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G:\Unidades compartidas\DP&amp;D\Planificación\2024\POA 2024\"/>
    </mc:Choice>
  </mc:AlternateContent>
  <xr:revisionPtr revIDLastSave="0" documentId="13_ncr:1_{2607CEE0-8417-48C8-8B8E-7D70B30EE791}" xr6:coauthVersionLast="47" xr6:coauthVersionMax="47" xr10:uidLastSave="{00000000-0000-0000-0000-000000000000}"/>
  <bookViews>
    <workbookView xWindow="-120" yWindow="-120" windowWidth="29040" windowHeight="15840" activeTab="1" xr2:uid="{00000000-000D-0000-FFFF-FFFF00000000}"/>
  </bookViews>
  <sheets>
    <sheet name="POA Eje 1" sheetId="1" r:id="rId1"/>
    <sheet name="POA Eje 2" sheetId="2" r:id="rId2"/>
    <sheet name="POA Eje 3" sheetId="3" r:id="rId3"/>
    <sheet name="Costeo" sheetId="4" r:id="rId4"/>
    <sheet name="Artículos del catálogo" sheetId="5" state="hidden" r:id="rId5"/>
    <sheet name="Presupuesto por área" sheetId="6" r:id="rId6"/>
    <sheet name="Presupuesto por producto" sheetId="7" r:id="rId7"/>
    <sheet name="Indicadores" sheetId="8" r:id="rId8"/>
    <sheet name="RRHH" sheetId="9" state="hidden" r:id="rId9"/>
    <sheet name="TIC" sheetId="10" state="hidden" r:id="rId10"/>
    <sheet name="Listas" sheetId="11" state="hidden" r:id="rId11"/>
  </sheets>
  <externalReferences>
    <externalReference r:id="rId12"/>
    <externalReference r:id="rId13"/>
    <externalReference r:id="rId14"/>
  </externalReferences>
  <definedNames>
    <definedName name="Eje_1___Calidad_académica" localSheetId="0">#REF!</definedName>
    <definedName name="Eje_1___Calidad_académica" localSheetId="1">#REF!</definedName>
    <definedName name="Eje_1___Calidad_académica" localSheetId="2">#REF!</definedName>
    <definedName name="Eje_1___Calidad_académica">#REF!</definedName>
    <definedName name="Eje_2___Impacto_sectorial_de_programas_y_proyectos_educativos" localSheetId="0">#REF!</definedName>
    <definedName name="Eje_2___Impacto_sectorial_de_programas_y_proyectos_educativos" localSheetId="1">#REF!</definedName>
    <definedName name="Eje_2___Impacto_sectorial_de_programas_y_proyectos_educativos" localSheetId="2">#REF!</definedName>
    <definedName name="Eje_2___Impacto_sectorial_de_programas_y_proyectos_educativos">#REF!</definedName>
    <definedName name="Eje_3___Fortalecimiento_institucional" localSheetId="0">#REF!</definedName>
    <definedName name="Eje_3___Fortalecimiento_institucional" localSheetId="1">#REF!</definedName>
    <definedName name="Eje_3___Fortalecimiento_institucional" localSheetId="2">#REF!</definedName>
    <definedName name="Eje_3___Fortalecimiento_institucional">#REF!</definedName>
    <definedName name="Ejes" localSheetId="0">#REF!</definedName>
    <definedName name="Ejes" localSheetId="1">#REF!</definedName>
    <definedName name="Ejes" localSheetId="2">#REF!</definedName>
    <definedName name="Ejes">#REF!</definedName>
    <definedName name="Productos" localSheetId="0">#REF!</definedName>
    <definedName name="Productos" localSheetId="1">#REF!</definedName>
    <definedName name="Productos" localSheetId="2">#REF!</definedName>
    <definedName name="Produc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365" i="3" l="1"/>
  <c r="AF31" i="3" l="1"/>
  <c r="AF30" i="3"/>
  <c r="Q460" i="10" l="1"/>
  <c r="Z459" i="10"/>
  <c r="Y459" i="10"/>
  <c r="W459" i="10"/>
  <c r="U459" i="10"/>
  <c r="S459" i="10"/>
  <c r="Q459" i="10"/>
  <c r="M459" i="10"/>
  <c r="L459" i="10"/>
  <c r="Z458" i="10"/>
  <c r="Y458" i="10"/>
  <c r="W458" i="10"/>
  <c r="U458" i="10"/>
  <c r="S458" i="10"/>
  <c r="Q458" i="10"/>
  <c r="M458" i="10"/>
  <c r="L458" i="10"/>
  <c r="Z457" i="10"/>
  <c r="Y457" i="10"/>
  <c r="W457" i="10"/>
  <c r="U457" i="10"/>
  <c r="S457" i="10"/>
  <c r="Q457" i="10"/>
  <c r="M457" i="10"/>
  <c r="L457" i="10"/>
  <c r="Z456" i="10"/>
  <c r="Y456" i="10"/>
  <c r="W456" i="10"/>
  <c r="U456" i="10"/>
  <c r="S456" i="10"/>
  <c r="Q456" i="10"/>
  <c r="M456" i="10"/>
  <c r="L456" i="10"/>
  <c r="Z455" i="10"/>
  <c r="Y455" i="10"/>
  <c r="W455" i="10"/>
  <c r="U455" i="10"/>
  <c r="S455" i="10"/>
  <c r="Q455" i="10"/>
  <c r="M455" i="10"/>
  <c r="L455" i="10"/>
  <c r="Z454" i="10"/>
  <c r="Y454" i="10"/>
  <c r="W454" i="10"/>
  <c r="U454" i="10"/>
  <c r="S454" i="10"/>
  <c r="Q454" i="10"/>
  <c r="M454" i="10"/>
  <c r="L454" i="10"/>
  <c r="Z453" i="10"/>
  <c r="Y453" i="10"/>
  <c r="W453" i="10"/>
  <c r="U453" i="10"/>
  <c r="S453" i="10"/>
  <c r="Q453" i="10"/>
  <c r="M453" i="10"/>
  <c r="L453" i="10"/>
  <c r="Z452" i="10"/>
  <c r="Y452" i="10"/>
  <c r="W452" i="10"/>
  <c r="U452" i="10"/>
  <c r="S452" i="10"/>
  <c r="Q452" i="10"/>
  <c r="M452" i="10"/>
  <c r="L452" i="10"/>
  <c r="Z451" i="10"/>
  <c r="Y451" i="10"/>
  <c r="W451" i="10"/>
  <c r="U451" i="10"/>
  <c r="S451" i="10"/>
  <c r="Q451" i="10"/>
  <c r="M451" i="10"/>
  <c r="L451" i="10"/>
  <c r="Z450" i="10"/>
  <c r="Y450" i="10"/>
  <c r="W450" i="10"/>
  <c r="U450" i="10"/>
  <c r="S450" i="10"/>
  <c r="Q450" i="10"/>
  <c r="M450" i="10"/>
  <c r="L450" i="10"/>
  <c r="Z449" i="10"/>
  <c r="Y449" i="10"/>
  <c r="W449" i="10"/>
  <c r="U449" i="10"/>
  <c r="S449" i="10"/>
  <c r="Q449" i="10"/>
  <c r="M449" i="10"/>
  <c r="L449" i="10"/>
  <c r="Z448" i="10"/>
  <c r="Y448" i="10"/>
  <c r="W448" i="10"/>
  <c r="U448" i="10"/>
  <c r="S448" i="10"/>
  <c r="Q448" i="10"/>
  <c r="M448" i="10"/>
  <c r="L448" i="10"/>
  <c r="Z447" i="10"/>
  <c r="Y447" i="10"/>
  <c r="W447" i="10"/>
  <c r="U447" i="10"/>
  <c r="S447" i="10"/>
  <c r="Q447" i="10"/>
  <c r="M447" i="10"/>
  <c r="L447" i="10"/>
  <c r="Z446" i="10"/>
  <c r="Y446" i="10"/>
  <c r="W446" i="10"/>
  <c r="U446" i="10"/>
  <c r="S446" i="10"/>
  <c r="Q446" i="10"/>
  <c r="M446" i="10"/>
  <c r="L446" i="10"/>
  <c r="Z445" i="10"/>
  <c r="Y445" i="10"/>
  <c r="W445" i="10"/>
  <c r="U445" i="10"/>
  <c r="S445" i="10"/>
  <c r="Q445" i="10"/>
  <c r="M445" i="10"/>
  <c r="L445" i="10"/>
  <c r="Z444" i="10"/>
  <c r="Y444" i="10"/>
  <c r="W444" i="10"/>
  <c r="U444" i="10"/>
  <c r="S444" i="10"/>
  <c r="Q444" i="10"/>
  <c r="M444" i="10"/>
  <c r="L444" i="10"/>
  <c r="Z443" i="10"/>
  <c r="Y443" i="10"/>
  <c r="W443" i="10"/>
  <c r="U443" i="10"/>
  <c r="S443" i="10"/>
  <c r="Q443" i="10"/>
  <c r="M443" i="10"/>
  <c r="L443" i="10"/>
  <c r="Z442" i="10"/>
  <c r="Y442" i="10"/>
  <c r="W442" i="10"/>
  <c r="U442" i="10"/>
  <c r="S442" i="10"/>
  <c r="Q442" i="10"/>
  <c r="M442" i="10"/>
  <c r="L442" i="10"/>
  <c r="Z441" i="10"/>
  <c r="Y441" i="10"/>
  <c r="W441" i="10"/>
  <c r="U441" i="10"/>
  <c r="S441" i="10"/>
  <c r="Q441" i="10"/>
  <c r="M441" i="10"/>
  <c r="L441" i="10"/>
  <c r="Z440" i="10"/>
  <c r="Y440" i="10"/>
  <c r="W440" i="10"/>
  <c r="U440" i="10"/>
  <c r="S440" i="10"/>
  <c r="Q440" i="10"/>
  <c r="M440" i="10"/>
  <c r="L440" i="10"/>
  <c r="Z439" i="10"/>
  <c r="Y439" i="10"/>
  <c r="W439" i="10"/>
  <c r="U439" i="10"/>
  <c r="S439" i="10"/>
  <c r="Q439" i="10"/>
  <c r="M439" i="10"/>
  <c r="L439" i="10"/>
  <c r="Z438" i="10"/>
  <c r="Y438" i="10"/>
  <c r="W438" i="10"/>
  <c r="U438" i="10"/>
  <c r="S438" i="10"/>
  <c r="Q438" i="10"/>
  <c r="M438" i="10"/>
  <c r="L438" i="10"/>
  <c r="Z437" i="10"/>
  <c r="Y437" i="10"/>
  <c r="W437" i="10"/>
  <c r="U437" i="10"/>
  <c r="S437" i="10"/>
  <c r="Q437" i="10"/>
  <c r="M437" i="10"/>
  <c r="L437" i="10"/>
  <c r="Z436" i="10"/>
  <c r="Y436" i="10"/>
  <c r="W436" i="10"/>
  <c r="U436" i="10"/>
  <c r="S436" i="10"/>
  <c r="Q436" i="10"/>
  <c r="M436" i="10"/>
  <c r="L436" i="10"/>
  <c r="Z435" i="10"/>
  <c r="Y435" i="10"/>
  <c r="W435" i="10"/>
  <c r="U435" i="10"/>
  <c r="S435" i="10"/>
  <c r="Q435" i="10"/>
  <c r="M435" i="10"/>
  <c r="L435" i="10"/>
  <c r="Z434" i="10"/>
  <c r="Y434" i="10"/>
  <c r="W434" i="10"/>
  <c r="U434" i="10"/>
  <c r="S434" i="10"/>
  <c r="Q434" i="10"/>
  <c r="M434" i="10"/>
  <c r="L434" i="10"/>
  <c r="Z433" i="10"/>
  <c r="Y433" i="10"/>
  <c r="W433" i="10"/>
  <c r="U433" i="10"/>
  <c r="S433" i="10"/>
  <c r="Q433" i="10"/>
  <c r="M433" i="10"/>
  <c r="L433" i="10"/>
  <c r="Z432" i="10"/>
  <c r="Y432" i="10"/>
  <c r="W432" i="10"/>
  <c r="U432" i="10"/>
  <c r="S432" i="10"/>
  <c r="Q432" i="10"/>
  <c r="M432" i="10"/>
  <c r="L432" i="10"/>
  <c r="Z431" i="10"/>
  <c r="Y431" i="10"/>
  <c r="W431" i="10"/>
  <c r="U431" i="10"/>
  <c r="S431" i="10"/>
  <c r="Q431" i="10"/>
  <c r="M431" i="10"/>
  <c r="L431" i="10"/>
  <c r="Z430" i="10"/>
  <c r="Y430" i="10"/>
  <c r="W430" i="10"/>
  <c r="U430" i="10"/>
  <c r="S430" i="10"/>
  <c r="Q430" i="10"/>
  <c r="M430" i="10"/>
  <c r="L430" i="10"/>
  <c r="Z429" i="10"/>
  <c r="Y429" i="10"/>
  <c r="W429" i="10"/>
  <c r="U429" i="10"/>
  <c r="S429" i="10"/>
  <c r="Q429" i="10"/>
  <c r="M429" i="10"/>
  <c r="L429" i="10"/>
  <c r="Z428" i="10"/>
  <c r="Y428" i="10"/>
  <c r="W428" i="10"/>
  <c r="U428" i="10"/>
  <c r="S428" i="10"/>
  <c r="Q428" i="10"/>
  <c r="M428" i="10"/>
  <c r="L428" i="10"/>
  <c r="Z427" i="10"/>
  <c r="Y427" i="10"/>
  <c r="W427" i="10"/>
  <c r="U427" i="10"/>
  <c r="S427" i="10"/>
  <c r="Q427" i="10"/>
  <c r="M427" i="10"/>
  <c r="L427" i="10"/>
  <c r="Z426" i="10"/>
  <c r="Y426" i="10"/>
  <c r="W426" i="10"/>
  <c r="U426" i="10"/>
  <c r="S426" i="10"/>
  <c r="Q426" i="10"/>
  <c r="M426" i="10"/>
  <c r="L426" i="10"/>
  <c r="Z425" i="10"/>
  <c r="Y425" i="10"/>
  <c r="W425" i="10"/>
  <c r="U425" i="10"/>
  <c r="S425" i="10"/>
  <c r="Q425" i="10"/>
  <c r="M425" i="10"/>
  <c r="L425" i="10"/>
  <c r="Z424" i="10"/>
  <c r="Y424" i="10"/>
  <c r="W424" i="10"/>
  <c r="U424" i="10"/>
  <c r="S424" i="10"/>
  <c r="Q424" i="10"/>
  <c r="M424" i="10"/>
  <c r="L424" i="10"/>
  <c r="Z423" i="10"/>
  <c r="Y423" i="10"/>
  <c r="W423" i="10"/>
  <c r="U423" i="10"/>
  <c r="S423" i="10"/>
  <c r="Q423" i="10"/>
  <c r="M423" i="10"/>
  <c r="L423" i="10"/>
  <c r="Z422" i="10"/>
  <c r="Y422" i="10"/>
  <c r="W422" i="10"/>
  <c r="U422" i="10"/>
  <c r="S422" i="10"/>
  <c r="Q422" i="10"/>
  <c r="M422" i="10"/>
  <c r="L422" i="10"/>
  <c r="Z421" i="10"/>
  <c r="Y421" i="10"/>
  <c r="W421" i="10"/>
  <c r="U421" i="10"/>
  <c r="S421" i="10"/>
  <c r="Q421" i="10"/>
  <c r="M421" i="10"/>
  <c r="L421" i="10"/>
  <c r="Z420" i="10"/>
  <c r="Y420" i="10"/>
  <c r="W420" i="10"/>
  <c r="U420" i="10"/>
  <c r="S420" i="10"/>
  <c r="Q420" i="10"/>
  <c r="M420" i="10"/>
  <c r="L420" i="10"/>
  <c r="Z419" i="10"/>
  <c r="Y419" i="10"/>
  <c r="W419" i="10"/>
  <c r="U419" i="10"/>
  <c r="S419" i="10"/>
  <c r="Q419" i="10"/>
  <c r="M419" i="10"/>
  <c r="L419" i="10"/>
  <c r="Z418" i="10"/>
  <c r="Y418" i="10"/>
  <c r="W418" i="10"/>
  <c r="U418" i="10"/>
  <c r="S418" i="10"/>
  <c r="Q418" i="10"/>
  <c r="M418" i="10"/>
  <c r="L418" i="10"/>
  <c r="Z417" i="10"/>
  <c r="Y417" i="10"/>
  <c r="W417" i="10"/>
  <c r="U417" i="10"/>
  <c r="S417" i="10"/>
  <c r="Q417" i="10"/>
  <c r="M417" i="10"/>
  <c r="L417" i="10"/>
  <c r="Z416" i="10"/>
  <c r="Y416" i="10"/>
  <c r="W416" i="10"/>
  <c r="U416" i="10"/>
  <c r="S416" i="10"/>
  <c r="Q416" i="10"/>
  <c r="M416" i="10"/>
  <c r="L416" i="10"/>
  <c r="Z415" i="10"/>
  <c r="Y415" i="10"/>
  <c r="W415" i="10"/>
  <c r="U415" i="10"/>
  <c r="S415" i="10"/>
  <c r="Q415" i="10"/>
  <c r="M415" i="10"/>
  <c r="L415" i="10"/>
  <c r="Z414" i="10"/>
  <c r="Y414" i="10"/>
  <c r="W414" i="10"/>
  <c r="U414" i="10"/>
  <c r="S414" i="10"/>
  <c r="Q414" i="10"/>
  <c r="M414" i="10"/>
  <c r="L414" i="10"/>
  <c r="Z413" i="10"/>
  <c r="Y413" i="10"/>
  <c r="W413" i="10"/>
  <c r="U413" i="10"/>
  <c r="S413" i="10"/>
  <c r="Q413" i="10"/>
  <c r="M413" i="10"/>
  <c r="L413" i="10"/>
  <c r="Z412" i="10"/>
  <c r="Y412" i="10"/>
  <c r="W412" i="10"/>
  <c r="U412" i="10"/>
  <c r="S412" i="10"/>
  <c r="Q412" i="10"/>
  <c r="M412" i="10"/>
  <c r="L412" i="10"/>
  <c r="Z411" i="10"/>
  <c r="Y411" i="10"/>
  <c r="W411" i="10"/>
  <c r="U411" i="10"/>
  <c r="S411" i="10"/>
  <c r="Q411" i="10"/>
  <c r="M411" i="10"/>
  <c r="L411" i="10"/>
  <c r="Z410" i="10"/>
  <c r="Y410" i="10"/>
  <c r="W410" i="10"/>
  <c r="U410" i="10"/>
  <c r="S410" i="10"/>
  <c r="Q410" i="10"/>
  <c r="M410" i="10"/>
  <c r="L410" i="10"/>
  <c r="Z409" i="10"/>
  <c r="Y409" i="10"/>
  <c r="W409" i="10"/>
  <c r="U409" i="10"/>
  <c r="S409" i="10"/>
  <c r="Q409" i="10"/>
  <c r="M409" i="10"/>
  <c r="L409" i="10"/>
  <c r="Z408" i="10"/>
  <c r="Y408" i="10"/>
  <c r="W408" i="10"/>
  <c r="U408" i="10"/>
  <c r="S408" i="10"/>
  <c r="Q408" i="10"/>
  <c r="M408" i="10"/>
  <c r="L408" i="10"/>
  <c r="Z407" i="10"/>
  <c r="Y407" i="10"/>
  <c r="W407" i="10"/>
  <c r="U407" i="10"/>
  <c r="S407" i="10"/>
  <c r="Q407" i="10"/>
  <c r="M407" i="10"/>
  <c r="L407" i="10"/>
  <c r="Z406" i="10"/>
  <c r="Y406" i="10"/>
  <c r="W406" i="10"/>
  <c r="U406" i="10"/>
  <c r="S406" i="10"/>
  <c r="Q406" i="10"/>
  <c r="M406" i="10"/>
  <c r="L406" i="10"/>
  <c r="Z405" i="10"/>
  <c r="Y405" i="10"/>
  <c r="W405" i="10"/>
  <c r="U405" i="10"/>
  <c r="S405" i="10"/>
  <c r="Q405" i="10"/>
  <c r="M405" i="10"/>
  <c r="L405" i="10"/>
  <c r="Z404" i="10"/>
  <c r="Y404" i="10"/>
  <c r="W404" i="10"/>
  <c r="U404" i="10"/>
  <c r="S404" i="10"/>
  <c r="Q404" i="10"/>
  <c r="M404" i="10"/>
  <c r="L404" i="10"/>
  <c r="Z403" i="10"/>
  <c r="Y403" i="10"/>
  <c r="W403" i="10"/>
  <c r="U403" i="10"/>
  <c r="S403" i="10"/>
  <c r="Q403" i="10"/>
  <c r="M403" i="10"/>
  <c r="L403" i="10"/>
  <c r="Z402" i="10"/>
  <c r="Y402" i="10"/>
  <c r="W402" i="10"/>
  <c r="U402" i="10"/>
  <c r="S402" i="10"/>
  <c r="Q402" i="10"/>
  <c r="M402" i="10"/>
  <c r="L402" i="10"/>
  <c r="Z401" i="10"/>
  <c r="Y401" i="10"/>
  <c r="W401" i="10"/>
  <c r="U401" i="10"/>
  <c r="S401" i="10"/>
  <c r="Q401" i="10"/>
  <c r="M401" i="10"/>
  <c r="L401" i="10"/>
  <c r="Z400" i="10"/>
  <c r="Y400" i="10"/>
  <c r="W400" i="10"/>
  <c r="U400" i="10"/>
  <c r="S400" i="10"/>
  <c r="Q400" i="10"/>
  <c r="M400" i="10"/>
  <c r="L400" i="10"/>
  <c r="Z399" i="10"/>
  <c r="Y399" i="10"/>
  <c r="W399" i="10"/>
  <c r="U399" i="10"/>
  <c r="S399" i="10"/>
  <c r="Q399" i="10"/>
  <c r="M399" i="10"/>
  <c r="L399" i="10"/>
  <c r="Z398" i="10"/>
  <c r="Y398" i="10"/>
  <c r="W398" i="10"/>
  <c r="U398" i="10"/>
  <c r="S398" i="10"/>
  <c r="Q398" i="10"/>
  <c r="M398" i="10"/>
  <c r="L398" i="10"/>
  <c r="Z397" i="10"/>
  <c r="Y397" i="10"/>
  <c r="W397" i="10"/>
  <c r="U397" i="10"/>
  <c r="S397" i="10"/>
  <c r="Q397" i="10"/>
  <c r="M397" i="10"/>
  <c r="L397" i="10"/>
  <c r="Z396" i="10"/>
  <c r="Y396" i="10"/>
  <c r="W396" i="10"/>
  <c r="U396" i="10"/>
  <c r="S396" i="10"/>
  <c r="Q396" i="10"/>
  <c r="M396" i="10"/>
  <c r="L396" i="10"/>
  <c r="Z395" i="10"/>
  <c r="Y395" i="10"/>
  <c r="W395" i="10"/>
  <c r="U395" i="10"/>
  <c r="S395" i="10"/>
  <c r="Q395" i="10"/>
  <c r="M395" i="10"/>
  <c r="L395" i="10"/>
  <c r="Z394" i="10"/>
  <c r="Y394" i="10"/>
  <c r="W394" i="10"/>
  <c r="U394" i="10"/>
  <c r="S394" i="10"/>
  <c r="Q394" i="10"/>
  <c r="M394" i="10"/>
  <c r="L394" i="10"/>
  <c r="Z393" i="10"/>
  <c r="Y393" i="10"/>
  <c r="W393" i="10"/>
  <c r="U393" i="10"/>
  <c r="S393" i="10"/>
  <c r="Q393" i="10"/>
  <c r="M393" i="10"/>
  <c r="L393" i="10"/>
  <c r="Z392" i="10"/>
  <c r="Y392" i="10"/>
  <c r="W392" i="10"/>
  <c r="U392" i="10"/>
  <c r="S392" i="10"/>
  <c r="Q392" i="10"/>
  <c r="M392" i="10"/>
  <c r="L392" i="10"/>
  <c r="Z391" i="10"/>
  <c r="Y391" i="10"/>
  <c r="W391" i="10"/>
  <c r="U391" i="10"/>
  <c r="S391" i="10"/>
  <c r="Q391" i="10"/>
  <c r="M391" i="10"/>
  <c r="L391" i="10"/>
  <c r="Z390" i="10"/>
  <c r="Y390" i="10"/>
  <c r="W390" i="10"/>
  <c r="U390" i="10"/>
  <c r="S390" i="10"/>
  <c r="Q390" i="10"/>
  <c r="M390" i="10"/>
  <c r="L390" i="10"/>
  <c r="Z389" i="10"/>
  <c r="Y389" i="10"/>
  <c r="W389" i="10"/>
  <c r="U389" i="10"/>
  <c r="S389" i="10"/>
  <c r="Q389" i="10"/>
  <c r="M389" i="10"/>
  <c r="L389" i="10"/>
  <c r="Z388" i="10"/>
  <c r="Y388" i="10"/>
  <c r="W388" i="10"/>
  <c r="U388" i="10"/>
  <c r="S388" i="10"/>
  <c r="Q388" i="10"/>
  <c r="M388" i="10"/>
  <c r="L388" i="10"/>
  <c r="Z387" i="10"/>
  <c r="Y387" i="10"/>
  <c r="W387" i="10"/>
  <c r="U387" i="10"/>
  <c r="S387" i="10"/>
  <c r="Q387" i="10"/>
  <c r="M387" i="10"/>
  <c r="L387" i="10"/>
  <c r="Z386" i="10"/>
  <c r="Y386" i="10"/>
  <c r="W386" i="10"/>
  <c r="U386" i="10"/>
  <c r="S386" i="10"/>
  <c r="Q386" i="10"/>
  <c r="M386" i="10"/>
  <c r="L386" i="10"/>
  <c r="Z385" i="10"/>
  <c r="Y385" i="10"/>
  <c r="W385" i="10"/>
  <c r="U385" i="10"/>
  <c r="S385" i="10"/>
  <c r="Q385" i="10"/>
  <c r="M385" i="10"/>
  <c r="L385" i="10"/>
  <c r="Z384" i="10"/>
  <c r="Y384" i="10"/>
  <c r="W384" i="10"/>
  <c r="U384" i="10"/>
  <c r="S384" i="10"/>
  <c r="Q384" i="10"/>
  <c r="M384" i="10"/>
  <c r="L384" i="10"/>
  <c r="Z383" i="10"/>
  <c r="Y383" i="10"/>
  <c r="W383" i="10"/>
  <c r="U383" i="10"/>
  <c r="S383" i="10"/>
  <c r="Q383" i="10"/>
  <c r="M383" i="10"/>
  <c r="L383" i="10"/>
  <c r="Z382" i="10"/>
  <c r="Y382" i="10"/>
  <c r="W382" i="10"/>
  <c r="U382" i="10"/>
  <c r="S382" i="10"/>
  <c r="Q382" i="10"/>
  <c r="M382" i="10"/>
  <c r="L382" i="10"/>
  <c r="Z381" i="10"/>
  <c r="Y381" i="10"/>
  <c r="W381" i="10"/>
  <c r="U381" i="10"/>
  <c r="S381" i="10"/>
  <c r="Q381" i="10"/>
  <c r="M381" i="10"/>
  <c r="L381" i="10"/>
  <c r="Z380" i="10"/>
  <c r="Y380" i="10"/>
  <c r="W380" i="10"/>
  <c r="U380" i="10"/>
  <c r="S380" i="10"/>
  <c r="Q380" i="10"/>
  <c r="M380" i="10"/>
  <c r="L380" i="10"/>
  <c r="Z379" i="10"/>
  <c r="Y379" i="10"/>
  <c r="W379" i="10"/>
  <c r="U379" i="10"/>
  <c r="S379" i="10"/>
  <c r="Q379" i="10"/>
  <c r="M379" i="10"/>
  <c r="L379" i="10"/>
  <c r="Z378" i="10"/>
  <c r="Y378" i="10"/>
  <c r="W378" i="10"/>
  <c r="U378" i="10"/>
  <c r="S378" i="10"/>
  <c r="Q378" i="10"/>
  <c r="M378" i="10"/>
  <c r="L378" i="10"/>
  <c r="Z377" i="10"/>
  <c r="Y377" i="10"/>
  <c r="W377" i="10"/>
  <c r="U377" i="10"/>
  <c r="S377" i="10"/>
  <c r="Q377" i="10"/>
  <c r="M377" i="10"/>
  <c r="L377" i="10"/>
  <c r="Z376" i="10"/>
  <c r="Y376" i="10"/>
  <c r="W376" i="10"/>
  <c r="U376" i="10"/>
  <c r="S376" i="10"/>
  <c r="Q376" i="10"/>
  <c r="M376" i="10"/>
  <c r="L376" i="10"/>
  <c r="Z375" i="10"/>
  <c r="Y375" i="10"/>
  <c r="W375" i="10"/>
  <c r="U375" i="10"/>
  <c r="S375" i="10"/>
  <c r="Q375" i="10"/>
  <c r="M375" i="10"/>
  <c r="L375" i="10"/>
  <c r="Z374" i="10"/>
  <c r="Y374" i="10"/>
  <c r="W374" i="10"/>
  <c r="U374" i="10"/>
  <c r="S374" i="10"/>
  <c r="Q374" i="10"/>
  <c r="M374" i="10"/>
  <c r="L374" i="10"/>
  <c r="Z373" i="10"/>
  <c r="Y373" i="10"/>
  <c r="W373" i="10"/>
  <c r="U373" i="10"/>
  <c r="S373" i="10"/>
  <c r="Q373" i="10"/>
  <c r="M373" i="10"/>
  <c r="L373" i="10"/>
  <c r="Z372" i="10"/>
  <c r="Y372" i="10"/>
  <c r="W372" i="10"/>
  <c r="U372" i="10"/>
  <c r="S372" i="10"/>
  <c r="Q372" i="10"/>
  <c r="M372" i="10"/>
  <c r="L372" i="10"/>
  <c r="Z371" i="10"/>
  <c r="Y371" i="10"/>
  <c r="W371" i="10"/>
  <c r="U371" i="10"/>
  <c r="S371" i="10"/>
  <c r="Q371" i="10"/>
  <c r="M371" i="10"/>
  <c r="L371" i="10"/>
  <c r="Z370" i="10"/>
  <c r="Y370" i="10"/>
  <c r="W370" i="10"/>
  <c r="U370" i="10"/>
  <c r="S370" i="10"/>
  <c r="Q370" i="10"/>
  <c r="M370" i="10"/>
  <c r="L370" i="10"/>
  <c r="Z369" i="10"/>
  <c r="Y369" i="10"/>
  <c r="W369" i="10"/>
  <c r="U369" i="10"/>
  <c r="S369" i="10"/>
  <c r="Q369" i="10"/>
  <c r="M369" i="10"/>
  <c r="L369" i="10"/>
  <c r="Z368" i="10"/>
  <c r="Y368" i="10"/>
  <c r="W368" i="10"/>
  <c r="U368" i="10"/>
  <c r="S368" i="10"/>
  <c r="Q368" i="10"/>
  <c r="M368" i="10"/>
  <c r="L368" i="10"/>
  <c r="Z367" i="10"/>
  <c r="Y367" i="10"/>
  <c r="W367" i="10"/>
  <c r="U367" i="10"/>
  <c r="S367" i="10"/>
  <c r="Q367" i="10"/>
  <c r="M367" i="10"/>
  <c r="L367" i="10"/>
  <c r="Z366" i="10"/>
  <c r="Y366" i="10"/>
  <c r="W366" i="10"/>
  <c r="U366" i="10"/>
  <c r="S366" i="10"/>
  <c r="Q366" i="10"/>
  <c r="M366" i="10"/>
  <c r="L366" i="10"/>
  <c r="Z365" i="10"/>
  <c r="Y365" i="10"/>
  <c r="W365" i="10"/>
  <c r="U365" i="10"/>
  <c r="S365" i="10"/>
  <c r="Q365" i="10"/>
  <c r="M365" i="10"/>
  <c r="L365" i="10"/>
  <c r="Z364" i="10"/>
  <c r="Y364" i="10"/>
  <c r="W364" i="10"/>
  <c r="U364" i="10"/>
  <c r="S364" i="10"/>
  <c r="Q364" i="10"/>
  <c r="M364" i="10"/>
  <c r="L364" i="10"/>
  <c r="Z363" i="10"/>
  <c r="Y363" i="10"/>
  <c r="W363" i="10"/>
  <c r="U363" i="10"/>
  <c r="S363" i="10"/>
  <c r="Q363" i="10"/>
  <c r="M363" i="10"/>
  <c r="L363" i="10"/>
  <c r="Z362" i="10"/>
  <c r="Y362" i="10"/>
  <c r="W362" i="10"/>
  <c r="U362" i="10"/>
  <c r="S362" i="10"/>
  <c r="Q362" i="10"/>
  <c r="M362" i="10"/>
  <c r="L362" i="10"/>
  <c r="Z361" i="10"/>
  <c r="Y361" i="10"/>
  <c r="W361" i="10"/>
  <c r="U361" i="10"/>
  <c r="S361" i="10"/>
  <c r="Q361" i="10"/>
  <c r="M361" i="10"/>
  <c r="L361" i="10"/>
  <c r="Z360" i="10"/>
  <c r="Y360" i="10"/>
  <c r="W360" i="10"/>
  <c r="U360" i="10"/>
  <c r="S360" i="10"/>
  <c r="Q360" i="10"/>
  <c r="M360" i="10"/>
  <c r="L360" i="10"/>
  <c r="Z359" i="10"/>
  <c r="Y359" i="10"/>
  <c r="W359" i="10"/>
  <c r="U359" i="10"/>
  <c r="S359" i="10"/>
  <c r="Q359" i="10"/>
  <c r="M359" i="10"/>
  <c r="L359" i="10"/>
  <c r="Z358" i="10"/>
  <c r="Y358" i="10"/>
  <c r="W358" i="10"/>
  <c r="U358" i="10"/>
  <c r="S358" i="10"/>
  <c r="Q358" i="10"/>
  <c r="M358" i="10"/>
  <c r="L358" i="10"/>
  <c r="Z357" i="10"/>
  <c r="Y357" i="10"/>
  <c r="W357" i="10"/>
  <c r="U357" i="10"/>
  <c r="S357" i="10"/>
  <c r="Q357" i="10"/>
  <c r="M357" i="10"/>
  <c r="L357" i="10"/>
  <c r="Z356" i="10"/>
  <c r="Y356" i="10"/>
  <c r="W356" i="10"/>
  <c r="U356" i="10"/>
  <c r="S356" i="10"/>
  <c r="Q356" i="10"/>
  <c r="M356" i="10"/>
  <c r="L356" i="10"/>
  <c r="Z355" i="10"/>
  <c r="Y355" i="10"/>
  <c r="W355" i="10"/>
  <c r="U355" i="10"/>
  <c r="S355" i="10"/>
  <c r="Q355" i="10"/>
  <c r="M355" i="10"/>
  <c r="L355" i="10"/>
  <c r="Z354" i="10"/>
  <c r="Y354" i="10"/>
  <c r="W354" i="10"/>
  <c r="U354" i="10"/>
  <c r="S354" i="10"/>
  <c r="Q354" i="10"/>
  <c r="M354" i="10"/>
  <c r="L354" i="10"/>
  <c r="Z353" i="10"/>
  <c r="Y353" i="10"/>
  <c r="W353" i="10"/>
  <c r="U353" i="10"/>
  <c r="S353" i="10"/>
  <c r="Q353" i="10"/>
  <c r="M353" i="10"/>
  <c r="L353" i="10"/>
  <c r="Z352" i="10"/>
  <c r="Y352" i="10"/>
  <c r="W352" i="10"/>
  <c r="U352" i="10"/>
  <c r="S352" i="10"/>
  <c r="Q352" i="10"/>
  <c r="M352" i="10"/>
  <c r="L352" i="10"/>
  <c r="Z351" i="10"/>
  <c r="Y351" i="10"/>
  <c r="W351" i="10"/>
  <c r="U351" i="10"/>
  <c r="S351" i="10"/>
  <c r="Q351" i="10"/>
  <c r="M351" i="10"/>
  <c r="L351" i="10"/>
  <c r="Z350" i="10"/>
  <c r="Y350" i="10"/>
  <c r="W350" i="10"/>
  <c r="U350" i="10"/>
  <c r="S350" i="10"/>
  <c r="Q350" i="10"/>
  <c r="M350" i="10"/>
  <c r="L350" i="10"/>
  <c r="Z349" i="10"/>
  <c r="Y349" i="10"/>
  <c r="W349" i="10"/>
  <c r="U349" i="10"/>
  <c r="S349" i="10"/>
  <c r="Q349" i="10"/>
  <c r="M349" i="10"/>
  <c r="L349" i="10"/>
  <c r="Z348" i="10"/>
  <c r="Y348" i="10"/>
  <c r="W348" i="10"/>
  <c r="U348" i="10"/>
  <c r="S348" i="10"/>
  <c r="Q348" i="10"/>
  <c r="M348" i="10"/>
  <c r="L348" i="10"/>
  <c r="Z347" i="10"/>
  <c r="Y347" i="10"/>
  <c r="W347" i="10"/>
  <c r="U347" i="10"/>
  <c r="S347" i="10"/>
  <c r="Q347" i="10"/>
  <c r="M347" i="10"/>
  <c r="L347" i="10"/>
  <c r="Z346" i="10"/>
  <c r="Y346" i="10"/>
  <c r="W346" i="10"/>
  <c r="U346" i="10"/>
  <c r="S346" i="10"/>
  <c r="Q346" i="10"/>
  <c r="M346" i="10"/>
  <c r="L346" i="10"/>
  <c r="Z345" i="10"/>
  <c r="Y345" i="10"/>
  <c r="W345" i="10"/>
  <c r="U345" i="10"/>
  <c r="S345" i="10"/>
  <c r="Q345" i="10"/>
  <c r="M345" i="10"/>
  <c r="L345" i="10"/>
  <c r="Z344" i="10"/>
  <c r="Y344" i="10"/>
  <c r="W344" i="10"/>
  <c r="U344" i="10"/>
  <c r="S344" i="10"/>
  <c r="Q344" i="10"/>
  <c r="M344" i="10"/>
  <c r="L344" i="10"/>
  <c r="Z343" i="10"/>
  <c r="Y343" i="10"/>
  <c r="W343" i="10"/>
  <c r="U343" i="10"/>
  <c r="S343" i="10"/>
  <c r="Q343" i="10"/>
  <c r="M343" i="10"/>
  <c r="L343" i="10"/>
  <c r="Z342" i="10"/>
  <c r="Y342" i="10"/>
  <c r="W342" i="10"/>
  <c r="U342" i="10"/>
  <c r="S342" i="10"/>
  <c r="Q342" i="10"/>
  <c r="M342" i="10"/>
  <c r="L342" i="10"/>
  <c r="Z341" i="10"/>
  <c r="Y341" i="10"/>
  <c r="W341" i="10"/>
  <c r="U341" i="10"/>
  <c r="S341" i="10"/>
  <c r="Q341" i="10"/>
  <c r="M341" i="10"/>
  <c r="L341" i="10"/>
  <c r="Z340" i="10"/>
  <c r="Y340" i="10"/>
  <c r="W340" i="10"/>
  <c r="U340" i="10"/>
  <c r="S340" i="10"/>
  <c r="Q340" i="10"/>
  <c r="M340" i="10"/>
  <c r="L340" i="10"/>
  <c r="Z339" i="10"/>
  <c r="Y339" i="10"/>
  <c r="W339" i="10"/>
  <c r="U339" i="10"/>
  <c r="S339" i="10"/>
  <c r="Q339" i="10"/>
  <c r="M339" i="10"/>
  <c r="L339" i="10"/>
  <c r="Z338" i="10"/>
  <c r="Y338" i="10"/>
  <c r="W338" i="10"/>
  <c r="U338" i="10"/>
  <c r="S338" i="10"/>
  <c r="Q338" i="10"/>
  <c r="M338" i="10"/>
  <c r="L338" i="10"/>
  <c r="Z337" i="10"/>
  <c r="Y337" i="10"/>
  <c r="W337" i="10"/>
  <c r="U337" i="10"/>
  <c r="S337" i="10"/>
  <c r="Q337" i="10"/>
  <c r="M337" i="10"/>
  <c r="L337" i="10"/>
  <c r="Z336" i="10"/>
  <c r="Y336" i="10"/>
  <c r="W336" i="10"/>
  <c r="U336" i="10"/>
  <c r="S336" i="10"/>
  <c r="Q336" i="10"/>
  <c r="M336" i="10"/>
  <c r="L336" i="10"/>
  <c r="Z335" i="10"/>
  <c r="Y335" i="10"/>
  <c r="W335" i="10"/>
  <c r="U335" i="10"/>
  <c r="S335" i="10"/>
  <c r="Q335" i="10"/>
  <c r="M335" i="10"/>
  <c r="L335" i="10"/>
  <c r="Z334" i="10"/>
  <c r="Y334" i="10"/>
  <c r="W334" i="10"/>
  <c r="U334" i="10"/>
  <c r="S334" i="10"/>
  <c r="Q334" i="10"/>
  <c r="M334" i="10"/>
  <c r="L334" i="10"/>
  <c r="Z333" i="10"/>
  <c r="Y333" i="10"/>
  <c r="W333" i="10"/>
  <c r="U333" i="10"/>
  <c r="S333" i="10"/>
  <c r="Q333" i="10"/>
  <c r="M333" i="10"/>
  <c r="L333" i="10"/>
  <c r="Z332" i="10"/>
  <c r="Y332" i="10"/>
  <c r="W332" i="10"/>
  <c r="U332" i="10"/>
  <c r="S332" i="10"/>
  <c r="Q332" i="10"/>
  <c r="M332" i="10"/>
  <c r="L332" i="10"/>
  <c r="Z331" i="10"/>
  <c r="Y331" i="10"/>
  <c r="W331" i="10"/>
  <c r="U331" i="10"/>
  <c r="S331" i="10"/>
  <c r="Q331" i="10"/>
  <c r="M331" i="10"/>
  <c r="L331" i="10"/>
  <c r="Z330" i="10"/>
  <c r="Y330" i="10"/>
  <c r="W330" i="10"/>
  <c r="U330" i="10"/>
  <c r="S330" i="10"/>
  <c r="Q330" i="10"/>
  <c r="M330" i="10"/>
  <c r="L330" i="10"/>
  <c r="Z329" i="10"/>
  <c r="Y329" i="10"/>
  <c r="W329" i="10"/>
  <c r="U329" i="10"/>
  <c r="S329" i="10"/>
  <c r="Q329" i="10"/>
  <c r="M329" i="10"/>
  <c r="L329" i="10"/>
  <c r="Z328" i="10"/>
  <c r="Y328" i="10"/>
  <c r="W328" i="10"/>
  <c r="U328" i="10"/>
  <c r="S328" i="10"/>
  <c r="Q328" i="10"/>
  <c r="M328" i="10"/>
  <c r="L328" i="10"/>
  <c r="Z327" i="10"/>
  <c r="Y327" i="10"/>
  <c r="W327" i="10"/>
  <c r="U327" i="10"/>
  <c r="S327" i="10"/>
  <c r="Q327" i="10"/>
  <c r="M327" i="10"/>
  <c r="L327" i="10"/>
  <c r="Z326" i="10"/>
  <c r="Y326" i="10"/>
  <c r="W326" i="10"/>
  <c r="U326" i="10"/>
  <c r="S326" i="10"/>
  <c r="Q326" i="10"/>
  <c r="M326" i="10"/>
  <c r="L326" i="10"/>
  <c r="Z325" i="10"/>
  <c r="Y325" i="10"/>
  <c r="W325" i="10"/>
  <c r="U325" i="10"/>
  <c r="S325" i="10"/>
  <c r="Q325" i="10"/>
  <c r="M325" i="10"/>
  <c r="L325" i="10"/>
  <c r="Z324" i="10"/>
  <c r="Y324" i="10"/>
  <c r="W324" i="10"/>
  <c r="U324" i="10"/>
  <c r="S324" i="10"/>
  <c r="Q324" i="10"/>
  <c r="M324" i="10"/>
  <c r="L324" i="10"/>
  <c r="Z323" i="10"/>
  <c r="Y323" i="10"/>
  <c r="W323" i="10"/>
  <c r="U323" i="10"/>
  <c r="S323" i="10"/>
  <c r="Q323" i="10"/>
  <c r="M323" i="10"/>
  <c r="L323" i="10"/>
  <c r="Z322" i="10"/>
  <c r="Y322" i="10"/>
  <c r="W322" i="10"/>
  <c r="U322" i="10"/>
  <c r="S322" i="10"/>
  <c r="Q322" i="10"/>
  <c r="M322" i="10"/>
  <c r="L322" i="10"/>
  <c r="Z321" i="10"/>
  <c r="Y321" i="10"/>
  <c r="W321" i="10"/>
  <c r="U321" i="10"/>
  <c r="S321" i="10"/>
  <c r="Q321" i="10"/>
  <c r="M321" i="10"/>
  <c r="L321" i="10"/>
  <c r="Z320" i="10"/>
  <c r="Y320" i="10"/>
  <c r="W320" i="10"/>
  <c r="U320" i="10"/>
  <c r="S320" i="10"/>
  <c r="Q320" i="10"/>
  <c r="M320" i="10"/>
  <c r="L320" i="10"/>
  <c r="Z319" i="10"/>
  <c r="Y319" i="10"/>
  <c r="W319" i="10"/>
  <c r="U319" i="10"/>
  <c r="S319" i="10"/>
  <c r="Q319" i="10"/>
  <c r="M319" i="10"/>
  <c r="L319" i="10"/>
  <c r="Z318" i="10"/>
  <c r="Y318" i="10"/>
  <c r="W318" i="10"/>
  <c r="U318" i="10"/>
  <c r="S318" i="10"/>
  <c r="Q318" i="10"/>
  <c r="M318" i="10"/>
  <c r="L318" i="10"/>
  <c r="Z317" i="10"/>
  <c r="Y317" i="10"/>
  <c r="W317" i="10"/>
  <c r="U317" i="10"/>
  <c r="S317" i="10"/>
  <c r="Q317" i="10"/>
  <c r="M317" i="10"/>
  <c r="L317" i="10"/>
  <c r="Z316" i="10"/>
  <c r="Y316" i="10"/>
  <c r="W316" i="10"/>
  <c r="U316" i="10"/>
  <c r="S316" i="10"/>
  <c r="Q316" i="10"/>
  <c r="M316" i="10"/>
  <c r="L316" i="10"/>
  <c r="Z315" i="10"/>
  <c r="Y315" i="10"/>
  <c r="W315" i="10"/>
  <c r="U315" i="10"/>
  <c r="S315" i="10"/>
  <c r="Q315" i="10"/>
  <c r="M315" i="10"/>
  <c r="L315" i="10"/>
  <c r="Z314" i="10"/>
  <c r="Y314" i="10"/>
  <c r="W314" i="10"/>
  <c r="U314" i="10"/>
  <c r="S314" i="10"/>
  <c r="Q314" i="10"/>
  <c r="M314" i="10"/>
  <c r="L314" i="10"/>
  <c r="Z313" i="10"/>
  <c r="Y313" i="10"/>
  <c r="W313" i="10"/>
  <c r="U313" i="10"/>
  <c r="S313" i="10"/>
  <c r="Q313" i="10"/>
  <c r="M313" i="10"/>
  <c r="L313" i="10"/>
  <c r="Z312" i="10"/>
  <c r="Y312" i="10"/>
  <c r="W312" i="10"/>
  <c r="U312" i="10"/>
  <c r="S312" i="10"/>
  <c r="Q312" i="10"/>
  <c r="M312" i="10"/>
  <c r="L312" i="10"/>
  <c r="Z311" i="10"/>
  <c r="Y311" i="10"/>
  <c r="W311" i="10"/>
  <c r="U311" i="10"/>
  <c r="S311" i="10"/>
  <c r="Q311" i="10"/>
  <c r="M311" i="10"/>
  <c r="L311" i="10"/>
  <c r="Z310" i="10"/>
  <c r="Y310" i="10"/>
  <c r="W310" i="10"/>
  <c r="U310" i="10"/>
  <c r="S310" i="10"/>
  <c r="Q310" i="10"/>
  <c r="M310" i="10"/>
  <c r="L310" i="10"/>
  <c r="Z309" i="10"/>
  <c r="Y309" i="10"/>
  <c r="W309" i="10"/>
  <c r="U309" i="10"/>
  <c r="S309" i="10"/>
  <c r="Q309" i="10"/>
  <c r="M309" i="10"/>
  <c r="L309" i="10"/>
  <c r="Z308" i="10"/>
  <c r="Y308" i="10"/>
  <c r="W308" i="10"/>
  <c r="U308" i="10"/>
  <c r="S308" i="10"/>
  <c r="Q308" i="10"/>
  <c r="M308" i="10"/>
  <c r="L308" i="10"/>
  <c r="Z307" i="10"/>
  <c r="Y307" i="10"/>
  <c r="W307" i="10"/>
  <c r="U307" i="10"/>
  <c r="S307" i="10"/>
  <c r="Q307" i="10"/>
  <c r="M307" i="10"/>
  <c r="L307" i="10"/>
  <c r="Z306" i="10"/>
  <c r="Y306" i="10"/>
  <c r="W306" i="10"/>
  <c r="U306" i="10"/>
  <c r="S306" i="10"/>
  <c r="Q306" i="10"/>
  <c r="M306" i="10"/>
  <c r="L306" i="10"/>
  <c r="Z305" i="10"/>
  <c r="Y305" i="10"/>
  <c r="W305" i="10"/>
  <c r="U305" i="10"/>
  <c r="S305" i="10"/>
  <c r="Q305" i="10"/>
  <c r="M305" i="10"/>
  <c r="L305" i="10"/>
  <c r="Z304" i="10"/>
  <c r="Y304" i="10"/>
  <c r="W304" i="10"/>
  <c r="U304" i="10"/>
  <c r="S304" i="10"/>
  <c r="Q304" i="10"/>
  <c r="M304" i="10"/>
  <c r="L304" i="10"/>
  <c r="Z303" i="10"/>
  <c r="Y303" i="10"/>
  <c r="W303" i="10"/>
  <c r="U303" i="10"/>
  <c r="S303" i="10"/>
  <c r="Q303" i="10"/>
  <c r="M303" i="10"/>
  <c r="L303" i="10"/>
  <c r="Z302" i="10"/>
  <c r="Y302" i="10"/>
  <c r="W302" i="10"/>
  <c r="U302" i="10"/>
  <c r="S302" i="10"/>
  <c r="Q302" i="10"/>
  <c r="M302" i="10"/>
  <c r="L302" i="10"/>
  <c r="Z301" i="10"/>
  <c r="Y301" i="10"/>
  <c r="W301" i="10"/>
  <c r="U301" i="10"/>
  <c r="S301" i="10"/>
  <c r="Q301" i="10"/>
  <c r="M301" i="10"/>
  <c r="L301" i="10"/>
  <c r="Z300" i="10"/>
  <c r="Y300" i="10"/>
  <c r="W300" i="10"/>
  <c r="U300" i="10"/>
  <c r="S300" i="10"/>
  <c r="Q300" i="10"/>
  <c r="M300" i="10"/>
  <c r="L300" i="10"/>
  <c r="Z299" i="10"/>
  <c r="Y299" i="10"/>
  <c r="W299" i="10"/>
  <c r="U299" i="10"/>
  <c r="S299" i="10"/>
  <c r="Q299" i="10"/>
  <c r="M299" i="10"/>
  <c r="L299" i="10"/>
  <c r="Z298" i="10"/>
  <c r="Y298" i="10"/>
  <c r="W298" i="10"/>
  <c r="U298" i="10"/>
  <c r="S298" i="10"/>
  <c r="Q298" i="10"/>
  <c r="M298" i="10"/>
  <c r="L298" i="10"/>
  <c r="Z297" i="10"/>
  <c r="Y297" i="10"/>
  <c r="W297" i="10"/>
  <c r="U297" i="10"/>
  <c r="S297" i="10"/>
  <c r="Q297" i="10"/>
  <c r="M297" i="10"/>
  <c r="L297" i="10"/>
  <c r="Z296" i="10"/>
  <c r="Y296" i="10"/>
  <c r="W296" i="10"/>
  <c r="U296" i="10"/>
  <c r="S296" i="10"/>
  <c r="Q296" i="10"/>
  <c r="M296" i="10"/>
  <c r="L296" i="10"/>
  <c r="Z295" i="10"/>
  <c r="Y295" i="10"/>
  <c r="W295" i="10"/>
  <c r="U295" i="10"/>
  <c r="S295" i="10"/>
  <c r="Q295" i="10"/>
  <c r="M295" i="10"/>
  <c r="L295" i="10"/>
  <c r="Z294" i="10"/>
  <c r="Y294" i="10"/>
  <c r="W294" i="10"/>
  <c r="U294" i="10"/>
  <c r="S294" i="10"/>
  <c r="Q294" i="10"/>
  <c r="M294" i="10"/>
  <c r="L294" i="10"/>
  <c r="Z293" i="10"/>
  <c r="Y293" i="10"/>
  <c r="W293" i="10"/>
  <c r="U293" i="10"/>
  <c r="S293" i="10"/>
  <c r="Q293" i="10"/>
  <c r="M293" i="10"/>
  <c r="L293" i="10"/>
  <c r="Z292" i="10"/>
  <c r="Y292" i="10"/>
  <c r="W292" i="10"/>
  <c r="U292" i="10"/>
  <c r="S292" i="10"/>
  <c r="Q292" i="10"/>
  <c r="M292" i="10"/>
  <c r="L292" i="10"/>
  <c r="Z291" i="10"/>
  <c r="Y291" i="10"/>
  <c r="W291" i="10"/>
  <c r="U291" i="10"/>
  <c r="S291" i="10"/>
  <c r="Q291" i="10"/>
  <c r="M291" i="10"/>
  <c r="L291" i="10"/>
  <c r="Z290" i="10"/>
  <c r="Y290" i="10"/>
  <c r="W290" i="10"/>
  <c r="U290" i="10"/>
  <c r="S290" i="10"/>
  <c r="Q290" i="10"/>
  <c r="M290" i="10"/>
  <c r="L290" i="10"/>
  <c r="Z289" i="10"/>
  <c r="Y289" i="10"/>
  <c r="W289" i="10"/>
  <c r="U289" i="10"/>
  <c r="S289" i="10"/>
  <c r="Q289" i="10"/>
  <c r="M289" i="10"/>
  <c r="L289" i="10"/>
  <c r="Z288" i="10"/>
  <c r="Y288" i="10"/>
  <c r="W288" i="10"/>
  <c r="U288" i="10"/>
  <c r="S288" i="10"/>
  <c r="Q288" i="10"/>
  <c r="M288" i="10"/>
  <c r="L288" i="10"/>
  <c r="Z287" i="10"/>
  <c r="Y287" i="10"/>
  <c r="W287" i="10"/>
  <c r="U287" i="10"/>
  <c r="S287" i="10"/>
  <c r="Q287" i="10"/>
  <c r="M287" i="10"/>
  <c r="L287" i="10"/>
  <c r="Z286" i="10"/>
  <c r="Y286" i="10"/>
  <c r="W286" i="10"/>
  <c r="U286" i="10"/>
  <c r="S286" i="10"/>
  <c r="Q286" i="10"/>
  <c r="M286" i="10"/>
  <c r="L286" i="10"/>
  <c r="Z285" i="10"/>
  <c r="Y285" i="10"/>
  <c r="W285" i="10"/>
  <c r="U285" i="10"/>
  <c r="S285" i="10"/>
  <c r="Q285" i="10"/>
  <c r="M285" i="10"/>
  <c r="L285" i="10"/>
  <c r="Z284" i="10"/>
  <c r="Y284" i="10"/>
  <c r="W284" i="10"/>
  <c r="U284" i="10"/>
  <c r="S284" i="10"/>
  <c r="Q284" i="10"/>
  <c r="M284" i="10"/>
  <c r="L284" i="10"/>
  <c r="Z283" i="10"/>
  <c r="Y283" i="10"/>
  <c r="W283" i="10"/>
  <c r="U283" i="10"/>
  <c r="S283" i="10"/>
  <c r="Q283" i="10"/>
  <c r="M283" i="10"/>
  <c r="L283" i="10"/>
  <c r="Z282" i="10"/>
  <c r="Y282" i="10"/>
  <c r="W282" i="10"/>
  <c r="U282" i="10"/>
  <c r="S282" i="10"/>
  <c r="Q282" i="10"/>
  <c r="M282" i="10"/>
  <c r="L282" i="10"/>
  <c r="Z281" i="10"/>
  <c r="Y281" i="10"/>
  <c r="W281" i="10"/>
  <c r="U281" i="10"/>
  <c r="S281" i="10"/>
  <c r="Q281" i="10"/>
  <c r="M281" i="10"/>
  <c r="L281" i="10"/>
  <c r="Z280" i="10"/>
  <c r="Y280" i="10"/>
  <c r="W280" i="10"/>
  <c r="U280" i="10"/>
  <c r="S280" i="10"/>
  <c r="Q280" i="10"/>
  <c r="M280" i="10"/>
  <c r="L280" i="10"/>
  <c r="Z279" i="10"/>
  <c r="Y279" i="10"/>
  <c r="W279" i="10"/>
  <c r="U279" i="10"/>
  <c r="S279" i="10"/>
  <c r="Q279" i="10"/>
  <c r="M279" i="10"/>
  <c r="L279" i="10"/>
  <c r="Z278" i="10"/>
  <c r="Y278" i="10"/>
  <c r="W278" i="10"/>
  <c r="U278" i="10"/>
  <c r="S278" i="10"/>
  <c r="Q278" i="10"/>
  <c r="M278" i="10"/>
  <c r="L278" i="10"/>
  <c r="Z277" i="10"/>
  <c r="Y277" i="10"/>
  <c r="W277" i="10"/>
  <c r="U277" i="10"/>
  <c r="S277" i="10"/>
  <c r="Q277" i="10"/>
  <c r="M277" i="10"/>
  <c r="L277" i="10"/>
  <c r="Z276" i="10"/>
  <c r="Y276" i="10"/>
  <c r="W276" i="10"/>
  <c r="U276" i="10"/>
  <c r="S276" i="10"/>
  <c r="Q276" i="10"/>
  <c r="M276" i="10"/>
  <c r="L276" i="10"/>
  <c r="Z275" i="10"/>
  <c r="Y275" i="10"/>
  <c r="W275" i="10"/>
  <c r="U275" i="10"/>
  <c r="S275" i="10"/>
  <c r="Q275" i="10"/>
  <c r="M275" i="10"/>
  <c r="L275" i="10"/>
  <c r="Z274" i="10"/>
  <c r="Y274" i="10"/>
  <c r="W274" i="10"/>
  <c r="U274" i="10"/>
  <c r="S274" i="10"/>
  <c r="Q274" i="10"/>
  <c r="M274" i="10"/>
  <c r="L274" i="10"/>
  <c r="Z273" i="10"/>
  <c r="Y273" i="10"/>
  <c r="W273" i="10"/>
  <c r="U273" i="10"/>
  <c r="S273" i="10"/>
  <c r="Q273" i="10"/>
  <c r="M273" i="10"/>
  <c r="L273" i="10"/>
  <c r="Z272" i="10"/>
  <c r="Y272" i="10"/>
  <c r="W272" i="10"/>
  <c r="U272" i="10"/>
  <c r="S272" i="10"/>
  <c r="Q272" i="10"/>
  <c r="M272" i="10"/>
  <c r="L272" i="10"/>
  <c r="Z271" i="10"/>
  <c r="Y271" i="10"/>
  <c r="W271" i="10"/>
  <c r="U271" i="10"/>
  <c r="S271" i="10"/>
  <c r="Q271" i="10"/>
  <c r="M271" i="10"/>
  <c r="L271" i="10"/>
  <c r="Z270" i="10"/>
  <c r="Y270" i="10"/>
  <c r="W270" i="10"/>
  <c r="U270" i="10"/>
  <c r="S270" i="10"/>
  <c r="Q270" i="10"/>
  <c r="M270" i="10"/>
  <c r="L270" i="10"/>
  <c r="Z269" i="10"/>
  <c r="Y269" i="10"/>
  <c r="W269" i="10"/>
  <c r="U269" i="10"/>
  <c r="S269" i="10"/>
  <c r="Q269" i="10"/>
  <c r="M269" i="10"/>
  <c r="L269" i="10"/>
  <c r="Z268" i="10"/>
  <c r="Y268" i="10"/>
  <c r="W268" i="10"/>
  <c r="U268" i="10"/>
  <c r="S268" i="10"/>
  <c r="Q268" i="10"/>
  <c r="M268" i="10"/>
  <c r="L268" i="10"/>
  <c r="Z267" i="10"/>
  <c r="Y267" i="10"/>
  <c r="W267" i="10"/>
  <c r="U267" i="10"/>
  <c r="S267" i="10"/>
  <c r="Q267" i="10"/>
  <c r="M267" i="10"/>
  <c r="L267" i="10"/>
  <c r="Z266" i="10"/>
  <c r="Y266" i="10"/>
  <c r="W266" i="10"/>
  <c r="U266" i="10"/>
  <c r="S266" i="10"/>
  <c r="Q266" i="10"/>
  <c r="M266" i="10"/>
  <c r="L266" i="10"/>
  <c r="Z265" i="10"/>
  <c r="Y265" i="10"/>
  <c r="W265" i="10"/>
  <c r="U265" i="10"/>
  <c r="S265" i="10"/>
  <c r="Q265" i="10"/>
  <c r="M265" i="10"/>
  <c r="L265" i="10"/>
  <c r="Z264" i="10"/>
  <c r="Y264" i="10"/>
  <c r="W264" i="10"/>
  <c r="U264" i="10"/>
  <c r="S264" i="10"/>
  <c r="Q264" i="10"/>
  <c r="M264" i="10"/>
  <c r="L264" i="10"/>
  <c r="Z263" i="10"/>
  <c r="Y263" i="10"/>
  <c r="W263" i="10"/>
  <c r="U263" i="10"/>
  <c r="S263" i="10"/>
  <c r="Q263" i="10"/>
  <c r="M263" i="10"/>
  <c r="L263" i="10"/>
  <c r="Z262" i="10"/>
  <c r="Y262" i="10"/>
  <c r="W262" i="10"/>
  <c r="U262" i="10"/>
  <c r="S262" i="10"/>
  <c r="Q262" i="10"/>
  <c r="M262" i="10"/>
  <c r="L262" i="10"/>
  <c r="Z261" i="10"/>
  <c r="Y261" i="10"/>
  <c r="W261" i="10"/>
  <c r="U261" i="10"/>
  <c r="S261" i="10"/>
  <c r="Q261" i="10"/>
  <c r="M261" i="10"/>
  <c r="L261" i="10"/>
  <c r="Z260" i="10"/>
  <c r="Y260" i="10"/>
  <c r="W260" i="10"/>
  <c r="U260" i="10"/>
  <c r="S260" i="10"/>
  <c r="Q260" i="10"/>
  <c r="M260" i="10"/>
  <c r="L260" i="10"/>
  <c r="Z259" i="10"/>
  <c r="Y259" i="10"/>
  <c r="W259" i="10"/>
  <c r="U259" i="10"/>
  <c r="S259" i="10"/>
  <c r="Q259" i="10"/>
  <c r="M259" i="10"/>
  <c r="L259" i="10"/>
  <c r="Z258" i="10"/>
  <c r="Y258" i="10"/>
  <c r="W258" i="10"/>
  <c r="U258" i="10"/>
  <c r="S258" i="10"/>
  <c r="Q258" i="10"/>
  <c r="M258" i="10"/>
  <c r="L258" i="10"/>
  <c r="Z257" i="10"/>
  <c r="Y257" i="10"/>
  <c r="W257" i="10"/>
  <c r="U257" i="10"/>
  <c r="S257" i="10"/>
  <c r="Q257" i="10"/>
  <c r="M257" i="10"/>
  <c r="L257" i="10"/>
  <c r="Z256" i="10"/>
  <c r="Y256" i="10"/>
  <c r="W256" i="10"/>
  <c r="U256" i="10"/>
  <c r="S256" i="10"/>
  <c r="Q256" i="10"/>
  <c r="M256" i="10"/>
  <c r="L256" i="10"/>
  <c r="Z255" i="10"/>
  <c r="Y255" i="10"/>
  <c r="W255" i="10"/>
  <c r="U255" i="10"/>
  <c r="S255" i="10"/>
  <c r="Q255" i="10"/>
  <c r="M255" i="10"/>
  <c r="L255" i="10"/>
  <c r="Z254" i="10"/>
  <c r="Y254" i="10"/>
  <c r="W254" i="10"/>
  <c r="U254" i="10"/>
  <c r="S254" i="10"/>
  <c r="Q254" i="10"/>
  <c r="M254" i="10"/>
  <c r="L254" i="10"/>
  <c r="Z253" i="10"/>
  <c r="Y253" i="10"/>
  <c r="W253" i="10"/>
  <c r="U253" i="10"/>
  <c r="S253" i="10"/>
  <c r="Q253" i="10"/>
  <c r="M253" i="10"/>
  <c r="L253" i="10"/>
  <c r="Z252" i="10"/>
  <c r="Y252" i="10"/>
  <c r="W252" i="10"/>
  <c r="U252" i="10"/>
  <c r="S252" i="10"/>
  <c r="Q252" i="10"/>
  <c r="M252" i="10"/>
  <c r="L252" i="10"/>
  <c r="Z251" i="10"/>
  <c r="Y251" i="10"/>
  <c r="W251" i="10"/>
  <c r="U251" i="10"/>
  <c r="S251" i="10"/>
  <c r="Q251" i="10"/>
  <c r="M251" i="10"/>
  <c r="L251" i="10"/>
  <c r="Z250" i="10"/>
  <c r="Y250" i="10"/>
  <c r="W250" i="10"/>
  <c r="U250" i="10"/>
  <c r="S250" i="10"/>
  <c r="Q250" i="10"/>
  <c r="M250" i="10"/>
  <c r="L250" i="10"/>
  <c r="Z249" i="10"/>
  <c r="Y249" i="10"/>
  <c r="W249" i="10"/>
  <c r="U249" i="10"/>
  <c r="S249" i="10"/>
  <c r="Q249" i="10"/>
  <c r="M249" i="10"/>
  <c r="L249" i="10"/>
  <c r="Z248" i="10"/>
  <c r="Y248" i="10"/>
  <c r="W248" i="10"/>
  <c r="U248" i="10"/>
  <c r="S248" i="10"/>
  <c r="Q248" i="10"/>
  <c r="M248" i="10"/>
  <c r="L248" i="10"/>
  <c r="Z247" i="10"/>
  <c r="Y247" i="10"/>
  <c r="W247" i="10"/>
  <c r="U247" i="10"/>
  <c r="S247" i="10"/>
  <c r="Q247" i="10"/>
  <c r="M247" i="10"/>
  <c r="L247" i="10"/>
  <c r="Z246" i="10"/>
  <c r="Y246" i="10"/>
  <c r="W246" i="10"/>
  <c r="U246" i="10"/>
  <c r="S246" i="10"/>
  <c r="Q246" i="10"/>
  <c r="M246" i="10"/>
  <c r="L246" i="10"/>
  <c r="Z245" i="10"/>
  <c r="Y245" i="10"/>
  <c r="W245" i="10"/>
  <c r="U245" i="10"/>
  <c r="S245" i="10"/>
  <c r="Q245" i="10"/>
  <c r="M245" i="10"/>
  <c r="L245" i="10"/>
  <c r="Z244" i="10"/>
  <c r="Y244" i="10"/>
  <c r="W244" i="10"/>
  <c r="U244" i="10"/>
  <c r="S244" i="10"/>
  <c r="Q244" i="10"/>
  <c r="M244" i="10"/>
  <c r="L244" i="10"/>
  <c r="Z243" i="10"/>
  <c r="Y243" i="10"/>
  <c r="W243" i="10"/>
  <c r="U243" i="10"/>
  <c r="S243" i="10"/>
  <c r="Q243" i="10"/>
  <c r="M243" i="10"/>
  <c r="L243" i="10"/>
  <c r="Z242" i="10"/>
  <c r="Y242" i="10"/>
  <c r="W242" i="10"/>
  <c r="U242" i="10"/>
  <c r="S242" i="10"/>
  <c r="Q242" i="10"/>
  <c r="M242" i="10"/>
  <c r="L242" i="10"/>
  <c r="Z241" i="10"/>
  <c r="Y241" i="10"/>
  <c r="W241" i="10"/>
  <c r="U241" i="10"/>
  <c r="S241" i="10"/>
  <c r="Q241" i="10"/>
  <c r="M241" i="10"/>
  <c r="L241" i="10"/>
  <c r="Z240" i="10"/>
  <c r="Y240" i="10"/>
  <c r="W240" i="10"/>
  <c r="U240" i="10"/>
  <c r="S240" i="10"/>
  <c r="Q240" i="10"/>
  <c r="M240" i="10"/>
  <c r="L240" i="10"/>
  <c r="Z239" i="10"/>
  <c r="Y239" i="10"/>
  <c r="W239" i="10"/>
  <c r="U239" i="10"/>
  <c r="S239" i="10"/>
  <c r="Q239" i="10"/>
  <c r="M239" i="10"/>
  <c r="L239" i="10"/>
  <c r="Z238" i="10"/>
  <c r="Y238" i="10"/>
  <c r="W238" i="10"/>
  <c r="U238" i="10"/>
  <c r="S238" i="10"/>
  <c r="Q238" i="10"/>
  <c r="M238" i="10"/>
  <c r="L238" i="10"/>
  <c r="Z237" i="10"/>
  <c r="Y237" i="10"/>
  <c r="W237" i="10"/>
  <c r="U237" i="10"/>
  <c r="S237" i="10"/>
  <c r="Q237" i="10"/>
  <c r="M237" i="10"/>
  <c r="L237" i="10"/>
  <c r="Z236" i="10"/>
  <c r="Y236" i="10"/>
  <c r="W236" i="10"/>
  <c r="U236" i="10"/>
  <c r="S236" i="10"/>
  <c r="Q236" i="10"/>
  <c r="M236" i="10"/>
  <c r="L236" i="10"/>
  <c r="Z235" i="10"/>
  <c r="Y235" i="10"/>
  <c r="W235" i="10"/>
  <c r="U235" i="10"/>
  <c r="S235" i="10"/>
  <c r="Q235" i="10"/>
  <c r="M235" i="10"/>
  <c r="L235" i="10"/>
  <c r="Z234" i="10"/>
  <c r="Y234" i="10"/>
  <c r="W234" i="10"/>
  <c r="U234" i="10"/>
  <c r="S234" i="10"/>
  <c r="Q234" i="10"/>
  <c r="M234" i="10"/>
  <c r="L234" i="10"/>
  <c r="Z233" i="10"/>
  <c r="Y233" i="10"/>
  <c r="W233" i="10"/>
  <c r="U233" i="10"/>
  <c r="S233" i="10"/>
  <c r="Q233" i="10"/>
  <c r="M233" i="10"/>
  <c r="L233" i="10"/>
  <c r="Z232" i="10"/>
  <c r="Y232" i="10"/>
  <c r="W232" i="10"/>
  <c r="U232" i="10"/>
  <c r="S232" i="10"/>
  <c r="Q232" i="10"/>
  <c r="M232" i="10"/>
  <c r="L232" i="10"/>
  <c r="Z231" i="10"/>
  <c r="Y231" i="10"/>
  <c r="W231" i="10"/>
  <c r="U231" i="10"/>
  <c r="S231" i="10"/>
  <c r="Q231" i="10"/>
  <c r="M231" i="10"/>
  <c r="L231" i="10"/>
  <c r="Z230" i="10"/>
  <c r="Y230" i="10"/>
  <c r="W230" i="10"/>
  <c r="U230" i="10"/>
  <c r="S230" i="10"/>
  <c r="Q230" i="10"/>
  <c r="M230" i="10"/>
  <c r="L230" i="10"/>
  <c r="Z229" i="10"/>
  <c r="Y229" i="10"/>
  <c r="W229" i="10"/>
  <c r="U229" i="10"/>
  <c r="S229" i="10"/>
  <c r="Q229" i="10"/>
  <c r="M229" i="10"/>
  <c r="L229" i="10"/>
  <c r="Z228" i="10"/>
  <c r="Y228" i="10"/>
  <c r="W228" i="10"/>
  <c r="U228" i="10"/>
  <c r="S228" i="10"/>
  <c r="Q228" i="10"/>
  <c r="M228" i="10"/>
  <c r="L228" i="10"/>
  <c r="Z227" i="10"/>
  <c r="Y227" i="10"/>
  <c r="W227" i="10"/>
  <c r="U227" i="10"/>
  <c r="S227" i="10"/>
  <c r="Q227" i="10"/>
  <c r="M227" i="10"/>
  <c r="L227" i="10"/>
  <c r="Z226" i="10"/>
  <c r="Y226" i="10"/>
  <c r="W226" i="10"/>
  <c r="U226" i="10"/>
  <c r="S226" i="10"/>
  <c r="Q226" i="10"/>
  <c r="M226" i="10"/>
  <c r="L226" i="10"/>
  <c r="Z225" i="10"/>
  <c r="Y225" i="10"/>
  <c r="W225" i="10"/>
  <c r="U225" i="10"/>
  <c r="S225" i="10"/>
  <c r="Q225" i="10"/>
  <c r="M225" i="10"/>
  <c r="L225" i="10"/>
  <c r="Z224" i="10"/>
  <c r="Y224" i="10"/>
  <c r="W224" i="10"/>
  <c r="U224" i="10"/>
  <c r="S224" i="10"/>
  <c r="Q224" i="10"/>
  <c r="M224" i="10"/>
  <c r="L224" i="10"/>
  <c r="Z223" i="10"/>
  <c r="Y223" i="10"/>
  <c r="W223" i="10"/>
  <c r="U223" i="10"/>
  <c r="S223" i="10"/>
  <c r="Q223" i="10"/>
  <c r="M223" i="10"/>
  <c r="L223" i="10"/>
  <c r="Z222" i="10"/>
  <c r="Y222" i="10"/>
  <c r="W222" i="10"/>
  <c r="U222" i="10"/>
  <c r="S222" i="10"/>
  <c r="Q222" i="10"/>
  <c r="M222" i="10"/>
  <c r="L222" i="10"/>
  <c r="Z221" i="10"/>
  <c r="Y221" i="10"/>
  <c r="W221" i="10"/>
  <c r="U221" i="10"/>
  <c r="S221" i="10"/>
  <c r="Q221" i="10"/>
  <c r="M221" i="10"/>
  <c r="L221" i="10"/>
  <c r="Z220" i="10"/>
  <c r="Y220" i="10"/>
  <c r="W220" i="10"/>
  <c r="U220" i="10"/>
  <c r="S220" i="10"/>
  <c r="Q220" i="10"/>
  <c r="M220" i="10"/>
  <c r="L220" i="10"/>
  <c r="Z219" i="10"/>
  <c r="Y219" i="10"/>
  <c r="W219" i="10"/>
  <c r="U219" i="10"/>
  <c r="S219" i="10"/>
  <c r="Q219" i="10"/>
  <c r="M219" i="10"/>
  <c r="L219" i="10"/>
  <c r="Z218" i="10"/>
  <c r="Y218" i="10"/>
  <c r="W218" i="10"/>
  <c r="U218" i="10"/>
  <c r="S218" i="10"/>
  <c r="Q218" i="10"/>
  <c r="M218" i="10"/>
  <c r="L218" i="10"/>
  <c r="Z217" i="10"/>
  <c r="Y217" i="10"/>
  <c r="W217" i="10"/>
  <c r="U217" i="10"/>
  <c r="S217" i="10"/>
  <c r="Q217" i="10"/>
  <c r="M217" i="10"/>
  <c r="L217" i="10"/>
  <c r="Z216" i="10"/>
  <c r="Y216" i="10"/>
  <c r="W216" i="10"/>
  <c r="U216" i="10"/>
  <c r="S216" i="10"/>
  <c r="Q216" i="10"/>
  <c r="M216" i="10"/>
  <c r="L216" i="10"/>
  <c r="Z215" i="10"/>
  <c r="Y215" i="10"/>
  <c r="W215" i="10"/>
  <c r="U215" i="10"/>
  <c r="S215" i="10"/>
  <c r="Q215" i="10"/>
  <c r="M215" i="10"/>
  <c r="L215" i="10"/>
  <c r="Z214" i="10"/>
  <c r="Y214" i="10"/>
  <c r="W214" i="10"/>
  <c r="U214" i="10"/>
  <c r="S214" i="10"/>
  <c r="Q214" i="10"/>
  <c r="M214" i="10"/>
  <c r="L214" i="10"/>
  <c r="Z213" i="10"/>
  <c r="Y213" i="10"/>
  <c r="W213" i="10"/>
  <c r="U213" i="10"/>
  <c r="S213" i="10"/>
  <c r="Q213" i="10"/>
  <c r="M213" i="10"/>
  <c r="L213" i="10"/>
  <c r="Z212" i="10"/>
  <c r="Y212" i="10"/>
  <c r="W212" i="10"/>
  <c r="U212" i="10"/>
  <c r="S212" i="10"/>
  <c r="Q212" i="10"/>
  <c r="M212" i="10"/>
  <c r="L212" i="10"/>
  <c r="Z211" i="10"/>
  <c r="Y211" i="10"/>
  <c r="W211" i="10"/>
  <c r="U211" i="10"/>
  <c r="S211" i="10"/>
  <c r="Q211" i="10"/>
  <c r="M211" i="10"/>
  <c r="L211" i="10"/>
  <c r="Z210" i="10"/>
  <c r="Y210" i="10"/>
  <c r="W210" i="10"/>
  <c r="U210" i="10"/>
  <c r="S210" i="10"/>
  <c r="Q210" i="10"/>
  <c r="M210" i="10"/>
  <c r="L210" i="10"/>
  <c r="Z209" i="10"/>
  <c r="Y209" i="10"/>
  <c r="W209" i="10"/>
  <c r="U209" i="10"/>
  <c r="S209" i="10"/>
  <c r="Q209" i="10"/>
  <c r="M209" i="10"/>
  <c r="L209" i="10"/>
  <c r="Z208" i="10"/>
  <c r="Y208" i="10"/>
  <c r="W208" i="10"/>
  <c r="U208" i="10"/>
  <c r="S208" i="10"/>
  <c r="Q208" i="10"/>
  <c r="M208" i="10"/>
  <c r="L208" i="10"/>
  <c r="Z207" i="10"/>
  <c r="Y207" i="10"/>
  <c r="W207" i="10"/>
  <c r="U207" i="10"/>
  <c r="S207" i="10"/>
  <c r="Q207" i="10"/>
  <c r="M207" i="10"/>
  <c r="L207" i="10"/>
  <c r="Z206" i="10"/>
  <c r="Y206" i="10"/>
  <c r="W206" i="10"/>
  <c r="U206" i="10"/>
  <c r="S206" i="10"/>
  <c r="Q206" i="10"/>
  <c r="M206" i="10"/>
  <c r="L206" i="10"/>
  <c r="Z205" i="10"/>
  <c r="Y205" i="10"/>
  <c r="W205" i="10"/>
  <c r="U205" i="10"/>
  <c r="S205" i="10"/>
  <c r="Q205" i="10"/>
  <c r="M205" i="10"/>
  <c r="L205" i="10"/>
  <c r="Z204" i="10"/>
  <c r="Y204" i="10"/>
  <c r="W204" i="10"/>
  <c r="U204" i="10"/>
  <c r="S204" i="10"/>
  <c r="Q204" i="10"/>
  <c r="M204" i="10"/>
  <c r="L204" i="10"/>
  <c r="Z203" i="10"/>
  <c r="Y203" i="10"/>
  <c r="W203" i="10"/>
  <c r="U203" i="10"/>
  <c r="S203" i="10"/>
  <c r="Q203" i="10"/>
  <c r="M203" i="10"/>
  <c r="L203" i="10"/>
  <c r="Z202" i="10"/>
  <c r="Y202" i="10"/>
  <c r="W202" i="10"/>
  <c r="U202" i="10"/>
  <c r="S202" i="10"/>
  <c r="Q202" i="10"/>
  <c r="M202" i="10"/>
  <c r="L202" i="10"/>
  <c r="Z201" i="10"/>
  <c r="Y201" i="10"/>
  <c r="W201" i="10"/>
  <c r="U201" i="10"/>
  <c r="S201" i="10"/>
  <c r="Q201" i="10"/>
  <c r="M201" i="10"/>
  <c r="L201" i="10"/>
  <c r="Z200" i="10"/>
  <c r="Y200" i="10"/>
  <c r="W200" i="10"/>
  <c r="U200" i="10"/>
  <c r="S200" i="10"/>
  <c r="Q200" i="10"/>
  <c r="M200" i="10"/>
  <c r="L200" i="10"/>
  <c r="Z199" i="10"/>
  <c r="Y199" i="10"/>
  <c r="W199" i="10"/>
  <c r="U199" i="10"/>
  <c r="S199" i="10"/>
  <c r="Q199" i="10"/>
  <c r="M199" i="10"/>
  <c r="L199" i="10"/>
  <c r="Z198" i="10"/>
  <c r="Y198" i="10"/>
  <c r="W198" i="10"/>
  <c r="U198" i="10"/>
  <c r="S198" i="10"/>
  <c r="Q198" i="10"/>
  <c r="M198" i="10"/>
  <c r="L198" i="10"/>
  <c r="Z197" i="10"/>
  <c r="Y197" i="10"/>
  <c r="W197" i="10"/>
  <c r="U197" i="10"/>
  <c r="S197" i="10"/>
  <c r="Q197" i="10"/>
  <c r="M197" i="10"/>
  <c r="L197" i="10"/>
  <c r="Z196" i="10"/>
  <c r="Y196" i="10"/>
  <c r="W196" i="10"/>
  <c r="U196" i="10"/>
  <c r="S196" i="10"/>
  <c r="Q196" i="10"/>
  <c r="M196" i="10"/>
  <c r="L196" i="10"/>
  <c r="Z195" i="10"/>
  <c r="Y195" i="10"/>
  <c r="W195" i="10"/>
  <c r="U195" i="10"/>
  <c r="S195" i="10"/>
  <c r="Q195" i="10"/>
  <c r="M195" i="10"/>
  <c r="L195" i="10"/>
  <c r="Z194" i="10"/>
  <c r="Y194" i="10"/>
  <c r="W194" i="10"/>
  <c r="U194" i="10"/>
  <c r="S194" i="10"/>
  <c r="Q194" i="10"/>
  <c r="M194" i="10"/>
  <c r="L194" i="10"/>
  <c r="Z193" i="10"/>
  <c r="Y193" i="10"/>
  <c r="W193" i="10"/>
  <c r="U193" i="10"/>
  <c r="S193" i="10"/>
  <c r="Q193" i="10"/>
  <c r="M193" i="10"/>
  <c r="L193" i="10"/>
  <c r="Z192" i="10"/>
  <c r="Y192" i="10"/>
  <c r="W192" i="10"/>
  <c r="U192" i="10"/>
  <c r="S192" i="10"/>
  <c r="Q192" i="10"/>
  <c r="M192" i="10"/>
  <c r="L192" i="10"/>
  <c r="Z191" i="10"/>
  <c r="Y191" i="10"/>
  <c r="W191" i="10"/>
  <c r="U191" i="10"/>
  <c r="S191" i="10"/>
  <c r="Q191" i="10"/>
  <c r="M191" i="10"/>
  <c r="L191" i="10"/>
  <c r="Z190" i="10"/>
  <c r="Y190" i="10"/>
  <c r="W190" i="10"/>
  <c r="U190" i="10"/>
  <c r="S190" i="10"/>
  <c r="Q190" i="10"/>
  <c r="M190" i="10"/>
  <c r="L190" i="10"/>
  <c r="Z189" i="10"/>
  <c r="Y189" i="10"/>
  <c r="W189" i="10"/>
  <c r="U189" i="10"/>
  <c r="S189" i="10"/>
  <c r="Q189" i="10"/>
  <c r="M189" i="10"/>
  <c r="L189" i="10"/>
  <c r="Z188" i="10"/>
  <c r="Y188" i="10"/>
  <c r="W188" i="10"/>
  <c r="U188" i="10"/>
  <c r="S188" i="10"/>
  <c r="Q188" i="10"/>
  <c r="M188" i="10"/>
  <c r="L188" i="10"/>
  <c r="Z187" i="10"/>
  <c r="Y187" i="10"/>
  <c r="W187" i="10"/>
  <c r="U187" i="10"/>
  <c r="S187" i="10"/>
  <c r="Q187" i="10"/>
  <c r="M187" i="10"/>
  <c r="L187" i="10"/>
  <c r="Z186" i="10"/>
  <c r="Y186" i="10"/>
  <c r="W186" i="10"/>
  <c r="U186" i="10"/>
  <c r="S186" i="10"/>
  <c r="Q186" i="10"/>
  <c r="M186" i="10"/>
  <c r="L186" i="10"/>
  <c r="Z185" i="10"/>
  <c r="Y185" i="10"/>
  <c r="W185" i="10"/>
  <c r="U185" i="10"/>
  <c r="S185" i="10"/>
  <c r="Q185" i="10"/>
  <c r="M185" i="10"/>
  <c r="L185" i="10"/>
  <c r="Z184" i="10"/>
  <c r="Y184" i="10"/>
  <c r="W184" i="10"/>
  <c r="U184" i="10"/>
  <c r="S184" i="10"/>
  <c r="Q184" i="10"/>
  <c r="M184" i="10"/>
  <c r="L184" i="10"/>
  <c r="Z183" i="10"/>
  <c r="Y183" i="10"/>
  <c r="W183" i="10"/>
  <c r="U183" i="10"/>
  <c r="S183" i="10"/>
  <c r="Q183" i="10"/>
  <c r="M183" i="10"/>
  <c r="L183" i="10"/>
  <c r="Z182" i="10"/>
  <c r="Y182" i="10"/>
  <c r="W182" i="10"/>
  <c r="U182" i="10"/>
  <c r="S182" i="10"/>
  <c r="Q182" i="10"/>
  <c r="M182" i="10"/>
  <c r="L182" i="10"/>
  <c r="Z181" i="10"/>
  <c r="Y181" i="10"/>
  <c r="W181" i="10"/>
  <c r="U181" i="10"/>
  <c r="S181" i="10"/>
  <c r="Q181" i="10"/>
  <c r="M181" i="10"/>
  <c r="L181" i="10"/>
  <c r="Z180" i="10"/>
  <c r="Y180" i="10"/>
  <c r="W180" i="10"/>
  <c r="U180" i="10"/>
  <c r="S180" i="10"/>
  <c r="Q180" i="10"/>
  <c r="M180" i="10"/>
  <c r="L180" i="10"/>
  <c r="Z179" i="10"/>
  <c r="Y179" i="10"/>
  <c r="W179" i="10"/>
  <c r="U179" i="10"/>
  <c r="S179" i="10"/>
  <c r="Q179" i="10"/>
  <c r="M179" i="10"/>
  <c r="L179" i="10"/>
  <c r="Z178" i="10"/>
  <c r="Y178" i="10"/>
  <c r="W178" i="10"/>
  <c r="U178" i="10"/>
  <c r="S178" i="10"/>
  <c r="Q178" i="10"/>
  <c r="M178" i="10"/>
  <c r="L178" i="10"/>
  <c r="Z177" i="10"/>
  <c r="Y177" i="10"/>
  <c r="W177" i="10"/>
  <c r="U177" i="10"/>
  <c r="S177" i="10"/>
  <c r="Q177" i="10"/>
  <c r="M177" i="10"/>
  <c r="L177" i="10"/>
  <c r="Z176" i="10"/>
  <c r="Y176" i="10"/>
  <c r="W176" i="10"/>
  <c r="U176" i="10"/>
  <c r="S176" i="10"/>
  <c r="Q176" i="10"/>
  <c r="M176" i="10"/>
  <c r="L176" i="10"/>
  <c r="Z175" i="10"/>
  <c r="Y175" i="10"/>
  <c r="W175" i="10"/>
  <c r="U175" i="10"/>
  <c r="S175" i="10"/>
  <c r="Q175" i="10"/>
  <c r="M175" i="10"/>
  <c r="L175" i="10"/>
  <c r="Z174" i="10"/>
  <c r="Y174" i="10"/>
  <c r="W174" i="10"/>
  <c r="U174" i="10"/>
  <c r="S174" i="10"/>
  <c r="Q174" i="10"/>
  <c r="M174" i="10"/>
  <c r="L174" i="10"/>
  <c r="Z173" i="10"/>
  <c r="Y173" i="10"/>
  <c r="W173" i="10"/>
  <c r="U173" i="10"/>
  <c r="S173" i="10"/>
  <c r="Q173" i="10"/>
  <c r="M173" i="10"/>
  <c r="L173" i="10"/>
  <c r="Z172" i="10"/>
  <c r="Y172" i="10"/>
  <c r="W172" i="10"/>
  <c r="U172" i="10"/>
  <c r="S172" i="10"/>
  <c r="Q172" i="10"/>
  <c r="M172" i="10"/>
  <c r="L172" i="10"/>
  <c r="Z171" i="10"/>
  <c r="Y171" i="10"/>
  <c r="W171" i="10"/>
  <c r="U171" i="10"/>
  <c r="S171" i="10"/>
  <c r="Q171" i="10"/>
  <c r="M171" i="10"/>
  <c r="L171" i="10"/>
  <c r="Z170" i="10"/>
  <c r="Y170" i="10"/>
  <c r="W170" i="10"/>
  <c r="U170" i="10"/>
  <c r="S170" i="10"/>
  <c r="Q170" i="10"/>
  <c r="M170" i="10"/>
  <c r="L170" i="10"/>
  <c r="Z169" i="10"/>
  <c r="Y169" i="10"/>
  <c r="W169" i="10"/>
  <c r="U169" i="10"/>
  <c r="S169" i="10"/>
  <c r="Q169" i="10"/>
  <c r="M169" i="10"/>
  <c r="L169" i="10"/>
  <c r="Z168" i="10"/>
  <c r="Y168" i="10"/>
  <c r="W168" i="10"/>
  <c r="U168" i="10"/>
  <c r="S168" i="10"/>
  <c r="Q168" i="10"/>
  <c r="M168" i="10"/>
  <c r="L168" i="10"/>
  <c r="Z167" i="10"/>
  <c r="Y167" i="10"/>
  <c r="W167" i="10"/>
  <c r="U167" i="10"/>
  <c r="S167" i="10"/>
  <c r="Q167" i="10"/>
  <c r="M167" i="10"/>
  <c r="L167" i="10"/>
  <c r="Z166" i="10"/>
  <c r="Y166" i="10"/>
  <c r="W166" i="10"/>
  <c r="U166" i="10"/>
  <c r="S166" i="10"/>
  <c r="Q166" i="10"/>
  <c r="M166" i="10"/>
  <c r="L166" i="10"/>
  <c r="Z165" i="10"/>
  <c r="Y165" i="10"/>
  <c r="W165" i="10"/>
  <c r="U165" i="10"/>
  <c r="S165" i="10"/>
  <c r="Q165" i="10"/>
  <c r="M165" i="10"/>
  <c r="L165" i="10"/>
  <c r="Z164" i="10"/>
  <c r="Y164" i="10"/>
  <c r="W164" i="10"/>
  <c r="U164" i="10"/>
  <c r="S164" i="10"/>
  <c r="Q164" i="10"/>
  <c r="M164" i="10"/>
  <c r="L164" i="10"/>
  <c r="Z163" i="10"/>
  <c r="Y163" i="10"/>
  <c r="W163" i="10"/>
  <c r="U163" i="10"/>
  <c r="S163" i="10"/>
  <c r="Q163" i="10"/>
  <c r="M163" i="10"/>
  <c r="L163" i="10"/>
  <c r="Z162" i="10"/>
  <c r="Y162" i="10"/>
  <c r="W162" i="10"/>
  <c r="U162" i="10"/>
  <c r="S162" i="10"/>
  <c r="Q162" i="10"/>
  <c r="M162" i="10"/>
  <c r="L162" i="10"/>
  <c r="Z161" i="10"/>
  <c r="Y161" i="10"/>
  <c r="W161" i="10"/>
  <c r="U161" i="10"/>
  <c r="S161" i="10"/>
  <c r="Q161" i="10"/>
  <c r="M161" i="10"/>
  <c r="L161" i="10"/>
  <c r="Z160" i="10"/>
  <c r="Y160" i="10"/>
  <c r="W160" i="10"/>
  <c r="U160" i="10"/>
  <c r="S160" i="10"/>
  <c r="Q160" i="10"/>
  <c r="M160" i="10"/>
  <c r="L160" i="10"/>
  <c r="Z159" i="10"/>
  <c r="Y159" i="10"/>
  <c r="W159" i="10"/>
  <c r="U159" i="10"/>
  <c r="S159" i="10"/>
  <c r="Q159" i="10"/>
  <c r="M159" i="10"/>
  <c r="L159" i="10"/>
  <c r="Z158" i="10"/>
  <c r="Y158" i="10"/>
  <c r="W158" i="10"/>
  <c r="U158" i="10"/>
  <c r="S158" i="10"/>
  <c r="Q158" i="10"/>
  <c r="M158" i="10"/>
  <c r="L158" i="10"/>
  <c r="Z157" i="10"/>
  <c r="Y157" i="10"/>
  <c r="W157" i="10"/>
  <c r="U157" i="10"/>
  <c r="S157" i="10"/>
  <c r="Q157" i="10"/>
  <c r="M157" i="10"/>
  <c r="L157" i="10"/>
  <c r="Z156" i="10"/>
  <c r="Y156" i="10"/>
  <c r="W156" i="10"/>
  <c r="U156" i="10"/>
  <c r="S156" i="10"/>
  <c r="Q156" i="10"/>
  <c r="M156" i="10"/>
  <c r="L156" i="10"/>
  <c r="Z155" i="10"/>
  <c r="Y155" i="10"/>
  <c r="W155" i="10"/>
  <c r="U155" i="10"/>
  <c r="S155" i="10"/>
  <c r="Q155" i="10"/>
  <c r="M155" i="10"/>
  <c r="L155" i="10"/>
  <c r="Z154" i="10"/>
  <c r="Y154" i="10"/>
  <c r="W154" i="10"/>
  <c r="U154" i="10"/>
  <c r="S154" i="10"/>
  <c r="Q154" i="10"/>
  <c r="M154" i="10"/>
  <c r="L154" i="10"/>
  <c r="Z153" i="10"/>
  <c r="Y153" i="10"/>
  <c r="W153" i="10"/>
  <c r="U153" i="10"/>
  <c r="S153" i="10"/>
  <c r="Q153" i="10"/>
  <c r="M153" i="10"/>
  <c r="L153" i="10"/>
  <c r="Z152" i="10"/>
  <c r="Y152" i="10"/>
  <c r="W152" i="10"/>
  <c r="U152" i="10"/>
  <c r="S152" i="10"/>
  <c r="Q152" i="10"/>
  <c r="M152" i="10"/>
  <c r="L152" i="10"/>
  <c r="Z151" i="10"/>
  <c r="Y151" i="10"/>
  <c r="W151" i="10"/>
  <c r="U151" i="10"/>
  <c r="S151" i="10"/>
  <c r="Q151" i="10"/>
  <c r="M151" i="10"/>
  <c r="L151" i="10"/>
  <c r="Z150" i="10"/>
  <c r="Y150" i="10"/>
  <c r="W150" i="10"/>
  <c r="U150" i="10"/>
  <c r="S150" i="10"/>
  <c r="Q150" i="10"/>
  <c r="M150" i="10"/>
  <c r="L150" i="10"/>
  <c r="Z149" i="10"/>
  <c r="Y149" i="10"/>
  <c r="W149" i="10"/>
  <c r="U149" i="10"/>
  <c r="S149" i="10"/>
  <c r="Q149" i="10"/>
  <c r="M149" i="10"/>
  <c r="L149" i="10"/>
  <c r="Z148" i="10"/>
  <c r="Y148" i="10"/>
  <c r="W148" i="10"/>
  <c r="U148" i="10"/>
  <c r="S148" i="10"/>
  <c r="Q148" i="10"/>
  <c r="M148" i="10"/>
  <c r="L148" i="10"/>
  <c r="Z147" i="10"/>
  <c r="Y147" i="10"/>
  <c r="W147" i="10"/>
  <c r="U147" i="10"/>
  <c r="S147" i="10"/>
  <c r="Q147" i="10"/>
  <c r="M147" i="10"/>
  <c r="L147" i="10"/>
  <c r="Z146" i="10"/>
  <c r="Y146" i="10"/>
  <c r="W146" i="10"/>
  <c r="U146" i="10"/>
  <c r="S146" i="10"/>
  <c r="Q146" i="10"/>
  <c r="M146" i="10"/>
  <c r="L146" i="10"/>
  <c r="Z145" i="10"/>
  <c r="Y145" i="10"/>
  <c r="W145" i="10"/>
  <c r="U145" i="10"/>
  <c r="S145" i="10"/>
  <c r="Q145" i="10"/>
  <c r="M145" i="10"/>
  <c r="L145" i="10"/>
  <c r="Z144" i="10"/>
  <c r="Y144" i="10"/>
  <c r="W144" i="10"/>
  <c r="U144" i="10"/>
  <c r="S144" i="10"/>
  <c r="Q144" i="10"/>
  <c r="M144" i="10"/>
  <c r="L144" i="10"/>
  <c r="Z143" i="10"/>
  <c r="Y143" i="10"/>
  <c r="W143" i="10"/>
  <c r="U143" i="10"/>
  <c r="S143" i="10"/>
  <c r="Q143" i="10"/>
  <c r="M143" i="10"/>
  <c r="L143" i="10"/>
  <c r="Z142" i="10"/>
  <c r="Y142" i="10"/>
  <c r="W142" i="10"/>
  <c r="U142" i="10"/>
  <c r="S142" i="10"/>
  <c r="Q142" i="10"/>
  <c r="M142" i="10"/>
  <c r="L142" i="10"/>
  <c r="Z141" i="10"/>
  <c r="Y141" i="10"/>
  <c r="W141" i="10"/>
  <c r="U141" i="10"/>
  <c r="S141" i="10"/>
  <c r="Q141" i="10"/>
  <c r="M141" i="10"/>
  <c r="L141" i="10"/>
  <c r="Z140" i="10"/>
  <c r="Y140" i="10"/>
  <c r="W140" i="10"/>
  <c r="U140" i="10"/>
  <c r="S140" i="10"/>
  <c r="Q140" i="10"/>
  <c r="M140" i="10"/>
  <c r="L140" i="10"/>
  <c r="Z139" i="10"/>
  <c r="Y139" i="10"/>
  <c r="W139" i="10"/>
  <c r="U139" i="10"/>
  <c r="S139" i="10"/>
  <c r="Q139" i="10"/>
  <c r="M139" i="10"/>
  <c r="L139" i="10"/>
  <c r="Z138" i="10"/>
  <c r="Y138" i="10"/>
  <c r="W138" i="10"/>
  <c r="U138" i="10"/>
  <c r="S138" i="10"/>
  <c r="Q138" i="10"/>
  <c r="M138" i="10"/>
  <c r="L138" i="10"/>
  <c r="Z137" i="10"/>
  <c r="Y137" i="10"/>
  <c r="W137" i="10"/>
  <c r="U137" i="10"/>
  <c r="S137" i="10"/>
  <c r="Q137" i="10"/>
  <c r="M137" i="10"/>
  <c r="L137" i="10"/>
  <c r="Z136" i="10"/>
  <c r="Y136" i="10"/>
  <c r="W136" i="10"/>
  <c r="U136" i="10"/>
  <c r="S136" i="10"/>
  <c r="Q136" i="10"/>
  <c r="M136" i="10"/>
  <c r="L136" i="10"/>
  <c r="Z135" i="10"/>
  <c r="Y135" i="10"/>
  <c r="W135" i="10"/>
  <c r="U135" i="10"/>
  <c r="S135" i="10"/>
  <c r="Q135" i="10"/>
  <c r="M135" i="10"/>
  <c r="L135" i="10"/>
  <c r="Z134" i="10"/>
  <c r="Y134" i="10"/>
  <c r="W134" i="10"/>
  <c r="U134" i="10"/>
  <c r="S134" i="10"/>
  <c r="Q134" i="10"/>
  <c r="M134" i="10"/>
  <c r="L134" i="10"/>
  <c r="Z133" i="10"/>
  <c r="Y133" i="10"/>
  <c r="W133" i="10"/>
  <c r="U133" i="10"/>
  <c r="S133" i="10"/>
  <c r="Q133" i="10"/>
  <c r="M133" i="10"/>
  <c r="L133" i="10"/>
  <c r="Z132" i="10"/>
  <c r="Y132" i="10"/>
  <c r="W132" i="10"/>
  <c r="U132" i="10"/>
  <c r="S132" i="10"/>
  <c r="Q132" i="10"/>
  <c r="M132" i="10"/>
  <c r="L132" i="10"/>
  <c r="Z131" i="10"/>
  <c r="Y131" i="10"/>
  <c r="W131" i="10"/>
  <c r="U131" i="10"/>
  <c r="S131" i="10"/>
  <c r="Q131" i="10"/>
  <c r="M131" i="10"/>
  <c r="L131" i="10"/>
  <c r="Z130" i="10"/>
  <c r="Y130" i="10"/>
  <c r="W130" i="10"/>
  <c r="U130" i="10"/>
  <c r="S130" i="10"/>
  <c r="Q130" i="10"/>
  <c r="M130" i="10"/>
  <c r="L130" i="10"/>
  <c r="Z129" i="10"/>
  <c r="Y129" i="10"/>
  <c r="W129" i="10"/>
  <c r="U129" i="10"/>
  <c r="S129" i="10"/>
  <c r="Q129" i="10"/>
  <c r="M129" i="10"/>
  <c r="L129" i="10"/>
  <c r="Z128" i="10"/>
  <c r="Y128" i="10"/>
  <c r="W128" i="10"/>
  <c r="U128" i="10"/>
  <c r="S128" i="10"/>
  <c r="Q128" i="10"/>
  <c r="M128" i="10"/>
  <c r="L128" i="10"/>
  <c r="Z127" i="10"/>
  <c r="Y127" i="10"/>
  <c r="W127" i="10"/>
  <c r="U127" i="10"/>
  <c r="S127" i="10"/>
  <c r="Q127" i="10"/>
  <c r="M127" i="10"/>
  <c r="L127" i="10"/>
  <c r="Z126" i="10"/>
  <c r="Y126" i="10"/>
  <c r="W126" i="10"/>
  <c r="U126" i="10"/>
  <c r="S126" i="10"/>
  <c r="Q126" i="10"/>
  <c r="M126" i="10"/>
  <c r="L126" i="10"/>
  <c r="Z125" i="10"/>
  <c r="Y125" i="10"/>
  <c r="W125" i="10"/>
  <c r="U125" i="10"/>
  <c r="S125" i="10"/>
  <c r="Q125" i="10"/>
  <c r="M125" i="10"/>
  <c r="L125" i="10"/>
  <c r="Z124" i="10"/>
  <c r="Y124" i="10"/>
  <c r="W124" i="10"/>
  <c r="U124" i="10"/>
  <c r="S124" i="10"/>
  <c r="Q124" i="10"/>
  <c r="M124" i="10"/>
  <c r="L124" i="10"/>
  <c r="Z123" i="10"/>
  <c r="Y123" i="10"/>
  <c r="W123" i="10"/>
  <c r="U123" i="10"/>
  <c r="S123" i="10"/>
  <c r="Q123" i="10"/>
  <c r="M123" i="10"/>
  <c r="L123" i="10"/>
  <c r="Z122" i="10"/>
  <c r="Y122" i="10"/>
  <c r="W122" i="10"/>
  <c r="U122" i="10"/>
  <c r="S122" i="10"/>
  <c r="Q122" i="10"/>
  <c r="M122" i="10"/>
  <c r="L122" i="10"/>
  <c r="Z121" i="10"/>
  <c r="Y121" i="10"/>
  <c r="W121" i="10"/>
  <c r="U121" i="10"/>
  <c r="S121" i="10"/>
  <c r="Q121" i="10"/>
  <c r="M121" i="10"/>
  <c r="L121" i="10"/>
  <c r="Z120" i="10"/>
  <c r="Y120" i="10"/>
  <c r="W120" i="10"/>
  <c r="U120" i="10"/>
  <c r="S120" i="10"/>
  <c r="Q120" i="10"/>
  <c r="M120" i="10"/>
  <c r="L120" i="10"/>
  <c r="Z119" i="10"/>
  <c r="Y119" i="10"/>
  <c r="W119" i="10"/>
  <c r="U119" i="10"/>
  <c r="S119" i="10"/>
  <c r="Q119" i="10"/>
  <c r="M119" i="10"/>
  <c r="L119" i="10"/>
  <c r="Z118" i="10"/>
  <c r="Y118" i="10"/>
  <c r="W118" i="10"/>
  <c r="U118" i="10"/>
  <c r="S118" i="10"/>
  <c r="Q118" i="10"/>
  <c r="M118" i="10"/>
  <c r="L118" i="10"/>
  <c r="Z117" i="10"/>
  <c r="Y117" i="10"/>
  <c r="W117" i="10"/>
  <c r="U117" i="10"/>
  <c r="S117" i="10"/>
  <c r="Q117" i="10"/>
  <c r="M117" i="10"/>
  <c r="L117" i="10"/>
  <c r="Z116" i="10"/>
  <c r="Y116" i="10"/>
  <c r="W116" i="10"/>
  <c r="U116" i="10"/>
  <c r="S116" i="10"/>
  <c r="Q116" i="10"/>
  <c r="M116" i="10"/>
  <c r="L116" i="10"/>
  <c r="Z115" i="10"/>
  <c r="Y115" i="10"/>
  <c r="W115" i="10"/>
  <c r="U115" i="10"/>
  <c r="S115" i="10"/>
  <c r="Q115" i="10"/>
  <c r="M115" i="10"/>
  <c r="L115" i="10"/>
  <c r="Z114" i="10"/>
  <c r="Y114" i="10"/>
  <c r="W114" i="10"/>
  <c r="U114" i="10"/>
  <c r="S114" i="10"/>
  <c r="Q114" i="10"/>
  <c r="M114" i="10"/>
  <c r="L114" i="10"/>
  <c r="Z113" i="10"/>
  <c r="Y113" i="10"/>
  <c r="W113" i="10"/>
  <c r="U113" i="10"/>
  <c r="S113" i="10"/>
  <c r="Q113" i="10"/>
  <c r="M113" i="10"/>
  <c r="L113" i="10"/>
  <c r="Z112" i="10"/>
  <c r="Y112" i="10"/>
  <c r="W112" i="10"/>
  <c r="U112" i="10"/>
  <c r="S112" i="10"/>
  <c r="Q112" i="10"/>
  <c r="M112" i="10"/>
  <c r="L112" i="10"/>
  <c r="Z111" i="10"/>
  <c r="Y111" i="10"/>
  <c r="W111" i="10"/>
  <c r="U111" i="10"/>
  <c r="S111" i="10"/>
  <c r="Q111" i="10"/>
  <c r="M111" i="10"/>
  <c r="L111" i="10"/>
  <c r="Z110" i="10"/>
  <c r="Y110" i="10"/>
  <c r="W110" i="10"/>
  <c r="U110" i="10"/>
  <c r="S110" i="10"/>
  <c r="Q110" i="10"/>
  <c r="M110" i="10"/>
  <c r="L110" i="10"/>
  <c r="Z109" i="10"/>
  <c r="Y109" i="10"/>
  <c r="W109" i="10"/>
  <c r="U109" i="10"/>
  <c r="S109" i="10"/>
  <c r="Q109" i="10"/>
  <c r="M109" i="10"/>
  <c r="L109" i="10"/>
  <c r="Z108" i="10"/>
  <c r="Y108" i="10"/>
  <c r="W108" i="10"/>
  <c r="U108" i="10"/>
  <c r="S108" i="10"/>
  <c r="Q108" i="10"/>
  <c r="M108" i="10"/>
  <c r="L108" i="10"/>
  <c r="Z107" i="10"/>
  <c r="Y107" i="10"/>
  <c r="W107" i="10"/>
  <c r="U107" i="10"/>
  <c r="S107" i="10"/>
  <c r="Q107" i="10"/>
  <c r="M107" i="10"/>
  <c r="L107" i="10"/>
  <c r="Z106" i="10"/>
  <c r="Y106" i="10"/>
  <c r="W106" i="10"/>
  <c r="U106" i="10"/>
  <c r="S106" i="10"/>
  <c r="Q106" i="10"/>
  <c r="M106" i="10"/>
  <c r="L106" i="10"/>
  <c r="Z105" i="10"/>
  <c r="Y105" i="10"/>
  <c r="W105" i="10"/>
  <c r="U105" i="10"/>
  <c r="S105" i="10"/>
  <c r="Q105" i="10"/>
  <c r="M105" i="10"/>
  <c r="L105" i="10"/>
  <c r="Z104" i="10"/>
  <c r="Y104" i="10"/>
  <c r="W104" i="10"/>
  <c r="U104" i="10"/>
  <c r="S104" i="10"/>
  <c r="Q104" i="10"/>
  <c r="M104" i="10"/>
  <c r="L104" i="10"/>
  <c r="Z103" i="10"/>
  <c r="Y103" i="10"/>
  <c r="W103" i="10"/>
  <c r="U103" i="10"/>
  <c r="S103" i="10"/>
  <c r="Q103" i="10"/>
  <c r="M103" i="10"/>
  <c r="L103" i="10"/>
  <c r="Z102" i="10"/>
  <c r="Y102" i="10"/>
  <c r="W102" i="10"/>
  <c r="U102" i="10"/>
  <c r="S102" i="10"/>
  <c r="Q102" i="10"/>
  <c r="M102" i="10"/>
  <c r="L102" i="10"/>
  <c r="Z101" i="10"/>
  <c r="Y101" i="10"/>
  <c r="W101" i="10"/>
  <c r="U101" i="10"/>
  <c r="S101" i="10"/>
  <c r="Q101" i="10"/>
  <c r="M101" i="10"/>
  <c r="L101" i="10"/>
  <c r="Z100" i="10"/>
  <c r="Y100" i="10"/>
  <c r="W100" i="10"/>
  <c r="U100" i="10"/>
  <c r="S100" i="10"/>
  <c r="Q100" i="10"/>
  <c r="M100" i="10"/>
  <c r="L100" i="10"/>
  <c r="Z99" i="10"/>
  <c r="Y99" i="10"/>
  <c r="W99" i="10"/>
  <c r="U99" i="10"/>
  <c r="S99" i="10"/>
  <c r="Q99" i="10"/>
  <c r="M99" i="10"/>
  <c r="L99" i="10"/>
  <c r="Z98" i="10"/>
  <c r="Y98" i="10"/>
  <c r="W98" i="10"/>
  <c r="U98" i="10"/>
  <c r="S98" i="10"/>
  <c r="Q98" i="10"/>
  <c r="M98" i="10"/>
  <c r="L98" i="10"/>
  <c r="Z97" i="10"/>
  <c r="Y97" i="10"/>
  <c r="W97" i="10"/>
  <c r="U97" i="10"/>
  <c r="S97" i="10"/>
  <c r="Q97" i="10"/>
  <c r="M97" i="10"/>
  <c r="L97" i="10"/>
  <c r="Z96" i="10"/>
  <c r="Y96" i="10"/>
  <c r="W96" i="10"/>
  <c r="U96" i="10"/>
  <c r="S96" i="10"/>
  <c r="Q96" i="10"/>
  <c r="M96" i="10"/>
  <c r="L96" i="10"/>
  <c r="Z95" i="10"/>
  <c r="Y95" i="10"/>
  <c r="W95" i="10"/>
  <c r="U95" i="10"/>
  <c r="S95" i="10"/>
  <c r="Q95" i="10"/>
  <c r="M95" i="10"/>
  <c r="L95" i="10"/>
  <c r="Z94" i="10"/>
  <c r="Y94" i="10"/>
  <c r="W94" i="10"/>
  <c r="U94" i="10"/>
  <c r="S94" i="10"/>
  <c r="Q94" i="10"/>
  <c r="M94" i="10"/>
  <c r="L94" i="10"/>
  <c r="Z93" i="10"/>
  <c r="Y93" i="10"/>
  <c r="W93" i="10"/>
  <c r="U93" i="10"/>
  <c r="S93" i="10"/>
  <c r="Q93" i="10"/>
  <c r="M93" i="10"/>
  <c r="L93" i="10"/>
  <c r="Z92" i="10"/>
  <c r="Y92" i="10"/>
  <c r="W92" i="10"/>
  <c r="U92" i="10"/>
  <c r="S92" i="10"/>
  <c r="Q92" i="10"/>
  <c r="M92" i="10"/>
  <c r="L92" i="10"/>
  <c r="Z91" i="10"/>
  <c r="Y91" i="10"/>
  <c r="W91" i="10"/>
  <c r="U91" i="10"/>
  <c r="S91" i="10"/>
  <c r="Q91" i="10"/>
  <c r="M91" i="10"/>
  <c r="L91" i="10"/>
  <c r="Z90" i="10"/>
  <c r="Y90" i="10"/>
  <c r="W90" i="10"/>
  <c r="U90" i="10"/>
  <c r="S90" i="10"/>
  <c r="Q90" i="10"/>
  <c r="M90" i="10"/>
  <c r="L90" i="10"/>
  <c r="Z89" i="10"/>
  <c r="Y89" i="10"/>
  <c r="W89" i="10"/>
  <c r="U89" i="10"/>
  <c r="S89" i="10"/>
  <c r="Q89" i="10"/>
  <c r="M89" i="10"/>
  <c r="L89" i="10"/>
  <c r="Z88" i="10"/>
  <c r="Y88" i="10"/>
  <c r="W88" i="10"/>
  <c r="U88" i="10"/>
  <c r="S88" i="10"/>
  <c r="Q88" i="10"/>
  <c r="M88" i="10"/>
  <c r="L88" i="10"/>
  <c r="Z87" i="10"/>
  <c r="Y87" i="10"/>
  <c r="W87" i="10"/>
  <c r="U87" i="10"/>
  <c r="S87" i="10"/>
  <c r="Q87" i="10"/>
  <c r="M87" i="10"/>
  <c r="L87" i="10"/>
  <c r="Z86" i="10"/>
  <c r="Y86" i="10"/>
  <c r="W86" i="10"/>
  <c r="U86" i="10"/>
  <c r="S86" i="10"/>
  <c r="Q86" i="10"/>
  <c r="M86" i="10"/>
  <c r="L86" i="10"/>
  <c r="Z85" i="10"/>
  <c r="Y85" i="10"/>
  <c r="W85" i="10"/>
  <c r="U85" i="10"/>
  <c r="S85" i="10"/>
  <c r="Q85" i="10"/>
  <c r="M85" i="10"/>
  <c r="L85" i="10"/>
  <c r="Z84" i="10"/>
  <c r="Y84" i="10"/>
  <c r="W84" i="10"/>
  <c r="U84" i="10"/>
  <c r="S84" i="10"/>
  <c r="Q84" i="10"/>
  <c r="M84" i="10"/>
  <c r="L84" i="10"/>
  <c r="Z83" i="10"/>
  <c r="Y83" i="10"/>
  <c r="W83" i="10"/>
  <c r="U83" i="10"/>
  <c r="S83" i="10"/>
  <c r="Q83" i="10"/>
  <c r="M83" i="10"/>
  <c r="L83" i="10"/>
  <c r="Z82" i="10"/>
  <c r="Y82" i="10"/>
  <c r="W82" i="10"/>
  <c r="U82" i="10"/>
  <c r="S82" i="10"/>
  <c r="Q82" i="10"/>
  <c r="M82" i="10"/>
  <c r="L82" i="10"/>
  <c r="Z81" i="10"/>
  <c r="Y81" i="10"/>
  <c r="W81" i="10"/>
  <c r="U81" i="10"/>
  <c r="S81" i="10"/>
  <c r="Q81" i="10"/>
  <c r="M81" i="10"/>
  <c r="L81" i="10"/>
  <c r="Z80" i="10"/>
  <c r="Y80" i="10"/>
  <c r="W80" i="10"/>
  <c r="U80" i="10"/>
  <c r="S80" i="10"/>
  <c r="Q80" i="10"/>
  <c r="M80" i="10"/>
  <c r="L80" i="10"/>
  <c r="Z79" i="10"/>
  <c r="Y79" i="10"/>
  <c r="W79" i="10"/>
  <c r="U79" i="10"/>
  <c r="S79" i="10"/>
  <c r="Q79" i="10"/>
  <c r="M79" i="10"/>
  <c r="L79" i="10"/>
  <c r="Z78" i="10"/>
  <c r="Y78" i="10"/>
  <c r="W78" i="10"/>
  <c r="U78" i="10"/>
  <c r="S78" i="10"/>
  <c r="Q78" i="10"/>
  <c r="M78" i="10"/>
  <c r="L78" i="10"/>
  <c r="Z77" i="10"/>
  <c r="Y77" i="10"/>
  <c r="W77" i="10"/>
  <c r="U77" i="10"/>
  <c r="S77" i="10"/>
  <c r="Q77" i="10"/>
  <c r="M77" i="10"/>
  <c r="L77" i="10"/>
  <c r="Z76" i="10"/>
  <c r="Y76" i="10"/>
  <c r="W76" i="10"/>
  <c r="U76" i="10"/>
  <c r="S76" i="10"/>
  <c r="Q76" i="10"/>
  <c r="M76" i="10"/>
  <c r="L76" i="10"/>
  <c r="Z75" i="10"/>
  <c r="Y75" i="10"/>
  <c r="W75" i="10"/>
  <c r="U75" i="10"/>
  <c r="S75" i="10"/>
  <c r="Q75" i="10"/>
  <c r="M75" i="10"/>
  <c r="L75" i="10"/>
  <c r="Z74" i="10"/>
  <c r="Y74" i="10"/>
  <c r="W74" i="10"/>
  <c r="U74" i="10"/>
  <c r="S74" i="10"/>
  <c r="Q74" i="10"/>
  <c r="M74" i="10"/>
  <c r="L74" i="10"/>
  <c r="Z73" i="10"/>
  <c r="Y73" i="10"/>
  <c r="W73" i="10"/>
  <c r="U73" i="10"/>
  <c r="S73" i="10"/>
  <c r="Q73" i="10"/>
  <c r="M73" i="10"/>
  <c r="L73" i="10"/>
  <c r="Z72" i="10"/>
  <c r="Y72" i="10"/>
  <c r="W72" i="10"/>
  <c r="U72" i="10"/>
  <c r="S72" i="10"/>
  <c r="Q72" i="10"/>
  <c r="M72" i="10"/>
  <c r="L72" i="10"/>
  <c r="Z71" i="10"/>
  <c r="Y71" i="10"/>
  <c r="W71" i="10"/>
  <c r="U71" i="10"/>
  <c r="S71" i="10"/>
  <c r="Q71" i="10"/>
  <c r="M71" i="10"/>
  <c r="L71" i="10"/>
  <c r="Z70" i="10"/>
  <c r="Y70" i="10"/>
  <c r="W70" i="10"/>
  <c r="U70" i="10"/>
  <c r="S70" i="10"/>
  <c r="Q70" i="10"/>
  <c r="M70" i="10"/>
  <c r="L70" i="10"/>
  <c r="Z69" i="10"/>
  <c r="Y69" i="10"/>
  <c r="W69" i="10"/>
  <c r="U69" i="10"/>
  <c r="S69" i="10"/>
  <c r="Q69" i="10"/>
  <c r="M69" i="10"/>
  <c r="L69" i="10"/>
  <c r="Z68" i="10"/>
  <c r="Y68" i="10"/>
  <c r="W68" i="10"/>
  <c r="U68" i="10"/>
  <c r="S68" i="10"/>
  <c r="Q68" i="10"/>
  <c r="M68" i="10"/>
  <c r="L68" i="10"/>
  <c r="Z67" i="10"/>
  <c r="Y67" i="10"/>
  <c r="W67" i="10"/>
  <c r="U67" i="10"/>
  <c r="S67" i="10"/>
  <c r="Q67" i="10"/>
  <c r="M67" i="10"/>
  <c r="L67" i="10"/>
  <c r="Z66" i="10"/>
  <c r="Y66" i="10"/>
  <c r="W66" i="10"/>
  <c r="U66" i="10"/>
  <c r="S66" i="10"/>
  <c r="Q66" i="10"/>
  <c r="M66" i="10"/>
  <c r="L66" i="10"/>
  <c r="Z65" i="10"/>
  <c r="Y65" i="10"/>
  <c r="W65" i="10"/>
  <c r="U65" i="10"/>
  <c r="S65" i="10"/>
  <c r="Q65" i="10"/>
  <c r="M65" i="10"/>
  <c r="L65" i="10"/>
  <c r="Z64" i="10"/>
  <c r="Y64" i="10"/>
  <c r="W64" i="10"/>
  <c r="U64" i="10"/>
  <c r="S64" i="10"/>
  <c r="Q64" i="10"/>
  <c r="M64" i="10"/>
  <c r="L64" i="10"/>
  <c r="Z63" i="10"/>
  <c r="Y63" i="10"/>
  <c r="W63" i="10"/>
  <c r="U63" i="10"/>
  <c r="S63" i="10"/>
  <c r="Q63" i="10"/>
  <c r="M63" i="10"/>
  <c r="L63" i="10"/>
  <c r="Z62" i="10"/>
  <c r="Y62" i="10"/>
  <c r="W62" i="10"/>
  <c r="U62" i="10"/>
  <c r="S62" i="10"/>
  <c r="Q62" i="10"/>
  <c r="M62" i="10"/>
  <c r="L62" i="10"/>
  <c r="Z61" i="10"/>
  <c r="Y61" i="10"/>
  <c r="W61" i="10"/>
  <c r="U61" i="10"/>
  <c r="S61" i="10"/>
  <c r="Q61" i="10"/>
  <c r="M61" i="10"/>
  <c r="L61" i="10"/>
  <c r="Z60" i="10"/>
  <c r="Y60" i="10"/>
  <c r="W60" i="10"/>
  <c r="U60" i="10"/>
  <c r="S60" i="10"/>
  <c r="Q60" i="10"/>
  <c r="M60" i="10"/>
  <c r="L60" i="10"/>
  <c r="Z59" i="10"/>
  <c r="Y59" i="10"/>
  <c r="W59" i="10"/>
  <c r="U59" i="10"/>
  <c r="S59" i="10"/>
  <c r="Q59" i="10"/>
  <c r="M59" i="10"/>
  <c r="L59" i="10"/>
  <c r="Z58" i="10"/>
  <c r="Y58" i="10"/>
  <c r="W58" i="10"/>
  <c r="U58" i="10"/>
  <c r="S58" i="10"/>
  <c r="Q58" i="10"/>
  <c r="M58" i="10"/>
  <c r="L58" i="10"/>
  <c r="Z57" i="10"/>
  <c r="Y57" i="10"/>
  <c r="W57" i="10"/>
  <c r="U57" i="10"/>
  <c r="S57" i="10"/>
  <c r="Q57" i="10"/>
  <c r="M57" i="10"/>
  <c r="L57" i="10"/>
  <c r="Z56" i="10"/>
  <c r="Y56" i="10"/>
  <c r="W56" i="10"/>
  <c r="U56" i="10"/>
  <c r="S56" i="10"/>
  <c r="Q56" i="10"/>
  <c r="M56" i="10"/>
  <c r="L56" i="10"/>
  <c r="Z55" i="10"/>
  <c r="Y55" i="10"/>
  <c r="W55" i="10"/>
  <c r="U55" i="10"/>
  <c r="S55" i="10"/>
  <c r="Q55" i="10"/>
  <c r="M55" i="10"/>
  <c r="L55" i="10"/>
  <c r="Z54" i="10"/>
  <c r="Y54" i="10"/>
  <c r="W54" i="10"/>
  <c r="U54" i="10"/>
  <c r="S54" i="10"/>
  <c r="Q54" i="10"/>
  <c r="M54" i="10"/>
  <c r="L54" i="10"/>
  <c r="Z53" i="10"/>
  <c r="Y53" i="10"/>
  <c r="W53" i="10"/>
  <c r="U53" i="10"/>
  <c r="S53" i="10"/>
  <c r="Q53" i="10"/>
  <c r="M53" i="10"/>
  <c r="L53" i="10"/>
  <c r="Z52" i="10"/>
  <c r="Y52" i="10"/>
  <c r="W52" i="10"/>
  <c r="U52" i="10"/>
  <c r="S52" i="10"/>
  <c r="Q52" i="10"/>
  <c r="M52" i="10"/>
  <c r="L52" i="10"/>
  <c r="Z51" i="10"/>
  <c r="Y51" i="10"/>
  <c r="W51" i="10"/>
  <c r="U51" i="10"/>
  <c r="S51" i="10"/>
  <c r="Q51" i="10"/>
  <c r="M51" i="10"/>
  <c r="L51" i="10"/>
  <c r="Z50" i="10"/>
  <c r="Y50" i="10"/>
  <c r="W50" i="10"/>
  <c r="U50" i="10"/>
  <c r="S50" i="10"/>
  <c r="Q50" i="10"/>
  <c r="M50" i="10"/>
  <c r="L50" i="10"/>
  <c r="Z49" i="10"/>
  <c r="Y49" i="10"/>
  <c r="W49" i="10"/>
  <c r="U49" i="10"/>
  <c r="S49" i="10"/>
  <c r="Q49" i="10"/>
  <c r="M49" i="10"/>
  <c r="L49" i="10"/>
  <c r="Z48" i="10"/>
  <c r="Y48" i="10"/>
  <c r="W48" i="10"/>
  <c r="U48" i="10"/>
  <c r="S48" i="10"/>
  <c r="Q48" i="10"/>
  <c r="M48" i="10"/>
  <c r="L48" i="10"/>
  <c r="Z47" i="10"/>
  <c r="Y47" i="10"/>
  <c r="W47" i="10"/>
  <c r="U47" i="10"/>
  <c r="S47" i="10"/>
  <c r="Q47" i="10"/>
  <c r="M47" i="10"/>
  <c r="L47" i="10"/>
  <c r="Z46" i="10"/>
  <c r="Y46" i="10"/>
  <c r="W46" i="10"/>
  <c r="U46" i="10"/>
  <c r="S46" i="10"/>
  <c r="Q46" i="10"/>
  <c r="M46" i="10"/>
  <c r="L46" i="10"/>
  <c r="Z45" i="10"/>
  <c r="Y45" i="10"/>
  <c r="W45" i="10"/>
  <c r="U45" i="10"/>
  <c r="S45" i="10"/>
  <c r="Q45" i="10"/>
  <c r="M45" i="10"/>
  <c r="L45" i="10"/>
  <c r="Z44" i="10"/>
  <c r="Y44" i="10"/>
  <c r="W44" i="10"/>
  <c r="U44" i="10"/>
  <c r="S44" i="10"/>
  <c r="Q44" i="10"/>
  <c r="M44" i="10"/>
  <c r="L44" i="10"/>
  <c r="Z43" i="10"/>
  <c r="Y43" i="10"/>
  <c r="W43" i="10"/>
  <c r="U43" i="10"/>
  <c r="S43" i="10"/>
  <c r="Q43" i="10"/>
  <c r="M43" i="10"/>
  <c r="L43" i="10"/>
  <c r="Z42" i="10"/>
  <c r="Y42" i="10"/>
  <c r="W42" i="10"/>
  <c r="U42" i="10"/>
  <c r="S42" i="10"/>
  <c r="Q42" i="10"/>
  <c r="M42" i="10"/>
  <c r="L42" i="10"/>
  <c r="Z41" i="10"/>
  <c r="Y41" i="10"/>
  <c r="W41" i="10"/>
  <c r="U41" i="10"/>
  <c r="S41" i="10"/>
  <c r="Q41" i="10"/>
  <c r="M41" i="10"/>
  <c r="L41" i="10"/>
  <c r="Z40" i="10"/>
  <c r="Y40" i="10"/>
  <c r="W40" i="10"/>
  <c r="U40" i="10"/>
  <c r="S40" i="10"/>
  <c r="Q40" i="10"/>
  <c r="M40" i="10"/>
  <c r="L40" i="10"/>
  <c r="Z39" i="10"/>
  <c r="Y39" i="10"/>
  <c r="W39" i="10"/>
  <c r="U39" i="10"/>
  <c r="S39" i="10"/>
  <c r="Q39" i="10"/>
  <c r="M39" i="10"/>
  <c r="L39" i="10"/>
  <c r="Z38" i="10"/>
  <c r="Y38" i="10"/>
  <c r="W38" i="10"/>
  <c r="U38" i="10"/>
  <c r="S38" i="10"/>
  <c r="Q38" i="10"/>
  <c r="M38" i="10"/>
  <c r="L38" i="10"/>
  <c r="Z37" i="10"/>
  <c r="Y37" i="10"/>
  <c r="W37" i="10"/>
  <c r="U37" i="10"/>
  <c r="S37" i="10"/>
  <c r="Q37" i="10"/>
  <c r="M37" i="10"/>
  <c r="L37" i="10"/>
  <c r="Z36" i="10"/>
  <c r="Y36" i="10"/>
  <c r="W36" i="10"/>
  <c r="U36" i="10"/>
  <c r="S36" i="10"/>
  <c r="Q36" i="10"/>
  <c r="M36" i="10"/>
  <c r="L36" i="10"/>
  <c r="Z35" i="10"/>
  <c r="Y35" i="10"/>
  <c r="W35" i="10"/>
  <c r="U35" i="10"/>
  <c r="S35" i="10"/>
  <c r="Q35" i="10"/>
  <c r="M35" i="10"/>
  <c r="L35" i="10"/>
  <c r="Z34" i="10"/>
  <c r="Y34" i="10"/>
  <c r="W34" i="10"/>
  <c r="U34" i="10"/>
  <c r="S34" i="10"/>
  <c r="Q34" i="10"/>
  <c r="M34" i="10"/>
  <c r="L34" i="10"/>
  <c r="Z33" i="10"/>
  <c r="Y33" i="10"/>
  <c r="W33" i="10"/>
  <c r="U33" i="10"/>
  <c r="S33" i="10"/>
  <c r="Q33" i="10"/>
  <c r="M33" i="10"/>
  <c r="L33" i="10"/>
  <c r="Z32" i="10"/>
  <c r="Y32" i="10"/>
  <c r="W32" i="10"/>
  <c r="U32" i="10"/>
  <c r="S32" i="10"/>
  <c r="Q32" i="10"/>
  <c r="M32" i="10"/>
  <c r="L32" i="10"/>
  <c r="Z31" i="10"/>
  <c r="Y31" i="10"/>
  <c r="W31" i="10"/>
  <c r="U31" i="10"/>
  <c r="S31" i="10"/>
  <c r="Q31" i="10"/>
  <c r="M31" i="10"/>
  <c r="L31" i="10"/>
  <c r="Z30" i="10"/>
  <c r="Y30" i="10"/>
  <c r="W30" i="10"/>
  <c r="U30" i="10"/>
  <c r="S30" i="10"/>
  <c r="Q30" i="10"/>
  <c r="M30" i="10"/>
  <c r="L30" i="10"/>
  <c r="Z29" i="10"/>
  <c r="Y29" i="10"/>
  <c r="W29" i="10"/>
  <c r="U29" i="10"/>
  <c r="S29" i="10"/>
  <c r="Q29" i="10"/>
  <c r="M29" i="10"/>
  <c r="L29" i="10"/>
  <c r="Z28" i="10"/>
  <c r="Y28" i="10"/>
  <c r="W28" i="10"/>
  <c r="U28" i="10"/>
  <c r="S28" i="10"/>
  <c r="Q28" i="10"/>
  <c r="M28" i="10"/>
  <c r="L28" i="10"/>
  <c r="Z27" i="10"/>
  <c r="Y27" i="10"/>
  <c r="W27" i="10"/>
  <c r="U27" i="10"/>
  <c r="S27" i="10"/>
  <c r="Q27" i="10"/>
  <c r="M27" i="10"/>
  <c r="L27" i="10"/>
  <c r="Z26" i="10"/>
  <c r="Y26" i="10"/>
  <c r="W26" i="10"/>
  <c r="U26" i="10"/>
  <c r="S26" i="10"/>
  <c r="Q26" i="10"/>
  <c r="M26" i="10"/>
  <c r="L26" i="10"/>
  <c r="Z25" i="10"/>
  <c r="Y25" i="10"/>
  <c r="W25" i="10"/>
  <c r="U25" i="10"/>
  <c r="S25" i="10"/>
  <c r="Q25" i="10"/>
  <c r="M25" i="10"/>
  <c r="L25" i="10"/>
  <c r="Z24" i="10"/>
  <c r="Y24" i="10"/>
  <c r="W24" i="10"/>
  <c r="U24" i="10"/>
  <c r="S24" i="10"/>
  <c r="Q24" i="10"/>
  <c r="M24" i="10"/>
  <c r="L24" i="10"/>
  <c r="Z23" i="10"/>
  <c r="Y23" i="10"/>
  <c r="W23" i="10"/>
  <c r="U23" i="10"/>
  <c r="S23" i="10"/>
  <c r="Q23" i="10"/>
  <c r="M23" i="10"/>
  <c r="L23" i="10"/>
  <c r="Z22" i="10"/>
  <c r="Y22" i="10"/>
  <c r="W22" i="10"/>
  <c r="U22" i="10"/>
  <c r="S22" i="10"/>
  <c r="Q22" i="10"/>
  <c r="M22" i="10"/>
  <c r="L22" i="10"/>
  <c r="Z21" i="10"/>
  <c r="Y21" i="10"/>
  <c r="W21" i="10"/>
  <c r="U21" i="10"/>
  <c r="S21" i="10"/>
  <c r="Q21" i="10"/>
  <c r="M21" i="10"/>
  <c r="L21" i="10"/>
  <c r="Z20" i="10"/>
  <c r="Y20" i="10"/>
  <c r="W20" i="10"/>
  <c r="U20" i="10"/>
  <c r="S20" i="10"/>
  <c r="Q20" i="10"/>
  <c r="M20" i="10"/>
  <c r="L20" i="10"/>
  <c r="Z19" i="10"/>
  <c r="Y19" i="10"/>
  <c r="W19" i="10"/>
  <c r="U19" i="10"/>
  <c r="S19" i="10"/>
  <c r="Q19" i="10"/>
  <c r="M19" i="10"/>
  <c r="L19" i="10"/>
  <c r="Z18" i="10"/>
  <c r="M18" i="10"/>
  <c r="Z17" i="10"/>
  <c r="Z16" i="10"/>
  <c r="Y16" i="10"/>
  <c r="W16" i="10"/>
  <c r="U16" i="10"/>
  <c r="S16" i="10"/>
  <c r="Q16" i="10"/>
  <c r="Z15" i="10"/>
  <c r="Z14" i="10"/>
  <c r="Z13" i="10"/>
  <c r="Z12" i="10"/>
  <c r="Z11" i="10"/>
  <c r="Z10" i="10"/>
  <c r="Z9" i="10"/>
  <c r="Z8" i="10"/>
  <c r="Y8" i="10"/>
  <c r="W8" i="10"/>
  <c r="U8" i="10"/>
  <c r="S8" i="10"/>
  <c r="M8" i="10"/>
  <c r="L8" i="10"/>
  <c r="Z7" i="10"/>
  <c r="Y7" i="10"/>
  <c r="W7" i="10"/>
  <c r="U7" i="10"/>
  <c r="S7" i="10"/>
  <c r="M7" i="10"/>
  <c r="L7" i="10"/>
  <c r="Z6" i="10"/>
  <c r="Y6" i="10"/>
  <c r="W6" i="10"/>
  <c r="U6" i="10"/>
  <c r="S6" i="10"/>
  <c r="Q6" i="10"/>
  <c r="M6" i="10"/>
  <c r="L6" i="10"/>
  <c r="Z5" i="10"/>
  <c r="Y5" i="10"/>
  <c r="W5" i="10"/>
  <c r="U5" i="10"/>
  <c r="S5" i="10"/>
  <c r="Q5" i="10"/>
  <c r="M5" i="10"/>
  <c r="L5" i="10"/>
  <c r="Q434" i="9"/>
  <c r="Z433" i="9"/>
  <c r="Y433" i="9"/>
  <c r="W433" i="9"/>
  <c r="U433" i="9"/>
  <c r="S433" i="9"/>
  <c r="Q433" i="9"/>
  <c r="M433" i="9"/>
  <c r="L433" i="9"/>
  <c r="Z432" i="9"/>
  <c r="Y432" i="9"/>
  <c r="W432" i="9"/>
  <c r="U432" i="9"/>
  <c r="S432" i="9"/>
  <c r="Q432" i="9"/>
  <c r="M432" i="9"/>
  <c r="L432" i="9"/>
  <c r="Z431" i="9"/>
  <c r="Y431" i="9"/>
  <c r="W431" i="9"/>
  <c r="U431" i="9"/>
  <c r="S431" i="9"/>
  <c r="Q431" i="9"/>
  <c r="M431" i="9"/>
  <c r="L431" i="9"/>
  <c r="Z430" i="9"/>
  <c r="Y430" i="9"/>
  <c r="W430" i="9"/>
  <c r="U430" i="9"/>
  <c r="S430" i="9"/>
  <c r="Q430" i="9"/>
  <c r="M430" i="9"/>
  <c r="L430" i="9"/>
  <c r="Z429" i="9"/>
  <c r="Y429" i="9"/>
  <c r="W429" i="9"/>
  <c r="U429" i="9"/>
  <c r="S429" i="9"/>
  <c r="Q429" i="9"/>
  <c r="M429" i="9"/>
  <c r="L429" i="9"/>
  <c r="Z428" i="9"/>
  <c r="Y428" i="9"/>
  <c r="W428" i="9"/>
  <c r="U428" i="9"/>
  <c r="S428" i="9"/>
  <c r="Q428" i="9"/>
  <c r="M428" i="9"/>
  <c r="L428" i="9"/>
  <c r="Z427" i="9"/>
  <c r="Y427" i="9"/>
  <c r="W427" i="9"/>
  <c r="U427" i="9"/>
  <c r="S427" i="9"/>
  <c r="Q427" i="9"/>
  <c r="M427" i="9"/>
  <c r="L427" i="9"/>
  <c r="Z426" i="9"/>
  <c r="Y426" i="9"/>
  <c r="W426" i="9"/>
  <c r="U426" i="9"/>
  <c r="S426" i="9"/>
  <c r="Q426" i="9"/>
  <c r="M426" i="9"/>
  <c r="L426" i="9"/>
  <c r="Z425" i="9"/>
  <c r="Y425" i="9"/>
  <c r="W425" i="9"/>
  <c r="U425" i="9"/>
  <c r="S425" i="9"/>
  <c r="Q425" i="9"/>
  <c r="M425" i="9"/>
  <c r="L425" i="9"/>
  <c r="Z424" i="9"/>
  <c r="Y424" i="9"/>
  <c r="W424" i="9"/>
  <c r="U424" i="9"/>
  <c r="S424" i="9"/>
  <c r="Q424" i="9"/>
  <c r="M424" i="9"/>
  <c r="L424" i="9"/>
  <c r="Z423" i="9"/>
  <c r="Y423" i="9"/>
  <c r="W423" i="9"/>
  <c r="U423" i="9"/>
  <c r="S423" i="9"/>
  <c r="Q423" i="9"/>
  <c r="M423" i="9"/>
  <c r="L423" i="9"/>
  <c r="Z422" i="9"/>
  <c r="Y422" i="9"/>
  <c r="W422" i="9"/>
  <c r="U422" i="9"/>
  <c r="S422" i="9"/>
  <c r="Q422" i="9"/>
  <c r="M422" i="9"/>
  <c r="L422" i="9"/>
  <c r="Z421" i="9"/>
  <c r="Y421" i="9"/>
  <c r="W421" i="9"/>
  <c r="U421" i="9"/>
  <c r="S421" i="9"/>
  <c r="Q421" i="9"/>
  <c r="M421" i="9"/>
  <c r="L421" i="9"/>
  <c r="Z420" i="9"/>
  <c r="Y420" i="9"/>
  <c r="W420" i="9"/>
  <c r="U420" i="9"/>
  <c r="S420" i="9"/>
  <c r="Q420" i="9"/>
  <c r="M420" i="9"/>
  <c r="L420" i="9"/>
  <c r="Z419" i="9"/>
  <c r="Y419" i="9"/>
  <c r="W419" i="9"/>
  <c r="U419" i="9"/>
  <c r="S419" i="9"/>
  <c r="Q419" i="9"/>
  <c r="M419" i="9"/>
  <c r="L419" i="9"/>
  <c r="Z418" i="9"/>
  <c r="Y418" i="9"/>
  <c r="W418" i="9"/>
  <c r="U418" i="9"/>
  <c r="S418" i="9"/>
  <c r="Q418" i="9"/>
  <c r="M418" i="9"/>
  <c r="L418" i="9"/>
  <c r="Z417" i="9"/>
  <c r="Y417" i="9"/>
  <c r="W417" i="9"/>
  <c r="U417" i="9"/>
  <c r="S417" i="9"/>
  <c r="Q417" i="9"/>
  <c r="M417" i="9"/>
  <c r="L417" i="9"/>
  <c r="Z416" i="9"/>
  <c r="Y416" i="9"/>
  <c r="W416" i="9"/>
  <c r="U416" i="9"/>
  <c r="S416" i="9"/>
  <c r="Q416" i="9"/>
  <c r="M416" i="9"/>
  <c r="L416" i="9"/>
  <c r="Z415" i="9"/>
  <c r="Y415" i="9"/>
  <c r="W415" i="9"/>
  <c r="U415" i="9"/>
  <c r="S415" i="9"/>
  <c r="Q415" i="9"/>
  <c r="M415" i="9"/>
  <c r="L415" i="9"/>
  <c r="Z414" i="9"/>
  <c r="Y414" i="9"/>
  <c r="W414" i="9"/>
  <c r="U414" i="9"/>
  <c r="S414" i="9"/>
  <c r="Q414" i="9"/>
  <c r="M414" i="9"/>
  <c r="L414" i="9"/>
  <c r="Z413" i="9"/>
  <c r="Y413" i="9"/>
  <c r="W413" i="9"/>
  <c r="U413" i="9"/>
  <c r="S413" i="9"/>
  <c r="Q413" i="9"/>
  <c r="M413" i="9"/>
  <c r="L413" i="9"/>
  <c r="Z412" i="9"/>
  <c r="Y412" i="9"/>
  <c r="W412" i="9"/>
  <c r="U412" i="9"/>
  <c r="S412" i="9"/>
  <c r="Q412" i="9"/>
  <c r="M412" i="9"/>
  <c r="L412" i="9"/>
  <c r="Z411" i="9"/>
  <c r="Y411" i="9"/>
  <c r="W411" i="9"/>
  <c r="U411" i="9"/>
  <c r="S411" i="9"/>
  <c r="Q411" i="9"/>
  <c r="M411" i="9"/>
  <c r="L411" i="9"/>
  <c r="Z410" i="9"/>
  <c r="Y410" i="9"/>
  <c r="W410" i="9"/>
  <c r="U410" i="9"/>
  <c r="S410" i="9"/>
  <c r="Q410" i="9"/>
  <c r="M410" i="9"/>
  <c r="L410" i="9"/>
  <c r="Z409" i="9"/>
  <c r="Y409" i="9"/>
  <c r="W409" i="9"/>
  <c r="U409" i="9"/>
  <c r="S409" i="9"/>
  <c r="Q409" i="9"/>
  <c r="M409" i="9"/>
  <c r="L409" i="9"/>
  <c r="Z408" i="9"/>
  <c r="Y408" i="9"/>
  <c r="W408" i="9"/>
  <c r="U408" i="9"/>
  <c r="S408" i="9"/>
  <c r="Q408" i="9"/>
  <c r="M408" i="9"/>
  <c r="L408" i="9"/>
  <c r="Z407" i="9"/>
  <c r="Y407" i="9"/>
  <c r="W407" i="9"/>
  <c r="U407" i="9"/>
  <c r="S407" i="9"/>
  <c r="Q407" i="9"/>
  <c r="M407" i="9"/>
  <c r="L407" i="9"/>
  <c r="Z406" i="9"/>
  <c r="Y406" i="9"/>
  <c r="W406" i="9"/>
  <c r="U406" i="9"/>
  <c r="S406" i="9"/>
  <c r="Q406" i="9"/>
  <c r="M406" i="9"/>
  <c r="L406" i="9"/>
  <c r="Z405" i="9"/>
  <c r="Y405" i="9"/>
  <c r="W405" i="9"/>
  <c r="U405" i="9"/>
  <c r="S405" i="9"/>
  <c r="Q405" i="9"/>
  <c r="M405" i="9"/>
  <c r="L405" i="9"/>
  <c r="Z404" i="9"/>
  <c r="Y404" i="9"/>
  <c r="W404" i="9"/>
  <c r="U404" i="9"/>
  <c r="S404" i="9"/>
  <c r="Q404" i="9"/>
  <c r="M404" i="9"/>
  <c r="L404" i="9"/>
  <c r="Z403" i="9"/>
  <c r="Y403" i="9"/>
  <c r="W403" i="9"/>
  <c r="U403" i="9"/>
  <c r="S403" i="9"/>
  <c r="Q403" i="9"/>
  <c r="M403" i="9"/>
  <c r="L403" i="9"/>
  <c r="Z402" i="9"/>
  <c r="Y402" i="9"/>
  <c r="W402" i="9"/>
  <c r="U402" i="9"/>
  <c r="S402" i="9"/>
  <c r="Q402" i="9"/>
  <c r="M402" i="9"/>
  <c r="L402" i="9"/>
  <c r="Z401" i="9"/>
  <c r="Y401" i="9"/>
  <c r="W401" i="9"/>
  <c r="U401" i="9"/>
  <c r="S401" i="9"/>
  <c r="Q401" i="9"/>
  <c r="M401" i="9"/>
  <c r="L401" i="9"/>
  <c r="Z400" i="9"/>
  <c r="Y400" i="9"/>
  <c r="W400" i="9"/>
  <c r="U400" i="9"/>
  <c r="S400" i="9"/>
  <c r="Q400" i="9"/>
  <c r="M400" i="9"/>
  <c r="L400" i="9"/>
  <c r="Z399" i="9"/>
  <c r="Y399" i="9"/>
  <c r="W399" i="9"/>
  <c r="U399" i="9"/>
  <c r="S399" i="9"/>
  <c r="Q399" i="9"/>
  <c r="M399" i="9"/>
  <c r="L399" i="9"/>
  <c r="Z398" i="9"/>
  <c r="Y398" i="9"/>
  <c r="W398" i="9"/>
  <c r="U398" i="9"/>
  <c r="S398" i="9"/>
  <c r="Q398" i="9"/>
  <c r="M398" i="9"/>
  <c r="L398" i="9"/>
  <c r="Z397" i="9"/>
  <c r="Y397" i="9"/>
  <c r="W397" i="9"/>
  <c r="U397" i="9"/>
  <c r="S397" i="9"/>
  <c r="Q397" i="9"/>
  <c r="M397" i="9"/>
  <c r="L397" i="9"/>
  <c r="Z396" i="9"/>
  <c r="Y396" i="9"/>
  <c r="W396" i="9"/>
  <c r="U396" i="9"/>
  <c r="S396" i="9"/>
  <c r="Q396" i="9"/>
  <c r="M396" i="9"/>
  <c r="L396" i="9"/>
  <c r="Z395" i="9"/>
  <c r="Y395" i="9"/>
  <c r="W395" i="9"/>
  <c r="U395" i="9"/>
  <c r="S395" i="9"/>
  <c r="Q395" i="9"/>
  <c r="M395" i="9"/>
  <c r="L395" i="9"/>
  <c r="Z394" i="9"/>
  <c r="Y394" i="9"/>
  <c r="W394" i="9"/>
  <c r="U394" i="9"/>
  <c r="S394" i="9"/>
  <c r="Q394" i="9"/>
  <c r="M394" i="9"/>
  <c r="L394" i="9"/>
  <c r="Z393" i="9"/>
  <c r="Y393" i="9"/>
  <c r="W393" i="9"/>
  <c r="U393" i="9"/>
  <c r="S393" i="9"/>
  <c r="Q393" i="9"/>
  <c r="M393" i="9"/>
  <c r="L393" i="9"/>
  <c r="Z392" i="9"/>
  <c r="Y392" i="9"/>
  <c r="W392" i="9"/>
  <c r="U392" i="9"/>
  <c r="S392" i="9"/>
  <c r="Q392" i="9"/>
  <c r="M392" i="9"/>
  <c r="L392" i="9"/>
  <c r="Z391" i="9"/>
  <c r="Y391" i="9"/>
  <c r="W391" i="9"/>
  <c r="U391" i="9"/>
  <c r="S391" i="9"/>
  <c r="Q391" i="9"/>
  <c r="M391" i="9"/>
  <c r="L391" i="9"/>
  <c r="Z390" i="9"/>
  <c r="Y390" i="9"/>
  <c r="W390" i="9"/>
  <c r="U390" i="9"/>
  <c r="S390" i="9"/>
  <c r="Q390" i="9"/>
  <c r="M390" i="9"/>
  <c r="L390" i="9"/>
  <c r="Z389" i="9"/>
  <c r="Y389" i="9"/>
  <c r="W389" i="9"/>
  <c r="U389" i="9"/>
  <c r="S389" i="9"/>
  <c r="Q389" i="9"/>
  <c r="M389" i="9"/>
  <c r="L389" i="9"/>
  <c r="Z388" i="9"/>
  <c r="Y388" i="9"/>
  <c r="W388" i="9"/>
  <c r="U388" i="9"/>
  <c r="S388" i="9"/>
  <c r="Q388" i="9"/>
  <c r="M388" i="9"/>
  <c r="L388" i="9"/>
  <c r="Z387" i="9"/>
  <c r="Y387" i="9"/>
  <c r="W387" i="9"/>
  <c r="U387" i="9"/>
  <c r="S387" i="9"/>
  <c r="Q387" i="9"/>
  <c r="M387" i="9"/>
  <c r="L387" i="9"/>
  <c r="Z386" i="9"/>
  <c r="Y386" i="9"/>
  <c r="W386" i="9"/>
  <c r="U386" i="9"/>
  <c r="S386" i="9"/>
  <c r="Q386" i="9"/>
  <c r="M386" i="9"/>
  <c r="L386" i="9"/>
  <c r="Z385" i="9"/>
  <c r="Y385" i="9"/>
  <c r="W385" i="9"/>
  <c r="U385" i="9"/>
  <c r="S385" i="9"/>
  <c r="Q385" i="9"/>
  <c r="M385" i="9"/>
  <c r="L385" i="9"/>
  <c r="Z384" i="9"/>
  <c r="Y384" i="9"/>
  <c r="W384" i="9"/>
  <c r="U384" i="9"/>
  <c r="S384" i="9"/>
  <c r="Q384" i="9"/>
  <c r="M384" i="9"/>
  <c r="L384" i="9"/>
  <c r="Z383" i="9"/>
  <c r="Y383" i="9"/>
  <c r="W383" i="9"/>
  <c r="U383" i="9"/>
  <c r="S383" i="9"/>
  <c r="Q383" i="9"/>
  <c r="M383" i="9"/>
  <c r="L383" i="9"/>
  <c r="Z382" i="9"/>
  <c r="Y382" i="9"/>
  <c r="W382" i="9"/>
  <c r="U382" i="9"/>
  <c r="S382" i="9"/>
  <c r="Q382" i="9"/>
  <c r="M382" i="9"/>
  <c r="L382" i="9"/>
  <c r="Z381" i="9"/>
  <c r="Y381" i="9"/>
  <c r="W381" i="9"/>
  <c r="U381" i="9"/>
  <c r="S381" i="9"/>
  <c r="Q381" i="9"/>
  <c r="M381" i="9"/>
  <c r="L381" i="9"/>
  <c r="Z380" i="9"/>
  <c r="Y380" i="9"/>
  <c r="W380" i="9"/>
  <c r="U380" i="9"/>
  <c r="S380" i="9"/>
  <c r="Q380" i="9"/>
  <c r="M380" i="9"/>
  <c r="L380" i="9"/>
  <c r="Z379" i="9"/>
  <c r="Y379" i="9"/>
  <c r="W379" i="9"/>
  <c r="U379" i="9"/>
  <c r="S379" i="9"/>
  <c r="Q379" i="9"/>
  <c r="M379" i="9"/>
  <c r="L379" i="9"/>
  <c r="Z378" i="9"/>
  <c r="Y378" i="9"/>
  <c r="W378" i="9"/>
  <c r="U378" i="9"/>
  <c r="S378" i="9"/>
  <c r="Q378" i="9"/>
  <c r="M378" i="9"/>
  <c r="L378" i="9"/>
  <c r="Z377" i="9"/>
  <c r="Y377" i="9"/>
  <c r="W377" i="9"/>
  <c r="U377" i="9"/>
  <c r="S377" i="9"/>
  <c r="Q377" i="9"/>
  <c r="M377" i="9"/>
  <c r="L377" i="9"/>
  <c r="Z376" i="9"/>
  <c r="Y376" i="9"/>
  <c r="W376" i="9"/>
  <c r="U376" i="9"/>
  <c r="S376" i="9"/>
  <c r="Q376" i="9"/>
  <c r="M376" i="9"/>
  <c r="L376" i="9"/>
  <c r="Z375" i="9"/>
  <c r="Y375" i="9"/>
  <c r="W375" i="9"/>
  <c r="U375" i="9"/>
  <c r="S375" i="9"/>
  <c r="Q375" i="9"/>
  <c r="M375" i="9"/>
  <c r="L375" i="9"/>
  <c r="Z374" i="9"/>
  <c r="Y374" i="9"/>
  <c r="W374" i="9"/>
  <c r="U374" i="9"/>
  <c r="S374" i="9"/>
  <c r="Q374" i="9"/>
  <c r="M374" i="9"/>
  <c r="L374" i="9"/>
  <c r="Z373" i="9"/>
  <c r="Y373" i="9"/>
  <c r="W373" i="9"/>
  <c r="U373" i="9"/>
  <c r="S373" i="9"/>
  <c r="Q373" i="9"/>
  <c r="M373" i="9"/>
  <c r="L373" i="9"/>
  <c r="Z372" i="9"/>
  <c r="Y372" i="9"/>
  <c r="W372" i="9"/>
  <c r="U372" i="9"/>
  <c r="S372" i="9"/>
  <c r="Q372" i="9"/>
  <c r="M372" i="9"/>
  <c r="L372" i="9"/>
  <c r="Z371" i="9"/>
  <c r="Y371" i="9"/>
  <c r="W371" i="9"/>
  <c r="U371" i="9"/>
  <c r="S371" i="9"/>
  <c r="Q371" i="9"/>
  <c r="M371" i="9"/>
  <c r="L371" i="9"/>
  <c r="Z370" i="9"/>
  <c r="Y370" i="9"/>
  <c r="W370" i="9"/>
  <c r="U370" i="9"/>
  <c r="S370" i="9"/>
  <c r="Q370" i="9"/>
  <c r="M370" i="9"/>
  <c r="L370" i="9"/>
  <c r="Z369" i="9"/>
  <c r="Y369" i="9"/>
  <c r="W369" i="9"/>
  <c r="U369" i="9"/>
  <c r="S369" i="9"/>
  <c r="Q369" i="9"/>
  <c r="M369" i="9"/>
  <c r="L369" i="9"/>
  <c r="Z368" i="9"/>
  <c r="Y368" i="9"/>
  <c r="W368" i="9"/>
  <c r="U368" i="9"/>
  <c r="S368" i="9"/>
  <c r="Q368" i="9"/>
  <c r="M368" i="9"/>
  <c r="L368" i="9"/>
  <c r="Z367" i="9"/>
  <c r="Y367" i="9"/>
  <c r="W367" i="9"/>
  <c r="U367" i="9"/>
  <c r="S367" i="9"/>
  <c r="Q367" i="9"/>
  <c r="M367" i="9"/>
  <c r="L367" i="9"/>
  <c r="Z366" i="9"/>
  <c r="Y366" i="9"/>
  <c r="W366" i="9"/>
  <c r="U366" i="9"/>
  <c r="S366" i="9"/>
  <c r="Q366" i="9"/>
  <c r="M366" i="9"/>
  <c r="L366" i="9"/>
  <c r="Z365" i="9"/>
  <c r="Y365" i="9"/>
  <c r="W365" i="9"/>
  <c r="U365" i="9"/>
  <c r="S365" i="9"/>
  <c r="Q365" i="9"/>
  <c r="M365" i="9"/>
  <c r="L365" i="9"/>
  <c r="Z364" i="9"/>
  <c r="Y364" i="9"/>
  <c r="W364" i="9"/>
  <c r="U364" i="9"/>
  <c r="S364" i="9"/>
  <c r="Q364" i="9"/>
  <c r="M364" i="9"/>
  <c r="L364" i="9"/>
  <c r="Z363" i="9"/>
  <c r="Y363" i="9"/>
  <c r="W363" i="9"/>
  <c r="U363" i="9"/>
  <c r="S363" i="9"/>
  <c r="Q363" i="9"/>
  <c r="M363" i="9"/>
  <c r="L363" i="9"/>
  <c r="Z362" i="9"/>
  <c r="Y362" i="9"/>
  <c r="W362" i="9"/>
  <c r="U362" i="9"/>
  <c r="S362" i="9"/>
  <c r="Q362" i="9"/>
  <c r="M362" i="9"/>
  <c r="L362" i="9"/>
  <c r="Z361" i="9"/>
  <c r="Y361" i="9"/>
  <c r="W361" i="9"/>
  <c r="U361" i="9"/>
  <c r="S361" i="9"/>
  <c r="Q361" i="9"/>
  <c r="M361" i="9"/>
  <c r="L361" i="9"/>
  <c r="Z360" i="9"/>
  <c r="Y360" i="9"/>
  <c r="W360" i="9"/>
  <c r="U360" i="9"/>
  <c r="S360" i="9"/>
  <c r="Q360" i="9"/>
  <c r="M360" i="9"/>
  <c r="L360" i="9"/>
  <c r="Z359" i="9"/>
  <c r="Y359" i="9"/>
  <c r="W359" i="9"/>
  <c r="U359" i="9"/>
  <c r="S359" i="9"/>
  <c r="Q359" i="9"/>
  <c r="M359" i="9"/>
  <c r="L359" i="9"/>
  <c r="Z358" i="9"/>
  <c r="Y358" i="9"/>
  <c r="W358" i="9"/>
  <c r="U358" i="9"/>
  <c r="S358" i="9"/>
  <c r="Q358" i="9"/>
  <c r="M358" i="9"/>
  <c r="L358" i="9"/>
  <c r="Z357" i="9"/>
  <c r="Y357" i="9"/>
  <c r="W357" i="9"/>
  <c r="U357" i="9"/>
  <c r="S357" i="9"/>
  <c r="Q357" i="9"/>
  <c r="M357" i="9"/>
  <c r="L357" i="9"/>
  <c r="Z356" i="9"/>
  <c r="Y356" i="9"/>
  <c r="W356" i="9"/>
  <c r="U356" i="9"/>
  <c r="S356" i="9"/>
  <c r="Q356" i="9"/>
  <c r="M356" i="9"/>
  <c r="L356" i="9"/>
  <c r="Z355" i="9"/>
  <c r="Y355" i="9"/>
  <c r="W355" i="9"/>
  <c r="U355" i="9"/>
  <c r="S355" i="9"/>
  <c r="Q355" i="9"/>
  <c r="M355" i="9"/>
  <c r="L355" i="9"/>
  <c r="Z354" i="9"/>
  <c r="Y354" i="9"/>
  <c r="W354" i="9"/>
  <c r="U354" i="9"/>
  <c r="S354" i="9"/>
  <c r="Q354" i="9"/>
  <c r="M354" i="9"/>
  <c r="L354" i="9"/>
  <c r="Z353" i="9"/>
  <c r="Y353" i="9"/>
  <c r="W353" i="9"/>
  <c r="U353" i="9"/>
  <c r="S353" i="9"/>
  <c r="Q353" i="9"/>
  <c r="M353" i="9"/>
  <c r="L353" i="9"/>
  <c r="Z352" i="9"/>
  <c r="Y352" i="9"/>
  <c r="W352" i="9"/>
  <c r="U352" i="9"/>
  <c r="S352" i="9"/>
  <c r="Q352" i="9"/>
  <c r="M352" i="9"/>
  <c r="L352" i="9"/>
  <c r="Z351" i="9"/>
  <c r="Y351" i="9"/>
  <c r="W351" i="9"/>
  <c r="U351" i="9"/>
  <c r="S351" i="9"/>
  <c r="Q351" i="9"/>
  <c r="M351" i="9"/>
  <c r="L351" i="9"/>
  <c r="Z350" i="9"/>
  <c r="Y350" i="9"/>
  <c r="W350" i="9"/>
  <c r="U350" i="9"/>
  <c r="S350" i="9"/>
  <c r="Q350" i="9"/>
  <c r="M350" i="9"/>
  <c r="L350" i="9"/>
  <c r="Z349" i="9"/>
  <c r="Y349" i="9"/>
  <c r="W349" i="9"/>
  <c r="U349" i="9"/>
  <c r="S349" i="9"/>
  <c r="Q349" i="9"/>
  <c r="M349" i="9"/>
  <c r="L349" i="9"/>
  <c r="Z348" i="9"/>
  <c r="Y348" i="9"/>
  <c r="W348" i="9"/>
  <c r="U348" i="9"/>
  <c r="S348" i="9"/>
  <c r="Q348" i="9"/>
  <c r="M348" i="9"/>
  <c r="L348" i="9"/>
  <c r="Z347" i="9"/>
  <c r="Y347" i="9"/>
  <c r="W347" i="9"/>
  <c r="U347" i="9"/>
  <c r="S347" i="9"/>
  <c r="Q347" i="9"/>
  <c r="M347" i="9"/>
  <c r="L347" i="9"/>
  <c r="Z346" i="9"/>
  <c r="Y346" i="9"/>
  <c r="W346" i="9"/>
  <c r="U346" i="9"/>
  <c r="S346" i="9"/>
  <c r="Q346" i="9"/>
  <c r="M346" i="9"/>
  <c r="L346" i="9"/>
  <c r="Z345" i="9"/>
  <c r="Y345" i="9"/>
  <c r="W345" i="9"/>
  <c r="U345" i="9"/>
  <c r="S345" i="9"/>
  <c r="Q345" i="9"/>
  <c r="M345" i="9"/>
  <c r="L345" i="9"/>
  <c r="Z344" i="9"/>
  <c r="Y344" i="9"/>
  <c r="W344" i="9"/>
  <c r="U344" i="9"/>
  <c r="S344" i="9"/>
  <c r="Q344" i="9"/>
  <c r="M344" i="9"/>
  <c r="L344" i="9"/>
  <c r="Z343" i="9"/>
  <c r="Y343" i="9"/>
  <c r="W343" i="9"/>
  <c r="U343" i="9"/>
  <c r="S343" i="9"/>
  <c r="Q343" i="9"/>
  <c r="M343" i="9"/>
  <c r="L343" i="9"/>
  <c r="Z342" i="9"/>
  <c r="Y342" i="9"/>
  <c r="W342" i="9"/>
  <c r="U342" i="9"/>
  <c r="S342" i="9"/>
  <c r="Q342" i="9"/>
  <c r="M342" i="9"/>
  <c r="L342" i="9"/>
  <c r="Z341" i="9"/>
  <c r="Y341" i="9"/>
  <c r="W341" i="9"/>
  <c r="U341" i="9"/>
  <c r="S341" i="9"/>
  <c r="Q341" i="9"/>
  <c r="M341" i="9"/>
  <c r="L341" i="9"/>
  <c r="Z340" i="9"/>
  <c r="Y340" i="9"/>
  <c r="W340" i="9"/>
  <c r="U340" i="9"/>
  <c r="S340" i="9"/>
  <c r="Q340" i="9"/>
  <c r="M340" i="9"/>
  <c r="L340" i="9"/>
  <c r="Z339" i="9"/>
  <c r="Y339" i="9"/>
  <c r="W339" i="9"/>
  <c r="U339" i="9"/>
  <c r="S339" i="9"/>
  <c r="Q339" i="9"/>
  <c r="M339" i="9"/>
  <c r="L339" i="9"/>
  <c r="Z338" i="9"/>
  <c r="Y338" i="9"/>
  <c r="W338" i="9"/>
  <c r="U338" i="9"/>
  <c r="S338" i="9"/>
  <c r="Q338" i="9"/>
  <c r="M338" i="9"/>
  <c r="L338" i="9"/>
  <c r="Z337" i="9"/>
  <c r="Y337" i="9"/>
  <c r="W337" i="9"/>
  <c r="U337" i="9"/>
  <c r="S337" i="9"/>
  <c r="Q337" i="9"/>
  <c r="M337" i="9"/>
  <c r="L337" i="9"/>
  <c r="Z336" i="9"/>
  <c r="Y336" i="9"/>
  <c r="W336" i="9"/>
  <c r="U336" i="9"/>
  <c r="S336" i="9"/>
  <c r="Q336" i="9"/>
  <c r="M336" i="9"/>
  <c r="L336" i="9"/>
  <c r="Z335" i="9"/>
  <c r="Y335" i="9"/>
  <c r="W335" i="9"/>
  <c r="U335" i="9"/>
  <c r="S335" i="9"/>
  <c r="Q335" i="9"/>
  <c r="M335" i="9"/>
  <c r="L335" i="9"/>
  <c r="Z334" i="9"/>
  <c r="Y334" i="9"/>
  <c r="W334" i="9"/>
  <c r="U334" i="9"/>
  <c r="S334" i="9"/>
  <c r="Q334" i="9"/>
  <c r="M334" i="9"/>
  <c r="L334" i="9"/>
  <c r="Z333" i="9"/>
  <c r="Y333" i="9"/>
  <c r="W333" i="9"/>
  <c r="U333" i="9"/>
  <c r="S333" i="9"/>
  <c r="Q333" i="9"/>
  <c r="M333" i="9"/>
  <c r="L333" i="9"/>
  <c r="Z332" i="9"/>
  <c r="Y332" i="9"/>
  <c r="W332" i="9"/>
  <c r="U332" i="9"/>
  <c r="S332" i="9"/>
  <c r="Q332" i="9"/>
  <c r="M332" i="9"/>
  <c r="L332" i="9"/>
  <c r="Z331" i="9"/>
  <c r="Y331" i="9"/>
  <c r="W331" i="9"/>
  <c r="U331" i="9"/>
  <c r="S331" i="9"/>
  <c r="Q331" i="9"/>
  <c r="M331" i="9"/>
  <c r="L331" i="9"/>
  <c r="Z330" i="9"/>
  <c r="Y330" i="9"/>
  <c r="W330" i="9"/>
  <c r="U330" i="9"/>
  <c r="S330" i="9"/>
  <c r="Q330" i="9"/>
  <c r="M330" i="9"/>
  <c r="L330" i="9"/>
  <c r="Z329" i="9"/>
  <c r="Y329" i="9"/>
  <c r="W329" i="9"/>
  <c r="U329" i="9"/>
  <c r="S329" i="9"/>
  <c r="Q329" i="9"/>
  <c r="M329" i="9"/>
  <c r="L329" i="9"/>
  <c r="Z328" i="9"/>
  <c r="Y328" i="9"/>
  <c r="W328" i="9"/>
  <c r="U328" i="9"/>
  <c r="S328" i="9"/>
  <c r="Q328" i="9"/>
  <c r="M328" i="9"/>
  <c r="L328" i="9"/>
  <c r="Z327" i="9"/>
  <c r="Y327" i="9"/>
  <c r="W327" i="9"/>
  <c r="U327" i="9"/>
  <c r="S327" i="9"/>
  <c r="Q327" i="9"/>
  <c r="M327" i="9"/>
  <c r="L327" i="9"/>
  <c r="Z326" i="9"/>
  <c r="Y326" i="9"/>
  <c r="W326" i="9"/>
  <c r="U326" i="9"/>
  <c r="S326" i="9"/>
  <c r="Q326" i="9"/>
  <c r="M326" i="9"/>
  <c r="L326" i="9"/>
  <c r="Z325" i="9"/>
  <c r="Y325" i="9"/>
  <c r="W325" i="9"/>
  <c r="U325" i="9"/>
  <c r="S325" i="9"/>
  <c r="Q325" i="9"/>
  <c r="M325" i="9"/>
  <c r="L325" i="9"/>
  <c r="Z324" i="9"/>
  <c r="Y324" i="9"/>
  <c r="W324" i="9"/>
  <c r="U324" i="9"/>
  <c r="S324" i="9"/>
  <c r="Q324" i="9"/>
  <c r="M324" i="9"/>
  <c r="L324" i="9"/>
  <c r="Z323" i="9"/>
  <c r="Y323" i="9"/>
  <c r="W323" i="9"/>
  <c r="U323" i="9"/>
  <c r="S323" i="9"/>
  <c r="Q323" i="9"/>
  <c r="M323" i="9"/>
  <c r="L323" i="9"/>
  <c r="Z322" i="9"/>
  <c r="Y322" i="9"/>
  <c r="W322" i="9"/>
  <c r="U322" i="9"/>
  <c r="S322" i="9"/>
  <c r="Q322" i="9"/>
  <c r="M322" i="9"/>
  <c r="L322" i="9"/>
  <c r="Z321" i="9"/>
  <c r="Y321" i="9"/>
  <c r="W321" i="9"/>
  <c r="U321" i="9"/>
  <c r="S321" i="9"/>
  <c r="Q321" i="9"/>
  <c r="M321" i="9"/>
  <c r="L321" i="9"/>
  <c r="Z320" i="9"/>
  <c r="Y320" i="9"/>
  <c r="W320" i="9"/>
  <c r="U320" i="9"/>
  <c r="S320" i="9"/>
  <c r="Q320" i="9"/>
  <c r="M320" i="9"/>
  <c r="L320" i="9"/>
  <c r="Z319" i="9"/>
  <c r="Y319" i="9"/>
  <c r="W319" i="9"/>
  <c r="U319" i="9"/>
  <c r="S319" i="9"/>
  <c r="Q319" i="9"/>
  <c r="M319" i="9"/>
  <c r="L319" i="9"/>
  <c r="Z318" i="9"/>
  <c r="Y318" i="9"/>
  <c r="W318" i="9"/>
  <c r="U318" i="9"/>
  <c r="S318" i="9"/>
  <c r="Q318" i="9"/>
  <c r="M318" i="9"/>
  <c r="L318" i="9"/>
  <c r="Z317" i="9"/>
  <c r="Y317" i="9"/>
  <c r="W317" i="9"/>
  <c r="U317" i="9"/>
  <c r="S317" i="9"/>
  <c r="Q317" i="9"/>
  <c r="M317" i="9"/>
  <c r="L317" i="9"/>
  <c r="Z316" i="9"/>
  <c r="Y316" i="9"/>
  <c r="W316" i="9"/>
  <c r="U316" i="9"/>
  <c r="S316" i="9"/>
  <c r="Q316" i="9"/>
  <c r="M316" i="9"/>
  <c r="L316" i="9"/>
  <c r="Z315" i="9"/>
  <c r="Y315" i="9"/>
  <c r="W315" i="9"/>
  <c r="U315" i="9"/>
  <c r="S315" i="9"/>
  <c r="Q315" i="9"/>
  <c r="M315" i="9"/>
  <c r="L315" i="9"/>
  <c r="Z314" i="9"/>
  <c r="Y314" i="9"/>
  <c r="W314" i="9"/>
  <c r="U314" i="9"/>
  <c r="S314" i="9"/>
  <c r="Q314" i="9"/>
  <c r="M314" i="9"/>
  <c r="L314" i="9"/>
  <c r="Z313" i="9"/>
  <c r="Y313" i="9"/>
  <c r="W313" i="9"/>
  <c r="U313" i="9"/>
  <c r="S313" i="9"/>
  <c r="Q313" i="9"/>
  <c r="M313" i="9"/>
  <c r="L313" i="9"/>
  <c r="Z312" i="9"/>
  <c r="Y312" i="9"/>
  <c r="W312" i="9"/>
  <c r="U312" i="9"/>
  <c r="S312" i="9"/>
  <c r="Q312" i="9"/>
  <c r="M312" i="9"/>
  <c r="L312" i="9"/>
  <c r="Z311" i="9"/>
  <c r="Y311" i="9"/>
  <c r="W311" i="9"/>
  <c r="U311" i="9"/>
  <c r="S311" i="9"/>
  <c r="Q311" i="9"/>
  <c r="M311" i="9"/>
  <c r="L311" i="9"/>
  <c r="Z310" i="9"/>
  <c r="Y310" i="9"/>
  <c r="W310" i="9"/>
  <c r="U310" i="9"/>
  <c r="S310" i="9"/>
  <c r="Q310" i="9"/>
  <c r="M310" i="9"/>
  <c r="L310" i="9"/>
  <c r="Z309" i="9"/>
  <c r="Y309" i="9"/>
  <c r="W309" i="9"/>
  <c r="U309" i="9"/>
  <c r="S309" i="9"/>
  <c r="Q309" i="9"/>
  <c r="M309" i="9"/>
  <c r="L309" i="9"/>
  <c r="Z308" i="9"/>
  <c r="Y308" i="9"/>
  <c r="W308" i="9"/>
  <c r="U308" i="9"/>
  <c r="S308" i="9"/>
  <c r="Q308" i="9"/>
  <c r="M308" i="9"/>
  <c r="L308" i="9"/>
  <c r="Z307" i="9"/>
  <c r="Y307" i="9"/>
  <c r="W307" i="9"/>
  <c r="U307" i="9"/>
  <c r="S307" i="9"/>
  <c r="Q307" i="9"/>
  <c r="M307" i="9"/>
  <c r="L307" i="9"/>
  <c r="Z306" i="9"/>
  <c r="Y306" i="9"/>
  <c r="W306" i="9"/>
  <c r="U306" i="9"/>
  <c r="S306" i="9"/>
  <c r="Q306" i="9"/>
  <c r="M306" i="9"/>
  <c r="L306" i="9"/>
  <c r="Z305" i="9"/>
  <c r="Y305" i="9"/>
  <c r="W305" i="9"/>
  <c r="U305" i="9"/>
  <c r="S305" i="9"/>
  <c r="Q305" i="9"/>
  <c r="M305" i="9"/>
  <c r="L305" i="9"/>
  <c r="Z304" i="9"/>
  <c r="Y304" i="9"/>
  <c r="W304" i="9"/>
  <c r="U304" i="9"/>
  <c r="S304" i="9"/>
  <c r="Q304" i="9"/>
  <c r="M304" i="9"/>
  <c r="L304" i="9"/>
  <c r="Z303" i="9"/>
  <c r="Y303" i="9"/>
  <c r="W303" i="9"/>
  <c r="U303" i="9"/>
  <c r="S303" i="9"/>
  <c r="Q303" i="9"/>
  <c r="M303" i="9"/>
  <c r="L303" i="9"/>
  <c r="Z302" i="9"/>
  <c r="Y302" i="9"/>
  <c r="W302" i="9"/>
  <c r="U302" i="9"/>
  <c r="S302" i="9"/>
  <c r="Q302" i="9"/>
  <c r="M302" i="9"/>
  <c r="L302" i="9"/>
  <c r="Z301" i="9"/>
  <c r="Y301" i="9"/>
  <c r="W301" i="9"/>
  <c r="U301" i="9"/>
  <c r="S301" i="9"/>
  <c r="Q301" i="9"/>
  <c r="M301" i="9"/>
  <c r="L301" i="9"/>
  <c r="Z300" i="9"/>
  <c r="Y300" i="9"/>
  <c r="W300" i="9"/>
  <c r="U300" i="9"/>
  <c r="S300" i="9"/>
  <c r="Q300" i="9"/>
  <c r="M300" i="9"/>
  <c r="L300" i="9"/>
  <c r="Z299" i="9"/>
  <c r="Y299" i="9"/>
  <c r="W299" i="9"/>
  <c r="U299" i="9"/>
  <c r="S299" i="9"/>
  <c r="Q299" i="9"/>
  <c r="M299" i="9"/>
  <c r="L299" i="9"/>
  <c r="Z298" i="9"/>
  <c r="Y298" i="9"/>
  <c r="W298" i="9"/>
  <c r="U298" i="9"/>
  <c r="S298" i="9"/>
  <c r="Q298" i="9"/>
  <c r="M298" i="9"/>
  <c r="L298" i="9"/>
  <c r="Z297" i="9"/>
  <c r="Y297" i="9"/>
  <c r="W297" i="9"/>
  <c r="U297" i="9"/>
  <c r="S297" i="9"/>
  <c r="Q297" i="9"/>
  <c r="M297" i="9"/>
  <c r="L297" i="9"/>
  <c r="Z296" i="9"/>
  <c r="Y296" i="9"/>
  <c r="W296" i="9"/>
  <c r="U296" i="9"/>
  <c r="S296" i="9"/>
  <c r="Q296" i="9"/>
  <c r="M296" i="9"/>
  <c r="L296" i="9"/>
  <c r="Z295" i="9"/>
  <c r="Y295" i="9"/>
  <c r="W295" i="9"/>
  <c r="U295" i="9"/>
  <c r="S295" i="9"/>
  <c r="Q295" i="9"/>
  <c r="M295" i="9"/>
  <c r="L295" i="9"/>
  <c r="Z294" i="9"/>
  <c r="Y294" i="9"/>
  <c r="W294" i="9"/>
  <c r="U294" i="9"/>
  <c r="S294" i="9"/>
  <c r="Q294" i="9"/>
  <c r="M294" i="9"/>
  <c r="L294" i="9"/>
  <c r="Z293" i="9"/>
  <c r="Y293" i="9"/>
  <c r="W293" i="9"/>
  <c r="U293" i="9"/>
  <c r="S293" i="9"/>
  <c r="Q293" i="9"/>
  <c r="M293" i="9"/>
  <c r="L293" i="9"/>
  <c r="Z292" i="9"/>
  <c r="Y292" i="9"/>
  <c r="W292" i="9"/>
  <c r="U292" i="9"/>
  <c r="S292" i="9"/>
  <c r="Q292" i="9"/>
  <c r="M292" i="9"/>
  <c r="L292" i="9"/>
  <c r="Z291" i="9"/>
  <c r="Y291" i="9"/>
  <c r="W291" i="9"/>
  <c r="U291" i="9"/>
  <c r="S291" i="9"/>
  <c r="Q291" i="9"/>
  <c r="M291" i="9"/>
  <c r="L291" i="9"/>
  <c r="Z290" i="9"/>
  <c r="Y290" i="9"/>
  <c r="W290" i="9"/>
  <c r="U290" i="9"/>
  <c r="S290" i="9"/>
  <c r="Q290" i="9"/>
  <c r="M290" i="9"/>
  <c r="L290" i="9"/>
  <c r="Z289" i="9"/>
  <c r="Y289" i="9"/>
  <c r="W289" i="9"/>
  <c r="U289" i="9"/>
  <c r="S289" i="9"/>
  <c r="Q289" i="9"/>
  <c r="M289" i="9"/>
  <c r="L289" i="9"/>
  <c r="Z288" i="9"/>
  <c r="Y288" i="9"/>
  <c r="W288" i="9"/>
  <c r="U288" i="9"/>
  <c r="S288" i="9"/>
  <c r="Q288" i="9"/>
  <c r="M288" i="9"/>
  <c r="L288" i="9"/>
  <c r="Z287" i="9"/>
  <c r="Y287" i="9"/>
  <c r="W287" i="9"/>
  <c r="U287" i="9"/>
  <c r="S287" i="9"/>
  <c r="Q287" i="9"/>
  <c r="M287" i="9"/>
  <c r="L287" i="9"/>
  <c r="Z286" i="9"/>
  <c r="Y286" i="9"/>
  <c r="W286" i="9"/>
  <c r="U286" i="9"/>
  <c r="S286" i="9"/>
  <c r="Q286" i="9"/>
  <c r="M286" i="9"/>
  <c r="L286" i="9"/>
  <c r="Z285" i="9"/>
  <c r="Y285" i="9"/>
  <c r="W285" i="9"/>
  <c r="U285" i="9"/>
  <c r="S285" i="9"/>
  <c r="Q285" i="9"/>
  <c r="M285" i="9"/>
  <c r="L285" i="9"/>
  <c r="Z284" i="9"/>
  <c r="Y284" i="9"/>
  <c r="W284" i="9"/>
  <c r="U284" i="9"/>
  <c r="S284" i="9"/>
  <c r="Q284" i="9"/>
  <c r="M284" i="9"/>
  <c r="L284" i="9"/>
  <c r="Z283" i="9"/>
  <c r="Y283" i="9"/>
  <c r="W283" i="9"/>
  <c r="U283" i="9"/>
  <c r="S283" i="9"/>
  <c r="Q283" i="9"/>
  <c r="M283" i="9"/>
  <c r="L283" i="9"/>
  <c r="Z282" i="9"/>
  <c r="Y282" i="9"/>
  <c r="W282" i="9"/>
  <c r="U282" i="9"/>
  <c r="S282" i="9"/>
  <c r="Q282" i="9"/>
  <c r="M282" i="9"/>
  <c r="L282" i="9"/>
  <c r="Z281" i="9"/>
  <c r="Y281" i="9"/>
  <c r="W281" i="9"/>
  <c r="U281" i="9"/>
  <c r="S281" i="9"/>
  <c r="Q281" i="9"/>
  <c r="M281" i="9"/>
  <c r="L281" i="9"/>
  <c r="Z280" i="9"/>
  <c r="Y280" i="9"/>
  <c r="W280" i="9"/>
  <c r="U280" i="9"/>
  <c r="S280" i="9"/>
  <c r="Q280" i="9"/>
  <c r="M280" i="9"/>
  <c r="L280" i="9"/>
  <c r="Z279" i="9"/>
  <c r="Y279" i="9"/>
  <c r="W279" i="9"/>
  <c r="U279" i="9"/>
  <c r="S279" i="9"/>
  <c r="Q279" i="9"/>
  <c r="M279" i="9"/>
  <c r="L279" i="9"/>
  <c r="Z278" i="9"/>
  <c r="Y278" i="9"/>
  <c r="W278" i="9"/>
  <c r="U278" i="9"/>
  <c r="S278" i="9"/>
  <c r="Q278" i="9"/>
  <c r="M278" i="9"/>
  <c r="L278" i="9"/>
  <c r="Z277" i="9"/>
  <c r="Y277" i="9"/>
  <c r="W277" i="9"/>
  <c r="U277" i="9"/>
  <c r="S277" i="9"/>
  <c r="Q277" i="9"/>
  <c r="M277" i="9"/>
  <c r="L277" i="9"/>
  <c r="Z276" i="9"/>
  <c r="Y276" i="9"/>
  <c r="W276" i="9"/>
  <c r="U276" i="9"/>
  <c r="S276" i="9"/>
  <c r="Q276" i="9"/>
  <c r="M276" i="9"/>
  <c r="L276" i="9"/>
  <c r="Z275" i="9"/>
  <c r="Y275" i="9"/>
  <c r="W275" i="9"/>
  <c r="U275" i="9"/>
  <c r="S275" i="9"/>
  <c r="Q275" i="9"/>
  <c r="M275" i="9"/>
  <c r="L275" i="9"/>
  <c r="Z274" i="9"/>
  <c r="Y274" i="9"/>
  <c r="W274" i="9"/>
  <c r="U274" i="9"/>
  <c r="S274" i="9"/>
  <c r="Q274" i="9"/>
  <c r="M274" i="9"/>
  <c r="L274" i="9"/>
  <c r="Z273" i="9"/>
  <c r="Y273" i="9"/>
  <c r="W273" i="9"/>
  <c r="U273" i="9"/>
  <c r="S273" i="9"/>
  <c r="Q273" i="9"/>
  <c r="M273" i="9"/>
  <c r="L273" i="9"/>
  <c r="Z272" i="9"/>
  <c r="Y272" i="9"/>
  <c r="W272" i="9"/>
  <c r="U272" i="9"/>
  <c r="S272" i="9"/>
  <c r="Q272" i="9"/>
  <c r="M272" i="9"/>
  <c r="L272" i="9"/>
  <c r="Z271" i="9"/>
  <c r="Y271" i="9"/>
  <c r="W271" i="9"/>
  <c r="U271" i="9"/>
  <c r="S271" i="9"/>
  <c r="Q271" i="9"/>
  <c r="M271" i="9"/>
  <c r="L271" i="9"/>
  <c r="Z270" i="9"/>
  <c r="Y270" i="9"/>
  <c r="W270" i="9"/>
  <c r="U270" i="9"/>
  <c r="S270" i="9"/>
  <c r="Q270" i="9"/>
  <c r="M270" i="9"/>
  <c r="L270" i="9"/>
  <c r="Z269" i="9"/>
  <c r="Y269" i="9"/>
  <c r="W269" i="9"/>
  <c r="U269" i="9"/>
  <c r="S269" i="9"/>
  <c r="Q269" i="9"/>
  <c r="M269" i="9"/>
  <c r="L269" i="9"/>
  <c r="Z268" i="9"/>
  <c r="Y268" i="9"/>
  <c r="W268" i="9"/>
  <c r="U268" i="9"/>
  <c r="S268" i="9"/>
  <c r="Q268" i="9"/>
  <c r="M268" i="9"/>
  <c r="L268" i="9"/>
  <c r="Z267" i="9"/>
  <c r="Y267" i="9"/>
  <c r="W267" i="9"/>
  <c r="U267" i="9"/>
  <c r="S267" i="9"/>
  <c r="Q267" i="9"/>
  <c r="M267" i="9"/>
  <c r="L267" i="9"/>
  <c r="Z266" i="9"/>
  <c r="Y266" i="9"/>
  <c r="W266" i="9"/>
  <c r="U266" i="9"/>
  <c r="S266" i="9"/>
  <c r="Q266" i="9"/>
  <c r="M266" i="9"/>
  <c r="L266" i="9"/>
  <c r="Z265" i="9"/>
  <c r="Y265" i="9"/>
  <c r="W265" i="9"/>
  <c r="U265" i="9"/>
  <c r="S265" i="9"/>
  <c r="Q265" i="9"/>
  <c r="M265" i="9"/>
  <c r="L265" i="9"/>
  <c r="Z264" i="9"/>
  <c r="Y264" i="9"/>
  <c r="W264" i="9"/>
  <c r="U264" i="9"/>
  <c r="S264" i="9"/>
  <c r="Q264" i="9"/>
  <c r="M264" i="9"/>
  <c r="L264" i="9"/>
  <c r="Z263" i="9"/>
  <c r="Y263" i="9"/>
  <c r="W263" i="9"/>
  <c r="U263" i="9"/>
  <c r="S263" i="9"/>
  <c r="Q263" i="9"/>
  <c r="M263" i="9"/>
  <c r="L263" i="9"/>
  <c r="Z262" i="9"/>
  <c r="Y262" i="9"/>
  <c r="W262" i="9"/>
  <c r="U262" i="9"/>
  <c r="S262" i="9"/>
  <c r="Q262" i="9"/>
  <c r="M262" i="9"/>
  <c r="L262" i="9"/>
  <c r="Z261" i="9"/>
  <c r="Y261" i="9"/>
  <c r="W261" i="9"/>
  <c r="U261" i="9"/>
  <c r="S261" i="9"/>
  <c r="Q261" i="9"/>
  <c r="M261" i="9"/>
  <c r="L261" i="9"/>
  <c r="Z260" i="9"/>
  <c r="Y260" i="9"/>
  <c r="W260" i="9"/>
  <c r="U260" i="9"/>
  <c r="S260" i="9"/>
  <c r="Q260" i="9"/>
  <c r="M260" i="9"/>
  <c r="L260" i="9"/>
  <c r="Z259" i="9"/>
  <c r="Y259" i="9"/>
  <c r="W259" i="9"/>
  <c r="U259" i="9"/>
  <c r="S259" i="9"/>
  <c r="Q259" i="9"/>
  <c r="M259" i="9"/>
  <c r="L259" i="9"/>
  <c r="Z258" i="9"/>
  <c r="Y258" i="9"/>
  <c r="W258" i="9"/>
  <c r="U258" i="9"/>
  <c r="S258" i="9"/>
  <c r="Q258" i="9"/>
  <c r="M258" i="9"/>
  <c r="L258" i="9"/>
  <c r="Z257" i="9"/>
  <c r="Y257" i="9"/>
  <c r="W257" i="9"/>
  <c r="U257" i="9"/>
  <c r="S257" i="9"/>
  <c r="Q257" i="9"/>
  <c r="M257" i="9"/>
  <c r="L257" i="9"/>
  <c r="Z256" i="9"/>
  <c r="Y256" i="9"/>
  <c r="W256" i="9"/>
  <c r="U256" i="9"/>
  <c r="S256" i="9"/>
  <c r="Q256" i="9"/>
  <c r="M256" i="9"/>
  <c r="L256" i="9"/>
  <c r="Z255" i="9"/>
  <c r="Y255" i="9"/>
  <c r="W255" i="9"/>
  <c r="U255" i="9"/>
  <c r="S255" i="9"/>
  <c r="Q255" i="9"/>
  <c r="M255" i="9"/>
  <c r="L255" i="9"/>
  <c r="Z254" i="9"/>
  <c r="Y254" i="9"/>
  <c r="W254" i="9"/>
  <c r="U254" i="9"/>
  <c r="S254" i="9"/>
  <c r="Q254" i="9"/>
  <c r="M254" i="9"/>
  <c r="L254" i="9"/>
  <c r="Z253" i="9"/>
  <c r="Y253" i="9"/>
  <c r="W253" i="9"/>
  <c r="U253" i="9"/>
  <c r="S253" i="9"/>
  <c r="Q253" i="9"/>
  <c r="M253" i="9"/>
  <c r="L253" i="9"/>
  <c r="Z252" i="9"/>
  <c r="Y252" i="9"/>
  <c r="W252" i="9"/>
  <c r="U252" i="9"/>
  <c r="S252" i="9"/>
  <c r="Q252" i="9"/>
  <c r="M252" i="9"/>
  <c r="L252" i="9"/>
  <c r="Z251" i="9"/>
  <c r="Y251" i="9"/>
  <c r="W251" i="9"/>
  <c r="U251" i="9"/>
  <c r="S251" i="9"/>
  <c r="Q251" i="9"/>
  <c r="M251" i="9"/>
  <c r="L251" i="9"/>
  <c r="Z250" i="9"/>
  <c r="Y250" i="9"/>
  <c r="W250" i="9"/>
  <c r="U250" i="9"/>
  <c r="S250" i="9"/>
  <c r="Q250" i="9"/>
  <c r="M250" i="9"/>
  <c r="L250" i="9"/>
  <c r="Z249" i="9"/>
  <c r="Y249" i="9"/>
  <c r="W249" i="9"/>
  <c r="U249" i="9"/>
  <c r="S249" i="9"/>
  <c r="Q249" i="9"/>
  <c r="M249" i="9"/>
  <c r="L249" i="9"/>
  <c r="Z248" i="9"/>
  <c r="Y248" i="9"/>
  <c r="W248" i="9"/>
  <c r="U248" i="9"/>
  <c r="S248" i="9"/>
  <c r="Q248" i="9"/>
  <c r="M248" i="9"/>
  <c r="L248" i="9"/>
  <c r="Z247" i="9"/>
  <c r="Y247" i="9"/>
  <c r="W247" i="9"/>
  <c r="U247" i="9"/>
  <c r="S247" i="9"/>
  <c r="Q247" i="9"/>
  <c r="M247" i="9"/>
  <c r="L247" i="9"/>
  <c r="Z246" i="9"/>
  <c r="Y246" i="9"/>
  <c r="W246" i="9"/>
  <c r="U246" i="9"/>
  <c r="S246" i="9"/>
  <c r="Q246" i="9"/>
  <c r="M246" i="9"/>
  <c r="L246" i="9"/>
  <c r="Z245" i="9"/>
  <c r="Y245" i="9"/>
  <c r="W245" i="9"/>
  <c r="U245" i="9"/>
  <c r="S245" i="9"/>
  <c r="Q245" i="9"/>
  <c r="M245" i="9"/>
  <c r="L245" i="9"/>
  <c r="Z244" i="9"/>
  <c r="Y244" i="9"/>
  <c r="W244" i="9"/>
  <c r="U244" i="9"/>
  <c r="S244" i="9"/>
  <c r="Q244" i="9"/>
  <c r="M244" i="9"/>
  <c r="L244" i="9"/>
  <c r="Z243" i="9"/>
  <c r="Y243" i="9"/>
  <c r="W243" i="9"/>
  <c r="U243" i="9"/>
  <c r="S243" i="9"/>
  <c r="Q243" i="9"/>
  <c r="M243" i="9"/>
  <c r="L243" i="9"/>
  <c r="Z242" i="9"/>
  <c r="Y242" i="9"/>
  <c r="W242" i="9"/>
  <c r="U242" i="9"/>
  <c r="S242" i="9"/>
  <c r="Q242" i="9"/>
  <c r="M242" i="9"/>
  <c r="L242" i="9"/>
  <c r="Z241" i="9"/>
  <c r="Y241" i="9"/>
  <c r="W241" i="9"/>
  <c r="U241" i="9"/>
  <c r="S241" i="9"/>
  <c r="Q241" i="9"/>
  <c r="M241" i="9"/>
  <c r="L241" i="9"/>
  <c r="Z240" i="9"/>
  <c r="Y240" i="9"/>
  <c r="W240" i="9"/>
  <c r="U240" i="9"/>
  <c r="S240" i="9"/>
  <c r="Q240" i="9"/>
  <c r="M240" i="9"/>
  <c r="L240" i="9"/>
  <c r="Z239" i="9"/>
  <c r="Y239" i="9"/>
  <c r="W239" i="9"/>
  <c r="U239" i="9"/>
  <c r="S239" i="9"/>
  <c r="Q239" i="9"/>
  <c r="M239" i="9"/>
  <c r="L239" i="9"/>
  <c r="Z238" i="9"/>
  <c r="Y238" i="9"/>
  <c r="W238" i="9"/>
  <c r="U238" i="9"/>
  <c r="S238" i="9"/>
  <c r="Q238" i="9"/>
  <c r="M238" i="9"/>
  <c r="L238" i="9"/>
  <c r="Z237" i="9"/>
  <c r="Y237" i="9"/>
  <c r="W237" i="9"/>
  <c r="U237" i="9"/>
  <c r="S237" i="9"/>
  <c r="Q237" i="9"/>
  <c r="M237" i="9"/>
  <c r="L237" i="9"/>
  <c r="Z236" i="9"/>
  <c r="Y236" i="9"/>
  <c r="W236" i="9"/>
  <c r="U236" i="9"/>
  <c r="S236" i="9"/>
  <c r="Q236" i="9"/>
  <c r="M236" i="9"/>
  <c r="L236" i="9"/>
  <c r="Z235" i="9"/>
  <c r="Y235" i="9"/>
  <c r="W235" i="9"/>
  <c r="U235" i="9"/>
  <c r="S235" i="9"/>
  <c r="Q235" i="9"/>
  <c r="M235" i="9"/>
  <c r="L235" i="9"/>
  <c r="Z234" i="9"/>
  <c r="Y234" i="9"/>
  <c r="W234" i="9"/>
  <c r="U234" i="9"/>
  <c r="S234" i="9"/>
  <c r="Q234" i="9"/>
  <c r="M234" i="9"/>
  <c r="L234" i="9"/>
  <c r="Z233" i="9"/>
  <c r="Y233" i="9"/>
  <c r="W233" i="9"/>
  <c r="U233" i="9"/>
  <c r="S233" i="9"/>
  <c r="Q233" i="9"/>
  <c r="M233" i="9"/>
  <c r="L233" i="9"/>
  <c r="Z232" i="9"/>
  <c r="Y232" i="9"/>
  <c r="W232" i="9"/>
  <c r="U232" i="9"/>
  <c r="S232" i="9"/>
  <c r="Q232" i="9"/>
  <c r="M232" i="9"/>
  <c r="L232" i="9"/>
  <c r="Z231" i="9"/>
  <c r="Y231" i="9"/>
  <c r="W231" i="9"/>
  <c r="U231" i="9"/>
  <c r="S231" i="9"/>
  <c r="Q231" i="9"/>
  <c r="M231" i="9"/>
  <c r="L231" i="9"/>
  <c r="Z230" i="9"/>
  <c r="Y230" i="9"/>
  <c r="W230" i="9"/>
  <c r="U230" i="9"/>
  <c r="S230" i="9"/>
  <c r="Q230" i="9"/>
  <c r="M230" i="9"/>
  <c r="L230" i="9"/>
  <c r="Z229" i="9"/>
  <c r="Y229" i="9"/>
  <c r="W229" i="9"/>
  <c r="U229" i="9"/>
  <c r="S229" i="9"/>
  <c r="Q229" i="9"/>
  <c r="M229" i="9"/>
  <c r="L229" i="9"/>
  <c r="Z228" i="9"/>
  <c r="Y228" i="9"/>
  <c r="W228" i="9"/>
  <c r="U228" i="9"/>
  <c r="S228" i="9"/>
  <c r="Q228" i="9"/>
  <c r="M228" i="9"/>
  <c r="L228" i="9"/>
  <c r="Z227" i="9"/>
  <c r="Y227" i="9"/>
  <c r="W227" i="9"/>
  <c r="U227" i="9"/>
  <c r="S227" i="9"/>
  <c r="Q227" i="9"/>
  <c r="M227" i="9"/>
  <c r="L227" i="9"/>
  <c r="Z226" i="9"/>
  <c r="Y226" i="9"/>
  <c r="W226" i="9"/>
  <c r="U226" i="9"/>
  <c r="S226" i="9"/>
  <c r="Q226" i="9"/>
  <c r="M226" i="9"/>
  <c r="L226" i="9"/>
  <c r="Z225" i="9"/>
  <c r="Y225" i="9"/>
  <c r="W225" i="9"/>
  <c r="U225" i="9"/>
  <c r="S225" i="9"/>
  <c r="Q225" i="9"/>
  <c r="M225" i="9"/>
  <c r="L225" i="9"/>
  <c r="Z224" i="9"/>
  <c r="Y224" i="9"/>
  <c r="W224" i="9"/>
  <c r="U224" i="9"/>
  <c r="S224" i="9"/>
  <c r="Q224" i="9"/>
  <c r="M224" i="9"/>
  <c r="L224" i="9"/>
  <c r="Z223" i="9"/>
  <c r="Y223" i="9"/>
  <c r="W223" i="9"/>
  <c r="U223" i="9"/>
  <c r="S223" i="9"/>
  <c r="Q223" i="9"/>
  <c r="M223" i="9"/>
  <c r="L223" i="9"/>
  <c r="Z222" i="9"/>
  <c r="Y222" i="9"/>
  <c r="W222" i="9"/>
  <c r="U222" i="9"/>
  <c r="S222" i="9"/>
  <c r="Q222" i="9"/>
  <c r="M222" i="9"/>
  <c r="L222" i="9"/>
  <c r="Z221" i="9"/>
  <c r="Y221" i="9"/>
  <c r="W221" i="9"/>
  <c r="U221" i="9"/>
  <c r="S221" i="9"/>
  <c r="Q221" i="9"/>
  <c r="M221" i="9"/>
  <c r="L221" i="9"/>
  <c r="Z220" i="9"/>
  <c r="Y220" i="9"/>
  <c r="W220" i="9"/>
  <c r="U220" i="9"/>
  <c r="S220" i="9"/>
  <c r="Q220" i="9"/>
  <c r="M220" i="9"/>
  <c r="L220" i="9"/>
  <c r="Z219" i="9"/>
  <c r="Y219" i="9"/>
  <c r="W219" i="9"/>
  <c r="U219" i="9"/>
  <c r="S219" i="9"/>
  <c r="Q219" i="9"/>
  <c r="M219" i="9"/>
  <c r="L219" i="9"/>
  <c r="Z218" i="9"/>
  <c r="Y218" i="9"/>
  <c r="W218" i="9"/>
  <c r="U218" i="9"/>
  <c r="S218" i="9"/>
  <c r="Q218" i="9"/>
  <c r="M218" i="9"/>
  <c r="L218" i="9"/>
  <c r="Z217" i="9"/>
  <c r="Y217" i="9"/>
  <c r="W217" i="9"/>
  <c r="U217" i="9"/>
  <c r="S217" i="9"/>
  <c r="Q217" i="9"/>
  <c r="M217" i="9"/>
  <c r="L217" i="9"/>
  <c r="Z216" i="9"/>
  <c r="Y216" i="9"/>
  <c r="W216" i="9"/>
  <c r="U216" i="9"/>
  <c r="S216" i="9"/>
  <c r="Q216" i="9"/>
  <c r="M216" i="9"/>
  <c r="L216" i="9"/>
  <c r="Z215" i="9"/>
  <c r="Y215" i="9"/>
  <c r="W215" i="9"/>
  <c r="U215" i="9"/>
  <c r="S215" i="9"/>
  <c r="Q215" i="9"/>
  <c r="M215" i="9"/>
  <c r="L215" i="9"/>
  <c r="Z214" i="9"/>
  <c r="Y214" i="9"/>
  <c r="W214" i="9"/>
  <c r="U214" i="9"/>
  <c r="S214" i="9"/>
  <c r="Q214" i="9"/>
  <c r="M214" i="9"/>
  <c r="L214" i="9"/>
  <c r="Z213" i="9"/>
  <c r="Y213" i="9"/>
  <c r="W213" i="9"/>
  <c r="U213" i="9"/>
  <c r="S213" i="9"/>
  <c r="Q213" i="9"/>
  <c r="M213" i="9"/>
  <c r="L213" i="9"/>
  <c r="Z212" i="9"/>
  <c r="Y212" i="9"/>
  <c r="W212" i="9"/>
  <c r="U212" i="9"/>
  <c r="S212" i="9"/>
  <c r="Q212" i="9"/>
  <c r="M212" i="9"/>
  <c r="L212" i="9"/>
  <c r="Z211" i="9"/>
  <c r="Y211" i="9"/>
  <c r="W211" i="9"/>
  <c r="U211" i="9"/>
  <c r="S211" i="9"/>
  <c r="Q211" i="9"/>
  <c r="M211" i="9"/>
  <c r="L211" i="9"/>
  <c r="Z210" i="9"/>
  <c r="Y210" i="9"/>
  <c r="W210" i="9"/>
  <c r="U210" i="9"/>
  <c r="S210" i="9"/>
  <c r="Q210" i="9"/>
  <c r="M210" i="9"/>
  <c r="L210" i="9"/>
  <c r="Z209" i="9"/>
  <c r="Y209" i="9"/>
  <c r="W209" i="9"/>
  <c r="U209" i="9"/>
  <c r="S209" i="9"/>
  <c r="Q209" i="9"/>
  <c r="M209" i="9"/>
  <c r="L209" i="9"/>
  <c r="Z208" i="9"/>
  <c r="Y208" i="9"/>
  <c r="W208" i="9"/>
  <c r="U208" i="9"/>
  <c r="S208" i="9"/>
  <c r="Q208" i="9"/>
  <c r="M208" i="9"/>
  <c r="L208" i="9"/>
  <c r="Z207" i="9"/>
  <c r="Y207" i="9"/>
  <c r="W207" i="9"/>
  <c r="U207" i="9"/>
  <c r="S207" i="9"/>
  <c r="Q207" i="9"/>
  <c r="M207" i="9"/>
  <c r="L207" i="9"/>
  <c r="Z206" i="9"/>
  <c r="Y206" i="9"/>
  <c r="W206" i="9"/>
  <c r="U206" i="9"/>
  <c r="S206" i="9"/>
  <c r="Q206" i="9"/>
  <c r="M206" i="9"/>
  <c r="L206" i="9"/>
  <c r="Z205" i="9"/>
  <c r="Y205" i="9"/>
  <c r="W205" i="9"/>
  <c r="U205" i="9"/>
  <c r="S205" i="9"/>
  <c r="Q205" i="9"/>
  <c r="M205" i="9"/>
  <c r="L205" i="9"/>
  <c r="Z204" i="9"/>
  <c r="Y204" i="9"/>
  <c r="W204" i="9"/>
  <c r="U204" i="9"/>
  <c r="S204" i="9"/>
  <c r="Q204" i="9"/>
  <c r="M204" i="9"/>
  <c r="L204" i="9"/>
  <c r="Z203" i="9"/>
  <c r="Y203" i="9"/>
  <c r="W203" i="9"/>
  <c r="U203" i="9"/>
  <c r="S203" i="9"/>
  <c r="Q203" i="9"/>
  <c r="M203" i="9"/>
  <c r="L203" i="9"/>
  <c r="Z202" i="9"/>
  <c r="Y202" i="9"/>
  <c r="W202" i="9"/>
  <c r="U202" i="9"/>
  <c r="S202" i="9"/>
  <c r="Q202" i="9"/>
  <c r="M202" i="9"/>
  <c r="L202" i="9"/>
  <c r="Z201" i="9"/>
  <c r="Y201" i="9"/>
  <c r="W201" i="9"/>
  <c r="U201" i="9"/>
  <c r="S201" i="9"/>
  <c r="Q201" i="9"/>
  <c r="M201" i="9"/>
  <c r="L201" i="9"/>
  <c r="Z200" i="9"/>
  <c r="Y200" i="9"/>
  <c r="W200" i="9"/>
  <c r="U200" i="9"/>
  <c r="S200" i="9"/>
  <c r="Q200" i="9"/>
  <c r="M200" i="9"/>
  <c r="L200" i="9"/>
  <c r="Z199" i="9"/>
  <c r="Y199" i="9"/>
  <c r="W199" i="9"/>
  <c r="U199" i="9"/>
  <c r="S199" i="9"/>
  <c r="Q199" i="9"/>
  <c r="M199" i="9"/>
  <c r="L199" i="9"/>
  <c r="Z198" i="9"/>
  <c r="Y198" i="9"/>
  <c r="W198" i="9"/>
  <c r="U198" i="9"/>
  <c r="S198" i="9"/>
  <c r="Q198" i="9"/>
  <c r="M198" i="9"/>
  <c r="L198" i="9"/>
  <c r="Z197" i="9"/>
  <c r="Y197" i="9"/>
  <c r="W197" i="9"/>
  <c r="U197" i="9"/>
  <c r="S197" i="9"/>
  <c r="Q197" i="9"/>
  <c r="M197" i="9"/>
  <c r="L197" i="9"/>
  <c r="Z196" i="9"/>
  <c r="Y196" i="9"/>
  <c r="W196" i="9"/>
  <c r="U196" i="9"/>
  <c r="S196" i="9"/>
  <c r="Q196" i="9"/>
  <c r="M196" i="9"/>
  <c r="L196" i="9"/>
  <c r="Z195" i="9"/>
  <c r="Y195" i="9"/>
  <c r="W195" i="9"/>
  <c r="U195" i="9"/>
  <c r="S195" i="9"/>
  <c r="Q195" i="9"/>
  <c r="M195" i="9"/>
  <c r="L195" i="9"/>
  <c r="Z194" i="9"/>
  <c r="Y194" i="9"/>
  <c r="W194" i="9"/>
  <c r="U194" i="9"/>
  <c r="S194" i="9"/>
  <c r="Q194" i="9"/>
  <c r="M194" i="9"/>
  <c r="L194" i="9"/>
  <c r="Z193" i="9"/>
  <c r="Y193" i="9"/>
  <c r="W193" i="9"/>
  <c r="U193" i="9"/>
  <c r="S193" i="9"/>
  <c r="Q193" i="9"/>
  <c r="M193" i="9"/>
  <c r="L193" i="9"/>
  <c r="Z192" i="9"/>
  <c r="Y192" i="9"/>
  <c r="W192" i="9"/>
  <c r="U192" i="9"/>
  <c r="S192" i="9"/>
  <c r="Q192" i="9"/>
  <c r="M192" i="9"/>
  <c r="L192" i="9"/>
  <c r="Z191" i="9"/>
  <c r="Y191" i="9"/>
  <c r="W191" i="9"/>
  <c r="U191" i="9"/>
  <c r="S191" i="9"/>
  <c r="Q191" i="9"/>
  <c r="M191" i="9"/>
  <c r="L191" i="9"/>
  <c r="Z190" i="9"/>
  <c r="Y190" i="9"/>
  <c r="W190" i="9"/>
  <c r="U190" i="9"/>
  <c r="S190" i="9"/>
  <c r="Q190" i="9"/>
  <c r="M190" i="9"/>
  <c r="L190" i="9"/>
  <c r="Z189" i="9"/>
  <c r="Y189" i="9"/>
  <c r="W189" i="9"/>
  <c r="U189" i="9"/>
  <c r="S189" i="9"/>
  <c r="Q189" i="9"/>
  <c r="M189" i="9"/>
  <c r="L189" i="9"/>
  <c r="Z188" i="9"/>
  <c r="Y188" i="9"/>
  <c r="W188" i="9"/>
  <c r="U188" i="9"/>
  <c r="S188" i="9"/>
  <c r="Q188" i="9"/>
  <c r="M188" i="9"/>
  <c r="L188" i="9"/>
  <c r="Z187" i="9"/>
  <c r="Y187" i="9"/>
  <c r="W187" i="9"/>
  <c r="U187" i="9"/>
  <c r="S187" i="9"/>
  <c r="Q187" i="9"/>
  <c r="M187" i="9"/>
  <c r="L187" i="9"/>
  <c r="Z186" i="9"/>
  <c r="Y186" i="9"/>
  <c r="W186" i="9"/>
  <c r="U186" i="9"/>
  <c r="S186" i="9"/>
  <c r="Q186" i="9"/>
  <c r="M186" i="9"/>
  <c r="L186" i="9"/>
  <c r="Z185" i="9"/>
  <c r="Y185" i="9"/>
  <c r="W185" i="9"/>
  <c r="U185" i="9"/>
  <c r="S185" i="9"/>
  <c r="Q185" i="9"/>
  <c r="M185" i="9"/>
  <c r="L185" i="9"/>
  <c r="Z184" i="9"/>
  <c r="Y184" i="9"/>
  <c r="W184" i="9"/>
  <c r="U184" i="9"/>
  <c r="S184" i="9"/>
  <c r="Q184" i="9"/>
  <c r="M184" i="9"/>
  <c r="L184" i="9"/>
  <c r="Z183" i="9"/>
  <c r="Y183" i="9"/>
  <c r="W183" i="9"/>
  <c r="U183" i="9"/>
  <c r="S183" i="9"/>
  <c r="Q183" i="9"/>
  <c r="M183" i="9"/>
  <c r="L183" i="9"/>
  <c r="Z182" i="9"/>
  <c r="Y182" i="9"/>
  <c r="W182" i="9"/>
  <c r="U182" i="9"/>
  <c r="S182" i="9"/>
  <c r="Q182" i="9"/>
  <c r="M182" i="9"/>
  <c r="L182" i="9"/>
  <c r="Z181" i="9"/>
  <c r="Y181" i="9"/>
  <c r="W181" i="9"/>
  <c r="U181" i="9"/>
  <c r="S181" i="9"/>
  <c r="Q181" i="9"/>
  <c r="M181" i="9"/>
  <c r="L181" i="9"/>
  <c r="Z180" i="9"/>
  <c r="Y180" i="9"/>
  <c r="W180" i="9"/>
  <c r="U180" i="9"/>
  <c r="S180" i="9"/>
  <c r="Q180" i="9"/>
  <c r="M180" i="9"/>
  <c r="L180" i="9"/>
  <c r="Z179" i="9"/>
  <c r="Y179" i="9"/>
  <c r="W179" i="9"/>
  <c r="U179" i="9"/>
  <c r="S179" i="9"/>
  <c r="Q179" i="9"/>
  <c r="M179" i="9"/>
  <c r="L179" i="9"/>
  <c r="Z178" i="9"/>
  <c r="Y178" i="9"/>
  <c r="W178" i="9"/>
  <c r="U178" i="9"/>
  <c r="S178" i="9"/>
  <c r="Q178" i="9"/>
  <c r="M178" i="9"/>
  <c r="L178" i="9"/>
  <c r="Z177" i="9"/>
  <c r="Y177" i="9"/>
  <c r="W177" i="9"/>
  <c r="U177" i="9"/>
  <c r="S177" i="9"/>
  <c r="Q177" i="9"/>
  <c r="M177" i="9"/>
  <c r="L177" i="9"/>
  <c r="Z176" i="9"/>
  <c r="Y176" i="9"/>
  <c r="W176" i="9"/>
  <c r="U176" i="9"/>
  <c r="S176" i="9"/>
  <c r="Q176" i="9"/>
  <c r="M176" i="9"/>
  <c r="L176" i="9"/>
  <c r="Z175" i="9"/>
  <c r="Y175" i="9"/>
  <c r="W175" i="9"/>
  <c r="U175" i="9"/>
  <c r="S175" i="9"/>
  <c r="Q175" i="9"/>
  <c r="M175" i="9"/>
  <c r="L175" i="9"/>
  <c r="Z174" i="9"/>
  <c r="Y174" i="9"/>
  <c r="W174" i="9"/>
  <c r="U174" i="9"/>
  <c r="S174" i="9"/>
  <c r="Q174" i="9"/>
  <c r="M174" i="9"/>
  <c r="L174" i="9"/>
  <c r="Z173" i="9"/>
  <c r="Y173" i="9"/>
  <c r="W173" i="9"/>
  <c r="U173" i="9"/>
  <c r="S173" i="9"/>
  <c r="Q173" i="9"/>
  <c r="M173" i="9"/>
  <c r="L173" i="9"/>
  <c r="Z172" i="9"/>
  <c r="Y172" i="9"/>
  <c r="W172" i="9"/>
  <c r="U172" i="9"/>
  <c r="S172" i="9"/>
  <c r="Q172" i="9"/>
  <c r="M172" i="9"/>
  <c r="L172" i="9"/>
  <c r="Z171" i="9"/>
  <c r="Y171" i="9"/>
  <c r="W171" i="9"/>
  <c r="U171" i="9"/>
  <c r="S171" i="9"/>
  <c r="Q171" i="9"/>
  <c r="M171" i="9"/>
  <c r="L171" i="9"/>
  <c r="Z170" i="9"/>
  <c r="Y170" i="9"/>
  <c r="W170" i="9"/>
  <c r="U170" i="9"/>
  <c r="S170" i="9"/>
  <c r="Q170" i="9"/>
  <c r="M170" i="9"/>
  <c r="L170" i="9"/>
  <c r="Z169" i="9"/>
  <c r="Y169" i="9"/>
  <c r="W169" i="9"/>
  <c r="U169" i="9"/>
  <c r="S169" i="9"/>
  <c r="Q169" i="9"/>
  <c r="M169" i="9"/>
  <c r="L169" i="9"/>
  <c r="Z168" i="9"/>
  <c r="Y168" i="9"/>
  <c r="W168" i="9"/>
  <c r="U168" i="9"/>
  <c r="S168" i="9"/>
  <c r="Q168" i="9"/>
  <c r="M168" i="9"/>
  <c r="L168" i="9"/>
  <c r="Z167" i="9"/>
  <c r="Y167" i="9"/>
  <c r="W167" i="9"/>
  <c r="U167" i="9"/>
  <c r="S167" i="9"/>
  <c r="Q167" i="9"/>
  <c r="M167" i="9"/>
  <c r="L167" i="9"/>
  <c r="Z166" i="9"/>
  <c r="Y166" i="9"/>
  <c r="W166" i="9"/>
  <c r="U166" i="9"/>
  <c r="S166" i="9"/>
  <c r="Q166" i="9"/>
  <c r="M166" i="9"/>
  <c r="L166" i="9"/>
  <c r="Z165" i="9"/>
  <c r="Y165" i="9"/>
  <c r="W165" i="9"/>
  <c r="U165" i="9"/>
  <c r="S165" i="9"/>
  <c r="Q165" i="9"/>
  <c r="M165" i="9"/>
  <c r="L165" i="9"/>
  <c r="Z164" i="9"/>
  <c r="Y164" i="9"/>
  <c r="W164" i="9"/>
  <c r="U164" i="9"/>
  <c r="S164" i="9"/>
  <c r="Q164" i="9"/>
  <c r="M164" i="9"/>
  <c r="L164" i="9"/>
  <c r="Z163" i="9"/>
  <c r="Y163" i="9"/>
  <c r="W163" i="9"/>
  <c r="U163" i="9"/>
  <c r="S163" i="9"/>
  <c r="Q163" i="9"/>
  <c r="M163" i="9"/>
  <c r="L163" i="9"/>
  <c r="Z162" i="9"/>
  <c r="Y162" i="9"/>
  <c r="W162" i="9"/>
  <c r="U162" i="9"/>
  <c r="S162" i="9"/>
  <c r="Q162" i="9"/>
  <c r="M162" i="9"/>
  <c r="L162" i="9"/>
  <c r="Z161" i="9"/>
  <c r="Y161" i="9"/>
  <c r="W161" i="9"/>
  <c r="U161" i="9"/>
  <c r="S161" i="9"/>
  <c r="Q161" i="9"/>
  <c r="M161" i="9"/>
  <c r="L161" i="9"/>
  <c r="Z160" i="9"/>
  <c r="Y160" i="9"/>
  <c r="W160" i="9"/>
  <c r="U160" i="9"/>
  <c r="S160" i="9"/>
  <c r="Q160" i="9"/>
  <c r="M160" i="9"/>
  <c r="L160" i="9"/>
  <c r="Z159" i="9"/>
  <c r="Y159" i="9"/>
  <c r="W159" i="9"/>
  <c r="U159" i="9"/>
  <c r="S159" i="9"/>
  <c r="Q159" i="9"/>
  <c r="M159" i="9"/>
  <c r="L159" i="9"/>
  <c r="Z158" i="9"/>
  <c r="Y158" i="9"/>
  <c r="W158" i="9"/>
  <c r="U158" i="9"/>
  <c r="S158" i="9"/>
  <c r="Q158" i="9"/>
  <c r="M158" i="9"/>
  <c r="L158" i="9"/>
  <c r="Z157" i="9"/>
  <c r="Y157" i="9"/>
  <c r="W157" i="9"/>
  <c r="U157" i="9"/>
  <c r="S157" i="9"/>
  <c r="Q157" i="9"/>
  <c r="M157" i="9"/>
  <c r="L157" i="9"/>
  <c r="Z156" i="9"/>
  <c r="Y156" i="9"/>
  <c r="W156" i="9"/>
  <c r="U156" i="9"/>
  <c r="S156" i="9"/>
  <c r="Q156" i="9"/>
  <c r="M156" i="9"/>
  <c r="L156" i="9"/>
  <c r="Z155" i="9"/>
  <c r="Y155" i="9"/>
  <c r="W155" i="9"/>
  <c r="U155" i="9"/>
  <c r="S155" i="9"/>
  <c r="Q155" i="9"/>
  <c r="M155" i="9"/>
  <c r="L155" i="9"/>
  <c r="Z154" i="9"/>
  <c r="Y154" i="9"/>
  <c r="W154" i="9"/>
  <c r="U154" i="9"/>
  <c r="S154" i="9"/>
  <c r="Q154" i="9"/>
  <c r="M154" i="9"/>
  <c r="L154" i="9"/>
  <c r="Z153" i="9"/>
  <c r="Y153" i="9"/>
  <c r="W153" i="9"/>
  <c r="U153" i="9"/>
  <c r="S153" i="9"/>
  <c r="Q153" i="9"/>
  <c r="M153" i="9"/>
  <c r="L153" i="9"/>
  <c r="Z152" i="9"/>
  <c r="Y152" i="9"/>
  <c r="W152" i="9"/>
  <c r="U152" i="9"/>
  <c r="S152" i="9"/>
  <c r="Q152" i="9"/>
  <c r="M152" i="9"/>
  <c r="L152" i="9"/>
  <c r="Z151" i="9"/>
  <c r="Y151" i="9"/>
  <c r="W151" i="9"/>
  <c r="U151" i="9"/>
  <c r="S151" i="9"/>
  <c r="Q151" i="9"/>
  <c r="M151" i="9"/>
  <c r="L151" i="9"/>
  <c r="Z150" i="9"/>
  <c r="Y150" i="9"/>
  <c r="W150" i="9"/>
  <c r="U150" i="9"/>
  <c r="S150" i="9"/>
  <c r="Q150" i="9"/>
  <c r="M150" i="9"/>
  <c r="L150" i="9"/>
  <c r="Z149" i="9"/>
  <c r="Y149" i="9"/>
  <c r="W149" i="9"/>
  <c r="U149" i="9"/>
  <c r="S149" i="9"/>
  <c r="Q149" i="9"/>
  <c r="M149" i="9"/>
  <c r="L149" i="9"/>
  <c r="Z148" i="9"/>
  <c r="Y148" i="9"/>
  <c r="W148" i="9"/>
  <c r="U148" i="9"/>
  <c r="S148" i="9"/>
  <c r="Q148" i="9"/>
  <c r="M148" i="9"/>
  <c r="L148" i="9"/>
  <c r="Z147" i="9"/>
  <c r="Y147" i="9"/>
  <c r="W147" i="9"/>
  <c r="U147" i="9"/>
  <c r="S147" i="9"/>
  <c r="Q147" i="9"/>
  <c r="M147" i="9"/>
  <c r="L147" i="9"/>
  <c r="Z146" i="9"/>
  <c r="Y146" i="9"/>
  <c r="W146" i="9"/>
  <c r="U146" i="9"/>
  <c r="S146" i="9"/>
  <c r="Q146" i="9"/>
  <c r="M146" i="9"/>
  <c r="L146" i="9"/>
  <c r="Z145" i="9"/>
  <c r="Y145" i="9"/>
  <c r="W145" i="9"/>
  <c r="U145" i="9"/>
  <c r="S145" i="9"/>
  <c r="Q145" i="9"/>
  <c r="M145" i="9"/>
  <c r="L145" i="9"/>
  <c r="Z144" i="9"/>
  <c r="Y144" i="9"/>
  <c r="W144" i="9"/>
  <c r="U144" i="9"/>
  <c r="S144" i="9"/>
  <c r="Q144" i="9"/>
  <c r="M144" i="9"/>
  <c r="L144" i="9"/>
  <c r="Z143" i="9"/>
  <c r="Y143" i="9"/>
  <c r="W143" i="9"/>
  <c r="U143" i="9"/>
  <c r="S143" i="9"/>
  <c r="Q143" i="9"/>
  <c r="M143" i="9"/>
  <c r="L143" i="9"/>
  <c r="Z142" i="9"/>
  <c r="Y142" i="9"/>
  <c r="W142" i="9"/>
  <c r="U142" i="9"/>
  <c r="S142" i="9"/>
  <c r="Q142" i="9"/>
  <c r="M142" i="9"/>
  <c r="L142" i="9"/>
  <c r="Z141" i="9"/>
  <c r="Y141" i="9"/>
  <c r="W141" i="9"/>
  <c r="U141" i="9"/>
  <c r="S141" i="9"/>
  <c r="Q141" i="9"/>
  <c r="M141" i="9"/>
  <c r="L141" i="9"/>
  <c r="Z140" i="9"/>
  <c r="Y140" i="9"/>
  <c r="W140" i="9"/>
  <c r="U140" i="9"/>
  <c r="S140" i="9"/>
  <c r="Q140" i="9"/>
  <c r="M140" i="9"/>
  <c r="L140" i="9"/>
  <c r="Z139" i="9"/>
  <c r="Y139" i="9"/>
  <c r="W139" i="9"/>
  <c r="U139" i="9"/>
  <c r="S139" i="9"/>
  <c r="Q139" i="9"/>
  <c r="M139" i="9"/>
  <c r="L139" i="9"/>
  <c r="Z138" i="9"/>
  <c r="Y138" i="9"/>
  <c r="W138" i="9"/>
  <c r="U138" i="9"/>
  <c r="S138" i="9"/>
  <c r="Q138" i="9"/>
  <c r="M138" i="9"/>
  <c r="L138" i="9"/>
  <c r="Z137" i="9"/>
  <c r="Y137" i="9"/>
  <c r="W137" i="9"/>
  <c r="U137" i="9"/>
  <c r="S137" i="9"/>
  <c r="Q137" i="9"/>
  <c r="M137" i="9"/>
  <c r="L137" i="9"/>
  <c r="Z136" i="9"/>
  <c r="Y136" i="9"/>
  <c r="W136" i="9"/>
  <c r="U136" i="9"/>
  <c r="S136" i="9"/>
  <c r="Q136" i="9"/>
  <c r="M136" i="9"/>
  <c r="L136" i="9"/>
  <c r="Z135" i="9"/>
  <c r="Y135" i="9"/>
  <c r="W135" i="9"/>
  <c r="U135" i="9"/>
  <c r="S135" i="9"/>
  <c r="Q135" i="9"/>
  <c r="M135" i="9"/>
  <c r="L135" i="9"/>
  <c r="Z134" i="9"/>
  <c r="Y134" i="9"/>
  <c r="W134" i="9"/>
  <c r="U134" i="9"/>
  <c r="S134" i="9"/>
  <c r="Q134" i="9"/>
  <c r="M134" i="9"/>
  <c r="L134" i="9"/>
  <c r="Z133" i="9"/>
  <c r="Y133" i="9"/>
  <c r="W133" i="9"/>
  <c r="U133" i="9"/>
  <c r="S133" i="9"/>
  <c r="Q133" i="9"/>
  <c r="M133" i="9"/>
  <c r="L133" i="9"/>
  <c r="Z132" i="9"/>
  <c r="Y132" i="9"/>
  <c r="W132" i="9"/>
  <c r="U132" i="9"/>
  <c r="S132" i="9"/>
  <c r="Q132" i="9"/>
  <c r="M132" i="9"/>
  <c r="L132" i="9"/>
  <c r="Z131" i="9"/>
  <c r="Y131" i="9"/>
  <c r="W131" i="9"/>
  <c r="U131" i="9"/>
  <c r="S131" i="9"/>
  <c r="Q131" i="9"/>
  <c r="M131" i="9"/>
  <c r="L131" i="9"/>
  <c r="Z130" i="9"/>
  <c r="Y130" i="9"/>
  <c r="W130" i="9"/>
  <c r="U130" i="9"/>
  <c r="S130" i="9"/>
  <c r="Q130" i="9"/>
  <c r="M130" i="9"/>
  <c r="L130" i="9"/>
  <c r="Z129" i="9"/>
  <c r="Y129" i="9"/>
  <c r="W129" i="9"/>
  <c r="U129" i="9"/>
  <c r="S129" i="9"/>
  <c r="Q129" i="9"/>
  <c r="M129" i="9"/>
  <c r="L129" i="9"/>
  <c r="Z128" i="9"/>
  <c r="Y128" i="9"/>
  <c r="W128" i="9"/>
  <c r="U128" i="9"/>
  <c r="S128" i="9"/>
  <c r="Q128" i="9"/>
  <c r="M128" i="9"/>
  <c r="L128" i="9"/>
  <c r="Z127" i="9"/>
  <c r="Y127" i="9"/>
  <c r="W127" i="9"/>
  <c r="U127" i="9"/>
  <c r="S127" i="9"/>
  <c r="Q127" i="9"/>
  <c r="M127" i="9"/>
  <c r="L127" i="9"/>
  <c r="Z126" i="9"/>
  <c r="Y126" i="9"/>
  <c r="W126" i="9"/>
  <c r="U126" i="9"/>
  <c r="S126" i="9"/>
  <c r="Q126" i="9"/>
  <c r="M126" i="9"/>
  <c r="L126" i="9"/>
  <c r="Z125" i="9"/>
  <c r="Y125" i="9"/>
  <c r="W125" i="9"/>
  <c r="U125" i="9"/>
  <c r="S125" i="9"/>
  <c r="Q125" i="9"/>
  <c r="M125" i="9"/>
  <c r="L125" i="9"/>
  <c r="Z124" i="9"/>
  <c r="Y124" i="9"/>
  <c r="W124" i="9"/>
  <c r="U124" i="9"/>
  <c r="S124" i="9"/>
  <c r="Q124" i="9"/>
  <c r="M124" i="9"/>
  <c r="L124" i="9"/>
  <c r="Z123" i="9"/>
  <c r="Y123" i="9"/>
  <c r="W123" i="9"/>
  <c r="U123" i="9"/>
  <c r="S123" i="9"/>
  <c r="Q123" i="9"/>
  <c r="M123" i="9"/>
  <c r="L123" i="9"/>
  <c r="Z122" i="9"/>
  <c r="Y122" i="9"/>
  <c r="W122" i="9"/>
  <c r="U122" i="9"/>
  <c r="S122" i="9"/>
  <c r="Q122" i="9"/>
  <c r="M122" i="9"/>
  <c r="L122" i="9"/>
  <c r="Z121" i="9"/>
  <c r="Y121" i="9"/>
  <c r="W121" i="9"/>
  <c r="U121" i="9"/>
  <c r="S121" i="9"/>
  <c r="Q121" i="9"/>
  <c r="M121" i="9"/>
  <c r="L121" i="9"/>
  <c r="Z120" i="9"/>
  <c r="Y120" i="9"/>
  <c r="W120" i="9"/>
  <c r="U120" i="9"/>
  <c r="S120" i="9"/>
  <c r="Q120" i="9"/>
  <c r="M120" i="9"/>
  <c r="L120" i="9"/>
  <c r="Z119" i="9"/>
  <c r="Y119" i="9"/>
  <c r="W119" i="9"/>
  <c r="U119" i="9"/>
  <c r="S119" i="9"/>
  <c r="Q119" i="9"/>
  <c r="M119" i="9"/>
  <c r="L119" i="9"/>
  <c r="Z118" i="9"/>
  <c r="Y118" i="9"/>
  <c r="W118" i="9"/>
  <c r="U118" i="9"/>
  <c r="S118" i="9"/>
  <c r="Q118" i="9"/>
  <c r="M118" i="9"/>
  <c r="L118" i="9"/>
  <c r="Z117" i="9"/>
  <c r="Y117" i="9"/>
  <c r="W117" i="9"/>
  <c r="U117" i="9"/>
  <c r="S117" i="9"/>
  <c r="Q117" i="9"/>
  <c r="M117" i="9"/>
  <c r="L117" i="9"/>
  <c r="Z116" i="9"/>
  <c r="Y116" i="9"/>
  <c r="W116" i="9"/>
  <c r="U116" i="9"/>
  <c r="S116" i="9"/>
  <c r="Q116" i="9"/>
  <c r="M116" i="9"/>
  <c r="L116" i="9"/>
  <c r="Z115" i="9"/>
  <c r="Y115" i="9"/>
  <c r="W115" i="9"/>
  <c r="U115" i="9"/>
  <c r="S115" i="9"/>
  <c r="Q115" i="9"/>
  <c r="M115" i="9"/>
  <c r="L115" i="9"/>
  <c r="Z114" i="9"/>
  <c r="Y114" i="9"/>
  <c r="W114" i="9"/>
  <c r="U114" i="9"/>
  <c r="S114" i="9"/>
  <c r="Q114" i="9"/>
  <c r="M114" i="9"/>
  <c r="L114" i="9"/>
  <c r="Z113" i="9"/>
  <c r="Y113" i="9"/>
  <c r="W113" i="9"/>
  <c r="U113" i="9"/>
  <c r="S113" i="9"/>
  <c r="Q113" i="9"/>
  <c r="M113" i="9"/>
  <c r="L113" i="9"/>
  <c r="Z112" i="9"/>
  <c r="Y112" i="9"/>
  <c r="W112" i="9"/>
  <c r="U112" i="9"/>
  <c r="S112" i="9"/>
  <c r="Q112" i="9"/>
  <c r="M112" i="9"/>
  <c r="L112" i="9"/>
  <c r="Z111" i="9"/>
  <c r="Y111" i="9"/>
  <c r="W111" i="9"/>
  <c r="U111" i="9"/>
  <c r="S111" i="9"/>
  <c r="Q111" i="9"/>
  <c r="M111" i="9"/>
  <c r="L111" i="9"/>
  <c r="Z110" i="9"/>
  <c r="Y110" i="9"/>
  <c r="W110" i="9"/>
  <c r="U110" i="9"/>
  <c r="S110" i="9"/>
  <c r="Q110" i="9"/>
  <c r="M110" i="9"/>
  <c r="L110" i="9"/>
  <c r="Z109" i="9"/>
  <c r="Y109" i="9"/>
  <c r="W109" i="9"/>
  <c r="U109" i="9"/>
  <c r="S109" i="9"/>
  <c r="Q109" i="9"/>
  <c r="M109" i="9"/>
  <c r="L109" i="9"/>
  <c r="Z108" i="9"/>
  <c r="Y108" i="9"/>
  <c r="W108" i="9"/>
  <c r="U108" i="9"/>
  <c r="S108" i="9"/>
  <c r="Q108" i="9"/>
  <c r="M108" i="9"/>
  <c r="L108" i="9"/>
  <c r="Z107" i="9"/>
  <c r="Y107" i="9"/>
  <c r="W107" i="9"/>
  <c r="U107" i="9"/>
  <c r="S107" i="9"/>
  <c r="Q107" i="9"/>
  <c r="M107" i="9"/>
  <c r="L107" i="9"/>
  <c r="Z106" i="9"/>
  <c r="Y106" i="9"/>
  <c r="W106" i="9"/>
  <c r="U106" i="9"/>
  <c r="S106" i="9"/>
  <c r="Q106" i="9"/>
  <c r="M106" i="9"/>
  <c r="L106" i="9"/>
  <c r="Z105" i="9"/>
  <c r="Y105" i="9"/>
  <c r="W105" i="9"/>
  <c r="U105" i="9"/>
  <c r="S105" i="9"/>
  <c r="Q105" i="9"/>
  <c r="M105" i="9"/>
  <c r="L105" i="9"/>
  <c r="Z104" i="9"/>
  <c r="Y104" i="9"/>
  <c r="W104" i="9"/>
  <c r="U104" i="9"/>
  <c r="S104" i="9"/>
  <c r="Q104" i="9"/>
  <c r="M104" i="9"/>
  <c r="L104" i="9"/>
  <c r="Z103" i="9"/>
  <c r="Y103" i="9"/>
  <c r="W103" i="9"/>
  <c r="U103" i="9"/>
  <c r="S103" i="9"/>
  <c r="Q103" i="9"/>
  <c r="M103" i="9"/>
  <c r="L103" i="9"/>
  <c r="Z102" i="9"/>
  <c r="Y102" i="9"/>
  <c r="W102" i="9"/>
  <c r="U102" i="9"/>
  <c r="S102" i="9"/>
  <c r="Q102" i="9"/>
  <c r="M102" i="9"/>
  <c r="L102" i="9"/>
  <c r="Z101" i="9"/>
  <c r="Y101" i="9"/>
  <c r="W101" i="9"/>
  <c r="U101" i="9"/>
  <c r="S101" i="9"/>
  <c r="Q101" i="9"/>
  <c r="M101" i="9"/>
  <c r="L101" i="9"/>
  <c r="Z100" i="9"/>
  <c r="Y100" i="9"/>
  <c r="W100" i="9"/>
  <c r="U100" i="9"/>
  <c r="S100" i="9"/>
  <c r="Q100" i="9"/>
  <c r="M100" i="9"/>
  <c r="L100" i="9"/>
  <c r="Z99" i="9"/>
  <c r="Y99" i="9"/>
  <c r="W99" i="9"/>
  <c r="U99" i="9"/>
  <c r="S99" i="9"/>
  <c r="Q99" i="9"/>
  <c r="M99" i="9"/>
  <c r="L99" i="9"/>
  <c r="Z98" i="9"/>
  <c r="Y98" i="9"/>
  <c r="W98" i="9"/>
  <c r="U98" i="9"/>
  <c r="S98" i="9"/>
  <c r="Q98" i="9"/>
  <c r="M98" i="9"/>
  <c r="L98" i="9"/>
  <c r="Z97" i="9"/>
  <c r="Y97" i="9"/>
  <c r="W97" i="9"/>
  <c r="U97" i="9"/>
  <c r="S97" i="9"/>
  <c r="Q97" i="9"/>
  <c r="M97" i="9"/>
  <c r="L97" i="9"/>
  <c r="Z96" i="9"/>
  <c r="Y96" i="9"/>
  <c r="W96" i="9"/>
  <c r="U96" i="9"/>
  <c r="S96" i="9"/>
  <c r="Q96" i="9"/>
  <c r="M96" i="9"/>
  <c r="L96" i="9"/>
  <c r="Z95" i="9"/>
  <c r="Y95" i="9"/>
  <c r="W95" i="9"/>
  <c r="U95" i="9"/>
  <c r="S95" i="9"/>
  <c r="Q95" i="9"/>
  <c r="M95" i="9"/>
  <c r="L95" i="9"/>
  <c r="Z94" i="9"/>
  <c r="Y94" i="9"/>
  <c r="W94" i="9"/>
  <c r="U94" i="9"/>
  <c r="S94" i="9"/>
  <c r="Q94" i="9"/>
  <c r="M94" i="9"/>
  <c r="L94" i="9"/>
  <c r="Z93" i="9"/>
  <c r="Y93" i="9"/>
  <c r="W93" i="9"/>
  <c r="U93" i="9"/>
  <c r="S93" i="9"/>
  <c r="Q93" i="9"/>
  <c r="M93" i="9"/>
  <c r="L93" i="9"/>
  <c r="Z92" i="9"/>
  <c r="Y92" i="9"/>
  <c r="W92" i="9"/>
  <c r="U92" i="9"/>
  <c r="S92" i="9"/>
  <c r="Q92" i="9"/>
  <c r="M92" i="9"/>
  <c r="L92" i="9"/>
  <c r="Z91" i="9"/>
  <c r="Y91" i="9"/>
  <c r="W91" i="9"/>
  <c r="U91" i="9"/>
  <c r="S91" i="9"/>
  <c r="Q91" i="9"/>
  <c r="M91" i="9"/>
  <c r="L91" i="9"/>
  <c r="Z90" i="9"/>
  <c r="Y90" i="9"/>
  <c r="W90" i="9"/>
  <c r="U90" i="9"/>
  <c r="S90" i="9"/>
  <c r="Q90" i="9"/>
  <c r="M90" i="9"/>
  <c r="L90" i="9"/>
  <c r="Z89" i="9"/>
  <c r="Y89" i="9"/>
  <c r="W89" i="9"/>
  <c r="U89" i="9"/>
  <c r="S89" i="9"/>
  <c r="Q89" i="9"/>
  <c r="M89" i="9"/>
  <c r="L89" i="9"/>
  <c r="Z88" i="9"/>
  <c r="Y88" i="9"/>
  <c r="W88" i="9"/>
  <c r="U88" i="9"/>
  <c r="S88" i="9"/>
  <c r="Q88" i="9"/>
  <c r="M88" i="9"/>
  <c r="L88" i="9"/>
  <c r="Z87" i="9"/>
  <c r="Y87" i="9"/>
  <c r="W87" i="9"/>
  <c r="U87" i="9"/>
  <c r="S87" i="9"/>
  <c r="Q87" i="9"/>
  <c r="M87" i="9"/>
  <c r="L87" i="9"/>
  <c r="Z86" i="9"/>
  <c r="Y86" i="9"/>
  <c r="W86" i="9"/>
  <c r="U86" i="9"/>
  <c r="S86" i="9"/>
  <c r="Q86" i="9"/>
  <c r="M86" i="9"/>
  <c r="L86" i="9"/>
  <c r="Z85" i="9"/>
  <c r="Y85" i="9"/>
  <c r="W85" i="9"/>
  <c r="U85" i="9"/>
  <c r="S85" i="9"/>
  <c r="Q85" i="9"/>
  <c r="M85" i="9"/>
  <c r="L85" i="9"/>
  <c r="Z84" i="9"/>
  <c r="Y84" i="9"/>
  <c r="W84" i="9"/>
  <c r="U84" i="9"/>
  <c r="S84" i="9"/>
  <c r="Q84" i="9"/>
  <c r="M84" i="9"/>
  <c r="L84" i="9"/>
  <c r="Z83" i="9"/>
  <c r="Y83" i="9"/>
  <c r="W83" i="9"/>
  <c r="U83" i="9"/>
  <c r="S83" i="9"/>
  <c r="Q83" i="9"/>
  <c r="M83" i="9"/>
  <c r="L83" i="9"/>
  <c r="Z82" i="9"/>
  <c r="Y82" i="9"/>
  <c r="W82" i="9"/>
  <c r="U82" i="9"/>
  <c r="S82" i="9"/>
  <c r="Q82" i="9"/>
  <c r="M82" i="9"/>
  <c r="L82" i="9"/>
  <c r="Z81" i="9"/>
  <c r="Y81" i="9"/>
  <c r="W81" i="9"/>
  <c r="U81" i="9"/>
  <c r="S81" i="9"/>
  <c r="Q81" i="9"/>
  <c r="M81" i="9"/>
  <c r="L81" i="9"/>
  <c r="Z80" i="9"/>
  <c r="Y80" i="9"/>
  <c r="W80" i="9"/>
  <c r="U80" i="9"/>
  <c r="S80" i="9"/>
  <c r="Q80" i="9"/>
  <c r="M80" i="9"/>
  <c r="L80" i="9"/>
  <c r="Z79" i="9"/>
  <c r="Y79" i="9"/>
  <c r="W79" i="9"/>
  <c r="U79" i="9"/>
  <c r="S79" i="9"/>
  <c r="Q79" i="9"/>
  <c r="M79" i="9"/>
  <c r="L79" i="9"/>
  <c r="Z78" i="9"/>
  <c r="Y78" i="9"/>
  <c r="W78" i="9"/>
  <c r="U78" i="9"/>
  <c r="S78" i="9"/>
  <c r="Q78" i="9"/>
  <c r="M78" i="9"/>
  <c r="L78" i="9"/>
  <c r="Z77" i="9"/>
  <c r="Y77" i="9"/>
  <c r="W77" i="9"/>
  <c r="U77" i="9"/>
  <c r="S77" i="9"/>
  <c r="Q77" i="9"/>
  <c r="M77" i="9"/>
  <c r="L77" i="9"/>
  <c r="Z76" i="9"/>
  <c r="Y76" i="9"/>
  <c r="W76" i="9"/>
  <c r="U76" i="9"/>
  <c r="S76" i="9"/>
  <c r="Q76" i="9"/>
  <c r="M76" i="9"/>
  <c r="L76" i="9"/>
  <c r="Z75" i="9"/>
  <c r="Y75" i="9"/>
  <c r="W75" i="9"/>
  <c r="U75" i="9"/>
  <c r="S75" i="9"/>
  <c r="Q75" i="9"/>
  <c r="M75" i="9"/>
  <c r="L75" i="9"/>
  <c r="Z74" i="9"/>
  <c r="Y74" i="9"/>
  <c r="W74" i="9"/>
  <c r="U74" i="9"/>
  <c r="S74" i="9"/>
  <c r="Q74" i="9"/>
  <c r="M74" i="9"/>
  <c r="L74" i="9"/>
  <c r="Z73" i="9"/>
  <c r="Y73" i="9"/>
  <c r="W73" i="9"/>
  <c r="U73" i="9"/>
  <c r="S73" i="9"/>
  <c r="Q73" i="9"/>
  <c r="M73" i="9"/>
  <c r="L73" i="9"/>
  <c r="Z72" i="9"/>
  <c r="Y72" i="9"/>
  <c r="W72" i="9"/>
  <c r="U72" i="9"/>
  <c r="S72" i="9"/>
  <c r="Q72" i="9"/>
  <c r="M72" i="9"/>
  <c r="L72" i="9"/>
  <c r="Z71" i="9"/>
  <c r="Y71" i="9"/>
  <c r="W71" i="9"/>
  <c r="U71" i="9"/>
  <c r="S71" i="9"/>
  <c r="Q71" i="9"/>
  <c r="M71" i="9"/>
  <c r="L71" i="9"/>
  <c r="Z70" i="9"/>
  <c r="Y70" i="9"/>
  <c r="W70" i="9"/>
  <c r="U70" i="9"/>
  <c r="S70" i="9"/>
  <c r="Q70" i="9"/>
  <c r="M70" i="9"/>
  <c r="L70" i="9"/>
  <c r="Z69" i="9"/>
  <c r="Y69" i="9"/>
  <c r="W69" i="9"/>
  <c r="U69" i="9"/>
  <c r="S69" i="9"/>
  <c r="Q69" i="9"/>
  <c r="M69" i="9"/>
  <c r="L69" i="9"/>
  <c r="Z68" i="9"/>
  <c r="Y68" i="9"/>
  <c r="W68" i="9"/>
  <c r="U68" i="9"/>
  <c r="S68" i="9"/>
  <c r="Q68" i="9"/>
  <c r="M68" i="9"/>
  <c r="L68" i="9"/>
  <c r="Z67" i="9"/>
  <c r="Y67" i="9"/>
  <c r="W67" i="9"/>
  <c r="U67" i="9"/>
  <c r="S67" i="9"/>
  <c r="Q67" i="9"/>
  <c r="M67" i="9"/>
  <c r="L67" i="9"/>
  <c r="Z66" i="9"/>
  <c r="Y66" i="9"/>
  <c r="W66" i="9"/>
  <c r="U66" i="9"/>
  <c r="S66" i="9"/>
  <c r="Q66" i="9"/>
  <c r="M66" i="9"/>
  <c r="L66" i="9"/>
  <c r="Z65" i="9"/>
  <c r="Y65" i="9"/>
  <c r="W65" i="9"/>
  <c r="U65" i="9"/>
  <c r="S65" i="9"/>
  <c r="Q65" i="9"/>
  <c r="M65" i="9"/>
  <c r="L65" i="9"/>
  <c r="Z64" i="9"/>
  <c r="Y64" i="9"/>
  <c r="W64" i="9"/>
  <c r="U64" i="9"/>
  <c r="S64" i="9"/>
  <c r="Q64" i="9"/>
  <c r="M64" i="9"/>
  <c r="L64" i="9"/>
  <c r="Z63" i="9"/>
  <c r="Y63" i="9"/>
  <c r="W63" i="9"/>
  <c r="U63" i="9"/>
  <c r="S63" i="9"/>
  <c r="Q63" i="9"/>
  <c r="M63" i="9"/>
  <c r="L63" i="9"/>
  <c r="Z62" i="9"/>
  <c r="Y62" i="9"/>
  <c r="W62" i="9"/>
  <c r="U62" i="9"/>
  <c r="S62" i="9"/>
  <c r="Q62" i="9"/>
  <c r="M62" i="9"/>
  <c r="L62" i="9"/>
  <c r="Z61" i="9"/>
  <c r="Y61" i="9"/>
  <c r="W61" i="9"/>
  <c r="U61" i="9"/>
  <c r="S61" i="9"/>
  <c r="Q61" i="9"/>
  <c r="M61" i="9"/>
  <c r="L61" i="9"/>
  <c r="Z60" i="9"/>
  <c r="Y60" i="9"/>
  <c r="W60" i="9"/>
  <c r="U60" i="9"/>
  <c r="S60" i="9"/>
  <c r="Q60" i="9"/>
  <c r="M60" i="9"/>
  <c r="L60" i="9"/>
  <c r="Z59" i="9"/>
  <c r="Y59" i="9"/>
  <c r="W59" i="9"/>
  <c r="U59" i="9"/>
  <c r="S59" i="9"/>
  <c r="Q59" i="9"/>
  <c r="M59" i="9"/>
  <c r="L59" i="9"/>
  <c r="Z58" i="9"/>
  <c r="Y58" i="9"/>
  <c r="W58" i="9"/>
  <c r="U58" i="9"/>
  <c r="S58" i="9"/>
  <c r="Q58" i="9"/>
  <c r="M58" i="9"/>
  <c r="L58" i="9"/>
  <c r="Z57" i="9"/>
  <c r="Y57" i="9"/>
  <c r="W57" i="9"/>
  <c r="U57" i="9"/>
  <c r="S57" i="9"/>
  <c r="Q57" i="9"/>
  <c r="M57" i="9"/>
  <c r="L57" i="9"/>
  <c r="Z56" i="9"/>
  <c r="Y56" i="9"/>
  <c r="W56" i="9"/>
  <c r="U56" i="9"/>
  <c r="S56" i="9"/>
  <c r="Q56" i="9"/>
  <c r="M56" i="9"/>
  <c r="L56" i="9"/>
  <c r="Z55" i="9"/>
  <c r="Y55" i="9"/>
  <c r="W55" i="9"/>
  <c r="U55" i="9"/>
  <c r="S55" i="9"/>
  <c r="Q55" i="9"/>
  <c r="M55" i="9"/>
  <c r="L55" i="9"/>
  <c r="Z54" i="9"/>
  <c r="Y54" i="9"/>
  <c r="W54" i="9"/>
  <c r="U54" i="9"/>
  <c r="S54" i="9"/>
  <c r="Q54" i="9"/>
  <c r="M54" i="9"/>
  <c r="L54" i="9"/>
  <c r="Z53" i="9"/>
  <c r="Y53" i="9"/>
  <c r="W53" i="9"/>
  <c r="U53" i="9"/>
  <c r="S53" i="9"/>
  <c r="Q53" i="9"/>
  <c r="M53" i="9"/>
  <c r="L53" i="9"/>
  <c r="Z52" i="9"/>
  <c r="Y52" i="9"/>
  <c r="W52" i="9"/>
  <c r="U52" i="9"/>
  <c r="S52" i="9"/>
  <c r="Q52" i="9"/>
  <c r="M52" i="9"/>
  <c r="L52" i="9"/>
  <c r="Z51" i="9"/>
  <c r="Y51" i="9"/>
  <c r="W51" i="9"/>
  <c r="U51" i="9"/>
  <c r="S51" i="9"/>
  <c r="Q51" i="9"/>
  <c r="M51" i="9"/>
  <c r="L51" i="9"/>
  <c r="Z50" i="9"/>
  <c r="Y50" i="9"/>
  <c r="W50" i="9"/>
  <c r="U50" i="9"/>
  <c r="S50" i="9"/>
  <c r="Q50" i="9"/>
  <c r="M50" i="9"/>
  <c r="L50" i="9"/>
  <c r="Z49" i="9"/>
  <c r="Y49" i="9"/>
  <c r="W49" i="9"/>
  <c r="U49" i="9"/>
  <c r="S49" i="9"/>
  <c r="Q49" i="9"/>
  <c r="M49" i="9"/>
  <c r="L49" i="9"/>
  <c r="Z48" i="9"/>
  <c r="Y48" i="9"/>
  <c r="W48" i="9"/>
  <c r="U48" i="9"/>
  <c r="S48" i="9"/>
  <c r="Q48" i="9"/>
  <c r="M48" i="9"/>
  <c r="L48" i="9"/>
  <c r="Z47" i="9"/>
  <c r="Y47" i="9"/>
  <c r="W47" i="9"/>
  <c r="U47" i="9"/>
  <c r="S47" i="9"/>
  <c r="Q47" i="9"/>
  <c r="M47" i="9"/>
  <c r="L47" i="9"/>
  <c r="Z46" i="9"/>
  <c r="Y46" i="9"/>
  <c r="W46" i="9"/>
  <c r="U46" i="9"/>
  <c r="S46" i="9"/>
  <c r="Q46" i="9"/>
  <c r="M46" i="9"/>
  <c r="L46" i="9"/>
  <c r="Z45" i="9"/>
  <c r="Y45" i="9"/>
  <c r="W45" i="9"/>
  <c r="U45" i="9"/>
  <c r="S45" i="9"/>
  <c r="Q45" i="9"/>
  <c r="M45" i="9"/>
  <c r="L45" i="9"/>
  <c r="Z44" i="9"/>
  <c r="Y44" i="9"/>
  <c r="W44" i="9"/>
  <c r="U44" i="9"/>
  <c r="S44" i="9"/>
  <c r="Q44" i="9"/>
  <c r="M44" i="9"/>
  <c r="L44" i="9"/>
  <c r="Z43" i="9"/>
  <c r="Y43" i="9"/>
  <c r="W43" i="9"/>
  <c r="U43" i="9"/>
  <c r="S43" i="9"/>
  <c r="Q43" i="9"/>
  <c r="M43" i="9"/>
  <c r="L43" i="9"/>
  <c r="Z42" i="9"/>
  <c r="Y42" i="9"/>
  <c r="W42" i="9"/>
  <c r="U42" i="9"/>
  <c r="S42" i="9"/>
  <c r="Q42" i="9"/>
  <c r="M42" i="9"/>
  <c r="L42" i="9"/>
  <c r="Z41" i="9"/>
  <c r="Y41" i="9"/>
  <c r="W41" i="9"/>
  <c r="U41" i="9"/>
  <c r="S41" i="9"/>
  <c r="Q41" i="9"/>
  <c r="M41" i="9"/>
  <c r="L41" i="9"/>
  <c r="Z40" i="9"/>
  <c r="Y40" i="9"/>
  <c r="W40" i="9"/>
  <c r="U40" i="9"/>
  <c r="S40" i="9"/>
  <c r="Q40" i="9"/>
  <c r="M40" i="9"/>
  <c r="L40" i="9"/>
  <c r="Z39" i="9"/>
  <c r="Y39" i="9"/>
  <c r="W39" i="9"/>
  <c r="U39" i="9"/>
  <c r="S39" i="9"/>
  <c r="Q39" i="9"/>
  <c r="M39" i="9"/>
  <c r="L39" i="9"/>
  <c r="Z38" i="9"/>
  <c r="Y38" i="9"/>
  <c r="W38" i="9"/>
  <c r="U38" i="9"/>
  <c r="S38" i="9"/>
  <c r="Q38" i="9"/>
  <c r="M38" i="9"/>
  <c r="L38" i="9"/>
  <c r="Z37" i="9"/>
  <c r="Y37" i="9"/>
  <c r="W37" i="9"/>
  <c r="U37" i="9"/>
  <c r="S37" i="9"/>
  <c r="Q37" i="9"/>
  <c r="M37" i="9"/>
  <c r="L37" i="9"/>
  <c r="Z36" i="9"/>
  <c r="Y36" i="9"/>
  <c r="W36" i="9"/>
  <c r="U36" i="9"/>
  <c r="S36" i="9"/>
  <c r="Q36" i="9"/>
  <c r="M36" i="9"/>
  <c r="L36" i="9"/>
  <c r="Z35" i="9"/>
  <c r="Y35" i="9"/>
  <c r="W35" i="9"/>
  <c r="U35" i="9"/>
  <c r="S35" i="9"/>
  <c r="Q35" i="9"/>
  <c r="M35" i="9"/>
  <c r="L35" i="9"/>
  <c r="Z34" i="9"/>
  <c r="Y34" i="9"/>
  <c r="W34" i="9"/>
  <c r="U34" i="9"/>
  <c r="S34" i="9"/>
  <c r="Q34" i="9"/>
  <c r="M34" i="9"/>
  <c r="L34" i="9"/>
  <c r="Z33" i="9"/>
  <c r="Y33" i="9"/>
  <c r="W33" i="9"/>
  <c r="U33" i="9"/>
  <c r="S33" i="9"/>
  <c r="Q33" i="9"/>
  <c r="M33" i="9"/>
  <c r="L33" i="9"/>
  <c r="Z32" i="9"/>
  <c r="Y32" i="9"/>
  <c r="W32" i="9"/>
  <c r="U32" i="9"/>
  <c r="S32" i="9"/>
  <c r="Q32" i="9"/>
  <c r="M32" i="9"/>
  <c r="L32" i="9"/>
  <c r="Z31" i="9"/>
  <c r="Y31" i="9"/>
  <c r="W31" i="9"/>
  <c r="U31" i="9"/>
  <c r="S31" i="9"/>
  <c r="Q31" i="9"/>
  <c r="M31" i="9"/>
  <c r="L31" i="9"/>
  <c r="Z30" i="9"/>
  <c r="Y30" i="9"/>
  <c r="W30" i="9"/>
  <c r="U30" i="9"/>
  <c r="S30" i="9"/>
  <c r="Q30" i="9"/>
  <c r="M30" i="9"/>
  <c r="L30" i="9"/>
  <c r="Z29" i="9"/>
  <c r="Y29" i="9"/>
  <c r="W29" i="9"/>
  <c r="U29" i="9"/>
  <c r="S29" i="9"/>
  <c r="Q29" i="9"/>
  <c r="M29" i="9"/>
  <c r="L29" i="9"/>
  <c r="Z28" i="9"/>
  <c r="Y28" i="9"/>
  <c r="W28" i="9"/>
  <c r="U28" i="9"/>
  <c r="S28" i="9"/>
  <c r="Q28" i="9"/>
  <c r="M28" i="9"/>
  <c r="L28" i="9"/>
  <c r="Z27" i="9"/>
  <c r="Y27" i="9"/>
  <c r="W27" i="9"/>
  <c r="U27" i="9"/>
  <c r="S27" i="9"/>
  <c r="Q27" i="9"/>
  <c r="M27" i="9"/>
  <c r="L27" i="9"/>
  <c r="Z26" i="9"/>
  <c r="Y26" i="9"/>
  <c r="W26" i="9"/>
  <c r="U26" i="9"/>
  <c r="S26" i="9"/>
  <c r="Q26" i="9"/>
  <c r="M26" i="9"/>
  <c r="L26" i="9"/>
  <c r="Z25" i="9"/>
  <c r="Y25" i="9"/>
  <c r="W25" i="9"/>
  <c r="U25" i="9"/>
  <c r="S25" i="9"/>
  <c r="Q25" i="9"/>
  <c r="M25" i="9"/>
  <c r="L25" i="9"/>
  <c r="Z24" i="9"/>
  <c r="Y24" i="9"/>
  <c r="W24" i="9"/>
  <c r="U24" i="9"/>
  <c r="S24" i="9"/>
  <c r="Q24" i="9"/>
  <c r="M24" i="9"/>
  <c r="L24" i="9"/>
  <c r="Z23" i="9"/>
  <c r="Y23" i="9"/>
  <c r="W23" i="9"/>
  <c r="U23" i="9"/>
  <c r="S23" i="9"/>
  <c r="Q23" i="9"/>
  <c r="M23" i="9"/>
  <c r="L23" i="9"/>
  <c r="Z22" i="9"/>
  <c r="Y22" i="9"/>
  <c r="W22" i="9"/>
  <c r="U22" i="9"/>
  <c r="S22" i="9"/>
  <c r="Q22" i="9"/>
  <c r="M22" i="9"/>
  <c r="L22" i="9"/>
  <c r="Z21" i="9"/>
  <c r="Y21" i="9"/>
  <c r="W21" i="9"/>
  <c r="U21" i="9"/>
  <c r="S21" i="9"/>
  <c r="Q21" i="9"/>
  <c r="M21" i="9"/>
  <c r="L21" i="9"/>
  <c r="Z20" i="9"/>
  <c r="Y20" i="9"/>
  <c r="W20" i="9"/>
  <c r="U20" i="9"/>
  <c r="S20" i="9"/>
  <c r="Q20" i="9"/>
  <c r="M20" i="9"/>
  <c r="L20" i="9"/>
  <c r="Z19" i="9"/>
  <c r="Y19" i="9"/>
  <c r="W19" i="9"/>
  <c r="U19" i="9"/>
  <c r="S19" i="9"/>
  <c r="Q19" i="9"/>
  <c r="M19" i="9"/>
  <c r="L19" i="9"/>
  <c r="Z18" i="9"/>
  <c r="Y18" i="9"/>
  <c r="W18" i="9"/>
  <c r="U18" i="9"/>
  <c r="S18" i="9"/>
  <c r="Q18" i="9"/>
  <c r="M18" i="9"/>
  <c r="L18" i="9"/>
  <c r="Z17" i="9"/>
  <c r="Y17" i="9"/>
  <c r="W17" i="9"/>
  <c r="U17" i="9"/>
  <c r="S17" i="9"/>
  <c r="Q17" i="9"/>
  <c r="M17" i="9"/>
  <c r="L17" i="9"/>
  <c r="Z16" i="9"/>
  <c r="Y16" i="9"/>
  <c r="W16" i="9"/>
  <c r="U16" i="9"/>
  <c r="S16" i="9"/>
  <c r="Q16" i="9"/>
  <c r="M16" i="9"/>
  <c r="L16" i="9"/>
  <c r="Z15" i="9"/>
  <c r="Z14" i="9"/>
  <c r="Z13" i="9"/>
  <c r="Z12" i="9"/>
  <c r="Z11" i="9"/>
  <c r="Z10" i="9"/>
  <c r="Z9" i="9"/>
  <c r="Z8" i="9"/>
  <c r="Z7" i="9"/>
  <c r="Z6" i="9"/>
  <c r="Z5" i="9"/>
  <c r="E91" i="7"/>
  <c r="F90" i="7"/>
  <c r="G90" i="7" s="1"/>
  <c r="G89" i="7"/>
  <c r="F89" i="7"/>
  <c r="G88" i="7"/>
  <c r="F88" i="7"/>
  <c r="F87" i="7"/>
  <c r="G87" i="7" s="1"/>
  <c r="F86" i="7"/>
  <c r="G86" i="7" s="1"/>
  <c r="G85" i="7"/>
  <c r="F85" i="7"/>
  <c r="F91" i="7" s="1"/>
  <c r="F71" i="7"/>
  <c r="D67" i="7"/>
  <c r="E48" i="7"/>
  <c r="E43" i="7"/>
  <c r="E35" i="7"/>
  <c r="E26" i="7"/>
  <c r="E19" i="7"/>
  <c r="E58" i="7" s="1"/>
  <c r="E60" i="7" s="1"/>
  <c r="E56" i="6"/>
  <c r="D56" i="6"/>
  <c r="D54" i="6"/>
  <c r="C54" i="6"/>
  <c r="B54" i="6"/>
  <c r="D29" i="6"/>
  <c r="E29" i="6" s="1"/>
  <c r="B29" i="6"/>
  <c r="C25" i="6"/>
  <c r="B25" i="6"/>
  <c r="D24" i="6"/>
  <c r="E24" i="6" s="1"/>
  <c r="D23" i="6"/>
  <c r="E23" i="6" s="1"/>
  <c r="D22" i="6"/>
  <c r="E21" i="6"/>
  <c r="D21" i="6"/>
  <c r="D20" i="6"/>
  <c r="E20" i="6" s="1"/>
  <c r="D19" i="6"/>
  <c r="E19" i="6" s="1"/>
  <c r="E18" i="6"/>
  <c r="D18" i="6"/>
  <c r="E17" i="6"/>
  <c r="D17" i="6"/>
  <c r="D16" i="6"/>
  <c r="E16" i="6" s="1"/>
  <c r="H15" i="6"/>
  <c r="I15" i="6" s="1"/>
  <c r="E15" i="6"/>
  <c r="D15" i="6"/>
  <c r="E14" i="6"/>
  <c r="D14" i="6"/>
  <c r="D13" i="6"/>
  <c r="E13" i="6" s="1"/>
  <c r="D12" i="6"/>
  <c r="E12" i="6" s="1"/>
  <c r="E11" i="6"/>
  <c r="D11" i="6"/>
  <c r="E10" i="6"/>
  <c r="D10" i="6"/>
  <c r="D9" i="6"/>
  <c r="E9" i="6" s="1"/>
  <c r="D8" i="6"/>
  <c r="E8" i="6" s="1"/>
  <c r="E7" i="6"/>
  <c r="D7" i="6"/>
  <c r="E6" i="6"/>
  <c r="D6" i="6"/>
  <c r="D5" i="6"/>
  <c r="E5" i="6" s="1"/>
  <c r="D4" i="6"/>
  <c r="D25" i="6" s="1"/>
  <c r="E25" i="6" s="1"/>
  <c r="Q637" i="4"/>
  <c r="Z636" i="4"/>
  <c r="Z635" i="4"/>
  <c r="Z634" i="4"/>
  <c r="Z633" i="4"/>
  <c r="Z632" i="4"/>
  <c r="M632" i="4"/>
  <c r="L632" i="4"/>
  <c r="Z630" i="4"/>
  <c r="Z629" i="4"/>
  <c r="Z628" i="4"/>
  <c r="Z627" i="4"/>
  <c r="Z626" i="4"/>
  <c r="L626" i="4"/>
  <c r="Z625" i="4"/>
  <c r="L625" i="4"/>
  <c r="Z624" i="4"/>
  <c r="L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Z591" i="4"/>
  <c r="Z590" i="4"/>
  <c r="Z589" i="4"/>
  <c r="Z588" i="4"/>
  <c r="Z587" i="4"/>
  <c r="Z586" i="4"/>
  <c r="Z585" i="4"/>
  <c r="Z584" i="4"/>
  <c r="Z583" i="4"/>
  <c r="Z582" i="4"/>
  <c r="Y582" i="4"/>
  <c r="W582" i="4"/>
  <c r="U582" i="4"/>
  <c r="S582" i="4"/>
  <c r="L582" i="4"/>
  <c r="Z581" i="4"/>
  <c r="Y581" i="4"/>
  <c r="W581" i="4"/>
  <c r="U581" i="4"/>
  <c r="S581" i="4"/>
  <c r="L581" i="4"/>
  <c r="Z580" i="4"/>
  <c r="Y580" i="4"/>
  <c r="W580" i="4"/>
  <c r="U580" i="4"/>
  <c r="S580" i="4"/>
  <c r="L580" i="4"/>
  <c r="Z579" i="4"/>
  <c r="Y579" i="4"/>
  <c r="W579" i="4"/>
  <c r="U579" i="4"/>
  <c r="S579" i="4"/>
  <c r="L579" i="4"/>
  <c r="Z578" i="4"/>
  <c r="Z576" i="4"/>
  <c r="Z575" i="4"/>
  <c r="Z574" i="4"/>
  <c r="Z573" i="4"/>
  <c r="Z572" i="4"/>
  <c r="Z571" i="4"/>
  <c r="Z569" i="4"/>
  <c r="Z564" i="4"/>
  <c r="Y564" i="4"/>
  <c r="W564" i="4"/>
  <c r="U564" i="4"/>
  <c r="S564" i="4"/>
  <c r="L564" i="4"/>
  <c r="Z563" i="4"/>
  <c r="Y563" i="4"/>
  <c r="W563" i="4"/>
  <c r="U563" i="4"/>
  <c r="S563" i="4"/>
  <c r="L563" i="4"/>
  <c r="Z562" i="4"/>
  <c r="Y562" i="4"/>
  <c r="W562" i="4"/>
  <c r="U562" i="4"/>
  <c r="S562" i="4"/>
  <c r="L562" i="4"/>
  <c r="Z561" i="4"/>
  <c r="Y561" i="4"/>
  <c r="W561" i="4"/>
  <c r="U561" i="4"/>
  <c r="S561" i="4"/>
  <c r="L561" i="4"/>
  <c r="Z560" i="4"/>
  <c r="Y560" i="4"/>
  <c r="W560" i="4"/>
  <c r="U560" i="4"/>
  <c r="S560" i="4"/>
  <c r="L560" i="4"/>
  <c r="Z559" i="4"/>
  <c r="Y559" i="4"/>
  <c r="W559" i="4"/>
  <c r="U559" i="4"/>
  <c r="S559" i="4"/>
  <c r="Z558" i="4"/>
  <c r="Y558" i="4"/>
  <c r="W558" i="4"/>
  <c r="U558" i="4"/>
  <c r="S558" i="4"/>
  <c r="L558" i="4"/>
  <c r="Z557" i="4"/>
  <c r="Y557" i="4"/>
  <c r="W557" i="4"/>
  <c r="U557" i="4"/>
  <c r="S557" i="4"/>
  <c r="L557" i="4"/>
  <c r="Z556" i="4"/>
  <c r="Y556" i="4"/>
  <c r="W556" i="4"/>
  <c r="U556" i="4"/>
  <c r="S556" i="4"/>
  <c r="L556" i="4"/>
  <c r="Z555" i="4"/>
  <c r="Y555" i="4"/>
  <c r="W555" i="4"/>
  <c r="U555" i="4"/>
  <c r="S555" i="4"/>
  <c r="L555" i="4"/>
  <c r="Z554" i="4"/>
  <c r="Y554" i="4"/>
  <c r="W554" i="4"/>
  <c r="U554" i="4"/>
  <c r="S554" i="4"/>
  <c r="L554" i="4"/>
  <c r="Z553" i="4"/>
  <c r="Y553" i="4"/>
  <c r="W553" i="4"/>
  <c r="U553" i="4"/>
  <c r="S553" i="4"/>
  <c r="L553" i="4"/>
  <c r="Z552" i="4"/>
  <c r="Z551" i="4"/>
  <c r="Z550" i="4"/>
  <c r="Z549" i="4"/>
  <c r="Z548" i="4"/>
  <c r="Z547" i="4"/>
  <c r="Z546" i="4"/>
  <c r="Z539" i="4"/>
  <c r="Y539" i="4"/>
  <c r="W539" i="4"/>
  <c r="U539" i="4"/>
  <c r="S539" i="4"/>
  <c r="L539" i="4"/>
  <c r="Z532" i="4"/>
  <c r="Z531" i="4"/>
  <c r="Y531" i="4"/>
  <c r="W531" i="4"/>
  <c r="U531" i="4"/>
  <c r="S531" i="4"/>
  <c r="L531" i="4"/>
  <c r="Z530" i="4"/>
  <c r="Y530" i="4"/>
  <c r="W530" i="4"/>
  <c r="U530" i="4"/>
  <c r="S530" i="4"/>
  <c r="L530" i="4"/>
  <c r="Z529" i="4"/>
  <c r="Y529" i="4"/>
  <c r="W529" i="4"/>
  <c r="U529" i="4"/>
  <c r="S529" i="4"/>
  <c r="Z528" i="4"/>
  <c r="Y528" i="4"/>
  <c r="W528" i="4"/>
  <c r="U528" i="4"/>
  <c r="S528" i="4"/>
  <c r="Z527" i="4"/>
  <c r="Y527" i="4"/>
  <c r="W527" i="4"/>
  <c r="U527" i="4"/>
  <c r="S527" i="4"/>
  <c r="L527" i="4"/>
  <c r="Z526" i="4"/>
  <c r="Y526" i="4"/>
  <c r="W526" i="4"/>
  <c r="U526" i="4"/>
  <c r="S526" i="4"/>
  <c r="L526" i="4"/>
  <c r="Z525" i="4"/>
  <c r="Y525" i="4"/>
  <c r="W525" i="4"/>
  <c r="U525" i="4"/>
  <c r="S525" i="4"/>
  <c r="L525" i="4"/>
  <c r="Z524" i="4"/>
  <c r="Y524" i="4"/>
  <c r="W524" i="4"/>
  <c r="U524" i="4"/>
  <c r="S524" i="4"/>
  <c r="L524" i="4"/>
  <c r="Z523" i="4"/>
  <c r="Y523" i="4"/>
  <c r="W523" i="4"/>
  <c r="U523" i="4"/>
  <c r="S523" i="4"/>
  <c r="L523" i="4"/>
  <c r="Z522" i="4"/>
  <c r="Y522" i="4"/>
  <c r="W522" i="4"/>
  <c r="U522" i="4"/>
  <c r="S522" i="4"/>
  <c r="L522" i="4"/>
  <c r="Z521" i="4"/>
  <c r="Y521" i="4"/>
  <c r="W521" i="4"/>
  <c r="U521" i="4"/>
  <c r="S521" i="4"/>
  <c r="L521" i="4"/>
  <c r="Z520" i="4"/>
  <c r="Z519" i="4"/>
  <c r="Z518" i="4"/>
  <c r="Z517" i="4"/>
  <c r="Z516" i="4"/>
  <c r="Z515" i="4"/>
  <c r="Y515" i="4"/>
  <c r="W515" i="4"/>
  <c r="U515" i="4"/>
  <c r="S515" i="4"/>
  <c r="L515" i="4"/>
  <c r="Z514" i="4"/>
  <c r="Y514" i="4"/>
  <c r="W514" i="4"/>
  <c r="U514" i="4"/>
  <c r="S514" i="4"/>
  <c r="L514" i="4"/>
  <c r="Z513" i="4"/>
  <c r="Y513" i="4"/>
  <c r="W513" i="4"/>
  <c r="U513" i="4"/>
  <c r="S513" i="4"/>
  <c r="L513" i="4"/>
  <c r="Z512" i="4"/>
  <c r="Y512" i="4"/>
  <c r="W512" i="4"/>
  <c r="U512" i="4"/>
  <c r="S512" i="4"/>
  <c r="L512" i="4"/>
  <c r="Z511" i="4"/>
  <c r="Y511" i="4"/>
  <c r="W511" i="4"/>
  <c r="U511" i="4"/>
  <c r="S511" i="4"/>
  <c r="L511" i="4"/>
  <c r="Z510" i="4"/>
  <c r="Y510" i="4"/>
  <c r="W510" i="4"/>
  <c r="U510" i="4"/>
  <c r="S510" i="4"/>
  <c r="L510" i="4"/>
  <c r="Z509" i="4"/>
  <c r="Y509" i="4"/>
  <c r="W509" i="4"/>
  <c r="U509" i="4"/>
  <c r="S509" i="4"/>
  <c r="L509" i="4"/>
  <c r="Z508" i="4"/>
  <c r="Y508" i="4"/>
  <c r="W508" i="4"/>
  <c r="U508" i="4"/>
  <c r="S508" i="4"/>
  <c r="L508" i="4"/>
  <c r="Z507" i="4"/>
  <c r="Y507" i="4"/>
  <c r="W507" i="4"/>
  <c r="U507" i="4"/>
  <c r="S507" i="4"/>
  <c r="L507" i="4"/>
  <c r="Z506" i="4"/>
  <c r="Y506" i="4"/>
  <c r="W506" i="4"/>
  <c r="U506" i="4"/>
  <c r="S506" i="4"/>
  <c r="L506" i="4"/>
  <c r="Z505" i="4"/>
  <c r="Y505" i="4"/>
  <c r="W505" i="4"/>
  <c r="U505" i="4"/>
  <c r="S505" i="4"/>
  <c r="L505" i="4"/>
  <c r="Z504" i="4"/>
  <c r="Y504" i="4"/>
  <c r="W504" i="4"/>
  <c r="U504" i="4"/>
  <c r="S504" i="4"/>
  <c r="L504" i="4"/>
  <c r="Z503" i="4"/>
  <c r="Y503" i="4"/>
  <c r="W503" i="4"/>
  <c r="U503" i="4"/>
  <c r="S503" i="4"/>
  <c r="Z502" i="4"/>
  <c r="Y502" i="4"/>
  <c r="W502" i="4"/>
  <c r="U502" i="4"/>
  <c r="S502" i="4"/>
  <c r="L502" i="4"/>
  <c r="Z501" i="4"/>
  <c r="Y501" i="4"/>
  <c r="W501" i="4"/>
  <c r="U501" i="4"/>
  <c r="S501" i="4"/>
  <c r="Z500" i="4"/>
  <c r="Y500" i="4"/>
  <c r="W500" i="4"/>
  <c r="U500" i="4"/>
  <c r="S500" i="4"/>
  <c r="L500" i="4"/>
  <c r="Z499" i="4"/>
  <c r="Y499" i="4"/>
  <c r="W499" i="4"/>
  <c r="U499" i="4"/>
  <c r="S499" i="4"/>
  <c r="L499" i="4"/>
  <c r="Z498" i="4"/>
  <c r="Y498" i="4"/>
  <c r="W498" i="4"/>
  <c r="U498" i="4"/>
  <c r="S498" i="4"/>
  <c r="L498" i="4"/>
  <c r="Z497" i="4"/>
  <c r="Y497" i="4"/>
  <c r="W497" i="4"/>
  <c r="U497" i="4"/>
  <c r="S497" i="4"/>
  <c r="L497" i="4"/>
  <c r="Z496" i="4"/>
  <c r="Y496" i="4"/>
  <c r="W496" i="4"/>
  <c r="U496" i="4"/>
  <c r="S496" i="4"/>
  <c r="L496" i="4"/>
  <c r="Z495" i="4"/>
  <c r="Y495" i="4"/>
  <c r="W495" i="4"/>
  <c r="U495" i="4"/>
  <c r="S495" i="4"/>
  <c r="L495" i="4"/>
  <c r="Z494" i="4"/>
  <c r="Y494" i="4"/>
  <c r="W494" i="4"/>
  <c r="U494" i="4"/>
  <c r="S494" i="4"/>
  <c r="L494" i="4"/>
  <c r="Z493" i="4"/>
  <c r="Y493" i="4"/>
  <c r="W493" i="4"/>
  <c r="U493" i="4"/>
  <c r="S493" i="4"/>
  <c r="L493" i="4"/>
  <c r="Z492" i="4"/>
  <c r="Y492" i="4"/>
  <c r="W492" i="4"/>
  <c r="U492" i="4"/>
  <c r="S492" i="4"/>
  <c r="L492" i="4"/>
  <c r="Z491" i="4"/>
  <c r="Y491" i="4"/>
  <c r="W491" i="4"/>
  <c r="U491" i="4"/>
  <c r="S491" i="4"/>
  <c r="L491" i="4"/>
  <c r="Z490" i="4"/>
  <c r="Y490" i="4"/>
  <c r="W490" i="4"/>
  <c r="U490" i="4"/>
  <c r="S490" i="4"/>
  <c r="L490" i="4"/>
  <c r="Z489" i="4"/>
  <c r="Y489" i="4"/>
  <c r="W489" i="4"/>
  <c r="U489" i="4"/>
  <c r="S489" i="4"/>
  <c r="L489" i="4"/>
  <c r="Z488" i="4"/>
  <c r="Y488" i="4"/>
  <c r="W488" i="4"/>
  <c r="U488" i="4"/>
  <c r="S488" i="4"/>
  <c r="L488" i="4"/>
  <c r="Z487" i="4"/>
  <c r="Y487" i="4"/>
  <c r="W487" i="4"/>
  <c r="U487" i="4"/>
  <c r="S487" i="4"/>
  <c r="L487" i="4"/>
  <c r="Z486" i="4"/>
  <c r="Y486" i="4"/>
  <c r="W486" i="4"/>
  <c r="U486" i="4"/>
  <c r="S486" i="4"/>
  <c r="L486" i="4"/>
  <c r="Z485" i="4"/>
  <c r="Y485" i="4"/>
  <c r="W485" i="4"/>
  <c r="U485" i="4"/>
  <c r="S485" i="4"/>
  <c r="L485" i="4"/>
  <c r="Z484" i="4"/>
  <c r="Y484" i="4"/>
  <c r="W484" i="4"/>
  <c r="U484" i="4"/>
  <c r="S484" i="4"/>
  <c r="L484" i="4"/>
  <c r="Z483" i="4"/>
  <c r="Y483" i="4"/>
  <c r="W483" i="4"/>
  <c r="U483" i="4"/>
  <c r="S483" i="4"/>
  <c r="L483" i="4"/>
  <c r="Z482" i="4"/>
  <c r="Y482" i="4"/>
  <c r="W482" i="4"/>
  <c r="U482" i="4"/>
  <c r="S482" i="4"/>
  <c r="L482" i="4"/>
  <c r="Z481" i="4"/>
  <c r="Y481" i="4"/>
  <c r="W481" i="4"/>
  <c r="U481" i="4"/>
  <c r="S481" i="4"/>
  <c r="L481" i="4"/>
  <c r="Z480" i="4"/>
  <c r="Y480" i="4"/>
  <c r="W480" i="4"/>
  <c r="U480" i="4"/>
  <c r="S480" i="4"/>
  <c r="L480" i="4"/>
  <c r="Z479" i="4"/>
  <c r="Y479" i="4"/>
  <c r="W479" i="4"/>
  <c r="U479" i="4"/>
  <c r="S479" i="4"/>
  <c r="L479" i="4"/>
  <c r="Z478" i="4"/>
  <c r="Z477" i="4"/>
  <c r="Z476" i="4"/>
  <c r="Z475" i="4"/>
  <c r="Z474" i="4"/>
  <c r="Z473" i="4"/>
  <c r="Z472" i="4"/>
  <c r="Z471" i="4"/>
  <c r="Z470" i="4"/>
  <c r="Z469" i="4"/>
  <c r="Z468" i="4"/>
  <c r="Z467" i="4"/>
  <c r="Z465" i="4"/>
  <c r="L465" i="4"/>
  <c r="Z464" i="4"/>
  <c r="L464" i="4"/>
  <c r="Z463" i="4"/>
  <c r="Z462" i="4"/>
  <c r="L462" i="4"/>
  <c r="Z461" i="4"/>
  <c r="L461" i="4"/>
  <c r="Z460" i="4"/>
  <c r="L460" i="4"/>
  <c r="Z459" i="4"/>
  <c r="L459" i="4"/>
  <c r="Z458" i="4"/>
  <c r="L458" i="4"/>
  <c r="Z457" i="4"/>
  <c r="L457" i="4"/>
  <c r="Z456" i="4"/>
  <c r="L456" i="4"/>
  <c r="Z455" i="4"/>
  <c r="L455" i="4"/>
  <c r="Z454" i="4"/>
  <c r="L454" i="4"/>
  <c r="Z453" i="4"/>
  <c r="Z452" i="4"/>
  <c r="Z451" i="4"/>
  <c r="Z450" i="4"/>
  <c r="Z449" i="4"/>
  <c r="L449" i="4"/>
  <c r="Z448" i="4"/>
  <c r="L448" i="4"/>
  <c r="Z447" i="4"/>
  <c r="L447" i="4"/>
  <c r="Z446" i="4"/>
  <c r="Z445" i="4"/>
  <c r="Z444" i="4"/>
  <c r="L444" i="4"/>
  <c r="Z443" i="4"/>
  <c r="L443" i="4"/>
  <c r="Z442" i="4"/>
  <c r="L442" i="4"/>
  <c r="Z441" i="4"/>
  <c r="L441" i="4"/>
  <c r="Z440" i="4"/>
  <c r="L440" i="4"/>
  <c r="Z439" i="4"/>
  <c r="Z438" i="4"/>
  <c r="Z437" i="4"/>
  <c r="Z436" i="4"/>
  <c r="Z435" i="4"/>
  <c r="Z434" i="4"/>
  <c r="Z433" i="4"/>
  <c r="Z432" i="4"/>
  <c r="Z431" i="4"/>
  <c r="Z430" i="4"/>
  <c r="Z429" i="4"/>
  <c r="Z428" i="4"/>
  <c r="Z427" i="4"/>
  <c r="Z426" i="4"/>
  <c r="L426" i="4"/>
  <c r="Z425" i="4"/>
  <c r="L425" i="4"/>
  <c r="Z424" i="4"/>
  <c r="Z423" i="4"/>
  <c r="L423" i="4"/>
  <c r="Z422" i="4"/>
  <c r="L422" i="4"/>
  <c r="Z421" i="4"/>
  <c r="L421" i="4"/>
  <c r="Z420" i="4"/>
  <c r="L420" i="4"/>
  <c r="Z418" i="4"/>
  <c r="L418" i="4"/>
  <c r="Z417" i="4"/>
  <c r="L417" i="4"/>
  <c r="Z416" i="4"/>
  <c r="Z415" i="4"/>
  <c r="L415" i="4"/>
  <c r="Z414" i="4"/>
  <c r="L414" i="4"/>
  <c r="Z413" i="4"/>
  <c r="Z412" i="4"/>
  <c r="Z411" i="4"/>
  <c r="Z409" i="4"/>
  <c r="L409" i="4"/>
  <c r="Z408" i="4"/>
  <c r="Z407" i="4"/>
  <c r="Z406" i="4"/>
  <c r="Z405" i="4"/>
  <c r="Z404" i="4"/>
  <c r="Z403" i="4"/>
  <c r="Z402" i="4"/>
  <c r="Z401" i="4"/>
  <c r="Z400" i="4"/>
  <c r="Z399" i="4"/>
  <c r="Z398" i="4"/>
  <c r="L398" i="4"/>
  <c r="Z397" i="4"/>
  <c r="L397" i="4"/>
  <c r="Z396" i="4"/>
  <c r="L396" i="4"/>
  <c r="Z395" i="4"/>
  <c r="L395" i="4"/>
  <c r="Z394" i="4"/>
  <c r="Z393" i="4"/>
  <c r="L393" i="4"/>
  <c r="Z392" i="4"/>
  <c r="L392" i="4"/>
  <c r="Z391" i="4"/>
  <c r="L391" i="4"/>
  <c r="Z390" i="4"/>
  <c r="L390" i="4"/>
  <c r="Z389" i="4"/>
  <c r="L389" i="4"/>
  <c r="Z388" i="4"/>
  <c r="L388" i="4"/>
  <c r="Z387" i="4"/>
  <c r="L387" i="4"/>
  <c r="Z386" i="4"/>
  <c r="L386" i="4"/>
  <c r="Z385" i="4"/>
  <c r="L385" i="4"/>
  <c r="Z384" i="4"/>
  <c r="L384" i="4"/>
  <c r="L383" i="4"/>
  <c r="L382" i="4"/>
  <c r="Z381" i="4"/>
  <c r="Z380" i="4"/>
  <c r="L380" i="4"/>
  <c r="Z379" i="4"/>
  <c r="L379" i="4"/>
  <c r="Z378" i="4"/>
  <c r="L378" i="4"/>
  <c r="Z377" i="4"/>
  <c r="Y377" i="4"/>
  <c r="W377" i="4"/>
  <c r="U377" i="4"/>
  <c r="S377" i="4"/>
  <c r="L377" i="4"/>
  <c r="Z376" i="4"/>
  <c r="Y376" i="4"/>
  <c r="W376" i="4"/>
  <c r="U376" i="4"/>
  <c r="S376" i="4"/>
  <c r="L376" i="4"/>
  <c r="Z375" i="4"/>
  <c r="Y375" i="4"/>
  <c r="W375" i="4"/>
  <c r="U375" i="4"/>
  <c r="S375" i="4"/>
  <c r="L375" i="4"/>
  <c r="Z374" i="4"/>
  <c r="Y374" i="4"/>
  <c r="W374" i="4"/>
  <c r="U374" i="4"/>
  <c r="S374" i="4"/>
  <c r="L374" i="4"/>
  <c r="Z373" i="4"/>
  <c r="Y373" i="4"/>
  <c r="W373" i="4"/>
  <c r="U373" i="4"/>
  <c r="S373" i="4"/>
  <c r="L373" i="4"/>
  <c r="Z371" i="4"/>
  <c r="Y371" i="4"/>
  <c r="W371" i="4"/>
  <c r="U371" i="4"/>
  <c r="S371" i="4"/>
  <c r="L371" i="4"/>
  <c r="Z370" i="4"/>
  <c r="Y370" i="4"/>
  <c r="W370" i="4"/>
  <c r="U370" i="4"/>
  <c r="S370" i="4"/>
  <c r="L370" i="4"/>
  <c r="Z369" i="4"/>
  <c r="Y369" i="4"/>
  <c r="W369" i="4"/>
  <c r="U369" i="4"/>
  <c r="S369" i="4"/>
  <c r="L369" i="4"/>
  <c r="Z368" i="4"/>
  <c r="Y368" i="4"/>
  <c r="W368" i="4"/>
  <c r="U368" i="4"/>
  <c r="S368" i="4"/>
  <c r="L368" i="4"/>
  <c r="Z367" i="4"/>
  <c r="Y367" i="4"/>
  <c r="W367" i="4"/>
  <c r="U367" i="4"/>
  <c r="S367" i="4"/>
  <c r="L367" i="4"/>
  <c r="Z366" i="4"/>
  <c r="Y366" i="4"/>
  <c r="W366" i="4"/>
  <c r="U366" i="4"/>
  <c r="S366" i="4"/>
  <c r="L366" i="4"/>
  <c r="Z365" i="4"/>
  <c r="Z364" i="4"/>
  <c r="Z363" i="4"/>
  <c r="Z362" i="4"/>
  <c r="Z361" i="4"/>
  <c r="Z360" i="4"/>
  <c r="Z359" i="4"/>
  <c r="Z358" i="4"/>
  <c r="Z357" i="4"/>
  <c r="Z356" i="4"/>
  <c r="Z355" i="4"/>
  <c r="Z354" i="4"/>
  <c r="Z353" i="4"/>
  <c r="Z352" i="4"/>
  <c r="Z348" i="4"/>
  <c r="Z347" i="4"/>
  <c r="Z346" i="4"/>
  <c r="Z345" i="4"/>
  <c r="Z344" i="4"/>
  <c r="Z343" i="4"/>
  <c r="Z341" i="4"/>
  <c r="Z339" i="4"/>
  <c r="Z323" i="4"/>
  <c r="Z322" i="4"/>
  <c r="Z321" i="4"/>
  <c r="Z320" i="4"/>
  <c r="Z319" i="4"/>
  <c r="Z318" i="4"/>
  <c r="Z315" i="4"/>
  <c r="Z312" i="4"/>
  <c r="Z311" i="4"/>
  <c r="Z307" i="4"/>
  <c r="Z300" i="4"/>
  <c r="Y300" i="4"/>
  <c r="W300" i="4"/>
  <c r="U300" i="4"/>
  <c r="S300" i="4"/>
  <c r="L300" i="4"/>
  <c r="Z299" i="4"/>
  <c r="Y299" i="4"/>
  <c r="W299" i="4"/>
  <c r="U299" i="4"/>
  <c r="S299" i="4"/>
  <c r="L299" i="4"/>
  <c r="Z298" i="4"/>
  <c r="Y298" i="4"/>
  <c r="W298" i="4"/>
  <c r="U298" i="4"/>
  <c r="S298" i="4"/>
  <c r="L298" i="4"/>
  <c r="Z297" i="4"/>
  <c r="Y297" i="4"/>
  <c r="W297" i="4"/>
  <c r="U297" i="4"/>
  <c r="S297" i="4"/>
  <c r="L297" i="4"/>
  <c r="Z294" i="4"/>
  <c r="Y294" i="4"/>
  <c r="W294" i="4"/>
  <c r="U294" i="4"/>
  <c r="S294" i="4"/>
  <c r="L294" i="4"/>
  <c r="Z291" i="4"/>
  <c r="Y291" i="4"/>
  <c r="W291" i="4"/>
  <c r="U291" i="4"/>
  <c r="S291" i="4"/>
  <c r="L291" i="4"/>
  <c r="Z289" i="4"/>
  <c r="Y289" i="4"/>
  <c r="W289" i="4"/>
  <c r="U289" i="4"/>
  <c r="S289" i="4"/>
  <c r="L289" i="4"/>
  <c r="Z281" i="4"/>
  <c r="Y281" i="4"/>
  <c r="W281" i="4"/>
  <c r="U281" i="4"/>
  <c r="S281" i="4"/>
  <c r="L281" i="4"/>
  <c r="Z280" i="4"/>
  <c r="Y280" i="4"/>
  <c r="W280" i="4"/>
  <c r="U280" i="4"/>
  <c r="S280" i="4"/>
  <c r="L280" i="4"/>
  <c r="Z279" i="4"/>
  <c r="Y279" i="4"/>
  <c r="W279" i="4"/>
  <c r="U279" i="4"/>
  <c r="S279" i="4"/>
  <c r="L279" i="4"/>
  <c r="Z278" i="4"/>
  <c r="Y278" i="4"/>
  <c r="W278" i="4"/>
  <c r="U278" i="4"/>
  <c r="S278" i="4"/>
  <c r="L278" i="4"/>
  <c r="Z275" i="4"/>
  <c r="Z274" i="4"/>
  <c r="Z273" i="4"/>
  <c r="Z256" i="4"/>
  <c r="Z245" i="4"/>
  <c r="L245" i="4"/>
  <c r="Z218" i="4"/>
  <c r="Y218" i="4"/>
  <c r="W218" i="4"/>
  <c r="U218" i="4"/>
  <c r="S218" i="4"/>
  <c r="L218" i="4"/>
  <c r="Z216" i="4"/>
  <c r="Y216" i="4"/>
  <c r="W216" i="4"/>
  <c r="U216" i="4"/>
  <c r="S216" i="4"/>
  <c r="L216" i="4"/>
  <c r="Z214" i="4"/>
  <c r="Y214" i="4"/>
  <c r="W214" i="4"/>
  <c r="U214" i="4"/>
  <c r="S214" i="4"/>
  <c r="L214" i="4"/>
  <c r="Z206" i="4"/>
  <c r="Y206" i="4"/>
  <c r="W206" i="4"/>
  <c r="U206" i="4"/>
  <c r="S206" i="4"/>
  <c r="L206" i="4"/>
  <c r="Z205" i="4"/>
  <c r="Y205" i="4"/>
  <c r="W205" i="4"/>
  <c r="U205" i="4"/>
  <c r="S205" i="4"/>
  <c r="L205" i="4"/>
  <c r="Z204" i="4"/>
  <c r="Y204" i="4"/>
  <c r="W204" i="4"/>
  <c r="U204" i="4"/>
  <c r="S204" i="4"/>
  <c r="L204" i="4"/>
  <c r="Z203" i="4"/>
  <c r="Y203" i="4"/>
  <c r="W203" i="4"/>
  <c r="U203" i="4"/>
  <c r="S203" i="4"/>
  <c r="L203" i="4"/>
  <c r="Z202" i="4"/>
  <c r="Y202" i="4"/>
  <c r="W202" i="4"/>
  <c r="U202" i="4"/>
  <c r="S202" i="4"/>
  <c r="L202" i="4"/>
  <c r="Z201" i="4"/>
  <c r="Z200" i="4"/>
  <c r="Z199" i="4"/>
  <c r="Z198" i="4"/>
  <c r="Z197" i="4"/>
  <c r="Z196" i="4"/>
  <c r="Z195" i="4"/>
  <c r="Z194" i="4"/>
  <c r="Z193" i="4"/>
  <c r="Z192" i="4"/>
  <c r="L192" i="4"/>
  <c r="Z189" i="4"/>
  <c r="Z187" i="4"/>
  <c r="Z186" i="4"/>
  <c r="Z183" i="4"/>
  <c r="Z173" i="4"/>
  <c r="Z172" i="4"/>
  <c r="Z171" i="4"/>
  <c r="Z170" i="4"/>
  <c r="Z169" i="4"/>
  <c r="Z168" i="4"/>
  <c r="Z167" i="4"/>
  <c r="Z160" i="4"/>
  <c r="Z143" i="4"/>
  <c r="Z140" i="4"/>
  <c r="Z139" i="4"/>
  <c r="Z138" i="4"/>
  <c r="Z137" i="4"/>
  <c r="Z136" i="4"/>
  <c r="Z135" i="4"/>
  <c r="Z134" i="4"/>
  <c r="Z133" i="4"/>
  <c r="Z132" i="4"/>
  <c r="Z131" i="4"/>
  <c r="Z130" i="4"/>
  <c r="Z129" i="4"/>
  <c r="Z128" i="4"/>
  <c r="Z127" i="4"/>
  <c r="Z126" i="4"/>
  <c r="Z125" i="4"/>
  <c r="Z124" i="4"/>
  <c r="Z123" i="4"/>
  <c r="Z122" i="4"/>
  <c r="Z121" i="4"/>
  <c r="Z120" i="4"/>
  <c r="Z116" i="4"/>
  <c r="Z113" i="4"/>
  <c r="Z112" i="4"/>
  <c r="Z111" i="4"/>
  <c r="Z105" i="4"/>
  <c r="Z104" i="4"/>
  <c r="Z103" i="4"/>
  <c r="Z102" i="4"/>
  <c r="L102" i="4"/>
  <c r="Z101" i="4"/>
  <c r="L101" i="4"/>
  <c r="Z100" i="4"/>
  <c r="Z99" i="4"/>
  <c r="Z96" i="4"/>
  <c r="Z95" i="4"/>
  <c r="L95" i="4"/>
  <c r="Z93" i="4"/>
  <c r="Z92" i="4"/>
  <c r="Z91" i="4"/>
  <c r="Z86" i="4"/>
  <c r="Z85" i="4"/>
  <c r="Z84" i="4"/>
  <c r="Z83" i="4"/>
  <c r="Z82" i="4"/>
  <c r="Y82" i="4"/>
  <c r="W82" i="4"/>
  <c r="U82" i="4"/>
  <c r="S82" i="4"/>
  <c r="L82" i="4"/>
  <c r="Z81" i="4"/>
  <c r="Y81" i="4"/>
  <c r="W81" i="4"/>
  <c r="U81" i="4"/>
  <c r="S81" i="4"/>
  <c r="L81" i="4"/>
  <c r="Z80" i="4"/>
  <c r="Y80" i="4"/>
  <c r="W80" i="4"/>
  <c r="U80" i="4"/>
  <c r="S80" i="4"/>
  <c r="L80" i="4"/>
  <c r="Z79" i="4"/>
  <c r="Y79" i="4"/>
  <c r="W79" i="4"/>
  <c r="U79" i="4"/>
  <c r="S79" i="4"/>
  <c r="L79" i="4"/>
  <c r="Z78" i="4"/>
  <c r="Y78" i="4"/>
  <c r="W78" i="4"/>
  <c r="U78" i="4"/>
  <c r="S78" i="4"/>
  <c r="L78" i="4"/>
  <c r="Z77" i="4"/>
  <c r="Y77" i="4"/>
  <c r="W77" i="4"/>
  <c r="U77" i="4"/>
  <c r="S77" i="4"/>
  <c r="L77" i="4"/>
  <c r="Z76" i="4"/>
  <c r="Y76" i="4"/>
  <c r="W76" i="4"/>
  <c r="U76" i="4"/>
  <c r="S76" i="4"/>
  <c r="L76" i="4"/>
  <c r="Z75" i="4"/>
  <c r="Y75" i="4"/>
  <c r="W75" i="4"/>
  <c r="U75" i="4"/>
  <c r="S75" i="4"/>
  <c r="L75" i="4"/>
  <c r="Z74" i="4"/>
  <c r="Y74" i="4"/>
  <c r="W74" i="4"/>
  <c r="U74" i="4"/>
  <c r="S74" i="4"/>
  <c r="L74" i="4"/>
  <c r="Z73" i="4"/>
  <c r="Y73" i="4"/>
  <c r="W73" i="4"/>
  <c r="U73" i="4"/>
  <c r="S73" i="4"/>
  <c r="L73" i="4"/>
  <c r="Z72" i="4"/>
  <c r="Y72" i="4"/>
  <c r="W72" i="4"/>
  <c r="U72" i="4"/>
  <c r="S72" i="4"/>
  <c r="L72" i="4"/>
  <c r="Z71" i="4"/>
  <c r="Y71" i="4"/>
  <c r="W71" i="4"/>
  <c r="U71" i="4"/>
  <c r="S71" i="4"/>
  <c r="L71" i="4"/>
  <c r="Z70" i="4"/>
  <c r="Y70" i="4"/>
  <c r="W70" i="4"/>
  <c r="U70" i="4"/>
  <c r="S70" i="4"/>
  <c r="L70" i="4"/>
  <c r="Z69" i="4"/>
  <c r="Y69" i="4"/>
  <c r="W69" i="4"/>
  <c r="U69" i="4"/>
  <c r="S69" i="4"/>
  <c r="L69" i="4"/>
  <c r="Z68" i="4"/>
  <c r="Z67" i="4"/>
  <c r="Z66" i="4"/>
  <c r="Z65" i="4"/>
  <c r="Z59" i="4"/>
  <c r="Z58" i="4"/>
  <c r="Z47" i="4"/>
  <c r="L44" i="4"/>
  <c r="L43" i="4"/>
  <c r="Z42" i="4"/>
  <c r="Z41" i="4"/>
  <c r="Z40" i="4"/>
  <c r="Z39" i="4"/>
  <c r="Z38" i="4"/>
  <c r="Y38" i="4"/>
  <c r="W38" i="4"/>
  <c r="U38" i="4"/>
  <c r="S38" i="4"/>
  <c r="L38" i="4"/>
  <c r="Z37" i="4"/>
  <c r="Z36" i="4"/>
  <c r="Z35" i="4"/>
  <c r="Z34" i="4"/>
  <c r="Z33" i="4"/>
  <c r="Z32" i="4"/>
  <c r="Z31" i="4"/>
  <c r="Z30" i="4"/>
  <c r="Z29" i="4"/>
  <c r="Z28" i="4"/>
  <c r="Z27" i="4"/>
  <c r="AF59" i="2" s="1"/>
  <c r="Z26" i="4"/>
  <c r="Z25" i="4"/>
  <c r="Z24" i="4"/>
  <c r="Z23" i="4"/>
  <c r="Z5" i="4"/>
  <c r="AF61" i="2" s="1"/>
  <c r="AF509" i="3"/>
  <c r="AF508" i="3"/>
  <c r="AF507" i="3"/>
  <c r="AF506" i="3"/>
  <c r="AF505" i="3"/>
  <c r="AF504" i="3"/>
  <c r="AF503" i="3"/>
  <c r="AF502" i="3"/>
  <c r="AF501" i="3"/>
  <c r="AF500" i="3"/>
  <c r="AF499" i="3"/>
  <c r="AF498" i="3"/>
  <c r="AF497" i="3"/>
  <c r="AF496" i="3"/>
  <c r="AF495" i="3"/>
  <c r="AF494" i="3"/>
  <c r="AF493" i="3"/>
  <c r="AF492" i="3"/>
  <c r="AF491" i="3"/>
  <c r="AF490" i="3"/>
  <c r="AF489" i="3"/>
  <c r="AF488" i="3"/>
  <c r="AF487" i="3"/>
  <c r="AF486" i="3"/>
  <c r="AF485" i="3"/>
  <c r="AF484" i="3"/>
  <c r="AF483" i="3"/>
  <c r="AF482" i="3"/>
  <c r="AF481" i="3"/>
  <c r="AF480" i="3"/>
  <c r="AF479" i="3"/>
  <c r="AF478" i="3"/>
  <c r="AF477" i="3"/>
  <c r="AF476" i="3"/>
  <c r="AF475" i="3"/>
  <c r="AF474" i="3"/>
  <c r="AF473" i="3"/>
  <c r="AF472" i="3"/>
  <c r="AF471" i="3"/>
  <c r="AF470" i="3"/>
  <c r="AF469" i="3"/>
  <c r="AF468" i="3"/>
  <c r="AF467" i="3"/>
  <c r="AF466" i="3"/>
  <c r="AF465" i="3"/>
  <c r="AF464" i="3"/>
  <c r="AF463" i="3"/>
  <c r="AF446" i="3"/>
  <c r="AF445" i="3"/>
  <c r="AF444" i="3"/>
  <c r="AF443" i="3"/>
  <c r="AF420" i="3"/>
  <c r="AF419" i="3"/>
  <c r="AF418" i="3"/>
  <c r="AF413" i="3"/>
  <c r="AF412" i="3"/>
  <c r="AF411" i="3"/>
  <c r="AF410" i="3"/>
  <c r="AF409" i="3"/>
  <c r="AF408" i="3"/>
  <c r="AF407" i="3"/>
  <c r="AF362" i="3"/>
  <c r="AF361" i="3"/>
  <c r="AF360" i="3"/>
  <c r="AF359" i="3"/>
  <c r="AF358" i="3"/>
  <c r="AF357" i="3"/>
  <c r="AF356" i="3"/>
  <c r="AF355" i="3"/>
  <c r="AF354" i="3"/>
  <c r="AF353" i="3"/>
  <c r="AF352" i="3"/>
  <c r="AF351" i="3"/>
  <c r="AF350" i="3"/>
  <c r="AF349" i="3"/>
  <c r="AF348" i="3"/>
  <c r="AF347" i="3"/>
  <c r="AF346" i="3"/>
  <c r="AF345" i="3"/>
  <c r="AF344" i="3"/>
  <c r="AF343" i="3"/>
  <c r="AF342" i="3"/>
  <c r="AF341" i="3"/>
  <c r="AF340" i="3"/>
  <c r="AF339" i="3"/>
  <c r="AF338" i="3"/>
  <c r="AF337" i="3"/>
  <c r="AF336" i="3"/>
  <c r="AF335" i="3"/>
  <c r="AF333" i="3"/>
  <c r="AF332" i="3"/>
  <c r="AF331" i="3"/>
  <c r="AF330" i="3"/>
  <c r="AF329" i="3"/>
  <c r="AF328" i="3"/>
  <c r="AF327" i="3"/>
  <c r="AF326" i="3"/>
  <c r="AF325" i="3"/>
  <c r="AF324" i="3"/>
  <c r="AF323" i="3"/>
  <c r="AF322" i="3"/>
  <c r="AF321" i="3"/>
  <c r="AF320" i="3"/>
  <c r="AF319" i="3"/>
  <c r="AF318" i="3"/>
  <c r="AF317" i="3"/>
  <c r="AF316" i="3"/>
  <c r="AF315" i="3"/>
  <c r="AF314" i="3"/>
  <c r="AF313" i="3"/>
  <c r="AF312" i="3"/>
  <c r="AF311" i="3"/>
  <c r="AF310" i="3"/>
  <c r="AF309" i="3"/>
  <c r="AF308" i="3"/>
  <c r="AF307" i="3"/>
  <c r="AF306" i="3"/>
  <c r="AF305" i="3"/>
  <c r="AF304" i="3"/>
  <c r="AF303" i="3"/>
  <c r="AF302" i="3"/>
  <c r="AF301" i="3"/>
  <c r="AF300" i="3"/>
  <c r="AF299" i="3"/>
  <c r="AF298" i="3"/>
  <c r="AF297" i="3"/>
  <c r="AF296" i="3"/>
  <c r="AF295" i="3"/>
  <c r="AF294" i="3"/>
  <c r="AF293" i="3"/>
  <c r="AF292" i="3"/>
  <c r="AF291" i="3"/>
  <c r="AF290" i="3"/>
  <c r="AF289" i="3"/>
  <c r="AF288" i="3"/>
  <c r="AF287" i="3"/>
  <c r="AF286" i="3"/>
  <c r="AF285" i="3"/>
  <c r="AF284" i="3"/>
  <c r="AF283" i="3"/>
  <c r="AF282" i="3"/>
  <c r="AF281" i="3"/>
  <c r="AF280" i="3"/>
  <c r="AF279" i="3"/>
  <c r="AF278" i="3"/>
  <c r="AF277" i="3"/>
  <c r="AF276" i="3"/>
  <c r="AF275" i="3"/>
  <c r="AF274" i="3"/>
  <c r="AF273" i="3"/>
  <c r="AF272" i="3"/>
  <c r="AF271" i="3"/>
  <c r="AF270" i="3"/>
  <c r="AF269" i="3"/>
  <c r="AF268" i="3"/>
  <c r="AF267" i="3"/>
  <c r="AF266" i="3"/>
  <c r="AF265" i="3"/>
  <c r="AF264" i="3"/>
  <c r="AF263" i="3"/>
  <c r="AF262" i="3"/>
  <c r="AF261" i="3"/>
  <c r="AF260" i="3"/>
  <c r="AF259" i="3"/>
  <c r="AF258" i="3"/>
  <c r="AF257" i="3"/>
  <c r="AF256" i="3"/>
  <c r="AF255" i="3"/>
  <c r="AF254" i="3"/>
  <c r="AF253" i="3"/>
  <c r="AF252" i="3"/>
  <c r="AF251" i="3"/>
  <c r="AF249" i="3"/>
  <c r="AF248" i="3"/>
  <c r="AF247" i="3"/>
  <c r="AF246" i="3"/>
  <c r="AF245" i="3"/>
  <c r="AF244" i="3"/>
  <c r="AF243" i="3"/>
  <c r="AF242" i="3"/>
  <c r="AF241" i="3"/>
  <c r="AF240" i="3"/>
  <c r="AF239" i="3"/>
  <c r="AF238" i="3"/>
  <c r="AF237" i="3"/>
  <c r="AF236" i="3"/>
  <c r="AF235" i="3"/>
  <c r="AF234" i="3"/>
  <c r="AF233" i="3"/>
  <c r="AF232" i="3"/>
  <c r="AF231" i="3"/>
  <c r="AF230" i="3"/>
  <c r="AF229" i="3"/>
  <c r="AF228" i="3"/>
  <c r="AF227" i="3"/>
  <c r="AF226" i="3"/>
  <c r="AF225" i="3"/>
  <c r="AF224" i="3"/>
  <c r="AF223" i="3"/>
  <c r="AF222" i="3"/>
  <c r="AF221" i="3"/>
  <c r="AF220" i="3"/>
  <c r="AF218" i="3"/>
  <c r="AF217" i="3"/>
  <c r="AF216" i="3"/>
  <c r="AF215" i="3"/>
  <c r="AF214" i="3"/>
  <c r="AF213" i="3"/>
  <c r="AF212" i="3"/>
  <c r="AF211" i="3"/>
  <c r="AF210" i="3"/>
  <c r="AF209" i="3"/>
  <c r="AF208" i="3"/>
  <c r="AF207" i="3"/>
  <c r="AF206" i="3"/>
  <c r="AF204" i="3"/>
  <c r="AF203" i="3"/>
  <c r="AF202" i="3"/>
  <c r="AF201" i="3"/>
  <c r="AF200" i="3"/>
  <c r="AF199" i="3"/>
  <c r="AF198" i="3"/>
  <c r="AF197" i="3"/>
  <c r="AF196" i="3"/>
  <c r="AF195" i="3"/>
  <c r="AF194" i="3"/>
  <c r="AF193" i="3"/>
  <c r="AF192" i="3"/>
  <c r="AF164" i="3"/>
  <c r="AF163" i="3"/>
  <c r="AF162" i="3"/>
  <c r="AF161" i="3"/>
  <c r="AF160" i="3"/>
  <c r="AF159" i="3"/>
  <c r="AF158" i="3"/>
  <c r="AF157" i="3"/>
  <c r="AF156" i="3"/>
  <c r="AF155" i="3"/>
  <c r="AF153" i="3"/>
  <c r="AF144" i="3"/>
  <c r="AF143" i="3"/>
  <c r="AF142" i="3"/>
  <c r="AF141" i="3"/>
  <c r="AF140" i="3"/>
  <c r="AF139" i="3"/>
  <c r="AF133" i="3"/>
  <c r="AF132" i="3"/>
  <c r="AF131" i="3"/>
  <c r="AF130" i="3"/>
  <c r="AF129" i="3"/>
  <c r="AF128" i="3"/>
  <c r="AF127" i="3"/>
  <c r="AF126" i="3"/>
  <c r="AF125" i="3"/>
  <c r="AF124" i="3"/>
  <c r="AF123" i="3"/>
  <c r="AF122" i="3"/>
  <c r="AF74" i="3"/>
  <c r="AF73" i="3"/>
  <c r="AF72" i="3"/>
  <c r="AF71" i="3"/>
  <c r="AF70" i="3"/>
  <c r="AF69" i="3"/>
  <c r="AF68" i="3"/>
  <c r="AF67" i="3"/>
  <c r="AF66" i="3"/>
  <c r="AF65" i="3"/>
  <c r="AF64" i="3"/>
  <c r="AF63" i="3"/>
  <c r="AF62" i="3"/>
  <c r="AF61" i="3"/>
  <c r="AF60" i="3"/>
  <c r="AF59" i="3"/>
  <c r="AF58" i="3"/>
  <c r="AF57" i="3"/>
  <c r="AF56" i="3"/>
  <c r="AF55" i="3"/>
  <c r="AF54" i="3"/>
  <c r="AF70" i="2"/>
  <c r="Q70" i="2"/>
  <c r="AF69" i="2"/>
  <c r="AF68" i="2"/>
  <c r="AF67" i="2"/>
  <c r="AF66" i="2"/>
  <c r="AF65" i="2"/>
  <c r="AF64" i="2"/>
  <c r="AF63" i="2"/>
  <c r="AF60" i="2"/>
  <c r="AF57" i="2"/>
  <c r="AF56" i="2"/>
  <c r="AF55" i="2"/>
  <c r="AF54" i="2"/>
  <c r="AF53" i="2"/>
  <c r="AF52" i="2"/>
  <c r="AF50" i="2"/>
  <c r="AF49" i="2"/>
  <c r="AF48" i="2"/>
  <c r="AF47" i="2"/>
  <c r="AF46" i="2"/>
  <c r="AF45" i="2"/>
  <c r="J45" i="2"/>
  <c r="F45" i="2"/>
  <c r="AF44" i="2"/>
  <c r="AF39" i="2"/>
  <c r="J39" i="2"/>
  <c r="F39" i="2"/>
  <c r="AF38" i="2"/>
  <c r="AF37" i="2"/>
  <c r="AF29" i="2"/>
  <c r="AF28" i="2"/>
  <c r="AF27" i="2"/>
  <c r="AF26" i="2"/>
  <c r="AF25" i="2"/>
  <c r="AF24" i="2"/>
  <c r="AF23" i="2"/>
  <c r="AF21" i="2"/>
  <c r="AF20" i="2"/>
  <c r="AF18" i="2"/>
  <c r="AF17" i="2"/>
  <c r="AF16" i="2"/>
  <c r="AF15" i="2"/>
  <c r="AF14" i="2"/>
  <c r="AF13" i="2"/>
  <c r="AF12" i="2"/>
  <c r="E204" i="1"/>
  <c r="AF203" i="1"/>
  <c r="AF202" i="1"/>
  <c r="AF201" i="1"/>
  <c r="AF200" i="1"/>
  <c r="AF199" i="1"/>
  <c r="AF198" i="1"/>
  <c r="AF197" i="1"/>
  <c r="AF196" i="1"/>
  <c r="AF195" i="1"/>
  <c r="J195" i="1"/>
  <c r="I195" i="1"/>
  <c r="H195" i="1"/>
  <c r="G195" i="1"/>
  <c r="F195" i="1"/>
  <c r="AF183" i="1"/>
  <c r="AF172" i="1"/>
  <c r="AF170" i="1"/>
  <c r="AF169" i="1"/>
  <c r="AF168" i="1"/>
  <c r="AF167" i="1"/>
  <c r="AF166" i="1"/>
  <c r="AF165" i="1"/>
  <c r="AF164" i="1"/>
  <c r="AF163" i="1"/>
  <c r="AF162" i="1"/>
  <c r="AF161" i="1"/>
  <c r="J161" i="1"/>
  <c r="I161" i="1"/>
  <c r="H161" i="1"/>
  <c r="G161" i="1"/>
  <c r="AF160" i="1"/>
  <c r="AF159" i="1"/>
  <c r="J159" i="1"/>
  <c r="I159" i="1"/>
  <c r="H159" i="1"/>
  <c r="G159" i="1"/>
  <c r="AF158" i="1"/>
  <c r="AF157" i="1"/>
  <c r="AF156" i="1"/>
  <c r="AF155" i="1"/>
  <c r="AF152" i="1"/>
  <c r="AF151" i="1"/>
  <c r="AF150" i="1"/>
  <c r="AF148" i="1"/>
  <c r="AF147" i="1"/>
  <c r="AF146" i="1"/>
  <c r="AF145" i="1"/>
  <c r="AF144" i="1"/>
  <c r="AF143" i="1"/>
  <c r="AF141" i="1"/>
  <c r="AF140" i="1"/>
  <c r="AF139" i="1"/>
  <c r="AF138" i="1"/>
  <c r="AF137" i="1"/>
  <c r="AF136" i="1"/>
  <c r="AF135" i="1"/>
  <c r="AF134" i="1"/>
  <c r="AF133" i="1"/>
  <c r="AF132" i="1"/>
  <c r="AF131" i="1"/>
  <c r="AF130" i="1"/>
  <c r="AF123" i="1"/>
  <c r="AF122" i="1"/>
  <c r="AF116" i="1"/>
  <c r="AF115" i="1"/>
  <c r="AF114" i="1"/>
  <c r="AF113" i="1"/>
  <c r="AF112" i="1"/>
  <c r="AF111" i="1"/>
  <c r="AF110" i="1"/>
  <c r="AF109" i="1"/>
  <c r="AF108" i="1"/>
  <c r="AF99" i="1"/>
  <c r="AF98" i="1"/>
  <c r="AF97" i="1"/>
  <c r="AF96" i="1"/>
  <c r="AF95" i="1"/>
  <c r="AF94" i="1"/>
  <c r="AF93" i="1"/>
  <c r="AF92" i="1"/>
  <c r="AF91" i="1"/>
  <c r="AF90" i="1"/>
  <c r="AF78" i="1"/>
  <c r="AF77" i="1"/>
  <c r="AF76" i="1"/>
  <c r="AF75" i="1"/>
  <c r="AF74" i="1"/>
  <c r="AF73" i="1"/>
  <c r="AF72" i="1"/>
  <c r="AF71" i="1"/>
  <c r="AF70" i="1"/>
  <c r="AF57" i="1"/>
  <c r="AF56" i="1"/>
  <c r="AF55" i="1"/>
  <c r="AF54" i="1"/>
  <c r="AF53" i="1"/>
  <c r="AF52" i="1"/>
  <c r="AF51" i="1"/>
  <c r="AF50" i="1"/>
  <c r="AF49" i="1"/>
  <c r="AF48" i="1"/>
  <c r="AF47" i="1"/>
  <c r="AF46" i="1"/>
  <c r="AF45" i="1"/>
  <c r="AF44" i="1"/>
  <c r="AF43" i="1"/>
  <c r="AF42" i="1"/>
  <c r="AF40" i="1"/>
  <c r="AF39" i="1"/>
  <c r="AF38" i="1"/>
  <c r="AF37" i="1"/>
  <c r="AF24" i="1"/>
  <c r="AF23" i="1"/>
  <c r="AF22" i="1"/>
  <c r="AF21" i="1"/>
  <c r="AF16" i="1"/>
  <c r="AF14" i="1"/>
  <c r="AF13" i="1"/>
  <c r="AF12" i="1"/>
  <c r="AF11" i="1"/>
  <c r="AF208" i="1" l="1"/>
  <c r="G91" i="7"/>
  <c r="D72" i="7" s="1"/>
  <c r="D70" i="7" s="1"/>
  <c r="E4" i="6"/>
  <c r="AF62" i="2"/>
  <c r="AF58" i="2"/>
  <c r="AF250" i="3"/>
  <c r="AF51" i="2"/>
  <c r="D69" i="7" l="1"/>
  <c r="E70" i="7"/>
  <c r="F7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R72" authorId="0" shapeId="0" xr:uid="{00000000-0006-0000-0000-000002000000}">
      <text>
        <r>
          <rPr>
            <sz val="11"/>
            <color theme="1"/>
            <rFont val="Arial"/>
            <family val="2"/>
            <scheme val="minor"/>
          </rPr>
          <t>======
ID#AAAA45yknts
Ramón Vilorio    (2023-06-16 12:28:30)
Adquirir licencias y equipos informáticos necesarios para la postproducción de materiales y recursos identificados en el proceso de validación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R336" authorId="0" shapeId="0" xr:uid="{00000000-0006-0000-0200-000005000000}">
      <text>
        <r>
          <rPr>
            <sz val="11"/>
            <color theme="1"/>
            <rFont val="Arial"/>
            <family val="2"/>
            <scheme val="minor"/>
          </rPr>
          <t>======
ID#AAAA45ykntw
Ana Basden    (2023-07-19 12:42:26)
700MIL</t>
        </r>
      </text>
    </comment>
    <comment ref="R337" authorId="0" shapeId="0" xr:uid="{00000000-0006-0000-0200-000002000000}">
      <text>
        <r>
          <rPr>
            <sz val="11"/>
            <color theme="1"/>
            <rFont val="Arial"/>
            <family val="2"/>
            <scheme val="minor"/>
          </rPr>
          <t>======
ID#AAAA45yknt0
Ana Basden    (2023-07-19 12:42:26)
2MM</t>
        </r>
      </text>
    </comment>
    <comment ref="R340" authorId="0" shapeId="0" xr:uid="{00000000-0006-0000-0200-000003000000}">
      <text>
        <r>
          <rPr>
            <sz val="11"/>
            <color theme="1"/>
            <rFont val="Arial"/>
            <family val="2"/>
            <scheme val="minor"/>
          </rPr>
          <t>======
ID#AAAA45yknt4
Ana Basden    (2023-07-19 12:42:26)
400MIL</t>
        </r>
      </text>
    </comment>
    <comment ref="R341" authorId="0" shapeId="0" xr:uid="{00000000-0006-0000-0200-000004000000}">
      <text>
        <r>
          <rPr>
            <sz val="11"/>
            <color theme="1"/>
            <rFont val="Arial"/>
            <family val="2"/>
            <scheme val="minor"/>
          </rPr>
          <t>======
ID#AAAA45yknt8
Ana Basden    (2023-07-19 12:42:26)
1.2 MM</t>
        </r>
      </text>
    </comment>
  </commentList>
</comments>
</file>

<file path=xl/sharedStrings.xml><?xml version="1.0" encoding="utf-8"?>
<sst xmlns="http://schemas.openxmlformats.org/spreadsheetml/2006/main" count="102659" uniqueCount="56328">
  <si>
    <t>PLAN OPERATIVO ANUAL  2024</t>
  </si>
  <si>
    <t xml:space="preserve">Objetivo Estratégico: Garantizar la formación integral de los estudiantes mediante la aplicación de un modelo pedagógico innovador y un eficiente sistema de carrera.  académica. </t>
  </si>
  <si>
    <t>Estrategia</t>
  </si>
  <si>
    <t>Resultado efecto</t>
  </si>
  <si>
    <t>Producto(s)</t>
  </si>
  <si>
    <t>Indicador</t>
  </si>
  <si>
    <t>Linea Base 2023</t>
  </si>
  <si>
    <t>Meta</t>
  </si>
  <si>
    <t>DISTRIBUCION DE LA META</t>
  </si>
  <si>
    <t>Medio de Verificación</t>
  </si>
  <si>
    <t xml:space="preserve">Responsable </t>
  </si>
  <si>
    <t>No.</t>
  </si>
  <si>
    <t>Actividad</t>
  </si>
  <si>
    <t xml:space="preserve">Responsable actividad </t>
  </si>
  <si>
    <t>Estructura Programática</t>
  </si>
  <si>
    <t>Tarea</t>
  </si>
  <si>
    <t>Involucrados</t>
  </si>
  <si>
    <t>Cronograma</t>
  </si>
  <si>
    <t>Presupuesto</t>
  </si>
  <si>
    <t>T-I</t>
  </si>
  <si>
    <t>T-II</t>
  </si>
  <si>
    <t>T-III</t>
  </si>
  <si>
    <t>T-IV</t>
  </si>
  <si>
    <t xml:space="preserve">Mejoramiento continuo de los aprendizajes </t>
  </si>
  <si>
    <t>Incrementado los niveles de competencias de los estudiantes de grado y postgrado</t>
  </si>
  <si>
    <t>Formación de estudiantes de grado</t>
  </si>
  <si>
    <t xml:space="preserve">Porcentaje de mejora del nivel de dominio de competencias de su plan de estudio de grado para el nivel autónomo. </t>
  </si>
  <si>
    <t>Informe de evaluación</t>
  </si>
  <si>
    <t>Vicerrectoría Académica</t>
  </si>
  <si>
    <t>Implementar modelo pedagógico para la formación de docentes</t>
  </si>
  <si>
    <t>Vicerrector Académico</t>
  </si>
  <si>
    <t>18.03.0003 Servicios de Formación de Docentes de Excelencia</t>
  </si>
  <si>
    <t>Diagramar e imprimir el Modelo Pedagógico</t>
  </si>
  <si>
    <t>Vicerrectoría Académica, Publicaciones</t>
  </si>
  <si>
    <t xml:space="preserve"> Encuentro de Socialización con el equipo líder de implementación</t>
  </si>
  <si>
    <t xml:space="preserve"> Capacitación para la Implementación del Modelo Pedagógico en los seis (6) recintos </t>
  </si>
  <si>
    <t xml:space="preserve">  Recintos; Directores Académicos, Coordinadores de Area, Decanato de Grado, Desarrollo Curricular</t>
  </si>
  <si>
    <t>Implementar planes de estudio</t>
  </si>
  <si>
    <t>Decanato de Grado</t>
  </si>
  <si>
    <t>Implementacion del enfoque basado en la práctica</t>
  </si>
  <si>
    <t xml:space="preserve">Directores académicos, coordinadores de áreas académicas </t>
  </si>
  <si>
    <t>Encuentros con docentes de los Planes de Estudios.</t>
  </si>
  <si>
    <t>Directores Académicos, Coordinadores de Areas academicas y planes de estudios</t>
  </si>
  <si>
    <t>Acompañamiento y Seguimiento a la implementación del Plan de Mejora</t>
  </si>
  <si>
    <t>Fortalecimiento de las áreas disciplinares y pedagógicas de los programas de Secundaria</t>
  </si>
  <si>
    <t>Coordinadores de carrera, Directores acaémicos y Coordinadores de áreas académicas en los recintos</t>
  </si>
  <si>
    <t>Adquisición de insumos para laboratorios de la Licenciatura en Biología</t>
  </si>
  <si>
    <t>Adquisición de material didáctico e insumos para los planes de estudio</t>
  </si>
  <si>
    <t xml:space="preserve"> Seminarios de Ciencias Naturales</t>
  </si>
  <si>
    <t>Revisar Planes de Estudio de Grado y elaboración de planes de mejora</t>
  </si>
  <si>
    <t>Desarrollo Curricular</t>
  </si>
  <si>
    <t>Programar las etapas del proceso de revisión de los planes de estudio seleccionados</t>
  </si>
  <si>
    <t>Desarrollo Curricular, Decanato de Grado, Directores Académicos y Coordinadores de áreas</t>
  </si>
  <si>
    <t>Ejecutar el proceso de revisión</t>
  </si>
  <si>
    <t>Desarrollo Curricular, Decanato de Grado, Directores Académicos y Coordinadores de áreas, Docentes</t>
  </si>
  <si>
    <t>Diseño de plan de estudio</t>
  </si>
  <si>
    <t>Creación de los Comités de acreditación.</t>
  </si>
  <si>
    <t>Desarrollo Curricular, Decanato de Grado, Directores Académicos.</t>
  </si>
  <si>
    <t>Rediseño curricular de nueve Planes de Estudios de Grado - Reforma curricular MESCyT</t>
  </si>
  <si>
    <t>Contratación de especialistas para el rediseño de los nueve Planes de Estudios de Grado</t>
  </si>
  <si>
    <t>-</t>
  </si>
  <si>
    <t>Creación de las comisiones curriculares y participación en las capacitaciones y mesas de trabajo MESCyT - ISFODOSU</t>
  </si>
  <si>
    <t>Análisis documental y elaboración de cronograma de trabajo para el rediseño curricular</t>
  </si>
  <si>
    <t>Elaboración de los elementos estructurales de los nueve planes de estudios: Introducción</t>
  </si>
  <si>
    <t>Elaboración de la descripción de nueve planes de estudios: recintos, centros, nivel educativo, diseño, base legal, períodos de docencia, duración y componentes de formación, modalidad educativa y número de plazas.</t>
  </si>
  <si>
    <t>Elaboración de la justificación para cada plan de estudios: sostenibilidad, referentes y análisis contextual.</t>
  </si>
  <si>
    <t>Elaboración del componente de gestión y binestar estudiantil: acceso y admisión de estudiantes, sistema de convalidación de asignaturas, permanencia, perfil de egreso e ingreso.</t>
  </si>
  <si>
    <t>Definición de las competencias fundamentales, genéricas y específicas.</t>
  </si>
  <si>
    <t>Creación de la malla curricular estrategias metodológicas y subsistema de evaluación</t>
  </si>
  <si>
    <t>Creación de los programas de las asignaturas reestructurados para los nueve planes de estudios.</t>
  </si>
  <si>
    <t>15.000.000,00</t>
  </si>
  <si>
    <t>Elaboración de los componentes de personal académico y administrativo y recursos para la implementación.</t>
  </si>
  <si>
    <t>Elaboración de los resultados de los nueve planes de estudios y el sistema de garantía de la calidad</t>
  </si>
  <si>
    <t>Diseño de nuevos planes de estudio: Educación Especial, Lengua Extranjera versión Inglés, Psicología Educativa</t>
  </si>
  <si>
    <t>Elaboración del plan de estudio</t>
  </si>
  <si>
    <t>Habilitación de espacios educación especial</t>
  </si>
  <si>
    <t>Adquisión de recursos para necesidades especiales</t>
  </si>
  <si>
    <t>Contratación de especialistas para el diseño de los nuevos Planes de Estudios</t>
  </si>
  <si>
    <t>Elaboración de nuevos planes de estudio</t>
  </si>
  <si>
    <t xml:space="preserve"> Implementar plan de mejora de la Lic. Educación Inicial 1er y 2do Ciclo.</t>
  </si>
  <si>
    <t>Capacitación del personal docente</t>
  </si>
  <si>
    <t>Decanato de Grado, Directores Académicos y Coordinadores de áreas, Docentes</t>
  </si>
  <si>
    <t>Acompañamiento de docentes</t>
  </si>
  <si>
    <t>Decanato de Grado, Directores Académicos y Coordinadores de áreas</t>
  </si>
  <si>
    <t>Seminarios de capacitación en el Modelo de Formación Centrado en la Práctica</t>
  </si>
  <si>
    <t>Implementación de plan de estudio de Bibliotecología y de Educación Especial</t>
  </si>
  <si>
    <t>Decanato de Grado.</t>
  </si>
  <si>
    <t>Contratación de nuevos docentes</t>
  </si>
  <si>
    <t>Decanato de Grado, Directores Académicos, Coordinadores de áreas, Coordinadores de carreras.</t>
  </si>
  <si>
    <t xml:space="preserve">Adquisión de medios y recursos didácticos, </t>
  </si>
  <si>
    <t>Evaluar competencias fin de carrarera y medio término</t>
  </si>
  <si>
    <t xml:space="preserve">Implementación del sistema de evaluación de competencias fin de carrera y medio término. </t>
  </si>
  <si>
    <t>Decanato de Grado, Directores Académicos y Coordinadores de carrera.</t>
  </si>
  <si>
    <t>Análisis y elaboración de informe de los resultados de la evaluación del nivel de dominio de las competencias de medio término y fin de carrera</t>
  </si>
  <si>
    <t>Estudio diagnóstico sobre perfil de ingreso de los estudiantes</t>
  </si>
  <si>
    <t>Diseñar nuevos planes de estudio del Nivel de Grado (Licenciatura en Orientación Escolar)</t>
  </si>
  <si>
    <t xml:space="preserve"> Desarrollo Curricular</t>
  </si>
  <si>
    <t>Contratación de especialistas para el diseño de plan de estudio.</t>
  </si>
  <si>
    <t>Vicerrectoría Académica/Desarrollo Curricular/Decanato de Grado</t>
  </si>
  <si>
    <t>Fundamentación teórica</t>
  </si>
  <si>
    <t>Elaboración de la malla curricular y descripción de las competencias</t>
  </si>
  <si>
    <t>Contratación de especialistas para la elaboración de los programas de asignaturas</t>
  </si>
  <si>
    <t>Plan de estudio finalizado y presentación al Mescyt</t>
  </si>
  <si>
    <t>Diseñar e imprimir publicaciones académicas</t>
  </si>
  <si>
    <t>Diseñar e imprimir publicaciones académicas y de investigación.</t>
  </si>
  <si>
    <t xml:space="preserve">Vicerrectoría Académica. Coordinadores de Carrera y Áreas académicas. Departamento Publicaciones. </t>
  </si>
  <si>
    <t>Revisión y actualización de políticas, reglamentos y protocolos.</t>
  </si>
  <si>
    <t>Publicación de dos (2) libros de apoyo a la docencia.</t>
  </si>
  <si>
    <t>Producir recursos didácticos digitales</t>
  </si>
  <si>
    <t>Encargado de Desarrollo de Recursos y Contenido Digital</t>
  </si>
  <si>
    <t xml:space="preserve">Impartir seis cursos de creación de recursos POLIMEDIA en los diferentes recintos. Los cursos estarán dirigidos a docentes y estudiantes.
</t>
  </si>
  <si>
    <t>Recursos Didácticos Digitales
Coordinadores TIC de los recintos
Docentes de área, Estudiantes
Dirección Académica de los recintos
Vicerectoría Académica
Sección TIC de los recintos</t>
  </si>
  <si>
    <t>Realizar la producción de Recursos Didácticos Digitales de las asignaturas a virtualizadas a validar en el año 2023.</t>
  </si>
  <si>
    <t>Recursos Didácticos Digitales
Plataformas Educativas
Docentes de área</t>
  </si>
  <si>
    <t>Realizar campaña de concientización y motivación para incentivar la producción y uso de recursos digitales dirigida a docentes y estudiantes.</t>
  </si>
  <si>
    <t>Recursos Didácticos Digitales
Comunicaciones
Dirección Académica de los recintos
Evaluación Institucional</t>
  </si>
  <si>
    <t>Realizar el Acompañamiento y asesoría a los equipos de producción de recursos de los recintos.</t>
  </si>
  <si>
    <t>Recursos Didácticos Digitales</t>
  </si>
  <si>
    <t>Solicitar y dar seguimiento a la ejecución del proceso de insonorización de la sala de grabación del área de Recursos Digitales. Incluye cortinas en ventanas y alfombras en piso y paredes.</t>
  </si>
  <si>
    <t>Recursos Didáticos Digitales Ingeniería y mantenimiento</t>
  </si>
  <si>
    <t>Gestionar la contratación del personal técnico de programación JS y gestor web para apoyo en la creación de recursos digitales.</t>
  </si>
  <si>
    <t>Departamento de Recursos Humanos
Departamento de Recursos para el Aprendizaje</t>
  </si>
  <si>
    <t>Elaborar un plan de curación y producción de recursos digitales, coordinados con las áreas académicas.</t>
  </si>
  <si>
    <t>Recursos Didácticos Digitales
Áreas Académicas de los recintos
Recursos Humanos</t>
  </si>
  <si>
    <t>Realizar videos de buenas prácticas docentes que sirvan como referente para el desarrollo de asignaturas en los recintos. De igual forma, grabar prácticas con oportunidades de mejoras en el marco de procesos de seguimiento acompañamiento a los docentes.</t>
  </si>
  <si>
    <t>Recursos Didácticos Digitales
Desarrollo Profesoral
Decanato de Práctica Docente
Dirección Académica de los recintos
Sección TIC de los recintos</t>
  </si>
  <si>
    <t>Gestionar el repositorio de recursos digitales producidos y curados.</t>
  </si>
  <si>
    <t>Recursos Didácticos Digitales
Vicerectoría Académica</t>
  </si>
  <si>
    <t>Coordinar el proceso de curación y producción de contenidos de las áreas de interés identificadas.</t>
  </si>
  <si>
    <t>Gestionar la compra de seis (6) ChromaKey (fondo para grabar videos) para cada uno de los rencitos.</t>
  </si>
  <si>
    <t>Recursos Didacticos Digitales Direccion Academico de los Rencitos</t>
  </si>
  <si>
    <t>70.200,00</t>
  </si>
  <si>
    <t xml:space="preserve"> Virtualización de asignaturas.</t>
  </si>
  <si>
    <t>Encargado de Plataforma Educativa</t>
  </si>
  <si>
    <t>Seguimiento al cumplimiento de los compromisos contractuales dle virtualización de asignaturas del 2023</t>
  </si>
  <si>
    <t>Plataforma Educativa y Relaciones interinstitucionales</t>
  </si>
  <si>
    <t>Coordinar con la VRA la selección de los docentes para la validación de las asignaturas a virtualizadas en el 2022-2023</t>
  </si>
  <si>
    <t>VRA, VRIP y División de plataforma educativa</t>
  </si>
  <si>
    <t>Gestionar y desarrollar la inducción a los docentes para la validación de las asignaturas</t>
  </si>
  <si>
    <t>Plataforma Educativa</t>
  </si>
  <si>
    <t>Coordinar la postproducción de recursos digitales con el área responsable en el proceso de validación de asignaturas virtualizadas y adquisición de equipos de cómputo requerido.</t>
  </si>
  <si>
    <t>Plataforma Educativa y División de desarrollo de recursos didácticos digitales</t>
  </si>
  <si>
    <t>Realizar actividades de apoyo a la docencia en los recintos</t>
  </si>
  <si>
    <t>Recintos</t>
  </si>
  <si>
    <t>Actividades de apoyo a la docencia en FEM</t>
  </si>
  <si>
    <t>Actividades de apoyo a la docencia en EMH</t>
  </si>
  <si>
    <t>Actividades de apoyo a la docencia en JVM</t>
  </si>
  <si>
    <t>Actividades de apoyo a la docencia en EPH</t>
  </si>
  <si>
    <t>Actividades de apoyo a la docencia en LNNM</t>
  </si>
  <si>
    <t>Actividades de apoyo a la docencia en UM</t>
  </si>
  <si>
    <t>Porcentaje de estudiantes que aprueban práctica docente</t>
  </si>
  <si>
    <t>ND</t>
  </si>
  <si>
    <t>Informe de ejecución</t>
  </si>
  <si>
    <t>Fortalecer práctica docente</t>
  </si>
  <si>
    <t>Departamento de Práctica Docente</t>
  </si>
  <si>
    <t>Diseño y socializacion del subsistema de prácticas pedagógicas de nivel secundario</t>
  </si>
  <si>
    <t>Vicerrectoría Académica. Decanato de Grado. Coordinadores de carreras. Coordinadores de práctica docente.</t>
  </si>
  <si>
    <t>Aplicación de encuestas para medir la valoración y satisfacción de estudiantes egresado de práctica docente</t>
  </si>
  <si>
    <t>Directores académicos y Coordinadores de pedagogía y práctica docente.</t>
  </si>
  <si>
    <t>Inducción a docentes de nuevo ingreso al área para la implementación del sistema de práctica de nivel secundario</t>
  </si>
  <si>
    <t>Coordinadores de prácticas de los Recintos, Decanato de Grado</t>
  </si>
  <si>
    <t>70.000,00</t>
  </si>
  <si>
    <t>Acompañamiento y seguimiento a la ejecución de las prácticas docentes en los recintos</t>
  </si>
  <si>
    <t>Participación en al menos dos (2) eventos nacionales e internacionales</t>
  </si>
  <si>
    <t>Realización de un seminario nacional de práctica docente</t>
  </si>
  <si>
    <t>Coordinadores de prácticas de los Recintos. Decanato de Grado</t>
  </si>
  <si>
    <t>226.000,00</t>
  </si>
  <si>
    <t>Realizar dos (2) encuentros formativos presenciales con coordinadores y profesores de práctica</t>
  </si>
  <si>
    <t>1.132.500,00</t>
  </si>
  <si>
    <t>Adquisición de plataforma para apoyar el prácticum de los profesores de práctica docente</t>
  </si>
  <si>
    <t>Vicerrectoría académica. TIC. Decanato de Grado</t>
  </si>
  <si>
    <t>Creación de Redes de centros educativos de prácticas docentes por recintos</t>
  </si>
  <si>
    <t>Decanato de grado. Coordinadores de áreas académicas.</t>
  </si>
  <si>
    <t>Incentivos a maestros tutores en los Centros Educativos de Prácticas Docentes</t>
  </si>
  <si>
    <t>1.000.000,00</t>
  </si>
  <si>
    <t>Porcentaje de estudiantes satisfechos con los servicios ofrecidos (NPS - Net Promoter Score)</t>
  </si>
  <si>
    <t xml:space="preserve">Informe de estudio de satisfacción estudiantil </t>
  </si>
  <si>
    <t>Departamento de Calidad en la Gestión</t>
  </si>
  <si>
    <t xml:space="preserve">Aplicar encuesta de satisfacción a los usuarios </t>
  </si>
  <si>
    <t>Gestionar bibliotecas</t>
  </si>
  <si>
    <t>Encargado de Bibliotecas</t>
  </si>
  <si>
    <t>Realizar el seguimiento a la aplicación de encuesta de satisfacción a los usuarios de las bibliotecas</t>
  </si>
  <si>
    <t>Centro de coordinación técnica y Departamento de Calidad en la Gestión</t>
  </si>
  <si>
    <t>Realizar el proceso de contratación para la consultoría del SIB-ISFODOSU</t>
  </si>
  <si>
    <t>Dirección Recursos para el aprendizaje, Vicerrectoría de gestión</t>
  </si>
  <si>
    <t xml:space="preserve">Seguimiento gestión contratación personal bibliotecas que lo necesiten </t>
  </si>
  <si>
    <t xml:space="preserve"> Recursos Humanos Rectoría, Recursos Humanos de los recintos, Dirección académica de los recintos y Centro de Coordinación Técnica</t>
  </si>
  <si>
    <t>Realizar la gestión de compras recursos y/o servicios</t>
  </si>
  <si>
    <t>Centro de Coordinación Técnica</t>
  </si>
  <si>
    <t>Continuar  procesamiento 5000 ítems pertenecientes al sistema integrado de bibliotecas(correspondientes a las bibliotecas FEM, UM, EPH, EMH y JVM y LNNM)</t>
  </si>
  <si>
    <t xml:space="preserve">Capacitar al personal auxiliar de biblioteca de los recintos en el uso de los recursos </t>
  </si>
  <si>
    <t xml:space="preserve"> Centro de Coordinación Técnica</t>
  </si>
  <si>
    <t>Capacitar a los usuarios en el uso de los recursos de biblioteca</t>
  </si>
  <si>
    <t>Centro de Coordinación Técnica, Bibliotecas Recintos y Desarrollo Profesoral</t>
  </si>
  <si>
    <t>Adquirir nuevos recursos para el fortalecimiento de los procesos formativos de biblioteca</t>
  </si>
  <si>
    <t>Vicerrectoría Académica y  Centro de Coordinación Técnica</t>
  </si>
  <si>
    <t xml:space="preserve">Indizar revistas científiicas latinoamericanas en Dialnet </t>
  </si>
  <si>
    <t xml:space="preserve">Cantidad de estudiantes de grado que concluyen su plan de estudio y solicitan su graduación </t>
  </si>
  <si>
    <t>Listado de estudiantes pendientes para graduación</t>
  </si>
  <si>
    <t>Dirección de Admisiones y Registro. Encargado de Registro de los recintos</t>
  </si>
  <si>
    <t>Graduar a los estudiantes</t>
  </si>
  <si>
    <t>Director de Admisiones y Registro</t>
  </si>
  <si>
    <t>Adquisiciones de insumos y servicios para los actos de investidura</t>
  </si>
  <si>
    <t>VRA. VRIP. Admisiones y Registro Nacional y regionales</t>
  </si>
  <si>
    <t>Gastos graduación asociados a los recintos</t>
  </si>
  <si>
    <t>5.530.000,00</t>
  </si>
  <si>
    <t>Coordinación con equipo de protocolo y comunicaciones</t>
  </si>
  <si>
    <t>Compilación de listados de estudiantes que solicitan su graduación en los recintos</t>
  </si>
  <si>
    <t>Confección de títulos</t>
  </si>
  <si>
    <t>Actos de investidura</t>
  </si>
  <si>
    <t>Premio al Mérito Estudiantil</t>
  </si>
  <si>
    <t>270.000,00</t>
  </si>
  <si>
    <t>Impresión de los protocolos de Graduación</t>
  </si>
  <si>
    <t>Implementación de planes de estudio con aliados</t>
  </si>
  <si>
    <t>Cantidad de planes de estudios implementados con aliados</t>
  </si>
  <si>
    <t>Listado de estudiants matriculados</t>
  </si>
  <si>
    <t>Vicerrectoria Académica</t>
  </si>
  <si>
    <t>Implementar planes de estudio con aliados</t>
  </si>
  <si>
    <t>Implementación de planes con aliados</t>
  </si>
  <si>
    <t>Vicerrectoria Académica, Decanato de Grado, Vicerrectores Ejecutivos y Directores Académicos</t>
  </si>
  <si>
    <t>Desarrollo de Diplomados obligatorios para estudiantes de grado</t>
  </si>
  <si>
    <t>Cantidad de estudiantes cursando el diplomado de tecnología educativa</t>
  </si>
  <si>
    <t>Reporte de la Unidad de Registro</t>
  </si>
  <si>
    <t>Realizar Diplomado de Tecnología Educativa</t>
  </si>
  <si>
    <t>Realizar la verificación en los recintos del listado de los egresados del diplomado.</t>
  </si>
  <si>
    <t>División Plataforma Educativa</t>
  </si>
  <si>
    <t>Gestionar la impresión de los certificados de participación</t>
  </si>
  <si>
    <t>Contratación de Institución Formadora</t>
  </si>
  <si>
    <t>Gestionar la contratación de los facilitadores de los cursos de desarrollo profesoral en tecnología educativa y metodologías de aprendizaje activo</t>
  </si>
  <si>
    <t>Evaluar la retroalimentación recibida por docentes y alumnos sobre la valoración del Diplomado</t>
  </si>
  <si>
    <t>Coordinadores TIC de los recintos, facilitadores del Diplomado</t>
  </si>
  <si>
    <t>Realizar jornadas de seguimiento a docentes y alumnos de los cursos del diplomado</t>
  </si>
  <si>
    <t>Coordinadores TIC de los recintos, facilitadores del Diplomado, Div. de Plataformas Educativas.</t>
  </si>
  <si>
    <t>Desarrollar guías y tutoriales para el manejo adecuado de la plataforma virtual de aprendizaje Institucional</t>
  </si>
  <si>
    <t>Div. de Plataformas Educativas.</t>
  </si>
  <si>
    <t>Coordinar la impartición de cursos de tecnología educativa dirigido a docentes formadores</t>
  </si>
  <si>
    <t>Div. de plataformas educativas, facilitadores del Diplomado</t>
  </si>
  <si>
    <t>Cantidad de estudiantes cursando el Diplomado Intensivo de Ingles para Docentes</t>
  </si>
  <si>
    <t>Actas de inscritos</t>
  </si>
  <si>
    <t>Departamento de Lenguas Extranjeras</t>
  </si>
  <si>
    <t>Realizar Programas de Inglés para estudiantes, docentes y personal administrativo</t>
  </si>
  <si>
    <t>Encargado de Lenguas Extranjeras</t>
  </si>
  <si>
    <t>Firma de Convenio para Capacitación del personal docente</t>
  </si>
  <si>
    <t>Departamento de Lenguas Extranjeras Coordinadores de Inglés de los recintos. Direcciones Académicas</t>
  </si>
  <si>
    <t>3.000.000,00</t>
  </si>
  <si>
    <t>Contratación de Asesor para Diseño de Prueba</t>
  </si>
  <si>
    <t>Adquisición y distribución de material didáctico</t>
  </si>
  <si>
    <t>7.830.600,00</t>
  </si>
  <si>
    <t>Encuentro(s) de planificación y evaluación de procedimientos</t>
  </si>
  <si>
    <t>240.000,00</t>
  </si>
  <si>
    <t>Impresión certificados DIID</t>
  </si>
  <si>
    <t>160.000,00</t>
  </si>
  <si>
    <t>Cantidad de estudiantes cursando el Diplomado de Valora ser</t>
  </si>
  <si>
    <t>Realizar el Diplomado Valora Ser</t>
  </si>
  <si>
    <t>Director de Grado</t>
  </si>
  <si>
    <t>Revisión e impresión de Guias del Diplomado Valora Ser</t>
  </si>
  <si>
    <t>Decanato de Grado - Directores Académicos, Coordinadores de áreas.</t>
  </si>
  <si>
    <t>Implementados los programas curriculares no formales</t>
  </si>
  <si>
    <t>Programas curriculares no formales implementados</t>
  </si>
  <si>
    <t>Porcentaje de estudiantes que participan en programas curriculares no formales.</t>
  </si>
  <si>
    <t>Informes de evaluaciones de aprendizaje</t>
  </si>
  <si>
    <t>Implementar programas curriculares no formales (deportivos, culturales etc.)</t>
  </si>
  <si>
    <t>Encargado de Bienestar Estudiantil</t>
  </si>
  <si>
    <t>Participación de estudiantes en actividades deportivas, culturales y artísticas, nacionales e internacionales.</t>
  </si>
  <si>
    <t>Bienestar Estudiantil. Coordinación de la Carrera de Educación Atística. Vicerrectores Ejecutivos</t>
  </si>
  <si>
    <t>Compra de medallas para estudiantes meritorios</t>
  </si>
  <si>
    <t>120.000,00</t>
  </si>
  <si>
    <t>Contratación de 2 especialistas para diseño y sistematización del programa de Vida Estudiantil (deporte, arte y cultura).</t>
  </si>
  <si>
    <t>650.000,00</t>
  </si>
  <si>
    <t>Actividad de difusión del trabajo de Bienestar Estudiantil.</t>
  </si>
  <si>
    <t>Diseño e implementación de protocolo de prevención de acoso universitario</t>
  </si>
  <si>
    <t>400.000,00</t>
  </si>
  <si>
    <t>Compra de Uniformes Deportivos y Materiales Deportivos.</t>
  </si>
  <si>
    <t xml:space="preserve">Implementados los programas de apoyo psicoafectivo </t>
  </si>
  <si>
    <t>Programa de apoyo psicoafectivo implementados</t>
  </si>
  <si>
    <t>Porcentaje de estudiantes intervenidos con competencias psicoafectivas</t>
  </si>
  <si>
    <t>Resultados del análisis de calificaciones de los estudiantes intervenidos</t>
  </si>
  <si>
    <t>Implementar programas de apoyo psicoafectivo y acompañamiento.</t>
  </si>
  <si>
    <t>Adquisición de pruebas piscométricas para la evaluación y seguimiento a estudiantes</t>
  </si>
  <si>
    <t>Bienestar Estudiantil.</t>
  </si>
  <si>
    <t>Revisión y actualización del programa para el éxito académico de los estudiantes de grado</t>
  </si>
  <si>
    <t>Diseño e implementación de protocolo de prevención de acoso universitario.</t>
  </si>
  <si>
    <t>Implementación de la semana de inducción para estudiantes de nuevo ingreso.</t>
  </si>
  <si>
    <t>6 Talleres sobre temas preventivos y de intervención psico-social.</t>
  </si>
  <si>
    <t>Publicaciones de difusión del trabajo de bienestar estudiantil</t>
  </si>
  <si>
    <t>Dos actividades formativas en acompañamiento y auto-cuidado.</t>
  </si>
  <si>
    <t>Incrementada la cobertura de estudiantes de nivel de grado, postgrado y formación continua</t>
  </si>
  <si>
    <t>Cobertura de estudiantes de grado incrementada</t>
  </si>
  <si>
    <t>Cantidad de estudiantes matriculados en  el nivel de grado.</t>
  </si>
  <si>
    <t>Reportes de solicitudes de admisión del sistema de gestión académica</t>
  </si>
  <si>
    <t>Inscripciones de estudiantes de grado</t>
  </si>
  <si>
    <t>Director de Admisiones y Registo</t>
  </si>
  <si>
    <t>Departamento de Admisiones y Registo</t>
  </si>
  <si>
    <t>Captar estudiantes de mayor potencial</t>
  </si>
  <si>
    <t xml:space="preserve">Implementación del Plan de captación y visitas promocionales a centros educativos </t>
  </si>
  <si>
    <t>Departamento de Admisiones y Registo. Admisiones de recintos, Dirección Académica</t>
  </si>
  <si>
    <t>Ejecución de Puertas Abiertas</t>
  </si>
  <si>
    <t>Encuentro con orientadores y directores</t>
  </si>
  <si>
    <t>Implementar aulas híbridas</t>
  </si>
  <si>
    <t>Director de Recursos de Aprendizaje</t>
  </si>
  <si>
    <t>Implementación de tres (3) aulas para la modalidad híbrida
Preparar especificaciones técnicas
Revisión de pliego de condiciones
Dar seguimiento al proceso de implementación</t>
  </si>
  <si>
    <t>Vicerrectoría de Innovación y Desarrollo, Dirección de Recursos de Aprendizaje, VRA</t>
  </si>
  <si>
    <t xml:space="preserve">Cantidad de nuevos bachilleres inscritos en la formación de docentes de excelencia </t>
  </si>
  <si>
    <t>Proceso de Inscripción en el sistema de gestión académica</t>
  </si>
  <si>
    <t>Direccion de Gestión, Admisiones y Registro</t>
  </si>
  <si>
    <t>Preselección de Asignaturas e Inscripción definitiva en el sistema de gestión académico</t>
  </si>
  <si>
    <t>Carnetizar a los estudiantes y docentes</t>
  </si>
  <si>
    <t>Bienestar Estudiantil</t>
  </si>
  <si>
    <t>Entregar Kit Estudiantil</t>
  </si>
  <si>
    <t>Cantidad de estudiantes sensibilizados sobre accesibilidad y discapacidad.</t>
  </si>
  <si>
    <t>Programa de accesibilidad para estudiantes con discapacidad</t>
  </si>
  <si>
    <t>6 Talleres de sensibilización a estudiantes sobre accesibilidad y discapacidad</t>
  </si>
  <si>
    <t>Instalación de los equipos de apoyo a estudiantes con discapacidad.</t>
  </si>
  <si>
    <t>Publicación de las politicas de inclusión universitaria propuestas</t>
  </si>
  <si>
    <t>Organización de encuentro con estudiantes e instituciones que trabajan con personas con discapacidad y buenas prácticas</t>
  </si>
  <si>
    <t>Cantidad de estudiantes en talleres de PrepaK-12</t>
  </si>
  <si>
    <t>Aplicación de las pruebas de admisión POMA, PAA, ELASH, Psicométricas y otras</t>
  </si>
  <si>
    <t>Cantidad de estudiantes en talleres de Nivelación</t>
  </si>
  <si>
    <t>Realizar Programas de preparación para las pruebas de admision</t>
  </si>
  <si>
    <t>Impresión de guías de nivelación</t>
  </si>
  <si>
    <t>5.600.000,00</t>
  </si>
  <si>
    <t>Programa de Internacionalización</t>
  </si>
  <si>
    <t>Cantidad de estudiantes que tienen experiencias académicas internacionales</t>
  </si>
  <si>
    <t>Realizar Programa de movilidad estudiantil</t>
  </si>
  <si>
    <t>Ejecución del programa de experiencias académicas internacionales</t>
  </si>
  <si>
    <t>Bienestar Estudiantil, Directores Académicos, Coordinadores de Carreras, Áreas Académicas y docentes</t>
  </si>
  <si>
    <t>2 actividades formativas para el equipo de Bienestar Estudiantil</t>
  </si>
  <si>
    <t>Cantidad de docentes participando en programas de movilidad académica</t>
  </si>
  <si>
    <t xml:space="preserve">ND
</t>
  </si>
  <si>
    <t>Participar en programas de movilidad académica internacional y estancias</t>
  </si>
  <si>
    <t>Participar en programas de movilidad académica internacional</t>
  </si>
  <si>
    <t>Cantidad de aliados internacionales con los que se ha realizado actividades académicas</t>
  </si>
  <si>
    <t>Participar en eventos académicos nacionales e internacionales</t>
  </si>
  <si>
    <t>Participar en eventos nacionales e internacionales</t>
  </si>
  <si>
    <t xml:space="preserve">Implementar el desarrollo de aulas temáticas </t>
  </si>
  <si>
    <t>Capacitación y diseño de aulas temáticas en 2 recintos</t>
  </si>
  <si>
    <t>Decanato de Grado, Desarrollo Curricular, Direcciones Académicos</t>
  </si>
  <si>
    <t>Desarrollar programas, proyectos y actividades actividades académicas con el Instituto Mofet y otros aliados interancionales.</t>
  </si>
  <si>
    <t>Diseño y puesta en marcha del Plan de Proyecto ISFODOSU-MOFET</t>
  </si>
  <si>
    <t>Desarrollo de programas y actividades académicos sobre con el apoyo de aliados Internacionales</t>
  </si>
  <si>
    <t xml:space="preserve">Desarrollo Curricular </t>
  </si>
  <si>
    <t>Puesta en funcionamiento del Centro de Formación de Formadores</t>
  </si>
  <si>
    <t>Implementación de un programa de aprendizaje inmersivo</t>
  </si>
  <si>
    <t>Desarrollo Curricular, Tecnología Educativa</t>
  </si>
  <si>
    <t>Diseño del Programa, Capacitación y adquisión de tecnología de aulas de inmersión</t>
  </si>
  <si>
    <t>Diseñar e implementar planes y proyectos con el Instituto MOFET para la formación académica, intercambio de experiencas, elaboración de planes de estudio, programas de estancia académicos, desarrollo curricular y programas en instrucción pedagógica</t>
  </si>
  <si>
    <t>Vicerrector Académico, Desarrollo Cuuricular</t>
  </si>
  <si>
    <t>Implementación de programas de postgrado</t>
  </si>
  <si>
    <t>Cantidad de programas de postgrado en ejecución</t>
  </si>
  <si>
    <t>Listado de matriculados</t>
  </si>
  <si>
    <t>Dirección de Postgrado y Educacion Permanente</t>
  </si>
  <si>
    <t>Implementar programas de postgrado en los diferentes recintos:
1. Maestría en E-Learning
2. Maestría en Matemática Superior Orientada a la Educación Secundaria
3. Maestría en Educación Física Integral
4. Maestría en Gestión de Líderes Educativos
5. Maestría en Lengua Española y Literatura
6. Maestría en Educación Inicial
7. Especialidad en Educación, Primer Ciclo con Énfasis en Lectoescritura y Matemática
8. Especialidad en Educación Ambiental
9. Especialidad en Educación en Nivel Inicial
10. Especialidad en Diseño Curricular bajo el Enfoque por Competencias</t>
  </si>
  <si>
    <t>Director de Postgrado y Educacion Permanente</t>
  </si>
  <si>
    <t>18.00.0008 Servicios de formación en maestrías, especialidades y formación continua</t>
  </si>
  <si>
    <t>Contratación de coordinador de programa</t>
  </si>
  <si>
    <t xml:space="preserve"> -Departamento de Admisiones y Registro.
-Vicerrectoria de Investigacion y Postgrado.
-Coordinadores de Programas de Postgrado.
-Coordinador de Postgrado y Educacion Permanente.</t>
  </si>
  <si>
    <t>Captación de candidatos (Promoción, elaboración y publicación de formulario de captación)</t>
  </si>
  <si>
    <t>Cantidad de estudiantes cursando programas de postgrado</t>
  </si>
  <si>
    <t>Aplicación de pruebas (proceso de admisión)</t>
  </si>
  <si>
    <t>Clasificación de participantes</t>
  </si>
  <si>
    <t>Contratación docentes para el curso de nivelación</t>
  </si>
  <si>
    <t>Curso de nivelación</t>
  </si>
  <si>
    <t>Tasa de graduación de postgrado</t>
  </si>
  <si>
    <t>Listado de matriculados
Listado de graduando</t>
  </si>
  <si>
    <t>Aplicación del post test</t>
  </si>
  <si>
    <t>Contratación docentes para inicio del programa</t>
  </si>
  <si>
    <t>Implementación del programa</t>
  </si>
  <si>
    <t xml:space="preserve"> contratación de asesores</t>
  </si>
  <si>
    <t>Contratación de jurados</t>
  </si>
  <si>
    <t>Cantidad de nuevos programas de postgrado rediseñados</t>
  </si>
  <si>
    <t>Programas diseñados</t>
  </si>
  <si>
    <t>Vicerrectoría de Investigación y Posgrado
Dirección de Postgrado y Educacion Permanente</t>
  </si>
  <si>
    <t>Rediseñar programas de postgrado:
1. Maestría en Educación Física Integral
2. Especialidad en Educación Inicial
3. Maestría en Biología (a partir de octubre)</t>
  </si>
  <si>
    <t>Contratación del equipo de diseñadores</t>
  </si>
  <si>
    <t>Vicerrectoría de Investigación y Postgrado
Dirección de Postgrado y Educación Permanente</t>
  </si>
  <si>
    <t>Cantidad de nuevos programas de educación permanente diseñados</t>
  </si>
  <si>
    <t>Diseñar programas de educación permanente:</t>
  </si>
  <si>
    <t>Cantidad de políticas y reglamentos de postgrado y educación permanente revisados</t>
  </si>
  <si>
    <t>Política y reglamento revisados</t>
  </si>
  <si>
    <t>Revisar las políticas de postgrado y educación permanente</t>
  </si>
  <si>
    <t>Contratación de especialista</t>
  </si>
  <si>
    <t>Cantidad de programas de postgrado evaluados</t>
  </si>
  <si>
    <t>Departamento de Evaluación Institucional</t>
  </si>
  <si>
    <t>Evaluar los programas de postgrado (Biología)</t>
  </si>
  <si>
    <t>Evaluación Institucional</t>
  </si>
  <si>
    <t>Coordinar el proceso de autoevaluación de 1 programas de postgrado (Biología).</t>
  </si>
  <si>
    <t xml:space="preserve">Evaluación Institucional, Vicerrectoría de Investigación y Posgrado </t>
  </si>
  <si>
    <t>Revisión y retroalimentación de los informes de autoevaluación de los programas.</t>
  </si>
  <si>
    <t>Coordinación de la elaboración y revisión del plan de mejora.</t>
  </si>
  <si>
    <t>Continuar el plan de trabajo definido con el equipo técnico de la AUIP para fortalecer el sistema de gestión de la Implementar de los programas de posgrado</t>
  </si>
  <si>
    <t>Acompañar en la  revisión y ajuste de los procesos y procedimientos utilizados en la implementación de los programas de Postgrado, de acuerdo con los lineamientos de AUIP.</t>
  </si>
  <si>
    <t xml:space="preserve">Gestores del Sistema Educativo Preuniversitario formados </t>
  </si>
  <si>
    <t>Cantidad de gestores educativos participando en la maestría de formación en gestión de organizaciones educativas</t>
  </si>
  <si>
    <t>Lista de de matriculados
Listado de graduando</t>
  </si>
  <si>
    <t>Dirección de Programas de Formación de Líderes  Educativos</t>
  </si>
  <si>
    <t xml:space="preserve">Implementar programa de Gestores del Sistema Educativo Preuniversitario formados </t>
  </si>
  <si>
    <t>18.00.0007 
Servicios de Formación de Directivos y Coordinadores de Escuela</t>
  </si>
  <si>
    <t>Coordinar el proceso de autoevaluación del programas de postgrado.</t>
  </si>
  <si>
    <t>Vicerrectoría de Desarrollo e Innovación (Departamento de Evaluación Institucional)</t>
  </si>
  <si>
    <t xml:space="preserve">Diseño de pruebas de admisión </t>
  </si>
  <si>
    <t xml:space="preserve">Contratación de docentes para aplicación de curso de nivelación y aplicación del mismo. </t>
  </si>
  <si>
    <t>Tasa de graduación de  la maestría de formación en gestión de organizaciones educativas</t>
  </si>
  <si>
    <t xml:space="preserve">Base datos de solicitantes de graduación/matriculados. </t>
  </si>
  <si>
    <t xml:space="preserve">Cantidad de gestores educativos participando en Diplomado en Liderazgo Pedagógico </t>
  </si>
  <si>
    <t>Implementar programa de Diplomado en Liderazgo Pedagógico</t>
  </si>
  <si>
    <t>Reclutamiento y selección de participantes</t>
  </si>
  <si>
    <t>Recintos, Vicerrectoría de Gestión,  Departamento Jurídico, Deparatamento de Relaciones Interistitucionales</t>
  </si>
  <si>
    <t xml:space="preserve">Contratación de servicios profesionales </t>
  </si>
  <si>
    <t>Hospedaje y alimentación de participantes</t>
  </si>
  <si>
    <t>Transporte terrestre y aéreo</t>
  </si>
  <si>
    <t>Reproducción de materiales de apoyo</t>
  </si>
  <si>
    <t>Expedición de Certificados</t>
  </si>
  <si>
    <t>Seguimiento e implimentación</t>
  </si>
  <si>
    <t xml:space="preserve">Acompañamiento a participantes  </t>
  </si>
  <si>
    <t xml:space="preserve">Requisición de equipos e insumos </t>
  </si>
  <si>
    <t>Capacitación de multiplicadores</t>
  </si>
  <si>
    <t>Seguimiento a contrato y otros convenios (One World)</t>
  </si>
  <si>
    <t>Formación continua</t>
  </si>
  <si>
    <t>Cantidad de personas alcanzadas con los programas de educación permanente</t>
  </si>
  <si>
    <t xml:space="preserve">Listado de admitidos </t>
  </si>
  <si>
    <t>Direccion de Postgrado y Educacion Permanente</t>
  </si>
  <si>
    <t xml:space="preserve"> - Gestionar e Implementar los programas de formación continua</t>
  </si>
  <si>
    <t>18.00.0008 
Servicios de formación en maestrías, especialidades y formación continua</t>
  </si>
  <si>
    <t xml:space="preserve"> Diseño de los diplomados</t>
  </si>
  <si>
    <t>-Vicerrectoria de Investigacion y Postgrado.
-Coordinadores de Programas de Postgrado.
-Coordinador de Postgrado y Educacion Permanente.</t>
  </si>
  <si>
    <t>Contratación de coordinador diplomado</t>
  </si>
  <si>
    <t>Elaboración y publicación del formulario de captación</t>
  </si>
  <si>
    <t>Promoción de los diplomados</t>
  </si>
  <si>
    <t>Contratación de monitor para diplomado</t>
  </si>
  <si>
    <t>Captación de los participantes</t>
  </si>
  <si>
    <t>Gestión de impresión y validación de certificados para los diplomados</t>
  </si>
  <si>
    <t>Contratación de los docentes o facilitadores de los módulos</t>
  </si>
  <si>
    <t>Diseñar programas de educación permanente</t>
  </si>
  <si>
    <t>Contratación de diseñadores de programas de educación permanente</t>
  </si>
  <si>
    <t>Cantidad de docentes participando en el programa nacional de inducción</t>
  </si>
  <si>
    <t>Listado de participantes</t>
  </si>
  <si>
    <t xml:space="preserve">
Dirección de Postgrado y Educacion Permanente</t>
  </si>
  <si>
    <t>Programa nacional de inducción</t>
  </si>
  <si>
    <t>Vicerrectora de Investigación y Postgrado</t>
  </si>
  <si>
    <t>Implementar el Programa nacional de inducción</t>
  </si>
  <si>
    <t>Contratación de especialistas</t>
  </si>
  <si>
    <t>Revisión y actualización de material de apoyo para la formación complementaria</t>
  </si>
  <si>
    <t>Sistematización y elaboración de memoria, elaboración de certificados y actividad de cierre</t>
  </si>
  <si>
    <t>ISFODOSU</t>
  </si>
  <si>
    <t>Investigación, Transferencia e Innovación</t>
  </si>
  <si>
    <t>Transferidos conocimientos y aplicaciones nuevas para mejorar la calidad educativa.</t>
  </si>
  <si>
    <t>Proyectos de investigación educativos</t>
  </si>
  <si>
    <t>Porcentaje de proyectos de investigación que satisfacen los requerimientos de las políticas educativas</t>
  </si>
  <si>
    <t>*Informes de Investigación
*Eventos de socialización y discución de los resultados
*Publicaciones de resultados</t>
  </si>
  <si>
    <t>Dirección de Investigación</t>
  </si>
  <si>
    <t xml:space="preserve">Realizar Proyecto de investigación - Eficacia docente de los egresados del ISFODOSU </t>
  </si>
  <si>
    <t>18.00.0005 Servicios de Investigaciones en el Ámbito de Formación Pedagógica</t>
  </si>
  <si>
    <t>Dirección Investigación</t>
  </si>
  <si>
    <t>Realizar Proyecto de investigación - Proyecto ECALFOR</t>
  </si>
  <si>
    <t>Vicerrectoría de Investigación y Postgrado/Planificación/Desarrollo profesoral/Docentes</t>
  </si>
  <si>
    <t>Revista cientifica del ISFODOSU  (RECIE)</t>
  </si>
  <si>
    <t>Cantidad de artículos publicados</t>
  </si>
  <si>
    <t>*Artículos en PDF, HTML y EPUP
*Divulgación en redes sociales
*Indexaciones de la revista</t>
  </si>
  <si>
    <t>Gestionar editorial Revista Caribeña de Investigación Educativa  (RECIE)</t>
  </si>
  <si>
    <t>Gestión editorial con investigadores, correctores, diseñadores para la publicación de artículos en la Revisa RECIE</t>
  </si>
  <si>
    <t>Pago suscripciones: Membresía Crossref y base de datos.</t>
  </si>
  <si>
    <t>Gestionar redes sociales RECIE y comunicación masiva vía correo electrónico</t>
  </si>
  <si>
    <t>Divulgación de los artículos publicados a través de plataforma Web para redes</t>
  </si>
  <si>
    <t>Dirección Investigación/Tecnología</t>
  </si>
  <si>
    <t>Divulgación masiva de call for papers y comunicación con autores a través de plataforma de gestión  de correo electrónico</t>
  </si>
  <si>
    <t>Política y reglamento de investigación revisados e impresos</t>
  </si>
  <si>
    <t>Política y reglamentos revisados
Reglamentos impresos</t>
  </si>
  <si>
    <t>Revisar las políticas y reglamentos de investigación</t>
  </si>
  <si>
    <t>Gestionar la impresión de Reglamento Propiedad Intelectual y Derechos y la impresión del Reglamento del Comité de Ética de Investigación Educativa</t>
  </si>
  <si>
    <t>Impresión Reglamento Propiedad Intelectual y Derechos y la impresión del Reglamento del Comité de Ética de Investigación Educativa</t>
  </si>
  <si>
    <t xml:space="preserve">Publicaciones
</t>
  </si>
  <si>
    <t>Programa de divulgación y difusión de investigación e innovación educativa</t>
  </si>
  <si>
    <t>*Agenda de Seminario de Innovación Educativa
*Informes de Investigación de los trabajos presentados
*Agenda Congreso *Resúmenes trabajos</t>
  </si>
  <si>
    <t>Realizar Semana de Innovación Docente</t>
  </si>
  <si>
    <t>Contratación de bienes y servicios para el seminario</t>
  </si>
  <si>
    <t>Ejecución y evaluación de seminario</t>
  </si>
  <si>
    <t>Dirección de investigación</t>
  </si>
  <si>
    <t>Realizar el Congreso Estudiantil de Investigación Educativa (CEIE)</t>
  </si>
  <si>
    <t>Ejecución del Congreso Estudiantil de Investigación Educativa (CEIE) en los recintos</t>
  </si>
  <si>
    <t>Recinto LNNM</t>
  </si>
  <si>
    <t>Cantidad de encuentros de socialización realizados</t>
  </si>
  <si>
    <t>Realizar encuentros de socialización de las investigaciones llevadas a cabo por el personal docente y administrativo.</t>
  </si>
  <si>
    <t>Produccir material de difusión y organizar encuentros de socialización para el debate.</t>
  </si>
  <si>
    <t>Programa de incentivos para promoción de la investigación en el ISFODOSU</t>
  </si>
  <si>
    <t>Cantidad de docentes, estudiantes y egresados beneficiados con incentivos</t>
  </si>
  <si>
    <t>*Acta de aprobación del Consejo Asesor de Investigación para premación productividad científica.
*Comprobante pago por traducción artículos.
*Facturas de pagos a revistas por publicaciones *Portada libro *Artículo troducido</t>
  </si>
  <si>
    <t>Apoyar económicamente para participación de docentes y estudiantes en congresos nacionales e internacionales</t>
  </si>
  <si>
    <t>Compra boletos aéreos, asignación de viáticos de bolsillo, inscripción  en congresos nacionales o internacionales para docentes y estudiantes. Inscripción de estudiantes en Congreso CEICyT 2024 y hospedaje</t>
  </si>
  <si>
    <t>Rectoría, Administrativo, Dirección.</t>
  </si>
  <si>
    <t>Realizar la Impresión libros productos de investigaciones financiadas por ISFODOSU</t>
  </si>
  <si>
    <t>Gestión editorial para producción libros por la Dirección de Publicaciones</t>
  </si>
  <si>
    <t>Publicaciones</t>
  </si>
  <si>
    <t>Fondo para traducción de artículos científicos</t>
  </si>
  <si>
    <t>Gestión de traducción de artículos</t>
  </si>
  <si>
    <t>Fortalecida la capacidad investigativa de docentes investigadores, estudiantes y egresados.</t>
  </si>
  <si>
    <t>Convocatoria de Investigación 2024</t>
  </si>
  <si>
    <t>Cantidad de propuestas de investigación aprobadas</t>
  </si>
  <si>
    <t>*Acta de aprobación del Consejo Asesor de Investigación
*Contratos de propuestas de investigación aprobadas</t>
  </si>
  <si>
    <t>Gestionar y lanzar convocatoria de investigación 2024</t>
  </si>
  <si>
    <t>Gestión y lanzamiento de convocatoria de investigación 2024</t>
  </si>
  <si>
    <t>Dirección de investigación/Comunicación</t>
  </si>
  <si>
    <t>*Agenda de Proyectos de Innovación Docentes
*Informes de Investigación de los trabajos presentados</t>
  </si>
  <si>
    <t>Gestionar y lanzar convocatoria para proyectos de innovación docente 2024</t>
  </si>
  <si>
    <t>Proyectos de Innovación Docente</t>
  </si>
  <si>
    <t>Encargados de Investigación</t>
  </si>
  <si>
    <t>Doctorado de Investigación</t>
  </si>
  <si>
    <t>Cantidad de participantes inscritos</t>
  </si>
  <si>
    <t>N/A</t>
  </si>
  <si>
    <t>Listado de participantes inscritos</t>
  </si>
  <si>
    <t>Gestionar y lanzar Doctorado en Ciencia de la Educación</t>
  </si>
  <si>
    <t>Aprobación y puesta en ejecución del Doctorado en Ciencias de la Educación</t>
  </si>
  <si>
    <t>*Listado de participantes
*Propuestas de investigación de los participantes</t>
  </si>
  <si>
    <t>Gestionar y ejecutar  diplomado de Investigación Educativa y Ciclo Iniciación a la Investigación en Innovación Educativa</t>
  </si>
  <si>
    <t>Gestión y ejecución de diplomados de investigación y mooc para innovación docente</t>
  </si>
  <si>
    <t>Desarrollo profesoral</t>
  </si>
  <si>
    <t>Congreso Caribeño de Investigación Educativa (CCIE) 2025</t>
  </si>
  <si>
    <t>Lista de participantes
Propuestas recibidas</t>
  </si>
  <si>
    <t>Adquisición de Espacios Físicos y Montaje del CCIE 2025</t>
  </si>
  <si>
    <t xml:space="preserve">Alguiler de los espacios físicos (salones) en los que se estará llevando a cabo el evento. Incluye cattering necesario según logística. Incluye equipos audiovisuales. Incluye montaje y ambeintación del espacio para el evento. </t>
  </si>
  <si>
    <t>Dirección Investigación, Dirección de Protocolo, Vicerectoría de Gestión</t>
  </si>
  <si>
    <t>Publicidad en Línea para el CCIE 2025</t>
  </si>
  <si>
    <t xml:space="preserve">Comprar publicidad en redes sociales. </t>
  </si>
  <si>
    <t>Dirección Investigación, Departamento de Comunicaciones</t>
  </si>
  <si>
    <t>Material POP e Impresos</t>
  </si>
  <si>
    <t xml:space="preserve">Diseñar y coordinar el material POP e impreso del evento. </t>
  </si>
  <si>
    <t>Dirección Investigación, Departamento de Comunicaciones, Vicerectoría de Gestión</t>
  </si>
  <si>
    <t>Compra de boletos aereos para conferencistas</t>
  </si>
  <si>
    <t xml:space="preserve">Gestión de la asistencia de los conferencistas invitados al evento. </t>
  </si>
  <si>
    <t>Dirección Investigación, Rectoría</t>
  </si>
  <si>
    <t>Actividades sociales CCIE 2025</t>
  </si>
  <si>
    <t>Planificación y contratación de las actividades sociales del CCIE 2025</t>
  </si>
  <si>
    <t>Dirección Investigación, Vicerectoría de Gestión</t>
  </si>
  <si>
    <t>Hospedaje</t>
  </si>
  <si>
    <t>Compra de hospedaje para los asistentes e investigadores del ISFODOSU al CCIE 2025</t>
  </si>
  <si>
    <t>Dirección Investigación y Vicerectoría de Gestión</t>
  </si>
  <si>
    <t>Gestión Editorial Libro de Actas</t>
  </si>
  <si>
    <t>Egresados como compromiso institucional</t>
  </si>
  <si>
    <t>Desarrollada una conexión consistente y de beneficio mutuo con los egresados.</t>
  </si>
  <si>
    <t>Conectividad con Egresados</t>
  </si>
  <si>
    <t>Porcentaje de egresados en base de datos actualizados</t>
  </si>
  <si>
    <t>Base de datos de egresados</t>
  </si>
  <si>
    <t>Departamento de Egresados</t>
  </si>
  <si>
    <t>Establecer y mantener un sistema centralizado de captura y gestión
de la información de egresados</t>
  </si>
  <si>
    <t>Actualizar la base datos de egresados con el 100% de los egresados en el año de cada recinto</t>
  </si>
  <si>
    <t>Diseño o adquisición de software de gestión de egresados</t>
  </si>
  <si>
    <t>Cantidad de egresados participando en encuentros de egresados</t>
  </si>
  <si>
    <t>Listado de participantes de encuentros de egresados</t>
  </si>
  <si>
    <t>Realizar Encuentro con Egresados</t>
  </si>
  <si>
    <t>Desarrollo de programas con y para egresados</t>
  </si>
  <si>
    <t xml:space="preserve">Porcentaje de proyectos institucionales con participación de egresados </t>
  </si>
  <si>
    <t>Listado de egresados participantes por proyecto</t>
  </si>
  <si>
    <t>Gestionar las acciones del Programa de Embajadores</t>
  </si>
  <si>
    <t>Gestionar las acciones  programa de inclusión de egresados en proyectos curriculares, investigación y extensión</t>
  </si>
  <si>
    <t>Vicerrectoría de Investigación y Postgrado</t>
  </si>
  <si>
    <t>Gestionar las acciones del programa de inclusión de egresados en proyectos curriculares, investigación y extensión</t>
  </si>
  <si>
    <t>Taller de preparación para concurso de oposición</t>
  </si>
  <si>
    <t>Dirección de Postgrado y Educación Permanente</t>
  </si>
  <si>
    <t>Impulsar programas y herramientas de desarrollo profesional para estudiantes de término y egresados</t>
  </si>
  <si>
    <t>Desarrollar la conferencia de vinculación para egresados, docentes y comunidad educativa.</t>
  </si>
  <si>
    <t xml:space="preserve">Dirección de Extensión, Coordinadores de extensión de los Recintos y Coordinadores de Egresados de los recintos </t>
  </si>
  <si>
    <t>Conferencia de vinculación (egresados y extensión)</t>
  </si>
  <si>
    <t>Cantidad de egresados con proyectos de investigación aprobados</t>
  </si>
  <si>
    <t>Listado de egresados participando en proyectos de investigación</t>
  </si>
  <si>
    <t>Levantar datos de egresados participando en proyectos de investigación</t>
  </si>
  <si>
    <t>Cantidad de egresados participando en proyectos de extensión</t>
  </si>
  <si>
    <t>Listado de egresados participando en proyectos de extensión</t>
  </si>
  <si>
    <t>Levantar datos de egresados participando en proyectos de extensión</t>
  </si>
  <si>
    <t>Dirección de Extensión y Coordinadores de extensión de los Recintos</t>
  </si>
  <si>
    <t>Estudio de satisfacción con los egresados y empleadores</t>
  </si>
  <si>
    <t>Grado de satisfacción de egresados con la institución</t>
  </si>
  <si>
    <t>Informe final de estudio de satisfacción</t>
  </si>
  <si>
    <t>Realizar Estudio de satisfacción con los egresados y empleadores</t>
  </si>
  <si>
    <t>Aplicación de encuesta de satisfacción de egresados y empleadores</t>
  </si>
  <si>
    <t>Egresados</t>
  </si>
  <si>
    <t>Estrategía Formación Continua Centrada en la Escuela (EFCCE)</t>
  </si>
  <si>
    <t>Cantidad de docentes, Directores, Coordinadores Pedagógicos y Técnicos, formados y acompañados en los diplomados de Lengua Española y Matemática.</t>
  </si>
  <si>
    <t>*Programas formativos de cada área
*Listados de asistencia
*Informes trimestrales
*Evidencias en la plataforma virtual
*Memoria de la EFCCE</t>
  </si>
  <si>
    <t>Dirección de Estrategia de Formación Continua Centrada en la Escuela</t>
  </si>
  <si>
    <t>Realizar Estrategía de Formación Continua Centrada en la Escuela (EFCCE)</t>
  </si>
  <si>
    <t>18.00.0006 Servicios de Formación Continua Centrada en la Escuela (EFCCE)</t>
  </si>
  <si>
    <t>Curso propedéutico sobre manejo de las TICs</t>
  </si>
  <si>
    <t xml:space="preserve">Docentes y Directivos </t>
  </si>
  <si>
    <t>Mejorado el desempeño de los Centros Educativos como consecuencia de los proyectos de extensión</t>
  </si>
  <si>
    <t>Jornada de inducción de los participantes</t>
  </si>
  <si>
    <t>Docentes Facilitadores</t>
  </si>
  <si>
    <t xml:space="preserve">Mesa de Trabajos Distrital </t>
  </si>
  <si>
    <t>Directivos , Tecniicos Distritales y Coordinadores EFCCE</t>
  </si>
  <si>
    <t xml:space="preserve">Jornada de Formacion de Formadores </t>
  </si>
  <si>
    <t>Desarrollo de las formaciones:
*Diplomado en Alfabetización Inicial de la Lengua Española
*Diplomado en  Alfabetización Inicial de las Matemáticas
*Diplomado en acompañamiento y gestión para supervisores líderes                
*Curso taller para elaboración   planes de mejora</t>
  </si>
  <si>
    <t>Tecnicos, Directores, Coordinadores  y Docentes</t>
  </si>
  <si>
    <t>Porcentaje en la medición de  los aprendizajes de los estudiantes de 2do grado de primaria, del distrito 03-03  a partir de la Línea Base en comparación con la prueba de proceso y la prueba de impacto del primer año.</t>
  </si>
  <si>
    <t>Presentación de los planes de mejora</t>
  </si>
  <si>
    <t>Equipo de Gestion de los Centros Educativos</t>
  </si>
  <si>
    <t xml:space="preserve">Cantidad de Directores, Coordinadores  y Técnicos formados y acompañados en el Diplomado en  Acompañamiento y Gestión y  en el Curso-Taller Planes de Mejora. </t>
  </si>
  <si>
    <t>Acompañamiento en la práctica</t>
  </si>
  <si>
    <t>Tecnicos, Directores, Coordinadores y Docentes</t>
  </si>
  <si>
    <t>Acto de investidura de la EFCCE</t>
  </si>
  <si>
    <t xml:space="preserve">Participantes Formados </t>
  </si>
  <si>
    <t>Sistematización de la experiencia</t>
  </si>
  <si>
    <t>Equipo EFCCE</t>
  </si>
  <si>
    <t>Aplicación de prueba de proceso de estudiantes de 2do grado del primer ciclo de primaria</t>
  </si>
  <si>
    <t xml:space="preserve">Presentación de los resultados de pruebas. </t>
  </si>
  <si>
    <t>Presentación de los productos elaborados a partir de las formaciones: *Diplomado en Alfabetización Inicial de la Lengua Española
*Diplomado en  Alfabetización Inicial de las Matemáticas
*Diplomado en acompañamiento y gestión para supervisores líderes                
*Curso taller para elaboración   planes de mejora</t>
  </si>
  <si>
    <t>Proyectos de extensión diseñados como proyectos</t>
  </si>
  <si>
    <t>Cantidad de Proyectos de Extensión propuestos, evaluados y aprobados por el comité de extensión</t>
  </si>
  <si>
    <t>*Propuestas proyectos elaboradas y aprobadas.
*Acta de evaluación y aprobación de proyectos.</t>
  </si>
  <si>
    <t>Dirección de Extensión</t>
  </si>
  <si>
    <t xml:space="preserve">*Análisis, distribución y adaptación de las Líneas Programáticas a los proyectos de extensión por Recinto.
*Jornada de Formulación y revisión de propuestas de proyectos de extensión para aprobación y ejecución.
*Someter ante la Comisión de Evaluación de Proyectos de Extensión las propuestas para aprobación.
</t>
  </si>
  <si>
    <t>18.04.0001 Aplicación de los Programas de Extensión en las Comunidades aledañas a los Recintos</t>
  </si>
  <si>
    <t>*Ralizar reunión general para análisis y distribución de las Líneas Programáticas definidas en la Política de Extensión para la formulación de propuestas de proyectos.
*Realizar encuentro General de planificación para la formulación y revisión, Planes Acción, Indicadores, instrumentos diagnósticos para de Línea Base, metas y formato de evaluación.</t>
  </si>
  <si>
    <t>Equipo de extensión de los Recintos</t>
  </si>
  <si>
    <t>Revisión de la política y reglamento de la dirección de extensión</t>
  </si>
  <si>
    <t>Revisión de la política de extensión y creación de reglamentos de la dirección de extensión</t>
  </si>
  <si>
    <t>Cantidad de proyectos en ejecución</t>
  </si>
  <si>
    <t>*Documentos de Planes de Acción
*Documentos de Línea Base</t>
  </si>
  <si>
    <t>*Formar a los diferentes actores involucrados en la ejecución de los proyectos de extensión propuestos.
*Elaborar de planes de acción x proyectos.
*Elaborar Línea de Base.</t>
  </si>
  <si>
    <t xml:space="preserve">*Talleres de formación a los diferentes actores involucrados en la ejecución de proyectos de extensión.       
*Elaboración de planes de acción x proyectos.
*Ejecución de la Línea de Base x proyectos.
*Presentación de los resultados de la línea base de cada proyecto. </t>
  </si>
  <si>
    <t>Porcentaje de mejoras, cambios o impactos producidos en los Centros Educativos como resultado de la implementación de los proyectos de Extensión basados en su Linea de Base e indicadores</t>
  </si>
  <si>
    <t xml:space="preserve">*Plan de Acción ejecutados.
*Informe de resultados de la evaluación de los indicadores.
*Informes de evaluación de impacto y mejoras en las escuelas.      
*Análisis y presentación de las mejoras e impacto producidos en los centros educativos.
</t>
  </si>
  <si>
    <t xml:space="preserve">*Analizar los cambios o mejoras en las escuelas.                      
*Informe de final de resultados basados en la medición de los indicadores y productos. 
*Analizar y presentar las mejoras e impacto producidos por los proyectos de extensión en los centros educativos.
</t>
  </si>
  <si>
    <t>*Aplicación de instrumentos diagnósticos en las escuelas.
*Informes de evaluación de impacto y mejoras en las escuelas. 
*Aplicación de instrumentos de evaluación cada trimestre.
*Seguimiento al plan de acción. 
*Elaboración de rúbrica para la evaluación de los indicadores.
*Análisis y presentación de las mejoras e impacto producido en los centros educativos/escuelas.</t>
  </si>
  <si>
    <t xml:space="preserve">Cantidad de personas impactadas con los proyectos de Extensión (Estudiantes, Docentes, Egresados, Estudiantes y docentes Isfodosu, Líderes y Gestores de las comunidades) </t>
  </si>
  <si>
    <t>*Listado de participantes
*Informe de capacitación de proyectos
*Carga académica y Base de Datos</t>
  </si>
  <si>
    <t>*Formar a los diferentes actores intervenidos e impactados con proyectos de extensión, sobre el rol,  la importancia y objetivo de la Extensión Universitaria y los Proyectos.</t>
  </si>
  <si>
    <t>Talleres  a las personas impactadas por los proyectos de extensión en ejecución de los recintos.</t>
  </si>
  <si>
    <t>Formación a las personas impactadas por los proyectos de extensión  de los recintos sobre formulación y medición de indicadores en proyectos y evaluación de proyectos.</t>
  </si>
  <si>
    <t>Formación de los profesionales de la educación de las escuelas que serán impactadas con los proyectos de extensión</t>
  </si>
  <si>
    <t>Recopilar y reportar las estadisticas de los docentes y estudiantes participando en proyectos de extensión</t>
  </si>
  <si>
    <t>Mantener actualizada por los recintos base de datos con la línea base, datos de metas logradas, actores y resultados de actores por categoría (docentes, estudiantes, gestores, líderes comunitarios)</t>
  </si>
  <si>
    <t xml:space="preserve">Cantidad de escuelas  impactadas por los proyectos de extension. </t>
  </si>
  <si>
    <t>*Base de Datos de escuelas
*Informe de ejecución de proyectos</t>
  </si>
  <si>
    <t xml:space="preserve">Validación de las escuelas impactadas por los proyectos de extensión </t>
  </si>
  <si>
    <t xml:space="preserve">Equipo de extensión </t>
  </si>
  <si>
    <t>Porcentaje de escuelas impactadas con proyectos de extensión  e implementan y presentan buenas prácticas.</t>
  </si>
  <si>
    <t xml:space="preserve">*Resultados Evaluación intermedia
*Informe final de buenas prácticas </t>
  </si>
  <si>
    <t>Presentar los resultados de buenas prácticas de proyectos de extensión</t>
  </si>
  <si>
    <t xml:space="preserve">Sistematización y evaluación de buenas practicas </t>
  </si>
  <si>
    <t>Presentación de infomes de resultados de buenas prácticas de proyectos de extensión.</t>
  </si>
  <si>
    <t>Distribucion de la Meta</t>
  </si>
  <si>
    <t xml:space="preserve">Normalización y estandarización de la gestión institucional </t>
  </si>
  <si>
    <t xml:space="preserve">Mejorado el desempeño institucional </t>
  </si>
  <si>
    <t>Buen desempeño en el cumplimiento de las metas gubernamentales.</t>
  </si>
  <si>
    <t>Porcentaje de cumplimiento de implementación 
en el  Evaluación de Desempeño Institucional (EDI)</t>
  </si>
  <si>
    <t>Captura de resultados del 
Portal SISMAP/EDI</t>
  </si>
  <si>
    <t>Direccción de 
Planificación y Desarrollo</t>
  </si>
  <si>
    <t>18.01.0001 Dirección y Coordinación Superior en Educación (Rectoria)</t>
  </si>
  <si>
    <t>Dar seguimiento al plan de mejora EDI 2024</t>
  </si>
  <si>
    <t xml:space="preserve">Dirección de Recursos Humanos 
Dirección de Planificación y Desarrollo Vicerrectoría de Gestión
Vicerrectoría Académica 
Vicerrectoría de Investigación y Postgrado
Vicerrectoría de Desarrollo e Innovación
Departamento Compras
Departamento TIC
Difusión y Relaciones Públicas
Departamento Fiscalización Departamento Contabilidad
Oficina de Acceso a la Información </t>
  </si>
  <si>
    <t>Porcentaje de cumplimiento de implementación 
en el  IDI</t>
  </si>
  <si>
    <t>Mejorar el grado de cumplimiento del IDI</t>
  </si>
  <si>
    <t>Departamento de PPP</t>
  </si>
  <si>
    <t>Dar seguimiento a los diferentes indicadores del IDI.</t>
  </si>
  <si>
    <t>Porcentaje de
 cumplimiento en SISMAP</t>
  </si>
  <si>
    <t xml:space="preserve">Dirección de 
Recursos Humanos </t>
  </si>
  <si>
    <t>Dirección de Recursos Humanos</t>
  </si>
  <si>
    <t>Gestionar ejecución Charla Función Pública al 100% personal</t>
  </si>
  <si>
    <t>Enviar actas finales de Concursos realizados en 2023</t>
  </si>
  <si>
    <t>Enviar Informe Acuerdos de Desempeño</t>
  </si>
  <si>
    <t>Enviar Informe ejecución Plan de Capacitación</t>
  </si>
  <si>
    <t>Porcentaje de cumplimiento en el  IGP</t>
  </si>
  <si>
    <t>Informe trimestral de resultados de evaluación IGP.</t>
  </si>
  <si>
    <t>Gestionar el indicador de Buen desempeño en Gestión Presupuestaria</t>
  </si>
  <si>
    <t>Gestionar el registro presupuestaro, reportando al menos trimestralmente el progreso de las metas física y financiera.</t>
  </si>
  <si>
    <t>Director de Planificación y Desarrollo</t>
  </si>
  <si>
    <t>Porcentaje de cumplimiento en SISCOMPRAS</t>
  </si>
  <si>
    <t xml:space="preserve">Captura del Portal SISCOMPRAS de la DGCP /Captura del   Portal Transaccional Captura de portal de transparencia </t>
  </si>
  <si>
    <t>Departamento de Compras y contrataciones</t>
  </si>
  <si>
    <t>Gestionar el indicador de 
Compras y Contrataciones</t>
  </si>
  <si>
    <t>Departamento de Compras
 y Contrataciones</t>
  </si>
  <si>
    <t>18.01.0001 Dirección
 y Coordinación Superior en 
Educación (Rectoria)</t>
  </si>
  <si>
    <t xml:space="preserve">Realizar licitaciones y otros procedimientos para selección y contratación de oferentes </t>
  </si>
  <si>
    <t>Publicar procesos de compras en el portal transaccional</t>
  </si>
  <si>
    <t>Notificar a la OAI la publicacion del proceso para fines de transparencia</t>
  </si>
  <si>
    <t>Cumplir con el cronograma de procesos</t>
  </si>
  <si>
    <t>Realizar programa de seguimiento para el cierre de los contratos en tiempo oportuno</t>
  </si>
  <si>
    <t>Departamento de TIC</t>
  </si>
  <si>
    <t>18.01.0001 Dirección y Coordinación 
Superior en Educación (Rectoria)</t>
  </si>
  <si>
    <t>TIC
Difusión y Relaciones
Públicas, Dirección de planificación y Acceso a la información Pública</t>
  </si>
  <si>
    <t>Porcentaje de cumplimiento en 
NOBACI</t>
  </si>
  <si>
    <t>Departamento de Fiscalización</t>
  </si>
  <si>
    <t>Todas las áreas</t>
  </si>
  <si>
    <t>Coordinar y ejecutar, por lo menos, dos reuniones en el transcurso del año con la MAE y los Directivos del Instituto, para informar sobre los avances y planes de acción relativos a las NOBACI y el fortalecimiento del Control Interno.</t>
  </si>
  <si>
    <t>Realizar el plan de trabajo, incluyendo cronograma de actividades e instrumentos a utilizar (matrices, formularios, etc.)</t>
  </si>
  <si>
    <t xml:space="preserve">Verificar el cumplimiento con los requerimientos de NOBACI en la ejecución de los procesos, obteniendo evidencias de ello, según lo establecido en el plan de trabajo. </t>
  </si>
  <si>
    <t>Informe trimestral de cumplimiento</t>
  </si>
  <si>
    <t>Oficina de Acceso a
la Información (OAI)</t>
  </si>
  <si>
    <t>Mantener el buen desempeño
en el Acceso a la Información 
al Público</t>
  </si>
  <si>
    <t>Oficina de Acceso a
la Información</t>
  </si>
  <si>
    <t>Monitorear los sistemas de solicitud de información SAIP y Portal 311</t>
  </si>
  <si>
    <t>Recibir y tramitar a las áreas correspondientes, las solicitudes de información, quejas, reclamaciones y sugerencias, recibidas por SAIP y Portal 311.</t>
  </si>
  <si>
    <t>Suministrar la información solicitada por el ciudadano, por las vías correspondientes (SAIP, presencial, telefónica y transferidas de otras instituciones), en el plazo establecido en la ley 200-04.</t>
  </si>
  <si>
    <t>Actualizar y registrar en la tabla control, la cantidad de solicitudes recibidas mensualmente por el SAIP y Portal 311.</t>
  </si>
  <si>
    <t>Realizar reporte trimestral de las estadísticas del SAIP y Portal 311, para publicarlas en el portal de transparencia.</t>
  </si>
  <si>
    <t>Portal SMMGP</t>
  </si>
  <si>
    <t>OAI</t>
  </si>
  <si>
    <t>Gestionar el indicador de Buen desempeño en Transparencia</t>
  </si>
  <si>
    <t>Gestionar las informaciones actualizadas mensualmente  y/o según periodicidad, con las áreas obligadas por Ley 200-04 y Resolución 02-2021.</t>
  </si>
  <si>
    <t>Verificar que cada documento a ser publicado esté correcto en forma y contenido; en formato Excel o Word y en PDF reutilizable (sellado y firmado).</t>
  </si>
  <si>
    <t>Recopilar las documentaciones de las áreas en carpetas digitales</t>
  </si>
  <si>
    <t>Actualizar el portal de transparencia institucional, Resolución 02-2021</t>
  </si>
  <si>
    <t>verificar las diversas publicaciones en los apartados del Portal Transparencia institucional, mensualmente y/o según periodicidad requerida en Resolución 02-2021</t>
  </si>
  <si>
    <t xml:space="preserve">Realizar las correcciones en el portal a partir de las observaciones recibidas por DIGEI mensualmente y publicar las calificaciones obtenidas en el Portal Transparencia </t>
  </si>
  <si>
    <t>Realizar revisión de todos los procesos de compras en al portal transaccional</t>
  </si>
  <si>
    <t>Realizar charlas virtuales con nuevos colaboradores Rectoría y Recintos sobre las funciones de la OAI</t>
  </si>
  <si>
    <t>Participar en congreso internacional sobre transparencia</t>
  </si>
  <si>
    <t>Realizar reunion-almuerzo con los RAIs de las dependencias del MINERD y otras instituciones</t>
  </si>
  <si>
    <t xml:space="preserve">Cultura de integridad institucional </t>
  </si>
  <si>
    <t>CIGCN</t>
  </si>
  <si>
    <t>Sumarse a la campaña por la integridad de DIGEIG</t>
  </si>
  <si>
    <t>Rectoría</t>
  </si>
  <si>
    <t xml:space="preserve">Realizar campaña institucional de sensibilización y promoción transversal de los valores institucionales por una cultura de integridad. </t>
  </si>
  <si>
    <t>Modelo de gestion de riesgos de corrupción realizado.</t>
  </si>
  <si>
    <t>Elaborar matriz institucional del cumplimiento de las obligaciones de los sujetos obligados a presentar declaracion jurada de bienes.</t>
  </si>
  <si>
    <t>Taller sobre Planeación de gestión de riesgos de corrupción.</t>
  </si>
  <si>
    <t>Taller sobre seguimiento y monitoreo de riesgos de corrupción.</t>
  </si>
  <si>
    <t>Implementación del modelo de gestión de riesgos de corrupción.</t>
  </si>
  <si>
    <t>Taller para la construcción del Código de Integridad y Conducta.</t>
  </si>
  <si>
    <t>Plan de comunicación y capacitación de la CIGCN realizado</t>
  </si>
  <si>
    <t>Talleres la implementación de mecanismos de inducción sobre integridad a los nuevos servidores.</t>
  </si>
  <si>
    <t>Actividades de desarrollo y capacidades sobre integridad</t>
  </si>
  <si>
    <t>Crear programa interno de formacion para la integridad.</t>
  </si>
  <si>
    <t>Adquisicion de produtos varios relacionado a la comisión</t>
  </si>
  <si>
    <t>Captura de Portal SISACNOC</t>
  </si>
  <si>
    <t>Departamento de Contabilidad</t>
  </si>
  <si>
    <t>Gestionar el indicador de Buen desempeño en el SISACNOC</t>
  </si>
  <si>
    <t>Elaboracion de los Estados Financieros</t>
  </si>
  <si>
    <t>Verificar la Calidad y consistencia en las informaciones contables,  según las normas establecidas por la DIGECOG.</t>
  </si>
  <si>
    <t>Gestionar cuadro contables sobre  los Activos Muebles, Inmuebles e Intangibles</t>
  </si>
  <si>
    <t>Gestionar los Activos y Pasivos</t>
  </si>
  <si>
    <t>Realizar formularios para cortes y cierres y los estados financieros</t>
  </si>
  <si>
    <t xml:space="preserve">Índice de Cumplimiento institucional </t>
  </si>
  <si>
    <t>Dirección de Planificación y Desarrollo</t>
  </si>
  <si>
    <t xml:space="preserve">Mantener el buen desempeño en el  Índice de Cumplimiento institucional </t>
  </si>
  <si>
    <t>Desarrollo de Politicas transversales</t>
  </si>
  <si>
    <t>Porcentaje de cumplimiento en Política transversal 
de género</t>
  </si>
  <si>
    <t>Arquitectura Institucional para la Inclusión del Enfoque de Género</t>
  </si>
  <si>
    <t>Departamento de Dearrollo Institucional</t>
  </si>
  <si>
    <t xml:space="preserve"> Conformación del Comité.</t>
  </si>
  <si>
    <t xml:space="preserve">Taller de inducción del comité
</t>
  </si>
  <si>
    <t xml:space="preserve"> Conformación  UIG</t>
  </si>
  <si>
    <t xml:space="preserve">Descripción Cargo UIG. </t>
  </si>
  <si>
    <t>UIG. Responsable</t>
  </si>
  <si>
    <t>UIG. Entrenamiento Responsable</t>
  </si>
  <si>
    <t>UIG. Plan de Acción</t>
  </si>
  <si>
    <t xml:space="preserve"> Data Desagregada</t>
  </si>
  <si>
    <t xml:space="preserve"> Generación de Capacidades y Ambiente Laboral y para la Inclusión del Enfoque de Género en las Políticas Públicas</t>
  </si>
  <si>
    <t>Formación en Corresponsabilidad es el cuidado</t>
  </si>
  <si>
    <t xml:space="preserve"> Formación en Enfoque de Género	</t>
  </si>
  <si>
    <t xml:space="preserve"> Plan de Formación Anual	</t>
  </si>
  <si>
    <t>Inclusión del enfoque de género en las políticas públicas</t>
  </si>
  <si>
    <t>Compras a mujeres MIPYMES</t>
  </si>
  <si>
    <t xml:space="preserve"> Género en Estructura Programática. Clasificador</t>
  </si>
  <si>
    <t>Género en Estructura Programática. Ejecución</t>
  </si>
  <si>
    <t xml:space="preserve">
Reporte de informes periódicos	</t>
  </si>
  <si>
    <t>Porcentaje de cumplimiento en Política transversal de cohesión territorial</t>
  </si>
  <si>
    <t>PPP</t>
  </si>
  <si>
    <t>Desagregación de resultados regionales</t>
  </si>
  <si>
    <t xml:space="preserve"> Vinculación POA – RUDCT</t>
  </si>
  <si>
    <t>Porcentaje de cumplimiento en Política transversal de sostenibilidad ambiental</t>
  </si>
  <si>
    <t>Vicerrectoría de Desarrollo e Innovación</t>
  </si>
  <si>
    <t xml:space="preserve"> Sostenibilidad ambiental</t>
  </si>
  <si>
    <t>Solicitud de ingreso a programa gobierno sostenible</t>
  </si>
  <si>
    <t xml:space="preserve"> Compras verdes</t>
  </si>
  <si>
    <t>UGAS. Conformación</t>
  </si>
  <si>
    <t>Porcentaje de cumplimiento en Política transversal de gestión integral de riesgos</t>
  </si>
  <si>
    <t>Gestión Integral de Riesgos</t>
  </si>
  <si>
    <t>Planificación. PEI</t>
  </si>
  <si>
    <t>Planificación. POA</t>
  </si>
  <si>
    <t>Planificación. Instructivo Interno</t>
  </si>
  <si>
    <t>Acciones de la unidad funcional. Realizadas</t>
  </si>
  <si>
    <t xml:space="preserve">Acciones de la unidad funcional. Integradas en presupuesto	</t>
  </si>
  <si>
    <t>Unidad funcional Responsable. Asignación Funcional</t>
  </si>
  <si>
    <t>Porcentaje de cumplimiento en Política transversal de derechos humanos</t>
  </si>
  <si>
    <t>Dirección de Recursos Humanos Director RRHH</t>
  </si>
  <si>
    <t xml:space="preserve"> Derechos Humanos </t>
  </si>
  <si>
    <t xml:space="preserve">POA.Ejecución	</t>
  </si>
  <si>
    <t>POA.Definición de Acciones</t>
  </si>
  <si>
    <t>Plan o política institucional de derechos humanos</t>
  </si>
  <si>
    <t xml:space="preserve">Formación en derechos humanos para directivos y servidores públicos	</t>
  </si>
  <si>
    <t>Sensibilización.Empleados en DDHH</t>
  </si>
  <si>
    <t>Sensibilización.Usuarios/as de los Servicios</t>
  </si>
  <si>
    <t>Porcentaje de cumplimiento en Política transversal de participación social</t>
  </si>
  <si>
    <t xml:space="preserve">Política de participación social	</t>
  </si>
  <si>
    <t>Política de participación social (Borrador)</t>
  </si>
  <si>
    <t xml:space="preserve">Sistema 3-1-1. Portal Web	</t>
  </si>
  <si>
    <t xml:space="preserve"> Sistema 3-1-1. OAI</t>
  </si>
  <si>
    <t>Sistema 3-1-1. Vinculación</t>
  </si>
  <si>
    <t xml:space="preserve"> Sistema 3-1-1. Respuesta Oportuna</t>
  </si>
  <si>
    <t>Buen desempeño del  modelo de planificación Institucional</t>
  </si>
  <si>
    <t>Informe de Rendición de Cuenta Trimestral</t>
  </si>
  <si>
    <t>Dir. Planificación y Desarrollo</t>
  </si>
  <si>
    <t>Impartir Charlas de
seguimiento y monitoreo del POA</t>
  </si>
  <si>
    <t>Dirección de Planificación</t>
  </si>
  <si>
    <t>Crear una presentación detallada que aborde los aspectos esenciales de la herramienta de medición del POA.</t>
  </si>
  <si>
    <t>Enc. PPP
Coordinador(a) Inteligencia Institucional</t>
  </si>
  <si>
    <t>Diseñar una evaluación de la charla para medir la comprensión de los colaboradores.</t>
  </si>
  <si>
    <t>Seguimiento periódico a las áreas para dar respuesta a los requerimientos externos</t>
  </si>
  <si>
    <t>Elaboración de Memoria Semestral y Anual</t>
  </si>
  <si>
    <t>Elaboración de informes trimestrales</t>
  </si>
  <si>
    <t>Elaboración de Informe SIGOB</t>
  </si>
  <si>
    <t>Elaboración de informes semanales</t>
  </si>
  <si>
    <t>Realizar las rendiciones de cuentas</t>
  </si>
  <si>
    <t>Formular la planificación operativa del 2025</t>
  </si>
  <si>
    <t>Departamento de Planes, Programas y Proyectos</t>
  </si>
  <si>
    <t>Formular POA 2025</t>
  </si>
  <si>
    <t>Enc. de PPP</t>
  </si>
  <si>
    <t>Elaborar Plan Anual de Compras y Contrataciones 2025, de acuerdo a los insumos necesarios para el POA</t>
  </si>
  <si>
    <t>Formular Costeo del POA</t>
  </si>
  <si>
    <t>Evaluar el Plan Estrategico Institucional (Tercer Término)</t>
  </si>
  <si>
    <t xml:space="preserve">Ejecución de la Evaluación </t>
  </si>
  <si>
    <t>Informe de resultados y propuesta de acciones</t>
  </si>
  <si>
    <t>Diseñar e implementar plataforma de Planificación Institucional</t>
  </si>
  <si>
    <t>Porcentaje de implementación de la plataforma de planificación</t>
  </si>
  <si>
    <t xml:space="preserve">Informe de Ejecución </t>
  </si>
  <si>
    <t>Dirección  de Planificación y Desarrollo</t>
  </si>
  <si>
    <t>Diseñar / adquirir e implementar plataforma de Planificación Institucional</t>
  </si>
  <si>
    <t>Contratación de Plataforma y/o Consultoria para su diseño</t>
  </si>
  <si>
    <t>Parametrizar plataforma</t>
  </si>
  <si>
    <t>Entrenamiento actores</t>
  </si>
  <si>
    <t>Implementar Sistema de Gestión de  la Calidad</t>
  </si>
  <si>
    <t>Porcentaje cumplimiento Plan de Calidad</t>
  </si>
  <si>
    <t>Informe de avance del cumplimiento Plan 
de Calidad</t>
  </si>
  <si>
    <t xml:space="preserve">Departamento de Calidad en la Gestión </t>
  </si>
  <si>
    <t>Implementar y evaluar el Cumplimiento del Plan de Calidad</t>
  </si>
  <si>
    <t xml:space="preserve">Encargado del Departamento 
de Calidad en la Gestión </t>
  </si>
  <si>
    <t xml:space="preserve">Eficiencia Sistema
de Gestión de Calidad </t>
  </si>
  <si>
    <t>Informe de Revisión por la Dirección</t>
  </si>
  <si>
    <t>Realizar la Revisión por la Dirección</t>
  </si>
  <si>
    <t>Sensibilizar y evaluar sobre política y objetivos de calidad</t>
  </si>
  <si>
    <t xml:space="preserve">Enc. Div Calidad
Enc. Desarrollo Institucional
Analista de Desarrollo Institucional
Analista de Procesos
</t>
  </si>
  <si>
    <t>Implementar matriz de riesgo</t>
  </si>
  <si>
    <t>Desarrollar las capacidades del banco de auditores internos</t>
  </si>
  <si>
    <t>Realizar Auditoría Interna</t>
  </si>
  <si>
    <t>Ejecutar Plan de Mejora / Acciones Preventivas y/o Correctivas</t>
  </si>
  <si>
    <t>Medir Satisfacción Grupos de Interés</t>
  </si>
  <si>
    <t>Informe de avance 
procesos rediseñados</t>
  </si>
  <si>
    <t>Departamento de 
Desarrollo Institucional</t>
  </si>
  <si>
    <t>Implementar los procesos del sistema de gestión de calidad</t>
  </si>
  <si>
    <t>Encargada de Desarrollo Institucional</t>
  </si>
  <si>
    <t>118.01.0001 Dirección y Coordinación Superior en Educación (Rectoria)</t>
  </si>
  <si>
    <t>Sensibilizar de forma permanente sobre el rol que juegan los colaboradores en la gestión por procesos</t>
  </si>
  <si>
    <t>Hacer y ejecutar plan para la mejora, digitalización y actualización de los  Formularios</t>
  </si>
  <si>
    <t>Hacer y ejecutar plan para documentar politicas y procedimietnos del plan de mejora de la evaluacion quinquenal</t>
  </si>
  <si>
    <t>Porcentaje de  implementación 
de Medición de Carga de Trabajo</t>
  </si>
  <si>
    <t>Informe sobre Aplicación del
 estudio de valoración de cargas de trabajo</t>
  </si>
  <si>
    <t>Gestiónar  consultoria para la medición de la carga de trabajo</t>
  </si>
  <si>
    <t>Personal comprometido con la cultura institucional</t>
  </si>
  <si>
    <t>Porcentaje de colaboradores que interpretan los elementos distintivos de la marca institucional.</t>
  </si>
  <si>
    <t>Informe de medición sobre elementos distintivos</t>
  </si>
  <si>
    <t>Enc. de Desarrollo Institucional</t>
  </si>
  <si>
    <t>Fortalecer la comprensión de la filosofia e historia institucional del ISFODOSU</t>
  </si>
  <si>
    <t>Departamento de Desarrollo Instituciona</t>
  </si>
  <si>
    <t>Crear campaña y ejecutar el proceso para seleccionar influenciadores</t>
  </si>
  <si>
    <t xml:space="preserve">Desarrollo Institucional
</t>
  </si>
  <si>
    <t>Crear comité de fortalecimiento de cultura institucional</t>
  </si>
  <si>
    <t>Crear Campaña de insignia institucional hormiga Mera</t>
  </si>
  <si>
    <t xml:space="preserve">Desarrollo Institucional
Relaciones Publica
RRHH
</t>
  </si>
  <si>
    <t>Organizar Aniversario Institucional</t>
  </si>
  <si>
    <t>Coordinar programa de liderazgo para identificar y reforzar la identificación institucional</t>
  </si>
  <si>
    <t>Desarrollo Institucional
Relaciones Publica
RRHH</t>
  </si>
  <si>
    <t>Crear y ejecutar programa de actvidades de cultura institucional 2024 (Consolidación de actividades de aspectos normativos y simbólicos, Compra de globos, insumos para dinamicas de fortalemiento de la cultura institucional</t>
  </si>
  <si>
    <t>Desarrollo Institucional
RRHH</t>
  </si>
  <si>
    <t>Fortalecer el personal en base a una cultura 
orientada a los valores 
institucionales</t>
  </si>
  <si>
    <t>Departamento de Desarrollo Institucional</t>
  </si>
  <si>
    <t>Realizar campaña de valores con colaboradores y estudiantes a traves de videos, correos , pantallas y murales institucionales</t>
  </si>
  <si>
    <t>Diseñar concurso representa nuestros valores</t>
  </si>
  <si>
    <t>Medición sobre la comprensión de los símbolos de la cultura institucional</t>
  </si>
  <si>
    <t>Desarrollo Institucional</t>
  </si>
  <si>
    <t>Socialización de informe de medición de comprensión de los símbolos de la cultura institucional</t>
  </si>
  <si>
    <t>Div. De Calidad</t>
  </si>
  <si>
    <t xml:space="preserve">Fortalecimiento de la gestión del talento humano </t>
  </si>
  <si>
    <t>Mejorado el desempeño del personal</t>
  </si>
  <si>
    <t xml:space="preserve">Enc.  de Reclutamiento Rectoría         Enc. de RRHH Recintos  </t>
  </si>
  <si>
    <t>Reclutar y seleccionar los colaboradores de carrera</t>
  </si>
  <si>
    <t>Departamento de Reclutamiento y Selección</t>
  </si>
  <si>
    <t>Planificación de RRHH</t>
  </si>
  <si>
    <t>Enc. Departamento</t>
  </si>
  <si>
    <t>Requisición de personal</t>
  </si>
  <si>
    <t>Supervisores de áreas</t>
  </si>
  <si>
    <t>Publicación de la vacante</t>
  </si>
  <si>
    <t xml:space="preserve">Analistas de Reclutamiento </t>
  </si>
  <si>
    <t>Recepción de documentos de los candidatos</t>
  </si>
  <si>
    <t>Evaluación idoneidad de candidatos (documental, conocimientos, competencias)</t>
  </si>
  <si>
    <t>Analistas de Reclutamiento /MAP</t>
  </si>
  <si>
    <t>Selección de candidatos</t>
  </si>
  <si>
    <t>Enc. de Reclutamiento /Jurado de Concursos</t>
  </si>
  <si>
    <t>Configuración del Registro de Elegibles</t>
  </si>
  <si>
    <t>Analista de Recursos Humanos / Enc. De Reclutamiento /Director de Recursos Humanos</t>
  </si>
  <si>
    <t>Coordinación de la indución (Remisión de Información)</t>
  </si>
  <si>
    <t xml:space="preserve">Enc. de Capacitación y Desempeño / Analista de Capacitación </t>
  </si>
  <si>
    <t>Evaluación del período de prueba.</t>
  </si>
  <si>
    <t>Supervisores de áreas / Analista de desempeño</t>
  </si>
  <si>
    <t>Reclutar y seleccionar los pasantes</t>
  </si>
  <si>
    <t>Comucación de apertura de programas de pasantías</t>
  </si>
  <si>
    <t>Encargado de Reclutamiento y Selección/ Encargado de Comunicaciones</t>
  </si>
  <si>
    <t>Recepción de solicitudes de las áreas</t>
  </si>
  <si>
    <t>Encargado de Reclutamiento y Selección y Analista de Reclutamiento y Selección</t>
  </si>
  <si>
    <t>Análisis de las solicitudes recibidas</t>
  </si>
  <si>
    <t>Convocatoria para interesados en pasantías</t>
  </si>
  <si>
    <t>Analista de Reclutamiento y Selección</t>
  </si>
  <si>
    <t>Revisión de expedientes de interesados</t>
  </si>
  <si>
    <t xml:space="preserve"> Analista de Reclutamiento y Selección</t>
  </si>
  <si>
    <t>Distribución de pasantes</t>
  </si>
  <si>
    <t>Gestión de pago, si aplica</t>
  </si>
  <si>
    <t>Encargado de Nómina / Presupuesto</t>
  </si>
  <si>
    <t>Ingreso de  pasantes</t>
  </si>
  <si>
    <t xml:space="preserve">Encargado de Desempeño y Capacitación </t>
  </si>
  <si>
    <t>Asignación al área</t>
  </si>
  <si>
    <t>Áreas requirentes</t>
  </si>
  <si>
    <t>Reclutar y seleccionar los colaboradores</t>
  </si>
  <si>
    <t>Departamento de Reclutamiento y Selección y/Enc. RRHH recintos</t>
  </si>
  <si>
    <t>Encargado de Reclutamiento y Selección</t>
  </si>
  <si>
    <t xml:space="preserve">Porcentaje personal evaluado con  acuerdos de desempeño retadores </t>
  </si>
  <si>
    <t>Enc. de Capacitación y Desempeño Rectoría y Enc. de Recursos Humanos de Recintos</t>
  </si>
  <si>
    <t>Gestionar acuerdos y evaluaciones de desempeño del personal</t>
  </si>
  <si>
    <t>Departamento de Capacitación y Desempeño</t>
  </si>
  <si>
    <t>Revisión de la elaboración de los acuerdos de desempeño desde RRHH</t>
  </si>
  <si>
    <t>Analista de Desempeño / supervisores de área</t>
  </si>
  <si>
    <t>Remisión de protocolo de revisión periódica de acuerdos de desempeño desde RRHH</t>
  </si>
  <si>
    <t>Analista de Desemepeño</t>
  </si>
  <si>
    <t>Informe de revisión de acuerdos de desempeño desde RRHH trimestralmente</t>
  </si>
  <si>
    <t xml:space="preserve">Analista de Desempeño </t>
  </si>
  <si>
    <t xml:space="preserve">Revisión y envío de protocolo de evaluación </t>
  </si>
  <si>
    <t>Seguimiento a Evaluación de desempeño</t>
  </si>
  <si>
    <t>Supervisores de áreas y empleados</t>
  </si>
  <si>
    <t>Informe final de evaluación de desempeño</t>
  </si>
  <si>
    <t>Gestionar acuerdos y evaluaciones por competencias del personal seleccionado</t>
  </si>
  <si>
    <t>Instrucción sobre evaluación de competencias</t>
  </si>
  <si>
    <t>Analista de Desempeño /Map</t>
  </si>
  <si>
    <t>Seguimiento trimestral sobre obsevación de comportamientos</t>
  </si>
  <si>
    <t>Analista de Desempeño</t>
  </si>
  <si>
    <t>Generación de informes trimestreales de seguimiento sobre el evaluado y la evaluación</t>
  </si>
  <si>
    <t>Seguimiento y Evaluación de fin de año</t>
  </si>
  <si>
    <t>Informes de evaluación final</t>
  </si>
  <si>
    <t>Gestionar  y ejecutar el Plan de Capacitación Institucional</t>
  </si>
  <si>
    <t xml:space="preserve">Análisis de detección de necesidades de capacitación a través del plan de mejora de deseempeño laboral. </t>
  </si>
  <si>
    <t>Analistas de Capacitación /Enc. Div. RRHH Recintos</t>
  </si>
  <si>
    <t>Elaboración de plan de capacitación</t>
  </si>
  <si>
    <t>Ejecución del plan de capacitación de Rectoría</t>
  </si>
  <si>
    <t>Supervisores / Enc. Div. RRHH Recintos / empleados</t>
  </si>
  <si>
    <t>Evaluación de los procesos de capacitación</t>
  </si>
  <si>
    <t xml:space="preserve">Analista de capacitación / supervisoers y empleados. </t>
  </si>
  <si>
    <t xml:space="preserve">Informe de la ejecución de la programación de la capacitación </t>
  </si>
  <si>
    <t>Analista de capacitación / supervisores y empleados</t>
  </si>
  <si>
    <t>Actividad de evaluación de los resultados trimestrales de la Dirección de Recursos Humanos</t>
  </si>
  <si>
    <t>Departamentos de la Dirección de Recursos Humanos</t>
  </si>
  <si>
    <t>Incrementada la satisfacción del personal y mejora del clima laboral</t>
  </si>
  <si>
    <t>Personas satisfechas con el clima organizacional</t>
  </si>
  <si>
    <t>Índice de Rotación</t>
  </si>
  <si>
    <t>menor que 5%</t>
  </si>
  <si>
    <t>Enc. de Relaciones Laborales y Seguridad en el Trabajo</t>
  </si>
  <si>
    <t>Desarrollar el plan de mejora</t>
  </si>
  <si>
    <t>Departamento de Relaciones Laborales</t>
  </si>
  <si>
    <t>Implementación del plan de mejora de Rectoría</t>
  </si>
  <si>
    <t>Analistas de Relaciones Laborales /Enc. Div. RRHH Recintos</t>
  </si>
  <si>
    <t>Desarrollar programa de bienestar laboral</t>
  </si>
  <si>
    <t>Desarrollo de programa de bienestar laboral para Rectoría</t>
  </si>
  <si>
    <t>Planificar y ejecutar la encuesta de clima 2024</t>
  </si>
  <si>
    <t>Planificación de la encuenta de clima 2024</t>
  </si>
  <si>
    <t>Analistas de Relaciones Laborales</t>
  </si>
  <si>
    <t xml:space="preserve">Porcentaje de salidas por inconformidad con la Insttitución/supervisor/compañeros
</t>
  </si>
  <si>
    <t>menor de 10%</t>
  </si>
  <si>
    <t>Enc. de Relaciones Laboral</t>
  </si>
  <si>
    <t>Pagar nómina</t>
  </si>
  <si>
    <t>Departamento de Registro y Control y Nómina</t>
  </si>
  <si>
    <t>Entrega de insumos de los recintos y departamentos de recursos humanos.</t>
  </si>
  <si>
    <t>Departamento de Reg y Control y Nómina</t>
  </si>
  <si>
    <t>Aplicar novedades correspondientes</t>
  </si>
  <si>
    <t>Procesamiento de nóminas</t>
  </si>
  <si>
    <t>Gestión de preventivos</t>
  </si>
  <si>
    <t>Gestionar aprobaciones de órganos  fiscalizadores</t>
  </si>
  <si>
    <t>Gestión de  firmas</t>
  </si>
  <si>
    <t>Seguimiento a ejecucción de pago</t>
  </si>
  <si>
    <t>Analizar el mercado laboral público y privado</t>
  </si>
  <si>
    <t>Análisis del mercado laboral público y privado</t>
  </si>
  <si>
    <t>Analista de Relaciones Laborales</t>
  </si>
  <si>
    <t>Revisar y adaptar la escala salarial</t>
  </si>
  <si>
    <t>Revisión de cálculo para Aumento</t>
  </si>
  <si>
    <t>Enc. de Capacitación y Desempeño / Analista de Capacitación / Enc. Div. RRHH Recintos</t>
  </si>
  <si>
    <t>Aplicar aumento salarial</t>
  </si>
  <si>
    <t>Aplicación de aumento servidores administrativos</t>
  </si>
  <si>
    <t>Vicerrectoría de Gestión</t>
  </si>
  <si>
    <t>Aplicar plan de beneficios</t>
  </si>
  <si>
    <t>Ampliación y aplicación de plan de beneficios</t>
  </si>
  <si>
    <t xml:space="preserve">Analista de Relaciones Laborales / Enc. Div. RRHH Recintos / Vicerrectoría de Gestión </t>
  </si>
  <si>
    <t>Aplicar criterios de movilidad salarial.</t>
  </si>
  <si>
    <t>Definición y aplicación de criterios de movilidad salarial.</t>
  </si>
  <si>
    <t>Encargados de áreas de RRHH</t>
  </si>
  <si>
    <t>Medir la satisfacción</t>
  </si>
  <si>
    <t>Medición satisfacción</t>
  </si>
  <si>
    <t>Analista de Relaciones Laborales / Supervisores /Enc. Div. RRHH Recintos</t>
  </si>
  <si>
    <t>Porcentaje de personas satisfechas con las condiciones de trabajo</t>
  </si>
  <si>
    <t>Enc. de Relaciones Laborales / Enc. de RR. HH. de Recintos</t>
  </si>
  <si>
    <t>Levantar la información de las condiciones de trabajo (espacios, recursos, herrmientas, ergonomía, facilidades, horararios, salud ocupacional, etc.)</t>
  </si>
  <si>
    <t>Levantamiento de las condiciones de trabajo (espacios, recursos, herrmientas, ergonomía, facilidades, horararios, salud ocupacional, etc.)</t>
  </si>
  <si>
    <t>Analista de Relaciones Laborales /Enc. Div. RR HH Recintos</t>
  </si>
  <si>
    <t>Carnetización de los servidores de nuevo ingreso de Rectoría</t>
  </si>
  <si>
    <t>Departamento de Desempeño y Capacitación</t>
  </si>
  <si>
    <t>Realización de toma de fortos, impresión de carnets y entrega</t>
  </si>
  <si>
    <t>Analista de Capacitación</t>
  </si>
  <si>
    <t>Realizar programa de  gestión de condiciones de trabajo</t>
  </si>
  <si>
    <t>Realización y ejecución del plan de mejoramiento de condiciones de trabajo</t>
  </si>
  <si>
    <t>Seguimiento de las acciones de mejora de las condiciones de trabajo</t>
  </si>
  <si>
    <t>Informe de gestión de las condiciones de trabajo</t>
  </si>
  <si>
    <t xml:space="preserve">Desarrollar programa de integración y bienestar laboral (actividades, familiarles, deportivas, de salud, de diversión…), aprovechando los recursos internos y mediante la creación y desarrollo de alianzas y convenios. </t>
  </si>
  <si>
    <t>Departamento de Relaciones Laborales y Seguridad en el Trabajo / Div. de RRHH de Recintos</t>
  </si>
  <si>
    <t xml:space="preserve">Desarrollo de programa de integración y bienestar laboral (actividades, familiarles, deportivas, de salud, de diversión…), aprovechando los recursos internos y mediante la creación y desarrollo de alianzas y convenios. </t>
  </si>
  <si>
    <t>Pagar seguros</t>
  </si>
  <si>
    <t>Programa de integración y bienestar FEM</t>
  </si>
  <si>
    <t>Programa de integración y bienestar EMH</t>
  </si>
  <si>
    <t>Programa de integración y bienestar JVM</t>
  </si>
  <si>
    <t>Programa de integración y bienestar EPH</t>
  </si>
  <si>
    <t>Programa de integración y bienestar LNNM</t>
  </si>
  <si>
    <t>Programa de integración y bienestar UM</t>
  </si>
  <si>
    <t>Informe de realización de actividades del programa</t>
  </si>
  <si>
    <t xml:space="preserve">Realización de encuesta de satisfacción </t>
  </si>
  <si>
    <t>Divulgación de resultados</t>
  </si>
  <si>
    <t>Docentes de grado, postgrado y co-curriculaes evaluados</t>
  </si>
  <si>
    <t>Porcentaje de docentes de grado evaluados</t>
  </si>
  <si>
    <t>Informe de resultados de evaluación</t>
  </si>
  <si>
    <t xml:space="preserve">Implementar las jornadas de evaluación </t>
  </si>
  <si>
    <t>Departamento de Evaluación institucional</t>
  </si>
  <si>
    <t xml:space="preserve">Realizar la implementación de las herramientas de evaluación de desempeño actualizadas en el 2023 </t>
  </si>
  <si>
    <t xml:space="preserve">Departamento de Evaluación institucional, Desarrollo Profesoral,  Vicerrectoría Académica, Vicerrectoría de Investigación y Posgrado </t>
  </si>
  <si>
    <t>Realizar las evaluaciones de los docentes en los 6 recintos.</t>
  </si>
  <si>
    <t>Departamento de Evaluación institucional y VRA</t>
  </si>
  <si>
    <t>Coordinar una campaña de sensibilización y motivación en los recintos, con lso actores que participan en el proceso afin de lograr una mayor participación</t>
  </si>
  <si>
    <t>Departamento de Evaluación institucional y  Comunicaciones</t>
  </si>
  <si>
    <t>Porcentaje de docentes de postgrado evaluados</t>
  </si>
  <si>
    <t>Gestionar la generación de informes de evaluación personal docente, adaptados a los requerimientos de las autoridades, necesidades institucionales y nivel de oportunidad de los resultados.</t>
  </si>
  <si>
    <t>Gestionar la contratación de un consultor para la continuación de la implementación de la aplicación informática del proceso de evaluación.</t>
  </si>
  <si>
    <t>Departamento de Evaluación institucional y  Tecnología</t>
  </si>
  <si>
    <t>Porcentaje de docentes de co-curriculares evaluados</t>
  </si>
  <si>
    <t>Contratación de los servicios de asesoria en la implementación de procesos de evaluación de desempeño de los docentes, de coordinadores y de programas de posgrado.</t>
  </si>
  <si>
    <t xml:space="preserve">Departamento de Evaluación </t>
  </si>
  <si>
    <t>Generar los reportes de resultados de las evaluaciones para fines de cálculo de la compensación económica que corresponde por desempeño docente.</t>
  </si>
  <si>
    <t>Seguimiento a la implementación de los planes de mejora vinculado a la evaluación quinquenal</t>
  </si>
  <si>
    <t>Asegurado el desarrollo profesional docente</t>
  </si>
  <si>
    <t>Docentes en carrera</t>
  </si>
  <si>
    <t>Porcentaje de docentes que
ingresan a Carrera Profesoral.</t>
  </si>
  <si>
    <t>Certificación de ingreso</t>
  </si>
  <si>
    <t>Vicerrectoría Académica.          
Vicerrectoría de Desarrollo e Innovación</t>
  </si>
  <si>
    <t>Implementar la carrera profesoral</t>
  </si>
  <si>
    <t>Dirección de Desarrollo Profesoral.</t>
  </si>
  <si>
    <t xml:space="preserve">Difusión por los medios electrónicos y de forma impresa de la normativa para la aplicación de la Carrera Profesoral: Reglamento de Profesores, Manual de Procedimientos para la Gestión del Profesorado, Política de Compensación y Reconocimientos del Profesorado y Manual de Cargos y Funciones del Instituto (este último documento se elabora de forma conjunta con la Dirección de RR.HH.). </t>
  </si>
  <si>
    <t xml:space="preserve">Desarrollo Profesoral </t>
  </si>
  <si>
    <t xml:space="preserve">Convocatoria a presentar postulaciones para Ingreso en Carrera Profesoral. </t>
  </si>
  <si>
    <t xml:space="preserve">Comité de Carrera Profesoral </t>
  </si>
  <si>
    <t xml:space="preserve">Evaluación de las postulaciones y selección de los docentes a ingresar a carrera académica. </t>
  </si>
  <si>
    <t xml:space="preserve">Ejecución de las actividades de inducción planificadas como parte del ingreso a carrera. </t>
  </si>
  <si>
    <t xml:space="preserve">Realización de un evento para reconocer y presentar a la comunidad a los docentes que ingresan en carrera profesoral.   </t>
  </si>
  <si>
    <t xml:space="preserve">Difusión por los medios de comunicación internos de los docentes que por sus méritos ingresaron a carrera profesoral.   </t>
  </si>
  <si>
    <t>Desarrollo Profesoral y Comunicaciones</t>
  </si>
  <si>
    <t xml:space="preserve">Desarrollo de la segunda etapa de la aplicación Administración Docente ISFODOSU incluyendo las funcionalidades de servicio al docente y vinculándola con data de evaluación del desempeño docente. </t>
  </si>
  <si>
    <t>Celebración del día del maestro. Evento que incluye reconocimientos de docentes destacados en diferentes categorías a determinar por el Comité de Carrera Profesoral (la premiación incluye los bonos y estancias</t>
  </si>
  <si>
    <t>Desarrollo Profesoral y vicerrectores de los recintos</t>
  </si>
  <si>
    <t xml:space="preserve">Desarrollo de la tercera etapa de la aplicación Administración Docente ISFODOSU. </t>
  </si>
  <si>
    <t xml:space="preserve">Impresión del compendio de docuementos normativos aplicables en la Gestión del Profesorado. </t>
  </si>
  <si>
    <t>Docentes cursando programas de actualización académica</t>
  </si>
  <si>
    <t xml:space="preserve">Cantidad de docentes que inician estudios de doctorado. </t>
  </si>
  <si>
    <t xml:space="preserve">Certificación de ingreso a estudios doctorales. </t>
  </si>
  <si>
    <t>Ejecutar el programa de becas para doctorados</t>
  </si>
  <si>
    <t xml:space="preserve">Elaboración de la Convocatoria de Becas priorizando los programas doctorales y los cupos a los recintos con mayor necesidad. </t>
  </si>
  <si>
    <t xml:space="preserve">Comité de Becas Docentes </t>
  </si>
  <si>
    <t xml:space="preserve">Evaluación de las postulaciones para becas docentes. </t>
  </si>
  <si>
    <t xml:space="preserve">Seguimiento y apoyos a los docentes que cursan estudios doctorales con becas ISFODOSU para los procesos ordinarios (pago de matrícula, estancias, etc.) y para atender necesidades extraordinarias.  </t>
  </si>
  <si>
    <t xml:space="preserve">Desarrollo Profesoral y Recursos Humanos </t>
  </si>
  <si>
    <t xml:space="preserve">Implementar el procedimiento para solicitud y evaluación de permisos y licencias para estudio. </t>
  </si>
  <si>
    <t>Otorgamiento de las Becas Docentes para programas de postgrado.</t>
  </si>
  <si>
    <t>Porcentaje de docentes que realizan programas de actualización académica</t>
  </si>
  <si>
    <t>Certificado</t>
  </si>
  <si>
    <t>Implementar el programa de formación continua</t>
  </si>
  <si>
    <t xml:space="preserve">Realizar levantamiento para identificar las áreas en que los profesores necesitan recibir actualización a partir de los resultados de la evaluación docente. </t>
  </si>
  <si>
    <t>Comité de Carrera Profesoral, Vicerrectoría Académica y Dirección de Desarrollo Profesoral</t>
  </si>
  <si>
    <t xml:space="preserve">Preparar la oferta de programas de formación continua a partir del levantamiento de necesidades. </t>
  </si>
  <si>
    <t>Coordinar con las Vicerrectorías Académica, de Investigación y Posgrado y las Vicerrectorías de los recintos las áreas y fechas en que serán actualizados los docentes.</t>
  </si>
  <si>
    <t>Vicerrectoría Académica y Dirección de Desarrollo Profesoral</t>
  </si>
  <si>
    <t xml:space="preserve">Gestionar la implementación de la oferta de formación continua. </t>
  </si>
  <si>
    <t xml:space="preserve">Participación en congresos, semiarios y otros eventos nacionales e internacionales de actualización académica. </t>
  </si>
  <si>
    <t xml:space="preserve">Partcipación en estancias y otras actividades de actualización y movilidad docente. </t>
  </si>
  <si>
    <t>Cuatro (4) conferencias magistrales sobre temáticas relacionadas a la buena docencia universitaria</t>
  </si>
  <si>
    <t xml:space="preserve">Implementar el procedimiento de reclutamiento y selección de profesores por asignatura. </t>
  </si>
  <si>
    <t xml:space="preserve">Implementar el procedimiento de inducción al puesto de los profesores por asignatura. </t>
  </si>
  <si>
    <t>Diseñar un procedimiento para evaluar las postlaciones de los docentes para realizar estancias en universidades internacionales .</t>
  </si>
  <si>
    <t xml:space="preserve">Gestionar el acceso a literatura actualizada sobre sobre temáticas relacionadas a la buena docencia universitaria. </t>
  </si>
  <si>
    <t>Realizar Plan de acompañamiento a los coordinadores del nivel de grado</t>
  </si>
  <si>
    <t>Capacitación a los Coordinadores de área en mentoría</t>
  </si>
  <si>
    <t>Decanato de Grado, Vicerrectoria academica, Coordinadores de areas y carreras, Desarrollo profesoral.</t>
  </si>
  <si>
    <t>Diseñar un plan de mentoría para los docentes</t>
  </si>
  <si>
    <t>Decanato de Grado, Vicerrectoria academica, Coordinadores de areas y carreras.</t>
  </si>
  <si>
    <t>Diseño del programa de formación</t>
  </si>
  <si>
    <t>Implementar el programa formativo</t>
  </si>
  <si>
    <t>Monitorear y evaluar la implementación de las intervenciones</t>
  </si>
  <si>
    <t>Inducción a docentes que inician la práctica</t>
  </si>
  <si>
    <t>Seminario de Prácticas Innovadoras</t>
  </si>
  <si>
    <t>Semana Internacional de Educación Artística</t>
  </si>
  <si>
    <t>Capacitar al docente para la implementación del Sistema de Práctica Nivel Secundario</t>
  </si>
  <si>
    <t>Capacitación docente para la implementación del Sistema de Práctica Nivel Secundario</t>
  </si>
  <si>
    <t>Vicerrectoría Académica, Desarrollo Profesoral, Directores academicos y Coordinadores de Prácticas.</t>
  </si>
  <si>
    <t>Desarrollar habilidades para la implementación de un curriculo por competencias</t>
  </si>
  <si>
    <t>Realizar Inducción a docentes de nuevo ingreso</t>
  </si>
  <si>
    <t>Desarrollo Profesoral</t>
  </si>
  <si>
    <t>Inducción a docentes de nuevo ingreso</t>
  </si>
  <si>
    <t>Decanato de Grado; Desarrollo profesoral.</t>
  </si>
  <si>
    <t>Diseñar e implemantar un plan de capacitación en Desarrollo de competencias TICs</t>
  </si>
  <si>
    <t>Departamento de Recursos para el Aprendizaje</t>
  </si>
  <si>
    <t>Desarrollar la adaptación del contenido del curso de competencia digitales docente.</t>
  </si>
  <si>
    <t xml:space="preserve"> Plataforma educativa
Recursos Para el Aprendizaje</t>
  </si>
  <si>
    <t>Gestionar la implementación del plan de capacitación en desarrollo de competencias TIC.</t>
  </si>
  <si>
    <t xml:space="preserve"> Recursos Para el Aprendizaje</t>
  </si>
  <si>
    <t>Capacitar al personal docente en Tecnología Educativa</t>
  </si>
  <si>
    <t>Capacitación de personal docente en Tecnología Educativa</t>
  </si>
  <si>
    <t>Plataforma Educativa
VRID</t>
  </si>
  <si>
    <t>Optimización de la inversión y el gasto</t>
  </si>
  <si>
    <t>Asegurada la continuidad de las operaciones del ISFODOSU.</t>
  </si>
  <si>
    <t>Cumplimiento del programa de mantenimiento preventivo y correctivo</t>
  </si>
  <si>
    <t>Porcentaje de cumplimiento del plan de mantenimiento preventivo</t>
  </si>
  <si>
    <t>Informes de mantenimiento</t>
  </si>
  <si>
    <t>División de Servicios Generales</t>
  </si>
  <si>
    <t>Cumplir con el programa de mantenimiento preventivo</t>
  </si>
  <si>
    <t>Realizar el inventario del mantenimiento preventivo</t>
  </si>
  <si>
    <t>Definir el  plan del mantenimiento preventivo</t>
  </si>
  <si>
    <t>Implementar el plan de mantenimiento</t>
  </si>
  <si>
    <t>Implementar el plan de mantenimiento FEM</t>
  </si>
  <si>
    <t>Implementar el plan de mantenimiento EMH</t>
  </si>
  <si>
    <t>Implementar el plan de mantenimiento JVM</t>
  </si>
  <si>
    <t>Implementar el plan de mantenimiento EPH</t>
  </si>
  <si>
    <t>Implementar el plan de mantenimiento LNNM</t>
  </si>
  <si>
    <t>Implementar el plan de mantenimiento UM</t>
  </si>
  <si>
    <t>Dar seguimiento al cumplimiento del plan</t>
  </si>
  <si>
    <t>Elaborar los informes de resultados</t>
  </si>
  <si>
    <t>Pautar y programar el mantenimiento correctivo (cuando aplique)</t>
  </si>
  <si>
    <t>Dar seguimiento al cumplimiento de los tiempos de los acuerdos del mantenimiento preventivo</t>
  </si>
  <si>
    <t>Porcentaje de cumplimiento de  los tiempos acordados para el mantenimiento correctivo</t>
  </si>
  <si>
    <t>Informes de mantenimiento correctivo</t>
  </si>
  <si>
    <t>Realizar mantenimientos correctivos</t>
  </si>
  <si>
    <t>Todas las áreas.</t>
  </si>
  <si>
    <t>Renovación de la flotilla vehicular</t>
  </si>
  <si>
    <t>Cantidad de vehiculos utilitarios -minibuses</t>
  </si>
  <si>
    <t>Certificacion de Recibido conforme.</t>
  </si>
  <si>
    <t>Renovar de la flotilla vehicular</t>
  </si>
  <si>
    <t>Iniciar el proceso de compras y contrataciones</t>
  </si>
  <si>
    <t>Vicerrectoria de Gestión y Departamento de Compras y contrataciones</t>
  </si>
  <si>
    <t>Recibir conforme y distribuir las unidades vehiculares a Rectoría y recintos</t>
  </si>
  <si>
    <t>Pago a proveedores</t>
  </si>
  <si>
    <t>Cantidad de expedientes procesados sin devoluciones de las entidades revisoras</t>
  </si>
  <si>
    <t>Estadísticas de pago Reporte de cuentas por pagar               Libramientos de pago</t>
  </si>
  <si>
    <t>Departamento Financiero</t>
  </si>
  <si>
    <t>Pagar a proveedores</t>
  </si>
  <si>
    <t>Recibir y registrar facturas y/o expedientes</t>
  </si>
  <si>
    <t>Revisar y completar expedientes</t>
  </si>
  <si>
    <t>Porcentaje de pagos realizados en 45 días o menos a partir de la recepción en la Div. De Cuentas por Pagar</t>
  </si>
  <si>
    <t>Procesar el pago</t>
  </si>
  <si>
    <t>Actualizacion del plan maestro del recinto EPH</t>
  </si>
  <si>
    <t>Cantidad de planes  maestros actualizados</t>
  </si>
  <si>
    <t>Plan maestros del EPH actualizado</t>
  </si>
  <si>
    <t>División Ingenieria</t>
  </si>
  <si>
    <t>Actualizar el plan maestro del recinto EPH</t>
  </si>
  <si>
    <t>Diseño de planos ejecutivos para la construcción de las edificaciones del recinto EPH - 40% (Remanente)</t>
  </si>
  <si>
    <t>Vicerrectoría de Gestión y Vicerrectoria Ejecutiva EPH</t>
  </si>
  <si>
    <t>Construcción de obras</t>
  </si>
  <si>
    <t>Porcentaje de cumplimiento de los metros de construccion planificados</t>
  </si>
  <si>
    <t>Informes de seguimiento de obras</t>
  </si>
  <si>
    <t>Construir obras</t>
  </si>
  <si>
    <t>Elaborar el plan de construcción de obras</t>
  </si>
  <si>
    <t>Vicerrectoría de Gestión, Vicerrectorías Nacionales, Ejecutivas y Departamento de Compras y contrataciones</t>
  </si>
  <si>
    <t>Implementar el plan de construcción de obras</t>
  </si>
  <si>
    <t>Servicios temporales de arquitectura</t>
  </si>
  <si>
    <t>Servicios temporales de construcción</t>
  </si>
  <si>
    <t>Servicios temporales de ingeniería</t>
  </si>
  <si>
    <t>Silletería para auditorios o estadios o uso especiales</t>
  </si>
  <si>
    <t>Dar seguimiento a la construccion de obras</t>
  </si>
  <si>
    <t>Elaborar los informes de seguimiento de construccion de obras</t>
  </si>
  <si>
    <t>Remozamiento de planta física</t>
  </si>
  <si>
    <t>Porcentaje de cumplimiento de los metros de remozamientos planificados</t>
  </si>
  <si>
    <t>Remozar planta física</t>
  </si>
  <si>
    <t xml:space="preserve">Diseñar los planos ejecutivos para el remozamiento de obras </t>
  </si>
  <si>
    <t>Vicerrectoría de Gestión, Vicerrectorías Nacionales, Ejecutivas, y Áreas Substantivas</t>
  </si>
  <si>
    <t>Contratar compañía para la ejecución</t>
  </si>
  <si>
    <t>Gastos operativos recurrentes</t>
  </si>
  <si>
    <t>Pagar estipendio estudiantil</t>
  </si>
  <si>
    <t>Pago de estipendio estudiantil</t>
  </si>
  <si>
    <t>Pagar Gastos de alimentación</t>
  </si>
  <si>
    <t>Gastos de alimentación FEM</t>
  </si>
  <si>
    <t>Gastos de alimentación EMH</t>
  </si>
  <si>
    <t>Gastos de alimentación JVM</t>
  </si>
  <si>
    <t>Gastos de alimentación EPH</t>
  </si>
  <si>
    <t>Gastos de alimentación LNNM</t>
  </si>
  <si>
    <t>Gastos de alimentación UM</t>
  </si>
  <si>
    <t>Pagar servicios básicos</t>
  </si>
  <si>
    <t>Pago de servicios Rectoría</t>
  </si>
  <si>
    <t>Pago de servicios EPH</t>
  </si>
  <si>
    <t>Adquirir suministros varios</t>
  </si>
  <si>
    <t>Adquirir suministros varios Rectoría</t>
  </si>
  <si>
    <t>Adquisición de suministros de Oficina FEM</t>
  </si>
  <si>
    <t>Adquisición de suministros de Oficina EMH</t>
  </si>
  <si>
    <t>Adquisición de suministros de Oficina JVM</t>
  </si>
  <si>
    <t>Adquisición de suministros de Oficina EPH</t>
  </si>
  <si>
    <t>Adquisición de suministros de Oficina LNNM</t>
  </si>
  <si>
    <t>Adquisición de suministros de Oficina UM</t>
  </si>
  <si>
    <t>Adquirir combustible</t>
  </si>
  <si>
    <t>Compra de combustible Rectoría</t>
  </si>
  <si>
    <t>Gestión de activos fijos</t>
  </si>
  <si>
    <t>Gestionar y adquirir activos fijos</t>
  </si>
  <si>
    <t xml:space="preserve">Adquisicion de etiquetas para activos </t>
  </si>
  <si>
    <t>Adquisición activos fijos Rectoría</t>
  </si>
  <si>
    <t xml:space="preserve">Mantenimiento de activos fijos </t>
  </si>
  <si>
    <t>Gestion de la tasación de los inmuebles instirucional</t>
  </si>
  <si>
    <t>Proyecto de levantamiento y revaluacion de los bienes muebles, inmuebles, amquinarias y equipos de la institucion</t>
  </si>
  <si>
    <t xml:space="preserve">Adquisición de sistema y/o Software de gestión de activos fijos para sistematización de los procesos de la unidad. </t>
  </si>
  <si>
    <t>Adquisición de un sistema de inventario</t>
  </si>
  <si>
    <t>Adquisición de impresora para la Oficina de Almacén</t>
  </si>
  <si>
    <t>Adquisición activos fijos FEM</t>
  </si>
  <si>
    <t>Adquisición activos fijos JVM</t>
  </si>
  <si>
    <t>Adquisición activos fijos EPH</t>
  </si>
  <si>
    <t>Adquisición activos fijos LNNM</t>
  </si>
  <si>
    <t>Adquisición activos fijos UM</t>
  </si>
  <si>
    <t xml:space="preserve">Plan de seguridad </t>
  </si>
  <si>
    <t>Porcentaje de implementacion del plan de seguridad</t>
  </si>
  <si>
    <t>Informe de monitoreo del plan de seguridad</t>
  </si>
  <si>
    <t>Division de Servicios Generales</t>
  </si>
  <si>
    <t>Realizar el diagnostico del nivel de seguridad de la institucion</t>
  </si>
  <si>
    <t>Vicerrectorías de Gestión y Ejecutivas, Personal de seguridad asignado la ISFODOSU.</t>
  </si>
  <si>
    <t>Elaborar e implementar un plan de seguridad</t>
  </si>
  <si>
    <t>Elaborar el plan de seguridad</t>
  </si>
  <si>
    <t>Implementar el plan de seguridad</t>
  </si>
  <si>
    <t>Realizar el monitoreo de la implementacion del plan de seguridad</t>
  </si>
  <si>
    <t>Elaborar los informes de monitoreo</t>
  </si>
  <si>
    <t>Porcentaje de reducción de incidencias de seguridad prevenibles</t>
  </si>
  <si>
    <t>Informes de reportes de incidencias</t>
  </si>
  <si>
    <t>Analizar y dar seguimiento de los incidentes de seguridad</t>
  </si>
  <si>
    <t>Analizar los incidentes de seguridad</t>
  </si>
  <si>
    <t>Elaborar los informes de incidentes de seguridad</t>
  </si>
  <si>
    <t>Aplicar las decisiones resultado del analisis de los incidentes de seguridad</t>
  </si>
  <si>
    <t>Representación y defensa de la Institución en las demandas y procesos judiciales</t>
  </si>
  <si>
    <t>Constitución de abogados y escritos de defensa</t>
  </si>
  <si>
    <t>Jurídico</t>
  </si>
  <si>
    <t>Representar y defender la Institución en las demandas y procesos judiciales</t>
  </si>
  <si>
    <t xml:space="preserve">Contratación de servicios de alguacil </t>
  </si>
  <si>
    <t xml:space="preserve">Compras, cuentas por pagar </t>
  </si>
  <si>
    <t>Pagos de daños y perjuicios</t>
  </si>
  <si>
    <t>Adquisición de libros de derechos administrativo, civil, comercial y jurisprudencial</t>
  </si>
  <si>
    <t>Legalización de firmas de los documentos suscritos por la Rectoría del ISFODOSU</t>
  </si>
  <si>
    <t>Solicitudes de elaboración de contrato y relación de contratos firmados por el/la notario/a público/a</t>
  </si>
  <si>
    <t>Legalizar firmas de los documentos suscritos por la Rectoría del ISFODOSU</t>
  </si>
  <si>
    <t>Contratación de abogado-notario público</t>
  </si>
  <si>
    <t>Elaborar y revisar los documentos legales del ISFODOSU</t>
  </si>
  <si>
    <t>Diplomados especializados en derecho administrativo, función pública y contrataciones públicas</t>
  </si>
  <si>
    <t>Implementación de la estrategia de sostenibilidad ambiental</t>
  </si>
  <si>
    <t>Porcentaje de implementación del proyecto de la estrategia de sostenibilidad ambiental</t>
  </si>
  <si>
    <t>Acta de proyecto aprobada y acciones iniciales difundidas por página web y medios de comunicación interna.</t>
  </si>
  <si>
    <t>Implementar la estrategia de sostenibilidad ambiental</t>
  </si>
  <si>
    <t>Revisión y ajuste del plan de proyecto Campus Verde y su plan de implementación.</t>
  </si>
  <si>
    <t>Vicerrectora de Desarrollo e Innovación, Vicerrectoría de Gestión</t>
  </si>
  <si>
    <t>Realizar autodiagnóstico Huella carbono en los 6 recinto y la rectoría, en cumplimiento con la política de  transversal y sostenibilidad ambiental</t>
  </si>
  <si>
    <t>Elaborar e implementar plan de acción de reducción Huella carbono en los 6 recintos y rectoría</t>
  </si>
  <si>
    <t xml:space="preserve">Conformar la unidad de Gestión Ambiental Sectorial </t>
  </si>
  <si>
    <t>Elaboración del plan de trabajo de la unidad en POA</t>
  </si>
  <si>
    <t>Realizar 6 talleres sobre uso racional de materiales, tratamiento de residuos solido y ahorro de energía y agua.</t>
  </si>
  <si>
    <t>Realizar diagnostico para evaluar la instalación de paneles solares en los 6 recintos y rectoría</t>
  </si>
  <si>
    <t>Asegurada la eficiencia y la eficacia del gasto y la inversión.</t>
  </si>
  <si>
    <t>Ejecución presupuestaria</t>
  </si>
  <si>
    <t>Porcentaje de cumplimiento de la  ejecución presupuestaria Trimestral</t>
  </si>
  <si>
    <t>Informes de presupuesto</t>
  </si>
  <si>
    <t>División de Presupuesto</t>
  </si>
  <si>
    <t>Realizar la programacion de cuotas presupuestarias</t>
  </si>
  <si>
    <t>Vicerrectoria de gestion y areas sustantivas</t>
  </si>
  <si>
    <t>Realizar modificaciones presupuestarias</t>
  </si>
  <si>
    <t>Porcentaje de cumplimiento de la programacion de cuota trimestral</t>
  </si>
  <si>
    <t>Realizar apropiaciones de fondos presupuestarios y libramientos</t>
  </si>
  <si>
    <t>Elaborar informes de ejecución en el SIGEF</t>
  </si>
  <si>
    <t>Elaborar anteproyecto institucional 2024</t>
  </si>
  <si>
    <t>Elaboracion del anteproyecto institucional 2024</t>
  </si>
  <si>
    <t>Informes Financieros</t>
  </si>
  <si>
    <t>Porcentaje de cumplimiento con las normas internacionales de contabilidad aplicables al sector publico</t>
  </si>
  <si>
    <t>Certificación de la DIGECOG</t>
  </si>
  <si>
    <t>División de Contabilidad</t>
  </si>
  <si>
    <t xml:space="preserve">Elaborar y enviar los formularios establecidos porLA  DIGECOG para dar cumplimiento al indicador. </t>
  </si>
  <si>
    <t>Subir los formularios en la platagorma SISACNOC  el tiempo establecido cada semestre.</t>
  </si>
  <si>
    <t>Elaborar y actualizar registros contables y estados financieros</t>
  </si>
  <si>
    <t>Enviar a la OAI los reportes financieros para fines de transparencia</t>
  </si>
  <si>
    <t>Cantidad de informes emitidos</t>
  </si>
  <si>
    <t>Enc. de Fiscalización</t>
  </si>
  <si>
    <t xml:space="preserve">Realizar auditoría a las Ejecuciones presupuestarias y Estados financieros 2023, bajo la contratación de auditores externos. </t>
  </si>
  <si>
    <t xml:space="preserve">Dar seguimiento al Dpto. de Compras hasta la contratación de los auditores. </t>
  </si>
  <si>
    <t xml:space="preserve">Hacer la planificación de la auditoría,  de acuerdo al plan anual de trabajos de Fiscalización.                   </t>
  </si>
  <si>
    <t>Ejecutar la etapa de informe y/o comunicación de los resultados de la auditoría.</t>
  </si>
  <si>
    <t>Realizar arqueos de las cajas y fondos en al menos un recinto de manera trimestral.</t>
  </si>
  <si>
    <t>Elaborar el cronograma para la realización de los arqueos, acorde a lo establecido en el Plan Anual de Trabajos de Fiscalización.</t>
  </si>
  <si>
    <t xml:space="preserve">Coordinar con Servicios Generales para el transporte requerido hacia los recintos. </t>
  </si>
  <si>
    <t>Traslado al recinto y ejecución de los arqueos, de acuerdo al programa establecido a tales fines.</t>
  </si>
  <si>
    <t xml:space="preserve">Elaborar el informe preliminar (resumen de hallazgos), la socialización del mismo con el área responsable de las cajas y fondos, obtención de respuestas y/o planes de acción para observaciones identificadas. </t>
  </si>
  <si>
    <t xml:space="preserve">Emitir el informe final con los resultados de los arqueos. </t>
  </si>
  <si>
    <t xml:space="preserve">Asignar los expedientes a auditar a los Analistas de Control Interno, a medida se van recibiendo en Fizcalización. </t>
  </si>
  <si>
    <t>Despacho del expediente sin observación identificada y/o corregido.</t>
  </si>
  <si>
    <t xml:space="preserve">Presentar el borrador del Plan a las instancias correspondientes (Comité de Control Interno y MAE del ISFODOSU) para su revisión y posterior aprobación. </t>
  </si>
  <si>
    <t>Comité de Control Interno / Despacho de la Rectoría</t>
  </si>
  <si>
    <t>Despacho de la Rectoría</t>
  </si>
  <si>
    <t>Fortalecimiento de las infraestructuras tecnológicas y sistemas de información</t>
  </si>
  <si>
    <t>Optimizados los servicios tecnológicos</t>
  </si>
  <si>
    <t>Infraestructura TIC</t>
  </si>
  <si>
    <t xml:space="preserve">Departamento de Tecnología de la Información </t>
  </si>
  <si>
    <t>Documentar, actualizar y mejorar el Centro de Datos del ISFODOSU y sus servicios</t>
  </si>
  <si>
    <t>Operaciones TIC</t>
  </si>
  <si>
    <t>Actualizar documentación infraestructura del Centro de Datos del ISFODOSU.</t>
  </si>
  <si>
    <t>Prueba de rendimiento y velocidad del servicio de internet</t>
  </si>
  <si>
    <t>Mejora del servicio de internet del ISFODOSU</t>
  </si>
  <si>
    <t>Mejorar y actualizar los servicios de internet inalambrico para uso docente y administrativo con el aumento de nuevos servicios, ampliando cobertura y velocidad.</t>
  </si>
  <si>
    <t>Documento de implementación y configuración</t>
  </si>
  <si>
    <t>Implementación de centrales IP</t>
  </si>
  <si>
    <t>Mejorar y actualizar los servicos de telefonía IP del ISFODOSU con la adquisición de centrales teléfonicas.</t>
  </si>
  <si>
    <t>Documento de auditoria de seguridad</t>
  </si>
  <si>
    <t>Implemetanción de equipos de seguridad TIC</t>
  </si>
  <si>
    <t>Mejorar la seguridad perimetral y de internet inalámbrico con la aadquisición de nuevos equipos de seguridad y renovaciones de garantía y soporte de equipos existentes.</t>
  </si>
  <si>
    <t>Documento de certificación del cableado de red de los CEREMAS del JVM y EMH</t>
  </si>
  <si>
    <t>Implementación de cableado estructurado y certificado a áreas del ISFODOSU</t>
  </si>
  <si>
    <t>Implementación cableado de red estructurado y certificado en CEREMAS JVM y EMH</t>
  </si>
  <si>
    <t>Implementación cableado de red estructurado y certificado en áreas  administrativas de Rectoría y Recintos.</t>
  </si>
  <si>
    <t>Documentación de los procesos de compras</t>
  </si>
  <si>
    <t>Adquisición de insumos informáticos para el ISFODOSU</t>
  </si>
  <si>
    <t>Elaboración requisiones y especificaciones técnicas para la adquisición de equipos informárticos según necesidades  de Rectoría y Recintos</t>
  </si>
  <si>
    <t>Elaboración requisiones y especificaciones técnicas para la adquisición y renovación de programas informáricos</t>
  </si>
  <si>
    <t>Elaboración de la jutificación y documentación requeridad por la OGTIC para permiso de compra.</t>
  </si>
  <si>
    <t>Evaluación de procesos de compras para la adquisición de insumos tecnológicos</t>
  </si>
  <si>
    <t>Distribución de insumos segun lo planificado</t>
  </si>
  <si>
    <t>Adecuación de la infraestructura tecnológica y de comunicación en las aulas virtuales de los seis recintos y del salón Francisco Polanco de la rectoría</t>
  </si>
  <si>
    <t>Revisión de las solicitudes para la adquisición de activos informáticos de la institución</t>
  </si>
  <si>
    <t>Recintos y Rectoría</t>
  </si>
  <si>
    <t>Adquisición de insumos informáticos y accesorios para mejora y actualización de las áreas administrativas, Ceremas y laboratorios de los recintos y Rectoria</t>
  </si>
  <si>
    <t xml:space="preserve">Elaborar los TDR para los procesos de adquisicion </t>
  </si>
  <si>
    <t>Elaborar los TDR para los procesos de renovación de licencias, servicios y garantías.</t>
  </si>
  <si>
    <t>Evaluar las ofertas técnicas recibida</t>
  </si>
  <si>
    <t>Compras</t>
  </si>
  <si>
    <t>Realizar la recepcion conforme de los bienes y servicios</t>
  </si>
  <si>
    <t>Reporte de casos e incidentes resuletos
Informe de encuesta de satisfacción</t>
  </si>
  <si>
    <t>Atención a requerimientos de servicios TIC a usuarios finales</t>
  </si>
  <si>
    <t>Servicios TIC</t>
  </si>
  <si>
    <t xml:space="preserve">Recepción y atención de solicitudes e incidencias. </t>
  </si>
  <si>
    <t>Registro y clasificación de requerimientos.</t>
  </si>
  <si>
    <t>Resolución y cierre de requimientos.</t>
  </si>
  <si>
    <t>Medición de grado de satisfación del usuario sobre la asistecia recibida.</t>
  </si>
  <si>
    <t>Establecer el acuerdo de cumplimiento del servicio</t>
  </si>
  <si>
    <t>Todas las unidades del ISFODOSU</t>
  </si>
  <si>
    <t>Ofertar el servicio</t>
  </si>
  <si>
    <t>Medir la satisfacción de los usuarios</t>
  </si>
  <si>
    <t>Diseño, desarrollo, implementación y soporte de programas y sistemas</t>
  </si>
  <si>
    <t>Cantdidad de sistemas y aplicativos  desarrollados e implementados</t>
  </si>
  <si>
    <t>Informe de sistemas desarrollados o adquiridos</t>
  </si>
  <si>
    <t>Desarrollo e Implementación de Sistemas</t>
  </si>
  <si>
    <t>Desarrollo de sistemas y aplicativos</t>
  </si>
  <si>
    <t>Realizar el levantamiento de necesidades.</t>
  </si>
  <si>
    <t>Analisis del requerimiento.</t>
  </si>
  <si>
    <t>Diseño y propuesta de aplicativos y sistemas.</t>
  </si>
  <si>
    <t>Desarrollo de aplicaciones</t>
  </si>
  <si>
    <t>Implementación y monitoreo del aplicativo o sistema.</t>
  </si>
  <si>
    <t>Elaboración y presentación de reporte.</t>
  </si>
  <si>
    <t xml:space="preserve">Porcentaje de satisfacción de los usuarios </t>
  </si>
  <si>
    <t>Informe de asistencia a sistemas y aplicativos</t>
  </si>
  <si>
    <t>Asistencia a sistemas y aplicativos.</t>
  </si>
  <si>
    <t>Recepción de incidencias</t>
  </si>
  <si>
    <t>Análisis de incidencias</t>
  </si>
  <si>
    <t>Resolución de la incidencias</t>
  </si>
  <si>
    <t>Elaboración y presentación de reporte de satisfacción</t>
  </si>
  <si>
    <t>Seguridad de la información, control y monitoreo de los accesos a los sistemas de información</t>
  </si>
  <si>
    <t>Matriz de riesgo TIC</t>
  </si>
  <si>
    <t>Documentación aprobada</t>
  </si>
  <si>
    <t>Gestión de riesgo TIC</t>
  </si>
  <si>
    <t xml:space="preserve">Seguridad y Monitoreo TIC  </t>
  </si>
  <si>
    <t>Identificación riesgos</t>
  </si>
  <si>
    <t>Evaluación de impacto</t>
  </si>
  <si>
    <t>Clasificaciión de riesgos</t>
  </si>
  <si>
    <t>Determinación de medidas</t>
  </si>
  <si>
    <t>Porcentaje en la capacitacion en seguridad de los colaboradoes TIC</t>
  </si>
  <si>
    <t>Registro de asistencia</t>
  </si>
  <si>
    <t>Plan de capacitación buenas prácticas de seguridad a los colaboradores de TIC</t>
  </si>
  <si>
    <t>Formación y divulgación sobre las amenazas de seguridad</t>
  </si>
  <si>
    <t>Formación y divulgación en medidas de seguridad</t>
  </si>
  <si>
    <t>Formación en uso de la herramientas de seguridad</t>
  </si>
  <si>
    <t>Implementación del Sistema de Gestión de Seguridad de la Información - Etapa 1</t>
  </si>
  <si>
    <t>Sistema de Gestión de Seguridad de la Información (SGSI)</t>
  </si>
  <si>
    <t>Determinar el alcance del SGSI</t>
  </si>
  <si>
    <t>Establecer políticas de seguridad acorde a los obejetivos institucionales</t>
  </si>
  <si>
    <t>Identificación y evaluación de los activos TIC relacionados con continuidad de negocios y seguridad</t>
  </si>
  <si>
    <t>Identificación, evaluación de riesgos</t>
  </si>
  <si>
    <t>Elaboración de plan de acción ante riesgos e incidentes</t>
  </si>
  <si>
    <t>Incremento indice sub pilar Uso de las TIC</t>
  </si>
  <si>
    <t>Incremento indice sub pilar Gobierno Digital</t>
  </si>
  <si>
    <t>Incremento indice sub pilar Innovación</t>
  </si>
  <si>
    <t>Incremento indice sub pilar e-Participación</t>
  </si>
  <si>
    <t>Incremento indice sub pilar Servicios en Linea</t>
  </si>
  <si>
    <t xml:space="preserve">Desarrollo y actualización de software </t>
  </si>
  <si>
    <t>Renovar las licencias de software</t>
  </si>
  <si>
    <t>Renovación de licencias de los servicios, aplicativos y software que utiliza la institución</t>
  </si>
  <si>
    <t>Optimizado el sistema de información institucional para favorecer la toma oportuna de decisiones</t>
  </si>
  <si>
    <t>Sistema de información institucional</t>
  </si>
  <si>
    <t>Porcentaje de información sistematizada</t>
  </si>
  <si>
    <t>Informes trimestrales de mediciones ejecutadas</t>
  </si>
  <si>
    <t>Coordinador de Inteligencia Institucional</t>
  </si>
  <si>
    <t>Coordinadora de Inteligencia Institucional</t>
  </si>
  <si>
    <t xml:space="preserve">Elaborar matriz de indicadores </t>
  </si>
  <si>
    <t>Analista de Inteligencia Institucional
Analista de Calidad
Analista de procesos</t>
  </si>
  <si>
    <t>Elaborar herramientas de medición de indicadores</t>
  </si>
  <si>
    <t>Elaborar tableros dinamicos para reporteria</t>
  </si>
  <si>
    <t xml:space="preserve">Ejecución del Plan de Comunicación </t>
  </si>
  <si>
    <t xml:space="preserve">Informe de la ejecución del Plan de Comunicación. </t>
  </si>
  <si>
    <t xml:space="preserve">Departamento de Difusión y RR.PP.  </t>
  </si>
  <si>
    <t>Elaborar del Plan de Comunicación</t>
  </si>
  <si>
    <t xml:space="preserve">Elaborar el Plan de Comunicación </t>
  </si>
  <si>
    <t>Encargado (a) de Difusión y RR.PP.</t>
  </si>
  <si>
    <t>Ejecutar el Plan de Comunicación</t>
  </si>
  <si>
    <t>Realizar Media tours</t>
  </si>
  <si>
    <t>Coordinador (a) de Comunicación Externa</t>
  </si>
  <si>
    <t>Enviar notas de prensa</t>
  </si>
  <si>
    <t>Convocar medios para actividades</t>
  </si>
  <si>
    <t>Elaborar el newsletter para relacionados</t>
  </si>
  <si>
    <t>Encuentros con medios y relacionados</t>
  </si>
  <si>
    <t>2.500.000,00</t>
  </si>
  <si>
    <t>Organización de la celebración del Día de Salomé</t>
  </si>
  <si>
    <t>Coordinación en acto de reconocimiento del Día del Maestro</t>
  </si>
  <si>
    <t>Apoyar en coordinación y organización de las Graduación Extraordinaria y Ordinaria</t>
  </si>
  <si>
    <t>Coordinación en el Seminario de Prácticas Innovadoras</t>
  </si>
  <si>
    <t>Contratar Proveedores de servicios de comunicación</t>
  </si>
  <si>
    <t>8.000.000,00</t>
  </si>
  <si>
    <t>Contratación de consultor para la 2da. etapa de restructuración portal web</t>
  </si>
  <si>
    <t>1.500.000,00</t>
  </si>
  <si>
    <t>Adquisición de equipos audiovisuales</t>
  </si>
  <si>
    <t>2.000.000,00</t>
  </si>
  <si>
    <t>Promoción en las Redes Sociales</t>
  </si>
  <si>
    <t>Coordinado (a) de Medios Digitales</t>
  </si>
  <si>
    <t>Realizar actos internos para la socialización de la nueva imagen institucional</t>
  </si>
  <si>
    <t>Realizar publicidad institucional</t>
  </si>
  <si>
    <t>10.000.000,00</t>
  </si>
  <si>
    <t>Acompañar la implementación de la nueva imagen institucional en todas sus aplicaciones</t>
  </si>
  <si>
    <t>18.01.0001 Dirección y Coordinación Superior en Educación (Rectoría)</t>
  </si>
  <si>
    <t>Participación en ferias</t>
  </si>
  <si>
    <t>Porcentaje de cumplimiento de los elementos expuestos en la feria</t>
  </si>
  <si>
    <t xml:space="preserve">Formulario de Registro Ministerio de Cultura, Gráficas de estand, acto de apertura, presentación de publicaciones ISFOSODU,  Registro de estudiantes interesados en carreras impartidas por ISFODOSU, Informe de resultados  </t>
  </si>
  <si>
    <t xml:space="preserve">Departamento de Publicaciones </t>
  </si>
  <si>
    <t>Participación en la Feria Internacional del Libro Santo Domingo 2024</t>
  </si>
  <si>
    <t>Departamento de Publicaciones</t>
  </si>
  <si>
    <t>18.01.0001</t>
  </si>
  <si>
    <t>Realizar acuerdo con los organizadores de la feria</t>
  </si>
  <si>
    <t>Depto. de Publicaciones</t>
  </si>
  <si>
    <t>Determinar los requerimientos a montar en la feria</t>
  </si>
  <si>
    <t>Depto. de Publicaciones/Mercadeo</t>
  </si>
  <si>
    <t>Gestionar diseño del stand</t>
  </si>
  <si>
    <t>Montar el stand</t>
  </si>
  <si>
    <t>Diseño de productos Feria del Libro</t>
  </si>
  <si>
    <t>Realizar lanzamientos de libros</t>
  </si>
  <si>
    <t>Realizar informe de resultados</t>
  </si>
  <si>
    <t>Producción editorial de publicaciones institucionales</t>
  </si>
  <si>
    <t>Cantidad de textos publicados</t>
  </si>
  <si>
    <t>Registro de publicaciones, Portal de publicaciones institucionales</t>
  </si>
  <si>
    <t>Revisar y gestionar impresión de productos editoriales</t>
  </si>
  <si>
    <t>2 Revistas RECIE. 8-1, 8-2</t>
  </si>
  <si>
    <t>3.ra edición 5 Libros Guias de Nivelación, Lectura y redacción                                       • Modulos 1, 2,3 y 4 para estudiantes.                                            • Guías para docentes. Solucionario. 
• Cuadernillo de práctica.</t>
  </si>
  <si>
    <t>3.ra edición 5 Libros Guias de Nivelación, Razonamiento Matematico                                       • Modulos 1, 2,3 y 4 para estudiantes.                                            • Guías para docentes. Solucionario. 
• Cuadernillo de práctica.</t>
  </si>
  <si>
    <t>Conversión libros e-Book y mejoras en portal de publicaciones</t>
  </si>
  <si>
    <t>Tecnología de la Información</t>
  </si>
  <si>
    <t xml:space="preserve">Graduación Ordinaria </t>
  </si>
  <si>
    <t xml:space="preserve">ISFODOSU en cifra </t>
  </si>
  <si>
    <t xml:space="preserve">Libro de actas 3er Congreso Caribeño de Investigación Educativa </t>
  </si>
  <si>
    <t>Libro Reglamentos Dirección Profesoral</t>
  </si>
  <si>
    <t xml:space="preserve">Manual de graduación </t>
  </si>
  <si>
    <t>Memoria EFCCE 2022</t>
  </si>
  <si>
    <t>Producción editorial dos libros Programa de Formación en Neuroética. Tomos I y II</t>
  </si>
  <si>
    <t>Producción gráfica y de contenido de la Semana de la Salud 2024</t>
  </si>
  <si>
    <t>Producción Libro Formación del docente en Educación Física</t>
  </si>
  <si>
    <t>Producción Libro Historia de la Educación Inicial</t>
  </si>
  <si>
    <t>Producción libro Más allá de mis sueños</t>
  </si>
  <si>
    <t>Mercadeo</t>
  </si>
  <si>
    <t>Producción libro Modelo Educativo ISFODOSU</t>
  </si>
  <si>
    <t>Producción libro modificación Normativa 09-15</t>
  </si>
  <si>
    <t xml:space="preserve">Proyecto Aula Mediadores de Lectura y Redacción Académica </t>
  </si>
  <si>
    <t xml:space="preserve">Proyecto Libro Abierto </t>
  </si>
  <si>
    <t>MINERD</t>
  </si>
  <si>
    <t>Proyecto Literatura Infantil</t>
  </si>
  <si>
    <t>Rediseño de 7 brochures programas de estudio institucionales</t>
  </si>
  <si>
    <t xml:space="preserve">Semana de la Geografia </t>
  </si>
  <si>
    <t>Técnicas de Colectar Hongos</t>
  </si>
  <si>
    <t>Producción libro Sistema de Prácticas Docentes ISFODOSU</t>
  </si>
  <si>
    <t>Impresión de productos editoriales</t>
  </si>
  <si>
    <t>Reimpresión colección Clásicos Dominicanos. Serie I. Narrativa y Bolsos</t>
  </si>
  <si>
    <t>Departamento de Compras y Contrataciones</t>
  </si>
  <si>
    <t>Reimpresión Guías para el Diálogo y Bolsos</t>
  </si>
  <si>
    <t>Impresión Guía para la Prueba de Actitud Académica (PAA)</t>
  </si>
  <si>
    <t>Impresión Colección Clásicos Dominicanos. Serie III. Poesía y Bolsos</t>
  </si>
  <si>
    <t>Lanzamiento de la Serie III Poesía</t>
  </si>
  <si>
    <t>Diseño Back Panel</t>
  </si>
  <si>
    <t>Departamento de Eventos y Protocolo</t>
  </si>
  <si>
    <t>Invitaciones</t>
  </si>
  <si>
    <t>Arte para redes</t>
  </si>
  <si>
    <t>Impresión</t>
  </si>
  <si>
    <t>Grupos artísticos</t>
  </si>
  <si>
    <t>Fortalecimiento de alianzas estratégicas y la cooperación internacional para desarrollar capacidades institucionales</t>
  </si>
  <si>
    <t>Convenios Firmados</t>
  </si>
  <si>
    <t xml:space="preserve">Departamento de Relaciones Interinstitucionales </t>
  </si>
  <si>
    <t>Automatizar proceso de solicitud de alianzas nacionales e internacionales</t>
  </si>
  <si>
    <t xml:space="preserve">Automatizar junto a TI el proceso de solicitud de convenio, viavilidad financiera y viavilidad juridica </t>
  </si>
  <si>
    <t xml:space="preserve">Departamento de Tecnologia de la informacion y Desarrollo institucional y calidad  </t>
  </si>
  <si>
    <t xml:space="preserve"> Convenios nacionales e internacionales firmados </t>
  </si>
  <si>
    <t xml:space="preserve">Convenios nacionales e internacionales firmados </t>
  </si>
  <si>
    <t>Juridico,MAE, compras, financiero</t>
  </si>
  <si>
    <t>Gestionar membresías nacionales e internacionales</t>
  </si>
  <si>
    <t xml:space="preserve">Pagar laas membrecias nacionales e internacionales a las cuales esta afiliada el ISFODOSU </t>
  </si>
  <si>
    <t>Cuentas por pagar</t>
  </si>
  <si>
    <t>Gestionar al menos dos nuevas membresia</t>
  </si>
  <si>
    <t xml:space="preserve"> Potenciar los beneficios de las alianzas y convenios con relacionados existentes </t>
  </si>
  <si>
    <t>Representar el ISFODOSU en encuentros nacionales e Internacionales</t>
  </si>
  <si>
    <t xml:space="preserve">Gestionar el proceso de invitación, inscripción, alojamiento, voleto aéreo, transporte y seguimiento a invitados nacionales, internacionales, personal del ISFODOSU según solicitud y asignaciones de la máxima autoridad </t>
  </si>
  <si>
    <t>Rectora, compras, cuentas por pagar, despacho</t>
  </si>
  <si>
    <t>Adquisición de Presentes/regalos Institucionales para aliados estratégicos</t>
  </si>
  <si>
    <t xml:space="preserve">Participación en el congreso Nacional o Internacional </t>
  </si>
  <si>
    <t xml:space="preserve">Compras, cuentas por pagar, rectoria </t>
  </si>
  <si>
    <t xml:space="preserve">Realizar Encuentro de Relacionados </t>
  </si>
  <si>
    <t>Gestionar hotel, maestría de ceremonia y decoración para el evento</t>
  </si>
  <si>
    <t>Plan Operativo Anual, 2024</t>
  </si>
  <si>
    <t>Área</t>
  </si>
  <si>
    <t>Eje</t>
  </si>
  <si>
    <t>Resultado de efecto</t>
  </si>
  <si>
    <t>Producto del POA</t>
  </si>
  <si>
    <t>Categoría de insumo</t>
  </si>
  <si>
    <t>Insumo o artículo necesario</t>
  </si>
  <si>
    <t>Descripción del artículo (opcional)</t>
  </si>
  <si>
    <t>Código del producto</t>
  </si>
  <si>
    <t>Auxiliar</t>
  </si>
  <si>
    <t>Unidad de medida</t>
  </si>
  <si>
    <t>Cantidad</t>
  </si>
  <si>
    <t>Costo Unitario (RD$)</t>
  </si>
  <si>
    <t>Monto total (RD$)</t>
  </si>
  <si>
    <t>Cantidad
Ene/Mar</t>
  </si>
  <si>
    <t>Monto
Ene/Mar</t>
  </si>
  <si>
    <t>Cantidad
Abri/Jun</t>
  </si>
  <si>
    <t>Monto
Abri/Jun</t>
  </si>
  <si>
    <t>Cantidad
Jul/Sep</t>
  </si>
  <si>
    <t>Monto
Jul/Sep</t>
  </si>
  <si>
    <t>Cantidad
Oct/Dic</t>
  </si>
  <si>
    <t>Monto
Oct/Dic</t>
  </si>
  <si>
    <t>Column2</t>
  </si>
  <si>
    <t>Vicerrectoría de Innovación y Desarrollo</t>
  </si>
  <si>
    <t>Eje_3___Fortalecimiento_institucional</t>
  </si>
  <si>
    <t>Nómina/ Carga Académica</t>
  </si>
  <si>
    <t xml:space="preserve">Bonos </t>
  </si>
  <si>
    <t/>
  </si>
  <si>
    <t>2.1.2.2.15</t>
  </si>
  <si>
    <t>Unidad</t>
  </si>
  <si>
    <t>Personas satisfechas con el sistema de compensaciones y beneficios</t>
  </si>
  <si>
    <t>Nómina</t>
  </si>
  <si>
    <t>Buen desempeño en Transparencia</t>
  </si>
  <si>
    <t>PACC</t>
  </si>
  <si>
    <t xml:space="preserve">1- Afiches con valores, servicios de comunicación </t>
  </si>
  <si>
    <t>2.2.2.1.02</t>
  </si>
  <si>
    <t xml:space="preserve">Valla de publicidad, almuerzo,adecuación del espacio para el desarrollo de la actividad </t>
  </si>
  <si>
    <t>2.2.2.1.03</t>
  </si>
  <si>
    <t>Alquiler de locales</t>
  </si>
  <si>
    <t>Contractación de locales para actividades</t>
  </si>
  <si>
    <t>2.2.5.8.01</t>
  </si>
  <si>
    <t>RD$2,000,000.00</t>
  </si>
  <si>
    <t>EMH</t>
  </si>
  <si>
    <t>Servicios de mantenimiento, reparación, desmonte e instalación</t>
  </si>
  <si>
    <t>Servicios especiales de mantenimiento y reparación</t>
  </si>
  <si>
    <t>2.2.7.1.01</t>
  </si>
  <si>
    <t xml:space="preserve">Unidad </t>
  </si>
  <si>
    <t>EPH</t>
  </si>
  <si>
    <t>UM</t>
  </si>
  <si>
    <t>FEM</t>
  </si>
  <si>
    <t>2.2.7.1.02</t>
  </si>
  <si>
    <t>JVM</t>
  </si>
  <si>
    <t>LNNM</t>
  </si>
  <si>
    <t>Departamento de Difusión y Relaciones Públicas</t>
  </si>
  <si>
    <t xml:space="preserve">Posicionamiento e imagen institucional </t>
  </si>
  <si>
    <t xml:space="preserve">Unificada y valorada la imagen institucional del ISFODOSU por el público externo e interno </t>
  </si>
  <si>
    <t>Realizar publicidad institucional difusión</t>
  </si>
  <si>
    <t>Publicidad en periódicos</t>
  </si>
  <si>
    <t>Es una forma de comunicación comercial que intenta incrementar el consumo de un producto o servicio a través de publicitarse en el periodico.</t>
  </si>
  <si>
    <t>2.2.2.1.01</t>
  </si>
  <si>
    <t>Publicidad en internet</t>
  </si>
  <si>
    <t>Es una forma de comunicación comercial que intenta incrementar el consumo de un producto o servicio a través de publicitarse en internet.</t>
  </si>
  <si>
    <t>Servicio de limpieza de los salones de reunione y sillas de la Rectoría.</t>
  </si>
  <si>
    <t>Limpieza de los salones CEREMA y Francisco Polanco. Sillas de Rectoria.</t>
  </si>
  <si>
    <t>Adecuación de los almacenes de archivos</t>
  </si>
  <si>
    <t>Adecuación de los almacenes de archivos.</t>
  </si>
  <si>
    <t>Servicio de mantenimiento del sistema de alarmas</t>
  </si>
  <si>
    <t>mantenimiento del sistema de alarmas</t>
  </si>
  <si>
    <t>Adecuación de las areas verdes</t>
  </si>
  <si>
    <t>Adecuación delas areas verdes perimetral de la Rectoría.</t>
  </si>
  <si>
    <t>2.2.7.1.03</t>
  </si>
  <si>
    <t>Servicio de instalación de energía eléctrica</t>
  </si>
  <si>
    <t>2.2.7.1.06</t>
  </si>
  <si>
    <t>Instalación o servicio de sistemas de energía eléctrica</t>
  </si>
  <si>
    <t>Reestructuracion electrica del data center</t>
  </si>
  <si>
    <t>Servicios de pintura de exteriores</t>
  </si>
  <si>
    <t>Dar continuidad al proceso de servicios de pintura de exteriores 2024</t>
  </si>
  <si>
    <t>2.2.7.1.07</t>
  </si>
  <si>
    <t>2.2.7.2.01</t>
  </si>
  <si>
    <t>1</t>
  </si>
  <si>
    <t>Mantenimiento y reparación de muebles y equipos de oficina</t>
  </si>
  <si>
    <t>2.2.7.2.02</t>
  </si>
  <si>
    <t>Mantenimiento de UPS</t>
  </si>
  <si>
    <t>Mantenimiento de los UPS.</t>
  </si>
  <si>
    <t>Mantenimiento y reparación de equipos de transporte, tracción y elevación</t>
  </si>
  <si>
    <t>Contratacion de servicios de Mantenimiento de la flotilla vehicular y  los ascensores de la Rectoría</t>
  </si>
  <si>
    <t>2.2.7.2.06</t>
  </si>
  <si>
    <t>Servicio de mantenimiento de equipo industrial y general de la Rec.</t>
  </si>
  <si>
    <t>2.2.7.2.08</t>
  </si>
  <si>
    <t>Fumigación</t>
  </si>
  <si>
    <t>Servicio de fumigación para la  Rectoría y Recintos</t>
  </si>
  <si>
    <t>2.2.8.5.01</t>
  </si>
  <si>
    <t>2.2.8.6.01</t>
  </si>
  <si>
    <t>Campaña Publicitaria Masiva de Posicionamiento del ISFODOSU</t>
  </si>
  <si>
    <t>Implementación del Plan de Posicionamiento del ISFODOSU</t>
  </si>
  <si>
    <t>Realizar tres actos internos para la socialización de la nueva imagen institucional (santo domingo, zona norte y zona sur)</t>
  </si>
  <si>
    <t>Gestión de eventos</t>
  </si>
  <si>
    <t>Es la aplicación de gestión de proyectos para la creación y desarrollo de festivales, eventos y conferencias.</t>
  </si>
  <si>
    <t>Departamento de Relaciones Interinstitucionales</t>
  </si>
  <si>
    <t>Hoteles</t>
  </si>
  <si>
    <t xml:space="preserve">Hotel con sonido, tarima, mesas, sillas , podium, alimentacion y estacion liquida incluida </t>
  </si>
  <si>
    <t xml:space="preserve">Decoracion </t>
  </si>
  <si>
    <t>Mejorado el desempeño institucional</t>
  </si>
  <si>
    <t>Diseñar e implementar modelo de planificación Institucional</t>
  </si>
  <si>
    <t>Alquiler de salones para reuniones de planificación 2024, incluye audiovisuales</t>
  </si>
  <si>
    <t>Día</t>
  </si>
  <si>
    <t>Informes con los resultados y recomendaciones para mejoras en los procesos.</t>
  </si>
  <si>
    <t>Viáticos</t>
  </si>
  <si>
    <t>Viátios</t>
  </si>
  <si>
    <t>Viáticos interior del país</t>
  </si>
  <si>
    <t>2.2.3.1.01</t>
  </si>
  <si>
    <t>Normalización y estandarización de la gestión institucional</t>
  </si>
  <si>
    <t>Comprometido el personal con la cultura institucional</t>
  </si>
  <si>
    <t>Socializacion de los aspectos normativos, simbolicos, historia fundacional y elementos distintivos del ISFODOSU</t>
  </si>
  <si>
    <t>Aniversario Institucional</t>
  </si>
  <si>
    <t>Eventos generales y festividades</t>
  </si>
  <si>
    <t>$ -</t>
  </si>
  <si>
    <t>$ 2.500.000,00</t>
  </si>
  <si>
    <t>Eventos generales</t>
  </si>
  <si>
    <t>Gestión de eventos y conmemoraciones</t>
  </si>
  <si>
    <t>RD$5,000,000.00</t>
  </si>
  <si>
    <t>RD$15,000,000.00</t>
  </si>
  <si>
    <t>2.1.2.2.16</t>
  </si>
  <si>
    <t>2.2.2.1.04</t>
  </si>
  <si>
    <t xml:space="preserve">Revisar y gestionar impresión de productos editoriales
</t>
  </si>
  <si>
    <t>Impresión digital</t>
  </si>
  <si>
    <t>2.2.2.2.01</t>
  </si>
  <si>
    <t>Personas satisfechas con los programas de integración y bienestar</t>
  </si>
  <si>
    <t>Eje_2___Impacto_sectorial_de_programas_y_proyectos_educativos</t>
  </si>
  <si>
    <t>Planes y proyectos de extensión</t>
  </si>
  <si>
    <t>Asegurada las buenas prácticas y su impacto en las comunidades educativas de influencia</t>
  </si>
  <si>
    <t>Formación Centrada en el Centro Educativo</t>
  </si>
  <si>
    <t>Desarrollo del programa formativo</t>
  </si>
  <si>
    <t xml:space="preserve">Banner </t>
  </si>
  <si>
    <t xml:space="preserve">Decoracion impresa </t>
  </si>
  <si>
    <t>inivitaciones</t>
  </si>
  <si>
    <t>Gestion de invitaciones</t>
  </si>
  <si>
    <t>unidad</t>
  </si>
  <si>
    <t>Gestión de Evento (alquiles de salón y montaje del evento)</t>
  </si>
  <si>
    <t>Pago de servicios para el montaje del congreso estudiantil</t>
  </si>
  <si>
    <t>Servicios de asesoría de un ingeniero estructural para la división de ingeniería del ISFODOSU</t>
  </si>
  <si>
    <t>2.2.8.7.01</t>
  </si>
  <si>
    <t>Servicios de asesoría en seguridad y riesgo- 30% (Remanente)</t>
  </si>
  <si>
    <t>Departamento de Tecnología de la Información y Comunicación</t>
  </si>
  <si>
    <t>Software de adquisiciones</t>
  </si>
  <si>
    <t>Licencia ARMARC (12 meses)</t>
  </si>
  <si>
    <t>2.2.5.9.01</t>
  </si>
  <si>
    <t>XG 430 Xstream Protectiony Webserver Protection (6 meses)</t>
  </si>
  <si>
    <t>XG 330 Xstream Protection y Webserver Protection (6 meses)</t>
  </si>
  <si>
    <t>Hootsuite</t>
  </si>
  <si>
    <t>Licencia MailChimp, licenciamiento anual</t>
  </si>
  <si>
    <t>Licencia Acrobat Creative Cloud (1 año)</t>
  </si>
  <si>
    <t>Licencia Teams Rooms (36 meses)</t>
  </si>
  <si>
    <t>Licencia PowToon Pro</t>
  </si>
  <si>
    <t>Licencia Zoom Pro</t>
  </si>
  <si>
    <t>Licencia AutoCAD LT (36 meses)</t>
  </si>
  <si>
    <t>Licencia SketchUP Pro (36 meses)</t>
  </si>
  <si>
    <t>Licencia software antiplagio</t>
  </si>
  <si>
    <t>Módulo Managed Detection and Response
(MDR)</t>
  </si>
  <si>
    <t>Sistema de planificación Estrategica Institucional</t>
  </si>
  <si>
    <t>Departamento Jurídico</t>
  </si>
  <si>
    <t>Contratación de Abogado-Notario Público</t>
  </si>
  <si>
    <t>Servicios de asistencia legal</t>
  </si>
  <si>
    <t>2.2.8.7.02</t>
  </si>
  <si>
    <t>Convenio</t>
  </si>
  <si>
    <t>Servicios de contratación de personal</t>
  </si>
  <si>
    <t>Contratación de facilitadores expertos en temas relacionados a la Extensión Universitaria y temáticas de los proyectos nacionales.</t>
  </si>
  <si>
    <t>2.2.8.7.06</t>
  </si>
  <si>
    <t>2.2.8.7.04</t>
  </si>
  <si>
    <t xml:space="preserve">Personal capacitado según necesidades de las áreas </t>
  </si>
  <si>
    <t>Requisiciones de compras de adquisición de servicios de capacitación para Rectoría</t>
  </si>
  <si>
    <t>Diplomados y actividades formativas que no puedan completarse a través del  INFOTEP de Rectoría
Programas de grado y postgrado alineados con el plan de desarrollo profesional de Rectoría y Recintos</t>
  </si>
  <si>
    <t>RD$3,000,000.00</t>
  </si>
  <si>
    <t>RD$4,000.000.00</t>
  </si>
  <si>
    <t>RD$10,000,000.000</t>
  </si>
  <si>
    <t>Personal evaluado por Competencias</t>
  </si>
  <si>
    <t xml:space="preserve">Capacitación sobre el Diccionario de Competencias y la metodología de evaluación </t>
  </si>
  <si>
    <t xml:space="preserve">Facilitador, salón de reuniones y material gastable </t>
  </si>
  <si>
    <t>Alquiler de salón de reuniones para el taller de observación de comportamientos</t>
  </si>
  <si>
    <t>RD$500,000.00</t>
  </si>
  <si>
    <t>Enseñanza basada en datos para la mejora de los aprendizajes</t>
  </si>
  <si>
    <t>Realizar Enseñanza basada en datos para la mejora de los aprendizajes</t>
  </si>
  <si>
    <t>Elaboración de planes de mejora y/o nivelación de los estudiantes</t>
  </si>
  <si>
    <t>Servicios de formación pedagógica</t>
  </si>
  <si>
    <t>Capacitación programa Jolipax</t>
  </si>
  <si>
    <t>Capacitación para evento educativo</t>
  </si>
  <si>
    <t>Oficina de Acceso a la Información</t>
  </si>
  <si>
    <t>Servicios no gubernamentales de asistencia técnica</t>
  </si>
  <si>
    <t>Inscripcion congreso VIII congreso Transparencia</t>
  </si>
  <si>
    <t>Actualizar la base datos de egresados con el 50% de los egresados de cada recinto</t>
  </si>
  <si>
    <t xml:space="preserve"> Servicios profesionales de adquisiciones</t>
  </si>
  <si>
    <t>ABARCA</t>
  </si>
  <si>
    <t>Servicios profesionales para la capacitación de los docentes en competencias TIC</t>
  </si>
  <si>
    <t>Eje_1___Calidad_académica</t>
  </si>
  <si>
    <t>Diseñar e implementar nuevos planes de estudio del Nivel de Grado (Licenciatura en Orientación Escolar)</t>
  </si>
  <si>
    <t>Diseñar e implementar planes y proyectos con el Instituto MOFET</t>
  </si>
  <si>
    <t>Maria Auxiliadora</t>
  </si>
  <si>
    <t>Servicio de contratación de empresa para diagnostico de instalación de Sistema de Energia Renovable</t>
  </si>
  <si>
    <t xml:space="preserve">Diseño de nuevos planes de estudio: Educación mención Lenguas Extranjera (Inglés) </t>
  </si>
  <si>
    <t>Diseño del plan de Estudio de Educación Especial</t>
  </si>
  <si>
    <t xml:space="preserve">Pago de matrícula Becas Doctorales </t>
  </si>
  <si>
    <t xml:space="preserve">Formación contiua de los docentes </t>
  </si>
  <si>
    <t>Hora</t>
  </si>
  <si>
    <t>Elaboración de nuevos planes  de estudio</t>
  </si>
  <si>
    <t xml:space="preserve">Elaboración de nuevos planes de estudio </t>
  </si>
  <si>
    <t>Servicio de contratación de personal</t>
  </si>
  <si>
    <t>Servicio de contratación elaboración plan de estudio</t>
  </si>
  <si>
    <t>Servicios profesionales</t>
  </si>
  <si>
    <t>Contratación consultoría para desarrollo del SIB-ISFODOSU</t>
  </si>
  <si>
    <t>Gestionar e Implementar los programas de formación continua</t>
  </si>
  <si>
    <t>Contratación de especialistas para el diseño de programas</t>
  </si>
  <si>
    <t>Sistemas de posicionamiento global de vehículos</t>
  </si>
  <si>
    <t>Contratacion de Servicios de GPS para flotilla vehicular</t>
  </si>
  <si>
    <t>2.2.8.7.05</t>
  </si>
  <si>
    <t xml:space="preserve">1-Contratación de personal externo y/o entidad que puedad desarrollar la capacitación             2-Certificación para los participantes.                                     3-Coffe breack </t>
  </si>
  <si>
    <t>Servicios de relaciones públicas</t>
  </si>
  <si>
    <t xml:space="preserve">Conjunto de acciones de comunicación estratégica coordinadas y sostenidas a lo largo del tiempo, que tienen como principal objetivo fortalecer los vínculos con los distintos </t>
  </si>
  <si>
    <t>Desarrollo de políticas u objetivos empresariales</t>
  </si>
  <si>
    <t>Servicio de consultoría para el establecimiento de las directrices que regiran la actuación de una empresa en un campo determinado.</t>
  </si>
  <si>
    <t xml:space="preserve">Contratación de consultor para la evaluación de la implementación de la nueva imagen institucional </t>
  </si>
  <si>
    <t>Auditorias de cierre del ejercicio</t>
  </si>
  <si>
    <t>Revisión auditoría EEFF y EP</t>
  </si>
  <si>
    <t xml:space="preserve">Probadores de red digital de servicios integrados (RDSI) </t>
  </si>
  <si>
    <t>Implementar Sistema de Aseguramiento de la Calidad</t>
  </si>
  <si>
    <t>Implementar los procesos</t>
  </si>
  <si>
    <t>Consultoria para la implementación de la estructura matricial.</t>
  </si>
  <si>
    <t>$ 800.000,00</t>
  </si>
  <si>
    <t>Consultoría</t>
  </si>
  <si>
    <t xml:space="preserve">Consultoría de terapias psicológica </t>
  </si>
  <si>
    <t>Personas seleccionas con el perfil idóneo para la posición, según normativas de función pública</t>
  </si>
  <si>
    <t xml:space="preserve">Reclutar y seleccionar los colaboradores </t>
  </si>
  <si>
    <t>Pruebas de competencias disponibles</t>
  </si>
  <si>
    <t>Compras pruebas Multiplicity
Adquisición de servicios tercerizados para la distribución de vacantes institucionales</t>
  </si>
  <si>
    <t>Actualización del plan maestro del recinto EPH</t>
  </si>
  <si>
    <t>Actualización de plan maestro recinto EMH- (20%)</t>
  </si>
  <si>
    <t>Contratación de los servicios de una firma para la optimización de espacios del edificio Rectoría</t>
  </si>
  <si>
    <t>Diseño 2do. Nivel edificio de laboratorios  y habilitación de oficina en 3er. Nivel Cerema del FEM - 40% (Remanente)</t>
  </si>
  <si>
    <t xml:space="preserve">Diseño de nueva línea de distribución para alimentación de agua potable y descarga de aguas negras del recinto UM - 40% </t>
  </si>
  <si>
    <t xml:space="preserve">Diseño de planos ejecutivos para la construcción de un polideportivo en el recinto UM - 40% </t>
  </si>
  <si>
    <t>Diseño de residencia en antiguo terreno EPH - 40% (Remanente)</t>
  </si>
  <si>
    <t xml:space="preserve">Diseño de salón multiusos para el recinto LNNM - 40% </t>
  </si>
  <si>
    <t>Diseño de verja perimetral, acera, garita con baño, vertedero, entrada vehicular y propuesta de ascensor para el recinto EMH 20%</t>
  </si>
  <si>
    <t>Diseño de la renovación de fachada exterior para realzar la imagen institucional Edificio Rectoría - 40%(Remanente)</t>
  </si>
  <si>
    <t>Diseño de remozamiento de Cerema y techado en 3er. Nivel, remozamiento de entrada vehicular, construcción de garita, remozamiento de dispensario medico y consultorio odontológico del recinto UM - 40% (Remanente)</t>
  </si>
  <si>
    <t xml:space="preserve">Convenio </t>
  </si>
  <si>
    <t>Convenio con OEI</t>
  </si>
  <si>
    <t>Centros de conferencias</t>
  </si>
  <si>
    <t>Alquileres de locales</t>
  </si>
  <si>
    <t>Servicios de producción de vídeos</t>
  </si>
  <si>
    <t xml:space="preserve">Servicio técnico a contratatar para el  proceso de creación de vídeo mediante la captura de imágenes en movimiento, y la creación de combinaciones de partes de este video </t>
  </si>
  <si>
    <t>2.2.9.1.01</t>
  </si>
  <si>
    <t>Servicios de estudio fotográfico  o fotos fijas</t>
  </si>
  <si>
    <t>Servicio para la contratación de una empresa especializada en la captura de fotografías.</t>
  </si>
  <si>
    <t>maestro de ceremonias</t>
  </si>
  <si>
    <t>Maestro de ceremonias</t>
  </si>
  <si>
    <t>Servicios de guardas de seguridad</t>
  </si>
  <si>
    <t>Instalación de sist. De alarma contra incendio aulas</t>
  </si>
  <si>
    <t>Instalación de sist. De videovigilancia para los recintos FEM y EMH</t>
  </si>
  <si>
    <t>2.2.9.2.03</t>
  </si>
  <si>
    <t xml:space="preserve">Buen desempeño en NOBACI  </t>
  </si>
  <si>
    <t>Continuar con la implementación de las NOBACI</t>
  </si>
  <si>
    <t>Servicios de comidas a domicilio</t>
  </si>
  <si>
    <t>Almuerzo</t>
  </si>
  <si>
    <t>Servicios de cáterin</t>
  </si>
  <si>
    <t>Alimentos y bebidas para reuniones de planificación 2024</t>
  </si>
  <si>
    <t>Desayuno y almuerzo. Servicio de caterine para 400 personas</t>
  </si>
  <si>
    <t xml:space="preserve">Gestionar los proyectos de extensión:
*Levantamiento de Línea de Base de cada proyecto.
*Diagnóstico de cambios o mejoras en las escuelas.                           
*Informe de final de resultados basados en la medición de los indicadores y productos. 
*Análisis y presentación de las mejoras e impacto producidos por los proyectos de extensión en los centros educativos.
</t>
  </si>
  <si>
    <t xml:space="preserve">Gestión de proyectos de extensión
</t>
  </si>
  <si>
    <t>Reuniones con especialistas y evaluación de los programas.</t>
  </si>
  <si>
    <t xml:space="preserve">Refrigerio para 204 personas en capacitaciones </t>
  </si>
  <si>
    <t>Validación y reproducción de pruebas  diagnósticas de lengua española y matemáticas para los 10 centros educativos</t>
  </si>
  <si>
    <t>Servicio de catering</t>
  </si>
  <si>
    <t>Convocatoria de Investigación 2023</t>
  </si>
  <si>
    <t>Realizar Proyectos de Innovación Docente</t>
  </si>
  <si>
    <t xml:space="preserve">Refrigerio Regular </t>
  </si>
  <si>
    <t>Capacitar a los diferentes actores involucrados en la ejecución de proyectos de extensión.</t>
  </si>
  <si>
    <t xml:space="preserve">Taller a los Coordinadores de los recintos sobre sistema de evaluación y formulación de informes de buenas prácticas de proyectos </t>
  </si>
  <si>
    <t>Servicio de agua, café, jugo y bocadillos.</t>
  </si>
  <si>
    <t>Congreso Caribeño de Investigación Educativa 2023</t>
  </si>
  <si>
    <t>Merienda para trabajar en horario de mañana y de tarde. Habrá egresados</t>
  </si>
  <si>
    <t>Merienda y almuerzo</t>
  </si>
  <si>
    <t xml:space="preserve">Merienda para trabajar en horario de mañana y de tarde </t>
  </si>
  <si>
    <t xml:space="preserve">Servicio de refrigerio </t>
  </si>
  <si>
    <t>*Análisis, distribución y adaptación de las Líneas Programáticas a los proyectos de extensión por Recinto.
*Jornada de Formulación y revisión de propuestas de proyectos de extensión para aprobación y ejecución.
*Someter ante la Comisión de Evaluación de Proyectos de Extensión las propuestas para aprobación.</t>
  </si>
  <si>
    <t>Servicios de alimentación para el personal de extensión de los recintos para los encuentros de formulación y planificación.</t>
  </si>
  <si>
    <t>Contratación de Catering (alimentación) para los  encuentros.</t>
  </si>
  <si>
    <t xml:space="preserve">Contratación de Catering y Protocolo </t>
  </si>
  <si>
    <t>Alimentos y bebidas para personas</t>
  </si>
  <si>
    <t>Adquisición de alimentos y bebidas para personas</t>
  </si>
  <si>
    <t>2.3.1.1.01</t>
  </si>
  <si>
    <t>Rosas cortadas</t>
  </si>
  <si>
    <t>SERVICIO DE DECORACION  PARA EL CONGRESO</t>
  </si>
  <si>
    <t>2.3.1.3.03</t>
  </si>
  <si>
    <t>Arreglo de flores cortadas</t>
  </si>
  <si>
    <t>Ornamentos o decoraciones</t>
  </si>
  <si>
    <t>Modelacion de los valores insittucionales</t>
  </si>
  <si>
    <t>Programa de actividades para la promoción de la filosfia institucional</t>
  </si>
  <si>
    <t>Tshirt</t>
  </si>
  <si>
    <t>tshirt en representación de los valores</t>
  </si>
  <si>
    <t>2.3.2.3.01</t>
  </si>
  <si>
    <t>$ 22.500,00</t>
  </si>
  <si>
    <t>Uniformes corporativos</t>
  </si>
  <si>
    <t>Gestión de insumos de uniformes</t>
  </si>
  <si>
    <t>RD$5,000.000.00</t>
  </si>
  <si>
    <t>Papel para impresora o fotocopiadora</t>
  </si>
  <si>
    <t>Papel papelógrafo</t>
  </si>
  <si>
    <t>2.3.3.1.01</t>
  </si>
  <si>
    <t>Papeles cartulina</t>
  </si>
  <si>
    <t>Folders 8 ½ x 11</t>
  </si>
  <si>
    <t>Caja</t>
  </si>
  <si>
    <t>Papel Bon 8 ½ x 11</t>
  </si>
  <si>
    <t>Papel Bon 8 ½ x 14</t>
  </si>
  <si>
    <t>Impresión de ISFODOSU en Cifras, impresión de memoria institucional</t>
  </si>
  <si>
    <t>Papel de escritorio</t>
  </si>
  <si>
    <t>Adquisición de suministros de Oficina</t>
  </si>
  <si>
    <t>Papel de hilo</t>
  </si>
  <si>
    <t>2.3.3.2.01</t>
  </si>
  <si>
    <t>Hojas de colores variados</t>
  </si>
  <si>
    <t>Paquete</t>
  </si>
  <si>
    <t>Productos de papel y cartón</t>
  </si>
  <si>
    <t>Adquisición Productos de papel y cartón</t>
  </si>
  <si>
    <t>Carnetización de servidores administrativos de nuevo ingreso</t>
  </si>
  <si>
    <t>Tarjeta de identificación</t>
  </si>
  <si>
    <t>Carnet para lo empleados de nuevo ingreso</t>
  </si>
  <si>
    <t>2.3.3.3.01</t>
  </si>
  <si>
    <t>RD100,000.00</t>
  </si>
  <si>
    <t>textos educacionales o vocacionales</t>
  </si>
  <si>
    <t>2.3.3.5.01</t>
  </si>
  <si>
    <t>Libros</t>
  </si>
  <si>
    <t>Libros de actividades de lectura</t>
  </si>
  <si>
    <t>60102301</t>
  </si>
  <si>
    <t>Servicio de transporte</t>
  </si>
  <si>
    <t>Contratación de servicios de transporte</t>
  </si>
  <si>
    <t>2.2.4.1.01</t>
  </si>
  <si>
    <t>RD$200,000.00</t>
  </si>
  <si>
    <t>RD$1,000,000.00</t>
  </si>
  <si>
    <t>RD$300,000.00</t>
  </si>
  <si>
    <t>Produccción de videos y recursos. Adquisición de equipos y posproducción</t>
  </si>
  <si>
    <t>Seguros de personas</t>
  </si>
  <si>
    <t>2.2.6.3.01</t>
  </si>
  <si>
    <t>Neumático para llantas de automóviles</t>
  </si>
  <si>
    <t>Llantas para automóviles o camionetas</t>
  </si>
  <si>
    <t>2.3.5.3.01</t>
  </si>
  <si>
    <t>Material para limpieza</t>
  </si>
  <si>
    <t>Adquisición de material para limpieza</t>
  </si>
  <si>
    <t>2.3.9.1.01</t>
  </si>
  <si>
    <t xml:space="preserve">Adquisición de equipos audiovisuales </t>
  </si>
  <si>
    <t>Trípodes para cámaras</t>
  </si>
  <si>
    <t>Dispositivo que contiene el conjunto de lentes convergentes y divergentes y, en algunos casos, el sistema de enfoque y/o obturación, que forman parte de la óptica de una cámara tanto fotográfica como de vídeo.</t>
  </si>
  <si>
    <t>2.3.9.2.01</t>
  </si>
  <si>
    <t>Unidades de disco duro</t>
  </si>
  <si>
    <t>Dispositivo de almacenamiento de datos no volátil que emplea un sistema de grabación magnética para almacenar datos digitales.</t>
  </si>
  <si>
    <t>Cables para cámaras</t>
  </si>
  <si>
    <t>Conductor o conjunto de ellos utilizado para camaras.</t>
  </si>
  <si>
    <t>Flashes o iluminación para cámaras</t>
  </si>
  <si>
    <t>Dispositivo que actúa como fuente de luz artificial para iluminar escenas en fotografía. El flash es una fuente de luz intensa y dura, que generalmente abarca poco espacio y es transportable.</t>
  </si>
  <si>
    <t>Computadores de escritorio</t>
  </si>
  <si>
    <t>Cableado estructurado certificado</t>
  </si>
  <si>
    <t>Disco duro externo USB 3.0 2 TB</t>
  </si>
  <si>
    <t>Cable de red (1 pie)</t>
  </si>
  <si>
    <t>Cable de fibra LC (1m)</t>
  </si>
  <si>
    <t>Switch 24 puertos POE y 4 puertos de Fibra</t>
  </si>
  <si>
    <t xml:space="preserve">Implementar planes de estudios </t>
  </si>
  <si>
    <t xml:space="preserve">Implementación de los planes de estudios </t>
  </si>
  <si>
    <t>Brochure a full color, tripode, tamaño de caras  8.5 pulgadas de alto</t>
  </si>
  <si>
    <t>Carteles, tamaño 4 pies de ancho por 6 pies de alto, con cuatro ojales para colocar en araña. También deben adquirir las arañas</t>
  </si>
  <si>
    <t>Servicios de copias a color o de cotejo</t>
  </si>
  <si>
    <t>Formación de estudiantes de grado y posgrado</t>
  </si>
  <si>
    <t>Alquiler de vehículos</t>
  </si>
  <si>
    <t>2.2.5.4.01</t>
  </si>
  <si>
    <t>Cableado Fibra Óptica</t>
  </si>
  <si>
    <t>Vejigas</t>
  </si>
  <si>
    <t>Vejigas con los valores</t>
  </si>
  <si>
    <t>3,00</t>
  </si>
  <si>
    <t>$ 9.000,00</t>
  </si>
  <si>
    <t>Cartulina, tempera</t>
  </si>
  <si>
    <t>Material gastable</t>
  </si>
  <si>
    <t>$ 2.000,00</t>
  </si>
  <si>
    <t>Alimentos y bebidas para personas</t>
  </si>
  <si>
    <t>Alimentación de los recintos</t>
  </si>
  <si>
    <t>Fortalecer el personal en base a una cultura orientada a los valores institucionales</t>
  </si>
  <si>
    <t>Diseñar y ejecutar concurso que representa nuestros valores</t>
  </si>
  <si>
    <t>Hormiga Mera</t>
  </si>
  <si>
    <t>Papel de escritura</t>
  </si>
  <si>
    <t>Crayones de cera</t>
  </si>
  <si>
    <t>Lápices de colores</t>
  </si>
  <si>
    <t>Lápices de colores para dibujar de base de cera</t>
  </si>
  <si>
    <t>Pinturas o medios para esmaltar</t>
  </si>
  <si>
    <t>Pinturas de agua</t>
  </si>
  <si>
    <t>Grapadoras</t>
  </si>
  <si>
    <t>GRAPADORAS PARA EL PROYECTO CON LOS CENTROS EDUCATIVOS</t>
  </si>
  <si>
    <t>Marcadores de pintura</t>
  </si>
  <si>
    <t>Bolígrafos</t>
  </si>
  <si>
    <t>Lápices de grafito</t>
  </si>
  <si>
    <t>Bolígrafos permanentes</t>
  </si>
  <si>
    <t>Cartulina multicolor</t>
  </si>
  <si>
    <t>Cartulina blanca</t>
  </si>
  <si>
    <t xml:space="preserve">Implementación de los programas </t>
  </si>
  <si>
    <t>Útiles destinados a actividades deportivas y culturales</t>
  </si>
  <si>
    <t>2.3.9.4.01</t>
  </si>
  <si>
    <t>Papel de construcción</t>
  </si>
  <si>
    <t>Folders 8 ½ x 13</t>
  </si>
  <si>
    <t>Clips para papel</t>
  </si>
  <si>
    <t>Cajas de clic diferentes tamaños</t>
  </si>
  <si>
    <t>Lápices de madera</t>
  </si>
  <si>
    <t>Lápices</t>
  </si>
  <si>
    <t>Lapiceros</t>
  </si>
  <si>
    <t>Marcadores</t>
  </si>
  <si>
    <t>Marcadores en colores variados</t>
  </si>
  <si>
    <t xml:space="preserve">Presentar los resultados de buenas prácticas de proyectos de extensión
</t>
  </si>
  <si>
    <t>Actividad de capactación e integración para 35 miembros de personal docente del Centro Cogestionado Onésimo Jimenez</t>
  </si>
  <si>
    <t>Servicios de transporte</t>
  </si>
  <si>
    <t>Implementación de un programa de aprendizaje inmersivo.</t>
  </si>
  <si>
    <t>Marcadores de pizarra</t>
  </si>
  <si>
    <t>Papel libros o cuadernos para bitácoras</t>
  </si>
  <si>
    <t>Cuadernos</t>
  </si>
  <si>
    <t>Fluido de corrección</t>
  </si>
  <si>
    <t>Corrector</t>
  </si>
  <si>
    <t>Borradores</t>
  </si>
  <si>
    <t>Gomas de borrar</t>
  </si>
  <si>
    <t xml:space="preserve">Para guardar toda la información </t>
  </si>
  <si>
    <t>Aglomerante epoxy</t>
  </si>
  <si>
    <t>Recina liquida para producción de maqueta</t>
  </si>
  <si>
    <t>Útiles de escritorio, oficina e informática </t>
  </si>
  <si>
    <t>Adquisición de cartuchos y tornes para impresoras</t>
  </si>
  <si>
    <t>Adquirir suministros de Oficina</t>
  </si>
  <si>
    <t>Útiles de cocina y comedor</t>
  </si>
  <si>
    <t>2.3.9.5.01</t>
  </si>
  <si>
    <t>Stand de iluminación</t>
  </si>
  <si>
    <t>2.3.9.6.01</t>
  </si>
  <si>
    <t xml:space="preserve">iluminacion </t>
  </si>
  <si>
    <t>Iluminación perimetral solar para los recintos</t>
  </si>
  <si>
    <t>Iluminación solar perimetral</t>
  </si>
  <si>
    <t>Teléfonos de diadema</t>
  </si>
  <si>
    <t xml:space="preserve">Dispositivo que el usuario lleva al oído para escuchar el sonido de audio a través del receptor. </t>
  </si>
  <si>
    <t>2.3.9.8.01</t>
  </si>
  <si>
    <t>Consola Inalámbrica Fortinet 221</t>
  </si>
  <si>
    <t>Firewall (UTM)</t>
  </si>
  <si>
    <t>Teléfono IP Estandar</t>
  </si>
  <si>
    <t>Micrófono Inalambrico</t>
  </si>
  <si>
    <t>2.3.9.8.02</t>
  </si>
  <si>
    <t xml:space="preserve"> - Gestionar e Implementar los programas de formación continua:
1. Diplomado en Neuropsicología e intervención psicopedagógica 
2. Diplomado en Evaluar de los Aprendizajes desde el Enfoque por Competencias 
3. Diplomado para auxiliares de biblioteca
4. Diplomado en matemática enfocado al cálculo diferencial e integral (EPH / LNNM)
5. Diplomado en Deporte Escolar
6. Diplomado en planificación por competencias
 7. Diplomado en Desarrollo Curricular por competencias con iapoyo de las TIC (COMPETIC) (EPH)
8. Diplomado en Ciencias de la Naturaleza (JVM / EPH) 
9. Diplomado en Pedagogía del Inglés (EPH)
10. Diplomado en Ciencias Sociales (EPH)
11. Diplomado en Geografía en el Rep. Dom. en el siglo XXI (FEM-Cibao)</t>
  </si>
  <si>
    <t>Impresiones</t>
  </si>
  <si>
    <t>Uniddad</t>
  </si>
  <si>
    <t>40 impresiones de folletos para ser entregado semanalmente</t>
  </si>
  <si>
    <t>Contratación de servicio de transporte hacia Santo Domingo para 50 estudiantes con refrigerio incluido.</t>
  </si>
  <si>
    <t>Bocina karaoke 15"</t>
  </si>
  <si>
    <t>Puntero con Laser</t>
  </si>
  <si>
    <t>Bocina Bluetooth</t>
  </si>
  <si>
    <t xml:space="preserve">Relojes de escritorio en madera </t>
  </si>
  <si>
    <t>2.3.9.9.01</t>
  </si>
  <si>
    <t>Contenedores de desperdicios o revestimientos rígidos</t>
  </si>
  <si>
    <t xml:space="preserve">Zafacones </t>
  </si>
  <si>
    <t>Productos y Útiles Varios  n.i.p</t>
  </si>
  <si>
    <t>Adquisición de productos y Útiles Varios  n.i.p</t>
  </si>
  <si>
    <t>2.3.9.9.04</t>
  </si>
  <si>
    <t>Medallas</t>
  </si>
  <si>
    <t>Medalla</t>
  </si>
  <si>
    <t>2.3.9.9.05</t>
  </si>
  <si>
    <t xml:space="preserve">Estatuillas, placas y pines </t>
  </si>
  <si>
    <t>Participar y apoyar a los Encuentro de Egresados</t>
  </si>
  <si>
    <t>Placas de fricción de plástico</t>
  </si>
  <si>
    <t xml:space="preserve">Placas de reconocimiento 5 por recinto. </t>
  </si>
  <si>
    <t>Mobiliario biblioteca Cerema JVM y EMH - 80% (Remanente)</t>
  </si>
  <si>
    <t>2.6.1.1.01</t>
  </si>
  <si>
    <t>Mobiliario OAI y TIC</t>
  </si>
  <si>
    <t>Suministro e instalación de mobiliario para oficinas administrativas recinto LNNM</t>
  </si>
  <si>
    <t>Paquetes de muebles para técnicos modulares</t>
  </si>
  <si>
    <t>Paquetes de muebles de recepción para oficinas</t>
  </si>
  <si>
    <t>Publicidad</t>
  </si>
  <si>
    <t xml:space="preserve">Impresión publicitaria de eventos </t>
  </si>
  <si>
    <t>Copias</t>
  </si>
  <si>
    <t>Pergaminos de reconocimiento a estudiantes con mayor índice académico</t>
  </si>
  <si>
    <t>45..05</t>
  </si>
  <si>
    <t>El congreso ahora es presencial en Santo Domingo</t>
  </si>
  <si>
    <t>El congreso será en el EMH</t>
  </si>
  <si>
    <t>Servicio de transporte para el proceso de acompañamiento</t>
  </si>
  <si>
    <t>Galón</t>
  </si>
  <si>
    <t>Puestos (mesas) laterales de escritorios</t>
  </si>
  <si>
    <t>Paquetes de muebles de mostrador modulares</t>
  </si>
  <si>
    <t>Paquetes de muebles de salas de juntas no modulares</t>
  </si>
  <si>
    <t>Cajoneras o estanterías</t>
  </si>
  <si>
    <t>Escritorios</t>
  </si>
  <si>
    <t>Escritorios no modulares</t>
  </si>
  <si>
    <t>Mesas móviles para taburetes</t>
  </si>
  <si>
    <t>Archivadores móviles</t>
  </si>
  <si>
    <t>Paquetes de muebles para personal modulares</t>
  </si>
  <si>
    <t>Bancos</t>
  </si>
  <si>
    <t>Gabinetes de archivo o accesorios</t>
  </si>
  <si>
    <t>Archivos planos</t>
  </si>
  <si>
    <t>Sillas para ejecutivos</t>
  </si>
  <si>
    <t>Sillas para grupos de trabajo</t>
  </si>
  <si>
    <t>Mesas móviles</t>
  </si>
  <si>
    <t>Sillas para visitantes</t>
  </si>
  <si>
    <t>Pedestales</t>
  </si>
  <si>
    <t>Gavetas organizadoras para el escritorio</t>
  </si>
  <si>
    <t>Mesas de conferencia</t>
  </si>
  <si>
    <t>Estantes de montaje</t>
  </si>
  <si>
    <t xml:space="preserve">Ordenador personal en una forma destinada para el uso regular en un solo lugar, en contraposición a un ordenador portátil móvil o un ordenador portátil. Los primeros equipos de escritorio están diseñados para permanecer acostado sobre la mesa, mientras que las torres modernas se levante. </t>
  </si>
  <si>
    <t>2.6.1.3.01</t>
  </si>
  <si>
    <t>Computadores personales</t>
  </si>
  <si>
    <t xml:space="preserve">Es una microcomputadora diseñada en principio para ser usada por una sola persona a la vez. </t>
  </si>
  <si>
    <t>Tableta 10"</t>
  </si>
  <si>
    <t>Computador portátil Tipo 3 (i7, 16GB, 512GB SSD, GPU 6GB)</t>
  </si>
  <si>
    <t>Computador de Escritorio Programación</t>
  </si>
  <si>
    <t>Monitor 24 pulgadas</t>
  </si>
  <si>
    <t>Computador de Escritorio administrativo</t>
  </si>
  <si>
    <t>Dell XC430 Hot-plug Power Supply, 550W</t>
  </si>
  <si>
    <t>Dell T440 Single, Hot-plug Power Supply (1+0), 495-Watt</t>
  </si>
  <si>
    <t>Dell R740 Dual, Hot-plug, Redundant Powe r Supply (1+1), 750W</t>
  </si>
  <si>
    <t>Enlace de radio point to point 2.4 GHz</t>
  </si>
  <si>
    <t>Access Point 2. 4 GHz, 5 GHz 802 MU-MIMO</t>
  </si>
  <si>
    <t>Rollos de tinta</t>
  </si>
  <si>
    <t>Compra de material para impresión de carnetización de estudiantes y docentes.</t>
  </si>
  <si>
    <t>Películas de cloruro de polivinilo flexible</t>
  </si>
  <si>
    <t>Plantillas de PVC para impresión de carnet (en los tamaños especificaciones tecnicas)</t>
  </si>
  <si>
    <t>Láminas protectoras para carnet (según especificaciones técnicas)</t>
  </si>
  <si>
    <t>Servicios de campañas publicitarias</t>
  </si>
  <si>
    <t>Impresión promocional o publicitaria</t>
  </si>
  <si>
    <t>Promoción y patrocinio</t>
  </si>
  <si>
    <t>Publicaciones de avisos oficiales</t>
  </si>
  <si>
    <t>Stand reusable, que incluye impresión de serigrafía, servicios de instalación, 
propiedad de la institución.
Back panel 2 x 2 metros para publicidad</t>
  </si>
  <si>
    <t>Programa de nivelacion academica para postulantes</t>
  </si>
  <si>
    <t>Realizar Pruebas de admision - Grado</t>
  </si>
  <si>
    <t xml:space="preserve">Impresión de guías de nivelación </t>
  </si>
  <si>
    <t xml:space="preserve">Impresión de guías de docentes </t>
  </si>
  <si>
    <t>Impresión de titulos de grado y postgrado con sistema de seguridad</t>
  </si>
  <si>
    <t>impresión de certificados impresos y digitales</t>
  </si>
  <si>
    <t>Impresión Certificados de la Dirección de Lenguas Extranjeras.</t>
  </si>
  <si>
    <t>Impresión de poster para ponencia</t>
  </si>
  <si>
    <t>Impresión de publicaciones</t>
  </si>
  <si>
    <t>Congresos y semiarios</t>
  </si>
  <si>
    <t>Reuniones, congregación</t>
  </si>
  <si>
    <t xml:space="preserve">Encuentro(s) de planificación y evaluación de procedimientos  </t>
  </si>
  <si>
    <t>Hotel con salón de reuniones</t>
  </si>
  <si>
    <t>Realizar dos (2) encuentros formativos presenciales   con coordinadores y profesores de práctica</t>
  </si>
  <si>
    <t>Hotel</t>
  </si>
  <si>
    <t>Estacias profesionales docentes y de investigación</t>
  </si>
  <si>
    <t xml:space="preserve">Libro </t>
  </si>
  <si>
    <t xml:space="preserve">Boleto aéreo y viáticos </t>
  </si>
  <si>
    <t xml:space="preserve">Formación inicial en el proceso de inducción y continua de docentes </t>
  </si>
  <si>
    <t xml:space="preserve">Servicio desarrollo y mantenimeinto de software </t>
  </si>
  <si>
    <t>Desarrollo de las actividades correspondientes al autodiagnostico</t>
  </si>
  <si>
    <t>Desarrollo de las actividades identificadas durante el autodiagnostico e incluidas en el plan de acción.</t>
  </si>
  <si>
    <t>Servicio Capacitación</t>
  </si>
  <si>
    <t>Implementacion del enfoque basado en la practica</t>
  </si>
  <si>
    <t>Contratación de un consultor internacional.</t>
  </si>
  <si>
    <t>Docentes de los programas de Secundaria participando en seminarios Internacionales</t>
  </si>
  <si>
    <t>Contratación de docentes</t>
  </si>
  <si>
    <t>Gestores del Sistema Educativo Preuniversitario formados</t>
  </si>
  <si>
    <t>Acuerdo insterinstitucional</t>
  </si>
  <si>
    <t>Acuerdo entre One World e ISFODOSU</t>
  </si>
  <si>
    <t>Contratación de personal para evaluación de programa</t>
  </si>
  <si>
    <t xml:space="preserve">Programas de apoyo sipcoafectivos </t>
  </si>
  <si>
    <t>Servicios de asesorías educativas</t>
  </si>
  <si>
    <t>Contratación de servicios de asesoramiento Educativos</t>
  </si>
  <si>
    <t xml:space="preserve">Contratación de personal para diseño de prueba de admisión </t>
  </si>
  <si>
    <t>Contratación de servicios Educativos</t>
  </si>
  <si>
    <t>Pagar servicios</t>
  </si>
  <si>
    <t>Convenio ISA - EPH</t>
  </si>
  <si>
    <t>2.2.5.1.01</t>
  </si>
  <si>
    <t xml:space="preserve">Diseño e implementación de programas nacionales e internacionales </t>
  </si>
  <si>
    <t>Desarrollo de programas y actividades académicos con el apoyo de aliados Internacionales</t>
  </si>
  <si>
    <t xml:space="preserve">Contratación de servicios </t>
  </si>
  <si>
    <t>Contratación de personal</t>
  </si>
  <si>
    <t>Honorarios</t>
  </si>
  <si>
    <t>Servicios audiovisuales</t>
  </si>
  <si>
    <t>Servicio de filmación</t>
  </si>
  <si>
    <t xml:space="preserve">Servicio de cáterin, desayuno, almuerzo y refrigerio. </t>
  </si>
  <si>
    <t xml:space="preserve">Desayuno, almuerzo y coffee break para 30 personas.  </t>
  </si>
  <si>
    <t>Servicios de alimentación</t>
  </si>
  <si>
    <t xml:space="preserve">Servicios de alimentación </t>
  </si>
  <si>
    <t xml:space="preserve">Inducción a docentes de nuevo ingreso al área para la implementación del sistema de práctica de nivel secundario </t>
  </si>
  <si>
    <t xml:space="preserve">Servicios de catering </t>
  </si>
  <si>
    <t>Participación en eventos nacionales e internacionales. Alojamiento, Hotel, Pasajes e Inscripciones</t>
  </si>
  <si>
    <t>Servicios de Alimentación</t>
  </si>
  <si>
    <t>Morrales</t>
  </si>
  <si>
    <t>Mochilas</t>
  </si>
  <si>
    <t>2.3.2.2.01</t>
  </si>
  <si>
    <t>Badanas</t>
  </si>
  <si>
    <t xml:space="preserve">Bandas de estudiantes 82 pulgadas de largo, 5 pulgadas de ancho color morado púrpura, tipo V cosida, en fieltro para estudiantes. </t>
  </si>
  <si>
    <t xml:space="preserve">Bandas de estudiantes 82 pulgadas de largo, 5 pulgadas de ancho color morado púrpura, tipo V cosida, en tela para las autoridades y en fieltro </t>
  </si>
  <si>
    <t>carpetas</t>
  </si>
  <si>
    <t>Papel de notas autoadhesivas</t>
  </si>
  <si>
    <t>Papel de notas adhesivas</t>
  </si>
  <si>
    <t>Materiales de enseñanza de  habilidades de estudio</t>
  </si>
  <si>
    <t>Material didactico para la Licenciatura Educación Inicial, Licenciatura Educación Primaria Primer Ciclo, Segundo Ciclo, Lengua Española y Literatura, Educación Física, Educación Artística, Biologiay y Sociales</t>
  </si>
  <si>
    <t>Combinación de esfero y resaltador</t>
  </si>
  <si>
    <t>Lapiceros colores azul, material plástico-ecológico. Tinta/punta: negra/punta mediana. Con corchos plásticos para los dedos de agarre. 
Tamaño de 14 cm de largo x 1.5 de ancho. Logo del evento.</t>
  </si>
  <si>
    <t>Gafetes o porta gafetes</t>
  </si>
  <si>
    <t>Gafetes, color azul con logo del evento y espacio color blanco debajo para
nombre de participantes. Material en cartonite. Medida (5x6 pulgadas),
cordón-lanyard con clip, Impresión full color (De un solo lado).</t>
  </si>
  <si>
    <t>Papel libretas o libros de mensajes telefónicos</t>
  </si>
  <si>
    <t>Libretas azul Pantone, rayadas con anillas, medida, 6 x 8 pulgadas, 88 páginas,
portada en cartonite (doble cara). Con serigrafía del evento.</t>
  </si>
  <si>
    <t>Blocs o cuadernos de papel</t>
  </si>
  <si>
    <t>Bloque o cuaderno de papel</t>
  </si>
  <si>
    <t>Borradores de goma</t>
  </si>
  <si>
    <t>Borra</t>
  </si>
  <si>
    <t>Botellas de plástico</t>
  </si>
  <si>
    <t>Calculadoras o accesorios</t>
  </si>
  <si>
    <t>Calculadora</t>
  </si>
  <si>
    <t>Resaltadores</t>
  </si>
  <si>
    <t>Juegos de memoria</t>
  </si>
  <si>
    <t>Memorias USB</t>
  </si>
  <si>
    <t>Reglas</t>
  </si>
  <si>
    <t>Juegos geométricos de reglas</t>
  </si>
  <si>
    <t>Tijeras</t>
  </si>
  <si>
    <t>Lapiceros colores azul, material plástico-ecológico. Tinta/punta: negra/punta
mediana.  Con corchos plásticos para los dedos de agarre. 
Tamaño de 14 cm de largo x 1.5 de ancho. Logo del evento.</t>
  </si>
  <si>
    <t>Servicios de fabricación de sogas, cuerdas o cordeles</t>
  </si>
  <si>
    <t>Cuerdas para memoria</t>
  </si>
  <si>
    <t>Material promocional o reportes anuales</t>
  </si>
  <si>
    <t>Artículo promocional</t>
  </si>
  <si>
    <t>Medallas de reconocimiento estudiantil</t>
  </si>
  <si>
    <t>Tablillas de escritura</t>
  </si>
  <si>
    <t>Pizarra de escritura para estudiantes con discapacidad</t>
  </si>
  <si>
    <t>Estipendio de Estudiantes</t>
  </si>
  <si>
    <t>2.4.1.2.01</t>
  </si>
  <si>
    <t>Unidades o accesorios de almacenamiento para laboratorios</t>
  </si>
  <si>
    <t>Insumos para laboratorios para la Licenciatura en Biología</t>
  </si>
  <si>
    <t>2.6.3.1.01</t>
  </si>
  <si>
    <t>Servicios telefónico de larga distancia</t>
  </si>
  <si>
    <t>2.2.1.2.01</t>
  </si>
  <si>
    <t>Servicio de telefonía local</t>
  </si>
  <si>
    <t>2.2.1.3.01</t>
  </si>
  <si>
    <t>Servicio de internet y televisión por cable</t>
  </si>
  <si>
    <t>2.2.1.5.01</t>
  </si>
  <si>
    <t>Servicios de rotulación de flotilla vehicular</t>
  </si>
  <si>
    <t>Viáticos dentro del país</t>
  </si>
  <si>
    <t>Flete</t>
  </si>
  <si>
    <t>Vehículos de servicios de transporte</t>
  </si>
  <si>
    <t>Peaje</t>
  </si>
  <si>
    <t>2.2.4.4.01</t>
  </si>
  <si>
    <t>Servicios de alquiler almacen</t>
  </si>
  <si>
    <t>Alquiler de almacenes para la Rectoría.</t>
  </si>
  <si>
    <t>Servicios de alquiler contenedor</t>
  </si>
  <si>
    <t>Alquiler de contenedor para la Rectoría.</t>
  </si>
  <si>
    <t>Seguro de bienes inmuebles e infraestructura</t>
  </si>
  <si>
    <t>2.2.6.1.01</t>
  </si>
  <si>
    <t>Seguro de bienes muebles</t>
  </si>
  <si>
    <t>2.2.6.2.01</t>
  </si>
  <si>
    <t>Computador de Escritorio Laboratorio</t>
  </si>
  <si>
    <t>Webcam</t>
  </si>
  <si>
    <t>Impresora a Color Laser Tipo 2 (MFP, 45 ppm)</t>
  </si>
  <si>
    <t>Computador portátil Tipo 1 (i5, 8GB, 500GB)</t>
  </si>
  <si>
    <t>Computador portátil Tipo 2 (i5, 16GB, 512GB SSD)</t>
  </si>
  <si>
    <t>Computador para Diseño</t>
  </si>
  <si>
    <t>Impresora de alto volumen</t>
  </si>
  <si>
    <t>Escáner Tipo 1 (Vertical, 25 ppm)</t>
  </si>
  <si>
    <t>Impresora a Color Laser Tipo 1 (MFP, 40 ppm)</t>
  </si>
  <si>
    <t>Cámara Digital Profesional</t>
  </si>
  <si>
    <t>Fotocopiadora</t>
  </si>
  <si>
    <t>Fotocopiadora de de formato ancho</t>
  </si>
  <si>
    <t>Impresora monocromática láser de escritorio</t>
  </si>
  <si>
    <t>Impresora Monocromatia MFP</t>
  </si>
  <si>
    <t>Gasolina</t>
  </si>
  <si>
    <t>2.3.7.1.01</t>
  </si>
  <si>
    <t>Gasoil</t>
  </si>
  <si>
    <t>2.3.7.1.02</t>
  </si>
  <si>
    <t>Gas GLP</t>
  </si>
  <si>
    <t>2.3.7.1.04</t>
  </si>
  <si>
    <t>Aceites y grasas</t>
  </si>
  <si>
    <t>2.3.7.1.05</t>
  </si>
  <si>
    <t>Lubricantes</t>
  </si>
  <si>
    <t>2.3.7.1.06</t>
  </si>
  <si>
    <t>Impresora láse a color de alto volumen</t>
  </si>
  <si>
    <t>Impresora Laser</t>
  </si>
  <si>
    <t xml:space="preserve">Gestion eficiente en archivo y correspondencias </t>
  </si>
  <si>
    <t>Electrodomésticos</t>
  </si>
  <si>
    <t>2.6.1.4.01</t>
  </si>
  <si>
    <t>Televisión Smart 43 pulgadas</t>
  </si>
  <si>
    <t>Otros mobiliarios y equipos no identificados precedentemente</t>
  </si>
  <si>
    <t>2.6.1.9.01</t>
  </si>
  <si>
    <t>Consolas de mezclado de audio</t>
  </si>
  <si>
    <t>Dispositivo electrónico al cual se conectan diversos elementos emisores de audio, tales como micrófonos, entradas de línea, samplers, sintetizadores, gira discos de vinilos, reproductores de cd, reproductores de cintas, etc. Una vez que las señales sonoras entran en la mesa estas pueden ser procesadas y tratadas de diversos modos para dar como resultado de salida una mezcla de audio, mono, multicanal o estéreo.</t>
  </si>
  <si>
    <t>2.6.2.1.01</t>
  </si>
  <si>
    <t>Almacenamiento de datos</t>
  </si>
  <si>
    <t xml:space="preserve">Se refiere a parte de los componentes que integran una computadora. Son dispositivos que retienen datos informáticos durante algún intervalo de tiempo. </t>
  </si>
  <si>
    <t>Cámaras grabadoras o video cámaras digitales</t>
  </si>
  <si>
    <t>Dispositivo que captura imágenes convirtiéndolas en señales eléctricas, en la mayoría de los casos a señal de vídeo, también conocida como señal de televisión. En otras palabras, una cámara de vídeo es un transductor óptico.</t>
  </si>
  <si>
    <t>Micrófonos</t>
  </si>
  <si>
    <t>El micrófono es un transductor electroacústico. Su función es la de traducir las vibraciones debidas a la presión acústicaejercida sobre su cápsula por las ondas sonoras en energía eléctrica, lo que permite por ejemplo grabar sonidos de cualquier lugar o elemento.</t>
  </si>
  <si>
    <t xml:space="preserve">pantalla </t>
  </si>
  <si>
    <t xml:space="preserve">adquisicion de pantallas </t>
  </si>
  <si>
    <t>Vehículos utilitarios</t>
  </si>
  <si>
    <t>Aquisicion de 6 crossover y 4 camiones para el fortalecimiento de la flotilla vehicular del ISFODOSU.</t>
  </si>
  <si>
    <t>2.6.4.1.01</t>
  </si>
  <si>
    <t>Proyector Salón de Reuniones</t>
  </si>
  <si>
    <t>Consola de audio digital de 32 canales</t>
  </si>
  <si>
    <t>Sistema de audiovisual para auditorio</t>
  </si>
  <si>
    <t>Pantalla de Proyección 120" con Tripode</t>
  </si>
  <si>
    <t>Proyector Aulas</t>
  </si>
  <si>
    <t>Televisión Smart 65 pulgadas para exterior</t>
  </si>
  <si>
    <t>Maquinarias, otros equipos y herramientas</t>
  </si>
  <si>
    <t>2.6.5.2.01</t>
  </si>
  <si>
    <t xml:space="preserve">ChromaKey </t>
  </si>
  <si>
    <t>Fondo para grabar videos.</t>
  </si>
  <si>
    <t xml:space="preserve">Copendio de reglamentos </t>
  </si>
  <si>
    <t>Impresión certificados de egresados del Diplomado en tecnología educativa</t>
  </si>
  <si>
    <t>Encuadernación con pegante</t>
  </si>
  <si>
    <t>Encuadernación</t>
  </si>
  <si>
    <t xml:space="preserve">Estancias </t>
  </si>
  <si>
    <t>2.2.3.2.01</t>
  </si>
  <si>
    <t>Contrato Red Qualitas</t>
  </si>
  <si>
    <t xml:space="preserve">Servicios profesionales </t>
  </si>
  <si>
    <t>Aquisición de equipos</t>
  </si>
  <si>
    <t>Adquisición de aires acondicionados para las areas de la rectoria.</t>
  </si>
  <si>
    <t>2.6.5.4.01</t>
  </si>
  <si>
    <t>UPS de escritorio (0.6KVA, 600VA)</t>
  </si>
  <si>
    <t>2.6.5.6.01</t>
  </si>
  <si>
    <t>Kit probador de red profesional</t>
  </si>
  <si>
    <t>UPS</t>
  </si>
  <si>
    <t>Adquisicion de ups para el area de tecnologia y salones</t>
  </si>
  <si>
    <t>Sistema de Inventario</t>
  </si>
  <si>
    <t>2.6.8.3.01</t>
  </si>
  <si>
    <t>Adquisición e instalación de tres (3) módulos removibles para ser habilitados como almacén y oficinas del recinto  (UM).</t>
  </si>
  <si>
    <t>2.7.1.2.01</t>
  </si>
  <si>
    <t>Confección de verja entre escuela y recinto JVM. 20%</t>
  </si>
  <si>
    <t xml:space="preserve">Construcción de vertedero, reparación de admisiones y habilitación de oficina de bedel del recinto LNNM </t>
  </si>
  <si>
    <t>Construcción del 3er piso de aulas FEM - (20%)</t>
  </si>
  <si>
    <t>Perfeccionamiento de la función de gestión</t>
  </si>
  <si>
    <t>Viajes en aviones comerciales</t>
  </si>
  <si>
    <t>Compra de pasajes para  estudiantes de movilidad académica internacional.</t>
  </si>
  <si>
    <t>Reforzamiento estructural residencia UM 20%</t>
  </si>
  <si>
    <t>Seguro de viaje</t>
  </si>
  <si>
    <t>Compra de  seguros de viajes para movilidad académica</t>
  </si>
  <si>
    <t>Adecuación de oficina de fiscalización Rectoría</t>
  </si>
  <si>
    <t>Letreros</t>
  </si>
  <si>
    <t>Señaleticas para los REMH, RJVM y RFEM</t>
  </si>
  <si>
    <t>Aislamiento térmico furgones Rectoría</t>
  </si>
  <si>
    <t>Material bibliográfico</t>
  </si>
  <si>
    <t>Filtros fijos</t>
  </si>
  <si>
    <t>Filtro hepa para aspiradora</t>
  </si>
  <si>
    <t>Etiquetas de seguridad</t>
  </si>
  <si>
    <t>Dispostivos de Seguridad</t>
  </si>
  <si>
    <t>Construcción de multiuso, movimiento de astas de banderas y busto FEM. 20%</t>
  </si>
  <si>
    <t>Carros</t>
  </si>
  <si>
    <t>Carros transportadores para el Sistema Integrado de Bibliotecas</t>
  </si>
  <si>
    <t>Ribbon</t>
  </si>
  <si>
    <t>Cinta de impresión por transferencia térmica</t>
  </si>
  <si>
    <t>Certificados específicos de asignatura</t>
  </si>
  <si>
    <t xml:space="preserve">Impresión de Certificados y materiales impresos en general (folletos, brochures, memorias, volantes, materiales para las jornadas de formación, etc). </t>
  </si>
  <si>
    <t xml:space="preserve">Fotocopias, folletos, bultos, pendrive y similares para formadores, tutores y acompañantes </t>
  </si>
  <si>
    <t>Impresión de guías para docentes (imprevistos)</t>
  </si>
  <si>
    <t>Impresión de certificados de diplomados impartidos</t>
  </si>
  <si>
    <t>Impresión de materiales de apoyo mediante convenio</t>
  </si>
  <si>
    <t>Impresión de libros producidos por docentes investigadores del ISFODOSU</t>
  </si>
  <si>
    <t>Impresión de resúmenes ejecutivos de cuatro resúmenes de investigaciones para la toma de decisiones.</t>
  </si>
  <si>
    <t>Viáticos por traslados de participantes.</t>
  </si>
  <si>
    <t>Viáticos a equipo de Extensión de rectoría e invitados.</t>
  </si>
  <si>
    <t>Viaticos a Coordinación de proyectos.</t>
  </si>
  <si>
    <t>Servicios de buses con horarios programados</t>
  </si>
  <si>
    <t xml:space="preserve">Viatico y alojamiento al equipo de EFCCA </t>
  </si>
  <si>
    <t>Contratación de hospedaje para participantes de capacitación a multiplicadores</t>
  </si>
  <si>
    <t>2.2.5.1.02</t>
  </si>
  <si>
    <t>Mesas para actividades</t>
  </si>
  <si>
    <t>Manteles y bambalinas</t>
  </si>
  <si>
    <t>Manteles y bambalinas para mesas</t>
  </si>
  <si>
    <t>Evento de clausura y entrega de diploma</t>
  </si>
  <si>
    <t>Reforzamiento estructural edificio administrativo JVM 20%</t>
  </si>
  <si>
    <t>Remozamiento de oficina de tecnología y reubicación de caja FEM. 20%</t>
  </si>
  <si>
    <t>Becas para manutención de estudiantes en movilidad</t>
  </si>
  <si>
    <t xml:space="preserve">Alojamiento </t>
  </si>
  <si>
    <t>Firma de Convernio para Capacitación del personal docente</t>
  </si>
  <si>
    <t>Remozamiento de oficinas administrativas del recinto LNNM - 20%</t>
  </si>
  <si>
    <t>Remozamientos varios EMH (1ra. Parte): a) Habilitación de oficinas administrativas y académicas, b)habilitación de salón de música, salón de danza y psicomotricidad, gimnasio, salón de ajedrez y salón para deportes de combate. (Solo 20%)</t>
  </si>
  <si>
    <t>Servicios de corrección de pruebas</t>
  </si>
  <si>
    <t>Necesidades de dotación de personal técnico temporal</t>
  </si>
  <si>
    <t>Contratación equipos diseñadores de programas</t>
  </si>
  <si>
    <t>Rediseño curricular de nueve planes de Estudios de Grado de la normativa 09-15 - Reforma curricular MESCyT</t>
  </si>
  <si>
    <t xml:space="preserve">Creación de los programas de las asignaturas reestructurados para los nueve planes de estudios. </t>
  </si>
  <si>
    <t>Diseño de plan de Mejora</t>
  </si>
  <si>
    <t>Servicio de contratación de personal temporal</t>
  </si>
  <si>
    <t>Servicio de contratacion evaluación plan de estudio</t>
  </si>
  <si>
    <t>Virtualización de asignaturas</t>
  </si>
  <si>
    <t>Seguimiento al cumplimiento de los compromisos contractuales  dle virtualización de asignaturas del  2023</t>
  </si>
  <si>
    <t>Convenio Fundación investigación Universidad de Sevilla (FIUS)</t>
  </si>
  <si>
    <t>Alimentación a participantes en encuentros (2,500 personas)</t>
  </si>
  <si>
    <t>Contratación de alimentos y bebidas para encuentros de enero - marzo</t>
  </si>
  <si>
    <t xml:space="preserve">Contratación de alimentos y bebidas para encuentros </t>
  </si>
  <si>
    <t>Definición de Producto</t>
  </si>
  <si>
    <t>Código Producto</t>
  </si>
  <si>
    <t>Sinónimos</t>
  </si>
  <si>
    <t xml:space="preserve">Auxiliar </t>
  </si>
  <si>
    <t xml:space="preserve">Denominacion del Auxiliar en el Clasificador por Objeto del Gasto </t>
  </si>
  <si>
    <t>Perros</t>
  </si>
  <si>
    <t xml:space="preserve">Mamífero doméstico de la familia de los Cánidos, de tamaño, forma y pelaje muy diversos, según las razas. Tiene olfato muy fino y es inteligente y muy leal al hombre. </t>
  </si>
  <si>
    <t>animales,perros,perro,cachorro,can</t>
  </si>
  <si>
    <t>2.6.7.7.01</t>
  </si>
  <si>
    <t xml:space="preserve">Especies menores y de zoológico  </t>
  </si>
  <si>
    <t>Visón</t>
  </si>
  <si>
    <t>Mamífero carnicero semejante a la nutria, con los dedos reunidos hasta más de la mitad por una membrana. Se alimenta de toda clase de animales pequeños.</t>
  </si>
  <si>
    <t>animales,vison,visones,visón</t>
  </si>
  <si>
    <t>Ratas</t>
  </si>
  <si>
    <t>Mamífero roedor. Es animal muy fecundo, destructor y voraz, se ceba con preferencia en las sustancias duras, y vive por lo común en los edificios y embarcaciones.</t>
  </si>
  <si>
    <t>animales,ratas,rata,roedor,ratones</t>
  </si>
  <si>
    <t>Caballos</t>
  </si>
  <si>
    <t>Mamífero del orden de los Perisodáctilos, solípedo, de cuello y cola poblados de cerdas largas y abundantes, que se domestica fácilmente.</t>
  </si>
  <si>
    <t>animales,caballos,caballo,ganado equino,corcel,rocín,penco,trotón,jaco,jamelgo,potro,bayo,ruano,percherón,petiso,ganado equino</t>
  </si>
  <si>
    <t>2.6.7.6.01</t>
  </si>
  <si>
    <t>Equinos</t>
  </si>
  <si>
    <t>Ovejas</t>
  </si>
  <si>
    <t>Mamífero rumiante, que alcanza de siete a ocho decímetros de altura hasta la cruz, con frente convexa, cuernos huecos, angulosos, arrugados transversalmente y arrollados en espiral, y lana espesa, blanca, negra o rojiza</t>
  </si>
  <si>
    <t>animales,oveja,ovejas,borrego,cordero,ovino,carnero,merino, cordera,carnera,ganado ovino</t>
  </si>
  <si>
    <t>2.6.7.4.01</t>
  </si>
  <si>
    <t>Ovinos y caprinos</t>
  </si>
  <si>
    <t>Cabras</t>
  </si>
  <si>
    <t>Mamífero rumiante doméstico, como de un metro de altura, ligero, esbelto, con pelo corto, áspero y a menudo rojizo, cuernos huecos, grandes, esquinados, nudosos y vueltos hacia atrás, un mechón de pelos largos colgante de la mandíbula inferior y cola muy corta</t>
  </si>
  <si>
    <t>animal,chiva,chivo,cabra,cabras,chivas,chivos, ganado cabrino,animales</t>
  </si>
  <si>
    <t>Asnos</t>
  </si>
  <si>
    <t>Animal solípedo, como de metro y medio de altura, de color, por lo común, ceniciento, con las orejas largas y la extremidad de la cola poblada de cerdas. Es muy sufrido y se le emplea como caballería y como bestia de carga y a veces también de tiro</t>
  </si>
  <si>
    <t>animal,burro,borrico,pollino,jumento,rucio,burros,asnos,burra,asno</t>
  </si>
  <si>
    <t>Ratones</t>
  </si>
  <si>
    <t>Mamífero roedor, de unos dos decímetros de largo desde el hocico hasta la extremidad de la cola, que tiene la mitad, de pelaje generalmente gris, muy fecundo y ágil y que vive en las casas, donde causa daño por lo que come, roe y destruye. Hay especies que habitan en el campo</t>
  </si>
  <si>
    <t>animales,ratones,raton,ratas,rata,roedores,roedor,ratón,mur</t>
  </si>
  <si>
    <t>Cerdos</t>
  </si>
  <si>
    <t>Mamífero artiodáctilo del grupo de los Suidos, que se cría en domesticidad para aprovechar su cuerpo en la alimentación humana y en otros usos</t>
  </si>
  <si>
    <t>animales,cerdos,cerdo,chanchos,puerco,puercos,marrano,cochino,marranos,cochinos ,gorrino,guarro,cocho,cuino,chancho</t>
  </si>
  <si>
    <t>2.6.7.2.01</t>
  </si>
  <si>
    <t>Porcinos</t>
  </si>
  <si>
    <t>Conejos</t>
  </si>
  <si>
    <t>Mamífero del orden de los Lagomorfos, de unos cuatro decímetros de largo, comprendida la cola. Tiene pelo espeso de color ordinariamente gris, orejas tan largas como la cabeza, patas posteriores más largas que las anteriores, aquellas con cuatro dedos y estas con cinco, y cola muy corta. Vive en madrigueras, se domestica fácilmente, su carne es comestible y su pelo se emplea para fieltros y otras manufacturas</t>
  </si>
  <si>
    <t>animales,conejos,conejo,liebres,liebre</t>
  </si>
  <si>
    <t>Cobayas o conejillos de indias</t>
  </si>
  <si>
    <t>Mamífero del orden de los Roedores, parecido al conejo, pero más pequeño, con orejas cortas, cola casi nula, tres dedos en las patas posteriores y cuatro en las anteriores. Se usa mucho en experimentos de medicina y bacteriología</t>
  </si>
  <si>
    <t>animal,animales,cobaya,cobayas,conejillo de india,agutí,aguti,conejillo</t>
  </si>
  <si>
    <t>Primates</t>
  </si>
  <si>
    <t>Mamíferos de superior organización, plantígrados, con extremidades terminadas en cinco dedos provistos de uñas, de los cuales el pulgar es oponible a los demás, por lo menos en los miembros torácicos</t>
  </si>
  <si>
    <t xml:space="preserve">animal,animales,antropoide,mono,simio,primates,monos,chimpance,simios,macaco,macacos </t>
  </si>
  <si>
    <t>Armadillos</t>
  </si>
  <si>
    <t>Mamífero del orden de los Desdentados, con algunos dientes laterales. El cuerpo, que mide de tres a cinco decímetros de longitud, está protegido por un caparazón formado de placas óseas cubiertas por escamas córneas, las cuales son movibles, de modo que el animal puede arrollarse sobre sí mismo. Todas las especies son propias de América Meridional</t>
  </si>
  <si>
    <t>animales,armadillos,armadillo,armao,animal</t>
  </si>
  <si>
    <t>Ganado vacuno</t>
  </si>
  <si>
    <t>Animal cuadrúpedo hembra del toro</t>
  </si>
  <si>
    <t>animales,ganado vacuno,ganados vacunos,vacas,toros,terneros,res,ternera,becerra,vaquilla,bovino,animal,toro,ternero,vaca</t>
  </si>
  <si>
    <t>2.6.7.1.01</t>
  </si>
  <si>
    <t>Bovinos</t>
  </si>
  <si>
    <t>Camellos</t>
  </si>
  <si>
    <t>Artiodáctilo rumiante, oriundo del Asia central, corpulento y más alto que el caballo, con el cuello largo, la cabeza proporcionalmente pequeña y dos gibas en el dorso, formadas por acumulación de tejido adiposo</t>
  </si>
  <si>
    <t>animales,camellos,camello,camelidos,animal,animal jorobado,camel</t>
  </si>
  <si>
    <t>Pollos vivos</t>
  </si>
  <si>
    <t>Cría que nace de cada huevo de ave y en especial la de la gallina</t>
  </si>
  <si>
    <t>pollito,polluelo,cría,capón,pollastre,pajaros de corral,pajaros,aves de corral,ave de corral, ave,pajaro de corral,pollo, pollos,pollos vivos,gallinas,gallo,gallos,pollito,vivo,pollo vivo,pollos vivos</t>
  </si>
  <si>
    <t>2.6.7.3.01</t>
  </si>
  <si>
    <t>Aves</t>
  </si>
  <si>
    <t>Patos vivos</t>
  </si>
  <si>
    <t>Ave palmípeda, con el pico más ancho en la punta que en la base y en esta más ancho que alto. Su cuello es corto, y también los tarsos, por lo que anda con dificultad. Tiene una mancha de color verde metálico en cada ala</t>
  </si>
  <si>
    <t>pajaros de corral,pajaros,aves de corral,ave de corral, ave,pajaro de corral,ganso,oca,palmípeda,ánade,ánsar,parro,cisne,pato,patos vivos,ganzo,cisnes,vivo,vivos,pato vivo</t>
  </si>
  <si>
    <t>Pavos vivos</t>
  </si>
  <si>
    <t>Ave del orden de las Galliformes, oriunda de América, donde en estado salvaje llega a tener un metro de alto, trece decímetros desde la punta del pico hasta el extremo de la cola, dos metros de envergadura y 20 kg de peso. Tiene plumaje de color pardo verdoso con reflejos cobrizos y manchas blanquecinas en los extremos de las alas y de la cola, cabeza y cuello cubiertos de carúnculas rojas, así como la membrana eréctil que lleva encima del pico, tarsos negruzcos muy fuertes, dedos largos, y en el pecho un mechón de cerdas de tres a cuatro centímetros de longitud</t>
  </si>
  <si>
    <t>gallipavo,guajalote,ave,guanajo,garullo,pavón,pavon,pavos,pavo,pavos vivos,pajaros de corral,pajaros,aves de corral,ave,pajaro de corral,ave de corral,pavo vivo</t>
  </si>
  <si>
    <t>Gansos vivos</t>
  </si>
  <si>
    <t>Ave palmípeda del orden de las Anseriformes, de hasta 90 cm de longitud, con plumaje básicamente gris y pico y patas de color naranja, rosa o amarillo según la especie. Es migratoria y vive en herbazales cercanos al agua en Europa, Asia y Norteamérica</t>
  </si>
  <si>
    <t>anade,ánsar,oca,pato,cisne,ansarón,gansos,ganso,gansos vivos,cisne,ganzo,ganzos,ganso vivo,pajaros de corral,pajaros,aves de corral,ave de corral, ave,pajaro de corral,vivo</t>
  </si>
  <si>
    <t>Faisanes vivos</t>
  </si>
  <si>
    <t>Ave del orden de las Galliformes, del tamaño de un gallo, con un penacho de plumas en la cabeza, cola muy larga y tendida y plumaje de vivos colores en el macho. Es ave de caza muy apreciada por su carne.</t>
  </si>
  <si>
    <t>faisanes,faisanes vivos,tortolas,perdices,faisán,pajaros de corral,pajaros,aves de corral,ave de corral, ave,pajaro de corral,vivo,faisan,</t>
  </si>
  <si>
    <t>Salmón vivos</t>
  </si>
  <si>
    <t>Pez teleósteo de hasta metro y medio de longitud, de cuerpo rollizo, cabeza apuntada y una aleta adiposa dorsal junto a la cola. El adulto tiene azulado el lomo y plateado el vientre, con reflejos irisados en los costados.</t>
  </si>
  <si>
    <t>pez,pes,peces,pescado,vivo,salmones,salmon,salmones vivos,salmón vivo, salmón</t>
  </si>
  <si>
    <t>2.6.7.5.01</t>
  </si>
  <si>
    <t>Peces y acuicultura</t>
  </si>
  <si>
    <t>Trucha viva</t>
  </si>
  <si>
    <t>Pez teleósteo de agua dulce, de la familia de los Salmónidos, que mide hasta ocho decímetros de longitud, con cuerpo de color pardo y lleno de pintas rojizas o negras, según los casos, cabeza pequeña, cola con un pequeño entrante y carne comestible blanca o encarnada</t>
  </si>
  <si>
    <t>pez,pes,peces,pescado,vivo,trucha,truchas,trucha viva,truchas vivas, lancurdia,raño</t>
  </si>
  <si>
    <t>Tilapia viva</t>
  </si>
  <si>
    <t>Pez muy voraz, parecido a la piraña, de carne blanca comestible.  Tilapia es el nombre genérico con el que se denomina a un grupo de peces de origen africano, que consta de varias especies, algunas con interés económico, pertenecientes al género Oreochromis.</t>
  </si>
  <si>
    <t>pez,pes,peces,pescado,vivo,talapias,tilapia,tilapias,tilapia roja,tilapia azul</t>
  </si>
  <si>
    <t>Carpa viva</t>
  </si>
  <si>
    <t>Pez teleósteo fisóstomo, verdoso por encima y amarillo por abajo, de boca pequeña sin dientes, escamas grandes y una sola aleta dorsal, que vive muchos años en las aguas dulces. Hay una especie procedente de China, de color rojo y dorado</t>
  </si>
  <si>
    <t>peces,carpas,carpa viva,pescado,pez,pes,viva,fisostomo,fisóstomo</t>
  </si>
  <si>
    <t>Anguilas vivas</t>
  </si>
  <si>
    <t>Pez teleósteo, fisóstomo, sin aletas abdominales, de cuerpo largo, cilíndrico, y que llega a medir un metro. Tiene una aleta dorsal que se une primero con la caudal, y dando después vuelta, con la anal, mientras son muy pequeñas las pectorales. Su carne es comestible. Vive en los ríos, pero cuando sus órganos sexuales llegan a la plenitud de su desarrollo, desciende por los ríos y entra en el mar para efectuar su reproducción en determinado lugar del océano Atlántico</t>
  </si>
  <si>
    <t>peces,anguilas,anguilas vivas,serpiente,pez,morena,pescado,anguila electrica,viva,anguilas electricas,anguila</t>
  </si>
  <si>
    <t>Camarón vivo</t>
  </si>
  <si>
    <t>Crustáceo decápodo, macruro, de tres a cuatro centímetros de largo, parecido a una gamba diminuta, de color pardusco. Es comestible y se conoce también con los nombres de quisquilla y esquila.</t>
  </si>
  <si>
    <t>mariscos e invertebrados acuaticos,camarones,camarones vivos,langostinos,esquila,crustáceo,crustáceos,langostino,camarón,camaron</t>
  </si>
  <si>
    <t>Almejas vivas</t>
  </si>
  <si>
    <t>Molusco lamelibranquio marino, con valvas casi ovales, mates o poco lustrosas por fuera, con surcos concéntricos y estrías radiadas muy finas; en su interior son blanquecinas y algo nacaradas. Su carne es comestible y muy apreciada</t>
  </si>
  <si>
    <t>mariscos e invertebrados acuaticos,almejas,almeja,almejas vivas,mejillón,concha,amayuela,molusco,almeja viva,viva,vivas,mejillon,chirla,amayuelas, telina,mejillones,conchas,valva,valvas,marisco,mariscos</t>
  </si>
  <si>
    <t>Mejillones vivos</t>
  </si>
  <si>
    <t xml:space="preserve">Molusco lamelibranquio marino, con la concha formada por dos valvas simétricas, convexas, casi triangulares, de color negro azulado por fuera, algo anacaradas por dentro, y de unos cuatro centímetros de longitud. Tiene dos músculos aductores para cerrar la concha, pero el anterior es rudimentario. Vive asido a las rocas por medio de los filamentos del biso. Es muy apreciado como comestible. </t>
  </si>
  <si>
    <t>mariscos e invertebrados acuaticos,choros,mejillones vivos,mejillon,molusco,mitílidos,mejillón,moluscos,valvas,valva,marisco,mariscos</t>
  </si>
  <si>
    <t>Ostras vivas</t>
  </si>
  <si>
    <t>Molusco lamelibranquio marino, con concha de valvas desiguales, ásperas, de color grisáceo por fuera y blanco anacarado por dentro, de las cuales la mayor es más convexa que la otra y está adherida a las rocas.</t>
  </si>
  <si>
    <t>mariscos e invertebrados acuaticos,ostras,ostras vivas,perla,molusco,ostra viva,moluscos,valvas,valva,marisco,mariscos</t>
  </si>
  <si>
    <t>Cangrejos vivos</t>
  </si>
  <si>
    <t>Cada uno de los artrópodos crustáceos del orden de los Decápodos</t>
  </si>
  <si>
    <t>mariscos e invertebrados acuaticos,cangrejos,cangrejos vivos,jaibas,centollas,langostas,crustaseo,cangro,decapodos,decápodos,decápodo,viva,vivas,marisco,mariscos</t>
  </si>
  <si>
    <t>Abulones vivos</t>
  </si>
  <si>
    <t>Molusco gasterópodo cuya concha es ovalada, de espira muy baja, borde delgado en la mitad de su contorno, con una especie de labio en la otra mitad, donde hay una serie de agujeros que van cerrándose a medida que el animal crece. Es arrugada y pardusca por fuera y brillantemente nacarada por dentro. Vive en los mares de España.</t>
  </si>
  <si>
    <t>mariscos e invertebrados acuaticos,locos,orejas marinas vivas,ostiones,ostra,concha,oreja marina,maria,mariscos,marisco</t>
  </si>
  <si>
    <t>Pulpo vivo</t>
  </si>
  <si>
    <t>Molusco cefalópodo dibranquial, octópodo, que vive de ordinario en el fondo del mar, y a veces nada a flor de agua. Es muy voraz, se alimenta de moluscos y crustáceos y su carne es comestible. Los individuos de la especie común en los mares de España, apenas tienen un metro de extremo a extremo de los tentáculos; pero los hay de otras especies que alcanzan hasta diez y doce.</t>
  </si>
  <si>
    <t>mariscos e invertebrados acuaticos,pulpos,pulpos vivos,octopus,octopolo,octópodo,cefalópodo,marisco,mariscos,cefalopo,octopodo,vivos,vivo</t>
  </si>
  <si>
    <t>Calamar vivo</t>
  </si>
  <si>
    <t>Molusco cefalópodo de cuerpo alargado, con una concha interna en forma de pluma de ave y diez tentáculos provistos de ventosas, dos de ellos más largos que el resto. Vive formando bancos que son objeto de una activa pesca.</t>
  </si>
  <si>
    <t>mariscos e invertebrados acuaticos,calamares,calamares vivos,molusco,cefalópodo,cefalopodo,vivo,vivos,marisco,mariscos,téutidos,teutidos,teutido</t>
  </si>
  <si>
    <t>Mariposas</t>
  </si>
  <si>
    <t>Insecto lepidóptero,  son un orden de insectos holometábolos, casi siempre voladores; las más conocidas son las mariposas diurnas, pero la mayoría de las especies son nocturnas (polillas, esfinges, pavones, etc.) y pasan muy inadvertidas. Sus larvas se conocen como orugas y se alimentan típicamente de materia vegetal, pudiendo ser plagas importantes para la agricultura.</t>
  </si>
  <si>
    <t>insectos,mariposas,mariposa,gusano,oruga,alevilla,insecto,polilla,polillas,lepidóptero,lepidoptero,esfinges,pavones,pavon,esfinge,palomilla,larva,gusano de seda</t>
  </si>
  <si>
    <t>Escarabajos</t>
  </si>
  <si>
    <t>Insecto coleóptero, de antenas con nueve articulaciones terminadas en maza, élitros lisos, cuerpo deprimido, con cabeza rombal y dentada por delante, y patas anteriores desprovistas de tarsos. Busca el estiércol para alimentarse y hacer bolas, dentro de las cuales deposita los huevos.</t>
  </si>
  <si>
    <t>insectos,escarabajos,escarabajos,coleópteros,coleoptero,coleoperos,coleópero</t>
  </si>
  <si>
    <t>Abejas</t>
  </si>
  <si>
    <t>Insecto himenóptero, de unos quince milímetros de largo, de color pardo negruzco y con vello rojizo. Vive en colonias, cada una de las cuales consta de una sola hembra fecunda, muchos machos y numerosísimas hembras estériles; habita en los huecos de los árboles o de las peñas, o en las colmenas que el hombre le prepara, y produce la cera y la miel.</t>
  </si>
  <si>
    <t>insectos,abejas,abejas,moscas,zancudos,moscardones,anthophila,abejon,abejón,heminoptero,heminóptero</t>
  </si>
  <si>
    <t>Gusanos de seda</t>
  </si>
  <si>
    <t>Especie de insecto lepidóptero de la familia Bombycidae originaria del norte de Asia. Se cría hoy en muchas regiones del mundo para aprovechar el capullo que protege a su crisálida, constituido por un largo filamento de seda, producido por la oruga al retraerse para la metamorfosis.</t>
  </si>
  <si>
    <t>insectos,gusanos de seda,gusano de seda,gusanos de tebo,gusano,oruga,larva,lombriz,oruga,larva, tenia,helminto,seda,tisú,tisu,satén,saten,raso,mariposa,lepidóptero,lepidoptero</t>
  </si>
  <si>
    <t>Elefantes</t>
  </si>
  <si>
    <t>Mamífero del orden de los Proboscidios, el mayor de los animales terrestres que viven ahora, pues llega a tres metros de alto y cinco de largo. Tiene el cuerpo de color ceniciento oscuro, la cabeza pequeña, los ojos chicos, las orejas grandes y colgantes, la nariz y el labio superior unidos y muy prolongados en forma de trompa, que extiende y recoge a su arbitrio y le sirve de mano. Carece de caninos y tiene dos dientes incisivos, vulgarmente llamados colmillos, macizos y muy grandes. Se cría en Asia y África, donde lo emplean como animal de carga.</t>
  </si>
  <si>
    <t>animales salvajes,elefantes,elefantes,paquidermo,proboscidio
 polares</t>
  </si>
  <si>
    <t>Zorros vivos</t>
  </si>
  <si>
    <t>Mamífero cánido de menos de un metro de longitud, incluida la cola, de hocico alargado y orejas empinadas, pelaje de color pardo rojizo y muy espeso, especialmente en la cola, de punta blanca. Es de costumbres crepusculares y nocturnas; abunda en España y caza con gran astucia toda clase de animales, incluso de corral.</t>
  </si>
  <si>
    <t>animales salvajes,zorros,zorros vivos,pumas,perros salvajes,lobos,zorra,zorras,cánido,canido,raposa,vulpeja,rapoza</t>
  </si>
  <si>
    <t>Juguetes para mascotas</t>
  </si>
  <si>
    <t>Objeto atractivo con que se entretienen los animales domésticos</t>
  </si>
  <si>
    <t>accesorios, equipos y tratamientos para mascotas,juguetes para mascotas,juguetes para los animales domesticos,juguetes,juguete,hueso de hule,bola de perro,</t>
  </si>
  <si>
    <t>2.3.9.7.01</t>
  </si>
  <si>
    <t>Productos y útiles veterinarios</t>
  </si>
  <si>
    <t>Productos para el aseo y cuidado de mascotas</t>
  </si>
  <si>
    <t>Accesorios para el cuidado de los animales domésticos (artículos de aseo,estéticos,etc.)</t>
  </si>
  <si>
    <t>accesorios, equipos y tratamientos para mascotas,productos para el cuidado de mascotas,productos para el cuidado del animal domestico,artículos estéticos para animales,artículos de aseo para animales,aseo,estético,cuidado</t>
  </si>
  <si>
    <t>Equipo para el manejo de desperdicios de las mascotas</t>
  </si>
  <si>
    <t>Colección de utensilios, instrumentos y aparatos especiales para la disposición adecuada de los desechos del animal doméstico</t>
  </si>
  <si>
    <t>accesorios, equipos y tratamientos para mascotas,equipos para recoger desechos de mascotas,desperdicios o equipo para la gestion de los desechos del animal domestico,baño,banos para animales,baño para animales,baño para animal,limpieza de animal,desperdicio de animales,desperdicio de animal</t>
  </si>
  <si>
    <t>Tazones o equipo para alimentación de mascotas</t>
  </si>
  <si>
    <t>Colección de utensilios, instrumentos y aparatos especiales para un la alimentación de los animales domésticos</t>
  </si>
  <si>
    <t xml:space="preserve">accesorios, equipos y tratamientos para mascotas,recipiente para comida de mascotas,equipo o cuencos de comida de los animales domesticos,recipientes,plato </t>
  </si>
  <si>
    <t>Tratamientos medicados para mascotas</t>
  </si>
  <si>
    <t>Es el conjunto de medios de cualquier clase (higiénicos, farmacológicos, quirúrgicos o físicos) cuya finalidad es la curación o el alivio (paliación) de las enfermedades o síntomas de animales domésticos</t>
  </si>
  <si>
    <t>accesorios, equipos y tratamientos para mascotas,tratamientos medicinales para mascotas,tratamientos medicados para los animales domesticos,animales domésticos,medicinas para animales,medicamentos para animales,cura,método,curación,terapia</t>
  </si>
  <si>
    <t>2.3.4.2.01</t>
  </si>
  <si>
    <t>Productos medicinales para uso veterinario</t>
  </si>
  <si>
    <t>Kits para el entrenamiento de mascotas domésticas</t>
  </si>
  <si>
    <t>Conjunto de utensilios, instrumentos y aparatos especiales para el entrenamiento de animales domésticos.</t>
  </si>
  <si>
    <t>accesorios, equipos y tratamientos para mascotas,kits de adiestramiento para mascotas,kits de adiestramiento de animales domesticos,instruir,entrenar,ejercitar,guiar,dirigir,educar,amaestrar</t>
  </si>
  <si>
    <t>Cobijas para mascotas</t>
  </si>
  <si>
    <t>Prenda de lana o algodón, tupida y ordinariamente peluda, de forma rectangular, que sirve para abrigar a los animales domésticos</t>
  </si>
  <si>
    <t>accesorios, equipos y tratamientos para mascotas,mantas para mascotas,mantas para animales,edredon para animales,edredon,frazada,frazadas,frazadas para animales,cobertor,cobertores,cobertor para animales,animales domesticos</t>
  </si>
  <si>
    <t>Salvado de trigo puro</t>
  </si>
  <si>
    <t>Es el resultado de una parte de la molienda de los granos de cereales, en concreto procede de las cinco capas más externas del grano, formadas por una primera capa exterior de envuelta, o cutícula, la segunda o epicarpio, la tercera o endocarpio, la cuarta capa, denominada testa y la quinta, denominada aleurona.</t>
  </si>
  <si>
    <t>alimento para ganado,salvado de trigo puro,afrecho,moyuelo,tástara,cascarilla,cáscara,acemite,cascara,tastara,trigo,alimento,alimentación para animales,alimentacion para animal,heno</t>
  </si>
  <si>
    <t>2.3.1.2.01</t>
  </si>
  <si>
    <t>Alimentos para animales</t>
  </si>
  <si>
    <t>Avena para forraje</t>
  </si>
  <si>
    <t>Cereal de menor valor energético, como consecuencia de su alto contenido en fibra y lignina y su bajo nivel de almidón utilizado para la alimentación de animales.Aunque cada pienso es especifico de cada animal, a veces se puede usar uno de otra especie distinta.</t>
  </si>
  <si>
    <t>alimento para ganado,avena,avena para forraje,forraje,heno,grano,pasto,alimento,alimento,alimentación para animales,alimentacion para animal,afrecho,moyuelo,tástara,cascarilla,cáscara,acemite,cascara,tastara</t>
  </si>
  <si>
    <t>Maíz para forraje</t>
  </si>
  <si>
    <t>Es una planta gramínea anual originaria de América introducida en Europa en el siglo XVII. Actualmente, es el cereal con mayor volumen de producción en el mundo, superando al trigo y al arroz, utilizado para la alimentación de animales.</t>
  </si>
  <si>
    <t>alimento para ganado,maiz,maiz para forraje,alimento,alimentación para animales,alimentacion para animal,maíz para pienso,elote,borona,mijo,millo,zara,panizo,choclo,aba,afrecho,moyuelo,tástara,cascarilla,cáscara,acemite,cascara,tastara,</t>
  </si>
  <si>
    <t>Sorgo para forraje</t>
  </si>
  <si>
    <t>Planta anual, originaria de la India, de la familia de las Gramíneas, con cañas de dos a tres metros de altura, llenas de un tejido blanco y algo dulce y vellosas en los nudos; hojas lampiñas, ásperas en los bordes, flores en panoja floja, grande y derecha, o espesa, arracimada y colgante, y granos mayores que los cañamones, algo rojizos, blanquecinos o amarillos. Sirven estos para hacer pan y de alimento a las aves, y toda la planta de pasto a las vacas y otros animales.</t>
  </si>
  <si>
    <t>alimento para ganado,sorgo,sorgo para forraje,afrecho,moyuelo,tástara,cascarilla,cáscara,acemite,cascara,tastara,</t>
  </si>
  <si>
    <t>Heno</t>
  </si>
  <si>
    <t>Planta de la familia de las Gramíneas, con cañas delgadas de unos 20 cm de largo, hojas estrechas, agudas, más cortas que la vaina, y flores en panoja abierta, pocas en número y con arista en el cascabillo.</t>
  </si>
  <si>
    <t>alimento para ganado,heno,forraje,pienso,hierba,yerba,verde,ierba,alimento para animales,pasto,paja</t>
  </si>
  <si>
    <t>Tortas oleaginosas</t>
  </si>
  <si>
    <t>Masa en forma redonda resultado del hueso de la aceituna después de molida y exprimida</t>
  </si>
  <si>
    <t>alimento para ganado,tortas de borujo,pasta,bollo,galleta,bizcocho,pastel,cake,aceituna,oilcake,alimento para animales,alimento</t>
  </si>
  <si>
    <t>Alimento vivo para aves</t>
  </si>
  <si>
    <t>Cada una de las sustancias o conjunto de cosas vivas que un pajaro toma o recibe para su nutrición</t>
  </si>
  <si>
    <t>alimento para pajaros y aves de corral,alimento vivo para pajaros,pajaro,pájaro,pajaros,vivo,alimento,comida,comestible,manjar,sustento,vianda,yantar,colación,refrigerio,bocado,piscolabis,tentempié,pitanza,plato,puchero,ración,maná,manduca,manduca para pajaros,comida para pajaros,comida para pajaro,manduca para pajaro</t>
  </si>
  <si>
    <t>Alpiste</t>
  </si>
  <si>
    <t>Semilla de la planta anual de la familia de las Gramíneas, que crece hasta 40 ó 50 cm y echa una panoja oval, con espiguillas de tres flores y semillas menudas. Toda la planta sirve para forraje, y las semillas para alimento de pájaros y para otros usos.</t>
  </si>
  <si>
    <t>alimento para pajaros y aves de corral,alpiste,alimento,comida,comestible,manjar,sustento,vianda,yantar,colación,refrigerio,bocado,piscolabis,tentempié,pitanza,plato,puchero,ración,maná,manduca,manduca para pajaros,comida para pajaros,comida para pajaro,manduca para pajaro,</t>
  </si>
  <si>
    <t>Pasa bocas o comida recreacional para aves</t>
  </si>
  <si>
    <t>Cada una de las sustancias o conjunto de cosas que un pajaro toma o recibe para su nutrición</t>
  </si>
  <si>
    <t>alimento para pajaros y aves de corral,alimento ligero para pajaros ,comida,comestible,manjar,sustento,vianda,yantar,colación,refrigerio,bocado,piscolabis,tentempié,pitanza,plato,puchero,ración,maná,manduca,manduca para pajaros,comida para pajaros,comida para pajaro,manduca para pajaro</t>
  </si>
  <si>
    <t>Alimento avícola</t>
  </si>
  <si>
    <t>Cada una de las sustancias o conjunto de cosas que una ave toma o recibe para su nutrición</t>
  </si>
  <si>
    <t>alimento para pajaros y aves de corral,alimento para los aves,comida,comestible,manjar,sustento,vianda,yantar,colación,refrigerio,bocado,piscolabis,tentempié,pitanza,plato,puchero,ración,maná,manduca,manduca para pajaros,comida para pajaros,comida para pajaro,manduca para pajaro</t>
  </si>
  <si>
    <t>Salmuera fresca o congelada</t>
  </si>
  <si>
    <t>Agua cargada de sal que puede estar fresca o congelada.</t>
  </si>
  <si>
    <t>alimento para peces,salmuera fresca o congelada,comida,comestible,manjar,sustento,vianda,yantar,colación,refrigerio,bocado,piscolabis,tentempié,pitanza,plato,puchero,ración,maná,manduca,manduca para pajaros,comida para pajaros,comida para pajaro,manduca para pajaro,salazón,sal,salobridad,fresca,congelada,sal congelada,sal fresca</t>
  </si>
  <si>
    <t>Alimento granulado para peces</t>
  </si>
  <si>
    <t>Cada una de las sustancias o conjunto de cosas en forma de masa de granos pequeños que los peces toman o reciben para su nutrición</t>
  </si>
  <si>
    <t>alimento para peces,alimento granulado para peces,comida,comestible,manjar,sustento,vianda,yantar,colación,refrigerio,bocado,piscolabis,tentempié,pitanza,plato,puchero,ración,maná,manduca,manduca para pajaros,comida para pajaros,comida para pajaro,manduca para pajaro,granulado,granular,nutrición,alimento,peces</t>
  </si>
  <si>
    <t>Alimento en hojuelas para peces</t>
  </si>
  <si>
    <t>Cada una de las sustancias o conjunto de cosas en forma grumo o coágulos que los peces toman o reciben para su nutrición</t>
  </si>
  <si>
    <t>alimento para peces,alimento en hojuelas para peces,alimento en copos para peces,comida,comestible,manjar,sustento,vianda,yantar,colación,refrigerio,bocado,piscolabis,tentempié,pitanza,plato,puchero,ración,maná,manduca,manduca para pajaros,comida para pajaros,comida para pajaro,manduca para pajaro,copo,copos,alimento,grumo, coagulo,coágulos</t>
  </si>
  <si>
    <t>Comida seca para perros</t>
  </si>
  <si>
    <t>Cada una de las sustancias o conjunto de cosas en estado seco que perros y gatos toman o reciben para su nutrición</t>
  </si>
  <si>
    <t>alimento para perros y gatos,alimento seco para perros y gatos,comida,comestible,manjar,sustento,vianda,yantar,colación,refrigerio,bocado,piscolabis,tentempié,pitanza,plato,puchero,ración,maná,manduca,manduca para pajaros,comida para pajaros,comida para pajaro,manduca para pajaro,alimento para perros,alimento para perro,alimento para gato,alimento para gatos,alimento seco</t>
  </si>
  <si>
    <t>Comida húmeda para perros</t>
  </si>
  <si>
    <t>Cada una de las sustancias o conjunto de cosas en estado húmedo que perros y gatos toman o reciben para su nutrición</t>
  </si>
  <si>
    <t>alimento para perros y gatos,alimento hidratado para perros y gatos,alimento humedo para perros y gatos,comida,comestible,manjar,sustento,vianda,yantar,colación,refrigerio,bocado,piscolabis,tentempié,pitanza,plato,puchero,ración,maná,manduca,manduca para pajaros,comida para pajaros,comida para pajaro,manduca para pajaro,alimento para perros y gatos,alimento seco para perros y gatos,comida,comestible,manjar,sustento,vianda,yantar,colación,refrigerio,bocado,piscolabis,tentempié,pitanza,plato,puchero,ración,maná,manduca,manduca para pajaros,comida para pajaros,comida para pajaro,manduca para pajaro,alimento para perros,alimento para perro,alimento para gato,alimento para gatos,alimento húmedo,alimento humedo</t>
  </si>
  <si>
    <t>Leche para perros o gatos</t>
  </si>
  <si>
    <t>Líquido blanco que segregan algunos animales que se emplea parr alimentar a los perros y a los gatos</t>
  </si>
  <si>
    <t>alimento para perros y gatos,leche para perros y gatos,comida para perros y gatos,leche,alimento para perro, alimento para gato, leche para perro,leche para gato</t>
  </si>
  <si>
    <t>Comida seca para gatos</t>
  </si>
  <si>
    <t>Cada una de las sustancias o conjunto de cosas en estado seco que gatos toman o reciben para su nutrición</t>
  </si>
  <si>
    <t>alimento para perros y gatos,alimento seco para gatos,comida seca para gatos,alimento seco para gato,comida seca, seca,comida,comestible,manjar,sustento,vianda,yantar,colación,refrigerio,bocado,piscolabis,tentempié,pitanza,plato,puchero,ración,maná,manduca,manduca</t>
  </si>
  <si>
    <t>Comida húmeda para gatos</t>
  </si>
  <si>
    <t>Cada una de las sustancias o conjunto de cosas en estado húmedo que gatos toman o reciben para su nutrición</t>
  </si>
  <si>
    <t>alimento para perros y gatos,alimento hidratado para gatos,alimento humedo para gatos,comida,comestible,manjar,sustento,vianda,yantar,colación,refrigerio,bocado,piscolabis,tentempié,pitanza,plato,puchero,ración,maná,manduca,manduca</t>
  </si>
  <si>
    <t>Pasa bocas o comida recreacional para gatos o perros</t>
  </si>
  <si>
    <t>Cada una de las sustancias o conjunto de cosas  que perros y gatos toman o reciben para su nutrición</t>
  </si>
  <si>
    <t>alimento para perros y gatos,alimento ligero para gatos y perros,comida,comestible,manjar,sustento,vianda,yantar,colación,refrigerio,bocado,piscolabis,tentempié,pitanza,plato,puchero,ración,maná,manduca,manduca</t>
  </si>
  <si>
    <t>Comida granulada para roedores</t>
  </si>
  <si>
    <t>Cada una de las sustancias o conjunto de cosas en forma de masa de granos pequeños que los roedores toman o reciben para su nutrición</t>
  </si>
  <si>
    <t>alimento para roedores,alimento granulado para roedores,comida,comestible,manjar,sustento,vianda,yantar,colación,refrigerio,bocado,piscolabis,tentempié,pitanza,plato,puchero,ración,maná,manduca,manduca</t>
  </si>
  <si>
    <t>Comida granulada para reptiles</t>
  </si>
  <si>
    <t>Cada una de las sustancias o conjunto de cosas en forma de masa de granos pequeños que los reptiles toman o reciben para su nutrición</t>
  </si>
  <si>
    <t>alimento para reptiles,alimento granulado para reptiles,comida,comestible,manjar,sustento,vianda,yantar,colación,refrigerio,bocado,piscolabis,tentempié,pitanza,plato,puchero,ración,maná,manduca,manduca</t>
  </si>
  <si>
    <t>Comida húmeda para reptiles</t>
  </si>
  <si>
    <t>Cada una de las sustancias o conjunto de cosas en estado húmedo que los reptiles toman o reciben para su nutrición</t>
  </si>
  <si>
    <t>alimento para reptiles,alimento hidratado para reptiles,alimento humedo para reptiles,comida,comestible,manjar,sustento,vianda,yantar,colación,refrigerio,bocado,piscolabis,tentempié,pitanza,plato,puchero,ración,maná,manduca,manduca</t>
  </si>
  <si>
    <t>Comida viva para reptiles</t>
  </si>
  <si>
    <t>Cada una de las sustancias o conjunto de cosas vivas que los reptiles toman o reciben para su nutrición</t>
  </si>
  <si>
    <t>alimento para reptiles,alimento vivo para reptiles,alimento vivo para reptiles,comida,comestible,manjar,sustento,vianda,yantar,colación,refrigerio,bocado,piscolabis,tentempié,pitanza,plato,puchero,ración,maná,manduca,manduca</t>
  </si>
  <si>
    <t>Comida para cerdos</t>
  </si>
  <si>
    <t>Cada una de las sustancias o conjunto de cosas que los cerdos toman o reciben para su nutrición</t>
  </si>
  <si>
    <t>comida para animales diversos,comida para cerdos,comida,comestible,manjar,sustento,vianda,yantar,colación,refrigerio,bocado,piscolabis,tentempié,pitanza,plato,puchero,ración,maná,manduca,manduca,cerdos,cerdo,chanchos,puerco,puercos,marrano,cochino,marranos,cochinos ,gorrino,guarro,cocho,cuino,chancho</t>
  </si>
  <si>
    <t>Comida para visones</t>
  </si>
  <si>
    <t>Cada una de las sustancias o conjunto de cosas que los visones toman o reciben para su nutrición</t>
  </si>
  <si>
    <t>comida para animales diversos,comida para visones,vison,visones</t>
  </si>
  <si>
    <t>Comida para monos</t>
  </si>
  <si>
    <t>Cada una de las sustancias o conjunto de cosas que los monos toman o reciben para su nutrición</t>
  </si>
  <si>
    <t xml:space="preserve">comida para animales diversos,comida para monos ,comida para mono,primate,antropoide,mono,simio,primates,monos,chimpance,simios,macaco,macacos </t>
  </si>
  <si>
    <t>Establos para ganado</t>
  </si>
  <si>
    <t>Lugar cubierto en que se encierra ganado para su descanso y alimentación</t>
  </si>
  <si>
    <t>cobertizos para animales,establos para ganado,establo para ganado,cuadra, pesebre, caballeriza, cobertizo,establo para vaca,vaca</t>
  </si>
  <si>
    <t>2.6.9.2.01</t>
  </si>
  <si>
    <t>Edificios no residenciales</t>
  </si>
  <si>
    <t>Casas para mascotas domesticadas</t>
  </si>
  <si>
    <t>Lugar que se utiliza para que los animales domésticos habiten</t>
  </si>
  <si>
    <t>cobertizos para animales,casas para animales domesticos,establo para animales domesticos,domicilio,hogar,vivienda,morada,residencia,piso,habitación,lar,animales domésticos,perro,gato</t>
  </si>
  <si>
    <t>Camas para mascotas</t>
  </si>
  <si>
    <t>Sitio donde se echan los animales para su descanso</t>
  </si>
  <si>
    <t>cobertizos para animales,camas para animales domesticos,lecho,catre,piltra,hamaca,yacija,litera,camastro,perro,gato,animal doméstico,animal doméstico</t>
  </si>
  <si>
    <t>Jaulas o sus accesorios</t>
  </si>
  <si>
    <t>Armazón, cerrado o no según los casos, hecho con barras o listones y destinado a encerrar animales.</t>
  </si>
  <si>
    <t>refugio para animales,jaulas y accesorios,Accesorio,chirona,trullo,mazmorra,canariera,armazón,embalaje,jaula para perro,jaula para gato,jaula,jaulas</t>
  </si>
  <si>
    <t>Perreras</t>
  </si>
  <si>
    <t>Lugar o sitio donde se guardan o encierran los perros</t>
  </si>
  <si>
    <t>refugio para animales,perreras,jaula,casilla,caseta,cajón,encierro</t>
  </si>
  <si>
    <t>Equipaje para el transporte de animales</t>
  </si>
  <si>
    <t>Armazón, cerrado o no según los casos, hecho con barras o listones y destinado a encerrar animales para la movilización o transporte de los mismos de un lugar a otro</t>
  </si>
  <si>
    <t>refugio para animales,jaulas para traslado de animales,chirona,trullo,mazmorra,canariera,armazón,embalaje,jaula para perro,jaula para gato,jaula</t>
  </si>
  <si>
    <t>Correas para perros</t>
  </si>
  <si>
    <t>Tira de cuero, que se usa para amarrar a los perros</t>
  </si>
  <si>
    <t>refugio para animales,corrales para perros,correas para perros,cinturón para perro, bandolera para perro, pretina para perro, ceñidor para perro, canana para perro, tahalí para perro, traílla para perro,cinturón,bandolera,pretina,ceñidor,canana,tahalí,traílla,cinturon</t>
  </si>
  <si>
    <t>Terrarios</t>
  </si>
  <si>
    <t>Instalación adecuada para mantener vivos y en las mejores condiciones a ciertos animales, como reptiles, anfibios, etc..</t>
  </si>
  <si>
    <t>medio ambiente para animales,terrarios,terrario,instalación para animales,instalacion para animales</t>
  </si>
  <si>
    <t>Acuarios</t>
  </si>
  <si>
    <t>Depósito de agua donde se tienen vivos animales o vegetales acuáticos. Edificio destinado a la exhibición de animales acuáticos vivos.</t>
  </si>
  <si>
    <t>medio ambiente para animales,acuarios,pecera,vivero,deposito,depósito,peces</t>
  </si>
  <si>
    <t>Sillas de montar</t>
  </si>
  <si>
    <t>Aparejo para montar a caballo, formado por una armazón de madera, cubierta generalmente de cuero y rellena de crin o pelote</t>
  </si>
  <si>
    <t>talabarteria,sillas de montar,asiento de montar,silla de montar,montar,silla de cuero,silla para caballo,talabartería,talabarte</t>
  </si>
  <si>
    <t>Fustas y látigos</t>
  </si>
  <si>
    <t>Vara flexible o látigo largo y delgado que por el extremo superior tiene una trencilla de correa, que se usa para estimular a los caballos.</t>
  </si>
  <si>
    <t>talabarteria,fustas,tralla,vergajo,disciplina,látigo,correa,fusta para caballo,talabarte,latigo</t>
  </si>
  <si>
    <t>Herraduras para caballo</t>
  </si>
  <si>
    <t>Hierro aproximadamente semicircular que se clava a las caballerías en los cascos o a algunos vacunos en las pezuñas para que no se los maltraten con el piso.</t>
  </si>
  <si>
    <t>talabarteria,fustas,herradura para caballo,herraduras para caballos,casquillo,herraje,hierro,herraje para caballo</t>
  </si>
  <si>
    <t>Herraduras para mula</t>
  </si>
  <si>
    <t>talabarteria,herraduras para mulas,herradura para mula,casquillo para mulas, herraje para mulas, hierro,casquillo,herraje</t>
  </si>
  <si>
    <t>Bridas</t>
  </si>
  <si>
    <t>Freno del caballo con las riendas y todo el correaje que sirve para sujetarlo a la cabeza del animal</t>
  </si>
  <si>
    <t>arneses,bridas,brida,freno de caballo,rienda,correa,correaje,guarnición,guía,arnes</t>
  </si>
  <si>
    <t>Yugos</t>
  </si>
  <si>
    <t>Instrumento de madera al cual, formando yunta, se uncen por el cuello las mulas, o por la cabeza o el cuello, los bueyes, y en el que va sujeta la lanza o pértigo del carro, el timón del arado, etc.</t>
  </si>
  <si>
    <t>arneses,yugos,armazon,jubo,gamella,armazón,canga,arnes,yugo</t>
  </si>
  <si>
    <t>2.3.1.4.01</t>
  </si>
  <si>
    <t>Madera, corcho y sus manufacturas</t>
  </si>
  <si>
    <t>Bocados para caballos</t>
  </si>
  <si>
    <t>Parte del freno que entra en la boca de la caballería</t>
  </si>
  <si>
    <t>arneses,embocadura para caballos,bocados para caballos,freno para caballo,freno,correa</t>
  </si>
  <si>
    <t>Riendas</t>
  </si>
  <si>
    <t>Cada una de las dos correas, cintas o cuerdas que, unidas por uno de sus extremos a las camas del freno, lleva asidas por el otro quien gobierna la caballería</t>
  </si>
  <si>
    <t>arneses,riendas,rienda,mando,brida,freno,mando,brida,cabezada,ronzal,correa,dogal,freno para caballo,caballo</t>
  </si>
  <si>
    <t>Estribos</t>
  </si>
  <si>
    <t>Pieza de metal, madera o cuero en que el jinete apoya el pie, la cual está pendiente de la ación</t>
  </si>
  <si>
    <t>arneses,estribos,stirrups,estribos,sosten,jinete,caballo</t>
  </si>
  <si>
    <t>Correas o traíllas</t>
  </si>
  <si>
    <t>Cinta de cuero para sujetar la silla de montar</t>
  </si>
  <si>
    <t>arneses,correas o traillas,leashes or leads,correas o traillas,silla de montar,cinturon</t>
  </si>
  <si>
    <t>Arneses de cuello para animales</t>
  </si>
  <si>
    <t>Aro, por lo común de cuero, que se ciñe al cuello de los animales domésticos para adorno, sujeción o defensa</t>
  </si>
  <si>
    <t xml:space="preserve">collares para animales,animal collares,collares para animales,cinto,abalorio,collera,aro,collar,cadena </t>
  </si>
  <si>
    <t>Arneses o sus accesorios</t>
  </si>
  <si>
    <t>Conjunto de armas que se acomodaban al cuerpo, asegurándolas con correas y hebillas</t>
  </si>
  <si>
    <t xml:space="preserve"> arneses,arneses y accesorios,accesorios,guarnición,arreos,aperos,equipo,ajuar,arnés,arnes</t>
  </si>
  <si>
    <t>Sujetadores</t>
  </si>
  <si>
    <t>Equipos que se utilizan para unir  algo epara que no puede separarse, dividirse o inclinarse</t>
  </si>
  <si>
    <t>arneses,sujeciones,restraints,sujeciones,sujeción,sujecion</t>
  </si>
  <si>
    <t>Bozales</t>
  </si>
  <si>
    <t xml:space="preserve">Aparato, comúnmente de correas o alambres, que se pone en la boca a los perros para que no muerdan. Esportilla, comúnmente de esparto, la cual, colgada de la cabeza, se pone en la boca a las bestias de labor y de carga, para que no hagan daño a los panes o se paren a comer
</t>
  </si>
  <si>
    <t xml:space="preserve"> arneses,bozales,correaje,protector,badal,dogal,bozo,correaje,protector,bozal,bozal para animal,bozal para animales</t>
  </si>
  <si>
    <t>Soportes para correas</t>
  </si>
  <si>
    <t>Elemento que sirve para apoyar o sostener las correas</t>
  </si>
  <si>
    <t xml:space="preserve"> arneses,soportes para correas,soporte,apoyo de correas,apoyo</t>
  </si>
  <si>
    <t>Semillas o plántulas de fríjol</t>
  </si>
  <si>
    <t xml:space="preserve"> Grano que en diversas formas produce las plantas y que al caer o ser sembrado produce nuevas plantas herbácea anual, de la familia de las Papilionáceas, con tallos endebles, volubles, de tres a cuatro metros de longitud, hojas grandes, compuestas de tres hojuelas acorazonadas unidas por la base, flores blancas en grupos axilares, y fruto en vainas aplastadas, terminadas en dos puntas, y con varias semillas de forma de riñón.</t>
  </si>
  <si>
    <t xml:space="preserve"> semillas y plantulas vegetales,semillas o almacigo de judia de porotos,faba, fríjol, fréjol, habichuela, alubia,poroto,frijol</t>
  </si>
  <si>
    <t>2.6.7.9.01</t>
  </si>
  <si>
    <t>Semillas, cultivos, plantas y árboles  que generan productos  recurrentes</t>
  </si>
  <si>
    <t>Semillas o plántulas de zanahoria</t>
  </si>
  <si>
    <t xml:space="preserve"> Grano que en diversas formas produce las plantas y que al caer o ser sembrado produce nuevas plantas herbácea umbelífera, con flores blancas, y purpúrea la central de la umbela; fruto seco y comprimido y raíz fusiforme, de unos dos decímetros de largo, amarilla o rojiza, jugosa y comestible.</t>
  </si>
  <si>
    <t xml:space="preserve"> semillas y plantulas vegetales,semillas o almacigo de zanahoria,hortaliza,planta,raíz</t>
  </si>
  <si>
    <t>Semillas o plántulas de apio</t>
  </si>
  <si>
    <t xml:space="preserve"> Grano que en diversas formas produce las plantas y que al caer o ser sembrado produce nuevas plantas de la familia de las Umbelíferas, de cinco a seis decímetros de altura, con tallo jugoso, grueso, lampiño, hueco, asurcado y ramoso, hojas largas y hendidas, y flores muy pequeñas y blancas.</t>
  </si>
  <si>
    <t xml:space="preserve"> semillas y plantulas vegetales,semillas o almacigo de apio,apio,semilla, plántula</t>
  </si>
  <si>
    <t>Semillas o plántulas de chiles</t>
  </si>
  <si>
    <t>Grano que en diversas formas produce las plantas y que al caer o ser sembrado produce nuevas plantas herbácea anual, de la familia de las Solanáceas, con tallos ramosos de cuatro a seis decímetros de altura, hojas lanceoladas, enteras y lampiñas, flores blancas, pequeñas, axilares, y fruto en baya hueca, muy variable en forma y tamaño, según las castas, pero generalmente cónico, de punta obtusa, terso en la superficie, primeramente verde, después rojo o amarillo, y con multitud de semillas planas, circulares, amarillentas, sujetas en una expansión interior del pedúnculo.</t>
  </si>
  <si>
    <t xml:space="preserve"> semillas y plantulas vegetales,semillas o almacigo de aji,pimiento,ají,semilla,plantulas</t>
  </si>
  <si>
    <t>Semillas o plántulas de calabacín</t>
  </si>
  <si>
    <t>Grano que en diversas formas produce las plantas y que al caer o ser sembrado produce nuevas plantas de calabaza, muy vario en su forma, tamaño y color, por lo común grande, redondo y con multitud de pipas o semillas</t>
  </si>
  <si>
    <t xml:space="preserve"> semillas y plantulas vegetales,semillas o almacigo de calabacin,calabacilla,calabaza,zapallito,canecul,chirigaita,bubango</t>
  </si>
  <si>
    <t>Semillas o plántulas de alverja</t>
  </si>
  <si>
    <t>Grano que en diversas formas produce las plantas y que al caer o ser sembrado produce nuevas plantas hortense de la familia de las Papilionáceas, con tallos volubles de uno a dos metros de longitud, hojas pecioladas, compuestas de tres pares de hojuelas elípticas, enteras y ondeadas por el margen, estípulas a menudo convertidas en zarcillos, flores axilares en racimos colgantes de color blanco, rojo y azulado, y fruto en vaina casi cilíndrica, con diversas semillas aproximadamente esféricas, de seis a ocho milímetros de diámetro.</t>
  </si>
  <si>
    <t xml:space="preserve"> semillas y plantulas vegetales,semillas o almacigo de arvejas,pésol,pesol,arvejo,tirabeque,semilla,guandule</t>
  </si>
  <si>
    <t>Semillas o plántulas de pepino cohombro</t>
  </si>
  <si>
    <t>Grano que en diversas formas produce las plantas y que al caer o ser sembrado produce nuevas plantas herbácea anual, de la familia de las Cucurbitáceas, con tallos blandos, rastreros, vellosos y de dos a tres metros de longitud, hojas pecioladas, pelosas, partidas en lóbulos agudos, flores amarillas, separadas las masculinas de las femeninas, y fruto pulposo, cilíndrico, de seis a doce centímetros de largo y dos a cinco de grueso, amarillo cuando está maduro, y antes verde más o menos claro por la parte exterior, interiormente blanco y con multitud de semillas ovaladas y puntiagudas por uno de sus extremos, chatas y pequeñas. Es comestible.</t>
  </si>
  <si>
    <t xml:space="preserve"> semillas y plantulas vegetales,semillas o almacigo de pepino,pepino,semilla,cohombro</t>
  </si>
  <si>
    <t>Semillas o plántulas de berenjena</t>
  </si>
  <si>
    <t>Grano que en diversas formas produce las plantas y que al caer o ser sembrado produce nuevas plantas  anual de la familia de las Solanáceas, de cuatro a seis decímetros de altura, ramosa, con hojas grandes, aovadas, de color verde, casi cubiertas de un polvillo blanco y llenas de aguijones, flores grandes y de color morado, y fruto aovado, de diez a doce centímetros de largo, cubierto por una película morada y lleno de una pulpa blanca dentro de la cual están las semillas.</t>
  </si>
  <si>
    <t xml:space="preserve"> semillas y plantulas vegetales,semillas o almacigo de berenjena,berenjena,semilla</t>
  </si>
  <si>
    <t>Semillas o plántulas de endivias</t>
  </si>
  <si>
    <t>Grano que en diversas formas produce las plantas y que al caer o ser sembrado produce nuevas plantas de endibia.  Variedad lisa de escarola, de la que se consume el cogollo de hojas tiernas y pálidas</t>
  </si>
  <si>
    <t xml:space="preserve"> semillas y plantulas vegetales,semillas o almacigo de endibia,endibia,semilla</t>
  </si>
  <si>
    <t>Semillas o plántulas de ajo</t>
  </si>
  <si>
    <t>Grano que en diversas formas produce las plantas y que al caer o ser sembrado produce nuevas plantas de la familia de las Liliáceas, de 30 a 40 cm de altura, con hojas ensiformes muy estrechas y bohordo con flores pequeñas y blancas. El bulbo es también blanco, redondo y de olor fuerte y se usa mucho como condimento.</t>
  </si>
  <si>
    <t xml:space="preserve"> semillas y plantulas vegetales,semillas o almacigo de ajo,ajo,ajete,cebollino,chalote,puerro silvestre</t>
  </si>
  <si>
    <t>Semillas o plántulas de puerro</t>
  </si>
  <si>
    <t>Grano que en diversas formas produce las plantas y que al caer o ser sembrado produce nuevas plantas  de herbácea anual, de la familia de las Liliáceas, con cebolla alargada y sencilla, tallo de seis a ocho decímetros, hojas planas, largas, estrechas y enteras, y flores en umbela, con pétalos de color blanco rojizo. El bulbo de su raíz es comestible.</t>
  </si>
  <si>
    <t xml:space="preserve"> semillas y plantulas vegetales, semillas y plántulas vegetales,semillas y plantulas hortalizas,semillas y plántulas hortalizas, semilla o almacigo de,porro,ajo porro,ajoporro,poro,cebolla larga, puerro,semillas o almacigos de puerro,ajo </t>
  </si>
  <si>
    <t>Semillas o plántulas de lechuga</t>
  </si>
  <si>
    <t xml:space="preserve">Grano que en diversas formas produce las plantas y que al caer o ser sembrado produce nuevas plantas herbácea de la familia de las Compuestas, con tallo ramoso de cuatro a seis decímetros de altura, hojas grandes, radicales, blandas, nerviosas, trasovadas, enteras o serradas, flores en muchas cabezuelas y de pétalos amarillentos, y fruto seco, gris, comprimido, con una sola semilla. Es originaria de la India, se cultiva en las huertas y hay de ella muchas variedades. Las hojas son comestibles, y del tallo se puede extraer abundante látex de sabor agradable.
</t>
  </si>
  <si>
    <t xml:space="preserve"> semillas y plantulas vegetales,semillas y plántulas vegetales ,semillas y plantulas hortalizas ,semillas y plántulas hortalizas,semilla o almacigo de lechuga,semillas o almacigos de lechuga,lechuga</t>
  </si>
  <si>
    <t>Semillas o plántulas de maíz</t>
  </si>
  <si>
    <t xml:space="preserve">Grano que en diversas formas produce las plantas y que al caer o ser sembrado produce nuevas plantas de la familia de las Gramíneas, con el tallo grueso, de uno a tres metros de altura, según las especies, hojas largas, planas y puntiagudas, flores masculinas en racimos terminales y las femeninas en espigas axilares resguardadas por una vaina. </t>
  </si>
  <si>
    <t xml:space="preserve"> semillas y plantulas vegetales,semillas y plántulas vegetales ,semillas y plantulas hortalizas,semillas y plántulas hortalizas,semilla o almacigo de maiz,semillas o almacigos de maiz,semilla o almacigo de maíz,semillas o almacigos de maíz,maiz,maíz,borona,mijo,millo,zara,panizo</t>
  </si>
  <si>
    <t>Semillas o plántulas de melón</t>
  </si>
  <si>
    <t>Grano que en diversas formas produce las plantas y que al caer o ser sembrado produce nuevas plantas herbácea anual, de la familia de las Cucurbitáceas, con tallos tendidos, ramosos, ásperos, con zarcillos, y de tres a cuatro metros de longitud, hojas pecioladas, partidas en cinco lóbulos obtusos, flores solitarias de corola amarilla, y fruto elipsoidal de dos a tres decímetros de largo, con cáscara blanca, amarilla, verde o manchada de estos colores, carne olorosa, abundante, dulce, blanda, aguanosa, que deja en el interior un hueco donde hay muchas pepitas de corteza amarilla y almendra blanca.</t>
  </si>
  <si>
    <t xml:space="preserve"> semillas y plantulas vegetales,semillas y plántulas vegetales ,semillas y plantulas hortalizas,semillas y plántulas hortalizas,semilla o almacigo de melon,semillas o almacigos de melon  semillas o almacigos de melón,melon,melón,badea,vadea</t>
  </si>
  <si>
    <t>Semillas o plántulas cebolla</t>
  </si>
  <si>
    <t>Grano que en diversas formas produce las plantas y que al caer o ser sembrado produce nuevas plantas hortense, de la familia de las Liliáceas, con tallo de seis a ocho decímetros de altura, hueco, fusiforme e hinchado hacia la base, hojas fistulosas y cilíndricas, flores de color blanco verdoso en umbela redonda, y raíz fibrosa que nace de un bulbo esferoidal, blanco o rojizo, formado de capas tiernas y jugosas, de olor fuerte y sabor más o menos picante.</t>
  </si>
  <si>
    <t xml:space="preserve"> semillas y plantulas vegetales,semillas y plántulas vegetales ,semillas y plantulas hortalizas,semillas y plántulas hortalizas,semilla o almacigo de cebolla,semillas o almacigos de cebolla,cebolla,cebollas</t>
  </si>
  <si>
    <t>Semillas o plántulas de soya</t>
  </si>
  <si>
    <t>Grano que en diversas formas produce las plantas y que al caer o ser sembrado produce nuevas plantas leguminosas procedente de Asia</t>
  </si>
  <si>
    <t xml:space="preserve"> semillas y plantulas vegetales,semillas y plántulas vegetales,semillas y plantulas hortalizas ,semillas y plántulas hortalizas,semilla o almacigo de soja,semillas o almacigos de soja,soja</t>
  </si>
  <si>
    <t>Semillas o plántulas de espinaca</t>
  </si>
  <si>
    <t>Grano que en diversas formas produce las plantas y que al caer o ser sembrado produce nuevas plantas hortense, comestible, anual, de la familia de las Quenopodiáceas, con tallo ramoso, hojas radicales, estrechas, agudas y suaves, con pecíolos rojizos, flores dioicas, sin corola, y semillas redondas o con cuernecillos, según las variedades.</t>
  </si>
  <si>
    <t xml:space="preserve"> semillas y plantulas vegetales,semillas y plántulas vegetales,semillas y plantulas hortalizas,semillas y plántulas hortalizas,semilla o  almacigo de espinaca,semillas o  almacigos de espinaca </t>
  </si>
  <si>
    <t>Semillas o plántulas de tomate</t>
  </si>
  <si>
    <t>Grano que en diversas formas produce las plantas y que al caer o ser sembrado produce nuevas plantas tomatera, que es una planta herbácea anual originaria de América, de la familia de las Solanáceas, con tallos de uno a dos metros de largo, vellosos, huecos, endebles y ramosos; hojas algo vellosas recortadas en segmentos desiguales dentados por los bordes, y flores amarillas en racimos sencillos. Se cultiva mucho en las huertas por su fruto, que es el tomate.</t>
  </si>
  <si>
    <t xml:space="preserve"> semillas y plantulas vegetales,semillas y plántulas vegetales , semillas y plantulas hortalizas,semillas y plántulas hortalizas,semilla o almacigo de tomate,semillas o almacigos de tomate,tomates,tomate</t>
  </si>
  <si>
    <t>Semillas o plántulas de nabo</t>
  </si>
  <si>
    <t>Grano que en diversas formas produce las plantas y que al caer o ser sembrado produce nuevas plantas anual de la familia de las Crucíferas, de cinco a seis decímetros de altura, con hojas glaucas, rugosas, lampiñas, grandes, partidas en tres lóbulos oblongos las radicales, y enteras, lanceoladas y algo envainadoras las superiores; flores en espiga terminal, pequeñas y amarillas, fruto seco en vainillas cilíndricas con 15 ó 20 semillas, y raíz carnosa, comestible, ahusada, blanca o amarillenta</t>
  </si>
  <si>
    <t xml:space="preserve"> semillas y plantulas vegetales,semillas y plántulas vegetales ,semillas y plantulas hortalizas,semillas y plántulas hortalizas,semilla o almacigo de nabo,semillas o almacigos de nabo,nabo,nabos,navo,navos</t>
  </si>
  <si>
    <t>Semillas o plántulas de acelga</t>
  </si>
  <si>
    <t>Grano que en diversas formas produce las plantas y que al caer o ser sembrado produce nuevas plantas hortense de la familia de las Quenopodiáceas, de hojas grandes, anchas, lisas y jugosas, y cuyo pecíolo es grueso y acanalado por el interior. Es comestible.</t>
  </si>
  <si>
    <t xml:space="preserve"> semillas y plantulas vegetales ,semillas y plántulas vegetales ,semillas y plantulas hortalizas,semillas y plántulas hortalizas,semilla o almacigo de acelga,semillas o almacigos de acelga </t>
  </si>
  <si>
    <t>Semillas o plántulas de pimiento morrón</t>
  </si>
  <si>
    <t xml:space="preserve">Grano que en diversas formas produce las plantas y que al caer o ser sembrado produce nuevo arbusto trepador, de la familia de las Piperáceas, con tallos ramosos que llegan a diez metros de longitud, leñosos en las partes viejas, herbáceos en las recientes, y con nudos gruesos de trecho en trecho, de donde nacen raíces adventicias. Tiene hojas alternas, pecioladas, gruesas, enteras, nerviosas, aovadas y de color verde oscuro, flores en espigas, pequeñas y verdosas, y su fruto es la pimienta. Es planta tropical. </t>
  </si>
  <si>
    <t xml:space="preserve"> semillas y plantulas vegetales ,semillas y plántulas vegetales ,semillas y plantulas hortalizas,semillas y plántulas hortalizas,semilla o almacigo de pimienta dulce,semillas o almacigos de pimienta dulce,pebre,especia,condimento,pimienta,dulce</t>
  </si>
  <si>
    <t>Semillas o plántulas de remolacha</t>
  </si>
  <si>
    <t>Grano que en diversas formas produce las plantas y que al caer o ser sembrado produce nuevas plantas herbácea anual, de la familia de las Quenopodiáceas, con tallo derecho, grueso, ramoso, de uno a dos metros de altura, hojas grandes, enteras, ovales, con nervio central rojizo, flores pequeñas y verdosas en espiga terminal, fruto seco con una semilla lenticular, y raíz grande, carnosa, fusiforme, generalmente encarnada, que es comestible y de la cual se extrae azúcar.</t>
  </si>
  <si>
    <t xml:space="preserve"> semillas y plantulas vegetales  ,semillas y plántulas vegetales ,semillas y plantulas hortalizas,semillas y plántulas hortalizas,semilla o almacigo de remolacha,semillas o almacigos de remolacha,remolacha,beterrada,betarraga,betabel,acelga blanca,beteraba,betarava</t>
  </si>
  <si>
    <t>Semillas o plántulas de coliflor</t>
  </si>
  <si>
    <t>Grano que en diversas formas produce las plantas y que al caer o ser sembrado produce nuevas plantas hortense, de la familia de las Crucíferas, con hojas radicales muy anchas por lo común y de pencas gruesas, flores en panoja al extremo de un bohordo, pequeñas, blancas o amarillas, y semilla muy menuda. Se cultivan muchas variedades, todas comestibles, que se distinguen por el color y la forma de sus hojas. La más vulgar tiene las pencas blancas</t>
  </si>
  <si>
    <t xml:space="preserve"> semillas y plantulas vegetales ,semillas y plántulas vegetales ,semillas y plantulas hortalizas,semillas y plántulas hortalizas,semilla o almacigo de coliflor,semillas o almacigos de coliflor</t>
  </si>
  <si>
    <t>Semillas o plántulas de perejil</t>
  </si>
  <si>
    <t>Grano que en diversas formas produce las plantas y que al caer o ser sembrado produce nuevas plantas herbácea vivaz, de la familia de las Umbelíferas, que crece hasta siete decímetros de altura, con tallos angulosos y ramificados, hojas pecioladas, lustrosas, de color verde oscuro, partidas en tres gajos dentados, flores blancas o verdosas y semillas menudas, parduscas, aovadas y con venas muy finas. Espontánea en algunas partes, se cultiva mucho en las huertas, por ser un condimento muy usado.</t>
  </si>
  <si>
    <t xml:space="preserve"> semillas y plantulas vegetales ,semillas y plántulas vegetales ,semillas y plantulas hortalizas,semillas y plántulas hortalizas,semilla o almacigo de perejil ,semillas o almacigos de perejil,perejil,apio,apio de piedras,ligustico do reino,ligustico peregrino,peregil,perejil,perexil,petroselino,prejil,prexil.</t>
  </si>
  <si>
    <t>Semillas o plántulas de brócoli</t>
  </si>
  <si>
    <t>Grano que en diversas formas produce las plantas y que al caer o ser sembrado produce nuevas plantas de brécol, que es una variedad de la col común, cuyas hojas, de color más oscuro, son más recortadas que las de esta y no se apiñan.</t>
  </si>
  <si>
    <t xml:space="preserve"> semillas y plantulas vegetales ,semillas y plántulas vegetales ,semillas y plantulas hortalizas,semillas y plántulas hortalizas,semilla o almacigo de brocoli,semillas o almacigos de brocoli,brécol,bróculi,brócoli,brecol,broculi,brocoli </t>
  </si>
  <si>
    <t>Semillas o plántulas de repollo</t>
  </si>
  <si>
    <t>Grano que en diversas formas produce las plantas y que al caer o ser sembrado produce nuevas plantas de repollo, que es una especie de col que tiene hojas firmes, comprimidas y abrazadas tan estrechamente, que forman entre todas, antes de echar el tallo, a manera de una cabeza.</t>
  </si>
  <si>
    <t xml:space="preserve"> semillas y plantulas vegetales ,semillas y plántulas vegetales ,semillas y plantulas hortalizas,semillas y plántulas hortalizas,semilla o almacigo de repollo,semillas o almacigos de repollo,repollo,col,cogollo</t>
  </si>
  <si>
    <t>Semillas o plántulas de papa</t>
  </si>
  <si>
    <t>Grano que en diversas formas produce las plantas y que al caer o ser sembrado produce nuevas plantas herbácea anual, de la familia de las Solanáceas, originaria de América y cultivada hoy en casi todo el mundo, con tallos ramosos de cuatro a seis decímetros de altura, hojas desigual y profundamente partidas, flores blancas o moradas en corimbos terminales, fruto en baya carnosa, amarillenta, con muchas semillas blanquecinas, y raíces fibrosas que en sus extremos llevan gruesos tubérculos redondeados, carnosos, muy feculentos, pardos por fuera, amarillentos o rojizos por dentro y que son uno de los alimentos más útiles para el hombre.</t>
  </si>
  <si>
    <t xml:space="preserve"> semillas y plantulas vegetales ,semillas y plántulas vegetales ,semillas y plantulas hortalizas,semillas y plántulas hortalizas,semillas de papas,semillas de patata,patata,papa,tubérculo,batata,papas,solanácea,tuberculo,solanacea</t>
  </si>
  <si>
    <t>Semillas o plántulas de batata</t>
  </si>
  <si>
    <t>Grano que en diversas formas produce las plantas y que al caer o ser sembrado produce nuevas plantas de la familia de las Convolvuláceas, de tallos rastreros y ramosos, hojas alternas lobuladas, flores en campanilla y raíces tuberculosas de fécula azucarada.</t>
  </si>
  <si>
    <t xml:space="preserve"> semillas y plantulas vegetales ,semillas y plántulas vegetales ,semillas y plantulas hortalizas,semillas y plántulas hortalizas,semillas de camote,semillas de batata,batata,boniato,chaco,papa dulce,camote,buniato,moniato</t>
  </si>
  <si>
    <t>Semillas o plántulas de calabaza</t>
  </si>
  <si>
    <t xml:space="preserve"> semillas y plantulas vegetales ,semillas y plántulas vegetales,semillas y plantulas hortalizas,semillas y plántulas hortalizas,semilla o almacigo de calabaza ,semillas o almacigos de calabaza,ayotes,zapallos,calabazas,calabacines,auyamas,auyama,calabaza </t>
  </si>
  <si>
    <t>Semillas o plántulas de rábano</t>
  </si>
  <si>
    <t>Grano que en diversas formas produce las plantas y que al caer o ser sembrado produce nuevas plantas herbácea anual, de la familia de las Crucíferas, con tallo ramoso y velludo de seis a ocho decímetros de altura, hojas ásperas, grandes, partidas en lóbulos dentados las radicales y casi enteras las superiores, flores blancas, amarillas o purpurinas, en racimos terminales, fruto seco en vainilla estriada, con muchas semillas menudas, y raíz carnosa, casi redonda, o fusiforme, blanca, roja, amarillenta o negra, según las variedades, de sabor picante.</t>
  </si>
  <si>
    <t xml:space="preserve"> semillas y plantulas vegetales ,semillas y plántulas vegetales ,semillas y plantulas hortalizas,semillas y plántulas hortalizas,semillas de rabano,semillas de rábano,rabano,rabanos,rábano,rábanos,rabanito,rábano blanco,rabano blanco,rábano japonés,rabano japones,daikon</t>
  </si>
  <si>
    <t>Semillas o plántulas de repollitos de bruselas</t>
  </si>
  <si>
    <t>Grano que en diversas formas produce las plantas y que al caer o ser sembrado produce nuevas plantas de la variedad del col, con la diferencia que en vez de desarrollarse en un solo cogollo, tiene tallos alrededor de los cuales crecen apretados muchos cogollos pequeños</t>
  </si>
  <si>
    <t xml:space="preserve"> semillas y plantulas vegetales ,semillas y plántulas vegetales ,semillas y plantulas hortalizas,semillas y plántulas hortalizas,semilla o almacigo de col de bruselas,semillas o almacigos de col de bruselas,coles de bruselas,col de brusela,repollo de brusela,repollo de bruselas,brusela,bruselas,coles de brusela</t>
  </si>
  <si>
    <t>Semillas o plántulas de ahuyama</t>
  </si>
  <si>
    <t xml:space="preserve"> semillas y plantulas vegetales ,semillas y plántulas vegetales ,semillas y plantulas hortalizas,semillas y plántulas hortalizas,semilla o almacigo de calabaza dulce,semillas o almacigos de calabaza dulce,ayotes,zapallos,calabazas,calabacines,auyamas,auyama,calabaza </t>
  </si>
  <si>
    <t>Semillas o plántulas de okra</t>
  </si>
  <si>
    <t>Grano que en diversas formas produce las plantas y que al caer o ser sembrado produce nuevas plantas anual o perenne de porte erguido. En nuestras latitudes, su robusto tallo central puede alcanzar los 1,75 m de altura y hasta 3 m en zonas tropicales. Generalmente desarrolla ramas que nacen de las axilas de las hojas del tallo central. Las hojas son palmeadas, pentalobuladas las superiores, trilobuladas las intermedias y acorazonadas con hendidura en la pared basal y borde festoneado las inferiores.El haz presenta color verde oscuro en las hojas más adultas y verde claro en las jóvenes.</t>
  </si>
  <si>
    <t xml:space="preserve"> semillas y plantulas vegetales ,semillas y plántulas vegetales,semillas y plantulas hortalizas,semillas y plántulas hortalizas,semilla o almacigo de okra,semillas o almacigos de okra ,semillas o almacigo de gombo,quimbombó,gombo,ocra,okra,bamia</t>
  </si>
  <si>
    <t>Semillas o plántulas de melón cantalupo</t>
  </si>
  <si>
    <t>Grano que en diversas formas produce las plantas y que al caer o ser sembrado produce nuevas plantas herbácea monoica de tallos rastreros. Se cultiva por su fruto, una baya pepónide de temporada veraniega con un gran contenido de agua y de sabor dulce.</t>
  </si>
  <si>
    <t xml:space="preserve"> semillas y plantulas vegetales ,semillas y plántulas vegetales,semillas y plantulas hortalizas,semillas y plántulas hortalizas,semilla o almacigo de melon cantalupo,semillas o almacigos de melon cantalupo,semillas de melon cantalupo,semillas de melón cantalupo,badea</t>
  </si>
  <si>
    <t>Semillas o plántulas de maní</t>
  </si>
  <si>
    <t>Grano que en diversas formas produce las plantas y que al caer o ser sembrado produce nuevas plantas anual de la familia de las fabáceas (también conocidas como leguminosas), cuyos frutos, de tipo legumbre, contienen semillas apreciadas en la gastronomía.</t>
  </si>
  <si>
    <t xml:space="preserve"> semillas y plantulas vegetales ,semillas y plántulas vegetales,semillas y plantulas hortalizas,semillas y plántulas hortalizas,semillas o almacigo de mani,cacahuete,cacahuate, maní</t>
  </si>
  <si>
    <t>Semillas de trigo</t>
  </si>
  <si>
    <t>Grano que en diversas formas produce las plantas y que al caer o ser sembrado produce nuevas plantas  de cereales, tanto cultivados como silvestres, que pertenecen al género Triticum; son plantas anuales de la familia de las gramíneas, ampliamente cultivadas en todo el mundo.3 La palabra trigo designa tanto a la planta como a sus semillas comestibles, tal y como ocurre con los nombres de otros cereales</t>
  </si>
  <si>
    <t xml:space="preserve"> semillas de cereales,semilla de trigo ,semilla de cereal ,semilla de grano,semillas de trigos,semillas de granos,trigo,ceral,grano</t>
  </si>
  <si>
    <t>Semillas de canola</t>
  </si>
  <si>
    <t>Grano que en diversas formas produce las plantas y que al caer o ser sembrado produce nuevas plantas anual que alcanza de 0,3 a 1 metro de altura, las hojas tienen de 5 a 40 cm, la floración se produce a principios de primavera con flores amarillas, el fruto es una silicua de 5 a 7 cm con varias semillas de 1,5 a 2 mm de diámetro.</t>
  </si>
  <si>
    <t xml:space="preserve"> semillas de cereales,semillas de colza,semillas de canola,semilla de colza,semilla de canola,colza,canola,raps,rap,ajenabe,ajenabo,canola,colinabo,colza,jábena,jenabe,jenable,jenape,mostaza negra,naba,nabieyo,nabilla,nabillo,nabina,nabiza,nabo,nabo agreste,nabo blanco de Granada,nabo común,nabo de Castilla,nabo de Fuencarral,nabo forrajero,nabo gallego,nabo largo,nabo luengo ,nabo delgado,nabo prolongado, nabo silvestre,nabu,napo,ñabiza,ñabo,ñabu,rabanillo,rutabaga</t>
  </si>
  <si>
    <t>Semillas de cebada</t>
  </si>
  <si>
    <t>Grano que en diversas formas produce las plantas y que al caer o ser sembrado produce nuevas plantas monocotiledónea anual perteneciente a la familia de las poáceas (gramíneas); a su vez, es un cereal de gran importancia tanto para animales como para humanos y actualmente el quinto cereal más cultivado en el mundo (53 millones de hectáreas o 132 millones de acres).</t>
  </si>
  <si>
    <t xml:space="preserve"> semillas de cereales,semillas de cebada,semilla de cebada,Arroz de Alemania,caballar,cebá,cebaa,cebada,cebada alfa,cebada barbarrosa,cebada caballar,cebada caballuna,cebada común,cebada cuadrada,hordiate,hordio,malta,negrillo,ordio</t>
  </si>
  <si>
    <t>Semillas de mijo</t>
  </si>
  <si>
    <t>Grano que en diversas formas produce las plantas y que al caer o ser sembrado produce nuevas plantas de la familia de las Gramíneas, originaria de la India, con tallos de unos seis decímetros de longitud, hojas planas, largas y puntiagudas, y flores en panojas terminales, encorvadas en el ápice.</t>
  </si>
  <si>
    <t xml:space="preserve"> semillas de cereales,semillas de mijo,semilla de mijo,mijo,mañiz,maiz,borona,millo</t>
  </si>
  <si>
    <t>Semillas de avena</t>
  </si>
  <si>
    <t>Grano que en diversas formas produce las plantas y que al caer o ser sembrado produce nuevas plantas anual de la familia de las Gramíneas, con cañas delgadas, guarnecidas de algunas hojas estrechas, y flores en panoja radiada, con una arista torcida, más larga que la flor, inserta en el dorso del cascabillo. Se cultiva para alimento.</t>
  </si>
  <si>
    <t xml:space="preserve"> semillas de cereales,semillas de avena,semilla de avena,avena</t>
  </si>
  <si>
    <t>Semillas de ajonjolí</t>
  </si>
  <si>
    <t>Grano que en diversas formas produce las plantas y que al caer o ser sembrado produce nuevas plantas pedaliácea, de la especie del ajonjolí y alegría.</t>
  </si>
  <si>
    <t>semillas de cereales,semillas de sesamo,semilla de sesamo ,semillas de sésamo,semilla de sésamo,sésamo,sesamo,ajonjolí,ajonjolín,ajonjulí,aljonjolé,aljonjolí,jonjolé,Jjonjolí,haholí,jijirí,ejonj</t>
  </si>
  <si>
    <t>Semillas de linaza</t>
  </si>
  <si>
    <t>Grano que en diversas formas produce las plantas y que al caer o ser sembrado produce nuevas plantas herbácea, anual, de la familia de las Lináceas, con raíz fibrosa, tallo recto y hueco, como de un metro de alto y ramoso en su extremidad, hojas lanceoladas, flores de cinco pétalos azules, y fruto en caja de diez celdillas, con una semilla aplanada y brillante en cada una. De su tallo se extraen fibras que se utilizan para producir la hilaza.</t>
  </si>
  <si>
    <t xml:space="preserve"> semillas de cereales,semillas de lino,semilla de lino,lino</t>
  </si>
  <si>
    <t>Semillas de aceite de ricino</t>
  </si>
  <si>
    <t>Grano que en diversas formas produce las plantas y que al caer o ser sembrado produce nuevas plantas de la familia de las Euforbiáceas, arborescentes en los climas cálidos y anual en los templados, con tallo ramoso de color verde rojizo, hojas muy grandes, pecioladas, partidas en lóbulos lanceolados y aserrados por el margen, flores monoicas en racimos axilares o terminales, y fruto capsular, esférico, espinoso, con tres divisiones y otras tantas semillas, de las cuales se extrae un aceite purgante</t>
  </si>
  <si>
    <t xml:space="preserve"> semillas de cereales,semillas de aceite de ricino,semilla de aceite de ricino,aceite de castor,aceite,castor,</t>
  </si>
  <si>
    <t>Semillas de maíz</t>
  </si>
  <si>
    <t>Grano que en diversas formas produce las plantas y que al caer o ser sembrado produce nuevas plantas con el tallo grueso, de uno a tres metros de altura, según las especies, hojas largas, planas y puntiagudas, flores masculinas en racimos terminales y las femeninas en espigas axilares resguardadas por una vaina.</t>
  </si>
  <si>
    <t xml:space="preserve"> semillas de cereales,semillas de maiz,semillas de maíz,semilla de maíz,maiz,maíz,borona,mijo,millo,zara,panizo</t>
  </si>
  <si>
    <t>Semillas de centeno</t>
  </si>
  <si>
    <t>Grano que en diversas formas produce las plantas y que al caer o ser sembrado produce nuevas plantas muy parecida al trigo, con el tallo delgado, fuerte y flexible, de uno a dos metros de altura; hojas planas y estrechas, espiga larga, estrecha y comprimida, de la que se desprenden con facilidad los granos, que son de forma oblonga, puntiagudos por un extremo y envueltos en un cascabillo áspero por el dorso y terminado en arista.</t>
  </si>
  <si>
    <t xml:space="preserve"> semillas de cereales,semillas de centeno,semilla de centeno,alcalcel,añai,añegu,arcacel,arcalcel,bálago,centeno,centeno albar,centeno común,centeno de invierno,centeno de primavera,centeno de tahal,centeno grandal,centeno tardío,centeno temprano,centeno tremesino,centeño,herrén</t>
  </si>
  <si>
    <t>Semillas de sorgo</t>
  </si>
  <si>
    <t>Grano que en diversas formas produce las plantas y que al caer o ser sembrado produce nuevas plantas de la familia de las Gramíneas, con cañas de dos a tres metros de altura, llenas de un tejido blanco y algo dulce y vellosas en los nudos; hojas lampiñas, ásperas en los bordes, flores en panoja floja, grande y derecha, o espesa, arracimada y colgante, y granos mayores que los cañamones, algo rojizos, blanquecinos o amarillos. Sirven estos para hacer pan y de alimento a las aves, y toda la planta de pasto a las vacas y otros animales.</t>
  </si>
  <si>
    <t xml:space="preserve"> semillas de cereales,semillas de sorgo,semilla de sorgo,sorgo</t>
  </si>
  <si>
    <t>Semillas o plántulas de arroz</t>
  </si>
  <si>
    <t>Grano que en diversas formas produce las plantas y que al caer o ser sembrado produce nuevas plantas anual propia de terrenos muy húmedos, cuyo fruto es un grano oval rico en almidón</t>
  </si>
  <si>
    <t xml:space="preserve"> semillas y plantulas de hierba y forraje,semillas y plántulas de hierba y forraje,semilla o almacigo de arroz ,semillas o almacigos de arroz,arroz,arros,grano,cereal,granos</t>
  </si>
  <si>
    <t>Semillas o plántulas de trébol</t>
  </si>
  <si>
    <t>Grano que en diversas formas produce las plantas y que al caer o ser sembrado produce nuevas plantas herbácea anual, de la familia de las Papilionáceas, de unos dos decímetros de altura, con tallos vellosos, que arraigan de trecho en trecho, hojas casi redondas, pecioladas de tres en tres; flores blancas o moradas en cabezuelas apretadas, y fruto en vainillas con semillas menudas.</t>
  </si>
  <si>
    <t xml:space="preserve"> semillas y plantulas de hierba y forraje,semillas y plántulas de hierba y forraje,semillas o almacigos de trebol,semilla o almacigo de trébol,trebol,trébol,trifolio</t>
  </si>
  <si>
    <t>Semillas o plántulas de alfalfa</t>
  </si>
  <si>
    <t>Grano que en diversas formas produce las plantas y que al caer o ser sembrado produce nuevas plantas siempre verde, de la familia de las Papilionáceas, con hojas dentadas y flores de color amarillo. Es originario de Italia, y se cultiva como planta de adorno y para forraje</t>
  </si>
  <si>
    <t xml:space="preserve"> semillas y plantulas de hierba y forraje,semillas y plántulas de hierba y forraje,semillas o almacigos de alfalfa,semilla o almacigo de alfalfa,Afalfe,afarfa,alfal,alfalce,alfalce bordo,alfalfa,alfalfa brava,alfalfa mansa,alfalfa silvestre,alfalfe,alfalz,alfance,alfange,alfarfa,alfauce,alfaz,alfás,alholva,almierca,amelca,amielcas,arfarfa,carretón,carretón borde,ervaye,falfa,farfa,melga,merga ,miajera,mielca,mielcón,mielga,mielgas,mierga,miergas,mierpes,nielga,probayernos,trebolillo,trébol de España,zarza,bielgo,amelga</t>
  </si>
  <si>
    <t>Semillas o plántulas de pasto</t>
  </si>
  <si>
    <t>Grano que en diversas formas produce las plantas y que al caer o ser sembrado produce nuevas plantas pequeña cuyo tallo es tierno y perece después de dar la simiente en el mismo año, o a lo más al segundo, a diferencia de las matas, arbustos y árboles, que echan troncos o tallos duros y leñosos.</t>
  </si>
  <si>
    <t xml:space="preserve"> semillas y plantulas de hierba y forraje,semillas y plántulas de hierba y forraje,semillas de pastos,semilla de pasto ,semillas de pasto,césped,verde,yerba,paja,prado,pasto,forraje,pastizal,cesped</t>
  </si>
  <si>
    <t>Semillas o plántulas de veza (gachas / guija)</t>
  </si>
  <si>
    <t>Grano que en diversas formas produce las plantas y que al caer o ser sembrado produce nuevas plantas perenne, de la familia de las Rutáceas, con tallos erguidos y ramosos de seis a ocho decímetros, hojas alternas, gruesas, compuestas de hojuelas partidas en lóbulos oblongos y de color garzo, flores pequeñas, de cuatro pétalos, amarillas, en corimbos terminales, y fruto capsular con muchas semillas negras, menudas y en forma de riñón. Es de olor fuerte y desagradable y se usa en medicina.</t>
  </si>
  <si>
    <t xml:space="preserve"> semillas y plantulas de hierba y forraje, semillas y plántulas de hierba y forraje,semillas o almacigo de ruda inglesa,ruda,inglesa</t>
  </si>
  <si>
    <t>Semillas o plántulas de guar</t>
  </si>
  <si>
    <t xml:space="preserve">Grano que en diversas formas produce las plantas y que al caer o ser sembrado produce nuevas plantas herbácea que puede crecer desde 60 cm hasta 100 cm de altura. Tiene una raíz fasciculada, es decir, que sus raíces secundarias crecen tanto o más que la principal. Es erecta, porque se desarrolla al aire y crece verticalmente. Las hojas son alternas y están formadas por tres folíolos (trifoliadas). Estos folíolos son elípticos, de 3,8 a 7,5 cm de longitud y de 1, 2 a 5 cm de grosor. </t>
  </si>
  <si>
    <t xml:space="preserve"> semillas y plantulas de hierba y forraje, semillas y plántulas de hierba y forraje,semillas o almacigo de guar,guar,goma guar,goma,</t>
  </si>
  <si>
    <t>Semillas o plántulas de pimienta</t>
  </si>
  <si>
    <t xml:space="preserve"> semillas y plantulas de especias, semillas y plántulas de hierba y forraje,semillas o almacigo de pimienta,pebre,especia,condimento,pimienta</t>
  </si>
  <si>
    <t>Semillas o plántulas de vainilla</t>
  </si>
  <si>
    <t>Grano que en diversas formas produce las plantas y que al caer o ser sembrado produce nuevas plantas de la familia de las Orquidáceas, con tallos muy largos, verdes, sarmentosos y trepadores, hojas enteras, ovales u oblongas, flores grandes, verdosas, y fruto capsular en forma de judía, de unos 20 cm de largo por uno de ancho, que contiene muchas simientes menudas.</t>
  </si>
  <si>
    <t xml:space="preserve"> semillas y plantulas de especias, semillas y plántulas de hierba y forraje,semillas o almacigo de vainilla,vainilla</t>
  </si>
  <si>
    <t>Semillas o plántulas de canela</t>
  </si>
  <si>
    <t>Grano que en diversas formas produce las plantas y que al caer o ser sembrado produce nuevas plantas del arbol de canela, el cual es un árbol de hoja perenne, aproximadamente unos 10-15 m, procedente de Sri Lanka. Se aprovecha como especia su corteza interna, extraída pelando y frotando las ramas y se utiliza en rama y molida.</t>
  </si>
  <si>
    <t xml:space="preserve"> semillas y plantulas de especias, semillas y plántulas de hierba y forraje,semillas o almacigo de canela,canela,alazán,alazan,alasan</t>
  </si>
  <si>
    <t>Semillas o plántulas de clavo de olor</t>
  </si>
  <si>
    <t xml:space="preserve">Grano que en diversas formas produce las plantas y que al caer o ser sembrado produce nuevas plantas perenne y crece hasta una altura de 10 a 20 metros. Tiene hojas lanceoladas e inflorescencias racimosas (tirso). Las yemas florales inicialmente presentan un color pálido que gradualmente cambia al verde, después de lo cual comienzan a adquirir un color rojizo brillante indicativo de que están listos para ser recolectados. </t>
  </si>
  <si>
    <t xml:space="preserve"> semillas y plantulas de especias, semillas y plántulas de hierba y forraje,semillas o almacigo de clavo,clove seeds or seedlings,semillas o plantulas de clavo,clavo,olor,clavos</t>
  </si>
  <si>
    <t>Semillas o plántulas de cilantro</t>
  </si>
  <si>
    <t>Grano que en diversas formas produce las plantas y que al caer o ser sembrado produce nueva hierba tropical perenne y anual de la familia Apiaceae. Es nativa de América tropical, donde crece de forma silvestre, pero se cultiva en todo el mundo. Es utilizada como condimento por su olor y sabor característico, muy semejante al Coriandrum sativum o culantro europeo.</t>
  </si>
  <si>
    <t xml:space="preserve"> semillas y plantulas de especias, semillas y plántulas de hierba y forraje,semillas o almacigo de cilantro,recao,cilantro sabanero,chicoria,culandro de pata,samat,culantro cimarron,alcapate,coriandro,cilantro,culantro</t>
  </si>
  <si>
    <t>Semillas o plántulas de jengibre</t>
  </si>
  <si>
    <t>Grano que en diversas formas produce las plantas y que al caer o ser sembrado produce nuevas plantas de la familia de las Cingiberáceas, con hojas radicales, lanceoladas, casi lineales, flores en espiga, de corola purpúrea, sobre un escapo central de cuatro a seis decímetros de alto, fruto capsular bastante pulposo y con varias semillas, y rizoma del grueso de un dedo, algo aplastado, nudoso y ceniciento por fuera, blanco amarillento por dentro, de olor aromático y de sabor acre y picante como el de la pimienta. Se usa en medicina y como especia.</t>
  </si>
  <si>
    <t xml:space="preserve"> semillas y plantulas de especias, semillas y plántulas de hierba y forraje,semillas o almacigo de jengibre,jengibre,kion,</t>
  </si>
  <si>
    <t>Semillas o plántulas de azafrán</t>
  </si>
  <si>
    <t>Grano que en diversas formas produce las plantas y que al caer o ser sembrado produce nuevas plantas de la familia de las Iridáceas, con rizoma en forma de tubérculo, hojas lineales, perigonio de tres divisiones externas y tres internas algo menores; tres estambres, ovario triangular, estilo filiforme, estigma de color rojo anaranjado, dividido en tres partes colgantes, y caja membranosa con muchas semillas. Procede de Oriente y se cultiva en varias provincias de España.</t>
  </si>
  <si>
    <t xml:space="preserve"> semillas y plantulas de especias, semillas y plántulas de hierba y forraje,semillas o almacigo de azafran  semillas o almacigo de azafrán,azafrán,azafran</t>
  </si>
  <si>
    <t>Semillas o plántulas de tomillo</t>
  </si>
  <si>
    <t>Grano que en diversas formas produce las plantas y que al caer o ser sembrado produce un nuevo arbusto de la familia de las Esterculiáceas, con flores rojas y fruto capsular retorcido en forma de hélice, que se usa en medicina.</t>
  </si>
  <si>
    <t xml:space="preserve"> semillas y plantulas de especias, semillas y plántulas de hierba y forraje,semillas o almacigo de tomillo,tornillo,clavito de olor,clavo de olor,clavo dulce</t>
  </si>
  <si>
    <t>Semillas o plántulas de curry</t>
  </si>
  <si>
    <t>Grano que en diversas formas produce las plantas y que al caer o ser sembrado produce nuevas plantas de curry es pequeño, no más de 4 a 6 m de altura, con un tronco de 4 dm de diámetro. Las hojas son puntiagudas con ramificaciones de 11 a 21 hojuelas, cada hojuela es de 2-4 cm × 1-2 cm . Las flores son pequeñas y de color blancas, y muy olorosas. Las semillas de este árbol son venenosas.</t>
  </si>
  <si>
    <t xml:space="preserve"> semillas y plantulas de especias, semillas y plántulas de hierba y forraje,semillas o almacigo de curry,curry.curri</t>
  </si>
  <si>
    <t>Semillas o plántulas de mostaza</t>
  </si>
  <si>
    <t>Grano que en diversas formas produce las plantas y que al caer o ser sembrado produce nuevas plantas anual de la familia de las Crucíferas, con tallo algo velloso, de un metro de altura aproximadamente, hojas alternas, grandes, lanuginosas, divididas por el margen en varios segmentos dentellados, flores pequeñas, amarillas, en espigas, y fruto en silicuas de unos tres centímetros de longitud, con varias semillas de un milímetro de diámetro, negras por fuera, amarillas en el interior, y de sabor picante</t>
  </si>
  <si>
    <t xml:space="preserve"> semillas y plantulas de especias, semillas y plántulas de hierba y forraje,semillas o almacigo de mostaza,mostaza,mostasa</t>
  </si>
  <si>
    <t>Semillas o plántulas de ginseng</t>
  </si>
  <si>
    <t>Grano que en diversas formas produce las plantas y que al caer o ser sembrado produce nuevas plantas herbácea de la familia de las Araliáceas, originaria de Corea, de cuya raíz, gruesa y ramificada, se extrae una sustancia utilizada como tónico y estimulante.</t>
  </si>
  <si>
    <t xml:space="preserve"> semillas y plantulas de especias, semillas y plántulas de hierba y forraje,semillas o almacigo de ginseng,ginseng, jin sen </t>
  </si>
  <si>
    <t>Semillas, bulbos, plántulas o esquejes de tulipán</t>
  </si>
  <si>
    <t xml:space="preserve">Grano que en diversas formas produce las plantas y que al caer o ser sembrado produce nuevas plantas herbácea de la familia de las Liliáceas, vivaz, con raíz bulbosa y tallo liso de cuatro a seis decímetros de altura, hojas grandes, radicales, enteras y lanceoladas, flor única en lo alto del escapo, grande, globosa, de seis pétalos de hermosos colores e inodora, y fruto capsular con muchas semillas.
</t>
  </si>
  <si>
    <t>semillas, bulbos, plantulas y tallos de flores, semillas, bulbos, plantulas y esquejes de flores,semillas, bulbos, plántulas y tallos de flores, semillas, bulbos, plántulas y esquejes de flores,semillas, bulbos, plántulas o tallos de tulipanes,semillas, bulbos, plántulas o tallos de tulipanes,semillas, bulbos, plántulas o esquejes de tulipanes,semillas, bulbos, plantulas o esquejes de tulipanes,tulipanes,tulipa,tulipan</t>
  </si>
  <si>
    <t>Semillas, plántulas o esquejes de rosa</t>
  </si>
  <si>
    <t>Grano que en diversas formas produce las plantas y que al caer o ser sembrado produce nuevo arbusto tipo de la familia de las Rosáceas, con tallos ramosos, generalmente llenos de aguijones, hojas alternas, ásperas, pecioladas, con estípulas, compuestas de un número impar de hojuelas elípticas, casi sentadas y aserradas por el margen, flores terminales, solitarias o en panoja, con cáliz aovado o redondo, corola de cinco pétalos redondos o acorazonados, y cóncavos, y muchos estambres y pistilos</t>
  </si>
  <si>
    <t>semillas, bulbos, plantulas y esquejes de flores,semillas, bulbos, plántulas y esquejes de flores, semillas, bulbos, plantulas y tallos de flores, semillas, bulbos, plántulas y tallos de flores, semillas, plantulas o tallos de rosas, semillas, plántulas o tallos de rosas, semillas, plantulas o esquejes de rosas, semillas, plántulas o esquejes de rosas,flor,capullo,botón,rosa,rosas</t>
  </si>
  <si>
    <t>Semillas, bulbos, plántulas o esquejes de narciso</t>
  </si>
  <si>
    <t>Grano que en diversas formas produce las plantas y que al caer o ser sembrado produce nuevas plantas herbácea, anual, exótica, de la familia de las Amarilidáceas, con hojas radicales largas, estrechas y puntiagudas; flores agrupadas en el extremo de un bohordo grueso de dos a tres centímetros de alto, blancas o amarillas, olorosas, con perigonio partido en seis lóbulos iguales y corona central acampanada, fruto capsular y raíz bulbosa. Se cultiva en los jardines por la belleza de sus flores.</t>
  </si>
  <si>
    <t>semillas, bulbos, plantulas y esquejes de flores,semillas, bulbos, plántulas y esquejes de flores,semillas, bulbos, plantulas y tallos de flores,semillas, bulbos, plántulas y tallos de flores,semillas, bulbos, plantulas o tallos de narciso,semillas, bulbos, plantulas o esquejes de narciso,narciso,meados de zorra,meazorras, narciso blanco</t>
  </si>
  <si>
    <t>Semillas de girasol</t>
  </si>
  <si>
    <t>Grano que en diversas formas produce las plantas y que al caer o ser sembrado produce nuevas plantas anual oriunda del Perú, de la familia de las Compuestas, con tallo herbáceo, derecho, de unos tres centímetros de grueso y cerca de dos metros de altura, hojas alternas, pecioladas y acorazonadas, flores terminales, que se doblan en la madurez, amarillas, de dos a tres decímetros de diámetro, y fruto con muchas semillas negruzcas, casi elipsoidales, comestibles, y de las que puede extraerse un aceite bueno para condimento. Se cultiva para la obtención del aceite, y en menor escala para consumir las semillas.</t>
  </si>
  <si>
    <t xml:space="preserve"> semillas, bulbos, plantulas y tallos de flores,semillas de girasol,girasol,calom,jáquima,maravilla,mirasol,tlapololote,maíz de teja,giganta</t>
  </si>
  <si>
    <t>Bulbos o tallos de jacinto</t>
  </si>
  <si>
    <t xml:space="preserve">Yema gruesa, por lo común subterránea, cuyas hojas están cargadas con sustancias de reserva para producir una nueva planta anual de la familia de las Liliáceas, con hojas radicales, enhiestas, largas, angostas, acanaladas, lustrosas y crasas; flores olorosas, blancas, azules, róseas o amarillentas, en espiga sobre un escapo central fofo y cilíndrico, y fruto capsular con tres divisiones y varias semillas negras, casi redondas. Es originario de Asia Menor y se cultiva por lo hermoso de las flores.
</t>
  </si>
  <si>
    <t xml:space="preserve"> semillas, bulbos, plantulas y tallos de flores,bulbos o plantones de jacinto,jacinto</t>
  </si>
  <si>
    <t>Bulbos de lirio</t>
  </si>
  <si>
    <t xml:space="preserve">Yema gruesa, por lo común subterránea, cuyas hojas están cargadas con sustancias de reserva para producir una nueva planta  herbácea, vivaz, de la familia de las Iridáceas, con hojas radicales, erguidas, ensiformes, duras, envainadoras y de tres a cuatro decímetros de largo, tallo central ramoso, de cinco a seis decímetros de altura, flores terminales grandes, de seis pétalos azules o morados y a veces blancos, fruto capsular con muchas semillas, y rizoma rastrero y nudoso.
</t>
  </si>
  <si>
    <t xml:space="preserve"> semillas, bulbos, plantulas y tallos de flores,bulbos de lirios,lis,bulbo,semilla,lirios,lirio,azucena</t>
  </si>
  <si>
    <t>Semillas o plántulas de veza</t>
  </si>
  <si>
    <t>Grano que en diversas formas produce las plantas y que al caer o ser sembrado produce nuevas plantas anual, que puede llegar a medir hasta 120 cm, trepadora y pelosa, con hojas paripinnadas, acabadas en un zarcillo ramificado.</t>
  </si>
  <si>
    <t xml:space="preserve"> semillas, bulbos, plantulas y tallos de flores,semillas o almacigo plantulas de arvejas,semilla,alverja,garrobilla,veza</t>
  </si>
  <si>
    <t>Semillas o esquejes de árboles frutales</t>
  </si>
  <si>
    <t>Grano que en diversas formas produce las plantas y que al caer o ser sembrado produce nuevas plantas frutales, estrcutura formada por el óvulo maduro de una flor que contiene una o más semillas.</t>
  </si>
  <si>
    <t xml:space="preserve"> semillas,tallos de arboles,arbustos,semillas o tallos de arboles frutales,arboles frutales,arbol frutal,semilla </t>
  </si>
  <si>
    <t>Semillas o esquejes de coníferas</t>
  </si>
  <si>
    <t>Grano que en diversas formas produce las plantas y que al caer o ser sembrado produce un nuevo arbol o arbustos gimnospermos de hojas persistentes, aciculares o en forma de escamas, fruto en cono, y ramas que presentan un contorno cónico; p. ej., el ciprés, el pino y la sabina.</t>
  </si>
  <si>
    <t xml:space="preserve"> semillas y tallos de arboles y arbustos,semillas o tallos de coniferas,conifera,coniferas,coníferas,pino,abeto,ciprés</t>
  </si>
  <si>
    <t>Semillas o esquejes de árboles de frutos secos</t>
  </si>
  <si>
    <t>Los frutos secos son llamados así porque todos tienen una característica en común: en su composición natural (sin manipulación humana) tienen menos de un 50% de agua. Son alimentos muy energéticos, ricos en grasas, en proteínas, así como en oligoelementos. Según el tipo de fruto seco, también pueden aportar buenas cantidades de vitaminas (sobre todo del grupo B) o ácidos grasos omega 3</t>
  </si>
  <si>
    <t xml:space="preserve"> semillas y tallos de arboles y arbustos,semillas o tallos de arboles de frutos secos ,almendra,anacardos,avellanas,castañas,nueces,piñones,pistachos,cacahuates,maní,mani,semilla de girasol,cajuil</t>
  </si>
  <si>
    <t>Extracción de los residuos de semilla de babool</t>
  </si>
  <si>
    <t>Procedimiento de separación del material no desaeado considerado como desecho y que se elimina eliminar de la semilla del futuro árbol babool. Árbol que contiene dentro de sus usos la limpieza de los dientes a través de la cortesa</t>
  </si>
  <si>
    <t xml:space="preserve"> residuos que no sean de alimento para animales,extraccion de los residuos de semilla de babool </t>
  </si>
  <si>
    <t>2.3.1.3.02</t>
  </si>
  <si>
    <t>Productos agrícolas</t>
  </si>
  <si>
    <t>Residuos de semilla de colza</t>
  </si>
  <si>
    <t>Parte o porción de las semillas del arbol de colza</t>
  </si>
  <si>
    <t xml:space="preserve"> residuos que no sean de alimento para animales,residuos de semilla de colza </t>
  </si>
  <si>
    <t>Residuo de semillas de linaza</t>
  </si>
  <si>
    <t>Parte o porción sobrante dela linaza</t>
  </si>
  <si>
    <t xml:space="preserve"> residuos que no sean de alimento para animales,residuo de la linaza </t>
  </si>
  <si>
    <t>Torta de neem</t>
  </si>
  <si>
    <t>Semillas o plántulas de algodón</t>
  </si>
  <si>
    <t>Grano que en diversas formas produce las plantas y que al caer o ser sembrado produce un nuevo arbol de algodon.  Planta vivaz de la familia de las Malváceas, con tallos verdes al principio y rojos al tiempo de florecer, hojas alternas casi acorazonadas y de cinco lóbulos, flores amarillas con manchas encarnadas, y cuyo fruto es una cápsula que contiene de 15 a 20 semillas, envueltas en una borra muy larga y blanca, que se desenrolla y sale al abrirse la cápsula</t>
  </si>
  <si>
    <t xml:space="preserve"> semillas de cultivos fibrosos y semilleros,semillas o plantas de algodón,algodón,algodón,bala,borra,guata</t>
  </si>
  <si>
    <t>Semillas o plántulas de lino</t>
  </si>
  <si>
    <t>Grano que en diversas formas produce las plantas y que al caer o ser sembrado produce una nueva planta herbácea de la familia de las lináceas. Su tallo se utiliza para confeccionar tela y su semilla, llamada linaza, se utiliza para extraer harina (harina de linaza) y aceite (aceite de linaza). Su fruto seco recibe el nombre de gárgola.</t>
  </si>
  <si>
    <t xml:space="preserve"> semillas de cultivos fibrosos y semilleros,semillas o almacigo de lino,lino,lienzo,tela,tejido,hilo</t>
  </si>
  <si>
    <t>Aceitunos</t>
  </si>
  <si>
    <t xml:space="preserve">Árbol de la familia de las Oleáceas, con tronco corto, grueso y torcido, copa ancha y ramosa que se eleva hasta cuatro o cinco metros, hojas persistentes coriáceas, opuestas, elípticas, enteras, estrechas, puntiagudas, verdes y lustrosas por el haz y blanquecinas por el envés, flores blancas, pequeñas, en ramitos axilares, y por fruto la aceituna, que es drupa ovoide de dos a cuatro centímetros de eje mayor, según las castas, de sabor algo amargo, color verde amarillento, morado en algunas variedades, y con un hueso grande y muy duro que encierra la semilla. Originario de Oriente, es muy cultivado en España para extraer del fruto el aceite común. </t>
  </si>
  <si>
    <t xml:space="preserve"> arboles y arbustos,olivos,olivo,acebuche,oliva,manzanillo,aceitunas,alcaparras</t>
  </si>
  <si>
    <t>Cafetos</t>
  </si>
  <si>
    <t>Árbol de la familia de las Rubiáceas, originario de Etiopía, de cuatro a seis metros de altura, con hojas opuestas, lanceoladas, persistentes y de un hermoso color verde, flores blancas y olorosas, parecidas a las del jazmín, y fruto en baya roja, cuya semilla es el café.</t>
  </si>
  <si>
    <t xml:space="preserve"> arboles y arbustos,cafetales,café,drupa,cafe,cafetos,cafetales,cafeto</t>
  </si>
  <si>
    <t>Cacaoteros</t>
  </si>
  <si>
    <t xml:space="preserve">Árbol de América, de la familia de las Esterculiáceas, de tronco liso de cinco a ocho metros de altura, hojas alternas, lustrosas, lisas, duras y aovadas, flores pequeñas, amarillas y encarnadas. Su fruto brota directamente del tronco y ramos principales, contiene de 20 a 40 semillas y se emplea como principal ingrediente del chocolate. </t>
  </si>
  <si>
    <t xml:space="preserve"> arboles y arbustos,cacaos,cacao,chocolate</t>
  </si>
  <si>
    <t>Manzanos</t>
  </si>
  <si>
    <t>Árbol de la familia de las Rosáceas, de tronco generalmente tortuoso, ramas gruesas y copa ancha poco regular, hojas sencillas, ovaladas, puntiagudas, dentadas, blancas, verdes por el haz, grises y algo vellosas por el envés, flores en umbela, sonrosadas por fuera y olorosas, y cuyo fruto es la manzana.</t>
  </si>
  <si>
    <t xml:space="preserve"> arboles y arbustos,manzanos,manzano,manzana,camuesa,camueso,carozal,carueza,carveza,maguillo,mailo,manguito,manzana,manzana brava,manzanal,manzanal montisco,manzanas de Juan Santa,manzanas de la Reina,manzanera,manzano,manzano bravo,maquillo,mazana,maíllo,peral Luiso,peral Ruiso,perero,pero,perón,pomera,pumar,reineta,tempranilla,verde doncella.</t>
  </si>
  <si>
    <t>Peros</t>
  </si>
  <si>
    <t xml:space="preserve">Árbol, variedad del pérsico, cuyo fruto es el melocotón. </t>
  </si>
  <si>
    <t xml:space="preserve"> arboles y arbustos,duraznos,durazno,melocotonero,melocotoneros,Paraguaya,abridero,abridor,abridor blanco,abridor de Madrid,abridor de San Juan,abridor encarnado,abrior,abrior blanco,abriores,alberchiguero,albierta,albérchiga,albérchigo,albérchigos,alpérsico,arcipiescu,blanquillo,bresco-pavía,bresquilla,bresquillero,briñón,bruñón,chato,damasquilla,dorasnal,dorasnilla,doraznilla,duraznero,duraznilla,durazno,durazno real,durazno sevillano,fresquilla,fresquillas,fresquillero,fresquillo,gabacho,gilbergo,griñón,malacatonera,malacatonero,malacatón,maracatonero,maracatón,martacón,melocontón,melocotonal,melocotonero,melocotones,melocotón,melocotón abierto,melocotón abridor,melocotón amarillo,melocotón anteado</t>
  </si>
  <si>
    <t>Naranjos</t>
  </si>
  <si>
    <t xml:space="preserve">Árbol de la familia de las Rutáceas, de cuatro a seis metros de altura, siempre verde, florido y con fruto, tronco liso y ramoso; copa abierta, hojas alternas, ovaladas, duras, lustrosas, pecioladas y de un hermoso color verde. Es originario de Asia y se cultiva mucho en España. Su flor es el azahar y su fruto la naranja. </t>
  </si>
  <si>
    <t xml:space="preserve"> arboles y arbustos,naranjos,naranjas,naranja,cítrico,citrico,agrio,chinas</t>
  </si>
  <si>
    <t>Rododendros</t>
  </si>
  <si>
    <t>Arbolillo de la familia de las Ericáceas, de dos a cinco metros de altura, con hojas persistentes, coriáceas, oblongas, agudas, verdes y lustrosas por el haz y pálidas por el envés, flores en corimbo, con cáliz corto y corola grande, acampanada, de cinco lóbulos desiguales, sonrosada o purpúrea, y fruto capsular. Es propio de las regiones montañosas del hemisferio boreal y sus muchas variedades se cultivan como plantas de adorno.</t>
  </si>
  <si>
    <t xml:space="preserve"> arboles y arbustos,arbustos de rododendro,rododendro,arbusto,rodo,rodode</t>
  </si>
  <si>
    <t>Plantas de te</t>
  </si>
  <si>
    <t xml:space="preserve">Arbusto del Extremo Oriente, de la familia de las Teáceas, que crece hasta cuatro metros de altura, con las hojas perennes, alternas, elípticas, puntiagudas, dentadas y coriáceas, de seis a ocho centímetros de largo y tres de ancho. Tiene flores blancas, axilares y con pedúnculo, y fruto capsular, globoso, con tres semillas negruzcas. </t>
  </si>
  <si>
    <t xml:space="preserve"> arboles y arbustos,arbustos de te,te,té,infusion,infusión,</t>
  </si>
  <si>
    <t>Coníferas</t>
  </si>
  <si>
    <t xml:space="preserve">Se dice de los árboles y arbustos gimnospermos de hojas persistentes, aciculares o en forma de escamas, fruto en cono, y ramas que presentan un contorno cónico; p. ej., el ciprés, el pino y la sabina. </t>
  </si>
  <si>
    <t xml:space="preserve"> arboles y arbustos,coniferas,coníferas,conífera,conifera,pino,abeto,ciprés</t>
  </si>
  <si>
    <t>Abetos rojos (píceas)</t>
  </si>
  <si>
    <t>Árbol parecido al abeto común, del cual se distingue por tener las hojas puntiagudas y las piñas más delgadas y colgantes al extremo de las ramas superiores. No la hay silvestre en España.</t>
  </si>
  <si>
    <t xml:space="preserve"> arboles y arbustos,piceas,píceas,picea,pícea</t>
  </si>
  <si>
    <t>Pinos</t>
  </si>
  <si>
    <t xml:space="preserve">Árbol de la familia de las Abietáceas, con las flores masculinas y femeninas separadas en distintas ramas. Tiene por fruto la piña, y por semilla el piñón. Su tronco, elevado y recto, contiene trementina; las hojas, muy estrechas, puntiagudas y punzantes, persisten durante el invierno y están reunidas por la base en hacecillos de a dos, tres o cinco. De las muchas especies que se conocen, solo seis hay silvestres en España, todas con las hojas reunidas de dos en dos. </t>
  </si>
  <si>
    <t xml:space="preserve"> arboles y arbustos,pinos,pino,conifera,coníferas</t>
  </si>
  <si>
    <t>Abetos</t>
  </si>
  <si>
    <t xml:space="preserve">Árbol de la familia de las Abietáceas, que llega hasta 50 m de altura, con tronco alto y derecho, de corteza blanquecina, copa cónica de ramas horizontales, hojas aciculares y persistentes, flores poco visibles y fruto en piñas casi cilíndricas. Crece en parajes frescos y elevados, forma bosques en los Pirineos españoles, y su madera, no muy resistente, se aprecia, por su tamaño y blancura, para determinadas construcciones. </t>
  </si>
  <si>
    <t xml:space="preserve"> arboles y arbustos,abetos,abeto,picea,sapino,pinabete,abete,abies</t>
  </si>
  <si>
    <t>Palmeras</t>
  </si>
  <si>
    <t>Árbol de la familia de las Palmas, que crece hasta 20 m de altura, con tronco áspero, cilíndrico y de unos 3 dm de diámetro, copa sin ramas y formada por las hojas, que son pecioladas, de 3 a 4 m de largo, con el nervio central recio, leñoso, de sección triangular y partidas en muchas lacinias, duras, correosas, puntiagudas, de unos 30 cm de largo y 2 de ancho; flores amarillentas, dioicas, y por fruto los dátiles, en grandes racimos que penden a los lados del tronco, debajo de las hojas.</t>
  </si>
  <si>
    <t xml:space="preserve"> arboles y arbustos,palmeras,cocotero,palma</t>
  </si>
  <si>
    <t>Rosales</t>
  </si>
  <si>
    <t xml:space="preserve">Arbusto tipo de la familia de las Rosáceas, con tallos ramosos, generalmente llenos de aguijones, hojas alternas, ásperas, pecioladas, con estípulas, compuestas de un número impar de hojuelas elípticas, casi sentadas y aserradas por el margen, flores terminales, solitarias o en panoja, con cáliz aovado o redondo, corola de cinco pétalos redondos o acorazonados, y cóncavos, y muchos estambres y pistilos. Tiene por fruto una baya carnosa que el cáliz corona y muchas semillas menudas, elipsoidales y vellosas. Se llama así principalmente el cultivado, con rosas de muchos pétalos. </t>
  </si>
  <si>
    <t xml:space="preserve"> plantas florales,rosales,flor,rosal,rosa,capullo,boton,botón</t>
  </si>
  <si>
    <t>Poinsettias</t>
  </si>
  <si>
    <t>es una planta de la familia Euphorbiaceae, nativa de Mesoamérica. Es frecuentemente utilizada en jardinería como arbusto, pero principalmente en floricultura como planta de interior en Navidad.</t>
  </si>
  <si>
    <t xml:space="preserve"> plantas florales,poinsetias o flores de pascua,pastora, pascuero, noche buena, flor de pascua, estrella federal o poinsetia,flor de pascua</t>
  </si>
  <si>
    <t>Orquídeas</t>
  </si>
  <si>
    <t>Se dice de las hierbas angiospermas monocotiledóneas vivaces, de hojas radicales y envainadoras, con flores de forma y coloración muy raras, fruto en cápsula y semillas sin albumen, y raíz con dos tubérculos elipsoidales y simétricos; p. ej., el compañón de perro, el satirión y la vainilla..Flor de una planta orquidácea cuyas especies tropicales son apreciadas en floricultura.</t>
  </si>
  <si>
    <t xml:space="preserve"> plantas florales,orquideas,orquidea,orquídea,orquídeas</t>
  </si>
  <si>
    <t>Azaleas</t>
  </si>
  <si>
    <t>Árbol pequeño de la familia de las Ericáceas, originario del Cáucaso, de unos dos metros de altura, con hojas oblongas y hermosas flores reunidas en corimbo, con corolas divididas en cinco lóbulos desiguales, que contienen una sustancia venenosa.</t>
  </si>
  <si>
    <t xml:space="preserve"> plantas florales,azaleas,azalea</t>
  </si>
  <si>
    <t>Cactos</t>
  </si>
  <si>
    <t>Planta de la familia de las Cactáceas, procedente de México, con tallo globoso provisto de costillas y grandes surcos meridianos y con grandes flores amarillas sobre las costillas.</t>
  </si>
  <si>
    <t>plantas florales,cactus,cacto,cactos,cactáceas,cactaceas,cactacea</t>
  </si>
  <si>
    <t>Gladiolos cortados</t>
  </si>
  <si>
    <t>Planta de la familia de las Iridáceas, de cuatro a seis decímetros de altura, con hojas radicales, enterísimas, en forma de estoque, y flores en espiga terminal, rojas, de corola partida por el borde en seis lacinias desiguales. Es espontánea en terrenos húmedos y se cultiva en los jardines.</t>
  </si>
  <si>
    <t xml:space="preserve"> flores cortadas,gladiolos cortados,gladíolo,gladíolos,flores cortadas</t>
  </si>
  <si>
    <t>Productos forestales</t>
  </si>
  <si>
    <t>Azucenas cortadas</t>
  </si>
  <si>
    <t>Planta perenne de la familia de las Liliáceas cortada, con un bulbo del que nacen varias hojas largas, estrechas y lustrosas, tallo alto y flores terminales grandes, blancas y muy olorosas. Sus especies y variedades se diferencian en el color de las flores y se cultivan para adorno en los jardines.</t>
  </si>
  <si>
    <t xml:space="preserve"> flores cortadas,azucenas cortadas,lilium cortado,flores frescas cortada,azucena,azucenas,flores cortadas</t>
  </si>
  <si>
    <t>Claveles cortados</t>
  </si>
  <si>
    <t>Planta de la familia de las Cariofiláceas, de tres a cuatro decímetros de altura, con tallos nudosos y delgados, hojas largas, estrechas, puntiagudas y de color gríseo; muchas flores terminales, con cáliz cilíndrico y cinco pétalos de color rojo subido y olor muy agradable. Se la cultiva por lo hermoso de sus flores, que se hacen dobles y adquieren colores muy diversos.</t>
  </si>
  <si>
    <t xml:space="preserve"> flores cortadas,claveles cortados,flores frescas cortadas,clavel,claveles,flores cortadas</t>
  </si>
  <si>
    <t>Tulipanes cortados</t>
  </si>
  <si>
    <t>Planta herbácea de la familia de las Liliáceas, vivaz, con raíz bulbosa y tallo liso de cuatro a seis decímetros de altura, hojas grandes, radicales, enteras y lanceoladas, flor única en lo alto del escapo, grande, globosa, de seis pétalos de hermosos colores e inodora, y fruto capsular con muchas semillas.</t>
  </si>
  <si>
    <t xml:space="preserve"> flores cortadas,tulipanes cortados,flores frescas cortadas,tulipán,tulipan,tulipanes,flores cortadas</t>
  </si>
  <si>
    <t>Flor del rosal, notable por su belleza, la suavidad de su fragancia y su color, generalmente encarnado poco subido. Con el cultivo se consigue aumentar el número de sus pétalos y dar variedad a sus colores. Suele llevar el mismo calificativo de la planta que la produce</t>
  </si>
  <si>
    <t xml:space="preserve"> flores cortadas,rosas cortadas,flores frescas cortadas,rosa,cortada,flor,capullo,boton,botón,flores cortadas</t>
  </si>
  <si>
    <t>Ordenar flores previamente cortadas.</t>
  </si>
  <si>
    <t xml:space="preserve"> flores cortadas,arreglos florales  arreglo de flores cortadas,ramo de flores,ramo de rosas,arreglo de rosas,arreglo de flores,cortada</t>
  </si>
  <si>
    <t>Otras contrataciones de servicios</t>
  </si>
  <si>
    <t>Helechos</t>
  </si>
  <si>
    <t>Planta criptógama, de la clase de las Filicíneas, con frondas pecioladas de dos a cinco decímetros de largo, lanceoladas y divididas en segmentos oblongos, alternos y unidos entre sí por la base, cápsulas seminales en dos líneas paralelas al nervio medio de los segmentos, y rizoma carnoso.</t>
  </si>
  <si>
    <t xml:space="preserve"> plantas sin flor,helechos,helecho,polipodio,culantrillo,fronda,fronde</t>
  </si>
  <si>
    <t>Hiedras</t>
  </si>
  <si>
    <t xml:space="preserve">Planta trepadora, siempre verde, de la familia de las Araliáceas, con tronco y ramos sarmentosos, de que brotan raíces adventicias que se agarran fuertemente a los cuerpos inmediatos, hojas coriáceas, verdinegras, lustrosas, persistentes, pecioladas, partidas en cinco lóbulos, enteras y en forma de corazón las de los ramos superiores, flores de color amarillo verdoso, en umbelas, y fruto en bayas negruzcas del tamaño de un guisante. Aunque la hiedra no es una parásita verdadera, daña y aun ahoga con su espeso follaje a los árboles por los que trepa. </t>
  </si>
  <si>
    <t xml:space="preserve"> plantas sin flor,hiedra,enredaderas,bejuco,trepadora,cazuz,yedra</t>
  </si>
  <si>
    <t>Filodendros</t>
  </si>
  <si>
    <t xml:space="preserve"> arboles y arbustos,arbustos de rododendro,rododendro,arbusto,rodo,rodode,filodendros</t>
  </si>
  <si>
    <t>Líquenes</t>
  </si>
  <si>
    <t>Organismo resultante de la simbiosis de hongos con algas unicelulares, que crece en sitios húmedos, extendiéndose sobre las rocas o las cortezas de los árboles en forma de hojuelas o costras grises, pardas, amarillas o rojizas.</t>
  </si>
  <si>
    <t xml:space="preserve"> plantas sin flor,liquenes,lichens,liquenes,liquen,alga,hongo</t>
  </si>
  <si>
    <t>Vainas secas</t>
  </si>
  <si>
    <t>Cáscara tierna y larga en que están encerradas las semillas de algunas plantas sin agua u otro líquido</t>
  </si>
  <si>
    <t xml:space="preserve"> productos florales secos,vainas secas,semillas secas,deshidratado,seco,vaina,seca,vaina seca</t>
  </si>
  <si>
    <t>Follaje seco</t>
  </si>
  <si>
    <t>Conjunto de hojas de los árboles y de otras plantas sin agua u otro líquido</t>
  </si>
  <si>
    <t>productos florales secos,follaje seco,ramas secas,deshidratado,seco,follaje,seca,hierba seca</t>
  </si>
  <si>
    <t>Helechos secos</t>
  </si>
  <si>
    <t>Planta criptógama, de la clase de las Filicíneas, con frondas pecioladas de dos a cinco decímetros de largo, lanceoladas y divididas en segmentos oblongos, alternos y unidos entre sí por la base, cápsulas seminales en dos líneas paralelas al nervio medio de los segmentos, y rizoma carnoso, sin agua u otro líquido</t>
  </si>
  <si>
    <t>productos florales secos,helechos secos,deshidratado,seca,seco,helecho seco</t>
  </si>
  <si>
    <t>Flores secas</t>
  </si>
  <si>
    <t>Brote de muchas plantas, formado por hojas de colores sin agua y otro líquido</t>
  </si>
  <si>
    <t>productos florales secos,flores secas,flor,flor seca,seca,seco,deshidratado</t>
  </si>
  <si>
    <t>Ramas y tallos secos</t>
  </si>
  <si>
    <t>Cada una de las partes que nacen del tronco o tallo principal de la planta y en las cuales brotan por lo común las hojas, las flores y los frutos sin agua u otro líquido</t>
  </si>
  <si>
    <t xml:space="preserve"> productos florales secos,ramitas y tallos secos,deshidratado,seco,seca,ramitas,ramas secas, tallo seco,tallos secos,</t>
  </si>
  <si>
    <t>Penachos de gramíneas secos</t>
  </si>
  <si>
    <t>Adorno de plantas angiospermas monocotiledóneas que tienen tallos cilíndricos sin agua u otro líquido, comúnmente huecos, interrumpidos de trecho en trecho por nudos llenos, hojas alternas que nacen de estos nudos y abrazan el tallo, flores muy sencillas, dispuestas en espigas o en panojas, y grano seco cubierto por las escamas de la flor.</t>
  </si>
  <si>
    <t>productos florales secos,penachos de gramineas secos,penachos,gramineas,gramíneas,secos,adorno,plumero,copete,pompón,cimera</t>
  </si>
  <si>
    <t>Flores secas prensadas</t>
  </si>
  <si>
    <t xml:space="preserve">Brote formado por hojas de colores sin agua u otro líquido y apretado </t>
  </si>
  <si>
    <t xml:space="preserve"> productos florales secos,flores secas prensadas,prensa,seca,flor,flores,prensada</t>
  </si>
  <si>
    <t>Pétalos secos</t>
  </si>
  <si>
    <t>Hoja transformada, por lo común de bellos colores, que forma parte de la corola de la flor sin agua u otro líquido</t>
  </si>
  <si>
    <t xml:space="preserve"> productos florales secos,petalos secos,pétalos,petalos,petalos,pétalo,deshidratado,seco,seca</t>
  </si>
  <si>
    <t>Estiércol o guano</t>
  </si>
  <si>
    <t>Materia orgánica en descomposición, principalmente excrementos animales, que se destina al abono de las tierras</t>
  </si>
  <si>
    <t>abonos organicos y nutrientes para plantas,estiercol,guano,estiercol,estiércol,excremento,basura,boñiga,fiemo,abono,mantillo,pupu,caca</t>
  </si>
  <si>
    <t>2.3.7.2.04</t>
  </si>
  <si>
    <t>Abonos y fertilizantes</t>
  </si>
  <si>
    <t>Hormonas para plantas</t>
  </si>
  <si>
    <t>cualquier producto químico de naturaleza orgánica que sirve de mensajero químico, ya que producido en una parte de la planta tiene como "blanco" otra parte de ella. Las plantas tiene cinco clases de hormonas, los animales, especialmente los cordados tienen un número mayor. Las hormonas y las enzimas cumplen funciones de control químico en los organismos multicelulares</t>
  </si>
  <si>
    <t>abonos organicos y nutrientes para plantas,hormonas para plantas,hormonas,plantas,auxina,giberelinas,citoquininas,etileno,ácido abscisico</t>
  </si>
  <si>
    <t>Harina de pescado</t>
  </si>
  <si>
    <t>La harina de pescado es un producto obtenido del procesamiento de pescados, eliminando su contenido de agua y aceite. El aceite de pescado es un importante producto secundario. 
Con un 70% a 80% del producto en forma de proteína y grasa digerible, su contenido de energía es notablemente mayor que muchas otras proteínas animales o vegetales ya que proporciona una fuente concentrada de proteína de alta calidad y una grasa rica en ácidos grasos omega-3, DHA y EPA indispensables para el rápido crecimiento de los animales.</t>
  </si>
  <si>
    <t xml:space="preserve"> abonos organicos y nutrientes para plantas,harina de pescado,harina,pescado,polvillo,molienda,polvo,cernido,almidón,fécula,gluten,fariña,gofio,mandioca</t>
  </si>
  <si>
    <t>Abono</t>
  </si>
  <si>
    <t>Humus obtenido artificialmente por descomposición bioquímica en caliente de residuos orgánicos</t>
  </si>
  <si>
    <t>abonos organicos y nutrientes para plantas,compost,abono orgánico,orgánico,composto,composta,fertilizante</t>
  </si>
  <si>
    <t>Fertilizante nitrogenado</t>
  </si>
  <si>
    <t>Fertilizante con su mayor componente el nitrogeno. Presentaciones como el nitrato de calcio, de magnesio, amónico, sulfato amónico nitrato de Chile, urea , entre otros</t>
  </si>
  <si>
    <t xml:space="preserve"> abonos quimicos y nutrientes para plantas,abono nitrogenado,abono,nitrogenado,azoe,ázoe,urea,nitrato,nitrato de chile,nitrato amonico,nitrato de magnesio, nitrato de calcio,sulfato amónico,fertilizante</t>
  </si>
  <si>
    <t>Fertilizante de potasio</t>
  </si>
  <si>
    <t xml:space="preserve">Producto obtenido químicamente a partir de las sales de potasio y que contiene como componente esencial sulfato potásico.  Ejmplo Sulfato potásico,cloruro potásico,sal potásica en bruto, sal potásica en bruto enriquecida, cloruro potásico con sal de magnesio,  sulfato potásico con sal de magnesio, kieserita con sulfato potásico </t>
  </si>
  <si>
    <t xml:space="preserve"> abonos quimicos y nutrientes para plantas,abono potasico,fertilizante,Sulfato potásico,cloruro potásico,sal potásica en bruto,sal potásica en bruto enriquecida,cloruro potásico con sal de magnesio, sulfato potásico con sal de magnesio,kieserita con sulfato potásico </t>
  </si>
  <si>
    <t>Fertilizante de fósforo</t>
  </si>
  <si>
    <t xml:space="preserve">Producto obtenido por reacción del fosfato mineral triturado.  Ejemplo, superfosfato triple, los, superfosfato normal, superfosfato simple,superfosfato concentrado,escorias de desfosforación (fosfatos Thomas, escorias Thomas), fosfato natural parcialmente solubilizado, fosfato precipitado bicálcico dihidratado, fosfato calcinado, fosfato aluminocálcico, fosfato natural blando. </t>
  </si>
  <si>
    <t>abonos quimicos y nutrientes para plantas,abono fosfatico,fertilizante,abono,abono fosfático,superfosfato triple,los,superfosfato normal,superfosfato simple,superfosfato concentrado,escorias de desfosforación (fosfatos Thomas,escorias Thomas),fosfato natural parcialmente solubilizado,fosfato precipitado bicálcico dihidratado,fosfato calcinado,fosfato aluminocálcico,fosfato natural blando</t>
  </si>
  <si>
    <t>Fertilizante de sulfuro</t>
  </si>
  <si>
    <t>Porducto obtenido por reaccion del sulfuro mineral.</t>
  </si>
  <si>
    <t>abonos quimicos y nutrientes para plantas,abono sulfurico,abono,fertilizante,sulfúrico</t>
  </si>
  <si>
    <t>Mezclas de nitrógeno – fósforo – potasio – npk</t>
  </si>
  <si>
    <t xml:space="preserve">abonos quimicos y nutrientes para plantas,mezclas npk (nitrogeno, fosforo y potasio),nitrógeno,fósforo,potasio,nitrogeno,fosforo,minerales,fertilizante </t>
  </si>
  <si>
    <t>Matamalezas</t>
  </si>
  <si>
    <t>Producto fitosanitario utilizado para eliminar plantas indeseadas. Algunos actúan interfiriendo con el crecimiento de las malas hierbas y se basan frecuentemente en las hormonas de las plantas.</t>
  </si>
  <si>
    <t xml:space="preserve"> herbicidas,herbicida de malezas,mata maleza,maleza,herbicida,malezas</t>
  </si>
  <si>
    <t>2.3.7.2.05</t>
  </si>
  <si>
    <t>Insecticidas, fumigantes y otros</t>
  </si>
  <si>
    <t>Fungicidas</t>
  </si>
  <si>
    <t>Los fungicidas son sustancias tóxicas que se emplean para impedir el crecimiento o eliminar los hongos y mohos perjudiciales para las plantas, los animales o el hombre. Todo fungicida, por más eficaz que sea, si se utiliza en exceso puede causar daños fisiológicos a la planta.</t>
  </si>
  <si>
    <t xml:space="preserve"> herbicidas,fungicidas,hongo,moho,pesticida</t>
  </si>
  <si>
    <t>Mata – roedores</t>
  </si>
  <si>
    <t>Es un pesticida que se utiliza para matar o eliminar, controlar, prevenir, repeler o atenuar la presencia o acción de los roedores, en cualquier medio.</t>
  </si>
  <si>
    <t>pesticidas o repelentes de plagas,veneno para roedores,roedoricidas,raticida,rodenticida,pesticida</t>
  </si>
  <si>
    <t>Repelentes de aves</t>
  </si>
  <si>
    <t>Que arroja, lanza o echa de sí los pajaros con impulso o violencia.</t>
  </si>
  <si>
    <t xml:space="preserve"> pesticidas o repelentes de plagas,repelentes para pajaros,repelente,pajaros</t>
  </si>
  <si>
    <t>Protectores contra termitas</t>
  </si>
  <si>
    <t xml:space="preserve">Protección que se le aplica a determinada cosa para combatir a los Insecto del orden de los Isópteros, que, por su vida social, se ha llamado también, erróneamente, hormiga blanca. Roen madera, de la que se alimentan, por lo que pueden ser peligrosos para ciertas construcciones. </t>
  </si>
  <si>
    <t>pesticidas o repelentes de plagas,repelentes antitermitas,termitas,termes,coraza</t>
  </si>
  <si>
    <t>Insecticidas</t>
  </si>
  <si>
    <t>Un insecticida es un compuesto químico utilizado para matar insectos. El origen etimológico de la palabra insecticida deriva del latín y significa literalmente matar insectos. Es un tipo de biocida.</t>
  </si>
  <si>
    <t>pesticidas o repelentes de plagas,insecticidas,insecticides,insecticidas,insecticida aerosol,insecticida spray,insecticida moscas,insecticida liquido,insecticida aranas  tanas,insecticida polvo,rodasol,tanax,veneno,tóxico,toxico,fumigación</t>
  </si>
  <si>
    <t>Trampas para control animal</t>
  </si>
  <si>
    <t>Artificio para cazar, compuesto ordinariamente de una excavación y una tabla que la cubre y puede hundirse al ponerse encima el animal.</t>
  </si>
  <si>
    <t xml:space="preserve"> dispositivos para control de plagas,trampas para control de animales,trampa,ratonera,cepo,lazo,red,garlito,liga,cebo,ratonera,puerta,portillo,escotilla,trampilla</t>
  </si>
  <si>
    <t>Trampas para el control de insectos voladores</t>
  </si>
  <si>
    <t>Artificio para detener insectos voladores durante su camino</t>
  </si>
  <si>
    <t xml:space="preserve"> dispositivos para control de plagas,interceptor de control para insectos voladores, dispositivo,artificio,insectos,voladores</t>
  </si>
  <si>
    <t>Matamoscas</t>
  </si>
  <si>
    <t>Un matamoscas es un instrumento manual para golpear con fuerza moscas y otros insectos.</t>
  </si>
  <si>
    <t>dispositivos para control de plagas,matamoscas,mata,mosca,insectos</t>
  </si>
  <si>
    <t>Lazos</t>
  </si>
  <si>
    <t>Un lazo es una banda fina de material flexible, típicamente de hilo o tela pero también plástico o a veces metal, usado sobre todo para atar y fijar. Los lazos de tela, que comúnmente incluye la seda, se utilizan a menudo en conexión con el vestido, pero también se pueden encontrar innumerables propósitos útiles, ornamentales y simbólicos. Las diferentes culturas alrededor del mundo utilizan este dispositivo como adorno para su pelo, alrededor del cuerpo, o incluso como ornamento en animales, edificios, y otras áreas.</t>
  </si>
  <si>
    <t xml:space="preserve"> dispositivos para control de plagas,lazos,lazo,trampa,emboscada,celada,ardid,ratonera,asechanza,red,estratagema</t>
  </si>
  <si>
    <t>Cepos</t>
  </si>
  <si>
    <t>Artefacto ingenioso, ideado para sujetar, retener o inmovilizar algo, o alguien, como consecuencia de alguna determinada conducta del inmovilizado, para la que ha sido ideado, y de la que deriva su forma o el estado de sujección, la cual puede ser planificada o espontánea, incluso sorpresiva y pícara. Los hay, y los ha habido, de diversas clases, surgidas a raíz de las finalidades o del origen de los mismos, entre los cuales destacan aquellos que se destinaban históricamente a la tortura, o a la caza, a la seguridad de la conservación de algo, a la certeza del cumplimiento de una sanción, o a la seguridad de fondos donados unilateralmente.</t>
  </si>
  <si>
    <t xml:space="preserve"> dispositivos para control de plagas,trampas,cepos,ratonera,trampa,lazo,ratonera,anzuelo,añagaza,asechanza,celada,emboscada</t>
  </si>
  <si>
    <t>Mica</t>
  </si>
  <si>
    <t>Minerales pertenecientes a un grupo numeroso de silicatos de alúmina, hierro, calcio,magnesio y minerales alcalinos caracterizados por su fácil exfoliación en delgadas láminas flexibles, elásticas y muy brillantes, dentro del subgrupo de los filosilicatos. Su sistema cristalino es monoclínico. Generalmente se las encuentra en las rocas ígneas tales como el granito y las rocas metamórficascomo el esquisto. Las variedades más abundantes son la biotita y la moscovita.</t>
  </si>
  <si>
    <t>Mica,mica blanca,mica negra,moscovita,biotita,flogopita,lepidolita,margarita,mineral</t>
  </si>
  <si>
    <t>2.3.6.4.01</t>
  </si>
  <si>
    <t>Minerales metalíferos</t>
  </si>
  <si>
    <t>Lija o esmeril</t>
  </si>
  <si>
    <t>El esmeril es una roca muy dura usada para hacer polvo abrasivo. Está compuesta mayormente del mineralcorindón (óxido de aluminio), mezclado con otras variedades como espinelas, hercinita y magnetita y tambiénrutilo (titania).El esmeril industrial puede contener una variedad de otros minerales y compuestos sintéticos como la magnesia, mullita y sílice. Se usa para hacer piedras de afilar (esmeriladoras) y con ella pulimentar y dar brillo a metales y piedras preciosas, etc.</t>
  </si>
  <si>
    <t>Esmeril,mineral,roca,abrasivo,abrasivos</t>
  </si>
  <si>
    <t>2.3.6.4.06</t>
  </si>
  <si>
    <t>Cuarzo</t>
  </si>
  <si>
    <t>El cuarzo es un mineral de la clase 4 (óxidos), según la clasificación de Strunz, compuesto de dióxido de silicio (también llamado sílice, SiO2). No es susceptible de exfoliación, porque cristaliza en el sistema trigonal (romboédrico). Incoloro en estado puro, puede adoptar numerosas tonalidades si lleva impurezas (alocromático). Su dureza es tal que puede rayar los aceros comunes.1 Es muy abundante en las rocas graníticas. Se presenta en cristales a veces de tamaños considerables, hexagonales, coronados por una pirámide trigonal.</t>
  </si>
  <si>
    <t>Cuarzo,mineral,cuarzo,sílice,mineral,cristal,silicio,cristal de roca</t>
  </si>
  <si>
    <t>2.3.6.4.07</t>
  </si>
  <si>
    <t>Otros minerales</t>
  </si>
  <si>
    <t>Pirita</t>
  </si>
  <si>
    <t>La pirita, a veces conocida cómo "el oro de los tontos" o "el oro de los pobres", llamada así por su increíble parecido con el oro, es un mineral del grupo de los sulfuros cuya fórmula química es FeS2. Tiene un 53,48% de azufre y un 46,52% de hierro. Frecuentemente macizo, granular fino, algunas veces subfibroso radiado; reniforme, globular, estalactítico. Insoluble en agua, y magnética por calentamiento. Su nombre deriva de la raíz griega pyr (fuego), ya que al rozarla con metales emite chispas,lo cual intrigaba al mundo antiguo.</t>
  </si>
  <si>
    <t>Pirita,oro,oro de los tontos,oro de los pobres,mineral,sulfuros</t>
  </si>
  <si>
    <t>Azufre o sulfuro</t>
  </si>
  <si>
    <t>El azufre es un elemento químico de número atómico 16 y símbolo S (del latín sulphur). Es un no metal abundante con un olor característico. El azufre se encuentra en forma nativa en regionesvolcánicas y en sus formas reducidas formando sulfuros y sulfosales o bien en sus formas oxidadas como sulfatos. Es un elemento químico esencial para todos los organismos y necesario para muchosaminoácidos y, por consiguiente, también para las proteínas. </t>
  </si>
  <si>
    <t xml:space="preserve">Azufre </t>
  </si>
  <si>
    <t>Tiza</t>
  </si>
  <si>
    <t>Yeso es un término que procede del latín gypsum, aunque su origen se remonta a la lengua griega.  Se trata del sulfato de calcio hidratado, que suele ser blanco y que resulta compacto o terroso.</t>
  </si>
  <si>
    <t>Yeso,sulfato,mineral,construccion,construcción,cal,clarión,tiza,escayola,lechada</t>
  </si>
  <si>
    <t>2.3.6.1.04</t>
  </si>
  <si>
    <t>Productos de yeso</t>
  </si>
  <si>
    <t>Grafito</t>
  </si>
  <si>
    <t>El grafito es una de las formas alotrópicas en las que se puede presentar el carbono junto al diamante, los fulerenos, los nanotubos y el grafeno. A presión atmosférica y temperatura ambiente es más estable el grafito que el diamante, sin embargo la descomposición del diamante es tan extremadamente lenta que sólo es apreciable a escala geológica.</t>
  </si>
  <si>
    <t>Grafito,carboncillo,carbono,mina,plumbagina</t>
  </si>
  <si>
    <t>2.3.6.4.03</t>
  </si>
  <si>
    <t>Carbón mineral</t>
  </si>
  <si>
    <t>Dolomita</t>
  </si>
  <si>
    <t>La dolomita, denominada de esa forma en honor al geólogo francés Déodat Gratet de Dolomieu, es unmineral compuesto de carbonato de calcio y magnesio [CaMg(CO3)2]. Se produce una sustitución por intercambio iónico del calcio por magnesio en la roca caliza (CaCO3).</t>
  </si>
  <si>
    <t>Dolomita,mineral,calcio</t>
  </si>
  <si>
    <t>Magnesita</t>
  </si>
  <si>
    <t>La magnesita es un mineral de composición química fundamentalmente carbonato de magnesio con impurezas de Fe, Mn, Ca, Co o Ni, que le dan sus variadas coloraciones. Pertenece a la clase 5, de losminerales carbonatos y nitratos. Fue descubierta en 1808 y su nombre deriva de su alto contenido en magnesio. Sinónimos en español son: baldissérita, giobertita, magnesianita, mesitita o roubschita.</t>
  </si>
  <si>
    <t>Magnesita,mineral</t>
  </si>
  <si>
    <t>Asbesto (amianto)</t>
  </si>
  <si>
    <t>es un grupo de minerales metamórficos fibrosos. Están compuestos de silicatos de cadena doble.
 Los minerales de asbesto tienen fibras largas y resistentes que se pueden separar y son suficientemente flexibles como para ser entrelazadas y también resisten altas temperaturas.</t>
  </si>
  <si>
    <t>Amianto,Asbesto,mineral,construcción,cemento,frenos,azulejos</t>
  </si>
  <si>
    <t>Calcio</t>
  </si>
  <si>
    <t xml:space="preserve">El calcio es un elemento químico, de símbolo Ca y de número atómico 20.  Se encuentra en el medio interno de los organismos como ion calcio (Ca2+) o formando parte de otras moléculas; en algunos seres vivos se halla precipitado en forma de esqueleto interno o externo. Los iones de calcio actúan de cofactor en muchas reacciones enzimáticas, intervienen en el metabolismo del glucógeno, y junto al potasio y el sodio regulan la contracción muscular. </t>
  </si>
  <si>
    <t>Calcio,elemento quimico,elemento químico,elemento,químico,quimico</t>
  </si>
  <si>
    <t>Borato</t>
  </si>
  <si>
    <t>Los Boratos en la química son compuestos químicos que contienen oxoaniones boro, con boro en estado de oxidación de +3. El ion borato más simple es la plana trigonal, BO33−, aunque otros muchos son conocidos.1 BO33− forma sales con elementos metálicos. El boro se encuentra en la naturaleza es comunmente como un mineral de borato. El boro también se encuentra combinado con silicatos para formar complejos de borosilicatos mineralescomo la turmalina. Muchos boratos son fácilmente hidratados y contienen grupos estructurales de hidróxido y fácilmente se deben considerar como hidroxoboratos.</t>
  </si>
  <si>
    <t>Borato,Sales o ésteres de ácido bórico</t>
  </si>
  <si>
    <t>Criolita</t>
  </si>
  <si>
    <t>La criolita es un mineral del grupo III (halogenuros) según la clasificación de Strunz. Es un fluoruro dealuminio y sodio (Na3AlF6).Su importancia proviene de su facilidad de disolver el óxido de aluminio (Al2O3); por esta razón se emplea fundida como fundente de la alúmina en la obtención del alumino metálico por electrólisis.</t>
  </si>
  <si>
    <t>Criolita,polvo sintético</t>
  </si>
  <si>
    <t>Feldespato</t>
  </si>
  <si>
    <t>Los feldespatos son un grupo de minerales tecto y aluminosilicatos que corresponden en volumen a tanto como el 60% de la corteza terrestre.  El feldespato es un componente esencial de muchas rocas ígneas, sedimentarias y metamórficas de tal modo que muchas de estas rocas se clasifican según su contenido de feldespato.</t>
  </si>
  <si>
    <t>Feldespato,mineral,ortosa,hialofano,anortoclasa</t>
  </si>
  <si>
    <t>Leucita</t>
  </si>
  <si>
    <t>La leucia es un mineral de la clase 9 (silicatos), según la clasificación de Strunz. Es un aluminosilicato potásico que se encuentra ordinariamente en gupos de cristales o en agregados granosos de color gris claro y en ocasiones amarillento o rojizo con brillo vítreo, semitraslúcidos o traslúcidos solo en los bordes. Tiene una dureza de 5,5 y 6 y una densidad de 2,5 g/cm3.</t>
  </si>
  <si>
    <t>Leucita,leucia,mineral,silicatos,rocas eruptivas</t>
  </si>
  <si>
    <t>Nefelita</t>
  </si>
  <si>
    <t>La nefelina es un ortosilicato de aluminio y sodio en el que el sodio es en parte sustituido por potasio o algunas veces por calcio. Se encuentra en abundancia en las rocas eruptivas. La nefelina se presenta como masas de color gris o rojizo. Con buena fractura, o como cristales hexagonales de brillo craso</t>
  </si>
  <si>
    <t>Nefelita, nefelina</t>
  </si>
  <si>
    <t>Esteatita</t>
  </si>
  <si>
    <t>El talco suele aparecer de forma masiva (forma también llamada esteatita o saponita) y pocas veces en cristales bien formados. Se forma por metamorfismo de silicatos de magnesio como la olivina, piroxeno oanfíbol (es una roca ígnea).</t>
  </si>
  <si>
    <t>Esteatita, saponita</t>
  </si>
  <si>
    <t>Talco</t>
  </si>
  <si>
    <t>El talco (nombre derivado del árabe tal q) es un mineral de la clase 9 (silicatos), según la clasificación de Strunz, de color blanco a gris azul. En la escala de Mohs se toma como patrón de la menor durezaposible, asignándosele convencionalmente el valor 1. El tacto resulta tan grasiento o jabonoso que puede rayarse con la uña.</t>
  </si>
  <si>
    <t>Talco,mineral,esteatita,saponita,polvo</t>
  </si>
  <si>
    <t>Diamante en bruto</t>
  </si>
  <si>
    <t>En mineralogía, el diamante (del griego antiguo αδάμας, adámas, que significa invencible o inalterable) es un alótropo del carbono donde los átomos de carbono están dispuestos en una variante de laestructura cristalina cúbica centrada en la cara denominada «red de diamante». El diamante es la segunda forma más estable de carbono, después del grafito; sin embargo, la tasa de conversión de diamante a grafito es despreciable a condiciones ambientales.</t>
  </si>
  <si>
    <t>Diamantes,Joyas,Brillante,Gema,Piedra</t>
  </si>
  <si>
    <t>Granates</t>
  </si>
  <si>
    <t>Los granates son un grupo de minerales silicatos que tienen en común presentar todos ellos la misma estructura de cristales, en forma de dodecaedros o trapezoedros.  El nombre granate deriva del latín granatus, que significa "con granos". Posiblemente se refiere al malum granatum —árbol de la granada—, planta cuyas semillas tienen forma, tamaño y color parecidos a los de algunos cristales de granate.</t>
  </si>
  <si>
    <t>Granates,grana,carmesí,encarnado</t>
  </si>
  <si>
    <t>Carburo de silicio</t>
  </si>
  <si>
    <t>carburo covalente de estequiomería 1:1 y que tiene una estructura de diamante, a pesar del diferente tamaño del C y Si, que podría impedir la misma. Es casi tan duro como el diamante. También es conocido como «carborindón», palabra formada por carbo- y corindón, mineral famoso por su dureza.  Es un compuesto que se puede denominar aleación sólida, y que se basa en que sobre la estructura anfitrión (C en forma de diamante) se cambian átomos de éste por átomos de Silicio, siempre y cuando el hueco que se deje sea similar al tamaño del átomo que lo va a ocupar.</t>
  </si>
  <si>
    <t>Carburo de silicio,Carborundo,carburo,carborindon,carborindón,carbo,corindon,corindón,dureza</t>
  </si>
  <si>
    <t>Carbón activado</t>
  </si>
  <si>
    <t>Es un término genérico que describe una familia de adsorbentes carbonáceos altamente cristalinos y una estructura poral interna extensivamente desarrollada. Es un material que se caracteriza por poseer una cantidad muy grande de microporos (poros menores a 1 nanómetro de radio). A causa de su alta microporosidad, un solo gramo de carbón activado puede poseer un área superficial de 500 m² o más.</t>
  </si>
  <si>
    <t>Carbón activado,carbon,carbon activado,activado,adsorbentes,hulla,lignito,turba,antracita,coque,cisco,erraj,tizón,picón,orujo</t>
  </si>
  <si>
    <t>Mulita</t>
  </si>
  <si>
    <t>La mullita o porcelainita es un mineral de la clase de los nesosilicatos. Fue descubierta en 1924 en la isla de Mull de la región de Argyll, en Escocia (Reino Unido), siendo nombrada así por el nombre de esta isla.</t>
  </si>
  <si>
    <t>Mullita,porcelainita,nesosilicatos,ceramica,cerámica,ceramicas</t>
  </si>
  <si>
    <t>Fluorita</t>
  </si>
  <si>
    <t>La fluorita (también denominado espato de fluor) es un mineral del grupo III (halogenuros) según laclasificación de Strunz, formado por la combinación de los elementos calcio y flúor, de fórmula CaF2(fluoruro de calcio).1 Este mineral se presenta con hábito cúbico, cúbico, octaédrico,rombododecaédrico. Desplegando una estructura cristalina en el sistema cúbico. Es un mineral que presenta propiedades físicas de termoluminiscencia y fluorescencia (a los rayos ultravioleta).</t>
  </si>
  <si>
    <t>Espato flúor,Fluoruro de calcio, fluorita</t>
  </si>
  <si>
    <t>Kieserita</t>
  </si>
  <si>
    <t>La kieserita es un mineral del grupo VI (sulfatos), según la clasificación de Strunz. Es un sulfatohidratado de magnesio. Se presenta en agregados granudos, incoloros y turbios de color blanco o amarillo.</t>
  </si>
  <si>
    <t>Kieserita,Sulfato hidratado de magnesio</t>
  </si>
  <si>
    <t>Carnalita</t>
  </si>
  <si>
    <t>La carnalita es un mineral compuesto de cloruro doble de potasio y de magnesio, KMgCl3· 6H2O. Cristaliza en el sistema ortorrómbico, en cristales con apariencia hexagonal, pero ordinariamente se presenta en masas cristalinas de análogo aspecto al de la halita y la silvina y, al igual que éstas, esincolora cuando pura, o diversamente colorada; brillo vítreo.</t>
  </si>
  <si>
    <t>Carnalita,mineral</t>
  </si>
  <si>
    <t>Sílice de diatomeas</t>
  </si>
  <si>
    <t>Las diatomitas son algas unicelulares, que cuando mueren los restos de su esqueleto se depositan en los lechos acuíferos en capas masivas. En esos lechos encontramos el material fosilizado, que se denomina diatomea, con una envoltura silícica externa que hace que su forma se conserve de manera permanente e indestructible.</t>
  </si>
  <si>
    <t>Sílice de diatomeas,sílice,silice,diatomeas,diatomea</t>
  </si>
  <si>
    <t>Mineral de hierro</t>
  </si>
  <si>
    <t>El hierro es un mineral relativamente común. Aparece desde la capa 67 hasta la 0 (Fondo del mapa). Es encontrado en aproximadamente 0.55% de roca debajo del nivel del mar. El mineral de hierro puede ser fundido en un horno para crear lingotes de hierro; los lingotes de hierro son usados para crear todo tipo de herramientas de calidad media, armaduras, cubos, mecheros, etc. El mineral de hierro es usado frecuentemente en trampas contra jugadores, ya que puede ser colocado y extraído en su forma inicial sin la necesidad de tener un pico con el encantamiento "Toque de seda". El hierro requiere un pico de piedra, hierro o diamante para ser correctamente extraído.</t>
  </si>
  <si>
    <t>Mineral de hierro,mineral,hierro,acero</t>
  </si>
  <si>
    <t>Mineral de titanio</t>
  </si>
  <si>
    <t>El titanio es un elemento químico de símbolo Ti y número atómico 22. Se trata de un metal de transición de color gris plata. Comparado con el acero, aleación con la que compite en aplicaciones técnicas, es mucho más ligero (4,5/7,8). Tiene alta resistencia a la corrosión y gran resistencia mecánica, pero es mucho más costoso que aquel, lo cual limita su uso industrial.</t>
  </si>
  <si>
    <t>Mineral de titanio,mineral,titanio</t>
  </si>
  <si>
    <t>Mineral de uranio</t>
  </si>
  <si>
    <t>El principal uso del uranio en la actualidad es como combustible para los reactores nucleares que producen el 2% de la energía generada por el ser humano en el mundo.[cita requerida] Para ello el uranio es enriquecido aumentando la proporción del isotopo U235 desde el 0,71% que presenta en la naturaleza hasta valores en el rango 3-5%.</t>
  </si>
  <si>
    <t>Mineral de uranio,uranio,mineral</t>
  </si>
  <si>
    <t>Mineral de cobre</t>
  </si>
  <si>
    <t>El Cobre tiene una tenacidad frágil. Se presenta en muchos yacimientos cupríferos y burbujas de rocas volcánicas.De su origen podriamos decir que el cobre hidrotermal primario se relaciona con rocas igneas básicas;tambien es común como producto de cementación supergénico.</t>
  </si>
  <si>
    <t>Mineral de cobre,mineral,cobre</t>
  </si>
  <si>
    <t>Mineral de aluminio</t>
  </si>
  <si>
    <t>El aluminio es un elemento muy abundante en la naturaleza, sólo aventajado por el silicio y el oxígeno. Se trata de un metal ligero, con una densidad de 2700 kg/m3, y con un bajo punto de fusión (660 °C). Su color es blanco y refleja bien la radiación electromagnética del espectro visible y el térmico. Es buen conductor eléctrico (entre 34 y 38 m/(Ω mm2)) y térmico (80 a 230 W/(m·K)).</t>
  </si>
  <si>
    <t>Mineral de aluminio,mineral,aluminio</t>
  </si>
  <si>
    <t>Mineral de níquel</t>
  </si>
  <si>
    <t>Metal pesado que se obtiene de un mineral llamado garnierita, Los principales aleantes del níquel son el cromo, el molibdeno y el cobre.  Se utiliza para la fabricación de bombas hidráulicas, válvulas, recubrimientos</t>
  </si>
  <si>
    <t>Mineral de níquel,mineral,níquel,niquel,garnierita</t>
  </si>
  <si>
    <t>Mineral de plata</t>
  </si>
  <si>
    <t>Se encuentra en la naturaleza formando parte de distintos minerales (generalmente en forma de sulfuro) o como plata libre. Es muy escasa en la naturaleza, de la que representa una parte en 10 millones de corteza terrestre. La mayor parte de su producción se obtiene como subproducto del tratamiento de las minas de cobre, zinc, plomo y oro.</t>
  </si>
  <si>
    <t>Mineral de plata,mineral,plata</t>
  </si>
  <si>
    <t>Mineral de plomo</t>
  </si>
  <si>
    <t xml:space="preserve">El plomo es un metal pesado de densidad relativa o gravedad específica 11,4 a 16 °C, de color plateado con tono azulado, que se empaña para adquirir un color gris mate. Es flexible, inelástico y se funde con facilidad. Su fusión se produce a 327,4 °C y hierve a 1725 °C. Las valencias químicas normales son 2 y 4. Es relativamente resistente al ataque de ácido sulfúrico y ácido clorhídrico, aunque se disuelve con lentitud en ácido nítrico y ante la presencia de bases nitrogenadas. </t>
  </si>
  <si>
    <t>Mineral de plomo,mineral,plomo</t>
  </si>
  <si>
    <t>Mineral de zinc</t>
  </si>
  <si>
    <t>El cinc es un metal o mineral, a veces clasificado como metal de transición aunque estrictamente no lo sea, ya que tanto el metal como su especie dispositiva presentan el conjunto orbital completo. Este elemento presenta cierto parecido con el magnesio, y con el cadmio de su grupo, pero del mercurio se aparta mucho por las singulares propiedades físicas y químicas de éste (contracción lantánida y potentes efectos relativistas sobre orbitales de enlace). Es el 23º elemento más abundante en la Tierra y una de sus aplicaciones más importantes es el galvanizado del acero.</t>
  </si>
  <si>
    <t>Mineral de Zinc,mineral,zinc,cinc</t>
  </si>
  <si>
    <t>Mineral de estaño</t>
  </si>
  <si>
    <t>Es un metal plateado, maleable, que no se oxida fácilmente y es resistente a la corrosión. Se encuentra en muchas aleaciones y se usa para recubrir otros metales protegiéndolos de la corrosión. Una de sus características más llamativas es que bajo determinadas condiciones forma la peste del estaño. Al doblar una barra de este metal se produce un sonido característico llamado grito del estaño, producido por la fricción de los cristales que la componen.</t>
  </si>
  <si>
    <t>Mineral de estaño,mineral,estaño,estano</t>
  </si>
  <si>
    <t>Mineral de manganeso</t>
  </si>
  <si>
    <t>El manganeso es un metal de transición blanco grisáceo, parecido al hierro. Es un metal duro y muy frágil, refractario y fácilmente oxidable. El manganeso metal puede ser ferromagnético, pero sólo después de sufrir un tratamiento especial.</t>
  </si>
  <si>
    <t>Mineral de manganeso,mineral,manganeso</t>
  </si>
  <si>
    <t>Mineral de cromo</t>
  </si>
  <si>
    <t>Es un metal que se emplea especialmente en metalurgia. Su nombre "cromo" (derivado del griego chroma, "color") se debe a los distintos colores que presentan sus compuestos. El cromo es un metal de transición duro, frágil, gris acerado y brillante. Es muy resistente frente a la corrosión.</t>
  </si>
  <si>
    <t>Mineral de cromo,mineral,cromo</t>
  </si>
  <si>
    <t>Mineral de tungsteno o wolframio</t>
  </si>
  <si>
    <t>Es un metal escaso en la corteza terrestre, se encuentra en forma de óxido y de sales en ciertos minerales. Es de color gris acerado, muy duro y denso, tiene el punto de fusión más elevado de todos los metales y el punto de ebullición más alto de todos los elementos conocidos.2 Se usa en los filamentos de las lámparas incandescentes, en electrodos no consumibles de soldaduras, en resistencias eléctricas, y aleado con el acero, en la fabricación de aceros especiales.</t>
  </si>
  <si>
    <t>Mineral de tungsteno,tungsteno,volframio,mineral</t>
  </si>
  <si>
    <t>Mineral de molibdeno</t>
  </si>
  <si>
    <t>Es un metal plateado, tiene el sexto punto de fusión más alto de cualquier elemento. El molibdeno no se produce como el metal libre en la naturaleza, sino en varios estados de oxidación en los minerales. Industrialmente, los compuestos de molibdeno se emplean en aplicaciones de alta presión y alta temperatura, como pigmentos y catalizadores.</t>
  </si>
  <si>
    <t>Mineral de molibdeno,mineral,molibdeno</t>
  </si>
  <si>
    <t>Mineral de cobalto</t>
  </si>
  <si>
    <t>El cobalto es un metal duro, es ferromagnético, de color blanco azulado. Su temperatura de Curie es de 1388 K. Normalmente se encuentra junto con níquel, y ambos suelen formar parte de los meteoritos de hierro. Es un elemento químico esencial para los mamíferos en pequeñas cantidades. El Co-60, un radioisótopo de cobalto, es un importante trazador y agente en el tratamiento del cáncer.</t>
  </si>
  <si>
    <t>Mineral de cobalto,mineral,cobalto</t>
  </si>
  <si>
    <t>Mineral de oro</t>
  </si>
  <si>
    <t>Es un metal de transición blando, brillante, amarillo, pesado, maleable y dúctil. El oro no reacciona con la mayoría de los productos químicos, pero es sensible y soluble al cianuro, al mercurio y al agua regia, cloro y a la lavandina. Este metal se encuentra normalmente en estado puro, en forma de pepitas y depósitos aluviales. Es un elemento que se crea gracias a las condiciones extremas en el núcleo colapsante de las supernovas</t>
  </si>
  <si>
    <t>Mineral de oro,oro,mineral</t>
  </si>
  <si>
    <t>Mineral de tántalo</t>
  </si>
  <si>
    <t>El tantalio es un metal gris, brillante, pesado, dúctil, de alto punto de fusión, buen conductor de la electricidad y el calor y muy duro. Es muy resistente al ataque por ácidos; se disuelve empleando ácido fluorhídrico o mediante fusión alcalina. Es muy parecido al niobio y se suele extraer del mineral tantalita, que en la naturaleza aparece generalmente formando mezclas isomorfas con la columbita que se conocen con el nombre de coltán.</t>
  </si>
  <si>
    <t>Mineral de tantalio,mineral,tantalio,tantalo,tántalo</t>
  </si>
  <si>
    <t>Mineral de platino</t>
  </si>
  <si>
    <t>Metal escaso en la corteza terrestre, se encuentra siempre nativo, sea en granos, incluido en ciertos minerales o aleado con otros metales. De color plateado, más pesado que el oro, dúctil y maleable, es prácticamente inatacable y funde a temperatura muy elevada. Se usa para fabricar termómetros especiales, crisoles y prótesis, y sus aleaciones tienen empleo en joyería, en electrónica y en la fabricación de instrumentos científicos.</t>
  </si>
  <si>
    <t>Mineral de platino,mineral,platino</t>
  </si>
  <si>
    <t>Mineral de vermiculita</t>
  </si>
  <si>
    <t>Material mineral de estructura escamosa que se obtiene por calentamiento de la mica y se utiliza como aislante y adsorbente.</t>
  </si>
  <si>
    <t>Mineral de vermiculita,Mineral,vermiculita</t>
  </si>
  <si>
    <t>Mineral de torio</t>
  </si>
  <si>
    <t xml:space="preserve">Metal del grupo de los actínidos escaso en la corteza terrestre, se encuentra en minerales de las tierras raras. De color plomizo, dúctil y maleable, arde muy fácilmente en el aire. Se usa en la industria nuclear y, aleado, para proporcionar dureza a ciertos metales. </t>
  </si>
  <si>
    <t>Mineral de Torio,mineral,torio</t>
  </si>
  <si>
    <t>Mineral de cianita</t>
  </si>
  <si>
    <t>Turmalina de color azul o silicato natural de alúmina.</t>
  </si>
  <si>
    <t>Mineral de cianita,mineral,cianita</t>
  </si>
  <si>
    <t>Mineral de antimonio</t>
  </si>
  <si>
    <t>Mineral del cual se puede extraer antimonio. Semimetal escaso en la corteza terrestre, se encuentra nativo o en forma de sulfuro. Es duro, quebradizo y de color blanco azulado, aunque algunas variedades alotrópicas son oscuras o casi negras. Fue utilizado como cosmético, y aleado con diversos metales en pequeñas cantidades les da dureza, como al plomo en los caracteres de imprenta.</t>
  </si>
  <si>
    <t>Mena de antimonio,mena,antimonio</t>
  </si>
  <si>
    <t>Mineral de zirconio</t>
  </si>
  <si>
    <t>Mineral del cual se puede extraer circonio. Metal no muy abundante en la corteza terrestre, se encuentra casi siempre en forma de silicato, en el circón. De color negro o gris acerado, es refractario, mal conductor de la electricidad y de gran resistencia mecánica y a la corrosión. Se usa en lámparas de incandescencia, tubos de vacío y en las industrias cerámica, química, aeronáutica y nuclear.</t>
  </si>
  <si>
    <t>Menas de circonio,mena,circonio</t>
  </si>
  <si>
    <t>Escoria o ceniza</t>
  </si>
  <si>
    <t>Las escorias son un subproducto de la fundición de la mena para purificar los metales. Se pueden considerar como una mezcla de óxidos metálicos; sin embargo, pueden contenersulfuros de metal y átomos de metal en forma de elemento. </t>
  </si>
  <si>
    <t>Escoria,Ceniza,residuo,pavesa,metales,metal,base,metal de base,metales de base</t>
  </si>
  <si>
    <t xml:space="preserve">Otros productos metálicos </t>
  </si>
  <si>
    <t>Grafito natural</t>
  </si>
  <si>
    <t>Mineral untuoso, de color negro y lustre metálico, constituido por carbono cristalizado en el sistema hexagonal. Se puede producir artificialmente, y se usa en la manufactura de lapiceros, crisoles refractarios y en otras aplicaciones industriales.</t>
  </si>
  <si>
    <t>Grafito natural,Carbón mineral C,grafito,natural,mineral,carbon,carbón,metales,metal,base,metal de base,metales de base</t>
  </si>
  <si>
    <t>Titanio</t>
  </si>
  <si>
    <t>Titanio,Ti,metales,metal,base,metal de base,metales de base</t>
  </si>
  <si>
    <t>2.3.6.3.07</t>
  </si>
  <si>
    <t>Acero</t>
  </si>
  <si>
    <t>Aleación de hierro y carbono, en diferentes proporciones, que, según su tratamiento, adquiere especial elasticidad, dureza o resistencia.</t>
  </si>
  <si>
    <t>Acero,Hierro,carbono,metales,metal,base,metal de base,metales de base</t>
  </si>
  <si>
    <t>Aluminio</t>
  </si>
  <si>
    <t>Elemento químico de núm. atóm. 13. Metal muy abundante en la corteza terrestre, se encuentra en el caolín, la arcilla, la alúmina y la bauxita. Es ligero, tenaz, dúctil y maleable, y posee color y brillo similares a los de la plata. Se usa en las industrias eléctrica, aeronáutica, de los transportes, de la construcción y del utillaje doméstico.</t>
  </si>
  <si>
    <t>Aluminio,Al,metales,metal,base,metal de base,metales de base</t>
  </si>
  <si>
    <t>Níquel</t>
  </si>
  <si>
    <t>Elemento químico de núm. atóm. 28. Metal escaso en la corteza terrestre, constituye junto con el hierro el núcleo de la Tierra, y se encuentra nativo en meteoritos y, combinado con azufre y arsénico, en diversos minerales. De color y brillo de plata, duro, tenaz y resistente a la corrosión. Se usa en el recubrimiento de superficies o niquelado, en la fabricación de baterías, y aleado, para fabricar monedas y aceros inoxidables</t>
  </si>
  <si>
    <t>Níquel,Ni,metales,metal,base,metal de base,metales de base</t>
  </si>
  <si>
    <t>Magnesio</t>
  </si>
  <si>
    <t>Elemento químico de núm. atóm. 12. Metal muy abundante en la corteza terrestre, se encuentra en la magnesita, el talco, la serpentina y, en forma de cloruro, en el agua de mar, y entra en la composición de sustancias importantes en los vegetales, como las clorofilas. Maleable y poco tenaz, arde con luz clara y brillante y se usa en metalurgia, en pirotecnia, en medicina, en la fabricación de acumuladores eléctricos y, aleado con aluminio, en la industria aeronáutica y la automoción.</t>
  </si>
  <si>
    <t>Magnesio,Mg,metales,metal,base,metal de base,metales de base</t>
  </si>
  <si>
    <t>Bismuto</t>
  </si>
  <si>
    <t>Elemento químico de núm. atóm. 83. Metal escaso en la corteza terrestre, se encuentra nativo o combinado con oxígeno y azufre. Es de aspecto plateado o grisáceo, más pesado que el hierro, muy frágil y fácilmente fusible. Se usa en odontología y como metal de imprenta, y algunas de sus sales se emplean en medicina.</t>
  </si>
  <si>
    <t>Bismuto,Bi,metales,metal,base,metal de base,metales de base</t>
  </si>
  <si>
    <t>Antimonio</t>
  </si>
  <si>
    <t xml:space="preserve">Elemento químico de núm. atóm. 51. Semimetal escaso en la corteza terrestre, se encuentra nativo o en forma de sulfuro. Es duro, quebradizo y de color blanco azulado, aunque algunas variedades alotrópicas son oscuras o casi negras. Fue utilizado como cosmético, y aleado con diversos metales en pequeñas cantidades les da dureza, como al plomo en los caracteres de imprenta. </t>
  </si>
  <si>
    <t>Antimonio,Sb,metales,metal,base,metal de base,metales de base</t>
  </si>
  <si>
    <t>Cadmio</t>
  </si>
  <si>
    <t xml:space="preserve">Elemento químico de núm. atóm. 48. Metal escaso en la corteza terrestre, se encuentra en forma de sulfuro junto a minerales de cinc. De color blanco azulado, brillante, dúctil y maleable. Se usa como recubrimiento electrolítico de metales, en baterías y acumuladores, fotografía e industria nuclear. </t>
  </si>
  <si>
    <t>Cadmio,Cd,metales,metal,base,metal de base,metales de base</t>
  </si>
  <si>
    <t>Aleación no ferrosa</t>
  </si>
  <si>
    <t>Producto homogéneo, de propiedades metálicas, compuesto de dos o más elementos, uno de los cuales, al menos, debe ser un metal.tienen un metal distinto del hierro</t>
  </si>
  <si>
    <t>Aleación no ferrosa,metales,metal,base,metal de base,metales de base</t>
  </si>
  <si>
    <t>2.3.6.3.02</t>
  </si>
  <si>
    <t>Productos no ferrosos</t>
  </si>
  <si>
    <t>Aleación ferrosa</t>
  </si>
  <si>
    <t xml:space="preserve">Producto homogéneo, de propiedades metálicas, compuesto de dos o más elementos, uno de los cuales, al menos, debe ser un metal.Tienen al hierro como su principal metal de aleación, los aceros son aleaciones ferrosas, son importantes principalmente por su costo relativamente bajo y la variedad de aplicaciones por sus propiedades mecánicas. </t>
  </si>
  <si>
    <t>Aleación ferrosa,metales,metal,base,metal de base,metales de base,hierro</t>
  </si>
  <si>
    <t>2.3.6.3.01</t>
  </si>
  <si>
    <t>Productos ferrosos</t>
  </si>
  <si>
    <t>Hierro</t>
  </si>
  <si>
    <t xml:space="preserve">Elemento químico de núm. atóm. 26. Metal muy abundante en la corteza terrestre, se encuentra en la hematites, la magnetita y la limonita, y entra en la composición de sustancias importantes en los seres vivos, como las hemoglobinas. De color negro lustroso o gris azulado, dúctil, maleable y muy tenaz, se oxida al contacto con el aire y tiene propiedades ferromagnéticas. Es el metal más empleado en la industria; aleado con el carbono forma aceros y fundiciones. </t>
  </si>
  <si>
    <t>Hierro,Fe,metales,metal,base,metal de base,metales de base</t>
  </si>
  <si>
    <t>Cobre</t>
  </si>
  <si>
    <t>Elemento químico de núm. atóm. 29. Metal abundante en la corteza terrestre, se encuentra nativo o, más corrientemente, en forma de sulfuro. De color rojo pardo, brillante, maleable y excelente conductor del calor y la electricidad. Forma aleaciones como el latón o el bronce, y se usa en la industria eléctrica, así como para fabricar alambre, monedas y utensilios diversos</t>
  </si>
  <si>
    <t>Cobre,Cu,metales,metal,base,metal de base,metales de base</t>
  </si>
  <si>
    <t>Plomo</t>
  </si>
  <si>
    <t xml:space="preserve">Elemento químico de núm. atóm. 82. Metal escaso en la corteza terrestre, se encuentra en la galena, la anglesita y la cerusita. De color gris azulado, dúctil, pesado, maleable, resistente a la corrosión y muy blando, funde a bajas temperaturas y da lugar a intoxicaciones peculiares. Se usa en la fabricación de canalizaciones, como antidetonante en las gasolinas, en la industria química y de armamento y como blindaje contra radiaciones. </t>
  </si>
  <si>
    <t>Plomo,Pb,metales,metal,base,metal de base,metales de base</t>
  </si>
  <si>
    <t>Estaño</t>
  </si>
  <si>
    <t xml:space="preserve">Elemento químico de núm. atóm. 50. Metal escaso en la corteza terrestre, se encuentra en la casiterita en forma de dióxido. De color y brillo como la plata, es duro, dúctil y maleable. Se emplea para recubrir y proteger otros metales y en el envasado de alimentos; aleado con el cobre forma el bronce, y con otros metales, se aplica en soldaduras y en odontología. </t>
  </si>
  <si>
    <t>Estaño,Sn,metales,metal,base,metal de base,metales de base,estano</t>
  </si>
  <si>
    <t>Indio</t>
  </si>
  <si>
    <t>Elemento químico de núm. atóm. 49. Metal escaso en la corteza terrestre, se encuentra en la blenda y otros minerales de hierro, plomo, cobre y estaño. Dúctil, blando y maleable, sus derivados producen a la llama un intenso color índigo. Se usa en la fabricación de rodamientos y semiconductores.</t>
  </si>
  <si>
    <t>Indio,In,metales,metal,base,metal de base,metales de base</t>
  </si>
  <si>
    <t>Paladio</t>
  </si>
  <si>
    <t>Elemento químico de núm. atóm. 46. Metal escaso en la corteza terrestre, se encuentra nativo, acompañado del platino. De color blanco plateado, dúctil y maleable. Se usa como catalizador; aleado con plata se ha utilizado en la construcción de instrumentos astronómicos y quirúrgicos, y, en aleación con oro, como oro blanco, o con platino, se emplea en joyería, en odontología y en relojería.</t>
  </si>
  <si>
    <t>Paladio,metales,metal,base,metal de base,metales de base</t>
  </si>
  <si>
    <t>Zinc</t>
  </si>
  <si>
    <t xml:space="preserve">Elemento químico de núm. atóm. 30. Metal abundante en la corteza terrestre; se encuentra en forma de sulfuro, carbonato o silicato. De color blanco, brillante y blando, se usa desde antiguo en la fabricación de pilas eléctricas, para formar aleaciones como el latón, y para galvanizar el hierro y el acero. </t>
  </si>
  <si>
    <t>Cinc,Zinc, Zn,metales,metal,base,metal de base,metales de base</t>
  </si>
  <si>
    <t>Oro</t>
  </si>
  <si>
    <t>Elemento químico de núm. atóm. 79. Metal escaso en la corteza terrestre, que se encuentra nativo y muy disperso. De color amarillo brillante e inalterable por casi todos los reactivos químicos, es el más dúctil y maleable de los metales, muy buen conductor del calor y la electricidad y uno de los más pesados. Se usa como metal precioso en joyería y en la fabricación de monedas y, aleado con platino o paladio, en odontología.</t>
  </si>
  <si>
    <t>Oro,Au,metales,metal,precioso,preciosos,metal de base,metales de base</t>
  </si>
  <si>
    <t>2.6.9.5.01</t>
  </si>
  <si>
    <t>Metales y piedras preciosas</t>
  </si>
  <si>
    <t>Plata</t>
  </si>
  <si>
    <t>La plata es un elemento químico de número atómico 47 situado en el grupo 1b de la tabla periódica de los elementos. Su símbolo es Ag (procede del latín: argentum, "blanco" o "brillante" ). Es un metal de transición blanco, brillante, blando, dúctil, maleable.</t>
  </si>
  <si>
    <t>Plata, Ag,metales,metal,precioso,preciosos,metal de base,metales de base</t>
  </si>
  <si>
    <t>Platino</t>
  </si>
  <si>
    <t>El platino es un elemento químico de número atómico 78, situado en el grupo 10 de la tabla periódica de los elementos. Su símbolo es Pt. Se trata de un metal de transición blanco grisáceo, precioso, pesado, maleable y dúctil. Es resistente a la corrosión y se encuentra en distintos minerales, frecuentemente junto con níquel y cobre; también se puede encontrar como metal. Se emplea enjoyería, equipamiento de laboratorio, contactos eléctricos, empastes y catalizadores de automóviles.</t>
  </si>
  <si>
    <t>Platino,Pt,metales,metal,precioso,preciosos,metal de base,metales de base</t>
  </si>
  <si>
    <t>Tierra</t>
  </si>
  <si>
    <t>Material desmenuzable de que principalmente se compone el suelo natural.</t>
  </si>
  <si>
    <t>Tierra,suelo,barro,polvo,greda,arcilla,marga</t>
  </si>
  <si>
    <t>Material de relleno</t>
  </si>
  <si>
    <t>Excavación de tierra que se realiza en un determinado entorno con el fin de rebajar la rasante del terreno, reduciendo así su cota y logrando formar un plano de apoyo adecuado para ejecutar una obra.</t>
  </si>
  <si>
    <t>Tierra de desmonte,Tierra de relleno</t>
  </si>
  <si>
    <t>2.3.6.4.04</t>
  </si>
  <si>
    <t>Limpieza, desmalezamiento de tierras y terrenos</t>
  </si>
  <si>
    <t>Capa vegetal</t>
  </si>
  <si>
    <t>Material desmenuzable de que principalmente se compone el suelo natural contiene gran cantidad de materia orgánica, lo que la hace apta para el cultivo</t>
  </si>
  <si>
    <t>Tierra vegetal,Tierra de cultivo,tierra,vegetal,cultivo</t>
  </si>
  <si>
    <t>Yeso</t>
  </si>
  <si>
    <t>Travertino</t>
  </si>
  <si>
    <t>Travertino o sinter es la denominación de una roca sedimentaria de origen parcialmente biogénico, formada por depósitos de carbonato de calcio y que es utilizada ampliamente como piedra ornamental enconstrucción, tanto de exterior como de interior. Gran parte de los monumentos e iglesias de la antigua Roma están construidos con travertino.</t>
  </si>
  <si>
    <t xml:space="preserve">Travertino,Sinter </t>
  </si>
  <si>
    <t>Piedra, arcilla y arena</t>
  </si>
  <si>
    <t>Alabastro</t>
  </si>
  <si>
    <t>Reciben el nombre de alabastro varios minerales de aspecto parecido. Es una variedad de carbonato de calcio o delaljez, o de piedra de yeso (sulfato cálcico hidratado), que se presenta bajo forma compacta, contrariamente a laselenita, que es una variedad fibrosa. Su nombre proviene del griego antiguo αλάϐαστρος («alabastros»), que designaba una vasija sin asas, pues el alabastro era utilizado para elaborar vasijas de perfume sin asas.</t>
  </si>
  <si>
    <t>Ecaussine,Alabastro,marmol,mármol</t>
  </si>
  <si>
    <t>Granito</t>
  </si>
  <si>
    <t>El granito, también conocido como piedra berroqueña,2 es una roca ígnea plutónicaconstituida esencialmente por cuarzo, feldespato y mica. Mientras el término según los estándares de Unión Internacional de Ciencias Geológicas refiere una composición estricta, el término granito es a menudo usado dentro y fuera de la geología en un sentido más amplio incluyendo a rocas como tonalitas y sienitas de cuarzo.</t>
  </si>
  <si>
    <t>Granito,Piedra berroqueña,piedra,berroqueña,roca</t>
  </si>
  <si>
    <t>Mármol</t>
  </si>
  <si>
    <t>En geología mármol es una roca metamórfica compacta formada a partir de rocas calizas que, sometidas a elevadas temperaturas y presiones, alcanzan un alto grado de cristalización. El componente básico del mármol es el carbonato cálcico, cuyo contenido supera el 90%; los demás componentes, considerados "impurezas", son los que dan gran variedad de colores en los mármoles y definen sus características físicas.</t>
  </si>
  <si>
    <t>Mármol,marmol,alabastro,jaspe,serpentina</t>
  </si>
  <si>
    <t>Pizarra</t>
  </si>
  <si>
    <t>La pizarra es una roca metamórfica homogénea formada por la compactación de arcillas. Se presenta generalmente en un color opaco azulado oscuro y dividida en lajas u hojas planas siendo, por esta característica, utilizada en cubiertas y como antiguo elemento de escritura.</t>
  </si>
  <si>
    <t>Pizarra,Roca,Piedra,pisarra,esquisto</t>
  </si>
  <si>
    <t>Arenisca</t>
  </si>
  <si>
    <t>La arenisca o psamita es una roca sedimentaria de tipo detrítico, de color variable, que contiene clastos de tamaño arena. Tras las lutitas son las rocas sedimentarias más comunes en lacorteza terrestre. Las areniscas contienen espacios intersticiales entre sus granos.</t>
  </si>
  <si>
    <t>Arenisca,Roca sedimentaria,roca,sedimentaria,gravilla,asperón,asperon</t>
  </si>
  <si>
    <t>Caliza</t>
  </si>
  <si>
    <t>La caliza es una roca sedimentaria compuesta mayoritariamente por carbonato de calcio(CaCO3), generalmente calcita. También puede contener pequeñas cantidades de minerales como arcilla, hematita, siderita, cuarzo, etc., que modifican (a veces sensiblemente) el color y el grado de coherencia de la roca.</t>
  </si>
  <si>
    <t>Piedra caliza,Roca sedimentaria ,piedra,roca,sedimentaria,caliza,arcilloso,calacáreo,calcareo,calcificado</t>
  </si>
  <si>
    <t>Basalto</t>
  </si>
  <si>
    <t>El basalto es una roca ígnea volcánica de color oscuro, de composición máfica —rica ensilicatos de magnesio y hierro y bajo contenido en sílice—, que constituye una de las rocas más abundantes en la corteza terrestre.</t>
  </si>
  <si>
    <t>Basalto,roca Ignea,roca,piedra,volcánica,volcanica</t>
  </si>
  <si>
    <t>Piedra pómez</t>
  </si>
  <si>
    <t>La pumita (también llamada piedra pómez o liparita ) es una roca ígnea volcánica vítrea, con baja densidad (flota en el agua) y muy porosa, de color blanco o gris. Cuando se refiere a la piedra pómez en lo que respecta a sus posibles aplicaciones industriales, también puede ser conocida como puzolana.</t>
  </si>
  <si>
    <t>Piedra pómez,Humoristas,pumita,liparita,piedra,pomez,pomes</t>
  </si>
  <si>
    <t>Gravilla</t>
  </si>
  <si>
    <t>En geología y en construcción se denomina grava a las rocas de tamaño comprendido entre 2 y 64milímetros. Pueden ser producidas por el hombre, en cuyo caso suele denominarse «piedra partida» o «chancada», y naturales. En este caso, además, suele suceder que el desgaste natural producido por el movimiento en los lechos de ríos ha generado formas redondeadas, pasando a conocerse como canto rodado. Existen también casos de gravas naturales que no son cantos rodados.</t>
  </si>
  <si>
    <t>Grava,Cascajo,balasto,rocalla,piedrecillas,guijarros,guijo</t>
  </si>
  <si>
    <t>Arena de sílice</t>
  </si>
  <si>
    <t>La arena de Silice es un compuesta resultante de la combinación del Silice con el Oxigeno. Su composición química esta formada por un átomo de silice y dos átomos de Oxigeno, formando una molécula muy estable: Si O2. 
Esta molecula es insoluble en agua, y en la naturaleza se encuentra en forma de cuarzo. Si el cuarzo esta cristalizado se denomina Cristal de Roca.</t>
  </si>
  <si>
    <t>Arena silícea,Arena,Arenilla,Arena gruesa,Arena fina,Arena de lepanto,Arena de Estuco,Maicillo,silicio,silicato,pedernal,cuarzo,arena,silícea,silicea,lepanto,estuco</t>
  </si>
  <si>
    <t>Terracota</t>
  </si>
  <si>
    <t>La terracota (del italiano terra cotta "tierra cocida") es la arcilla modelada y endurecida al horno, fundamento de los trabajos de cerámica, utilizada tanto para recipientes, como para la realización de esculturas y decoración arquitectónica. </t>
  </si>
  <si>
    <t>Terracota,Arcilla,arcillas,escultura,figurilla,estatuilla</t>
  </si>
  <si>
    <t>Arcilla refractaria</t>
  </si>
  <si>
    <t>son aquellas arcillas que tienen un punto de fusión elevado, situado sobre 1.600 y 1.750ºC. Su color en estado natural oscila entre en el blanco, gris. Su uso principal en la cerámica, es el realizar el material refractario, ladrillos, crisoles, en general para todas las piezas que tienen que trabajar en uso continuado sobre el fuego.</t>
  </si>
  <si>
    <t>Arcilla refractaria,arcilla,incombustible,ignífugo,ignifugo,ininflamable</t>
  </si>
  <si>
    <t>Caolín u otras arcillas caolínicas</t>
  </si>
  <si>
    <t>una arcilla blanca muy pura que se utiliza para la fabricación de porcelanas y de aprestos para almidonar. El caolín es un suelo natural en el que abunda la caolinita, que le aporta a menudo un color blanco. También es utilizada en ciertos medicamentos y como agente adsorbente. Cuando la materia no es muy pura, se utiliza en fabricación de papel. Conserva su color blanco durante la cocción.</t>
  </si>
  <si>
    <t>Caolín,arcillas,arcilla,Caolinita,caolin,ceramica,cerámica,greda,colina</t>
  </si>
  <si>
    <t>Bentonita</t>
  </si>
  <si>
    <t>La bentonita es una arcilla de grano muy fino (coloidal) del tipo de montmorillonita que contiene bases y hierro, utilizada en cerámica. El nombre deriva de un yacimiento que se encuentra en Fort Benton, Estados Unidos. El tamaño de las partículas es seguramente inferior a un 0,03% al del grano medio de la caolinita.</t>
  </si>
  <si>
    <t>Bentonita,Arcilla,arcillas</t>
  </si>
  <si>
    <t>Andalucita</t>
  </si>
  <si>
    <t>La andalucita es un mineral de fórmula química Al2SiO5. Es considerada una rara gema.</t>
  </si>
  <si>
    <t>Andalucita,gema,arcilla,arcillas</t>
  </si>
  <si>
    <t>Mullita</t>
  </si>
  <si>
    <t>Chamota</t>
  </si>
  <si>
    <t>Es la estructura de una roca formada por pequeños elementos perceptibles a simple vista. Cada uno de estos elementos es un grano.Existen rocas de grano fino, de grano medio y de grano grueso. La mayoría de las veces una roca de grano fino es de origen sedimentario</t>
  </si>
  <si>
    <t>Grano grueso,grano,grueso,arcilla,arcillas,cristalina</t>
  </si>
  <si>
    <t>Arcilla común</t>
  </si>
  <si>
    <t>Son todas aquellas arcillas que presentan una fracción arcillosa y una fracción compuesta por sedimentos de mayor tamaño como son litoclastos de limos y arenas (estas son utilizadas en el 90% para la construcción, en términos generales)</t>
  </si>
  <si>
    <t>Arcilla común,Greda,arcilla,común,comun,marga,greda,barro,caolín,caolin</t>
  </si>
  <si>
    <t>Arcilla de bola</t>
  </si>
  <si>
    <t>Son todas aquellas arcillas que no muestran litoclastos en su composición y que son netamente puras, entrando dentro de ellas los grupos mencionados anteriormente. Generalmente son utilizadas para actividades industriales específicas (desde la construcción de hornos refractarios, cerámicas hasta para colorear y como barros de recuperación de petroleo como el caso de la bentonita, esta última también tiene utilidad como sintetico en la industria farmaceútica).</t>
  </si>
  <si>
    <t>Arcilla plástica,arcilla,plastica,plástica,marga,greda,barro,caolín,caolin</t>
  </si>
  <si>
    <t>Tierra de fuller</t>
  </si>
  <si>
    <t>Tipo de arcilla que tiene la propiedad de absorber las grasas, por lo que se empleaba antiguamente en los batanes para desengrasar los paños y las lanas. Hoy, se usa parar abosrber las grasas, quitar manchas de aceite y otros menesteres análogos.</t>
  </si>
  <si>
    <t>Tierra de batán,Arcilla esmética o detergente,tierra batanero,batanero,tierra,arcilla,arcilla,batán,batan,detergente,esmética,esmetica,esméctica,esmectica</t>
  </si>
  <si>
    <t>Resina</t>
  </si>
  <si>
    <t>La Colofonia, también conocida cómo Pez de Castilla, es una resina natural de color ámbar obtenida de las coníferas por exudación de los árboles en crecimiento o durante la extracción de los tocones. Es la fracción no arrastrable por vapor de la oleorresina y está constituida de una mezcla de ácidosresínicos, mayoritariamente el ácido abiético. Ha sido el tradicional agente de encolado en masa del papel, utilizado desde principios del siglo XIX, para impartir resistencia a la penetración por los fluidos.</t>
  </si>
  <si>
    <t>Colofonia,Resina sólida, Parda o amarillenta</t>
  </si>
  <si>
    <t>Laca</t>
  </si>
  <si>
    <t>La laca es una secreción resinosa y translúcida producida por el insecto Laccifer lacca (Coccoidea), de donde toma el nombre, que habita sobre varias plantas, sobre todo en la India y el Este de Asia. Dicha secreción se halla pegada a las ramas que se reproduce de la planta invadida, y en ella está encerrado el insecto durante casi toda su vida. Una vez recolectada, molida y cocida con otras resinas y minerales, se convierte en goma laca, usada en barnices (transparentes o coloreados), tintas, lacres, adhesivos, etc.</t>
  </si>
  <si>
    <t>Laca,barniz,esmalte,gomorresina,maque</t>
  </si>
  <si>
    <t>2.3.7.2.06</t>
  </si>
  <si>
    <t>Troncos</t>
  </si>
  <si>
    <t>En botánica, el término tronco se refiere al principal elemento estructural de un árbol que soporta las ramas y todo el resto del mismo (hojas, flores, frutos, etc.). A su vez, las raíces se insertan en el suelo y le sirven de fundamento a todo el árbol. El tronco está cubierto por lacorteza que, al igual que la piel en los seres humanos y otras especies animales, le sirve de protección a la parte leñosa del tronco, que constituye uno de los recursos renovables más importantes que se obtienen en la naturaleza, la madera.</t>
  </si>
  <si>
    <t>Troncos,madera,leña,tallo, Rollizo,Tronco impregnado,Pino bruto,Madera roble,tronco,leno,madero,tallo,troncho,palo</t>
  </si>
  <si>
    <t>Madera blanda</t>
  </si>
  <si>
    <t xml:space="preserve">La madera es un material ortótropo encontrado como principal contenido del tronco de un árbol de conífera. Los árboles se caracterizan por tener troncos que crecen cada año y que están compuestos por fibras de celulosa unidas con lignina. Las plantas que no producen madera son conocidas como herbáceas. Las coníferas comprenden un grupo quizás monofilético de árboles o arbustos altamente ramificados con hojas simples, esto es una posible apomorfía del grupo. </t>
  </si>
  <si>
    <t>Madera de coníferas,Pino,Pino Oregón,Pino impregnado,Pino Bruto,ciprés,cipres,abeto,tabla,viga,astilla</t>
  </si>
  <si>
    <t>Ratán</t>
  </si>
  <si>
    <t>Nombre de diversas plantas vivaces, de la familia de las Palmas, con tallos que alcanzan gran longitud, nudosos a trechos, delgados, sarmentosos y muy fuertes, hojas abrazadoras en los nudos, lisas y flexibles, zarcillos espinosos, flores de tres pétalos, y fruto abayado y rojo como la cereza. Vive en los bosques de la India y otros países de Oriente, y de su tallo se hacen bastones.</t>
  </si>
  <si>
    <t>Junco de Indias,juncaceas,vivaces,junco, indias,rota</t>
  </si>
  <si>
    <t>Corcho</t>
  </si>
  <si>
    <t>El corcho es la corteza del alcornoque. Puede presentarse en bruto, como producto directo de la extracción de la corteza del árbol o elaborado para su utilización en diferentes áreas. El principal componente del corcho es la suberina.</t>
  </si>
  <si>
    <t>Corcho,Tapón,Tarugo</t>
  </si>
  <si>
    <t>Pulpa de madera</t>
  </si>
  <si>
    <t>Es el material fibroso obtenido por el tratamiento mecánico y/o químico de la madera, el cual puede ser procesado posteriormente en papel, carbón, rayón, plásticos y similares.</t>
  </si>
  <si>
    <t>Pulpa de madera,Centro de la madera,madera,masa,centro,pulpa</t>
  </si>
  <si>
    <t>Bambú</t>
  </si>
  <si>
    <t xml:space="preserve">Bambusoideae es el nombre de una subfamilia de plantas que pertenecen a la familia de las gramíneas o Poaceae, una de las familias botánicas más extensas e importantes para el hombre. Su nombre común es bambú. </t>
  </si>
  <si>
    <t>Bambú,Caña,Coligue,Quilas</t>
  </si>
  <si>
    <t>Contrachapado</t>
  </si>
  <si>
    <t>El contrachapado, también conocido como multilaminado, "plywood", triplay o madera terciada, es un tablero elaborado con finas chapas de madera pegadas con las fibras transversalmente una sobre la otra conresinas sintéticas mediante fuerte presión y calor. Esta técnica mejora notablemente la estabilidad dimensional del tablero obtenido respecto de madera maciza.</t>
  </si>
  <si>
    <t>Contrachapado,Multilaminado,terciada,madera terciada,plywood</t>
  </si>
  <si>
    <t>Maderas duras</t>
  </si>
  <si>
    <t>Son aquellas que proceden de árboles de un crecimiento lento, por lo que son más densas y soportan mejor las inclemencias del tiempo que las blandas. Estas maderas proceden, por lo general, de árboles de hoja caduca, pero también pueden ser de hoja perenne, que tardan décadas, e incluso siglos, en alcanzar el grado de madurez suficiente para ser cortadas y poder ser empleadas en la elaboración de muebles o vigas de los caseríos o viviendas unifamiliares. Son mucho más caras que las blandas, debido a que su lento crecimiento provoca su escasez, pero son mucho más atractivas para construir muebles con ellas. También son muy empleadas para realizar tallas de madera o todo producto en el cual las maderas macizas de calidad son necesarias.</t>
  </si>
  <si>
    <t>Maderas duras,Madera terciada,Lingue,Roble,Roble Americano,Eucaliptus,Coigue,Luma,madera,dura,terciada</t>
  </si>
  <si>
    <t>Tablero de partículas</t>
  </si>
  <si>
    <t xml:space="preserve">Se fabrican mediante la aplicación de presión y calor sobre partículas de madera (serrínvirutas y similares) y/u materiales lignocelulósicos en forma de partículas (fibra de cáñamo, lino, bagazo y similares) añadiendo un adhesivo. </t>
  </si>
  <si>
    <t>Tablero de partículas,Tableros de madera aglomerada,Madera aglomerada,madera,aglomerada,tablero,aglomerado</t>
  </si>
  <si>
    <t>Médula de madera</t>
  </si>
  <si>
    <t>Parte central del árbol. Constituida por tejido flojo y poroso. Tiene un diámetro muy pequeño. Madera vieja y normalmente agrietada. Se suele desechar en los procesos de elaboración de la madera.</t>
  </si>
  <si>
    <t>Médula de madera,Parte central del tronco,médula,medula,tronco,madera,nucleo</t>
  </si>
  <si>
    <t>Aserrín</t>
  </si>
  <si>
    <t>Desperdicio del proceso de serrado de la madera, como el que se produce en unaserradero informalmente se le conoce de la misma manera como "colochos" por la forma ondulada que tienen.</t>
  </si>
  <si>
    <t>Serrín,aserrín,desperdicio,madera,aserraduras,residuo,partículas,polvillo,limaduras,raeduras</t>
  </si>
  <si>
    <t>Astillas de madera</t>
  </si>
  <si>
    <t>Son pequeños pedazos de madera proveniente del picado o destroncamiento, con una longitud variable entre 5 y 50mm, obtenidos por Cortes en dirección de la fibra de nuestros picadores a disco o en corte recto de nuestras astilladoras conteniendo todavía partículas más largas y un razonable porcentaje de finos. La calidad de la astilla o chip depende de la materia prima y de la tecnología utilizada en su producción.</t>
  </si>
  <si>
    <t>Astillas de madera,Filo de la madera,La punta de la madera,chips de madera,chips,astilla,astillas,madera,punta,filo</t>
  </si>
  <si>
    <t>Musgo de turba</t>
  </si>
  <si>
    <t>Es un género de entre 150-350 de especies de musgos comúnmente llamados musgos de turbera (en países anglosajones: peat moss) Los miembros de este género pueden retener grandes cantidades de agua dentro de sus células. Algunas especies pueden retener más de 20 veces su peso seco en agua.</t>
  </si>
  <si>
    <t>Musgo de turba,musgo,madera,viruta,sphagnum,turbera,turba</t>
  </si>
  <si>
    <t>Corteza</t>
  </si>
  <si>
    <t>La corteza o ritidoma es la capa más externa de tallos y de raíces de planta leñosas, como los árboles. Cubre y protege la madera y consiste de tres capas, el felógeno, el floema, y el cambium vascular. Puede alcanzar cerca del 10 - 15 % del peso total del árbol.</t>
  </si>
  <si>
    <t>Corteza,Piel de la madera,Caparazo,Capa de la madera,Cascara de la madera, ritidoma</t>
  </si>
  <si>
    <t>Composta de madera</t>
  </si>
  <si>
    <t>La gota de sangre (Adonis annua), también llamada ojo de perdiz, es una planta anual herbácea de la familia de las ranunculáceas, utilizada en jardinería por su vistosa flor de color rojo.</t>
  </si>
  <si>
    <t>Pajote, gota de sangre, adonis annua, ojo de perdiz</t>
  </si>
  <si>
    <t>Viruta de madera</t>
  </si>
  <si>
    <t>Ligera y decorativa. Material para relleno y protección de envíos 100% natural.  Recomendado para: relleno y acolchado de embalajes, cosas frágiles y alimentos</t>
  </si>
  <si>
    <t>Lana de madera, virutas fina de madera,lana,aislante termico</t>
  </si>
  <si>
    <t>Harina de madera</t>
  </si>
  <si>
    <t>El serrín o aserrín es el desperdicio del proceso de serrado de la madera, como el que se produce en unaserradero informalmente se le conoce de la misma manera como "colochos" por la forma ondulada que tienen.</t>
  </si>
  <si>
    <t>Serrín,Aserrín de madera,Residio o desperdicio de la madera (palo, arbol, tronco).</t>
  </si>
  <si>
    <t>Bálsamos</t>
  </si>
  <si>
    <t>El bálsamo es una secreción vegetal compuesta de resina, ácidos aromáticos, alcoholes y ésteres, por ejemplo el incienso. Los bálsamos suelen ser utilizados como desodorizadores y purificadores; dado que en ocasiones las momias egipcias eran cubiertas con bálsamos el proceso de momificación también recibió el nombre de embalsamado.</t>
  </si>
  <si>
    <t>Bálsamos,Secrecion Vegetal</t>
  </si>
  <si>
    <t>Brea de madera</t>
  </si>
  <si>
    <t>Es una sustancia bituminosa, grasa, oscura y de olor fuerte, que se obtiene de la destilación de madera.</t>
  </si>
  <si>
    <t>Alquitrán de madera,Sustancia bituminosa,alquitran,alquitrán,madera,bituminosa,betún,brea,pez,resina,zopisa,betún de Judea,brea líquida,pez griega</t>
  </si>
  <si>
    <t>Cáñamo</t>
  </si>
  <si>
    <t>Nombre que reciben las variedades de la planta Cannabis sativa y el nombre de la fibra que se obtiene de ellas, que tiene, entre otros, usos textiles.</t>
  </si>
  <si>
    <t>Cáñamo,Cáñamo industrial,cañamo,canamo,estopa,espadilla,lino,abacá,bramante</t>
  </si>
  <si>
    <t>Algodón</t>
  </si>
  <si>
    <t>El algodón es una fibra vegetal natural de gran importancia económica como materia prima para la fabricación de tejidos y prendas de vestir.</t>
  </si>
  <si>
    <t>Algodón,bala,borra,guata,coton,cotón,piroxilina</t>
  </si>
  <si>
    <t>Lino</t>
  </si>
  <si>
    <t>El lino (Linum usitatissimum) es una planta herbácea de la familia de las lináceas. Su tallo se utiliza para confeccionar tela y su semilla, llamada linaza, se utiliza para extraer harina (harina de linaza) yaceite (aceite de linaza). Su fruto seco recibe el nombre de gárgola.</t>
  </si>
  <si>
    <t>Lino,Hilo,Tela,Tejido,Lienzo,jilo,cárbaso</t>
  </si>
  <si>
    <t>Yute</t>
  </si>
  <si>
    <t>El yute (corchorus capsularis) es una planta herbácea fibrosa, de la familia de las Malváceas, cultivada en regiones tropicales por sus fibras. «Yute» es también el nombre de las fibras textiles extraídas de esta planta y de otra similar, Corchorus olitorius.</t>
  </si>
  <si>
    <t>Yute,Hilaza,Hebra,Fibra,Filamento,corchorus capsularis,fibra,arpillera,hilaza,hebra,filamento</t>
  </si>
  <si>
    <t>Sisal</t>
  </si>
  <si>
    <t>El sisal o henequén o, en lengua maya, ki es una planta utilizada para fines comerciales, cultivada en regiones semiáridas. Se usa principalmente la fibra de las hojas, que se procesan especialmente para fabricar cuerdas, cordeles, sacos, telas y tapetes.</t>
  </si>
  <si>
    <t>Sisal,Henequén,ki,henequen</t>
  </si>
  <si>
    <t>Fibra de coco</t>
  </si>
  <si>
    <t>Filamento extraído de la corteza del coco, concretamente del episperma.</t>
  </si>
  <si>
    <t>Fibras de coco o bonote,Fibra de la cascara del coco,corteza,coco,cocotero,palmera,nuez</t>
  </si>
  <si>
    <t>Fibras de abacá</t>
  </si>
  <si>
    <t>Es muy apreciada por su gran resistencia y durabilidad. Se compone principalmente de celulosa, lignina y pectina. A partir del segundo año, la planta comienza a producirla. Ésta es obtenida en el tallo y la longitud de sus filamentos oscila de uno a cuatro metros. Su recolección es cada tres a seis meses. La fibra de abacá es utilizada principalmente para producir papel de alta calidad y textiles no tejidos para diversos usos como bolsas de té, papel moneda, y filtros. También se utiliza en la fabricación de cordajes y en combinación con polímeros en la industria de automóviles.</t>
  </si>
  <si>
    <t>Fibras de abacá,fibra,abacá,abaca,cánamo de manila,manila,cáñamo de manila,cáñamo,cañamo,cánamo,canamo,musa,musa textilis</t>
  </si>
  <si>
    <t>Ramio</t>
  </si>
  <si>
    <t>El ramio (Boehmeria nivea) es una especie de la familia de las urticáceas de procedencia asiática. De su corteza se obtiene una fibra textil llamada «ramio». En el Extremo Oriente se usa como planta ornamental.</t>
  </si>
  <si>
    <t>Ramio,Planta textil, boehmeria nivea,fibra</t>
  </si>
  <si>
    <t>Paja</t>
  </si>
  <si>
    <t>La paja es el tallo seco de ciertas gramíneas, especialmente los cereales llamados comúnmente de “caña” (trigo, avena, centeno, cebada, arroz, etcétera), una vez cortado y desechado, después de haber separado el grano o semilla mediante la trilla.</t>
  </si>
  <si>
    <t>Paja,Totora,Coirón,Forraje,Hierba,Heno,Fardo de pasto,Fardo de paja</t>
  </si>
  <si>
    <t>Mijo común o ixtle o piasava</t>
  </si>
  <si>
    <t>Es una de las especies del Sorgo, que es una planta anual, originaria de la India, de la familia de las Gramíneas, con cañas de dos a tres metros de altura, llenas de un tejido blanco y algo dulce y vellosas en los nudos; hojas lampiñas, ásperas en los bordes, flores en panoja floja, grande y derecha, o espesa, arracimada y colgante, y granos mayores que los cañamones, algo rojizos, blanquecinos o amarillos. Sirven estos para hacer pan y de alimento a las aves, y toda la planta de pasto a las vacas y otros animales</t>
  </si>
  <si>
    <t>Sorgo de escobas,tampico,piasava,Sorgo,escobas,cepillos,escoba,cepillo,escobón,escobilla,barredera,escobajo</t>
  </si>
  <si>
    <t>Raíz de regaliz</t>
  </si>
  <si>
    <t>Es el organo del arbusto regaliz, que crece en dirección inversa a la del tallo, (arbusto) que llega a alcanzar hasta 1,5 m de altura. Con este nombre común se conoce a la especie Glycyrrhiza glabra, cuyas partes subterráneos están muy desarrollados. La raíz de regaliz tiene múltiples empleos, ya que se utiliza como saborizante en industria alimentaria y farmacéutica, para fabricar bebidas, golosinas y por supuesto en farmacia por sus propiedades antiulcerosas y expectorantes.</t>
  </si>
  <si>
    <t>Raíces de regaliz,raices,raíz,raiz,regaliz,orozuz,paloduz,regalicia,cepa,bulbo,rizoma,raigón</t>
  </si>
  <si>
    <t>Plumas</t>
  </si>
  <si>
    <t>Las plumas son estructuras queratinosas de la piel de las aves y algunos dinosaurios terópodos. Son los apéndices integumentarios (escamas, pelos, cuernos, etc) de estructura más compleja entre los vertebrados.</t>
  </si>
  <si>
    <t>Plumas,Pluma,Piel de aves,Plumaje,plumilla,péndola,pendola,calamo,cálamo</t>
  </si>
  <si>
    <t>2.3.1.3.01</t>
  </si>
  <si>
    <t>Productos pecuarios</t>
  </si>
  <si>
    <t>Pieles</t>
  </si>
  <si>
    <t>La piel es el mayor órgano del cuerpo humano1 o animal. Ocupa aproximadamente 2 m², y su espesor varía entre los 0,5 mm (en los párpados) a los 4 mm (en el talón). Su peso aproximado es de 5 kg. Actúa como barrera protectora que aísla al organismo del medio que lo rodea, protegiéndolo y contribuyendo a mantener íntegras sus estructuras, al tiempo que actúa como sistema de comunicación con el entorno, y éste varía en cada especie.</t>
  </si>
  <si>
    <t>Pieles,Piel,Pellejo,Cuero,Cutis,epidermis,dermis,tegumento,cutícula,tez,cuero,curtido,pellejo</t>
  </si>
  <si>
    <t>2.3.5.1.01</t>
  </si>
  <si>
    <t>Cueros y pieles</t>
  </si>
  <si>
    <t>Pelo animal</t>
  </si>
  <si>
    <t>Se llama pelo a la hebra o hilo delgado que sale por los poros del cuerpo animal.</t>
  </si>
  <si>
    <t>Pelo de animal,Cabellera,cabello,cabellera,melena,mechón,vello,crin,cerda,pelaje,pelo</t>
  </si>
  <si>
    <t>Cueros</t>
  </si>
  <si>
    <t>El cuero natural es el pellejo que cubre la carne de los animales después de curtido y preparado para su conservación y uso doméstico e industrial. La piel es el subproducto más importante de la industria frigorífica o de la carne. El curtido lo valoriza transformándolo en cuero.</t>
  </si>
  <si>
    <t>Cuero,Piel,Pellejo,badana,cutícula</t>
  </si>
  <si>
    <t>Mohair sin procesar</t>
  </si>
  <si>
    <t>Es un tejido hecho del pelo de la cabra de Angora sin haberlo curado, muy utilizado en la confección de chaquetas y jerséis. Sus principales características son la suavidad y el brillo.</t>
  </si>
  <si>
    <t>Mohair sin tratar,mohair,curado,tratado,tratar,cabra,pelo,tejido,</t>
  </si>
  <si>
    <t>2.3.2.1.01</t>
  </si>
  <si>
    <t>Hilados, fibras y telas</t>
  </si>
  <si>
    <t>Lana sin procesar</t>
  </si>
  <si>
    <t>Es una fibra natural que se obtiene de las ovejas y de otros animales como llamas, alpacas, vicuñas, cabras o conejos sin haberla curado previamente, mediante un proceso denominado esquila. Se utiliza en la industria textil para confeccionar productos tales como sacos, cobijas, ruanas, guantes, calcetines, suéteres.</t>
  </si>
  <si>
    <t>Lana no tratada,lana,tratada,curada,tratar,borra,vellón,pelo,hebra,mechón,pelusa,guata</t>
  </si>
  <si>
    <t>Gamuza</t>
  </si>
  <si>
    <t>El ante o gamuza es un tipo de piel de alce u otros animales adobada y curtida. El término proviene delfrancés "gants de Suède", que significa "guantes de Suecia".  El cuero de ante se fabrica a partir de la parte interna de la piel, normalmente de cordero, pero también se usa de cabra, cerdo, ternero o alce.</t>
  </si>
  <si>
    <t>Ante,gamuza,antilope,antílope,ciervo</t>
  </si>
  <si>
    <t>Cuero de grano completo</t>
  </si>
  <si>
    <t>Forma de flor realizada con el tejido resistente y flexible que cubre y protege el cuerpo de muchos animales.</t>
  </si>
  <si>
    <t>Cuero,flor,capullo,pimpollo,brote,yema,piel,pellejo</t>
  </si>
  <si>
    <t>Marfil</t>
  </si>
  <si>
    <t>Materia dura, compacta y blanca de que principalmente están formados los dientes de losvertebrados, que en la corona está cubierta por el esmalte y en la raíz por el cemento. En la industria se utilizaba, para la fabricación de numerosos objetos, el de los colmillos de los elefantes.</t>
  </si>
  <si>
    <t>Marfil,colmillo,eburno</t>
  </si>
  <si>
    <t>Semen</t>
  </si>
  <si>
    <t>Semen (&lt; latín semen, «semilla») o esperma es el conjunto de espermatozoides y sustancias fluidas que se producen en el aparato genital masculino de todos los animales, entre ellos la especie humana. El semen es un líquido viscoso y blanquecino que es expulsado a través de la uretra durante la eyaculación.</t>
  </si>
  <si>
    <t>Semen,Esperma,Simiente,pene,leche,secreción,semilla,simiente</t>
  </si>
  <si>
    <t>Excreciones</t>
  </si>
  <si>
    <t>La excreción es un proceso fisiológico, que le permite al organismo eliminar sustancias de desecho, manteniendo la composición de la sangre y otros fluidos corporales en equilibrio.</t>
  </si>
  <si>
    <t>Excreciones,Secrecion,Defecacion, excreción,deposición,heces,secreción,expulsión,evacuación,evacuacion,defecación,pupu,caca</t>
  </si>
  <si>
    <t>Huevas de pescado</t>
  </si>
  <si>
    <t xml:space="preserve">Es la forma de reproducción de los vertebrados acuáticos.  Los mismos son depositados en algun lugar adecuado, pero no les proporcionan excesivos cuidados.  </t>
  </si>
  <si>
    <t>Huevos de peces,Caviar,embrión,embrion,zigoto,germen,célula,celula,óvulo,ovulo,hueva</t>
  </si>
  <si>
    <t>Huesos</t>
  </si>
  <si>
    <t>El hueso es un órgano firme, duro y resistente que forma parte del endoesqueleto de losvertebrados. Está compuesto por tejidos duros y blandos.</t>
  </si>
  <si>
    <t>Huesos,Hueso,taba,armazón,sostén,osamenta</t>
  </si>
  <si>
    <t>Cuernos de animales</t>
  </si>
  <si>
    <t>Es una proyección ósea (es decir formada por la materia del hueso) y puntiaguda que nace del hueso frontal. Se encuentra envuelto por una capa de queratina que forma una funda córnea o piel en el caso de las jirafas y los okapis.</t>
  </si>
  <si>
    <t>Cuernos de animales,Cachos,cuerno,cuernos,cacho,asta,pitón,cornamenta,cornadura,defensas,cuerna</t>
  </si>
  <si>
    <t>Embriones</t>
  </si>
  <si>
    <t>El embrión es la etapa inicial del desarrollo de un animal (incluido el ser humano) mientras se encuentra en el huevo o en el útero de la madre. En el caso específico del ser humano, el término se aplica hasta el final de la octava semana desde la concepción (fecundación).</t>
  </si>
  <si>
    <t>Embriones,Feto,Engendro,Germen,feto,germen,huevo,engendro,cigoto</t>
  </si>
  <si>
    <t>Artículos de concha</t>
  </si>
  <si>
    <t>Transformación de una cubierta, formada en su mayor parte por carbonato cálcico, que protege el cuerpo de los moluscos y que puede constar de una sola pieza o valva, como en los caracoles, de dos, como en las almejas, o de ocho, como en los quitones, en lo que la persona quiere convertirlo</t>
  </si>
  <si>
    <t>Conchas elaboradas,Concha elaborada,concha,conchas,treansformación,elaborada</t>
  </si>
  <si>
    <t>Desecho o desperdicio textil</t>
  </si>
  <si>
    <t>Aquello que queda después de haber escogido lo mejor y más útil de los textiles</t>
  </si>
  <si>
    <t>Desechos y restos textiles,Basura,Desperdicios,desecho,restos,residuo,desechos,resto,basura,resto,sobra,escoria,piltrafa,trasto,bazofia,broza,detrito,morralla,textiles,textil</t>
  </si>
  <si>
    <t>Recolección de residuos sólidos</t>
  </si>
  <si>
    <t>Desecho o desperdicio plástico</t>
  </si>
  <si>
    <t>Aquello que queda después de haber escogido lo mejor y más útil del plástico</t>
  </si>
  <si>
    <t>Desechos y restos plásticos,Basura,Desperdicios,desecho,restos,residuo,desechos,resto,basura,resto,sobra,escoria,piltrafa,trasto,bazofia,broza,detrito,morralla,plastico,plásticos,plástico</t>
  </si>
  <si>
    <t>2.2.1.8.01</t>
  </si>
  <si>
    <t>Desechos de aceite</t>
  </si>
  <si>
    <t>Material que queda como inservible después de haber realizado un trabajo u operación</t>
  </si>
  <si>
    <t>Residuos de aceite,Sobras,desecho,restos,residuo,desechos,resto,basura,resto,sobra,escoria,piltrafa,trasto,bazofia,broza,detrito,morralla,aceite,aceite quemado,aceite sucio</t>
  </si>
  <si>
    <t>Desechos de papel</t>
  </si>
  <si>
    <t>Se dice de la hoja delgada hecha con pasta de fibras vegetales obtenidas de trapos, madera, paja, etc., molidas, blanqueadas y desleídas en agua, que se hace secar y endurecer por procedimientos especiales, ya gastada y deslucida por el tiempo</t>
  </si>
  <si>
    <t>Papel usado,Papel sucio,Papel desechado,papel,reciclado,periodico,revista,reciclado,desecho,desechado,desecho,restos,residuo,desechos,resto,basura,resto,sobra,escoria,piltrafa,trasto,bazofia,broza,detrito,morralla</t>
  </si>
  <si>
    <t>Desecho o desperdicios de vidrio</t>
  </si>
  <si>
    <t>Aquello que queda después de haber escogido lo mejor y más útil de un sólido duro, frágil y transparente o translúcido, sin estructura cristalina, obtenido por la fusión de arena silícea con potasa, que es moldeable a altas temperaturas.</t>
  </si>
  <si>
    <t>Restos de vidrio,Fibras,Basura,vidrio,desperdicio,restos,desperdicio de vidrio,desecho,restos,residuo,desechos,resto,basura,resto,sobra,escoria,piltrafa,trasto,bazofia,broza,detrito,morralla,aceite,vidrio</t>
  </si>
  <si>
    <t>Desecho o desperdicios de madera</t>
  </si>
  <si>
    <t>Aquello que queda después de haber escogido lo mejor y más útil de la parte sólida de los árboles que esta cubierta por la corteza.</t>
  </si>
  <si>
    <t>Desperdicios o restos de madera, Leña para calefacción,Leña dimensionada para calefacción,Basura,desperdicio,restos,desecho,restos,residuo,desechos,resto,basura,resto,sobra,escoria,piltrafa,trasto,bazofia,broza,detrito,morralla</t>
  </si>
  <si>
    <t>Desecho o desperdicios de caucho</t>
  </si>
  <si>
    <t>Aquello que queda despuès de haber escogido lo mejor y más útil del látex producido por varias moráceas y euforbiáceas intertropicales, que, después de coagulado, es una masa impermeable muy elástica, y tiene muchas aplicaciones en la industria.</t>
  </si>
  <si>
    <t>Desperdicios o restos de caucho,Basura,latex,látex,goma,elastico,elástico,Basura,desperdicio,restos,desecho,restos,residuo,desechos,resto,basura,resto,sobra,escoria,piltrafa,trasto,bazofia,broza,detrito,morralla,palo,viga,leño,tronco,astilla,listón,tabla,traviesa</t>
  </si>
  <si>
    <t>Desecho o desperdicios peligrosos</t>
  </si>
  <si>
    <t>Se refiere a un desecho considerado peligroso por tener propiedades intrínsecas que presentan riesgos en la salud. Las propiedades peligrosas son toxicidad, inflamabilidad, reactividad química, corrosividad, explosividad, reactividad, radioactividad o de cualquier otra naturaleza que provoque daño a la salud humana y al medio ambiente.</t>
  </si>
  <si>
    <t>Residuos o desperdicios peligrosos,Toxico,Corrosivos,corrosivo,radioactivo,radioctividad,peligroso,Reactivo,Inflamable,Persistente y bio-acumulativo,Basura,desperdicio,desecho,restos,residuo,desechos,resto,basura,resto,sobra,escoria,piltrafa,trasto,bazofia,broza,detrito,morralla,toxico,ponzoñoso,venenoso,virulento,dañino,tóxico</t>
  </si>
  <si>
    <t>Composición de cuero</t>
  </si>
  <si>
    <t>Refuerzo de plástico hecho tras la pigmentación de depósitos de plástico, tela u otro material de refuerzo. Al depositar los plásticos se usa cloruro de polivinilo, poliuretano, poliacrilato o una combinación de estos. El cuero artificial se ajusta a la fabricación de abrigos de mujer y de hombre, chaqutas, chaquetas deportivas, y también se puede combinar con otros materiales.</t>
  </si>
  <si>
    <t>Cuero artificial,Pellejo,piel,badana,cutícula,cuticula,falsificado,falso,fingido,postizo,cuerina,artificioso,cuero,industrial,sintetico,sintético</t>
  </si>
  <si>
    <t>Desecho o desperdicios de cuero</t>
  </si>
  <si>
    <t>Aquello que queda después de haber escogido lo mejor y más útil del pellejo que cubre la carne de los animales después de curtido y preparado para los diferentes usos a que se aplica en la industria.</t>
  </si>
  <si>
    <t>Residuo o recorte de cuero,Curtición,pellejo,piel,badana,cutícula,cuticula,Basura,desperdicio,desecho,restos,residuo,desechos,resto,basura,resto,sobra,escoria,piltrafa,trasto,bazofia,broza,detrito,morralla</t>
  </si>
  <si>
    <t>Desecho o desperdicios de alimentos</t>
  </si>
  <si>
    <t>Aquello que queda después de haber muerto  o escogido lo mejor y más útil de los seres organicos con vida.</t>
  </si>
  <si>
    <t>Desperdicios o restos de alimentos,Cueros,Piel,Huesos,Cuerpo,Cadaver,fósil,fósiles,fosil,fosiles,desperdicio,desecho,restos,residuo,sobra,escoria</t>
  </si>
  <si>
    <t>Desecho o desperdicios de tabaco</t>
  </si>
  <si>
    <t>Aquello que queda después de haber escogido lo mejor y más útil de las hojas de nicotiana tabacum</t>
  </si>
  <si>
    <t>Desperdicios o restos de tabaco,Cenizas,ceniza,tabaco,desperdicios,resto,cerilla,cerillas,desperdicio,desecho,restos,residuo,sobra,escoria,colilla,colillas,hierba</t>
  </si>
  <si>
    <t>Fibras de acetato</t>
  </si>
  <si>
    <t>El acetato de celulosa o la fibra de rayón de acetato (1924) son una de las fibras sintéticas más tempranas y están basados en el algodón o pulpa de celulosa de árbol ("biopolymers"). Estos " cellulosic fibras " han pasado su pico, como fibras baratas petro-basadas (el nylón y el poliéster) han desplazado fibras de pulpa regeneradas.</t>
  </si>
  <si>
    <t>Fibras de acetato,Fibra de acetato,Química artificial celulósica,hebra,filamento,hilo,hilaza</t>
  </si>
  <si>
    <t>Fibras de nylon</t>
  </si>
  <si>
    <t>Conjunto de filamentos o hebras de un material sintético susceptibles de ser usados para formar hilos o telas.</t>
  </si>
  <si>
    <t>Fibras de nilón,Cordel,Fibras de nilón,Cáñamo Plástico,nylon,nilon,nilon,nailon,fibra,hebra,filamento,hilo,hilaza</t>
  </si>
  <si>
    <t>Fibras de poliéster</t>
  </si>
  <si>
    <t>Las fibras de poliéster se obtienen por polimerización de monómeros a  base de ácido tereftalico y glicol etilénico.</t>
  </si>
  <si>
    <t>Fibras de poliéster,Fiebra poliéster,fibras,fibra,poliester,poliéster,policondensación,hebra,filamento,hilo,hilaza</t>
  </si>
  <si>
    <t>Fibras de acrílico</t>
  </si>
  <si>
    <t>es una fibra sintética elaborada a partir de acrilonitrilo, del que deriva su nombre genérico. El acrilonitrilo se obtuvo por primera vez en Alemania en 1893. Fue uno de los productos químicos utilizados por Carothers y su equipo en la investigación fundamental sobre altos polímeros que se llevó a cabo en la compañía Du Pont.</t>
  </si>
  <si>
    <t>Fibras acrílicas,Fibra acrílica, Du Pont, fibra,fibras,fibra sintetica,fibra sintética,acrílica,acrílicas,hebra,filamento,hilo,hilaza</t>
  </si>
  <si>
    <t>Fibras de viscosas</t>
  </si>
  <si>
    <t>Fibra textil hecha con xantato de celulosa disuelto en una solución de soda cáustica. Está hecho como rayón viscosa y fibra viscosa corta. Su materia prima más próxima es la celulosa de la madera de las plantas coníferas. La viscosa es fuerte, aunque cuando está húmeda su fuerza se reduce a la mitad.</t>
  </si>
  <si>
    <t>Fibras de viscosa,fibra de viscosa,hebra,filamento,hilo,hilaza,viscoso,rayón,rayon,celofán,celofan,xantato</t>
  </si>
  <si>
    <t>Fibras de rayón</t>
  </si>
  <si>
    <t>Es una fibra manufacturada a partir de celulosa regenerada.  La más conocida es la Viscosa. Imita las telas a base de algodón y lino.</t>
  </si>
  <si>
    <t>Fibras de rayón,Fibra de rayón,Fibra de celulosa,hebra,filamento,hilo,hilaza,rayon,viscoso,viscosa</t>
  </si>
  <si>
    <t>Fibras de algodón</t>
  </si>
  <si>
    <t>Fibra natural vegetal extraída del fruto de la planta homónima, un arbusto del género gossypium que representa a la fibra vegetal más difundida en todo el mundo.</t>
  </si>
  <si>
    <t>Fibras de algodón,Fibra de algodón,Planta textil,bala,guata,borra,algodón,algodon,fibra,lana,hebra,filamento,hilo,hilaza</t>
  </si>
  <si>
    <t>Fibras de lana</t>
  </si>
  <si>
    <t>fibra natural que se obtiene de las ovejas y de otros animales como llamas, alpacas, vicuñas, cabras o conejos, mediante un proceso denominado esquila. Se utiliza en la industria textil para confeccionar productos tales como sacos, cobijas, ruanas, guantes, calcetines, suéteres.</t>
  </si>
  <si>
    <t>Fibras de lana,Fibra de lana,hebra,filamento,hilo,hilaza,borra,vellón,vellon,pelo,hebra,mechón,mechon,pelusa,guata,lana</t>
  </si>
  <si>
    <t>Fibras de seda</t>
  </si>
  <si>
    <t xml:space="preserve">fibra natural formada por proteínas. Aunque es producida por varios grupos de insectos, en la actualidad sólo la seda producida por las larvas de Bombyx mori se emplea en la fabricación industrial textil. </t>
  </si>
  <si>
    <t>Fibras de seda,Hilo de Seda,hebra,filamento,hilo,hilaza,seda,raso,satén,saten,tisú,tisu</t>
  </si>
  <si>
    <t>Fibras vegetales</t>
  </si>
  <si>
    <t>son aquellas fibras naturales extraídas del reino vegetal en sus más variadas formas: semillas, tallos, hojas, frutos y raíces y procesadas de forma tal que se obtienen productos de aplicación textil.</t>
  </si>
  <si>
    <t xml:space="preserve">Fibras vegetales,Cáñamo,Cordel,Pitilla,algodón,algodon,ceiba,kapok,lana, lana de kapok,lino,bambú,bambu,cañamo,cánamo,canamo,banana,kenaf,yute de java,yute </t>
  </si>
  <si>
    <t>Fibras de polipropileno</t>
  </si>
  <si>
    <t>La fibra de polipropileno es muy resistente y las usos fuera de la industria textil son innumerables, sobre todo en el sector del envase y embalaje, y en la industria automovilística. Como textil se utiliza para cuerdas, no tejidos, ropa interior térmica... «Meraklon» es un marca de fibra de polipropileno.</t>
  </si>
  <si>
    <t>Fibras de polipropileno,Fibra de polipropileno,hebra,filamento,hilo,hilaza,polipropileno</t>
  </si>
  <si>
    <t>Fibras de vidrio</t>
  </si>
  <si>
    <t>La fibra de vidrio es un material que consta de fibras numerosas y extremadamente finas de vidrio.</t>
  </si>
  <si>
    <t>Fibras de vidrio,Fibra de vidrio,fibra,vidrio,hebra,filamento,hilo,hilaza</t>
  </si>
  <si>
    <t>Fibras cerámicas</t>
  </si>
  <si>
    <t>Las llamadas “fibras cerámicas” se fabrican con materias primas conocidas: caolín, alúmina, cuarzo, más pequeños porcentajes de óxido de circonio y otros, incluidos para mejorar su resistencia, elesasticidad y propiedades.</t>
  </si>
  <si>
    <t>Fibras de cerámico,Fibra de cerámico,hebra,filamento,hilo,hilaza,cerámico,ceramico,ceramica,cerámica,caolín,alúmina,cuarzo</t>
  </si>
  <si>
    <t>Fibras de polímero de aramida</t>
  </si>
  <si>
    <t>Son fibrasde origen orgánico y sintético, se obtiene por hilado de poliamidas aromáticas del tipo politereftalato de polifenilendiamina.</t>
  </si>
  <si>
    <t>Fibras aramidas de polímero,Fibra aramida de polímero,hebra,filamento,hilo,hilaza,kevlar,nomex</t>
  </si>
  <si>
    <t>Fibras de asbesto</t>
  </si>
  <si>
    <t>Los minerales de asbesto tienen fibras largas y resistentes que se pueden separar y son suficientemente flexibles como para ser entrelazadas y también resisten altas temperaturas.</t>
  </si>
  <si>
    <t>Fibras de asbesto,Fibra de asbesto,hebra,filamento,hilo,hilaza,amianto,silicatos</t>
  </si>
  <si>
    <t>Hebra de algodón</t>
  </si>
  <si>
    <t>Son el producto de procesar fibras de algodón en un huso (máquina).  Se pueden procesar en un telar para producir tela de algodón; o bien, pueden ser hiladas en una hiladora o hiladora sencilla para producir cordel.</t>
  </si>
  <si>
    <t>Hebra de algodón,bala,guata,borra,algodón,algodón,hebra,filamento,hilo,hilaza,hila,filamento,hilván,fibra</t>
  </si>
  <si>
    <t>Hebra de seda</t>
  </si>
  <si>
    <t>Son el  producto de hilar los capullos de seda en un huso. Pueden ser tejidas utilizando un telar, elaborando así tela de seda. También se pueden emplear para producir cordel, en una hiladora o hiladora sencilla.</t>
  </si>
  <si>
    <t>Hebra de seda,seda,raso,satén,saten,tisú,tisu,hebra,filamento,hilo,hilaza,hila,filamento,hilván,fibra</t>
  </si>
  <si>
    <t>Hebra de poliéster</t>
  </si>
  <si>
    <t>Son el producto de hilar las fibras de poliéster.</t>
  </si>
  <si>
    <t>Hebra de poliéster,hebra,filamento,hilo,hilaza,hila,filamento,hilván,fibra,hilván,fibra,poliester,poliéster</t>
  </si>
  <si>
    <t>Hebra de poliamida</t>
  </si>
  <si>
    <t>Son el producto de hilar las fibras de la poliadición de un producto (PA 6), o la policondensación de dos productos distintos(PA 6,6). El número se refiere al número de átomos de carbono de que se compone la molécula básica de la cadena.</t>
  </si>
  <si>
    <t>Hebra de poliamida,hebra,filamento,hilo,hilaza,hila,filamento,hilván,fibra,poleamida,poliamida</t>
  </si>
  <si>
    <t>Hebra de bismaleimida</t>
  </si>
  <si>
    <t>Trozo de hilo o fibra textil que se usa para coser de un bízmale mida</t>
  </si>
  <si>
    <t>Hebra de bízmale mida,hebra,filamento,hilo,hilaza,hila,filamento,hilván,fibra</t>
  </si>
  <si>
    <t>Hebra de fibra de vidrio</t>
  </si>
  <si>
    <t xml:space="preserve">Hechas a base de sílice o de formulaciones especiales de vidrio, extruídas a modo de filamentos de diámetro diminuto y aptas para procesos de tejeduría. </t>
  </si>
  <si>
    <t>Hebra de fibra de vidrio,hebra,filamento,hilo,hilaza,hila,filamento,hilván,fibra,vidrio</t>
  </si>
  <si>
    <t>Productos de vidrio</t>
  </si>
  <si>
    <t>Hebra de grafito</t>
  </si>
  <si>
    <t>Trozo de hilo o fibra textil que se usa para coser de una variedad del carbono natural negra y metálica.</t>
  </si>
  <si>
    <t>Hebra de grafito,hebra,filamento,hilo,hilaza,hila,filamento,hilván,fibra</t>
  </si>
  <si>
    <t>Hebra de nylon</t>
  </si>
  <si>
    <t>Trozo de hilo o fibra textil que se usa para coser de un material sintético de índole nitrogenada, del que se hacen filamentos elásticos, muy resistentes.</t>
  </si>
  <si>
    <t>Hebra de nilón,hebra,filamento,hilo,hilaza,hila,filamento,hilván,fibra</t>
  </si>
  <si>
    <t>Artículos de plástico</t>
  </si>
  <si>
    <t>Hebra de resina impregnada</t>
  </si>
  <si>
    <t xml:space="preserve">Trozo de hilo o fibra textil que se usa para coser rebestida de sustancia sólida o de consistencia viscosa y pegajosa que fluye de ciertas plantas. </t>
  </si>
  <si>
    <t>Hebra impregnada de resina,hebra,filamento,hilo,hilaza,hila,filamento,hilván,fibra</t>
  </si>
  <si>
    <t>2.3.5.5.01</t>
  </si>
  <si>
    <t>Hebra de caucho o látex</t>
  </si>
  <si>
    <t>Hebra larga, muy larga y delgada de un polímero elástico que surge del làtex generalmente usado para coser.</t>
  </si>
  <si>
    <t>Hilo de caucho o látex, hebra de caucho, hebra de látex,filamento,hebra,fibra,hilaza,brizna,hilacha,cerda,pelo</t>
  </si>
  <si>
    <t>Artículos de caucho</t>
  </si>
  <si>
    <t>Hebra de spandex</t>
  </si>
  <si>
    <t>Hebra larga, muy larga y delgada de una fibra sintética muy conocida por su elasticidad generalmente usada para coser.</t>
  </si>
  <si>
    <t>Hilo de Spandex, hilo de elastano, hebra de spandex,filamento,hebra,fibra,hilaza,brizna,hilacha,cerda,pelo</t>
  </si>
  <si>
    <t>Hebra de asbesto</t>
  </si>
  <si>
    <t>Hebra larga, muy larga y delgada de un grupo de minerales metamórficos fibrosos (asbesto) generalmente utilizado para coser.</t>
  </si>
  <si>
    <t>Hilo de amianto, hilo de asbesto, hebra de amianto,filamento,hebra,fibra,hilaza,brizna,hilacha,cerda,pelo</t>
  </si>
  <si>
    <t>2.3.6.1.03</t>
  </si>
  <si>
    <t>Productos de asbestos</t>
  </si>
  <si>
    <t>Hilado de lana</t>
  </si>
  <si>
    <t>Hebra larga, muy larga y delgada de una fibra natural que se obtiene de las ovejas y de otros animales como llamas, alpacas, vicuñas, cabras o conejos, utilizada generalmente para coser.</t>
  </si>
  <si>
    <t>Hilo de lana, hebra de lana,filamento,hebra,fibra,hilaza,brizna,hilacha,cerda,pelo</t>
  </si>
  <si>
    <t>Hilado de algodón</t>
  </si>
  <si>
    <t>hebra larga, muy larga y delgada de</t>
  </si>
  <si>
    <t>Hilo de algodón,Hilos de Bordar,Hilo de Volantín, hebra de algodón, hebra de bordar, hebra de volantín,filamento,hebra,fibra,hilaza,brizna,hilacha,cerda,pelo</t>
  </si>
  <si>
    <t>Hilado de poliéster</t>
  </si>
  <si>
    <t>Hilo de poliéster, hebra de poliéster,filamento,hebra,fibra,hilaza,brizna,hilacha,cerda,pelo</t>
  </si>
  <si>
    <t>Hilado de acrílico</t>
  </si>
  <si>
    <t>El hilo Acrílico es hecho a partir de fibra artificial. Esta fibra sintética, como es comúnmente conocida por nosotros, es usada en la elaboración de telas bulky (abultadas), la cual puede ser lavada y secada muy fácilmente. </t>
  </si>
  <si>
    <t>Hilo acrílico, hebra de acrílico,filamento,hebra,fibra,hilaza,brizna,hilacha,cerda,pelo</t>
  </si>
  <si>
    <t>Hilado de seda</t>
  </si>
  <si>
    <t>Hilo de seda, hebra de seda,filamento,hebra,fibra,hilaza,brizna,hilacha,cerda,pelo</t>
  </si>
  <si>
    <t>Hilado de ramie</t>
  </si>
  <si>
    <t>La fibra de ramio es blanca con un brillo sedoso, similar al lino en absorción y densidad, pero más basta (25 a 30 micras). Una de las fibras naturales más Fuertes, tiene baja elasticidad y tiñe fácilmente.</t>
  </si>
  <si>
    <t>Hilo de ramio, fibra de ramio,filamento,hebra,fibra,hilaza,brizna,hilacha,cerda,pelo</t>
  </si>
  <si>
    <t>Hilado de pelo animal</t>
  </si>
  <si>
    <t>Hebra o hilo delgado que sale por los poros del cuerpo animal.</t>
  </si>
  <si>
    <t>Tejido de pelo animal,hebra,filamento,hilo,hilaza</t>
  </si>
  <si>
    <t>Hilado de sintético</t>
  </si>
  <si>
    <t>Los tejidos realizados con fibras artificiales se clasifican en dos categorías: los sintéticos y los rayones. Las fibras sintéticas, como poliéster, nailon, acrílico y elastano se producen químicamente a partir de combinaciones de gas, petróleo, alcohol, agua y aire.</t>
  </si>
  <si>
    <t>Tejido sintético,hebra,filamento,hilo,hilaza,nailon,nylon,nilon,acrílico,poliester</t>
  </si>
  <si>
    <t>Hilado de yute</t>
  </si>
  <si>
    <t>El tejido como producto textil es el resultado de tejer hilos, filamentos o fibras de yute</t>
  </si>
  <si>
    <t>Tejido de yute,hebra,filamento,hilo,hilaza,yute,fibra,arpillera</t>
  </si>
  <si>
    <t>Hilado de fibra de coco</t>
  </si>
  <si>
    <t>El tejido como producto textil es el resultado de tejer hilos, filamentos o fibras de coco</t>
  </si>
  <si>
    <t>Tejido de coco,hebra,filamento,hilo,hilaza,cocotero</t>
  </si>
  <si>
    <t>Hilado de papel</t>
  </si>
  <si>
    <t>El tejido como producto textil es el resultado de tejer hilos, filamentos o fibras de papel</t>
  </si>
  <si>
    <t>Tejido de papel,hebra,filamento,hilo,hilaza</t>
  </si>
  <si>
    <t>Hilado de cáñamo</t>
  </si>
  <si>
    <t>El tejido como producto textil es el resultado de tejer hilos, filamentos o fibras de cáñamo.</t>
  </si>
  <si>
    <t>Tejido de cáñamo,hebra,filamento,hilo,hilaza</t>
  </si>
  <si>
    <t>Hilado de vidrio</t>
  </si>
  <si>
    <t>Hilo de vidrio, fibra de vidrio,hebra,filamento,hilo,hilaza</t>
  </si>
  <si>
    <t>Hilado de lino</t>
  </si>
  <si>
    <t>Tela o Tejido simple (también llamado "Tejido Tabby", "Tejido de Lino"1 o "Tejido Taffeta"), es la más básica de tres tipos fundamentales de textiles (junto al "Tejido Satinado o raso" y el "Tejido o Tela Sarga"). Se caracteriza por ser fuerte y resistente.2 Es ampliamente utilizada en la confección de vestimentas así como también en la fabricación de muebles.</t>
  </si>
  <si>
    <t>Tejido de lino, tela, tejido simple, tejido Tabby, tejido Taffeta</t>
  </si>
  <si>
    <t>Textiles de seda de tejido simple</t>
  </si>
  <si>
    <t>El tejido como producto textil es el resultado de tejer hilos, filamentos o fibras de seda.es un tejido de seda, formado de un cruzamiento de hilos pares de la urdimbre por un hilo de la trama y un cruzamiento de hilos impares de la urdimbre por otro hilo asimismo de la trama</t>
  </si>
  <si>
    <t>Tejido tafetán,seda,glasé,glase,tejido,tafetán</t>
  </si>
  <si>
    <t>Textiles de seda de tejido  jacquard</t>
  </si>
  <si>
    <t>El tejido como producto textil es el resultado de tejer hilos, filamentos o fibras de seda urdidos a la Jacquard.es un tejido de seda, formado de un cruzamiento de hilos pares de la urdimbre por un hilo de la trama y un cruzamiento de hilos impares de la urdimbre por otro hilo asimismo de la trama</t>
  </si>
  <si>
    <t>Tejidos de seda urdidos a la Jacquard</t>
  </si>
  <si>
    <t>Textiles de lana</t>
  </si>
  <si>
    <t>Disposición de los hilos de una tela en series de lazadas, unidas entre ellas de forma que constituyan una malla utilizando un hilo formado con varias de estas hebras producidas por el gusano de seda.</t>
  </si>
  <si>
    <t>Tejidos de seda de punto,raso,satén,tisú,tela,paño,lienzo,trama,urdimbre</t>
  </si>
  <si>
    <t>Textiles de tejido de pana</t>
  </si>
  <si>
    <t>Producto textil resultado de pelos insertado en la que los hilos de corte están distribuidos uniformemente, con un pelo denso y corto, dando una sensación distintivo.</t>
  </si>
  <si>
    <t>Tejidos de terciopelo de seda,tela,paño,lienzo,trama,urdimbre</t>
  </si>
  <si>
    <t>Tejidos de lana en tafetán</t>
  </si>
  <si>
    <t>Producto textil de seda, formado de un cruzamiento de hilos pares de la urdimbre por un hilo de la trama y un cruzamiento de hilos impares de la urdimbre por otro hilo asimismo de la trama.</t>
  </si>
  <si>
    <t>Tejidos de lana en tafetán,tela,paño,lienzo,trama,urdimbre</t>
  </si>
  <si>
    <t>Tejidos de lana urdidos a la jacquard</t>
  </si>
  <si>
    <t>Producto textil con dibujos resultado de utilizar la tecnica Jacquard con la fibra natural que se obtiene de las ovejas y de otros animales como llamas, alpacas, vicuñas, cabras o conejos, mediante un proceso denominado esquila.</t>
  </si>
  <si>
    <t>Tejidos de lana urdidos a la Jacquard,tela,paño,lienzo,trama,urdimbre</t>
  </si>
  <si>
    <t>Tejidos de lana de punto</t>
  </si>
  <si>
    <t>Disposición de los hilos de una tela en series de lazadas, unidas entre ellas de forma que constituyan una malla utilizando un hilo de lana.</t>
  </si>
  <si>
    <t>Tejidos de lana de punto,tela,paño,lienzo,trama,urdimbre</t>
  </si>
  <si>
    <t>Tejidos de lana de ligamento de sarga</t>
  </si>
  <si>
    <t>Tejido de lana con ligamento de sarga, produciendo las líneas diagonales típicas. El ligamento se obtiene por medio de un escalonado, formando rayas en diagonal.</t>
  </si>
  <si>
    <t>Tejidos de lana de ligamento de sarga,tela,paño,lienzo,trama,urdimbre</t>
  </si>
  <si>
    <t>Textiles de algodón de tejido simple</t>
  </si>
  <si>
    <t>Producto textil de seda, formado de un cruzamiento de hilos pares de la urdimbre por un hilo de la trama y un cruzamiento de hilos impares de la urdimbre por otro hilo de algodón.</t>
  </si>
  <si>
    <t>Tejidos de algodón en tafetán,tela,paño,lienzo,trama,urdimbre</t>
  </si>
  <si>
    <t>Textiles de algodón de tejido de pana</t>
  </si>
  <si>
    <t>Producto textil de algodón con líneas diagonales muy marcadas producidas por el entrelazado de dos hilos de la urdimbre con un hilo de la trama en filas alternas</t>
  </si>
  <si>
    <t>Tejidos cruzados de algodón,tela,paño,lienzo,trama,urdimbre</t>
  </si>
  <si>
    <t>Tela de algodón oxford</t>
  </si>
  <si>
    <t>Un tejido de alto peso consta de hilo más fino de calidad, lo que resulta en una calidad más fina de la tela. Con un peso de 80, la tela oxford tiene una textura más ligera y más suave que la tela oxford básica de 40. Los fabricantes crean la tela oxford tejiendo dos hilos finos en un hilo más grueso que se ejecuta en la otra dirección. Para crear camisas oxford de colores y estampados, los fabricantes tiñen los hilos que se ejecutan en una dirección y dejan los otros hilos blancos, lo que resulta en una apariencia de textura de "canasta".</t>
  </si>
  <si>
    <t>Telas de Oxford de algodón,tela,paño,lienzo,trama,urdimbre</t>
  </si>
  <si>
    <t>Textiles de algodón tejido</t>
  </si>
  <si>
    <t>Disposición de los hilos de una tela en series de lazadas, unidas entre ellas de forma que constituyan una malla utilizando un hilo de algodon.</t>
  </si>
  <si>
    <t>Tejidos de punto de algodón,tela,paño,lienzo,trama,urdimbre</t>
  </si>
  <si>
    <t>Textiles de terciopelo de algodón</t>
  </si>
  <si>
    <t>Producto textil de algodon combinando el tejido liso con el uso de alambres que sacan de la tela hilos adicionales de la trama o de la urdimbre y forman bucles que constituyen el pelo.</t>
  </si>
  <si>
    <t>Tejidos de terciopelo de algodón,tela,paño,lienzo,trama,urdimbre</t>
  </si>
  <si>
    <t>Textil sintético de tejido sintético</t>
  </si>
  <si>
    <t>Producto textil sintñetico, formado de un cruzamiento de hilos pares de la urdimbre por un hilo de la trama y un cruzamiento de hilos impares de la urdimbre por otro hilo de algodón.</t>
  </si>
  <si>
    <t>Tejidos sintéticos en tafetán,tela,paño,lienzo,trama,urdimbre</t>
  </si>
  <si>
    <t>Textil sintético de tejido jacquard</t>
  </si>
  <si>
    <t>Producto textil con dibujos resultado de utilizar la tecnica Jacquard con fibras sintéticas.</t>
  </si>
  <si>
    <t>Tejidos sintéticos urdidos a la Jacquard,tela,paño,lienzo,trama,urdimbre</t>
  </si>
  <si>
    <t>Textil sintético de tejido dobby</t>
  </si>
  <si>
    <t>Producto textil que puede referirse a cualquier tipo de tela que se utiliza con máquina. Las máquinas para dobby suben o bajan los hilos de la urdimbre, o los que corren a lo largo de la tela, durante el proceso de tejido para crear patrones, como rayas, cuadros y diseños. Tienen más textura de telas de un tejido llano, pero no son tan intrincados como los tejidos de jacquard.</t>
  </si>
  <si>
    <t>Telas sintéticas tejidas de dobby,tela,paño,lienzo,trama,urdimbre</t>
  </si>
  <si>
    <t>Textil sintético tejido</t>
  </si>
  <si>
    <t>Disposición de los hilos de una tela en series de lazadas, unidas entre ellas de forma que constituyan una malla utilizando hilos sintéticos</t>
  </si>
  <si>
    <t>Tejidos de punto sintéticos,tela,paño,lienzo,trama,urdimbre</t>
  </si>
  <si>
    <t>Textil sintético de terciopelo</t>
  </si>
  <si>
    <t>Producto textil sintetico combinando el tejido liso con el uso de alambres que sacan de la tela hilos adicionales de la trama o de la urdimbre y forman bucles que constituyen el pelo.</t>
  </si>
  <si>
    <t>Tejidos de terciopelo sintético,tela,paño,lienzo,trama,urdimbre</t>
  </si>
  <si>
    <t>Textil de fibra vegetal tejida distinta de algodón simple</t>
  </si>
  <si>
    <t>Productos textiles con dibujos.  Con motivos pequeños y repetitivos utilizando fibras vegetales.</t>
  </si>
  <si>
    <t>Tejidos de fibras vegetales lisas no de algodón,tela,paño,lienzo,trama,urdimbre</t>
  </si>
  <si>
    <t>Textil de fibra vegetal tejida distinta de algodón</t>
  </si>
  <si>
    <t>Disposición de los hilos de una tela en series de lazadas, unidas entre ellas de forma que constituyan una malla utilizando fibras vegetales.</t>
  </si>
  <si>
    <t>Tejidos de punto de fibra vegetal no de algodón,tela,paño,lienzo,trama,urdimbre</t>
  </si>
  <si>
    <t>Tela de arpillera o cáñamo o yute</t>
  </si>
  <si>
    <t>Pieza textil gruesa y áspera fabricada con diversos tipos de estopa, que suele utilizarse como elemento cobertor, y en la fabricación de sacos y piezas de embalaje. Mientras está siendo fabricada, se sumerge en queroseno para apartar de ella animales como los gusanos.</t>
  </si>
  <si>
    <t>Arpillera o cáñamo o tela de yute</t>
  </si>
  <si>
    <t>Tela o textil de queso</t>
  </si>
  <si>
    <t>Tejido de estopilla es un textil hecho de un tejido diseñado de tejido suelto fibra de algodón.</t>
  </si>
  <si>
    <t>Tela o tejido de estopilla</t>
  </si>
  <si>
    <t>Tela o textil de bismaleimida</t>
  </si>
  <si>
    <t>Es una estructura laminar flexible, resultante de la unión de hilos o fibras de bizmale mida de manera coherente al entrelazarlos.</t>
  </si>
  <si>
    <t>Tejido o tela de bízmale mida,tela,paño,lienzo,trama,urdimbre</t>
  </si>
  <si>
    <t>Tela o textil de grafito</t>
  </si>
  <si>
    <t>Tela de grafito es un textil hecho a base de fibras de alta pureza de grafito para diversas aplicaciones en el campo de la industria, investigación, etc.</t>
  </si>
  <si>
    <t>Tejido o tela de grafito</t>
  </si>
  <si>
    <t>Tela o textil de vidrio</t>
  </si>
  <si>
    <t>Material que consta de fibras numerosas y extremadamente finas de vidrio</t>
  </si>
  <si>
    <t>Tejido o tela de vidrio,tela,paño,lienzo,trama,urdimbre,tela,paño,lienzo,trama,urdimbre</t>
  </si>
  <si>
    <t>Tela de resina impregnada</t>
  </si>
  <si>
    <t>Telas revestidas que son resistente a la abrasión</t>
  </si>
  <si>
    <t>Tejido o tela impregnado de resina,tela,paño,lienzo,trama,urdimbre</t>
  </si>
  <si>
    <t>Tela malla de alambre</t>
  </si>
  <si>
    <t>Malla generalmente de alambre protegidos contra la corrosión. La protección contra la corrosión se hace normalmente mediante una capa de zinc o de un recubrimiento plastificante, o de acero inoxidable para usos concretos.</t>
  </si>
  <si>
    <t>Tejido o tela de malla metálica,tela,paño,lienzo,trama,urdimbre</t>
  </si>
  <si>
    <t>2.3.6.3.06</t>
  </si>
  <si>
    <t>Encaje</t>
  </si>
  <si>
    <t xml:space="preserve">Tejido ornamental y transparente que se hace a mano y se adorna con bordados. Se llama encaje porque al principio, se solía hacer entre los bordes de dos tiras paralelas de lienzo, como si fuera una labor encajada entre ellas, y se denominaba asimismo randa, del alemán rand (borde u orilla) porque suele bordear a otra pieza. </t>
  </si>
  <si>
    <t>Encaje,randa,puntas,puntilla</t>
  </si>
  <si>
    <t>Malla red</t>
  </si>
  <si>
    <t>El tul es un tejido ligero realizado por un cruzamiento de hilos de la urdimbre pues para formar este tejido si así puede llamársele, no se emplea trama, es decir que haciendo cruzar los hilos de la urdimbre entre sí por medio de un mecanismo especial se obtiene un enrejado ó encaje redondo, ondeado, diagonal, etc.</t>
  </si>
  <si>
    <t>Tul,velo,malla,tejido,gasa</t>
  </si>
  <si>
    <t>Malla</t>
  </si>
  <si>
    <t>La forma en que se anudan los hilos de una red.</t>
  </si>
  <si>
    <t>Malla,tejido,red,punto</t>
  </si>
  <si>
    <t>Telas revestidas</t>
  </si>
  <si>
    <t>Producto textil que contiene en uno o ambos lados un recubrimiento repelente al agua hecho de aceites vegetales secantes (hule), concentrados de alta estireno látex sintéticos (látex de tejido recubierto), o cloruro de polivinilo plastificado (cloruro de polivinilo recubierto con tela).</t>
  </si>
  <si>
    <t>Tejidos revestidos,tela,paño,lienzo,trama,urdimbre</t>
  </si>
  <si>
    <t>Telas para tapicería</t>
  </si>
  <si>
    <t>Producto textil suave y confortable al tacto, su textura le permite ser neutra y versátil, aplicable a todo tipo de ambientes</t>
  </si>
  <si>
    <t>Tejidos para tapicerías,Tejido para tapizar</t>
  </si>
  <si>
    <t>Telas o cintas de velcro</t>
  </si>
  <si>
    <t>Cinta de sujeción que consiste en una tira de nylon con una superficie de pequeños  ganchos que sujetan a una tira correspondiente con una superficie de la pila sin cortar.</t>
  </si>
  <si>
    <t>Tejidos o cintas de gancho y lazo,tela,paño,lienzo,trama,urdimbre</t>
  </si>
  <si>
    <t>Trenza elástica</t>
  </si>
  <si>
    <t>Trenza que tiene un filamento elástico interno en latice de goma recubrida al exterior con un hilado de fibra sintética con diámetro desde MM 4 hasta MM 12,</t>
  </si>
  <si>
    <t>Trenza elástica,bucle elástica</t>
  </si>
  <si>
    <t>Tela de fique o estopa</t>
  </si>
  <si>
    <t>Tejido textil o tela clara de cáñamo, lino o algodón cuyos hilos entrelazados en cuadro reciben y dirigen el punto del bordado de tapicería.</t>
  </si>
  <si>
    <t>Tejido de cañamazo,tela,paño,lienzo,trama,urdimbre</t>
  </si>
  <si>
    <t>Tela de caucho</t>
  </si>
  <si>
    <t> La tela resultante de tejer hilos, filamentos o fibras de polímero elástico</t>
  </si>
  <si>
    <t>Tejidos de caucho,tela,paño,lienzo,trama,urdimbre</t>
  </si>
  <si>
    <t>Tela de hilado de papel</t>
  </si>
  <si>
    <t>La tela resultante de tejer hilos, filamentos o fibras de  un material constituido por una delgada lámina elaborada a partir de pulpa de celulosa, una pasta de fibras vegetales molidas, blanqueadas y diluidas en agua, posteriormente secada y endurecida, a la que normalmente se le añaden sustancias como polipropileno o polietileno con el fin de proporcionarle características especiales.</t>
  </si>
  <si>
    <t>Tejido de hilado de papel,tela,paño,lienzo,trama,urdimbre</t>
  </si>
  <si>
    <t>Tela de calcado</t>
  </si>
  <si>
    <t>Es un textil traslucido por el cual se puede copiar un dibujo de una superficie a esta tela.</t>
  </si>
  <si>
    <t>Tela transparente para dibujar,tela,paño,lienzo,trama,urdimbre</t>
  </si>
  <si>
    <t>Tela de cernido</t>
  </si>
  <si>
    <t>Producto que cuenta con una alta capacidad y resistencia. Ampliamente utilizado para tamizar precisa seco o húmedo y separación, los principales campos de aplicación de las gasas y telas son la harina y la molienda de granos, procesamiento de alimentos y la industria en general.</t>
  </si>
  <si>
    <t>Tejidos para cerner</t>
  </si>
  <si>
    <t>Artículos de pasamanería y ornamentales</t>
  </si>
  <si>
    <t>Buscan la finalidad de embellecer algo a través de la inclusión de adornos y detalles decorativos</t>
  </si>
  <si>
    <t>Arreglos ornamentales,adornos,detalles decorativos</t>
  </si>
  <si>
    <t>Tela de sujeción</t>
  </si>
  <si>
    <t>Producto textil resultado de unir dos piezas de tejido, imitando el punto de éste, para lograr así una continuación de la malla tejida.</t>
  </si>
  <si>
    <t>Tejidos remallados</t>
  </si>
  <si>
    <t>Tela de cinta</t>
  </si>
  <si>
    <t>Form de tejedura utilizada para todo tipo de cinta utilizada.</t>
  </si>
  <si>
    <t>Tejidos de cinta</t>
  </si>
  <si>
    <t>Tela de fieltro</t>
  </si>
  <si>
    <t>Textil no tejido, en forma de lámina, cuya característica principal es que para fabricarlo no se teje, es decir, que no surge del cruce entre trama y urdimbre, como ocurre con las telas.</t>
  </si>
  <si>
    <t>Tejidos de fieltro</t>
  </si>
  <si>
    <t>Tela de correas</t>
  </si>
  <si>
    <t xml:space="preserve">Producto resultado de una tejedura que se emplea más frecuentemente. Su ventaja consiste en su simplicidad, con un cruzamiento de alambres muy ceñido y una alta precisión. Cada alambre se integra de tal modo que los alambres de la urdimbre y los de la trama se alternan continuamente por encima y por debajo y se sujetan mutuamente. </t>
  </si>
  <si>
    <t>Tejidos entramados</t>
  </si>
  <si>
    <t>Tela acolchada</t>
  </si>
  <si>
    <t>Conjunto de 2 telas y ouata bordados entre ellos, lo que permite crear una tela con espesor y con un diseño de rombo dado por el hilo.</t>
  </si>
  <si>
    <t>Tela de camuflaje</t>
  </si>
  <si>
    <t xml:space="preserve">Producto textil diseñado con el objetivo de pasar desapercibido de la mirada de un soldado o vehículo enemigo, confundiéndose con el entorno que le rodea. </t>
  </si>
  <si>
    <t>Tela de paracaídas</t>
  </si>
  <si>
    <t>Producto textil diseñado para frenar las caídas mediante la resistencia generada por él mismo al atravesar el aire, logrando una velocidad de caída segura y prácticamente constante.</t>
  </si>
  <si>
    <t>Tela marquisette</t>
  </si>
  <si>
    <t>Malla pura, ligera o tejido de red con un tejido de lino.</t>
  </si>
  <si>
    <t>Tela dosel</t>
  </si>
  <si>
    <t>Se llama dosel al ornamento que se coloca formando techo sobre un trono, un altar, etc. del que suelen colgar cortinajes. También llamado en ocasiones canopia (del inglés canopy y este del latín Canopus, famosa ciudad egipcia conocida por sus grandes lujos).</t>
  </si>
  <si>
    <t>Dosel, canopia</t>
  </si>
  <si>
    <t>Tela para ribeteado</t>
  </si>
  <si>
    <t xml:space="preserve">Es un cable cubierto de tela hecha de tela de tapicería sesgo de corte. Se cose con un labio de tela para que pueda ser insertado entre las piezas de tejido, y se utiliza a menudo en los bordes de los apoyabrazos y los cojines del asiento. </t>
  </si>
  <si>
    <t>Tejidos de cerquillo</t>
  </si>
  <si>
    <t>Telas no tejidas ligadas térmicamente</t>
  </si>
  <si>
    <t>Es un material tejido, hecho de fibras largas, unidos entre sí por tratamientos químicos, mecánicos, calor o con disolventes.  El término se utiliza en la industria de fabricación de textiles para denotar tejidos, tales como fieltro, que no son ni tejidos ni de punto.</t>
  </si>
  <si>
    <t>Ligado al hilar no-tejido</t>
  </si>
  <si>
    <t>Telas no tejidas hidroentrelazadas</t>
  </si>
  <si>
    <t>Telas no tejidas hiladas se realizan en un proceso continuo. Las fibras se hilan y luego dispersa directamente en un elemento laminar por deflectores o pueden ser dirigidas con corrientes de aire. Esta técnica conduce a velocidades de banda más rápido, y los costos más baratos.</t>
  </si>
  <si>
    <t>Guarnecidos con encajes al hilar no-tejido</t>
  </si>
  <si>
    <t>Cuero de gamuza</t>
  </si>
  <si>
    <t>Cuero de,Gamuza,Piel de,Pellejo</t>
  </si>
  <si>
    <t>Cuero de cabra</t>
  </si>
  <si>
    <t>Pellejo de la cabra después de curtido y preparado para los diferentes usos a que se aplica en la industria</t>
  </si>
  <si>
    <t>Cuero de cabra,Piel de cabra,Pellejo de cabra,cabra,piel,pellejo,cuero,curtido,cuero de chivo</t>
  </si>
  <si>
    <t>Cuero de oveja</t>
  </si>
  <si>
    <t>Pellejo del cordero después de curtido y preparado para los diferentes usos a que se aplica en la industria</t>
  </si>
  <si>
    <t>Cuero de cordero,Piel de cordero,Pellejo de cordero,cordero,piel,pellejo,cuero,curtido</t>
  </si>
  <si>
    <t>Cuero acharolado</t>
  </si>
  <si>
    <t>Barniz muy lustroso y permanente, que conserva su brillo y se adhiere perfectamente a la superficie del cuerpo a que se aplica.</t>
  </si>
  <si>
    <t>Charol,Brillo,Barniz</t>
  </si>
  <si>
    <t>Cuero de vaca</t>
  </si>
  <si>
    <t>Pellejo de la vaca después de curtido y preparado para los diferentes usos a que se aplica en la industria</t>
  </si>
  <si>
    <t>Cuero de vaca,Piel de Vaca,Pellejo de vaca,vaca,piel,pellejo,cuero,curtido</t>
  </si>
  <si>
    <t>Cuero de cerdo</t>
  </si>
  <si>
    <t>Pellejo del cerdo después de curtido y preparado para los diferentes usos a que se aplica en la industria</t>
  </si>
  <si>
    <t>Cuero de cerdo,Cuero de cerdo, puerco o chancho,Pellejo de cerdo, puerco o chancho,piel de cerdo, puerco o chancho,piel,pellejo,cuero,curtido</t>
  </si>
  <si>
    <t>Cuero sintético o de imitación</t>
  </si>
  <si>
    <t>Material producido industrialmente que asimila el Pellejo de un animal después de curtido y preparado para los diferentes usos a que se aplica en la industria</t>
  </si>
  <si>
    <t>Cuero sintético o de imitación,cuero,sintetico,sintético,imitación,imitacion,curtido,piel,pellejo,cuero,curtido</t>
  </si>
  <si>
    <t>Cuero de búfalo</t>
  </si>
  <si>
    <t>Pellejo De bufalo después de curtido y preparado para los diferentes usos a que se aplica en la industria</t>
  </si>
  <si>
    <t>Curtido de búfalo,Cuero de búfalo,Piel de búfalo,piel,pellejo,cuero,curtido,piel,pellejo,cuero,curtido,bufalo,búfalo</t>
  </si>
  <si>
    <t>Cuero de reptil</t>
  </si>
  <si>
    <t>Curtido de reptiles,Piel de culebra,Cuero de culebra,piel,pellejo,cuero,curtido,reptil,reptiles</t>
  </si>
  <si>
    <t>Cuero de caballo</t>
  </si>
  <si>
    <t>Pellejo del caballo después de curtido y preparado para los diferentes usos a que se aplica en la industria</t>
  </si>
  <si>
    <t>Piel de caballo,Cuero de caballo,curtido de caballo,piel,pellejo,cuero,curtido,caballo</t>
  </si>
  <si>
    <t>Cuero de becerro</t>
  </si>
  <si>
    <t>Las pieles de becerro provienen de los terneros lecheros machos que son faenados a la edad adecuada para obtener un razonable rendimiento de la carne.</t>
  </si>
  <si>
    <t>Piel de becerro,Piel de Ternero,Cuero de ternero,cuero de becerro,piel de novillo,piel de novillo,cuero de novillo</t>
  </si>
  <si>
    <t>Acero e24-2 o a37-2</t>
  </si>
  <si>
    <t>Es la denominación que comúnmente se le da, en ingeniería metalúrgica, a una aleación de hierro con una cantidad de carbono variable entre el 0,03% y el 1,76% en peso de su composición, dependiendo del grado</t>
  </si>
  <si>
    <t>Acero E24-2 o A37-2,Aleación de hierro y carbono</t>
  </si>
  <si>
    <t>Aleación de acero inoxidable 304</t>
  </si>
  <si>
    <t>Acero utilizado en la industria médica.Muchos de éstos pueden ser sometidos a un tratamiento térmico con el fin de modificar sus cualidades físicas</t>
  </si>
  <si>
    <t>Aleación de acero inoxidable X5CrNi18-10 o 304</t>
  </si>
  <si>
    <t>Aleación de acero inoxidable 304i</t>
  </si>
  <si>
    <t>Aleación de acero inoxidable X2CrNi19-11o 304L</t>
  </si>
  <si>
    <t>Aleación de acero inoxidable 316</t>
  </si>
  <si>
    <t>Aleación de acero inoxidable X5CrNiMo17-12-2 o 316</t>
  </si>
  <si>
    <t>Acero de alta velocidad z90wdcv6542 o m2</t>
  </si>
  <si>
    <t>Se usan para herramientas, generalmente de series M y T (AISI-SAE). Con molibdeno y wolframio (también puede tener vanadio y cromo), tienen buena resistencia a la temperatura y al desgaste.1 Generalmente es usado en brocas y fresolines, machos, para realizar procesos de mecanizado con máquinas herramientas.</t>
  </si>
  <si>
    <t>Acero rápido Z90WDCV.6.5.4.2 o M2, Acero rapido Z90WDCV.6.5.4.2 o M2, Acero rápido z90wdcv.6.5.4.2 o m2, Acero rapido z90wdcv.6.5.4.2 o m2, aceros rápidos, alta velocidad, hss</t>
  </si>
  <si>
    <t>Acero de alta velocidad z90wdkcv65542 or m35</t>
  </si>
  <si>
    <t>Acero rápido Z90WDKCV6.5.5.4.2 o M35</t>
  </si>
  <si>
    <t>Súper aleación inconel 600</t>
  </si>
  <si>
    <t xml:space="preserve">Superaleaciones austeníticas de base níquel-cromo. Las aleaciones de inconel se utilizan normalmente en aplicaciones a altas temperaturas.  Es una aleación que exhibe una excelente resistencia mecánica y a la fluencia (tendencia de los sólidos a moverse lentamente o deformarse bajo tensión), resistencia a altas temperaturas, estabilidad y una gran resistencia a la corrosión y la oxidación. </t>
  </si>
  <si>
    <t>Superaleación Inconel 600,aleación de alto rendimiento</t>
  </si>
  <si>
    <t>Súper aleación ta6v</t>
  </si>
  <si>
    <t>Aleación de titanio se utiliza ampliamente en aplicaciones industriales tales como la aeronáutica y aeroespacial, debido a sus buenas propiedades mecánicas a altas temperaturas. Es una aleación que exhibe una excelente resistencia mecánica y a la fluencia (tendencia de los sólidos a moverse lentamente o deformarse bajo tensión), resistencia a altas temperaturas, estabilidad y una gran resistencia a la corrosión y la oxidación</t>
  </si>
  <si>
    <t>Superaleación TA6V,aleación de alto rendimiento</t>
  </si>
  <si>
    <t>Aleación de aluminio 7178</t>
  </si>
  <si>
    <t>Es una aleación de alta resistencia con magnesio y cobre como los elementos de mayor aleación. Es tratable térmicamente y desarrolla buenas propiedades mecánicas con el endurecimiento por precipitación.</t>
  </si>
  <si>
    <t>Aleación 7178</t>
  </si>
  <si>
    <t>Aleación pigmalión ú 846</t>
  </si>
  <si>
    <t xml:space="preserve">Es una mezcla sólida homogénea de dos o más metales, o de uno o más metales con algunos elementos no metálicos. </t>
  </si>
  <si>
    <t>Aleación Pymalion u 846</t>
  </si>
  <si>
    <t>Óxido de molibdeno</t>
  </si>
  <si>
    <t>Sólido verde utilizado para la refinación y elaboración del «acero al molibdeno».Sus usos se basan en endurecedor de metales, así como en la industria de la aeronáutica, al combinarse con metales fundidos (excepto el aluminio) y proporcionar aleaciones supersónicas</t>
  </si>
  <si>
    <t>Óxido de molibdeno, Oxido de molibdeno, óxido de molibdeno, oxido de molibdeno, óxido de molipdeno, oxido de molipdeno</t>
  </si>
  <si>
    <t>Sólidos de níquel</t>
  </si>
  <si>
    <t xml:space="preserve">Es uno de los cuatro estados de agregación de la materia (siendo los otros gas, líquido, Plasma y el Bose-Einstein), se caracteriza porque opone resistencia a cambios de forma y de volumen. Las partículas del níquel en este estado  se encuentran juntas y correctamente ordenadas. Las moléculas de un sólido tienen una gran cohesión y adoptan formas bien definidas. </t>
  </si>
  <si>
    <t>Cuerpos sólidos de níquel,cuerpo,sólido,solido,solidos,niquel,níquel</t>
  </si>
  <si>
    <t>Sólidos de acero básico</t>
  </si>
  <si>
    <t xml:space="preserve">Es uno de los cuatro estados de agregación de la materia (siendo los otros gas, líquido, Plasma y el Bose-Einstein), se caracteriza porque opone resistencia a cambios de forma y de volumen. Las partículas de los aceros básicos en este estado  se encuentran juntas y correctamente ordenadas. Las moléculas de un sólido tienen una gran cohesión y adoptan formas bien definidas. </t>
  </si>
  <si>
    <t>Cuerpos sólidos de acero básico,cuerpo,sólido,solido,solidos,acero,acero básico,basico</t>
  </si>
  <si>
    <t>Sólidos de aleación ferrosa</t>
  </si>
  <si>
    <t xml:space="preserve">Es uno de los cuatro estados de agregación de la materia (siendo los otros gas, líquido, Plasma y el Bose-Einstein), se caracteriza porque opone resistencia a cambios de forma y de volumen. Las partículas de los metales ferrosos en este estado  se encuentran juntas y correctamente ordenadas. Las moléculas de un sólido tienen una gran cohesión y adoptan formas bien definidas. </t>
  </si>
  <si>
    <t>Cuerpos sólidos de aleación férrea,cuerpo,sólido,solido,solidos,aleación,aleación ferrea</t>
  </si>
  <si>
    <t>Sólidos de aleación no ferrosa</t>
  </si>
  <si>
    <t xml:space="preserve">Es uno de los cuatro estados de agregación de la materia (siendo los otros gas, líquido, Plasma y el Bose-Einstein), se caracteriza porque opone resistencia a cambios de forma y de volumen. Las partículas de los metales no ferrosos en este estado  se encuentran juntas y correctamente ordenadas. Las moléculas de un sólido tienen una gran cohesión y adoptan formas bien definidas. </t>
  </si>
  <si>
    <t>Cuerpos sólidos de aleación no férrea,cuerpo,sólido,solido,solidos,no ferrea,no férrea</t>
  </si>
  <si>
    <t>Sólidos de súper aleación</t>
  </si>
  <si>
    <t xml:space="preserve">Es uno de los cuatro estados de agregación de la materia (siendo los otros gas, líquido, Plasma y el Bose-Einstein), se caracteriza porque opone resistencia a cambios de forma y de volumen. Las partículas de las superaleaciones en este estado  se encuentran juntas y correctamente ordenadas. Las moléculas de un sólido tienen una gran cohesión y adoptan formas bien definidas. </t>
  </si>
  <si>
    <t>Cuerpos sólidos de superaleación,cuerpo,sólido,solido,solidos,superaleación</t>
  </si>
  <si>
    <t>Chatarra de níquel</t>
  </si>
  <si>
    <t>Es el conjunto de trozos de níquel de desecho.</t>
  </si>
  <si>
    <t>Chatarra de níquel,chatarra,residuo,desperdicio,resto,sobra,escoria,piltrafa,trasto,basura,bazofia,broza,detrito,morralla,níquel,niquel</t>
  </si>
  <si>
    <t>Chatarra de acero básico</t>
  </si>
  <si>
    <t>Es el conjunto de trozos de aceros básicos de desecho.</t>
  </si>
  <si>
    <t>Chatarra de acero básico,chatarra,residuo,desperdicio,resto,sobra,escoria,piltrafa,trasto,basura,bazofia,broza,detrito,morralla,acero,acero básico,basico</t>
  </si>
  <si>
    <t>Chatarra de aleación ferrosa</t>
  </si>
  <si>
    <t>Es el conjunto de trozos de aceros con aleación férrea  de desecho.</t>
  </si>
  <si>
    <t>Chatarra de aleación férrea,chatarra,residuo,desperdicio,resto,sobra,escoria,piltrafa,trasto,basura,bazofia,broza,detrito,morralla, aleación,ferrea,férrea</t>
  </si>
  <si>
    <t>Chatarra de aleación no ferrosa</t>
  </si>
  <si>
    <t>Es el conjunto de trozos de aceros con aleación no férrea  de desecho.</t>
  </si>
  <si>
    <t>Chatarra de aleación no férrea,chatarra,residuo,desperdicio,resto,sobra,escoria,piltrafa,trasto,basura,bazofia,broza,detrito,morralla, aleación,no ferrea,no férrea</t>
  </si>
  <si>
    <t>Chatarra de súper aleación</t>
  </si>
  <si>
    <t>Es el conjunto de trozos de una aleación que exhibe una excelente resistencia mecánica   de desecho.</t>
  </si>
  <si>
    <t>Chatarra de superaleación,chatarra,residuo,desperdicio,resto,sobra,escoria,piltrafa,trasto,basura,bazofia,broza,detrito,morralla,superaleación</t>
  </si>
  <si>
    <t>Destrozos automovilísticos para chatarra o desecho</t>
  </si>
  <si>
    <t>Destrucción de alguna máquina o aparato viejo, que ya no funciona</t>
  </si>
  <si>
    <t>Demolición de automóviles para desechos o chatarra,chatarrero,chatarra,compactar,carros,choches,automóvil</t>
  </si>
  <si>
    <t>Torneados (virutas) de níquel</t>
  </si>
  <si>
    <t>Hoja delgada que se saca con el cepillo u otras herramientas al labrar el niquel, y que sale, por lo común, arrollada en espiral.</t>
  </si>
  <si>
    <t>Virutas de níquel,Residuo de níquel,residuo,serrín,limaduras,viruta,níquel,niquel</t>
  </si>
  <si>
    <t>Torneados (virutas) de bronce</t>
  </si>
  <si>
    <t>Hoja delgada que se saca con el cepillo u otras herramientas al labrar el bronce, y que sale, por lo común, arrollada en espiral.</t>
  </si>
  <si>
    <t>Virutas de bronce,Reciduo de bronce,residuo,serrín,limaduras,viruta,bronce</t>
  </si>
  <si>
    <t>Dinamita</t>
  </si>
  <si>
    <t>La dinamita es un explosivo muy potente compuesto por nitroglicerina, una sustancia explosiva líquida a temperatura ambiente y muy inestables que al ser absorbida en un medio sólido se convierte en un explosivo más estable</t>
  </si>
  <si>
    <t>Dinamita,Explosivos,pólvora</t>
  </si>
  <si>
    <t>2.3.7.2.01</t>
  </si>
  <si>
    <t>Productos explosivos y pirotecnia</t>
  </si>
  <si>
    <t>Cartuchos explosivos</t>
  </si>
  <si>
    <t>Carga de pólvora y municiones, o de pólvora sola, correspondiente a cada tiro de algún arma de fuego, envuelta en papel o lienzo o encerrada en un tubo metálico, para cargar de una vez.</t>
  </si>
  <si>
    <t>Cartuchos explosivos,cargas  de explosivos,bolsa de explosivos,cartucho,cartuchos,explosivo,explosivos,fulminante,detonante,dinamita,barreno,petardo,cartucho,bomba,munición,pólvora</t>
  </si>
  <si>
    <t>Explosivos propelentes</t>
  </si>
  <si>
    <t>Son explosivos bajos  todas aquellas sustancias que cumplen las
siguientes propiedades fundamentales potencia, estabilidad,sensibilidad y velocidad</t>
  </si>
  <si>
    <t>Explosivos propulsores,explosivos balísticos o pólvoras,fulminante,detonante,dinamita,barreno,petardo,cartucho,bomba,munición,pólvora,bajos,lentos</t>
  </si>
  <si>
    <t>Cargas explosivas</t>
  </si>
  <si>
    <t>Es aquella sustancia que por alguna causa externa (roce, calor, percusión, etc.) se transforma en gases; liberando calor, presión o radiación en un tiempo muy breve.</t>
  </si>
  <si>
    <t>Cargas explosivas,Fuegos,carga, explosivo,TNT,dinámita,fulminante,detonante,dinamita,barreno,petardo,cartucho,bomba,munición,pólvora</t>
  </si>
  <si>
    <t>Explosivos plásticos</t>
  </si>
  <si>
    <t>Es un tipo especial de material explosivo. Es suave y fácilmente maleable, también con las manos, y puede presentar el beneficio añadido de ser utilizable en un rango de temperaturas mayor que los explosivos puros.</t>
  </si>
  <si>
    <t>Explosivos plásticos,detonante plástico,Pólvora plástica,Fulminantes plásticos,fulminante,detonante,dinamita,barreno,petardo,cartucho,bomba,munición,pólvora</t>
  </si>
  <si>
    <t>Explosivos aluminizados</t>
  </si>
  <si>
    <t>Sustancias que han sido recubierto por inmersión en caliente en ambos lados con una aleación de aluminio-silicio que por alguna causa externa (roce, calor, percusión, etc.) se transforma en gases; liberando calor, presión o radiación en un tiempo muy breve.</t>
  </si>
  <si>
    <t>Explosivos aluminados,detonantes aliminados,Fulminantes aluminados,fulminante,detonante,dinamita,barreno,petardo,cartucho,bomba,munición,pólvora</t>
  </si>
  <si>
    <t>Explosivos de nitrato de amonio</t>
  </si>
  <si>
    <t>Sales formadas por iones de nitrato y de amoni por alguna causa externa (roce, calor, percusión, etc.) se transforma en gases; liberando calor, presión o radiación en un tiempo muy breve.</t>
  </si>
  <si>
    <t>Explosivos de nitrato de amonio,Detonantes de nitrato de amonio,Fulminantes de nitrato de amonio,fulminante,detonante,dinamita,barreno,petardo,cartucho,bomba,munición,pólvora</t>
  </si>
  <si>
    <t>Explosivos de polvo de nitroglicerina</t>
  </si>
  <si>
    <t>Compuesto orgánico, que se obtiene mezclando ácido nítrico concentrado, ácido sulfúrico y glicerina, que por alguna causa externa (roce, calor, percusión, etc.) se transforma en gases; liberando calor, presión o radiación en un tiempo muy breve.</t>
  </si>
  <si>
    <t>Explosivos en polvo de nitroglicerina, Detonantes en polvo de nitroglicerina,Fulminantes en polvo de nitroglicerina</t>
  </si>
  <si>
    <t>Fuegos artificiales</t>
  </si>
  <si>
    <t>Dispositivos que tienen efectos visuales, sonoros y fumígenos con una finalidad lúdica y de espectáculo.</t>
  </si>
  <si>
    <t>Fuegos artificiales,dispositivos pirotécnicos,juegos pirotécnicos</t>
  </si>
  <si>
    <t>Señales de niebla</t>
  </si>
  <si>
    <t>Dispositivo que utiliza el sonido para advertir a los vehículos de los peligros o los barcos de la presencia de otros buques en condiciones de niebla navegación.</t>
  </si>
  <si>
    <t>Señales de alerta de niebla,sirena de niebla,campana de la niebla</t>
  </si>
  <si>
    <t>Cohetes de lluvia</t>
  </si>
  <si>
    <t>forma de manipulación del clima. Es el intento de cambiar la cantidad o el tipo de precipitación que cae de las nubes mediante la dispersión de sustancias en el aire que sirven como núcleos de condensación de nubes o núcleos de hielo, que alteran los procesos dentro de la microfísica de las nubes. La intención siempre Es aumentar la precipitación (lluvia o nieve), pero la supresión del granizo y la niebla son también ampliamente practicados en los aeropuertos.</t>
  </si>
  <si>
    <t>Cohetes para la lluvia,siembra de nubes</t>
  </si>
  <si>
    <t>Antorchas</t>
  </si>
  <si>
    <t>Una bengala (también llamada luz de Bengala) es un elemento pirotécnico que produce una luz muy brillante o intensa. Se utiliza para señalizar, iluminar, como elemento defensivo (contramedidas), y usualmente como elemento para provocar incendios.</t>
  </si>
  <si>
    <t>Bengalas,Luminaria,Cohetes</t>
  </si>
  <si>
    <t>Materiales pirotécnicos para el teatro o la televisión</t>
  </si>
  <si>
    <t>dispositivos que están preparados para que ocurran reacciones pirotécnicas en su interior. Las reacciones pirotécnicas ocurren por combustión no explosiva de materiales, que pueden generar llamas, chispas y humos, diseñados y controladora para teatros y televisión</t>
  </si>
  <si>
    <t>Materiales pirotécnicos para teatro y televisión</t>
  </si>
  <si>
    <t>Estopines</t>
  </si>
  <si>
    <t>Pequeño dispositivo explosivo primario sensible generalmente utilizado para detonar un explosivo más grande, más potente y menos sensible secundaria, como TNT, dinamita o explosivo plástico.</t>
  </si>
  <si>
    <t>Cápsulas de voladura</t>
  </si>
  <si>
    <t>Detonadores</t>
  </si>
  <si>
    <t>Un detonador es un dispositivo iniciador usado para explosionarbombas, cargas explosivas y otros tipos de material explosivo y dispositivos de explosión.</t>
  </si>
  <si>
    <t xml:space="preserve">Detonadores,Fulminante,Fuegos </t>
  </si>
  <si>
    <t>Mechas explosivas</t>
  </si>
  <si>
    <t xml:space="preserve">Dispositivo integrado en un proyectil que inicia la detonación de su carga después de ser disparado. </t>
  </si>
  <si>
    <t>Fusibles para explosivos,espoleta,mecha</t>
  </si>
  <si>
    <t>Iniciadores explosivos</t>
  </si>
  <si>
    <t xml:space="preserve">Material energético, con una energía de activación relativamente baja, utilizado para iniciar un explosivo secundario. </t>
  </si>
  <si>
    <t>Iniciadores de explosivos</t>
  </si>
  <si>
    <t>Fulminantes explosivos</t>
  </si>
  <si>
    <t>Comprende la combinación de un cartucho de alto explosivo (dinámita o emulsión explosiva) con un iniciador (fulminante,detonador, o cordón detonante), y que se emplea para iniciar a los explosivos rompedores y agentes de voladura en los taladros perforados en la roca</t>
  </si>
  <si>
    <t>Cebos explosivos,fulminante,explosivo,cebo,primo,primer</t>
  </si>
  <si>
    <t>Fósforos</t>
  </si>
  <si>
    <t>Un fósforo, también denominado cerilla o cerillo es un utensilio fungible, consistente en una varilla con un extremo (la cabeza) recubierto por una sustancia, tal que al frotar la cabeza contra una superficie rugosa adecuada, ésta se enciende.</t>
  </si>
  <si>
    <t>Cerillas, Fósforos,Fósforos gigantes, Cerillos</t>
  </si>
  <si>
    <t>Encendedores</t>
  </si>
  <si>
    <t>Un encendedor, también llamado mechero, chisquero o yesquero (en desuso), es un dispositivo pirotécnico portátil usado para generar una llama.</t>
  </si>
  <si>
    <t>Encendedores,Lighters</t>
  </si>
  <si>
    <t>Caja detonadora</t>
  </si>
  <si>
    <t xml:space="preserve">Está conformado por un casquillo cilíndrico de aluminio cerrado en uno de sus extremos, en cuyo interior lleva una carga primaria de un explosivo sensible a la chispa y otra carga secundaria de alto poder explosivo. Su diseño permite que la carga primaria sea activada por la chispa de la mecha de seguridad, la cual inicia la carga secundaria. </t>
  </si>
  <si>
    <t>Caja de fulminante,caja de detonantes,Caja de explosivos,caja,fulminante,detonante,explosivo</t>
  </si>
  <si>
    <t>Propelente en polvo</t>
  </si>
  <si>
    <t>Un bajo explosivo de granulación fina que, a través de la quema, produce gases a una velocidad controlada para proporcionar la energía para propulsar un proyectil.</t>
  </si>
  <si>
    <t>Propulsores en polvo</t>
  </si>
  <si>
    <t>Propelente sólido</t>
  </si>
  <si>
    <t>Estan compuestos por dos componentes del combustible y el oxidante se preparan por separado y luego se mezclan entre sí. Esto es debido a que el oxidante está en forma de polvo y el combustible es un líquido de consistencia variable. A continuación, se mezclan y se vierten en el caso del cohete en condiciones cuidadosamente controladas</t>
  </si>
  <si>
    <t>Propulsores sólidos</t>
  </si>
  <si>
    <t>Propelente de pistola</t>
  </si>
  <si>
    <t>Propulsores llenan el interior de un cartucho de munición o de la cámara de un arma de fuego o de cañón, lo que lleva a la expulsión de una bala o cartucho(pólvora, pólvora sin humo, y los grandes propulsores del arma).</t>
  </si>
  <si>
    <t>Propulsores de cañón</t>
  </si>
  <si>
    <t>Propelente de alta energía</t>
  </si>
  <si>
    <t xml:space="preserve">Son propulsores que utiliza combustibles gelificados y oxidantes.  </t>
  </si>
  <si>
    <t>Propulsores de alta energía</t>
  </si>
  <si>
    <t>Propelente en gel</t>
  </si>
  <si>
    <t xml:space="preserve">Son propulsores que ofrecen una mayor seguridad y la falta de sensibilidad de los sistemas tácticos.  </t>
  </si>
  <si>
    <t>Propulsores gelificados</t>
  </si>
  <si>
    <t>Propelente híbridos</t>
  </si>
  <si>
    <t>Son los propulsores, que son una mezcla de propelentes sólidos y líquidos. En estos propulsores, uno de los dos componentes (oxidante y combustible) es sólida (por lo general de combustible), mientras que el otro es líquido (generalmente oxidante).</t>
  </si>
  <si>
    <t>Propulsores híbridos</t>
  </si>
  <si>
    <t>Berilio be</t>
  </si>
  <si>
    <t>El berilio es un elemento químico de símbolo Be y número atómico 4. Es un elemento alcalinotérreo bivalente, tóxico, de color gris, duro, ligero y quebradizo</t>
  </si>
  <si>
    <t>Berilio Be</t>
  </si>
  <si>
    <t>Magnesio mg</t>
  </si>
  <si>
    <t>El magnesio es el elemento químico de símbolo Mg y número atómico 12. Su masa atómica es de 24,305 u. Es el séptimo elemento en abundancia constituyendo del orden del 2% de la corteza terrestre y el tercero más abundante disuelto en el agua de mar. El ion magnesio es esencial para todas las células vivas. El metal puro no se encuentra en la naturaleza. Una vez producido a partir de las sales de magnesio, este metal alcalino-térreo es utilizado como un elemento de aleación</t>
  </si>
  <si>
    <t>Magnesio Mg</t>
  </si>
  <si>
    <t>Calcio ca</t>
  </si>
  <si>
    <t>El calcio es un elemento químico, de símbolo Ca y de número atómico 20. Se encuentra en el medio interno de los organismos como ion calcio (Ca2+) o formando parte de otras moléculas; en algunos seres vivos se halla precipitado en forma de esqueleto interno o externo.</t>
  </si>
  <si>
    <t>Calcio Ca,Calciun</t>
  </si>
  <si>
    <t>Estroncio sr</t>
  </si>
  <si>
    <t>El estroncio es un elemento químico de la tabla periódica cuyo símbolo es Sr y su número atómico es 38. El estroncio es un metal blando de color plateado brillante, algo maleable, que rápidamente se oxida.</t>
  </si>
  <si>
    <t>Estroncio Sr</t>
  </si>
  <si>
    <t>Bario ba</t>
  </si>
  <si>
    <t>El bario es un elemento químico de la tabla periódica cuyo símbolo es Ba y su número atómico es 56. Metal alcalinotérreo, el bario es el 18º elemento más común, ocupando una parte de 2.000 de la corteza terrestre. Su masa atómica es 137,34. Su punto de fusión está a 725 °C, su punto de ebullición a 1.640 °C, y su densidad relativa es 3,5. Su principal mena es la baritina.</t>
  </si>
  <si>
    <t>Bario Ba</t>
  </si>
  <si>
    <t>Radio ra</t>
  </si>
  <si>
    <t>El radio es un elemento químico de la tabla periódica. Su símbolo es Ra y su número atómico es 88. Es de color blanco inmaculado, pero se ennegrece con la exposición al aire. El radio es un alcalinotérreo que se encuentra a nivel de trazas en minas de uranio. Es extremadamente radiactivo, un millón de veces más que el uranio. Su isótopo más estable, Ra-226, tiene un periodo de semidesintegración de 1.602 años y se transmuta dando radón.</t>
  </si>
  <si>
    <t>Radio Ra</t>
  </si>
  <si>
    <t>Cerio ce</t>
  </si>
  <si>
    <t>El cerio es uno de los 14 elementos químicos que siguen allantano en la tabla periódica, denominados por ello lantánidos.  De color gris metálico similar al hierro, se torna pardo rojizo al exponerlo al aire, es un elemento muy escaso en la corteza terrestre, donde aparece disperso en diversos minerales, como la cerita y monacita.</t>
  </si>
  <si>
    <t>Cerio Ce</t>
  </si>
  <si>
    <t>Disprosio dy</t>
  </si>
  <si>
    <t>El Disprosio es un elemento químico de la tabla periódica cuyo símbolo es Dy y su número atómico es 66.  El disprosio es una tierra rara que presenta brillo metálico plateado y es relativamente estable en aire a temperatura ambiente, pero se disuelve fácilmente en ácidos minerales, sean concentrados o diluidos, con emisión de hidrógeno, esto es, oxidándose. Es lo bastante blando como para ser cortado con un cuchillo, y puede ser procesado con máquinas sin emitir chispas, si se evita el sobrecalentamiento. Las características del disprosio pueden verse muy afectadas por pequeñas cantidades de impurezas.</t>
  </si>
  <si>
    <t>Disprosio Dy</t>
  </si>
  <si>
    <t>Erbio er</t>
  </si>
  <si>
    <t>El erbio es un elemento químico de la tabla periódica cuyo símbolo es Er y su número atómico es 68. El erbio es un elemento un tanto raro de color plateado perteneciente a los lantánidos y que aparece asociado a otros lantánidos en el mineral gadolinitaprocedente de Ytterby (Suecia).  El erbio es un elemento trivalente, maleable, relativamente estable en el aire y no se oxida tan rápidamente como otros metales de las tierras raras. Sus sales son rosadas y el elemento origina un característico espectro de absorción en el espectro visible, ultravioleta y cerca del infrarrojo. Su óxido es la erbia. Las propiedades del erbio están muy influenciadas por la cantidad y tipo de impurezas presentes.</t>
  </si>
  <si>
    <t>Erbio Er</t>
  </si>
  <si>
    <t>Europio eu</t>
  </si>
  <si>
    <t>El europio es un elemento químico de la tabla periódica cuyo símbolo es Eu y su número atómico es 63.  El europio es el más reactivo de todos los elementos de tierras raras.No existen aplicaciones comerciales para el europio metálico, aunque ha sido usado para contaminar algunos tipos de plásticos para hacer láseres. Ya que es un buen absorbente de neutrones, el europio está siendo estudiado para ser usado en reactores nucleares.</t>
  </si>
  <si>
    <t>Europio Eu</t>
  </si>
  <si>
    <t>Gadolinio gd</t>
  </si>
  <si>
    <t xml:space="preserve">El gadolinio es un elemento químico de la tabla periódica cuyo símbolo es Gd y cuyo número atómico es 64.  Puesto que la temperatura de Curie del gadolinio es 292 K (18,85 °C) su magnetismo dependerá de la temperatura ambiente. Por encima de dicha temperatura será paramagnético, y ferromagnético por debajo.  El gadolinio posee un efecto magneto-calórico, éste es mucho más poderoso en la aleación Gd5(Si2Ge2). Por este motivo es utilizado en la refrigeración magnética a nivel industrial y científico; sin embargo, su alto coste y la necesidad de usar arsénico en el proceso lo inhabilitan para la refrigeración doméstica. También tiene usos médicos como contraste en la resonancia magnética nuclear.  </t>
  </si>
  <si>
    <t>Gadolinio Gd</t>
  </si>
  <si>
    <t>Holmio ho</t>
  </si>
  <si>
    <t>El holmio es un elemento químico de la tabla periódica cuyo símbolo es Ho y su número atómico es 67.  Tiene pocas aplicaciones prácticas, aunque se ha usado como catalizador en reacciones químicas industriales y también para la fabricación de algunos dispositivos electrónicos. En medicina se utiliza el láser de holmio.</t>
  </si>
  <si>
    <t>Holmio Ho</t>
  </si>
  <si>
    <t>Lantano la</t>
  </si>
  <si>
    <t>El lantano es un elemento químico de la tabla periódica cuyo símbolo es La y su número atómico es 57.  El lantano, como las otras tierras raras, existe solo en minerales a causa de su reactividad química.</t>
  </si>
  <si>
    <t>Lantano La</t>
  </si>
  <si>
    <t>Lutecio lu</t>
  </si>
  <si>
    <t>El lutecio es un elemento químico, de número atómico 71, cuyo símbolo químico es Lu. A pesar de ser uno de los elementos del bloque d, con frecuencia aparece incluido entre los lantánidos(tierras raras), ya que con éstos comparte muchas propiedades. De todos ellos es el elemento más difícil de aislar, lo cual justifica su carestía y los relativamente pocos usos que se le han encontrado</t>
  </si>
  <si>
    <t>Lutecio Lu</t>
  </si>
  <si>
    <t>Neodimio nd</t>
  </si>
  <si>
    <t>El neodimio es un elemento químico de la tabla periódica cuyo símbolo es Nd y su número atómico es 60.  A la temperatura ambiente, se encuentra en estado sólido. Es parte del grupo de tierras raras. Fue descubierto en 1885 por el químico austríaco Carl Auer von Welsbach.</t>
  </si>
  <si>
    <t>Neodimio Nd</t>
  </si>
  <si>
    <t>Praseodimio pr</t>
  </si>
  <si>
    <t>El praseodimio es un elemento químico de la tabla periódicacuyo símbolo es Pr y su número atómico es 59.  El praseodimio es un elemento metálico plateado suave, y pertenece al grupo de los lantánidos. Es algo más resistente a la corrosión en aire que el europio, el lantano, el cerio, o el neodimio, pero desarrolla una capa verde de óxido cuando se rompe o cuando está expuesto al aire, exponiendo más metal a la oxidación. Por esta razón, el praseodimio se debe guardar bajo un aceite mineral ligero o sellar en un cristal.</t>
  </si>
  <si>
    <t>Praseodimio Pr</t>
  </si>
  <si>
    <t>Promecio pm</t>
  </si>
  <si>
    <t>El prometio es un elemento químico de la tabla periódica cuyo símbolo es Pm y su número atómico es 61. Algún tiempo se le denominó ilinio (por Illinois). Aunque, tras la observación de ciertas líneas espectrales, algunos científicos han reclamado haber descubierto este elemento en la naturaleza, nadie ha podido aislarlo de substancias naturales.</t>
  </si>
  <si>
    <t>Prometio Pm</t>
  </si>
  <si>
    <t>Samario sm</t>
  </si>
  <si>
    <t>El samario es un elemento químico de la tabla periódica cuyo símbolo es Sm y su número atómico es 62.  El óxido de samario se utiliza en óptica para absorber la luz infrarroja
Como catalizador en la deshidratación y en la deshidrogenación de etanol.
Se usa como parte de una aleación en los imanes de samario-cobalto.</t>
  </si>
  <si>
    <t>Samario Sm</t>
  </si>
  <si>
    <t>Escandio sc</t>
  </si>
  <si>
    <t>El escandio es un elemento químico de la tabla periódica cuyo símbolo es Sc y su número atómico es 21. Es un metal de transición que se encuentra en minerales de Escandinavia y que se clasifica con frecuencia entre los lantánidos por sus similitudes con ellos.  Es un metal blando, muy ligero, resistente al ataque del ácido nítrico y fluorhídrico, de color plateado deslustra expuesto al aire adoptando un color ligeramente rosado.</t>
  </si>
  <si>
    <t>Escandio Sc</t>
  </si>
  <si>
    <t>Terbio tb</t>
  </si>
  <si>
    <t>El terbio es un elemento químico de la tabla periódica cuyo símbolo es Tb, sólido metálico de color blanco y brillo plateado. Sunúmero atómico es 65, con una masa atómica de 158,9. Tiene unadensidad de 8,3 g/cm3. Con un punto de fusión de 1.360 °C y un punto de ebullición de 3.041 °C. Es un metal de transición interna de la familia de los lantánidos del Sistema Periódico. Se encuentra habitualmente como óxido en las tierras raras. Forma sales trivalentes de color blanco cuyas soluciones son incoloras. Su concentración en la corteza terrestre es de 0,09 ppm.</t>
  </si>
  <si>
    <t>Terbio Tb</t>
  </si>
  <si>
    <t>Tulio tm</t>
  </si>
  <si>
    <t>El tulio es un elemento químico de la tabla periódica cuyo símbolo es Tm y su número atómico es 69.  El Tulio es el menos abundante de los lantánidos (el prometio es menos abundante que el Tulio, pero no se lo encuentra naturalmente en la Tierra). Es un metal blando, con un lustre gris plateado brillante. A pesar de su alto precio y escasez, el tulio es utilizado como fuente de radiación en los equipos de rayos X portátiles y láseres de estado sólido.</t>
  </si>
  <si>
    <t>Tulio Tm</t>
  </si>
  <si>
    <t>Iterbio yb</t>
  </si>
  <si>
    <t>El iterbio es un elemento químico de la tabla periódica que tiene el símbolo Yb y el número atómico 70. El iterbio es un elemento metálico plateado blando, una tierra rara de la serie de loslantánidos que se halla en la gadolinita, la monazita y el xenotimo. El iterbio se asocia a veces con el itrio u otros elementos relacionados y se usa en algunos aceros. El iterbio natural es una mezcla de siete isótopos estables.</t>
  </si>
  <si>
    <t>Iterbio Yb</t>
  </si>
  <si>
    <t>Itrio y</t>
  </si>
  <si>
    <t>El itrio es un elemento químico de la tabla periódica cuyo símbolo es Y y su número atómico es 39. Su peso atómico es 88,906. Es una tierra rara de transición del grupo IIIB. Es un metal plateado de transición, común en los minerales de tierras raras. Dos de sus compuestos se utilizan para hacer el color rojo en televisores a color.</t>
  </si>
  <si>
    <t>Itrio Y</t>
  </si>
  <si>
    <t>Actinio ac</t>
  </si>
  <si>
    <t>El actinio es un elemento químico de símbolo Ac y número atómico 89, perteneciente al grupo 3 (antiguamente IIIA) de la tabla periódica de los elementos.1 Es una de las tierras raras y da nombre a una de la series, la de los actínidos.2 3 4 Es un metalradioactivo blando que reluce en la oscuridad. Se conocen losisótopos con número másico entre 209 y 234, siendo el más estable el 227Ac que tiene una vida media de 21,7 años.5 El 227Ac se encuentra en el uranio natural en una proporción del orden del 0,175% y el 228Ac también se encuentra en la naturaleza.</t>
  </si>
  <si>
    <t>Actinio Ac</t>
  </si>
  <si>
    <t>Aluminio al</t>
  </si>
  <si>
    <t>El aluminio es un elemento químico, de símbolo Al y número atómico 13. Se trata de un metal no ferromagnético. Es el tercer elemento más común encontrado en la corteza terrestre. Los compuestos de aluminio forman el 8% de la corteza de la tierra y se encuentran presentes en la mayoría de las rocas, de la vegetación y de los animales.1 En estado natural se encuentra en muchos silicatos (feldespatos, plagioclasas y micas). Como metal se extrae únicamente del mineral conocido con el nombre debauxita, por transformación primero en alúmina mediante elproceso Bayer y a continuación en aluminio metálico medianteelectrólisis.</t>
  </si>
  <si>
    <t>Aluminio Al</t>
  </si>
  <si>
    <t>Americio am</t>
  </si>
  <si>
    <t>El americio es un elemento químico de número atómico 95 situado dentro del grupo de los actínidos en la tabla periódica de los elementos. Su símbolo es Am. Todos sus isótopos sonradiactivos. Su nombre proviene de América, de forma análoga aleuropio.</t>
  </si>
  <si>
    <t>Americio Am</t>
  </si>
  <si>
    <t>Antimonio sb</t>
  </si>
  <si>
    <t>El antimonio es un elemento químico de número atómico 51 situado en el grupo 15 de la tabla periódica de los elementos. Su nombre y abreviatura (Sb) procede de estibio, término hoy ya en desuso, que a su vez procede del latín stibium ("Banco de arena gris brillante"), donde se deriva la palabra Estibio.  Este elemento semimetálico tiene cuatro formas alotrópicas. Su forma estable es un metal blanco azulado. El antimonio negro y el amarillo son formas no metálicas inestables. Principalmente se emplea en aleaciones metálicas y algunos de sus compuestos para dar resistencia contra el fuego, en pinturas, cerámicas, esmaltes, vulcanización del caucho y fuegos artificiales.</t>
  </si>
  <si>
    <t>Antimonio Sb</t>
  </si>
  <si>
    <t>Berkelio bk</t>
  </si>
  <si>
    <t>El berkelio es un elemento sintético de la tabla periódica cuyo símbolo es el Bk y su número atómico es 97. Pertenece a la serie de los actínidos y elementos transuránicos.  El isótopo pincipal del berkelio es el berkelio-249, el cual es sintetizado en cantidades ínfimas en un reactor nuclear de alto flujo, especialmente en el Oak Ridge National Laboratory en Tennessee, Estados Unidos, y en el Research Institute of Atomic Reactors en Dimitrovgrad, Rusia. La producción del isótopo berkelio-247 requiere de la irradiación de escaso isótopo sintético curio-244 con partículas alfa de alta energía.</t>
  </si>
  <si>
    <t>Berkelio Bk</t>
  </si>
  <si>
    <t>Bismuto bi</t>
  </si>
  <si>
    <t>El bismuto es un elemento químico de la tabla periódica cuyo símbolo es Bi, su número atómico es 83 y se encuentra en el grupo 15 del sistema periódico.  Es un metal típico desde el punto de vista químico. En compuestos, tiene valencias de +3 o +5, siendo más estables los compuestos de bismuto trivalente.</t>
  </si>
  <si>
    <t>Bismuto Bi</t>
  </si>
  <si>
    <t>Cadmio ca</t>
  </si>
  <si>
    <t>Es uno de los metales más tóxicos. Normalmente se encuentra en menas de zinc y se emplea especialmente en pilas.  El cadmio es un metal blanco azulado, dúctil y maleable. Se puede cortar fácilmente con un cuchillo. En algunos aspectos es similar al zinc.</t>
  </si>
  <si>
    <t>Cadmio Ca</t>
  </si>
  <si>
    <t>Californio cf</t>
  </si>
  <si>
    <t>El californio es un elemento químico metálico radiactivo con símbolo Cf y número atómico 98. Este elemento fue obtenido por primera vez en la Universidad de California en Berkeley en 1950 bombardeando curio con partículas alfa —iones de helio-4—. Es un elemento actínido, el sexto de los elementos transuránicos en ser sintetizado, y tiene la segunda mayor masa atómica de todos los elementos que han sido producidos en cantidades suficientemente grandes para ser visto a simple vista, después deleinstenio.</t>
  </si>
  <si>
    <t>Californio Cf</t>
  </si>
  <si>
    <t>Cromo cr</t>
  </si>
  <si>
    <t>El cromo es un elemento químico de número atómico 24 que se encuentra en el grupo 6 de la tabla periódica de los elementos. Su símbolo es Cr. Es un metal que se emplea especialmente enmetalurgia. Su nombre "cromo" (derivado del griego chroma, "color") se debe a los distintos colores que presentan sus compuestos.</t>
  </si>
  <si>
    <t>Cromo Cr</t>
  </si>
  <si>
    <t>Cobalto co</t>
  </si>
  <si>
    <t>El cobalto (del alemán kobalt, voz derivada de kobold, término utilizado por los mineros de Sajonia en la Edad Media para describir al mineral del cual se obtiene) es un elemento químico denúmero atómico 27 y símbolo Co situado en el grupo 9 de la tabla periódica de los elementos.  El cobalto es un metal duro, es ferromagnético, de color blanco azulado.</t>
  </si>
  <si>
    <t>Cobalto Co</t>
  </si>
  <si>
    <t>Cobre cu</t>
  </si>
  <si>
    <t>El cobre (del latín cuprum, y éste del griego kypros),5 cuyo símbolo es Cu, es el elemento químico de número atómico 29. Se trata de un metal de transición de color rojizo y brillo metálico que, junto con la plata y el oro, forma parte de la llamada familia del cobre, se caracteriza por ser uno de los mejores conductores de electricidad (el segundo después de la plata). Gracias a su altaconductividad eléctrica, ductilidad y maleabilidad, se ha convertido en el material más utilizado para fabricar cables eléctricos y otros componentes eléctricos y electrónicos.</t>
  </si>
  <si>
    <t>Cobre Cu</t>
  </si>
  <si>
    <t>Curio cm</t>
  </si>
  <si>
    <t>El curio es un elemento sintético de la tabla periódica cuyo símbolo es Cm y su número atómico es 96. Se produce bombardeando plutonio con partículas alfa (iones de helio). Es unactínido. El curio no existe en el ambiente terrestre, pero puede producirse en forma artificial. Sus propiedades químicas se parecen tanto a las de las tierras raras típicas que, si no fuera por su radiactividad, podría con facilidad confundirse fácilmente con uno de estos elementos.</t>
  </si>
  <si>
    <t>Curio Cm</t>
  </si>
  <si>
    <t>Einstenio es</t>
  </si>
  <si>
    <t>El einstenio es un elemento sintético de la tabla periódica cuyo símbolo es Es y su número atómico es 99.   Fue llamado así en honor de Albert Einstein, se descubrió en diciembre de 1952 en los restos de la primera explosión termonuclear en el Pacífico, realizada un mes antes, por el equipo de investigadores formado por G. R. Choppin, A. Ghiorso, B. G. Harvey y S. G. Thompson.</t>
  </si>
  <si>
    <t>Einstenio Es</t>
  </si>
  <si>
    <t>Fermio fm</t>
  </si>
  <si>
    <t>El fermio es un elemento químico radiactivo creado artificialmente cuyo número atómico es 100, de símbolo Fm. Existen 16 isótopos conocidos siendo el 257Fm el más estable con un periodo de semidesintegración de 100,5 días. El fermio es uno de los elementos transuránicos del grupo de losactínidos del sistema periódico.</t>
  </si>
  <si>
    <t>Fermio Fm</t>
  </si>
  <si>
    <t>Galio ga</t>
  </si>
  <si>
    <t>El galio es un elemento químico de la tabla periódica de número atómico 31 y símbolo Ga.  l galio es un metal blando, grisáceo en estado líquido y plateado brillante al solidificar, sólido deleznable a bajas temperaturas que funde a temperaturas cercanas a la del ambiente (como cesio, mercurio y rubidio) e incluso cuando se sostiene en la mano por su bajo punto de fusión (28,56 °C). El rango de temperatura en el que permanece líquido es uno de los más altos de los metales (2174 °C separan sus puntos de fusión y ebullición) y la presión de vapor es baja incluso a altas temperaturas. El metal se expande un 3,1% al solidificar y flota en el líquido al igual que el hielo en el agua.</t>
  </si>
  <si>
    <t>Galio Ga</t>
  </si>
  <si>
    <t>Germanio ge</t>
  </si>
  <si>
    <t>El germanio es un elemento químico con número atómico 32, y símbolo Ge perteneciente al grupo 4 de la tabla periódica de los elementos.  Es un metaloide sólido duro, cristalino, de color blanco grisáceo lustroso, quebradizo, que conserva el brillo a temperaturas ordinarias. Presenta la misma estructura cristalina que el diamante y resiste a los ácidos y álcalis.</t>
  </si>
  <si>
    <t>Germanio Ge</t>
  </si>
  <si>
    <t>2.3.7.2.99</t>
  </si>
  <si>
    <t>Otros productos químicos y conexos</t>
  </si>
  <si>
    <t>Oro au</t>
  </si>
  <si>
    <t>El oro es un elemento químico de número atómico 79, situado en el grupo 11 de la tabla periódica. Es un metal precioso blando de color amarillo. Su símbolo es Au (del latín aurum, "brillante amanecer").  Es un metal de transición blando, brillante, amarillo, pesado, maleable y dúctil. El oro no reacciona con la mayoría de los productos químicos, pero es sensible y soluble al cianuro, al mercurio y al agua regia, cloro y a la lavandina.</t>
  </si>
  <si>
    <t>Oro Au</t>
  </si>
  <si>
    <t>Hafnio hf</t>
  </si>
  <si>
    <t xml:space="preserve">El hafnio es un elemento químico de número atómico 72 que se encuentra en el grupo 4 de la tabla periódica de los elementos y se simboliza como Hf.  Es un metal de transición, brillante, gris-plateado, químicamente muy parecido al circonio, encontrándose en los mismos minerales y compuestos, y siendo difícil separarlos. </t>
  </si>
  <si>
    <t>Hafnio Hf</t>
  </si>
  <si>
    <t>Indio in</t>
  </si>
  <si>
    <t>El indio es un elemento químico de número atómico 49 situado en el grupo 13 de la tabla periódica de los elementos. Su símbolo esIn. Es un metal poco abundante, maleable, fácilmente fundible, químicamente similar al aluminio y al galio, pero más parecido alcinc (de hecho, la principal fuente de obtención de este metal es a partir de las minas de cinc). Entre otras aplicaciones, se emplea para formar películas delgadas que sirven como películas lubricantes.</t>
  </si>
  <si>
    <t>Indio In</t>
  </si>
  <si>
    <t>Iridio ir</t>
  </si>
  <si>
    <t>El iridio es un elemento químico de número atómico 77 que se sitúa en el grupo 9 de la tabla periódica. Su símbolo es Ir. Se trata de un metal de transición, del grupo del platino, duro, frágil, pesado, de color blanco plateado. Es el segundo elemento más denso (después del osmio) y es el elemento más resistente a lacorrosión, incluso a temperaturas tan altas como 2000 °C. Solo algunos halógenos y sales fundidas son corrosivas para el iridio enestado sólido, el iridio en polvo es mucho más reactivo y puede llegar a ser inflamable.</t>
  </si>
  <si>
    <t>Iridio Ir</t>
  </si>
  <si>
    <t>Hierro fe</t>
  </si>
  <si>
    <t xml:space="preserve">El hierro o fierro (en muchos países hispanohablantes se prefiere esta segunda forma) es un elemento químico de número atómico 26 situado en el grupo 8, periodo 4 de la tabla periódica de los elementos. Su símbolo es Fe (del latín fĕrrum) y tiene una masa atómica de 55,6 u.  Este metal de transición es el cuarto elemento más abundante en la corteza terrestre, representando un 5% y, entre los metales, sólo el aluminio es más abundante. El núcleo de la Tierra está formado principalmente por hierro y níquel, generando al moverse un campo magnético. </t>
  </si>
  <si>
    <t>Hierro Fe, fierro</t>
  </si>
  <si>
    <t>Lawrencio lr</t>
  </si>
  <si>
    <t>Los metales de transición, también llamados elementos de transición es el grupo al que pertenece el laurencio. En este grupo de elementos químicos al que pertenece el laurencio, se encuentran aquellos situados en la parte central de la tabla periódica, concretamente en el bloque d. Entre las características que tiene el laurencio, así como las del resto de metales de tansición se encuentra la de incluir en su configuración electrónica el orbital d, parcialmente lleno de electrones. Propiedades de este tipo de metales, entre los que se encuentra el laurencio son su elevada dureza, el tener puntos de ebullición y fusión elevados y ser buenos conductores de la electricidad y el calor.</t>
  </si>
  <si>
    <t>Laurencio Lr</t>
  </si>
  <si>
    <t>Plomo pb</t>
  </si>
  <si>
    <t>El plomo es un elemento químico de la tabla periódica, cuyo símbolo es Pb (del latín Plumbum) y su número atómico es 82 según la tabla actual, ya que no formaba parte en la tabla de Dmitri Mendeléyev. Este químico no lo reconocía como un elemento metálico común por su gran elasticidad molecular. Cabe destacar que la elasticidad de este elemento depende de las temperaturas del ambiente, las cuales distienden sus átomos, o los extienden.  El plomo es un metal pesado de densidad relativa o gravedad específica 11,4 a 16 °C, de color plateado con tono azulado, que se empaña para adquirir un color gris mate.</t>
  </si>
  <si>
    <t>Plomo Pb</t>
  </si>
  <si>
    <t>Manganeso mn</t>
  </si>
  <si>
    <t>El manganeso es un elemento químico de número atómico 25 situado en el grupo 7 de la tabla periódica de los elementos y se simboliza como Mn. Se encuentra como elemento libre en lanaturaleza, a menudo en combinación con el hierro y en muchosminerales. Como elemento libre, el manganeso es un metal con aleación de metales industriales con importantes usos, sobre todo en los aceros inoxidables.</t>
  </si>
  <si>
    <t>Manganeso Mn</t>
  </si>
  <si>
    <t>Mendelevio md</t>
  </si>
  <si>
    <t>El mendelevio (anteriormente llamado unnilunio) es un elemento de la tabla periódica cuyo símbolo es Md (anteriormente Mv) y sunúmero atómico es 101. El nombre de este elemento proviene del creador de la Tabla periódica de los Elementos: Dmitri Mendeleyev(1834-1907), padre de la tabla periódica.</t>
  </si>
  <si>
    <t>Mendelevio Md, unnilunio</t>
  </si>
  <si>
    <t>Mercurio hg</t>
  </si>
  <si>
    <t xml:space="preserve">El mercurio o azogue o ☿ es un elemento químico de número atómico 80.  s un metal pesado plateado que a temperatura ambiente es un líquido inoloro. No es buen conductor del calor comparado con otros metales, aunque es buen conductor de la electricidad. Se alea fácilmente con muchos otros metales como el oro o la plata produciendo amalgamas, pero no con el hierro. Es insoluble en agua y soluble en ácido nítrico. </t>
  </si>
  <si>
    <t>Mercurio Hg</t>
  </si>
  <si>
    <t>Molibdeno mo</t>
  </si>
  <si>
    <t xml:space="preserve">El molibdeno es un elemento químico de número atómico 42 que se encuentra en el grupo 6 de la tabla periódica de los elementos y se simboliza como Mo.  El molibdeno es un metal esencial desde el punto de vista biológico y se utiliza sobre todo en aceros aleados.  Es un metal plateado, tiene el sexto punto de fusión más alto de cualquier elemento. </t>
  </si>
  <si>
    <t>Molibdeno Mo</t>
  </si>
  <si>
    <t>Neptunio np</t>
  </si>
  <si>
    <t>El neptunio es un elemento sintético de la tabla periódica cuyo símbolo es Np y su número atómico es 93. Cuarto de la familia de los actínidos o segundo período de transición interna del sistema periódico de los elementos.  Se obtiene artificialmente. Es un metal blanco plateado, similar químicamente al uranio. Existen diversas variedades cristalinas. El neptunio es un elemento reactivo que es mezclable a la mayoría de los elementos.</t>
  </si>
  <si>
    <t>Neptunio Np</t>
  </si>
  <si>
    <t>Níquel ni</t>
  </si>
  <si>
    <t>El níquel es un elemento químico de número atómico 28 y su símbolo es Ni, situado en el grupo 10 de la tabla periódica de los elementos.  Es un metal de transición de color blanco plateado con un ligero toque dorado, pobre conductor de la electricidad y del calor, muy dúctil y maleable por lo que se puede laminar, pulir y forjar fácilmente, y presentando ferromagnetismo a temperatura ambiente.</t>
  </si>
  <si>
    <t>Níquel Ni</t>
  </si>
  <si>
    <t>Niobio nb</t>
  </si>
  <si>
    <t>El niobio (o columbio) es un elemento químico de número atómico 41 situado en el grupo 5 de la tabla periódica de los elementos. Se simboliza como Nb. Es un metal de transicióndúctil, gris, blando y poco abundante. Se encuentra en el mineralniobita, también llamado columbita, y se utiliza en aleaciones. Se emplea principalmente aleado en aceros, confiriéndoles una alta resistencia. Se descubrió en el mineral niobita y a veces recibe el nombre de columbio.</t>
  </si>
  <si>
    <t>Niobio Nb</t>
  </si>
  <si>
    <t>Nobelio no</t>
  </si>
  <si>
    <t>El nobelio (anteriormente llamado unnilbio) es un elemento sintético de la tabla periódica cuyo símbolo es No y su número atómico es 102, llamado así en honor del inventor Alfred Nobel. Es el 11ºelemento sintético de la tabla periódica. Su decaimiento se realiza por emisión de partículas alfa, es decir, un ion de helio doblemente cargado. Hasta la fecha sólo se han producido cantidades atómicas del elemento. El nobelio es el décimo elemento más pesado que el uranio producido sintéticamente y el 14º miembro de los actínidos.</t>
  </si>
  <si>
    <t>Nobelio No, unnilbio</t>
  </si>
  <si>
    <t>Osmio os</t>
  </si>
  <si>
    <t>El osmio es un elemento químico de número atómico 76 que se encuentra en el grupo 8 de la tabla periódica de los elementos. Su símbolo es Os.  Se trata de un metal de transición blanco grisáceo, frágil y duro. Se clasifica dentro del grupo del platino, y se emplea en algunas aleaciones con platino e iridio.</t>
  </si>
  <si>
    <t>Osmio Os</t>
  </si>
  <si>
    <t>Paladio pd</t>
  </si>
  <si>
    <t>El paladio es un elemento químico de número atómico 46 situado en el grupo 10 de la tabla periódica de los elementos. Su símbolo es Pd. Es un metal de transición del grupo del platino, blando, dúctil, maleable y poco abundante. Se parece químicamente alplatino y se extrae de algunas minas de cobre y níquel. Se emplea principalmente como catalizador y en joyería.</t>
  </si>
  <si>
    <t>Paladio Pd</t>
  </si>
  <si>
    <t>Platino pyt</t>
  </si>
  <si>
    <t>El platino es un elemento químico de número atómico 78, situado en el grupo 10 de la tabla periódica de los elementos. Su símbolo es Pt. Se trata de un metal de transición blanco grisáceo, precioso, pesado, maleable y dúctil. Es resistente a la corrosión y se encuentra en distintos minerales, frecuentemente junto conníquel y cobre; también se puede encontrar como metal. Se emplea en joyería, equipamiento de laboratorio, contactos eléctricos, empastes y catalizadores de automóviles.</t>
  </si>
  <si>
    <t>Platino Pt</t>
  </si>
  <si>
    <t>Plutonio pu</t>
  </si>
  <si>
    <t>El plutonio es un elemento transuránico radiactivo con el símbolo químico Pu y el número atómico 94. Es un metal actínido con apariencia gris plateada que se oscurece cuando es expuesto alaire, formando una capa opaca cuando se oxida.</t>
  </si>
  <si>
    <t>Plutonio Pu</t>
  </si>
  <si>
    <t>Protactinio pa</t>
  </si>
  <si>
    <t>El protactinio es un elemento químico de la tabla periódica cuyo símbolo es Pa y su número atómico es 91.  El protactinio es un elemento metálico plateado que pertenece al grupo de los actínidos, que presenta un brillo metálico intenso.</t>
  </si>
  <si>
    <t>Proactinio Pa</t>
  </si>
  <si>
    <t>Renio re</t>
  </si>
  <si>
    <t>El renio —de Rhenus, nombre latino del río Rin— es un elemento químico, de número atómico 75, que se encuentra en el grupo 7 de la tabla periódica de los elementos y cuyo símbolo es Re, descubierto en 1925 por tres científicos alemanes. Es un metal de transición de color blanco-plata, sólido, refractario y resistente a lacorrosión, muy utilizado en joyería y como catalizador. Sus propiedades químicas son muy parecidas a las del manganeso, es muy escaso en la corteza terrestre y se obtiene principalmente a partir de minerales de molibdeno.</t>
  </si>
  <si>
    <t>Renio Re</t>
  </si>
  <si>
    <t>Rodio rh</t>
  </si>
  <si>
    <t>El rodio es un elemento químico de número atómico 45 situado en el grupo 9 de la tabla periódica de los elementos. Su símbolo esRh. Es un metal de transición, poco abundante, del grupo del platino. Se encuentra normalmente en minas de platino y se emplea como catalizador en algunas aleaciones de platino.  El rodio es un metal dúctil de color blanco plateado. No se disuelve en ácidos, ni siquiera en agua regia, aunque finamente dividido sí que se puede disolver en ésta, y también en ácido sulfúrico concentrado y en caliente, H2SO4.</t>
  </si>
  <si>
    <t>Rodio Rh</t>
  </si>
  <si>
    <t>Rutenio ru</t>
  </si>
  <si>
    <t xml:space="preserve">El rutenio es un elemento químico de número atómico 44 situado en el grupo 8 de la tabla periódica de los elementos. Su símbolo es Ru. Es un metal de transición, poco abundante, del grupo del platino. Se encuentra normalmente en minas de platino y se emplea como catalizador en algunas aleaciones de platino.  Es un metal blanco duro y frágil; presenta cuatro formas cristalinas diferentes. </t>
  </si>
  <si>
    <t>Rutenio Ru</t>
  </si>
  <si>
    <t>Plata ag</t>
  </si>
  <si>
    <t>La plata es un elemento químico de número atómico 47 situado en el grupo 1b de la tabla periódica de los elementos. Su símbolo es Ag (procede del latín: argentum, "blanco" o "brillante" ). Es unmetal de transición blanco, brillante, blando, dúctil, maleable.</t>
  </si>
  <si>
    <t>Plata Ag</t>
  </si>
  <si>
    <t>Tántalo ta</t>
  </si>
  <si>
    <t>El tantalio o tántalo es un elemento químico de número atómico73, que se sitúa en el grupo 5 de la tabla periódica de los elementos. Su símbolo es Ta. Se trata de un metal de transiciónraro, azul grisáceo, duro, que presenta brillo metálico y resiste muy bien la corrosión. Se encuentra en el mineral tantalita. Es fisiológicamente inerte, por lo que, entre sus variadas aplicaciones, se puede emplear para la fabricación de instrumentos quirúrgicos y en implantes.</t>
  </si>
  <si>
    <t>Tantalio Ta</t>
  </si>
  <si>
    <t>Tecnecio te</t>
  </si>
  <si>
    <t>El tecnecio es el más ligero de los elementos químicos que no cuentan con isótopos estables y el primer elemento sintético que se encuentra en la tabla periódica. Su número atómico es el 43 y su símbolo es Tc. Las propiedades químicas de este metal de transición cristalino de color gris plateado son intermedias a las delrenio y las del manganeso.</t>
  </si>
  <si>
    <t>Tecnecio Tc</t>
  </si>
  <si>
    <t>Talio tl</t>
  </si>
  <si>
    <t>El talio es un elemento químico de la tabla periódica cuyo símbolo es Tl y su número atómico es 81. Este metal del bloque p gris, blando y maleable es parecido al estaño, pero se decolora expuesto al aire. Es muy tóxico y se ha empleado como rodenticida e insecticida, pero este uso ha disminuido o eliminado en muchos países debido a sus efectos cancerígenos. También se emplea en detectores infrarrojos.</t>
  </si>
  <si>
    <t>Talio Tl</t>
  </si>
  <si>
    <t>Torio th</t>
  </si>
  <si>
    <t>El torio es un elemento químico, de símbolo Th y número atómico90, de la serie de los actínidos. Se encuentra en estado natural en los minerales monacita, torita y torianita. En estado puro es un metal blando de color blanco-plata que se oxida lentamente. Si se tritura finamente y se calienta, arde y emite luz blanca.</t>
  </si>
  <si>
    <t>Torio Th</t>
  </si>
  <si>
    <t>Estaño sn</t>
  </si>
  <si>
    <t>El estaño es un elemento químico de símbolo Sn (del latínstannum y número atómico 50). Está situado en el grupo 14 de latabla periódica de los elementos. Se conocen 10 isótopos estables. Su principal mena es la casiterita.  Es un metal plateado, maleable, que no se oxida fácilmente y es resistente a la corrosión. Se encuentra en muchas aleaciones y se usa para recubrir otros metales protegiéndolos de la corrosión. Una de sus características más llamativas es que bajo determinadas condiciones forma la peste del estaño. Al doblar una barra de este metal se produce un sonido característico llamado grito del estaño, producido por la fricción de los cristales que la componen.</t>
  </si>
  <si>
    <t>Estaño Sn</t>
  </si>
  <si>
    <t>Titanio ti</t>
  </si>
  <si>
    <t>Titanio Ti</t>
  </si>
  <si>
    <t>Tungsteno w</t>
  </si>
  <si>
    <t>El wolframio o volframio, también llamado tungsteno, es unelemento químico de número atómico 74 que se encuentra en el grupo 6 de la tabla periódica de los elementos. Su símbolo es W.  Es un metal escaso en la corteza terrestre, se encuentra en forma de óxido y de sales en ciertos minerales. Es de color gris acerado, muy duro y denso, tiene el punto de fusión más elevado de todos los metales y el punto de ebullición más alto de todos los elementos conocidos.2 Se usa en los filamentos de las lámparas incandescentes, en electrodos no consumibles de soldaduras, en resistencias eléctricas, y aleado con el acero, en la fabricación de aceros especiales.</t>
  </si>
  <si>
    <t>Wolframio W</t>
  </si>
  <si>
    <t>Uranio u</t>
  </si>
  <si>
    <t>El uranio es un elemento químico metálico de color plateado-grisáceo de la serie de los actínidos, su símbolo químico es U y sunúmero atómico es 92. Por ello posee 92 protones y 92electrones, con una valencia de 6.   El uranio es aproximadamente un 70% más denso que el plomo, aunque menos denso que el oro o el wolframio. Es levemente radioactivo.</t>
  </si>
  <si>
    <t>Uranio U</t>
  </si>
  <si>
    <t>Vanadio v</t>
  </si>
  <si>
    <t>El vanadio es un elemento químico de número atómico 23 situado en el grupo 5 de la tabla periódica de los elementos. Su símbolo es V. Es un metal dúctil, blando y poco abundante. Se encuentra en distintos minerales y se emplea principalmente en algunas aleaciones.  Es un metal suave, de color gris plateado y de transición dúctil. La formación de una capa de óxido del metal estabiliza al elemento contra la oxidación.</t>
  </si>
  <si>
    <t>Vanadio V</t>
  </si>
  <si>
    <t>Zinc zn</t>
  </si>
  <si>
    <t>El cinc es un elemento químico esencialde número atómico 30 y símbolo Zn situado en el grupo 12 de latabla periódica de los elementos.  El cinc es un metal o mineral, a veces clasificado como metal de transición aunque estrictamente no lo sea, ya que tanto el metal como su especie dispositiva presentan el conjunto orbital completo. Este elemento presenta cierto parecido con el magnesio, y con el cadmio de su grupo, pero del mercurio se aparta mucho por las singulares propiedades físicas y químicas de éste (contracción lantánida y potentes efectos relativistas sobre orbitales de enlace). Es el 23º elemento más abundante en la Tierra y una de sus aplicaciones más importantes es el galvanizado del acero.</t>
  </si>
  <si>
    <t>Cinc Zn</t>
  </si>
  <si>
    <t>Zirconio zr</t>
  </si>
  <si>
    <t>El circonio o zirconio1 es un elemento químico de número atómico 40 situado en el grupo 4 de la tabla periódica de los elementos. Su símbolo es Zr.  Es un metal duro, resistente a la corrosión, similar al acero.   Se utiliza sobre todo en reactores nucleares (por su baja sección de captura de neutrones).</t>
  </si>
  <si>
    <t>Circonio Zr</t>
  </si>
  <si>
    <t>Bohrio bh</t>
  </si>
  <si>
    <t xml:space="preserve">El bohrio (anteriormente llamado unnilseptio) es un elemento químico de la tabla periódica cuyo símbolo es Bh y su número atómico es 107.  Elemento químico que se espera que tenga propiedades químicas semejantes a las del elemento renio. </t>
  </si>
  <si>
    <t>Bohrio Bh</t>
  </si>
  <si>
    <t>Dubnio db</t>
  </si>
  <si>
    <t xml:space="preserve">El dubnio (anteriormente llamado unnilpentio) es un elemento químico de la tabla periódica cuyo símbolo es Db y su número atómico es 105.  </t>
  </si>
  <si>
    <t>Dubnio Db</t>
  </si>
  <si>
    <t>Hassio hs</t>
  </si>
  <si>
    <t>El hassio (anteriorente llamado Unniloctio) es un elemento sintético de la tabla periódica cuyo símbolo es Hs y su número atómico es 108.   Su isótopo más estable es el Hs-269, que tiene un periodo de semidesintegración de 9,7 segundos.</t>
  </si>
  <si>
    <t>Hassio Hs</t>
  </si>
  <si>
    <t>Rutherfordio rf</t>
  </si>
  <si>
    <t>El rutherfordio (anteriormente llamado kurchatovio yunnilquadio) es un elemento químico de la tabla periódica cuyo símbolo es Rf y su número atómico es 104. Su nombre fue elegido en honor del Barón Ernest Rutherford, científico colaborador del modelo atómico y física nuclear. Este es un elemento sintéticoaltamente radiactivo cuyo isótopo más estable es el 265Rf con unavida media de aproximadamente 13 horas.</t>
  </si>
  <si>
    <t>Ruterfordio Rf, Rutherfordio</t>
  </si>
  <si>
    <t>Seaborgio sg</t>
  </si>
  <si>
    <t>El seaborgio (anteriormente llamado unnilhexio) es un elemento químico de la tabla periódica cuyo símbolo es Sg y su número atómico es 106. Es un elemento sintético cuyo isótopo más estable es el 271Sg que tiene una vida media de 2,4 minutos. Su naturaleza química es similar a la del wolframio.</t>
  </si>
  <si>
    <t>Seaborgio Sg</t>
  </si>
  <si>
    <t>Ununnilium uum</t>
  </si>
  <si>
    <t>El darmstadtio (anteriormente llamado ununnilio, Uun) es un elemento químico de la tabla periódica cuyo símbolo es Ds y su número atómico es 110, haciéndolo uno de los átomos súper pesados. Es un elemento sintético que decae rápidamente; sus isótopos de masa 267 a 273 tienen periodos de semidesintegración del orden de los microsegundos. Sin embargo, isótopos más pesados de masa 279 y 281 han sido sintetizados recientemente, los cuales son más estables con periodos de semidesintegración de 180 milisegundos y 11,1 segundos, respectivamente. Debido a su presencia en el grupo 10 se cree que este elemento puede ser un metal sólido brillante.</t>
  </si>
  <si>
    <t>Ununnilio Uun, darmstadtio</t>
  </si>
  <si>
    <t>Unununium uuu</t>
  </si>
  <si>
    <t>El roentgenio (anteriormente llamado unununio, Uuu) es unelemento químico de la tabla periódica cuyo símbolo es Rg y sunúmero atómico es 111.</t>
  </si>
  <si>
    <t>Unununio Uuu, roentgenio</t>
  </si>
  <si>
    <t>Ununbium uub</t>
  </si>
  <si>
    <t>El copernicio (anteriormente llamado ununbio como nombre temporal) es un elemento químico de la tabla periódica cuyo símbolo es Cn (anteriormente Uub) y su número atómico 112. Su apariencia física no se conoce aún, pero podría hacerse, sabiendo que por ahora el isótopo conocido, de 285 de masa atómica, tiene una vida media de unos 0,24 milisegundos.</t>
  </si>
  <si>
    <t>Ununbio Uub, copernicio</t>
  </si>
  <si>
    <t>Polonio po</t>
  </si>
  <si>
    <t>El polonio es un elemento químico en la tabla periódica cuyo símbolo es Po y su número atómico es 84. Se trata de un rarometaloide altamente radiactivo, químicamente similar al telurio y albismuto, presente en minerales de uranio.</t>
  </si>
  <si>
    <t>Polonio Po</t>
  </si>
  <si>
    <t>Cesio cs</t>
  </si>
  <si>
    <t>El cesio es el elemento químico con número atómico 55 y peso atómico de 132,905 uma. Su símbolo es Cs, y es el más pesado de los metales alcalinos en el grupo IA de la tabla periódica, a excepción del francio (hasta febrero de 2007);</t>
  </si>
  <si>
    <t>Cesio Cs</t>
  </si>
  <si>
    <t>Francio fm</t>
  </si>
  <si>
    <t>El francio, antiguamente conocido como eka-cesio y actinio K,1es un elemento químico cuyo símbolo es Fr y su número atómicoes 87. Su electronegatividad es la más baja conocida y es el segundo elemento menos abundante en la naturaleza (el primero es el astato). El francio es un metal alcalino altamente radiactivo y reactivo que se desintegra generando astato, radio y radón. Como el resto de los metales alcalinos, sólo posee un electrón en su capa de valencia.</t>
  </si>
  <si>
    <t>Francio Fr</t>
  </si>
  <si>
    <t>Litio li</t>
  </si>
  <si>
    <t>El litio (griego: λιθίον, 'piedrecita')?1 es un elemento químico de símbolo Li y número atómico 3. En la tabla periódica, se encuentra en el grupo 1, entre los elementos alcalinos. En su forma pura, es un metal blando, de color blanco plata, que seoxida rápidamente en aire o agua. Es el elemento sólido más ligero y se emplea especialmente en aleaciones conductoras del calor, en baterías eléctricas y, sus sales, en el tratamiento de ciertos tipos de depresión.  Es el metal más ligero, su densidad es la mitad de la del agua. Al igual que los demás metales alcalinos es univalente y muy reactivo, aunque menos que el sodio, por lo que no se encuentra libre en la naturaleza. Acercado a una llama la torna carmesí pero, si la combustión es violenta, la llama adquiere un color blanco brillante.</t>
  </si>
  <si>
    <t>Litio Li</t>
  </si>
  <si>
    <t>Potasio k</t>
  </si>
  <si>
    <t>El potasio es un elemento químico de la tabla periódica cuyosímbolo químico es K (del latín Kalium y del árabe. القلية, DMG al-qalya, "ceniza de plantas"), cuyo número atómico es 19. Es unmetal alcalino de color blanco-plateado, que abunda en la naturaleza en los elementos relacionados con el agua salada y otros minerales. Se oxida rápidamente en el aire, es muy reactivo, especialmente en agua, y se parece químicamente al sodio. Es unelemento químico esencial.</t>
  </si>
  <si>
    <t>Potasio K</t>
  </si>
  <si>
    <t>Rubidio rb</t>
  </si>
  <si>
    <t>El rubidio es un elemento químico de la tabla periódica cuyo símbolo es el Rb y su número atómico es 37.  El rubidio es un metal alcalino blando, de color plateado blanco brillante que empaña rápidamente al aire, muy reactivo —es el segundo elemento alcalino más electropositivo y puede encontrarse líquido a temperatura ambiente. Al igual que los demás elementos del grupo 1 puede arder espontáneamente en aire con llama de color violeta amarillento, reacciona violentamente con el agua desprendiendo hidrógeno y forma amalgama con mercurio.</t>
  </si>
  <si>
    <t>Rubidio Rb</t>
  </si>
  <si>
    <t>Sodio na</t>
  </si>
  <si>
    <t>El sodio es un elemento químico de símbolo Na (del latín, natriumy de árabe natrun) número atómico 11, fue descubierto por Sir Humphry Davy. Es un metal alcalino blando, untuoso, de color plateado, muy abundante en la naturaleza, encontrándose en la sal marina y el mineral halita. Es muy reactivo, arde con llama amarilla, se oxida en presencia de oxígeno y reacciona violentamente con el agua.</t>
  </si>
  <si>
    <t>Sodio Na</t>
  </si>
  <si>
    <t>Cloro cl</t>
  </si>
  <si>
    <t>El cloro es un elemento químico de número atómico 17 situado en el grupo de los halógenos (grupo VII A) de la tabla periódica de los elementos. Su símbolo es Cl. En condiciones normales y en estado puro forma dicloro: un gas tóxico amarillo-verdoso formado por moléculas diatómicas (Cl2) unas 2,5 veces más pesado que el aire, de olor desagradable y tóxico. Es un elemento abundante en la naturaleza y se trata de un elemento químico esencial para muchas formas de vida.</t>
  </si>
  <si>
    <t>Cloro Cl</t>
  </si>
  <si>
    <t>Hidrógeno h</t>
  </si>
  <si>
    <t>El hidrógeno es un elemento químico representado por el símboloH1 y con un número atómico de 1. En condiciones normales de presión y temperatura, es un gas diatómico (H2) incoloro, inodoro, insípido, no metálico y altamente inflamable. Con una masa atómica de 1,00794(7) u, el hidrógeno es el elemento químico más ligero y es, también, el elemento más abundante, constituyendo aproximadamente el 73,9% de la materia visible del universo.2</t>
  </si>
  <si>
    <t>Hidrógeno H</t>
  </si>
  <si>
    <t>Nitrógeno n</t>
  </si>
  <si>
    <t>El nitrógeno es un elemento químico, de número atómico 7, símbolo N y que en condiciones normales forma un gas diatómico (nitrógeno diatómico o molecular) que constituye del orden del 78% del aire atmosférico.1 En ocasiones es llamado ázoe —antiguamente se usó también Az como símbolo del nitrógeno.</t>
  </si>
  <si>
    <t>Nitrógeno N</t>
  </si>
  <si>
    <t>Oxígeno o</t>
  </si>
  <si>
    <t>El oxígeno es un elemento químico de número atómico 8 y representado por el símbolo O. Su nombre proviene de las raícesgriegas ὀξύς (oxys) («ácido», literalmente «punzante», en referencia al sabor de los ácidos) y –γόνος (-gonos) («productor», literalmente «engendrador»), porque en la época en que se le dio esta denominación se creía, incorrectamente, que todos los ácidos requerían oxígeno para su composición. En condiciones normales de presión y temperatura, dos átomos del elemento se enlazan para formar el dioxígeno, un gas diatómico incoloro, inodoro e insípido con fórmula O2. Este compuesto comprende una importante parte de la atmósfera y resulta necesario para sostener la vida terrestre.</t>
  </si>
  <si>
    <t>Oxígeno O</t>
  </si>
  <si>
    <t>Flúor f</t>
  </si>
  <si>
    <t>El flúor es el elemento químico de número atómico 9 situado en el grupo de los halógenos (grupo 17) de la tabla periódica de los elementos. Su símbolo es F.  Es un gas a temperatura ambiente, de color amarillo pálido, formado por moléculas diatómicas F2. Es el más electronegativo y reactivo de todos los elementos. En forma pura es altamente peligroso, causando graves quemaduras químicas al contacto con la piel.</t>
  </si>
  <si>
    <t>Flúor F</t>
  </si>
  <si>
    <t>Arsénico as</t>
  </si>
  <si>
    <t>El arsénico (del persa Zarnikh, oropimente amarillo o bien del griego arsenikón, masculino) es un elemento químico de la tabla periódica cuyo símbolo es As y el número atómico es 33. En latabla periódica de los elementos se encuentra en el quinto grupo principal. El arsénico se presenta raramente sólido, principalmente en forma de sulfuros. Pertenece a los metaloides, ya que muestra propiedades intermedias entre los metales y los no metales.</t>
  </si>
  <si>
    <t>Arsénico As</t>
  </si>
  <si>
    <t>Boro b</t>
  </si>
  <si>
    <t>El boro es un elemento químico de la tabla periódica que tiene el símbolo B1 y número atómico 5, su masa es de 10,811. Es un elemento metaloide, semiconductor, trivalente que existe abundantemente en el mineral bórax. Hay dos alótropos del boro; el boro amorfo es un polvo marrón, pero el boro metálico es negro. La forma metálica es dura (9,3 en la escala de Mohs) y es un mal conductor a temperatura ambiente. No se ha encontrado libre en la naturaleza.</t>
  </si>
  <si>
    <t>Boro B</t>
  </si>
  <si>
    <t>Carbono c</t>
  </si>
  <si>
    <t>El carbono es un elemento químico de número atómico 6 y símbolo C. Es sólido a temperatura ambiente. Dependiendo de las condiciones de formación, puede encontrarse en la naturaleza en distintas formas alotrópicas, carbono amorfo y cristalino en forma de grafito o diamante respectivamente. Es el pilar básico de laquímica orgánica; se conocen cerca de 16 millones decompuestos de carbono, aumentando este número en unos 500.000 compuestos por año, y forma parte de todos los seres vivos conocidos. Forma el 0,2 % de la corteza terrestre.</t>
  </si>
  <si>
    <t>Carbono C</t>
  </si>
  <si>
    <t>Fósforo p</t>
  </si>
  <si>
    <t>El fósforo es un elemento químico de número atómico 15 y símbolo P. El nombre proviene del griego φώς ("luz") y φόρος("portador"). Es un no metal multivalente perteneciente al grupo del nitrógeno (Grupo 15 (VA): nitrogenoideos) que se encuentra en la naturaleza combinado en fosfatos inorgánicos y en organismos vivos pero nunca en estado nativo. Es muy reactivo y se oxidaespontáneamente en contacto con el oxígeno atmosférico emitiendo luz.</t>
  </si>
  <si>
    <t>Fósforo P</t>
  </si>
  <si>
    <t>Selenio se</t>
  </si>
  <si>
    <t>El selenio es un elemento químico de la tabla periódica cuyo símbolo es Se y cuyo número atómico es 34.  El selenio se puede encontrar en varias formas alotrópicas. El selenio amorfo existe en dos formas, la vítrea, negra, obtenida al enfriar rápidamente el selenio líquido.</t>
  </si>
  <si>
    <t>Selenio Se</t>
  </si>
  <si>
    <t>Silicona si</t>
  </si>
  <si>
    <t>El silicio es un elemento químico metaloide, número atómico 14 y situado en el grupo 14 de la tabla periódica de los elementosformando parte de la familia de los carbonoideos de símbolo Si. Es el segundo elemento más abundante en la corteza terrestre(27,7% en peso) después del oxígeno. Se presenta en forma amorfa y cristalizada; el primero es un polvo parduzco, más activo que la variante cristalina, que se presenta en octaedros de color azul grisáceo y brillo metálico.</t>
  </si>
  <si>
    <t>Silicio Si</t>
  </si>
  <si>
    <t>Azufre s</t>
  </si>
  <si>
    <t>El azufre es un elemento químico de número atómico 16 y símbolo S (del latín sulphur). Es un no metal abundante con un olor característico. El azufre se encuentra en forma nativa en regiones volcánicas y en sus formas reducidas formando sulfuros ysulfosales o bien en sus formas oxidadas como sulfatos. Es unelemento químico esencial para todos los organismos y necesario para muchos aminoácidos y, por consiguiente, también para lasproteínas. Se usa principalmente como fertilizante pero también en la fabricación de pólvora, laxantes, cerillas e insecticidas.</t>
  </si>
  <si>
    <t>Azufre S</t>
  </si>
  <si>
    <t>Telurio te</t>
  </si>
  <si>
    <t>El telurio o teluro es un elemento químico cuyo símbolo es Te y su número atómico es 52. Es un metaloide muy conocido, que se encuentra en el grupo 16 y el periodo 5 de la Tabla periódica de los elementos .Se descubrió en el año de 1782 por Franz Joseph Muller von Reichstein, se descubrió en Rumania, en minerales de oro por Muller von Reichstein, inspector jefe de minas en Transilvania, en 1782.</t>
  </si>
  <si>
    <t>Teluro Te, telurio</t>
  </si>
  <si>
    <t>Astato at</t>
  </si>
  <si>
    <t>El astato o ástato es un elemento químico de la tabla periódicacuyo símbolo es At y su número atómico es 85. Este elemento radiactivo, el más pesado de los halógenos, se produce a partir de la degradación de uranio y torio.</t>
  </si>
  <si>
    <t>Astato At, ástato</t>
  </si>
  <si>
    <t>Bromo br</t>
  </si>
  <si>
    <t>El bromo o bromino (también llamado antaño fuego líquido) es un elemento químico de número atómico 35 situado en el grupo de los halógenos (grupo VII A) de la tabla periódica de los elementos. Su símbolo es Br.  El bromo a temperatura ambiente es un líquido rojo, volátil y denso. Su reactividad es intermedia entre el cloro y el yodo. En estado líquido es peligroso para el tejido humano y sus vapores irritan los ojos y la garganta.</t>
  </si>
  <si>
    <t>Bromo Br</t>
  </si>
  <si>
    <t>Yodo i</t>
  </si>
  <si>
    <t>El yodo es un elemento químico de número atómico 53 situado en el grupo de los halógenos (grupo 17) de la tabla periódica de los elementos. Su símbolo es I (del griego ιώδης, iodes, "violeta").  Este elemento puede encontrarse en forma molecular como yodo diatómico.</t>
  </si>
  <si>
    <t>Yodo I</t>
  </si>
  <si>
    <t>Gas xenón xe</t>
  </si>
  <si>
    <t>El xenón es un elemento químico de la tabla periódica cuyo símbolo es Xe y su número atómico el 54. Gas noble inodoro, muy pesado, incoloro, el xenón está presente en la atmósfera terrestre sólo en trazas y fue parte del primer compuesto de gas noble sintetizado.  El xenón es un miembro de los elementos de valencia cero llamados gases nobles o inertes. La palabra "inerte" ya no se usa para describir esta serie química, dado que algunos elementos de valencia cero forman compuestos. En un tubo lleno de gas xenón, se emite un brillo azul cuando se le excita con una descarga eléctrica. Se ha conseguido xenón metálico aplicándole presiones de varios cientos de kilobares. El xenón también puede formar clatratos con agua cuando sus átomos quedan atrapados en un entramado de moléculas de oxigeno.</t>
  </si>
  <si>
    <t>Gas Xenón Xe</t>
  </si>
  <si>
    <t>Gas radón rn</t>
  </si>
  <si>
    <t>El radón es un elemento químico perteneciente al grupo de losgases nobles. En su forma gaseosa es incoloro, inodoro e insípido (en forma sólida su color es rojizo). En la tabla periódica tiene el número 86 y símbolo Rn.  Es un elemento radiactivo y gaseoso, encuadrado dentro de los llamados gases nobles.</t>
  </si>
  <si>
    <t>Gas Radón Rn</t>
  </si>
  <si>
    <t>Gas criptón kr</t>
  </si>
  <si>
    <t>El kriptón o criptón es un elemento químico de la tabla periódicacuyo símbolo es Kr y su número atómico es 36.  El kriptón es un gas noble inodoro e insípido de poca reactividad caracterizado por un espectro de líneas verde y rojo-naranja muy brillantes. Es uno de los productos de la fisión nuclear del uranio. El kriptón sólido es blanco, de estructura cristalina cúbica centrada en las caras al igual que el resto de gases nobles.</t>
  </si>
  <si>
    <t>Gas Kriptón Kr</t>
  </si>
  <si>
    <t>Gas argón ar</t>
  </si>
  <si>
    <t>El argón o argon es un elemento químico de número atómico 18 y símbolo Ar. Es el tercero de los gases nobles, incoloro e inertecomo ellos, constituye el 0,934% del aire seco.  Se emplea como gas de relleno en lámparas incandescentes ya que no reacciona con el material del filamento incluso a alta temperatura y presión, prolongando de este modo la vida útil de la bombilla, y en sustitución del neón en lámparas fluorescentes cuando se desea un color verde-azul en vez del rojo del neón. También como sustituto del nitrógeno molecular (N2) cuando éste no se comporta como gas inerte por las condiciones de operación.</t>
  </si>
  <si>
    <t>Gas Argón Ar</t>
  </si>
  <si>
    <t>Gas helio he</t>
  </si>
  <si>
    <t>El helio es un elemento químico de número atómico 2, símboloHe y peso atómico estándar de 4,0026. Pertenece al grupo 18 de la tabla periódica de los elementos, ya que al tener el nivel de energía completo presenta las propiedades de un gas noble. Es decir, es inerte (no reacciona) y al igual que estos, es un gas monoatómico incoloro e inodoro que cuenta con el menor punto de ebullición de todos los elementos químicos y solo puede serlicuado bajo presiones muy grandes y no puede ser congelado.</t>
  </si>
  <si>
    <t>Gas Helio He</t>
  </si>
  <si>
    <t>Gas neón ne</t>
  </si>
  <si>
    <t>El neón es un elemento químico de número atómico 10 y símbolo Ne. Es un gas noble, incoloro, prácticamente inerte, presente en trazas en el aire, pero muy abundante en el universo, que proporciona un tono rojizo (no es un color) característico a la luz de las lámparas fluorescentes en las que se emplea.</t>
  </si>
  <si>
    <t>Gas Neón Ne</t>
  </si>
  <si>
    <t>Gases compuestos de hidrógeno</t>
  </si>
  <si>
    <t>El hidrogeno puede formar compuestos con elementos que son más electronegativos , tales como halógenos (por ejemplo, F, Cl, Br, I), o de oxígeno ;. en estos compuestos de hidrógeno adquiere una carga positiva parcial [28]Cuando está unido a flúor , oxígeno , o nitrógeno , el hidrógeno puede participar en una forma de medio de-resistencia de la unión no covalente llamado enlace de hidrógeno , que es crítica para la estabilidad de muchas moléculas biológicas. [29] [30] El hidrógeno también forma compuestos con menos elementos electronegativos, tales como losmetales y metaloides , en el que adquiere una carga parcial negativa. Estos compuestos son a menudo conocidos como hidruros .</t>
  </si>
  <si>
    <t>Gases compuestos clorados</t>
  </si>
  <si>
    <t>Son gases tóxicos amarillo-verdoso formado por moléculas diatómicas unas 2.5 veces más pesado que el aire, de olor desagradble y tóxico.</t>
  </si>
  <si>
    <t>Gases mezclados clorinados</t>
  </si>
  <si>
    <t>Amoniaco</t>
  </si>
  <si>
    <t>El amoníaco o amoniaco, trihidruro de nitrógeno, hidruro de nitrógeno (III), azano, espíritu de Hartshorn, nitro-sil, vaporole,gas de amonio o AM-FOL es un compuesto químico cuya moléculaconsiste en un átomo de nitrógeno (N) y tres átomos de hidrógeno(H) de acuerdo con la fórmula NH3.</t>
  </si>
  <si>
    <t xml:space="preserve">Amoníaco,Amoniaco </t>
  </si>
  <si>
    <t>Gas dióxido de carbono</t>
  </si>
  <si>
    <t>Es un gas cuyas moléculas están compuestas por dos átomos de oxígeno y uno de carbono. Su fórmula molecular es CO2.</t>
  </si>
  <si>
    <t>Gas dióxido de carbono CO2,óxido de carbono (IV),gas carbónico,anhídrido carbónico</t>
  </si>
  <si>
    <t>Aire industrial</t>
  </si>
  <si>
    <t>Son las mezclas de gases que se utiliza en el area industrial.</t>
  </si>
  <si>
    <t>Mezclas de gas inerte</t>
  </si>
  <si>
    <t>Es un gas no reactivo bajo determinadas condiciones de presión y temperatura. Los gases inertes más comunes son el nitrógeno y los gases nobles.</t>
  </si>
  <si>
    <t>Mezclas de gases inertes</t>
  </si>
  <si>
    <t>Disolvente deuterado</t>
  </si>
  <si>
    <t>Se utilizan principalmente en las mediciones de resonancia magnética nuclear en la determinación de la estructura y propiedades de loscompuestos químicos y otros materiales</t>
  </si>
  <si>
    <t>Solventes deuteratados</t>
  </si>
  <si>
    <t>Agua pesada</t>
  </si>
  <si>
    <t>Molécula de composición química equivalente al agua, en la que los átomos de hidrógeno son sustituidos por deuterio; un isótopo pesado del hidrógeno.</t>
  </si>
  <si>
    <t>Agua pesada,hidrógeno pesado</t>
  </si>
  <si>
    <t>Fuentes alfa</t>
  </si>
  <si>
    <t>Emisor de  núcleos completamente ionizados, es decir, sin su envoltura de electrones correspondiente, de helio-4</t>
  </si>
  <si>
    <t>Fuentes beta</t>
  </si>
  <si>
    <t>Son electrones o positrones emitidos por ciertos tipos de núcleos radiactivos talesomo el potasio-40 de alta energía, de alta velocidad. Las partículas beta emitidas son una forma de radiación ionizante también conocida como rayos beta.</t>
  </si>
  <si>
    <t>Fuentes beta,rayos beta</t>
  </si>
  <si>
    <t>Fuentes de cobalto</t>
  </si>
  <si>
    <t>Isótopo radiactivo del cobalto, con una vida media de 5,27 años. 60Co decae por "desintegración beta" al isótopo estable níquel-60 (60Ni). En el proceso de desintegración, 60Co emite un electrón con una energía de 315 keV y luego dos rayos gammas con energías de 1,17 y 1,33 MeV, respectivamente</t>
  </si>
  <si>
    <t>Fuentes gamma</t>
  </si>
  <si>
    <t>Tipo de radiación electromagnética, y por tanto constituida por fotones, producida generalmente por elementos radiactivos o por procesos subatómicos como la aniquilación de un par positrón-electrón</t>
  </si>
  <si>
    <t>Fuentes de gama</t>
  </si>
  <si>
    <t>Fuentes radio – isótopo</t>
  </si>
  <si>
    <t xml:space="preserve">Los radioisótops son isótopos radioactivos de un elemento. </t>
  </si>
  <si>
    <t>Fuentes de radioisótopos</t>
  </si>
  <si>
    <t>Fuentes de calibración</t>
  </si>
  <si>
    <t>Equipo que se utiliza para ajustar, con la mayor exactitud posible, las indicaciones de un instrumento de medida con los valores de la magnitud que ha de medir.</t>
  </si>
  <si>
    <t>Etiquetas de afinidad</t>
  </si>
  <si>
    <t>molécula que es similar en estructura a un determinado sustrato específico para una enzima . Se considera que es una clase de enzimas inactivadores. Estas Moléculas modifican covalentemente sitio activo de residuos con el fin de elucidar la estructura del sitio activo. El inhibidor se une covalentemente a la enzima de manera que el sustrato puede ya no se unen causando un cambio permanente e irreversible.</t>
  </si>
  <si>
    <t>Agentes de entrecruzamiento</t>
  </si>
  <si>
    <t>Una sustancia que promueve o regula enlace covalente intermolecular entre las cadenas de polímero, que los une para crear una estructura más rígida.</t>
  </si>
  <si>
    <t>Agentes de enlace cruzado</t>
  </si>
  <si>
    <t>Kits de reactivos</t>
  </si>
  <si>
    <t>Conjuntos de reactivos preparados comercialmente, con dispositivos accesorios, que contiene todos los componentes principales y la literatura necesaria para realizar una o más pruebas o procedimientos diagnósticos designados. Pueden ser de laboratorio o uso personal.</t>
  </si>
  <si>
    <t>Avios de reagentes</t>
  </si>
  <si>
    <t>Reactivos sulfhidrilo</t>
  </si>
  <si>
    <t>Los agentes químicos que reaccionan con grupos SH.  Este es un grupo químicamente diverso que se utiliza para una variedad de propósitos.  Entre estos la inhibición de la enzima reactivación enzima o la protección y el etiquetado.</t>
  </si>
  <si>
    <t>Reagentes de sulfhidril</t>
  </si>
  <si>
    <t>Agentes de intercalación</t>
  </si>
  <si>
    <t>Un producto químico que puede insertarse entre las bases apiladas en el centro de la doble hélice de ADN, posiblemente causando una mutación de desplazamiento de marco.</t>
  </si>
  <si>
    <t>Reagentes de intercalación</t>
  </si>
  <si>
    <t>Agentes de desvío</t>
  </si>
  <si>
    <t>Un gel viscoso o suspensión de sólidos graduadas utilizadas durante la acidificación de un depósito de aceite para bloquear temporalmente los sectores más permeables de la zona productiva para forzar al ácido en secciones menos permeables.</t>
  </si>
  <si>
    <t>Agentes desviadores</t>
  </si>
  <si>
    <t>Reactivo cupferrón</t>
  </si>
  <si>
    <t>Un material cristalino de color blanco, CHN (NO) HNO, soluble en agua o alcohol: utilizar como un reactivo precipitante para el cobre, hierro, aluminio, etc</t>
  </si>
  <si>
    <t>Reactivo Cupferrón</t>
  </si>
  <si>
    <t>Catalizadores ácidos</t>
  </si>
  <si>
    <t>En la catálisis ácida y catálisis básica una reacción química está catalizada por un ácido o una base. El ácido es a menudo el protón y la base es a menudo un hidróxido de iones.</t>
  </si>
  <si>
    <t>Catalizadores de ácido</t>
  </si>
  <si>
    <t>Catalizadores de combustión</t>
  </si>
  <si>
    <t>Es un dispositivo que realizar el proceso químico de acelerar las reacciones de oxidación deseadas de un combustible y así reducir la formación de productos no deseados, especialmente los gases contaminantes de óxido de nitrógeno (NOx).</t>
  </si>
  <si>
    <t xml:space="preserve">Repuestos </t>
  </si>
  <si>
    <t>Catalizadores a la medida</t>
  </si>
  <si>
    <t>Son equipos que funcionan proporcionando un camino de reacción alternatico al producto de reacción, confeccionado a la medida del cliente.</t>
  </si>
  <si>
    <t>Catalizadores hechos a la orden</t>
  </si>
  <si>
    <t>Maquinaria y equipo industrial</t>
  </si>
  <si>
    <t>Catalizadores de ruptura</t>
  </si>
  <si>
    <t>Son equipos que funcionan proporcionando un camino de reacción alternatico al producto de reacción, utilizando el calor.</t>
  </si>
  <si>
    <t>Catalizadores de descomposición térmica</t>
  </si>
  <si>
    <t>Mezclas de anfólito</t>
  </si>
  <si>
    <t> Tales mezclas de electrolitos anfóteros o tampones que proporcionan una gama continua de pH en un campo eléctrico, que se utiliza para la separación de proteínas por sus puntos isoeléctricos, es decir, mediante isoelectroenfoque.</t>
  </si>
  <si>
    <t>Mezclas anfólitas</t>
  </si>
  <si>
    <t>Soluciones reguladoras de bicarbonato</t>
  </si>
  <si>
    <t>Importante regulador del sistema en la homeostasis ácido-base de los seres vivos, incluidos los humanos. Como tampón, que tiende a mantener un relativamente constante de plasma de pH y contrarrestar cualquier fuerza que pueda alterar ella.</t>
  </si>
  <si>
    <t>Amortiguadores de bicarbonato</t>
  </si>
  <si>
    <t>Otras soluciones reguladoras</t>
  </si>
  <si>
    <t>Elementos que tambíen sirven como regulador de una mezcla.</t>
  </si>
  <si>
    <t>Otros paragolpes,Amortiguadores</t>
  </si>
  <si>
    <t>Soluciones reguladoras ácidas</t>
  </si>
  <si>
    <t xml:space="preserve">Tampón es una disolución que resiste los cambios en el pH derivados de la adición de ácidos o bases o de su propia dilución.  Los tampones ácidos consisten en un ácido débil y una de sus sales.  La </t>
  </si>
  <si>
    <t>Tampones ácidos,tapón de ácido</t>
  </si>
  <si>
    <t>Soluciones reguladoras básicas</t>
  </si>
  <si>
    <t>Los tampones básicos consisten en una base débil y una de sus sales (ácido conjugado)</t>
  </si>
  <si>
    <t>Tampones básicos,tapón básico</t>
  </si>
  <si>
    <t>Soluciones reguladoras neutrales</t>
  </si>
  <si>
    <t>Es una mezla de moléculas que se unen con el fin de mantener un ph relativamente estable.</t>
  </si>
  <si>
    <t>Tampones neutros,tapón neutro</t>
  </si>
  <si>
    <t>Geles</t>
  </si>
  <si>
    <t>Un gel es un sistema coloidal donde la fase continua es sólida y la dispersa es líquida. Los geles presentan una densidad similar a los líquidos, sin embargo su estructura se asemeja más a la de un sólido.1 El ejemplo más común de gel es la gelatina comestible.</t>
  </si>
  <si>
    <t>Geles,Gel</t>
  </si>
  <si>
    <t>2.3.7.2.03</t>
  </si>
  <si>
    <t>Suspensiones</t>
  </si>
  <si>
    <t> en química se refiere a mezclas heterogéneas formadas por un sólido que se dispersan en un medio líquido.</t>
  </si>
  <si>
    <t>Suspensiones,Mezcla de solutos</t>
  </si>
  <si>
    <t>Aerosoles</t>
  </si>
  <si>
    <t>La notación PM (del inglés particulate matter, materia particulada) se utiliza para referirse a las partículassuspendidas que forman parte del aerosol. </t>
  </si>
  <si>
    <t>Aerosoles,partícula de líquido</t>
  </si>
  <si>
    <t>Emulsiones</t>
  </si>
  <si>
    <t>Una emulsión es una mezcla de líquidos inmiscibles de manera más o menos homogénea. Un líquido (la fase dispersa) es dispersado en otro (la fase continua o fase dispersante). Muchas emulsiones son de aceite/agua, con grasas alimenticias como uno de los tipos más comunes de aceites encontrados en la vida diaria. </t>
  </si>
  <si>
    <t>Emulsiones,solución</t>
  </si>
  <si>
    <t>Agentes gelificantes naturales</t>
  </si>
  <si>
    <t>Algunos agentes espesantes son agentes gelificantes (gellants), que forman un gel, que se disuelve en la fáse líquida como una mezcla coloidal que forma una estructura interna debilmente cohesiva.</t>
  </si>
  <si>
    <t>Agentes naturales de coagulación</t>
  </si>
  <si>
    <t>Agentes gelificantes sintéticos</t>
  </si>
  <si>
    <t>Son elementos que permiten no depender de las donaciones de plasma sanguineo.</t>
  </si>
  <si>
    <t>Agentes sintéticos de coagulación</t>
  </si>
  <si>
    <t>Estabilizadores de gel</t>
  </si>
  <si>
    <t>Son geles que se utilizan con la finalidad de mantener un equilibrio.</t>
  </si>
  <si>
    <t>Estabilizadores de material gelatinoso</t>
  </si>
  <si>
    <t>Agentes de suspensión</t>
  </si>
  <si>
    <t>Un agente de suspensión ayuda a reducir la velocidad de sedimentación de las partículas en suspensión. Estas son partículas insolubles que se dispersan en un vehículo líquido. El agente de suspensión funciona mediante el aumento de la viscosidad del vehículo líquido, y retrasando así la solución de acuerdo con la Ley de Stokes.</t>
  </si>
  <si>
    <t>Agentes de suspender</t>
  </si>
  <si>
    <t>Agentes anti – espuma</t>
  </si>
  <si>
    <t>Aditivo químico que reduce y dificulta la formación de espuma enprocesos industriales líquidos. Los términos agente anti-espuma y antiespumante se usan indistintamente.</t>
  </si>
  <si>
    <t>Agentes anti-espumosos</t>
  </si>
  <si>
    <t>Surfactantes detergentes</t>
  </si>
  <si>
    <t>Los tensoactivos o tensioactivos (también llamados surfactantes) son sustancias que influyen por medio de la tensión superficialen la superficie de contacto entre dos fases (p.ej., dos líquidos insolubles uno en otro).  Entre los tensoactivos se encuentran las sustancias sintéticas que se utilizan regularmente en el lavado, entre las que se incluyen productos como detergentes para lavar la ropa, lavavajillas, productos para eliminar el polvo de superficies, gel de ducha y champús.</t>
  </si>
  <si>
    <t xml:space="preserve">Detergentes surfactantes,Detergente crema,Detergente </t>
  </si>
  <si>
    <t>Agentes de espuma</t>
  </si>
  <si>
    <t>substancia química con propiedades surfactantes (tensoactivo) que cuando se encuentra presente en pequeñas dosis en una disolución facilita la generación de espuma.</t>
  </si>
  <si>
    <t>Agentes de espumar,Espumantes</t>
  </si>
  <si>
    <t>Agentes de dispersión</t>
  </si>
  <si>
    <t>Es o bien un no-superficie activa de polímero o una sustancia de superficie activa se añadió a una suspensión , por lo general un coloide , para mejorar la separación de partículas y para evitar la sedimentación o formación de grumos .</t>
  </si>
  <si>
    <t>Agentes de dispersar,dispersante, agente dispersante ,plastificante,superplastificante</t>
  </si>
  <si>
    <t>Enjuagues</t>
  </si>
  <si>
    <t>Son equipos que utilizan la presión de agua para su finalidad de eliminar la suciedad o cualquier otro residuo no deseado.</t>
  </si>
  <si>
    <t>Limpiadores con chorros de agua,Manguera de agua,Pluma de agua</t>
  </si>
  <si>
    <t>Agentes de humectación</t>
  </si>
  <si>
    <t>Se conoce como un agente humectante si disminuye la tensión superficial de un líquido y, por tanto, le permite expandirse más fácilmente.</t>
  </si>
  <si>
    <t>Agentes de mojar,Esponja,Agente Humectadores</t>
  </si>
  <si>
    <t>Aditivos de inundación de agua</t>
  </si>
  <si>
    <t>Son materiales que pueden contener una cantidad eficaz de un aditivo en partículas de tamañao nanométrico para inhibir o controlar el movimiento de otro fluido dentro de un medio.</t>
  </si>
  <si>
    <t>Poliméricos</t>
  </si>
  <si>
    <t>Los polímeros (del Griego: poly: muchos y mero: parte, segmento) son macromoléculas(generalmente orgánicas) formadas por la unión de moléculas más pequeñas llamadas monómeros.</t>
  </si>
  <si>
    <t>Aceites agrícolas</t>
  </si>
  <si>
    <t>Coadyuvante de uso agrícola para ser utilizado en mezclas con herbicidas. Este aceite es un concentrado emulsionable, que disminuye la evaporación de las gotas pulverizadas, reduciendo pérdidas y ayudando al herbicida a depositarse sobre las plantas. De esta forma se dispone de más tiempo para la absorción de la fase líquida, facilitando la penetración del herbicida a través de las superficies tratadas. Consecuentemente aumenta la eficacia del tratamiento.</t>
  </si>
  <si>
    <t>Aceites agrícolas,agrícola,aceites,plastificantes</t>
  </si>
  <si>
    <t>Sulfonamidas</t>
  </si>
  <si>
    <t>Es una sustancia química en cuya composición entran elazufre, el oxígeno y el nitrógeno, que forma el núcleo de la molécula de lassulfamidas. Pueden describirse como amidas del ácido sulfonico(o besilico).</t>
  </si>
  <si>
    <t>Sulfonámidas</t>
  </si>
  <si>
    <t>Glutaratos</t>
  </si>
  <si>
    <t>Un ácido orgánico obtenido como una sustancia creistalina blanca, isomérica con ñacido pyrotartaric, - llamado también ácido pyrotartaric normales.</t>
  </si>
  <si>
    <t>Retardantes brominados</t>
  </si>
  <si>
    <t>Los organobromados que tienen un efecto inhibidor en la combustión de materiales orgánicos. En la comercialización de los retardantes de llama, la variedad bromada es la más utilizada. Son muy efectivos en plásticos y textiles, como por ejemplo en la electrónica, ropa y muebles. Los BFR se suelen utilizar en aparatos electrónicos con el fin de reducir la inflamabilidad del producto.</t>
  </si>
  <si>
    <t>Retardantes bromados,retardante,llama,organobromado,bromado,demorar,postergar,retrasar</t>
  </si>
  <si>
    <t>Ácido ascórbico</t>
  </si>
  <si>
    <t>El ácido ascórbico es un cristal incoloro e inoloro, sólido soluble en agua con un sabor ácido. Es un ácido orgánico, con propiedadesantioxidantes proveniente del azúcar</t>
  </si>
  <si>
    <t>Ácido ascórbico, Vitamina C,Ascórbico tabletas,Ascórbico ampollas</t>
  </si>
  <si>
    <t>Beta caroteno</t>
  </si>
  <si>
    <t>Generalmente se conoce como caroteno al compuesto químico llamado más específicamente β-caroteno (léase beta-caroteno). Este es el carotenoide más abundante en la naturaleza y el más importante para la dieta humana, por lo que da su nombre a todo un grupo de compuestos bioquímicos. Su estructura fue determinada en 1930 por Paul Karrer, trabajo que le valió el Premio Nobel de Química. Ésta fue la primera vez en la historia en la que la estructura de una vitamina o pro-vitamina era identificada.</t>
  </si>
  <si>
    <t>Butilhidroxianisol</t>
  </si>
  <si>
    <t>El hidroxibutilanisol (BHA por sus siglas en inglés) es una mezcla de dos isómeros de compuestos orgánicos, 2-tert-butil-4-hidroxianisol y 3-tert-butil-4-hidroxianisol. Se prepara a partir de 4-metoxifenol e isobutileno. Es un sólido ceroso que exhibe propiedades antioxidantes.  El E320 o hidroxianisol butilada (BHA) es un aditivo que se acumula en la grasa corporal. Se sabe que causa cáncer en animales y distorsiona el balance hormonal.</t>
  </si>
  <si>
    <t>Hidroxianisol butilado, hidroxibutilanisol, BHA</t>
  </si>
  <si>
    <t>Butilado hidroxitolueno</t>
  </si>
  <si>
    <t>El BHT o Butil hidroxitolueno (E-321) es un antioxidante sintético procedente de la industria petrolera. Se utiliza prácticamente siempre mezclado con el BHA (E-320). Es capáz de modificar la acción de algunos carcinógenos.  Se utiliza para proteger las grasas utilizadas en repostería, fabricación de bizcochos, sopas deshidratadas, etc. Su seguridad ha sido discutida extensamente.</t>
  </si>
  <si>
    <t>Hidroxitolueno butilado, butil hidroxitolueno, BHT</t>
  </si>
  <si>
    <t>Citrato de calcio</t>
  </si>
  <si>
    <t>El citrato de calcio (citrato cálcico o sal amarga) es la sal del ácido cítrico e hidróxido de calcio.  Es utilizada para la preservación y condimentación de alimentos.</t>
  </si>
  <si>
    <t>Cantaxantina</t>
  </si>
  <si>
    <t>La cantaxantina (Nombre IUPAC: 2,4,4-Trimetil-3-[(1E,3E,5E,7E,9E,11E,13E,15E,17E)-3,7,12,16-tetrametil-18-(2,6,6-trimetil-3-oxo-1-ciclohexenil)octadeca-1,3,5,7,9,11,13,15,17-nonaenil]-1-ciclohex-2-enona)) es uncarotenoide perteneciente a la categoría de xantofilas. Sufórmula química es C40H52O21 y su número de aditivo alimentario es número E E161g.</t>
  </si>
  <si>
    <t>Melatonina</t>
  </si>
  <si>
    <t>La melatonina o N-acetil-5-metoxitriptamina es una hormona encontrada en animales superiores y en algunas algas, en concentraciones que varían de acuerdo al ciclo diurno/nocturno. La melatonina es sintetizada a partir del neurotransmisor serotonina. Se produce, principalmente, en la glándula pineal, y participa en una gran variedad de procesos celulares, neuroendocrinos y neurofisiológicos.</t>
  </si>
  <si>
    <t>Ácido nordihidroguaiarético</t>
  </si>
  <si>
    <t>Medicamento que se aplica sobre la piel para tratar crecimientos causados por la exposición al sol. Una forma de ácido nordihidroguaiarético que se toma por boca está en estudio para el el tratamiento de cáncer de próstata. El ácido nordihidroguaiarético es un antioxidante y puede bloquear ciertas enzimas que el tumor necesita para crecer. También se llama Actinex, ANDG, y masoprocol.</t>
  </si>
  <si>
    <t>Ácido nordihidrguaiarético</t>
  </si>
  <si>
    <t>Galato de propilo</t>
  </si>
  <si>
    <t> El galato de propilo es un aditivo alimentario antioxidante artificial, y se añade a una amplia gama de productos en las áreas de alimentos, cosméticos, productos para el baño y productos farmacéuticos.</t>
  </si>
  <si>
    <t>Galato propílico</t>
  </si>
  <si>
    <t>Silibinina</t>
  </si>
  <si>
    <t xml:space="preserve">Es el principio activo de la planta Silybum marianum, conocida por todos como Cardo Mariano, es a la vez una de las sustancias más poderosas y protectoras que se conocen … Su poderoso efecto protector contra intoxicaciones resulta ser eficaz incluso contra la grave intoxicación producida por la seta venenosa Amanita falloides, siendo capaz de contrarrestar los efectos tóxicos, prevenir la muerte y reducir considerablemente el daño hepático ... </t>
  </si>
  <si>
    <t>Silimarina</t>
  </si>
  <si>
    <t>Dióxido de azufre</t>
  </si>
  <si>
    <t>Es un óxido cuya fórmula molecular es SO2. Es un gas incoloro con un característico olor asfixiante. Se trata de una sustancia reductora que, con el tiempo, el contacto con el aire y la humedad, se convierte en trióxido de azufre. La velocidad de esta reacción en condiciones normales es baja.</t>
  </si>
  <si>
    <t>Ubicquinona o coenzima q10</t>
  </si>
  <si>
    <t>La coenzima Q10, o ubiquinona es uno de los antioxidantes de moda. En realidad es una enzima que se encuentra en las mitocondrias porque interviene en la producción de energía de las células.</t>
  </si>
  <si>
    <t>Ubiquinona o coenzima Q10</t>
  </si>
  <si>
    <t>Agentes de curado transmitidos por el agua</t>
  </si>
  <si>
    <t>Son productos para alcanzar altos niveles de rendimiento de los sistemas de base de agua nuevos.</t>
  </si>
  <si>
    <t>Agentes de curación que se da en el agua,Endurecedores tipo solución acuosa</t>
  </si>
  <si>
    <t>Aceleradores de cemento</t>
  </si>
  <si>
    <t>Son los que Modifican la resistencia mecánica, este a su vez puede producir efectos secundarios: Bajan la resistencia final y puede originar retracciones.</t>
  </si>
  <si>
    <t>Retardantes de cemento</t>
  </si>
  <si>
    <t>Existen dos tipos: Inorgánicos (ZnO, PbO, PO4H3, BO4H3), Orgánicos (ácido orgánico, glicerina).Estos dependen del tipo, cantidad de cemento, dosificación y la relación entre el agua y el cemento.
Consiste en reacciones químicas en las que aparece una película alrededor del cemento, impidiendo que se hidrate</t>
  </si>
  <si>
    <t>Retardadores de cemento,organicos,inorganicos,cemento,fraguado</t>
  </si>
  <si>
    <t>Rompedores de polímero ácido</t>
  </si>
  <si>
    <t>Separador de macromoléculas (generalmente orgánicas) formadas por la unión de moléculas organicas más pequeñas llamadas monómeros.</t>
  </si>
  <si>
    <t>Rompedores de polímero acídico</t>
  </si>
  <si>
    <t>Rompedores de polímero orgánico</t>
  </si>
  <si>
    <t>Separador de  macromoléculas (generalmente orgánicas) formadas por la unión de moléculas ácidas más pequeñas llamadas monómeros.</t>
  </si>
  <si>
    <t>Rompedores de emulsión agua en aceite</t>
  </si>
  <si>
    <t>Son una clase de productos químicos especiales que se utilizan para separar emulsiones (por ejemplo, agua en aceite). Se utilizan comúnmente en el procesamiento de petróleo crudo, que se produce típicamente junto con cantidades significativas de agua salina. Esta agua (y sal) debe ser retirado del petróleo crudo antes de la refinación. Si la mayor parte del agua y la sal no se eliminan, pueden ocurrir problemas de corrosión significativos en el proceso de refinación.</t>
  </si>
  <si>
    <t>Agua en aceite rompedores de polímero,desemulsionantes,interruptores de emulsión</t>
  </si>
  <si>
    <t>Rompedores de emulsión aceite en agua</t>
  </si>
  <si>
    <t>Aceite en agua rompedores de polímero</t>
  </si>
  <si>
    <t>Ayudas de flotación</t>
  </si>
  <si>
    <t>Forma especializada de dispositivo de flotación personal (PFD) que se utiliza con mayor frecuencia por los kayakistas , piragüistas y vela ligera . Están diseñados como una ayuda de flotación, en lugar de un dispositivo de ahorro de la vida y tienen varias diferencias clave a otra PFD y chalecos salvavidas .</t>
  </si>
  <si>
    <t>Auxilio de flotación,Producto para la flotación,Equipo para la flotación,Salvavidas</t>
  </si>
  <si>
    <t>Estabilizadores de arcilla inorgánica</t>
  </si>
  <si>
    <t>Su función es de estabilizar el suelo.  Dependiendo del tipo de suelo se usa el tipo de estabilizador.  Ejemplo Arcilla Inorganica</t>
  </si>
  <si>
    <t>Estabilizadores de arcilla orgánica</t>
  </si>
  <si>
    <t>Su función es de estabilizar el suelo.  Dependiendo del tipo de suelo se usa el tipo de estabilizador.  Ejemplo Arcilla Iorganica</t>
  </si>
  <si>
    <t>Aditivos de pérdida de fluido de polímeros modificados</t>
  </si>
  <si>
    <t xml:space="preserve">Son sustancias especialmente formulado para reducir el consumo y pérdidas en partes de maquinarias. Aditivos de  macromoléculas (generalmente orgánicas) formadas por la unión de moléculas más pequeñas llamadas monómeros.
</t>
  </si>
  <si>
    <t>Aditivos de pérdida de fluido polímero natural</t>
  </si>
  <si>
    <t>Aditivos de pérdida de fluido de polímeros naturales</t>
  </si>
  <si>
    <t xml:space="preserve">Son sustancias especialmente formulado para reducir el consumo y pérdidas en partes de maquinarias. Aditivos de  macromoléculas modificadas estrcturalmente (generalmente orgánicas) formadas por la unión de moléculas más pequeñas llamadas monómeros.
</t>
  </si>
  <si>
    <t>Aditivos de pérdida de fluido polímero modificado</t>
  </si>
  <si>
    <t>Reductores de fricción aniónico</t>
  </si>
  <si>
    <t>Son típicamente polímeros de alto peso molecular de acrilamida en una emulsión de aceite externo. Pueden ser parcialmente hidrolizado y se hace reaccionar con otras sustancias químicas para producir productos aniónicos o catiónicos. Su función es reducir la presión de fricción en todos los tipos de fluidos de hidrocarburos a ácidos.</t>
  </si>
  <si>
    <t>Reductores de fricción catódica</t>
  </si>
  <si>
    <t>Reductores de fricción catiónico</t>
  </si>
  <si>
    <t>Agentes de control de asfaltenos de parafina tipo solvente</t>
  </si>
  <si>
    <t>Son elementos de control asfatina parafina que se pueden disolver en el agua.</t>
  </si>
  <si>
    <t>Agentes de control asfaltina parafina tipo solvente</t>
  </si>
  <si>
    <t>Agentes de control de asfaltenos de parafina modificados cristal</t>
  </si>
  <si>
    <t>Son elementos de control asfatina parafina que modifican su estructura en partículas pequeñas.</t>
  </si>
  <si>
    <t>Agentes de control asfaltina parafina modificado cristal</t>
  </si>
  <si>
    <t>Agentes de control de asfaltenos de parafina tipo dispersante</t>
  </si>
  <si>
    <t>Son elementos de control asfatina parafina utilizando un aditiv para lograr que un soluto tenga distribución y dispersión en un disolvente</t>
  </si>
  <si>
    <t>Agentes de control asfaltina parafina tipo dispersante</t>
  </si>
  <si>
    <t>Agentes de limpieza de lodo</t>
  </si>
  <si>
    <t>Algunos hidrocarburos, (predominantemente aquellos que contienen niveles altos de asfalto) tienden a formar lodos de ácido en presencia de HCl en vivo o gastado o de mezclas de ácidos HCl / HF. Los agentes anti-lodos son tensioactivos que eliminan este problema.</t>
  </si>
  <si>
    <t>Agentes para limpiar barro,Detergente,Javones</t>
  </si>
  <si>
    <t>Aditivos anti – lodos</t>
  </si>
  <si>
    <t>Son tensioactivos que eliman el problema de saca-arena</t>
  </si>
  <si>
    <t>Aditivos Anti saca-arena,Aditivos Anti sedimentos</t>
  </si>
  <si>
    <t>Aditivos de migración anti gas</t>
  </si>
  <si>
    <t>Se utilizan cuando se utiliza la lechada de cemento en frente de una formación de gas o cuando hay un riesgo de gas que fluye a través de la columna de cemento. El químico más común es el látex que evitar que el gas.</t>
  </si>
  <si>
    <t>Agentes de expansión de cemento</t>
  </si>
  <si>
    <t>Se utiliza por lo general en situaciones en las que la contracción de cemento convencional no es deseable o donde el cemento necesita para crear la presión en otra parte de una estructura. Expansión del cemento funciona bien para evitar fugas y es un material de construcción común en profundidad las plataformas petroleras de agua.</t>
  </si>
  <si>
    <t>Agentes de expansión de cemento,ampliación de cemento</t>
  </si>
  <si>
    <t>Extensores de cemento</t>
  </si>
  <si>
    <t>Aditivo ligero utilizado para reducir el peso de la suspensión.</t>
  </si>
  <si>
    <t>Pigmento de extensión de cemento,extensores</t>
  </si>
  <si>
    <t>Sellantes de cemento</t>
  </si>
  <si>
    <t>Es un material viscoso que cambia a estado sólido una vez aplicado y que se utiliza para evitar la penetración de aire, gas, ruido, polvo, fuego, humo o líquidos desde un sitio a otro a través de la barrera sellada.</t>
  </si>
  <si>
    <t>Sellador de cementación</t>
  </si>
  <si>
    <t>Inhibidores de corrosión en la producción de petróleo</t>
  </si>
  <si>
    <t>Es un compuesto químico que, cuando se añade a un líquido o gas, disminuye la velocidad de corrosión de un material, típicamente un metal o una aleación, especificamente utilizado en la producción de petróleo.</t>
  </si>
  <si>
    <t>Inhibidores de corrosión de producción de petróleo,anticorrosivo</t>
  </si>
  <si>
    <t>Inhibidores de corrosión en la producción de gas</t>
  </si>
  <si>
    <t>Es un compuesto químico que, cuando se añade a un líquido o gas, disminuye la velocidad de corrosión de un material, típicamente un metal o una aleación, especificamente utilizado en la producción de gas.</t>
  </si>
  <si>
    <t>Inhibidores de corrosión de producción de gas,anticorrosivo</t>
  </si>
  <si>
    <t>Controladores de hidrato de gas</t>
  </si>
  <si>
    <t>Equipos de medición utilizado para medir los hidratos que tienen a bloquear tuberias,equipos e instrumentos, restringiendo o interrumpiendo el flujo.</t>
  </si>
  <si>
    <t>Reguladores de hidrato cinético</t>
  </si>
  <si>
    <t>Eliminadores de sulfuro de hidrógeno</t>
  </si>
  <si>
    <t>Gas, más pesado que el aire, es inflamable, incoloro, tóxico, odorífero: su olor es el de materia orgánica en descomposición, como de huevos podridos. A pesar de ello, en el organismo humano desempeña funciones esenciales. En la industria el sulfhídrico es un subproducto de la limpieza del gas natural o de biogás, en los cuales suele existir con contenidos de hasta 10%.</t>
  </si>
  <si>
    <t xml:space="preserve">Barrenderos de sulfuro hidrógeno,ácido sulfhídrico </t>
  </si>
  <si>
    <t>Eliminadores de oxígeno</t>
  </si>
  <si>
    <t>Sustancia química añadida a una mezcla con el fin de eliminar impurezas inactivas y productos de reacción no deseados, por ejemplo oxígeno, para asegurarse de que no va a hacer cualquier reacción desfavorable.</t>
  </si>
  <si>
    <t>Barrenderos de oxígeno</t>
  </si>
  <si>
    <t>Inhibidores de incrustaciones</t>
  </si>
  <si>
    <t xml:space="preserve">Es un tipo de sustancias químicas que se detiene o interfiere con la nucleación de incrustaciones inorgánicas, la precipitación y la adherencia al conducto de producción, sistema de finalización o de las instalaciones de procesamiento, los tres elementos que conducen a problemas de escala. Sus </t>
  </si>
  <si>
    <t>Inhibidor de escala</t>
  </si>
  <si>
    <t>Removedores o convertidores de incrustaciones</t>
  </si>
  <si>
    <t>Sustancias químicas utilizadas para remover depositos de minerales, agua dura de un determinado lugar o superficie.</t>
  </si>
  <si>
    <t>Conversores o eliminadores de incrustaciones</t>
  </si>
  <si>
    <t>Microbicidas registrados</t>
  </si>
  <si>
    <t>Es algo diseñado para destruir los microbios (bacterias y virus) opara reducir su capacidad de establecer una infección. Un microbicida paraprevenir la infección por el VIH se aplicaría a la vagina o el recto para evitar que el virus se transmita durante las relaciones sexuales.</t>
  </si>
  <si>
    <t>Microbiocidas registradas</t>
  </si>
  <si>
    <t>2.3.4.1.01</t>
  </si>
  <si>
    <t>Productos medicinales para uso humano</t>
  </si>
  <si>
    <t>Aditivos in situ</t>
  </si>
  <si>
    <t>Elementos químicos que modifican características de metales y los plásticos, en sitio.</t>
  </si>
  <si>
    <t>In situ añadidos</t>
  </si>
  <si>
    <t>Aditivos ácidos</t>
  </si>
  <si>
    <t>Elementos químicos ácidos que modifican características de metales y los plásticos.</t>
  </si>
  <si>
    <t>Inhibidores anti – corrosión</t>
  </si>
  <si>
    <t>Para proteger superficies metálicas que serán almacenadas en interiores y exteriores (hasta por 6 meses), así como para piezas metálicas que serán exportadas. (herramientas, piezas cortadas, planchas, tubos, etc.)</t>
  </si>
  <si>
    <t>Inhibidores de corrosión de ácido</t>
  </si>
  <si>
    <t>Aditivos de control de hierro</t>
  </si>
  <si>
    <t>Elementos químicos que controla la modifican de características de hierro.</t>
  </si>
  <si>
    <t>Aditivos de Control de hierro</t>
  </si>
  <si>
    <t>Aditivos no emulsificantes</t>
  </si>
  <si>
    <t>Son elementos químicos no estables que modifican las caracteristicas de metales y plastico.</t>
  </si>
  <si>
    <t>Preservativos de alimentos</t>
  </si>
  <si>
    <t>Un conservante es una sustancia utilizada como aditivo alimentario, que añadida a los alimentos (bien sea de origen natural o de origen artificial) detiene o minimiza el deterioro causado por la presencia de diferentes tipos demicroorganismos (bacterias, levaduras y mohos).</t>
  </si>
  <si>
    <t>Conservantes,preservatios</t>
  </si>
  <si>
    <t>Productos químicos de uso personal</t>
  </si>
  <si>
    <t>sabores o extractos</t>
  </si>
  <si>
    <t>Un extracto es una sustancia obtenida por extracción de una parte de una materia prima, a menudo usando un solvente como etanol o agua. Los extractos pueden comercializarse como tinturas o en forma de polvo.</t>
  </si>
  <si>
    <t>Esencias,extractos</t>
  </si>
  <si>
    <t>Aditivos de fragancia</t>
  </si>
  <si>
    <t>Son elementos químicos que se le agregan a las fragancias.</t>
  </si>
  <si>
    <t>Aditivos de fragancias</t>
  </si>
  <si>
    <t>Endulzantes</t>
  </si>
  <si>
    <t>Se le llama edulcorante a cualquier sustancia, natural o artificial, que edulcora,1 es decir, que sirve para dotar de sabor dulce a un alimento o producto que de otra forma tiene sabor amargo o desagradable.2 Dentro de los edulcorantes encontramos los de alto valor calórico, como el azúcar o la miel, y los de bajo valor calórico, que se emplean como sustitutos del azúcar.</t>
  </si>
  <si>
    <t>Edulcorantes,Sustituto de azucar</t>
  </si>
  <si>
    <t>Colorantes fluorescentes</t>
  </si>
  <si>
    <t xml:space="preserve">Hacen referencia a colorantes o tintes para cambiar el aspecto de algo utilizando un tipo particular de luminiscencia, que caracteriza a las sustancias que son capaces de absorber energía en forma de radiaciones </t>
  </si>
  <si>
    <t>Tintes fluorescentes</t>
  </si>
  <si>
    <t>Pinturas, lacas, barnices, diluyentes y absorbentes para  pinturas</t>
  </si>
  <si>
    <t>Colorantes ftaleínicos</t>
  </si>
  <si>
    <t>Los colorantes derivados de las ftaleínas son muy utilizadas en las industria de los tintes. Una forma de la fluorescencia es utilizada para los tintes de lapiceros , resaltadotes, en forma especial por la fluorescencia que presenta. La fenolftaleina se utiliza para la preparación de algunos laxantes. La fenolftaleina es usada en el laboratorio como un indicados.</t>
  </si>
  <si>
    <t>Tintes ftaleínas,colorante fenolftaleina</t>
  </si>
  <si>
    <t>Colorantes rosanilina</t>
  </si>
  <si>
    <t>Tipo de tinción diferencial empleado en Bacteriología para la visualización de bacterias, sobre todo en muestras clínicas.</t>
  </si>
  <si>
    <t>Tintes rosanilinas</t>
  </si>
  <si>
    <t>Colorantes fdc seguros para alimentos o cosméticos</t>
  </si>
  <si>
    <t>Sustancia no perjudiciales a la salud, con la que se le da color a alimentos, farmacos o cosmeticos.</t>
  </si>
  <si>
    <t>Colorantes FDC seguros para alimentos,Fármacos o cosméticos</t>
  </si>
  <si>
    <t>Lacado</t>
  </si>
  <si>
    <t>Sustancia que añadida a otro elemento sirve para darles color o teñirlo.</t>
  </si>
  <si>
    <t>Laked</t>
  </si>
  <si>
    <t>Colorantes naturales</t>
  </si>
  <si>
    <t>Hacen referencia a colorantes o tintes derivados de plantas, invertebrados o minerales. La mayor parte de los colorantes naturales son colorantes vegetales provenientes de plantas – raíces, bayas, cortezas, hojas y madera, y otras fuentes orgánicas como, por ejemplo, los hongos y los líquenes.</t>
  </si>
  <si>
    <t>Tintes naturales,colorantes naturales</t>
  </si>
  <si>
    <t>Óxidos metálicos inorgánicos</t>
  </si>
  <si>
    <t>Materia colorante que se usa en la pintura, formada de óxidos inorganicos de metal.</t>
  </si>
  <si>
    <t>Óxidos inorgánicos de metal</t>
  </si>
  <si>
    <t>Negro carbono</t>
  </si>
  <si>
    <t>Material producido por la combustión incompleta de los productos derivados del petróleo. Es una forma de carbono amorfo con una relación superficie-volumen extremadamente alta y que como tal es uno de los primeros nanomateriales ampliamente usados.</t>
  </si>
  <si>
    <t>Negro de carbón</t>
  </si>
  <si>
    <t>Dióxido de titanio</t>
  </si>
  <si>
    <t>Compuesto químico cuya fórmula es TiO2. Entre otras cosas, es utilizado en procesos de oxidación avanzada fotocatalizada. Además, se usa como pigmento blanco.</t>
  </si>
  <si>
    <t>Dióxido de titanio,óxido de titanio</t>
  </si>
  <si>
    <t>Pigmentos orgánicos</t>
  </si>
  <si>
    <t xml:space="preserve">Es un material organico que cambia el color de la luz que refleja como resultado de la absorción selectiva del color. Este proceso físico es diferente a la fluorescencia, la fosforescencia y otras formas de luminiscencia, en las cuales el propio material emite luz. </t>
  </si>
  <si>
    <t>Concentrado de color de polímero</t>
  </si>
  <si>
    <t>Es un aditivo sólido o líquido para el plástico utilizado para colorear plásticos (color masterbatch) o que imparten otras propiedades de los plásticos (masterbatch aditivo). Masterbatch es una mezcla concentrada de pigmentos y / o aditivos encapsulados durante un proceso de calor en una resina portadora que luego se enfría y se corta en una forma granular. Masterbatch permite que el procesador de polímero en bruto de color económicamente durante el proceso de fabricación de plásticos.</t>
  </si>
  <si>
    <t>Lotes maestros de polímero,,masterbatches</t>
  </si>
  <si>
    <t>Dispersiones de pigmento</t>
  </si>
  <si>
    <t>Consiste en romper la permanente hacia abajo de aglomerados en la medida de lo posible, las partículas primarias.  Dispersión de pigmento eficiente y eficaz es necesaria con el fin de obtener la intensidad de color óptima, la limpieza de sombra y buen brillo del recubrimiento final.</t>
  </si>
  <si>
    <t>Dispersiones de pigmentos</t>
  </si>
  <si>
    <t>Tintas</t>
  </si>
  <si>
    <t>Es un líquido que contiene varios pigmentos o colorantesutilizados para colorear una superficie con el fin de crear imágenes o textos. Comúnmente se considera que la tinta es utilizada en bolígrafos opinceles; sin embargo, es utilizada extensivamente en toda clase de impresiones.</t>
  </si>
  <si>
    <t>Tinta</t>
  </si>
  <si>
    <t>Ceras sintéticas</t>
  </si>
  <si>
    <t>Esta compuesta por polímeros, resinas acrílicas, y una multitud de componentes químicos. Su principal característica es la mayor resistencia y durabilidad ya que ea 
enlaces químicos con la pintura, cerrando los poros y evitando así el asentamiento de impurezas.</t>
  </si>
  <si>
    <t>Ceras sintéticos|Ceras Líquidas,Removedor de Ceras,Ceras Acrilicas,Ceras Autobrillo,Ceras Emulsionadas,sellante, sellador</t>
  </si>
  <si>
    <t>Ceras naturales</t>
  </si>
  <si>
    <t>Proviene principalmente de la carnauba brasileña. Este tipo de cera proviene de un árbol específico que crece en los bosques húmedos y calurosos del norte de Brasil. El árbol produce esta cera en sus hojas para  protegerlas del sol y la humedad. La carnauba brasileña es la más dura y  transparente producida por la uraleza, demás de ofrecer la mas alta resistencia a derretirse por el calor. Este tipo de cera se usa principalmente para potenciar la profundidad del color, y por lo tanto el "wet look".</t>
  </si>
  <si>
    <t>Ceras naturales, Cera</t>
  </si>
  <si>
    <t>Parafinas</t>
  </si>
  <si>
    <t>Grupo de hidrocarburos alcanos de fórmula general CnH2n+2, donde n es el número de átomos de carbono.  Parafina, o hidrocarbono de parafina, es también el nombre técnico de un alcano en general, aunque en la mayoría de los casos se refiere específicamente a un alcano lineal o alcano normal — si posee ramificaciones, los isoalcanos también son llamados isoparafinas.</t>
  </si>
  <si>
    <t>Parafinas, cera de parafina, cera</t>
  </si>
  <si>
    <t>Aceites y grasas</t>
  </si>
  <si>
    <t>Petrolatos</t>
  </si>
  <si>
    <t>Es una mezcla semisólida de hidrocarburos que se puede aplicar emoliente o como una simple película protectora</t>
  </si>
  <si>
    <t>Aceites sintéticos</t>
  </si>
  <si>
    <t>Un compuesto orgánico obtenido a partir de semillas u otras partes de las plantas en cuyos tejidos se acumula como fuente de energía. Algunos no son aptos para consumo humano, como el de ricino o algodón.</t>
  </si>
  <si>
    <t>Aceites sintéticas,aceite de carro</t>
  </si>
  <si>
    <t>Aceites naturales</t>
  </si>
  <si>
    <t>Aceites naturales,aceite vegetal</t>
  </si>
  <si>
    <t>Disolventes aromáticos</t>
  </si>
  <si>
    <t>Son polares y provienen del procesamiento de naftas en las unidades de Reforma Catalítica y de Recuperación de Aromáticos. Se los pueden obtener como productos químicamente puros o mezclas.</t>
  </si>
  <si>
    <t>Solventes aromáticos,Desodorante Ambiental</t>
  </si>
  <si>
    <t>Disolventes alifáticos</t>
  </si>
  <si>
    <t>Son aquellos compuestos orgánicos que están constituidos por carbono e hidrógeno, en los cuales los átomos de carbono forman cadenas abiertas. Los hidrocarburos alifáticos de cadena abierta se clasifican en alcanos (enlaces simples), alquenos (enlaces dobles) y alquinos (enlaces triples).</t>
  </si>
  <si>
    <t>Solventes alifáticos, hidrocarburos alifáticos</t>
  </si>
  <si>
    <t>Fenoles o sus sustitutos y derivados</t>
  </si>
  <si>
    <t>El fenol en forma pura es un sólido cristalino de color blanco-incoloro a temperatura ambiente.  El fenol es un alcohol, debido a que el grupo funcional de los alcoholes es R-OH, y en el caso del fenol es Ar-OH. El fenol es conocido también como ácido fénico o ácido carbólico</t>
  </si>
  <si>
    <t>Fenoles o sus sustitutos o derivados, ácido fénico, ácido carbólico</t>
  </si>
  <si>
    <t>Alcanos cíclicos</t>
  </si>
  <si>
    <t>Son hidrocarburos saturados, cuyo esqueleto es formado únicamente porátomos de carbono unidos entre ellos con enlaces simples en forma de anillo. Su fórmula genérica es CnH2n. Por fórmula son isómeros de los alquenos. También existen compuestos que contienen varios anillos, los compuestos policíclicos.</t>
  </si>
  <si>
    <t>Alcanos cíclicos, cicloalcanos</t>
  </si>
  <si>
    <t>Solventes de alcohol</t>
  </si>
  <si>
    <t>Son disolventes que dentro de su composición cuentan con el alcohol, por ejemplo metanol, etanol, propanol,butanol,metilpropano, sorbitol, glicerina, etc.</t>
  </si>
  <si>
    <t>Solventes de alcohol, Alcohol quemar,metanol,etanol,propanol,butanol,metilpropano,sorbitol,glicerina</t>
  </si>
  <si>
    <t>Solventes activos</t>
  </si>
  <si>
    <t>Tienen como función disolver sustancias no hidrosolubles (una resina por ejm.) y para ello se requiere en primer lugar determinada viscosidad, contenido de sólidos en la solución y la velocidad a la que el solvente se evapora al aplicarse en el producto que interviene (acetona, acetato de etilo, acetato de butilo, thíner etc.).</t>
  </si>
  <si>
    <t>Alcanos</t>
  </si>
  <si>
    <t>Son compuestos formados solo por átomos de carbono e hidrógeno, no presentan funcionalización alguna, es decir, sin la presencia de grupos funcionales como el carbonilo (-CO), carboxilo (-COOH), amida (-CON=), etc.</t>
  </si>
  <si>
    <t>Alcanes,Alcano,Alcanos</t>
  </si>
  <si>
    <t>Alquenos</t>
  </si>
  <si>
    <t>Son hidrocarburos insaturados que tienen uno o varios dobles enlaces carbono-carbono en su molécula</t>
  </si>
  <si>
    <t>hidrocarburos Alkenes,Hidrocarburos alquenes,hidrocarburos etilénicos,olefinas</t>
  </si>
  <si>
    <t>Alquinos</t>
  </si>
  <si>
    <t>La mayor parte de los alquinos se fabrica en forma de acetileno. A su vez, una buena parte del acetileno se utiliza como combustible en la soldadura a gas debido a las elevadas temperaturas alcanzadas. En la industria química los alquinos son importantes productos de partida por ejemplo en la síntesis del PVC (adición de HCl) de caucho artificial etc.</t>
  </si>
  <si>
    <t>hidrocarburos Alkynes</t>
  </si>
  <si>
    <t>Compuestos aromáticos o heterocíclicos</t>
  </si>
  <si>
    <t>Compuestos orgánicos cíclicos en los que al menos uno de los componentes del ciclo es de un elemento diferente al carbono. Los átomos distintos de carbono presentes en el ciclo se denominan heteroátomos, siendo más comunes los heteroátomos de nitrógeno, oxígeno y azufre.</t>
  </si>
  <si>
    <t>Compuestos aromáticos o heterocíclicos,compuestos orgánicos cíclicos</t>
  </si>
  <si>
    <t>Compuestos halogenados orgánicos</t>
  </si>
  <si>
    <t>Compuestos orgánicos sintéticos tales como polímeros plásticos, y algunos ámbitos naturales, contienen átomos de halógeno; estos son conocidos como compuestos o haluros orgánicos halogenados. El cloro es, con mucho, el más abundante de los halógenos, y el único que se necesita en cantidades relativamente grandes (como los iones de cloruro) por los seres humanos. Por ejemplo, los iones de cloruro desempeñan un papel clave en la función del cerebro por la mediación de la acción del transmisor inhibidor GABA y también son utilizados por el cuerpo para producir el ácido del estómago</t>
  </si>
  <si>
    <t>Compuestos orgánicos halogenados,compuestos orgánicos sintéticos</t>
  </si>
  <si>
    <t>Compuestos orgánicos nitro o nitroso</t>
  </si>
  <si>
    <t>Compuestos orgánicos que tienen estructuras moleculares en las que el grupo nitroso (-N = O) está unido a un átomo de carbono o nitrógeno. Sustancias en el que este grupo está unido a un átomo de oxígeno se llaman nitritos, es decir, ésteres de ácido nitroso; aquellos en los que el grupo nitroso se une a un ion metálico son llamados nitrosilos.</t>
  </si>
  <si>
    <t>Compuestos orgánicos nitrados o nitrosados,nitrosodimetilanilina,nitrosophenols</t>
  </si>
  <si>
    <t>Compuestos órgano – metálicos</t>
  </si>
  <si>
    <t>Ejemplos de dichos compuestos organometálicos incluyen todos los reactivos de Gilman, que contiene litio y cobre. Níquel tetracarbonilo, y ferroceno son ejemplos de compuestos organometálicos que contienen metales de transición.</t>
  </si>
  <si>
    <t>Compuestos organometálicos</t>
  </si>
  <si>
    <t>Alcoholes o sus sustitutos</t>
  </si>
  <si>
    <t xml:space="preserve">Compuestos químicos orgánicos que contienen un grupo hidroxilo (-OH) en sustitución de un átomo de hidrógeno enlazado de forma covalente a un átomo de carbono. Si contienen varios grupos hidroxilos se denominan polialcoholes.  </t>
  </si>
  <si>
    <t>Alcoholes o sus sustitutos,Desinfectante,Alcohol gel,Alcohol</t>
  </si>
  <si>
    <t>Alcoholes tio (mercaptanos)</t>
  </si>
  <si>
    <t>Son anñalogos de azufre de los alcoholes, y se nombran por el mismo sistema utilizado para los alcoholes, con el sufijo -tiol utilizado en lugar del -ol.</t>
  </si>
  <si>
    <t>Alcoholes tiol,Tioalcoholes,mercaptanos</t>
  </si>
  <si>
    <t>Ácidos orgánicos o sus sustitutos</t>
  </si>
  <si>
    <t>Los ácidos orgánicos son una variedad de ácidos que se concentran habitualmente en los frutos de numerosas plantas. Son compuestos orgánicos que poseen al menos un grupo ácido. Se distinguen el ácido cítrico, fórmico, acético, málico, tartárico, salicílico, oxálico, y los grasos.</t>
  </si>
  <si>
    <t>Sales orgánicas o sus sustitutos</t>
  </si>
  <si>
    <t>Es el resultado de la reacción química entre un álcali (generalmente hidróxido de sodio o de potasio) y algún ácido graso; esta reacción se denomina saponificación. El ácido graso puede ser, por ejemplo, la manteca de cerdo o el aceite de coco. La sal orgánica es soluble en agua y, por sus propiedades detersivas, sirve comúnmente para lavar.</t>
  </si>
  <si>
    <t>Sales orgánicas o sus sustitutas</t>
  </si>
  <si>
    <t>Esteres o sus sustitutos</t>
  </si>
  <si>
    <t>Son el producto de la deshidratación entre una molécula de ácido y una de alcohol. Para nombrarlos se cambia la terminación ico del nombre del ácido por el sufijo ato y el nombre del radical derivado del alcohol, o bien el nombre del metal en el caso de las sales orgánicas.</t>
  </si>
  <si>
    <t>Ésteres o sus sustitutos</t>
  </si>
  <si>
    <t>Amidas o imidas</t>
  </si>
  <si>
    <t>Es un compuesto orgánico que consiste en unaamina unida a un grupo aciloconvirtiéndose en una amina ácida (o amida). </t>
  </si>
  <si>
    <t>Grupo funcional muy importante en química orgánica y bioquímica. Habitualmente con este nombre suele referirse al éter etílico, un solvente orgánico usado como anestésico y droga recreativa, y también al éter de petróleo, también usado como solvente, que no es un éter sino una mezcla de hidrocarburos.</t>
  </si>
  <si>
    <t>Éteres o sus sustitutos</t>
  </si>
  <si>
    <t>Tioéteres</t>
  </si>
  <si>
    <t>Compuesto que contiene el grupo funcional formado por un puente de azufre entre dos cadenas carbonadas. Un tioéter es similar a un éter, conteniendo un átomo de azufre en vez de un átomo de oxígeno.</t>
  </si>
  <si>
    <t>Tioéteres,Tioéter</t>
  </si>
  <si>
    <t>Aldehídos o sus sustitutos</t>
  </si>
  <si>
    <t>Compuestos orgánicos caracterizados por poseer el grupo funcional -CHO. Se denominan como los alcoholes correspondientes, cambiando la terminación -ol por -al</t>
  </si>
  <si>
    <t>Cetonas o quinonas o sus sustitutos</t>
  </si>
  <si>
    <t>Compuesto orgánico caracterizado por poseer ungrupo funcional carbonilo unido a dos átomos de carbono, a diferencia de un aldehído, en donde el grupo carbonilo se encuentra unido al menos a un átomo de hidrógeno.</t>
  </si>
  <si>
    <t>Cetonas o quininas o sus sustitutos,Acetona</t>
  </si>
  <si>
    <t>Amines o imines o sus sustitutos</t>
  </si>
  <si>
    <t>Las aminas son compuestos químicos orgánicos que se consideran como derivados del amoníaco y resultan de la sustitución de los hidrógenos de la molécula por los radicales alquilo. Según se sustituyan uno, dos o tres hidrógenos, las aminas serán primarias, secundarias o terciarias, respectivamente.</t>
  </si>
  <si>
    <t>Aminas o iminas o sus sustitutos</t>
  </si>
  <si>
    <t>Cianuros o isocianuros</t>
  </si>
  <si>
    <t>Anión monovalente de representación CN-. El mismo contiene elgrupo cianuro (:C≡N:), que consiste de un átomo de carbono con un enlace triple con un átomo de nitrógeno.</t>
  </si>
  <si>
    <t>Cianatos o isocianatos o tiocianatos o isotiocianatos</t>
  </si>
  <si>
    <t>Es un ion de carga negativa o anión formado por un átomo deoxígeno, otro de carbono y otro de nitrógeno, unidos entre sí medianteenlaces covalentes, dejando una carga negativa. El ácido del que proviene es el ácido ciánico.</t>
  </si>
  <si>
    <t>Óxidos orgánicos</t>
  </si>
  <si>
    <t>Compuesto binario que contiene uno o varios átomos de oxígeno, y otros elementos que tiene átomos de carbono.</t>
  </si>
  <si>
    <t>Peróxidos orgánicos</t>
  </si>
  <si>
    <t>Compuestos orgánicos que contienen el grupo funcional peróxido (ROOR'). Si R' es hidrógeno, el compuesto es denominado unhidroperóxido orgánico. </t>
  </si>
  <si>
    <t>Hidróxidos orgánicos</t>
  </si>
  <si>
    <t>Compuestos oxigenados derivados de los hidrocarburos que se forman al sustituir en un carbono primario dos hidrógenos por un oxigeno que se une al carbono mediante un doble enlace, y el tercer hidrogeno por un grupo (OH) que se une mediante un enlace simple.</t>
  </si>
  <si>
    <t>Ureidos o purinas o sus derivados</t>
  </si>
  <si>
    <t>Estas sustancias, importantes en los reinos animal y vegetal, contienen un sistema bicíclico constituido por un anillo de pirimidina y otro de imidazol.  Es una sustancia incolora de p.f. 217ºC (490 K), que no se encuentra libre en la naturaleza.</t>
  </si>
  <si>
    <t>Ureidas o purinas o sus derivados</t>
  </si>
  <si>
    <t>Azo compuestos o sus sustitutos</t>
  </si>
  <si>
    <t>Grupo funcional del tipo R-N=N-R', en donde R y R' son grupos que contienen átomos de carbono, y los átomos de nitrógeno están unidos por un enlace doble. Los compuestos que contienen el enlace -N=N- se denominan azoderivados, compuestos azoicos, o azocompuestos.</t>
  </si>
  <si>
    <t>Compuestos azoicos o sus sustitutos</t>
  </si>
  <si>
    <t>Azidas o azinas</t>
  </si>
  <si>
    <t> Las azinas se forman por reacción de aldehídos con hidrazina.</t>
  </si>
  <si>
    <t>Azidas o azinas,Azida o azina</t>
  </si>
  <si>
    <t>Oximas</t>
  </si>
  <si>
    <t>Clase de compuestos orgánicos cuya fórmula general es RR'C=NOH, donde R es un residuo orgánico y R' puede ser un hidrógeno o un grupo orgánico. Una oxima es el resultado de la condensación de la hidroxilamina con un aldehído, entonces se la puede llamar aldoxima, o una cetona, pudiéndose denominar en este caso cetoxima</t>
  </si>
  <si>
    <t>Oximas,Oxima</t>
  </si>
  <si>
    <t>Hidracinas o hidracidas o sus sustitutos</t>
  </si>
  <si>
    <t xml:space="preserve">Se trata de un líquido incoloro y oleoso, con un olor similar al del amoníaco y que libera vapores cuando está expuesto al aire. Quema con llama apenas visible.  Se utiliza principalmente como espumante para la preparación de espumas poliméricas así como precursor de catalizadores de polimerización y fármacos. </t>
  </si>
  <si>
    <t>Fosfinas</t>
  </si>
  <si>
    <t>Gas incoloro, inflamable, que explota a temperatura ambiente y que huele a ajo o a pescado podrido. Pequeñas cantidades ocurren naturalmente provenientes de la degradación de materia orgánica. Es levemente soluble en agua.</t>
  </si>
  <si>
    <t>Fosfinas,Fosfamina</t>
  </si>
  <si>
    <t>Amidinas o imidinas</t>
  </si>
  <si>
    <t>Compuestos derivados de las formamidinas, siendo el clordimeform el primer compuesto introducido en Australia desde 1970 como aditivo en los baños con organofosforados, con el fin de restaurar la eficacia contra cepas de campo resistentes a los organofosforados.</t>
  </si>
  <si>
    <t>Amidinas o imidinas,Amidina o imidina,Amidines</t>
  </si>
  <si>
    <t>Intermedios de acrilato o metacrilato</t>
  </si>
  <si>
    <t>La aplicación principal del metacrilato de metilo es la producción del plástico transparente denominado polimetilmetacrilato (PMMA). También se emplea en la producción de otros polímeros acrílicos, usados en pinturas y recubrimientos.Es un compuesto químico de fórmula C5H8O2. A temperatura ambiente se presenta como un líquido incoloro de aspecto similar al agua, tóxico e inflamable. Es conocido principalmente por ser el monómero utilizado para producir polimetilmetacrilato (PMMA).</t>
  </si>
  <si>
    <t>Intermedios de acrilato o de metacrilato</t>
  </si>
  <si>
    <t>Carbohidratos o sus derivados</t>
  </si>
  <si>
    <t>Los glúcidos, carbohidratos, hidratos de carbono o sacáridos (del griego σάκχαρ "azúcar") son biomoléculas compuestas por carbono, hidrógeno y oxígeno. La glucosa, el glucógeno y la celulosa son las formas biológicas primarias de almacenamiento y consumo de energía; la celulosa forma la pared celular de las células vegetales y la quitina es el principal constituyente del exoesqueleto de los artrópodos.</t>
  </si>
  <si>
    <t>Carbohidratos o sus derivados, glúcidos, hidratos de carbono, sacáridos</t>
  </si>
  <si>
    <t>Proteínas</t>
  </si>
  <si>
    <t>Moléculas formadas por cadenas lineales deaminoácidos.  Las proteínas desempeñan un papel fundamental para la vida y son las biomoléculas más versátiles y más diversas. Son imprescindibles para el crecimiento del organismo.</t>
  </si>
  <si>
    <t>Proteínas,Prótido</t>
  </si>
  <si>
    <t>Anticuerpos</t>
  </si>
  <si>
    <t>Glicoproteínas del tipo gamma globulina. Pueden encontrarse de forma soluble en la sangre u otros fluidos corporales de losvertebrados, disponiendo de una forma idéntica que actúa como receptor de los linfocitos B y son empleados por el sistema inmunitario para identificar y neutralizar elementos extraños tales como bacterias,virus o parásitos.</t>
  </si>
  <si>
    <t>Anticuerpos,munoglobulinas</t>
  </si>
  <si>
    <t>Enzimas</t>
  </si>
  <si>
    <t>Las enzimas1 son moléculas de naturaleza proteica quecatalizan reacciones químicas, siempre que seantermodinámicamente posibles: una enzima hace que una reacción química que es energéticamente posible (verEnergía libre de Gibbs), pero que transcurre a una velocidad muy baja, sea cinéticamente favorable, es decir, transcurra a mayor velocidad que sin la presencia de la enzima.</t>
  </si>
  <si>
    <t>Enzimas,Fermento</t>
  </si>
  <si>
    <t>Nutrientes</t>
  </si>
  <si>
    <t>Producto químico procedente del exterior de la célula y que ésta necesita para realizar sus funciones vitales. Éste es tomado por la célula y transformado en constituyente celular a través de un proceso metabólico de biosíntesis llamado anabolismo o bien es degradado para la obtención de otras moléculas y de energía.</t>
  </si>
  <si>
    <t>Nutrimentos,Nutriente</t>
  </si>
  <si>
    <t>Tejidos</t>
  </si>
  <si>
    <t>En biología, los tejidos son aquellos materiales constituidos por un conjunto organizado de células, con sus respectivos organoidesiguales (o con pocas desigualdades entre células diferenciadas), ordenadas regularmente, con un comportamiento fisiológicocoordinado y un origen embrionario común. Se llama histología al estudio de estos tejidos orgánicos.</t>
  </si>
  <si>
    <t>Tejidos,capa,revestimiento</t>
  </si>
  <si>
    <t>Cultivos y fluidos</t>
  </si>
  <si>
    <t>Son muestras de composiciones químicas de seres vivos.</t>
  </si>
  <si>
    <t>Ácido nucleico</t>
  </si>
  <si>
    <t>Los ácidos nucleicos son grandes polímeros formados por la repetición de monómeros denominados nucleótidos, unidos mediante enlaces fosfodiéster. Se forman, así, largas cadenas; algunas moléculas de ácidos nucleicos llegan a alcanzar tamaños gigantescos, con millones de nucleótidos encadenados.</t>
  </si>
  <si>
    <t>Ácidos nucleicos,Macromoléculas</t>
  </si>
  <si>
    <t>Aminoácidos o sus derivados</t>
  </si>
  <si>
    <t>Un aminoácido es una molécula orgánica con un grupo amino (-NH2) y un grupo carboxilo (-COOH). Los aminoácidos más frecuentes y de mayor interés son aquellos que forman parte de las proteínas.</t>
  </si>
  <si>
    <t>Alcaloides</t>
  </si>
  <si>
    <t>Se llaman alcaloides (de álcali, carbonatos de alcalinos, y -oide, parecido a, en forma de) a aquellos metabolitos secundarios de las plantas sintetizados, generalmente, a partir de aminoácidos, que tienen en común su hidrosolubilidad a pH ácido y su solubilidad en solventes orgánicos a pH alcalino. Los alcaloides verdaderos derivan de un aminoácido, son por lo tanto nitrogenados. Todos los que presentan el grupo funcional amina o imina son básicos.</t>
  </si>
  <si>
    <t>Alcaloides,Calmante,Droga,Estimulante,Anéstesico</t>
  </si>
  <si>
    <t>Grasas o lípidos</t>
  </si>
  <si>
    <t>En bioquímica, grasa es un término genérico para designar varias clases de lípidos, aunque generalmente se refiere a los acilglicéridos, ésteres en los que uno, dos o tres ácidos grasos se unen a una molécula de glicerina, formando monoglicéridos, diglicéridos y triglicéridos respectivamente. Las grasas están presentes en muchos organismos.</t>
  </si>
  <si>
    <t xml:space="preserve">Grasas o lípidos,Manteca,Aceite,Sebo,Crema </t>
  </si>
  <si>
    <t>Terpenoides</t>
  </si>
  <si>
    <t>Los terpenoides son a menudo llamados isoprenoides teniendo en cuenta que el isopreno es su precursor biológico. Presentan una gran variedad estructural, derivan de la fusión repetitiva de unidades ramificadas de cinco carbonos basadas en la estructura del isopentenilo, son monómeros considerados como unidades isoprénicas y se clasifican por el número de unidades de cinco carbonos que contienen en mono, sesqui, di, tri, tetraterpenos,…. Los productos que provienen del metabolismo del isopreno abarcan a los terpenos, los carotenos, las vitaminas, los esteroides, etc.</t>
  </si>
  <si>
    <t>Terpenoides,Isoprenoides</t>
  </si>
  <si>
    <t>Ácidos inorgánicos</t>
  </si>
  <si>
    <t>Ácido derivado de uno o más compuestos inorgánicos, y todos los ácidos inorgánicos forman iones hidrógeno e iones de base conjugada cuando se disuelve en agua. Estos ácidos no tiene carbono en su composición en contraposición a los ácidos orgánicos que si tienen.</t>
  </si>
  <si>
    <t>Ácidos inorgánicos,ácido mineral</t>
  </si>
  <si>
    <t>Sales metálicas inorgánicas</t>
  </si>
  <si>
    <t xml:space="preserve">Son moléculas inorgánicas de fácil ionización en presencia de agua y que en los seres vivos aparecen tanto precipitadas como disueltas. Los compuestos inorgánicos son todos aquellos compuestos que están formados por distintos elementos, pero en los que su componente principal no siempre es el carbono, siendo el agua el más abundante. </t>
  </si>
  <si>
    <t>Óxidos inorgánicos</t>
  </si>
  <si>
    <t xml:space="preserve">Los oxácidos son compuestos ternarios que se forman al combinarse un anhídrido (óxido ácido) con el agua. Los compuestos inorgánicos son todos aquellos compuestos que están formados por distintos elementos, pero en los que su componente principal no siempre es el carbono, siendo el agua el más abundante. </t>
  </si>
  <si>
    <t>Peróxidos inorgánicos</t>
  </si>
  <si>
    <t xml:space="preserve">Los peróxidos son compuestos que resultan de la unión del grupo peróxido (-O-O- o O2-2) con un metal. Los compuestos inorgánicos son todos aquellos compuestos que están formados por distintos elementos, pero en los que su componente principal no siempre es el carbono, siendo el agua el más abundante. </t>
  </si>
  <si>
    <t>Hidróxidos inorgánicos</t>
  </si>
  <si>
    <t xml:space="preserve">Los hidróxidos son los resultantes de la unión de un grupo hidróxido o hidroxilo con un metal. se nombran usando el termino «hidróxido» (OH-) seguido del nombre del metal mediante la nomenclatura de todos los elementos. Los compuestos inorgánicos son todos aquellos compuestos que están formados por distintos elementos, pero en los que su componente principal no siempre es el carbono, siendo el agua el más abundante. </t>
  </si>
  <si>
    <t>Hídridos inorgánicos</t>
  </si>
  <si>
    <t xml:space="preserve">Los hidruros son compuestos que resultan de la unión del anión hidruro (H-) con un catión metálico. Se nombran con la palabra «hidruro» seguida del nombre el metal. Los compuestos inorgánicos son todos aquellos compuestos que están formados por distintos elementos, pero en los que su componente principal no siempre es el carbono, siendo el agua el más abundante. </t>
  </si>
  <si>
    <t>Hidruros inorgánicos</t>
  </si>
  <si>
    <t>Halidos ácidos o sus sustitutos</t>
  </si>
  <si>
    <t>Son compuestos orgánicos que contienen uno, dos o más grupos carboxilo.  Se utilizan para fabricar detergentes biodegradables, lubricantes y espesantes para pintura.</t>
  </si>
  <si>
    <t>Halogenuros ácidos o sus sustitutos</t>
  </si>
  <si>
    <t>Silicatos</t>
  </si>
  <si>
    <t>Grupo de minerales de mayor abundancia, pues constituyen más del 95% de la corteza terrestre, además del grupo de más importancia geológica por ser petrogénicos, es decir, los minerales que forman las rocas. Todos los silicatos están compuestos por silicio yoxígeno.</t>
  </si>
  <si>
    <t>Silicatos,Silicato</t>
  </si>
  <si>
    <t>Sílice</t>
  </si>
  <si>
    <t>El óxido de silicio (IV) o dióxido de silicio (SiO2) es un compuesto de silicio y oxígeno, llamado comúnmente sílice. Es uno de los componentes de la arena. Una de las formas en que aparece naturalmente es el cuarzo.</t>
  </si>
  <si>
    <t>Sílice, óxido de silicio, dióxido de silicio</t>
  </si>
  <si>
    <t>Siliconas</t>
  </si>
  <si>
    <t>Es un polímero inodoro e incoloro hecho principalmente desilicio. La silicona es inerte y estable a altas temperaturas, lo que la hace útil en gran variedad de aplicaciones industriales, como lubricantes,adhesivos, moldes, impermeabilizantes, y en aplicaciones médicas y quirúrgicas, como prótesis valvulares cardíacas e implantes de mamas.</t>
  </si>
  <si>
    <t>Siliconas,Silicon,Para Spray (Protector termico)</t>
  </si>
  <si>
    <t>Alúmina y otros compuestos de aluminio</t>
  </si>
  <si>
    <t>Componente más importante en la constitución de las arcillas y los esmaltes, confiriéndoles resistencia y aumentando sutemperatura de maduración.</t>
  </si>
  <si>
    <t>Alúmina y otros compuestos de aluminio,Aluminio,Metal,Metalico</t>
  </si>
  <si>
    <t>Permanganato de potasio</t>
  </si>
  <si>
    <t>Es un compuesto químico formado por iones potasio (K+) y permanganato(MnO4−). Es un fuerte agente oxidante. Tanto sólido como en solución acuosa presenta un color violeta intenso.</t>
  </si>
  <si>
    <t>Permanganato potásico, permanganato de potasio, minerales chamaleon, cristales de condy</t>
  </si>
  <si>
    <t>Mezclas químicas orgánicas</t>
  </si>
  <si>
    <t>Suspensión que tienen partículas finas suspendidas de una sustancia que cuenta con átomos de carbono en su composición química en un líquido durante un tiempo y luego se sedimentan.</t>
  </si>
  <si>
    <t>Mezclas químicas orgánicas,Compuestos del Carbono</t>
  </si>
  <si>
    <t>Mezclas químicas inorgánicas</t>
  </si>
  <si>
    <t>Suspensión que tienen partículas finas suspendidas de una sustancia que carece de átomos de carbono en su composición química en un líquido durante un tiempo y luego se sedimentan.</t>
  </si>
  <si>
    <t>Formaldehidos</t>
  </si>
  <si>
    <t>Compuesto químico, más específicamente un aldehído (el más simple de ellos) es altamente volátil y muy inflamable, de fórmula H2C=O. Se obtiene por oxidación catalítica del alcohol metílico.</t>
  </si>
  <si>
    <t>Formaldehídos,Metanal</t>
  </si>
  <si>
    <t>Glutarales</t>
  </si>
  <si>
    <t>Es un excelente fijador para preservar estructuras delicadas de la célula cuando se usan resinas plásticas, pero también es un buen fijador estructural para la infiltración en parafina.</t>
  </si>
  <si>
    <t>Glutrales,glutaraldehído</t>
  </si>
  <si>
    <t>Taninos</t>
  </si>
  <si>
    <t>Sustancias orgánicas que servían para convertir a las pieles crudas de animales en cuero. Se extraen de las plantas con agua o con una mezcla de agua y alcohol, que luego se decanta y se deja evaporar a baja temperatura hasta obtener el producto final.</t>
  </si>
  <si>
    <t>Taninos,Sustancia organica,curtido</t>
  </si>
  <si>
    <t>Caucho látex</t>
  </si>
  <si>
    <t>Suspensión acuosa coloidal compuesta degrasas, ceras y diversas resinas gomosas obtenida a partir delcitoplasma de las células laticíferas presentes en algunas plantas angiospermas y hongos.1 Es frecuentemente blanco, aunque también puede presentar tonos anaranjados, rojizos o amarillentos dependiendo de la especie, y de apariencia lechosa</t>
  </si>
  <si>
    <t>Caucho de látex,Plastico,Caucho</t>
  </si>
  <si>
    <t>2.3.5.4.01</t>
  </si>
  <si>
    <t>Caucho crepe</t>
  </si>
  <si>
    <t>Producto resultado de se coagular el látex que se enrolla en hojas arrugadas, comúnmente utilizados para fabricar suelas de zapatos y botas, pero también es una materia prima para productos de caucho más elaborados.</t>
  </si>
  <si>
    <t>Caucho de Crepé</t>
  </si>
  <si>
    <t>Caucho hoja ahumada</t>
  </si>
  <si>
    <t xml:space="preserve">Tipo de caucho natural crudo en forma de láminas de color pardo obtenido por coagulación de látex con un ácido, de rodadura en hojas, y secado sobre los fuegos de madera abiertos. </t>
  </si>
  <si>
    <t>Hojas de caucho ahumado</t>
  </si>
  <si>
    <t>Caucho espuma natural</t>
  </si>
  <si>
    <t xml:space="preserve">Caucho que ha sido fabricado con un agente de formación de espuma para crear una estructura de matriz llena de aire. </t>
  </si>
  <si>
    <t>Caucho de espuma natural</t>
  </si>
  <si>
    <t>Caucho bloque o borona</t>
  </si>
  <si>
    <t>Es un término general aplicado a caucho reciclado de neumáticos usados ​​de automóviles y camiones. Durante el proceso de reciclaje se retira de acero y la pelusa dejando caucho de los neumáticos con una consistencia granular.</t>
  </si>
  <si>
    <t>Caucho del bloque o de miga,caucho reciclado</t>
  </si>
  <si>
    <t>Caucho vulcanizado</t>
  </si>
  <si>
    <t>Se ha encontrado de forma empírica, que las propiedades del caucho pueden mejorarse y preservarse, si se somete a un proceso de vulcanización.  La vulcanización del caucho es un proceso complejo, objeto de una vasta tecnología.  En esencia, consiste en la adición de un 3% aprox. de azufre al caucho bruto -masticado- (desintegrado mecánicamente), seguida del calentamiento a unos 140º durante períodos cortos de tiempo.</t>
  </si>
  <si>
    <t>Caucho clorado</t>
  </si>
  <si>
    <t>Es un derivado de goma incombustible producido por la acción del cloro sobre el caucho en una solución, que se utiliza en pinturas y barnices resistentes a la corrosión, y en las tintas y adhesivos.</t>
  </si>
  <si>
    <t>Caucho clorinado</t>
  </si>
  <si>
    <t>Caucho clorhidrato</t>
  </si>
  <si>
    <t>Polvo insoluble en agua o película transparente, soluble en hidrocarburos aromáticos, se ablanda a 110-120 ° C, que se utiliza para las cubiertas de protección, envases de alimentos, cortinas de baño y ropa impermeable.</t>
  </si>
  <si>
    <t>Caucho de clorhidratado</t>
  </si>
  <si>
    <t>Caucho ciclizado</t>
  </si>
  <si>
    <t>Caucho en forma de un polvo blanco o de virutas por ciclación USU, en presencia de un catalizador y se utiliza principalmente en la fabricación de adhesivos, revestimientos para papel, tinta de impresión, y la pintura.</t>
  </si>
  <si>
    <t>Caucho isomerizado</t>
  </si>
  <si>
    <t>Caucho modificado, a través del catalizador, el calor, la luz o de cambio de presión en la configuración de la estructura del caucho primario.</t>
  </si>
  <si>
    <t>Caucho termoplástico</t>
  </si>
  <si>
    <t xml:space="preserve">Son una clase de copolímeros o mezcla física de polímeros (generalmente un plástico y un caucho) que dan lugar a materiales con las características termoplásticas y elastoméricas. </t>
  </si>
  <si>
    <t>Caucho termoplástico,elastómeros termoplásticos,TPE</t>
  </si>
  <si>
    <t>Compuesto de caucho</t>
  </si>
  <si>
    <t xml:space="preserve">Surge como una emulsión lechosa (conocida como látex) en la savia de varias plantas, pero que también puede ser producido sintéticamente. La principal fuente comercial de látex son las euforbiáceas, del género Hevea, como Hevea brasiliensis. </t>
  </si>
  <si>
    <t>Compuesto de caucho,Isopreno,metilbutadieno</t>
  </si>
  <si>
    <t>Butadieno acilonitrilo nbr</t>
  </si>
  <si>
    <t>Es una familia de copolímeros insaturados de 2-propenonitrilo y diversos monómeros de butadieno (1,2-butadieno y 1,3-butadieno). A pesar de sus propiedades físicas y químicas varían dependiendo de la composición del polímero de nitrilo, esta forma de caucho sintético es generalmente resistente al aceite, combustible, y otros productos químicos (el más nitrilo dentro del polímero, mayor será la resistencia a los aceites, pero menor será la flexibilidad del material).</t>
  </si>
  <si>
    <t>Acrilonitrilo butadieno (NBR)</t>
  </si>
  <si>
    <t>Nitrilo altamente saturado nhbr</t>
  </si>
  <si>
    <t>Producto desarrollado para soportar temperaturas continuas de hasta 302 ° F (150 ° C), conservando la resistencia a los aceites derivados del petróleo.</t>
  </si>
  <si>
    <t>Nitrilo altamente saturado (HNBR),Nitrilo</t>
  </si>
  <si>
    <t>Fluorocarbono fcm</t>
  </si>
  <si>
    <t>Los fluorocarburos (llamados también fluorocarbonos por influencia del inglés) son compuestos químicos que contienen enlaces carbono-flúor. La relativamente baja reactividad y alta polaridad del enlace carbono-flúor los dota de características únicas. Los fluorocarburos tienden a romperse muy lentamente en el medio ambiente y por tanto muchos se consideran contaminantes orgánicos persistentes.</t>
  </si>
  <si>
    <t>Fluorocarburo (FKM)</t>
  </si>
  <si>
    <t>Propileno etileno epe</t>
  </si>
  <si>
    <t>El caucho etileno propileno (conocido por sus siglas en inglés como: "EPR") es un material utilizado como aislante eléctrico en cables de potencia para alto voltaje. Posee mejores características térmicas que otros materiales aislantes utilizados en cables tradicionales, tales como polietileno reticulado, por lo que permite fabricar cables de menor área transversal a igual capacidad de transmisión de potencia. El cable es flexible y adecuado para ser utilizado en situaciones en las cuales debe ser desplazado con regularidad, tales como en la industria de la minería e instalaciones temporarias.</t>
  </si>
  <si>
    <t>Etileno propileno (EP),Etileno</t>
  </si>
  <si>
    <t>Butadieno estireno</t>
  </si>
  <si>
    <t>El caucho estireno-butadieno, frecuentemente abreviado SBR (del inglés Styrene-Butadiene Rubber) es unelastómero sintético obtenido mediante la polimerización de una mezcla de estireno y de butadieno. Es el caucho sintético con mayor volumen de producción mundial. Su principal aplicación es en la fabricación de neumáticos.</t>
  </si>
  <si>
    <t>Estireno butadieno (SBR),Etileno</t>
  </si>
  <si>
    <t>Clorpreno cr</t>
  </si>
  <si>
    <t>Cloropreno es el nombre común del compuesto orgánico 2-cloro-1,3-butadieno, con una fórmula molecular C4H5Cl.  Se usa como monómero en la producción del policloropreno, un caucho sintético. El policloropreno se conoce también como Neopreno, la marca comercial con la queDuPont lo desarrolló y lo comercializa actualmente.</t>
  </si>
  <si>
    <t>Cloropreno (CR)</t>
  </si>
  <si>
    <t>Isopreno isobutileno iir / xiir</t>
  </si>
  <si>
    <t>Caucho de butilo se produce por polimerización de aproximadamente 98% de isobutileno con cerca de 2% de isopreno. Estructuralmente, se asemeja poliisobutileno polipropileno, que tiene dos grupos metilo sustituidos en cada otro átomo de carbono. Poliisobutileno es un gas incoloro a la luz material viscoelástico amarillo. Por lo general, es inodoro e insípido, aunque puede presentar un ligero olor característico.</t>
  </si>
  <si>
    <t>Isobutileno isopreno (IIR/XIIR),caucho de butilo</t>
  </si>
  <si>
    <t>Silicona vmq y pmq y pvmq</t>
  </si>
  <si>
    <t>La silicona es un polímero inodoro e incoloro hecho principalmente desilicio. La silicona es inerte y estable a altas temperaturas, lo que la hace útil en gran variedad de aplicaciones industriales, como lubricantes,adhesivos, moldes, impermeabilizantes, y en aplicaciones médicas y quirúrgicas, como prótesis valvulares cardíacas e implantes de mamas.</t>
  </si>
  <si>
    <t>Silicona VMQ y PMQ y PVMQ</t>
  </si>
  <si>
    <t>Fluorosilicona fvmq</t>
  </si>
  <si>
    <t>La fluorosilicona combina las buenas propiedades de temperaturas (altas y bajas) de la silicona con su limitada resistencia a los derivados del pretoleo. La fluorosilicona proporciona un más amplio rango de temperatura que los cauchos fluorocarbonados.</t>
  </si>
  <si>
    <t>Fluorosilicona (FVMQ)</t>
  </si>
  <si>
    <t>Poliacrilato acm</t>
  </si>
  <si>
    <t>Tipo de elastómero, invariablemente un polímero. Un elastómero es un material con la propiedad mecánica de poder sufrir mucha más deformación elástica bajo estrés que la mayoría de los materiales y aun así regresar a su tamaño previo sin deformación permanente. El caucho sintético sirve como un sustituto del caucho natural en muchos casos, especialmente cuando se requieren propiedades mejoradas de los materiales.</t>
  </si>
  <si>
    <t>Poliacrilato (ACM),caucho sintético,ACM</t>
  </si>
  <si>
    <t>Etileno acrílico aem</t>
  </si>
  <si>
    <t>Ofrece una resistencia continua al calor hasta 180°C, con picos de 200°C, con resistencia a la alta fatiga por flexibilidad y propiedades mecánicas mejoradas, mejor flexibilidad ante las bajas temperaturas y superior resistencia a los ácidos por gas soplado en entornos de recirculación de gases de escape que los estándares de los AEM, haciéndolo el candidato ideal para las mangueras turbo y los conductos de aire.</t>
  </si>
  <si>
    <t>Etileno acrílico (AEM)</t>
  </si>
  <si>
    <t>Polietileno clorosulfonatado csm</t>
  </si>
  <si>
    <t>Tipo de polietileno que ha demostrado larga vida bajo condiciones ambientales extremas. Se usa en una amplia gama de aplicaciones industriales y automotrices que requieren de un alto desempeño.</t>
  </si>
  <si>
    <t>Polietileno clorosulfonado (CSM)</t>
  </si>
  <si>
    <t>Cloropolietileno cm</t>
  </si>
  <si>
    <t>Tipo de polietileno posee buenas características para impermeabilización, resiste el alcohol, la alcalinidad, los ácidos, el aceite, el envejecimiento, las inclemencias atmosféricas, los rayos ultravioletas, la oxidación, los gases, el vapor y es resistente al fuego.En la industria del automóvil se usa como un elastómero para los sistemas del ABS, en la industria del alambre y del cable para el forro externo y es utilizado para la modificación del PVC, en la inyección, el moldeado, etc.</t>
  </si>
  <si>
    <t>Cloropolietineno (CM),polietileno clorado ,cm</t>
  </si>
  <si>
    <t>Epicloridrina</t>
  </si>
  <si>
    <t>Compuesto tóxico, con probable actividad carcinógena</t>
  </si>
  <si>
    <t>Epiclorohidrina (ECO),oxirano derivado del 3-cloro-1-propeno</t>
  </si>
  <si>
    <t>Polisopreno natural nr</t>
  </si>
  <si>
    <t>Los poliisoprenos se encuentran en la naturaleza como plásticos duros, conocidos como gutapercha y balata, y como elastómetros en el caso del caucho conocido como Hevea brasiliensis, o caucho natural (NR).</t>
  </si>
  <si>
    <t>Poliisopreno natural (NR)</t>
  </si>
  <si>
    <t>Polisopreno sintético ir</t>
  </si>
  <si>
    <t xml:space="preserve">Caucho sintético se diseña para ser similar al caucho natural en estructura y características.
</t>
  </si>
  <si>
    <t>Poliisopreno sintético (IR),caucho sintético</t>
  </si>
  <si>
    <t>Poliéster uretano au</t>
  </si>
  <si>
    <t>Polímero que se obtiene mediante condensación de bases hidroxílicas combinadas con disocianatos. Los poliuretanos se clasifican en dos grupos, definidos por su estructura química, diferenciados por su comportamiento frente a la temperatura. El tipo AU uretanos tiene una resistencia excepcional al aceite, combustible y solvente pero puede ser dañado por hidrólisis.</t>
  </si>
  <si>
    <t>Poliéster uretano (AU)</t>
  </si>
  <si>
    <t>Poliéster uretano eu</t>
  </si>
  <si>
    <t>Polímero que se obtiene mediante condensación de bases hidroxílicas combinadas con disocianatos. Los poliuretanos se clasifican en dos grupos, definidos por su estructura química, diferenciados por su comportamiento frente a la temperatura. El tipo EU uretanos no puede dañarse por hidrólisis e incluso ofrece una resistencia al combustible y aceite comparable a los nitriles bajos ACN (el 18~22% ACN) o a HNBRs.</t>
  </si>
  <si>
    <t>Poliéter uretano (EU)</t>
  </si>
  <si>
    <t>Polibutadieno br</t>
  </si>
  <si>
    <t>Es un elastómero o caucho sintético que se obtiene mediante la polimerización de 1,3-Butadieno.</t>
  </si>
  <si>
    <t>Polibutadieno (BR)</t>
  </si>
  <si>
    <t>Poli éter bloque amida peba</t>
  </si>
  <si>
    <t>Es un elastómero termoplástico de alto rendimiento. Se utiliza para reemplazar elastómeros común. Se encuentra en el mercado de artículos deportivos: los componentes del sistema de amortiguación y suelas de zapatos de alta gama (correr, atletismo, fútbol, béisbol, baloncesto, senderismo, etc) donde se aprecia por su baja densidad, propiedades de amortiguación, la energía retorno y la flexibilidad.</t>
  </si>
  <si>
    <t>Poliéter bloque amida (PEBA),PEBA</t>
  </si>
  <si>
    <t>Estireno bloque copolímero tes</t>
  </si>
  <si>
    <t>Los copolímeros de bloques se componen de bloques de diferentes monómeros polimerizados. sugiere que pueden ser útiles en la creación de tejidos auto-construcción con utilidad potencial en matrices de semiconductores (por ejemplo, dispositivos de memoria de ordenador) mediante el ensamblaje de los detalles finos encima de una base estructurada creado usando métodos convencionales microlitografía.</t>
  </si>
  <si>
    <t>Copolímero en bloque de estireno (TES)</t>
  </si>
  <si>
    <t>Copoliester</t>
  </si>
  <si>
    <t xml:space="preserve">Producto formado cuando se realicen modificaciones a los poliésteres, que son combinaciones de diácidos y dioles. Los copoliésteres adquieren su resistencia, claridad, y otras propiedades mecánicas, incluso cuando se expone a una variedad de sustancias químicas que típicamente afectan a otros materiales, tales como policarbonatos. </t>
  </si>
  <si>
    <t>Copoliéster</t>
  </si>
  <si>
    <t>Termoplástico</t>
  </si>
  <si>
    <t>Un termoplástico es un plástico que, a temperaturas relativamente altas, se vuelve plástico, deformable o flexible, se derrite cuando se calienta y se endurece en un estado de transición vítrea cuando se enfría lo suficiente.</t>
  </si>
  <si>
    <t>Termoplástico,Plastico,Envase</t>
  </si>
  <si>
    <t>Poliolefínico</t>
  </si>
  <si>
    <t>Todo aquel polímero obtenido mediante la polimerización de olefinas. El término IUPAC para olefina es "alqueno", por lo cual a las poliolefinas también se les puede denominar polialquenos.</t>
  </si>
  <si>
    <t>Poliolenfinico</t>
  </si>
  <si>
    <t>Fenólico pf</t>
  </si>
  <si>
    <t>Son compuestos orgánicos en cuyas estructuras moleculares contienen al menos un grupo fenol, un anillo aromático unido a al menos un grupo funcional. Muchos son clasificados comometabolitos secundarios de las plantas, aquellos productos biosintetizados en las plantas que poseen la característica biológica de ser productos secundarios de su metabolismo. </t>
  </si>
  <si>
    <t>Fenólico (PF)</t>
  </si>
  <si>
    <t>Poliéster no saturado up</t>
  </si>
  <si>
    <t>Son las resinas termorrígidas más ampliamente utilizadas en la fabricación de materiales compuestos, por sus óptimas propiedades mecánicas y su bajo costo</t>
  </si>
  <si>
    <t>Poliéster no saturado (UP)</t>
  </si>
  <si>
    <t>Urea uf</t>
  </si>
  <si>
    <t>Compuesto químico cristalino e incoloro; de fórmulaCO(NH2)2. Se encuentra abundantemente en la orina y en la materia fecal. Es el principal producto terminal del metabolismo de proteínasen el hombre y en los demás mamíferos. </t>
  </si>
  <si>
    <t>Urea (UF)</t>
  </si>
  <si>
    <t>Melamina mf</t>
  </si>
  <si>
    <t>Compuesto orgánico que responde a la fórmula química C3H6N6, y cuyo nombre IUPAC es 2,4,6-triamino-1,3,5-triazina. Es levemente soluble en agua, y naturalmente forma un sólido blanco.  La melamina es un trímero (está constituida por tres moléculas iguales) de cianamida, formando un heterociclo aromático que puede reaccionar con el formaldehído, dando la resina melamina-formaldehído.</t>
  </si>
  <si>
    <t>Melamina (MF)</t>
  </si>
  <si>
    <t>Poliuretano termoestable pur</t>
  </si>
  <si>
    <t>Productos muy duros y quebradizos a temperatura ambiente. A temperaturas elevadas, el plástico no se vuelve blando y mantiene su forma. No empieza a descomponerse hasta que alcanza aproximadamente200 °C (392 °F).</t>
  </si>
  <si>
    <t>Poliuretano termoendurecible (PUR),duroplásticos</t>
  </si>
  <si>
    <t>Acrilonitrilo butadieno estireno abs</t>
  </si>
  <si>
    <t>Plástico muy resistente al impacto (golpes) muy utilizado en automoción y otros usos tanto industriales como domésticos. Es un termoplástico amorfo. Uso Automotrices, jugueteras, electrónicas y oficina.</t>
  </si>
  <si>
    <t>Acrilonitrilo butadieno estireno (ABS)</t>
  </si>
  <si>
    <t>Aleaciones de acrilonitrilo butadieno estireno abs</t>
  </si>
  <si>
    <t>Plástico muy resistente al impacto (golpes) muy utilizado en automoción y otros usos tanto industriales como domésticos. Es un termoplástico amorfo, que se combina con otros plásticos. Uso Automotrices, jugueteras, electrónicas y oficina.</t>
  </si>
  <si>
    <t>Aleaciones de acrilonitrilo butadieno estireno (ABS)</t>
  </si>
  <si>
    <t>Polímero acetal</t>
  </si>
  <si>
    <t xml:space="preserve">Son polímeros conformadors por molécula con dos grupos alcoxi, unidos a un mismo átomo de carbono. Mientras que el átomo de carbono funcional de los cetales está unido necesariamente a dos átomos de carbono, en los acetales al menos una de las valencias la ocupa un átomo de hidrógeno. </t>
  </si>
  <si>
    <t>Acrilonitrilo estireno acrílico asa</t>
  </si>
  <si>
    <t>Son polímeros que se produce mediante la introducción de un elastómero de éster acrílico injertado durante la reacción de copolimerización entre estireno y acrilonitrilo. Tiene una gran dureza y rigidez, buena resistencia química y estabilidad térmica, excelente resistencia a la intemperie, el envejecimiento y el amarillamiento y alto brillo.</t>
  </si>
  <si>
    <t>Acrilonitrilo estireno acrílico (ASA)</t>
  </si>
  <si>
    <t>Aleaciones de acrilonitrilo estireno acrílico asa</t>
  </si>
  <si>
    <t>Son polímeros que se produce mediante la introducción de un elastómero de éster acrílico y aleaciones de otros plásticos injertado durante la reacción de copolimerización entre estireno y acrilonitrilo. Tiene una gran dureza y rigidez, buena resistencia química y estabilidad térmica, excelente resistencia a la intemperie, el envejecimiento y el amarillamiento y alto brillo.</t>
  </si>
  <si>
    <t>Aleaciones de acrilonitrilo estireno acrílico (ASA)</t>
  </si>
  <si>
    <t>Fluoropolímeros ptfe</t>
  </si>
  <si>
    <t>Son polímeros que contienen átomos de fluoruro.  Los fluoropolímeros tienen cualidades únicas, entre las que se encuentra una gran resistencia, versatilidad, duración, y una resistencia poco frecuente a los productos químicos (disolventes, ácidos y bases) y al calor.</t>
  </si>
  <si>
    <t>Fluoropolímeros (PTFE)</t>
  </si>
  <si>
    <t>Etileno vinil acetato (EVA)</t>
  </si>
  <si>
    <t>Es un polímero termoplástico conformado por unidades repetitivas de etileno y acetato de vinilo. También es conocido por su nombre comercial en inglés, foamy ("espumoso"), que es el nombre utilizado en más de 30 países.</t>
  </si>
  <si>
    <t>Etileno vinil acetato (EVA), Goma EVA, foamy</t>
  </si>
  <si>
    <t>Polímero cristal líquido lcp</t>
  </si>
  <si>
    <t>Son materiales que incorporan grupos mesógenos en las cadenas poliméricas. Estos polímeros combinan las propiedades anisótropas de los cristales líquidos con las inherentes a los polímeros. Las aplicaciones de este tipo de materiales son muchas y variadas, debido principalmente a las particulares propiedades mecánicas, eléctricas y ópticas que presentan.</t>
  </si>
  <si>
    <t>Polímero de cristal líquido (LCP)</t>
  </si>
  <si>
    <t>Nylons poliamida pa</t>
  </si>
  <si>
    <t>Es un polímero artificial que pertenece al grupo de las poliamidas. Se genera formalmente por policondensación de un diácido con una diamina. </t>
  </si>
  <si>
    <t>Nylon - Poliamida (PA). Nailon</t>
  </si>
  <si>
    <t>Polibutileno tereftalato (PBT)</t>
  </si>
  <si>
    <t>Es un polímero termoplástico técnico que se utiliza como aislante en los sectores de la electricidad y la electrónica. Es un polímero termoplástico (semi)cristalino, y un tipo de poliéster. El PBT es resistente a los disolventes, se encoge muy poco durante el moldeo, es mecánicamente resistente, soporta temperaturas de hasta150 °C (302 °F) o 200 °C (392 °F) con un refuerzo de fibra de vidrio, y se puede tratar con retardantes de la llama para convertirlo en un producto incombustible.</t>
  </si>
  <si>
    <t>Polibutileno tereftalato (PBT), tereftalato de polibutileno</t>
  </si>
  <si>
    <t>Policarbonato pc</t>
  </si>
  <si>
    <t>Es un grupo de termoplásticos fácil de trabajar, moldear y termoformar, y son utilizados ampliamente en la manufactura moderna. El nombre "policarbonato" se basa en que se trata de polímeros que presentan grupos funcionales unidos por grupos carbonato en una larga cadena molecular.</t>
  </si>
  <si>
    <t>Policarbonato (PC)</t>
  </si>
  <si>
    <t>Polietereterquetona peek</t>
  </si>
  <si>
    <t>Es un polímero orgánico termoplástico incoloro utilizados en aplicaciones de ingeniería, que ofrece una combinación única de altas propiedades mecánicas, resistencia a la temperatura y excelente resistencia química.</t>
  </si>
  <si>
    <t>Polieteretercetona (PEEK), poliéter éter cetona</t>
  </si>
  <si>
    <t>Polieterimida (PEI)</t>
  </si>
  <si>
    <t>Es un polímero amorfo que ofrece alta resistencia mecánica y excelente resistencia a la flama y al calor. Se desempeña en uso continuo a temperaturas de hasta 170°C, haciéndolo ideal para aplicaciones de altos esfuerzos y calor, y para aquellos requerimientos de materiales con propiedades dieléctricas consistentes en un amplio rango de frecuencia. Es resistente a la hidrólisis, altamente resistente a soluciones ácidas y es capaz de resistir ciclos repetidos en autoclaves.</t>
  </si>
  <si>
    <t>Polietersulfona pes</t>
  </si>
  <si>
    <t>Termoplástico de alto rendimiento, amorfo, transparente de color ámbar. Su resistencia térmica es superior al PEI, pero inferior al PEEK. Es el termoplásticos comercial transparente más resistente a las temperaturas. Tiene una relativa absorción de agua y como otros plásticos es esencial secarlo para su transformación.</t>
  </si>
  <si>
    <t>Polietersulfona (PES)</t>
  </si>
  <si>
    <t>Polietileno de baja densidad hdpe</t>
  </si>
  <si>
    <t>Es un polímero de la familia de los polímeros olefínicos (como el polipropileno), o de los polietilenos. Su fórmula es (ch2=ch2). Es un polímero termoplástico conformado por unidades repetitivas de etileno. Se designa como HDPE (por sus siglas en inglés, High Density Polyethylene) o PEAD (polietileno de alta densidad). Este material se utiliza, entre otras cosas, para la elaboración de envases plásticos desechables.</t>
  </si>
  <si>
    <t>Polietileno de alta densidad (HDPE)</t>
  </si>
  <si>
    <t>Polietileno de alta densidad ldpe</t>
  </si>
  <si>
    <t>Es un polímero de la familia de los polímeros olefínicos, como el polipropileno y los polietilenos. Es un polímero termoplástico conformado por unidades repetitivas de etileno. Se designa como LDPE (por sus siglas en inglés, Low Density Polyethylene) o PEBD, polietileno de baja densidad.</t>
  </si>
  <si>
    <t>Polietileno de baja densidad (LDPE)</t>
  </si>
  <si>
    <t>Polietileno de media densidad mdpe</t>
  </si>
  <si>
    <t>Es un tipo de polietileno definido por una gama de densidad de 0.926–0.940 g/cm3. MDPE puede producirse por catalizadores de cromo/sílice, catalizadores Ziegler-Natta o catalizadores de metaloceno y se utiliza en cañerías para gas y accesorios, bolsas, film extensible, film para envoltorios, bolsas para compra y tapas a rosca.</t>
  </si>
  <si>
    <t>Polietileno de densidad media (MDPE)</t>
  </si>
  <si>
    <t>Polietileno tereftalato pet</t>
  </si>
  <si>
    <t>Es un tipo de plástico muy usado en envases debebidas y textiles. Algunas compañías manufacturan el PET y otros poliésteres bajo diferentes marcas comerciales, por ejemplo, en los Estados Unidos y el Reino Unido usan los nombres de Mylar y Melinex.</t>
  </si>
  <si>
    <t>Polietileno tereftalato (PET), tereftalato de polietileno, politereftalato de etileno, polietilentereftalato,PET</t>
  </si>
  <si>
    <t>Polimida pi</t>
  </si>
  <si>
    <t>Grupo de polímeros increíblemente fuertes y asombrosamente resistentes al calor y a los agentes químicos. Dichas cualidades son tan notables, que a menudo estos materiales han reemplazado al vidrio y a los metales como el acero, en muchas aplicaciones industriales exigentes.</t>
  </si>
  <si>
    <t>Poliimida (PI)</t>
  </si>
  <si>
    <t>Poliftalamida (PPA)</t>
  </si>
  <si>
    <t>Es una resina termoplástica sintética de la familia de las poliamidas (nylon) que se utiliza para reemplazar metales en aplicaciones automotrices de altas temperaturas, como el compartimento para conectores eléctricos de altas temperaturas y otros usos. Ha recibido muy buena aceptación para ser utilizada en cubiertos.</t>
  </si>
  <si>
    <t>Polipropileno pp</t>
  </si>
  <si>
    <t>Es el polímero termoplástico, parcialmente cristalino, que se obtiene de la polimerización del propileno (o propeno). Pertenece al grupo de las poliolefinas y es utilizado en una amplia variedad de aplicaciones que incluyen empaques para alimentos, tejidos, equipo de laboratorio, componentes automotrices y películas transparentes.</t>
  </si>
  <si>
    <t>Polipropileno (PP)</t>
  </si>
  <si>
    <t>Óxido de polifenileno ppo</t>
  </si>
  <si>
    <t>Es un polímero comercial que se emplea como aislante eléctrico.  Se sintetiza por oxidación del 2,6-dimetilfenol con O2 en piridina.  Una sal de Cu(II) es un catalzador esencial de esta reacción.</t>
  </si>
  <si>
    <t>Óxido de polifenileno (PPO)</t>
  </si>
  <si>
    <t>Sulfuro de polifenileno pps</t>
  </si>
  <si>
    <t>Es un polímero orgánico que consiste en anillos aromáticos vinculados con sulfuros. Fibras sintéticas textiles y derivados de este polímero se conocen para resistir ataque químico y térmico. PPS se utiliza para hacer la tela de filtro para las calderas de carbón, fieltros de fabricación de papel, aislamiento eléctrico, membranas especiales, juntas y empaquetaduras.</t>
  </si>
  <si>
    <t>Sulfuro de polifenileno (PPS)</t>
  </si>
  <si>
    <t>Poliestireno (icopor) ps</t>
  </si>
  <si>
    <t>Es un polímerizado que se obtiene de petróleo y carbono.  El plástico puro es transparente como el vidrio, duro, frágil y resistente al calor hasta, aproximadamente, +70ºC, que se puede colorear como se quiera.  Es estable frente a los ácidos, los álcalis y las sales y también al alcohol.  En cambio le atacan casi todos los demás disolventes.</t>
  </si>
  <si>
    <t>Poliestireno (PS),polifeniletileno</t>
  </si>
  <si>
    <t>Poliestireno de alto impacto hips</t>
  </si>
  <si>
    <t>Es siete veces màs resistente al impacto que el poliestireno ordinario; tiene menos resistencia a la tracción, menor dureza y más baja temperatura de reblandecimiento, menos estabilidad a la luz y al calor a causa del caucho.</t>
  </si>
  <si>
    <t>Poliestireno de alto impacto (HIPS)</t>
  </si>
  <si>
    <t>Polisulfona psu</t>
  </si>
  <si>
    <t>Una familia de termoplásticos que contienen azufre, estrechamente relacionados con polietersulfona (PES). Se caracterizan por una alta resistencia, límites de superficie muy alta temperatura, baja fluencia, buenas características eléctricas, la transparencia, la capacidad de auto-extinción, y la resistencia a las grasas, muchos disolventes, y productos químicos.</t>
  </si>
  <si>
    <t>Polisulfona (PSU)</t>
  </si>
  <si>
    <t>Poliuretano termoplástico rígido rptu</t>
  </si>
  <si>
    <t>Es un polímero elastómerico lineal y, por ello, termoplástico. No requiere vulcanización para su procesado. Se caracteriza por su alta resistencia a la abrasión, al desgaste, al desgarre, al oxígeno, al ozono y a las bajas temperaturas. Esta combinación de propiedades hace de él un plástico de ingeniería; por esta razón, se utiliza en aplicaciones especiales.</t>
  </si>
  <si>
    <t>Poliuretano termoplástico rígido (RPTU)</t>
  </si>
  <si>
    <t>Cloruro de polivinilo pvc</t>
  </si>
  <si>
    <t>El cloruro de polivinilo, según nueva denominación policloroetano ( o policloroetileno), de densidad aproximada 1,35 kg/dm3, se obtiene de las material primas agua, carbono, cal y ácido clorhídrico.  El cloruro de vinilo que resulta de estas materias se polimeriza a cloruro de polivinilo. Se conoce en el mercado con el nombre de PVC y especialmente como PVC blando y PVC duro.</t>
  </si>
  <si>
    <t>Cloruro de polivinilo (PVC), policloroetano, policloroetileno</t>
  </si>
  <si>
    <t>Éter de polifenilene ppe</t>
  </si>
  <si>
    <t xml:space="preserve">Polímero de la familia de los estirénicos (junto con el Acrilonitrilo Butadieno Estireno y el Poliestireno), es decir, que está basado en estireno. Es un polímero termoplástico conformado por unidades repetitivas de Estireno y Acrilonitrilo. </t>
  </si>
  <si>
    <t>Estireno acrilonitrilo (SAN)</t>
  </si>
  <si>
    <t>Epoxi</t>
  </si>
  <si>
    <t>Son termoendurecibles que contienen en su molécula dos o varias funciones epoxídicas o glicídicas.  La resina epoxi más típica es el diglicidiléster del bisfenol A (DGEBA), que es la más antigua y todavía la más utilizada.</t>
  </si>
  <si>
    <t>Epoxy,Resina Epoxy,Poliepóxido, epoxi</t>
  </si>
  <si>
    <t>Resina fenólica</t>
  </si>
  <si>
    <t>Se forma por policondensación de fenol con formaldehìdo.  En lugar de con fenol se pueden hacer con los análogos de éste, cresoles o resorcina.</t>
  </si>
  <si>
    <t>Resina fenólica,Resina sintética termoestable</t>
  </si>
  <si>
    <t>Resina polester no saturada</t>
  </si>
  <si>
    <t>Son materiales reactivos que pueden experimentar ligeros cambios durante su almacenaje, tales como cambios en la viscosidad y la desviación del tiempo de  elificación. En condiciones de almacenaje adversas, estos cambios pueden provocar que las resinas dejen de cumplir los requisitos normativos.</t>
  </si>
  <si>
    <t>Resina de poliéster no saturado,resinas up</t>
  </si>
  <si>
    <t>Resina estireno butadieno acrilonitrilo</t>
  </si>
  <si>
    <t>Materias plásticas obtenidas por polimerización de una mezcla de co-polímeros acrilonitrilo-estireno con elastó-meros de tipo butadieno. La sigla, de hecho, está compuesta de las iniciales en inglés de acrilonitrilo, butadieno y estíreno (styrene). De la composición de estos elementos se obtiene una serie vastísima de polímeros mixtos, que han encontrado una gran aplicación en la industria del automóvil. Los ABS son productos termoplásticos dotados de buenas características mecánicas y dieléctricas. Presentan óptima estabilidad dimensional, buena resistencia a los agentes atmosféricos y químicos, buenas características térmicas y excelentes características de mecanización.</t>
  </si>
  <si>
    <t>Resina de acrilonitrilo butadieno estireno</t>
  </si>
  <si>
    <t>Resina acrílica estireno acrilonitrilo</t>
  </si>
  <si>
    <t>Terpolímero amorfo que se encuentra entre los productos con más resistencia.  Ofrece un adurabilidad excepcional en ambientes exteriores sin pintura.</t>
  </si>
  <si>
    <t>Resina de acrilonitrilo estireno acrílico</t>
  </si>
  <si>
    <t>Resina aleación acrílica estireno acrilonitrilo</t>
  </si>
  <si>
    <t>Terpolímero amorfo que se encuentra entre los productos con más resistencia con aleación de otros plásticos.  Ofrece un adurabilidad excepcional en ambientes exteriores sin pintura.</t>
  </si>
  <si>
    <t>Resina de aleación de acrilonitrilo estireno acrílico</t>
  </si>
  <si>
    <t>Resina fliuoropolímero</t>
  </si>
  <si>
    <t>Es un polímero a base de fluorocarbono con múltiples enlaces carbono-flúor fuertes. Se caracteriza por una alta resistencia a los disolventes, ácidos y bases.</t>
  </si>
  <si>
    <t>Resina de fluoropolímero</t>
  </si>
  <si>
    <t>Resina acetato vinilo etileno</t>
  </si>
  <si>
    <t>Es un polímero termoplástico conformado por unidades repetitivas de etileno y acetato de vinilo. Es un material que combina con cualquier accesorio o producto de aplicación directa o superpuesta. Es un material que no sustituye a ninguno conocido, sino que por el contrario, lo complementa.</t>
  </si>
  <si>
    <t>Resina de etileno vinil acetato,Etileno Vinil Acetato,EVA,Goma EVA,foamy</t>
  </si>
  <si>
    <t>Resina polímero cristal líquido</t>
  </si>
  <si>
    <t>Clase única de polímeros de poliéster totalmente aromática que proporcionan propiedades anteriormente no disponibles de alto rendimiento. Electricidad, Automotriz, Electrodomesticos, ect.</t>
  </si>
  <si>
    <t>Resina de polímero de cristal líquido,LCp</t>
  </si>
  <si>
    <t>Nylon</t>
  </si>
  <si>
    <t>Es un polímero artificial que pertenece al grupo de las poliamidas. Se genera formalmente por policondensación de un diácido con una diamina. La cantidad de átomos de carbono en las cadenas de la amina y del ácido se puede indicar detrás de los iniciales de poliamida. El más conocido, el PA6.6 es por lo tanto el producto formal del ácido hexanodioico (ácido adípico) y la hexametilendiamina.</t>
  </si>
  <si>
    <t>Nilón, Nailon,Nailo</t>
  </si>
  <si>
    <t>Tetralftalato polibutileno</t>
  </si>
  <si>
    <t>Es un polímero termoplástico de ingeniería, que se utiliza como aislante en las industrias eléctrica y electrónica. Es un (semi-) polímero cristalino termoplástico, y un tipo de poliéster.</t>
  </si>
  <si>
    <t>Tereptatlate del polibutileno,pbt</t>
  </si>
  <si>
    <t>Resina de policarbonato</t>
  </si>
  <si>
    <t xml:space="preserve">Constituyen un grupo particular de los polímeros termoplásticos. Permiten ser trabajados, moldeados y termoformados con facilidad. Gracias a estas propiedades, los policarbonatos se utilizan en varias aplicaciones. Se destacan por la utilidad de sus características, entre ellas, resistencia a la temperatura y a los golpes y sus propiedades ópticas los ubican entre plásticos de uso corriente y plásticos de ingeniería. </t>
  </si>
  <si>
    <t>Resina polietereterquetona</t>
  </si>
  <si>
    <t>Polímero orgánico termoplástico incoloro utilizados en aplicaciones de ingeniería, que ofrece una combinación única de altas propiedades mecánicas, resistencia a la temperatura y excelente resistencia química.</t>
  </si>
  <si>
    <t>Resina de polieteretercetona,PEEK</t>
  </si>
  <si>
    <t>Resina polieterimida</t>
  </si>
  <si>
    <t xml:space="preserve">Termoplástico amorfo, de color ámbar translúcido con características similares al plástico PEEK. Comparada con el PEEK, la polieterimida es más barata pero menos resistente a la temperatura y al impacto. </t>
  </si>
  <si>
    <t>Resina de polieterimida,PEI</t>
  </si>
  <si>
    <t>Resina polietersulfona</t>
  </si>
  <si>
    <t>Resina de polietersulfona,pes</t>
  </si>
  <si>
    <t>Polietileno</t>
  </si>
  <si>
    <t>El polietileno (PE) es químicamente el polímero más simple. Se representa con su unidad repetitiva (CH2-CH2)n. Es uno de los plásticos más comunes, debido a su alta producción mundial (aproximadamente 60 millones de toneladas anuales alrededor del mundo) y a su bajo precio. Es químicamente inerte. Se obtiene de la polimerización del etileno (de fórmula química CH2=CH2 y llamado eteno por la IUPAC), del que deriva su nombre.</t>
  </si>
  <si>
    <t>Resina terftalato polietileno</t>
  </si>
  <si>
    <t xml:space="preserve">Es una resina  muy usado en envases de bebidas y textiles. </t>
  </si>
  <si>
    <t>Resina de polietileno tereftalato,Tereftalato de polietileno,pet,tereftalato de polietileno,politereftalato de etileno,polietilentereftalato,polietileno terefta</t>
  </si>
  <si>
    <t>Resina polimida</t>
  </si>
  <si>
    <t>Es un tipo de polímero que contiene enlaces de tipo amida. Las poliamidas se pueden encontrar en la naturaleza, como la lana o la seda, y también ser sintéticas, como el nailon o el Kevlar.</t>
  </si>
  <si>
    <t>Resina de poliimida,poliamida</t>
  </si>
  <si>
    <t>Resina polipropileno</t>
  </si>
  <si>
    <t>Resina de polipropileno,PP</t>
  </si>
  <si>
    <t>Resina poliftalamida</t>
  </si>
  <si>
    <t>Resina termoplástica sintética de la familia de las poliamidas (nylon) que se utiliza para reemplazar metales en aplicaciones automotrices de altas temperaturas, como el compartimento para conectores eléctricos de altas temperaturas y otros usos. Ha recibido muy buena aceptación para ser utilizada en cubiertos.</t>
  </si>
  <si>
    <t>Resina de poliftalamida</t>
  </si>
  <si>
    <t>Óxido de polietileno</t>
  </si>
  <si>
    <t>Proporcionan unión, engrosamiento, la lubricidad, la retención de agua, y los beneficios de formación de película para ofrecer un excelente rendimiento en una variedad de aplicaciones - tales como productos farmacéuticos, minería, papel y productos de limpieza.</t>
  </si>
  <si>
    <t>Resina sulfuro de polifenilene</t>
  </si>
  <si>
    <t xml:space="preserve">Un polímero orgánico utilizado para crear fibra sintética y textiles conocidos por su resistencia al impacto químico y térmico. El PPS se utiliza para hacer filtros de tela para calderas de carbón, fieltros para máquinas de papel, aislamiento eléctrico, membranas para aplicaciones especiales, juntas y embalajes. </t>
  </si>
  <si>
    <t>Resina de sulfuro de polifenileno,pps</t>
  </si>
  <si>
    <t>Resina de poliestireno</t>
  </si>
  <si>
    <t>Polímero aromático hecho del monómero de estireno. El poliestireno sólido se utiliza en cubiertos descartables, maquetas de plástico, estuches de CD y DVD.</t>
  </si>
  <si>
    <t>Resina de polisulfona</t>
  </si>
  <si>
    <t>Familia de polímeros termoplásticos conocida por su dureza y estabilidad a altas temperaturas. Se utiliza en aplicaciones especializadas y reemplaza, con frecuencia, al policarbonato.</t>
  </si>
  <si>
    <t>Resina de cloruro de polivinilo</t>
  </si>
  <si>
    <t>Producto de la polimerización del monómero de cloruro de vinilo a policloruro de vinilo. Es el derivado del plástico más versátil. Este se pueden producir mediante cuatro procesos diferentes: Suspensión, emulsión, masa y solución.</t>
  </si>
  <si>
    <t>Resina de cloruro de polivinilo,PVC</t>
  </si>
  <si>
    <t>Resina de acrilonitrilo de estireno</t>
  </si>
  <si>
    <t>Es un polímero de la familia de los estirénicos, es decir, que está basado en estireno. Es un polímero termoplástico conformado por unidades repetitivas de Estireno y Acrilonitrilo. Componentes para automóviles, Utensilios de cocina, Bandejas y componentes internos de las neveras.</t>
  </si>
  <si>
    <t>Resina de estireno acrilonitrilo,SAN</t>
  </si>
  <si>
    <t>Formaldehído de urea</t>
  </si>
  <si>
    <t>Una resina termoendurecible no transparente o de plástico, hecho a partir de urea y formaldehído se calienta en presencia de una base suave tal como amoníaco o piridina. Estas resinas se utilizan en adhesivos, acabados, MDF, y objetos moldeados.</t>
  </si>
  <si>
    <t>Formaldehído de urea,urea-metanal</t>
  </si>
  <si>
    <t>Alquido</t>
  </si>
  <si>
    <t>Resina alquídica es un poliéster modificado por la adición de ácidos grasos y otros componentes. Se derivan de polioles y un ácido dicarboxílico o anhídrido de ácido carboxílico. El término resina alquídica es una modificación del nombre original "alcid", lo que refleja el hecho de que se derivan de alcohol y ácidos orgánicos.</t>
  </si>
  <si>
    <t>Alkyd</t>
  </si>
  <si>
    <t>Formaldehído de melamina</t>
  </si>
  <si>
    <t>Compuesto orgánico. Es levemente soluble en agua, y naturalmente forma un sólido blanco.Estas resinas se usan en compuestos de moldeo. Por otro lado, existen muchas aplicaciones para las resinas líquidas de la reacción de melamina y formaldehído que son solubles al agua. Además, las resinas base para las pinturas automotrices son resinas metiladas.</t>
  </si>
  <si>
    <t>Poliacetal</t>
  </si>
  <si>
    <t>La polimerizaión del formaldehido da como resultado a un producto conocido como poliformaldehido y también polioximetileno o poliacetal.  Este producto es estructuralmente lineal y termoplástico.  Esta resina es bastante tenaz, tiene buena resistencia a la fatiga y a la fluencia térmica.</t>
  </si>
  <si>
    <t xml:space="preserve">Poliacetal,Polioximetileno (POM) </t>
  </si>
  <si>
    <t>Poliamida</t>
  </si>
  <si>
    <t>La poliamida, densidas aproximada de 1,13 kg/dm3, se obtiene del carbono.  Se forma por policondensación y se conoce como los nombres de perlón, nilón y ultramida.  Sin teñir se presenta este plástico con un color blanco lechoso a amarillento.</t>
  </si>
  <si>
    <t>Poliamida, nilón, perlón, ultramida</t>
  </si>
  <si>
    <t>Grupo alilo</t>
  </si>
  <si>
    <t>Es un líquido incoloro con un olor semejante al etanol en bajas concentraciones, y es soluble en agua. Este compuesto es tóxico, inflamable y en general peligroso. Es utilizado como pesticida y como materia prima para la síntesis de varios productos.</t>
  </si>
  <si>
    <t>Alílico</t>
  </si>
  <si>
    <t>Ácido acrílico de etileno</t>
  </si>
  <si>
    <t>El ácido acrílico deriva del etileno, en el que un átomo de H se ha sustituido por un grupo carboxilo. En un líquido incoloro de olor picante, de p. e. 141ºC (414 K) y miscible con el agua en todas las proporciones.</t>
  </si>
  <si>
    <t>Compuesto cloruro de polivinilo</t>
  </si>
  <si>
    <t xml:space="preserve">Su versatilidad le permite obtener productos de variadas propiedades para un gran número de aplicaciones. Se obtienen desde productos rígidos hasta productos totalmente flexibles y se puede transformar por Inyección, Extrusión, Soplado y todas las tecnologías conocidas. </t>
  </si>
  <si>
    <t>Compuesto del cloruro de polivinilo,PVC</t>
  </si>
  <si>
    <t>Solución de vinilo</t>
  </si>
  <si>
    <t>Es un copolímero de molecularidad elevada del peso del cloruro de vinilo y del acetato del vinilo. Se suministra como polvo, el contenido del cloruro de vinilo es el cerca de 86%, y contenido del acetato del vinilo cerca de el 13%. Usos típicos: Pegamentos, Capas industriales</t>
  </si>
  <si>
    <t>Solución vinilo,Vinilo</t>
  </si>
  <si>
    <t>Fenoxi</t>
  </si>
  <si>
    <t>Sustancias químicas relacionadas con el ácido indolacético hormona de crecimiento .</t>
  </si>
  <si>
    <t>Fenoxy</t>
  </si>
  <si>
    <t>Resina compuesta</t>
  </si>
  <si>
    <t xml:space="preserve">Materiales sintéticos que están mezclados heterogéneamente y que forman un compuesto, como su nombre indica. Están compuestos por moléculas de elementos variados. Estos componentes pueden ser de dos tipos: los de cohesión y los de refuerzo. Los componentes de cohesión envuelven y unen los componentes de refuerzo (o simplemente refuerzos) manteniendo la rigidez y la posición de éstos. Los refuerzos confieren unas propiedades físicas al conjunto tal que mejoran las propiedades de cohesión y rigidez. </t>
  </si>
  <si>
    <t>Resina compuesta,Composite,resinas compuestas</t>
  </si>
  <si>
    <t>Pirolidina polivinilo</t>
  </si>
  <si>
    <t>La polivinilpirrolidona (PVP) es un polímero de la vinilpirrolidona de peso molecular elevado entre 30,000 a 50,000 siendo una sustancia que se presenta en forma de polvo de color blanco, y soluble en agua o alcohol, formando dispersiones coloidales hidrófilas electronegativas.</t>
  </si>
  <si>
    <t>Polivinilpirrolidina, polivinilpirrolidona</t>
  </si>
  <si>
    <t>Tereftalato de polietileno o glicol modificado</t>
  </si>
  <si>
    <t>El tereftalato de polietileno, politereftalato de etileno, polietilentereftalatoo polietileno tereftalato (más conocido por sus siglas en inglés PET,polyethylene terephtalate) es un tipo de plástico muy usado en envases debebidas y textiles. Algunas compañías manufacturan el PET y otros poliésteres bajo diferentes marcas comerciales, por ejemplo, en los Estados Unidos y el Reino Unido usan los nombres de Mylar y Melinex.</t>
  </si>
  <si>
    <t>Glicol modificado o tereftalato de polietileno</t>
  </si>
  <si>
    <t>Fijador de hidrocarburo</t>
  </si>
  <si>
    <t>Agentes de pegajosidad son compuestos químicos utilizados en la formulación de adhesivos para aumentar la pegajosidad, la pegajosidad de la superficie del adhesivo. Por lo general son compuestos de bajo peso molecular con alta temperatura de transición vítrea.</t>
  </si>
  <si>
    <t>“Tackifier” de hidrocarburo,</t>
  </si>
  <si>
    <t>Mezclas de policarbonato</t>
  </si>
  <si>
    <t>Presentan una excelente resistencia a la llama y propiedades mecánicas muy buenas tales como resistencia al desgarrebajo tensióno capacida d de fluencia y buena aptitud a la elaboración; procedimiento para la preparación de composiciones de moldeado, empleo de dichascomposiciones de moldeado, artículos moldeados, o piezas moldeadas, y piezas para carcasa.</t>
  </si>
  <si>
    <t>Alcohol polivinilo</t>
  </si>
  <si>
    <t xml:space="preserve">Es un polímero sintético soluble en agua, de fórmula química general (C2H4O)n. No debe confundirse con acetato de polivinilo, un popular pegamento de madera. </t>
  </si>
  <si>
    <t>Alcohol de polivinilo,PVOH,PVA,PVal</t>
  </si>
  <si>
    <t>Butiral polivinilo</t>
  </si>
  <si>
    <t>Es un compuesto químico resultado de mezclar alcohol de polivinilo (PVA) con butiraldehído. El material resultante es un polímero de gran adherencia y durabilidad, utilizado principalmente en la industria del vidrio.</t>
  </si>
  <si>
    <t>Butiral polivinilo,Butiral (PVB)</t>
  </si>
  <si>
    <t>Compuesto de moldeo de poliéster</t>
  </si>
  <si>
    <t>Es un producto listo para molde, vidrio reforzado con fibra de material de poliéster termoestable utilizado principalmente en el moldeo por inyección y moldeo por compresión.</t>
  </si>
  <si>
    <t>Acetato de polivinilo</t>
  </si>
  <si>
    <t>El acetato de vinilo se prepara industrialmente por adición de ácido a etileno de sales de paladio, cobre y oxígeno (acetilación oxidante).   El acetato de vinilo se polimeriza fácilmente a acetato de polivinilo por acción del calor, la luz o los peróxidos.</t>
  </si>
  <si>
    <t>Acetato polivinilo,PVA,cola,Adhesivo vinilico</t>
  </si>
  <si>
    <t>Éter de polivinilo</t>
  </si>
  <si>
    <t>Los éteres de polivinilo, son resinas obtenidas a partir del acetileno y un alcohol, en presencia de un alcoholato alcalino.  Son solubles en una amplia variedad de disolventes industriales que incluyen, cetonas, hidrocarburos, éteres, etc.</t>
  </si>
  <si>
    <t>Éter polivinilo</t>
  </si>
  <si>
    <t>Polivinilo formal</t>
  </si>
  <si>
    <t xml:space="preserve">Resina que tiene excelentes formadores de película, agentes emulsionantes y propiedades adhesivas. También es resistente a los aceites, grasas y disolventes. Es inodoro y no tóxico. Tiene una alta resistencia a la tracción y flexibilidad, así como propiedades de barrera de oxígeno y aroma. Sin embargo, estas propiedades dependen de la humedad, en otras palabras, con una humedad más alta se absorbe más agua. </t>
  </si>
  <si>
    <t>Polivinilo formal, polivinilo alcohol</t>
  </si>
  <si>
    <t>Acrílico de estireno</t>
  </si>
  <si>
    <t>Resina diseñada para mejorar la versatilidad, adherencia, facilidad de manejo y otras propiedads de rendimiento de los recubrimientos elastoméricos de techo para una amplia varidad de sistemas.</t>
  </si>
  <si>
    <t>Polímeros de propileno de etileno</t>
  </si>
  <si>
    <t>Resinas utilizadas como aislante eléctrico en cables de potencia para alto voltaje. Presenta una alta resistencia a la oxidación y alta inercia química</t>
  </si>
  <si>
    <t>Óxido de polipropileno</t>
  </si>
  <si>
    <t>Es bien conocido como extensor y diluyente para varias formulaciones de resina epóxica. Es el precursor de los propilenglicoles que se emplean para obtener uretanos. Se usa principalmente para la produccion de polioles y poliéteres con grupos hidroxilo terminales.</t>
  </si>
  <si>
    <t>Óxido de polipropileno,epoxipropano</t>
  </si>
  <si>
    <t>Éter de polipropileno</t>
  </si>
  <si>
    <t>Presenta alta rigidez, resistencia al impacto, resistencia al calor y módulo.</t>
  </si>
  <si>
    <t>Sulfona de polipropileno</t>
  </si>
  <si>
    <t xml:space="preserve">Estos polímeros son conocidos por su tenacidad y estabilidad a altas temperaturas. </t>
  </si>
  <si>
    <t>Sulfone de polipropileno</t>
  </si>
  <si>
    <t>Polimetilacrilato</t>
  </si>
  <si>
    <t>Es un polímero de acrilato sintético hidrófobo. Es dura, correosa, y flexible. Se utiliza en el acabado de cuero y textiles</t>
  </si>
  <si>
    <t>Polimethilacrilato,Polimetilacrilato,poly,pma</t>
  </si>
  <si>
    <t>Anhídrido maléico de estireno</t>
  </si>
  <si>
    <t>Es un polímero sintético que es incorporado por monómeros de estireno y anhídrido maleico. Los monómeros están casi perfectamente alterna, por lo que es un copolímero alternante. Está formado por una polimerización por radicales, usando un peróxido orgánico como iniciador. Las principales características de copolímero de SMA son su aspecto transparente, de alta resistencia al calor, alta estabilidad dimensional, y la reactividad específica de los grupos anhídrido.</t>
  </si>
  <si>
    <t>Anhídrido maleico de estireno,sma,smanh</t>
  </si>
  <si>
    <t>Poliestireno sindiotáctico</t>
  </si>
  <si>
    <t>Es un polímero de vinilo. Estructuralmente, es una cadena hidrocarbonada larga, con un grupo fenilo unido a cada otro átomo de carbono. El poliestireno se produce por polimerización vinílica por radicales libres, del monómero de estireno. Es un plástico barato y duro.</t>
  </si>
  <si>
    <t>Poliestireno Sindiotatico</t>
  </si>
  <si>
    <t>Cloruro de polivinilo clorado</t>
  </si>
  <si>
    <t>Es un termoplástico producido por cloración de la resina de policloruro de vinilo (PVC). Los usos incluyen tuberías de agua fría y caliente, y el manejo de líquidos industriales.</t>
  </si>
  <si>
    <t>Cloruro de polivinilo clorado,cpvc,policloruro de vinilo clorado</t>
  </si>
  <si>
    <t>Poliéster termoplástico</t>
  </si>
  <si>
    <t>Es una categoría de elastómeros que contiene el grupo funcional éster en su cadena principal. Los poliésteres que existen en la naturaleza son conocidos desde 1830, pero el término poliéster generalmente se refiere a los poliésteres sintéticos (plásticos), provenientes de fracciones pesadas del petróleo. El poliéster termoplástico más conocido es el PET.</t>
  </si>
  <si>
    <t>Poliester termoplástico,PET,tereftalato de polietileno</t>
  </si>
  <si>
    <t>Resinas de indeno</t>
  </si>
  <si>
    <t>Es un hidrocarburo policíclico inflamable con fórmula química C9H8. Se compone de un anillo de benceno condensado con un anillo de ciclopenteno. Este líquido aromático es incoloro aunque las muestras a menudo son de color amarillo pálido. El uso principal industrial de indeno es en la producción de resinas termoplásticas indeno / cumarona.</t>
  </si>
  <si>
    <t>Resinas de Indene</t>
  </si>
  <si>
    <t>Resinas plásticas</t>
  </si>
  <si>
    <t>Aporta resistencia química, dieléctrica y a los rayos ultravioletas, entre otros. La característica principal de este tipo de resinas es su propiedad de poder curar o endurecer cuando son catalizadas quimicamente a temperatura ambiente, permitiendo que el producto sea más resistente y flexible. Ha sustituido a la madera y los metales en un sin fin de aplicaciones sumadas a nuevas que se incorporan en el area industrial y en la construccion</t>
  </si>
  <si>
    <t>Resinas de petróleo</t>
  </si>
  <si>
    <t>Es un hidrocarburo aromático C5/C9 utilizado en aplicaciones industriales. Tiene un efecto de pegajosidad y es adecuado para su uso en pintura, tintas de imprenta, adhesivos, caucho y otras áreas donde se requiere pegajosidad.</t>
  </si>
  <si>
    <t>Resinas de poliuretano</t>
  </si>
  <si>
    <t>Materiales que resultan de la unión de una cadena de moléculas simples, repetitivas. Estos materiales se pueden ver en muchas formas y se pueden poner a numerosos usos, dependiendo de cómo se manipulan sus propiedades. Resina de poliuretano, que es una sustancia pegajosa producida sintéticamente, es una de esas formas.</t>
  </si>
  <si>
    <t>Resinas de poliuretano,PUR,PU</t>
  </si>
  <si>
    <t>Resinas de polieter</t>
  </si>
  <si>
    <t>Resinas formadas por la reacción de ácidos orgánicos dibásicos y alcoholes polihídricos. Las resinas de poliéster se utilizan en el compuesto de moldeo de lámina, mayor moldeo compuesto y el tóner de las impresoras láser. Los paneles de pared fabricados a partir de resinas de poliéster reforzadas con fibra de vidrio</t>
  </si>
  <si>
    <t>Resinas de polyéter,Resina de Poliéter</t>
  </si>
  <si>
    <t>Resinas recicladas</t>
  </si>
  <si>
    <t>Son polimeros resultado de un proceso fisicoquímico o mecánico que consiste en someter a una materia o un producto ya utilizado, a un ciclo de tratamiento total o parcial para obtener una materia prima o un nuevo producto.</t>
  </si>
  <si>
    <t>Resinas acrílicas</t>
  </si>
  <si>
    <t>Las resinas acrílicas son compuestos termoplásticos, derivados de la polimerización de los ácidos acrílico y metacrílico. Estas resinas son de fácil utilización, tiempo de endurecimiento corto y contracción despreciable. Sonm plásticos muy resistentes y con cualidades ópticas. En particular, la resina acrílica endurecida es termoplástica y resistente a los productos químicos. A partir de ella se obtienen el metacrilato así como también la pintura acrílica.</t>
  </si>
  <si>
    <t>Resinas celulosas</t>
  </si>
  <si>
    <t>Grupo numeroso de resinas artificiales obtenidas de la celulosa vegetal (que es el principal componente de la madera). La celulosa está constituida por fibras largas de carácter cristalino, pero no es termoplástica, es decir no puede ser moldeada con el calor. Transformando la celulosa en esteres y éteres se obtienen substancias idóneas para las operaciones de estampado, hilado, extrusión y conversión en película, que poseen un campo de utilización muy extenso en la técnica moderna.</t>
  </si>
  <si>
    <t>Resinas celulósicas</t>
  </si>
  <si>
    <t>Resinas de polipropileno</t>
  </si>
  <si>
    <t>Resinas son altamente compatibles con poliolefinas y el bloque de mediados de copolímeros de bloques SIS para que impartir excelente pegajosidad y propiedades de pelado para presionar a los sistemas sensibles.</t>
  </si>
  <si>
    <t>Politerpeno</t>
  </si>
  <si>
    <t>Rosina de madera</t>
  </si>
  <si>
    <t>Es una forma sólida de resina obtenida a partir de pinos y otras plantas, la mayoría de coníferas, producidos por el calentamiento de resina líquida fresca para vaporizar los componentes líquidos volátiles terpeno</t>
  </si>
  <si>
    <t>Colofonia de madera,resina</t>
  </si>
  <si>
    <t>Rosina de goma</t>
  </si>
  <si>
    <t xml:space="preserve">Resina dura, brillante y translúcida, normalmente de color ámbar, que se obtiene como residuo en la destilación de la trementina. La colofonia preparada a partir de la goma de trementina se denomina colofonia de gomas, y la que se obtiene del extracto o madera de trementina se conoce como colofonia de madera. </t>
  </si>
  <si>
    <t>Colofonia de goma,resina</t>
  </si>
  <si>
    <t>Rosina aceite de pino</t>
  </si>
  <si>
    <t>Es un producto residual de la fabricación del papel. Se obtiene del tratamiento de la celulosa y se caracteriza por ser viscoso y de color amarillo ennegrecido</t>
  </si>
  <si>
    <t>Colofonia de ‘tall’ oil (subproducto de la producción de pulpa química de madera)</t>
  </si>
  <si>
    <t>Películas de polietileno</t>
  </si>
  <si>
    <t>Es un material resinoso con propiedades termoplásticas que se sintetiza mediante la inducción de la polimerización oxidativa de gas etileno. El grado de presión utilizado en su fabricación varía en función de la densidad y el punto de fusión de la resina de polímero virgen que se utiliza.</t>
  </si>
  <si>
    <t>Películas de poliuretano</t>
  </si>
  <si>
    <t>Son extremadamente durable, resistente al desgaste y tienen una alta resistencia al desgarro. También tienen una buena resistencia a los aceites y grasas, y están disponibles en la calidad de los alimentos y las calificaciones detectables de metales. Esto los hace populares para aplicaciones de contacto directo con alimentos.</t>
  </si>
  <si>
    <t>Películas de acetato</t>
  </si>
  <si>
    <t>Producto que se utiliza en la fotografía como material de base para las emulsiones fotográficas.</t>
  </si>
  <si>
    <t>Películas de acrílico</t>
  </si>
  <si>
    <t>Es un material resistencia a la intemperie a largo plazo al aire libre, resistencia al calor, la claridad y la resistencia a la abrasión.</t>
  </si>
  <si>
    <t>Películas coextruídas</t>
  </si>
  <si>
    <t>Producto resultado de la extrusión de múltiples capas de material al mismo tiempo. Este tipo de extrusión utiliza dos o más extrusores para fundir y suministrar un caudal volumétrico constante de diferentes plásticos viscosos a un único cabezal de extrusión (matriz) que extruir los materiales en la forma deseada</t>
  </si>
  <si>
    <t>Películas co-estiradas por presión</t>
  </si>
  <si>
    <t>Películas de fluoropolímero</t>
  </si>
  <si>
    <t>Material de base con varias características excelentes, tales como comenzar con antiadherente, resistencia química, transparencia óptica, resistencia a la intemperie, resistencia al ensuciamiento, resistencia al calor, resistencia a la humedad, no inflamable, eléctricos características, etc Sus capacidades únicas, que no se encuentran en otras resinas se utilizan en las industrias cada vez más diversificadas y sofisticados, tales como electrónica, máquina, automóvil y de semiconductores.</t>
  </si>
  <si>
    <t>Películas de Fluoropolímero</t>
  </si>
  <si>
    <t>Películas metalizadas</t>
  </si>
  <si>
    <t>Son películas de polímero recubiertas con una capa delgada de metal, generalmente de aluminio. Ellos ofrecen la apariencia metálica brillante de una hoja de aluminio con un peso reducido y el costo. Películas metalizadas son ampliamente utilizados para fines decorativos y envases de alimentos, y también para aplicaciones especiales, incluido el aislamiento y la electrónica.</t>
  </si>
  <si>
    <t>Películas de nylon</t>
  </si>
  <si>
    <t>Se emplean cada vez más en aplicaciones de embalaje para productos alimenticios y farmacéuticos. El valor del nylon para estas aplicaciones estriba en la posibilidad de hervir la bolsa con los alimentos dentro y en la baja transmisión del olor.</t>
  </si>
  <si>
    <t>Películas de nylon,Películas de nailon,lámina de nylon</t>
  </si>
  <si>
    <t>Películas de policarbonato</t>
  </si>
  <si>
    <t>El policarbonato en su modalidad de película se utiliza para recubrir productos fabricados con otros plásticos o como producto independiente en la fabricación de displays, de tarjetas, para la fabricación de tableros de mando para automoviles.</t>
  </si>
  <si>
    <t>Películas del policarbonato,lámina de policarbonato</t>
  </si>
  <si>
    <t>Películas de poliéster</t>
  </si>
  <si>
    <t>Son especificadas para aplicaciones de aislamiento que requieren una delgada y durable cinta con alta fortaleza dieléctrica.</t>
  </si>
  <si>
    <t>Películas de poliéster,lámina de poliéster</t>
  </si>
  <si>
    <t>Películas de polipropileno</t>
  </si>
  <si>
    <t xml:space="preserve">Lamina para termoformar envases rigidos, con elevada transparencia e incolora.  </t>
  </si>
  <si>
    <t>Películas del polipropileno,lámina de polipropileno, pp</t>
  </si>
  <si>
    <t>Polipropileno orientado axialmente</t>
  </si>
  <si>
    <t>La orientación biaxial aumenta la fuerza y la claridad. Esta película es ampliamente utilizada como un material de embalaje para el envasado de productos tales como productos de botanas, productos frescos y productos de confitería. Un uso típico es la envoltura de CD’s, DVD’s, etiquetas de refrescos (laminadas e impresas generalmente) y cigarros.</t>
  </si>
  <si>
    <t>Polipropileno orientado biaxialmente</t>
  </si>
  <si>
    <t>Películas de poliamida</t>
  </si>
  <si>
    <t>Polímero que se utiliza mucho en el campo de la electrónica.</t>
  </si>
  <si>
    <t>Películas de Poliamida</t>
  </si>
  <si>
    <t>Películas de poliestireno</t>
  </si>
  <si>
    <t xml:space="preserve">Es un plástico sumamente económico con acabado mate, en presentación de lámina y rollo, la cual no se recomienda para uso en exteriores. </t>
  </si>
  <si>
    <t>Películas de poliestireno,lámina de poliestireno</t>
  </si>
  <si>
    <t>El PVC flexible o también llamado plastificado, constituye el 50% de la producción. En este tipo de PVC, se emplea un polímero de suspensión o masa y aditivos que hacen procesable el material como son plastificantes que imparten al producto terminado flexibilidad, dependiendo de la proporción del plastificante usado.</t>
  </si>
  <si>
    <t>Película flexible de cloruro de polivinilo,plástico,plastificado</t>
  </si>
  <si>
    <t>Películas de cloruro de polivinilo rígido</t>
  </si>
  <si>
    <t>PVC rígido utiliza un polímero o resina de PVC de suspensión o masa y que se encuentra integrado con un gran número de aditivos como modificadores de flujo, de impacto, estabilizadores, colorantes, entre otros, pero que no contiene plastificantes que modifiquen la flexibilidad del material. Se usa en la fabricación de tuberías para riego, juntas, techado, botellas, y también en partes de automóviles.</t>
  </si>
  <si>
    <t>Película rígida de cloruro de polivinilo</t>
  </si>
  <si>
    <t>Películas de alcohol vinilo etileno</t>
  </si>
  <si>
    <t>Es un polímero termoplástico utilizado ampliamente en la industria de empaques para alimentos.</t>
  </si>
  <si>
    <t>Película de alcohol de vinilo de etileno,Etilen-Vinil-Alcoho,evoh,eval</t>
  </si>
  <si>
    <t>Películas de cloruro de polivinilo</t>
  </si>
  <si>
    <t>El cloruro de polivinilideno (PVDC) es un homopolímero del cloruro de vinilideno. Es un polímero de recubrimiento altamente eficaz contra el agua, oxígeno y aromas. Tiene una resistencia química superior a medios alcalinos y ácidos, es insoluble en disolventes orgánicos, no absorbe la humedad, por lo que es impermeable al moho, bacterias e insectos, pero es soluble en disolventes polares.</t>
  </si>
  <si>
    <t>Cloruro de polivinilideno,PVDC</t>
  </si>
  <si>
    <t>Películas de alcohol polivinilo</t>
  </si>
  <si>
    <t>Es un polímero sintético soluble en agua (que no debe confundirse con acetato de polivinilo, un pegamento de madera popular).  película excelente formación, emulsionantes y propiedades adhesivas.</t>
  </si>
  <si>
    <t>Películas de alcohol polivinilo,pvoh,pva,pvlal</t>
  </si>
  <si>
    <t>Películas de recubiertas de silicona</t>
  </si>
  <si>
    <t>Elementos utilizados en el llenado de amortización y la eliminación de calor dentro de productos electronicos y mecánicos de automóviles.</t>
  </si>
  <si>
    <t>Películas con baño de silicón</t>
  </si>
  <si>
    <t>Espumas de poliolefina</t>
  </si>
  <si>
    <t>Es un polímero producido a partir de una olefina simple (también llamado un alqueno con la fórmula general CnH2n) como un monómero.</t>
  </si>
  <si>
    <t xml:space="preserve">Espuma del poliolefin,Espuma del polyolefin </t>
  </si>
  <si>
    <t>Espumas de poli éter</t>
  </si>
  <si>
    <t>es un polímero que se obtiene mediante condensación de bases hidroxílicas combinadas con disocianatos. Los poliuretanos flexibles se emplean, sobre todo, en la fabricación de espumas blandas, de elastómeros y también de pinturas. Sus propiedades mecánicas pueden variar en gran medida por el empleo de diferentes isocianatos o dioles como, por ejemplo, el polietilenglicol.</t>
  </si>
  <si>
    <t>Espuma del poliéter,Espuma de póliester</t>
  </si>
  <si>
    <t>Espumas de silicona</t>
  </si>
  <si>
    <t>Es un producto de caucho sintético utilizado en Juntas, sábanas y cortafuegos. Se encuentra disponible en forma sólida, curado, así como en los componentes individuales de líquidos para instalaciones de campo.</t>
  </si>
  <si>
    <t>Espuma del silicón</t>
  </si>
  <si>
    <t>Espumas de terpolímero propileno etileno</t>
  </si>
  <si>
    <t>Es un termopolímero elastómero que tiene buena resistencia a la abrasión y al desgaste. La composición de este material contiene entre un 45% y un 75% de etileno, siendo en general más resistente cuanto mayor sea este porcentaje.</t>
  </si>
  <si>
    <t>Espuma del terpolimero de propileno de etileno</t>
  </si>
  <si>
    <t>Espumas de neopreno</t>
  </si>
  <si>
    <t>Contiene células de gas se utiliza como material aislante, sobre todo en trajes de neopreno. La espuma de neopreno también se utiliza en otros aislamientos y aplicaciones para protección de los golpes en empaques</t>
  </si>
  <si>
    <t>Espuma del neopreno,Espuma de neopreno</t>
  </si>
  <si>
    <t>Espumas de cloruro de polivinilo</t>
  </si>
  <si>
    <t>Es un material rígido ligero utilizado principalmente en la fabricación de rótulos y expositores. Se considera robusta para el uso al aire libre, es inmune a la lluvia y resistente al viento y al sol.</t>
  </si>
  <si>
    <t>Espuma del cloruro de polivinilo</t>
  </si>
  <si>
    <t>Espumas de caucho</t>
  </si>
  <si>
    <t xml:space="preserve">Material plástico poroso formado por una agregación de burbujas. Se forma básicamente por la reacción química de dos compuestos, un poliol y un isocianato, aunque su formulación necesita y admite múltiples variantes y aditivos. </t>
  </si>
  <si>
    <t>Espuma de goma,espuma pu,gomaespuma,gomapluma</t>
  </si>
  <si>
    <t>Espumas de poliestireno</t>
  </si>
  <si>
    <t>Es un polímero termoplástico que se obtiene de la polimerización del estireno. Existen cuatro tipos principales: el PS cristal, que es transparente, rígido y quebradizo; el poliestireno de alto impacto, resistente y opaco, el poliestireno expandido, muy ligero, y el poliestireno extrusionado, similar al expandido pero más denso e impermeable.</t>
  </si>
  <si>
    <t>Espuma del poliestireno,Poliestireno expandido o extruido</t>
  </si>
  <si>
    <t>Pulpa de papel</t>
  </si>
  <si>
    <t>Material más común utilizado para la fabricación de papel. Las maderas utilizadas para este fin son conocidas como maderas pulpables, que generalmente son maderas blandas como la picea, el pino, el abeto y el alerce, pero también maderas duras como el eucaliptus y el abedul.</t>
  </si>
  <si>
    <t>Pasta de papel, pulpa de celulosa, pasta de celulosa</t>
  </si>
  <si>
    <t>Papel cebolla</t>
  </si>
  <si>
    <t xml:space="preserve">Papel traslúcido, utilizado para dibujos o copias de planos a lápiz o tinta.  Se conoce más por la denominación papel vegetal, siendo el término papel cebolla más antiguo.  </t>
  </si>
  <si>
    <t>Papel cebolla, Papel traslucido, papel vegetal</t>
  </si>
  <si>
    <t>Papel vitela</t>
  </si>
  <si>
    <t>Tipo de pergamino, para hacer las páginas de un libro o códice, caracterizado por su delgadez, su durabilidad y su lisura. Estrictamente hablando, el papel vitela debería ser sólo hecho de piel de becerro (vitela), pero el término comenzó a ser usado para designar un pergamino de calidad muy alta, independientemente de qué animal venga la piel con la que fue hecho. Hay una imitación moderna del "papel vitela" hecha de algodón, aunque aún se fabrica algo de verdadero papel vitela. El término también puede referir amanuscrito o libro escrito en tal material.</t>
  </si>
  <si>
    <t>Papel pergamino</t>
  </si>
  <si>
    <t>Solía referirse solamente al papel hecho con piel de ternera, pero actualmente el papel pergamino se fabrica de algodón y pulpa de madera.</t>
  </si>
  <si>
    <t>Papel pergamin,papel,pergamino,papiro</t>
  </si>
  <si>
    <t>Papel en formas continuas</t>
  </si>
  <si>
    <t xml:space="preserve">Papel continuo que se utiliza en impresoras a matriz. </t>
  </si>
  <si>
    <t>Papel para alimentar el tractor,papel continuo,continuo,papel</t>
  </si>
  <si>
    <t>Papel mimeógrafo</t>
  </si>
  <si>
    <t>Es el papel que tiene como finalidad principal disponer de un medio físico por ser utilizado en el mimeógrafo</t>
  </si>
  <si>
    <t>Papel para mimeógrafo,Papel mimeógrafo</t>
  </si>
  <si>
    <t>Papel para impresión de computadores</t>
  </si>
  <si>
    <t xml:space="preserve">Es el papel que tiene como finalidad principal disponer de un medio físico por el cual las calculadoras o cajas registradoras puedan imprimir </t>
  </si>
  <si>
    <t>Papel para fotocopiadora o impresora,Resmas,Resma,Papel Bond,Hoja o folio</t>
  </si>
  <si>
    <t>Papel fotocopia,Papel oficio,Papel carta,Papel cuadriculado,Rollo de papel|Resmas,Resma,Resmas papel,Papel Bond,Hoja o folio</t>
  </si>
  <si>
    <t>Papel para fax</t>
  </si>
  <si>
    <t>Papel para fax,Papel fax,Rollo de papel,Papel continuo,Rollo papel Fax,Papel Temico para fax,Resma,Hoja</t>
  </si>
  <si>
    <t>Papel membreteado</t>
  </si>
  <si>
    <t>Elementos fabricados con papel.</t>
  </si>
  <si>
    <t>Artículos de papelería,Artículos de oficina (para escritorio),Papel Bond,Resmas,Resma,Hoja o folio</t>
  </si>
  <si>
    <t>Papel para plotter</t>
  </si>
  <si>
    <t>Es el papel que tiene como finalidad principal ser utilizado para el trazo de curvas y para diseño</t>
  </si>
  <si>
    <t>Papel para trazado de curvas,Papel para diseño,Hoja para diseño</t>
  </si>
  <si>
    <t xml:space="preserve">Es un material constituido por una delgada lámina elaborada a partir de pulpa de celulosa, una pasta de fibras vegetales molidas y diluidas en agua, generalmente blanqueada, y posteriormente secada y endurecida, a la que normalmente se le añaden sustancias como polipropileno o polietileno con el fin de proporcionarle características especiales. Las fibras que lo componen están aglutinadas mediante enlaces por puente de hidrógeno. </t>
  </si>
  <si>
    <t>Papel de escritura,Hoja de escribir,Papel de escribir,Papel oficio,Papel carta,Papel,Hoja,folio</t>
  </si>
  <si>
    <t>Papel para gráficos</t>
  </si>
  <si>
    <t>Es el papel cuyos ejes se encuentran graduados según una escala regular sin que destaque ninguna línea sobre las demás.</t>
  </si>
  <si>
    <t>Papel cuadriculado,Papel oficio, Papel carta,Papel cuadriculado,Papel escribir,Papel milimetrado,Hoja,papel</t>
  </si>
  <si>
    <t>Papel de libro</t>
  </si>
  <si>
    <t>Pliego o papel en que está escrita alguna razón compuesta de varias partidas, que al fin se suman o restan</t>
  </si>
  <si>
    <t>Papel de cuentas,Papel de registro, Papel oficio,Papel cuadriculado,Papel escribir,Hoja,papel</t>
  </si>
  <si>
    <t>Es el papel utilizado para apuntar recados.</t>
  </si>
  <si>
    <t>Bloques para mensajes,Papel de mensajeria,Blocs de notas,Libreta de apuntes,cuaderno de apuntes,Blocs de apuntes,Hoja de apuntes,post it</t>
  </si>
  <si>
    <t>Productos de artes gráficas</t>
  </si>
  <si>
    <t>Papel para sumadora o máquina registradora</t>
  </si>
  <si>
    <t>Papel para calculadoras o cajas registradoras,Hoja de cálculos,Papel máquina sumar,Rollo de papel,Papel continuo</t>
  </si>
  <si>
    <t>Repuestos de papel para cuaderno</t>
  </si>
  <si>
    <t>Es el papel que tiene como finalidad principal disponer de un medio físico que se pueda utilizar para añadir,quitar o modificar el espesor de un cuaderno.</t>
  </si>
  <si>
    <t>Papel de recambio para cuadernos,papel,cuaderno,papel de escribir</t>
  </si>
  <si>
    <t>Tarjetas de índice</t>
  </si>
  <si>
    <t>Se utilizan para registrar y resumir los datos extraídos de fuentes bibliográficas (como libros, revistas y periódicos) o no bibliográficas. Tradicionalmente las fichas eran tarjetas de forma rectangular de diversos tamaños.</t>
  </si>
  <si>
    <t>Fichas,Tarjetas</t>
  </si>
  <si>
    <t>Es un papel que es generalmente más grueso y más resistente que el papel normal de escritura o de impresión, pero más flexible y liviano que otras formas de cartón.</t>
  </si>
  <si>
    <t>Papeles de Cardstock,cartulina</t>
  </si>
  <si>
    <t>Papel secante</t>
  </si>
  <si>
    <t>Es un tipo de papel muy absorbente oa veces otros tipos de material. Se utiliza para absorber un exceso de sustancias líquidas (por ejemplo, tinta opetróleo) de superficie del papel de escritura o de otros objetos. También se suele utilizar como una herramienta de belleza para absorber el exceso de aceite de la piel.</t>
  </si>
  <si>
    <t>Papel secante,secante</t>
  </si>
  <si>
    <t>Papel calcante</t>
  </si>
  <si>
    <t xml:space="preserve">Es un papel traslúcido, utilizado para dibujos o copias de planos a lápiz o tinta.  Se conoce más por la denominación papel vegetal, siendo el término papel cebolla más antiguo.  </t>
  </si>
  <si>
    <t>Papel diamante,Papel Vegetal,Papel Cristal,Papel Sueco,Papel Poliester</t>
  </si>
  <si>
    <t>Papel folio</t>
  </si>
  <si>
    <t>Es un material constituido por una delgada lámina elaborada a partir de pulpa de celulosa, una pasta de fibras vegetales molidas y diluidas en agua, generalmente blanqueada, y posteriormente secada y endurecida, a la que normalmente se le añaden sustancias como polipropileno o polietileno con el fin de proporcionarle características especiales.</t>
  </si>
  <si>
    <t>Papel ministro,papel,ministro,hoja,folio,resma</t>
  </si>
  <si>
    <t>Papel multipropósito</t>
  </si>
  <si>
    <t>Papel multiuso,papel,multiuso,hoja,folio,resma</t>
  </si>
  <si>
    <t>Hojas de papel agrupadas donde se puede escribir mensajes recibidos por una persona.</t>
  </si>
  <si>
    <t>Blocs para mensajes telefónicos,Papel para Mensajeria telefónica,hoja,folio,resma</t>
  </si>
  <si>
    <t>Papel autocopiante</t>
  </si>
  <si>
    <t>El papel autocopiativo es un producto estucado que se emplea para la obtención de duplicados sin la necesidad de utilizar papel carbón.  Para conseguir la copia en un papel autocopiativo será necesario como mínimo dos hojas -una superior y otra inferior- en las que intervienen dos capas de estuco.</t>
  </si>
  <si>
    <t>Papel autocopiativo,Papel copia,Papel carbón,Papel calco, papel químico</t>
  </si>
  <si>
    <t>Papel magnético</t>
  </si>
  <si>
    <t>Para impresión por inyección de tinta de AIC es la combinación perfecta de papel fotográfico para impresión por inyección de tinta, impermeable y de alta calidad, y láminas magnéticas flexibles extra delgadas. Se sujeta a casi cualquier superficie metálica y magnéticamente receptiva.</t>
  </si>
  <si>
    <t>Papel magnético,papel,magnetico,magnético,iman,imanes</t>
  </si>
  <si>
    <t>Rollos de télex</t>
  </si>
  <si>
    <t>Es el papel en rollo que tiene como finalidad principal disponer de un medio físico para ser utilizado en télex.</t>
  </si>
  <si>
    <t>Rollos para télex,Papel fax,Rollo de papel,Papel continuo,télex, radioteletipo,telegráfico</t>
  </si>
  <si>
    <t>Hojas de papel utilizado para realizar anotaciones, los cuales tienen una sustancia  que se puede adherir a cualquier superficie.</t>
  </si>
  <si>
    <t>Notas de papel autoadhesivo,Papel autoadhesivo,Notas adhesivas,Notas autoadhesivas,Tacos adhesivos,Tiritas Adhesivas, Etiquetas adhesivas</t>
  </si>
  <si>
    <t>Los libros contables son los libros que deben llevar obligatoriamente los comerciantes y en los cuáles se registran en forma sintética las operaciones mercantiles que realizan durante un lapso de tiempo determinado.</t>
  </si>
  <si>
    <t>Libros o cuadernos de registro,Cuaderno o Libreta de Registro,Libros o cuadernos escolares,Libros o cuadrenos universitario,Libreta o cuaderno de control</t>
  </si>
  <si>
    <t>Papel kits de papeles surtidos</t>
  </si>
  <si>
    <t>Conjunto de hojas de un material constituido por una delgada lámina elaborada a partir de pulpa de celulosa</t>
  </si>
  <si>
    <t>Juegos de papel surtido,Cartulinas,Papel de regalo,Papel fantasía</t>
  </si>
  <si>
    <t>Papel cuadernillos o formularios de exámenes</t>
  </si>
  <si>
    <t>Conjunto de cinco hojas o pliegos de papel unidos</t>
  </si>
  <si>
    <t>Cuadernillos o formularios para exámenes,Cuaderno escolar,Cuaderno de examen,Cuaderno matemáticas,Cuadernos dobles,Cuadernillos,Cuaderno caligrafía</t>
  </si>
  <si>
    <t>Papeles para notación musical o manuscritos</t>
  </si>
  <si>
    <t xml:space="preserve">Papel utilizado para escribir las notas y todos los demás signos musicales en el sistema de notación musical occidental. </t>
  </si>
  <si>
    <t>Papeles manuscritos o de pentagrama,Papel  composición,Papel música,Papel pentagrama,Papel escribir</t>
  </si>
  <si>
    <t>Papeles para telégrafo</t>
  </si>
  <si>
    <t>Hojas donde se imprime o se anota los mensajes enviados de un punto a otro sin un transporte físico.</t>
  </si>
  <si>
    <t>Papeles de telegrama,Papel de telegrama,Papel de fax</t>
  </si>
  <si>
    <t>Tarjetas de préstamo de bibliotecas</t>
  </si>
  <si>
    <t>Documentos impresos utilizados para afiliarte a un club o para poder retirar libros en la biblioteca.</t>
  </si>
  <si>
    <t>Tarjetas de socio o libro de biblioteca,Tarjeta de presentación,Tarjeta de asistencia,tarjeta,tarjetas</t>
  </si>
  <si>
    <t>Etiquetas de papel</t>
  </si>
  <si>
    <t>Hojas para marcar, señalar que se coloca en un objeto o en una mercancía, para identificación, valoración, clasificación, etc, las mismas cuentan con una sustancia que permite adherirla a otras</t>
  </si>
  <si>
    <t>Papel de etiquetas,label,etiquetas,papel</t>
  </si>
  <si>
    <t>Papel o bolsas o cajas de regalo</t>
  </si>
  <si>
    <t>Accesorios requeridos para poder ocultar la entrega de dinero u objetos sin requerir algo a cambio.</t>
  </si>
  <si>
    <t xml:space="preserve">Papel, bolsas o cajas de regalo,Cajetas, Papel, Bolsa de papel,regalo,presente
</t>
  </si>
  <si>
    <t>Tarjetas de presentación</t>
  </si>
  <si>
    <t>Son la mejor herramienta para darse a conocer. Hay situaciones en las que no es adecuado entregar un folleto o una carpeta.</t>
  </si>
  <si>
    <t>Tarjetas comerciales</t>
  </si>
  <si>
    <t>Tarjetas postales, de saludo o de notas</t>
  </si>
  <si>
    <t>Es una tarjeta ilustrada, doblada que ofrece una expresión de amistad o de otro sentimiento. Aunque las tarjetas de felicitación se dan generalmente en ocasiones especiales tales como cumpleaños, Navidad u otros días de fiesta, también se envían para dar las gracias o por otros motivos</t>
  </si>
  <si>
    <t>Tarjetas de felicitación o notas o tarjetas postales,Tarjeta de presentación,Tarjeta de felicitaciones,Tarjeta de navidad,Tarjeta de invitación,Tarjetas postales</t>
  </si>
  <si>
    <t>Papel para artes o artesanías</t>
  </si>
  <si>
    <t>Son papeles que disponen de un tratamiento superficial receptor de tinta para adecuarlo a tintas eco-solventes y totalmente solventes, es el material más utilizado en la impresión digital de trabajos artísticos exclusivos generados por ordenador, pintura o reproducción de un aspecto fotográfico.</t>
  </si>
  <si>
    <t>Papel artístico o papel Kraft, Papel para diseños artisticos</t>
  </si>
  <si>
    <t>Tableros para afiches</t>
  </si>
  <si>
    <t>Es un tipo de tarjeta de pantalla se utiliza para mostrar carteles y otros materia impresa del plano. Se presenta en hojas grandes en una variedad de colores y es significativamente mayor que A2.</t>
  </si>
  <si>
    <t>Tableros para pósters,Vallas para pósters</t>
  </si>
  <si>
    <t>Certificados de regalo</t>
  </si>
  <si>
    <t>Es un equivalente monetario restringido ni alforja que se emite por los minoristas o bancos para ser utilizado como una alternativa a un regalo no monetario.</t>
  </si>
  <si>
    <t>Cupón de regalo,Certificado de regalo</t>
  </si>
  <si>
    <t>2.3.9.9.02</t>
  </si>
  <si>
    <t>Bonos para útiles diversos</t>
  </si>
  <si>
    <t>Papel de cubierta</t>
  </si>
  <si>
    <t>Es un tipo de de papel para cubrir un objeto parcial o totalmente.</t>
  </si>
  <si>
    <t>Papel para forrar,Papel de regalo</t>
  </si>
  <si>
    <t>La cartulina es un papel que es generalmente más grueso y más resistente que el papel normal de escritura o de impresión, pero más flexible y liviano que otras formas de cartón.</t>
  </si>
  <si>
    <t>Cartulina,Papel Cartulina</t>
  </si>
  <si>
    <t>Tarjetas de invitación o de anuncio</t>
  </si>
  <si>
    <t>Es un tipo de papel que se utilizan para imprimirle un mensaje citando a una persona para alguna activida en particular.</t>
  </si>
  <si>
    <t>Tarjetas de invitación o anuncio,Tarjeta de presentación</t>
  </si>
  <si>
    <t>Papel de pancartas</t>
  </si>
  <si>
    <t>Es un tipo de papel que se utiliza para imprimirle mensajes publicitarios o imágenes publicitarias.</t>
  </si>
  <si>
    <t>Papel para pancartas,Cartulina,Papel de cartón,Afiches</t>
  </si>
  <si>
    <t>Papel o tejidos de álbum</t>
  </si>
  <si>
    <t>Es un papel ligero o papel crêpe ligero,para separar las fotos dentro de un libro</t>
  </si>
  <si>
    <t>Papeles o papeles de seda para álbumes,Papel foto</t>
  </si>
  <si>
    <t>Papeles de afiche</t>
  </si>
  <si>
    <t>Es un material constituido por una delgada lámina elaborada a partir de pulpa de celulosa, una pasta de fibras vegetales molidas y diluidas en agua, generalmente blanqueada, y posteriormente secada y endurecida, a la que normalmente se le añaden sustancias como polipropileno o polietileno con el fin de proporcionarle características especiales, diseñado especialmente para imprimir algún tipo de mensaje visual que sirve de anuncio para difundir algo</t>
  </si>
  <si>
    <t>Papeles para carteles,Afiches,Papeles para anuncios,papel para cartel,cartel,poster</t>
  </si>
  <si>
    <t>Papeles para forrar</t>
  </si>
  <si>
    <t>Es un material constituido por una delgada lámina elaborada a partir de pulpa de celulosa, una pasta de fibras vegetales molidas y diluidas en agua, generalmente blanqueada, y posteriormente secada y endurecida, a la que normalmente se le añaden sustancias como polipropileno o polietileno con el fin de proporcionarle características especiales, diseñado especialmente revestir alguna superficie en particular (Papel para decorar)</t>
  </si>
  <si>
    <t>Papeles para revestimiento,papel para decorar</t>
  </si>
  <si>
    <t>Pañuelos faciales</t>
  </si>
  <si>
    <t>Se refiere a una clase de papeles suaves, absorbentes desechables, que es adecuado para uso en la cara. Son alternativas desechables para pañuelos de tela.</t>
  </si>
  <si>
    <t>Papel facial,Toallitas Húmedas,Toallas Desmaquilladora,Toallas Faciales,Pañuelos desechables</t>
  </si>
  <si>
    <t>Cubiertos de asientos de sanitario</t>
  </si>
  <si>
    <t>Pieza desechable de papel con forma de asiento de inodoro en sí que puede ser colocado sobre el asiento por su usuario. Su propósito es proteger a los usuarios del inodoro de gérmenes que pueden ser apoyados en el asiento, creando una barrera protectora.</t>
  </si>
  <si>
    <t>Cubiertas para asientos de inodoro,Cubierta de Papel Desechable</t>
  </si>
  <si>
    <t>Toallas de papel</t>
  </si>
  <si>
    <t>Tipo de papel que se utiliza en labores de secado y limpieza, fundamentalmente, en la cocina.</t>
  </si>
  <si>
    <t>Toallas de papel,Papel toalla,Toalla absorbente</t>
  </si>
  <si>
    <t>Papel higiénico</t>
  </si>
  <si>
    <t>Tipo de papel fino que se usa para la limpieza anal y genital tras el acto de la defecación o la micción. </t>
  </si>
  <si>
    <t>Papel higiénico, rollo higienico, papel de baño, papel sanitario, papel toillete</t>
  </si>
  <si>
    <t>Servilletas de papel</t>
  </si>
  <si>
    <t>Producto de un sólo uso elaborado con hojas de papel absorbente.  Cumple generalmente las mismas funciones que las servilletas convencionales de tela utilizándose para limpiarse la boca y las manos durante la comida. Las servilletas se dejan sobre la mesa cerca de los platos, o en servilleteros, para que los comensales se sirvan.</t>
  </si>
  <si>
    <t>Servilletas de papel,Servilletas</t>
  </si>
  <si>
    <t>Manteles de papel</t>
  </si>
  <si>
    <t>Tipo de papel que se usa para proporcionar las condiciones de higiene y elegancia requeridas al momento de servir la comida.</t>
  </si>
  <si>
    <t>Mantel de Papel</t>
  </si>
  <si>
    <t>Boletas o rollos de boletería</t>
  </si>
  <si>
    <t>Resguardo que contiene datos que acreditan ciertos derechos, en la mayoría de los casos obtenidos mediante un pago. Es decir, el ticket es lisa y llanamente un comprobante de pago que se emite en operaciones que se realizan con consumidores o usuarios finales.</t>
  </si>
  <si>
    <t>Tickets o rollos de tickets,Boletos</t>
  </si>
  <si>
    <t>Recibos o libros de recibos</t>
  </si>
  <si>
    <t>Constancia que sirve para certificar que se ha pagado por un servicio o producto. Hay de diversos tipos según el formato, si queda registrado, y otras características. Los recibos por lo general, se extienden por duplicado.   Es utilizado para dejar constancia por parte de una empresa de que fue lo que se pago o realizó con la emisión de mencionado cheque que consta en la copia vouche.</t>
  </si>
  <si>
    <t>Recibos o libros de recibos, Libro de balance,Libro oficio,Libro de compraventa,Libro de asistencia,Libros Contables</t>
  </si>
  <si>
    <t>Comprobantes</t>
  </si>
  <si>
    <t>Un vale es un documento comercial, para pagar un producto, ya sea bien o servicio. Puede representar el pago total o parcial (descuento inmediato en el momento de la compra por la cantidad que aparece en el vale). Lo más habitual es que los establecimientos comerciales proporcionen vales a sus clientes para fidelizarlos el vale sirve para descuentos.</t>
  </si>
  <si>
    <t>Vales,Recibo de Dinero,Recibo de Arriendo,Letras de Cambio</t>
  </si>
  <si>
    <t>Facturas o libros de facturas</t>
  </si>
  <si>
    <t>Documento mercantil que refleja toda la información de una operación de compraventa. La información fundamental que aparece en una factura debe reflejar la entrega de un producto o la provisión de un servicio, junto a la fecha de devengo, además de indicar la cantidad a pagar en relacion a existencias, bienes poseídos por una empresa para su venta en el curso ordinario de la explotación, o bien para su transformación o incorporación al proceso productivo..</t>
  </si>
  <si>
    <t>Cheques o chequeras</t>
  </si>
  <si>
    <t>Llevan el control de numeración de los comprobantes. Cada comprobante tiene  un talonario relacionado, desde donde obtiene el número a usar, pero un talonario  puede estar relacionado a más de un comprobante.</t>
  </si>
  <si>
    <t>Talones o talonarios,Comprobante de pagos,Talonario Liquidación de sueldo,Talonarios</t>
  </si>
  <si>
    <t>Formularios o cuestionarios de negocios</t>
  </si>
  <si>
    <t>Documentos confeccionados en papel que mantienen de forma preimpresa una gama de preguntas para realizar encuestas.</t>
  </si>
  <si>
    <t>Formularios o cuestionarios comerciales</t>
  </si>
  <si>
    <t>Libros comerciales para múltiples usos</t>
  </si>
  <si>
    <t>Documento confecciando en papel para el uso comercial de empresas para usos varios.</t>
  </si>
  <si>
    <t>Libro comercial polivalente</t>
  </si>
  <si>
    <t>Formatos contables o libros de contabilidad</t>
  </si>
  <si>
    <t xml:space="preserve">Son los documentos que soportan y reflejan los hechos con trascendencia en la realidad económica de la empresa a lo largo de un período de tiempo.   </t>
  </si>
  <si>
    <t>Formularios de contabilidad o libros de contabilidad,Libro de balance,Libro de compraventa,Libro de contabilidad</t>
  </si>
  <si>
    <t>Formas o libros de conocimientos de embarque</t>
  </si>
  <si>
    <t>Son los documentos que soportan y reflejan todos los movimientos que se le esta dando a una mercancia</t>
  </si>
  <si>
    <t>Formularios o libros de conocimiento de embarque,Fomulario embarque,Formularios embarqueo,Libro embarques,Acta embarque</t>
  </si>
  <si>
    <t>Formatos o libros de personal</t>
  </si>
  <si>
    <t>Son los documentos que soportan y reflejan todo lo concerniente a empleados, entradas y salidas.</t>
  </si>
  <si>
    <t>Formularios del personal,libros del personal</t>
  </si>
  <si>
    <t>Formatos o libros de ventas</t>
  </si>
  <si>
    <t>Son los documentos que soportan y reflejan todos los movimientos de ventas que se realiza en una empresa</t>
  </si>
  <si>
    <t>Formularios de venta,libros de ventas</t>
  </si>
  <si>
    <t>Formatos o libros de inventarios</t>
  </si>
  <si>
    <t xml:space="preserve">Son los documentos que soportan y reflejan todos los movimientos de entrada, salida de la mercancia en un almacen. </t>
  </si>
  <si>
    <t>Formularios de inventario,libros de inventario,Libro de balance</t>
  </si>
  <si>
    <t>Formatos o libros de correspondencia</t>
  </si>
  <si>
    <t>Son los documentos que soportan y reflejan todas las entradas y salidas de documentos en una empresa.</t>
  </si>
  <si>
    <t>Formularios de correspondencia,libros de correspondencia,Libreta correspondencia,Formulario correspondencia</t>
  </si>
  <si>
    <t>Formatos o libros de impuestos</t>
  </si>
  <si>
    <t>Son los documentos que soportan y reflejan todos los impuestos por pagar o pagados.</t>
  </si>
  <si>
    <t>Formularios o libros de impuestos</t>
  </si>
  <si>
    <t>Tarjetas de identificación</t>
  </si>
  <si>
    <t>Son mercancías utilizadas para llegar a los clientes objetivo de una manera directa y personalizada.</t>
  </si>
  <si>
    <t>Tarjetas promocionales,Tarjeta promoción,productos promocionales</t>
  </si>
  <si>
    <t>Tarjetas de huellas digitales de solicitante</t>
  </si>
  <si>
    <t>Son piezas de papel, usadas para registrar las huellas digitales de un individuo.</t>
  </si>
  <si>
    <t>Tarjetas de huellas digitales de solicitantes</t>
  </si>
  <si>
    <t>Formato de verificación de depósito</t>
  </si>
  <si>
    <t>Son los documentos entregados en entidades financieras principalmente con la finalidad de dejar constancia de una entrega de un bien.</t>
  </si>
  <si>
    <t>Formulario de verificación de depósitos</t>
  </si>
  <si>
    <t>Cartón blanqueado</t>
  </si>
  <si>
    <t>Tipo de cartón se fabrica exclusivamente con pasta química blanqueada en la tripa y pasta blanqueada en la cara. Consta de dos o tres capas de estuco en la cara superior y una o dos en el reverso.</t>
  </si>
  <si>
    <t>Cartón blanqueado,cartón sólido,cartón sólido blanqueado,Sbb,sbs,gz</t>
  </si>
  <si>
    <t>Cartón no blanqueado</t>
  </si>
  <si>
    <t>Tipo de cartón se fabrica exclusivamente con pasta química no blanqueada, y consta de dos o tres capas de estuco en la cara superior. Algunas veces, también se le aplica una capa de estuco al
reverso.</t>
  </si>
  <si>
    <t>Cartón no blanqueado,cartón sólido,cartón sólido no blanqueado,SUB,SUS</t>
  </si>
  <si>
    <t>Cartón</t>
  </si>
  <si>
    <t>Papel que es generalmente más grueso y más resistente que el papel normal de escritura o de impresión, pero más flexible y liviano que otras formas de cartón.</t>
  </si>
  <si>
    <t>Cartulina,cartón,tarjeta,ficha</t>
  </si>
  <si>
    <t>Papel de empaque</t>
  </si>
  <si>
    <t>Papel que utilizado principalmente para realizar el recubrimiento de artículos delicados.</t>
  </si>
  <si>
    <t>Papel para embalaje,papel para empacar</t>
  </si>
  <si>
    <t>Material de fibra</t>
  </si>
  <si>
    <t xml:space="preserve">Tipo de producto de madera de ingeniería que está hecho de fibras de madera. Tipos de tableros de fibra (por orden de densidad creciente) incluyen tableros de partículas, tableros de fibra de densidad media y tableros duros. </t>
  </si>
  <si>
    <t>Tableros de fibra,tableros de partículas,tableros de fibra de densidad media,tableros duros</t>
  </si>
  <si>
    <t>Papel crepé sin blanquear</t>
  </si>
  <si>
    <t>Es un pañuelo de papel no blanqueado que ha sido revestido con apresto (una sustancia similar al pegamento) y, a continuación rizado (arrugado de una manera similar a serpentinas) para crear dobleces</t>
  </si>
  <si>
    <t>Papel crepé no blanqueado</t>
  </si>
  <si>
    <t>Papel crepé semi blanqueado</t>
  </si>
  <si>
    <t>Es un pañuelo de papel semi blanqueado que ha sido revestido con apresto (una sustancia similar al pegamento) y, a continuación rizado (arrugado de una manera similar a serpentinas) para crear dobleces</t>
  </si>
  <si>
    <t>Papel crepé semiblanqueado</t>
  </si>
  <si>
    <t>Pañuelos de papel resistentes a la humedad</t>
  </si>
  <si>
    <t>La resistencia en húmedo de papel es una medida de lo bien que la fibreweb mantiene juntos a una fuerza de ruptura.</t>
  </si>
  <si>
    <t>Papel de seda de resistencia en húmedo</t>
  </si>
  <si>
    <t>Pañuelos de papel libres de ácido</t>
  </si>
  <si>
    <t>Papel ideal para embalaje y protección de documentos, objetos precioso.  Para usar de separador entre dibujos, manuscritos y fotografías. Papel sin reserva alcalina.</t>
  </si>
  <si>
    <t>Papel de seda sin ácido</t>
  </si>
  <si>
    <t>Pañuelos de papel kraft</t>
  </si>
  <si>
    <t>Es un tipo de papel basto y grueso de color marrón</t>
  </si>
  <si>
    <t>Papel de seda Kraft,papel de estraza,papel madera</t>
  </si>
  <si>
    <t>Papeles adheridos con película</t>
  </si>
  <si>
    <t>Bloque de papel unido a través de un pegamento para mantenerlos fijos.</t>
  </si>
  <si>
    <t>Papeles unidos por película</t>
  </si>
  <si>
    <t>Papeles cilindro o papel pesado multi – capas</t>
  </si>
  <si>
    <t>Es un tipo de papel que viene en cilindros ya prepararado para su corte.</t>
  </si>
  <si>
    <t>Papeles de cilindro (papel pesado multicapa)</t>
  </si>
  <si>
    <t>Papeles recubiertos de arcilla</t>
  </si>
  <si>
    <t>Papel que ha sido recubierto con arcilla para impartir ciertas cualidades para el papel, incluyendo el peso, el brillo superficial, la suavidad o la absorbencia de tinta reducida.</t>
  </si>
  <si>
    <t>Papeles con baño de arcilla</t>
  </si>
  <si>
    <t>2.3.6.1.05</t>
  </si>
  <si>
    <t>Productos de arcilla y derivados</t>
  </si>
  <si>
    <t>Papeles recubiertos de polietileno</t>
  </si>
  <si>
    <t>Papel que ha sido recubierto con polietileno para impartir ciertas cualidades para el papel, incluyendo el peso, el brillo superficial, la suavidad o la absorbencia de tinta reducida.</t>
  </si>
  <si>
    <t>Papeles de polietileno</t>
  </si>
  <si>
    <t>Papeles recubiertos de poliéster</t>
  </si>
  <si>
    <t>Papel que ha sido recubierto con baño de poliéster para impartir ciertas cualidades para el papel, incluyendo el peso, el brillo superficial, la suavidad o la absorbencia de tinta reducida.</t>
  </si>
  <si>
    <t>Papeles con baño de poliéster</t>
  </si>
  <si>
    <t>Papeles recubiertos de silicona</t>
  </si>
  <si>
    <t>Papel con un revesimiento de silicona para embalajes de alimentos y presentación de alimentos. Tiene un potencial uso para grasas por ser resistente a ella.</t>
  </si>
  <si>
    <t>Papeles con baño de silicona</t>
  </si>
  <si>
    <t>Papeles recubiertos tratados con látex</t>
  </si>
  <si>
    <t>Papel que ha sido recubierto con latex para impartir ciertas cualidades para el papel, incluyendo el peso, el brillo superficial, la suavidad o la absorbencia de tinta reducida.</t>
  </si>
  <si>
    <t>Papel bañado tratado con látex</t>
  </si>
  <si>
    <t>Papel de parafinado</t>
  </si>
  <si>
    <t>Es el papel que está hecho a prueba de humedad a través de la aplicación de cera.</t>
  </si>
  <si>
    <t>Papel encerado,papel cera,papel parafina</t>
  </si>
  <si>
    <t>Papel mantequilla</t>
  </si>
  <si>
    <t>Es un papel kraft. Originalmente vendida a los carniceros para el propósito de envolver la carne y el pescado, papel de estraza ahora se utiliza para una gran variedad de propósitos, sobre todo en la educación primaria, donde se utiliza para las artes y oficios, tales como colgar obras de arte.</t>
  </si>
  <si>
    <t>Papel de carnicero,papel de estraza,papel de pesquero, papel parafinado</t>
  </si>
  <si>
    <t>Papel para congelador</t>
  </si>
  <si>
    <t>Es un papel con un acabado de cera en un lado. Generalmente se usa para envolver y proteger los alimentos que se pueden congelar.</t>
  </si>
  <si>
    <t>Papel de congelar,papel de prueba de grasa</t>
  </si>
  <si>
    <t>Papel de enmascarar</t>
  </si>
  <si>
    <t>Es un papel utilizado para el revestimiento de paredes y ventanas en preparación para la pintura. También por la reparación de colisión automotriz</t>
  </si>
  <si>
    <t>Papel de enmascaramiento</t>
  </si>
  <si>
    <t>Papeles carbón</t>
  </si>
  <si>
    <t xml:space="preserve">Lámina que permite hacer copias simultáneamente al utilizar máquinas de escribir, impresoras de impacto o simplemente escritura a mano. </t>
  </si>
  <si>
    <t>Papeles carbón,Papel de calco,papel pasante</t>
  </si>
  <si>
    <t>Papeles de copiado sensibilizados</t>
  </si>
  <si>
    <t>Papel utilizado en un  procedimiento fotográfico de positivado en papel, por contacto directo, a aprtir de un negativo y luego se expone a la luz del sol.</t>
  </si>
  <si>
    <t>Papeles de copia sensibilizados,papel albúmina</t>
  </si>
  <si>
    <t>Papel de fotografía</t>
  </si>
  <si>
    <t>Soporte, por lo general de papel, cubierto por una emulsión sensible a la luz para la ampliación o reproducción de fotografías tomadas sobre película.</t>
  </si>
  <si>
    <t>Papel fotográfico,Papel para foto</t>
  </si>
  <si>
    <t>Papel periódico estándar</t>
  </si>
  <si>
    <t>Tipo de papel utilizado para la impresión de periódicos, está fabricado principalmente sobre la base de papel recuperado o de pasta mecánica. Puede ser blanco o ligeramente coloreado.</t>
  </si>
  <si>
    <t>Papel prensa estándar,papel prensa,papel de diario,papel periódico</t>
  </si>
  <si>
    <t>Papel periódico de colores</t>
  </si>
  <si>
    <t>Papel prensa de color,papel prensa de color,papel de diario de color,papel periódico de color</t>
  </si>
  <si>
    <t>Papel periódico de alto brillo</t>
  </si>
  <si>
    <t>Tipo de papel utilizado para la impresión de periódicos, está fabricado principalmente sobre la base de papel recuperado o de pasta mecánica. Puede ser blanco o ligeramente coloreado y de gran brillo.</t>
  </si>
  <si>
    <t>Papel prensa de gran brillo,papel prensa,papel de diario,papel periódico</t>
  </si>
  <si>
    <t>Papel offset</t>
  </si>
  <si>
    <t>Es el papel típico de fotocopiadora o impresora láser, preferentemente blanco aunque existe una gam de colores. Su principal uso espara: papel de carta, sobres, facturas, fotocopias, interiores de libros tipo novela etc., por su ausencia de brillo y absorción de tinta.</t>
  </si>
  <si>
    <t>Papel offset,Papel para litografía offset,Papeles sin estucar</t>
  </si>
  <si>
    <t>Papeles tímpano</t>
  </si>
  <si>
    <t>Tela tensa o papel montado en un bastidor que se coloca sobre la hoja de papel inmediatamente antes de bajar la platina para hacer la impresión.</t>
  </si>
  <si>
    <t>Papel kraft súper calandrado</t>
  </si>
  <si>
    <t>Son papeles altamente densificados, ofreciendo una superfice lisa y cerrada, que es ideal para el recubrimiento de silicona.</t>
  </si>
  <si>
    <t>Papel kraft super satinado</t>
  </si>
  <si>
    <t>Papel kraft terminado o satinado en máquina</t>
  </si>
  <si>
    <t>Este vehículo es un papel no recubierto que es un cristal en un lado (Yankee-cilindro) solo. Debido a su baja densidad,  tiene una alta porosidad.</t>
  </si>
  <si>
    <t>Papel kraft acabado a máquina o glaseado</t>
  </si>
  <si>
    <t>Papel no recubierto no tratado</t>
  </si>
  <si>
    <t>Es un papel de baja calidad utilizado para diferentes propositos.</t>
  </si>
  <si>
    <t>Papel no bañado no tratado</t>
  </si>
  <si>
    <t>Papel crepé no tratado</t>
  </si>
  <si>
    <t>Es un pañuelo de papel que no  ha sido revestido con apresto (una sustancia semejante a la goma) y, a continuación rizado (arrugado de una manera similar a serpentinas) para crear decoraciones.</t>
  </si>
  <si>
    <t>Papel crep no tratado,papel crep, papel crespon,papel crepe,papel pinocho</t>
  </si>
  <si>
    <t>Papel crepé tratado con látex</t>
  </si>
  <si>
    <t>Es un pañuelo de papel que  ha sido revestido con apresto (una sustancia semejante a la goma) y, a continuación rizado (arrugado de una manera similar a serpentinas) para crear decoraciones.</t>
  </si>
  <si>
    <t>Papel crep tratado de látex,papel crep, papel crespon,papel crepe,papel pinocho</t>
  </si>
  <si>
    <t>Papel no recubierto tratado con látex</t>
  </si>
  <si>
    <t>Papel no-bañado tratado de látex</t>
  </si>
  <si>
    <t>Papel para germinación de semillas</t>
  </si>
  <si>
    <t xml:space="preserve">Elementos ideales para asegurar un contenido de humedad óptimo para los más diversos tipos de semillas y formas de germinación. Cuentan con una excelente resistencia a la humedad y su estructura especial evita que las raíces finas semillas crezcan a través. </t>
  </si>
  <si>
    <t>Papeles para germinar semillas,nacimiento de semillas</t>
  </si>
  <si>
    <t>Kerosene</t>
  </si>
  <si>
    <t>Es un líquido transparente (o con ligera coloración amarillenta) obtenido por destilación del petróleo. De densidad intermedia entre la gasolina y el gasóleo o diésel, se utiliza como combustible, el JP (abreviatura de Jet Petrol) en los motores a reacción y de turbina de gas o bien se añade al gasóleo de automoción en las refinerías.</t>
  </si>
  <si>
    <t>queroseno,querosene,querosén,keroseno,kerosene,kerosén,combustible</t>
  </si>
  <si>
    <t>2.3.7.1.03</t>
  </si>
  <si>
    <t>Keroseno</t>
  </si>
  <si>
    <t>Nafta</t>
  </si>
  <si>
    <t>Es una mezcla de hidrocarburos alifáticos obtenida del petróleo por destilación fraccionada, que se utiliza como combustible en motores de combustión interna con encendido por chispa convencional o por compresión (DiesOtto), así como en estufas, lámparas, limpieza con solventes y otras aplicaciones.</t>
  </si>
  <si>
    <t>Nafta,Éter de petróleo,Derivado del petróleo,gasolina,gasolina 91,gasolina 95,</t>
  </si>
  <si>
    <t>2.3.7.1.99</t>
  </si>
  <si>
    <t>Otros combustibles</t>
  </si>
  <si>
    <t>Combustible de aviación</t>
  </si>
  <si>
    <t>Se refiere a los distintos tipos de propulsores que se usan para operar motores de un jet (turbina de gas, turborreactores o turbo ventilador). Se aplica principalmente en la aviación, aunque también es importante para botes de propulsión, generadores de propulsión y otras aplicaciones de propulsión, así como motores diesel cuando sean necesarios. Ahora, la mayoría de los combustibles de aviación funcionan a base de queroseno y los tipos varían dependiendo de la composición química y de los tipos de aditivos que se usen en éste.</t>
  </si>
  <si>
    <t>Combustible de aviación,Combustible,avión,gasolina para avión,avión</t>
  </si>
  <si>
    <t>Combustible diesel</t>
  </si>
  <si>
    <t xml:space="preserve">Fracción destilada del petróleo crudo, que se purifica especialmente para eliminar el azufre. Se usa normalmente en los motores diésel y como combustible en hogares abiertos.
</t>
  </si>
  <si>
    <t>Diesel,Petróleo Diesel,Combustible,gasoleo,gasóleo</t>
  </si>
  <si>
    <t>La gasolina procede de los denominados crudos de petróleo.  No se conoce exactamente cómo se han formado estos crudos de petróleo o aceites en la naturaleza.  Se encuentran en yacimientos o depósitos naturales subterráneos en los que se perforan los correspondientes pozos.</t>
  </si>
  <si>
    <t>Gasolina,Carburante,Combustible,Combustible,combustibles,combustible,sólidos,solidos,gelificados</t>
  </si>
  <si>
    <t>Benceno</t>
  </si>
  <si>
    <t>Hidrocarburo aromàtico que por sus características genotóxicas se considera un contaminante atmosférico de particular interés por su omnipresencia en las emisiones del tráfico, al formar parte de las gasolinas de automoción y al originarse en el proceso de combustión de las mismas.</t>
  </si>
  <si>
    <t>Benceno,Hidrocarburo poliinsaturado,Anillo bencénico o aromático</t>
  </si>
  <si>
    <t>Petróleo crudo</t>
  </si>
  <si>
    <t>Es una mezcla homogénea de compuestos orgánicos, principalmente hidrocarburos insolubles en agua. También es conocido como petróleo crudo o simplemente crudo.</t>
  </si>
  <si>
    <t>Petróleo crudo,Crudo,Aceite de roca,petroleo,queroseno,hidrocarburo,combustible,carburante,petroleo,petróleo</t>
  </si>
  <si>
    <t>2.3.6.4.02</t>
  </si>
  <si>
    <t>Petróleo crudo</t>
  </si>
  <si>
    <t>Combustible marítimo</t>
  </si>
  <si>
    <t>Combustible hidrocarburo liquido, destinado para motores marinos de ciclo diesel. Su calidad de ignición se caracteriza por el índice de Cetano. Es calculado a partir de algunas propiedades de destilación y debe ser de 38 como mínimo.</t>
  </si>
  <si>
    <t>Combustible para barcos,Combustible,combustibles,combustible,sólidos,solidos,gelificados</t>
  </si>
  <si>
    <t>Condensado</t>
  </si>
  <si>
    <t>Una mezcla de baja densidad de los líquidos de hidrocarburos que están presentes como componentes gaseosos en el gas natural crudo producido a partir de muchos campos de gas natural. Se condensa fuera del gas crudo si la temperatura se reduce por debajo de la temperatura de punto de rocío del hidrocarburo del gas crudo.</t>
  </si>
  <si>
    <t>Condensado,combustibles,combustible,solidos,gelificados</t>
  </si>
  <si>
    <t>Carbón sub – bituminosos o débil</t>
  </si>
  <si>
    <t>El carbón o carbón mineral es una roca sedimentaria de color negro, muy rica en carbono, utilizada comocombustible fósil. La mayor parte del carbón se formó durante el período Carbonífero (hace 359 a 299 millones de años). No es un recurso renovable.</t>
  </si>
  <si>
    <t>Carbón,Tisón,,combustibles,combustible,sólidos,solidos,gelificados</t>
  </si>
  <si>
    <t>Lignito</t>
  </si>
  <si>
    <t>Carbón mineral que se forma por compresión de la turba, convirtiéndose en una sustancia desmenuzable en la que aún se pueden reconocer algunas estructuras vegetales. Es de color negro o pardo y frecuentemente presenta una textura similar a la de la madera de la que procede.</t>
  </si>
  <si>
    <t>Lignito,Carbón mineral</t>
  </si>
  <si>
    <t>Turba</t>
  </si>
  <si>
    <t>Material orgánico, de color pardo oscuro y rico en carbono. Está formado por una masa esponjosa y ligera en la que aún se aprecian los componentes vegetales que la originaron. Se emplea como combustible y en la obtención de abonos orgánicos.</t>
  </si>
  <si>
    <t>Turba,Material orgánico compacto</t>
  </si>
  <si>
    <t>Coque</t>
  </si>
  <si>
    <t xml:space="preserve">Combustible sólido formado por la destilación de carbón bituminoso calentado a temperaturas de 500 a 1100 °C sin contacto con el aire.  </t>
  </si>
  <si>
    <t>Cok, coque</t>
  </si>
  <si>
    <t>Carbón de leña o vegetal</t>
  </si>
  <si>
    <t>Roca sedimentaria de color negro, muy rica en carbono, utilizada comocombustible fósil. La mayor parte del carbón se formó durante el período Carbonífero (hace 359 a 299 millones de años). No es un recurso renovable.</t>
  </si>
  <si>
    <t>Carbón,Carbón mineral,Roca sedimentaria,,combustibles,combustible,sólidos,solidos,gelificados</t>
  </si>
  <si>
    <t>Combustibles de alcohol gelatinoso</t>
  </si>
  <si>
    <t>Es una combinación de acetato de calcio, agua y alcohol etílico. El combustible es gelatina sin humo y puede ser utilizado en espacios confinados. Se comercializa en latas de aluminio que pueden ser encendidos y se utiliza para calentar la comida en el camping.</t>
  </si>
  <si>
    <t>Alcoholes carburantes gelificados,Alcohol gel,combustibles,combustible,sólidos,solidos,gelificados</t>
  </si>
  <si>
    <t>Hexaminas</t>
  </si>
  <si>
    <t>Compuesto orgánico heterocíclico cuya fórmula es (CH2)6N4. Este compuesto cristalino blanco es sumamente soluble en agua y solventes orgánicos polares. Posee una estructura tipo jaula similar al adamantano. Es utilizado en la síntesis de otros compuestos químicos, tales como plásticos, farmacéuticos y aditivos de goma.</t>
  </si>
  <si>
    <t xml:space="preserve">Hexaminas,combustible,sólido,solido,compuesto orgánico,combustibles,combustible,sólidos,solidos,gelificados,hexamina,urotropina,formamina,HMTA,hexaformo,metenamina </t>
  </si>
  <si>
    <t>Trioxanos</t>
  </si>
  <si>
    <t>Compuesto orgánico, de fórmula C3H6O3, y que consta de un anillo de seis elementos, tres de los cuales son átomos de carbono y los otros tres son átomos de oxígeno.</t>
  </si>
  <si>
    <t>Trioxanos,combustibles,combustible,sólidos,solidos,gelificados</t>
  </si>
  <si>
    <t>Fuel oil de calefacción # 2</t>
  </si>
  <si>
    <t>Es un líquido de color blanco o verdoso y de densidad sobre 832 kg/m³ (0,832 g/cm³),1 compuesto fundamentalmente por parafinas y utilizado principalmente como combustible en motores diésel y en calefacción. Su poder calorífico inferior es de 35,86 MJ/l (43,1 MJ/Kg).1</t>
  </si>
  <si>
    <t>Gasoil para calefacción núm. 2,diesel,gasoil,gasóleo,combustible,gaseoso,gas, Gaseolo C</t>
  </si>
  <si>
    <t>Fuel oils pesados residuales # 4 ó # 6</t>
  </si>
  <si>
    <t xml:space="preserve">Es lo que se deja de uitlizar del fueloil. El cual es una fracción del petróleo que se obtiene como residuo en la destilación fraccionada. De aquí se obtiene entre un 30 y un 50% de esta sustancia. Es el combustible más pesado de los que se puede destilar a presión atmosférica. </t>
  </si>
  <si>
    <t xml:space="preserve">Residuos de fueloil pesado núm. 4 o 6,fuelóleo,combustóleo,residuo,fueloil,fueloleo,combustoleo </t>
  </si>
  <si>
    <t>Propano</t>
  </si>
  <si>
    <t>Gas incoloro e inodoro. Pertenece a los hidrocarburos alifáticos con enlaces simples de carbono, conocidos como alcanos.</t>
  </si>
  <si>
    <t>Propano,Gas incoloro e inodoro,combustible,gaseoso,gas</t>
  </si>
  <si>
    <t>Metano</t>
  </si>
  <si>
    <t xml:space="preserve">Hidrocarburo alcano más sencillo, cuya fórmula química es CH4.  Cada uno de los átomos de hidrógeno está unido al carbono por medio de un enlace covalente. Es una sustancia no polar que se presenta en forma de gas a temperaturas y presiones ordinarias. </t>
  </si>
  <si>
    <t>Metano,alcano,combustible,gaseoso,gas,methano</t>
  </si>
  <si>
    <t>Propileno</t>
  </si>
  <si>
    <t>Hidrocarburo perteneciendo a los alquenos, incoloro e inodoro. Es un homólogo del etileno. Como todos los alquenos presenta el doble enlace como grupo funcional. Es el segundo compuesto más utilizado en la industria química en todo el mundo.</t>
  </si>
  <si>
    <t>Propileno,propano,combustible,gaseoso,gas,propeno</t>
  </si>
  <si>
    <t>Etileno</t>
  </si>
  <si>
    <t>Compuesto químico orgánico formado por dos átomos de carbono enlazados mediante un doble enlace. Es uno de los productos químicos más importantes de la industria química, siendo el compuesto orgánico más utilizado en todo el mundo.</t>
  </si>
  <si>
    <t>Etileno,Eteno,combustible,gas,gaseoso</t>
  </si>
  <si>
    <t>Butano</t>
  </si>
  <si>
    <t xml:space="preserve">Hidrocarburo liberado en la fermentación de las mantecas rancias, de ahí su nombre. También llamado n-butano, es un hidrocarburo saturado, parafínico o alifático, inflamable, gaseoso que se licúa a presión atmosférica a -0,5 °C.  </t>
  </si>
  <si>
    <t>Butano,n-buteno,ácido butírico,propano,combustible,gas,gaseoso,ácido butírico ,n-butano</t>
  </si>
  <si>
    <t>Acetileno</t>
  </si>
  <si>
    <t>Es un gas, altamente inflamable, un poco más ligero que el aire e incoloro. </t>
  </si>
  <si>
    <t>Acetileno,Etino,combustible,gaseoso,gas</t>
  </si>
  <si>
    <t>Gas de agua o gas productor</t>
  </si>
  <si>
    <t>Mezclas de gases combustibles que arden con llama luminosa y que se forman por destilación seca de hulla o carbón de piedra, sin aire, a temperaturas de 1200 a 1300 °C. También pueden emplearse para obtenerlo otros materiales, como la madera.</t>
  </si>
  <si>
    <t>Gas ciudad,Gas domiciliario,gas de hulla, gas de coque,hulla,coque,gas,ciudad,combustible,gas de alumbrado,alumbrado</t>
  </si>
  <si>
    <t>Gas de carbón</t>
  </si>
  <si>
    <t>Combustible gaseoso obtenido por encendido de combustible sólido en una cámara donde se canaliza una mezcla de aire y vapor a través de un lecho de combustible incandescente; el gas resultante está casi libre de oxígeno y contiene un porcentaje bastante alto del calor original del combustible sólido, en forma de CO y H2.</t>
  </si>
  <si>
    <t>Gas de gasógeno, de carbón,gas,gasógeno,gasogeno,carbon,carbón,combustible</t>
  </si>
  <si>
    <t>Gas metilacetileno propadieno mapp</t>
  </si>
  <si>
    <t>Gas combustible con base en una mezcla estabilizada de metilacetileno (propino) y propadieno. El nombre proviene de la composición química original: metilacetileno-propadieno propano. Gas MAPP también se usa ampliamente como un nombre genérico para ONU 1060 metilacetileno estabilizado-propadieno (no estabilizado metilacetileno-propadieno se conoce como MAPD)​​. G</t>
  </si>
  <si>
    <t>Gas metilacetileno propadieno (MAPP),gas,combustible,propadieno,metilacetileno,gaseoso,ONU 1060</t>
  </si>
  <si>
    <t>Gas licuado de petróleo</t>
  </si>
  <si>
    <t>Mezcla de gases licuados presentes en el gas natural o disueltos en el petróleo. Los componentes del GLP, aunque a temperatura y presión ambientales son gases, son fáciles de licuar, de ahí su nombre. En la práctica, se puede decir que los GLP son una mezcla de propano y butano.</t>
  </si>
  <si>
    <t>Gas de petróleo licuefactado,Gas licuado,Gas granel,GLP,propano-butano</t>
  </si>
  <si>
    <t>Gas GLP</t>
  </si>
  <si>
    <t>Espesantes de combustible</t>
  </si>
  <si>
    <t>Dicho de una sustancia o de un agente: Que aumenta el espesor de una disolución (carburante)</t>
  </si>
  <si>
    <t>Espesantes para carburante,espesante,carburante,combustible,supercarburante,</t>
  </si>
  <si>
    <t>Inhibidores de hielo para sistemas de combustibles</t>
  </si>
  <si>
    <t>Aditivos que evitan la formación de hielo mediante la reducción del punto de congelación del agua.</t>
  </si>
  <si>
    <t>Inhibidores de formación de hielo para sistemas de combustible,inhibidores,hielo,cristales,escarcha,sistema de combustión</t>
  </si>
  <si>
    <t>Aceite motor</t>
  </si>
  <si>
    <t>Todo aceite que se utiliza para lubricar los motores de combustión interna. Su propósito principal es lubricar las partes móviles reduciendo la fricción. Además de lubricar el aceite también limpia, inhibe la corrosión y reduce la temperatura del motor transmitiendo el calor lejos de las partes móviles para disiparlo.</t>
  </si>
  <si>
    <t>Aceite de motor,Aceite para motor,W40,aceite,motor,lubricante</t>
  </si>
  <si>
    <t>Aceite de corte</t>
  </si>
  <si>
    <t>Sustancia grasa, líquida a temperatura ordinaria, de mayor o menor viscosidad utilizado para la realización de corte de metales</t>
  </si>
  <si>
    <t>Aceite para cortar metales,aceite,cortar,metales,lubricante</t>
  </si>
  <si>
    <t>Aceite de engranajes</t>
  </si>
  <si>
    <t xml:space="preserve">Su finalidad es lubricar, refrigerar y proteger los sistemas de engranajes. Adicional también transportar las partículas de desgaste lejos de las áreas de contacto, reducir el ruido en la operación y brindar protección contra la extrema presión y la temperatura. </t>
  </si>
  <si>
    <t>Aceite de engranajes,engranaje,lubricante,</t>
  </si>
  <si>
    <t>Aceite hidráulico</t>
  </si>
  <si>
    <t>Medio por el cual la energía se transfiere en una maquinaria hidráulica. Comunes fluidos hidráulicos a base de aceite mineral o agua.</t>
  </si>
  <si>
    <t>Aceite hidráulico,fluidos hidráulicos,líquidos hidráulicos</t>
  </si>
  <si>
    <t>Aceite de transformador o aislador</t>
  </si>
  <si>
    <t>Medio por el cual la energía se transfiere en un transformador. Comunes fluidos hidráulicos a base de aceite mineral o agua.</t>
  </si>
  <si>
    <t>Aceite para transformadores,fluidos hidráulicos,líquidos hidráulicos</t>
  </si>
  <si>
    <t>Aceite de transmisión</t>
  </si>
  <si>
    <t>Su finalidad es proteger de forma efictiva los rodamientos y dientes de engranajes de desgaste ya que refrigeran los componentes de la transmisión y los mantienen funcionando suavemente bajo una amplia variedad de temperaturas y condiciones.</t>
  </si>
  <si>
    <t>Aceite para transmisiones,aceite,lubricante,transmisión,transmisiones,manuales,cambio,automatico</t>
  </si>
  <si>
    <t>Aceite de frenos</t>
  </si>
  <si>
    <t>Es un líquido hidráulico que hace posible la transmisión de la fuerza ejercida sobre el pedal de freno a los cilindros de freno en las ruedas de automóviles, motocicletas, camionetas y algunas bicicletas avanzadas.</t>
  </si>
  <si>
    <t>Aceite de frenos,Aceite para frenos</t>
  </si>
  <si>
    <t>Anti – excoriación</t>
  </si>
  <si>
    <t xml:space="preserve">Productos se utilizan para evitar el gripado, un proceso que degrada metales cuando se pone en contacto repetidamente con los demás. Lubricantes de película seca se puede utilizar para proteger a los metales. </t>
  </si>
  <si>
    <t>Antigripado</t>
  </si>
  <si>
    <t>Pastas de ensamble</t>
  </si>
  <si>
    <t>Es una herramienta esencial para ayudar durante la fabricación y montaje de todo tipo de maquinaria y equipo. Una buena pasta de montaje requiere características específicas, y también debe ser rápido y fácil de aplicar, por lo que a menudo se empaquetan en la forma de una lata de aerosol.</t>
  </si>
  <si>
    <t>Pasta para montaje,Lubricante de montaje</t>
  </si>
  <si>
    <t>Anti adhesivos</t>
  </si>
  <si>
    <t>Líquidos diseñados para reducir la adhesión entres superficies (normalmente de caucho) durante su trabajo.</t>
  </si>
  <si>
    <t>anti adesivos,antiadhesivos,anti adhesivos,lubricantes</t>
  </si>
  <si>
    <t>Lubricantes de grafito</t>
  </si>
  <si>
    <t>Es un tipo de material que ofrece mínima resistencia molecular interna por lo que por su composición ofrece optimas condiciones de lubricación sin necesidad de un aporte lubricante líquido o semisólido. El más común es el Grafito aunque la industria está avanzando en investigación en materiales de origen metálico.</t>
  </si>
  <si>
    <t>Lubricantes de grafito,lubricante,grafito,preparado</t>
  </si>
  <si>
    <t>Lubricantes espray</t>
  </si>
  <si>
    <t>Es una sustancia que, colocada entre dos piezas móviles, no se degrada, y forma asimismo una película que impide su contacto, permitiendo su movimiento incluso a elevadas temperaturas y presiones, en presentación de una lata de aerosol.</t>
  </si>
  <si>
    <t>Lubricantes de pulverización,lubricante en spray,lubricante en aerosol</t>
  </si>
  <si>
    <t>Compuestos anti – adherentes o anti – manchas</t>
  </si>
  <si>
    <t>Elementos líquidos utilizados parar proteger las partes metálicas contra la oxidación, la corrosión por frotamiento y el agatrrotamiento.  Facilitan el montaje y el desmontaje.</t>
  </si>
  <si>
    <t>Componentes antiagarrotamiento o antimanchas</t>
  </si>
  <si>
    <t>Eliminador de fugas</t>
  </si>
  <si>
    <t>Las fugas de emergencia y la pérdida de presión del sistema se pueden resolver de manera eficaz con la aplicación de selladores de fugas internas especialmente diseñados para combatir las pequeñas fugas y los goteos en los sistemas sellados. Estos productos de rápida acción reducen los costes de reparación y de limpieza sin causar bloqueos o agarrotamiento de la bomba. Los selladores de fugas externas, como las pastas de silicona, son ideales para utilizarse en las juntas de compresión y las uniones roscadas para asegurar las tuberías.</t>
  </si>
  <si>
    <t>Sellador de fugas,sellador,fugas,guga</t>
  </si>
  <si>
    <t>Jabones lubricantes</t>
  </si>
  <si>
    <t>Se utilizan como espesantes de grasas lubricantes.</t>
  </si>
  <si>
    <t>Fluidos de amortiguación</t>
  </si>
  <si>
    <t>Sustancia líquida utilizada entre dos piezas de metal utilizada para la amortiguación.</t>
  </si>
  <si>
    <t>Líquidos de amortiguación,líquidos de suspensión,suspensión,amortiguación,líquidos</t>
  </si>
  <si>
    <t>Aceites de lubricación de relojes</t>
  </si>
  <si>
    <t>Es una sustancia que, colocada entre dos piezas móviles (relojería), no se degrada, y forma asimismo una película que impide su contacto, permitiendo su movimiento incluso a elevadas temperaturas y presiones.</t>
  </si>
  <si>
    <t>Aceites lubricantes de relojería,,aceites,aceite,lubricante,lubricantes,</t>
  </si>
  <si>
    <t>Lubricantes de propósito general</t>
  </si>
  <si>
    <t>Es una sustancia que, colocada entre dos piezas móviles, no se degrada, y forma asimismo una película que impide su contacto, permitiendo su movimiento incluso a elevadas temperaturas y presiones.</t>
  </si>
  <si>
    <t>Lubricantes de uso general,,aceites,aceite,lubricante,lubricantes,</t>
  </si>
  <si>
    <t>Aceites para lubricación de bombas</t>
  </si>
  <si>
    <t>Es una sustancia que, colocada entre dos piezas móviles (bombas), no se degrada, y forma asimismo una película que impide su contacto, permitiendo su movimiento incluso a elevadas temperaturas y presiones, especialmente diseñado para bombas.</t>
  </si>
  <si>
    <t>Aceites lubricantes para bombas,aceites,aceite,lubricante,lubricantes,bombas,bomba</t>
  </si>
  <si>
    <t>Aceites para lubricación de armas</t>
  </si>
  <si>
    <t>Es una sustancia que, colocada entre dos piezas móviles (armas), no se degrada, y forma asimismo una película que impide su contacto, permitiendo su movimiento incluso a elevadas temperaturas y presiones, especialmente para armas.</t>
  </si>
  <si>
    <t>Aceites lubricantes para armas,aceites,aceite,lubricante,lubricantes,arma,armas</t>
  </si>
  <si>
    <t>Fluidos para preparación de lentes</t>
  </si>
  <si>
    <t>Sustancia utilizada para la fabricación de lentes</t>
  </si>
  <si>
    <t>Líquidos de preparación de lentes,liquido,líquidos,preparación,fabricación,lentes,lente,gafa,cristal,vidrio,lupa,gafas,quevedos,antiparras,telescopio,prismáticos,anteojos,gemelos,lentilla,monóculo</t>
  </si>
  <si>
    <t>Aceites de templado</t>
  </si>
  <si>
    <t>Líquido utilizado para realizar el templado de ciertos materiales</t>
  </si>
  <si>
    <t>Aceite atemperante</t>
  </si>
  <si>
    <t>Líquido utilizado para realizar el enfriamiento de ciertos materiales.</t>
  </si>
  <si>
    <t>Aceites atemperantes</t>
  </si>
  <si>
    <t>Lubricantes para equipo de procesamiento de alimentos</t>
  </si>
  <si>
    <t>Es una sustancia que, colocada entre dos piezas móviles (equipo de elaboración de alimentos), no se degrada, y forma asimismo una película que impide su contacto, permitiendo su movimiento incluso a elevadas temperaturas y presiones, especialmente diseñada para ser colocados en equipos de elaboración de alimentos.</t>
  </si>
  <si>
    <t>Lubricantes para equipo de elaboración de alimentos,lubricantes,lubricante, preparados</t>
  </si>
  <si>
    <t>Aceite de turbina</t>
  </si>
  <si>
    <t xml:space="preserve">Sustancia grasa, líquida a temperatura ordinaria, de mayor o menor viscosidad, no miscible con agua y de menor densidad que ella, que se puede obtener sintéticamente, utilizada en turbinas </t>
  </si>
  <si>
    <t>Aceite de turbina,aceites,aceite,turbinas,turbina,generador,motor</t>
  </si>
  <si>
    <t>Repelente de humedad</t>
  </si>
  <si>
    <t>Es algo que por sus características de tensión superficial no permite que el agua lo penetre o que el agua se adhiera a el.  Cuanto mayor es la tensión superficial de un elemento más repelerá el agua, más dificil será mojarlo, como por ejemplo productos a base de parafina, ácidos grasos y siliconas.</t>
  </si>
  <si>
    <t>Hidrófugos,hidrofugo,hidrofugos,hidrófugo</t>
  </si>
  <si>
    <t>Lubricante anti – corrosión</t>
  </si>
  <si>
    <t>Es un material liquidos al que sirve para proteger una superficie de un proceso de degradación llamado corrosión. La corrosión es un proceso electroquímico complejo y difícil de controlar también pasa por el tiempo ya que se descomponen las materias y es irreparable.</t>
  </si>
  <si>
    <t>Lubricantes anticorrosivos,lubricante,lubrificante,grasa,anticorrosivo</t>
  </si>
  <si>
    <t>Removedor de óxido</t>
  </si>
  <si>
    <t>Molécula capaz de retardar o prevenir la oxidación de otras moléculas. La oxidación es una reacción química de transferencia de electrones de una sustancia a unagente oxidante. Las reacciones de oxidación pueden producir radicales libres que comienzanreacciones en cadena que dañan las células.</t>
  </si>
  <si>
    <t>Antioxidantes</t>
  </si>
  <si>
    <t>Preparación contra óxido</t>
  </si>
  <si>
    <t>Presentaciones adecuadas para moléculas que son capaz de retardar o prevenir la oxidación de otras moléculas.</t>
  </si>
  <si>
    <t>Preparados antioxidantes,preparados, antioxidante,antippoxidantes</t>
  </si>
  <si>
    <t>Pastas anti – soldado</t>
  </si>
  <si>
    <t>Sustancia que se utiliza para proteger superficies o cosas para que las salpicaduras de soldadura no las dañen o quemen</t>
  </si>
  <si>
    <t>Pasta anti soldadura,pasta,soldadura,anti</t>
  </si>
  <si>
    <t>Aceites penetrantes</t>
  </si>
  <si>
    <t>Se trata de un líquido, concentrado, especialmente estudiado para: a) remover óxido o corrosión de superficies metálicas; b) evitar o retardar la oxidación posterior; c) proporcionar a la superficie un fondo que aumenta la fuerza de adherencia entre pintura y metal. Actúa penetrando profundamente a través de la capa de óxido hasta el fondo de toda cavidad para desprender y disolver un recubrimiento protector integrado totalmente a la superficie metálica que, a la vez, constituye un excelente fondo para pintar la superficie, si así se desea.</t>
  </si>
  <si>
    <t>Aceites desoxidantes,anitoxidante,aceites,aceite,desoxidante</t>
  </si>
  <si>
    <t>Grasa de silicona</t>
  </si>
  <si>
    <t>Son productos que facilitan la transferencia de calor en componentes electrónicos y eléctricos. Confiere una gran disipación térmica, funciona dentro de un alto rango de temperatura, mantiene los circuitos en correcta operación, magnífica lubricidad a temperaturas y cargas mecánicas elevadas.</t>
  </si>
  <si>
    <t>Grasa de silicón,grasa,sillicon,silicona</t>
  </si>
  <si>
    <t>Grasa</t>
  </si>
  <si>
    <t>Sustancia que, colocada entre dos piezas móviles, no se degrada, y forma asimismo una película que impide su contacto, permitiendo su movimiento incluso a elevadas temperaturas y presiones.</t>
  </si>
  <si>
    <t>Grasa,lubricante,lubrificante</t>
  </si>
  <si>
    <t>Grasa fluoropolímero</t>
  </si>
  <si>
    <t xml:space="preserve">Es una base artificial y por lo tanto del orden de 3 a 5 veces mas costosa de producir que la base mineral. Se fabrica en laboratorio y puede o no provenir del petróleo. </t>
  </si>
  <si>
    <t>Grasa de fluoropolímero,krytox,lubricante,lubrificante</t>
  </si>
  <si>
    <t>Grasa de lana</t>
  </si>
  <si>
    <t>Es una cera natural producida por las glándulas sebáceas de algunos mamíferos, especialmente del ganado ovino, preparada y que se aplica para diversos usos industriales, farmacéuticos y domésticos.</t>
  </si>
  <si>
    <t>Grasa de lana,lanalina,cera,grasa,lana,lubricante,lubrificante,grasa</t>
  </si>
  <si>
    <t>Uranio empobrecido</t>
  </si>
  <si>
    <t>Aquel que contiene una fracción de isótopo U-235 inferior a la natural (0,71%). Se trata de un residuo del enriquecimiento y del reprocesamiento del uranio, constituido esencialmente de U-238</t>
  </si>
  <si>
    <t>Uranio enriquecido</t>
  </si>
  <si>
    <t>Elemento químico metálico de color plateado-grisáceo de la serie de los actínidos, su símbolo químico es U y su número atómico es 92, en la que ha sido la composición por ciento de uranio-235 aumentado a través del proceso de separación de isótopos.s un</t>
  </si>
  <si>
    <t>Iridio</t>
  </si>
  <si>
    <t xml:space="preserve">Elemento químico de número atómico 77 que se sitúa en el grupo 9 de la tabla periódica. Su símbolo es Ir. Se trata de un metal de transición, del grupo del platino, duro, frágil, pesado, de color blanco plateado. Es el segundo elemento más denso (después del osmio) y es el elemento más resistente a la corrosión, incluso a temperaturas tan altas como 2000 °C. </t>
  </si>
  <si>
    <t>Plutonio enriquecido</t>
  </si>
  <si>
    <t>Elemento transuránico radiactivo con el símbolo químico Pu y el número atómico 94. Es un metal actínido con apariencia gris plateada que se oscurece cuando es expuesto al aire, formando una capa opaca cuando se oxida.</t>
  </si>
  <si>
    <t>Plutonio empobrecido</t>
  </si>
  <si>
    <t>Barra de combustible nuclear</t>
  </si>
  <si>
    <t>Dispositivo mecánico que introduce a presión todo aquel material que haya sido adaptado para poder ser utilizado en la generación de energía nuclear, en el interior de un cuerpo o de una cavidad</t>
  </si>
  <si>
    <t>Inyector unitario de alimentación nuclear,energía nuclear,combustible nuclear</t>
  </si>
  <si>
    <t>Equipo de minería continua</t>
  </si>
  <si>
    <t>Maquinarías utilizadas en el sistema moderno de mineria subterranea,  cuyo aspecto fundamental es la extracción simultánea y automatizada</t>
  </si>
  <si>
    <t>Equipo de minería continua,equipo,conjunto,maquinaria,minas,minería,continua,explotación,excavación,perforación,equipamiento</t>
  </si>
  <si>
    <t>Cizallas de pared alta</t>
  </si>
  <si>
    <t>Tijeras de tajo largo maquinarias  para cortar o canalizar a lo largo de la cara o las costuras de las minas de carbón, las canteras de piedra u otras superficies mineras para facilitar la voladura, la separación, o la eliminación de minerales o materiales de las minas o de la superficie de la tierra.</t>
  </si>
  <si>
    <t>Tijeras de frente corrido,tijera,frente,tajo,corrido,cizalla,tenacillas,despabiladeras,esquiladora,equipo de corte, corte, equipo</t>
  </si>
  <si>
    <t>Cortadores de carbón</t>
  </si>
  <si>
    <t>Es una máquina para producir un corte en una costura de un mineral (normalmente carbón) en las operaciones subterráneas. El corte facilita la rotura de la parte restante de la capa por medio de dispositivos mecánicos o explosivos. De corte de carbón máquinas pueden operar en las costuras de pendiente suave, pendiente y escarpada.</t>
  </si>
  <si>
    <t>Cortadores de roca</t>
  </si>
  <si>
    <t>El cortador de roca es un equipo minero y de construcción que se ve habitualmente en el campo  la minería y la demolición. Utilizado para cortar roca</t>
  </si>
  <si>
    <t>Pantallas</t>
  </si>
  <si>
    <t>La criba es un utensilio que se emplea para limpiar el grano (principalmente del trigo) de la paja, el polvo y otros sólidos no deseados con que se halla mezclado. A esta operación se la llama ahechar.</t>
  </si>
  <si>
    <t>Cribas</t>
  </si>
  <si>
    <t>Alimentadores</t>
  </si>
  <si>
    <t>Equipo de mineria que se utiliza para transportar los elementos de las minas hasta el destino.</t>
  </si>
  <si>
    <t>Alimentadores,transportador,correa sin fin</t>
  </si>
  <si>
    <t>Pantalla de hoyo de desagüe</t>
  </si>
  <si>
    <t>En la perspectiva de minería la pantalla es una superficie con muchas aberturas o agujeros, generalmente con dimensiones uniformes. Las partículas de diferentes tamaños se presentan a esa superficie para que el material subdimensionado pasará a través de materiales de gran tamaño y se conservará. Así, podemos clasificar el material entrante según tamaño de la abertura de la pantalla y el tratamiento posterior se puede hacer en función del tamaño de la mena.</t>
  </si>
  <si>
    <t>Pantalla de agujero de colada,colador,pantalla,agujeros,colada,colar</t>
  </si>
  <si>
    <t>Trituradores de roca</t>
  </si>
  <si>
    <t>Trituradora de mandíbulas es una trituradora que tiene dos superficies casi verticales que se llaman muelas y funcionan como una mandíbula. Una de las muelas es móvil y la otra es fija. Cuando la muela móvil se aleja de la muela fija, caen piedras y cuando se acerca a la muela fija las tritura.</t>
  </si>
  <si>
    <t>Trituradoras de muelas,triturar,mandibulas,mandíbula,quebrantadoras, moledores,amorador,chancadora,chancador</t>
  </si>
  <si>
    <t>Trituradores de rollo</t>
  </si>
  <si>
    <t>Existen diversas clases de trituradoras de este tipo, que consiste en dos cilindros del mismo diámetro que giran en sentido opuesto.  El material es tomado por ambos cilindros y es apretado entre ellos para efectuar la trituración.   Los cilindros giran accionados por un motor y  el acople entre ambos se hace a través de ruedas dentadas.</t>
  </si>
  <si>
    <t>Trituradoras de cilindros,quebrantadoras,amoladores,trituradora,chancadora,chancador</t>
  </si>
  <si>
    <t>Trituradores de cono</t>
  </si>
  <si>
    <t>La trituradora de cono es utilizada ampliamente en los campos como la metalurgia, materials de construcción, construcción de caminos, industria química, industria de silicato, etc. La trituradora de cono se usa en varios minerales y rocas. La trituradora de cono es una máquina de gran índice de reducción, eficiente, alta capacidad, bajo costo, regulación conveniente, más económica, etc.</t>
  </si>
  <si>
    <t>Trituradoras de conos,quebrantadoras,amoladores,trituradora,conochancadora,chancador</t>
  </si>
  <si>
    <t>Trituradores giratorios</t>
  </si>
  <si>
    <t>Trituradora giratoria es ampliamente utilizada en metalurgia, construcción, productos químicos , servicios públicos y otras industrias , ya que tiene una característica de la relación de gran aplastamiento, de alta capacidad , tamaño uniforme del producto final , una construcción simple y un funcionamiento fiable , fácil mantenimiento, bajo costo de operación , la trituradora giratoria es el equipo ideal para la trituración gruesa de piedras.</t>
  </si>
  <si>
    <t>Trituradoras giratorias,quebrantadoras,amoladores,trituradora,giratoria,chancadora,chancador</t>
  </si>
  <si>
    <t>Trituradores de impacto</t>
  </si>
  <si>
    <t>Trituradora de impacto se utiliza principalmente en la trituración de bloques grandes, medianos, materiales pequeños como roca o piedra. La trituradora de impacto puede machacar el material con tamaño máximo de la trituración menos de 500m m y la intensida menos de 360 MP.</t>
  </si>
  <si>
    <t>Trituradoras de impacto,quebrantadoras,amoladores,trituradora,impacto,chancadora,chancador</t>
  </si>
  <si>
    <t>Trituradores de mandíbula</t>
  </si>
  <si>
    <t>Trituradoras de mandíbula,quebrantadoras,amoladores,trituradora,impacto,chancadora,chancador</t>
  </si>
  <si>
    <t>Plantas de trituración</t>
  </si>
  <si>
    <t>Es un equipo utilizado para la trituración, se puede utilizar como trituración de roca, trituración de basuran, trituraciñon de materiales de construcción.  Estos equipos pueden ser estaticos o moviles.</t>
  </si>
  <si>
    <t>Plantas de trituración,quebrantadoras,amoladores,trituradora,impacto,chancadora,chancador,trituración,plantas</t>
  </si>
  <si>
    <t>Molino de varilla</t>
  </si>
  <si>
    <t>Utilizado para reducir a polvo la materia prima mediante la rotación de un tambor que contiene barras de acero o de otro material. Este tipo de molinos se utiliza con frecuencia en la industria minera.</t>
  </si>
  <si>
    <t>Molino de cabillas,cabillas,rodillos,rodillo,cabilla,molino,quebrantadoras,amoladores,trituradora,chancadora,chancador</t>
  </si>
  <si>
    <t>Molino de bola</t>
  </si>
  <si>
    <t>El molino de bolas, que se escogió por su sencillez a la hora de la construcción, sirve para mezclar polvos, para agregar lubricantes en formas de polvo y triturarlos.  Es importante para el procesamiento de los polvos, pues de aquí es que se puede controlar la composición de los polvos a manejar. </t>
  </si>
  <si>
    <t>Molino de bolas,quebrantadoras,amoladores,trituradora,chancadora,chancador,bolas.molino</t>
  </si>
  <si>
    <t>Maquinaria de pulverización</t>
  </si>
  <si>
    <t>Equipo de mineria que se utiliza para convertir en polvo los materiales extraidos.</t>
  </si>
  <si>
    <t>Maquinaria de pulverización,quebrantadoras,amoladores,trituradora,chancadora,chancador,pulverización,pulverizacion,maquinaria</t>
  </si>
  <si>
    <t>Rompedores de roca</t>
  </si>
  <si>
    <t>Una trituradora, chancadora  o chancador, es una máquina que procesa rocas de forma que produce dichas rocas con trozos de un tamaño menor al tamaño original. Chancadora es un dispositivo diseñado para disminuir el tamaño de los objetos mediante el uso de la fuerza, para romper y reducir el objeto en una serie de piezas de volumen más pequeñas o compactas.</t>
  </si>
  <si>
    <t>Trituradoras de rocas,quebrantadoras,amoladores,trituradora,chancadora,chancador,pulverización,pulverizacion,maquinaria,roca</t>
  </si>
  <si>
    <t>Moledores de roca</t>
  </si>
  <si>
    <t>Se llama amoladora a una máquina herramienta también conocida como muela, que consiste en un motor eléctrico a cuyo eje de giro se acoplan en ambos extremos discos sobre los que se realizan diversas tareas, según sea el tipo de disco que se monten en la misma.</t>
  </si>
  <si>
    <t>Amoladores de tierra,quebrantadoras,amoladores,trituradora,chancadora,chancador,pulverización,pulverizacion,maquinaria,tierra</t>
  </si>
  <si>
    <t>Moledoras de ciclón o vórtex</t>
  </si>
  <si>
    <t>Es un equipo de míneria para romper un material sólido en trozos más pequeños. Hay muchos tipos diferentes de molinos y muchos tipos de materiales procesados ​​en ellos.</t>
  </si>
  <si>
    <t>Amoladores de vórtice o de ciclón,quebrantadoras,amoladores,trituradora,chancadora,chancador,pulverización,pulverizacion,vórtice,ciclon,vórtice,ciclón</t>
  </si>
  <si>
    <t>Placas de mandíbula</t>
  </si>
  <si>
    <t xml:space="preserve">Son hoja de hierro en forma de trapecio por lo común que mediante un mecanismo de husillo o de otro tipo permite sujetar por fricción una pieza presionándola en forma continua. </t>
  </si>
  <si>
    <t>Palas de mordaza,mordaza,palas,sugeción</t>
  </si>
  <si>
    <t>2.3.6.3.03</t>
  </si>
  <si>
    <t>Estructuras metálicas acabadas</t>
  </si>
  <si>
    <t>Apernador de cable</t>
  </si>
  <si>
    <t>Maquinaría  diseñado especialmente para refuerzo de rocas en minas subterráneas y túneles con secciones transversales pequeñas y medianas empresa</t>
  </si>
  <si>
    <t>Cernedores de cables</t>
  </si>
  <si>
    <t>Apernador de tijera</t>
  </si>
  <si>
    <t>Maquinaria para refuerzo de rocas en minas suibterráneas y cuenta con un canasta de tijera para elevación.</t>
  </si>
  <si>
    <t>Cernedores en tijera</t>
  </si>
  <si>
    <t>Apernador de boom</t>
  </si>
  <si>
    <t>Una cernidora de arena no es más que una maquina que cumple la función de untamiz, sirve para separar los polvos, o en este caso la arena, de distinto grueso, es decir,de granos grandes a pequeños, según la aplicación para la que se desee usar la arena. Eneste caso particular, la maquina debe efectuar un movimiento oscilatorio o de traslación(ida y vuelta) para poder hacer el cernido.</t>
  </si>
  <si>
    <t>Cernedores en brazo</t>
  </si>
  <si>
    <t>Equipo para aplicar concreto lanzado o shotcrete</t>
  </si>
  <si>
    <t>La gunitadora proyecta el hormigón o mortero que sale expulsado a alta presión por una manguera, pudiendo cubrir cualquier tipo de superficie, inclusive la tierra, logrando gran resistencia con poco espesor y muy baja porosidad.</t>
  </si>
  <si>
    <t>Gunitadora</t>
  </si>
  <si>
    <t>2.6.5.3.01</t>
  </si>
  <si>
    <t>Maquinaria y equipo de construcción</t>
  </si>
  <si>
    <t>Repuestos o accesorios de sistema mecanizado de soporte en tierra</t>
  </si>
  <si>
    <t>Repuestos uitlizados para el reemplazo de un objeto que compone el sistema mecanizado de soporte en tierra</t>
  </si>
  <si>
    <t>Piezas de recambio de sistemas mecanizados de soporte en tierra o accesorios,piezas,recambio,repuesto,maquinaria,minería,mineria</t>
  </si>
  <si>
    <t>Sistema blockholer o taladro y cargue</t>
  </si>
  <si>
    <t>Consiste en la aplicación de un conjunto de técnicas y procesos, con la finalidad de construir pozos.</t>
  </si>
  <si>
    <t>Sistemas de perforación o barrenado</t>
  </si>
  <si>
    <t>Sistemas de impacto repetitivo</t>
  </si>
  <si>
    <t>Un martillo de percusión repetitiva accionado hidráulicamente  que tiene dispositivos internos para asegurar un funcionamiento repetitivo automático continúo bajo condiciones adversas, un sistema de amortiguación hidráulico de las piezas internas para evitar los daños resultantes de un contacto abrupto de metal a meta.</t>
  </si>
  <si>
    <t>Sistemas de impacto repetitivo, martillo de impacto repetitivo</t>
  </si>
  <si>
    <t>2.6.5.7.01</t>
  </si>
  <si>
    <t>Máquinas-herramientas</t>
  </si>
  <si>
    <t>Repuestos o accesorios de sistema secundario de ruptura de roca</t>
  </si>
  <si>
    <t>Repuestos uitlizados para el reemplazo de un objeto que compone el sistema secundario de arranque</t>
  </si>
  <si>
    <t>Piezas de recambio de sistemas secundarios de arranque o accesorios,arranque,repuesto,piezas,recambio,maquinaria,míneria,mineria</t>
  </si>
  <si>
    <t>Taladros de barreno profundo en el hoyo ith o abajo del hoyo dth</t>
  </si>
  <si>
    <t>Los taladros son instrumentos que se utilizan para llevar a cabo la operación de taladrar, esta operación tienen como objetivo producir agujeros de forma cilíndrica en una pieza determinada.</t>
  </si>
  <si>
    <t>Taladros de larga profundidad del pozo (ITH) o de fondo (DTH), taladro</t>
  </si>
  <si>
    <t>Taladros de barreo profundo de martillo superior</t>
  </si>
  <si>
    <t>Es una máquina herramienta donde se mecanizan la mayoría de los agujeros que se hacen a las piezas en los talleres mecánicos.</t>
  </si>
  <si>
    <t>Taladros de larga profundidad de martillo superior</t>
  </si>
  <si>
    <t>Jumbos neumáticos para perforación de pozos</t>
  </si>
  <si>
    <t>Es una plataforma móvil, en donde todas las herramientas de perforación como sus operadores van montados sobre esta, permitiendo que la barrenación se realice simultáneamente en todas las perforadoras, gracias a unos brazos articulados movidos por gatos hidráulicos pueden adoptar todas las posiciones. Pueden ir montados sobre llantas de hule o sobre orugas, y si es necesario sobre rieles Utilización: Minas, túneles y galerías.</t>
  </si>
  <si>
    <t>Jumbos neumáticos para barrenado profundo, perforadora jumbo, carro de barrenacion</t>
  </si>
  <si>
    <t>Jumbos hidráulicos para perforación de pozos</t>
  </si>
  <si>
    <t>Maquinaria para obra pública empleada para perforaciones para la construcción de túneles.</t>
  </si>
  <si>
    <t>Jumbos hidráulicos para barrenado profundo</t>
  </si>
  <si>
    <t>Jumbos neumáticos de desarrollo horizontal</t>
  </si>
  <si>
    <t>Jumbos neumáticos para perforación de desarrollo horizontal</t>
  </si>
  <si>
    <t>Jumbos hidráulicos de desarrollo horizontal</t>
  </si>
  <si>
    <t>Maquinaria empleada para perforaciones con ayuda de un sistema hidraulico para la construcción de túneles.</t>
  </si>
  <si>
    <t>Jumbos hidráulicos para perforación de desarrollo horizontal</t>
  </si>
  <si>
    <t>Taladros de núcleo</t>
  </si>
  <si>
    <t>Se utiliza para recuperar muestras en el suelo. Los núcleos reprensibles y las muestras de rocas se obtienen a menudo para ayudar a determinar la geología del subsuelo y la cantidad de recursos minerales. </t>
  </si>
  <si>
    <t>Perforadoras para muestras</t>
  </si>
  <si>
    <t>Repuestos o accesorios de sistema de exploración o desarrollo</t>
  </si>
  <si>
    <t>Son piezas que se utilizan para reemplazar las originales en máquinas que debido a su uso diario han sufrido deterioro o una avería.</t>
  </si>
  <si>
    <t>Piezas de recambio de sistemas de prospección y desarrollo o accesorios</t>
  </si>
  <si>
    <t>Taladros de roca neumáticos</t>
  </si>
  <si>
    <t>Herramienta para hacer agujeros en paredes y otras superficies duras, formada por una barra fina de acero con un extremo acabado en punta tallado en forma de espiral y generalmente con una manija en el lado derecho para hacer girar la barra.</t>
  </si>
  <si>
    <t>Perforadoras rotativas neumáticas</t>
  </si>
  <si>
    <t>Taladros de roca hidráulicos</t>
  </si>
  <si>
    <t>Una máquina perforadora rotativa es una máquina usada para crear orificios en la tierra. Las perforadoras comúnmente usadas incluyen brocas rotativas, brocas helicoidales, brocas cónicas, etc. Elegir la broca de perforación correcta ayudará a la máquina perforadora rotativa a completar las operaciones de perforación de forma rápida y eficiente</t>
  </si>
  <si>
    <t>Perforadoras rotativas hidráulicas</t>
  </si>
  <si>
    <t>Taladros de roca manuales</t>
  </si>
  <si>
    <t>Maquinaria para hacer hoyos, lo más económicamente posible. Hoyo cuya terminación representa un punto de drenaje eficaz del yacimiento geológico.</t>
  </si>
  <si>
    <t>Perforadoras rotativas portátiles</t>
  </si>
  <si>
    <t>Repuestos y accesorios de taladros de roca</t>
  </si>
  <si>
    <t xml:space="preserve">Barra de hierro con uno o los dos extremos cortantes, que sirve para agujerear peñascos, sondear terrenos, </t>
  </si>
  <si>
    <t>Piezas de recambio de perforadoras rotativas o accesorios</t>
  </si>
  <si>
    <t>Maquinaria para cargar nitrato de amonio y fuel oil - anfo</t>
  </si>
  <si>
    <t>La maquinaria utilizada para elevar cargas puede en determinadas de nitrato-fuel.</t>
  </si>
  <si>
    <t>Maquinaria de carga de nitrato-fuel (ANFO)</t>
  </si>
  <si>
    <t>2.6.4.7.01</t>
  </si>
  <si>
    <t>Equipo de elevación</t>
  </si>
  <si>
    <t>Maquinaria para cargar emulsión</t>
  </si>
  <si>
    <t>La maquinaria utilizada para elevar cargas de emulsión.</t>
  </si>
  <si>
    <t>Maquinaria de carga de emulsión</t>
  </si>
  <si>
    <t>Repuestos y accesorios para maquinaria de cargue de explosivos</t>
  </si>
  <si>
    <t>Piezas que se utilizan para reemplazar las originales en máquinas que debido a su uso diario han sufrido deterioro o una avería.</t>
  </si>
  <si>
    <t>Piezas de recambio de maquinaria de carga de explosivos o accesorios</t>
  </si>
  <si>
    <t>Transporte de personal</t>
  </si>
  <si>
    <t>Es el servicio que se adquiere para el traslado del personal de un punto a otro.</t>
  </si>
  <si>
    <t>Transportes de personal</t>
  </si>
  <si>
    <t>Pasajes y gastos de transporte</t>
  </si>
  <si>
    <t>Vehículos grúa</t>
  </si>
  <si>
    <t>Es el vagón especial sobre el que va montada una grúa, con o sin accionamiento por motor</t>
  </si>
  <si>
    <t>Vagones grúa, Vagon</t>
  </si>
  <si>
    <t>Cama bajas para el transporte de material</t>
  </si>
  <si>
    <t>Traslado de un lugar a otro de material de plataforma, en un sistema de medios especializado para ese fin</t>
  </si>
  <si>
    <t>Transportes de material de plataforma</t>
  </si>
  <si>
    <t>2.6.4.6.01</t>
  </si>
  <si>
    <t>Equipo de tracción</t>
  </si>
  <si>
    <t>Transportadores de carga a granel</t>
  </si>
  <si>
    <t>Traslado de un lugar a otro de material a granel, en un sistema de medios especializado para ese fin</t>
  </si>
  <si>
    <t>Transportes de material a granel</t>
  </si>
  <si>
    <t>Un vehículo es un medio de locomoción que permite el traslado de un lugar a otro o de dar algun servicio en especifico.</t>
  </si>
  <si>
    <t>Vehículos de servicio</t>
  </si>
  <si>
    <t>Vehículos de plataforma elevable o elevadores de tijera</t>
  </si>
  <si>
    <t>Camión plataforma de plataforma equipada con ascensor pantongráfico.</t>
  </si>
  <si>
    <t>Vehículos de plataforma elevada o ascensores pantográficos</t>
  </si>
  <si>
    <t>Repuestos o accesorios de vehículo de servicio minero subterráneo</t>
  </si>
  <si>
    <t>Piezas de recambio de vehículo de servicio de minería subterránea o accesorios</t>
  </si>
  <si>
    <t>Equipos para perforar pozos de agua</t>
  </si>
  <si>
    <t>Maquinaria usada para la explotación de aguas subterráneas mediante la perforación de pozos y abastecimiento de agua, equipo de perforación manual y bombas de agua,</t>
  </si>
  <si>
    <t>Equipo de perforación de pozos de agua</t>
  </si>
  <si>
    <t>2.6.5.2.02</t>
  </si>
  <si>
    <t>Maquinaria y equipo para el tratamiento y suministro de agua</t>
  </si>
  <si>
    <t>Equipo para la exploración de uranio</t>
  </si>
  <si>
    <t>Equipos utilizados en la exploración del subsuelo encaminada a descubrir yacimientos de uranio.</t>
  </si>
  <si>
    <t>Equipo de prospección de uranio</t>
  </si>
  <si>
    <t>Maquinaria de sondeo o de perforación</t>
  </si>
  <si>
    <t>Son utilizadas para realizar perforaciones de entre 800 y 6000 metros de profundidad en el subsuelo, tanto de pozos de gas, agua o petróleo, así como sondeos de exploración para analizar la geología y buscar nuevos yacimientos.</t>
  </si>
  <si>
    <t>Maquinaria de perforación o excavación, plataforma</t>
  </si>
  <si>
    <t>Maquinaria de ensamble en fondo de pozo</t>
  </si>
  <si>
    <t>Maquinarias de montaje que se utilizan para construcción en el fondo de la perforación.</t>
  </si>
  <si>
    <t>Maquinaria de montaje para el fondo de la perforación</t>
  </si>
  <si>
    <t>Martillos perforadores</t>
  </si>
  <si>
    <t>Maquinaría en esta la percusión se realiza directamente sobre la roca de perforacion, mientras que la rotacion se efectua en el exterior del barreno.</t>
  </si>
  <si>
    <t>Perforadoras de martillo</t>
  </si>
  <si>
    <t>Taladro sobre orugas</t>
  </si>
  <si>
    <t>Broca de perforación de los martillos de mano utilizados en la minería para taladrar orificios en la roca.</t>
  </si>
  <si>
    <t>Barrenas de orugas</t>
  </si>
  <si>
    <t>Vibradores neumáticos</t>
  </si>
  <si>
    <t xml:space="preserve">Se utilizan comunmente para Dosificar, Vaciar, Bombear, Aflojar, Desatornillar, Mezclar, Limpiar (Sacudir), Tamizar, Clasificar, Separar, Compactar (por ejemplo, hormigón, etc.). son ideales para ambientes explosivos debidos a substancias en polvo. </t>
  </si>
  <si>
    <t>Maquinaria para hacer túneles</t>
  </si>
  <si>
    <t>Las tuneladoras o máquinas integrales de construcción de túneles excavan y pueden revestir a la vez la sección completa del túnel proyectado.</t>
  </si>
  <si>
    <t>Maquinaria para construcción de túneles</t>
  </si>
  <si>
    <t>Martillos de poder</t>
  </si>
  <si>
    <t>Se utiliza con otros instrumentos compatibles para determinar la función de transferencia y otras características de respuesta de las máquinas rotativas y otras estructuras mecánicas</t>
  </si>
  <si>
    <t>Martillos de choque</t>
  </si>
  <si>
    <t>Taladro de platina</t>
  </si>
  <si>
    <t>Perforadoras hidráulicas para la perforación de captación de agua, sondeos con recuperación de testigo, sondeos ambientales, e ingeniería civil.</t>
  </si>
  <si>
    <t>Perforadoras de sondeo</t>
  </si>
  <si>
    <t>Maquinaria de inspección de alcantarillas</t>
  </si>
  <si>
    <t>Maquinaria para limpieza de tuberías y alcantarillado</t>
  </si>
  <si>
    <t>Maquinaria de inspección de alcantarillado</t>
  </si>
  <si>
    <t>Taladros giratorios</t>
  </si>
  <si>
    <t>Máquina que perfora pozos con la rotación de una sarta rígida, cilíndrica, de varillas de perforación, a la cual está conectada una broca; usualmente es utilizada ara perforar barrenos de diámetro grande en las minas a cielo abierto.</t>
  </si>
  <si>
    <t>Perforadoras rotatorias</t>
  </si>
  <si>
    <t>Taladros de perforación de pozos</t>
  </si>
  <si>
    <t>Es un gran cabestrante que suelta y recoge el cable de perforación y, así, baja o sube la barra de sondeo y la broca para barrenar.</t>
  </si>
  <si>
    <t>Aparejo de perforación</t>
  </si>
  <si>
    <t>Taladros de barreno profundo</t>
  </si>
  <si>
    <t>Perforadoras usadas para la construcción de piques, realizando la perforación vertical o inclinada haciaabajo; el avance se da mediante el peso propio de laperforadora.</t>
  </si>
  <si>
    <t>Perforadoras de agujero largo</t>
  </si>
  <si>
    <t>Brocas industriales</t>
  </si>
  <si>
    <t>Utilizada para la perforación de pozos petrolíferos y sondeos.</t>
  </si>
  <si>
    <t>Brocas para perforadoras industriales</t>
  </si>
  <si>
    <t>Perforadora de avance</t>
  </si>
  <si>
    <t>Máquina herramienta donde se mecanizan la mayoría de los agujeros que se hacen a las piezas en los talleres mecánicos. Destacan estas máquinas por la sencillez de su manejo.</t>
  </si>
  <si>
    <t>Perforadoras de columna</t>
  </si>
  <si>
    <t>Torre de perforación</t>
  </si>
  <si>
    <t>Equipos utilizados para realizar perforaciones de entre 800 y 6000 metros de profundidad en el subsuelo, tanto de pozos de gas, agua o petróleo, así como sondeos de exploración para analizar la geología y buscar nuevos yacimientos.</t>
  </si>
  <si>
    <t>Torres de perforación,torre,perforación,perforacion,explotación,explotacion</t>
  </si>
  <si>
    <t>Carros de perforación</t>
  </si>
  <si>
    <t>Maquinaría utilizada para realizar perforación, con la ventaja que es movible a diferencia de una torre de perforación</t>
  </si>
  <si>
    <t>Carros de perforación,carro,vehículo,maquinaría,equipo,maquinaria</t>
  </si>
  <si>
    <t>Caña de pecar de fondo de pozo</t>
  </si>
  <si>
    <t>Equipo utilizado para perforaciones de poca profundidad.</t>
  </si>
  <si>
    <t>Postes de la pesca barrena hacia abajo,poster,perforación,explotación,perforacion,explotacion</t>
  </si>
  <si>
    <t>2.6.5.8.01</t>
  </si>
  <si>
    <t>Otros equipos</t>
  </si>
  <si>
    <t>Cono de perforación de pozos</t>
  </si>
  <si>
    <t xml:space="preserve">Elementos prefabricados de hormigón para el acceso a la red de tuberías con fines de inspección y limpieza. </t>
  </si>
  <si>
    <t>Los conos de pozos,hormigon,cono,anillo</t>
  </si>
  <si>
    <t>Instrumentos audiovisuales para inspección de pozos</t>
  </si>
  <si>
    <t>Conjunto de verificación de pozos por métodos didáctico visual y auditivo</t>
  </si>
  <si>
    <t>Instrumentos audiovisuales para la inspección de pozos,instrumentos,audiovisual, inspección de pozos</t>
  </si>
  <si>
    <t>Tapones o anclajes de tubos</t>
  </si>
  <si>
    <t>Un anclaje de tubo para mantener la tensión en la manga de la tubería.</t>
  </si>
  <si>
    <t>Pilares de piedra en seco o anclajes para tuberías,anclaje,pilar,piedra,tuberías,tuberia</t>
  </si>
  <si>
    <t>Recubrimientos de perforación</t>
  </si>
  <si>
    <t>Son tubos de alto peso usados para rotar la broca y circular el fluido de perforación</t>
  </si>
  <si>
    <t>Entubados para perforación,entubado,perforación,reforzar</t>
  </si>
  <si>
    <t>Pantallas de perforación</t>
  </si>
  <si>
    <t>Son elementos de filtrado que se utilizan para proteger las maquinarias de perforación.</t>
  </si>
  <si>
    <t>Filtros de perforación</t>
  </si>
  <si>
    <t>Puntos de pozo</t>
  </si>
  <si>
    <t>Pieza metálica de corte que crea orificios en diversos materiales cuando se coloca en una herramienta mecánica como taladro, berbiquí u otra máquina . Su función es quitar material y formar un orificio o cavidad cilíndrica.</t>
  </si>
  <si>
    <t>Puntas de perforación de pozo,broca,brocas,puntas,perforación,pozos</t>
  </si>
  <si>
    <t>Cuñas de perforación</t>
  </si>
  <si>
    <t>Son piezas de metal con dientes o elementos de agarre que son usados para soportar la caída de la tubería dentro del hueco o para manteer la tubería en su lugar.</t>
  </si>
  <si>
    <t>Cuñas de perforación,cuna,cuña,cuñas,perforación,calce,calza,tarugo,taco,zoquete,zapata,alzaprima</t>
  </si>
  <si>
    <t>Adaptadores de herramientas de perforación</t>
  </si>
  <si>
    <t>​Los adaptadores se utilizan para todas las operaciones de taladrado.</t>
  </si>
  <si>
    <t xml:space="preserve">Adaptadores de útiles de taladrar, adaptador </t>
  </si>
  <si>
    <t xml:space="preserve">Accesorios </t>
  </si>
  <si>
    <t>Columnas de perforación</t>
  </si>
  <si>
    <t>Son tubos de acero huecos, que sirven de enlace entre el trépano, portamechas y el vástago de impulso (kelly) que da rotación a la columna, a su vez proporciona un conducto para el lodo de perforación.</t>
  </si>
  <si>
    <t>Barras de sondeo</t>
  </si>
  <si>
    <t>Herramientas o kits de accesorios para perforar pozos</t>
  </si>
  <si>
    <t>Son las difentes herramientas que se utilizan en la perforación de bombas de lodo, además de las máquinas perforadoras de pozos de agua.</t>
  </si>
  <si>
    <t>Kits de accesorios o herramientas de perforación de pozos</t>
  </si>
  <si>
    <t>Unidades de mezcla acidificante</t>
  </si>
  <si>
    <t>Mezcla de un líquido incoloro, soluble en agua y de olor picante que, al igual que sus derivados, forma polímeros con facilidad y se emplea para pozos de mala permeabilidad.</t>
  </si>
  <si>
    <t>Unidades de mezclar acidificante</t>
  </si>
  <si>
    <t>2.6.3.4.01</t>
  </si>
  <si>
    <t>Equipo meteorológico, científico, geológico y sismológico</t>
  </si>
  <si>
    <t>Sensores de densidad acidificante</t>
  </si>
  <si>
    <t>Es un instrumento de medición adaptable y eficiente para la medición directa y la determinación continua de valores.</t>
  </si>
  <si>
    <t>Unidades de bombeo acidificante</t>
  </si>
  <si>
    <t>Es un mecanismo desarrollado para trasmitir un movimiento alternativo a la bomba, y por lo tanto convertir el movimiento continuo circular de un motor en un movimiento oscilante alternativo aplicado al vástago del sistema, la acidificación se usa en yacimientos de areniscas con el objetivo de remover el daño de la formación</t>
  </si>
  <si>
    <t>Unidades de bombear acidificante</t>
  </si>
  <si>
    <t>Unidades acidificantes</t>
  </si>
  <si>
    <t>Líquido incoloro, soluble en agua y de olor picante que, al igual que sus derivados, forma polímeros con facilidad y se emplea para pozos de mala permeabilidad.</t>
  </si>
  <si>
    <t>Unidades Acidificante</t>
  </si>
  <si>
    <t>Tubería de aire acidificante</t>
  </si>
  <si>
    <t>Se procede a inyectar ácido con el uso de tuberias de aire.</t>
  </si>
  <si>
    <t>Acidificante canalización de aire</t>
  </si>
  <si>
    <t>Inyectores de bola acidificantes</t>
  </si>
  <si>
    <t>Equipo que se utiliza para inyectar las bokas junto con una solución de ácido a preción en el pozo.</t>
  </si>
  <si>
    <t>Acidificante inyector de bolas</t>
  </si>
  <si>
    <t>Equipo de ácido líquido a granel</t>
  </si>
  <si>
    <t>Dispositivo que utiliza el ácido a granel para su operación.</t>
  </si>
  <si>
    <t>Equipo para ácido líquido a granel</t>
  </si>
  <si>
    <t>Cajas de gota acidificante</t>
  </si>
  <si>
    <t>Los acidificantes son compuestos naturales o sintéticos cuya principal función es mejorar la disponibilidad y calidad de los nutrientes suministrados a las diferentes especies y mantener un buen balance microbiano en el tracto digestivo de los animales.</t>
  </si>
  <si>
    <t>Acidificante cajas de caída</t>
  </si>
  <si>
    <t>Medidores de acidificación</t>
  </si>
  <si>
    <t>Equipos de medición del flujo de ácido a aplicar.</t>
  </si>
  <si>
    <t>Acidificante contadores de flujo</t>
  </si>
  <si>
    <t>Cajas de unión de acidificación</t>
  </si>
  <si>
    <t>Recipientes utilizados para recibir y canalizar el ácido a su destino final.</t>
  </si>
  <si>
    <t>Acidificante cajas de distribución</t>
  </si>
  <si>
    <t>Sensores de presión de acidificación</t>
  </si>
  <si>
    <t>Equipo para medir la presión del acidificante.</t>
  </si>
  <si>
    <t>Acidificante sensores de presión</t>
  </si>
  <si>
    <t>Tubería de proceso acidificante</t>
  </si>
  <si>
    <t>Canal de dsitribución por donde pasa el adificante</t>
  </si>
  <si>
    <t>Acidificante tubería de proceso</t>
  </si>
  <si>
    <t>Uniones estrechas de acidificación</t>
  </si>
  <si>
    <t>Conecciones rectas por donde fluira el acidificante.</t>
  </si>
  <si>
    <t>Acidificante juntas rectas</t>
  </si>
  <si>
    <t>Pivotes de acidificación</t>
  </si>
  <si>
    <t>Conecciones giratorias por donde fluira el acidificante.</t>
  </si>
  <si>
    <t>Acidificante eslabones giratorios</t>
  </si>
  <si>
    <t>Hierros de tratamiento de acidificación</t>
  </si>
  <si>
    <t>Elementos de hierro con tratamiento térmico para poder estar en contacto con los acidificantes.</t>
  </si>
  <si>
    <t>Acidificante hierros de tratamiento</t>
  </si>
  <si>
    <t>Protectores de árboles de acidificación</t>
  </si>
  <si>
    <t>Inyección de químicos para remover cualquier daño en una superficie.</t>
  </si>
  <si>
    <t>Acidificante aseguradores de árboles</t>
  </si>
  <si>
    <t>Unidades de mezclado</t>
  </si>
  <si>
    <t>Equipos utilizados para mezclar sustancias para su utilización</t>
  </si>
  <si>
    <t>Unidades para mezclar</t>
  </si>
  <si>
    <t>Tapones de puente</t>
  </si>
  <si>
    <t>Herramienta que permite efectuar el aislamiento de intervalos abiertos. Tapon de aislamiento para revestidores de pozos.</t>
  </si>
  <si>
    <t>Tampones de puente,tapon puente,tapon,puente,cemento</t>
  </si>
  <si>
    <t>Equipo de cemento líquido a granel</t>
  </si>
  <si>
    <t>Colección de instrumentos y aparatos para manipular el cemento líquido a granel</t>
  </si>
  <si>
    <t>Equipo para cemento líquido a granel,equipo,instrumentos,líquido,granel</t>
  </si>
  <si>
    <t>Equipo de material de cemento a granel</t>
  </si>
  <si>
    <t>Conjunto de instrumentos que se utilizan para verter el cemento a granel</t>
  </si>
  <si>
    <t>Equipo para material de cemento a granel,cemento,granel,equipo,maquinaria,conjunto</t>
  </si>
  <si>
    <t>Sensores de densidad del cemento</t>
  </si>
  <si>
    <t>Instrumento de medición que sirve para monitorear la magnitud en la  relación entre la masa y el volumen del cemento</t>
  </si>
  <si>
    <t>Sensores de densidad de cemento,sensores,densidad,cemento</t>
  </si>
  <si>
    <t>Unidades de flotación de cemento a granel</t>
  </si>
  <si>
    <t>Unidades de un conglomerante formado a partir de una mezcla de caliza y arcilla calcinadas y posteriormente molidas, que tiene la propiedad de endurecerse suministrado a granel.</t>
  </si>
  <si>
    <t>Unidades de cemento a granel flotante</t>
  </si>
  <si>
    <t>Herramientas de flotación de cemento</t>
  </si>
  <si>
    <t>Usados para aislar intervalos débiles o secciones largas de un pozo durante los tramajos de cementación primaria</t>
  </si>
  <si>
    <t>Herramientas etapa de equipo de cemento flotante,dispositivos de etapas,cemento, flotante</t>
  </si>
  <si>
    <t>Tapones limpiadores de equipo de flotación de cemento</t>
  </si>
  <si>
    <t>Se utilizan para separar los fluidos bombeados a través del revestidor, para limpiar las paredes interiores del revestidor, como indicación en la supeficie del desplazamiento del 
cemento hacia afuera del revestidor.</t>
  </si>
  <si>
    <t>Tapones limpiador equipo de cemento flotante</t>
  </si>
  <si>
    <t>Unidades de bombeo de cemento</t>
  </si>
  <si>
    <t>Recinto provisto de los medios necesarios para llevar a cabo las tareas de bombeo del cemento o transporte del cemento hasta determinado sitio.</t>
  </si>
  <si>
    <t>Instalaciones de bombear cemento,recinto,bombeo,cemento</t>
  </si>
  <si>
    <t>Retenedores de cemento</t>
  </si>
  <si>
    <t>Herramienta mecánica que se ancla en el interior de la tubería de revestimiento, con objeto de realizar cementaciones forzadas y aislar intervalos</t>
  </si>
  <si>
    <t>Retenedores de cemento,retenedor,cemento,herramienta</t>
  </si>
  <si>
    <t>Centralizadores</t>
  </si>
  <si>
    <t>Estos son ya sea de tipo de fleje con bisagra o sólidos de tipo espiral o rígidos y ambas sirvenpara centralizar la tubería de revestimiento en el hueco.</t>
  </si>
  <si>
    <t>Centralizadores,tuberia,centralizada,centralizador</t>
  </si>
  <si>
    <t>Acoples de pestillo expreso</t>
  </si>
  <si>
    <t>Pasador, a modo de cerrojo, con que se asegura una puerta o ventana.Pieza que, por la acción de la llave o a impulso de un muelle, sale de la cerradura y entra en el cerrader</t>
  </si>
  <si>
    <t>Enganches pestillo exprés</t>
  </si>
  <si>
    <t>Collares de flotación</t>
  </si>
  <si>
    <t>Para mantener la válvula centrada en el cuerpo, de manera de prevenir micro anillos entre el cuerpo del collar flotador y el material de relleno</t>
  </si>
  <si>
    <t>Collares flotadores,collar flotador,zapata</t>
  </si>
  <si>
    <t>Zapatas de flotación</t>
  </si>
  <si>
    <t>Instrumento que permite guiar el casing en el pozo cuando se esta bajando.</t>
  </si>
  <si>
    <t>Zapata flotadora,zapata,flotador,collar</t>
  </si>
  <si>
    <t>Herramientas para cementación de campos petroleros</t>
  </si>
  <si>
    <t>Equipo utilizado  para cementación del campo petrolífero .</t>
  </si>
  <si>
    <t>Herramientas para cementación del campo petrolífero</t>
  </si>
  <si>
    <t>Tapones recuperables de cementación</t>
  </si>
  <si>
    <t>Los tapones de cemento son utilizados para separar la lechada de cementación del espaciador olodo y prevenir la contaminación. En corridas de tubería de revestimiento largas, taponesadicionales son bombeados antes y entre el tren de espaciadores para minimizar lacontaminación causada por varios regimenes dentro de diferentes espaciadores y paramaximizar su efectividad cuando salgan hacia el espacio anular.</t>
  </si>
  <si>
    <t>Tapadores recuperables de cementación,tapoadores,tapon,cementacion,cementación</t>
  </si>
  <si>
    <t>Eslingas de seguridad</t>
  </si>
  <si>
    <t>Cuerdas de seguridad provistas de gancho para levantar grandes pesos</t>
  </si>
  <si>
    <t>Eslingas de seguridad,cuerda, eslinga,seguridad</t>
  </si>
  <si>
    <t>Productos y útiles de defensa y seguridad</t>
  </si>
  <si>
    <t>Cabezales de cemento bajo el mar</t>
  </si>
  <si>
    <t>Instrumento que conecta a la línea de descargue de la unidad de cemento hacia la parte superior de la tubería de revestimiento.  Para una aplicación completa al agujero, la tubería de revestimiento es corrida de regreso al pisodel equipo de perforación y los tapones son cargados a la superficie del cabezal de cementación.El lanzamiento incluye remover el reten y bombear el tapón adentro del hueco.</t>
  </si>
  <si>
    <t>Cabezales submarinas de cemento</t>
  </si>
  <si>
    <t>Cabezales de cemento en superficie</t>
  </si>
  <si>
    <t>Elementos diseñados especialmente para la perforación superficial del diamante, que es definida por conducido hidráulicamente, fácil actuar, el control exacto.</t>
  </si>
  <si>
    <t>Pistas superficiales de cemento</t>
  </si>
  <si>
    <t>Equipo de fractura líquida a granel</t>
  </si>
  <si>
    <t>Equipo que utiliza la inyección a presión de un líquido para hacer la fracturación de un material.</t>
  </si>
  <si>
    <t>Equipo de fracturar líquido a granel</t>
  </si>
  <si>
    <t>Equipo de fractura a granel usando unidades de soporte</t>
  </si>
  <si>
    <t xml:space="preserve">Equipo que utiliza un material sólido, arena normalmente tratada o materiales cerámicos fabricados por el hombre, diseñada para mantener una fractura hidráulica inducida abierto, durante o después de un tratamiento de fracturamiento. </t>
  </si>
  <si>
    <t>Equipo de fracturar proppant a granel</t>
  </si>
  <si>
    <t>Unidades de control de fracturación</t>
  </si>
  <si>
    <t>Elementos de medición que se uitlizan para inspeccionar el proceso de fracturación de un pozo .</t>
  </si>
  <si>
    <t>Unidades de control de fracturar</t>
  </si>
  <si>
    <t>Sensores de densidad de fracturación</t>
  </si>
  <si>
    <t>Equipos de medicion que se utilizan en el proceso de fratcura de un pozo.</t>
  </si>
  <si>
    <t>Sensores de densidad de fracturar</t>
  </si>
  <si>
    <t>Unidades múltiples de fracturación</t>
  </si>
  <si>
    <t xml:space="preserve">Se utiliza para transportar y alzar colectores durante las operaciones de fractura en yacimientos petrolíferos. </t>
  </si>
  <si>
    <t>Unidades múltiples de fracturar</t>
  </si>
  <si>
    <t>Equipo de transporte de fracturación usando unidades de soporte</t>
  </si>
  <si>
    <t>Unidades de bombeo de fracturar. Equipos de mezcla de lechada de fracturar. Instalaciones para mezclar gel.</t>
  </si>
  <si>
    <t>Equipo transportador proppant de fracturar</t>
  </si>
  <si>
    <t>Unidades de bombeo de fracturación</t>
  </si>
  <si>
    <t>Son equipos utilizados para bombear el tratamiento fracturado hasta un determinado sitio.</t>
  </si>
  <si>
    <t>Unidades de bombeo de fracturar</t>
  </si>
  <si>
    <t>Unidades de mezclado de lechada fracturación</t>
  </si>
  <si>
    <t>Es un depósito de mezcla hecho de acero inoxidable.</t>
  </si>
  <si>
    <t>Equipos de mezcla de lechada de fracturar</t>
  </si>
  <si>
    <t>Unidades de mezcla de gel</t>
  </si>
  <si>
    <t>Equipo que se utiliza para mezclar dos componentes en un sistema coloidal donde la fase continua es sólida y la dispersa es líquida</t>
  </si>
  <si>
    <t>Instalaciones para mezclar gel</t>
  </si>
  <si>
    <t>Misiles de fracturación</t>
  </si>
  <si>
    <t>Municiones que se utilizan para ejercer presion sobre el cemento para lograr una ruptura en el mismo</t>
  </si>
  <si>
    <t>Proyectiles de fracturar,proyectil, munición,fracturar,fractura</t>
  </si>
  <si>
    <t>Monitores de integridad de bombeo</t>
  </si>
  <si>
    <t>Dispositivo de salida donde se puede observar toda la información del funcionamiento de una bomba.</t>
  </si>
  <si>
    <t>Monitores de integridad de bomba</t>
  </si>
  <si>
    <t>Tapones de servicio de fracturación</t>
  </si>
  <si>
    <t>Tapadores de servicio de fracturar</t>
  </si>
  <si>
    <t>Unidades de estimulación de bombeo</t>
  </si>
  <si>
    <t>Conjunto de elementos que permiten eltransporte a través de tuberías y el almacenamiento temporal de los fluidos, de forma que secumplan las especificaciones de caudal y presión necesarias en los diferentes sistemas y procesos.</t>
  </si>
  <si>
    <t>Instalaciones de bombeo de estimulación</t>
  </si>
  <si>
    <t>Tapones obturadores</t>
  </si>
  <si>
    <t> Consiste en un tapón metálico con recubrimiento de caucho.  Tapon de aislamiento para liner o rejilla de produccion</t>
  </si>
  <si>
    <t>Tapón obturador, tapón</t>
  </si>
  <si>
    <t>Flotadores</t>
  </si>
  <si>
    <t>Un flotador es una pieza en forma de aro fabricada de un material ligero y que sirve para mantener a flote a una persona introducida en su interior.Los flotadores se fabrican en materiales ligeros como el corcho o plástico. En el primero de los casos se trata de una pieza compacta que no se hunde debido a las propiedades de su materia prima. En el segundo, consiste en una funda plástica en la que se introduce aire permitiendo de este modo que flote en el agua.</t>
  </si>
  <si>
    <t>Flotadores,Salvavidas</t>
  </si>
  <si>
    <t>Sistemas frac pack</t>
  </si>
  <si>
    <t>Servicio de fractura de pozos y empaque con grava simultaneo</t>
  </si>
  <si>
    <t>Sistema Frac de empacar</t>
  </si>
  <si>
    <t>Otros servicios técnicos profesionales</t>
  </si>
  <si>
    <t>Sistemas paquete de gravilla</t>
  </si>
  <si>
    <t>Servicio de fractura de pozos y empaque con grava simultaneo.</t>
  </si>
  <si>
    <t>Sistemas de empacar grava</t>
  </si>
  <si>
    <t>Zapatas guía</t>
  </si>
  <si>
    <t>Es una arandela de goma que sirve para guiar el equipo.</t>
  </si>
  <si>
    <t>Boquillas de acometida</t>
  </si>
  <si>
    <t>Trozo muy corto de cañería con rosca macho en al menos uno de sus extremos -el otro puede tener rosca macho o hembra- y que sirve para unir cañerías más extensas</t>
  </si>
  <si>
    <t>Niples de entrelazar, niple, adaptador de cañerias, adaptador</t>
  </si>
  <si>
    <t>Acoples de conformación</t>
  </si>
  <si>
    <t>Subs de circulacion para empaque con grava.</t>
  </si>
  <si>
    <t>Subs de reemplazo</t>
  </si>
  <si>
    <t>Rebosamientos de tuberías de producción</t>
  </si>
  <si>
    <t>Consiste en tubos de uso especial utilizados en pozos de petróleo, gas y agua para extraer el petróleo, gas y agua a la superficie. Valvula de control de circulacion para operaciones de empaque con grava.</t>
  </si>
  <si>
    <t>Tubería de producción superior</t>
  </si>
  <si>
    <t>Obturadores de control de arena</t>
  </si>
  <si>
    <t>Rejillas para contro de produccion de Arena tipo sand control screens.</t>
  </si>
  <si>
    <t>Blancos de control de arena</t>
  </si>
  <si>
    <t>Equipo de granel líquido para control de arena</t>
  </si>
  <si>
    <t xml:space="preserve">Son equipos specializados,para manejo de productos a granel sólidos como arena, cemento, gravilla, harina, </t>
  </si>
  <si>
    <t>Equipo de control de arena para líquido a granel</t>
  </si>
  <si>
    <t>Equipo que usa unidades de soporte para control de arena a granel</t>
  </si>
  <si>
    <t>Es el conjunto de técnicas mediante las cuales se maneja total oparcialmente, la producción de sólidos provenientes de la formación productoralos cuales se producen conjuntamente con los fluidos, restringiendo en lo menorposible la productividad del pozo.</t>
  </si>
  <si>
    <t>Equipo de control de arena para proppant a granel</t>
  </si>
  <si>
    <t>Sensores de densidad de control de arena</t>
  </si>
  <si>
    <t>Es un dispositivo capaz de detectar magnitudes de arena.</t>
  </si>
  <si>
    <t>Unidades múltiples de control de arena</t>
  </si>
  <si>
    <t>Equipo de transporte de arena usando unidades de soporte</t>
  </si>
  <si>
    <t xml:space="preserve">Categoría: 
Maquinaria de minería y perforación de pozos y accesorios.
</t>
  </si>
  <si>
    <t>Equipo de traslación de proppant de control de arena</t>
  </si>
  <si>
    <t>Unidades control de bombeo de arena</t>
  </si>
  <si>
    <t>Recinto provisto de los medios necesarios para llevar a cabo el bombeo de arena.</t>
  </si>
  <si>
    <t>Instalaciones de bombeo de control de arena</t>
  </si>
  <si>
    <t>Pantallas de control de arena</t>
  </si>
  <si>
    <t>La pantalla del control de la arena de aceite (bloques) del filtro de la anti-arena, tubo filtrante soldado con autógena espiral del acero inoxidable (pipa soldada con autógena espiral), costura recta soldó con autógena los tubos filtrantes del acero inoxidable, bien recibidos por los clientes del campo petrolífero.</t>
  </si>
  <si>
    <t>Unidades de mezclado de lechada control de arena</t>
  </si>
  <si>
    <t>Recinto provisto de los medios necesarios para llevar a cabo la mezcla para la producción de una masa muy suelta de cal mezclada con arena que sirmve para blanquear paredes y para unir piedras.</t>
  </si>
  <si>
    <t>Instalaciones de control de arena de mezclar la lechada</t>
  </si>
  <si>
    <t>Detectores de arena</t>
  </si>
  <si>
    <t>Equipo utilizado para detectar la corrsoión excesiva dentro de algo.</t>
  </si>
  <si>
    <t>Localizadores de ensamble de sello</t>
  </si>
  <si>
    <t>Localizador para ensamblaje de sellos tipo NO-GO Locato</t>
  </si>
  <si>
    <t>Localizadores del ensamblaje de sello</t>
  </si>
  <si>
    <t>Uniones de cizalla</t>
  </si>
  <si>
    <t>Uniones entre dos placas.</t>
  </si>
  <si>
    <t>Empalmes de esquileo</t>
  </si>
  <si>
    <t>Herramientas de levantamiento de manga</t>
  </si>
  <si>
    <t>Instrumento que se utiliza para mover el manguito.</t>
  </si>
  <si>
    <t>Herramientas para mover el manguito</t>
  </si>
  <si>
    <t>Mangas deslizantes</t>
  </si>
  <si>
    <t>Es un componente estándar para la realización de un aceite o de gas. Sus usos principales son para cerrar el flujo de una o más zonas de depósito o para regular la presión entre las zonas.</t>
  </si>
  <si>
    <t>Manguitos deslizantes</t>
  </si>
  <si>
    <t>Cuerdas de velocidad</t>
  </si>
  <si>
    <t>Sirve para transmitir del movimiento de arrastre de fuerza entre ruedas dentadas</t>
  </si>
  <si>
    <t>Cadenas de velocidad, cadena de transmisión</t>
  </si>
  <si>
    <t>Accesorios de metal</t>
  </si>
  <si>
    <t>Subs de atrapado de bola</t>
  </si>
  <si>
    <t>Equipo que se utiliza para atrapar la pelota y de corte fuera asiento de la bola en la terminación hidráulica colgador de liner.</t>
  </si>
  <si>
    <t>Subs agarrador de bola</t>
  </si>
  <si>
    <t>Uniones de voladura</t>
  </si>
  <si>
    <t>Equipos articulados que se situan frente a la ubicación de las perforaciones en el revestimiento de producción o justo por debajo del colgador de la tubería en los diseños de fracciones de arena.</t>
  </si>
  <si>
    <t>Empalmes de explosión</t>
  </si>
  <si>
    <t>Boquillas de voladura</t>
  </si>
  <si>
    <t>Equipos que se enroscan que se situan frente a la ubicación de las perforaciones en el revestimiento de producción o justo por debajo del colgador de la tubería en los diseños de fracciones de arena.</t>
  </si>
  <si>
    <t>Entrerroscas de explosión</t>
  </si>
  <si>
    <t>Tapón calibrador de cierre</t>
  </si>
  <si>
    <t>Son accesorios utilizados para bloquear o impedir el pase o salida de fluidos en un momento determinado. Mayormente son utilizados en líneas de diámetros menores.</t>
  </si>
  <si>
    <t>Tapón macho de terminación, tapón</t>
  </si>
  <si>
    <t>Dispositivos de circulación de producción</t>
  </si>
  <si>
    <t>Camisa de Circulacion tipo Sliding Sleeve Door.</t>
  </si>
  <si>
    <t>Dispositivos de producción de circulación</t>
  </si>
  <si>
    <t>Equipo de prueba de culminación</t>
  </si>
  <si>
    <t>Equipo que se utiliza para verificar la terminación.</t>
  </si>
  <si>
    <t>Equipo de prueba de la terminación</t>
  </si>
  <si>
    <t>Protectores de línea de control</t>
  </si>
  <si>
    <t xml:space="preserve">Protectores de linea de control de valvula de subsuelo. </t>
  </si>
  <si>
    <t>Protectores de la línea de control</t>
  </si>
  <si>
    <t>Herramientas de deflexión</t>
  </si>
  <si>
    <t>Instrumento que se utiliza para crear la vena que al cruzar otra sigue la dirección de esta en cierta longitud.</t>
  </si>
  <si>
    <t>Herramientas de la desviación</t>
  </si>
  <si>
    <t>Uniones de expansión de culminación</t>
  </si>
  <si>
    <t>Juntas de expansion termica.</t>
  </si>
  <si>
    <t>Juntas de dilatación de la terminación</t>
  </si>
  <si>
    <t>Acoples de flujo</t>
  </si>
  <si>
    <t>Son accesorios que se conectar a presión, con colla de trabado diseñados para aplicaciones de alta presión.</t>
  </si>
  <si>
    <t>Acopladores del flujo,acoplador,flujo,alta presión</t>
  </si>
  <si>
    <t>Equipo de elevación de gas</t>
  </si>
  <si>
    <t>Equipo de produccion por elevantamiento artificial del gas</t>
  </si>
  <si>
    <t>Equipo de la elevación del gas</t>
  </si>
  <si>
    <t>Herramientas de estabilización de colgador</t>
  </si>
  <si>
    <t>Instrumento que tiene un mandril conectado al colgador de tubería, un manguito que rodea una porción del mandril y siendo axialmente móvil sobre el mismo, una cámara llena de líquido entre el manguito y el mandril, un hombro en la manga adaptada para asentarse en la cabeza del pozo, el movimiento relativo del manguito y el mandril después de asientos de la manga en la cabeza del pozo causando un cambio de volumen en la cámara, significa controlar el volumen en la cámara para amortiguar el aterrizaje de la tubería.</t>
  </si>
  <si>
    <t>Herramientas del aterrizaje de la suspensión</t>
  </si>
  <si>
    <t>Bombas hidráulicas de culminación</t>
  </si>
  <si>
    <t>Son equipos que mantienen su sistema operando de forma segura y con la máxima eficiencia.</t>
  </si>
  <si>
    <t>Pompas hidráulicas de la terminación</t>
  </si>
  <si>
    <t>Herramientas hidráulicas de curado</t>
  </si>
  <si>
    <t>Son instrumentos que utilizan un sistema hidraulico para situar las piezas.</t>
  </si>
  <si>
    <t>Herramientas hidráulicas de colocación</t>
  </si>
  <si>
    <t>Sistemas de inyección</t>
  </si>
  <si>
    <t>Es un sistema de alimentación de motores de combustión interna, alternativo al carburador en los motores de explosión, que es el que usan prácticamente todos los automóviles europeos desde 1990, debido a la obligación de reducir las emisiones contaminantes y para que sea posible y duradero el uso del catalizador a través de un ajuste óptimo del factor lambda.</t>
  </si>
  <si>
    <t>Sistemas de inyección,sistema,inyección,inyeccion,combustible</t>
  </si>
  <si>
    <t>Boquillas de estabilización</t>
  </si>
  <si>
    <t xml:space="preserve">Tramo de tubo corto que tiene una rosca en ambos extremos para formar la unión entre dos accesorios. </t>
  </si>
  <si>
    <t>Entrerroscas de aterrizaje</t>
  </si>
  <si>
    <t>Colgadores de línea</t>
  </si>
  <si>
    <t xml:space="preserve">Dispositivo que se utiliza en los campos de petróleo para colgar trazadores de líneas dentro de un pozo de petróleo. Así que el aceite se puede bombear fuera del pozo, un revestimiento se utiliza para crear un vacío. </t>
  </si>
  <si>
    <t>Colgador del revestidor</t>
  </si>
  <si>
    <t>Herramientas de halar tapones</t>
  </si>
  <si>
    <t>Es un instrumento que se uitliza para establecer empacadores inflables para hacer pla producción recuperable.</t>
  </si>
  <si>
    <t>Herramientas para arranque tapador</t>
  </si>
  <si>
    <t>Herramientas de correr tapones</t>
  </si>
  <si>
    <t>Herramientas para recorrido tapador</t>
  </si>
  <si>
    <t>Tapones de producción</t>
  </si>
  <si>
    <t>Herramienta que permite aislar el espacion anular entre la tubería de producción y la tubería de revestimiento para manejar el flujo de fluidos a través del aparejo de producción</t>
  </si>
  <si>
    <t>Tapadores de producción</t>
  </si>
  <si>
    <t>Equipos de bombeo a través de la línea de flujo</t>
  </si>
  <si>
    <t>Maquinaria utilizada para subsionar una sustancia por una línea de flujo</t>
  </si>
  <si>
    <t>Equipo de bombear por línea de flujo</t>
  </si>
  <si>
    <t>Uniones de seguridad de culminación</t>
  </si>
  <si>
    <t>Es la unión de 2 o más cables de una instalación eléctrica, dentro de un aparato o equipo electrónico. Aunque por rapidez y seguridad hoy en día es más normal unir cables mediante fichas de empalme y similares, los electricistas realizan empalmes habitualmente.</t>
  </si>
  <si>
    <t xml:space="preserve">Empalmes de seguridad de la terminación, amarre, </t>
  </si>
  <si>
    <t>Ensambles de sello de culminación</t>
  </si>
  <si>
    <t>Elementos para el cierre de pozos tipos permanente.</t>
  </si>
  <si>
    <t>Conjuntos para completar el sellar</t>
  </si>
  <si>
    <t>Sello hoyo u hoyo pulido</t>
  </si>
  <si>
    <t>Son los elementos que se utilizan para el cierre temporal o definitivo de pozos.</t>
  </si>
  <si>
    <t>Alesajes de sellar o alesajes pulidos</t>
  </si>
  <si>
    <t>Mandriles de bolsillos laterales</t>
  </si>
  <si>
    <t>Son diseñados para instalarse en los controles de flujo, como válvulas para levantamientoartificial con gas, en la tubería de producción.</t>
  </si>
  <si>
    <t>Mandriles de bolsillo laterales</t>
  </si>
  <si>
    <t>Válvulas de seguridad sub – superficie</t>
  </si>
  <si>
    <t>Valvulas de Seguridad de subsuelo tipo subsurface safety valves</t>
  </si>
  <si>
    <t>Válvulas de seguridad subsuperficie</t>
  </si>
  <si>
    <t>Uniones de desplazamiento</t>
  </si>
  <si>
    <t>Elemento de enlace entre elementos utilizados en la terminación.</t>
  </si>
  <si>
    <t>Empalmes de avance</t>
  </si>
  <si>
    <t>Anclajes de tubería</t>
  </si>
  <si>
    <t>Anclas de tuberia tipo Tubing Anchor. Conjunto de elementos destinados a fijar los tubos al suelo</t>
  </si>
  <si>
    <t>Anclas para entubamiento</t>
  </si>
  <si>
    <t>Ensamblajes de flujo paralelo</t>
  </si>
  <si>
    <t>Armar, poner en su lugar las piezas de un sistema de flujo doble</t>
  </si>
  <si>
    <t>Montaje de flujo doble,armar,colocar,flujo,doble,flujo doble,poner,herramienta</t>
  </si>
  <si>
    <t>Preventor de reventones</t>
  </si>
  <si>
    <t>Son acuerdo, anular BOPS que sellan confiablemente en casi cualquier formaO kellys del tamaño, pipa de taladro, empalmes de la herramienta, collares de taladro, cubierta o cable metálico. Sphericals también proporciona la presión positiva</t>
  </si>
  <si>
    <t>Impedimentos de escape, Impedimento de escapa esferico</t>
  </si>
  <si>
    <t>Controles del preventor de reventones</t>
  </si>
  <si>
    <t>Son los instrumentos utilizados para el sellado en caso de urgencia.</t>
  </si>
  <si>
    <t>Controles del cierre de emergencia</t>
  </si>
  <si>
    <t>Raspadores de revestimiento</t>
  </si>
  <si>
    <t>Los raspatubos (Pigs) mejoran la eficiencia del flujo, reducen la contaminación del producto para el consumidor, mantenimiento de tuberías localizando válvulas, medidores y otros instrumentos y  el incremento de vida de la tubería.</t>
  </si>
  <si>
    <t>Raspatubos</t>
  </si>
  <si>
    <t>Collar de perforación</t>
  </si>
  <si>
    <t>El collar de perforación es un tubo pesado de paredes gruesas usado entre el tubo de perforación y la broca en el vástago de perforación.  Le pone peso a la broca para hacer que el tubo de perforación esté tenso.  El collar de perforación puede mantener la broca de perforación centralizada y todo el proceso con una amplia rigidez</t>
  </si>
  <si>
    <t>Collares de perforación</t>
  </si>
  <si>
    <t>Equipo de núcleos</t>
  </si>
  <si>
    <t>Máquina Perforadora Saca Núcleos, Equipo de Perforación Saca Núcleos se utiliza ampliamente en los campos de la geología, metalurgia, carbón y gas natural, así como las aguas subterráneas, entre otras. También se le conoce como plataforma de extracción de muestras de diamantes</t>
  </si>
  <si>
    <t>Equipo saca núcleos</t>
  </si>
  <si>
    <t>Protectores de rosca de tubería de perforación</t>
  </si>
  <si>
    <t>Es un dispositivo de operación manual usado para la protección externa de roscas tipo espiga. T</t>
  </si>
  <si>
    <t>Protectores de rosca del tubo de perforar, protector de rosca</t>
  </si>
  <si>
    <t>Uniones de herramientas de tubería de perforación</t>
  </si>
  <si>
    <t>La herramienta de empalme se ve como una broca de taladro que tiene una rosca alrededor del vástago en uno de los extremos. El fusionado así como el empalme son procesos simples y no requieren de mucho tiempo.</t>
  </si>
  <si>
    <t>Empalmes de herramientas del tubo de taladrar</t>
  </si>
  <si>
    <t>Tubo de perforación</t>
  </si>
  <si>
    <t>Conducto formado por tuberias de revestimiento por donde se distribuye el agua o el gas</t>
  </si>
  <si>
    <t>Cañería de perforación,tubería,canal,conducto</t>
  </si>
  <si>
    <t>Anillos de calibre</t>
  </si>
  <si>
    <t>Son instrumentos utilizados para ajustar, con la mayor exactitud posible, las indicaciones de un instrumento de medida.</t>
  </si>
  <si>
    <t>Anillos de calibrar</t>
  </si>
  <si>
    <t>Abridores de hoyos</t>
  </si>
  <si>
    <t>Es un dispositivo que se utiliza para agrandar el pozo de sondeo durante una operación de perforación de pozos</t>
  </si>
  <si>
    <t>Abrehoyos</t>
  </si>
  <si>
    <t>Escariadores de hoyos</t>
  </si>
  <si>
    <t>Herramientas manuales de corte que se utilizan para hacer agujeros pulidos y de precision cuando no es posible conseguirlo con el simple hecho del taladro normal.</t>
  </si>
  <si>
    <t>Tarros de pesca</t>
  </si>
  <si>
    <t>Se utiliza ampliamente para la pesca, extracción de testigos, pruebas, escariado, operaciones washover, etc, en los que se exige la máxima fiabilidad.</t>
  </si>
  <si>
    <t>Amortiguadores de fondo de pozo</t>
  </si>
  <si>
    <t>El amortiguador es un dispositivo construido de materiales resistentes cuya función es la de controlar las fuerzas axiales, radiales, centrifugas y de carga a las que es sometido un vehículo durante la conducción, para mantenerlo en equilibrio dinámico.</t>
  </si>
  <si>
    <t>Amortiguadores de choque de barrenos hacia abajo</t>
  </si>
  <si>
    <t>Subs de perforación</t>
  </si>
  <si>
    <t>Dispositivo usado para estabilizar la posición del  barreno que es un dispositivo o herramienta utilizado para realizar agujeros o pozos cilíndricos extrayendo el material sólido perforado por medio de un tornillo helicoidal rotatorio</t>
  </si>
  <si>
    <t>Estabilizadores de barrenos hacia abajo</t>
  </si>
  <si>
    <t>Estabilizadores de fondo de pozo</t>
  </si>
  <si>
    <t xml:space="preserve">Es una herramienta especial para la elevación de las herramientas de perforación en la industria del petróleo, gas natural y geológico exploration.It es una tubería de perforación corta, que se utiliza para disparar en collares de perforación en los collares de hilos para colgar la tarjeta se puede iniciar la perforación hacia abajo. </t>
  </si>
  <si>
    <t>Propulsores</t>
  </si>
  <si>
    <t>Los empujadores son máquinas muy versátiles capaces de empujar, arrastrar y maniobrar cargas rodantes pesadas de forma sencilla y por un solo operario. Disponen  de una construcción robusta, sin apenas necesidad de mantenimiento (baterías de gel).</t>
  </si>
  <si>
    <t>Empujadores</t>
  </si>
  <si>
    <t>Brocas de cortadora fija</t>
  </si>
  <si>
    <t>Tipo de herramienta de diamante giratoria para perforación de rocas en la cual el corte es realizado por abrasión y no por percusión. La broca cortante es  montada con diamantes y acoplada a la extremidad de varillas cilíndricas largas y huecas, a través de las cuales se bombea agua hacia la cara que será cortada. La broca corta un núcleo de roca que es recuperado en forma de fajas cilíndricas y largas de 2 ó más centímetros de diámetro.</t>
  </si>
  <si>
    <t>Brocas de barrena de cortador fijo</t>
  </si>
  <si>
    <t>Brocas de diamante natural</t>
  </si>
  <si>
    <t>Brocas de barrena de diamante natural</t>
  </si>
  <si>
    <t>Brocas de boquilla</t>
  </si>
  <si>
    <t>Brocas de barrena de boquilla</t>
  </si>
  <si>
    <t>2.3.6.3.04</t>
  </si>
  <si>
    <t>Herramientas menores</t>
  </si>
  <si>
    <t>Brocas pdc</t>
  </si>
  <si>
    <t xml:space="preserve">Este tipo de brocas PDC goza de las características de una buena estabilidad y universalidad. Con características como buena resistencia, mayor resistencia a la abrasión y volumen de diamante alto, las brocas PDC tienen un mejor rendimiento cuando perfora formaciones suaves y pegajosas. </t>
  </si>
  <si>
    <t>Brocas PDC</t>
  </si>
  <si>
    <t>Brocas cónicas de rodillo de botón de inserción</t>
  </si>
  <si>
    <t>Brocas de barrena para inserir botón cono de rodillos</t>
  </si>
  <si>
    <t>Brocas de rodillo de diente de acero</t>
  </si>
  <si>
    <t>Brocas de barrena de diente de acero de rodillo</t>
  </si>
  <si>
    <t>Brocas de núcleo</t>
  </si>
  <si>
    <t>Mechas PDC;TSP;Diamante Natural o Impregnada de cortadores fijos en cuerpo de matriz para las operaciones de toma de nucleos de pozos petroleros y gasiferos.</t>
  </si>
  <si>
    <t>Coronas de extractor</t>
  </si>
  <si>
    <t>Bumper subs</t>
  </si>
  <si>
    <t xml:space="preserve">Es una herramienta muy fiable para accesorios. Apto para todas las operaciones de pesca, se ha demostrado ser especialmente eficaces para sobrevivir a las aplicaciones dentro del pozo duras. </t>
  </si>
  <si>
    <t>Submarinos de parachoques</t>
  </si>
  <si>
    <t>Parches de revestimiento</t>
  </si>
  <si>
    <t>Son elementos que proporciona un sello probada, durable y confiable sobre las perforaciones, grietas, corrosión o fugas en todos los tipos de tubulares.</t>
  </si>
  <si>
    <t>Remiendos de tubería</t>
  </si>
  <si>
    <t>Impulsores de tarro</t>
  </si>
  <si>
    <t>Elementos utilizados para aumentar la fuerza con que se golpea en una maquina.</t>
  </si>
  <si>
    <t>Aumentadores de presión de percusor</t>
  </si>
  <si>
    <t>Subs de chatarra</t>
  </si>
  <si>
    <t>Es una herramienta accesorio utilizado en la molienda o de las operaciones de perforación. Está diseñado para evitar recortes que son demasiado pesadas para ser distribuido</t>
  </si>
  <si>
    <t>Submarinos de chatarrería</t>
  </si>
  <si>
    <t>Molinos o zapatas de quemado</t>
  </si>
  <si>
    <t>Prensa para forja con matriz abierta, Máquinas de estampación.</t>
  </si>
  <si>
    <t>Molinos o zapatos ardientes</t>
  </si>
  <si>
    <t>Rebosamientos</t>
  </si>
  <si>
    <t>Son un tipo popular de cuerpo duro señuelo de la pesca. Son ampliamente conocidos por un número de otros nombres dependiendo del país y la región. Tales nombres incluyen crankbait, wobbler, piscardos, el bajo-buceador y el profundo-buceador.</t>
  </si>
  <si>
    <t>Enchufes de pesca/ alimentación superior</t>
  </si>
  <si>
    <t>Lanzas de pesca en campo petrolero</t>
  </si>
  <si>
    <t xml:space="preserve">Se utiliza para la pesca de pequeños objetos caidos en el agujero. </t>
  </si>
  <si>
    <t>Lanzas de pesca del campo petrolífero</t>
  </si>
  <si>
    <t>Herramientas de pesca no especificada</t>
  </si>
  <si>
    <t>Instrumentos varios sin especificaciones detalladas para la utilización en el proceso de pesca de pequeños objetos.</t>
  </si>
  <si>
    <t>Herramientas de pesca sin especificar,Herramientas para la pesca</t>
  </si>
  <si>
    <t>Herramientas de geo - dirección</t>
  </si>
  <si>
    <t>Instrumento utilizado para ajustar la posición del pozo de sondeo (ángulos de inclinación y acimut) sobre la marcha para llegar a uno o más objetivos geológicos.</t>
  </si>
  <si>
    <t>Herramientas de Geo-timoneo</t>
  </si>
  <si>
    <t>Motores de lodo</t>
  </si>
  <si>
    <t>Se refiere a una cavidad de la bomba de desplazamiento positivo progresivo colocada en la sarta de perforación para proporcionar energía adicional a la broca durante la perforación.  El motor de lodo utiliza diferentes configuraciones de rotor y estator para proporcionar un rendimiento óptimo para la operación de perforación deseada, típicamente aumentando el número de lóbulos y la duración de conjunto de la fuente de mayor potencia.</t>
  </si>
  <si>
    <t>Motores para fango</t>
  </si>
  <si>
    <t>Herramientas dirigibles giratorias</t>
  </si>
  <si>
    <t>Diseñado para usarse en las
perforaciones en tierra, el motor rotativo dirigible proporciona control rotativo
dirigible mientras rota continuamente la sarta de perforación con la energía y la
velocidad de la broca ideales para la aplicación.</t>
  </si>
  <si>
    <t>Herramientas dirigibles rotatorias</t>
  </si>
  <si>
    <t>Sistemas de control de superficie de perforación direccional</t>
  </si>
  <si>
    <t>Elementos de control que se utilizan para realizar la  práctica de la perforación de pozos no verticales</t>
  </si>
  <si>
    <t>Sistemas de control superficiales de perforación direccional</t>
  </si>
  <si>
    <t>Herramientas de perforación direccional de hoyo derecho</t>
  </si>
  <si>
    <t>Son las herramientas usadas en la técnica de perforación que permite la desviación intencional de un pozo desde la dirección vertical, siguiendo un determinado programa establecido en términos de la profundidad y ubicación relativa del objetivo, espaciamiento entre pozos, facilidades de ubicación de la localización en el punto desuperficie, buzamiento y espesor del objetivo a interceptar.</t>
  </si>
  <si>
    <t>Herramientas de perforación direccional de agujero recto</t>
  </si>
  <si>
    <t>Herramientas acústicas</t>
  </si>
  <si>
    <t xml:space="preserve"> Miden el tiempo de tránsito integrante (Dt) de la formación en una variedad de entornos. En los sedimentos de roca dura, registros acústicos reconocen secundaria o vugular, porosidad. Ejecutar en conjunción con la densidad y herramientas de neutrones compensadas en malas condiciones del pozo, acústica registros de medida de porosidad, y esta tercera medición de la porosidad también se utiliza para identificar litología compleja. Las herramientas sónicas pueden medir la velocidad de cizallamiento, que es útil en la comprensión de las propiedades mecánicas de las rocas.</t>
  </si>
  <si>
    <t>Instrumentos de control de perforación o lodo</t>
  </si>
  <si>
    <t xml:space="preserve"> Equipo de perforación tiene muchos instrumentos y medidores.  Ayuda al perforador a monitorear la cantidad de lodo desplazada por la tubería. Son los instrumentos que se requieren para efecturar la perforación.</t>
  </si>
  <si>
    <t>Instrumentos de perforar o para controlar el fango</t>
  </si>
  <si>
    <t>Herramientas de medición de desempeño de perforación</t>
  </si>
  <si>
    <t>Instrumentos que se utilizan para evaluación del desempeño de una perforación realizada para pozo.</t>
  </si>
  <si>
    <t>Herramientas para medir el rendimiento de perforación</t>
  </si>
  <si>
    <t>Equipo de medición de flujo</t>
  </si>
  <si>
    <t xml:space="preserve">Instrumento de medida para la medición de caudal o gasto volumétrico de un fluido o para la medición del gasto másico. </t>
  </si>
  <si>
    <t>Equipo de medir el flujo</t>
  </si>
  <si>
    <t>Herramientas de resonancia magnética nuclear</t>
  </si>
  <si>
    <t xml:space="preserve">Instrumentos que  imponen un campo magnético externo en la formación y crea una medida </t>
  </si>
  <si>
    <t>Herramientas nucleares</t>
  </si>
  <si>
    <t>Los registros nucleares miden la radioactividad natural e inducida de las formaciones. Un registro de Rayos Gama mide las partículas gama, usualmente llamadas rayos gama, que la formación libera naturalmente. El registro de rayos gama es muy útil para identificar formaciones impermeables como son las areniscas y las arenas a base de lodo.</t>
  </si>
  <si>
    <t>Herramientas nucleares,Instrumentos Nucleares</t>
  </si>
  <si>
    <t>Equipos de registro de producción</t>
  </si>
  <si>
    <t>Son herramientas que son utilizados para la anotación de todo lo concerniente a la producción y reparacio, con la finalidad de lograr obtener información confiable.</t>
  </si>
  <si>
    <t>Equipo de registración de producción</t>
  </si>
  <si>
    <t>Herramientas de resistividad</t>
  </si>
  <si>
    <t>Dispositivo con electrodos que miden las diferencias de voltaje que se crean cuando una corriente emitida fluye hacia la formación alrededor del pozo.</t>
  </si>
  <si>
    <t>Herramientas de resistividad,Instruentos de resistividad</t>
  </si>
  <si>
    <t>Sistemas de levantamiento</t>
  </si>
  <si>
    <t>Es el sistema utilizado por los Recursos Naturales de Canadá para proporcionar propósito general topográficos mapas del país. Mapas NTS están disponibles en 1/50, 000 y 1/250, 000 escalas. Los mapas que proporcionan detalles acerca de formas de relieve y del terreno , lagos y ríos , zonas boscosas, zonas administrativas, áreas pobladas, carreteras y ferrocarriles, así como otras características hechas por el hombre. Estos mapas son utilizados actualmente por todos los niveles de gobierno y la industria de los incendios forestales y control de inundaciones (así como otras cuestiones ambientales), la representación de las áreas de cultivo, de paso a la derecha, la planificación de bienes raíces, el desarrollo de los recursos naturales y la planificación de la carretera</t>
  </si>
  <si>
    <t>Sistemas de topografía</t>
  </si>
  <si>
    <t>Sistemas de telemetría</t>
  </si>
  <si>
    <t> Permite la transmisión por radio de señales procedentes de todo tipo de sensores, de forma precisa, calibrada y fiable, sin ruidos ni interferencias.</t>
  </si>
  <si>
    <t>Herramientas ultrasónicas</t>
  </si>
  <si>
    <t>Es un proceso de índole mecánica en el que se remueve material de la pieza dejando una forma especifica en ella. Para ello la herramienta vibra a 20kHz y gira a unos 5krpm, todo ello en acompañado por un liquido abrasivo que además sirve para refrigerar la pieza, los materiales normalmente usados son el Acero, acero inox, y molibdeno, etc</t>
  </si>
  <si>
    <t>Equipo de presión de registro de fondo de pozo</t>
  </si>
  <si>
    <t>Son herramientas que son utilizados para la anotación de todo lo concerniente a la producción y reparacio, con la finalidad de lograr obtener información confiable, de la presión del agujero de fondo del pozo..</t>
  </si>
  <si>
    <t>Equipo de registración de presión del agujero de fondo del pozo</t>
  </si>
  <si>
    <t>Equipo de prueba de registro de fondo de pozo</t>
  </si>
  <si>
    <t>Herramienta que se utiliza para llevar registros confiables de toda la información correspondiente a la barrena hacia abazo del pozo.</t>
  </si>
  <si>
    <t>Equipo de prueba de registración de barrena hacia abajo del pozo</t>
  </si>
  <si>
    <t>Unidades de registro de pozo</t>
  </si>
  <si>
    <t>Un registro o perfil de pozo quiere decir “una grabación contra profundidad de alguna de las características de las formaciones rocosas atravesadas, hechas por aparatos demedición (herramientas) en el hoyo del pozo”</t>
  </si>
  <si>
    <t>Unidades de registración del pozo</t>
  </si>
  <si>
    <t>Barra de desplazamiento</t>
  </si>
  <si>
    <t>Instrumento que se usa a bordo de las aeronaves para medir la deriva con respecto al suelo.</t>
  </si>
  <si>
    <t>Barras de deriva,retículo del derivómetro,derivómetro,retículo,</t>
  </si>
  <si>
    <t>Mangas de desplazamiento</t>
  </si>
  <si>
    <t>Cubiertas que utiliza el derivometro</t>
  </si>
  <si>
    <t>Manguitos de deriva</t>
  </si>
  <si>
    <t>Conejo de desplazamiento</t>
  </si>
  <si>
    <t>Dispositivo de mecanizado que se tira a través de la carcasa, y los componentes tubulares terminación para asegurar especificaciones mínimo diámetro están dentro de tolerancia. Derivas carcasa de gran diámetro.</t>
  </si>
  <si>
    <t>Conejos de deriva</t>
  </si>
  <si>
    <t>Accesorios de prueba</t>
  </si>
  <si>
    <t>Accesorios de prueba y medición.</t>
  </si>
  <si>
    <t>Accesorios de Prueba</t>
  </si>
  <si>
    <t>Boquillas de prueba</t>
  </si>
  <si>
    <t>Elementos de ensayos que seutilizan de forma entreroscada.</t>
  </si>
  <si>
    <t>Entrerroscas de Prueba</t>
  </si>
  <si>
    <t>Tapones de prueba</t>
  </si>
  <si>
    <t>Pueden ser utilizados en una amplia variedad de aplicaciones, con la finalidad de realizar ensayos a las tuberías.</t>
  </si>
  <si>
    <t>Enchufes de Prueba</t>
  </si>
  <si>
    <t>Pistolas de cápsulas</t>
  </si>
  <si>
    <t>Es un tipo de arma corta que se caracteriza por llevar la munición dispuesta en un barrilete (o "tambor"). Normalmente se utiliza el término pistola para designar a las armas de fuego cortas semiautomáticas, que suelen llevar la munición alojada en un cargador.</t>
  </si>
  <si>
    <t>Armas de fuego de cápsula,Pistolas,Revolver</t>
  </si>
  <si>
    <t>Pistolas de revestimiento</t>
  </si>
  <si>
    <t>La cáscara es un proyectil de carga útil portador de la cual, como oposición a tiro, contiene un relleno explosivo u otros, aunque el uso moderno veces incluye grandes proyectiles sólidos correctamente denominadas disparo.</t>
  </si>
  <si>
    <t>Armas de fuego de cáscara</t>
  </si>
  <si>
    <t>Cabezas de despliegue</t>
  </si>
  <si>
    <t>Son los dispositivos que se usan en la parte frontal del equipo de perforación.</t>
  </si>
  <si>
    <t>Explosivos de perforación</t>
  </si>
  <si>
    <t>Es aquella sustancia que por alguna causa externa (roce, calor, percusión, etc.) se transforma en gases; liberando calor, presión o radiación en un tiempo muy breve, con la finalidad de agujerear un cuerpo.</t>
  </si>
  <si>
    <t>Explosivos de Perforación</t>
  </si>
  <si>
    <t>Cabezas de disparo</t>
  </si>
  <si>
    <t>Dispositivos que se combinan en la parte superior de una cadena de pistola para proporcionar capacidad de cocción.</t>
  </si>
  <si>
    <t>Cabezas de disparar,cabeza de coccón</t>
  </si>
  <si>
    <t>Adaptadores de pistola</t>
  </si>
  <si>
    <t>Son adptadores que se colocan para extender el alcance de una arma de fuego.</t>
  </si>
  <si>
    <t>Adaptadores de armas de fuego</t>
  </si>
  <si>
    <t>Pistola de disparo de alta densidad</t>
  </si>
  <si>
    <t>Los tubos de acero herméticas de armas de alta densidad HSD tiro permiten la combinación de las tasas de mejor desempeño con los patrones de eliminación gradual óptimos en una alta densidad de disparos para producir las perforaciones ideales para la realización, ya sea natural, estimulado, o para el control de arena.</t>
  </si>
  <si>
    <t>Armas de fuego de densidad alto de tiro</t>
  </si>
  <si>
    <t>Tapones bull de perforación</t>
  </si>
  <si>
    <t>Esta compuesta de un conector de alta presión colector en el pozo de cimentación y en el trabajo de fracturado. Este también permite un control a una presión similar a la de los líquidos de presión. La válvula macho se caracteriza por una estructura compacta, un fácil mantenimiento y un confiable sellado entre revestimiento de la baldosa y el pistón del embolo.</t>
  </si>
  <si>
    <t>Tapones machos de Perforación</t>
  </si>
  <si>
    <t>Herramientas de poner tapones</t>
  </si>
  <si>
    <t xml:space="preserve">Se utiliza para fijar un tapón puente recuperable inflable con línea eléctrica (E-IRBP). La herramienta de instalación permite acentar peso sobre el E-IRBP 
durante la fijación y, al mismo tiempo, asegura alcanzar la presión </t>
  </si>
  <si>
    <t>Herramientas para asentado de tapones, Herramienta para Instalación 
con CT</t>
  </si>
  <si>
    <t>Equipo de posicionamiento de perforación</t>
  </si>
  <si>
    <t>Maquinaría utilizada con la finalidad de ser un apoyo al momento de seleccionar y ubicar la posición de la perforacióm.</t>
  </si>
  <si>
    <t>Equipo de posicionar la perforación</t>
  </si>
  <si>
    <t>Pistolas festoneadas</t>
  </si>
  <si>
    <t>Son fabricados con los más altos estándares de ingeniería y se pueden configurar para aplicaciones de telefonía fija o tubería de producción (TCP).</t>
  </si>
  <si>
    <t>Armas de fuego escalopadas</t>
  </si>
  <si>
    <t>Subs en tándem</t>
  </si>
  <si>
    <t>Equipos utilidos para crear la linea de tandem.</t>
  </si>
  <si>
    <t>Submarinos en tándem</t>
  </si>
  <si>
    <t>Accesorios de pistola de perforación de tubos completa</t>
  </si>
  <si>
    <t>Elementos que se pueden adquirir para el cañón perforador con línea eléctrica para penetrar en la formación (petrolífera) a través de la tubería pasante.</t>
  </si>
  <si>
    <t>Accesorios de cañón perforador de la tubería pasante</t>
  </si>
  <si>
    <t>Pistola de perforación de tubos completa</t>
  </si>
  <si>
    <t>Cañón perforador con línea eléctrica para penetrar en la formación (petrolífera) a través de la tubería pasante</t>
  </si>
  <si>
    <t>Cañones perforadores de tubería pasante</t>
  </si>
  <si>
    <t>Subs ventilación bajo balance</t>
  </si>
  <si>
    <t>Equipos utilizado para inyectar una corriente de aire  de balance inferior.</t>
  </si>
  <si>
    <t>Subs de ventilación de balance inferior</t>
  </si>
  <si>
    <t>Booms de bengalas</t>
  </si>
  <si>
    <t>Quemadores de la llamarada, Herramientas para prueba del ... aceite, Enderezadores de pozos de producción de campos petroleros</t>
  </si>
  <si>
    <t>Aguilón de llamarada</t>
  </si>
  <si>
    <t>Quemadores de bengalas</t>
  </si>
  <si>
    <t>Es un dispositivo para quemar combustible líquido, gaseoso o ambos (excepcionalmente también sólido) y producir calor generalmente mediante una llama.</t>
  </si>
  <si>
    <t>Quemadores de la llamarada, quemador de gas</t>
  </si>
  <si>
    <t>Herramientas de prueba de hoyo</t>
  </si>
  <si>
    <t>Instrumentos que se utilizan para el ensayo del agujero encerrado del pozo.</t>
  </si>
  <si>
    <t>Herramientas para prueba del agujero encerrado</t>
  </si>
  <si>
    <t>Colector del choke</t>
  </si>
  <si>
    <t>Dispositivo de estrangulación, que se usa para mantener una correcta diferencia de presiones entre el lado de alta y el lado</t>
  </si>
  <si>
    <t>Tubos múltiples de estrangulación</t>
  </si>
  <si>
    <t>Colector de desviación</t>
  </si>
  <si>
    <t>Dispositivo de estrangulación, que se usa para direccionar los fluidos que pasan por el.</t>
  </si>
  <si>
    <t>Tubos múltiples de desviación</t>
  </si>
  <si>
    <t>Canastas de flowhead</t>
  </si>
  <si>
    <t>Dispositivo que consta de  cuatro válvulas de compuerta: una válvula principal, dos válvulas de ala, y una válvula de limpieza.</t>
  </si>
  <si>
    <t>Cestas de cabezal de flujo</t>
  </si>
  <si>
    <t>Pivote de flowhead</t>
  </si>
  <si>
    <t>Hierro u otro metal en figura de anillo que, enlazado con otros, forma cadena.</t>
  </si>
  <si>
    <t>Eslabones giratorios de cabezal de flujo</t>
  </si>
  <si>
    <t>Flowheads</t>
  </si>
  <si>
    <t>Está definido, en la industria como todo el equipo permanente entre la porción superior del revestimiento de superficie y la brida adaptadora. La sección de flujo (christmas tree) o árbol de navidad se define como el equipo permanente por encima de la brida adaptadora (válvulas y medidores); sin embargo para este caso, se tomará la sección de flujo como parte componente del cabezal.</t>
  </si>
  <si>
    <t>Cabezal de flujo</t>
  </si>
  <si>
    <t>Herramientas de formación de cierre</t>
  </si>
  <si>
    <t>Instrumento que proporciona un cierre de fondo de pozo en la herramienta para la obtención de los datos de presión de la formación. La herramienta incluye una válvula principal de cierre rápido y una válvula de alivio de presión capaz de actuar entre posiciones abierta y cerrada para efectuar el sellado periódica y la liberación de la presión de formación con respecto a la superficie.</t>
  </si>
  <si>
    <t>Cortar de formación en herramientas</t>
  </si>
  <si>
    <t>Bengalas de gas</t>
  </si>
  <si>
    <t>Cuando se produce la combustión de un elemento inflamable en una atmósfera rica en oxígeno, se observa una emisión de luz, que puede llegar a ser intensa.</t>
  </si>
  <si>
    <t>Flamas de gas,Llama de gas</t>
  </si>
  <si>
    <t>Analizadores de gas de lodos</t>
  </si>
  <si>
    <t>Separación de las partes de lodo y gas libre hasta llegar a conocer sus principios o elementos.</t>
  </si>
  <si>
    <t>Analizadores del gas de fango</t>
  </si>
  <si>
    <t>Muestreadores de petróleo</t>
  </si>
  <si>
    <t>Instrumento utilizado para obtener muestras de aceites para su estudio.</t>
  </si>
  <si>
    <t>Sacamuestras de aceite</t>
  </si>
  <si>
    <t>Separadores de pruebas de pozo</t>
  </si>
  <si>
    <t xml:space="preserve">Es un recipiente a presión se utiliza para la separación de líquidos y producidos a partir de pozos de petróleo y gas en componentes gaseosos y líquidos. </t>
  </si>
  <si>
    <t>Separadores de prueba de pozo</t>
  </si>
  <si>
    <t>Tubería de superficie de pruebas de pozo</t>
  </si>
  <si>
    <t>Conducto formado de tubos superficiales que se utilizan como prueba de pozo.</t>
  </si>
  <si>
    <t>Tubería superficial de prueba de pozo</t>
  </si>
  <si>
    <t>Tanques de compensación</t>
  </si>
  <si>
    <t>Es un tubo vertical o depósito de almacenamiento en el extremo inferior de un acueducto cerrado o alimentador o un tubo de presa o barrera para absorber.</t>
  </si>
  <si>
    <t>Tanques de oleaje</t>
  </si>
  <si>
    <t>2.6.9.9.01</t>
  </si>
  <si>
    <t>Otras estructuras y objetos de valor</t>
  </si>
  <si>
    <t>Herramientas de prueba de fondo de pozo</t>
  </si>
  <si>
    <t>Instrumentos de fondo de pozo flexible que ofrece información sobre el reservorio que puede contar el pozo.</t>
  </si>
  <si>
    <t>Herramientas de prueba de barrenos hacia abajo de pozo</t>
  </si>
  <si>
    <t>Cabezas de adaptador de cable de recuperación</t>
  </si>
  <si>
    <t>Son elementos que controlan la presión del equipo.</t>
  </si>
  <si>
    <t>Cabeza adaptador de Slickline</t>
  </si>
  <si>
    <t>Retardo de envío del cable de recuperación</t>
  </si>
  <si>
    <t>Elemento que sirve para retardar el envío de las herramientas en el cable de un pozo.</t>
  </si>
  <si>
    <t>Despojados de Slickline/ película oleosa</t>
  </si>
  <si>
    <t>Guías de campana de cable de recuperación</t>
  </si>
  <si>
    <t>Elemento que dirige al operador del cable de pozo para dar la máxima flexibilidad posible.</t>
  </si>
  <si>
    <t>Guías de alarma de Slickline</t>
  </si>
  <si>
    <t>Cajas ciegas de cable de recuperación</t>
  </si>
  <si>
    <t>Es una herramienta de línea de acero que se usa para sacar o empujar herramientas o equipos por el pozo.</t>
  </si>
  <si>
    <t>Cajas ciegas de Slickline</t>
  </si>
  <si>
    <t>Equipo de presión de fondo de hoyo de cable de recuperación</t>
  </si>
  <si>
    <t>Es una herramienta de línea de acero que determinar la presión con que se esta trabajando al final del pozo.</t>
  </si>
  <si>
    <t>Equipo de presión de agujero inferior de Slickline</t>
  </si>
  <si>
    <t>Herramientas de calibración de cable de recuperación</t>
  </si>
  <si>
    <t>Es una herramienta utilizada parar ajustar con la mayor exactitud posible las líneas de acero de un pozo .</t>
  </si>
  <si>
    <t>Herramientas de calibrar de Slickline</t>
  </si>
  <si>
    <t>Volcado de cemento de rescate de equipos cable de recuperación</t>
  </si>
  <si>
    <t>Son equipos que están conectados a la línea de acero que transporta cemento hacia el fondo del pozo.</t>
  </si>
  <si>
    <t>Equipo de baldeo de vertedero de cemento de Slickline</t>
  </si>
  <si>
    <t>Cortadores químicos de cable de recuperación</t>
  </si>
  <si>
    <t>Realizan un corte limpio que no deja residuos y no requiere molienda antes de la recuperación de la tubería. Estas herramientas se pueden adaptar para muchas aplicaciones de corte.</t>
  </si>
  <si>
    <t>Cortadores químicos de Slickline</t>
  </si>
  <si>
    <t>Centralizadores de cadena de herramientas de almeja de cable de recuperación</t>
  </si>
  <si>
    <t>Elementos que abraza la línea de acero de un equipo de pozo.</t>
  </si>
  <si>
    <t>Abrazadera de Slickline en los centralizadores de la cadena de la herramienta</t>
  </si>
  <si>
    <t>Centralizadores de cable de acero de almeja de cable de recuperación</t>
  </si>
  <si>
    <t>Abrazadera de Slickline en los centralizadores del cable de acero</t>
  </si>
  <si>
    <t>Localizadores de collar de cable de recuperación</t>
  </si>
  <si>
    <t>Son normalmente utilizados para la correlación de profundidad y puede ser un indicador de la línea de exceso de velocidad al entrar en los fluidos pesados.</t>
  </si>
  <si>
    <t>Localizadores de collar de Slickline</t>
  </si>
  <si>
    <t>Colectores de cable de recuperación</t>
  </si>
  <si>
    <t>Se refiere la la tecnología de alambre utilizada por operadores de pozos de gas y petróleo para bajar equipamiento dentro del pozo a los propósitos de una intervención en el mismo, comúnmente denominada well intervention.</t>
  </si>
  <si>
    <t>Colectores de Slickline</t>
  </si>
  <si>
    <t>Herramientas de colisión de cable de recuperación</t>
  </si>
  <si>
    <t>Herramientas utilizadas en las líneas de acero en los pozos.</t>
  </si>
  <si>
    <t>Herramientas de colisión del Slickline</t>
  </si>
  <si>
    <t>Cruces de cable de recuperación</t>
  </si>
  <si>
    <t>Vías de traspaso de Slickline</t>
  </si>
  <si>
    <t>Equipo de medición de profundidad de cable de recuperación</t>
  </si>
  <si>
    <t>Herramienta utilizada parar obtener el dato de la distancia vertical que tiene un pozo.</t>
  </si>
  <si>
    <t>Equipo de medir la profundidad del Slickline</t>
  </si>
  <si>
    <t>Frasco dewar de cable de recuperación</t>
  </si>
  <si>
    <t>Frascos del dewar de Slickline</t>
  </si>
  <si>
    <t>Herramientas del dipmeter de cable de recuperación</t>
  </si>
  <si>
    <t>Elemento de medición de la conductividad eléctrica en las líneas de acero.</t>
  </si>
  <si>
    <t>Herramientas del inclinómetro de Slickline</t>
  </si>
  <si>
    <t>Herramientas direccionales de cable de recuperación</t>
  </si>
  <si>
    <t>Elemento que le brinda la dirección a la línea de acero del pozo.</t>
  </si>
  <si>
    <t>Herramientas direccionales de Slickline</t>
  </si>
  <si>
    <t>Herramientas de vaya con el diablo de cable de recuperación</t>
  </si>
  <si>
    <t>Herramientas diablo de Slickline</t>
  </si>
  <si>
    <t>Abridores de hoyos de cable de recuperación</t>
  </si>
  <si>
    <t>Punzonadores de agujero de Slickline</t>
  </si>
  <si>
    <t>Cortadores jet de cable de recuperación</t>
  </si>
  <si>
    <t>Elemento de corte utilizado en las lineas de pozos.</t>
  </si>
  <si>
    <t>Cortador de chorro de Slickline</t>
  </si>
  <si>
    <t>Disparos de desperdicios de cable de recuperación</t>
  </si>
  <si>
    <t>Despojos de perdigones de Slickline</t>
  </si>
  <si>
    <t>Herramientas de kickover de cable de recuperación</t>
  </si>
  <si>
    <t>Son herramientas de servicio de telefonía fija se utilizan para instalar y recuperar.  Estas herramientas deben utilizarse con una marcha o una herramienta de extracción.</t>
  </si>
  <si>
    <t>Herramientas del kickover de Slickline</t>
  </si>
  <si>
    <t>Uniones de nudillos de cable de recuperación</t>
  </si>
  <si>
    <t>Está diseñado para proporcionar flexibilidad dentro de la serie de herramientas fijo. Uno o más juntas articuladas se pueden insertar en la sarta de herramientas a la discreción del operador, para satisfacer los requisitos operacionales.</t>
  </si>
  <si>
    <t>Juntas de charnela de Slickline</t>
  </si>
  <si>
    <t>Bloques de impresión de cable de recuperación</t>
  </si>
  <si>
    <t xml:space="preserve">Dispositivo utilizado para conocer la naturaleza de una obstrucción, tiene una base de plomo maleable en la que la obstrucción puede dejar una impresión cuando se encuentran. </t>
  </si>
  <si>
    <t>Pastecas de impresión de Slickline</t>
  </si>
  <si>
    <t>Mandriles de ubicación de cable de recuperación</t>
  </si>
  <si>
    <t>Se proporciona para su uso en el montaje de fondo de pozo y comprende un cuerpo cilíndrico que tiene una serie anular de aberturas.</t>
  </si>
  <si>
    <t>Mandriles localizadores de Slickline</t>
  </si>
  <si>
    <t>Mandriles de bloqueo de cable de recuperación</t>
  </si>
  <si>
    <t xml:space="preserve">Se proporciona para su uso en el montaje de fondo de pozo y comprende un cuerpo cilíndrico que tiene una serie anular de aberturas en la que se colocan móvil teclas de bloqueo, las teclas están sesgadas radialmente hacia dentro, y un interior mandril para mover las teclas a partir de una condición de cebado retirado a una posición de ajuste extendida. </t>
  </si>
  <si>
    <t>Mandriles de cierre de Slickline</t>
  </si>
  <si>
    <t>Lubricadores de cable de recuperación</t>
  </si>
  <si>
    <t>Lubricador es el término utilizado para las secciones de tubo de prueba de presión que actúan para sellar en las herramientas de línea fija durante la presurización. Como se ha indicado, es una serie de tubos de que se conectan y que es lo que mantiene la cadena de herramienta de modo que los operadores pueden hacer carreras en y fuera del pozo.</t>
  </si>
  <si>
    <t>Lubricadores de Slickline</t>
  </si>
  <si>
    <t>Achicadores mecánicos de cable de recuperación</t>
  </si>
  <si>
    <t>Es un elemento mecánico que tiene un tubo hueco por lo general de alrededor de 40 mm de diametro,con una retención de bola en la parte inferior y una abertura en la parte superior.</t>
  </si>
  <si>
    <t>Achicadores mecánicos de Slickline</t>
  </si>
  <si>
    <t>Plugback mecánico de cable de recuperación</t>
  </si>
  <si>
    <t>Elementos mecanicos para restringir el paso.</t>
  </si>
  <si>
    <t>Dorsos de tapón mecánicos de Slickline</t>
  </si>
  <si>
    <t>Otras herramientas de cable de recuperación</t>
  </si>
  <si>
    <t>Estas son herramientas diseñadas para la pesca de línea fija otros componentes que han sido lanzadas por hoyo. Todas las herramientas de línea fija están diseñados con "cuellos de pesca 'en su parte superior, destinados a ser presa fácil de las herramientas de tracción. Tirar de herramientas también se utilizan para la recuperación de componentes arraigadas como los tapones.</t>
  </si>
  <si>
    <t>Otras herramientas Slickline</t>
  </si>
  <si>
    <t>Raspadores de parafina de cable de recuperación</t>
  </si>
  <si>
    <t>Elementos utilizados para limpiar las lineas de acero.</t>
  </si>
  <si>
    <t>Raspadores de parafina de Slickline</t>
  </si>
  <si>
    <t>Enchufe de línea de cable de recuperación</t>
  </si>
  <si>
    <t>Es un elemento diseñado para mantener la forma de la línea de acero y asegurar un rendimiento continuo.</t>
  </si>
  <si>
    <t>Casquillos de cuerda de Slickline</t>
  </si>
  <si>
    <t>Tenazas para halar o correr el cable de recuperación</t>
  </si>
  <si>
    <t xml:space="preserve">Se utilizan principalmente para 'fijar' tapones en los perfiles de seguridad (pezones), ubicado en la tubería, sin embargo, el término "herramienta en funcionamiento" se refiere a una herramienta de fondo de pozo conectado a la serie de herramientas con cable que se utiliza para "correr" otra herramienta que es destinado a ser el fondo del pozo izquierda cuando la sarta de herramientas vuelve a la superficie. </t>
  </si>
  <si>
    <t>Resorte corredor o de arrastre de Slickline</t>
  </si>
  <si>
    <t>Herramientas para cortar el cable de recuperación</t>
  </si>
  <si>
    <t>Es una herramienta para cortar tuberías de perforación y collares de perforación.</t>
  </si>
  <si>
    <t>Herramientas de separar de Slickline</t>
  </si>
  <si>
    <t>Roldanas o bloques de piso de la cable de recuperación</t>
  </si>
  <si>
    <t>Está diseñado para alterar la dirección de la línea fija de una perpendicular a una posición horizontal</t>
  </si>
  <si>
    <t>Garruchas o ladrillo de piso de Slickline</t>
  </si>
  <si>
    <t>Accesorios de herramientas para halar el cable de recuperación</t>
  </si>
  <si>
    <t>Elementos en forma de cuello de pesca que se le adapta a todas las herramientas para un fácil alcance con el sistema de pesca.</t>
  </si>
  <si>
    <t>Accesorios de herramientas de arrastre de Slickline</t>
  </si>
  <si>
    <t>Herramientas para halar el cable de recuperación</t>
  </si>
  <si>
    <t>Herramienta diseñada para la pesca de otros componentes, que se hayan caido en el pozo.</t>
  </si>
  <si>
    <t>Herramientas de arrastre de Slickline,herramienta de tracción</t>
  </si>
  <si>
    <t>Herramientas para correr el cable de recuperación</t>
  </si>
  <si>
    <t>Estas herramientas se utilizan principalmente para 'fijar' tapones en los perfiles de sujeción (pezones), ubicado en la tubería, sin embargo, "herramienta en funcionamiento» se refiere a una herramienta de fondo de pozo conectado a la sarta de herramientas con cable que se utiliza para "correr" otra herramienta que es destinado a ser el fondo del pozo izquierda cuando la sarta de herramientas regresa a la superficie. En general, una herramienta se ejecuta está asociado a 'herramienta de bloqueo' un fondo de pozo que localiza y encaje en el perfil de fondo de pozo seleccionado (pezón).</t>
  </si>
  <si>
    <t>Herramientas corredores de Slickline,slickline,wireline,corredores</t>
  </si>
  <si>
    <t>Unidades de cable de recuperación</t>
  </si>
  <si>
    <t>Equipos que estan acondicionados con Slickline con un  largo, alambre liso, sin trenzar, a menudo brillante, plata / cromo en apariencia. Se presenta en diferentes longitudes, de acuerdo con la profundidad de los pozos en el área que se utiliza (se puede pedir a la especificación) hasta 35.000 pies de longitud. Se utiliza para bajar y subir las herramientas de fondo de pozo utilizados en el mantenimiento de petróleo y gas a la profundidad apropiada del pozo perforado.</t>
  </si>
  <si>
    <t>Unidades de Slickline</t>
  </si>
  <si>
    <t>Alambre del cable de recuperación</t>
  </si>
  <si>
    <t xml:space="preserve">Se refiere la la tecnología de alambre utilizada por operadores de pozos de gas y petróleo para bajar equipamiento dentro del pozo a los propósitos de una intervención en el mismo, comúnmente denominada well intervention. Se utiliza para ello un alambre de metal, comúnmente de entre 0,092 y 0,125 pulgadas de diámetro. </t>
  </si>
  <si>
    <t>Alambre de Slickline,wireline,alambre</t>
  </si>
  <si>
    <t>Herramientas sónicas del cable de recuperación</t>
  </si>
  <si>
    <t xml:space="preserve">Las herramientas sónicas generar onda de sonido y medir el tiempo que tarda en llegar a los detectores. Esto se usa para medir la porosidad efectiva. </t>
  </si>
  <si>
    <t>Herramientas sónicas de Slickline,wireline,sónica,herramienta,slickline</t>
  </si>
  <si>
    <t>Barras espaciadoras del cable de recuperación</t>
  </si>
  <si>
    <t>Utilizadas al recuperar los dispositivos de control del subsuelo.  Puede ser instalado en el cable.</t>
  </si>
  <si>
    <t>Barras espaciadoras de Slickline</t>
  </si>
  <si>
    <t>Terminales de prensado del cable de recuperación</t>
  </si>
  <si>
    <t>Estan diseñados para limpiar los tubos y otros obstaculos en la cadena de tubos de finalización, garantizando acceso sin restricciones con los controles del subsuelo.</t>
  </si>
  <si>
    <t>Abretubos de Slickline</t>
  </si>
  <si>
    <t>Dispositivos de tensión del cable de recuperación</t>
  </si>
  <si>
    <t>Elementos que se utilizan para tensar los alambres utilizados por los operadores de pozos.</t>
  </si>
  <si>
    <t>Dispositivos de tensión de Slickline</t>
  </si>
  <si>
    <t>Tapones de tubos de cable de recuperación</t>
  </si>
  <si>
    <t>Elementos que no permiten el libre recorrido dentro de las tuberías utilizadas en los alambres de los pozos.</t>
  </si>
  <si>
    <t>Tapones de tubería de Slickline</t>
  </si>
  <si>
    <t>Herramientas ultrasónicas cable de recuperación</t>
  </si>
  <si>
    <t>Son dispositivos que utilizan una onda acústica o sonora cuya frecuencia está por encima del espectro auditivo del oído humano para el trabajo en pozos.</t>
  </si>
  <si>
    <t>Herramientas ultrasónicas de Slickline</t>
  </si>
  <si>
    <t>Agarres del cable de recuperación</t>
  </si>
  <si>
    <t>Instrumento puntiagudo y curvo para diversos usos.</t>
  </si>
  <si>
    <t>Ganchos de cable de acero</t>
  </si>
  <si>
    <t>Tarros del cable de recuperación</t>
  </si>
  <si>
    <t xml:space="preserve">Este tipo de herramienta puede ser ampliado y cerrarse rápidamente para inducir un choque mecánico a la sarta de herramientas. Este choque puede inducir ciertos componentes, como los tapones para que encaje en su lugar y luego desbloquear para recuperar. </t>
  </si>
  <si>
    <t>Percusores de cable de acero,slickline,wirelane</t>
  </si>
  <si>
    <t>Raspadores del cable de recuperación</t>
  </si>
  <si>
    <t>Utensilio que sirve para raspar y eliminar la capa superficial de un cable de acero.</t>
  </si>
  <si>
    <t>Raspadores de cable de acero</t>
  </si>
  <si>
    <t>Lanza del cable de recuperación</t>
  </si>
  <si>
    <t>Instrumento de hierro forjado o de acero que termina en forma de dardo o saeta y que se fija en un asta de madera. Se lanza a mano o mecánicamente, fijado al chicote de un cabo delgado y resistente.</t>
  </si>
  <si>
    <t>Arpón de cable de acero, arpón</t>
  </si>
  <si>
    <t>Tallos del cable de recuperación</t>
  </si>
  <si>
    <t>Barra o varilla metálica que sirve para unir o sostener otras piezas o transmitir un movimiento a un mecanismo.</t>
  </si>
  <si>
    <t>Vástago de cable de acero</t>
  </si>
  <si>
    <t>Válvulas del cable de recuperación</t>
  </si>
  <si>
    <t>Es un mecanismo que sirve para regular el flujo de fluidos</t>
  </si>
  <si>
    <t>Válvulas de cable de acero</t>
  </si>
  <si>
    <t>Preventores del cable de recuperación</t>
  </si>
  <si>
    <t>Son los que transmiten informacion atravez de microondas, y que obviamnete carecen de cables.</t>
  </si>
  <si>
    <t>Dispositivos antialámbricos</t>
  </si>
  <si>
    <t>Aceleradores de tarro del cable de recuperación</t>
  </si>
  <si>
    <t>Equipos utilizados para aumentar la velocidad del cable utilizado por operadores de pozos de gas y petróleo para bajar equipamiento dentro del pozo.</t>
  </si>
  <si>
    <t>Aceleradores de corredera alámbrica</t>
  </si>
  <si>
    <t>Dispositivo golpeador de cable</t>
  </si>
  <si>
    <t>Equipos utilizados para dar golpes poco fuertes pero seguidos a un cable.</t>
  </si>
  <si>
    <t>Golpeteadores de cable</t>
  </si>
  <si>
    <t>Evaporadores de producción de campo de petróleo</t>
  </si>
  <si>
    <t>Unidad de equipo para la concentración de disoluciones por evaporación de uno o varios componentes más volátiles, que puede realizarse por aportación de calor o por disminución de la presión.</t>
  </si>
  <si>
    <t>Evaporadores de producción de campos petroleros</t>
  </si>
  <si>
    <t>Probadores hipot</t>
  </si>
  <si>
    <t>Estos probadores verifican el buen aislamiento de los alambres y cables, asegurando que la corriente eléctrica no llegue desde la fuente hasta el punto de recepción.</t>
  </si>
  <si>
    <t>Probadores hipot,probadores de alta potencia</t>
  </si>
  <si>
    <t>Maquinas de vueltas de campo de petróleo</t>
  </si>
  <si>
    <t>Dispositivos que hacen el proceso de mecanizado, en el que dos superficies se frotan entre sí con un abrasivo entre ellos.</t>
  </si>
  <si>
    <t>Pulimentadoras del campo petrolífero</t>
  </si>
  <si>
    <t>Elevadores finales de motor</t>
  </si>
  <si>
    <t>Mecanismo utilizado para levantar en peso motores.</t>
  </si>
  <si>
    <t>Alzadores de extremidad de motores</t>
  </si>
  <si>
    <t>Probadores dieléctricos de aceite</t>
  </si>
  <si>
    <t>Dispositivos utilizado para realizar el proceso de evaluación realizado mediante la aplicación de un voltaje a un componente eléctrico que supera su tensión de funcionamiento normal</t>
  </si>
  <si>
    <t>Probadores dieléctricos de petróleo</t>
  </si>
  <si>
    <t>Unidades de llenado al vacío de aceite</t>
  </si>
  <si>
    <t>Maquinaria utilizada para el llenado de líquidos con viscosidad baja a media.</t>
  </si>
  <si>
    <t>Instalaciones para rellenar vacíos de aceite</t>
  </si>
  <si>
    <t>Enderezadores de eje de producción de campo petrolero</t>
  </si>
  <si>
    <t>Maquinaria utilizada para el enderezado automático para enderezar las piezas rotativas, tales como ejes, bielas, y otras partes rotativas.</t>
  </si>
  <si>
    <t>Enderezadores de pozos de producción de campos petroleros</t>
  </si>
  <si>
    <t>Bobina de producción de campo de petróleo</t>
  </si>
  <si>
    <t>Equipo que se utiliza parar envolver productos.</t>
  </si>
  <si>
    <t>Devanadoras de producción de campos petroleros</t>
  </si>
  <si>
    <t>Analizadores de vibración</t>
  </si>
  <si>
    <t>Es un equipo muy completo de análisis de vibración que permite al usuario, además de medir y analizar, generar su propia base de datos para llevar un registro de estado vibratorio de todas sus maquinas</t>
  </si>
  <si>
    <t>Herramientas de arenadora</t>
  </si>
  <si>
    <t>Son los elementos de trabajo utilizados por aquelles personas que utilizan explosivos.</t>
  </si>
  <si>
    <t>Herramientas de dinamitero</t>
  </si>
  <si>
    <t>Unidades de camión grúa de tubería flexible</t>
  </si>
  <si>
    <t xml:space="preserve">Es un vehículo a motor que en su parte trasera mantiene una tubería de metal, normalmente de 1 "a 3.25" de diámetro, que se utiliza para las intervenciones en pozos de petróleo y gas y otras como la tubería de producción de gas agotado en pozos, que viene en cola en un gran rollo. </t>
  </si>
  <si>
    <t>Unidades de grúa automóvil para tubería adujada,tubería flexible</t>
  </si>
  <si>
    <t>Unidades de tubería flexible</t>
  </si>
  <si>
    <t xml:space="preserve">Tubería de metal, normalmente de 1 "a 3.25" de diámetro, que se utiliza para las intervenciones en pozos de petróleo y gas y otras como la tubería de producción de gas agotado en pozos, que viene en cola en un gran rollo. </t>
  </si>
  <si>
    <t>Unidades de tubería adujada</t>
  </si>
  <si>
    <t>Paquetes de manguera de tubería flexible</t>
  </si>
  <si>
    <t xml:space="preserve">Grupo de tubería de metal, normalmente de 1 "a 3.25" de diámetro, que se utiliza para las intervenciones en pozos de petróleo y gas y otras como la tubería de producción de gas agotado en pozos, que viene en cola en un gran rollo. </t>
  </si>
  <si>
    <t>Conjuntos de manguera de tubería adujada,tubería flexible</t>
  </si>
  <si>
    <t>Sistemas inflables de tubería flexible</t>
  </si>
  <si>
    <t>Elementos de tubería flexibles que proceden a llenarse de aire al momento de su utilización.</t>
  </si>
  <si>
    <t>Sistemas inflables de tubería adujada</t>
  </si>
  <si>
    <t>Cabezales de inyector de tubería flexible</t>
  </si>
  <si>
    <t>Componente que contiene el mecanismo para empujar y tirar de la bobina dentro  y fuera del agujero.</t>
  </si>
  <si>
    <t>Cabeza de inyector de tubería adujada</t>
  </si>
  <si>
    <t>Equipo de elevación de tubería flexible</t>
  </si>
  <si>
    <t>Es el elemento mecánico que se utiliza para movilizar la tubería flexible.</t>
  </si>
  <si>
    <t>Equipo de elevar la tubería adujada</t>
  </si>
  <si>
    <t>Casas de operadores</t>
  </si>
  <si>
    <t>Es el cubiculo del equipo de tubería flexible donde la persona que opera la máquina trabaja.</t>
  </si>
  <si>
    <t>Casas para los operadores</t>
  </si>
  <si>
    <t>Fuentes de poder de tubería flexible</t>
  </si>
  <si>
    <t>Dispositivo que suministra la enería eléctrica necesaria para que el equipo de la tubería flexible trabaje.</t>
  </si>
  <si>
    <t>Fuentes de energía de tubería adujada</t>
  </si>
  <si>
    <t>Equipo de generación eléctrica</t>
  </si>
  <si>
    <t>Rollos de tubería flexible</t>
  </si>
  <si>
    <t>Cilindro de metal generalmente taladrado por el eje, con rebordes en sus bases, que sirve para devanar y mantener arrollados la tubería flexible.</t>
  </si>
  <si>
    <t>Carretes de tubería adujada</t>
  </si>
  <si>
    <t>Carretes de embobinar tubería flexible</t>
  </si>
  <si>
    <t>Carretes de bobinar la tubería adujada</t>
  </si>
  <si>
    <t>Guías de tubería</t>
  </si>
  <si>
    <t>Elemento que sirve para dirigir la tubería flexible en su recorrido.</t>
  </si>
  <si>
    <t>Enganches de boca de pozo</t>
  </si>
  <si>
    <t>Son elementos de uniones que se utilizan para conectar la cabeza del pozo al equipo de procesamiento.</t>
  </si>
  <si>
    <t>Sistema de conexión de cabezas de pozo</t>
  </si>
  <si>
    <t>Estructuras de soporte de boca de pozo</t>
  </si>
  <si>
    <t>Es la distribución que sostiene  el componente en la superficie pozo  y que proporciona la interfaz estructural y la presión que se requiere  para la perforación y el equipo de producción.</t>
  </si>
  <si>
    <t>Estructuras de apoyo de cabezas de pozo</t>
  </si>
  <si>
    <t>Tubería flexible de campo petrolero</t>
  </si>
  <si>
    <t>Tubería adujada del campo petrolífero</t>
  </si>
  <si>
    <t>Sensores análogos sísmicos</t>
  </si>
  <si>
    <t>Es un dispositivo capaz de detectar magnitudes sísmicas, llamadas variables de instrumentación, y transformarlas en variables eléctricas</t>
  </si>
  <si>
    <t>Arreglos sísmicos</t>
  </si>
  <si>
    <t>Dispositivo de sistema de sismógrafos enlaces dispuestos en un patrón geométrico regular para aumentar la sensibilidad a la detección de un terremoto.</t>
  </si>
  <si>
    <t>Antenas direccionales sísmicos</t>
  </si>
  <si>
    <t>Aves de cable de serpentina sísmica</t>
  </si>
  <si>
    <t>Dispositivo que tiene la capacidad para contorllar la posición lateral de la serpentina además a la posición vertical y la oreintación.</t>
  </si>
  <si>
    <t>Pájaros de cable de gallardete sísmico</t>
  </si>
  <si>
    <t>Tanqueros de taladro sísmico</t>
  </si>
  <si>
    <t>Dispositivo utilizado para realizar una perforación sísmica.</t>
  </si>
  <si>
    <t>Petroleros de taladro sísmico</t>
  </si>
  <si>
    <t>Geófonos sísmicos</t>
  </si>
  <si>
    <t>Son transductores de desplazamiento, velocidad o aceleración que convierten el movimiento del suelo en una señal eléctrica. Casi todos los geófonos empleados para la prospección sísmica en la superficie terrestre son del tipo electromagnético.</t>
  </si>
  <si>
    <t>Geófonos sísmicos,Traductor de desplazamiento</t>
  </si>
  <si>
    <t>Sistemas de gravedad sísmicos</t>
  </si>
  <si>
    <t>Dispositivo que mide el impacto de un sismo en el sentido vertical de la estructura.</t>
  </si>
  <si>
    <t>Sistemas sísmicos de gravedad</t>
  </si>
  <si>
    <t>Sistemas de malacate de cañón sísmico</t>
  </si>
  <si>
    <t>Dispositivo mecánico que se utiliza para tirar adentro (viento arriba) o dejar salir (sin aire) o de otra manera ajustar la "tensión" de una cuerda o cable metálico.</t>
  </si>
  <si>
    <t>Sistemas de huinche de cañón sísmico,winche</t>
  </si>
  <si>
    <t>Hidrofonos sísmicos</t>
  </si>
  <si>
    <t>Un hidrófono es un transductor de sonido a electricidad para ser usado en agua o en otro líquido, de forma análoga al uso de un micrófono en el aire. Un hidrófono también se puede emplear como emisor, pero no todos los hidrófonos tienen esta capacidad.  Los hidrófonos son usados por geólogos y geofísicos para la detección de energía sísmica.</t>
  </si>
  <si>
    <t>Fuentes de impulso sísmicos</t>
  </si>
  <si>
    <t xml:space="preserve">Una fuente sísmica es un dispositivo que genera energía sísmica controlado utilizado para llevar a cabo tanto la reflexión y la refracción sísmica. Una fuente sísmica puede ser simple, tal como dinamita, o puede utilizar la tecnología más sofisticada, tal como una pistola de aire especializada. </t>
  </si>
  <si>
    <t>Cables serpentinas marinos sísmicos</t>
  </si>
  <si>
    <t>Son los cables utilizados parar realizar los estudios sísmicos marinos tradicionales.</t>
  </si>
  <si>
    <t>Cables gallardetes marinos sísmicos</t>
  </si>
  <si>
    <t>Cables del fondo del océano sísmico</t>
  </si>
  <si>
    <t>Cables colocados en el fondo del océano permiten crear una red de sensores sísmicos.</t>
  </si>
  <si>
    <t>Sistemas magnéticos sísmicos</t>
  </si>
  <si>
    <t>Conjunto de elementos que permite alimentar sin cable los paratos electrónicos utilizados en el área de sismos.</t>
  </si>
  <si>
    <t>Equipo de posicionar sísmico</t>
  </si>
  <si>
    <t>Se utiliza para implementar con precisión el equipo para aplicaciones sísmicas de superficie, sobre todo en entornos de zona de transición y aguas poco profundas.</t>
  </si>
  <si>
    <t>Arietes sísmicos</t>
  </si>
  <si>
    <t>Instrumento pesado y grueso, para apretar la tierra, piedras, etc.</t>
  </si>
  <si>
    <t>Pisones sísmicos</t>
  </si>
  <si>
    <t>Receptores sísmicos</t>
  </si>
  <si>
    <t xml:space="preserve">Dispositivos que se utilizan para registrar las señales sísmicas en forma de ondas electrónicas. </t>
  </si>
  <si>
    <t>Sistemas de refracción sísmicos</t>
  </si>
  <si>
    <t>El método sísmico de refracción se basa, tanto en el hecho de la diferencia de velocidad de la onda sísmica en los distintos terrenos, como en que las ondas al cruzar la frontera entre dos tipos de terreno distinto sufren refracción, (al igual que sucede con las ondas de luz), cambiando su dirección en un ángulo cuyo valor depende de la relación entre las velocidades de onda de cada terreno.</t>
  </si>
  <si>
    <t>Controladores de fuente sísmicos</t>
  </si>
  <si>
    <t>Elementos de control para establecer el inicio de un movimiento de tierra producido por causas internas.</t>
  </si>
  <si>
    <t>Controladores de origen sísmicos</t>
  </si>
  <si>
    <t>Dispositivos de bobinar sísmicos</t>
  </si>
  <si>
    <t>Elemento que se utiliza para enrollar el cable utilizado para remolcar para uso sismico.</t>
  </si>
  <si>
    <t>Bloques de remolque sísmicos</t>
  </si>
  <si>
    <t>Elementos utilizados para trasladar en el momento de un movimiento de tierra producido por causas internas.</t>
  </si>
  <si>
    <t>Puntos de remolque sísmicos</t>
  </si>
  <si>
    <t>Son los elementos donde se ancla el dispositivo a remolcar para uso sísmico.</t>
  </si>
  <si>
    <t>Vibradores sísmicos</t>
  </si>
  <si>
    <t xml:space="preserve">Dispositivo montado en camión que es capaz de inyectar las vibraciones de baja frecuencia en la tierra. Es uno de un número de fuentes sísmicas utilizados en sismología de reflexión. Vibradores </t>
  </si>
  <si>
    <t>Sistemas de grabar sísmicos</t>
  </si>
  <si>
    <t xml:space="preserve">Dispositivos utilizado para capturar datos o convertir la información a un formato almacenado en un medio de almacenamiento. </t>
  </si>
  <si>
    <t>Sistemas de procesamiento de datos sísmicos</t>
  </si>
  <si>
    <t>Dispositivo electronico que se utiliza para interpretar los datos ingresados.</t>
  </si>
  <si>
    <t>Sistemas de procesar datos sísmicos</t>
  </si>
  <si>
    <t>Equipos de tecnología de la información y comunicación</t>
  </si>
  <si>
    <t>Revestimiento para campo petrolero</t>
  </si>
  <si>
    <t>Tubo de diámetro grande que se ensambla y se inserta en una sección recientemente perforado de un pozo de sondeo y se mantiene normalmente en su lugar con cemento.</t>
  </si>
  <si>
    <t>Envoltura para campo petrolero</t>
  </si>
  <si>
    <t>Acoples para campo petrolero</t>
  </si>
  <si>
    <t>Dispositivo o método que tiene por objetivo transferir energía en tuberías de campo.</t>
  </si>
  <si>
    <t>Acoplamientos para campo petrolero</t>
  </si>
  <si>
    <t>Tubería corta para campo petrolero</t>
  </si>
  <si>
    <t>Se utilizan para ajustar la altura de la tubería de longitud completa o sartas de revestimiento. También se utilizan para ajustar la profundidad de las herramientas de fondo de pozo.</t>
  </si>
  <si>
    <t>Juntas de cachorro para campo petrolero</t>
  </si>
  <si>
    <t>Tubería para campo petrolero</t>
  </si>
  <si>
    <t>Conducto que cumple la función de transportar agua u otros fluidos en un campo petrolero.</t>
  </si>
  <si>
    <t>Recubrimiento de tubería para campo petrolero</t>
  </si>
  <si>
    <t>Material que cubre o reviste el conducto que cumple la función de transportar agua u otros fluidos en un campo petrolero.</t>
  </si>
  <si>
    <t>Revestimiento de Tubería para campo petrolero</t>
  </si>
  <si>
    <t>Revestimiento de conductor</t>
  </si>
  <si>
    <t>Tubería de gran diámetro que se monta y se inserta en una sección recientemente perforado de un pozo y se mantiene normalmente en su lugar con cemento.</t>
  </si>
  <si>
    <t>Envoltura para conductor</t>
  </si>
  <si>
    <t>Equipo para operar el revestimiento para conductor</t>
  </si>
  <si>
    <t>Mecanismo que se utiliza para poner en funcionamiento tubería de gran diámetro que se monta y se inserta en una sección recientemente perforado de un pozo y se mantiene normalmente en su lugar con cemento.</t>
  </si>
  <si>
    <t>Equipo para funcionar la envoltura para conductor</t>
  </si>
  <si>
    <t>Cruces de la tubería de perforación</t>
  </si>
  <si>
    <t>Lugar de acceso que le permitira el transito a las tuberías de taladro.</t>
  </si>
  <si>
    <t>Vías de paso de la tubería de taladro</t>
  </si>
  <si>
    <t>Protectores de rosca para campo petrolero</t>
  </si>
  <si>
    <t>Elemento utilizado parr proteger las roscas de un tubo durante el transporte y el almacenamiento en un campo petrolero.</t>
  </si>
  <si>
    <t>Guardarroscas para campo petrolero</t>
  </si>
  <si>
    <t>Agitadores de lodos</t>
  </si>
  <si>
    <t>Estas son grandes bombas de reciprocación usadas para circular el fluido de perforación en un taladro</t>
  </si>
  <si>
    <t>Agitadores de lodo,Sistema de agitación hidráulica,fluido de perforación,fluido,sistema</t>
  </si>
  <si>
    <t>Depósitos de lodos</t>
  </si>
  <si>
    <t>Serie de tanques abiertos, a traves de los cuales el fluido de perforación es circulado para permitir que arena y sedimentos se depositen y sean retirados.</t>
  </si>
  <si>
    <t>Depósitos de lodo,deposito,fluido de perforación,lodo</t>
  </si>
  <si>
    <t>Equipo de aire para perforaciones</t>
  </si>
  <si>
    <t>Maquinaria que se utiliza para hacer huecos en el piso con la utilización de aire comprimido.</t>
  </si>
  <si>
    <t>Equipo de perforar con aire</t>
  </si>
  <si>
    <t>Taladros en barcazas</t>
  </si>
  <si>
    <t>Barcazas especializadas que son similares a una plataforma de petróleo y gas, pero se utilizan como base para otras estructuras de servicio tales como las turbinas eólicas en alta mar, puentes largos, y las plataformas de perforación.</t>
  </si>
  <si>
    <t>Barca plataforma,barcazas</t>
  </si>
  <si>
    <t>Desviadores de fluido</t>
  </si>
  <si>
    <t>Estructuras metalicas para distribuir el fluido a los equipos primarios de control de solidos.</t>
  </si>
  <si>
    <t>Aparejos de maniobras</t>
  </si>
  <si>
    <t>Es un dispositivo mecánico, rodillo ocilindro giratorio, impulsado manualmente, por una máquina de vapor o por un motor eléctrico, con un cable, una cuerda o una maroma, que sirve para arrastrar, levantar y/o desplazar objetos o grandes cargas.</t>
  </si>
  <si>
    <t>Malacates</t>
  </si>
  <si>
    <t>Equipo para lecho de perforación</t>
  </si>
  <si>
    <t>Herramientas utilizadas por un grupo de personas en una pequeña área de trabajo donde se hacen las tareas de adicción o eliminación de las tuberías de perforación o de la columna de perforación.</t>
  </si>
  <si>
    <t>Equipo para el lecho de perforación</t>
  </si>
  <si>
    <t>Pivotes de perforación</t>
  </si>
  <si>
    <t>Es una conexión que permite que el objeto conectado, tal como una pistola o una silla, pueda girar horizontalmente y / o verticalmente.</t>
  </si>
  <si>
    <t>Eslabones giratorios de perforación</t>
  </si>
  <si>
    <t>Barco – taladro de perforación</t>
  </si>
  <si>
    <t>Embarcación marítima que ha sido equipado con el aparato de perforación. Se utiliza con mayor frecuencia para la perforación exploratoria costa afuera del aceite nuevo o pozos de gas en aguas profundas o de perforaciones con fines científicos.</t>
  </si>
  <si>
    <t>Barca plataforma de perforación</t>
  </si>
  <si>
    <t>2.6.4.5.01</t>
  </si>
  <si>
    <t>Embarcaciones</t>
  </si>
  <si>
    <t>Elevadores de taladro de perforación</t>
  </si>
  <si>
    <t>Dispositivo de bisagra con asas que se utilizan para envolver alrededor de la articulación de la herramienta de la tubería de perforación, la carcasa o pezones ascensor (para collares) para facilitar la elevación o descenso de ellos por separado o de la sarta de perforación en su conjunto.</t>
  </si>
  <si>
    <t>Elevadores de la plataforma de perforación</t>
  </si>
  <si>
    <t>Estribos del taladro de perforación</t>
  </si>
  <si>
    <t>Elementos de alta resistencia adecuados para recoger  la articulación de la herramienta de la tubería de perforación</t>
  </si>
  <si>
    <t>Estribo de la plataforma de perforación</t>
  </si>
  <si>
    <t>Unidades de reacondicionamiento hidráulico</t>
  </si>
  <si>
    <t>Sistema amortiguador capaz de correr y recuperar su tubo articulado.</t>
  </si>
  <si>
    <t>Sistemas de gatos para mover el taladro de perforación</t>
  </si>
  <si>
    <t>Es el sistema utilizado para mover toda la barcaza por encima del nivel del mar.</t>
  </si>
  <si>
    <t>Sistemas de mover con gato la plataforma de perforación</t>
  </si>
  <si>
    <t>Taladro de perforación marina movido con gatos</t>
  </si>
  <si>
    <t xml:space="preserve">Este tipo de equipo de perforación se utiliza comúnmente en conexión con el aceite y / o gas natural de perforación . </t>
  </si>
  <si>
    <t>Plataforma de perforación marina de movidos con gato</t>
  </si>
  <si>
    <t>Bujes kelly</t>
  </si>
  <si>
    <t>Es el dispositivo mecánico que convierte eltubo poligonal cuando se hace girar por la mesa giratoria.</t>
  </si>
  <si>
    <t>Boquillas Kelly,Equipo para perforacion y exploracion para petroleo,Maquinaria de mineria,buje kelly</t>
  </si>
  <si>
    <t>Válvulas kelly</t>
  </si>
  <si>
    <t>Son herramientas de perforación petrolera usadas para prevenir explosiones. Las válvulas de macho tipo Kelly contienen una válvula de macho tipo Kelly superior y una válvula de macho Kelly inferior. Éste es conectado entre el extremo inferior de la conexión y el extremo superior de la Kelly, mientras ésta última es conectada entre el extremo superior del tubo de perforación y el extremo inferior de la Kelly o conectada entre el extremo inferior del sub protector Kelly.</t>
  </si>
  <si>
    <t>Válvulas Kelly,Equipo para perforacion y exploracion para petroleo,Maquinaria de mineria</t>
  </si>
  <si>
    <t>Escobillas kelly</t>
  </si>
  <si>
    <t>Un álabe es la paleta curva de una turbomáquina o máquina de fluido rotodinámica. Forma parte del rodete y, en su caso, también del difusor o del distribuidor. Los álabes desvían el flujo de corriente, bien para la transformación entre energía cinética y energía de presión por el principio de Bernoulli, o bien para intercambiar cantidad de movimiento del fluido con un momento de fuerza en el eje.</t>
  </si>
  <si>
    <t>Alabes Kelly,Equipo para perforacion y exploracion para petroleo,Maquinaria de mineria</t>
  </si>
  <si>
    <t>Kellys</t>
  </si>
  <si>
    <t xml:space="preserve">Se refiere a un tipo de dispositivo de perforación de pozos en un gas o aceite de plataforma de perforación que emplea una sección de tubo con un poligonal (de tres, cuatro, seis, u ocho caras) o estriado superficie exterior, que pasa a través la (apareamiento) buje apropiado poligonal o estriado kelly y mesa giratoria </t>
  </si>
  <si>
    <t xml:space="preserve">Kellys,Equipo para perforacion y exploracion para petroleo,Maquinaria de mineria
</t>
  </si>
  <si>
    <t>Taladro de perforación en tierra</t>
  </si>
  <si>
    <t xml:space="preserve">Es una máquina que crea agujeros en el suelo. </t>
  </si>
  <si>
    <t>Plataformas de perforación en tierra</t>
  </si>
  <si>
    <t>Equipo de limpieza de lodo</t>
  </si>
  <si>
    <t>Equipo con zaranda vibratoria con conos deslimadores y desarenadores.</t>
  </si>
  <si>
    <t>Equipo de limpiar lodo,Kits de limpieza,Utencilios de limpieza</t>
  </si>
  <si>
    <t>Múltiples para lodo</t>
  </si>
  <si>
    <t>Tubos multiples de desviacion de diferentes medidas dirigido al area petrolera y a pozos en general. Tubos para la distribucion de fluido hacia los equipos primarios de control de solidos.</t>
  </si>
  <si>
    <t>Tubos múltiples para lodo,Cilindro multiples para lodo</t>
  </si>
  <si>
    <t>Mezcladoras de lodo</t>
  </si>
  <si>
    <t>Embudos especiales para la mezcla de fluidos con formacion de Vortex para mejorar el mezclado de fluidos.</t>
  </si>
  <si>
    <t>Mezcladoras de lodo,Recipiente de mezclacion</t>
  </si>
  <si>
    <t>Equipo para manejo de tubería</t>
  </si>
  <si>
    <t>Sistemas para manipulación de tuberias</t>
  </si>
  <si>
    <t>Equipo para manejo de tubería,maquinaria para uso de manejo de tuberia</t>
  </si>
  <si>
    <t>Plataforma de taladro de perforación</t>
  </si>
  <si>
    <t>Sistema de poleas para una plataforma de perforación, compuesto de dos grupos, fijo el uno y móvil el otro. Una cuerda, afianzada por uno de sus extremos en la armazón de la primera polea fija, corre por las demás, y a su otro extremo actúa la potencia</t>
  </si>
  <si>
    <t>Aparejos de plataforma de perforación</t>
  </si>
  <si>
    <t>Pivote de energía o transmisión superior</t>
  </si>
  <si>
    <t>Es un dispositivo mecánico en una plataforma de perforación que proporciona un par motor a las agujas del reloj de la cadena de perforación para facilitar el proceso de perforación de un pozo de sondeo.</t>
  </si>
  <si>
    <t>Eslabón de energía o transmisión superior</t>
  </si>
  <si>
    <t>Patines para taladro</t>
  </si>
  <si>
    <t>Elementos mecánicos que se colocan junto con la plataforma de perforación parar completar el equipo, los mismos son de acero sobre la que se monta un equipo portátil parar faciliar el manejo de grúas o camiones de cama plana.</t>
  </si>
  <si>
    <t>Patinaje del aparejo</t>
  </si>
  <si>
    <t>Elevadores del taladro de perforación</t>
  </si>
  <si>
    <t>Es un conducto que proporciona una extensión temporal de un aceite de pozo submarino a una instalación de perforación de superficie.</t>
  </si>
  <si>
    <t>Contrapaso del aparejo de perforación</t>
  </si>
  <si>
    <t>Mesas giratorias de taladro de perforación</t>
  </si>
  <si>
    <t xml:space="preserve">Dispositivo mecánico en una plataforma de perforación que proporciona la fueraza de rotación en sentido de las agujas del reloj (visto desde arriba), a la sarta de perforación para facilitar el proceso de perforación de un pozo de sondeo. </t>
  </si>
  <si>
    <t>Mesas rotativas del aparejo de perforación</t>
  </si>
  <si>
    <t>Plataformas auto – elevadoras para el reacondicionamiento</t>
  </si>
  <si>
    <t>Una plataforma elevadora es un dispositivo mecánico diseñado para permitir elevar cargas a diferentes alturas.</t>
  </si>
  <si>
    <t>Plataformas autoelevadoras de reacondicionamiento</t>
  </si>
  <si>
    <t>Taladros de perforación semi – sumergibles</t>
  </si>
  <si>
    <t>Sistema de poleas semi sumergible, compuesto de dos grupos, fijo el uno y móvil el otro. Una cuerda, afianzada por uno de sus extremos en la armazón de la primera polea fija, corre por las demás, y a su otro extremo actúa la potencia</t>
  </si>
  <si>
    <t>Aparejos de perforación semi sumergibles</t>
  </si>
  <si>
    <t>Deslizadores del lecho de perforación</t>
  </si>
  <si>
    <t>Elementos que se colocan en la parte superior de los pozos para evitar los deslizamientos.</t>
  </si>
  <si>
    <t>Resbalones del lecho de perforación</t>
  </si>
  <si>
    <t>Tenazas de reposición</t>
  </si>
  <si>
    <t>Pinzas utilizadas para atornillar una longitud de tubo a otro para el trabajo de una empresa.</t>
  </si>
  <si>
    <t>Tenazas de complemento</t>
  </si>
  <si>
    <t>Llave doble automática</t>
  </si>
  <si>
    <t>Matones hierro usados para conectar y desconectar la tubería de perforación. Si el tubo se introduce en el pozo o se retira, el matón de hierro se  utiliza una mesa giratoria y una llave de par (es) para la fabricación o romper la tubería.</t>
  </si>
  <si>
    <t>Matones de hierro</t>
  </si>
  <si>
    <t>Equipo viajero</t>
  </si>
  <si>
    <t>Las herramientas necesarias para realizar el trabajo de perforación, dispuesta para viajes.</t>
  </si>
  <si>
    <t>Equipo para viajar</t>
  </si>
  <si>
    <t>Barcos de reacondicionamiento</t>
  </si>
  <si>
    <t>Barcos utilizados para volver a preparar algo de manera adecuada para la perforación.</t>
  </si>
  <si>
    <t>Taladros de reacondicionamiento</t>
  </si>
  <si>
    <t>Sistema de poleas para reacondicionamiento, compuesto de dos grupos, fijo el uno y móvil el otro. Una cuerda, afianzada por uno de sus extremos en la armazón de la primera polea fija, corre por las demás, y a su otro extremo actúa la potencia</t>
  </si>
  <si>
    <t>Aparejos de reacondicionamiento</t>
  </si>
  <si>
    <t>Separadores de lodo (lutita)</t>
  </si>
  <si>
    <t>Son componentes de perforación de los equipos utilizados en muchas industrias, tales como el carbón de la limpieza, la minería , extracción de petróleo y gas</t>
  </si>
  <si>
    <t>Vibradores</t>
  </si>
  <si>
    <t>Desgasificadores de lodo</t>
  </si>
  <si>
    <t>Equipo para la separacion de gases.</t>
  </si>
  <si>
    <t>Bloques de corona</t>
  </si>
  <si>
    <t>Es la sección estacionaria de un aparejo de poleas que contiene un conjunto de poleas o roldanas a través del cual la línea de perforación está roscado o (cable de acero) con devanado y está enfrente de y por encima de la polea viajera.</t>
  </si>
  <si>
    <t>Bloques de corona, equipo para perforacion y explotasion para el petróleo</t>
  </si>
  <si>
    <t>Bloques móviles</t>
  </si>
  <si>
    <t>Es la sección que se mueve libremente de un aparejo de poleas que contiene un conjunto de poleas o roldanas a través del cual la línea de perforación está roscado o (cable de acero) con devanado y es opuesto (y bajo) el bloque de corona (la sección estacionaria).</t>
  </si>
  <si>
    <t>Bloques móviles,Equipo para perforacion y explotasion para el petróleo</t>
  </si>
  <si>
    <t>Desarenadores de lodo</t>
  </si>
  <si>
    <t>Son equipos de control de sólidos con un conjunto de hidrociclones que la arena y el limo de los separada fluidos de perforación en las plataformas de perforación . Desarenadores se instalan en la parte superior del tanque de lodo tras el agitador de pizarra y el desgasificador , pero antes de que el desarenador.</t>
  </si>
  <si>
    <t>Desarenadores de lodo, Equipo para perforacion y explotasion para el petróleo</t>
  </si>
  <si>
    <t>Separadores de granos finos de lodo</t>
  </si>
  <si>
    <t>Máquina limpiadora de granos separador </t>
  </si>
  <si>
    <t>Separadores de granos finos de lodo, Equipo para perforacion y explotasion para el petróleo</t>
  </si>
  <si>
    <t>Conductos de registrar datos de superficie</t>
  </si>
  <si>
    <t>Medio que se utiliza para poder llevar la información de la superficie de un punto a otro.</t>
  </si>
  <si>
    <t>Sensores de registrar datos de superficie</t>
  </si>
  <si>
    <t>Dispositivo que detecta las formaciones geológicas y  la transmite adecuadamente.</t>
  </si>
  <si>
    <t>Unidades de registrar datos de superficie</t>
  </si>
  <si>
    <t>Elementos necesarios para el registro detallado de las formaciones geológicas encontradas en un pozo .</t>
  </si>
  <si>
    <t>Revestimiento multilateral</t>
  </si>
  <si>
    <t>Elemento de cobertura que se utiliza para los pozos multilaterales.</t>
  </si>
  <si>
    <t>Envoltura multilateral</t>
  </si>
  <si>
    <t>Uniones multilaterales</t>
  </si>
  <si>
    <t>Elementos de uniones entre otras piezas que se utilizan en pozos multilaterales.</t>
  </si>
  <si>
    <t>Empalmes multilaterales</t>
  </si>
  <si>
    <t>Tapones multilaterales</t>
  </si>
  <si>
    <t>Elementos que evitan el paso en las tuberías utilizadas en los pozos multilaterales.</t>
  </si>
  <si>
    <t>Tapadores multilaterales</t>
  </si>
  <si>
    <t>Agentes de control de filtración</t>
  </si>
  <si>
    <t>Corresponde a agentes de control de filtrado de origen organico e inorganico para uso en formulacion de fluidos de perforacion</t>
  </si>
  <si>
    <t>Espaciadores de fluido</t>
  </si>
  <si>
    <t>Corresponde a compuestos quimicos empleados como espaciadores de fluidos en operaciones de perforacion y completacion de pozos.</t>
  </si>
  <si>
    <t>Agentes de circulación perdida</t>
  </si>
  <si>
    <t>Productos de origen organico e inorganico, disenados para el control de perdida de circulacion en operaciones de perforacion, completamiento y restauracion de pozos.</t>
  </si>
  <si>
    <t>Lodos con base de petróleo</t>
  </si>
  <si>
    <t>Son lodos cuya fase continua o externa corresponde a petróleo crudo o minerales de éste. Sus propiedades están influenciadas por: la relación aceite/agua, el tipo de emulsificador y concentración y el Contenido de sólidos</t>
  </si>
  <si>
    <t>Aumentadores de la rata de penetración</t>
  </si>
  <si>
    <t>Se emplea para transmitir un movimiento giratorio entre dos ejes distantes permitiendo aumentar, disminuir o mantener la velocidad de giro del eje conductor, al tiempo que mantener o invertir el sentido de giro de los ejes. Productos de origen organico e inorganico empleados para mejorar las condiciones de avance del trepano o mecha durante las labores de perforacion de pozos.</t>
  </si>
  <si>
    <t>Aumentadores de la velocidad de penetración</t>
  </si>
  <si>
    <t>Fluidos centradores</t>
  </si>
  <si>
    <t>Producto para Uso de la industria Petrolera. Su funcion es ayudar a centrar el tubo de revestimiento en los pozos, permitiendo incluso la distribución del cemento alrededor del mismo durante las operaciones de cementación. El grado al que se centra el tubo de revestimiento depende del desempeño del centrador y del espacio entre los centralizadores instalados en el tubo OD</t>
  </si>
  <si>
    <t>Lodos con base sintética</t>
  </si>
  <si>
    <t>Poseen la mayoría de propiedades de los lodos con fase continua aceitosa y con su uso se podrían disminuir los grandes problemas de contaminación causados, pero muchos de ellos presentan toxicidad acuática</t>
  </si>
  <si>
    <t>Lodos con base sintético</t>
  </si>
  <si>
    <t>Agentes para adelgazar el lodo</t>
  </si>
  <si>
    <t>Productos de origen organico e inorganicos cuya función principal es la de adelgazantes en sistemas de fluidos de perforacion base agua y base aceite.</t>
  </si>
  <si>
    <t>Agentes de desleír el lodo</t>
  </si>
  <si>
    <t>Lodos con base en agua</t>
  </si>
  <si>
    <t>Material de origen mineral empleado para densificar sistema de fluidos de perforacion y completacion de pozos</t>
  </si>
  <si>
    <t>Lodos con base de agua</t>
  </si>
  <si>
    <t>Agentes para engruesar el lodo</t>
  </si>
  <si>
    <t>Material de mineral empleado para densificar sistema de fluidos de perforacion y completacion de pozos</t>
  </si>
  <si>
    <t>Agentes de lastrar el lodo</t>
  </si>
  <si>
    <t>Apuntaladores cerámicos</t>
  </si>
  <si>
    <t>Se utiliza en las operaciones de fracturación de pozos de petróleo y gas para estimular la producción.</t>
  </si>
  <si>
    <t>Proppants cerámicos,agente de sostén de cerámica,arena de cerámica</t>
  </si>
  <si>
    <t>Arenas de fracturación</t>
  </si>
  <si>
    <t>Elemento utilizado para que a través de presión hidráulica y este material casusas fracturas en formaciones hacia  abajo en los poszos de petróleo o gas.</t>
  </si>
  <si>
    <t>Arenas de fracturar</t>
  </si>
  <si>
    <t>Apuntaladores cerámicos cubiertos de resina</t>
  </si>
  <si>
    <t>Elemento cubierto de resina que se utiliza en las operaciones de fracturación de pozos de petróleo y gas para estimular la producción.</t>
  </si>
  <si>
    <t>Proppants cerámicos cubiertos de resina</t>
  </si>
  <si>
    <t>Arenas de fracturación cubiertas de resina</t>
  </si>
  <si>
    <t>Elemento cubierto de resina que se utiliza a través de presión hidráulica y este material casusas fracturas en formaciones hacia  abajo en los poszos de petróleo o gas.</t>
  </si>
  <si>
    <t>Arenas de fracturar cubiertas de resina</t>
  </si>
  <si>
    <t>Bauxitas sinterizadas cubierta de resina</t>
  </si>
  <si>
    <t>Producto para uso de la industria petrolera.</t>
  </si>
  <si>
    <t>Bauxitas sinterizadas</t>
  </si>
  <si>
    <t xml:space="preserve">Producto duro e inflexible abrasivo, disponible en formas esféricas. </t>
  </si>
  <si>
    <t>Salmueras divalentes</t>
  </si>
  <si>
    <t>La salmuera es agua con una alta concentración de sal (NaCl) disuelta. Sales divalentes empleadas para la preparacion de salmueras</t>
  </si>
  <si>
    <t>Salmueras monovalentes</t>
  </si>
  <si>
    <t>Cemento a granel de pozo petrolero</t>
  </si>
  <si>
    <t>es una variedad especialmente diseñada de cemento hidráulico que se produce con clinker de Portland gris. Generalmente fragua lentamente y se puede manejar a altas temperaturas y presiones</t>
  </si>
  <si>
    <t>2.3.6.1.01</t>
  </si>
  <si>
    <t>Productos de cemento</t>
  </si>
  <si>
    <t>Pozo petrolero cemento tipo i clase a</t>
  </si>
  <si>
    <t>Está diseñado para emplearse a 1.830 m. (6.000 pies) de profundidad como máximo, 
con temperaturas de 77 ºC (170 ºF) y donde no se requieran propiedades especiales; 
no brinda ninguna resistencia a los sulfatos.</t>
  </si>
  <si>
    <t>Pozo petrolero clase a cemento tipo I</t>
  </si>
  <si>
    <t>Pozo petrolero cemento tipo ii clase b</t>
  </si>
  <si>
    <t>Está diseñado para emplearse a 1.830 m. (6.000 pies) de profundidad como máximo, 
con temperaturas de 77 ºC (170 ºF). Este cemento no requiere propiedades especiales, 
y su aplicación se da cuando las condiciones del pozo lo permitan y donde se requiere 
moderada a alta resistencia a los sulfatos. Este cemento presenta un contenido C3A 
menor que el cemento clase A y tiene un costo ligeramente superior.</t>
  </si>
  <si>
    <t>Pozo petrolero clase b cemento tipo II</t>
  </si>
  <si>
    <t>Pozo petrolero cemento clase c</t>
  </si>
  <si>
    <t>Está diseñado para emplearse a 1.830 m. (6.000 pies) de profundidad como máximo, 
con temperaturas de 77 ºC (170 ºF), donde se requiere alta resistencia a la compresión 
temprana, se fabrican en los tres grados de resistencia a los sulfatos (baja, moderada y 
alta). Este cemento presenta un alto contenido C3S.</t>
  </si>
  <si>
    <t>Pozo petrolero clase c cemento</t>
  </si>
  <si>
    <t>Pozo petrolero cemento clase g</t>
  </si>
  <si>
    <t>Comúnmente conocidos como cementos petroleros, son cementos básicos para emplearse desde la superficie hasta 2240 m. (8.000 pies), tal como se fabrican. emplearse desde la superficie hasta 2240 m. (8.000 pies), tal como se fabrican. Pueden modificarse con aceleradores o retardadores de fragüe, para usarlos en un amplio rango de condiciones de presión y temperatura. Se fabrica en moderada y alta resistencia a los sulfatos</t>
  </si>
  <si>
    <t>Pozo petrolero clase g cemento</t>
  </si>
  <si>
    <t>Pozo petrolero cemento clase h</t>
  </si>
  <si>
    <t>Es un cemento para uso en la cementación de pozos petroleros y de gas. Es un cemento especial producido por la molienda de Clinker de cemento Portland con una adición de Sulfato de Calcio (yeso) y agua; su composición química lo hace moderadamente resistente a los sulfatos (MSR: Medium sulfate resistance).</t>
  </si>
  <si>
    <t>Pozo petrolero clase h cemento</t>
  </si>
  <si>
    <t>Cemento liviano de pozo petrolero</t>
  </si>
  <si>
    <t xml:space="preserve">Se denomina concreto ligero a todo aquel que tiene un peso volumétrico fresco menor de 1900 kg/m3. Producto para Uso de la industria Petrolera </t>
  </si>
  <si>
    <t>Cemento de peso ligero de pozo petrolero</t>
  </si>
  <si>
    <t>Pozo petrolero cemento estándar fino tipo iii</t>
  </si>
  <si>
    <t>Pozo petrolero estándar cemento fino tipo III</t>
  </si>
  <si>
    <t>Actuadores de boca de pozo</t>
  </si>
  <si>
    <t>Actuadores Neumaticos e Hidraulicos para cabezales de Pozos tipo Surface Safety Valves Actuators</t>
  </si>
  <si>
    <t>Actuadores de cabeza de pozo</t>
  </si>
  <si>
    <t>Bombas de balancín de boca de pozo</t>
  </si>
  <si>
    <t>La Bomba de varilla también conocida como cigüeña, unidad de bombeo , bomba de viga o AIB por las siglas de Aparato Independiente de Bombeo, es la parte superficial de una bomba impelente de pistón, instalada en una perforación petrolera. Es utilizada para levantar mecánicamente el líquido del pozo cuando no hay suficiente presión en el yacimiento para que el líquido fluya hasta la superficie por si solo como lo hace en los pozos surgentes.</t>
  </si>
  <si>
    <t>Bombas de balancín de cabeza de pozo,</t>
  </si>
  <si>
    <t>Líneas de flujo de boca de pozo</t>
  </si>
  <si>
    <t>Se utiliza en un equipo de perforación, es una tubería de gran diámetro (normalmente una sección de carcasa) que está conectado a la cabeza de pozo (bajo el piso de perforación) y se extiende hasta el vientre zarigüeya (en los tanques de lodo) y actúa como una línea de retorno, (para el fluido de perforación a medida que sale del agujero), a los tanques de lodo.</t>
  </si>
  <si>
    <t>Líneas de flujo de cabeza de pozo</t>
  </si>
  <si>
    <t>Válvulas de compuerta de boca de pozo</t>
  </si>
  <si>
    <t>El cabezal de pozo es la base en la superficie sobre la cual se construye el pozo . Cada válvula de compuerta está fabricada de conformidad con las exigencia del area.</t>
  </si>
  <si>
    <t>Válvulas de compuerta de cabeza de pozo</t>
  </si>
  <si>
    <t>Reguladores de producción de boca de pozo</t>
  </si>
  <si>
    <t xml:space="preserve">Es un tipo de válvula diseñada para crear flujo estrangulado en un fluido. </t>
  </si>
  <si>
    <t>Reguladores de producción de cabeza de pozo</t>
  </si>
  <si>
    <t>Accesorios de boca de pozo o flujo debajo de la superficie de boca de pozo</t>
  </si>
  <si>
    <t>Elementos que se le pueden adaptar a las cabezas de pozo.</t>
  </si>
  <si>
    <t>Accesorios de cabeza de pozo o flujo de la sub superficie de cabeza de pozo</t>
  </si>
  <si>
    <t>Accesorios de boca de pozo o flujo de superficie de boca de pozo</t>
  </si>
  <si>
    <t>Accesorios de cabeza de pozo o flujo de la superficie de cabeza de pozo</t>
  </si>
  <si>
    <t>Válvulas de seguridad de la superficie de boca de pozo</t>
  </si>
  <si>
    <t>Válvulas para cabezales de pozo de petróleo.</t>
  </si>
  <si>
    <t>Válvulas de seguridad de la superficie de cabeza de pozo</t>
  </si>
  <si>
    <t>Adaptador de cabeza de tubería</t>
  </si>
  <si>
    <t>Equipo utilizado para adaptar la conexión superior de la cabeza del tubo a la sección más baja del árbol.</t>
  </si>
  <si>
    <t>Revestimiento del cabezal de la carcasa</t>
  </si>
  <si>
    <t>Se utilizan para sostener y sellar el revestimiento de producción y unidos a la carcasa de anclaje o por deslizamiento en la soldadura.</t>
  </si>
  <si>
    <t>Alojamiento del cabezal de revestimiento</t>
  </si>
  <si>
    <t>Carrete del cabezal de la tubería</t>
  </si>
  <si>
    <t>Equipo conectado a la carcasa del carrete utilizado para colgar el tubo y sellar el espacio anular entre el tubo y la carcasa</t>
  </si>
  <si>
    <t>Cuerpo rotor de cabeza de tubería</t>
  </si>
  <si>
    <t>Carrete del cabezal del revestimiento</t>
  </si>
  <si>
    <t>Proporcionan un agujero controlado en el tazón superior para los sellos de suspensión de la carcasa, y también proporcionan los sellos en el tazón inferior para empacar la cubierta anterior.</t>
  </si>
  <si>
    <t>Cuerpo rotor del cabezal de revestimiento</t>
  </si>
  <si>
    <t>Conexiones en t o en cruz de la boca de pozo</t>
  </si>
  <si>
    <t>Se utilizan para conectar la carcasa y tubo a una tubería de gas y petróleo. Son útiles en la suspensión de las sartas de revestimiento y ayudar a sellar el pozo.</t>
  </si>
  <si>
    <t>Conexiones en T o en cruz de la boca de pozo</t>
  </si>
  <si>
    <t>Sistemas de inyección de parafina</t>
  </si>
  <si>
    <t>Dispositivo que ingresa un sólido blando blanco o incoloro que se utiliza como lubricante y para otras aplicaciones.</t>
  </si>
  <si>
    <t>Equipo de desarenar producción</t>
  </si>
  <si>
    <t>Equipos de control de sólidos.</t>
  </si>
  <si>
    <t>Equipo de desarenar para producción</t>
  </si>
  <si>
    <t>Bombas de chorro de fondo de pozo</t>
  </si>
  <si>
    <t>Se utiliza para producir fluido del pozo por el empleo de un fluido de potencia</t>
  </si>
  <si>
    <t>Bombas de chorro de barrenas hacia abajo</t>
  </si>
  <si>
    <t>Topes de tubería</t>
  </si>
  <si>
    <t>Es un elemento utilizado para establecer un tope en la tubería.</t>
  </si>
  <si>
    <t>Topes de entubamiento</t>
  </si>
  <si>
    <t>Bombas eléctricas de fondo de pozo</t>
  </si>
  <si>
    <t>Elemento eléctrico uitlizado para el bombeo de los fluidos de producción a la superficie.</t>
  </si>
  <si>
    <t>Bombas eléctricas de barrenas hacia abajo,bomba sumergible</t>
  </si>
  <si>
    <t>Bombas neumáticas de exportación</t>
  </si>
  <si>
    <t xml:space="preserve">Bomba de desplazamiento positivo alternativo, en la que el aumento de presión se realiza por el empuje de unas membranas elásticas (o diafragmas) que permiten crear un volumen variable en la cámara de bombeo, aumentándola en la fase de aspiración y reduciéndola en la fase de expulsión del fluido. </t>
  </si>
  <si>
    <t>Plataformas fijas de producción costa afuera</t>
  </si>
  <si>
    <t xml:space="preserve">Es una estructura de grandes dimensiones fija cuya función es extraer petróleo y gas natural de los yacimientos del lecho marino que luego serán exportados hacia la costa. </t>
  </si>
  <si>
    <t>Plataformas fijas de producción a poca distancia de la costa</t>
  </si>
  <si>
    <t>2.7.2.4.01</t>
  </si>
  <si>
    <t>Infraestructura terrestre y obras anexas</t>
  </si>
  <si>
    <t>Plataformas flotantes de producción costa afuera</t>
  </si>
  <si>
    <t xml:space="preserve">Es una estructura de grandes dimensiones flotante  cuya función es extraer petróleo y gas natural de los yacimientos del lecho marino que luego serán exportados hacia la costa. </t>
  </si>
  <si>
    <t>Plataformas flotantes de producción a poca distancia de la costa</t>
  </si>
  <si>
    <t>2.7.2.5.01</t>
  </si>
  <si>
    <t>Infraestructura marítima y aérea</t>
  </si>
  <si>
    <t>Plataformas flotantes de almacenamiento costa afuera</t>
  </si>
  <si>
    <t xml:space="preserve">Es una estructura de grandes dimensiones flotante  cuya función es almacenar petróleo y gas natural de los yacimientos del lecho marino que luego serán exportados hacia la costa. </t>
  </si>
  <si>
    <t>Plataformas flotantes de almacenaje a poca distancia de la costa</t>
  </si>
  <si>
    <t>Plataformas flotantes de brazo de tensión de producción costa afuera</t>
  </si>
  <si>
    <t>Es una estructura de grandes dimensiones flotante  cuya función es extraerpetróleo y gas natural de los yacimientos del lecho marino que luego serán exportados hacia la costa, utilizando brazo de tensión.</t>
  </si>
  <si>
    <t>Plataformas flotantes de brazo de tensión de producción a poca distancia de la costa</t>
  </si>
  <si>
    <t>Plataformas flotantes de brazo de tensión de almacenamiento costa afuera</t>
  </si>
  <si>
    <t>Es una estructura de grandes dimensiones flotante  cuya función es almacenar petróleo y gas natural de los yacimientos del lecho marino que luego serán exportados hacia la costa, utilizando brazo de tensión.</t>
  </si>
  <si>
    <t>Plataformas flotantes de brazo de tensión de almacenaje a poca distancia de la costa</t>
  </si>
  <si>
    <t>Contadores de la turbina de gas de producción del pozo</t>
  </si>
  <si>
    <t xml:space="preserve">Elementos que sirven para medir líquidos. </t>
  </si>
  <si>
    <t>Equipo de tratamiento de gas para producción del pozo</t>
  </si>
  <si>
    <t>Son maquinarias utilizada para el tratamiendo de gas para la producción de los pozos.</t>
  </si>
  <si>
    <t>Regeneradores de glicol de pozo petrolero</t>
  </si>
  <si>
    <t xml:space="preserve">Sistema de desecante líquido para la eliminación de agua a partir de gas natural y líquidos de gas natural (LGN). Es el medio más común y económico de la eliminación de agua a partir de estas corrientes. </t>
  </si>
  <si>
    <t>Regeneradores de glicol para producción del pozo</t>
  </si>
  <si>
    <t>Tratadores de calentadores de aceite para pozo</t>
  </si>
  <si>
    <t>Pieza esencial del equipo en el proceso de producción,  separa el crudo del agua y otros.</t>
  </si>
  <si>
    <t>Tratadores de calentadores para producción del pozo</t>
  </si>
  <si>
    <t>Calentadores de línea eléctrica</t>
  </si>
  <si>
    <t>Son calentadores eléctricos indirectos transfieren el calor a la corriente de proceso a través de un medio de transferencia de calor que rodea tanto la cámara de combustión y la bobina de flujo de proceso.</t>
  </si>
  <si>
    <t>Patines de inyección neumática de metanol</t>
  </si>
  <si>
    <t>Dispositivo que inyecta el metanol tanto de forma continua e intermitentemente. Con la finalidada de impider la formación de hidratos, principalmente en fuentes de alta mar, y disminuye el punto de congelación de los porcentajes de agua durante el transporte de petróleo y gas.</t>
  </si>
  <si>
    <t>Deslizaderos de inyección neumática de metanol</t>
  </si>
  <si>
    <t>Equipo para producción submarina de boca de pozo</t>
  </si>
  <si>
    <t xml:space="preserve">Es un recipiente que contiene presión que proporciona un medio para colgar y sellar la envoltura utilizada en la perforación del pozo. </t>
  </si>
  <si>
    <t>Equipo para producción submarina de la cabeza de pozo</t>
  </si>
  <si>
    <t>Tuberías submarinas umbilicales o flexibles</t>
  </si>
  <si>
    <t>Cable que suministra consumibles necesarios para un aparato. Se llama así por analogía con un cordón umbilical. Un umbilical puede, por ejemplo, suministro de aire y energía a un traje de presión o energía hidráulica, la energía eléctrica y de fibra óptica a un equipo submarino.</t>
  </si>
  <si>
    <t>Tuberías flexibles o umbilicales submarinas</t>
  </si>
  <si>
    <t>Sistema múltiple de distribución de producción submarina</t>
  </si>
  <si>
    <t>Son dispositivos de distribución utilizados entre uno o varios pozos agrupados.</t>
  </si>
  <si>
    <t>Sistema de bombeo y separación anular vertical</t>
  </si>
  <si>
    <t>Dispositivo que utiliza un  deflector de aislamiento para reemplazar una bomba estándar cubierta asociada con una bomba eléctrica sumergible. El deflector de aislamiento puede ser una pieza de una placa colocada de manera que para dirigir los líquidos del pozo producidos en todo el motor de la bomba eléctrica sumergible para proporcionar un medio de enfriamiento para evitar sobrecalentamiento y el fallo temprano de la bomba eléctrica sumergible.</t>
  </si>
  <si>
    <t>Cruz de producción y componente submarino</t>
  </si>
  <si>
    <t xml:space="preserve">Un montaje de válvulas, carretes y accesorios utilizados para un pozo de petróleo, de gas, inyección de agua de pozo, eliminación de agua de pozo, la inyección de gas, condensado así y otros tipos de pozos. </t>
  </si>
  <si>
    <t>Centrífugas de petróleo del agua del campo petrolífero</t>
  </si>
  <si>
    <t xml:space="preserve">Máquina que pone en rotación una muestra para acelerar por fuerza centrífuga la decantación o sedimentación de sus componentes o fases (generalmente una sólida y una líquida), en función de su densidad. </t>
  </si>
  <si>
    <t>Sistemas inalámbricos de control de producción</t>
  </si>
  <si>
    <t>Sistemas de completación inteligente para control de produccion en fondo de pozo tipo WellDynamics.</t>
  </si>
  <si>
    <t>Sistemas de control de producción sin cable</t>
  </si>
  <si>
    <t>Gatos de la varilla de bombeo</t>
  </si>
  <si>
    <t>Se utiliza para levantar mecánicamente líquido fuera del pozo si no hay suficiente presión de fondo para que el líquido fluya todo el camino a la superficie.</t>
  </si>
  <si>
    <t>Gatos de varilla de bombeo</t>
  </si>
  <si>
    <t>Bombas de barra</t>
  </si>
  <si>
    <t xml:space="preserve">Bombas que se utilizan para reducir la presión de fondo de pozo a niveles muy bajos, y ofrecen una gran flexibilidad para producciones de bajo a mediano. Son relativamente simple con respecto al diseño, funcionamiento y mantenimiento, y se pueden adaptar a una amplia gama de condiciones de funcionamiento. </t>
  </si>
  <si>
    <t>Bombas de barra mecánica</t>
  </si>
  <si>
    <t>Separadores de agua petróleo</t>
  </si>
  <si>
    <t>Dispositivo diseñado para separar grandes cantidades de aceite suspendido y sólidos suspendidos provenientes de aguas residuales efluentes de refinerías de petróleo, plantas petroquimicas, plantas químicas, plantas de procesamiento del gas natural y otras industrias derivadas de las anteriores.</t>
  </si>
  <si>
    <t>Tanques almacenadores de petróleo</t>
  </si>
  <si>
    <t>Recipientes utilizados para guardar el petróleo extraido.</t>
  </si>
  <si>
    <t>Vástagos de succión de aleación de acero</t>
  </si>
  <si>
    <t xml:space="preserve">Es una varilla de acero, típicamente entre 25 y 30 pies (7 a 9 metros) de longitud, y se rosca en ambos extremos, que se utilizan en la industria del petróleo para unir a la superficie de fondo de pozo y de los componentes de una bomba de pistón de movimiento alternativo instalado en un aceite </t>
  </si>
  <si>
    <t>Vástagos de succión de aleación de acero,Poste deacero,Varilla de hierro</t>
  </si>
  <si>
    <t>Varillas cortas</t>
  </si>
  <si>
    <t>Son varillas de acero de longitudes más cortas que las varillas de bombeo y se utilizan en la industria del petróleo.</t>
  </si>
  <si>
    <t>Varillas cortas,Varas cortas</t>
  </si>
  <si>
    <t>Arados</t>
  </si>
  <si>
    <t>El arado, es una herramienta de hierro utilizada en la agricultura para preparar y remover el suelo antes de sembrar las semillas. Se puede considerar como la evolución del pico y de la azada. En un principio el arado era tirado por personas, luego por bueyes o mulas, y en algunas zonas por caballos, actualmente también los tractores tiran de ellos.</t>
  </si>
  <si>
    <t>Arados,Arar,Arriendo motocultivadores</t>
  </si>
  <si>
    <t>2.6.5.1.01</t>
  </si>
  <si>
    <t>Maquinaria y equipo agropecuario</t>
  </si>
  <si>
    <t>Pulverizadores</t>
  </si>
  <si>
    <t>Un pulverizador, aerosol, spray, atomizador o vaporizador—abreviatura empleada en perfumería— es unrecipiente donde se almacena un líquido, que tiene un dispositivo en la parte superior que permite expulsar ese líquido en forma vaporizada (reducido a gotas muy finas). El mecanismo de expulsión puede ser activado manualmente o mediante un gas.</t>
  </si>
  <si>
    <t>Pulverizadores,Rociador,Rociadores</t>
  </si>
  <si>
    <t>Cultivadoras</t>
  </si>
  <si>
    <t>El cultivador es una herramienta que se utiliza en agricultura para revolver y pulverizar el suelo, antes de plantar o quitar malas hierbas y airear y aflojar el suelo.</t>
  </si>
  <si>
    <t>Cultivadoras,Cultivadora</t>
  </si>
  <si>
    <t>Desmalezadoras</t>
  </si>
  <si>
    <t>Son herramientas con extremo en forma de pala; es de metal con borde inferior de filo cortante; sirve para remover la tierra.</t>
  </si>
  <si>
    <t>Escardillas,Almocrafe</t>
  </si>
  <si>
    <t>Máquinas desyerbadoras</t>
  </si>
  <si>
    <t>Se utiliza para cortar y mezclar la superficie entre las filas. Se utiliza en una variedad de cultivos tales como el maíz, el girasol, la remolacha, etc facilitar el crecimiento.</t>
  </si>
  <si>
    <t>Máquinas sachadoras,Maquinad de Cortar,Maquina cultivadora</t>
  </si>
  <si>
    <t>Máquinas aplanadoras o niveladoras</t>
  </si>
  <si>
    <t>Máquina pesada que consta de un tractor y de un cilindro de gran peso que va delante y funciona a modo de rueda delantera.</t>
  </si>
  <si>
    <t>Máquinas explanadoras o niveladoras,Planadora,apisonadora,aplanadora</t>
  </si>
  <si>
    <t>Rodillos agrícolas</t>
  </si>
  <si>
    <t>Es un cilindro metálico pesado con dientes o cuchillas soldadas helicoidalmente o a lo largo del mismo para lograr una mayor penetración en el suelo y una mayor eficiencia en el rodado, ya que este diseño permite que todo el peso del cilindro se concentre solamente en una o dos cuchillas a la vez</t>
  </si>
  <si>
    <t>Rodillos agrícolas,Maquina de  rodillo</t>
  </si>
  <si>
    <t>Rodillos para prados o terrenos deportivos</t>
  </si>
  <si>
    <t>Máquina que se utiliza para afirmar el suelo, pero sin nivelar el cesped.</t>
  </si>
  <si>
    <t>Rodillos para césped o terrenos deportivos,Cultivadora</t>
  </si>
  <si>
    <t>Máquina para drenaje de zanjas</t>
  </si>
  <si>
    <t>Máquina que se emplea en ocasiones donde se necesita instalar varios tubos o cables por debajo de la tierra.</t>
  </si>
  <si>
    <t>Máquina para drenaje de zanjas, Maquinaria para desagüe de zanjas</t>
  </si>
  <si>
    <t>Cañerías o tuberías de riego</t>
  </si>
  <si>
    <t>Conjunto de estructuras, que hace posible que una determinada área pueda ser cultivada con la aplicación del agua necesaria a las plantas.</t>
  </si>
  <si>
    <t>Cañerías o tuberías de riego,Caballito de riego,canal de riego,conducto de riego</t>
  </si>
  <si>
    <t>Chorros de riego</t>
  </si>
  <si>
    <t>Dispositivos utilizados para el sistema de riego gota a gota.</t>
  </si>
  <si>
    <t>Chorros de riego,Caño de riego,Surtidero de riego,riego por goteo,riego gota a gota</t>
  </si>
  <si>
    <t>Gastos generales de riego</t>
  </si>
  <si>
    <t>Dispositivo mecánico que se colocan en la superficie de la tieera que en la mayoría de los casos transforma un flujo líquido presurizado y lo transforma en rocío, asperjándolo para fines de riego.</t>
  </si>
  <si>
    <t>Aspersores superiores,regaderas superiores,rociador superior</t>
  </si>
  <si>
    <t>Discos</t>
  </si>
  <si>
    <t>Dispositivo utilizado para la preparación de suelos.</t>
  </si>
  <si>
    <t>Discos,caja para cultivo,cubeta de cultivo</t>
  </si>
  <si>
    <t>Arados de subsuelo</t>
  </si>
  <si>
    <t>El arado de subsuelo, o subsolador, es un arado apto parasubsolar, es decir, trabajar en suelos más profundos que necesitan ser removidos y volteados</t>
  </si>
  <si>
    <t>Arados de subsuelo,Subsolador</t>
  </si>
  <si>
    <t>Sembradoras</t>
  </si>
  <si>
    <t>Herramienta pequeña de hierro utilizada para poner o meter en tierra una planta o una semilla.</t>
  </si>
  <si>
    <t>Plantadores,agricultor,cultivador</t>
  </si>
  <si>
    <t>Plantadoras</t>
  </si>
  <si>
    <t>Herramienta agrícola formada por una lámina ancha y gruesa, a veces curvada, inserta en un mango demadera, que se emplea para roturar la tierra y labrar surcos</t>
  </si>
  <si>
    <t>Plantadoras,escarda,azadón pequeño</t>
  </si>
  <si>
    <t>Transplantadoras</t>
  </si>
  <si>
    <t>Son pequeñas palas de metal en forma de cuchara pequeña, de bordes afilados y mango de madera. Sirven para sacar semillas.</t>
  </si>
  <si>
    <t>Transplantadoras,maquinaría de siembro,maquinaría agricola,maquinaría de transplantación</t>
  </si>
  <si>
    <t>Sembradoras de grano</t>
  </si>
  <si>
    <t>Bajo este nombre genérico se agrupan varios tipos de máquinas agrícolas destinadas siembra de granos o la plantación de tubérculos u otras simientes, generalmente simultaneándolo con la apertura de un hoyo o surco, la distribución de las semillas y la aplicación de fertilizantes según las normas establecidas y el tape y compactación del suelo removido.</t>
  </si>
  <si>
    <t>Sembradoras de grano,maquinaría para sembrar granos,maquinaría de sembrar grano</t>
  </si>
  <si>
    <t>Sembradoras de semillas</t>
  </si>
  <si>
    <t>Sembradoras de semillas,maquinaría para sembrar semillas,maquinaría de sembrar semillas</t>
  </si>
  <si>
    <t>Equipo para tratamiento de semillas</t>
  </si>
  <si>
    <t xml:space="preserve">Equipos que se utilizan para la aplicación de un producto químico, típicamente antimicrobiano o fungidal, con el cual las semillas se tratan (o "vestido") antes de la siembra. </t>
  </si>
  <si>
    <t>Equipo para tratamiento de semillas,equipo para el control de plagas en semillas</t>
  </si>
  <si>
    <t>Excavadoras de agujeros</t>
  </si>
  <si>
    <t>Herramienta utilizada para cavar agujeros para sembrar.</t>
  </si>
  <si>
    <t>Excavadoras de agujeros,perforadora de agujeros,draga para agujeros</t>
  </si>
  <si>
    <t>Remolque de sembradora</t>
  </si>
  <si>
    <t>Maquinaria utilizada para ir aplanando el terreno y a la vez sembrando la semilla con el rodillo delantero y el trasero del equipo.</t>
  </si>
  <si>
    <t>Remolque de sembradora,transporte de sembradora,traslado de sembradora,maquinaría de remolque para sembradora</t>
  </si>
  <si>
    <t>2.6.4.2.01</t>
  </si>
  <si>
    <t>Carrocerías y remolques</t>
  </si>
  <si>
    <t>Cortadoras de pasto</t>
  </si>
  <si>
    <t>Es una máquina agrícola que se usa exclusivamente para segar heno, paja, trigo o avena, entre otros.</t>
  </si>
  <si>
    <t>Segadores,segadora mecanica,cosechadora,máquina segadora</t>
  </si>
  <si>
    <t>Máquina segadora de heno</t>
  </si>
  <si>
    <t>Segadoras de heno,cosechadora de heno</t>
  </si>
  <si>
    <t>Cosechadoras</t>
  </si>
  <si>
    <t>Se denomina cosechadora a una máquina dedicada a realizar labores de recolección de productosagrícolas.</t>
  </si>
  <si>
    <t>Cosechadoras,máquina cosechadora</t>
  </si>
  <si>
    <t>Cosechadoras “trilladoras” o mixtas</t>
  </si>
  <si>
    <t>Máquina dedicada a realizar labores de recolección de productos agrícolas</t>
  </si>
  <si>
    <t>Cosechadoras “trilladoras” o mixtas,máquina para trillar o separar granos</t>
  </si>
  <si>
    <t>Trilladoras</t>
  </si>
  <si>
    <t>En sus inicios una tabla como de un metro de ancho por 1,5 o 2 de largo, con el borde delantero levantado, y la parte inferior iba llena de hileras de piedras talladas, para que tuvieran corte.  Hoy en día, las trilladoras, son mecánicas y por un lado echan el grano y por otro, el resto, que se utiliza para la alimentación del ganado.</t>
  </si>
  <si>
    <t>Trilladoras,equipo para trillar,máquina para separar granos, trillo</t>
  </si>
  <si>
    <t>Separadores de cultivos</t>
  </si>
  <si>
    <t>Es una máquina que se utiliza para dividir los cultivos cuenta con un resorte de acero de alta resistencia y un cabezal pivotante con una ojiva de polietileno.</t>
  </si>
  <si>
    <t>Separadores de cultivos,máquina para separar cultivos</t>
  </si>
  <si>
    <t>Piezas de cosechadora o accesorios</t>
  </si>
  <si>
    <t>Partes de la máquina que se utiliza para recolección de siembras.</t>
  </si>
  <si>
    <t>Piezas de cosechadora o accesorios,implemento de cosecharora,partes de cosechadora,herramientas de cosechadoras</t>
  </si>
  <si>
    <t>Piezas de segadora o accesorios</t>
  </si>
  <si>
    <t>Partes de la máquina segadora.</t>
  </si>
  <si>
    <t>Piezas de segadora o accesorios,implemento de segadora,partes de segadoras,herramientas de segadora,útiles de segadora</t>
  </si>
  <si>
    <t>Rociadores</t>
  </si>
  <si>
    <t>Es un dispositivo mecánico que en la mayoría de los casos transforma un flujo líquido presurizado y lo transforma en rocío, asperjándolo para fines de riego.</t>
  </si>
  <si>
    <t>Aspersores,equipo rociador,aparato rociador,regadera</t>
  </si>
  <si>
    <t>Guarda polvos</t>
  </si>
  <si>
    <t>Es un recipiente donde se almacena un líquido, que tiene un dispositivo en la parte superior que permite expulsar ese líquido en forma vaporizada (reducido a gotas muy finas). El mecanismo de expulsión puede ser activado manualmente o mediante un gas.</t>
  </si>
  <si>
    <t>Pulverizadores,vaporizadores,rociador de presión</t>
  </si>
  <si>
    <t>Aspersores de agua</t>
  </si>
  <si>
    <t>Es un dispositivo mecánico que en la mayoría de los casos transforma un flujolíquido (agua) presurizado y lo transforma en rocío, asperjándolo para fines de riego.</t>
  </si>
  <si>
    <t>Aspersores de agua,rociador de agua,aparator rociador</t>
  </si>
  <si>
    <t>Dispersores o distribuidores de fertilizante</t>
  </si>
  <si>
    <t>Equipo que cuenta con un recipiente para almacenar el abono y en la parte inferior con un dispositivo que va distribuyendo el abono en el campo sembrado.</t>
  </si>
  <si>
    <t>Difusores o distribuidores de abono,propagador de abono</t>
  </si>
  <si>
    <t>Generadores de niebla o neblina</t>
  </si>
  <si>
    <t>Máquinas utilizadas para crear una densa niebla.</t>
  </si>
  <si>
    <t>Generadores de niebla o neblina,alternador de niebla o neblina</t>
  </si>
  <si>
    <t>Compostadores</t>
  </si>
  <si>
    <t>Recipiente o depósito con las características adecuadas para realizar la práctica del compostaje, es decir, la transformación de los residuos orgánicos en compost, a nivel doméstico.</t>
  </si>
  <si>
    <t>Compostadores,reciclaje para compostaje,depósito para compostaje</t>
  </si>
  <si>
    <t>Equipo y suministros para polinización</t>
  </si>
  <si>
    <t>Máquinaria utilizada para realizar el proceso de transferencia del polen desde los estambres hasta el estigma o parte receptiva de las flores en las angiospermas.</t>
  </si>
  <si>
    <t xml:space="preserve">Equipo y suministros para polinización,abastecimiento para la polinización </t>
  </si>
  <si>
    <t>Equipo para protección contra las heladas</t>
  </si>
  <si>
    <t>Máquinaria utilizada para proteger de la capa de hielo cristalino que se forma, en forma de escamas, agujas, plumas o abanicos, sobre superficies expuestas a la intemperie que se han enfriado lo suficiente como para provocar la deposición directa del vapor de agua contenido en el aire.</t>
  </si>
  <si>
    <t>Equipo para protección contra escarcha</t>
  </si>
  <si>
    <t>Ordeñadoras</t>
  </si>
  <si>
    <t>Aparato que permite realizar el ordeño mecánico de los animales de ganadería lechera ( vacas, cabras, ovejas...).</t>
  </si>
  <si>
    <t>Ordeñadoras,Ordeñador</t>
  </si>
  <si>
    <t>Equipo para cría de ganado</t>
  </si>
  <si>
    <t>Herramientas utilizadas en la actividad económica de origen muy antiguo que consiste en el manejo de animales domesticables con fines de producción para su aprovechamiento.</t>
  </si>
  <si>
    <t>Equipo para cría de ganado,útiles para cría de ganado</t>
  </si>
  <si>
    <t>Incubadoras o polleras para aves de corral</t>
  </si>
  <si>
    <t>Son aparatos con la función común de crear un ambiente con la humedad y temperatura adecuadas para el crecimiento o reproducción de seres vivos.  Utilizado para la producción comercial de alimentos, especialmente huevos y cría de aves, en lo que constituye un desarrollo artificial de la incubación natural.</t>
  </si>
  <si>
    <t>Incubadoras o polleras para aves de corral,Jaula ,corral para aves,gallinero</t>
  </si>
  <si>
    <t>Mezcladoras de forraje</t>
  </si>
  <si>
    <t xml:space="preserve">Se utilizan en las fábricas de piensos para la mezcla de los ingredientes de piensos y premezclas. </t>
  </si>
  <si>
    <t>Mezcladoras de pienso,mezcla de salvado de trigo</t>
  </si>
  <si>
    <t>Equipo para identificación de ganado</t>
  </si>
  <si>
    <t>Herramienta de trabajo que se utiliza en la ganadería para poder identificar al ganado.</t>
  </si>
  <si>
    <t>Equipo para identificación de ganado,Equipo de Errar,Equipo de maración al ganado</t>
  </si>
  <si>
    <t>Equipo de inspección o recolección de huevos</t>
  </si>
  <si>
    <t>Máquina que cuenta con un generador de luz que se utiliza para poner el huevo sobre dicha luz y poder ver en el interior del huevo.</t>
  </si>
  <si>
    <t>Equipo de inspección o recogida de huevos,equipo de supervisión de huevo,equipo de analización de huevo</t>
  </si>
  <si>
    <t>Máquinas para abrevar animales</t>
  </si>
  <si>
    <t>Equipo que se utiliza para suministrarle agua a los animales.</t>
  </si>
  <si>
    <t>Máquinas para abrevar animales,brevadero para animales,cajón de madera para animales</t>
  </si>
  <si>
    <t>Tanques refrigeradores de leche</t>
  </si>
  <si>
    <t>Recintos cerrados para el almacenamiento de leche para un fin determinado.</t>
  </si>
  <si>
    <t>Tanques refrigeradores de leche,Garrafón refrigerado,estanque refrigerado de leche,deposito,cisterna,tonel,cuba,</t>
  </si>
  <si>
    <t>Equipo para el esquilar o peluquear de animales</t>
  </si>
  <si>
    <t>Herramienta de trabajo utilizada para cortar el pelo, lana o vellón del ganado o animales domésticos.</t>
  </si>
  <si>
    <t>Equipo para el esquileo o tijeretada de animales,equipo para el recorte de animales,equipo para cortar pelos o lana de animales</t>
  </si>
  <si>
    <t>Máquinas limpiadoras de semillas, grano o legumbres secas</t>
  </si>
  <si>
    <t>Equipos utilizados para separar las semillas, granos o leguminosas secas de cualquier otro cuerpo extraño.</t>
  </si>
  <si>
    <t>barrenas para aumento forestal,taladro para el aumento forestal</t>
  </si>
  <si>
    <t>Máquinas seleccionadoras de semillas, grano o legumbres secas</t>
  </si>
  <si>
    <t>Equipos utilizados para escoger las semillas, granos o leguminosas secas que estan en buen estado para su utilización o consumo.</t>
  </si>
  <si>
    <t>Máquinas seleccionadoras de semillas, grano o leguminosas secas,máquina para seleccionar semillas, granos o leguminosas secas</t>
  </si>
  <si>
    <t>Clasificadoras de semillas, grano o legumbres secas</t>
  </si>
  <si>
    <t>Equipos utilizados para clasificar las semillas, granos o leguminosas secas por su forma, tamaño y/o peso.</t>
  </si>
  <si>
    <t>Clasificadoras de semillas, grano o leguminosas secas,equipo o maquinaría para clasificar semillas, granos o leguminosas secas</t>
  </si>
  <si>
    <t>Equipo para limpieza y descascarillado de arroz</t>
  </si>
  <si>
    <t>Equipo utilizado en el sector agricola para separar el grano de arroz de su cascara, para poder ser apto para su consumo.</t>
  </si>
  <si>
    <t>Equipo para limpieza y descascarillado de arroz,Podadora</t>
  </si>
  <si>
    <t>Molino para trituración</t>
  </si>
  <si>
    <t>Equipo que se utiliza para romper un material sólido en pedazos más pequeños.</t>
  </si>
  <si>
    <t>Molinos de muelas,máquina de  moler   granos, muela de molino</t>
  </si>
  <si>
    <t>Molinos de martillo</t>
  </si>
  <si>
    <t>Equipo desarrollado para ambas trituracion seca y mojada, las materias quebradizas y medio-duras para la minería, por ejemplo,el cemento, el carbón, materiales metalúrgicos ,materiales de construcción,,el petróleo y las industrias químicas.</t>
  </si>
  <si>
    <t>Trituradoras de martillo,máquina para triturar materiales para industrías, molino de martillo</t>
  </si>
  <si>
    <t>Máquinas agrícolas de briqueta</t>
  </si>
  <si>
    <t>Equipos diseñados para realizar briquetajes.</t>
  </si>
  <si>
    <t xml:space="preserve">Máquinas agrícolas de briquetaje o de arrojar,máquina agrícolas aglomerado </t>
  </si>
  <si>
    <t>Descortezadoras</t>
  </si>
  <si>
    <t>Es una máquina para pelar la piel, corteza, o cáscara de frutos secos, madera, tallos de plantas, granos, etc, en preparación para su posterior procesamiento.</t>
  </si>
  <si>
    <t>Descortezadores,equipo para cortar corteza</t>
  </si>
  <si>
    <t>Equipo de explotación forestal</t>
  </si>
  <si>
    <t>Máquinaria utilizada para el procesamiento de la madera.</t>
  </si>
  <si>
    <t>Equipo de explotación forestal,equipo para extraer la corteza forestal</t>
  </si>
  <si>
    <t>Equipo de reforestación</t>
  </si>
  <si>
    <t>Máquinaria utilizada en la operación de repoblar zonas que estaban cubieras de bosque.</t>
  </si>
  <si>
    <t>Equipo de reforestación,equipo para plantar árboles,equipo de forestar</t>
  </si>
  <si>
    <t>Sierras para silvicultura</t>
  </si>
  <si>
    <t>Son elementos de cortes transversales para cortar madera perpendicularmente a  la veta de la madera.</t>
  </si>
  <si>
    <t>Sierras para silvicultura,cordadora de montaña para silvicultura,serrucho para silvicultura</t>
  </si>
  <si>
    <t>Deslizadores forestales</t>
  </si>
  <si>
    <t>Es cualquier tipo de vehículo pesado utilizado en una operación de tala para extraer árboles cortados de un bosque, en un proceso llamado "arrastre", en la que los troncos son transportados desde el sitio de corte hasta otro punto.</t>
  </si>
  <si>
    <t>Carretillas forestales,carretón forestal, carretilla</t>
  </si>
  <si>
    <t>Barrenos para aumento forestal</t>
  </si>
  <si>
    <t>Es un instrumento especializado que se utiliza para extraer una sección de tejido de madera de un árbol vivo con lesiones relativamente menores en el árbol.</t>
  </si>
  <si>
    <t>Barrenas para aumento forestal, Taladro para aumento forestal</t>
  </si>
  <si>
    <t>Hipsómetro para silvicultura</t>
  </si>
  <si>
    <t>Es un instrumento de medición utilizado para determinar la altitud sobre el nivel del mar de un lugar.</t>
  </si>
  <si>
    <t>Ipsómetro para silvicultura</t>
  </si>
  <si>
    <t>Equipo de riego para invernadero</t>
  </si>
  <si>
    <t>Es el sistema utilizado para esparcir agua sobre una superficie dentro de un recinto cerrado donde crecen las plantas.</t>
  </si>
  <si>
    <t>Equipo de riego para invernadero,aparato de riego para invernadero</t>
  </si>
  <si>
    <t>Materas para invernadero</t>
  </si>
  <si>
    <t>Recipientes que son utilizados para sembrar plantas en un recinto cerrado.</t>
  </si>
  <si>
    <t>Macetas para invernadero,Potes para invernadero</t>
  </si>
  <si>
    <t>Equipo de ventilación para invernadero</t>
  </si>
  <si>
    <t>Dispositivos utilizados para penetarar el aire o hacerlo correr en un recinto cerrado donde crecen las plantas.</t>
  </si>
  <si>
    <t>Equipo de ventilación para invernadero,aparato de ventilación para invernadero</t>
  </si>
  <si>
    <t>Equipo aislante para invernadero</t>
  </si>
  <si>
    <t>Elementos utilizados para impedir la transmisión del calor desde la parte exterior del recinto cerrado donde se siembran las plantas hacia el interior.</t>
  </si>
  <si>
    <t>Equipo aislante para invernadero,aparato aislante para invernadero</t>
  </si>
  <si>
    <t>Equipo para apicultura</t>
  </si>
  <si>
    <t>Herramientas utilizadas para la actividad dedicada a la crianza de las abejas y a prestarles los cuidados necesarios con el objeto de obtener y consumir los productos que son capaces de elaborar y recolectar. El principal producto que se obtiene de esta actividad es la miel. La miel es un factor de beneficio para los humanos.</t>
  </si>
  <si>
    <t>Equipo para apicultura,Ahumador,Pinsa,aparato para apicultura</t>
  </si>
  <si>
    <t>Equipo para gusanos de seda</t>
  </si>
  <si>
    <t>Herramienta utilizada para manipular una especie de insecto lepidóptero de la familia Bombycidae originaria del norte de Asia</t>
  </si>
  <si>
    <t>Equipo para gusanos de seda,aparato para gusano de seda,artefacto para gusano de seda</t>
  </si>
  <si>
    <t>Equipo para la cría de mariposas</t>
  </si>
  <si>
    <t>Herramienta utilizada para alimentar, cuidar y cebar mariposas.</t>
  </si>
  <si>
    <t>Equipo para la cría de mariposas,aparato para la cría de mariposas</t>
  </si>
  <si>
    <t>Equipo para la cría de escarabajos</t>
  </si>
  <si>
    <t>Herramienta utilizada para alimentar, cuidar y cebar escarabajos.</t>
  </si>
  <si>
    <t>Anzuelos para pesca comercial</t>
  </si>
  <si>
    <t>Arpón o garfio, pequeño por lo común, de hierro u otro metal, que, pendiente de un sedal o alambre y, puesto en él algún cebo, sirve para pescar.</t>
  </si>
  <si>
    <t>Anzuelos para pesca comercial,arpón para pesca comercial</t>
  </si>
  <si>
    <t>Carretes para pesca comercial</t>
  </si>
  <si>
    <t>Cilindro de madera, metal, plástico, etc., generalmente taladrado por el eje, con rebordes en sus bases, que sirve para devanar y mantener arrollados en él el hilo de pesca.</t>
  </si>
  <si>
    <t>Carretes para pesca comercial,rollo para pesca comercial</t>
  </si>
  <si>
    <t>Aparejos para pesca comercial</t>
  </si>
  <si>
    <t>Conjunto de elementos o útiles empleados para la pesca.</t>
  </si>
  <si>
    <t>Aparejos para pesca comercial,utencilios para pesca comercial</t>
  </si>
  <si>
    <t>Redes para pesca comercial</t>
  </si>
  <si>
    <t>Es una serie de hilos, tejidos y amarrados a una relinga superior o de flotadores y a una relinga inferior de plomos, que se emplea para capturar peces</t>
  </si>
  <si>
    <t>Redes para pesca comercial,Tarralla,cuerda o alambre para la pesca comercial</t>
  </si>
  <si>
    <t>Flotadores para pesca comercial</t>
  </si>
  <si>
    <t>Elementos se utilizan de muy diversas maneras, tanto para el aviso de la picada como para facilitar el lance y el manejo del aparejo. Existen infinidad de tamaños y colores.</t>
  </si>
  <si>
    <t>Corchos para pesca comercial,pieza flotante para pesca comercial,boyas,flotadores</t>
  </si>
  <si>
    <t>Plomos o pesos comerciales</t>
  </si>
  <si>
    <t xml:space="preserve">Las líneas de pesca suelen estar lastradas por pesas, comúnmente denominadas plomos, ya que en su mayoría están compuestas por plomo. </t>
  </si>
  <si>
    <t>Plomos o pesos comerciales,pedazo de plomo,peso</t>
  </si>
  <si>
    <t>Transportadores de redes de pesca</t>
  </si>
  <si>
    <t>Elementos que se usan para movilizar las redes de pesca.</t>
  </si>
  <si>
    <t>Transportadores de redes de pesca,transportador de redes de pesca</t>
  </si>
  <si>
    <t>Equipo para piscicultura marina</t>
  </si>
  <si>
    <t>Equipos para instalaciones dedicadas a la cria de peces para consumo. El beneficio principal de las piscifactorías es que disminuyen la cantidad de especies robadas tanto al mar como a los ríos, y los daños ocasionados por los métodos de pesca, tales como redes de arrastre.</t>
  </si>
  <si>
    <t>Equipo para piscifactoría,equipo para criado de peces, criadero de peces</t>
  </si>
  <si>
    <t>Suministros para piscicultura</t>
  </si>
  <si>
    <t>Lo que se provee para la piscicultura que es la acuicultura de peces, término bajo el que se agrupan una gran diversidad de cultivos muy diferentes entre sí, en general denominados en función de la especie o la familia. A nivel industrial, las instalaciones de piscicultura se conocen como piscifactorías, aunque es un término en desuso, debido a la diversificación que ha sufrido el cultivo, en tanques, estanques, jaulas flotantes, etc.</t>
  </si>
  <si>
    <t>Suministros para piscicultura,suministro para cultivo  de peces,abastecimiento para cría de peces</t>
  </si>
  <si>
    <t>Cargadores frontales</t>
  </si>
  <si>
    <t>El cargador de cuchara o pala es un tipo de tractor por lo general movido por ruedas que inclina su cubo a lo largo para levantar material, mover escombro, tubos etc. El tipo de cargadores depende de la capacidad.</t>
  </si>
  <si>
    <t>maquinaria para trabajo de desmonte,cargadoras frontales,cargadoras de entrada,arriendo de maquinaria para la construccion</t>
  </si>
  <si>
    <t>Niveladoras</t>
  </si>
  <si>
    <t>Máquina para movimientos de tierras conocida también con el nombre de grader. Se emplea para nivelar la base de las carreteras en construcción y situarla a la cota prevista en el proyecto.</t>
  </si>
  <si>
    <t>maquinaria para trabajo de desmonte,niveladoras,niveladoras,arriendo de maquinaria para la construccion</t>
  </si>
  <si>
    <t>Piloteadoras</t>
  </si>
  <si>
    <t>Es un aparato diseñado para utilizar la energía hidráulica en el trabajo forja. Se trata de un martillo pesado, que cae sobre un yunque dispuesto sobre un bloque de madera o un poyo. El martillo se monta sobre una palanca oscilante alrededor de un eje horizontal. Este martillo es accionado mediante unas levas que giran conducidas por un árbol horizontal que se apoya contra el extremo libre de la palanca a cada vuelta del árbol, y deja caer el martinete, liberándolo. El árbol de levas está accionado por unanoria vertical.</t>
  </si>
  <si>
    <t>maquinaria para trabajo de desmonte,martinetes,martinetes,arriendo de maquinaria para la construccion</t>
  </si>
  <si>
    <t>Aplanadoras</t>
  </si>
  <si>
    <t>Una apisonadora, aplanadora o compactadora es una máquina pesada que consta de un tractor y de un cilindro de gran peso que va delante y funciona a modo de rueda delantera.</t>
  </si>
  <si>
    <t>maquinaria para trabajo de desmonte,apisonadoras,apisonadoras,arriendo de maquinaria para la construccion,arriendo vibropisones / arriendo placas compactadoras</t>
  </si>
  <si>
    <t>Bateadoras</t>
  </si>
  <si>
    <t>Es una máquina pesada que consta de un tractor y de un cilindro de gran peso que va delante y funciona a modo de rueda delantera.</t>
  </si>
  <si>
    <t>compactadoras,arriendo de maquinaria para la construccion,arriendo vibropisones / arriendo placas compactadoras, aplanadora o compactadora</t>
  </si>
  <si>
    <t>Máquinas para abrir zanjas</t>
  </si>
  <si>
    <t>Esta maquina esta diseñada para la instalaciones de riegos en jardin, vivero y parques.</t>
  </si>
  <si>
    <t>maquinaria para trabajo de desmonte,maquinas abrezanjas,maquinas abrezanjas,arriendo de maquinaria para la construccion</t>
  </si>
  <si>
    <t>Retroexcavadoras</t>
  </si>
  <si>
    <t>Es una máquina que se utiliza para realizar excavaciones en terrenos. Es una variante de la pala excavadora.  La retroexcavadora se utiliza habitualmente en obras para el movimiento de tierras, para realizar rampas en solares, o para abrir surcos destinados al pasaje de tuberías, cables, drenajes, etc, así como también para preparar los sitios donde se asientan los cimientos de los edificios.</t>
  </si>
  <si>
    <t>maquinaria para trabajo de desmonte,retroexcavadoras,retroexcavadoras,arriendo de maquinaria para la construccion</t>
  </si>
  <si>
    <t>Compactadores</t>
  </si>
  <si>
    <t xml:space="preserve">desmonte,arriendo de maquinaria para la construccion,arriendo vibropisones / arriendo placas compactadoras,aplanadora o compactador </t>
  </si>
  <si>
    <t>Dragalíneas</t>
  </si>
  <si>
    <t>Son grúas giratoria compuesta por dos palas unidas entre si para extraer materiales de lugares reducidos.</t>
  </si>
  <si>
    <t>maquinaria para trabajo de desmonte,excavadoras de cuchara de arrastre,excavadoras de cuchara de arrastre,arriendo de maquinaria para la construccion</t>
  </si>
  <si>
    <t>Dragas</t>
  </si>
  <si>
    <t>Es una embarcación utilizada para excavar material debajo del nivel del agua, y elevar el material extraído hasta la superficie. Estas operaciones se pueden realizar en canales navegables, en puertos, dársenas o embalses.</t>
  </si>
  <si>
    <t>maquinaria para trabajo de desmonte,dragas,arriendo de maquinaria para la construccion</t>
  </si>
  <si>
    <t>Excavadoras de fosos</t>
  </si>
  <si>
    <t>Es una maquina  utilizado en las obras de construcción para excavar, estas excavadora son movida por un sistema de arrastre con cadenas y poseen un brazo con una pala que funciona para cargar.</t>
  </si>
  <si>
    <t>maquinaria para trabajo de desmonte,excavadoras para fosos,excavadoras para fosos,arriendo de maquinaria para la construccion</t>
  </si>
  <si>
    <t>Raspadores elevadores</t>
  </si>
  <si>
    <t>Maquina agrícola para recolectar palos después del post desmonte</t>
  </si>
  <si>
    <t>maquinaria para trabajo de desmonte,rastrillos elevadores,arriendo de maquinaria para la construccion</t>
  </si>
  <si>
    <t>Máquina giratoria con cazoleta de rastrillos abiertas</t>
  </si>
  <si>
    <t>Es una maquina agrícola para trabajar los campos.</t>
  </si>
  <si>
    <t>maquinaria para trabajo de desmonte,maquina giratoria con cazoleta de rastrillos abierta,maquina giratoria con cazoleta de rastrillos abierta,arriendo de maquinaria para la construccion</t>
  </si>
  <si>
    <t>Máquina giratoria con rastrillos elevadores</t>
  </si>
  <si>
    <t>Maquina agrícola para rastrillar y recolectar el heno.</t>
  </si>
  <si>
    <t>maquinaria para trabajo de desmonte,maquina giratoria con rastrillos elevadores,arriendo de maquinaria para la construccion</t>
  </si>
  <si>
    <t>Rastrilladora arrastrada</t>
  </si>
  <si>
    <t>Es una maquina agrícola se emplea para rastrillar el heno</t>
  </si>
  <si>
    <t>maquinaria para trabajo de desmonte,rastrilladora arrastrada,rastrilladora arrastrada,arriendo de maquinaria para la construccion</t>
  </si>
  <si>
    <t>Buldóceres de orugas</t>
  </si>
  <si>
    <t>Es un vehículo especial autopropulsado que se utiliza para arrastrar o empujar.</t>
  </si>
  <si>
    <t>maquinaria para trabajo de desmonte,empujadoras de cadenas,bulldozers,arriendo de maquinaria para la construccion</t>
  </si>
  <si>
    <t>Buldóceres de ruedas</t>
  </si>
  <si>
    <t xml:space="preserve">Máquina autopropulsada sobre ruedas o cadenas, diseñadaspara ejercer una fuerza de empuje o tracción. </t>
  </si>
  <si>
    <t>maquinaria para trabajo de desmonte,empujadoras de ruedas,buldozers,arriendo de maquinaria para la construccion</t>
  </si>
  <si>
    <t>Excavadoras móviles</t>
  </si>
  <si>
    <t>Son  maquinas usadas en la construcción para el movimiento de tierra.</t>
  </si>
  <si>
    <t>maquinaria para trabajo de desmonte,excavadoras moviles,arriendo de maquinaria para la construccion</t>
  </si>
  <si>
    <t>Excavadoras de ruedas</t>
  </si>
  <si>
    <t>Es una maquina usada en la construcción para el movimiento de tierra, estas maquinas se mueven por neumáticos.</t>
  </si>
  <si>
    <t>maquinaria para trabajo de desmonte,excavadoras de ruedas,arriendo de maquinaria para la construccion</t>
  </si>
  <si>
    <t>Excavadoras de orugas</t>
  </si>
  <si>
    <t>Es una maquina usada en la construcción para el movimiento de tierra la hoja es una chapa de acero reforzada con nervios, su desplazamiento es a través del sistema de cadena, oruga.</t>
  </si>
  <si>
    <t>maquinaria para trabajo de desmonte,excavadoras de cadenas,arriendo de maquinaria para la construccion</t>
  </si>
  <si>
    <t>Transportes integrados de carga</t>
  </si>
  <si>
    <t>Maquinaria para trabajo de desmonte.</t>
  </si>
  <si>
    <t>maquinaria para trabajo de desmonte,utiles de carga integrados,arriendo de maquinaria para la construccion</t>
  </si>
  <si>
    <t>Cargadores de ruedas</t>
  </si>
  <si>
    <t>Máquinaria utilizada para levantar y movilizar ruedas de un punto a otro.</t>
  </si>
  <si>
    <t>maquinaria para trabajo de desmonte,cargadores de ruedas,arriendo de maquinaria para la construccion</t>
  </si>
  <si>
    <t>Cargadores sobre patines con dirección</t>
  </si>
  <si>
    <t>Es un pequeño marco, máquina con motor rígido con brazos de elevación utilizados para conectar una amplia variedad de herramientas de ahorro de mano de obra o archivos adjuntos.</t>
  </si>
  <si>
    <t>maquinaria para trabajo de desmonte,patines dirigibles cargadores,arriendo de maquinaria para la construccion</t>
  </si>
  <si>
    <t>Raspadores abiertos</t>
  </si>
  <si>
    <t xml:space="preserve">Se aplica en la acción de escarificación de los dientes templados para pulverizar, airear, nivelar y condicionar el suelo, recogiendo y depositando rocas y escombros en el cucharón de tolva integrado para una remoción mas rápida </t>
  </si>
  <si>
    <t>maquinaria para trabajo de desmonte,rastrillos de flujo abierto,arriendo de maquinaria para la construccion</t>
  </si>
  <si>
    <t>Cañones para quitar nieve</t>
  </si>
  <si>
    <t>Dispositivo que permite fabricar nieve a partir de agua y aire presurizados y expulsados a baja temperatura, estos son usados para innivar las pistas de nie</t>
  </si>
  <si>
    <t>maquinaria para trabajo de desmonte,canones de nieve,arriendo de maquinaria para la construccion</t>
  </si>
  <si>
    <t>Cargadores de orugas</t>
  </si>
  <si>
    <t>Equipo pesado de cadena o oruga que tiene una pala cuyo uso es transportar materiales o escombro en la construcción.</t>
  </si>
  <si>
    <t>maquinaria para trabajo de desmonte,cargadores de cadenas,arriendo de maquinaria para la construccion</t>
  </si>
  <si>
    <t>Arrancadoras de troncos</t>
  </si>
  <si>
    <t>Máquinas utilizadas para cortar tocones o troncos de arboles</t>
  </si>
  <si>
    <t>maquinaria para trabajo de desmonte,destroncadoras,arriendo de maquinaria para la construccion</t>
  </si>
  <si>
    <t>Excavadoras de campaña</t>
  </si>
  <si>
    <t>Vehículo de oruga de gran movilidad que proporciona apoyo de excavación al personal de campo.</t>
  </si>
  <si>
    <t>maquinaria para trabajo de desmonte,excavadoras de campana,arriendo de maquinaria para la construccion</t>
  </si>
  <si>
    <t>Equipo de apisonamiento</t>
  </si>
  <si>
    <t>Equipo movil utilizado para el proceso de nivelación y aplanamiento de una superficie.</t>
  </si>
  <si>
    <t>equipo de pavimentacion,equipo de apisonamiento,arriendo de equipos para pavimentacion,arriendo vibropisones / arriendo placas compactadoras</t>
  </si>
  <si>
    <t>Ensanchadores de carreteras</t>
  </si>
  <si>
    <t>Separadores usados en el pavimento de las autopistas</t>
  </si>
  <si>
    <t>equipo de pavimentacion,ensanchadores de carreteras</t>
  </si>
  <si>
    <t>Placas vibradoras</t>
  </si>
  <si>
    <t>Máquina portatil para la compactacion de terreno</t>
  </si>
  <si>
    <t>equipo de pavimentacion,placas vibradoras,arriendo vibropisones / arriendo placas compactadoras</t>
  </si>
  <si>
    <t>Acabadoras de asfalto</t>
  </si>
  <si>
    <t xml:space="preserve">Máquina utilizada para la distribuccion y colocacion de asfaltos. </t>
  </si>
  <si>
    <t>equipo de pavimentacion,acabadoras de asfalto</t>
  </si>
  <si>
    <t>Esparcidoras de gravilla</t>
  </si>
  <si>
    <t>Maquinaria de mantenimiento de calle usado en conjunto con el distribuidor de asfalto se utiliza para el sellado superficial o transporte de gravilla</t>
  </si>
  <si>
    <t>equipo de pavimentacion,esparcidoras de gravilla</t>
  </si>
  <si>
    <t>Pavimentadoras</t>
  </si>
  <si>
    <t>Es una máquina que distribuye y le da forma al asfalto, la combinación de agregado y un agente aglutinante que se utiliza en la pavimentación de caminos.</t>
  </si>
  <si>
    <t>equipo de pavimentacion,pavimentadoras,arriendo alisadoras / arriendo regla vibradora, máquina pavimentadora asfáltica o una pavimentadora de asfalto</t>
  </si>
  <si>
    <t>Aplanadoras en frío</t>
  </si>
  <si>
    <t>Máquina utilizada luego de aplicar el asfalto con la acabadora, para compactar el material.</t>
  </si>
  <si>
    <t>equipo de pavimentacion,aplanadoras en frio,arriendo rodillos compactadores</t>
  </si>
  <si>
    <t>Mezcladoras de material de pavimentación</t>
  </si>
  <si>
    <t>Máquina en forma de trompo que se les coloca agua cemento y arena y forma una mezcla que se llama concreto, mortero de una forma homogenea para su posterior colocacion.</t>
  </si>
  <si>
    <t>equipo de pavimentacion,mezcladoras de material de pavimentacion,arriendo de equipos para pavimentacion,arriendo de betoneras</t>
  </si>
  <si>
    <t>Distribuidoras de agregados</t>
  </si>
  <si>
    <t xml:space="preserve">Maquinaria para distribuir agregados de manera uniforme sobre la película de asfalto pulverizado por el distribuidor de asfalto. </t>
  </si>
  <si>
    <t>equipo de pavimentacion,distribuidoras de aridos,caja extendedora</t>
  </si>
  <si>
    <t>Distribuidoras de material bituminoso</t>
  </si>
  <si>
    <t>Es el equipo utilizado para  distribuir el material bituminoso, este debe ser distribuido de manera uniforme y constante,</t>
  </si>
  <si>
    <t>equipo de pavimentacion,distribuidoras de material bituminoso</t>
  </si>
  <si>
    <t>Escarificadoras de carreteras</t>
  </si>
  <si>
    <t>Maquinas utilizadas para texturizar y rebajar piso, desmarcacion vial, para pavimento de hormigones y de asfalto</t>
  </si>
  <si>
    <t>equipo de pavimentacion,escarificadoras de carreteras</t>
  </si>
  <si>
    <t>Aplanadoras calentadoras de la superficie de la carretera</t>
  </si>
  <si>
    <t>Equipo que se calienta y se raspa la superficie de la carretera la superficie lisa.</t>
  </si>
  <si>
    <t>equipo de pavimentacion,aplanadoras calentadoras de la superficie de la carretera</t>
  </si>
  <si>
    <t>Revestimientos de pavimento de concreto</t>
  </si>
  <si>
    <t>Pavimentos de hormigón, suelos y pavimentos de hormigon. Pavimentos, antideslizantes, rehabilitación de pabellones.</t>
  </si>
  <si>
    <t>equipo de pavimentacion,revestimientos de pavimento de hormigon</t>
  </si>
  <si>
    <t>Trituradoras de pavimento</t>
  </si>
  <si>
    <t>Equipo utilizado para perforar el pavimento con la finalidad de romper el mismo.</t>
  </si>
  <si>
    <t>equipo de pavimentacion,trituradoras de pavimento,arriendo de cortadora de pavimento</t>
  </si>
  <si>
    <t>Máquinas para hacer andenes</t>
  </si>
  <si>
    <t>Equipo utilizado para hacer los bordes de las calles.</t>
  </si>
  <si>
    <t>equipo de pavimentacion,entibadoras</t>
  </si>
  <si>
    <t>Máquinas de relleno</t>
  </si>
  <si>
    <t>Es una maquina que facilita el trabajo de llenado, existen varias funciones elleno de zanjas, relleno de botellas, rellenos de cajas para embalajes.</t>
  </si>
  <si>
    <t>equipo de pavimentacion,maquinas de relleno</t>
  </si>
  <si>
    <t>Equipos de preparación de superficies de rodamiento o mecanismos para su colocación</t>
  </si>
  <si>
    <t>Equipos para pavimentadoras de asfalto. Equipos de pavimentación con material asfáltico. El equipo utilizado para transportar y colocar bituminosos en pavimento.</t>
  </si>
  <si>
    <t>equipo de pavimentacion,equipos de preparacion de superficies de caminos de rodaderas o sus mecanismos de colocacion</t>
  </si>
  <si>
    <t>Máquinas pulidoras</t>
  </si>
  <si>
    <t>Máquina diseñada para desarrollar trabajos de preparación de terrenos antes del asfaltado o el pavimentado.</t>
  </si>
  <si>
    <t>equipo de pavimentacion,maquinas niveladoras</t>
  </si>
  <si>
    <t>Máquinas de limpieza o acabado de juntas</t>
  </si>
  <si>
    <t>Maquina de velocidad variales para la aplicacion de mortero de juntas, limpiezas abrillantado y pulido de pavimento</t>
  </si>
  <si>
    <t>equipo de pavimentacion,maquinas de limpieza o acabado de juntas</t>
  </si>
  <si>
    <t>Palas excavadoras</t>
  </si>
  <si>
    <t>Una máquina autopropulsada,sobre neumáticos u orugas, con una estructura capaz de girar al menos 360º (en un sentido y en otro, y de forma ininterrumpida) que excava terrenos, o carga, eleva, gira y descarga materiales por la acción de la cuchara, fijada a un conjunto formada por pluma y brazo o balancín, sin que la estructura portante o chasisse desplace.</t>
  </si>
  <si>
    <t>componentes de equipo pesado,palas excavadoras</t>
  </si>
  <si>
    <t>Palas mecánicas para el de movimiento de tierra o sus piezas o accesorios</t>
  </si>
  <si>
    <t>Herramientas que utilizan los tractores para mover, cargar o levantar materiales o escombros, de un lugar a otro.</t>
  </si>
  <si>
    <t>componentes de equipo pesado,cucharas de movimiento de tierra o sus piezas o accesorios</t>
  </si>
  <si>
    <t>Cuchillas o dientes u otros filos cortantes</t>
  </si>
  <si>
    <t>Herramientas que utilizan los tractores para excavar, desgarrar todo tipo de terreno.</t>
  </si>
  <si>
    <t>componentes de equipo pesado,cuchillas o dientes u otros filos cortantes</t>
  </si>
  <si>
    <t>Escarificadores</t>
  </si>
  <si>
    <t>Es una herramienta agrícola que tiene dientes análogos a los del rastrillo pero mucho mas fuertes.</t>
  </si>
  <si>
    <t>componentes de equipo pesado,escarificadores</t>
  </si>
  <si>
    <t>Orugas: eslabones o zapatas o sus piezas</t>
  </si>
  <si>
    <t>Un eslabón es cada uno de los anillos o elementos que forman una cadena.  Una arandela</t>
  </si>
  <si>
    <t>componentes de equipo pesado,eslabones o zapatas o sus piezas</t>
  </si>
  <si>
    <t>Cucharas de pala</t>
  </si>
  <si>
    <t>Accesorios para pala mecánica que sirve para transportar materiales ligeros de un lugar a otro.</t>
  </si>
  <si>
    <t>componentes de equipo pesado,cucharas de pala</t>
  </si>
  <si>
    <t>Cables de retención</t>
  </si>
  <si>
    <t>Cables diseñados para asegurar los pasadores de bolas</t>
  </si>
  <si>
    <t>componentes de equipo pesado,cables de retencion</t>
  </si>
  <si>
    <t>Extractores</t>
  </si>
  <si>
    <t xml:space="preserve">Herramienta que se usa para romper suelo duro y hielo en la penetración del suelo. </t>
  </si>
  <si>
    <t xml:space="preserve">componentes de equipo pesado,escarificadores, </t>
  </si>
  <si>
    <t>Cucharones bivalvos</t>
  </si>
  <si>
    <t>Es un accesorios que se coloca en las grúas de excavaciones para extraer material liviano.</t>
  </si>
  <si>
    <t>componentes de equipo pesado,cucharones bivalvos</t>
  </si>
  <si>
    <t>Remolques quitanieves</t>
  </si>
  <si>
    <t>Es un vehículo adaptado con una pala para eliminar la nieve de una vía transitable u otra zona</t>
  </si>
  <si>
    <t>componentes de equipo pesado,remolques quitanieves</t>
  </si>
  <si>
    <t>Herramientas de trituración de pavimento o accesorios</t>
  </si>
  <si>
    <t>Son maquinas generalmente de uso profesional que se utilizan para demoler pavimentos o construcciones de diversa índole.</t>
  </si>
  <si>
    <t>componentes de equipo pesado,herramientas de trituracion de pavimento o accesorios</t>
  </si>
  <si>
    <t>Herramientas de piloteadoras o sus piezas o accesorios</t>
  </si>
  <si>
    <t>Máquinas motorizadas que se emplean para dar formas o clavar estacas o pilotes.</t>
  </si>
  <si>
    <t>componentes de equipo pesado,herramientas de martinetes o sus piezas o accesorios</t>
  </si>
  <si>
    <t>Brazo de retroexcavadora o secciones del brazo</t>
  </si>
  <si>
    <t>Brazo metalico artículado que forma parte de una retroexcavadora.</t>
  </si>
  <si>
    <t>componentes de equipo pesado,brazo de retroexcavadora o secciones del brazo</t>
  </si>
  <si>
    <t>Kits de reparación o piezas de apisonadora</t>
  </si>
  <si>
    <t>Accesorios o piezas remplazables para la apisonadoras.</t>
  </si>
  <si>
    <t>componentes de equipo pesado,kits de reparacion o piezas de apisonadora</t>
  </si>
  <si>
    <t>Plantas o alimentadoras de dosificación</t>
  </si>
  <si>
    <t>Es un dispositivo que combina varios ingredientes para formar el concreto.</t>
  </si>
  <si>
    <t>componentes de equipo pesado,plantas o alimentadoras de dosificacion,planta concretera</t>
  </si>
  <si>
    <t>Kits de conversión de maquinaria de construcción</t>
  </si>
  <si>
    <t>Herramientas usadas para facilitar la conversion de los materiales usados en obras</t>
  </si>
  <si>
    <t>componentes de equipo pesado,kits de conversion de maquinaria de construccion</t>
  </si>
  <si>
    <t>Vertederas de movimiento de tierra</t>
  </si>
  <si>
    <t>Equipos que utiliza una hoja para desplazar la tierra a un lado y la voltea.</t>
  </si>
  <si>
    <t>componentes de equipo pesado,vertederas de movimiento de tierra</t>
  </si>
  <si>
    <t>Sistemas de control de aplanadora</t>
  </si>
  <si>
    <t>Sistema informatico que ayuda a los contratistas terminen más rápido y con menos trabajo un proyecto.</t>
  </si>
  <si>
    <t>componentes de equipo pesado,sistemas de control de explanadora</t>
  </si>
  <si>
    <t>Portaherramientas de corredera transversal de aplanadora</t>
  </si>
  <si>
    <t>Deposito para reguardar las herramientas de trabajo de la explanadoras.</t>
  </si>
  <si>
    <t>componentes de equipo pesado,portaherramientas de corredera transversal de explanadora</t>
  </si>
  <si>
    <t>Zapatas perfiladoras de zanjadora</t>
  </si>
  <si>
    <t>Soporte niveladores para las maquinas de fabricar zanjas.</t>
  </si>
  <si>
    <t>componentes de equipo pesado,zapatas perfiladoras de zanjadora</t>
  </si>
  <si>
    <t>Manlift o elevador de personal</t>
  </si>
  <si>
    <t xml:space="preserve">Maquina autopropulsada o no, montada en una superestructura capaz de girar 360°, diseñada para el cargue, elevación, desplazamiento y descargue de materiales por la acción de un conjunto de pluma y balancín o brazo, sin que el chasís o la estructura portante se desplace. </t>
  </si>
  <si>
    <t>gruas de elevacion,elevador para una o varias personas</t>
  </si>
  <si>
    <t>Elevador de plataforma</t>
  </si>
  <si>
    <t>Es un dispositivo mecánico diseñado para permitir elevar cargas a diferentes alturas.</t>
  </si>
  <si>
    <t>gruas de elevacion,plataforma elevadora</t>
  </si>
  <si>
    <t>Elevador de boom articulado</t>
  </si>
  <si>
    <t>Equipo diseñado para trabajos en forma y con gran alcance vertical horizontal.</t>
  </si>
  <si>
    <t>gruas de elevacion,elevador articulado</t>
  </si>
  <si>
    <t>Elevador de boom telescópico</t>
  </si>
  <si>
    <t>Es una máquina que se utiliza para subir (o bajar) cargas a plantas superiores de edificios. Estas cargas suelen ser tan voluminosas y pesadas que resulta o bien muy difícil o bien muy fatigoso subirlas (o bajarlas) a mano.</t>
  </si>
  <si>
    <t>gruas de elevacion,elevador telescopico,  elevador montamuebles</t>
  </si>
  <si>
    <t>Mezcladoras o plantas de concreto</t>
  </si>
  <si>
    <t>Es un aparato o máquina empleada para la elaboración del hormigón o concreto. Su principal función es la de suplantar el amasado manual de los diferentes elementos que componen el hormigón: cemento, áridos y agua. Los áridos empleados en la elaboración del hormigón suelen ser gruesos y de elevado peso por lo que la mecanización de este proceso supone una gran descarga de trabajo en la construcción.</t>
  </si>
  <si>
    <t>maquinaria y accesorios de construccion de edificios,plantas de hormigon u hormigoneras</t>
  </si>
  <si>
    <t>Mezcladoras de argamasa, pañete o mortero</t>
  </si>
  <si>
    <t>Maquina diseñada para mezclar los productos del yeso.</t>
  </si>
  <si>
    <t>maquinaria y accesorios de construccion de edificios,mezcladoras de yeso o amasadoras</t>
  </si>
  <si>
    <t>Mezcladoras de grada giratoria</t>
  </si>
  <si>
    <t>Trompo electrico para mezclar concreto.</t>
  </si>
  <si>
    <t>maquinaria y accesorios de construccion de edificios,mezcladoras de grada giratoria</t>
  </si>
  <si>
    <t>Máquinas de curado</t>
  </si>
  <si>
    <t>Es una maquina que se emplea en la construcción en las losas de hormigon fesca, esta conciste en una micropelicula fina en las losa existente de un compuesto curador para evitar la perdida de hidratacion.</t>
  </si>
  <si>
    <t>maquinaria y accesorios de construccion de edificios,maquinas de curado</t>
  </si>
  <si>
    <t>Distribuidoras de concreto</t>
  </si>
  <si>
    <t>Es una maquina especializadas para distribuir el hormigon corespondientes en cada molde a trabajar, esta posee un descargador en dosis dependiendo de cada aplicación.</t>
  </si>
  <si>
    <t>maquinaria y accesorios de construccion de edificios,distribuidoras de hormigon</t>
  </si>
  <si>
    <t>Equipo de apuntalamiento</t>
  </si>
  <si>
    <t>Soportes externos del encofrado para garantizar su posicionamiento y estabilidad en los procesos de encofrado y vaciado del concreto.</t>
  </si>
  <si>
    <t>maquinaria y accesorios de construccion de edificios,equipo de apuntalamiento</t>
  </si>
  <si>
    <t>Puntales de zanja</t>
  </si>
  <si>
    <t>Para hacer el entibado se utilizas puntales de madera de 4 y 6 pulgadas de espesor y tablas de 1 x 6 para el suelo del entibado.</t>
  </si>
  <si>
    <t>maquinaria y accesorios de construccion de edificios, puntales de zanja</t>
  </si>
  <si>
    <t>Kits de equipo de demolición</t>
  </si>
  <si>
    <t>Este kits lo forman los martillos electricos, neumaticos e hidraulicos para la demolicion de concreto mamposteria, asfalto, asi como la cortadora de concreto etc.</t>
  </si>
  <si>
    <t>equipo y maquinaria de demolicion de edificios,kits de equipamiento de demolicion</t>
  </si>
  <si>
    <t>Caladoras</t>
  </si>
  <si>
    <t xml:space="preserve">Es aquella máquina o artefacto que utilizamos para copiar algún documento, es decir, para fabricar copias de papel a papel. </t>
  </si>
  <si>
    <t>Copiadoras,máquina copiadora,máquina duplicadora</t>
  </si>
  <si>
    <t>Taladros</t>
  </si>
  <si>
    <t xml:space="preserve">Es una máquina herramienta donde se mecanizan la mayoría de los agujeros que se hacen a las piezas en los talleres mecánicos. </t>
  </si>
  <si>
    <t>Perforadoras,punzadora,taladro,máquina perforadora</t>
  </si>
  <si>
    <t>Brochadoras</t>
  </si>
  <si>
    <t xml:space="preserve">Mecanizado de un agujero con el fin de obtener un diámetro determinado. La operación puede efectuarse con una herramienta, llamada escariador, o con una máquina, denominada escariadora. El escariado es un trabajo de acabado que sólo puede extraer unas pocas décimas de milímetro, por lo cual el agujero ya debe estar preparado, de fundición o mediante torno, con un diámetro muy próximo al valor final. </t>
  </si>
  <si>
    <t>Máquinas escariadoras,máquina para abrir agujeros</t>
  </si>
  <si>
    <t>Máquinas dobladoras</t>
  </si>
  <si>
    <t>Son maquinas que se emplean para moldear un material por medio de presion.</t>
  </si>
  <si>
    <t>Máquinas dobladoras,máquina de doblar</t>
  </si>
  <si>
    <t>Maquinas abre huecos</t>
  </si>
  <si>
    <t xml:space="preserve">Máquina herramienta donde se mecanizan la mayoría de los agujeros que se hacen a las piezas en los talleres mecánicos. </t>
  </si>
  <si>
    <t>Taladradoras,perforador,taladror</t>
  </si>
  <si>
    <t>Esmeriladoras</t>
  </si>
  <si>
    <t>Es una máquina que procesa un material de forma que produce dicho material con trozos de un tamaño menor al tamaño original.</t>
  </si>
  <si>
    <t>Trituradoras,triturador,fragmentador</t>
  </si>
  <si>
    <t>Troqueladoras</t>
  </si>
  <si>
    <t>Máquina que se usa para dar forma a una materia en un molde.</t>
  </si>
  <si>
    <t>Moldeadoras,máquina para moldear</t>
  </si>
  <si>
    <t>Cortadoras</t>
  </si>
  <si>
    <t>Máquina que se usa para dividir una cosa o separar sus partes con algún instrumento cortante</t>
  </si>
  <si>
    <t>Cortadoras,máquina para cortar</t>
  </si>
  <si>
    <t>Lijadoras</t>
  </si>
  <si>
    <t>Máquina que se usa para alisar o dar tersura y lustre a una cosa</t>
  </si>
  <si>
    <t>Lijadoras,máquina  para lijar</t>
  </si>
  <si>
    <t>Pulidoras</t>
  </si>
  <si>
    <t>Pulidoras,máquina pulidora,pulidor</t>
  </si>
  <si>
    <t>Máquinas para tornear</t>
  </si>
  <si>
    <t>Máquina para labrar, dar forma o redondear algo con un torno.</t>
  </si>
  <si>
    <t>Torneadoras,operador de torneo,máquina para tornear</t>
  </si>
  <si>
    <t>Sierras mecánicas</t>
  </si>
  <si>
    <t>es una herramienta que sirve para cortar madera u otros materiales. Consiste en una hoja con el filo dentado y se maneja a mano o por otras fuentes de energía, como vapor, agua o electricidad. Según el material a cortar se utilizan diferentes tipos de hojas de sierra</t>
  </si>
  <si>
    <t>Sierras mecánicas,serrucho mecánico</t>
  </si>
  <si>
    <t>Fresadoras</t>
  </si>
  <si>
    <t xml:space="preserve">Maquina autopropulsada sobre ruedas, diseñada para efectuar decapado mecánico superficial y transporte de material resultante, de superficies de rodadura en vías o áreas de tráfico.  </t>
  </si>
  <si>
    <t>Fresadoras,broca de taladro</t>
  </si>
  <si>
    <t>Cepilladoras</t>
  </si>
  <si>
    <t>Es una máquina herramienta que realiza la operación mecánica de cepillado. Dicha operación consiste en la elaboración de superficies planas, acanalamientos y otras formas geométricas en las piezas.</t>
  </si>
  <si>
    <t xml:space="preserve">Cepilladoras,máquina para cepillar </t>
  </si>
  <si>
    <t>Máquinas para grabar</t>
  </si>
  <si>
    <t>Máquina que hace una incisión para labrar una figura, dibujo o inscripción sobre una superficie dura</t>
  </si>
  <si>
    <t>Grabadoras, máquina para grabar</t>
  </si>
  <si>
    <t>Máquina de martillar con la peña de cuentas de vidrio</t>
  </si>
  <si>
    <t>Maquina destinadas a transformacion de materias primas, tales como metales, vidrio, caucho y plastico.</t>
  </si>
  <si>
    <t>Máquinas de sanblasteado</t>
  </si>
  <si>
    <t>Maquina especializadas para la limpiezas de superficie a presion.</t>
  </si>
  <si>
    <t>Máquinas de limpiar con chorro de arenilla</t>
  </si>
  <si>
    <t>Máquina de picar con chorro de perdigones</t>
  </si>
  <si>
    <t>Maquina especializadas para la limpiezas de superficie a presion y tratamiento de superficie.</t>
  </si>
  <si>
    <t>Robots</t>
  </si>
  <si>
    <t>Es una entidad virtual o mecanica artificial, un sistema eletromecanico que por su apariencia o sus movimiento ofrece la sensacion de tener un proposito propio.</t>
  </si>
  <si>
    <t>Máquinas robotes,maquina eléctronica</t>
  </si>
  <si>
    <t>Máquinas Ram de electro descarga</t>
  </si>
  <si>
    <t>Maquina especializada para aplicar descarga electrica para producir cierta reacción en la materia.</t>
  </si>
  <si>
    <t>Máquinas de descarga electra del pisón,máquina de descarga elecrra</t>
  </si>
  <si>
    <t>Máquina de descarga de electrodo de cátodo de alambre</t>
  </si>
  <si>
    <t>Equipo que genera un arco eléctrico entre una pieza y un electrodo en un medio dieléctrico para arrancar partículas de la pieza hasta conseguir reproducir en ella las formas del electrodo.</t>
  </si>
  <si>
    <t>Máquina de descarga de electrodo de cátodo de alambre,máquina de descarga de electrodo</t>
  </si>
  <si>
    <t>Rompevirutas</t>
  </si>
  <si>
    <t>Herramienta que regula y mejora el corte de la viruta y reducir la resistencia al corte.</t>
  </si>
  <si>
    <t>Equipo de hidroprocesamiento de destilado</t>
  </si>
  <si>
    <t>Maquinaria empleada para la elaboración y purificación de productos por medio la hidroelaboración.</t>
  </si>
  <si>
    <t>Equipo de hidro-elaboración de destilado</t>
  </si>
  <si>
    <t>Máquina para destilación de crudo</t>
  </si>
  <si>
    <t>Maquinaria utilizada para la destilacion de crudo.</t>
  </si>
  <si>
    <t>Maquinaria para destilación de crudo</t>
  </si>
  <si>
    <t>Equipo de ruptura catalítica</t>
  </si>
  <si>
    <t>Equipo utilizado para la piezopirolisis, esta es la descomposicion por medio de proceso quimico de materia organica y todo tipo de materiales exepto metales y vidrios causados por el calentamiento por la falta del oxigeno.</t>
  </si>
  <si>
    <t>Equipo para piezopirólisis catalítica</t>
  </si>
  <si>
    <t>Equipo de hidro - ruptura</t>
  </si>
  <si>
    <t>Equipo empleado para el proceso quimico de la hidropiezopirolisis.</t>
  </si>
  <si>
    <t>Equipo de hidropiezopirólisis</t>
  </si>
  <si>
    <t>Maquinaria de isomerización</t>
  </si>
  <si>
    <t>Equipo empleado para el proceso quimico de la isomerización.</t>
  </si>
  <si>
    <t>Maquinaria de isomerización,máquina convertidora de hidrocarburos</t>
  </si>
  <si>
    <t>Máquina coquizadora</t>
  </si>
  <si>
    <t>Maquinaria utilizada en el proceso de refinacion del crudo.</t>
  </si>
  <si>
    <t>Maquinaria para coquefacción,máquina para destilación o combustión  de la hulla</t>
  </si>
  <si>
    <t>Maquinaria para recuperación de gas</t>
  </si>
  <si>
    <t>Maquinaria empleada para la recuperacion de gases.</t>
  </si>
  <si>
    <t>Hidrotratador de nafta</t>
  </si>
  <si>
    <t>Maquinaria empleada para el procesamiento de hidrotratador de nafta, derivado de petroleo.</t>
  </si>
  <si>
    <t>Hidrotratador de nafta,Hidrotratador de petróleo,Hidrotratador de aceite de cárbon,Hidrotratador esencia mineral</t>
  </si>
  <si>
    <t>Hidrotratador de destilado</t>
  </si>
  <si>
    <t>Maquinaria empleada para el procesamiento de los derivado de petroleo.</t>
  </si>
  <si>
    <t>Hidrotratador de destilado,Hidrotratador de proceso químico</t>
  </si>
  <si>
    <t>Hidrotratador de alimentación catalítica</t>
  </si>
  <si>
    <t>Maquinaria empleada para el hidrotratador de alimentación catalitica.</t>
  </si>
  <si>
    <t xml:space="preserve">Hidrotratador de alimentación catalítica,Hidrotratador de transformación química </t>
  </si>
  <si>
    <t>Hidrotratador de lubricantes</t>
  </si>
  <si>
    <t>Maquinaria de hidrotratar los lubricantes.</t>
  </si>
  <si>
    <t>Hidrotratador de gasolina</t>
  </si>
  <si>
    <t>Maquinaria de hidrotratador de gasolina.</t>
  </si>
  <si>
    <t>Hidrotratador de gasolina,Hidrotratador de gas,Hidrotratador de petrol</t>
  </si>
  <si>
    <t>Hidrotratador de aceite residual</t>
  </si>
  <si>
    <t>Maquinaria de hidrotratador de residuos.</t>
  </si>
  <si>
    <t>Hidrotratador de residuos,Hidrotratador  de rechazo de materia</t>
  </si>
  <si>
    <t>Maquinaria para bordados</t>
  </si>
  <si>
    <t>Maquinaria utilizadas para la fabricacion de bordados en superficie flexibles.</t>
  </si>
  <si>
    <t>Maquinaria para bordados,maquinaria de bordaduras,maquinaria para bordado</t>
  </si>
  <si>
    <t>Maquinaria para afelpado</t>
  </si>
  <si>
    <t>Maquina utilizada para hacer aplicaciones con la tecnica punching o filtrado</t>
  </si>
  <si>
    <t>Máquinas para enfurtido</t>
  </si>
  <si>
    <t>Devanadoras o encarretadoras</t>
  </si>
  <si>
    <t>Instrumento que sirve para enrrollar hilo.</t>
  </si>
  <si>
    <t>Devanadoras o bobinadoras,bobinador,devanadera,aspadera</t>
  </si>
  <si>
    <t>Máquinas de Torción</t>
  </si>
  <si>
    <t>Piezas principal de las maquinas de cocer donde se almacena el hilo.</t>
  </si>
  <si>
    <t>Retorcedoras,máquina de retorcimiento</t>
  </si>
  <si>
    <t>Máquina para pegar puntadas</t>
  </si>
  <si>
    <t>Maquinas para hacer tipos de puntos de costura.</t>
  </si>
  <si>
    <t>Máquinas para ligar los puntos,máquina para atrás puntos,máquina para unir puntos</t>
  </si>
  <si>
    <t>Tejedoras</t>
  </si>
  <si>
    <t>Máquinas de hacer punto,máquina para elaborar punto,máquina para fabricar punto,máquina para crear punto</t>
  </si>
  <si>
    <t>Urdidoras</t>
  </si>
  <si>
    <t>Máquina para hacer punto.  El telar es una máquina para tejer, construido con madera o metal, y puede ser artesanal o industrial. Los telares artesanales se clasifican en tres grandes familias: bastidores, verticales y horizontales. Los telares industriales se clasifican según el tipo de tejido que producen; hay planos,circulares, triaxiales.</t>
  </si>
  <si>
    <t>Tejedoras, máquina de tejer</t>
  </si>
  <si>
    <t>Máquinas de acabados</t>
  </si>
  <si>
    <t>Maquinas para dar acabado en la confeccion de los bordados.</t>
  </si>
  <si>
    <t>Máquinas de acabados,máquina de pulimento</t>
  </si>
  <si>
    <t>Husos</t>
  </si>
  <si>
    <t>Esta herramienta consiste en un bastón, generalmente de caña, terminado por una cabeza donde se enrolla la rama de fibra que se quiere hilar, que incorpora una rueda, un pedal o manivela y una devanadera pequeña o soporte giratorio fijo en el cual se enrolla una manguera para facilitar su extensión y la utilización.</t>
  </si>
  <si>
    <t>Máquinas de hilar,máquina de trenzar en forma de hilo, rueca, torno de hilar o hiladora</t>
  </si>
  <si>
    <t>Máquinas para hacer encaje</t>
  </si>
  <si>
    <t>Máquinas que hacen un tejido ornamental y transparente y se adorna con bordados.</t>
  </si>
  <si>
    <t>Máquinas encajeras,máquina de hacer encajes</t>
  </si>
  <si>
    <t>Máquinas para forrar botones</t>
  </si>
  <si>
    <t xml:space="preserve">Equipo que se utiliza para cubrir una pieza pequeña de metal, hueso, nácar, plástico u otra materia de cierta dureza que se cose en la vestimenta para que, entrando en el ojal, la abroche y asegure. </t>
  </si>
  <si>
    <t>Máquinas de cubrir botones,máquina de forrar botones</t>
  </si>
  <si>
    <t>Máquinas para coser botones</t>
  </si>
  <si>
    <t xml:space="preserve">Equipo que se utiliza para unir una pieza pequeña de metal, hueso, nácar, plástico u otra materia de cierta dureza que se cose en la vestimenta para que, entrando en el ojal, la abroche y asegure. </t>
  </si>
  <si>
    <t>Máquinas cosedoras de botones,máquina de coser botones</t>
  </si>
  <si>
    <t>Máquinas de hacer ojales</t>
  </si>
  <si>
    <t>Equipo que se utiliza para hacer una hendidura ordinariamente reforzada en sus bordes y a propósito para abrochar un botón, una muletilla u otra cosa semejante.</t>
  </si>
  <si>
    <t>Máquinas cortadoras de tela</t>
  </si>
  <si>
    <t>Equipos diseñados para trabajar en puestos de trabajo fijos para dividir una tela.</t>
  </si>
  <si>
    <t>Máquinas cortadoras de telas,máquina de cortar telas</t>
  </si>
  <si>
    <t>Máquinas para rellenar cojines</t>
  </si>
  <si>
    <t>Equipos utilizados para llenar de un material suave un cojin.</t>
  </si>
  <si>
    <t>Máquinas para rellenar cojines,máquina para recargar  o rellenar cojines</t>
  </si>
  <si>
    <t>Máquinas plegadoras o rebobinadoras</t>
  </si>
  <si>
    <t>Equipo que se utiliza para realizar un doblez, especie de surco o desigualdad que resulta en cualquiera de aquellas partes en que una tela o cosa flexible deja de estar lisa o extendida.</t>
  </si>
  <si>
    <t>Máquinas plegadoras o recanilladoras,máquina abatible o plegable</t>
  </si>
  <si>
    <t>Máquinas blanqueadoras</t>
  </si>
  <si>
    <t>Equipos que se utilizan para la aplicación de un producto para poner blanco los textiles.</t>
  </si>
  <si>
    <t>Máquinas para doblar telas o paños</t>
  </si>
  <si>
    <t>Máquinas plegadoras de telas,máquina abatible de telas,máquina plegable de telas</t>
  </si>
  <si>
    <t>Máquinas bobinadoras o desenrolladoras</t>
  </si>
  <si>
    <t>Equipo utilizado para hilar y a bobinar.</t>
  </si>
  <si>
    <t>Máquinas bobinadoras o desenrolladoras,máquina de devanadera,máquina de desenvolver</t>
  </si>
  <si>
    <t>Máquinas para teñir</t>
  </si>
  <si>
    <t>Equipo utilizado para dar a algo color distinto del que tenía.</t>
  </si>
  <si>
    <t>Máquinas de tinte,máquina de colorante,máquina de tonos de colores</t>
  </si>
  <si>
    <t>Máquinas cortadoras o festoneadoras</t>
  </si>
  <si>
    <t>Equipo que se utiliza para realizar cortes en la tela con la finalidad de dejar el borde en forma de onda.</t>
  </si>
  <si>
    <t>Máquinas cortadoras o festoneadoras,herramienta cortante</t>
  </si>
  <si>
    <t>Agujas para máquina de cose</t>
  </si>
  <si>
    <t>Filamento de metal, cobre u otro material duro, de tamaño relativamente pequeño, generalmente recto, afilado en un extremo y con el otro preparado para las máquinas de coser.</t>
  </si>
  <si>
    <t>Agujas para máquina de coser,Agujas,barrita puntiaguada metálica</t>
  </si>
  <si>
    <t>Máquinas para procesar seda</t>
  </si>
  <si>
    <t>Equipos utilizados para realizar la extracción de seda cruda, disolviendole en agua hirviendo a fin de que las fibras puedasn ser extraidos e ir alimentando el carrete giratorio.</t>
  </si>
  <si>
    <t>Máquinas para la transformación de seda,máquina para transformar la seda</t>
  </si>
  <si>
    <t>Máquinas de coser</t>
  </si>
  <si>
    <t>Dispositivo mecánico o electromecánico que sirve para unir tejidos usando hilo. Las máquinas de coser hacen una puntada característica, usando normalmente dos hilos, si bien existen máquinas que usan uno, tres, cuatro o más.</t>
  </si>
  <si>
    <t>Mesas para cortar telas</t>
  </si>
  <si>
    <t>Mueble, por lo común de madera, que se compone de una o de varias tablas lisas sostenidas por uno o varios pies, y que sirve para cortar telas.</t>
  </si>
  <si>
    <t>Muebles, equipos de oficina y estantería</t>
  </si>
  <si>
    <t>Compuestos abrasivos</t>
  </si>
  <si>
    <t>Es una sustancia que actúa sobre otros materiales con diferentes clase de esfuerzo mecánico.</t>
  </si>
  <si>
    <t>Productos abrasivos</t>
  </si>
  <si>
    <t>Ruedas de fieltro</t>
  </si>
  <si>
    <t>Rueda de fieltro para pulir.</t>
  </si>
  <si>
    <t>Ruedas de esmerilado</t>
  </si>
  <si>
    <t>Piedra de esmeril para pulimento.</t>
  </si>
  <si>
    <t>Compuestos para brillado</t>
  </si>
  <si>
    <t>En estos compuesto se emplean abrasivos con granos de tamaños específicos que están unidos con pegamento o grasas ligantes.</t>
  </si>
  <si>
    <t>Compuestos para pulido</t>
  </si>
  <si>
    <t>Cabezas de pulir</t>
  </si>
  <si>
    <t>Puntas para dremel para pulir,</t>
  </si>
  <si>
    <t>Cabezas de pulir,cabeza para dar brillo</t>
  </si>
  <si>
    <t>Ruedas para pulir</t>
  </si>
  <si>
    <t>Herramientas circular utilizadas para dar terminación liza o pulir.</t>
  </si>
  <si>
    <t>Ruedas de pulir</t>
  </si>
  <si>
    <t>Tela para lijar</t>
  </si>
  <si>
    <t>Es un tipo de tela que tiene adherido a su superficie algún material abrasivo.</t>
  </si>
  <si>
    <t>Tela para lijar,tela para alizar o pulir</t>
  </si>
  <si>
    <t>Tambores para lijar</t>
  </si>
  <si>
    <t>Herramienta para dremel para pulir.</t>
  </si>
  <si>
    <t>Cilindros o brilladoras</t>
  </si>
  <si>
    <t>Herramienta utilizada para crear una superficie lisa y brillante por el roce o el uso de una acción química, dejando una superficie con una reflexión especular significativa.</t>
  </si>
  <si>
    <t>Tambores o pulidoras</t>
  </si>
  <si>
    <t>Suministros o medios de cilindro</t>
  </si>
  <si>
    <t>Este suministro tiene como objetivo eliminar partícula mas pesada que el agua que no se hayan quedado retenidas en el desbaste.</t>
  </si>
  <si>
    <t>Suministros para desarenado</t>
  </si>
  <si>
    <t>Pivotes de agua</t>
  </si>
  <si>
    <t>Herramienta de lubricación.</t>
  </si>
  <si>
    <t>Cabezales de inyección</t>
  </si>
  <si>
    <t>Bandejas de agua</t>
  </si>
  <si>
    <t>Un tipo de embalaje donde se retiene el agua.</t>
  </si>
  <si>
    <t>Bloques para lijar</t>
  </si>
  <si>
    <t>Es un compuesto prefabricado elaborado con hormigones fino o mortero de cemento utilizados en la construccion de muros y paredes.</t>
  </si>
  <si>
    <t>Bloques de arenar,Bloques de arena</t>
  </si>
  <si>
    <t>Piedras montadas</t>
  </si>
  <si>
    <t>Herramientas utilizadas por los dremel para pulimento de áreas muy complejas.</t>
  </si>
  <si>
    <t>Rectificadora de piedra de moler</t>
  </si>
  <si>
    <t>Rueda superficial, acompañado del pulimento.</t>
  </si>
  <si>
    <t>Alisadoras de rueda rectificadora</t>
  </si>
  <si>
    <t>Accesorios para hacer facetas o pulir caras</t>
  </si>
  <si>
    <t>Herramienta empleada para secado, limpiezas y refrigeración.</t>
  </si>
  <si>
    <t>Accesorios de facetaje</t>
  </si>
  <si>
    <t>Máquinas para hacer facetas o pulir caras</t>
  </si>
  <si>
    <t>Dispositivio que permite al usuario obtener muestras de un mineral.</t>
  </si>
  <si>
    <t>Maquinaria de facetaje</t>
  </si>
  <si>
    <t>Pulidoras para hacer facetas o pulir caras</t>
  </si>
  <si>
    <t>Maquinas de soldaduras por fusión permite calentar dos piezas de metal hasta que se derriten y se fundan entre si.</t>
  </si>
  <si>
    <t>Pulidoras de facetaje</t>
  </si>
  <si>
    <t>Sierras para hacer facetas o pulir caras</t>
  </si>
  <si>
    <t>Herramienta que se utiliza para cortar piedras más pequeñas en losas delgadas o para cortar secciones pequeñas de losas.</t>
  </si>
  <si>
    <t>Sierras de facetaje</t>
  </si>
  <si>
    <t>Accesorios para hacer cabuchones</t>
  </si>
  <si>
    <t>Herramientas utilizadas para el lijado, pulido y corte.</t>
  </si>
  <si>
    <t>Accesorios de cabbing</t>
  </si>
  <si>
    <t>Cinturones para hacer cabuchones</t>
  </si>
  <si>
    <t>Tira de cuero utilizada para el lijado, pulido y corte.</t>
  </si>
  <si>
    <t>Correas de cabbing</t>
  </si>
  <si>
    <t>2.3.5.2.01</t>
  </si>
  <si>
    <t>Artículos de cuero</t>
  </si>
  <si>
    <t>Discos para hacer cabuchones</t>
  </si>
  <si>
    <t>Herramienta en forma circular para el lijado, pulido y corte.</t>
  </si>
  <si>
    <t>Discos de cabbing</t>
  </si>
  <si>
    <t>Máquinas para hacer cabuchones</t>
  </si>
  <si>
    <t>Equipo que se utiliza para tallar gemas así como también a una gema o piedra pulida de forma redondeada, que evoca la parte superior de un cráneo.</t>
  </si>
  <si>
    <t>Máquinas para cabujón</t>
  </si>
  <si>
    <t>Máquinas para descarnar cuero</t>
  </si>
  <si>
    <t>Equipo utilizado para realizar el descarnado, que consiste en pasar las pieles entre dos rodillos, uno de ellos equipado con cuchillas en espiral y el otro cubierto con caucho.</t>
  </si>
  <si>
    <t>Máquinas para descarnar cuero,máquina para separar cuero</t>
  </si>
  <si>
    <t>Máquinas para curtir cuero</t>
  </si>
  <si>
    <t>Equipo utilizado para realizar el proceso de convertir la piel putrescible en cuero imputrescible, tradicionalmente con tanino, un compuesto químico ácido que evita la descomposición y a menudo da color.</t>
  </si>
  <si>
    <t>Máquinas para curtir cuero,máquina para enducer el cuero</t>
  </si>
  <si>
    <t>Máquinas para teñir cuero</t>
  </si>
  <si>
    <t>Equipo que se utiliza para aplicar colorantes a base de alchohol o de alcohol, donde el alchohol se absorbe rápidamente en el cuero humedecido, que lleva el pigmento profundamente en la superficie.</t>
  </si>
  <si>
    <t>Máquinas para teñir cuero,máquina para colorear cuero,máquina para tinturar cuero</t>
  </si>
  <si>
    <t>Máquinas para desengrasar cuero</t>
  </si>
  <si>
    <t>Equipo que se utiliza para aplicar una base de aceite para sacar todas las grasas y manchas del cuero.</t>
  </si>
  <si>
    <t>Máquinas para desengrasar cuero,máquina para sacar la grasa del cuero</t>
  </si>
  <si>
    <t>Prensadoras de cuero</t>
  </si>
  <si>
    <t>Máquina que acumula energía mediante un volante de inercia y la transmite bien mecánicamente  o neumáticamente a un troquel o matriz mediante un sistema de biela-manivela.</t>
  </si>
  <si>
    <t>Prensadoras de cuero,pieza para doblar cuero</t>
  </si>
  <si>
    <t>Máquinas cortadoras de cuero</t>
  </si>
  <si>
    <t>Equipo utilizado para dividir el cuero.</t>
  </si>
  <si>
    <t>Máquinas cortadoras de cuero,cortadora de cuero</t>
  </si>
  <si>
    <t>Máquinas ribeteadoras de cuero</t>
  </si>
  <si>
    <t>Equipo que se utiliza para colocar un refuerzo en la orilla del cuero.</t>
  </si>
  <si>
    <t>Máquinas clavadoras de cuero</t>
  </si>
  <si>
    <t>Equipo que se utiliza para perforar con algun ornamento el cuero.</t>
  </si>
  <si>
    <t>Máquinas clavadoras de cuero,máquina clavadora de cuero</t>
  </si>
  <si>
    <t>Equipo para talabartería</t>
  </si>
  <si>
    <t>Maquinarias que se pueden utilizar en el proceso de la fabricación del cuero en un taller.</t>
  </si>
  <si>
    <t>Equipo para talleres de trabajo en cuero,herramienta para taller de trabajo en cuero</t>
  </si>
  <si>
    <t>Máquinas de moldeo por soplado</t>
  </si>
  <si>
    <t>Equipos que utilizan el aire comprimido como fuente de energía para sacar el molde de algo.</t>
  </si>
  <si>
    <t>Máquinas de moldeo por aire comprimido</t>
  </si>
  <si>
    <t>Máquinas revestidoras</t>
  </si>
  <si>
    <t>Son equipos electronicos utilizados a nivel de producción que se encarga de poner un revestimiento funcional y decorativo de las piezas producidas en masa.</t>
  </si>
  <si>
    <t>Extrusoras</t>
  </si>
  <si>
    <t>La función principal de una prensa de extrusión es hacer fluir el aluminio a través de la matriz a una temperatura y velocidad controladas. Esto se consigue por medio de cilindros y circuitos hidráulicos controlados</t>
  </si>
  <si>
    <t>Prensa de extrusión</t>
  </si>
  <si>
    <t>Máquinas de moldeo por inyección</t>
  </si>
  <si>
    <t>El moldeo por inyección es un proceso semicontinuo que consiste en inyectar un polímero, cerámico o un metal en estado fundido (o ahulado) en un molde cerrado a presión y frío, a través de un orificio pequeño llamado compuerta. En ese molde el material se solidifica, comenzando a cristalizar en polímeros semicristalinos. La pieza o parte final se obtiene al abrir el molde y sacar de la cavidad la pieza moldeada.</t>
  </si>
  <si>
    <t>Prensas de caucho o plástico</t>
  </si>
  <si>
    <t>Máquina hidráulica provista de dos planchas que sirven para comprimir.</t>
  </si>
  <si>
    <t>Máquinas termo modeladoras</t>
  </si>
  <si>
    <t>Se utiliza para producir todo tipo de artículos, desde vasos y tapas de plástico en polipropileno muy delgado hasta piezas para automóviles y electrodomésticos de PVC o HDPE termoformado muy grueso. El proceso de termoformado se utiliza también en la industria de envasado de alimentos para fabricar las bandejas de espuma de poliestireno y las cajas transparentes para fruta que se pueden encontrar en cualquier supermercado, así como los envases termoformados que se utilizan para comida rápida y comida para llevar.</t>
  </si>
  <si>
    <t>Máquinas para moldear al vacío</t>
  </si>
  <si>
    <t>Una máquina moldeadora funciona a partir de un molde de referencia y con una lámina de material plástico calentada a una cierta temperatura. Una vez la lámina alcanza la temperatura adecuada, se aplica sobre el molde y mediante succión se adhiere tomando su forma.</t>
  </si>
  <si>
    <t>Máquinas moldeadoras de vació</t>
  </si>
  <si>
    <t>Vulcanizadoras</t>
  </si>
  <si>
    <t xml:space="preserve">Es una máquina para "vulcanizar" moldes de caucho para reproduccion de piezas fundidas en aleaciones como zamac, peltre o plomo, generalmente por fuerza centrí­fuga. 
El molde de caucho son discos "crudos" generalmente de color negro, entre los cuales se colocan las piezas a reproducir (los originales) y tambien las guí­as que permitiran cerrar el molde en solo una posicion. </t>
  </si>
  <si>
    <t>Máquinas vulcanizadoras,máquina de reparación</t>
  </si>
  <si>
    <t>Maquinaria para cortar plástico</t>
  </si>
  <si>
    <t>Herramienta o maquinaria para cortar plastico.</t>
  </si>
  <si>
    <t>Maquinaria para cortar plástico,equipo para cortar plástico</t>
  </si>
  <si>
    <t>Maquinaria para triturar plástico</t>
  </si>
  <si>
    <t>Máquinas muy utilizadas para reciclar este material biodegradable. Es que en ellas se colocan botellas, envases, y otros tipos de objetos de plástico y las maquinas lo trituran y lo hacen miles de pedacitos.</t>
  </si>
  <si>
    <t>Maquinaria para triturar plástico,equipo para triturar o moler plástico</t>
  </si>
  <si>
    <t>Molinos de caucho o plástico</t>
  </si>
  <si>
    <t>Lugar físico donde se produce material o sustancias de similares estructuras que carecen de un punto fijo de evaporación y poseen durante un intervalo de temperaturas propiedades de elasticidad y flexibilidad que permiten moldearlas y adaptarlas a diferentes formas y aplicaciones.</t>
  </si>
  <si>
    <t>Fábricas de Caucho o Plástico,plantas para hacer cauchos,industrías de caucho o plástico</t>
  </si>
  <si>
    <t>Moldes de extrusión de caucho o plástico</t>
  </si>
  <si>
    <t>Moldes utilizados para el realizar el proceso contínuo en que se forman productos tales como tubos, perfiles.</t>
  </si>
  <si>
    <t>Moldes de Extrusión de Caucho o Plástico,moldeamiento de caucho o plástico</t>
  </si>
  <si>
    <t>Moldes de inyección para plástico</t>
  </si>
  <si>
    <t>Proceso semicontinuo que consiste en inyectar un polímero, cerámico o un metal en estado fundido (o ahulado) en un molde cerrado a presión y frío, a través de un orificio pequeño llamado compuerta. En ese molde el material se solidifica, comenzando a cristalizar en polímeros semicristalinos. La pieza o parte final se obtiene al abrir el molde y sacar de la cavidad la pieza moldeada.</t>
  </si>
  <si>
    <t>Moldes de termoformar</t>
  </si>
  <si>
    <t>Moldes usados en el proceso que consistente en calentar una plancha o lámina de semielaborado termoplástico, de forma que al reblandecerse puede adaptarse a la forma de un molde por acción de presión vacío o mediante un contramolde</t>
  </si>
  <si>
    <t>Pasadores del eyector</t>
  </si>
  <si>
    <t>Un expulsor es un pasador o una placa que extrae una pieza de plástico fuera de un molde. La operación Expulsor crea un pasador o una placa de expulsión.</t>
  </si>
  <si>
    <t>Pasadores del expulsor</t>
  </si>
  <si>
    <t>Sopladores o secadores</t>
  </si>
  <si>
    <t xml:space="preserve">Son dispositivos mecánicos usados en las calderas para la extracción de gases de combustión e inducción a la misma. Se caracteriza porque el fluido es un gas (fluido comprensible) al que transfiere una potencia con un determinado rendimiento. </t>
  </si>
  <si>
    <t xml:space="preserve">Sopladores o secadores,deshidratador,secadora,soplador </t>
  </si>
  <si>
    <t>Trituradoras</t>
  </si>
  <si>
    <t>Es una máquina que procesa un material de forma que produce dicho material con trozos de un tamaño menor al tamaño original. Chancadora es un dispositivo diseñado para disminuir el tamaño de los objetos mediante el uso de la fuerza, para romper y reducir el objeto en una serie de piezas de volumen más pequeñas o compacta.</t>
  </si>
  <si>
    <t>Trituradoras,fragmentador,triturador, chancadoranota o chancador,</t>
  </si>
  <si>
    <t>Máquinas de soldadura por fusión o de estirado de vidrio</t>
  </si>
  <si>
    <t>Equipos que calienta dos piezas de metal hasta que se derriten y se funden entre sí. Puede ser con aporte de material o sin.</t>
  </si>
  <si>
    <t>Esmeriladoras p pulidoras</t>
  </si>
  <si>
    <t>Son máquinas empleadas para pulir salientes, cordones de soldadura, soltar remaches, redondear ángulos, cortar metales, entre otras. Es un equipo muy versátil y su campo de aplicación se extiende a varios procesos de la industria.</t>
  </si>
  <si>
    <t>Amoladuras o pulidoras,almoldar o pulir</t>
  </si>
  <si>
    <t>Máquinas moldeadoras de cemento o cerámica o vidrio o similar</t>
  </si>
  <si>
    <t>Es una maquina utilizada para la fabricación de un elemento de cerámica vidrio, cemento o similar.</t>
  </si>
  <si>
    <t>Máquinas moldeadoras de cemento o cerámica o vidrio o similar,equipo para moldar cemento o cerámica o vidrio o similar</t>
  </si>
  <si>
    <t>Prensas</t>
  </si>
  <si>
    <t>Es un mecanismo conformado por vasos comunicantes impulsados por pistones de diferente área que, mediante pequeñas fuerzas, permite obtener otras mayores. Los pistones son llamados pistones de agua, ya que son hidráulicos. Estos hacen funcionar conjuntamente a las prensas hidráulicas por medio de motores.</t>
  </si>
  <si>
    <t>Prensas,  prensa hidráulica</t>
  </si>
  <si>
    <t>Tamices</t>
  </si>
  <si>
    <t>Consiste de una superficie de tejido con número de aberturas equidistantes por unidad de longitud, y son construidos con alambre cuyo grosor está de acuerdo con las necesidades prácticas del tamizaje.</t>
  </si>
  <si>
    <t>Tamices,filtrar,cernir, tamiz</t>
  </si>
  <si>
    <t>Máquinas para pulir lentes</t>
  </si>
  <si>
    <t>Maquinas usadas para  pulir algo o deslustrar el vidrio con esmeril.</t>
  </si>
  <si>
    <t>Máquinas de esmerilaje de lentes</t>
  </si>
  <si>
    <t>Equipo de medición de lentes</t>
  </si>
  <si>
    <t>Aparatos e instrumentos usados para medir lentes</t>
  </si>
  <si>
    <t>Equipo de esmerilado de lentes</t>
  </si>
  <si>
    <t>Equipo para hacer la operación con la que se trata de conseguir unas superficies con irregularidades superficiales muy bajas, es decir, con rugosidad muy reducida. El esmerilado de superficies planas se efectúa sobre unos planos apropiados llamados esmeriladores, sobre los cuales se distribuyen polvos abrasivos mezclados con aceite mineral; las superficies a mecanizar se frotan contra los planos esmeriladores, variando continuamente la dirección y el sentido del movimiento hasta obtener el efecto deseado.</t>
  </si>
  <si>
    <t>Equipos de ensayo de lentes</t>
  </si>
  <si>
    <t>Equipo para hacer la prueba a los lentes.</t>
  </si>
  <si>
    <t>Equipo para recubrir el vacío óptico</t>
  </si>
  <si>
    <t>Es una máquina que se utiliza para crear el recubrimiento de vacío óptico a los lentes a través de un haz de electrones de alata energía generada por la fuente de electrones.</t>
  </si>
  <si>
    <t>Equipo para llenado de ampolletas</t>
  </si>
  <si>
    <t>Máquina utilizada para ocupar por completo un pequeño recipiente de vidrio cerrado herméticamente, que contiene por lo común una dosis de líquido inyectable.</t>
  </si>
  <si>
    <t xml:space="preserve">Equipo para llenado de ampollas,equipo para cargar ampollas </t>
  </si>
  <si>
    <t>Colocadores de tapas, insertadores de algodón o aplicadores de sellos de seguridad</t>
  </si>
  <si>
    <t>Máquina utilizada para poner las tapas en su debido lugar</t>
  </si>
  <si>
    <t>Máquinas encapsuladoras</t>
  </si>
  <si>
    <t>Son máquinas utilizadas para el llenado de una capsula con productos farmacéuticos.</t>
  </si>
  <si>
    <t>Máquinas encapsuladoras,máquina para encapsular o poner el capsula</t>
  </si>
  <si>
    <t>Reactores, fermentadores o digestores</t>
  </si>
  <si>
    <t>Este tipo de reactores utilizan hongos, los cuales forman un cultivo, el cual a su vezse transforma en una ´sopaµ espesa que contiene crecimientos filamentosos.
Los fermentadores comerciales se realizan asépticamente en recipientes que semantienen bajo una presión positiva de aire estéril para evitar la entrada demicroorganismos contaminantes.</t>
  </si>
  <si>
    <t>Máquinas dosificadoras de barrena para llenado o cerrado hermético</t>
  </si>
  <si>
    <t>Es una máquina que se utiliza para cumplir con los requerimientos de evitar pasar el aire u otro fluido.</t>
  </si>
  <si>
    <t>Filtros o ultrafiltros farmacéuticos</t>
  </si>
  <si>
    <t>Dispositivo de uso farmacéutico que discrimina uno o varios elementos determinados de algo que atraviesa a través de él</t>
  </si>
  <si>
    <t>Secadores por congelación o liofilizadores</t>
  </si>
  <si>
    <t>Es una máquina que congela un producto y luego se introduce en una cámara de vacío para realizar la separación del agua por sublimación.</t>
  </si>
  <si>
    <t>Granuladores</t>
  </si>
  <si>
    <t>Son máquinas que cuentan con un sistema mecánico cuya función es la reducción de partículas desde su tamaño natural hasta un tamaño muy pequeño, previamente establecido por parámetros de granulometría.</t>
  </si>
  <si>
    <t>Granuladores, granuladoras</t>
  </si>
  <si>
    <t>Máquinas farmacéuticas de tamizado</t>
  </si>
  <si>
    <t>Es usada para la clasificación de materiales en polvo seco por la industria farmacéutica, química y de alimentos.</t>
  </si>
  <si>
    <t xml:space="preserve">Máquinas farmacéuticas de tamiz , Máquina de tamiz </t>
  </si>
  <si>
    <t>Máquinas de procesado o llenado estéril o aséptico</t>
  </si>
  <si>
    <t>Máquinas utilizadas para completar un recipiente con un determinado líquido.</t>
  </si>
  <si>
    <t>Máquinas de elaboración o llenado de esterilizados o asépticos</t>
  </si>
  <si>
    <t>Máquinas para hacer ensayos de tabletas o cápsulas</t>
  </si>
  <si>
    <t>Dispositivo utilizado para realizar la operación de control de calidad de las tabletas o cápsulas farmacéuticas.</t>
  </si>
  <si>
    <t>Contadores de tabletas</t>
  </si>
  <si>
    <t>Se utiliza para el recuento y la carga de la tableta.</t>
  </si>
  <si>
    <t>Contadores de tabletas,contador de pastillas o cápsulas o pildoras</t>
  </si>
  <si>
    <t>Máquinas de hacer tabletas</t>
  </si>
  <si>
    <t>Maquinaria farmaceutica para pastillas, envase en Burbujas, etc</t>
  </si>
  <si>
    <t>Máquinas de hacer tabletas,máquinas para hacer pastillas o cápsulas o pildoras</t>
  </si>
  <si>
    <t>Equipo de producción de vacunas</t>
  </si>
  <si>
    <t>Equipo usado en la preparación  de antígenos</t>
  </si>
  <si>
    <t>Equipo de producción de vacunas,equipo para fábricar vacunas,equipo para hacer vacunas</t>
  </si>
  <si>
    <t>Columnas de cromatografía</t>
  </si>
  <si>
    <t>Dispositivo utilizado para separar mezclas complejas.</t>
  </si>
  <si>
    <t>Columnas de cromatografía,columna de separación química</t>
  </si>
  <si>
    <t>Medios de cromatografía</t>
  </si>
  <si>
    <t xml:space="preserve">Elemento utilizado para realizar el método físico de separación para la caracterización de mezclas complejas, la cual tiene aplicación en todas las ramas de la ciencia. </t>
  </si>
  <si>
    <t>Dispositivos de prueba de esterilidad</t>
  </si>
  <si>
    <t>Herramientas o utensilios que se utilizan en la detección de formas viables de microorganismos, en medios de cultivo adecuados para el crecimiento de bacterias, hongos y levaduras que se encuentran como contaminantes en productos estériles</t>
  </si>
  <si>
    <t>2.6.3.2.01</t>
  </si>
  <si>
    <t>Instrumental médico y de laboratorio</t>
  </si>
  <si>
    <t>Comprobadores de integridad de los filtros</t>
  </si>
  <si>
    <t>Dispositivos que se pueden utilizar para verificar la integridad de los filtros de membrana que se utilizan con alimentos y bebidas.</t>
  </si>
  <si>
    <t>Manómetro</t>
  </si>
  <si>
    <t>Es un instrumento utilizado para la medición de la presión en los fluidos, generalmente determinando la diferencia de la presión entre el fluido y la presión local</t>
  </si>
  <si>
    <t>Manómetro,medidor de presión,instrumento de tomar la presión</t>
  </si>
  <si>
    <t>Adaptador de cartucho filtro</t>
  </si>
  <si>
    <t>Los cartuchos filtrantes se emplean en la filtración de clarificación de líquidos con un bajo contenido en sólidos.</t>
  </si>
  <si>
    <t>Adaptador de cartucho filtrante</t>
  </si>
  <si>
    <t>Adaptadores o conectores o accesorios para soportes de filtros farmacéuticos</t>
  </si>
  <si>
    <t>Elementos utilizados para sujetar el material poroso por el cual se hace pasar un líquido.</t>
  </si>
  <si>
    <t>Radiofármaco de diagnóstico</t>
  </si>
  <si>
    <t>Elemento que se administra a un paciente como marcador diagnóstico para diferenciar las estructuras anatómicas o las funciones bioquímicas o fisiológicas normales de las anormales.</t>
  </si>
  <si>
    <t>Cortadores</t>
  </si>
  <si>
    <t>Maquinas utilizadas en el corte de papel, cartón.</t>
  </si>
  <si>
    <t>Cortadores,máquina cortadora</t>
  </si>
  <si>
    <t>Rajadores</t>
  </si>
  <si>
    <t>Cuchillo especial de hoja curva media luna y dos puños.</t>
  </si>
  <si>
    <t>Tajaderas</t>
  </si>
  <si>
    <t>Máquinas de lavado o para sacar el agua</t>
  </si>
  <si>
    <t>Maquina utilizada para el lavado o deshidratación.</t>
  </si>
  <si>
    <t>Máquinas de lavado o deshidratación</t>
  </si>
  <si>
    <t>Rebobinadoras</t>
  </si>
  <si>
    <t>Maquinas especializadas para el llenado de conos, papel, hilo etc.</t>
  </si>
  <si>
    <t>Bobinadoras,bobinador</t>
  </si>
  <si>
    <t>Máquinas para hacer pulpa de madera</t>
  </si>
  <si>
    <t>Maquinas para fabricar las portadas de los libros con células de maderas.</t>
  </si>
  <si>
    <t>Máquinas de pasta de madera o de disolver</t>
  </si>
  <si>
    <t>Calandrias para hacer papel o cartón</t>
  </si>
  <si>
    <t>Parte de una maquina de hacer papel por donde pasa el papel para darle una terminación en especifico.</t>
  </si>
  <si>
    <t>Tratadores de corona</t>
  </si>
  <si>
    <t>Equipo tratador de películas plásticas y papel. Aumenta la tensión superficial para una adecuada aplicación de tintas, adhesivos y en general cualquier recubrimiento.</t>
  </si>
  <si>
    <t>Tratadores de corona,taladro de corona</t>
  </si>
  <si>
    <t>Tratadores por llama</t>
  </si>
  <si>
    <t>Un tratador es un dispositivo que combina distintos equipos utilizados para procesar una emulsión en un recipiente.</t>
  </si>
  <si>
    <t>Tratadores por llama,taladro por llanta</t>
  </si>
  <si>
    <t>Pantallas o piezas o equipo vibratorios de separación</t>
  </si>
  <si>
    <t>Maquinaria utilizadas en la separación de materiales en tamaño diferentes y para limpiar materiales.</t>
  </si>
  <si>
    <t>Cribas o piezas o equipo vibratorios de separación</t>
  </si>
  <si>
    <t>Pantallas o piezas o equipo estacionario de separación</t>
  </si>
  <si>
    <t>Utensilio consistente en una lámina agujereada o una tela sujeta a un aro de madera, que se emplea para separar granos de distintos tamaños o cosas similares.</t>
  </si>
  <si>
    <t>Cribas o piezas o equipo estacionarios de separación</t>
  </si>
  <si>
    <t>Pantallas o piezas o equipo de clasificación neumática</t>
  </si>
  <si>
    <t>Cribas o piezas o equipo de clasificación neumática</t>
  </si>
  <si>
    <t>Equipo o piezas y pantallas de separación centrífuga</t>
  </si>
  <si>
    <t>Los separación centrifuga brindan separación entre sólidos y líquidos entres distintos líquidos en diferentes etapas de la separación.</t>
  </si>
  <si>
    <t>Mesas rotatorias</t>
  </si>
  <si>
    <t>Es un mueble que se emplea para uso múltiples dependiendo en le área que se requiera, existen varios modelos el tipo rotatorias esta conformada por una base y el tope de giratorio.</t>
  </si>
  <si>
    <t>Mesas Rotatorias</t>
  </si>
  <si>
    <t>Bancos de apilado</t>
  </si>
  <si>
    <t>Base para mesa de trabajo</t>
  </si>
  <si>
    <t xml:space="preserve">Pedestal para montones </t>
  </si>
  <si>
    <t>Bancos de pruebas de componentes o motores</t>
  </si>
  <si>
    <t>Plataforma para experimentación de proyectos de gran desarrollo.</t>
  </si>
  <si>
    <t>Resguardo de la máquina</t>
  </si>
  <si>
    <t>Son los elementos de una maquina que se utilizan específicamente para garantizar la protección mediante una barrera material.</t>
  </si>
  <si>
    <t>Resguardo de la Máquina</t>
  </si>
  <si>
    <t>Mesas de sierra de banda</t>
  </si>
  <si>
    <t>Banco o mesa de sierra fijas.</t>
  </si>
  <si>
    <t>Mesas de sierra de cinta</t>
  </si>
  <si>
    <t>Protección de barrera</t>
  </si>
  <si>
    <t xml:space="preserve">La protección de barrera contra partículas se mide exponiendo el material a un flujo de partículas para determinar la penetración de la misma a través del material por medio de un medidor de partículas. </t>
  </si>
  <si>
    <t>Maquinaria de envolver</t>
  </si>
  <si>
    <t>Maquinarias para envolver envalaje o empacar</t>
  </si>
  <si>
    <t>Maquinaria de Envolver</t>
  </si>
  <si>
    <t>Maquinaria de formar, rellenar o sellar</t>
  </si>
  <si>
    <t>Maquinaria para sellar o empacar.</t>
  </si>
  <si>
    <t>Maquinaria de Formar, Rellenar o Sellar</t>
  </si>
  <si>
    <t>Empacadora al vacío</t>
  </si>
  <si>
    <t>Herramienta para dremel para cubrir un objeto por todas su partes.</t>
  </si>
  <si>
    <t>Vacío de empaquetamiento</t>
  </si>
  <si>
    <t>Tolvas para empacar</t>
  </si>
  <si>
    <t>Lugar donde se empacara una mercancía.</t>
  </si>
  <si>
    <t>Depósitos de empaquetamiento</t>
  </si>
  <si>
    <t>Máquinas para el formado de cartón</t>
  </si>
  <si>
    <t>Recipiente o envoltura que contiene un producto temporalmente y sirve para agrupar unidades de un producto.</t>
  </si>
  <si>
    <t>El cartón que forma las máquinas</t>
  </si>
  <si>
    <t>Maquinas para encintar</t>
  </si>
  <si>
    <t>Hilar mecánicamente es enrollar el hilo ya sea manual, o mecánicamente en un huso o carretel.</t>
  </si>
  <si>
    <t>Máquinas de hilar</t>
  </si>
  <si>
    <t>Plantilla de medición</t>
  </si>
  <si>
    <t>Herramienta o maquina para medir gradualmente</t>
  </si>
  <si>
    <t>Utensilio de calibración,utensilio para calibrar</t>
  </si>
  <si>
    <t>Plantilla de guía</t>
  </si>
  <si>
    <t>Herramientas usadas para nivelar una área.</t>
  </si>
  <si>
    <t>Utensilio de guía,artefacto de guía</t>
  </si>
  <si>
    <t>Plantilla maestro</t>
  </si>
  <si>
    <t>Herramientas o maquinas usadas para nivelar una área.</t>
  </si>
  <si>
    <t>Utensilio maestro,artefacto maestro</t>
  </si>
  <si>
    <t>Plantilla de aguja</t>
  </si>
  <si>
    <t>Utensilio de acero consistente en una varilla fina y larga con punta en un extremo.</t>
  </si>
  <si>
    <t>Utensilio de aguja,artefacto de aguja</t>
  </si>
  <si>
    <t>Plantilla de eje</t>
  </si>
  <si>
    <t>Parte integral mecanizadas que funciona soporte de piezas giratorias.</t>
  </si>
  <si>
    <t>Utensilio de eje,artefacto de eje</t>
  </si>
  <si>
    <t>Plantilla de chequeo</t>
  </si>
  <si>
    <t xml:space="preserve">Herramientas para hacer pruebas de ensayos </t>
  </si>
  <si>
    <t>Utensilio de comprobación,artefacto de comprobación</t>
  </si>
  <si>
    <t>Plantilla de instalación</t>
  </si>
  <si>
    <t>Son todas las herramientas utilizadas en una instalación.</t>
  </si>
  <si>
    <t>Utensilio de instalación,artefacto de instalación</t>
  </si>
  <si>
    <t>Plantilla de cámara</t>
  </si>
  <si>
    <t>Accesorios o herramientas empleados para el funcionamientos de una cámara.</t>
  </si>
  <si>
    <t>Utensilio de cámara,artefacto de cámara</t>
  </si>
  <si>
    <t>Plantilla de captación</t>
  </si>
  <si>
    <t>Instrumentos empleados para la captación de un medio.</t>
  </si>
  <si>
    <t>Utensilio de captación,artefacto de captación</t>
  </si>
  <si>
    <t>Plantilla de eliminación</t>
  </si>
  <si>
    <t>Instrumentos empleados para la eliminación de algún proceso o medio.</t>
  </si>
  <si>
    <t>Utensilio de eliminación,artefacto de eliminación</t>
  </si>
  <si>
    <t>Plantilla de boquilla</t>
  </si>
  <si>
    <t>Herramientas utilizadas en la fabricación de boquillas</t>
  </si>
  <si>
    <t>Utensilio de boquilla,artefacto de boquilla</t>
  </si>
  <si>
    <t>Plantilla de deslizamiento</t>
  </si>
  <si>
    <t>Herramientas o medios que se emplean para un movimientos o desplazamientos.</t>
  </si>
  <si>
    <t>Utensilio de desplazamiento,artefacto de desplazamiento</t>
  </si>
  <si>
    <t>Plantilla de centrado</t>
  </si>
  <si>
    <t>Herramientas o instrumento de centralización.</t>
  </si>
  <si>
    <t>Utensilio de centrado,artefacto de centrado</t>
  </si>
  <si>
    <t>Plantilla de inspección</t>
  </si>
  <si>
    <t>Mecanismo o herramientas empleadas para la inspección.</t>
  </si>
  <si>
    <t>Utensilio de inspección,artefacto de inspección</t>
  </si>
  <si>
    <t>Plantilla de alimentador</t>
  </si>
  <si>
    <t>Herramientas empleadas para la alimentación de un objetivo.</t>
  </si>
  <si>
    <t>Utensilio de alimentación,artefacto de alimentación</t>
  </si>
  <si>
    <t>Plantilla de embrague</t>
  </si>
  <si>
    <t>Herramientas para la manipulación o reestructuración de embrague, el embrague es quien transmite la energía mecánica a su acción final.</t>
  </si>
  <si>
    <t>Utensilio de embrague,artefacto de embargue</t>
  </si>
  <si>
    <t>Plantilla de alineación</t>
  </si>
  <si>
    <t>Herramientas empleadas para la alineación.</t>
  </si>
  <si>
    <t>Utensilio de alineamiento,artefacto de alineamiento</t>
  </si>
  <si>
    <t>Plantilla de posicionamiento</t>
  </si>
  <si>
    <t>Herramientas empleadas para el buen posicionamiento.</t>
  </si>
  <si>
    <t>Utensilio de posicionamiento,artefacto de posicionamiento</t>
  </si>
  <si>
    <t>Placa elevadora</t>
  </si>
  <si>
    <t>Es una maquina que se utiliza para subir y bajar de un piso a otro.</t>
  </si>
  <si>
    <t>Placa elevadora,lámina elavorada,chapa elavorada</t>
  </si>
  <si>
    <t>Guía de cinta</t>
  </si>
  <si>
    <t>Piezas que en la maquina va dirigiendo los movimientos.</t>
  </si>
  <si>
    <t>Guía de cinta,conducción de cinta</t>
  </si>
  <si>
    <t>Mordaza de alimentación de cinta</t>
  </si>
  <si>
    <t>Abrazadera o prensa de alimentación es una Herramientas utilizadas en las industria.</t>
  </si>
  <si>
    <t>Alimentador mecánico</t>
  </si>
  <si>
    <t>Conducto utilizado para las operaciones mecánicas.</t>
  </si>
  <si>
    <t>Arnés del alimentador</t>
  </si>
  <si>
    <t>Accesorios empleados para el funcionamientos de alimentación.</t>
  </si>
  <si>
    <t>Mazo del alimentador</t>
  </si>
  <si>
    <t>Mordaza de alimentación</t>
  </si>
  <si>
    <t>Prensa de alimentación utilizadas en las industria.</t>
  </si>
  <si>
    <t>Mordaza de alimentación,censura de alimentación,bozal de alimentación</t>
  </si>
  <si>
    <t>Agarrador mecánico</t>
  </si>
  <si>
    <t>Es una herramienta cuyo extremos se aproximan para sujetar algo, funciona con el mecanismo de palanca simples que puede ser accionadas manualmente o con mecanismo hidráulico, neumáticos o eléctricos.</t>
  </si>
  <si>
    <t>Pinza mecánica,utensilio mecánica</t>
  </si>
  <si>
    <t>Mordaza de soporte</t>
  </si>
  <si>
    <t>Prensa para soporte</t>
  </si>
  <si>
    <t>Mordaza de soporte, bozal de soporte,censura de soporte</t>
  </si>
  <si>
    <t>Conjunto de mordaza</t>
  </si>
  <si>
    <t>Conjunto de abrazadera mecánicas.</t>
  </si>
  <si>
    <t>Conjunto de mordaza,conjunto de bozal,conjunto de censura</t>
  </si>
  <si>
    <t>Mordaza estacionaria</t>
  </si>
  <si>
    <t xml:space="preserve"> Es una herramienta que mediante un mecanismo de husillo o de otro tipo permite sujetar por fricción una pieza presionándola en forma continua.</t>
  </si>
  <si>
    <t>Mordaza estacionaria,bozal estacionaria,censura estacionaria</t>
  </si>
  <si>
    <t>Bloque de plantilla</t>
  </si>
  <si>
    <t>Son bloques organizadores de utensilios</t>
  </si>
  <si>
    <t>Bloque de utensilio,bloque de artefacto</t>
  </si>
  <si>
    <t>Guías de desplazamiento lineal</t>
  </si>
  <si>
    <t>Instrumento para garantizar una circulación uniforme y lineal.</t>
  </si>
  <si>
    <t>Guías de desplazamiento lineal,conducción de desplazamiento lineal</t>
  </si>
  <si>
    <t>Plantillas de medición</t>
  </si>
  <si>
    <t>Herramienta utilizadas para la medicion.</t>
  </si>
  <si>
    <t>Utensilios de medición,artefacto de medición</t>
  </si>
  <si>
    <t>Plantilla de anillo</t>
  </si>
  <si>
    <t>Herramientas de anillos de retención.</t>
  </si>
  <si>
    <t>Utensilios de anillo,artefacto de anillo</t>
  </si>
  <si>
    <t>Placa de garganta</t>
  </si>
  <si>
    <t>Placa de metal que se coloca en las entradas de las puertas de cargas para movilizar los carros de ruedas.</t>
  </si>
  <si>
    <t>Placa de paso,lámina de paso,chapa de paso</t>
  </si>
  <si>
    <t>Rieles de máquina</t>
  </si>
  <si>
    <t>Rieles de metales que se en parejas para darles movilidad a las maquinas.</t>
  </si>
  <si>
    <t>Carriles de máquina,línea de máquina</t>
  </si>
  <si>
    <t>Placa</t>
  </si>
  <si>
    <t>Instrumento de identidad para las personas protectoras.</t>
  </si>
  <si>
    <t>Placas de guarda,chapa de guarda,lámina de guarda</t>
  </si>
  <si>
    <t>Placas de cerrojo</t>
  </si>
  <si>
    <t>Placas o base de metal del cerrojo.</t>
  </si>
  <si>
    <t>Placas de cerrojo,chapa de cerrojo,lámina de cerrojo,chapa de cerradura,chapa de cerradura</t>
  </si>
  <si>
    <t>Conjunto de rodillos de alimentación</t>
  </si>
  <si>
    <t xml:space="preserve">Juegos de rodillos mecánicos que funcionan como alimentadores de un proceso mecanizado. </t>
  </si>
  <si>
    <t>Conjunto de rodillos de alimentación,grupo de rodilo de alimentación</t>
  </si>
  <si>
    <t>Tope de paso</t>
  </si>
  <si>
    <t>Parte integral mecanizada que funciona como regulador en maquinas industriales.</t>
  </si>
  <si>
    <t>Limitador de papel</t>
  </si>
  <si>
    <t>Regulador o limitador de papel</t>
  </si>
  <si>
    <t>Limitador de papel,controlador de papel</t>
  </si>
  <si>
    <t>Almohadilla de topa</t>
  </si>
  <si>
    <t>Dispositivo que regula y monitorea los topes en una maquina</t>
  </si>
  <si>
    <t>Atenuador del tope</t>
  </si>
  <si>
    <t>Limpiador de la vía de máquina</t>
  </si>
  <si>
    <t>Dispositivo de guia para maquinas industriales</t>
  </si>
  <si>
    <t>Levas de guía de máquina</t>
  </si>
  <si>
    <t>Soportes de máquina o aisladores de vibración</t>
  </si>
  <si>
    <t>Parte de una maquina la cual se encarga de aislante contra el ruido.</t>
  </si>
  <si>
    <t>Soportes o aisladores de vibración de máquina,apoyo o aislador de vibración de máquina</t>
  </si>
  <si>
    <t>Placas o barras o cintas de desgaste</t>
  </si>
  <si>
    <t>Herramientas que evitan el desgaste prematuro de las piezas adyacentes con las que hacen contacto.</t>
  </si>
  <si>
    <t>Placas o barras o cintas de desgaste,cintas de deterioro</t>
  </si>
  <si>
    <t>Deflectores de polvo</t>
  </si>
  <si>
    <t>Dispositivo que extiende la vida útil del motor cubriéndolo de polvo.</t>
  </si>
  <si>
    <t>Deflectores de polvo,partición de polvo,lengüeta de polvo</t>
  </si>
  <si>
    <t>Diente de rueda de cadena</t>
  </si>
  <si>
    <t>Herramientas que sirve de sostén a los neumáticos de los automóviles.</t>
  </si>
  <si>
    <t>Cubos dentados</t>
  </si>
  <si>
    <t>Rodillos de avance o de arrastre</t>
  </si>
  <si>
    <t>Parte mecanizada en un engranaje de movimiento.</t>
  </si>
  <si>
    <t>Rodillos de avance o de arrastre,cilindro de avance o arrastre</t>
  </si>
  <si>
    <t>Cubiertas de rodillos de avance</t>
  </si>
  <si>
    <t>Pieza protectora de los rodillos de avance</t>
  </si>
  <si>
    <t>Cubiertas de rodillos de avance,cubiertas de cilindro de avance</t>
  </si>
  <si>
    <t>Conductores de aserrín</t>
  </si>
  <si>
    <t>Maquina empleada en la limpiezas, recolectando los desechos de la madera.</t>
  </si>
  <si>
    <t>Aspiradores de serrín,aspirador de serrín,aspiradora de serrín</t>
  </si>
  <si>
    <t>Cubiertas guardapolvos de máquina</t>
  </si>
  <si>
    <t>Forros para brindar  vida útil a las maquinas, protegiéndolas del polvo.</t>
  </si>
  <si>
    <t>Cubiertas guardapolvos de máquina,forros guardapolvos de máquina</t>
  </si>
  <si>
    <t>Cabezales de corte o desbastado</t>
  </si>
  <si>
    <t>Es la base para la colocación de discos de cortes</t>
  </si>
  <si>
    <t>Cabezales de corte o desbastado,frontal de corte o desbastados</t>
  </si>
  <si>
    <t>Camas guía</t>
  </si>
  <si>
    <t>Base de apoyo para el proceso mecanizado.</t>
  </si>
  <si>
    <t>Bancadas de guía</t>
  </si>
  <si>
    <t>Brazos articulados</t>
  </si>
  <si>
    <t>Extensiones que usan las excavadoras y las plataformas hidráulicas para dar mayor alcance a su labores.</t>
  </si>
  <si>
    <t>Brazos articulados,brazos conectados,brazos enlazados</t>
  </si>
  <si>
    <t>Robots de pintura</t>
  </si>
  <si>
    <t>Robots de pintura para uso principal en la aplicación  en líneas de producción masiva, cuyos objetivos finales son la calidad y productividad.</t>
  </si>
  <si>
    <t>Robots de pintura,máquina mecánica para pintura,máquina mecánica de pintura</t>
  </si>
  <si>
    <t>Robots para levantar o poner</t>
  </si>
  <si>
    <t>Robots para la colocación de productos en cartones y traslado de cartones entre diferentes estaciones en las líneas de embalaje,</t>
  </si>
  <si>
    <t>Robots de coger y colocar,máquina mecánica de coger y colocar,máquina mecánica para coger y colocar</t>
  </si>
  <si>
    <t>Robots de sellado adhesivo</t>
  </si>
  <si>
    <t>Robots máquinas para la dispensación de adhesivos, el sellado o otros materiales.</t>
  </si>
  <si>
    <t>Robots de sellado adhesivo,máquina mecánia de sellado adhesivo,máquina mecánia para sellado adhesivo</t>
  </si>
  <si>
    <t>Robots de soldadura</t>
  </si>
  <si>
    <t>Herramientas programables mecanizadas (robots), con las que se lleva a cabo un proceso de Soldadura completamente automático, tanto en la operación de soldeo como sosteniendo la pieza</t>
  </si>
  <si>
    <t>Robots de soldadura,máquina mecánica de soldadura, máquina mecánica para soldadura</t>
  </si>
  <si>
    <t>Taladradoras</t>
  </si>
  <si>
    <t>Taladradoras,Taladro,Drill,Broca,barrena</t>
  </si>
  <si>
    <t>Fresadora para escariador</t>
  </si>
  <si>
    <t>Se llama escariado o alesado a un proceso de arranque de viruta o una operación de mecanizado que se realiza para conseguir un buen acabado superficial con ciertas tolerancias dimensionales, o bien simplemente para agrandar agujeros que han sido previamente taladrados con una broca a un diámetro un poco inferior.</t>
  </si>
  <si>
    <t>Fresadora para escariador,taladro para escariador,buril para escariador</t>
  </si>
  <si>
    <t>Brocas o herramientas de moldeado</t>
  </si>
  <si>
    <t>Es una pieza metálica de corte utilizada por taladro, haciendo girar la broca es empleada para hacer orificio o agujeros en diversos materiales.</t>
  </si>
  <si>
    <t>Brocas o herramientas de moldeado,broca,herramienta para abrir huecos u hollos</t>
  </si>
  <si>
    <t>Machos de roscar o matrices de trefilar</t>
  </si>
  <si>
    <t>Es una herramienta manual de corte que se utiliza para efectuar el roscado de agujeros que han sido previamente taladrado a una medida adecuada en alguna pieza metálica o de plástica.</t>
  </si>
  <si>
    <t>Brocha de corte</t>
  </si>
  <si>
    <t>Herramienta que se utiliza para dividir otro cuerpo.</t>
  </si>
  <si>
    <t>Brocha de corte,escobilla de corte</t>
  </si>
  <si>
    <t>Herramientas de tallar</t>
  </si>
  <si>
    <t>Herramientas para dar formas a un material.</t>
  </si>
  <si>
    <t>Herramientas de tallar,instrumento de tallar,utencilios de tallar,implemento de tallar</t>
  </si>
  <si>
    <t>Portaherramientas o monturas de herramienta graduables</t>
  </si>
  <si>
    <t>Organizador de las herramientas de trabajo.</t>
  </si>
  <si>
    <t>Portaherramientas o monturas de herramienta graduables,cajón de hierro,cajón de herramientas</t>
  </si>
  <si>
    <t>Insertos graduables para herramientas de corte</t>
  </si>
  <si>
    <t>Dispositivo de pieza inserta desechable graduable, formado de material duro, previsto en particular para herramientas de corte de metales, que comprende un cuerpo poligonal que tiene lados conjuntivos que se encuentran en planos paralelos al eje del cuerpo y definidos por bordes periféricos superior e inferior que se encuentran en planos paralelos perpendiculares a dicho eje.</t>
  </si>
  <si>
    <t>Desbarbadores rotatorios</t>
  </si>
  <si>
    <t xml:space="preserve">Es una herramienta elaborada de carburo para corte </t>
  </si>
  <si>
    <t>Servicios de trituración secundaria, regeneración o revestimiento para herramientas de corte</t>
  </si>
  <si>
    <t>Herramientas para cementación del campo petrolífero servicio de revestimiento.</t>
  </si>
  <si>
    <t>Herramientas de avellanado o escariado</t>
  </si>
  <si>
    <t>Es una herramienta que sirve para alisar las hendiduras que se hacen en el hierro y demás metales</t>
  </si>
  <si>
    <t>Herramientas de avellanado o escariado,instrumentos de avellanado,utencilios de avellanado,implemento de avellando</t>
  </si>
  <si>
    <t>Cuchillas o conjuntos de cuchillas de maquinaria</t>
  </si>
  <si>
    <t>Es la parte plana de una herramienta que tengan regularmente un filo .</t>
  </si>
  <si>
    <t>Cuchillas o conjuntos de cuchillas de maquinaria,juego de cuchillas,kit de cuchillas</t>
  </si>
  <si>
    <t>Sistemas de aplicación de pegante o adhesivo</t>
  </si>
  <si>
    <t>Herramientas para aplicar adhesivos a superficie lisa y pulida.</t>
  </si>
  <si>
    <t>Sistemas de aplicación de cola o adhesivo,equipo de aplicación de pegamento,equipo de aplicación de cola o adhesivo</t>
  </si>
  <si>
    <t>Accesorios de ensamblaje</t>
  </si>
  <si>
    <t xml:space="preserve">Es la unión de dos o más materiales para fabricar una estructura </t>
  </si>
  <si>
    <t>Montajes de ensambladura,montaje de ensamblaje,montaje de acopladura</t>
  </si>
  <si>
    <t>Ensamblaje especializado</t>
  </si>
  <si>
    <t>Es el ensablaje de algo muy complejo.</t>
  </si>
  <si>
    <t>Ensamblaje especializado,ensamble especializado</t>
  </si>
  <si>
    <t>Sistemas de ensamblaje para vehículos de chasis (vo)</t>
  </si>
  <si>
    <t>Fabricación y ensamblaje de toda clase de carrocería para vehículos automotor, plataformas y cavas para camiones y góndolas de carga pesada, así como también la reparación y mantenimiento de las mismas.</t>
  </si>
  <si>
    <t>Sistemas de ensamblaje para funcionamiento de la línea del chasis (VO),sistema de ensamble para el funcionamiento de línea del chasis (VO)</t>
  </si>
  <si>
    <t>Ensamblaje de componentes ilimitados</t>
  </si>
  <si>
    <t>Elementos utilizados para unir o juntar componentes ilimitadamente.</t>
  </si>
  <si>
    <t>Ensamblaje de componentes ilimitados,montaje de componetes ilimitados</t>
  </si>
  <si>
    <t>Líneas completas de tren motor</t>
  </si>
  <si>
    <t xml:space="preserve">Es un motor de combustión interna con todos los cilindros alineados en una misma fila, sin desplazamientos. </t>
  </si>
  <si>
    <t>Dispositivo de montaje de superficies</t>
  </si>
  <si>
    <t>Elementos utilizados para arrmar, poner en su lugar las pizas de cualquier aparato o máquina.</t>
  </si>
  <si>
    <t>Dispositivo de montaje de superficies chip de montaje de superficies</t>
  </si>
  <si>
    <t>Prueba de llenado</t>
  </si>
  <si>
    <t>Es una prueba para comprobar el nivel de ocupación de un elemento.</t>
  </si>
  <si>
    <t>Prueba de llenado,demostración de llenado,evidencia de llenado,constancia de llenado</t>
  </si>
  <si>
    <t>Multihusillo fijo de corredera roscada</t>
  </si>
  <si>
    <t>Tornos mecanizados para elaborar piezas en series de muchas precisión.</t>
  </si>
  <si>
    <t>Patines de carrocería</t>
  </si>
  <si>
    <t>Diseñados para colocarlos en los rieles con agujeros empotrado en el piso de la carrocería.</t>
  </si>
  <si>
    <t>Calzos de carrocería,cuña de carrocería,calce de carrocería</t>
  </si>
  <si>
    <t>Inflado de montaje de llantas</t>
  </si>
  <si>
    <t>Es un tipo de maquina de fluido de desplazamiento expresamente diseñada para trabajar con aire.</t>
  </si>
  <si>
    <t>Inflado de montaje de los neumáticos,lleno de montaje de neumáticos</t>
  </si>
  <si>
    <t>Cizalla de guillotina</t>
  </si>
  <si>
    <t>Maquina utilizada para el corte placa y lamina de acero.</t>
  </si>
  <si>
    <t>Tijeras de guillotina,tijera cortadora,cortar,máquina desbastadora,recortador</t>
  </si>
  <si>
    <t>Aplicación de recepción (pu) de inserción de vidrio</t>
  </si>
  <si>
    <t>Maquina aplicadoras de inserción de vidrio. Tambien   está diseñada para insertar asas de forma automática en empaques.</t>
  </si>
  <si>
    <t>Aplicación de recepción (PU) de inserción de vidrio</t>
  </si>
  <si>
    <t>Brazos articulados de movimiento giratorio</t>
  </si>
  <si>
    <t>Es un tipo de brazo mecánico, normalmente programable, con funciones parecidas a las de un brazo humano; este puede ser la suma total del mecanismo o puede ser parte de un robot más complejo. Las partes de estos manipuladores o brazos son interconectadas a través de articulaciones que permiten, tanto un movimiento rotacional (tales como los de un robot articulado), como un movimiento translacional o desplazamiento lineal.</t>
  </si>
  <si>
    <t>Brazos perezosos de articulación</t>
  </si>
  <si>
    <t>Acoplamiento automático del chasis</t>
  </si>
  <si>
    <t>Dispositivo que se colocan en el chasis de las maquinas.</t>
  </si>
  <si>
    <t>Componentes flexibles</t>
  </si>
  <si>
    <t>Son todo los materiales flexibles que se emplean en el proceso industrial.</t>
  </si>
  <si>
    <t>Componentes flexibles,componentes adaptables,componentes adaptante</t>
  </si>
  <si>
    <t>Maquinas diversas para ensamble</t>
  </si>
  <si>
    <t>Maquinarias empleadas para el ensambles de  maquinas.</t>
  </si>
  <si>
    <t>Máquinas variadas de ensamblaje,equipo variado de ensamble</t>
  </si>
  <si>
    <t>Sistemas de aplicación de pintura</t>
  </si>
  <si>
    <t xml:space="preserve">Sistemas para la aplicación de pinturas y  barices de recubrimientos decorativos e industriales. </t>
  </si>
  <si>
    <t>Sistemas de aplicación de pintura,Pistola de Pintura,Brocha,Rodillo para pintar</t>
  </si>
  <si>
    <t>Caseta para reparación de pintura</t>
  </si>
  <si>
    <t>Mantenimiento de  zonas de pintura</t>
  </si>
  <si>
    <t>Reparación de zona de pintura,reconstrucción de zona de pintura</t>
  </si>
  <si>
    <t>Hornos de sistemas de pintura</t>
  </si>
  <si>
    <t>La pintura al horno tiene como objetivo conseguir un acabado de muy alta calidad</t>
  </si>
  <si>
    <t>Hornos de sistemas de pintura,calentador de sistema de pintura</t>
  </si>
  <si>
    <t>Ingeniería o disposición de la planta de pintura</t>
  </si>
  <si>
    <t>La Distribución de Planta es un concepto relacionado con la disposición de las máquinas, los departamentos, las estaciones de trabajo, las áreas de almacenamiento, los pasillos y los espacios comunes dentro de una instalación productiva propuesta o ya existente.</t>
  </si>
  <si>
    <t>Estudios de ingeniería, arquitectura, investigaciones y  análisis de factibilidad</t>
  </si>
  <si>
    <t>Sistema de pintura llave en mano</t>
  </si>
  <si>
    <t>Suministro de toda la pintura necesaria para un determinado proposito.</t>
  </si>
  <si>
    <t>Sistema de llave en mano de pintura</t>
  </si>
  <si>
    <t>Sistema de pintura de fosfato o “e coat”</t>
  </si>
  <si>
    <t xml:space="preserve">Es aplicado en la transformacion de una superficie metálica en otra con propiedades no metálicas, no conductivas. El uso de capas de fosfattizado es prolongar la vida útil de superficies pintadas. </t>
  </si>
  <si>
    <t>Sistema de pintura de capa o fosfato</t>
  </si>
  <si>
    <t>Taller de pintura variado</t>
  </si>
  <si>
    <t>Espacio donde se realiza un trabajo manual o artesano, como el taller de un pintor o un alfarero, un taller de costura o de elaboración de alfajores, etc.</t>
  </si>
  <si>
    <t>Taller de pintura variado,taller de pintura diverso,taller de pintura surtido</t>
  </si>
  <si>
    <t>Sistemas diversos de pintura</t>
  </si>
  <si>
    <t>Un sistema de pintado es la secuencia de capas de diferentes tipos de pinturas que forman la totalidad de la película de pintura. El sistema de pintado varía según el substrato a pintar debido al hecho de que existen pinturas específicas para diferentes materiales; fibra de vidrio, acero, aluminio, madera, etc.</t>
  </si>
  <si>
    <t>Sistemas de pintura variados,sistema de pintura surtida,sistema de pintura diverso</t>
  </si>
  <si>
    <t>Fuelles de fundición</t>
  </si>
  <si>
    <t>Durante el proceso de fundición o forja de metales e incluso la soldadura, se requiere mucho calor, lo cual solo pudo desarrollarse a través de la invención del fuelle. Los fuelles son usados para aportar aire al combustible elevando el nivel de combustión y consigo la cantidad de calor.</t>
  </si>
  <si>
    <t>Fuelles de fundición,barquín de fundición</t>
  </si>
  <si>
    <t>Quemadores de fundición</t>
  </si>
  <si>
    <t>Un quemador es un dispositivo para quemar combustible líquido, gaseoso o ambos y producir calor generalmente mediante una llama. Habitualmente va asociado a una caldera o un generador de calor para calentar agua o aire, pero también se usa en procesos industriales para calentar cualquier sustancia</t>
  </si>
  <si>
    <t>Quemadores de fundición,mechero de fundición</t>
  </si>
  <si>
    <t>Horno de secado del núcleo</t>
  </si>
  <si>
    <t>El horno de secado que permite un eficiente secado de los núcleos de muestra después la limpieza con solvente antes de cualquier medida de permeabilidad o porosidad.</t>
  </si>
  <si>
    <t>Horno de secado del núcleo,calentador de secado del núcleo</t>
  </si>
  <si>
    <t>Crisoles de fundición</t>
  </si>
  <si>
    <t>Crisol es una cavidad en los hornos que recibe el metal fundido. El crisol es un aparato que normalmente está hecho de grafito con cierto contenido de arcilla y que puede soportar elementos a altas temperaturas, ya sea el oro derretido o cualquier otro metal, normalmente a más de 500 °C. Algunos crisoles aguantan temperaturas que superan los 1500 °C. También se le denomina así a un recipiente de laboratorio resistente al fuego y utilizado para fundir sustancias.</t>
  </si>
  <si>
    <t>Crisoles de fundición,recipiente de fundición</t>
  </si>
  <si>
    <t>Convertidores para fundición</t>
  </si>
  <si>
    <t xml:space="preserve">Convertidor por cuanto convierte elarrabio ya procesado, es decir, la fundición, en acero o en hierro. Consiste en una gran caldera piriforme, forrada con grueso palastro de acero y revestida interiormente de material refractario; la parte superior está abierta y la inferior es redonda y móvil en torno de un eje horizontal y taladradapor pequeños agujeros para la insuflación del aire. </t>
  </si>
  <si>
    <t>Convertidores para fundición,conversor de fundición</t>
  </si>
  <si>
    <t>Máquinas fundidoras</t>
  </si>
  <si>
    <t>Es una maquina usada para crear metales a partir de su forma mineral. Un horno de fundición rudimentario tambien puede usarse para crear hierro y bronce, pero un horno de fundición es necesario para crear aluminio o acero.</t>
  </si>
  <si>
    <t>Máquinas de fundición,equipo de fundición</t>
  </si>
  <si>
    <t>Prensas de dimensionamiento o grabado en relieve</t>
  </si>
  <si>
    <t>Máquina  para la producción de paneles.</t>
  </si>
  <si>
    <t>Prensas de encolaje o grabado en relieve</t>
  </si>
  <si>
    <t>Son usados para aportar aire al combustible elevando el nivel de combustión y consigo la cantidad de calor, asi durante el proceso de  fundición o forja de metales e incluso la soldadura, se requiere mucho calor, lo cual solo puede desarrollarse a través de la invención del fuelle.</t>
  </si>
  <si>
    <t>Fuelles de fundición, barquín de fundición</t>
  </si>
  <si>
    <t>Arcillas de fundición</t>
  </si>
  <si>
    <t>El proceso más común es la fundición en arena, es mezclada con arcilla, adquiere cohesión y moldeabilidad sin perder la permeabilidad que posibilita evacuar los gases del molde al tiempo que se vierte el metal fundido</t>
  </si>
  <si>
    <t>Arcillas de fundición,greda de fundición</t>
  </si>
  <si>
    <t>Frascos de fundición</t>
  </si>
  <si>
    <t>Recipientes utilizados para contener los metales, minerales u otros cuerpos sólidos a derretir y licuar.</t>
  </si>
  <si>
    <t>Frascos de fundición,envase de fundición</t>
  </si>
  <si>
    <t>Prensas de forja</t>
  </si>
  <si>
    <t>Los equipos para el proceso de deformación controlada de un metal hasta una forma final mediante la aplicación de presión o de impactos sucesivos.</t>
  </si>
  <si>
    <t>Prensas de forja,prensa de alteración</t>
  </si>
  <si>
    <t>Cucharas de fundición</t>
  </si>
  <si>
    <t>Es un recipiente utilizado para transportar y verter metales fundidos.</t>
  </si>
  <si>
    <t>Calderos de colada de fundería,ollas de colada de fundería,caldero de colada de fundería,cucharas</t>
  </si>
  <si>
    <t>Troqueles de fundición</t>
  </si>
  <si>
    <t>Los moldes, generalmente, se encuentran divididos en dos partes, la parte superior denominada cope y la parte inferior denominada draga que se corresponden a sendas partes del molde que es necesario fabricar.</t>
  </si>
  <si>
    <t>Moldes de fundición,amoldación de fundición</t>
  </si>
  <si>
    <t>Arena de fundición</t>
  </si>
  <si>
    <t>Elementos utilizados para colar un metal fundido, típicamente aleaciones de hierro, acero, bronce, latón y otros, en un molde de arena, dejarlo solidificar y posteriormente romper el molde para extraer la pieza fundida.</t>
  </si>
  <si>
    <t>Arena de fundición,arenilla de fundición</t>
  </si>
  <si>
    <t>Palas de fundición</t>
  </si>
  <si>
    <t>Piezas de fundición, forros, paletas y revestimientos</t>
  </si>
  <si>
    <t>Palas de fundición,pala de fundación,pala para fundar</t>
  </si>
  <si>
    <t>Prensa para forja con matriz abierta</t>
  </si>
  <si>
    <t>Es trabajo en caliente del metal entre dos herramientas planas y martillar o presionando con una prensa de forja o una máquina de la forja.</t>
  </si>
  <si>
    <t>Prensa para forja con matriz abierta,prensa para alterarción con matríz abierta</t>
  </si>
  <si>
    <t>Máquinas de estampación de forjado</t>
  </si>
  <si>
    <t>Maquina usada para el  proceso de fabricación por el cual se somete un metal a una carga de compresión entre dos moldes. La carga puede ser una presión aplicada progresivamente o una percusión, para lo cual se utilizan prensas y martinetes. Los moldes, son estampas o matrices de acero, una de ellas deslizante a través de una guía y la otra fija.</t>
  </si>
  <si>
    <t>Cilindros de forjar</t>
  </si>
  <si>
    <t>Cilindros para trabajar un metal, especialmente el hierro, y darle una forma definida cuando está caliente por medio de golpes o por presión</t>
  </si>
  <si>
    <t>Cilindros de forjar,rodillos de forjar</t>
  </si>
  <si>
    <t>Máquinas de forja radial</t>
  </si>
  <si>
    <t>Es una máquina utilizada para el conformado radial por deformación plástica que puede realizarse en caliente o en frío.</t>
  </si>
  <si>
    <t>Máquinas de forja radial,máquina de elavoracón radial</t>
  </si>
  <si>
    <t>Prensas de moldeo en frío</t>
  </si>
  <si>
    <t>Máquina que deforma materiales mediante la aplicación de presión usando moldes en frío.</t>
  </si>
  <si>
    <t>Máquinas de forja de extremos</t>
  </si>
  <si>
    <t>Dispositivo que realiza el proceso de conformado de extremos por deformación plástica que puede realizarse en caliente o en frío.</t>
  </si>
  <si>
    <t xml:space="preserve">Máquinas de forja de extremos,máquina de elavoración de extremos </t>
  </si>
  <si>
    <t>Aerosoles antisalpicaduras</t>
  </si>
  <si>
    <t xml:space="preserve">Mascarilla que cubre todo el rostro proporcionando la mejor proteccion posible frente a salpicaduras leves de productos quimicos liquidos o aresoles </t>
  </si>
  <si>
    <t>Aerosoles antisalpicaduras,spray antisalpicaduras</t>
  </si>
  <si>
    <t>Varillas de soldadura o soldadura con latón a gas</t>
  </si>
  <si>
    <t>Barra larga y delgada que sirve como materia prima a la hora de hacer cualquier tipo de soldadura por fusion.</t>
  </si>
  <si>
    <t>Varillas de soldadura o soldadura con latón a gas,varilla para la soldadura,vara para la soldadura</t>
  </si>
  <si>
    <t>Sopletes</t>
  </si>
  <si>
    <t>Instrumento que se usa para soldar piezas de metal.</t>
  </si>
  <si>
    <t>Sopletes,lámpara para soldar,instrumento para soldar</t>
  </si>
  <si>
    <t>Polvo de hierro</t>
  </si>
  <si>
    <t>Es un tipo de electrodos que posee el 50 % de hierro en el revestimiento.</t>
  </si>
  <si>
    <t>Polvo de hierro,granallado de vigas</t>
  </si>
  <si>
    <t>Fluido de soldadura</t>
  </si>
  <si>
    <t>Es el paso que recorre la energia antes de llegar a los electrodos para despues ser derretidos y formar la soldadura.</t>
  </si>
  <si>
    <t>Soldadores o pistolas para sueldas</t>
  </si>
  <si>
    <t>Herramienta que se alimenta de corriente que resulta muy util para la soldadura con estaño, especialmente para terminales de cable.</t>
  </si>
  <si>
    <t>Soldadores o pistolas para sueldas,instrumento para soldar</t>
  </si>
  <si>
    <t>Máquinas de soldar</t>
  </si>
  <si>
    <t>Maquinas empleadas para soldar mediante energia, calentando dos cuerpos provocando una union entre ellos.</t>
  </si>
  <si>
    <t>Máquinas de soldar,equipo para soldar</t>
  </si>
  <si>
    <t>Soldadura</t>
  </si>
  <si>
    <t>Proceso de fabricación en donde se realiza la unión de dos materiales, (generalmente metales o termoplásticos), usualmente logrado a través de la coalescencia (fusión), en la cual las piezas son soldadas fundiendo ambas y pudiendo agregar un material de relleno fundido (metal o plástico), para conseguir un baño de material fundido (el baño de soldadura) que, al enfriarse, se convierte en una unión fija</t>
  </si>
  <si>
    <t>Alambre soldador</t>
  </si>
  <si>
    <t>Herramienta portatil para uso de electronica en general, posee un alambre conductor en su estremo.</t>
  </si>
  <si>
    <t xml:space="preserve">Alambre soldador,cable soldador,hilo metálico </t>
  </si>
  <si>
    <t>Herramientas de soldadura</t>
  </si>
  <si>
    <t>Son un grupos de herramienta utilizadas para la soldadura en general y forjar.</t>
  </si>
  <si>
    <t>Herramientas de soldadura,instrumentos de soldaduras</t>
  </si>
  <si>
    <t>Varillas soldadoras</t>
  </si>
  <si>
    <t xml:space="preserve">Son varillas metálicas preparadas para servir como polo del circuito; en su extremo se genera el arco eléctrico. </t>
  </si>
  <si>
    <t>Varillas soldadoras,Varilla,Varillas,varita de soldadura,vara para soldadura</t>
  </si>
  <si>
    <t>Rectificadores de soldadura</t>
  </si>
  <si>
    <t>Transformadores que contienen un dispositivo electrico que cambia la corriente alterna en corriente directa.</t>
  </si>
  <si>
    <t>Rectificadores de soldadura,aparato para transformar corriente de soldadura,transformador de soldadura</t>
  </si>
  <si>
    <t>Generadores para soldadura</t>
  </si>
  <si>
    <t>Dispositivo que posee la fuente de energia directa impulsado por un motor electrico o de combustible, este es el que permite que la soldadura pueda hacerse con polaridad directa o inversa.</t>
  </si>
  <si>
    <t>Generadores para soldadura,alternador para soldadura</t>
  </si>
  <si>
    <t>Electrodos para soldar</t>
  </si>
  <si>
    <t>Es un conductor utilizado para hacer contacto con una parte no metalica de un circuito.</t>
  </si>
  <si>
    <t>Electrodos para soldar,electrodo para soldar</t>
  </si>
  <si>
    <t>Es una herramienta de combustión para la aplicación de las llama y el calor para diversas aplicaciones, por lo general metalurgia.</t>
  </si>
  <si>
    <t>Sopletes,lámpara de soldar</t>
  </si>
  <si>
    <t>Maquinaria para soldadura de plasma</t>
  </si>
  <si>
    <t>Equipos para soldadura plasma</t>
  </si>
  <si>
    <t>Maquinaria de soldadura de tungsteno a gas inerte (TIG)</t>
  </si>
  <si>
    <t>Maquinas empleadas para soldar mediante energia, calentando dos cuerpos provocnado una union entre ellos, recomendada para acero inoxidable.</t>
  </si>
  <si>
    <t>Maquinaria de soldadura por ultrasonido</t>
  </si>
  <si>
    <t>Esta soldadura se realiza por medio de un sonotrodo y no es necesario aporte de material la construccion mecanica de estos equipo evitan cualquier flexión y resiste los esfuerzos mas elevado.</t>
  </si>
  <si>
    <t>Maquinaria de soldadura por láser</t>
  </si>
  <si>
    <t>Maquinas empleadas para soldar mediante energia, calentando dos cuerpos provocnado una union entre ellos, esta soldadura proporciona una gran presicion.</t>
  </si>
  <si>
    <t>Fundentes para soldar</t>
  </si>
  <si>
    <t>Es un material fundible que se usa para disolver y o evitar formaciones de oxidos u otras inclusiones indeseables que se forman al soldar.</t>
  </si>
  <si>
    <t>Fundentes para soldar,soldadura blanda para proteger oxidación</t>
  </si>
  <si>
    <t>Palos indicadores de temperatura</t>
  </si>
  <si>
    <t>Transmisores de temperatura que te indica el nivel de la temperatura.</t>
  </si>
  <si>
    <t>Anillos para soldar en fuerte</t>
  </si>
  <si>
    <t>Proceso de union por resistencia en el cual se calienta la pieza de trabajo y se coloca el material de aporte para que se fundan por el calor generado.</t>
  </si>
  <si>
    <t>Aditivos soldantes</t>
  </si>
  <si>
    <t>Aditivo que es utilizados para crear conexiones electrica.</t>
  </si>
  <si>
    <t>Aditivos soldantes,sustancia soldantes,ingrediente soldantes</t>
  </si>
  <si>
    <t>Aditivos desoldantes</t>
  </si>
  <si>
    <t>Aditivos utilizados en el proceso de desoldadura.</t>
  </si>
  <si>
    <t>Aditivos desoldantes,sustancia desoldante,ingrediente desoldantes</t>
  </si>
  <si>
    <t>Trencilla desoldante</t>
  </si>
  <si>
    <t>Utencilios empleado para la desoldadura,</t>
  </si>
  <si>
    <t>Pantallas o cortinas para soldar</t>
  </si>
  <si>
    <t>Es un utencilios protector para el soldador</t>
  </si>
  <si>
    <t>Pantallas o cortinas para soldar,cortina protectora para soldadura</t>
  </si>
  <si>
    <t>La soldadura o el kit</t>
  </si>
  <si>
    <t>Equipo de soldadura y corte por soplete, este equipo permite soldar hasta 30 mm y cortar hasta 300 mm, contiene 8 lanza intercambiable, mango, dispositivos de corte, juego de boquillas, valvulas antiretroceso, para oxigeno y acetileno.</t>
  </si>
  <si>
    <t>La soldadura o el kit,herramientas de soldadura</t>
  </si>
  <si>
    <t>Estaciones de soldado, desoldado o mixtas</t>
  </si>
  <si>
    <t>Estacion de soldadura portatil disenada apra soldadura precisa,</t>
  </si>
  <si>
    <t>Pistola de desoldado</t>
  </si>
  <si>
    <t>Herramienta utilizada  para desoldar y reparar electronica en general.</t>
  </si>
  <si>
    <t>Pistola de desoldado,arma automática de desoldado</t>
  </si>
  <si>
    <t>Bomba de desoldado</t>
  </si>
  <si>
    <t>Herramientas para desoldar y aspirar el exceso de soldadura de placas y circuito.</t>
  </si>
  <si>
    <t>Bomba de desoldado,máquina para aspirar de desoldado</t>
  </si>
  <si>
    <t>Fundentes de soldadura</t>
  </si>
  <si>
    <t>Producto químico usado en proceso de soldar y en la fabricación de placas y otros componentes electrónicos. Sirve para, entre otras funciones, aislar del contacto del aire, disolver y eliminar los óxidos que pueden formarse y favorecer el “mojado” del material base por el metal de aportación fundido, consiguiendo que el metal de aportación pueda fluir y se distribuya en la unión.</t>
  </si>
  <si>
    <t>Fundentes de soldadura fuerte</t>
  </si>
  <si>
    <t>Material fundible que se usa para disolver o evitar formaciones de oxidos u otras inclusiones indeseables que se forman al soldar</t>
  </si>
  <si>
    <t>Puntas de corte o soldadura</t>
  </si>
  <si>
    <t>Metodo de soldadura por resistencia, util en lamina metalica por medio del calentamiento de una pequeña zona al hacer circular una corriente electrica.</t>
  </si>
  <si>
    <t>Portaelectrodos</t>
  </si>
  <si>
    <t>Dispositivo que mantiene mecánicamente el electrodo y le transmite la corriente con fines de soldadura o de corte.</t>
  </si>
  <si>
    <t>Portaelectrodos,sostenedor de eléctrodos</t>
  </si>
  <si>
    <t>Limas limpiadoras de punta de soldadura o soldadura fuerte</t>
  </si>
  <si>
    <t>Utensilios para la limpiezas de las soldaduras</t>
  </si>
  <si>
    <t>Reacondicionadores de punta de soldadura o accesorios</t>
  </si>
  <si>
    <t>Mantenimiento al terminar del soldador cada cierto tiempo, con una esponja, raspar suavemente con un cepillo de alambre</t>
  </si>
  <si>
    <t>Cuchillas de acondicionamiento de punta de soldadura</t>
  </si>
  <si>
    <t>Herramienta utilizadas para acondicionar la punta o terminales de la soldaduras.</t>
  </si>
  <si>
    <t>Maquinaria de soldadura al arco en atmósfera de gas inerte con electrodo consumible (MIG)</t>
  </si>
  <si>
    <t>Aparato que se uitliza con varilla metálica para realizar una soldadura en arco.</t>
  </si>
  <si>
    <t>Aparato de corte o de soldadura fuerte o de soldadura por llama de gas</t>
  </si>
  <si>
    <t>Máquina utilizada en el proceso de unión de dos metales a través del calentamiento de estos y la posterior adición de un metal de aportación, el cual debe tener una temperatura de fusión superior a 450 °C y menor al del metal base</t>
  </si>
  <si>
    <t>Cortadores de barras o varillas</t>
  </si>
  <si>
    <t>Herramienta manual de corte que se utiliza para cortar barras o varillas, es muy utilizada en la construccion</t>
  </si>
  <si>
    <t>Cortadores de barras o varillas,cortador de barra o varilla,herramienta cortante de barra o varilla</t>
  </si>
  <si>
    <t>Cortadores de cañerías o tubos</t>
  </si>
  <si>
    <t>Son herramientas manuales utilizadas apra cortar tubos de bronce, galvanizados etc.</t>
  </si>
  <si>
    <t>Cortadores de cañerías o tubos,cortador de caños o tubo,abridor de cañería o tubos</t>
  </si>
  <si>
    <t>Cortadores de alambres o cables</t>
  </si>
  <si>
    <t>Son herramientas utilizadas para cortar alambres o cables.</t>
  </si>
  <si>
    <t>Cortadores de alambres o cables,cortador de alambre o cables,cortador de alambres o cables</t>
  </si>
  <si>
    <t>Equipo para desbarbar</t>
  </si>
  <si>
    <t>Herramientas para limpiar quitar rebarba de una superficie ya trabajada.</t>
  </si>
  <si>
    <t>Equipo para desbarbar,máquina para desbarbar</t>
  </si>
  <si>
    <t>Tornos</t>
  </si>
  <si>
    <t>Conjunto de máquinas y herramientas que permiten mecanizar piezas de forma geométrica de revolución. Estas máquinas-herramienta operan haciendo girar la pieza a mecanizar (sujeta en el cabezal o fijada entre los puntos de centraje) mientras una o varias herramientas de corte son empujadas en un movimiento regulado de avance contra la superficie de la pieza, cortando la viruta de acuerdo con las condiciones tecnológicas de mecanizado adecuadas</t>
  </si>
  <si>
    <t>Tornos,torno,máquina de girar piezas</t>
  </si>
  <si>
    <t>Herramientas y troqueles para tornos</t>
  </si>
  <si>
    <t>Instrumento de borde cortante para recortar o estampar, por presion, planchas, cartones, o cuero</t>
  </si>
  <si>
    <t>Herramientas y troqueles para tornos,instrumentos y troqueles para tornear</t>
  </si>
  <si>
    <t>Herramientas de corte con láser</t>
  </si>
  <si>
    <t>Herramientas para hacer corte con laser para darle mayor presicion a los cortes</t>
  </si>
  <si>
    <t>Herramientas de corte con láser,instrumentos de corte con láser</t>
  </si>
  <si>
    <t>Brocas americanas</t>
  </si>
  <si>
    <t>Se compone de un punto de corte en la punta de un eje cilíndrico con flautas helicoidales.</t>
  </si>
  <si>
    <t>Brocas americanas,barrena americanas,taladro americana,berbiquí americana,broca helicoidal</t>
  </si>
  <si>
    <t>Escariadores</t>
  </si>
  <si>
    <t>Es una herramienta cilíndrica de corte empleada para conseguir agujeros con una precisión elevada, normalmente de tolerancia H7.</t>
  </si>
  <si>
    <t>Escariadores,escariado,brocas,broca</t>
  </si>
  <si>
    <t>Contrataladros</t>
  </si>
  <si>
    <t>Herramienta utilizadas para avellanar un agujero.</t>
  </si>
  <si>
    <t>Cortadores rotatorios de metales</t>
  </si>
  <si>
    <t>Herramienta con un buril que presiona sobre una pieza que gira mecánicamente, empleada para labrar o agujerear piezas metálicas.</t>
  </si>
  <si>
    <t>Fresas</t>
  </si>
  <si>
    <t>Herramienta circular de corte multiples, usada en maquina fresadoras para la mecanizacion de piezas.</t>
  </si>
  <si>
    <t>Fresas,repisa</t>
  </si>
  <si>
    <t>Limadores de engranajes</t>
  </si>
  <si>
    <t>Son parte integral del mismo engranaje, herramientas empleada para limar las cuchillas.</t>
  </si>
  <si>
    <t>Cortadores de virutas</t>
  </si>
  <si>
    <t>Herramienta que se usa parar cortar la hoja delgada que se saca con el cepillo u otras herramientas al labrar la madera o los metales, y que sale, por lo común, arrollada en espiral.</t>
  </si>
  <si>
    <t>Cortadores de virutas, cortador de lámina</t>
  </si>
  <si>
    <t>Equipo de mecanizado por chorro abrasivo</t>
  </si>
  <si>
    <t>Equipo de mecanizado de piezas por medio de chorro abrasivos,</t>
  </si>
  <si>
    <t>Herramientas de escariado</t>
  </si>
  <si>
    <t>Insertos Indexables</t>
  </si>
  <si>
    <t>Herramientas de carburo con multiples filos sujetado a un cuerpo de acero.</t>
  </si>
  <si>
    <t>Herramientas de perforación</t>
  </si>
  <si>
    <t>Estas herramientas son fabricadas con acero especial para una mayor calidad para la perforacion.</t>
  </si>
  <si>
    <t>Mandriles</t>
  </si>
  <si>
    <t>Pieza cilíndrica de la máquina en la que se asegura el objeto que se ha de tornear.</t>
  </si>
  <si>
    <t>Herramientas de inserción</t>
  </si>
  <si>
    <t>Herramienta utilizadas para introducir cables electronicos en espacios pequeños.</t>
  </si>
  <si>
    <t>Herramientas de inserción,instrumentos de inserción,instrumentos de incluir</t>
  </si>
  <si>
    <t>Prensas de taller</t>
  </si>
  <si>
    <t>Mecanismo conformados por vasos comunicantes impulsados por pistones de diferentes areas que mediante una pequeña fuerza permite obtener otra mayor</t>
  </si>
  <si>
    <t>Terminadoras</t>
  </si>
  <si>
    <t>Máquina autopropulsada o remolcada sobre ruedas, cuya funciónn es la de efectuar encofrados mediante el extendido de material en un proceso continuo y deslizante del mismo. Se emplea en la práctica para efectuar vías y otras áres de tráfico altamente resistente, asi como perfiles monolíticos de hormigón.</t>
  </si>
  <si>
    <t>Terminadoras,máquinas acabadoras,terminador de asfalto,acabador, pavimentadora</t>
  </si>
  <si>
    <t>Máquinas de curvar tangentes</t>
  </si>
  <si>
    <t>Son las maquinarias mecanizadas para curvar perfiles de metal flexibles.</t>
  </si>
  <si>
    <t>Máquinas de curvar laterales</t>
  </si>
  <si>
    <t>Maquinarias mecanizadas para curvar perfiles de metal flexibles.</t>
  </si>
  <si>
    <t>Maquinaria de doblado de tubos</t>
  </si>
  <si>
    <t>Una de las máquinas curvadoras adecuadas para curvar tubería de acero para conducción de agua, gas, etc.</t>
  </si>
  <si>
    <t>Mandriles para doblar tuberías</t>
  </si>
  <si>
    <t>Máquina de ensayos diseñada para la realización de los ensayos de doblado y desdoblado de barras 
corrugadas de acero,</t>
  </si>
  <si>
    <t>Codos de troquel</t>
  </si>
  <si>
    <t>Sujetadores laterales para los troqueles.</t>
  </si>
  <si>
    <t>Máquina de moldeado continuo</t>
  </si>
  <si>
    <t>Maquina utilizada para producir objeto en un proceso continuo.</t>
  </si>
  <si>
    <t>Acabadores de terminales de tubos</t>
  </si>
  <si>
    <t>Maquinarias para dar terminacion a los terminales de los tubos.</t>
  </si>
  <si>
    <t>Aterrajadoras</t>
  </si>
  <si>
    <t>Maquinaria utilizadas para mecanizar piezas de metal</t>
  </si>
  <si>
    <t>Aterrajadoras,máquina de roscar o filetear</t>
  </si>
  <si>
    <t>Moldes para estampar y formar</t>
  </si>
  <si>
    <t>Es una pieza, o un conjunto de piezas acopladas, interiormente huecas pero con los detalles e improntas exteriores del futuro sólido que se desea obtener.</t>
  </si>
  <si>
    <t>Moldes para matrizar</t>
  </si>
  <si>
    <t>Proceso mecánico mediante el cual se labran objetos en relieve, prensándolos dentro de un molde.</t>
  </si>
  <si>
    <t>Moldes para matrizar,moldes para piezas grandes</t>
  </si>
  <si>
    <t>Moldes de estiramiento de metal por presión</t>
  </si>
  <si>
    <t>Pieza o conjunto de piezas acopladas en que se hace en hueco la forma que en sólido quiere darse a la materia fundida, fluida o blanda, que en él se vacía, como un metal, la cera utilizado por presión.</t>
  </si>
  <si>
    <t>Troqueles de cortar o labrar</t>
  </si>
  <si>
    <t>Troqueles de cortar o labrar,tronquel de cortar o labrar</t>
  </si>
  <si>
    <t>Troqueles rotativos</t>
  </si>
  <si>
    <t xml:space="preserve">Herramienta que, montada en una prensa permite realizar operaciones diversas, procesándose los segmentos de puenteado y doblado en secuencias automáticas, para realizar las figuras correspondientes del troquel. </t>
  </si>
  <si>
    <t>Troqueles de acero de medida</t>
  </si>
  <si>
    <t>Instrumento o máquina con bordes cortantes para recortar con precisión planchas confeccionado a la medida.</t>
  </si>
  <si>
    <t>Artefactos de Retención</t>
  </si>
  <si>
    <t>Son instrumentos que son utilizados para detiener el paso a otro.</t>
  </si>
  <si>
    <t>Dispositivos de inspección o medición</t>
  </si>
  <si>
    <t>Son las herramientas ulilizadas para la medicion y la comprobacion de algo que se pueda medir.</t>
  </si>
  <si>
    <t>Artefactos de útiles fabricados</t>
  </si>
  <si>
    <t>Elementos especialmente diseñados para un trabajo en especifico.</t>
  </si>
  <si>
    <t>Herramientas de fundición</t>
  </si>
  <si>
    <t xml:space="preserve">Herramientas empleadas para el proceso de fundicion </t>
  </si>
  <si>
    <t>Herramientas de Forjar</t>
  </si>
  <si>
    <t>Son las diversas herramientas empleadas para el proceso de moldeado de metales flexibles.</t>
  </si>
  <si>
    <t>Herramientas de Montaje o Desmontaje</t>
  </si>
  <si>
    <t>Herramientas empleada en el proceso de desmontaje de piezas.</t>
  </si>
  <si>
    <t>Rebabas</t>
  </si>
  <si>
    <t>Porción de materia sobrante que sobresale irregularmente en los bordes o en la superficie de un objeto cualquiera.</t>
  </si>
  <si>
    <t>Rebabas,borde</t>
  </si>
  <si>
    <t>Relieve de forma</t>
  </si>
  <si>
    <t>Elementos utilizados para confeccionar en la superficie de un elemento una forma especifica.</t>
  </si>
  <si>
    <t>Máquina de roscar machos</t>
  </si>
  <si>
    <t>Equipo mecánico que se encarga de confeccionar la rosca de machos a un determinado elemento.</t>
  </si>
  <si>
    <t>Máquina de roscar machos, máquina de roscar roscas</t>
  </si>
  <si>
    <t>Fábrica de máquina de acabar</t>
  </si>
  <si>
    <t>Es una herramienta de corte de fresado utilizado en aplicaciones industriales. Se distingue de la broca en su aplicación, la geometría, y la producción.</t>
  </si>
  <si>
    <t>Fábrica de máquina de acabar,fresa radial</t>
  </si>
  <si>
    <t>Estampadores o troqueles para metal</t>
  </si>
  <si>
    <t>Son elementos de acero que tienen en uno de los lados una impresión que con ejerciendole presión se imprimen en otra superficie</t>
  </si>
  <si>
    <t>Filos de sierra de banda para cortar metal</t>
  </si>
  <si>
    <t>Arista o borde cortante de una sierra de banda.</t>
  </si>
  <si>
    <t>Filos de sierra circular para cortar metal</t>
  </si>
  <si>
    <t>Arista o borde cortante de una sierra circular.</t>
  </si>
  <si>
    <t>Insertos de carburo</t>
  </si>
  <si>
    <t>Herramientas rotativas utilizadas para labrar metal con los insertos de carburo que tienen.</t>
  </si>
  <si>
    <t>Insertos de carburo,inserción de carburo</t>
  </si>
  <si>
    <t>Insertos cerámicos</t>
  </si>
  <si>
    <t>Herramientas rotativas utilizadas para labrar metal con los insertos de cerámica que tienen.</t>
  </si>
  <si>
    <t>Insertos cerámicos,inserción cerámicos</t>
  </si>
  <si>
    <t>Insertos de acero</t>
  </si>
  <si>
    <t>Herramientas rotativas utilizadas para labrar metal con los insertos de acero que tienen.</t>
  </si>
  <si>
    <t>Insertos de acero,inserción de acero</t>
  </si>
  <si>
    <t>Insertos de diamantes</t>
  </si>
  <si>
    <t>Herramientas rotativas utilizadas para labrar metal con los insertos de diamentes que tienen.</t>
  </si>
  <si>
    <t>Insertos de diamantes,inserción de diamantes</t>
  </si>
  <si>
    <t>Roscando molinos</t>
  </si>
  <si>
    <t>Equipo que se utiliza parar la confeccion de un resalto helicoidal de un tornillo o tuerca</t>
  </si>
  <si>
    <t>Roscadoras o fileteadoras</t>
  </si>
  <si>
    <t>Equipo que confecciona el resalto helicoidal de un tornillo o tuerca.</t>
  </si>
  <si>
    <t>Roscadoras o fileteadoras,torno de roscar</t>
  </si>
  <si>
    <t>Herramienta formada por una barra de acero con una caja rectangular en el medio, donde se ajustan las piezas que sirven para labrar las roscas de los tornillos.</t>
  </si>
  <si>
    <t>Maquinaria de llenado</t>
  </si>
  <si>
    <t>Equipo utilizado para hacer el proceso de ocupar por completo con algo un espacio vacío.</t>
  </si>
  <si>
    <t>Maquinaria de llenado,máquina de llenado</t>
  </si>
  <si>
    <t>Maquinaria de molido</t>
  </si>
  <si>
    <t>Equipo utilizado para quebrantar los alimentos, reduciéndolo a menudísimas partes, o hasta hacerlo polvo.</t>
  </si>
  <si>
    <t>Maquinaria de molido,máquina de molido</t>
  </si>
  <si>
    <t>Maquinaria de tamizado</t>
  </si>
  <si>
    <t>Equipo utilizado para depurar, elegir con cuidado los alimentos.</t>
  </si>
  <si>
    <t>Maquinaria de tamizado,máquina de tamizado</t>
  </si>
  <si>
    <t>Maquinaria para deshidratación</t>
  </si>
  <si>
    <t>Equipo utilizado para la alteración de agua y sales minerales en el plasma de los alimentos.</t>
  </si>
  <si>
    <t>Maquinaria para deshidratación,máquina de deshidratación</t>
  </si>
  <si>
    <t>Maquinaria de lavado</t>
  </si>
  <si>
    <t>Equipo utilizado para la limpieza de los alimentos de forma automática, por lo general con agua.</t>
  </si>
  <si>
    <t>Maquinaria de lavado,máquina de lavado</t>
  </si>
  <si>
    <t>Maquinaria de triturado</t>
  </si>
  <si>
    <t>Equipo utilizado para moler o desmenuzar una materia sólida, sin reducirla enteramente a polvo</t>
  </si>
  <si>
    <t>Maquinaria de triturado,máquina de triturar</t>
  </si>
  <si>
    <t>Equipo que realiza la cocción de los alimentos en agua o líquido hirviendo durante un periodo breve de tiempo (entre 10 y 30 segundos).</t>
  </si>
  <si>
    <t>Máquinas blanqueadoras,máquina de blanqueado,máquina de escaldado,escaldar</t>
  </si>
  <si>
    <t>Maquinaria de clasificación</t>
  </si>
  <si>
    <t>Equipo utilizado para realizar la selección de los productos que serán utilizados y cuales deberan tener un reproceso.</t>
  </si>
  <si>
    <t>Maquinaria de clasificación,máquina de clasificación</t>
  </si>
  <si>
    <t>Atadoras de carne</t>
  </si>
  <si>
    <t>Equipo utilizado en la línea de embalaje de la carne con la finalidad de sujetarla con ligaduras o nudos.</t>
  </si>
  <si>
    <t>Atadoras de carne,máquina atadora de carne</t>
  </si>
  <si>
    <t>Conformadora</t>
  </si>
  <si>
    <t xml:space="preserve">Es una máquina con una alata capacidad de producción y precisión en el peso del producto que esta preparando.  </t>
  </si>
  <si>
    <t>Enfriadora</t>
  </si>
  <si>
    <t>Es un caso especial de máquina frigorífica cuyo cometido es enfriar un medio líquido, generalmente agua. En modo bomba de calor también puede servir para calentar ese líquido. El evaporador tiene un tamaño menor que el de los enfriadores de aire, y la circulación del agua se hace desde el exterior mediante bombeo mecánico.</t>
  </si>
  <si>
    <t>Enfriadora,Congelador,Nevera,sistema de enfriamiento</t>
  </si>
  <si>
    <t>Preespolvoreadora</t>
  </si>
  <si>
    <t>Es una máquina que crubre los productos por completo y en el espesor solicitado con todos los tipos de harina.</t>
  </si>
  <si>
    <t>Maquinaria para cortar en cubos</t>
  </si>
  <si>
    <t>Conjunto de aparatos combinados para dividir en cubos algo.</t>
  </si>
  <si>
    <t>Maquinaria para cortar en cubos,máquina para cortar en cubos o cuadrado</t>
  </si>
  <si>
    <t>Máquina tajadora</t>
  </si>
  <si>
    <t>Conjunto de aparatos combinados para dividir de una parte a otra algo.</t>
  </si>
  <si>
    <t>Maquinaria para cortar rebanadas,máquina ara cortar en pedazos o rebanadas</t>
  </si>
  <si>
    <t>Máquina picadora</t>
  </si>
  <si>
    <t>Conjunto de aparatos combinados para dividir en trozos muy menudos algo.</t>
  </si>
  <si>
    <t>Maquinaria para picar,máquina para picar,máquinaria para cortar en trozos</t>
  </si>
  <si>
    <t>Máquina cortadora</t>
  </si>
  <si>
    <t>Conjunto de aparatos combinados para dividir algo.</t>
  </si>
  <si>
    <t>Maquinaria para cortar,máquina para cortar</t>
  </si>
  <si>
    <t>Máquina ralladora</t>
  </si>
  <si>
    <t>Conjunto de aparatos combinados para desmenuzar algo.</t>
  </si>
  <si>
    <t>Maquinaria para rallar,máquina para rallar</t>
  </si>
  <si>
    <t>Máquina peladora</t>
  </si>
  <si>
    <t>Conjunto de aparatos combinados para quitar o raer la corteza a algo.</t>
  </si>
  <si>
    <t>Maquinaria para pelar,máquina para pelar</t>
  </si>
  <si>
    <t>Máquina para ahumar</t>
  </si>
  <si>
    <t>Conjunto de aparatos combinados para someter al humo algún alimento para su conservación o para comunicarle cierto sabor.</t>
  </si>
  <si>
    <t>Maquinaria para ahumar,Ahumador,máquina para ahumar</t>
  </si>
  <si>
    <t>Maquinaria para asar</t>
  </si>
  <si>
    <t>Conjunto de aparatos combinados para hacer comestible un alimento por la acción directa del fuego, o la del aire caldeado, a veces rociando aquel con grasa o con algún líquido</t>
  </si>
  <si>
    <t>Maquinaria para asar,Horno,máquina pasa asar</t>
  </si>
  <si>
    <t>Maquinaria para cocinar</t>
  </si>
  <si>
    <t>Conjunto de aparatos combinados para cocinar.</t>
  </si>
  <si>
    <t>Maquinaria para cocinar,Estufa,máquina para cocinar</t>
  </si>
  <si>
    <t>Máquina para cocinar al vapor</t>
  </si>
  <si>
    <t>Conjunto de aparatos combinados para cocinar con vapor.</t>
  </si>
  <si>
    <t>Maquinaria para cocer al vapor,máquina para cocer al vapor,máquina para cocinar al vapor</t>
  </si>
  <si>
    <t>Equipo y suministros para elaboración de café</t>
  </si>
  <si>
    <t>Conjunto de aparatos combinados para la elaboración de café</t>
  </si>
  <si>
    <t>Equipo y suministros para elaboración de café,Cafétera,maquinaria para suministrar café,maquinaria para elaborar café</t>
  </si>
  <si>
    <t>Maquinaria para elaboración de zumos</t>
  </si>
  <si>
    <t>Conjunto de aparatos combinados para fabricar jugos de frutas.</t>
  </si>
  <si>
    <t xml:space="preserve">Maquinaria para elaboración de zumos,máquina para </t>
  </si>
  <si>
    <t>Máquinas para hacer hielo</t>
  </si>
  <si>
    <t>Conjunto de aparatos combinados para fabricar hielo.</t>
  </si>
  <si>
    <t>Máquinas para hacer hielo,Congelador,Hielera,máquina para fabricar hielo</t>
  </si>
  <si>
    <t>Máquinas para hacer helados</t>
  </si>
  <si>
    <t>Conjunto de aparatos combinados para fabricar un sorbete de algun sabor en cierto grado de congelación</t>
  </si>
  <si>
    <t>Máquinas de helado,máquina para hacer helado</t>
  </si>
  <si>
    <t>Mezcladora cambiadora</t>
  </si>
  <si>
    <t>Equipo movil que se utiliza para mezclar elementos para formar otro.</t>
  </si>
  <si>
    <t>Mezclador desplazable,mezcladora desplazable</t>
  </si>
  <si>
    <t>Mezcladora de cuchilla helicoidal</t>
  </si>
  <si>
    <t>Equipo utilizado para mezclar elementos que cuenta con una cuchilla helicoidal para hacer su trabajo.</t>
  </si>
  <si>
    <t>Mezcladora de cuchilla helicoidal,mezcla de cuchilla helicoide</t>
  </si>
  <si>
    <t>Mezcladora con doble brazo amasador</t>
  </si>
  <si>
    <t>Equipos que se utilizan para alterar el orde de las cosas, para formar un nuevo elemento e incluye un brazo para formar una masa del elemento mezclado.</t>
  </si>
  <si>
    <t>Mezclador con doble brazo amasador,mezcla con doble brazo amasador</t>
  </si>
  <si>
    <t>Mezcladoras intensivas</t>
  </si>
  <si>
    <t>Son dispositivos mecánicos fabricados para combinar la mayor cantidad de sustancias en diferentes tipos de trbajao.</t>
  </si>
  <si>
    <t>Mezcladores intensivos,mezclador intensivo</t>
  </si>
  <si>
    <t>Mezcladoras de rodillo</t>
  </si>
  <si>
    <t>Es un dispositivo que tiene cilindros giratorios que se utilizan para el mezclado de los componentes que pasen sobre su superfie.</t>
  </si>
  <si>
    <t>Mezcladores giratorios,mezclador giratorio</t>
  </si>
  <si>
    <t>Mezcladora de tornillo sencillo</t>
  </si>
  <si>
    <t>Es un elemento que cuenta con un tornillo de mezcla vertical, para mezclar rápido.</t>
  </si>
  <si>
    <t>Mezcladora de husillo,mezclador de husillo</t>
  </si>
  <si>
    <t>Mezcladora de tornillo doble</t>
  </si>
  <si>
    <t>Herramienta utilizada para la mezcla de materiales poliméricos.</t>
  </si>
  <si>
    <t>Mezcladora de dos husillos,mezclador de dos husillos</t>
  </si>
  <si>
    <t>Rastrillos de mezcladora</t>
  </si>
  <si>
    <t>Son piezas de gran área que estan conectadas a un eje y giran al fondo de un recipiente para combinar los fluidos que estan almacenados en el mismo.</t>
  </si>
  <si>
    <t>Rejas de mezcladora,reja de mezclado</t>
  </si>
  <si>
    <t>Cuchillas de mezcladora</t>
  </si>
  <si>
    <t>Son piezas que estan conectadas a un eje y giran al fondo de un recipiente para combinar los fluidos que estan almacenados en el mismo.</t>
  </si>
  <si>
    <t>Cuchillas de mezcladora,cuchilla de mezclador</t>
  </si>
  <si>
    <t>Columnas de placa</t>
  </si>
  <si>
    <t>Son las herramientas donde se da un equilibrio entre los elementos que se estan separando</t>
  </si>
  <si>
    <t>Columnas recubiertas,pilares recubiertas,pilar recubierto,sosten vertícal o horizontal recubierta</t>
  </si>
  <si>
    <t>Columnas cargadas</t>
  </si>
  <si>
    <t>Son herramientas tradicionales que se utilizan para la separación.</t>
  </si>
  <si>
    <t>Columnas rellenas,columna rellena,pilar relleno,pilares rellenos,sosten vertícal  relleno,sosten vertícal o horizontal rellena</t>
  </si>
  <si>
    <t>Contacto de líquido disperso</t>
  </si>
  <si>
    <t>Es el fluido utilizado en el sistema de contacto de líquido gas.</t>
  </si>
  <si>
    <t>Contactor de líquido dispersado,pilar de líquido  dispersado,pilares de líquido dispersado,sosten vertícal o horizontal de líquido dispersado</t>
  </si>
  <si>
    <t>Columna de pared mojada</t>
  </si>
  <si>
    <t>Equipo utilizado para estudiar la destilación, la absroción de gas y el funcionamiento de los diversos sistemas de vaporización químicos.</t>
  </si>
  <si>
    <t>Columna de pared mojada,pílar de pared mojada,sosten vertícal o horizontal de pared mojada</t>
  </si>
  <si>
    <t>Columnas de burbuja</t>
  </si>
  <si>
    <t>Es un aparato utilizado para reacciones gas-líquido. Se compone de columnas cilíndricas verticales dispuestos. La introducción del gas se lleva a cabo en la parte inferior de la columna y hace que una corriente turbulenta para permitir un intercambio de gas óptimo.</t>
  </si>
  <si>
    <t>Columnas de burbuja,pilar de burbuja,sosten vertícal o horizontal de burbuja</t>
  </si>
  <si>
    <t>Recipiente absorbente</t>
  </si>
  <si>
    <t>Elemento que almacena los gases que se dan luego del proceso de succión.</t>
  </si>
  <si>
    <t>Recipiente aspirador,envase aspirador,vasija aspirador</t>
  </si>
  <si>
    <t>Recipiente absorbente a presión ambiental</t>
  </si>
  <si>
    <t>Es un equipo utilizado para separar algunas especies de gas a partir de una mezcla de gases bajo presión de acuerdo con las características moleculares de la especie y la afinidad para un material adsorbente.</t>
  </si>
  <si>
    <t>Recipiente aspirador a presión ambiental,envase aspirador a presión ambiental,vasija aspirador a presión ambiental</t>
  </si>
  <si>
    <t>Secadores atomizadores</t>
  </si>
  <si>
    <t>Dispositivo que utiliza el método de producción de un polvo seco a partir de un líquido o suspensión por el rápido secado con un gas caliente.</t>
  </si>
  <si>
    <t>Secadores de atomización,secador de atomización</t>
  </si>
  <si>
    <t>Secadores de aire</t>
  </si>
  <si>
    <t>Es un dispositivo para la eliminación del agua de otro cuerpo.</t>
  </si>
  <si>
    <t>Secadores de aire,secador de aire,secador de aire industrial</t>
  </si>
  <si>
    <t>Colocadores de chips</t>
  </si>
  <si>
    <t>Son dispositivos electrónicos utilizados dentro de un proceso de fabricación para la ubicación de los chips en determinado sitio.</t>
  </si>
  <si>
    <t>Colocadores de chips,colocador de chips,colocador de dispositivo</t>
  </si>
  <si>
    <t>Maquinaria suministradora de pegamento</t>
  </si>
  <si>
    <t>Equipo que se utiliza para el suministro de un elemento adhesivo.</t>
  </si>
  <si>
    <t>Maquinaria suministradora de cola,máquina suministradora de cola</t>
  </si>
  <si>
    <t>Sistemas de procesamiento de semiconductores</t>
  </si>
  <si>
    <t>Conjunto de dispositivos utilizados en el proceso para crear los circuitos integrados que están presentes en los dispositivos eléctricos y electrónicos todos los días.</t>
  </si>
  <si>
    <t>Sistemas de procesamiento de semiconductores,sistea de proceso de semiconducto</t>
  </si>
  <si>
    <t>Sistema de descarga de jaulas</t>
  </si>
  <si>
    <t>Conjunto de dispositivos que se utilizan para bajar un armazón, cerrado hecho con barras o listones.</t>
  </si>
  <si>
    <t>Sistema de descarga de jaulas,sistema de bajar jaula,sistema de bajar jaulas</t>
  </si>
  <si>
    <t>Lavador de jaulas</t>
  </si>
  <si>
    <t xml:space="preserve">
El sistema de lavado de jaulas limpia automáticamente las jaulas y tapas de acarreo con una aplicación completa y sincronizada de alta presión con muy poco volumen de agua</t>
  </si>
  <si>
    <t>Lavador de jaulas,lavado de jaulas,lavado de jaula</t>
  </si>
  <si>
    <t>Aturdidor</t>
  </si>
  <si>
    <t>Se aplica al sonido, ruido que es muy intenso y no permite oír otra cosa</t>
  </si>
  <si>
    <t>Aturdidor,atronador,ensordecedor,estrepitoso,estridente</t>
  </si>
  <si>
    <t>Cortador de aves</t>
  </si>
  <si>
    <t>Abertura por donde entra y sale el aire en algunos espacios cerrados</t>
  </si>
  <si>
    <t>Respiradero,respirador</t>
  </si>
  <si>
    <t>Portaherramientas</t>
  </si>
  <si>
    <t xml:space="preserve">Es un dispositivo de sujeción de la herramienta de corte de una máquina herramienta. </t>
  </si>
  <si>
    <t>Portaherramientas,cargador de herramienta,portautencilios</t>
  </si>
  <si>
    <t>Herramienta de carburo</t>
  </si>
  <si>
    <t xml:space="preserve">Es un compuesto químico que se utiliza comúnmente para el depósito de herramientas de corte. Carburo es dura y duradera, pero lo más importante, se mantiene fuerte por largos periodos de tiempo que la mayoría de los otros metales. </t>
  </si>
  <si>
    <t>Punta de herramienta con cuchilla de carburo,parte saliente de herramienta con cuchilla de carburo</t>
  </si>
  <si>
    <t>Rueda de sierra de cinta</t>
  </si>
  <si>
    <t>Es un un tipo de herramienta de corte que utiliza dos ruedas y una cinta cortante.</t>
  </si>
  <si>
    <t>Rueda de la sierra de cinta</t>
  </si>
  <si>
    <t>Guía de sierra</t>
  </si>
  <si>
    <t>Elemento que se utiliza para dirirgir en el corte a la sierra.</t>
  </si>
  <si>
    <t>Guía de sierra,orientador de sierra</t>
  </si>
  <si>
    <t>Espaciador de sierra</t>
  </si>
  <si>
    <t>Elementos utilizados para separar la sierra del elemento a cortar</t>
  </si>
  <si>
    <t>Espaciador de sierra,espaciadores de sierra</t>
  </si>
  <si>
    <t>Eje de sierra</t>
  </si>
  <si>
    <t>Barra que atraviesa la sierra y le sirve de sostén en el movimiento.</t>
  </si>
  <si>
    <t>Eje de la sierra,centro de la sierra</t>
  </si>
  <si>
    <t>Rodillo alimentador</t>
  </si>
  <si>
    <t>Cilindro con un diámetro relativamente ancho que suele girar  y empujar las maderas dentro del proceso de aserrado.</t>
  </si>
  <si>
    <t>Rodillo alimentador,cilindro alimentador,tambor de alimentador</t>
  </si>
  <si>
    <t>Rodillo de sujeción</t>
  </si>
  <si>
    <t>Cilindro con un diámetro relativamente ancho que suele girar y asegurar las maderas.</t>
  </si>
  <si>
    <t>Rodillo de fijación,cilindro de fijación,tambor de fijación</t>
  </si>
  <si>
    <t>Guía de alineación de la madera</t>
  </si>
  <si>
    <t>Elementos que se utilizan para dirigir el madero en la dirección correcta para su trabajo.</t>
  </si>
  <si>
    <t>Guía de alineación del madero,orientador de alineación del madero</t>
  </si>
  <si>
    <t>Sierra cero</t>
  </si>
  <si>
    <t>Variedad de herramienta que sirve para cortar madera u otros materiales. Consiste en una hoja con el filo dentado y se maneja a mano o por otras fuentes de energía, como vapor, agua o electricidad</t>
  </si>
  <si>
    <t>Sierra cero,serrucho de cero</t>
  </si>
  <si>
    <t>Barras portasierra</t>
  </si>
  <si>
    <t>Dispositivo utilizado para sujetar las sierras al momento de trabajar con ellas.</t>
  </si>
  <si>
    <t>Barras portasierra,barril|a portasierra,barra portasierra</t>
  </si>
  <si>
    <t>Eslinga de contenedor</t>
  </si>
  <si>
    <t>Es una herramienta de elevación.  Es un elemento que permite enganchar una carga a un gancho de izado en un depósito.</t>
  </si>
  <si>
    <t>Eslinga de depósito</t>
  </si>
  <si>
    <t>Soporte de reborde</t>
  </si>
  <si>
    <t>Es un elemento que se utiliza en la parte interna o externa de piezas.</t>
  </si>
  <si>
    <t>Soporte de rastrel, apoyo de rastre,acostamiento  de rastre</t>
  </si>
  <si>
    <t>Rodillo de terminación</t>
  </si>
  <si>
    <t>Cilindro con un diámetro relativamente ancho que suele girar y apilar las maderas.</t>
  </si>
  <si>
    <t>Rodillo de terminación,cilindro de terminación</t>
  </si>
  <si>
    <t>Deflector</t>
  </si>
  <si>
    <t>Aparato usado para cambiar la dirección de un fluido o corriente eléctrica</t>
  </si>
  <si>
    <t>Deflector,legüeta</t>
  </si>
  <si>
    <t>Fijador de cuchilla</t>
  </si>
  <si>
    <t>Dispositvo que se utiliza para sujetar una pieza que se utiliza para cortar en una máquina.</t>
  </si>
  <si>
    <t>Fijador de cuchilla,sostenedor de cuchilla</t>
  </si>
  <si>
    <t>Lecho base</t>
  </si>
  <si>
    <t>Base sobre la que descansa una máquina</t>
  </si>
  <si>
    <t>Bancada base</t>
  </si>
  <si>
    <t>Placa trasera</t>
  </si>
  <si>
    <t>Pieza de metal utilizada en el sistema de desaceleración en una maquina de aserrar.</t>
  </si>
  <si>
    <t>Placa trasera,barra trasera</t>
  </si>
  <si>
    <t>Guía refrigerada por agua</t>
  </si>
  <si>
    <t>Dispositivo utilizado para dirigir piezas de madera, el cual utiliza un sistema de enfriamiento por agua.</t>
  </si>
  <si>
    <t>Porta cuchillas</t>
  </si>
  <si>
    <t>Portacuchillas consta de dos palancas que nos permiten fijar la cuchilla al micrótomo. Estos impiden que la cuchilla quede suelta y hay una palanca que controla la inclinación de la cuchilla para cortar de forma homogénea el bloque. El sistema de avance mecánico del portabloques sobre la cuchilla proporcionará cortes sucesivos de tejido a partir del bloque.</t>
  </si>
  <si>
    <t>Portacuchillas,estuche de cuchillas</t>
  </si>
  <si>
    <t>Soporte guía ajustable</t>
  </si>
  <si>
    <t>Herramienta utilizada para dirigir la pieza de madera al lugar donde se va a trabajar y sujetarla.</t>
  </si>
  <si>
    <t>Boquilla de pegamento</t>
  </si>
  <si>
    <t>Un inyector es un dispositivo utilizado para bombear fluidos utilizando el efecto Venturi. Utiliza un fluido a alta presión que sale por una boquilla a alta velocidad y baja presión convirtiendo su energía potencial en energía cinética</t>
  </si>
  <si>
    <t>Inyector de cola</t>
  </si>
  <si>
    <t>Carretas</t>
  </si>
  <si>
    <t xml:space="preserve">Es un vehñiculo diseñado para el transporte, usando dos ruedas normalmente tirado por uno o un par de animales de tiro.  </t>
  </si>
  <si>
    <t>Carretillas,carretilla de una rueda,carretilla de dos reudas,carretón,volquete,carreta,carretoncillo,cangallo,forcaz,carretilla de mano</t>
  </si>
  <si>
    <t>Vehículos de transporte a grane</t>
  </si>
  <si>
    <t>Equipo a motor especializado para el transporte de un conjunto de bienes que se transportan sin empaquetar, ni embalar en grandes cantidades</t>
  </si>
  <si>
    <t>Vehículos de transporte a granel</t>
  </si>
  <si>
    <t>Vehículo dolly</t>
  </si>
  <si>
    <t>La carretilla es un pequeño vehículo versatil  conformado normalmente de cuatro ruedas que puede ser propulsado por una sola persona y utilizado para el transporte a mano de carga.</t>
  </si>
  <si>
    <t>Carretones de mano o accesorios</t>
  </si>
  <si>
    <t>Una carretilla de carga, también conocido en Latinoamérica como diablito, es un carro de carga manual en forma de L con 2 ruedas en la base para desplazamiento y asas para dirigirlo en la parte superior, cuenta con una base tipo repisa en la parte inferior para colocar objetos con el fin de trasladarlos.</t>
  </si>
  <si>
    <t>Carretones de mano,Carretillas,carretilla de una rueda,carretilla de dos reudas,carretón,volquete,carreta,carretoncillo,cangallo,forcaz,carretilla de mano</t>
  </si>
  <si>
    <t>Camiones de pallets</t>
  </si>
  <si>
    <t>Una transpaleta o transpalé es un aparato utilizado en almacenes para realizar diversas tareas relacionadas con la mercancía almacenada, tales como carga, descarga, traslado de una zonas a otras del almacén y operaciones de picking.</t>
  </si>
  <si>
    <t>Carretilla hidráulica,jack pallet,pallet,pump truck,transpaleta,transpale</t>
  </si>
  <si>
    <t>Carretas de empujar</t>
  </si>
  <si>
    <t>Vehículos  utilizado para el transporte de carga tirado por una persona.</t>
  </si>
  <si>
    <t>Carretillas de mano,carretilla de mano,pequeño carro de una sola rueda</t>
  </si>
  <si>
    <t>Carretillas</t>
  </si>
  <si>
    <t>Es un pequeño vehículo normalmente de una sola rueda con dos asasa en la parte trasera para ser propulsado por una sola persona y utilizado para el transporte a mano de carga, comunmente utilizado en las construcciones.</t>
  </si>
  <si>
    <t>Plataformas rodantes</t>
  </si>
  <si>
    <t>Son carretillas que se utilizan para que los mecánicos puedan reparar la parte de debajo de los vehículos.</t>
  </si>
  <si>
    <t>Enredaderas</t>
  </si>
  <si>
    <t>Vagones</t>
  </si>
  <si>
    <t>Es un tipo de material rodante ferroviario autónomo que puede acoplarse con otros para formar un tren y que no tiene tracciónpropia.</t>
  </si>
  <si>
    <t>Vagones,Vagon, carricoche</t>
  </si>
  <si>
    <t>2.6.4.4.01</t>
  </si>
  <si>
    <t>Equipo ferroviario</t>
  </si>
  <si>
    <t>Contenedor de basura plástico</t>
  </si>
  <si>
    <t>Vehículo más robusto y reforzado, para movimiento de grandes volúmenes de áridos y rocas, habitualmente denominado dumper en inglés, provisto de una caja basculante para verter rápidamente la carga.</t>
  </si>
  <si>
    <t>Camión volcador,Camión volquete, volteo, dumper, autovolquete</t>
  </si>
  <si>
    <t>Automóviles y camiones</t>
  </si>
  <si>
    <t>Trolleys de estante</t>
  </si>
  <si>
    <t>Son carretillas que se utilizan para innumerables propositos desde llevar medicamentos en sus diferentes niveles, hasta de anaquel movil donde se almacenan bandejas.</t>
  </si>
  <si>
    <t>Carretillas del estante,carretilla de estante</t>
  </si>
  <si>
    <t>Bugies eléctricos</t>
  </si>
  <si>
    <t>Es un pequeño vehículo, diseñado para ser propulsado por una sola persona y utilizado para el transporte a mano de carga.</t>
  </si>
  <si>
    <t>Carretillas mecánicas carretilla mecánica</t>
  </si>
  <si>
    <t>Ascensores</t>
  </si>
  <si>
    <t>Es un sistema de transporte vertical diseñado para movilizar personas o bienes entre diferentes niveles. Puede ser utilizado ya sea para ascender o descender en un edificio o una construcción subterránea. Se conforma con partes mecánicas, eléctricas y electrónicas que funcionan conjuntamente para lograr un medio seguro de movilidad.</t>
  </si>
  <si>
    <t>Ascensores,Elevador,Elevadores</t>
  </si>
  <si>
    <t>Montacargas</t>
  </si>
  <si>
    <t>Maquina que se desplaza de manera autónoma por el suelo, destinadas fundamentalmente a transportar, empujar, tirar o elevar cargas.</t>
  </si>
  <si>
    <t>Montacargas,Montacarga, carretillas elevadoras</t>
  </si>
  <si>
    <t>Elevadores forklift</t>
  </si>
  <si>
    <t>Es un vehículo contrapesado en su parte trasera, que ―mediante dos horquillas― puede transportar y apilar cargas generalmente montadas sobre tarimas o palés.</t>
  </si>
  <si>
    <t>Horquillas elevadoras,horquilla elevadora, carretilla elevadora, clark, grúa horquilla, montacargas</t>
  </si>
  <si>
    <t>Elevadores</t>
  </si>
  <si>
    <t>Equipo de carga</t>
  </si>
  <si>
    <t>Equipos utilizados para la elevación de cargas con maquinaria de elevación.</t>
  </si>
  <si>
    <t>Equipo de carga,instrumento de carga</t>
  </si>
  <si>
    <t>Apiladoras</t>
  </si>
  <si>
    <t>Es un vehículo de carga y transporte de corta distancia que se utiliza principalmente en almacenes y estanterías de paletización para colocar la mercancía y transportarla a corta distancia. Cuenta con una estructura metálica y una horquilla que permite elevar la carga verticalmente a diferentes alturas.</t>
  </si>
  <si>
    <t>Apiladoras, máquina que apila</t>
  </si>
  <si>
    <t>Malacates o güinches</t>
  </si>
  <si>
    <t>El dispositivo de izaje de la grúa, se desplaza junto con el puente sobre el cual se encuentra; el guinche a su vez se encuentra alojado sobre otro riel que le permite moverse para ubicarse en posiciones entre los dos rieles principales.</t>
  </si>
  <si>
    <t>Guinches</t>
  </si>
  <si>
    <t>Inclinadores</t>
  </si>
  <si>
    <t>Desviación de la posición vertical u horizontal que ocupa una cosa.</t>
  </si>
  <si>
    <t>Inclinaciones,posición de inclinada,ladeo,angúlo de inclinación</t>
  </si>
  <si>
    <t>Manipuladores</t>
  </si>
  <si>
    <t>Es un dispositivo usado para manipular materiales sin contacto directo. Las aplicaciones fueron originalmente para tratar con materiales radiactivos o de riesgo biológico, el uso de brazos robóticos, o que se utilizan en lugares de difícil acceso.</t>
  </si>
  <si>
    <t>Eslingas</t>
  </si>
  <si>
    <t>Es una herramienta de elevación. Es el elemento intermedio que permite enganchar una carga a un gancho de izado o de tracción. Consiste en una cinta con un ancho o largo específico (varían según su resistencia, los modelos y los fabricantes) cuyos extremos terminan en un lazo (ojo).</t>
  </si>
  <si>
    <t>Eslingas, Cincha</t>
  </si>
  <si>
    <t>Gatos</t>
  </si>
  <si>
    <t>Es una máquina empleada para la elevación de cargas mediante el accionamiento manual de una manivela o una palanca.</t>
  </si>
  <si>
    <t>Gatos,máquina compuesta de engranaje</t>
  </si>
  <si>
    <t>Bloques o poleas</t>
  </si>
  <si>
    <t>Un dispositivo mecánico de tracción, que sirve para transmitir una fuerza. Se trata de una rueda, roldana o disco, generalmente maciza y rallada en su borde, que con el concurso de una cuerda o cable que se hace pasar por el canal ("garganta"), se usa como elemento de transmisión para cambiar la dirección del movimiento en máquinas y mecanismos.</t>
  </si>
  <si>
    <t>Bloques o poleas, garruchas, utencilio formado de rueda</t>
  </si>
  <si>
    <t>Sacos de aire para cargar</t>
  </si>
  <si>
    <t>Son elementos con aire en la parte interior con la finalidad de dar apoyo al momento de cargar y trasladar la carga.</t>
  </si>
  <si>
    <t>Sacos de aire para cargar, bolsa de aire para carga</t>
  </si>
  <si>
    <t>Rampas de carga</t>
  </si>
  <si>
    <t>Es un plano inclinado cuya utilidad se centra en dos aspectos: reducir el esfuerzo necesario para elevar un peso y dirigir el descenso de objetos o líquidos.</t>
  </si>
  <si>
    <t>Rampas de carga, plano inclinado de carga, rampa</t>
  </si>
  <si>
    <t>Dispositivo debajo de gancho</t>
  </si>
  <si>
    <t>Elemento mecánico utilizado para enganchar y elevar artefactos.</t>
  </si>
  <si>
    <t>Artefacto de gancho de colgar,dispositivo de gancho de colgar,aparato de gancho de colgar,accesorio de gancho de colgar</t>
  </si>
  <si>
    <t>Elevador de tijera</t>
  </si>
  <si>
    <t>Es una máquina móvil destinada a desplazar personas y pequeñas herramientas hasta una posición de trabajo, con una definida posición de entrada y salida de la plataforma; está constituida como mínimo por una plataforma de trabajo con órganos de servicio, una estructura extensible y un chásis.</t>
  </si>
  <si>
    <t>Tijeras elevadoras, tijeras confecionadas, plataforma elevadora</t>
  </si>
  <si>
    <t>Instalador de tuberías</t>
  </si>
  <si>
    <t>Maquinas especialmente diseñadas para apoyar en la tarea de entubar.</t>
  </si>
  <si>
    <t>Colocador de tuberías,colocador de tubos</t>
  </si>
  <si>
    <t>Puentes grúas</t>
  </si>
  <si>
    <t>Es un tipo de grúa que se utiliza en fábricas e industrias, para izar y desplazar cargas pesadas, permitiendo que se puedan movilizar piezas de gran porte en forma horizontal y vertical. Un puente-grúa se compone de un par de rieles paralelos ubicados a gran altura sobre los laterales del edificio con un puente metálico (viga) desplazable que cubre el espacio entre ellas.</t>
  </si>
  <si>
    <t>Camión grúas</t>
  </si>
  <si>
    <t>Es aquel que lleva incorporado en su chasis una grúa, que se utiliza para cargar y descargar mercancías en el propio camión, o para desplazar dichas mercancías dentro del radio de acción de la grúa. Con la incorporación de una grúa en el camión se consigue una mayor independencia a la hora de la carga y descarga del material transportado, no dependiendo de maquinaria auxiliar como carretillas elevadoras.</t>
  </si>
  <si>
    <t>Grúas sobre camión</t>
  </si>
  <si>
    <t>Grúas todo terreno</t>
  </si>
  <si>
    <t>Es una grúa de trabajo pesado de alto desempeño, que posee las características tanto de camiones grúa estándar como de grúas para condiciones extremas, ésta puede desplazarse rápida y continuamente, o trabajar en lugares lodosos y limitados. Con una velocidad de desplazamiento considerable, manejo multi-eje, tres direcciones de giro, con gran altura libre sobre el suelo, amplio ángulo de pluma y anti-balanceo</t>
  </si>
  <si>
    <t>Grúas sobre vehículo todo terreno</t>
  </si>
  <si>
    <t>Grúas para terrenos difíciles</t>
  </si>
  <si>
    <t>Grúa montada sobre un chasis con cuatro ruedas de goma que está diseñado para las operaciones de recogida y transporte y en las aplicaciones "todo terreno" off-road y. Los estabilizadores se utilizan para nivelar y estabilizar la grúa para izar.</t>
  </si>
  <si>
    <t>Grúas sobre cadenas</t>
  </si>
  <si>
    <t>Torre grúas</t>
  </si>
  <si>
    <t>Tipo de grúa de estructura metálica desmontable alimentada por corriente eléctrica especialmente diseñada para trabajar como herramienta en la construcción</t>
  </si>
  <si>
    <t>Grúas torre</t>
  </si>
  <si>
    <t>Grúas hidráulicas sobre camión</t>
  </si>
  <si>
    <t>Es una grúa compuesta por una columna que gira sobre una base, y un sistema de brazos sujeto a 
la parte superior de la columna. Ésta grúa habitualmente está montada sobre un vehículo comercial (incluido trailer) con una capacidad residual de carga significativa.</t>
  </si>
  <si>
    <t>Camión grúas convencionales</t>
  </si>
  <si>
    <t xml:space="preserve">Es aquel que lleva incorporado en su chasis una grúa, que se utiliza para cargar y descargar mercancías en el propio camión, o para desplazar dichas mercancías dentro del radio de acción de la grúa. </t>
  </si>
  <si>
    <t>Grúas convencionales sobre camión</t>
  </si>
  <si>
    <t>Escaleras mecánicas o cintas rodantes</t>
  </si>
  <si>
    <t>Es un dispositivo de transporte, que consiste en una escalera inclinada, cuyos escalones se mueven hacia arriba o hacia abajo.</t>
  </si>
  <si>
    <t>Escaleras mecánicas o pasillos mecánicos, Escaleras eléctrica</t>
  </si>
  <si>
    <t>Troleys de viga</t>
  </si>
  <si>
    <t xml:space="preserve">Es un objeto que se puede utilizar para transportar objetos, criaturas o al jugador a través de raíles. Tienen usos prácticos, ya que permiten desplazarse por grandes distancias mucho más rápido que caminando. </t>
  </si>
  <si>
    <t>Vagonetas de viga, vagones de viga</t>
  </si>
  <si>
    <t>Horquillas ajustables</t>
  </si>
  <si>
    <t>Son las barras de acero que van delante de un montacarga, comunmente, utilizados para levantar peso.</t>
  </si>
  <si>
    <t>Horcas ajustables</t>
  </si>
  <si>
    <t>Accesorios o suministros de elevador forklift o transportador vertical</t>
  </si>
  <si>
    <t>Elementos opcionales que se le pueden adaptar a una transportadora vertical.</t>
  </si>
  <si>
    <t>Accesorios o suministros de elevador de horquilla o transportador vertical</t>
  </si>
  <si>
    <t>Grúas de taller</t>
  </si>
  <si>
    <t>Es una máquina de elevación de movimiento discontinuo destinado a elevar y distribuir cargas en el espacio suspendidas de un gancho.</t>
  </si>
  <si>
    <t>De las grúas del taller</t>
  </si>
  <si>
    <t>Tazas de succión</t>
  </si>
  <si>
    <t>Objeto que utiliza la presión negativa del fluido del aire o agua para adherirse a las superficies no porosas.</t>
  </si>
  <si>
    <t>De las tazas de la succión,ventosa</t>
  </si>
  <si>
    <t>Izajes laterales</t>
  </si>
  <si>
    <t>Dispositivo utilizado para sostener la mercancia en un equipo de eleveación.</t>
  </si>
  <si>
    <t>Desplazamientos laterales</t>
  </si>
  <si>
    <t>Tambores de elevación</t>
  </si>
  <si>
    <t>Son dispositivos utilizados para elevación en vertical.</t>
  </si>
  <si>
    <t>Tambores de elevación, tambor de elevación</t>
  </si>
  <si>
    <t>Sacos de cadena</t>
  </si>
  <si>
    <t>Eslabones de acero entrelazados utilizados en los equipos de elevación.</t>
  </si>
  <si>
    <t>Rodillo transportador</t>
  </si>
  <si>
    <t>Es un dispositivo que, como su nombre indica, utiliza rodillos metálicos para facilitar el manejo y traslado de una gran diversidad de objetos, tales como cajas, tarimas, llantas, tambos, palés, paquetes, etc. siempre y cuando cumplan la condición de contar con un fondo regular.</t>
  </si>
  <si>
    <t>Rodillo de transportador,cilindro de transportador</t>
  </si>
  <si>
    <t>Transbordadores a bolas</t>
  </si>
  <si>
    <t>Es ideal para los productos que deben ser girada o posicionada de una estación de trabajo a otra.</t>
  </si>
  <si>
    <t>Acumuladoras de rocas</t>
  </si>
  <si>
    <t>Transportadores y alimentadores vibratorios para operaciones mineras, canteras, áridos, productos químicos y procesos industriales .</t>
  </si>
  <si>
    <t>Alimentadores para banda transportadora</t>
  </si>
  <si>
    <t>Alimentadores para transportadores</t>
  </si>
  <si>
    <t>Tornillo de banda transportadora</t>
  </si>
  <si>
    <t>Son máquinas de transporte continuo con el órgano de tracción rígido que se emplean para la manipulación de residuos orgánicos en el tratamiento de aguas, transporte de sólidos en infinidad de industrias, teniendo aplicaciones de toda índole. Este equipo esta diseñado para realizar el transporte de material mediante una espiral basado en el principio de Arquímedes. Tienen la posibilidad de trabajar en diferentes ángulos desde la horizontal hasta la vertical</t>
  </si>
  <si>
    <t xml:space="preserve">Tornillo de transportador, transportadores de tornillo </t>
  </si>
  <si>
    <t>Troles o vagonetas y accesorios</t>
  </si>
  <si>
    <t>Pértiga provista de un sistema de muelles y situada en el techo de los tranvías y trolebuses, que está en contacto con el cable eléctrico de la línea y que sirve para tomar corriente eléctrica de este.</t>
  </si>
  <si>
    <t>Troles o vagonetas</t>
  </si>
  <si>
    <t>Banda transportadora sobre rieles</t>
  </si>
  <si>
    <t>Raíles transportadores de ruedas estándar montados en varias configuraciones de ángulo de canales. Proporcionan un medio de sistemas de almacenamiento móviles económicos. Se puede montar en la planta baja o en sistemas de rack de almacenamiento de flujo.</t>
  </si>
  <si>
    <t>Raíles de transportador</t>
  </si>
  <si>
    <t>Banda transportadora extensible</t>
  </si>
  <si>
    <t>Transporte modular extensible de rodillos para la manipulación de cajas y/o bandejas. Por su modularidad el transporte se puede inclinar y curvar según la necesidad de trabajo.</t>
  </si>
  <si>
    <t>Transportadores extensibles</t>
  </si>
  <si>
    <t>Transportador de rodillos</t>
  </si>
  <si>
    <t>Pieza de metal, cilíndrica y giratoria, que forma parte de un mecánismo para trasladar piezas.</t>
  </si>
  <si>
    <t>Transportadores a rodillos,transportador de rodillo</t>
  </si>
  <si>
    <t>Paradas de paquetes</t>
  </si>
  <si>
    <t>Son elementos que se ponen en la cinta transportadora para generar un alto a los productos que viajan sobre el.</t>
  </si>
  <si>
    <t>Inmovilizadoras de embalaje</t>
  </si>
  <si>
    <t>Tornamesas</t>
  </si>
  <si>
    <t>Tablero horizontal, descubierto y elevado sobre el suelo, donde se colocan cosas y puede dar vueltas en su eje.</t>
  </si>
  <si>
    <t>Plataformas giratorias, plataforma giratoria</t>
  </si>
  <si>
    <t>Bandas transportadoras</t>
  </si>
  <si>
    <t>Sistema de transporte continuo formado básicamente por una banda continua que se mueve entre dos tambores</t>
  </si>
  <si>
    <t>Cintas transportadoras,cinta transportadora</t>
  </si>
  <si>
    <t>Aparato de cangilones</t>
  </si>
  <si>
    <t>Es un mecanismo que se emplea para el acarreo o manejo de materiales a granel verticalmente</t>
  </si>
  <si>
    <t>Transportadores de Cubo, transportador de cubo</t>
  </si>
  <si>
    <t>Bandas transportadoras aéreas</t>
  </si>
  <si>
    <t>Piezas mecánicas utilizadas para transportar normalmente envases de plástico a través de una inyección o tuneles de aire.</t>
  </si>
  <si>
    <t>Transportadores de Aire,transporftador de aire</t>
  </si>
  <si>
    <t>Sistema de bandas transportadoras</t>
  </si>
  <si>
    <t>Cinta transportadora,tira transportadora</t>
  </si>
  <si>
    <t>Poleas de banda transportadora</t>
  </si>
  <si>
    <t>Es una máquina simple, un dispositivo mecánico de tracción, que sirve para transmitir una fuerza. Además, formando conjuntos —aparejos o polipastos— sirve para reducir la magnitud de la fuerza necesaria para mover un peso.</t>
  </si>
  <si>
    <t>Poleas de transportador,utencilio por una rfueda de transporte,garrucha de transporte</t>
  </si>
  <si>
    <t>Rodillos de banda transportadora</t>
  </si>
  <si>
    <t>Pieza o cuerda que sirve para obligar a otra pieza a que siga en su movimiento un camino determinado.</t>
  </si>
  <si>
    <t>Transportador de guía,transporte de guía</t>
  </si>
  <si>
    <t>Sujeciones de la banda transportadora</t>
  </si>
  <si>
    <t>Son elementos utilizados para sujetar la cinta transportadora para evitar mayores desgastes.</t>
  </si>
  <si>
    <t>Grapas de la correa del transportador,corchete de la correa del transportador</t>
  </si>
  <si>
    <t>Cepillos de la banda transportadora</t>
  </si>
  <si>
    <t>Instrumento hecho de cerdas distribuidas en una armazón, que sirve para la limpieza de la cinta transportadora.  Se recomienda ponerla inmediatamente detrá de la polea de accionamiento.</t>
  </si>
  <si>
    <t>Cepillos de la banda transportadora,cepillo de la banda transportadora</t>
  </si>
  <si>
    <t>Cubierta de trolley</t>
  </si>
  <si>
    <t>Elemento que se utiliza para proteger los carritos de carga.</t>
  </si>
  <si>
    <t>Cubierta del carro, forro del carro ,tapa del carro</t>
  </si>
  <si>
    <t>Banda transportadora de cadena</t>
  </si>
  <si>
    <t>Es un sistema de transporte continuo formado básicamente por una banda continua que se mueve entre dos tambores</t>
  </si>
  <si>
    <t>Cadenas transportadoras,cadena transportadora</t>
  </si>
  <si>
    <t>Rodillos o tambores motorizados</t>
  </si>
  <si>
    <t xml:space="preserve">Usa un motor acoplado a un tubo mediante un amortiguador y un reductor planetario multietapa. Cuando surgen aceleraciones o paradas violentas debido a as cargas, el amortiguador protege al reductor. </t>
  </si>
  <si>
    <t>Rodillos o tambores motorizados,cilindro motorizado</t>
  </si>
  <si>
    <t>Bastidores de banda transportadora</t>
  </si>
  <si>
    <t>Los bastidores del transportador pueden tener forma de U o pueden ser tubulares, dependiendo de su aplicación. Los bastidores se pueden hacer de acero al carbono o de acero inoxidable resistente al ácido. Las conexiones a otros equipos o procesos se hacen también del mismo material.</t>
  </si>
  <si>
    <t>Bastidores de transportador,batidor de transportador</t>
  </si>
  <si>
    <t>Articulaciones o eslabones de banda transportadora</t>
  </si>
  <si>
    <t>Son elementos que se le colocan a los equipos de manipulación de materiales para proporcionar un trasnporte eficiente y fiable.  Emplean placas raspadoras por uno o dos hilos de la cadena para impulsar el material.</t>
  </si>
  <si>
    <t>Rastras o articulaciones de transportador</t>
  </si>
  <si>
    <t>Revestimiento de la banda transportadora</t>
  </si>
  <si>
    <t>Elementos utilizados para cubrir la pieza común de equipos de manipulación de materiales mecánica que mueve de un lugar a otro.</t>
  </si>
  <si>
    <t>Revestimiento de transportador,cubrimiento de transportador,capa de transportador</t>
  </si>
  <si>
    <t>Banda transportadora vibratoria</t>
  </si>
  <si>
    <t>Pieza común de equipos de manipulación de materiales mecánica que mueve de un lugar oscilando alternativamente en torno a su posición.</t>
  </si>
  <si>
    <t>Transportadores vibratorios,transportador vibratorio</t>
  </si>
  <si>
    <t>Soportes de la banda transportadora</t>
  </si>
  <si>
    <t>Elementos que se utilizan para sujetar la pieza común de equipos de manipulación de materiales mecánica que mueve de un lugar a otro.</t>
  </si>
  <si>
    <t>Soportes de transportador,soportador de transporte</t>
  </si>
  <si>
    <t>Niveladores para muelles</t>
  </si>
  <si>
    <t>Son elementos mecánicos normalmente empotrados en el muelle que se utilizan para poder nivelar el muelle con el camión que va a cargar o descargarse.</t>
  </si>
  <si>
    <t>Niveladores para muelles,nivelador para muelle</t>
  </si>
  <si>
    <t>Retenedoras para muelles</t>
  </si>
  <si>
    <t>Son elementos diseñados para evitar la entrada y salida de los muelles. A diferencia de las puertas normales las mismas se abren subiendolas y se cierran bajandolas.</t>
  </si>
  <si>
    <t>Retenedoras para muelles,retenedor para muelle</t>
  </si>
  <si>
    <t>Rampas para muelles</t>
  </si>
  <si>
    <t>Son estructuras que pueden ser fijas o móviles, que se utilizan para lograr que con la inclinación de la misma puedan subir y bajar de otro nivel.  Las móviles son normalmente de metal.</t>
  </si>
  <si>
    <t>Rampas para muelles,rampla para muelles,rampa para muelle</t>
  </si>
  <si>
    <t>Puertas de cintas</t>
  </si>
  <si>
    <t>Elemento confeccionado de láminas individuales de plástico que sirve para impedir la entrada y salida, para cerrar o abrir un recinto.</t>
  </si>
  <si>
    <t>Puertas de cintas,puerta de cinta</t>
  </si>
  <si>
    <t>Parachoques para muelles</t>
  </si>
  <si>
    <t>Son elementos que se ponen en la pared del muelle con la finalidad de amortiguar y proteger la estructura del golpe del camión.</t>
  </si>
  <si>
    <t>Parachoques para muelles,parachoque para muelle</t>
  </si>
  <si>
    <t>Escaleras para muelles</t>
  </si>
  <si>
    <t>Escalerasde aluminio de seguridad para muelle.</t>
  </si>
  <si>
    <t>Escaleras para muelles,escalera para muelle,escalinatas para muelles</t>
  </si>
  <si>
    <t>Planchas para muelles</t>
  </si>
  <si>
    <t>Simples rampas metálicas, que se usan para cerrar el espacio entre el muelle y el camión, para poder lograr la operación de carga y descarga.</t>
  </si>
  <si>
    <t>Planchas para muelles,láminas para muelles,lámina para muelle</t>
  </si>
  <si>
    <t>Cuñas para ruedas</t>
  </si>
  <si>
    <t>Calzo para ruedas, fabricado con goma. Inmoviliza de forma segura camiones,autobuses, remolques y otros vehículos</t>
  </si>
  <si>
    <t>Carriles de muelle o accesorios</t>
  </si>
  <si>
    <t>Es una estructura que sirve como apoyo para las personas que caminan por un muelle.</t>
  </si>
  <si>
    <t>Carriles de acoplamiento o accesorios,carril de acoplamiento o accesorios,carriles para muelle,pasamano de muelle</t>
  </si>
  <si>
    <t>Abridores de canecas</t>
  </si>
  <si>
    <t xml:space="preserve"> Abridores de bidones de plástico.</t>
  </si>
  <si>
    <t>Abridores de bidones,abridor de barril de metal,abridor de bidon</t>
  </si>
  <si>
    <t>Agarradores para canecas</t>
  </si>
  <si>
    <t>Es una herramienta muy antigua que se utiliza para extraer clavos, cortar alambre u otros elementos entre otras funciones, esta hecho de acero, para que se pueda adaptar de acuerdo al criterio de aquel que la emplea.</t>
  </si>
  <si>
    <t>Tenazas/ Asimientos para bidones, asimiento para barril de metal</t>
  </si>
  <si>
    <t>Elevadores de canecas</t>
  </si>
  <si>
    <t>Es un sistema de elevación por vacío que se acopla fácilmente a una carretilla.</t>
  </si>
  <si>
    <t>Elevadores de bidones,elevadore para barril de metal,elevadores para barril de metal</t>
  </si>
  <si>
    <t>Soportes para canecas</t>
  </si>
  <si>
    <t>Son bases normalmente móviles que se utilizan para proporcionar un manejo seguro y efciciente de los tambores de acero pesado.</t>
  </si>
  <si>
    <t xml:space="preserve">Soportes para bidones,soporte para barril de metal, </t>
  </si>
  <si>
    <t>Cubierta de derrames</t>
  </si>
  <si>
    <t>Es una superficie especificamente diseñado para realizar el proceso de vertido de un material peligroso.</t>
  </si>
  <si>
    <t>Plataforma de vertido</t>
  </si>
  <si>
    <t>Recuperadores de canecas</t>
  </si>
  <si>
    <t>Es el elemento que se utiliza de acuerdo a la dirección de la corriente de alimentación.</t>
  </si>
  <si>
    <t>Recuperadores de tambor,recuperador de tambor</t>
  </si>
  <si>
    <t>Soportes de contención de derrames</t>
  </si>
  <si>
    <t>En un elemento utilizado para sostener o sujetar el contenedor cuando venga su vaciado.</t>
  </si>
  <si>
    <t>soportes del contenedor de vertido</t>
  </si>
  <si>
    <t>Sistemas de estanterías para equipo electrónico montado sobre estantes</t>
  </si>
  <si>
    <t>Es un soporte metálico destinado a alojar equipamiento electrónico, informático y de comunicaciones montado en un bastidor.</t>
  </si>
  <si>
    <t>Sistemas de cremallera para equipo electrónico montado en bastidor</t>
  </si>
  <si>
    <t>Manipuladores para recipientes</t>
  </si>
  <si>
    <t>Es una máquina muy utilizado en la agricultura y la industria. Es similar en apariencia y función a una carretilla elevadora, pero es más que una grúa elevadora.</t>
  </si>
  <si>
    <t>Manipuladores para recipientes,manipulador para recipiente,manipuladore para envases,manipulador para envase</t>
  </si>
  <si>
    <t>Estanterías para almacenaje</t>
  </si>
  <si>
    <t>Estanterías metálicas para almacenes</t>
  </si>
  <si>
    <t>Estanterías para almacenaje,estantes para almacenaje,estante para almacenaje,estantería para almacenaje</t>
  </si>
  <si>
    <t>Sistemas automatizados de almacenaje o recuperación</t>
  </si>
  <si>
    <t>Los sistemas automáticos de almacenaje y recuperación  permiten almacenar y recuperar automáticamente pallets, cajas o cubetas.</t>
  </si>
  <si>
    <t>Sistemas automatizados de almacenaje o recuperación,sistema automatizado de almacenaje o recuperación</t>
  </si>
  <si>
    <t>Bancos de trabajo</t>
  </si>
  <si>
    <t>Es una mesa acondicionada para realizar sobre ella un trabajo específico. Los bancos de trabajo suelen estar ubicados en talleres y en empresas de fabricación, elaboración, montaje o manipulación de productos</t>
  </si>
  <si>
    <t>Bancos de trabajo,asiento de trabajo,sillas de trabajo,butacas de trabajo,escaños de trabajo,banquetas de trabajo</t>
  </si>
  <si>
    <t>Carretes de almacenamiento de estantes</t>
  </si>
  <si>
    <t>Es una especie de armario o mueble utilizado para almacenar y tener a la disposición las ruedas de película u otro sistema que utiliza carretes.</t>
  </si>
  <si>
    <t>Molinete para almacenar en estantes</t>
  </si>
  <si>
    <t>Soportes de carretes portátiles</t>
  </si>
  <si>
    <t>Contenedor especialmente diseñado para el transporte de bobinas de acero.</t>
  </si>
  <si>
    <t>Portabobinas portátiles</t>
  </si>
  <si>
    <t>Equipo para manejo de carga</t>
  </si>
  <si>
    <t>Maquinas y equipos para manejo de carga</t>
  </si>
  <si>
    <t>Equipo para manejo de carga,instrumentos para manejo de carga,herramientas  para manejo de carga</t>
  </si>
  <si>
    <t>Carrusel de bodegaje</t>
  </si>
  <si>
    <t>Carrusel vertical automático que sirve para múltiples aplicaciones y se adapta a cualquier tipo de producto (neumáticos, laminados, prendas, rollos, cajas…). Es muy útil cuando se trata de almacenar piezas de diversa índole, tamaño o peso, o bien si éstas resultan difíciles de ordenar, apilar, manipular o tener acceso a ellas.</t>
  </si>
  <si>
    <t>Carrusel para almacenaje</t>
  </si>
  <si>
    <t>Encajadoras de bodegaje</t>
  </si>
  <si>
    <t xml:space="preserve">Maquinaria para la fabricación de envases </t>
  </si>
  <si>
    <t>Máquinas de hacer envases para almacenes</t>
  </si>
  <si>
    <t>Despaletizadoras</t>
  </si>
  <si>
    <t>La desembandejadora transfiere los casos plásticos llenos al transportador para el procedimiento siguiente. 
Esta máquina es conveniente para reciclar las botellas en industria de la cerveza y de las bebidas</t>
  </si>
  <si>
    <t>Desembandejadoras</t>
  </si>
  <si>
    <t>Paletizadoras</t>
  </si>
  <si>
    <t>Es una máquina que proporciona medios automáticos para apilar los productos a un palet.</t>
  </si>
  <si>
    <t>Embandejadoras</t>
  </si>
  <si>
    <t>Equipo de retractilado industrial</t>
  </si>
  <si>
    <t>Maquinaria industrial que se utiliza para el embalaje con la película retráctil, de cierto grupos de producto para evitar su desplazamiento o movimiento durante el transporte.</t>
  </si>
  <si>
    <t>Equipo para envasado con película retráctil industrial</t>
  </si>
  <si>
    <t>Maquinaria para encartonar</t>
  </si>
  <si>
    <t>Dispositivo electrónico industrial que se utiliza para hacer material de embalaje, cajas de carton en diferentes formas.</t>
  </si>
  <si>
    <t>Maquinaria para hacer cartones,maquína para hacer cartones</t>
  </si>
  <si>
    <t>Compactadores de empaque</t>
  </si>
  <si>
    <t>Maquinaría utilizada para ejercer una presión a los productos o elementos que estan dentro de el para reducir su espacio útil.</t>
  </si>
  <si>
    <t>Packaging compresor,equipo compactador</t>
  </si>
  <si>
    <t>Ganchos para sacos</t>
  </si>
  <si>
    <t>Maquinaría que se utiliza para sostener o sujetar los sacos para contener el producto a ser embalado.</t>
  </si>
  <si>
    <t>Portasacos</t>
  </si>
  <si>
    <t>Dispensadores de película elástica</t>
  </si>
  <si>
    <t>Maquinaría utilizada para despachar las láminas estirables.</t>
  </si>
  <si>
    <t xml:space="preserve">Dispensadores de láminas estirables,abastecimiento de lámina estirables </t>
  </si>
  <si>
    <t>Dispensadores de cinta para sellar cajas</t>
  </si>
  <si>
    <t>Maquinaría utilizada para despachar las cintas de sellado para las cajas.</t>
  </si>
  <si>
    <t>Dispensadores de cintas de sellado para cajas,suministrador de cintas de sellado para cajas,distribuidor de cintas de sellado para cajas</t>
  </si>
  <si>
    <t>Herramientas o equipos para sellar bolsas</t>
  </si>
  <si>
    <t>Dispositivo utilizado para cerrar los sacos de transporte.</t>
  </si>
  <si>
    <t>Equipo o herramientas de sellado de sacos,instrumento de sellado de sacos</t>
  </si>
  <si>
    <t>Dispensador de zunchos</t>
  </si>
  <si>
    <t>Elemento que suminiatra la tira de chapa de hierro o de cualquier otro material resistente con que se hacen arcos para asegurar las duelas de cubas y toneles y las balas de ciertas mercancías</t>
  </si>
  <si>
    <t>Dispensador de flejes,suministrador de flejes,distribuidor de cintas de sellado para cajas</t>
  </si>
  <si>
    <t>Infladores de aire</t>
  </si>
  <si>
    <t>Es un tipo de máquina de fluido de desplazamiento expresamente diseñada para trabajar con aire. Se trata por lo tanto de uncompresor, una máquina térmica (y no una máquina hidráulica) que varía la densidad del fluido al variar la presión del mismo</t>
  </si>
  <si>
    <t>Infladores de aire, Bomba de aire</t>
  </si>
  <si>
    <t>Bolsas de lona</t>
  </si>
  <si>
    <t>Es una bolsa grande y a menudo desabrochado, con asas paralelas que emergen de los lados de su bolsa</t>
  </si>
  <si>
    <t>Bolsas de lona,saco de lona,cartucho de lona</t>
  </si>
  <si>
    <t>Bolsas de papel</t>
  </si>
  <si>
    <t>Es un recipiente de papel que se utiliza para transportar productos. Puede incluir asas en su propia estructura o asas salientes, generalmente, fabricadas también de papel. </t>
  </si>
  <si>
    <t>Bolsas de papel,Cartucho de papel,saco de papel</t>
  </si>
  <si>
    <t>Bolsas plásticas</t>
  </si>
  <si>
    <t xml:space="preserve">Es un objeto cotidiano utilizado para transportar pequeñas cantidades de mercancías. </t>
  </si>
  <si>
    <t>Bolsas de plástico,Cartucho plástico,saco de plástico, funda</t>
  </si>
  <si>
    <t>Contendedores de granel intermedios flexibles</t>
  </si>
  <si>
    <t>Es un contenedor de grandes dimensiones para el almacenamiento y transporte de productos secos, fluidos, por ejemplo, arena, fertilizantes, y gránulos de plástico.</t>
  </si>
  <si>
    <t>Contenedores a granel intermedios flexibles,big bag,jumbo</t>
  </si>
  <si>
    <t>Redes o bolsas de lavandería</t>
  </si>
  <si>
    <t>Elemento utilizado para almacenar la ropa para la lavanderia.</t>
  </si>
  <si>
    <t>Redes o bolsas de lavandería,cartucho de lavandería,saco de lavandería</t>
  </si>
  <si>
    <t>Bolsas de herramientas</t>
  </si>
  <si>
    <t>Elemento que sirve para llevar o guardar herramientas.</t>
  </si>
  <si>
    <t>Bolsas de herramientas,sacos de herramientas,cartuchos de herramientas</t>
  </si>
  <si>
    <t>Bolsas de carpa</t>
  </si>
  <si>
    <t>Elemento que sirve para llevar o guardar una tienda de acampar.</t>
  </si>
  <si>
    <t>Saco de tienda,cartucho de tienda,bolsa de tienda de acampar</t>
  </si>
  <si>
    <t>Bolsas de agua</t>
  </si>
  <si>
    <t>Elemento que sirve para contener el agua sin ningun tipo de fuga.</t>
  </si>
  <si>
    <t>Bolsas para agua,cartucho para agua,saco para agua</t>
  </si>
  <si>
    <t>Reservorios</t>
  </si>
  <si>
    <t>Lugar donde se guardan bienes temporalmente, por ejemplo, depósito aduanero</t>
  </si>
  <si>
    <t>Depósitos, Bodega,Almacén,estante,guardería</t>
  </si>
  <si>
    <t>Tanques o cilindros de aire o gas</t>
  </si>
  <si>
    <t>Recipiente de gran tamaño, normalmente cerrado, destinado a contener  gases.</t>
  </si>
  <si>
    <t>Tanques o botellas de aire o gas,estanquede aire o gas,frascos de aire o gas,cascos de aire o gas,recipientes de aire o gas</t>
  </si>
  <si>
    <t>Tanques de almacenamiento</t>
  </si>
  <si>
    <t>Recipiente de gran tamaño, normalmente cerrado, destinado a contener líquidos o gases.</t>
  </si>
  <si>
    <t xml:space="preserve">Tanques de almacenamiento,Recipiente de almacenamiento,recipientes de almacenamientos,estanquede,botellas de almacenamientos ,deposito de almacenamientos </t>
  </si>
  <si>
    <t>Tanques de calibración</t>
  </si>
  <si>
    <t>Son recipientes utilizados para ajustar con la mayor exactitud posible, las indicaciones de un instrumento de medida con los valores de la magnitud que ha de medir.</t>
  </si>
  <si>
    <t>Tanques de calibración,recipientes de calibración,estanquede calibración,deposito de calibración</t>
  </si>
  <si>
    <t>Tanques de productos químicos</t>
  </si>
  <si>
    <t>Recipiente de gran tamaño, normalmente cerrado, destinado a contener productos químicos.</t>
  </si>
  <si>
    <t>Depósitos de productos químicos,almacén de productos químicos,guardería de productos químicos,bodega de productos químicos</t>
  </si>
  <si>
    <t>Tanques de inmersión</t>
  </si>
  <si>
    <t>Es un recipiente utilizado para que otros productos se sumerjan en él.</t>
  </si>
  <si>
    <t>Tanques de inmersión,recipiente de inmersión,estanque de inmerseión,depositode inmerseión</t>
  </si>
  <si>
    <t>Tanques de expansión</t>
  </si>
  <si>
    <t>Elemento utilizado en circuitos de calefacción de edificios para absorber al aumento de volumen que se produce al expandirse, por calentamiento, el fluido caloportador que contiene el circuito.</t>
  </si>
  <si>
    <t>Tanques de expansión,recipiente de expansión,estanque de  expansión,botellas de expansión</t>
  </si>
  <si>
    <t>Tanques de almacenaje de combustible</t>
  </si>
  <si>
    <t>Recipiente de gran tamaño, normalmente cerrado, destinado a contener combustible.</t>
  </si>
  <si>
    <t>Tanques de almacenaje de combustible,recipiente de  almacenaje de combustible,barriles de almacenaje de combustible,deposito de almacenaje de combustible</t>
  </si>
  <si>
    <t>Tanques de procesamiento</t>
  </si>
  <si>
    <t>Recipiente de gran tamaño, normalmente cerrado, destinado para la transformación del líquido que esta contenido.</t>
  </si>
  <si>
    <t>Tanques de transformación,recipiente  de transformación,estanquede transformación|deposito de transformación</t>
  </si>
  <si>
    <t>Tanques de almacenamiento de agua</t>
  </si>
  <si>
    <t>Recipiente de gran tamaño, normalmente cerrado, destinado a contener agua.</t>
  </si>
  <si>
    <t xml:space="preserve">Tanques de almacenamiento de agua ,recipiente  de almacenamiento de agua,estanque de almacenamiento de agua,deposito de almacenamiento de agua </t>
  </si>
  <si>
    <t>Bombonas</t>
  </si>
  <si>
    <t>Recipiente metálico de forma cilíndrica y cierre hermético que se usa para contener gases a presión y líquidos muy volátiles</t>
  </si>
  <si>
    <t>Pileta de contención</t>
  </si>
  <si>
    <t>Recipiente de gran tamaño, normalmente cerrado, destinado a contener cualquier derrame que se de dentro de el.</t>
  </si>
  <si>
    <t>Pileta recipiente</t>
  </si>
  <si>
    <t>Tanques de lavado</t>
  </si>
  <si>
    <t>Recipiente de gran tamaño, normalmente cerrado, destinado a contener líquidos para lavado.</t>
  </si>
  <si>
    <t>Tanques de lavado,recipiente de lavado,deposito de lavado,estanque de lavado</t>
  </si>
  <si>
    <t>Tolvas no metálicas</t>
  </si>
  <si>
    <t>Dispositivo similar a un embudo de gran tamaño destinado al depósito y canalización de materiales granulares o pulverizados, fabricado de materiales no metálicos.</t>
  </si>
  <si>
    <t>Tolvas no metálicas,tarro de déposito no metálico</t>
  </si>
  <si>
    <t>Tolvas metálicas</t>
  </si>
  <si>
    <t>Dispositivo similar a un embudo de gran tamaño destinado al depósito y canalización de materiales granulares o pulverizados, fabricado de metal.</t>
  </si>
  <si>
    <t>Tolvas metálicas,tarro de déposito metálico</t>
  </si>
  <si>
    <t>Canastas metálicas</t>
  </si>
  <si>
    <t>Recipiente tejido que sirve para recoger o llevar ropas, frutas y otros objetos, confeccionado de metal</t>
  </si>
  <si>
    <t>Cestas metálicas,canastas métalicas,cestos métalicos,canastos métalicos</t>
  </si>
  <si>
    <t>Canastas no metálicas</t>
  </si>
  <si>
    <t>Recipiente tejido que sirve para recoger o llevar ropas, frutas y otros objetos, confeccionado de cualquier otro material diferente al metal</t>
  </si>
  <si>
    <t>Cestas no metálicas,canastas no métalicas,cestos no métalicos, canastos no métalicos</t>
  </si>
  <si>
    <t>Toneles</t>
  </si>
  <si>
    <t>Es un recipiente cilíndrico hueco de madera, metal o plástico que sirve como medio de almacenamiento de elementos líquidos o sólidos.</t>
  </si>
  <si>
    <t>Toneles,barril,barriles,barril de metal,barriles de metales</t>
  </si>
  <si>
    <t>Barriles</t>
  </si>
  <si>
    <t>Cubas,barrica,barril,toneles,tonel tanque</t>
  </si>
  <si>
    <t>Tambores metálicos</t>
  </si>
  <si>
    <t>Son bidones o recipientes de un material metálico utilizado para almacenar normalmente líquidos.</t>
  </si>
  <si>
    <t>Tambores metálicos,tambor métalico,baterías  metálicas</t>
  </si>
  <si>
    <t>Tambores no metálicos</t>
  </si>
  <si>
    <t>Son bidones o recipientes de un material no metálicos utilizado para almacenar normalmente líquidos.</t>
  </si>
  <si>
    <t>Tambores no metálicos,tambor no metálico,batería no  metálica</t>
  </si>
  <si>
    <t>2.3.6.9.01</t>
  </si>
  <si>
    <t>Otros productos no metálicos</t>
  </si>
  <si>
    <t>Contenedores intermedios a granel</t>
  </si>
  <si>
    <t>Para el transporte y almacenaje de productos a granel.</t>
  </si>
  <si>
    <t>Contenedores intermedios a granel,conteiner intermedios a granel</t>
  </si>
  <si>
    <t>Estabilizador</t>
  </si>
  <si>
    <t>Elemento utilizado para mantener estable un recipiente.</t>
  </si>
  <si>
    <t>Tapa del estabilizador</t>
  </si>
  <si>
    <t>Tapa de tambor</t>
  </si>
  <si>
    <t>Nombre que se da a algunos objetos o piezas de forma cilíndrica</t>
  </si>
  <si>
    <t>Del tambor</t>
  </si>
  <si>
    <t>Cubos metálicos</t>
  </si>
  <si>
    <t>Cubo de chapa de hierro galvanizada para múltiple.</t>
  </si>
  <si>
    <t>Cubos metálicos,Cubo  metálico</t>
  </si>
  <si>
    <t>Cubos no metálicos</t>
  </si>
  <si>
    <t>Es un recipiente capaz de retener líquidos o sustancias que fluyen. La forma es habitualmente bastante similar a un tronco de cono invertido para que su concavidad pueda retener los líquidos (o sustancias fluidas) y que suele tener un asa semicircular en "U" en la parte superior para facilitar el transporte; ésta es comúnmente sujeta en puntos opuestos (diámetro) de su orilla mayor</t>
  </si>
  <si>
    <t>Cubos no metálicos,Cubo no  metálico,balde o cubeta</t>
  </si>
  <si>
    <t>Bidones metálicos para líquido inflamable</t>
  </si>
  <si>
    <t>Estructuras cilíndricas, con capacidades que varían desde los 10 a los 240 litros, empleando como elemento de construcción más común el acero laminado. Los bidones se utilizan para el envasado tanto de productos sólidos y pulvurentos como de líquidos, lo que hace que los bidones metálicos se clasifiquen en dos grandes grupos.</t>
  </si>
  <si>
    <t>Bidones metálicos para líquido flamable</t>
  </si>
  <si>
    <t>Bidones no metálicos para líquido inflamable</t>
  </si>
  <si>
    <t>Es un recipiente hermético utilizado para contener, transportar y almacenar líquidos. Puede tratarse tanto de un un tipo de envase habitualmente cilíndrico, con fondo plano o combado, fabricado de metal, cartón, plástico o contrachapado para transportar grandes cantidades de líquidos; como así también a un envase de plástico de mayor capacidad que la botella común.</t>
  </si>
  <si>
    <t>Bidones no metálicos para líquido flamable</t>
  </si>
  <si>
    <t>Conjunto pulverizador</t>
  </si>
  <si>
    <t>Son los elementos necesarios para expulsar un líquido en forma vaporizada.</t>
  </si>
  <si>
    <t>Contenedor de paredes rectas</t>
  </si>
  <si>
    <t>Es un recipiente hermético utilizado para contener, transportar y almacenar líquidos.</t>
  </si>
  <si>
    <t>Contenedor de paredes rectas,bidón,tanque</t>
  </si>
  <si>
    <t>Cofres, cajas o armarios para herramientas</t>
  </si>
  <si>
    <t>Caja pequeña y resistente de metal o madera, con tapa y cerradura, que sirve para guardar objetos de valo</t>
  </si>
  <si>
    <t>Cofres, cajas o armarios para herramientas,Cajón,Estante</t>
  </si>
  <si>
    <t>Armarios para materiales peligrosos</t>
  </si>
  <si>
    <t>Mueble con puertas y anaqueles para materiales peligrosos.</t>
  </si>
  <si>
    <t>Armarios para materiales peligrosos,armario para material preligroso,closet para materiales preligrosos,cuarto para materiales preligrosos</t>
  </si>
  <si>
    <t>Cinturón para herramientas</t>
  </si>
  <si>
    <t>Es un accesorio utilizado alrededor de la cintura para ordenar los instrumentos de trabajo.</t>
  </si>
  <si>
    <t>Es un recipiente, generalmente con forma de prisma rectangular, con una abertura que se cubre con una tapa, que puede estar vinculada a la misma, su función principal está asociada con transportar, contener o agrupar elementos</t>
  </si>
  <si>
    <t>Caja,Cofre,estuche,resipiente,cajeta</t>
  </si>
  <si>
    <t>Armarios</t>
  </si>
  <si>
    <t>Es un mueble cerrado por medio de puertas, en cuya distribución interior puede haber estantes, colgadores para perchas y cajones, ideado para guardar cosas. Las puertas pueden ser batientes o correderas, utilizándose las segundas en lugares de paso estrecho ya que necesitan menos espacio.</t>
  </si>
  <si>
    <t>Armarios, Closets,Closet</t>
  </si>
  <si>
    <t>Compartimentos de caja o estantería</t>
  </si>
  <si>
    <t>Son elementos utilizados dentro de las cajas para dividir el espacio interno de las mismas.</t>
  </si>
  <si>
    <t>Compartimentos de caja o estantería,compartición de caja o estantería</t>
  </si>
  <si>
    <t>Buzones</t>
  </si>
  <si>
    <t xml:space="preserve">Es una caja alargada con una ranura por donde se introduce el correo y la correspondencia. </t>
  </si>
  <si>
    <t>Buzones,Buzón,Estafeta</t>
  </si>
  <si>
    <t>Cajas antiestática</t>
  </si>
  <si>
    <t>Es un recipiente que se ha tratado con un compuesto utilizado especial para reducir o eliminar la acumulación de electricidad estática.</t>
  </si>
  <si>
    <t>De los rectángulos antiestáticos,cajas antiestaticas</t>
  </si>
  <si>
    <t>Tapas para cajas</t>
  </si>
  <si>
    <t>Pieza que cierra por la parte superior cajas o recipientes</t>
  </si>
  <si>
    <t>Tapas para cajas,cubiertas para cajas,tapadera para cajas,coberturas para cajas</t>
  </si>
  <si>
    <t>Cartones acanalados ranurados</t>
  </si>
  <si>
    <t>Recipiente, confeccionado con carton con el estilo más común.  Todos los lados tienen la misma longitud de la puntuación de la orilla.  Las solapas se enceuntran en el centro.</t>
  </si>
  <si>
    <t>Cajas de transporte cortadas con troquel de una sola pieza</t>
  </si>
  <si>
    <t>Recipiente fabricado de carton confeccionado en una sola pieza para su armado.</t>
  </si>
  <si>
    <t>Cartones acanalados de transporte cortados con troquel con tapas separadas</t>
  </si>
  <si>
    <t>Recipiente fabricado de carton confeccionado de dos piezas para el armado por separado del cuerpo de la caja y la tapa</t>
  </si>
  <si>
    <t>Cajas moldeadas</t>
  </si>
  <si>
    <t>Recipiente que, cubierto con una tapa suelta o unida a la parte principal, sirve para guardar o transportar en él algo.</t>
  </si>
  <si>
    <t>Cajas moldeadas,cubiertas moldeadas,tapadera moldeada,coberturas moldeadas</t>
  </si>
  <si>
    <t>Formas de cartón corrugado</t>
  </si>
  <si>
    <t>Las paletas de un solo uso son utilizadas frecuentemente en todo el mundo. Para asegurar que el embalaje cumple con la regulación fitosanitaria, Nefab emplea madera tratada u otros materiales. Nefab tiene la capacidad de suministrar la solución apropiada para las aplicaciones de sus productos enviados a cualquier parte del mundo.</t>
  </si>
  <si>
    <t>Paletas,plataforma portátil,tarima</t>
  </si>
  <si>
    <t>Jarras</t>
  </si>
  <si>
    <t>Es un vaso de forma elegante montado sobre un pie que puede o no contener un asa.</t>
  </si>
  <si>
    <t>Los materiales de los jarros,jarro</t>
  </si>
  <si>
    <t>Frascos</t>
  </si>
  <si>
    <t>Es un recipiente rígido, aproximadamente cilíndrica con una amplia boca o abertura.</t>
  </si>
  <si>
    <t>De los tarros,envase de cocina,jarra</t>
  </si>
  <si>
    <t>Sacos o bolsas para empacar</t>
  </si>
  <si>
    <t>Receptáculo de tela, cuero, papel, etc., por lo común de forma rectangular o cilíndrica, abierto por uno de los lados.</t>
  </si>
  <si>
    <t>Sacos para empaquetado,bolsas para empaquetado</t>
  </si>
  <si>
    <t>Cajas para empacar</t>
  </si>
  <si>
    <t>Es un recipiente o envoltura que contiene productos de manera temporal principalmente para agrupar unidades de un producto pensando en su manipulación, transporte y almacenaje.</t>
  </si>
  <si>
    <t>Cajas para empaquetado</t>
  </si>
  <si>
    <t>Empaques cardados</t>
  </si>
  <si>
    <t>Es un tipo de envase, generalmente de plástico transparente, con una cavidad en forma de ampolla donde se aloja el producto, de tal forma que permite al mismo tiempo presentarlo en el punto de venta y protegerlo de golpes durante las operaciones de manipulado y transporte logístico.</t>
  </si>
  <si>
    <t>Envases cardados,recipiente cardados</t>
  </si>
  <si>
    <t>Cajas conductivas</t>
  </si>
  <si>
    <t>Estas cajas son ideales para un tratamiento automatizado o manual del almacenamiento, para sistemas de recogida, cintas transportadoras, apiladoras y AGVs.</t>
  </si>
  <si>
    <t>Cajas conductivas,cajeta conductiva</t>
  </si>
  <si>
    <t>Cajas instaladas rígidas</t>
  </si>
  <si>
    <t xml:space="preserve">Es la caja tradicional, confeccionada en cartón liso rígido.  </t>
  </si>
  <si>
    <t>Cajas instaladas rígidas,cajeta instaladas rígidas</t>
  </si>
  <si>
    <t>Cartones de huevos</t>
  </si>
  <si>
    <t>Es un envase de cartón diseñado para llevar y transportar enteros huevos .</t>
  </si>
  <si>
    <t>Cartones de huevos,carton de huevos</t>
  </si>
  <si>
    <t>Bandejas para empacar</t>
  </si>
  <si>
    <t>Piezas de metal o de otro material, para almacenar cosas.</t>
  </si>
  <si>
    <t>Bandejas de empaquetamiento,fuente de empaquetamiento</t>
  </si>
  <si>
    <t>Latas de aerosol</t>
  </si>
  <si>
    <t>Una pieza de maquinaria compleja que permite dispensar un chorro concentrado y constante del producto deseado sea crema batida, antisépticos, pinturas, insecticidas o alimentos.</t>
  </si>
  <si>
    <t>Latas de aerosol,envase de liquído de partícula</t>
  </si>
  <si>
    <t>2.3.6.3.05</t>
  </si>
  <si>
    <t>Productos de hojalata</t>
  </si>
  <si>
    <t>Latas de pintura o barniz</t>
  </si>
  <si>
    <t>Es un envase opaco y resistente que resulta adecuado para envasar pintura o barniz.</t>
  </si>
  <si>
    <t>Latas de pintura o barniz,envase de pintura o barniz</t>
  </si>
  <si>
    <t>Latas de bebida</t>
  </si>
  <si>
    <t>Es un envase opaco y resistente que resulta adecuado para envasar líquidos y productos en conserva. Los materiales de fabricación más habituales son la hojalata y el aluminio.</t>
  </si>
  <si>
    <t>Latas de bebida,envase de bebida</t>
  </si>
  <si>
    <t>Latas de comida</t>
  </si>
  <si>
    <t>Método para conservar alimentos consistente en calentarlos a una temperatura que destruya los posibles microorganismos presentes  en latas.</t>
  </si>
  <si>
    <t>Latas de comida,envase de comida</t>
  </si>
  <si>
    <t>Latas de acero</t>
  </si>
  <si>
    <t>Las latas de acero son utilizadas para guardar variedades de cosas, cediendo la mayoría de la industria del empaquetado de bebidas a las latas de aluminio</t>
  </si>
  <si>
    <t>Latas de acero,lata de acero,envase de acero</t>
  </si>
  <si>
    <t>Latas de aluminio</t>
  </si>
  <si>
    <t>La lata de aluminio es un envase opaco y resistente que resulta adecuado para envasar líquidos y productos en conserva.</t>
  </si>
  <si>
    <t>Latas de aluminio,lata de aluminio,envase de aluminio</t>
  </si>
  <si>
    <t>Recipientes de plástico</t>
  </si>
  <si>
    <t>Es un envase ligero muy utilizado en la comercialización de líquidos en productos como de lácteos, bebidas o limpia hogares. También se emplea para el transporte de productos pulverulentos o en píldoras, como vitaminas o medicinas. Sus ventajas respecto al vidrio son básicamente su menor precio y su gran versatilidad de formas.</t>
  </si>
  <si>
    <t>Botes de plástico,Envase de  partícula de líquido, botella de plastico</t>
  </si>
  <si>
    <t>Botellas para apretar</t>
  </si>
  <si>
    <t xml:space="preserve">Es un tipo de recipiente tal como una botella para dispensar un fluido, que se alimenta al apretar el recipiente ejerciendo presión con la mano del usuario. </t>
  </si>
  <si>
    <t>Botellas para apretar,botella para apretar,frascos para apretar,aplicador</t>
  </si>
  <si>
    <t>Es un envase ligero muy utilizado en la comercialización de líquidos en productos como de lácteos, bebidas o limpia hogares. También se emplea para el transporte de productos pulverulentos o en píldoras, como vitaminas o medicinas</t>
  </si>
  <si>
    <t>Botellas de plástico,botella de plástico|,frascos de plástico</t>
  </si>
  <si>
    <t>Botellas de cristal</t>
  </si>
  <si>
    <t>Es un recipiente fabricado de vidrio que tiene habitualmente un cuello más angosto que el cuerpo del recipiente y que se usa para contener productos líquidos, como agua, leche, vino, etc.</t>
  </si>
  <si>
    <t>Botellas de cristal,Botellas de vidrios,frascos de vidrios</t>
  </si>
  <si>
    <t>Tapones o tapas</t>
  </si>
  <si>
    <t>Pieza móvil del extremo de ciertos aparatos</t>
  </si>
  <si>
    <t>Cabezales y tapas,Tapadera,Tapaderas</t>
  </si>
  <si>
    <t>Botellas de aplicador</t>
  </si>
  <si>
    <t>Son recipientes de plástico utilizados para almacenar líquidos para su aplicación directa.</t>
  </si>
  <si>
    <t>Botellas de aplicador,envase de aplicador,botella de aplicador|,frascos de aplicadores</t>
  </si>
  <si>
    <t>Aplicador</t>
  </si>
  <si>
    <t>Accesorio que permite aplicar los productos a las diferentes superficies. Básicamente se clasifican en función del material que están realizados y en función de éste determina con que productos será aplicado y en que tipos de superficies.</t>
  </si>
  <si>
    <t>Aplicador,aplicadores</t>
  </si>
  <si>
    <t>Refrigerador y congelador combinado</t>
  </si>
  <si>
    <t>Es uno de los electrodomésticos más comunes en el mundo.Un refrigerador es un dispositivo empleado principalmente en cocina y en laboratorio, con un compartimento principal en el que se mantiene unatemperatura de entre 2 y 6 °C y también, frecuentemente, un compartimento extra utilizado para congelación a -18 °C y llamado, apropiadamente,congelador.</t>
  </si>
  <si>
    <t>Refrigerador y congelador combinado,frezzer convinado,nevera conbinado</t>
  </si>
  <si>
    <t>Sistemas y equipos de aire acondicionado, calefacción y refrigeración industrial y comercial</t>
  </si>
  <si>
    <t>Refrigeradores de nitrógeno líquido</t>
  </si>
  <si>
    <t>Es un equipo para almacenar muestras refrigeradas.</t>
  </si>
  <si>
    <t>Refrigeradores de nitrógeno líquido,nevera de nítrogeno,frezzer de nítrogeno</t>
  </si>
  <si>
    <t>Cuartos fríos</t>
  </si>
  <si>
    <t>Es una instalación industrial estatal o privada en la cual se almacenan carnes o vegetales para su posterior comercialización.</t>
  </si>
  <si>
    <t>Cámaras frigoríficas,Cámara frigorífica,Cámara de frío,Cámaras de fríos</t>
  </si>
  <si>
    <t>Contenedores refrigerados</t>
  </si>
  <si>
    <t>Se utilizan cuando ciertos bienes, tales como: frutas, flores, verduras, carne y productos lácteos deben ser transportados a una temperatura baja constante. Los contenedores refrigerados tienen una máquina de refrigeración totalmente integral que es capaz de mantener la temperatura interna de entre 25 y -25 grados centígrados. </t>
  </si>
  <si>
    <t>Contenedores refrigerados,contenedor refrigerado,container refrigerado</t>
  </si>
  <si>
    <t>Buques refrigerados</t>
  </si>
  <si>
    <t> es un buque especializado en el transporte de cargas refrigeradas. Sus bodegas cuentan con equipo de frío y aislación térmica. actualmente se está cambiando a contenedores adptadas para llevar cargas refrigeradas o congeladas en los contenedores refeers, que son para este tipo de mercadería, el tipo de buque es comercialmente más apto, dado que lleva todo tipo de cargas incluyendo a la mencionada. Generalmente los productos refrigerados suelen ser alimenticios y más concretamente de la pesca.</t>
  </si>
  <si>
    <t>Buques refrigerados,naves refrigerados,nave refrigerado,embarcaciónes refrigerados, El barco frigorífico</t>
  </si>
  <si>
    <t>Tanques refrigerados</t>
  </si>
  <si>
    <t>Tanques refrigerados o de baja presion, a la terminacion del fondo,</t>
  </si>
  <si>
    <t>Congeladores horizontales</t>
  </si>
  <si>
    <t>es un equipo de refrigeración de forma horizontal que comprende un compartimento aislado térmicamente y un sistema frigorífico, bien sea por compresión o por absorción, el cual es capaz de mantener los productos almacenados en su interior a una temperatura bajo 0 ºC, normalmente entre -30 °C y -4 °C.</t>
  </si>
  <si>
    <t>Congeladores verticales</t>
  </si>
  <si>
    <t>Es un equipo de refrigeración que comprende un compartimento aislado térmicamente y un sistema frigorífico, bien sea por compresión o por absorción, el cual es capaz de mantener los productos almacenados en su interior a una temperatura bajo 0 ºC, normalmente entre -30 °C y -4 °C.</t>
  </si>
  <si>
    <t>Congeladores verticales,neveras verticales,refrigerador vertical</t>
  </si>
  <si>
    <t>Congeladores a bajas temperaturas</t>
  </si>
  <si>
    <t>Es un equipo de refrigeración que comprende un compartimento aislado térmicamente y un sistema frigorífico, que se maneja a bajas temperaturas.</t>
  </si>
  <si>
    <t>Congeladores a bajas temperaturas,neverasa bajas temperaturas,refrigerador a bajas temperaturas</t>
  </si>
  <si>
    <t>Equipo de secado por congelación</t>
  </si>
  <si>
    <t>Equipo usado en el lento proceso por lotes utilizado en la industria farmacéutica y bioquímica para extraer producto seco de una solución acuosa</t>
  </si>
  <si>
    <t>Es un recinto aislado térmicamente dentro del cual se contiene materia para extraer su energía térmica. Esta extracción de energía se realiza por medio de unsistema de refrigeración. Su principal aplicación es en la conservación de alimentos o productos químico</t>
  </si>
  <si>
    <t>Cámaras congeladoras,camara congelada, camara de refrigeración</t>
  </si>
  <si>
    <t>Congeladores de placa</t>
  </si>
  <si>
    <t>El congelador de placas usa en la transferencia de calor por conducción en forma preferencial.</t>
  </si>
  <si>
    <t>Congeladores de placa,congeladora de máquina</t>
  </si>
  <si>
    <t>Congeladores de golpe de frío</t>
  </si>
  <si>
    <t>Tubo de forma frecuentemente espiral, utilizado comúnmente para enfriar vapores provenientes de la destilación en un calderín y así condensarlos en forma líquida. Suele ser de vidrio, cobre u otro material que conduzca el calor fácilmente. Este aparato se utiliza de diversas formas pero mas comúnmente en el laboratorio de química</t>
  </si>
  <si>
    <t>Serpentín congeladores de chorro de aire</t>
  </si>
  <si>
    <t>Máquinas para hacer cubos de hielo</t>
  </si>
  <si>
    <t xml:space="preserve">Maquinas especializadas en la fabricación cubitos de hielo, </t>
  </si>
  <si>
    <t>Productoras de cubitos de hielo,máquina fabricadora de cubito de hielo,hielera</t>
  </si>
  <si>
    <t>Máquinas para hacer bloques de hielo</t>
  </si>
  <si>
    <t xml:space="preserve">Maquinas especializadas en la fabricación del hielo en bloques, </t>
  </si>
  <si>
    <t>Productoras de bloques de hielo,máquina fabricadora de bloques de hielo,</t>
  </si>
  <si>
    <t>Película elástica para envoltura</t>
  </si>
  <si>
    <t>Pelicula  de polietileno en rollos de para envalajes</t>
  </si>
  <si>
    <t>Película para envoltura por estiraje</t>
  </si>
  <si>
    <t>Láminas elásticas de embalaje</t>
  </si>
  <si>
    <t>Utilizado para enfardado y agrupamiento de envases y otros productos como prensa o revistas, así como para el envasado.</t>
  </si>
  <si>
    <t>Láminas de embalaje retráctiles,Film retráctil</t>
  </si>
  <si>
    <t>Sellos de seguridad a prueba de manipulación</t>
  </si>
  <si>
    <t>Un dispositivo físico numerado que se coloca sobre mecanismos de cierre para asegurar que éstos no se abran sin autorización (adrede o por accidente). Una vez colocado, el sello no puede eliminarse sin provocar su destrucción.</t>
  </si>
  <si>
    <t>Sellos de seguridad o a prueba de entremetido,precinto</t>
  </si>
  <si>
    <t>Encerados</t>
  </si>
  <si>
    <t>Lienzo preparado con cera, aceite de linaza u otros materiales, para hacerlo impermeable</t>
  </si>
  <si>
    <t>Película anti-estática para empacar</t>
  </si>
  <si>
    <t>Película destinada a reducir la carga generada durante el embalar / desembalar de pallets.</t>
  </si>
  <si>
    <t>Película anti-estática de envasar</t>
  </si>
  <si>
    <t>Soporte angular de cartón</t>
  </si>
  <si>
    <t>Elemento fabricado de cartón que se utiliza para darle estabilidad en las esquinas a un embalaje.</t>
  </si>
  <si>
    <t>Cuerda de goma,</t>
  </si>
  <si>
    <t>Conjunto de hilos de caucho, que torcidos forman un solo cuerpo más o menos grueso, largo y flexible. Sirve para atar, suspender pesos, etc.</t>
  </si>
  <si>
    <t>Cuerda de goma,cuerda de adhesivo</t>
  </si>
  <si>
    <t>Protectores de cables</t>
  </si>
  <si>
    <t>Elementos que se utilizan para evitar el deterioro de cables.</t>
  </si>
  <si>
    <t>Protectores de cables,revestido de cable,revestimiento de cable</t>
  </si>
  <si>
    <t>Amarres de carga</t>
  </si>
  <si>
    <t>Elementos utilizados para sujetar a presión la carga al dispositivo que las transporta</t>
  </si>
  <si>
    <t>Amarres de carga, lazo de carga,nudo de carga,amarra de carga,atadura de carga, ligamento de carga</t>
  </si>
  <si>
    <t>Absorbentes de empaquetado</t>
  </si>
  <si>
    <t>Elemento que se utiliza en el proceso de embalaje y que tiene como finalidad el amortiguar los golpes.</t>
  </si>
  <si>
    <t>Empaques blíster</t>
  </si>
  <si>
    <t>Son recipientes de pequeño volumen, elaboradascon vidrio, donde el cerrado se
efectúa después del llenado mediante fusión. El contenido se extrae de una sola vez previa ruptura del envase,</t>
  </si>
  <si>
    <t>Envases ampolla</t>
  </si>
  <si>
    <t>Películas para empacar</t>
  </si>
  <si>
    <t>Se utiliza principalmente como envoltorios, dentro o fuera de otros empaques o 
embalajes.</t>
  </si>
  <si>
    <t>Hojas de embalaje</t>
  </si>
  <si>
    <t>Red de protección</t>
  </si>
  <si>
    <t>Aparejo hecho con hilos, cuerdas o alambres trabados en forma de mallas, y convenientemente dispuesto para seguridad de jardines, balcones, etc.</t>
  </si>
  <si>
    <t>Empaque de burbujas</t>
  </si>
  <si>
    <t>Es un material plástico flexible y transparente usado comúnmente para embalar artículos frágiles. Las bolsitas llenas de aire y espaciadas regularmente que sobresalen (las burbujas) proporcionan amortiguación a los artículos delicados o frágiles</t>
  </si>
  <si>
    <t>Embalajes de burbujas,plástico de burbuja,plástico de envolver,plástico de embalar</t>
  </si>
  <si>
    <t>Materiales de termoformado</t>
  </si>
  <si>
    <t>Es un proceso consistente en calentar una plancha o lámina de semielaborado termoplástico, de forma que al reblandecerse puede adaptarse a la forma de un molde por acción de presión vacío o mediante un contramolde</t>
  </si>
  <si>
    <t>Materiales de termoformación</t>
  </si>
  <si>
    <t>Amortiguación</t>
  </si>
  <si>
    <t>Labor que se realiza poniendo algodón, lana u otras materias blandas entre dos telas, cosiéndolas después con pespunte.</t>
  </si>
  <si>
    <t>Acolchado,colchadura</t>
  </si>
  <si>
    <t>Relleno</t>
  </si>
  <si>
    <t>La entretela es el elemento escondido que proporciona forma y soporte en 
determinadas zonas de cualquier tipo de prenda, como pueden ser cuello, 
bolsillos, cinturas y ojales. Da cuerpo a los tejidos ligeros y evita que los 
pesados se doblen sobre sí mismos. Se utiliza tanto para tejidos planos como de 
punto, para sastrería y corsetería.</t>
  </si>
  <si>
    <t>Materiales para entretela de relleno</t>
  </si>
  <si>
    <t>Materiales de empaque rellenos de aire</t>
  </si>
  <si>
    <t xml:space="preserve">Es un material plástico flexible y transparente usado comúnmente para embalar artículos frágiles. Las bolsitas llenas de aire y espaciadas regularmente que sobresalen (las burbujas) proporcionan amortiguación a los artículos delicados o frágiles. </t>
  </si>
  <si>
    <t>Materiales de embalaje llenos de aire</t>
  </si>
  <si>
    <t>Bolitas de poliestireno</t>
  </si>
  <si>
    <t>Es un material plástico flexible y transparente usado comúnmente para embalar artículos frágiles. Las bolsitas llenas de aire y espaciadas regularmente que sobresalen (las burbujas) proporcionan amortiguación a los artículos delicados o frágiles.</t>
  </si>
  <si>
    <t>Burbujas para embalaje, plastico de burbujas</t>
  </si>
  <si>
    <t>Separadores de cartón</t>
  </si>
  <si>
    <t>Un separador es una plancha de cartón que se utiliza como individualizador de producto dentro del embalaje o como base de las camadas de producto colocadas sobre el palet. Así, lo encontramos en artículos que se transportan agrupados tan solo por el film retráctil como paquetes de azúcar, paquetes de arroz, botellas de agua, etc.</t>
  </si>
  <si>
    <t>Separadores de cartón,separador de cartón</t>
  </si>
  <si>
    <t>Protecciones externas</t>
  </si>
  <si>
    <t xml:space="preserve">Es la protección externa con la que se dota a ciertos envases o embalajes, a ciertos embalajes compuestos y a los embalajes combinados. </t>
  </si>
  <si>
    <t>Protecciones externas, protección externa</t>
  </si>
  <si>
    <t>Tubos o núcleos de papel</t>
  </si>
  <si>
    <t>Pieza hueca, de forma por lo común cilíndrica y generalmente abierta por ambos extremos.</t>
  </si>
  <si>
    <t>Tubos o núcleos de papel,conducto del papel</t>
  </si>
  <si>
    <t>Tapones de extremidad tubo o núcleo</t>
  </si>
  <si>
    <t>Pieza,generalmente de corcho,plástico o metal,con que se tapan recipientes de boca estrecha y orificios que dejan salir líquidos:</t>
  </si>
  <si>
    <t>Piezas de papel</t>
  </si>
  <si>
    <t>Tira de tejido o de papel continuo que se fabrica de una vez.</t>
  </si>
  <si>
    <t>Piezas de papel,parte de papel</t>
  </si>
  <si>
    <t>Instrucciones o insertos impresos</t>
  </si>
  <si>
    <t>Elemento impreso que proporciona toda la información necesaria para el uso, cuidado y garantia del elemento o dispositivo comprado.</t>
  </si>
  <si>
    <t>Instrucciones o materia insertada imprimida</t>
  </si>
  <si>
    <t>Tubos plegables</t>
  </si>
  <si>
    <t>Pieza hueca, generalmente de forma cilíndrica y, por lo común, abierta por ambos extremos que se puede plegar o doblar:</t>
  </si>
  <si>
    <t>Tubos plegables,tubos flexibles</t>
  </si>
  <si>
    <t>Carrete</t>
  </si>
  <si>
    <t>Cilindro generalmente con el eje hueco, con rebordes o discos en sus bases, en el que se enrollan hilos, cables u otro material flexible:</t>
  </si>
  <si>
    <t>Carrete,rollo</t>
  </si>
  <si>
    <t>Carretel</t>
  </si>
  <si>
    <t>Bobina pieza cilíndrica grande usada para arrollar cables.</t>
  </si>
  <si>
    <t>Carretel,carrete, bobina,bolillo,devanadera</t>
  </si>
  <si>
    <t>Asas de paquetes</t>
  </si>
  <si>
    <t>Parte que sobresale del cuerpo de ciertos recipientes que sirve para sujetarlo.</t>
  </si>
  <si>
    <t>Tubos o tapones de cápsulas</t>
  </si>
  <si>
    <t>Los tubos tienen un fondo soldado y ajustadas deslizamiento montaje en la tapa que forma un tipo de sello de vacío cuando se cierra.</t>
  </si>
  <si>
    <t>Tubos o tapones de cápsulas,tapon de cápsula,corcho de cápsula</t>
  </si>
  <si>
    <t>Minibuses</t>
  </si>
  <si>
    <t>Es un vehículo de transporte público más pequeño que un autobús urbano, entre un microbús ymidibús (es decir, mide menos de 8 metros de largo) y están diseñados para transportar hasta 30 pasajero</t>
  </si>
  <si>
    <t>Minibuses,Panel,Chiva,Chivita, microbús,furgoneta,furgoneta para pasajeros</t>
  </si>
  <si>
    <t>Autobuses</t>
  </si>
  <si>
    <t>Es un vehículo diseñado para el transporte de personas. Generalmente es usado en los servicios de transporte público urbano e interurbano, y con trayecto fijo. Su capacidad puede variar entre 10 y 120 pasajeros.</t>
  </si>
  <si>
    <t>Autobuses,Buss,Busses,Güagüa,colectivo</t>
  </si>
  <si>
    <t>Se refiere principalmente a un vehículo autopropulsado por un motor propio y destinado al transporte de personas o mercancías sin necesidad de carriles</t>
  </si>
  <si>
    <t>Automóviles,Carro,Vehiculos,Coche,automotor,auto,chuzo,nave</t>
  </si>
  <si>
    <t>Station wagons</t>
  </si>
  <si>
    <t>Es un automóvil de tipo cuerpo variante de un sedán / berlina , con su techo se extiende hacia atrás  en un volumen de pasajeros / carga compartida con acceso en la parte posterior a través de una tercera o quinta puerta (la puerta trasera o puerta trasera ), en lugar de una tapa del maletero.</t>
  </si>
  <si>
    <t>Rancheras,automóvil rural,coche familiar</t>
  </si>
  <si>
    <t>Minivans o vans</t>
  </si>
  <si>
    <t>Es un vehículo comercial ligero utilizado para transportar bienes o grupos de personas. Una furgoneta tiene en la parte posterior una zona de carga de formas ortogonales y techada, al contrario que una pickup, que la tiene al aire libre.</t>
  </si>
  <si>
    <t>Mini-furgonetas o furgonetas</t>
  </si>
  <si>
    <t>Limosinas</t>
  </si>
  <si>
    <t>Es un coche de lujo alargado. La carrocería, habitualmente de color negro o blanco, puede haber sido ampliada por el fabricante o por un mecánico independiente.</t>
  </si>
  <si>
    <t>Limosinas,Limosina,coche de representación</t>
  </si>
  <si>
    <t>Camiones ligeros o vehículos utilitarios deportivos</t>
  </si>
  <si>
    <t>Es una clasificación de EE.UU. para los camiones o vehículos basadas en camionetas con una capacidad de carga de menos de 4.000 libras (1.815 kg). Vehículos de tamaño similar en la Unión Europea son conocidos como vehículos comerciales ligeros</t>
  </si>
  <si>
    <t>Camiones ligeros o vehículos de deporte de utilidad</t>
  </si>
  <si>
    <t>Carro deportivo</t>
  </si>
  <si>
    <t xml:space="preserve">Es un automóvil pequeño, generalmente para dos pasajeros, diseñado para poder circular a altas velocidades. </t>
  </si>
  <si>
    <t>Coche deportivo,Carro deportivo,Carro de lujo, automovil deportivo</t>
  </si>
  <si>
    <t>Volquetas</t>
  </si>
  <si>
    <t>Es un vehículo utilizado en la construccióndestinado al transporte de materiales ligeros, y consta de un volquete, tolva o caja basculante, para su descarga, bien hacia delante o lateralmente, mediante gravedad o de forma hidráulica. Además posee una tracción delantera o de doble eje, siendo las traseras direccionales.</t>
  </si>
  <si>
    <t>Camiones volquete,Camión de Volquete,vagoneta,camión basculante,camión de volteo,camión volteador</t>
  </si>
  <si>
    <t>Remolques</t>
  </si>
  <si>
    <t>Es un vehículo de motor diseñado para transportar carga. Camiones varían mucho en tamaño, potencia y configuración.</t>
  </si>
  <si>
    <t>Camiones de remolque,Camión de remolque,Trucks</t>
  </si>
  <si>
    <t>Camiones de reparto</t>
  </si>
  <si>
    <t>Camiones usados para el reparto o distribuidores.</t>
  </si>
  <si>
    <t>Camiones de reparto,Carro de  reparto,Bus de reparto</t>
  </si>
  <si>
    <t>Camiones de manipulación de sedimento y aguas residuales</t>
  </si>
  <si>
    <t>Vehículo a motor diseñado especialmente para recolectar y disponer del cieno o barro y de las aguas residuales.</t>
  </si>
  <si>
    <t>Camiones de manipulación de cieno y aguas residuales</t>
  </si>
  <si>
    <t>Carrotanques</t>
  </si>
  <si>
    <t>Es una de las muchas variedades de camión que sirve tanto para el transporte de líquidos.</t>
  </si>
  <si>
    <t>Camiones cisterna,Carro Cistena,carro depósito de agua</t>
  </si>
  <si>
    <t>Camiones de carga</t>
  </si>
  <si>
    <t>Son un vehículos diseñados para el transporte de personas. Generalmente es usados en los servicios de transporte público urbano e interurbano, y con trayecto fijo. Su capacidad puede variar entre 10 y 120 pasajeros</t>
  </si>
  <si>
    <t>Camiones de transporte,Bus,Busses,camiones de acarreo, autobús, ómnibus</t>
  </si>
  <si>
    <t>Camiones de bomberos y de rescate</t>
  </si>
  <si>
    <t>Es un vehículo empleado por los bomberos diseñado para la lucha contra el fuego. Suele tener como principal misión la de transportar los utensilios necesarios para actuar en una emergencia por incendio (principalmente). Suele llevar un motor para bombear agua obtenida de una boca de riego o de cualquier otra fuente de agua disponible, un equipo de comunicaciones y diversas herramientas necesarias para abordar urgencias.</t>
  </si>
  <si>
    <t>Camiones de bomberos y de salvamento,carro de bombero, camion de bombero, autobomba</t>
  </si>
  <si>
    <t>Carros policiales</t>
  </si>
  <si>
    <t>Es un automóvil especialmente equipado, utilizado por la policía en sus labores de patrulla y para responder a los incidentes que pueden producirse. Los usos típicos del vehículo policial incluyen el transporte de los oficiales de policía para acudir rápidamente a la escena del incidente o para patrullar un área, a la vez que ofrecen una gran visibilidad disuasoria del crimen.</t>
  </si>
  <si>
    <t>Vehículos de policía,Chota,Carro de policía, patrulla,patrullero</t>
  </si>
  <si>
    <t>Ambulancias</t>
  </si>
  <si>
    <t>Es un vehículo destinado al transporte de personas enfermas o heridas, hacia, desde o entre lugares de tratamiento</t>
  </si>
  <si>
    <t>Ambulancias,carro de ambulancia,vehículo de ambulancia</t>
  </si>
  <si>
    <t>Motocicletas</t>
  </si>
  <si>
    <t>Es un vehículo de dos ruedas, impulsado por un motor que acciona la rueda trasera, salvo raras excepciones. </t>
  </si>
  <si>
    <t>Motocicletas,Moto, motocicleta liviana,motoneta</t>
  </si>
  <si>
    <t>2.6.4.8.01</t>
  </si>
  <si>
    <t>Otros equipos de transporte</t>
  </si>
  <si>
    <t>Scooters</t>
  </si>
  <si>
    <t>Es una motocicleta con paso a través del marco y una plataforma para los pies del operador</t>
  </si>
  <si>
    <t>Escuters o motos pequeñas,scooters,motoneta,escúter, motopatín, pasola</t>
  </si>
  <si>
    <t>Velomotores</t>
  </si>
  <si>
    <t>Vehículo de dos ruedas, parecido a una bicicleta, con pedales y provisto de un motor de pequeña cilindrada</t>
  </si>
  <si>
    <t>Velomotores, bicimoto,ciclomotor,motocicleta pequeña</t>
  </si>
  <si>
    <t>Tractores agrícolas</t>
  </si>
  <si>
    <t>Se utiliza para mover remolques agrícolas y para realizar tareas agrícolas mediante el uso de aperos.</t>
  </si>
  <si>
    <t>Tractores agrícolas, tractor agrícola, tractor</t>
  </si>
  <si>
    <t>Casas rodantes</t>
  </si>
  <si>
    <t>Vehículo automóvil, o remolcado por otro, acondicionado para cocinar y dormir en él, es muy útil para viajes largos y para acampar.</t>
  </si>
  <si>
    <t>Casas motorizadas</t>
  </si>
  <si>
    <t>Trineos motorizados o motos de nieve</t>
  </si>
  <si>
    <t>Es un vehículo terrestre impulsado por una única rueda de tracción a oruga con esquís a los costados para su manejo. Están diseñados para ser operados en nieve o hielo, sin requerir ningún tipo de carretera.</t>
  </si>
  <si>
    <t>Trineos motorizados o motos de nieve,Trineo, motonieve</t>
  </si>
  <si>
    <t>Carritos de golf</t>
  </si>
  <si>
    <t>Es un pequeño vehículo originalmente diseñado para llevar a dos jugadores de golf y sus palos de golf en torno a un campo de golf o en los senderos del desierto con menos esfuerzo que caminar.</t>
  </si>
  <si>
    <t>Coches de golf,Carrito de golf</t>
  </si>
  <si>
    <t>Vehículos todoterreno de ruedas o de tracción</t>
  </si>
  <si>
    <t xml:space="preserve">Es un tipo de automóvil diseñado para ser conducido en todo tipo de terrenos. Estos automóviles surgieron como necesidad en las guerras de principios del siglo XX, y fueron adaptados para uso civil y aprovechados para realizar travesías, vigilar zonas protegidas y moverse en terrenos ásperos o resbaladizos. </t>
  </si>
  <si>
    <t>Todoterrenos de vía o de rueda</t>
  </si>
  <si>
    <t>Karts</t>
  </si>
  <si>
    <t>Es un vehículo pequeño de cuatro ruedas. Go-karts vienen en todos los tamaños y formas, desde los modelos sin motor para máquinas de carreras de alta potencia, algunos, como Superkarts, siendo capaz de derrotar a los coches de carreras en circuitos largos.</t>
  </si>
  <si>
    <t>Go cart</t>
  </si>
  <si>
    <t>Remolques de camping o caravanas</t>
  </si>
  <si>
    <t>Un vehículo de remolque amueblado a modo de hogar</t>
  </si>
  <si>
    <t>Cuatrimoto</t>
  </si>
  <si>
    <t xml:space="preserve">Es un vehículo de cuatro ruedas parecido a una motocicleta. El quad procede de los primeros triciclos o hart-trick, los cuales disponían de dos ruedas traseras y una delantera, con los consecuentes problemas de estabilidad y seguridad, además de la falta de propulsor. </t>
  </si>
  <si>
    <t>Vehículos Quad</t>
  </si>
  <si>
    <t>Tanques</t>
  </si>
  <si>
    <t>Es un vehículo blindado de ataque con tracción de orugas o ruedas, diseñado principalmente para enfrentarse a fuerzas enemigas utilizando fuego directo. Un carro de combate se caracteriza por tener armas y blindaje pesado, así como por un alto grado de movilidad que le permite cruzar terrenos difíciles a velocidades relativamente altas.</t>
  </si>
  <si>
    <t>Tanques,Contenedor</t>
  </si>
  <si>
    <t>2.6.6.1.01</t>
  </si>
  <si>
    <t>Equipos de defensa</t>
  </si>
  <si>
    <t>Carros de combate acorazados</t>
  </si>
  <si>
    <t>Un carro de combate, o tanque, es un vehículo blindado de ataque con tracción de orugas o ruedas, diseñado principalmente para enfrentarse a fuerzas enemigas utilizando fuego directo. Un carro de combate se caracteriza por tener armas y blindaje pesado, así como por un alto grado de movilidad que le permite cruzar terrenos difíciles a velocidades relativamente altas.</t>
  </si>
  <si>
    <t>Artillería motorizada</t>
  </si>
  <si>
    <t>La artillería es el conjunto de armas de guerra pensadas para disparar proyectiles de gran tamaño a largas distancias empleando una carga explosiva como elemento impulsor.</t>
  </si>
  <si>
    <t>Tractores delanteros de cabina baja</t>
  </si>
  <si>
    <t>Es un vehículo especial autopropulsado que se usa para arrastrar o empujar remolques, aperos u otra maquinaria o cargas pesadas, con su cabina a un nivel inferior a lo normal.</t>
  </si>
  <si>
    <t>Tractores delanteros de cabina baja,tractor delanteros de cabina baja</t>
  </si>
  <si>
    <t>Tractomulas de nariz alargada con cama</t>
  </si>
  <si>
    <t>Es un vehículo especial autopropulsado que se usa para arrastrar o empujar remolques, aperos u otra maquinaria o cargas pesadas, con cama.</t>
  </si>
  <si>
    <t>Tractores de morro alargado con cama,tractor de morro alargado con cama,camion,mula,trailler</t>
  </si>
  <si>
    <t>Tractomulas de nariz alargada sin cama</t>
  </si>
  <si>
    <t>Es un vehículo especial autopropulsado que se usa para arrastrar o empujar remolques, aperos u otra maquinaria o cargas pesadas, sin cama.</t>
  </si>
  <si>
    <t>Tractores de morro alargado sin cama,tractor de morro alargado sin cama,camion,mula,trailler</t>
  </si>
  <si>
    <t>Tractomulas con cabina encima del motor con cama</t>
  </si>
  <si>
    <t>Es un vehículo especial autopropulsado que se usa para arrastrar o empujar remolques, aperos u otra maquinaria o cargas pesadas, con su cabina con cama sobre el motor</t>
  </si>
  <si>
    <t>Tractores con cabina encima del motor con cama,Tractor con cabina encima del motor con cama,camion,mula</t>
  </si>
  <si>
    <t>Tractomulas con cabina encima del motor sin cama</t>
  </si>
  <si>
    <t>Es un vehículo especial autopropulsado que se usa para arrastrar o empujar remolques, aperos u otra maquinaria o cargas pesadas, con su cabina sin cama sobre el motor</t>
  </si>
  <si>
    <t>Tractores con cabina encima del motor sin cama,Tractor con cabina encima del motor sin cama,trailler</t>
  </si>
  <si>
    <t>Cabezote</t>
  </si>
  <si>
    <t xml:space="preserve">Es un vehículo especial autopropulsado que se usa para arrastrar o empujar remolques, aperos u otra maquinaria o cargas pesadas. </t>
  </si>
  <si>
    <t>Cabeza tractora</t>
  </si>
  <si>
    <t>Barcos pesqueros</t>
  </si>
  <si>
    <t>Es un bote o barco que se usa para pescar en el mar, o en un lago o río.</t>
  </si>
  <si>
    <t>Barcos de pesca a la rastra,buques de pesca a la rastra,barca de pesca a la rastra,bote  de pesca a la rastra</t>
  </si>
  <si>
    <t>Botes de pesca</t>
  </si>
  <si>
    <t>Pesqueros,pescador</t>
  </si>
  <si>
    <t>Buques de carga o de contenedores</t>
  </si>
  <si>
    <t>Es un tipo de nave o barco utilizado para transportar mercancías, bienes y materiales desde un puerto a otro. Otros nombres por el que se conoce a este tipo de embarcación son barco de carga, barco de cabotaje o sencillamente carguero, o bienbuque mercante</t>
  </si>
  <si>
    <t>Buques de carga o de contenedores,barco de carga o de contenedores,embarcación de carga o de contenedores,nave de carga o de contenedores,navío de carga o de contenedores, barco de carga, buque contenedor, barco de cabotaje</t>
  </si>
  <si>
    <t>Embarcación para dragados</t>
  </si>
  <si>
    <t>Es una embarcación utilizada para excavar material debajo del nivel del agua, y elevar el material extraído hasta la superficie. </t>
  </si>
  <si>
    <t xml:space="preserve">Embarcación para dragados, Embarcación para arrastre,arca  para dragados,barca  para dragados,barco  para dragados,bote  para dragados, draga, </t>
  </si>
  <si>
    <t>Buques cisterna</t>
  </si>
  <si>
    <t>Los buques cisterna están diseñados específicamente para transportar cargas líquidas, generalmente petróleo. Otros buques cisterna especializados transportan gas natural licuado, productos químicos líquidos, vino, melaza o productos refrigerados.</t>
  </si>
  <si>
    <t>Buques cisterna,buque cisterna,barca cisterna,bote cisterna, buque tanque</t>
  </si>
  <si>
    <t>Remolcadores</t>
  </si>
  <si>
    <t>Es una embarcación utilizada para ayudar a la maniobra de otras embarcaciones, principalmente al halar o empujar a dichos barcos o similares en puertos, pero también en mar abierto o a través de ríos o canales. También se usan para remolcar barcazas, barcos incapacitados u otros equipos.</t>
  </si>
  <si>
    <t>Remolcadores,Remolques, remolque, remolcador,camión de auxilio,barco grúa</t>
  </si>
  <si>
    <t>Barcazas</t>
  </si>
  <si>
    <t>Es una embarcación pequeña de vela y remos, o bien de vapor o de motor (en estos casos, los más habituales hoy en día, se denominalancha de motor), que se utilizó históricamente para servicios auxiliares de los barcos (dentro de los puertos), para el transporte de cabotaje entre puertos de la misma costa o para misiones de combate en ríos de bajo calado o para proteger el acceso a puertos.</t>
  </si>
  <si>
    <t>Lanchas,Lancha,Bote,Barcaza,embarcación</t>
  </si>
  <si>
    <t>Transbordadores de pasajeros o vehículos</t>
  </si>
  <si>
    <t>Son buques del tipo Ro-Ro, dedicados al transporte de pasajeros y sus vehículos; forman parte del transporte público de ciudades rodeadas de agua,</t>
  </si>
  <si>
    <t>Transbordadores de pasajeros o vehículos, barca de transporte, barca de trasbord, barcaza, trasbordador, ferry</t>
  </si>
  <si>
    <t>Buques de cruceros</t>
  </si>
  <si>
    <t>Barcos para el transporte de pasajeros por placer, por turismo y ocio</t>
  </si>
  <si>
    <t>Buques para viajes turísticos, embarcación para viajes turísticos,nave para viajes turísticos,navío para viajes turísticos, crucero</t>
  </si>
  <si>
    <t>Naves de salvamento</t>
  </si>
  <si>
    <t>Son unidades que por sus prestaciones ofrecen la posibilidad de dar remolque a grandes buques y tienen capacidad operativa para intervenir en emergencias relacionadas con incendios, contaminación marina, salvamento, etc.</t>
  </si>
  <si>
    <t>Buques de salvamento, embarcación de salvamento,nave de salvamento,navio de salvamento, buque de salvamento maritimo</t>
  </si>
  <si>
    <t>Barco de tripulación de gas o petróleo</t>
  </si>
  <si>
    <t>Es un buque diseñado para el transporte de crudo o productos derivados del petróleo,</t>
  </si>
  <si>
    <t>Barco de marinería de gas o petróleo,embarcación de marinería de gas o petróleo</t>
  </si>
  <si>
    <t>Barco de trabajo de gas o petróleo</t>
  </si>
  <si>
    <t>Es un buque diseñado para el transporte de crudo o productos derivados del petróleo. Actualmente casi todos los petroleros en construcción son del tipo de doble casco, en detrimento de los más antiguos diseños de un solo casco (monocasco), debido a que son menos sensibles a sufrir daños y provocar vertidos en accidentes de colisión con otros buques o encallamiento.</t>
  </si>
  <si>
    <t>Barco de trabajo de gas o petróleo,embarcación de trabajo de gas o petróleo</t>
  </si>
  <si>
    <t>Barco para sísmica</t>
  </si>
  <si>
    <t>Barcos sísmicos son los buques que se utilizan con el único fin de la campaña sísmica en alta mar y los océano</t>
  </si>
  <si>
    <t>Barco sísmico,embarcación sísmico</t>
  </si>
  <si>
    <t>Lanchas o balsas salvavidas</t>
  </si>
  <si>
    <t>Es un bote rígido o inflable diseñado para salvar las vidas de las personas en caso de problemas en el mar.</t>
  </si>
  <si>
    <t>Botes y balsas salvavidas,embarcación salvavidas,buques salvavidas</t>
  </si>
  <si>
    <t>2.6.6.2.01</t>
  </si>
  <si>
    <t>Equipos de seguridad</t>
  </si>
  <si>
    <t>Nave para apagar incendios</t>
  </si>
  <si>
    <t>Es una embarcación especializada y con bombas y boquillas diseñadas para combatir en  la costa  los incendios a bordo</t>
  </si>
  <si>
    <t>Embarcaciones para extinción de incendios, buques para extinción de incendios,botes para extinción de incendios</t>
  </si>
  <si>
    <t>Buques o botes de rescate</t>
  </si>
  <si>
    <t>Es un barco con cubierta que por su tamaño, solidez y fuerza es apropiado para navegaciones marítimas, utilizadas para casos de emergencia y salvamento.</t>
  </si>
  <si>
    <t>Buques y embarcaciones de salvamento,buques de salvamento, botes de salvamento, barco</t>
  </si>
  <si>
    <t>Submarinos</t>
  </si>
  <si>
    <t>Tipo especial de buque capaz de navegar bajo el agua además de la superficie, gracias a un sistema de flotabilidad variable.</t>
  </si>
  <si>
    <t>Submarinos,Submarino,buque submarino,sumergible,subacuático,abisal</t>
  </si>
  <si>
    <t>Portaviones</t>
  </si>
  <si>
    <t>Es un buque de guerra capaz de transportar y operar aviones, que sirve como base móvil para aviones de combate o reconocimiento.</t>
  </si>
  <si>
    <t>Portaaviones,Portaviones,Barco de guerra,barco de aterrizaje de aviones,portaaeronaves,embarcación,navío,nave</t>
  </si>
  <si>
    <t>Barcos de munición</t>
  </si>
  <si>
    <t>Un buque de guerra es aquella nave concebida y construida para la guerra. Los buques de guerra normalmente son construidos de manera totalmente diferente a los buques mercantes, poseen sistemas de armas, están preparados para recibir daños y normalmente son más rápidos y maniobrables que éstos</t>
  </si>
  <si>
    <t>Buques de municiones,Barco de municiones,buque de guerra,embarcación,navío,nave</t>
  </si>
  <si>
    <t>Barcos de asalto anfibio</t>
  </si>
  <si>
    <t>Un buque de asalto anfibio o buque anfibio es una nave de guerra capaz de transportar tropas de infantería con su material, incluido el más pesado, a cualquier lugar y poderlos desembarcar aún sin existir muelle ni puerto practicable</t>
  </si>
  <si>
    <t>Buques anfibios de asalto,barco anfibios de asalto,embarcaciones anfibios de asalto,buque anfibio,barco anfibio,embarcación,navío,nave</t>
  </si>
  <si>
    <t>Muelles anfibios de transporte</t>
  </si>
  <si>
    <t xml:space="preserve">Un muelle de transporte anfibio, también llamado plataforma de aterrizaje / dock (LPD), es un buque de guerra anfibio, un buque de guerra que se embarca, transportes y elementos tierras de una fuerza de desembarco para las misiones de guerra de forma expedita. </t>
  </si>
  <si>
    <t>Muelles de transporte anfibio,Muelle de transporte anfibio,barco,plataforma de aterrizaje,lpd</t>
  </si>
  <si>
    <t>Buques anfibios de comando</t>
  </si>
  <si>
    <t xml:space="preserve">Buques anfibios de comandos (LCC) buques diseñados originalmente para comandar grandes invasiones anfibias, sin embargo, como las invasiones anfibias se han convertido poco probable, que ahora se utilizan como naves de mando generales, y sirven como sede flotante para los diversos comandos de combate. </t>
  </si>
  <si>
    <t>Buques anfibios de mando,barco anfibios de mano,embarcaciones anfibios de mando,barco,,embarcación,navío,nave</t>
  </si>
  <si>
    <t>Buques de comando</t>
  </si>
  <si>
    <t>Naves de mando sirven como los buques insignia del comandante de una flota. Ellos proporcionan comunicaciones, espacio de oficina y alojamiento para un comandante de la flota y su personal, y sirven para coordinar las actividades de la flota.</t>
  </si>
  <si>
    <t>Buques de mando,barco de mando,embarcaciones de mando,naves de mando,embarcación,navío,nave</t>
  </si>
  <si>
    <t>Buques de guerra</t>
  </si>
  <si>
    <t>Un crucero es un tipo de buque de guerra. Actualmente es el buque de mayor tamaño disponible en las armadas modernas (exceptuando los portaaviones), con desplazamientos de 10 000 toneladas o más.</t>
  </si>
  <si>
    <t>Cruceros (buques de guerra),barcos de guerra,embarcaciones de guerra,buque de guerra,crucero,nave de guerra,embarcación,navío,nave</t>
  </si>
  <si>
    <t>Destructores</t>
  </si>
  <si>
    <t>En terminología naval, un destructor es un buque de guerra rápido y maniobrable diseñado para proporcionar escolta a buques mayores en flotas, convoyes o grupos de batalla, y defenderlos contra enemigos menores, pero de gran potencia de fuego (originalmente buques torpederos, posteriormente submarinos y aeronaves).</t>
  </si>
  <si>
    <t>Destructores,cazasubmarinos,destroyer,destruidor,Buque de guerra rápido,embarcación,navío,nave</t>
  </si>
  <si>
    <t>Buques de desembarco</t>
  </si>
  <si>
    <t xml:space="preserve">Barco muelle de aterrizaje (Landing Ship también llamado, Dock o LSD) es un buque de guerra anfibia con un muelle bien de transportar y botar lanchas de desembarco y vehículos anfibios. </t>
  </si>
  <si>
    <t>Buques de desembarque,muelle de aterrizaje,dock,lsd</t>
  </si>
  <si>
    <t>Buques de apoyo de combate rápido</t>
  </si>
  <si>
    <t>El buque de apoyo de combate rápido,  es el más grande de los Estados Unidos Armada de combate de nave logística, diseñada como un barco engrasador, municiones y suministros.</t>
  </si>
  <si>
    <t>Buques de apoyo de combate rápido,embarcaciones de apoyo de combate rápido,aoe,embarcación,navío,nave</t>
  </si>
  <si>
    <t>Fragatas</t>
  </si>
  <si>
    <t>La fragata es un buque de guerra, concebido para actuar en misiones de guerra naval y antisubmarina, aunque puede disponer de sistemas para actuar como buque de apoyo en otras misiones.</t>
  </si>
  <si>
    <t>Fragatas, buque de guerra, acorazada, barco de guerra,Barco militar con armas ,embarcación,navío,nave</t>
  </si>
  <si>
    <t>Buques petroleros de escuadra</t>
  </si>
  <si>
    <t xml:space="preserve">Buque que opera como una unidad de reabastecimiento para un grupo de buques durante su ruta, reposición de productos derivados del petroleo.  </t>
  </si>
  <si>
    <t>Buques petroleros de escuadra,barco petroleros de escuadra,embarcaciones petroleros de escuadra,barco de reabastecimiento,buque,navío,embarcacion</t>
  </si>
  <si>
    <t>Embarcación de desembarque de uso general</t>
  </si>
  <si>
    <t>Es un tipo de embarcación utilizada por las fuerzas anfibias para el transporte de tropas y equipo a la orilla. Son capaces de transportar vehículos de ruedas u orugas y las tropas de los buques de asalto anfibio de cabezas de playa o muelles.</t>
  </si>
  <si>
    <t>Embarcación de desembarque de uso general,barco de desembarque de uso general,embarcaciones de desembarque de uso general,lcu,fuerzas anfibias,embarcación,nave,navío</t>
  </si>
  <si>
    <t>Embarcación mecanizada o de uso general</t>
  </si>
  <si>
    <t>Aquella en la que uno o varios motores de combustión interna constituyen el método principal de propulsión. Normalmente estas embarcaciones poseen motores de 2 ó 4 tiempos de gasóleo accionados por cilindros, que mediante su ciclo rotativo mueven un cigüeñal, que a su vez está conectado a una caja reductora que conecta con la hélice que lo propulsa.</t>
  </si>
  <si>
    <t>Embarcación mecanizada o de uso general,barco mecanizada o de uso general,buques mecanizada o de uso general</t>
  </si>
  <si>
    <t>Buques buscaminas</t>
  </si>
  <si>
    <t xml:space="preserve">Es un buque naval que detecta y destruye activamente individuales minas navales. </t>
  </si>
  <si>
    <t>Buques detectaminas,embarcaciones detectaminas,barco detectaminas,buscaminas,navío,embarcación,buque</t>
  </si>
  <si>
    <t>Buques dragaminas</t>
  </si>
  <si>
    <t xml:space="preserve">Un buque mina contramedidas o MCMV es un tipo de buque naval diseñado para la localización y destrucción de minas navales que combina la función de un dragaminas y minehunter en un casco. </t>
  </si>
  <si>
    <t>Buques dragaminas,embarcaciones  dragaminas,barco  dragaminas</t>
  </si>
  <si>
    <t>Embarcaciones de patrulla costera</t>
  </si>
  <si>
    <t>Es un barco patrulla naval relativamente pequeño en general diseñado para tareas de defensa costera.</t>
  </si>
  <si>
    <t>Embarcaciones de patrulla costera,embarcacionesde patrulla costera,barco de patrulla costera,lanchas,patrulla costera,barco patrullero,lancha costera</t>
  </si>
  <si>
    <t>Buques nodriza para submarinos</t>
  </si>
  <si>
    <t>Un buque nodriza de submarinos, madre de submarinos o ténder de submarinos, es aquel encargado de apoyar las operaciones de los submarinos de guerra, proveyéndoles de combustible, torpedos, suministros, tripulaciones de recambio y acomodaciones, ya sea en alta mar, en calas no habilitadas o en puertos que no son base de la fuerza.</t>
  </si>
  <si>
    <t>Buques nodriza para submarinos,embarcaciones  nodriza para submarinos,barco  nodriza para submarinos,tender de submarinos,madre de submarinos,submarino</t>
  </si>
  <si>
    <t>Botes para desembarco de tanques</t>
  </si>
  <si>
    <t>Lancha de desembarco, el tanque (LST) es la designación militar para los buques de guerra creados durante la Segunda Guerra Mundial para apoyar operaciones anfibias llevando grandes cantidades de vehículos, carga y tropas de desembarco directamente sobre un terreno agreste costa.</t>
  </si>
  <si>
    <t>Embarcación para desembarco de carros militares,lst,lancha de desembarco,navio,nave</t>
  </si>
  <si>
    <t>Embarcaciones de desembarque aerodeslizadas</t>
  </si>
  <si>
    <t>Es una variación moderna de la embarcación de desembarco anfibio. Estas embarcaciones se basan en las pequeñas y medianas empresas multi-propósito aerodeslizador, también conocido como "sobre la arena" ("OTB") las embarcaciones.</t>
  </si>
  <si>
    <t>Embarcaciones de desembarco aerodeslizadas,barcos de desembarco aerodeslizadas,buques de desembarco aerodeslizadas,colchón de aire</t>
  </si>
  <si>
    <t>Embarcaciones a vela de recreo</t>
  </si>
  <si>
    <t>Es un barco propulsado en parte o en su totalidad por velas.</t>
  </si>
  <si>
    <t>Embarcaciones a vela de recreo,barcos a vela de recreo, buques a vela de recreo,velero,barco velero</t>
  </si>
  <si>
    <t>Lanchas de recreo a motor</t>
  </si>
  <si>
    <t xml:space="preserve">Se llama lancha motora o lancha de motor generalmente al bote, diferente del velero y la moto de agua, movido por un motor de combustión interna que propulsa un reactor o una hélice. </t>
  </si>
  <si>
    <t>Lanchas motoras de recreo,barca motoras de recreo,barco motoras de recreo,bote motoras de recreo,embarcación motoras de recreo,lancha de motor,lanca motora,embarcación</t>
  </si>
  <si>
    <t>Lanchas de recreo a remo</t>
  </si>
  <si>
    <t>Embarcación larga y estrecha que es propulsada mediante la fuerza muscular de uno o varios remeros, usando uno o dos remos como palancas simples de segundo grado.</t>
  </si>
  <si>
    <t>Embarcaciones de remos de recreo, barcos  de remos de recreo, buques  de remos de recreo,remo</t>
  </si>
  <si>
    <t>Canoas o kayaks</t>
  </si>
  <si>
    <t>Es una embarcación larga (eslora), estrecha (manga) y en sus diseños tradicionales de cubierta cerrada, sólo abierta en la 'bañera' donde se sitúan él o los palistas</t>
  </si>
  <si>
    <t>Canoas,kayacs,Piragua,piragua,serení,yola, batelón,trajinera</t>
  </si>
  <si>
    <t>Artefactos a motor de uso personal</t>
  </si>
  <si>
    <t>Cualquier buque, propulsado mecánicamente, que está diseñado para ser operado por pie, sentado o de rodillas sobre horcajadas, o detrás de la embarcación, a diferencia de la forma convencional, donde el operador se mantiene o se encuentra en el interior del buque, cualquier embarcación de menos de 20 metros de eslora total, fabricados y movido por una máquina.</t>
  </si>
  <si>
    <t>Embarcaciones a motor de uso personal,barcos   a motor de uso personal, buques   a motor de uso personal,jetsky,moto de agua,motor de agua,moto acuatica,pwc,jet ski,ski</t>
  </si>
  <si>
    <t>Balsas</t>
  </si>
  <si>
    <t>Embarcación pequeña, de forma predominantemente plana, hecha por lo común con cañas, maderos o tablas fuertemente unidas unas con otras. También existen balsas construidas con materiales sintéticos como el PVC.</t>
  </si>
  <si>
    <t>Balsas,Panga,Plataforma flotante,jangada,embarcación pequeña,zata,jangada,almadía</t>
  </si>
  <si>
    <t>Lanchas pequeñas</t>
  </si>
  <si>
    <t xml:space="preserve">Es una embarcación de pequeña eslora con capacidad para flotar y moverse en el agua, ya sea dirigido o no por sus ocupantes. </t>
  </si>
  <si>
    <t>Dinguis,bote,embaración pequeña</t>
  </si>
  <si>
    <t>Yates</t>
  </si>
  <si>
    <t>Es todo buque o embarcación de recreo.Se define embarcación de recreo como toda aquella de cualquier tipo, con independencia de su medio de propulsión, cuyo casco tenga una eslora comprendida entre 2,5 y hasta 24 metros</t>
  </si>
  <si>
    <t>Yates,Yate,bote de recreo,yacht, balandro,Embarcación de recreo</t>
  </si>
  <si>
    <t>Sistemas de comunicaciones de embarcaciones marítimas</t>
  </si>
  <si>
    <t>Conjunto de equipos utilizados dentro de una embarcación para poder mantener comunicación con tierra.</t>
  </si>
  <si>
    <t>Hélices marítimas</t>
  </si>
  <si>
    <t>Dispositivo mecánico formado por un conjunto de elementos denominados palas o álabes, montados de forma concéntrica y solidarias de un eje que, al girar, las palas trazan un movimiento ratativo en un plano.</t>
  </si>
  <si>
    <t>Hélices marítimos,hélice,propulsor,aspas,aletas,propela</t>
  </si>
  <si>
    <t>Velas</t>
  </si>
  <si>
    <t>Una vela es toda superficie —generalmente una pieza de tela o lámina de material plástico— utilizada para propulsar una embarcación mediante la acción del viento sobre ella.</t>
  </si>
  <si>
    <t>Velas,vela, vela del bote,velamen,lona,aparejo,paño,velaje</t>
  </si>
  <si>
    <t>Remos</t>
  </si>
  <si>
    <t>Instrumento tradicionalmente de madera de proporciones largas y con forma de pala en el extremo que sirve para impulsar las embarcaciones haciendo fuerza con él en el agua. Se compone de las siguientes partes: pala, caña, guion y puño.</t>
  </si>
  <si>
    <t>Remos, remo corto, espadilla,Instrumento de madera o plástico,pala,espadilla,propulsor</t>
  </si>
  <si>
    <t>Sistemas balísticos de la marina</t>
  </si>
  <si>
    <t>A los que se alude frecuentemente con las siglas SSBN («SS» de Silent Service, «B» de Ballistic missile y «N» de Nuclear), portan misiles balísticos lanzables desde submarino (SLBM, Submarine Launched Ballistic Missile) con cabezas nucleares para atacar objetivos estratégicos como ciudades o silos de misiles en cualquier lugar del mundo.</t>
  </si>
  <si>
    <t>sistemas balisticos de la marina, submarino de misiles balisticos</t>
  </si>
  <si>
    <t>Cuñas de ancla</t>
  </si>
  <si>
    <t>Dispositivo que guía la línea que sostiene el ancla.</t>
  </si>
  <si>
    <t>Alabantes de ancla,pasacable,guía cable,</t>
  </si>
  <si>
    <t>Cables de ancla</t>
  </si>
  <si>
    <t>Línea donde va unido el ancla de una embarcación.</t>
  </si>
  <si>
    <t>Cables de anclaje,ancla,cadena del ancla,línea del ancla,cuerda del ancla</t>
  </si>
  <si>
    <t>Recuperadores de ancla</t>
  </si>
  <si>
    <t>Instrumento utilizado para la colocación y remoción de un ancla fijada por una cadena de eslabon desde el fondo del mar.</t>
  </si>
  <si>
    <t>Recuperadores de ancla,recuperador de ancla,amarre, Instrumento de hierro en forma de arpón o anzuelo</t>
  </si>
  <si>
    <t>Rodillos de ancla</t>
  </si>
  <si>
    <t>Pieza de metal,cilíndrica y giratoria, que forma parte del apoyo a la cadena del ancla.</t>
  </si>
  <si>
    <t>Rodillos de apoyo de la cadena del ancla,cadena,ancla,recuperar,soltar,cilindro,rulo,tambor,rollo</t>
  </si>
  <si>
    <t>Rampas de embarcaciones</t>
  </si>
  <si>
    <t xml:space="preserve">
Las rampas sirven también para colocar y retirar embarcaciones del agua. </t>
  </si>
  <si>
    <t>Rampas de embarcaciones,rampa,remolque</t>
  </si>
  <si>
    <t>Bicheros</t>
  </si>
  <si>
    <t>Los bicheros son herramientas compuestas por un asta de madera, aluminio o fibra de vidrio que en su extremo lleva una punta metálica y un garfio. Se emplea para empujar, romper, sujetar o tirar de objetos a distancia.</t>
  </si>
  <si>
    <t>Bicheros,Vara larga para atracar y desatracar,asta,vara,gancho,cloque</t>
  </si>
  <si>
    <t>Recogedores de botavaras</t>
  </si>
  <si>
    <t>Es una línea o un sistema de pistón en un velero utilizada para ejercer una fuerza hacia abajo sobre el auge y por lo tanto controlar la forma de la vela.</t>
  </si>
  <si>
    <t>Recogedores de la botavara,polea de amarre,polea de vela</t>
  </si>
  <si>
    <t>Escotillas de cubierta</t>
  </si>
  <si>
    <t>Se llama escotilla a la apertura grande cuadrada o rectangular que se deja en varios puntos de las crujías de las cubiertas de las naves para bajar a las inferiores e introducir o extraer efectos del armamento o carga</t>
  </si>
  <si>
    <t>Escotillas de cubierta,portillo,trampa,lumbrera</t>
  </si>
  <si>
    <t>Argollas de amarre</t>
  </si>
  <si>
    <t>Pieza de metal conformada normalmente de dos piezas, una de las cuales esta sujeta a un objeto fijo y la otra al cual se le amarra algun dispositivo para sostenerlo o guiarlo</t>
  </si>
  <si>
    <t>Arganeos de amarre,anillo de amarre,aro de amarre</t>
  </si>
  <si>
    <t>Escaleras de muelle</t>
  </si>
  <si>
    <t>Es la parte resguardada artificialmente, en aguas navegables, para el surgidero o para la carga y descarga cómoda de embarcaciones.</t>
  </si>
  <si>
    <t>Escaleras de dársena,escalera de dárnea,escalera de muelle,escalera de ancladero dársena,escalera de embarcadero,escalera de embarcación</t>
  </si>
  <si>
    <t>Señales de teñido de emergencia</t>
  </si>
  <si>
    <t>Artículos que se utilizan para llamar la atención en caso de emergencia, con humo de colores</t>
  </si>
  <si>
    <t>Señales de teñido de emergencia,señal de emergencia,humo de emergencia</t>
  </si>
  <si>
    <t>Alabantes</t>
  </si>
  <si>
    <t>Un pasacables es un dispositivo para guiar una línea, cuerda o cable alrededor de un objeto, a un lado o para que deje de moverse lateralmente. Típicamente una guía-cabos será un anillo o un gancho.</t>
  </si>
  <si>
    <t>Alabantes,pasacable,guia cable</t>
  </si>
  <si>
    <t>Sistemas de recogido de velas</t>
  </si>
  <si>
    <t>Conjunto de equipos utilizado para enrrollar la vela de un velero.</t>
  </si>
  <si>
    <t>Sistemas de recogido de velas,furling,sistema de enrollado,vela</t>
  </si>
  <si>
    <t>Protectores de la quilla</t>
  </si>
  <si>
    <t>Objeto utilizado para velar por la integridad de la pieza más importante de la estructura del barco, la quilla.</t>
  </si>
  <si>
    <t>Protectores de la quilla,cubierta,defensor,ayudante,casco</t>
  </si>
  <si>
    <t>Defensas</t>
  </si>
  <si>
    <t>Objetos que se colocan a los costados de los muelles y de los barcos para evitar el contacto entre los dos.</t>
  </si>
  <si>
    <t>Defensas,protección,barricada,blindaje</t>
  </si>
  <si>
    <t>Cuellos de ganso marinos</t>
  </si>
  <si>
    <t>Sistemas de escape con inyección de agua.</t>
  </si>
  <si>
    <t>Cuellos de ganso,cuello de ganso, cuello de cisne</t>
  </si>
  <si>
    <t>Cabos de amarre</t>
  </si>
  <si>
    <t>Se llama cabo a cualquiera de las cuerdas que se emplean a bordo y que, según su grueso, consta de dos, tres o cuatro cordones</t>
  </si>
  <si>
    <t>Cabos de amarre, cabos</t>
  </si>
  <si>
    <t>Bloqueos de remos</t>
  </si>
  <si>
    <t>Mecanismo para deterner o interrumpir el funcionamiento de los remos.</t>
  </si>
  <si>
    <t>Reflectores de radar</t>
  </si>
  <si>
    <t>Es un sistema que usa ondas electromagnéticas para medir distancias, altitudes, direcciones y velocidades de objetos estáticos o móviles como aeronaves, barcos, vehículos motorizados, formaciones meteorológicas y el propio terreno.</t>
  </si>
  <si>
    <t>Reflectores radar</t>
  </si>
  <si>
    <t>Timones</t>
  </si>
  <si>
    <t>Es el dispositivo utilizado para maniobrar un medio de transporte que se mueva a través de un fluido (como un buque, avión,submarino, etc.). Un timón funciona orientando el fluido produciendo un efecto de giro o de empuje. La expresión "timón a la vía" significa colocar la pala de timón sin ángulo de incidencia, es equivalente a "timón al medio".</t>
  </si>
  <si>
    <t>Timones,timón, timón de dirección,timón del barco</t>
  </si>
  <si>
    <t>Refuerzos de velas</t>
  </si>
  <si>
    <t>Mallas de refuerzo para velas de barco.</t>
  </si>
  <si>
    <t>Botavaras</t>
  </si>
  <si>
    <t>Se denomina botavara a la percha horizontal que permite mantener cazado y orientado al pujamen de una vela.</t>
  </si>
  <si>
    <t>Fundas de velas</t>
  </si>
  <si>
    <t>Cubierta con que se envuelve o cubren las velas,</t>
  </si>
  <si>
    <t>Sacas</t>
  </si>
  <si>
    <t>Saco grande de tela fuerte,más largo que ancho,</t>
  </si>
  <si>
    <t>Palos de espinaquer</t>
  </si>
  <si>
    <t>El spinnaker, espináquer o balón, como también se lo conoce es una vela muy grande que está embolsada, y que se da por la proa con vientos de popa.</t>
  </si>
  <si>
    <t>Palos de spinnaker,palos de vela balón</t>
  </si>
  <si>
    <t>Plataformas de popa</t>
  </si>
  <si>
    <t>Es un barco de vela vela-plan que utiliza un único conjunto mástil en el medio de popa del casco. El mástil soporta delanteras velas que pueden consistir de una sola pluma varias velas de estay, o una garra vela cangrejo. La vela mayor es ya sea pequeña o totalmente ausente. Plataformas de popa del mástil son poco comunes, pero se encuentran en algunos de encargo, y veleros de producción.</t>
  </si>
  <si>
    <t>Cortavientos</t>
  </si>
  <si>
    <t>Es una capa externa delgada diseñada para resistir el frío del viento y la lluvia, una versión más ligera de una chaqueta. Por lo general es de construcción ligera, y estos días característicamente hecha de algún tipo de material sintético. A menudo incorporan cinturones o brazaletes elásticos y con cremallera para que pueda acomodarse a las condiciones climáticas actuales. A veces incluye una capucha.</t>
  </si>
  <si>
    <t>Relojes de mareas</t>
  </si>
  <si>
    <t>Es un diseño especial del reloj que lleva la cuenta de la aparente movimiento de la Luna alrededor de la Tierra . A lo largo de muchas costas de la Luna aporta la mayor parte (67 por ciento) de los lunares y solares combinados mareas . El intervalo exacto entre las mareas se ve influida por la posición de la Luna y el Sol respecto a la Tierra, así como la ubicación específica en la tierra cuando se mide la corriente</t>
  </si>
  <si>
    <t>Relojes de mareas,reloj de marea</t>
  </si>
  <si>
    <t>Cañas de timones</t>
  </si>
  <si>
    <t>Es una palanca metálica o de madera, de formas muy variadas, que ajustada a la cabeza del timón sirve para hacerlo girar.</t>
  </si>
  <si>
    <t>Cañas de timones,caña de timón</t>
  </si>
  <si>
    <t>Berlingas</t>
  </si>
  <si>
    <t>Pértiga de madera verde, con que se remueve la masa fundida en los hornos metalúrgicos.</t>
  </si>
  <si>
    <t>Berlingas,palo de cuerda</t>
  </si>
  <si>
    <t>Locomotoras diesel de carga</t>
  </si>
  <si>
    <t>Las locomotoras diésel son aquellas que utilizan como fuente de energía la producida por un motor de combustión interna de ciclo diésel, estos motores pueden ser de dos o cuatro tiempos, siendo muy utilizados los de dos tiempos. La trasmisión de la potencia se realiza con transmisión mecánica convencional en pequeñas locomotoras de maniobra, dresinas, ferrobuses, automotores y máquinas auxiliares.</t>
  </si>
  <si>
    <t>Locomotoras para trenes de mercancías diesel,automotor  para trenes de mercancías diesel,autopropulsor  para trenes de mercancías diesel, locomotriz  para trenes de mercancías diesel</t>
  </si>
  <si>
    <t>Locomotoras eléctricas de carga</t>
  </si>
  <si>
    <t>Es una locomotora alimentada por una fuente externa de energía eléctrica. La fuente externa puede ser catenaria,tercer riel, o por medio de un dispositivo de almacenamiento a bordo, como baterías, baterías inerciales o pilas de combustible.</t>
  </si>
  <si>
    <t>Locomotoras eléctricas para trenes de mercancías,automotor eléctricas para trenes de mercancías, autopropulsor eléctricas para trenes de mercancías,locomotriz eléctricas para trenes de mercancías</t>
  </si>
  <si>
    <t>Locomotoras diesel de pasajeros</t>
  </si>
  <si>
    <t>Es un tipo de locomotora que tiene en su interior un motor de combustión interna (que puede usar diésel, tanto fósil como biodiésel) acoplado a un generador trifásico que suministra la corriente eléctrica a los motores de tracción y a los ventiladores de los motores de tracción. No hay conexión mecánica entre el motor principal y los motores de tracción</t>
  </si>
  <si>
    <t>Locomotoras de diesel para trenes de viajeros,automotor de diesel para trenes de viajeros,autopropulsor de diesel para trenes de viajeros,locomotriz de diesel para trenes de viajeros</t>
  </si>
  <si>
    <t>Locomotoras eléctricas de pasajeros</t>
  </si>
  <si>
    <t>Locomotoras eléctricas para trenes de viajeros,automotor de diesel para trenes de viajeros,autopropulsor,locomotriz de diesel para trenes de viajeros</t>
  </si>
  <si>
    <t>Vagones de carga</t>
  </si>
  <si>
    <t>Es un tipo de material rodante ferroviario autónomo que puede acoplarse con otros para formar un tren y que no tiene tracción propia, para uso de transportación de mercancías.</t>
  </si>
  <si>
    <t>Vagones de mercancías,vagón de mercancía,vagon de mercancía</t>
  </si>
  <si>
    <t>Vagones cisterna</t>
  </si>
  <si>
    <t>Vagón destinado al transporte de líquidos, gases, sustancias pulverulentas o granulares y que consta de una superestructura, que abarca uno o más depósitos y un chasis provisto de sus propios equipos (rodadura, suspensión, choque, tracción, freno e inscripciones).</t>
  </si>
  <si>
    <t>Vagones cisterna,Vagon cisterna</t>
  </si>
  <si>
    <t>Vagones de pasajeros</t>
  </si>
  <si>
    <t>Tienen como única finalidad el transporte de personas y su equipaje. Su interior puede estar distribuido de varias formas,</t>
  </si>
  <si>
    <t>Coches de viajeros,auto de viajeros,auto de viaje,coche de viajero</t>
  </si>
  <si>
    <t>Vagones tolva o góndolas</t>
  </si>
  <si>
    <t>Dispositivo similar a un embudo de gran tamaño destinado al depósito y canalización de materiales granulares o pulverizados, entre otros. En ocasiones, se monta sobre un chasis que permite el transporte.</t>
  </si>
  <si>
    <t>Vagones tolva,vagon tolva, tram</t>
  </si>
  <si>
    <t>Tranvías</t>
  </si>
  <si>
    <t>Es un medio de transporte de pasajeros que circula sobre carriles y por la superficie en áreas urbanas, en las propias calles, sin separación del resto de la vía ni senda o sector reservado.</t>
  </si>
  <si>
    <t>Tranvías, carro eléctrico,carro urbano,tranvía eléctrico,trolebús, trole</t>
  </si>
  <si>
    <t>Sistemas de cambiavías</t>
  </si>
  <si>
    <t xml:space="preserve">Es un mecanismo que guía los trenes a traves de una pista a otra.s trenes para guiarse de una pista a otra, como en un cruce de ferrocarril, </t>
  </si>
  <si>
    <t>Sistemas de conmutación de raíles</t>
  </si>
  <si>
    <t>Traviesas</t>
  </si>
  <si>
    <t>Son los elementos transversales al eje de la vía que sirven para mantener unidos y a la vez a una distancia fija (galga o trocha) a los dos carriles (rieles) que conforman la vía, así como mantenerlos unidos al balasto, trasmitiendo el peso del material rodante al balasto y, por intermedio de éste, al suelo. También cumplen la función de dar peso al conjunto, de manera que la geometría inicial del trazado se mantenga en la mayor medida posible</t>
  </si>
  <si>
    <t>Traviesas o  durmientes,viga transversal,travesaño que soporta carga,</t>
  </si>
  <si>
    <t>Vías férreas</t>
  </si>
  <si>
    <t>Es la parte de la infraestructura ferroviaria formada por el conjunto de elementos que conforman el sitio por el cual se desplazan los trenes. Las vías férreas son el elemento esencial de la infraestructura ferroviaria y constan, básicamente, de carriles apoyados sobre traviesas que se disponen dentro de una capa de balasto</t>
  </si>
  <si>
    <t>Vías férreas,Tren,Metro,Ferrocarril</t>
  </si>
  <si>
    <t>Eclisas</t>
  </si>
  <si>
    <t>Es un metal o placa de madera que se atornilla a los laterales en los extremos de dos carriles o vigas, para unirse a ellos.</t>
  </si>
  <si>
    <t>Corazones o uniones</t>
  </si>
  <si>
    <t>Enganches de rieles</t>
  </si>
  <si>
    <t>Mecanismo que sirve para conectar varios vehículos ferroviarios entre sí y formar un tren.</t>
  </si>
  <si>
    <t>Enganches centrales de choque y tracción</t>
  </si>
  <si>
    <t>Aparatos de tracción</t>
  </si>
  <si>
    <t>Dispositivo que se utiliza para conectar una locomotora de ferrocarril o el conector del coche a su marco.</t>
  </si>
  <si>
    <t>Conjuntos de bogie</t>
  </si>
  <si>
    <t xml:space="preserve">Es un conjunto de dos o tres pares de ruedas, según modelo, montadas sobre sendos ejes próximos, paralelos y solidarios entre sí, que se utilizan en ambos extremos de los vehículos de gran longitud destinados a circular sobre rieles. El vehículo se apoya en cada bogie por medio de un eje vertical mediante un pivote, gracias al que puede describir curvas muy cerradas. </t>
  </si>
  <si>
    <t>Aeronave agrícola de ala fija</t>
  </si>
  <si>
    <t>Es una aeronave construida o convertida para el uso agrícola, por lo general para la aplicación aérea de plaguicidas (fumigación) o fertilizantes (abonos), también se utilizan para hidrosiembra.</t>
  </si>
  <si>
    <t>Aeronave agrícola de alas fijas</t>
  </si>
  <si>
    <t>2.6.4.3.01</t>
  </si>
  <si>
    <t>Equipo aeronáutico</t>
  </si>
  <si>
    <t>Avión de carga de hélice</t>
  </si>
  <si>
    <t>Es un avión de transporte táctico medio/pesado propulsado por cuatro motores turbohélice, fabricado en Estados Unidos desde los años 1950 por la compañía Lockheed, ahora Lockheed Martin.</t>
  </si>
  <si>
    <t>Hidroaviones</t>
  </si>
  <si>
    <t>Es un tipo de avión que es capaz de despegar y amerizar en una superficie de agua. Los hidroaviones que también pueden despegar y aterrizar en aeródromos se llaman aviones anfibios.</t>
  </si>
  <si>
    <t>Hidroaviones, hidroavión de dos flotadores,aeroplano equipado para acuatizar, hidroavión de un flotador</t>
  </si>
  <si>
    <t>Avión de hélice comercial de pasajeros</t>
  </si>
  <si>
    <t>Un avión comercial o avión de línea es un aeroplano explícitamente proyectado para el transporte de pasajeros; es el que utilizan las compañías aéreas.</t>
  </si>
  <si>
    <t>Avión de hélices de viajeros comercial</t>
  </si>
  <si>
    <t>Avión jet de carga</t>
  </si>
  <si>
    <t>Es un medio de transporte propulsado por motores de reacción. Los aviones a reacción fueron un salto en la aviación, tanto comercial como militar, por las grandes ventajas en prestaciones como en maniobrabilidad que permite; no tanto en consumo por lo que a principios del siglo XXI había perdido algo de terreno sobre las aeronaves de turbohélices.</t>
  </si>
  <si>
    <t>Aeronave a reacción de carga, avión a reacción de carga, aeroplano a reacción de carga,aeromotor a reacción de carga,máquina de volar a reacción de carga, nave aérea a reacción de carga, vehículo aéreo a reacción de carga</t>
  </si>
  <si>
    <t>Avión jet de pasajeros</t>
  </si>
  <si>
    <t>Es un aeroplano explícitamente proyectado para el transporte de pasajeros; es el que utilizan las compañías aéreas</t>
  </si>
  <si>
    <t>Aviones comerciales a reacción de viajeros,avión,aeroplano,aeronave,</t>
  </si>
  <si>
    <t>Avión de hélice privado o de negocios</t>
  </si>
  <si>
    <t>Es un aerodino de ala fija, o aeronave con mayor densidad que el aire, provisto de alas y un espacio de carga capaz de volar, impulsado por uno o más motores.</t>
  </si>
  <si>
    <t>Avión de hélices privado o de negocios,avión de hélices privado o de negocios,aeroplano de hélices privado o de negocios,aeronave de hélices privado o de negocios,</t>
  </si>
  <si>
    <t>Jet privado o de negocios</t>
  </si>
  <si>
    <t>Es un avión generalmente de tamaño reducido, diseñado para el transporte de grupos de empresarios o individuos ricos. Los reactores de negocios pueden ser adaptados para otros cometidos, como la evacuación de víctimas o entregas de paquetes urgentes, y algunos pueden ser usados por organismos públicos, gobiernos o fuerzas armadas.</t>
  </si>
  <si>
    <t>Avión a reacción privado o de negocios,aeroplano a reacción privado o de negocios,aeronave a reacción privado o de negocios</t>
  </si>
  <si>
    <t>Helicópteros de pasajeros</t>
  </si>
  <si>
    <t>Helicópteros usados para el transporte de viajeros</t>
  </si>
  <si>
    <t>Helicópteros para el transporte de viajeros,Aereonave de una hélice para el transporte de viajero</t>
  </si>
  <si>
    <t>Helicópteros de carga</t>
  </si>
  <si>
    <t xml:space="preserve">Es una aeronave de ala fija diseñada o convertida para el transporte de bienes, más que pasajeros. Están desprovistos de instalaciones para pasajeros, y generalmente ofrecen unas puertas más grandes para la carga y descarga de cargamento. Este tipo de aeronaves pueden ser operadas por aerolíneas de carga, por individuos privados o por fuerzas armadas. </t>
  </si>
  <si>
    <t>Helicópteros para el transporte de cargo,Aereonaves de una hélice para el transporte de cargo</t>
  </si>
  <si>
    <t>Helicópteros agrícolas</t>
  </si>
  <si>
    <t>Helicópteros usados con fines agrícolas.</t>
  </si>
  <si>
    <t>Helicópteros agrícolas,Aereonaves de una hélice agrícola</t>
  </si>
  <si>
    <t>Helicópteros médicos o de rescate</t>
  </si>
  <si>
    <t xml:space="preserve">La evacuación médica o MEDEVAC es un sistema de traslado de pacientes desde una ubicación remota hasta un hospital especializado, por lo general en el medio militar. </t>
  </si>
  <si>
    <t>Helicópteros médicos o de rescate,Aereonaves de una hélice médicos o de rescate,Aereonaves de una hélice ambulancia,medevac</t>
  </si>
  <si>
    <t>Avión bombardero</t>
  </si>
  <si>
    <t>Es una aeronave militar diseñada para atacar blancos enemigos situados en tierra o mar arrojando bombas sobre ellos o, más recientemente, también mediante el lanzamiento de misiles de crucero.</t>
  </si>
  <si>
    <t>Aviación de bombardeo,avión de bombardeo</t>
  </si>
  <si>
    <t>Avión cazabombardero</t>
  </si>
  <si>
    <t xml:space="preserve"> Es un avión de caza que también es capaz de atacar objetivos en la superficie terrestre, buques incluidos, por lo que está preparado para utilizar, además de armamento aire-aire, armamento aire-tierra y aire-mar</t>
  </si>
  <si>
    <t>Avión cazabombardero,aeronave cazabombardero,aeroplano cazabombardero</t>
  </si>
  <si>
    <t>Avión de caza</t>
  </si>
  <si>
    <t>Es una aeronave militar diseñada fundamentalmente para el combate aéreo con otras aeronaves, en oposición a los bombarderos, que están diseñados principalmente para atacar objetivos terrestres mediante el lanzamiento de bombas.</t>
  </si>
  <si>
    <t>Avión de caza|,aeronave cazabombardero,aeroplano cazabombardero</t>
  </si>
  <si>
    <t>Avión de ataque</t>
  </si>
  <si>
    <t>Es un avión militar de peso medio, diseñado para atacar objetivos terrestres con precisión, volando a baja altitud y en todo tipo de clima, que suele ser desplegado como un avión de apoyo aéreo cercano, para las fuerzas terrestres propias</t>
  </si>
  <si>
    <t>Avión de ataque|,aeronave cazabombardero,aeroplano cazabombardero</t>
  </si>
  <si>
    <t>Aviones no tripulados objetivo o de reconocimiento</t>
  </si>
  <si>
    <t>Son aeronaves militares usadas para monitorizar la actividad enemiga, normalmente desprovistas de armamento.</t>
  </si>
  <si>
    <t>Aviones objetivo o de reconocimiento, aeronave cazabombardero,aeroplano cazabombardero</t>
  </si>
  <si>
    <t>Hidroaviones militares</t>
  </si>
  <si>
    <t xml:space="preserve"> Es un tipo de avión que es capaz de despegar y amerizar en una superficie de agua  para el reconocimiento y lucha antisubmarina. </t>
  </si>
  <si>
    <t xml:space="preserve">Hidroaviones militares,aeroplano equipado para militares </t>
  </si>
  <si>
    <t>Aeronave de reconocimiento o vigilancia</t>
  </si>
  <si>
    <t>Son usados principalmente para obtener inteligencia. Ellos están equipados con cámaras y otros sensores. Estos aviones pueden estar diseñados especialmente o pueden ser modificaciones de un avión de bombardero o de caza. Este rol está siendo llenado cada vez más por satélites y vehículos aéreos no tripulados</t>
  </si>
  <si>
    <t>Aeronave de reconocimiento o vigilancia,avión de reconocimiento o vigilancia,aeroplano de reconocimiento o vigilancia,aeromotor de reconocimiento o vigilancia,</t>
  </si>
  <si>
    <t>Avión antisubmarino</t>
  </si>
  <si>
    <t>Es un avión diseñado para operar sobre el mar durante largos periodos en misiones de patrulla marítima, antibuque, antisubmarino y búsqueda y rescate</t>
  </si>
  <si>
    <t>Avión antisubmarino,aeroplano  antisubmarino,aeromotor  antisubmarino,</t>
  </si>
  <si>
    <t>Avión de transporte militar</t>
  </si>
  <si>
    <t>Son típicamente aeronaves de carga de ala fija o giratoria que son usadas para enviar tropas, armamento y otro equipamiento militar a través de distintos métodos a cualquier lugar de operaciones militares alrededor de la superficie del planeta, normalmente fuera de las rutas de vuelo comerciales en espacio aéreo no controlado</t>
  </si>
  <si>
    <t>Avión de transporte militar,Avión de transporte militar ,aeroplano de transporte militar,aeromotor de transporte militar</t>
  </si>
  <si>
    <t>Dirigibles</t>
  </si>
  <si>
    <t>Es un aerostato autopropulsado y con capacidad de maniobra para ser manejado como una aeronave. La sustentación aerostática se logra mediante depósitos llenos de un gas de menor densidad a la atmósfera circundante. Difiere de la sustentación aerodinámica, obtenida mediante el movimiento rápido de un perfil alar, como en el ala de un aeroplano o las aspas de un helicóptero.</t>
  </si>
  <si>
    <t>Dirigibles, aeronave para dirigir,dirigible pequeño usado para observación,nave aérea dirigible,zepelín</t>
  </si>
  <si>
    <t>Helicópteros de transporte militar</t>
  </si>
  <si>
    <t xml:space="preserve">Es aquel que se utiliza para transportar tropas o cargas. Los más capaces pueden llegar a transportar artillería o vehículos acorazados. </t>
  </si>
  <si>
    <t>Helicóptero de transporte militar,Aereonaves de una hélice  de transporte militar,Aereonaves de una hélice  de transporte militar</t>
  </si>
  <si>
    <t>Helicópteros de ataque</t>
  </si>
  <si>
    <t>Es un helicóptero militar específicamente diseñado y fabricado para portar armamento dedicado a atacar objetivos terrestres, tales como infantería, vehículos blindados y estructuras del enemigo.</t>
  </si>
  <si>
    <t xml:space="preserve">Helicópteros de ataque,Aereonaves de una hélice   de ataque,Aereonaves de una hélice  de ataque </t>
  </si>
  <si>
    <t>Helicópteros de reconocimiento</t>
  </si>
  <si>
    <t>Son usados principalmente para obtener inteligencia. Ellos están equipados con cámaras y otros sensores. Estos aviones pueden estar diseñados especialmente o pueden ser modificaciones de un avión de bombardero o de caza. Este rol está siendo llenado cada vez más porsatélites y vehículos aéreos no tripulados</t>
  </si>
  <si>
    <t xml:space="preserve">Helicópteros de reconocimiento ,Aereonaves de una hélice de reconocimiento ,Aereonaves de una hélice de reconocimiento </t>
  </si>
  <si>
    <t>Helicópteros antisubmarinos</t>
  </si>
  <si>
    <t>Helicóptero construido o convertido para propósitos militares.
Se puede emplear para diferentes roles o misiones, aunque la misión de transporte táctico es la más común. Algunas fuerzas armadas también poseen helicópteros de ataque y helicópteros especializados para misiones específicas, entre las que se incluye reconocimiento, búsqueda y rescate de combate (CSAR), evacuación médica (MEDEVAC), puesto de mando aerotransportado, guerra antisubmarina (ASW) y lucha contra minas.</t>
  </si>
  <si>
    <t>Helicópteros antisubmarinos ,Aereonaves de una hélice antisubmarinos,Aereonaves de una hélice antisubmarinos</t>
  </si>
  <si>
    <t>Aeronave de alas giratorias basculantes</t>
  </si>
  <si>
    <t>Es un aerodino (una aeronave más pesada que el aire) en la cual las fuerzas de sustentación se logran mediante el giro de alas o palas, que forman parte del rotor, alrededor de un eje fijo.</t>
  </si>
  <si>
    <t>Avión de alas giratorias basculantes ,aeroplano de alas giratorias basculantes,aeromotor de alas giratorias basculantes</t>
  </si>
  <si>
    <t>Aerodeslizadores</t>
  </si>
  <si>
    <t xml:space="preserve"> Es un vehículo que se sustenta al lanzar un chorro de aire contra una superficie que se encuentra debajo de él; esto genera un colchón de aire o cojín de aire, que le permite, en principio, moverse sobre cualquier superficie horizontal lo suficientemente regular, como llanuras, sobre el agua, la nieve, arena o hielo, sin estar propiamente en contacto con ella.</t>
  </si>
  <si>
    <t>Aerodeslizadores,hidrodeslizador,hidroala,deslizador,planeador</t>
  </si>
  <si>
    <t>Globos aerostáticos</t>
  </si>
  <si>
    <t>Es una aeronave aerostática no propulsada que se sirve del principio de los fluidos de Arquímedes para volar, entendiendo el aire como un fluido.</t>
  </si>
  <si>
    <t>Globos de aire caliente,Globos de aires,Globo de aire, globo aerostático</t>
  </si>
  <si>
    <t>Planeadores</t>
  </si>
  <si>
    <t xml:space="preserve">Es un aerodino, de notable superficie alar, carente de motor (no motorizado). Sus fuerzas de sustentación y traslación provienen únicamente de la resultante general aerodinámica, al igual que las de los demás planeadores como parapentes y alas delta. </t>
  </si>
  <si>
    <t>Planeadores,aeronave más pesada que el aire no motorizado o sin motor,deslizador, hidrodeslizador, hidroala,aerodeslizador,Aeronave sin motor</t>
  </si>
  <si>
    <t>Parapente</t>
  </si>
  <si>
    <t>Es una aeronave hecha solamente a base de tela y cuerdas, sin ninguna estructura rígida aparte de la silla del piloto</t>
  </si>
  <si>
    <t>Aviones ultralivianos</t>
  </si>
  <si>
    <t>Aviones de vuelo lento que pueden estar sujetos a una regulación mínima y  que no tiene más de dos asientos, una velocidad de pérdida absoluta (con motor y uso de dispositivos hipersustentadores (VS0) de 65 km/h CAS</t>
  </si>
  <si>
    <t>Aviones ultraligeros,,aeroplano ultraligeros,aeromotor ultraligeros,</t>
  </si>
  <si>
    <t>Nave espacial tripulada</t>
  </si>
  <si>
    <t>Nave usada para vuelos espaciales, con tripulación humana y posiblemente pasajeros, en contraste con sondas espaciales robóticas o misiones espaciales no tripuladas controladas remotamente.</t>
  </si>
  <si>
    <t>Nave espacial tripulada, barco espacial tripulada,buque espacial tripulada,embarcación espacial tripulada,navío espacial tripulada</t>
  </si>
  <si>
    <t>Estructuras de naves espaciales</t>
  </si>
  <si>
    <t xml:space="preserve">Es la disposición y orden de las partes de una nave espacial. </t>
  </si>
  <si>
    <t>Estructuras de naves espaciales,estructura de nave espacial</t>
  </si>
  <si>
    <t>Satélites de comunicación</t>
  </si>
  <si>
    <t>Los satélites artificiales de comunicaciones son un medio muy apto para emitir señales de radio en zonas amplias o poco desarrolladas, ya que pueden utilizarse como enormes antenas suspendidas del cielo. Se suelen utilizar frecuencias elevadas en el rango de los GHz; además, la elevada direccionalidad de antenas utilizadas permite "alumbrar" zonas concretas de la Tierra.</t>
  </si>
  <si>
    <t xml:space="preserve">Satélites de comunicación, Emite señales de radio </t>
  </si>
  <si>
    <t>2.6.5.5.01</t>
  </si>
  <si>
    <t>Equipo de comunicación, telecomunicaciones y señalamiento</t>
  </si>
  <si>
    <t>Satélites meteorológicos</t>
  </si>
  <si>
    <t>Es un tipo de satélite artificial que se utiliza principalmente para supervisar el tiempo atmosférico y el clima de la Tierra. Sin embargo, ven más que las nubes, las luces de la ciudad, fuegos, contaminación, auroras, tormentas de arena y polvo, corrientes del océano, etc., son otras informaciones sobre el medio ambiente recogidas por los satélites.</t>
  </si>
  <si>
    <t xml:space="preserve">Satélites meteorológicos,satélite artificial  que supervisa el tiempo atmosférico </t>
  </si>
  <si>
    <t>Satélites militares</t>
  </si>
  <si>
    <t>Satélite artificial utilizado con fines militares, a menudo por la recolección de información de inteligencia, tales como las comunicaciones por satélite utilizados para fines militares, o como un arma militar</t>
  </si>
  <si>
    <t>Satélites militares,comunicador para militares</t>
  </si>
  <si>
    <t>Satélites científicos o de investigación</t>
  </si>
  <si>
    <t>Son una series de satélites artificiales usados en la investigación científica, diseñados para proporcionar órbitas de referencia para los estudios de geodinámica de la tierra.</t>
  </si>
  <si>
    <t>Satélites de navegación</t>
  </si>
  <si>
    <t>es una constelación de satélites que transmite rangos de señales utilizados para el posicionamiento y localización en cualquier parte del globo terrestre, ya sea en tierra, mar o aire. Estos permiten determinar las coordenadas geográficas y la altitud de un punto dado como resultado de la recepción de señales provenientes de constelaciones de satélites artificiales de la Tierra para fines de navegación, transporte, geodésicos, hidrográficos, agrícolas, y otras actividades afines.</t>
  </si>
  <si>
    <t>Satélites de navegación,GNSS,sistema de comunicación de navegación</t>
  </si>
  <si>
    <t>Satélites geoestacionarios</t>
  </si>
  <si>
    <t>Se dice que un satélite es geoestacionario, o bien que recorre una órbita geoestacionaria, cuando permanece inmóvil sobre un determinado punto de nuestro globo.</t>
  </si>
  <si>
    <t>Satélites de órbita cercana a la tierra</t>
  </si>
  <si>
    <t xml:space="preserve">Es una nave espacial fabricada en la Tierra que órbita alrededor de la tierra entre la atmósfera y el cinturón de radiación de Van Allen, con un ángulo bajo de inclinación. </t>
  </si>
  <si>
    <t>Satélites de órbita sincronizada con el sol</t>
  </si>
  <si>
    <t>es una nave espacial fabricada en la Tierra o en otro lugar del espacio y enviada en un vehículo de lanzamiento, un tipo de cohete, sincrona con el sol.</t>
  </si>
  <si>
    <t>Satélites de órbita síncrona con el sol</t>
  </si>
  <si>
    <t>Satélites geo – sincronizados</t>
  </si>
  <si>
    <t>Describen órbitas sobre el ecuador terrestre con la misma velocidad angular que la Tierra, es decir, permanecen inmóviles sobre un determinado punto sobre nuestro globo. Un solo satélite geosíncrono de gran altitud puede proporcionar comunicaciones confiables aproximadamente a un 40% de la superficie terrestre.</t>
  </si>
  <si>
    <t>Satélites geosíncronos</t>
  </si>
  <si>
    <t>Bicicletas de turismo</t>
  </si>
  <si>
    <t>Las bicicletas de turismo para distancias largas y cargas pesadas están diseñadas para la comodidad. La estabilidad se ve incrementada por su larga batalla.</t>
  </si>
  <si>
    <t>Bicicletas de turismo,bici de turismo,bici,biciclo,velocípedo</t>
  </si>
  <si>
    <t>Monociclos</t>
  </si>
  <si>
    <t>Vehículo de una sola rueda, y pedales como los de una bicicleta. Es requisito para todo monociclista tener un buen equilibrio y dominio del centro de gravedad.</t>
  </si>
  <si>
    <t>Uniciclos,monociclo</t>
  </si>
  <si>
    <t>Triciclos</t>
  </si>
  <si>
    <t>Vehículo de tres ruedas, generalmente impulsado por fuerza humana. También entran dentro de la categoría los triciclos motorizados que son muy similares a una motocicleta.</t>
  </si>
  <si>
    <t>Triciclos,bicicleta con tres ruedas,bici con tres ruedas</t>
  </si>
  <si>
    <t>Bicicletas tándem</t>
  </si>
  <si>
    <t>Bicicleta provista de más de un asiento y más de una pareja de pedales, pudiendo así ser movida por el pedaleo de más de una persona.</t>
  </si>
  <si>
    <t>Bicicletas tándem,bicicleta tándem,bici tándem,bici,biciclo,velocípedo,tandem,ándem</t>
  </si>
  <si>
    <t>Bicicletas de montaña</t>
  </si>
  <si>
    <t>La bicicleta de montaña o bicicleta todo terreno (BTT) es una bicicleta destinada para el ámbito deportivo en terrenos agrestes, por lo que la resistencia de sus partes es un punto principal, también lo es la protección de sus partes al lodo y la tierra</t>
  </si>
  <si>
    <t>Bicicletas de montaña,bicicleta de montaña,bici de montaña,btt,bici, bici de montaña,velocipedo</t>
  </si>
  <si>
    <t>Bicicletas de carreras</t>
  </si>
  <si>
    <t>Esta diseñada para la velocidad, una batalla corta, ángulos de asiento y frontales muy verticales, un eje pedalier alto, y muy poca curvatura en de la horquilla y donde la ligereza es importante, así mismo el manubrio tiene diseños particulares según tipo de competición para que el ciclista adopte posiciones aerodinámicas.</t>
  </si>
  <si>
    <t>Bicicletas de carreras,bicicleta de carrera,bici de carrera,bici,biciclo,velocípedo</t>
  </si>
  <si>
    <t>Bicicletas</t>
  </si>
  <si>
    <t>Vehículo de transporte personal de propulsión humana, es decir por el propio viajero. Sus componentes básicos son dos ruedas, generalmente de igual diámetro y dispuestas en línea, un sistema de transmisión a pedales, un cuadro metálico que le da la estructura e integra los componentes, un manillar para controlar la dirección y un sillín para sentarse.</t>
  </si>
  <si>
    <t>Bicicletas,Bicicleta,bici,bici,biciclo,velocípedo</t>
  </si>
  <si>
    <t>Bicicletas reclinadas</t>
  </si>
  <si>
    <t>Tipo de bicicleta muy baja en la que el ciclista adopta una posición más cómoda (sobre todo) pero también más aerodinámica, por lo que en terreno llano o favorable es más veloz que la bicicleta clásica, pedaleando con el cuerpo casi en posición horizontal respecto al suelo.</t>
  </si>
  <si>
    <t>Bicicletas recumbentes,Bicicleta recumbente,bici recumbentes,bici,biciclo,velocípedo,bici reclinada,reclinada,</t>
  </si>
  <si>
    <t>Bicicletas para niños</t>
  </si>
  <si>
    <t>Vehículo de transporte personal diseñado para infantes de propulsión humana, es decir por el propio viajero. Sus componentes básicos son dos ruedas, generalmente de igual diámetro y dispuestas en línea, un sistema de transmisión a pedales, un cuadro metálico que le da la estructura e integra los componentes, un manillar para controlar la dirección y un sillín para sentarse.</t>
  </si>
  <si>
    <t>Bicicletas para niños,Bicicleta para niños,Bici  para niños,bici,biciclo,velocípedo</t>
  </si>
  <si>
    <t>limpiaparabrisas para automóviles</t>
  </si>
  <si>
    <t xml:space="preserve">Frecuentemente citado de forma incorrecta como 'parabrisas', es un dispositivo utilizado para barrer la lluvia y basura del parabrisas de un vehículo o medio de locomoción. Consiste de un brazo, que puede girar en torno a uno de sus extremos y con un largo borde de goma adosado a uno de sus lados. </t>
  </si>
  <si>
    <t>Limpiaparabrisas para automoción,limpiabrisas para automoción,limpiador para automoción, limpiavidrios para automoción,windshield wiper</t>
  </si>
  <si>
    <t>Limpiaparabrisas para locomotoras</t>
  </si>
  <si>
    <t xml:space="preserve">Frecuentemente citado de forma incorrecta como 'parabrisas', es un dispositivo utilizado para barrer la lluvia y basura del parabrisas de una locomotora. Consiste de un brazo, que puede girar en torno a uno de sus extremos y con un largo borde de goma adosado a uno de sus lados. </t>
  </si>
  <si>
    <t>Limpiaparabrisas para locomotoras,limpiabrisas  para locomotoras,limpiador  para locomotoras,limpiavidrios  para locomotoras,windshield wiper</t>
  </si>
  <si>
    <t>Limpiaparabrisas marítimos</t>
  </si>
  <si>
    <t xml:space="preserve">Frecuentemente citado de forma incorrecta como 'parabrisas', es un dispositivo utilizado para barrer la lluvia y basura del parabrisas de una embarcación. Consiste de un brazo, que puede girar en torno a uno de sus extremos y con un largo borde de goma adosado a uno de sus lados. </t>
  </si>
  <si>
    <t>Limpiaparabrisas marítimos,limpiabrisas marítimos,limpiador marítimos,limpiavidrios marítimos,windshield wiper</t>
  </si>
  <si>
    <t>Limpiaparabrisas de camión</t>
  </si>
  <si>
    <t xml:space="preserve">Frecuentemente citado de forma incorrecta como 'parabrisas', es un dispositivo utilizado para barrer la lluvia y basura del parabrisas de un camión. Consiste de un brazo, que puede girar en torno a uno de sus extremos y con un largo borde de goma adosado a uno de sus lados. </t>
  </si>
  <si>
    <t>Limpiaparabrisas de camión,limpiabrisas de camión, limpiador de camión,limpiavidriosde camión,windshield wiper</t>
  </si>
  <si>
    <t>Bomba de lava parabrisas</t>
  </si>
  <si>
    <t>Es la unidad que bombea el líquido limpiador desde su origen hasta el parabrisa.</t>
  </si>
  <si>
    <t>Bomba lava parabrisas,bomba lava parabrisa,bomba lava windshield wiper</t>
  </si>
  <si>
    <t>Cuchillas limpiadoras</t>
  </si>
  <si>
    <t>Largo borde de goma que se utiliza para limpiar el parabrisa.</t>
  </si>
  <si>
    <t>Cuchillas limpiadoras,cuchilla limpiadora,parabrisa</t>
  </si>
  <si>
    <t>Sistemas de desescarchado y antiniebla para automóviles</t>
  </si>
  <si>
    <t>Elementos utilizados que tienen la finalidad de mejorar la claridad del vehículo.</t>
  </si>
  <si>
    <t>Sistemas de descarchado y antiniebla para automoción</t>
  </si>
  <si>
    <t>Sistemas de desescarchado y antiniebla para trenes</t>
  </si>
  <si>
    <t>Elementos utilizados que tienen la finalidad de mejorar la claridad del tren</t>
  </si>
  <si>
    <t>Sistemas de descarchado y antiniebla para trenes</t>
  </si>
  <si>
    <t>Sistemas de frenado para automóviles</t>
  </si>
  <si>
    <t>Elementos que tienen por función Disminuir o anular progresivamente la velocidad de un vehículo, estabilizar esta velocidad o mantener el vehículo inmóvil si se encuentra detenido</t>
  </si>
  <si>
    <t>Sistemas de frenado para automoción,freno</t>
  </si>
  <si>
    <t>Sistemas de frenado para trenes</t>
  </si>
  <si>
    <t>Elementos que tienen por función Disminuir o anular progresivamente la velocidad de un tren, estabilizar esta velocidad o mantener el tren inmóvil si se encuentra detenido</t>
  </si>
  <si>
    <t>Sistemas de frenado para trenes,freno</t>
  </si>
  <si>
    <t>Chutes de arrastre</t>
  </si>
  <si>
    <t>Equipo utilizado para disminuir la velocidad de determinado vehículo a motor.</t>
  </si>
  <si>
    <t>Rampas de arrastre,plano de arrastre,terreno de arrastre,rampa de arrastre</t>
  </si>
  <si>
    <t>Rotores</t>
  </si>
  <si>
    <t>Componente que gira (rota) en una máquina eléctrica, sea ésta un motor o un generador eléctrico. Junto con su contraparte fija, el estator, forma el conjunto fundamental para la transmisión de potencia en motores y máquinas eléctricas en general.</t>
  </si>
  <si>
    <t>Rotores,Parte giratoria de un motor,turbina,rotor,estator,aspa</t>
  </si>
  <si>
    <t>Calibrador de frenaje</t>
  </si>
  <si>
    <t>La mordaza es el soporte de las pastillas y los pistones de freno. Los pistones están generalmente hechos de Hierro dulce y luego son recubiertos por un cromado. Hay dos tipos de mordazas: flotantes o fijas. Las fijas no se mueven, en relación al disco de freno, y utilizan uno o más pares de pistones.</t>
  </si>
  <si>
    <t>Calibrador de frenaje,calibrador de frenos,calibrador de freno,pinza,freno,caliper,mordaza</t>
  </si>
  <si>
    <t>Freno de tambor</t>
  </si>
  <si>
    <t>Tipo de freno en el que la fricción se causa por un par de zapatas que presionan contra la superficie interior de un tambor giratorio, el cual está conectado al eje o la rueda.</t>
  </si>
  <si>
    <t>Freno de tambor,fricción,</t>
  </si>
  <si>
    <t>Freno de disco</t>
  </si>
  <si>
    <t>Sistema de frenado normalmente para ruedas de vehículos, en el cual una parte móvil (el disco) solidario con la rueda que gira es sometido al rozamiento de unas superficies de alto coeficiente de fricción (las pastillas) que ejercen sobre ellos una fuerza suficiente como para transformar toda o parte de la energía cinética del vehículo en movimiento, en calor, hasta detenerlo o reducir su velocidad, según sea el caso.</t>
  </si>
  <si>
    <t>Freno de disco,freno de plato,freno</t>
  </si>
  <si>
    <t>Freno enfriado con líquido</t>
  </si>
  <si>
    <t>Es el líquido de frenos que circula por el circuito hidráulico hasta presionar el pistón y empujar la pastilla contra el disco. La presión contra el disco hace que la pastilla se aleje del pistón, empujando la otra pastilla contra el disco. El rozamiento entre las pastillas y el disco frena la rueda.</t>
  </si>
  <si>
    <t>Freno enfriado con líquido,brake fluid,líquido de freno</t>
  </si>
  <si>
    <t>Cilindros principales</t>
  </si>
  <si>
    <t>Es un dispositivo de control que convierte la presión no hidráulico (normalmente de pie de un conductor) en presión hidráulica. Este dispositivo controla cilindros esclavos situados en el otro extremo del sistema hidráulico.</t>
  </si>
  <si>
    <t>Cilindros principales,cilindro maestro,master,cilindro</t>
  </si>
  <si>
    <t>Cilindros esclavos</t>
  </si>
  <si>
    <t>Son partes vitales del accionamiento hidráulico y neumático y sistemas de control. Se utilizan en todos los sectores y campos de la actividad humana, incluyendo la industrial, doméstico, transporte, aeroespacial, medicina y recreación.</t>
  </si>
  <si>
    <t>Zapatas de freno de tambor</t>
  </si>
  <si>
    <t>Existen diferentes tipos de discos de freno. Algunos son de acero macizo mientras que otros están rayados en la superficie o tienen agujeros que los atraviesan. Estos últimos, denominados discos ventilados, ayudan a disipar el calor.</t>
  </si>
  <si>
    <t>Patines de freno de tambor,patin de freno de tambor,disco de freno</t>
  </si>
  <si>
    <t>Almohadillas de discos de freno</t>
  </si>
  <si>
    <t xml:space="preserve">Las pastillas están diseñadas para producir una alta fricción con el disco. El material del que estén compuestas determinara la duración, potencia de frenado y su comportamiento en condiciones adversas. </t>
  </si>
  <si>
    <t>Almohadillas de discos de freno,pastillas de freno,tacos de freno</t>
  </si>
  <si>
    <t>Tambor de freno</t>
  </si>
  <si>
    <t>Rotores de frenos de disco</t>
  </si>
  <si>
    <t>Este es un plato redondo hecho de hierro fundido que rota con el neumático. Hay dos tipos de disco rotor, el tipo sólido y el tipo ventilado. El tipo sólido consiste en un simple disco rotor, mientras que el tipo ventilado tiene agujeros en la mitad del disco rotor, haciendo esto un interior hueco. Estos agujeros amplían la vida de las almohadillas de freno por la mejora de la radiación de calor.</t>
  </si>
  <si>
    <t>Rotores de discos de freno,disco rotor,disco ventilado,disco sólido</t>
  </si>
  <si>
    <t>Líneas de freno</t>
  </si>
  <si>
    <t>Conducto por donde circula el líquido de freno.</t>
  </si>
  <si>
    <t>Líneas de freno,conducto,tubo,manga</t>
  </si>
  <si>
    <t>Pistones de freno</t>
  </si>
  <si>
    <t>Los pistones cuentan con una fijación que va alrededor y sellos que impiden el escape de la presión ejercida por el líquido de frenos, a través del cual son accionados.</t>
  </si>
  <si>
    <t>Pistones de freno,émbolo,embolo</t>
  </si>
  <si>
    <t>Kits de reparación de frenos</t>
  </si>
  <si>
    <t>Juego de herramientas que tienen como finalidad el mantenimiento y reparación del sistema de frenos.</t>
  </si>
  <si>
    <t>Kits de reparación de frenos,herramienta,juego,instrumentos,kit</t>
  </si>
  <si>
    <t>Refuerzos de frenado</t>
  </si>
  <si>
    <t>Comprende una caja en la que está delimitada una cámara de presión; medios de válvula de carrete, corredizamente dispuestos en la caja, que cooperan con esta última para comunicar respectivamente.</t>
  </si>
  <si>
    <t>Reforzadores de frenada,reforzador,freno</t>
  </si>
  <si>
    <t>Rines o ruedas para automóviles</t>
  </si>
  <si>
    <t>Pieza toroidal de caucho que se coloca en las ruedas de diversos vehículos y máquinas. Su función principal es permitir un contacto adecuado por adherencia y fricción con el pavimento, posibilitando el arranque, el frenado y la guía.</t>
  </si>
  <si>
    <t>Llantas y ruedas para automóviles,llantas para carros,ruedas para carros o coche,llanta para carro,rueda para carro o coche,cubierta,goma,llanta,rueda,neumático,coche</t>
  </si>
  <si>
    <t>Ruedas para trenes</t>
  </si>
  <si>
    <t>Ruedas para trenes,rueda para tren,cubierta,goma,llanta,rueda,neumático</t>
  </si>
  <si>
    <t>Rines o ruedas para camiones</t>
  </si>
  <si>
    <t>Llantas o ruedas para camiones,llantas  para camiones,ruedas para camiones,llanta  para camión,rueda para camión,cubierta,goma,llanta,rueda,neumático,coche</t>
  </si>
  <si>
    <t>Válvulas de neumáticos</t>
  </si>
  <si>
    <t>Es una válvula de auto-contenido que se abre para admitir gas a una cámara (tal como aire para inflar un neumático), y entonces se cierra automáticamente y se mantiene sellado por la presión en la cámara, o un resorte, o ambos, para impedir que el gas se escape.</t>
  </si>
  <si>
    <t>Válvulas de neumáticos,vástago,escape,salida,obturador,gusanillo,gusano,pichuete</t>
  </si>
  <si>
    <t>Sistemas de suspensión para automóviles</t>
  </si>
  <si>
    <t>Conjunto de elementos que absorben las irregularidades del terreno por el que se circula para aumentar la comodidad y el control del vehículo. El sistema de suspensión actúa entre el chasis y las ruedas, las cuales reciben de forma directa las irregularidades de la superficie transitada. Para automoviles.</t>
  </si>
  <si>
    <t>Sistemas de suspensión para automóviles,Sistemas de suspensión para autos,Sistemas de suspensión para carros,supresión,amortiguación,ballesta,aplazamiento</t>
  </si>
  <si>
    <t>Sistemas de suspensión para camiones</t>
  </si>
  <si>
    <t>Conjunto de elementos que absorben las irregularidades del terreno por el que se circula para aumentar la comodidad y el control del vehículo. El sistema de suspensión actúa entre el chasis y las ruedas, las cuales reciben de forma directa las irregularidades de la superficie transitada. Para Camiones</t>
  </si>
  <si>
    <t>Sistemas de suspensión para camiones,Sistema de suspensión para camion,supresión,amortiguación,ballesta,aplazamiento</t>
  </si>
  <si>
    <t>Amortiguadores para camiones</t>
  </si>
  <si>
    <t>Dispositivo que absorbe energía, utilizado normalmente para disminuir las oscilaciones no deseadas de un movimiento periódico o para absorber energía proveniente de golpes o impactos.  Utilizado en Camiones.</t>
  </si>
  <si>
    <t>Amortiguadores para camiones,amortiguador de camión,compensadores para camiones,ballesta,muelle,suspensión</t>
  </si>
  <si>
    <t>Amortiguadores para automóviles</t>
  </si>
  <si>
    <t>Dispositivo que absorbe energía, utilizado normalmente para disminuir las oscilaciones no deseadas de un movimiento periódico o para absorber energía proveniente de golpes o impactos.  Utilizado en automóviles.</t>
  </si>
  <si>
    <t>Amortiguadores para automóviles,amortiguador para automóviles o carros,compensador para automóviles o carros,ballesta,muelle,suspensión</t>
  </si>
  <si>
    <t>Sistemas de suspensión para trenes</t>
  </si>
  <si>
    <t>Conjunto de elementos que absorben las irregularidades del terreno por el que se circula para aumentar la comodidad y el control del vehículo. El sistema de suspensión actúa entre el chasis y las ruedas, las cuales reciben de forma directa las irregularidades de la superficie transitada. Para Trenes.</t>
  </si>
  <si>
    <t>Sistemas de suspensión para trenes,suspención para trenes,supresión,amortiguación,ballesta,aplazamiento</t>
  </si>
  <si>
    <t>Puntales</t>
  </si>
  <si>
    <t>Como componentes de un chasis de un automóvil, pueden ser aparatos pasivos para reforzar el chasis y / o el cuerpo, o los componentes activos de la suspensión.</t>
  </si>
  <si>
    <t>Puntales,amortiguación,amortiguador,suspensión</t>
  </si>
  <si>
    <t>Buje de automóvil</t>
  </si>
  <si>
    <t>Elemento de una máquina donde se apoya y gira un eje. Puede ser una simple pieza que sujeta un cilindro de metal o un conjunto muy elaborado de componentes que forman un punto de unión. Es un latinismo, deriva de buxis que significa caja. Se caracterizan por su construcción y sistema de giro.</t>
  </si>
  <si>
    <t>Buje de automotor,buje de una rueda,buxis,bushing</t>
  </si>
  <si>
    <t>Barra anti -  ladeo</t>
  </si>
  <si>
    <t>Componente de la suspensión que permite solidarizar el movimiento vertical de las ruedas opuestas, minimizando con ello la inclinación lateral que sufre la carrocería de un vehículo cuando es sometido a la fuerza centrípeta, típicamente en curvas.</t>
  </si>
  <si>
    <t>Barras contraladeos,barra estabilizadora,estabilizadora,vara estabilizadora,eje estabilizaddor</t>
  </si>
  <si>
    <t>Amortiguadores de choque</t>
  </si>
  <si>
    <t>Es un dispositivo mecánico diseñado para suavizar o amortiguar impulso de choque, y disipar la energía cinética. Es un tipo de amortiguador.</t>
  </si>
  <si>
    <t>Amortiguadores de choque,amortiguador de carro o coche,compensores,bushing,cojinete de desplazamiento</t>
  </si>
  <si>
    <t>Airbags</t>
  </si>
  <si>
    <t xml:space="preserve">Sistema de seguridad pasiva instalado en la mayoría de los automóviles modernos. </t>
  </si>
  <si>
    <t>Airbags,bolsa de aire,bolsas de aires,saco de aire,sacos de aires,sistema de seguridad,cortina,airbag</t>
  </si>
  <si>
    <t>Cinturones de seguridad</t>
  </si>
  <si>
    <t xml:space="preserve">Es un arnés diseñado para sujetar a un ocupante de un vehículo si ocurre una colisión y mantenerlo en su asiento. </t>
  </si>
  <si>
    <t>Cinturones de seguridad,cinturón,cinturón de seguridad,talabarte,correa,cinto,ceñidor</t>
  </si>
  <si>
    <t>Sistemas para evitar choques</t>
  </si>
  <si>
    <t>Sistema de seguridad del automóvil destinado a reducir la gravedad de un accidente. También conocido como sistema precrash, sistema de advertencia de colisión hacia adelante o sistema de mitigación de colisión, el uso de radar y sensores láser a veces y una cámara para detectar una colisión inminente.</t>
  </si>
  <si>
    <t>Sistemas para evitar colisión,sistemas para evitar choque,sistemas para evitar impactos,sistema precrash, sistema de advertencia de colisión hacia adelante o sistema de mitigación de colisión</t>
  </si>
  <si>
    <t>Sistemas sensores de impacto</t>
  </si>
  <si>
    <t>Sistema de seguridad del automóvil destinado a detectar la proximidad de un objeto, para mitigar la posibilidad del choque.</t>
  </si>
  <si>
    <t>Sistemas de detección de impacto,sistemas de detección choque,sistemas de detección impactos,detección,colisión</t>
  </si>
  <si>
    <t>Apoyacabezas</t>
  </si>
  <si>
    <t>Están unidos o integrados en la parte superior de cada asiento de seguridad para limitar el movimiento hacia atrás de la cabeza con relación al tronco, de un accidente el ocupante adulto, a fin de reducir el peligro de lesiones cervicales u otra lesión en las vértebras cervicales.</t>
  </si>
  <si>
    <t>Sujeción de cabeza,apoya cabeza,respaldar</t>
  </si>
  <si>
    <t>Latas de propulsor de airbags</t>
  </si>
  <si>
    <t>Es un producto químico que se utiliza en la producción de energía y de gas a presión que se utiliza para crear el movimiento de un fluido o para generar propulsión de un vehículo o un proyectil o de otro objeto.</t>
  </si>
  <si>
    <t>Botes de propulsor de bolsa de aire,airbag,bolsas de aire,propergol</t>
  </si>
  <si>
    <t>Pito de vehículo</t>
  </si>
  <si>
    <t>Un cuerno vehículo es un dispositivo de sonido de decisiones usado para advertir a otros de la aproximación del vehículo o de su presencia.</t>
  </si>
  <si>
    <t>Bocina de vehículo,bocina de carro,bocina de auto o automóvil,bocina de coche,pito,bocina,claxon,chiflo</t>
  </si>
  <si>
    <t>Sistema remoto de bloqueo</t>
  </si>
  <si>
    <t>Un sistema de entrada sin llave es una cerradura electrónica que controla el acceso a un edificio o vehículo sin utilizar una llave mecánica tradicional.</t>
  </si>
  <si>
    <t>Sistema de cerrar a distancia,cierre central,alarma</t>
  </si>
  <si>
    <t>Sistemas de control de la estabilidad del vehículo</t>
  </si>
  <si>
    <t>El control de estabilidad es un elemento de seguridad activa del automóvil que actúa frenando individualmente las ruedas en situaciones de riesgo para evitar derrapes, tanto sobrevirajes, como subvirajes. El control de estabilidad centraliza las funciones de los sistemas ABS, EBD y de control de tracción.</t>
  </si>
  <si>
    <t>Sistemas de control de la estabilidad del vehículo,sistema abs,sistema ebd,control de tracción,control de estabilidad,estabilidad</t>
  </si>
  <si>
    <t>Sistemas de control de la tracción del vehículo</t>
  </si>
  <si>
    <t>El control de tracción es un sistema de seguridad automovilística l diseñado para prevenir la pérdida de adherencia de las ruedas y que éstas patinen cuando el conductor se excede en la aceleración del vehículo o el firme está muy deslizante (ej.:hielo). En general se trata de sistemas electrohidráulicos.</t>
  </si>
  <si>
    <t>Sistemas de control de la tracción del vehículo,sistemas de seguridad,deslizamiento</t>
  </si>
  <si>
    <t>Bloqueadores de ruedas</t>
  </si>
  <si>
    <t>Artefacto ingenioso, ideado para sujetar, retener o inmovilizar algo, o alguien, como consecuencia de alguna determinada conducta del inmovilizado, para la que ha sido ideado, y de la que deriva su forma o el estado de sujección.</t>
  </si>
  <si>
    <t>Bloqueadores de ruedas,boqueador de rueda,cepo,bloqueador,inmovilizador</t>
  </si>
  <si>
    <t>Puertas de automotores desmontables</t>
  </si>
  <si>
    <t>Elementos de apertura para ingresar al vehñiculo que pueden ser removidos en su totalidad de una forma fácil y segura.</t>
  </si>
  <si>
    <t>Puertas para automoción desmontables,puerta de carro,coche,vehículo,puerta de jeepeta,puerta de vehículo</t>
  </si>
  <si>
    <t>Puertas de automotores</t>
  </si>
  <si>
    <t>Es una partición, típicamente con bisagras, pero a veces unidos por otros mecanismos, tales como pistas, en frente de una abertura que se utiliza para entrar y salir de un vehículo. Una puerta de vehículo se puede abrir para proporcionar acceso a la abertura, o cerrado para asegurarlo.</t>
  </si>
  <si>
    <t>Puertas para automoción,puerta de carro,puerta de jeepeta,puerta de vehículo</t>
  </si>
  <si>
    <t>Puertas de persiana para camiones</t>
  </si>
  <si>
    <t>Puertas diseñadas de laminas de pvc,madera o pvc conectadas entre si con la finalidad de poderse enrollar y desenrollar para su apertura y cierre</t>
  </si>
  <si>
    <t>Puertas de persiana para camiones,puerta de persiana para camión,puerta enrollable,puerta de cortina para camión</t>
  </si>
  <si>
    <t>Compuertas inferiores o puertas elevadoras</t>
  </si>
  <si>
    <t>Sistema de puerta y elevador dos en uno que tienen algunos vehículos para elevar desde el nivel del piso al nivel del vehículo los objetos.</t>
  </si>
  <si>
    <t>Compuertas inferiores o puertas elevadoras,elevador,lift,liftgates</t>
  </si>
  <si>
    <t>Parabrisas para automotores</t>
  </si>
  <si>
    <t xml:space="preserve">Superficie, transparente o translúcida, también llamada, luneta o vidrio frontal (por el material del que suele estar hecho); que suelen utilizar los vehículos (avión, barco, automóvil, autobús, moto, tren...) para proteger al conductor del viento, lluvia, golpe de insectos, etc. </t>
  </si>
  <si>
    <t>Parabrisas para automoción,Windshield wiper,Guarda brisa,parabrisa,ventana frontal,vidrio frontal</t>
  </si>
  <si>
    <t>Ventanas para automotores</t>
  </si>
  <si>
    <t>Elemento de vidrio fabricado para la finalidad de ser parte de un vehículo como ventanas laterales y traseras y techos de vidrio del panel.</t>
  </si>
  <si>
    <t>Ventanas para automoción,ventana para automoción</t>
  </si>
  <si>
    <t>Sistemas de almacenaje de combustible híbrido</t>
  </si>
  <si>
    <t>Es un receptaculo donde se acumula el combustible híbrido que utilizan los vehículos de propulsión alternativacombinando un motor movido por energía eléctrica proveniente de baterías y un motor de combustión interna.</t>
  </si>
  <si>
    <t>Sistemas de almacenaje de combustible híbrido,hybrid,vehículo hibrido, vehículo eléctrico</t>
  </si>
  <si>
    <t>Sistemas de inyección de combustible</t>
  </si>
  <si>
    <t>Sistema de alimentación de motores de combustión interna, alternativo al carburador en los motores de explosión, que es el que usan prácticamente todos los automóviles europeos desde</t>
  </si>
  <si>
    <t>Sistemas de inyección de combustible,sistema de inyección,</t>
  </si>
  <si>
    <t>Tanques de combustible</t>
  </si>
  <si>
    <t xml:space="preserve">El depósito de combustible o tanque de combustible es un contenedor seguro para líquidos inflamables, que suele formar parte del sistema del motor, y en el cual se almacena el combustible, que es propulsado (mediante la bomba de combustible) o liberado (como gas a presión) en un motor. </t>
  </si>
  <si>
    <t>Depósitos de gasolina,Tanque de gasolina,tanque de combustible</t>
  </si>
  <si>
    <t>Elementos respiraderos</t>
  </si>
  <si>
    <t>Elementos utilizados para filtrar el aire del exterior en la ventilación del vehículo positiva del carter.</t>
  </si>
  <si>
    <t>Elementos respiraderos,filtros,filtro del aire,carter</t>
  </si>
  <si>
    <t>Tapas de aceite o combustible</t>
  </si>
  <si>
    <t>Pieza que cierra por la parte superior el recipiente del aceite y del combustible.</t>
  </si>
  <si>
    <t>Tapas de aceite o combustible,tapa de aceite,tapa del tanque de combustible,tapa del tanque,tapón,cubierta</t>
  </si>
  <si>
    <t>Las cámaras son globos de forma toroidal hechos con un material impermeable para impedir las fugas de aire. Las cámaras se insertan dentro del neumático y se inflan a través de la válvula insertada para retener el aire en su interior.</t>
  </si>
  <si>
    <t>Cámaras de neumáticos para automóviles,tubo,camara,goma,tubo para neumaticos,tubo para llantas</t>
  </si>
  <si>
    <t>Llantas y neumáticos</t>
  </si>
  <si>
    <t>Llantas para camiones pesados</t>
  </si>
  <si>
    <t>Una pieza toroidal de caucho que se coloca en las ruedas de camiones pesados. Su función principal es permitir un contacto adecuado por adherencia y fricción con el pavimento, posibilitando el arranque, el frenado y la guía.</t>
  </si>
  <si>
    <t>Neumáticos para camiones pesados,cubierta,llanta,goma,camiones,camiones pesados,caucho,neumatico,rueda</t>
  </si>
  <si>
    <t>Una pieza toroidal de caucho que se coloca en las ruedas de camionestas o automóviless. Su función principal es permitir un contacto adecuado por adherencia y fricción con el pavimento, posibilitando el arranque, el frenado y la guía.</t>
  </si>
  <si>
    <t>Neumáticos para camionetas o automóviles,cubierta,llanta,goma,camiones,camiones pesados,caucho,neumatico,rueda,automóviles,camionetas,llantas para jeepetas,jeepetas</t>
  </si>
  <si>
    <t>Llantas de bicicleta</t>
  </si>
  <si>
    <t>Tubos de bicicleta,tubo de bicicleta,tubo de bici,neumático de bici,llanta, neumática de bicicleta,cubierta,llanta,goma,caucho,neumatico,rueda,bicicleta,llantas para bici</t>
  </si>
  <si>
    <t>Neumáticos de bicicleta</t>
  </si>
  <si>
    <t>Una pieza toroidal de caucho que se coloca en las ruedas de una bicicleta. Su función principal es permitir un contacto adecuado por adherencia y fricción con el pavimento, posibilitando el arranque, el frenado y la guía.</t>
  </si>
  <si>
    <t>Neumáticos de bicicleta,neumático de bici,llanta neumática de bicicleta,cubierta,llanta,goma,caucho,neumatico,rueda,bicicleta,llantas para bici</t>
  </si>
  <si>
    <t>Cordón de llanta</t>
  </si>
  <si>
    <t>Es la anchura del neumático nuevo y sin cargar (falto de eventuales espesores de los cordones de protección, marcas en relieve o decoraciones, para los cuales está prevista una tolerancia máxima), medida en la posición de máximo saliente, a temperatura ambiental, paralelamente al eje de rotación de la rueda.</t>
  </si>
  <si>
    <t>Cuerda de neumático,anchura,llanta,rueda,goma</t>
  </si>
  <si>
    <t>Labrado de llanta</t>
  </si>
  <si>
    <t>La banda de rodadura de un neumático es aquella parte plana que entra en contacto con la superficie. Es, por tanto, la zona que más desgaste sufre de todo el neumático.</t>
  </si>
  <si>
    <t>Trazado de neumático,huella,banda de rodadura,pista,llanta,rueda,goma</t>
  </si>
  <si>
    <t>Acabados para automotores</t>
  </si>
  <si>
    <t>Paquete de automóvil compuesto por un conjunto de cosmético (en su mayoría no funcional) adornos para un vehículo. En algunos casos, el paquete de recorte puede incluir un modelo específico o nombre terminado.</t>
  </si>
  <si>
    <t>Acabados para automoción,tunning,paquete de carro,vehículo,adorno de carros,jeepeta,jeepeta,decoración de carros,vehículo</t>
  </si>
  <si>
    <t>Guardabarros</t>
  </si>
  <si>
    <t>Es la parte del vehículo automóvil,motor,motocicleta u otro que enmarca una rueda (la parte inferior del guardafango).</t>
  </si>
  <si>
    <t>Parachoques para automoción,guardafango,guardabarros,u de la llanta</t>
  </si>
  <si>
    <t>Parachoques para automotores</t>
  </si>
  <si>
    <t>Pieza de un vehículo que se encuentra en la parte trasera y delantera de éste con el objetivo de amortiguar y proteger al vehículo en caso de colisión, absorbiendo la energía cinética y empujándola en forma de rebote hacia el centro del choque, consiguiendo así una reducción de daños, pero no de impacto.</t>
  </si>
  <si>
    <t>Paragolpes de vehículo,bumpers,defensa,defensa de jeepeta,vehículo,carro,automóvil</t>
  </si>
  <si>
    <t>Espejos retrovisores</t>
  </si>
  <si>
    <t>Tipo funcional de espejo que poseen los automóviles y otros vehículos, que están diseñados para permitirle al conductor ver el área que se encuentra detrás del vehículo a través de la ventana posterior.</t>
  </si>
  <si>
    <t>Espejos de vehículo,Retrovisor,espejo</t>
  </si>
  <si>
    <t>Parrillas de vehículos</t>
  </si>
  <si>
    <t>Parrilla es una abertura de lado a lado que cuenta con varias aberturas en una pared o lámina de metal u otra barrera, por lo general para que el aire o el agua entrar y / o salir, pero mantener los objetos más grandes como personas y animales dentro o fuera.</t>
  </si>
  <si>
    <t>Rejillas de vehículo,reja de vehiculo,reja de auto, coche o carro,parrilla,grill</t>
  </si>
  <si>
    <t>Capós de vehículos</t>
  </si>
  <si>
    <t>Es la tapa de bisagra sobre el motor de los vehículos de motor que permita el acceso al compartimiento del motor para el mantenimiento y reparación.</t>
  </si>
  <si>
    <t>Capotas de vehículo,capota de vehículo,capota de carro o coche,capó,tapa de motor,bonete</t>
  </si>
  <si>
    <t>Paneles laterales de vehículos</t>
  </si>
  <si>
    <t>Son las partes laterales que conforman un vehículo.</t>
  </si>
  <si>
    <t>Paneles laterales de vehículo,panel,puerta,guardabarros</t>
  </si>
  <si>
    <t>Tableros</t>
  </si>
  <si>
    <t>La fascia se utiliza a menudo en relación con los paneles decorativos del salpicadero de un coche, el salpicadero entero.</t>
  </si>
  <si>
    <t>Tabicas,fascia,tablero,panel frontal</t>
  </si>
  <si>
    <t>Sistemas de control medioambiental espacial</t>
  </si>
  <si>
    <t>Conjunto de elementos utilizados para preservar el medioambiente espacial.</t>
  </si>
  <si>
    <t>Sistemas de control medioambiental marítimo</t>
  </si>
  <si>
    <t>Conjunto de elementos utilizados para preservar el medioamiente marítimo.</t>
  </si>
  <si>
    <t>Sistema control temperatura vehículo</t>
  </si>
  <si>
    <t>Conjunto de elementos mecanismos, uno asociado con la disipación de calor, y el otro, con su producción y conservación de un vehículo.</t>
  </si>
  <si>
    <t>Sistemas hidráulicos para automotores</t>
  </si>
  <si>
    <t>Conjunto de dispositivos que mediante la utilizacion de un flujo de liquidos permite generar un movimiento en el área automoción.</t>
  </si>
  <si>
    <t>Sistemas hidráulicos para automoción</t>
  </si>
  <si>
    <t>Sistemas hidráulicos marítimos</t>
  </si>
  <si>
    <t>Conjunto de dispositivos que mediante la utilizacion de un flujo de liquidos permite generar un movimiento en el área marítima.</t>
  </si>
  <si>
    <t>Iluminación exterior para automóviles</t>
  </si>
  <si>
    <t>Conjunto de dispositivos que se instalan para producir ciertos efectos luminosos fuera de un automóvil.</t>
  </si>
  <si>
    <t>Productos eléctricos y afines</t>
  </si>
  <si>
    <t>Iluminación exterior para vagones de tren</t>
  </si>
  <si>
    <t>Conjunto de dispositivos que se instalan para producir ciertos efectos luminosos fuera  de automotores.</t>
  </si>
  <si>
    <t>Iluminación exterior para automotores</t>
  </si>
  <si>
    <t>Iluminación exterior para buques o barcos</t>
  </si>
  <si>
    <t>Conjunto de dispositivos que se instalan para producir ciertos efectos luminosos fuera  de buques o barcos.</t>
  </si>
  <si>
    <t>Sistema para lavar o limpiar la farola delantera</t>
  </si>
  <si>
    <t>Dispositivos utilizados para remover la suciedad de los faroles delanteros de un vehículo.</t>
  </si>
  <si>
    <t>Sistema de lavar o limpiar farol delantero</t>
  </si>
  <si>
    <t>Reflectores</t>
  </si>
  <si>
    <t>Superficie que refleja la luz o cualquier otro tipo de onda</t>
  </si>
  <si>
    <t>Reflectores,reflector,proyector,foco,faro,pantalla</t>
  </si>
  <si>
    <t>Luz frontal del vehículo</t>
  </si>
  <si>
    <t>Proyectores de luz que sirven para iluminar el camino de un vehículo por la noche. También sirven para que el vehículo sea más visible a los demás, cuando hay poca visibilidad</t>
  </si>
  <si>
    <t>Faro de vehículo,lamparas,proyector,foco,farol,farola,bombilla</t>
  </si>
  <si>
    <t>Iluminación interior para automóviles</t>
  </si>
  <si>
    <t>Conjunto de dispositivos que se instalan para producir ciertos efectos luminosos dentro de un automóviles.</t>
  </si>
  <si>
    <t>Iluminación interior para automóviles,Lámpara interior para automóviles,Focos interior para automóviles</t>
  </si>
  <si>
    <t>Iluminación interior para vagones de tren</t>
  </si>
  <si>
    <t>Conjunto de dispositivos que se instalan para producir ciertos efectos luminosos dentro de automotores.</t>
  </si>
  <si>
    <t>Iluminación interior para automotores,Lámpara  interior para automotores,Focos  interior para automotores</t>
  </si>
  <si>
    <t>Iluminación interior para buques o barcos</t>
  </si>
  <si>
    <t>Conjunto de dispositivos que se instalan para producir ciertos efectos luminosos dentro de buques o barcos.</t>
  </si>
  <si>
    <t>Iluminación interior para buques o barcos,Lámpara interior para buques o barcos,Focos interior para buques o barcos</t>
  </si>
  <si>
    <t>Ensamblajes de iluminación de las placas</t>
  </si>
  <si>
    <t>Dispositivos de iluminación que van dentro de las lamparas.</t>
  </si>
  <si>
    <t>Ensamblajes de planchas ligeras</t>
  </si>
  <si>
    <t>Sistema global de navegación por satélite (GNSS) que permite determinar en todo el mundo la posición de un objeto, una persona o un vehículo con una precisión hasta de centímetros (si se utiliza GPS diferencial), aunque lo habitual son unos pocos metros de precisión. El sistema fue desarrollado, instalado y actualmente operado por el Departamento de Defensa de los Estados Unidos.</t>
  </si>
  <si>
    <t>Sistemas de posicionar global de vehículos</t>
  </si>
  <si>
    <t>Sistemas de navegación vehicular</t>
  </si>
  <si>
    <t>Es un GPS diseñado para navegar en vehículos de carretera tales como automóviles, autobuses y camiones. Al contrario de otros GPS, este usa datos de posición para ubicar al usuario en una calle mapeada en un sistema de base de datos}</t>
  </si>
  <si>
    <t>Sistemas de navegación del vehículo</t>
  </si>
  <si>
    <t>Sistemas de computador</t>
  </si>
  <si>
    <t>Es la unidad de mando del vehículo.</t>
  </si>
  <si>
    <t>Sistemas informáticos para automoción</t>
  </si>
  <si>
    <t>Sistemas electrónicos de ignición</t>
  </si>
  <si>
    <t>Sistema de encendido para motores de ciclo Otto tanto de dos tiempos (2T) como cuatro tiempos (4T) en el cual la función de interrumpir la corriente del primario de la bobina para generar por autoinducción la alta tensión necesaria en la bujía no se hace por medios mecánicos como en el sistema de ruptor o platinos, sino mediante uno o varios transistores.</t>
  </si>
  <si>
    <t>Sistemas electrónicos de ignición, sistema encendido electrico</t>
  </si>
  <si>
    <t>Convertidores catalíticos</t>
  </si>
  <si>
    <t>El convertidor catalítico o catalizador es un componente del motor de combustión interna alternativo y Wankel que sirve para el control y reducción de los gases nocivos expulsados por el motor de combustión interna. Se emplea tanto en los motores de gasolina o de ciclo Otto como más recientemente en el motor diesel.</t>
  </si>
  <si>
    <t>Convertidores Catalíticos,catalizador,impulsor,motor</t>
  </si>
  <si>
    <t>Silenciadores de exhosto o resonadores</t>
  </si>
  <si>
    <t>Un silenciador es un dispositivo para reducir la cantidad de ruido emitido por los gases de escape de un motor de combustión interna.</t>
  </si>
  <si>
    <t>Silenciadores de escape o resonadores,muffler,mofle,silenciador,tronera</t>
  </si>
  <si>
    <t>Colector de escape</t>
  </si>
  <si>
    <t>Un colector de escape recoge los gases de escape de los cilindros múltiples en un tubo.</t>
  </si>
  <si>
    <t xml:space="preserve">Distribuidores de escape,colector,mofle,sistema de escape,distribuidor,gases </t>
  </si>
  <si>
    <t>Adaptadores de silenciadores</t>
  </si>
  <si>
    <t>Son elementos que se le ponen al silenciador que es un dispositivo para reducir la cantidad de ruido emitido por los gases de escape de un motor de combustión interna.</t>
  </si>
  <si>
    <t>Adaptadores de amortiguador del ruido,muffler,mofle,silenciador,tronera</t>
  </si>
  <si>
    <t>Amortiguadores de chispas</t>
  </si>
  <si>
    <t>Un supresor de chispas es un dispositivo que evita la emisión de residuos inflamables de fuentes de combustión, como los motores de combustión interna, chimeneas y estufas de leña.</t>
  </si>
  <si>
    <t>Amortiguadores de chispas,amortiguador de chispa,supresor de chispa</t>
  </si>
  <si>
    <t>Ejes de manejo</t>
  </si>
  <si>
    <t>Un eje que es propulsado por el motor se llama eje de propulsión.Los automóviles modernos con tracción delantera típicamente combinan la caja de cambios y el eje delantero en una sola unidad llamada transaxle o conjunto motor.</t>
  </si>
  <si>
    <t>Ejes de mando,eje de mando,eje principal,eje de propulsión,eje motor,transmisión,barra,cigüeñal,manivela,árbol</t>
  </si>
  <si>
    <t>Ejes no de manejo</t>
  </si>
  <si>
    <t>Un eje libre es aquel que no forma parte del sistema de transmisión y gira libre. El eje trasero en un automóvil con tracción delantera se puede considerar un eje libre.</t>
  </si>
  <si>
    <t>Ejes de no actuar,eje de no actuar,eje libre,transmisión,barra,cigüeñal,manivela,árbol</t>
  </si>
  <si>
    <t>Carcasas de eje</t>
  </si>
  <si>
    <t xml:space="preserve">Es el elemento donde se va a alojar o a introducir el eje, el cual puede ser del tipo de construcción de una sola pieza o dividida.  </t>
  </si>
  <si>
    <t>Envoltura de eje,cubierta de eje,envoltorio de eje,bajo,cigüeñal,barra,manivela,cobertura</t>
  </si>
  <si>
    <t>Husillos de giro de eje</t>
  </si>
  <si>
    <t>Elemento constructivo destinado a guiar el movimiento de rotación a una pieza o de un conjunto de piezas, como una rueda o un engranaje.</t>
  </si>
  <si>
    <t>Husillo de árbol,eje,transmisión,barra,cigüeñal,manivela,árbol</t>
  </si>
  <si>
    <t>Diferenciales</t>
  </si>
  <si>
    <t>Elemento mecánico que permite que las ruedas derecha e izquierda de un vehículo giren a revoluciones diferentes, según éste se encuentre tomando una curva hacia un lado o hacia el otro</t>
  </si>
  <si>
    <t>Diferenciales,diferencial</t>
  </si>
  <si>
    <t>Juntas de velocidad constante</t>
  </si>
  <si>
    <t>La junta homocinética es una pieza compleja, que unida al palier de transmisión tiene como finalidad conectar dos ejes dispuestos longitudinalmente, no continuos, de modo que la velocidad entre ellos sea igual en todo momento</t>
  </si>
  <si>
    <t>Juntas de velocidad constante,palier,junta homocinética,transmisión</t>
  </si>
  <si>
    <t>Ejes de cardán</t>
  </si>
  <si>
    <t>Órgano de la transmisión que consiste en un árbol (también se denomina semiárbol o palier) que transmite el par motor del diferencial a una rueda; las uniones en los dos extremos se realizan con métodos diferentes en función del tipo de suspensión, de su mecanismo cinemático y de la posibilidad de que las ruedas motrices puedan girar o no.</t>
  </si>
  <si>
    <t>Semiejes,semieje,transmisión,semiárbol,palier,eje,barra,cigüeñal,manivela,árbol</t>
  </si>
  <si>
    <t>Equipo de reparar ejes</t>
  </si>
  <si>
    <t>Juego de herramientas que tienen como finalidad el mantenimiento y reparación de ejes.</t>
  </si>
  <si>
    <t>Equipo de reparar ejes,kits,juego,herramienta,cigüeñal,eje,barra,manivela</t>
  </si>
  <si>
    <t>Buje de eje</t>
  </si>
  <si>
    <t>Un eje es un elemento constructivo destinado a guiar el movimiento de rotación a una pieza o de un conjunto de piezas, como una rueda o un engranaje. Un eje se aloja por un diámetro exterior al diámetro interior de un agujero, como el de cojinete o un cubo, con el cual tiene un determinado tipo de ajuste.</t>
  </si>
  <si>
    <t>Cubos de eje, cubo de eje</t>
  </si>
  <si>
    <t>Juntas de cardán</t>
  </si>
  <si>
    <t>El cardán es un componente mecánico, descrito por primera vez por Girolamo Cardano, que permite unir dos ejes no colineales. Su objetivo es transmitir el movimiento de rotación de un eje al otro a pesar de la no colinealidad. En los vehículos de motor se suele utilizar como parte del árbol de transmisión, que lleva la fuerza desde el motor situado en la parte delantera del vehículo hacia las ruedas traseras.</t>
  </si>
  <si>
    <t>Juntas cardánicas,junta cardánica</t>
  </si>
  <si>
    <t>Ejes de tracción</t>
  </si>
  <si>
    <t>Es un mecanismo formado por un eje en el que se colocan distintas levas, que pueden tener distintas formas y tamaños y estar orientadas de diferente manera, para activar diferentes mecanismos a intervalos repetitivos, como por ejemplo unas válvulas, es decir constituye un temporizador mecánico cíclico.</t>
  </si>
  <si>
    <t>Árbol motor</t>
  </si>
  <si>
    <t>Transmisiones manuales</t>
  </si>
  <si>
    <t>Es una caja de cambios que no puede alterar la relación de cambio por sí sola, requiriendo la intervención del conductor para hacer esto. Por lo tanto, se diferencia de una transmisión automática en que ésta última sí puede cambiar de marcha de forma autónoma.</t>
  </si>
  <si>
    <t>Transmisiones manuales,transmisión manual</t>
  </si>
  <si>
    <t>Transmisiones automáticas</t>
  </si>
  <si>
    <t>Es una caja de cambios de automóviles u otro tipo de vehículos que puede encargarse por sí misma de cambiar la relación de cambio automáticamente a medida que el vehículo se mueve, liberando así al conductor de la tarea de cambiar de marcha manualmente.</t>
  </si>
  <si>
    <t>Transmisiones automáticas,transmisión automáctica</t>
  </si>
  <si>
    <t>Cables de embrague</t>
  </si>
  <si>
    <t xml:space="preserve">El embrague es un sistema que permite tanto transmitir como interrumpir la transmisión de una energía mecánica a su acción final de manera voluntaria. </t>
  </si>
  <si>
    <t xml:space="preserve">Cables de embrague,cable de embrague </t>
  </si>
  <si>
    <t>Componentes hidráulicos de embrague</t>
  </si>
  <si>
    <t>El embragues hidráulicos se caracterizan por utilizar un fluido para lograr la fuerza hidráulica mediante una bomba centrífuga que se transmite a una turbina, con undesgaste casi nulo yun funcionamiento extremadamente suave.</t>
  </si>
  <si>
    <t>Cadenas de los engranajes conductores</t>
  </si>
  <si>
    <t>Eslabon normalmente de metal que distribuye la fuerza de un putno a otro.</t>
  </si>
  <si>
    <t>Ignición</t>
  </si>
  <si>
    <t>La Ignición ocurre cuando el calor que emite una reacción llega a ser suficiente como para sostener la reacción química. El paso repentino desde un gas frío hasta alcanzar un plasma se denomina también ignición</t>
  </si>
  <si>
    <t>Ignición,encendido, switch</t>
  </si>
  <si>
    <t>Ventilador</t>
  </si>
  <si>
    <t>El ventilador es necesario cuando la temperatura del motor sube sobre un nivel predeterminado o cuando hay una carga creciente en el sistema de enfriamiento (como al encender el aire acondicionado).</t>
  </si>
  <si>
    <t xml:space="preserve">Ventilador,respiradero </t>
  </si>
  <si>
    <t>Radiadores de motor</t>
  </si>
  <si>
    <t>La parte del sistema de enfriamiento por líquido de los motores de combustión interna encargada de disipar el calor.</t>
  </si>
  <si>
    <t>Radiadores de motor,Calefactor,radiador de motor</t>
  </si>
  <si>
    <t>Tapas de radiador</t>
  </si>
  <si>
    <t>Las funciones del Tapón del Radiador son mantener la correcta presión interna así como el volumen del refrigerante en el sistema de enfriamiento</t>
  </si>
  <si>
    <t>Tapas de radiador,tapa de radiador</t>
  </si>
  <si>
    <t>Refrigerante de motor</t>
  </si>
  <si>
    <t>Es un producto químico líquido o gaseoso, fácilmente licuable, que es utilizado como medio transmisor de calor entre otros dos en unamáquina térmica.</t>
  </si>
  <si>
    <t>Salida de emergencia de vehículos</t>
  </si>
  <si>
    <t>Puerta instalada en los vehículos para fac ilitar la evacuación de las personas, frente a un tercero.</t>
  </si>
  <si>
    <t>Salida de emergencia de vehículos,salida de emergencia del carro, coche o automóvil</t>
  </si>
  <si>
    <t>Techos permanentes convertibles</t>
  </si>
  <si>
    <t>Componente de un vehículo que va en la parte superior y se puede abatir totalmente.</t>
  </si>
  <si>
    <t>Remate de techo convertible permanente</t>
  </si>
  <si>
    <t>Techos duros desmontables</t>
  </si>
  <si>
    <t>Armarios de altura estandar que luego con el mismo material se remata hasta la altura del techo para completarlo y que quede todo cerrado.</t>
  </si>
  <si>
    <t>Remate de techo duro desmontable</t>
  </si>
  <si>
    <t>Techos blandos desmontables</t>
  </si>
  <si>
    <t>Remate de techo blando desmontable</t>
  </si>
  <si>
    <t>Sistemas de rejillas de techo</t>
  </si>
  <si>
    <t>Accesorio fabricado en aluminio, utilizado para trasladar elementos de un punto a otro arriba del techo del vehículo.</t>
  </si>
  <si>
    <t>Sistemas de rejilla de techo,sistema de rejilla de techo,sistema de reja de techo,parrilla de techo</t>
  </si>
  <si>
    <t>Sunroofs o techos corredizos</t>
  </si>
  <si>
    <t>Dispositivo mecánico que se coloca en una abertura fija o operable (venteo o deslizamiento) en un techo de automóvil, que permite que la luz y / o el aire fresco entre en el compartimiento de pasajeros</t>
  </si>
  <si>
    <t>Tejados de sol o tejados de luna,tejado de sol o de luna,quema coco,sunroofs</t>
  </si>
  <si>
    <t>Deflectores de viento</t>
  </si>
  <si>
    <t>Deflectores de viento,deflector de viento</t>
  </si>
  <si>
    <t>Sacos de dirección</t>
  </si>
  <si>
    <t>Elementos utilizados que permiten modificar la orientación de la trayectoria para así poder tomar una curva.</t>
  </si>
  <si>
    <t>Sacos de dirección,saco de dirección,bolsas de dirección,bolsa de dirección</t>
  </si>
  <si>
    <t>Suspensión de dirección</t>
  </si>
  <si>
    <t>La función de la suspensión, es absorber las vibraciones bruscas que se producen en la carrocería a causa de las diferentes imperfecciones de la carretera y ofreciendo un viaje estable y seguro para los pasajeros de dicho vehículo.</t>
  </si>
  <si>
    <t xml:space="preserve">Suspensión de dirección,suspenciones de direcciones </t>
  </si>
  <si>
    <t>Junta de bola</t>
  </si>
  <si>
    <t>Es una pieza compleja, que unida al palier de transmisión tiene como finalidad conectar dos ejes dispuestos longitudinalmente, no continuos, de modo que la velocidad entre ellos sea igual en todo momento.</t>
  </si>
  <si>
    <t>Sistema de dirección hidráulica</t>
  </si>
  <si>
    <t>Es el mecanismo básico de control de la dirección y los él asociados, incluyendo cualquier porción del conjunto  de la columna de dirección que posibilite adsorción de energia en el caso de impacto.</t>
  </si>
  <si>
    <t xml:space="preserve">Sistema de dirección con energía,sistemas de direcciones de energía </t>
  </si>
  <si>
    <t>Bielas</t>
  </si>
  <si>
    <t>Elementos mecánicos que sometido a esfuerzos de tracción o compresión, transmite el movimiento articulando a otras partes de la máquina. En un motor de combustión interna conectan el pistón al cigüeñal.</t>
  </si>
  <si>
    <t>Bielas,barra de acoplamiento, barra de conexión, varilla de pistón,varilla del pistón</t>
  </si>
  <si>
    <t>Contramanivela</t>
  </si>
  <si>
    <t>Mecanismo de cuatro barras y consiste en dos manivelas con rotacióncontinua; las dos manivelas dan una vuelta completa.</t>
  </si>
  <si>
    <t>Varillas de dirección</t>
  </si>
  <si>
    <t>Conjunto de palancas y tirantes que transmiten el movimiento de viraje desde la caja de dirección a los brazos de la dirección.</t>
  </si>
  <si>
    <t>Varillaje de dirección</t>
  </si>
  <si>
    <t>Eje de bloqueo</t>
  </si>
  <si>
    <t>Los cubos de cierre ajustables son cojinetes giratorios que proporcionan cierre positivo a cualquier incremento de 10°. Una vez cerrado, el cubo se convierte en una articulación totalmente rígida, capaz de soportar una torsión de 80 pies-lbs (factor de seguridad 5:1)</t>
  </si>
  <si>
    <t>Cierre de cubo</t>
  </si>
  <si>
    <t>Piñones</t>
  </si>
  <si>
    <t>Rueda pequeña y con dientes en el borde, que ajusta con otra de igual o mayor tamaño en una máquina para transmitir movimiento.</t>
  </si>
  <si>
    <t>Piñones,rueda dentada,rueda de cadena,rueda de engranaje,rueda catalina</t>
  </si>
  <si>
    <t>Cable de afinamiento de dirección hidráulica</t>
  </si>
  <si>
    <t>Conjunto de cables  que comprende un tubo reforzado, un cable de sintonización colocado dentro de dicho tubo reforzado, donde el cable de sintonización se compone de un material termoestable o de un material termoplástico reticulado, y una cavidad anular estrecha formada entre la superficie interior del tubo reforzado y la superficie exterior del cable de puesta a punto.</t>
  </si>
  <si>
    <t>Cable de sintonización de dirección con energía</t>
  </si>
  <si>
    <t>Timones o volantes</t>
  </si>
  <si>
    <t>Pieza en forma de aro con varios radios que forma parte de la dirección de ciertos vehículos automóviles.</t>
  </si>
  <si>
    <t>Volantes,Timón</t>
  </si>
  <si>
    <t>Ensambles de columna de dirección</t>
  </si>
  <si>
    <t xml:space="preserve">Dispositivo que transmite el movimiento de rotación del timón hasta el mecanismo de dirección, que se encargara a su vez de mover las ruedas en la dirección solicitada por el conductor. </t>
  </si>
  <si>
    <t>Conjuntos de la columna de dirección</t>
  </si>
  <si>
    <t>Ensambles de cilindro de dirección</t>
  </si>
  <si>
    <t>Son actuadores mecánicos que son usados para dar una fuerzaa través de un recorrido lineal.</t>
  </si>
  <si>
    <t>Conjuntos de cilindro de dirección</t>
  </si>
  <si>
    <t>Biseles</t>
  </si>
  <si>
    <t>Son elementos que mantienen en su superficie un corte oblicuo para un acabado más elegante.</t>
  </si>
  <si>
    <t>Biseles,bisel</t>
  </si>
  <si>
    <t>Consolas</t>
  </si>
  <si>
    <t xml:space="preserve">Se refiere a  las superficies de control que soportan en el centro de la parte frontal del interior del vehículo. </t>
  </si>
  <si>
    <t>Consolas,consola</t>
  </si>
  <si>
    <t>Paneles de puerta</t>
  </si>
  <si>
    <t xml:space="preserve">Está situado a lo largo del lado del automóvil, gran parte de él se oculta debajo de la puerta cuando está cerrada. </t>
  </si>
  <si>
    <t>Paneles de puerta,panel de puerta</t>
  </si>
  <si>
    <t>Tapizado del techo</t>
  </si>
  <si>
    <t>Elemento compuesto que se adhiere al techo del automovil.</t>
  </si>
  <si>
    <t>Placas superiores de cuña,placa superior de cuña</t>
  </si>
  <si>
    <t>Grupos de instrumentos</t>
  </si>
  <si>
    <t>Conjunto de diversas piezas combinadas adecuadamente para que sirva con determinado objeto en el ejercicio de las artes y oficios.</t>
  </si>
  <si>
    <t>Grupos de instrumentos,Grupo de instrumento</t>
  </si>
  <si>
    <t>Paneles de instrumentos</t>
  </si>
  <si>
    <t> Es el  conjunto de instrumentos e indicadores en vehículos (automóvil de turismo, camiones, motocicletas, etc) que comprende el indicador de velocidad del vehículo, el tacómetro o cuantarevoluciones, indicador de temperatura de refrigerante, indicador de combustible restante, bajo forma de relojes analógicos o digitales o una mezcla de ambos. </t>
  </si>
  <si>
    <t>Pedales</t>
  </si>
  <si>
    <t xml:space="preserve">Componente de apoyo que contienen las bicicletas desde 1860 hasta hoy en día. Los pedales giran sobre un eje anclado a la biela. </t>
  </si>
  <si>
    <t>Pedales,Cadena</t>
  </si>
  <si>
    <t>Puntos para energía o para encendedores</t>
  </si>
  <si>
    <t>Es un dispositivo electrónico que esta ubicado dentro del vehículo y que sirve para suministrarle electricadad a otros dispositivos.</t>
  </si>
  <si>
    <t>Puertos de alimentación</t>
  </si>
  <si>
    <t>Visores de sol</t>
  </si>
  <si>
    <t>Componente de un automóvil situado en el interior justo por encima del parabrisas (también conocido como el parabrisas). Están diseñados con una tapa con bisagras que se puede ajustar para ayudar a sombra a los ojos de los conductores y pasajeros de los focos de la luz solar.</t>
  </si>
  <si>
    <t>Visores de sol,visor de sol</t>
  </si>
  <si>
    <t>Componentes y sistemas de sonido del vehículo</t>
  </si>
  <si>
    <t>Dispositivos eléctronicos que se utilizan para escuchar sonidos dentro del vehículo.</t>
  </si>
  <si>
    <t>Fundas de asientos</t>
  </si>
  <si>
    <t>Cobertores que se utilizan para mantener en su lugar el relleno que se le ha colocado al asiento.</t>
  </si>
  <si>
    <t>Fundas de asientos,Forros de asientos,cubiertas de asientos</t>
  </si>
  <si>
    <t>Cojinería de asientos</t>
  </si>
  <si>
    <t>Asientos rellenos de lana u otro material, para el confort de la persona que lo va a utilizar.</t>
  </si>
  <si>
    <t>Cojines de asientos o cojines alargados,Almohadas,Almohadón</t>
  </si>
  <si>
    <t>Marcos de asientos</t>
  </si>
  <si>
    <t>Cuerpo de un elemento utilizado para sentarse, muestra la forma del elemento.</t>
  </si>
  <si>
    <t>Marcos de asientos,marco de asiento</t>
  </si>
  <si>
    <t>Pedales de bicicleta</t>
  </si>
  <si>
    <t>Palanca que pone en movimiento un mecanismo oprimiendola con el pie en una bicicleta</t>
  </si>
  <si>
    <t>Pedales de bicicleta,Cadena de Bicicleta,pedal,pedales,palanca,bicicleta</t>
  </si>
  <si>
    <t>Chasis para automóviles</t>
  </si>
  <si>
    <t>Bastidor que intengra entre si y sujeta los componentes mecánicos de un vehículo, como el grupo motopropulsor y la suspension de las ruedas, motro incluyendo la carrocería</t>
  </si>
  <si>
    <t>Chasis para automóviles,chasis para carro o coche,bastidor,carrocería,carroceria,armazón,armazon,chasis,chasi</t>
  </si>
  <si>
    <t>Chasis para camiones</t>
  </si>
  <si>
    <t>Bastidor que intengra entre si y sujeta los componentes mecánicos de un camión, como el grupo motopropulsor y la suspension de las ruedas, motro incluyendo la carrocería</t>
  </si>
  <si>
    <t>Chasis para camiones,chasis para camión,bastidor,carrocería,carroceria,armazón,armazon,chasis,chasi</t>
  </si>
  <si>
    <t>Bastidores de motos</t>
  </si>
  <si>
    <t>El cuadro o chasis de una motocicleta, puede ser simple, de doble cuna,multitubular, de chapa estampada,doble viga, monocasco, etc, suele estar construido preferentemente en acero ó aluminio, en casos más raros en magnesio, carbono ó titanio. La rigidez y geometría del chasis es vital para su estabilidad.</t>
  </si>
  <si>
    <t>Cuadros para motocicletas,cuadro para motocicleta,chasis,moto,motores</t>
  </si>
  <si>
    <t>Tráiler para contenedores</t>
  </si>
  <si>
    <t>Es básicamente un vehículo de motor que se utiliza para transportar contenedores de un lugar a otro. Los remolques se hacen generalmente de metal como el aluminio o el acero. Estos remolques también vienen en diferentes tamaños para satisfacer sus necesidades de transporte.</t>
  </si>
  <si>
    <t>Remolques para contenedores,remolque para contenedor,arrastre,transporte,acarreo,traslado,contenedores,contenedor,trailer,mesa</t>
  </si>
  <si>
    <t>Tráiler cama alta</t>
  </si>
  <si>
    <t xml:space="preserve">Vehículo que se utiliza para el transporte de objetos. El espacio de carga se encuentra entre el cuello del semirremolque y los ejes traseros. </t>
  </si>
  <si>
    <t>Remolques de plataforma,remolque de plataforma,arrastre,transporte,acarreo,traslado,plataforma,trailer,mesa</t>
  </si>
  <si>
    <t>Remolques para ganado</t>
  </si>
  <si>
    <t>Vehículo especializado que se utiliza para el transporte de objetos.</t>
  </si>
  <si>
    <t>Remolques para ganado,remolque para vacas,remolque para bobinos,vacuno,arrastre,transporte,acarreo,trailer,mesa</t>
  </si>
  <si>
    <t>Remolques carrotanque sin temperatura controlada</t>
  </si>
  <si>
    <t>Vehículo dedicado a transportar líquidos sin establecer un control de temperatura.</t>
  </si>
  <si>
    <t>Remolques cisterna sin temperatura controlada,remolque cisterna sin temperatura controlada,arrastre,transporte de líquidos,remolque cisterna,cisterna,trailer,mesa</t>
  </si>
  <si>
    <t>Remolques carrotanque con temperatura controlada</t>
  </si>
  <si>
    <t>Vehículo dedicado a transportar líquidos con la facilidad de establecer un control de temperatura.</t>
  </si>
  <si>
    <t>Remolques cisterna con temperatura controlada,remolque  cisterna con temperatura controlada,arrastre,transporte de líquidos,remolque cisterna,cisterna,trailer,mesa</t>
  </si>
  <si>
    <t>Remolques contenedor con temperatura controlada</t>
  </si>
  <si>
    <t>Vehículo utilizado para llevar mercancia refrigerada.</t>
  </si>
  <si>
    <t>Remolques contenedor con temperatura controlada,remolque contenedor con temperatura controlada,furgones,camión,temperatura,controlada,furgon,vagón,trailer,mesa</t>
  </si>
  <si>
    <t>Remolques para transporte de automóviles (niñeras)</t>
  </si>
  <si>
    <t>Vehículo especializado para el transporte de automóviles</t>
  </si>
  <si>
    <t>Remolques de transporte para automóviles,remolque de transporte para automóviles,trailer,mesa,remolque</t>
  </si>
  <si>
    <t>Enganches de remolque</t>
  </si>
  <si>
    <t>Pieza o aparato dispuesto para poder enganchar algún equipo para su transporte</t>
  </si>
  <si>
    <t>Enganches de remolque,enganche de remolque,conexión de remolque,enganchar,enganche,agarre,acople</t>
  </si>
  <si>
    <t>Pala cargadora</t>
  </si>
  <si>
    <t xml:space="preserve">Máquina autopropulsada sobre ruedas o cadenas, equipada con una cuchara frontal, estructura soporte y un sistema de brazos articulados, capaz de cargar y excavar frontalmente, mediante su desplazamiento y el movimiento de los brazos, y de elevar, transportar y descargar materiales.  </t>
  </si>
  <si>
    <t>Pala cargadora,cuchara,bulldozer,</t>
  </si>
  <si>
    <t>Placas de matrícula de tráiler</t>
  </si>
  <si>
    <t>Inscripción oficial y placa que llevan los vehículos para indicar el número de matriculación</t>
  </si>
  <si>
    <t>Matrículas de trailer,matrícula de traile,matrícula para camión,matrícula,registro,chapa</t>
  </si>
  <si>
    <t>Remolque de motonieve</t>
  </si>
  <si>
    <t>Vehículo especializado para el transporte de motores de nieve</t>
  </si>
  <si>
    <t>Remolque de motonieve,remolque de motonieve,moto,motores,trailer</t>
  </si>
  <si>
    <t>Remolque de motocicleta</t>
  </si>
  <si>
    <t>Vehículo especializado para el transporte de motores.</t>
  </si>
  <si>
    <t>Remolque de motocicleta,remolque de motocicleta,moto,motores,trailer</t>
  </si>
  <si>
    <t>Remolque de botes</t>
  </si>
  <si>
    <t>Vehículo especializado para el transporte de embarcaciones</t>
  </si>
  <si>
    <t>Remolque de embarcación,remolque de embarcación,barcos,trailer</t>
  </si>
  <si>
    <t>Sistemas de entrenamiento de apoyo terrestre</t>
  </si>
  <si>
    <t>Conjunto de reglas o principios sobre el entrenamiento de apoyo terrestre.</t>
  </si>
  <si>
    <t>Sistemas de entrenamiento de apoyo terrestre,sistema,terrestre,entrenamiento</t>
  </si>
  <si>
    <t>Programas de informática</t>
  </si>
  <si>
    <t>Sistemas de ensayo o mantenimiento de apoyo terrestre</t>
  </si>
  <si>
    <t>Conjunto de reglas o principios sobre el mantenimiento de apoyo terrestre.</t>
  </si>
  <si>
    <t>Sistemas de ensayo o mantenimiento de apoyo terrestre,sistema de ensayo</t>
  </si>
  <si>
    <t>Sistemas integrados de información de mantenimiento</t>
  </si>
  <si>
    <t>Conjunto de reglas o principios sobre la información de mantenimiento.</t>
  </si>
  <si>
    <t>Simuladores de vuelo para aviones</t>
  </si>
  <si>
    <t>Es un sistema que intenta replicar, o simular, la experiencia de volar una aeronave de la forma más precisa y realista posible. Los diferentes tipos de simuladores de vuelo van desde videojuegos hasta réplicas de cabinas en tamaño real montadas en accionadores hidráulicos (o electromecánicos), controlados por sistemas modernos computarizados.</t>
  </si>
  <si>
    <t>Simuladores de vuelo para aviones,simulador de vuelo para avión,simulador,vuelo,aviones,reproductor</t>
  </si>
  <si>
    <t>Medios de carga y descarga para aviones</t>
  </si>
  <si>
    <t>Elementos utilizados para abastecer y descargar los aviones en un momento determinado</t>
  </si>
  <si>
    <t>Equipo para recargar combustible de aviones</t>
  </si>
  <si>
    <t>Conjunto de aparatos y dispositivos utilizados para reponer provisiones, pertrechos, combustibles para aviones</t>
  </si>
  <si>
    <t>Equipo para repostar para aviones,equipo,reponer,</t>
  </si>
  <si>
    <t>Equipo para deshielo de aviones</t>
  </si>
  <si>
    <t>Conjunto de aparatos y dispositivos utilizados para remover el hielo acumulado en los aviones.</t>
  </si>
  <si>
    <t>Equipo para deshielo de aviones,deshelar,hielo,aviones,avion</t>
  </si>
  <si>
    <t>Pasarela telescópica para aviones</t>
  </si>
  <si>
    <t>Equipo construido por piezas longitudinalmente sucesivas que pueden recogerse encajando cada una en la anterior, con lo cual se reduce su largura para facilitar su transporte y poder manipularse para ser utilizado de medio de conexión con los aviones.</t>
  </si>
  <si>
    <t>Pasarela telescópica para aviones,puente,aviones,tunel de pasajero,puente para pasajeros,pasajero</t>
  </si>
  <si>
    <t>Tractores remolcadores para aviones</t>
  </si>
  <si>
    <t>Vehículo automotor cuyas ruedas ose adhieren fuertemente al terreno, y se emplea para arrastrar aviones.</t>
  </si>
  <si>
    <t>Tractores remolcadores para aviones,tractor remolcador para avión,tractor,remolcar,aviones</t>
  </si>
  <si>
    <t>Unidades de potencia para pista aérea</t>
  </si>
  <si>
    <t>Es una máquina que mueve un generador eléctrico a través de un motor de combustión interna para las pistas de aviación</t>
  </si>
  <si>
    <t>Grupos electrógenos de pista para aviación,generador,planta eléctrica,suministro eléctrico</t>
  </si>
  <si>
    <t>Equipo de lavabos para aeronaves</t>
  </si>
  <si>
    <t>Conjunto de aparatos utilizados para lavar las aeronaves</t>
  </si>
  <si>
    <t>Equipo de lavabos para aeronaves,equipo,lavar,limpiar,avion</t>
  </si>
  <si>
    <t>Escalerillas transportables o rodantes</t>
  </si>
  <si>
    <t>Es un conjunto de pasos integrados en un avión para que los pasajeros pueden embarcar en el avión. Las escaleras se construyen a menudo en una puerta plegable de estilo en la aeronave.</t>
  </si>
  <si>
    <t>Escalerillas transportables o rodantes,escalera,escalera de emergencia,</t>
  </si>
  <si>
    <t>Kit de mantenimiento de vehículo de soporte en tierra</t>
  </si>
  <si>
    <t>Conjunto de productos y utensilios suficientes para el mantenimiento de vehículos de soporte de tierra</t>
  </si>
  <si>
    <t>Kit de mantenimiento de vehículo de soporte en tierra,herramientas de vehículo de soporte en tierra,equipo de mantenimiento,vehículos,soporte de tierra</t>
  </si>
  <si>
    <t>Barra de remolque de avión</t>
  </si>
  <si>
    <t>Palanca de hierro que sirve para levantar o mover cosas de mucho peso (avión)</t>
  </si>
  <si>
    <t>Barra de remolque de avión,palanca,tranca,vara,barreta,barrón</t>
  </si>
  <si>
    <t>Simuladores de vuelo de naves espaciales</t>
  </si>
  <si>
    <t>Es un sistema que intenta replicar, o simular, la experiencia de volar una nave espacial de la forma más precisa y realista posible.</t>
  </si>
  <si>
    <t>Simuladores de vuelo de naves espaciales,simulador d vuelo de naves espaciales,simulador,vuelo,nave espacial,reproductor</t>
  </si>
  <si>
    <t>Sistemas de suministro de carga para naves espaciales</t>
  </si>
  <si>
    <t>Conjunto de reglas o principios para el suministro de carga para las naves espaciales</t>
  </si>
  <si>
    <t>Sistemas de suministro de carga para naves espaciales,sistema de suministro de carga para naves espaciales</t>
  </si>
  <si>
    <t>Vehículos de lanzamiento líquido</t>
  </si>
  <si>
    <t>Máquina provista de medios de propulsión y dirección que le permiten navegar en el espacio exterior a la atmósfera terrestre con o sin tripulantes, y que se destina a misiones científicas o técnicas.</t>
  </si>
  <si>
    <t>Vehículos de lanzamiento líquido,nave espacial</t>
  </si>
  <si>
    <t>Vehículos de lanzamiento sólido</t>
  </si>
  <si>
    <t>Vehículos de lanzamiento sólido,nave espacial</t>
  </si>
  <si>
    <t>Módulos de servicio para naves espaciales</t>
  </si>
  <si>
    <t>Es un compartimiento para una nave espacial con una variedad de sistemas de apoyo utilizados para operaciones en ella. Por lo general, situado en la zona deshabitada de la nave espacial.</t>
  </si>
  <si>
    <t>Módulos de servicio para naves espaciales,naves espaciales,módulo de servicio</t>
  </si>
  <si>
    <t>Equipos de balanceo de llantas</t>
  </si>
  <si>
    <t>Herramienta mecánica utilizada para la distribucion de la masa dentro de un neumático de automóvil.</t>
  </si>
  <si>
    <t>Equipo de contrapesar la rueda,balance,neumatico,goma,llanta,rueda,neumático,aro</t>
  </si>
  <si>
    <t>Equipos de alineación de llantas</t>
  </si>
  <si>
    <t>Herramientas utilizadas para enderezar o poner en línea recta los neumáticos de un automóvil.</t>
  </si>
  <si>
    <t>Equipo para alinear la rueda,alineación,llanta,neumático,goma</t>
  </si>
  <si>
    <t>Máquinas para cambiar llantas</t>
  </si>
  <si>
    <t>Conjunto de aparatos combinados para el recambio de un neumático</t>
  </si>
  <si>
    <t>Máquinas para cambiar neumáticos,máquina para cambiar neumáticos,llanta,rueda,ponchadura,goma,aro</t>
  </si>
  <si>
    <t>Pedestales de vehículo o motor</t>
  </si>
  <si>
    <t>Elementos de sujeción de un vehículo o de un motor para darle mantenimiento al mismo.</t>
  </si>
  <si>
    <t>Spoilers de avión</t>
  </si>
  <si>
    <t>Superficies móviles dispuestas en el extradós. Su función es reducir la sustentación generada por el ala cuando ello es requerido, por ejemplo para aumentar el ritmo de descenso o en el momento de tocar tierra. Cuando son extendidos, separan prematuramente el flujo de aire que recorre el extradós provocando que el ala entre en pérdida, una pérdida controlada podríamos decir.</t>
  </si>
  <si>
    <t>Interceptores aerodinámicos del avión,spoilers</t>
  </si>
  <si>
    <t>Aletas de avión</t>
  </si>
  <si>
    <t xml:space="preserve">Se encuentra (n) en posición vertical en la parte trasera del fuselaje (generalmente en la parte superior). Su número y forma deben ser determinadas por cálculos aeronáuticos según los requerimientos aerodinámicos y de diseño, que aporta la estabilidad direccional al avión. </t>
  </si>
  <si>
    <t>Aletas de avión, fins,aleta,ala</t>
  </si>
  <si>
    <t>Estabilizadores horizontales de avión</t>
  </si>
  <si>
    <t xml:space="preserve">Son dos superficies más pequeñas que las alas, situadas casi siempre en posición horizontal (generalmente en la parte trasera del fuselaje, y en distintas posiciones y formas dependiendo del diseño, las cuales garantizan la estabilidad en el sentido longitudinal, es decir, garantizan un ángulo de ataque constante si el piloto no actúa sobre los mandos. </t>
  </si>
  <si>
    <t>Estabilizadores horizontales de avión,estabilizador,horizontal,vertical</t>
  </si>
  <si>
    <t>Aletas canard de avión</t>
  </si>
  <si>
    <t>Es una configuración de ala de aeronaves de ala fija en la que la superficie horizontal hacia adelante es más pequeño que el desplazamiento hacia atrás una parte, la primera a veces se conoce como el "canard" o foreplane, mientras que el segundo es el ala principal. En contraste, un avión convencional tiene una pequeña superficie horizontal o plano de cola detrás del ala principal.</t>
  </si>
  <si>
    <t>Filfa de avión,canard,foreplane,ala,avión</t>
  </si>
  <si>
    <t>Listones de avión</t>
  </si>
  <si>
    <t>Los slats, al igual que los flaps, son dispositivos hipersustentadores, la diferencia está en que los slats se encuentran ubicados en el borde de ataque, y cuando son extendidos aumentan aún más la curvatura del ala, impidiendo el desprendimiento de la capa límite aun con elevados ángulos de ataque es decir velocidades reducidas.</t>
  </si>
  <si>
    <t>Listones de avión,slats,listones,liston</t>
  </si>
  <si>
    <t>Flaps o transmisión de flaps de avión</t>
  </si>
  <si>
    <t>Los flaps de ala aumentar la sustentación para el despegue y aterrizaje. Aletas interior y exterior, en el borde posterior del ala, los viajes de hasta completo, que es la posición neutra flujo aerodinámico, a la plena hacia abajo, haciendo que el aire que se acumulan y crear la elevación.</t>
  </si>
  <si>
    <t>Charnela o transmisión de charnela de avión,flap,flaps</t>
  </si>
  <si>
    <t>Timones de avión</t>
  </si>
  <si>
    <t>Pieza que se utiliza para gobernar o dirigir un avión</t>
  </si>
  <si>
    <t>Timones de avión,timón de avión,mando,dirección,gobierno</t>
  </si>
  <si>
    <t>Elevadores de avión</t>
  </si>
  <si>
    <t>Vehículo destinado a subir, bajar o desplazar, mediante un dispositivo especial,algo.</t>
  </si>
  <si>
    <t>Elevadores de avión,elevador de avión,elevador,avión</t>
  </si>
  <si>
    <t>Alerones de avión</t>
  </si>
  <si>
    <t>Aleta giratoria en la parte posterior de las alas de un avión, que tiene por objeto hacer variar la inclinación del aparato y facilitar otras maniobras.</t>
  </si>
  <si>
    <t>Alerones de avión,Aleron izquierda,Aleron derecho,aleta,alerón,aleta</t>
  </si>
  <si>
    <t>Propulsores de avión</t>
  </si>
  <si>
    <t>Es el motor lo que le da la fuerza propulsora para generar empuje y asi lograr que se mueva el avion</t>
  </si>
  <si>
    <t>Propulsores de avión,propulsor de avión,motriz,motor,hélice</t>
  </si>
  <si>
    <t>Alas de avión</t>
  </si>
  <si>
    <t>Es el principal componente de un avión, su principal función es asegurar la sustentación , que compensa al peso . Esto hace que el avión pueda mantener un vuelo estable. Pero al ser una estructura bastante grande, la evolución tecnológica de los aviones ha hecho que adquiera una serie de nuevas funciones aparte de mantener el vuelo. El ala es diseñada basándose en criterios de actuaciones en vuelo.</t>
  </si>
  <si>
    <t>Alas de avión,Fuselage,ala,avión,aleta,alón,alerón,alero</t>
  </si>
  <si>
    <t>Fuselajes de avión</t>
  </si>
  <si>
    <t>Cuerpo del avión donde van los pasajeros y las mercancías</t>
  </si>
  <si>
    <t>Fuselajes de avión,cuerpo,avion,avión</t>
  </si>
  <si>
    <t>Cúpulas protectoras de la antena de avión</t>
  </si>
  <si>
    <t xml:space="preserve">Son básicamente las cúpulas de la nariz de aviones detrás de la cual se coloca el radar y funciona. Compuesto de una estructura, normalmente de construcción en forma nido de abeja con las superficies de laminado interior y exterior. </t>
  </si>
  <si>
    <t>Cúpulas protectoras de la antena de avión,cupula,radar,punta,antena,radar</t>
  </si>
  <si>
    <t>Rotores de avión</t>
  </si>
  <si>
    <t>Parte giratoria de una máquina eléctrica o de una turbina</t>
  </si>
  <si>
    <t>Rotores de avión,Totores,Totors,aspas,rotor</t>
  </si>
  <si>
    <t>Ventilador de elevación de avión</t>
  </si>
  <si>
    <t>Un motor turbofan especial que se utiliza principalmente para la elevación del avión y con frecuencia montado en un ala con eje de empuje vertical.</t>
  </si>
  <si>
    <t>Ventiladores del elevador del avión,lift,fan,ventilador,helice,abanico</t>
  </si>
  <si>
    <t>Escudetes de avión</t>
  </si>
  <si>
    <t>Escudetes, o placas de refuerzo, se utilizan en los aviones a unirse y reforzar la intersección de los elementos estructurales. Refuerzos se utilizan para transferir los esfuerzos de un miembro a otro en el punto donde los miembros se unen.</t>
  </si>
  <si>
    <t>Escudetes de avión,placas de refuerzo,refuerzo,avión,escudete</t>
  </si>
  <si>
    <t>Muebles de avión</t>
  </si>
  <si>
    <t>Todo el equipamiento interno que tienen los aviones</t>
  </si>
  <si>
    <t>Muebles de avión,Sillas,Asientos</t>
  </si>
  <si>
    <t>Dobladores de avión</t>
  </si>
  <si>
    <t>Es por definición un refuerzo de una parte estructural. Doblador no transfiere la carga total aplicada a la estructura, no son conexiones de empalme. Dobladores son refuerzos para las partes estructurales que aumentan la fuerza de una zona específica de la estructura primaria / principal.</t>
  </si>
  <si>
    <t>Dobladores de avión,doblador de avión,refuerzos,estructural</t>
  </si>
  <si>
    <t>Nervaduras de avión</t>
  </si>
  <si>
    <t>Son elementos transversales del ala y tambiém transversales a los largueros.</t>
  </si>
  <si>
    <t>Costillas de avión,costilla de avión</t>
  </si>
  <si>
    <t>Largueros de avión</t>
  </si>
  <si>
    <t xml:space="preserve">Es usualmente el principal elemento estructural del ala, que atraviesa toda la envergadura de la misma en dirección perpendicular al fuselaje en caso de alas rectas o en dependencia del flechado. Los largueros soportan a las cargas del vuelo y a las alas cuando la aeronave está en el suelo. </t>
  </si>
  <si>
    <t>Largueros de avión,travesaño de avión,ala,larguero,elemento estructural</t>
  </si>
  <si>
    <t>Sistemas de control digital del altitud del avión</t>
  </si>
  <si>
    <t>Es un paquete que realiza el control de la altitud del avión.</t>
  </si>
  <si>
    <t>Sistemas de control digital del altitud del avión,software,avión,sistema</t>
  </si>
  <si>
    <t>Faros de navegación de avión</t>
  </si>
  <si>
    <t>Objeto señalizador, utilizado para indicar la posición geografica del avión.</t>
  </si>
  <si>
    <t>Aerofaros de navegación de avión,beacon,avión, aerofaros</t>
  </si>
  <si>
    <t>Sistemas de seguimiento de aire a tierra</t>
  </si>
  <si>
    <t>Es un paquete que administra y mantiene la navegación de aire a tierra</t>
  </si>
  <si>
    <t>Sistemas de seguimiento de aire a tierra,navegación,sistema,avion</t>
  </si>
  <si>
    <t>Sistemas de guía aeronáutica</t>
  </si>
  <si>
    <t xml:space="preserve">Un dispositivo o grupo de dispositivos que se utilizan para navegar una aeronave. Típicamente, esto se refiere a un sistema que se desplaza sin control humano directo o continuo. </t>
  </si>
  <si>
    <t>Sistemas de guiar al avión,Panel de control,Monitor,piloto automatico,guia,avión</t>
  </si>
  <si>
    <t>Controles de volante de avión</t>
  </si>
  <si>
    <t xml:space="preserve">Consisten en las superficies convencionales de alerones, timón de dirección y elevador. Los controles secundarios consisten en dispositivos hipersustentadores (flaps y slats), spoilers (control lateral, freno aerodinámico en vuelo y tierra). </t>
  </si>
  <si>
    <t>Controles de volante de avión,control de volante de avión ,contelorol lateral,control longitudinal,controles de v</t>
  </si>
  <si>
    <t>Sistemas de control de la altitud del nave espacial</t>
  </si>
  <si>
    <t>Es un paquete que realiza el control de la altitud de una nave espacial</t>
  </si>
  <si>
    <t>Sistemas de control de la altitud del nave espacial,altitud,nave espacial</t>
  </si>
  <si>
    <t>Sistemas de comunicación del avión</t>
  </si>
  <si>
    <t>Conjunto de elementos que intervienen en el proceso de intercambio de información del avión.</t>
  </si>
  <si>
    <t>Sistemas de comunicación del avión,sistema de comunicación del avión,comunicación,comunicacion</t>
  </si>
  <si>
    <t>Registradores de datos de vuelo</t>
  </si>
  <si>
    <t>Es un dispositivo electrónico utilizado para registrar las instrucciones enviadas a todos los sistemas electrónicos en un avión. Es un dispositivo que se utiliza para grabar los parámetros específicos del rendimiento del avión.</t>
  </si>
  <si>
    <t>Registradores de datos de vuelo,Registrador de datos de vuelo,black box, black,box,datos de vuelo,avión,ADR,</t>
  </si>
  <si>
    <t>Contramedidas de avión</t>
  </si>
  <si>
    <t xml:space="preserve">Dispositivo qeu emite infrarrojos para hacer frente a un puerto de infrarrojos homing ("búsqueda de calor") tierra-aire de misiles o de misiles aire-aire. Flares suelen estar compuestos de una composición pirotécnica a base de magnesio o de otro metal caliente de combustión, con ardor temperatura igual o más caliente que el escape del motor. </t>
  </si>
  <si>
    <t>Contramedidas de avión,flare,countermeasure,defensa,bengala,llamarada,señuelo</t>
  </si>
  <si>
    <t>Sistemas de codificación o de decodificación</t>
  </si>
  <si>
    <t xml:space="preserve">Dispositivo que se encarga de codificar los mensajes, de tal forma que los intrusos o hackers no pueden leer, pero que las partes autorizadas puedan. </t>
  </si>
  <si>
    <t>Sistemas de codificación o de decodificación,encriptación,encriptacion,cifrado</t>
  </si>
  <si>
    <t>Sistemas de telemetría de aeronaves</t>
  </si>
  <si>
    <t>Es una tecnología que permite la medición remota de magnitudes físicas y el posterior envío de la información hacia el operador del sistema.</t>
  </si>
  <si>
    <t>Sistemas de telemetría de avión,magnitudes,telemetria</t>
  </si>
  <si>
    <t>Electrónica de interfaz del avión</t>
  </si>
  <si>
    <t xml:space="preserve">Controles de vuelo que convierten en señales electrónicas transmitidas por cables (de ahí el término fly-by-wire), y los ordenadores de control de vuelo determinar cómo mover los actuadores en cada superficie de control para proporcionar la respuesta ordenado. </t>
  </si>
  <si>
    <t>Electrónica de interfaz del avión,fly-by-wire,fbw,interfaz,avión</t>
  </si>
  <si>
    <t>Giroscopio del avión</t>
  </si>
  <si>
    <t>Es un dispositivo mecánico que sirve para medir, mantener o cambiar la orientación en el espacio de algún aparato o vehículo.</t>
  </si>
  <si>
    <t>Giros de avión,giroscopo,giroscopio,giróscopo</t>
  </si>
  <si>
    <t>Cámaras de avión</t>
  </si>
  <si>
    <t>Es un dispositivo utilizado para capturar imágenes o fotografías instalado en aviones</t>
  </si>
  <si>
    <t>Cámaras fotográficas de avión,cameras,camara,cámara,fotografía</t>
  </si>
  <si>
    <t>Sondas o sensores de avión</t>
  </si>
  <si>
    <t>Dispositivo capaz de detectar magnitudes físicas o químicas, llamadas variables de instrumentación, y transformarlas en variables eléctricas.</t>
  </si>
  <si>
    <t>Sondas o sensores de avión,magnitudes,físicas,quimicas,instrumentación,sensor,sonda</t>
  </si>
  <si>
    <t>Guías de onda del avión</t>
  </si>
  <si>
    <t>Instrumentos ubicados en el avión que se utilizan para guiar ondas electromagnéticas</t>
  </si>
  <si>
    <t>Guías de onda del avión,guia,onda</t>
  </si>
  <si>
    <t>Sistemas de computadores de vuelo</t>
  </si>
  <si>
    <t>Son los componentes de la avionica de una aeronave que permite automatizar una variead de tareas a realizar durante un vuelo.</t>
  </si>
  <si>
    <t>Sistemas informáticos de vuelo,Sistema de control de vuelo,gestón de vuelo</t>
  </si>
  <si>
    <t>Módulos de comando de naves especiales</t>
  </si>
  <si>
    <t>Son los componentes de una nave espacial que permite manejar una variead de tareas a realizar durante un vuelo.</t>
  </si>
  <si>
    <t>Módulos de mando de la nave espacial,nave espacial,modulo</t>
  </si>
  <si>
    <t>Sistemas de control o extinción de incendios en aeronaves</t>
  </si>
  <si>
    <t>Conjunto de medidas que se disponen para proteger contra la acción del fuego.</t>
  </si>
  <si>
    <t>Sistemas de Control de incendio o sistemas de extinguir,fuego,matafuego,apagafuego,extintor,sistema</t>
  </si>
  <si>
    <t>Sistemas de escape o eyección de aeronaves</t>
  </si>
  <si>
    <t>Variedad de sistemas que son diseñados para ser utilizados en una emergencia y poder salvaguardar la integridad de las personas.</t>
  </si>
  <si>
    <t>Sistemas de escape o sistemas de expulsión de avión,asientos de expulsión,capsulas,escape</t>
  </si>
  <si>
    <t>Sistemas de advertencia del avión</t>
  </si>
  <si>
    <t>Conjunto de elementos que llamar la atención de alguien sobre algo, hacer notar u observar</t>
  </si>
  <si>
    <t>Sistemas de advertencia del avión,atención,indicación,información,advertir</t>
  </si>
  <si>
    <t>Paracaídas</t>
  </si>
  <si>
    <t>Un artefacto diseñado para frenar las caídas mediante la resistencia generada por él mismo al atravesar el aire, logrando una velocidad de caída segura y prácticamente constante</t>
  </si>
  <si>
    <t>Paracaídas,paracaida</t>
  </si>
  <si>
    <t>Células solares de la nave espacial</t>
  </si>
  <si>
    <t>Dispositivos fotovoltaicos capaces de derivar la electricidad a partir de luz solar.</t>
  </si>
  <si>
    <t>Células solares de la nave espacial,paneles solar,electricidad solar,solar</t>
  </si>
  <si>
    <t>Formaciones solares de la nave espacial</t>
  </si>
  <si>
    <t>Elementos diseñados para albergar las células solares.</t>
  </si>
  <si>
    <t>Formación solares de la nave espacial,acomodo de celulas solares,paneles solares</t>
  </si>
  <si>
    <t>Unidades de la fuente de alimentación de avión</t>
  </si>
  <si>
    <t>Elemento que proporciona alimentación ininterrumpida a una  aeronave. La fuente de alimentación incluye un circuito para distinguir entre la pérdida de potencia del bus debido a las conmutaciones entre fuentes de energía y la pérdida de potencia debido a la parada de autobús de la aeronave.</t>
  </si>
  <si>
    <t>Unidades de la fuente de alimentación de avión,UPS,baterias de respaldo,inversores</t>
  </si>
  <si>
    <t>Sistemas de grupo electrógeno de pista (apu)</t>
  </si>
  <si>
    <t>Dispositivo con estructura idéntica a la de un motor, pero con la característica de no producir empuje, sino que actúa como fuente de energía para la aeronave, suministrándole a ésta la energía eléctrica necesaria mientras los motores principales están apagados, así como energía para que los motores puedan llevar a cabo su arranque.</t>
  </si>
  <si>
    <t>Sistemas de grupo electrógeno de pista (APU),APU,Unidad de energía auxiliar,energía auxiliar</t>
  </si>
  <si>
    <t>Indicadores de la cabina aeroespacial</t>
  </si>
  <si>
    <t>Dispositivo de ciertos aparatos electrónicos que permite mostrar información al usuario de manera visual.</t>
  </si>
  <si>
    <t>Indicadores de la carlinga aeroespacial</t>
  </si>
  <si>
    <t>Medidores de la cabina aeroespacial</t>
  </si>
  <si>
    <t>Paneles de despliegue aeroespacial de la cabina</t>
  </si>
  <si>
    <t>Dispositivos que proporciona la parte visible (y audible) de la interfaz hombre-máquina (HMI) mediante el cual las tripulaciones gestionar la moderna cabina de cristal y así interactuar con la aviónica de las aeronaves.</t>
  </si>
  <si>
    <t>Paneles de despliegue aeroespaciales de la carlinga</t>
  </si>
  <si>
    <t>Paneles de interruptores aeroespaciales de la cabina</t>
  </si>
  <si>
    <t xml:space="preserve">Dispositivos de para interrumpir un mecanismo ubicado en la cubierta de vuelo que es el área, por lo general cerca de la parte delantera de una aeronave, de la que un piloto controla la aeronave. </t>
  </si>
  <si>
    <t>Paneles de interruptores aeroespaciales de la carlinga</t>
  </si>
  <si>
    <t>Presentación visual de cabeza levantada (hud)</t>
  </si>
  <si>
    <t>Pantalla transparente que presenta información al usuario de tal forma que éste no debe cambiar su punto de vista para ver dicha información.</t>
  </si>
  <si>
    <t>Presentación visual de cabeza levantada (HUD)</t>
  </si>
  <si>
    <t>Sistemas de frenar del avión</t>
  </si>
  <si>
    <t>Elementos que tienen por función Disminuir o anular progresivamente la velocidad de un avión, estabilizar esta velocidad o mantener el avión inmóvil si se encuentra detenido</t>
  </si>
  <si>
    <t>Sistemas de frenar del avión,sistema de frenado,freno,frenos,avión</t>
  </si>
  <si>
    <t>Rampas de arrastre de avión</t>
  </si>
  <si>
    <t>Rampas de arrastre de avión,Rampas de arrastre,plano de arrastre,terreno de arrastre,rampa de arrastre,paracaida de avión</t>
  </si>
  <si>
    <t>Ruedas de avión</t>
  </si>
  <si>
    <t>Es una pieza mecánica circular que gira alrededor de un eje.</t>
  </si>
  <si>
    <t>Ruedas de avión,Llanta de avión</t>
  </si>
  <si>
    <t>Montajes del tren de aterrizaje</t>
  </si>
  <si>
    <t>Parte de cualquier aeronave encargada de absorber la energía cinética producida por el contacto entre la aeronave y la pista durante la fase de aterrizaje.</t>
  </si>
  <si>
    <t>Montajes del tren de aterrizaje,tren de aterrizaje</t>
  </si>
  <si>
    <t>Llantas de avión</t>
  </si>
  <si>
    <t>Es una pieza toroidal de caucho que se coloca en las ruedas de los aviones. Su función principal es permitir un contacto adecuado por adherencia y fricción con el pavimento, posibilitando el arranque, el frenado y la guía.</t>
  </si>
  <si>
    <t>Neumáticos de avión</t>
  </si>
  <si>
    <t>Controles anti – deslizamiento de avión</t>
  </si>
  <si>
    <t>Es un sistema de seguridad del avión para prevenir la pérdida de adherencia de las ruedas y que éstas patinen.</t>
  </si>
  <si>
    <t>Controles anti-resbalón de avión</t>
  </si>
  <si>
    <t>Cinturones de seguridad del avión</t>
  </si>
  <si>
    <t>Es un arnés diseñado para sujetar a un ocupante de un vehículo si ocurre una colisión y mantenerlo en su asiento.</t>
  </si>
  <si>
    <t>Arneses de seguridad del avión</t>
  </si>
  <si>
    <t>Controles del arreo del avión</t>
  </si>
  <si>
    <t>Tanques interiores de combustible del avión</t>
  </si>
  <si>
    <t>Son los que se forman dentro de la estructura de la aeronave por los compartimentos de las alas durante la fabricación</t>
  </si>
  <si>
    <t>Depósitos desechables de combustible del avión</t>
  </si>
  <si>
    <t>Es un tanque auxiliar de combustible utilizado en los aviones militares de combate para ampliar su autonomía de vuelo.</t>
  </si>
  <si>
    <t>Tanques para la caída de combustible de avión</t>
  </si>
  <si>
    <t>Tanques de propelente del avión</t>
  </si>
  <si>
    <t xml:space="preserve">Es un recipiente que es parte del avión, donde el combustible se almacena antes de su uso. </t>
  </si>
  <si>
    <t>Depósitos de propulsores de avión</t>
  </si>
  <si>
    <t>Sistemas híbridos de almacenaje de combustible de avión</t>
  </si>
  <si>
    <t>Dispositivos que se encargan de almacenar las diferentes formas de energía que utiliza el avión.</t>
  </si>
  <si>
    <t>Sistemas de manejo de combustible del avión</t>
  </si>
  <si>
    <t>Dispositivos de control que tienen como finalidad la administración del combustible para el avión.</t>
  </si>
  <si>
    <t>Post – impulsores</t>
  </si>
  <si>
    <t>Elementos utilizados para suministrarle mayor resistencia a los postes de un deposito de combustible.</t>
  </si>
  <si>
    <t>Reforzadores de poste</t>
  </si>
  <si>
    <t>Sistemas hidráulicos de avión</t>
  </si>
  <si>
    <t>Dispositivo de un avión que utiliza la aplicación de fuerzas a través de la presión que ejercen los fluidos.</t>
  </si>
  <si>
    <t>Iluminación exterior de avión</t>
  </si>
  <si>
    <t>Son todos los dispositivos que se usan en el exterior de un avión para alumbrar.</t>
  </si>
  <si>
    <t>Iluminación interior de avión</t>
  </si>
  <si>
    <t>Son todos los dispositivos que se usan en el interior de un avión para alumbrar.</t>
  </si>
  <si>
    <t>Limpiaparabrisas de avión</t>
  </si>
  <si>
    <t xml:space="preserve">Frecuentemente citado de forma incorrecta como 'parabrisas', es un dispositivo utilizado para barrer la lluvia y basura del parabrisas de un avión. Consiste de un brazo, que puede girar en torno a uno de sus extremos y con un largo borde de goma adosado a uno de sus lados. </t>
  </si>
  <si>
    <t>Limpiadores de parabrisas de avión,Limpiaparabrisas para avion,limpiabrisas  para avión,limpiador  para avión,limpiavidrios  para avión,windshield wiper</t>
  </si>
  <si>
    <t>Sistemas de descongelación o sistemas de desempañar a bordo de avión</t>
  </si>
  <si>
    <t>Dispositivo que se utiliza para mantener una superficie con una conductividad térmica para evitar la congelación.</t>
  </si>
  <si>
    <t>Puertas de avión</t>
  </si>
  <si>
    <t>Elemento de metal que se usa para abrir y cerrar.</t>
  </si>
  <si>
    <t>Ventanas de avión</t>
  </si>
  <si>
    <t>Las ventanas de los aviones son las aberturas que se practican en el fuselaje para instalar transparencias que permitan ver el exterior.</t>
  </si>
  <si>
    <t xml:space="preserve">Ventanas de avión,Ventanilla </t>
  </si>
  <si>
    <t>Parabrisas de avión</t>
  </si>
  <si>
    <t xml:space="preserve"> El parabrisas está formado por capas de vidrio templado, que aguanta las cargas de presurización y aerodinámicas; y otras capas de polivinilo que proporciona esistencia al impacto de las aves u otros objetos.</t>
  </si>
  <si>
    <t>Parabrisas de avión,Windshield wiper</t>
  </si>
  <si>
    <t>Montajes de choque del avión</t>
  </si>
  <si>
    <t>Tipo de montaje mecánico que conecta dos partes elásticamente</t>
  </si>
  <si>
    <t>Conjuntos de anillo colector del avión</t>
  </si>
  <si>
    <t>Es un colector que es usado para transmitir continuamente energía eléctrica, señal o datos desde una fuente estacionaria a un destino rotativo, o viceversa.</t>
  </si>
  <si>
    <t>Conjuntos de anillo rozante del avión</t>
  </si>
  <si>
    <t>Controladores ambientales del avión</t>
  </si>
  <si>
    <t>Elementos utilizados para poder regular el ambiente de un avión.</t>
  </si>
  <si>
    <t>Reguladores ambientales del avión</t>
  </si>
  <si>
    <t>Son conjunto de dispositivos que ayudan a cumplir el equilibrio en el ambiente del avión.</t>
  </si>
  <si>
    <t>Turbinas para enfriar el avión</t>
  </si>
  <si>
    <t>Turbina es el nombre genérico que se da a la mayoría de las turbomáquinas motoras. Éstas son máquinas de fluido, a través de las cuales pasa un fluido en forma continua y éste le entrega su energía a través de un rodete con paletas o álabes.</t>
  </si>
  <si>
    <t>Ventiladores para enfriar el avión</t>
  </si>
  <si>
    <t>Es una máquina de fluido concebida para producir una corriente de aire.</t>
  </si>
  <si>
    <t>Intercambiadores de calor del avión</t>
  </si>
  <si>
    <t>Dispositivos que se utilizan se  para llevar el calor del sistema de aceite del motor para calentar el combustible frío.</t>
  </si>
  <si>
    <t>Intercambiadores de calor del Montajes del anillo colectando del avión</t>
  </si>
  <si>
    <t>Separadores del agua del avión</t>
  </si>
  <si>
    <t>Dispositivo que recoge el agua condensada por el proceso de enfriamiento para evitar la formación de hielo.</t>
  </si>
  <si>
    <t>Equipo del oxígeno del avión</t>
  </si>
  <si>
    <t>Dispositivos utilizados para suministrar oxígeno cuando se de una presurización de cabina.</t>
  </si>
  <si>
    <t>Acumuladores hidráulicos del avión</t>
  </si>
  <si>
    <t>Especie de depósito capaz de almacenar una cierta cantidad de fluido con presión, para auxiliar al circuito hidráulico en caso de necesidad</t>
  </si>
  <si>
    <t>Acumuladores neumáticos del avión</t>
  </si>
  <si>
    <t>Motores hidráulicos</t>
  </si>
  <si>
    <t>Es un actuador mecánico que convierte presión hidráulica y flujo en un par de torsión y un desplazamiento angular, es decir, en una rotación o giro.</t>
  </si>
  <si>
    <t>Motores hidráulicos,engranaje,paletas,pistones,pistones axilaes,pistones radiales,máquina,mecanismo,aparato,motor</t>
  </si>
  <si>
    <t>Motores neumáticos</t>
  </si>
  <si>
    <t xml:space="preserve">Es un tipo de motor que realiza un trabajo mecánico por expansión de aire comprimido. Los motores neumáticos generalmente convierten el aire comprimido en trabajo mecánico a través de un movimiento lineal o principalmente rotativo. </t>
  </si>
  <si>
    <t>Motores neumáticos,motor de aire comprimido,motor,máquina,mecanismo,aparato,aire</t>
  </si>
  <si>
    <t>Motores a gas</t>
  </si>
  <si>
    <t>Es un tipo de motor que realiza su trabajo con el gas natural como carburante. Son los equpos con el rendimiento de conversión de energía térmica más elevado en la actualidad y producen mucha menos contaminacion de CO2.</t>
  </si>
  <si>
    <t>Motores de gas,GNV,gas,carburante,máquina,mecanismo,aparato,motor</t>
  </si>
  <si>
    <t>Motores diesel</t>
  </si>
  <si>
    <t>Es un motor térmico de combustión interna alternativo en el cual el encendido del combustible se logra por la temperatura elevada que produce la compresión del aire en el interior del cilindro, según el principio del ciclo del diésel. Se diferencia del motor de gasolina.[¿</t>
  </si>
  <si>
    <t>Motores diesel,motor gasoil,motor,máquina,mecanismo,aparato,</t>
  </si>
  <si>
    <t>Motores de vapor</t>
  </si>
  <si>
    <t>Es un motor de combustión externa que transforma la energía térmica de una cantidad de agua en energía mecánica.</t>
  </si>
  <si>
    <t>Máquinas de vapor de agua,vapor de agua,motor de vapor de agua,motor,combustión externa,motor,máquina,mecanismo,aparato,</t>
  </si>
  <si>
    <t>Motores de turbina</t>
  </si>
  <si>
    <t>Este tipo de motores usan una turbina de gas para mover el eje propulsor.</t>
  </si>
  <si>
    <t>Motores de turbina,turbohélice,turboeje,turbina de gas,gas</t>
  </si>
  <si>
    <t>Motores de turbina con hélice</t>
  </si>
  <si>
    <t xml:space="preserve">Son una generación de motores a reacción que reemplazó a los turborreactores o turbojet. De hecho, también suelen ser llamados turborreactores de doble flujo (denominándose los anteriores como turborreactores de flujo único). Caracterizados por disponer de un ventilador o fan en la parte frontal del motor, el aire entrante se divide en dos caminos: flujo de aire primario y flujo secundario o flujo derivado (bypass). </t>
  </si>
  <si>
    <t>Motores de turbina de combustión con hélice entubada,turbofán,turbofan,motores de aviación,turbosoplante,turboventilador,motores a reacción,turbojet,turborreactores,turboreactor,motor,máquina,mecanismo,aparato,</t>
  </si>
  <si>
    <t>Motores térmicos</t>
  </si>
  <si>
    <t xml:space="preserve">Es una máquina térmica motora, como por ejemplo, una máquina térmica de motor, o un motor de tipo térmico. En definitiva, es algo de motor y de temperatura, en la cual la energía del fluido que atraviesa la máquina disminuye, obteniéndose energía mecánica. Transforma energía térmica en trabajo mecánico por medio del aprovechamiento del gradiente de temperatura entre una fuente de calor (foco caliente) y un sumidero de calor </t>
  </si>
  <si>
    <t>Motores térmicos,motor,máquina,mecanismo,aparato,termico,calido</t>
  </si>
  <si>
    <t>Motores hidroeléctricos</t>
  </si>
  <si>
    <t xml:space="preserve">Este tipo de motores usan el agua como medio para crear energía. </t>
  </si>
  <si>
    <t>Motores hidroeléctricos,agua,hidroelectrico,máquina,mecanismo,aparato</t>
  </si>
  <si>
    <t>Máquinas rotativas</t>
  </si>
  <si>
    <t>Tienen todos los cilindros distribuidos circularmente en torno al cárter como el posterior motor radial, pero con la diferencia de que el cigüeñal está atornillado a la estructura del avión, y la hélice está atornillada a la carcasa del motor. De este modo el motor entero gira junto a la hélice, proporcionando un montón de flujo de aire para la refrigeración, independientemente de la velocidad de avance de la aeronave.</t>
  </si>
  <si>
    <t>Máquinas rotativas,motor radial,wankel,motor,máquina,mecanismo</t>
  </si>
  <si>
    <t>Motores de turbina hidráulica</t>
  </si>
  <si>
    <t>Son aquéllas cuyo fluido de trabajo no sufre un cambio de densidad considerable a través de su paso por el rodete o por el estátor; éstas son generalmente las turbinas de agua, que son las más comunes, pero igual se pueden modelar como turbinas hidráulicas a los molinos de viento o aerogeneradores.</t>
  </si>
  <si>
    <t>Motores de turbina hidráulica,motor de turbina,turbina,turbina hudráulica,turbinas de acción,turbinas de reacción,turbomáquinas</t>
  </si>
  <si>
    <t>Motores turbohélice</t>
  </si>
  <si>
    <t xml:space="preserve">Estos motores no basan su ciclo operativo en la producción del empuje directamente del chorro de gases que circula a través de la turbina, sino que la potencia que producen se emplea en su totalidad para mover la hélice, y es esta la genera la tracción para propulsar la aeronave. </t>
  </si>
  <si>
    <t>Motores turbohélice,motor de turbina,turbina,turbina de gas</t>
  </si>
  <si>
    <t>Kit de reparación de motores</t>
  </si>
  <si>
    <t>Herramientas especializadas para ser utilizadas en la repación de motores.</t>
  </si>
  <si>
    <t>Juego para reparar motores,kit,herramienta,reparación,motores,máquina,motor</t>
  </si>
  <si>
    <t>Motores de inducción</t>
  </si>
  <si>
    <t xml:space="preserve">Motores eléctricos que funcionan con corriente alterna.  El motor asíncrono trifásico está formado por un rotor, que puede ser de dos tipos: a) de jaula de ardilla; b) bobinado, y un estátor, en el que se encuentran las bobinas inductoras. Estas bobinas son trifásicas y están desfasadas entre sí 120º en el espacio. </t>
  </si>
  <si>
    <t>Motores de inducción,asincrono,motores electricos,eléctricos</t>
  </si>
  <si>
    <t>Motores de corriente alterna (CA)</t>
  </si>
  <si>
    <t>Motores eléctricos que funcionan con corriente alterna. Un motor es una máquina motriz, esto es, un aparato que convierte una forma determinada de energía en energía mecánica de rotación o par. Un motor eléctrico convierte la energía eléctrica en fuerzas de giro por medio de la acción mutua de los campos magnéticos.</t>
  </si>
  <si>
    <t>Motores de corriente alterna (CA),motores eléctricos,eléctricos,corriente alterna,máquina</t>
  </si>
  <si>
    <t>Motores de corriente continua (CC)</t>
  </si>
  <si>
    <t>Es una máquina que convierte la energía eléctrica continua en mecánica, provocando un movimiento rotatorio. En la actualidad existen nuevas aplicaciones con motores eléctricos que no producen movimiento rotatorio, sino que con algunas modificaciones, ejercen tracción sobre un riel. Estos motores se conocen como motores lineales.</t>
  </si>
  <si>
    <t>Motores de corriente continua (CC),motor,corriente,continua,máquina,enería eléctrica</t>
  </si>
  <si>
    <t>Motores de corriente alterna (CA) o corriente continua (CC)</t>
  </si>
  <si>
    <t>Tipos de motores que utilizan la corriente alterna.</t>
  </si>
  <si>
    <t>Dinamotores</t>
  </si>
  <si>
    <t>Aparatos que se utilizan para convertir la energía mecánica en eléctrica, o a la inversa, con medios electromagnéticos. A una máquina que convierte la energía mecánica en eléctrica se le denomina generador, alternador o dínamo, y a una máquina que convierte la energía eléctrica en mecánica se le denomina motor</t>
  </si>
  <si>
    <t>Dinamotores,Generador a motor</t>
  </si>
  <si>
    <t>Servomotores</t>
  </si>
  <si>
    <t>Un servomotor (también llamado servo) es un dispositivo similar a un motor de corriente continua que tiene la capacidad de ubicarse en cualquier posición dentro de su rango de operación, y mantenerse estable en dicha posición.  Un servomotor es un motor eléctrico que consta con la capacidad de ser controlado, tanto en velocidad como en posición.</t>
  </si>
  <si>
    <t>Servomotores,servo,motor,corriente continua, motor eléctrico</t>
  </si>
  <si>
    <t>Motores de par de torsión</t>
  </si>
  <si>
    <t>Momento de fuerza que ejerce un motor sobre el eje de transmisión de potencia.</t>
  </si>
  <si>
    <t>Motores de par de torsión,par motor,par torsión,motor,máquina</t>
  </si>
  <si>
    <t>Motores de cohetes de propulsante líquido</t>
  </si>
  <si>
    <t>Es un motor de combustión interna que genera empuje mediante la expulsión a la atmósfera de gases que provienen de la cámara de combustión. Los motores cohete incorporan tanto el combustible, que suele ser queroseno o hidrógeno líquido, como el comburente (Oxígeno en estado gaseoso o generalmente líquido).</t>
  </si>
  <si>
    <t>Motores de cohetes de propulsante líquido,motor de combustión interna,hidrogeno líquido,máquina,motor</t>
  </si>
  <si>
    <t>Motores sincrónicos</t>
  </si>
  <si>
    <t>Tipo de motor de corriente alterna. Su velocidad de giro es constante y depende de la frecuencia de la tensión de la red eléctrica a la que esté conectado y por el número de pares de polos del motor, siendo conocida esa velocidad como "velocidad de sincronismo".</t>
  </si>
  <si>
    <t>Motores sincrónicos,corriente alterna,motor,máquina</t>
  </si>
  <si>
    <t>Motores de cohete con propulsión sólida</t>
  </si>
  <si>
    <t>Motor que usa un propulsor sólido (reductor/oxidante). Un motor simple de un cohete sólido consta de una cubierta, la Tobera de Laval, la veta (carga del propulsor), y el encendedor.</t>
  </si>
  <si>
    <t>Motores de cohete con propulsión sólida,cohete,nave,propulsión,reductor,oxidante</t>
  </si>
  <si>
    <t>Motores monofásicos</t>
  </si>
  <si>
    <t>Tipo de motor eléctrico que puede funcionar tanto con corriente continua como con corriente alterna.</t>
  </si>
  <si>
    <t>Motores multifásicos</t>
  </si>
  <si>
    <t>Este motor presenta dos devanados iguales (igual resistencia), pero en unos de ellos se conecta un condensador en serie, calculado para que en el punto nominal del motor, las corrientes de los devanados sean los más parecidas posibles y su desfase sea próximo a 90º. De esta forma el campo giratorio es casi perfecto y el motor se comporta a plena carga con un par muy estable y un buen rendimiento.</t>
  </si>
  <si>
    <t>Motores multifásicos,condensador,motores de condensador,motor,máquina,</t>
  </si>
  <si>
    <t>Motores escalonados</t>
  </si>
  <si>
    <t>Motores usados en el area industrial, responde a cada pulso eléctrico girando una fracción dad de arco de circulo.</t>
  </si>
  <si>
    <t>Motores escalonados,pulso eléctrico</t>
  </si>
  <si>
    <t>Alternadores</t>
  </si>
  <si>
    <t>Máquina eléctrica generadora de corriente alterna.</t>
  </si>
  <si>
    <t>Alternadores,Gereradores,Generador,alternador</t>
  </si>
  <si>
    <t>Motor neumático</t>
  </si>
  <si>
    <t>Quemadores para aeronaves</t>
  </si>
  <si>
    <t>Un quemador es un dispositivo para quemar combustible líquido, gaseoso o ambos (excepcionalmente también sólido) y producir calor generalmente mediante una llama.</t>
  </si>
  <si>
    <t>Quemadores para aeronaves,abrasador,ígneo,abrasante,achicharrante,calcinante</t>
  </si>
  <si>
    <t>Compresores de motor de avión</t>
  </si>
  <si>
    <t xml:space="preserve">Es una máquina de fluido que está construida para aumentar la presión y desplazar cierto tipo de fluidos llamados compresibles, tal como lo son los gases y los vapores. </t>
  </si>
  <si>
    <t>Compresores de motor para aviación,máquina,elemento</t>
  </si>
  <si>
    <t>Difusores de motor de avión</t>
  </si>
  <si>
    <t>Elementos mecánicos que esta constituido para pasar el aire a las cámaras de combustión.</t>
  </si>
  <si>
    <t>Difusores de motor para aviación,difusor,motor</t>
  </si>
  <si>
    <t>Monturas de motor</t>
  </si>
  <si>
    <t>Elementos físicos que sirven para armar o  poner en su lugar las piezas de cualquier aparato o máquina.</t>
  </si>
  <si>
    <t>Montajes de motor,bases de motor,bases,base</t>
  </si>
  <si>
    <t>Gatos de tornillo de los ejes motores del avión</t>
  </si>
  <si>
    <t>Tipo de conector que es operado girando un husillo. En la forma de un gato de tornillo que se utiliza comúnmente para levantar pesos pesados ​​como los cimientos de las casas, o los vehículos de gran tamaño.</t>
  </si>
  <si>
    <t>Gatos de tornillo o tomafuerzas de energía de los ejes motores del avión</t>
  </si>
  <si>
    <t>Unidades de transmisión del avión</t>
  </si>
  <si>
    <t>Mecanismo encargado de transmitir potencia entre dos o más elementos dentro de un avión.</t>
  </si>
  <si>
    <t>Ejes compensadores</t>
  </si>
  <si>
    <t xml:space="preserve">Eje con contrapesos excéntricos el cual anula las vibraciones que se producen en los motores que no son inherentemente balanceados </t>
  </si>
  <si>
    <t>Ejes compensadores,eje de equilibrado</t>
  </si>
  <si>
    <t>Seguidores de la leva</t>
  </si>
  <si>
    <t xml:space="preserve">Es un tipo especializado de rodillo o cojinete de agujas diseñado para seguir levas. </t>
  </si>
  <si>
    <t>Elevadores de árbol de levas</t>
  </si>
  <si>
    <t>Es un eje donde estan fijado las levas</t>
  </si>
  <si>
    <t>Carburadores</t>
  </si>
  <si>
    <t>Es el dispositivo que se encarga de preparar la mezcla de aire-combustible en los motores de gasolina.</t>
  </si>
  <si>
    <t>Carburadores,carburador</t>
  </si>
  <si>
    <t>En las máquinas, barra que sirve para transformar el movimiento de vaivén en otro de rotación, o viceversa.</t>
  </si>
  <si>
    <t>Bielas,biela</t>
  </si>
  <si>
    <t>Válvulas de ventilación del cárter</t>
  </si>
  <si>
    <t xml:space="preserve">Su funcionamiento es completamente automatico consiste en una bola que tapa o no tapa, el paso de aire desde la ventilación del motor (Tapa de valancines) hasta el colector de admisión, en funcion de la depresion que se genera en el colector de admision que a su vez es funcion de la posicion de la mariposa del acelerador. </t>
  </si>
  <si>
    <t>Válvulas de ventilación del cárter,PCV,valvula,ventilacion,carter</t>
  </si>
  <si>
    <t>Culata de cilindro</t>
  </si>
  <si>
    <t>Es la parte superior de un motor de combustión interna que permite el cierre de las cámaras de combustión.</t>
  </si>
  <si>
    <t xml:space="preserve">Tapa o fondo de cilindro,culata,tapa de cilindros,cabeza del motor,tapa del bloque de cilindros </t>
  </si>
  <si>
    <t>Tapas de motor</t>
  </si>
  <si>
    <t>Es la parte inferior de un motor que evita que elementos externos ingresen al motro</t>
  </si>
  <si>
    <t>Tapas o tachos de motor</t>
  </si>
  <si>
    <t>Forjas del motor</t>
  </si>
  <si>
    <t>Es un proceso de conformado por deformación del metal que puede realizarse en caliente o en frío y en el que la deformación del material se produce por la aplicación de fuerzas de compresión.</t>
  </si>
  <si>
    <t>Forjadura de motor,forjar,metalizar,moldear,labrar</t>
  </si>
  <si>
    <t>Calentadores de motor</t>
  </si>
  <si>
    <t>Elementos electricos que se utilizan para calentar un motor para aumentar la velocidad de arranque del vehículo, así como calentar el vehículo más rápido que lo haría normalmente en tiempo frío.</t>
  </si>
  <si>
    <t>Calentadores de motor,calentar,motor</t>
  </si>
  <si>
    <t>Sistemas de ignición de motor</t>
  </si>
  <si>
    <t xml:space="preserve">Encender la mezcla Aire-Gasolina, dentro de la cámara de combustión y mantener los niveles de RPM bajo cualquier condición de carga del motor. </t>
  </si>
  <si>
    <t>Sistemas de ignición de motor,sistema de encendido,ignición</t>
  </si>
  <si>
    <t>Súper cargadores</t>
  </si>
  <si>
    <t>Compresor instalado en un motor de combustión para generar una sobrealimentación, aumentando así su potencia específica.</t>
  </si>
  <si>
    <t>Supercargadores,sobrealimentador,compresor,motor de combustión</t>
  </si>
  <si>
    <t>Turbocargador</t>
  </si>
  <si>
    <t>Sistema de sobrealimentación que usa una turbina centrífuga para accionar mediante un eje coaxial con ella, un compresor centrífugo para comprimir gases. Este tipo de sistemas se suele utilizar en motores de combustión interna alternativos, especialmente en los motores diésel.</t>
  </si>
  <si>
    <t>Turbocargador,turbocompresor,compresor,motor de combustión</t>
  </si>
  <si>
    <t>Poleas del motor</t>
  </si>
  <si>
    <t>Son rodamientos cuyo aro exterior tiene un espesor radial particularmente grueso, pueden soportar tanto cargas elevadas como de choque. Son unidades listas para montar y se pueden emplear en todo tipo de accionamientos por leva, sistemas transportadores, entre otros.</t>
  </si>
  <si>
    <t>Roldanas de motor,rodadura,roldana,poleas,correas</t>
  </si>
  <si>
    <t>Lata de vapor de combustible</t>
  </si>
  <si>
    <t xml:space="preserve">Es un buque propulsado por máquinas de vapor, actualmente en desuso, o por turbinas de vapor. Consta elementalmente de una caldera de vapor, de una turbina de vapor o máquina de vapor y de un condensador refrigerado por agua. </t>
  </si>
  <si>
    <t>Bote de vapor de combustible,barco de ruedas de paleta,piróscafo,piroscafo,máquinas de vapor</t>
  </si>
  <si>
    <t>Tapón brillante</t>
  </si>
  <si>
    <t>Una bujía es un dispositivo de calefacción usado para ayudar el arranque de motores diesel. La bujía de incandescencia es una pieza en forma de lápiz de metal con un elemento de calentamiento en la punta.</t>
  </si>
  <si>
    <t>Tapón encendedor,bujía,bujia,cirio,blandón</t>
  </si>
  <si>
    <t>Medidores de varilla de aceite</t>
  </si>
  <si>
    <t>Elementos utilizandos para medir los niveles de aceite en los motores.</t>
  </si>
  <si>
    <t>Varillas del nivel de aceite o tubos de aceite,varilla,tubo,barra,caña,rama,batuta,nivel de aceite</t>
  </si>
  <si>
    <t>Coladores de aceite</t>
  </si>
  <si>
    <t>Instrumentos utilizados para evitar que la suciedad, restos y otras particulas tapen los orificios siguientes de un motor.</t>
  </si>
  <si>
    <t>Coladores de aceite,colador,filtro,tamiz,cedazo,cernedor</t>
  </si>
  <si>
    <t>Anillo de pistón</t>
  </si>
  <si>
    <t>Los anillos o aros son piezas circulares de sección generalmente rectangular, que se adaptan en el émbolo o pistón a una ranura practicada en él y que sirve para hacer estanca o hermética o aislada la cámara del pistón o émbolo sobre las paredes del cilindro.</t>
  </si>
  <si>
    <t>Aro del émbolo,pistones,anillos,piston</t>
  </si>
  <si>
    <t>Tubos de varilla de empuje</t>
  </si>
  <si>
    <t>Es una varilla de metal recta conectada el eje de levas y al motor.</t>
  </si>
  <si>
    <t>Bolas de brazo oscilante</t>
  </si>
  <si>
    <t>Son los rodamientos que realizan el contacto entre el brazo y el eje.</t>
  </si>
  <si>
    <t>Ejes de brazo oscilante</t>
  </si>
  <si>
    <t>En un largo eje donde van sujetos los brazos oscilantes, es el punto de pivoteo de los brazos.</t>
  </si>
  <si>
    <t>Brazos oscilantes</t>
  </si>
  <si>
    <t xml:space="preserve">Palanca oscilante que transmite el movimiento radial desde el lóbulo de la leva en un movimiento lineal en la válvula de resorte para abrirlo. </t>
  </si>
  <si>
    <t>Brazos oscilantes,palanca oscilante</t>
  </si>
  <si>
    <t>Bujía de encendido</t>
  </si>
  <si>
    <t>Es el elemento que produce el encendido de la mezcla de combustible y aire en los cilindros, mediante una chispa, en un motor de combustión interna de encendido provocado (MEP), tanto alternativo de ciclo Otto como Wankel.</t>
  </si>
  <si>
    <t>Chorro de carburador</t>
  </si>
  <si>
    <t>Es un pequeño agujero en el venturi, que es el extremo estrecho de un tubo de carburador. El chorro del carburador es un componente esencial de un motor de combustión interna. Esta porción del carburador es la parte que es responsable de permitir que el combustible que se introduce en cámaras de combustión, también conocido como cilindros.</t>
  </si>
  <si>
    <t>Chorro de Carburador</t>
  </si>
  <si>
    <t>Diafragmas de carburador</t>
  </si>
  <si>
    <t>Es una valvula que tiene como finalidad suavizar las desaceleraciones.</t>
  </si>
  <si>
    <t>Diafragmas de Carburador</t>
  </si>
  <si>
    <t>Batea de aceite</t>
  </si>
  <si>
    <t>Cacerolas de aceite son una de las principales piezas del sistema de enfriamiento del motor. Por lo general son de acero fino y se conforma en una sección más profunda para realizar plenamente su función. También es donde la bomba de aceite se coloca.</t>
  </si>
  <si>
    <t>Traílla de aceite,cacerola,bandeja,aceite</t>
  </si>
  <si>
    <t>Pistones</t>
  </si>
  <si>
    <t>Los pasadores de pistón están hechos de aluminio. Se trata de un émbolo que se ajusta al interior de las paredes del cilindro mediante aros flexibles llamados segmentos o anillos.</t>
  </si>
  <si>
    <t>Émbolos,pistones,piston,embolo,detonante,fulminante,cilindro</t>
  </si>
  <si>
    <t>Cadena de distribución</t>
  </si>
  <si>
    <t>La correa de distribución, banda de distribución o dentada , es uno de los más comunes métodos de transmisión de la energía mecánica entre un piñón de arrastre y otro arrastrado, mediante un sistema de dentado mutuo que posee tanto la correa como los piñones, impidiendo su deslizamiento mutuo.</t>
  </si>
  <si>
    <t>Cadena de distribución,correa de distribución,cadena del tiempo,correa del tiempo,polea</t>
  </si>
  <si>
    <t>Múltiples de entrada</t>
  </si>
  <si>
    <t>Un colector de entrada o colector de admisión es la parte de un motor que suministra la mezcla de combustible / aire a los cilindros.</t>
  </si>
  <si>
    <t>Distribuidores de entrada,colector de entrada,colecto de admisión,engtrada</t>
  </si>
  <si>
    <t>Inyectores de combustible</t>
  </si>
  <si>
    <t>Sistema de alimentación de motores de combustión interna, alternativo al carburador en los motores de explosión.</t>
  </si>
  <si>
    <t>Inyectores de combustible,sistema de alimentación,inyector,inyectores,motores de combustión</t>
  </si>
  <si>
    <t>Manguitos de motor</t>
  </si>
  <si>
    <t>Es un tubo cilíndrico colocado en el bloque del motor y que posibilita la circulación de agua en su vuelta, así como una fácil sustitución en caso de desgaste.</t>
  </si>
  <si>
    <t>Manguitos de motor,camisa del cilindro,camisa,cilindro,</t>
  </si>
  <si>
    <t>Distribuidores de inyección de combustible</t>
  </si>
  <si>
    <t>Elemento del sistema de encendido en los motores de ciclo Otto (motores de gasolina, etanol y gas) que envía la corriente eléctrica de alto voltaje, procedente de la bobina de encendido, mediante un dedo o rotor giratorio en el orden requerido por el ciclo de encendido de cada uno de los cilindros hasta las bujías de cada uno de ellos.</t>
  </si>
  <si>
    <t>Distribuidores de inyección de combustible,manifolds,manifold,distribuidor,repartidor</t>
  </si>
  <si>
    <t>Válvulas de motor</t>
  </si>
  <si>
    <t>Una válvula de motor es una parte muy importante de su motor en marcha. Es en la cabeza, que está justo por encima del bloque y pistones. Hay válvulas de escape y de admisión.</t>
  </si>
  <si>
    <t>Válvulas de motor,globo,coliza,obturador,válvula de escape,válvula de admisión</t>
  </si>
  <si>
    <t>Varas de empuje</t>
  </si>
  <si>
    <t>Barras que trabaja en compresión en un motor.</t>
  </si>
  <si>
    <t>Varas de empuje,barra,compresión.</t>
  </si>
  <si>
    <t>Volante de inercia del motor</t>
  </si>
  <si>
    <t>Elemento totalmente pasivo, que únicamente aporta al sistema una inercia adicional de modo que le permite almacenar energía cinética. Este volante continúa su movimiento por inercia cuando cesa el par motor que lo propulsa.</t>
  </si>
  <si>
    <t>Rueda voladora de motor,volante de inercia,volante motor,volante,energía cinética</t>
  </si>
  <si>
    <t>Cigüeñal</t>
  </si>
  <si>
    <t xml:space="preserve">Es un eje acodado, con codos y contrapesos presente en ciertas máquinas que, aplicando el principio del mecanismo de biela - manivela, transforma el movimiento rectilíneo alternativo en circular uniforme y viceversa. </t>
  </si>
  <si>
    <t>Cigüeñal,cogonal,biela,manivela,cigüeña,árbol,eje,transmisión</t>
  </si>
  <si>
    <t>Válvula de estrangulación</t>
  </si>
  <si>
    <t>Es un mecanismo usado en los motores de combustión interna de ciclo Otto mediante el cual se regula el flujo de la mezcla aire/combustible en el caso de motores de carburador o del aire en los motores de inyección de combustible por medio de constricción y obstrucción del conducto de admisión.</t>
  </si>
  <si>
    <t>Válvula de estrangulación,acelerador,pedal</t>
  </si>
  <si>
    <t>Controles electrónicos de motor</t>
  </si>
  <si>
    <t>Es una unidad de control electrónico que administra varios aspectos de la operación de combustión interna del motor. Las unidades de control de motor más simples sólo controlan la cantidad de combustible que es inyectado en cada cilindro en cada ciclo de motor.</t>
  </si>
  <si>
    <t>Controles electrónicos de motor,ECU,unidad de control electrónico,unidad de control de motor</t>
  </si>
  <si>
    <t>Asiento de válvula del motor</t>
  </si>
  <si>
    <t xml:space="preserve">Es una válvula que consiste en un agujero, generalmente redondo u oval, y un tapón cónico, por lo general en forma de disco, colocado en el extremo de una varilla, también llamado "vástago de la válvula". </t>
  </si>
  <si>
    <t>Asiento de válvula del motor,globo,coliza,obturador</t>
  </si>
  <si>
    <t>Guía de válvula</t>
  </si>
  <si>
    <t xml:space="preserve">En la mayoría de los tipos de motores alternativos, una guía de válvula está previsto para cada válvula de asiento en la culata de cilindro. Junto con el resorte de la válvula, que sirve para situar positivamente la válvula de modo que pueda hacer buen contacto con el asiento de la válvula. </t>
  </si>
  <si>
    <t>Adaptadores del carburador</t>
  </si>
  <si>
    <t>Aparato que sirve para acomodar el dispositivo que se encarga de preparar la mezcla de aire-combustible en los motores de gasolina.</t>
  </si>
  <si>
    <t>Accesorios de las bujías</t>
  </si>
  <si>
    <t>La bujía es el elemento que produce el encendido de la mezcla de combustible y aire en los cilindros, mediante una chispa, en un motor de combustión interna de encendido provocado (MEP), tanto alternativo de ciclo Otto como Wankel.</t>
  </si>
  <si>
    <t>Ajustadores del balancín</t>
  </si>
  <si>
    <t>El brazo del balancín se encuentra fijo en un eje por el centro, recibe la orden por el extremo inferior y la transmite por el otro extremo empujando la válvula para así abrirla.</t>
  </si>
  <si>
    <t>Adaptadores del motor de arranque</t>
  </si>
  <si>
    <t xml:space="preserve">Kit adaptador que permite la instalación de motores de arranque, </t>
  </si>
  <si>
    <t>Vástagos del estárter</t>
  </si>
  <si>
    <t>Elemento mecánico que ayuda al motor a arrancar en frío, una vez que el motor se haya calentado totalmente la estrangulación ya no es necesaria.</t>
  </si>
  <si>
    <t>Vástagos del estárter,estrangulador</t>
  </si>
  <si>
    <t>Tapones del árbol de levas</t>
  </si>
  <si>
    <t>Son los elementos de cierre de un  mecanismo formado por un eje en el que se colocan distintas levas, que pueden tener distintas formas y tamaños y estar orientadas de diferente manera, para activar diferentes mecanismos a intervalos repetitivos.</t>
  </si>
  <si>
    <t>Varillaje de los componentes del motor</t>
  </si>
  <si>
    <t xml:space="preserve">Son los elementos que unen un conjunto de cuerpos para manejar las fuerzas y el movimiento. </t>
  </si>
  <si>
    <t>Tapones del anticongelante</t>
  </si>
  <si>
    <t>Su función es mantener la presión adecuada  para evitar la ebullicion del líquido refrigerante asi se retarda la vaporicacion del mismo evitando quedarse sin refrigerante (anticogelante, agua) y asi un posible calentamiento.</t>
  </si>
  <si>
    <t>Revestimiento de los cilindros</t>
  </si>
  <si>
    <t>Cubierta en donde se resguarda el recinto por donde se desplaza un pistón.</t>
  </si>
  <si>
    <t>Amortiguadores de vibración</t>
  </si>
  <si>
    <t>Dispositivos que sirven para amortiguar las vibraciones, convierten la energía cinética de los componentes en movimiento en energía térmica.</t>
  </si>
  <si>
    <t>Apagadores de la vibración,amortiguador de vibración</t>
  </si>
  <si>
    <t>Reguladores</t>
  </si>
  <si>
    <t>Un regulador, o limitador de velocidad, es un dispositivo utilizado para medir y regular la velocidad de una máquina, tal como un motor.</t>
  </si>
  <si>
    <t>Reguladores,gobernador,limitador de velocidad</t>
  </si>
  <si>
    <t>Escobillas del motor</t>
  </si>
  <si>
    <t>Son los elementos que establecen la conexión eléctrica entre una parte fija y una parte rotatoria en un dispositivo. Este es el caso de los motores ó generadores eléctricos, donde se debe establecer una conexión de la parte fija de la máquina con las bobinas del rotor.</t>
  </si>
  <si>
    <t>Escobillas del motor,brocha,escobilla,electricidad</t>
  </si>
  <si>
    <t>Armaduras</t>
  </si>
  <si>
    <t>Es el eje de la turbina.Una turbina simple tienen una parte móvil, un conjunto de rotor, que es un eje con cuchillas unidas</t>
  </si>
  <si>
    <t>Armaduras,eje</t>
  </si>
  <si>
    <t>Rotores o estatores</t>
  </si>
  <si>
    <t>Es el componente que gira (rota) en una máquina eléctrica, sea ésta un motor o un generador eléctrico. Junto con su contraparte fija, el estator, forma el conjunto fundamental para la transmisión de potencia en motores y máquinas eléctricas en general.</t>
  </si>
  <si>
    <t>Rotores,estator,estatores,rotor</t>
  </si>
  <si>
    <t>Kits de reparación del motor</t>
  </si>
  <si>
    <t>Kits de reparación del motor,Herramientas de reparación del motor,Juego para reparar motores,kit,herramienta,reparación,motores,máquina,motor</t>
  </si>
  <si>
    <t>Adaptadores de soporte de motor</t>
  </si>
  <si>
    <t>Aparato que sirve para acomodar elementos de distinto uso dentro de un soporte para motor.</t>
  </si>
  <si>
    <t>Bobinas de motor</t>
  </si>
  <si>
    <t>Dispositivo de inducción electromagnética o inductor, que forma parte del encendido de unos motor de combustión interna alternativo de ciclo Otto o Wankel, que cumple con la función de elevar el voltaje normal de a bordo</t>
  </si>
  <si>
    <t>Bobinas de motor,devanadera,carrete,canilla,rollo,bobina</t>
  </si>
  <si>
    <t>Monturas o soportes de motor</t>
  </si>
  <si>
    <t>Elementos que sirven como base para sostener y mantener firme el motor.</t>
  </si>
  <si>
    <t>Freno de motor</t>
  </si>
  <si>
    <t>Es el elemento mecánico que usa el movimiento necesitado de energía de un motor de combustión interna para disipar energía y detener un vehículo.Este sistema de frenado es vital para la operacion de los vehiculos de carga pesada ya que es el mas efectivo sistema de transformacion de la energia de movimiento en calor y ruido sin someter la maquina a grandes esfuerzos nocivos para esta</t>
  </si>
  <si>
    <t>Árbol de distribución</t>
  </si>
  <si>
    <t>Un árbol de levas es un mecanismo formado por un eje en el que se colocan distintas levas, que pueden tener distintas formas y tamaños y estar orientadas de diferente manera,para activar diferentes mecanismos a intervalos repetitivos, como por ejemplo unas válvulas, es decir constituye un temporizador mecánico cíclico.</t>
  </si>
  <si>
    <t>Árbol de distribución,arbol de levas,levas,arbol</t>
  </si>
  <si>
    <t>Boquilla de inyección de combustible</t>
  </si>
  <si>
    <t>La boquilla de inyección funciona con una válvula de solenoide de conmutación rápida que se activa electrónicamente. Puede producir una inyección piloto, con lo que se reduce el ruido del motor.</t>
  </si>
  <si>
    <t>Bloque de cilindros</t>
  </si>
  <si>
    <t>El bloque del motor, bloque motor, bloque de cilindros o monoblock es una pieza fundida en hierro o aluminio que aloja los cilindros de un motor de combustión interna así como los soportes de apoyo del cigüeñal. El diámetro de los cilindros, junto con la carrera del pistón, determina la cilindrada del motor.</t>
  </si>
  <si>
    <t>Bloque de cilindros,bloque de motor,monoblock</t>
  </si>
  <si>
    <t>Conmutadores</t>
  </si>
  <si>
    <t>Interruptor eléctrico rotativo en ciertos tipos de motores y generadores eléctricos que periódicamente cambia la dirección de la corriente entre el rotor y el circuito externo.</t>
  </si>
  <si>
    <t>Dispositivos de velocidad regulables</t>
  </si>
  <si>
    <t xml:space="preserve">Dispositivo o conjunto de dispositivos mecánicos, hidráulicos, eléctricos o electrónicos empleados para controlar la velocidad giratoria de maquinaria, especialmente de motores. </t>
  </si>
  <si>
    <t>Dispositivos de velocidad regulables,variador de velocidad,accionamiento de velocidad variable</t>
  </si>
  <si>
    <t>Correas de la transmisión</t>
  </si>
  <si>
    <t>Tipo de transmisión mecánica basado en la unión de dos o más ruedas, sujetas a un movimiento derotación, por medio de una cinta o correa continua, la cual abraza a las ruedas ejerciendo fuerza de fricción suministrándoles energía desde la ruedamotriz.</t>
  </si>
  <si>
    <t>Transmisión por correa</t>
  </si>
  <si>
    <t>Cadenas de la transmisión</t>
  </si>
  <si>
    <t>Transmisión por cadena</t>
  </si>
  <si>
    <t>Aparatos de movimiento rectilíneo</t>
  </si>
  <si>
    <t>Es un apartato que su  trayectoria es recta y uniforme cuando su velocidad es constante en el tiempo, es decir, su aceleración es nula. Esto implica que la velocidad media entre dos instantes cualesquiera siempre tendrá el mismo valor. Además la velocidad instantánea y media de este movimiento coincidirán.</t>
  </si>
  <si>
    <t>Despegues de energía</t>
  </si>
  <si>
    <t>Dispositivo que utiliza cualquier método para la toma de energía de una fuente de alimentación, tal como un motor en marcha, y transmitirla a una aplicación tal como un implemento adjunto o máquinas separadas.</t>
  </si>
  <si>
    <t>Despegue de energía</t>
  </si>
  <si>
    <t>Culatas de transmisión</t>
  </si>
  <si>
    <t>Parte de un motor de combustión interna, ya sea un motor de explosión o un motor diésel, de dos tiempos o de cuatro tiempos, con la que se cierra la cámara de combustión.</t>
  </si>
  <si>
    <t>Árboles de transmisión</t>
  </si>
  <si>
    <t>Todo objeto axisimétrico especialmente diseñado para transmitir potencia. Estos elementos de máquinas constituyen una parte fundamental de las transmisiones mecánicas y son ampliamente utilizados en una gran diversidad de máquinas debido a su relativa simplicidad.</t>
  </si>
  <si>
    <t>Ejes</t>
  </si>
  <si>
    <t> Es un elemento constructivo destinado a guiar el movimiento de rotación a una pieza o de un conjunto de piezas, como una rueda o un engranaje. Un eje se aloja por un diámetro exterior al diámetro interior de un agujero, como el de cojinete o un cubo, con el cual tiene un determinado tipo de ajuste.</t>
  </si>
  <si>
    <t>Cadenas transmisoras de potencia</t>
  </si>
  <si>
    <t>Sirve para transmitir del movimiento de arrastre de fuerza entre ruedas dentadas</t>
  </si>
  <si>
    <t>Uniones de charnela</t>
  </si>
  <si>
    <t>Son las articulaciones entre los elementos de la transmisión</t>
  </si>
  <si>
    <t>Uniones a charnela</t>
  </si>
  <si>
    <t>Servo controlador</t>
  </si>
  <si>
    <t>Es un sistema  que te permite dominar la cantidad, o la distancia exacta de tu proceso ya que es controlado por un motor de pasos que puede dar desde 0000.1m/s de distancia hasta el infinito también del controlador puedes regular velocidad de inicio y velocidad de trabajo constante</t>
  </si>
  <si>
    <t>Transmisión escalonada o transmisión stepper o graduador escalonado</t>
  </si>
  <si>
    <t>Las poleas escalonadas se utilizan en diversas maquinas, para poder variar velocidades sin hacer cambios de poleas, solo se recorre la banda al escalon deseado y ya, se tensa nuevamente y a trabajar</t>
  </si>
  <si>
    <t>Transmisión escalonada o Transmisión stepper o graduador escalonado</t>
  </si>
  <si>
    <t>Portaengranajes</t>
  </si>
  <si>
    <t>Sistema de engranajes (o tren de engranajes) consistente en uno o más engranajes externos o planetas que rotan sobre un engranaje central o sol</t>
  </si>
  <si>
    <t>Puntal tensor</t>
  </si>
  <si>
    <t>Es una herramienta práctica para el diseño sísmico de elementos de concreto reforzado.</t>
  </si>
  <si>
    <t>Convertidores de torque</t>
  </si>
  <si>
    <t>Dispositivo ubicado entre el motor y la transmisión desempeña dos funciones; como embrague y multiplicador de torsión.
Se compone de tres partes principales; la bomba (elemento impulsor), la turbina  (elemento impulsado) y el estator (elemento de reacción) Las tres partes están   encerradas en  una caja llena de aceite</t>
  </si>
  <si>
    <t>Convertidores de torsión</t>
  </si>
  <si>
    <t>Muñones</t>
  </si>
  <si>
    <t>Cada uno de los cilindros o conos truncados que sirven de eje, para facilitar el giro a cualquier cuerpo pesado, como un cañón, telescopio, campana, etc.</t>
  </si>
  <si>
    <t>Trunnions, muñones, muñon</t>
  </si>
  <si>
    <t>Cabeza del impulsor</t>
  </si>
  <si>
    <t>Es el mecanismo que mueve las cabezas de lectura / escritura radialmente a través de la superficie de los platos de la unidad de disco.</t>
  </si>
  <si>
    <t>Conjunto del impulsor</t>
  </si>
  <si>
    <t>Son elementos que tienen como funcion empujar el dispositivo que esten sosteniendo o apoyado sobre el.</t>
  </si>
  <si>
    <t>Topes de retención</t>
  </si>
  <si>
    <t>Elementos que impiden cualquier salida accidental de los cajones</t>
  </si>
  <si>
    <t>Unidades de engranajes</t>
  </si>
  <si>
    <t>Es un elemento mecánico destinado a transmitir el movimiento de rotación sin deslizar. Dada la dificultad que presenta esa ausencia de deslizamiento en una superficie lisa, los engranajes presentan una superficie dentada, destinada a engranar uno con otro, de modo que ese deslizamiento sea posible, realizando una transmisión del movimiento exacta.</t>
  </si>
  <si>
    <t>Transmisiones de tambor</t>
  </si>
  <si>
    <t>Unidad de motor de engranajes encerrada en una carcasa de acero que proporciona una única polea de accionamiento de componentes para cintas transportadoras.</t>
  </si>
  <si>
    <t>Motores de engranajes</t>
  </si>
  <si>
    <t>Son de tamaño reducido y pueden girar en los dos sentidos, pero el par es pequeño, son ruidosos, pueden trabajar a altas velocidades pero de forma análoga a los motores de paletas, su rendimiento cae a bajas velocidades</t>
  </si>
  <si>
    <t>Sistemas de control de movimiento integrados</t>
  </si>
  <si>
    <t>Son sistemas en los que se pueden aplicar un aumento en  la precisión, fiabilidad y repetibilidad del movimiento.</t>
  </si>
  <si>
    <t>Transmisiones hidrostáticas</t>
  </si>
  <si>
    <t>Utilizan caudales reducidos de fluido a alta presión, y se puede considerar que el caudal, para un determinado régimen, es constante mientras que la presión y la potencia requeridas son variables.</t>
  </si>
  <si>
    <t>Transmisiones hidrocinéticas</t>
  </si>
  <si>
    <t>Mecanismo que clasifican del 1 a 5,000 hp.  No hay ningun tipo de bloqueo mecánico entre el conductor y los elementos accionados.</t>
  </si>
  <si>
    <t>Leva de transmisión</t>
  </si>
  <si>
    <t>El mecanismo de leva y seguidor se emplea para transformar el movimiento circular en un movimiento rectilíneo alternativo con unas características determinadas que dependen del perfil de la leva. La forma de la leva se diseña según el movimiento que se pretende para el seguidor.</t>
  </si>
  <si>
    <t>Manguitos de la transmisión</t>
  </si>
  <si>
    <t>Revestimientos que se le ponen a los dispositivos de la transmisión.</t>
  </si>
  <si>
    <t>Soportes o conjuntos del eje</t>
  </si>
  <si>
    <t>Se utilizan para soporte de extremo o intermitente donde las cargas son livianas y un poco de deflexión del eje no representa un problema.</t>
  </si>
  <si>
    <t>Tensores de cadena</t>
  </si>
  <si>
    <t>Estan diseñados para operar en cualquier dirección y facilitan el ajuste de la tensión según el desgaste de la transmisión.</t>
  </si>
  <si>
    <t>Cubos de la transmisión</t>
  </si>
  <si>
    <t>Desviadores mueven la cadena entre las distintas marchas trasero para cambiar la relación de transmisión de la moto y delanteros.</t>
  </si>
  <si>
    <t>Cubos de la transmisión,hub de transmisión,hubs de transmisión</t>
  </si>
  <si>
    <t>Tornillos esféricos o conjuntos de tornillos esféricos</t>
  </si>
  <si>
    <t>Es un actuador lineal mecánico que traduce el movimiento de rotación en movimiento lineal con poca fricción. Un eje roscado proporciona un camino de rodadura helicoidal para rodamientos de bolas que actúan como un tornillo de precisión. Además de ser capaz de aplicar o resistir altas cargas de empuje, pueden hacerlo con la fricción interna mínima.</t>
  </si>
  <si>
    <t>Generadores diesel</t>
  </si>
  <si>
    <t>Generadores de diesel producir electricidad mediante un alternador y un motor diesel. El motor utiliza combustible diesel para operar. La potencia del motor (como se refleja RPM) es transformada por el alternador en una corriente eléctrica utilizable.</t>
  </si>
  <si>
    <t>Generadores hidroeléctricos</t>
  </si>
  <si>
    <t xml:space="preserve">Maquinaría que convierte la energía del agua que cae en un flujo de electrones llamados electricidad. </t>
  </si>
  <si>
    <t>Generadores eólicos</t>
  </si>
  <si>
    <t>Es un generador eléctrico movido por una turbina accionada por el viento (turbina eólica). Sus precedentes directos son los molinos de viento que se empleaban para la molienda y obtención de harina.</t>
  </si>
  <si>
    <t>Aerogeneradores</t>
  </si>
  <si>
    <t>Generadores a gas</t>
  </si>
  <si>
    <t>Dispositivo en el que dentro de el mediante una reacción química una ( o varias) sustancia en estado sólido o líquido desprende gas. La finalidad es producir grandes volúmenes de gas relativamente frío, en lugar de maximizar la temperatura y el impulso específico.</t>
  </si>
  <si>
    <t>Generadores de gas,generador,gas,alternador,turbina,dinamo,magneto,máquina</t>
  </si>
  <si>
    <t>Generadores térmicos</t>
  </si>
  <si>
    <t>Conjunto de elementos mecánicos que permite intercambiar energía, generalmente a través de un eje, mediante la variación de energía de un fluido que varía su densidad significativamente al atravesar la máquina.</t>
  </si>
  <si>
    <t>Generadores térmicos,generador,termico,térmico,alternador,turbina,dinamo,magneto,máquina</t>
  </si>
  <si>
    <t>Generadores hidráulicos</t>
  </si>
  <si>
    <t>Variedad de máquina de fluido que emplea para su funcionamiento las propiedades de un fluido incompresible o que se comporta como tal, debido a que su densidad en el interior del sistema no sufre variaciones importantes.</t>
  </si>
  <si>
    <t>Generadores hidráulicos,generador,termico,térmico,alternador,turbina,dinamo,magneto,máquina</t>
  </si>
  <si>
    <t>Generadores solares</t>
  </si>
  <si>
    <t>Transforman directamente la radiación solar en energía eléctrica permitiendo abastecer una amplia variedad de consumos. La energía producida (corriente continua) por los módulos fotovoltaicos, es controlada por un regulador de carga y acumulada en baterías. Posteriormente, si se requiere disponer de corriente alterna, puede ser transformada en corriente alterna (220Vca) por un inversor de DC/AC.</t>
  </si>
  <si>
    <t>Generadores solares,generador,termico,térmico,alternador,turbina,dinamo,magneto,máquina</t>
  </si>
  <si>
    <t>Generadores de vapor</t>
  </si>
  <si>
    <t>Es una máquina o dispositivo de ingeniería, donde la energía química, se transforma en energía térmica. Generalmente es utilizado en las turbinas de vapor para generarvapor, habitualmente vapor de agua, con energía suficiente como para hacer funcionar una turbina en un ciclo de Rankine modificado.</t>
  </si>
  <si>
    <t>Baterías recargables</t>
  </si>
  <si>
    <t>Es un grupo de una o más celdas electroquímicas secundarias.</t>
  </si>
  <si>
    <t>Baterías recargables,Pilas recargables,inversor,inversores,acumulador,depósito,batería</t>
  </si>
  <si>
    <t>Pilas alcalinas</t>
  </si>
  <si>
    <t>Una batería es un conjunto de varias celdas electroquímicas individuales) son un tipo de pilas eléctricas desechables o no recargable que obtienen su energía de la reacción química entre el zinc y el dióxido de manganeso (Zn/MnO2), empleando hidróxido de potasio como electrolito.</t>
  </si>
  <si>
    <t>Pilas alcalinas,Baterias alcalinas,acumulador</t>
  </si>
  <si>
    <t>Baterías para vehículos</t>
  </si>
  <si>
    <t>Es un acumulador y proporciona la energía eléctrica para el motor de arranque de un motor de combustión, como por ejemplo de un automóvil, de un alternador del motor o de la turbina de gas de un avión.</t>
  </si>
  <si>
    <t>Baterías para vehículos,Batería para carro,acumulador,batería de arranque</t>
  </si>
  <si>
    <t>Cargadores de baterías</t>
  </si>
  <si>
    <t>Es un dispositivo utilizado para suministrar la corriente eléctrica o tensión eléctrica que almacenará una -o varias simultáneamente- pila recargable o una batería.</t>
  </si>
  <si>
    <t>Cargadores de baterías,cargador,cargador de carro</t>
  </si>
  <si>
    <t>Pilas secas</t>
  </si>
  <si>
    <t>Esta formada por celdas electrolíticas galvánicas con electrolitos pastosos. Una pila seca común es la pila de zinc-carbono, que usa una celda llamada a veces celda Leclanché seca, con un voltaje nominal de 1,5 voltios, el mismo que el de las pilas alcalinas (debido a que ambas usan la misma combinación zinc-dióxido de manganeso).</t>
  </si>
  <si>
    <t>Pilas secas,pila,acumulador,bateria,celda,pilas</t>
  </si>
  <si>
    <t>Pilas electrónicas</t>
  </si>
  <si>
    <t>Es un dispositivo que convierte energía química en energía eléctrica por un proceso químico transitorio, tras lo cual cesa su actividad y han de renovarse sus elementos constituyentes, puesto que sus características resultan alteradas durante el mismo.</t>
  </si>
  <si>
    <t>Pilas electrónicas,bateria,acumulador,inversor,pila,baterias</t>
  </si>
  <si>
    <t>Baterías de plomo-ácido</t>
  </si>
  <si>
    <t>Los acumuladores o baterías de plomo son un tipo de batería muy común en vehículos convencionales, no híbridos. Suelen proporcionar una tensión de 6 V, 12 V u otro múltiplo de 2, ya que la tensión que suministra cada celda es de 2 V.</t>
  </si>
  <si>
    <t>Baterías de plomo-ácido,bateria,acumulador,vehículo,bateria de plomo y acido,plomo,acido</t>
  </si>
  <si>
    <t>Baterías de ferroníquel</t>
  </si>
  <si>
    <t>Es una batería recargable que tiene un níquel (III)-óxido de cátodo y un ánodo de hidróxido de hierro, con un electrolito de hidróxido de potasio. Los materiales activos se llevan a cabo en tubos de acero niquelado o bolsas perforadas.</t>
  </si>
  <si>
    <t>Baterías de ferroníquel,Nife Battery,pila,niquel,hierro,acumulador</t>
  </si>
  <si>
    <t>Baterías de níquel-cadmio</t>
  </si>
  <si>
    <t>Es un tipo de batería recargable utilizando hidróxido de níquel y óxido de cadmio metálico como electrodos.</t>
  </si>
  <si>
    <t>Baterías de níquel-cadmio,NiCd battery,NiCad battery,batería,pila,pilas,acumulador</t>
  </si>
  <si>
    <t>Bloques de pilas específicas para productos</t>
  </si>
  <si>
    <t>Material compacto conformado por pilas secas para un uso determinado</t>
  </si>
  <si>
    <t>Bloques de pilas secas específicas para productos,bloque,pila seca,pilas secas</t>
  </si>
  <si>
    <t>Baterías de litio</t>
  </si>
  <si>
    <t>Son baterías desechables (primario) que tienen metal de litio o compuestos de litio como ánodo. Ellos se distinguen de otras baterías en su elevada densidad de carga (larga vida) y el alto costo por unidad.</t>
  </si>
  <si>
    <t>Baterías de litio,desechable,baterías,pila,pilas,acumulador</t>
  </si>
  <si>
    <t>Baterías de níquel- hidrógeno</t>
  </si>
  <si>
    <t>Es una fuente de potencia electroquímica recargable basada en niquel e hidrógeno.</t>
  </si>
  <si>
    <t>Baterías de níquel-hidrógeno,baterías,pila,pilas,acumulador,níquel,hidrogeno</t>
  </si>
  <si>
    <t>Baterías térmicas</t>
  </si>
  <si>
    <t>Baterías térmicas son baterías de pilas de reserva que emplean electrolitos inorgánicos sal. Estos electrolitos son relativamente no conductores sólidos a temperatura ambiente.</t>
  </si>
  <si>
    <t>Baterías térmicas,pilas,pila,bateria,acumulador</t>
  </si>
  <si>
    <t>Zinc aire</t>
  </si>
  <si>
    <t>Pilas zinc-aire (no recargables), y zinc-aire pilas de combustible, (mecánicamente recargables) son electro-químicas baterías alimentadas por oxidación de zinc con el oxígeno del aire. Estas baterías tienen altas densidades de energía y son relativamente baratos de producir</t>
  </si>
  <si>
    <t>Cinc aire,pilas,bateria,pila,bateria,zinc,aire,acumulador</t>
  </si>
  <si>
    <t>Batería de carbono zinc</t>
  </si>
  <si>
    <t>Es un tipo de pila seca que fue desarrollada a partir de la celda electroquímica o pila húmeda Leclanché.1 Está formada por un recipiente externo de zinc que sirve como contenedor y terminal o polo negativo en cuyo interior se encuentra el terminal positivo, que es generalmente una barra de carbono o una barra de grafito rodeada por una mezcla de dióxido de manganeso, negro de acetileno y polvo de carbono.</t>
  </si>
  <si>
    <t>Acumulador de carbón de cinc,pila de zinc carbono,bateria,baterias,pilas</t>
  </si>
  <si>
    <t>Batería de oxido de mercurio</t>
  </si>
  <si>
    <t>Una batería de mercurio (también llamado pila de óxido mercúrico, o células de mercurio) es un no recargable Batería electroquímica, una célula primaria. Baterías de mercurio fueron utilizados en forma de pilas de botón para relojes, audífonos y calculadoras, y en formas más grandes para otras aplicaciones.</t>
  </si>
  <si>
    <t>Batería de oxido de mercurio,bateria plana,bateria de relojes,pila,pilas,acumulador,óxido mercúrico,celulas de mercurio</t>
  </si>
  <si>
    <t>Baterías del manganeso</t>
  </si>
  <si>
    <t xml:space="preserve">Es una versión mejorada de la pila alcalina, en la que se ha sustituido el conductor iónico cloruro de amonio por hidróxido de potasio (de ahí su nombre de alcalina). El recipiente de la pila es de acero, y la disposición del cinc y del óxido de manganeso (IV) (o dióxido de manganeso) es la contraria, situándose el cinc, ahora en polvo, en el centro. </t>
  </si>
  <si>
    <t>Las baterías del manganeso,bateria de manganeso,pila,pilas,pila alcalina,pila de manganeso,acumulador</t>
  </si>
  <si>
    <t>Baterías de óxido de plata</t>
  </si>
  <si>
    <t>Es una batería que contiene un fino polvo negro o café oscuro, usado para preparar otros compuestos de plata.</t>
  </si>
  <si>
    <t>Las baterías de plata del óxido,pila,pilas,bateria,oxido de plata,acumulador</t>
  </si>
  <si>
    <t>Probadores de baterías</t>
  </si>
  <si>
    <t>Herramienta que se utiliza para verificar la carga con que cuenta una bateria.</t>
  </si>
  <si>
    <t>Probadores de baterías,probador,pila,pilas,tester,acumulador</t>
  </si>
  <si>
    <t>Soportes de batería</t>
  </si>
  <si>
    <t>Accesorios utilizados para dar firmeza a una bateria al momento de ponerlo en su posición de trabajo.</t>
  </si>
  <si>
    <t>Soportes de batería,soporte,herraje,conector</t>
  </si>
  <si>
    <t>Baterías de níquel-hidruro metálico</t>
  </si>
  <si>
    <t xml:space="preserve">Es un tipo de batería recargable que utiliza un ánodo de oxidróxido de níquel (NiOOH), como la batería de níquel cadmio, pero su cátodo es de una aleación de hidruro metálico. Esto permite eliminar el cadmio, que es muy caro y, además, representa un peligro para el medio ambiente. </t>
  </si>
  <si>
    <t>Baterías de níquel-hidruro metálico,pila,pilas,pila alcalina,pila de níque-hidruro,acumulador</t>
  </si>
  <si>
    <t>Adaptador de batería o accesorios</t>
  </si>
  <si>
    <t>Dispositivo o aparato que sirve para acomodar elementos de distinto uso, diseño, tamaño, finalidad.</t>
  </si>
  <si>
    <t>Adaptador de batería o accesorios,adaptador,accesorio,acomodo,pila,pilas,acumulador</t>
  </si>
  <si>
    <t>Puertas, tapas o estantes de baterías</t>
  </si>
  <si>
    <t>Armazón puesta en el quicio y asegurada por el otro lado con llave, cerrojo u otro instrumento, sirve para impedir la entrada y salida, para cerrar o abrir el compartimiento donde se encuentran ubicadas las baterias.</t>
  </si>
  <si>
    <t>Puertas,tapas,cajas de baterías,pila,pilas,acumulador</t>
  </si>
  <si>
    <t>Kits de herramientas para baterías</t>
  </si>
  <si>
    <t>Juego de herramientas utilizado para darle mantenimiento a las baterías o pilas</t>
  </si>
  <si>
    <t>Kits de herramientas para baterías,herramienta,juego,kit,instrumentos,pila,pilas,acumulador</t>
  </si>
  <si>
    <t>Baterías de níquel-cloruro de sodio</t>
  </si>
  <si>
    <t>Son un tipo de pilas, tanto primarias como secundarias, de alta temperatura de funcionamiento, que usan la sal fundida como electrolito.</t>
  </si>
  <si>
    <t>Baterías de níquel-cloruro sódico,sal fundida,bateria,sal,pila,pilas,acumulador</t>
  </si>
  <si>
    <t>Correas en v</t>
  </si>
  <si>
    <t>Correa de transmisión a un tipo de transmisión mecánica basado en la unión de dos o más ruedas, sujetas a un movimiento de rotación, por medio de una cinta o Correa continua, la cual abraza a las ruedas ejerciendo fuerza de fricción suministrándoles energía desde la rueda motriz.</t>
  </si>
  <si>
    <t>Correas en V,correa de transmisión,correa,pretina,cinturon</t>
  </si>
  <si>
    <t>Correas de distribución de engranaje</t>
  </si>
  <si>
    <t xml:space="preserve">Correa de distribución, banda de distribución o dentada , es uno de los más comunes métodos de transmisión de la energía mecánica entre un piñón de arrastre y otro arrastrado, mediante un sistema de dentado mutuo que posee tanto la correa como los piñones, impidiendo su deslizamiento mutuo. </t>
  </si>
  <si>
    <t>Correas de distribución de engranaje,correa,distribución,pretina,engranaje,cinturon</t>
  </si>
  <si>
    <t>Correas redondas</t>
  </si>
  <si>
    <t>Correas redondas son un cinturón de sección transversal circular diseñado para ejecutarse en una polea con una de 60 grados V-groove.</t>
  </si>
  <si>
    <t>Correas redondas,correa,pretina,cinturon</t>
  </si>
  <si>
    <t>Correas planas</t>
  </si>
  <si>
    <t>Las correas planas se caracterizan por tener por sección transversal un rectángulo. Fueron el primer tipo de correas de transmisión utilizadas, pero actualmente han sido sustituidas por las correas trapezoidales. Son todavía estudiadas porque su funcionamiento representa la física básica de todas las correas de trasmisión.</t>
  </si>
  <si>
    <t>Correas planas,correa,pretina,cadena,transmisión</t>
  </si>
  <si>
    <t>Tensores de correa</t>
  </si>
  <si>
    <t>Rodillo o polea que es empleado en las transmisiones por correa para mantener tensa la misma; de hecho, durante el funcionamiento la correa se alarga y, si no existiese el tensor para recuperar los alargamientos ayudado por un muelle, se produciría el deslizamiento perjudicando tanto la duración de la correa como la transmisión de la potencia.</t>
  </si>
  <si>
    <t>Los tensores de correa,rodillo,polea,tensor</t>
  </si>
  <si>
    <t>Poleas de transmisión</t>
  </si>
  <si>
    <t>Dispositivos que se emplean para transmitir la potencia mecánica proporcionada por el eje del motor entre dos ejes separados entre sí por una cierta distancia.</t>
  </si>
  <si>
    <t>Poleas de transmisión,polea,rueda,trocla,garrucha,correa</t>
  </si>
  <si>
    <t>Polea de distribución</t>
  </si>
  <si>
    <t>Son una correa de transferencia positiva y puede seguir el movimiento relativo. Estas bandas tienen dientes que encajan en una polea dentada coincidencia.</t>
  </si>
  <si>
    <t>Trantorque</t>
  </si>
  <si>
    <t>Tuerca o dispositivo utilizado para ejercer fuerza.</t>
  </si>
  <si>
    <t>Par de apriete de la transmisión</t>
  </si>
  <si>
    <t>Defensas de correa</t>
  </si>
  <si>
    <t>Cobertores normalmente de plastico que se utilizapara cubrir o proteger las correas</t>
  </si>
  <si>
    <t>Defensas de correa,proteger,cobertor,proteccion</t>
  </si>
  <si>
    <t>Bridas de la polea de distribución</t>
  </si>
  <si>
    <t>Es el elemento que une dos componentes de un sistema distribución.</t>
  </si>
  <si>
    <t>Bridas de la polea de distribución,brida,polea</t>
  </si>
  <si>
    <t>Embragues de placa</t>
  </si>
  <si>
    <t>El embrague es un sistema que permite tanto transmitir como interrumpir la transmisión de una energía mecánica a su acción final de manera voluntaria</t>
  </si>
  <si>
    <t>Embragues de platillo,embrague,clutch,cloche</t>
  </si>
  <si>
    <t>Embragues de diafragma</t>
  </si>
  <si>
    <t>Es un sistema que permite tanto trasmitir como interrupir la transmisiñon de una energía mecánica, el beneficio de este es que transfiere mayor torque  comparado con otros.</t>
  </si>
  <si>
    <t>Embragues de diafragma,embrague,clutch,cloche</t>
  </si>
  <si>
    <t>Embrague centrífugo</t>
  </si>
  <si>
    <t>Un embrague centrífugo es un embrague que utiliza la fuerza centrífuga para conectar dos ejes concéntricos, con el eje de accionamiento anidado dentro del eje accionado.</t>
  </si>
  <si>
    <t>Embrague centrífuga,embrague,clutch,cloche</t>
  </si>
  <si>
    <t>Embrague semi centrífugo</t>
  </si>
  <si>
    <t>Es un dispositivo donde los muelles se utilizan a una velocidad menor para la transmisión del par y la fuerza centrífuga se utiliza en la transmisión de alto par de velocidad.</t>
  </si>
  <si>
    <t>Embrague semi centrífuga,embrague,clutch,cloche</t>
  </si>
  <si>
    <t>Embrague de rueda libre</t>
  </si>
  <si>
    <t>Un piñón libre o rueda libre es el mecanismo que permite a un eje girar libremente en un sentido y ser engranado en el sentido contrario</t>
  </si>
  <si>
    <t>Embrague de rueda libre,piñon libre,rueda libre,embrague,clutch,cloche</t>
  </si>
  <si>
    <t>Acoplamiento de fluido</t>
  </si>
  <si>
    <t>Es un dispositivo hidrodinámico utiliza para transmitir energía de rotación mecánica.</t>
  </si>
  <si>
    <t>Embragues de leva</t>
  </si>
  <si>
    <t>Se refiera a embragues antiretroceso o en un solo sentido.  Estos embragues se utilizan para tres modos básicos de operación:rueda libre,indexación y apoyo</t>
  </si>
  <si>
    <t>Embragues de leva,faidores,ruedalibre,embrague de rueda libre,embrague,leva,cloche</t>
  </si>
  <si>
    <t>Embragues eléctricos</t>
  </si>
  <si>
    <t>Embragues electromagnéticos funcionan eléctricamente, pero transmitir el par mecánico.</t>
  </si>
  <si>
    <t>Embragues eléctricos,embrague,clutch,cloche,electromagnetico</t>
  </si>
  <si>
    <t>Embragues hidráulicos</t>
  </si>
  <si>
    <t xml:space="preserve">El embrague hidráulico que mas tarde evolucionara llamandose convertidor de par, actúa como embrague automático entre el motor y la caja de cambios que, en estos casos, suele ser automática o semiautomática. </t>
  </si>
  <si>
    <t>Embragues hidráulicos,embrague,clutch,cloche,convertidor de par</t>
  </si>
  <si>
    <t>Placa de presión</t>
  </si>
  <si>
    <t>Este es un anillo de hierro que presiona el disco de embrague contra el volante usando el resorte en la cubierta de embrague. La superficie que pega contra el disco de embrague es plana. Esta placa es hecha de un material que tiene excelente resistencia al calor y resistencia al desgaste.</t>
  </si>
  <si>
    <t>Placa de presión,placa presionadora,anillo,embrague,clutch</t>
  </si>
  <si>
    <t>Placa impulsada</t>
  </si>
  <si>
    <t>La cubierta de embrague empuja la placa de presión contra el disco de embrague para transmitir la potencia y para desenganchar el embrague. Un tipo usa varios resortes en espiral y otro tipo usa resorte de diafragma simple (resorte de placas).</t>
  </si>
  <si>
    <t>Placa impulsada,cubierta de embrague,cubierta,placa,disco,clutch</t>
  </si>
  <si>
    <t>Placas de embrague</t>
  </si>
  <si>
    <t xml:space="preserve">Este es un disco redondo posicionado entre el volante en el lado del motor  y la placa de presión interior de la cubierta del embrague. El material de fricción es fijado al exterior de la circunferencia y a ambos lados y una muesca es provista en el centro para fijar el eje de la transmisión. </t>
  </si>
  <si>
    <t>Placas de embrague,disco,embrague,clutch</t>
  </si>
  <si>
    <t>Kits de reparación del embrague</t>
  </si>
  <si>
    <t>Juego de herramientas utilizado para reparar y darle mantenimiento al embrague</t>
  </si>
  <si>
    <t>Kits de reparación del embrague,juego,herramienta,instrumento,clutch</t>
  </si>
  <si>
    <t>Sistemas de frenos neumáticos o de aire</t>
  </si>
  <si>
    <t>Los sistemas de frenado de aire usan aire comprimido para hacer funcionar los frenos. Los frenos de aire son un medio bueno y seguro de parar los vehículos grandes y pesados, pero los frenos deben tener un buen mantenimiento y deben usarse apropiadamente</t>
  </si>
  <si>
    <t>Sistemas de frenado de aire,freno de motor,air brake,aire</t>
  </si>
  <si>
    <t>Sistemas de frenos hidráulicos</t>
  </si>
  <si>
    <t>Los frenos hidráulicos utilizan la presión de un líquido (presión hidráulica) para forzar las zapatas de freno hacia fuera, contra las tamboras.El sistema consta esencialmente de dos componentes: el pedal del freno con un cilindro maestro y el mecanismo de freno de ruedas, junto con los tubos o conductos correspondientes y las piezas de sujeción.</t>
  </si>
  <si>
    <t>Sistemas de frenado hidráulico,freno,hidráulico</t>
  </si>
  <si>
    <t>Sistemas de frenos mecánicos</t>
  </si>
  <si>
    <t>Sistemas que son accionado por la aplicación de una fuerza que es transmitida mecánicamente, por palancas, cables u otros mecanismos a los diversos puntos del frenado. Se utiliza únicamente para pequeñas potencias de frenado y suele requerir frecuentes ajustes para igualar su acción sobre las ruedas.</t>
  </si>
  <si>
    <t>Sistemas de frenado mecánico</t>
  </si>
  <si>
    <t>Conjuntos de embrague de frenado</t>
  </si>
  <si>
    <t>Una unidad que combina agarre y capacidad de frenado. Pueden combinar ambas funciones y se utilizan en maquinaria pesada.</t>
  </si>
  <si>
    <t>Sistemas de frenado eléctrico</t>
  </si>
  <si>
    <t>Sistema que permite decelerar o detener un vehículo mediante accionamiento eléctrico</t>
  </si>
  <si>
    <t>Sistemas de frenado eléctrico,freno electrico,freno eléctrico</t>
  </si>
  <si>
    <t>Alambre calentador</t>
  </si>
  <si>
    <t>Elemento electrico utilizado para el calentamiento de otro dispositivo</t>
  </si>
  <si>
    <t>Cable calentador,alambre,cabo,eléctrico,cordon,extensión,electrica,extensión electrica</t>
  </si>
  <si>
    <t>Alambre para artefactos</t>
  </si>
  <si>
    <t>Conductor (generalmente cobre) o conjunto de ellos generalmente recubierto de un material aislante o protector.</t>
  </si>
  <si>
    <t>Alambre para artefactos,cordon,extensión,electrica,extensión electrica,conductor</t>
  </si>
  <si>
    <t>Alambre para radio o televisión</t>
  </si>
  <si>
    <t>Conductor (generalmente cobre) o conjunto de ellos generalmente recubierto de un material aislante o protector que se utiliza para la radio y televisión</t>
  </si>
  <si>
    <t>Alambre para radio o televisión,cordon,extensión,electrica,extensión electrica,cable,radio,televisión</t>
  </si>
  <si>
    <t>Alambre para automoción o aviación</t>
  </si>
  <si>
    <t>Conductor (generalmente cobre) o conjunto de ellos generalmente recubierto de un material aislante o protector que se utiliza para el sector automotriz y aviación</t>
  </si>
  <si>
    <t>Alambre para automoción o aviación,cordon,extensión,electrica,extensión electrica,cable,automotriz,aviación</t>
  </si>
  <si>
    <t>Alambre para imanes</t>
  </si>
  <si>
    <t>Imán alambre o hilo esmaltado es un alambre de cobre o aluminio recubierto con una capa muy delgada de aislamiento. Se utiliza en la construcción de transformadores, inductores, motores, altavoces, actuadores cabeza del disco duro, potenciómetros, electroimanes, y otras aplicaciones que requieren bobinas apretadas de alambre.</t>
  </si>
  <si>
    <t>Alambre para imanes,imán alambre,hilo esmaltado,trasnformadores,embobinado</t>
  </si>
  <si>
    <t>Alambre de trole</t>
  </si>
  <si>
    <t>Es el material uilizado en las líneas aéreas de alimentación que trasmite energía electrica a las locomotoras u otro material electrico.</t>
  </si>
  <si>
    <t>Alambre de trole,cantenaria,cable de trole,línea tranviaria,línea de trolebús,catenaria flexible,catenaia rígida</t>
  </si>
  <si>
    <t>Alambre subterráneo</t>
  </si>
  <si>
    <t>Es el conjunto de cables que se disponen debajo de la tierra o soterrados</t>
  </si>
  <si>
    <t>Línea subterránea,cables, soterrados</t>
  </si>
  <si>
    <t>Alambre de silicio-amianto (sa)</t>
  </si>
  <si>
    <t>Hilo delgado que esta compuesto de silicio con amianto.</t>
  </si>
  <si>
    <t>Cable de silicio-amianto (SA)</t>
  </si>
  <si>
    <t>Hilo de cobre</t>
  </si>
  <si>
    <t>Hilo delgado que se obtiene por estiramiento del cobre acuerdo con la propiedad de ductilidadque posee el mismos.</t>
  </si>
  <si>
    <t>Hilo de cobre,Cuerda</t>
  </si>
  <si>
    <t>Alambre de aluminio revestido de cobre</t>
  </si>
  <si>
    <t>Es un alambre bimetálico con un revestimiento de cobre concéntrico que cubre una base de aluminio, y combina las características óptimas de ambos metales en un solo material compuesto adecuado ideal para la mayoría de los usos eléctricos del conductor, tales como cables coaxiales, los cables de alta frecuencia de la transmisión de la señal, los cables de control, alambre electromágnetico y alambre esmaltado especial y muchos otros campos.</t>
  </si>
  <si>
    <t>Alambre de cobre-acero</t>
  </si>
  <si>
    <t>Es un producto bimetálico ampliamento utilizado en la industria del cable que combina la alta resistencia mecánica del acero con la conductividad y resistencia a la corrosión del cobre.</t>
  </si>
  <si>
    <t>Alambre de cobre-acero (1% cobre),Cable,Conductor</t>
  </si>
  <si>
    <t>Alambre de bronce</t>
  </si>
  <si>
    <t>Hilo delgado que se obtiene por estiramiento de los diferentes metales de acuerdo con la propiedad de ductilidad que poseen los mismos. Los principales metales para la producción de alambre son: hierro, cobre, latón, plata, aluminio, broncem, etc.</t>
  </si>
  <si>
    <t xml:space="preserve">Alambre de bronce,Cable,Conductor </t>
  </si>
  <si>
    <t>Alambre pelado</t>
  </si>
  <si>
    <t>Alambre redondo de cobre electrolítico desnudo en
temple duro, semiduro y blando.</t>
  </si>
  <si>
    <t>Alambre desnudo,Cable pelado,Conductor</t>
  </si>
  <si>
    <t>Alambre forrado pero no aislado</t>
  </si>
  <si>
    <t>Alambre conductor de cobre sólido o trenzado de aluminum/CCA, no aislado.</t>
  </si>
  <si>
    <t>Alambre forrado pero no aislado,Cable,Conductor</t>
  </si>
  <si>
    <t>Alambre aislado o forrado</t>
  </si>
  <si>
    <t>Alambre conductor de cobre sólido o trenzado de aluminum/CCA, aislado PVC</t>
  </si>
  <si>
    <t>Alambre aislado o forrado,Cable,Conductor</t>
  </si>
  <si>
    <t>Alambre para interconexiones</t>
  </si>
  <si>
    <t>Formado por pares, está previsto para efectuar conexiones en los tableros terminales o en los distribuidores
dentro de las instalaciones del abonado.</t>
  </si>
  <si>
    <t>Alambre para interconexiones,Cable,Conductor</t>
  </si>
  <si>
    <t>Alambre de kaptan</t>
  </si>
  <si>
    <t>Hilo compuesto de kaptan.</t>
  </si>
  <si>
    <t>Alambre de Kaptan,Cable,Conductor</t>
  </si>
  <si>
    <t>Alambre de poliamida</t>
  </si>
  <si>
    <t>Ideal para la instalación de invernaderos, para frutales, viñedos, instalciones ganaderas ( ventanas ), plantaciones superintensivas de olivar...
Es inalterable a la acción de los productos fertilizantes y tratamientos fitosanitarios, así como por la acción de la intemperie y los rayos U.V.</t>
  </si>
  <si>
    <t>Cordón de extensión</t>
  </si>
  <si>
    <t>Es una longitud de cable de alimentación eléctrico flexible (flex) con un enchufe en un extremo y una o más tomas de corriente en el otro extremo (por lo general del mismo tipo que el enchufe). El término se refiere a la red doméstica (CA) extensiones, pero también se utiliza para referirse a las extensiones para otros tipos de cables. Si el enchufe y el receptáculo son de diferentes tipos, puede ser utilizado el término "cable del adaptador". Cable de extensión también se utiliza, pero que tiene un significado distinto del cable de extensión para muchas personas</t>
  </si>
  <si>
    <t>Cuerda de extensión</t>
  </si>
  <si>
    <t>Conjunto de cable</t>
  </si>
  <si>
    <t>Manojo de hilos cruzados utilizados para determinado objetivo.</t>
  </si>
  <si>
    <t>Conjunto de alambre</t>
  </si>
  <si>
    <t>Cables para cableado</t>
  </si>
  <si>
    <t>Son hilos cruzados de dos en dos con la gama de colores, blanco-naranja, naranja, blanco-verde, verde, blanco-azul, azul, blanco marrón, marrón. Para realizar el montaje de conectores rj45 sobre ellos debemos destrenzar.</t>
  </si>
  <si>
    <t>Hilos de cableado</t>
  </si>
  <si>
    <t>Cable galvanizado</t>
  </si>
  <si>
    <t xml:space="preserve">Se utiliza a menudo para mejorar la resistencia a  la corrosión de los cables. </t>
  </si>
  <si>
    <t>Conductores de bus</t>
  </si>
  <si>
    <t xml:space="preserve">Es un material que ofrece poca resistencia al movimiento de carga eléctrica. </t>
  </si>
  <si>
    <t>Conductores de bus,Transportista,Busero,Conductores,Conductor,Palanca</t>
  </si>
  <si>
    <t>Cable de calentamiento</t>
  </si>
  <si>
    <t>Se utiliza para una amplia gama de aplicaciones, incluyendo la tubería de la localización, protección contra la congelación, control de la viscosidad, mantenimiento de temperatura de proceso.</t>
  </si>
  <si>
    <t>Cable submarino</t>
  </si>
  <si>
    <t>Es aquel cable de cobre o fibra óptica instalado sobre el lecho marino y destinado fundamentalmente a servicios detelecomunicación.</t>
  </si>
  <si>
    <t>Cable de mando</t>
  </si>
  <si>
    <t xml:space="preserve">Es un cable de instrumentación flexible, diseñado para la medición, control o regulación en el campo de la automatización de procesos. Se trata de un cable multinúcleo altamente flexible, con (clase 5) conductores de cobre y un cable trenzado de acero galvanizado (GSWB) para la protección mecánica. </t>
  </si>
  <si>
    <t>Cable para señales</t>
  </si>
  <si>
    <t>Es un cable utilizado para transportar de un punto a otro algun tipo de señal.</t>
  </si>
  <si>
    <t>Cable para automoción o aviación</t>
  </si>
  <si>
    <t>Se emplean en una amplia gama de aplicaciones de vehículos, tales como arneses de cables convencionales, aplicaciones especiales como bombas de combustible permanentemente sumergidas en depósitos de combustible así como otras aplicaciones en sistemas ABS, sistemas de bolsas de aire de seguridad, faros, varios sensores, etc.</t>
  </si>
  <si>
    <t>Cable coaxial</t>
  </si>
  <si>
    <t>Es un cable utilizado para transportar señales eléctricas de alta frecuencia que posee dos conductores concéntricos, uno central, llamado vivo, encargado de llevar la información, y uno exterior, de aspecto tubular, llamado malla o blindaje, que sirve como referencia de tierra y retorno de las corrientes. </t>
  </si>
  <si>
    <t>Cable coaxial,Coaxial</t>
  </si>
  <si>
    <t>Cable de fibra óptica</t>
  </si>
  <si>
    <t>Cable en que se transportan señales digitales de datos en forma de pulsos modulados de luz. Esta es una forma relativamente segura de enviar datos debido a que, a diferencia de los cables de cobre que llevan los datos en forma de señales electrónicas, los cables de fibra óptica transportan impulsos no eléctricos.</t>
  </si>
  <si>
    <t>Cable aéreo</t>
  </si>
  <si>
    <t>Conjunto de cables, las cabinas que circulan por ellos y las instalaciones anexas.</t>
  </si>
  <si>
    <t>Cable de redes</t>
  </si>
  <si>
    <t>Es una interfaz física comúnmente usada para conectar redes de cableado estructurado, (categorías 4, 5, 5e, 6 y 6a). Posee ocho pines o conexiones eléctricas, que normalmente se usan como extremos de cables de par trenzado.</t>
  </si>
  <si>
    <t>Cable de bronce</t>
  </si>
  <si>
    <t>Conductor de bronce o conjunto de ellos generalmente recubierto de un material aislante o protector,</t>
  </si>
  <si>
    <t>Cable desnudo</t>
  </si>
  <si>
    <t>Cables conductores están formados por alambres de cobre electrolítico pureza 99,9% , con cableado concéntrico de 7, 19, 39, y 61 hilos de acuerdo al calibre, en temple duro, semiduro o suave.</t>
  </si>
  <si>
    <t>Cable forrado pero no aislado</t>
  </si>
  <si>
    <t>Cable electrico que comprende un conductor metalico y el cual se encuentra revestido.</t>
  </si>
  <si>
    <t>Cable aislado o forrado</t>
  </si>
  <si>
    <t>Cable electrico que comprende un conductor metalico y un aislante resistente a la descarga ramificada de agua de una composiciondielectrica que comprende polimero de etileno y cantidades efectivas, como un inhibidor de descarga ramificada de agua de al menos un organo silano</t>
  </si>
  <si>
    <t>Cable de construcción</t>
  </si>
  <si>
    <t>Es un tipo de cable mecánico formado un conjunto de alambres de acero o hilos de hierro que forman un cuerpo único como elemento de trabajo. Estos alambres pueden estar enrollados de forma helicoidal en una o más capas, generalmente alrededor de un alambre central, formando los cables espirales</t>
  </si>
  <si>
    <t>Cable para ser enterrado de forma directa</t>
  </si>
  <si>
    <t>Es un tipo de cable especial que está diseñado para ejecutarse en una zanja subterránea sin el uso de conducto para rodearlo. Las líneas de alimentación están provistas de un revestimiento termoplástico que impide la entrada de humedad y protege los cables dentro.</t>
  </si>
  <si>
    <t>Cable para soterrado directo</t>
  </si>
  <si>
    <t>Cable de telecomunicaciones</t>
  </si>
  <si>
    <t>Tipo de medios de transmisión guiados. Los cables están por lo general conocidos para transmitir energía eléctrica (AC / DC), pero en los campos de telecomunicaciones, los cables se utilizan para transmitir las ondas electromagnéticas, que se denominan guías de ondas electromagnéticas.</t>
  </si>
  <si>
    <t>Cable triaxial</t>
  </si>
  <si>
    <t>Es un tipo de cable eléctrico similar a un cable coaxial, pero con la adición de una capa adicional de aislamiento y una segunda vaina de la realización. Se proporciona un mayor ancho de banda y el rechazo de la interferencia que el coaxial, pero es más caro</t>
  </si>
  <si>
    <t>Cable de poliqueno reticulado</t>
  </si>
  <si>
    <t>Es una forma de polietileno con enlaces cruzados. Este es formado en tubos, y se utiliza principalmente en sistemas de tuberías para suministros de servicios, sistemas de calefacción radiante con agua caliente, tuberías de agua para uso doméstico y aislamiento de alta tensión para los cables eléctricos.</t>
  </si>
  <si>
    <t>Cable de polietileno reticulado</t>
  </si>
  <si>
    <t>Cable de floropolímero</t>
  </si>
  <si>
    <t>Proporciona un recinto para el cableado de la interconexión, disponibles económicos, ligeros, durables en tres flexibles y materiales versátiles, con o sin el trenzado de EMI/RFI y jacketing.</t>
  </si>
  <si>
    <t>Cable de fluoropolímero</t>
  </si>
  <si>
    <t>Cable para interconexiones</t>
  </si>
  <si>
    <t>Una interconexión es una comunicación efectuada entre dos o más puntos, con el objetivo de crear una unión entre ambos, sea temporal para efectuar una transmisión puntual o fija, on-line, comunicando permanentemente dos máquinas</t>
  </si>
  <si>
    <t>Cable de kaptan</t>
  </si>
  <si>
    <t>Se utiliza en, entre los otras cosas, los circuitos impresos flexibles (electrónica flexible) y prendas de micrometeoritos térmica, la capa exterior de los trajes espaciales.</t>
  </si>
  <si>
    <t>Cable de Kapton,kaptan</t>
  </si>
  <si>
    <t>Cable de poliamida</t>
  </si>
  <si>
    <t>Sustituto del alambre, ideal para la instalación de invernaderos, para frutales, viñedos, instalciones ganaderas ( ventanas ), plantaciones superintensivas de olivar...</t>
  </si>
  <si>
    <t>Cable de radiofrecuencia (rf)</t>
  </si>
  <si>
    <t>Cable usado en la transmisión y recepción de señales de radiofrecuencias, transmisión de datos, redes informáticas, etc.</t>
  </si>
  <si>
    <t>Cable de radiofrecuencia (RF)</t>
  </si>
  <si>
    <t>Cable plano o de cinta</t>
  </si>
  <si>
    <t>Cable con muchos alambres conductores dispuestos paralelamente cada uno junto a otro en el mismo plano lineal. El resultado es un cable ancho y plano. Su nombre proviene de la semejanza del cable con un trozo de cinta.</t>
  </si>
  <si>
    <t>Cable plana o de cinta</t>
  </si>
  <si>
    <t>Cables blindados</t>
  </si>
  <si>
    <t>Tipo de cable recubierto por una malla o un tubo metálico, que actúa de jaula de Faraday para evitar el acople de ruidos y otras interferencias, tanto del entorno hacia el cable, como del cable al entorno.</t>
  </si>
  <si>
    <t>Cable de alimentación</t>
  </si>
  <si>
    <t>Es un cable eléctrico que sirve para conectar los electrodomésticos o cualquier otro tipo de dispositivo eléctrico a la red de suministro a través de un enchufe o conectándose a un alargador eléctrico. Se caracteriza porque forma una conexión temporal, fácil de desconectar y volver de reconectar en cualquier otro punto de red</t>
  </si>
  <si>
    <t>Accesorios de cable</t>
  </si>
  <si>
    <t>Elementos adicionales utilizados con los cables.</t>
  </si>
  <si>
    <t>Cable coaxial exterior de planta</t>
  </si>
  <si>
    <t>El cable coaxial también se compone de dos conductores, pero en este caso uno de ellos es un alambre interno y el otro una malla metálica que lo rodea. Los dos conductores están separados por un aislante y la malla tiene una cubierta de plástica</t>
  </si>
  <si>
    <t>Cable de comunicaciones exterior de planta</t>
  </si>
  <si>
    <t>Son los elementos que se utilizan para las comunicaciones fuera de las instalaciones para prestar el servicio al cliente.</t>
  </si>
  <si>
    <t>Cable de telecomunicaciones exterior de planta</t>
  </si>
  <si>
    <t>Son los elementos que se utilizan para las telecomunicaciones fuera de las instalaciones para prestar el servicio al cliente.</t>
  </si>
  <si>
    <t>Cable de cobre</t>
  </si>
  <si>
    <t>Se llama cable a un conductor de cobre o conjunto de ellos generalmente recubierto de un material aislante o protector, si bien también se usa el nombre de cable para transmisores de luz  o esfuerzo mecánico.</t>
  </si>
  <si>
    <t>Rollos de cable</t>
  </si>
  <si>
    <t>Cilindro provisto de platos o tapas sobre el que un cable se enrolla en el curso de su fabricación, para su almacenamiento, su transporte y su instalación.</t>
  </si>
  <si>
    <t>Cables de alimentación</t>
  </si>
  <si>
    <t>Es un cable eléctrico que sirve para conectar los electrodomésticos o cualquier otro tipo de dispositivo eléctrico a la red de suministro a través de un enchufe o conectándose a un alargador eléctrico. Se caracteriza porque forma una conexión temporal, fácil de desconectar y volver de reconectar en cualquier otro punto de red.</t>
  </si>
  <si>
    <t>Cable de fibra óptica de exterior</t>
  </si>
  <si>
    <t>Un cable de fibra óptica está compuesto por un grupo de fibras ópticas por el cual se transmiten señales luminosas. Las fibras ópticas comparten su espacio con hiladuras de aramida que le confieren la necesaria resistencia a la tracción.</t>
  </si>
  <si>
    <t>Cableado preformado de panel</t>
  </si>
  <si>
    <t xml:space="preserve">Es un conjunto de cables o alambres que transmiten señales o energía eléctrica. </t>
  </si>
  <si>
    <t>Cableado preformado troncal</t>
  </si>
  <si>
    <t>Aquel en el cual, el alambre, el cordón o ambos, se deforman permanentemente de tal manera que adquieren la helicoidal que ocupará en su posición final</t>
  </si>
  <si>
    <t>Cableado preformado de comunicación</t>
  </si>
  <si>
    <t xml:space="preserve">Es un conjunto de cables o alambres que transmiten señales de comunicación. </t>
  </si>
  <si>
    <t>Arnés de alambrado especial</t>
  </si>
  <si>
    <t xml:space="preserve">Es un conjunto de cables o alambres con especificaciones especiales. </t>
  </si>
  <si>
    <t>Arreos de alambrado de especialidad</t>
  </si>
  <si>
    <t>Conjunto de cable de fibra óptica</t>
  </si>
  <si>
    <t>Centrales eléctricas de diesel</t>
  </si>
  <si>
    <t>Son las instalaciones productoras de energía eléctrica. ... son de pequeña potencia y generalmente accionadas por motores Diesel</t>
  </si>
  <si>
    <t>2.7.2.2.01</t>
  </si>
  <si>
    <t>Obras de energía</t>
  </si>
  <si>
    <t>Centrales eléctricas geotérmicas</t>
  </si>
  <si>
    <t>Es un lugar donde se aprovecha el calor interno de la Tierra. Para aprovechar esta energía es necesario que se dentemperaturas muy elevadas a poca profundidad. Sólo así es posible aprovechar el agua caliente o el vapor de agua generados de forma natural.</t>
  </si>
  <si>
    <t>Centrales hidroeléctricas</t>
  </si>
  <si>
    <t>Una central hidroeléctrica es una planta productora de energía eléctrica generada a partir de la energía potencial del agua que se encuentra retenida en una represa o dique.</t>
  </si>
  <si>
    <t>Centrales de gas</t>
  </si>
  <si>
    <t>Se usan en los sistemas centralizados de suministro de gas para reducir la alta presión primaria de los cilindros a presiones secundarias manejables. Además es el lugar donde se cambian los cilindros. Pueden considerarse el corazón del sistema central de gas.</t>
  </si>
  <si>
    <t>Centrales de gas,</t>
  </si>
  <si>
    <t>Centrales de energía  marina</t>
  </si>
  <si>
    <t>Es una  instalación industrial marina para la generación de energía eléctrica</t>
  </si>
  <si>
    <t>Centrales propulsora marina</t>
  </si>
  <si>
    <t>Centrales de energía a petróleo</t>
  </si>
  <si>
    <t xml:space="preserve">Es una estructura de grandes dimensiones cuya función es extraer petróleo y gas natural de los yacimientos del lecho marino que luego serán exportados hacia la costa. </t>
  </si>
  <si>
    <t>Centrales de energía petrolífera</t>
  </si>
  <si>
    <t>Centrales de energía solar</t>
  </si>
  <si>
    <t>Una central solar es una instalación capaz de convertir la energía solar, obtenida mediante otras fuentes de energía primaria, en energía eléctrica.</t>
  </si>
  <si>
    <t>Centrales elioeléctricas</t>
  </si>
  <si>
    <t>Centrales termoeléctricas</t>
  </si>
  <si>
    <t>Instalación empleada en la generación de energía eléctrica a partir de la energía liberada en forma decalor, normalmente mediante la combustión de combustibles fósiles como petróleo, gas natural o carbón. Este calor es empleado por un ciclo termodinámico convencional para mover un alternador y producir energía eléctrica.</t>
  </si>
  <si>
    <t>Central de energía eólica</t>
  </si>
  <si>
    <t xml:space="preserve">Se basan en la utilización del viento como energía primaria para la producción de energía eléctrica. </t>
  </si>
  <si>
    <t>Central energética eólica</t>
  </si>
  <si>
    <t>Central térmica</t>
  </si>
  <si>
    <t>Es una instalación que produce energía eléctrica a partir de la combustión de carbón, fuel-oil o gas en una caldera.</t>
  </si>
  <si>
    <t>Pantallas de agua móviles</t>
  </si>
  <si>
    <t>Se compone de un aro ancho y delgado de madera y de un fondo diversamente agujereado y de diferentes materiales, según la operación.</t>
  </si>
  <si>
    <t>Cribas corredizas de agua</t>
  </si>
  <si>
    <t>Travesaños corredizos</t>
  </si>
  <si>
    <t>Pieza alargada de madera o de otro material que atraviesa una cosa de una parte a otra</t>
  </si>
  <si>
    <t>Rejillas de agua</t>
  </si>
  <si>
    <t>Es una pieza que combina elementos unidos de manera que queden espacios repetitivos. Ordinariamente la rejilla es una pieza con elementos en una sola direccion pero en algunos casos puede ser bidirecional y contar con elementos perpendiculares a los principales dando lugar a una malla.</t>
  </si>
  <si>
    <t>El dispositivo que discrimina uno o varios elementos determinados de algo que atraviesa a través de él</t>
  </si>
  <si>
    <t>Estructuras de toma</t>
  </si>
  <si>
    <t>Estructura a través de la cual la fuente de agua para los sistemas de agua de refrigeración entra o desemboca en una instalación de generación de energía.</t>
  </si>
  <si>
    <t>Chimenea de acero</t>
  </si>
  <si>
    <t>Sistema usado para evacuar gases calientes y humo de calderas, calentadores, estufas, hornos, fogones u hogares a la atmósfera, fabricado en acero.</t>
  </si>
  <si>
    <t>Chimenea de concreto</t>
  </si>
  <si>
    <t>Sistema usado para evacuar gases calientes y humo de calderas, calentadores, estufas, hornos, fogones u hogares a la atmósfera, fabricado en hormigón.</t>
  </si>
  <si>
    <t>Chimenea de hormigón</t>
  </si>
  <si>
    <t>Chimeneas de ventilación o antorchas</t>
  </si>
  <si>
    <t>Designada a menudo una chimenea termal - es una manera de mejorar la ventilación natural de edificios usando la convección del aire calentado por energía solar pasiva.</t>
  </si>
  <si>
    <t>Chimeneas de admisión</t>
  </si>
  <si>
    <t>Sistema para admitir gases calientes.</t>
  </si>
  <si>
    <t>Chimeneas de derivación</t>
  </si>
  <si>
    <t>Un sistema de separación de turbina de gas que desvía los gases de combustión del generador de una parte de un todo para dirigirla a otra parte en el modo de ciclo combinado a una pila de derivación con un silenciador</t>
  </si>
  <si>
    <t>Secciones de silenciador</t>
  </si>
  <si>
    <t>Un silenciador es un dispositivo, comúnmente de forma cilíndrica y de longitud y diámetro variable, con finalidad de reducir o eliminar ruidos fuertes.</t>
  </si>
  <si>
    <t>Conductos de salida de escape</t>
  </si>
  <si>
    <t>Dispositivo que sirve para evacuar los gases de combustión desde el motor hacia el exterior. Está constituido generalmente por un colector de escape que recoge los gases de escape en salida de los cilindros prolongado por un dispositivo de evacuación</t>
  </si>
  <si>
    <t>Conductos de salida de escape,Tubo de escape</t>
  </si>
  <si>
    <t>Juntas de dilatación de conductos de escape</t>
  </si>
  <si>
    <t>Es un elemento que permite los movimientos relativos entre dos partes de una estructura o entre la estructura y otras con las cuales trabaja.</t>
  </si>
  <si>
    <t>Amortiguadores de cierre de la chimenea</t>
  </si>
  <si>
    <t>Resenta una pequeña guillotina para regular la entrada  necesario 
para la combustión.</t>
  </si>
  <si>
    <t>Reguladores de cierre de la chimenea</t>
  </si>
  <si>
    <t>Amortiguadores de desviación de escape</t>
  </si>
  <si>
    <t xml:space="preserve">Sistema de control con retroalimentación y de escape. </t>
  </si>
  <si>
    <t>Reguladores de desviación de escape</t>
  </si>
  <si>
    <t>Amortiguadores de aislamiento de escape</t>
  </si>
  <si>
    <t>Es un equipo diseñado para brindar niveles apropiados de voltaje a sistemas eléctricos y electrónicos, particularmente a aquellos que están constituidos por elementos que son muy sensibles a las variaciones que con frecuencia se presentan en las redes eléctricas.</t>
  </si>
  <si>
    <t>Reguladores de aislamiento de escape</t>
  </si>
  <si>
    <t>Detectores de gases inflamables o peligrosos para generadores</t>
  </si>
  <si>
    <t>Dispositivos que estan programados para detectar gases inflamable o peligrosos.</t>
  </si>
  <si>
    <t>Detectores de llama de sistemas de combustión de turbina de gas</t>
  </si>
  <si>
    <t>Es un detector utilizado en cromatografía de gases.</t>
  </si>
  <si>
    <t xml:space="preserve">Detectores de llama de sistemas de combustión de turbina de gas        </t>
  </si>
  <si>
    <t>Paneles de control eléctrico para generadores</t>
  </si>
  <si>
    <t>Es el cerebro del andamio colgante eléctrico, este se ubica en el interior del andamio en la baranda trasera, el panel de control alimenta electricidad a los motores.</t>
  </si>
  <si>
    <t>Paneles de control de compresores</t>
  </si>
  <si>
    <t>Monitores que cumple la función de interfaz para poder controlar los compresores.</t>
  </si>
  <si>
    <t>Paneles de protección o control de generadores</t>
  </si>
  <si>
    <t>Monitores que cumple la función de interfaz para poder controlar o proteger los generadores.</t>
  </si>
  <si>
    <t>Paneles de control de turbina de gas</t>
  </si>
  <si>
    <t>Monitores que cumple la función de interfaz para poder controlar la turbina de gas.</t>
  </si>
  <si>
    <t>Centros de control de motor de baja tensión</t>
  </si>
  <si>
    <t>Los CCM’s BT WEG fueron desarrollados para atender a los más variados segmentos del mercado, atendiendo a requisitos de calidad y desempeño comparables a los mejores productos disponibles en el mercado internacional. Proyectados con un alto nivel de padronización, este producto permite facilidades de ensamble, instalación, mantenimiento y ampliaciones futuras</t>
  </si>
  <si>
    <t>Paneles de corriente alterna (CA) y corriente continua (CC) de baja tensión</t>
  </si>
  <si>
    <t xml:space="preserve">Dispositivo que controla las corriente eléctrica en la que la magnitud y el sentido varían cíclicamente. </t>
  </si>
  <si>
    <t>Paneles de control de turbinas de vapor</t>
  </si>
  <si>
    <t>Monitores que cumple la función de interfaz para poder controlar la turbina de vapor.</t>
  </si>
  <si>
    <t>Conmutadores de control de carga de subestación</t>
  </si>
  <si>
    <t xml:space="preserve">Combinación de los interruptores eléctricos de desconexión, fusibles o disyuntores utilizados para controlar, proteger y aislar el equipo eléctrico. </t>
  </si>
  <si>
    <t>Conmutadores de tensión pequeña</t>
  </si>
  <si>
    <t>Un conmutador es el proceso de hacer una conexión entre 2 o más dispositivos de telecomunicaciones, de modo que existe una comunicación entre sí.</t>
  </si>
  <si>
    <t>Conmutadores de tensión media</t>
  </si>
  <si>
    <t>Protege cargas de media tensión, ofreciendo fácil de mantener y de los interruptores de transferencia de energía altamente probadas. Los interruptores se pueden configurar con los relés de protección y otras opciones para cumplir con requisitos específicos del proyecto.</t>
  </si>
  <si>
    <t>Reactores de limitación de intensidad</t>
  </si>
  <si>
    <t>Reactores limitadores actuales pueden reducir cortocircuito corrientes , que se derivan de la expansión de la planta y adiciones de fuentes de energía, a niveles que puedan ser manejados adecuadamente por equipos de distribución existente.</t>
  </si>
  <si>
    <t>Conmutadores con aislamiento de gas</t>
  </si>
  <si>
    <t>Se utilizan para controlar el flujo energético en las redes eléctricas</t>
  </si>
  <si>
    <t>Conmutadores de desconexión de estaciones de maniobra</t>
  </si>
  <si>
    <t>Interruptor eléctrico rotativo en ciertos tipos de motores y generadores eléctricos que periódicamente cambia la dirección de la corriente entre el rotor y el circuito externo</t>
  </si>
  <si>
    <t>Disipador de sobretensiones de estaciones de maniobra</t>
  </si>
  <si>
    <t>Es un producto instalado cerca del final de cualquier conductor que es lo suficientemente largo antes de que las tierras conductor sobre su componente eléctrico previsto.</t>
  </si>
  <si>
    <t>Disipador de sobretensiones de estaciones de maniobra,descargador de sobretensiones</t>
  </si>
  <si>
    <t>Combustible para conjunto subcrítico</t>
  </si>
  <si>
    <t>Es el combustible utilizado en el dispositivo para calcular el punto critico de un reactor.</t>
  </si>
  <si>
    <t>Componentes para conjunto subcrítico</t>
  </si>
  <si>
    <t>Son los elementos utilizado en el dispositivo para calcular el punto critico de un reactor.</t>
  </si>
  <si>
    <t>Moderador para conjunto subcrítico</t>
  </si>
  <si>
    <t>Dispositivo utilizando para calcular el putno critico de un reactor.</t>
  </si>
  <si>
    <t>Dosímetros de cámara de ionización</t>
  </si>
  <si>
    <t>Tienen el aspecto de una plumaestilográfica. Mediante un cargador- lector se aplica a los electrodos de lacámara una diferencia de potencial. Debido a esta diferencia de potencial,uno de los electrodos, que está constituido por una fibra flexible metalizadase desvía; cuando la cámara queda afectada por radiaciones ionizantes ladeflexión disminuye y se puede leer en una escala graduada la dosisrecibida</t>
  </si>
  <si>
    <t>Dosímetros</t>
  </si>
  <si>
    <t>Son medidores de radiación pero están diseñadospara medir la dosis de radiación durante periodos de tiempo relativamentelargos (semanas o meses), y su utilización principal es medir la dosis a laque está expuesto el personal que trabaja, o que permanece, en zonas enlas que existen radiaciones</t>
  </si>
  <si>
    <t>Sistemas de dosimetría de patrón secundario</t>
  </si>
  <si>
    <t>Equipo diseñado para una rápida medición de la intensidad de radiación.</t>
  </si>
  <si>
    <t>Dosímetros fantasma</t>
  </si>
  <si>
    <t>Para las pruebas de la constancia de las instalaciones de la radiografía para la radiografía, fluoroscopy y la mamografía
Representa un dosímetro tamaño pequeño valioso para la rutina QC
Mide la dosis de la entrada y la tarifa de dosis delante de un fantasma en 30 kilovoltios (Mammo) y 70/100 kilovoltio (las radiografías convencionales)
Se conforma con IEC 61674 dentro de las gamas del uso</t>
  </si>
  <si>
    <t>Equipo teledirigido para recintos radiactivos</t>
  </si>
  <si>
    <t>Equipo de cámaras que se utilizan tanto en  las industrias nucleares y de  energía nuclear.  Como El personal está obligado a proteger a los individuos de los isótopos radiactivos, proporcionan este  depósito de contención de seguridad en el que se pueden controlar y manipular el equipo necesario.</t>
  </si>
  <si>
    <t>Aparato de visión teledirigido para recintos radiactivos</t>
  </si>
  <si>
    <t>Equipo teledirigido para recintos radiactivos, Aparato de visión teledirigido para recintos.</t>
  </si>
  <si>
    <t>Puertas de blindaje para recintos radiactivos</t>
  </si>
  <si>
    <t>Puerta de blindaje para recintos radiactivos,</t>
  </si>
  <si>
    <t>Toma muestras para recintos radiactivos</t>
  </si>
  <si>
    <t>Mecanismo destinado a obtener una parte representativa cuantitativamente a partir de un todo, para recintos radiactivos.</t>
  </si>
  <si>
    <t>Tomamuestras para recintos radiactivos, tomador de muestras</t>
  </si>
  <si>
    <t>Material de elaboración de muestras para recintos radiactivos</t>
  </si>
  <si>
    <t>Elementos utilizados para tomar una porción de algo para conocer la composición de algo.</t>
  </si>
  <si>
    <t>Herramientas especiales para recintos radiactivos</t>
  </si>
  <si>
    <t>Instrumentos de trabajo que pueden ser usadas en areas contaminadas.</t>
  </si>
  <si>
    <t>Ventanas de vidrio de plomo para recintos radiactivos</t>
  </si>
  <si>
    <t>Abertura de vidrio especialmente diseñadas para estar en espacios contaminados.</t>
  </si>
  <si>
    <t>Ventanas de vidrio plomizo para recintos radiactivos</t>
  </si>
  <si>
    <t>Sistemas de descontaminación para recintos radiactivos</t>
  </si>
  <si>
    <t>Conjunto de dispositivos utilizados para la limpieza de las superficies para la eliminación del elemento contaminante.</t>
  </si>
  <si>
    <t>Aparatos de penetración para recintos radiactivos</t>
  </si>
  <si>
    <t>Equipos necesarios para poder incursionar en un espacio físico donde hay exposición a radioactividad.</t>
  </si>
  <si>
    <t>Sistemas nucleónicos industriales de medida de polvo en el aire</t>
  </si>
  <si>
    <t xml:space="preserve">Es un conjunto consistente de unidades de medida. Definen un conjunto básico de unidades de medida a partir del cual se derivan el resto. </t>
  </si>
  <si>
    <t>Sistemas nucleónicos industriales de medida de polvo en suspensión</t>
  </si>
  <si>
    <t>Sistemas nucleónicos industriales de medida de la densidad</t>
  </si>
  <si>
    <t>Elementos que plican a todo tipo de líquidos en circulación por cañerías, prefiriéndose casi con exclusividad la utilización del método de transmisión en el cual la configuración básica es la de una fuente y un detector emplazados en forma diametralmente opuesta a través de la cañería por la que circula el líquido a caño lleno.</t>
  </si>
  <si>
    <t>Indicadores de nivel de líquido nucleónico industrial</t>
  </si>
  <si>
    <t>Indicadores de nivel, manómetros y medidores flotador de alta presión.  INDICADOR DE LIQUIDO SA 195 11/8"</t>
  </si>
  <si>
    <t>Sistemas de medida de masa nucleónica industrial por unidad de mineral</t>
  </si>
  <si>
    <t>El instrumento de medición de la humedad testo 645 muestra automáticamente los parámetros de humedad relativa, humedad absoluta, punto de rocío, grado de humedad, entalpía y temperatura con sólo pulsar un botón. Cómodo análisis de los datos en el PC con el nombre del lugar de medición.</t>
  </si>
  <si>
    <t>Sistemas de medida de masa nucleónica industrial por unidad de mena</t>
  </si>
  <si>
    <t>Sistemas de medida de la humedad industrial nucleónica</t>
  </si>
  <si>
    <t>Sistemas de medida el espesor industrial nucleónico</t>
  </si>
  <si>
    <t>Conjunto de elementos que utilizan el método denominado de transmisión en el cual el material incógnita se interpone entre la fuente y el detector atenuando la radiación proveniente del emiso</t>
  </si>
  <si>
    <t>Sistemas de medida del flujo industrial nucleónico</t>
  </si>
  <si>
    <t>Aquellos equipos utilizados para el control de procesos industriales por medio de mediciones basadas en las interacciones de las radiaciones ionizantes con la materia.</t>
  </si>
  <si>
    <t>Separadores de isótopos</t>
  </si>
  <si>
    <t xml:space="preserve">Instrumentos que se usan en el proceso de concentración de isótopos específicos de un elemento químico mediante la eliminación de otros isótopos, por ejemplo, la separación del uranio natural del uranio enriquecido y uranio empobrecido. </t>
  </si>
  <si>
    <t>Instalaciones de producción de isótopos</t>
  </si>
  <si>
    <t>Recintos donde se realiza la fabricación de los átomos de un mismo elemento, cuyos núcleos tienen una cantidad diferente de neutrones, y por lo tanto, difieren en masa atómica.</t>
  </si>
  <si>
    <t>Medidores de actividad del calibrador de isótopos</t>
  </si>
  <si>
    <t>Instrumentos de medición de la actividad de los átomos de un mismo elemento, cuyos núcleos tienen una cantidad diferente de neutrones, y por lo tanto, difieren en masa atómica.</t>
  </si>
  <si>
    <t>Fuentes de irradiación gamma</t>
  </si>
  <si>
    <t>Es un tipo de radiación electromagnética, y por tanto constituida por fotones, producida generalmente por elementos radiactivos o por procesos subatómicos como la aniquilación de un par positrón-electrón. También se genera en fenómenos astrofísicos de gran violencia.</t>
  </si>
  <si>
    <t>Fuentes de radiación gamma</t>
  </si>
  <si>
    <t>Sistemas de imanes</t>
  </si>
  <si>
    <t>Son sistemas en los que se puede obtener magnetización permanente e histéresis magnética (normalmente, a temperaturas extremadamente bajas), por un fenómeno puramente monomolecular.</t>
  </si>
  <si>
    <t>Unidades electrónicas nucleares nim</t>
  </si>
  <si>
    <t xml:space="preserve">Unidades que define las especificaciones mecánicas y eléctricas para módulos electrónicos utilizados en las partículas y la física nuclear experimental. </t>
  </si>
  <si>
    <t>Unidades eléctronicas nucleares NIM</t>
  </si>
  <si>
    <t>Irradiadores de neutrones</t>
  </si>
  <si>
    <t>Conformado por un núcleo con moderador de grafito recubierto de un blindaje de polietileno con litio y conjunto de instrumentación electrónica.</t>
  </si>
  <si>
    <t>Cápsulas para ensayos de irradiación</t>
  </si>
  <si>
    <t>Dispositivos que se le evalua el desempeño de la irradiación.</t>
  </si>
  <si>
    <t>Sistema de transferencia de muestras de irradiación</t>
  </si>
  <si>
    <t>Dispositivo que permite realizar las transferencia de radiación a muestras.</t>
  </si>
  <si>
    <t>Generadores de neutrones</t>
  </si>
  <si>
    <t>Un dispositivo para la producción de neutrones de alta energía mediante la utilización de un acelerador de partículas cargadas.</t>
  </si>
  <si>
    <t>Recipientes de irradiación de especímenes para reactores nucleares</t>
  </si>
  <si>
    <t>Son elementos donde se colocan las muestras para luego ser introducidas al reactor.</t>
  </si>
  <si>
    <t>Vasijas de irradiación de especimenes para reactores nucleares</t>
  </si>
  <si>
    <t>Sistemas de varilla de mando para reactores nucleares</t>
  </si>
  <si>
    <t xml:space="preserve">Consisten en barras de unos 4 metros de longitud, hechas normalmente de acero al boro, de una aleación de plata y cadmio que tiene gran capacidad de absorción de neutrones o de hafnio, aunque éste suele usarse en los reactores nucleares de algunos submarinos y recubiertas de zirconio. </t>
  </si>
  <si>
    <t>Instrumentación de flujo de neutrones incorporada al núcleo para reactores nucleares</t>
  </si>
  <si>
    <t>El flujo de neutrones es monitoreado por un conjunto muy completo de canales de mediciones de las condiciones de operación del reactor, desde la parada hasta la plena potencia.</t>
  </si>
  <si>
    <t>Instrumentación de terremotos para reactores nucleares</t>
  </si>
  <si>
    <t>Es un instrumento para medir terremotos para la sismología o pequeños temblores provocados</t>
  </si>
  <si>
    <t>Tubos con revestimiento para combustible nuclear</t>
  </si>
  <si>
    <t>El tubo de revestimiento es un tubo de gran diámetro que sirve para fijar la pared y el hoyo de los pozos de petróleo y gas natural. El tubo de revestimiento se inserta en un pozo y se fija en el lugar por cementación para prevenir tanto la separación del estrato rocoso por el pozo como el colapso del pozo, al mismo tiempo asegurar la circulación del barro a fin de facilitar la exploración y extracción.</t>
  </si>
  <si>
    <t>Tubos con revestimiento de acero inoxidable para combustible nuclear</t>
  </si>
  <si>
    <t>Sistemas de detección de fallo de elementos para reactores nucleares</t>
  </si>
  <si>
    <t>Tiene como objetivo reducir la probabilidad de que ocurra un accidente y mitigar sus consecuencias.</t>
  </si>
  <si>
    <t>Blindajes de plomo</t>
  </si>
  <si>
    <t>Es un material muy importante por su propiedad de bloquear la dañina radiación actuando como un escudo en lugares de trabajo nuclear y lugares de Rayos X.</t>
  </si>
  <si>
    <t>Distintivo de película</t>
  </si>
  <si>
    <t>Insignia, señal u objeto que sirve para distinguir una persona o cosa de las demás</t>
  </si>
  <si>
    <t>Equipo radiográfico</t>
  </si>
  <si>
    <t>Dispositivo utilizado para la realización de la práctica radiográfica.</t>
  </si>
  <si>
    <t>Equipo radiográfico,Radiográfia</t>
  </si>
  <si>
    <t>Equipo médico y de laboratorio</t>
  </si>
  <si>
    <t>Recipientes blindados contra la radiación</t>
  </si>
  <si>
    <t>Envases blindados para materias radiactivas.</t>
  </si>
  <si>
    <t>Envases blindados contra la radiación</t>
  </si>
  <si>
    <t>Cámaras de plomo para protección contra la radiación</t>
  </si>
  <si>
    <t>La cámara de plomo para protección contra rayos X y radiación Gamma se utiliza principalmente para la protección en la industria nuclear, petróleo y petroquímica , horno recipiente de presión, maquinaria química . Se pueden personalizar diferentes niveles de cuarto protector de plomo contra rayos X y radiación Gamma.</t>
  </si>
  <si>
    <t>Ladrillos de plomo para protección contra la radiación</t>
  </si>
  <si>
    <t>Son básicamente bloques rectangulares con capacidad de conectarse y asegurarse. Estos son usados principalmente para hacer paredes blindadas en el caso de áreas grandes o de procesamiento, donde las posibilidades de radicación son grandes.</t>
  </si>
  <si>
    <t>Cajas selladas con guantes para protección contra la radiación</t>
  </si>
  <si>
    <t>Guantes de exploración libre de látex, no estéril</t>
  </si>
  <si>
    <t>Ventanas para blindaje contra la radiación</t>
  </si>
  <si>
    <t>Usados para proteger espacios vitales contra la contaminación electromagnética de alta frecuencia, que reducen la radiación absorbida.</t>
  </si>
  <si>
    <t>Plomo para blindaje contra la radiación</t>
  </si>
  <si>
    <t>Compactadores o incineradores para el tratamiento de residuos radiactivos</t>
  </si>
  <si>
    <t>Combustión completa de la materia orgánica hasta su conversión en cenizas, usada en el tratamiento de basuras: residuos sólidos urbanos, residuos radioactivis, industriales peligrosos y hospitalarios, entre otros</t>
  </si>
  <si>
    <t>Absorbentes de radiaciones nucleares</t>
  </si>
  <si>
    <t>Los materiales con un alto número atómico y alta densidad se utilizan para la absorción de la radiación gamma (plomo, acero, hormigón, parcialmente con adiciones especiales). Absorbedores de neutrones tal como el boro, hafnio y el cadmio se utilizan en las barras de control para reactores.</t>
  </si>
  <si>
    <t>Evaporadores, concentradores o secadores de energía atómica</t>
  </si>
  <si>
    <t>Se conoce por evaporador al intercambiador de calor donde se produce la transferencia de energía térmica desde un medio a ser enfriado hacia el fluido refrigerante que circula en el interior del dispositivo.</t>
  </si>
  <si>
    <t>Sistemas de inter - bloqueo de las puertas</t>
  </si>
  <si>
    <t>Conjunto de elementos que se utilizan parar controlar la entrada de personal a un área segura.</t>
  </si>
  <si>
    <t>Sistemas de entrecierre de las puertas</t>
  </si>
  <si>
    <t>Sistemas de dosificación de residuos radiactivos</t>
  </si>
  <si>
    <t>Conjunto de procedimientos que se utilizan para graduar el peligro que genera los residuos que contienen elementos químicos radiactivos que no tienen un propósito práctico.</t>
  </si>
  <si>
    <t>Sistemas de solidificación de residuos radiactivos</t>
  </si>
  <si>
    <t>Procedimiento de acondicionamiento de residuos radiactivos que permite solidificar residuos líquidos y aglomerar residuos sólidos de forma rápida y eficaz, obteniendo bloques del tamaño deseado en corto espacio de tiempo mediante un sencillo proceso realizado a temperatura ambiente.</t>
  </si>
  <si>
    <t>Sistemas de eliminación de residuos radiactivos</t>
  </si>
  <si>
    <t>Implica el emplazamiento de los desechos en sistemas diseñados y licenciados para la contención de los mismos por periodos prolongados sin el requisito de mantenimiento operativo y con sólo (en algunos casos) la vigilancia radiológica habitual en toda instalación nuclear, hasta la finalización del control institucional del sitio, liberándola al uso público una vez concluida esta etapa.</t>
  </si>
  <si>
    <t>Instalaciones para el tratamiento de residuos radiactivos</t>
  </si>
  <si>
    <t>Son locales, laboratorios o fábricas en los que se manipulan, almacenan o producen materiales radiactivos; los aparatos productores de radiaciones ionizantes y, en general, cualquier clase de instalación que contenga una fuente emisora de radiación ionizante.</t>
  </si>
  <si>
    <t>Hojas de cuchillo</t>
  </si>
  <si>
    <t>Es la parte plana de una herramienta, arma, o máquina (como un ventilador) que normalmente tiene un borde de corte o una extremidad puntiaguda generalmente hecha de una piedra delgada, tal como sílex, o metal, más recientemente, acero.</t>
  </si>
  <si>
    <t>Hojas de cuchillo,Navaja,Guillets</t>
  </si>
  <si>
    <t>Navajas de afeitar</t>
  </si>
  <si>
    <t>Es una navaja de filo agudísimo, hecha de acero muy templado, que sirve para afeitar la barba.</t>
  </si>
  <si>
    <t>Cuchillos de afeitar,Afeitadora,Rasuradora, navaja, navaja barbera, barbera, navaja de afeitar</t>
  </si>
  <si>
    <t>Cuchillos de diversas aplicaciones</t>
  </si>
  <si>
    <t>Consta de una delgada hoja, normalmente metálica, frecuentemente acabada en punta y con uno o dos lados afilados, y de un mango por el que se sujeta.</t>
  </si>
  <si>
    <t>Cuchillos de diversas aplicaciones,Cuchillo</t>
  </si>
  <si>
    <t>Navajas de bolsillo</t>
  </si>
  <si>
    <t>Es un cuchillo cuya hoja pivota sobre un eje que la une al mango o cabo, para que el filo quede guardado entre dos cachas o una hendidura hecha a propósito. También existen navajas cuya hoja se desliza longitudinalmente, dentro y fuera del mango.</t>
  </si>
  <si>
    <t>Cuchillos de bolsillo,Cuchilla,Filo,Puñal, navaja</t>
  </si>
  <si>
    <t>Sets para manicure</t>
  </si>
  <si>
    <t>Herramienta metálica en forma de punta para embutir. Introducir las cabezas de los clavos en la madera para que no se vean, golpeándolo con el martillo.La cabeza debe ser inferior a las del clavo o punta, para que no quede marca en la madera</t>
  </si>
  <si>
    <t>Botadores, embutidores de clavos o punzones cuadrados, botador</t>
  </si>
  <si>
    <t>Cizallas</t>
  </si>
  <si>
    <t>Herramienta manual que se utiliza para cortar papel, plástico, y láminas metálicas o de madera de poco espesor. Cuando el grosor de la chapa a cortar es muy grueso se utilizan cizallas activadas por un motor eléctrico</t>
  </si>
  <si>
    <t>Cizallas,Tijereta de Metal</t>
  </si>
  <si>
    <t>Cortadores de metal</t>
  </si>
  <si>
    <t>Herramienta de corte para metal o huesos. Algunas llevan sujeciones que mantienen la sierra firme y la vuelven fácil de manipular. La cuchilla es de dientes finos y está tensionada sobre una montura.</t>
  </si>
  <si>
    <t>Cortadores de metal,Corta metal, sierra de metal</t>
  </si>
  <si>
    <t>Sierras</t>
  </si>
  <si>
    <t>Es una herramienta que sirve para cortar madera u otros materiales. Consiste en una hoja con el filo dentado y se maneja a mano o por otras fuentes de energía, como vapor, agua o electricidad. Según el material a cortar se utilizan diferentes tipos de hojas de sierra.</t>
  </si>
  <si>
    <t>Barrenas</t>
  </si>
  <si>
    <t>Es una pieza metálica de corte que crea orificios en diversos materiales cuando se coloca en una herramientamecánica como taladro, berbiquí u otra máquina . Su función es quitar material y formar un orificio o cavidad cilíndrica.</t>
  </si>
  <si>
    <t>Brocas,Broca,Cincel</t>
  </si>
  <si>
    <t>Herramientas para desforrar</t>
  </si>
  <si>
    <t>Maquinaria o herramientas para quitarle el revestimiento a los cables.</t>
  </si>
  <si>
    <t>Herramientas para desforramiento</t>
  </si>
  <si>
    <t>Cortadores de alambres</t>
  </si>
  <si>
    <t>Son una herramienta que por presión hacen cortes limpios en cables o hilos metálicos</t>
  </si>
  <si>
    <t>Tenazas para alambre,pinza , tenazas cortaalambres, cortaalambres</t>
  </si>
  <si>
    <t>Cortadores de pernos</t>
  </si>
  <si>
    <t>Herramientas utilizada para cortar una pieza metálica larga de sección constante cilíndrica, normalmente hecha de acero o hierro.</t>
  </si>
  <si>
    <t>Cortadores de perno</t>
  </si>
  <si>
    <t>Cortadores de manguera</t>
  </si>
  <si>
    <t xml:space="preserve">Máquina cortadora de tubo tipo. manguera flexible de pvc </t>
  </si>
  <si>
    <t>Cortador para manguera</t>
  </si>
  <si>
    <t>Cortadores de vidrio</t>
  </si>
  <si>
    <t>Es una herramienta utilizada por un vidriero para realizar cortes precisos en el vidrio</t>
  </si>
  <si>
    <t>Cortadora de vidrio, Cortador tipo Fletcher, Cortador Fletcher</t>
  </si>
  <si>
    <t>Taladro de mano</t>
  </si>
  <si>
    <t>Es una herramienta que se utiliza para perforar diversos materiales. Los agujeros se hacen por un proceso de arranque de material mediante unas herramientas llamadas brocas.</t>
  </si>
  <si>
    <t>Taladro de mano o empuje</t>
  </si>
  <si>
    <t>Alicates de perforación</t>
  </si>
  <si>
    <t>Los alicates de perforación permiten hacer agujeros de precisión en la chapa.</t>
  </si>
  <si>
    <t>Alicates de perforación,Alicate,Corta alambre</t>
  </si>
  <si>
    <t>Dispensadores o juegos de hojas de cuchilla</t>
  </si>
  <si>
    <t>Juego de  hojas es de una herramienta, arma, o máquina (como un ventilador) que normalmente tiene un borde de corte o una extremidad puntiaguda</t>
  </si>
  <si>
    <t>Distribuidores o juegos de hojas de cuchilla</t>
  </si>
  <si>
    <t>Herramienta para engastar y doblar alambre</t>
  </si>
  <si>
    <t>Instrumento de trabajo que se utiliza sostener, cortar y pelar cables electricos en su gran mayoria.</t>
  </si>
  <si>
    <t>Herramienta de plegar para oreja de alambre</t>
  </si>
  <si>
    <t>Tijeras para estaño</t>
  </si>
  <si>
    <t>Tijeras para cortar pvc.</t>
  </si>
  <si>
    <t>Tijeras de fumista</t>
  </si>
  <si>
    <t>Rompetuercas</t>
  </si>
  <si>
    <t>Herramienta para extraer tuercas corroídas o atascadas sin necesidad de recurrir al corte térmico</t>
  </si>
  <si>
    <t>Rompetuercas,Herramienta para romper tuerca</t>
  </si>
  <si>
    <t>Recortadoras de chapa de uña vibratoria</t>
  </si>
  <si>
    <t>Son herramientas que realizan cortesabiertos en láminas ó chapas.</t>
  </si>
  <si>
    <t>Mazas de hierro</t>
  </si>
  <si>
    <t>Es una herramienta de mano que sirve para golpear o percutir; tiene la forma de un martillo pero es de mayor tamaño y peso.</t>
  </si>
  <si>
    <t>Mazas de hierro, Mazo de Hierro, mazo</t>
  </si>
  <si>
    <t>Martillos</t>
  </si>
  <si>
    <t>Es una herramienta de percusión utilizada para golpear directa o indirectamente una pieza, causando su desplazamiento o deformación. El uso más común es para clavar (incrustar un clavo de acero en madera u otro material), calzar partes (por la acción de la fuerza aplicada en el golpe que la pieza recibe) o romper una pieza. </t>
  </si>
  <si>
    <t>Martillos, Martillo, Mazo</t>
  </si>
  <si>
    <t>Yunques</t>
  </si>
  <si>
    <t>Es una herramienta de herrería. Está hecha de un bloque macizo de piedra o metal que se usa como soporte para forjar metales como hierro o acero.</t>
  </si>
  <si>
    <t xml:space="preserve">Yunques, herramienta del herrero. </t>
  </si>
  <si>
    <t>Hachas de mano</t>
  </si>
  <si>
    <t>Es una herramienta con un filo metálico que está fijado de forma segura a un mango, generalmente de madera, cuya finalidad es el cortemediante golpes.</t>
  </si>
  <si>
    <t>Hachas de mano,Jacha,Hacha</t>
  </si>
  <si>
    <t>Picas</t>
  </si>
  <si>
    <t>Herramienta formada por una barra de hierro o acero, con un mango de madera. Es muy utilizado para cavar en terrenos duros y remover piedras. Se usa en obras de construcción, para cavar zanjas o remover materiales sueltos, y también en labores de agricultura.</t>
  </si>
  <si>
    <t>Picos, picota</t>
  </si>
  <si>
    <t>Herramientas de recalcar</t>
  </si>
  <si>
    <t>Herramientas utilizadas en el proceso de forja en el que las dimensiones de un elemento se alteran usando troqueles.</t>
  </si>
  <si>
    <t>Enderezadores manuales de cables</t>
  </si>
  <si>
    <t>El enderezador de cables manual es utilizado para alinear y doblar las cabezas de los cables, durante su operación.</t>
  </si>
  <si>
    <t>Enderezadores eléctricos de cables</t>
  </si>
  <si>
    <t>El enderezador de cables es utilizado para alinear y doblar las cabezas de los cables, durante su operación.</t>
  </si>
  <si>
    <t>Enderezadores de cables eléctricos</t>
  </si>
  <si>
    <t>Destornilladores</t>
  </si>
  <si>
    <t>Es una herramienta que se utiliza para apretar y aflojar tornillos y otros elementos de máquinas que requieren poca fuerza de apriete y que generalmente son de diámetro pequeño</t>
  </si>
  <si>
    <t>Destornilladores,Destornillador Tornillo,Pinsaprensa,Destornillador plano,Destornillador estrella</t>
  </si>
  <si>
    <t>Llaves para tuercas</t>
  </si>
  <si>
    <t>Este tipo de llaves están pensadas para procesos específicos de apretado de tuercas,</t>
  </si>
  <si>
    <t>Llaves para tuercas,Llame L, llave inglesa</t>
  </si>
  <si>
    <t>Juegos de enchufes</t>
  </si>
  <si>
    <t xml:space="preserve">Cilindro que tiene una abertura rebajada de seis o doce puntos hembra dimensionada para ajustarse sobre el macho común cabeza hexagonal de un elemento de fijación y un rebaje cuadrado estandarizada en el otro extremo llamado la unidad, para aceptar unidad estandarizada de la palanca de trinquete tamaño. </t>
  </si>
  <si>
    <t>Enchufes</t>
  </si>
  <si>
    <t>Es un dispositivo formado por dos elementos, la clavija y la toma de corriente (o tomacorriente), que se conectan uno al otro para establecer una conexión eléctrica que permita el paso de la corriente.</t>
  </si>
  <si>
    <t>Enchufes,Toma corriente</t>
  </si>
  <si>
    <t>Llaves de tuercas de boca cerrada</t>
  </si>
  <si>
    <t>Son las herramientas manuales que se utilizan para apretar elementos atornillados mediante tornillos o tuercas con cabezas hexagonales principalmente. En las industrias y para grandes producciones estas llaves son sustituidas por pistolas neumáticas o por atornilladoras eléctricas portátiles.</t>
  </si>
  <si>
    <t>Llave de tuercas de boca abierta</t>
  </si>
  <si>
    <t>Son herramientas manuales destinadas a ejercer el esfuerzo de torsión necesario para apretar o aflojar tornillos que posean la cabeza que corresponde con la boca de la llave. Las llaves fijas tienen formas muy diversas y tienen una o dos cabezas con una medida diferente para que pueda servir para apretar dos tornillos diferentes.</t>
  </si>
  <si>
    <t>Llaves ajustables</t>
  </si>
  <si>
    <t>Es una herramienta manual utilizada para aflojar o ajustar tuercas y tornillos. La abertura de la llave inglesa es ajustable (posee una cabeza móvil) lo que le permite adaptarse a diferentes medidas de pernos o tuercas, esta característica la diferencia de las llaves comunes las cuales poseen un tamaño fijo</t>
  </si>
  <si>
    <t>Llaves ajustables, llave francesa</t>
  </si>
  <si>
    <t>Llaves para tubos</t>
  </si>
  <si>
    <t>Es una llave ajustable usada para apretar, aflojar o ajustar piezas que la llave inglesa no sería capaz. Se utiliza para ajustar piezas más grandes, que requieran la aplicación de un Par de apriete considerable</t>
  </si>
  <si>
    <t xml:space="preserve">Llaves para tubos, Llave perico,  La llave Stillson, llave tilson, </t>
  </si>
  <si>
    <t>Extractor de tornillos</t>
  </si>
  <si>
    <t>Están compuestos por unas patillas que son las que enganchan con la pieza que se quiera extraer, y que actúa cuando se hace girar el tornillo central que actúa sobre el eje de fijación</t>
  </si>
  <si>
    <t xml:space="preserve">Extractor de tornillos, </t>
  </si>
  <si>
    <t>Llaves allen</t>
  </si>
  <si>
    <t>Es la herramienta usada para atornillar / desatornillar tornillos, que tienen cabeza hexagonal interior medida en milímetros que se diferencia de las Bristol que las tienen en pulgadas</t>
  </si>
  <si>
    <t>Llaves Allen, Allen</t>
  </si>
  <si>
    <t>Trinquetes</t>
  </si>
  <si>
    <t>Es un mecanismo que permite a un engranaje girar hacia un lado, pero le impide hacerlo en sentido contrario, ya que lo traba con dientes en forma de sierra. Permite que los mecanismos no se rompan al girar al revés</t>
  </si>
  <si>
    <t>Trinquetes,Triquete</t>
  </si>
  <si>
    <t>Es una herramienta manual que se utiliza básicamente para extraer las poleas, engranajes o cojinetes de los ejes, cuando están muy apretados y no salen con la fuerza de las manos.</t>
  </si>
  <si>
    <t>Extractores,Extractor manual, extractor mecánico</t>
  </si>
  <si>
    <t>Llaves de combinación</t>
  </si>
  <si>
    <t>Llave fabricada en acero especial de alta aleación con mordazas templadas de precisión por inducción. Mango exterior fabricado en chapa de acero, con confortable diseño de agarre</t>
  </si>
  <si>
    <t>Llaves para tuercas y caños</t>
  </si>
  <si>
    <t>Llaves de especialidad</t>
  </si>
  <si>
    <t>La llave es una herramienta que se usa para ejercer un esfuerzo de torsión en las cabezas de pernos, tornillos, tuercas y pasadores.</t>
  </si>
  <si>
    <t>Llaves de especialidad para tuercas</t>
  </si>
  <si>
    <t>Llaves de torsión</t>
  </si>
  <si>
    <t xml:space="preserve">Es una herramienta manual que se utiliza para ajustar el par de apriete de elementos roscados.
Una llave dinamométrica consiste en una llave fija de vaso que puede ser intercambiable con otras llaves de vaso de otras dimensiones, a la que se acopla un brazo que incorpora un mecanismo en el que se regula el par de apriete, de forma que si se intenta apretar más, salta el mecanismo que lo impide. </t>
  </si>
  <si>
    <t>Llaves de torsión, La llave dinamométrica o  torquímetro</t>
  </si>
  <si>
    <t>Llave torx</t>
  </si>
  <si>
    <t xml:space="preserve">Las cabezas externas Torx tienen una cabeza con una estrella externa de seis puntas. Una llave Torx externa también se conoce como Torx de seguridad, Torx </t>
  </si>
  <si>
    <t>Llave Torx, llave de fuerza</t>
  </si>
  <si>
    <t>Extractores de tubería</t>
  </si>
  <si>
    <t>Los extractores de tuberías sirven para retirar los extremos roscados rotos de tuberías, conectores de tuberías y accesorios</t>
  </si>
  <si>
    <t>Extractores de grifo</t>
  </si>
  <si>
    <t>Herramienta usada para remover machos de roscar rotos desde el interior de un agujero. Un extractor de machos se sujeta por un giramachos y agarra las ranuras del macho de roscar para removerlo.</t>
  </si>
  <si>
    <t>Extractores de macho</t>
  </si>
  <si>
    <t>Llave manual en t para grifos</t>
  </si>
  <si>
    <t>Es una herramienta de mano para girar los grifos u otras herramientas pequeñas, como exprimidores manuales y extractores de tornillo.</t>
  </si>
  <si>
    <t>Llave manual en T para tomas</t>
  </si>
  <si>
    <t>Manivelas</t>
  </si>
  <si>
    <t>Son piezas normalmente de hierro, compuestas de dos ramas, una de las cuales se fija por un extremo en el eje de una máquina, de una rueda, palanca etc. y la otra forma el mango que sirve para mover al brazo, la máquina o la rueda. Puede servir también para efectuar la transformación inversa del movimiento circular en movimiento rectilíneo.</t>
  </si>
  <si>
    <t>Troqueleras</t>
  </si>
  <si>
    <t>Es un marco que ayuda a mantener las herramientas de corte en la alineación, lo que garantiza que los hilos están espaciados uniformemente y se cortan con las especificaciones requeridas.</t>
  </si>
  <si>
    <t>Portadados</t>
  </si>
  <si>
    <t>Llaves de tubo</t>
  </si>
  <si>
    <t>Es una llave de acero que tiene forma de tubo. En cada uno de sus extremos tiene un hueco de forma hexagonal, donde se encaja una tuerca de un determinado tamaño. Los extremos de la misma llave sirven para 2 tuercas de medidas consecutivas. La parte central y exterior de la llave tiene una forma hexagonal para que en ella pueda ser encajada una llave fija o una llave inglesa, y nos permita apretar o aflojar la tuerca.</t>
  </si>
  <si>
    <t>Llaves de gancho</t>
  </si>
  <si>
    <t>Estas llaves permiten desmontar rodamientos y manguitos de desmontaje utilizando una tuerca de extracción.</t>
  </si>
  <si>
    <t>Llaves de gancho,llave de nariz</t>
  </si>
  <si>
    <t>Llaves tubulares de desplazamiento</t>
  </si>
  <si>
    <t>Una llave tubular (designada a veces una llave de barril al describir un modelo del vintage o de la antigüedad) es uno que se diseña para abrir una cerradura tubular del vaso del perno. Tiene un hueco, el eje cilíndrico que es generalmente mucho más corto y tiene un diámetro más grande que la mayoría de las llaves convencionales.</t>
  </si>
  <si>
    <t>Llaves de tuercas</t>
  </si>
  <si>
    <t>Son las herramientas manuales que se utilizan para apretar elementos atornillados mediante tornillos o tuercas con cabezas hexagonales principalmente. En las industrias y para grandes producciones estas llaves son sustituidas por pistolas neumáticas o por atornilladoras eléctricas portátiles</t>
  </si>
  <si>
    <t>Llaves de tuercas,Llave inglesa,Llave de bocas fijas</t>
  </si>
  <si>
    <t>Llaves macho con mango en t</t>
  </si>
  <si>
    <t>Llave en "T" para tornillos hembra hexagonales.
L= longitud total, l = longitud del mango.</t>
  </si>
  <si>
    <t>Llaves macho con mango en T</t>
  </si>
  <si>
    <t>Cintas métricas</t>
  </si>
  <si>
    <t>Es un instrumento de medida que consiste en una cinta flexible graduada y se puede enrollar, haciendo que el transporte sea más fácil. También se pueden medir líneas y superficies curvas.</t>
  </si>
  <si>
    <t>Cintas métricas,Cinta de medida, flexómetro</t>
  </si>
  <si>
    <t>Escalas</t>
  </si>
  <si>
    <t>Es una regla especial cuya sección transversal tiene forma prismática con el objetivo de contener diferentes escalas en la misma regla. Se emplea frecuentemente para medir en dibujos que contienen diversas escalas. En su borde contiene un rango con escalas calibradas y basta con girar sobre su eje longitudinal para ver la escala apropiada. Se puede utilizar para medir escalas no definidas en su cuerpo (haciendo los cálculos mentalmente).</t>
  </si>
  <si>
    <t>Escalas, escalímetro, regla escala</t>
  </si>
  <si>
    <t>Escuadras</t>
  </si>
  <si>
    <t>Es una plantilla con forma de triángulo rectángulo isósceles que se utiliza en dibujo técnico.1 Pueden ser de diferentes tamaños y colores o tener biseles en los cantos que permitan ser usadas con rapidógrafo</t>
  </si>
  <si>
    <t>Plomadas</t>
  </si>
  <si>
    <t>Es un sistema físico que puede oscilar bajo la acción gravitatoria u otra característica física (elasticidad, por ejemplo) y que está configurado por una masa suspendida de un punto o de un eje horizontal fijos mediante un hilo, una varilla, u otro dispositivo que sirve para medir el tiempo.</t>
  </si>
  <si>
    <t>Péndulos</t>
  </si>
  <si>
    <t>Calibrador de clavos</t>
  </si>
  <si>
    <t>El gramil no es más que un ensamble de espigay mortaja pasante, donde la espiga en uno de sus extremos tiene un clavo o un lápizy desplazándolo a través de la mortaja, se pueden trazar líneas de corte.</t>
  </si>
  <si>
    <t>Gramiles de clavos o de molduras</t>
  </si>
  <si>
    <t>Bordes rectos</t>
  </si>
  <si>
    <t xml:space="preserve"> Las líneas horizontales que tienen algunos papeles y que sirven para escribir sin torcerse.</t>
  </si>
  <si>
    <t>Reglones</t>
  </si>
  <si>
    <t> Es una plantilla con forma de triángulo rectángulo escaleno que se utiliza en dibujo técnico. Pueden ser de diferentes tamaños y tener una escala gráfica, para usarse como instrumento de medición. Su forma es la de un triángulo cuyos ángulos son 90º, 60º y 30º. Suele emplearse, junto a una escuadra o una regla, para trazar líneas paralelas, perpendiculares o con ángulos diversos. Puede estar hecho de materiales diversos, aunque el más común y útil es el de plástico transparente.</t>
  </si>
  <si>
    <t>Cartabones</t>
  </si>
  <si>
    <t>Buscadores de pernos</t>
  </si>
  <si>
    <t>Herramienta para buscar de tornillos</t>
  </si>
  <si>
    <t>Buscadores de pernos prisioneros</t>
  </si>
  <si>
    <t>Cortafríos</t>
  </si>
  <si>
    <t>Es una herramienta manual de corte que se utiliza principalmente para cortar chapa en frío mediante golpes que se dan en la cabeza de esta herramienta con un martillo adecuado.</t>
  </si>
  <si>
    <t>Cortafríos,Herramienta corta chapa,Corta fierro, cincel</t>
  </si>
  <si>
    <t>Limas</t>
  </si>
  <si>
    <t>Es una herramienta manual de corte/desgaste utilizada en el desbaste y el afinado de piezas de distintos materiales como metal, plástico omadera. Está formada por una barra de acero al carbono templado (llamada caña de corte) que posee unas ranuras llamadas dientes y que en la parte posterior está equipada con una empuñadura o mango.</t>
  </si>
  <si>
    <t>Limas,Lima</t>
  </si>
  <si>
    <t>Cepillos de carpintero</t>
  </si>
  <si>
    <t>Es una herramienta manual usada en carpintería, que sirve para cepillar y hacer rebajes, para rectificar listones o tirantes de madera, y para igualar el fondo de un rebajo donde no alcanza el cepillo, labrándolo paralelamente a la cara superior de la pieza.
Consiste en un cepillo de carpintero, que está compuesto por una caja de madera bastante larga para que se pueda coger cada extremo con una mano, que contiene un hierro estrecho y una cuña que le sirve de ajuste</t>
  </si>
  <si>
    <t>Cepillos de carpintero,Cepillo de carpintería, Un guillame, garlopa o guimbarda</t>
  </si>
  <si>
    <t>Raspa</t>
  </si>
  <si>
    <t>Barra gruesa de metal o madera. ; Barra de hierro atravesada para afianzar algo</t>
  </si>
  <si>
    <t>Limatones, limatón</t>
  </si>
  <si>
    <t>Es una máquina que se usa para un rápido lijado de madera y otros materiales. Consiste de un motor eléctrico que gira un par de tambores sobre los cuales se monta una pieza de papel de lija continua. Puede ser tanto portátil (donde la lijadora se mueve sobre el material) como estacionaria (fija), en estas últimas el material se mueve sobre la lija.</t>
  </si>
  <si>
    <t>Esmeriladoras,Lijadora eléctrica, pulidora, lijadora de banda</t>
  </si>
  <si>
    <t>Cinceles de madera</t>
  </si>
  <si>
    <t>Es una herramienta manual de corte libre utilizada en carpintería. Se compone de hoja de hierro acerado, de entre 4 y 40 mm de anchura, con boca formada por un bisel, y mango de madera. Son diseñados para realizar cortes, muescas, rebajes y trabajos artesanos artísticos de sobre relieve en madera. Se trabaja con fuerza de manos o mediante la utilización de una maza de madera para golpear la cabeza del formón</t>
  </si>
  <si>
    <t>Cinceles de madera,Cincel de madera, cincel, formón</t>
  </si>
  <si>
    <t>Cepillos de alambre</t>
  </si>
  <si>
    <t xml:space="preserve">Es una herramienta, que consiste en un mango, generalmente de madera o plástico, huesos de vez en cuando. El cepillo de alambre es principalmente un abrasivo, que se utiliza para limpiar la herrumbre y quitar la pintura. </t>
  </si>
  <si>
    <t>Piedras o herramientas o equipos de afilar</t>
  </si>
  <si>
    <t>Es un instrumento empleado en la mejora y mantenimiento de los "filos" de los cuchillos y otros utensilios con filo, como las tijeras, los cinceles.</t>
  </si>
  <si>
    <t>Piedras o herramientas o equipos de afilar,Piedra para filar,Piedra de afilar</t>
  </si>
  <si>
    <t>Espátulas</t>
  </si>
  <si>
    <t>Herramienta que consiste en una lámina plana de metal con agarradera o mango similar a un cuchillo con punta roma. Según su uso, hay diferentes tipos de espátula.</t>
  </si>
  <si>
    <t>Espátulas, Espátula</t>
  </si>
  <si>
    <t>Buriles</t>
  </si>
  <si>
    <t>Herramienta manual de corte o marcado formada por una barra de acero templado terminada en una punta con un mango en forma de pomo que sirve fundamentalmente para cortar, marcar, ranurar o desbastar material en frío mediante el golpe con un martillo adecuado, o mediante presión con la palma de la mano.</t>
  </si>
  <si>
    <t>Buriles,Buril</t>
  </si>
  <si>
    <t>Formones</t>
  </si>
  <si>
    <t>Es una herramienta manual de corte libre utilizada en carpintería. Se compone de hoja de hierro acerado, de entre 4 y 40 mm de anchura, con boca formada por un bisel, y mango de madera. Los formones son diseñados para realizar cortes, muescas, rebajes y trabajos artesanos artísticos de sobre relieve en madera. Se trabaja con fuerza de manos o mediante la utilización de una maza de madera para golpear la cabeza del formón.</t>
  </si>
  <si>
    <t>Formones, Formon</t>
  </si>
  <si>
    <t>Machetes</t>
  </si>
  <si>
    <t>Cuchillo grande pero más corto que una espada o un sable. Comúnmente mide menos de 60 cm y tiene un solo filo. Se utiliza para segar la hierba, cortar la caña de azúcar, podar plantas, abrirse paso en la selva o como arma blanca.</t>
  </si>
  <si>
    <t>Machetes, Machete,Cóle, colin, mocha</t>
  </si>
  <si>
    <t>Azadones</t>
  </si>
  <si>
    <t>Herramienta agrícola formada por una lámina ancha y gruesa, a veces curvada, inserta en un mango de madera, que se emplea para roturar la tierra y labrar surcos</t>
  </si>
  <si>
    <t>Azadones,Azadon</t>
  </si>
  <si>
    <t>Rastrillos</t>
  </si>
  <si>
    <t>Es un instrumento agrícola y hortícola consistente en una barra dentada fijada transversalmente a un mango, y usada para recoger hojas, heno, césped, etc., y, en jardinería, para aflojar el suelo, quitar yuyo y nivelar, y generalmente para propósitos realizados en agricultura por la grada.</t>
  </si>
  <si>
    <t>Rastrillos, Rastrillo</t>
  </si>
  <si>
    <t>Palas</t>
  </si>
  <si>
    <t>Herramienta de mano utilizada para excavar o mover materiales con cohesión relativamente pequeña. Consta básicamente de una superficie plana con una ligera curvatura que sirve para cavar en la tierra y transportar el material y de un mango de metal o madera con el que se maneja.</t>
  </si>
  <si>
    <t>Palas,Pala</t>
  </si>
  <si>
    <t>Hachas</t>
  </si>
  <si>
    <t>Herramienta con un filo metálico que está fijado de forma segura a un mango, generalmente de madera, cuya finalidad es el corte mediante golpes.</t>
  </si>
  <si>
    <t>Hachas,Jacha,Hacha</t>
  </si>
  <si>
    <t>Guadañas</t>
  </si>
  <si>
    <t>Herramienta que se usa para segar a ras de tierra, formada por un mango largo y una cuchilla ancha, curva y puntiaguda. dalle.</t>
  </si>
  <si>
    <t>Guadañas,Guadaña</t>
  </si>
  <si>
    <t>Tijeras de podar</t>
  </si>
  <si>
    <t>Herramienta empleada principalmente para cortar los bordes del césped, matas y similares.</t>
  </si>
  <si>
    <t>Tijeras de podar,Tijera</t>
  </si>
  <si>
    <t>Azadas</t>
  </si>
  <si>
    <t>Es una herramienta utilizada generalmente en agricultura, aunque también se usa para otras tareas. Está formada por unalámina con el borde frontal cortante relativamente afilado por un lado y un mango para sujetarla</t>
  </si>
  <si>
    <t>Azadas,Zada</t>
  </si>
  <si>
    <t>Raspadores</t>
  </si>
  <si>
    <t>Utensilio que sirve para raspar y eliminar la capa superficial de algo.</t>
  </si>
  <si>
    <t>Horquilla de jardín</t>
  </si>
  <si>
    <t>Herramienta agrícola con un mango largo y una larga y delgada, muy separados dientes puntiagudos. Estos dientes son también comúnmente se conoce como dientes. Se utilizan para levantar  materiales sueltos, tales como paja, hojas, Por lo general, horcas tienen dos o tres dientes y por lo general son de acero, pero también puede ser de madera.</t>
  </si>
  <si>
    <t>Horquilla de jardín, Horca</t>
  </si>
  <si>
    <t>Mangos de herramientas</t>
  </si>
  <si>
    <t>Dispositivos utilizados para sostener las herramientas para su utilización.</t>
  </si>
  <si>
    <t>Mangas de herramientas</t>
  </si>
  <si>
    <t>Criba jardinera</t>
  </si>
  <si>
    <t>Consistente en una lámina metálica agujereada, sujeta a un cerco de madera. Cualquiera de los aparatos mecánicos que se emplean en agricultura para cribar semillas, o en minería para lavar y limpiar los minerales.</t>
  </si>
  <si>
    <t xml:space="preserve">Criba jardinera, criba, Utensilio para cribar, </t>
  </si>
  <si>
    <t>Excavadora de hoyos para postes</t>
  </si>
  <si>
    <t>Están formadas por dos  hojas que están unidas por una bisagra y están curvadas para tener una forma cilíndrica. De cada hoja de pala parte un mango de madera largo que permite abrir la pinza que forman las dos hojas de pala.</t>
  </si>
  <si>
    <t>Excavadora de hoyos para postes, pala para hoyos</t>
  </si>
  <si>
    <t>Cortadora de pasto</t>
  </si>
  <si>
    <t>Es una máquina, manual o motorizada, usada para recortar el césped de los jardines, campos deportivos, etcétera, de forma que se obtenga una alfombra de hierba de altura uniforme.</t>
  </si>
  <si>
    <t>Segadora de césped,Güira,Cortadora de  césped, cortacésped</t>
  </si>
  <si>
    <t>Escarificador de prados</t>
  </si>
  <si>
    <t>Por lo general, está hecha de aceite e insecticida. La pasta cicatrizante sirve para cubrir los cortes en las plantas de tal forma que éstas no adquieran gusanos u otros insectos que deteriorarían la salud de la misma.</t>
  </si>
  <si>
    <t>Cicatrizador de césped, pasta de poda o cicatrizante</t>
  </si>
  <si>
    <t>Tijeras para setos</t>
  </si>
  <si>
    <t>Herramienta manual que se utiliza para cortar papel, plástico, y láminas metálicas o de madera de poco espesor. Cuando el grosor de la chapa a cortar es muy grueso se utilizan cizallas activadas por un motor eléctrico.</t>
  </si>
  <si>
    <t>Cizalla de seto vivo</t>
  </si>
  <si>
    <t>Barras de cavar o barretones</t>
  </si>
  <si>
    <t>Herramienta sencilla que se puede utilizar para varias funciones básicas. Estas barras a menudo se utilizan para cavar pequeños agujeros, afloje terreno para la plantación de los proyectos, y por curiosos objetos lejos del terreno circundante.</t>
  </si>
  <si>
    <t>Barras de cava,barra de excavación</t>
  </si>
  <si>
    <t>Dobladores de tubos</t>
  </si>
  <si>
    <t>Es una maquina que utiliza un cilindro hidráulico para doblar tubos de acero de grosor considerable. La fuerza necesaria para doblar los tubos es de 40.000 
N en los 500 mm en los que el cilindro desplaza la matriz curva. El proceso de doblado 
debe durar 12 segundos para conseguir un rendimiento óptimo respecto a las 
propiedades del tubo doblado y la productividad de la máquina.</t>
  </si>
  <si>
    <t xml:space="preserve">Dobladores de tubos, Dobla tubo </t>
  </si>
  <si>
    <t>Tornillos de banco</t>
  </si>
  <si>
    <t xml:space="preserve">Es una herramienta que sirve para dar una eficaz sujeción, a la vez que ágil y fácil de manejar, a las piezas para que puedan ser sometidas a diferentes operaciones mecánicas como aserrado, perforado, fresado, limado o marcado </t>
  </si>
  <si>
    <t>Tornillos de banco, Herramienta para sujetar piezas, torno de banco</t>
  </si>
  <si>
    <t>Pinza de mano</t>
  </si>
  <si>
    <t>Es una pieza de metal u otro material que sirve para asegurar tuberías o conductos de cualquier tipo, ya sean en disposición vertical, horizontal o suspendidas, en una pared, guía, techo o cualquier otra base.</t>
  </si>
  <si>
    <t>Abrazaderas,Abrazadera,Abrazadera metálica</t>
  </si>
  <si>
    <t>Tenazas</t>
  </si>
  <si>
    <t>Es una herramienta muy antigua que se utiliza para extraer clavos, cortar alambre u otros elementos entre otras funciones, esta hecho de acero, para que se pueda adaptar de acuerdo al criterio de aquel que la emplea.</t>
  </si>
  <si>
    <t>Tenazas,Pieza metálica,Herramienta para sacar clavos</t>
  </si>
  <si>
    <t>Pinzas</t>
  </si>
  <si>
    <t>Es una tenaza pequeña que es utilizada en la jardineria para coger y remover terreno.</t>
  </si>
  <si>
    <t>Tenacillas</t>
  </si>
  <si>
    <t>Alicates de guardalínea</t>
  </si>
  <si>
    <t xml:space="preserve">Herramienta de metal parecida a unas tenazas, con las puntas planas o redondas, que sirve para sujetar objetos pequeños, doblar alambres o apretar tuercas. </t>
  </si>
  <si>
    <t>Alicates boquianchos ajustables</t>
  </si>
  <si>
    <t>Desarmador de diversas puntas</t>
  </si>
  <si>
    <t>Alicates de punta de aguja</t>
  </si>
  <si>
    <t>Herramienta de metal parecida a unas tenazas, con las puntas planas o redondas, que sirve para sujetar objetos pequeños, doblar alambres o apretar tuercas</t>
  </si>
  <si>
    <t>Alicates de punta de aguja,Alicate punta aguja</t>
  </si>
  <si>
    <t>Herramientas magnéticas</t>
  </si>
  <si>
    <t>Herramientas magnéticas,Instrumentos magnéticas</t>
  </si>
  <si>
    <t>Pinzas de anillo de retención</t>
  </si>
  <si>
    <t>Es una herramienta utilizada para sujetar o ajustar piezas muy pequeñas.</t>
  </si>
  <si>
    <t>Alicates de lagarto</t>
  </si>
  <si>
    <t>Herramienta multiusos de la electrónica que enrosca y desenrosca, aprieta y afloja, corta un alambre o pela.</t>
  </si>
  <si>
    <t>Alicates de lagartos,Alicate de lagarto, o cocodrilo</t>
  </si>
  <si>
    <t>Tenazas de ranura y lengüeta</t>
  </si>
  <si>
    <t>Son unas pinzas para hacer pequenos cortes.</t>
  </si>
  <si>
    <t>Pinzas de ranura y lengüeta</t>
  </si>
  <si>
    <t>Alicates de articulación movible o de ranura</t>
  </si>
  <si>
    <t>Alicates para ranuras.</t>
  </si>
  <si>
    <t>Pinzas de corte diagonal</t>
  </si>
  <si>
    <t>Pinzas para dar cortes especializados.</t>
  </si>
  <si>
    <t>Pinzas de corte de ángulo</t>
  </si>
  <si>
    <t>Pinzas de cerrado</t>
  </si>
  <si>
    <t>Pinzas de presión o Pinzas de cierre por acodamiento son unos alicates que pueden ser inmovilizados en una cierta posición para así torcer o arrancar diversos objetos o materiales. En Colombia se les conoce como hombresolo y en México como pinzas perras.</t>
  </si>
  <si>
    <t>Pinzas cerrador,pinza de prensa,pinzas de presión, pinza de cierre por acodamiento,hombresolo,ayudante,pinza perra</t>
  </si>
  <si>
    <t>Pinzas de cerca</t>
  </si>
  <si>
    <t>Pinzas especializadas para ser usadas en jardineria.</t>
  </si>
  <si>
    <t>Pinzas de cerco</t>
  </si>
  <si>
    <t>Tenazas de corte final</t>
  </si>
  <si>
    <t>Herramienta utilizada para cortar.</t>
  </si>
  <si>
    <t>Pinzas con corte adelante</t>
  </si>
  <si>
    <t>Cambiador de bombilla de luz</t>
  </si>
  <si>
    <t>Es un equipo para cambiar bombillos, utilizados especialmente  por los electricistas.</t>
  </si>
  <si>
    <t>Grapas c</t>
  </si>
  <si>
    <t>Es una pieza de hierro u otro metal cuyos dos extremos doblados y puntiagudos se clavan para unir y sujetar papeles, tablas u otras cosas.</t>
  </si>
  <si>
    <t>Grapas C</t>
  </si>
  <si>
    <t>Grapa de ángulo</t>
  </si>
  <si>
    <t>Son grapas usadas cuando el espacio es pequeno entre dos angulos</t>
  </si>
  <si>
    <t>Alicates de hoja metálica</t>
  </si>
  <si>
    <t>Herramienta de corte que se utilizan para cortar alambres. Hay diferentes tipos, principalmente por sus puntas.</t>
  </si>
  <si>
    <t>Alicates de chapa metálica, alicates</t>
  </si>
  <si>
    <t>Prensa de mesa</t>
  </si>
  <si>
    <t>Sirve para dar una eficaz sujeción, a la vez que ágil y fácil de manejar, a las piezas para que puedan ser sometidas a diferentes operaciones mecánicas como aserrado, perforado, fresado, limado o marcado</t>
  </si>
  <si>
    <t>Mordaza de banco</t>
  </si>
  <si>
    <t>Tensionadores</t>
  </si>
  <si>
    <t>Utensilio que sirve para extender o alargar.</t>
  </si>
  <si>
    <t>Extensibles</t>
  </si>
  <si>
    <t>Alicates de punta redonda</t>
  </si>
  <si>
    <t>Son una pinza especializado caracteriza por sus mandíbulas afiladas y redondeadas, más comúnmente utilizado para la creación de bucles en pedazos de alambre por los electricistas y los joyeros</t>
  </si>
  <si>
    <t>Alicates de punta redonda,Alicate de punta redonda,alicate de electricista,alicate de joyero,pinza</t>
  </si>
  <si>
    <t>Alicates planos</t>
  </si>
  <si>
    <t>Tienen la boca cuadrada, ligeramente estriada en su interior y con los brazos algo encorvados que sirven para doblar alambre, sujetar pequeñas piezas, etc.</t>
  </si>
  <si>
    <t>Alicates planos,Alicate de punta plana,pinza,alicate</t>
  </si>
  <si>
    <t>Llaves de cinta</t>
  </si>
  <si>
    <t>Es cualquiera de varios tipos de llave que agarre un objeto a través de una correa o cadena se retiró en tensión alrededor de ella hasta que se agarra firmemente. Fricción estática de alta evita que se resbale.</t>
  </si>
  <si>
    <t>Llaves de cinta,llave de correa,agarra objeto,llave de cinturón,ceñidor</t>
  </si>
  <si>
    <t>Alicates de punta curvada</t>
  </si>
  <si>
    <t>Alicate utilizado para colocar y quitar extensiones de microloop o con microanillas.  Su especial diseño facilita su manejo a la hora de presionar las anillas/grapas ya que el ángulo de la punta permite colocar las extensionas con una postura más sencilla y accesible.</t>
  </si>
  <si>
    <t>Alicates de punta curvada,Alicate de punta curva,pinza</t>
  </si>
  <si>
    <t>Abrazaderas de mango redondo</t>
  </si>
  <si>
    <t>Abrazadera cuya caracteristica principal es el mango redondo.</t>
  </si>
  <si>
    <t>Abrazaderas de tres garras</t>
  </si>
  <si>
    <t>Abrazadera con tres garras.</t>
  </si>
  <si>
    <t>Abrazadera para la apertura de mandíbula</t>
  </si>
  <si>
    <t>Arazaderas que tienen una  gran apertura en las garras.</t>
  </si>
  <si>
    <t>Abrazaderas de gran apertura de garra</t>
  </si>
  <si>
    <t>Abrazaderas de fijación</t>
  </si>
  <si>
    <t>Anillo que abraza cualquier pieza circular de una máquina para sujetarla a un objeto fijo.</t>
  </si>
  <si>
    <t>Abrazaderas de fijación,anillo,sujetador,ceñidor</t>
  </si>
  <si>
    <t>Abrazaderas con mango en t</t>
  </si>
  <si>
    <t>Es una abrazadera con mango en forma de T.</t>
  </si>
  <si>
    <t>Abrazaderas con mango en T</t>
  </si>
  <si>
    <t>Alicates de punta larga</t>
  </si>
  <si>
    <t>Son un alicate de corte y sujeción usado por electricistas y otros artesanos para doblar, reposicionar y cortar alambre.</t>
  </si>
  <si>
    <t>Alicates de punta larga,Alicate de punta,Alicate cigüena,alicate,pinzas de punta,alicate puntiagudo,alicate,alicate de electricista</t>
  </si>
  <si>
    <t>Palustres</t>
  </si>
  <si>
    <t>Herramienta usada en albañilería formada por una lámina metálica de forma triangular sujetada por un mango de madera que se emplea para aplicar y manejar el mortero y la argamasa. Si es pequeña se suele denominar paletín.</t>
  </si>
  <si>
    <t>Paletas,Paleta de albañil,Palaustre,Palustre,cuchara de albañil, paletin</t>
  </si>
  <si>
    <t>Palustres o llanas de madera</t>
  </si>
  <si>
    <t>Es una de varias herramientas de mano similares utilizados para cavar, alisar, o de otro modo moverse alrededor de pequeñas cantidades de viscosa o material en partículas.</t>
  </si>
  <si>
    <t>Llanas de madera,llanas,llana de madera,plana,trulla,badilejo</t>
  </si>
  <si>
    <t>Bordeadoras</t>
  </si>
  <si>
    <t>Herramienta electrica utilizada para bordear piezas de metal o madera o manposteria, con la finalidad de darle un mejor acabado.</t>
  </si>
  <si>
    <t>Sierras de cantear,canteadora,sierra electrica</t>
  </si>
  <si>
    <t>Vibradores de concreto</t>
  </si>
  <si>
    <t>Es una herramienta de construcción utilizado en sitios concretos de vertido.  Un vibrador se utiliza para asegurar que una gota sea uniforme y libre de burbujas de aire de manera que el hormigón se mantendrá fuerte y tienen un acabado liso.</t>
  </si>
  <si>
    <t>Vibradores de hormigón,vibrador,concreto,hormigon,vibrador de concreto,mezcla</t>
  </si>
  <si>
    <t>Hierro de marcar</t>
  </si>
  <si>
    <t>Instrumento o pieza de hierro, con que se realizaba la operación de marcar ganados, esclavos, etc. 3. m. Marca que con hierro candente se pone a los ganados .</t>
  </si>
  <si>
    <t>Punzones o alwznas</t>
  </si>
  <si>
    <t>Un punzón costura es una herramienta sencilla con la que los agujeros pueden ser perforados en una variedad de materiales, o agujeros existentes se pueden ampliar. También se usa para coser materiales pesados, como el cuero o lona.</t>
  </si>
  <si>
    <t>Alesnas,punzon,grabador,perforar,cincelar</t>
  </si>
  <si>
    <t>Punzón de trazar</t>
  </si>
  <si>
    <t>Es una herramienta de mano utilizado en la metalurgia para marcar líneas en piezas de trabajo, antes del mecanizado. El proceso de usar un abonado se denomina trazado y es sólo una parte del proceso de marcar hacia fuera.</t>
  </si>
  <si>
    <t>Punzón de trazar,Chuzo de trazar,trazado,cincelador,grabar, trazados</t>
  </si>
  <si>
    <t>Líneas de marcar con tiza</t>
  </si>
  <si>
    <t>Lineas que se siguen para marcar calles, trabajos de ingenieria, para pasos peatonales etc.</t>
  </si>
  <si>
    <t>Líneas de marcar</t>
  </si>
  <si>
    <t>Marcadores o soportes de metal</t>
  </si>
  <si>
    <t xml:space="preserve">Diseñados para marcar bobinas, placas, pletinas, desbastes o muchas otras superficies calientes. </t>
  </si>
  <si>
    <t>Marcadores o portadores de metal</t>
  </si>
  <si>
    <t>Sellos de metal</t>
  </si>
  <si>
    <t>El estampado es un forjado mecánico en el que se emplea un molde o estampa para conformar la pieza.</t>
  </si>
  <si>
    <t>Estampas de metal</t>
  </si>
  <si>
    <t>Pistolas de grapas</t>
  </si>
  <si>
    <t>Máquina portátil utiliza para conducir las grapas de metal pesado en la madera, de plástico o de mampostería</t>
  </si>
  <si>
    <t>Pistolas de grapas,Grapadora,engrapadora</t>
  </si>
  <si>
    <t>Ribeteadoras</t>
  </si>
  <si>
    <t xml:space="preserve">También conocido como martillo neumático, es un tipo de herramienta que se utiliza para conducir remaches. </t>
  </si>
  <si>
    <t>pistola de remache,remachadora</t>
  </si>
  <si>
    <t>Colocadores de abrazaderas</t>
  </si>
  <si>
    <t>Utensilio o herramienta utilizada para colocar la abrazasera</t>
  </si>
  <si>
    <t>Herramientas para poner anclajes</t>
  </si>
  <si>
    <t>Juego de herramientas que se utilizan para colocar anclas o anclajes</t>
  </si>
  <si>
    <t>Herramientas para poner anclas,juego, kit,instrumento</t>
  </si>
  <si>
    <t>Calentadores de pernos</t>
  </si>
  <si>
    <t>Dispositivos diseñados para el precalentamiento  de pernos de fijación hueco o montantes</t>
  </si>
  <si>
    <t>Pistolas de etiquetado</t>
  </si>
  <si>
    <t>Son pistolas utilizadas para facilitar y agilizar el etiquetado de todo tipo de prendas.</t>
  </si>
  <si>
    <t>Pistolas de etiquetado,engrapadora</t>
  </si>
  <si>
    <t>Desprendedor de etiqueta de seguridad</t>
  </si>
  <si>
    <t>Es un utencilio que posee un juego de elementos magneticos que hacen de el un elemento imprescindible para las etiquetas de seguridad</t>
  </si>
  <si>
    <t>Desprendedor de etiqueta de seguridad, chita chapas</t>
  </si>
  <si>
    <t>Herramientas curvatubos</t>
  </si>
  <si>
    <t>Herramienta diseñada para realizar rápidamente curvas sin contar con otros accesorios.</t>
  </si>
  <si>
    <t>Herramientas curvatubos,Instrumentos curvatubos,juego, kit,instrumento</t>
  </si>
  <si>
    <t>Palancas</t>
  </si>
  <si>
    <t>Máquina simple que tiene como función transmitir una fuerza y un desplazamiento. Está compuesta por una barra rígida que puede girar libremente alrededor de un punto de apoyo llamado fulcro.</t>
  </si>
  <si>
    <t>Dobladoras de tubos</t>
  </si>
  <si>
    <t>Máquina utilizada para darle curvatura a tubos de metal al usar la fuerza.</t>
  </si>
  <si>
    <t>Máquinas para curvar tubos aislantes,curvatura,curvar</t>
  </si>
  <si>
    <t>Cuñas</t>
  </si>
  <si>
    <t>Es una herramienta de forma triangular, un compuesto y el plano inclinado portátil de una cuña está dada por la relación de la longitud de su pendiente a su anchura.</t>
  </si>
  <si>
    <t>Cuñas,Agarradero,Sostenedor,
calce,calza,tarugo,taco,zoquete,zapata,alzaprima,apoyo</t>
  </si>
  <si>
    <t>Ganchos para empaquetaduras</t>
  </si>
  <si>
    <t xml:space="preserve">Elementos que facilitan la instalacion de la empaquetadura. </t>
  </si>
  <si>
    <t>Manchas de impresión</t>
  </si>
  <si>
    <t>Herramienta para la toma de suaves curvas, de medio punto en el conducto y tubería.</t>
  </si>
  <si>
    <t>Espátulas para enmasillar</t>
  </si>
  <si>
    <t>Herramienta que consiste en una lámina plana de metal con agarradera o mango similar a un cuchillo con punta roma. Suele ser una hoja de metal ancha, fina y flexible y se utiliza para limpiar, alisar, rascar (la pintura, por ejemplo), levantar incrustaciones, etc. Con forma rectangular se le suele llamar rasqueta.</t>
  </si>
  <si>
    <t>Espátulas para enmasillar,paleta,cucharilla,llana,rasera</t>
  </si>
  <si>
    <t>Herramientas de calafateado</t>
  </si>
  <si>
    <t>Herramienta utilizadas para rellenar o calafatear entre dos superficies algún material (silicona,resina,etc)</t>
  </si>
  <si>
    <t>Cinceles de calafatear,Cilencel,herramienta de rellenar,calafatear,sellar,silicona</t>
  </si>
  <si>
    <t>Fuelles eléctricos</t>
  </si>
  <si>
    <t>Es un dispositivo mecánico cuya función es la de contener aire para expelerlo a cierta presión y en cierta dirección para diversos fines. Básicamente, un fuelle es un contenedor deformable el cual tiene una boquilla de salida</t>
  </si>
  <si>
    <t xml:space="preserve">Fuelles mecánicos,Fuelle mecánico, fuelle, neumático </t>
  </si>
  <si>
    <t>Pulidoras eléctricas</t>
  </si>
  <si>
    <t>Equipo de trabajo eléctrico empleado para pulir superficies de diferentes materiales mediante movimiento rotatorios con un material abrasivo</t>
  </si>
  <si>
    <t>Pulidoras mecánicas,Pulidora mecánica,lijadora,flexible</t>
  </si>
  <si>
    <t>Taladradoras eléctricas</t>
  </si>
  <si>
    <t>Es una máquina herramienta donde se mecanizan la mayoría de los agujeros que se hacen a las piezas en los talleres mecánicos. Destacan estas máquinas por la sencillez de su manejo.</t>
  </si>
  <si>
    <t>Taladradoras mecánicas,Traladrador mecánica,taladro electrico,taladro hidraulico,talador percutor,taladro neumático,taladro pedestal,taladro fresador,taladro de columna,taladro de mano,taladro magnéticos, taladro</t>
  </si>
  <si>
    <t>Amoladora eléctricas</t>
  </si>
  <si>
    <t xml:space="preserve">Equipo de trabajo que se utiliza para pulir superficies de diferentes materiales mediante el movimiento 
rotatorio de un material abrasivo. </t>
  </si>
  <si>
    <t>Amoladoras mecánicas,flexible,lijadora,muela,pulir,lijar,pulidadora</t>
  </si>
  <si>
    <t>Martillos de demolición</t>
  </si>
  <si>
    <t>Es una máquina, generalmente de uso profesional, que es utilizada con objeto de demoler pavimentos, realizar agujeros de grandes dimensiones o demoler construcciones de diversa índole. Existen tres tipos, neumáticos, hidráulicos y eléctricos.</t>
  </si>
  <si>
    <t>Martillos de demolición,Mazo,Maza de demolición,</t>
  </si>
  <si>
    <t>Cepillos eléctricos</t>
  </si>
  <si>
    <t>Máquina herramienta que realiza la operación mecánica de cepillado. Dicha operación consiste en la elaboración de superficies planas, acanalamientos y otras formas geométricas en las piezas.</t>
  </si>
  <si>
    <t>Cepillos mecánicos,Cepillo mecánico,lijadora,recortadora</t>
  </si>
  <si>
    <t>Cuchillas eléctricas</t>
  </si>
  <si>
    <t>La máquina rebajadora es una herramienta de carpintería usada para desbastar, cortar o ahuecar un área del frente de una pieza de madera.</t>
  </si>
  <si>
    <t>Cuchillas mecánicas,Cuchilla mecánica,decantador,rebajadora,router</t>
  </si>
  <si>
    <t>Lijadoras eléctricas</t>
  </si>
  <si>
    <t>Es una herramienta eléctrica utilizada para la madera suave y acabados de automóviles o de madera por abrasión con papel de lija.</t>
  </si>
  <si>
    <t>Lijadoras mecánicas,Lija mecánica,pulidora,lijadora</t>
  </si>
  <si>
    <t>Sierras eléctricas</t>
  </si>
  <si>
    <t>La sierra mecánica es una herramienta como su nombre indica para serrar pero de forma mecánica, esta sierra se utiliza para cortar material duro, macizo. La forma de trabajar de este tipo de sierra es el siguiente: la maquina tiene un arco en el cual esta la sierra, este arco va oscilando por medio de un motor y nos permite ir cortando el material.</t>
  </si>
  <si>
    <t xml:space="preserve">Sierras mecánicas,Motosierra,sierra de disco </t>
  </si>
  <si>
    <t>Pistolas de tornillos eléctricas</t>
  </si>
  <si>
    <t xml:space="preserve">Tipo de herramienta que sirve para empujar tornillos. </t>
  </si>
  <si>
    <t>Pistolas de tornillos mecánicas</t>
  </si>
  <si>
    <t>Pistolas de grapas eléctricas</t>
  </si>
  <si>
    <t>Es un aparato que sirve para unir piezas, coser telas o fijar elementos de decoración. Una de las características más importantes de estos aparatos, es que también pueden emplearse para introducir clavos o puntas.</t>
  </si>
  <si>
    <t>Pistolas de grapas mecánicas,Grapadora mécanica</t>
  </si>
  <si>
    <t>Ribeteadoras eléctricas</t>
  </si>
  <si>
    <t>Máquinas utilizada para trabajar chapas, planchas, perfiles y tubos de metal.</t>
  </si>
  <si>
    <t>Ribeteadoras mecánicas</t>
  </si>
  <si>
    <t>Aprietatuercas neumático de percusión</t>
  </si>
  <si>
    <t>Maquinaria utilizada  para apretar las tueras de los neumaticos.</t>
  </si>
  <si>
    <t>Pistolas de calafateo eléctricas</t>
  </si>
  <si>
    <t>Se usa para disparar calafateado de un cartucho de calafateado y es una herramienta común para uso en homerepair domésticas. Dispara calafateado de un cartucho de calafateado usando un émbolo empujado por una barra de presión.</t>
  </si>
  <si>
    <t>Pistolas de calafateo mecánicas</t>
  </si>
  <si>
    <t>Martillos cinceladores eléctricos</t>
  </si>
  <si>
    <t xml:space="preserve">Utilizado para cincelar y arrancar hormigón, cimentaciones y firmes de calles, para compactar, apisonar y compactar en la fabricación de piezas. </t>
  </si>
  <si>
    <t>Martillos cinceladores mecánicos,martillo picador,martillo cincelador</t>
  </si>
  <si>
    <t>Pistolas de clavos eléctricas</t>
  </si>
  <si>
    <t>Es un tipo de herramienta que sirve para empujar clavos en la madera o en algún otro tipo de material.</t>
  </si>
  <si>
    <t>Pistolas de clavos mecánicas,Pistola de clavos mecánicos,herramienta de aire comprimido,herramienta neumatica,clavo,tachuela,escarpia</t>
  </si>
  <si>
    <t>Pistolas de calor</t>
  </si>
  <si>
    <t xml:space="preserve">Una pistola de calor es un dispositivo utilizado para emitir una corriente de aire caliente, generalmente a temperaturas entre 100 ° C y 550 ° C (200-1000 ° F), con algunos modelos más calientes corriendo 760 ° C (1400 ° F), el cual se hace a mano. </t>
  </si>
  <si>
    <t>Pistolas de calor,Pistolas de calefacción,Pistola de calor,pistola de calor industrial,blower industrial,blower</t>
  </si>
  <si>
    <t>Grabadores</t>
  </si>
  <si>
    <t>Herramienta uitlizada para grabar o imprimir en un objeto la información requerida.</t>
  </si>
  <si>
    <t>Grabadores,grabador,estampador,cincelador,cincel</t>
  </si>
  <si>
    <t>Pistolas para engomar</t>
  </si>
  <si>
    <t>Son pistolas para dispensar la goma que vienen en bajas temperaturas y altas temperaturas.</t>
  </si>
  <si>
    <t>Pistola de encolar,pistola de goma caliente, pistola de goma fría,dispensador de goma</t>
  </si>
  <si>
    <t>Herramientas de par de torsión</t>
  </si>
  <si>
    <t>Tipos de herramienta que se programan para alcanzar los resultados específicos del par de torsión mientras aprieta un sujetador roscado. Las herramientas de par de torsión son esenciales para garantizar que un producto terminado sea seguro</t>
  </si>
  <si>
    <t>Juntador de capas de material</t>
  </si>
  <si>
    <t>Herramienta utilizada para ensamblar piezas de algun tipo de material, utilizando cola blanca a dase de agua.</t>
  </si>
  <si>
    <t>Brocas</t>
  </si>
  <si>
    <t>Barrena de boca cónica que se usa con las máquinas de taladrar.</t>
  </si>
  <si>
    <t>Brocas,Broca,taladro,drill</t>
  </si>
  <si>
    <t>Hojas de sierra</t>
  </si>
  <si>
    <t>Consiste en una hoja con el filo dentado y se maneja a mano o por otras fuentes de energía, como vapor, agua o electricidad.</t>
  </si>
  <si>
    <t>Hojas de sierra,Segueta</t>
  </si>
  <si>
    <t>Fresadoras con mango</t>
  </si>
  <si>
    <t>Proceso de arranque de viruta o una operación de mecanizado que se realiza para conseguir un buen acabado superficial con ciertas tolerancias dimensionales, o bien simplemente para agrandar agujeros que han sido previamente taladrados con una broca a un diámetro un poco inferior.</t>
  </si>
  <si>
    <t>Fresas de escariar con mango, escareado, alesado</t>
  </si>
  <si>
    <t>Troqueles o punzones de estampar</t>
  </si>
  <si>
    <t>Pieza o conjunto de ellas sobre las que se soporta y gira el árbol transmisor de momento giratorio de una máquina.</t>
  </si>
  <si>
    <t>Cojinetes o punzones de estampar</t>
  </si>
  <si>
    <t>Troqueles de roscado</t>
  </si>
  <si>
    <t xml:space="preserve">
Son herramientas manuales empleadas para la fabricación de elementos roscados (tuercas y tornillos)</t>
  </si>
  <si>
    <t>Cojinetes de roscar</t>
  </si>
  <si>
    <t>Machos de roscado</t>
  </si>
  <si>
    <t xml:space="preserve">Es una herramienta manual cuyo eje está contenido en el plano y en torno a él se dibuja una trayectoria helicoidal. Este elemento se utiliza para roscar la parte hembra. </t>
  </si>
  <si>
    <t>Machos de roscar</t>
  </si>
  <si>
    <t>La cuña es una máquina simple que consiste en una pieza de madera o de metal con forma de prisma triangular con la punta muy filosa. Técnicamente es un doble plano inclinado portátil. Sirve para hender o dividir cuerpos sólidos, para ajustar o apretar uno con otro, para calzarlos o para llenar alguna raja o círculo.</t>
  </si>
  <si>
    <t>Cuñas,cuña,uña,calce,calza,tarugo,taco,zoquete,zapata,apoyo</t>
  </si>
  <si>
    <t>Anillos metálicos</t>
  </si>
  <si>
    <t>Es un dispositivo de sujeción-específicamente, un subtipo de mandril que forma un collar alrededor del objeto que se realizará, y ejerce una gran fuerza de sujeción sobre el objeto cuando se aprieta, generalmente por medio de un collar exterior cónica.</t>
  </si>
  <si>
    <t>Anillos metálicos,sujeción, herramienta de sujeción,madril,taladro</t>
  </si>
  <si>
    <t>Organizador utilizado para mantener en orden las herramientas en un lugar determinado</t>
  </si>
  <si>
    <t>Portaútiles,organizador de herramienta,dispensador de herramienta,organizador</t>
  </si>
  <si>
    <t>Equipos para reparar roscas</t>
  </si>
  <si>
    <t>Contienen todo lo que se necesita para llevar a cabo proyectos de reparación de roscas. Se puede utilizar para reparar roscas dañadas.
Se utiliza ampliamente en aplicaciones automovilísticas para la reparación de automóviles, motocicletas y vehículos comerciales.</t>
  </si>
  <si>
    <t>Equipos para reparar roscas,Herramienta para reparar roscas</t>
  </si>
  <si>
    <t>Árboles</t>
  </si>
  <si>
    <t xml:space="preserve">Un mandril es un tipo especial de prensa usada para sujetar un objeto, usualmente un objeto con simetría radial, en especial un objeto cilindrico. </t>
  </si>
  <si>
    <t>Árboles,mandril,prensa,taladradora,broca</t>
  </si>
  <si>
    <t>Avellanadores</t>
  </si>
  <si>
    <t>Un avellanador es una especie de barrena de acero que sirve para alisar las hendiduras que se hacen en el hierro y demás metales. Las hay de varias figuras y dimensiones que varían según su aplicación:</t>
  </si>
  <si>
    <t>Avellanadores,alisador,barrenadora,barrenar,avellanador cilindrico,conico,esferico</t>
  </si>
  <si>
    <t>Vara de extensión</t>
  </si>
  <si>
    <t>Pieza construida en forma de telescopio, en que la misma se puede plegar y desplegar para hacerla más larga o más corta</t>
  </si>
  <si>
    <t>Vara de extensión, extensión, vara para pintar,extensión para pintar</t>
  </si>
  <si>
    <t>Brocas de destornillador</t>
  </si>
  <si>
    <t>Barrena de diferentes tipos de boca que se utiliza para atornillar y desatornillar con la ayuda del taladro</t>
  </si>
  <si>
    <t>Brocas de destornillador,barrenador,broca plana,broca de estrella</t>
  </si>
  <si>
    <t>Brocas para poner tuercas</t>
  </si>
  <si>
    <t>Es una pieza metálica de corte utilizada por taladro o barbiquí haciendo girar la broca es empleada para hacer orificio y tambien utilizada para impusar tuercas.</t>
  </si>
  <si>
    <t>Brocas de impulsora de tuerca</t>
  </si>
  <si>
    <t>Sombreretes o revestimientos de prensas de tornillo</t>
  </si>
  <si>
    <t>Cubierta que se utiliza para resguardar la superficie de un dispositivo mecánico que se usa para retener dos o más materiales juntos.</t>
  </si>
  <si>
    <t>Sombreretes o revestimientos de mordazas de prensa</t>
  </si>
  <si>
    <t>Cuchillas de corte para encuadernación</t>
  </si>
  <si>
    <t>Es una máquina provista de una cuchilla muy afilada que sirve para cortar por igual varias hojas de papel.</t>
  </si>
  <si>
    <t>Cuchillas de corte de cuchilla de encuadernador, guillotina</t>
  </si>
  <si>
    <t>Troqueles de herramienta engarzadora de lengüetas</t>
  </si>
  <si>
    <t>Herramienta utilizada para sostener cables electricos y trabajar con ellos.</t>
  </si>
  <si>
    <t>Troqueles de herramienta engrasadora de lengüetas</t>
  </si>
  <si>
    <t>Brocas de buriladora</t>
  </si>
  <si>
    <t>Herramienta utilizada parar perforar cilindro a través del cuerpo de otro material.</t>
  </si>
  <si>
    <t>Adaptadores de cubo</t>
  </si>
  <si>
    <t xml:space="preserve">Permiten colocar lentes y filtros en su cámara o en los objetivos que usa cuando el tamaño de rosca de ambos no coincide. </t>
  </si>
  <si>
    <t>Adaptadores de tubo</t>
  </si>
  <si>
    <t>Cadenas de corte</t>
  </si>
  <si>
    <t>La cadena de la sierra, o "cadena de corte", es un componente clave de una motosierra. Se compone de eslabones de acero unidas por remaches, y se parece superficialmente a la cadena de rodillos bicicleta de estilo, a pesar de que está más cerca en el diseño de una cadena de hoja</t>
  </si>
  <si>
    <t>Cadenas de corte,cadena de sierra,cortar</t>
  </si>
  <si>
    <t>Portabrocas</t>
  </si>
  <si>
    <t>Es el dispositivo que se utiliza para fijar la broca en la taladradora cuando las brocas tienen el mango cilíndrico. El portabrocas va fijado a la máquina con un mango de cono Morse según sea el tamaño del portabrocas.</t>
  </si>
  <si>
    <t>Portabrocas,mandril,brocas,porta brocas,</t>
  </si>
  <si>
    <t>Juegos de plantillas de herramienta</t>
  </si>
  <si>
    <t>Es un término de carpintero para un equipo de diseño personalizado, que ayuda al artesano a completar una tarea específica.  Al necesitar una "tercera mano", un carpintero construye plantillas para herramientas  cuando se enfrentan a un proceso personalizado que va a realizar en repetidas ocasiones con el fin de hacer que los resultados de cada procedimiento sean idénticos.</t>
  </si>
  <si>
    <t>Caladora</t>
  </si>
  <si>
    <t>Es un tipo de sierra utilizada para cortar curvas arbitrarias, como diseños de plantilla u otras formas, en una pieza de madera, enchapado, aglomerado, melamina, PVC, vidrio sintético, cartón, cuero, aluminio, zinc, poliestireno, corcho, fibrocemento, acero, etc.</t>
  </si>
  <si>
    <t>Sierra de calar,sierra de vaivñen,sierra caladora,caladora, sierra electrica</t>
  </si>
  <si>
    <t>Pistolas de grasa</t>
  </si>
  <si>
    <t>Pistola para lubricar rodamientos abiertos con baja presión usando cartuchos estándar de grasa. </t>
  </si>
  <si>
    <t>Chimeneas industriales</t>
  </si>
  <si>
    <t>Son los conductos construidos para dar salida a la atmósfera libre a gases resultantes de una combustión –o de una reacción química (“gases de cola”) – para su dispersión en el aire ambiente.</t>
  </si>
  <si>
    <t>Rociador manual</t>
  </si>
  <si>
    <t>Es un utensilio que se emplea para producir una fina pulverización de un líquido, mediante una bomba manual (de pera de goma o de émbolo), basándose en la aspiración debida al efecto Venturi.</t>
  </si>
  <si>
    <t>Rociador de la mano,  pulverizador o atomizador</t>
  </si>
  <si>
    <t>Pistola de resina</t>
  </si>
  <si>
    <t>Dispositivo de metal donde se introduce los tubos de resinay por medio de prensa dispensa el material que esta dentro del tubo</t>
  </si>
  <si>
    <t>Pistola de resina,dispensador de resina</t>
  </si>
  <si>
    <t>Lata de aceite</t>
  </si>
  <si>
    <t>Recinto de metal o aluminio donde se depósita el aceite para ser distribuido o eliminado</t>
  </si>
  <si>
    <t>Lata de aceite,envase,depósito,bote,grasa,óleo</t>
  </si>
  <si>
    <t>Pistolas de calafateado</t>
  </si>
  <si>
    <t>Dispositivo de metal donde se introduce los tubos de silicona y por medio de prensa dispensa el material que esta dentro del tubo</t>
  </si>
  <si>
    <t>Pistolas de calafateado,pistola de silicona,dispensador de silicona,calafateado,calafateo</t>
  </si>
  <si>
    <t>Separadores de difusión</t>
  </si>
  <si>
    <t>Travesaños de colada ancha</t>
  </si>
  <si>
    <t>Pistola de aceite</t>
  </si>
  <si>
    <t>Pistolas diseñadas para acoplarse a dispensadores de aceite de gran tamaño, para poder dispensar el aceite.</t>
  </si>
  <si>
    <t>Pistola de aceite,Pistolas para aceite,bomba de aceite</t>
  </si>
  <si>
    <t>Cepillos de aruñar</t>
  </si>
  <si>
    <t>Utilizada para pulir maderas y que consiste en una pieza cuadrangular de madera maciza de cuya cara inferior sobresale una especie de cuchilla.</t>
  </si>
  <si>
    <t>Cepillos de rasgar,brush,brocha,escobilla</t>
  </si>
  <si>
    <t>Cepillos de tubo</t>
  </si>
  <si>
    <t>Cepillos utilizados para limpiar recintos de díficil acceso, como los tubos</t>
  </si>
  <si>
    <t>Cepillos de tubo,brush,brocha,escobilla</t>
  </si>
  <si>
    <t>Cepillos de aplicar</t>
  </si>
  <si>
    <t>Para aplicación de recubrimientos para techos. Puede usarse con el mango cónico</t>
  </si>
  <si>
    <t>Cepillos de aplicar,brush,brocha,escobilla</t>
  </si>
  <si>
    <t>Cepillos de extensor</t>
  </si>
  <si>
    <t>Es un tipo de cepillo utilizado para pintar madera</t>
  </si>
  <si>
    <t>Cepillos de extensor,brush,brocha,escobilla</t>
  </si>
  <si>
    <t>Cinta guía</t>
  </si>
  <si>
    <t>Una cinta de pescado (también conocido como un cable o cinta empate empate) es una herramienta utilizada por los electricistas para cableado nueva ruta a través de las paredes y conductos eléctricos.</t>
  </si>
  <si>
    <t>Cinta pescadora,cinta de pescado,cinta empate,cable,fichar</t>
  </si>
  <si>
    <t>Tirador de fusible</t>
  </si>
  <si>
    <t>Herramienta especialmente diseñada para ser utilizada para la  instalación o remoción de fusibles.</t>
  </si>
  <si>
    <t>Buril</t>
  </si>
  <si>
    <t>Un conjunto de máquinas y herramientas que permiten mecanizar piezas de forma geométrica de revolución. Estas máquinas-herramienta operan haciendo girar la pieza a mecanizar (sujeta en el cabezal o fijada entre los puntos de centraje) mientras una o varias herramientas de corte son empujadas en un movimiento regulado de avance contra la superficie de la pieza, cortando la viruta de acuerdo con las condiciones tecnológicas de mecanizado adecuadas.</t>
  </si>
  <si>
    <t>Tornos,cabria,cabrestante,fresa,grúa</t>
  </si>
  <si>
    <t>Conjuntos generales de herramientas</t>
  </si>
  <si>
    <t>Conjunto de herramientas de uso general en tareas de mantenimiento y reparación</t>
  </si>
  <si>
    <t>Conjuntos generales de herramientas,juego de herramienta,kits de herramientas</t>
  </si>
  <si>
    <t>Kit de herramientas para ajustar rodamiento</t>
  </si>
  <si>
    <t>Conjunto de instrumentos destinados para realizar ajustes en los cojinetes</t>
  </si>
  <si>
    <t>Kit de herramientas para ajustar cojinete,juego de herramienta,instrumentos,herramientas</t>
  </si>
  <si>
    <t>Kit de herramienta para computadores</t>
  </si>
  <si>
    <t>Conjunto de instrumentos destinados a la reparación y mantenimiento de computadoras</t>
  </si>
  <si>
    <t>Kit de herramienta para computadores,Equipo de herramienta para computadora,juego de herramienta,herramienta,instrumentos</t>
  </si>
  <si>
    <t>Kits de electricista</t>
  </si>
  <si>
    <t>Conjunto de instrumentos o herramientas especializadas para uso el los electricistas</t>
  </si>
  <si>
    <t>Kits de electricista,Herramienta de electiricista,juego de electricista,</t>
  </si>
  <si>
    <t>Suspensiones a presión retornables</t>
  </si>
  <si>
    <t>Los resortes además proporcionan presión controlada de retorno para el extractor de dados para que los punzones y otras herramientas.</t>
  </si>
  <si>
    <t>Resortes de retorno a presión,Resorte de retorno a presión</t>
  </si>
  <si>
    <t>Bastidores de prensa hidráulica</t>
  </si>
  <si>
    <t>Enteramente dedicada a la maquila de piezas embutidas asi como troqueladas. Cuenta con una unidad de poder totalmente integrada a la maquina asi como de dos tanques de aceite separados dispuestos asi para procurar el correcto enfriamiento del mismo.</t>
  </si>
  <si>
    <t>Bastidores de prensa hidráulica,Bastidor de prensa hidráulica,Armadura de prensa hidraulica</t>
  </si>
  <si>
    <t>Columnas de prensa hidráulica</t>
  </si>
  <si>
    <t>Esta diseñada para el ajuste de moldes, matrices y troqueles. Hidrogarne fabrica en gama estándar desde 30 t hasta 600 t con total adaptabilidad en dimensiones de mesas, velocidades, número de pistones, automatismos y geometrías especiales. </t>
  </si>
  <si>
    <t>Columnas de prensa hidráulica,Columna de prensa hidráulica,Columnas de prensa hidraulica</t>
  </si>
  <si>
    <t>Pistones de cilindro</t>
  </si>
  <si>
    <t>Pieza metalica deslizable, que esta dentro de un cilindro y que se acciona mediante una presion hidraulica , mecanica, o por los gases de combustion</t>
  </si>
  <si>
    <t>Pistones de cilindro,Piston de cilindro,piston,cilindro,pistones</t>
  </si>
  <si>
    <t>Cilindros hidráulicos</t>
  </si>
  <si>
    <t>Son actuadores mecánicos que son usados para dar una fuerza a través de un recorrido lineal.</t>
  </si>
  <si>
    <t>Cilindros hidráulicos,Cilindro hidráulico, motores hidráulicos lineales</t>
  </si>
  <si>
    <t>Vástagos de pistón de cilindro hidráulico</t>
  </si>
  <si>
    <t>Se puede extender a través de cualquiera o de ambos extremos de cilindro. El extremo del vastago es normalmente roscado para poder fijar algún tipo de vinculo mecanico, tal como un perno de argolla, una horquilla, o una tuerca de fijacjión.</t>
  </si>
  <si>
    <t>Vástagos de pistón de cilindro hidráulico,Barra de pistón de cilindro hidráulico,Barras de piston de cilindro hidraulico,Eje de pistón de cilindro hidráulico</t>
  </si>
  <si>
    <t>Kits de reparación de cilindro hidráulico o sus componentes</t>
  </si>
  <si>
    <t>Equipo utilizado para la reparación del cilindro hidráulico.</t>
  </si>
  <si>
    <t>Kits de reparación de cilindro hidráulico,Componentes de reparación para cilindro hidráulico</t>
  </si>
  <si>
    <t>Cuerpos de cilindro hidráulico</t>
  </si>
  <si>
    <t>El cuerpo del Cilindro Hidraulico Maestro que acciona el embrague puede llegar a fracturarse debido a un incremento excesivo en la presion hidraulica,</t>
  </si>
  <si>
    <t xml:space="preserve">Cuerpos de cilindro hidráulico,Cuerpo de cilindro hidráulico,Tubo de cilindro hidráulico </t>
  </si>
  <si>
    <t>Soportes de montaje para cilindros hidráulicos</t>
  </si>
  <si>
    <t>Son las bases donde se colocan los actuadores mecánicos que son usados para dar una fuerza a través de un recorrido lineal.</t>
  </si>
  <si>
    <t>Soportes de montaje para cilindros hidráulicos,Base de montaje para cilindros hidráulicos,Soporte de montaje para cilindro hidráulico</t>
  </si>
  <si>
    <t>Conectores hidráulicos rápidos</t>
  </si>
  <si>
    <t>Son generalmente componentes metálicos que junto con los ensambles de mangueras permiten unir las partes en un Sistema Hidráulico.</t>
  </si>
  <si>
    <t>Conectores hidráulicos rápidos,Conector hidráulico rápido,Conector hidraulico rapido</t>
  </si>
  <si>
    <t>Injertos o injertos dobles hidráulicos</t>
  </si>
  <si>
    <t>Accesorio de metal que se utiliza para conectar las mangueras por donde se transporta el fluido necesario para trabajar.</t>
  </si>
  <si>
    <t>Injertos dobles Hidráulicos,Injerto doble Hidráulico,Cruceta doble hidraulica</t>
  </si>
  <si>
    <t>Férulas</t>
  </si>
  <si>
    <t>Principalmente se conoce por virola al anillo bicónico utilizado en instalaciones de gas o de agua para unir dos caños a presión en aquellos casos en que no es posible realizar una soldadura. También se denomina con este nombre al anillo con que se protege el borde de diversas aberturas cilíndricas, como por ejemplo mates, empuñaduras, etc.</t>
  </si>
  <si>
    <t>Férulas,Férula,Ferula,Sosten hidraulico,virola,anillo,abrazadera,aro,arete,armella,argolla</t>
  </si>
  <si>
    <t>Uniones hidráulicas</t>
  </si>
  <si>
    <t>Son generalmente componentes metálicos que junto con los ensambles de mangueras permiten unir las partes en un Sistema Hidráulico. Estos cumplen con Normas y Estándares Internacionales. Aunque básicamente existen dos tipos de construcción (Forjados y Extruídos), estos se clasifican básicamente por su material de construcción, tipo de cuerda y tipo de sello.</t>
  </si>
  <si>
    <t>Uniones Hidráulicas,Union hidraulica,Uniones Hidraulicas</t>
  </si>
  <si>
    <t>Codos hidráulicos o de compresión</t>
  </si>
  <si>
    <t>Trozo de tubo doblado en ángulo o en arco, que sirve para variar la dirección de una tubería.</t>
  </si>
  <si>
    <t>Codos Hidráulicos,Codos de compresión,Codo Hidráulico,Codo de compresión,Codo Hidraulico</t>
  </si>
  <si>
    <t>Tuercas de férula</t>
  </si>
  <si>
    <t>Pieza con un hueco labrado en espiral que ajusta exactamente en el filete de un torillo.</t>
  </si>
  <si>
    <t>Tuercas de férula,Tuerca de férula,tuerca,virola,anillo,abrazadera,aro,arete,armella,argolla</t>
  </si>
  <si>
    <t>Conectores de pliegue</t>
  </si>
  <si>
    <t xml:space="preserve">Una conexión de pliegue  se consigue con un tipo de conector de soldadura eléctrica.  Conectores de pliegue se utilizan normalmente para terminar cable trenzado. Cumplen con numerosos usos, incluso permitiendo que los cables que se termina fácilmente a terminales de tornillo y de rápido encendido / desconexión rápida / pala pies bornes, empalmes de alambre, diversas combinaciones de estos. </t>
  </si>
  <si>
    <t>Conectores de pliegue,Conector de pliegue,uniones de pliegue,conector de pliegue</t>
  </si>
  <si>
    <t>Elevadores de tapas de registro</t>
  </si>
  <si>
    <t>Herramienta que a través de una bomba hidráulica que puede ser manual o accionada por un motor ayuda a levantar tapas de registro o alcantarillas</t>
  </si>
  <si>
    <t>Elevadores de tapas de registro,Elevador de tapa de registro,bomba hidráulica,herramienta hidráulica,cloaca,desague,sumidero,colector,coluvie,atarjea</t>
  </si>
  <si>
    <t>Acumuladores hidráulicos</t>
  </si>
  <si>
    <t>Un acumulador hidráulico es un depósito de almacenamiento a presión en el que se lleva a cabo un fluido no compresible hidráulico a presión por una fuente externa. La fuente externa puede ser un resorte, un peso elevado, o un gas comprimido.</t>
  </si>
  <si>
    <t>Acumuladores hidráulicos,Acumulador hidráulico,Acumulador hidraulico,pila,bateria,herramienta hidráulica</t>
  </si>
  <si>
    <t>Llaves de impacto neumático</t>
  </si>
  <si>
    <t>La llave de impacto neumática fue inventada por Ingersoll Rand y en su amplísima gama de productos encontraremos desde la más pequeña y precisa llave de impacto de 1/4" hasta la más grande y potente de 1"1/2 para los trabajos más duros y exigentes.</t>
  </si>
  <si>
    <t>Llaves de impacto neumático,Llave de impacto neumática,Llave de impacto neumatico,Llave de impacto neumatica,herramientas neumática</t>
  </si>
  <si>
    <t>Pistola de aire comprimido</t>
  </si>
  <si>
    <t>Es un arma que utiliza la fuerza del aire comprimido, en contraposición a las armas de fuego, que se basan en reacciones químicas que producen una gran cantidad de gases al quemarse la pólvora.</t>
  </si>
  <si>
    <t>Pistola de aire comprimido,arma</t>
  </si>
  <si>
    <t>Martillo neumático</t>
  </si>
  <si>
    <t>Percutor portátil que basa su funcionamiento en mecanismos de aire comprimido. Realmente funciona como un martillo, pues no agujerea sino que percute la superficie con objeto de romperla en trozos.</t>
  </si>
  <si>
    <t>Martillo neumático,Martillos neumáticos,Martillo neumatico ,martillo rompepavimentos,maza,mazo,mallo,martinete</t>
  </si>
  <si>
    <t>Taladro neumático</t>
  </si>
  <si>
    <t>Herramienta aguda o cortante con que se agujerea la madera u otra cosa que basu su fuincionamiento en mecanismo de aire comprimido.</t>
  </si>
  <si>
    <t>Taladro neumático,Taladro neumatico,aire comprimido,taladradora,barrena,perforador,percutor</t>
  </si>
  <si>
    <t>Clavadora de clavos neumática</t>
  </si>
  <si>
    <t>Dispositivo que funciona a través de aire u otro gas para clavar piezas metálicas, largas y delgadas.</t>
  </si>
  <si>
    <t>Embutidores de clavos neumáticos,Embutidor de clavo neumático,Embutidor de clavo neumatico</t>
  </si>
  <si>
    <t>Máquinas de lijado neumáticas</t>
  </si>
  <si>
    <t>Son herramientas efectivas y duraderas para el lijado profesional. Tienen diseño ergonómico, y están fabricadas con materiales ligeros y de alta tecnología, lo que las dota con una resistencia óptima y una gran comodidad de uso. Estas máquinas están construidas para obtener una extracción máxima de polvo incluso con baja potencia de succión.</t>
  </si>
  <si>
    <t>Máquinas de lijado neumáticas,Máquina de lijado neumática,Maquina de lijado neumatica</t>
  </si>
  <si>
    <t>Acumuladores neumáticos</t>
  </si>
  <si>
    <t>Son depósitos que  tienen como objetivo almacenar aire comprimido. Los acumuladores suelen llevar un dispositivo que pone en marcha o detiene el compresor, para que el depósito se mantenga siempre a una presión determinada. Además suelen disponer de otros dispositivos de seguridad y control del aire comprimido:</t>
  </si>
  <si>
    <t>Acumuladores neumáticos,Acumulador neumatico</t>
  </si>
  <si>
    <t>Depósitos de acumulador</t>
  </si>
  <si>
    <t>Recipiente que almacen otro elemento</t>
  </si>
  <si>
    <t>Depósitos de acumulador,Depósito acumulador,Bolsa recolectora, Deposito acumulador</t>
  </si>
  <si>
    <t>Rectificadoras neumáticas</t>
  </si>
  <si>
    <t>Instrumento  que utilizael aire para rectificar piezas metálicas</t>
  </si>
  <si>
    <t>Rectificadoras neumáticas,Rectificadora neumática,rectificación,neumatica,herramienta</t>
  </si>
  <si>
    <t>Destornillador neumático</t>
  </si>
  <si>
    <t>Instrumento de hierro u otra materia, que sirve para destornillar y atornillar con el apoyo del aire u otro gas</t>
  </si>
  <si>
    <t>Destornillador neumático,Destornillador neumatico,destornillador,neumático,neumatico</t>
  </si>
  <si>
    <t>Múltiples de aire</t>
  </si>
  <si>
    <t>Generalmente de metal o fibra de vidrio empleada para conducir el aire de un lugar a otro.</t>
  </si>
  <si>
    <t>Múltiples de aire,Conductos de aire,Multiples de aire,Conducto de aire, conducto</t>
  </si>
  <si>
    <t>Reguladores de aire</t>
  </si>
  <si>
    <t>Mecanismo que sirve para ordenar o normalizar el movimiento o los efectos de una unidad de aire acondicionado.</t>
  </si>
  <si>
    <t>Reguladores de aire,Regulador de aire,regularizador,normalizador,termostato,ordenador</t>
  </si>
  <si>
    <t>Lubricadores neumáticos</t>
  </si>
  <si>
    <t>Se trata de un aceite mineral altamente purificado, con el agregado de un paquete de aditivos y siliconas, que permite recubrir tanto los conductos del sistema como los componentes del mismo de una fina capa de siliconas. Esto impide que la humedad y los contaminantes se adhieran a los componentes, con lo cual se consigue un aumento de la vida útil de los sistemas, mejor marcha y excelente puesta en marcha luego de un periodo de inactividad, dado que las siliconas se mantienen adheridas a las partes y brindan lubricación de emergencia.</t>
  </si>
  <si>
    <t>Lubrificadores neumáticos,Lubrificador neumático,Lubrificadores neumaticos</t>
  </si>
  <si>
    <t>Cortina de aire</t>
  </si>
  <si>
    <t>Es un equipo de ventilación que crea una barrera invisible sobre la puerta para separar dos ambientes diferentes de manera eficiente y sin limitar el acceso de las personas o vehículos.</t>
  </si>
  <si>
    <t>Cortina de aire,aire acondicionado,persona,visillo,aire frío,ambientador,unidad de aire acondicionado</t>
  </si>
  <si>
    <t>Conos o almohadillas de vacío</t>
  </si>
  <si>
    <t>Son una excelente opción para embalaje de protección con relleno del espacio vacío. Estas almohadillas de aire resistentes a la punción mejoran de forma significativa la protección mientras reducen los costos de embalaje y envío.</t>
  </si>
  <si>
    <t>Conos de vacío,Almohadillas de vacío,Cono de vacio,Almohadilla de vacio</t>
  </si>
  <si>
    <t>Silenciadores neumáticos</t>
  </si>
  <si>
    <t>Sirven para disminuir el ruido y los riesgos de proyección de partículas producidas por los escapes de diferentes componentes neumáticos. Se instalan en las vías de escape de las válvulas de control y de otros tipos de valvulas.</t>
  </si>
  <si>
    <t>Silenciadores neumáticos,Silenciador neumático,Silenciador neumatico</t>
  </si>
  <si>
    <t>Kits de reparación del engrasador o el regulador</t>
  </si>
  <si>
    <t>Equipo utilizado en la reparacion del engrasdor o del regulador</t>
  </si>
  <si>
    <t>Kits de reparación del engrasador,Componentes de reparación del engrasador,Kits de reparación del regulador,Componentes de reparación del regulador</t>
  </si>
  <si>
    <t>Acoplamiento neumático</t>
  </si>
  <si>
    <t xml:space="preserve">Fue diseñado especialmente para proteger transmisiones y máquinas de los efectos destructivos de las fluctuaciones de torque de alto momento torsional, asociados con máquinas de combustión </t>
  </si>
  <si>
    <t>Adaptadores neumáticos</t>
  </si>
  <si>
    <t>Este sistema se utiliza para bobinar y desbobinar bobinas que utilicen canutos de diferentes diámetros al previsto para la maquina. La parte metálica permite fijar el adaptador neumático a otro eje y la parte expansible (que suele ser de goma) se encarga de sujetar las bobinas</t>
  </si>
  <si>
    <t>Adaptadores neumáticos,Adaptador neumático,Adaptadores neumaticos</t>
  </si>
  <si>
    <t>Cilindros neumáticos</t>
  </si>
  <si>
    <t>Dispositivos mecánicos cuáles producen fuerza, a menudo conjuntamente con movimiento, 
y se accionan cerca gas comprimido (típicamente aire).</t>
  </si>
  <si>
    <t>Cilindros neumáticos,Cilindro neumático,Cilindro neumatico</t>
  </si>
  <si>
    <t>Accesorios de vástago de cilindro neumático</t>
  </si>
  <si>
    <t>Elementos de soporte para los dispositivos mecánicos que producen fuerza, a menudo conjuntamente con movimiento, y se accionan cerca gas comprimido</t>
  </si>
  <si>
    <t>Accesorios de vástago de cilindro neumático,Accesorio de vástago de cilindro neumático,Accesorios de barra de cilindro neumatico,Accesorio de barra para cilindro neumático</t>
  </si>
  <si>
    <t>Pistones de cilindro neumático</t>
  </si>
  <si>
    <t>Se trata de un émbolo que se ajusta al interior de las paredes del cilindro mediante aros flexibles llamados segmentos o anillos. Efectúa un movimiento alternativo, obligando al fluido que ocupa el cilindro a modificar su presión y volumen o transformando en movimiento el cambio de presión y volumen del fluido.</t>
  </si>
  <si>
    <t xml:space="preserve">Pistones de cilindro neumático,Piston de cilindro neumático,Piston de cilindro neumatico, piston </t>
  </si>
  <si>
    <t>Vástagos de pistón de cilindro neumático</t>
  </si>
  <si>
    <t>Están diseñados con varillas roscadas de acero para asegurar las dos tapas de las puntas al barril del cilindro, y los vástagos de acero duran mucho y siempre son muy fuertes. Estos cilindros son muy utilizados en las fábricas industriales.</t>
  </si>
  <si>
    <t>Vástagos de pistón de cilindro neumático,Vástago de pistón de cilindro neumático,Barra de pistón de cilindro neumatico</t>
  </si>
  <si>
    <t>Cuerpo de cilindro neumático</t>
  </si>
  <si>
    <t>Es el cuerpo de los dispositivos mecánicos cuáles producen fuerza, a menudo conjuntamente con movimiento, y se accionan cerca gas comprimido (típicamente aire).</t>
  </si>
  <si>
    <t>Cuerpo de cilindro neumático,Pieza de cilindro neumático, cilindros del aire</t>
  </si>
  <si>
    <t>Capacetes de cilindro neumático</t>
  </si>
  <si>
    <t>Pieza que recubre el dispositivo mecánicos que produce fuerza, a menudo conjuntamente con movimiento, y se accionan cerca gas comprimido.</t>
  </si>
  <si>
    <t>Capacetes de cilindro neumático,Capacete de cilindro neumático</t>
  </si>
  <si>
    <t>Kits de reparación de cilindro neumático o sus componentes</t>
  </si>
  <si>
    <t>Instrumentos que se utilizan para reparar los dispositivos mecánicos que producen fuerza, a menudo conjuntamente con movimiento, 
y se accionan cerca gas comprimido</t>
  </si>
  <si>
    <t>Kits de reparación de cilindro neumático o sus componentes,Componentes de reparación para cilindro neumático,Kit de reparación para cilindro neumático</t>
  </si>
  <si>
    <t>Soportes de montaje para cilindros neumáticos</t>
  </si>
  <si>
    <t>Son las bases donde se colocan los dispositivos mecánicos que producen fuerza, a menudo conjuntamente con movimiento, y se accionan cerca gas comprimido</t>
  </si>
  <si>
    <t>Soportes de montaje para cilindros neumáticos,Base de montaje para cilindro neumático,Soporte de montaje para cilindro neumático</t>
  </si>
  <si>
    <t>Anillos amortiguadores de cilindro neumático</t>
  </si>
  <si>
    <t>El anillo amortiguador de HYDAC permite reducir el nivel de ruidos gracias a la goma elástica hermética que separa la unidad de accionamiento y el depósito.</t>
  </si>
  <si>
    <t>Anillos amortiguadores de cilindro neumático,Anillo amortiguador de cilindro neumático</t>
  </si>
  <si>
    <t>Herramientas de recorte o moldeo</t>
  </si>
  <si>
    <t>Instrumento utilizado para dar forma a una materia, pudiendo utilizar un molde</t>
  </si>
  <si>
    <t>Herramientas de recorte,Herramientas de moldeo,Herramienta de recorte,Herramienta de moldeo,herramienta,utensilio,aparejo,instrumento,aparato,artefacto,material,trebejo,mecanismo,chirimbolo,pertrecho,artilugio,apero,recorte,moldeo,moldear</t>
  </si>
  <si>
    <t>Extractor del volante</t>
  </si>
  <si>
    <t xml:space="preserve">Extrae el volante en la mayoría de los autos nacionales e importados con o sin columnas de dirección telescópicas ajustables. </t>
  </si>
  <si>
    <t>Extractor del volante,timón,timon,herramienta,utensilio,aparejo,instrumento,aparato,artefacto,material,trebejo,mecanismo,chirimbolo,pertrecho,artilugio,apero</t>
  </si>
  <si>
    <t>Ángulos de aleación ferrosa</t>
  </si>
  <si>
    <t>Los  angulares aleación ferrosa,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</si>
  <si>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aleación ferrosa</t>
  </si>
  <si>
    <t>Ángulos de aleación no ferrosa</t>
  </si>
  <si>
    <t>Los  angulares aleación no ferrosa,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</si>
  <si>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aleación no ferrosa</t>
  </si>
  <si>
    <t>Ángulos de hierro</t>
  </si>
  <si>
    <t>Los  angulares de hierro,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</si>
  <si>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hierro</t>
  </si>
  <si>
    <t>Ángulos de acero</t>
  </si>
  <si>
    <t>Los  angulares de acero,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</si>
  <si>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acero</t>
  </si>
  <si>
    <t>Ángulos de acero inoxidable</t>
  </si>
  <si>
    <t>Los  angulares de acero inoxidable,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</si>
  <si>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acero inoxidable</t>
  </si>
  <si>
    <t>Ángulos de aluminio</t>
  </si>
  <si>
    <t>Los  angulares de aluminio,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</si>
  <si>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aluminio</t>
  </si>
  <si>
    <t>Ángulos de magnesio</t>
  </si>
  <si>
    <t>Los  angulares de magnesio,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</si>
  <si>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magnesio</t>
  </si>
  <si>
    <t>Ángulos de titanio</t>
  </si>
  <si>
    <t>Los  angulares de titanio,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</si>
  <si>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titanio</t>
  </si>
  <si>
    <t>Ángulos de cobre</t>
  </si>
  <si>
    <t>Los  angulares de cobre,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</si>
  <si>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cobre</t>
  </si>
  <si>
    <t>Ángulos de latón</t>
  </si>
  <si>
    <t>Los  angulares de latón,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</si>
  <si>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latón</t>
  </si>
  <si>
    <t>Ángulos de bronce</t>
  </si>
  <si>
    <t>Los  angulares de bronce,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</si>
  <si>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bronce</t>
  </si>
  <si>
    <t>Ángulos de zinc</t>
  </si>
  <si>
    <t>Los  angulares de cinc,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</si>
  <si>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cinc</t>
  </si>
  <si>
    <t>Ángulos de estaño</t>
  </si>
  <si>
    <t>Los  angulares de estaño,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</si>
  <si>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estaño</t>
  </si>
  <si>
    <t>Ángulos de plomo</t>
  </si>
  <si>
    <t>Un ángulo es la parte del plano comprendida entre dos semirrectas que tienen el mismo punto de origen o vértice. Plomo:Elemento químico metálico,pesado,dúctil,maleable,blando,fusible,de color gris azulado,que reacciona con el ácido nítrico formando sales venenosas y se obtiene principalmente de la galena; se usa para fabricar acumuladores,tuberías,revestimientos,pinturas y como antidetonante de la gasolina. Su símbolo es Pb</t>
  </si>
  <si>
    <t>ángulos,ángulos de plomo</t>
  </si>
  <si>
    <t>Ángulos de plástico</t>
  </si>
  <si>
    <t>Los  angulares de plastico,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</si>
  <si>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plástico</t>
  </si>
  <si>
    <t>Ángulos de caucho</t>
  </si>
  <si>
    <t>Los  angulares de caucho,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</si>
  <si>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caucho</t>
  </si>
  <si>
    <t>Ángulos de metales preciosos</t>
  </si>
  <si>
    <t>Los  angulares de metales preciosos, también conocidos como barras angulares, barras o vigas L, son barras de metal que están plegadas longitudinalmente en un ángulo de 90 grados. Ofrecen soporte estructural y un marco para casas y edificios, así como también para la estabilización de las vigas, muebles y estanterías. El tipo de hierro angular se establece dependiendo el trabajo.</t>
  </si>
  <si>
    <t>ángulos,ángulos de metales preciosos</t>
  </si>
  <si>
    <t>Barras de aleación ferrosa</t>
  </si>
  <si>
    <t>Es una pieza más larga que gruesa, hecha de aleación ferrosa u otro material, que suele tener forma cilíndrica o prismática.</t>
  </si>
  <si>
    <t>barras,barras de aleación ferrosa</t>
  </si>
  <si>
    <t>Barras de aleación no ferrosa</t>
  </si>
  <si>
    <t>Es una pieza más larga que gruesa, hecha de aleación no ferrosa u otro material, que suele tener forma cilíndrica o prismática.</t>
  </si>
  <si>
    <t>barras,barras de aleación no ferrosa</t>
  </si>
  <si>
    <t>Barras de hierro</t>
  </si>
  <si>
    <t>Es una pieza más larga que gruesa, hecha de hierro u otro material, que suele tener forma cilíndrica o prismática.</t>
  </si>
  <si>
    <t>barras,barras de hierro</t>
  </si>
  <si>
    <t>Barras de acero</t>
  </si>
  <si>
    <t>Es una pieza más larga que gruesa, hecha de acero u otro material, que suele tener forma cilíndrica o prismática.</t>
  </si>
  <si>
    <t>barras,barras de acero</t>
  </si>
  <si>
    <t>Barras de acero inoxidable</t>
  </si>
  <si>
    <t>Es una pieza más larga que gruesa, hecha de acero inoxidable u otro material, que suele tener forma cilíndrica o prismática.</t>
  </si>
  <si>
    <t>barras,barras de acero inoxidable</t>
  </si>
  <si>
    <t>Barras de aluminio</t>
  </si>
  <si>
    <t>Es una pieza más larga que gruesa, hecha de aluminio u otro material, que suele tener forma cilíndrica o prismática.</t>
  </si>
  <si>
    <t>barras,barras de aluminio</t>
  </si>
  <si>
    <t>Barras de magnesio</t>
  </si>
  <si>
    <t>Es una pieza más larga que gruesa, hecha de magnesio u otro material, que suele tener forma cilíndrica o prismática.</t>
  </si>
  <si>
    <t>barras,barras de magnesio</t>
  </si>
  <si>
    <t>Barras de titanio</t>
  </si>
  <si>
    <t>Es una pieza más larga que gruesa, hecha de titanio u otro material, que suele tener forma cilíndrica o prismática.</t>
  </si>
  <si>
    <t>barras,barras de titanio</t>
  </si>
  <si>
    <t>Barras de cobre</t>
  </si>
  <si>
    <t>Es una pieza más larga que gruesa, hecha de cobre u otro material, que suele tener forma cilíndrica o prismática.</t>
  </si>
  <si>
    <t>barras,barras de cobre</t>
  </si>
  <si>
    <t>Barras de latón</t>
  </si>
  <si>
    <t>Es una pieza más larga que gruesa, hecha de latón u otro material, que suele tener forma cilíndrica o prismática.</t>
  </si>
  <si>
    <t>barras,barras de latón</t>
  </si>
  <si>
    <t>Barras de bronce</t>
  </si>
  <si>
    <t>Es una pieza más larga que gruesa, hecha de bronce u otro material, que suele tener forma cilíndrica o prismática.</t>
  </si>
  <si>
    <t>barras,barras de bronce</t>
  </si>
  <si>
    <t>Barras de cinc</t>
  </si>
  <si>
    <t>Es una pieza más larga que gruesa, hecha de cinc u otro material, que suele tener forma cilíndrica o prismática.</t>
  </si>
  <si>
    <t>barras,barras de cinc</t>
  </si>
  <si>
    <t>Barras de estaño</t>
  </si>
  <si>
    <t>Es una pieza más larga que gruesa, hecha de estaño, u otro material, que suele tener forma cilíndrica o prismática.</t>
  </si>
  <si>
    <t>barras,barras de estaño</t>
  </si>
  <si>
    <t>Barras de plomo</t>
  </si>
  <si>
    <t>Es una pieza más larga que gruesa, hecha de plomo, u otro material, que suele tener forma cilíndrica o prismática.</t>
  </si>
  <si>
    <t>barras,barras de plomo</t>
  </si>
  <si>
    <t>Barras de plástico</t>
  </si>
  <si>
    <t>Es una pieza más larga que gruesa, hecha de plástico, otro material, que suele tener forma cilíndrica o prismática.</t>
  </si>
  <si>
    <t>barras,barras de plástico</t>
  </si>
  <si>
    <t>Barras de metal precioso</t>
  </si>
  <si>
    <t>Es una pieza más larga que gruesa, hecha de metal precioso u otro material, que suele tener forma cilíndrica o prismática.</t>
  </si>
  <si>
    <t>barras,barras de metal precioso</t>
  </si>
  <si>
    <t>Barras de madera</t>
  </si>
  <si>
    <t>Es una pieza más larga que gruesa, hecha de madera u otro material, que suele tener forma cilíndrica o prismática.</t>
  </si>
  <si>
    <t>barras,barras de madera</t>
  </si>
  <si>
    <t>Barras de caucho</t>
  </si>
  <si>
    <t>Es una pieza más larga que gruesa, hecha de caucho u otro material, que suele tener forma cilíndrica o prismática.</t>
  </si>
  <si>
    <t>barras,barras de caucho</t>
  </si>
  <si>
    <t>Vigas de aleación ferrosa</t>
  </si>
  <si>
    <t>Elemento de constructivo lineal de material ferroso que trabaja principalmente a fricción. Viga de aleación ferrosa: que contiene hierro</t>
  </si>
  <si>
    <t>barras,vigas de aleación ferrosa</t>
  </si>
  <si>
    <t>Vigas de aleación no ferrosa</t>
  </si>
  <si>
    <t>Elemento de constructivo lineal de material no ferroso que trabaja principalmente a fricción. Viga de aleación no ferrosa es un producto homogéneo de propiedades metálicas que no contiene hierro.</t>
  </si>
  <si>
    <t>barras,vigas de aleación no ferrosa</t>
  </si>
  <si>
    <t>Vigas de hierro</t>
  </si>
  <si>
    <t>Hierro de doble T largo y grueso de, sirve para formar los techos en los edificios y asegurar las construcciones.</t>
  </si>
  <si>
    <t>barras,vigas de hierro</t>
  </si>
  <si>
    <t>Vigas de acero</t>
  </si>
  <si>
    <t>Hierro de acero de doble T largo y grueso de, sirve para formar los techos en los edificios y asegurar las construcciones.</t>
  </si>
  <si>
    <t>barras,vigas de acero</t>
  </si>
  <si>
    <t>Vigas de acero inoxidable</t>
  </si>
  <si>
    <t>Hierro de acero inoxidable de doble T largo y grueso de, sirve para formar los techos en los edificios y asegurar las construcciones.</t>
  </si>
  <si>
    <t>barras,vigas de acero inoxidable</t>
  </si>
  <si>
    <t>Vigas de aluminio</t>
  </si>
  <si>
    <t>Hierro de aluminio de doble T largo y grueso de, sirve para formar los techos en los edificios y asegurar las construcciones.</t>
  </si>
  <si>
    <t>barras,vigas de aluminio</t>
  </si>
  <si>
    <t>Vigas de magnesio</t>
  </si>
  <si>
    <t>Hierro de magnesio de doble T largo y grueso de, sirve para formar los techos en los edificios y asegurar las construcciones.</t>
  </si>
  <si>
    <t>barras,vigas de magnesio</t>
  </si>
  <si>
    <t>Vigas de titanio</t>
  </si>
  <si>
    <t>Hierro de titanio de doble T largo y grueso de, sirve para formar los techos en los edificios y asegurar las construcciones.</t>
  </si>
  <si>
    <t>barras,vigas de titanio</t>
  </si>
  <si>
    <t>Vigas de cobre</t>
  </si>
  <si>
    <t>Hierro de cobre de doble T largo y grueso de, sirve para formar los techos en los edificios y asegurar las construcciones.</t>
  </si>
  <si>
    <t>barras,vigas de cobre</t>
  </si>
  <si>
    <t>Vigas de latón</t>
  </si>
  <si>
    <t>Hierro de latón de doble T largo y grueso de, sirve para formar los techos en los edificios y asegurar las construcciones.</t>
  </si>
  <si>
    <t>barras,vigas de latón</t>
  </si>
  <si>
    <t>Vigas de bronce</t>
  </si>
  <si>
    <t>barras,vigas de bronce</t>
  </si>
  <si>
    <t>Vigas de zinc</t>
  </si>
  <si>
    <t>Hierro de cinc de doble T largo y grueso de, sirve para formar los techos en los edificios y asegurar las construcciones.</t>
  </si>
  <si>
    <t>barras,vigas de cinc</t>
  </si>
  <si>
    <t>Vigas de estaño</t>
  </si>
  <si>
    <t>Hierro de estaño de doble T largo y grueso de, sirve para formar los techos en los edificios y asegurar las construcciones.</t>
  </si>
  <si>
    <t>barras,vigas de estaño</t>
  </si>
  <si>
    <t>Vigas de plomo</t>
  </si>
  <si>
    <t>Hierro de plomo de doble T largo y grueso de, sirve para formar los techos en los edificios y asegurar las construcciones.</t>
  </si>
  <si>
    <t>barras,vigas de plomo</t>
  </si>
  <si>
    <t>Vigas de plástico</t>
  </si>
  <si>
    <t>Hierro de plástico de doble T largo y grueso de, sirve para formar los techos en los edificios y asegurar las construcciones.</t>
  </si>
  <si>
    <t>barras,vigas de plástico</t>
  </si>
  <si>
    <t>Vigas de caucho</t>
  </si>
  <si>
    <t>barras,vigas de caucho</t>
  </si>
  <si>
    <t>Vigas de concreto</t>
  </si>
  <si>
    <t>Barra de hormigón de doble T largo y grueso de, sirve para formar los techos en los edificios y asegurar las construcciones.</t>
  </si>
  <si>
    <t>barras,vigas de hormigón</t>
  </si>
  <si>
    <t>Vigas de metales preciosos</t>
  </si>
  <si>
    <t>Hierro de metales preciosos de doble T largo y grueso de, sirve para formar los techos en los edificios y asegurar las construcciones.</t>
  </si>
  <si>
    <t>barras,vigas de metales preciosos</t>
  </si>
  <si>
    <t>Conductos de aleación ferrosa</t>
  </si>
  <si>
    <t>Canal hecho de aleación ferrosa, comúnmente cubierto, que sirve para dar paso y salida a las aguas y otras cosas</t>
  </si>
  <si>
    <t>conductos,conductos de aleaciones ferrosas</t>
  </si>
  <si>
    <t>Conductos de aleación no ferrosa</t>
  </si>
  <si>
    <t>Canal hecho de aleación no ferrosa, comúnmente cubierto, que sirve para dar paso y salida a las aguas y otras cosas</t>
  </si>
  <si>
    <t>conductos,conductos de aleaciones no ferrosas</t>
  </si>
  <si>
    <t>Conductos de hierro</t>
  </si>
  <si>
    <t>Canal de hierro, comúnmente cubierto, que sirve para dar paso y salida a las aguas y otras cosas</t>
  </si>
  <si>
    <t>conductos,conductos de hierro</t>
  </si>
  <si>
    <t>Conductos de acero</t>
  </si>
  <si>
    <t>Canal de acero, comúnmente cubierto, que sirve para dar paso y salida a las aguas y otras cosas</t>
  </si>
  <si>
    <t>conductos,conductos de acero</t>
  </si>
  <si>
    <t>Conductos de acero inoxidable</t>
  </si>
  <si>
    <t>Canal de acero inoxidabe, comúnmente cubierto, que sirve para dar paso y salida a las aguas y otras cosas</t>
  </si>
  <si>
    <t>conductos,conductos de acero inoxidable</t>
  </si>
  <si>
    <t>Conductos de aluminio</t>
  </si>
  <si>
    <t>Canal de aluminio, comúnmente cubierto, que sirve para dar paso y salida a las aguas y otras cosas</t>
  </si>
  <si>
    <t>conductos,conductos de aluminio</t>
  </si>
  <si>
    <t>Conductos de magnesio</t>
  </si>
  <si>
    <t>Canal de magnesio , comúnmente cubierto, que sirve para dar paso y salida a las aguas y otras cosas</t>
  </si>
  <si>
    <t>conductos,conductos de magnesio</t>
  </si>
  <si>
    <t>Conductos de titanio</t>
  </si>
  <si>
    <t>Canal de titanio, comúnmente cubierto, que sirve para dar paso y salida a las aguas y otras cosas</t>
  </si>
  <si>
    <t>conductos,conductos de titanio</t>
  </si>
  <si>
    <t>Conductos de cobre</t>
  </si>
  <si>
    <t>Canal de cobre, comúnmente cubierto, que sirve para dar paso y salida a las aguas y otras cosas</t>
  </si>
  <si>
    <t>conductos,conductos de cobre</t>
  </si>
  <si>
    <t>Conductos de latón</t>
  </si>
  <si>
    <t>Canal de latón, comúnmente cubierto, que sirve para dar paso y salida a las aguas y otras cosas</t>
  </si>
  <si>
    <t>conductos,conductos de latón</t>
  </si>
  <si>
    <t>Conductos de bronce</t>
  </si>
  <si>
    <t>Canal de bronce, comúnmente cubierto, que sirve para dar paso y salida a las aguas y otras cosas</t>
  </si>
  <si>
    <t>conductos,conductos de bronce</t>
  </si>
  <si>
    <t>Conductos de zinc</t>
  </si>
  <si>
    <t>Canal de cinc, comúnmente cubierto, que sirve para dar paso y salida a las aguas y otras cosas</t>
  </si>
  <si>
    <t>conductos,conductos de cinc</t>
  </si>
  <si>
    <t>Conductos de estaño</t>
  </si>
  <si>
    <t>Canal de estaño, comúnmente cubierto, que sirve para dar paso y salida a las aguas y otras cosas</t>
  </si>
  <si>
    <t>conductos,conductos de estaño</t>
  </si>
  <si>
    <t>Conductos de plomo</t>
  </si>
  <si>
    <t>Canal de plomo, comúnmente cubierto, que sirve para dar paso y salida a las aguas y otras cosas</t>
  </si>
  <si>
    <t>conductos,conductos de plomo</t>
  </si>
  <si>
    <t>Conductos de plástico</t>
  </si>
  <si>
    <t>Canal de plático, comúnmente cubierto, que sirve para dar paso y salida a las aguas y otras cosas</t>
  </si>
  <si>
    <t>conductos,conductos de plástico</t>
  </si>
  <si>
    <t>Conductos de caucho</t>
  </si>
  <si>
    <t>Canal de caucho, comúnmente cubierto, que sirve para dar paso y salida a las aguas y otras cosas</t>
  </si>
  <si>
    <t>conductos,conductos de caucho</t>
  </si>
  <si>
    <t>Conductos de metales preciosos</t>
  </si>
  <si>
    <t>Canal de metales preciosos, comúnmente cubierto, que sirve para dar paso y salida a las aguas y otras cosas</t>
  </si>
  <si>
    <t>conductos,conductos de metales preciosos</t>
  </si>
  <si>
    <t>Bobina de aleación ferrosa</t>
  </si>
  <si>
    <t>Un inductor o bobina de aleación ferrosa, es un arrollamiento de hilo conductor que, al ser conectado a una corriente, genera un campo magnético a su alrededor, y se emplea en la construcción de electroimanes, motores eléctricos, dinamos, transformadores, etc.</t>
  </si>
  <si>
    <t>bobina,bobina de aleación ferrosa</t>
  </si>
  <si>
    <t>Bobina de aleación no ferrosa</t>
  </si>
  <si>
    <t>Un inductor o bobina de aleación no ferrosa, es un arrollamiento de hilo conductor que, al ser conectado a una corriente, genera un campo magnético a su alrededor, y se emplea en la construcción de electroimanes, motores eléctricos, dinamos, transformadores, etc.</t>
  </si>
  <si>
    <t>bobina,bobina de aleación no ferrosa</t>
  </si>
  <si>
    <t>Bobina de hierro</t>
  </si>
  <si>
    <t>Un inductor o bobina de hierro, es un arrollamiento de hilo conductor que, al ser conectado a una corriente, genera un campo magnético a su alrededor, y se emplea en la construcción de electroimanes, motores eléctricos, dinamos, transformadores, etc.</t>
  </si>
  <si>
    <t>bobina,bobina de hierro</t>
  </si>
  <si>
    <t>Bobina de acero</t>
  </si>
  <si>
    <t>Un inductor o bobina de acero, es un arrollamiento de hilo conductor que, al ser conectado a una corriente, genera un campo magnético a su alrededor, y se emplea en la construcción de electroimanes, motores eléctricos, dinamos, transformadores, etc.</t>
  </si>
  <si>
    <t>bobina,bobina de acero</t>
  </si>
  <si>
    <t>Bobina de acero inoxidable</t>
  </si>
  <si>
    <t>Un inductor o bobina de acero inoxidable, es un arrollamiento de hilo conductor que, al ser conectado a una corriente, genera un campo magnético a su alrededor, y se emplea en la construcción de electroimanes, motores eléctricos, dinamos, transformadores, etc.</t>
  </si>
  <si>
    <t>bobina,bobina de acero inoxidable</t>
  </si>
  <si>
    <t>Bobina de aluminio</t>
  </si>
  <si>
    <t>Un inductor o bobina de aluminio, es un arrollamiento de hilo conductor que, al ser conectado a una corriente, genera un campo magnético a su alrededor, y se emplea en la construcción de electroimanes, motores eléctricos, dinamos, transformadores, etc.</t>
  </si>
  <si>
    <t>bobina,bobina de aluminio</t>
  </si>
  <si>
    <t>Bobina de magnesio</t>
  </si>
  <si>
    <t>Un inductor o bobina de magnesio, es un arrollamiento de hilo conductor que, al ser conectado a una corriente, genera un campo magnético a su alrededor, y se emplea en la construcción de electroimanes, motores eléctricos, dinamos, transformadores, etc.</t>
  </si>
  <si>
    <t>bobina,bobina de magnesio</t>
  </si>
  <si>
    <t>Bobina de titanio</t>
  </si>
  <si>
    <t>Un inductor o bobina de titanio, es un arrollamiento de hilo conductor que, al ser conectado a una corriente, genera un campo magnético a su alrededor, y se emplea en la construcción de electroimanes, motores eléctricos, dinamos, transformadores, etc.</t>
  </si>
  <si>
    <t>bobina,bobina de titanio</t>
  </si>
  <si>
    <t>Bobina de cobre</t>
  </si>
  <si>
    <t>Un inductor o bobina de cobre, es un arrollamiento de hilo conductor que, al ser conectado a una corriente, genera un campo magnético a su alrededor, y se emplea en la construcción de electroimanes, motores eléctricos, dinamos, transformadores, etc.</t>
  </si>
  <si>
    <t>bobina,bobina de cobre</t>
  </si>
  <si>
    <t>Bobina de latón</t>
  </si>
  <si>
    <t>Un inductor o bobina de latón, es un arrollamiento de hilo conductor que, al ser conectado a una corriente, genera un campo magnético a su alrededor, y se emplea en la construcción de electroimanes, motores eléctricos, dinamos, transformadores, etc.</t>
  </si>
  <si>
    <t>bobina,bobina de latón</t>
  </si>
  <si>
    <t>Bobina de bronce</t>
  </si>
  <si>
    <t>Un inductor o bobina de bronce, es un arrollamiento de hilo conductor que, al ser conectado a una corriente, genera un campo magnético a su alrededor, y se emplea en la construcción de electroimanes, motores eléctricos, dinamos, transformadores, etc.</t>
  </si>
  <si>
    <t>bobina,bobina de bronce</t>
  </si>
  <si>
    <t>Bobina de cinc</t>
  </si>
  <si>
    <t>Un inductor o bobina de cinc, es un arrollamiento de hilo conductor que, al ser conectado a una corriente, genera un campo magnético a su alrededor, y se emplea en la construcción de electroimanes, motores eléctricos, dinamos, transformadores, etc.</t>
  </si>
  <si>
    <t>bobina,bobina de cinc</t>
  </si>
  <si>
    <t>Bobina de estaño</t>
  </si>
  <si>
    <t>Un inductor o bobina de estaño, es un arrollamiento de hilo conductor que, al ser conectado a una corriente, genera un campo magnético a su alrededor, y se emplea en la construcción de electroimanes, motores eléctricos, dinamos, transformadores, etc.</t>
  </si>
  <si>
    <t>bobina,bobina de estaño</t>
  </si>
  <si>
    <t>Bobina de plomo</t>
  </si>
  <si>
    <t>Un inductor o bobina de plomo, es un arrollamiento de hilo conductor que, al ser conectado a una corriente, genera un campo magnético a su alrededor, y se emplea en la construcción de electroimanes, motores eléctricos, dinamos, transformadores, etc.</t>
  </si>
  <si>
    <t>bobina,bobina de plomo</t>
  </si>
  <si>
    <t>Bobina de plástico</t>
  </si>
  <si>
    <t>Un inductor o bobina de plástico, es un arrollamiento de hilo conductor que, al ser conectado a una corriente, genera un campo magnético a su alrededor, y se emplea en la construcción de electroimanes, motores eléctricos, dinamos, transformadores, etc.</t>
  </si>
  <si>
    <t>bobina,bobina de plástico</t>
  </si>
  <si>
    <t>Bobina de metales preciosos</t>
  </si>
  <si>
    <t>Un inductor o bobina de metales preciosos, es un arrollamiento de hilo conductor que, al ser conectado a una corriente, genera un campo magnético a su alrededor, y se emplea en la construcción de electroimanes, motores eléctricos, dinamos, transformadores, etc.</t>
  </si>
  <si>
    <t>bobina,bobina de metales preciosos</t>
  </si>
  <si>
    <t>Acero perforado</t>
  </si>
  <si>
    <t>Acero perforado también se conoce como la hoja perforada, estampar placas, pantalla perforada, realizadas a través de la estampación de acero y la fabricación de acero de hoja.</t>
  </si>
  <si>
    <t>bobina,acero perforado</t>
  </si>
  <si>
    <t>Acero estampado en relieve</t>
  </si>
  <si>
    <t>Acero decorado con un diseño en relieve</t>
  </si>
  <si>
    <t>bobina,acero estampado en relieve</t>
  </si>
  <si>
    <t>Aduja de fibra comprimida</t>
  </si>
  <si>
    <t>Fibra comprimida enrollado en forma de hélice o espiral</t>
  </si>
  <si>
    <t>bobina,aduja de fibra comprimida</t>
  </si>
  <si>
    <t>Aduja de fibra y goma</t>
  </si>
  <si>
    <t>Hibra y caucho enrollado en forma de hélice o espiral</t>
  </si>
  <si>
    <t>bobina,aduja de fibra y goma</t>
  </si>
  <si>
    <t>Aduja de grafito</t>
  </si>
  <si>
    <t>Grafito enrollado en forma de hélice o espiral</t>
  </si>
  <si>
    <t>bobina,aduja de grafito</t>
  </si>
  <si>
    <t>Bobina de chapa de aluminio</t>
  </si>
  <si>
    <t>Un inductor o bobina es un componente pasivo de un circuito eléctrico que, debido al fenómeno de la autoinducción, almacena energía en forma de campo magnético</t>
  </si>
  <si>
    <t>bobina,bobina de chapa de aluminio</t>
  </si>
  <si>
    <t>Lámina de aleación ferrosa</t>
  </si>
  <si>
    <t>Una hoja o lámina delgada y flexible de aleación ferrosa</t>
  </si>
  <si>
    <t>hoja,hoja de aleación ferrosa</t>
  </si>
  <si>
    <t>Lámina de aleación no ferrosa</t>
  </si>
  <si>
    <t>Una hoja o lámina delgada y flexible de aleación no ferrosa</t>
  </si>
  <si>
    <t>hoja,hoja de aleación no ferrosa</t>
  </si>
  <si>
    <t>Lámina de hierro</t>
  </si>
  <si>
    <t>Una hoja o lámina delgada y flexible de hierro</t>
  </si>
  <si>
    <t>hoja,hoja de hierro</t>
  </si>
  <si>
    <t>Lámina de acero</t>
  </si>
  <si>
    <t>Una lámina muy fina de acero, el espesor de la cual se mide en milésimas de pulgada.</t>
  </si>
  <si>
    <t>hoja,hoja de acero</t>
  </si>
  <si>
    <t>Lámina de acero inoxidable</t>
  </si>
  <si>
    <t>El acero inoxidable se llama hierro-carbono de aleación con un contenido de cromo de al menos 10,5%. El acero inoxidable (también llamado acero resistente a la corrosión) no se oxida tan fácilmente como acero ordinario. </t>
  </si>
  <si>
    <t>hoja,hoja de acero inoxidable</t>
  </si>
  <si>
    <t>Lámina de aluminio</t>
  </si>
  <si>
    <t>El papel aluminio, (también conocido como papel de plata o platita por su semejanza al brillo cromado que refleja la alúmina), son hojas delgadas de aluminio de un grosor inferior a 0,2 mm, habiendo medidas tan finas como las que están por debajo de los 0,006 mm. </t>
  </si>
  <si>
    <t>hoja,hoja de aluminio</t>
  </si>
  <si>
    <t>Lámina de magnesio</t>
  </si>
  <si>
    <t>Una hoja o lámina delgada y flexible de magnesio</t>
  </si>
  <si>
    <t>hoja,hoja de magnesio</t>
  </si>
  <si>
    <t>Lámina de titanio</t>
  </si>
  <si>
    <t>Una hoja o lámina delgada y flexible de titanio</t>
  </si>
  <si>
    <t>hoja,hoja de titanio</t>
  </si>
  <si>
    <t>Lámina de cobre</t>
  </si>
  <si>
    <t>Una hoja o lámina delgada y flexible de cobre</t>
  </si>
  <si>
    <t>hoja,hoja de cobre</t>
  </si>
  <si>
    <t>Lámina de latón</t>
  </si>
  <si>
    <t>Una hoja o lámina delgada y flexible de latón</t>
  </si>
  <si>
    <t>hoja,hoja de latón</t>
  </si>
  <si>
    <t>Lámina de bronce</t>
  </si>
  <si>
    <t>Una hoja o lámina delgada y flexible de bronce</t>
  </si>
  <si>
    <t>hoja,hoja de bronce</t>
  </si>
  <si>
    <t>Lámina de zinc</t>
  </si>
  <si>
    <t>Una hoja o lámina delgada y flexible de zinc</t>
  </si>
  <si>
    <t>hoja,hoja de cinc</t>
  </si>
  <si>
    <t>Lámina de estaño</t>
  </si>
  <si>
    <t>Una hoja o lámina delgada y flexible de estaño</t>
  </si>
  <si>
    <t>hoja,hoja de estaño</t>
  </si>
  <si>
    <t>Lámina de plomo</t>
  </si>
  <si>
    <t>Una hoja o lámina delgada y flexible de plomo</t>
  </si>
  <si>
    <t>hoja,hoja de plomo</t>
  </si>
  <si>
    <t>Lámina de plástico</t>
  </si>
  <si>
    <t>Una hoja o lámina delgada y flexible de plástico</t>
  </si>
  <si>
    <t>hoja,hoja de plástico</t>
  </si>
  <si>
    <t>Placa de aleación ferrosa</t>
  </si>
  <si>
    <t>Lámina de metal plano y delgado de aleación ferrosa</t>
  </si>
  <si>
    <t>plancha,plancha de aleación ferrosa</t>
  </si>
  <si>
    <t>Placa de aleación no ferrosa</t>
  </si>
  <si>
    <t>Lámina de metal plano y delgado de aleación no ferrosa</t>
  </si>
  <si>
    <t>plancha,plancha de aleación no ferrosa</t>
  </si>
  <si>
    <t>Placa de hierro</t>
  </si>
  <si>
    <t>Lámina de metal plano y delgado de hierro</t>
  </si>
  <si>
    <t>plancha,plancha de hierro</t>
  </si>
  <si>
    <t>Placa de acero</t>
  </si>
  <si>
    <t>Lámina de metal plano y delgado de acero</t>
  </si>
  <si>
    <t>plancha,plancha de acero</t>
  </si>
  <si>
    <t>Placa de acero inoxidable</t>
  </si>
  <si>
    <t>Lámina de metal plano y delgado de acero inoxidable</t>
  </si>
  <si>
    <t>plancha,plancha de acero inoxidable</t>
  </si>
  <si>
    <t>Placa de aluminio</t>
  </si>
  <si>
    <t>Lámina de metal plano y delgado de aluminio</t>
  </si>
  <si>
    <t>plancha,plancha de aluminio</t>
  </si>
  <si>
    <t>Placa de magnesio</t>
  </si>
  <si>
    <t>Lámina de metal plano y delgado de magnesio</t>
  </si>
  <si>
    <t>plancha,plancha de magnesio</t>
  </si>
  <si>
    <t>Placa de titanio</t>
  </si>
  <si>
    <t>Lámina de metal plano y delgado de titanio</t>
  </si>
  <si>
    <t>plancha,plancha de titanio</t>
  </si>
  <si>
    <t>Placa de cobre</t>
  </si>
  <si>
    <t>Lámina de metal plano y delgado de cobre</t>
  </si>
  <si>
    <t>plancha,plancha de cobre</t>
  </si>
  <si>
    <t>Placa de latón</t>
  </si>
  <si>
    <t>Lámina de metal plano y delgado de latón</t>
  </si>
  <si>
    <t>plancha,plancha de latón</t>
  </si>
  <si>
    <t>Placa de bronce</t>
  </si>
  <si>
    <t>Lámina de metal plano y delgado de bronce</t>
  </si>
  <si>
    <t>plancha,plancha de bronce</t>
  </si>
  <si>
    <t>Placa de zinc</t>
  </si>
  <si>
    <t>Lámina de metal plano y delgado de zinc</t>
  </si>
  <si>
    <t>plancha,plancha de cinc</t>
  </si>
  <si>
    <t>Placa de estaño</t>
  </si>
  <si>
    <t>Placa de plomo</t>
  </si>
  <si>
    <t>Lámina de metal plano y delgado de plomo</t>
  </si>
  <si>
    <t>plancha,plancha de plomo</t>
  </si>
  <si>
    <t>Placa de plástico</t>
  </si>
  <si>
    <t>Lámina de metal plano y delgado de plástico</t>
  </si>
  <si>
    <t>plancha,plancha de plástico</t>
  </si>
  <si>
    <t>Placa de caucho</t>
  </si>
  <si>
    <t>Lámina de metal plano y delgado de caucho</t>
  </si>
  <si>
    <t>plancha,plancha de caucho</t>
  </si>
  <si>
    <t>Placa de concreto</t>
  </si>
  <si>
    <t>Lámina de metal plano y delgado de concreto</t>
  </si>
  <si>
    <t>plancha,plancha de hormigón</t>
  </si>
  <si>
    <t>Placa de metales preciosos</t>
  </si>
  <si>
    <t>Lámina de metal plano y delgado de metal precioso</t>
  </si>
  <si>
    <t>plancha,plancha de metal precioso</t>
  </si>
  <si>
    <t>Placa de níquel</t>
  </si>
  <si>
    <t>Una fina capa de níquel depositada sobre una superficie, por lo general por electrólisis</t>
  </si>
  <si>
    <t>plancha,placa de níquel</t>
  </si>
  <si>
    <t>Perfiles de aleación ferrosa</t>
  </si>
  <si>
    <t>Una barra de aleación ferrosa cuya sección transversal posee diferentes formas (cuadradas, redondas, triangulares u otras)</t>
  </si>
  <si>
    <t>perfiles,perfiles de aleaciones ferrosas</t>
  </si>
  <si>
    <t>Perfiles de aleación no ferrosa</t>
  </si>
  <si>
    <t>Una barra de aleación no ferrosa cuya sección transversal posee diferentes formas (cuadradas, redondas, triangulares u otras)</t>
  </si>
  <si>
    <t>perfiles,perfiles de aleaciones no ferrosas</t>
  </si>
  <si>
    <t>Perfiles de hierro</t>
  </si>
  <si>
    <t>Una barra de hierro cuya sección transversal posee diferentes formas (cuadradas, redondas, triangulares u otras)</t>
  </si>
  <si>
    <t>perfiles,perfiles de hierro</t>
  </si>
  <si>
    <t>Perfiles de acero</t>
  </si>
  <si>
    <t>Una barra de acero cuya sección transversal posee diferentes formas (cuadradas, redondas, triangulares u otras)</t>
  </si>
  <si>
    <t>perfiles,perfiles de acero</t>
  </si>
  <si>
    <t>Perfiles de acero inoxidable</t>
  </si>
  <si>
    <t>Una barra de acero inoxidable cuya sección transversal posee diferentes formas (cuadradas, redondas, triangulares u otras)</t>
  </si>
  <si>
    <t>perfiles,perfiles de acero inoxidable</t>
  </si>
  <si>
    <t>Perfiles de aluminio</t>
  </si>
  <si>
    <t>Una barra de aluminio cuya sección transversal posee diferentes formas (cuadradas, redondas, triangulares u otras)</t>
  </si>
  <si>
    <t>perfiles,perfiles de aluminio</t>
  </si>
  <si>
    <t>Perfiles de magnesio</t>
  </si>
  <si>
    <t>Una barra de magnesio cuya sección transversal posee diferentes formas (cuadradas, redondas, triangulares u otras)</t>
  </si>
  <si>
    <t>perfiles,perfiles de magnesio</t>
  </si>
  <si>
    <t>Perfiles de titanio</t>
  </si>
  <si>
    <t>Una barra de titanio cuya sección transversal posee diferentes formas (cuadradas, redondas, triangulares u otras)</t>
  </si>
  <si>
    <t>perfiles,perfiles de titanio</t>
  </si>
  <si>
    <t>Perfiles de cobre</t>
  </si>
  <si>
    <t>Una barra de cobre cuya sección transversal posee diferentes formas (cuadradas, redondas, triangulares u otras)</t>
  </si>
  <si>
    <t>perfiles,perfiles de cobre</t>
  </si>
  <si>
    <t>Perfiles de latón</t>
  </si>
  <si>
    <t>Una barra de latón cuya sección transversal posee diferentes formas (cuadradas, redondas, triangulares u otras)</t>
  </si>
  <si>
    <t>perfiles,perfiles de latón</t>
  </si>
  <si>
    <t>Perfiles de bronce</t>
  </si>
  <si>
    <t>Una barra de bronce cuya sección transversal posee diferentes formas (cuadradas, redondas, triangulares u otras)</t>
  </si>
  <si>
    <t>perfiles,perfiles de bronce</t>
  </si>
  <si>
    <t>Perfiles de zinc</t>
  </si>
  <si>
    <t>Una barra de zinc cuya sección transversal posee diferentes formas (cuadradas, redondas, triangulares u otras)</t>
  </si>
  <si>
    <t>perfiles,perfiles de cinc</t>
  </si>
  <si>
    <t>Perfiles de estaño</t>
  </si>
  <si>
    <t>Una barra de estaño cuya sección transversal posee diferentes formas (cuadradas, redondas, triangulares u otras)</t>
  </si>
  <si>
    <t>perfiles,perfiles de estaño</t>
  </si>
  <si>
    <t>Perfiles de plomo</t>
  </si>
  <si>
    <t>Una barra de plomo cuya sección transversal posee diferentes formas (cuadradas, redondas, triangulares u otras)</t>
  </si>
  <si>
    <t>perfiles,perfiles de plomo</t>
  </si>
  <si>
    <t>Perfiles de plástico</t>
  </si>
  <si>
    <t>Una barra de plástico cuya sección transversal posee diferentes formas (cuadradas, redondas, triangulares u otras)</t>
  </si>
  <si>
    <t>perfiles,perfiles de plástico</t>
  </si>
  <si>
    <t>Perfiles de caucho</t>
  </si>
  <si>
    <t>Una barra de caucho cuya sección transversal posee diferentes formas (cuadradas, redondas, triangulares u otras)</t>
  </si>
  <si>
    <t>perfiles,perfiles de caucho</t>
  </si>
  <si>
    <t>Varillas de aleación ferrosa</t>
  </si>
  <si>
    <t>Una pieza delgada recta o barra de aleación ferrosa, a menudo tiene una función o uso particular.</t>
  </si>
  <si>
    <t>varillas,varillas de aleación ferrosa</t>
  </si>
  <si>
    <t>Varillas de aleación no ferrosa</t>
  </si>
  <si>
    <t>Una pieza delgada recta o barra de aleación no ferrosa, a menudo tiene una función o uso particular.</t>
  </si>
  <si>
    <t>varillas,varillas de aleación no ferrosa</t>
  </si>
  <si>
    <t>Varillas de hierro</t>
  </si>
  <si>
    <t>Una pieza delgada recta o barra de hierro, a menudo tiene una función o uso particular.</t>
  </si>
  <si>
    <t>varillas,varillas de hierro</t>
  </si>
  <si>
    <t>Varillas de acero</t>
  </si>
  <si>
    <t>Una pieza delgada recta o barra de acero, a menudo tiene una función o uso particular.</t>
  </si>
  <si>
    <t>varillas,varillas de acero</t>
  </si>
  <si>
    <t>Varillas de acero inoxidable</t>
  </si>
  <si>
    <t>Una pieza delgada recta o barra de acero inoxidable, a menudo tiene una función o uso particular.</t>
  </si>
  <si>
    <t>varillas,varillas de acero inoxidable</t>
  </si>
  <si>
    <t>Varillas de aluminio</t>
  </si>
  <si>
    <t>Una pieza delgada recta o barra de aluminio, a menudo tiene una función o uso particular.</t>
  </si>
  <si>
    <t>varillas,varillas de aluminio</t>
  </si>
  <si>
    <t>Varillas de magnesio</t>
  </si>
  <si>
    <t>Una pieza delgada recta o barra de magnesio, a menudo tiene una función o uso particular.  Las barras de ánodo extruido son usadas para la protección de la corrosión de los calentadores de agua donde se necesita especialmente un ánodo largo.</t>
  </si>
  <si>
    <t>varillas,varillas de magnesio</t>
  </si>
  <si>
    <t>Varillas de titanio</t>
  </si>
  <si>
    <t>Una pieza delgada recta o barra de titanio, a menudo tiene una función o uso particular.</t>
  </si>
  <si>
    <t>varillas,varillas de titanio</t>
  </si>
  <si>
    <t>Varillas de cobre</t>
  </si>
  <si>
    <t>Una pieza delgada recta o barra de cobre, a menudo tiene una función o uso particular.</t>
  </si>
  <si>
    <t>varillas,varillas de cobre</t>
  </si>
  <si>
    <t>Varillas de latón</t>
  </si>
  <si>
    <t>Una pieza delgada recta o barra de latón, a menudo tiene una función o uso particular.</t>
  </si>
  <si>
    <t>varillas,varillas de latón</t>
  </si>
  <si>
    <t>Varillas de bronce</t>
  </si>
  <si>
    <t>Una pieza delgada recta o barra de bronce, a menudo tiene una función o uso particular.</t>
  </si>
  <si>
    <t>varillas,varillas de bronce</t>
  </si>
  <si>
    <t>Varillas de zinc</t>
  </si>
  <si>
    <t>Una pieza delgada recta o barra de zinc, a menudo tiene una función o uso particular.</t>
  </si>
  <si>
    <t>varillas,varillas de cinc</t>
  </si>
  <si>
    <t>Varillas de estaño</t>
  </si>
  <si>
    <t>Una pieza delgada recta o barra de estaño, a menudo tiene una función o uso particular.</t>
  </si>
  <si>
    <t>varillas,varillas de estaño</t>
  </si>
  <si>
    <t>Varillas de plomo</t>
  </si>
  <si>
    <t>Una pieza delgada recta o barra de plomo, a menudo tiene una función o uso particular.</t>
  </si>
  <si>
    <t>varillas,varillas de plomo</t>
  </si>
  <si>
    <t>Varillas de plástico</t>
  </si>
  <si>
    <t>Una pieza delgada recta o barra de plástico, a menudo tiene una función o uso particular.</t>
  </si>
  <si>
    <t>varillas,varillas de plástico</t>
  </si>
  <si>
    <t>Varillas de caucho</t>
  </si>
  <si>
    <t>Una pieza delgada recta o barra de caucho, a menudo tiene una función o uso particular.</t>
  </si>
  <si>
    <t>varillas,varillas de caucho</t>
  </si>
  <si>
    <t>Varillas de níquel</t>
  </si>
  <si>
    <t>Una pieza delgada recta o barra de nickel, a menudo tiene una función o uso particular.</t>
  </si>
  <si>
    <t>varillas,vástago de níquel</t>
  </si>
  <si>
    <t>Chapa de aleación ferrosa</t>
  </si>
  <si>
    <t>Hoja o lámina de metal, madera u otra materia</t>
  </si>
  <si>
    <t>chapa,chapa de aleación ferrosa</t>
  </si>
  <si>
    <t>Chapa de aleación no ferrosa</t>
  </si>
  <si>
    <t>chapa,chapa de aleación no ferrosa</t>
  </si>
  <si>
    <t>Chapa de hierro</t>
  </si>
  <si>
    <t>chapa,chapa de hierro</t>
  </si>
  <si>
    <t>Chapa de acero</t>
  </si>
  <si>
    <t>chapa,chapa de acero</t>
  </si>
  <si>
    <t>Chapa de acero inoxidable</t>
  </si>
  <si>
    <t>chapa,chapa de acero inoxidable</t>
  </si>
  <si>
    <t>Chapa de aluminio</t>
  </si>
  <si>
    <t>chapa,chapa de aluminio</t>
  </si>
  <si>
    <t>Chapa de magnesio</t>
  </si>
  <si>
    <t>chapa,chapa de magnesio</t>
  </si>
  <si>
    <t>Chapa de titanio</t>
  </si>
  <si>
    <t>chapa,chapa de titanio</t>
  </si>
  <si>
    <t>Chapa de cobre</t>
  </si>
  <si>
    <t>chapa,chapa de cobre</t>
  </si>
  <si>
    <t>Chapa de latón</t>
  </si>
  <si>
    <t>chapa,chapa de latón</t>
  </si>
  <si>
    <t>Chapa de bronce</t>
  </si>
  <si>
    <t>chapa,chapa de bronce</t>
  </si>
  <si>
    <t>Chapa de cinc</t>
  </si>
  <si>
    <t>chapa,chapa de cinc</t>
  </si>
  <si>
    <t>Chapa de estaño</t>
  </si>
  <si>
    <t>chapa,chapa de estaño</t>
  </si>
  <si>
    <t>Chapa de plomo</t>
  </si>
  <si>
    <t>chapa,chapa de plomo</t>
  </si>
  <si>
    <t>Chapa de plástico</t>
  </si>
  <si>
    <t>chapa,chapa de plástico</t>
  </si>
  <si>
    <t>Chapa de caucho</t>
  </si>
  <si>
    <t>chapa,chapa de caucho</t>
  </si>
  <si>
    <t>Chapa blindada</t>
  </si>
  <si>
    <t>chapa,chapa blindada</t>
  </si>
  <si>
    <t>Chapa de aleación de berilio</t>
  </si>
  <si>
    <t>chapa,chapa de aleación de berilio</t>
  </si>
  <si>
    <t>Chapa de metal chapado</t>
  </si>
  <si>
    <t>chapa,chapa de metal chapado</t>
  </si>
  <si>
    <t>Chapa de níquel</t>
  </si>
  <si>
    <t>chapa,chapa de níquel</t>
  </si>
  <si>
    <t>Hoja de goma de espuma</t>
  </si>
  <si>
    <t>Flexibles, sustancia porosa hecha de un látex natural o sintético combinado con diferentes ingredientes y azotado en una espuma.</t>
  </si>
  <si>
    <t>chapa,hoja de goma de espuma</t>
  </si>
  <si>
    <t>Hoja de corcho y caucho</t>
  </si>
  <si>
    <t>chapa,hoja de corcho y caucho</t>
  </si>
  <si>
    <t>Hoja de fibra comprimida</t>
  </si>
  <si>
    <t>Un tablero de construcción hecha por compresión de fibras de virutas de madera por lo general con un aglutinante a una temperatura alta.</t>
  </si>
  <si>
    <t>chapa,hoja de fibra comprimida</t>
  </si>
  <si>
    <t>Hoja de fibra comprimida con metal inserto</t>
  </si>
  <si>
    <t>Un tablero de construcción hecha por compresión de fibras de virutas de madera por lo general con un aglutinante a una temperatura alta e incrustaciones de metal.</t>
  </si>
  <si>
    <t>chapa,hoja de fibra comprimida con metal inserto</t>
  </si>
  <si>
    <t>Hoja de fibra y goma</t>
  </si>
  <si>
    <t>chapa,hoja de fibra y goma</t>
  </si>
  <si>
    <t>Láminas de asbesto</t>
  </si>
  <si>
    <t>Láminas de cualquiera de dos incombustible, las formas resistentes a productos químicos, minerales fibrosos de silicato de magnesio impuro, que se utiliza para la protección contra el fuego, aislamiento eléctrico, materiales, forros de frenos, y la construcción de filtros químicos.</t>
  </si>
  <si>
    <t>chapa,láminas de asbesto</t>
  </si>
  <si>
    <t>Banda de acero ferroso</t>
  </si>
  <si>
    <t>Una pieza larga, delgada hecha de hierro</t>
  </si>
  <si>
    <t>banda,banda de acero ferroso</t>
  </si>
  <si>
    <t>Banda de acero no ferroso</t>
  </si>
  <si>
    <t>Una pieza larga, delgada hecha de acero no ferroso</t>
  </si>
  <si>
    <t>banda,banda de acero no ferroso</t>
  </si>
  <si>
    <t>Banda de hierro</t>
  </si>
  <si>
    <t>banda,banda de hierro</t>
  </si>
  <si>
    <t>Banda de acero</t>
  </si>
  <si>
    <t>Una pieza larga, delgada hecha de acero</t>
  </si>
  <si>
    <t>banda,banda de acero</t>
  </si>
  <si>
    <t>Banda de acero inoxidable</t>
  </si>
  <si>
    <t>Una pieza larga, delgada hecha de acero inoxidable</t>
  </si>
  <si>
    <t>banda,banda de acero inoxidable</t>
  </si>
  <si>
    <t>Banda de aluminio</t>
  </si>
  <si>
    <t>Una pieza larga, delgada hecha de aluminio</t>
  </si>
  <si>
    <t>banda,banda de aluminio</t>
  </si>
  <si>
    <t>Banda de magnesio</t>
  </si>
  <si>
    <t>Una pieza larga, delgada hecha de magnesio</t>
  </si>
  <si>
    <t>banda,banda de magnesio</t>
  </si>
  <si>
    <t>Banda de titanio</t>
  </si>
  <si>
    <t>Una pieza larga, delgada hecha de titanio</t>
  </si>
  <si>
    <t>banda,banda de titanio</t>
  </si>
  <si>
    <t>Banda de cobre</t>
  </si>
  <si>
    <t>Una pieza larga, delgada hecha de cobre</t>
  </si>
  <si>
    <t>banda,banda de cobre</t>
  </si>
  <si>
    <t>Banda de latón</t>
  </si>
  <si>
    <t>Una pieza larga, delgada hecha de latón</t>
  </si>
  <si>
    <t>banda,banda de latón</t>
  </si>
  <si>
    <t>Banda de bronce</t>
  </si>
  <si>
    <t>Una pieza larga, delgada hecha de bronce</t>
  </si>
  <si>
    <t>banda,banda de bronce</t>
  </si>
  <si>
    <t>Banda de cinc</t>
  </si>
  <si>
    <t>Una pieza larga, delgada hecha de cinc</t>
  </si>
  <si>
    <t>banda,banda de cinc</t>
  </si>
  <si>
    <t>Banda de estaño</t>
  </si>
  <si>
    <t>Una pieza larga, delgada hecha de estaño</t>
  </si>
  <si>
    <t>banda,banda de estaño</t>
  </si>
  <si>
    <t>Banda de plomo</t>
  </si>
  <si>
    <t>Una pieza larga, delgada hecha de plomo</t>
  </si>
  <si>
    <t>banda,banda de plomo</t>
  </si>
  <si>
    <t>Banda de plástico</t>
  </si>
  <si>
    <t>Una pieza larga, delgada hecha de plástico</t>
  </si>
  <si>
    <t>banda,banda de plástico</t>
  </si>
  <si>
    <t>Banda de caucho</t>
  </si>
  <si>
    <t>Una pieza larga, delgada hecha de caucho</t>
  </si>
  <si>
    <t>banda,banda de caucho</t>
  </si>
  <si>
    <t>Pilares de aluminio</t>
  </si>
  <si>
    <t>Los pilotes son un tipo de tratamiento del suelo que consiste en llevar una pila en el suelo debajo del nivel del mismo. Los pilotes de hormigón, madera, acero, aluminio se utilizan para transferir la carga del edificio al suelo. Se utiliza para fortalecer la tierra de modo que el suelo sea capaz de soportar la carga del edificio.</t>
  </si>
  <si>
    <t>pilotaje,pilotajes de aluminio</t>
  </si>
  <si>
    <t>Pilares de concreto</t>
  </si>
  <si>
    <t>pilotaje,pilotajes de hormigón</t>
  </si>
  <si>
    <t>Pilares de acero</t>
  </si>
  <si>
    <t>pilotaje,pilotajes de acero</t>
  </si>
  <si>
    <t>Postes de cemento o concreto</t>
  </si>
  <si>
    <t>Una gran pieza de concreto, puesta en posición vertical como un apoyo, un punto de unión, un lugar para la visualización de avisos, etc</t>
  </si>
  <si>
    <t>pilotaje,pilares de cemento u hormigón</t>
  </si>
  <si>
    <t>Postes de metal</t>
  </si>
  <si>
    <t>Una gran pieza de metal, puesta en posición vertical como un apoyo, un punto de unión, un lugar para la visualización de avisos, etc</t>
  </si>
  <si>
    <t>pilotaje,pilares de metal</t>
  </si>
  <si>
    <t>Postes de madera</t>
  </si>
  <si>
    <t>Una gran pieza de madera, puesta en posición vertical como un apoyo, un punto de unión, un lugar para la visualización de avisos, etc</t>
  </si>
  <si>
    <t>pilotaje,postes de madera</t>
  </si>
  <si>
    <t>Postes de plástico</t>
  </si>
  <si>
    <t>Una gran pieza de plástico, puesta en posición vertical como un apoyo, un punto de unión, un lugar para la visualización de avisos, etc</t>
  </si>
  <si>
    <t>pilotaje,postes de plástico</t>
  </si>
  <si>
    <t>Postes de fibra de vidrio</t>
  </si>
  <si>
    <t>Una gran pieza de fibra de vidrio, puesta en posición vertical como un apoyo, un punto de unión, un lugar para la visualización de avisos, etc</t>
  </si>
  <si>
    <t>pilotaje,postes de fibra de vidrio</t>
  </si>
  <si>
    <t>2.3.6.2.01</t>
  </si>
  <si>
    <t>Sistema de ejes de acero</t>
  </si>
  <si>
    <t>Un sistema de ejes de acero conectados para comunicar movimiento.</t>
  </si>
  <si>
    <t>sistema de ejes,sistema de ejes de acero,</t>
  </si>
  <si>
    <t>Sistema de ejes de acero inoxidable</t>
  </si>
  <si>
    <t>Un sistema de ejes de acero inoxidable conectados para comunicar movimiento.</t>
  </si>
  <si>
    <t xml:space="preserve">sistema de ejes,sistema de ejes de acero inoxidable </t>
  </si>
  <si>
    <t>Rieles de acero</t>
  </si>
  <si>
    <t>Un miembro estructural horizontal de acero en una puerta o en paneles.</t>
  </si>
  <si>
    <t xml:space="preserve">carriles,carril de acero </t>
  </si>
  <si>
    <t>Rieles de aluminio</t>
  </si>
  <si>
    <t>Un miembro estructural horizontal de aluminio en una puerta o en paneles.</t>
  </si>
  <si>
    <t xml:space="preserve">carriles,carril de aluminio </t>
  </si>
  <si>
    <t>Rieles de metal</t>
  </si>
  <si>
    <t>Un miembro estructural horizontal de metal en una puerta o en paneles.</t>
  </si>
  <si>
    <t xml:space="preserve">carriles,carril metalico </t>
  </si>
  <si>
    <t>Rejilla de acero</t>
  </si>
  <si>
    <t>Un marco fijo de barras o similares de acero que cubre una abertura para excluir a las personas, animales, materiales gruesos u objetos admitiendo la luz, el aire o el material fino.</t>
  </si>
  <si>
    <t>enrejado,enrejado de acero,mallas de alambre</t>
  </si>
  <si>
    <t>Rejilla de acero inoxidable</t>
  </si>
  <si>
    <t>Un marco fijo de barras o similares de acero inoxidable que cubre una abertura para excluir a las personas, animales, materiales gruesos u objetos admitiendo la luz, el aire o el material fino.</t>
  </si>
  <si>
    <t xml:space="preserve">enrejado,enrejado de acero inoxidable </t>
  </si>
  <si>
    <t>Rejilla de aluminio</t>
  </si>
  <si>
    <t>Un marco fijo de barras o similares de aluminio que cubre una abertura para excluir a las personas, animales, materiales gruesos u objetos admitiendo la luz, el aire o el material fino.</t>
  </si>
  <si>
    <t xml:space="preserve">enrejado,enrejado de aluminio </t>
  </si>
  <si>
    <t>Rejilla de fibra de vidrio</t>
  </si>
  <si>
    <t>Un marco fijo de barras o similares de fibra de vidrio que cubre una abertura para excluir a las personas, animales, materiales gruesos u objetos admitiendo la luz, el aire o el material fino.</t>
  </si>
  <si>
    <t xml:space="preserve">enrejado,enrejado de fibra de vidrio </t>
  </si>
  <si>
    <t>Rejilla de hierro</t>
  </si>
  <si>
    <t>Un marco fijo de barras o similares de hierro que cubre una abertura para excluir a las personas, animales, materiales gruesos u objetos admitiendo la luz, el aire o el material fino.</t>
  </si>
  <si>
    <t>enrejado,enrejado de hierro,reja, protecciones de fierro, protecciones de ventanas</t>
  </si>
  <si>
    <t>Rejilla de plástico</t>
  </si>
  <si>
    <t>Un marco fijo de barras o similares de plástico que cubre una abertura para excluir a las personas, animales, materiales gruesos u objetos admitiendo la luz, el aire o el material fino.</t>
  </si>
  <si>
    <t xml:space="preserve">enrejado,rejilla de plastico </t>
  </si>
  <si>
    <t>Moldura de aluminio</t>
  </si>
  <si>
    <t>Parte saliente de perfil uniforme elaborado de aluminio, que sirve para adornar o reforzar obras de arquitectura,carpintería</t>
  </si>
  <si>
    <t xml:space="preserve">molduras,moldura de aluminio </t>
  </si>
  <si>
    <t>Moldura de latón</t>
  </si>
  <si>
    <t>Parte saliente de perfil uniforme elaborado de latón, que sirve para adornar o reforzar obras de arquitectura,carpintería</t>
  </si>
  <si>
    <t xml:space="preserve">molduras,moldura de laton </t>
  </si>
  <si>
    <t>Molduras de bronce</t>
  </si>
  <si>
    <t>Parte saliente de perfil uniforme elaborado  con bronce, que sirve para adornar o reforzar obras de arquitectura,carpintería</t>
  </si>
  <si>
    <t>molduras,molduras de bronce</t>
  </si>
  <si>
    <t>Molduras de cobre</t>
  </si>
  <si>
    <t>Parte saliente de perfil uniforme elaborado con cobre, que sirve para adornar o reforzar obras de arquitectura,carpintería</t>
  </si>
  <si>
    <t xml:space="preserve">molduras,molduras de cobre </t>
  </si>
  <si>
    <t>Molduras de plomo</t>
  </si>
  <si>
    <t>Parte saliente de perfil uniforme elaborado con plomo, que sirve para adornar o reforzar obras de arquitectura,carpintería</t>
  </si>
  <si>
    <t xml:space="preserve">molduras,molduras de plomo </t>
  </si>
  <si>
    <t>Molduras de cinc</t>
  </si>
  <si>
    <t>Parte saliente de perfil uniforme elaborado con cinc, que sirve para adornar o reforzar obras de arquitectura,carpintería</t>
  </si>
  <si>
    <t xml:space="preserve">molduras,molduras de zinc </t>
  </si>
  <si>
    <t>Molduras de acero</t>
  </si>
  <si>
    <t>Parte saliente de perfil uniforme elaborado con acero, que sirve para adornar o reforzar obras de arquitectura,carpintería</t>
  </si>
  <si>
    <t xml:space="preserve">molduras,molduras de acero </t>
  </si>
  <si>
    <t>Molduras de titanio</t>
  </si>
  <si>
    <t>Parte saliente de perfil uniforme elaborado con titanio, que sirve para adornar o reforzar obras de arquitectura,carpintería</t>
  </si>
  <si>
    <t>molduras,molduras de titanio,titanium billets,molduras de titanio</t>
  </si>
  <si>
    <t>Molduras de magnesio</t>
  </si>
  <si>
    <t>Parte saliente de perfil uniforme elaborado con magnesio, que sirve para adornar o reforzar obras de arquitectura,carpintería</t>
  </si>
  <si>
    <t xml:space="preserve">molduras,molduras de magnesio </t>
  </si>
  <si>
    <t>Molduras de metal precioso</t>
  </si>
  <si>
    <t>Parte saliente de perfil uniforme elaborado con metal precioso, que sirve para adornar o reforzar obras de arquitectura,carpintería</t>
  </si>
  <si>
    <t xml:space="preserve">molduras,molduras de metal precioso </t>
  </si>
  <si>
    <t>Molduras de metales no ferrosos</t>
  </si>
  <si>
    <t>Parte saliente de perfil uniforme elaborado con metalles no ferrosos, que sirve para adornar o reforzar obras de arquitectura,carpintería</t>
  </si>
  <si>
    <t xml:space="preserve">molduras,molduras de metales no ferrosos </t>
  </si>
  <si>
    <t>Molduras de metales ferrosos</t>
  </si>
  <si>
    <t>Parte saliente de perfil uniforme elaborado con metales ferrosos, que sirve para adornar o reforzar obras de arquitectura,carpintería</t>
  </si>
  <si>
    <t xml:space="preserve">molduras,molduras de metales ferrosos </t>
  </si>
  <si>
    <t>Molduras no metálicas</t>
  </si>
  <si>
    <t>Parte saliente de perfil uniforme elaborado con no metales, que sirve para adornar o reforzar obras de arquitectura,carpintería</t>
  </si>
  <si>
    <t>molduras,molduras no metalicas</t>
  </si>
  <si>
    <t>Lingotes de aluminio</t>
  </si>
  <si>
    <t>Trozo o barra de aluminio en bruto fundido.</t>
  </si>
  <si>
    <t>lingotes,lingotes de aluminio</t>
  </si>
  <si>
    <t>Lingotes de latón</t>
  </si>
  <si>
    <t>Trozo o barra de latón en bruto fundido</t>
  </si>
  <si>
    <t>lingotes,lingotes de latón</t>
  </si>
  <si>
    <t>Lingotes de plomo</t>
  </si>
  <si>
    <t>Trozo o barra de plomo en bruto fundido</t>
  </si>
  <si>
    <t>lingotes,lingotes de plomo</t>
  </si>
  <si>
    <t>Lingotes de cinc</t>
  </si>
  <si>
    <t>Trozo o barra de cinc en bruto fundido</t>
  </si>
  <si>
    <t>lingotes,lingotes de cinc</t>
  </si>
  <si>
    <t>Lingotes de acero</t>
  </si>
  <si>
    <t>Trozo o barra de acero en bruto fundido</t>
  </si>
  <si>
    <t>lingotes,lingotes de acero</t>
  </si>
  <si>
    <t>Lingotes de magnesio</t>
  </si>
  <si>
    <t>Trozo o barra de magnesio en bruto fundido</t>
  </si>
  <si>
    <t>lingotes,lingotes de magnesio</t>
  </si>
  <si>
    <t>Lingotes de bronce</t>
  </si>
  <si>
    <t>Trozo o barra de bronce en bruto fundido</t>
  </si>
  <si>
    <t>lingotes,lingotes de bronce</t>
  </si>
  <si>
    <t>Lingotes de cobre</t>
  </si>
  <si>
    <t>Trozo o barra de cobre en bruto fundido</t>
  </si>
  <si>
    <t>lingotes,lingotes de cobre</t>
  </si>
  <si>
    <t>Lingotes de titanio</t>
  </si>
  <si>
    <t>Trozo o barra de titanio en bruto fundido</t>
  </si>
  <si>
    <t>lingotes,lingotes de titanio</t>
  </si>
  <si>
    <t>Lingotes de metal precioso</t>
  </si>
  <si>
    <t>Trozo o barra de metal precioso en bruto fundido</t>
  </si>
  <si>
    <t>lingotes,lingotes de metal precioso</t>
  </si>
  <si>
    <t>Lingotes de estiramiento por presión de aleación ferrosa</t>
  </si>
  <si>
    <t>Trozo o barra de aleación ferrosa pasados por un proceso de estiramiento por presión.</t>
  </si>
  <si>
    <t>lingotes,lingotes de estiramiento por presión de aleación ferrosa</t>
  </si>
  <si>
    <t>Lingotes de estiramiento por presión de aleación no ferrosa</t>
  </si>
  <si>
    <t>Trozo o barra de aleación no ferrosa pasados por un proceso de estiramiento por presión.</t>
  </si>
  <si>
    <t>lingotes,lingotes de estiramiento por presión de aleación no ferrosa</t>
  </si>
  <si>
    <t>Lingotes no metálicos</t>
  </si>
  <si>
    <t>Trozo o barra de no metálicos en bruto fundido</t>
  </si>
  <si>
    <t>lingotes,lingotes no metálicos</t>
  </si>
  <si>
    <t>Núcleo de panal de aluminio</t>
  </si>
  <si>
    <t>Estructuras de nido de abeja son estructuras artificiales de aluminio que tienen la geometría de un panal para permitir la minimización de la cantidad de material utilizado para llegar a un peso mínimo y el costo mínimo de material.</t>
  </si>
  <si>
    <t>alma de panal,alma de panal de aluminio</t>
  </si>
  <si>
    <t>Núcleo de panal de magnesio</t>
  </si>
  <si>
    <t>Estructuras de nido de abeja son estructuras artificiales de magnesio que tienen la geometría de un panal para permitir la minimización de la cantidad de material utilizado para llegar a un peso mínimo y el costo mínimo de material.</t>
  </si>
  <si>
    <t>alma de panal,alma de panal de magnesio</t>
  </si>
  <si>
    <t>Núcleo de panal de espuma</t>
  </si>
  <si>
    <t>Estructuras de nido de abeja son estructuras artificiales de espuma que tienen la geometría de un panal para permitir la minimización de la cantidad de material utilizado para llegar a un peso mínimo y el costo mínimo de material.</t>
  </si>
  <si>
    <t>alma de panal,alma de panal de espuma</t>
  </si>
  <si>
    <t>Núcleo de panal de plástico</t>
  </si>
  <si>
    <t>Estructuras de nido de abeja son estructuras artificiales de plástico que tienen la geometría de un panal para permitir la minimización de la cantidad de material utilizado para llegar a un peso mínimo y el costo mínimo de material.</t>
  </si>
  <si>
    <t>alma de panal,alma de panal de plástico</t>
  </si>
  <si>
    <t>Núcleo de panal de madera</t>
  </si>
  <si>
    <t>Estructuras de nido de abeja son estructuras naturales o artificiales de madera que tienen la geometría de un panal para permitir la minimización de la cantidad de material utilizado para llegar a un peso mínimo y el costo mínimo de material.</t>
  </si>
  <si>
    <t>alma de panal,alma de panal de madera</t>
  </si>
  <si>
    <t>Núcleo de panal de metal ferroso</t>
  </si>
  <si>
    <t>Estructuras de nido de abeja son estructuras artificiales de metal que tienen la geometría de un panal para permitir la minimización de la cantidad de material utilizado para llegar a un peso mínimo y el costo mínimo de material.</t>
  </si>
  <si>
    <t>alma de panal,alma de panal de metal ferroso</t>
  </si>
  <si>
    <t>Núcleo de panal de bronce</t>
  </si>
  <si>
    <t>Estructuras de nido de abeja son estructuras artificiales de bronce que tienen la geometría de un panal para permitir la minimización de la cantidad de material utilizado para llegar a un peso mínimo y el costo mínimo de material.</t>
  </si>
  <si>
    <t>alma de panal,alma de panal de bronce</t>
  </si>
  <si>
    <t>Núcleo de panal de cobre</t>
  </si>
  <si>
    <t>Estructuras de nido de abeja son estructuras artificiales de cobre que tienen la geometría de un panal para permitir la minimización de la cantidad de material utilizado para llegar a un peso mínimo y el costo mínimo de material.</t>
  </si>
  <si>
    <t>alma de panal,alma de panal de cobre</t>
  </si>
  <si>
    <t>Núcleo de panal de acero</t>
  </si>
  <si>
    <t>Estructuras de nido de abeja son estructuras artificiales de acero que tienen la geometría de un panal para permitir la minimización de la cantidad de material utilizado para llegar a un peso mínimo y el costo mínimo de material.</t>
  </si>
  <si>
    <t>alma de panal,alma de panal de acero</t>
  </si>
  <si>
    <t>Núcleo de panal de plomo</t>
  </si>
  <si>
    <t>Estructuras de nido de abeja son estructuras artificiales de plomo que tienen la geometría de un panal para permitir la minimización de la cantidad de material utilizado para llegar a un peso mínimo y el costo mínimo de material.</t>
  </si>
  <si>
    <t>alma de panal,alma de panal de plomo</t>
  </si>
  <si>
    <t>Núcleo de panal de zinc</t>
  </si>
  <si>
    <t>Estructuras de nido de abeja son estructuras artificiales de cinc que tienen la geometría de un panal para permitir la minimización de la cantidad de material utilizado para llegar a un peso mínimo y el costo mínimo de material.</t>
  </si>
  <si>
    <t>alma de panal,alma de panal de cinc</t>
  </si>
  <si>
    <t>Núcleo de panal de titanio</t>
  </si>
  <si>
    <t>Estructuras de nido de abeja son estructuras artificiales de titanio que tienen la geometría de un panal para permitir la minimización de la cantidad de material utilizado para llegar a un peso mínimo y el costo mínimo de material.</t>
  </si>
  <si>
    <t>alma de panal,alma de panal de titanio</t>
  </si>
  <si>
    <t>Núcleo de panal de latón</t>
  </si>
  <si>
    <t>Estructuras de nido de abeja son estructuras artificiales de latón que tienen la geometría de un panal para permitir la minimización de la cantidad de material utilizado para llegar a un peso mínimo y el costo mínimo de material.</t>
  </si>
  <si>
    <t>alma de panal,alma de panal de latón</t>
  </si>
  <si>
    <t>Núcleo de panal de metal no ferroso</t>
  </si>
  <si>
    <t>Estructuras de nido de abeja son estructuras artificiales de metal no ferroso que tienen la geometría de un panal para permitir la minimización de la cantidad de material utilizado para llegar a un peso mínimo y el costo mínimo de material.</t>
  </si>
  <si>
    <t>alma de panal,alma de panal de metal no ferroso</t>
  </si>
  <si>
    <t>Núcleo de panal de metales preciosos</t>
  </si>
  <si>
    <t>Estructuras de nido de abeja son estructuras artificiales de metal precioso que tienen la geometría de un panal para permitir la minimización de la cantidad de material utilizado para llegar a un peso mínimo y el costo mínimo de material.</t>
  </si>
  <si>
    <t>alma de panal,alma de panal de metal precioso</t>
  </si>
  <si>
    <t>Vigas de madera</t>
  </si>
  <si>
    <t>Una pieza grande, oblonga de madera utilizada especialmente como soporte horizontal en la construcción</t>
  </si>
  <si>
    <t>productos estructurales,vigas de madera</t>
  </si>
  <si>
    <t>Vigas compuestas de madera</t>
  </si>
  <si>
    <t>Un miembro estructural compuesto por dos o más materiales diferentes se unieron para actuar como una unidad en la que el sistema resultante es más fuerte que la suma de sus partes.</t>
  </si>
  <si>
    <t>productos estructurales,vigas mixtas de madera</t>
  </si>
  <si>
    <t>Madera para marcos</t>
  </si>
  <si>
    <t>Madera de construcción aserrada en tablones, tablas u otros elementos estructurales de longitud estándar o específica utilizadas en una técnica de construcción en torno a los elementos estructurales verticales, generalmente se llama tacos, que proporcionan un marco estable para que el interior y el exterior de los revestimientos de paredes se una.</t>
  </si>
  <si>
    <t>productos estructurales,madera de encuadre</t>
  </si>
  <si>
    <t>Revestimiento o láminas de madera</t>
  </si>
  <si>
    <t>Una capa de tableros o de otro tipo de madera o materiales de fibra aplicada a los montantes exteriores, viguetas, y las vigas de un edificio para reforzar la estructura y servir como una base para un revestimiento resistente a la intemperie</t>
  </si>
  <si>
    <t>productos estructurales,revestimiento o láminas de madera</t>
  </si>
  <si>
    <t>Tablones de madera</t>
  </si>
  <si>
    <t>Se denomina tablón (aumentativo del latín: tabula ) a una pieza de madera plana, alargada y rectangular, de caras paralelas, más alta o larga que ancha, empleado en la construcción de barcos, casas, puentes, etc...</t>
  </si>
  <si>
    <t>productos estructurales,tablas de madera</t>
  </si>
  <si>
    <t>Armazones de madera</t>
  </si>
  <si>
    <t>Un marco rígido, de vigas de madera, diseñado para soportar una estructura, tal como un techo.</t>
  </si>
  <si>
    <t>productos estructurales,armazones de madera</t>
  </si>
  <si>
    <t>Viguetas de madera</t>
  </si>
  <si>
    <t>Una viga de madera de ingeniería, más conocido como I-viga, es un producto diseñado para eliminar los problemas que se producen con las vigas de madera convencionales.</t>
  </si>
  <si>
    <t>productos estructurales,viguetas de madera</t>
  </si>
  <si>
    <t>Postes de madera o postes telefónicos</t>
  </si>
  <si>
    <t>Un Poste es uno de los elementos que se utiliza para la construcción de una alambrada,1 tendidos eléctricos y telefónicos, televisión por cable, para iluminar calles, plazas o estadios y en las actividades agrícolas.</t>
  </si>
  <si>
    <t>productos estructurales,postes de madera o postes telefónicos</t>
  </si>
  <si>
    <t>Trenza de acero inoxidable</t>
  </si>
  <si>
    <t>Mangueras de acero inoxidable trenzado son para reducir la fricción y para evitar el exceso de temperatura.</t>
  </si>
  <si>
    <t xml:space="preserve">trenza,trenza de acero inoxidable </t>
  </si>
  <si>
    <t>Concreto aireado</t>
  </si>
  <si>
    <t>Hormigón espumado se ha definido como un material cementoso, con un mínimo de 20% de espuma (por volumen) arrastrado en el mortero de plástico</t>
  </si>
  <si>
    <t>hormigon y morteros,hormigon aireado,foamed concrete,hormigon aireado</t>
  </si>
  <si>
    <t>Concreto conductor</t>
  </si>
  <si>
    <t>Se puede definir como un material compuesto de cemento que contiene un cierto número de componentes conductores de la electricidad en matriz de hormigón regular para adquirir la conductividad eléctrica estable y relativamente alta.</t>
  </si>
  <si>
    <t xml:space="preserve">hormigon y morteros,hormigon conductor </t>
  </si>
  <si>
    <t>Concreto aislante</t>
  </si>
  <si>
    <t>Hormigón ligero, de baja conductividad térmica, que contiene un agente espumante que le confiere una estructura celular.</t>
  </si>
  <si>
    <t xml:space="preserve">hormigon y morteros,hormigon aislante </t>
  </si>
  <si>
    <t>Morteros</t>
  </si>
  <si>
    <t>El mortero es una mezcla de conglomerantes inorgánicos, áridos y agua, y posibles aditivos que sirven para pegar elementos de construcción tales como ladrillos, piedras, bloques de hormigón, etc.</t>
  </si>
  <si>
    <t xml:space="preserve">hormigon y morteros,morteros </t>
  </si>
  <si>
    <t>Cemento</t>
  </si>
  <si>
    <t>Mezcla de arcilla molida y materiales calcáreos en polvo que, en contacto con el agua, se solidifica y endurece. Se utiliza como adherente y aglutinante en la construcción</t>
  </si>
  <si>
    <t xml:space="preserve">cemento y cal,cemento </t>
  </si>
  <si>
    <t>Cal clorada</t>
  </si>
  <si>
    <t>La cal clorada es un polvo blanco empleado para blanquear o desinfectar.  El hipoclorito de calcio también llamado "cal clorada" es un compuesto químico cuya formula es Ca(ClO)2.</t>
  </si>
  <si>
    <t xml:space="preserve">cemento y cal,cal clorada </t>
  </si>
  <si>
    <t>2.3.6.1.02</t>
  </si>
  <si>
    <t>Productos de cal</t>
  </si>
  <si>
    <t>Cal hidráulica</t>
  </si>
  <si>
    <t>La Cal Hidráulica es una cal en polvo y parcialmente apagada que puede fraguar en sitios húmedos y debajo del agua.</t>
  </si>
  <si>
    <t xml:space="preserve">cemento y cal,cal hidraulica </t>
  </si>
  <si>
    <t>Cal apagada</t>
  </si>
  <si>
    <t>El hidróxido de calcio, dihidróxido de calcio ó cal hidratada (otros sinónimos: hidrato de cal, cal apagada, cal muerta, cal aérea apagada, cal de construcción, cal química, cal fina, cal de albañilería, flor de cal, cal Viena) con fórmula Ca(OH)2, se obtiene, de manera natural, por hidratación del óxido de calcio (cal viva) en unos equipos denominados hidratadores.</t>
  </si>
  <si>
    <t>cemento y cal,cal apagada,hydrated lime,cal apagada</t>
  </si>
  <si>
    <t>Cal magra</t>
  </si>
  <si>
    <t>La cal procedente de caliza con arcilla o con carbonato de magnesio se llama cal magra, se apaga lentamente (a veces no del todo), y cuando se usa para mortero, éste, tarda en fraguar y tiene menor resistencia mecánica. Sin embargo, se trabaja más suavemente con la paleta, y por eso se usa en las operaciones de acabado.</t>
  </si>
  <si>
    <t xml:space="preserve">cemento y cal,cal magra </t>
  </si>
  <si>
    <t>Lechada de cemento</t>
  </si>
  <si>
    <t>Grout es un relleno estructural para la colocacion bajo estructuras y maquinaria. Mortero especializado para el relleno de espacios. Mortero que no tenga contraccion o que tenga expansion positiva.</t>
  </si>
  <si>
    <t xml:space="preserve">cemento y cal,lechada de cemento </t>
  </si>
  <si>
    <t>Cal viva</t>
  </si>
  <si>
    <t>La cal es un término que designa todas las formas físicas en las que pueden aparecer el óxido de calcio, denominado también cal viva (o generalmente cal)</t>
  </si>
  <si>
    <t xml:space="preserve">cemento y cal,cal viva </t>
  </si>
  <si>
    <t>Enlucido de yeso</t>
  </si>
  <si>
    <t>También conocido como yeso de París, yeso es un material de construcción que cuenta con propiedades similares a las de mortero o cemento.  El yeso o escayola, se produce por calentamiento de yeso a 300 ° F (150 ° C)</t>
  </si>
  <si>
    <t>yesos,enlucido de yeso,yeso,frague</t>
  </si>
  <si>
    <t>Alquitrán de carbón hulla</t>
  </si>
  <si>
    <t>El alquitrán de hulla es un líquido marrón o negro de elevada viscosidad que huele a naftalina. Tiene diferentes aplicaciones, principalmente como recubrimiento o pintura especializada gracias a su resistencia a ácidos y corrosivos como el agua salada. Está formado por la mezcla de hidrocarburos aromáticos, bases nitrogenadas y fenoles. </t>
  </si>
  <si>
    <t>derivados bituminosos,alquitran de hulla</t>
  </si>
  <si>
    <t>Creosota</t>
  </si>
  <si>
    <t>La creosota es un compuesto químico derivado del fraccionamiento de alquitranes procedentes de la destilación de carbones grasos (hulla) preferentemente a temperaturas comprendidas entre 900 y 1200 ºC. El fraccionamiento mencionado se realiza entre 180 ºC y 400 ºC. La norma IRAM 9512 la define así: "Producto que consiste en una mezcla de compuestos destilados del alquitrán de hulla, libre de cualquier mezcla de aceite de petróleo o de aceites no derivados del alquitrán de hulla".</t>
  </si>
  <si>
    <t>derivados bituminosos,creosota</t>
  </si>
  <si>
    <t>Asfalto</t>
  </si>
  <si>
    <t>Mezcla sólida y compacta de hidrocarburos y minerales que se emplea en el pavimento de calzadas</t>
  </si>
  <si>
    <t xml:space="preserve">asfaltos,asfalto </t>
  </si>
  <si>
    <t>Brea</t>
  </si>
  <si>
    <t>La brea es un residuo de la pirólisis de un material orgánico o destilación de alquitranes. Es sólida a temperatura ambiente y está constituida por una mezcla compleja de muchos hidrocarburos de las siguientes clases: hidrocarburos aromáticos policíclicos (HAP) (alquil sustituidos, con el grupo ciclopentadieno, parcialmente hidrogenados, heterosustituidos, con grupos carbonilo, etc.), oligoarilos y ologoarilmetanos, compuestos policíclicos heteroaromáticos (benzólogos de pirrol, furano, tiofeno y piridina).</t>
  </si>
  <si>
    <t>asfaltos,brea</t>
  </si>
  <si>
    <t>Gilsonita</t>
  </si>
  <si>
    <t>Es una sustancia mineral bituminosa de color negro brillante y aspecto resinoso. Químicamente está constituido por hidrocarbonos pobres en oxigeno y trazas de parafina cristalizables. Tiene excelente resistencia a la corrosión y a la oxidación y es un componente importante en una amplia variedad de recubrimientos industriales.</t>
  </si>
  <si>
    <t>asfaltos,gilsonita</t>
  </si>
  <si>
    <t>Residuos de alquitrán o petróleo</t>
  </si>
  <si>
    <t>Asfálticos y asfalto emulsionado se utilizan para una serie de aplicaciones que implican la construcción de carreteras. En la preparación de estos productos, el cemento de asfalto se mezcla con un diluyente o bien petróleo para producir recorte de asfalto o con emulsionantes, agua, y, a veces diluyente de petróleo para producir asfalto emulsionado.</t>
  </si>
  <si>
    <t xml:space="preserve">asfaltos,residuos de alquitran o petroleo </t>
  </si>
  <si>
    <t>Marcos de pozo con tapas del registro</t>
  </si>
  <si>
    <t>La estructura de hierro fundido en el que una tapa de registro se ajusta.</t>
  </si>
  <si>
    <t xml:space="preserve">asfaltos,marcos de pozo con tapas del registro </t>
  </si>
  <si>
    <t>Bloques de cemento</t>
  </si>
  <si>
    <t>El cemento es un conglomerante formado a partir de una mezcla de caliza y arcilla calcinadas y posteriormente molidas, que tiene la propiedad de endurecerse al contacto con el agua</t>
  </si>
  <si>
    <t>bloques,bloques de cemento,adoquines,pastelones</t>
  </si>
  <si>
    <t>Bloques de concreto</t>
  </si>
  <si>
    <t>Un bloque de hormigón o tabique de concreto es un mampuesto prefabricado, elaborado con hormigones finos o morteros de cemento, utilizado en la construcción de muros y paredes.</t>
  </si>
  <si>
    <t>bloques,bloques de hormigon,soleras</t>
  </si>
  <si>
    <t>Bloques de piedra</t>
  </si>
  <si>
    <t>Un bloque de piedra es un fragmento de roca mayor que los cantos rodados pero que está suelto, de modo que puede ser movido por procesos mecánicos naturales como las corrientes de agua, los movimientos de tierra o la fuerza de la gravedad en las laderas suficientemente inclinadas</t>
  </si>
  <si>
    <t>bloques,bloques de piedra,piedra laja,granito,</t>
  </si>
  <si>
    <t>Bloques de cerámica</t>
  </si>
  <si>
    <t>Bloques de un sólido inorgánico, no metálico preparado por la acción del calor y el enfriamiento subsiguiente.</t>
  </si>
  <si>
    <t xml:space="preserve">bloques,bloques de ceramica </t>
  </si>
  <si>
    <t>Ladrillos de cemento</t>
  </si>
  <si>
    <t>Masa de arcilla cocida con forma de prisma rectangular empleada en la construcción</t>
  </si>
  <si>
    <t xml:space="preserve">ladrillos,ladrillos de cemento </t>
  </si>
  <si>
    <t>Ladrillos de cerámica</t>
  </si>
  <si>
    <t>ladrillos,ladrillos de ceramica,ladrillos refractario, chapa de ceramica</t>
  </si>
  <si>
    <t>Ladrillos de concreto</t>
  </si>
  <si>
    <t xml:space="preserve">ladrillos,ladrillos de hormigon </t>
  </si>
  <si>
    <t>Ladrillos de piedra</t>
  </si>
  <si>
    <t xml:space="preserve">ladrillos,ladrillos de piedra </t>
  </si>
  <si>
    <t>Azulejos o baldosas de cemento</t>
  </si>
  <si>
    <t>Es una pieza de cerámica de cemento de poco espesor, generalmente cuadrada, en la cual una de las caras es vidriada, resultado de la cocción de una sustancia a base de esmalte que se torna impermeable y brillante</t>
  </si>
  <si>
    <t xml:space="preserve">azulejos y baldosas,azulejos o baldosas de cemento </t>
  </si>
  <si>
    <t>Losas o baldosas de piedra</t>
  </si>
  <si>
    <t>Es una pieza de cerámica de piedra de poco espesor, generalmente cuadrada, en la cual una de las caras es vidriada, resultado de la cocción de una sustancia a base de esmalte que se torna impermeable y brillante</t>
  </si>
  <si>
    <t xml:space="preserve">azulejos y baldosas,azulejos o baldosas de piedra </t>
  </si>
  <si>
    <t>Losas o baldosas de concreto</t>
  </si>
  <si>
    <t>Es una pieza de cerámica de hormigón de poco espesor, generalmente cuadrada, en la cual una de las caras es vidriada, resultado de la cocción de una sustancia a base de esmalte que se torna impermeable y brillante</t>
  </si>
  <si>
    <t xml:space="preserve">azulejos y baldosas,azulejos o baldosas de hormigon </t>
  </si>
  <si>
    <t>Losas o baldosas de cerámica</t>
  </si>
  <si>
    <t>Es una pieza de cerámica de poco espesor, generalmente cuadrada, en la cual una de las caras es vidriada, resultado de la cocción de una sustancia a base de esmalte que se torna impermeable y brillante</t>
  </si>
  <si>
    <t xml:space="preserve">azulejos y baldosas,azulejos o baldosas de ceramica </t>
  </si>
  <si>
    <t>Lápidas</t>
  </si>
  <si>
    <t>Una lápida (del latín lapidem, piedra) es una piedra plana que habitualmente lleva grabada una inscripción. El término se utiliza habitualmente para designar a la lápida funeraria: una piedra labrada (en pedernal, granito, mármol, etc.) que marca el lugar donde se encuentra una sepultura.</t>
  </si>
  <si>
    <t xml:space="preserve">azulejos y baldosas,piedras de encabezado </t>
  </si>
  <si>
    <t>Burletes</t>
  </si>
  <si>
    <t>Tira textil o de otro material flexible que se coloca en el canto de las hojas de puertas, balcones o ventanas para que cierren herméticamente</t>
  </si>
  <si>
    <t>aislamiento termico,burlete,burletes</t>
  </si>
  <si>
    <t>Colchas aislantes</t>
  </si>
  <si>
    <t>Ante o sin recubrimiento de aislamiento térmico o acústico, por lo general hecha de fibra de vidrio, disponible en densidades y espesores que permiten que se ajusten a los espacios diversos en forma que encuentra en sus múltiples aplicaciones.</t>
  </si>
  <si>
    <t>aislamiento termico,colchas aislantes,frasadas termicas</t>
  </si>
  <si>
    <t>Aislamiento de espuma</t>
  </si>
  <si>
    <t>Materiales de aislamiento de pared lleno de burbujas de aire, que se pulverizan o inyectan en su lugar.</t>
  </si>
  <si>
    <t>aislamiento termico,aislamiento de espuma,planchas de aislapol,aislapol,espuma de poliuretano</t>
  </si>
  <si>
    <t>Bloques para aislamiento</t>
  </si>
  <si>
    <t>Una pieza de material aislante en forma de placas que se utiliza en la construcción de casas</t>
  </si>
  <si>
    <t xml:space="preserve">aislamiento termico,bloques para aislamiento </t>
  </si>
  <si>
    <t>Revestimiento de aislamiento térmico</t>
  </si>
  <si>
    <t>Es la reducción de la transferencia de calor (la transferencia de energía térmica entre los objetos de diferente temperatura) entre los objetos en contacto térmico o en la gama de influencia radiativo utilizando revestimientos</t>
  </si>
  <si>
    <t>aislamiento termico,revestimiento de aislamiento termico,lana mineral,</t>
  </si>
  <si>
    <t>Aislamiento de ajuste holgado</t>
  </si>
  <si>
    <t>Cualquiera de los varios materiales de aislamiento térmico en la forma de gránulos, fibras, u otros tipos de piezas que se pueden verter, bombear, o se colocan a mano.</t>
  </si>
  <si>
    <t xml:space="preserve">aislamiento termico,aislamiento de ajuste holgado </t>
  </si>
  <si>
    <t>Aislamiento de tabla rígida</t>
  </si>
  <si>
    <t>Un tablero de construcción hecho por compresión de fibras de virutas de madera por lo general con un aglutinante a una temperatura alta.</t>
  </si>
  <si>
    <t>aislamiento termico,aislamiento de tabla rigida,internit, poliestireno,bepolit</t>
  </si>
  <si>
    <t>Aislamiento de fibra</t>
  </si>
  <si>
    <t>Es un material de construcción hecho por el hombre utilizado para limitar los cambios térmicos, así como la transmisión de sonido, en los edificios.</t>
  </si>
  <si>
    <t xml:space="preserve">aislamiento termico,aislamiento de fibra </t>
  </si>
  <si>
    <t>Barrido de puerta</t>
  </si>
  <si>
    <t xml:space="preserve">Tira flexible utilizada en los bordes superior e inferior de una puerta giratoria </t>
  </si>
  <si>
    <t>aislamiento termico,barrido de puerta</t>
  </si>
  <si>
    <t>Película de ventana</t>
  </si>
  <si>
    <t>Una actualización de retrofit que generalmente se instala en vidrio plano en edificios existentes. Cuando se instala en vehículos que se conoce como ventana teñida</t>
  </si>
  <si>
    <t xml:space="preserve">aislamiento termico,pelicula de ventana </t>
  </si>
  <si>
    <t>Kits de aislamiento térmico</t>
  </si>
  <si>
    <t>Kits para la reducción de la transferencia de calor (la transferencia de energía térmica entre los objetos de diferente temperatura) entre los objetos en contacto térmico o en la gama de influencia radiativo</t>
  </si>
  <si>
    <t xml:space="preserve">aislamiento termico,kits de aislamiento termico </t>
  </si>
  <si>
    <t>Ladrillos aislantes térmicos</t>
  </si>
  <si>
    <t>Es un bloque rectangular moldeado de arcilla que ha sido cocido y tratado para ser resistente al calor.</t>
  </si>
  <si>
    <t>aislamiento termico,ladrillos aislantes termicos,ladrillos refractarios</t>
  </si>
  <si>
    <t>Aislación acústica</t>
  </si>
  <si>
    <t>Un material utilizado para disminuir la energía del sonido que pasa a través de él o golpea su superficie.</t>
  </si>
  <si>
    <t xml:space="preserve">aislamiento especial,aislamiento acustico </t>
  </si>
  <si>
    <t>Revestimiento de aislamiento no térmico</t>
  </si>
  <si>
    <t xml:space="preserve">Producto para revestimiento final de cualquier edificio. </t>
  </si>
  <si>
    <t>aislamiento especial,revestimiento de aislamiento no termico,aislante fisira, lana mineral, poliestireno</t>
  </si>
  <si>
    <t>Escudos térmicas</t>
  </si>
  <si>
    <t>Una barrera que impide el calentamiento de un espacio o de un objeto mediante la absorción, reflejándolo, o disipando el calor externo.</t>
  </si>
  <si>
    <t xml:space="preserve">aislamiento especial,pantallas termicas </t>
  </si>
  <si>
    <t>Techado prearmado</t>
  </si>
  <si>
    <t>Hoja de Composición para techos en rollos de la que se haya en tiras superpuestas.</t>
  </si>
  <si>
    <t xml:space="preserve">material para tejados y techos,techado prearmado </t>
  </si>
  <si>
    <t>2.7.1.3.01</t>
  </si>
  <si>
    <t>Obras para edificación de otras estructuras</t>
  </si>
  <si>
    <t>Valles de techo</t>
  </si>
  <si>
    <t>Un techo que tiene una o más valles</t>
  </si>
  <si>
    <t xml:space="preserve">material para tejados y techos,limahoyas </t>
  </si>
  <si>
    <t>Textiles de techado</t>
  </si>
  <si>
    <t>Una nervadura hecha de láminas de madera de diferentes tamaños.</t>
  </si>
  <si>
    <t xml:space="preserve">material para tejados y techos,tejidos para techos </t>
  </si>
  <si>
    <t>Acabados textiles</t>
  </si>
  <si>
    <t>Cartones para techar</t>
  </si>
  <si>
    <t>Papel grueso de asfalto impregnado utilizado para el techado.</t>
  </si>
  <si>
    <t>material para tejados y techos,cartones para techar,fieltro aislante</t>
  </si>
  <si>
    <t>2.6.9.6.01</t>
  </si>
  <si>
    <t>Accesorios para edificaciones residenciales y no residenciales</t>
  </si>
  <si>
    <t>Membranas para techos</t>
  </si>
  <si>
    <t>Tejado de membrana es un tipo de sistema de cubiertas para edificios y tanques. Se utiliza en tejados planos o casi planos para evitar fugas y mover el agua desde el techo.</t>
  </si>
  <si>
    <t>material para tejados y techos,membranas para techos,membrana hidrofuga,fieltro</t>
  </si>
  <si>
    <t>Tejas</t>
  </si>
  <si>
    <t>Pieza de barro cocido hecha en forma acanalada,y a veces plana,para cubrir por fuera los tejados</t>
  </si>
  <si>
    <t xml:space="preserve">material para tejados y techos,tejas </t>
  </si>
  <si>
    <t>Huelgos</t>
  </si>
  <si>
    <t>Un guijarro áspero utilizado para cubrir edificios rústicos, como los graneros</t>
  </si>
  <si>
    <t>material para tejados y techos,ganchos,huelgos</t>
  </si>
  <si>
    <t>Tejas de asfalto</t>
  </si>
  <si>
    <t>Pieza de madera hecha en forma acanalada,y a veces plana,para cubrir por fuera los tejados</t>
  </si>
  <si>
    <t xml:space="preserve">material para tejados y techos,tejas de madera </t>
  </si>
  <si>
    <t>Armazones</t>
  </si>
  <si>
    <t>Armazón es en carpintería y albañilería, el conjunto de barras y abrazaderas que se usan para dar fuerza a una viga maestra resentida, para reunir varios maderos para darles mayor solidez, o para empalmarlos si no hay madera de suficiente longitud.</t>
  </si>
  <si>
    <t xml:space="preserve">material para tejados y techos,armazones </t>
  </si>
  <si>
    <t>Tejados de pizarra</t>
  </si>
  <si>
    <t>Un techo cubierto con pizarra</t>
  </si>
  <si>
    <t>material para tejados y techos,tejados de pizarra</t>
  </si>
  <si>
    <t>Plafones de tejado</t>
  </si>
  <si>
    <t>La fascia es un término arquitectónico para un friso o banda que corre horizontalmente y situado verticalmente debajo de un borde del techo, o que forma la superficie exterior de una cornisa, visible para un observador.</t>
  </si>
  <si>
    <t>accesorios para tejados,fascias del tejado</t>
  </si>
  <si>
    <t>Planchas de escurrimiento</t>
  </si>
  <si>
    <t>Planchas de escurrimiento se refiere a piezas delgadas de material impermeable instaladas para impedir el paso de agua en una estructura de una articulación.</t>
  </si>
  <si>
    <t>accesorios para tejados,planchas de escurrimiento</t>
  </si>
  <si>
    <t>Parada de grava</t>
  </si>
  <si>
    <t>Una parada de grava es una fabricación de metal de hoja utilizado en el perímetro de techado construido arriba.</t>
  </si>
  <si>
    <t>accesorios para tejados,topes de grava</t>
  </si>
  <si>
    <t>Brochas para techos</t>
  </si>
  <si>
    <t>Un drenaje para recibir el agua que se ha acumulado en la superficie de un techo y la descarga en un tubo de bajada.</t>
  </si>
  <si>
    <t>accesorios para tejados,brochas para techos</t>
  </si>
  <si>
    <t>Drenajes de tejados</t>
  </si>
  <si>
    <t>accesorios para tejados,drenajes de tejados</t>
  </si>
  <si>
    <t>Ruedas de trapo para techos</t>
  </si>
  <si>
    <t>Para aplicar el material bituminoso en caliente, ya sea por trapeador o aplicadormecánico, en los bajos de tela asfáltica durante la construcción de un techoconstruido.</t>
  </si>
  <si>
    <t>accesorios para tejados,ruedas de trapo para techos</t>
  </si>
  <si>
    <t>Claraboyas de ventilación</t>
  </si>
  <si>
    <t>Un ventilador es una máquina de fluido concebida para producir una corriente de aire. De techo: son ventiladores verticales, sus aspas están en posición horizontal, y por lo tanto el aire va hacia abajo. Muy comunes, utilizados en habitaciones donde no hay espacio disponible en las paredes o el suelo, pueden ser muy peligrosos si no están correctamente fijados al techo.</t>
  </si>
  <si>
    <t>accesorios para tejados,ventiladores de techo</t>
  </si>
  <si>
    <t>Sofitos</t>
  </si>
  <si>
    <t>La parte inferior de un componente estructural, tal como una viga, arco, escalera, o cornisa.</t>
  </si>
  <si>
    <t>accesorios para tejados,techos de habitaciones</t>
  </si>
  <si>
    <t>Bordes de tejado</t>
  </si>
  <si>
    <t>Marco elevado utilizado para montar las unidades mecánicas (como el aire acondicionado o los ventiladores de escape), claraboyas, etc en un techo.</t>
  </si>
  <si>
    <t>accesorios para tejados,tejados tipo masandra</t>
  </si>
  <si>
    <t>Escarificadores de tejado</t>
  </si>
  <si>
    <t>Una herramienta para recortar los bordes de pizarras para tejados</t>
  </si>
  <si>
    <t>accesorios para tejados,escarificadores de tejado</t>
  </si>
  <si>
    <t>Boquillas de bajantes</t>
  </si>
  <si>
    <t>Bajada de agua, tromba, bajante, pico de drenaje, tubería de drenaje del techo, líder (Escocia) es un tubo vertical para llevar el agua de lluvia a partir de un canal en el techo al nivel del suelo. Allí el agua se dirige lejos de los cimientos del edificio y al alcantarillado, recogida de aguas pluviales, o dejar en el terreno a través de la filtración.</t>
  </si>
  <si>
    <t>canalones de tejado y accesorios,bajadas de agua,tubos de bajada</t>
  </si>
  <si>
    <t>Dinteles para goteo</t>
  </si>
  <si>
    <t>Tapas de goteo son proyecciones colocadas en el exterior de los edificios para ayudar a redirigir el agua de lluvia.</t>
  </si>
  <si>
    <t xml:space="preserve">canalones de tejado y accesorios,dinteles para goteo </t>
  </si>
  <si>
    <t>Canaletas</t>
  </si>
  <si>
    <t>El canalón es un conducto que recibe y conduce el agua de los tejados a la red de recogida de aguas pluviales; normalmente se instala en el borde del alero, en la parte inferior de los tejados, aunque también existe desde hace poco el canalón lateral de hastial, que se instala en hastiales o zonas laterales para recoger el goteo/chorreo de las tejas laterales o remates.</t>
  </si>
  <si>
    <t>canalones de tejado y accesorios,canaletas,canalones</t>
  </si>
  <si>
    <t>Bloques contra salpicaduras</t>
  </si>
  <si>
    <t>Un bloque de salpicaduras es una pieza de hormigón o de plástico de una forma más o menos rectangular que se utiliza para absorber la fuerza del agua que está siendo desviada por un tubo de bajada desde el techo de una casa durante la lluvia, y para desviar el agua lejos de los cimientos de la estructura.</t>
  </si>
  <si>
    <t>canalones de tejado y accesorios,bloques contra salpicaduras,bloques contra salpicaduras</t>
  </si>
  <si>
    <t>Postigos</t>
  </si>
  <si>
    <t>Una tapa de bisagra o pantalla para una ventana, generalmente equipados con rejillas.</t>
  </si>
  <si>
    <t>materiales para revestimiento de paredes y exterior,postigos,contraventanas</t>
  </si>
  <si>
    <t>Recubrimiento</t>
  </si>
  <si>
    <t>Es la cubierta exterior o revestimiento de una casa destinada a verter el agua y proteger contra los efectos del clima.</t>
  </si>
  <si>
    <t xml:space="preserve">materiales para revestimiento de paredes y exterior,chapa para forrado de paredes </t>
  </si>
  <si>
    <t>Empalmes de revestimiento de paredes</t>
  </si>
  <si>
    <t xml:space="preserve">Conjunto formado por dos superficies de tope colocado en ángulo recto entre sí que se utilizan en la cubierta exterior o revestimiento de una casa que hace vertir el agua y que la proteje de los efectos del clima </t>
  </si>
  <si>
    <t xml:space="preserve">materiales para revestimiento de paredes y exterior,juntas a tope para revestimiento de paredes </t>
  </si>
  <si>
    <t>Chapas para esquinas</t>
  </si>
  <si>
    <t xml:space="preserve">Materiales, tales como placas o tejas, que se utiliza para el revestimiento en el marco de las paredes exteriores de un edificio </t>
  </si>
  <si>
    <t>materiales para revestimiento de paredes y exterior,guardapolvos o cornizas,chapas para esquinas</t>
  </si>
  <si>
    <t>Estucado</t>
  </si>
  <si>
    <t>El estuco es una pasta de grano fino compuesta de cal apagada (normalmente, cales aéreas grasas), mármol pulverizado, yeso, pigmentos naturales, etc. que se endurece por reacción química al entrar en contacto el carbonato cálcico de la cal con el dióxido de carbono (CO2) y se utiliza sobre todo para enlucir paredes y techos.</t>
  </si>
  <si>
    <t>materiales para revestimiento de paredes y exterior,estucado,estucado</t>
  </si>
  <si>
    <t>Muros de bloque de vidrio</t>
  </si>
  <si>
    <t>Cubierta exterior de vidrio de un edificio en el que las paredes exteriores no son estructurales, sino simplemente mantienen las inclemencias del tiempo fuera y los ocupantes dentro</t>
  </si>
  <si>
    <t xml:space="preserve">materiales para revestimiento de paredes y exterior,muro cortina de cristal </t>
  </si>
  <si>
    <t>Toldos</t>
  </si>
  <si>
    <t>Se llama toldo o cubierta de lona al una superficie en forma de membrana elaborado de lona o tela fuerte que se pone para hacer sombra, proteger de la intemperie, cerrar un espacio, etc. Se trata de un elemento de arquitectura tensada. En un barco se llama tolda.</t>
  </si>
  <si>
    <t xml:space="preserve">materiales y productos para acabados,toldos </t>
  </si>
  <si>
    <t>Marquesinas</t>
  </si>
  <si>
    <t>Cualquier material aplicado a una pared exterior que, si se retira o destruye, no reducirá la estabilidad estructural de la carcasa del edificio, y que está instalado a fin de no reducir la calificación requerida de la carcasa de resistencia al fuego.</t>
  </si>
  <si>
    <t xml:space="preserve">materiales y productos para acabados,materiales para guarniciones exteriores </t>
  </si>
  <si>
    <t>Cercado de metal</t>
  </si>
  <si>
    <t>Estructura que sirve como recinto, barrera o límite hecha de metal</t>
  </si>
  <si>
    <t>cercado,cercado de metal</t>
  </si>
  <si>
    <t>Cercado de madera</t>
  </si>
  <si>
    <t>Estructura que sirve como recinto, barrera o límite hecha de madera</t>
  </si>
  <si>
    <t xml:space="preserve">cercado,cercado de madera </t>
  </si>
  <si>
    <t>Vallado de fibrocemento</t>
  </si>
  <si>
    <t>Es un material de construcción utilizado para cubrir el exterior de un edificio, tanto en aplicaciones comerciales y domésticas. El fibrocemento es un material compuesto hecho de fibras de celulosa arena y cemento.</t>
  </si>
  <si>
    <t>cercado,pandereta de fibrocemento,vallado de fibrocemento</t>
  </si>
  <si>
    <t>Acero de perdigones</t>
  </si>
  <si>
    <t>Acero para hacer las bolas pequeñas que, junto con otras, forma la munición de un arma de caza</t>
  </si>
  <si>
    <t xml:space="preserve">superficie,acero de perdigones </t>
  </si>
  <si>
    <t>Fibra prensada</t>
  </si>
  <si>
    <t>Una junta delgada hecha de materiales, tales como fibras de madera comprimida o enlucido de yeso, entre papel rígido, y se utiliza para cubrir paredes, tabiques, etc</t>
  </si>
  <si>
    <t xml:space="preserve">materiales para acabados de paredes,fibra prensada </t>
  </si>
  <si>
    <t>Papel de colgadura</t>
  </si>
  <si>
    <t>El papel pintado, también conocido como empapeladoo papel mural, es un tipo de papel que se utiliza endecoración de interiores y se coloca sobre las paredes de una habitación cubriéndolas total o parcialmente.</t>
  </si>
  <si>
    <t>materiales para acabados de paredes,papel mural,wallpapers,papeles pintados</t>
  </si>
  <si>
    <t>Drywall</t>
  </si>
  <si>
    <t>El cartón yeso o PYL (placa de yeso laminado, el nombre genérico oficial) es un material de construcciónutilizado para la ejecución de tabiques interiores y revestimientos de techos y paredes. Se suele utilizar en forma de placas, paneles o tableros industrializados.</t>
  </si>
  <si>
    <t>materiales para acabados de paredes,muro de piedra en seco,muro de piedra en seco</t>
  </si>
  <si>
    <t>Protectores de esquinas</t>
  </si>
  <si>
    <t>Cualquier moldeo vertical, por lo general una llanura, en filetes, o arqueó cordón, que se utiliza para proteger el ángulo externo de dos superficies de intersección.</t>
  </si>
  <si>
    <t xml:space="preserve">materiales para acabados de paredes,protectores de esquinas  </t>
  </si>
  <si>
    <t>Paneles o empanelado</t>
  </si>
  <si>
    <t>Boiserie (plural boiseries), es un término usado para definir a los paneles de madera en paredes.   Los paneles se usaban no solo en decorar las paredes sino también puertas, separaciones.</t>
  </si>
  <si>
    <t xml:space="preserve">materiales para acabados de paredes,paneles y empanelado </t>
  </si>
  <si>
    <t>Compuestos unión Albarrada</t>
  </si>
  <si>
    <t>El compuesto para juntas (también conocido como compuesto de yeso) es una sustancia blanca similar al yeso utilizado para sellar las juntas entre láminas de paneles de yeso, principalmente en la construcción de edificios. Se refiere a menudo simplemente como el barro.</t>
  </si>
  <si>
    <t xml:space="preserve">materiales para acabados de paredes,compuestos union albarrada </t>
  </si>
  <si>
    <t>Rodillo de papel de colgadura</t>
  </si>
  <si>
    <t>Herramienta de trabajjo en forma de cilindro para darle acabado a las paredes.</t>
  </si>
  <si>
    <t>materiales para acabados de paredes,rodillo para empapelar,wallpaper roller,rodillo de papel pintado,brocha para empapelar, cepillo para empapelar, esponja para empapelar, espatula para empapelar, alisador para papel</t>
  </si>
  <si>
    <t>Tabla de yeso</t>
  </si>
  <si>
    <t>El panel de yeso, también conocido como yeso o paneles de yeso, es un tipo de revestimiento de utilizado para paredes y techos interiores.</t>
  </si>
  <si>
    <t>materiales para acabados de paredes,tablero de yeso,gypsum board,tablero de yeso,volcanita</t>
  </si>
  <si>
    <t>Baldosines acústicos para techos</t>
  </si>
  <si>
    <t>Azulejo hecho en varios tamaños y texturas de material blando, por lo general fibrosa, que absorben el sonido, como la madera, el corcho, o el metal, y por lo general se aplica a los techos o paredes.</t>
  </si>
  <si>
    <t xml:space="preserve">materiales para techos,azulejos acusticos para techos </t>
  </si>
  <si>
    <t>Paneles para techos</t>
  </si>
  <si>
    <t>Es un tipo de material de acabado para techo utilizado en el sistema de techo suspendido.</t>
  </si>
  <si>
    <t xml:space="preserve">materiales para techos,paneles para techos </t>
  </si>
  <si>
    <t>Encofrados</t>
  </si>
  <si>
    <t>Casetón o, a veces, caseto (del latín capsa, arcón, cajón) es un término arquitectónico que designa cada uno de los adornos huecos geométricos (como cuadrados, rectángulos u octógonos) que se disponen en forma regular (parecido a un tablero de ajedrez) en un techo o en el interior de una bóveda.</t>
  </si>
  <si>
    <t>materiales para techos,encofrados</t>
  </si>
  <si>
    <t>Sistemas de cielo raso</t>
  </si>
  <si>
    <t>Sistema de techo ligero colgado de cables o alambres de la estructura superior.</t>
  </si>
  <si>
    <t>materiales para techos,sistemas de techo suspendido,cielo razo,sistemas de techo suspendido</t>
  </si>
  <si>
    <t>Alfombrado</t>
  </si>
  <si>
    <t>Conjunto de alfombras de un lugar:</t>
  </si>
  <si>
    <t>suelos,alfombrado,alfombrado,alfombra,cubrepiso</t>
  </si>
  <si>
    <t>Pisos de madera</t>
  </si>
  <si>
    <t>El piso de madera es un producto fabricado a partir de madera que está diseñado para su uso como pavimento, ya sea estructural o estético.</t>
  </si>
  <si>
    <t>suelos,tarimas,escenario,arriendo de tarimas</t>
  </si>
  <si>
    <t>Linóleo</t>
  </si>
  <si>
    <t>El linóleo (De lino, y del latín olĕum, aceite) es un material utilizado para construir recubrimientos de pisos fabricado a partir de aceite de lino solidificado mezclado con harina de madera o polvo de corcho colocado sobre un soporte de una lona o tela basta. Se le suele agregar pigmentos a la mezcla para darle distintos colores.</t>
  </si>
  <si>
    <t>suelos,linoleo,linoleum,linoleo</t>
  </si>
  <si>
    <t>Pisos de caucho</t>
  </si>
  <si>
    <t>Se compone de una capa de caucho en la parte superior de un subsuelo. Puede ser una hoja o azulejos, y puede ser moldeado en su lugar o instalado seco. Proporciona una superficie de paso suave, cómodo, y es más fácil de limpiar que una alfombra.</t>
  </si>
  <si>
    <t>suelos,protector de goma para pisos,suelos de caucho,pisos de goma para vehiculos, gomas para autos</t>
  </si>
  <si>
    <t>Pisos de baldosa o piedra</t>
  </si>
  <si>
    <t>Una losa fina, plana o convexa de material duro como la arcilla horneada o plástico, colocado en filas para cubrir paredes, pisos y techos.</t>
  </si>
  <si>
    <t>suelos,suelos de azulejos o piedra,suelos de azulejos o piedra,ceramica,baldosa,baldosin</t>
  </si>
  <si>
    <t>2.3.6.2.02</t>
  </si>
  <si>
    <t>Productos de loza</t>
  </si>
  <si>
    <t>Pisos de vinilo</t>
  </si>
  <si>
    <t>Suelos hechos de plástico brillante, duro y flexible.</t>
  </si>
  <si>
    <t>suelos,pisos vinilicos,suelos de vinilo,linoleo,palmetas vinilicas,</t>
  </si>
  <si>
    <t>Alfombras de nudos</t>
  </si>
  <si>
    <t>Estas alfombras se hacen generalmente de lana o de seda anudado con urdimbres de algodón tejidas a través para mantener los nudos en su lugar.</t>
  </si>
  <si>
    <t>suelos,alfombras de nudos,alfombras de nudos,alfombra de boucle</t>
  </si>
  <si>
    <t>Alfombras de penachos</t>
  </si>
  <si>
    <t>Alfombra hecha por la perforación de pelo de hilo a través de un material de base de la alfombra que ha sido tejida con anterioridad, entonces la pila se corta.</t>
  </si>
  <si>
    <t>suelos,alfombras decoradas,alfombras de penachos</t>
  </si>
  <si>
    <t>Pisos laminados</t>
  </si>
  <si>
    <t>Se denomina tarima flotante o suelo flotante a los pavimentos que no están pegados ni clavados al soporte. Por norma general se trata de suelos de madera, o de materiales sintéticos imitando a la madera.</t>
  </si>
  <si>
    <t>suelos,suelos laminados,suelos laminados,piso flotante,pisos laminados</t>
  </si>
  <si>
    <t>Alfombras para exteriores</t>
  </si>
  <si>
    <t>Alfombra, generalmente todo-sintética, que ha sido especialmente diseñada para resistir los efectos de la exposición al sol, la lluvia y / o nieve.</t>
  </si>
  <si>
    <t>suelos,alfombras para exterior,alfombras para exterior,pasto sintetico,</t>
  </si>
  <si>
    <t>Perfiles laminados para suelos</t>
  </si>
  <si>
    <t>Las vigas del piso son una parte importante de la estructura de apoyo de un suelo. Ellos soportan el peso de un edificio, absorben impactos en el suelo, y crear un soporte estructural para que el suelo sea estable y seguro.</t>
  </si>
  <si>
    <t xml:space="preserve">suelos,perfiles laminados para suelos </t>
  </si>
  <si>
    <t>Almohadilla para alfombras</t>
  </si>
  <si>
    <t>Masa plana de material suave que se pone debajo de las alfombras</t>
  </si>
  <si>
    <t>suelos,almohadilla para moquetas,almohadilla para moquetas</t>
  </si>
  <si>
    <t>Suelo de corcho</t>
  </si>
  <si>
    <t>Uno de los más modernos y resistentes revestimientos de suelos, el corcho está hecho de la corteza de corcho de los árboles de roble.</t>
  </si>
  <si>
    <t xml:space="preserve">suelos,suelo de corcho </t>
  </si>
  <si>
    <t>Separadores de azulejos</t>
  </si>
  <si>
    <t>Piezas de plástico que se utilizan para mantener cada pieza de mosaico o cerámica distanciados de forma uniforme mientras son instalados en piso, paredes o encimeras.</t>
  </si>
  <si>
    <t xml:space="preserve">suelos,separadores de azulejos </t>
  </si>
  <si>
    <t>Enrejados de madera</t>
  </si>
  <si>
    <t>Un enrejado es una plataforma hecha de listones de madera construidas sobre un terreno fangoso para formar un pasillo seco.</t>
  </si>
  <si>
    <t xml:space="preserve">suelos,enrejados </t>
  </si>
  <si>
    <t>Pisos para accesos</t>
  </si>
  <si>
    <t>Un piso elevado (también suelo levantado, piso de acceso (ing), o equipo de acceso piso elevado) proporciona un piso estructural elevado por encima de un sustrato sólido (a menudo una losa de hormigón) para crear un vacío oculto para el paso de los servicios mecánicos y eléctricos.</t>
  </si>
  <si>
    <t xml:space="preserve">suelos,plataforma tecnica </t>
  </si>
  <si>
    <t>Piso de acero antideslizante</t>
  </si>
  <si>
    <t>Tablero horizontal descubierto y elevado sobre el suelo elaborado con una  aleación de hierro y carbono y un antideslizante para evitar su deslizamiento sobre superficies resbaladizas</t>
  </si>
  <si>
    <t xml:space="preserve">suelos,plataforma de acero antideslizante </t>
  </si>
  <si>
    <t>Fieltro para alfombras</t>
  </si>
  <si>
    <t xml:space="preserve">Almohadilla plana de material suave colocada debajo de una alfombra, para protección, relleno o comodidad. </t>
  </si>
  <si>
    <t>suelos,basamentos de alfombras o moquetas ,espuma niveladora</t>
  </si>
  <si>
    <t>Un gabinete es una pieza en forma de caja de los muebles con puertas o cajones para almacenar artículos diversos. Algunos gabinetes están solos, mientras que otros se basan en una pared o se unen a él como un botiquín.</t>
  </si>
  <si>
    <t xml:space="preserve">chapisteria,armarios </t>
  </si>
  <si>
    <t>Encimeras</t>
  </si>
  <si>
    <t>Se llama encimera, mesada (español rioplatense) o poyo (dialecto canario) al aparador liso que se coloca encima de los muebles de las cocinas y los baños.</t>
  </si>
  <si>
    <t xml:space="preserve">chapisteria,encimeras </t>
  </si>
  <si>
    <t>Puertas de rejilla</t>
  </si>
  <si>
    <t>Una rejilla es una persiana o persiana con lamas horizontales que están en ángulo de admitir la luz y el aire, pero para evitar la entrada de lluvia, la luz solar directa, y el ruido.</t>
  </si>
  <si>
    <t xml:space="preserve">moldeado y carpinteria mecanica,persianas </t>
  </si>
  <si>
    <t>Columnas</t>
  </si>
  <si>
    <t>Una columna es un elemento arquitectónico vertical y de forma alargada que normalmente tiene funciones estructurales, aunque también pueden erigirse con fines decorativos.</t>
  </si>
  <si>
    <t xml:space="preserve">moldeado y carpinteria mecanica,columnas </t>
  </si>
  <si>
    <t>Paneles de madera</t>
  </si>
  <si>
    <t>Los paneles o piezas de madera con el cual se revisten cuartos o pasillos</t>
  </si>
  <si>
    <t xml:space="preserve">moldeado y carpinteria mecanica,material de revestimiento </t>
  </si>
  <si>
    <t>Cornisas</t>
  </si>
  <si>
    <t>La cornisa es la parte superior y más saliente de una edificación. Tiene como función principal evitar que el agua de lluvia incida directamente sobre el muro o se deslice por el mismo, además de rematar el edificio.</t>
  </si>
  <si>
    <t>moldeado y carpinteria mecanica,cornisas</t>
  </si>
  <si>
    <t>Cercos de puertas</t>
  </si>
  <si>
    <t>Un elemento decorativo o la estructura en torno a una puerta;</t>
  </si>
  <si>
    <t xml:space="preserve">moldeado y carpinteria mecanica,cercos de puertas </t>
  </si>
  <si>
    <t>Moldes</t>
  </si>
  <si>
    <t>La moldura es un elemento decorativo utilizado en diversas obras artísticas, entre ellas, y quizás pudiera decirse que de forma significativa, en la arquitectura. Consiste en un relieve o saliente de acusado componente longitudinal que conserva idéntico perfil en todo su trazado. </t>
  </si>
  <si>
    <t xml:space="preserve">moldeado y carpinteria mecanica,moldeado </t>
  </si>
  <si>
    <t>Escaleras</t>
  </si>
  <si>
    <t>Es una construcción diseñada para comunicar varios espacios situados a diferentes alturas. Está conformada por escalones (peldaños) y puede disponer de varios tramos entre los descansos (mesetas o rellanos).</t>
  </si>
  <si>
    <t xml:space="preserve">moldeado y carpinteria mecanica,escaleras </t>
  </si>
  <si>
    <t>Piezas de escaleras</t>
  </si>
  <si>
    <t>Partes de una serie o tramo de escalones</t>
  </si>
  <si>
    <t>moldeado y carpinteria mecanica,piezas de escaleras</t>
  </si>
  <si>
    <t>Puertas de cristal</t>
  </si>
  <si>
    <t>Es un objeto de cristal que se abre y cierra permitiendo la apertura del muro diseñada y construida para permitir el paso cuando así se desee, mediante el movimiento de esta a través de una bisagra que puede permitir el paso de un lugar a otro</t>
  </si>
  <si>
    <t>puertas,puertas de cristal,puertas de vidrio</t>
  </si>
  <si>
    <t>Puertas de pantalla</t>
  </si>
  <si>
    <t>Es un objeto hecho con una malla generalmente de alambre protegidos contra la corrosión. La protección contra la corrosión se hace normalmente mediante una capa de zinc o de un recubrimiento plastificante, o de acero inoxidable para usos concretos. Este objeto hecho de malla se abre y cierra permitiendo la apertura del muro diseñada y construida para permitir el paso cuando así se desee, mediante el movimiento de esta a través de una bisagra que puede permitir el paso de un lugar a otro</t>
  </si>
  <si>
    <t>puertas,puertas de tela metalica,puertas de tela metalica,cortina metalica, cierros metalicos</t>
  </si>
  <si>
    <t>Puertas rodantes</t>
  </si>
  <si>
    <t>Puerta basculante, puede subir en una o dos piezas mediante un par de bisagras especiales o guías de rodamiento con resortes de tensión o contrapesos generalmente de concreto para equilibrar el peso</t>
  </si>
  <si>
    <t>puertas,puertas basculantes,puertas basculantes</t>
  </si>
  <si>
    <t>Puertas de madera</t>
  </si>
  <si>
    <t>Una puerta es un objeto de madera que se abre y cierra permitiendo la apertura del muro diseñada y construida para permitir el paso cuando así se desee, mediante el movimiento de esta a través de una bisagra que puede permitir el paso de un lugar a otro</t>
  </si>
  <si>
    <t>puertas,puertas de madera,puertas de madera,portones</t>
  </si>
  <si>
    <t>Puertas de metal</t>
  </si>
  <si>
    <t>Una puerta es un objeto de metal que se abre y cierra permitiendo la apertura del muro diseñada y construida para permitir el paso cuando así se desee, mediante el movimiento de esta a través de una bisagra que puede permitir el paso de un lugar a otro</t>
  </si>
  <si>
    <t>puertas,puertas de metal,puertas de metal,portones,cortina metalica, porton</t>
  </si>
  <si>
    <t>Contrapuertas</t>
  </si>
  <si>
    <t>Una puerta de tormenta es un tipo de puerta que se instala frente a una puerta de acceso exterior para protegerlo de la intemperie y permitir la ventilación.</t>
  </si>
  <si>
    <t>puertas,contrapuertas,contrapuertas</t>
  </si>
  <si>
    <t>Marcos de puertas o quicios</t>
  </si>
  <si>
    <t>El marco que rodea en el que una puerta se cierra.</t>
  </si>
  <si>
    <t>puertas,marcos de puertas,marcos de puertas</t>
  </si>
  <si>
    <t>Puertas corrediza empotrable</t>
  </si>
  <si>
    <t>Una puerta corrediza o puerta corredera es un tipo de puerta que se abre de manera horizontal con un movimiento de deslizamiento sobre un espacio predeterminado, paralelo al lugar en el que se encuentra.</t>
  </si>
  <si>
    <t>puertas,puertas correderas,puertas correderas</t>
  </si>
  <si>
    <t>Puertas giratorias</t>
  </si>
  <si>
    <t>Una puerta giratoria es un tipo de puerta que permite un uso simultáneo tanto para entrar como para salir de un edificio. Consiste generalmente de tres o cuatro hojas posicionadas verticalmente; unidas a un eje central que les permite girar, ya sea mediante un motor o al ser empujadas por los usuarios</t>
  </si>
  <si>
    <t>puertas,puertas giratorias,puertas giratorias</t>
  </si>
  <si>
    <t>Puertas automáticas</t>
  </si>
  <si>
    <t>Las puertas automáticas se abren gracias al automatismo u operador, el cual se acciona gracias a un mecanismo de activación que no tiene siempre que ser un sensor infrarrojo (control remoto). Dentro de los sensores podemos encontrar, sensores infrarrojos, por ultrasonido, de proximidad y otros, como burletes de seguridad para codo o rodilla, pulsadores de emergencia, tipo timbre o de minusválidos y controles de acceso mediante huella dactilar o tarjeta.</t>
  </si>
  <si>
    <t>puertas,puertas automaticas,puertas automaticas</t>
  </si>
  <si>
    <t>Puerta de vaivén</t>
  </si>
  <si>
    <t>Una puerta pivotada o colgada de bisagras de doble cara para que pueda abrir para ambos lados.</t>
  </si>
  <si>
    <t>puertas,puerta de vaiven,puerta de vaiven</t>
  </si>
  <si>
    <t>Abridores de puertas</t>
  </si>
  <si>
    <t xml:space="preserve">Son puertas que tienen una ubicación estratégica con la apertura de puertas hacia afuera con una barra de choque en ella y con señales de salida que conducen a ella. </t>
  </si>
  <si>
    <t>puertas,aperturas de puertas,aperturas de puertas,dinteles,</t>
  </si>
  <si>
    <t>Rodapiés</t>
  </si>
  <si>
    <t>Un rodapié, también llamado zócalo, es una pieza que se coloca en la base de los tabiques o muros de las habitaciones como elemento estético y para protegerlos de golpes o roces.</t>
  </si>
  <si>
    <t xml:space="preserve">puertas,rodapies </t>
  </si>
  <si>
    <t>Cerradores de puertas</t>
  </si>
  <si>
    <t>Un cierre de puerta es un dispositivo mecánico que cierra una puerta, por lo general después de que alguien lo abre, o después de que se abrió automáticamente.</t>
  </si>
  <si>
    <t>puertas,cierres de puertas,cierres de puertas</t>
  </si>
  <si>
    <t>Ventanas de guillotina</t>
  </si>
  <si>
    <t>Ventana de guillotina, si lo hacen sobre guías verticales y la hoja sube o baja. Este tipo de ventana es considerada peligrosa y no debe ser instalada, pudiendo crear fácilmente accidentes mortales.</t>
  </si>
  <si>
    <t xml:space="preserve">ventanas,ventanas de guillotina </t>
  </si>
  <si>
    <t>Ventanas de apertura horizontal</t>
  </si>
  <si>
    <t xml:space="preserve">Una ventana es un vano o hueco elevado sobre el suelo, que se abre de manera horizontal en una pared con la finalidad de proporcionar luz y ventilación a la estancia correspondiente. </t>
  </si>
  <si>
    <t xml:space="preserve">ventanas,ventanas de apertura horizontal </t>
  </si>
  <si>
    <t>Ventanas giratorias</t>
  </si>
  <si>
    <t>Una ventana abatible (o abatible) es una ventana que se une a su marco por una o más bisagras.  Ventanas abatibles están articuladas en el lado.</t>
  </si>
  <si>
    <t xml:space="preserve">ventanas,ventanas giratorias </t>
  </si>
  <si>
    <t>Ventanas con hoja de desplazamiento horizontal</t>
  </si>
  <si>
    <t>Un marco de madera o metal que contiene un cristal de vidrio y está construido en una pared o en el techo para admitir la luz o el aire y abre o se desliza de forma horizontal</t>
  </si>
  <si>
    <t xml:space="preserve">ventanas,ventanas con hoja de desplazamiento horizontal </t>
  </si>
  <si>
    <t>Ventanas basculantes o de montante</t>
  </si>
  <si>
    <t>Ventana basculante o pivotante, cuando giran en torno a un eje horizontal o vertical en el centro de los marcos</t>
  </si>
  <si>
    <t xml:space="preserve">ventanas,ventanas basculantes o de montante </t>
  </si>
  <si>
    <t>Ventanas fijas</t>
  </si>
  <si>
    <t>Fija, cuando sus hojas no se pueden mover. También se denomina ventana al conjunto de dispositivos que se utilizan para cerrar ese vano.</t>
  </si>
  <si>
    <t xml:space="preserve">ventanas,ventanas fijas </t>
  </si>
  <si>
    <t>Miradores</t>
  </si>
  <si>
    <t>Una bay window es una especie de ventana mirador, o ventana en voladizo. Por regla general un tipo de ventana que asoma hacia el exterior desde un muro en un intercolumnio. Suele sostenerse sobre una ménsula. </t>
  </si>
  <si>
    <t xml:space="preserve">ventanas,miradores </t>
  </si>
  <si>
    <t>Ventana de miradores</t>
  </si>
  <si>
    <t xml:space="preserve">Una ventana es un vano o hueco elevado sobre el suelo, que se abre en una pared con la finalidad de proporcionar luz y ventilación a la estancia correspondiente. </t>
  </si>
  <si>
    <t xml:space="preserve">ventanas,ventana de miradores </t>
  </si>
  <si>
    <t>Ventanas salientes</t>
  </si>
  <si>
    <t xml:space="preserve">ventanas,ventanas salientes </t>
  </si>
  <si>
    <t>Paredes de vidrio</t>
  </si>
  <si>
    <t>Una cortina pared exterior con un marco que contiene las ventanas que pueden ser fijas o operables.</t>
  </si>
  <si>
    <t xml:space="preserve">ventanas,paredes acristaladas </t>
  </si>
  <si>
    <t>Pantallas de ventana</t>
  </si>
  <si>
    <t>Una pantalla de ventana, mosquitera es una malla de alambre de metal, fibra de vidrio u otra fibra sintética, estirada en un marco de madera o de metal, diseñado para cubrir la apertura de una ventana abierta. Su objetivo principal es evitar que  las hojas, basura, insectos, aves, y otros animales entren en un edificio o una estructura de malla como un porche, al tiempo que permite la circulación de aire fresco.</t>
  </si>
  <si>
    <t xml:space="preserve">ventanas,pantallas de ventana </t>
  </si>
  <si>
    <t>Ventanas francesas o puerta – ventanas</t>
  </si>
  <si>
    <t>Un par o uno de un par de ventanas que se extiende hasta el suelo y la apertura en el medio.</t>
  </si>
  <si>
    <t xml:space="preserve">ventanas,ventanas francesas </t>
  </si>
  <si>
    <t>Adoquines</t>
  </si>
  <si>
    <t>Los adoquines (del árabe ad-dukkân, "piedra escuadrada") son piedras o bloques labrados y de forma rectangular que se utilizan en la construcción de pavimentos.</t>
  </si>
  <si>
    <t xml:space="preserve">productos de cristal,adoquines </t>
  </si>
  <si>
    <t>Vidrio biselado</t>
  </si>
  <si>
    <t>Vidrio biselado se hace generalmente mediante la adopción de vidrio grueso y la creación de un corte superficial en ángulo (bisel) alrededor de toda la periferia.</t>
  </si>
  <si>
    <t xml:space="preserve">productos de cristal,cristal biselado </t>
  </si>
  <si>
    <t>Vidrio con plomo</t>
  </si>
  <si>
    <t>El añadir óxido de plomo al vidrio aumenta su índice de refracción y además resulta en una temperatura de fundición más baja. Esto facilita el trabajo y la modelación del vidrio. Las propiedades ópticas se deben a la alta densidad del plomo. El brillo depende del índice de refracción, el cual aumenta también la dispersión. La dispersión es una medida para la separación de luz en sus espectros, tal como pasa en un prisma.</t>
  </si>
  <si>
    <t xml:space="preserve">productos de cristal,cristal emplomado </t>
  </si>
  <si>
    <t>Vidrio laminado</t>
  </si>
  <si>
    <t>El vidrio laminar o laminado consiste en la unión de varias láminas de vidrio mediante una película intermedia realizada con butiral de polivinilo (PVB), etil-vinil-acetato(EVA) y con resinas activadas por luz ultravioleta o simplemente por la mezcla de sus ingredientes.</t>
  </si>
  <si>
    <t>productos de cristal,cristal laminado</t>
  </si>
  <si>
    <t>Vidrio templado</t>
  </si>
  <si>
    <t>El vidrio templado es un tipo de vidrio utilizado principalmente en la industria del motor y la construcción. Hay dos maneras de templar el vidrio: templado químico y templado térmico.</t>
  </si>
  <si>
    <t xml:space="preserve">productos de cristal,vidrio templado </t>
  </si>
  <si>
    <t>Vidrio de seguridad</t>
  </si>
  <si>
    <t>Vidrio de seguridad es un vidrio con características de seguridad adicionales que hacen que sea menos probable que se rompa, o menos probable que sea una amenaza cuando se rompen.</t>
  </si>
  <si>
    <t>productos de cristal,cristal de seguridad,vidrio doble,vidrio triple,vidrio anti-impacto</t>
  </si>
  <si>
    <t>Vidrio flotado</t>
  </si>
  <si>
    <t>El vidrio flotado consiste en una plancha de vidrio fabricada haciendo flotar el vidrio fundido sobre una capa de estaño fundido. Este método proporciona al vidrio un grosor uniforme y una superficie muy plana, por lo que es el vidrio más utilizado en la construcción. Se le denomina también vidrio plano, sin embargo no todos los vidrios planos son vidrios fabricados mediante el sistema de flotación.</t>
  </si>
  <si>
    <t>productos de cristal,vidrio banado en metal</t>
  </si>
  <si>
    <t>Vidrio con alambre incrustado</t>
  </si>
  <si>
    <t>Vidrio con conexión de cable está fabricado principalmente como retardante del fuego, con malla de alambre incrustado en el vidrio para evitar que se resquebraje y rompa bajo estrés o cuando se expone a altas temperaturas.</t>
  </si>
  <si>
    <t xml:space="preserve">productos de cristal,vidrio con tela metalica embebida </t>
  </si>
  <si>
    <t>Claraboyas fijas</t>
  </si>
  <si>
    <t>Una claraboya fija es un tipo de claraboya que se sella para intemperie y no se puede abrir.</t>
  </si>
  <si>
    <t xml:space="preserve">claraboyas,claraboyas fijas </t>
  </si>
  <si>
    <t>Claraboyas con ventilación</t>
  </si>
  <si>
    <t>Una unidad operable de claraboya (ventilación) utiliza una faja esmaltada fijada y soportada por el bastidor. Cuando está al alcance de los ocupantes, este tipo también se llama una ventana de tejado.</t>
  </si>
  <si>
    <t>claraboyas,claraboyas con ventilacion,ventana de techo,ventanas para techos,velux</t>
  </si>
  <si>
    <t>Claraboyas de tubo</t>
  </si>
  <si>
    <t>Un tragaluz, claraboya, lucerna o lucernario es una ventana situada en el techo o la parte superior de una pared utilizada para proporcionar luz a una habitación.</t>
  </si>
  <si>
    <t>claraboyas,claraboyas de tubo,claraboyas de tubo</t>
  </si>
  <si>
    <t>Plato del jabón</t>
  </si>
  <si>
    <t>Recipiente destinado a sostener la pastilla de jabón en el cuarto de baño.</t>
  </si>
  <si>
    <t>loza sanitaria,plato de jabon,jabonera</t>
  </si>
  <si>
    <t>servilletero</t>
  </si>
  <si>
    <t>El anillo de servilleta, fue originalmente utilizado para identificar las servilletas de un hogar entre los días de lavado semanal. El anillo de servilleta estándar es un simple anillo hecho de pinchos.</t>
  </si>
  <si>
    <t xml:space="preserve">loza sanitaria,servilletero </t>
  </si>
  <si>
    <t>Asientos de inodoro</t>
  </si>
  <si>
    <t>Un asiento de inodoro es una unidad articulada consta de asiento y la tapa que está atornillada a la taza del inodoro. Un asiento de inodoro consiste en el propio asiento, que puede estar contorneada para el usuario para sentarse, y la tapa, que cubre el inodoro cuando no está en uso.</t>
  </si>
  <si>
    <t>loza sanitaria,asientos de inodoro,asiento para  inodoro</t>
  </si>
  <si>
    <t>Tapas de inodoro</t>
  </si>
  <si>
    <t xml:space="preserve">Tapas de un accesorio para la defecación y la micción </t>
  </si>
  <si>
    <t xml:space="preserve">loza sanitaria,tapas de inodoro </t>
  </si>
  <si>
    <t>Marcos para ventanas de guillotina</t>
  </si>
  <si>
    <t>Marcos para ventanas que tienen dos guillotinas en un solo cuadro que se deslizan hacia arriba o hacia abajo para proporcionar ventilación. A menudo se colocan al lado de patios, terrazas y pasillos.</t>
  </si>
  <si>
    <t>marcos de ventanas,marcos para ventanas de guillotina,marcos para ventanas de guillotina</t>
  </si>
  <si>
    <t>Marcos para ventanas de apertura horizontal</t>
  </si>
  <si>
    <t>Marcos para ventanas con una hoja móvil (generalmente la inferior) y la otra fija. Esta es la forma más antigua de ventana deslizante, y también es más barato.</t>
  </si>
  <si>
    <t>marcos de ventanas,marcos para ventanas de apertura horizontal,marcos para ventanas de apertura horizontal</t>
  </si>
  <si>
    <t>Marcos para ventanas giratorias</t>
  </si>
  <si>
    <t>Marcos para ventanas en las cuales una hoja de la misma se abre hacia el exterior por medio de bisagras.</t>
  </si>
  <si>
    <t>marcos de ventanas,marcos para ventanas giratorias</t>
  </si>
  <si>
    <t>Marcos para ventanas con hojas de desplazamiento horizontal</t>
  </si>
  <si>
    <t>Marcos para una ventana que tiene fajas (en un plano vertical) que se deslizan en ranuras horizontales o pistas; cuando está cerrada, los montantes de los marcos se encuentran y se pueden enclavar.</t>
  </si>
  <si>
    <t>marcos de ventanas,marcos para ventanas con hojas de desplazamiento horizontal,marcos para ventanas de corredera</t>
  </si>
  <si>
    <t>Marcos para ventanas basculantes o de montante</t>
  </si>
  <si>
    <t>Marcos para ventanas que se pueden abrir y que están articuladas en el medio</t>
  </si>
  <si>
    <t xml:space="preserve">marcos de ventanas,marcos para ventanas basculantes o de montante </t>
  </si>
  <si>
    <t>Marcos para ventanas fijas</t>
  </si>
  <si>
    <t>Marcos para ventanas que no se pueden abrir, cuya función se limita a permitir la entrada de la luz</t>
  </si>
  <si>
    <t xml:space="preserve">marcos de ventanas,marcos para ventanas fijas </t>
  </si>
  <si>
    <t>Puerta de barra sencilla</t>
  </si>
  <si>
    <t>Elemento utilizado para brindar un brazo de palanca para que una puerta abra y cierre.</t>
  </si>
  <si>
    <t xml:space="preserve">puertas,puerta de barra aislada </t>
  </si>
  <si>
    <t>Puerta de doble barra</t>
  </si>
  <si>
    <t xml:space="preserve">puertas,puerta de doble barra </t>
  </si>
  <si>
    <t>Tinas o bañeras</t>
  </si>
  <si>
    <t>Pila que sirve para bañarse. Otros sinónimos aceptados como recipiente son: artesa,barreño e incluso cubeta.  Pieza básica de los artículos sanitarios de los cuartos de baño, las bañeras modernas más económicas se fabrican en fibra de vidrio o acrílica; también las hay en porcelana, loza, acero, hierro fundido y madera (tradicionales en Japón).</t>
  </si>
  <si>
    <t>loza sanitaria,baneras,bañera,tina</t>
  </si>
  <si>
    <t>Bidés</t>
  </si>
  <si>
    <t>Recipiente bajo conagua corriente y desagüe, generalmente fabricado de porcelana o loza, ideado para limpiarse los órganos genitales externos y elano, aunque también es utilizado para lavarse los pies. Es útil también para baños de asiento en personas que padecenhemorroides.</t>
  </si>
  <si>
    <t xml:space="preserve">loza sanitaria,bides </t>
  </si>
  <si>
    <t>Duchas</t>
  </si>
  <si>
    <t>Baño en el que el agua cae sobre el sujeto, estando éste de pie y sin producirse acumulación de agua, pues la usada se dirige directamente al desagüe, o a la acción de usar estas instalaciones.</t>
  </si>
  <si>
    <t>loza sanitaria,duchas,regadera</t>
  </si>
  <si>
    <t>Lavamanos</t>
  </si>
  <si>
    <t>Es un accesorio de plomería en forma de tazón utilizado para el lavado de manos, para lavavajillas u otro.  Los fregaderos generalmente tienen grifos (llaves) que abastecen de agua caliente y fría.</t>
  </si>
  <si>
    <t>loza sanitaria,lavamanos,fregador</t>
  </si>
  <si>
    <t>Inodoros o excusados</t>
  </si>
  <si>
    <t>Elemento sanitario utilizado para recoger y evacuar los excrementos y la orina humanos hacia la instalación de saneamiento y que (mediante un cierre de sifón de agua limpia) impide la salida de los olores de la cloaca hacia los espacios habitados.</t>
  </si>
  <si>
    <t>loza sanitaria,inodoros,retrete,escusado</t>
  </si>
  <si>
    <t>Orinales</t>
  </si>
  <si>
    <t>Es un objeto utilizado para orinar, generalmente ubicado en baños públicos masculinos. Suelen ser deporcelana y los hay con diferentes formas: redondos, ovalados, rectangulares, suspendidos del muro o apoyados en el piso. </t>
  </si>
  <si>
    <t>loza sanitaria,urinarios</t>
  </si>
  <si>
    <t>Cerramientos para bañeras o duchas</t>
  </si>
  <si>
    <t>Es una estructura hermética con las paredes que encierran, una pista de drenaje y la puerta o modo de acceso abierto.</t>
  </si>
  <si>
    <t xml:space="preserve">loza sanitaria,cierre para tinas y duchas </t>
  </si>
  <si>
    <t>Divisiones de baños</t>
  </si>
  <si>
    <t>Uno de los paneles que forman un recinto de baño.</t>
  </si>
  <si>
    <t xml:space="preserve">loza sanitaria,tabiques de aseos </t>
  </si>
  <si>
    <t>Se denomina retrete, inodoro o escusado al elemento sanitario utilizado para recoger y evacuar los excrementos y la orina humanos hacia la instalación de saneamiento y que (mediante un cierre de sifón de agua limpia) impide la salida de los olores de la cloaca hacia los espacios habitados.</t>
  </si>
  <si>
    <t>loza sanitaria,inodoros,taza de bano,retrete, escusado</t>
  </si>
  <si>
    <t>Tapa de tanque del inodoro</t>
  </si>
  <si>
    <t>La tapa del tanque en el cual el agua o las aguas residuales se retiene para la liberación periódica a través de una alcantarilla. Un tanque lleno de agua pequeña para el lavado de un retrete.</t>
  </si>
  <si>
    <t>loza sanitaria,tapas de estanque de inodoro</t>
  </si>
  <si>
    <t>Tanque del inodoro</t>
  </si>
  <si>
    <t>Un tanque en el cual el agua o las aguas residuales se retiene para la liberación periódica a través de una alcantarilla. Un tanque lleno de agua pequeña para el lavado de un retrete.</t>
  </si>
  <si>
    <t xml:space="preserve">loza sanitaria,estanque de inodoro,depositos de inodoro,estanque de baño, estanque </t>
  </si>
  <si>
    <t xml:space="preserve">escaleras y andamios,escaleras </t>
  </si>
  <si>
    <t>Andamios</t>
  </si>
  <si>
    <t>Un Andamio se trata de una construcción provisional con la que se hacen puentes, pasarelas o plataformas sostenidas por madera o acero (En Asia se emplea bambú). Actualmente se hace prefabricado y modular. Se hacen para permitir el acceso de los obreros de la construcción así como al material en todos los puntos deledificio que está en construcción o en rehabilitación de fachadas.</t>
  </si>
  <si>
    <t xml:space="preserve">escaleras y andamios,andamios </t>
  </si>
  <si>
    <t>Taburete escalonado</t>
  </si>
  <si>
    <t>Un taburete, a menudo con pasos plegables adjuntos, en los que uno se pone de pie para alcanzar objetos altos</t>
  </si>
  <si>
    <t xml:space="preserve">escaleras y andamios,banquillo escalonado </t>
  </si>
  <si>
    <t>Barandas</t>
  </si>
  <si>
    <t>El parapeto es un elemento arquitectónico de protección que sirve para evitar la caída al vacío de personas, animales u objetos de un balcón o terraza aunque también se puede encontrar en cualquier otro lugar que presente desniveles entre diferentes planos.</t>
  </si>
  <si>
    <t xml:space="preserve">escaleras y accesorios de andamiaje,barandillas </t>
  </si>
  <si>
    <t>Estabilizadores de andamiaje</t>
  </si>
  <si>
    <t>Dispositivos para mantener estables o firmes las plataformas temporales, ya sea apoyadas desde abajo o suspendidas desde arriba, en la que los trabajadores se sientan o se paran cuando realizan tareas a una altura por encima del suelo.</t>
  </si>
  <si>
    <t xml:space="preserve">escaleras y accesorios de andamiaje,estabilizadores de andamiaje </t>
  </si>
  <si>
    <t>Piso del andamiaje</t>
  </si>
  <si>
    <t>Piso de una plataforma temporal o movil para los trabajadores (como albañiles, pintores, o mineros) donde están de pie o sentados cuando trabajan a una altura sobre el suelo o la tierra</t>
  </si>
  <si>
    <t xml:space="preserve">escaleras y accesorios de andamiaje,piso del andamiaje </t>
  </si>
  <si>
    <t>Silos</t>
  </si>
  <si>
    <t>Un silo (del griego σιρός - siros, "hoyo o agujero para conservar grano") es una construcción diseñada para almacenar grano y otros materiales a granel; son parte integrante del ciclo de acopio de la agricultura.</t>
  </si>
  <si>
    <t xml:space="preserve">estructuras agricolas prefabricadas,silos </t>
  </si>
  <si>
    <t>Invernaderos</t>
  </si>
  <si>
    <t>Un invernadero (o invernáculo) es un lugar cerrado, estático y accesible a pie, que se destina a la producción de cultivos, dotado habitualmente de una cubierta exterior translúcida de vidrio o plástico, que permite el control de la temperatura, la humedad y otros factores ambientales para favorecer el desarrollo de las plantas. En la jardinería antigua española, el invernadero se llamaba estufa fría.</t>
  </si>
  <si>
    <t>estructuras agricolas prefabricadas,invernaderos</t>
  </si>
  <si>
    <t>Casas</t>
  </si>
  <si>
    <t>Una casa, del latín casa (cabaña), es una edificación construida para ser habitada. Puede organizarse en una o varias plantas, normalmente no superando las tres alturas. Puede también disponer de un sótano o un semisótano, y de una cubierta superior transitable, denominada azotea. Si dispone de terreno suficiente, puede contar también con patio y jardín. Algunas pueden tener terraza.</t>
  </si>
  <si>
    <t>estructuras residenciales prefabricadas,casas,casa,mediaguas, casetas sanitarias, letrinas, pieza</t>
  </si>
  <si>
    <t>2.6.9.1.01</t>
  </si>
  <si>
    <t>Edificios residenciales (viviendas)</t>
  </si>
  <si>
    <t>Casas móviles</t>
  </si>
  <si>
    <t>Mobile homes (también llamadas trailers o house trailers en EE.UU.) o Caravanas estáticas son casas prefabricadas construidas en fábricas -y no en el lugar de destino- y después llevadas al lugar donde se van a establecer</t>
  </si>
  <si>
    <t xml:space="preserve">estructuras residenciales prefabricadas,casas moviles </t>
  </si>
  <si>
    <t>Cabañas</t>
  </si>
  <si>
    <t>En uso moderno, una cabaña es una vivienda sencilla, típicamente ubicada en áreas rurales o semi-rurales.</t>
  </si>
  <si>
    <t>estructuras residenciales prefabricadas,cabanas,cabins,cabanas</t>
  </si>
  <si>
    <t>garajes</t>
  </si>
  <si>
    <t>Un garaje es un espacio cubierto y cerrado con llave, para guardar un vehículo. En una vivienda unifamiliar dentro de población o en una zona residencial se suele hacer una distribución de la casa o los chalets de manera que haya unlocal para guardar vehículos y para almacenar otras cosas.</t>
  </si>
  <si>
    <t xml:space="preserve">estructuras residenciales prefabricadas,garajes,garages </t>
  </si>
  <si>
    <t>Cenador</t>
  </si>
  <si>
    <t>Un gazebo es un pabellón de planta simétrica, generalmente hexagonal o circular, que comúnmente se encuentra en losparques, jardines, y en áreas públicas abiertas. Los gazebos se encuentran aislados, techados, y abiertos por todos los lados; proporcionan sombra, un abrigo de características básicas, función ornamental en un paisaje, y un lugar de descanso.</t>
  </si>
  <si>
    <t>estructuras residenciales prefabricadas,gazebo,cenador</t>
  </si>
  <si>
    <t>Cocinas domésticas</t>
  </si>
  <si>
    <t>Cuarto o área en la casa equipada para preparar o cocinar alimentos.</t>
  </si>
  <si>
    <t>estructuras residenciales prefabricadas,cocinas domesticas</t>
  </si>
  <si>
    <t>Oficinas en la fábrica</t>
  </si>
  <si>
    <t>Construcción modular que permite maximizar el espacio con el que se cuenta</t>
  </si>
  <si>
    <t xml:space="preserve">estructuras comerciales e industriales prefabricadas,oficinas en la fabrica </t>
  </si>
  <si>
    <t>Obras para edificación no residencial</t>
  </si>
  <si>
    <t>Cabinas de rociado</t>
  </si>
  <si>
    <t>Un área cerrada o semicerrada utilizado para la pintura con pistola de artículos fabricados; puede estar equipado con una fuente de aire filtrado para mantener la atmósfera libre de polvo, un telón de fondo para atrapar el exceso de pulverización, y un sistema de escape para ventilar los vapores de los disolventes.</t>
  </si>
  <si>
    <t xml:space="preserve">estructuras comerciales e industriales prefabricadas,cabinas de rociado </t>
  </si>
  <si>
    <t>Cobertizos para almacenaje</t>
  </si>
  <si>
    <t>Una pequeña estructura, ya sea independiente o conectado a una estructura más grande, que sirve para el almacenamiento o refugio ..</t>
  </si>
  <si>
    <t xml:space="preserve">estructuras comerciales e industriales prefabricadas,cobertizos para almacenaje </t>
  </si>
  <si>
    <t>Salas limpias</t>
  </si>
  <si>
    <t>Una sala blanca, cuarto limpio o sala limpia (en inglés, clean room) es una sala especialmente diseñada para obtener bajos niveles de contaminación. Estas salas tienen que tener los parámetros ambientales estrictamente controlados: partículas en aire, temperatura, humedad, flujo de aire, presión interior del aire, iluminación.</t>
  </si>
  <si>
    <t>estructuras comerciales e industriales prefabricadas,salas limpias</t>
  </si>
  <si>
    <t>Garitas</t>
  </si>
  <si>
    <t>Una casa de guardia (también conocido como casa de vigilancia, edificio de guardia, cabina de guardia, caseta de vigilancia, caseta de seguridad, edificio de la seguridad, o el edificio centinela) es un edificio utilizado para alojar al personal y equipos de seguridad.</t>
  </si>
  <si>
    <t xml:space="preserve">estructuras comerciales e industriales prefabricadas,garitas </t>
  </si>
  <si>
    <t>Aseos portátiles</t>
  </si>
  <si>
    <t>Baños portátiles una "Casa de la recepción de los desechos humanos" y conocido como Porta Potties (Inglés americano), o Porta Loos (Reino Unido), a menudo, sonrecintos portátiles simples que contienen un baño químico que se utiliza normalmente como un inodoro temporal para obras de construcción o grandes reuniones debido a su durabilidad y comodidad.</t>
  </si>
  <si>
    <t>estructuras comerciales e industriales prefabricadas,baños quimicos,aseos portatiles,limpia fosas</t>
  </si>
  <si>
    <t>Almacenes</t>
  </si>
  <si>
    <t>Un almacén es un lugar o espacio físico para el almacenaje de bienes dentro de la cadena de suministro. Los almacenes son una infraestructura imprescindible para la actividad de todo tipo de agentes económicos (agricultores, ganaderos,mineros, industriales, transportistas, importadores, exportadores, comerciantes, intermediarios, consumidores finales, etc.) </t>
  </si>
  <si>
    <t xml:space="preserve">estructuras comerciales e industriales prefabricadas,almacenes </t>
  </si>
  <si>
    <t>Auditorio</t>
  </si>
  <si>
    <t>Un auditorio es el área dentro de un teatro, sala de conciertos u otro espacio de actuación, en donde una audiencia escucha y observa la interpretación. Para los cines, el número de auditorios es comúnmente expresado como el número de salas</t>
  </si>
  <si>
    <t xml:space="preserve">estructuras comerciales e industriales prefabricadas,auditorio </t>
  </si>
  <si>
    <t>2.7.2.7.01</t>
  </si>
  <si>
    <t>Cocinas de oficinas</t>
  </si>
  <si>
    <t>Un cuarto en las oficinas destinado y equipado para preparar y cocinar comida.</t>
  </si>
  <si>
    <t xml:space="preserve">estructuras comerciales e industriales prefabricadas,cocinas de oficinas </t>
  </si>
  <si>
    <t>Jardín de invierno</t>
  </si>
  <si>
    <t>Un invernadero es una habitación con techo y paredes de cristal, por lo general adjunto a una casa de un solo lado, que se utiliza como un invernadero o una terraza acristalada.</t>
  </si>
  <si>
    <t xml:space="preserve">estructuras comerciales e industriales prefabricadas,jardin de invierno </t>
  </si>
  <si>
    <t>Cabina telefónica</t>
  </si>
  <si>
    <t>Una cabina telefónica es una pequeña estructura que en su interior contiene un teléfono público. El diseño más conocido de las cabinas telefónicas son las rojas usadas en varias ciudades del mundo. Están hechas para que el usuario de estas no se moje cuando hay lluvia y también para respetar la privacidad de quien las usa. Son frecuentemente vandalizadas ya que se encuentran principalmente en lugares públicos.</t>
  </si>
  <si>
    <t xml:space="preserve">estructuras comerciales e industriales prefabricadas,cabina telefonica </t>
  </si>
  <si>
    <t>Refugios</t>
  </si>
  <si>
    <t>Un refugio es una estructura arquitectónica básica o de la construcción que ofrececobertura.</t>
  </si>
  <si>
    <t xml:space="preserve">estructuras prefabricadas para ayudas de emergencia,refugios </t>
  </si>
  <si>
    <t>Tiendas de campaña para emergencias</t>
  </si>
  <si>
    <t>Refugios que consisten en láminas de tela o de otro material que cubren por encima, amarradas a marco de postes o amarradas a sogas que se utilizan en emergencias</t>
  </si>
  <si>
    <t xml:space="preserve">estructuras prefabricadas para ayudas de emergencia,tiendas de campana para emergencias </t>
  </si>
  <si>
    <t>Unidades para contenedores</t>
  </si>
  <si>
    <t>Las siglas TEU (acrónimo del término en inglés Twenty-foot Equivalent Unit, que significa Unidad Equivalente a Veinte Pies) representa una unidad de medida de capacidad inexacta del transporte marítimo (Buques portacontenedores y terminales portuarios para contenedores) expresada en contenedores.1 Una TEU es la capacidad de carga de un contenedor normalizado de 20 pies (6,1 m), una caja metálica de tamaño estandarizado que puede ser transferido fácilmente entre diferentes formas de transporte tales como buques, trenes y camiones</t>
  </si>
  <si>
    <t xml:space="preserve">estructuras prefabricadas para ayudas de emergencia,unidades para contenedores </t>
  </si>
  <si>
    <t>Unidades médicas</t>
  </si>
  <si>
    <t>Unidades relacionadas con enfermedades y lesiones, su tratamiento o prevención</t>
  </si>
  <si>
    <t xml:space="preserve">estructuras medicas prefabricadas,unidades medicas </t>
  </si>
  <si>
    <t>Unidades de laboratorio</t>
  </si>
  <si>
    <t>Espacio cerrado utilizado para experimentos o ensayos.</t>
  </si>
  <si>
    <t>estructuras medicas prefabricadas,unidades de laboratorio</t>
  </si>
  <si>
    <t>Unidades dentales</t>
  </si>
  <si>
    <t>Un elemento del equipo que contiene un conjunto de numerosos objetos utilizados en las operaciones dentales, tales como un motor dental, luz operatoria, soporte, mesa de trabajo, eyector de saliva, abastecimiento de agua, tomas de corriente eléctrica, aire comprimido, o instrumentos diversos. Puede o no tener una escupidera.</t>
  </si>
  <si>
    <t xml:space="preserve">estructuras medicas prefabricadas,unidades dentales </t>
  </si>
  <si>
    <t>Unidades quirúrgicas</t>
  </si>
  <si>
    <t>Es una unidad que proporciona el cuidado continuo que comienza con la atención preoperatoria, y se extiende a través perioperatoria (durante la cirugía) los procedimientos, y la recuperación postoperatoria.</t>
  </si>
  <si>
    <t xml:space="preserve">estructuras medicas prefabricadas,unidades quirurgicas </t>
  </si>
  <si>
    <t>Paseos de Tiendas</t>
  </si>
  <si>
    <t>Un centro comercial, zona comercial, o simplemente comercial es uno o varios edificios que forman un complejo de tiendas que representan a comerciantes, con pasarelas de interconexión que permite a los visitantes caminar fácilmente de una unidad a otra, además de una zona de aparcamiento - una versión moderna, en el interior del mercado tradicional.</t>
  </si>
  <si>
    <t xml:space="preserve">estructuras comerciales y de recreacion,paseos de tiendas </t>
  </si>
  <si>
    <t>Estructuras de aparcamiento</t>
  </si>
  <si>
    <t>Un edificio para el almacenamiento a corto plazo de los vehículos de motor, con dos o más capas o niveles y por lo menos dos lados abiertos, y con el nivel superior cubierto o no.</t>
  </si>
  <si>
    <t>estructuras comerciales y de recreacion,estructuras de aparcamiento</t>
  </si>
  <si>
    <t>Cafetería</t>
  </si>
  <si>
    <t>Una cafetería, cafetín o, simplemente, un café es un despacho de café y otras bebidas, donde se sirven aperitivos y comidas. Una cafetería comparte algunas características con un bar y otras con un restaurante.</t>
  </si>
  <si>
    <t xml:space="preserve">estructuras comerciales y de recreacion,cafeteria </t>
  </si>
  <si>
    <t>Edificios de tiendas</t>
  </si>
  <si>
    <t>Edificio con habitaciones equipadas con mercancía para la venta</t>
  </si>
  <si>
    <t xml:space="preserve">estructuras comerciales y de recreacion,edificios de tiendas </t>
  </si>
  <si>
    <t>Centro comercial</t>
  </si>
  <si>
    <t>Un centro comercial es una construcción que consta de uno o varios edificios, por lo general de gran tamaño, que albergan locales y oficinas comerciales aglutinados en un espacio determinado concentrando mayor cantidad de clientes potenciales dentro del recinto.</t>
  </si>
  <si>
    <t xml:space="preserve">estructuras comerciales y de recreacion,centro comercial </t>
  </si>
  <si>
    <t>Cantina</t>
  </si>
  <si>
    <t>Cantina es una palabra empleada para indicar ciertos establecimientos. Tiene una etimología deriva del italiano que significa "cava de vino", bodega, o bóveda, y ésta a su vez proviene del latín canto.</t>
  </si>
  <si>
    <t xml:space="preserve">estructuras comerciales y de recreacion,cantina </t>
  </si>
  <si>
    <t>Teatro</t>
  </si>
  <si>
    <t>El teatro (del griego θέατρον theatrón 'lugar para contemplar') es la rama del arte escénico relacionada con la actuación, que representa historias frente a una audiencia usando una combinación de discurso, gestos, escenografía, música, sonido y espectáculo. Es también el género literario que comprende las obras concebidas para un escenario, ante un público.</t>
  </si>
  <si>
    <t xml:space="preserve">estructuras comerciales y de recreacion,teatro </t>
  </si>
  <si>
    <t>Mercado</t>
  </si>
  <si>
    <t>Mercado, en economía, es cualquier conjunto de transacciones o acuerdos de intercambio de bienes o servicios entre individuos o asociaciones de individuos. El mercado no hace referencia directa al lucro o a las empresas, sino simplemente al acuerdo mutuo en el marco de las transacciones. Estas pueden tener como partícipes aindividuos, empresas, cooperativas, ONG, etc .</t>
  </si>
  <si>
    <t xml:space="preserve">estructuras comerciales y de recreacion,mercado </t>
  </si>
  <si>
    <t>Zona de juegos infantiles</t>
  </si>
  <si>
    <t>Área destinada para la recreación y el juego de niños</t>
  </si>
  <si>
    <t xml:space="preserve">estructuras comerciales y de recreacion,zona de juegos infantiles </t>
  </si>
  <si>
    <t>Zoo</t>
  </si>
  <si>
    <t>Un jardín zoológico, parque zoológico, casa de fieras, zoológico o zoo es una instalación en la que se exhibenanimales dentro de los recintos expuestos al público y en las que también pueden ser criados.</t>
  </si>
  <si>
    <t xml:space="preserve">estructuras comerciales y de recreacion,zoologico </t>
  </si>
  <si>
    <t>Jardines</t>
  </si>
  <si>
    <t>Un jardín (del francés jardín, huerto), es una zona del terreno donde se cultivan especies vegetales, con posible añadidura de otros elementos como fuentes o esculturas, para el placer de los sentidos. En castellano se llamaba antiguamente huerto de flor para distinguirlo del huerto donde se cultivan hortalizas. La adopción de la palabra en francés hizo más fácil la distinción entre uno y otro vocablos.</t>
  </si>
  <si>
    <t>estructuras comerciales y de recreacion,jardines</t>
  </si>
  <si>
    <t>Obras urbanísticas</t>
  </si>
  <si>
    <t>Parques</t>
  </si>
  <si>
    <t>Un parque (del francés parc) es un terreno situado en el interior de una población que se destina a prados, jardinesy arbolado sirviendo como lugar de esparcimiento y recreación de los ciudadanos.</t>
  </si>
  <si>
    <t xml:space="preserve">estructuras comerciales y de recreacion,parques </t>
  </si>
  <si>
    <t>Servicios de recreo al lado del agua</t>
  </si>
  <si>
    <t xml:space="preserve"> Instalaciones al lado de cuerpos de agua para una variedad de actividades de ocio, como una sala de deportes, cafetería y salas de reuniones</t>
  </si>
  <si>
    <t>estructuras comerciales y de recreacion,servicios de recreo al lado del agua</t>
  </si>
  <si>
    <t>Puentes de Acero</t>
  </si>
  <si>
    <t>Estructura de acero que abarca y proporciona el paso sobre una brecha o barrera, tal como un río o carretera.</t>
  </si>
  <si>
    <t xml:space="preserve">estructuras de transporte,puentes de acero </t>
  </si>
  <si>
    <t>Dique Seco</t>
  </si>
  <si>
    <t>Dique seco, o dique de carena, es el nombre de las instalaciones portuarias destinadas a poner las embarcaciones fuera del agua para efectuar reparaciones en su parte externa.</t>
  </si>
  <si>
    <t xml:space="preserve">estructuras de transporte,dique seco </t>
  </si>
  <si>
    <t>Estación de autobuses</t>
  </si>
  <si>
    <t>Una estación de autobús, terminal de buses, Central camionera, Central de autobuses oterrapuerto es una instalación en la que se turnan las salidas de autobuses a diferentes sitios, los cuales se colocan en dársenas en las que apean y suben pasajeros. </t>
  </si>
  <si>
    <t xml:space="preserve">estructuras de transporte,estacion de autobuses </t>
  </si>
  <si>
    <t>Garaje de autobuses</t>
  </si>
  <si>
    <t>Un garaje de autobuses o estación de autobuses es un edificio donde los autobuses son almacenados y mantenidos.</t>
  </si>
  <si>
    <t>estructuras de transporte,garaje de autobuses,</t>
  </si>
  <si>
    <t>Edificio del área de servicios</t>
  </si>
  <si>
    <t>La suma de todas las áreas en todos los pisos de un edificio utilizado para el suministro de custodia, cuartos de limpieza del fregadero, armarios de limpieza, y los baños públicos.</t>
  </si>
  <si>
    <t>estructuras de transporte,edificio de area de servicios,estacion de servicios</t>
  </si>
  <si>
    <t>2.7.2.1.01</t>
  </si>
  <si>
    <t>Obras hidráulicas y sanitarias</t>
  </si>
  <si>
    <t>Estación de tranvías</t>
  </si>
  <si>
    <t>Una estación ferroviaria o estación de ferrocarril es una instalación ferroviaria con vías a la que pueden llegar y desde la que se pueden expedir trenes. Se compone de varias vías, con desvíos entre ellas, y se delimita porseñales de entrada y salida. Adicionalmente son un punto de acceso al ferrocarril de pasajeros y mercancías, aunque no es una condición indispensable para ser una estación.</t>
  </si>
  <si>
    <t>estructuras de transporte,estacion de tranvias ,estacion de trenes</t>
  </si>
  <si>
    <t>Depósito de trenes</t>
  </si>
  <si>
    <t>Estación en la que los vehículos de transporte cargan o descargan pasajeros o mercancías</t>
  </si>
  <si>
    <t>estructuras de transporte,deposito de trenes,deposito de trenes</t>
  </si>
  <si>
    <t>Estación de metro</t>
  </si>
  <si>
    <t>Sitio donde habitualmente paran los vehículos de los metros</t>
  </si>
  <si>
    <t>estructuras de transporte,estacion de metro,estacion de metro</t>
  </si>
  <si>
    <t>Edificio de la estación terminal</t>
  </si>
  <si>
    <t>Edificio donde los trenes cargan o descargan pasajeros o mercancías</t>
  </si>
  <si>
    <t xml:space="preserve">estructuras de transporte,edificio de la estacion terminal </t>
  </si>
  <si>
    <t>Depósito terminal</t>
  </si>
  <si>
    <t>Edificio utilizado para el almacenamiento y mantenimiento de vehículos de transporte público, por lo general accionados por electricidad de los cables por encima de ellos y que se desplazan a lo largo de carriles previstos en la superficie de una calle</t>
  </si>
  <si>
    <t>estructuras de transporte,deposito terminal,terminal de trenes</t>
  </si>
  <si>
    <t>Coches de tranvías</t>
  </si>
  <si>
    <t>Una plataforma ferroviaria es una sección de la vía, junto a las vías del tren en una estación de tren, estación de metro y la parada de tranvía, por lo que los pasajeros pueden subir o bajar de los trenes o tranvías.</t>
  </si>
  <si>
    <t>estructuras de transporte,carros de tranvias,autos de tranvias,coches de trenes</t>
  </si>
  <si>
    <t>Edificio del aeropuerto</t>
  </si>
  <si>
    <t>Un lugar donde aterrizan y despegan las aeronaves, que tiene edificios e instalaciones para los pasajeros.</t>
  </si>
  <si>
    <t>estructuras de transporte,edificio de aeropuerto,edificio del aeropuerto</t>
  </si>
  <si>
    <t>Torre de control del aeropuerto</t>
  </si>
  <si>
    <t>Una torre en el aeropuerto desde la cual es controlado el tráfico aéreo por medio de  la observaciñon física, por radar y por radio.</t>
  </si>
  <si>
    <t>estructuras de transporte,torre de control del aeropuerto,torre de control del aeropuerto</t>
  </si>
  <si>
    <t>Campo de aterrizaje</t>
  </si>
  <si>
    <t>La zona de campos y pistas de aterrizaje donde los aviones pueden despegar y aterrizar.</t>
  </si>
  <si>
    <t>estructuras de transporte,campo de aterrizaje,campo de aterrizaje</t>
  </si>
  <si>
    <t>Pista de rodadura</t>
  </si>
  <si>
    <t>Una tira de nivel, por lo general suelo empedrado en el que los aviones despegar y aterrizar.</t>
  </si>
  <si>
    <t>estructuras de transporte,pista de rodadura,pista de rodadura,pista de despegue</t>
  </si>
  <si>
    <t>Aparcamiento</t>
  </si>
  <si>
    <t>Una estructura construida paralela a la orilla de un canal de agua para su uso como lugar de aterrizaje</t>
  </si>
  <si>
    <t>estructuras de transporte,estacionamiento, estacionamientos,atracadero</t>
  </si>
  <si>
    <t>Muelle de embarque</t>
  </si>
  <si>
    <t>Una plataforma que se extiende desde la orilla por el agua y con el apoyo depilotes o pilares, que se utilizan para asegurar, proteger y facilitar el acceso a los buques o barcos.</t>
  </si>
  <si>
    <t xml:space="preserve">estructuras de transporte,muelle de embarque </t>
  </si>
  <si>
    <t>Zona de acople con pasillos móviles</t>
  </si>
  <si>
    <t>El área de agua entre dos pilares o al lado de un muelle que recibe un buque decarga, descarga o reparaciones.</t>
  </si>
  <si>
    <t>estructuras de transporte,zona de acople con pasillos moviles,plataforma de carga</t>
  </si>
  <si>
    <t>Embarcadero</t>
  </si>
  <si>
    <t>Un lugar de destino o en el muelle donde los barcos pueden amarrar y cargar o descargar.</t>
  </si>
  <si>
    <t xml:space="preserve">estructuras de transporte,embarcadero </t>
  </si>
  <si>
    <t>Marina</t>
  </si>
  <si>
    <t>Una cuenca de barco que tiene muelles, atracaderos, suministros y otras instalaciones para pequeñas embarcaciones.</t>
  </si>
  <si>
    <t xml:space="preserve">estructuras de transporte,marina </t>
  </si>
  <si>
    <t>Puerto deportivo</t>
  </si>
  <si>
    <t>Una cuenca de barco que tiene muelles, atracaderos, suministros y otras instalaciones para pequeñas embarcaciones.</t>
  </si>
  <si>
    <t xml:space="preserve">estructuras de transporte,puerto deportivo </t>
  </si>
  <si>
    <t>Rompeolas</t>
  </si>
  <si>
    <t>Un cortaolas, rompeolas o malecón (solo si es transitable) es una estructura costera que tiene por finalidad principal proteger la costa o un puerto de la acción de las olas del mar o del clima. Son calculados, normalmente, para una determinada altura de ola con un periodo de retorno especificado. </t>
  </si>
  <si>
    <t xml:space="preserve">estructuras de transporte,rompeolas </t>
  </si>
  <si>
    <t>Malecón</t>
  </si>
  <si>
    <t>Un muro de contención para evitar la erosión de la costa.</t>
  </si>
  <si>
    <t xml:space="preserve">estructuras de transporte,malecon </t>
  </si>
  <si>
    <t>Edificio de la terminal del ferry</t>
  </si>
  <si>
    <t>Un edificio donde hay zonas donde se transportan personas, mercancías, automóviles, camiones, trenes u otros vehículos a través de un cuerpo de agua en una ruta programada.</t>
  </si>
  <si>
    <t>estructuras de transporte,edificio de la terminal del ferry,terminal de trenes</t>
  </si>
  <si>
    <t>Terminal de carga rodante</t>
  </si>
  <si>
    <t>Terminal de todo tipo de buque, o barco, que transporta cargamento rodado, tanto automóviles como camiones.</t>
  </si>
  <si>
    <t>estructuras de transporte,terminal de carga rodante,terminal rodo viario</t>
  </si>
  <si>
    <t>Faro</t>
  </si>
  <si>
    <t>Un faro es una torre de señalización luminosa situada cerca de la costa o junto a ella, aunque en algunas ocasiones se encuentra situado dentro del mar a cierta distancia de la costa.</t>
  </si>
  <si>
    <t xml:space="preserve">estructuras de transporte,faro </t>
  </si>
  <si>
    <t>Puente de carretera</t>
  </si>
  <si>
    <t xml:space="preserve">Una estructura construida para que los medios de transporte terrestre puedan atravesar obstáculos físicos, tales como un cuerpo de agua, valle, o por carretera, con el fin de proporcionar un paso por encima del obstáculo.  </t>
  </si>
  <si>
    <t>estructuras de transporte,puente de carretera</t>
  </si>
  <si>
    <t>Puente de ferrocarril</t>
  </si>
  <si>
    <t>Un puente construido para el fin exclusivo o principal de llevar el tráfico ferroviario</t>
  </si>
  <si>
    <t xml:space="preserve">estructuras de transporte,puente de ferrocarril </t>
  </si>
  <si>
    <t>Puente para peatones</t>
  </si>
  <si>
    <t>El puente peatonal o, como construcción cerrada, Skyway permite el paso de peatones sobre cuerpos de agua, vías de tráfico ovalles en las montañas. Se pueden construir en diferentes tipos de materiales. Los hay estáticos y móviles (que se pliegan, girano elevan). Los tamaños son muy diversos desde unos pocos metros hasta cientos de metros. </t>
  </si>
  <si>
    <t xml:space="preserve">estructuras de transporte,puente para peatones </t>
  </si>
  <si>
    <t>Viaducto para carretera</t>
  </si>
  <si>
    <t>Puente formado por varios tramos pequeños para cruzar mediante un medio de transporte terrestre un valle o un barranco</t>
  </si>
  <si>
    <t xml:space="preserve">estructuras de transporte,viaducto para carretera </t>
  </si>
  <si>
    <t>Viaducto para el tren</t>
  </si>
  <si>
    <t xml:space="preserve">estructuras de transporte,viaducto para el tren </t>
  </si>
  <si>
    <t>Paso subterráneo</t>
  </si>
  <si>
    <t>Un paso por debajo de algo, especialmente un tramo de carretera que pasa por debajo de otra carretera o un ferrocarril.</t>
  </si>
  <si>
    <t xml:space="preserve">estructuras de transporte,paso subterraneo </t>
  </si>
  <si>
    <t>Paso elevado</t>
  </si>
  <si>
    <t>Un paso elevado (llamado un paso elevado en el Reino Unido y la mayoría de lospaíses de la Comunidad Europea) es una estructura de puente, carretera, ferrocarril osimilar que cruza otra carretera o ferrocarril.</t>
  </si>
  <si>
    <t>estructuras de transporte,paso elevado,paso sobre nivel</t>
  </si>
  <si>
    <t>Túnel</t>
  </si>
  <si>
    <t>La Real Academia Española define metro (de ferrocarril metropolitano) como Tren subterráneo o al aire libre que circula por las grandes ciudades. Esta clase de sistema ferroviario se caracteriza por ser un transporte masivo de pasajeros en las grandes ciudades, uniendo diversas zonas de su término municipal y sus alrededores más próximos, con alta capacidad y frecuencia, y separados de otros sistemas de transporte. </t>
  </si>
  <si>
    <t xml:space="preserve">estructuras de transporte,tunel </t>
  </si>
  <si>
    <t>Acueductos</t>
  </si>
  <si>
    <t>Una obra de drenaje es un dispositivo utilizado para dar paso al agua, restituyendo la continuidad de la trayectoria de los cauces interceptados principalmente por las obras lineales: carreteras, ferrocarriles, etc.</t>
  </si>
  <si>
    <t xml:space="preserve">estructuras de transporte,acueductos </t>
  </si>
  <si>
    <t>Túnel para carretea</t>
  </si>
  <si>
    <t>Es un pasadizo para carretera subterráneo, completamente cerrados, excepto para las aberturas de entrada y salida, comúnmente en cada extremo.</t>
  </si>
  <si>
    <t xml:space="preserve">estructuras de transporte,tunel para carretea </t>
  </si>
  <si>
    <t>Túnel para ferrocarril</t>
  </si>
  <si>
    <t>Un túnel por el que corren las vías del tren</t>
  </si>
  <si>
    <t xml:space="preserve">estructuras de transporte,tunel para ferrocarril </t>
  </si>
  <si>
    <t>Túnel para peatones</t>
  </si>
  <si>
    <t>Es un pasadizo para peatones subterráneo, completamente cerrados, excepto para las aberturas de entrada y salida, comúnmente en cada extremo.</t>
  </si>
  <si>
    <t>estructuras de transporte,tunel para peatones</t>
  </si>
  <si>
    <t>Túnel para canal</t>
  </si>
  <si>
    <t>Un túnel construido en el punto donde se corta un canal de navegación a través de una altiplanicie o cordillera.</t>
  </si>
  <si>
    <t xml:space="preserve">estructuras de transporte,tunel para canal </t>
  </si>
  <si>
    <t>Túnel para conducir un río</t>
  </si>
  <si>
    <t>Paso subterráneo, especialmente un corte a través de una colina o debajo de un río.</t>
  </si>
  <si>
    <t xml:space="preserve">estructuras de transporte,tunel para conducir un rio </t>
  </si>
  <si>
    <t>Túnel submarino</t>
  </si>
  <si>
    <t>Una vía de paso de longitud variable a través del mar, completamente cerrado, excepto para los extremos abiertos, permitiendo la entrada y la salida.</t>
  </si>
  <si>
    <t xml:space="preserve">estructuras de transporte,tunel submarino </t>
  </si>
  <si>
    <t>Autopista</t>
  </si>
  <si>
    <t>Una autopista es una vía de circulación de automóviles y vehículos terrestres de carga; es rápida, segura, admite un volumen de tráfico considerable, y se diferencia de una carretera en que la autopista dispone de doble carril para cada sentido con calzadas separadas. </t>
  </si>
  <si>
    <t xml:space="preserve">estructuras de transporte,autopista </t>
  </si>
  <si>
    <t>Cruce de carreteras</t>
  </si>
  <si>
    <t>Una carretera que intersecta a otra carretera</t>
  </si>
  <si>
    <t xml:space="preserve">estructuras de transporte,cruce de carreteras </t>
  </si>
  <si>
    <t>Anillo de carretera</t>
  </si>
  <si>
    <t>Una carretera de circunvalación, ronda o anillo periférico es una autopista, carretera o avenida que circula alrededor o dentro de una ciudad o área metropolitana, rodeándola total o parcialmente, con el fin de evitar que los vehículos que realicen una ruta, sin intención de entrar en ella, eviten atravesarla en travesía. </t>
  </si>
  <si>
    <t xml:space="preserve">estructuras de transporte,anillo de carretera </t>
  </si>
  <si>
    <t>Carretera principal</t>
  </si>
  <si>
    <t>Una carretera nacional, carretera troncal o ruta estratégica es una carretera principal, por lo general la conexión de dos o más ciudades, puertos, aeropuertos y otros lugares, que es la ruta recomendada para el tráfico de larga distancia y de carga. Muchas carreteras tienen carriles segregados en una carretera de doble calzada, o son de estándar de la autopista.</t>
  </si>
  <si>
    <t xml:space="preserve">estructuras de transporte,carretera principal </t>
  </si>
  <si>
    <t>Carretera secundaria</t>
  </si>
  <si>
    <t>Un camino que complementa una calle principal, por lo general lo suficientementeamplia y apta para doble vía, el tráfico a velocidad moderada o lenta de todo tiempo.</t>
  </si>
  <si>
    <t xml:space="preserve">estructuras de transporte,carretera secundaria </t>
  </si>
  <si>
    <t>Carretera de acceso</t>
  </si>
  <si>
    <t>Un tramo de la fachada (también carretera de acceso, vía de servicio, caminoparalelo, etc) es una carretera local que se ejecuta en paralelo a una carretera de acceso limitado de mayor velocidad. Un tramo de la fachada se utiliza a menudo para facilitar el acceso a caminos particulares, comercios, casas, industrias o granjas.</t>
  </si>
  <si>
    <t xml:space="preserve">estructuras de transporte,carretera de acceso </t>
  </si>
  <si>
    <t>Carretera bifurcada</t>
  </si>
  <si>
    <t>Carretera bifurcada es un camino corto que conecta una autopista, etc a otra carretera</t>
  </si>
  <si>
    <t xml:space="preserve">estructuras de transporte,carretera bifurcada </t>
  </si>
  <si>
    <t>Doble carril</t>
  </si>
  <si>
    <t>Una autovía o autorruta es una vía de dominio y uso público proyectada y construida fundamentalmente para la circulación de vehículos automóviles.</t>
  </si>
  <si>
    <t>estructuras de transporte,doble carril,doble via</t>
  </si>
  <si>
    <t>Simple carril</t>
  </si>
  <si>
    <t>Una sola calzada (América del Norte Inglés carretera no dividida) es una carretera con 1, 2 o más carriles dispuestos dentro de una sola calzada (América del NorteInglés: carretera) sin reserva central (América del Norte Inglés: mediana) para separar corrientes de tráfico opuestas.</t>
  </si>
  <si>
    <t>estructuras de transporte,simple carril</t>
  </si>
  <si>
    <t>Encuentro de carreteras</t>
  </si>
  <si>
    <t>Un cruce de carreteras es una ubicación en la que el tráfico de vehículos que va en diferentes direcciones pueden proceder de una manera controlada diseñada para minimizar los accidentes. En algunos casos, los vehículos pueden variar entrediferentes rutas o direcciones de los viajes.</t>
  </si>
  <si>
    <t xml:space="preserve">estructuras de transporte,encuentro de carreteras </t>
  </si>
  <si>
    <t>Paso de peatones</t>
  </si>
  <si>
    <t>Una pasarela, normalmente cerrada, lo que permite a los peatones ir de un edificio a otro, como en un centro urbano, sin pasar por el tráfico.</t>
  </si>
  <si>
    <t xml:space="preserve">estructuras de transporte,paso de peatones </t>
  </si>
  <si>
    <t>Paso elevado para peatones</t>
  </si>
  <si>
    <t>Un puente diseñado para peatones</t>
  </si>
  <si>
    <t xml:space="preserve">estructuras de transporte,paso elevado para peatones </t>
  </si>
  <si>
    <t>Sendero de caminantes</t>
  </si>
  <si>
    <t>Un sendero (también modo peatón, sendero, sendero) es un tipo de vía que se destina principal para el uso de peatones, pero no otras formas de tráfico, talescomo vehículos motorizados y paseos.</t>
  </si>
  <si>
    <t>estructuras de transporte,sendero de caminantes,footpath,sendero de caminantes,vereda</t>
  </si>
  <si>
    <t>Sendero de bicicletas</t>
  </si>
  <si>
    <t>Es un camino especial en el que las personas pueden viajar en bicicleta por separado de los vehículos de motor</t>
  </si>
  <si>
    <t>estructuras de transporte,sendero de bicicletas,ciclo via</t>
  </si>
  <si>
    <t>Puente para pasar un oleoducto</t>
  </si>
  <si>
    <t>una estructura construida para atravesar obstáculos físicos, tales como un cuerpo de agua, valle, o carretera, con el fin de proporcionar un paso por encima del obstáculo para pasar un oleoducto</t>
  </si>
  <si>
    <t xml:space="preserve">estructuras de transporte,puente para pasar un oleoducto </t>
  </si>
  <si>
    <t>Oleoducto</t>
  </si>
  <si>
    <t>El transporte por tubería o transporte por ductos es un modo de transporte de gases, líquidos, sólidos o multifásico, dirigido en general a través de las tuberías que constituyen una red o un sistema de transporte.</t>
  </si>
  <si>
    <t xml:space="preserve">estructuras de transporte,oleoducto </t>
  </si>
  <si>
    <t>Estación de bombeo</t>
  </si>
  <si>
    <t>Las estaciones de bombeo son instalaciones que incluyen bombas y equipos debombeo de líquidos de un lugar a otro. Se utilizan para una variedad de sistemas de infraestructura, tales como el suministro de agua a los canales, el drenaje de lastierras bajas, y la eliminación de aguas residuales a los sitios de procesamiento.</t>
  </si>
  <si>
    <t xml:space="preserve">estructuras de transporte,estacion de bombeo </t>
  </si>
  <si>
    <t>Estaciones de bombeo alcantarillado</t>
  </si>
  <si>
    <t>Son instalaciones que incluyen bombas y equipos de bombeo de líquidos residuales de un lugar a otro.</t>
  </si>
  <si>
    <t xml:space="preserve">estructuras de transporte,estaciones de bombeo alcantarillado </t>
  </si>
  <si>
    <t>Sumidero de alcantarilla</t>
  </si>
  <si>
    <t>El punto de descarga de aguas residuales, a menudo a partir de un tubo en un cuerpo de agua.</t>
  </si>
  <si>
    <t xml:space="preserve">estructuras de transporte,sumidero de alcantarilla </t>
  </si>
  <si>
    <t>Terreno de aparcamiento</t>
  </si>
  <si>
    <t>Un estacionamiento (Inglés británico: aparcamiento), también conocido como lote de autos, es un área despejada que se destina para el estacionamiento de vehículos. Por lo general, el término se refiere a un área dedicada que ha sido provista de una superficie duradera o semi-duradera.</t>
  </si>
  <si>
    <t>estructuras de transporte,estacionamientos,parking,terreno de estacionamientos</t>
  </si>
  <si>
    <t>Area de servicios de carretera</t>
  </si>
  <si>
    <t>En las áreas de servicio de autopistas del Reino Unido, también conocidas comoestaciones de servicio, son lugares donde los conductores pueden salir de una autopista para repostar, descansar o tomar un refrigerio.</t>
  </si>
  <si>
    <t>estructuras de transporte,area de servicios ,area de servicios de carretera</t>
  </si>
  <si>
    <t>Oficina de correos</t>
  </si>
  <si>
    <t>La oficina postal u oficina de correos es un ente encargado de enviar, recibir, ordenar, manejar, trasmitir o entregar el correo.</t>
  </si>
  <si>
    <t>estructuras publicas,oficina de correos,oficina de correos</t>
  </si>
  <si>
    <t>Banco</t>
  </si>
  <si>
    <t>Un banco es una empresa financiera que se encarga de captar recursos en la forma de depósitos, y prestar dinero, así como la prestación de servicios financieros.</t>
  </si>
  <si>
    <t>estructuras publicas,banco,bank,banco</t>
  </si>
  <si>
    <t>Comisaría de policía</t>
  </si>
  <si>
    <t>Se denomina comisaría (o estación de policía) al edificio de carácter permanente utilizado como cuartel general u oficina depolicía. El nombre proviene del hecho de que la persona al cargo de la comisaría ostenta el cargo de comisario.</t>
  </si>
  <si>
    <t>estructuras publicas,comisaria de policia,estación de policia,comisaria de policia</t>
  </si>
  <si>
    <t>Palacio de justicia</t>
  </si>
  <si>
    <t>Un edificio el cual alberga las cortes judiciales</t>
  </si>
  <si>
    <t xml:space="preserve">estructuras publicas,palacio de justicia </t>
  </si>
  <si>
    <t>Edificio de la cárcel</t>
  </si>
  <si>
    <t>Edificio compuesto compuesto por diferentes celdas o cuartos cerrados diseñados para albergar a los presos que están condenados a una institución correccional por violar las leyes.</t>
  </si>
  <si>
    <t xml:space="preserve">estructuras publicas,edificio de la carcel </t>
  </si>
  <si>
    <t>Estación de bomberos</t>
  </si>
  <si>
    <t>Estación de bomberos o Parque de bomberos es una estructura en la que se almacenan los camiones y otro equipo que sirve en la lucha contra el fuego, asimismo descansa allí el personal de bomberos en espera de llamadas o alarmas.</t>
  </si>
  <si>
    <t>estructuras publicas,estacion de bomberos,cuartel de bomberos</t>
  </si>
  <si>
    <t>Estación de ambulancias</t>
  </si>
  <si>
    <t>Una estación de ambulancias es una estructura u otra área destinada para el almacenamiento de ambulancias, equipo médico, equipo de protección personal y otros suministros médicos.</t>
  </si>
  <si>
    <t xml:space="preserve">estructuras publicas,estacion de ambulancias </t>
  </si>
  <si>
    <t>Edificio para albergue de montaña</t>
  </si>
  <si>
    <t>Es un edificio destinado a alojar y proteger de las inclemencias meteorológicas a alpinistas o excursionistas situado en zonas de montaña, generalmente de difícil acceso, o en núcleos rurales.</t>
  </si>
  <si>
    <t>estructuras publicas,edificio para albergue de montana,refugio</t>
  </si>
  <si>
    <t>Estación de barcos de socorro</t>
  </si>
  <si>
    <t>Una estación de barcos, propulsados por remos o un motor, usados para el rescate de personas en el mar, huyendo de un barco que se hunde, etc</t>
  </si>
  <si>
    <t xml:space="preserve">estructuras publicas,estacion de barcos de socorro </t>
  </si>
  <si>
    <t>Edificio de los guardacostas</t>
  </si>
  <si>
    <t>El edificio de la rama de las fuerzas armadas de una nación que es responsable de la defensa costera, protección de vidas y bienes en el mar, y el cumplimiento de las aduanas, inmigración y leyes de navegación.</t>
  </si>
  <si>
    <t xml:space="preserve">estructuras publicas,edificio de los guardacostas </t>
  </si>
  <si>
    <t>Estación de servicios de rescate</t>
  </si>
  <si>
    <t>Estación de servicios de emergencia que comprende los empleados, equipo, etc, que sirven para llevar a la gente fuera de peligro, ataque, daño, etc, especialmente después de un desastre, accidente, etc</t>
  </si>
  <si>
    <t>estructuras publicas,estacion de servicios de rescate,estacion de servicios de rescate</t>
  </si>
  <si>
    <t>Centro cívico</t>
  </si>
  <si>
    <t>Un centro cívico es una superficie importante dentro de una comunidad que se construyepara ser su punto o centro focal. Por lo general, contiene uno o más edificios públicos dominantes, que también pueden incluir un edificio del gobierno.</t>
  </si>
  <si>
    <t xml:space="preserve">estructuras publicas,centro civico </t>
  </si>
  <si>
    <t>Crematorio</t>
  </si>
  <si>
    <t>Un horno crematorio es una máquina en la que se lleva a cabo la cremación. Crematorios se encuentran generalmente en las funerarias, capillas, cementerios, o eninstalaciones independientes. Una instalación que alberga las unidades decremación real se conoce como un crematorio.</t>
  </si>
  <si>
    <t>estructuras publicas,crematorio</t>
  </si>
  <si>
    <t>Galería de arte</t>
  </si>
  <si>
    <t>Una galería de arte o museo de arte es un espacio para la exhibición y promoción del arte, especialmente delarte visual, y principalmente pintura y escultura,</t>
  </si>
  <si>
    <t>estructuras publicas,galeria de arte,galeria de arte</t>
  </si>
  <si>
    <t>Monumentos prehistóricos</t>
  </si>
  <si>
    <t>Monumentos formados por piedras grandes y toscamente labradas, erguidas en solitario o combinadas para formar una estructura, levantadas bien con fines religiosos o bien como lugares de enterramiento o como monumentos conmemorativos de sucesos destacados, de la prehistoria</t>
  </si>
  <si>
    <t>estructuras publicas,monumentos prehistoricos,monumentos prehistoricos</t>
  </si>
  <si>
    <t>Oficina de admisión</t>
  </si>
  <si>
    <t>Una habitación o el lugar donde se venden entradas, especialmente para eventos de entretenimiento y servicios de transporte.</t>
  </si>
  <si>
    <t>estructuras publicas,oficina de admision ,oficina de admision</t>
  </si>
  <si>
    <t>Estación de radar</t>
  </si>
  <si>
    <t>El lugar, la posición, o ubicación desde la que, o en la que, un conjunto de radar transmiten</t>
  </si>
  <si>
    <t>estructuras de servicios,estacion de radar ,estacion de radar</t>
  </si>
  <si>
    <t>Subestación</t>
  </si>
  <si>
    <t>Una subsidiaria o estación rama, como de una oficina de correos o de una empresa eléctrica</t>
  </si>
  <si>
    <t>estructuras de servicios,subestacion</t>
  </si>
  <si>
    <t>Estación de energía nuclear</t>
  </si>
  <si>
    <t>Una central o planta nuclear es una instalación industrial empleada para la generación de energía eléctrica a partir de energía nuclear. Se caracteriza por el empleo de combustible nuclear fisionable que mediante reacciones nucleares proporciona calor que a su vez es empleado, a través de un ciclo termodinámico convencional, para producir el movimiento de alternadores que transforman el trabajo mecánico en energía eléctrica. Estas centrales constan de uno o más reactores.</t>
  </si>
  <si>
    <t xml:space="preserve">estructuras de servicios,estacion de energia nuclear </t>
  </si>
  <si>
    <t>Depósito elevado de agua</t>
  </si>
  <si>
    <t>Una torre de agua es un gran contenedor de agua construido con el propósito de guardar grandes cantidades de agua a una altura suficiente para presurizar sistemas de distribución de agua.</t>
  </si>
  <si>
    <t>estructuras de servicios,deposito elevado de agua,copa de agua</t>
  </si>
  <si>
    <t>Aljibes</t>
  </si>
  <si>
    <t>El aljibe (del árabe hispano algúbb, y éste del árabe clásico gubb), es un depósito destinado a guardar agua potable, procedente de la lluvia recogida de los tejados de las casas o de las acogidas, habitualmente, que se conduce mediante canalizaciones. Normalmente es subterráneo, total o parcialmente. No se debe confundir continaja: depósito destinado a transportar líquidos.</t>
  </si>
  <si>
    <t>estructuras de servicios,aljibes</t>
  </si>
  <si>
    <t>Estación móvil de telefonía</t>
  </si>
  <si>
    <t>Estaciones base de telefonía móvil son radios de baja potencia multicanal de dos vías.</t>
  </si>
  <si>
    <t>estructuras de servicios ,estacion movil de telefonia</t>
  </si>
  <si>
    <t>2.7.2.3.01</t>
  </si>
  <si>
    <t>Obras de telecomunicaciones</t>
  </si>
  <si>
    <t>Presa</t>
  </si>
  <si>
    <t>En ingeniería se denomina presa o represa a una barrera fabricada con piedra, hormigón o materiales sueltos, que se construye habitualmente en una cerrada o desfiladero sobre un río o arroyo.Tiene la finalidad de embalsar el agua en el cauce fluvial para su posterior aprovechamiento en abastecimiento o regadío, para elevar su nivel con el objetivo de derivarla a canalizaciones de riego, para laminación de avenidas (evitar inundaciones aguas abajo de la presa) o para la producción de energía mecánica al transformar laenergía potencial del almacenamiento en energía cinética y ésta nuevamente en mecánica al accionar la fuerza del agua un elemento móvil</t>
  </si>
  <si>
    <t xml:space="preserve">estructuras de servicios,presa </t>
  </si>
  <si>
    <t>Plataformas petroleras o de gas</t>
  </si>
  <si>
    <t>Una plataforma petrolífera o plataforma petrolera es una estructura de grandes dimensiones cuya función es extraer petróleoy gas natural de los yacimientos del lecho marino que luego serán exportados hacia la costa. También sirve como vivienda de los trabajadores que operan en ella y como torre de telecomunicaciones.</t>
  </si>
  <si>
    <t>estructuras de servicios,plataformas petroleras o de gas</t>
  </si>
  <si>
    <t>2.7.2.9.01</t>
  </si>
  <si>
    <t>Obras en plantas industriales, hidrocarburos y minas</t>
  </si>
  <si>
    <t>Escuelas</t>
  </si>
  <si>
    <t>Escuela es el nombre genérico de cualquier centro docente, centro de enseñanza, centro educativo, colegio , institución educativa o "centro de participación; es decir, de toda institución que imparta educación o enseñanza , aunque suele designar más específicamente a los de la enseñanza primaria. Comedor, el comedor es para personas que no viven por ejemplo en el pueblo donde vive, y esta su escuela, allí se va a comer, y después entras a clase.</t>
  </si>
  <si>
    <t xml:space="preserve">estructuras de educacion e investigacion,escuelas </t>
  </si>
  <si>
    <t>Politécnico</t>
  </si>
  <si>
    <t>Una escuela especializada en la enseñanza de las artes industriales y las ciencias aplicadas.</t>
  </si>
  <si>
    <t xml:space="preserve">estructuras de educacion e investigacion,politecnico </t>
  </si>
  <si>
    <t>Centro de formación profesional</t>
  </si>
  <si>
    <t>Una escuela de formación profesional (o escuela de oficios o escuela vocacional), proporcionando la formación profesional, es una escuela en la que los estudiantes aprenden las habilidades necesarias para realizar un trabajo en particular.</t>
  </si>
  <si>
    <t xml:space="preserve">estructuras de educacion e investigacion,centro de formacion profesional </t>
  </si>
  <si>
    <t>Sala de conferencias</t>
  </si>
  <si>
    <t>Una sala de conferencias (o conferencias en el teatro) es una sala de grandes dimensiones utilizados para la instrucción, por lo general en un colegio o universidad. A diferencia de un aula tradicional, con una capacidad de uno a cuatro docenas, la capacidad de las salas de lectura se mide en los cientos. Las aulas tienen casi siempre un piso inclinado, de modo que los de la parte trasera se sientan más alto que los que están en el frente, lo que les permite ver el profesor.</t>
  </si>
  <si>
    <t>estructuras de educacion e investigacion,sala de conferencias</t>
  </si>
  <si>
    <t>Biblioteca</t>
  </si>
  <si>
    <t>Una biblioteca puede definirse, desde un punto de vista estrictamente etimológico, como el lugar donde se guardanlibros, sin embargo en la actualidad esta concepción se ha visto hace tiempo superada para pasar a referirse tanto a las colecciones bibliográficas y audiovisuales como a las instituciones que las crean y las ponen en servicio para satisfacer las necesidades de los usuarios.</t>
  </si>
  <si>
    <t xml:space="preserve">estructuras de educacion e investigacion,biblioteca </t>
  </si>
  <si>
    <t>Laboratorio de lenguas</t>
  </si>
  <si>
    <t>El laboratorio de idiomas es una instalación de audio o audio-visual utilizado como ayuda en la enseñanza moderna de idiomas.</t>
  </si>
  <si>
    <t xml:space="preserve">estructuras de educacion e investigacion,laboratorio de lenguas </t>
  </si>
  <si>
    <t>Edificio para laboratorios</t>
  </si>
  <si>
    <t>Es un edificio en el cual se realizan experimentos y pruebas.</t>
  </si>
  <si>
    <t xml:space="preserve">estructuras de educacion e investigacion,edificio para laboratorios </t>
  </si>
  <si>
    <t>Estaciones meteorológicas</t>
  </si>
  <si>
    <t>Una instalación o lugar donde se recogen los datos meteorológicos registrados, y puesto en libertad.</t>
  </si>
  <si>
    <t xml:space="preserve">estructuras de educacion e investigacion,estaciones meteorologicas </t>
  </si>
  <si>
    <t>Servicios de investigación o medición</t>
  </si>
  <si>
    <t>Un centro en el cual se hacen investigaciones</t>
  </si>
  <si>
    <t xml:space="preserve">estructuras de educacion e investigacion,servicios de investigacion o medicion </t>
  </si>
  <si>
    <t>Clínica</t>
  </si>
  <si>
    <t>Se llama clínica al hospital o al centro de salud donde el médico diagnostica y trata a personas con problemas de salud.</t>
  </si>
  <si>
    <t>estructuras hospitalarias,clinica,centros de salud,complejo hospitalarios</t>
  </si>
  <si>
    <t>Guardería infantil</t>
  </si>
  <si>
    <t>Una residencia de personas mayores es un centro gerontológico en el que viven temporal o permanentemente personas mayores en la mayoría de los casos con determinado grado de dependencia. En las residencias se ofrecen servicios de desarrollo personal y atención sociosanitaria. Por ello las residencias disponen de un equipo de profesionales adecuados con formación gerontológica específica, pero formados en diferentes especialidades.</t>
  </si>
  <si>
    <t xml:space="preserve">estructuras hospitalarias,guarderia infantil </t>
  </si>
  <si>
    <t>Teatro operativo</t>
  </si>
  <si>
    <t>Una sala de operaciones (o teatro) fue un teatro o anfiteatro en el que los estudiantes y otros espectadores podían ver a los cirujanos realizar la cirugía. Dentro de los países de la Commonwealth, el término se usa como sinónimo de sala de operaciones (OR) o la sala de operaciones, las instalaciones modernas en un hospital en el que las operaciones quirúrgicas se llevan a cabo en un ambiente estéril.</t>
  </si>
  <si>
    <t xml:space="preserve">estructuras hospitalarias,teatro operativo </t>
  </si>
  <si>
    <t>Unidad de cuidados intensivos</t>
  </si>
  <si>
    <t>Una unidad de cuidados intensivos (UCI), unidad de vigilancia intensiva (UVI) o centro de tratamiento intensivo (CTI) o Unidad de terapia intensiva (UTI) es una instalación especial dentro del área hospitalaria que proporciona medicina intensiva. Los pacientes candidatos a entrar en cuidados intensivos son aquellos que tienen alguna condición grave de salud que pone en riesgo la vida y que por tal requieren de una monitorización constante de sus signos vitales y otros parámetros, como el control de líquidos. Muchos hospitales han habilitado áreas de cuidados intensivos para algunas especialidades médicas.</t>
  </si>
  <si>
    <t xml:space="preserve">estructuras hospitalarias,unidad de cuidados intensivos </t>
  </si>
  <si>
    <t>Sala de diagnóstico radiológico</t>
  </si>
  <si>
    <t>La Sala de Radiología e Imagenología donde ofrecen estudios de radiología e imágenes que permiten estudiar todas las áreas del cuerpo desde varias perspectivas facilitando la detección temprana de enfermedades.</t>
  </si>
  <si>
    <t>estructuras hospitalarias,sala de diagnostico radiologico</t>
  </si>
  <si>
    <t>Sala de radiología</t>
  </si>
  <si>
    <t>Es un cuarto que se destina para el procesamiento de la radiografía</t>
  </si>
  <si>
    <t xml:space="preserve">estructuras hospitalarias,sala de radiologia </t>
  </si>
  <si>
    <t>Sala de fluoroscopia</t>
  </si>
  <si>
    <t>Es un cuarto en el cual se practica la técnica de imagen usada en medicina para obtener imágenes en tiempo real de las estructuras internas de los pacientes mediante el uso de un fluoroscopio.</t>
  </si>
  <si>
    <t xml:space="preserve">estructuras hospitalarias,sala de fluoroscopia </t>
  </si>
  <si>
    <t>Sala de patología</t>
  </si>
  <si>
    <t>Es el área en la que muestras de patología de las salas de operaciones se transfieren para la revisión y el análisis patológico.</t>
  </si>
  <si>
    <t xml:space="preserve">estructuras hospitalarias,sala de patologia </t>
  </si>
  <si>
    <t>Sala de cateterismo</t>
  </si>
  <si>
    <t>Es una sala de examen en un hospital o una clínica con equipos de diagnóstico utilizado para visualizar las arterias del corazón y de las cámaras del corazón y tratar cualquier estenosis o anormalidad encontrada.</t>
  </si>
  <si>
    <t>estructuras hospitalarias,sala de cateterismo</t>
  </si>
  <si>
    <t>Casas residenciales</t>
  </si>
  <si>
    <t>Un hogar de cuidado es una zona residencial donde un número de personas mayores viven, por lo general en habitaciones individuales, y tienen acceso a servicios de atención en el lugar.</t>
  </si>
  <si>
    <t xml:space="preserve">estructuras de alojamiento,casas residenciales </t>
  </si>
  <si>
    <t>Pisos</t>
  </si>
  <si>
    <t>Un apartamento, también llamado departamento, es una unidad de vivienda que comprende una o más habitaciones diseñadas para proporcionar instalaciones completas para un individuo o una pequeña familia. La principal diferencia existente entre este tipo de viviendas y otras, como casas, cortijos, etc., son la superficie que ocupa, normalmente menor que las anteriores, y su posible uso, muchas veces vacacional o temporal.</t>
  </si>
  <si>
    <t xml:space="preserve">estructuras de alojamiento,pisos </t>
  </si>
  <si>
    <t>Orfanato</t>
  </si>
  <si>
    <t>Un orfanato, orfanatorio u orfelinato, es una institución encargada del cuidado de los menores de edad, huérfanos o abandonados (expósitos), y de los niños o adolescentes a quienes las autoridades han separado de sus progenitores, retirándoles la patria potestad.</t>
  </si>
  <si>
    <t xml:space="preserve">estructuras de alojamiento,hogar de niños </t>
  </si>
  <si>
    <t>Centro de asistencia de día</t>
  </si>
  <si>
    <t>una guardería para el cuidado de niños en edad preescolar mientras los padres trabajan</t>
  </si>
  <si>
    <t xml:space="preserve">estructuras de alojamiento,centro de asistencia de dia </t>
  </si>
  <si>
    <t>Residencia de jubilados</t>
  </si>
  <si>
    <t>Una casa de retiro a veces se llama el hogar de ancianos, pero también puede referirse a una casa de reposo es una instalación de viviendas multifamiliares de residencia destinado a las personas mayores.</t>
  </si>
  <si>
    <t>estructuras de alojamiento,residencia de jubilados,asilo</t>
  </si>
  <si>
    <t>Residencia de ancianos</t>
  </si>
  <si>
    <t>El término residencia de gente mayor se puede referir a uno de los siguientes:  casa de retiro o ancianato.</t>
  </si>
  <si>
    <t xml:space="preserve">estructuras de alojamiento,hogar de ancianos </t>
  </si>
  <si>
    <t>Es un edificio planificado y acondicionado para otorgar servicio de alojamiento a las personas temporalmente y que permite a los visitantes sus desplazamientos</t>
  </si>
  <si>
    <t xml:space="preserve">estructuras de alojamiento,hotel </t>
  </si>
  <si>
    <t>Estadio</t>
  </si>
  <si>
    <t>Un estadio es una construcción cerrada con graderías para los espectadores, destinado a competiciones deportivas.</t>
  </si>
  <si>
    <t>estructuras deportivas y sanitarias,estadios</t>
  </si>
  <si>
    <t>Campo de deportes</t>
  </si>
  <si>
    <t> Area destinada a la realización de diversas competencias deportivas.</t>
  </si>
  <si>
    <t xml:space="preserve">estructuras deportivas y sanitarias,campo de deportes </t>
  </si>
  <si>
    <t>Pista de carreras</t>
  </si>
  <si>
    <t>Es una pista destinada para carreras a pie</t>
  </si>
  <si>
    <t>estructuras deportivas y sanitarias,pista de carreras</t>
  </si>
  <si>
    <t>Pabellón deportivo</t>
  </si>
  <si>
    <t>Un edificio donde la gente puede ir a jugar a muchos tipos diferentes de deportes de interior</t>
  </si>
  <si>
    <t xml:space="preserve">estructuras deportivas y sanitarias,pabellon deportivo </t>
  </si>
  <si>
    <t>Balneario</t>
  </si>
  <si>
    <t>Spa es un establecimiento de salud que ofrece tratamientos, terapias o sistemas de relajación, utilizando como base principal el agua.</t>
  </si>
  <si>
    <t>estructuras deportivas y sanitarias,balneario,spa,balneario</t>
  </si>
  <si>
    <t>Gimnasio</t>
  </si>
  <si>
    <t>Un gimnasio es un lugar que permite practicar deportes o hacer ejercicio en un recinto cerrado.</t>
  </si>
  <si>
    <t xml:space="preserve">estructuras deportivas y sanitarias,gimnasio </t>
  </si>
  <si>
    <t>Piscina de natación</t>
  </si>
  <si>
    <t>Una piscina es un estanque artificial destinado al baño y la natación.</t>
  </si>
  <si>
    <t xml:space="preserve">estructuras deportivas y sanitarias,piscina de natación </t>
  </si>
  <si>
    <t>Servicios de deportes acuáticos</t>
  </si>
  <si>
    <t>Lugares o instalaciones que permiten la realización de deportes que implican cuerpos de agua</t>
  </si>
  <si>
    <t xml:space="preserve">estructuras deportivas y sanitarias,servicios de deportes acuaticos </t>
  </si>
  <si>
    <t>Oficinas</t>
  </si>
  <si>
    <t>A partir de la época de la Revolución Industrial, un taller puede ser una habitación o edificio, que ofrece tanto el área y las herramientas (o maquinaria) que pueden ser necesarios para la fabricación o reparación de los bienes manufacturados. Los talleres fueron los únicos lugares de producción hasta el advenimiento de la industrialización y el desarrollo de las fábricas más grandes.</t>
  </si>
  <si>
    <t xml:space="preserve">estructuras industriales,oficinas </t>
  </si>
  <si>
    <t>Instalaciones de almacenamiento en frío</t>
  </si>
  <si>
    <t>Instalaciones para el almacenaje protectivo, como para comida o pieles, en un lugar refrigerado</t>
  </si>
  <si>
    <t xml:space="preserve">estructuras industriales,instalaciones de almacenamiento en frio </t>
  </si>
  <si>
    <t>Mercancías de almacén</t>
  </si>
  <si>
    <t>Una tienda de almacén, a diferencia de un club de almacén, es un lugar de ventacon una variedad limitada de las mercancías vendidas a granel con un descuento a los clientes. A diferencia de un club de almacenes, tiendas de almacén no requieren que sus clientes obtengan una membresía ni requieren el pago de ninguna tasa.</t>
  </si>
  <si>
    <t>estructuras industriales,bodegas,mercancias de almacen</t>
  </si>
  <si>
    <t>Granero</t>
  </si>
  <si>
    <t>Lugar donde se guarda el grano</t>
  </si>
  <si>
    <t>estructuras de agricultura, pesca y ganaderia,granero,granero</t>
  </si>
  <si>
    <t>2.7.2.6.01</t>
  </si>
  <si>
    <t>Infraestructura y plantaciones agrícolas</t>
  </si>
  <si>
    <t>Vaquería</t>
  </si>
  <si>
    <t>Un establo es un refugio para las vacas para que se refugien en él si el clima se vuelve desagradable en ellos; tormenta de nieve, viento, lluvia, ese tipo de cosas.</t>
  </si>
  <si>
    <t>estructuras de agricultura, pesca y ganaderia,establos,vaqueria</t>
  </si>
  <si>
    <t>Canal de riego</t>
  </si>
  <si>
    <t>Un canal de riego es un conducto que transporta el agua para el riego de tierras agrícolas.</t>
  </si>
  <si>
    <t>estructuras de agricultura, pesca y ganaderia,canal de riego,canal de riego</t>
  </si>
  <si>
    <t>Casamata militar</t>
  </si>
  <si>
    <t>Construcción hecha de hierro y hormigón, que se utiliza en las guerras para protegerse de los bombardeos, tanto de la aviación como de la artillería.</t>
  </si>
  <si>
    <t>estructuras de defensa,casamata militar,casamata militar</t>
  </si>
  <si>
    <t>Refugio militar</t>
  </si>
  <si>
    <t>Construcción militar o civil diseñada para resistir bombardeos, espacio habitable
protegido contra los efectos inmediatos de las explosiones nucleares, y contra los
efectos posteriores de la radiación producida.</t>
  </si>
  <si>
    <t>estructuras de defensa,refugio militar,refugio militar</t>
  </si>
  <si>
    <t>Barracones</t>
  </si>
  <si>
    <t>En el ámbito militar, recibe el nombre de cuartel el edificio destinado a dar residencia a los soldados. También hace referencia aldestacamento, guarnición, estancia y permanencia de las tropas en algún punto.</t>
  </si>
  <si>
    <t>estructuras de defensa,barracas,barracones</t>
  </si>
  <si>
    <t>Comedor de oficiales</t>
  </si>
  <si>
    <t>Comedores de oficiales es el lugar donde el personal militar socializa, come y en algunos casos viven.</t>
  </si>
  <si>
    <t xml:space="preserve">estructuras de defensa,comedor de oficiales ,comedor </t>
  </si>
  <si>
    <t>Capillas</t>
  </si>
  <si>
    <t>Construcción usada para servicios religiosos públicos, refiriéndose generalmente a los de las religiones cristianas. El término general para nombrar a un edificio dedicado a un culto religioso es el de templo.</t>
  </si>
  <si>
    <t>estructuras religiosas,capillas,capillas,iglesia</t>
  </si>
  <si>
    <t>Templos</t>
  </si>
  <si>
    <t>Edificio sagrado. En su origen, designaba la zona del cielo que elaugur utilizaba para contemplar qué aves la atravesaban y en qué sentido, estableciendo así los augurios. Muchasreligiones, si no todas, tienen edificios que se consideran sagrados.</t>
  </si>
  <si>
    <t xml:space="preserve">estructuras religiosas,templos </t>
  </si>
  <si>
    <t>Mezquitas</t>
  </si>
  <si>
    <t>Lugar de culto para los seguidores de la fe islámica.</t>
  </si>
  <si>
    <t xml:space="preserve">estructuras religiosas,mezquitas </t>
  </si>
  <si>
    <t>Piezas de aluminio fundidas a presión</t>
  </si>
  <si>
    <t>La fundición a presión del aluminio es un proceso de fundición de aluminio que se caracteriza por forzar el metal fundido bajo alta presión en una cavidad de molde.</t>
  </si>
  <si>
    <t>Piezas de aluminio fundidas a presión,Pieza de aluminio fundida a presión</t>
  </si>
  <si>
    <t>Piezas de aleación ferrosa fundidas a presión</t>
  </si>
  <si>
    <t>La fundición a presión de una aleación es un proceso de fundición de una aleación que se caracteriza por forzar el metal fundido bajo alta presión en una cavidad de molde.</t>
  </si>
  <si>
    <t>Piezas de aleación ferrosa fundidas a presión,Pieza de aleación ferrosa fundida a presión</t>
  </si>
  <si>
    <t>Piezas de hierro fundidas a presión</t>
  </si>
  <si>
    <t>La fundición a presión del hierro es un proceso de fundición de hierro que se caracteriza por forzar el metal fundido bajo alta presión en una cavidad de molde.</t>
  </si>
  <si>
    <t>Piezas de hierro fundidas a presión,Pieza de hierro fundida a presión</t>
  </si>
  <si>
    <t>Piezas de aleación no ferrosa fundidas a presión</t>
  </si>
  <si>
    <t>La fundición a presión de aleaciones no ferrosas es un proceso de fundición de aleaciones no ferrosas que se caracteriza por forzar el metal fundido bajo alta presión en una cavidad de molde.</t>
  </si>
  <si>
    <t>Piezas de aleación no ferrosa fundidas a presión,Pieza de aleación no ferrosa fundida a presión</t>
  </si>
  <si>
    <t>Piezas de acero inoxidable fundidas a presión</t>
  </si>
  <si>
    <t>La fundición a presión de acero inoxidable es un proceso de fundición de acero inoxidable que se caracteriza por forzar el metal fundido bajo alta presión en una cavidad de molde.</t>
  </si>
  <si>
    <t>Piezas de acero inoxidable fundidas a presión,Pieza de acero inoxidable fundida a presión</t>
  </si>
  <si>
    <t>Piezas de acero fundidas a presión</t>
  </si>
  <si>
    <t>La fundición a presión de acero es un proceso de fundición de acero que se caracteriza por forzar el metal fundido bajo alta presión en una cavidad de molde.</t>
  </si>
  <si>
    <t>Piezas de acero fundidas a presión,Pieza de acero fundida a presión</t>
  </si>
  <si>
    <t>Piezas de magnesio fundidas a presión</t>
  </si>
  <si>
    <t>La fundición a presión de magnesio es un proceso de fundición de magnesio que se caracteriza por forzar el metal fundido bajo alta presión en una cavidad de molde.</t>
  </si>
  <si>
    <t>Piezas de magnesio fundidas a presión,Pieza de magnesio fundida a presión</t>
  </si>
  <si>
    <t>Piezas de cinc fundidas a presión</t>
  </si>
  <si>
    <t>La fundición a presión de zinc es un proceso de fundición de zinc que se caracteriza por forzar el metal fundido bajo alta presión en una cavidad de molde.</t>
  </si>
  <si>
    <t>Piezas de cinc fundidas a presión,Pieza de cinc fundida a presión</t>
  </si>
  <si>
    <t>Piezas de estaño fundidas a presión</t>
  </si>
  <si>
    <t>La fundición a presión de estaño es un proceso de fundición de estaño que se caracteriza por forzar el metal fundido bajo alta presión en una cavidad de molde.</t>
  </si>
  <si>
    <t>Piezas de estaño fundidas a presión,Pieza de estaño fundida a presión</t>
  </si>
  <si>
    <t>Piezas de titanio fundidas a presión</t>
  </si>
  <si>
    <t>La fundición a presión de titanio es un proceso de fundición de titanio que se caracteriza por forzar el metal fundido bajo alta presión en una cavidad de molde.</t>
  </si>
  <si>
    <t>Piezas de titanio fundidas a presión,Pieza de titanio fundida a presión</t>
  </si>
  <si>
    <t>Piezas de berilio fundidas a presión</t>
  </si>
  <si>
    <t>La fundición a presión de berilio es un proceso de fundición de berilio que se caracteriza por forzar el metal fundido bajo alta presión en una cavidad de molde.</t>
  </si>
  <si>
    <t>Piezas de berilio fundidas a presión,Pieza de berilio fundida a presión</t>
  </si>
  <si>
    <t>Piezas de metal precioso fundidas a presión</t>
  </si>
  <si>
    <t>La fundición a presión de metales preciosos  es un proceso de fundición de materiales preciosos que se caracteriza por forzar el material fundido bajo alta presión en una cavidad de molde.</t>
  </si>
  <si>
    <t>Piezas de metal precioso fundidas a presión,Pieza de metal precioso fundida a presión</t>
  </si>
  <si>
    <t>Piezas de cobre fundidas a presión</t>
  </si>
  <si>
    <t>La fundición a presión de cobre es un proceso de fundición de cobre que se caracteriza por forzar el metal fundido bajo alta presión en una cavidad de molde.</t>
  </si>
  <si>
    <t>Piezas de cobre fundidas a presión,Pieza de cobre fundida a presión</t>
  </si>
  <si>
    <t>Piezas de plomo fundidas a presión</t>
  </si>
  <si>
    <t>La fundición a presión de plomo es un proceso de fundición de plomo que se caracteriza por forzar el metal fundido bajo alta presión en una cavidad de molde.</t>
  </si>
  <si>
    <t>Piezas de plomo fundidas a presión,Pieza de plomo fundida a presión</t>
  </si>
  <si>
    <t>Piezas de latón fundidas a presión</t>
  </si>
  <si>
    <t>La fundición a presión de latón es un proceso de fundición de latón que se caracteriza por forzar el metal fundido bajo alta presión en una cavidad de molde.</t>
  </si>
  <si>
    <t>Piezas de latón fundidas a presión,Pieza de latón fundida a presión</t>
  </si>
  <si>
    <t>Piezas de bronce fundidas a presión</t>
  </si>
  <si>
    <t>La fundición a presión de bronce es un proceso de fundición de bronce que se caracteriza por forzar el metal fundido bajo alta presión en una cavidad de molde.</t>
  </si>
  <si>
    <t>Piezas de bronce fundidas a presión,Pieza de bronce fundida a presión</t>
  </si>
  <si>
    <t>Fundición en arena de aleación no ferrosa</t>
  </si>
  <si>
    <t>La fundición en arena consiste en colar una aleación no ferrosa, en un molde de arena, dejarlo solidificar y posteriormente romper el molde para extraer la pieza fundida.</t>
  </si>
  <si>
    <t>Moldeos en arena de aleación no ferrosa,Moldeo en arena de aleación no ferrosa</t>
  </si>
  <si>
    <t>Fundición en arena de aleación ferrosa</t>
  </si>
  <si>
    <t>La fundición en arena consiste en colar una aleación ferrosa, en un molde de arena, dejarlo solidificar y posteriormente romper el molde para extraer la pieza fundida.</t>
  </si>
  <si>
    <t>Moldeos en arena de aleación ferrosa,Moldeo en arena de aleación ferrosa</t>
  </si>
  <si>
    <t>Fundición en arena de acero</t>
  </si>
  <si>
    <t>La fundición en arena consiste en colar un metal fundido, típicamente aleaciones de hierro, acero, bronce, latón y otros, en un molde de arena, dejarlo solidificar y posteriormente romper el molde para extraer la pieza fundida.</t>
  </si>
  <si>
    <t>Moldeos en arena de acero,Moldeo en arena de acero</t>
  </si>
  <si>
    <t>Fundición en arena de acero inoxidable</t>
  </si>
  <si>
    <t>La fundición en arena consiste en colar acero inoxidable, en un molde de arena, dejarlo solidificar y posteriormente romper el molde para extraer la pieza fundida.</t>
  </si>
  <si>
    <t>Moldeos en arena de acero inoxidable,Moldeo en arena de acero inoxidable</t>
  </si>
  <si>
    <t>Moldeos en arena de hierro</t>
  </si>
  <si>
    <t>La fundición en arena consiste en colar hierro, en un molde de arena, dejarlo solidificar y posteriormente romper el molde para extraer la pieza fundida.</t>
  </si>
  <si>
    <t>Moldeos en arena de hierro,Moldeo en arena de hierro</t>
  </si>
  <si>
    <t>Fundición en arena de aluminio</t>
  </si>
  <si>
    <t>La fundición en arena consiste en colar aluminio, en un molde de arena, dejarlo solidificar y posteriormente romper el molde para extraer la pieza fundida.</t>
  </si>
  <si>
    <t>Moldeos en arena de aluminio,Moldeo en arena de aluminio</t>
  </si>
  <si>
    <t>Fundición en arena de magnesio</t>
  </si>
  <si>
    <t>La fundición en arena consiste en colar magnesio, en un molde de arena, dejarlo solidificar y posteriormente romper el molde para extraer la pieza fundida.</t>
  </si>
  <si>
    <t>Moldeos en arena de magnesio,Moldeo en arena de magnesio</t>
  </si>
  <si>
    <t>Fundición en arena de titanio</t>
  </si>
  <si>
    <t>La fundición en arena consiste en colar titanio, en un molde de arena, dejarlo solidificar y posteriormente romper el molde para extraer la pieza fundida.</t>
  </si>
  <si>
    <t>Moldeos en arena de titanio,Moldeo en arena de titanio</t>
  </si>
  <si>
    <t>Fundición en arena de berilio</t>
  </si>
  <si>
    <t>La fundición en arena consiste en colar berilio, en un molde de arena, dejarlo solidificar y posteriormente romper el molde para extraer la pieza fundida.</t>
  </si>
  <si>
    <t>Moldeos en arena de berilio,Moldeo en arena de berilio</t>
  </si>
  <si>
    <t>Fundición en arena de cobre</t>
  </si>
  <si>
    <t>La fundición en arena consiste en colar cobre, en un molde de arena, dejarlo solidificar y posteriormente romper el molde para extraer la pieza fundida.</t>
  </si>
  <si>
    <t>Moldeos en arena de cobre,Moldeo en arena de cobre</t>
  </si>
  <si>
    <t>Fundición en arena de latón</t>
  </si>
  <si>
    <t>La fundición en arena consiste en colar latón, en un molde de arena, dejarlo solidificar y posteriormente romper el molde para extraer la pieza fundida.</t>
  </si>
  <si>
    <t>Moldeos en arena de latón,Moldeo en arena de latón</t>
  </si>
  <si>
    <t>Fundición en arena de bronce</t>
  </si>
  <si>
    <t>La fundición en arena consiste en colar bronce, en un molde de arena, dejarlo solidificar y posteriormente romper el molde para extraer la pieza fundida.</t>
  </si>
  <si>
    <t>Moldeos en arena de bronce,Moldeo en arena de bronce</t>
  </si>
  <si>
    <t>Fundición en arena de zinc</t>
  </si>
  <si>
    <t>La fundición en arena consiste en colar zinc, en un molde de arena, dejarlo solidificar y posteriormente romper el molde para extraer la pieza fundida.</t>
  </si>
  <si>
    <t>Moldeos en arena de cinc,Moldeo en arena de cinc</t>
  </si>
  <si>
    <t>Fundición en arena de estaño</t>
  </si>
  <si>
    <t>La fundición en arena consiste en colar estaño, en un molde de arena, dejarlo solidificar y posteriormente romper el molde para extraer la pieza fundida.</t>
  </si>
  <si>
    <t>Moldeos en arena de estaño,Moldeo en arena de estaño</t>
  </si>
  <si>
    <t>Fundición en arena de plomo</t>
  </si>
  <si>
    <t>La fundición en arena consiste en colar plomo, en un molde de arena, dejarlo solidificar y posteriormente romper el molde para extraer la pieza fundida.</t>
  </si>
  <si>
    <t>Moldeos en arena de plomo,Moldeo en arena de plomo</t>
  </si>
  <si>
    <t>Fundición en arena de metal precioso</t>
  </si>
  <si>
    <t>La fundición en arena consiste en colar metales preciosos, en un molde de arena, dejarlo solidificar y posteriormente romper el molde para extraer la pieza fundida.</t>
  </si>
  <si>
    <t>Moldeos en arena de metal precioso,Moldeo en arena de metal precioso</t>
  </si>
  <si>
    <t>Objetos de aleación no ferrosa fundidos en molde fijo</t>
  </si>
  <si>
    <t>Piezas de aleación no ferrosa a las cuales se les da forma por fundición en un molde permanente</t>
  </si>
  <si>
    <t>Piezas de aleación no ferrosa fundidas en molde fijo,Pieza de aleación no ferrosa fundida en molde fijo</t>
  </si>
  <si>
    <t>Objetos de aleación ferrosa fundidos en molde fijo</t>
  </si>
  <si>
    <t>Piezas de aleación ferrosa a las cuales se les da forma por fundición en un molde permanente</t>
  </si>
  <si>
    <t>Piezas de aleación ferrosa fundidas en molde fijo,Pieza de aleación ferrosa fundida en molde fijo</t>
  </si>
  <si>
    <t>Objetos de acero fundidos en molde fijo</t>
  </si>
  <si>
    <t>Piezas de acero a las cuales se les da forma por fundición en un molde permanente</t>
  </si>
  <si>
    <t>Piezas de acero fundidas en molde fijo,Pieza de acero fundida en molde fijo</t>
  </si>
  <si>
    <t>Objetos de acero inoxidable fundidos en molde fijo</t>
  </si>
  <si>
    <t>Piezas de acero inoxidable a las cuales se les da forma por fundición en un molde permanente</t>
  </si>
  <si>
    <t>Piezas de acero inoxidable fundidas en molde fijo,Pieza de acero inoxidable fundida en molde fijo</t>
  </si>
  <si>
    <t>Objetos de hierro fundidos en molde fijo</t>
  </si>
  <si>
    <t>Piezas de hierro a las cuales se les da forma por fundición en un molde permanente</t>
  </si>
  <si>
    <t>Piezas de hierro fundidas en molde fijo,Pieza de hierro fundida en molde fijo</t>
  </si>
  <si>
    <t>Objetos de aluminio fundidos en molde fijo</t>
  </si>
  <si>
    <t>El moldeado permanente es un proceso de fundición de metales que empleamoldes reutilizables ("moldes permanentes"), por lo general hechas de metal.</t>
  </si>
  <si>
    <t>Piezas de aluminio fundidas en molde fijo,Pieza de aluminio fundida en molde fijo</t>
  </si>
  <si>
    <t>Objetos de magnesio fundidos en molde fijo</t>
  </si>
  <si>
    <t>Piezas de magnesio a las cuales se les da forma por fundición en un molde permanente</t>
  </si>
  <si>
    <t>Piezas de magnesio fundidas en molde fijo,Pieza de magnesio fundida en molde fijo</t>
  </si>
  <si>
    <t>Objetos de titanio fundidos en molde fijo</t>
  </si>
  <si>
    <t>Piezas de titanio a las cuales se les da forma por fundición en un molde permanente</t>
  </si>
  <si>
    <t>Piezas de titanio fundidas en molde fijo,Pieza de titanio fundida en molde fijo</t>
  </si>
  <si>
    <t>Objetos de berilio fundidos en molde fijo</t>
  </si>
  <si>
    <t>Piezas de berilio a las cuales se les da forma por fundición en un molde permanente</t>
  </si>
  <si>
    <t>Piezas de berilio fundidas en molde fijo,Pieza de berilio fundida en molde fijo</t>
  </si>
  <si>
    <t>Objetos de cobre fundidos en molde fijo</t>
  </si>
  <si>
    <t>Piezas de cobre a las cuales se les da forma por fundición en un molde permanente</t>
  </si>
  <si>
    <t>Piezas de cobre fundidas en molde fijo,Pieza de cobre fundida en molde fijo</t>
  </si>
  <si>
    <t>Objetos de latón fundidos en molde fijo</t>
  </si>
  <si>
    <t>Piezas de latón a las cuales se les da forma por fundición en un molde permanente</t>
  </si>
  <si>
    <t>Piezas de latón fundidas en molde fijo,Pieza de latón fundida en molde fijo</t>
  </si>
  <si>
    <t>Objetos de bronce fundidos en molde fijo</t>
  </si>
  <si>
    <t>Piezas de bronce a las cuales se les da forma por fundición en un molde permanente</t>
  </si>
  <si>
    <t>Piezas de bronce fundidas en molde fijo,Pieza de bronce fundidas en molde fijo</t>
  </si>
  <si>
    <t>Objetos de zinc fundidos en molde fijo</t>
  </si>
  <si>
    <t>Piezas de zinc a las cuales se les da forma por fundición en un molde permanente</t>
  </si>
  <si>
    <t>Piezas de cinc fundidas en molde fijo,Pieza de cinc fundida en molde fijo</t>
  </si>
  <si>
    <t>Objetos de estaño fundidos en molde fijo</t>
  </si>
  <si>
    <t>Piezas de estaño a las cuales se les da forma por fundición en un molde permanente</t>
  </si>
  <si>
    <t>Piezas de estaño fundidas en molde fijo,Pieza de estaño fundida en molde fijo</t>
  </si>
  <si>
    <t>Objetos de plomo fundidos en molde fijo</t>
  </si>
  <si>
    <t>Piezas de plomo a las cuales se les da forma por fundición en un molde permanente</t>
  </si>
  <si>
    <t>Piezas de plomo fundidas en molde fijo,Pieza de plomo fundida en molde fijo</t>
  </si>
  <si>
    <t>Objetos de metal precioso fundidos en molde fijo</t>
  </si>
  <si>
    <t>Piezas de metales preciosos a las cuales se les da forma por fundición en un molde permanente</t>
  </si>
  <si>
    <t>Piezas de metal precioso fundidas en molde fijo,Pieza de metal precioso fundida en molde fijo</t>
  </si>
  <si>
    <t>Objetos de aleación no ferrosa fundidos por moldeo en cáscara</t>
  </si>
  <si>
    <t>Moldeo de la carcasa, también conocida como la fundición del molde de concha, es un proceso de fundición de molde fungible que utiliza una arena cubierta de resina para formar el molde.</t>
  </si>
  <si>
    <t>Piezas de aleación no ferrosa fundidas por moldeo en cáscara,Pieza de aleación no ferrosa fundida por moldeo en cáscara</t>
  </si>
  <si>
    <t>Objetos de aleación ferrosa fundidos por moldeo en cáscara</t>
  </si>
  <si>
    <t>Es un proceso de fundición de  aleación ferrosa en moldes desechables que utiliza una arena cubierta de resina para formar el molde</t>
  </si>
  <si>
    <t>Piezas de aleación ferrosa fundidas por moldeo en cáscara,Pieza de aleación ferrosa fundida por moldeo en cáscara</t>
  </si>
  <si>
    <t>Objetos de acero fundidos por moldeo en cáscara</t>
  </si>
  <si>
    <t>Es un proceso de fundición de acero en moldes desechables que utiliza una arena cubierta de resina para formar el molde</t>
  </si>
  <si>
    <t>Piezas de acero fundidas por moldeo en cáscara,Pieza de acero fundida por moldeo en cáscara</t>
  </si>
  <si>
    <t>Objetos de acero inoxidable fundidos por moldeo en cáscara</t>
  </si>
  <si>
    <t>Es un proceso de fundición de acero inoxidable en moldes desechables que utiliza una arena cubierta de resina para formar el molde</t>
  </si>
  <si>
    <t>Piezas de acero inoxidable fundidas por moldeo en cáscara,Pieza de acero inoxidable fundida por moldeo en cáscara</t>
  </si>
  <si>
    <t>Piezas de hierro fundidas por moldeo en cáscara</t>
  </si>
  <si>
    <t>Es un proceso de fundición de hierro en moldes desechables que utiliza una arena cubierta de resina para formar el molde</t>
  </si>
  <si>
    <t>Piezas de hierro fundidas por moldeo en cáscara,Pieza de hierro fundida por moldeo en cáscara</t>
  </si>
  <si>
    <t>Objetos de aluminio fundidos por moldeo en cáscara</t>
  </si>
  <si>
    <t>Es un proceso de fundición de aluminio en moldes desechables que utiliza una arena cubierta de resina para formar el molde</t>
  </si>
  <si>
    <t>Piezas de aluminio fundidas por moldeo en cáscara,Pieza de aluminio fundida por moldeo en cáscara</t>
  </si>
  <si>
    <t>Objetos de magnesio fundidos por moldeo en cáscara</t>
  </si>
  <si>
    <t>Es un proceso de fundición de magnesio en moldes desechables que utiliza una arena cubierta de resina para formar el molde</t>
  </si>
  <si>
    <t>Piezas de magnesio fundidas por moldeo en cáscara,Pieza de magnesio fundida por moldeo en cáscara</t>
  </si>
  <si>
    <t>Objetos de titanio fundidos por moldeo en cáscara</t>
  </si>
  <si>
    <t>Es un proceso de fundición de titanio en moldes desechables que utiliza una arena cubierta de resina para formar el molde</t>
  </si>
  <si>
    <t>Piezas de titanio fundidas por moldeo en cáscara,Pieza de titanio fundida por moldeo en cáscara</t>
  </si>
  <si>
    <t>Objetos de berilio fundidos por moldeo en cáscara</t>
  </si>
  <si>
    <t>Es un proceso de fundición de berilio en moldes desechables que utiliza una arena cubierta de resina para formar el molde</t>
  </si>
  <si>
    <t>Piezas de berilio fundidas por moldeo en cáscara,Pieza de berilio fundida por moldeo en cáscara</t>
  </si>
  <si>
    <t>Objetos de cobre fundidos por moldeo en cáscara</t>
  </si>
  <si>
    <t>Es un proceso de fundición de cobre en moldes desechables que utiliza una arena cubierta de resina para formar el molde</t>
  </si>
  <si>
    <t>Piezas de cobre fundidas por moldeo en cáscara,Pieza de cobre fundida por moldeo en cáscara</t>
  </si>
  <si>
    <t>Objetos de latón fundidos por moldeo en cáscara</t>
  </si>
  <si>
    <t>Es un proceso de fundición de latón en moldes desechables que utiliza una arena cubierta de resina para formar el molde</t>
  </si>
  <si>
    <t>Piezas de latón fundidas por moldeo en cáscara,Pieza de latón fundida por moldeo en cáscara</t>
  </si>
  <si>
    <t>Objetos de bronce fundidos por moldeo en cáscara</t>
  </si>
  <si>
    <t>Es un proceso de fundición de bronce en moldes desechables que utiliza una arena cubierta de resina para formar el molde</t>
  </si>
  <si>
    <t>Piezas de bronce fundidas por moldeo en cáscara,Pieza de bronce fundida por moldeo en cáscara</t>
  </si>
  <si>
    <t>Objetos de zinc fundidos por moldeo en cáscara</t>
  </si>
  <si>
    <t>Es un proceso de fundición de zinc en moldes desechables que utiliza una arena cubierta de resina para formar el molde</t>
  </si>
  <si>
    <t>Piezas de cinc fundidas por moldeo en cáscara,Pieza de cinc fundida por moldeo en cáscara</t>
  </si>
  <si>
    <t>Objetos de estaño fundidos por moldeo en cáscara</t>
  </si>
  <si>
    <t>Es un proceso de fundición de estaño en moldes desechables que utiliza una arena cubierta de resina para formar el molde</t>
  </si>
  <si>
    <t>Piezas de estaño fundidas por moldeo en cáscara,Pieza de estaño fundida por moldeo en cáscara</t>
  </si>
  <si>
    <t>Objetos de plomo fundidos por moldeo en cáscara</t>
  </si>
  <si>
    <t>es un proceso de fundición de plomo en moldes desechables que utiliza una arena cubierta de resina para formar el molde</t>
  </si>
  <si>
    <t>Piezas de plomo fundidas por moldeo en cáscara,Pieza de plomo fundida por moldeo en cáscara</t>
  </si>
  <si>
    <t>Objetos de metal precioso fundidos por moldeo en cáscara</t>
  </si>
  <si>
    <t>Es un proceso de fundición de metal preciosos en moldes desechables que utiliza una arena cubierta de resina para formar el molde</t>
  </si>
  <si>
    <t>Piezas de metal precioso fundidas por moldeo en cáscara,Pieza de metal precioso fundida por moldeo en cáscara</t>
  </si>
  <si>
    <t>Objetos de aleación no ferrosa fundidos a la cera perdida</t>
  </si>
  <si>
    <t>Bastidor de inversión es un proceso industrial basado en y también se llama la cera perdida, una de las técnicas conocidas de formación de metales más antiguos</t>
  </si>
  <si>
    <t>Piezas de aleación no ferrosa fundidas a la cera perdida,Pieza de aleación no ferrosa fundida a la cera perdida</t>
  </si>
  <si>
    <t>Objetos de aleación ferrosa fundidos a la cera perdida</t>
  </si>
  <si>
    <t>Piezas o esculturas de aleación ferrosa que se obtienen de usar de molde una otra escultura o pieza</t>
  </si>
  <si>
    <t>Piezas de aleación ferrosa fundidas a la cera perdida,Pieza de aleación ferrosa fundida a la cera perdida</t>
  </si>
  <si>
    <t>Objetos de acero fundidos a la cera perdida</t>
  </si>
  <si>
    <t>Piezas o esculturas de acero que se obtienen de usar de molde una otra escultura o pieza</t>
  </si>
  <si>
    <t>Piezas de acero fundidas a la cera perdida,Pieza de acero fundida a la cera perdida</t>
  </si>
  <si>
    <t>Objetos de acero inoxidable fundidos a la cera perdida</t>
  </si>
  <si>
    <t>Piezas o esculturas de acero inoxidable que se obtienen de usar de molde una otra escultura o pieza</t>
  </si>
  <si>
    <t>Piezas de acero inoxidable fundidas a la cera perdida,Pieza de acero inoxidable fundida a la cera perdida</t>
  </si>
  <si>
    <t>Objetos de hierro fundidos a la cera perdida</t>
  </si>
  <si>
    <t>Piezas o esculturas de hierro que se obtienen de usar de molde una otra escultura o pieza</t>
  </si>
  <si>
    <t>Piezas de hierro fundidas a la cera perdida,Pieza de hierro fundida a la cera perdida</t>
  </si>
  <si>
    <t>Objetos de aluminio fundidos a la cera perdida</t>
  </si>
  <si>
    <t>Piezas o esculturas de aluminio que se obtienen de usar de molde una otra escultura o pieza</t>
  </si>
  <si>
    <t>Piezas de aluminio fundidas a la cera perdida,Pieza de aluminio fundida a la cera perdida</t>
  </si>
  <si>
    <t>Objetos de magnesio fundidos a la cera perdida</t>
  </si>
  <si>
    <t>Piezas o esculturas de magnesio que se obtienen de usar de molde una otra escultura o pieza</t>
  </si>
  <si>
    <t>Piezas de magnesio fundidas a la cera perdida,Pieza de magnesio fundida a la cera perdida</t>
  </si>
  <si>
    <t>Objetos de zinc fundidos a la cera perdida</t>
  </si>
  <si>
    <t>Piezas o esculturas de zinc que se obtienen de usar de molde una otra escultura o pieza</t>
  </si>
  <si>
    <t>Piezas de cinc fundidas a la cera perdida,Pieza de cinc fundida a la cera perdida</t>
  </si>
  <si>
    <t>Objetos de estaño fundidos a la cera perdida</t>
  </si>
  <si>
    <t>Piezas o esculturas de estaño que se obtienen de usar de molde una otra escultura o pieza</t>
  </si>
  <si>
    <t>Piezas de estaño fundidas a la cera perdida,Pieza de estaño fundida a la cera perdida</t>
  </si>
  <si>
    <t>Objetos de plomo fundidos a la cera perdida</t>
  </si>
  <si>
    <t>Piezas o esculturas de plomo que se obtienen de usar de molde una otra escultura o pieza</t>
  </si>
  <si>
    <t>Piezas de plomo fundidas a la cera perdida,Pieza de plomo fundida a la cera perdida</t>
  </si>
  <si>
    <t>Objetos de metal precioso fundidos a la cera perdida</t>
  </si>
  <si>
    <t>Piezas o esculturas de metal precioso que se obtienen de usar de molde una otra escultura o pieza</t>
  </si>
  <si>
    <t>Piezas de metal precioso fundidas a la cera perdida,Pieza de metal precioso fundida a la cera perdida</t>
  </si>
  <si>
    <t>Objetos de titanio fundidos a la cera perdida</t>
  </si>
  <si>
    <t>Piezas o esculturas de titanio que se obtienen de usar de molde una otra escultura o pieza</t>
  </si>
  <si>
    <t>Piezas de titanio fundidas a la cera perdida,Pieza de titanio fundida a la cera perdida</t>
  </si>
  <si>
    <t>Objetos de fundición centrífuga de aleación no ferrosa</t>
  </si>
  <si>
    <t>El proceso de fundición centrifugada o centrífuga, consiste en depositar una capa de fundición líquida en un molde derevolución girando a gran velocidad y solidificar rápidamente el metal mediante un enfriamiento continuo del molde o coquilla.</t>
  </si>
  <si>
    <t>Piezas de fundición centrífuga de aleación no ferrosa,Pieza de fundición centrífuga de aleación no ferrosa</t>
  </si>
  <si>
    <t>Objetos de fundición centrífuga de aleación ferrosa</t>
  </si>
  <si>
    <t>Piezas fundidas de aleación ferrosa obtenidas mediante la fundición del metal y su solidificación y adquisición de la forma de la parte interna de un contenedor calentado y que rota rápidamente.</t>
  </si>
  <si>
    <t>Piezas de fundición centrífuga de aleación ferrosa,Pieza de fundición centrífuga de aleación ferrosa</t>
  </si>
  <si>
    <t>Objetos de fundición centrífuga de acero</t>
  </si>
  <si>
    <t>Piezas fundidas de acero obtenidas mediante la fundición del metal y su solidificación y adquisición de la forma de la parte interna de un contenedor calentado y que rota rápidamente.</t>
  </si>
  <si>
    <t>Piezas de fundición centrífuga de acero,Pieza de fundición centrífuga de acero</t>
  </si>
  <si>
    <t>Objetos de fundición centrífuga de acero inoxidable</t>
  </si>
  <si>
    <t>Piezas fundidas de acero inoxidable obtenidas mediante la fundición del metal y su solidificación y adquisición de la forma de la parte interna de un contenedor calentado y que rota rápidamente.</t>
  </si>
  <si>
    <t>Piezas de fundición centrífuga de acero inoxidable,Pieza de fundición centrífuga de acero inoxidable</t>
  </si>
  <si>
    <t>Objetos de fundición centrífuga de hierro</t>
  </si>
  <si>
    <t>Piezas fundidas de hierro obtenidas mediante la fundición del metal y su solidificación y adquisición de la forma de la parte interna de un contenedor calentado y que rota rápidamente.</t>
  </si>
  <si>
    <t>Piezas de fundición centrífuga de hierro,Pieza de fundición centrífuga de hierro</t>
  </si>
  <si>
    <t>Objetos de fundición centrífuga de aluminio</t>
  </si>
  <si>
    <t>Piezas fundidas de aluminio obtenidas mediante la fundición del metal y su solidificación y adquisición de la forma de la parte interna de un contenedor calentado y que rota rápidamente.</t>
  </si>
  <si>
    <t>Piezas de fundición centrífuga de aluminio,Pieza de fundición centrífuga de aluminio</t>
  </si>
  <si>
    <t>Objetos de fundición centrífuga de magnesio</t>
  </si>
  <si>
    <t>Piezas fundidas de magnesio obtenidas mediante la fundición del metal y su solidificación y adquisición de la forma de la parte interna de un contenedor calentado y que rota rápidamente.</t>
  </si>
  <si>
    <t>Piezas de fundición centrífuga de magnesio,Pieza de fundición centrífuga de magnesio</t>
  </si>
  <si>
    <t>Objetos de fundición centrífuga de titanio</t>
  </si>
  <si>
    <t>Piezas fundidas de titanio obtenidas mediante la fundición del metal y su solidificación y adquisición de la forma de la parte interna de un contenedor calentado y que rota rápidamente.</t>
  </si>
  <si>
    <t>Piezas de fundición centrífuga de titanio,Pieza de fundición centrífuga de titanio</t>
  </si>
  <si>
    <t>Objetos de fundición centrífuga de berilio</t>
  </si>
  <si>
    <t>piezas fundidas de berilio obtenidas mediante la fundición del metal y su solidificación y adquisición de la forma de la parte interna de un contenedor calentado y que rota rápidamente.</t>
  </si>
  <si>
    <t>Piezas de fundición centrífuga de berilio,Pieza de fundición centrífuga de berilio</t>
  </si>
  <si>
    <t>Objetos de fundición centrífuga de cobre</t>
  </si>
  <si>
    <t>Piezas fundidas de cobre obtenidas mediante la fundición del metal y su solidificación y adquisición de la forma de la parte interna de un contenedor calentado y que rota rápidamente.</t>
  </si>
  <si>
    <t>Piezas de fundición centrífuga de cobre,Pieza de fundición centrífuga de cobre</t>
  </si>
  <si>
    <t>Objetos de fundición centrífuga de latón</t>
  </si>
  <si>
    <t>piezas fundidas de latón obtenidas mediante la fundición del metal y su solidificación y adquisición de la forma de la parte interna de un contenedor calentado y que rota rápidamente.</t>
  </si>
  <si>
    <t>Piezas de fundición centrífuga de latón,Pieza de fundición centrífuga de latón</t>
  </si>
  <si>
    <t>Objetos de fundición centrífuga de bronce</t>
  </si>
  <si>
    <t>piezas fundidas de bronce obtenidas mediante la fundición del metal y su solidificación y adquisición de la forma de la parte interna de un contenedor calentado y que rota rápidamente.</t>
  </si>
  <si>
    <t>Piezas de fundición centrífuga de bronce,Pieza de fundición centrífuga de bronce</t>
  </si>
  <si>
    <t>Objetos de fundición centrífuga de zinc</t>
  </si>
  <si>
    <t>Fundición centrífuga o rotocasting es una técnica de fundición que se utiliza normalmente para lanzar cilindros de paredes delgadas. Se destaca por la alta calidad de los resultados alcanzables, sobre todo para un control preciso de su metalurgia y la estructura cristalina. A diferencia de otras técnicas de fundición, fundición centrífuga se utiliza principalmente para la fabricación de materiales de valores en tamaños estándar para su posterior mecanizado, en lugar de las piezas en forma de medida para un uso final particular.</t>
  </si>
  <si>
    <t>Piezas de fundición centrífuga de cinc ,Pieza de fundición centrífuga de cinc</t>
  </si>
  <si>
    <t>Objetos de fundición centrífuga de estaño</t>
  </si>
  <si>
    <t>piezas fundidas de estaño obtenidas mediante la fundición del metal y su solidificación y adquisición de la forma de la parte interna de un contenedor calentado y que rota rápidamente.</t>
  </si>
  <si>
    <t>Piezas de fundición centrífuga de estaño,Pieza de fundición centrífuga de estaño</t>
  </si>
  <si>
    <t>Objetos de fundición centrífuga de plomo</t>
  </si>
  <si>
    <t>Piezas fundidas de plomo obtenidas mediante la fundición del metal y su solidificación y adquisición de la forma de la parte interna de un contenedor calentado y que rota rápidamente.</t>
  </si>
  <si>
    <t>Piezas de fundición centrífuga de plomo,Pieza de fundición centrífuga de plomo</t>
  </si>
  <si>
    <t>Objetos de fundición centrífuga de metal precioso</t>
  </si>
  <si>
    <t>Piezas fundidas de metales preciosos obtenidas mediante la fundición del metal y su solidificación y adquisición de la forma de la parte interna de un contenedor calentado y que rota rápidamente.</t>
  </si>
  <si>
    <t>Piezas de fundición centrífuga de metal precioso,Pieza de fundición centrífuga de metal precioso</t>
  </si>
  <si>
    <t>Objetos de aleación no ferrosa fundidos en molde cerámico</t>
  </si>
  <si>
    <t>Piezas hechas de aleación no ferrosa mediante el proceso de fundición de precisión utilizando un cuerpo de cerámica cocida a alta temperatura como molde</t>
  </si>
  <si>
    <t>Piezas de aleación no ferrosa fundidas en molde cerámico,Pieza de aleación no ferrosa fundida en molde cerámico</t>
  </si>
  <si>
    <t>Objetos de aleación ferrosa fundidos en molde cerámico</t>
  </si>
  <si>
    <t>Molde de fundición de cerámica, también conocida ambiguamente como moldeo  de cerámica,  es un grupo de procesos de fundición de metal que utiliza la cerámica como material de molde. Es una combinación de fundición de yeso de molde y fundición de precisión.</t>
  </si>
  <si>
    <t>Piezas de aleación ferrosa fundidas en molde cerámico,Pieza de aleación ferrosa fundida en molde cerámico</t>
  </si>
  <si>
    <t>Objetos de acero fundidos en molde cerámico</t>
  </si>
  <si>
    <t>Piezas hechas de acero mediante el proceso de fundición de precisión utilizando un cuerpo de cerámica cocida a alta temperatura como molde</t>
  </si>
  <si>
    <t>Piezas de acero fundidas en molde cerámico,Pieza de acero fundida en molde cerámico</t>
  </si>
  <si>
    <t>Objetos de acero inoxidable fundidos en molde cerámico</t>
  </si>
  <si>
    <t>Piezas hechas de acero inoxidable mediante el proceso de fundición de precisión utilizando un cuerpo de cerámica cocida a alta temperatura como molde</t>
  </si>
  <si>
    <t>Piezas de acero inoxidable fundidas en molde cerámico,Pieza de acero inoxidable fundida en molde cerámico</t>
  </si>
  <si>
    <t>Objetos de hierro fundidos en molde cerámico</t>
  </si>
  <si>
    <t>piezas hechas de hierro mediante el proceso de fundición de precisión utilizando un cuerpo de cerámica cocida a alta temperatura como molde</t>
  </si>
  <si>
    <t>Piezas de hierro fundidas en molde cerámico,Pieza de hierro fundida en molde cerámico</t>
  </si>
  <si>
    <t>Objetos de aluminio fundidos en molde cerámico</t>
  </si>
  <si>
    <t>Piezas hechas de aluminio mediante el proceso de fundición de precisión utilizando un cuerpo de cerámica cocida a alta temperatura como molde</t>
  </si>
  <si>
    <t>Piezas de aluminio fundidas en molde cerámico,Pieza de aluminio fundida en molde cerámico</t>
  </si>
  <si>
    <t>Objetos de magnesio fundidos en molde cerámico</t>
  </si>
  <si>
    <t>Piezas hechas de magnesio mediante el proceso de fundición de precisión utilizando un cuerpo de cerámica cocida a alta temperatura como molde</t>
  </si>
  <si>
    <t>Piezas de magnesio fundidas en molde cerámico,Pieza de magnesio fundida en molde cerámico</t>
  </si>
  <si>
    <t>Objetos de titanio fundidos en molde cerámico</t>
  </si>
  <si>
    <t>Piezas hechas de titanio mediante el proceso de fundición de precisión utilizando un cuerpo de cerámica cocida a alta temperatura como molde</t>
  </si>
  <si>
    <t>Piezas de titanio fundidas en molde cerámico,Pieza de titanio fundida en molde cerámico</t>
  </si>
  <si>
    <t>Objetos de berilio fundidos en molde cerámico</t>
  </si>
  <si>
    <t>Piezas hechas de berilio mediante el proceso de fundición de precisión utilizando un cuerpo de cerámica cocida a alta temperatura como molde</t>
  </si>
  <si>
    <t>Piezas de berilio fundidas en molde cerámico,Pieza de berilio fundida en molde cerámico</t>
  </si>
  <si>
    <t>Objetos de cobre fundidos en molde cerámico</t>
  </si>
  <si>
    <t>Piezas hechas de cobre mediante el proceso de fundición de precisión utilizando un cuerpo de cerámica cocida a alta temperatura como molde</t>
  </si>
  <si>
    <t>Piezas de cobre fundidas en molde cerámico,Pieza de cobre fundida en molde cerámico</t>
  </si>
  <si>
    <t>Objetos de latón fundidos en molde cerámico</t>
  </si>
  <si>
    <t>Piezas hechas de latón mediante el proceso de fundición de precisión utilizando un cuerpo de cerámica cocida a alta temperatura como molde</t>
  </si>
  <si>
    <t>Piezas de latón fundidas en molde cerámico,Pieza de latón fundida en molde cerámico</t>
  </si>
  <si>
    <t>Objetos de bronce fundidos en molde cerámico</t>
  </si>
  <si>
    <t>piezas hechas de bronce mediante el proceso de fundición de precisión utilizando un cuerpo de cerámica cocida a alta temperatura como molde</t>
  </si>
  <si>
    <t>Piezas de bronce fundidas en molde cerámico,Pieza de bronce fundida en molde cerámico</t>
  </si>
  <si>
    <t>Objetos de zinc fundidos en molde cerámico</t>
  </si>
  <si>
    <t>Piezas hechas de zinc mediante el proceso de fundición de precisión utilizando un cuerpo de cerámica cocida a alta temperatura como molde</t>
  </si>
  <si>
    <t>Piezas de cinc fundidas en molde cerámico,Pieza de cinc fundida en molde cerámico</t>
  </si>
  <si>
    <t>Objetos de estaño fundidos en molde cerámico</t>
  </si>
  <si>
    <t>Un proceso de fundición de precisión utilizando un cuerpo de cerámica cocida a alta temperatura como molde, y la fundición de carbono, de baja aleación, o de acero inoxidable.</t>
  </si>
  <si>
    <t>Piezas de estaño fundidas en molde cerámico,Pieza de estaño fundida en molde cerámico</t>
  </si>
  <si>
    <t>Objetos de plomo fundidos en molde cerámico</t>
  </si>
  <si>
    <t>Piezas hechas de plomo mediante el proceso de fundición de precisión utilizando un cuerpo de cerámica cocida a alta temperatura como molde</t>
  </si>
  <si>
    <t>Piezas de plomo fundidas en molde cerámico,Pieza de plomo fundida en molde cerámico</t>
  </si>
  <si>
    <t>Objetos de metal precioso fundidos en molde cerámico</t>
  </si>
  <si>
    <t>Piezas hechas de metal precioso mediante el proceso de fundición de precisión utilizando un cuerpo de cerámica cocida a alta temperatura como molde</t>
  </si>
  <si>
    <t>Piezas de metal precioso fundidas en molde cerámico,Pieza de metal precioso fundida en molde cerámico</t>
  </si>
  <si>
    <t>Objetos de aleación no ferrosa fundidos en molde de grafito</t>
  </si>
  <si>
    <t>Piezas obtenidas del proceso de fundición de aleación no ferrosa hechos en moldes reutilizables ("moldes permanentes") de grafito.</t>
  </si>
  <si>
    <t>Piezas de aleación no ferrosa fundidas en molde de grafito,Pieza de aleación no ferrosa fundida en molde de grafito</t>
  </si>
  <si>
    <t>Objetos de aleación ferrosa fundidos en molde de grafito</t>
  </si>
  <si>
    <t>Piezas obtenidas del proceso de fundición de aleación ferrosa hechos en moldes reutilizables ("moldes permanentes") de grafito.</t>
  </si>
  <si>
    <t>Piezas de aleación ferrosa fundidas en molde de grafito,Pieza de aleación ferrosa fundida en molde de grafito</t>
  </si>
  <si>
    <t>Objetos de acero fundidos en molde de grafito</t>
  </si>
  <si>
    <t>Piezas obtenidas del proceso de fundición de acero hecha en moldes reutilizables ("moldes permanentes") de grafito.</t>
  </si>
  <si>
    <t>Piezas de acero fundidas en molde de grafito,Pieza de acero fundida en molde de grafito</t>
  </si>
  <si>
    <t>Objetos de acero inoxidable fundidos en molde de grafito</t>
  </si>
  <si>
    <t>Piezas obtenidas del proceso de fundición de acero inoxidable hecha en moldes reutilizables ("moldes permanentes") de grafito.</t>
  </si>
  <si>
    <t>Piezas de acero inoxidable fundidas en molde de grafito,Pieza de acero inoxidable fundida en molde de grafito</t>
  </si>
  <si>
    <t>Objetos de hierro fundidos en molde de grafito</t>
  </si>
  <si>
    <t>Piezas obtenidas del proceso de fundición de hierro hecha en moldes reutilizables ("moldes permanentes") de grafito.</t>
  </si>
  <si>
    <t>Piezas de hierro fundidas en molde de grafito,Pieza de hierro fundida en molde de grafito</t>
  </si>
  <si>
    <t>Objetos de aluminio fundidos en molde de grafito</t>
  </si>
  <si>
    <t>Piezas obtenidas del proceso de fundición de aluminio hecha en moldes reutilizables ("moldes permanentes") de grafito.</t>
  </si>
  <si>
    <t>Piezas de aluminio fundidas en molde de grafito,Pieza de aluminio fundida en molde de grafito</t>
  </si>
  <si>
    <t>Objetos de magnesio fundidos en molde de grafito</t>
  </si>
  <si>
    <t>Piezas obtenidas del proceso de fundición de magnesio hecha en moldes reutilizables ("moldes permanentes") de grafito.</t>
  </si>
  <si>
    <t>Piezas de magnesio fundidas en molde de grafito,Pieza de magnesio fundida en molde de grafito</t>
  </si>
  <si>
    <t>Objetos de titanio fundidos en molde de grafito</t>
  </si>
  <si>
    <t>Piezas obtenidas del proceso de fundición de titanio hecha en moldes reutilizables ("moldes permanentes") de grafito.</t>
  </si>
  <si>
    <t>Piezas de titanio fundidas en molde de grafito,Pieza de titanio fundida en molde de grafito</t>
  </si>
  <si>
    <t>Objetos de berilio fundidos en molde de grafito</t>
  </si>
  <si>
    <t>Piezas obtenidas del proceso de fundición de berilio hecha en moldes reutilizables ("moldes permanentes") de grafito.</t>
  </si>
  <si>
    <t>Piezas de berilio fundidas en molde de grafito,Pieza de berilio fundida en molde de grafito</t>
  </si>
  <si>
    <t>Objetos de cobre fundidos en molde de grafito</t>
  </si>
  <si>
    <t>piezas obtenidas del proceso de fundición de cobre hecha en moldes reutilizables ("moldes permanentes") de grafito.</t>
  </si>
  <si>
    <t>Piezas de cobre fundidas en molde de grafito,Pieza de cobre fundida en molde de grafito</t>
  </si>
  <si>
    <t>Objetos de latón fundidos en molde de grafito</t>
  </si>
  <si>
    <t>piezas obtenidas del proceso de fundición de latón hecha en moldes reutilizables ("moldes permanentes") de grafito.</t>
  </si>
  <si>
    <t>Piezas de latón fundidas en molde de grafito,Pieza de latón fundida en molde de grafito</t>
  </si>
  <si>
    <t>Objetos de bronce fundidos en molde de grafito</t>
  </si>
  <si>
    <t>piezas obtenidas del proceso de fundición de bronce hecha en moldes reutilizables ("moldes permanentes") de grafito.</t>
  </si>
  <si>
    <t>Piezas de bronce fundidas en molde de grafito,Pieza de bronce fundida en molde de grafito</t>
  </si>
  <si>
    <t>Objetos de zinc fundidos en molde de grafito</t>
  </si>
  <si>
    <t>piezas obtenidas del proceso de fundición de zinc hecha en moldes reutilizables ("moldes permanentes") de grafito.</t>
  </si>
  <si>
    <t>Piezas de cinc fundidas en molde de grafito,Pieza de cinc fundida en molde de grafito</t>
  </si>
  <si>
    <t>Objetos de estaño fundidos en molde de grafito</t>
  </si>
  <si>
    <t>piezas obtenidas del proceso de fundición de estaño hecha en moldes reutilizables ("moldes permanentes") de grafito.</t>
  </si>
  <si>
    <t>Piezas de estaño fundidas en molde de grafito,Pieza de estaño fundida en molde de grafito</t>
  </si>
  <si>
    <t>Objetos de plomo fundidos en molde de grafito</t>
  </si>
  <si>
    <t>piezas obtenidas del proceso de fundición de plomo hecha en moldes reutilizables ("moldes permanentes") de grafito.</t>
  </si>
  <si>
    <t>Piezas de plomo fundidas en molde de grafito,Pieza de plomo fundida en molde de grafito</t>
  </si>
  <si>
    <t>Objetos de metal precioso fundidos en molde de grafito</t>
  </si>
  <si>
    <t>piezas obtenidas del proceso de fundición de metal precioso hecha en moldes reutilizables ("moldes permanentes") de grafito.</t>
  </si>
  <si>
    <t>Piezas de metal precioso fundidas en molde de grafito,Pieza de metal precioso fundida en molde de grafito</t>
  </si>
  <si>
    <t>Objetos de aleación no ferrosa fundidos en molde de yeso</t>
  </si>
  <si>
    <t>Fundición de molde de yeso es un proceso de fundición metalúrgica similar a la fundición en arena, excepto que el material de moldeo es yeso en lugar de arena.</t>
  </si>
  <si>
    <t>Piezas de aleación no ferrosa fundidas en molde de yeso,Pieza de aleación no ferrosa fundida en molde de yeso</t>
  </si>
  <si>
    <t>Objetos de aleación ferrosa fundidos en molde de yeso</t>
  </si>
  <si>
    <t>proceso de fundición metalúrgica de aleación ferrosa similar a la fundición en arena, excepto que el material de moldeo es de yeso en lugar de arena.</t>
  </si>
  <si>
    <t>Piezas de aleación ferrosa fundidas en molde de yeso,Pieza de aleación ferrosa fundida en molde de yeso</t>
  </si>
  <si>
    <t>Objetos de acero fundidos en molde de yeso</t>
  </si>
  <si>
    <t>proceso de fundición metalúrgica de acero similar a la fundición en arena, excepto que el material de moldeo es de yeso en lugar de arena.</t>
  </si>
  <si>
    <t>Piezas de acero fundidas en molde de yeso,Pieza de acero fundida en molde de yeso</t>
  </si>
  <si>
    <t>Objetos de acero inoxidable fundidos en molde de yeso</t>
  </si>
  <si>
    <t>proceso de fundición metalúrgica de acero inoxidable similar a la fundición en arena, excepto que el material de moldeo es de yeso en lugar de arena.</t>
  </si>
  <si>
    <t>Piezas de acero inoxidable fundidas en molde de yeso,Pieza de acero inoxidable fundida en molde de yeso</t>
  </si>
  <si>
    <t>Objetos de hierro fundidos en molde de yeso</t>
  </si>
  <si>
    <t>proceso de fundición metalúrgica de hierro similar a la fundición en arena, excepto que el material de moldeo es de yeso en lugar de arena.</t>
  </si>
  <si>
    <t>Piezas de hierro fundidas en molde de yeso,Pieza de hierro fundida en molde de yeso</t>
  </si>
  <si>
    <t>Objetos de aluminio fundidos en molde de yeso</t>
  </si>
  <si>
    <t>proceso de fundición metalúrgica de aluminio similar a la fundición en arena, excepto que el material de moldeo es de yeso en lugar de arena.</t>
  </si>
  <si>
    <t>Piezas de aluminio fundidas en molde de yeso,Pieza de aluminio fundida en molde de yeso</t>
  </si>
  <si>
    <t>Objetos de magnesio fundidos en molde de yeso</t>
  </si>
  <si>
    <t>proceso de fundición metalúrgica de magnesio similar a la fundición en arena, excepto que el material de moldeo es de yeso en lugar de arena.</t>
  </si>
  <si>
    <t>Piezas de magnesio fundidas en molde de yeso,Pieza de magnesio fundida en molde de yeso</t>
  </si>
  <si>
    <t>Objetos de titanio fundidos en molde de yeso</t>
  </si>
  <si>
    <t>proceso de fundición metalúrgica de titanio similar a la fundición en arena, excepto que el material de moldeo es de yeso en lugar de arena.</t>
  </si>
  <si>
    <t>Piezas de titanio fundidas en molde de yeso,Pieza de titanio fundida en molde de yeso</t>
  </si>
  <si>
    <t>Objetos de berilio fundidos en molde de yeso</t>
  </si>
  <si>
    <t>proceso de fundición metalúrgica de belirio similar a la fundición en arena, excepto que el material de moldeo es de yeso en lugar de arena.</t>
  </si>
  <si>
    <t>Piezas de berilio fundidas en molde de yeso,Pieza de berilio fundida en molde de yeso</t>
  </si>
  <si>
    <t>Objetos de cobre fundidos en molde de yeso</t>
  </si>
  <si>
    <t>proceso de fundición metalúrgica de cobre similar a la fundición en arena, excepto que el material de moldeo es de yeso en lugar de arena.</t>
  </si>
  <si>
    <t>Piezas de cobre fundidas en molde de yeso,Pieza de cobre fundida en molde de yeso</t>
  </si>
  <si>
    <t>Objetos de latón fundidos en molde de yeso</t>
  </si>
  <si>
    <t>proceso de fundición metalúrgica de latón similar a la fundición en arena, excepto que el material de moldeo es de yeso en lugar de arena.</t>
  </si>
  <si>
    <t>Piezas de latón fundidas en molde de yeso,Pieza de latón fundida en molde de yeso</t>
  </si>
  <si>
    <t>Objetos de bronce fundidos en molde de yeso</t>
  </si>
  <si>
    <t>proceso de fundición metalúrgica de bronce similar a la fundición en arena, excepto que el material de moldeo es de yeso en lugar de arena.</t>
  </si>
  <si>
    <t>Piezas de bronce fundidas en molde de yeso,Pieza de bronce fundida en molde de yeso</t>
  </si>
  <si>
    <t>Objetos de zinc fundidos en molde de yeso</t>
  </si>
  <si>
    <t>proceso de fundición metalúrgica de zinc similar a la fundición en arena, excepto que el material de moldeo es de yeso en lugar de arena.</t>
  </si>
  <si>
    <t>Piezas de cinc fundidas en molde de yeso,Pieza de cinc fundida en molde de yeso</t>
  </si>
  <si>
    <t>Objetos de estaño fundidos en molde de yeso</t>
  </si>
  <si>
    <t>proceso de fundición metalúrgica de estaño similar a la fundición en arena, excepto que el material de moldeo es de yeso en lugar de arena.</t>
  </si>
  <si>
    <t>Piezas de estaño fundidas en molde de yeso,Pieza de estaño fundida en molde de yeso</t>
  </si>
  <si>
    <t>Objetos de plomo fundidos en molde de yeso</t>
  </si>
  <si>
    <t>proceso de fundición metalúrgica de plomo similar a la fundición en arena, excepto que el material de moldeo es de yeso en lugar de arena.</t>
  </si>
  <si>
    <t>Piezas de plomo fundidas en molde de yeso,Pieza de plomo fundida en molde de yeso</t>
  </si>
  <si>
    <t>Objetos de metal precioso fundidos en molde de yeso</t>
  </si>
  <si>
    <t>proceso de fundición metalúrgica de metales preciosos similar a la fundición en arena, excepto que el material de moldeo es de yeso en lugar de arena.</t>
  </si>
  <si>
    <t>Piezas de metal precioso fundidas en molde de yeso,Pieza de metal precioso fundida en molde de yeso</t>
  </si>
  <si>
    <t>Objetos de aleación no ferrosa fundidos por proceso en v</t>
  </si>
  <si>
    <t>Moldeo por vacío (V-proceso) es una variación del proceso de  la fundición de arena de la mayoria de los metales ferrosos y no ferrosos,  en la que la arena no unida se mantiene en el matraz con una aspiradora.</t>
  </si>
  <si>
    <t>Fundiciones de aleaciones no ferrosas en V,Fundicion de aleacion no ferrosa en V</t>
  </si>
  <si>
    <t>Objetos de aleación ferrosa fundidos por proceso en v</t>
  </si>
  <si>
    <t>proceso de fundición de aleaciones ferrosas donde se usan moldes de arena y donde la arena no unida se mantiene en el matraz con una aspiradora</t>
  </si>
  <si>
    <t>Fundiciones de aleaciones ferrosas en V,Fundicion de aleacion ferrosa en V</t>
  </si>
  <si>
    <t>Objetos de acero fundidos por proceso en v</t>
  </si>
  <si>
    <t>proceso de fundición de acero donde se usan moldes de arena y donde la arena no unida se mantiene en el matraz con una aspiradora</t>
  </si>
  <si>
    <t>Fundiciones de acero en V,Fundicion de acero en V</t>
  </si>
  <si>
    <t>Objetos de acero inoxidable fundidos por proceso en v</t>
  </si>
  <si>
    <t>proceso de fundición de acero inoxidable donde se usan moldes de arena y donde la arena no unida se mantiene en el matraz con una aspiradora</t>
  </si>
  <si>
    <t>Fundiciones de acero inoxidable en V,Fundicion de acero inoxidable en V</t>
  </si>
  <si>
    <t>Objetos de hierro fundidos por proceso en v</t>
  </si>
  <si>
    <t>proceso de fundición de hierro donde se usan moldes de arena y donde la arena no unida se mantiene en el matraz con una aspiradora</t>
  </si>
  <si>
    <t>Fundiciones de hierro en V,Fundicion de hierro en V</t>
  </si>
  <si>
    <t>Objetos de aluminio fundidos por proceso en v</t>
  </si>
  <si>
    <t>proceso de fundición de aluminio donde se usan moldes de arena y donde la arena no unida se mantiene en el matraz con una aspiradora</t>
  </si>
  <si>
    <t>Fundiciones de aluminio en V,Fundicion de aluminio en V</t>
  </si>
  <si>
    <t>Objetos de magnesio fundidos por proceso en v</t>
  </si>
  <si>
    <t>proceso de fundición de magnesio donde se usan moldes de arena y donde la arena no unida se mantiene en el matraz con una aspiradora</t>
  </si>
  <si>
    <t>Fundiciones de magnesio en V,Fundicion de magnesio en V</t>
  </si>
  <si>
    <t>Objetos de titanio fundidos por proceso en v</t>
  </si>
  <si>
    <t>proceso de fundición de titanio donde se usan moldes de arena y donde la arena no unida se mantiene en el matraz con una aspiradora</t>
  </si>
  <si>
    <t>Fundiciones de titanio en V,Fundicion de titanio en V</t>
  </si>
  <si>
    <t>Objetos de berilio fundidos por proceso en v</t>
  </si>
  <si>
    <t>proceso de fundición de berilio donde se usan moldes de arena y donde la arena no unida se mantiene en el matraz con una aspiradora</t>
  </si>
  <si>
    <t>Fundiciones de berilio en V,Fundicion de berilio en V</t>
  </si>
  <si>
    <t>Objetos de cobre fundidos por proceso en v</t>
  </si>
  <si>
    <t>proceso de fundición de cobre donde se usan moldes de arena y donde la arena no unida se mantiene en el matraz con una aspiradora</t>
  </si>
  <si>
    <t>Fundiciones de cobre en V,Fundicion de cobre en V</t>
  </si>
  <si>
    <t>Objetos de latón fundidos por proceso en v</t>
  </si>
  <si>
    <t>proceso de fundición de latón donde se usan moldes de arena y donde la arena no unida se mantiene en el matraz con una aspiradora</t>
  </si>
  <si>
    <t>Fundiciones de latón en V,Fundicion de latón en V</t>
  </si>
  <si>
    <t>Objetos de bronce fundidos por proceso en v</t>
  </si>
  <si>
    <t>proceso de fundición de bronce donde se usan moldes de arena y donde la arena no unida se mantiene en el matraz con una aspiradora</t>
  </si>
  <si>
    <t>Fundiciones de bronce en V,Fundicion de bronce en V</t>
  </si>
  <si>
    <t>Objetos de zinc fundidos por proceso en v</t>
  </si>
  <si>
    <t>proceso de fundición de zinc donde se usan moldes de arena y donde la arena no unida se mantiene en el matraz con una aspiradora</t>
  </si>
  <si>
    <t>Fundiciones de cinc en V,Fundicion de cinc en V</t>
  </si>
  <si>
    <t>Objetos de estaño fundidos por proceso en v</t>
  </si>
  <si>
    <t>proceso de fundición de estaño donde se usan moldes de arena y donde la arena no unida se mantiene en el matraz con una aspiradora</t>
  </si>
  <si>
    <t>Fundiciones de estaño en V,Fundicion de estaño en V</t>
  </si>
  <si>
    <t>Objetos de plomo fundidos por proceso en v</t>
  </si>
  <si>
    <t>proceso de fundición de plomo donde se usan moldes de arena y donde la arena no unida se mantiene en el matraz con una aspiradora</t>
  </si>
  <si>
    <t>Fundiciones de plomo en V,Fundicion de plomo en V</t>
  </si>
  <si>
    <t>Objetos de metal precioso fundidos por proceso en v</t>
  </si>
  <si>
    <t>proceso de fundición de metales preciosos donde se usan moldes de arena y donde la arena no unida se mantiene en el matraz con una aspiradora</t>
  </si>
  <si>
    <t>Fundiciones de metales preciosos en V,Fundicion de metal precioso en V</t>
  </si>
  <si>
    <t>Extrusiones de perfiles de aluminio</t>
  </si>
  <si>
    <t>La extrusión es un proceso utilizado para crear objetos con sección transversal definida y fija. El material se empuja o se extrae a través de un troquel de una sección transversal deseada.</t>
  </si>
  <si>
    <t>Extrusiones de perfiles de aluminio,Extrusion de perfil de aluminio</t>
  </si>
  <si>
    <t>Extrusiones de perfiles de berilio</t>
  </si>
  <si>
    <t>perfiles de berilio se funden en un extrusor y se les da pre-forma en una matriz.</t>
  </si>
  <si>
    <t>Extrusiones de perfiles de berilio,Extrusion de perfil de berilio</t>
  </si>
  <si>
    <t>Extrusiones de perfiles de latón</t>
  </si>
  <si>
    <t>perfiles de latón se funden en un extrusor y se les da pre-forma en una matriz.</t>
  </si>
  <si>
    <t>Extrusiones de perfiles de latón,Extrusion de perfil de latón</t>
  </si>
  <si>
    <t>Extrusiones de perfiles de bronce</t>
  </si>
  <si>
    <t>perfiles de bronce se funden en un extrusor y se les da pre-forma en una matriz.</t>
  </si>
  <si>
    <t>Extrusiones de perfiles de bronce,Extrusion de perfil de bronce</t>
  </si>
  <si>
    <t>Extrusiones de perfiles de cobre</t>
  </si>
  <si>
    <t>perfiles de cobre se funden en un extrusor y se les da pre-forma en una matriz.</t>
  </si>
  <si>
    <t>Extrusiones de perfiles de cobre,Extrusion de perfil de cobre</t>
  </si>
  <si>
    <t>Extrusiones de perfiles de aleación ferrosa</t>
  </si>
  <si>
    <t>perfiles de aleación ferrosa se funden en un extrusor y se les da pre-forma en una matriz.</t>
  </si>
  <si>
    <t>Extrusiones de perfiles de aleación ferrosa,Extrusion de perfil de aleación ferrosa</t>
  </si>
  <si>
    <t>Extrusiones de perfiles de plomo</t>
  </si>
  <si>
    <t>perfiles de plomo se funden en un extrusor y se les da pre-forma en una matriz.</t>
  </si>
  <si>
    <t>Extrusiones de perfiles de plomo,Extrusion de perfil de plomo</t>
  </si>
  <si>
    <t>Extrusiones de perfiles de magnesio</t>
  </si>
  <si>
    <t>perfiles de magnesio se funden en un extrusor y se les da pre-forma en una matriz.</t>
  </si>
  <si>
    <t>Extrusiones de perfiles de magnesio,Extrusion de perfil de magnesio</t>
  </si>
  <si>
    <t>Extrusiones de perfiles de aleación no ferrosa</t>
  </si>
  <si>
    <t>perfiles de aleación no ferrosa se funden en un extrusor y se les da pre-forma en una matriz.</t>
  </si>
  <si>
    <t>Extrusiones de perfiles de aleación no ferrosa,Extrusion de perfil de aleación no ferrosa</t>
  </si>
  <si>
    <t>Extrusiones de perfiles de plástico</t>
  </si>
  <si>
    <t>perfiles de plástico se funden en un extrusor y se les da pre-forma en una matriz.</t>
  </si>
  <si>
    <t>Extrusiones de perfiles de plástico,Extrusion de perfil de plástico</t>
  </si>
  <si>
    <t>Extrusiones de perfiles de metal precioso</t>
  </si>
  <si>
    <t>perfiles de metales preciosos se funden en un extrusor y se les da pre-forma en una matriz.</t>
  </si>
  <si>
    <t>Extrusiones de perfiles de metal precioso,Extrusion de perfil de metal precioso</t>
  </si>
  <si>
    <t>Extrusiones de perfiles de caucho</t>
  </si>
  <si>
    <t>perfiles de caucho se funden en un extrusor y se les da pre-forma en una matriz.</t>
  </si>
  <si>
    <t>Extrusiones de perfiles de caucho,Extrusion de perfil de caucho</t>
  </si>
  <si>
    <t>Extrusiones de perfiles de acero inoxidable</t>
  </si>
  <si>
    <t>perfiles de acero inoxidable se funden en un extrusor y se les da pre-forma en una matriz.</t>
  </si>
  <si>
    <t>Extrusiones de perfiles de acero inoxidable,Extrusion de perfil de acero inoxidable</t>
  </si>
  <si>
    <t>Extrusiones de perfiles de acero</t>
  </si>
  <si>
    <t>perfiles de acero  se funden en un extrusor y se les da pre-forma en una matriz.</t>
  </si>
  <si>
    <t>Extrusiones de perfiles de acero,Extrusion de perfil de acero</t>
  </si>
  <si>
    <t>Extrusiones de perfiles de estaño</t>
  </si>
  <si>
    <t>Perfiles de estaño  se funden en un extrusor y se les da pre-forma en una matriz.</t>
  </si>
  <si>
    <t>Extrusiones de perfiles de estaño,Extrusion de perfil de estaño</t>
  </si>
  <si>
    <t>Extrusiones de perfiles de titanio</t>
  </si>
  <si>
    <t>Perfiles de titanio  se funden en un extrusor y se les da pre-forma en una matriz.</t>
  </si>
  <si>
    <t>Extrusiones de perfiles de titanio,Extrusion de perfil de titanio</t>
  </si>
  <si>
    <t>Extrusiones de perfiles de zinc</t>
  </si>
  <si>
    <t>Perfiles de zinc se funden en un extrusor y se les da pre-forma en una matriz.</t>
  </si>
  <si>
    <t>Extrusiones de perfiles de cinc,Extrusion de perfil de cinc</t>
  </si>
  <si>
    <t>Extrusiones por impacto de aluminio</t>
  </si>
  <si>
    <t>Extrusión de Impacto es un proceso de fabricación similar a la extrusión y dibujo por el cual los productos se hacen con un trozo de metal. El lingote se presiona a una velocidad alta con una fuerza extrema en un troquel / molde por un punzón.</t>
  </si>
  <si>
    <t>Extrusiones por percusión de aluminio,Extrusion por percusión de aluminio</t>
  </si>
  <si>
    <t>Extrusiones por impacto de berilio</t>
  </si>
  <si>
    <t>Proceso subconjunto de forja en frío que se define como un proceso de deformación por compresión de berilio llevada a cabo a temperatura ambiente.</t>
  </si>
  <si>
    <t>Extrusiones por percusión de berilio,Extrusion por percusión de berilio</t>
  </si>
  <si>
    <t>Extrusiones por impacto de latón</t>
  </si>
  <si>
    <t>Proceso subconjunto de forja en frío que se define como un proceso de deformación por compresión de latón llevada a cabo a temperatura ambiente.</t>
  </si>
  <si>
    <t>Extrusiones por percusión de latón,Extrusion por percusión de latón</t>
  </si>
  <si>
    <t>Extrusiones por impacto de bronce</t>
  </si>
  <si>
    <t>Proceso subconjunto de forja en frío que se define como un proceso de deformación por compresión de bronce llevada a cabo a temperatura ambiente.</t>
  </si>
  <si>
    <t>Extrusiones por percusión de bronce,Extrusion por percusión de bronce</t>
  </si>
  <si>
    <t>Extrusiones por impacto de cobre</t>
  </si>
  <si>
    <t>Proceso subconjunto de forja en frío que se define como un proceso de deformación por compresión de cobre llevada a cabo a temperatura ambiente.</t>
  </si>
  <si>
    <t>Extrusiones por percusión de cobre,Extrusion por percusión de cobre</t>
  </si>
  <si>
    <t>Extrusiones por impacto de aleación ferrosa</t>
  </si>
  <si>
    <t>Proceso subconjunto de forja en frío que se define como un proceso de deformación por compresión de aleación ferrosa llevada a cabo a temperatura ambiente.</t>
  </si>
  <si>
    <t>Extrusiones por percusión de aleación ferrosa,Extrusion por percusión de aleación ferrosa</t>
  </si>
  <si>
    <t>Extrusiones por impacto de plomo</t>
  </si>
  <si>
    <t>Proceso subconjunto de forja en frío que se define como un proceso de deformación por compresión de plomo llevada a cabo a temperatura ambiente.</t>
  </si>
  <si>
    <t>Extrusiones por percusión de plomo,Extrusion por percusión de plomo</t>
  </si>
  <si>
    <t>Extrusiones por impacto de magnesio</t>
  </si>
  <si>
    <t>Proceso subconjunto de forja en frío que se define como un proceso de deformación por compresión de magnesio llevada a cabo a temperatura ambiente.</t>
  </si>
  <si>
    <t>Extrusiones por percusión de magnesio,Extrusion por percusión de magnesio</t>
  </si>
  <si>
    <t>Extrusiones por impacto de aleación no ferrosa</t>
  </si>
  <si>
    <t>Proceso subconjunto de forja en frío que se define como un proceso de deformación por compresión de aleación no ferrosa llevada a cabo a temperatura ambiente.</t>
  </si>
  <si>
    <t>Extrusiones por percusión de aleación no ferrosa,Extrusion por percusión de aleación no ferrosa</t>
  </si>
  <si>
    <t>Extrusiones por impacto de plástico</t>
  </si>
  <si>
    <t>Proceso subconjunto de forja en frío que se define como un proceso de deformación por compresión de plástico llevada a cabo a temperatura ambiente.</t>
  </si>
  <si>
    <t>Extrusiones por percusión de plástico,Extrusion por percusión de plástico</t>
  </si>
  <si>
    <t>Extrusiones por impacto de metal precioso</t>
  </si>
  <si>
    <t>Proceso subconjunto de forja en frío que se define como un proceso de deformación por compresión de metales preciosos llevada a cabo a temperatura ambiente.</t>
  </si>
  <si>
    <t>Extrusiones por percusión de metal precioso,Extrusion por percusión de metal precioso</t>
  </si>
  <si>
    <t>Extrusiones por impacto de caucho</t>
  </si>
  <si>
    <t>Proceso subconjunto de forja en frío que se define como un proceso de deformación por compresión de caucho llevada a cabo a temperatura ambiente.</t>
  </si>
  <si>
    <t>Extrusiones por percusión de caucho,Extrusion por percusión de caucho</t>
  </si>
  <si>
    <t>Extrusiones por impacto de acero inoxidable</t>
  </si>
  <si>
    <t>Proceso subconjunto de forja en frío que se define como un proceso de deformación por compresión de acero inoxidable llevada a cabo a temperatura ambiente.</t>
  </si>
  <si>
    <t>Extrusiones por percusión de acero inoxidable,Extrusion por percusión de acero inoxidable</t>
  </si>
  <si>
    <t>Extrusiones por impacto de acero</t>
  </si>
  <si>
    <t>Proceso subconjunto de forja en frío que se define como un proceso de deformación por compresión de acero  llevada a cabo a temperatura ambiente.</t>
  </si>
  <si>
    <t>Extrusiones por percusión de acero,Extrusion por percusión de acero</t>
  </si>
  <si>
    <t>Extrusiones por impacto de estaño</t>
  </si>
  <si>
    <t>Proceso subconjunto de forja en frío que se define como un proceso de deformación por compresión de estaño llevada a cabo a temperatura ambiente.</t>
  </si>
  <si>
    <t>Extrusiones por percusión de estaño,Extrusion por percusión de estaño</t>
  </si>
  <si>
    <t>Extrusiones por impacto de titanio</t>
  </si>
  <si>
    <t>Proceso subconjunto de forja en frío que se define como un proceso de deformación por compresión de titanio llevada a cabo a temperatura ambiente.</t>
  </si>
  <si>
    <t>Extrusiones por percusión de titanio,Extrusion por percusión de titanio</t>
  </si>
  <si>
    <t>Extrusiones por impacto de zinc</t>
  </si>
  <si>
    <t>Es un proceso subconjunto de forja en frío que se define como un proceso de deformación a la compresión de metal llevada a cabo a temperatura ambiente. La deformación se consigue mediante la aplicación de una tremenda cantidad de fuerza para un tocho mediante el uso de una prensa mecánica o hidráulica.</t>
  </si>
  <si>
    <t>Extrusiones por percusión de cinc,Extrusion por percusión de cinc</t>
  </si>
  <si>
    <t>Extrusiones en frío de aluminio</t>
  </si>
  <si>
    <t>La extrusión fría es hecha a temperatura ambiente o cerca de la temperatura ambiente. La ventaja de ésta sobre la extrusión en caliente es la falta de oxidación, lo que se traduce en una mayor fortaleza debido al trabajo en frío o tratamiento en frío, estrecha tolerancia, buen acabado de la superficie y rápida velocidad de extrusión si el material es sometido a breves calentamientos.  Los materiales que son comúnmente tratados con extrusión fría son: plomo, estaño, aluminio, cobre, circonio, titanio, molibdeno, berilio, vanadio, niobio y acero.</t>
  </si>
  <si>
    <t>Extrusiones de aluminio en frío,Extrusion de aluminio en frío</t>
  </si>
  <si>
    <t>Extrusiones en frío de berilio</t>
  </si>
  <si>
    <t>Extrusión en frío se realiza a temperatura ambiente o cerca de la temperatura ambiente. </t>
  </si>
  <si>
    <t>Extrusiones de berilio en frío,Extrusion de berilio en frío</t>
  </si>
  <si>
    <t>Extrusiones en frío de latón</t>
  </si>
  <si>
    <t>Extrusiones de latón en frío,Extrusion de latón en frío</t>
  </si>
  <si>
    <t>Extrusiones en frío de bronce</t>
  </si>
  <si>
    <t>Extrusiones de bronce en frío,Extrusion de bronce en frío</t>
  </si>
  <si>
    <t>Extrusiones en frío de cobre</t>
  </si>
  <si>
    <t>Extrusiones de cobre en frío,Extrusion de cobre en frío</t>
  </si>
  <si>
    <t>Extrusiones en frío de aleación ferrosa</t>
  </si>
  <si>
    <t>Extrusiones de aleación ferrosa en frío,Extrusion de aleación ferrosa en frío</t>
  </si>
  <si>
    <t>Extrusiones en frío de plomo</t>
  </si>
  <si>
    <t>Extrusiones de plomo en frío,Extrusion de plomo en frío</t>
  </si>
  <si>
    <t>Extrusiones en frío de magnesio</t>
  </si>
  <si>
    <t>Extrusiones de magnesio en frío,Extrusion de magnesio en frío</t>
  </si>
  <si>
    <t>Extrusiones en frío de aleación no ferrosa</t>
  </si>
  <si>
    <t>Extrusiones de aleación no ferrosa en frío,Extrusion de aleación no ferrosa en frío</t>
  </si>
  <si>
    <t>Extrusiones en frío de plástico</t>
  </si>
  <si>
    <t>Extrusiones de plástico en frío,Extrusion de plástico en frío</t>
  </si>
  <si>
    <t>Extrusiones en frío de metal precioso</t>
  </si>
  <si>
    <t>Extrusiones de metal precioso en frío,Extrusion de metal precioso en frío</t>
  </si>
  <si>
    <t>Extrusiones en frío de caucho</t>
  </si>
  <si>
    <t>Extrusiones de caucho en frío,Extrusion de caucho en frío</t>
  </si>
  <si>
    <t>Extrusiones en frío de acero inoxidable</t>
  </si>
  <si>
    <t>Extrusiones de acero inoxidable en frío,Extrusion de acero inoxidable en frío</t>
  </si>
  <si>
    <t>Extrusiones en frío de acero</t>
  </si>
  <si>
    <t>Extrusiones de acero en frío,Extrusion de acero en frío</t>
  </si>
  <si>
    <t>Extrusiones en frío de estaño</t>
  </si>
  <si>
    <t>Extrusiones de estaño en frío,Extrusion de estaño en frío</t>
  </si>
  <si>
    <t>Extrusiones en frío de titanio</t>
  </si>
  <si>
    <t>Extrusiones de titanio en frío,Extrusion de titanio en frío</t>
  </si>
  <si>
    <t>Extrusiones en frío de zinc</t>
  </si>
  <si>
    <t>Extrusiones de cinc en frío,Extrusion de cinc en frío</t>
  </si>
  <si>
    <t>Objetos fundidos maquinados por proceso v de aleaciones no ferrosas</t>
  </si>
  <si>
    <t>piezas obtenidas por el proceso versátil para la producción de piezas de aleaciones no ferrosas de ingeniería forzando el metal fundido a alta presión en moldes de acero reutilizables.</t>
  </si>
  <si>
    <t>Piezas fundidas mecanizadas de proceso v de aleaciones no ferrosas,Pieza fundida mecanizada de proceso v de aleacion no ferrosa</t>
  </si>
  <si>
    <t>Objetos fundidos maquinados por proceso v de aleaciones ferrosas</t>
  </si>
  <si>
    <t>piezas obtenidas por el proceso versátil para la producción de piezas de aleaciones ferrosas de ingeniería forzando el metal fundido a alta presión en moldes de acero reutilizables.</t>
  </si>
  <si>
    <t>Piezas fundidas mecanizadas de proceso v de aleaciones ferrosas,Pieza fundida mecanizada de proceso v de aleacion ferrosa</t>
  </si>
  <si>
    <t>Objetos fundidos maquinados por proceso v de acero</t>
  </si>
  <si>
    <t>piezas obtenidas por el proceso versátil para la producción de piezas de acero de ingeniería forzando el metal fundido a alta presión en moldes de acero reutilizables.</t>
  </si>
  <si>
    <t>Piezas fundidas mecanizadas de proceso v de acero,Pieza fundida mecanizada de proceso v de acero</t>
  </si>
  <si>
    <t>Objetos fundidos maquinados por proceso v de acero inoxidable</t>
  </si>
  <si>
    <t>piezas obtenidas por el proceso versátil para la producción de piezas de acero inoxidable de ingeniería forzando el metal fundido a alta presión en moldes de acero reutilizables.</t>
  </si>
  <si>
    <t>Piezas fundidas mecanizadas de proceso v de acero inoxidable,Pieza fundida mecanizada de proceso v de acero inoxidable</t>
  </si>
  <si>
    <t>Objetos fundidos maquinados por proceso v de hierro</t>
  </si>
  <si>
    <t>piezas obtenidas por el proceso versátil para la producción de piezas de hierro de ingeniería forzando el metal fundido a alta presión en moldes de acero reutilizables.</t>
  </si>
  <si>
    <t>Piezas fundidas mecanizadas de proceso v de hierro,Pieza fundida mecanizada de proceso v de hierro</t>
  </si>
  <si>
    <t>Objetos fundidos maquinados por proceso v de aluminio</t>
  </si>
  <si>
    <t>piezas obtenidas por el proceso versátil para la producción de piezas de aluminio de ingeniería forzando el metal fundido a alta presión en moldes de acero reutilizables.</t>
  </si>
  <si>
    <t>Piezas fundidas mecanizadas de proceso v de aluminio,Pieza fundida mecanizada de proceso v de aluminio</t>
  </si>
  <si>
    <t>Objetos fundidos maquinados por proceso v de magnesio</t>
  </si>
  <si>
    <t>piezas obtenidas por el proceso versátil para la producción de piezas de magnesio de ingeniería forzando el metal fundido a alta presión en moldes de acero reutilizables.</t>
  </si>
  <si>
    <t>Piezas fundidas mecanizadas de proceso v de magnesio,Pieza fundida mecanizada de proceso v de magnesio</t>
  </si>
  <si>
    <t>Objetos fundidos maquinados por proceso v de titanio</t>
  </si>
  <si>
    <t>piezas obtenidas por el proceso versátil para la producción de piezas de titanio de ingeniería forzando el metal fundido a alta presión en moldes de acero reutilizables.</t>
  </si>
  <si>
    <t>Piezas fundidas mecanizadas de proceso v de titanio,Pieza fundida mecanizada de proceso v de titanio</t>
  </si>
  <si>
    <t>Objetos fundidos maquinados por proceso v de berilio</t>
  </si>
  <si>
    <t>piezas obtenidas por el proceso versátil para la producción de piezas de berilio de ingeniería forzando el metal fundido a alta presión en moldes de acero reutilizables.</t>
  </si>
  <si>
    <t>Piezas fundidas mecanizadas de proceso v de berilio,Pieza fundida mecanizada de proceso v de berilio</t>
  </si>
  <si>
    <t>Objetos fundidos maquinados por proceso v de cobre</t>
  </si>
  <si>
    <t>piezas obtenidas por el proceso versátil para la producción de piezas de cobre de ingeniería forzando el metal fundido a alta presión en moldes de acero reutilizables.</t>
  </si>
  <si>
    <t>Piezas fundidas mecanizadas de proceso v de cobre,Pieza fundida mecanizada de proceso v de cobre</t>
  </si>
  <si>
    <t>Objetos fundidos maquinados por proceso v de latón</t>
  </si>
  <si>
    <t>piezas obtenidas por el proceso versátil para la producción de piezas de latón de ingeniería forzando el metal fundido a alta presión en moldes de acero reutilizables.</t>
  </si>
  <si>
    <t>Piezas fundidas mecanizadas de proceso v de latón,Pieza fundida mecanizada de proceso v de latón</t>
  </si>
  <si>
    <t>Objetos fundidos maquinados por proceso v de bronce</t>
  </si>
  <si>
    <t>piezas obtenidas por el proceso versátil para la producción de piezas de bronce de ingeniería forzando el metal fundido a alta presión en moldes de acero reutilizables.</t>
  </si>
  <si>
    <t>Piezas fundidas mecanizadas de proceso v de bronce,Pieza fundida mecanizada de proceso v de bronce</t>
  </si>
  <si>
    <t>Objetos fundidos maquinados por proceso v de zinc</t>
  </si>
  <si>
    <t>piezas obtenidas por el proceso versátil para la producción de piezas de zinc de ingeniería forzando el metal fundido a alta presión en moldes de acero reutilizables.</t>
  </si>
  <si>
    <t>Piezas fundidas mecanizadas de proceso v de cinc,Pieza fundida mecanizada de proceso v de cinc</t>
  </si>
  <si>
    <t>Objetos fundidos maquinados por proceso v de estaño</t>
  </si>
  <si>
    <t>piezas obtenidas por el proceso versátil para la producción de piezas de estaño de ingeniería forzando el metal fundido a alta presión en moldes de acero reutilizables.</t>
  </si>
  <si>
    <t>Piezas fundidas mecanizadas de proceso v de estaño,Pieza fundida mecanizada de proceso v de estaño</t>
  </si>
  <si>
    <t>Objetos fundidos maquinados por proceso v de plomo</t>
  </si>
  <si>
    <t>piezas obtenidas por el proceso versátil para la producción de piezas de plomo de ingeniería forzando el metal fundido a alta presión en moldes de acero reutilizables.</t>
  </si>
  <si>
    <t>Piezas fundidas mecanizadas de proceso v de plomo,Pieza fundida mecanizada de proceso v de plomo</t>
  </si>
  <si>
    <t>Objetos fundidos maquinados por proceso v de metal precioso</t>
  </si>
  <si>
    <t>piezas obtenidas por el proceso versátil para la producción de piezas de metales preciosos de ingeniería forzando el metal fundido a alta presión en moldes de acero reutilizables.</t>
  </si>
  <si>
    <t>Piezas fundidas mecanizadas de proceso v de metal precioso,Pieza fundida mecanizada de proceso v de metal precioso</t>
  </si>
  <si>
    <t>Objetos fundidos maquinados por proceso v de compuestos</t>
  </si>
  <si>
    <t>piezas obtenidas por el proceso versátil para la producción de piezas de compuestos de ingeniería forzando el metal fundido a alta presión en moldes de acero reutilizables.</t>
  </si>
  <si>
    <t>Piezas fundidas mecanizadas de proceso v de compuestos,Pieza fundida mecanizada de proceso v de compuesto</t>
  </si>
  <si>
    <t>Objetos fundidos maquinados por proceso v de aleación de níquel</t>
  </si>
  <si>
    <t>piezas obtenidas por el proceso versátil para la producción de piezas de aleación de níquel de ingeniería forzando el metal fundido a alta presión en moldes de acero reutilizables.</t>
  </si>
  <si>
    <t>Piezas fundidas mecanizadas de proceso v de aleación de níquel,Pieza fundida mecanizada de proceso v de aleación de níquel</t>
  </si>
  <si>
    <t>Objetos fundidos maquinados por proceso v no metálico</t>
  </si>
  <si>
    <t>piezas obtenidas por el proceso versátil para la producción de piezas de aleación de no metales de ingeniería forzando el metal fundido a alta presión en moldes de acero reutilizables.</t>
  </si>
  <si>
    <t>Piezas fundidas mecanizadas de proceso v no metálico,Pieza fundida mecanizada de proceso v no metálico</t>
  </si>
  <si>
    <t>Objetos fundidos maquinados con troquel de aleaciones no ferrosas</t>
  </si>
  <si>
    <t>Proceso de formación de aluminio en el que el metal fundido es forzado en una cavidad o molde a alta presión por un artefacto mecánico</t>
  </si>
  <si>
    <t>Piezas fundidas mecanizadas de troquel de aluminio,Pieza fundida mecanizada de troquel de aluminio</t>
  </si>
  <si>
    <t>Objetos fundidos maquinados con troquel de aleaciones ferrosas</t>
  </si>
  <si>
    <t>Proceso de formación de aleación ferrosa en el que el metal fundido es forzado en una cavidad o molde a alta presión por un artefacto mecánico</t>
  </si>
  <si>
    <t>Piezas fundidas mecanizadas de troquel de aleación ferrosa,Pieza fundida mecanizadas de troquel de aleación ferrosa</t>
  </si>
  <si>
    <t>Objetos fundidos maquinados con troquel de acero</t>
  </si>
  <si>
    <t>Proceso de formación de hierro en el que el metal fundido es forzado en una cavidad o molde a alta presión por un artefacto mecánico</t>
  </si>
  <si>
    <t>Piezas fundidas mecanizadas de troquel de hierro,Pieza fundida mecanizada de troquel de hierro</t>
  </si>
  <si>
    <t>Objetos fundidos maquinados con troquel de acero inoxidable</t>
  </si>
  <si>
    <t>Proceso de formación de aleación no ferrosa en el que el metal fundido es forzado en una cavidad o molde a alta presión por un artefacto mecánico</t>
  </si>
  <si>
    <t>Piezas fundidas mecanizadas de troquel de aleación no ferrosa,Pieza fundida mecanizada de troquel de aleación no ferrosa</t>
  </si>
  <si>
    <t>Objetos fundidos maquinados con troquel de hierro</t>
  </si>
  <si>
    <t>Proceso de formación de acero inoxidable en el que el metal fundido es forzado en una cavidad o molde a alta presión por un artefacto mecánico</t>
  </si>
  <si>
    <t>Piezas fundidas mecanizadas de troquel de acero inoxidable,Pieza fundida mecanizada de troquel de acero inoxidable</t>
  </si>
  <si>
    <t>Objetos fundidos maquinados con troquel de aluminio</t>
  </si>
  <si>
    <t>Proceso de formación de acero en el que el metal fundido es forzado en una cavidad o molde a alta presión por un artefacto mecánico</t>
  </si>
  <si>
    <t>Piezas fundidas mecanizadas de troquel de acero,Pieza fundida mecanizada de troquel de acero</t>
  </si>
  <si>
    <t>Objetos fundidos maquinados con troquel de magnesio</t>
  </si>
  <si>
    <t>Proceso de formación de magnesio en el que el metal fundido es forzado en una cavidad o molde a alta presión por un artefacto mecánico</t>
  </si>
  <si>
    <t>Piezas fundidas mecanizadas de troquel de magnesio,Pieza fundida mecanizada de troquel de magnesio</t>
  </si>
  <si>
    <t>Objetos fundidos maquinados con troquel de titanio</t>
  </si>
  <si>
    <t>Proceso de formación de zinc en el que el metal fundido es forzado en una cavidad o molde a alta presión por un artefacto mecánico</t>
  </si>
  <si>
    <t>Piezas fundidas mecanizadas de troquel de cinc,Pieza fundida mecanizada de troquel de cinc</t>
  </si>
  <si>
    <t>Objetos fundidos maquinados con troquel de berilio</t>
  </si>
  <si>
    <t>Proceso de formación de estaño en el que el metal fundido es forzado en una cavidad o molde a alta presión por un artefacto mecánico</t>
  </si>
  <si>
    <t>Piezas fundidas mecanizadas de troquel de estaño,Pieza fundida mecanizada de troquel de estaño</t>
  </si>
  <si>
    <t>Objetos fundidos maquinados con troquel de cobre</t>
  </si>
  <si>
    <t>Proceso de formación de titanio en el que el metal fundido es forzado en una cavidad o molde a alta presión por un artefacto mecánico</t>
  </si>
  <si>
    <t>Piezas fundidas mecanizadas de troquel de titanio,Pieza fundida mecanizada de troquel de titanio</t>
  </si>
  <si>
    <t>Objetos fundidos maquinados con troquel de latón</t>
  </si>
  <si>
    <t>Proceso de formación de berilio en el que el metal fundido es forzado en una cavidad o molde a alta presión por un artefacto mecánico</t>
  </si>
  <si>
    <t>Piezas fundidas mecanizadas de troquel de berilio,Pieza fundida mecanizada de troquel de berilio</t>
  </si>
  <si>
    <t>Objetos fundidos maquinados con troquel de bronce</t>
  </si>
  <si>
    <t>Proceso de formación de metal precioso en el que el metal fundido es forzado en una cavidad o molde a alta presión por un artefacto mecánico</t>
  </si>
  <si>
    <t>Piezas fundidas mecanizadas de troquel de metal precioso,Pieza fundida mecanizada de troquel de metal precioso</t>
  </si>
  <si>
    <t>Objetos fundidos maquinados con troquel de zinc</t>
  </si>
  <si>
    <t>Proceso de formación de cobre en el que el metal fundido es forzado en una cavidad o molde a alta presión por un artefacto mecánico</t>
  </si>
  <si>
    <t>Piezas fundidas mecanizadas de troquel de cobre,Pieza fundida mecanizada de troquel de cobre</t>
  </si>
  <si>
    <t>Objetos fundidos maquinados con troquel de estaño</t>
  </si>
  <si>
    <t>Proceso de formación de plomo en el que el metal fundido es forzado en una cavidad o molde a alta presión por un artefacto mecánico</t>
  </si>
  <si>
    <t>Piezas fundidas mecanizadas de troquel de plomo,Pieza fundida mecanizada de troquel de plomo</t>
  </si>
  <si>
    <t>Objetos fundidos maquinados con troquel de plomo</t>
  </si>
  <si>
    <t>Proceso de formación de latón en el que el metal fundido es forzado en una cavidad o molde a alta presión por un artefacto mecánico</t>
  </si>
  <si>
    <t>Piezas fundidas mecanizadas de troquel de latón,Pieza fundida mecanizada de troquel de latón</t>
  </si>
  <si>
    <t>Objetos fundidos maquinados con troquel de metal precioso</t>
  </si>
  <si>
    <t>Proceso de formación de bronce en el que el metal fundido es forzado en una cavidad o molde a alta presión por un artefacto mecánico</t>
  </si>
  <si>
    <t>Piezas fundidas mecanizadas de troquel de bronce,Pieza fundida mecanizada de troquel de bronce</t>
  </si>
  <si>
    <t>Objetos fundidos maquinados con troquel de compuestos</t>
  </si>
  <si>
    <t>Proceso de formación de compuesto en el que el metal fundido es forzado en una cavidad o molde a alta presión por un artefacto mecánico</t>
  </si>
  <si>
    <t>Piezas fundidas mecanizadas de troquel compuesto,Pieza fundida mecanizada de troquel compuesto</t>
  </si>
  <si>
    <t>Objetos fundidos maquinados con troquel de aleación de níquel</t>
  </si>
  <si>
    <t>Proceso de formación de aleación de niquel en el que el metal fundido es forzado en una cavidad o molde a alta presión por un artefacto mecánico</t>
  </si>
  <si>
    <t>Piezas fundidas mecanizadas de troquel de aleación de níquel,Pieza fundida mecanizada de troquel de aleación de níquel</t>
  </si>
  <si>
    <t>Objetos fundidos maquinados con troquel no metálico</t>
  </si>
  <si>
    <t>Proceso de formación de material no metálico en el que el metal fundido es forzado en una cavidad o molde a alta presión por un artefacto mecánico</t>
  </si>
  <si>
    <t>Piezas fundidas mecanizadas de troquel no metálico,Pieza fundida mecanizada de troquel no metálico</t>
  </si>
  <si>
    <t>Objetos maquinados de aleación no ferrosa fundidos en arena</t>
  </si>
  <si>
    <t xml:space="preserve">Operación de conformación de piezas mediante la eliminación de material, y la aleaciones con materiales que no contienen fierro, o contienen cantidades relativamente pequeñas de hierro, algunos ejemplos, aluminio, cobre, zinc, estaño y níquel. </t>
  </si>
  <si>
    <t>Piezas mecanizadas de aleación no ferrosa fundidas en arena,Pieza mecanizada de aleación no ferrosa fundida en arena</t>
  </si>
  <si>
    <t>Objetos maquinados de aleación ferrosa fundidos en arena</t>
  </si>
  <si>
    <t>Operación de conformación de piezas mediante la eliminación de material, y la combinación, de propiedades metálicas, compuestas de dos o más elementos, de los cuales, al menos uno es un metal.</t>
  </si>
  <si>
    <t>Piezas mecanizadas de aleación ferrosa fundidas en arena,Pieza mecanizada de aleación ferrosa fundida en arena</t>
  </si>
  <si>
    <t>Objetos maquinados de acero fundidos en arena</t>
  </si>
  <si>
    <t>Operación de conformación de piezas de acero  mediante la  fundición del metal en el proceso caracterizado por el uso de arena como el molde de material.</t>
  </si>
  <si>
    <t>Piezas mecanizadas de acero fundidas en arena,Pieza mecanizada de acero fundida en arena</t>
  </si>
  <si>
    <t>Objetos maquinados de acero inoxidable fundidos en arena</t>
  </si>
  <si>
    <t>Operación de conformación de piezas de acero inoxidable mediante la  fundición del metal en el proceso caracterizado por el uso de arena como el molde de material.</t>
  </si>
  <si>
    <t>Piezas mecanizadas de acero inoxidable fundidas en arena,Pieza mecanizada de acero inoxidable fundida en arena</t>
  </si>
  <si>
    <t>Objetos maquinados de hierro fundidos en arena</t>
  </si>
  <si>
    <t>Operación de conformación de piezas de hierro mediante la  fundición del metal en el proceso caracterizado por el uso de arena como el molde de material.</t>
  </si>
  <si>
    <t>Piezas mecanizadas de hierro fundidas en arena,Pieza mecanizada de hierro fundida en arena</t>
  </si>
  <si>
    <t>Objetos maquinados de aluminio fundidos en arena</t>
  </si>
  <si>
    <t>Operación de conformación de piezas de aluminio mediante la  fundición del metal en el proceso caracterizado por el uso de arena como el molde de material.</t>
  </si>
  <si>
    <t>Piezas mecanizadas de aluminio fundidas en arena,Pieza mecanizada de aluminio fundida en arena</t>
  </si>
  <si>
    <t>Objetos maquinados de magnesio fundidos en arena</t>
  </si>
  <si>
    <t>Operación de conformación de piezas de magnesio  mediante la  fundición del metal en el proceso caracterizado por el uso de arena como el molde de material.</t>
  </si>
  <si>
    <t>Piezas mecanizadas de magnesio fundidas en arena,Pieza mecanizada de magnesio fundida en arena</t>
  </si>
  <si>
    <t>Objetos maquinados de titanio fundidos en arena</t>
  </si>
  <si>
    <t>Operación de conformación de piezas de titanio  mediante la  fundición del metal en el proceso caracterizado por el uso de arena como el molde de material.</t>
  </si>
  <si>
    <t>Piezas mecanizadas de titanio fundidas en arena,Pieza mecanizada de titanio fundida en arena</t>
  </si>
  <si>
    <t>Objetos maquinados de berilio fundidos en arena</t>
  </si>
  <si>
    <t>Operación de conformación de piezas de berilio  mediante la  fundición del metal en el proceso caracterizado por el uso de arena como el molde de material.</t>
  </si>
  <si>
    <t>Piezas mecanizadas de berilio fundidas en arena,Pieza mecanizada de berilio fundida en arena</t>
  </si>
  <si>
    <t>Objetos maquinados de cobre fundidos en arena</t>
  </si>
  <si>
    <t>Operación de conformación de piezas de cobre  mediante la  fundición del metal en el proceso caracterizado por el uso de arena como el molde de material.</t>
  </si>
  <si>
    <t>Piezas mecanizadas de cobre fundidas en arena,Pieza mecanizada de cobre fundida en arena</t>
  </si>
  <si>
    <t>Objetos maquinados de latón fundidos en arena</t>
  </si>
  <si>
    <t>Operación de conformación de piezas de latón mediante la  fundición del metal en el proceso caracterizado por el uso de arena como el molde de material.</t>
  </si>
  <si>
    <t>Piezas mecanizadas de latón fundidas en arena,Pieza mecanizada de latón fundida en arena</t>
  </si>
  <si>
    <t>Objetos maquinados de bronce fundidos en arena</t>
  </si>
  <si>
    <t>Operación de conformación de piezas de bronce  mediante la  fundición del metal en el proceso caracterizado por el uso de arena como el molde de material.</t>
  </si>
  <si>
    <t>Piezas mecanizadas de bronce fundidas en arena,Pieza mecanizada de bronce fundida en arena</t>
  </si>
  <si>
    <t>Objetos maquinados de cinc fundidos en arena</t>
  </si>
  <si>
    <t>Operación de conformación de piezas de cinc  mediante la  fundición del metal en el proceso caracterizado por el uso de arena como el molde de material.</t>
  </si>
  <si>
    <t>Piezas mecanizadas de cinc fundidas en arena,Pieza mecanizada de cinc fundida en arena</t>
  </si>
  <si>
    <t>Objetos maquinados de estaño fundidos en arena</t>
  </si>
  <si>
    <t>Operación de conformación de piezas de estaño mediante la  fundición del metal en el proceso caracterizado por el uso de arena como el molde de material.</t>
  </si>
  <si>
    <t>Piezas mecanizadas de estaño fundidas en arena,Pieza mecanizada de estaño fundida en arena</t>
  </si>
  <si>
    <t>Objetos maquinados de plomo fundidos en arena</t>
  </si>
  <si>
    <t>Operación de conformación de piezas de plomo  mediante la  fundición del metal en el proceso caracterizado por el uso de arena como el molde de material.</t>
  </si>
  <si>
    <t>Piezas mecanizadas de plomo fundidas en arena,Pieza mecanizada de plomo fundida en arena</t>
  </si>
  <si>
    <t>Objetos maquinados de metal precioso fundidos en arena</t>
  </si>
  <si>
    <t>Operación de conformación de piezas de metal mediante la  fundición del metal en el proceso caracterizado por el uso de arena como el molde de material.</t>
  </si>
  <si>
    <t>Piezas mecanizadas de metal precioso fundidas en arena,Pieza mecanizada de metal precioso fundida en arena</t>
  </si>
  <si>
    <t>Objetos maquinados de compuestos fundidos en arena</t>
  </si>
  <si>
    <t>Operación de conformación de piezas de compuestos  mediante la  fundición del metal en el proceso caracterizado por el uso de arena como el molde de material.</t>
  </si>
  <si>
    <t>Piezas mecanizadas de compuestos fundidas en arena,Pieza mecanizada de compuesto fundida en arena</t>
  </si>
  <si>
    <t>Objetos maquinados de aleación de níquel fundidos en arena</t>
  </si>
  <si>
    <t>Operación de conformación de piezas de aleación de níquel  mediante la  fundición del metal en el proceso caracterizado por el uso de arena como el molde de material.</t>
  </si>
  <si>
    <t>Piezas mecanizadas de aleación de níquel fundidas en arena,Pieza mecanizada de aleación de níquel fundida en arena</t>
  </si>
  <si>
    <t>Objetos maquinados no metálicos fundidos en arena</t>
  </si>
  <si>
    <t>Operación de conformación de piezas de no metalicas  mediante la  fundición del metal en el proceso caracterizado por el uso de arena como el molde de material.</t>
  </si>
  <si>
    <t>Piezas mecanizadas no metálicas fundidas en arena,Pieza mecanizada no metálica fundida en arena</t>
  </si>
  <si>
    <t>Objetos maquinados en molde permanente de aleación no ferrosa fundidos</t>
  </si>
  <si>
    <t>Fabricación y conformación de piezas metálicas en un proceso que consistente en fundir un material e introducirlo en una cavidad, llamada molde, donde se solidifica con aleaciones que no contienen fierro, o contienen cantidades relativamente pequeñas de hierro, algunos ejemplos, aluminio, cobre, zinc, estaño y níquel.</t>
  </si>
  <si>
    <t>Piezas fundidas mecanizadas de molde permanente de aleación no ferrosa,Pieza fundida mecanizada de molde permanente de aleación no ferrosa</t>
  </si>
  <si>
    <t>Objetos maquinados en molde permanente de aleación ferrosa fundidos</t>
  </si>
  <si>
    <t xml:space="preserve">Fabricación y conformación de piezas metálicas en un proceso que consistente en fundir un material e introducirlo en una cavidad, llamada molde, donde se solidifica con aleaciones una de hierro y carbono. </t>
  </si>
  <si>
    <t>Piezas fundidas mecanizadas de molde permanente de aleación ferrosa,Pieza fundida mecanizada de molde permanente de aleación ferrosa</t>
  </si>
  <si>
    <t>Objetos maquinados en molde permanente de acero fundidos</t>
  </si>
  <si>
    <t xml:space="preserve">Fabricación y conformación de piezas metálicas en un proceso que consistente en fundir un material e introducirlo en una cavidad, llamada molde de acero. </t>
  </si>
  <si>
    <t>Piezas fundidas mecanizadas de molde permanente de acero,Pieza fundida mecanizada de molde permanente de acero</t>
  </si>
  <si>
    <t>Objetos maquinados en molde permanente de acero inoxidable fundidos</t>
  </si>
  <si>
    <t xml:space="preserve">Proceso de fabricación y conformación de piezas metálicas en un proceso que consistente en fundir un material e introducirlo en una cavidad, llamada molde, de acero inoxidable. </t>
  </si>
  <si>
    <t>Piezas fundidas mecanizadas de molde permanente de acero inoxidable,Pieza fundida mecanizada de molde permanente de acero inoxidable</t>
  </si>
  <si>
    <t>Objetos maquinados en molde permanente de hierro fundidos</t>
  </si>
  <si>
    <t xml:space="preserve">Proceso de fabricación y conformación de piezas metálicas en un proceso que consistente en fundir un material e introducirlo en una cavidad o molde de hierro. </t>
  </si>
  <si>
    <t>Piezas fundidas mecanizadas de molde permanente de hierro,Pieza fundida mecanizada de molde permanente de hierro</t>
  </si>
  <si>
    <t>Objetos maquinados en molde permanente de aluminio fundidos</t>
  </si>
  <si>
    <t xml:space="preserve">Fabricación y conformación de piezas metálicas en un proceso que consistente en fundir un material e introducirlo en una cavidad o  molde de  aluminio. </t>
  </si>
  <si>
    <t>Piezas fundidas mecanizadas de molde permanente de aluminio,Pieza fundida mecanizada de molde permanente de aluminio</t>
  </si>
  <si>
    <t>Objetos maquinados en molde permanente de magnesio fundidos</t>
  </si>
  <si>
    <t>Fabricación y conformación de piezas metálicas en un proceso que consistente en fundir un material e introducirlo en una cavidad o molde de magnesio.</t>
  </si>
  <si>
    <t>Piezas fundidas mecanizadas de molde permanente de magnesio,Pieza fundida mecanizada de molde permanente de magnesio</t>
  </si>
  <si>
    <t>Objetos maquinados en molde permanente de titanio fundidos</t>
  </si>
  <si>
    <t xml:space="preserve">Fabricación y conformación de piezas metálicas en un proceso que consistente en fundir un material e introducirlo en una cavidad o molde de titanio. </t>
  </si>
  <si>
    <t>Piezas fundidas mecanizadas de molde permanente de titanio,Pieza fundida mecanizada de molde permanente de titanio</t>
  </si>
  <si>
    <t>Objetos maquinados en molde permanente de berilio fundidos</t>
  </si>
  <si>
    <t xml:space="preserve">Fabricación y conformación de piezas metálicas en un proceso que consistente en fundir un material e introducirlo en una cavidado o molde  de berilio. </t>
  </si>
  <si>
    <t>Piezas fundidas mecanizadas de molde permanente de berilio,Pieza fundida mecanizada de molde permanente de berilio</t>
  </si>
  <si>
    <t>Objetos maquinados en molde permanente de cobre fundidos</t>
  </si>
  <si>
    <t xml:space="preserve">Fabricación y conformación de piezas metálicas en un proceso que consistente en fundir un material e introducirlo en una cavidad o molde de cobre. </t>
  </si>
  <si>
    <t>Piezas fundidas mecanizadas de molde permanente de cobre,Pieza fundida mecanizada de molde permanente de cobre</t>
  </si>
  <si>
    <t>Objetos maquinados en molde permanente de latón fundidos</t>
  </si>
  <si>
    <t>Fabricación y conformación de piezas metálicas en un proceso que consistente en fundir un material e introducirlo en una cavidad o  molde de latón</t>
  </si>
  <si>
    <t>Piezas fundidas mecanizadas de molde permanente de latón,Pieza fundida mecanizada de molde permanente de latón</t>
  </si>
  <si>
    <t>Objetos maquinados en molde permanente de bronce fundidos</t>
  </si>
  <si>
    <t xml:space="preserve">Fabricación y conformación de piezas metálicas en un proceso que consistente en fundir un material e introducirlo en una cavidad o molde de bronce. </t>
  </si>
  <si>
    <t>Piezas fundidas mecanizadas de molde permanente de bronce,Pieza fundida mecanizada de molde permanente de bronce</t>
  </si>
  <si>
    <t>Objetos maquinados en molde permanente de cinc fundidos</t>
  </si>
  <si>
    <t>Fabricación y conformación de piezas metálicas en un proceso que consistente en fundir un material e introducirlo en una cavidad o molde de cinc</t>
  </si>
  <si>
    <t>Piezas fundidas mecanizadas de molde permanente de cinc,Pieza fundida mecanizada de molde permanente de cinc</t>
  </si>
  <si>
    <t>Objetos maquinados en molde permanente de estaño fundidos</t>
  </si>
  <si>
    <t>Proceso de fabricación y conformación de piezas metálicas en un proceso que consistente en fundir un material e introducirlo en una cavidad o  molde de estaño.</t>
  </si>
  <si>
    <t>Piezas fundidas mecanizadas de molde permanente de estaño,Pieza fundida mecanizada de molde permanente de estaño</t>
  </si>
  <si>
    <t>Objetos maquinados en molde permanente de plomo fundidos</t>
  </si>
  <si>
    <t>Fabricación y conformación de piezas metálicas en un proceso que consistente en fundir un material e introducirlo en una cavidad o  molde de plomo.</t>
  </si>
  <si>
    <t>Piezas fundidas mecanizadas de molde permanente de plomo,Pieza fundida mecanizada de molde permanente de plomo</t>
  </si>
  <si>
    <t>Objetos maquinados en molde permanente de metal precioso fundidos</t>
  </si>
  <si>
    <t xml:space="preserve">Fabricación y conformación de piezas metálicas en un proceso que consistente en fundir un material e introducirlo en una cavidad o molde de metal precioso. </t>
  </si>
  <si>
    <t>Piezas fundidas mecanizadas de molde permanente de metal precioso,Pieza fundida mecanizada de molde permanente de metal precioso</t>
  </si>
  <si>
    <t>Objetos maquinados en molde permanente de compuestos fundidos</t>
  </si>
  <si>
    <t>Fabricación y conformación de piezas metálicas en un proceso que consistente en fundir un material e introducirlo en una cavidad o molde de compuestos.</t>
  </si>
  <si>
    <t>Piezas fundidas mecanizadas de molde permanente de compuestos,Pieza fundida mecanizada de molde permanente de compuesto</t>
  </si>
  <si>
    <t>Objetos maquinados en molde permanente de aleación de níquel fundidos</t>
  </si>
  <si>
    <t>Fabricación y conformación de piezas metálicas en un proceso que consistente en fundir un material e introducirlo en una cavidad o molde de niquel.</t>
  </si>
  <si>
    <t>Piezas fundidas mecanizadas de molde permanente de aleación de níquel,Pieza fundida mecanizada de molde permanente de aleación de níquel</t>
  </si>
  <si>
    <t>Objetos maquinados en molde permanente no metálicos fundidos</t>
  </si>
  <si>
    <t xml:space="preserve">Fabricación y conformación de piezas metálicas en un proceso que consistente en fundir un material e introducirlo en una cavidad  o  molde no metálico. </t>
  </si>
  <si>
    <t>Piezas fundidas mecanizadas de molde permanente no metálico,Pieza fundida mecanizada de molde permanente no metálico</t>
  </si>
  <si>
    <t>Objetos maquinados de aleación no ferrosa fundidos en molde de yeso</t>
  </si>
  <si>
    <t>Fabricación y conformación de piezas en un proceso que consistente en fundir en un molde de yeso aleaciones que no contienen fierro, o contienen cantidades relativamente pequeñas de hierro, algunos ejemplos, aluminio, cobre, zinc, estaño y níquel.</t>
  </si>
  <si>
    <t>Piezas fundidas mecanizadas de molde de yeso de aleación no ferrosa,Pieza fundida mecanizada de molde de yeso de aleación no ferrosa</t>
  </si>
  <si>
    <t>Objetos maquinados de aleación ferrosa fundidos en molde de yeso</t>
  </si>
  <si>
    <t>Fabricación y conformación de piezas en un proceso que consistente en fundir en un molde de yeso aleaciones de hierro y carbono.</t>
  </si>
  <si>
    <t>Piezas fundidas mecanizadas de molde de yeso de aleación ferrosa,Pieza fundida mecanizada de molde de yeso de aleación ferrosa</t>
  </si>
  <si>
    <t>Objetos maquinados de acero fundidos en molde de yeso</t>
  </si>
  <si>
    <t>Fabricación y conformación de piezas en un proceso que consistente en fundir en un molde de yeso acero.</t>
  </si>
  <si>
    <t>Piezas fundidas mecanizadas de molde de yeso de acero,Pieza fundida mecanizada de molde de yeso de acero</t>
  </si>
  <si>
    <t>Objetos maquinados de acero inoxidable fundidos en molde de yeso</t>
  </si>
  <si>
    <t>Fabricación y conformación de piezas en un proceso que consistente en fundir en un molde de yeso acero inoxidable.</t>
  </si>
  <si>
    <t>Piezas fundidas mecanizadas de molde de yeso de acero inoxidable,Pieza fundida mecanizada de molde de yeso de acero inoxidable</t>
  </si>
  <si>
    <t>Objetos maquinados de hierro fundidos en molde de yeso</t>
  </si>
  <si>
    <t>Fabricación y conformación de piezas en un proceso que consistente en fundir en un molde de yeso hierro.</t>
  </si>
  <si>
    <t>Piezas fundidas mecanizadas de molde de yeso de hierro,Pieza fundida mecanizada de molde de yeso de hierro</t>
  </si>
  <si>
    <t>Objetos maquinados de aluminio fundidos en molde de yeso</t>
  </si>
  <si>
    <t>Fabricación y conformación de piezas en un proceso que consistente en fundir en un molde de yeso aluminio.</t>
  </si>
  <si>
    <t>Piezas fundidas mecanizadas de molde de yeso de aluminio,Pieza fundida mecanizada de molde de yeso de aluminio</t>
  </si>
  <si>
    <t>Objetos maquinados de magnesio fundidos en molde de yeso</t>
  </si>
  <si>
    <t>Fabricación y conformación de piezas en un proceso que consistente en fundir en un molde de yeso titanio.</t>
  </si>
  <si>
    <t>Piezas fundidas mecanizadas de molde de yeso de magnesio,Pieza fundida mecanizada de molde de yeso de magnesio</t>
  </si>
  <si>
    <t>Objetos maquinados de titanio fundidos en molde de yeso</t>
  </si>
  <si>
    <t>Piezas fundidas mecanizadas de molde de yeso de titanio,Pieza fundida mecanizada de molde de yeso de titanio</t>
  </si>
  <si>
    <t>Objetos maquinados de berilio fundidos en molde de yeso</t>
  </si>
  <si>
    <t>Fabricación y conformación de piezas en un proceso que consistente en fundir en un molde de yeso berilio.</t>
  </si>
  <si>
    <t>Piezas fundidas mecanizadas de molde de yeso de berilio,Pieza fundida mecanizada de molde de yeso de berilio</t>
  </si>
  <si>
    <t>Objetos maquinados de cobre fundidos en molde de yeso</t>
  </si>
  <si>
    <t>Fabricación y conformación de piezas en un proceso que consistente en fundir en un molde de yeso cobre.</t>
  </si>
  <si>
    <t>Piezas fundidas mecanizadas de molde de yeso de cobre,Pieza fundida mecanizadas de molde de yeso de cobre</t>
  </si>
  <si>
    <t>Objetos maquinados de latón fundidos en molde de yeso</t>
  </si>
  <si>
    <t>Fabricación y conformación de piezas en un proceso que consistente en fundir en un molde de yeso latón.</t>
  </si>
  <si>
    <t>Piezas fundidas mecanizadas de molde de yeso de latón,Pieza fundida mecanizada de molde de yeso de latón</t>
  </si>
  <si>
    <t>Objetos maquinados de bronce fundidos en molde de yeso</t>
  </si>
  <si>
    <t>Fabricación y conformación de piezas en un proceso que consistente en fundir en un molde de yeso bronce.</t>
  </si>
  <si>
    <t>Piezas fundidas mecanizadas de molde de yeso de bronce,Pieza fundida mecanizada de molde de yeso de bronce</t>
  </si>
  <si>
    <t>Objetos maquinados de cinc fundidos en molde de yeso</t>
  </si>
  <si>
    <t>Fabricación y conformación de piezas en un proceso que consistente en fundir en un molde de yeso cinc.</t>
  </si>
  <si>
    <t>Piezas fundidas mecanizadas de molde de yeso de cinc,Pieza fundida mecanizada de molde de yeso de cinc</t>
  </si>
  <si>
    <t>Objetos maquinados de estaño fundidos en molde de yeso</t>
  </si>
  <si>
    <t>Fabricación y conformación de piezas en un proceso que consistente en fundir en un molde de yeso estaño.</t>
  </si>
  <si>
    <t>Piezas fundidas mecanizadas de molde de yeso de estaño,Pieza fundida mecanizada de molde de yeso de estaño</t>
  </si>
  <si>
    <t>Objetos maquinados de plomo fundidos en molde de yeso</t>
  </si>
  <si>
    <t>Fabricación y conformación de piezas en un proceso que consistente en fundir en un molde de yeso plomo.</t>
  </si>
  <si>
    <t>Piezas fundidas mecanizadas de molde de yeso de plomo,Pieza fundida mecanizada de molde de yeso de plomo</t>
  </si>
  <si>
    <t>Objetos maquinados de metal precioso fundidos en molde de yeso</t>
  </si>
  <si>
    <t>Fabricación y conformación de piezas en un proceso que consistente en fundir en un molde de yeso metal precioso.</t>
  </si>
  <si>
    <t>Piezas fundidas mecanizadas de molde de yeso de metal precioso,Pieza fundida mecanizada de molde de yeso de metal precioso</t>
  </si>
  <si>
    <t>Objetos maquinados de compuestos fundidos en molde de yeso</t>
  </si>
  <si>
    <t>Fabricación y conformación de piezas en un proceso que consistente en fundir en un molde de yeso compuesto.</t>
  </si>
  <si>
    <t>Piezas fundidas mecanizadas de molde de yeso de compuesto,Pieza fundida mecanizada de molde de yeso de compuesto</t>
  </si>
  <si>
    <t>Objetos maquinados de aleación de níquel fundidos en molde de yeso</t>
  </si>
  <si>
    <t>Fabricación y conformación de piezas en un proceso que consistente en fundir en un molde de yeso aleaciones de níquel.</t>
  </si>
  <si>
    <t>Piezas fundidas mecanizadas de molde de yeso de aleación de níquel,Pieza fundida mecanizada de molde de yeso de aleación de níquel</t>
  </si>
  <si>
    <t>Objetos maquinados no metálicos fundidos en molde de yeso</t>
  </si>
  <si>
    <t>Fabricación y conformación de piezas en un proceso que consistente en fundir en un molde de yeso no metálico.</t>
  </si>
  <si>
    <t>Piezas fundidas mecanizadas de molde de yeso no metálico,Pieza fundida mecanizada de molde de yeso no metálico</t>
  </si>
  <si>
    <t>Objetos maquinados de aleación no ferrosa fundidos en molde en concha</t>
  </si>
  <si>
    <t>Fabricación y conformación de piezas en un proceso que consistente en fundir en un molde de casco aleaciones que no contienen fierro, o contienen cantidades relativamente pequeñas de hierro, algunos ejemplos, aluminio, cobre, zinc, estaño y níquel.</t>
  </si>
  <si>
    <t>Piezas fundidas mecanizadas de molde de casco de aleación no ferrosa,Pieza fundida mecanizada de molde de casco de aleación no ferrosa</t>
  </si>
  <si>
    <t>Objetos maquinados de aleación ferrosa fundidos en molde en concha</t>
  </si>
  <si>
    <t>Fabricación y conformación de piezas en un proceso que consistente en fundir en un molde de casco aleaciones de hierro y carbono</t>
  </si>
  <si>
    <t>Piezas fundidas mecanizadas de molde de casco de aleación ferrosa,Pieza fundida mecanizada de molde de casco de aleación ferrosa</t>
  </si>
  <si>
    <t>Objetos maquinados de acero fundidos en molde en concha</t>
  </si>
  <si>
    <t>Fabricación y conformación de piezas en un proceso que consistente en fundir en un molde de casco acero.</t>
  </si>
  <si>
    <t>Piezas fundidas mecanizadas de molde de casco de acero,Pieza fundida mecanizada de molde de casco de acero</t>
  </si>
  <si>
    <t>Objetos maquinados de acero inoxidable fundidos en molde en concha</t>
  </si>
  <si>
    <t>Fabricación y conformación de piezas en un proceso que consistente en fundir en un molde de casco acero inoxidable.</t>
  </si>
  <si>
    <t>Piezas fundidas mecanizadas de molde de casco de acero inoxidable,Pieza fundida mecanizada de molde de casco de acero inoxidable</t>
  </si>
  <si>
    <t>Objetos maquinados de hierro fundidos en molde en concha</t>
  </si>
  <si>
    <t>Fabricación y conformación de piezas en un proceso que consistente en fundir en un molde de casco hierro.</t>
  </si>
  <si>
    <t>Piezas fundidas mecanizadas de molde de casco de hierro,Pieza fundida mecanizada de molde de casco de hierro</t>
  </si>
  <si>
    <t>Objetos maquinados de aluminio fundidos en molde en concha</t>
  </si>
  <si>
    <t>Fabricación y conformación de piezas en un proceso que consistente en fundir en un molde de casco aluminio.</t>
  </si>
  <si>
    <t>Piezas fundidas mecanizadas de molde de casco de aluminio,Pieza fundida mecanizada de molde de casco de aluminio</t>
  </si>
  <si>
    <t>Objetos maquinados de magnesio fundidos en molde en concha</t>
  </si>
  <si>
    <t>Fabricación y conformación de piezas en un proceso que consistente en fundir en un molde de casco magnesio.</t>
  </si>
  <si>
    <t>Piezas fundidas mecanizadas de molde de casco de magnesio,Pieza fundida mecanizada de molde de casco de magnesio</t>
  </si>
  <si>
    <t>Objetos maquinados de titanio fundidos en molde en concha</t>
  </si>
  <si>
    <t>Fabricación y conformación de piezas en un proceso que consistente en fundir en un molde de casco titanio.</t>
  </si>
  <si>
    <t>Piezas fundidas mecanizadas de molde de casco de titanio,Pieza fundida mecanizada de molde de casco de titanio</t>
  </si>
  <si>
    <t>Objetos maquinados de berilio fundidos en molde en concha</t>
  </si>
  <si>
    <t>Fabricación y conformación de piezas en un proceso que consistente en fundir en un molde de casco berilio.</t>
  </si>
  <si>
    <t>Piezas fundidas mecanizadas de molde de casco de berilio,Pieza fundida mecanizada de molde de casco de berilio</t>
  </si>
  <si>
    <t>Objetos maquinados de cobre fundidos en molde en concha</t>
  </si>
  <si>
    <t>Fabricación y conformación de piezas en un proceso que consistente en fundir en un molde de casco cobre.</t>
  </si>
  <si>
    <t>Piezas fundidas mecanizadas de molde de casco de cobre,Pieza fundida mecanizada de molde de casco de cobre</t>
  </si>
  <si>
    <t>Objetos maquinados de latón fundidos en molde en concha</t>
  </si>
  <si>
    <t>Fabricación y conformación de piezas en un proceso que consistente en fundir en un molde de casco latón.</t>
  </si>
  <si>
    <t>Piezas fundidas mecanizadas de molde de casco de latón,Pieza fundida mecanizada de molde de casco de latón</t>
  </si>
  <si>
    <t>Objetos maquinados de bronce fundidos en molde en concha</t>
  </si>
  <si>
    <t>Fabricación y conformación de piezas en un proceso que consistente en fundir en un molde de casco bronce.</t>
  </si>
  <si>
    <t>Piezas fundidas mecanizadas de molde de casco de bronce,Pieza fundida mecanizada de molde de casco de bronce</t>
  </si>
  <si>
    <t>Objetos maquinados de cinc fundidos en molde en concha</t>
  </si>
  <si>
    <t>Fabricación y conformación de piezas en un proceso que consistente en fundir en un molde de casco cinc.</t>
  </si>
  <si>
    <t>Piezas fundidas mecanizadas de molde de casco de cinc,Pieza fundida mecanizada de molde de casco de cinc</t>
  </si>
  <si>
    <t>Objetos maquinados de estaño fundidos en molde en concha</t>
  </si>
  <si>
    <t>Fabricación y conformación de piezas en un proceso que consistente en fundir en un molde de casco estaño.</t>
  </si>
  <si>
    <t>Piezas fundidas mecanizadas de molde de casco de estaño,Pieza fundida mecanizada de molde de casco de estaño</t>
  </si>
  <si>
    <t>Objetos maquinados de plomo fundidos en molde en concha</t>
  </si>
  <si>
    <t>Fabricación y conformación de piezas en un proceso que consistente en fundir en un molde de casco plomo.</t>
  </si>
  <si>
    <t>Piezas fundidas mecanizadas de molde de casco de plomo,Pieza fundida mecanizada de molde de casco de plomo</t>
  </si>
  <si>
    <t>Objetos maquinados de metal precioso fundidos en molde en concha</t>
  </si>
  <si>
    <t>Fabricación y conformación de piezas en un proceso que consistente en fundir en un molde de casco metal precioso.</t>
  </si>
  <si>
    <t>Piezas fundidas mecanizadas de molde de casco de Metal precioso,Pieza fundida mecanizada de molde de casco de Metal precioso</t>
  </si>
  <si>
    <t>Objetos maquinados de compuestos fundidos en molde en concha</t>
  </si>
  <si>
    <t>Fabricación y conformación de piezas en un proceso que consistente en fundir en un molde de casco compuestos.</t>
  </si>
  <si>
    <t>Piezas fundidas mecanizadas de molde de casco de compuestos,Pieza fundida mecanizada de molde de casco de compuesto</t>
  </si>
  <si>
    <t>Objetos maquinados de aleación de níquel fundidos en molde en concha</t>
  </si>
  <si>
    <t>Fabricación y conformación de piezas en un proceso que consistente en fundir en un molde de casco niquel.</t>
  </si>
  <si>
    <t>Piezas fundidas mecanizadas de molde de casco de aleación de níquel,Pieza fundida mecanizada de molde de casco de aleación de níquel</t>
  </si>
  <si>
    <t>Objetos maquinados no metálicos fundidos en molde en concha</t>
  </si>
  <si>
    <t>Fabricación y conformación de piezas en un proceso que consistente en fundir en un molde de casco no metálico.</t>
  </si>
  <si>
    <t>Piezas fundidas mecanizadas de molde de casco no metálico,Pieza fundida mecanizada de molde de casco no metálico</t>
  </si>
  <si>
    <t>Objetos maquinados de aleación no ferrosa fundidos a la cera perdida</t>
  </si>
  <si>
    <t>Componentes que se crean a través de un proceso de derretir y mezclar los elementos parar crear un aleación no ferrosa</t>
  </si>
  <si>
    <t>Piezas fundidas mecanizadas de inversión de aleación no ferrosa,Pieza fundida mecanizada de inversión de aleación no ferrosa</t>
  </si>
  <si>
    <t>Objetos maquinados de aleación ferrosa fundidos a la cera perdida</t>
  </si>
  <si>
    <t>Componentes que se crean a través de un proceso de derretir y mezclar los elementos parar crear un aleación  ferrosa</t>
  </si>
  <si>
    <t>Piezas fundidas mecanizadas de inversión de aleación ferrosa,Pieza fundida mecanizada de inversión de aleación ferrosa</t>
  </si>
  <si>
    <t>Objetos maquinados de acero fundidos a la cera perdida</t>
  </si>
  <si>
    <t>Componentes que se crean a través de un proceso de derretir y mezclar los elementos parar crear un aleación de acero</t>
  </si>
  <si>
    <t>Piezas fundidas mecanizadas de inversión de acero,Pieza fundida mecanizada de inversión de acero</t>
  </si>
  <si>
    <t>Objetos maquinados de acero inoxidable fundidos a la cera perdida</t>
  </si>
  <si>
    <t>Componentes que se crean a través de un proceso de derretir y mezclar los elementos parar crear un aleación de acero inoxidable</t>
  </si>
  <si>
    <t>Piezas fundidas mecanizadas de inversión de acero inoxidable,Pieza fundida mecanizada de inversión de acero inoxidable</t>
  </si>
  <si>
    <t>Objetos maquinados de hierro fundidos a la cera perdida</t>
  </si>
  <si>
    <t>Componentes que se crean a través de un proceso de derretir y mezclar los elementos parar crear una aleación de hierro</t>
  </si>
  <si>
    <t>Piezas fundidas mecanizadas de inversión de hierro,Pieza fundida mecanizada de inversión de hierro</t>
  </si>
  <si>
    <t>Objetos maquinados de aluminio fundidos a la cera perdida</t>
  </si>
  <si>
    <t>Componentes que se crean a través de un proceso de derretir y mezclar los elementos parar crear una aleación de aluminio.</t>
  </si>
  <si>
    <t>Piezas fundidas mecanizadas de inversión de aluminio,Pieza fundida mecanizada de inversión de aluminio</t>
  </si>
  <si>
    <t>Objetos maquinados de magnesio fundidos a la cera perdida</t>
  </si>
  <si>
    <t>Componentes que se crean a través de un proceso de derretir y mezclar los elementos parar crear una aleación de magnesio</t>
  </si>
  <si>
    <t>Piezas fundidas mecanizadas de inversión de magnesio,Pieza fundida mecanizada de inversión de magnesio</t>
  </si>
  <si>
    <t>Objetos maquinados de zinc fundidos a la cera perdida</t>
  </si>
  <si>
    <t>Componentes que se crean a través de un proceso de derretir y mezclar los elementos parar crear una aleación de zinc</t>
  </si>
  <si>
    <t>Piezas fundidas mecanizadas de inversión de cinc,Pieza fundida mecanizada de inversión de cinc</t>
  </si>
  <si>
    <t>Objetos maquinados de estaño fundidos a la cera perdida</t>
  </si>
  <si>
    <t>Componentes que se crean a través de un proceso de derretir y mezclar los elementos parar crear una aleación de estaño</t>
  </si>
  <si>
    <t>Piezas fundidas mecanizadas de inversión de estaño,Pieza fundida mecanizada de inversión de estaño</t>
  </si>
  <si>
    <t>Objetos maquinados de plomo fundidos a la cera perdida</t>
  </si>
  <si>
    <t>Componentes que se crean a través de un proceso de derretir y mezclar los elementos parar crear una aleación de plomo</t>
  </si>
  <si>
    <t>Piezas fundidas mecanizadas de inversión de plomo,Pieza fundida mecanizada de inversión de plomo</t>
  </si>
  <si>
    <t>Objetos maquinados de metales preciosos fundidos a la cera perdida</t>
  </si>
  <si>
    <t>Componentes que se crean a través de un proceso de derretir y mezclar los elementos parar crear una aleación de metal precioso</t>
  </si>
  <si>
    <t>Piezas fundidas mecanizadas de inversión de metal precioso,Pieza fundida mecanizada de inversión de metal precioso</t>
  </si>
  <si>
    <t>Objetos maquinados de titanio fundidos a la cera perdida</t>
  </si>
  <si>
    <t>Componentes que se crean a través de un proceso de derretir y mezclar los elementos parar crear una aleación de titanio</t>
  </si>
  <si>
    <t>Piezas fundidas labradas de inversión de titanio,Pieza fundida labrada de inversión de titanio</t>
  </si>
  <si>
    <t>Objetos maquinados compuestos fundidos a la cera perdida</t>
  </si>
  <si>
    <t xml:space="preserve">Componentes que se crean a través de un proceso de derretir y mezclar compuestos. </t>
  </si>
  <si>
    <t>Piezas fundidas mecanizadas de inversión de compuestos,Pieza fundida mecanizada de inversión de compuesto</t>
  </si>
  <si>
    <t>Objetos maquinados de aleación de níquel fundidos a la cera perdida</t>
  </si>
  <si>
    <t>Componentes que se crean a través de un proceso de derretir y mezclar los elementos parar crear un aleación de niquel</t>
  </si>
  <si>
    <t>Piezas fundidas mecanizadas de inversión de aleación de níquel,Pieza fundida mecanizada de inversión de aleación de níquel</t>
  </si>
  <si>
    <t>Objetos maquinados no metálicos fundidos a la cera perdida</t>
  </si>
  <si>
    <t>Componentes que se crean a través de un proceso de derretir y mezclar los elementos parar crear un aleación no metálica.</t>
  </si>
  <si>
    <t>Piezas fundidas mecanizadas de inversión no metálica,Pieza fundida mecanizada de inversión no metálica</t>
  </si>
  <si>
    <t>Objetos maquinados centrifugados de aleación no ferrosa fundidos</t>
  </si>
  <si>
    <t>Consiste en depositar una capa de fundición líquida en un molde de revolución girando a gran velocidad y solidificar rápidamente el metal mediante un enfriamiento continuo del molde de aleación no ferrosa</t>
  </si>
  <si>
    <t>Piezas fundidas centrífugas mecanizadas de aleación no ferrosa,Pieza fundida centrífuga mecanizada de aleación no ferrosa</t>
  </si>
  <si>
    <t>Objetos maquinados centrifugados de aleación ferrosa fundidos</t>
  </si>
  <si>
    <t>Consiste en depositar una capa de fundición líquida en un molde de revolución girando a gran velocidad y solidificar rápidamente el metal mediante un enfriamiento continuo del molde de aleación ferrosa</t>
  </si>
  <si>
    <t>Piezas fundidas centrífugas mecanizadas de aleación ferrosa,Pieza fundida centrífuga mecanizada de aleación ferrosa</t>
  </si>
  <si>
    <t>Objetos maquinados centrifugados de acero fundidos</t>
  </si>
  <si>
    <t>Consiste en depositar una capa de fundición líquida en un molde de revolución girando a gran velocidad y solidificar rápidamente el metal mediante un enfriamiento continuo del molde de acero</t>
  </si>
  <si>
    <t>Piezas fundidas centrífugas mecanizadas de acero,Pieza fundida centrífuga mecanizada de acero</t>
  </si>
  <si>
    <t>Objetos maquinados centrifugados de acero inoxidable fundidos</t>
  </si>
  <si>
    <t>Consiste en depositar una capa de fundición líquida en un molde de revolución girando a gran velocidad y solidificar rápidamente el metal mediante un enfriamiento continuo del molde de acero inoxidable.</t>
  </si>
  <si>
    <t>Piezas fundidas centrífugas mecanizadas de acero inoxidable,Pieza fundida centrífuga mecanizada de acero inoxidable</t>
  </si>
  <si>
    <t>Objetos maquinados centrifugados de hierro fundidos</t>
  </si>
  <si>
    <t>Consiste en depositar una capa de fundición líquida en un molde de revolución girando a gran velocidad y solidificar rápidamente el metal mediante un enfriamiento continuo del molde de hierro.</t>
  </si>
  <si>
    <t>Piezas fundidas centrífugas mecanizadas de hierro,Pieza fundida centrífuga mecanizada de hierro</t>
  </si>
  <si>
    <t>Objetos maquinados centrifugados de aluminio fundidos</t>
  </si>
  <si>
    <t>Consiste en depositar una capa de fundición líquida en un molde de revolución girando a gran velocidad y solidificar rápidamente el metal mediante un enfriamiento continuo del molde de aluminio.</t>
  </si>
  <si>
    <t>Piezas fundidas centrífugas mecanizadas de aluminio,Pieza fundida centrífuga mecanizada de aluminio</t>
  </si>
  <si>
    <t>Objetos maquinados centrifugados de magnesio fundidos</t>
  </si>
  <si>
    <t>Consiste en depositar una capa de fundición líquida en un molde de revolución girando a gran velocidad y solidificar rápidamente el metal mediante un enfriamiento continuo del molde de magnesio.</t>
  </si>
  <si>
    <t>Piezas fundidas centrífugas mecanizadas de magnesio,Pieza fundida centrífuga mecanizada de magnesio</t>
  </si>
  <si>
    <t>Objetos maquinados centrifugados de titanio fundidos</t>
  </si>
  <si>
    <t>Consiste en depositar una capa de fundición líquida en un molde de revolución girando a gran velocidad y solidificar rápidamente el metal mediante un enfriamiento continuo del molde de titanio.</t>
  </si>
  <si>
    <t>Piezas fundidas centrífugas mecanizadas de titanio,Pieza fundida centrífuga mecanizada de titanio</t>
  </si>
  <si>
    <t>Objetos maquinados centrifugados de berilio fundidos</t>
  </si>
  <si>
    <t>Consiste en depositar una capa de fundición líquida en un molde de revolución girando a gran velocidad y solidificar rápidamente el metal mediante un enfriamiento continuo del molde de berilio.</t>
  </si>
  <si>
    <t>Piezas fundidas centrífugas mecanizadas de berilio,Pieza fundida centrífuga mecanizada de berilio</t>
  </si>
  <si>
    <t>Objetos maquinados centrifugados de cobre fundidos</t>
  </si>
  <si>
    <t>Consiste en depositar una capa de fundición líquida en un molde de revolución girando a gran velocidad y solidificar rápidamente el metal mediante un enfriamiento continuo del molde de cobre</t>
  </si>
  <si>
    <t>Piezas fundidas centrífugas mecanizadas de cobre,Pieza fundida centrífuga mecanizada de cobre</t>
  </si>
  <si>
    <t>Objetos maquinados centrifugados de latón fundidos</t>
  </si>
  <si>
    <t>Consiste en depositar una capa de fundición líquida en un molde de revolución girando a gran velocidad y solidificar rápidamente el metal mediante un enfriamiento continuo del molde de latón</t>
  </si>
  <si>
    <t>Piezas fundidas centrífugas mecanizadas de latón,Pieza fundida centrífuga mecanizada de latón</t>
  </si>
  <si>
    <t>Objetos maquinados centrifugados de bronce fundidos</t>
  </si>
  <si>
    <t>Consiste en depositar una capa de fundición líquida en un molde de revolución girando a gran velocidad y solidificar rápidamente el metal mediante un enfriamiento continuo del molde de bronce.</t>
  </si>
  <si>
    <t>Piezas fundidas centrífugas mecanizadas de bronce,Pieza fundida centrífuga mecanizada de bronce</t>
  </si>
  <si>
    <t>Objetos maquinados centrifugados de cinc fundidos</t>
  </si>
  <si>
    <t>Consiste en depositar una capa de fundición líquida en un molde de revolución girando a gran velocidad y solidificar rápidamente el metal mediante un enfriamiento continuo del molde de cinc</t>
  </si>
  <si>
    <t>Piezas fundidas centrífugas mecanizadas de cinc,Pieza fundida centrífuga mecanizada de cinc</t>
  </si>
  <si>
    <t>Objetos maquinados centrifugados de estaño fundidos</t>
  </si>
  <si>
    <t>Consiste en depositar una capa de fundición líquida en un molde de revolución girando a gran velocidad y solidificar rápidamente el metal mediante un enfriamiento continuo del molde de estaño.</t>
  </si>
  <si>
    <t>Piezas fundidas centrífugas mecanizadas de estaño,Pieza fundida centrífuga mecanizada de estaño</t>
  </si>
  <si>
    <t>Objetos maquinados centrifugados de plomo fundidos</t>
  </si>
  <si>
    <t>Consiste en depositar una capa de fundición líquida en un molde de revolución girando a gran velocidad y solidificar rápidamente el metal mediante un enfriamiento continuo del molde de plomo.</t>
  </si>
  <si>
    <t>Piezas fundidas centrífugas mecanizadas de plomo,Pieza fundida centrífuga mecanizada de plomo</t>
  </si>
  <si>
    <t>Objetos maquinados centrifugados de metal precioso fundidos</t>
  </si>
  <si>
    <t>Consiste en depositar una capa de fundición líquida en un molde de revolución girando a gran velocidad y solidificar rápidamente el metal mediante un enfriamiento continuo del molde de metal precioso.</t>
  </si>
  <si>
    <t>Piezas fundidas centrífugas mecanizadas de metal precioso,Pieza fundida centrífuga mecanizada de metal precioso</t>
  </si>
  <si>
    <t>Objetos maquinados centrifugados de compuestos fundidos</t>
  </si>
  <si>
    <t>Consiste en depositar una capa de fundición líquida en un molde de revolución girando a gran velocidad y solidificar rápidamente el metal mediante un enfriamiento continuo del molde de compuesto.</t>
  </si>
  <si>
    <t>Piezas fundidas centrífugas mecanizadas compuestas,Pieza fundida centrífuga mecanizada compuesta</t>
  </si>
  <si>
    <t>Objetos maquinados centrifugados de aleación de níquel fundidos</t>
  </si>
  <si>
    <t>Consiste en depositar una capa de fundición líquida en un molde de revolución girando a gran velocidad y solidificar rápidamente el metal mediante un enfriamiento continuo del molde de aleación de níquel</t>
  </si>
  <si>
    <t>Piezas fundidas centrífugas mecanizadas de aleación de níquel,Pieza fundida centrífuga mecanizada de aleación de níquel</t>
  </si>
  <si>
    <t>Objetos maquinados centrifugados no metálicos fundidos</t>
  </si>
  <si>
    <t>Consiste en depositar una capa de fundición líquida en un molde de revolución girando a gran velocidad y solidificar rápidamente el metal mediante un enfriamiento continuo del molde de no metálicas</t>
  </si>
  <si>
    <t>Fundiciones labradas centrífugas no metálicas,Fundicion labrada centrífuga no metálica</t>
  </si>
  <si>
    <t>Objetos maquinados de aleación no ferrosa fundidos en molde cerámico</t>
  </si>
  <si>
    <t>Fabricación de piezas al fundir y dar forma o formar relieves en ella al introducirlo en un molde  cerámica de aleación ferrosa donde se solidifica.</t>
  </si>
  <si>
    <t>Fundiciones labradas de molde de cerámica de aleación no ferrosa,Fundicion labrada de molde de cerámica de aleación no ferrosa</t>
  </si>
  <si>
    <t>Objetos maquinados de aleación ferrosa fundidos en molde cerámico</t>
  </si>
  <si>
    <t>Fabricación de piezas al fundir y dar forma o formar relieves en ella al introducirlo en un molde de cerámica de aleación ferrosa donde se solidifica.</t>
  </si>
  <si>
    <t>Fundiciones labradas de molde de cerámica de aleación ferrosa,Fundicion labrada de molde de cerámica de aleación ferrosa</t>
  </si>
  <si>
    <t>Objetos maquinados de acero fundidos en molde cerámico</t>
  </si>
  <si>
    <t>Fabricación de piezas al fundir y dar forma o formar relieves en ella al introducirlo en un molde de cerámica de acero donde se solidifica.</t>
  </si>
  <si>
    <t>Fundiciones labradas de molde de cerámica de acero,Fundicion labrada de molde de cerámica de acero</t>
  </si>
  <si>
    <t>Objetos maquinados de acero inoxidable fundidos en molde cerámico</t>
  </si>
  <si>
    <t>Fabricación de piezas al fundir y dar forma o formar relieves en ella al introducirlo en un molde de cerámica de acero inoxidable donde se solidifica.</t>
  </si>
  <si>
    <t>Fundiciones labradas de molde de cerámica de acero inoxidable,Fundicion labrada de molde de cerámica de acero inoxidable</t>
  </si>
  <si>
    <t>Objetos maquinados de hierro fundidos en molde cerámico</t>
  </si>
  <si>
    <t>Fabricación de piezas al fundir y dar forma o formar relieves en ella al introducirlo en un molde de cerámica de hierro donde se solidifica.</t>
  </si>
  <si>
    <t>Fundiciones labradas de molde de cerámica de hierro,Fundicion labrada de molde de cerámica de hierro</t>
  </si>
  <si>
    <t>Objetos maquinados de aluminio fundidos en molde cerámico</t>
  </si>
  <si>
    <t>Fabricación de piezas al fundir y dar forma o formar relieves en ella al introducirlo en un molde de cerámica de aluminio donde se solidifica.</t>
  </si>
  <si>
    <t>Fundiciones labradas de molde de cerámica de aluminio,Fundicion labrada de molde de cerámica de aluminio</t>
  </si>
  <si>
    <t>Objetos maquinados de magnesio fundidos en molde cerámico</t>
  </si>
  <si>
    <t>Fabricación de piezas al fundir y dar forma o formar relieves en ella al introducirlo en un molde de cerámica de magnesio donde se solidifica.</t>
  </si>
  <si>
    <t>Fundiciones labradas de molde de cerámica de magnesio,Fundicion labrada de molde de cerámica de magnesio</t>
  </si>
  <si>
    <t>Objetos maquinados de titanio fundidos en molde cerámico</t>
  </si>
  <si>
    <t>Fabricación de piezas al fundir y dar forma o formar relieves en ella al introducirlo en un molde de cerámica de titanio donde se solidifica.</t>
  </si>
  <si>
    <t>Fundiciones labradas de molde de cerámica de titanio,Fundicion labrada de molde de cerámica de titanio</t>
  </si>
  <si>
    <t>Objetos maquinados de berilio fundidos en molde cerámico</t>
  </si>
  <si>
    <t>Fabricación de piezas al fundir y dar forma o formar relieves en ella al introducirlo en un molde de cerámica de berilio donde se solidifica.</t>
  </si>
  <si>
    <t>Fundiciones labradas de molde de cerámica de berilio,Fundicion labrada de molde de cerámica de berilio</t>
  </si>
  <si>
    <t>Objetos maquinados de cobre fundidos en molde cerámico</t>
  </si>
  <si>
    <t>Fabricación de piezas al fundir y dar forma o formar relieves en ella al introducirlo en un molde de cerámica de cobre donde se solidifica.</t>
  </si>
  <si>
    <t>Fundiciones labradas de molde de cerámica de cobre,Fundicion labrada de molde de cerámica de cobre</t>
  </si>
  <si>
    <t>Objetos maquinados de latón fundidos en molde cerámico</t>
  </si>
  <si>
    <t>Fabricación de piezas al fundir y dar forma o formar relieves en ella al introducirlo en un molde de cerámica de latón donde se solidifica.</t>
  </si>
  <si>
    <t>Fundiciones labradas de molde de cerámica de latón,Fundicion labrada de molde de cerámica de latón</t>
  </si>
  <si>
    <t>Objetos maquinados de bronce fundidos en molde cerámico</t>
  </si>
  <si>
    <t>Fabricación de piezas al fundir y dar forma o formar relieves en ella al introducirlo en un molde de cerámica de bronce donde se solidifica.</t>
  </si>
  <si>
    <t>Fundiciones labradas de molde de cerámica de bronce,Fundicion labrada de molde de cerámica de bronce</t>
  </si>
  <si>
    <t>Objetos maquinados de cinc fundidos en molde cerámico</t>
  </si>
  <si>
    <t>Fabricación de piezas al fundir y dar forma o formar relieves en ella al introducirlo en un molde de cerámica de cinc donde se solidifica.</t>
  </si>
  <si>
    <t>Fundiciones labradas de molde de cerámica de cinc,Fundicion labrada de molde de cerámica de cinc</t>
  </si>
  <si>
    <t>Objetos maquinados de estaño fundidos en molde cerámico</t>
  </si>
  <si>
    <t>Fabricación de piezas al fundir y dar forma o formar relieves en ella al introducirlo en un molde de cerámica de estaño donde se solidifica.</t>
  </si>
  <si>
    <t>Fundiciones labradas de molde de cerámica de estaño,Fundicion labrada de molde de cerámica de estaño</t>
  </si>
  <si>
    <t>Objetos maquinados de plomo fundidos en molde cerámico</t>
  </si>
  <si>
    <t>Fabricación de piezas al fundir y dar forma o formar relieves en ella al introducirlo en un molde de cerámica de plomo  donde se solidifica.</t>
  </si>
  <si>
    <t>Fundiciones labradas de molde de cerámica de plomo,Fundicion labrada de molde de cerámica de plomo</t>
  </si>
  <si>
    <t>Objetos maquinados de metal precioso fundidos en molde cerámico</t>
  </si>
  <si>
    <t>Fabricación de piezas al fundir y dar forma o formar relieves en ella al introducirlo en un molde de cerámica de metal presdsioso donde se solidifica.</t>
  </si>
  <si>
    <t>Fundiciones labradas de molde de cerámica de metal precioso,Fundicion labrada de molde de cerámica de metal precioso</t>
  </si>
  <si>
    <t>Objetos maquinados de compuestos fundidos en molde cerámico</t>
  </si>
  <si>
    <t>Fabricación de piezas al fundir y dar forma o formar relieves en ella al introducirlo en un molde de cerámica donde se solidifica.</t>
  </si>
  <si>
    <t>Fundiciones labradas de molde de cerámica,Fundicion labrada de molde de cerámica</t>
  </si>
  <si>
    <t>Objetos maquinados de aleación de níquel fundidos en molde cerámico</t>
  </si>
  <si>
    <t>Fabricación de piezas al fundir y dar forma o formar relieves en ella al introducirlo en un molde de cerámica de aleación de níquel donde se solidifica.</t>
  </si>
  <si>
    <t>Fundiciones labradas de molde de cerámica de aleación de níquel,Fundicion labrada de molde de cerámica de aleación de níquel</t>
  </si>
  <si>
    <t>Objetos maquinados no metálicos fundidos en molde cerámico</t>
  </si>
  <si>
    <t>Fabricación de piezas al fundir y dar forma o formar relieves en ella al introducirlo en un molde de cerámica no metálico donde se solidifica.</t>
  </si>
  <si>
    <t>Fundiciones labradas de molde de cerámica no metálico,Fundicion labrada de molde de cerámica no metálico</t>
  </si>
  <si>
    <t>Objetos maquinados de aleación no ferrosa fundidos en molde de grafito</t>
  </si>
  <si>
    <t>Fabricación de piezas al fundir y dar forma o formar relieves en ella al introducirlo en un molde de grafito de aleación no ferrosa donde se solidifica.</t>
  </si>
  <si>
    <t>Fundiciones labradas de molde de grafito de aleación no ferrosa,Fundicion labrada de molde de grafito de aleación no ferrosa</t>
  </si>
  <si>
    <t>Objetos maquinados de aleación ferrosa fundidos en molde de grafito</t>
  </si>
  <si>
    <t>Fabricación de piezas al fundir y dar forma o formar relieves en ella al introducirlo en un molde de grafito de aleación ferrosa donde se solidifica.</t>
  </si>
  <si>
    <t>Fundiciones labradas de molde de grafito de aleación ferrosa,Fundicion labrada de molde de grafito de aleación ferrosa</t>
  </si>
  <si>
    <t>Objetos maquinados de acero fundidos en molde de grafito</t>
  </si>
  <si>
    <t>Fabricación de piezas al fundir y dar forma o formar relieves en ella al introducirlo en un molde de grafito de acero donde se solidifica.</t>
  </si>
  <si>
    <t>Fundiciones labradas de molde de grafito de acero,Fundicion labrada de molde de grafito de acero</t>
  </si>
  <si>
    <t>Objetos maquinados de acero inoxidable fundidos en molde de grafito</t>
  </si>
  <si>
    <t>Fabricación de piezas al fundir y dar forma o formar relieves en ella al introducirlo en un molde de grafito de acero inoxidable donde se solidifica.</t>
  </si>
  <si>
    <t>Fundiciones labradas de molde de grafito de acero inoxidable,Fundicion labrada de molde de grafito de acero inoxidable</t>
  </si>
  <si>
    <t>Objetos maquinados de hierro fundidos en molde de grafito</t>
  </si>
  <si>
    <t>Fabricación de piezas al fundir y dar forma o formar relieves en ella al introducirlo en un molde de grafito de hierro donde se solidifica.</t>
  </si>
  <si>
    <t>Fundiciones labradas de molde de grafito de hierro,Fundicion labrada de molde de grafito de hierro</t>
  </si>
  <si>
    <t>Objetos maquinados de aluminio fundidos en molde de grafito</t>
  </si>
  <si>
    <t>Fabricación de piezas al fundir y dar forma o formar relieves en ella al introducirlo en un molde de grafito de aluminio donde se solidifica.</t>
  </si>
  <si>
    <t>Fundiciones labradas de molde de grafito de aluminio,Fundicion labrada de molde de grafito de aluminio</t>
  </si>
  <si>
    <t>Objetos maquinados de magnesio fundidos en molde de grafito</t>
  </si>
  <si>
    <t>Fabricación de piezas al fundir y dar forma o formar relieves en ella al introducirlo en un molde de grafito de magnesio donde se solidifica.</t>
  </si>
  <si>
    <t>Fundiciones labradas de molde de grafito de magnesio,Fundicion labrada de molde de grafito de magnesio</t>
  </si>
  <si>
    <t>Objetos maquinados de titanio fundidos en molde de grafito</t>
  </si>
  <si>
    <t>Fabricación de piezas al fundir y dar forma o formar relieves en ella al introducirlo en un molde de grafito de titanio donde se solidifica.</t>
  </si>
  <si>
    <t>Fundiciones labradas de molde de grafito de titanio,Fundicion labrada de molde de grafito de titanio</t>
  </si>
  <si>
    <t>Objetos maquinados de berilio fundidos en molde de grafito</t>
  </si>
  <si>
    <t>Fabricación de piezas al fundir y dar forma o formar relieves en ella al introducirlo en un molde de grafito de berilio donde se solidifica.</t>
  </si>
  <si>
    <t>Fundiciones labradas de molde de grafito de berilio,Fundicion labrada de molde de grafito de berilio</t>
  </si>
  <si>
    <t>Objetos maquinados de cobre fundidos en molde de grafito</t>
  </si>
  <si>
    <t>Fabricación de piezas al fundir y dar forma o formar relieves en ella al introducirlo en un molde de grafito de cobre donde se solidifica.</t>
  </si>
  <si>
    <t>Fundiciones labradas de molde de grafito de cobre,Fundicion labrada de molde de grafito de cobre</t>
  </si>
  <si>
    <t>Objetos maquinados de latón fundidos en molde de grafito</t>
  </si>
  <si>
    <t>Fabricación de piezas al fundir y dar forma o formar relieves en ella al introducirlo en un molde de grafito de latón donde se solidifica.</t>
  </si>
  <si>
    <t>Fundiciones labradas de molde de grafito de latón,Fundicion labrada de molde de grafito de latón</t>
  </si>
  <si>
    <t>Objetos maquinados de bronce fundidos en molde de grafito</t>
  </si>
  <si>
    <t>Fabricación de piezas al fundir y dar forma o formar relieves en ella al introducirlo en un molde de grafito de bronce donde se solidifica.</t>
  </si>
  <si>
    <t>Fundiciones labradas de molde de grafito de bronce,Fundicion labrada de molde de grafito de bronce</t>
  </si>
  <si>
    <t>Objetos maquinados de cinc fundidos en molde de grafito</t>
  </si>
  <si>
    <t>Fabricación de piezas al fundir y dar forma o formar relieves en ella al introducirlo en un molde de grafito de cinc donde se solidifica.</t>
  </si>
  <si>
    <t>Fundiciones labradas de molde de grafito de cinc,Fundicion labrada de molde de grafito de cinc</t>
  </si>
  <si>
    <t>Objetos maquinados de estaño fundidos en molde de grafito</t>
  </si>
  <si>
    <t>Fabricación de piezas al fundir y dar forma o formar relieves en ella al introducirlo en un molde de grafito de estaño donde se solidifica.</t>
  </si>
  <si>
    <t>Fundiciones labradas de molde de grafito de estaño,Fundicion labrada de molde de grafito de estaño</t>
  </si>
  <si>
    <t>Objetos maquinados de plomo fundidos en molde de grafito</t>
  </si>
  <si>
    <t>Fabricación de piezas al fundir y dar forma o formar relieves en ella al introducirlo en un molde de grafito de plomo donde se solidifica.</t>
  </si>
  <si>
    <t>Fundiciones labradas de molde de grafito de plomo,Fundicion labrada de molde de grafito de plomo</t>
  </si>
  <si>
    <t>Objetos maquinados de metal precioso fundidos en molde de grafito</t>
  </si>
  <si>
    <t>Fabricación de piezas al fundir y dar forma o formar relieves en ella al introducirlo en un molde de grafito de metal precioso donde se solidifica.</t>
  </si>
  <si>
    <t>Fundiciones labradas de molde de grafito de metal precioso,Fundicion labrada de molde de grafito de metal precioso</t>
  </si>
  <si>
    <t>Objetos maquinados de compuestos fundidos en molde de grafito</t>
  </si>
  <si>
    <t>Fabricación de piezas al fundir y dar forma o formar relieves en ella al introducirlo en un molde de grafito de compuesto donde se solidifica.</t>
  </si>
  <si>
    <t>Fundiciones labradas de molde de grafito de compuesto,Fundicion labrada de molde de grafito de compuesto</t>
  </si>
  <si>
    <t>Objetos maquinados de aleación de níquel fundidos en molde de grafito</t>
  </si>
  <si>
    <t>Fabricación de piezas al fundir y dar forma o formar relieves en ella al introducirlo en un molde de grafito de aleación de metal donde se solidifica.</t>
  </si>
  <si>
    <t>Fundiciones labradas de molde de grafito metálico de aleación de metal,Fundicion labrada de molde de grafito metálico de aleación de metal</t>
  </si>
  <si>
    <t>Objetos maquinados no metálicos fundidos en molde de grafito</t>
  </si>
  <si>
    <t>Fabricación de piezas al fundir y dar forma o formar relieves en ella al introducirlo en un molde de grafito de no metálico donde se solidifica.</t>
  </si>
  <si>
    <t>Fundiciones labradas de molde de grafito no metálico,Fundicion labrada de molde de grafito no metálico</t>
  </si>
  <si>
    <t>Forjaduras en estampa abierta de aleación no ferrosa</t>
  </si>
  <si>
    <t>Forjaduras en estampa abierta de aleación no ferrosa,Forjadura en estampa abierta de aleación no ferrosa</t>
  </si>
  <si>
    <t>Forjaduras en estampa abierta de aleación ferrosa</t>
  </si>
  <si>
    <t>Forjaduras en estampa abierta de aleación ferrosa,Forjadura en estampa abierta de aleación ferrosa</t>
  </si>
  <si>
    <t>Forjaduras en estampa abierta de acero</t>
  </si>
  <si>
    <t>Forjaduras en estampa abierta es el trabajo en caliente del metal entre dos herramientas planas y martillando y presionando con una prensa de forja o una máquina de forja.</t>
  </si>
  <si>
    <t>Forjaduras en estampa abierta de acero,Forjadura en estampa abierta de acero</t>
  </si>
  <si>
    <t>Forjaduras en estampa abierta de acero inoxidable</t>
  </si>
  <si>
    <t>piezas de acero inoxidable conformadas calentando piezas del metal entre un troquel superior pegado a un carnero y la parte de abajo que toca la pieza, unida a un yunque martillo o prensa cama</t>
  </si>
  <si>
    <t>Forjaduras en estampa abierta de acero inoxidable,Forjadura en estampa abierta de acero inoxidable</t>
  </si>
  <si>
    <t>Forjaduras en estampa abierta de hierro</t>
  </si>
  <si>
    <t>Forjaduras en estampa abierta de hierro,Forjadura en estampa abierta de hierro</t>
  </si>
  <si>
    <t>Forjaduras en estampa abierta de aluminio</t>
  </si>
  <si>
    <t>piezas de aluminio conformadas calentando piezas del metal entre un troquel superior pegado a un carnero y la parte de abajo que toca la pieza, unida a un yunque martillo o prensa cama</t>
  </si>
  <si>
    <t>Forjaduras en estampa abierta de aluminio,Forjadura en estampa abierta de aluminio</t>
  </si>
  <si>
    <t>Forjaduras en estampa abierta de magnesio</t>
  </si>
  <si>
    <t>piezas de magnesio conformadas calentando piezas del metal entre un troquel superior pegado a un carnero y la parte de abajo que toca la pieza, unida a un yunque martillo o prensa cama</t>
  </si>
  <si>
    <t>Forjaduras en estampa abierta de magnesio,Forjadura en estampa abierta de magnesio</t>
  </si>
  <si>
    <t>Forjaduras en estampa abierta de titanio</t>
  </si>
  <si>
    <t>piezas de titanio conformadas calentando piezas del metal entre un troquel superior pegado a un carnero y la parte de abajo que toca la pieza, unida a un yunque martillo o prensa cama</t>
  </si>
  <si>
    <t>Forjaduras en estampa abierta de titanio,Forjadura en estampa abierta de titanio</t>
  </si>
  <si>
    <t>Forjaduras en estampa abierta de berilio</t>
  </si>
  <si>
    <t>piezas de berilio conformadas calentando piezas del metal entre un troquel superior pegado a un carnero y la parte de abajo que toca la pieza, unida a un yunque martillo o prensa cama</t>
  </si>
  <si>
    <t>Forjaduras en estampa abierta de berilio,Forjadura en estampa abierta de berilio</t>
  </si>
  <si>
    <t>Forjaduras en estampa abierta de cobre</t>
  </si>
  <si>
    <t>piezas de cobre conformadas calentando piezas del metal entre un troquel superior pegado a un carnero y la parte de abajo que toca la pieza, unida a un yunque martillo o prensa cama</t>
  </si>
  <si>
    <t>Forjaduras en estampa abierta de cobre,Forjadura en estampa abierta de cobre</t>
  </si>
  <si>
    <t>Forjaduras en estampa abierta de latón</t>
  </si>
  <si>
    <t>piezas de latón conformadas calentando piezas del metal entre un troquel superior pegado a un carnero y la parte de abajo que toca la pieza, unida a un yunque martillo o prensa cama</t>
  </si>
  <si>
    <t>Forjaduras en estampa abierta de latón,Forjadura en estampa abierta de latón</t>
  </si>
  <si>
    <t>Forjaduras en estampa abierta de bronce</t>
  </si>
  <si>
    <t>piezas de bronce conformadas calentando piezas del metal entre un troquel superior pegado a un carnero y la parte de abajo que toca la pieza, unida a un yunque martillo o prensa cama</t>
  </si>
  <si>
    <t>Forjaduras en estampa abierta de bronce,Forjadura en estampa abierta de bronce</t>
  </si>
  <si>
    <t>Forjaduras en estampa abierta de cinc</t>
  </si>
  <si>
    <t>piezas de zinc conformadas calentando piezas del metal entre un troquel superior pegado a un carnero y la parte de abajo que toca la pieza, unida a un yunque martillo o prensa cama</t>
  </si>
  <si>
    <t>Forjaduras en estampa abierta de cinc,Forjadura en estampa abierta de cinc</t>
  </si>
  <si>
    <t>Forjaduras en estampa abierta de estaño</t>
  </si>
  <si>
    <t>piezas de estaño conformadas calentando piezas del metal entre un troquel superior pegado a un carnero y la parte de abajo que toca la pieza, unida a un yunque martillo o prensa cama</t>
  </si>
  <si>
    <t>Forjaduras en estampa abierta de estaño,Forjadura en estampa abierta de estaño</t>
  </si>
  <si>
    <t>Forjaduras en estampa abierta de plomo</t>
  </si>
  <si>
    <t>piezas de plomo conformadas calentando piezas del metal entre un troquel superior pegado a un carnero y la parte de abajo que toca la pieza, unida a un yunque martillo o prensa cama</t>
  </si>
  <si>
    <t>Forjaduras en estampa abierta de plomo,Forjadura en estampa abierta de plomo</t>
  </si>
  <si>
    <t>Forjaduras en estampa abierta de metal precioso</t>
  </si>
  <si>
    <t>piezas de metales preciosos conformadas calentando piezas del metal entre un troquel superior pegado a un carnero y la parte de abajo que toca la pieza, unida a un yunque martillo o prensa cama</t>
  </si>
  <si>
    <t>Forjaduras en estampa abierta de metal precioso,Forjadura en estampa abierta de metal precioso</t>
  </si>
  <si>
    <t>Forjaduras en estampa cerrada de aleación no ferrosa</t>
  </si>
  <si>
    <t>Forjaduras en estampa cerrada de aleación no ferrosa en piezas de formas compleja de un semiproducto de metal entre dos herramientas de grabado (matrices) a golpe de martillo o prensado con un aprensa de forja de troquel cerrado</t>
  </si>
  <si>
    <t>Forjaduras en estampa cerrada de aleación no ferrosa,Forjadura en estampa cerrada de aleación no ferrosa</t>
  </si>
  <si>
    <t>Forjaduras en estampa cerrada de aleación ferrosa</t>
  </si>
  <si>
    <t>Forjaduras en estampa cerrada de aleación ferrosa en piezas de formas compleja de un semiproducto de metal entre dos herramientas de grabado (matrices) a golpe de martillo o prensado con un aprensa de forja de troquel cerrado</t>
  </si>
  <si>
    <t>Forjaduras en estampa cerrada de aleación ferrosa,Forjadura en estampa cerrada de aleación ferrosa</t>
  </si>
  <si>
    <t>Forjaduras en estampa cerrada de acero</t>
  </si>
  <si>
    <t>Forjaduras en estampa cerrada de acero en  piezas de formas compleja de un semiproducto de metal entre dos herramientas de grabado (matrices) a golpe de martillo o prensado con un aprensa de forja de troquel cerrado</t>
  </si>
  <si>
    <t>Forjaduras en estampa cerrada de acero,Forjadura en estampa cerrada de acero</t>
  </si>
  <si>
    <t>Forjaduras en estampa cerrada de acero inoxidable</t>
  </si>
  <si>
    <t>Forjaduras en estampa cerrada de acero inoxidable en  piezas de formas compleja de un semiproducto de metal entre dos herramientas de grabado (matrices) a golpe de martillo o prensado con un aprensa de forja de troquel cerrado</t>
  </si>
  <si>
    <t>Forjaduras en estampa cerrada de acero inoxidable,Forjadura en estampa cerrada de acero inoxidable</t>
  </si>
  <si>
    <t>Forjaduras en estampa cerrada de hierro</t>
  </si>
  <si>
    <t>Forjaduras en estampa cerrada de hierro en piezas de formas compleja de un semiproducto de metal entre dos herramientas de grabado (matrices) a golpe de martillo o prensado con un aprensa de forja de troquel cerrado</t>
  </si>
  <si>
    <t>Forjaduras en estampa cerrada de hierro,Forjadura en estampa cerrada de hierro</t>
  </si>
  <si>
    <t>Forjaduras en estampa cerrada de aluminio</t>
  </si>
  <si>
    <t>Forjaduras en estampa cerrada de  aluminio en piezas de formas compleja de un semiproducto de metal entre dos herramientas de grabado (matrices) a golpe de martillo o prensado con un aprensa de forja de troquel cerrado</t>
  </si>
  <si>
    <t>Forjaduras en estampa cerrada de aluminio,Forjadura en estampa cerrada de aluminio</t>
  </si>
  <si>
    <t>Forjaduras en estampa cerrada de magnesio</t>
  </si>
  <si>
    <t>Forjaduras en estampa cerrada de magnesio en piezas de formas compleja de un semiproducto de metal entre dos herramientas de grabado (matrices) a golpe de martillo o prensado con un aprensa de forja de troquel cerrado</t>
  </si>
  <si>
    <t>Forjaduras en estampa cerrada de magnesio,Forjadura en estampa cerrada de magnesio</t>
  </si>
  <si>
    <t>Forjaduras en estampa cerrada de titanio</t>
  </si>
  <si>
    <t>Forjaduras en estampa cerrada de  titanio en piezas de formas compleja de un semiproducto de metal entre dos herramientas de grabado (matrices) a golpe de martillo o prensado con un aprensa de forja de troquel cerrado</t>
  </si>
  <si>
    <t>Forjaduras en estampa cerrada de titanio,Forjadura en estampa cerrada de titanio</t>
  </si>
  <si>
    <t>Forjaduras en estampa cerrada de berilio</t>
  </si>
  <si>
    <t>Forjaduras en estampa cerrada de berilio en  piezas de formas compleja de un semiproducto de metal entre dos herramientas de grabado (matrices) a golpe de martillo o prensado con un aprensa de forja de troquel cerrado</t>
  </si>
  <si>
    <t>Forjaduras en estampa cerrada de berilio,Forjadura en estampa cerrada de berilio</t>
  </si>
  <si>
    <t>Forjaduras en estampa cerrada de cobre</t>
  </si>
  <si>
    <t>Forjaduras en estampa cerrada de cobre en  piezas de formas compleja de un semiproducto de metal entre dos herramientas de grabado (matrices) a golpe de martillo o prensado con un aprensa de forja de troquel cerrado</t>
  </si>
  <si>
    <t>Forjaduras en estampa cerrada de cobre,Forjadura en estampa cerrada de cobre</t>
  </si>
  <si>
    <t>Forjaduras en estampa cerrada de latón</t>
  </si>
  <si>
    <t>Forjaduras en estampa cerrada de latón en piezas de formas compleja de un semiproducto de metal entre dos herramientas de grabado (matrices) a golpe de martillo o prensado con un aprensa de forja de troquel cerrado</t>
  </si>
  <si>
    <t>Forjaduras en estampa cerrada de latón,Forjadura en estampa cerrada de latón</t>
  </si>
  <si>
    <t>Forjaduras en estampa cerrada de bronce</t>
  </si>
  <si>
    <t>Forjaduras en estampa cerrada de bronce en piezas de formas compleja de un semiproducto de metal entre dos herramientas de grabado (matrices) a golpe de martillo o prensado con un aprensa de forja de troquel cerrado</t>
  </si>
  <si>
    <t>Forjaduras en estampa cerrada de bronce,Forjadura en estampa cerrada de bronce</t>
  </si>
  <si>
    <t>Forjaduras en estampa cerrada de cinc</t>
  </si>
  <si>
    <t>Forjaduras en estampa cerrada de  cinc en piezas de formas compleja de un semiproducto de metal entre dos herramientas de grabado (matrices) a golpe de martillo o prensado con un aprensa de forja de troquel cerrado</t>
  </si>
  <si>
    <t>Forjaduras en estampa cerrada de cinc,Forjadura en estampa cerrada de cinc</t>
  </si>
  <si>
    <t>Forjaduras en estampa cerrada de estaño</t>
  </si>
  <si>
    <t>Forjaduras en estampa cerrada de estaño en piezas de formas compleja de un semiproducto de metal entre dos herramientas de grabado (matrices) a golpe de martillo o prensado con un aprensa de forja de troquel cerrado</t>
  </si>
  <si>
    <t>Forjaduras en estampa cerrada de estaño,Forjadura en estampa cerrada de estaño</t>
  </si>
  <si>
    <t>Forjaduras en estampa cerrada de plomo</t>
  </si>
  <si>
    <t>Forjaduras en estampa cerrada de plomo en  piezas de formas compleja de un semiproducto de metal entre dos herramientas de grabado (matrices) a golpe de martillo o prensado con un aprensa de forja de troquel cerrado</t>
  </si>
  <si>
    <t>Forjaduras en estampa cerrada de plomo,Forjadura en estampa cerrada de plomo</t>
  </si>
  <si>
    <t>Forjaduras en estampa cerrada de metal precioso</t>
  </si>
  <si>
    <t>Forjaduras en estampa cerrada de metal precioso en  piezas de formas compleja de un semiproducto de metal entre dos herramientas de grabado (matrices) a golpe de martillo o prensado con un aprensa de forja de troquel cerrado</t>
  </si>
  <si>
    <t>Forjaduras en estampa cerrada de metal precioso,Forjadura en estampa cerrada de metal precioso</t>
  </si>
  <si>
    <t>Forjaduras en estampa de impresión de aleación no ferrosa</t>
  </si>
  <si>
    <t>Forjaduras en estampa cerrada de aleación no ferrosa en  piezas de formas compleja de un semiproducto de metal entre dos herramientas de grabado (matrices) a golpe de martillo o prensado con un aprensa de forja de troquel cerrado</t>
  </si>
  <si>
    <t>Forjaduras en estampa de impresión de aleación no ferrosa,Forjadura en estampa de impresión de aleación no ferrosa</t>
  </si>
  <si>
    <t>Forjaduras en estampa de impresión de aleación ferrosa</t>
  </si>
  <si>
    <t>Forjaduras en estampa cerrada de  aleación ferrosa en piezas de formas compleja de un semiproducto de metal entre dos herramientas de grabado (matrices) a golpe de martillo o prensado con un aprensa de forja de troquel cerrado</t>
  </si>
  <si>
    <t>Forjaduras en estampa de impresión de aleación ferrosa,Forjadura en estampa de impresión de aleación ferrosa</t>
  </si>
  <si>
    <t>Forjaduras en estampa de impresión de acero</t>
  </si>
  <si>
    <t>Forjaduras en estampa de impresión de acero,Forjadura en estampa de impresión de acero</t>
  </si>
  <si>
    <t>Forjaduras en estampa de impresión de acero inoxidable</t>
  </si>
  <si>
    <t>Forjaduras en estampa de impresión de acero inoxidable,Forjadura en estampa de impresión de acero inoxidable</t>
  </si>
  <si>
    <t>Forjaduras en estampa de impresión de hierro</t>
  </si>
  <si>
    <t>Forjaduras en estampa de impresión de hierro,Forjadura en estampa de impresión de hierro</t>
  </si>
  <si>
    <t>Forjaduras en estampa de impresión de aluminio</t>
  </si>
  <si>
    <t>Forjaduras en estampa cerrada de alumino en  piezas de formas compleja de un semiproducto de metal entre dos herramientas de grabado (matrices) a golpe de martillo o prensado con un aprensa de forja de troquel cerrado</t>
  </si>
  <si>
    <t>Forjaduras en estampa de impresión de aluminio,Forjadura en estampa de impresión de aluminio</t>
  </si>
  <si>
    <t>Forjaduras en estampa de impresión de magnesio</t>
  </si>
  <si>
    <t>Forjaduras en estampa cerrada de magnesio en  piezas de formas compleja de un semiproducto de metal entre dos herramientas de grabado (matrices) a golpe de martillo o prensado con un aprensa de forja de troquel cerrado</t>
  </si>
  <si>
    <t>Forjaduras en estampa de impresión de magnesio,Forjadura en estampa de impresión de magnesio</t>
  </si>
  <si>
    <t>Forjaduras en estampa de impresión de titanio</t>
  </si>
  <si>
    <t>Forjaduras en estampa cerrada de titanio en  piezas de formas compleja de un semiproducto de metal entre dos herramientas de grabado (matrices) a golpe de martillo o prensado con un aprensa de forja de troquel cerrado</t>
  </si>
  <si>
    <t>Forjaduras en estampa de impresión de titanio,Forjadura en estampa de impresión de titanio</t>
  </si>
  <si>
    <t>Forjaduras en estampa de impresión de berilio</t>
  </si>
  <si>
    <t>Forjaduras en estampa cerrada de berilio piezas de formas compleja de un semiproducto de metal entre dos herramientas de grabado (matrices) a golpe de martillo o prensado con un aprensa de forja de troquel cerrado</t>
  </si>
  <si>
    <t>Forjaduras en estampa de impresión de berilio,Forjadura en estampa de impresión de berilio</t>
  </si>
  <si>
    <t>Forjaduras en estampa de impresión de cobre</t>
  </si>
  <si>
    <t>Forjaduras en estampa de impresión de cobre,Forjadura en estampa de impresión de cobre</t>
  </si>
  <si>
    <t>Forjaduras en estampa de impresión de latón</t>
  </si>
  <si>
    <t>Forjaduras en estampa cerrada de latón en  piezas de formas compleja de un semiproducto de metal entre dos herramientas de grabado (matrices) a golpe de martillo o prensado con un aprensa de forja de troquel cerrado</t>
  </si>
  <si>
    <t>Forjaduras en estampa de impresión de latón,Forjadura en estampa de impresión de latón</t>
  </si>
  <si>
    <t>Forjaduras en estampa de impresión de bronce</t>
  </si>
  <si>
    <t>Forjaduras en estampa cerrada de bronce en  piezas de formas compleja de un semiproducto de metal entre dos herramientas de grabado (matrices) a golpe de martillo o prensado con un aprensa de forja de troquel cerrado</t>
  </si>
  <si>
    <t>Forjaduras en estampa de impresión de bronce,Forjadura en estampa de impresión de bronce</t>
  </si>
  <si>
    <t>Forjaduras en estampa de impresión de cinc</t>
  </si>
  <si>
    <t>Forjaduras en estampa cerrada de cinc en piezas de formas compleja de un semiproducto de metal entre dos herramientas de grabado (matrices) a golpe de martillo o prensado con un aprensa de forja de troquel cerrado</t>
  </si>
  <si>
    <t>Forjaduras en estampa de impresión de cinc,Forjadura en estampa de impresión de cinc</t>
  </si>
  <si>
    <t>Forjaduras en estampa de impresión de estaño</t>
  </si>
  <si>
    <t>Forjaduras en estampa cerrada de estaño en  piezas de formas compleja de un semiproducto de metal entre dos herramientas de grabado (matrices) a golpe de martillo o prensado con un aprensa de forja de troquel cerrado</t>
  </si>
  <si>
    <t>Forjaduras en estampa de impresión de estaño,Forjadura en estampa de impresión de estaño</t>
  </si>
  <si>
    <t>Forjaduras en estampa de impresión de plomo</t>
  </si>
  <si>
    <t>Forjaduras en estampa cerrada de plomo en piezas de formas compleja de un semiproducto de metal entre dos herramientas de grabado (matrices) a golpe de martillo o prensado con un aprensa de forja de troquel cerrado</t>
  </si>
  <si>
    <t>Forjaduras en estampa de impresión de plomo,Forjadura en estampa de impresión de plomo</t>
  </si>
  <si>
    <t>Forjaduras en estampa de impresión de metal precioso</t>
  </si>
  <si>
    <t>Forjaduras en estampa cerrada  de metal precioso en piezas de formas compleja de un semiproducto de metal entre dos herramientas de grabado (matrices) a golpe de martillo o prensado con un aprensa de forja de troquel cerrado</t>
  </si>
  <si>
    <t>Forjaduras en estampa de impresión de metal precioso,Forjadura en estampa de impresión de metal precioso</t>
  </si>
  <si>
    <t>Piezas de aleación no ferrosa forjadas a martinete</t>
  </si>
  <si>
    <t>Estampación es un proceso de forja en donde un martillo se eleva y luego "cae" en la pieza de trabajo para deformarlo de acuerdo con la forma de la matriz.</t>
  </si>
  <si>
    <t>Piezas de aleación no ferrosa forjadas a martinete,Pieza de aleación no ferrosa forjada a martinete</t>
  </si>
  <si>
    <t>Piezas de cinc forjadas a martinete</t>
  </si>
  <si>
    <t>Piezas de cinc fabricadas o formadas con un aparato diseñado para utilizar la energía hidráulica en el trabajo forja. Se trata de un martillo pesado, que cae sobre un yunque dispuesto sobre un bloque de madera o un poyo</t>
  </si>
  <si>
    <t>Piezas de cinc forjadas a martinete,Pieza de cinc forjada a martinete</t>
  </si>
  <si>
    <t>Piezas de aleación ferrosa forjadas a martinete</t>
  </si>
  <si>
    <t>Piezas de aleación ferrosa fabricadas o formadas con un aparato diseñado para utilizar la energía hidráulica en el trabajo forja. Se trata de un martillo pesado, que cae sobre un yunque dispuesto sobre un bloque de madera o un poyo</t>
  </si>
  <si>
    <t>Piezas de aleación ferrosa forjadas a martinete,Pieza de aleación ferrosa forjada a martinete</t>
  </si>
  <si>
    <t>Piezas de estaño forjadas a martinete</t>
  </si>
  <si>
    <t>Piezas de estaño fabricadas o formadas con un aparato diseñado para utilizar la energía hidráulica en el trabajo forja. Se trata de un martillo pesado, que cae sobre un yunque dispuesto sobre un bloque de madera o un poyo</t>
  </si>
  <si>
    <t>Piezas de estaño forjadas a martinete,Pieza de estaño forjada a martinete</t>
  </si>
  <si>
    <t>Piezas de plomo forjadas a martinete</t>
  </si>
  <si>
    <t>Piezas de plomo fabricadas o formadas con un aparato diseñado para utilizar la energía hidráulica en el trabajo forja. Se trata de un martillo pesado, que cae sobre un yunque dispuesto sobre un bloque de madera o un poyo</t>
  </si>
  <si>
    <t>Piezas de plomo forjadas a martinete,Pieza de plomo forjada a martinete</t>
  </si>
  <si>
    <t>Piezas de acero forjadas a martinete</t>
  </si>
  <si>
    <t>Piezas de acero fabricadas o formadas con un aparato diseñado para utilizar la energía hidráulica en el trabajo forja. Se trata de un martillo pesado, que cae sobre un yunque dispuesto sobre un bloque de madera o un poyo</t>
  </si>
  <si>
    <t>Piezas de acero forjadas a martinete,Pieza de acero forjada a martinete</t>
  </si>
  <si>
    <t>Piezas de metal precioso forjadas a martinete</t>
  </si>
  <si>
    <t>Piezas de metal precioso fabricadas o formadas con un aparato diseñado para utilizar la energía hidráulica en el trabajo forja. Se trata de un martillo pesado, que cae sobre un yunque dispuesto sobre un bloque de madera o un poyo</t>
  </si>
  <si>
    <t>Piezas de metal precioso forjadas a martinete,Pieza de metal precioso forjada a martinete</t>
  </si>
  <si>
    <t>Piezas de acero inoxidable forjadas a martinete</t>
  </si>
  <si>
    <t>Piezas de acero inoxidable fabricadas o formadas con un aparato diseñado para utilizar la energía hidráulica en el trabajo forja. Se trata de un martillo pesado, que cae sobre un yunque dispuesto sobre un bloque de madera o un poyo</t>
  </si>
  <si>
    <t>Piezas de acero inoxidable forjadas a martinete,Pieza de acero inoxidable forjada a martinete</t>
  </si>
  <si>
    <t>Piezas de hierro forjadas a martinete</t>
  </si>
  <si>
    <t>Piezas de hierro fabricadas o formadas con un aparato diseñado para utilizar la energía hidráulica en el trabajo forja. Se trata de un martillo pesado, que cae sobre un yunque dispuesto sobre un bloque de madera o un poyo</t>
  </si>
  <si>
    <t>Piezas de hierro forjadas a martinete,Pieza de hierro forjada a martinete</t>
  </si>
  <si>
    <t>Piezas de aluminio forjadas a martinete</t>
  </si>
  <si>
    <t>Piezas de aluminio fabricadas o formadas con un aparato diseñado para utilizar la energía hidráulica en el trabajo forja. Se trata de un martillo pesado, que cae sobre un yunque dispuesto sobre un bloque de madera o un poyo</t>
  </si>
  <si>
    <t>Piezas de aluminio forjadas a martinete,Pieza de aluminio forjada a martinete</t>
  </si>
  <si>
    <t>Piezas de magnesio forjadas a martinete</t>
  </si>
  <si>
    <t>Piezas de magnesio fabricadas o formadas con un aparato diseñado para utilizar la energía hidráulica en el trabajo forja. Se trata de un martillo pesado, que cae sobre un yunque dispuesto sobre un bloque de madera o un poyo</t>
  </si>
  <si>
    <t>Piezas de magnesio forjadas a martinete,Pieza de magnesio forjada a martinete</t>
  </si>
  <si>
    <t>Piezas de titanio forjadas a martinete</t>
  </si>
  <si>
    <t>Piezas de titanio fabricadas o formadas con un aparato diseñado para utilizar la energía hidráulica en el trabajo forja. Se trata de un martillo pesado, que cae sobre un yunque dispuesto sobre un bloque de madera o un poyo</t>
  </si>
  <si>
    <t>Piezas de titanio forjadas a martinete,Pieza de titanio forjada a martinete</t>
  </si>
  <si>
    <t>Piezas de berilio forjadas a martinete</t>
  </si>
  <si>
    <t>Piezas de berilio fabricadas o formadas con un aparato diseñado para utilizar la energía hidráulica en el trabajo forja. Se trata de un martillo pesado, que cae sobre un yunque dispuesto sobre un bloque de madera o un poyo</t>
  </si>
  <si>
    <t>Piezas de berilio forjadas a martinete,Pieza de berilio forjada a martinete</t>
  </si>
  <si>
    <t>Piezas de cobre forjadas a martinete</t>
  </si>
  <si>
    <t>Piezas de cobre fabricadas o formadas con un aparato diseñado para utilizar la energía hidráulica en el trabajo forja. Se trata de un martillo pesado, que cae sobre un yunque dispuesto sobre un bloque de madera o un poyo</t>
  </si>
  <si>
    <t>Piezas de cobre forjadas a martinete,Pieza de cobre forjada a martinete</t>
  </si>
  <si>
    <t>Piezas de latón forjadas a martinete</t>
  </si>
  <si>
    <t>Piezas de latón fabricadas o formadas con un aparato diseñado para utilizar la energía hidráulica en el trabajo forja. Se trata de un martillo pesado, que cae sobre un yunque dispuesto sobre un bloque de madera o un poyo</t>
  </si>
  <si>
    <t>Piezas de latón forjadas a martinete,Pieza de latón forjada a martinete</t>
  </si>
  <si>
    <t>Piezas de bronce forjadas a martinete</t>
  </si>
  <si>
    <t>Proceso para darle forma al bronce en el que se martilla un pedazo de bronce caliente (forjado) entre la parte fija y la (caída) parte móvil de un molde de dos piezas de metal hueco (llamado la creación de morir) en una o varias operaciones de conformación.</t>
  </si>
  <si>
    <t>Piezas de bronce forjadas a martinete,Pieza de bronce forjada a martinete</t>
  </si>
  <si>
    <t>Forjado por golpe de troquel de acero en frío</t>
  </si>
  <si>
    <t>Elementos creado por la aplicación de fuerza a un troquel de acero en frio.</t>
  </si>
  <si>
    <t>Forjado por golpe de troquel de semi acabados</t>
  </si>
  <si>
    <t>Elemento en que se ha realizado un proceso de finalización utilizando troqel.</t>
  </si>
  <si>
    <t>Forjado por golpe de troquel de semi acabados,Forjado por golpe de troquel de semi acabado</t>
  </si>
  <si>
    <t>Forjaduras anulares laminadas de aluminio</t>
  </si>
  <si>
    <t>Fabricación o dar forma de anillo de alumino pasado por el proceso de conformación plástica en el que el metal fluye de modo continuo y en una dirección preferente, mediante fuerzas de compresión..</t>
  </si>
  <si>
    <t>Forjaduras anulares laminadas de aluminio,Forjadura anular laminada de aluminio</t>
  </si>
  <si>
    <t>Forjaduras anulares laminadas de berilio</t>
  </si>
  <si>
    <t>Fabricación o dar forma de anillo de berilio pasado por el proceso de conformación plástica en el que el metal fluye de modo continuo y en una dirección preferente, mediante fuerzas de compresión..</t>
  </si>
  <si>
    <t>Forjaduras anulares laminadas de berilio,Forjadura anular laminada de berilio</t>
  </si>
  <si>
    <t>Forjaduras anulares laminadas de latón</t>
  </si>
  <si>
    <t>Fabricación o dar forma de anillo de latón pasado por el proceso de conformación plástica en el que el metal fluye de modo continuo y en una dirección preferente, mediante fuerzas de compresión..</t>
  </si>
  <si>
    <t>Forjaduras anulares laminadas de latón,Forjadura anular laminada de latón</t>
  </si>
  <si>
    <t>Forjaduras anulares laminadas de bronce</t>
  </si>
  <si>
    <t>Fabricación o dar forma de anillo de bronce pasado por el proceso de conformación plástica en el que el metal fluye de modo continuo y en una dirección preferente, mediante fuerzas de compresión..</t>
  </si>
  <si>
    <t>Forjaduras anulares laminadas de bronce,Forjadura anular laminada de bronce</t>
  </si>
  <si>
    <t>Forjaduras anulares laminadas de cobre</t>
  </si>
  <si>
    <t>Fabricación o dar forma de anillo de cobre pasado por el proceso de conformación plástica en el que el metal fluye de modo continuo y en una dirección preferente, mediante fuerzas de compresión..</t>
  </si>
  <si>
    <t>Forjaduras anulares laminadas de cobre,Forjadura anular laminada de cobre</t>
  </si>
  <si>
    <t>Forjaduras anulares laminadas de hierro</t>
  </si>
  <si>
    <t>Fabricación o dar forma de anillo de hierro pasado por el proceso de conformación plástica en el que el metal fluye de modo continuo y en una dirección preferente, mediante fuerzas de compresión..</t>
  </si>
  <si>
    <t>Forjaduras anulares laminadas de hierro,Forjadura anular laminada de hierro</t>
  </si>
  <si>
    <t>Forjaduras anulares laminadas de plomo</t>
  </si>
  <si>
    <t>Fabricación o dar forma de anillo de plomo pasado por el proceso de conformación plástica en el que el metal fluye de modo continuo y en una dirección preferente, mediante fuerzas de compresión..</t>
  </si>
  <si>
    <t>Forjaduras anulares laminadas de plomo,Forjadura anular laminada de plomo</t>
  </si>
  <si>
    <t>Forjaduras anulares laminadas de magnesio</t>
  </si>
  <si>
    <t>Fabricación o dar forma de anillo de magnesio pasado por el proceso de conformación plástica en el que el metal fluye de modo continuo y en una dirección preferente, mediante fuerzas de compresión..</t>
  </si>
  <si>
    <t>Forjaduras anulares laminadas de magnesio,Forjadura anular laminada de magnesio</t>
  </si>
  <si>
    <t>Forjaduras anulares laminadas de metal precioso</t>
  </si>
  <si>
    <t>Fabricación o dar forma de anillo de metal pasado por el proceso de conformación plástica en el que el metal fluye de modo continuo y en una dirección preferente, mediante fuerzas de compresión..</t>
  </si>
  <si>
    <t>Forjaduras anulares laminadas de metal precioso,Forjadura anular laminada de metal precioso</t>
  </si>
  <si>
    <t>Forjaduras anulares laminadas de acero inoxidable</t>
  </si>
  <si>
    <t>Fabricación o dar forma de anillo de acero inoxidable pasado por el proceso de conformación plástica en el que el metal fluye de modo continuo y en una dirección preferente, mediante fuerzas de compresión..</t>
  </si>
  <si>
    <t>Forjaduras anulares laminadas de acero inoxidable,Forjadura anular laminada de acero inoxidable</t>
  </si>
  <si>
    <t>Forjaduras anulares laminadas de estaño</t>
  </si>
  <si>
    <t>Fabricación o dar forma de anillo de estaño  pasado por el proceso de conformación plástica en el que el metal fluye de modo continuo y en una dirección preferente, mediante fuerzas de compresión..</t>
  </si>
  <si>
    <t>Forjaduras anulares laminadas de estaño,Forjadura anular laminada de estaño</t>
  </si>
  <si>
    <t>Forjaduras anulares laminadas de titanio</t>
  </si>
  <si>
    <t>Fabricación o dar forma de anillo de titanio pasado por el proceso de conformación plástica en el que el metal fluye de modo continuo y en una dirección preferente, mediante fuerzas de compresión..</t>
  </si>
  <si>
    <t>Forjaduras anulares laminadas de titanio,Forjadura anular laminada de titanio</t>
  </si>
  <si>
    <t>Forjaduras anulares laminadas de cinc</t>
  </si>
  <si>
    <t>Fabricación o dar forma de anillo de cinc pasado por el proceso de conformación plástica en el que el metal fluye de modo continuo y en una dirección preferente, mediante fuerzas de compresión..</t>
  </si>
  <si>
    <t>Forjaduras anulares laminadas de cinc,Forjadura anular laminada de cinc</t>
  </si>
  <si>
    <t>Forjaduras anulares laminadas de aleación no ferrosa</t>
  </si>
  <si>
    <t>Fabricación o dar forma de anillo de aleación no ferrosa pasado por el proceso de conformación plástica en el que el metal fluye de modo continuo y en una dirección preferente, mediante fuerzas de compresión..</t>
  </si>
  <si>
    <t>Forjaduras anulares laminadas de aleación no ferrosa,Forjadura anular laminada de aleación no ferrosa</t>
  </si>
  <si>
    <t>Forjaduras anulares laminadas de aleación ferrosa</t>
  </si>
  <si>
    <t>Fabricación o dar forma de anillo de aleación ferrosa pasado por el proceso de conformación plástica en el que el metal fluye de modo continuo y en una dirección preferente, mediante fuerzas de compresión..</t>
  </si>
  <si>
    <t>Forjaduras anulares laminadas de aleación ferrosa,Forjadura anular laminada de aleación ferrosa</t>
  </si>
  <si>
    <t>Forjaduras anulares laminadas de acero</t>
  </si>
  <si>
    <t>Fabricación o dar forma de anillo de acero pasado por el proceso de conformación plástica en el que el metal fluye de modo continuo y en una dirección preferente, mediante fuerzas de compresión..</t>
  </si>
  <si>
    <t>Forjaduras anulares laminadas de acero,Forjadura anular laminada de acero</t>
  </si>
  <si>
    <t>Componentes de metal ferroso pulverizado</t>
  </si>
  <si>
    <t>Elementos que tienen dentro de su composición metal ferroso pulverizado.</t>
  </si>
  <si>
    <t>Componentes de metal ferrroso pulverizado,Componente de metal ferrroso pulverizado</t>
  </si>
  <si>
    <t>Partes de metal no ferroso pulverizado</t>
  </si>
  <si>
    <t>Elementos de cambio conformado de metal no ferroso en polvo.</t>
  </si>
  <si>
    <t>Repuestos de metal no ferroso en polvo,Repuesto de metal no ferroso en polvo</t>
  </si>
  <si>
    <t>Molduras por inyección de plástico</t>
  </si>
  <si>
    <t>Moldeo por inyección es un proceso semicontinuo que consiste en inyectar un polímero,cerámico o un metal en estado fundido (o ahulado) en un molde cerrado a presión y frío, a través de un orificio pequeño llamado compuerta. </t>
  </si>
  <si>
    <t>Molduras por inyección de plástico,Moldura por inyección de plástico</t>
  </si>
  <si>
    <t>Molduras por inyección de caucho</t>
  </si>
  <si>
    <t>En ingeniería, el moldeo por inyección es un proceso semicontinuo que consiste en inyectar caucho o goma en un molde cerrado a presión y frío, a través de un orificio pequeño llamado compuerta. </t>
  </si>
  <si>
    <t>Molduras por inyección de caucho,Moldura por inyección de caucho</t>
  </si>
  <si>
    <t>Molduras por inyección de vidrio</t>
  </si>
  <si>
    <t>En ingeniería, el moldeo por inyección es un proceso semicontinuo que consiste en inyectar vidrio en un molde cerrado a presión y frío, a través de un orificio pequeño llamado compuerta. </t>
  </si>
  <si>
    <t>Molduras por inyección de vidrio,Moldura por inyección de vidrio</t>
  </si>
  <si>
    <t>Molduras al vacío de plástico</t>
  </si>
  <si>
    <t>Parte saliente de perfil uniforme de plástico, que sirve para adornar o reforzar obras de arquitectura,carpintería,</t>
  </si>
  <si>
    <t>Molduras al vacío de plástico,Moldura al vacío de plástico</t>
  </si>
  <si>
    <t>Molduras al vacío de caucho</t>
  </si>
  <si>
    <t>Parte saliente de perfil uniforme de caucho o goma, que sirve para adornar o reforzar obras de arquitectura,carpintería,</t>
  </si>
  <si>
    <t>Molduras al vacío de caucho,Moldura al vacío de caucho</t>
  </si>
  <si>
    <t>Molduras al vacío de vidrio</t>
  </si>
  <si>
    <t>Parte saliente de perfil uniforme de vidrio, que sirve para adornar o reforzar obras de arquitectura,carpintería,</t>
  </si>
  <si>
    <t>Molduras al vacío de vidrio,Moldura al vacío de vidrio</t>
  </si>
  <si>
    <t>Moldeados plásticos por inyección de aire</t>
  </si>
  <si>
    <t>un proceso para moldear una sola pieza objetos de plástico en la que un termoplástico es extruido en un molde dividido y se sopla en contra de sus lados</t>
  </si>
  <si>
    <t>Moldeados plásticos de inyección de aire,Moldes plásticos de inyección de aire,Moldeado plástico de inyección de aire</t>
  </si>
  <si>
    <t>Moldeados de caucho por inyección de aire</t>
  </si>
  <si>
    <t>un proceso para moldear una sola pieza objetos de goma en la que la goma es extruida en un molde dividido y se sopla en contra de sus lados</t>
  </si>
  <si>
    <t>Moldeados de goma de inyección de aire,Moldeado de goma de inyección de aire</t>
  </si>
  <si>
    <t>Moldeados de inyección de reacción de plástico</t>
  </si>
  <si>
    <t>Un proceso de fabricación de plásticos en el que dos corrientes de sistemas de resinas altamente reactivas y de bajo peso molecular, de baja viscosidad se combinan para formar un material sólido.</t>
  </si>
  <si>
    <t>Moldeados de inyección de reacción de plástico,Moldeado de inyección de reacción de plástico</t>
  </si>
  <si>
    <t>Moldeados de inyección de reacción de caucho</t>
  </si>
  <si>
    <t>Elementos creados utilizando un proceso de moldeo por inyección, utilizando polimeros termoendurecibles.</t>
  </si>
  <si>
    <t>Moldeados de inyección de reacción de goma,Moldeado de inyección de reacción de goma</t>
  </si>
  <si>
    <t>Cuerda de algodón</t>
  </si>
  <si>
    <t>Una cuerda de algodón es una colección lineal de chapas, hilos o filamentos de algodón que están torcidos o trenzados entre sí con el fin de combinarlas en una forma más grande y más fuerte.</t>
  </si>
  <si>
    <t>Cuerda de algodón,Soga de algodón</t>
  </si>
  <si>
    <t>Cuerda de poliéster</t>
  </si>
  <si>
    <t>Una cuerda de poliéster es una colección lineal de chapas, hilos o filamentos de poliéster que están torcidos o trenzados entre sí con el fin de combinarlas en una forma más grande y más fuerte.</t>
  </si>
  <si>
    <t>Cuerda de poliéster,Soga de poliéster</t>
  </si>
  <si>
    <t>Cuerda de polipropileno</t>
  </si>
  <si>
    <t xml:space="preserve">cuerdas hechas de cuaquiera de varias resinas termoplásticas que son polímeros de propileno.  </t>
  </si>
  <si>
    <t>Cuerda de polipropileno,Soga de polipropileno</t>
  </si>
  <si>
    <t>Cuerda de nylon</t>
  </si>
  <si>
    <t>El nylon es el más fuerte de todas las cuerdas en uso común. Se utiliza para cargas de absorción de choques, como por ejemplo al levantar o de remolque, ya que tiene la capacidad de volver a su longitud original después de ser estirado.</t>
  </si>
  <si>
    <t>Cuerda de nilón,Soga de nilón</t>
  </si>
  <si>
    <t>Cable de acero</t>
  </si>
  <si>
    <t>La cuerda de alambre es un tipo de cuerda que se compone de varios hilos de alambre de metal fijado (o 'torcido') en una hélice. Se utilizaron alambres de hierro forjado al principio, pero en la actualidad el acero es el principal material utilizado para los cables.</t>
  </si>
  <si>
    <t>Cuerda de cáñamo</t>
  </si>
  <si>
    <t>cuerdas hechas de la dura, gruesa fibra de la planta de cannabis</t>
  </si>
  <si>
    <t>Cuerda de cáñamo,Soga de cáñamo</t>
  </si>
  <si>
    <t>Cuerda o pita</t>
  </si>
  <si>
    <t>Un cordel es una cuerda compuesta por dos o más pequeños filamentos o hilos trenzados. De manera más general, el término puede ser aplicado para cualquier cordoncillo.</t>
  </si>
  <si>
    <t>Cuerda,Guita,Soga</t>
  </si>
  <si>
    <t>Cabuya</t>
  </si>
  <si>
    <t>es una cuerda hecha de las fibras de la hoja del sisal o henequén que es una planta utilizada para fines comerciales, cultivada en regiones semiáridas</t>
  </si>
  <si>
    <t>Cable de henequén,Cuerda de henequén,Soga de henequén</t>
  </si>
  <si>
    <t>Cuerda de caucho</t>
  </si>
  <si>
    <t>Un cable de goma elástica, a menudo equipados con ganchos en los extremos, que se utiliza para fijar, soportar peso, o absorber los golpes.</t>
  </si>
  <si>
    <t>Cuerda de caucho,Ligas,Liga</t>
  </si>
  <si>
    <t>Cadenas de seguridad</t>
  </si>
  <si>
    <t>una cadena pesada por la cual vagones de ferrocarril pueden estar conectados para proteger contra el desacoplamiento accidental</t>
  </si>
  <si>
    <t>Cadenas de seguridad,Cadena de seguridad</t>
  </si>
  <si>
    <t>Cadenas de rodillos</t>
  </si>
  <si>
    <t>Una cadena de transmisión sirve para transmitir del movimiento de arrastre de fuerza entre ruedas dentadas</t>
  </si>
  <si>
    <t>Cadenas de rodillos,Cadena de rodillo</t>
  </si>
  <si>
    <t>Cadenas resistentes de bobina</t>
  </si>
  <si>
    <t>Cadena de prueba de bobina está hecha de acero de bajo carbono y tiene vínculos relativamente largos. Su resistencia a la rotura es de tres y media a cuatro veces el límite de carga de trabajo.</t>
  </si>
  <si>
    <t>Cadena común de adujadas,Rollo de cadena</t>
  </si>
  <si>
    <t>Cadenas de banda</t>
  </si>
  <si>
    <t>Una cadena de metal se utiliza para conectar una faja colgado verticalmente con su contrapeso, que se utiliza en lugar de un cable de banda.</t>
  </si>
  <si>
    <t>Cadena para contrapeso de ventana</t>
  </si>
  <si>
    <t>Cadena "jack"</t>
  </si>
  <si>
    <t>Es un tipo de cadena hecho the alambre delgado, con eslabones en forma de figuras de ocho, y aros en ángulos rectos uno del otro.</t>
  </si>
  <si>
    <t>Cadena transportadora</t>
  </si>
  <si>
    <t>Cadenas corrientes</t>
  </si>
  <si>
    <t>Cadenas bobinas están hechas de óvalos de metal que están unidos entre sí para formar cadenas largas, los metales están hechos de hierro recto o barras de acero que han sido dobladas en forma y luego soldadas.</t>
  </si>
  <si>
    <t>Cadenas corrientes,Rollo de cadena</t>
  </si>
  <si>
    <t>Cadenas de bola</t>
  </si>
  <si>
    <t>Una cadena de bolas es un tipo de cadena que consiste en bolas pequeñas de metal conectadas por medio de pequeños pedazos de alambre.</t>
  </si>
  <si>
    <t>Cadenas de bola,Cadena de bola</t>
  </si>
  <si>
    <t>Eslabones de cadena</t>
  </si>
  <si>
    <t>designación de una cerca hecha de eslabones de acero galvanizado que se entrelazan continuamente</t>
  </si>
  <si>
    <t>Eslabones de cadena,Eslabon de cadena</t>
  </si>
  <si>
    <t>Cables de control no eléctrico</t>
  </si>
  <si>
    <t>Elemento construido con alambres torcidos en espiral para ser utilizados para fines no eléctricos.</t>
  </si>
  <si>
    <t>Cables de control no eléctricos,Cable de control no eléctrico</t>
  </si>
  <si>
    <t>Cables elevadores</t>
  </si>
  <si>
    <t>Un cabestrillo que consiste en un gancho maestro, eslabones de cadena y ganchos de eslinga. Eslingas de cadena de aleación de acero son durables y se utiliza para levantar cargas pesadas.</t>
  </si>
  <si>
    <t>Cables elevadores,Cable elevador</t>
  </si>
  <si>
    <t>Cable-vías</t>
  </si>
  <si>
    <t>Cuerda de alambre de acero, por lo general una cuerda de bobina bloqueada que soporta las ruedas de los portadores de un teleférico.</t>
  </si>
  <si>
    <t>Cable-vías,Cable vía</t>
  </si>
  <si>
    <t>Cable de acero no eléctrico</t>
  </si>
  <si>
    <t>Elemento construido con alambres torcidos en espiral de acero con fines no eléctrico.</t>
  </si>
  <si>
    <t>Cable de cobre no eléctrico</t>
  </si>
  <si>
    <t>Elemento construido con alambres torcidos en espiral de cobre con fines no eléctrico.</t>
  </si>
  <si>
    <t>Cable de aluminio no eléctrico</t>
  </si>
  <si>
    <t>Elemento construido con alambres torcidos en espiral de aluminio con fines no eléctrico.</t>
  </si>
  <si>
    <t>Cuerda de acero para piano</t>
  </si>
  <si>
    <t>La cuerda de piano es un tipo especializado de alambre producido para ser utilizado en un piano y otros instrumentos musicales de cuerda, como también para otros usos. Está fabricada de acero al carbono templado, también conocido como "acero de resorte".</t>
  </si>
  <si>
    <t>Cuerdas de acero para piano,Cuerda de acero para piano</t>
  </si>
  <si>
    <t>Alambre de grapa</t>
  </si>
  <si>
    <t>Un breve trozo de alambre utilizado para sujetar hojas de papel juntas. Cuenta con extremos afilados que son empujados a través del papel y luego se aplana mediante un dispositivo especial.</t>
  </si>
  <si>
    <t>Alambre para grapar</t>
  </si>
  <si>
    <t>Correas de metal</t>
  </si>
  <si>
    <t>Una correa, a veces también llamado correa de cuero, es una aleta o cintaalargada, generalmente de tela o de cuero.</t>
  </si>
  <si>
    <t>Correas metálicas,Correa metálica</t>
  </si>
  <si>
    <t>Correas de cuero</t>
  </si>
  <si>
    <t>Una larga tira de cuero utilizada para unir baúles, equipaje u otros objetos</t>
  </si>
  <si>
    <t>Correas de cuero,Correa de cuero</t>
  </si>
  <si>
    <t>Correas de fibra</t>
  </si>
  <si>
    <t>Una tira larga y estrecha de material flexible como fibras.</t>
  </si>
  <si>
    <t>Correas de fibra,Correa de fibra</t>
  </si>
  <si>
    <t>Correas plásticas</t>
  </si>
  <si>
    <t>Un banda plana de plástico utilizada para la fijación o sujeción objetos entre sí o en su posición..</t>
  </si>
  <si>
    <t>Correa de plástico</t>
  </si>
  <si>
    <t>Correas de caucho</t>
  </si>
  <si>
    <t>Una larga tira de caucho utilizada para unir baúles, equipaje u otros objetos</t>
  </si>
  <si>
    <t>Correas de caucho,Correa de caucho</t>
  </si>
  <si>
    <t>Alambre de navaja</t>
  </si>
  <si>
    <t>Cinta púas o alambre de púas es una malla de tiras de metal con los bordes afilados, cuya finalidad es evitar el paso por los seres humanos.</t>
  </si>
  <si>
    <t>Alambre de púas</t>
  </si>
  <si>
    <t>Cinta púas o alambre de púas es una malla de tiras de metal con los bordesafilados, cuya finalidad es evitar el paso por los seres humanos.</t>
  </si>
  <si>
    <t>Alambre de espinas</t>
  </si>
  <si>
    <t>Tornillos de perno</t>
  </si>
  <si>
    <t>Un perno largo de rosca, por lo general con una cabeza cuadrada, que se utiliza para fijar piezas de la máquina.</t>
  </si>
  <si>
    <t>Prisionero,Tornillo,Tornillos</t>
  </si>
  <si>
    <t>Tornillos de anclaje</t>
  </si>
  <si>
    <t>un perno para fijar una máquina, la estructura, o parte de ella a la mampostería u otros materiales</t>
  </si>
  <si>
    <t>Tornillos de anclaje|Tornillo de anclaje</t>
  </si>
  <si>
    <t>Clavo-tornillo</t>
  </si>
  <si>
    <t>un elemento de fijación con una rosca helicoidal de paso grueso que se puede conducir en la madera con un martillo y se retira con un destornillador.</t>
  </si>
  <si>
    <t>Clavo-tornillo,Clavo tornillo</t>
  </si>
  <si>
    <t>Tornillos de máquina</t>
  </si>
  <si>
    <t>Un tornillo de la máquina, también se refiere como un perno de máquina a veces,es un tornillo que está diseñado típicamente para ser fijado a un agujero existente,roscado sobre una superficie metálica, por lo general en combinación con una tuerca correspondiente.</t>
  </si>
  <si>
    <t>Tornillos para metales|Tornillo para metales</t>
  </si>
  <si>
    <t>Tornillos de presión</t>
  </si>
  <si>
    <t>Un tornillo de fijación es un tipo de tornillo generalmente usado para asegurar un objeto dentro de o contra otro objeto.</t>
  </si>
  <si>
    <t>Tornillos de presión|Tornillo de presión</t>
  </si>
  <si>
    <t>Tornillos para lámina metálica</t>
  </si>
  <si>
    <t>Un tornillo de chapa metálica es un tipo de herramienta que se utiliza para la fijación de objetos de metal. Se compone de un vástago roscado con una cabeza plana oredondeada.</t>
  </si>
  <si>
    <t>Tornillos para chapa metálica|Tornillo para chapa metálica</t>
  </si>
  <si>
    <t>Tornillos roscadores</t>
  </si>
  <si>
    <t>Un tornillo de rosca es un diseño de tornillo especial que tiene características de auto-perforación. Estos tornillos se usan en la hoja de metal, acero, y madera. Elbeneficio de un tornillo autorroscante es que el orificio no requiere la perforación previa antes de que el tornillo se puede utilizar.</t>
  </si>
  <si>
    <t>Tornillos roscadores|Tornillo roscadores</t>
  </si>
  <si>
    <t>Tornillos de rosca para madera</t>
  </si>
  <si>
    <t>se utiliza para unir dos piezas de madera. Hecho de acero, el tornillo de madera normalmente tiene una cabeza que está diseñada para ser utilizada con un destornillador Phillips.</t>
  </si>
  <si>
    <t>Tornillos de rosca para madera|Tornillo de rosca para madera</t>
  </si>
  <si>
    <t>Tornillos para drywall</t>
  </si>
  <si>
    <t>Tornillos que están roscados para sujetar tanto los paneles de yeso y los elementos del bastidor firmemente, y proporcionar una instalación mucho más segura y de larga duración en el tiempo.</t>
  </si>
  <si>
    <t>Tornillos para muros en seco|Tornillo para muros en seco</t>
  </si>
  <si>
    <t>Tornillo cautivo</t>
  </si>
  <si>
    <t>Tornillos cautivos son tornillos especialmente diseñados para bloquear en su lugar en uno de las tablas madre, lo que permite la fácil instalación y extracción de piezas adjuntos sin la liberación del tornillo.</t>
  </si>
  <si>
    <t>Tornillos de apriete</t>
  </si>
  <si>
    <t>Un tornillo que se bloquea en su lugar sin necesidad de una tuerca o arandela de seguridad independiente.</t>
  </si>
  <si>
    <t>Tornillos de apriete|Tornillo de apriete</t>
  </si>
  <si>
    <t>Tornillos de rosca para laminados</t>
  </si>
  <si>
    <t>Un tornillo es un dispositivo de sujeción que contiene una cresta en forma de hélicedentro de un cilindro. Tornillos de laminado de roscas están diseñadas con un lóbulo en particular en forma de y se utilizan para la fijación segura en plásticos y otros materiales.</t>
  </si>
  <si>
    <t>Tornillos de rosca para laminados|Tornillo de rosca para laminado</t>
  </si>
  <si>
    <t>Tornillos de cabeza perdida</t>
  </si>
  <si>
    <t>tornillos en los cuales la cabeza es plana lo cual da un acabado más plano en relación al objeto al cual está sujeto</t>
  </si>
  <si>
    <t>Tornillos de cabeza perdida|Tornillo de cabeza perdida</t>
  </si>
  <si>
    <t>Tornillos de soldadura</t>
  </si>
  <si>
    <t>Tornillos de soldadura son de dos tipos: la soldadura de proyección y de puntos de soldadura. Ambos involucran principios de soldadura por resistencia en la unión soldada se logra por el flujo de la resistencia eléctrica a través de la junta celebrada bajo la presión del electrodo. Tornillos de soldadura son ideales para proporcionar enlaces rápidos, fuertes y permanentes a superficies metálicas.</t>
  </si>
  <si>
    <t>Tornillos de soldadura|Tornillo de soldadura</t>
  </si>
  <si>
    <t>Tornillo de orejas</t>
  </si>
  <si>
    <t>Un tipo de tornillo con una cabeza de altura y lados ondulados o estrías, o una cabeza plana y vertical, destinado a ser apretado y aflojado con la mano</t>
  </si>
  <si>
    <t>Tornillo de orejas,Tornillo de oreja</t>
  </si>
  <si>
    <t>Tornillo de hombros</t>
  </si>
  <si>
    <t>Tornillos de hombro, también conocidos como los pernos y tornillos de hombroseparador, son tornillos con un reborde integral o diario entre la cabeza y el hilo.</t>
  </si>
  <si>
    <t>Tornillo de hombros,Tornillo de hombro</t>
  </si>
  <si>
    <t>Tornillo de enchufe</t>
  </si>
  <si>
    <t>Es un tipo de elemento de fijación que utiliza una llave hexagonal que se refiere como una llave Allen a menudo, para apretar y quitar.</t>
  </si>
  <si>
    <t>Tornillo con hueco hexagonal en la cabeza</t>
  </si>
  <si>
    <t>Pernos de anclaje</t>
  </si>
  <si>
    <t>Un tipo especial de tornillo que se encuentra en el hormigón húmedo, con lasroscas de los tornillos que sobresalen por encima de la superficie de concreto.</t>
  </si>
  <si>
    <t>Pernos de anclaje,Perno de anclaje</t>
  </si>
  <si>
    <t>Pernos ciegos</t>
  </si>
  <si>
    <t>Son conjuntos de piezas múltiples, capaces de ser instalada de un lado de la pieza de trabajo. Se utilizan típicamente en las áreas de resistencia estructurales de aviones más altos que se puede acceder desde un lado de la pieza de trabajo.</t>
  </si>
  <si>
    <t>Pernos ciegos,Perno ciego</t>
  </si>
  <si>
    <t>Pernos de carruaje</t>
  </si>
  <si>
    <t>Un gran perno de cabeza redonda usada esp para asegurar la madera a la albañilería</t>
  </si>
  <si>
    <t>Pernos de carruaje,Perno de carruaje</t>
  </si>
  <si>
    <t>Pernos de horquilla</t>
  </si>
  <si>
    <t>Un perno o pasador que pasa a través de los agujeros en cada extremo de una pieza de metal en forma de U que se utiliza como un dispositivo de sujeción.</t>
  </si>
  <si>
    <t>Pernos de horquilla,Perno de horquilla</t>
  </si>
  <si>
    <t>Pernos de cilindro</t>
  </si>
  <si>
    <t>Elemento u operador mecánico cilíndrico con una cabeza, generalmente metálico, aunque pueden ser de madera o plástico, utilizado en la fijación temporal de unas piezas con otras, que está dotado de una caña roscada con rosca triangular, que mediante una fuerza de torsión ejercida en su cabeza con una llave adecuada o con un destornillador, se puede introducir en un agujero roscado a su medida o atravesar las piezas y acoplarse a una tuerca.[</t>
  </si>
  <si>
    <t>Pernos de cilindro,Perno de cilindro</t>
  </si>
  <si>
    <t>Cerrojos de puerta</t>
  </si>
  <si>
    <t>Una barra o varilla que forma parte de un mecanismo de bloqueo y es movido por una tecla o un botón</t>
  </si>
  <si>
    <t>Cerrojos de puerta,Cerrojo de puerta</t>
  </si>
  <si>
    <t>Pernos de expansión</t>
  </si>
  <si>
    <t>Anclajes de cuña, también conocidos como pernos de expansión y anclajes de expansión, se aseguran a sí mismos mediante un efecto de bloqueo mecánico en el extremo del elemento de fijación.</t>
  </si>
  <si>
    <t>Pernos de expansión,Perno de expansión</t>
  </si>
  <si>
    <t>Tirafondos</t>
  </si>
  <si>
    <t>Los tornillos de fijación, también a veces llamados tirafondos, son básicamente"grandes tornillos de madera".</t>
  </si>
  <si>
    <t>Tirafondos,Tornillo,Tirafondo</t>
  </si>
  <si>
    <t>Tornillo de fiador</t>
  </si>
  <si>
    <t>Un perno de basculación, también conocido como un ancla de mariposa, es un elemento de fijación para colgar cosas en las paredes huecas, tales como paneles de yeso.</t>
  </si>
  <si>
    <t>Pernos de ojo</t>
  </si>
  <si>
    <t>Un perno de ojo es un tornillo con un lazo en un extremo y rosca en el otro extremo.Los cáncamos se utilizan comúnmente para conectar los cables a los objetos.</t>
  </si>
  <si>
    <t>Pernos de ojo,Perno de ojo,tornillo</t>
  </si>
  <si>
    <t>Pernos de sujeción</t>
  </si>
  <si>
    <t>Un perno de bloqueo es un elemento de fijación de dos piezas de metal que consiste en un collar redondo y un cilindro con hilos segmentados.</t>
  </si>
  <si>
    <t>Pernos de sujeción,Perno de sujeción,tornillo</t>
  </si>
  <si>
    <t>Pernos de espiga o de reborde</t>
  </si>
  <si>
    <t>Un perno pasador es normalmente una pieza redonda de metal que une dosobjetos, bisagras separadas entre sí.</t>
  </si>
  <si>
    <t>Pernos de espiga,Pernos de reborde,Perno de espiga,Perno de reborde,tornillo</t>
  </si>
  <si>
    <t>Pernos de tensión</t>
  </si>
  <si>
    <t>Un tornillo de control de tracción (TC perno) es un perno de alta resistencia utilizado en los armazones de acero. La cabeza es generalmente en forma de cúpula y no está diseñado para ser accionado.</t>
  </si>
  <si>
    <t>Pernos de tracción,Perno de tracción,tornillo</t>
  </si>
  <si>
    <t>Pernos estructurales</t>
  </si>
  <si>
    <t>Un tipo pesado del perno hexagonal diseñado para su uso en grandes estructuras, como edificios y puentes.</t>
  </si>
  <si>
    <t>Pernos estructurales,Perno estructural,Tornillos con tuercas estructurales,Tornillo con tuerca estructural</t>
  </si>
  <si>
    <t>Pernos en u</t>
  </si>
  <si>
    <t>una barra de metal doblado en la forma de una U y roscado en ambos extremospara recibir tuercas de fijación: utilizado para asegurar muelles de lámina, pernos de anillo, grilletes, etc</t>
  </si>
  <si>
    <t>Pernos en U,Perno en U,tornillo</t>
  </si>
  <si>
    <t>Pernos de ala</t>
  </si>
  <si>
    <t>un tornillo con una cabeza como una tuerca de mariposa ..</t>
  </si>
  <si>
    <t>Pernos de palomilla,Perno de palomilla,tornillo</t>
  </si>
  <si>
    <t>Varilla roscada</t>
  </si>
  <si>
    <t>Una varilla roscada, también conocido como un espárrago, es una varilla relativamente larga que está roscada en ambos extremos, la rosca se puede extender a lo largo de la longitud completa de la varilla.</t>
  </si>
  <si>
    <t>Barra roscada</t>
  </si>
  <si>
    <t>Pernos prisioneros</t>
  </si>
  <si>
    <t>un tornillo con hilos de rosca en ambos extremos, para ser atornillada de forma permanente en una parte fija en un extremo y recibir una tuerca sobre el otro; -llamado también de pie perno.</t>
  </si>
  <si>
    <t>Pernos prisioneros,Perno prisionero,Tornillo con tuerca</t>
  </si>
  <si>
    <t>Pernos de cabeza hexagonal</t>
  </si>
  <si>
    <t>Un tornillo con cabeza hexagonal.</t>
  </si>
  <si>
    <t>Pernos de cabeza hexagonal,Perno de cabeza hexagonal</t>
  </si>
  <si>
    <t>Pernos elevadores</t>
  </si>
  <si>
    <t>Un perno ascensor es un perno similar a un perno de carro, excepto la cabeza es delgada y plana.</t>
  </si>
  <si>
    <t>Pernos elevadores,Tornillos elevadores,Perno elevador,Tornillo elevador</t>
  </si>
  <si>
    <t>Tuercas de anclaje</t>
  </si>
  <si>
    <t>Una tuerca en la forma de un inserto roscado fuerza a presión constante en unagujero en la hoja de metal.</t>
  </si>
  <si>
    <t>Tuercas de anclaje,Tuerca de anclaje</t>
  </si>
  <si>
    <t>Tuercas de rodamiento</t>
  </si>
  <si>
    <t xml:space="preserve"> Pieza metálica larga de sección constante cilíndrica, normalmente hecha de acero o hierro de una pieza o conjunto de ellas sobre las que se soporta y gira el árbol transmisor de momento giratorio de una máquina.</t>
  </si>
  <si>
    <t>Pernos de cojinete,Tornillo de tuerca</t>
  </si>
  <si>
    <t>Tuercas ciegas</t>
  </si>
  <si>
    <t>Una tuerca insertada o fijada en el extremo de una hoja de metal o de miembro para el que no hay otro acceso, excepto a través del agujero.</t>
  </si>
  <si>
    <t>Tuercas ciegas,Tuerca ciega</t>
  </si>
  <si>
    <t>Tuercas de cañón</t>
  </si>
  <si>
    <t>es una tuerca especializada, y se utiliza comúnmente en aplicaciones aeroespaciales. Se utiliza para atornillar las piezas de chapa delgadas a piezas más grandes a menudo palanquillada o forjadas.</t>
  </si>
  <si>
    <t>Tuercas de cañón,Tuerca de cañón</t>
  </si>
  <si>
    <t>Tuerca tapa</t>
  </si>
  <si>
    <t>una tuerca cerrada que tiene una tapa en forma de cúpula sobre la espalda, que sobresale parte del tornillo o perno enganchado</t>
  </si>
  <si>
    <t>Tuercas cautivas</t>
  </si>
  <si>
    <t>Una tuerca de jaula o tuercas encajadas (también llamado un cautivo o tuerca de la abrazadera) consiste en una tuerca cuadrada en una jaula de acero de resorte que se envuelve alrededor de la tuerca.</t>
  </si>
  <si>
    <t>Tuercas cautivas,Tuerca cautiva</t>
  </si>
  <si>
    <t>Tuercas almenadas</t>
  </si>
  <si>
    <t>Una tuerca almenada, también llamado una tuerca castillo o tuerca ranurada, es una tuerca con ranuras (ranuras) cortada en un extremo.</t>
  </si>
  <si>
    <t>Tuercas almenadas,Tuerca almenada</t>
  </si>
  <si>
    <t>Tuercas de canal</t>
  </si>
  <si>
    <t>están diseñados para proporcionar un medio seguro de fijacióncuando se lo coloca en la ranura continua de un canal</t>
  </si>
  <si>
    <t>Tuercas de canal,Tuerca de canal</t>
  </si>
  <si>
    <t>Tuercas sujetadoras</t>
  </si>
  <si>
    <t>Una tuerca de fijación es una sujeción mecánica que se utiliza para mantener dos o más objetos de acoplamiento de forma segura. Estas tuercas se utilizan comúnmente cuando se requiere una cantidad significativa de la fuerza para fijar los artículos.</t>
  </si>
  <si>
    <t>Tuercas sujetadoras,Tuerca sujetadora</t>
  </si>
  <si>
    <t>Tuercas de expansión</t>
  </si>
  <si>
    <t> Perno de anclaje, cuya envoltura es escindida, que se expande mecánicamente para ajustarse a las paredes de un orificio practicado en una obra de ladrillo o muro de hormigón.</t>
  </si>
  <si>
    <t>Tuercas de expansión,Tuerca de expansión</t>
  </si>
  <si>
    <t>Tuercas de ojo</t>
  </si>
  <si>
    <t>Un perno que tiene una cabeza de bucle diseñada para recibir un gancho o cuerda.</t>
  </si>
  <si>
    <t>Tuercas de ojo,Tuerca de ojo</t>
  </si>
  <si>
    <t>Tuercas de brida</t>
  </si>
  <si>
    <t>Una tuerca de la brida es una tuerca que tiene una amplia brida en un extremo que actúa como una arandela no giratoria integrada.</t>
  </si>
  <si>
    <t>Tuercas de reborde,Tuerca de reborde</t>
  </si>
  <si>
    <t>Tuercas de manguera</t>
  </si>
  <si>
    <t>Pieza con un hueco labrado en espiral que ajusta exactamente, utilizada en mangueras.</t>
  </si>
  <si>
    <t>Tuercas de manguera,Tuerca de manguera</t>
  </si>
  <si>
    <t>Tuercas de inserción</t>
  </si>
  <si>
    <t>Una tuerca de inserción dispone de una toma roscada para una pieza de trabajo de madera, similar a un anclaje de pared.  Las Tuercas de inserción se insertan en un agujero previamente perforado por uno de dos medios: atornillados o clavados</t>
  </si>
  <si>
    <t>Tuercas de inserción,Tuerca de inserción</t>
  </si>
  <si>
    <t>Contratuercas</t>
  </si>
  <si>
    <t>Una tuerca generalmente delgada atornillada en otra tuerca para evitar que se afloje.</t>
  </si>
  <si>
    <t>Contratuercas,Contratuerca</t>
  </si>
  <si>
    <t>Tuercas de aletas</t>
  </si>
  <si>
    <t>Una tuerca con alas que proporcionan un agarre para el pulgar y el dedo</t>
  </si>
  <si>
    <t>Tuercas de aletas,Tuerca de aletas</t>
  </si>
  <si>
    <t>Tuercas de fiador</t>
  </si>
  <si>
    <t> Tornillo compuesto por dos alas abatibles en forma de U, que se cierran, accionadas por un muelle, para pasar a través de un tabique o muro, y se abren al otro lado de la obra para ajustarse a la cara interior de ésta.</t>
  </si>
  <si>
    <t>Tuercas de fiador,Tuerca de fiador</t>
  </si>
  <si>
    <t>Tuercas giratorias</t>
  </si>
  <si>
    <t>permite a dos materiales que se unen entre sí pero les permite girar para que que no se enroscan cuando se gira.</t>
  </si>
  <si>
    <t>Tuercas giratorias,Tuerca giratoria</t>
  </si>
  <si>
    <t>Tuercas limitadoras</t>
  </si>
  <si>
    <t>Una tuerca ajustable que limita el recorrido de un tornillo de ajuste. Una tuerca con un inserto compresible que se une de manera que no se necesita una arandela.</t>
  </si>
  <si>
    <t>Tuercas limitadoras,Tuerca limitadora</t>
  </si>
  <si>
    <t>Tuercas de resorte</t>
  </si>
  <si>
    <t>Un sujetador de bloqueo que funciona mediante una acción de resorte de sujeción hacia abajo en el perno.</t>
  </si>
  <si>
    <t>Tuercas elásticas,Tuerca elástica</t>
  </si>
  <si>
    <t>Tuercas de unión</t>
  </si>
  <si>
    <t>Pieza con un hueco labrado en espiral que ajusta y se utiliza para realizar uniones.</t>
  </si>
  <si>
    <t>Tuercas de unión,Tuerca de unión</t>
  </si>
  <si>
    <t>Tuercas de placa con rosca</t>
  </si>
  <si>
    <t>Una tuerca de la placa, también conocida como una placa de tuerca, es una hoja de tuerca de estampado de metal que está remachado a una pieza de trabajo.</t>
  </si>
  <si>
    <t>Tuercas de placa con rosca,Tuerca de placa con rosca</t>
  </si>
  <si>
    <t>Tuercas de prensa</t>
  </si>
  <si>
    <t>Pieza con un hueco labrado en espiral que ajusta y se utiliza para prensa.</t>
  </si>
  <si>
    <t>Tuercas de prensa,Tuerca de prensa</t>
  </si>
  <si>
    <t>Tuercas abrazaderas</t>
  </si>
  <si>
    <t>Una tuerca de clip es un cierre flotante que se instala en cada posición del marco vertical requiriendo roscas de montaje</t>
  </si>
  <si>
    <t>Tuercas abrazaderas,Tuerca abrazadera</t>
  </si>
  <si>
    <t>Tuercas domo</t>
  </si>
  <si>
    <t>Tienen una rosca interna y una cabeza especial que encaja en una llave con dimensiones normalizadas.  Las tuercas de sombrerete se empleas para distribuir mejor la fuerza de apriete con el fin de evitar deformaciones.</t>
  </si>
  <si>
    <t>Tuercas de sombrerete,Tuerca de sombrerete</t>
  </si>
  <si>
    <t>Tuercas hexagonales</t>
  </si>
  <si>
    <t>Una tuerca con una forma hexagonal</t>
  </si>
  <si>
    <t>Tuercas hexagonales,Tuerca hexagonal</t>
  </si>
  <si>
    <t>Tuercas de acople</t>
  </si>
  <si>
    <t>Tuercas de acoplamiento hexagonal se definen por su forma hexagonal alargada y se utiliza para conectar 2 piezas de material de rosca en los extremos opuestos</t>
  </si>
  <si>
    <t>Tuercas estriadas</t>
  </si>
  <si>
    <t>Tuerca de mariposa, es una tuerca con una superficie exterior estriada, en lugar de hexagonal. Esto facilita el apriete con la mano</t>
  </si>
  <si>
    <t>Tuercas estriadas,Tuerca estriada</t>
  </si>
  <si>
    <t>Tuercas cuadradas</t>
  </si>
  <si>
    <t>Un bloque pequeño (generalmente cuadrada o hexagonal) de metal con rosca interna que se ajusta sobre un perno</t>
  </si>
  <si>
    <t>Tuercas cuadradas,Tuerca cuadrada</t>
  </si>
  <si>
    <t>Tuercas soldables</t>
  </si>
  <si>
    <t>Una tuerca de soldadura es un tipo especial de tuerca específicamente diseñado para ser soldado a otro objeto.</t>
  </si>
  <si>
    <t>Tuercas soldables,Tuerca soldable</t>
  </si>
  <si>
    <t>Arandelas de seguridad</t>
  </si>
  <si>
    <t>Una arandela que no es completamente lisa o plana, diseñada para evitar que una tuerca se afloje, colocado debajo de la tuerca en un tornillo o perno.</t>
  </si>
  <si>
    <t>Arandelas de seguridad,Arandela de seguridad</t>
  </si>
  <si>
    <t>Arandelas achaflanadas</t>
  </si>
  <si>
    <t>Una arandela con un bisel en un lado, y utilizado sobre todo en el trabajo de acero estructural para proporcionar una superficie plana para la tuerca siempre que sea una varilla roscada o el perno pasa a través de un haz en un ángulo.</t>
  </si>
  <si>
    <t>Arandelas achaflanadas,Arandela achaflanada</t>
  </si>
  <si>
    <t>Arandelas de fijación</t>
  </si>
  <si>
    <t>Son aquellas que tienen la flexibilidad axial y se usan para prevenir el aflojamiento de la fijación por las vibraciones</t>
  </si>
  <si>
    <t>Arandelas de fijación,Arandela de fijación</t>
  </si>
  <si>
    <t>Arandelas curvas</t>
  </si>
  <si>
    <t>Pieza generalmente circular y curva, fina y perforada, que se usa para mantener apretados una tuerca o un tornillo, asegurar el cierre hermético de una junta o evitar el roce entre dos piezas.</t>
  </si>
  <si>
    <t>Arandelas curvas,Arandela curva</t>
  </si>
  <si>
    <t>Arandelas aislantes eléctricas</t>
  </si>
  <si>
    <t>son utilizadas para evitar daños a la superficie fijada, además proporciona aislamiento</t>
  </si>
  <si>
    <t>Arandelas aislantes eléctricas,Arandela aislante eléctrica</t>
  </si>
  <si>
    <t>Arandelas de acabado</t>
  </si>
  <si>
    <t>Pieza generalmente circular, fina y perforada, que se usa para mantener apretados una tuerca o un tornillo, asegurar el cierre hermético de una junta o evitar el roce entre dos piezas.</t>
  </si>
  <si>
    <t>Arandelas de acabado, Arandela de acabado</t>
  </si>
  <si>
    <t>Arandelas planas</t>
  </si>
  <si>
    <t>Placa delgada (normalmente en forma de disco) con un agujero (por lo general en el centro) que se utiliza normalmente para distribuir la carga de un cierre roscado, como un tornillo o tuerca.</t>
  </si>
  <si>
    <t>Arandelas planas,Arandela plana</t>
  </si>
  <si>
    <t>Arandelas abiertas</t>
  </si>
  <si>
    <t>Se utilizan en los montajes de mecanizado con desmontajes frecuentes y rápidos; el desroscado parcial de la tuerca deja libre la arandela que está provista de una entalladura pudiéndose sacar la pieza del montaje</t>
  </si>
  <si>
    <t>Arandelas abiertas,Arandela abierta</t>
  </si>
  <si>
    <t>Arandelas reductoras</t>
  </si>
  <si>
    <t>Utilizada cuando los conectores son más pequeños que el agujero ciego se destinan a cubrir en una caja o gabinete.</t>
  </si>
  <si>
    <t>Arandelas reductoras,Arandela reductora</t>
  </si>
  <si>
    <t>Arandelas de separación</t>
  </si>
  <si>
    <t>Pieza generalmente circular, fina y perforada, que se usa para separar una tuerca o un tornillo, asegurar el cierre hermético de una junta o evitar el roce entre dos piezas.</t>
  </si>
  <si>
    <t>Arandelas de separación,Arandela de separación</t>
  </si>
  <si>
    <t>Arandelas de resorte</t>
  </si>
  <si>
    <t>Un resorte fuerte de espiral plano de una o dos vueltas afilado en los extremos y se utiliza como un dispositivo de bloqueo de tuerca</t>
  </si>
  <si>
    <t>Arandelas elásticas,Arandela elástica</t>
  </si>
  <si>
    <t>Arandelas cuadradas</t>
  </si>
  <si>
    <t>Pieza cuadrara r, fina y perforada, que se usa para mantener apretados una tuerca o un tornillo, asegurar el cierre hermético de una junta o evitar el roce entre dos piezas.</t>
  </si>
  <si>
    <t>Arandelas cuadradas,Arandela cuadrada</t>
  </si>
  <si>
    <t>Arandelas giratorias</t>
  </si>
  <si>
    <t>Arandelas giratorias,Arandela giratoria</t>
  </si>
  <si>
    <t>Arandelas de empuje</t>
  </si>
  <si>
    <t>Una arandela de empuje es un componente de forma circular de una estructura mecánica que se utiliza como superficie de apoyo para aplicaciones rotativas.</t>
  </si>
  <si>
    <t>Arandelas de empuje,Arandela de empuje</t>
  </si>
  <si>
    <t>Arandelas de tope</t>
  </si>
  <si>
    <t>Una arandela aísla un tornillo, remache o alambre de un chasis o montaje. Un manguito o casquillo con pestaña se inserta en una carcasa para proporcionar una superficie de apoyo para aplicaciones rotativas.</t>
  </si>
  <si>
    <t>Arandelas de tope,Arandela de tope</t>
  </si>
  <si>
    <t>Espaciadores y separadores</t>
  </si>
  <si>
    <t xml:space="preserve">Elementos utilizados para brindarle espacioa dos piezas que se encuentran cn contado </t>
  </si>
  <si>
    <t>Espaciadores y separadores,Espaciador,Separador</t>
  </si>
  <si>
    <t>Arandelas cónicas</t>
  </si>
  <si>
    <t>Un tipo de arandela de resorte utilizado con tornillos para aumentar las propiedades elásticas de una articulación.</t>
  </si>
  <si>
    <t>Arandelas cónicas,Arandela cónica</t>
  </si>
  <si>
    <t>Arandelas de sellado</t>
  </si>
  <si>
    <t>Es un disco delgado con un agujero, por lo común en el centro y cuenta con un material que sirve para sellar la pieza que se va a apretar. Normalmente se utilizan para soportar una carga de apriete.</t>
  </si>
  <si>
    <t>Arandelas de sellado,Arandela de sellado</t>
  </si>
  <si>
    <t>Juegos de arandelas</t>
  </si>
  <si>
    <t>Conjunto de placas delgadas (típicamente en forma de disco) con un agujero (típicamente en el centro) que se utilizan normalmente para distribuir la carga de un elemento de sujeción roscado, tal como un tornillo o tuerca.</t>
  </si>
  <si>
    <t>Juegos de arandelas,Juego de arandela</t>
  </si>
  <si>
    <t>Arandelas en domo o esféricas</t>
  </si>
  <si>
    <t>Es parte de una tuerca de auto-alineación, es una arandela con una superficie redondeada, que está diseñado para ser usada en conjunción con una tuerca de acoplamiento con el fin de corregir para un máximo de varios grados de desalineación entre las partes.</t>
  </si>
  <si>
    <t>Arandelas en bóveda o esféricas,Arandelas esféricas,Arandela esférica</t>
  </si>
  <si>
    <t>Muelles helicoidales</t>
  </si>
  <si>
    <t>Un tipo de muelle de forma enrollando tiras de metal alrededor de un cilindro. El resorte helicoidal es el resorte más común.</t>
  </si>
  <si>
    <t xml:space="preserve">Muelles helicoidales,resortes helicoidales,resorte helicoidal,Muelle helicoidal </t>
  </si>
  <si>
    <t>Muelles</t>
  </si>
  <si>
    <t>Un tipo simple de resorte hecho de un pedazo pequeño, plana de metal a menudo se utiliza en aplicaciones de automoción, tales como sistemas de suspensión. Las ballestas son también llamados muelles viga y resortes planos.</t>
  </si>
  <si>
    <t xml:space="preserve">Ballestas,Ballesta,Suspensión,Muelle,Amortiguador </t>
  </si>
  <si>
    <t>Muelles espirales</t>
  </si>
  <si>
    <t>Una forma de resorte que consiste en un alambre enrollado en una hélice.</t>
  </si>
  <si>
    <t>Muelles espirales,Muelle espiral</t>
  </si>
  <si>
    <t>Resortes de compresión</t>
  </si>
  <si>
    <t>Un tipo de resorte diseñado para comprimir y hacerse más pequeño cuando se presenta con carga de compresión.</t>
  </si>
  <si>
    <t>Resortes de compresión,Resorte de compresión</t>
  </si>
  <si>
    <t>Resortes para estampas</t>
  </si>
  <si>
    <t>Un resorte de troquel es resorte de compresión helicoidal que está hecho de alambre rectangular.</t>
  </si>
  <si>
    <t>Resortes para estampas,Resorte para estampa</t>
  </si>
  <si>
    <t>Muelles de disco</t>
  </si>
  <si>
    <t>Son componentes de tipo arandela de forma cónica diseñados para ser cargados axialmente.</t>
  </si>
  <si>
    <t>Muelles de disco,Muelle de disco,Resorte de disco</t>
  </si>
  <si>
    <t>Muelles de extensión</t>
  </si>
  <si>
    <t>Un tipo de resorte diseñado para apoyar las cargas de tracción. Los resortes de extensión también se llaman resortes de tracción.</t>
  </si>
  <si>
    <t>Resortes tensores,Resorte de tensión</t>
  </si>
  <si>
    <t>Muelles de torsión</t>
  </si>
  <si>
    <t>Un tipo de resorte que transmite torsión en máquinas doblando en una o dos direcciones, dependiendo del tipo de torsión necesario.</t>
  </si>
  <si>
    <t>Muelles de torsión,Muelle de torsión</t>
  </si>
  <si>
    <t>Chinches</t>
  </si>
  <si>
    <t>Un clavo de alambre delgado, con una cabeza pequeña o un ligero saliente lateral en lugar de una cabeza.</t>
  </si>
  <si>
    <t>Puntas,clavos</t>
  </si>
  <si>
    <t>Clavos de sombrerete</t>
  </si>
  <si>
    <t>Es un objeto delgado y alargado que cuenta con un area mayor alrededor de su cabeza y con punta filosa hecho de un metal duro (por lo general acero), utilizado para sujetar dos o más objetos.</t>
  </si>
  <si>
    <t>Clavos de sombrerete,Clavo de sombrerete</t>
  </si>
  <si>
    <t>Clavos de acabado</t>
  </si>
  <si>
    <t>Un clavo delgado con una pequeña cabeza globular, que se utiliza para trabajos de acabado, siendo impulsado a ligeramente por debajo de la superficie y se cubre con masilla o similares.</t>
  </si>
  <si>
    <t>Clavos de acabado,Clavo de acabado</t>
  </si>
  <si>
    <t>Clavos de mampostería</t>
  </si>
  <si>
    <t>Clavo en espiral estriado diseñado para ser utilizado en las juntas de mortero de albañilería</t>
  </si>
  <si>
    <t>Clavos de mampostería,Clavo de mampostería</t>
  </si>
  <si>
    <t>Clavos para tejados</t>
  </si>
  <si>
    <t>Un corto clavo para clavar las tejas de asfalto o similares, con una cabeza ancha.</t>
  </si>
  <si>
    <t>Clavos para tejados,Clavo para tejados</t>
  </si>
  <si>
    <t>Clavos de alambre</t>
  </si>
  <si>
    <t>Un clavo de alambre y que tiene una sección transversal circular.</t>
  </si>
  <si>
    <t>Clavos de alambre,Clavo de alambre</t>
  </si>
  <si>
    <t>Clavos de tapicería</t>
  </si>
  <si>
    <t>son clavos especialmente diseñados que se utilizan para asegurar la tela de tapicería a un marco</t>
  </si>
  <si>
    <t>Clavos de tapicería,Clavo de tapicería</t>
  </si>
  <si>
    <t>Pasadores de arrastre</t>
  </si>
  <si>
    <t>Pines conformados en frío con estrías helicoidales y se utilizan para reemplazar los tornillos donde es poco probable que se tenga la necesidad de quitar el pin.</t>
  </si>
  <si>
    <t>Pasadores de arrastre,Pasador</t>
  </si>
  <si>
    <t>Anclajes de concreto</t>
  </si>
  <si>
    <t>Son un anclaje de alta resistencia para la fijación de objetos a superficies de mampostería.</t>
  </si>
  <si>
    <t>Anclas de hormigón,Ancla de hormigón</t>
  </si>
  <si>
    <t>Anclajes de cuña</t>
  </si>
  <si>
    <t>Anclajes de cuña, también conocidos como pernos de expansión y anclajes de expansión, asegurar a sí mismos mediante un efecto de bloqueo mecánico en el extremo del elemento de fijación.</t>
  </si>
  <si>
    <t>Anclas de cuña,Ancla de cuña</t>
  </si>
  <si>
    <t>Anclajes de pared</t>
  </si>
  <si>
    <t>Una correa de acero sujeto al extremo de cada segunda o tercera viga común yconstruido en la fábrica de ladrillo de una pared para proporcionar soporte lateral.</t>
  </si>
  <si>
    <t>Anclas de pared,Ancla de pared</t>
  </si>
  <si>
    <t>Anclajes de tornillo</t>
  </si>
  <si>
    <t>Un anclaje en forma de un tornillo puntiagudo con unas amplias bridas utilizado principalmente para amarres</t>
  </si>
  <si>
    <t>Anclas de tornillo,Ancla de tornillo</t>
  </si>
  <si>
    <t>Anclajes de resina</t>
  </si>
  <si>
    <t>Son términos genéricos relacionados con montantes de acero, tornillos y anclajes que se unen a un sustrato, generalmente de mampostería y concreto, con una base de resina del sistema adhesivo.</t>
  </si>
  <si>
    <t>Anclas de resina,Ancla de resina</t>
  </si>
  <si>
    <t>Anclaje de tubería</t>
  </si>
  <si>
    <t>Un tubo de apoyo de anclaje es un dispositivo rígido que restringecompletamente movimiento de la tubería en las tres dimensiones, mientras que lleva el peso, lado, y las cargas de empuje.</t>
  </si>
  <si>
    <t>Anclas de tubería,Ancla de tubería</t>
  </si>
  <si>
    <t>Anclajes de expansión de clavo</t>
  </si>
  <si>
    <t>Elemento con un punta afilada utilizada para sujetar otros elementos.</t>
  </si>
  <si>
    <t>Anclas de expansión de clavo,Ancla de expansión de clavo</t>
  </si>
  <si>
    <t>Anclajes de amarre</t>
  </si>
  <si>
    <t>Elementos utilizados para colocarse en una superficie y servir como amarre para objetos temporales.</t>
  </si>
  <si>
    <t>Anclas de amarrar,Ancla de amarrar</t>
  </si>
  <si>
    <t>Remaches ciegos</t>
  </si>
  <si>
    <t>Un remache es una sujeción mecánica permanente. Los remaches ciegos son tubulares y se suministran con un mandril a través del centro.</t>
  </si>
  <si>
    <t>Remaches ciegos,Remache ciego</t>
  </si>
  <si>
    <t>Remaches de corona</t>
  </si>
  <si>
    <t>Es un elemento de fijación que se emplea para unir de forma permanente dos o más piezas con una cabeza en forma de corona..</t>
  </si>
  <si>
    <t>Remaches de corona,Remache de corona</t>
  </si>
  <si>
    <t>Remaches de cabeza plana</t>
  </si>
  <si>
    <t>Un pequeño remache con una cabeza fabricada plana que se utiliza con el propósito general de remachar.</t>
  </si>
  <si>
    <t>Remaches de cabeza plana,Remache de cabeza plana</t>
  </si>
  <si>
    <t>Remaches completos</t>
  </si>
  <si>
    <t>Es un elemento de fijación que se emplea para unir de forma permanente dos o más piezas.</t>
  </si>
  <si>
    <t>Remaches completos,Remache completo</t>
  </si>
  <si>
    <t>Remaches de trinquetes</t>
  </si>
  <si>
    <t>Dos piezas idénticas intrincadas juntas para proporcionar un conjunto permanente de dos o más espesores de material, y una apariencia de terminado nítido en ambos lados, ideal para materiales rígidos o compresibles.</t>
  </si>
  <si>
    <t>Remaches de trinquetes,Remache de trinquete</t>
  </si>
  <si>
    <t>Remaches de estañador</t>
  </si>
  <si>
    <t>Un remache de propósito especial que tiene una cabeza plana, que se utiliza en la hoja de metal</t>
  </si>
  <si>
    <t>Remaches de estañador,Remache de estañador</t>
  </si>
  <si>
    <t>Remaches de compresión</t>
  </si>
  <si>
    <t>Es un elemento de fijación que se emplea para unir de forma permanente dos o más piezas, utilizando la compresión a través de un instrumento.</t>
  </si>
  <si>
    <t>Remaches de compresión,Remache de compresión</t>
  </si>
  <si>
    <t>Remaches de tonelero</t>
  </si>
  <si>
    <t>Es un elemento de fijación que se emplea para unir las partes de un tonel.</t>
  </si>
  <si>
    <t>Remaches de tonelero,Remache de tonelero</t>
  </si>
  <si>
    <t>Remaches de botón</t>
  </si>
  <si>
    <t>Elemento que se utiliza para unir el remache.</t>
  </si>
  <si>
    <t>Roblones de cabeza de botón,Remache de cabeza de botón</t>
  </si>
  <si>
    <t>Remaches articulados</t>
  </si>
  <si>
    <t>Elementos de fijación que permiten un movimiento articulado.</t>
  </si>
  <si>
    <t>Remaches articulados,Remache articulado</t>
  </si>
  <si>
    <t>Perfiles de montaje</t>
  </si>
  <si>
    <t xml:space="preserve">Son aquellos productos laminados, fabricados usualmente para su empleo en estructuras de edificación, o de obra civil. </t>
  </si>
  <si>
    <t>Perfiles de montaje,Ajuste de montaje,Perfil de montaje</t>
  </si>
  <si>
    <t>Barras de montaje</t>
  </si>
  <si>
    <t>Son aquellos productos cilindricos fabricados usualmente para su empleo en estructuras de edificación.</t>
  </si>
  <si>
    <t>Barras de montaje,Barra de montaje</t>
  </si>
  <si>
    <t>Regletas de montaje</t>
  </si>
  <si>
    <t>Un conjunto para el montaje de un panel en una esquina entre un par de superficies de pared perpendiculares en general tiene una tira de montaje que se extiende longitudinalmente a lo largo de la esquina, que tiene un asiento de contratar a un borde del panel, reteniendo el borde del panel contra una de las superficies, y formado con una ranura que se extiende longitudinalmente y transversalmente abierto.</t>
  </si>
  <si>
    <t>Regletas de montaje,Regleta de montaje</t>
  </si>
  <si>
    <t>Abrazaderas de montaje</t>
  </si>
  <si>
    <t>Elementos utilizados para sujetar los dispositivos de estructuras de edificación</t>
  </si>
  <si>
    <t>Abrazaderas de montaje,Abrazadera de montaje</t>
  </si>
  <si>
    <t>Soportes colgantes de montaje</t>
  </si>
  <si>
    <t>Elementos que sirven de apoyo para colgar piezas de un montaje</t>
  </si>
  <si>
    <t>Soportes colgantes de montaje,Soporte colgante de montaje</t>
  </si>
  <si>
    <t>Placas de montaje</t>
  </si>
  <si>
    <t>Plancha de metal, rigida u poco gruesa utilizada en el montaje de una estructura.</t>
  </si>
  <si>
    <t>Placas de montaje,Placa de montaje</t>
  </si>
  <si>
    <t>Paneles de montaje</t>
  </si>
  <si>
    <t>Elemento prefabricado que se utiliza para construir divisiones verticales en el interior o exterior de las viviendas y otros edificios.</t>
  </si>
  <si>
    <t>Paneles de montaje,Panel de montaje</t>
  </si>
  <si>
    <t>Elemento diseñado con entrepaños para un montaje.</t>
  </si>
  <si>
    <t>Estantes de montaje,Estante de montaje</t>
  </si>
  <si>
    <t>Correas de montaje</t>
  </si>
  <si>
    <t>Cinta de variado materialñ utilizado para rodear otro cuerpo y sujetarlo.</t>
  </si>
  <si>
    <t>Correas de montaje,Correa de montaje</t>
  </si>
  <si>
    <t>Bujes de pared</t>
  </si>
  <si>
    <t>Buje se define como una estructura que lleva uno o varios conductores a través de una partición como una pared o un tanque, etc y aislante o ellos mismos</t>
  </si>
  <si>
    <t>Bujes de pared,Buje de pared,Casquillo de pared</t>
  </si>
  <si>
    <t>Pasadores de montaje</t>
  </si>
  <si>
    <t>Una pieza delgada, por lo general cilíndrica de madera o metal para sostener o sujetar piezas juntas, o servir como un soporte para la suspensión de una cosa de otra.</t>
  </si>
  <si>
    <t>Pasadores de montaje,Pasador de montaje</t>
  </si>
  <si>
    <t>Kits de montaje</t>
  </si>
  <si>
    <t>Juego de cosas que sirven como un soporte, el establecimiento, o respaldo</t>
  </si>
  <si>
    <t>Kits de montaje,Componentes de montaje</t>
  </si>
  <si>
    <t>Aros interiores</t>
  </si>
  <si>
    <t>Un bucle flexible que sirve como una fijación, apoyo o refuerzo</t>
  </si>
  <si>
    <t>Anillos de cuerda,Anillo de cuerda,Arandelas de cuerda,Arandela de cuerda</t>
  </si>
  <si>
    <t>Cerraduras</t>
  </si>
  <si>
    <t>Un sujetador de metal con una parte ranurada con bisagras que se coloca sobr eun elemento básico y se fija mediante un pasador, perno, o un candado</t>
  </si>
  <si>
    <t>Portacandado</t>
  </si>
  <si>
    <t>Goznes o bisagras</t>
  </si>
  <si>
    <t>Un dispositivo articulado o flexible que permite el giro o pivotamiento de una parte, tal como una puerta o tapa, en un bastidor estacionario.</t>
  </si>
  <si>
    <t>Goznes,Gozne,Bisagra</t>
  </si>
  <si>
    <t>Grapas</t>
  </si>
  <si>
    <t>Una grapa, grampa, corchete o ganchito es una pieza de hierro u otro metal cuyos dos extremos doblados y puntiagudos se clavan para unir y sujetar papeles, tablas u otras cosas.</t>
  </si>
  <si>
    <t>Grapas de ferretería,Grapa de ferretería</t>
  </si>
  <si>
    <t>Tensores</t>
  </si>
  <si>
    <t>Un dispositivo que por lo general consiste en un enlace con rosca en ambos extremos, que se gira para traer a los extremos más juntos entre ellos, y que se utiliza para apretar una barra o una estancia</t>
  </si>
  <si>
    <t>Tensores,Tensor</t>
  </si>
  <si>
    <t>Cierres para zunchado</t>
  </si>
  <si>
    <t>Un cierre que consiste de una llanta rectangular o curvada con una o más lenguas móviles, fijado a un extremo de un cinturón o una correa, que se utiliza para la fijación en el otro extremo de la misma a otra correa o correa.</t>
  </si>
  <si>
    <t>Argollas de zunchamiento,Argolla de cercado</t>
  </si>
  <si>
    <t>Pestillo</t>
  </si>
  <si>
    <t>Una fijación, como para una puerta o portón, típicamente consiste en una barraque encaja en una muesca o ranura y se levanta desde cualquier lado por una palanca o una cadena.</t>
  </si>
  <si>
    <t>Pasador de horquilla</t>
  </si>
  <si>
    <t>Un pasador cilíndrico con una cabeza en un extremo y uno o más orificios que atraviesan el diámetro. Un pasador de horquilla está normalmente bloqueado en su lugar con un pasador de chaveta para proporcionar el movimiento entre los componentes en los que no se necesita una gran precisión.</t>
  </si>
  <si>
    <t>Pasadores estriados</t>
  </si>
  <si>
    <t>Un pasador estriado es un tipo de pasador. Geométricamente tiene forma cilíndrica o cónica y posee unas ranuras o entalladuras en su superficie. Dichas entalladuras se pueden encontrar de forma longitudinal o en espiral.</t>
  </si>
  <si>
    <t>Pasadores estriados,Pasador estriado</t>
  </si>
  <si>
    <t>Anillos elásticos</t>
  </si>
  <si>
    <t>Una forma de resorte utilizado como un elemento de fijación, el anillo se deforma elásticamente, se pone en su lugar, y le perdmite cerrarse de nuevo hacia su posición no tensionada en una ranura o rebaje.</t>
  </si>
  <si>
    <t>Anillos de retención,Anillo de retención</t>
  </si>
  <si>
    <t>Horquilla</t>
  </si>
  <si>
    <t>Una pieza de metal en forma de U con agujeros en cada extremo a través del cual se corre un pasador o perno, que se utiliza como un dispositivo de sujeción.</t>
  </si>
  <si>
    <t>Cierre de presión</t>
  </si>
  <si>
    <t>Un cierre de presión (también llamado complemento, popper, y botón de presión)es un par de discos de enclavamiento comúnmente utilizados en lugar de los botones para sujetar la ropa.</t>
  </si>
  <si>
    <t>Abrazadera</t>
  </si>
  <si>
    <t>Un pedazo de metal o madera con brazos salientes o extremos en que una cuerda puede enrollarse o asegurarse.</t>
  </si>
  <si>
    <t>Calzo,Abrazadera,Anillo,Ceñidor,Sujetador</t>
  </si>
  <si>
    <t>Uñeta</t>
  </si>
  <si>
    <t>Una bisagra o dispositivo pivotado adaptado para encajar en una muesca de la rueda de trinquete para impartir el movimiento hacia adelante o impedir el movimiento hacia atrás.</t>
  </si>
  <si>
    <t>Fiadores</t>
  </si>
  <si>
    <t>Pasadores de conexión o acoplamiento</t>
  </si>
  <si>
    <t>Un pasador, que se utiliza para conectar ascensores o niveles o andamios encofrado verticalmente.</t>
  </si>
  <si>
    <t>Pasadores de conexión o acoplamiento,Pasador de conexión,Pasador de acoplamiento</t>
  </si>
  <si>
    <t>Pasadores de alineación</t>
  </si>
  <si>
    <t>Un pasador que se utiliza para bloquear una pieza de trabajo en su posición en un soporte de indexación. Un operador tira de la clavija de alineación dentro y fuera de un agujero que se alinea con otro agujero en la pieza de trabajo.</t>
  </si>
  <si>
    <t>Pasadores de alineación,Pasador de alineación</t>
  </si>
  <si>
    <t>Ataduras de torsión</t>
  </si>
  <si>
    <t>Una tira de alambre es un alambre de metal que está encerrado en una tiradelgada de papel o de plástico y que se utiliza para atar las aberturas de bolsas, tales como bolsas de basura o bolsas de pan.</t>
  </si>
  <si>
    <t>Ataduras por torsión</t>
  </si>
  <si>
    <t>Soportes para estanterías</t>
  </si>
  <si>
    <t>Un soporte que se proyecta desde una pared (como para sostener un estante)</t>
  </si>
  <si>
    <t>Soportes para estanterías,Soporte para estanterías</t>
  </si>
  <si>
    <t>Soportes en escuadra</t>
  </si>
  <si>
    <t>Un soporte de metal en forma de L</t>
  </si>
  <si>
    <t>Soportes en escuadra,Soporte en escuadra</t>
  </si>
  <si>
    <t>Un dispositivo que sostiene o sujeta dos o más partes, junto o en lugar; una abrazadera.</t>
  </si>
  <si>
    <t>Puntales,Tirantes</t>
  </si>
  <si>
    <t>Soportes para accesorios eléctricos</t>
  </si>
  <si>
    <t>Un dispositivo eléctrico que está fijada a un techo o pared y se utiliza para mantener las lámparas.</t>
  </si>
  <si>
    <t>Soportes para accesorios de alumbrado,Soporte para accesorios de alumbrado</t>
  </si>
  <si>
    <t>Soportes de montaje magnético</t>
  </si>
  <si>
    <t>Sostén para montar o armar con magnetismo o relativo a esta fuerza.</t>
  </si>
  <si>
    <t>Soportes de montaje magnético,Soporte de montaje magnético</t>
  </si>
  <si>
    <t>Soporte de pared</t>
  </si>
  <si>
    <t>Un soporte que se proyecta desde una pared (como para sostener un estante)</t>
  </si>
  <si>
    <t>Soportes de piñón</t>
  </si>
  <si>
    <t>Sostén para rueda pequeña y dentada que engrana con otra mayor en un mecanismo</t>
  </si>
  <si>
    <t>Soportes de piñón,Soporte de piñón</t>
  </si>
  <si>
    <t>Ganchos giratorios</t>
  </si>
  <si>
    <t>Un gancho con una conexión giratoria a su base u ojo.</t>
  </si>
  <si>
    <t>Ganchos giratorios,Gancho giratorio</t>
  </si>
  <si>
    <t>Ganchos de resorte</t>
  </si>
  <si>
    <t>Un gancho de cierre al final de un broche de presión del resorte. También conocido como gancho.</t>
  </si>
  <si>
    <t>Ganchos de resorte,Gancho de resorte</t>
  </si>
  <si>
    <t>Ganchos en s</t>
  </si>
  <si>
    <t>Un tipo de elemento de fijación en la forma de una "S" que fija la cadena de retroceso en su lugar cuando el ajuste de la longitud de los cables de halar de salvaguardia</t>
  </si>
  <si>
    <t>Ganchos en S,Gancho en S</t>
  </si>
  <si>
    <t>Ganchos de seguridad</t>
  </si>
  <si>
    <t>Un gancho de elevación con un pestillo de resorte que evita que la cargaaccidentalmente se deslice fuera del gancho.</t>
  </si>
  <si>
    <t>Ganchos de seguridad,Gancho de seguridad</t>
  </si>
  <si>
    <t>Ganchos de suspensión</t>
  </si>
  <si>
    <t>Instrumento con forma curva y con punta en un extremo o en ambos, que sirve para sostener, levantar, colgar una cosa en algo o en el aire</t>
  </si>
  <si>
    <t>Ganchos de suspensión,Gancho de suspensión</t>
  </si>
  <si>
    <t>Ganchos en j</t>
  </si>
  <si>
    <t>Un gancho en la forma de la letra "J" </t>
  </si>
  <si>
    <t>Ganchos en J,Gancho en J</t>
  </si>
  <si>
    <t>Ganchos de alambre para riostras</t>
  </si>
  <si>
    <t>Un cable, alambre o cuerda que se utiliza para sujetar algo (especialmente una tienda de campaña)</t>
  </si>
  <si>
    <t>Ganchos de alambre para riostras,Gancho de alambre para riostras</t>
  </si>
  <si>
    <t>Ganchos de grúa</t>
  </si>
  <si>
    <t>Un gancho que tiene una garganta estrecha, adaptados para captar cualquier eslabón de una cadena.</t>
  </si>
  <si>
    <t>Ganchos de grúa ,Gancho de grúa</t>
  </si>
  <si>
    <t>Ganchos de atornillar</t>
  </si>
  <si>
    <t>Un pequeño gancho con un vástago roscado para atornillar en madera o paneles.</t>
  </si>
  <si>
    <t>Ganchos roscados,Gancho roscado</t>
  </si>
  <si>
    <t>Ganchos de tablero</t>
  </si>
  <si>
    <t>Ganchos que se colocan en un material parecido a un tablero perforado con filas de agujeros</t>
  </si>
  <si>
    <t>Gancho de espiga de tabla</t>
  </si>
  <si>
    <t>Gancho de deslizamiento</t>
  </si>
  <si>
    <t>Un gancho dispuesto de modo que se desabroche automáticamente o fácilmente.   También se le conoce como gancho viaje</t>
  </si>
  <si>
    <t>Ruedas para muebles</t>
  </si>
  <si>
    <t>Una máquina de colada (o de ricino) es un no accionado, de rueda simple, doble,o un compuesto que está diseñado para ser montado en la parte inferior de un objeto más grande (el "vehículo") a fin de permitir que el objeto sea movido fácilmente.</t>
  </si>
  <si>
    <t>Rolletes,Rollete,Ruedecilla</t>
  </si>
  <si>
    <t>Ruedas</t>
  </si>
  <si>
    <t>La rueda es una pieza mecánica circular que gira alrededor de un eje. Puede ser considerada una máquina simple, y forma parte del conjunto denominado elementos de máquinas.</t>
  </si>
  <si>
    <t>Ruedas,Rueda</t>
  </si>
  <si>
    <t>Deslizadoras</t>
  </si>
  <si>
    <t>Elementos mecánicos utilizado para arrastrar otro cuerpo con suavidad por una superficie.</t>
  </si>
  <si>
    <t>Deslizadoras,Deslizadora</t>
  </si>
  <si>
    <t>Puntas de rodillo</t>
  </si>
  <si>
    <t>Elementos con formas de punta que se ponen sobre un rodillo.</t>
  </si>
  <si>
    <t>Puntas de rodillo,Punta de rodillo</t>
  </si>
  <si>
    <t>Chapas o pomos</t>
  </si>
  <si>
    <t>Un asa redondeada que se tira o se gira</t>
  </si>
  <si>
    <t>Asideros o pomos,Tirador,Agarrador,Pomo,Asidero</t>
  </si>
  <si>
    <t>Insertos</t>
  </si>
  <si>
    <t>Armadura de metal que abraza y asegura lo que se engasta.</t>
  </si>
  <si>
    <t>Engastes,Engaste</t>
  </si>
  <si>
    <t>Grilletes</t>
  </si>
  <si>
    <t>Grillete es un útil de elevación que se suele usar como pieza intermedia entre el cáncamo o gancho y la eslinga.</t>
  </si>
  <si>
    <t>Grilletes,Grillete</t>
  </si>
  <si>
    <t>Topes de puerta</t>
  </si>
  <si>
    <t>Un tope (también tapón de la puerta o la parada de la puerta) es un objeto odispositivo que se utiliza para mantener una puerta abierta o cerrada, o para evitar que la puerta se abra demasiado.</t>
  </si>
  <si>
    <t>Topes de puerta,Tope de puerta</t>
  </si>
  <si>
    <t>Cable dedal</t>
  </si>
  <si>
    <t xml:space="preserve">Una pieza en forma de pera de hardware utilizado para reforzar el lazo en un empalme de ojo. Los dedales protegen el cable contra daños. </t>
  </si>
  <si>
    <t>Cubiertas de tornillos</t>
  </si>
  <si>
    <t>Elementos de diferentes materiales utilizado para colocar sobre la cabeza de un tornillo.</t>
  </si>
  <si>
    <t>Cubiertas de tornillos,Cubierta de tornillo</t>
  </si>
  <si>
    <t>La palanca es una máquina simple que tiene como función transmitir una fuerza y un desplazamiento. Está compuesta por una barra rígida que puede girar libremente alrededor de un punto de apoyo llamado fulcro.</t>
  </si>
  <si>
    <t>Palancas,Palanca</t>
  </si>
  <si>
    <t>Barras de pánico</t>
  </si>
  <si>
    <t>Una barra de protección (también conocido como una barra de pánico,dispositivo de salida, dispositivo de pánico, o una barra de empuje) es una forma de cerradura de tambor de palanca para el desbloqueo de una puertadurante condiciones de emergencia.</t>
  </si>
  <si>
    <t>Barras de emergencia,Barra de emergencia</t>
  </si>
  <si>
    <t>Pasadores posicionadores</t>
  </si>
  <si>
    <t>Un dispositivo montado de localización que se puede utilizar para localizar ya sea una superficie de la pieza exterior o un agujero interior. Los pasadores de posicionamiento están disponibles en numerosas formas y tamaños.</t>
  </si>
  <si>
    <t>Pasadores posicionadores,Pasador</t>
  </si>
  <si>
    <t>Empalmes o placas de unión</t>
  </si>
  <si>
    <t>Una placa para unir las placas de alma o las bridas de las vigas.</t>
  </si>
  <si>
    <t>Empalmes o placas de unión,Empalmes,Empalme</t>
  </si>
  <si>
    <t>Collar del eje</t>
  </si>
  <si>
    <t>El collar del eje es simple, pero importante, componente de la máquina que se encuentra en muchas aplicaciones de transmisión de energía, sobre todo motores y cajas de cambio.</t>
  </si>
  <si>
    <t>Cuello del eje</t>
  </si>
  <si>
    <t>Abrazaderas de espiga</t>
  </si>
  <si>
    <t>Abrazaderas con oreja consisten en una banda (generalmente de acero inoxidable) en el que se han formado uno o más "orejas" o elementos de cierre.</t>
  </si>
  <si>
    <t>Mordazas de espiga,Pinza,Sugetador,Tenazas</t>
  </si>
  <si>
    <t>Abrazaderas de resorte</t>
  </si>
  <si>
    <t>Las abrazaderas de resorte se hacen típicamente de una tira de acero para muelles, cortada de modo que un lado tiene un saliente estrecho centrada en el extremo, y el otro lado un par de protuberancias, una a cada lado.</t>
  </si>
  <si>
    <t>Mordazas de resorte,Sugetador de resorte</t>
  </si>
  <si>
    <t>Abrazaderas de tornillo</t>
  </si>
  <si>
    <t>Los tornillos de presión consisten en una banda de acero galvanizado o inoxidable en el que un patrón de rosca se ha cortado o presionado.</t>
  </si>
  <si>
    <t>Mordazas de tornillo,Sugetador de tornillo</t>
  </si>
  <si>
    <t>Abrazadera de cable metálico</t>
  </si>
  <si>
    <t>Una abrazadera de cable de acero, también llamado un clip, se utiliza para fijar el extremo libre del bucle de nuevo al cable.</t>
  </si>
  <si>
    <t>Grampas de cable metálico,Grampa de cable metálico</t>
  </si>
  <si>
    <t>Abrazadera para viga doble t</t>
  </si>
  <si>
    <t>Un instrumento similar a unas tijeras utilizado originalmente para recoger grandes bloques de hielo.</t>
  </si>
  <si>
    <t>Abrazadera para viga doble T,Sugetador para viga doble T</t>
  </si>
  <si>
    <t>Abrazaderas de manguera o tubo</t>
  </si>
  <si>
    <t>Una abrazadera de la manguera o abrazadera de la manguera es un dispositivoutilizado para fijar y sellar una manguera en un accesorio tal como una púa o el pezón.</t>
  </si>
  <si>
    <t>Abrazaderas de manguera,Abrazaderas de tubo,Abrazadera de manguera,Abrazadera de tubo</t>
  </si>
  <si>
    <t>Acoples elastoméricos</t>
  </si>
  <si>
    <t>Sistema que permite tanto transmitir como interrumpir la transmisión de una energía mecánica a su acción final de manera voluntaria hechos de polímeros que muestran un comportamiento elástico</t>
  </si>
  <si>
    <t>Embragues elastoméricos,Embrague elastomérico</t>
  </si>
  <si>
    <t>Acoples por engranaje</t>
  </si>
  <si>
    <t>Un acoplamiento de engranaje es un dispositivo mecánico para la transmisión de torque entre dos ejes que no son colineales.</t>
  </si>
  <si>
    <t>Embragues por engranaje,Embrague por engranaje</t>
  </si>
  <si>
    <t>Acoples metálicos</t>
  </si>
  <si>
    <t>Un dispositivo de metal que une o conecta</t>
  </si>
  <si>
    <t>Embragues metálicos,Embrague metálico</t>
  </si>
  <si>
    <t>Acoples en miniatura</t>
  </si>
  <si>
    <t>Un acoplamiento en miniatura se puede definir como un acoplamiento con un ID de menos de 10 mm de diámetro y un diámetro exterior de 30 mm o menos.</t>
  </si>
  <si>
    <t>Embragues en miniatura,Embrague en miniatura</t>
  </si>
  <si>
    <t>Manguitos de acoplamiento</t>
  </si>
  <si>
    <t>Un manguito o collar que se mueve a lo largo del eje principal de una caja de cambios por un tenedor selector participando en una ranura en su centro y que tiene embragues de garra en cualquiera de los extremos</t>
  </si>
  <si>
    <t>Manguitos de acoplamiento,Manguito de acoplamiento</t>
  </si>
  <si>
    <t>Desconectores rápidos</t>
  </si>
  <si>
    <t>Un accesorio diseñado para su uso con componentes que se mueven a menudo y sin interrumpir la presión de aire del sistema o comprometer la seguridad.</t>
  </si>
  <si>
    <t>Desconectadores rápidos,Desconectador rápido</t>
  </si>
  <si>
    <t>Férula</t>
  </si>
  <si>
    <t>Un anillo de metal o tapa colocados alrededor de un poste o palanca para refuerzo o para evitar separaciones.</t>
  </si>
  <si>
    <t>Conector de remolque</t>
  </si>
  <si>
    <t>Un tipo de conector eléctrico que se une a través de un conductor a otro conductor en ángulo recto al mismo.</t>
  </si>
  <si>
    <t>Pasadores de resorte</t>
  </si>
  <si>
    <t>Un pasador cilíndrico hueco con una ranura abierta a lo largo de la longitud de la espiga que permite que el pin se comprima y que quepa en un agujero más pequeño.</t>
  </si>
  <si>
    <t>Pasadores de resorte,Pasador de resorte</t>
  </si>
  <si>
    <t>Anillos de retención</t>
  </si>
  <si>
    <t>Un elemento de fijación circular sin rosca plana,, con un centro hueco y una sección abierta. Anillos de retención proporcionan un hombro y se pueden insertar en un eje o en el interior de un agujero con una ranura interna.</t>
  </si>
  <si>
    <t>Pasador de espiga</t>
  </si>
  <si>
    <t>Un pasador cilíndrico sólido, semi-permanente utiliza principalmente para localizar piezas de la máquina en una posición fija o para mantener la alineación.</t>
  </si>
  <si>
    <t>Cabilla,Remache</t>
  </si>
  <si>
    <t>En ingeniería mecánica de un pin o una cuña que pasa a través de un agujero para fijar las piezas muy juntas</t>
  </si>
  <si>
    <t>Chavetas de dos patas,Chaveta de dos patas</t>
  </si>
  <si>
    <t>Pasadores de cono</t>
  </si>
  <si>
    <t>Una varilla de metal redondo corta que tiene una pequeña  forma cónica de modo que cuando se maneja dentro de un agujero se aprieta en la forma cónica de modo que puede actuar como un tope o cuña</t>
  </si>
  <si>
    <t>Pernos de ahusamiento,Perno de ahusamiento</t>
  </si>
  <si>
    <t>Horquillas de eje o de disco</t>
  </si>
  <si>
    <t>Un dispositivo con la parte superior plana, lados planos, y una parte inferiorcurvada semicircular. Llaves Woodruff se utilizan para montar los componentesen un eje mediante la instalación en una ranura de la llave curva correspondiente.</t>
  </si>
  <si>
    <t>Chavetas de eje,Chavetas de disco,Chaveta de eje,Chaveta de disco</t>
  </si>
  <si>
    <t>Bloquecillo</t>
  </si>
  <si>
    <t>Elementos desmontables de la máquina que se utilizan para transmitir torque desde el eje a los componentes</t>
  </si>
  <si>
    <t>Soportes o retenes del rodamiento</t>
  </si>
  <si>
    <t>Elementos utilizados para sujetar los cojinetes en su lugar.</t>
  </si>
  <si>
    <t>Soportes del cojinete,Retenes del cojinete,Soporte del cojinete,Reten del cojinete</t>
  </si>
  <si>
    <t>Collares de retención</t>
  </si>
  <si>
    <t>Para mantener los rodamientos en las herramientas equipadas con guías superiores de cojinetes de bolas</t>
  </si>
  <si>
    <t>Collares de retención,Collar de retención</t>
  </si>
  <si>
    <t>Grapas de retención</t>
  </si>
  <si>
    <t>Un sujetador usado para asegurar las partes de un eslabón de la cadena. Un clip de retención también se conoce como una pinza de resorte.</t>
  </si>
  <si>
    <t>Grapas de retención,Grapa de retención</t>
  </si>
  <si>
    <t>Pasadores roscados</t>
  </si>
  <si>
    <t>Un pasador cilíndrico sólido con una conicidad uniforme que recorre toda la longitud de la espiga y se enrosca en el extremo grande.</t>
  </si>
  <si>
    <t>Pasadores roscados,Pasador roscado</t>
  </si>
  <si>
    <t>Pasadores de pivote</t>
  </si>
  <si>
    <t>El punto en el eje trasero de un montacargas que transfiere el movimiento del volante de dirección a las ruedas para cambiar su dirección.</t>
  </si>
  <si>
    <t>Pasadores de pivote,Pasador de pivote</t>
  </si>
  <si>
    <t>Pasadores de deslizamiento</t>
  </si>
  <si>
    <t>Un pasador fácilmente reemplazable inserta en una máquina en un punto crítico ydiseñado para cizalla y detener la máquina si la carga es demasiado grande</t>
  </si>
  <si>
    <t>Pasadores de deslizamiento,Pasador de deslizamiento</t>
  </si>
  <si>
    <t>Son tornillos sin rosca de ajuste a presión - un elemento de fijación que se presiona en un orificio de tamaño adecuado, dando una interferencia apropiada para fijación en su lugar.</t>
  </si>
  <si>
    <t>Perno estriado</t>
  </si>
  <si>
    <t>Montante de dos extremos</t>
  </si>
  <si>
    <t>Una delgada pieza de material a menudo ahusada (como madera, metal, o piedra) utilizado para llenar en el espacio entre las cosas (como para el apoyo,nivelación, o el ajuste)</t>
  </si>
  <si>
    <t>Plancha de relleno</t>
  </si>
  <si>
    <t>Rodamientos embridados</t>
  </si>
  <si>
    <t xml:space="preserve">Pieza cilíndrica con brida en que se apoya y gira el eje de un mecanismo; su función es la de disminuir el rozamiento de las superficies </t>
  </si>
  <si>
    <t>Cojinetes embridados,Cojinete embridado</t>
  </si>
  <si>
    <t>Rodamientos radiales</t>
  </si>
  <si>
    <t>Un cojinete de bolas en el que la dirección de la acción de la carga transmitida esradial con respecto al eje</t>
  </si>
  <si>
    <t>Cojinetes radiales,Cojinete radial</t>
  </si>
  <si>
    <t>Rodamientos de rueda</t>
  </si>
  <si>
    <t>Un montón de bolas de acero que se mantienen unidos por un anillo de metal, que se llama una carrera.</t>
  </si>
  <si>
    <t>Cojinetes de rueda,Cojinete de rueda</t>
  </si>
  <si>
    <t>Rodamientos de balineras</t>
  </si>
  <si>
    <t>Son piezas mecánicas de los carretes (y en ocasiones de las anillas de la caña) usadas para dar mayor fuerza y suavidad al mecanismo. </t>
  </si>
  <si>
    <t>Cojinetes de bolas,Cojinete de bola</t>
  </si>
  <si>
    <t>Rodamientos de rodillos</t>
  </si>
  <si>
    <t>Es un cojinete que soporta una carga mediante la colocación de elementos de rodadura (tales como bolas o rodillos) entre dos anillos de rodamiento.</t>
  </si>
  <si>
    <t>Cojinetes de rodillos,Cojinete de rodillo</t>
  </si>
  <si>
    <t>Rodamientos lineales</t>
  </si>
  <si>
    <t>Es un cojinete diseñado para proporcionar un movimiento libre en una dimensión.</t>
  </si>
  <si>
    <t>Cojinetes lineales,Cojinete lineal</t>
  </si>
  <si>
    <t>Rodamientos de empuje</t>
  </si>
  <si>
    <t>Es un tipo particular de cojinete giratorio. Al igual que otros cojinetes quepermiten la rotación entre las partes, pero están diseñados para soportar una carga predominantemente axial.</t>
  </si>
  <si>
    <t>Cojinetes de empuje,Cojinete de empuje</t>
  </si>
  <si>
    <t>Rodamientos de cabeza de biela</t>
  </si>
  <si>
    <t>Es una junta de articulación mecánica. Tales juntas se utilizan en los extremos de las barras de control, enlaces de dirección, barras de acoplamiento, o en cualquier parte que requiere una junta de articulación de precisión.</t>
  </si>
  <si>
    <t>Cojinetes de cabeza de biela,Cojinete de cabeza de biela</t>
  </si>
  <si>
    <t>Rodamientos de manguito interior</t>
  </si>
  <si>
    <t>Es un tipo de rodamiento cilíndrico. Debe su nombre a que tiene un solo cilindro rotatorio interno dentro de él.</t>
  </si>
  <si>
    <t>Cojinetes de manguito interior,Cojinete de manguito interior</t>
  </si>
  <si>
    <t>Rodamientos esféricos</t>
  </si>
  <si>
    <t>Es un cojinete que permite la rotación angular alrededor de un punto central endos direcciones ortogonales (por lo general dentro de un límite angularespecificado basándose en la geometría del rodamiento).</t>
  </si>
  <si>
    <t>Cojinetes esféricos,Cojinete esférico</t>
  </si>
  <si>
    <t>Soportes de cojinetes</t>
  </si>
  <si>
    <t>Es un pedestal utilizado para proporcionar apoyo a un eje de rotación con la ayuda de los cojinetes compatibles y diversos accesorios.</t>
  </si>
  <si>
    <t>Cojinetes de la cajera de eje,Cojinete de la cajera de eje</t>
  </si>
  <si>
    <t>Rodamiento de agujas</t>
  </si>
  <si>
    <t>Un cojinete que utiliza pequeños rodillos cilíndricos. Se utilizan para reducir la fricción de una superficie giratoria.</t>
  </si>
  <si>
    <t>Cojinete de agujas,Cojinete de aguja</t>
  </si>
  <si>
    <t>Rodamientos colgaderos</t>
  </si>
  <si>
    <t>Se utilizan como cojinetes de rotación en ejes de tornillo transportador.</t>
  </si>
  <si>
    <t>Cojinetes colgaderos,Cojinete colgadero</t>
  </si>
  <si>
    <t>Rodamientos simples</t>
  </si>
  <si>
    <t>Es el tipo más simple de rodamiento, que comprende sólo una superficie de apoyo y no hay elementos de rodadura.</t>
  </si>
  <si>
    <t>Cojinetes simples,Cojinete simple</t>
  </si>
  <si>
    <t>Rodamientos cónicos</t>
  </si>
  <si>
    <t>Son cojinetes que pueden tomar fuerzas axiales grandes (es decir, que son buenos cojinetes de empuje), así como ser capaces de sostener grandes fuerzas radiales.</t>
  </si>
  <si>
    <t>Cojinetes ahusadas,Cojinete ahusada</t>
  </si>
  <si>
    <t>Jaula de rodamiento</t>
  </si>
  <si>
    <t>El separador que hace espacios y retiene los elementos rodantes en su posición correcta a lo largo de las carreras.</t>
  </si>
  <si>
    <t>Jaula de cojinete</t>
  </si>
  <si>
    <t>Carcasas o pedestales de rodamientos</t>
  </si>
  <si>
    <t>Una estructura rígida que soporta y localiza el conjunto de cierre hermético con respecto al eje.</t>
  </si>
  <si>
    <t>Alojamientos de cojinetes,Pedestales de cojinetes,Alojamiento de cojinete,Pedestal de cojinete</t>
  </si>
  <si>
    <t>Muñones de rodamientos</t>
  </si>
  <si>
    <t>Un tipo de cojinete liso diseñado para reducir la fricción mediante el apoyo a las cargas radiales. Cojinetes lisos se usan a menudo cuando la carga es ligera y el movimiento es relativamente continua, tal como en cigüeñales. Cojinetes lisostambién se llaman los cojinetes radiales o manga.</t>
  </si>
  <si>
    <t>Muñones de cojinetes</t>
  </si>
  <si>
    <t>Bolas o rodillos de cojinete</t>
  </si>
  <si>
    <t>Elementos rodantes que se encuentran entre el cono y la copa.</t>
  </si>
  <si>
    <t>Bolas o rodillos de cojinete,Bolas de cojinete,rodillo de cojinete,Bola de cojinete</t>
  </si>
  <si>
    <t>Rodamientos magnéticos</t>
  </si>
  <si>
    <t>Es un cojinete que soporta una carga mediante levitación magnética. Los cojinetes magnéticos apoyan las partes móviles y sin contacto físico.</t>
  </si>
  <si>
    <t>Cojinetes magnéticos,Cojinete magnético,Rodamiento magnético</t>
  </si>
  <si>
    <t>Rodamientos neumáticos</t>
  </si>
  <si>
    <t>Un dispositivo que, a través de la liberación de aire comprimido, levanta una parte ligeramente fuera de otra de modo que las partes pueden deslizarse una sobre otra.</t>
  </si>
  <si>
    <t>Cojinetes neumáticos,Cojinete neumático</t>
  </si>
  <si>
    <t>Tapas de rodamientos</t>
  </si>
  <si>
    <t>Parte del bloque del motor que contiene los cojinetes principales de un cigüeñal.</t>
  </si>
  <si>
    <t>Sombreretes,Sombrerete</t>
  </si>
  <si>
    <t>Revestimientos de rodamiento</t>
  </si>
  <si>
    <t>Tela para su uso en una variedad de rodamientos. El tejido reemplaza la necesidad de otros lubricantes en aplicaciones en las que no se pueden utilizarlubricantes.</t>
  </si>
  <si>
    <t>Revestimientos de cojinete,Revestimiento de cojinete</t>
  </si>
  <si>
    <t>Almohadillas de rodamiento</t>
  </si>
  <si>
    <t>Es el elemento de amortiguación que se usa para colocar bajo un elemento mecánico que reduce la fricción entre un eje y las piezas conectadas a éste por medio de rodadura, que le sirve de apoyo y facilita su desplazamiento.</t>
  </si>
  <si>
    <t>Almohadillas de cojinete,Almohadilla de cojinete</t>
  </si>
  <si>
    <t>Conos de rodamiento</t>
  </si>
  <si>
    <t>El anillo interior del cojinete que se fija a y / o se presiona sobre un eje de rotación</t>
  </si>
  <si>
    <t>Conos de cojinete,Cono de cojinete</t>
  </si>
  <si>
    <t>Rodamiento partido</t>
  </si>
  <si>
    <t>Un cojinete del eje hecho en dos piezas que se atornillan juntos</t>
  </si>
  <si>
    <t>Cojinete partido</t>
  </si>
  <si>
    <t>Sombreretes de rodamiento</t>
  </si>
  <si>
    <t>Anillo exterior del cojinete que se encuentra en la carcasa y permanece inmóvil durante la rotación.</t>
  </si>
  <si>
    <t>Bujes de taladro</t>
  </si>
  <si>
    <t>Un tubo de acero endurecido utilizado para guiar herramientas de corte como taladros y fresas.</t>
  </si>
  <si>
    <t>Casquillos - guía para taladrar,Casquillo - guía para taladrar</t>
  </si>
  <si>
    <t>Bujes pilotos</t>
  </si>
  <si>
    <t>Un casquillo piloto es una pieza sólida de metal con el diámetro exterior de la cavidad del cigüeñal y el ID del eje piloto.</t>
  </si>
  <si>
    <t>Bujes pilotos,Buje piloto</t>
  </si>
  <si>
    <t>Bujes de eje</t>
  </si>
  <si>
    <t>Un buje es el elemento de una máquina donde se apoya y gira un eje.</t>
  </si>
  <si>
    <t>Bujes de eje,Buje de eje</t>
  </si>
  <si>
    <t>Bujes de brida</t>
  </si>
  <si>
    <t>Se utilizan en las aplicaciones a través de los pernos, lo que permite el uso de unperno de diámetro más pequeño para lograr la reducción de peso sin ninguna reducción concomitante de la superficie de apoyo del elemento de fijación contra la pared Spar.</t>
  </si>
  <si>
    <t>Casquillos de bridas,Casquillo de brida|Buje de guía</t>
  </si>
  <si>
    <t>Engranajes de fricción</t>
  </si>
  <si>
    <t>Ruedas o discos de transmisión de energía a través de contacto por fricción.</t>
  </si>
  <si>
    <t>Transmisiones por rozamiento,Transmision por rozamiento</t>
  </si>
  <si>
    <t>Engranajes cónicos</t>
  </si>
  <si>
    <t>Engranaje cuya superficie primitiva (conjunto de los puntos en los cuales los dientes no tienen deslizamientos) es la superficie lateral de un cono recto circular. Puede tener los dientes rectos o curvos.</t>
  </si>
  <si>
    <t>Engranajes cónicos,Engranaje cónico</t>
  </si>
  <si>
    <t>Engranajes rectos</t>
  </si>
  <si>
    <t>Un engranaje con dientes radialmente puestos en orden en el borde paralelo a su eje</t>
  </si>
  <si>
    <t>Engranajes rectos,Engranaje recto</t>
  </si>
  <si>
    <t>Engranajes biselados</t>
  </si>
  <si>
    <t>Cualquiera de un par de engranajes con las superficies de los dientes de corte de manera que puedan conectarse inigualables ejes de los engranajes.</t>
  </si>
  <si>
    <t>Piñones cónicos,Piñón cónico</t>
  </si>
  <si>
    <t>Engranajes cremallera</t>
  </si>
  <si>
    <t>Un dispositivo para la conversión del movimiento giratorio en movimiento lineal y viceversa, en el que una rueda dentada (el piñón) se acopla con una barra dentada plana (la rejilla)</t>
  </si>
  <si>
    <t>Engranajes cremallera,Engranaje cremallera</t>
  </si>
  <si>
    <t>Engranajes piñón</t>
  </si>
  <si>
    <t>Un piñón es un engranaje redondo usado en varias aplicaciones</t>
  </si>
  <si>
    <t>Engranajes piñón,Engranaje piñón</t>
  </si>
  <si>
    <t>Engranajes de anillo</t>
  </si>
  <si>
    <t>Un engranaje circular con dientes que dan hacia el interior, que se utiliza para engranar con engranajes planetarios en un tren de engranajes planetarios. También conocido como un engranaje interno.</t>
  </si>
  <si>
    <t>Engranajes de anillo,Engranaje de anillo</t>
  </si>
  <si>
    <t>Engranajes de tornillo sin fin</t>
  </si>
  <si>
    <t>Un engranaje que consiste en un eje roscado en espiral y una rueda con dientes marginales que la malla en ella.</t>
  </si>
  <si>
    <t>Engranajes de tornillo sin fin,Engranaje de tornillo sin fin</t>
  </si>
  <si>
    <t>Engranajes laterales</t>
  </si>
  <si>
    <t>Mecanismo utilizado para transmitir potencia de un componente a otro dentro de una máquina de forma lateral.</t>
  </si>
  <si>
    <t>Engranajes laterales,Engranaje lateral</t>
  </si>
  <si>
    <t>Engranajes helicoidales</t>
  </si>
  <si>
    <t>Un tipo de engranaje con dientes inclinados. Los engranajes helicoidales son más silenciosos que los engranajes rectos.</t>
  </si>
  <si>
    <t>Engranajes helicoidales,Engranaje helicoidal</t>
  </si>
  <si>
    <t>Ruedas dentadas</t>
  </si>
  <si>
    <t>Con ruedas que tienen dientes</t>
  </si>
  <si>
    <t>Ruedas dentadas,Rueda dentada</t>
  </si>
  <si>
    <t>Ruedas motrices</t>
  </si>
  <si>
    <t>El disco rotativo con paletas en un compresor centrífugo.</t>
  </si>
  <si>
    <t>Ruedas motrices,Rueda motriz</t>
  </si>
  <si>
    <t>Rueda voladora</t>
  </si>
  <si>
    <t>En mecánica, un volante de inercia o volante motor es un elemento totalmente pasivo, que únicamente aporta al sistema una inercia adicional de modo que le permite almacenar energía cinética.</t>
  </si>
  <si>
    <t>Poleas</t>
  </si>
  <si>
    <t>Una polea, es una máquina simple, un dispositivo mecánico de tracción, que sirve para transmitir una fuerza. Se trata de unarueda, roldana o disco, generalmente maciza y rallada en su borde, que con el concurso de una cuerda o cable que se hace pasar por el canal ("garganta"), se usa como elemento de transmisión para cambiar la dirección del movimiento en máquinas ymecanismos.</t>
  </si>
  <si>
    <t>Poleas,Polea</t>
  </si>
  <si>
    <t>Cepillos de rueda</t>
  </si>
  <si>
    <t>Instrumento hecho de cerdas distribuidas en una rueda, que sirve para distintos usos de limpieza.</t>
  </si>
  <si>
    <t>Cepillos de rueda,Cepillo de rueda</t>
  </si>
  <si>
    <t>Ruedas de rodillos</t>
  </si>
  <si>
    <t>Una unidad de loca-rueda es un sistema utilizado para transmitir la rotación del eje principal de un motor a otro dispositivo de rotación.</t>
  </si>
  <si>
    <t>Ruedas locas,Rueda de la polea</t>
  </si>
  <si>
    <t>Ruedas dentadas para cadena de rodillos</t>
  </si>
  <si>
    <t xml:space="preserve">En mecánica, se denomina piñón a la rueda de un mecanismo de cremallera o a la rueda más pequeña de un par de ruedas dentadas, ya sea en una transmisión por engranaje, cadena de transmisión o correa de transmisión. </t>
  </si>
  <si>
    <t>Ruedas dentadas para cadena de rodillos,Rueda dentada para cadena de rodillos</t>
  </si>
  <si>
    <t>Juntas obturadoras plásticas</t>
  </si>
  <si>
    <t>Un embalaje compresible de plástico intercalado entre las caras o bridas de una articulación para proporcionar un sello.</t>
  </si>
  <si>
    <t>Juntas obturadoras plásticas,Junta obturadora plástica</t>
  </si>
  <si>
    <t>Juntas obturadoras de caucho</t>
  </si>
  <si>
    <t>Un embalaje compresible de caucho intercalado entre las caras o bridas de una articulación para proporcionar un sello.</t>
  </si>
  <si>
    <t>Juntas obturadoras de caucho,Junta obturadora de caucho</t>
  </si>
  <si>
    <t>Juntas obturadoras de metal</t>
  </si>
  <si>
    <t>Un embalaje compresible de metal intercalado entre las caras o bridas de una articulación para proporcionar un sello.</t>
  </si>
  <si>
    <t>Juntas obturadoras de metal,Junta obturadora de metal</t>
  </si>
  <si>
    <t>Juntas obturadoras textiles</t>
  </si>
  <si>
    <t>Un embalaje compresible de un textil intercalado entre las caras o bridas de una articulación para proporcionar. un sello</t>
  </si>
  <si>
    <t>Juntas obturadoras textiles,Junta obturadora textil</t>
  </si>
  <si>
    <t>Juntas obturadoras de corcho</t>
  </si>
  <si>
    <t>Un embalaje compresible de corcho intercalado entre las caras o bridas de una articulación para proporcionar un sello.</t>
  </si>
  <si>
    <t>Juntas obturadoras de corcho,Junta obturadora de corcho</t>
  </si>
  <si>
    <t>Juntas teóricas</t>
  </si>
  <si>
    <t>Se denomina junta tórica u O-Ring a una junta de forma toroidal, habitualmente de goma, cuya función es la de asegurar laestanqueidad de fluidos, por ejemplo en cilindros hidráulicos y cilindros neumáticos, como también en equipamiento desubmarinismo acuático.</t>
  </si>
  <si>
    <t>Juntas teóricas,Junta teórica</t>
  </si>
  <si>
    <t>Juntas de interferencia electromagnética (IEM)</t>
  </si>
  <si>
    <t>Juntas de perturbación que afecta a un circuito eléctrico ya sea debido a la inducción electromagnética o radiación electromagnética emitida desde una fuente externa.</t>
  </si>
  <si>
    <t>Juntas de interferencia electromagnética (IEM),Junta de interferencia electromagnética (IEM)</t>
  </si>
  <si>
    <t>Juntas bulonadas</t>
  </si>
  <si>
    <t>Uniones atornilladas de elementos de acero conformados en frío están diseñados como teniendo tipo de conexiones.</t>
  </si>
  <si>
    <t>Juntas bulonadas,Junta bulonada</t>
  </si>
  <si>
    <t>Equipos de cubrejuntas</t>
  </si>
  <si>
    <t>Conjunto de sellos mecánicos que llenan el espacio entre dos o más superficies de acoplamiento, por lo general para evitar las fugas desde o hacia los objetosunidos, mientras se encuentra bajo presión.</t>
  </si>
  <si>
    <t>Equipos de cubrejuntas,Equipo de cubrejunta</t>
  </si>
  <si>
    <t>Juntas de silicona</t>
  </si>
  <si>
    <t>Sello mecánico de silicón que llena el espacio entre dos o más superficies de acoplamiento, por lo general para evitar las fugas desde o hacia los objetos unidos, mientras se ejerce presión.</t>
  </si>
  <si>
    <t>Juntas de silicona,Junta de silicona</t>
  </si>
  <si>
    <t>Juntas líquidas</t>
  </si>
  <si>
    <t>Un sellador de juntas vulcanizado a temperatura ambiente (a partir de un tubo)</t>
  </si>
  <si>
    <t>Juntas líquidas,Junta líquida</t>
  </si>
  <si>
    <t>Juntas de fibra comprimida</t>
  </si>
  <si>
    <t>Elemento compuesto de fibras comprimidas utilizadas para sellar.</t>
  </si>
  <si>
    <t>Juntas de fibra comprimida,Junta de fibra comprimida</t>
  </si>
  <si>
    <t>Sellos de plástico</t>
  </si>
  <si>
    <t>Sujetador que tiene una composición resinosa, que se hace plástico cuando se calienta; se utiliza para sellar documentos y/o cartas</t>
  </si>
  <si>
    <t>Sellos de plástico,Sello de plástico</t>
  </si>
  <si>
    <t>Sellos de caucho</t>
  </si>
  <si>
    <t>Una sustancia, tira de material, etc utilizado para llenar una grieta para que el aire, el líquido, y similares no puedan entrar o salir</t>
  </si>
  <si>
    <t>Sellos de caucho,Sello de caucho</t>
  </si>
  <si>
    <t>Sellos metálicos</t>
  </si>
  <si>
    <t>Elemento de metal utilizado para sellar.</t>
  </si>
  <si>
    <t>Sellos metálicos,Sello metálico</t>
  </si>
  <si>
    <t>Sello mecánico</t>
  </si>
  <si>
    <t>Un sello mecánico es un dispositivo que ayuda a unirse a los sistemas o mecanismos juntos mediante la prevención de fugas (por ejemplo, en un sistema de tuberías), que contiene la presión, o excluir la contaminación</t>
  </si>
  <si>
    <t>Sellos de diafragma</t>
  </si>
  <si>
    <t>Los sellos de membrana, también conocidos como sellos químicos o sellos remotos, se utilizan cuando los elementos del sensor de los instrumentos de medición de presión no deben entrar en contacto con el medio procesado.</t>
  </si>
  <si>
    <t>Sellos de diafragma,Sello de diafragma</t>
  </si>
  <si>
    <t>Juegos de sellos</t>
  </si>
  <si>
    <t>Juego de dispositivos que se unen a dos sistemas o elementos de tal manera que evitan fugas.</t>
  </si>
  <si>
    <t>Juegos de sellos,Juego de sellos,Juego de sello</t>
  </si>
  <si>
    <t>Manguitos de mástil</t>
  </si>
  <si>
    <t>Los manguitos de mástil se utilizan en plataformas de quilla escalonadas para evitar las fugas de agua donde el mástil atraviesa la cubierta.</t>
  </si>
  <si>
    <t>Manguitos de mástil,Manguito de mástil</t>
  </si>
  <si>
    <t>Empaques</t>
  </si>
  <si>
    <t>El material utilizado para evitar la fuga o filtración, como en torno a un conjunto de tuberías.</t>
  </si>
  <si>
    <t>Embalajes,Embalaje</t>
  </si>
  <si>
    <t>Prensaestopas</t>
  </si>
  <si>
    <t>Un dispositivo, tal como el manguito exterior de una caja de relleno, diseñado para evitar que un líquido se escape más allá de una parte de la máquina en movimiento.</t>
  </si>
  <si>
    <t>Empaquetaduras,Empaquetadura,Empaquetadora</t>
  </si>
  <si>
    <t>Deflectores de aceite</t>
  </si>
  <si>
    <t>Un collar en forma de cono unido a un eje giratorio de manera que cualquier aceite que pasa a ese punto será lanzada hacia el exterior donde se volverá al punto de origen.</t>
  </si>
  <si>
    <t>Deflectores de aceite,Deflector de aceite</t>
  </si>
  <si>
    <t>Papeles abrasivos</t>
  </si>
  <si>
    <t>Papel grueso recubierto en un lado con arena u otro material abrasivo y se utiliza para alisar superficies.</t>
  </si>
  <si>
    <t>Papeles de lija,Papel de lija</t>
  </si>
  <si>
    <t>Pulidor</t>
  </si>
  <si>
    <t>Un pedazo de material blando, tal como el terciopelo o de cuero, a menudo montado en un bloque y se utiliza para el pulido.</t>
  </si>
  <si>
    <t>Discos bruñidores,Disco bruñidor</t>
  </si>
  <si>
    <t>Telas abrasivas</t>
  </si>
  <si>
    <t>Tela resistente a cuya superficie se le ha unido un abrasivo tal como arena o esmeril para su uso en el rectificado o pulido.</t>
  </si>
  <si>
    <t>Telas abrasivas,Tela abrasiva</t>
  </si>
  <si>
    <t>Almohadillas abrasivas</t>
  </si>
  <si>
    <t>una sustancia o material tal como papel de lija, piedra pómez, o esmeril, utilizado para la limpieza, pulido, alisado, pulido o</t>
  </si>
  <si>
    <t>Almohadillas abrasivas,Almohadilla abrasiva</t>
  </si>
  <si>
    <t>Discos abrasivos</t>
  </si>
  <si>
    <t>Almohadillas circulares de papel, metal, o plástico planas cubiertas con partículas de moler o lijar.</t>
  </si>
  <si>
    <t>Discos abrasivos,Disco abrasivo</t>
  </si>
  <si>
    <t>Cintas abrasivas</t>
  </si>
  <si>
    <t>Una tela, cuero o banda de papel impregnadas de arena y girando como un bucle sin fin para desgastar materiales a través de la fricción continua.</t>
  </si>
  <si>
    <t>Cintas abrasivas,Cinta abrasiva</t>
  </si>
  <si>
    <t>Polvo de diamante</t>
  </si>
  <si>
    <t>Diamantes mal cristalizados usados ​​para el corte industrial y la abrasión.</t>
  </si>
  <si>
    <t>Pulidores abrasivos</t>
  </si>
  <si>
    <t>Herramienta para pulir superficies y desgastarlos</t>
  </si>
  <si>
    <t>Pulidores abrasivos,Pulidor abrasivo</t>
  </si>
  <si>
    <t>Piedras abrasivas</t>
  </si>
  <si>
    <t>Piedras abrasivas son piedras que se utilizan para dar forma o terminar una pieza de trabajo a través de frotamiento que conduce a que parte de la pieza de trabajo sea desgastada.</t>
  </si>
  <si>
    <t>Piedras abrasivas,Piedra abrasiva</t>
  </si>
  <si>
    <t>Virutas de acero</t>
  </si>
  <si>
    <t>Fibras finas de acero enmarañado o entrelazadas para formar un abrasivo para limpiar, suavizar, o pulir.</t>
  </si>
  <si>
    <t>Virutas de acero,Viruta de acero</t>
  </si>
  <si>
    <t>Chorro de balines o perdigones</t>
  </si>
  <si>
    <t>El granallado consiste en atacar la superficie de un material con uno de los muchos tipos de disparos. Normalmente esto se hace para eliminar algo en la superficie, tales como la escala, pero también se hace a veces para impartir una superficie en particular al objeto que va con chorro de granalla, tales como los rollos utilizados para hacer un acabado 2D. El chorro puede ser arena, pequeñas bolas de acero de diferentes diámetros, gránulos de carburo de silicio, etc El dispositivo que lanza el tiro es ya sea una pistola de aire grande o paletas giratorias que lanzan el balón de sus hojas.</t>
  </si>
  <si>
    <t>Chorro de perdigones,Chorro de perdigon</t>
  </si>
  <si>
    <t>Cuentas de vidrio</t>
  </si>
  <si>
    <t>Se denomina abalorio, cuentas o mostacillas a diverso tipo de elementos confeccionados en múltiples materiales, formas, colores y diseños utilizados para confeccionar adornos y labores</t>
  </si>
  <si>
    <t>Abalorios,Abalorio</t>
  </si>
  <si>
    <t>Medio amortiguador</t>
  </si>
  <si>
    <t>Elemento utilizado para absorver vibraciones.</t>
  </si>
  <si>
    <t>Media amortiguador</t>
  </si>
  <si>
    <t>Malla abrasiva</t>
  </si>
  <si>
    <t>Malla de un material, a menudo un mineral, que se utiliza para dar forma o terminar una pieza de trabajo a través de frotamiento que conduce a que parte de la pieza de trabajo se desgaste.</t>
  </si>
  <si>
    <t>Rollos de cartucho abrasivo</t>
  </si>
  <si>
    <t>Recipiente intercambiable con una sustancia que tiene como finalidad actuar sobre otros materiales con diferentes clases de esfuerzo mecánico —triturado, molienda, corte, pulido—. Es de elevada dureza y se emplea en todo tipo de procesos industriales y artesanos .</t>
  </si>
  <si>
    <t>Rollos de cartucho abrasivo,Rollo de cartucho abrasivo</t>
  </si>
  <si>
    <t>Planchas de esmeril</t>
  </si>
  <si>
    <t>Una lima de uñas que consiste en una tira de cartón recubierto con polvo de esmeril.</t>
  </si>
  <si>
    <t>Planchas de esmeril,Plancha de esmeril</t>
  </si>
  <si>
    <t>Carburo de tungsteno</t>
  </si>
  <si>
    <t>Un polvo muy duro, fino y gris cuya composición es inodoro, que se utiliza en las herramientas, matrices, piezas de máquinas resistentes al desgaste, y abrasivos.</t>
  </si>
  <si>
    <t>Carburo de wolframio</t>
  </si>
  <si>
    <t>Tambores abrasivos</t>
  </si>
  <si>
    <t>Una rueda cilíndrica con abrasivos (como papel de lija) montado en su superficie exterior curvada y se utiliza para el lijado de superficies planas de piedras decorativas</t>
  </si>
  <si>
    <t>Tambores abrasivos,Tambor abrasivo</t>
  </si>
  <si>
    <t>Ruedas abrasivas cúbicas de nitrato borozon</t>
  </si>
  <si>
    <t>Rueda cilíndrica de material abrasivo en este caso de la segunda sustancia más dura después del diamante. Nitruro de boro cúbico (CBN) se fabrica en un proceso de sinterización de alta temperatura, de alta presión.</t>
  </si>
  <si>
    <t>Ruedas abrasivas cúbicas de nitrato borozon,Rueda abrasiva cúbica de nitrato borozon</t>
  </si>
  <si>
    <t>Ruedas abrasivas de diamante</t>
  </si>
  <si>
    <t>Discos de diamante son muelas con diamantes industriales ligados a la periferia</t>
  </si>
  <si>
    <t>Ruedas abrasivas de diamante,Rueda abrasiva de diamante</t>
  </si>
  <si>
    <t>Ruedas abrasivas de carburo de tungsteno</t>
  </si>
  <si>
    <t>Discos de tugsnteno de carburo utilizados para desgastar o pulir otras elementos.</t>
  </si>
  <si>
    <t>Ruedas abrasivas de tungsteno de carburo,Rueda abrasiva de tungsteno de carburo</t>
  </si>
  <si>
    <t>Cinta de ductos</t>
  </si>
  <si>
    <t>La cinta americana, conocida también como cinta de tela, teipe gris o cinta multipropósito (cloth tape or duct tapeen inglés), es un tipo de cinta adhesiva que se caracteriza por añadir una malla o hilado de fibras naturales o sintéticas parecida a una venda como refuerzo.</t>
  </si>
  <si>
    <t>Cinta de conductos</t>
  </si>
  <si>
    <t>Cinta aislante eléctrica</t>
  </si>
  <si>
    <t>La cinta aislante (conocida también como cinta aisladora o cinta de aislar) es un tipo de cinta adhesiva de presión usada principalmente para aislar empalmes de hilos y cables eléctricos.</t>
  </si>
  <si>
    <t>Cinta autoadhesiva aislante eléctrica</t>
  </si>
  <si>
    <t>Cinta de enmascarar</t>
  </si>
  <si>
    <t>Una cinta adhesiva utilizada para una variedad de propósitos, como para proteger una superficie que no se desea pintar.</t>
  </si>
  <si>
    <t>Cintas adhesivas de protección,Cinta adhesiva de protección</t>
  </si>
  <si>
    <t>Cinta para alfombras</t>
  </si>
  <si>
    <t>Cinta de doble cara utilizada para pegar el borde de la alfombra al piso o para reparar desgarros de la alfombra.</t>
  </si>
  <si>
    <t>Cinta adhesiva para alfombras,Cinta adhesiva para alfombra</t>
  </si>
  <si>
    <t>Cinta doble faz</t>
  </si>
  <si>
    <t>Cintas adhesivas,soporte con adhesivo por ambos lados,</t>
  </si>
  <si>
    <t>Cinta adhesiva de doble cara</t>
  </si>
  <si>
    <t>Cinta de bísmalemida</t>
  </si>
  <si>
    <t>Elemento de bízmale mida utilizado para unir de manera temporal dos elementos.</t>
  </si>
  <si>
    <t>Cinta adhesiva de bízmale mida</t>
  </si>
  <si>
    <t>Cinta de fibra de vidrio</t>
  </si>
  <si>
    <t>Cinta de fibra de vidrio es por lo general una estrecha franja de tela con bordes tejidos que impiden que se deshaga. Está hecho de hilos retorcidos de fibra de vidrio que se entretejen en ángulos rectos entre sí.</t>
  </si>
  <si>
    <t>Cinta adhesiva de fibra de vidrio</t>
  </si>
  <si>
    <t>Cinta de grafito</t>
  </si>
  <si>
    <t>La cinta adhesiva de un mineral de color negro o gris oscuro, blando, laminar y de tacto graso, compuesto casi exclusivamente de carbono, se utiliza para unir objetos de manera temporal, o a veces también permanente.</t>
  </si>
  <si>
    <t>Cinta adhesiva de grafito</t>
  </si>
  <si>
    <t>Cinta de nylon</t>
  </si>
  <si>
    <t>La cinta adhesiva de fibra textil sintética, se utiliza para unir objetos de manera temporal, o a veces también permanente. La cinta adhesiva contiene una emulsión adhesiva por una cara.</t>
  </si>
  <si>
    <t>Cinta adhesiva de nilón</t>
  </si>
  <si>
    <t>Cinta impregnada de resina</t>
  </si>
  <si>
    <t xml:space="preserve">La cinta adhesiva mojada completamente de una sustancia pegajosa, sólida o de consistencia pastosase y utiliza para unir objetos de manera temporal, o a veces también permanente. </t>
  </si>
  <si>
    <t>Cinta adhesiva impregnada de resina</t>
  </si>
  <si>
    <t>Cinta de malla metálica</t>
  </si>
  <si>
    <t>La cinta adhesiva de una malla generalmente de alambre protegidos contra la corrosión, se utiliza para unir objetos de manera temporal, o a veces también permanente.</t>
  </si>
  <si>
    <t>Cinta adhesiva de tela metálica</t>
  </si>
  <si>
    <t>Cinta transparente</t>
  </si>
  <si>
    <t xml:space="preserve">Se utiliza para unir objetos de manera temporal, o a veces también permanente. </t>
  </si>
  <si>
    <t>Cinta Transparente</t>
  </si>
  <si>
    <t>Cintas antideslizantes de seguridad</t>
  </si>
  <si>
    <t>Se utiliza para unir objetos de manera temporal que al momento de romperlo o despegarlo del elemento donde fue adherido deja una marca visible de que fue violado.</t>
  </si>
  <si>
    <t>Cintas de seguridad no-resbalón,Cinta de seguridad no-resbalón</t>
  </si>
  <si>
    <t>Cinta de sellado de hilo de poli tetrafluoretileno (ptfe)</t>
  </si>
  <si>
    <t>Material de sellado utilizado especificamente para selllado de roscas.  Roscas de tuberias.</t>
  </si>
  <si>
    <t>Cinta de sellado de hilo de politetrafluoretileno (PTFE),teflon,teflón</t>
  </si>
  <si>
    <t>Cintas de papel</t>
  </si>
  <si>
    <t>Una tira estrecha de papel en el que se perforan agujeros en los patrones designados para representar los caracteres: antes de uso común como un medio de entrada / salida.</t>
  </si>
  <si>
    <t>Cintas de papel,Cinta de papel</t>
  </si>
  <si>
    <t>Cinta reflectiva</t>
  </si>
  <si>
    <t>Es una película que, o bien mediante el uso de esferas de vidrio o de prismas hechos por el hombre prismas, refleja la luz o la radiación de nuevo a su fuente.</t>
  </si>
  <si>
    <t>Cinta para empaquetar</t>
  </si>
  <si>
    <t>Se utiliza para unir objetos al momento de hacer embalaje.</t>
  </si>
  <si>
    <t>Cinta conductora de electricidad</t>
  </si>
  <si>
    <t>Un tipo de cinta utilizada para aislar cables eléctricos y otros materiales que conducen la electricidad. Puede estar hecho de plástico o vinilo.</t>
  </si>
  <si>
    <t>Cinta conductor de electricidad</t>
  </si>
  <si>
    <t>Cinta para reparar tubería o manguera</t>
  </si>
  <si>
    <t>Se utiliza para reparar tuberías de forma temporal o permanente, resistente al agua.</t>
  </si>
  <si>
    <t>Cinta para reparar tubería o manguito</t>
  </si>
  <si>
    <t>Cinta para marcar los pasillos</t>
  </si>
  <si>
    <t>Cinta de marcar pasillo se utiliza para guiar el tráfico y mantener las zonas despejadas en las áreas de trabajo.</t>
  </si>
  <si>
    <t>Cinta metálica</t>
  </si>
  <si>
    <t>Una cinta, típicamente alrededor de ½ pulgada de ancho y 0,002 pulgadas de espesor (12,5 mm x 0,05 mm), que se cementa a una ventana o panel para detectar su rotura; forma parte de un circuito de alarma a través del cual fluye una corriente eléctrica.</t>
  </si>
  <si>
    <t>Cinta de transferencia adhesiva</t>
  </si>
  <si>
    <t>consiste en un adhesivo sensible a la presión recubierto sobre un material de soporte, tal como papel, película de plástico, tela, metal o papel de aluminio.</t>
  </si>
  <si>
    <t>Cinta de tela</t>
  </si>
  <si>
    <t>Una estrecha banda continua, flexible de tela, metal, papel, o de plástico, tal como una cinta adhesiva, cinta magnética, o cinta de teletipo.</t>
  </si>
  <si>
    <t>Cinta de tela,Cinta para tela</t>
  </si>
  <si>
    <t>Cinta para codificación de color</t>
  </si>
  <si>
    <t>Cintas de vinilo de color claro se pueden utilizar para el marcado identificatorio, en la cristalería y las herramientas, en los pisos de la fábrica, y así sucesivamente.</t>
  </si>
  <si>
    <t>Cinta de vinilo</t>
  </si>
  <si>
    <t>Cinta confeccionado de vinil para unir elementos.</t>
  </si>
  <si>
    <t>cinta de Vinil</t>
  </si>
  <si>
    <t>Cinta magnética</t>
  </si>
  <si>
    <t>Una cinta de plástico recubierta de óxido de hierro para uso en la grabación magnética.</t>
  </si>
  <si>
    <t>Cintas de espuma</t>
  </si>
  <si>
    <t>Está hecho de un material tal como polietileno o un material relacionado que es pegajoso en uno o ambos lados. Cinta de espuma es especialmente útil en situaciones tales como el sellado y protección contra el el clima</t>
  </si>
  <si>
    <t>Cintas de espuma|Cinta de espuma</t>
  </si>
  <si>
    <t>Cinta de montaje</t>
  </si>
  <si>
    <t>Es similar a la cinta eléctrica en que se trata de una cinta recubierta de vinilo con propiedades adhesivas similares. Sin embargo, es impenetrable a la intemperie y la abrasión, y cuando se aplica, la cinta se desgarra de manera más limpia que la cinta eléctrica.</t>
  </si>
  <si>
    <t>Adhesivos químicos</t>
  </si>
  <si>
    <t>Son los adhesivos que se forman y se unen entre sí para formar el adhesivo a través de diversas reacciones químicas también llamado polyreacciones de cadenas de polímero. Por lo tanto una reacción química será necesaria con el fin de producir el adhesivo.</t>
  </si>
  <si>
    <t>Adhesivos químicos|Adhesivo químico</t>
  </si>
  <si>
    <t>Pastas</t>
  </si>
  <si>
    <t>Mezcla suave , lisa y gruesa de algún material</t>
  </si>
  <si>
    <t>Pastas,Pasta</t>
  </si>
  <si>
    <t>Gomas</t>
  </si>
  <si>
    <t>Cualquiera de varias sustancias viscosas que se irradia por ciertas plantas y árboles y se secan en sólidos frágiles, no cristalinos, solubles en agua.</t>
  </si>
  <si>
    <t>Gomas,Goma</t>
  </si>
  <si>
    <t>Cementos de caucho</t>
  </si>
  <si>
    <t>De caucho no vulcanizado en un disolvente orgánico, que se utiliza como un adhesivo.</t>
  </si>
  <si>
    <t>Cementos de caucho,Cemento de caucho</t>
  </si>
  <si>
    <t>Masillas</t>
  </si>
  <si>
    <t>Un cemento pastoso hecho mezclando bacaladilla y el aceite de linaza, que se utiliza para llenar los agujeros en madera y paneles de vidrio de seguridad.</t>
  </si>
  <si>
    <t>Masillas,Masilla</t>
  </si>
  <si>
    <t>Calafateos</t>
  </si>
  <si>
    <t>un relleno impermeable y sellador que se utiliza en la construcción y reparación para hacerlo impenetrable por el agua</t>
  </si>
  <si>
    <t>Calafateos,Calafateo,sellador</t>
  </si>
  <si>
    <t>Cualquiera de diversas resinas termoendurecibles generalmente capaces de formar estructuras poliméricas reticuladas apretadas caracterizadas por la dureza, la adherencia fuerte, y baja contracción, que se utiliza especialmente en revestimientos de superficies y adhesivos.</t>
  </si>
  <si>
    <t>Aglomerante epóxido</t>
  </si>
  <si>
    <t>Adhesivos de espuma</t>
  </si>
  <si>
    <t>Es un agente de unión a base de poliuretano que se utiliza en trabajos de construcción y es adecuado para muchos materiales de construcción comunes.</t>
  </si>
  <si>
    <t>Adhesivos de espuma,Adhesivo de espuma</t>
  </si>
  <si>
    <t>Adhesivos de termo impregnación</t>
  </si>
  <si>
    <t>Son adhesivos libres de disolvente, que son característicamente sólido a temperaturas por debajo de 180 grados C (° F), son fluidos de baja viscosidad por encima de 180 ° F, y se reestablecen rápidamente al enfriarse. El desarrollo de la tecnología de adhesivos de fusión en caliente se deriva de la utilización anterior de la cera fundida para la vinculación.</t>
  </si>
  <si>
    <t>Adhesivos de termo impregnación,Adhesivo de termo impregnación</t>
  </si>
  <si>
    <t>Pegamentos</t>
  </si>
  <si>
    <t>Cemento que consiste en una sustancia pegajosa que se utiliza como un adhesivo</t>
  </si>
  <si>
    <t>Colas,Cola</t>
  </si>
  <si>
    <t>Adhesivos de lámina</t>
  </si>
  <si>
    <t>Una hoja delgada y transparente que se adhiere a una superficie.</t>
  </si>
  <si>
    <t>Adhesivos de láminas,Adhesivo de lámina</t>
  </si>
  <si>
    <t>Selladores de rosca</t>
  </si>
  <si>
    <t>Es un (PTFE) de cortes de película de politetrafluoroetileno de anchos especificados para su uso en el sellado de roscas.</t>
  </si>
  <si>
    <t>Selladores de rosca,Sellador de rosca</t>
  </si>
  <si>
    <t>Adhesivo reusable</t>
  </si>
  <si>
    <t>Elemento de adhesión que se puede reutilizar.</t>
  </si>
  <si>
    <t>Adhesivo re-usable</t>
  </si>
  <si>
    <t>Lacre</t>
  </si>
  <si>
    <t>Una composición resinosa que es plástica cuando se calienta y se utiliza para el sellado (como cartas, células secas, o latas)</t>
  </si>
  <si>
    <t>Lacres,Lacre</t>
  </si>
  <si>
    <t>Activadores del adhesivo</t>
  </si>
  <si>
    <t>Una sustancia que acelera la polimerización de un adhesivo de cianoacrilato</t>
  </si>
  <si>
    <t>Activadores del adhesivo,Activador de adhesivo</t>
  </si>
  <si>
    <t>Adhesivos líquidos</t>
  </si>
  <si>
    <t>Una combinación de un material adhesivo y un vehículo adecuado. ya sea un disolvente orgánico o agua.</t>
  </si>
  <si>
    <t>Adhesivos líquidos,Adhesivo líquido</t>
  </si>
  <si>
    <t>Cementos disolventes</t>
  </si>
  <si>
    <t>Es una sustancia que se utiliza para láminas termoplásticas de bonos y las juntas de tuberías.</t>
  </si>
  <si>
    <t>Cementos disolventes,Cemento disolvente</t>
  </si>
  <si>
    <t>Pinturas de esmalte</t>
  </si>
  <si>
    <t>Es la pintura que seca al aire a un duro, por lo general brillante, acabado, que se utiliza para recubrir superficies que están al aire libre o no sujetas a desgaste duro o variaciones de temperatura, que no debe confundirse con los objetos decorados con "pinturas de esmalte", donde el esmalte vítreo es aplicada con pinceles y disparados en un horno.</t>
  </si>
  <si>
    <t>Pinturas al esmalte,Pintura al esmalte</t>
  </si>
  <si>
    <t>Pintura en el que se utiliza agua como el vehículo</t>
  </si>
  <si>
    <t>Pinturas con base acuosa,Pintura con base acuosa</t>
  </si>
  <si>
    <t>Pinturas basadas en pigmentos</t>
  </si>
  <si>
    <t>Materias colorantes en seco, por lo general un polvo insoluble, para ser mezclado con agua, aceite, u otra base para producir pintura y productos similares.</t>
  </si>
  <si>
    <t>Pinturas basado en pigmentos,Pintura basada en pigmento</t>
  </si>
  <si>
    <t>Pinturas de revestimiento</t>
  </si>
  <si>
    <t>Tipo de pintura que se utiliza para brindar una capa de color a un elemento.</t>
  </si>
  <si>
    <t>Pinturas de cobertura,Pintura de cobertura</t>
  </si>
  <si>
    <t>Pinturas de aceite</t>
  </si>
  <si>
    <t>Una pintura en la que el vehículo es un aceite secante.</t>
  </si>
  <si>
    <t>Pinturas aceitosas,Pintura aceitosa</t>
  </si>
  <si>
    <t>Pinturas de látex</t>
  </si>
  <si>
    <t>Una pintura que tiene un aglutinante de látex. También se llama pintura de base de caucho</t>
  </si>
  <si>
    <t>Pinturas de látex,Pintura de látex</t>
  </si>
  <si>
    <t>Pinturas en aerosol</t>
  </si>
  <si>
    <t>Pintura en un recipiente de aerosol para pulverizar sobre superficies.</t>
  </si>
  <si>
    <t>Pinturas en aerosol,Pintura en aerosol</t>
  </si>
  <si>
    <t>Pinturas acrílicas</t>
  </si>
  <si>
    <t>Pinturas acrílicas,Pintura acrílica</t>
  </si>
  <si>
    <t>Bases para esmalte</t>
  </si>
  <si>
    <t>Primera capa de pintura que seca hasta dar un acabado brillante y que se aplica para preparar una superficie, como para la pintura.</t>
  </si>
  <si>
    <t>Pinturas de imprimación al esmalte,Pintura de imprimación al esmalte</t>
  </si>
  <si>
    <t>Bases de poliuretano</t>
  </si>
  <si>
    <t>Primera capa de cualquiera de varias resinas sintéticas utilizadas para hacer capas resistentes de pintura aplicada para preparar una superficie, como para la pintura.</t>
  </si>
  <si>
    <t>Pinturas de imprimación de poliuretano,Pintura de imprimación de poliuretano</t>
  </si>
  <si>
    <t>Bases de uretano</t>
  </si>
  <si>
    <t>Imprimación de éster de ácido carbámico que puede lijarse. Eso significa que se rocía sobre la parte superior de la imprimación epoxi y se puede lijar.</t>
  </si>
  <si>
    <t>Pinturas de imprimación de uretano,Pintura de imprimación de uretano</t>
  </si>
  <si>
    <t>Bases de látex</t>
  </si>
  <si>
    <t>Primera capa de emulsión de glóbulos de caucho o plástico en agua que se aplica para preparar una superficie, como para la pintura.</t>
  </si>
  <si>
    <t>Pinturas de imprimación de látex,Pintura de imprimación de látex</t>
  </si>
  <si>
    <t>Lechada de cal con cola para blanquear paredes</t>
  </si>
  <si>
    <t>Un líquido de color blanco o de color que contiene óxido de zinc, agua, pegamento, y materia colorante, que se utiliza como un lavado para paredes y techos.</t>
  </si>
  <si>
    <t>Son elementos utilizados para brindarle una forma a otro cuerpo.</t>
  </si>
  <si>
    <t>Materiales de texturización</t>
  </si>
  <si>
    <t>Secantes de pintura</t>
  </si>
  <si>
    <t>Una sustancia que se añade a la pintura, barniz o tinta para acelerar el secado.</t>
  </si>
  <si>
    <t>Pintura secante</t>
  </si>
  <si>
    <t>Diluyentes para pinturas</t>
  </si>
  <si>
    <t>Una sustancia que se añade a otra sustancia, como a la pintura o alimentos, para aumentar su volumen o mayor</t>
  </si>
  <si>
    <t>Diluyentes para pinturas|Diluyente para pintura</t>
  </si>
  <si>
    <t>Agentes antideslizantes</t>
  </si>
  <si>
    <t>Mejora de la resistencia a la costura y la resistencia a rosca el deslizamiento de todos los tejidos propensos a deslizamiento, particularmente adecuado para tejidos de prendas de vestir como camisas y blusas</t>
  </si>
  <si>
    <t>Agentes antiresbaladizos,Agente antiresbaladizo</t>
  </si>
  <si>
    <t>Agentes niveladores</t>
  </si>
  <si>
    <t>Son sustancias que se utilizan como aditivo de pintura que aligera y suaviza el producto terminado.</t>
  </si>
  <si>
    <t>Agentes igualadores,Agente igualador</t>
  </si>
  <si>
    <t>Vitrificados</t>
  </si>
  <si>
    <t>Un revestimiento transparente que se aplica a la superficie de una pintura para modificar los tonos de color.</t>
  </si>
  <si>
    <t>Esmaltes,Esmalte</t>
  </si>
  <si>
    <t>Lustres</t>
  </si>
  <si>
    <t>Cualquiera de varias sustancias, como la cera o barniz, que se utiliza para dar a un objeto un aspecto brillante o pulido.</t>
  </si>
  <si>
    <t>Lustres,Lustre</t>
  </si>
  <si>
    <t>Lacas</t>
  </si>
  <si>
    <t>Cualquiera de varios recubrimientos sintéticos claros o de color hechos por disolución de nitrocelulosa u otros derivados de la celulosa junto con plastificantes y pigmentos en una mezcla de disolventes volátiles y utilizado para impartir un alto brillo a las superficies.</t>
  </si>
  <si>
    <t>Lacas,Laca</t>
  </si>
  <si>
    <t>Sellantes</t>
  </si>
  <si>
    <t>Uno que sella, como una primera capa de pintura o barniz utilizado para cubrir una superficie.</t>
  </si>
  <si>
    <t>Selladores,Sellador</t>
  </si>
  <si>
    <t>Barniz de laca</t>
  </si>
  <si>
    <t>Una laca purificada en forma de escamas de color amarillo o naranja delgadas, a menudo blanqueadas y ampliamente utilizado en barnices, pinturas, tintas, selladores y anteriormente en discos fonográficos.</t>
  </si>
  <si>
    <t>Barniza de laca</t>
  </si>
  <si>
    <t>Tinturas</t>
  </si>
  <si>
    <t>Una sustancia líquida aplicada especialmente a la madera que penetra en la superficie y le da un color rico.</t>
  </si>
  <si>
    <t>Tinturas,Tintura</t>
  </si>
  <si>
    <t>Barnices</t>
  </si>
  <si>
    <t>Una pintura que contiene un disolvente y un aglutinante de oxidación o evaporación, se utiliza para recubrir una superficie con una película dura, brillante, transparente</t>
  </si>
  <si>
    <t>Barnices,Barniz</t>
  </si>
  <si>
    <t>Recubrimiento de polvo</t>
  </si>
  <si>
    <t>La Pintura Electrostatica («Powder Coating» en inglés – Pintura en polvo ) es un tipo de recubrimiento que se aplica como un fluido, de polvo seco, suele ser utilizado para crear un acabado duro que es más resistente que la pintura convencional. </t>
  </si>
  <si>
    <t>Removedores de pintura o barniz</t>
  </si>
  <si>
    <t>Un líquido, a menudo cáustica, que se utiliza para quitar la pintura de una superficie</t>
  </si>
  <si>
    <t>Quita pinturas y eliminadores de barniz</t>
  </si>
  <si>
    <t>Compuestos para arrancar pintura o barniz</t>
  </si>
  <si>
    <t>Decapantes para pinturas y barnices,Decapante para pinturas y barnices</t>
  </si>
  <si>
    <t>Diluyentes para pinturas y barnices</t>
  </si>
  <si>
    <t>El diluyente (thinner en inglés), también conocido como adelgazador o rebajador de pinturas, es una mezcla de disolventes de naturaleza orgánica derivados del petróleo que ha sido diseñado para disolver, diluir o adelgazar sustancias insolubles en agua, como la pintura, los aceites y las grasas.</t>
  </si>
  <si>
    <t>Diluyentes para pinturas y barnices,Diluyente para pinturas y barnices</t>
  </si>
  <si>
    <t>Paños para herramientas</t>
  </si>
  <si>
    <t>Una hoja, tal como de tela o de plástico, para la protección contra los derrames o goteos, utilizado sobre todo por los pintores.</t>
  </si>
  <si>
    <t>Paños para herramientas,Paño para herramienta</t>
  </si>
  <si>
    <t>Herramientas para bordes</t>
  </si>
  <si>
    <t>Una herramienta, tal como un cincel, que tiene un borde de corte</t>
  </si>
  <si>
    <t>Herramientas de cantear,Herramienta de cantear</t>
  </si>
  <si>
    <t>Equipo para protección</t>
  </si>
  <si>
    <t>Dispositivo utilizado para suminstrar el material necesario para la protección de superficies.</t>
  </si>
  <si>
    <t>Brochas</t>
  </si>
  <si>
    <t>Una brocha es un instrumento consistente en un conjunto de cerdas unidas a un mango que se utiliza para pintar, maquillarse o para otros fines.</t>
  </si>
  <si>
    <t>Brochas,Brocha</t>
  </si>
  <si>
    <t>Mezcladores de pintura</t>
  </si>
  <si>
    <t>Un cilindro de hierro fundido, dotado de un eje vertical con paletas, que se utiliza para mezclar el pigmento con aceite, trementina, etc</t>
  </si>
  <si>
    <t>Mezcladores de pintura,Mezclador de pintura</t>
  </si>
  <si>
    <t>Rodillos de pintar</t>
  </si>
  <si>
    <t>Un rodillo que tiene una superficie absorbente utilizado para la difusión de pintura</t>
  </si>
  <si>
    <t>Rodillos de pintar,Rodillo de pintar</t>
  </si>
  <si>
    <t>Pistolas de pintar</t>
  </si>
  <si>
    <t>Un dispositivo que rocía pintura en una forma finamente dividida por atomización de la pintura en un chorro de aire</t>
  </si>
  <si>
    <t>Pistolas de pintar,Pistola de pintar</t>
  </si>
  <si>
    <t>Bandejas de pintura</t>
  </si>
  <si>
    <t> Pieza plana o algo cóncava para servir, presentar o depositar pintura</t>
  </si>
  <si>
    <t>Bandejas de pintura,Bandeja de pintura</t>
  </si>
  <si>
    <t>Guantes para pintar</t>
  </si>
  <si>
    <t>Un guante que deja los extremos inferiores de los dedos desnudos que se utilizan para pintar</t>
  </si>
  <si>
    <t>Mitones,Miton,Guante</t>
  </si>
  <si>
    <t>Varillas telescópicas</t>
  </si>
  <si>
    <t>Dispositivo utilizado para poder alcanzar altas superficies a ser pintadas.</t>
  </si>
  <si>
    <t>Varillas telescópicas,Varilla telescópica</t>
  </si>
  <si>
    <t>Boquillas de pintura</t>
  </si>
  <si>
    <t>Una boquilla de pulverización es un dispositivo de precisión que facilita la dispersión de líquido en un aerosol.</t>
  </si>
  <si>
    <t>Boquillas de pintura,Boquilla de pintura</t>
  </si>
  <si>
    <t>Cepillos de aire</t>
  </si>
  <si>
    <t>Un atomizador usando aire comprimido para pulverizar un líquido, tal como pintura, sobre una superficie.</t>
  </si>
  <si>
    <t>Cepillos de aire,Cepillo de aire</t>
  </si>
  <si>
    <t>Coladores de pintura</t>
  </si>
  <si>
    <t>Un filtro utilizado para limpiar la pintura, ya que se vierte en el recipiente de la pistola.</t>
  </si>
  <si>
    <t>Coladores de pintura,Colador de pintura</t>
  </si>
  <si>
    <t>Forradores de bandeja de pintura</t>
  </si>
  <si>
    <t>Elemento que se coloca sobre las bandejas de pintura para lograr una superficie más lisa y una limpieza más rápida.</t>
  </si>
  <si>
    <t>Forradores de bandeja de pintura,Forrador de bandeja de pintura</t>
  </si>
  <si>
    <t>Cubiertas para rodillos de pintura</t>
  </si>
  <si>
    <t>Elementos para cubrir los rodillos para pintar</t>
  </si>
  <si>
    <t>Cubrerolletes de pintura,Cubrerollete de pintura</t>
  </si>
  <si>
    <t>Extractos inorgánicos para curtiembre</t>
  </si>
  <si>
    <t>Extractos y compuestos específicos grado cosmético, obtenidos a partir de tejidos inorganicos seleccionados, extraídos y purificados a través de técnicas especializadas.</t>
  </si>
  <si>
    <t>Extractos inorgánicos para curtidos,Extracto inorgánico para curtidos</t>
  </si>
  <si>
    <t>Extractos orgánicos de origen animal para curtiembre</t>
  </si>
  <si>
    <t>Extractos y compuestos específicos grado cosmético, obtenidos a partir de tejidos animales seleccionados, extraídos y purificados a través de técnicas especializadas.</t>
  </si>
  <si>
    <t>Extractos orgánicos de origen animal para curtidos,Extracto orgánico de origen animal para curtidos</t>
  </si>
  <si>
    <t>Extractos orgánicos de origen vegetal para curtiembre</t>
  </si>
  <si>
    <t>Producto líquido obtenido a partir de plantas o parte de ellas con varios procedimientos</t>
  </si>
  <si>
    <t>Extractos orgánicos de origen vegetal para curtidos,Extracto orgánico de origen vegetal para curtidos</t>
  </si>
  <si>
    <t>Aluminio en barra labrada</t>
  </si>
  <si>
    <t>Aluminio comprado a los fabricantes de metal en forma de barras largas, cortadas, dadas forma y terminadas por una máquina</t>
  </si>
  <si>
    <t>Berilio en barra labrada</t>
  </si>
  <si>
    <t>Berilio comprado a los fabricantes de metal en forma de barras largas, cortadas, dadas forma y terminadas por una máquina</t>
  </si>
  <si>
    <t>Latón en barra labrada</t>
  </si>
  <si>
    <t>Latón comprado a los fabricantes de metal en forma de barras largas, cortadas, dadas forma y terminadas por una máquina</t>
  </si>
  <si>
    <t>Bronce en barra labrada</t>
  </si>
  <si>
    <t>Bronze comprado a los fabricantes de metal en forma de barras largas, cortadas, dadas forma y terminadas por una máquina</t>
  </si>
  <si>
    <t>Cobre en barra labrada</t>
  </si>
  <si>
    <t>Cobre comprado a los fabricantes de metal en forma de barras largas, cortadas, dadas forma y terminadas por una máquina</t>
  </si>
  <si>
    <t>Hierro en barra labrada</t>
  </si>
  <si>
    <t>Hierro comprado a los fabricantes de metal en forma de barras largas, cortadas, dadas forma y terminadas por una máquina</t>
  </si>
  <si>
    <t>Plomo en barra labrada</t>
  </si>
  <si>
    <t>Plomo comprado a los fabricantes de metal en forma de barras largas, cortadas, dadas forma y terminadas por una máquina</t>
  </si>
  <si>
    <t>Magnesio en barra labrada</t>
  </si>
  <si>
    <t>Magnesio comprado a los fabricantes de metal en forma de barras largas, cortadas, dadas forma y terminadas por una máquina</t>
  </si>
  <si>
    <t>Metal precioso en barra labrada</t>
  </si>
  <si>
    <t>Metal precioso comprado a los fabricantes de metal en forma de barras largas, cortadas, dadas forma y terminadas por una máquina</t>
  </si>
  <si>
    <t>Acero inoxidable en barra labrada</t>
  </si>
  <si>
    <t>Acero inoxidable comprado a los fabricantes de metal en forma de barras largas, cortadas, dadas forma y terminadas por una máquina</t>
  </si>
  <si>
    <t>Estaño en barra labrada</t>
  </si>
  <si>
    <t>Estaño comprado a los fabricantes de metal en forma de barras largas, cortadas, dadas forma y terminadas por una máquina</t>
  </si>
  <si>
    <t>Titanio en barra labrada</t>
  </si>
  <si>
    <t>Titanio comprado a los fabricantes de metal en forma de barras largas, cortadas, dadas forma y terminadas por una máquina</t>
  </si>
  <si>
    <t>Cinc en barra labrada</t>
  </si>
  <si>
    <t>Zinc comprado a los fabricantes de metal en forma de barras largas, cortadas, dadas forma y terminadas por una máquina</t>
  </si>
  <si>
    <t>Aleación no ferrosa en barra labrada</t>
  </si>
  <si>
    <t>Aleación no ferrosa comprada a los fabricantes de metal en forma de barras largas, cortadas, dadas forma y terminadas por una máquina</t>
  </si>
  <si>
    <t>Aleación ferrosa en barra labrada</t>
  </si>
  <si>
    <t>Aleación ferrosa comprada a los fabricantes de metal en forma de barras largas, cortadas, dadas forma y terminadas por una máquina</t>
  </si>
  <si>
    <t>Acero en barra labrada</t>
  </si>
  <si>
    <t>Acero comprado a los fabricantes de metal en forma de barras largas, cortadas, dadas forma y terminadas por una máquina</t>
  </si>
  <si>
    <t>Compuestos en barra labrada</t>
  </si>
  <si>
    <t>Compuestos comprados a los fabricantes de metal en forma de barras largas, cortadas, dadas forma y terminadas por una máquina</t>
  </si>
  <si>
    <t>Compuestos en barra labrada,Compuesto en barra labrada</t>
  </si>
  <si>
    <t>Aleación de níquel en barra labrada</t>
  </si>
  <si>
    <t>Níquel comprado a los fabricantes de metal en forma de barras largas, cortadas, dadas forma y terminadas por una máquina</t>
  </si>
  <si>
    <t>Material no metálico en barra labrada</t>
  </si>
  <si>
    <t>Piezas planas de aluminio que se cortan, dan forma o o se les da un terminado para hacer piezas fabricadas por una máquina</t>
  </si>
  <si>
    <t>Aluminio en placa labrada</t>
  </si>
  <si>
    <t>Aluminio en placas labrado,Aluminio en placa labrado</t>
  </si>
  <si>
    <t>Berilio en placa labrada</t>
  </si>
  <si>
    <t>Piezas planas de berilio que se cortan, dan forma o o se les da un terminado para hacer piezas fabricadas por una máquina</t>
  </si>
  <si>
    <t>Berilio en placas labrado,Berilio en placa labrado</t>
  </si>
  <si>
    <t>Latón en placa labrada</t>
  </si>
  <si>
    <t>Piezas planas de latón que se cortan, dan forma o o se les da un terminado para hacer piezas fabricadas por una máquina</t>
  </si>
  <si>
    <t>Latón en placas labrado,Latón en placa labrado</t>
  </si>
  <si>
    <t>Bronce en placa labrada</t>
  </si>
  <si>
    <t>Piezas planas de bronce que se cortan, dan forma o o se les da un terminado para hacer piezas fabricadas por una máquina</t>
  </si>
  <si>
    <t>Bronce en placas labrado,Bronce en placa labrado</t>
  </si>
  <si>
    <t>Cobre en placa labrada</t>
  </si>
  <si>
    <t>Piezas planas de cobre que se cortan, dan forma o o se les da un terminado para hacer piezas fabricadas por una máquina</t>
  </si>
  <si>
    <t>Cobre en placas labrado,Cobre en placa labrado</t>
  </si>
  <si>
    <t>Hierro en placa labrada</t>
  </si>
  <si>
    <t>Piezas planas de hierro que se cortan, dan forma o o se les da un terminado para hacer piezas fabricadas por una máquina</t>
  </si>
  <si>
    <t>Hierro en placas labrado,Hierro en placa labrado</t>
  </si>
  <si>
    <t>Plomo en placa labrada</t>
  </si>
  <si>
    <t>Piezas planas de plomo que se cortan, dan forma o o se les da un terminado para hacer piezas fabricadas por una máquina</t>
  </si>
  <si>
    <t>Plomo en placas labrado,Plomo en placa labrado</t>
  </si>
  <si>
    <t>Magnesio en placa labrada</t>
  </si>
  <si>
    <t>Piezas planas de magnesio que se cortan, dan forma o o se les da un terminado para hacer piezas fabricadas por una máquina</t>
  </si>
  <si>
    <t>Magnesio en placas labrado,Magnesio en placa labrado</t>
  </si>
  <si>
    <t>Metal precioso en placa labrada</t>
  </si>
  <si>
    <t>Piezas planas de metal precioso que se cortan, dan forma o o se les da un terminado para hacer piezas fabricadas por una máquina</t>
  </si>
  <si>
    <t>Metal precioso en placas labrado,Metal precioso en placa labrado</t>
  </si>
  <si>
    <t>Acero inoxidable en placa labrada</t>
  </si>
  <si>
    <t>Piezas planas de acero inoxidable que se cortan, dan forma o o se les da un terminado para hacer piezas fabricadas por una máquina</t>
  </si>
  <si>
    <t>Acero inoxidable en placas labrado,Acero inoxidable en placa labrado</t>
  </si>
  <si>
    <t>Estaño en placa labrada</t>
  </si>
  <si>
    <t>Piezas planas de estaño que se cortan, dan forma o o se les da un terminado para hacer piezas fabricadas por una máquina</t>
  </si>
  <si>
    <t>Estaño en placas labrado,Estaño en placa labrado</t>
  </si>
  <si>
    <t>Titanio en placa labrada</t>
  </si>
  <si>
    <t>Piezas planas de titanio que se cortan, dan forma o o se les da un terminado para hacer piezas fabricadas por una máquina</t>
  </si>
  <si>
    <t>Titanio en placas labrado,Titanio en placa labrado</t>
  </si>
  <si>
    <t>Cinc en placa labrada</t>
  </si>
  <si>
    <t>Piezas planas de zinc que se cortan, dan forma o o se les da un terminado para hacer piezas fabricadas por una máquina</t>
  </si>
  <si>
    <t>Cinc en placas labrado,Cinc en placa labrado</t>
  </si>
  <si>
    <t>Aleación no ferrosa en placa labrada</t>
  </si>
  <si>
    <t>Piezas planas de aleación no ferrosa que se cortan, dan forma o o se les da un terminado para hacer piezas fabricadas por una máquina</t>
  </si>
  <si>
    <t>Aleación no ferrosa en placas labrados,Aleación no ferrosa en placa labrado</t>
  </si>
  <si>
    <t>Aleación ferrosa en placa labrada</t>
  </si>
  <si>
    <t>Piezas planas de aleación ferrosa que se cortan, dan forma o o se les da un terminado para hacer piezas fabricadas por una máquina</t>
  </si>
  <si>
    <t>Aleación ferrosa en placas labrado,Aleación ferrosa en placa labrado</t>
  </si>
  <si>
    <t>Acero en placa labrada</t>
  </si>
  <si>
    <t>Piezas planas de acero que se cortan, dan forma o o se les da un terminado para hacer piezas fabricadas por una máquina</t>
  </si>
  <si>
    <t>Acero en placas labrado,Acero en placa labrado</t>
  </si>
  <si>
    <t>Compuestos en placa labrada</t>
  </si>
  <si>
    <t>Piezas planas de compuesto que se cortan, dan forma o o se les da un terminado para hacer piezas fabricadas por una máquina</t>
  </si>
  <si>
    <t>Compuestos en placas labrados,Compuesto en placa labrado</t>
  </si>
  <si>
    <t>Aleación de níquel en placa labrada</t>
  </si>
  <si>
    <t>Piezas planas de aleación de níquel que se cortan, dan forma o o se les da un terminado para hacer piezas fabricadas por una máquina</t>
  </si>
  <si>
    <t>Aleación de níquel en placas labrada,Aleación de níquel en placa labrada</t>
  </si>
  <si>
    <t>Material no metálico en placa labrada</t>
  </si>
  <si>
    <t>Piezas planas de material no metálico que se cortan, dan forma o o se les da un terminado para hacer piezas fabricadas por una máquina</t>
  </si>
  <si>
    <t>Material no metálico en placas labrado,Material no metálico en placa labrado</t>
  </si>
  <si>
    <t>Tubería de aleación ferrosa</t>
  </si>
  <si>
    <t>Una tubería o cañería es un conducto que cumple la función de transportar agua u otros fluidos, elaborado con aleación ferrosa</t>
  </si>
  <si>
    <t>Tubería de cobre</t>
  </si>
  <si>
    <t>Una tubería o cañería es un conducto que cumple la función de transportar agua u otros fluidos, elaborado con cobre</t>
  </si>
  <si>
    <t>Tubería de titanio</t>
  </si>
  <si>
    <t>Una tubería o cañería es un conducto que cumple la función de transportar agua u otros fluidos, elaborado con titanio</t>
  </si>
  <si>
    <t>Tubería de magnesio</t>
  </si>
  <si>
    <t>Una tubería o cañería es un conducto que cumple la función de transportar agua u otros fluidos, elaborado con magnesio</t>
  </si>
  <si>
    <t>Tubería de estaño</t>
  </si>
  <si>
    <t>Una tubería o cañería es un conducto que cumple la función de transportar agua u otros fluidos, elaborado con estaño</t>
  </si>
  <si>
    <t>Tubería de latón</t>
  </si>
  <si>
    <t>Una tubería o cañería es un conducto que cumple la función de transportar agua u otros fluidos, elaborado con latón</t>
  </si>
  <si>
    <t>Tubería de plomo</t>
  </si>
  <si>
    <t xml:space="preserve">Una tubería o cañería es un conducto que cumple la función de transportar agua u otros fluidos, elaborado con plomo </t>
  </si>
  <si>
    <t>Tubería de bronce</t>
  </si>
  <si>
    <t>Una tubería o cañería es un conducto que cumple la función de transportar agua u otros fluidos, elaborado con bronce</t>
  </si>
  <si>
    <t>Tubería de cinc</t>
  </si>
  <si>
    <t>Una tubería o cañería es un conducto que cumple la función de transportar agua u otros fluidos, elaborado con cinc</t>
  </si>
  <si>
    <t>Tubería de acero</t>
  </si>
  <si>
    <t xml:space="preserve">Una tubería o cañería es un conducto que cumple la función de transportar agua u otros fluidos, elaborado con acero </t>
  </si>
  <si>
    <t>Tubería de hierro</t>
  </si>
  <si>
    <t>Una tubería o cañería es un conducto que cumple la función de transportar agua u otros fluidos, elaborado con hierro</t>
  </si>
  <si>
    <t>Tubería de cemento</t>
  </si>
  <si>
    <t>Una tubería o cañería es un conducto que cumple la función de transportar agua u otros fluidos, elaborado de cemento</t>
  </si>
  <si>
    <t>Tubería de plástico</t>
  </si>
  <si>
    <t>Una tubería o cañería es un conducto que cumple la función de transportar agua u otros fluidos, elaborado con plástico</t>
  </si>
  <si>
    <t>Tubería de goma</t>
  </si>
  <si>
    <t>Una tubería o cañería es un conducto que cumple la función de transportar agua u otros fluidos, elaborado con goma</t>
  </si>
  <si>
    <t>Tubería de cristal</t>
  </si>
  <si>
    <t>Una tubería o cañería es un conducto que cumple la función de transportar agua u otros fluidos, elaborado con cristal</t>
  </si>
  <si>
    <t>Tubería de piedra</t>
  </si>
  <si>
    <t>Una tubería o cañería es un conducto que cumple la función de transportar agua u otros fluidos, elaborado con piedra</t>
  </si>
  <si>
    <t>Tubería de aleación no ferrosa</t>
  </si>
  <si>
    <t>Una tubería o cañería es un conducto que cumple la función de transportar agua u otros fluidos, elaborado de aleación no ferrosa</t>
  </si>
  <si>
    <t>Tubería de aluminio</t>
  </si>
  <si>
    <t>Una tubería o cañería es un conducto que cumple la función de transportar agua u otros fluidos, elaborado de aluminio</t>
  </si>
  <si>
    <t>Tubería de acero inoxidable</t>
  </si>
  <si>
    <t>Una tubería o cañería es un conducto que cumple la función de transportar agua u otros fluidos, elaborado de acero inoxidable</t>
  </si>
  <si>
    <t>Tubería de metal precioso</t>
  </si>
  <si>
    <t xml:space="preserve">Una tubería o cañería es un conducto que cumple la función de transportar agua u otros fluidos, elaborado de metal precioso </t>
  </si>
  <si>
    <t>Tuberías de nailon</t>
  </si>
  <si>
    <t>Una tubería o cañería es un conducto que cumple la función de transportar agua u otros fluidos, elaborado de  nailon</t>
  </si>
  <si>
    <t>Platina de latón</t>
  </si>
  <si>
    <t>Reservas de hoja o lámina de metal de bronce</t>
  </si>
  <si>
    <t>Reservas de chapa de bronce</t>
  </si>
  <si>
    <t>Platina de acero</t>
  </si>
  <si>
    <t>Reservas de hoja o lámina de metal de acero</t>
  </si>
  <si>
    <t>Reserva de chapa de acero</t>
  </si>
  <si>
    <t>Platina de acero inoxidable</t>
  </si>
  <si>
    <t>Reservas de hoja o lámina de metal de acero inoxidable</t>
  </si>
  <si>
    <t>Reserva de chapa de acero inoxidable</t>
  </si>
  <si>
    <t>Platina de aluminio</t>
  </si>
  <si>
    <t>Reservas de hoja o lámina de metal de aluminio</t>
  </si>
  <si>
    <t>Reserva de chapa de aluminio</t>
  </si>
  <si>
    <t>Platina de cobre</t>
  </si>
  <si>
    <t>Reserva de chapa de cobre</t>
  </si>
  <si>
    <t>Lentes</t>
  </si>
  <si>
    <t>Son objetos transparentes (normalmente de vidrio), limitados por dos superficies, de las que al menos una es curva.</t>
  </si>
  <si>
    <t>Lentes,Lente</t>
  </si>
  <si>
    <t>Prismas</t>
  </si>
  <si>
    <t>Es un medio transparente limitado por caras planas no paralelas con el que se producen reflexiones, refracciones y descomposiciones de la luz;</t>
  </si>
  <si>
    <t>Prismas,Prisma</t>
  </si>
  <si>
    <t>Cristales de filtro</t>
  </si>
  <si>
    <t>Elementos de cristal utilizado como un medio para filtrar en los lentes.</t>
  </si>
  <si>
    <t>Cristales de filtro,Cristal de filtro,lentes,gafas</t>
  </si>
  <si>
    <t>Discos de cristal</t>
  </si>
  <si>
    <t>Elementos de cristal que se utilizan para fabricar los lentes.</t>
  </si>
  <si>
    <t>Discos de cristal,Disco de cristal,lentes,gafas</t>
  </si>
  <si>
    <t>Vidrio moldeado</t>
  </si>
  <si>
    <t>Son los elementos ya formados para utilizarlos para los lentes.</t>
  </si>
  <si>
    <t>Cristal moldeado,lentes,gafas</t>
  </si>
  <si>
    <t>Cristales de prismas</t>
  </si>
  <si>
    <t>Son elementos de prisma utilizados para la confección de cristales ópticos o lentes de ver.</t>
  </si>
  <si>
    <t>Cristales de prismas,Cristal de prisma,lentes,gafas</t>
  </si>
  <si>
    <t>Cristales de silicio</t>
  </si>
  <si>
    <t>Son elementos de silicio utilizados para la confección de cristales ópticos o lentes de ver.</t>
  </si>
  <si>
    <t>Cristales de silicio,Cristal de silicio,lentes,gafas</t>
  </si>
  <si>
    <t>Cristales de germanio</t>
  </si>
  <si>
    <t>Son elementos de germanio utilizados para la confección de cristales ópticos o lentes de ver.</t>
  </si>
  <si>
    <t>Cristales de germanio,Cristal de germanio,lentes,gafas</t>
  </si>
  <si>
    <t>Barras redondas</t>
  </si>
  <si>
    <t xml:space="preserve">Elemento de metal de forma redonda utilizado para formar los aros de los lentes. </t>
  </si>
  <si>
    <t>Metal en barras redondo,Metal en barra redondo,lentes,gafas</t>
  </si>
  <si>
    <t>Barras cuadradas</t>
  </si>
  <si>
    <t xml:space="preserve">Elemento de metal de forma cuadrada utilizado para formar los aros de los lentes. </t>
  </si>
  <si>
    <t>Metal en barras cuadrado,Metal en barra cuadrado,lentes,gafas</t>
  </si>
  <si>
    <t>Cristales indicadores de muestra</t>
  </si>
  <si>
    <t>Dispositivos utilizados para obtener muestras.</t>
  </si>
  <si>
    <t>Cristales indicadores de muestra,Cristal indicador de muestra,lentes,gafas</t>
  </si>
  <si>
    <t>Blancos de material óptico infrarrojo</t>
  </si>
  <si>
    <t>Lentes diseñados con un material óptico infrarrojo.</t>
  </si>
  <si>
    <t>Blancos de material óptico infrarrojo,Blanco de material óptico infrarrojo,lentes,gafas</t>
  </si>
  <si>
    <t>Espejos torneados con herramienta de diamante</t>
  </si>
  <si>
    <t>Un espejo es una superficie pulida en la que al incidir la luz, se refleja siguiendo las leyes de la reflexión.Se denomina torneados cuando un conjunto de máquinas y herramientas permiten mecanizar piezas de forma geométrica. En este caso la herramienta es un diamante.</t>
  </si>
  <si>
    <t>Espejos torneados con herramienta de diamante,Espejo torneado con herramienta de diamante</t>
  </si>
  <si>
    <t>Espejos metálicos</t>
  </si>
  <si>
    <t>Tabla de cristal azogado por la parte posterior, y también de acero u otro material metalico, para que se reflejen en él los objetos que tenga delante</t>
  </si>
  <si>
    <t>Espejos metálicos,Espejo metálico</t>
  </si>
  <si>
    <t>Espejos parabólicos</t>
  </si>
  <si>
    <t>Un espejo es una superficie pulida en la que al incidir la luz, se refleja siguiendo las leyes de la reflexión. En un espejo cóncavo cuya superficie forma un paraboloide de revolución, todos los rayos que inciden paralelos al eje del espejo, se reflejan pasando por el foco, y los que inciden pasando por el foco, se reflejan paralelos al eje</t>
  </si>
  <si>
    <t>Espejos parabólicos,Espejo parabólico</t>
  </si>
  <si>
    <t>Espejos sin revestimiento</t>
  </si>
  <si>
    <t>Un espejo es una superficie pulida en la que al incidir la luz, se refleja siguiendo las leyes de la reflexión. Espejo sin revestimiento o sin adornos.</t>
  </si>
  <si>
    <t>Espejos sin revestimiento,Espejo sin revestimiento</t>
  </si>
  <si>
    <t>Espejos para láser</t>
  </si>
  <si>
    <t xml:space="preserve">Un espejo es una superficie pulida en la que al incidir la luz, se refleja siguiendo las leyes de la reflexión. El mecanizado con láser es un proceso especial o proceso no convencional de mecanizado de índole térmica, que no genera viruta, en el que la eliminación del material se provoca por la fusión y vaporización del mismo al concentrar en zonas localizadas elevadas temperaturas.
</t>
  </si>
  <si>
    <t>Espejos para láser,Espejo para láser</t>
  </si>
  <si>
    <t>Filtros ópticos de banda ancha</t>
  </si>
  <si>
    <t>Filtros nebulares que bloquean la contaminación lumínica en el cielo y transmitir la H-alfa, H-beta, y las líneas espectrales O-III, por lo que la observación de nebulosas de la ciudad y de cielos con luz posible.</t>
  </si>
  <si>
    <t>Filtros ópticos de banda ancha,Filtro óptico de banda ancha</t>
  </si>
  <si>
    <t>Filtros de gradiente</t>
  </si>
  <si>
    <t>Es un filtro óptico que tiene una transmisión de luz variable.</t>
  </si>
  <si>
    <t>Filtros de gradiente,Filtro de gradiente</t>
  </si>
  <si>
    <t>Filtros infrarrojos</t>
  </si>
  <si>
    <t>Los filtros infrarrojos tienen como misión excluir la radiación ultravioleta y la totalidad o gran parte del espectro visible, dejando pasar a través del objetivo de la cámara solamente el espectro infrarrojo.</t>
  </si>
  <si>
    <t>Filtros de infrarrojos,Filtro de infrarrojo</t>
  </si>
  <si>
    <t>Filtros de láser</t>
  </si>
  <si>
    <t>Dispositivo ideal para rechazar una longitud de onda o rango de longitudes durante la transmisión de longitudes de onda deseables.</t>
  </si>
  <si>
    <t>Filtros de láser,Filtro de láser</t>
  </si>
  <si>
    <t>Filtros de banda estrecha</t>
  </si>
  <si>
    <t>Filtros astronómicos que transmiten sólo una banda estrecha de las líneas espectrales del espectro</t>
  </si>
  <si>
    <t>Filtros de banda estrecha,Filtro de banda estrecha</t>
  </si>
  <si>
    <t>Filtros de película de plástico</t>
  </si>
  <si>
    <t xml:space="preserve">Es un medio que sólo permite el paso a través de él de luz con ciertas propiedades, suprimiendo o atenuando la luz restante. Los filtros ópticos más comunes son los filtros de color, es decir, aquellos que sólo dejan pasar luz de una determinada longitud de onda. </t>
  </si>
  <si>
    <t>Filtros de película de plástico,Filtro de película de plástico</t>
  </si>
  <si>
    <t>Filtros visuales</t>
  </si>
  <si>
    <t>Son extensiones de las propiedades CSS que cambian la visualización del contenido de un objeto. En algunos casos, los filtros crean comportamientos simples que podrían ser implementadas como secuencia de comandos.</t>
  </si>
  <si>
    <t>Filtros visuales,Filtro visual</t>
  </si>
  <si>
    <t>Bóvedas de especialidad</t>
  </si>
  <si>
    <t>Elemento de la arquitectura que se asemeja a la mitad superior de una esfera hueca confeccionado a la medida.</t>
  </si>
  <si>
    <t>Bóvedas de especialidad,Bóveda de especialidad,cúpula,domo</t>
  </si>
  <si>
    <t>Bóvedas torneadas con diamante</t>
  </si>
  <si>
    <t>Elemento de la arquitectura que se asemeja a la mitad superior de una esfera hueca, torneado con diamantes</t>
  </si>
  <si>
    <t>Bóvedas torneadas con diamante,Bóveda torneada con diamante,cúpula,domo</t>
  </si>
  <si>
    <t>Bóvedas metálicas</t>
  </si>
  <si>
    <t>Construcción metálica en forma de arco que cubre el espacio entre dos muros o varios pilares.</t>
  </si>
  <si>
    <t>Bóvedas metálicas,Bóveda metálica</t>
  </si>
  <si>
    <t>Bóvedas de vidrio moldeado</t>
  </si>
  <si>
    <t>Elemento de la arquitectura que se asemeja a la mitad superior de una esfera hueca, fabricado con cristal moldeado.</t>
  </si>
  <si>
    <t>Bóvedas de cristal moldeado,Bóveda de cristal moldeado,cúpula,domo</t>
  </si>
  <si>
    <t>Bóvedas moldeadas del policarbonato</t>
  </si>
  <si>
    <t>Elemento de la arquitectura que se asemeja a la mitad superior de una esfera hueca, fabricado con policarbonato.</t>
  </si>
  <si>
    <t>Bóvedas moldeadas del policarbonato,Bóveda moldeada del policarbonato,cúpula,domo</t>
  </si>
  <si>
    <t>Bóvedas reproducidas</t>
  </si>
  <si>
    <t>Elemento de la arquitectura que se asemeja a la mitad superior de una esfera hueca, con reproducciones en su superficie.</t>
  </si>
  <si>
    <t>Bóvedas reproducidas,Bóveda reproducida,cúpula,domo</t>
  </si>
  <si>
    <t>Bóvedas formadas</t>
  </si>
  <si>
    <t>Elemento de la arquitectura que se asemeja a la mitad superior de una esfera hueca, con formas prediseñadas.</t>
  </si>
  <si>
    <t>Bóvedas formadas,Bóveda formada,cúpula,domo</t>
  </si>
  <si>
    <t>Bóvedas frangibles</t>
  </si>
  <si>
    <t>Elemento de la arquitectura que se asemeja a la mitad superior de una esfera hueca.</t>
  </si>
  <si>
    <t>Bóvedas frangibles,Bóveda frangible,cúpula,domo</t>
  </si>
  <si>
    <t>Ventana externa de láser o lentes</t>
  </si>
  <si>
    <t>Son lentes que se utilizan para generar más alcance en la distancia focal.</t>
  </si>
  <si>
    <t>Ventana externa de láser,Ventana externa de lentes</t>
  </si>
  <si>
    <t>Ventanas de lentes infrarrojos o de láser</t>
  </si>
  <si>
    <t>Se utilizan para proporcionar un alto grado de transmisión de longitudes de onda indicadas para su uso en aplicaciones de láser o las necesidades de seguridad.</t>
  </si>
  <si>
    <t>Ventanas de láser,Ventanas de lentes infrarrojos,Ventana de lente infrarrojo,Ventana de láser</t>
  </si>
  <si>
    <t>Ventana visual de láser o lentes</t>
  </si>
  <si>
    <t>Ventana visual de láser,Ventana visual de lentes</t>
  </si>
  <si>
    <t>Monturas ópticas</t>
  </si>
  <si>
    <t>Es un dispositivo que se utiliza para unirse a una cámara normal y otro instrumento óptico, tal como un microscopio o un telescopio</t>
  </si>
  <si>
    <t>Monturas ópticas,Montura óptica</t>
  </si>
  <si>
    <t>Aberturas o ranuras ópticas</t>
  </si>
  <si>
    <t>Son dispositivos que controlan loas haces de fuentes de luz.</t>
  </si>
  <si>
    <t>Aberturas ópticas,Ranuras ópticas,Ranura óptica,Abertura óptica</t>
  </si>
  <si>
    <t>Soportes o carriles ópticos</t>
  </si>
  <si>
    <t>Dispositivo utilizado para proporcionar una separación del ajuste lineal de los componentes opticos.</t>
  </si>
  <si>
    <t>Soportes ópticos,Carriles ópticos,Soporte óptico,Carril óptico</t>
  </si>
  <si>
    <t>Identificadores de fibra óptica</t>
  </si>
  <si>
    <t>Dispositivo que se utiliza para identificar la fibra activa, detectar la dirección de la fibra del tráfico, y detectar señales de tono.</t>
  </si>
  <si>
    <t>Identificadores de fibra óptica,Identificador de fibra óptica</t>
  </si>
  <si>
    <t>Recubrimientos ópticos</t>
  </si>
  <si>
    <t xml:space="preserve">Capa fina de algún material concreto que se deposita sobre un elemento óptico, como una lente o un espejo, con el fin de alterar sus propiedades ópticas (reflexión y transmisión de la luz). </t>
  </si>
  <si>
    <t>Recubrimientos ópticos,Recubrimiento óptico</t>
  </si>
  <si>
    <t>Divisores del haz óptico</t>
  </si>
  <si>
    <t>Es un dispositivo óptico que divide un haz de luz en dos. Es la parte fundamental de la mayoría de los interferómetros.</t>
  </si>
  <si>
    <t>Divisores del haz,Divisor del haz</t>
  </si>
  <si>
    <t>Polarizadores</t>
  </si>
  <si>
    <t>Es un material con transmitancia selectiva a una determinada dirección de oscilación del campo eléctrico de una onda electromagnética como la luz. Por lo general se trata de una película polimérica a base de Iodo estirada y emparedada entre dos vidrios</t>
  </si>
  <si>
    <t>Polarizadores,Polarizador</t>
  </si>
  <si>
    <t>Despolarizadores</t>
  </si>
  <si>
    <t>Elementos que pueden eliminar el depósito de hidrógeno que suele formarse en uno de los electrodos lo que hacía que disminuyese la corriente que producía al aumentar la resistencia del circuito].</t>
  </si>
  <si>
    <t>Despolarizadores|Despolarizador</t>
  </si>
  <si>
    <t>Difusores ópticos</t>
  </si>
  <si>
    <t>Dispositivo que difunde la luz se propaga o distribuir de ninguna manera, hacer un propósito de la iluminación adecuada. Los difusores ópticos utilizan diferentes métodos para difundir y pueden incluir difusores de luz hechos de materiales termoplásticos, tales como policarbonato , poliestireno y polietileno, el vidrio , vidrio translúcido y difusores holográficos.</t>
  </si>
  <si>
    <t>Difusores ópticos|Difusor óptico</t>
  </si>
  <si>
    <t>Retardadores ópticos</t>
  </si>
  <si>
    <t>Es un dispositivo óptico que altera el estado de polarización de una onda de luz viajando a través de él.</t>
  </si>
  <si>
    <t>Retardadores ópticos|Retardador óptico</t>
  </si>
  <si>
    <t>Vidrios ópticamente planos</t>
  </si>
  <si>
    <t>Es una pieza de grado óptico de vidrio rodado y pulido para ser extremadamente plana en uno o ambos lados, por lo general dentro de unas pocas millonésimas de pulgada (unos 25 nanómetros).</t>
  </si>
  <si>
    <t>Vidrios ópticamente planos|Vidrio ópticamente plano</t>
  </si>
  <si>
    <t>Montajes ópticos experimentales</t>
  </si>
  <si>
    <t>Plataforma que se utiliza para apoyar los sistemas utilizados para experimentos de óptica y de ingeniería.</t>
  </si>
  <si>
    <t>Montajes ópticos experimentales,Montaje óptico experimental</t>
  </si>
  <si>
    <t>Picadores ópticos</t>
  </si>
  <si>
    <t>Dispositivo que interrumpe periódicamente un haz de luz. Hay tres tipos disponibles: frecuencia variable girando choppers disco, la frecuencia de sintonización helicópteros horquillas fijas, y persianas ópticos.</t>
  </si>
  <si>
    <t>Cuchillas ópticas,Cuchilla óptica</t>
  </si>
  <si>
    <t>Activadores eléctricos</t>
  </si>
  <si>
    <t xml:space="preserve">
Un actuador es un dispositivo capaz de transformar energía hidráulica, neumática o eléctrica en la activación de un proceso con la finalidad de generar un efecto sobre un proceso automatizado. </t>
  </si>
  <si>
    <t>Actuadores eléctricos|Actuador eléctrico</t>
  </si>
  <si>
    <t>Activadores electrónicos</t>
  </si>
  <si>
    <t xml:space="preserve">Es un dispositivo capaz de transformar energía  eléctrica en la activación de un proceso con la finalidad de generar un efecto sobre un proceso automatizado. </t>
  </si>
  <si>
    <t>Actuadores electrónicos|Actuador electrónico</t>
  </si>
  <si>
    <t>Activadores hidráulicos</t>
  </si>
  <si>
    <t xml:space="preserve">Es un dispositivo capaz de transformar energía hidráulica en la activación de un proceso con la finalidad de generar un efecto sobre un proceso automatizado. </t>
  </si>
  <si>
    <t>Actuadores hidráulicos|Actuador hidráulico</t>
  </si>
  <si>
    <t>Activadores neumáticos</t>
  </si>
  <si>
    <t xml:space="preserve">Es un dispositivo capaz de transformar energía  neumática  en la activación de un proceso con la finalidad de generar un efecto sobre un proceso automatizado. </t>
  </si>
  <si>
    <t>Actuadores neumáticos|Actuador neumático</t>
  </si>
  <si>
    <t>Servoválvula</t>
  </si>
  <si>
    <t>Son accionadores de tipo neumático o hidráulico que conectan dos o mas vías por las que circula un fluido.</t>
  </si>
  <si>
    <t>Servo válvulas|Servo válvula</t>
  </si>
  <si>
    <t>Activadores por engranajes</t>
  </si>
  <si>
    <t>un tipo de motor para mover o controlar un mecanismo o sistema de una parte dentada de la máquina, tal como una rueda o cilindro, que engrana con otra parte dentada para transmitir el movimiento o para cambiar la velocidad o dirección.</t>
  </si>
  <si>
    <t>Actuadores por engranajes|Actuador por engranaje</t>
  </si>
  <si>
    <t>Activadores giratorios</t>
  </si>
  <si>
    <t>Un accionador que dirige la fuerza en un movimiento circular. Actuadores rotativos se denominan motores.</t>
  </si>
  <si>
    <t>Roto activadores|Roto activador</t>
  </si>
  <si>
    <t>Activadores fotoeléctricos</t>
  </si>
  <si>
    <t>Un sensor fotoeléctrico, o el ojo de la foto, es un dispositivo que se utiliza para detectar la distancia, la ausencia o presencia de un objeto mediante el uso de un transmisor de luz, a menudo de infrarrojos y un receptor fotoeléctrico.</t>
  </si>
  <si>
    <t>Actuadores fotoeléctricos|Actuador fotoeléctrico</t>
  </si>
  <si>
    <t>Activadores electromagnéticos</t>
  </si>
  <si>
    <t>también se conoce como un solenoide. Es un electroimán diseño especialmente que consta de una bobina y un núcleo de hierro móvil llamado la armadura.</t>
  </si>
  <si>
    <t>Actuadores electromagnéticos|Actuador electromagnético</t>
  </si>
  <si>
    <t>Solenoides</t>
  </si>
  <si>
    <t>Un actuador es un actuador lineal que crea el movimiento en una línea recta, en contraste con el movimiento circular de un motor eléctrico convencional</t>
  </si>
  <si>
    <t>Solenoides|Solenoide</t>
  </si>
  <si>
    <t>Activadores lineales</t>
  </si>
  <si>
    <t>En robótica, un efector de extremo es el dispositivo en el extremo de un brazo robótico, diseñado para interactuar con el medio ambiente. La naturaleza exacta de este dispositivo depende de la aplicación del robot.</t>
  </si>
  <si>
    <t>Accionadores lineales|Accionador lineal</t>
  </si>
  <si>
    <t>Efectores finales robóticos</t>
  </si>
  <si>
    <t>Marco, soporte o caja de plástico para sostener o proteger una parte mecánica</t>
  </si>
  <si>
    <t>Efectores robóticos|Efector robótico</t>
  </si>
  <si>
    <t>Cubiertas y carcasas de plástico</t>
  </si>
  <si>
    <t>Marco, soporte o caja de metal para sostener o proteger una parte mecánica</t>
  </si>
  <si>
    <t>Cubiertas de plástico|Cajas de plástico|Cubierta de plástico|Caja de plástico</t>
  </si>
  <si>
    <t>Cubiertas y carcasas de metal</t>
  </si>
  <si>
    <t>Marco, soporte o caja de acero para sostener o proteger una parte mecánica</t>
  </si>
  <si>
    <t>Cubiertas metálicas|Cajas metálicas|Cubierta metálica|Caja metálica</t>
  </si>
  <si>
    <t>Cubiertas y carcasas de acero</t>
  </si>
  <si>
    <t>Un marco, soporte o caja para sostener o proteger la carcasa (caja de metal) en la que se sella un tren de engranajes</t>
  </si>
  <si>
    <t>Cubiertas de acero|Cajas de acero|Cubierta de acero|Caja de acero</t>
  </si>
  <si>
    <t>Carcasas de cajas de cambios</t>
  </si>
  <si>
    <t>Un hierro fundido o carcasa de aluminio que rodea el mecanismo del volante y embrague.</t>
  </si>
  <si>
    <t>Cárteres de caja de cambios|Cártera de caja de cambios|Bolsa de caja de cambios</t>
  </si>
  <si>
    <t>Carcasas de embrague</t>
  </si>
  <si>
    <t>Elemento con forma de campana del embrague, que es un sistema que permite tanto transmitir como interrumpir la transmisión de una energía mecánica a su acción final de manera voluntaria</t>
  </si>
  <si>
    <t>Campana del embrague</t>
  </si>
  <si>
    <t>Envoltorios o recubrimientos de plástico</t>
  </si>
  <si>
    <t>Cobertura de plástico, que se usa para proteger un elemento.</t>
  </si>
  <si>
    <t>Cascos de plástico,Casco de plástico,Envolturas de plástico,Envoltura de plástico</t>
  </si>
  <si>
    <t>Envoltorios o recubrimientos de metal</t>
  </si>
  <si>
    <t>Cobertura de metal, que se usa para proteger un elemento.</t>
  </si>
  <si>
    <t>Cascos de metal,Envolturas de metal,Casco de metal,Envoltura de metal</t>
  </si>
  <si>
    <t>Envoltorios o recubrimientos de acero</t>
  </si>
  <si>
    <t>Cobertura de acero, que se usa para proteger un elemento.</t>
  </si>
  <si>
    <t>Cascos de acero,Envolturas de acero,Casco de acero,Envoltura de acero</t>
  </si>
  <si>
    <t>Carcasa  insonorizante de máquina</t>
  </si>
  <si>
    <t>Adecuaciones necesarias a un equipo para controlar el exceso de ruido.</t>
  </si>
  <si>
    <t>Alojamiento insonorizante de máquina</t>
  </si>
  <si>
    <t>Cerramiento insonorizante de conjunto de generador montado</t>
  </si>
  <si>
    <t>Dispositivo utilizado para controlar el ruido con un generador montado.</t>
  </si>
  <si>
    <t>Carcasa insonorizante de bomba</t>
  </si>
  <si>
    <t>Dispositivo utilizado para controlar el ruido.</t>
  </si>
  <si>
    <t>Alojamiento insonorizante de bomba</t>
  </si>
  <si>
    <t>Carcasa insonorizante de admisión de aire</t>
  </si>
  <si>
    <t>Elemento de control de sonido que solo permite el paso del aire.</t>
  </si>
  <si>
    <t>Cerramiento insonorizante de admisión de aire</t>
  </si>
  <si>
    <t>Piezas hechas en torno de roscar de metal</t>
  </si>
  <si>
    <t>Piezas hechas con es una superficie cuyo eje está contenido en el plano y en torno a él describe una trayectoria helicoidal cilíndrica para roscar el  metal</t>
  </si>
  <si>
    <t>Piezas hechas a torno de roscar de metal|Pieza hecha a torno de roscar de metal</t>
  </si>
  <si>
    <t>Piezas hechas en torno de roscar no metales</t>
  </si>
  <si>
    <t>Piezas hechas con es una superficie cuyo eje está contenido en el plano y en torno a él describe una trayectoria helicoidal cilíndrica de roscar los no metáles</t>
  </si>
  <si>
    <t>Piezas hechas a torno de roscar los no metales|Pieza hecha a torno de roscar los no metales</t>
  </si>
  <si>
    <t>Componentes de aluminio estampados</t>
  </si>
  <si>
    <t>Elementos que forman parte del aluminio estampado</t>
  </si>
  <si>
    <t>Componentes de aluminio estampados|Componente de aluminio estampado</t>
  </si>
  <si>
    <t>Componentes de aleaciones ferrosas estampados</t>
  </si>
  <si>
    <t xml:space="preserve">Elementos que forman parte de aleaciones ferrosas estampadas </t>
  </si>
  <si>
    <t>Componentes de aleaciones ferrosas estampados|Componente de aleacion ferrosa estampado</t>
  </si>
  <si>
    <t>Componentes de hierro estampados</t>
  </si>
  <si>
    <t>Elementos que forman parte del hierro estampado</t>
  </si>
  <si>
    <t>Componentes de hierro estampados|Componente de hierro estampado</t>
  </si>
  <si>
    <t>Componentes de aleaciones no ferrosas estampados</t>
  </si>
  <si>
    <t xml:space="preserve">Elementos que forman parte de aleaciones no ferrosas estampadas </t>
  </si>
  <si>
    <t>Componentes de aleaciones no ferrosas estampados|Componente de aleacion no ferrosa estampado</t>
  </si>
  <si>
    <t>Componentes de acero inoxidable estampados</t>
  </si>
  <si>
    <t>Elementos que forman parte del acero inoxidable estampado</t>
  </si>
  <si>
    <t>Componentes de acero inoxidable estampados|Componente de acero inoxidable estampado</t>
  </si>
  <si>
    <t>Componentes de acero al carbono estampados</t>
  </si>
  <si>
    <t>Elementos que forman parte del acero al carbono estampado</t>
  </si>
  <si>
    <t>Componentes de acero al carbono estampados|Componente de acero al carbono estampado</t>
  </si>
  <si>
    <t>Componentes de magnesio estampados</t>
  </si>
  <si>
    <t>Elementos que forman parte del magnesio estampado</t>
  </si>
  <si>
    <t>Componentes de magnesio estampados|Componente de magnesio estampado</t>
  </si>
  <si>
    <t>Componentes de zinc estampados</t>
  </si>
  <si>
    <t>Elementos que forman parte del cinc estampado</t>
  </si>
  <si>
    <t>Componentes de cinc estampados|Componente de cinc estampado</t>
  </si>
  <si>
    <t>Componentes de estaño estampados</t>
  </si>
  <si>
    <t>Elementos que forman parte del estaño estampado</t>
  </si>
  <si>
    <t>Componentes de estaño estampados|Componente de estaño estampado</t>
  </si>
  <si>
    <t>Componentes de titanio estampados</t>
  </si>
  <si>
    <t>Elementos que forman parte del titanio estampado</t>
  </si>
  <si>
    <t>Componentes de titanio estampados|Componente de titanio estampado</t>
  </si>
  <si>
    <t>Componentes de berilio estampados</t>
  </si>
  <si>
    <t>Elementos que forman parte del berilio estampado</t>
  </si>
  <si>
    <t>Componentes de berilio estampados|Componente de berilio estampado</t>
  </si>
  <si>
    <t>Componentes de metal precioso estampados</t>
  </si>
  <si>
    <t>Elementos que forman parte de metal precioso</t>
  </si>
  <si>
    <t>Componentes de metal precioso estampados|Componente de metal precioso estampado</t>
  </si>
  <si>
    <t>Componentes de cobre estampados</t>
  </si>
  <si>
    <t xml:space="preserve">Elementos que forman parte del cobre estampado </t>
  </si>
  <si>
    <t>Componentes de cobre estampados|Componente de cobre estampado</t>
  </si>
  <si>
    <t>Componentes de plomo estampados</t>
  </si>
  <si>
    <t>Elementos que forman parte del  plomo estampado</t>
  </si>
  <si>
    <t>Componentes de plomo estampados|Componente de plomo estampado</t>
  </si>
  <si>
    <t>Componentes de latón estampados</t>
  </si>
  <si>
    <t xml:space="preserve">Elementos que forman parte de latón estampado </t>
  </si>
  <si>
    <t>Componentes de latón estampados|Componente de latón estampado</t>
  </si>
  <si>
    <t>Componentes de bronce estampados</t>
  </si>
  <si>
    <t>Elementos que forman parte de broce estampado</t>
  </si>
  <si>
    <t>Componentes de bronce estampados|Componente de bronce estampado</t>
  </si>
  <si>
    <t>Componentes compuestos estampados</t>
  </si>
  <si>
    <t>Elementos que forman parte de compuestos estampados</t>
  </si>
  <si>
    <t>Componentes compuestos estampados|Componente compuesto estampado</t>
  </si>
  <si>
    <t>Componentes de aleación de níquel estampados</t>
  </si>
  <si>
    <t>Elementos que forman parte del niquel estampado</t>
  </si>
  <si>
    <t>Componentes de aleación de níquel estampados|Componente de aleación de níquel estampado</t>
  </si>
  <si>
    <t>Componentes no metálicos estampados</t>
  </si>
  <si>
    <t>Elementos que forman parte de no metálicos estampados</t>
  </si>
  <si>
    <t>Componentes no metálicos estampados|Componente no metálico estampado</t>
  </si>
  <si>
    <t>Estampados recubiertos</t>
  </si>
  <si>
    <t>Dispositivos diseñados para ser utilizados para realizar estampados.</t>
  </si>
  <si>
    <t>Estampados revestidos,Estampado revestido</t>
  </si>
  <si>
    <t>Componentes de metal soldado</t>
  </si>
  <si>
    <t>Componentes de metales unidos sólidamente fundiendo sus bordes o alguna sustancia igual o semejante a los mismos metales</t>
  </si>
  <si>
    <t>Componentes de metal soldados|Componente de metal soldado</t>
  </si>
  <si>
    <t>Componentes de aluminio perforados</t>
  </si>
  <si>
    <t>componentes o chapas de aluminio que han pasado por una máquina que perfora y comforma las planchas de diferentes materiales usando un punzón y una matriz a semejanza de una prensa.</t>
  </si>
  <si>
    <t>Componentes de aluminio punzonados|Componente de aluminio punzonado</t>
  </si>
  <si>
    <t>Componentes de aleación ferrosa perforados</t>
  </si>
  <si>
    <t>Componentes o chapas de aleación ferrosa que han pasado por una máquina que perfora y comforma las planchas de diferentes materiales usando un punzón y una matriz a semejanza de una prensa.</t>
  </si>
  <si>
    <t>Componentes de aleación ferrosa punzonados|Componente de aleación ferrosa punzonado</t>
  </si>
  <si>
    <t>Componentes de hierro perforados</t>
  </si>
  <si>
    <t>Componentes o chapas de hierro que han pasado por una máquina que perfora y comforma las planchas de diferentes materiales usando un punzón y una matriz a semejanza de una prensa.</t>
  </si>
  <si>
    <t>Componentes de hierro punzonados|Componente de hierro punzonado</t>
  </si>
  <si>
    <t>Componentes de aleaciones no ferrosas perforados</t>
  </si>
  <si>
    <t>Componentes o chapas de aleaciones no ferrosas que han pasado por una máquina que perfora y comforma las planchas de diferentes materiales usando un punzón y una matriz a semejanza de una prensa.</t>
  </si>
  <si>
    <t>Componentes de aleaciones no ferrosas punzonados|Componente de aleaciones no ferrosas punzonado</t>
  </si>
  <si>
    <t>Componentes de acero inoxidable perforados</t>
  </si>
  <si>
    <t>Componentes o chapas de acero inoxidable que han pasado por una máquina que perfora y comforma las planchas de diferentes materiales usando un punzón y una matriz a semejanza de una prensa.</t>
  </si>
  <si>
    <t>Componentes de acero inoxidable punzonados|Componente de acero inoxidable punzonado</t>
  </si>
  <si>
    <t>Componentes de acero al carbono perforados</t>
  </si>
  <si>
    <t>Componentes o chapas de acero al carbono que han pasado por una máquina que perfora y comforma las planchas de diferentes materiales usando un punzón y una matriz a semejanza de una prensa.</t>
  </si>
  <si>
    <t>Componentes de acero al carbono punzonados|Componente de acero al carbono punzonado</t>
  </si>
  <si>
    <t>Componentes compuestos perforados</t>
  </si>
  <si>
    <t>Componentes o chapas compuestas que han pasado por una máquina que perfora y comforma las planchas de diferentes materiales usando un punzón y una matriz a semejanza de una prensa.</t>
  </si>
  <si>
    <t>Componentes compuestos punzonados|Componente compuesto punzonado</t>
  </si>
  <si>
    <t>Componentes de aleación de níquel perforados</t>
  </si>
  <si>
    <t>Componentes o chapas de niquel que han pasado por una máquina que perfora y comforma las planchas de diferentes materiales usando un punzón y una matriz a semejanza de una prensa.</t>
  </si>
  <si>
    <t>Componentes de aleación de niquel punzonados|Componente de aleación de niquel punzonado</t>
  </si>
  <si>
    <t>Componentes no metálicos perforados</t>
  </si>
  <si>
    <t>Componentes o chapas no metálicas que han pasado por una máquina que perfora y comforma las planchas de diferentes materiales usando un punzón y una matriz a semejanza de una prensa.</t>
  </si>
  <si>
    <t>Componentes no metálicos punzonados|Componente no metálico punzonado</t>
  </si>
  <si>
    <t>Componentes de titanio perforados</t>
  </si>
  <si>
    <t>Componentes o chapas de titanio que han pasado por una máquina que perfora y comforma las planchas de diferentes materiales usando un punzón y una matriz a semejanza de una prensa.</t>
  </si>
  <si>
    <t>Componentes de titanio punzonados|Componente de titanio punzonado</t>
  </si>
  <si>
    <t>Componentes de berilio perforados</t>
  </si>
  <si>
    <t>Componentes o chapas de berilio que han pasado por una máquina que perfora y comforma las planchas de diferentes materiales usando un punzón y una matriz a semejanza de una prensa.</t>
  </si>
  <si>
    <t>Componentes de berilio punzonados|Componente de berilio punzonado</t>
  </si>
  <si>
    <t>Componentes de metal precioso perforados</t>
  </si>
  <si>
    <t>Componentes o chapas de metales preciosos que han pasado por una máquina que perfora y comforma las planchas de diferentes materiales usando un punzón y una matriz a semejanza de una prensa.</t>
  </si>
  <si>
    <t>Componentes de metal precioso punzonados|Componente de metal precioso punzonado</t>
  </si>
  <si>
    <t>Componentes de cobre perforados</t>
  </si>
  <si>
    <t>Componentes o chapas de cobre que han pasado por una máquina que perfora y comforma las planchas de diferentes materiales usando un punzón y una matriz a semejanza de una prensa.</t>
  </si>
  <si>
    <t>Componentes de cobre punzonados|Componente de cobre punzonado</t>
  </si>
  <si>
    <t>Componentes de plomo perforados</t>
  </si>
  <si>
    <t>Componentes o chapas de plomo que un pasado por una máquina que perfora y comforma las planchas de diferentes materiales usando un punzón y una matriz a semejanza de una prensa.</t>
  </si>
  <si>
    <t>Componentes de plomo punzonados|Componente de plomo punzonado</t>
  </si>
  <si>
    <t>Componentes de latón perforados</t>
  </si>
  <si>
    <t>Componentes o chapas de latón que un pasado por una máquina que perfora y comforma las planchas de diferentes materiales usando un punzón y una matriz a semejanza de una prensa.</t>
  </si>
  <si>
    <t>Componentes de latón punzonados|Componente de latón punzonado</t>
  </si>
  <si>
    <t>Componentes de bronce perforados</t>
  </si>
  <si>
    <t>Componentes o chapas de bronce que un pasado por una máquina que perfora y comforma las planchas de diferentes materiales usando un punzón y una matriz a semejanza de una prensa.</t>
  </si>
  <si>
    <t>Componentes de bronce punzonados|Componente de bronce punzonado</t>
  </si>
  <si>
    <t>Componentes de magnesio perforados</t>
  </si>
  <si>
    <t>Componentes o chapas de magnesio que un pasado por una máquina que perfora y comforma las planchas de diferentes materiales usando un punzón y una matriz a semejanza de una prensa.</t>
  </si>
  <si>
    <t>Componentes de magnesio punzonados|Componente de magnesio punzonado</t>
  </si>
  <si>
    <t>Componentes de zinc perforados</t>
  </si>
  <si>
    <t>Componentes o chapas de cinc que un pasado por una máquina que perfora y comforma las planchas de diferentes materiales usando un punzón y una matriz a semejanza de una prensa.</t>
  </si>
  <si>
    <t>Componentes de cinc punzonados|Componente de cinc punzonado</t>
  </si>
  <si>
    <t>Componentes de estaño perforados</t>
  </si>
  <si>
    <t>Componentes o chapas de estaño que un pasado por una máquina que perfora y comforma las planchas de diferentes materiales usando un punzón y una matriz a semejanza de una prensa.</t>
  </si>
  <si>
    <t>Componentes de estaño punzonados|Componente de estaño punzonado</t>
  </si>
  <si>
    <t>Componentes de aluminio formados por estiramiento</t>
  </si>
  <si>
    <t>Composiciones del aluminio formados por alargamiento o dilatación.</t>
  </si>
  <si>
    <t>Componentes de aluminio formados por estiraje|Componente de aluminio formado por estiraje</t>
  </si>
  <si>
    <t>Componentes de berilio formados por estiramiento</t>
  </si>
  <si>
    <t>Composiciones de berilioformados por alargamiento o dilatación.</t>
  </si>
  <si>
    <t>Componentes de berilio formados por estiraje|Componente de berilio formado por estiraje</t>
  </si>
  <si>
    <t>Componentes de latón formados por estiramiento</t>
  </si>
  <si>
    <t>Composiciones de latón formados por alargamiento o dilatación.</t>
  </si>
  <si>
    <t>Componentes de latón formados por estiraje|Componente de latón formado por estiraje</t>
  </si>
  <si>
    <t>Componentes de bronce formados por estiramiento</t>
  </si>
  <si>
    <t>Composiciones de bronce formados por alargamiento o dilatación.</t>
  </si>
  <si>
    <t>Componentes de bronce formados por estiraje|Componente de bronce formado por estiraje</t>
  </si>
  <si>
    <t>Componentes compuestos formados por estiramiento</t>
  </si>
  <si>
    <t>Composiciones de compuestos formados por alargamiento o dilatación.</t>
  </si>
  <si>
    <t>Componentes compuestos formados por estiraje|Componente compuesto formado por estiraje</t>
  </si>
  <si>
    <t>Componentes de cobre formados por estiramiento</t>
  </si>
  <si>
    <t>Composiciones de cobre formados por alargamiento o dilatación.</t>
  </si>
  <si>
    <t>Componentes de cobre formados por estiraje|Componente de cobre formado por estiraje</t>
  </si>
  <si>
    <t>Componentes de aleación ferrosa formados por estiramiento</t>
  </si>
  <si>
    <t>Composiciones de aleación ferrosa  formados por alargamiento o dilatación.</t>
  </si>
  <si>
    <t>Componentes de aleación ferrosa formados por estiraje|Componente de aleación ferrosa formado por estiraje</t>
  </si>
  <si>
    <t>Componentes de hierro formados por estiramiento</t>
  </si>
  <si>
    <t>Composiciones de hierro formados por alargamiento o dilatación.</t>
  </si>
  <si>
    <t>Componentes de hierro formados por estiraje|Componente de hierro formado por estiraje</t>
  </si>
  <si>
    <t>Componentes de plomo formados por estiramiento</t>
  </si>
  <si>
    <t>Composiciones de plomo formados por alargamiento o dilatación.</t>
  </si>
  <si>
    <t>Componentes de plomo formados por estiraje|Componente de plomo formado por estiraje</t>
  </si>
  <si>
    <t>Componentes de magnesio formados por estiramiento</t>
  </si>
  <si>
    <t>Composiciones de magnesio formados por alargamiento o dilatación.</t>
  </si>
  <si>
    <t>Componentes de magnesio formados por estiraje|Componente de magnesio formado por estiraje</t>
  </si>
  <si>
    <t>Componentes de aleación de níquel formados por estiramiento</t>
  </si>
  <si>
    <t>Composiciones de aleación de níquel formados por alargamiento o dilatación.</t>
  </si>
  <si>
    <t>Componentes de aleación de níquel formados por estiraje|Componente de aleación de níquel formado por estiraje</t>
  </si>
  <si>
    <t>Componentes de aleación no ferrosa formados por estiramiento</t>
  </si>
  <si>
    <t>Composiciones de aleación no ferrosa formados por alargamiento o dilatación.</t>
  </si>
  <si>
    <t>Componentes de aleación no ferrosa formados por estiraje|Componente de aleación no ferrosa formado por estiraje</t>
  </si>
  <si>
    <t>Componentes no metálicos formados por estiramiento</t>
  </si>
  <si>
    <t>Composiciones de no metáles formados por alargamiento o dilatación.</t>
  </si>
  <si>
    <t>Componentes no metálicos formados por estiraje|Componente no metálico formado por estiraje</t>
  </si>
  <si>
    <t>Componentes de metal precioso formados por estiramiento</t>
  </si>
  <si>
    <t>Composiciones de metal precioso formados por alargamiento o dilatación.</t>
  </si>
  <si>
    <t>Componentes de metal precioso formados por estiraje|Componente de metal precioso formado por estiraje</t>
  </si>
  <si>
    <t>Componentes de acero inoxidable formados por estiramiento</t>
  </si>
  <si>
    <t>Composiciones del acero inoxidable formados por alargamiento o dilatación.</t>
  </si>
  <si>
    <t>Componentes de acero inoxidable formados por estiraje|Componente de acero inoxidable formado por estiraje</t>
  </si>
  <si>
    <t>Componentes de acero formados por estiramiento</t>
  </si>
  <si>
    <t>Composiciones de aceroformados por alargamiento o dilatación.</t>
  </si>
  <si>
    <t>Componentes de acero formados por estiraje|Componente de acero formado por estiraje</t>
  </si>
  <si>
    <t>Componentes de estaño formados por estiramiento</t>
  </si>
  <si>
    <t>Composiciones de estaño formados por alargamiento o dilatación.</t>
  </si>
  <si>
    <t>Componentes de estaño formados por estiraje|Componente de estaño formado por estiraje</t>
  </si>
  <si>
    <t>Componentes de titanio formados por estiramiento</t>
  </si>
  <si>
    <t>Composiciones de titanio formados por alargamiento o dilatación.</t>
  </si>
  <si>
    <t>Componentes de titanio formados por estiraje|Componente de titanio formado por estiraje</t>
  </si>
  <si>
    <t>Componentes de zinc formados por estiramiento</t>
  </si>
  <si>
    <t>Composiciones de cinc formados por alargamiento o dilatación.</t>
  </si>
  <si>
    <t>Componentes de cinc formados por estiraje|Componente de cinc formado por estiraje</t>
  </si>
  <si>
    <t>Componentes de aluminio hidroformados</t>
  </si>
  <si>
    <t>Elementos de aluminio moldeados utilizando la tecnida de hidro formado que es una forma rentable de crear elementos con formas conplejas, muy utilizado en la industrial automotriz.</t>
  </si>
  <si>
    <t>Componentes de aluminio hidro formados,Componente de aluminio hidro formado</t>
  </si>
  <si>
    <t>Componentes de berilio hidroformados</t>
  </si>
  <si>
    <t>Elementos de berilio moldeados utilizando la tecnida de hidro formado que es una forma rentable de crear elementos con formas conplejas, muy utilizado en la industrial automotriz.</t>
  </si>
  <si>
    <t>Componentes de berilio hidro formados,Componente de berilio hidro formado</t>
  </si>
  <si>
    <t>Componentes de latón hidroformados</t>
  </si>
  <si>
    <t>Elementos de latón moldeados utilizando la tecnida de hidro formado que es una forma rentable de crear elementos con formas conplejas, muy utilizado en la industrial automotriz.</t>
  </si>
  <si>
    <t>Componentes de latón hidro formados,Componente de latón hidro formado</t>
  </si>
  <si>
    <t>Componentes de bronce hidroformados</t>
  </si>
  <si>
    <t>Elementos de bronce moldeados utilizando la tecnida de hidro formado que es una forma rentable de crear elementos con formas conplejas, muy utilizado en la industrial automotriz.</t>
  </si>
  <si>
    <t>Componentes de bronce hidro formados,Componente de bronce hidro formado</t>
  </si>
  <si>
    <t>Componentes compuestos hidroformados</t>
  </si>
  <si>
    <t>Elementos de materiales compuestos moldeados utilizando la tecnida de hidro formado que es una forma rentable de crear elementos con formas conplejas, muy utilizado en la industrial automotriz.</t>
  </si>
  <si>
    <t>Componentes compuestos hidro formados,Componente compuesto hidro formado</t>
  </si>
  <si>
    <t>Componentes de cobre hidroformados</t>
  </si>
  <si>
    <t>Elementos de cobre moldeados utilizando la tecnida de hidro formado que es una forma rentable de crear elementos con formas conplejas, muy utilizado en la industrial automotriz.</t>
  </si>
  <si>
    <t>Componentes de cobre hidro formados,Componente de cobre hidro formado</t>
  </si>
  <si>
    <t>Componentes de aleación ferrosa hidroformados</t>
  </si>
  <si>
    <t>Elementos de aleación ferrosa moldeados utilizando la tecnida de hidro formado que es una forma rentable de crear elementos con formas conplejas, muy utilizado en la industrial automotriz.</t>
  </si>
  <si>
    <t>Componentes de aleación ferrosa hidro formados,Componente de aleación ferrosa hidro formado</t>
  </si>
  <si>
    <t>Componentes de hierro hidroformados</t>
  </si>
  <si>
    <t>Elementos de hierro moldeados utilizando la tecnida de hidro formado que es una forma rentable de crear elementos con formas conplejas, muy utilizado en la industrial automotriz.</t>
  </si>
  <si>
    <t>Componentes de hierro hidro formados,Componente de hierro hidro formado</t>
  </si>
  <si>
    <t>Componentes de plomo hidroformados</t>
  </si>
  <si>
    <t>Elementos de plomo moldeados utilizando la tecnida de hidro formado que es una forma rentable de crear elementos con formas conplejas, muy utilizado en la industrial automotriz.</t>
  </si>
  <si>
    <t>Componentes de plomo hidro formados,Componente de plomo hidro formado</t>
  </si>
  <si>
    <t>Componentes de magnesio hidroformados</t>
  </si>
  <si>
    <t>Elementos de magnesio moldeados utilizando la tecnida de hidro formado que es una forma rentable de crear elementos con formas conplejas, muy utilizado en la industrial automotriz.</t>
  </si>
  <si>
    <t>Componentes de magnesio hidro formados,Componente de magnesio hidro formado</t>
  </si>
  <si>
    <t>Componentes de aleación de níquel hidroformados</t>
  </si>
  <si>
    <t>Elementos de aleación de níquel moldeados utilizando la tecnida de hidro formado que es una forma rentable de crear elementos con formas conplejas, muy utilizado en la industrial automotriz.</t>
  </si>
  <si>
    <t>Componentes de aleación de níquel hidro formados,Componente de aleación de níquel hidro formado</t>
  </si>
  <si>
    <t>Componentes de aleación no ferrosa hidroformados</t>
  </si>
  <si>
    <t>Elementos de aleación no ferrosa moldeados utilizando la tecnida de hidro formado que es una forma rentable de crear elementos con formas conplejas, muy utilizado en la industrial automotriz.</t>
  </si>
  <si>
    <t>Componentes de aleación no ferrosa hidro formados,Componente de aleación no ferrosa hidro formado</t>
  </si>
  <si>
    <t>Componentes no metálicos hidroformados</t>
  </si>
  <si>
    <t>Elementos no metálicos moldeados utilizando la tecnida de hidro formado que es una forma rentable de crear elementos con formas conplejas, muy utilizado en la industrial automotriz.</t>
  </si>
  <si>
    <t>Componentes no metálicos hidro formados,Componente no metálico hidro formado</t>
  </si>
  <si>
    <t>Componentes de metal precioso hidroformados</t>
  </si>
  <si>
    <t>Elementos de metal precioso moldeados utilizando la tecnida de hidro formado que es una forma rentable de crear elementos con formas conplejas, muy utilizado en la industrial automotriz.</t>
  </si>
  <si>
    <t>Componentes de metal precioso hidro formados,Componente de metal precioso hidro formado</t>
  </si>
  <si>
    <t>Componentes de acero inoxidable hidroformados</t>
  </si>
  <si>
    <t>Elementos de acero inoxidable moldeados utilizando la tecnida de hidro formado que es una forma rentable de crear elementos con formas conplejas, muy utilizado en la industrial automotriz.</t>
  </si>
  <si>
    <t>Componentes de acero inoxidable hidro formados,Componente de acero inoxidable hidro formado</t>
  </si>
  <si>
    <t>Componentes de acero hidroformados</t>
  </si>
  <si>
    <t>Elementos de acero moldeados utilizando la tecnida de hidro formado que es una forma rentable de crear elementos con formas conplejas, muy utilizado en la industrial automotriz.</t>
  </si>
  <si>
    <t>Componentes de acero hidro formados,Componente de acero hidro formado</t>
  </si>
  <si>
    <t>Componentes de estaño hidroformados</t>
  </si>
  <si>
    <t>Elementos de estaño moldeados utilizando la tecnida de hidro formado que es una forma rentable de crear elementos con formas conplejas, muy utilizado en la industrial automotriz.</t>
  </si>
  <si>
    <t>Componentes de estaño hidro formados,Componente de estaño hidro formado</t>
  </si>
  <si>
    <t>Componentes de titanio hidroformados</t>
  </si>
  <si>
    <t>Elementos de titanio moldeados utilizando la tecnida de hidro formado que es una forma rentable de crear elementos con formas conplejas, muy utilizado en la industrial automotriz.</t>
  </si>
  <si>
    <t>Componentes de titanio hidro formados,Componente de titanio hidro formado</t>
  </si>
  <si>
    <t>Componentes de zinc hidroformados</t>
  </si>
  <si>
    <t>Elementos de zinc moldeados utilizando la tecnida de hidro formado que es una forma rentable de crear elementos con formas conplejas, muy utilizado en la industrial automotriz.</t>
  </si>
  <si>
    <t>Componentes de cinc hidro formados,Componente de cinc hidro formado</t>
  </si>
  <si>
    <t>Componentes de aluminio formados en torno</t>
  </si>
  <si>
    <t>Elementos de aluminio moldeados utilizando un sistema de giro o movimiento para darle la forma que se requiere.Se hace girar un disco o un tubo de metal a altas velocidades.</t>
  </si>
  <si>
    <t>Componentes de aluminio formados con rotación,Componente de aluminio formado con rotación</t>
  </si>
  <si>
    <t>Componentes de berilio formados en torno</t>
  </si>
  <si>
    <t>Elementos de berilio moldeados utilizando un sistema de giro o movimiento para darle la forma que se requiere.Se hace girar un disco o un tubo de metal a altas velocidades.</t>
  </si>
  <si>
    <t>Componentes de berilio formados con rotación,Componente de berilio formado con rotación</t>
  </si>
  <si>
    <t>Componentes de latón formados en torno</t>
  </si>
  <si>
    <t>Elementos de latón moldeados utilizando un sistema de giro o movimiento para darle la forma que se requiere.Se hace girar un disco o un tubo de metal a altas velocidades.</t>
  </si>
  <si>
    <t>Componentes de latón formados con rotación,Componente de latón formado con rotación</t>
  </si>
  <si>
    <t>Componentes de bronce formados en torno</t>
  </si>
  <si>
    <t>Elementos de bronce moldeados utilizando un sistema de giro o movimiento para darle la forma que se requiere.Se hace girar un disco o un tubo de metal a altas velocidades.</t>
  </si>
  <si>
    <t>Componentes de bronce formados con rotación,Componente de bronce formado con rotación</t>
  </si>
  <si>
    <t>Componentes compuestos formados en torno</t>
  </si>
  <si>
    <t>Elementos de materiales compuestos moldeados utilizando un sistema de giro o movimiento para darle la forma que se requiere.Se hace girar un disco o un tubo de metal a altas velocidades.</t>
  </si>
  <si>
    <t>Componentes compuestos formados con rotación,Componente compuesto formado con rotación</t>
  </si>
  <si>
    <t>Componentes de cobre formados en torno</t>
  </si>
  <si>
    <t>Elementos de cobre moldeados utilizando un sistema de giro o movimiento para darle la forma que se requiere.Se hace girar un disco o un tubo de metal a altas velocidades.</t>
  </si>
  <si>
    <t>Componentes de cobre formados con rotación,Componente de cobre formado con rotación</t>
  </si>
  <si>
    <t>Componentes de aleación ferrosa formados en torno</t>
  </si>
  <si>
    <t>Elementos de aleación ferrosa moldeados utilizando un sistema de giro o movimiento para darle la forma que se requiere.Se hace girar un disco o un tubo de metal a altas velocidades.</t>
  </si>
  <si>
    <t>Componentes de aleación ferrosa formados con rotación,Componente de aleación ferrosa formado con rotación</t>
  </si>
  <si>
    <t>Componentes de hierro formados en torno</t>
  </si>
  <si>
    <t>Elementos de hierro moldeados utilizando un sistema de giro o movimiento para darle la forma que se requiere.Se hace girar un disco o un tubo de metal a altas velocidades.</t>
  </si>
  <si>
    <t>Componentes de hierro formados con rotación,Componente de hierro formado con rotación</t>
  </si>
  <si>
    <t>Componentes de plomo formados en torno</t>
  </si>
  <si>
    <t>Elementos de plomo moldeados utilizando un sistema de giro o movimiento para darle la forma que se requiere.Se hace girar un disco o un tubo de metal a altas velocidades.</t>
  </si>
  <si>
    <t>Componentes de plomo formados con rotación,Componente de plomo formado con rotación</t>
  </si>
  <si>
    <t>Componentes de magnesio formados en torno</t>
  </si>
  <si>
    <t>Elementos de magnesio moldeados utilizando un sistema de giro o movimiento para darle la forma que se requiere.Se hace girar un disco o un tubo de metal a altas velocidades.</t>
  </si>
  <si>
    <t>Componentes de magnesio formados con rotación,Componente de magnesio formado con rotación</t>
  </si>
  <si>
    <t>Componentes de aleación de níquel formados en torno</t>
  </si>
  <si>
    <t>Elementos de aleación de níquel moldeados utilizando un sistema de giro o movimiento para darle la forma que se requiere.Se hace girar un disco o un tubo de metal a altas velocidades.</t>
  </si>
  <si>
    <t>Componentes de aleación de níquel formados con rotación,Componente de aleación de níquel formado con rotación</t>
  </si>
  <si>
    <t>Componentes de aleación no ferrosa formados en torno</t>
  </si>
  <si>
    <t>Elementos de aleación no ferrosa moldeados utilizando un sistema de giro o movimiento para darle la forma que se requiere.Se hace girar un disco o un tubo de metal a altas velocidades.</t>
  </si>
  <si>
    <t>Componentes de aleación no ferrosa formados con rotación,Componente de aleación no ferrosa formado con rotación</t>
  </si>
  <si>
    <t>Componentes no metálicos formados en torno</t>
  </si>
  <si>
    <t>Elementos no metálicos moldeados utilizando un sistema de giro o movimiento para darle la forma que se requiere.Se hace girar un disco o un tubo de metal a altas velocidades.</t>
  </si>
  <si>
    <t>Componentes no metálicos formados con rotación,Componente no metálico formado con rotación</t>
  </si>
  <si>
    <t>Componentes de metal precioso formados en torno</t>
  </si>
  <si>
    <t>Elementos de metal precioso moldeados utilizando un sistema de giro o movimiento para darle la forma que se requiere.Se hace girar un disco o un tubo de metal a altas velocidades.</t>
  </si>
  <si>
    <t>Componentes de metal precioso formados con rotación,Componente de metal precioso formado con rotación</t>
  </si>
  <si>
    <t>Componentes de acero inoxidable formados en torno</t>
  </si>
  <si>
    <t>Elementos de acero inoxidable moldeados utilizando un sistema de giro o movimiento para darle la forma que se requiere.Se hace girar un disco o un tubo de metal a altas velocidades.</t>
  </si>
  <si>
    <t>Componentes de acero inoxidable formados con rotación,Componente de acero inoxidable formado con rotación</t>
  </si>
  <si>
    <t>Componentes de acero formados en torno</t>
  </si>
  <si>
    <t>Elementos de acero moldeados utilizando un sistema de giro o movimiento para darle la forma que se requiere.Se hace girar un disco o un tubo de metal a altas velocidades.</t>
  </si>
  <si>
    <t>Componentes de acero formados con rotación,Componente de acero formado con rotación</t>
  </si>
  <si>
    <t>Componentes de estaño formados en torno</t>
  </si>
  <si>
    <t>Elementos de estaño moldeados utilizando un sistema de giro o movimiento para darle la forma que se requiere.Se hace girar un disco o un tubo de metal a altas velocidades.</t>
  </si>
  <si>
    <t>Componentes de estaño formados con rotación,Componente de estaño formado con rotación</t>
  </si>
  <si>
    <t>Componentes de titanio formados en torno</t>
  </si>
  <si>
    <t>Elementos de titanio moldeados utilizando un sistema de giro o movimiento para darle la forma que se requiere.Se hace girar un disco o un tubo de metal a altas velocidades.</t>
  </si>
  <si>
    <t>Componentes de titanio formados con rotación,Componente de titanio formado con rotación</t>
  </si>
  <si>
    <t>Componentes de zinc formados en torno</t>
  </si>
  <si>
    <t>Elementos de zinc moldeados utilizando un sistema de giro o movimiento para darle la forma que se requiere.Se hace girar un disco o un tubo de metal a altas velocidades.</t>
  </si>
  <si>
    <t>Componentes de cinc formados con rotación,Componente de cinc formado con rotación</t>
  </si>
  <si>
    <t>Componentes de aluminio formados enrollados</t>
  </si>
  <si>
    <t>Elementos de aluminio moldeado a través del proceso de pleagado continuo en el que se pasa una larga tira del material a través de juegos de rodillos montados en soportes consecutivos hasta realizar la forma deseada.</t>
  </si>
  <si>
    <t>Componentes de aluminio formados con rodillo,Componente de aluminio formado con rodillo</t>
  </si>
  <si>
    <t>Componentes de berilio formados enrollados</t>
  </si>
  <si>
    <t>Componentes de berilio formados con rodillo,Componente de berilio formado con rodillo</t>
  </si>
  <si>
    <t>Componentes de latón formados enrollados</t>
  </si>
  <si>
    <t>Elementos de latón moldeado a través del proceso de pleagado continuo en el que se pasa una larga tira del material a través de juegos de rodillos montados en soportes consecutivos hasta realizar la forma deseada.</t>
  </si>
  <si>
    <t>Componentes de latón formados con rodillo,Componente de latón formado con rodillo</t>
  </si>
  <si>
    <t>Componentes de bronce formados enrollados</t>
  </si>
  <si>
    <t>Elementos de bronce moldeado a través del proceso de pleagado continuo en el que se pasa una larga tira del material a través de juegos de rodillos montados en soportes consecutivos hasta realizar la forma deseada.</t>
  </si>
  <si>
    <t>Componentes de bronce formados con rodillo,Componente de bronce formado con rodillo</t>
  </si>
  <si>
    <t>Componentes compuestos formados enrollados</t>
  </si>
  <si>
    <t>Elementos de materiales compuestos moldeado a través del proceso de pleagado continuo en el que se pasa una larga tira del material a través de juegos de rodillos montados en soportes consecutivos hasta realizar la forma deseada.</t>
  </si>
  <si>
    <t>Componentes compuestos formados con rodillo,Componente compuesto formado con rodillo</t>
  </si>
  <si>
    <t>Componentes de cobre formados enrollados</t>
  </si>
  <si>
    <t>Elementos de cobre moldeado a través del proceso de pleagado continuo en el que se pasa una larga tira del material a través de juegos de rodillos montados en soportes consecutivos hasta realizar la forma deseada.</t>
  </si>
  <si>
    <t>Componentes de cobre formados con rodillo,Componente de cobre formado con rodillo</t>
  </si>
  <si>
    <t>Componentes de aleación ferrosa formados enrollados</t>
  </si>
  <si>
    <t>Elementos de aleación ferrosa moldeado a través del proceso de pleagado continuo en el que se pasa una larga tira del material a través de juegos de rodillos montados en soportes consecutivos hasta realizar la forma deseada.</t>
  </si>
  <si>
    <t>Componentes de aleación ferrosa formados con rodillo,Componente de aleación ferrosa formado con rodillo</t>
  </si>
  <si>
    <t>Componentes de hierro formados enrollados</t>
  </si>
  <si>
    <t>Elementos de hierro moldeado a través del proceso de pleagado continuo en el que se pasa una larga tira del material a través de juegos de rodillos montados en soportes consecutivos hasta realizar la forma deseada.</t>
  </si>
  <si>
    <t>Componentes de hierro formados con rodillo,Componente de hierro formado con rodillo</t>
  </si>
  <si>
    <t>Componentes de plomo formados enrollados</t>
  </si>
  <si>
    <t>Elementos de plomo moldeado a través del proceso de pleagado continuo en el que se pasa una larga tira del material a través de juegos de rodillos montados en soportes consecutivos hasta realizar la forma deseada.</t>
  </si>
  <si>
    <t>Componentes de plomo formados con rodillo,Componente de plomo formado con rodillo</t>
  </si>
  <si>
    <t>Componentes de magnesio formados enrollados</t>
  </si>
  <si>
    <t>Elementos de magnesio moldeado a través del proceso de pleagado continuo en el que se pasa una larga tira del material a través de juegos de rodillos montados en soportes consecutivos hasta realizar la forma deseada.</t>
  </si>
  <si>
    <t>Componentes de magnesio formados con rodillo,Componente de magnesio formado con rodillo</t>
  </si>
  <si>
    <t>Componentes de aleación de níquel formados enrollados</t>
  </si>
  <si>
    <t>Elementos de aleación de níquel moldeado a través del proceso de pleagado continuo en el que se pasa una larga tira del material a través de juegos de rodillos montados en soportes consecutivos hasta realizar la forma deseada.</t>
  </si>
  <si>
    <t>Componentes de aleación de níquel formados con rodillo,Componente de aleación de níquel formado con rodillo</t>
  </si>
  <si>
    <t>Componentes de aleación no ferrosa formados enrollados</t>
  </si>
  <si>
    <t>Elementos de aleación no ferrosa moldeado a través del proceso de pleagado continuo en el que se pasa una larga tira del material a través de juegos de rodillos montados en soportes consecutivos hasta realizar la forma deseada.</t>
  </si>
  <si>
    <t>Componentes de aleación no ferrosa formados con rodillo,Componente de aleación no ferrosa formado con rodillo</t>
  </si>
  <si>
    <t>Componentes no metálicos formados enrollados</t>
  </si>
  <si>
    <t>Elementos no metálicos moldeado a través del proceso de pleagado continuo en el que se pasa una larga tira del material a través de juegos de rodillos montados en soportes consecutivos hasta realizar la forma deseada.</t>
  </si>
  <si>
    <t>Componentes no metálicos formados con rodillo,Componente no metálico formado con rodillo</t>
  </si>
  <si>
    <t>Componentes de metal precioso formados enrollados</t>
  </si>
  <si>
    <t>Elementos de metal precioso moldeado a través del proceso de pleagado continuo en el que se pasa una larga tira del material a través de juegos de rodillos montados en soportes consecutivos hasta realizar la forma deseada.</t>
  </si>
  <si>
    <t>Componentes de metal precioso formados con rodillo,Componente de metal precioso formado con rodillo</t>
  </si>
  <si>
    <t>Componentes de acero inoxidable formados enrollados</t>
  </si>
  <si>
    <t>Elementos de acero inoxidable moldeado a través del proceso de pleagado continuo en el que se pasa una larga tira del material a través de juegos de rodillos montados en soportes consecutivos hasta realizar la forma deseada.</t>
  </si>
  <si>
    <t>Componentes de acero inoxidable formados con rodillo,Componente de acero inoxidable formado con rodillo</t>
  </si>
  <si>
    <t>Componentes de acero formados enrollados</t>
  </si>
  <si>
    <t>Elementos de acero moldeado a través del proceso de pleagado continuo en el que se pasa una larga tira del material a través de juegos de rodillos montados en soportes consecutivos hasta realizar la forma deseada.</t>
  </si>
  <si>
    <t>Componentes de acero formados con rodillo,Componente de acero formado con rodillo</t>
  </si>
  <si>
    <t>Componentes de estaño formados enrollados</t>
  </si>
  <si>
    <t>Elementos de estaño moldeado a través del proceso de pleagado continuo en el que se pasa una larga tira del material a través de juegos de rodillos montados en soportes consecutivos hasta realizar la forma deseada.</t>
  </si>
  <si>
    <t>Componentes de estaño formados con rodillo,Componente de estaño formado con rodillo</t>
  </si>
  <si>
    <t>Componentes de titanio formados enrollados</t>
  </si>
  <si>
    <t>Elementos de titanio moldeado a través del proceso de pleagado continuo en el que se pasa una larga tira del material a través de juegos de rodillos montados en soportes consecutivos hasta realizar la forma deseada.</t>
  </si>
  <si>
    <t>Componentes de titanio formados con rodillo,Componente de titanio formado con rodillo</t>
  </si>
  <si>
    <t>Componentes de zinc formados enrollados</t>
  </si>
  <si>
    <t>Elementos de zinc moldeado a través del proceso de pleagado continuo en el que se pasa una larga tira del material a través de juegos de rodillos montados en soportes consecutivos hasta realizar la forma deseada.</t>
  </si>
  <si>
    <t>Componentes de cinc formados con rodillo,Componente de cinc formado con rodillo</t>
  </si>
  <si>
    <t>Componentes de aluminio formados por estiramiento por presión</t>
  </si>
  <si>
    <t>Elementos de aluminio creados a través del proceso de formación por estiramiento de la pieza y se dobla simultáneamente sobre una matriz con el fin de formar grandes partes contorneadas</t>
  </si>
  <si>
    <t>Componentes de aluminio formados por estiramiento por presión,Componente de aluminio formado por estiramiento por presión</t>
  </si>
  <si>
    <t>Componentes de berilio formados por estiramiento por presión</t>
  </si>
  <si>
    <t>Componentes de berilio formados por estiramiento por presión,Componente de berilio formado por estiramiento por presión</t>
  </si>
  <si>
    <t>Componentes de latón formados por estiramiento por presión</t>
  </si>
  <si>
    <t>Elementos de latón creados a través del proceso de formación por estiramiento de la pieza y se dobla simultáneamente sobre una matriz con el fin de formar grandes partes contorneadas</t>
  </si>
  <si>
    <t>Componentes de latón formados por estiramiento por presión,Componente de latón formado por estiramiento por presión</t>
  </si>
  <si>
    <t>Componentes de bronce formados por estiramiento por presión</t>
  </si>
  <si>
    <t>Elementos de bronce creados a través del proceso de formación por estiramiento de la pieza y se dobla simultáneamente sobre una matriz con el fin de formar grandes partes contorneadas</t>
  </si>
  <si>
    <t>Componentes de bronce formados por estiramiento por presión,Componente de bronce formado por estiramiento por presión</t>
  </si>
  <si>
    <t>Componentes compuestos formados por estiramiento por presión</t>
  </si>
  <si>
    <t>Elementos de materiales compuestos creados a través del proceso de formación por estiramiento de la pieza y se dobla simultáneamente sobre una matriz con el fin de formar grandes partes contorneadas</t>
  </si>
  <si>
    <t>Componentes compuestos formados por estiramiento por presión,Componente compuesto formado por estiramiento por presión</t>
  </si>
  <si>
    <t>Componentes de cobre formados por estiramiento por presión</t>
  </si>
  <si>
    <t>Elementos de cobre creados a través del proceso de formación por estiramiento de la pieza y se dobla simultáneamente sobre una matriz con el fin de formar grandes partes contorneadas</t>
  </si>
  <si>
    <t>Componentes de cobre formados por estiramiento por presión,Componente de cobre formado por estiramiento por presión</t>
  </si>
  <si>
    <t>Componentes de aleación ferrosa formados por estiramiento por presión</t>
  </si>
  <si>
    <t>Elementos de aleación ferrosa creados a través del proceso de formación por estiramiento de la pieza y se dobla simultáneamente sobre una matriz con el fin de formar grandes partes contorneadas</t>
  </si>
  <si>
    <t>Componentes de aleación ferrosa formados por estiramiento por presión,Componente de aleación ferrosa formado por estiramiento por presión</t>
  </si>
  <si>
    <t>Componentes de hierro formados por estiramiento por presión</t>
  </si>
  <si>
    <t>Elementos de hierro creados a través del proceso de formación por estiramiento de la pieza y se dobla simultáneamente sobre una matriz con el fin de formar grandes partes contorneadas</t>
  </si>
  <si>
    <t>Componentes de hierro formados por estiramiento por presión,Componente de hierro formado por estiramiento por presión</t>
  </si>
  <si>
    <t>Componentes de plomo formados por estiramiento por presión</t>
  </si>
  <si>
    <t>Elementos de plomo creados a través del proceso de formación por estiramiento de la pieza y se dobla simultáneamente sobre una matriz con el fin de formar grandes partes contorneadas</t>
  </si>
  <si>
    <t>Componentes de plomo formados por estiramiento por presión,Componentes de plomo formados por estiramiento por presión</t>
  </si>
  <si>
    <t>Componentes de magnesio formados por estiramiento por presión</t>
  </si>
  <si>
    <t>Elementos de magnesio creados a través del proceso de formación por estiramiento de la pieza y se dobla simultáneamente sobre una matriz con el fin de formar grandes partes contorneadas</t>
  </si>
  <si>
    <t>Componentes de magnesio formados por estiramiento por presión,Componente de magnesio formado por estiramiento por presión</t>
  </si>
  <si>
    <t>Componentes de aleación de níquel formados por estiramiento por presión</t>
  </si>
  <si>
    <t>Elementos de aleación de níquel creados a través del proceso de formación por estiramiento de la pieza y se dobla simultáneamente sobre una matriz con el fin de formar grandes partes contorneadas</t>
  </si>
  <si>
    <t>Componentes de aleación de níquel formados por estiramiento por presión,Componente de aleación de níquel formado por estiramiento por presión</t>
  </si>
  <si>
    <t>Componentes de aleación no ferrosa formados por estiramiento por presión</t>
  </si>
  <si>
    <t>Elementos de aleación no ferrosa creados a través del proceso de formación por estiramiento de la pieza y se dobla simultáneamente sobre una matriz con el fin de formar grandes partes contorneadas</t>
  </si>
  <si>
    <t>Componentes de aleación no ferrosa formados por estiramiento por presión,Componente de aleación no ferrosa formado por estiramiento por presión</t>
  </si>
  <si>
    <t>Componentes no metálicos formados por estiramiento por presión</t>
  </si>
  <si>
    <t>Elementos no metálicos creados a través del proceso de formación por estiramiento de la pieza y se dobla simultáneamente sobre una matriz con el fin de formar grandes partes contorneadas</t>
  </si>
  <si>
    <t>Componentes no metálicos formados por estiramiento por presión,Componente no metálico formado por estiramiento por presión</t>
  </si>
  <si>
    <t>Componentes de metal precioso formados por estiramiento por presión</t>
  </si>
  <si>
    <t>Elementos de metal precioso creados a través del proceso de formación por estiramiento de la pieza y se dobla simultáneamente sobre una matriz con el fin de formar grandes partes contorneadas</t>
  </si>
  <si>
    <t>Componentes de metal precioso formados por estiramiento por presión,Componente de metal precioso formado por estiramiento por presión</t>
  </si>
  <si>
    <t>Componentes de acero inoxidable formados por estiramiento por presión</t>
  </si>
  <si>
    <t>Elementos de acero inoxidable creados a través del proceso de formación por estiramiento de la pieza y se dobla simultáneamente sobre una matriz con el fin de formar grandes partes contorneadas</t>
  </si>
  <si>
    <t>Componentes de acero inoxidable formados por estiramiento por presión,Componente de acero inoxidable formado por estiramiento por presión</t>
  </si>
  <si>
    <t>Componentes de acero formados por estiramiento por presión</t>
  </si>
  <si>
    <t>Elementos de acero creados a través del proceso de formación por estiramiento de la pieza y se dobla simultáneamente sobre una matriz con el fin de formar grandes partes contorneadas</t>
  </si>
  <si>
    <t>Componentes de acero formados por estiramiento por presión,Componente de acero formado por estiramiento por presión</t>
  </si>
  <si>
    <t>Componentes de estaño formados por estiramiento por presión</t>
  </si>
  <si>
    <t>Elementos de estaño creados a través del proceso de formación por estiramiento de la pieza y se dobla simultáneamente sobre una matriz con el fin de formar grandes partes contorneadas</t>
  </si>
  <si>
    <t>Componentes de estaño formados por estiramiento por presión,Componente de estaño formado por estiramiento por presión</t>
  </si>
  <si>
    <t>Componentes de titanio formados por estiramiento por presión</t>
  </si>
  <si>
    <t>Elementos de titanio creados a través del proceso de formación por estiramiento de la pieza y se dobla simultáneamente sobre una matriz con el fin de formar grandes partes contorneadas</t>
  </si>
  <si>
    <t>Componentes de titanio formados por estiramiento por presión,Componente de titanio formado por estiramiento por presión</t>
  </si>
  <si>
    <t>Componentes de zinc formados por estiramiento por presión</t>
  </si>
  <si>
    <t>Elementos de zinc creados a través del proceso de formación por estiramiento de la pieza y se dobla simultáneamente sobre una matriz con el fin de formar grandes partes contorneadas</t>
  </si>
  <si>
    <t>Componentes de cinc formados por estiramiento por presión,Componente de cinc formado por estiramiento por presión</t>
  </si>
  <si>
    <t>Componentes de aluminio formados con explosivos</t>
  </si>
  <si>
    <t>Elementos resultantes de la utillización de la técnica de corte del metal de color y brillo similares a los de la plata, ligero, maleable y buen conductor del calor y de la electricidad, aplicando una carga explosiva en lugar de un punzón o una prensa.Puede ser utilizado en materiales para los que una configuración de prensa sería prohibitivamente grande o requiere una presión excesivamente alta.</t>
  </si>
  <si>
    <t>Componentes formados de explosivos de aluminio,Componente formado de explosivo de aluminio,explosivo de conformación de aluminio</t>
  </si>
  <si>
    <t>Componentes de berilio formados con explosivos</t>
  </si>
  <si>
    <t>Elementos resultantes de la utillización de la técnica de corte del elemento químico metálico de color blanco y sabor dulce, aplicando una carga explosiva en lugar de un punzón o una prensa.Puede ser utilizado en materiales para los que una configuración de prensa sería prohibitivamente grande o requiere una presión excesivamente alta.</t>
  </si>
  <si>
    <t>Componentes formados de explosivos de berilio,Componente formado de explosivo de berilio,explosivo de conformación de berilio</t>
  </si>
  <si>
    <t>Componentes de latón formados con explosivos</t>
  </si>
  <si>
    <t>Elementos resultantes de la utillización de la técnica de corte de la aleación de cobre y cinc, aplicando una carga explosiva en lugar de un punzón o una prensa.Puede ser utilizado en materiales para los que una configuración de prensa sería prohibitivamente grande o requiere una presión excesivamente alta.</t>
  </si>
  <si>
    <t>Componentes formados de explosivos de latón,Componente formado de explosivo de latón,explosivo de conformación de latón</t>
  </si>
  <si>
    <t>Componentes de bronce formados con explosivos</t>
  </si>
  <si>
    <t>Elementos resultantes de la utillización de la técnica de corte de la aleación de cobre y estaño de color amarillo rojizo, aplicando una carga explosiva en lugar de un punzón o una prensa.Puede ser utilizado en materiales para los que una configuración de prensa sería prohibitivamente grande o requiere una presión excesivamente alta.</t>
  </si>
  <si>
    <t>Componentes formados de explosivos de bronce,Componente formado de explosivo de bronce,explosivo de conformación de bronce</t>
  </si>
  <si>
    <t>Componentes compuestos formados con explosivos</t>
  </si>
  <si>
    <t>Elementos resultantes de la utillización de la técnica de corte de una combinación de elementos, aplicando una carga explosiva en lugar de un punzón o una prensa.Puede ser utilizado en materiales para los que una configuración de prensa sería prohibitivamente grande o requiere una presión excesivamente alta.</t>
  </si>
  <si>
    <t>Componentes formados de explosivos de compuestos,Componente formado de explosivo de compuesto,explosivo de conformación de compuesto</t>
  </si>
  <si>
    <t>Componentes de cobre formados con explosivos</t>
  </si>
  <si>
    <t>Elementos resultantes de la utillización de la técnica de corte del metal rojizo, maleable y dúctil, buen conductor del calor y de la electricidad, aplicando una carga explosiva en lugar de un punzón o una prensa.Puede ser utilizado en materiales para los que una configuración de prensa sería prohibitivamente grande o requiere una presión excesivamente alta.</t>
  </si>
  <si>
    <t>Componentes formados de explosivos de cobre,Componente formado de explosivo de cobre,explosivo de conformación de cobre</t>
  </si>
  <si>
    <t>Componentes de aleación ferrosa formados con explosivos</t>
  </si>
  <si>
    <t>Elementos resultantes de la utillización de la técnica de corte del producto homogéneo de propiedades metálicas y compuesto de dos o más elementos, uno de los cuales,  es el hierro, aplicando una carga explosiva en lugar de un punzón o una prensa.Puede ser utilizado en materiales para los que una configuración de prensa sería prohibitivamente grande o requiere una presión excesivamente alta.</t>
  </si>
  <si>
    <t>Componentes formados de explosivos de aleación ferrosa,Componente formado de explosivo de aleación ferrosa,explosivo de conformación de aleasión ferrosa</t>
  </si>
  <si>
    <t>Componentes de hierro formados con explosivos</t>
  </si>
  <si>
    <t>Elementos resultantes de la utillización de la técnica de corte del elemento químico metálico dúctil, maleable y muy tenaz, aplicando una carga explosiva en lugar de un punzón o una prensa.Puede ser utilizado en materiales para los que una configuración de prensa sería prohibitivamente grande o requiere una presión excesivamente alta.</t>
  </si>
  <si>
    <t>Componentes formados de explosivos de hierro,Componente formado de explosivo de hierro,explosivo de conformación de hierro</t>
  </si>
  <si>
    <t>Componentes de plomo formados con explosivos</t>
  </si>
  <si>
    <t>Elementos resultantes de la utillización de la técnica de corte del elemento químico metálico, pesado, dúctil, maleable, blando, aplicando una carga explosiva en lugar de un punzón o una prensa.Puede ser utilizado en materiales para los que una configuración de prensa sería prohibitivamente grande o requiere una presión excesivamente alta.</t>
  </si>
  <si>
    <t>Componentes formados de explosivos de plomo,Componente formado de explosivo de plomo,explosivo de conformación de plomo</t>
  </si>
  <si>
    <t>Componentes de magnesio formados con explosivos</t>
  </si>
  <si>
    <t>Elementos resultantes de la utillización de la técnica de corte del elemento químico metálico, bivalente, de color y brillo argentinos, maleable, inflamable, poco tenaz, aplicando una carga explosiva en lugar de un punzón o una prensa.Puede ser utilizado en materiales para los que una configuración de prensa sería prohibitivamente grande o requiere una presión excesivamente alta.</t>
  </si>
  <si>
    <t>Componentes formados de explosivos de magnesio,Componente formado de explosivo de magnesio,explosivo de conformación de magnesio</t>
  </si>
  <si>
    <t>Componentes de aleación de níquel formados con explosivos</t>
  </si>
  <si>
    <t>Elementos resultantes de la utillización de la técnica de corte del producto homogéneo de propiedades metálicas y compuesto de dos o más elementos,uno de los cuales es el elemento químico metálico de color y brillo semejantes a los de la plata, aplicando una carga explosiva en lugar de un punzón o una prensa.Puede ser utilizado en materiales para los que una configuración de prensa sería prohibitivamente grande o requiere una presión excesivamente alta.</t>
  </si>
  <si>
    <t>Componentes formados de explosivos de aleación de níquel,Componente formado de explosivo de aleación de níquel,explosivo de conformación de niquel</t>
  </si>
  <si>
    <t>Componentes de aleación no ferrosa formados con explosivos</t>
  </si>
  <si>
    <t>Elementos resultantes de la utillización de la técnica de corte del producto homogéneo de propiedades metálicas y compuesto de dos o más elementos, uno de los cuales,  debe ser un metal, aplicando una carga explosiva en lugar de un punzón o una prensa.Puede ser utilizado en materiales para los que una configuración de prensa sería prohibitivamente grande o requiere una presión excesivamente alta.</t>
  </si>
  <si>
    <t>Componentes formados de explosivos de aleación no ferrosa,Componente formado de explosivo de aleación no ferrosa,explosivo de conformación de aleación no ferrosa</t>
  </si>
  <si>
    <t>Componentes no metálicos formados con explosivos</t>
  </si>
  <si>
    <t>Componentes formados de explosivos de no metálicos,Componente formado de explosivo de no metálico,explosivo de conformación de no metálico</t>
  </si>
  <si>
    <t>Componentes de metal precioso formados con explosivos</t>
  </si>
  <si>
    <t>Elementos resultantes de la utillización de la técnica de corte del oro,la plata o el platino,que tienen  gran resistencia al ataque de los ácidos y agentes corrosivos y resiste a la oxidación atmosférica, aplicando una carga explosiva en lugar de un punzón o una prensa.Puede ser utilizado en materiales para los que una configuración de prensa sería prohibitivamente grande o requiere una presión excesivamente alta.</t>
  </si>
  <si>
    <t>Componentes formados de explosivos de metal precioso,Componente formado de explosivo de metal precioso,explosivo de conformación de metal precioso</t>
  </si>
  <si>
    <t>Componentes de acero inoxidable formados con explosivos</t>
  </si>
  <si>
    <t>Elementos resultantes de la utillización de la técnica de corte de la aleación de hierro y carbono inoxidable, aplicando una carga explosiva en lugar de un punzón o una prensa.Puede ser utilizado en materiales para los que una configuración de prensa sería prohibitivamente grande o requiere una presión excesivamente alta.</t>
  </si>
  <si>
    <t>Componentes formados de explosivos de acero inoxidable,Componente formado de explosivo de acero inoxidable,explosivo de conformación de acero inoxidable</t>
  </si>
  <si>
    <t>Componentes de acero formados con explosivos</t>
  </si>
  <si>
    <t>Elementos resultantes de la utillización de la técnica de corte de la aleación de hierro y carbono, aplicando una carga explosiva en lugar de un punzón o una prensa.Puede ser utilizado en materiales para los que una configuración de prensa sería prohibitivamente grande o requiere una presión excesivamente alta.</t>
  </si>
  <si>
    <t>Componentes formados de explosivos de acero,Componente formado de explosivo de acero,explosivo de conformación de acero</t>
  </si>
  <si>
    <t>Componentes de estaño formados con explosivos</t>
  </si>
  <si>
    <t>Elementos resultantes de la utillización de la técnica de corte del elemento químico metálico blanco, de brillo plateado, dúctil y maleable, aplicando una carga explosiva en lugar de un punzón o una prensa.Puede ser utilizado en materiales para los que una configuración de prensa sería prohibitivamente grande o requiere una presión excesivamente alta.</t>
  </si>
  <si>
    <t>Componentes formados de explosivos de estaño,Componente formado de explosivo de estaño,explosivo de conformación de estaño</t>
  </si>
  <si>
    <t>Componentes de titanio formados con explosivos</t>
  </si>
  <si>
    <t>Elementos resultantes de la utillización de la técnica de corte del elemento químico metálico de color gris, casi tan pesado como el hierro, aplicando una carga explosiva en lugar de un punzón o una prensa.Puede ser utilizado en materiales para los que una configuración de prensa sería prohibitivamente grande o requiere una presión excesivamente alta.</t>
  </si>
  <si>
    <t>Componentes formados de explosivos de titanio,Componente formado de explosivo de titanio,explosivo de conformación de titanio</t>
  </si>
  <si>
    <t>Componentes de zinc formados con explosivos</t>
  </si>
  <si>
    <t>Elementos resultantes de la utillización de la técnica de corte del elemento químico, metal blanco azulado con brillo intenso, aplicando una carga explosiva en lugar de un punzón o una prensa.Puede ser utilizado en materiales para los que una configuración de prensa sería prohibitivamente grande o requiere una presión excesivamente alta.</t>
  </si>
  <si>
    <t>Componentes formados de explosivos de cinc,Componente formado de explosivo de cinc,explosivo de conformación de cinc,explosivo de conformación de zinc</t>
  </si>
  <si>
    <t>Componentes de aluminio maquinados por extrusión hidrostática</t>
  </si>
  <si>
    <t>Es un proceso utilizado para crear objetos con sección transversal definida y fija.  Entre los procesos se encuentra en la cual la barra demetal de color y brillo similares a los de la plata, ligero, maleable y buen conductor del calor y de la electricidad,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</si>
  <si>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de aluminio labrados,Estiramiento por presión hidrostática de aluminio labrado</t>
  </si>
  <si>
    <t>Componentes de berilio maquinados por extrusión hidrostática</t>
  </si>
  <si>
    <t>Es un proceso utilizado para crear objetos con sección transversal definida y fija.  Entre los procesos se encuentra en la cual la barra de elemento químico metálico de color blanco y sabor dulce,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</si>
  <si>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berilio,Estiramiento por presión hidrostática labrado, de berilio</t>
  </si>
  <si>
    <t>Componentes de latón maquinados por extrusión hidrostática</t>
  </si>
  <si>
    <t>Es un proceso utilizado para crear objetos con sección transversal definida y fija.  Entre los procesos se encuentra en la cual la barra de la aleación de cobre y cinc,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</si>
  <si>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latón,Estiramiento por presión hidrostática labrado, de latón</t>
  </si>
  <si>
    <t>Componentes de bronce maquinados por extrusión hidrostática</t>
  </si>
  <si>
    <t>Es un proceso utilizado para crear objetos con sección transversal definida y fija.  Entre los procesos se encuentra en la cual la barra de la aleación de cobre y estaño de color amarillo rojizo,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</si>
  <si>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bronce,Estiramiento por presión hidrostática labrado, de bronce</t>
  </si>
  <si>
    <t>Componentes de cobre maquinados por extrusión hidrostática</t>
  </si>
  <si>
    <t>Es un proceso utilizado para crear objetos con sección transversal definida y fija.  Entre los procesos se encuentra en la cual la barra de metal rojizo, maleable y dúctil, buen conductor del calor y de la electricidad,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</si>
  <si>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cobre,Estiramiento por presión hidrostática labrado, de cobre</t>
  </si>
  <si>
    <t>Componentes de aleación ferrosa maquinados por extrusión hidrostática</t>
  </si>
  <si>
    <t>Es un proceso utilizado para crear objetos con sección transversal definida y fija.  Entre los procesos se encuentra en la cual la barra del producto homogéneo de propiedades metálicas y compuesto de dos o más elementos, uno de los cuales,  es el hierro,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</si>
  <si>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aleación ferrosa,Estiramiento por presión hidrostática labrado, de aleación ferrosa</t>
  </si>
  <si>
    <t>Componentes de plomo maquinados por extrusión hidrostática</t>
  </si>
  <si>
    <t>Es un proceso utilizado para crear objetos con sección transversal definida y fija.  Entre los procesos se encuentra en la cual la barra del elemento químico metálico, pesado, dúctil, maleable, blando,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</si>
  <si>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plomo,Estiramiento por presión hidrostática labrado, de plomo</t>
  </si>
  <si>
    <t>Componentes de magnesio maquinados por extrusión hidrostática</t>
  </si>
  <si>
    <t>Es un proceso utilizado para crear objetos con sección transversal definida y fija.  Entre los procesos se encuentra en la cual la barra del elemento químico metálico, bivalente, de color y brillo argentinos, maleable, inflamable, poco tenaz,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</si>
  <si>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magnesio,Estiramiento por presión hidrostática labrado, de magnesio</t>
  </si>
  <si>
    <t>Componentes de aleación no ferrosa maquinados por extrusión hidrostática</t>
  </si>
  <si>
    <t>Estiramientos por presión hidrostática labrados, de aleación no ferrosa,Estiramiento por presión hidrostática labrado, de aleación no ferrosa</t>
  </si>
  <si>
    <t>Componentes plásticos maquinados por extrusión hidrostática</t>
  </si>
  <si>
    <t>Es un proceso utilizado para crear objetos con sección transversal definida y fija.  Entre los procesos se encuentra en la cual la barra de •flexible, dúctil, moldeable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</si>
  <si>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plástico,Estiramiento por presión hidrostática labrado, de plástico</t>
  </si>
  <si>
    <t>Componentes de metal precioso maquinados por extrusión hidrostática</t>
  </si>
  <si>
    <t>Es un proceso utilizado para crear objetos con sección transversal definida y fija.  Entre los procesos se encuentra en la cual la barra de oro,la plata o el platino,que tienen  gran resistencia al ataque de los ácidos y agentes corrosivos y resiste a la oxidación atmosférica,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</si>
  <si>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metal precioso,Estiramiento por presión hidrostática labrado, de metal precioso</t>
  </si>
  <si>
    <t>Componentes de caucho maquinados por extrusión hidrostática</t>
  </si>
  <si>
    <t>Es un proceso utilizado para crear objetos con sección transversal definida y fija.  Entre los procesos se encuentra en la cual la barra de látex producido por varias plantas tropicales que, después de coagulado, es una masa impermeable muy elástica,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</si>
  <si>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caucho,Estiramiento por presión hidrostática labrado, de caucho</t>
  </si>
  <si>
    <t>Componentes de acero inoxidable maquinados por extrusión hidrostática</t>
  </si>
  <si>
    <t>Es un proceso utilizado para crear objetos con sección transversal definida y fija.  Entre los procesos se encuentra en la cual la barra dela aleación de hierro y carbono inoxidable,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</si>
  <si>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acero inoxidable,Estiramiento por presión hidrostática labrado, de acero inoxidable</t>
  </si>
  <si>
    <t>Componentes de acero maquinados por extrusión hidrostática</t>
  </si>
  <si>
    <t>Es un proceso utilizado para crear objetos con sección transversal definida y fija.  Entre los procesos se encuentra en la cual la barra dela aleación de hierro y carbono,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</si>
  <si>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acero,Estiramiento por presión hidrostática labrado, de acero</t>
  </si>
  <si>
    <t>Componentes de estaño maquinados por extrusión hidrostática</t>
  </si>
  <si>
    <t>Es un proceso utilizado para crear objetos con sección transversal definida y fija.  Entre los procesos se encuentra en la cual la barra del elemento químico metálico blanco, de brillo plateado, dúctil y maleable,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</si>
  <si>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estaño,Estiramiento por presión hidrostática labrado de estaño</t>
  </si>
  <si>
    <t>Componentes de titanio maquinados por extrusión hidrostática</t>
  </si>
  <si>
    <t>Es un proceso utilizado para crear objetos con sección transversal definida y fija.  Entre los procesos se encuentra en la cual la barra del elemento químico metálico de color gris, casi tan pesado como el hierro,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</si>
  <si>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titanio,Estiramiento por presión hidrostática labrado, de titanio</t>
  </si>
  <si>
    <t>Componentes de zinc maquinados por extrusión hidrostática</t>
  </si>
  <si>
    <t>Es un proceso utilizado para crear objetos con sección transversal definida y fija.  Entre los procesos se encuentra en la cual la barra del elemento químico, metal blanco azulado con brillo intenso,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</si>
  <si>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cinc,Estiramiento por presión hidrostática labrado, de cinc</t>
  </si>
  <si>
    <t>Componentes compuestos maquinados por extrusión hidrostática</t>
  </si>
  <si>
    <t>Es un proceso utilizado para crear objetos con sección transversal definida y fija.  Entre los procesos se encuentra en la cual la barra de una combinación de elementos,es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</si>
  <si>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compuestos,Estiramiento por presión hidrostática labrado, de compuestos</t>
  </si>
  <si>
    <t>Componentes de aleación de níquel maquinados por extrusión hidrostática</t>
  </si>
  <si>
    <t>Es un proceso utilizado para crear objetos con sección transversal definida y fija.  Entre los procesos se encuentra en la cual la barra de producto homogéneo de propiedades metálicas y compuesto de dos o más elementos,uno de los cuales es el elemento químico metálico de color y brillo semejantes a los de la plata,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</si>
  <si>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aleación de níquel,Estiramiento por presión hidrostática labrado, de aleación de níquel</t>
  </si>
  <si>
    <t>Componentes no metálicos maquinados por extrusión hidrostática</t>
  </si>
  <si>
    <t>Es un proceso utilizado para crear objetos con sección transversal definida y fija.  Entre los procesos se encuentra en la cual la barra del objeto no métalico es completamente rodeada por un líquido a presión, excepto donde la barra hace contacto con el troquel. Este proceso puede ser hecho caliente, tibio o frío. De cualquier modo, la temperatura es limitada por la estabilidad del fluido usado.</t>
  </si>
  <si>
    <t>Estiramientos por presión hidrostática labrados, de no metálicos,Estiramiento por presión hidrostática labrado, de no metálico</t>
  </si>
  <si>
    <t>Componentes de aluminio maquinados por extrusión de impacto</t>
  </si>
  <si>
    <t>Proceso de fabricación similar a la extrusión y dibujo por el cual los productos se hacen con un trozo de metal. El lingote   de es presionado a alta velocidad con una fuerza extrema en un troquel  mediante un punzón.</t>
  </si>
  <si>
    <t>Estiramientos por presión de impacto labrados, de aluminio,Estiramiento por presión de impacto labrado, de aluminio</t>
  </si>
  <si>
    <t>Componentes de berilio maquinados por extrusión de impacto</t>
  </si>
  <si>
    <t>Proceso de fabricación similar a la extrusión y dibujo por el cual los productos se hacen con un trozo de metal. El lingote  de es presionado a alta velocidad con una fuerza extrema en un troquel  mediante un punzón.</t>
  </si>
  <si>
    <t>Estiramientos por presión de impacto labrados, de berilio,Estiramiento por presión de impacto labrado, de berilio</t>
  </si>
  <si>
    <t>Componentes de latón maquinados por extrusión de impacto</t>
  </si>
  <si>
    <t>Estiramientos por presión de impacto labrados, de latón,Estiramiento por presión de impacto labrado, de latón</t>
  </si>
  <si>
    <t>Componentes de bronce maquinados por extrusión de impacto</t>
  </si>
  <si>
    <t>Estiramientos por presión de impacto labrados, de bronce,Estiramiento por presión de impacto labrado, de bronce</t>
  </si>
  <si>
    <t>Componentes de cobre maquinados por extrusión de impacto</t>
  </si>
  <si>
    <t>Estiramientos por presión de impacto labrados, de cobre,Estiramiento por presión de impacto labrado, de cobre</t>
  </si>
  <si>
    <t>Componentes de aleación ferrosa maquinados por extrusión de impacto</t>
  </si>
  <si>
    <t>Estiramientos por presión de impacto labrados, de aleación ferrosa,Estiramiento por presión de impacto labrado, de aleación ferrosa</t>
  </si>
  <si>
    <t>Componentes de plomo maquinados por extrusión de impacto</t>
  </si>
  <si>
    <t>Estiramientos por presión de impacto labrados, de plomo,Estiramiento por presión de impacto labrado, de plomo</t>
  </si>
  <si>
    <t>Componentes de magnesio maquinados por extrusión de impacto</t>
  </si>
  <si>
    <t>Estiramientos por presión de impacto labrados, de magnesio,Estiramiento por presión de impacto labrado, de magnesio</t>
  </si>
  <si>
    <t>Componentes de aleación no ferrosa maquinados por extrusión de impacto</t>
  </si>
  <si>
    <t>Estiramientos por presión de impacto labrados, de aleación no ferrosa,Estiramiento por presión de impacto labrado, de aleación no ferrosa</t>
  </si>
  <si>
    <t>Componentes plásticos maquinados por extrusión de impacto</t>
  </si>
  <si>
    <t>Estiramientos por presión de impacto labrados, de plástico,Estiramiento por presión de impacto labrado, de plástico</t>
  </si>
  <si>
    <t>Componentes de metal precioso maquinados por extrusión de impacto</t>
  </si>
  <si>
    <t>Estiramientos por presión de impacto labrados, de metal precioso,Estiramiento por presión de impacto labrado, de metal precioso</t>
  </si>
  <si>
    <t>Componentes de caucho maquinados por extrusión de impacto</t>
  </si>
  <si>
    <t>Estiramientos por presión de impacto labrados, de caucho,Estiramiento por presión de impacto labrado, de caucho</t>
  </si>
  <si>
    <t>Componentes de acero inoxidable maquinados por extrusión de impacto</t>
  </si>
  <si>
    <t>Estiramientos por presión de impacto labrados, de acero inoxidable,Estiramiento por presión de impacto labrado, de acero inoxidable</t>
  </si>
  <si>
    <t>Componentes de acero maquinados por extrusión de impacto</t>
  </si>
  <si>
    <t>Estiramientos por presión de impacto labrados, de acero,Estiramiento por presión de impacto labrado, de acero</t>
  </si>
  <si>
    <t>Componentes de estaño maquinados por extrusión de impacto</t>
  </si>
  <si>
    <t>Estiramientos por presión de impacto labrados, de estaño,Estiramiento por presión de impacto labrado, de estaño</t>
  </si>
  <si>
    <t>Componentes de titanio maquinados por extrusión de impacto</t>
  </si>
  <si>
    <t>Estiramientos por presión de impacto labrados, de titanio,Estiramiento por presión de impacto labrado, de titanio</t>
  </si>
  <si>
    <t>Componentes de zinc maquinados por extrusión de impacto</t>
  </si>
  <si>
    <t>Estiramientos por presión de impacto labrados de cinc,Estiramiento por presión de impacto labrado, de cinc</t>
  </si>
  <si>
    <t>Componentes compuestos maquinados por extrusión de impacto</t>
  </si>
  <si>
    <t>Estiramientos por presión de impacto labrados, de compuestos,Estiramiento por presión de impacto labrado, de compuestos</t>
  </si>
  <si>
    <t>Componentes de aleación de níquel maquinados por extrusión de impacto</t>
  </si>
  <si>
    <t>Estiramientos por presión de impacto labrados, de aleación de níquel,Estiramiento por presión de impacto labrado, de aleación de níquel</t>
  </si>
  <si>
    <t>Componentes no metálicos maquinados por extrusión de impacto</t>
  </si>
  <si>
    <t>Estiramientos por presión de impacto labrados, no metálicos,Estiramiento por presión de impacto labrado, no metálicos</t>
  </si>
  <si>
    <t>Componentes de aluminio maquinados por extrusión en frío</t>
  </si>
  <si>
    <t>Estiramiento y labrado de aluminio hecho a temperatura ambiente o cerca de la temperatura ambiente.</t>
  </si>
  <si>
    <t>Estiramientos por presión en frío labrados, de aluminio|Estiramiento por presión en frío labrado, de aluminio</t>
  </si>
  <si>
    <t>Componentes de berilio maquinados por extrusión en frío</t>
  </si>
  <si>
    <t>Estiramiento y labrado de berilio hecho a temperatura ambiente o cerca de la temperatura ambiente.</t>
  </si>
  <si>
    <t>Estiramientos por presión en frío labrados, de berilio|Estiramiento por presión en frío labrado, de berilio</t>
  </si>
  <si>
    <t>Componentes de latón maquinados por extrusión en frío</t>
  </si>
  <si>
    <t>Estiramiento y labrado de latón hecho a temperatura ambiente o cerca de la temperatura ambiente.</t>
  </si>
  <si>
    <t>Estiramientos por presión en frío labrados, de latón|Estiramiento por presión en frío labrado, de latón</t>
  </si>
  <si>
    <t>Componentes de bronce maquinados por extrusión en frío</t>
  </si>
  <si>
    <t>Estiramiento y labrado de broce hecho a temperatura ambiente o cerca de la temperatura ambiente.</t>
  </si>
  <si>
    <t>Estiramientos por presión en frío labrados, de bronce|Estiramiento por presión en frío labrado, de bronce</t>
  </si>
  <si>
    <t>Componentes de cobre maquinados por extrusión en frío</t>
  </si>
  <si>
    <t>Estiramiento y labrado de cobre hecho a temperatura ambiente o cerca de la temperatura ambiente.</t>
  </si>
  <si>
    <t>Estiramientos por presión en frío labrados, de cobre|Estiramiento por presión en frío labrado, de cobre</t>
  </si>
  <si>
    <t>Componentes de aleación ferrosa maquinados por extrusión en frío</t>
  </si>
  <si>
    <t>Estiramiento y labrado de aleación ferrosa hecho a temperatura ambiente o cerca de la temperatura ambiente.</t>
  </si>
  <si>
    <t>Estiramientos por presión en frío labrados, de aleación ferrosa|Estiramiento por presión en frío labrado, de aleación ferrosa</t>
  </si>
  <si>
    <t>Componentes de plomo maquinados por extrusión en frío</t>
  </si>
  <si>
    <t>Estiramiento y labrado de plomo hecho a temperatura ambiente o cerca de la temperatura ambiente.</t>
  </si>
  <si>
    <t>Estiramientos por presión en frío labrados, de plomo|Estiramiento por presión en frío labrado, de plomo</t>
  </si>
  <si>
    <t>Componentes de magnesio maquinados por extrusión en frío</t>
  </si>
  <si>
    <t>Estiramiento y labrado de magnesio hecho a temperatura ambiente o cerca de la temperatura ambiente.</t>
  </si>
  <si>
    <t>Estiramientos por presión en frío labrados, de magnesio|Estiramiento por presión en frío labrado, de magnesio</t>
  </si>
  <si>
    <t>Componentes de aleación no ferrosa maquinados por extrusión en frío</t>
  </si>
  <si>
    <t>Estiramiento y labrado de aleación no ferrosa hecho a temperatura ambiente o cerca de la temperatura ambiente.</t>
  </si>
  <si>
    <t>Estiramientos por presión en frío labrados, de aleación no ferrosa|Estiramiento por presión en frío labrado, de aleación no ferrosa</t>
  </si>
  <si>
    <t>Componentes plásticos maquinados por extrusión en frío</t>
  </si>
  <si>
    <t>Estiramiento y labrado de plástico hecho a temperatura ambiente o cerca de la temperatura ambiente.</t>
  </si>
  <si>
    <t>Estiramientos por presión en frío labrados, de plástico|Estiramiento por presión en frío labrado, de plástico</t>
  </si>
  <si>
    <t>Componentes de metal precioso maquinados por extrusión en frío</t>
  </si>
  <si>
    <t>Estiramiento y labrado de metal precioso hecho a temperatura ambiente o cerca de la temperatura ambiente.</t>
  </si>
  <si>
    <t>Estiramientos por presión en frío labrados, de metal precioso|Estiramiento por presión en frío labrado, de metal precioso</t>
  </si>
  <si>
    <t>Componentes de caucho maquinados por extrusión en frío</t>
  </si>
  <si>
    <t>Estiramiento y labrado de caucho hecho a temperatura ambiente o cerca de la temperatura ambiente.</t>
  </si>
  <si>
    <t>Estiramientos en frío labrados, de caucho|Estiramiento en frío labrado, de caucho</t>
  </si>
  <si>
    <t>Componentes de acero inoxidable maquinados por extrusión en frío</t>
  </si>
  <si>
    <t>Estiramiento y labrado de acero inoxidable hecho a temperatura ambiente o cerca de la temperatura ambiente.</t>
  </si>
  <si>
    <t>Estiramientos por presión en frío labrados, de acero inoxidable|Estiramiento por presión en frío labrado, de acero inoxidable</t>
  </si>
  <si>
    <t>Componentes de acero maquinados por extrusión en frío</t>
  </si>
  <si>
    <t>Estiramiento y labrado de acero hecho a temperatura ambiente o cerca de la temperatura ambiente.</t>
  </si>
  <si>
    <t>Estiramientos por presión en frío labrados, de acero|Estiramiento por presión en frío labrado, de acero</t>
  </si>
  <si>
    <t>Componentes de estaño maquinados por extrusión en frío</t>
  </si>
  <si>
    <t>Estiramiento y labrado de estaño hecho a temperatura ambiente o cerca de la temperatura ambiente.</t>
  </si>
  <si>
    <t>Estiramientos por presión en frío labrados, de estaño|Estiramiento por presión en frío labrado, de estaño</t>
  </si>
  <si>
    <t>Componentes de titanio maquinados por extrusión en frío</t>
  </si>
  <si>
    <t>Estiramiento y labrado de titanio hecho a temperatura ambiente o cerca de la temperatura ambiente.</t>
  </si>
  <si>
    <t>Estiramientos por presión en caliente labrados, de titanio|Estiramiento por presión en caliente labrado, de titanio</t>
  </si>
  <si>
    <t>Componentes de zinc maquinados por extrusión en frío</t>
  </si>
  <si>
    <t>Estiramiento y labrado de cinc hecho a temperatura ambiente o cerca de la temperatura ambiente.</t>
  </si>
  <si>
    <t>Estiramientos por presión en frío labrados, de cinc|Estiramiento por presión en frío labrado, de cinc</t>
  </si>
  <si>
    <t>Componentes compuestos maquinados por extrusión en frío</t>
  </si>
  <si>
    <t>Estiramiento y labrado de compuestos hecho a temperatura ambiente o cerca de la temperatura ambiente.</t>
  </si>
  <si>
    <t>Estiramientos por presión en frío labrados, de compuestos|Estiramiento por presión en frío labrado, de compuestos</t>
  </si>
  <si>
    <t>Componentes de aleación de níquel maquinados por extrusión en frío</t>
  </si>
  <si>
    <t>Estiramiento y labrado de aleación de níquel hecho a temperatura ambiente o cerca de la temperatura ambiente.</t>
  </si>
  <si>
    <t>Estiramientos por presión en frío labrados, de aleación de níquel|Estiramiento por presión en frío labrado, de aleación de níquel</t>
  </si>
  <si>
    <t>Componentes no metálicos maquinados por extrusión en frío</t>
  </si>
  <si>
    <t>Estiramiento y labrado de no metáles hecho a temperatura ambiente o cerca de la temperatura ambiente.</t>
  </si>
  <si>
    <t>Estiramientos por presión en frío labrados, no metálicas|Estiramiento por presión en frío labrado, no metálico</t>
  </si>
  <si>
    <t>Componentes de aluminio maquinados por extrusión en caliente</t>
  </si>
  <si>
    <t xml:space="preserve">Alargamiento o dilatación del aluminio que se realiza a temperaturas bastante altas, de aproximadamente 50 a 75% del punto de fusión del metal  </t>
  </si>
  <si>
    <t>Estiramientos por presión en caliente labrados, de aluminio|Estiramiento por presión en caliente labrado, de aluminio</t>
  </si>
  <si>
    <t>Componentes de berilio maquinados por extrusión en caliente</t>
  </si>
  <si>
    <t xml:space="preserve">Alargamiento o dilatación de berilio que se realiza a temperaturas bastante altas, de aproximadamente 50 a 75% del punto de fusión del metal  </t>
  </si>
  <si>
    <t>Estiramientos por presión en caliente labrados, de berilio|Estiramiento por presión en caliente labrado, de berilio</t>
  </si>
  <si>
    <t>Componentes de latón maquinados por extrusión en caliente</t>
  </si>
  <si>
    <t xml:space="preserve">Alargamiento o dilatación de latón que se realiza a temperaturas bastante altas, de aproximadamente 50 a 75% del punto de fusión del metal  </t>
  </si>
  <si>
    <t>Estiramientos por presión en caliente labrados, de latón|Estiramiento por presión en caliente labrado, de latón</t>
  </si>
  <si>
    <t>Componentes de bronce maquinados por extrusión en caliente</t>
  </si>
  <si>
    <t xml:space="preserve">Alargamiento o dilatación de bronce que se realiza a temperaturas bastante altas, de aproximadamente 50 a 75% del punto de fusión del metal  </t>
  </si>
  <si>
    <t>Estiramientos por presión en caliente labrados, de bronce|Estiramiento por presión en caliente labrado, de bronce</t>
  </si>
  <si>
    <t>Componentes de cobre maquinados por extrusión en caliente</t>
  </si>
  <si>
    <t xml:space="preserve">Alargamiento o dilatación de cobre que se realiza a temperaturas bastante altas, de aproximadamente 50 a 75% del punto de fusión del metal  </t>
  </si>
  <si>
    <t>Estiramientos por presión en caliente labrados, de cobre|Estiramiento por presión en caliente labrado, de cobre</t>
  </si>
  <si>
    <t>Componentes de aleación ferrosa maquinados por extrusión en caliente</t>
  </si>
  <si>
    <t xml:space="preserve">Alargamiento o dilatación de aleación ferrosa que se realiza a temperaturas bastante altas, de aproximadamente 50 a 75% del punto de fusión del metal  </t>
  </si>
  <si>
    <t>Estiramientos por presión en caliente labrados, de aleación ferrosa|Estiramiento por presión en caliente labrado, de aleación ferrosa</t>
  </si>
  <si>
    <t>Componentes de plomo maquinados por extrusión en caliente</t>
  </si>
  <si>
    <t xml:space="preserve">Alargamiento o dilatación de plomo que se realiza a temperaturas bastante altas, de aproximadamente 50 a 75% del punto de fusión del metal  </t>
  </si>
  <si>
    <t>Estiramientos por presión en caliente labrados, de plomo|Estiramiento por presión en caliente labrado, de plomo</t>
  </si>
  <si>
    <t>Componentes de magnesio maquinados por extrusión en caliente</t>
  </si>
  <si>
    <t xml:space="preserve">Alargamiento o dilatación del magnesio que se realiza a temperaturas bastante altas, de aproximadamente 50 a 75% del punto de fusión del metal  </t>
  </si>
  <si>
    <t>Estiramientos por presión en caliente labrados, de magnesio|Estiramiento por presión en caliente labrado, de magnesio</t>
  </si>
  <si>
    <t>Componentes de aleación no ferrosa maquinados por extrusión en caliente</t>
  </si>
  <si>
    <t xml:space="preserve">Alargamiento o dilatación de aleación no ferrosa que se realiza a temperaturas bastante altas, de aproximadamente 50 a 75% del punto de fusión del metal  </t>
  </si>
  <si>
    <t>Estiramientos por presión en caliente labrados, de aleación no ferrosa|Estiramiento por presión en caliente labrado, de aleación no ferrosa</t>
  </si>
  <si>
    <t>Componentes plásticos maquinados por extrusión en caliente</t>
  </si>
  <si>
    <t xml:space="preserve">Alargamiento o dilatación de plástico que se realiza a temperaturas bastante altas, de aproximadamente 50 a 75% del punto de fusión del metal  </t>
  </si>
  <si>
    <t>Estiramientos por presión en caliente labrados, de plástico|Estiramiento por presión en caliente labrado, de plástico</t>
  </si>
  <si>
    <t>Componentes de metal precioso maquinados por extrusión en caliente</t>
  </si>
  <si>
    <t xml:space="preserve">Alargamiento o dilatación de metal precioso que se realiza a temperaturas bastante altas, de aproximadamente 50 a 75% del punto de fusión del metal  </t>
  </si>
  <si>
    <t>Estiramientos por presión en caliente labrados, de metal precioso|Estiramiento por presión en caliente labrado, de metal precioso</t>
  </si>
  <si>
    <t>Componentes de caucho maquinados por extrusión en caliente</t>
  </si>
  <si>
    <t xml:space="preserve">Alargamiento o dilatación de caucho que se realiza a temperaturas bastante altas, de aproximadamente 50 a 75% del punto de fusión del metal  </t>
  </si>
  <si>
    <t>Estiramientos por presión en caliente labrados, de caucho|Estiramiento por presión en caliente labrado, de caucho</t>
  </si>
  <si>
    <t>Componentes de acero inoxidable maquinados por extrusión en caliente</t>
  </si>
  <si>
    <t xml:space="preserve">Alargamiento o dilatación del acero inoxidable que se realiza a temperaturas bastante altas, de aproximadamente 50 a 75% del punto de fusión del metal  </t>
  </si>
  <si>
    <t>Estiramientos por presión en caliente labrados, de acero inoxidable|Estiramiento por presión en caliente labrado, de acero inoxidable</t>
  </si>
  <si>
    <t>Componentes de acero maquinados por extrusión en caliente</t>
  </si>
  <si>
    <t xml:space="preserve">Alargamiento o dilatación de acero que se realiza a temperaturas bastante altas, de aproximadamente 50 a 75% del punto de fusión del metal  </t>
  </si>
  <si>
    <t>Estiramientos por presión en caliente labrados, de acero|Estiramiento por presión en caliente labrado, de acero</t>
  </si>
  <si>
    <t>Componentes de estaño maquinados por extrusión en caliente</t>
  </si>
  <si>
    <t xml:space="preserve">Alargamiento o dilatación de estaño que se realiza a temperaturas bastante altas, de aproximadamente 50 a 75% del punto de fusión del metal  </t>
  </si>
  <si>
    <t>Estiramientos por presión en caliente labrados, de estaño|Estiramiento por presión en caliente labrado, de estaño</t>
  </si>
  <si>
    <t>Componentes de titanio maquinados por extrusión en caliente</t>
  </si>
  <si>
    <t xml:space="preserve">Alargamiento o dilatación de titanio que se realiza a temperaturas bastante altas, de aproximadamente 50 a 75% del punto de fusión del metal  </t>
  </si>
  <si>
    <t>Componentes de zinc maquinados por extrusión en caliente</t>
  </si>
  <si>
    <t xml:space="preserve">Alargamiento o dilatación de cinc que se realiza a temperaturas bastante altas, de aproximadamente 50 a 75% del punto de fusión del metal  </t>
  </si>
  <si>
    <t>Estiramientos por presión en caliente labrados, de cinc|Estiramiento por presión en caliente labrado, de cinc</t>
  </si>
  <si>
    <t>Componentes compuestos maquinados por extrusión en caliente</t>
  </si>
  <si>
    <t xml:space="preserve">Alargamiento o dilatación de compuestos que se realiza a temperaturas bastante altas, de aproximadamente 50 a 75% del punto de fusión del metal  </t>
  </si>
  <si>
    <t>Estiramientos por presión en caliente labrados, de compuestos|Estiramiento por presión en caliente labrado, de compuestos</t>
  </si>
  <si>
    <t>Componentes de aleación de níquel maquinados por extrusión en caliente</t>
  </si>
  <si>
    <t xml:space="preserve">Alargamiento o dilatación del níquel que se realiza a temperaturas bastante altas, de aproximadamente 50 a 75% del punto de fusión del metal  </t>
  </si>
  <si>
    <t>Estiramientos por presión en caliente labrados, de aleación de níquel|Estiramiento por presión en caliente labrado, de aleación de níquel</t>
  </si>
  <si>
    <t>Componentes no metálicos maquinados por extrusión en caliente</t>
  </si>
  <si>
    <t xml:space="preserve">Alargamiento o dilatación de no metáles que se realiza a temperaturas bastante altas, de aproximadamente 50 a 75% del punto de fusión del metal  </t>
  </si>
  <si>
    <t>Estiramientos por presión en caliente labrados, no metálicas|Estiramiento por presión en caliente labrado, no metálica</t>
  </si>
  <si>
    <t>Forjas de aleación no ferrosa maquinadas con troquel abierto</t>
  </si>
  <si>
    <t>Tipo de forja industrial más antiguo y se caracteriza porque la deformación del producto homogéneo de propiedades metálicas y compuesto de dos o más elementos, uno de los cuales,  debe ser un metal, no está limitada (es libre) por su forma o masa. Se utiliza para fabricar piezas únicas o pequeños lotes de piezas, donde normalmente éstas son de gran tamaño</t>
  </si>
  <si>
    <t>Forjas labradas de matriz abierta de aleación no ferros,Forja labrada de matriz abierta de aleación no ferrosa,,forja libre de aleación no ferrosa</t>
  </si>
  <si>
    <t>Forjas de aleación ferrosa maquinadas con troquel abierto</t>
  </si>
  <si>
    <t>Tipo de forja industrial más antiguo y se caracteriza porque la deformación del producto homogéneo de propiedades metálicas y compuesto de dos o más elementos, uno de los cuales,  es el hierro, no está limitada (es libre) por su forma o masa. Se utiliza para fabricar piezas únicas o pequeños lotes de piezas, donde normalmente éstas son de gran tamaño</t>
  </si>
  <si>
    <t>Forjas labradas de matriz abierta de aleación ferrosa,Forja labrada de matriz abierta de aleación ferrosa,forja libre de aleación ferrosa</t>
  </si>
  <si>
    <t>Forjas de acero maquinadas con troquel abierto</t>
  </si>
  <si>
    <t>Tipo de forja industrial más antiguo y se caracteriza porque la deformación de la aleación de hierro y carbono, no está limitada (es libre) por su forma o masa. Se utiliza para fabricar piezas únicas o pequeños lotes de piezas, donde normalmente éstas son de gran tamaño</t>
  </si>
  <si>
    <t>Forjas labradas de matriz abierta de acero,Forja labrada de matriz abierta de acero,forja libre de acero</t>
  </si>
  <si>
    <t>Forjas de acero inoxidable maquinadas con troquel abierto</t>
  </si>
  <si>
    <t>Tipo de forja industrial más antiguo y se caracteriza porque la deformación de la aleación de hierro y carbono inoxidable, no está limitada (es libre) por su forma o masa. Se utiliza para fabricar piezas únicas o pequeños lotes de piezas, donde normalmente éstas son de gran tamaño</t>
  </si>
  <si>
    <t>Forjas labradas de matriz abierta de acero inoxidable,Forja labrada de matriz abierta de acero inoxidable,forja libre de acero inoxidable</t>
  </si>
  <si>
    <t>Forjas de hierro maquinadas con troquel abierto</t>
  </si>
  <si>
    <t>Tipo de forja industrial más antiguo y se caracteriza porque la deformación del elemento químico metálico dúctil, maleable y muy tenaz, no está limitada (es libre) por su forma o masa. Se utiliza para fabricar piezas únicas o pequeños lotes de piezas, donde normalmente éstas son de gran tamaño</t>
  </si>
  <si>
    <t>Forjas labradas de matriz abierta de hierro,Forja labrada de matriz abierta de hierro,forja libre de hierro</t>
  </si>
  <si>
    <t>Forjas de aluminio maquinadas con troquel abierto</t>
  </si>
  <si>
    <t>Tipo de forja industrial más antiguo y se caracteriza porque la deformación del metal de color y brillo similares a los de la plata, ligero, maleable y buen conductor del calor y de la electricidad, no está limitada (es libre) por su forma o masa. Se utiliza para fabricar piezas únicas o pequeños lotes de piezas, donde normalmente éstas son de gran tamaño</t>
  </si>
  <si>
    <t>Forjas labradas de matriz abierta de aluminio,Forja labrada de matriz abierta de aluminio,forja libre de aluminio</t>
  </si>
  <si>
    <t>Forjas de magnesio maquinadas con troquel abierto</t>
  </si>
  <si>
    <t>Tipo de forja industrial más antiguo y se caracteriza porque la deformación del elemento químico metálico, bivalente, de color y brillo argentinos, maleable, inflamable, poco tenaz, no está limitada (es libre) por su forma o masa. Se utiliza para fabricar piezas únicas o pequeños lotes de piezas, donde normalmente éstas son de gran tamaño</t>
  </si>
  <si>
    <t>Forjas labradas de matriz abierta de magnesio,Forja labrada de matriz abierta de magnesio,forja libre de magnesio</t>
  </si>
  <si>
    <t>Forjas de titanio maquinadas con troquel abierto</t>
  </si>
  <si>
    <t>Tipo de forja industrial más antiguo y se caracteriza porque la deformación del elemento químico metálico de color gris, casi tan pesado como el hierro, no está limitada (es libre) por su forma o masa. Se utiliza para fabricar piezas únicas o pequeños lotes de piezas, donde normalmente éstas son de gran tamaño</t>
  </si>
  <si>
    <t>Forjas labradas de matriz abierta de titanio,Forja labrada de matriz abierta de titanio,forja libre de titanio</t>
  </si>
  <si>
    <t>Forjas de berilio maquinadas con troquel abierto</t>
  </si>
  <si>
    <t>Tipo de forja industrial más antiguo y se caracteriza porque la deformación del elemento químico metálico de color blanco y sabor dulce, no está limitada (es libre) por su forma o masa. Se utiliza para fabricar piezas únicas o pequeños lotes de piezas, donde normalmente éstas son de gran tamaño</t>
  </si>
  <si>
    <t>Forjas labradas de matriz abierta de berilio,Forja labrada de matriz abierta de berilio,forja libre de berilio</t>
  </si>
  <si>
    <t>Forjas de cobre maquinadas con troquel abierto</t>
  </si>
  <si>
    <t>Tipo de forja industrial más antiguo y se caracteriza porque la deformación del metal rojizo, maleable y dúctil, buen conductor del calor y de la electricidad, no está limitada (es libre) por su forma o masa. Se utiliza para fabricar piezas únicas o pequeños lotes de piezas, donde normalmente éstas son de gran tamaño</t>
  </si>
  <si>
    <t>Forjas labradas de matriz abierta de cobre,Forja labrada de matriz abierta de cobre,forja libre de cobre</t>
  </si>
  <si>
    <t>Forjas de latón maquinadas con troquel abierto</t>
  </si>
  <si>
    <t>Tipo de forja industrial más antiguo y se caracteriza porque la deformación de la aleación de cobre y cinc, no está limitada (es libre) por su forma o masa. Se utiliza para fabricar piezas únicas o pequeños lotes de piezas, donde normalmente éstas son de gran tamaño</t>
  </si>
  <si>
    <t>Forjas labradas de matriz abierta de latón,Forja labrada de matriz abierta de latón,forja libre de latón</t>
  </si>
  <si>
    <t>Forjas de bronce maquinadas con troquel abierto</t>
  </si>
  <si>
    <t>Tipo de forja industrial más antiguo y se caracteriza porque la deformación de la aleación de cobre y estaño de color amarillo rojizo, no está limitada (es libre) por su forma o masa. Se utiliza para fabricar piezas únicas o pequeños lotes de piezas, donde normalmente éstas son de gran tamaño</t>
  </si>
  <si>
    <t>Forjas labradas de matriz abierta de bronce,Forja labrada de matriz abierta de bronce,forja libre de bronce</t>
  </si>
  <si>
    <t>Forjas de zinc maquinadas con troquel abierto</t>
  </si>
  <si>
    <t>Tipo de forja industrial más antiguo y se caracteriza porque la deformación del elemento químico, metal blanco azulado con brillo intenso, no está limitada (es libre) por su forma o masa. Se utiliza para fabricar piezas únicas o pequeños lotes de piezas, donde normalmente éstas son de gran tamaño</t>
  </si>
  <si>
    <t>Forjas labradas de matriz abierta de cinc,Forja labrada de matriz abierta de cinc,forja libre de cinz,forja libre de zinc</t>
  </si>
  <si>
    <t>Forjas de estaño maquinadas con troquel abierto</t>
  </si>
  <si>
    <t>Tipo de forja industrial más antiguo y se caracteriza porque la deformación del elemento químico metálico blanco, de brillo plateado, dúctil y maleable, no está limitada (es libre) por su forma o masa. Se utiliza para fabricar piezas únicas o pequeños lotes de piezas, donde normalmente éstas son de gran tamaño</t>
  </si>
  <si>
    <t>Forjas labradas de matriz abierta estaño,Forja labrada de matriz abierta estaño,forja libre de estaño</t>
  </si>
  <si>
    <t>Forjas de plomo maquinadas con troquel abierto</t>
  </si>
  <si>
    <t>Tipo de forja industrial más antiguo y se caracteriza porque la deformación del elemento químico metálico, pesado, dúctil, maleable, blando, no está limitada (es libre) por su forma o masa. Se utiliza para fabricar piezas únicas o pequeños lotes de piezas, donde normalmente éstas son de gran tamaño</t>
  </si>
  <si>
    <t>Forjas labradas de matriz abierta de plomo,Forja labrada de matriz abierta de plomo,forja libre de plomo</t>
  </si>
  <si>
    <t>Forjas de metales preciosos maquinadas con troquel abierto</t>
  </si>
  <si>
    <t>Tipo de forja industrial más antiguo y se caracteriza porque la deformación del oro,la plata o el platino,que tienen  gran resistencia al ataque de los ácidos y agentes corrosivos y resiste a la oxidación atmosférica, no está limitada (es libre) por su forma o masa. Se utiliza para fabricar piezas únicas o pequeños lotes de piezas, donde normalmente éstas son de gran tamaño</t>
  </si>
  <si>
    <t>Forjas labradas de matriz abierta de metal precioso,Forja labrada de matriz abierta de metal precioso,forja libre de metal precioso,forja libre de oro,forja libre de plata,forja libre de platino</t>
  </si>
  <si>
    <t>Forjas compuestas maquinadas con troquel abierto</t>
  </si>
  <si>
    <t>Tipo de forja industrial más antiguo y se caracteriza porque la deformación de una combinación de elementos, no está limitada (es libre) por su forma o masa. Se utiliza para fabricar piezas únicas o pequeños lotes de piezas, donde normalmente éstas son de gran tamaño</t>
  </si>
  <si>
    <t>Forjas labradas compuestas de matriz abierta,Forja labrada compuestas de matriz abierta,forja libre compuesta</t>
  </si>
  <si>
    <t>Forjas de aleación de níquel maquinadas con troquel abierto</t>
  </si>
  <si>
    <t>Tipo de forja industrial más antiguo y se caracteriza porque la deformación del producto homogéneo de propiedades metálicas y compuesto de dos o más elementos,uno de los cuales es el elemento químico metálico de color y brillo semejantes a los de la plata, no está limitada (es libre) por su forma o masa. Se utiliza para fabricar piezas únicas o pequeños lotes de piezas, donde normalmente éstas son de gran tamaño</t>
  </si>
  <si>
    <t>Forjas labradas de matriz abierta de aleación de níquel,Forja labrada de matriz abierta de aleación de níquel,forja libre de aleación de niquel</t>
  </si>
  <si>
    <t>Forjas no metálicas maquinadas con troquel abierto</t>
  </si>
  <si>
    <t>Tipo de forja industrial más antiguo y se caracteriza porque la deformación de algún material distinto al metal, no está limitada (es libre) por su forma o masa. Se utiliza para fabricar piezas únicas o pequeños lotes de piezas, donde normalmente éstas son de gran tamaño</t>
  </si>
  <si>
    <t>Forjas labradas no metálicas de matriz abierta,Forja labrada no metálica de matriz abierta,forja libre no metalica</t>
  </si>
  <si>
    <t>Forjas de aleación no ferrosa maquinadas con troquel cerrado</t>
  </si>
  <si>
    <t>Tipo de forja consiste en colocar, el producto homogéneo de propiedades metálicas y compuesto de dos o más elementos, uno de los cuales,  debe ser un metal,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</si>
  <si>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aleación no ferrosa,Forja labrada de matriz cerrada de aleación no ferrosa,forja con estampa de aleación no ferrosa</t>
  </si>
  <si>
    <t>Forjas de aleación ferrosa maquinadas con troquel cerrado</t>
  </si>
  <si>
    <t>Tipo de forja consiste en colocar, el producto homogéneo de propiedades metálicas y compuesto de dos o más elementos, uno de los cuales,  es el hierro,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</si>
  <si>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aleación ferrosa,Forja labrada de matriz cerrada de aleación ferrosa,forja con estampa de aleación ferrosa</t>
  </si>
  <si>
    <t>Forjas de acero maquinadas con troquel cerrado</t>
  </si>
  <si>
    <t>Tipo de forja consiste en colocar, la aleación de hierro y carbono,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</si>
  <si>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acero,Forja labrada de matriz cerrada de acero,forja con estampa de acero</t>
  </si>
  <si>
    <t>Forjas de acero inoxidable maquinadas con troquel cerrado</t>
  </si>
  <si>
    <t>Tipo de forja consiste en colocar, la  la aleación de hierro y carbono inoxidable,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</si>
  <si>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acero inoxidable,Forja labrada de matriz cerrada de acero inoxidable,forja con estampa de acero inoxidable</t>
  </si>
  <si>
    <t>Forjas de hierro maquinadas con troquel cerrado</t>
  </si>
  <si>
    <t>Tipo de forja consiste en colocar, el elemento químico metálico dúctil, maleable y muy tenaz,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</si>
  <si>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hierro,Forja labrada de matriz cerrada de hierro,forja con estampa de hierro</t>
  </si>
  <si>
    <t>Forjas de aluminio maquinadas con troquel cerrado</t>
  </si>
  <si>
    <t>Tipo de forja consiste en colocar, el metal de color y brillo similares a los de la plata, ligero, maleable y buen conductor del calor y de la electricidad,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</si>
  <si>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aluminio,Forja labrada de matriz cerrada de aluminio,forja con estampa de aluminio</t>
  </si>
  <si>
    <t>Forjas de magnesio maquinadas con troquel cerrado</t>
  </si>
  <si>
    <t>Tipo de forja consiste en colocar, el elemento químico metálico, bivalente, de color y brillo argentinos, maleable, inflamable, poco tenaz,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</si>
  <si>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magnesio,Forja labrada de matriz cerrada de magnesio,forja con estampa de magnesio</t>
  </si>
  <si>
    <t>Forjas de titanio maquinadas con troquel cerrado</t>
  </si>
  <si>
    <t>Tipo de forja consiste en colocar, el elemento químico metálico de color gris, casi tan pesado como el hierro,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</si>
  <si>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titanio,Forja labrada de matriz cerrada de titanio,,forja con estampa de titanio</t>
  </si>
  <si>
    <t>Forjas de berilio maquinadas con troquel cerrado</t>
  </si>
  <si>
    <t>Tipo de forja consiste en colocar, el elemento químico metálico de color blanco y sabor dulce,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</si>
  <si>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berilio,Forja labrada de matriz cerrada de berilio,forja con estampa de berilio</t>
  </si>
  <si>
    <t>Forjas de cobre maquinadas con troquel cerrado</t>
  </si>
  <si>
    <t>Tipo de forja consiste en colocar, el metal rojizo, maleable y dúctil, buen conductor del calor y de la electricidad,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</si>
  <si>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cobre,Forja labrada de matriz cerrada de cobre,forja con estampa de cobre</t>
  </si>
  <si>
    <t>Forjas de latón maquinadas con troquel cerrado</t>
  </si>
  <si>
    <t>Tipo de forja consiste en colocar, la aleación de cobre y cinc,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</si>
  <si>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latón,Forja labrada de matriz cerrada de latón,forja con estampa de laton</t>
  </si>
  <si>
    <t>Forjas de bronce maquinadas con troquel cerrado</t>
  </si>
  <si>
    <t>Tipo de forja consiste en colocar, la aleación de cobre y estaño de color amarillo rojizo,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</si>
  <si>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bronce,Forja labrada de matriz cerrada de bronce,forja con estampa de bronce</t>
  </si>
  <si>
    <t>Forjas de zinc maquinadas con troquel cerrado</t>
  </si>
  <si>
    <t>Tipo de forja consiste en colocar, el elemento químico, metal blanco azulado con brillo intenso,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</si>
  <si>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cinc,Forja labrada de matriz cerrada de cinc,forja con estampa de cinc,,forja con estampa de zinc</t>
  </si>
  <si>
    <t>Forjas de estaño maquinadas con troquel cerrado</t>
  </si>
  <si>
    <t>Tipo de forja consiste en colocar, el elemento químico metálico blanco, de brillo plateado, dúctil y maleable,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</si>
  <si>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estaño,Forja labrada de matriz cerrada de estaño,forja con estampa de estaño</t>
  </si>
  <si>
    <t>Forjas de plomo maquinadas con troquel cerrado</t>
  </si>
  <si>
    <t>Tipo de forja consiste en colocar, el elemento químico metálico, pesado, dúctil, maleable, blando,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</si>
  <si>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plomo,Forja labrada de matriz cerrada de plomo,forja con estampa de plomo</t>
  </si>
  <si>
    <t>Forjas de metales preciosos maquinadas con troquel cerrado</t>
  </si>
  <si>
    <t>Tipo de forja consiste en colocar el oro,la plata o el platino,que tienen  gran resistencia al ataque de los ácidos y agentes corrosivos y resiste a la oxidación atmosférica, no está limitada (es libre) por su forma o masa. Se utiliza para fabricar piezas únicas o pequeños lotes de piezas, el material se va deformando y adaptando a las matrices hasta que adquiere la geometría deseada.</t>
  </si>
  <si>
    <t>Forjas labradas de matriz cerrada de metal precioso,Forja labrada de matriz cerrada de metal precioso,forja con estampa de oro,,forja con estampa de plata,,forja con estampa de platino,,forja con estampa de metal precioso</t>
  </si>
  <si>
    <t>Forjas compuestas maquinadas con troquel cerrado</t>
  </si>
  <si>
    <t>Tipo de forja consiste en colocar, de una combinación de elementos,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</si>
  <si>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compuestas de matriz cerrada,Forja labrada compuestas de matriz cerrada,forja con estampa de material compuesto,,forja con estampa compuesta</t>
  </si>
  <si>
    <t>Forjas de aleación de níquel maquinadas con troquel cerrado</t>
  </si>
  <si>
    <t>Tipo de forja consiste en colocar, producto homogéneo de propiedades metálicas y compuesto de dos o más elementos,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</si>
  <si>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de matriz cerrada de aleación de níquel,Forja labrada de matriz cerrada de aleación de níquel,forja con estampa de aleación de niquel</t>
  </si>
  <si>
    <t>Forjas no metálicas maquinadas con troquel cerrado</t>
  </si>
  <si>
    <t>Tipo de forja consiste en colocar, un producto diferente al metal, entre dos matrices que al cerrarse conforman una cavidad con la forma y dimensiones que se desean obtener para la pieza. A medida que avanza el proceso, ya sea empleando martillos o prensas, el material se va deformando y adaptando a las matrices hasta que adquiere la geometría deseada.</t>
  </si>
  <si>
    <t>Forjas labradas no metálicas de matriz cerrada,Forja labrada no metálicas de matriz cerrada,forja con estampa de no metálica</t>
  </si>
  <si>
    <t>Forjas de aleación no ferrosa maquinadas con impresión por troquel</t>
  </si>
  <si>
    <t xml:space="preserve">Tipo especial de proceso conformado por deformación plástica que consiste en la deformación, del producto homogéneo de propiedades metálicas y compuesto de dos o más elementos, uno de los cuales,  debe ser un metal, a través de altas temperaturas a través de troqueles. </t>
  </si>
  <si>
    <t>Forjas labradas de troquel de impresión de aleación no ferrosa,Forja labrada de troquel de impresión de aleación no ferrosa,forjado isotermico de aleación no ferrosa</t>
  </si>
  <si>
    <t>Forjas de aleación ferrosa maquinadas con impresión por troquel</t>
  </si>
  <si>
    <t xml:space="preserve">Tipo especial de proceso conformado por deformación plástica que consiste en la deformación, del producto homogéneo de propiedades metálicas y compuesto de dos o más elementos, uno de los cuales,  es el hierro, a través de altas temperaturas a través de troqueles. </t>
  </si>
  <si>
    <t>Forjas labradas de troquel de impresión de aleación ferrosa,Forja labrada de troquel de impresión de aleación ferrosa,forjado isotermico de aleación ferrosa</t>
  </si>
  <si>
    <t>Forjas de acero maquinadas con impresión por troquel</t>
  </si>
  <si>
    <t xml:space="preserve">Tipo especial de proceso conformado por deformación plástica que consiste en la deformación, de la aleación de hierro y carbono, a través de altas temperaturas a través de troqueles. </t>
  </si>
  <si>
    <t>Forjas labradas de troquel de impresión de acero,Forja labrada de troquel de impresión de acero,forjado isotermico de acero</t>
  </si>
  <si>
    <t>Forjas de acero inoxidable maquinadas con impresión por troquel</t>
  </si>
  <si>
    <t xml:space="preserve">Tipo especial de proceso conformado por deformación plástica que consiste en la deformación, de la aleación de hierro y carbono con tratamiento inoxidable,a través de altas temperaturas a través de troqueles. </t>
  </si>
  <si>
    <t>Forjas labradas de troquel de impresión de acero inoxidable,Forja labrada de troquel de impresión de acero inoxidable,forjado isotermico de acero inoxidable</t>
  </si>
  <si>
    <t>Forjas de hierro maquinadas con impresión por troquel</t>
  </si>
  <si>
    <t xml:space="preserve">Tipo especial de proceso conformado por deformación plástica que consiste en la deformación, del elemento químico metálico dúctil, maleable y muy tenaz, a través de altas temperaturas a través de troqueles. </t>
  </si>
  <si>
    <t>Forjas labradas de troquel de impresión de hierro,Forja labrada de troquel de impresión de hierro,forjado isotermico de hierro</t>
  </si>
  <si>
    <t>Forjas de aluminio maquinadas con impresión por troquel</t>
  </si>
  <si>
    <t xml:space="preserve">Tipo especial de proceso conformado por deformación plástica que consiste en la deformación, el metal de color y brillo similares a los de la plata, ligero, maleable y buen conductor del calor y de la electricidad, a través de altas temperaturas a través de troqueles. </t>
  </si>
  <si>
    <t>Forjas labradas de troquel de impresión de aluminio,Forja labrada de troquel de impresión de aluminio,forjado isotermico de aluminio</t>
  </si>
  <si>
    <t>Forjas de magnesio maquinadas con impresión por troquel</t>
  </si>
  <si>
    <t xml:space="preserve">Tipo especial de proceso conformado por deformación plástica que consiste en la deformación, el elemento químico metálico, bivalente, de color y brillo argentinos, maleable, inflamable, poco tenaz, a través de altas temperaturas a través de troqueles. </t>
  </si>
  <si>
    <t>Forjas labradas de troquel de impresión de magnesio,Forja labrada de troquel de impresión de magnesio,forjado isotermico de magnesio</t>
  </si>
  <si>
    <t>Forjas de titanio maquinadas con impresión por troquel</t>
  </si>
  <si>
    <t xml:space="preserve">Tipo especial de proceso conformado por deformación plástica que consiste en la deformación, el elemento químico metálico de color gris, casi tan pesado como el hierro, a través de altas temperaturas a través de troqueles. </t>
  </si>
  <si>
    <t>Forjas labradas de troquel de impresión de titanium,Forja labrada de troquel de impresión de titanium,forjado isotermico de titanium</t>
  </si>
  <si>
    <t>Forjas de berilio maquinadas con impresión por troquel</t>
  </si>
  <si>
    <t xml:space="preserve">Tipo especial de proceso conformado por deformación plástica que consiste en la deformación, el elemento químico metálico de color blanco y sabor dulce, a través de altas temperaturas a través de troqueles. </t>
  </si>
  <si>
    <t>Forjas labradas de troquel de impresión de berilio,Forja labrada de troquel de impresión de berilio,forjado isotermico de berilio</t>
  </si>
  <si>
    <t>Forjas de cobre maquinadas con impresión por troquel</t>
  </si>
  <si>
    <t xml:space="preserve">Tipo especial de proceso conformado por deformación plástica que consiste en la deformación, el metal rojizo, maleable y dúctil, buen conductor del calor y de la electricidad, a través de altas temperaturas a través de troqueles. </t>
  </si>
  <si>
    <t>Forjas labradas de troquel de impresión de cobre,Forja labrada de troquel de impresión de cobre,forjado isotermico de cobre</t>
  </si>
  <si>
    <t>Forjas de latón maquinadas con impresión por troquel</t>
  </si>
  <si>
    <t xml:space="preserve">Tipo especial de proceso conformado por deformación plástica que consiste en la deformación, la aleación de cobre y cinc, a través de altas temperaturas a través de troqueles. </t>
  </si>
  <si>
    <t>Forjas labradas de troquel de impresión de latón,Forja labrada de troquel de impresión de latón,forjado isotermico de latón</t>
  </si>
  <si>
    <t>Forjas de bronce maquinadas con impresión por troquel</t>
  </si>
  <si>
    <t xml:space="preserve">Tipo especial de proceso conformado por deformación plástica que consiste en la deformación, la aleación de cobre y estaño de color amarillo rojizo,  a través de altas temperaturas a través de troqueles. </t>
  </si>
  <si>
    <t>Forjas labradas de troquel de impresión de bronce,Forja labrada de troquel de impresión de bronce</t>
  </si>
  <si>
    <t>Forjas de zinc maquinadas con impresión por troquel</t>
  </si>
  <si>
    <t xml:space="preserve">Tipo especial de proceso conformado por deformación plástica que consiste en la deformación, el elemento químico, metal blanco azulado con brillo intenso, a través de altas temperaturas a través de troqueles. </t>
  </si>
  <si>
    <t>Forjas labradas de troquel de impresión de cinc,Forja labrada de troquel de impresión de cinc,forjado isotermico de cinc,forjado isotermico de zinc</t>
  </si>
  <si>
    <t>Forjas de estaño maquinadas con impresión por troquel</t>
  </si>
  <si>
    <t xml:space="preserve">Tipo especial de proceso conformado por deformación plástica que consiste en la deformación, el elemento químico metálico blanco, de brillo plateado, dúctil y maleable,  a través de altas temperaturas a través de troqueles. </t>
  </si>
  <si>
    <t>Forjas labradas de troquel de impresión de estaño,Forja labrada de troquel de impresión de estaño,forjado isotermico de estaño</t>
  </si>
  <si>
    <t>Forjas de plomo maquinadas con impresión por troquel</t>
  </si>
  <si>
    <t xml:space="preserve">Tipo especial de proceso conformado por deformación plástica que consiste en la deformación, el elemento químico metálico, pesado, dúctil, maleable, blando, a través de altas temperaturas a través de troqueles. </t>
  </si>
  <si>
    <t>Forjas labradas de troquel de impresión de plomo,Forja labrada de troquel de impresión de plomo,forjado isotermico de plomo</t>
  </si>
  <si>
    <t>Forjas de metales preciosos maquinadas con impresión por troquel</t>
  </si>
  <si>
    <t xml:space="preserve">Tipo especial de proceso conformado por deformación plástica que consiste en la deformación,el oro,la plata o el platino,que tienen  gran resistencia al ataque de los ácidos y agentes corrosivos y resiste a la oxidación, a través de altas temperaturas a través de troqueles. </t>
  </si>
  <si>
    <t>Forjas labradas de troquel de impresión de metal precioso,Forja labrada de troquel de impresión de metal precioso,forjado isotermico de metal precioso,forjado isotermico de oro,forjado isotermico de plata,forjado isotermico de platino</t>
  </si>
  <si>
    <t>Forjas compuestas maquinadas con impresión por troquel</t>
  </si>
  <si>
    <t xml:space="preserve">Tipo especial de proceso conformado por deformación plástica que consiste en la deformación, de una combinación de elementos, a través de altas temperaturas a través de troqueles. </t>
  </si>
  <si>
    <t xml:space="preserve">Forjas labradas de troquel de impresión compuestas,Forja labrada de troquel de impresión compuestas,forjado isotermico de </t>
  </si>
  <si>
    <t>Forjas de aleación de níquel maquinadas con impresión por troquel</t>
  </si>
  <si>
    <t xml:space="preserve">Tipo especial de proceso conformado por deformación plástica que consiste en la deformación,del producto homogéneo de propiedades metálicas y compuesto de dos o más elementos, uno de los cuales es el elemento químico metálico de color y brillo semejantes a los de la plata, a través de altas temperaturas a través de troqueles. </t>
  </si>
  <si>
    <t>Forjas labradas de troquel de impresión de aleación de níquel,Forja labrada de troquel de impresión de aleación de níquel</t>
  </si>
  <si>
    <t>Forjas no metálicas maquinadas con impresión por troquel</t>
  </si>
  <si>
    <t xml:space="preserve">Tipo especial de proceso conformado por deformación plástica que consiste en la deformación, de materiales no metálicos, a través de altas temperaturas a través de troqueles. </t>
  </si>
  <si>
    <t>Forjas labradas de troquel de impresión no metálicas,Forja labrada de troquel de impresión no metálicas</t>
  </si>
  <si>
    <t>Forjas de aleación no ferrosa maquinadas por reducción</t>
  </si>
  <si>
    <t xml:space="preserve">Proceso de conformado por deformación plástica que consiste en la deformación del materiales de aleaciones no ferrosas,  </t>
  </si>
  <si>
    <t>Forjas labradas de caída de aleaciones no ferrosas,Forja labrada de caída de aleaciones no ferrosas</t>
  </si>
  <si>
    <t>Forjas de aleación ferrosa maquinadas por reducción</t>
  </si>
  <si>
    <t xml:space="preserve">Proceso de conformado por deformación plástica que consiste en la deformación del materiales de cinc,  </t>
  </si>
  <si>
    <t>Forjas labradas de caída de cinc,Forja labrada de caída de cinc</t>
  </si>
  <si>
    <t>Forjas de acero maquinadas por reducción</t>
  </si>
  <si>
    <t xml:space="preserve">Proceso de conformado por deformación plástica que consiste en la deformación del materiales de aleaciones ferrosas,  </t>
  </si>
  <si>
    <t>Forjas labradas de caída de aleaciones ferrosas,Forja labrada de caída de aleaciones ferrosas</t>
  </si>
  <si>
    <t>Forjas de acero inoxidable maquinadas por reducción</t>
  </si>
  <si>
    <t xml:space="preserve">Proceso de conformado por deformación plástica que consiste en la deformación del materiales de estaño,  </t>
  </si>
  <si>
    <t>Forjas labradas de caída de estaño,Forja labrada de caída de estaño</t>
  </si>
  <si>
    <t>Forjas de hierro maquinadas por reducción</t>
  </si>
  <si>
    <t xml:space="preserve">Proceso de conformado por deformación plástica que consiste en la deformación del materiales de plomo,  </t>
  </si>
  <si>
    <t>Forjas labradas de caída de plomo,Forja labrada de caída de plomo</t>
  </si>
  <si>
    <t>Forjas de aluminio maquinadas por reducción</t>
  </si>
  <si>
    <t xml:space="preserve">Proceso de conformado por deformación plástica que consiste en la deformación del materiales de acero,  </t>
  </si>
  <si>
    <t>Forjas labradas de caída de acero,Forja labrada de caída de acero</t>
  </si>
  <si>
    <t>Forjas de magnesio maquinadas por reducción</t>
  </si>
  <si>
    <t xml:space="preserve">Proceso de conformado por deformación plástica que consiste en la deformación del materiales de metal precioso,  </t>
  </si>
  <si>
    <t>Forjas labradas de caída de metal precioso,Forja labrada de caída de metal precioso</t>
  </si>
  <si>
    <t>Forjas de titanio maquinadas por reducción</t>
  </si>
  <si>
    <t xml:space="preserve">Proceso de conformado por deformación plástica que consiste en la deformación del materiales de acero inoxidable,  </t>
  </si>
  <si>
    <t>Forjas labradas de caída de acero inoxidable,Forja labrada de caída de acero inoxidable</t>
  </si>
  <si>
    <t>Forjas de berilio maquinadas por reducción</t>
  </si>
  <si>
    <t xml:space="preserve">Proceso de conformado por deformación plástica que consiste en la deformación del materiales de hierro,  </t>
  </si>
  <si>
    <t>Forjas labradas de caída de hierro,Forja labrada de caída de hierro</t>
  </si>
  <si>
    <t>Forjas de cobre maquinadas por reducción</t>
  </si>
  <si>
    <t xml:space="preserve">Proceso de conformado por deformación plástica que consiste en la deformación del materiales de aluminio,  </t>
  </si>
  <si>
    <t>Forjas labradas de caída de aluminio,Forja labrada de caída de aluminio</t>
  </si>
  <si>
    <t>Forjas de latón maquinadas por reducción</t>
  </si>
  <si>
    <t xml:space="preserve">Proceso de conformado por deformación plástica que consiste en la deformación del materiales de magnesio,  </t>
  </si>
  <si>
    <t>Forjas labradas de caída de magnesio,Forja labrada de caída de magnesio</t>
  </si>
  <si>
    <t>Forjas de bronce maquinadas por reducción</t>
  </si>
  <si>
    <t xml:space="preserve">Proceso de conformado por deformación plástica que consiste en la deformación del materiales de titanio,  </t>
  </si>
  <si>
    <t>Forjas labradas de caída de titanio,Forja labrada de caída de titanio</t>
  </si>
  <si>
    <t>Forjas de zinc maquinadas por reducción</t>
  </si>
  <si>
    <t xml:space="preserve">Proceso de conformado por deformación plástica que consiste en la deformación del materiales de berilio,  </t>
  </si>
  <si>
    <t>Forjas labradas de caída de berilio,Forja labrada de caída de berilio</t>
  </si>
  <si>
    <t>Forjas de estaño maquinadas por reducción</t>
  </si>
  <si>
    <t xml:space="preserve">Proceso de conformado por deformación plástica que consiste en la deformación del materiales de cobre,  </t>
  </si>
  <si>
    <t>Forjas labradas de caída de cobre,Forja labrada de caída de cobre</t>
  </si>
  <si>
    <t>Forjas de plomo maquinadas por reducción</t>
  </si>
  <si>
    <t xml:space="preserve">Proceso de conformado por deformación plástica que consiste en la deformación del materiales de latón,  </t>
  </si>
  <si>
    <t>Forjas labradas de caída de latón,Forja labrada de caída de latón</t>
  </si>
  <si>
    <t>Forjas de metales preciosos maquinadas por reducción</t>
  </si>
  <si>
    <t xml:space="preserve">Proceso de conformado por deformación plástica que consiste en la deformación del materiales de bronce,  </t>
  </si>
  <si>
    <t>Forjas labradas de caída de bronce,Forja labrada de caída de bronce</t>
  </si>
  <si>
    <t>Forjas compuestas maquinadas por reducción</t>
  </si>
  <si>
    <t>Elementos de material compuesto creado a través de un proceso de presión donde una máquina presiona hacia abajo el material sobre una pieza metálica y crea una forma específica.</t>
  </si>
  <si>
    <t>Forjas labradas compuestas de caída,Forja labrada compuesta de caída</t>
  </si>
  <si>
    <t>Forjas de aleación de níquel maquinadas por reducción</t>
  </si>
  <si>
    <t>Elementos de aleación de níquel creado a través de un proceso de presión donde una máquina presiona hacia abajo el material sobre una pieza metálica y crea una forma específica.</t>
  </si>
  <si>
    <t>Forjas labradas de caída de aleación de níquel,Forja labrada de caída de aleación de níquel</t>
  </si>
  <si>
    <t>Forjas no metálicas maquinadas por reducción</t>
  </si>
  <si>
    <t>Elementos no metálico creado a través de un proceso de presión donde una máquina presiona hacia abajo el material sobre una pieza metálica y crea una forma específica.</t>
  </si>
  <si>
    <t>Forjas labradas no metálicas de caída,Forja labrada no metálica de caída</t>
  </si>
  <si>
    <t>Forjas de aluminio maquinadas por anillo enrollado</t>
  </si>
  <si>
    <t>Elementos de aluminio creados a través de la laminación en forma de anillo utilizando una rodadura radial.</t>
  </si>
  <si>
    <t>Forjas labradas de anillo cilindrado de aluminio,Forja labrada de anillo cilindrado de aluminio</t>
  </si>
  <si>
    <t>Forjas de berilio maquinadas por anillo enrollado</t>
  </si>
  <si>
    <t>Elementos de berilio creados a través de la laminación en forma de anillo utilizando una rodadura radial.</t>
  </si>
  <si>
    <t>Forjas labradas de anillo cilindrado de berilio,Forja labrada de anillo cilindrado de berilio</t>
  </si>
  <si>
    <t>Forjas de latón maquinadas por anillo enrollado</t>
  </si>
  <si>
    <t>Elementos de latón creados a través de la laminación en forma de anillo utilizando una rodadura radial.</t>
  </si>
  <si>
    <t>Forjas labradas de anillo cilindrado de latón,Forja labrada de anillo cilindrado de latón</t>
  </si>
  <si>
    <t>Forjas de bronce maquinadas por anillo enrollado</t>
  </si>
  <si>
    <t>Elementos de bronce creados a través de la laminación en forma de anillo utilizando una rodadura radial.</t>
  </si>
  <si>
    <t>Forjas labradas de anillo cilindrado de bronce,Forja labrada de anillo cilindrado de bronce</t>
  </si>
  <si>
    <t>Forjas de cobre maquinadas por anillo enrollado</t>
  </si>
  <si>
    <t>Elementos de cobre creados a través de la laminación en forma de anillo utilizando una rodadura radial.</t>
  </si>
  <si>
    <t>Forjas labradas de anillo cilindrado de cobre,Forja labrada de anillo cilindrado de cobre</t>
  </si>
  <si>
    <t>Forjas de hierro maquinadas por anillo enrollado</t>
  </si>
  <si>
    <t>Elementos de hierro creados a través de la laminación en forma de anillo utilizando una rodadura radial.</t>
  </si>
  <si>
    <t>Forjas labradas de anillo cilindrado de hierro,Forja labrada de anillo cilindrado de hierro</t>
  </si>
  <si>
    <t>Forjas de plomo maquinadas por anillo enrollado</t>
  </si>
  <si>
    <t>Equipo para el procesamiento de anillo transparente forjar tales como, anillo de apoyo, corona dentada, borde, girando soporte, brida y anillo de aleación de alta temperatura para la aviación</t>
  </si>
  <si>
    <t>Forjas labradas de anillo cilindrado de plomo,Forja labrada de anillo cilindrado de plomo</t>
  </si>
  <si>
    <t>Forjas de magnesio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</si>
  <si>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mecanizados cilíndricos de magnecio</t>
  </si>
  <si>
    <t>Forjas labradas de anillo cilindrado de magnesio,Forja labrada de anillo cilindrado de magnesio</t>
  </si>
  <si>
    <t>Forjas de metal precioso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</si>
  <si>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mecanizados cilíndricos de metales precioso</t>
  </si>
  <si>
    <t>Forjas labradas de anillo cilindrado de metal precioso,Forja labrada de anillo cilindrado de metal precioso</t>
  </si>
  <si>
    <t>Forjas de acero inoxidable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</si>
  <si>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cilíndricos de acero inoxidable</t>
  </si>
  <si>
    <t>Forjas labradas de anillo cilindrado de acero inoxidable,Forja labrada de anillo cilindrado de acero inoxidable</t>
  </si>
  <si>
    <t>Forjas de estaño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</si>
  <si>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cilíndricos de estaño</t>
  </si>
  <si>
    <t>Forjas labradas de anillo cilindrado de estaño,Forja labrada de anillo cilindrado de estaño</t>
  </si>
  <si>
    <t>Forjas de titanio maquinadas por anillo enrollado</t>
  </si>
  <si>
    <t>Forjas labradas de anillo cilindrado de titanio,Forja labrada de anillo cilindrado de titanio</t>
  </si>
  <si>
    <t>Forjas de zinc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</si>
  <si>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cilíndricos de cinc</t>
  </si>
  <si>
    <t>Forjas labradas de anillo cilindrado de cinc,Forja labrada de anillo cilindrado de cinc</t>
  </si>
  <si>
    <t>Forjas de aleación no ferrosa maquinadas por anillo enrollado</t>
  </si>
  <si>
    <t>Forjas labradas de anillo cilindrado de aleaciones no ferrosas,Forja labrada de anillo cilindrado de aleaciones no ferrosas</t>
  </si>
  <si>
    <t>Forjas de aleación ferrosa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</si>
  <si>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anillos cilíndrado</t>
  </si>
  <si>
    <t>Forjas labradas de anillo cilindrado,Forja labrada de anillo cilindrado</t>
  </si>
  <si>
    <t>Forjas de acero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</si>
  <si>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cilíndricos de acero</t>
  </si>
  <si>
    <t>Forjas labradas de anillo cilindrado de acero|Forja labrada de anillo cilindrado de acero</t>
  </si>
  <si>
    <t>Forjas compuestas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</si>
  <si>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cilíndricos de compuestos</t>
  </si>
  <si>
    <t>Forjas labradas de anillo cilindrado de compuestos|Forja labrada de anillo cilindrado de compuestos</t>
  </si>
  <si>
    <t>Forjas de aleación de níquel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</si>
  <si>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cilíndricos de aleación de niquel</t>
  </si>
  <si>
    <t>Forjas labradas de anillo cilindrado de aleación de níquel|Forja labrada de anillo cilindrado de aleación de níquel</t>
  </si>
  <si>
    <t>Forjas no metálicos maquinadas por anillo enrollado</t>
  </si>
  <si>
    <t xml:space="preserve"> Es un proceso de conformado por deformación plástica que puede realizarse en caliente o en frío y en el que la deformación del material se produce por la aplicación de fuerzas de compresión y mecanizado exterior o interior al que se someten las piezas que tienen cilíndricos no metálicos.</t>
  </si>
  <si>
    <t>Forjas labradas de anillo cilindrado no metálico|Forja labrada de anillo cilindrado no metálico</t>
  </si>
  <si>
    <t>Ensambles de tubería soldada de solvente de aluminio</t>
  </si>
  <si>
    <t xml:space="preserve"> Tubería soldada por los extremos de la chapa doblada que cierra el cilindro con una sustancia solvente de aluminio. </t>
  </si>
  <si>
    <t>Conjuntos de tubería soldada de solvente de aluminio|Conjunto de tubería soldada de solvente de aluminio</t>
  </si>
  <si>
    <t>Ensambles de tubería soldada de solvente de acero de carbono</t>
  </si>
  <si>
    <t xml:space="preserve"> Tubería soldada por los extremos de la chapa doblada que cierra el cilindro con una sustancia solvente de acero de carbono </t>
  </si>
  <si>
    <t>Conjuntos de tubería soldada de solvente de acero de carbono|Conjunto de tubería soldada de solvente de acero de carbono</t>
  </si>
  <si>
    <t>Ensambles de tubería soldada de solvente de aleación hast x</t>
  </si>
  <si>
    <t xml:space="preserve"> Tubería soldada por los extremos de la chapa doblada que cierra el cilindro con una sustancia solvente de aleación Hast X </t>
  </si>
  <si>
    <t>Conjuntos de tubería soldada de solvente de aleación Hast X|Conjunto de tubería soldada de solvente de aleación Hast X</t>
  </si>
  <si>
    <t>Ensambles de tubería soldada de solvente de inconel</t>
  </si>
  <si>
    <t xml:space="preserve"> Tubería soldada por los extremos de la chapa doblada que cierra el cilindro con una sustancia solvente de Inconel </t>
  </si>
  <si>
    <t>Conjuntos de tubería soldada de solvente de Inconel|Conjunto de tubería soldada de solvente de Inconel</t>
  </si>
  <si>
    <t>Ensambles de tubería soldada de solvente de acero de aleación baja</t>
  </si>
  <si>
    <t xml:space="preserve"> Tubería soldada por los extremos de la chapa doblada que cierra el cilindro con una sustancia solvente de acero de aleación baja</t>
  </si>
  <si>
    <t>Conjuntos de tubería soldada de solvente de acero de aleación baja|Conjunto de tubería soldada de solvente de acero de aleación baja</t>
  </si>
  <si>
    <t>Ensambles de tubería soldada de solvente no metálico</t>
  </si>
  <si>
    <t xml:space="preserve"> Tubería soldada por los extremos de la chapa doblada que cierra el cilindro con una sustancia solvente no metálicos </t>
  </si>
  <si>
    <t>Conjuntos de tubería soldad de solvente no metálico|Conjunto de tubería soldad de solvente no metálico</t>
  </si>
  <si>
    <t>Ensambles de tubería soldada de solvente de acero inoxidable</t>
  </si>
  <si>
    <t xml:space="preserve"> Tubería soldada por los extremos de la chapa doblada que cierra el cilindro con una sustancia solvente de acero inoxidable. </t>
  </si>
  <si>
    <t>Conjuntos de tubería soldada de solvente de acero inoxidable|Conjunto de tubería soldada de solvente de acero inoxidable</t>
  </si>
  <si>
    <t>Ensambles de tubería soldada de solvente de titanio</t>
  </si>
  <si>
    <t xml:space="preserve"> Tubería soldada por los extremos de la chapa doblada que cierra el cilindro con una sustancia solvente de titanio. </t>
  </si>
  <si>
    <t>Conjuntos de tubería soldada de solvente de titanio|Conjunto de tubería soldada de solvente de titanio</t>
  </si>
  <si>
    <t>Ensambles de tubería soldada de solvente de aleación wasp</t>
  </si>
  <si>
    <t xml:space="preserve"> Tubería soldada por los extremos de la chapa doblada que cierra el cilindro con una sustancia solvente de aleación Wasp </t>
  </si>
  <si>
    <t>Conjuntos de tubería soldada de solvente de aleación Wasp|Conjunto de tubería soldada de solvente de aleación Wasp</t>
  </si>
  <si>
    <t>Ensambles de tubería soldada de solvente de cobre</t>
  </si>
  <si>
    <t xml:space="preserve"> Tubería soldada por los extremos de la chapa doblada que cierra el cilindro con una sustancia solvente de cobre. </t>
  </si>
  <si>
    <t>Conjuntos de tubería soldada de solvente de cobre|Conjunto de tubería soldada de solvente de cobre</t>
  </si>
  <si>
    <t>Ensambles de tubería soldada de solvente de latón</t>
  </si>
  <si>
    <t xml:space="preserve"> Tubería soldada por los extremos de la chapa doblada que cierra el cilindro con una sustancia solvente de latón. </t>
  </si>
  <si>
    <t>Conjuntos de tubería soldada de solvente de latón|Conjunto de tubería soldada de solvente de latón</t>
  </si>
  <si>
    <t>Ensambles de tubería remachada de aluminio</t>
  </si>
  <si>
    <t>Tuberia unida con un elemento de fijación de aluminio que se emplea para unirla de forma permanente. Consiste en un tubo cilíndrico (el vástago) que en su fin dispone de una cabeza.</t>
  </si>
  <si>
    <t>Conjuntos de tubería remachada de aluminio|Conjunto de tubería remachada de aluminio</t>
  </si>
  <si>
    <t>Ensambles de tubería remachada de acero al carbono</t>
  </si>
  <si>
    <t>Tubos remachados sin costura o soldados de acero al carbono, formados en frío, que se emplean en la construcción de puentes, edificios o para cualquier fin estructural en general, con conexiones soldadas, remachadas o atornilladas.</t>
  </si>
  <si>
    <t>Conjuntos de tubería remachada de acero al carbono|Conjunto de tubería remachada de acero al carbono</t>
  </si>
  <si>
    <t>Ensambles de tubería remachada de aleación hast x</t>
  </si>
  <si>
    <t>Tuberia unida con un elemento de fijación de aleación Hast X que se emplea para unirla de forma permanente. Consiste en un tubo cilíndrico (el vástago) que en su fin dispone de una cabeza.</t>
  </si>
  <si>
    <t>Conjuntos de tubería remachada de aleación Hast X|Conjunto de tubería remachada de aleación Hast X</t>
  </si>
  <si>
    <t>Ensambles de tubería remachada de inconel</t>
  </si>
  <si>
    <t>Tuberia unida con un elemento de fijación de inconel que se emplea para unirla de forma permanente. Consiste en un tubo cilíndrico (el vástago) que en su fin dispone de una cabeza.</t>
  </si>
  <si>
    <t>Conjuntos de tubería remachada de Inconel|Conjunto de tubería remachada de Inconel</t>
  </si>
  <si>
    <t>Ensambles de tubería remachada de acero de aleación baja</t>
  </si>
  <si>
    <t>Tuberia unida con un elemento de fijación de acero de aleación baja que se emplea para unirla de forma permanente. Consiste en un tubo cilíndrico (el vástago) que en su fin dispone de una cabeza.</t>
  </si>
  <si>
    <t>Conjuntos de tubería remachada de acero de aleación baja|Conjunto de tubería remachada de acero de aleación baja</t>
  </si>
  <si>
    <t>Ensambles de tubería remachada no metálica</t>
  </si>
  <si>
    <t>Tuberia unida con un elemento de fijación no metálico que se emplea para unirla de forma permanente. Consiste en un tubo cilíndrico (el vástago) que en su fin dispone de una cabeza.</t>
  </si>
  <si>
    <t>Conjuntos de tubería remachada de no metálico|Conjunto de tubería remachada de no metálico</t>
  </si>
  <si>
    <t>Ensambles de tubería remachada de acero inoxidable</t>
  </si>
  <si>
    <t>Tuberia unida con un elemento de fijación de acero inoxidable que se emplea para unirla de forma permanente. Consiste en un tubo cilíndrico (el vástago) que en su fin dispone de una cabeza.</t>
  </si>
  <si>
    <t>Conjuntos de tubería remachada de acero inoxidable|Conjunto de tubería remachada de acero inoxidable</t>
  </si>
  <si>
    <t>Ensambles de tubería remachada de titanio</t>
  </si>
  <si>
    <t>Tuberia unida con un elemento de fijación de titanio que se emplea para unirla de forma permanente. Consiste en un tubo cilíndrico (el vástago) que en su fin dispone de una cabeza.</t>
  </si>
  <si>
    <t>Conjuntos de tubería remachada de titanio|Conjunto de tubería remachada de titanio</t>
  </si>
  <si>
    <t>Ensambles de tubería remachada de aleación wasp</t>
  </si>
  <si>
    <t>Tuberia unida con un elemento de fijación de aleación Wasp que se emplea para unirla de forma permanente. Consiste en un tubo cilíndrico (el vástago) que en su fin dispone de una cabeza.</t>
  </si>
  <si>
    <t>Conjuntos de tubería remachada de aleación Wasp|Conjunto de tubería remachada de aleación Wasp</t>
  </si>
  <si>
    <t>Ensambles de tubería remachada de cobre</t>
  </si>
  <si>
    <t>Tuberia unida con un elemento de fijación de cobre que se emplea para unirla de forma permanente. Consiste en un tubo cilíndrico (el vástago) que en su fin dispone de una cabeza.</t>
  </si>
  <si>
    <t>Conjuntos de tubería remachada de cobre|Conjunto de tubería remachada de cobre</t>
  </si>
  <si>
    <t>Ensambles de tubería remachada de latón</t>
  </si>
  <si>
    <t>Tuberia unida con un elemento de fijación de latón que se emplea para unirla de forma permanente. Consiste en un tubo cilíndrico (el vástago) que en su fin dispone de una cabeza.</t>
  </si>
  <si>
    <t>Conjuntos de tubería remachada de latón|Conjunto de tubería remachada de latón</t>
  </si>
  <si>
    <t>Ensambles de tubería atornillada de aluminio</t>
  </si>
  <si>
    <t>Tuberías de aluminio aseguradas con pernos</t>
  </si>
  <si>
    <t>Conjuntos empernados de tubería de aluminio|Conjunto empernado de tubería de aluminio</t>
  </si>
  <si>
    <t>Ensambles de tubería atornillada de acero al carbono</t>
  </si>
  <si>
    <t>Tuberías de acero al carbono aseguradas con pernos</t>
  </si>
  <si>
    <t>Conjuntos empernados de tubería de acero al carbono|Conjunto empernado de tubería de acero al carbono</t>
  </si>
  <si>
    <t>Ensambles de tubería atornillada de aleación hast x</t>
  </si>
  <si>
    <t>Tuberías de aleación hast X aseguradas con pernos</t>
  </si>
  <si>
    <t>Conjuntos empernados de tubería de aleación Hast X|Conjunto empernado de tubería de aleación Hast X</t>
  </si>
  <si>
    <t>Ensambles de tubería atornillada de inconel</t>
  </si>
  <si>
    <t>Tuberías de incotel aseguradas con pernos</t>
  </si>
  <si>
    <t>Conjuntos empernados de tubería de Inconel|Conjunto empernado de tubería de Inconel</t>
  </si>
  <si>
    <t>Ensambles de tubería atornillada de acero de aleación baja</t>
  </si>
  <si>
    <t>Tuberías de acero de aleación baja aseguradas con pernos</t>
  </si>
  <si>
    <t>Conjuntos empernados de tubería de acero de aleación baja|Conjunto empernado de tubería de acero de aleación baja</t>
  </si>
  <si>
    <t>Ensambles de tubería atornillada no metálica</t>
  </si>
  <si>
    <t>Tuberías no metálicas aseguradas con pernos</t>
  </si>
  <si>
    <t>Conjuntos empernados de tubería de no metálico|Conjunto empernado de tubería de no metálico</t>
  </si>
  <si>
    <t>Ensambles de tubería atornillada de acero inoxidable</t>
  </si>
  <si>
    <t>Tuberías de acero inoxidable aseguradas con pernos</t>
  </si>
  <si>
    <t>Conjuntos empernados de tubería de acero inoxidable|Conjunto empernado de tubería de acero inoxidable</t>
  </si>
  <si>
    <t>Ensambles de tubería atornillada de titanio</t>
  </si>
  <si>
    <t>Tuberías de titanio aseguradas con pernos</t>
  </si>
  <si>
    <t>Conjuntos empernados de tubería de titanio|Conjunto empernado de tubería de titanio</t>
  </si>
  <si>
    <t>Ensambles de tubería atornillada de aleación wasp</t>
  </si>
  <si>
    <t>Tuberías de aleación wasp aseguradas con pernos</t>
  </si>
  <si>
    <t>Conjuntos empernados de tubería de aleación Wasp|Conjunto empernado de tubería de aleación Wasp</t>
  </si>
  <si>
    <t>Ensambles de tubería atornillada de cobre</t>
  </si>
  <si>
    <t>Tuberías de cobre aseguradas con pernos</t>
  </si>
  <si>
    <t>Conjuntos empernados de tubería de cobre|Conjunto empernado de tubería de cobre</t>
  </si>
  <si>
    <t>Ensambles de tubería atornillada de latón</t>
  </si>
  <si>
    <t>Tuberías de latón aseguradas con pernos</t>
  </si>
  <si>
    <t>Conjuntos empernados de tubería de latón|Conjunto empernado de tubería de latón</t>
  </si>
  <si>
    <t>Ensambles de tubería soldada con ultra violeta de aluminio</t>
  </si>
  <si>
    <t>Conducto que cumple la función de transportar agua u otros fluidos, soldadas fundiendo aluminio utra violeta.</t>
  </si>
  <si>
    <t>Conjuntos de tubería soldado de aluminio ultra violeta|Conjunto de tubería soldado de aluminio ultra violeta</t>
  </si>
  <si>
    <t>Ensambles de tubería soldada con ultra violeta de acero al carbono</t>
  </si>
  <si>
    <t>Conducto que cumple la función de transportar agua u otros fluidos, soldadas fundiendo acero al carbóno utra violeta.</t>
  </si>
  <si>
    <t>Conjuntos de tubería soldado de acero al carbón o ultra violeta|Conjunto de tubería soldado de acero al carbón o ultra violeta</t>
  </si>
  <si>
    <t>Ensambles de tubería soldada con ultra violeta de aleación hast x</t>
  </si>
  <si>
    <t>Conducto que cumple la función de transportar agua u otros fluidos, soldadas fundiendo aleacion  Hast X utra violeta.</t>
  </si>
  <si>
    <t>Conjuntos de tubería soldado de aleación Hast X ultra violeta|Conjunto de tubería soldado de aleación Hast X ultra violeta</t>
  </si>
  <si>
    <t>Ensambles de tubería soldada con ultra violeta de inconel</t>
  </si>
  <si>
    <t>Conducto que cumple la función de transportar agua u otros fluidos, soldadas fundiendo Inconel utra violeta.</t>
  </si>
  <si>
    <t>Conjuntos de tubería soldado de Inconel ultra violeta|Conjunto de tubería soldado de Inconel ultra violeta</t>
  </si>
  <si>
    <t>Ensambles de tubería soldada con ultra violeta de acero de aleación baja</t>
  </si>
  <si>
    <t>Conducto que cumple la función de transportar agua u otros fluidos, soldadas fundiendo acero de aleación baja utra violeta.</t>
  </si>
  <si>
    <t>Conjuntos de tubería soldado de acero de aleación baja ultra violeta|Conjunto de tubería soldado de acero de aleación baja ultra violeta</t>
  </si>
  <si>
    <t>Ensambles de tubería soldada con ultra violeta no metálica</t>
  </si>
  <si>
    <t>Conducto que cumple la función de transportar agua u otros fluidos, soldadas fundiendo no metálicos utra violeta.</t>
  </si>
  <si>
    <t>Conjuntos de tubería soldado de no metálico ultra violeta|Conjunto de tubería soldado de no metálico ultra violeta</t>
  </si>
  <si>
    <t>Ensambles de tubería soldada con ultra violeta de acero inoxidable</t>
  </si>
  <si>
    <t>Conducto que cumple la función de transportar agua u otros fluidos, soldadas fundiendo acero inoxidable utra violeta.</t>
  </si>
  <si>
    <t>Conjuntos de tubería soldado de acero inoxidable ultra violeta|Conjunto de tubería soldado de acero inoxidable ultra violeta</t>
  </si>
  <si>
    <t>Ensambles de tubería soldada con ultra violeta de titanio</t>
  </si>
  <si>
    <t>Conducto que cumple la función de transportar agua u otros fluidos, soldadas fundiendo titanio utra violeta.</t>
  </si>
  <si>
    <t>Conjuntos de tubería soldado de titanio ultra violeta|Conjunto de tubería soldado de titanio ultra violeta</t>
  </si>
  <si>
    <t>Ensambles de tubería soldada con ultra violeta de aleación wasp</t>
  </si>
  <si>
    <t>Conducto que cumple la función de transportar agua u otros fluidos, soldadas fundiendo  utra violeta.</t>
  </si>
  <si>
    <t>Conjuntos de tubería soldado de ultra violeta|Conjunto de tubería soldado de ultra violeta</t>
  </si>
  <si>
    <t>Ensambles de tubería soldada con ultra violeta de cobre</t>
  </si>
  <si>
    <t>Conducto que cumple la función de transportar agua u otros fluidos, soldadas fundiendo cobre  utra violeta.</t>
  </si>
  <si>
    <t>Conjuntos de tubería soldado de cobre ultra violeta|Conjunto de tubería soldado de cobre ultra violeta</t>
  </si>
  <si>
    <t>Ensambles de tubería soldada con ultra violeta de latón</t>
  </si>
  <si>
    <t>Conducto que cumple la función de transportar agua u otros fluidos, soldadas fundiendo latón utra violeta.</t>
  </si>
  <si>
    <t>Conjuntos de tubería soldado de latón ultra violeta|Conjunto de tubería soldado de latón ultra violeta</t>
  </si>
  <si>
    <t>Ensambles de tubería con soldadura fuerte o débil de aluminio</t>
  </si>
  <si>
    <t>Conducto que cumple la función de transportar agua u otros fluidos, soldadas fundiendo  aluminio o latón</t>
  </si>
  <si>
    <t>Conjuntos de tubería soldado con aluminio o soldado con latón|Conjunto de tubería soldado con aluminio o soldado con latón</t>
  </si>
  <si>
    <t>Ensambles de tubería con soldadura fuerte o débil de acero al carbono</t>
  </si>
  <si>
    <t>Conducto que cumple la función de transportar agua u otros fluidos, soldadas fundiendo  acero al carbono  o latón</t>
  </si>
  <si>
    <t>Conjuntos de tubería soldado con acero al carbono|Conjuntos de tubería soldado con latón|Conjunto de tubería soldado con acero al carbono|Conjunto de tubería soldado con latón</t>
  </si>
  <si>
    <t>Ensambles de tubería con soldadura fuerte o débil de aleación hast x</t>
  </si>
  <si>
    <t>Conducto que cumple la función de transportar agua u otros fluidos, soldadas fundiendo  aleación Hast X  o latón</t>
  </si>
  <si>
    <t>Conjuntos de tubería soldado con aleación Hast X|Conjuntos de tubería soldado con latón|Conjunto de tubería soldado con aleación Hast X|Conjunto de tubería soldado con latón</t>
  </si>
  <si>
    <t>Ensambles de tubería con soldadura fuerte o débil de inconel</t>
  </si>
  <si>
    <t>Conducto que cumple la función de transportar agua u otros fluidos, soldadas fundiendo  inconel  o latón</t>
  </si>
  <si>
    <t>Conjuntos de tubería soldado con Inconel|Conjuntos de tubería soldado con latón|Conjunto de tubería soldado con Inconel|Conjunto de tubería soldado con latón</t>
  </si>
  <si>
    <t>Ensambles de tubería con soldadura fuerte o débil de acero de aleación baja</t>
  </si>
  <si>
    <t>Conducto que cumple la función de transportar agua u otros fluidos, soldadas fundiendo  acero de aleación baja  o latón</t>
  </si>
  <si>
    <t>Conjuntos de tubería soldado con acero de aleación baja o soldado con latón|Conjuntos de tubería soldado con latón|Conjunto de tubería soldado con acero de aleación baja|Conjunto de tubería soldado con latón</t>
  </si>
  <si>
    <t>Ensambles de tubería con soldadura fuerte o débil no metálica</t>
  </si>
  <si>
    <t>Conducto que cumple la función de transportar agua u otros fluidos, soldadas fundiendo  no metálicos  o latón</t>
  </si>
  <si>
    <t>Conjuntos de tubería soldado con no metálico|Conjunto de tubería soldado con no metálico</t>
  </si>
  <si>
    <t>Ensambles de tubería con soldadura fuerte o débil de acero inoxidable</t>
  </si>
  <si>
    <t>Conducto que cumple la función de transportar agua u otros fluidos, soldadas fundiendo  acero inoxidable o latón</t>
  </si>
  <si>
    <t>Conjuntos de tubería soldado con acero inoxidable|Conjunto de tubería soldado con acero inoxidable</t>
  </si>
  <si>
    <t>Ensambles de tubería con soldadura fuerte o débil de titanio</t>
  </si>
  <si>
    <t>Conducto que cumple la función de transportar agua u otros fluidos, soldadas fundiendo  con una máquina que emite una onda ultrasónica que mueve las moléculas de ambos materiales provocando que estas se fundan.</t>
  </si>
  <si>
    <t>Conjuntos de tubería soldada de sónico|Conjunto de tubería soldada de sónico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</si>
  <si>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</si>
  <si>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</si>
  <si>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</si>
  <si>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</si>
  <si>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Conducto que cumple la función de transportar agua u otros fluidos, soldadas fundiendo  aluminio con una máquina que emite una onda ultrasónica que mueve las moléculas de ambos materiales provocando que estas se fundan.</t>
  </si>
  <si>
    <t>Conjuntos de tubería soldada de aluminio sónico|Conjunto de tubería soldada de aluminio sónico</t>
  </si>
  <si>
    <t>Ensambles de tubería con soldadura sónica de acero al carbono</t>
  </si>
  <si>
    <t>Conducto que cumple la función de transportar agua u otros fluidos, soldadas fundiendo  acero al carbono con una máquina que emite una onda ultrasónica que mueve las moléculas de ambos materiales provocando que estas se fundan.</t>
  </si>
  <si>
    <t>Conjuntos de tubería soldada de acero al carbono sónico|Conjunto de tubería soldada de acero al carbono sónico</t>
  </si>
  <si>
    <t>Ensambles de tubería con soldadura sónica de aleación hast x</t>
  </si>
  <si>
    <t>Conducto que cumple la función de transportar agua u otros fluidos, soldadas fundiendo  aleación Hast X con una máquina que emite una onda ultrasónica que mueve las moléculas de ambos materiales provocando que estas se fundan.</t>
  </si>
  <si>
    <t>Conjuntos de tubería soldada de aleación Hast X sónico|Conjunto de tubería soldada de aleación Hast X sónico</t>
  </si>
  <si>
    <t>Ensambles de tubería con soldadura sónica de inconel</t>
  </si>
  <si>
    <t>Conducto que cumple la función de transportar agua u otros fluidos, soldadas fundiendo Inconel  con una máquina que emite una onda ultrasónica que mueve las moléculas de ambos materiales provocando que estas se fundan.</t>
  </si>
  <si>
    <t>Conjuntos de tubería soldada de Inconel sónico|Conjunto de tubería soldada de Inconel sónico</t>
  </si>
  <si>
    <t>Ensambles de tubería con soldadura sónica de acero de aleación baja</t>
  </si>
  <si>
    <t>Conducto que cumple la función de transportar agua u otros fluidos, soldadas fundiendo acero de aleación baja con una máquina que emite una onda ultrasónica que mueve las moléculas de ambos materiales provocando que estas se fundan.</t>
  </si>
  <si>
    <t>Conjuntos de tubería soldada de acero de aleación baja sónico|Conjunto de tubería soldada de acero de aleación baja sónico</t>
  </si>
  <si>
    <t>Ensambles de tubería con soldadura sónica no metálica</t>
  </si>
  <si>
    <t>Conducto que cumple la función de transportar agua u otros fluidos, soldadas fundiendo no metálico  con una máquina que emite una onda ultrasónica que mueve las moléculas de ambos materiales provocando que estas se fundan.</t>
  </si>
  <si>
    <t>Conjuntos de tubería soldada de no metálico sónico|Conjunto de tubería soldada de no metálico sónico</t>
  </si>
  <si>
    <t>Ensambles de tubería con soldadura sónica de acero inoxidable</t>
  </si>
  <si>
    <t>Conducto que cumple la función de transportar agua u otros fluidos, soldadas fundiendo acero inoxidable  con una máquina que emite una onda ultrasónica que mueve las moléculas de ambos materiales provocando que estas se fundan.</t>
  </si>
  <si>
    <t>Conjuntos de tubería soldada de acero inoxidable sónico|Conjunto de tubería soldada de acero inoxidable sónico</t>
  </si>
  <si>
    <t>Ensambles de tubería con soldadura sónica de titanio</t>
  </si>
  <si>
    <t>Conducto que cumple la función de transportar agua u otros fluidos, soldadas fundiendo  titanio con una máquina que emite una onda ultrasónica que mueve las moléculas de ambos materiales provocando que estas se fundan.</t>
  </si>
  <si>
    <t>Conjuntos de tubería soldada de titanio sónico|Conjunto de tubería soldada de titanio sónico</t>
  </si>
  <si>
    <t>Ensambles de tubería con soldadura sónica de aleación wasp</t>
  </si>
  <si>
    <t>Ensambles de tubería con soldadura sónica de cobre</t>
  </si>
  <si>
    <t>Conducto que cumple la función de transportar agua u otros fluidos, soldadas fundiendo  cobre  con una máquina que emite una onda ultrasónica que mueve las moléculas de ambos materiales provocando que estas se fundan.</t>
  </si>
  <si>
    <t>Conjuntos de tubería soldada de cobre sónico|Conjunto de tubería soldada de cobre sónico</t>
  </si>
  <si>
    <t>Ensambles de tubería con soldadura sónica de latón</t>
  </si>
  <si>
    <t>Conducto que cumple la función de transportar agua u otros fluidos, soldadas fundiendo latón  con una máquina que emite una onda ultrasónica que mueve las moléculas de ambos materiales provocando que estas se fundan.</t>
  </si>
  <si>
    <t>Conjuntos de tubería soldada de latón sónico|Conjunto de tubería soldada de latón sónico</t>
  </si>
  <si>
    <t>Ensambles de tubería pegada de aluminio</t>
  </si>
  <si>
    <t>Conducto que cumple la función de transportar agua u otros fluidos unidas con aluminio.</t>
  </si>
  <si>
    <t>Conjuntos de tubería juntado con aluminio|Conjunto de tubería juntado con aluminio</t>
  </si>
  <si>
    <t>Ensambles de tubería pegada de acero al carbono</t>
  </si>
  <si>
    <t>Conducto que cumple la función de transportar agua u otros fluidos unidas con alcero carbonado.</t>
  </si>
  <si>
    <t>Conjuntos de tubería juntado con acero al carbono|Conjunto de tubería juntado con acero al carbono</t>
  </si>
  <si>
    <t>Ensambles de tubería pegada de aleación hast x</t>
  </si>
  <si>
    <t>Conducto que cumple la función de transportar agua u otros fluidos unidas con aleación Hast X.</t>
  </si>
  <si>
    <t>Conjuntos de tubería juntado con aleación Hast X|Conjunto de tubería juntado con aleación Hast X</t>
  </si>
  <si>
    <t>Ensambles de tubería pegada de inconel</t>
  </si>
  <si>
    <t>Conducto que cumple la función de transportar agua u otros fluidos unidas con Inconel.</t>
  </si>
  <si>
    <t>Conjuntos de tubería juntado con Inconel|Conjunto de tubería juntado con Inconel</t>
  </si>
  <si>
    <t>Ensambles de tubería pegada de acero de aleación baja</t>
  </si>
  <si>
    <t>Conducto que cumple la función de transportar agua u otros fluidos unidas con acero de aleación baja.</t>
  </si>
  <si>
    <t>Conjuntos de tubería juntado con acero de aleación baja|Conjunto de tubería juntado con acero de aleación baja</t>
  </si>
  <si>
    <t>Ensambles de tubería pegada no metálica</t>
  </si>
  <si>
    <t>Conducto que cumple la función de transportar agua u otros fluidos unidas con no metálicos.</t>
  </si>
  <si>
    <t>Conjuntos de tubería juntado con no metálico|Conjunto de tubería juntado con no metálico</t>
  </si>
  <si>
    <t>Ensambles de tubería pegada de acero inoxidable</t>
  </si>
  <si>
    <t>Conducto que cumple la función de transportar agua u otros fluidos unidas con acero inoxidable.</t>
  </si>
  <si>
    <t>Conjuntos de tubería juntado con acero inoxidable|Conjunto de tubería juntado con acero inoxidable</t>
  </si>
  <si>
    <t>Ensambles de tubería pegada de titanio</t>
  </si>
  <si>
    <t>Conducto que cumple la función de transportar agua u otros fluidos unidas con titanio.</t>
  </si>
  <si>
    <t>Conjuntos de tubería juntado con titanio|Conjunto de tubería juntado con titanio</t>
  </si>
  <si>
    <t>Ensambles de tubería pegada de aleación wasp</t>
  </si>
  <si>
    <t>Conducto que cumple la función de transportar agua u otros fluidos unidas con aleación Wasp.</t>
  </si>
  <si>
    <t>Conjuntos de tubería juntado con aleación Wasp|Conjunto de tubería juntado con aleación Wasp</t>
  </si>
  <si>
    <t>Ensambles de tubería pegada de cobre</t>
  </si>
  <si>
    <t>Conducto que cumple la función de transportar agua u otros fluidos unidas con cobre.</t>
  </si>
  <si>
    <t>Conjuntos de tubería juntado con cobre|Conjunto de tubería juntado con cobre</t>
  </si>
  <si>
    <t>Ensambles de tubería pegada de latón</t>
  </si>
  <si>
    <t>Conducto que cumple la función de transportar agua u otros fluidos unidas con latón.</t>
  </si>
  <si>
    <t>Conjuntos de tubería juntado con latón|Conjunto de tubería juntado con latón</t>
  </si>
  <si>
    <t>Ensambles de barras pegadas de aluminio</t>
  </si>
  <si>
    <t>Mezcla de aluminio generalmente prismática o cilíndrica y más larga que gruesa</t>
  </si>
  <si>
    <t>Conjuntos ligados de aluminio en barras|Conjunto ligado de aluminio en barras</t>
  </si>
  <si>
    <t>Ensambles de barras pegadas de acero al carbono</t>
  </si>
  <si>
    <t>Mezcla de acero al carbono generalmente prismática o cilíndrica y más larga que gruesa</t>
  </si>
  <si>
    <t>Conjuntos ligados de acero al carbono en barras|Conjunto ligado de acero al carbono en barras</t>
  </si>
  <si>
    <t>Ensambles de barras pegadas de aleación hast x</t>
  </si>
  <si>
    <t>Mezcla de aleación X generalmente prismática o cilíndrica y más larga que gruesa</t>
  </si>
  <si>
    <t>Conjuntos ligados de aleación X en barras|Conjunto ligado de aleación X en barras</t>
  </si>
  <si>
    <t>Ensambles de barras pegadas de inconel</t>
  </si>
  <si>
    <t>Mezcla de Inconel generalmente prismática o cilíndrica y más larga que gruesa</t>
  </si>
  <si>
    <t>Conjuntos ligados de Inconel en barras|Conjunto ligado de Inconel en barras</t>
  </si>
  <si>
    <t>Ensambles de barras pegadas de acero de aleación baja</t>
  </si>
  <si>
    <t>Mezcla de aleación baja de acero generalmente prismática o cilíndrica y más larga que gruesa</t>
  </si>
  <si>
    <t>Conjuntos ligados de aleación baja de acero en barras|Conjunto ligado de aleación baja de acero en barras</t>
  </si>
  <si>
    <t>Ensambles de barras pegadas no metálica</t>
  </si>
  <si>
    <t>Mezcla de no metálicos generalmente prismática o cilíndrica y más larga que gruesa</t>
  </si>
  <si>
    <t>Conjuntos ligados de no metálicos en barras|Conjunto ligado de no metálicos en barras</t>
  </si>
  <si>
    <t>Ensambles de barras pegadas de acero inoxidable</t>
  </si>
  <si>
    <t>Mezcla de acero inoxidable generalmente prismática o cilíndrica y más larga que gruesa</t>
  </si>
  <si>
    <t>Conjuntos ligados de acero inoxidable en barras|Conjunto ligado de acero inoxidable en barras</t>
  </si>
  <si>
    <t>Ensambles de barras pegadas de titanio</t>
  </si>
  <si>
    <t>Mezcla de titanio en generalmente prismática o cilíndrica y más larga que gruesa</t>
  </si>
  <si>
    <t>Conjuntos ligados de titanio en barras|Conjunto ligado de titanio en barras</t>
  </si>
  <si>
    <t>Ensambles de barras pegadas de aleación wasp</t>
  </si>
  <si>
    <t>Mezcla de aleación wasp generalmente prismática o cilíndrica y más larga que gruesa</t>
  </si>
  <si>
    <t>Conjuntos ligados de aleación Wasp en barras|Conjunto ligado de aleación Wasp en barras</t>
  </si>
  <si>
    <t>Ensambles de barras pegadas de cobre</t>
  </si>
  <si>
    <t>Mezcla de cobre en generalmente prismática o cilíndrica y más larga que gruesa</t>
  </si>
  <si>
    <t>Conjuntos ligados de cobre en barras|Conjunto ligado de cobre en barras</t>
  </si>
  <si>
    <t>Ensambles de barras pegadas de latón</t>
  </si>
  <si>
    <t>Mezcla de latón generalmente prismática o cilíndrica y más larga que gruesa</t>
  </si>
  <si>
    <t>Conjuntos ligados de latón en barras|Conjunto ligado de latón en barras</t>
  </si>
  <si>
    <t>Ensambles de barras soldadas con solvente de aluminio</t>
  </si>
  <si>
    <t>Soldaduras fundiendidas con  una sustancia  de aluminio en barras que permiten su dispersión a nivel molecular o iónico.</t>
  </si>
  <si>
    <t>Conjuntos soldados de solvente de aluminio en barras|Conjunto soldado de solvente de aluminio en barras</t>
  </si>
  <si>
    <t>Ensambles de barras soldadas con solvente de acero al carbono</t>
  </si>
  <si>
    <t>Soldaduras fundiendidas con  una sustancia  de acero al carbono en barras que permiten su dispersión a nivel molecular o iónico.</t>
  </si>
  <si>
    <t>Conjuntos soldados de solvente de acero al carbono en barras|Conjunto soldado de solvente de acero al carbono en barras</t>
  </si>
  <si>
    <t>Ensambles de barras soldadas con solvente de aleación hast x</t>
  </si>
  <si>
    <t>Soldaduras fundiendidas con  una sustancia  de aleación Hast X en barras que permiten su dispersión a nivel molecular o iónico.</t>
  </si>
  <si>
    <t>Conjuntos soldados de solvente de aleación Hast X en barras|Conjunto soldado de solvente de aleación Hast X en barras</t>
  </si>
  <si>
    <t>Ensambles de barras soldadas con solvente de inconel</t>
  </si>
  <si>
    <t>Soldaduras fundiendidas con  una sustancia  de Inconel en barras que permiten su dispersión a nivel molecular o iónico.</t>
  </si>
  <si>
    <t>Conjuntos soldados de solvente de Inconel en barras|Conjunto soldado de solvente de Inconel en barras</t>
  </si>
  <si>
    <t>Ensambles de barras soldadas con solvente de acero de aleación baja</t>
  </si>
  <si>
    <t>Soldaduras fundiendidas con  una sustancia  de aleación baja de acero en barras que permiten su dispersión a nivel molecular o iónico.</t>
  </si>
  <si>
    <t>Conjuntos soldados de solvente de aleación baja de acero en barras|Conjunto soldado de solvente de aleación baja de acero en barras</t>
  </si>
  <si>
    <t>Ensambles de barras soldadas con solvente no metálica</t>
  </si>
  <si>
    <t>Soldaduras fundiendidas con  una sustancia  de no metálicos en barras que permiten su dispersión a nivel molecular o iónico.</t>
  </si>
  <si>
    <t>Conjuntos soldados de solvente de no metálicos en barras|Conjunto soldado de solvente de no metálicos en barras</t>
  </si>
  <si>
    <t>Ensambles de barras soldadas con solvente de acero inoxidable</t>
  </si>
  <si>
    <t>Soldaduras fundiendidas con  una sustancia  de acero inoxidable en barras que permiten su dispersión a nivel molecular o iónico.</t>
  </si>
  <si>
    <t>Conjuntos soldados de solvente de acero inoxidable en barras|Conjunto soldado de solvente de acero inoxidable en barras</t>
  </si>
  <si>
    <t>Ensambles de barras soldadas con solvente de titanio</t>
  </si>
  <si>
    <t>Soldaduras fundiendidas con  una sustancia  de titanio en barras que permiten su dispersión a nivel molecular o iónico.</t>
  </si>
  <si>
    <t>Conjuntos soldados de solvente de titanio en barras|Conjunto soldado de solvente de titanio en barras</t>
  </si>
  <si>
    <t>Ensambles de barras soldadas con solvente de aleación wasp</t>
  </si>
  <si>
    <t>Soldaduras fundiendidas con  una sustancia  de aleación Wasp en barras que permiten su dispersión a nivel molecular o iónico.</t>
  </si>
  <si>
    <t>Conjuntos soldados de solvente de aleación Wasp en barras|Conjunto soldado de solvente de aleación Wasp en barras</t>
  </si>
  <si>
    <t>Ensambles de barras soldadas con solvente de cobre</t>
  </si>
  <si>
    <t>Soldaduras fundiendidas con  una sustancia  de cobre en barras que permiten su dispersión a nivel molecular o iónico.</t>
  </si>
  <si>
    <t>Conjuntos soldados de solvente de cobre en barras|Conjunto soldado de solvente de cobre en barras</t>
  </si>
  <si>
    <t>Ensambles de barras soldadas con solvente de latón</t>
  </si>
  <si>
    <t>Soldaduras fundiendidas con  una sustancia  de latón en barras que permiten su dispersión a nivel molecular o iónico.</t>
  </si>
  <si>
    <t>Conjuntos soldados de solvente de latón en barras|Conjunto soldado de solvente de latón en barras</t>
  </si>
  <si>
    <t>Ensambles de barras remachadas de aluminio</t>
  </si>
  <si>
    <t xml:space="preserve"> Tubo cilíndrico (el vástago) que en su fin dispone de una cabeza fabricados de aluminio en pieza generalmente prismática o cilíndrica y más larga que gruesa.</t>
  </si>
  <si>
    <t>Conjuntos remachados de aluminio en barras|Conjunto remachado de aluminio en barras</t>
  </si>
  <si>
    <t>Ensambles de barras remachadas de acero al carbono</t>
  </si>
  <si>
    <t xml:space="preserve"> Tubo cilíndrico (el vástago) que en su fin dispone de una cabeza fabricados de acero al carbono en pieza generalmente prismática o cilíndrica y más larga que gruesa.</t>
  </si>
  <si>
    <t>Conjuntos remachados de acero al carbono en barras|Conjunto remachado de acero al carbono en barras</t>
  </si>
  <si>
    <t>Ensambles de barras remachadas de aleación hast x</t>
  </si>
  <si>
    <t xml:space="preserve"> Tubo cilíndrico (el vástago) que en su fin dispone de una cabeza fabricados de aleación Hast X en pieza generalmente prismática o cilíndrica y más larga que gruesa.</t>
  </si>
  <si>
    <t>Conjuntos remachados de aleación Hast X en barras|Conjunto remachado de aleación Hast X en barras</t>
  </si>
  <si>
    <t>Ensambles de barras remachadas de inconel</t>
  </si>
  <si>
    <t xml:space="preserve"> Tubo cilíndrico (el vástago) que en su fin dispone de una cabeza fabricados de Inconel en pieza generalmente prismática o cilíndrica y más larga que gruesa.</t>
  </si>
  <si>
    <t>Conjuntos remachados de Inconel en barras|Conjunto remachado de Inconel en barras</t>
  </si>
  <si>
    <t>Ensambles de barras remachadas de acero de aleación baja</t>
  </si>
  <si>
    <t xml:space="preserve"> Tubo cilíndrico (el vástago) que en su fin dispone de una cabeza fabricados de aleación baja de acero  en pieza generalmente prismática o cilíndrica y más larga que gruesa.</t>
  </si>
  <si>
    <t>Conjuntos remachados de aleación baja de acero en barras|Conjunto remachado de aleación baja de acero en barras</t>
  </si>
  <si>
    <t>Ensambles de barras remachadas no metálica</t>
  </si>
  <si>
    <t xml:space="preserve"> Tubo cilíndrico (el vástago) que en su fin dispone de una cabeza fabricados de material no metálico en pieza generalmente prismática o cilíndrica y más larga que gruesa.</t>
  </si>
  <si>
    <t>Conjuntos remachados de material no metálico en barras|Conjunto remachado de material no metálico en barras</t>
  </si>
  <si>
    <t>Ensambles de barras remachadas de acero inoxidable</t>
  </si>
  <si>
    <t xml:space="preserve"> Tubo cilíndrico (el vástago) que en su fin dispone de una cabeza fabricados de acero inoxidable en pieza generalmente prismática o cilíndrica y más larga que gruesa.</t>
  </si>
  <si>
    <t>Conjuntos remachados de acero inoxidable en barras|Conjunto remachado de acero inoxidable en barras</t>
  </si>
  <si>
    <t>Ensambles de barras remachadas de titanio</t>
  </si>
  <si>
    <t xml:space="preserve"> Tubo cilíndrico (el vástago) que en su fin dispone de una cabeza fabricados de titanio en pieza generalmente prismática o cilíndrica y más larga que gruesa.</t>
  </si>
  <si>
    <t>Conjuntos remachados de titanio en barras|Conjunto remachado de titanio en barras</t>
  </si>
  <si>
    <t>Ensambles de barras remachadas de aleación wasp</t>
  </si>
  <si>
    <t xml:space="preserve"> Tubo cilíndrico (el vástago) que en su fin dispone de una cabeza fabricados de aleación Wasp en pieza generalmente prismática o cilíndrica y más larga que gruesa.</t>
  </si>
  <si>
    <t>Conjuntos remachados de aleación Wasp en barras|Conjunto remachado de aleación Wasp en barras</t>
  </si>
  <si>
    <t>Ensambles de barras remachadas de cobre</t>
  </si>
  <si>
    <t xml:space="preserve"> Tubo cilíndrico (el vástago) que en su fin dispone de una cabeza fabricados de cobre en pieza generalmente prismática o cilíndrica y más larga que gruesa.</t>
  </si>
  <si>
    <t>Conjuntos remachados de cobre en barras|Conjunto remachado de cobre en barras</t>
  </si>
  <si>
    <t>Ensambles de barras remachadas de latón</t>
  </si>
  <si>
    <t xml:space="preserve"> Tubo cilíndrico (el vástago) que en su fin dispone de una cabeza fabricados de latón en pieza generalmente prismática o cilíndrica y más larga que gruesa.</t>
  </si>
  <si>
    <t>Conjuntos remachados de latón en barras|Conjunto remachado de latón en barras</t>
  </si>
  <si>
    <t>Ensambles de barras soldadas con soldadura fuerte o débil de aluminio</t>
  </si>
  <si>
    <t>Proceso de unión del aluminio en barras a través del calentamiento de este y la posterior adición de un metal de aportación, el cual debe tener una temperatura de fusión superior a 450 °C y menor al del metal base.</t>
  </si>
  <si>
    <t>Conjuntos soldados en fuerte de aluminio en barras|Conjunto soldado en fuerte de aluminio en barra|Soldados en fuerte de aluminio en barras|Soldado en fuerte de aluminio en barra</t>
  </si>
  <si>
    <t>Ensambles de barras soldadas con soldadura fuerte o débil de acero al carbono</t>
  </si>
  <si>
    <t>Proceso de unión del acero al carbono en barras a través del calentamiento de este y la posterior adición de un metal de aportación, el cual debe tener una temperatura de fusión superior a 450 °C y menor al del metal base.</t>
  </si>
  <si>
    <t>Conjuntos soldados en fuerte de acero al carbono en barras|Soldados en fuerte de acero al carbono en barras|Conjunto soldado en fuerte de acero al carbono en barra|Soldado en fuerte de acero al carbono en barra</t>
  </si>
  <si>
    <t>Ensambles de barras soldadas con soldadura fuerte o débil de aleación hast x</t>
  </si>
  <si>
    <t>Proceso de unión de aleación Hast X en barras a través del calentamiento de este y la posterior adición de un metal de aportación, el cual debe tener una temperatura de fusión superior a 450 °C y menor al del metal base.</t>
  </si>
  <si>
    <t>Conjuntos soldados en fuerte de aleación Hast X en barras|Soldados en fuerte de aleación Hast X en barras|Conjunto soldado en fuerte de aleación Hast X en barra|Soldado en fuerte de aleación Hast X en barra</t>
  </si>
  <si>
    <t>Ensambles de barras soldadas con soldadura fuerte o débil de inconel</t>
  </si>
  <si>
    <t>Proceso de unión del Inconel en barras a través del calentamiento de este y la posterior adición de un metal de aportación, el cual debe tener una temperatura de fusión superior a 450 °C y menor al del metal base.</t>
  </si>
  <si>
    <t>Conjuntos soldados en fuerte de Inconel en barras|Soldados en fuerte de Inconel en barras|Conjunto soldado en fuerte de Inconel en barra|Soldado en fuerte de Inconel en barra</t>
  </si>
  <si>
    <t>Ensambles de barras soldadas con soldadura fuerte o débil de acero de aleación baja</t>
  </si>
  <si>
    <t>Proceso de unión del aleación baja de acero en barras a través del calentamiento de este y la posterior adición de un metal de aportación, el cual debe tener una temperatura de fusión superior a 450 °C y menor al del metal base.</t>
  </si>
  <si>
    <t>Conjuntos soldados en fuerte de aleación baja de acero en barras|Soldados en fuerte de aleación baja de acero en barras|Conjunto soldado en fuerte de aleación baja de acero en barra|Soldado en fuerte de aleación baja de acero en barra</t>
  </si>
  <si>
    <t>Ensambles de barras soldadas con soldadura fuerte o débil no metálica</t>
  </si>
  <si>
    <t>Proceso de unión del material no metálico en barras a través del calentamiento de este y la posterior adición de un metal de aportación, el cual debe tener una temperatura de fusión superior a 450 °C y menor al del metal base.</t>
  </si>
  <si>
    <t>Conjuntos soldados en fuerte de material no metálico en barras|Soldados en fuerte de material no metálico en barras|Conjunto soldado en fuerte de material no metálico en barra|Soldado en fuerte de material no metálico en barra</t>
  </si>
  <si>
    <t>Ensambles de barras soldadas con soldadura fuerte o débil de acero inoxidable</t>
  </si>
  <si>
    <t>Proceso de unión del acero inoxidable en barras a través del calentamiento de este y la posterior adición de un metal de aportación, el cual debe tener una temperatura de fusión superior a 450 °C y menor al del metal base.</t>
  </si>
  <si>
    <t>Conjuntos soldados en fuerte de acero inoxidable en barras|Soldados en fuerte de acero inoxidable en barras|Conjunto soldado en fuerte de acero inoxidable en barra|Soldado en fuerte de acero inoxidable en barra</t>
  </si>
  <si>
    <t>Ensambles de barras soldadas con soldadura fuerte o débil de titanio</t>
  </si>
  <si>
    <t>Proceso de unión del titanio en barras a través del calentamiento de este y la posterior adición de un metal de aportación, el cual debe tener una temperatura de fusión superior a 450 °C y menor al del metal base.</t>
  </si>
  <si>
    <t>Conjuntos soldados en fuerte de titanio en barras|Soldados en fuerte de titanio en barras|Conjunto soldado en fuerte de titanio en barra|Soldado en fuerte de titanio en barra</t>
  </si>
  <si>
    <t>Ensambles de barras soldadas con soldadura fuerte o débil de aleación wasp</t>
  </si>
  <si>
    <t>Proceso de unión de aleación Wasp en barras a través del calentamiento de este y la posterior adición de un metal de aportación, el cual debe tener una temperatura de fusión superior a 450 °C y menor al del metal base.</t>
  </si>
  <si>
    <t>Conjuntos soldados en fuerte de aleación Wasp en barras|Soldados en fuerte de aleación Wasp en barras|Conjunto soldado en fuerte de aleación Wasp en barra|Soldado en fuerte de aleación Wasp en barra</t>
  </si>
  <si>
    <t>Ensambles de barras soldadas con soldadura fuerte o débil de cobre</t>
  </si>
  <si>
    <t>Proceso de unión del cobre en barras a través del calentamiento de este y la posterior adición de un metal de aportación, el cual debe tener una temperatura de fusión superior a 450 °C y menor al del metal base.</t>
  </si>
  <si>
    <t>Conjuntos soldados en fuerte de cobre en barras|Soldados en fuerte de cobre en barras|Conjunto soldado en fuerte de cobre en barra|Soldado en fuerte de cobre en barra</t>
  </si>
  <si>
    <t>Ensambles de barras soldadas con soldadura fuerte o débil de latón</t>
  </si>
  <si>
    <t>Proceso de unión del latón en barras a través del calentamiento de este y la posterior adición de un metal de aportación, el cual debe tener una temperatura de fusión superior a 450 °C y menor al del metal base.</t>
  </si>
  <si>
    <t>Conjuntos soldados en fuerte de latón en barras|Soldados en fuerte de latón en barras|Conjunto soldado en fuerte de latón en barra|Soldado en fuerte de latón en barra</t>
  </si>
  <si>
    <t>Ensambles de barras soldadas con soldadura ultra violeta de aluminio</t>
  </si>
  <si>
    <t>Unión de piezas  de aluminio ultravioleta generalmente prismática o cilíndrica y más larga que gruesa, soldadas fundiendo ambas.</t>
  </si>
  <si>
    <t>Conjuntos soldados de aluminio ultra violeta en barras|Conjunto soldado de aluminio ultra violeta en barra</t>
  </si>
  <si>
    <t>Ensambles de barras soldadas con soldadura ultra violeta de acero al carbono</t>
  </si>
  <si>
    <t>Unión de piezas  de acero al carbono  ultravioleta generalmente prismática o cilíndrica y más larga que gruesa, soldadas fundiendo ambas.</t>
  </si>
  <si>
    <t>Conjuntos soldados de acero al carbono ultra violeta en barras|Conjunto soldado de acero al carbono ultra violeta en barra</t>
  </si>
  <si>
    <t>Ensambles de barras soldadas con soldadura ultra violeta de aleación hast x</t>
  </si>
  <si>
    <t>Unión de piezas  de aleación Hast X ultravioleta generalmente prismática o cilíndrica y más larga que gruesa, soldadas fundiendo ambas.</t>
  </si>
  <si>
    <t>Conjuntos soldados de aleación Hast X ultra violeta en barras|Conjunto soldado de aleación Hast X ultra violeta en barra</t>
  </si>
  <si>
    <t>Ensambles de barras soldadas con soldadura ultra violeta de inconel</t>
  </si>
  <si>
    <t>Unión de piezas  de Inconel ultravioleta generalmente prismática o cilíndrica y más larga que gruesa, soldadas fundiendo ambas.</t>
  </si>
  <si>
    <t>Conjuntos soldados de Inconel ultra violeta en barras|Conjunto soldado de Inconel ultra violeta en barra</t>
  </si>
  <si>
    <t>Ensambles de barras soldadas con soldadura ultra violeta de acero de aleación baja</t>
  </si>
  <si>
    <t>Unión de piezas  de aleación baja de acero ultravioleta generalmente prismática o cilíndrica y más larga que gruesa, soldadas fundiendo ambas.</t>
  </si>
  <si>
    <t>Conjuntos soldados de aleación baja de acero ultra violeta en barras|Conjunto soldado de aleación baja de acero ultra violeta en barra</t>
  </si>
  <si>
    <t>Ensambles de barras soldadas con soldadura ultra violeta no metálica</t>
  </si>
  <si>
    <t>Unión de piezas  de no metálicos ultravioleta generalmente prismática o cilíndrica y más larga que gruesa, soldadas fundiendo ambas.</t>
  </si>
  <si>
    <t>Conjuntos soldados no metálicos ultra violeta en barras|Conjunto soldado no metálico ultra violeta en barra</t>
  </si>
  <si>
    <t>Ensambles de barras soldadas con soldadura ultra violeta de acero inoxidable</t>
  </si>
  <si>
    <t>Unión de piezas  de acero inoxidable ultravioleta generalmente prismática o cilíndrica y más larga que gruesa, soldadas fundiendo ambas.</t>
  </si>
  <si>
    <t>Conjuntos soldados de acero inoxidable ultra violeta en barras|Conjunto soldado de acero inoxidable ultra violeta en barra</t>
  </si>
  <si>
    <t>Ensambles de barras soldadas con soldadura ultra violeta de titanio</t>
  </si>
  <si>
    <t>Unión de piezas  de titanio ultravioleta generalmente prismática o cilíndrica y más larga que gruesa, soldadas fundiendo ambas.</t>
  </si>
  <si>
    <t>Conjuntos soldados de titanio ultra violeta en barras|Conjunto soldado de titanio ultra violeta en barra</t>
  </si>
  <si>
    <t>Ensambles de barras soldadas con soldadura ultra violeta de aleación wasp</t>
  </si>
  <si>
    <t>Unión de piezas  de aleación wasp ultravioleta generalmente prismática o cilíndrica y más larga que gruesa, soldadas fundiendo ambas.</t>
  </si>
  <si>
    <t>Conjuntos soldados de aleación Wasp ultra violeta en barras|Conjunto soldado de aleación Wasp ultra violeta en barra</t>
  </si>
  <si>
    <t>Ensambles de barras soldadas con soldadura ultra violeta de cobre</t>
  </si>
  <si>
    <t>Unión de piezas  de cobre ultravioleta generalmente prismática o cilíndrica y más larga que gruesa, soldadas fundiendo ambas.</t>
  </si>
  <si>
    <t>Conjuntos soldados de cobre ultra violeta en barras|Conjunto soldado de cobre ultra violeta en barra</t>
  </si>
  <si>
    <t>Ensambles de barras soldadas con soldadura ultra violeta de latón</t>
  </si>
  <si>
    <t>Unión de piezas  de latón ultravioleta generalmente prismática o cilíndrica y más larga que gruesa, soldadas fundiendo ambas.</t>
  </si>
  <si>
    <t>Conjuntos soldados de latón ultra violeta en barras|Conjunto soldado de latón ultra violeta en barra</t>
  </si>
  <si>
    <t>Ensambles de barras soldadas con soldadura sónica de aluminio</t>
  </si>
  <si>
    <t>Máquina que emite una onda ultrasónica que mueve las moléculas del aluminio provocando que estas se fundan generalmente en forma prismática o cilíndrica y más larga que gruesa, soldadas fundiendo ambas.</t>
  </si>
  <si>
    <t>Conjuntos sónicos soldados de aluminio en barras|Conjunto sónico soldado de aluminio en barra</t>
  </si>
  <si>
    <t>Ensambles de barras soldadas con soldadura sónica de acero al carbono</t>
  </si>
  <si>
    <t>Máquina que emite una onda ultrasónica que mueve las moléculas del acero al carbono provocando que estas se fundan generalmente en forma prismática o cilíndrica y más larga que gruesa, soldadas fundiendo ambas.</t>
  </si>
  <si>
    <t>Conjuntos sónicos soldados de acero al carbono en barras|Conjunto sónico soldado de acero al carbono en barra</t>
  </si>
  <si>
    <t>Ensambles de barras soldadas con soldadura sónica de aleación hast x</t>
  </si>
  <si>
    <t>Máquina que emite una onda ultrasónica que mueve las moléculas del latón provocando que estas se fundan generalmente en forma prismática o cilíndrica y más larga que gruesa, soldadas fundiendo ambas.</t>
  </si>
  <si>
    <t>Conjuntos sónicos soldados de latón en barras|Conjunto sónico soldado de latón en barra</t>
  </si>
  <si>
    <t>Ensambles de barras soldadas con soldadura sónica de inconel</t>
  </si>
  <si>
    <t>Máquina que emite una onda ultrasónica que mueve las moléculas del Inconel provocando que estas se fundan generalmente en forma prismática o cilíndrica y más larga que gruesa, soldadas fundiendo ambas.</t>
  </si>
  <si>
    <t>Conjuntos sónicos soldados de Inconel en barras|Conjunto sónico soldado de Inconel en barra</t>
  </si>
  <si>
    <t>Ensambles de barras soldadas con soldadura sónica de acero de aleación baja</t>
  </si>
  <si>
    <t>Máquina que emite una onda ultrasónica que mueve las moléculas de la aleación baja de aceros provocando que estas se fundan generalmente en forma prismática o cilíndrica y más larga que gruesa, soldadas fundiendo ambas.</t>
  </si>
  <si>
    <t>Conjuntos sónicos soldados de aleación baja de acero en barras|Conjunto sónico soldado de aleación baja de acero en barra</t>
  </si>
  <si>
    <t>Ensambles de barras soldadas con soldadura sónica no metálica</t>
  </si>
  <si>
    <t>Máquina que emite una onda ultrasónica que mueve las moléculas del no metálicos provocando que estas se fundan generalmente en forma prismática o cilíndrica y más larga que gruesa, soldadas fundiendo ambas.</t>
  </si>
  <si>
    <t>Conjuntos sónicos soldados no metálicos en barras|Conjunto sónico soldado no metálico en barra</t>
  </si>
  <si>
    <t>Ensambles de barras soldadas con soldadura sónica de acero inoxidable</t>
  </si>
  <si>
    <t>Máquina que emite una onda ultrasónica que mueve las moléculas del acero inoxidable provocando que estas se fundan generalmente en forma prismática o cilíndrica y más larga que gruesa, soldadas fundiendo ambas.</t>
  </si>
  <si>
    <t>Conjuntos sónicos soldados de acero inoxidable en barras|Conjunto sónico soldado de acero inoxidable en barra</t>
  </si>
  <si>
    <t>Ensambles de barras soldadas con soldadura sónica de titanio</t>
  </si>
  <si>
    <t>Máquina que emite una onda ultrasónica que mueve las moléculas del titanio provocando que estas se fundan generalmente en forma prismática o cilíndrica y más larga que gruesa, soldadas fundiendo ambas.</t>
  </si>
  <si>
    <t>Conjuntos sónicos soldados de titanio en barras|Conjunto sónico soldado de titanio en barra</t>
  </si>
  <si>
    <t>Ensambles de barras soldadas con soldadura sónica de aleación wasp</t>
  </si>
  <si>
    <t>Máquina que emite una onda ultrasónica que mueve las moléculas de aleación Wasp provocando que estas se fundan generalmente en forma prismática o cilíndrica y más larga que gruesa, soldadas fundiendo ambas.</t>
  </si>
  <si>
    <t>Conjuntos sónicos soldados de aleación Wasp en barras|Conjunto sónico soldado de aleación Wasp en barra</t>
  </si>
  <si>
    <t>Ensambles de barras soldadas con soldadura sónica de cobre</t>
  </si>
  <si>
    <t>Conjuntos sónicos soldados de cobre en barras|Conjunto sónico soldado de cobre en barra</t>
  </si>
  <si>
    <t>Ensambles de barras soldadas con soldadura sónica de latón</t>
  </si>
  <si>
    <t>Ensambles de barras atornilladas de aluminio</t>
  </si>
  <si>
    <t>Conexiones empernadas o soldadas de aluminio en barras.</t>
  </si>
  <si>
    <t>Conjuntos empernados de aluminio en barras|Conjunto empernado de aluminio en barra</t>
  </si>
  <si>
    <t>Ensambles de barras atornilladas de acero al carbono</t>
  </si>
  <si>
    <t>Conexiones empernadas o soldadas de acero al carbono en barras.</t>
  </si>
  <si>
    <t>Conjuntos empernados de acero al carbono en barras|Conjunto empernado de acero al carbono en barra</t>
  </si>
  <si>
    <t>Ensambles de barras atornilladas de aleación hast x</t>
  </si>
  <si>
    <t>Conexiones empernadas o soldadas de aleación hast X en barras.</t>
  </si>
  <si>
    <t>Conjuntos empernados de aleación Hast X en barras|Conjunto empernado de aleación Hast X en barra</t>
  </si>
  <si>
    <t>Ensambles de barras atornilladas de inconel</t>
  </si>
  <si>
    <t>Conexiones empernadas o soldadas de inconel en barras.</t>
  </si>
  <si>
    <t>Conjuntos empernados de Inconel en barras|Conjunto empernado de Inconel en barra</t>
  </si>
  <si>
    <t>Ensambles de barras atornilladas de acero de aleación baja</t>
  </si>
  <si>
    <t>Conexiones empernadas o soldadas de aleación baja de acero al carbon en barras.</t>
  </si>
  <si>
    <t>Conjuntos empernados de aleación baja de acero en barras|Conjunto empernado de aleación baja de acero en barra</t>
  </si>
  <si>
    <t>Ensambles de barras atornilladas no metálica</t>
  </si>
  <si>
    <t>Conexiones empernadas o soldadas no metálicas  en barras.</t>
  </si>
  <si>
    <t>Conjuntos empernados no metálicos en barras|Conjunto empernado no metálico en barra</t>
  </si>
  <si>
    <t>Ensambles de barras atornilladas de acero inoxidable</t>
  </si>
  <si>
    <t>Conexiones empernadas o soldadas de acero inoxidable en barras.</t>
  </si>
  <si>
    <t>Conjuntos empernados de acero inoxidable en barras|Conjunto empernado de acero inoxidable en barra</t>
  </si>
  <si>
    <t>Ensambles de barras atornilladas de titanio</t>
  </si>
  <si>
    <t>Conexiones empernadas o soldadas de  barras.</t>
  </si>
  <si>
    <t>Conjuntos empernados de titanio en barras|Conjunto empernado de titanio en barra</t>
  </si>
  <si>
    <t>Ensambles de barras atornilladas de aleación wasp</t>
  </si>
  <si>
    <t>Conexiones empernadas o soldadas en aleación wasp en barras.</t>
  </si>
  <si>
    <t>Conjuntos empernados de aleación Wasp en barras|Conjunto empernado de aleación Wasp en barra</t>
  </si>
  <si>
    <t>Ensambles de barras atornilladas de cobre</t>
  </si>
  <si>
    <t>Conexiones empernadas o soldadas en cobre en barras.</t>
  </si>
  <si>
    <t>Conjuntos empernados de cobre en barras|Conjunto empernado de cobre en barra</t>
  </si>
  <si>
    <t>Ensambles de barras atornilladas de latón</t>
  </si>
  <si>
    <t>Conexiones empernadas o soldadas de latón en barras.</t>
  </si>
  <si>
    <t>Conjuntos empernados de latón en barras|Conjunto empernado de latón en barra</t>
  </si>
  <si>
    <t>Ensambles estructurales pegados de aluminio</t>
  </si>
  <si>
    <t>Es un cuerpo o un conjunto de cuerpos de aluminio con acabado ligado en el espacio que forman un sistema capaz de soportar acciones exteriores.</t>
  </si>
  <si>
    <t>Conjuntos estructurales de aluminio con acabado ligado|Conjunto estructural de aluminio con acabado ligado</t>
  </si>
  <si>
    <t>Ensambles estructurales pegados de acero al carbono</t>
  </si>
  <si>
    <t>Es un cuerpo o un conjunto de cuerpos de acero al carbono con acabado ligado en el espacio que forman un sistema capaz de soportar acciones exteriores.</t>
  </si>
  <si>
    <t>Conjuntos estructurales de acero al carbono con acabado ligado|Conjunto estructural de acero al carbono con acabado ligado</t>
  </si>
  <si>
    <t>Ensambles estructurales pegados de aleación hast x</t>
  </si>
  <si>
    <t>Es un cuerpo o un conjunto de cuerpos de aleación Hast X con acabado ligado en el espacio que forman un sistema capaz de soportar acciones exteriores.</t>
  </si>
  <si>
    <t>Conjuntos estructurales de aleación Hast X con acabado ligado|Conjunto estructural de aleación Hast X con acabado ligado</t>
  </si>
  <si>
    <t>Ensambles estructurales pegados de inconel</t>
  </si>
  <si>
    <t>Es un cuerpo o un conjunto de cuerpos de Inconel con acabado ligado en el espacio que forman un sistema capaz de soportar acciones exteriores.</t>
  </si>
  <si>
    <t>Conjuntos estructurales de Inconel con acabado ligado|Conjunto estructural de Inconel con acabado ligado</t>
  </si>
  <si>
    <t>Ensambles estructurales pegados de acero de aleación baja</t>
  </si>
  <si>
    <t>Es un cuerpo o un conjunto de cuerpos de aleación baja de acero con acabado ligado en el espacio que forman un sistema capaz de soportar acciones exteriores.</t>
  </si>
  <si>
    <t>Conjuntos estructurales de aleación baja de acero con acabado ligado|Conjunto estructural de aleación baja de acero con acabado ligado</t>
  </si>
  <si>
    <t>Ensambles estructurales pegados no metálica</t>
  </si>
  <si>
    <t>Es un cuerpo o un conjunto de cuerpos no metalicos con acabado ligado en el espacio que forman un sistema capaz de soportar acciones exteriores.</t>
  </si>
  <si>
    <t>Conjuntos estructurales no metálicos con acabado ligado|Conjunto estructural no metálico con acabado ligado</t>
  </si>
  <si>
    <t>Ensambles estructurales pegados de acero inoxidable</t>
  </si>
  <si>
    <t>Es un cuerpo o un conjunto de cuerpos de acero inoxidable con acabado ligado en el espacio que forman un sistema capaz de soportar acciones exteriores.</t>
  </si>
  <si>
    <t>Conjuntos estructurales de acero inoxidable con acabado ligado|Conjunto estructural de acero inoxidable con acabado ligado</t>
  </si>
  <si>
    <t>Ensambles estructurales pegados de titanio</t>
  </si>
  <si>
    <t>Es un cuerpo o un conjunto de cuerpos titanio con acabado ligado en el espacio que forman un sistema capaz de soportar acciones exteriores.</t>
  </si>
  <si>
    <t>Conjuntos estructurales de titanio con acabado ligado|Conjunto estructural de titanio con acabado ligado</t>
  </si>
  <si>
    <t>Ensambles estructurales pegados de aleación wasp</t>
  </si>
  <si>
    <t>Es un cuerpo o un conjunto de cuerpos de aleación Wasp con acabado ligado en el espacio que forman un sistema capaz de soportar acciones exteriores.</t>
  </si>
  <si>
    <t>Conjuntos estructurales de aleación Wasp con acabado ligado|Conjunto estructural de aleación Wasp con acabado ligado</t>
  </si>
  <si>
    <t>Ensambles estructurales pegados de cobre</t>
  </si>
  <si>
    <t>Es un cuerpo o un conjunto de cuerpos de cobre con acabado ligado en el espacio que forman un sistema capaz de soportar acciones exteriores.</t>
  </si>
  <si>
    <t>Conjuntos estructurales de cobre con acabado ligado|Conjunto estructural de cobre con acabado ligado</t>
  </si>
  <si>
    <t>Ensambles estructurales pegados de latón</t>
  </si>
  <si>
    <t>Es un cuerpo o un conjunto de cuerpos de latón con acabado ligado en el espacio que forman un sistema capaz de soportar acciones exteriores.</t>
  </si>
  <si>
    <t>Conjuntos estructurales de latón con acabado ligado|Conjunto estructural de latón con acabado ligado</t>
  </si>
  <si>
    <t>Ensambles estructurales atornillados de aluminio</t>
  </si>
  <si>
    <t>Es un cuerpo o un conjunto de cuerpos de aluminio, asegurados con pernos, en el espacio que forman un sistema capaz de soportar acciones exteriores.</t>
  </si>
  <si>
    <t>Conjuntos estructurales de aluminio empernados|Conjunto estructural de aluminio empernado</t>
  </si>
  <si>
    <t>Ensambles estructurales atornillados de acero al carbono</t>
  </si>
  <si>
    <t>Es un cuerpo o un conjunto de cuerpos de acero al carbono, asegurados con pernos, en el espacio que forman un sistema capaz de soportar acciones exteriores.</t>
  </si>
  <si>
    <t>Conjuntos estructurales de acero al carbono empernados|Conjunto estructural de acero al carbono empernado</t>
  </si>
  <si>
    <t>Ensambles estructurales atornillados de aleación hast x</t>
  </si>
  <si>
    <t>Es un cuerpo o un conjunto de cuerpos de aleación Hast X, asegurados con pernos, en el espacio que forman un sistema capaz de soportar acciones exteriores.</t>
  </si>
  <si>
    <t>Conjuntos estructurales de aleación Hast X empernados|Conjunto estructural de aleación Hast X empernado</t>
  </si>
  <si>
    <t>Ensambles estructurales atornillados de inconel</t>
  </si>
  <si>
    <t>Es un cuerpo o un conjunto de cuerpos de Inconel, asegurados con pernos, en el espacio que forman un sistema capaz de soportar acciones exteriores.</t>
  </si>
  <si>
    <t>Conjuntos estructurales de Inconel empernados|Conjunto estructural de Inconel empernado</t>
  </si>
  <si>
    <t>Ensambles estructurales atornillados de acero de aleación baja</t>
  </si>
  <si>
    <t>Es un cuerpo o un conjunto de cuerpos de aleación baja de acero, asegurados con pernos, en el espacio que forman un sistema capaz de soportar acciones exteriores.</t>
  </si>
  <si>
    <t>Conjuntos estructurales de aleación baja de acero empernados|Conjunto estructural de aleación baja de acero empernado</t>
  </si>
  <si>
    <t>Ensambles estructurales atornillados no metálica</t>
  </si>
  <si>
    <t>Es un cuerpo o un conjunto de cuerpos no metálicos, asegurados con pernos, en el espacio que forman un sistema capaz de soportar acciones exteriores.</t>
  </si>
  <si>
    <t>Conjuntos estructurales no metálicos empernados|Conjunto estructural no metálico empernado</t>
  </si>
  <si>
    <t>Ensambles estructurales atornillados de acero inoxidable</t>
  </si>
  <si>
    <t>Es un cuerpo o un conjunto de cuerpos de acero inoxidables, asegurados con pernos, en el espacio que forman un sistema capaz de soportar acciones exteriores.</t>
  </si>
  <si>
    <t>Conjuntos estructurales de acero inoxidable empernado|Conjunto estructural de acero inoxidable empernado</t>
  </si>
  <si>
    <t>Ensambles estructurales atornillados de titanio</t>
  </si>
  <si>
    <t>Es un cuerpo o un conjunto de cuerpos de titanio, asegurados con pernos, en el espacio que forman un sistema capaz de soportar acciones exteriores.</t>
  </si>
  <si>
    <t>Conjuntos estructurales de titanio empernado|Conjunto estructural de titanio empernado</t>
  </si>
  <si>
    <t>Ensambles estructurales atornillados de aleación wasp</t>
  </si>
  <si>
    <t>Es un cuerpo o un conjunto de cuerpos de aleación Wasp, asegurados con pernos, en el espacio que forman un sistema capaz de soportar acciones exteriores.</t>
  </si>
  <si>
    <t>Conjuntos estructurales de aleación Wasp empernado|Conjunto estructural de aleación Wasp empernado</t>
  </si>
  <si>
    <t>Ensambles estructurales atornillados de cobre</t>
  </si>
  <si>
    <t>Es un cuerpo o un conjunto de cuerpos de cobre, asegurados con pernos, en el espacio que forman un sistema capaz de soportar acciones exteriores.</t>
  </si>
  <si>
    <t>Conjuntos estructurales de cobre empernado|Conjunto estructural de cobre empernado</t>
  </si>
  <si>
    <t>Ensambles estructurales atornillados de latón</t>
  </si>
  <si>
    <t>Es un cuerpo o un conjunto de cuerpos de latón, asegurados con pernos, en el espacio que forman un sistema capaz de soportar acciones exteriores.</t>
  </si>
  <si>
    <t>Conjuntos estructurales de latón empernado|Conjunto estructural de latón empernado</t>
  </si>
  <si>
    <t>Ensambles estructurales con soldadura sónica de aluminio</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</si>
  <si>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de aluminio provocando que estas se fundan.</t>
  </si>
  <si>
    <t>Conjuntos estructurales soldado de aluminio sónico|Conjunto estructural soldado de aluminio sónico</t>
  </si>
  <si>
    <t>Ensambles estructurales con soldadura sónica de acero al carbono</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</si>
  <si>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de acero de carbono provocando que estas se fundan.</t>
  </si>
  <si>
    <t>Conjuntos estructurales soldado de acero al carbono sónico|Conjunto estructural soldado de acero al carbono sónico</t>
  </si>
  <si>
    <t>Ensambles estructurales con soldadura sónica de aleación hast x</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</si>
  <si>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de aleación Hast X provocando que estas se fundan.</t>
  </si>
  <si>
    <t>Conjuntos estructurales soldado de aleación Hast X sónica|Conjunto estructural soldado de aleación Hast X sónica</t>
  </si>
  <si>
    <t>Ensambles estructurales con soldadura sónica de inconel</t>
  </si>
  <si>
    <t>Cuerpo o un conjunto de cuerpos en el espacio que forman un sistema capaz de soportar acciones exteriores soldada con una aleación de níquel-cromo-molibdeno diseñada para resistir un amplio rango de ambientes corrosivos, picadura y corrosión de rendija.</t>
  </si>
  <si>
    <t>Conjuntos estructurales soldado con Inconel ultra violeta|Conjunto estructural soldado con Inconel ultra violeta</t>
  </si>
  <si>
    <t>Ensambles estructurales con soldadura sónica de acero de aleación baja</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</si>
  <si>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de acero de aleación baja provocando que estas se fundan.</t>
  </si>
  <si>
    <t>Conjuntos estructurales soldado de acero de aleación baja sónica|Conjunto estructural soldado de acero de aleación baja sónica</t>
  </si>
  <si>
    <t>Ensambles estructurales con soldadura sónica no metálica</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</si>
  <si>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no metálicos provocando que estas se fundan.</t>
  </si>
  <si>
    <t>Conjuntos estructurales soldado de no metálico sónico|Conjunto estructural soldado de no metálico sónico</t>
  </si>
  <si>
    <t>Ensambles estructurales con soldadura sónica de acero inoxidable</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</si>
  <si>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de acero de inoxidable provocando que estas se fundan.</t>
  </si>
  <si>
    <t>Conjuntos estructurales soldado de acero inoxidable sónico|Conjunto estructural soldado de acero inoxidable sónico</t>
  </si>
  <si>
    <t>Ensambles estructurales con soldadura sónica de titanio</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</si>
  <si>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de acero de titanio provocando que estas se fundan.</t>
  </si>
  <si>
    <t>Conjuntos estructurales soldado de titanio sónico|Conjunto estructural soldado de titanio sónico</t>
  </si>
  <si>
    <t>Ensambles estructurales con soldadura sónica de aleación wasp</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</si>
  <si>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de aleación Wasp  provocando que estas se fundan.</t>
  </si>
  <si>
    <t>Conjuntos estructurales soldado de aleación Wasp sónica|Conjunto estructural soldado de aleación Wasp sónica</t>
  </si>
  <si>
    <t>Ensambles estructurales con soldadura sónica de cobre</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</si>
  <si>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de cobre provocando que estas se fundan.</t>
  </si>
  <si>
    <t>Conjuntos estructurales soldado de cobre sónico|Conjunto estructural soldado de cobre sónico</t>
  </si>
  <si>
    <t>Ensambles estructurales con soldadura sónica de latón</t>
  </si>
  <si>
    <t>Es un cuerpo o un conjunto de cuerpos en el espacio que forman un sistema capaz de soportar acciones exteriores, soldadas con una máquina con punta de base plana, en las que se colocan los materiales uno encima de otro y después se baja la punta de la máquina, esta emite una onda ultrasónica que mueve las moléculas de latón provocando que estas se fundan.</t>
  </si>
  <si>
    <t>Conjuntos estructurales soldado de latón sónico|Conjunto estructural soldado de latón sónico</t>
  </si>
  <si>
    <t>Ensambles estructurales con soldadura ultra violeta de aluminio</t>
  </si>
  <si>
    <t>Conjunto de cuerpos en el espacio que forman un sistema capaz de soportar acciones exteriores soldados con aluminio  ultravioleta</t>
  </si>
  <si>
    <t>Conjuntos estructurales soldado de aluminio ultra violeta|Conjunto estructural soldado de aluminio ultra violeta</t>
  </si>
  <si>
    <t>Ensambles estructurales con soldadura ultra violeta de acero al carbono</t>
  </si>
  <si>
    <t>Conjunto de cuerpos en el espacio que forman un sistema capaz de soportar acciones exteriores soldados con acero al carbono ultravioleta</t>
  </si>
  <si>
    <t>Conjuntos estructurales soldado de acero al carbono ultra violeta|Conjunto estructural soldado de acero al carbono ultra violeta</t>
  </si>
  <si>
    <t>Ensambles estructurales con soldadura ultra violeta de aleación hast x</t>
  </si>
  <si>
    <t>Conjunto de cuerpos en el espacio que forman un sistema capaz de soportar acciones exteriores soldados con aleación Hast X ultravioleta</t>
  </si>
  <si>
    <t>Conjuntos estructurales soldado de aleación Hast X ultra violeta|Conjunto estructural soldado de aleación Hast X ultra violeta</t>
  </si>
  <si>
    <t>Ensambles estructurales con soldadura ultra violeta de inconel</t>
  </si>
  <si>
    <t>Conjunto de cuerpos en el espacio que forman un sistema capaz de soportar acciones exteriores soldados con Inconel  ultravioleta</t>
  </si>
  <si>
    <t>Ensambles estructurales con soldadura ultra violeta de acero de aleación baja</t>
  </si>
  <si>
    <t>Conjunto de cuerpos en el espacio que forman un sistema capaz de soportar acciones exteriores soldados con acero de aleación baja ultravioleta</t>
  </si>
  <si>
    <t>Conjuntos estructurales soldado de acero de aleación baja ultra violeta|Conjunto estructural soldado de acero de aleación baja ultra violeta</t>
  </si>
  <si>
    <t>Ensambles estructurales con soldadura ultra violeta no metálica</t>
  </si>
  <si>
    <t>Conjunto de cuerpos en el espacio que forman un sistema capaz de soportar acciones exteriores soldados no metálicos  ultravioleta</t>
  </si>
  <si>
    <t>Conjuntos estructurales soldado de no metálico ultra violeta|Conjunto estructural soldado de no metálico ultra violeta</t>
  </si>
  <si>
    <t>Ensambles estructurales con soldadura ultra violeta de acero inoxidable</t>
  </si>
  <si>
    <t>Conjunto de cuerpos en el espacio que forman un sistema capaz de soportar acciones exteriores soldados con acero inoxidable  ultravioleta</t>
  </si>
  <si>
    <t>Conjuntos estructurales soldado de acero inoxidable ultra violeta|Conjunto estructural soldado de acero inoxidable ultra violeta</t>
  </si>
  <si>
    <t>Ensambles estructurales con soldadura ultra violeta de titanio</t>
  </si>
  <si>
    <t>Conjunto de cuerpos en el espacio que forman un sistema capaz de soportar acciones exteriores soldados con titanio  ultravioleta</t>
  </si>
  <si>
    <t>Conjuntos estructurales soldado de titanio ultra violeta|Conjunto estructural soldado de titanio ultra violeta</t>
  </si>
  <si>
    <t>Ensambles estructurales con soldadura ultra violeta de aleación wasp</t>
  </si>
  <si>
    <t>Conjunto de cuerpos en el espacio que forman un sistema capaz de soportar acciones exteriores soldados con aleación Wasp ultravioleta</t>
  </si>
  <si>
    <t>Conjuntos estructurales soldado de aleación Wasp ultra violeta|Conjunto estructural soldado de aleación Wasp ultra violeta</t>
  </si>
  <si>
    <t>Ensambles estructurales con soldadura ultra violeta de cobre</t>
  </si>
  <si>
    <t>Conjunto de cuerpos en el espacio que forman un sistema capaz de soportar acciones exteriores soldados con cobre  ultravioleta</t>
  </si>
  <si>
    <t>Conjuntos estructurales soldado de cobre ultra violeta|Conjunto estructural soldado de cobre ultra violeta</t>
  </si>
  <si>
    <t>Ensambles estructurales con soldadura ultra violeta de latón</t>
  </si>
  <si>
    <t>Conjunto de cuerpos en el espacio que forman un sistema capaz de soportar acciones exteriores soldados con latón  ultravioleta</t>
  </si>
  <si>
    <t>Conjuntos estructurales soldado de latón ultra violeta|Conjunto estructural soldado de latón ultra violeta</t>
  </si>
  <si>
    <t>Ensambles estructurales con soldadura de solvente de aluminio</t>
  </si>
  <si>
    <t>Conjunto de cuerpos en el espacio que forman un sistema capaz de soportar acciones exteriores soldados con solvente de acero de aluminio.</t>
  </si>
  <si>
    <t>Conjuntos estructurales soldado de solvente de aluminio|Conjunto estructural soldado de solvente de aluminio</t>
  </si>
  <si>
    <t>Ensambles estructurales con soldadura de solvente de acero al carbono</t>
  </si>
  <si>
    <t>Conjunto de cuerpos en el espacio que forman un sistema capaz de soportar acciones exteriores soldados con solvente de acero de carbono.</t>
  </si>
  <si>
    <t>Conjuntos estructurales soldado de solvente de acero de carbono|Conjunto estructural soldado de solvente de acero de carbono</t>
  </si>
  <si>
    <t>Ensambles estructurales con soldadura de solvente de aleación hast x</t>
  </si>
  <si>
    <t>Conjunto de cuerpos en el espacio que forman un sistema capaz de soportar acciones exteriores soldados con solvente de acero de aleación Hast X.</t>
  </si>
  <si>
    <t>Conjuntos estructurales soldado de solvente de aleación Hast X|Conjunto estructural soldado de solvente de aleación Hast X</t>
  </si>
  <si>
    <t>Ensambles estructurales con soldadura de solvente de inconel</t>
  </si>
  <si>
    <t>Conjunto de cuerpos en el espacio que forman un sistema capaz de soportar acciones exteriores soldados con solvente de acero de Inconel.</t>
  </si>
  <si>
    <t>Conjuntos estructurales soldado de solvente de Inconel|Conjunto estructural soldado de solvente de Inconel</t>
  </si>
  <si>
    <t>Ensambles estructurales con soldadura de solvente de acero de aleación baja</t>
  </si>
  <si>
    <t>Conjunto de cuerpos en el espacio que forman un sistema capaz de soportar acciones exteriores soldados con solvente de acero de aleación baja.</t>
  </si>
  <si>
    <t>Conjuntos estructurales soldado de solvente de acero de aleación baja|Conjunto estructural soldado de solvente de acero de aleación baja</t>
  </si>
  <si>
    <t>Ensambles estructurales con soldadura de solvente no metálica</t>
  </si>
  <si>
    <t>Conjunto de cuerpos en el espacio que forman un sistema capaz de soportar acciones exteriores soldados con solvente no metálicos.</t>
  </si>
  <si>
    <t>Conjuntos estructurales soldado de solvente no metálico|Conjunto estructural soldado de solvente no metálico</t>
  </si>
  <si>
    <t>Ensambles estructurales con soldadura de solvente de acero inoxidable</t>
  </si>
  <si>
    <t>Conjunto de cuerpos en el espacio que forman un sistema capaz de soportar acciones exteriores soldados con solvente de acero inoxidable.</t>
  </si>
  <si>
    <t>Conjuntos estructurales soldado de solvente de acero inoxidable|Conjunto estructural soldado de solvente de acero inoxidable</t>
  </si>
  <si>
    <t>Ensambles estructurales con soldadura de solvente de titanio</t>
  </si>
  <si>
    <t>Conjunto de cuerpos en el espacio que forman un sistema capaz de soportar acciones exteriores soldados con solvente de titanio.</t>
  </si>
  <si>
    <t>Conjuntos estructurales soldado de solvente de titanio|Conjunto estructural soldado de solvente de titanio</t>
  </si>
  <si>
    <t>Ensambles estructurales con soldadura de solvente de aleación wasp</t>
  </si>
  <si>
    <t>Conjunto de cuerpos en el espacio que forman un sistema capaz de soportar acciones exteriores soldados con solvente de aleación Wasp.</t>
  </si>
  <si>
    <t>Conjuntos estructurales soldado de solvente de aleación Wasp|Conjunto estructural soldado de solvente de aleación Wasp</t>
  </si>
  <si>
    <t>Ensambles estructurales con soldadura de solvente de cobre</t>
  </si>
  <si>
    <t>Conjunto de cuerpos en el espacio que forman un sistema capaz de soportar acciones exteriores soldados con solvente de acero de cobre.</t>
  </si>
  <si>
    <t>Conjuntos estructurales soldado de solvente de cobre|Conjunto estructural soldado de solvente de cobre</t>
  </si>
  <si>
    <t>Ensambles estructurales con soldadura de solvente de latón</t>
  </si>
  <si>
    <t>Conjunto de cuerpos en el espacio que forman un sistema capaz de soportar acciones exteriores soldados con solvente de acero de latón.</t>
  </si>
  <si>
    <t>Conjuntos estructurales soldado de solvente de latón|Conjunto estructural soldado de solvente de latón</t>
  </si>
  <si>
    <t>Ensambles estructurales con soldadura de fuerte o débil de aluminio</t>
  </si>
  <si>
    <t>Conjunto de cuerpos en el espacio que forman un sistema capaz de soportar acciones exteriores soldados con aluminio o soldado con latón.</t>
  </si>
  <si>
    <t>Conjuntos estructurales soldado con aluminio o soldado con latón|Conjunto estructural soldado con aluminio o soldado con latón</t>
  </si>
  <si>
    <t>Ensambles estructurales con soldadura de fuerte o débil de acero al carbono</t>
  </si>
  <si>
    <t>Conjunto de cuerpos en el espacio que forman un sistema capaz de soportar acciones exteriores soldados con acero de carbono o soldado con latón.</t>
  </si>
  <si>
    <t>Conjuntos estructurales soldado con acero de carbono o soldado con latón|Conjunto estructural soldado con acero de carbono o soldado con latón</t>
  </si>
  <si>
    <t>Ensambles estructurales con soldadura de fuerte o débil de aleación hast x</t>
  </si>
  <si>
    <t>Conjunto de cuerpos en el espacio que forman un sistema capaz de soportar acciones exteriores soldados con aleación o soldado con latón.</t>
  </si>
  <si>
    <t>Conjuntos estructurales soldado con aleación Hast X o soldado con latón|Conjunto estructural soldado con aleación Hast X o soldado con latón</t>
  </si>
  <si>
    <t>Ensambles estructurales con soldadura de fuerte o débil de inconel</t>
  </si>
  <si>
    <t>Conjunto de cuerpos en el espacio que forman un sistema capaz de soportar acciones exteriores soldados con Inconel o soldado con latón.</t>
  </si>
  <si>
    <t>Conjuntos estructurales soldado con Inconel o soldado con latón|Conjunto estructural soldado con Inconel o soldado con latón</t>
  </si>
  <si>
    <t>Ensambles estructurales con soldadura de fuerte o débil de acero de aleación baja</t>
  </si>
  <si>
    <t>Conjunto de cuerpos en el espacio que forman un sistema capaz de soportar acciones exteriores soldados con aleación baja o soldado con latón.</t>
  </si>
  <si>
    <t>Conjuntos estructurales soldado con acero de aleación baja o soldado con latón|Conjunto estructural soldado con acero de aleación baja o soldado con latón</t>
  </si>
  <si>
    <t>Ensambles estructurales con soldadura de fuerte o débil no metálica</t>
  </si>
  <si>
    <t>Conjunto de cuerpos en el espacio que forman un sistema capaz de soportar acciones exteriores soldados con no metálicos o soldados con latón.</t>
  </si>
  <si>
    <t>Conjuntos estructurales soldado con no metálicos o soldado con latón|Conjunto estructural soldado con no metálico o soldado con latón</t>
  </si>
  <si>
    <t>Ensambles estructurales con soldadura de fuerte o débil de acero inoxidable</t>
  </si>
  <si>
    <t>Conjunto de cuerpos en el espacio que forman un sistema capaz de soportar acciones exteriores soldados con acero inoxidables o soldado con latón.</t>
  </si>
  <si>
    <t>Conjuntos estructurales soldado con acero inoxidable o soldado con latón|Conjunto estructural soldado con acero inoxidable o soldado con latón</t>
  </si>
  <si>
    <t>Ensambles estructurales con soldadura de fuerte o débil de titanio</t>
  </si>
  <si>
    <t>Conjunto de cuerpos en el espacio que forman un sistema capaz de soportar acciones exteriores soldados con titanio o soldado con latón.</t>
  </si>
  <si>
    <t>Conjuntos estructurales soldado con titanio o soldado con latón|Conjunto estructural soldado con titanio o soldado con latón</t>
  </si>
  <si>
    <t>Ensambles estructurales con soldadura de fuerte o débil de aleación wasp</t>
  </si>
  <si>
    <t>Conjunto de cuerpos en el espacio que forman un sistema capaz de soportar acciones exteriores soldados con aleación Wasp o soldado con latón.</t>
  </si>
  <si>
    <t>Conjuntos estructurales soldado con aleación Wasp o soldado con latón|Conjunto estructural soldado con aleación Wasp o soldado con latón</t>
  </si>
  <si>
    <t>Ensambles estructurales con soldadura de fuerte o débil de cobre</t>
  </si>
  <si>
    <t>Conjunto de cuerpos en el espacio que forman un sistema capaz de soportar acciones exteriores soldados con cobre o soldado con latón.</t>
  </si>
  <si>
    <t>Conjuntos estructurales soldado con cobre o soldado con latón|Conjunto estructural soldado con cobre o soldado con latón</t>
  </si>
  <si>
    <t>Ensambles estructurales con soldadura de fuerte o débil de latón</t>
  </si>
  <si>
    <t>Conjunto de cuerpos en el espacio que forman un sistema capaz de soportar acciones exteriores soldado duro o soldado con latón.</t>
  </si>
  <si>
    <t>Conjuntos estructurales soldado duro o soldado con latón|Conjunto estructural soldado duro o soldado con latón</t>
  </si>
  <si>
    <t>Ensambles estructurales remachados de aluminio</t>
  </si>
  <si>
    <t>Cuerpo o un conjunto de cuerpos en el espacio que forman un sistema capaz de soportar acciones exteriores sujetas con remaches de aluminio.</t>
  </si>
  <si>
    <t>Conjuntos estructurales remachados con aluminio|Conjunto estructural remachado con aluminio</t>
  </si>
  <si>
    <t>Ensambles estructurales remachados de acero al carbono</t>
  </si>
  <si>
    <t>Cuerpo o un conjunto de cuerpos en el espacio que forman un sistema capaz de soportar acciones exteriores sujetas con remaches de acero al carbono.</t>
  </si>
  <si>
    <t>Conjuntos estructurales remachados con acero al carbono|Conjunto estructural remachado con acero al carbono</t>
  </si>
  <si>
    <t>Ensambles estructurales remachados de aleación hast x</t>
  </si>
  <si>
    <t>Cuerpo o un conjunto de cuerpos en el espacio que forman un sistema capaz de soportar acciones exteriores sujetas con remaches de aleación Hast X.</t>
  </si>
  <si>
    <t>Conjuntos estructurales remachados con aleación Hast X|Conjunto estructural remachado con aleación Hast X</t>
  </si>
  <si>
    <t>Ensambles estructurales remachados de inconel</t>
  </si>
  <si>
    <t>Cuerpo o un conjunto de cuerpos en el espacio que forman un sistema capaz de soportar acciones exteriores sujetas con remaches de Inconel.</t>
  </si>
  <si>
    <t>Conjuntos estructurales remachados con Inconel|Conjunto estructural remachado con Inconel</t>
  </si>
  <si>
    <t>Ensambles estructurales remachados de acero de aleación baja</t>
  </si>
  <si>
    <t>Cuerpo o un conjunto de cuerpos en el espacio que forman un sistema capaz de soportar acciones exteriores sujetas con remaches de acero con aleación baja.</t>
  </si>
  <si>
    <t>Conjuntos estructurales remachados con acero de aleación baja|Conjunto estructural remachado con acero de aleación baja</t>
  </si>
  <si>
    <t>Ensambles estructurales remachados no metálica</t>
  </si>
  <si>
    <t>Cuerpo o un conjunto de cuerpos en el espacio que forman un sistema capaz de soportar acciones exteriores sujetas con remaches no metálicos.</t>
  </si>
  <si>
    <t>Conjuntos estructurales remachados con no metálicos|Conjunto estructural remachado con no metálico</t>
  </si>
  <si>
    <t>Ensambles estructurales remachados de acero inoxidable</t>
  </si>
  <si>
    <t>Cuerpo o un conjunto de cuerpos en el espacio que forman un sistema capaz de soportar acciones exteriores sujetas con remaches de acero inoxidables.</t>
  </si>
  <si>
    <t>Conjuntos estructurales remachados con acero inoxidable|Conjunto estructural remachado con acero inoxidable</t>
  </si>
  <si>
    <t>Ensambles estructurales remachados de titanio</t>
  </si>
  <si>
    <t>Cuerpo o un conjunto de cuerpos en el espacio que forman un sistema capaz de soportar acciones exteriores sujetas con remaches de titanio.</t>
  </si>
  <si>
    <t>Conjuntos estructurales remachados con titanio|Conjunto estructural remachado con titanio</t>
  </si>
  <si>
    <t>Ensambles estructurales remachados de aleación wasp</t>
  </si>
  <si>
    <t>Cuerpo o un conjunto de cuerpos en el espacio que forman un sistema capaz de soportar acciones exteriores sujetas con remaches de aleación Wasp.</t>
  </si>
  <si>
    <t>Conjuntos estructurales remachados con aleación Wasp|Conjunto estructural remachado con aleación Wasp</t>
  </si>
  <si>
    <t>Ensambles estructurales remachados de cobre</t>
  </si>
  <si>
    <t>Cuerpo o un conjunto de cuerpos en el espacio que forman un sistema capaz de soportar acciones exteriores sujetas con remaches de cobre.</t>
  </si>
  <si>
    <t>Conjuntos estructurales remachados con cobre|Conjunto estructural remachado con cobre</t>
  </si>
  <si>
    <t>Ensambles estructurales remachados de latón</t>
  </si>
  <si>
    <t>Cuerpo o un conjunto de cuerpos en el espacio que forman un sistema capaz de soportar acciones exteriores sujetas con remaches de latón.</t>
  </si>
  <si>
    <t>Conjuntos estructurales remachados con latón|Conjunto estructural remachado con latón</t>
  </si>
  <si>
    <t>Ensambles de láminas soldadas con soldadura fuerte o débil de aluminio</t>
  </si>
  <si>
    <t>Plancha de metal u otra materia,en general rígida y poco gruesa, soldadas fundiendo  aluminio o latón.</t>
  </si>
  <si>
    <t>Conjuntos de placa soldado con aluminio o soldado con latón|Conjunto de placa soldado con aluminio o soldado con latón</t>
  </si>
  <si>
    <t>Ensambles de láminas soldadas con soldadura fuerte o débil de acero al carbono</t>
  </si>
  <si>
    <t>Plancha de metal u otra materia,en general rígida y poco gruesa, soldadas fundiendo acero al carbono o latón.</t>
  </si>
  <si>
    <t>Conjuntos de placa soldado con acero al carbono o soldado con latón|Conjunto de placa soldado con acero al carbono o soldado con latón</t>
  </si>
  <si>
    <t>Ensambles de láminas soldadas con soldadura fuerte o débil de aleación hast x</t>
  </si>
  <si>
    <t>Plancha de metal u otra materia,en general rígida y poco gruesa, soldadas fundiendo aleación Hast X o latón.</t>
  </si>
  <si>
    <t>Conjuntos de placa soldado con aleación Hast X o soldado con latón|Conjunto de placa soldado con aleación Hast X o soldado con latón</t>
  </si>
  <si>
    <t>Ensambles de láminas soldadas con soldadura fuerte o débil de inconel</t>
  </si>
  <si>
    <t>Plancha de metal u otra materia,en general rígida y poco gruesa, soldadas fundiendo Inconel o latón.</t>
  </si>
  <si>
    <t>Conjuntos de placa soldado con Inconel o soldado con latón|Conjunto de placa soldado con Inconel o soldado con latón</t>
  </si>
  <si>
    <t>Ensambles de láminas soldadas con soldadura fuerte o débil de acero de aleación baja</t>
  </si>
  <si>
    <t>Plancha de metal u otra materia,en general rígida y poco gruesa, soldadas fundiendo aleación baja o latón.</t>
  </si>
  <si>
    <t>Conjuntos de placa soldado con aleación baja o soldado con latón|Conjunto de placa soldado con aleación baja o soldado con latón</t>
  </si>
  <si>
    <t>Ensambles de láminas soldadas con soldadura fuerte o débil no metálica</t>
  </si>
  <si>
    <t>Plancha de metal u otra materia,en general rígida y poco gruesa, soldadas fundiendo   latón.</t>
  </si>
  <si>
    <t>Conjuntos de placa soldado o soldado con latón|Conjunto de placa soldado o soldado con latón</t>
  </si>
  <si>
    <t>Ensambles de láminas soldadas con soldadura fuerte o débil de acero inoxidable</t>
  </si>
  <si>
    <t>Plancha de metal u otra materia,en general rígida y poco gruesa, soldadas fundiendo  acero inoxidable o latón.</t>
  </si>
  <si>
    <t>Conjuntos de placa soldado con acero inoxidable o soldado con latón|Conjunto de placa soldado con acero inoxidable o soldado con latón</t>
  </si>
  <si>
    <t>Ensambles de láminas soldadas con soldadura fuerte o débil de titanio</t>
  </si>
  <si>
    <t>Plancha de metal u otra materia,en general rígida y poco gruesa, soldadas fundiendo titanio o latón.</t>
  </si>
  <si>
    <t>Conjuntos de placa soldado con titanio o soldado con latón|Conjunto de placa soldado con titanio o soldado con latón</t>
  </si>
  <si>
    <t>Ensambles de láminas soldadas con soldadura fuerte o débil de aleación wasp</t>
  </si>
  <si>
    <t>Plancha de metal u otra materia,en general rígida y poco gruesa, soldadas fundiendo aleación Wasp o latón.</t>
  </si>
  <si>
    <t>Conjuntos de placa soldado de aleación Wasp o soldado con latón|Conjunto de placa soldado de aleación Wasp o soldado con latón</t>
  </si>
  <si>
    <t>Ensambles de láminas soldadas con soldadura fuerte o débil de cobre</t>
  </si>
  <si>
    <t>Plancha de metal u otra materia,en general rígida y poco gruesa, soldadas fundiendo  cobre o latón.</t>
  </si>
  <si>
    <t>Conjuntos de placa soldado con cobre o soldado con latón|Conjunto de placa soldado con cobre o soldado con latón</t>
  </si>
  <si>
    <t>Ensambles de láminas soldadas con soldadura fuerte o débil de latón</t>
  </si>
  <si>
    <t>Plancha de metal u otra materia,en general rígida y poco gruesa, soldadas fundiendo latón.</t>
  </si>
  <si>
    <t>Ensambles de láminas remachadas de aluminio</t>
  </si>
  <si>
    <t>Sujetar con remaches planchas de metal u otra materia, en general rígida y poco gruesa de aluminio.</t>
  </si>
  <si>
    <t>Conjuntos remachados de placa de aluminio|Conjunto remachado de placa de aluminio</t>
  </si>
  <si>
    <t>Ensambles de láminas remachadas de acero al carbono</t>
  </si>
  <si>
    <t>Sujetar con remaches planchas de metal u otra materia, en general rígida y poco gruesa de acero de carbono.</t>
  </si>
  <si>
    <t>Conjuntos remachados de placa de acero de carbono|Conjunto remachado de placa de acero de carbono</t>
  </si>
  <si>
    <t>Ensambles de láminas remachadas de aleación hast x</t>
  </si>
  <si>
    <t>Sujetar con remaches planchas de metal u otra materia, en general rígida y poco gruesa de aleación Hast X.</t>
  </si>
  <si>
    <t>Conjuntos remachados de placa de aleación Hast X|Conjunto remachado de placa de aleación Hast X</t>
  </si>
  <si>
    <t>Ensambles de láminas remachadas de inconel</t>
  </si>
  <si>
    <t>Sujetar con remaches planchas de metal u otra materia, en general rígida y poco gruesa de Incotel.</t>
  </si>
  <si>
    <t>Conjuntos remachados de placa de Inconel|Conjunto remachado de placa de Inconel</t>
  </si>
  <si>
    <t>Ensambles de láminas remachadas de acero de aleación baja</t>
  </si>
  <si>
    <t>Sujetar con remaches planchas de metal u otra materia, en general rígida y poco gruesa de aleación baja.</t>
  </si>
  <si>
    <t>Conjuntos remachados de placa de aleación baja|Conjunto remachado de placa de aleación baja</t>
  </si>
  <si>
    <t>Ensambles de láminas remachadas no metálica</t>
  </si>
  <si>
    <t>Sujetar con remaches planchas de metal u otra materia, en general rígida y poco gruesa de placas no metálica.</t>
  </si>
  <si>
    <t>Conjuntos remachados de placa no metálica|Conjunto remachado de placa no metálica</t>
  </si>
  <si>
    <t>Ensambles de láminas remachadas de acero inoxidable</t>
  </si>
  <si>
    <t>Sujetar con remaches planchas de metal u otra materia, en general rígida y poco gruesa de acero inoxidable.</t>
  </si>
  <si>
    <t>Conjuntos remachados de placa de acero inoxidable|Conjunto remachado de placa de acero inoxidable</t>
  </si>
  <si>
    <t>Ensambles de láminas remachadas de titanio</t>
  </si>
  <si>
    <t>Sujetar con remaches planchas de metal u otra materia, en general rígida y poco gruesa de titanio.</t>
  </si>
  <si>
    <t>Conjuntos remachados de placa de titanio|Conjunto remachado de placa de titanio</t>
  </si>
  <si>
    <t>Ensambles de láminas remachadas de aleación wasp</t>
  </si>
  <si>
    <t>Sujetar con remaches planchas de metal u otra materia, en general rígida y poco gruesa de aleación Wasp.</t>
  </si>
  <si>
    <t>Conjuntos remachados de placa de aleación Wasp|Conjunto remachado de placa de aleación Wasp</t>
  </si>
  <si>
    <t>Ensambles de láminas remachadas de cobre</t>
  </si>
  <si>
    <t>Sujetar con remaches planchas de metal u otra materia, en general rígida y poco gruesa de cobre.</t>
  </si>
  <si>
    <t>Conjuntos remachados de placa de cobre|Conjunto remachado de placa de cobre</t>
  </si>
  <si>
    <t>Ensambles de láminas remachadas de latón</t>
  </si>
  <si>
    <t>Sujetar con remaches planchas de metal u otra materia, en general rígida y poco gruesa de latón.</t>
  </si>
  <si>
    <t>Conjuntos remachados de placa de latón|Conjunto remachado de placa de latón</t>
  </si>
  <si>
    <t>Ensambles de láminas soldadas con soldadura ultra violeta de aluminio</t>
  </si>
  <si>
    <t xml:space="preserve">Hoja o lámina de metal soldadas fundiendo aluminio ultra violeta. </t>
  </si>
  <si>
    <t>Conjuntos de chapa soldada de aluminio ultra violeta|Conjunto de chapa soldada de aluminio ultra violeta</t>
  </si>
  <si>
    <t>Ensambles de láminas soldadas con soldadura ultra violeta de acero al carbono</t>
  </si>
  <si>
    <t xml:space="preserve">Hoja o lámina de metal soldadas fundiendo acero al carbono ultra violeta. </t>
  </si>
  <si>
    <t>Conjuntos de chapa soldada de acero al carbono ultra violeta|Conjunto de chapa soldada de acero al carbono ultra violeta</t>
  </si>
  <si>
    <t>Ensambles de láminas soldadas con soldadura ultra violeta de aleación hast x</t>
  </si>
  <si>
    <t xml:space="preserve">Hoja o lámina de metal soldadas fundiendo aleación Hast X ultra violeta. </t>
  </si>
  <si>
    <t>Conjuntos de chapa soldada de aleación Hast X ultra violeta|Conjunto de chapa soldada de aleación Hast X ultra violeta</t>
  </si>
  <si>
    <t>Ensambles de láminas soldadas con soldadura ultra violeta de inconel</t>
  </si>
  <si>
    <t xml:space="preserve">Hoja o lámina de metal soldadas fundiendo Inconel ultra violeta. </t>
  </si>
  <si>
    <t>Conjuntos de chapa soldada de Inconel ultra violeta|Conjunto de chapa soldada de Inconel ultra violeta</t>
  </si>
  <si>
    <t>Ensambles de láminas soldadas con soldadura ultra violeta de acero de aleación baja</t>
  </si>
  <si>
    <t xml:space="preserve">Hoja o lámina de metal soldadas fundiendo acero de aleación baja ultra violeta. </t>
  </si>
  <si>
    <t>Conjuntos de chapa soldada de acero de aleación baja ultra violeta|Conjunto de chapa soldada de acero de aleación baja ultra violeta</t>
  </si>
  <si>
    <t>Ensambles de láminas soldadas con soldadura ultra violeta no metálica</t>
  </si>
  <si>
    <t xml:space="preserve">Hoja o lámina de metal soldadas fundiendo no metálicos ultra violeta. </t>
  </si>
  <si>
    <t>Conjuntos de chapa soldada de no metálicos ultra violeta|Conjunto de chapa soldada de no metálicos ultra violeta</t>
  </si>
  <si>
    <t>Ensambles de láminas soldadas con soldadura ultra violeta de acero inoxidable</t>
  </si>
  <si>
    <t xml:space="preserve">Hoja o lámina de metal soldadas fundiendo acero inoxidables ultra violeta. </t>
  </si>
  <si>
    <t>Conjuntos de chapa soldada de acero inoxidable ultra violeta|Conjunto de chapa soldada de acero inoxidable ultra violeta</t>
  </si>
  <si>
    <t>Ensambles de láminas soldadas con soldadura ultra violeta de titanio</t>
  </si>
  <si>
    <t xml:space="preserve">Hoja o lámina de metal soldadas fundiendo titanio ultra violeta. </t>
  </si>
  <si>
    <t>Conjuntos de chapa soldada de titanio ultra violeta|Conjunto de chapa soldada de titanio ultra violeta</t>
  </si>
  <si>
    <t>Ensambles de láminas soldadas con soldadura ultra violeta de aleación wasp</t>
  </si>
  <si>
    <t xml:space="preserve">Hoja o lámina de metal soldadas fundiendo aleación Wasp ultra violeta. </t>
  </si>
  <si>
    <t>Conjuntos de chapa soldada de aleación Wasp ultra violeta|Conjunto de chapa soldada de aleación Wasp ultra violeta</t>
  </si>
  <si>
    <t>Ensambles de láminas soldadas con soldadura ultra violeta de cobre</t>
  </si>
  <si>
    <t xml:space="preserve">Hoja o lámina de metal soldadas fundiendo cobre ultra violeta. </t>
  </si>
  <si>
    <t>Conjuntos de chapa soldada de cobre ultra violeta|Conjunto de chapa soldada de cobre ultra violeta</t>
  </si>
  <si>
    <t>Ensambles de láminas soldadas con soldadura ultra violeta de latón</t>
  </si>
  <si>
    <t xml:space="preserve">Hoja o lámina de metal soldadas fundiendo latón ultra violeta. </t>
  </si>
  <si>
    <t>Conjuntos de chapa soldada de latón ultra violeta|Conjunto de chapa soldada de latón ultra violeta</t>
  </si>
  <si>
    <t>Ensambles de láminas soldadas con soldadura sónica de aluminio</t>
  </si>
  <si>
    <t>Hoja o lámina de metal soldadas fundiendo aluminio con una máquina que emite una onda ultrasónica que mueve las moléculas de ambos materiales provocando que estas se fundan.</t>
  </si>
  <si>
    <t>Conjuntos de chapa soldada de aluminio sónico|Conjunto de chapa soldada de aluminio sónico</t>
  </si>
  <si>
    <t>Ensambles de láminas soldadas con soldadura sónica de acero al carbono</t>
  </si>
  <si>
    <t>Hoja o lámina de metal soldadas fundiendo acero al carbono con una máquina que emite una onda ultrasónica que mueve las moléculas de ambos materiales provocando que estas se fundan.</t>
  </si>
  <si>
    <t>Conjuntos de chapa soldada de acero al carbono sónico|Conjunto de chapa soldada de acero al carbono sónico</t>
  </si>
  <si>
    <t>Ensambles de láminas soldadas con soldadura sónica de aleación hast x</t>
  </si>
  <si>
    <t>Hoja o lámina de metal soldadas fundiendo aleación Hast X con una máquina que emite una onda ultrasónica que mueve las moléculas de ambos materiales provocando que estas se fundan.</t>
  </si>
  <si>
    <t>Conjuntos de chapa soldada de aleación Hast X sónica|Conjunto de chapa soldada de aleación Hast X sónica</t>
  </si>
  <si>
    <t>Ensambles de láminas soldadas con soldadura sónica de inconel</t>
  </si>
  <si>
    <t>Hoja o lámina de metal soldadas fundiendo inconel con una máquina que emite una onda ultrasónica que mueve las moléculas de ambos materiales provocando que estas se fundan.</t>
  </si>
  <si>
    <t>Conjuntos de chapa soldada de Inconel sónico|Conjunto de chapa soldada de Inconel sónico</t>
  </si>
  <si>
    <t>Ensambles de láminas soldadas con soldadura sónica de acero de aleación baja</t>
  </si>
  <si>
    <t>Hoja o lámina de metal soldadas fundiendo acero de aleación ligera con una máquina que emite una onda ultrasónica que mueve las moléculas de ambos materiales provocando que estas se fundan.</t>
  </si>
  <si>
    <t>Conjuntos de chapa soldada de acero sónico de aleación ligera|Conjunto de chapa soldada de acero sónico de aleación ligera</t>
  </si>
  <si>
    <t>Ensambles de láminas soldadas con soldadura sónica no metálica</t>
  </si>
  <si>
    <t>Hoja o lámina de metal soldadas fundiendo no metálicos  con una máquina que emite una onda ultrasónica que mueve las moléculas de ambos materiales provocando que estas se fundan.</t>
  </si>
  <si>
    <t>Conjuntos de chapa soldada de no metálicos sónicos|Conjunto de chapa soldada de no metálico sónico</t>
  </si>
  <si>
    <t>Ensambles de láminas soldadas con soldadura sónica de acero inoxidable</t>
  </si>
  <si>
    <t>Hoja o lámina de metal soldadas fundiendo acero inoxidable con una máquina que emite una onda ultrasónica que mueve las moléculas de ambos materiales provocando que estas se fundan.</t>
  </si>
  <si>
    <t>Conjuntos de chapa soldada de acero inoxidable sónico|Conjunto de chapa soldada de acero inoxidable sónico</t>
  </si>
  <si>
    <t>Ensambles de láminas soldadas con soldadura sónica de titanio</t>
  </si>
  <si>
    <t>Hoja o lámina de metal soldadas fundiendo titanio con una máquina que emite una onda ultrasónica que mueve las moléculas de ambos materiales provocando que estas se fundan.</t>
  </si>
  <si>
    <t>Conjuntos de chapa soldada de titanio sónico|Conjunto de chapa soldada de titanio sónico</t>
  </si>
  <si>
    <t>Ensambles de láminas soldadas con soldadura sónica de aleación wasp</t>
  </si>
  <si>
    <t>Hoja o lámina de metal soldadas fundiendo aleación Wasp con una máquina que emite una onda ultrasónica que mueve las moléculas de ambos materiales provocando que estas se fundan.</t>
  </si>
  <si>
    <t>Conjuntos de chapa soldada de aleación Wasp sónica|Conjunto de chapa soldada de aleación Wasp sónica</t>
  </si>
  <si>
    <t>Ensambles de láminas soldadas con soldadura sónica de cobre</t>
  </si>
  <si>
    <t>Hoja o lámina de metal soldadas fundiendo  cobre  con una máquina que emite una onda ultrasónica que mueve las moléculas de ambos materiales provocando que estas se fundan.</t>
  </si>
  <si>
    <t>Conjuntos de chapa soldada de cobre sónico|Conjunto de chapa soldada de cobre sónico</t>
  </si>
  <si>
    <t>Ensambles de láminas soldadas con soldadura sónica de latón</t>
  </si>
  <si>
    <t>Hoja o lámina de metal soldadas fundiendo latón con una máquina que emite una onda ultrasónica que mueve las moléculas de ambos materiales provocando que estas se fundan.</t>
  </si>
  <si>
    <t>Conjuntos de chapa soldada de latón sónico|Conjunto de chapa soldada de latón sónico</t>
  </si>
  <si>
    <t>Ensambles de láminas soldadas con soldadura solvente de aluminio</t>
  </si>
  <si>
    <t>Hoja o lámina de metal soldadas fundiendo solvente de aluminio.</t>
  </si>
  <si>
    <t>Conjuntos de chapa soldada de solvente de aluminio|Conjunto de chapa soldada de solvente de aluminio</t>
  </si>
  <si>
    <t>Ensambles de láminas soldadas con soldadura solvente de acero al carbono</t>
  </si>
  <si>
    <t>Hoja o lámina de metal soldadas fundiendo solvente de acero al carbono.</t>
  </si>
  <si>
    <t>Conjuntos de chapa soldada de solvente de acero al carbono|Conjunto de chapa soldada de solvente de acero al carbono</t>
  </si>
  <si>
    <t>Ensambles de láminas soldadas con soldadura solvente de aleación hast x</t>
  </si>
  <si>
    <t>Hoja o lámina de metal soldadas fundiendo solvente de aleación Hast.</t>
  </si>
  <si>
    <t>Conjuntos de chapa soldada de solvente de aleación Hast|Conjunto de chapa soldada de solvente de aleación Hast</t>
  </si>
  <si>
    <t>Ensambles de láminas soldadas con soldadura solvente de inconel</t>
  </si>
  <si>
    <t>Hoja o lámina de metal soldadas fundiendo solvente de Inconel.</t>
  </si>
  <si>
    <t>Conjuntos de chapa soldada de solvente de Inconel|Conjunto de chapa soldada de solvente de Inconel</t>
  </si>
  <si>
    <t>Ensambles de láminas soldadas con soldadura solvente de acero de aleación baja</t>
  </si>
  <si>
    <t>Hoja o lámina de metal soldadas fundiendo solvente de metálico.</t>
  </si>
  <si>
    <t>Conjuntos de chapa soldada de solvente metálico|Conjunto de chapa soldada de solvente metálico</t>
  </si>
  <si>
    <t>Ensambles de láminas soldadas con soldadura solvente no metálica</t>
  </si>
  <si>
    <t>Hoja o lámina de metal soldadas fundiendo solvente no metálico.</t>
  </si>
  <si>
    <t>Conjuntos de chapa soldada de solvente no metálico|Conjunto de chapa soldada de solvente no metálico</t>
  </si>
  <si>
    <t>Ensambles de láminas soldadas con soldadura solvente de acero inoxidable</t>
  </si>
  <si>
    <t>Hoja o lámina de metal soldadas fundiendo solvente de acero inoxidable.</t>
  </si>
  <si>
    <t>Conjuntos de chapa soldada de solvente de acero inoxidable|Conjunto de chapa soldada de solvente de acero inoxidable</t>
  </si>
  <si>
    <t>Ensambles de láminas soldadas con soldadura solvente de titanio</t>
  </si>
  <si>
    <t>Hoja o lámina de metal soldadas fundiendo solvente de titanio.</t>
  </si>
  <si>
    <t>Conjuntos de chapa soldada de solvente de titanio|Conjunto de chapa soldada de solvente de titanio</t>
  </si>
  <si>
    <t>Ensambles de láminas soldadas con soldadura solvente de aleación wasp</t>
  </si>
  <si>
    <t>Hoja o lámina de metal soldadas fundiendo solvente de aleación wasp.</t>
  </si>
  <si>
    <t>Conjuntos de chapa soldada de solvente de aleación Wasp|Conjunto de chapa soldada de solvente de aleación Wasp</t>
  </si>
  <si>
    <t>Ensambles de láminas soldadas con soldadura solvente de cobre</t>
  </si>
  <si>
    <t>Hoja o lámina de metal soldadas fundiendo solvente de cobre.</t>
  </si>
  <si>
    <t>Conjuntos de chapa soldada de solvente de cobre|Conjunto de chapa soldada de solvente de cobre</t>
  </si>
  <si>
    <t>Ensambles de láminas soldadas con soldadura solvente de latón</t>
  </si>
  <si>
    <t>Hoja o lámina de metal soldadas fundiendo solvente de latón.</t>
  </si>
  <si>
    <t>Conjuntos de chapa soldada de solvente de latón|Conjunto de chapa soldada de solvente de latón</t>
  </si>
  <si>
    <t>Ensambles de láminas pegadas de aluminio</t>
  </si>
  <si>
    <t>Plancha de aluminio rígida y poco gruesa terminada de una determinada forma.</t>
  </si>
  <si>
    <t>Conjuntos de placa de aluminio con acabado ligado|Conjunto de placa de aluminio con acabado ligado</t>
  </si>
  <si>
    <t>Ensambles de láminas pegadas de acero al carbono</t>
  </si>
  <si>
    <t>Plancha de acero al carbono rígida y poco gruesa terminada de una determinada forma.</t>
  </si>
  <si>
    <t>Conjuntos de placa de acero al carbono con acabado ligado|Conjunto de placa de acero al carbono con acabado ligado</t>
  </si>
  <si>
    <t>Ensambles de láminas pegadas de aleación hast x</t>
  </si>
  <si>
    <t>Plancha de aleación Hast X rígida y poco gruesa terminada de una determinada forma.</t>
  </si>
  <si>
    <t>Conjuntos de placa de aleación Hast X con acabado ligado|Conjunto de placa de aleación Hast X con acabado ligado</t>
  </si>
  <si>
    <t>Ensambles de láminas pegadas de inconel</t>
  </si>
  <si>
    <t>Plancha de Inconel rígida y poco gruesa terminada de una determinada forma.</t>
  </si>
  <si>
    <t>Conjuntos de placa de Inconel con acabado ligado|Conjunto de placa de Inconel con acabado ligado</t>
  </si>
  <si>
    <t>Ensambles de láminas pegadas de acero de aleación baja</t>
  </si>
  <si>
    <t>Plancha de aleación baja de acero rígida y poco gruesa terminada de una determinada forma.</t>
  </si>
  <si>
    <t>Conjuntos de placa de aleación baja de acero con acabado ligado|Conjunto de placa de aleación baja de acero con acabado ligado</t>
  </si>
  <si>
    <t>Ensambles de láminas pegadas no metálica</t>
  </si>
  <si>
    <t>Plancha no metálica rígida y poco gruesa terminada de una determinada forma.</t>
  </si>
  <si>
    <t>Conjuntos de placa no metálica con acabado ligado|Conjunto de placa no metálica con acabado ligado</t>
  </si>
  <si>
    <t>Ensambles de láminas pegadas de acero inoxidable</t>
  </si>
  <si>
    <t>Plancha de acero inoxidable rígida y poco gruesa terminada de una determinada forma.</t>
  </si>
  <si>
    <t>Conjuntos de placa de acero inoxidable con acabado ligado|Conjunto de placa de acero inoxidable con acabado ligado</t>
  </si>
  <si>
    <t>Ensambles de láminas pegadas de titanio</t>
  </si>
  <si>
    <t>Plancha de titanio rígida y poco gruesa terminada de una determinada forma.</t>
  </si>
  <si>
    <t>Conjuntos de placa de titanio con acabado ligado|Conjunto de placa de titanio con acabado ligado</t>
  </si>
  <si>
    <t>Ensambles de láminas pegadas de aleación wasp</t>
  </si>
  <si>
    <t>Plancha de aleación Wasp rígida y poco gruesa terminada de una determinada forma.</t>
  </si>
  <si>
    <t>Conjuntos de placa de aleación Wasp con acabado ligado,Conjunto de placa de aleación Wasp con acabado ligado</t>
  </si>
  <si>
    <t>Ensambles de láminas pegadas de cobre</t>
  </si>
  <si>
    <t>Plancha de cobre rígida y poco gruesa terminada de una determinada forma.</t>
  </si>
  <si>
    <t>Conjuntos de placa de cobre con acabado ligado,Conjunto de placa de cobre con acabado ligado</t>
  </si>
  <si>
    <t>Ensambles de láminas pegadas de latón</t>
  </si>
  <si>
    <t>Plancha de latón rígida y poco gruesa terminada de una determinada forma.</t>
  </si>
  <si>
    <t>Conjuntos de placa de latón con acabado ligado,Conjunto de placa de latón con acabado ligado</t>
  </si>
  <si>
    <t>Ensambles de láminas atornilladas de aluminio</t>
  </si>
  <si>
    <t>Hoja o lámina de metal asegurada con pernos aluminio.</t>
  </si>
  <si>
    <t>Conjuntos de chapa empernada de aluminio,Conjunto de chapa empernada de aluminio</t>
  </si>
  <si>
    <t>Ensambles de láminas atornilladas de acero al carbono</t>
  </si>
  <si>
    <t>Hoja o lámina de metal asegurada con pernos de acero de carbono.</t>
  </si>
  <si>
    <t>Conjuntos de chapa empernada de acero al carbono,Conjunto de chapa empernada de acero al carbono</t>
  </si>
  <si>
    <t>Ensambles de láminas atornilladas de aleación hast x</t>
  </si>
  <si>
    <t>Hoja o lámina de metal asegurada con pernos de aleación Hast.</t>
  </si>
  <si>
    <t>Conjuntos de chapa empernada de aleación Hast|Conjunto de chapa empernada de aleación Hast</t>
  </si>
  <si>
    <t>Ensambles de láminas atornilladas de inconel</t>
  </si>
  <si>
    <t>Hoja o lámina de metal asegurada con pernos de inconel.</t>
  </si>
  <si>
    <t>Conjuntos de chapa empernada de Inconel,Conjunto de chapa empernada de Inconel</t>
  </si>
  <si>
    <t>Ensambles de láminas atornilladas de acero de aleación baja</t>
  </si>
  <si>
    <t>Hoja o lámina de metal asegurada con pernos de aleación pobre.</t>
  </si>
  <si>
    <t>Conjuntos de chapa empernada de aleación pobre,Conjunto de chapa empernada de aleación pobre,Conjunto de chapa empernada de aleacion pobre</t>
  </si>
  <si>
    <t>Ensambles de láminas atornilladas no metálica</t>
  </si>
  <si>
    <t>Hoja o lámina de metal asegurada con pernos no metálicos.</t>
  </si>
  <si>
    <t>Conjuntos de chapa empernada de no metálicos,Conjunto de chapa empernada de no metálico,Conjunto de chapa empernada de no metalicos</t>
  </si>
  <si>
    <t>Ensambles de láminas atornilladas de acero inoxidable</t>
  </si>
  <si>
    <t>Hoja o lámina de metal asegurada con pernos de acero inoxidable.</t>
  </si>
  <si>
    <t>Conjuntos de chapa empernada de acero inoxidable,Conjunto de chapa empernada de acero inoxidable</t>
  </si>
  <si>
    <t>Ensambles de láminas atornilladas de titanio</t>
  </si>
  <si>
    <t>Hoja o lámina de metal asegurada con pernos de titanio.</t>
  </si>
  <si>
    <t>Conjuntos de chapa empernada de titanio,Conjunto de chapa empernada de titanio</t>
  </si>
  <si>
    <t>Ensambles de láminas atornilladas de aleación wasp</t>
  </si>
  <si>
    <t>Hoja o lámina de metal asegurada con pernos de aleación Wasp.</t>
  </si>
  <si>
    <t>Conjuntos de chapa empernada de aleación Wasp,Conjunto de chapa empernada de aleación Wasp,Conjunto de chapa empernada de aleacion Wasp</t>
  </si>
  <si>
    <t>Ensambles de láminas atornilladas de cobre</t>
  </si>
  <si>
    <t>Hoja o lámina de metal asegurada con pernos de cobre.</t>
  </si>
  <si>
    <t>Conjuntos de chapa empernada de cobre,Conjunto de chapa empernada de cobre</t>
  </si>
  <si>
    <t>Ensambles de láminas atornilladas de latón</t>
  </si>
  <si>
    <t>Plancha de metal u otra materia,en general rígida y poco gruesa asegurada con pernos de latón</t>
  </si>
  <si>
    <t>Conjuntos de placa empernada de latón,Conjunto de placa empernada de latón,Conjunto de placa empernada de laton</t>
  </si>
  <si>
    <t>Ensambles de tubos soldados con soldadura ultra violeta de aluminio</t>
  </si>
  <si>
    <t>Conductos que cumple la función de transportar agua u otros fluidos soldadas fundiendo aluminio ultra violeta.</t>
  </si>
  <si>
    <t>Conjuntos de tubería soldada de aluminio ultra violeta,Conjunto de tubería soldada de aluminio ultra violeta,Conjunto de tuberia soldada de aluminio ultra violeta</t>
  </si>
  <si>
    <t>Ensambles de tubos soldados con soldadura ultra violeta de acero al carbono</t>
  </si>
  <si>
    <t>Conductos que cumple la función de transportar agua u otros fluidos soldadas fundiendo acero de carbono  ultra violeta.</t>
  </si>
  <si>
    <t>Conjuntos de tubería soldada de acero al carbono ultra violeta,Conjunto de tubería soldada de acero al carbono ultra violeta,Conjunto de tuberia soldada de acero al carbono ultra violeta</t>
  </si>
  <si>
    <t>Ensambles de tubos soldados con soldadura ultra violeta de aleación hast x</t>
  </si>
  <si>
    <t>Conductos que cumple la función de transportar agua u otros fluidos soldadas fundiendo aleación Hast X ultra violeta.</t>
  </si>
  <si>
    <t>Conjuntos de tubería soldada ultra violeta de aleación Hast X,Conjunto de tubería soldada ultra violeta de aleación Hast X,Conjunto de tuberia soldada ultra violeta de aleación Hast X</t>
  </si>
  <si>
    <t>Ensambles de tubos soldados con soldadura ultra violeta de inconel</t>
  </si>
  <si>
    <t>Conductos que cumple la función de transportar agua u otros fluidos soldadas fundiendo Inconel ultra violeta.</t>
  </si>
  <si>
    <t>Conjuntos de tubería soldada ultra violeta de Inconel,Conjunto de tubería soldada ultra violeta de Inconel,Conjunto de tuberia soldada ultra violeta de Inconel</t>
  </si>
  <si>
    <t>Ensambles de tubos soldados con soldadura ultra violeta de acero de aleación baja</t>
  </si>
  <si>
    <t>Conductos que cumple la función de transportar agua u otros fluidos soldadas fundiendo alleación baja de acero ultra violeta.</t>
  </si>
  <si>
    <t xml:space="preserve">Conjuntos de tubería soldada ultra violeta de aleación baja de acero,Conjunto de tubería soldada ultra violeta de aleación baja de acero,Conjunto de tuberia soldada ultra violeta de aleación baja de acero </t>
  </si>
  <si>
    <t>Ensambles de tubos soldados con soldadura ultra violeta no metálica</t>
  </si>
  <si>
    <t>Conductos que cumple la función de transportar agua u otros fluidos soldadas fundiendo no metálica ultra violeta.</t>
  </si>
  <si>
    <t>Conjuntos de tubería soldada ultra violeta no metálica,Conjunto de tubería soldada ultra violeta no metálica,Conjunto de tuberia soldada ultra violeta no metalica</t>
  </si>
  <si>
    <t>Ensambles de tubos soldados con soldadura ultra violeta de acero inoxidable</t>
  </si>
  <si>
    <t>Conductos que cumple la función de transportar agua u otros fluidos soldadas fundiendo acero inoxidable ultra violeta.</t>
  </si>
  <si>
    <t>Conjuntos de tubería soldada ultra violeta de acero inoxidable,Conjunto de tubería soldada ultra violeta de acero inoxidable,Conjunto de tuberia soldada ultra violeta de acero inoxidable</t>
  </si>
  <si>
    <t>Ensambles de tubos soldados con soldadura ultra violeta de titanio</t>
  </si>
  <si>
    <t>Conductos que cumple la función de transportar agua u otros fluidos soldadas fundiendo titanio ultra violeta.</t>
  </si>
  <si>
    <t>Conjuntos de tubería soldada ultra violeta de titanio,Conjunto de tubería soldada ultra violeta de titanio,Conjunto de tuberia soldada ultra violeta de titanio</t>
  </si>
  <si>
    <t>Ensambles de tubos soldados con soldadura ultra violeta de aleación wasp</t>
  </si>
  <si>
    <t>Conductos que cumple la función de transportar agua u otros fluidos soldadas fundiendo aleación Wasp ultra violeta.</t>
  </si>
  <si>
    <t>Conjuntos de tubería soldada ultra violeta de aleación Wasp,Conjunto de tubería soldada ultra violeta de aleación Wasp,Conjunto de tuberia soldada ultra violeta de aleación Wasp</t>
  </si>
  <si>
    <t>Ensambles de tubos soldados con soldadura ultra violeta de cobre</t>
  </si>
  <si>
    <t>Conductos que cumple la función de transportar agua u otros fluidos soldadas fundiendo cobre ultra violeta.</t>
  </si>
  <si>
    <t>Conjuntos de tubería soldada ultra violeta de cobre,Conjunto de tubería soldada ultra violeta de cobre,Conjunto de tuberia soldada ultra violeta de cobre</t>
  </si>
  <si>
    <t>Ensambles de tubos soldados con soldadura ultra violeta de latón</t>
  </si>
  <si>
    <t>Conductos que cumple la función de transportar agua u otros fluidos soldadas fundiendo latón ultra violeta.</t>
  </si>
  <si>
    <t>Conjuntos de tubería soldada ultra violeta de latón,Conjunto de tubería soldada ultra violeta de latón,Conjuntos de tuberia soldada ultra violeta de latón,Conjunto de tuberia soldada ultra violeta de latón</t>
  </si>
  <si>
    <t>Ensambles de tubos soldados con soldadura fuerte o débil de aluminio</t>
  </si>
  <si>
    <t>Conductos de aluminio que cumple la función de transportar agua u otros fluidos soldadas fundiendo latón.</t>
  </si>
  <si>
    <t>Conjuntos de tubería de aluminio soldada o soldada con latón,Conjunto de tubería de aluminio soldada o soldada con latón,Conjuntos de tuberia de aluminio soldada,Conjuntos de tuberia de aluminio soldada con latón</t>
  </si>
  <si>
    <t>Ensambles de tubos soldados con soldadura fuerte o débil de acero al carbono</t>
  </si>
  <si>
    <t>Conductos de acero al carbono que cumple la función de transportar agua u otros fluidos soldadas fundiendo latón.</t>
  </si>
  <si>
    <t>Conjuntos de tubería de acero al carbono soldada o soldada con latón,Conjunto de tubería de acero al carbono soldada o soldada con latón,Conjuntos de tuberia de acero al carbono soldada,Conjunto de tuberia de acero al carbono soldada con latón</t>
  </si>
  <si>
    <t>Ensambles de tubos soldados con soldadura fuerte o débil de aleación hast x</t>
  </si>
  <si>
    <t>Conductos de aleación Hast x que cumple la función de transportar agua u otros fluidos soldadas fundiendo latón.</t>
  </si>
  <si>
    <t>Conjuntos de tubería de aleación Hast X soldada o soldada con latón,Conjunto de tubería de aleación Hast X soldada o soldada con latón,Conjunto de tuberia de aleación Hast X soldada,Conjunto de tuberia de aleación Hast X soldada con latón</t>
  </si>
  <si>
    <t>Ensambles de tubos soldados con soldadura fuerte o débil de inconel</t>
  </si>
  <si>
    <t>Conductos de Inconel que cumple la función de transportar agua u otros fluidos soldadas fundiendo latón.</t>
  </si>
  <si>
    <t>Conjuntos de tubería de Inconel soldada o soldada con latón,Conjunto de tuberia de Inconel soldada o soldada con latón,Conjunto de tuberia de Inconel soldada,Conjunto de tuberia de Inconel soldada con latón</t>
  </si>
  <si>
    <t>Ensambles de tubos soldados con soldadura fuerte o débil de acero de aleación baja</t>
  </si>
  <si>
    <t>Conductos de aleación baja de acero  que cumple la función de transportar agua u otros fluidos soldadas fundiendo latón.</t>
  </si>
  <si>
    <t xml:space="preserve">Conjuntos de tubería de aleación baja de acero soldada o soldada con latón,Conjunto de tubería de aleación baja de acero soldada o soldada con latón,Conjunto de tuberia de aleación baja de acero soldada </t>
  </si>
  <si>
    <t>Ensambles de tubos soldados con soldadura fuerte o débil no metálica</t>
  </si>
  <si>
    <t>Conductos no metálico que cumple la función de transportar agua u otros fluidos soldadas fundiendo latón.</t>
  </si>
  <si>
    <t>Conjuntos de tubería no metálica soldada o soldada con latón,Conjunto de tuberia no metálica soldada,Conjunto de tuberia no metálica soldada con latón</t>
  </si>
  <si>
    <t>Ensambles de tubos soldados con soldadura fuerte o débil de acero inoxidable</t>
  </si>
  <si>
    <t>Conductos de acero inoxidable que cumple la función de transportar agua u otros fluidos soldadas fundiendo latón.</t>
  </si>
  <si>
    <t>Conjuntos de tubería de acero inoxidable soldada o soldada con latón,Conjunto de tubería de acero inoxidable soldada o soldada con latón,Conjunto de tuberia de acero inoxidable soldada con latón</t>
  </si>
  <si>
    <t>Ensambles de tubos soldados con soldadura fuerte o débil de titanio</t>
  </si>
  <si>
    <t>Conductos de titanio que cumple la función de transportar agua u otros fluidos soldadas fundiendo latón.</t>
  </si>
  <si>
    <t>Conjuntos de tubería de titanio soldada o soldada con latón,Conjunto de tuberia de titanio soldada o soldada con latón,Conjunto de tuberia de titanio soldada,Conjunto de tuberia de titanio soldada con latón</t>
  </si>
  <si>
    <t>Ensambles de tubos soldados con soldadura fuerte o débil de aleación wasp</t>
  </si>
  <si>
    <t>Conductos de aleación Wasp que cumple la función de transportar agua u otros fluidos soldadas fundiendo latón.</t>
  </si>
  <si>
    <t xml:space="preserve">Conjuntos de tubería de aleación Wasp soldada o soldada con latón,Conjunto de tubería de aleación Wasp soldada con latón,Conjunto de tuberia de aleación Wasp soldada,Conjunto de tuberia de aleación Wasp soldada con latón </t>
  </si>
  <si>
    <t>Ensambles de tubos soldados con soldadura fuerte o débil de cobre</t>
  </si>
  <si>
    <t>Conductos de cobre que cumple la función de transportar agua u otros fluidos soldadas fundiendo latón.</t>
  </si>
  <si>
    <t>Conjuntos de tubería de cobre soldada o soldada con latón,Conjunto de tuberia de cobre soldada o soldada con latón,Conjunto de tuberia de cobre soldada,Conjunto de tuberia de cobre soldada con latón</t>
  </si>
  <si>
    <t>Ensambles de tubos soldados con soldadura fuerte o débil de latón</t>
  </si>
  <si>
    <t>Conductos de latón que cumple la función de transportar agua u otros fluidos soldadas fundiendo latón.</t>
  </si>
  <si>
    <t>Conjuntos de tubería de latón soldada o soldada con latón,Conjunto de tubería de latón soldada,Conjunto de tubería de latón soldada con latón,Conjuntos de tuberia de latón soldada o soldada con latón</t>
  </si>
  <si>
    <t>Ensambles de tubos remachados de aluminio</t>
  </si>
  <si>
    <t>Conducto de aluminio que cumple la función de transportar agua u otros fluidos, sujetas con remaches.</t>
  </si>
  <si>
    <t>Conjuntos de tubería de aluminio remachada,Conjunto de tuberia de aluminio remachada,Conjuntos de tuberia de aluminio remachada</t>
  </si>
  <si>
    <t>Ensambles de tubos remachados de acero al carbono</t>
  </si>
  <si>
    <t>Conducto de acero al carbono que cumple la función de transportar agua u otros fluidos, sujetas con remaches.</t>
  </si>
  <si>
    <t>Conjuntos de tubería de acero al carbono remachada,Conjunto de tubería de acero al carbono remachada,Conjuntos de tuberia de acero al carbono remachada</t>
  </si>
  <si>
    <t>Ensambles de tubos remachados de aleación hast x</t>
  </si>
  <si>
    <t>Conducto de aleacion Hast X que cumple la función de transportar agua u otros fluidos, sujetas con remaches.</t>
  </si>
  <si>
    <t>Conjuntos de tubería de aleación Hast X remachada,Conjunto de tubería de aleación Hast X remachada,Conjuntos de tuberia de aleación Hast X remachada</t>
  </si>
  <si>
    <t>Ensambles de tubos remachados de inconel</t>
  </si>
  <si>
    <t>Conducto de Inconel que cumple la función de transportar agua u otros fluidos, sujetas con remaches.</t>
  </si>
  <si>
    <t>Conjuntos de tubería de Inconel remachada,Conjunto de tubería de Inconel remachada,Conjuntos de tuberia de Inconel remachada</t>
  </si>
  <si>
    <t>Ensambles de tubos remachados de acero de aleación baja</t>
  </si>
  <si>
    <t>Conducto de aleación baja de acero que cumple la función de transportar agua u otros fluidos, sujetas con remaches.</t>
  </si>
  <si>
    <t>Conjuntos de tubería de aleación baja de acero remachada,Conjunto de tubería de aleación baja de acero remachada,Conjuntos de tuberia de aleación baja de acero remachada</t>
  </si>
  <si>
    <t>Ensambles de tubos remachados no metálica</t>
  </si>
  <si>
    <t>Conducto no metálico que cumple la función de transportar agua u otros fluidos, sujetas con remaches.</t>
  </si>
  <si>
    <t>Conjuntos de tubería no metálica remachada,Conjunto de tubería no metálica remachada,Conjuntos de tuberia no metalica remachada</t>
  </si>
  <si>
    <t>Ensambles de tubos remachados de acero inoxidable</t>
  </si>
  <si>
    <t>Conducto de acero inoxidable que cumple la función de transportar agua u otros fluidos, sujetas con remaches.</t>
  </si>
  <si>
    <t>Conjuntos de tubería de acero inoxidable remachada,Conjunto de tubería de acero inoxidable remachada,Conjuntos de tuberia de acero inoxidable remachada</t>
  </si>
  <si>
    <t>Ensambles de tubos remachados de titanio</t>
  </si>
  <si>
    <t>Conducto de titanio que cumple la función de transportar agua u otros fluidos, sujetas con remaches.</t>
  </si>
  <si>
    <t>Conjuntos de tubería de titanio remachada,Conjunto de tubería de titanio remachada,Conjuntos de tuberia de titanio remachada</t>
  </si>
  <si>
    <t>Ensambles de tubos remachados de aleación wasp</t>
  </si>
  <si>
    <t>Conducto de aleación Wasp que cumple la función de transportar agua u otros fluidos, sujetas con remaches.</t>
  </si>
  <si>
    <t>Conjuntos de tubería de aleación Wasp remachada,Conjunto de tubería de aleación Wasp remachada,Conjuntos de tuberia de aleación Wasp remachada</t>
  </si>
  <si>
    <t>Ensambles de tubos remachados de cobre</t>
  </si>
  <si>
    <t>Conducto de cobre que cumple la función de transportar agua u otros fluidos, sujetas con remaches.</t>
  </si>
  <si>
    <t>Conjuntos de tubería de cobre remachada,Conjunto de tubería de cobre remachada,Conjuntos de tuberia de cobre remachada</t>
  </si>
  <si>
    <t>Ensambles de tubos remachados de latón</t>
  </si>
  <si>
    <t>Conducto de latón que cumple la función de transportar agua u otros fluidos, sujetas con remaches.</t>
  </si>
  <si>
    <t>Conjuntos de tubería de latón remachada,Conjunto de tubería de latón remachada,Conjuntos de tuberia de latón remachada</t>
  </si>
  <si>
    <t>Ensambles de tubos pegados de aluminio</t>
  </si>
  <si>
    <t>Conducto que cumple la función de transportar agua u otros fluidos, Fundidos o mezclados con elementos de aluminio.</t>
  </si>
  <si>
    <t>Conjuntos de tubería ligada de aluminio,Conjunto de tubería ligada de aluminio,Conjuntos de tuberia ligada de aluminio</t>
  </si>
  <si>
    <t>Ensambles de tubos pegados de acero al carbono</t>
  </si>
  <si>
    <t>Conducto que cumple la función de transportar agua u otros fluidos, fundido o mezclados con elementos de acero de carbono.</t>
  </si>
  <si>
    <t>Conjuntos de tubería ligada de acero al carbono,Conjunto de tubería ligada de acero al carbono,Conjuntos de tuberia ligada de acero al carbono</t>
  </si>
  <si>
    <t>Ensambles de tubos pegados de aleación hast x</t>
  </si>
  <si>
    <t>Conducto que cumple la función de transportar agua u otros fluidos, fundido o mezclados con elementos de aleación Hast X.</t>
  </si>
  <si>
    <t>Conjuntos de tubería ligada de aleación Hast X,Conjunto de tubería ligada de aleación Hast X,Conjuntos de tuberia ligada de aleación Hast X</t>
  </si>
  <si>
    <t>Ensambles de tubos pegados de inconel</t>
  </si>
  <si>
    <t>Conducto que cumple la función de transportar agua u otros fluidos, fundido o mezclados con elementos de Inconel.</t>
  </si>
  <si>
    <t>Conjuntos de tubería ligada de Inconel,Conjunto de tubería ligada de Inconel,Conjuntos de tuberia ligada de Inconel</t>
  </si>
  <si>
    <t>Ensambles de tubos pegados de acero de aleación baja</t>
  </si>
  <si>
    <t>Conducto que cumple la función de transportar agua u otros fluidos, fundido o mezclados con elementos de aluminio.</t>
  </si>
  <si>
    <t>Conjuntos de tubería ligada de aleación baja de acero,Conjunto de tubería ligada de aleación baja de acero,Conjuntos de tuberia ligada de aleación baja de acero</t>
  </si>
  <si>
    <t>Ensambles de tubos pegados no metálica</t>
  </si>
  <si>
    <t>Conducto que cumple la función de transportar agua u otros fluidos, fundido o mezclados con elementos no metalicos.</t>
  </si>
  <si>
    <t>Conjuntos de tubería ligada no metálica,Conjunto de tubería ligada no metálica,Conjuntos de tuberia ligada no metalica</t>
  </si>
  <si>
    <t>Ensambles de tubos pegados de acero inoxidable</t>
  </si>
  <si>
    <t>Conducto que cumple la función de transportar agua u otros fluidos, fundido o mezclados con elementos de acero inoxidable.</t>
  </si>
  <si>
    <t>Conjuntos de tubería ligada de acero inoxidable,Conjunto de tubería ligada de acero inoxidable,Conjuntos de tuberia ligada de acero inoxidable</t>
  </si>
  <si>
    <t>Ensambles de tubos pegados de titanio</t>
  </si>
  <si>
    <t>Conducto que cumple la función de transportar agua u otros fluidos, fundido o mezclados con elementos de titanio.</t>
  </si>
  <si>
    <t>Conjuntos de tubería ligada de titanio,Conjunto de tubería ligada de titanio,Conjuntos de tuberia ligada de titanio</t>
  </si>
  <si>
    <t>Ensambles de tubos pegados de aleación wasp</t>
  </si>
  <si>
    <t>Conducto que cumple la función de transportar agua u otros fluidos, fundido o mezclados con elementos de aleación Wasp.</t>
  </si>
  <si>
    <t>Conjuntos de tubería ligada de aleación Wasp,Conjunto de tubería ligada de aleación Wasp,Conjuntos de tuberia ligada de aleación Wasp</t>
  </si>
  <si>
    <t>Ensambles de tubos pegados de cobre</t>
  </si>
  <si>
    <t>Conducto que cumple la función de transportar agua u otros fluidos, Fundidos o mezclados con elementos de cobre.</t>
  </si>
  <si>
    <t xml:space="preserve">Conjuntos de tubería ligada de cobre,Conjunto de tubería ligada de cobre,Conjuntos de tuberia ligada de cobre </t>
  </si>
  <si>
    <t>Ensambles de tubos pegados de latón</t>
  </si>
  <si>
    <t>Conducto que cumple la función de transportar agua u otros fluidos, fundido o mezclados con elementos de latón.</t>
  </si>
  <si>
    <t>Conjuntos de tubería ligada de latón,Conjunto de tubería ligada de latón,Conjuntos de tuberia ligada de latón</t>
  </si>
  <si>
    <t>Ensambles de tubos atornillados de aluminio</t>
  </si>
  <si>
    <t>Conducto que cumple la función de transportar agua u otros fluidos, asegurado con pernos de aluminio.</t>
  </si>
  <si>
    <t>Conjuntos de tubería empernados de aluminio,Conjunto de tubería empernados de aluminio,Conjuntos de tuberia empernados de aluminio</t>
  </si>
  <si>
    <t>Ensambles de tubos atornillados de acero al carbono</t>
  </si>
  <si>
    <t>Conducto que cumple la función de transportar agua u otros fluidos, asegurado con pernos de acero de carbono.</t>
  </si>
  <si>
    <t>Conjuntos de tubería empernados de acero al carbono,Conjunto de tubería empernados de acero al carbono,Conjuntos de tuberia empernados de acero al carbono</t>
  </si>
  <si>
    <t>Ensambles de tubos atornillados de aleación hast x</t>
  </si>
  <si>
    <t>Conducto que cumple la función de transportar agua u otros fluidos, asegurado con pernos de aleación Hast x.</t>
  </si>
  <si>
    <t>Conjuntos de tubería empernados de aleación Hast X,Conjunto de tubería empernados de aleación Hast X,Conjuntos de tuberia empernados de aleación Hast X</t>
  </si>
  <si>
    <t>Ensambles de tubos atornillados de inconel</t>
  </si>
  <si>
    <t>Conducto que cumple la función de transportar agua u otros fluidos, asegurado con pernos de Inconel.</t>
  </si>
  <si>
    <t>Conjuntos de tubería empernados de Inconel,Conjunto de tubería empernado de Inconel,Conjuntos de tuberia empernados de Inconel</t>
  </si>
  <si>
    <t>Ensambles de tubos atornillados de acero de aleación baja</t>
  </si>
  <si>
    <t>Conducto que cumple la función de transportar agua u otros fluidos, asegurado con pernos de aleación baja de acero.</t>
  </si>
  <si>
    <t>Conjuntos de tubería empernados de aleación baja de acero,Conjunto de tubería empernado de aleación baja de acero,Conjuntos de tuberia empernados de aleación baja de acero</t>
  </si>
  <si>
    <t>Ensambles de tubos atornillados no metálica</t>
  </si>
  <si>
    <t>Conducto que cumple la función de transportar agua u otros fluidos, asegurado con pernos no metálicos.</t>
  </si>
  <si>
    <t>Conjuntos de tubería empernados no metálica,Conjunto de tubería empernado no metálica,Conjuntos de tuberia empernados no metalica</t>
  </si>
  <si>
    <t>Ensambles de tubos atornillados de acero inoxidable</t>
  </si>
  <si>
    <t>Conducto que cumple la función de transportar agua u otros fluidos, asegurado con pernos de acero inoxidable.</t>
  </si>
  <si>
    <t>Conjuntos de tubería empernados de acero inoxidable,Conjunto de tubería empernado de acero inoxidable,Conjuntos de tuberia empernados de acero inoxidable</t>
  </si>
  <si>
    <t>Ensambles de tubos atornillados de titanio</t>
  </si>
  <si>
    <t>Conducto que cumple la función de transportar agua u otros fluidos, asegurado con pernos de titanio.</t>
  </si>
  <si>
    <t>Conjuntos de tubería empernados de titanio,Conjunto de tubería empernado de titanio,Conjuntos de tuberia empernados de titanio</t>
  </si>
  <si>
    <t>Ensambles de tubos atornillados de aleación wasp</t>
  </si>
  <si>
    <t>Conducto que cumple la función de transportar agua u otros fluidos, asegurado con pernos de aleacion Wasp.</t>
  </si>
  <si>
    <t>Conjuntos de tubería empernados de aleación Wasp,Conjunto de tubería empernado de aleación Wasp,Conjuntos de tuberia empernados de aleación Wasp</t>
  </si>
  <si>
    <t>Ensambles de tubos atornillados de cobre</t>
  </si>
  <si>
    <t>Conducto que cumple la función de transportar agua u otros fluidos, asegurado con pernos de cobre.</t>
  </si>
  <si>
    <t>Conjuntos de tubería empernados de cobre,Conjunto de tubería empernado de cobre,Conjuntos de tuberia empernados de cobre</t>
  </si>
  <si>
    <t>Ensambles de tubos atornillados de latón</t>
  </si>
  <si>
    <t>Conducto que cumple la función de transportar agua u otros fluidos, asegurado con pernos de latón.</t>
  </si>
  <si>
    <t>Conjuntos de tubería empernados de latón,Conjunto de tubería empernado de latón,Conjuntos de tuberia empernados de latón</t>
  </si>
  <si>
    <t>Ensambles de tubos soldados con disolvente de aluminio</t>
  </si>
  <si>
    <t>Conducto que cumple la función de transportar agua u otros fluidos,  soldadas fundiendo solvente de aluminio.</t>
  </si>
  <si>
    <t>Conjuntos de tubería soldada de solvente de aluminio,Conjunto de tubería soldada de solvente de aluminio,Conjuntos de tuberia soldada de solvente de aluminio</t>
  </si>
  <si>
    <t>Ensambles de tubos soldados con disolvente de acero al carbono</t>
  </si>
  <si>
    <t>Conducto que cumple la función de transportar agua u otros fluidos,  soldadas fundiendo solvente de acero de carbono.</t>
  </si>
  <si>
    <t xml:space="preserve">Conjuntos de tubería soldada de solvente de acero al carbono,Conjunto de tubería soldada de solvente de acero al carbono,Conjuntos de tuberia soldada de solvente de acero al carbono  </t>
  </si>
  <si>
    <t>Ensambles de tubos soldados con disolvente de aleación hast x</t>
  </si>
  <si>
    <t>Conducto que cumple la función de transportar agua u otros fluidos,  soldadas fundiendo solvente de aleación Hast X.</t>
  </si>
  <si>
    <t>Conjuntos de tubería soldada de solvente de aleación Hast X,Conjunto de tubería soldada de solvente de aleación Hast X,Conjuntos de tuberia soldada de solvente de aleación Hast X</t>
  </si>
  <si>
    <t>Ensambles de tubos soldados con disolvente de inconel</t>
  </si>
  <si>
    <t>Conducto que cumple la función de transportar agua u otros fluidos,  soldadas fundiendo solvente de Inconel.</t>
  </si>
  <si>
    <t>Conjuntos de tubería soldada de solvente de Inconel,Conjunto de tubería soldada de solvente de Inconel,Conjuntos de tuberia soldada de solvente de Inconel</t>
  </si>
  <si>
    <t>Ensambles de tubos soldados con disolvente de acero de aleación baja</t>
  </si>
  <si>
    <t>Conducto que cumple la función de transportar agua u otros fluidos,  soldadas fundiendo solvente de aleación baja de acero.</t>
  </si>
  <si>
    <t>Conjuntos de tubería soldada de solvente de aleación baja de acero,Conjunto de tubería soldada de solvente de aleación baja de acero,Conjuntos de tuberia soldada de solvente de aleación baja de acero</t>
  </si>
  <si>
    <t>Ensambles de tubos soldados con disolvente no metálica</t>
  </si>
  <si>
    <t>Conducto que cumple la función de transportar agua u otros fluidos,  soldadas fundiendo solvente no metalicos.</t>
  </si>
  <si>
    <t>Conjuntos de tubería soldada de solvente no metálica,Conjunto de tubería soldada de solvente no metálica,Conjuntos de tuberia soldada de solvente no metalica</t>
  </si>
  <si>
    <t>Ensambles de tubos soldados con disolvente de acero inoxidable</t>
  </si>
  <si>
    <t>Conducto que cumple la función de transportar agua u otros fluidos,  soldadas fundiendo solvente de acero inoxidable.</t>
  </si>
  <si>
    <t>Conjuntos de tubería soldada de solvente de acero inoxidable,Conjunto de tubería soldada de solvente de acero inoxidable,Conjuntos de tuberia soldada de solvente de acero inoxidable</t>
  </si>
  <si>
    <t>Ensambles de tubos soldados con disolvente de titanio</t>
  </si>
  <si>
    <t>Conducto que cumple la función de transportar agua u otros fluidos,  soldadas fundiendo solvente de titanio.</t>
  </si>
  <si>
    <t>Conjuntos de tubería soldada de solvente de titanio,Conjunto de tubería soldada de solvente de titanio,Conjuntos de tuberia soldada de solvente de titanio</t>
  </si>
  <si>
    <t>Ensambles de tubos soldados con disolvente de aleación wasp</t>
  </si>
  <si>
    <t>Conducto que cumple la función de transportar agua u otros fluidos,  soldadas fundiendo solvente de aleación Wasp.</t>
  </si>
  <si>
    <t>Conjuntos de tubería soldada de solvente de aleación Wasp,Conjunto de tubería soldada de solvente de aleación Wasp,Conjuntos de tuberia soldada de solvente de aleación Wasp</t>
  </si>
  <si>
    <t>Ensambles de tubos soldados con disolvente de cobre</t>
  </si>
  <si>
    <t>Conducto que cumple la función de transportar agua u otros fluidos,  soldadas fundiendo solvente de cobre.</t>
  </si>
  <si>
    <t>Conjuntos de tubería soldada de solvente de cobre,Conjunto de tubería soldada de solvente de cobre,Conjuntos de tuberia soldada de solvente de cobre</t>
  </si>
  <si>
    <t>Ensambles de tubos soldados con disolvente de latón</t>
  </si>
  <si>
    <t>Conducto que cumple la función de transportar agua u otros fluidos,  soldadas fundiendo solvente de latón.</t>
  </si>
  <si>
    <t>Conjuntos de tubería soldada de solvente de latón,Conjunto de tubería soldada de solvente de latón,Conjuntos de tuberia soldada de solvente de latón</t>
  </si>
  <si>
    <t>Ensambles de tubos soldados con soldadura sónica de aluminio</t>
  </si>
  <si>
    <t>Conducto que cumple la función de transportar agua u otros fluidos soldadas con onda ultrasónica de aluminio que mueve las moléculas de ambos materiales provocando que estas se fundan.</t>
  </si>
  <si>
    <t>Conjuntos de tubería soldada sónica de aluminio,Conjunto de tubería soldada sónica de aluminio,Conjuntos de tuberia soldada sonica de aluminio</t>
  </si>
  <si>
    <t>Ensambles de tubos soldados con soldadura sónica de acero al carbono</t>
  </si>
  <si>
    <t>Conducto que cumple la función de transportar agua u otros fluidos soldadas con onda ultrasónica de acero al carbono que mueve las moléculas de ambos materiales provocando que estas se fundan.</t>
  </si>
  <si>
    <t>Conjuntos de tubería soldada sónica de acero al carbono,Conjunto de tubería soldada sónica de acero al carbono,Conjuntos de tuberia soldada sonica de acero al carbono</t>
  </si>
  <si>
    <t>Ensambles de tubos soldados con soldadura sónica de aleación hast x</t>
  </si>
  <si>
    <t>Conducto que cumple la función de transportar agua u otros fluidos soldadas con onda ultrasónica que mueve las moléculas de ambos materiales provocando que estas se fundan.</t>
  </si>
  <si>
    <t>Conjuntos de tubería soldada sónica de aleación Hast X,Conjunto de tubería soldada sónica de aleación Hast X,Conjuntos de tuberia soldada sonica de aleación Hast X</t>
  </si>
  <si>
    <t>Ensambles de tubos soldados con soldadura sónica de inconel</t>
  </si>
  <si>
    <t>Conducto que cumple la función de transportar agua u otros fluidos soldadas con onda ultrasónica de Inconel que mueve las moléculas de ambos materiales provocando que estas se fundan.</t>
  </si>
  <si>
    <t>Conjuntos de tubería soldada sónica de Inconel,Conjunto de tubería soldada sónica de Inconel,Conjuntos de tuberia soldada sonica de Inconel</t>
  </si>
  <si>
    <t>Ensambles de tubos soldados con soldadura sónica de acero de aleación baja</t>
  </si>
  <si>
    <t>Conducto que cumple la función de transportar agua u otros fluidos soldadas con onda ultrasónica de aleación baja de acero que mueve las moléculas de ambos materiales provocando que estas se fundan.</t>
  </si>
  <si>
    <t>Conjuntos de tubería soldada sónica de aleación baja de acero,Conjunto de tubería soldada sónica de aleación baja de acero,Conjuntos de tuberia soldada sonica de aleación baja de acero</t>
  </si>
  <si>
    <t>Ensambles de tubos soldados con soldadura sónica no metálica</t>
  </si>
  <si>
    <t>Conducto que cumple la función de transportar agua u otros fluidos soldadas con onda ultrasónica no metálica que mueve las moléculas de ambos materiales provocando que estas se fundan.</t>
  </si>
  <si>
    <t>Conjuntos de tubería soldada sónica no metálica,Conjunto de tubería soldada sónica no metálica,Conjuntos de tuberia soldada sonica no metalica</t>
  </si>
  <si>
    <t>Ensambles de tubos soldados con soldadura sónica de acero inoxidable</t>
  </si>
  <si>
    <t>Conducto que cumple la función de transportar agua u otros fluidos soldadas con onda ultrasónica de acero inoxidable que mueve las moléculas de ambos materiales provocando que estas se fundan.</t>
  </si>
  <si>
    <t>Conjuntos de tubería soldada sónica de acero inoxidable,Conjunto de tubería soldada sónica de acero inoxidable,Conjuntos de tuberia soldada sonica de acero inoxidable</t>
  </si>
  <si>
    <t>Ensambles de tubos soldados con soldadura sónica de titanio</t>
  </si>
  <si>
    <t>Conducto que cumple la función de transportar agua u otros fluidos soldadas con onda ultrasónica de titanio que mueve las moléculas de ambos materiales provocando que estas se fundan.</t>
  </si>
  <si>
    <t>Conjuntos de tubería soldada sónica de titanio,Conjunto de tubería soldada sónica de titanio,Conjuntos de tuberia soldada sonica de titanio</t>
  </si>
  <si>
    <t>Ensambles de tubos soldados con soldadura sónica de aleación wasp</t>
  </si>
  <si>
    <t>Conducto que cumple la función de transportar agua u otros fluidos soldadas con onda ultrasónica de aleación Wasp que mueve las moléculas de ambos materiales provocando que estas se fundan.</t>
  </si>
  <si>
    <t>Conjuntos de tubería soldada sónica de aleación Wasp,Conjunto de tubería soldada sónica de aleación Wasp,Conjuntos de tuberia soldada sonica de aleacion Wasp</t>
  </si>
  <si>
    <t>Ensambles de tubos soldados con soldadura sónica de cobre</t>
  </si>
  <si>
    <t>Conducto que cumple la función de transportar agua u otros fluidos soldadas con onda ultrasónica de cobre que mueve las moléculas de ambos materiales provocando que estas se fundan.</t>
  </si>
  <si>
    <t>Conjuntos de tubería soldada sónica de cobre,Conjunto de tubería soldada sónica de cobre,Conjuntos de tuberia soldada sonica de cobre</t>
  </si>
  <si>
    <t>Ensambles de tubos soldados con soldadura sónica de latón</t>
  </si>
  <si>
    <t>Conducto que cumple la función de transportar agua u otros fluidos soldadas con onda ultrasónica de latón que mueve las moléculas de ambos materiales provocando que estas se fundan.</t>
  </si>
  <si>
    <t>Conjuntos de tubería soldada sónica de latón,Conjunto de tubería soldada sónica de latón,Conjuntos de tuberia soldada sonica de latón</t>
  </si>
  <si>
    <t>Ensambles de placas soldadas de aluminio</t>
  </si>
  <si>
    <t xml:space="preserve"> Plancha de metal u otra materia,en general rígida y poco gruesa fundidos o mezclados de aluminio.</t>
  </si>
  <si>
    <t xml:space="preserve">Conjuntos de placas de aluminio ligados,Conjunto de placa de aluminio ligado </t>
  </si>
  <si>
    <t>Ensambles de placas soldadas de acero al carbono</t>
  </si>
  <si>
    <t xml:space="preserve"> Plancha de metal u otra materia,en general rígida y poco gruesa fundidos o mezclados de carbono.</t>
  </si>
  <si>
    <t>Conjuntos de placa ligados de acero al carbono,Conjunto de placa ligado de acero al carbono</t>
  </si>
  <si>
    <t>Ensambles de placas soldadas de aleación hast x</t>
  </si>
  <si>
    <t xml:space="preserve"> Plancha de metal u otra materia,en general rígida y poco gruesa fundidos o mezclados de aleación Hast X.</t>
  </si>
  <si>
    <t>Conjuntos de placa ligados de aleación Hast X,Conjunto de placa ligado de aleación Hast X</t>
  </si>
  <si>
    <t>Ensambles de placas soldadas de inconel</t>
  </si>
  <si>
    <t xml:space="preserve"> Plancha de metal u otra materia,en general rígida y poco gruesa fundidos o mezclados de Inconel.</t>
  </si>
  <si>
    <t>Conjuntos de placa ligados de Inconel,Conjunto de placa ligado de Inconel</t>
  </si>
  <si>
    <t>Ensambles de placas soldadas de acero de aleación baja</t>
  </si>
  <si>
    <t xml:space="preserve"> Plancha de metal u otra materia,en general rígida y poco gruesa fundidos o mezclados de aleación baja de acero .</t>
  </si>
  <si>
    <t>Conjuntos de placa ligados de aleación baja de acero,Conjunto de placa ligado de aleación baja de acero</t>
  </si>
  <si>
    <t>Ensambles de placas soldadas no metálica</t>
  </si>
  <si>
    <t xml:space="preserve"> Plancha de metal u otra materia,en general rígida y poco gruesa fundidos o mezclados no metálicos.</t>
  </si>
  <si>
    <t>Conjuntos de placa ligados no metálica,Conjuntos de placa ligados no metalica,Conjunto de placa ligado no metálica</t>
  </si>
  <si>
    <t>Ensambles de placas soldadas de acero inoxidable</t>
  </si>
  <si>
    <t xml:space="preserve"> Plancha de metal u otra materia,en general rígida y poco gruesa fundidos o mezclados de acero inoxidablea.</t>
  </si>
  <si>
    <t>Conjuntos de placa ligados de acero inoxidable,Conjunto de placa ligado de acero inoxidable</t>
  </si>
  <si>
    <t>Ensambles de placas soldadas de titanio</t>
  </si>
  <si>
    <t xml:space="preserve"> Plancha de metal u otra materia,en general rígida y poco gruesa fundidos o mezclados de titanio.</t>
  </si>
  <si>
    <t>Conjuntos de placa ligados de titanio,Conjunto de placa ligado de titanio</t>
  </si>
  <si>
    <t>Ensambles de placas soldadas de aleación wasp</t>
  </si>
  <si>
    <t xml:space="preserve"> Plancha de metal u otra materia,en general rígida y poco gruesa fundidos o mezclados de aleación Wasp.</t>
  </si>
  <si>
    <t>Conjuntos de placa ligados de aleación Wasp,Conjunto de placa ligado de aleación Wasp</t>
  </si>
  <si>
    <t>Ensambles de placas soldadas de cobre</t>
  </si>
  <si>
    <t xml:space="preserve"> Plancha de metal u otra materia,en general rígida y poco gruesa fundidos o mezclados de cobre.</t>
  </si>
  <si>
    <t>Conjuntos de placa ligados de cobre,Conjunto de placa ligado de cobre</t>
  </si>
  <si>
    <t>Ensambles de placas soldadas de latón</t>
  </si>
  <si>
    <t xml:space="preserve"> Plancha de metal u otra materia,en general rígida y poco gruesa fundidos o mezclados de latón.</t>
  </si>
  <si>
    <t>Conjuntos de placa ligados de latón,Conjunto de placa ligado de latón</t>
  </si>
  <si>
    <t>Ensambles de placas atornilladas de aluminio</t>
  </si>
  <si>
    <t xml:space="preserve"> Plancha de metal u otra materia,en general rígida y poco gruesa asegurada con pernos de aluminio.</t>
  </si>
  <si>
    <t>Conjuntos de placa empernados de aluminio,Conjunto de placa empernado de aluminio</t>
  </si>
  <si>
    <t>Ensambles de placas atornilladas de acero al carbono</t>
  </si>
  <si>
    <t xml:space="preserve"> Plancha de metal u otra materia,en general rígida y poco gruesa asegurada con pernos de acero al carbono.</t>
  </si>
  <si>
    <t>Conjuntos de placa empernados de acero al carbono,Conjunto de placa empernado de acero al carbono</t>
  </si>
  <si>
    <t>Ensambles de placas atornilladas de aleación hast x</t>
  </si>
  <si>
    <t xml:space="preserve"> Plancha de metal u otra materia,en general rígida y poco gruesa asegurada con pernos de aleación Hast X.</t>
  </si>
  <si>
    <t>Conjuntos de placa empernados de aleación Hast X,Conjunto de placa empernado de aleación Hast X</t>
  </si>
  <si>
    <t>Ensambles de placas atornilladas de inconel</t>
  </si>
  <si>
    <t xml:space="preserve"> Plancha de metal u otra materia,en general rígida y poco gruesa asegurada con pernos de Inconel.</t>
  </si>
  <si>
    <t>Conjuntos de placa empernados de Inconel,Conjunto de placa empernado de Inconel</t>
  </si>
  <si>
    <t>Ensambles de placas atornilladas de acero de aleación baja</t>
  </si>
  <si>
    <t xml:space="preserve"> Plancha de metal u otra materia,en general rígida y poco gruesa asegurada con pernos de aleación baja de acero.</t>
  </si>
  <si>
    <t>Conjuntos de placa empernados de aleación baja de acero,Conjunto de placa empernado de aleación baja de acero</t>
  </si>
  <si>
    <t>Ensambles de placas atornilladas no metálica</t>
  </si>
  <si>
    <t xml:space="preserve"> Plancha de metal u otra materia,en general rígida y poco gruesa asegurada con pernos no metálicos.</t>
  </si>
  <si>
    <t>Conjuntos de placa no metálica empernados,Conjunto de placa no metálica empernado,Conjuntos de placa no metalica empernados</t>
  </si>
  <si>
    <t>Ensambles de placas atornilladas de acero inoxidable</t>
  </si>
  <si>
    <t xml:space="preserve"> Plancha de metal u otra materia,en general rígida y poco gruesa asegurada con pernos de acero inoxidables.</t>
  </si>
  <si>
    <t>Conjuntos de placa empernados de acero inoxidable,Conjunto de placa empernado de acero inoxidable</t>
  </si>
  <si>
    <t>Ensambles de placas atornilladas de titanio</t>
  </si>
  <si>
    <t xml:space="preserve"> Plancha de metal u otra materia,en general rígida y poco gruesa asegurada con pernos de titanio.</t>
  </si>
  <si>
    <t>Conjuntos de placa empernados de titanio,Conjunto de placa empernado de titanio</t>
  </si>
  <si>
    <t>Ensambles de placas atornilladas de aleación wasp</t>
  </si>
  <si>
    <t xml:space="preserve"> Plancha de metal u otra materia,en general rígida y poco gruesa asegurada con pernos de aleación Wasp.</t>
  </si>
  <si>
    <t>Conjuntos de placa empernados de aleación Wasp,Conjunto de placa empernado de aleación Wasp</t>
  </si>
  <si>
    <t>Ensambles de placas atornilladas de cobre</t>
  </si>
  <si>
    <t xml:space="preserve"> Plancha de metal u otra materia,en general rígida y poco gruesa asegurada con pernos de cobre.</t>
  </si>
  <si>
    <t>Conjuntos de placa empernados de cobre,Conjunto de placa empernado de cobre</t>
  </si>
  <si>
    <t>Ensambles de placas atornilladas de latón</t>
  </si>
  <si>
    <t xml:space="preserve"> Plancha de metal u otra materia,en general rígida y poco gruesa asegurada con pernos de latón.</t>
  </si>
  <si>
    <t>Conjuntos de placa empernados de latón,Conjunto de placa empernado de latón</t>
  </si>
  <si>
    <t>Ensambles de placas soldadas con solvente de aluminio</t>
  </si>
  <si>
    <t>Plancha de metal u otra materia,en general rígida y poco gruesa soldada con una sustancia de aluminio que permite la dispersión de otra sustancia en esta a nivel molecular o iónico.</t>
  </si>
  <si>
    <t>Conjuntos de placa soldados de solvente de aluminio,Conjunto de placa soldado de solvente de aluminio</t>
  </si>
  <si>
    <t>Ensambles de placas soldadas con solvente de acero al carbono</t>
  </si>
  <si>
    <t>Plancha de metal u otra materia,en general rígida y poco gruesa soldada con una sustancia de aleación al carbono que permite la dispersión de otra sustancia en esta a nivel molecular o iónico.</t>
  </si>
  <si>
    <t>Conjuntos de placa soldados de solvente de acero al carbono,Conjunto de placa soldado de solvente de acero al carbono</t>
  </si>
  <si>
    <t>Ensambles de placas soldadas con solvente de aleación hast x</t>
  </si>
  <si>
    <t>Plancha de metal u otra materia,en general rígida y poco gruesa soldada con una sustancia de aleación Hast X que permite la dispersión de otra sustancia en esta a nivel molecular o iónico.</t>
  </si>
  <si>
    <t>Conjuntos de placa soldados de solvente de aleación Hast X,Conjunto de placa soldado de solvente de aleación Hast X</t>
  </si>
  <si>
    <t>Ensambles de placas soldadas con solvente de inconel</t>
  </si>
  <si>
    <t>Plancha de metal u otra materia,en general rígida y poco gruesa soldada con una sustancia de Inconel que permite la dispersión de otra sustancia en esta a nivel molecular o iónico.</t>
  </si>
  <si>
    <t>Conjuntos de placa soldados de solvente de Inconel,Conjunto de placa soldado de solvente de Inconel</t>
  </si>
  <si>
    <t>Ensambles de placas soldadas con solvente de acero de aleación baja</t>
  </si>
  <si>
    <t>Plancha de metal u otra materia,en general rígida y poco gruesa soldada con una sustancia de no metálica que permite la dispersión de otra sustancia en esta a nivel molecular o iónico.</t>
  </si>
  <si>
    <t>Conjuntos de placa soldados de solvente de aleación baja de acero,Conjunto de placa soldado de solvente de aleación baja de acero</t>
  </si>
  <si>
    <t>Ensambles de placas soldadas con solvente no metálica</t>
  </si>
  <si>
    <t>Plancha de metal u otra materia,en general rígida y poco gruesa soldada con una sustancia de metálica que permite la dispersión de otra sustancia en esta a nivel molecular o iónico.</t>
  </si>
  <si>
    <t>Conjuntos de placa soldados de solvente no metálica,Conjunto de placa soldado de solvente no metálica</t>
  </si>
  <si>
    <t>Ensambles de placas soldadas con solvente de acero inoxidable</t>
  </si>
  <si>
    <t>Plancha de metal u otra materia,en general rígida y poco gruesa soldada con una sustancia de acero inoxidable que permite la dispersión de otra sustancia en esta a nivel molecular o iónico.</t>
  </si>
  <si>
    <t>Conjuntos de placas soldadas de solvente de acero inoxidable,Conjunto de placa soldada de solvente de acero inoxidable</t>
  </si>
  <si>
    <t>Ensambles de placas soldadas con solvente de titanio</t>
  </si>
  <si>
    <t>Plancha de metal u otra materia,en general rígida y poco gruesa soldada con una sustancia de titanio que permite la dispersión de otra sustancia en esta a nivel molecular o iónico.</t>
  </si>
  <si>
    <t>Conjuntos de placas soldadas de solvente de Titanio,Conjunto de placa soldada de solvente de Titanio</t>
  </si>
  <si>
    <t>Ensambles de placas soldadas con solvente de aleación wasp</t>
  </si>
  <si>
    <t>Plancha de metal u otra materia,en general rígida y poco gruesa soldada con una sustancia de aleación Wasp que permite la dispersión de otra sustancia en esta a nivel molecular o iónico.</t>
  </si>
  <si>
    <t>Conjuntos de placas soldadas de solvente de aleación Wasp,Conjunto de placa soldada de solvente de aleación Wasp</t>
  </si>
  <si>
    <t>Ensambles de placas soldadas con solvente de cobre</t>
  </si>
  <si>
    <t>Plancha de metal u otra materia,en general rígida y poco gruesa soldada con una sustancia de cobre que permite la dispersión de otra sustancia en esta a nivel molecular o iónico.</t>
  </si>
  <si>
    <t>Conjuntos de placas soldadas de solvente de cobre,Conjunto de placa soldada de solvente de cobre</t>
  </si>
  <si>
    <t>Ensambles de placas soldadas con solvente de latón</t>
  </si>
  <si>
    <t>Plancha de metal u otra materia,en general rígida y poco gruesa soldada con una sustancia de latón que permite la dispersión de otra sustancia en esta a nivel molecular o iónico.</t>
  </si>
  <si>
    <t>Conjuntos de placas soldadas de solvente de Latón,Conjunto de placa soldada de solvente de Latón</t>
  </si>
  <si>
    <t>Ensambles de placas soldadas con soldadura fuerte o débil de aluminio</t>
  </si>
  <si>
    <t>Planchas de aluminio, en general rígida y poco gruesa soldadas con técnica de montaje por intervalos con un metal de aporte cuya temperatura de fusión es inferior a la de las piezas montadas.</t>
  </si>
  <si>
    <t xml:space="preserve">Conjuntos de placas de aluminio soldados o soldados con latón,Conjunto de placa de aluminio soldado con latón, Conjunto de placa de aluminio soldado </t>
  </si>
  <si>
    <t>Ensambles de placas soldadas con soldadura fuerte o débil de acero al carbono</t>
  </si>
  <si>
    <t>Planchas de acero de carbono, en general rígida y poco gruesa soldadas con técnica de montaje por intervalos con un metal de aporte cuya temperatura de fusión es inferior a la de las piezas montadas.</t>
  </si>
  <si>
    <t>Conjuntos de acero al carbono de placas soldados,Conjuntos de acero al carbono de placas soldados con latón,Conjunto de acero al carbono de placa soldado,Conjunto de acero al carbono de placa soldado con latón</t>
  </si>
  <si>
    <t>Ensambles de placas soldadas con soldadura fuerte o débil de aleación hast x</t>
  </si>
  <si>
    <t>Planchas de aleación Hast X, en general rígida y poco gruesa soldadas con técnica de montaje por intervalos con un metal de aporte cuya temperatura de fusión es inferior a la de las piezas montadas.</t>
  </si>
  <si>
    <t>Conjuntos de aleación Hast X soldados,Conjuntos de aleación Hast X soldados con latón,Conjunto de aleación Hast X soldado,Conjunto de aleación Hast X soldado con latón</t>
  </si>
  <si>
    <t>Ensambles de placas soldadas con soldadura fuerte o débil de inconel</t>
  </si>
  <si>
    <t>Planchas de Inconel, en general rígida y poco gruesa soldadas con técnica de montaje por intervalos con un metal de aporte cuya temperatura de fusión es inferior a la de las piezas montadas.</t>
  </si>
  <si>
    <t>Conjuntos de Inconel soldados,Conjuntos de Inconel soldados con latón,Conjunto de Inconel soldado,Conjunto de Inconel soldado con latón</t>
  </si>
  <si>
    <t>Ensambles de placas soldadas con soldadura fuerte o débil de acero de aleación baja</t>
  </si>
  <si>
    <t>Planchas de acero de aleación pobre , en general rígida y poco gruesa soldadas con técnica de montaje por intervalos con un metal de aporte cuya temperatura de fusión es inferior a la de las piezas montadas.</t>
  </si>
  <si>
    <t>Conjuntos de placas de acero de aleación pobre soldados con latón,Conjuntos de placas de acero de aleación pobre soldados,Conjunto de placas de acero de aleación pobre soldado,Conjunto de placa de acero de aleación pobre soldado con latón</t>
  </si>
  <si>
    <t>Ensambles de placas soldadas con soldadura fuerte o débil no metálica</t>
  </si>
  <si>
    <t>Planchas no metálicos, en general rígida y poco gruesa soldadas con técnica de montaje por intervalos con un metal de aporte cuya temperatura de fusión es inferior a la de las piezas montadas.</t>
  </si>
  <si>
    <t>Conjuntos no metálicos de placas soldadas,Conjuntos no metálicos de placas soldadas con latón,Conjunto no metálico de placa soldada,Conjunto no metálico de placa soldada con latón</t>
  </si>
  <si>
    <t>Ensambles de placas soldadas con soldadura fuerte o débil de acero inoxidable</t>
  </si>
  <si>
    <t>Planchas de acero inoxidable, en general rígida y poco gruesa soldadas con técnica de montaje por intervalos con un metal de aporte cuya temperatura de fusión es inferior a la de las piezas montadas.</t>
  </si>
  <si>
    <t>Conjuntos de placas de acero inoxidable soldados,Conjuntos de placas de acero inoxidable soldados con latón,Conjunto de placa de acero inoxidable soldado,Conjunto de placa de acero inoxidable soldado con latón</t>
  </si>
  <si>
    <t>Ensambles de placas soldadas con soldadura fuerte o débil de titanio</t>
  </si>
  <si>
    <t>Planchas de Titanio, en general rígida y poco gruesa soldadas con técnica de montaje por intervalos con un metal de aporte cuya temperatura de fusión es inferior a la de las piezas montadas.</t>
  </si>
  <si>
    <t>Conjuntos de placas de Titanio soldadas,Conjuntos de placas de Titanio soldadas con latón,Conjunto de placa de Titanio soldada,Conjunto de placa de Titanio soldada con latón</t>
  </si>
  <si>
    <t>Ensambles de placas soldadas con soldadura fuerte o débil de aleación wasp</t>
  </si>
  <si>
    <t>Planchas de aleación Wasp, en general rígida y poco gruesa soldadas con técnica de montaje por intervalos con un metal de aporte cuya temperatura de fusión es inferior a la de las piezas montadas.</t>
  </si>
  <si>
    <t>Conjuntos de placas de aleación Wasp soldadas,Conjuntos de placas de aleación Wasp soldadas con latón,Conjunto de placa de aleación Wasp soldada,Conjunto de placa de aleación Wasp soldada con latón</t>
  </si>
  <si>
    <t>Ensambles de placas soldadas con soldadura fuerte o débil de cobre</t>
  </si>
  <si>
    <t>Planchas de cobre, en general rígida y poco gruesa soldadas con técnica de montaje por intervalos con un metal de aporte cuya temperatura de fusión es inferior a la de las piezas montadas.</t>
  </si>
  <si>
    <t>Conjuntos de placas de Cobre soldadas,Conjuntos de placas de Cobre soldadas con latón,Conjunto de placa de Cobre soldada,Conjunto de placa de Cobre soldada con latón</t>
  </si>
  <si>
    <t>Ensambles de placas soldadas con soldadura fuerte o débil de latón</t>
  </si>
  <si>
    <t>Planchas de latón,en general rígida y poco gruesa soldadas entre sí</t>
  </si>
  <si>
    <t>Conjuntos de placas de Latón soldadas,Conjuntos de placas de Latón soldadas con latón,Conjunto de placa de Latón soldada,Conjunto de placa de Latón soldada con latón</t>
  </si>
  <si>
    <t>Ensambles de placas soldadas con soldadura ultra violeta de aluminio</t>
  </si>
  <si>
    <t xml:space="preserve"> Plancha de aluminio, en general rígida y poco gruesa unidas con un elemento de fijación ultravioleta.</t>
  </si>
  <si>
    <t>Conjuntos de placas de Aluminio soldadas con Ultravioleta,Conjunto de placa de Aluminio soldada con Ultravioleta</t>
  </si>
  <si>
    <t>Ensambles de placas soldadas con soldadura ultra violeta de acero al carbono</t>
  </si>
  <si>
    <t xml:space="preserve"> Plancha de  acero de carbono, en general rígida y poco gruesa unidas con un elemento de fijación ultravioleta.</t>
  </si>
  <si>
    <t>Conjuntos de placas de Acero de Carbono soldadas con Ultravioleta,Conjunto de placa de Acero de Carbono soldada con Ultravioleta</t>
  </si>
  <si>
    <t>Ensambles de placas soldadas con soldadura ultra violeta de aleación hast x</t>
  </si>
  <si>
    <t xml:space="preserve"> Plancha de aleación Hast, en general rígida y poco gruesa unidas con un elemento de fijación ultravioleta.</t>
  </si>
  <si>
    <t>Conjuntos de placas de aleación Hast soldadas con Ultravioleta,Conjunto de placa de aleación Hast soldada con Ultravioleta</t>
  </si>
  <si>
    <t>Ensambles de placas soldadas con soldadura ultra violeta de inconel</t>
  </si>
  <si>
    <t xml:space="preserve"> Plancha de inconel, en general rígida y poco gruesa unidas con un elemento de fijación ultravioleta.</t>
  </si>
  <si>
    <t>Conjuntos de placas de Inconel soldadas con Ultravioleta,Conjunto de placa de Inconel soldada con Ultravioleta</t>
  </si>
  <si>
    <t>Ensambles de placas soldadas con soldadura ultra violeta de acero de aleación baja</t>
  </si>
  <si>
    <t xml:space="preserve"> Plancha de acero de aleación pobre, en general rígida y poco gruesa unidas con un elemento de fijación ultravioleta.</t>
  </si>
  <si>
    <t>Conjuntos de placas de acero de aleación pobre soldadas con Ultravioleta,Conjunto de placa de acero de aleación pobre soldada con Ultravioleta</t>
  </si>
  <si>
    <t>Ensambles de placas soldadas con soldadura ultra violeta no metálica</t>
  </si>
  <si>
    <t xml:space="preserve"> Plancha no metálicas, en general rígida y poco gruesa unidas con un elemento de fijación ultravioleta.</t>
  </si>
  <si>
    <t>Conjuntos de placas no metálicas soldadas con Ultravioleta,Conjunto de placa no metálica soldada con Ultravioleta</t>
  </si>
  <si>
    <t>Ensambles de placas soldadas con soldadura ultra violeta de acero inoxidable</t>
  </si>
  <si>
    <t xml:space="preserve"> Plancha de latón, en general rígida y poco gruesa unidas con un elemento de fijación ultravioleta.</t>
  </si>
  <si>
    <t>Conjuntos de placas de Acero Inoxidable soldadas con Ultravioleta,Conjunto de placa de Acero Inoxidable soldada con Ultravioleta</t>
  </si>
  <si>
    <t>Ensambles de placas soldadas con soldadura ultra violeta de titanio</t>
  </si>
  <si>
    <t xml:space="preserve"> Plancha de titanio, en general rígida y poco gruesa unidas con un elemento de fijación ultravioleta.</t>
  </si>
  <si>
    <t>Conjuntos de placas de Titanio soldadas con Ultravioleta,Conjunto de placa de Titanio soldada con Ultravioleta</t>
  </si>
  <si>
    <t>Ensambles de placas soldadas con soldadura ultra violeta de aleación wasp</t>
  </si>
  <si>
    <t xml:space="preserve"> Plancha de aleación Wasp, en general rígida y poco gruesa unidas con un elemento de fijación ultravioleta.</t>
  </si>
  <si>
    <t>Conjuntos de placas de aleación Wasp soldadas con Ultravioleta,Conjunto de placa de aleación Wasp soldada con Ultravioleta</t>
  </si>
  <si>
    <t>Ensambles de placas soldadas con soldadura ultra violeta de cobre</t>
  </si>
  <si>
    <t xml:space="preserve"> Plancha de cobre, en general rígida y poco gruesa unidas con un elemento de fijación ultravioleta.</t>
  </si>
  <si>
    <t>Conjuntos de placas de Cobre soldadas con Ultravioleta,Conjunto de placa de Cobre soldada con Ultravioleta</t>
  </si>
  <si>
    <t>Ensambles de placas soldadas con soldadura ultra violeta de latón</t>
  </si>
  <si>
    <t>Conjuntos de placas de Latón soldadas con Ultravioleta,Conjunto de placa de Latón soldada con Ultravioleta</t>
  </si>
  <si>
    <t>Ensambles de placas soldadas con soldadura sónica de aluminio</t>
  </si>
  <si>
    <t>Plancha de aluminio,en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</si>
  <si>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de Aluminio soldadas con sónico,Conjunto de placa de Aluminio soldada con sónico,Conjuntos de placas de Aluminio soldadas con sonico</t>
  </si>
  <si>
    <t>Ensambles de placas soldadas con soldadura sónica de acero al carbono</t>
  </si>
  <si>
    <t>Plancha de acero de carbono,en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</si>
  <si>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de Acero de Carbono soldadas con sónico,Conjunto de placa de Acero de Carbono soldada con sónico,Conjuntos de placas de Acero de Carbono soldadas con sonico</t>
  </si>
  <si>
    <t>Ensambles de placas soldadas con soldadura sónica de aleación hast x</t>
  </si>
  <si>
    <t>Plancha de aleacion,en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</si>
  <si>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de aleación Hasta soldadas con sónico,Conjunto de placa de aleación Hasta soldada con sónico,Conjuntos de placas de aleación Hasta soldadas con sonico</t>
  </si>
  <si>
    <t>Ensambles de placas soldadas con soldadura sónica de inconel</t>
  </si>
  <si>
    <t>Plancha de inconel,en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</si>
  <si>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Inconel soldadas con sónico,Conjunto de placa Inconel soldada con sónico,Conjuntos de placas Inconel soldadas con sonico</t>
  </si>
  <si>
    <t>Ensambles de placas soldadas con soldadura sónica de acero de aleación baja</t>
  </si>
  <si>
    <t>Plancha de acero de aleación pobre, 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</si>
  <si>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de acero de aleación pobre soldadas con sónico,Conjunto de placa de acero de aleación pobre soldada con sónico,Conjuntos de placas de acero de aleacion pobre soldadas con sonico</t>
  </si>
  <si>
    <t>Ensambles de placas soldadas con soldadura sónica no metálica</t>
  </si>
  <si>
    <t>Plancha no metálicas, 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</si>
  <si>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no metálicas soldadas con sónico,Conjunto de placa no metálica soldada con sónico,Conjuntos de placas no metalicas soldadas con sonico</t>
  </si>
  <si>
    <t>Ensambles de placas soldadas con soldadura sónica de acero inoxidable</t>
  </si>
  <si>
    <t>Plancha de acero inoxidable, 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</si>
  <si>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de Acero Inoxidable soldadas con sónico,Conjunto de placa de Acero Inoxidable soldada con sónico,Conjuntos de placas de Acero Inoxidable soldadas con sonico</t>
  </si>
  <si>
    <t>Ensambles de placas soldadas con soldadura sónica de titanio</t>
  </si>
  <si>
    <t>Plancha de titanio, 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</si>
  <si>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de Titanio soldadas con sónico,Conjunto de placa de Titanio soldada con sónico,Conjuntos de placas de Titanio soldadas con sonico</t>
  </si>
  <si>
    <t>Ensambles de placas soldadas con soldadura sónica de aleación wasp</t>
  </si>
  <si>
    <t>Plancha de aleación wasp ,en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</si>
  <si>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de aleación Wasp soldadas con sónico,Conjunto de placa de aleación Wasp soldada con sónico,Conjuntos de placas de aleacion Wasp soldadas con sonico</t>
  </si>
  <si>
    <t>Ensambles de placas soldadas con soldadura sónica de cobre</t>
  </si>
  <si>
    <t>Plancha de cobre, 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</si>
  <si>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de Cobre soldadas con sónico,Conjuntos de placas de Cobre soldadas con sónico,Conjuntos de placas de Cobre soldadas con sonico</t>
  </si>
  <si>
    <t>Ensambles de placas soldadas con soldadura sónica de latón</t>
  </si>
  <si>
    <t>Plancha de latón,en general rígida y poco gruesa soldadas con una máquina con punta de base plana, se colocan los materiales uno encima de otro y después se baja la punta de la máquina, esta emite una onda ultrasónica que mueve las moléculas de ambos materiales provocando que estas se fundan</t>
  </si>
  <si>
    <t>Conjuntos de placas de Latón soldadas con sónico,Conjunto de placa de Latón soldada con sónico,Conjuntos de placas de Laton soldadas con sonico</t>
  </si>
  <si>
    <t>Ensambles de placas remachadas de aluminio</t>
  </si>
  <si>
    <t>Plancha de metal u otra materia,en general rígida y poco gruesa unidas con un elemento de fijación fabricada de aluminio, que se emplea para unir de forma permanente dos o más piezas.</t>
  </si>
  <si>
    <t xml:space="preserve">Conjuntos de placas remachadas de aluminio,Conjunto de placa remachada de aluminio </t>
  </si>
  <si>
    <t>Ensambles de placas remachadas de acero al carbono</t>
  </si>
  <si>
    <t>Plancha de metal u otra materia,en general rígida y poco gruesa unidas con un elemento de fijación fabricada de aleación Hast X, que se emplea para unir de forma permanente dos o más piezas.</t>
  </si>
  <si>
    <t>Conjuntos de placas remachadas de acero de carbono,Conjunto de placa remachada de acero de carbono</t>
  </si>
  <si>
    <t>Ensambles de placas remachadas de aleación hast x</t>
  </si>
  <si>
    <t>Plancha de metal u otra materia,en general rígida y poco gruesa unidas con un elemento de fijación fabricada con acero inoxidable, que se emplea para unir de forma permanente dos o más piezas.</t>
  </si>
  <si>
    <t>Conjuntos de placas remachadas de aleación Hast X,Conjunto de placa remachada de aleación Hast X</t>
  </si>
  <si>
    <t>Ensambles de placas remachadas de inconel</t>
  </si>
  <si>
    <t>Plancha de metal u otra materia,en general rígida y poco gruesa unidas con un elemento de fijación fabricada de Incotel, que se emplea para unir de forma permanente dos o más piezas.</t>
  </si>
  <si>
    <t>Conjuntos de placas remachadas de Inconel,Conjunto de placa remachada de Inconel</t>
  </si>
  <si>
    <t>Ensambles de placas remachadas de acero de aleación baja</t>
  </si>
  <si>
    <t>Plancha de metal u otra materia,en general rígida y poco gruesa unidas con un elemento de fijación fabricada de aleación pobre, que se emplea para unir de forma permanente dos o más piezas.</t>
  </si>
  <si>
    <t>Conjuntos de placas remachadas de acero de aleación pobre,Conjunto de placa remachada de acero de aleación pobre,Conjuntos de placas remachadas de acero de aleacion pobre</t>
  </si>
  <si>
    <t>Ensambles de placas remachadas no metálica</t>
  </si>
  <si>
    <t>Plancha de metal u otra materia,en general rígida y poco gruesa unidas con un elemento de fijación no metálica, que se emplea para unir de forma permanente dos o más piezas.</t>
  </si>
  <si>
    <t>Conjuntos de placas remachadas no metálicas,Conjunto de placa remachada no metálica</t>
  </si>
  <si>
    <t>Ensambles de placas remachadas de acero inoxidable</t>
  </si>
  <si>
    <t>Conjuntos de placas remachadas de Acero Inoxidable,Conjunto de placa remachada de Acero Inoxidable</t>
  </si>
  <si>
    <t>Ensambles de placas remachadas de titanio</t>
  </si>
  <si>
    <t>Plancha de metal u otra materia,en general rígida y poco gruesa unidas con un elemento de fijación fabricada con titanio, que se emplea para unir de forma permanente dos o más piezas.</t>
  </si>
  <si>
    <t>Conjuntos de placas remachadas de Titanio,Conjunto de placa remachada de Titanio</t>
  </si>
  <si>
    <t>Ensambles de placas remachadas de aleación wasp</t>
  </si>
  <si>
    <t>Plancha de metal u otra materia,en general rígida y poco gruesa unidas con un elemento de fijación fabricada con aleación Wasp, que se emplea para unir de forma permanente dos o más piezas.</t>
  </si>
  <si>
    <t>Conjuntos de placas remachadas de aleación Wasp,Conjunto de placa remachada de aleación Wasp</t>
  </si>
  <si>
    <t>Ensambles de placas remachadas de cobre</t>
  </si>
  <si>
    <t>Plancha de metal u otra materia,en general rígida y poco gruesa unidas con un elemento de fijación fabricada con cobre, que se emplea para unir de forma permanente dos o más piezas.</t>
  </si>
  <si>
    <t>Conjuntos de placas remachadas de Cobre,Conjunto de placa remachada de Cobre</t>
  </si>
  <si>
    <t>Ensambles de placas remachadas de latón</t>
  </si>
  <si>
    <t>Plancha de metal u otra materia,en general rígida y poco gruesa unidas con un elemento de fijación fabricada con una aleación de cobre y cinc, de color semejante al del oro, maleable y muy resistente a la corrosión, que se emplea para unir de forma permanente dos o más piezas.</t>
  </si>
  <si>
    <t>Conjuntos de placas remachadas de Latón,Conjunto de placa remachada de Latón</t>
  </si>
  <si>
    <t>Paneles aislantes</t>
  </si>
  <si>
    <t>son un tipo de aislamiento utilizado en los hogares. El aislamiento está hecho por el hombre y se forma en placas para el transporte y el aislamiento fácil. Placas aislantes se cortan para ajustarse al espacio para los cuales están destinados, y pueden requerir tiempo adicional para espacios desiguales.</t>
  </si>
  <si>
    <t>Tablillas aislantes,Tablilla aislante</t>
  </si>
  <si>
    <t>Lana aislante</t>
  </si>
  <si>
    <t>Está hecha exclusivamente a partir de fibras de lana de oveja que, o bien se mantienen juntas mecánicamente entre sí o se unen usando entre 5% y 15% de adhesivo de poliéster reciclado para formar guatas aislanten, rollos y cuerdas. La sguatas aislantes se utilizan comúnmente en los edificios de madera, rollos para lofts y cuerdas se utilizan sobre todo entre los registros en casas de madera. Aislamiento de lana se utiliza para aplicaciones de aislamiento tanto térmico como acústico.</t>
  </si>
  <si>
    <t>Lana aisladora</t>
  </si>
  <si>
    <t>Sábanas refractarias</t>
  </si>
  <si>
    <t>Elementos diseñados para resistir la acción del fuego sin alterarse</t>
  </si>
  <si>
    <t>Capas refractarias,Capa refractaria</t>
  </si>
  <si>
    <t>Ladrillo de mulita</t>
  </si>
  <si>
    <t>Basados en mullita sintética fundida y mullita sinterizada, son fabricados por procesos de conformación seleccionados y cocidos en hornos de alta temperatura.  Los ladrillos de mullita se usan preferiblemente en aplicaciones de elevada tensión térmica.</t>
  </si>
  <si>
    <t>Ladrillo de mulite</t>
  </si>
  <si>
    <t>Ladrillos de silimanita</t>
  </si>
  <si>
    <t xml:space="preserve">Es una pieza de construcción fabricada en alumino-silicato mineral con la fórmula química Al 2 SiO 5 . </t>
  </si>
  <si>
    <t>Ladrillos de sílimanite,Ladrillo de sílimanite</t>
  </si>
  <si>
    <t>Ladrillos resistentes al ácido</t>
  </si>
  <si>
    <t>Ladrillo que resiste el deterioro causado por la exposición al ácido. Este tipo de ladrillo debe colocarse con mortero resistente a los ácidos.</t>
  </si>
  <si>
    <t>Ladrillos resistente al ácido,Ladrillo resistente al ácido</t>
  </si>
  <si>
    <t>Ladrillos de sílice</t>
  </si>
  <si>
    <t>ladrillo hecho de cuarcita triturada unido con lechada de cal y se utiliza como un refractario de alto grado.</t>
  </si>
  <si>
    <t>Ladrillo de sílice</t>
  </si>
  <si>
    <t>Ladrillos de alta alúmina</t>
  </si>
  <si>
    <t>Ladrillo refractario hecho de materias primas ricas en alúmina, tales como diáspora y bauxita; cuando se coce bien, contienen una gran cantidad de mullita, se utilizan para condiciones de temperaturas inusualmente severas o las condiciones de carga.</t>
  </si>
  <si>
    <t>Ladrillo de alta alúmina</t>
  </si>
  <si>
    <t>Ladrillos de silicato de calcio</t>
  </si>
  <si>
    <t>bloque hecho con arena y cal apagada en lugar de con el barro, por lo general de color gris o blanco-luz.</t>
  </si>
  <si>
    <t>Ladrillo de silicato calcio,Ladrillo de silicato de calcio</t>
  </si>
  <si>
    <t>Ladrillos con formas</t>
  </si>
  <si>
    <t>Cualquier ladrillo con un tamaño no estándar y / o forma.</t>
  </si>
  <si>
    <t>Ladrillos formados,Ladrillo formado</t>
  </si>
  <si>
    <t>Moldeables densos</t>
  </si>
  <si>
    <t>Molde de metal fundido que contiene plomo líquido, y en donde el plomo líquido es más denso que el resto del metal fundido</t>
  </si>
  <si>
    <t>Compuestos densos para moldear,Compuesto denso para moldear</t>
  </si>
  <si>
    <t>Moldeables de aislación</t>
  </si>
  <si>
    <t>Con los materiales se trata de reducir el flujo calórico por convección, 
conducción y radiación. El aislante es ideal debería tener una estructura tipo colmena, de celdas diminutas y paredes muy delgadas llenas de aire y construido c on un material de baja conductividad 
térmica</t>
  </si>
  <si>
    <t>Concreto refractario aislador</t>
  </si>
  <si>
    <t>Moldeables bajos en cemento</t>
  </si>
  <si>
    <t>Mezcla de concreto con poco cemento que da resistencia y asentamiento</t>
  </si>
  <si>
    <t>Concreto refractario de poco cemento</t>
  </si>
  <si>
    <t>Moldeables resistentes a ácidos o a álcalis</t>
  </si>
  <si>
    <t>Son aquellos que no son atacados por compuestos ácidos, son fabricados por 
materias primas sílico –aluminosas.</t>
  </si>
  <si>
    <t>Concreto refractario resistente a ácidos o álcalis,Concreto refractario resistente al ácido,Concreto refractario resistente al álcalis</t>
  </si>
  <si>
    <t>Moldeables resistentes a abrasión</t>
  </si>
  <si>
    <t>Concreto refractario de compuesto denso resistente a abrasión.</t>
  </si>
  <si>
    <t>Compuestos densos resistente a abrasión,Compuesto denso resistente al abrasión</t>
  </si>
  <si>
    <t>Moldeables sic</t>
  </si>
  <si>
    <t xml:space="preserve"> Se refiere a la propiedad de ciertos materiales de resistir altas temperaturas sin descomponerse. </t>
  </si>
  <si>
    <t>Concreto refractario Sic</t>
  </si>
  <si>
    <t>Moldeables de auto flujo</t>
  </si>
  <si>
    <t>Compuestos de consistencia densa y propiedades de auto flujo.</t>
  </si>
  <si>
    <t>Compuestos densos auto flujo,Compuesto denso auto flujo</t>
  </si>
  <si>
    <t>Moldeable tabular alúmina</t>
  </si>
  <si>
    <t>El concreto refractario es un tipo de concreto (u hormigón, que es lo mismo, o sea el cemento después de su endurecimiento o "fraguado") con propiedades refractarias, es decir un material que retiene su dureza al someterse a altas temperaturas.</t>
  </si>
  <si>
    <t>Concreto refractario alumina tabular</t>
  </si>
  <si>
    <t>Moldeable resistente a la erosión</t>
  </si>
  <si>
    <t>Son materiales, que en condiciones de servicio resisten elevadas 
temperaturas, erosión, abrasión, impacto, ataque químico, acción de gases corrosivos y 
otras experiencias no menos recias.</t>
  </si>
  <si>
    <t>Concreto refractario resistente a erosión</t>
  </si>
  <si>
    <t>Bloques porosos</t>
  </si>
  <si>
    <t>Los bloques permeables permiten el drenaje de la muestra de suelo a lo largo de los extremos superior e inferior de la muestra. Los bloques permeables tienen también como función transferir los esfuerzos de cizalladura horizontal del 
bloque a los bordes superior e inferior del especimen.</t>
  </si>
  <si>
    <t>Bloques porosos,Bloque poroso</t>
  </si>
  <si>
    <t>Boquillas de zircón</t>
  </si>
  <si>
    <t xml:space="preserve">
Se llama boquillas a todos los tubos adicionales de pequeña longitud constituidos por piezas tubulares adaptadas a los orificios. </t>
  </si>
  <si>
    <t>Boquillas de Zirconio,Boquilla de Zirconio</t>
  </si>
  <si>
    <t>Tejas de sílice</t>
  </si>
  <si>
    <t>Una familia de hormigón refractario específico que se utiliza cuando la vibración de colada no se adapta. Este es el caso típico de formas complicadas o intricadas demasiado estrechas para ser vibradas.</t>
  </si>
  <si>
    <t>Placas de sílice,Placa de sílice</t>
  </si>
  <si>
    <t>Piedra de la veta</t>
  </si>
  <si>
    <t>Es una pieza magnetizada naturalmente de la magnetita mineral.</t>
  </si>
  <si>
    <t>imanes Alnico</t>
  </si>
  <si>
    <t>imanes de una familia de aleaciones de hierro que, además de hierro se componen principalmente de aluminio (Al), níquel (Ni) y cobalto (Co), por lo tanto, al-Ni-Co.  Producen la intensidad de campo magnético en sus polos de hasta 1.500 gauss (0,15 tesla), o alrededor de 3.000 veces la fuerza del campo magnético de la Tierra.</t>
  </si>
  <si>
    <t>Imanes Alnico,Iman Alnico</t>
  </si>
  <si>
    <t>Imanes de ferrita</t>
  </si>
  <si>
    <t>Es un iman de hierro con sus moleculas posicionadas de tal forma que generan un campo magnetico</t>
  </si>
  <si>
    <t>Imanes de ferrita,Iman de ferrita</t>
  </si>
  <si>
    <t>Imanes de neodimio</t>
  </si>
  <si>
    <t>Tipo de imán de tierras raras más extensamente utilizado;1 se trata de un imán permanente hecho de una aleación de neodimio, hierro y boro, combinados para formar un compuesto que cristaliza en el sistema cristalino tetragonal2 con la fórmula empírica Nd2Fe14B.</t>
  </si>
  <si>
    <t>Imanes de neodimio,Iman de neodimio,iman NdFeB,NIB,Neo</t>
  </si>
  <si>
    <t>Imanes de samario cobalto</t>
  </si>
  <si>
    <t xml:space="preserve">Tipo de imán de tierras raras, un fuerte imán permanente hecho de una aleación de samario y cobalto. </t>
  </si>
  <si>
    <t>Imanes de samario cobalto,Iman de samario cobalto</t>
  </si>
  <si>
    <t>Montajes de circuitos impresos (pca)</t>
  </si>
  <si>
    <t>Componentes electronibnicos que se encuentran unidos en una placa de circuito impreso.</t>
  </si>
  <si>
    <t>Montajes de circuitos impresos (PCA),Montaje de circuito impreso (PCA)</t>
  </si>
  <si>
    <t>Conjuntos de circuitos mixtos</t>
  </si>
  <si>
    <t>Son aquellos que en su conjunto tienen elementos conectados tanto en combinación serie como combinación paralelo.</t>
  </si>
  <si>
    <t>Conjuntos de circuitos mixtos,Conjunto de circuito mixto</t>
  </si>
  <si>
    <t>Ensamblajes de circuitos montados en superficie</t>
  </si>
  <si>
    <t xml:space="preserve">Método de construcción de dispositivos electrónicos más utilizado actualmente. Se usa tanto para componentes activos como pasivos, y se basa en el montaje de los mismos (SMC, en inglés Surface Mount Component) sobre la superficie del circuito impreso. </t>
  </si>
  <si>
    <t>Ensamblajes de circuitos montados en superficie,Ensamblaje de circuito montado en superficie,smt</t>
  </si>
  <si>
    <t>Ensamblajes de circuitos electro plateados</t>
  </si>
  <si>
    <t>Forma de fabricación utilizado para los componentes electrónicos que implica el uso de cables de los componentes que se insertan en los agujeros perforados en tarjetas de circuitos impresos (PCB) y soldado a las almohadillas en el lado opuesto, ya sea por montaje manual por colocación de la mano o por el uso de máquinas automáticas de montaje de inserción.</t>
  </si>
  <si>
    <t>Ensamblajes de circuitos electro plateados,Ensamblaje de circuito electro plateado</t>
  </si>
  <si>
    <t>Tarjetas de circuito de doble cara</t>
  </si>
  <si>
    <t>Superficie constituida por caminos o pistas de material conductor laminadas sobre una base no conductora tipo doble cara. El circuito impreso se utiliza para conectar eléctricamente - a través de los caminos conductores, y sostener mecánicamente - por medio de la base, un conjunto de componentes electrónicos.</t>
  </si>
  <si>
    <t xml:space="preserve">Tarjetas de circuito de doble cara,Tarjeta de circuito de doble cara,circuito impreso,tarjeta de circuito impreso,PCB </t>
  </si>
  <si>
    <t>Tarjetas de tablero de conectores de circuitos</t>
  </si>
  <si>
    <t>placa de circuito (por lo general, una placa de circuito impreso) que conecta varios conectores en paralelo uno con otro, de tal modo que cada pin de un conector esté conectado al mismo pin relativo del resto de conectores, formando un bus de ordenador</t>
  </si>
  <si>
    <t>Tarjetas de tablero de conectadores de circuitos,Tarjeta de tablero de conectador de circuito</t>
  </si>
  <si>
    <t>Tarjetas de circuito multi capa</t>
  </si>
  <si>
    <t>Superficie constituida por caminos o pistas de material conductor laminadas sobre una base no conductora tipo multi capa. El circuito impreso se utiliza para conectar eléctricamente - a través de los caminos conductores, y sostener mecánicamente - por medio de la base, un conjunto de componentes electrónicos.</t>
  </si>
  <si>
    <t>Tarjeta de circuito multi capa</t>
  </si>
  <si>
    <t>Tarjetas de circuito de una cara</t>
  </si>
  <si>
    <t>Superficie constituida por caminos o pistas de material conductor laminadas sobre una base no conductora tipo una cara. El circuito impreso se utiliza para conectar eléctricamente - a través de los caminos conductores, y sostener mecánicamente - por medio de la base, un conjunto de componentes electrónicos.</t>
  </si>
  <si>
    <t>Tarjetas de circuito de una cara,Tarjeta de circuito de una cara</t>
  </si>
  <si>
    <t>Tablero de cables impreso</t>
  </si>
  <si>
    <t>Es un sustrato en el que varios dispositivos electrónicos están montados, también proporcionar un paso para que los electrones fluyan en su superficie y los interiores.</t>
  </si>
  <si>
    <t>Tablero de cables imprimido,Tablero de cable imprimido</t>
  </si>
  <si>
    <t>Demoduladores</t>
  </si>
  <si>
    <t>Conjunto de técnicas utilizadas para recuperar la información transportada por una onda portadora, que en el extremo transmisor había sido modulada con dicha información. Este término es el opuesto a modulación.</t>
  </si>
  <si>
    <t>Desmoduladores,Desmodulador,desmodulación,demodulación</t>
  </si>
  <si>
    <t>Conjuntos de circuitos de aplicaciones específicas</t>
  </si>
  <si>
    <t xml:space="preserve">Es un circuito integrado hecho a la medida para un uso en particular, en vez de ser concebido para propósitos de uso general. Se usan para una función especifica. Por ejemplo, un chip diseñado únicamente para ser usado en un teléfono móvil es un ASIC. </t>
  </si>
  <si>
    <t>Conjuntos de circuitos de aplicaciones específicas,Conjunto de circuito de aplicaciones específicas,ASIC</t>
  </si>
  <si>
    <t>Amplificadores</t>
  </si>
  <si>
    <t>Dispositivo que, mediante la utilización de energía, magnifica la amplitud de un fenómeno</t>
  </si>
  <si>
    <t xml:space="preserve">Amplificadores,Amplificador </t>
  </si>
  <si>
    <t>Atenuadores</t>
  </si>
  <si>
    <t>Dispositivo electrónico que reduce la potencia de una señal sin distorsionar apreciablemente su forma de onda</t>
  </si>
  <si>
    <t>Atenuadores,Atenuador,atenuador de magnitud</t>
  </si>
  <si>
    <t>Circuladores</t>
  </si>
  <si>
    <t xml:space="preserve">Dispositivo de microondas con tres puertas, numeradas 1, 2 y 3. Toda la energía que incide por la puerta 1 se transmite a la puerta 2; la incidente por la puerta 2 pasa a la 3 y la incidente por la puerta 3, sale por la 1. </t>
  </si>
  <si>
    <t>Circuladores,Circulador</t>
  </si>
  <si>
    <t>Acopladores</t>
  </si>
  <si>
    <t>Dispositivo de interfaz para el acoplamiento de señales eléctricas por medios acústicos - por lo general dentro y fuera de un instrumento telefónico.</t>
  </si>
  <si>
    <t>Acopladores,Acoplador</t>
  </si>
  <si>
    <t>Líneas de retardo</t>
  </si>
  <si>
    <t>Una línea de retardo analógico es una red de componentes eléctricos conectados en serie, donde cada elemento individual crea una diferencia de tiempo o cambio de fase entre la señal de entrada y su señal de salida.</t>
  </si>
  <si>
    <t>Líneas de retardo,Línea de retardo</t>
  </si>
  <si>
    <t>Detectores</t>
  </si>
  <si>
    <t>Dispositivo que recupera información de interés contenida en una onda modulada. El término data de los primeros días de la radio cuando todas las transmisiones eran en código Morse.</t>
  </si>
  <si>
    <t>Detectores,Detector</t>
  </si>
  <si>
    <t>Cargas simuladas</t>
  </si>
  <si>
    <t>Dispositivo utilizado para simular una carga eléctrica, por lo general para fines de prueba.</t>
  </si>
  <si>
    <t>Cargas simuladas,Carga simulada</t>
  </si>
  <si>
    <t>Filtros de radiofrecuencia (rf)</t>
  </si>
  <si>
    <t>Es un dispositivo utilizado para permitir o deterner señales o fecuencias seleccionadas, o usado tambien parar eliminar señales no deseadas.</t>
  </si>
  <si>
    <t>Filtros de radiofrecuencia (RF),Filtro de radiofrecuencia (RF)</t>
  </si>
  <si>
    <t>Aisladores</t>
  </si>
  <si>
    <t xml:space="preserve">Piezas de material aislante empleadas para soportar los conductores eléctricos de las líneas eléctricas de transmisión y distribución. </t>
  </si>
  <si>
    <t>Aisladores,Aislador</t>
  </si>
  <si>
    <t>Mezcladores</t>
  </si>
  <si>
    <t>Dispositivo para mezclar dos o más señales electrónicas.</t>
  </si>
  <si>
    <t>Mezcladores,Mezclador,mezclador de añadidura,multiplicar mezcladoras</t>
  </si>
  <si>
    <t>Variadores de fase</t>
  </si>
  <si>
    <t>Red de microondas que proporciona un desplazamiento de fase controlable de la señal deradiofrecuencia.</t>
  </si>
  <si>
    <t>Variadores de fase,Variador de fase</t>
  </si>
  <si>
    <t>Multiplexores</t>
  </si>
  <si>
    <t>Dispositivos pasivos usados en el campo de la radio tecnología. Estos dispositivos acoplan parte de la potencia transmitida a través de una línea de transmisión hacia otro puerto, a menudo usando dos líneas de transmisión dispuestas lo suficientemente cerca para que la energía que circula por una de las líneas se acople a la otra.</t>
  </si>
  <si>
    <t>Multiplexores,Multiplexor,splitters,divisor de potencia,acopladores direccionales</t>
  </si>
  <si>
    <t>Amplificadores de tubos de onda</t>
  </si>
  <si>
    <t xml:space="preserve">Es un dispositivo electrónico usado para amplificar señales de radio frecuencia (RF) mediante un montaje electrónico llamado amplificador de tubo de onda progresiva (TWTA). </t>
  </si>
  <si>
    <t>Amplificadores de tubos de onda,Amplificador de tubo de onda,twta,tubo de onda progresivo,amplificador de tubo de onda progresiva,twta</t>
  </si>
  <si>
    <t>Terminaciones</t>
  </si>
  <si>
    <t>Accesorio que se coloca en el extremo de un alambre o cable para evitar que una señal de RF de ser reflejada de vuelta desde el extremo, causando la interferencia. El terminador se coloca al final de una línea de transmisión o bus de conexión en cadena.</t>
  </si>
  <si>
    <t>Terminaciones,Terminacion</t>
  </si>
  <si>
    <t>Moduladores</t>
  </si>
  <si>
    <t>Accesorio que se utilizar para transportar información sobre una onda portadora, típicamente una onda sinusoidal.</t>
  </si>
  <si>
    <t>Moduladores,Modulador,modulación</t>
  </si>
  <si>
    <t>Memoria de acceso aleatorio (ram)</t>
  </si>
  <si>
    <t>Se utiliza como memoria de trabajo para el sistema operativo, los programas y la mayoría del software.</t>
  </si>
  <si>
    <t>Memoria de acceso aleatorio (RAM),Memorias de acceso aleatorio (RAM),memoria de acceso aleatorio</t>
  </si>
  <si>
    <t>Memoria ram dinámica (dram)</t>
  </si>
  <si>
    <t>Tipo de memoria dinámica de acceso aleatorio que se usa principalmente en los módulos de memoria RAM y en otros dispositivos, como memoria principal del sistema.</t>
  </si>
  <si>
    <t>Memoria RAM dinámica (DRAM),Memorias RAM dinámica (DRAM)</t>
  </si>
  <si>
    <t>Memoria ram estática (sram)</t>
  </si>
  <si>
    <t>Tipo de memoria basada en semiconductores que a diferencia de la memoria DRAM, es capaz de mantener los datos, mientras esté alimentada, sin necesidad de circuito de refresco.</t>
  </si>
  <si>
    <t xml:space="preserve">Memoria RAM estática (SRAM),Memorias RAM estática (SRAM),Memoria Estática de Acceso Aleatorio </t>
  </si>
  <si>
    <t>Memoria rom programable (prom)</t>
  </si>
  <si>
    <t>Memoria digital donde el valor de cada bit depende del estado de un fusible (o antifusible), que puede ser quemado una sola vez.</t>
  </si>
  <si>
    <t>Memoria ROM programable (PROM),Memorias ROM programable (PROM)</t>
  </si>
  <si>
    <t>Memoria rom programable borrable (eprom)</t>
  </si>
  <si>
    <t>Tipo de chip de memoria ROM no volátil inventado por el ingeniero Dov Frohman.</t>
  </si>
  <si>
    <t>Memoria ROM programable borrable (EPROM),Memorias ROM programable borrable (EPROM)</t>
  </si>
  <si>
    <t>Memoria rom programable borrable eléctricamente (eeprom)</t>
  </si>
  <si>
    <t>Las memorias EEPROM (Electrically Erasable Programmable Read Only Memory, o Memoria Programable de Sólo Lectura Borrable Eléctricamente) también son memorias PROM borrables, pero a diferencia de éstas, se pueden borrar mediante una sencilla corriente eléctrica, es decir, incluso si se encuentran en posición en el ordenador.</t>
  </si>
  <si>
    <t>Memoria ROM programable borrable eléctricamente (EEPROM),Memorias ROM programable borrable eléctricamente (EEPROM),memoria flash</t>
  </si>
  <si>
    <t>Circuitos integrados monolíticos de memoria (mmic)</t>
  </si>
  <si>
    <t>Tipo de circuitos integrados que operan en frecuencias de microondas, es decir, entre 300 MHz y 300 GHz. La técnica de fabricación de los circuitos MMIC se basa en la utilización de líneas de transmisión planares, y se realiza con compuestos de semiconductores compuestos, tales como el arsenurio de galio (GaAS), nitruro de galio (GaN) y el silicio-germanio (SiGe).</t>
  </si>
  <si>
    <t>Circuitos integrados monolíticos de memoria (MMIC),Circuito integrado monolítico de memoria (MMIC)</t>
  </si>
  <si>
    <t>Memoria de sólo lectura (rom)</t>
  </si>
  <si>
    <t>La memoria de sólo lectura, conocida también como ROM (acrónimo en inglés de read-only memory), es un medio de almacenamiento utilizado en ordenadores y dispositivos electrónicos, que permite sólo la lectura de la información y no su escritura, independientemente de la presencia o no de una fuente de energía.</t>
  </si>
  <si>
    <t>Memoria de sólo lectura (ROM),Memorias de sólo lectura (ROM)</t>
  </si>
  <si>
    <t>Circuitos integrados de aplicaciones específicas (asic)</t>
  </si>
  <si>
    <t>Circuitos integrados de aplicaciones específicas (ASIC),Circuito integrado de aplicacion específica (ASIC)</t>
  </si>
  <si>
    <t>Lógica de matriz programable (pal)</t>
  </si>
  <si>
    <t>Contrario de la lógica cableada, es decir, este tipo de diseño permite utilizar un circuito o un proyecto para muchas otras funciones con el simple cambio del software que incorpora. Dispositivo PAL</t>
  </si>
  <si>
    <t>Lógica de matriz programable (PAL),Matriz lógica programable</t>
  </si>
  <si>
    <t>Lógica de matriz de puertas (gal)</t>
  </si>
  <si>
    <t>Este dispositivo tiene las mismas propiedades lógicas que el PAL, pero puede ser borrado y reprogramado. La GAL es muy útil en la fase de prototipado de un diseño, cuando un fallo en la lógica puede ser corregido por reprogramación.</t>
  </si>
  <si>
    <t>Lógica de matriz de puertas (GAL),gate array logic</t>
  </si>
  <si>
    <t>Lógica transistor-transistor (ttl)</t>
  </si>
  <si>
    <t>Tecnología de construcción de circuitos electrónicos digitales. En los componentes fabricados con tecnología TTL los elementos de entrada y salida del dispositivo son transistores bipolares.</t>
  </si>
  <si>
    <t>Lógica transistor-transistor (TTL),lógica transistor a transistor</t>
  </si>
  <si>
    <t>Lógica de emisor acoplado (ecl)</t>
  </si>
  <si>
    <t>Dispositivo implementada con tecnología bipolar; es la más rápida disponible dentro de los circuitos de tipo MSI.</t>
  </si>
  <si>
    <t>Lógica de emisor acoplado (ECL)</t>
  </si>
  <si>
    <t>Tecnología mos bipolar (bimos)</t>
  </si>
  <si>
    <t>Tecnología de fabricación de circuitos integrados que combina las ventajas de las tecnologías bipolar y CMOS integrándolas juntas en un mismo wafer.</t>
  </si>
  <si>
    <t>Tecnología MOS bipolar (BIMOS)</t>
  </si>
  <si>
    <t>Tecnología cmos bipolar (bicmos)</t>
  </si>
  <si>
    <t>Es el nombre de una tecnología de fabricación de circuitos integrados que combina las ventajas de las tecnologías bipolar y CMOS integrándolas juntas en un mismo wafer. Se usa en analógica para la fabricación de amplificadores y en digital para algunos componentes discretos.</t>
  </si>
  <si>
    <t>Tecnología CMOS bipolar (BICMOS)</t>
  </si>
  <si>
    <t>Tarjetas inteligentes</t>
  </si>
  <si>
    <t>Cualquier tarjeta del tamaño de un bolsillo con circuitos integrados que permiten la ejecución de cierta lógica programada.</t>
  </si>
  <si>
    <t>Tarjetas inteligentes,Tarjeta inteligente,smart cards,smart card,tarjeta con circuito integrado</t>
  </si>
  <si>
    <t>Circuitos integrados ordenados hacia arriba</t>
  </si>
  <si>
    <t>Es una pastilla pequeña de material semiconductor, de algunos milímetros cuadrados de área, sobre la que se fabrican circuitos electrónicos generalmente mediante fotolitografía y que está protegida dentro de un encapsulado de plástico o cerámica.</t>
  </si>
  <si>
    <t>Circuitos integrados ordenados hacia arriba,Circuito integrado ordenado hacia arriba</t>
  </si>
  <si>
    <t>Circuitos integrados lineales</t>
  </si>
  <si>
    <t>Dispositivo electronico en el que cientos, miles e incluso millones de componentes discretos (transistores, resistencias, capacotores, diodos, etc.) trabajan armonicamente dentro de una pastilla a la que se le conoce con el nombre de chip, admiten para la entrada un rango de señales dentro del cual se pueden tomar infinitos valores válidos, al igual que sucede en la salida.</t>
  </si>
  <si>
    <t>Circuitos integrados lineales,Circuito integrado lineal</t>
  </si>
  <si>
    <t>Circuitos integrados digitales</t>
  </si>
  <si>
    <t>Pueden ser desde básicas puertas lógicas (AND, OR, NOT) hasta los más complicados microprocesadores o microcontroladores.</t>
  </si>
  <si>
    <t>Circuitos integrados digitales,Circuito integrado digital</t>
  </si>
  <si>
    <t>Memoria dram síncrona (sdram)</t>
  </si>
  <si>
    <t>Memorias dinámicas de acceso aleatorio (DRAM) que tienen una interfaz síncrona</t>
  </si>
  <si>
    <t>Memoria DRAM síncrona (SDRAM),Memorias DRAM síncrona (SDRAM)</t>
  </si>
  <si>
    <t>Memoria flash</t>
  </si>
  <si>
    <t xml:space="preserve">Permite la lectura y escritura de múltiples posiciones de memoria en la misma operación. </t>
  </si>
  <si>
    <t>Memoria flash,Memorias flash</t>
  </si>
  <si>
    <t>Memoria rdram (rambus)</t>
  </si>
  <si>
    <t>Tipo de memoria de siguiente generación a la DRAM en la que se ha rediseñado la DRAM desde la base pensando en cómo se debería integrar en un sistema.</t>
  </si>
  <si>
    <t>Memoria RDRAM (Rambus),Memorias RDRAM (Rambus)</t>
  </si>
  <si>
    <t>Memoria sgram</t>
  </si>
  <si>
    <t>Es un tipo especializado de SDRAM para adaptadores gráficos. Agrega mejoras como bit masking (escribir en un bit específico sin afectar a otros) y block write (rellenar un bloque de memoria con un único color).</t>
  </si>
  <si>
    <t>Memoria SGRAM,Memorias SGRAM</t>
  </si>
  <si>
    <t>Circuitos integrados de accionamiento o control por motor</t>
  </si>
  <si>
    <t>Pastilla pequeña de material semiconductor, de algunos milímetros cuadrados de área, sobre la que se fabrican circuitos electrónicos generalmente mediante fotolitografía y que está protegida dentro de un encapsulado de plástico o cerámica, con la finalidad de ser accionador.</t>
  </si>
  <si>
    <t>Circuitos integrados de accionamiento,Circuitos integrados de control por motor,Circuitos integrados de accionamiento o control por motor,Circuito integrado de accionamiento o control por motor</t>
  </si>
  <si>
    <t>Microprocesadores</t>
  </si>
  <si>
    <t>Es el circuito integrado central y más complejo de un sistema informático; a modo de ilustración, se le suele llamar por analogía el «cerebro» de un computador.</t>
  </si>
  <si>
    <t>Microprocesadores,Microprocesador,procesador</t>
  </si>
  <si>
    <t>Osciladores de reloj</t>
  </si>
  <si>
    <t>Dispositivo capaz de convertir la energía de corriente continua en corriente alterna a una determinada frecuencia. Tienen numerosas aplicaciones: generadores de frecuencias de radio y de televisión, osciladores locales en los receptores, generadores de barrido en los tubos de rayos catódicos, etc</t>
  </si>
  <si>
    <t>Osciladores de reloj,Oscilador de reloj</t>
  </si>
  <si>
    <t>Microcontroladores</t>
  </si>
  <si>
    <t>Es un circuito integrado programable, capaz de ejecutar las órdenes grabadas en su memoria. Está compuesto de varios bloques funcionales, los cuales cumplen una tarea específica.</t>
  </si>
  <si>
    <t>Microcontroladores,Microcontrolador,μC,UC,MCU</t>
  </si>
  <si>
    <t>Amplificadores operacionales</t>
  </si>
  <si>
    <t xml:space="preserve">Circuito electrónico (normalmente se presenta como circuito integrado) que tiene dos entradas y una salida. </t>
  </si>
  <si>
    <t>Amplificadores operacionales,Amplificador operacional,A.O.,op-amp,OPAM</t>
  </si>
  <si>
    <t>Circuitos integrados de regulador de tensión</t>
  </si>
  <si>
    <t>Pastilla pequeña de material semiconductor, de algunos milímetros cuadrados de área, sobre la que se fabrican circuitos electrónicos generalmente mediante fotolitografía y que está protegida dentro de un encapsulado de plástico o cerámica, con la finalidad de mantener un nivel de voltaje constante.</t>
  </si>
  <si>
    <t>Circuitos integrados de regulador de tensión,Circuito integrado de regulador de tensión</t>
  </si>
  <si>
    <t>Circuitos integrados de comparador de tensión</t>
  </si>
  <si>
    <t>Pastilla pequeña de material semiconductor, de algunos milímetros cuadrados de área, sobre la que se fabrican circuitos electrónicos generalmente mediante fotolitografía y que está protegida dentro de un encapsulado de plástico o cerámica, con la finalidad de ser comparador de tensión</t>
  </si>
  <si>
    <t>Circuitos integrados de comparador de tensión,Circuito integrado de comparador de tensión</t>
  </si>
  <si>
    <t>Circuitos integrados de temporizador</t>
  </si>
  <si>
    <t>Pastilla pequeña de material semiconductor, de algunos milímetros cuadrados de área, sobre la que se fabrican circuitos electrónicos generalmente mediante fotolitografía y que está protegida dentro de un encapsulado de plástico o cerámica, con la finalidad de ser temporizador</t>
  </si>
  <si>
    <t>Circuitos integrados de temporizador,Circuito integrado de temporizador</t>
  </si>
  <si>
    <t>Puertas lógicas</t>
  </si>
  <si>
    <t>Dispositivo electrónico con una función booleana. Suman, multiplican, niegan o afirman, incluyen o excluyen según sus propiedades lógicas. Se pueden aplicar a tecnología electrónica, eléctrica, mecánica, hidráulica y neumática.</t>
  </si>
  <si>
    <t>Puertas lógicas,Puerta lógica,compuerta lógica</t>
  </si>
  <si>
    <t>Circuitos basculantes</t>
  </si>
  <si>
    <t>Multivibrador capaz de permanecer en uno de dos estados posibles durante un tiempo indefinido en ausencia de perturbaciones.</t>
  </si>
  <si>
    <t>Circuitos basculantes,Circuito basculante</t>
  </si>
  <si>
    <t>Registros de desplazamiento</t>
  </si>
  <si>
    <t>Una cascada de flip flops, compartiendo el mismo reloj, en la que está conectada la salida de cada flip-flop para los "datos" de entrada de la siguiente flip-flop de la cadena, dando como resultado un circuito que se desplaza por una posición de la "matriz de bits" almacenada en él, moviéndose en los datos presentes en su entrada y el desplazamiento hacia fuera del último bit en la matriz, en cada transición de la entrada de reloj.</t>
  </si>
  <si>
    <t>Registros de desplazamiento,Registro de desplazamiento</t>
  </si>
  <si>
    <t>Procesador de señal digital (dsp)</t>
  </si>
  <si>
    <t>Es la manipulación matemática de una señal de información para modificarla o mejorarla en algún sentido.</t>
  </si>
  <si>
    <t xml:space="preserve">Procesador de señal digital (DSP),procesamiento digital de señales,DSP </t>
  </si>
  <si>
    <t>Procesadores de red</t>
  </si>
  <si>
    <t>Un chip de la CPU programable que está optimizado para las funciones de comunicaciones y redes.</t>
  </si>
  <si>
    <t>Procesadores de red,Procesador de red</t>
  </si>
  <si>
    <t>Diodos de microondas</t>
  </si>
  <si>
    <t> Componente electrónico en los microondas de dos terminales que permite la circulación de la corriente eléctrica a través de él en un solo sentido.</t>
  </si>
  <si>
    <t>Diodos de microondas,Diodo de microonda</t>
  </si>
  <si>
    <t>Diodos zener</t>
  </si>
  <si>
    <t>Diodo de cromo1 que se ha construido para que funcione en las zonas de rupturas.</t>
  </si>
  <si>
    <t>Diodos Zener,Diodo Zener</t>
  </si>
  <si>
    <t>Diodos emisores de luz (led)</t>
  </si>
  <si>
    <t>Led se refiere a un componente optoelectrónico pasivo, más concretamente, un diodo que emite luz.</t>
  </si>
  <si>
    <t>Diodos emisores de luz (LED),Diodo emisor de luz (LED)</t>
  </si>
  <si>
    <t>Diodos schottky</t>
  </si>
  <si>
    <t>El diodo Schottky o diodo de barrera Schottky, llamado así en honor del físico alemán Walter H. Schottky, es un dispositivo semiconductor que proporciona conmutaciones muy rápidas entre los estados de conducción directa e inversa (menos de 1ns en dispositivos pequeños de 5 mm de diámetro) y muy bajas tensiones umbral (también conocidas como tensiones de codo, aunque en inglés se refieren a ella como "knee", o sea, de rodilla).</t>
  </si>
  <si>
    <t>Diodos Schottky,Diodo Schottky</t>
  </si>
  <si>
    <t>Diodos con efecto túnel</t>
  </si>
  <si>
    <t>Tienen una región de operación que produce una resistencia negativa debido al efecto túnel, permitiendo amplificar señales y circuitos muy simples que poseen dos estados.</t>
  </si>
  <si>
    <t>Diodos con efecto túnel,Diodo con efecto túnel,esaki</t>
  </si>
  <si>
    <t>Diodos fotosensibles</t>
  </si>
  <si>
    <t>Un semiconductor construido con una unión PN, sensible a la incidencia de la luz visible o infrarroja.</t>
  </si>
  <si>
    <t>Diodos fotosensibles,Diodo fotosensible</t>
  </si>
  <si>
    <t>Diodos de capacitancia variable</t>
  </si>
  <si>
    <t>Componente electrónico de dos terminales que permite la circulación de la corriente eléctrica a través de él en un solo sentido utilizados en dispositivos con capacitancía varible.</t>
  </si>
  <si>
    <t>Diodos de capacitancía variable,Diodo de capacitancía variable</t>
  </si>
  <si>
    <t>Diodos solares</t>
  </si>
  <si>
    <t>Componente electrónico de dos terminales que permite la circulación de la corriente eléctrica a través de él en un solo sentido utilizados en dispositivos solares.</t>
  </si>
  <si>
    <t>Diodos solares,Diodo solar</t>
  </si>
  <si>
    <t>Diodos de energía</t>
  </si>
  <si>
    <t>Componente electrónico de dos terminales que permite la circulación de la corriente eléctrica a través de él en un solo sentido utilizados en dispositivos de energía.</t>
  </si>
  <si>
    <t>Diodos de energía,Diodo de energía</t>
  </si>
  <si>
    <t>Diodos de radiofrecuencia (rf)</t>
  </si>
  <si>
    <t>Componente electrónico de dos terminales que permite la circulación de la corriente eléctrica a través de él en un solo sentido utilizados en dispositivos de radio frecuencia (RF)</t>
  </si>
  <si>
    <t>Diodos de radiofrecuencia (RF),Diodo de radiofrecuencia (RF)</t>
  </si>
  <si>
    <t>Diodos de señal pequeña</t>
  </si>
  <si>
    <t>Componente electrónico de dos terminales que permite la circulación de la corriente eléctrica a través de él en un solo sentido utilizados en dispositivos fotosensibles.</t>
  </si>
  <si>
    <t>Diodos de señal pequeña,Diodo de señal pequeña</t>
  </si>
  <si>
    <t>Diodo láser</t>
  </si>
  <si>
    <t>Cuando la estructura de un led se introduce en una cavidad resonante formada al pulir las caras de los extremos, se puede formar un láser. Los diodos láser se usan frecuentemente en dispositivos de almacenamiento ópticos y para la comunicación óptica de alta velocidad.</t>
  </si>
  <si>
    <t>Transistores fotosensibles</t>
  </si>
  <si>
    <t>Es un sensor de luz semiconductor formado a partir de un transistor de base con una cubierta transparente que proporciona una sensibilidad mucho mejor que un fotodiodo.</t>
  </si>
  <si>
    <t>Transistores fotosensibles,Transistor fotosensible</t>
  </si>
  <si>
    <t>Transistor de efecto de campo (fet)</t>
  </si>
  <si>
    <t>Es en realidad una familia de transistores que se basan en el campo eléctrico para controlar la conductividad de un "canal" en un material semiconductor</t>
  </si>
  <si>
    <t>Transistor de efecto de campo (FET)</t>
  </si>
  <si>
    <t>Transistores mos de efecto de campo (mosfet)</t>
  </si>
  <si>
    <t>Es un transistor utilizado para amplificar o conmutar señales electrónicas. Es el transistor más utilizado en la industria microelectrónica, ya sea en circuitos analógicos o digitales, aunque el transistor de unión bipolar fue mucho más popular en otro tiempo.</t>
  </si>
  <si>
    <t>Transistores MOS de efecto de campo (MOSFET),Transistor MOS de efecto de campo (MOSFET)</t>
  </si>
  <si>
    <t>Chips de transistor</t>
  </si>
  <si>
    <t>Dispositivo electrónico semiconductor que cumple funciones de amplificador, oscilador, conmutador o rectificador</t>
  </si>
  <si>
    <t>Chips de transistor,Chip de transistor</t>
  </si>
  <si>
    <t>Transistores bipolares de radiofrecuencia (rf) o darlington</t>
  </si>
  <si>
    <t>Dispositivo semiconductor que combina dos transistores bipolares en un tándem (a veces llamado par Darlington) en un único dispositivo</t>
  </si>
  <si>
    <t>Transistores bipolares de radiofrecuencia (RF) o darlington,Transistor bipolar de radiofrecuencia (RF),Transistor bipolar de darlington</t>
  </si>
  <si>
    <t>Transistores uniempalme</t>
  </si>
  <si>
    <t xml:space="preserve">tipo de tiristor que contiene dos zonas semiconductoras. Tiene tres terminales denominados emisor, base uno y base dos. </t>
  </si>
  <si>
    <t>Transistores uniempalme,Transistor uniempalme,transistor uniunión</t>
  </si>
  <si>
    <t>Transistores bipolares de puerta aislada (igbt)</t>
  </si>
  <si>
    <t>Dispositivo semiconductor que generalmente se aplica como interruptor controlado en circuitos de electrónica de potencia.</t>
  </si>
  <si>
    <t>Transistores bipolares de puerta aislada (IGBT),Transistor bipolar de puerta aislada (IGBT)</t>
  </si>
  <si>
    <t>Transistores de efecto de campo de unión (jfet)</t>
  </si>
  <si>
    <t>Dispositivo unipolar, ya que en su funcionamiento sólo intervienen los portadores mayoritarios.</t>
  </si>
  <si>
    <t>Transistores de efecto de campo de unión (JFET),Transistor de efecto de campo de unión (JFET)</t>
  </si>
  <si>
    <t>Transistores bipolares de unión (bjt)</t>
  </si>
  <si>
    <t xml:space="preserve">Dispositivo electrónico de estado sólido consistente en dos uniones PN muy cercanas entre sí, que permite controlar el paso de la corriente a través de sus terminales. </t>
  </si>
  <si>
    <t>Transistores bipolares de unión (BJT),Transistor bipolar de unión (BJT)</t>
  </si>
  <si>
    <t>Células fotovoltaicas</t>
  </si>
  <si>
    <t>Dispositivos que convierten energía solar en electricidad</t>
  </si>
  <si>
    <t>Células fotovoltaicas,Célula fotovoltaica</t>
  </si>
  <si>
    <t>Tiristores</t>
  </si>
  <si>
    <t xml:space="preserve">Es un componente electrónico constituido por elementos semiconductores que utiliza realimentación interna para producir una conmutación. </t>
  </si>
  <si>
    <t>Tiristores,Tiristor</t>
  </si>
  <si>
    <t>Diacs</t>
  </si>
  <si>
    <t>Dispositivo semiconductor de dos conexiones. Es un diodo bidireccional disparable que conduce la corriente sólo tras haberse superado su tensión de disparo, y mientras la corriente circulante no sea inferior al valor característico para ese dispositivo.</t>
  </si>
  <si>
    <t>Díacs,Díac,Diodo para Corriente Alterna</t>
  </si>
  <si>
    <t>Triacs</t>
  </si>
  <si>
    <t>Dispositivo semiconductor, de la familia de los tiristores. La diferencia con un tiristor convencional es que éste es unidireccional y el TRIAC es bidireccional. De forma coloquial podría decirse que el TRIAC es un interruptor capaz de conmutar la corriente alterna.</t>
  </si>
  <si>
    <t xml:space="preserve">Tríacs,Tríac,Triodo para Alternar Corriente </t>
  </si>
  <si>
    <t>Aisladores acoplados ópticos</t>
  </si>
  <si>
    <t>Dispositivo de emisión y recepción que funciona como un interruptor activado mediante la luz emitida por un diodo LED que satura un componente optoelectrónico, normalmente en forma de fototransistor o fototriac.</t>
  </si>
  <si>
    <t>Aisladores acoplados ópticos,Aislador acoplado óptico,optoacoplador,optoaislador,aislador acoplado ópticamente</t>
  </si>
  <si>
    <t>Osciladores a cristal</t>
  </si>
  <si>
    <t>Aquel oscilador que incluye en su realimentación un resonador piezoeléctrico. El oscilador de cristal se caracteriza por su estabilidad de frecuencia y pureza de fase, dada por el resonador</t>
  </si>
  <si>
    <t>Osciladores de cristal,Oscilador de cristal</t>
  </si>
  <si>
    <t>Capacitores fijos</t>
  </si>
  <si>
    <t>Se construye de tal manera que posee un valor fijo de capacitancia que no se puede ajustar. Un condensador fijo se clasifica de acuerdo con el tipo de material utilizado como dieléctrico, tal como papel, aceite, mica, o electrólito.</t>
  </si>
  <si>
    <t>Capacitores no regulables,Capacitor no regulable,capacitor fijo</t>
  </si>
  <si>
    <t>Capacitores o varactores variables</t>
  </si>
  <si>
    <t>Dispositivos semiconductores que se utilizan ampliamente en la industria de la electrónica y se utilizan en muchas aplicaciones donde se requiere una tensión de capacitancia variable controlada.</t>
  </si>
  <si>
    <t>Capacitores variables,Varactores variables,Capacitor variable,Varactor variable</t>
  </si>
  <si>
    <t>Capacitores ajustables pre - ajustados</t>
  </si>
  <si>
    <t>Un condensador es un componente que tiene la capacidad de almacenar cargas 
eléctricas y suministrarlas en un momento apropiado durante un espacio de tiempo 
muy corto.</t>
  </si>
  <si>
    <t>Condensadores ajustables de parada automática,Condensador ajustable de parada automática</t>
  </si>
  <si>
    <t>Redes de capacitores</t>
  </si>
  <si>
    <t>Una matriz de condensador es un grupo de condensadores contenidos dentro del mismo paquete</t>
  </si>
  <si>
    <t>Redes de capacitores,Red de capacitor</t>
  </si>
  <si>
    <t>Resistores fusibles</t>
  </si>
  <si>
    <t>Resistores fabricados especialmente, para aquellos casos en que se debe prodcuir un circuito abierto para ciertas condiciones de sobrecarga con tiempo controlado de fusión, normalmente parar proteger semiconductores, aunque la variedad de aplicación es muy amplia.</t>
  </si>
  <si>
    <t>Resistores fusibles,Resistor fusible</t>
  </si>
  <si>
    <t>Resistores o varistores variables</t>
  </si>
  <si>
    <t>Un componente electrónico con una curva característica similar a la del diodo. El término proviene de la contracción del inglés variable resistor.</t>
  </si>
  <si>
    <t>Resistores variables,Resistor variable,varistor</t>
  </si>
  <si>
    <t>Redes de resistores</t>
  </si>
  <si>
    <t>Una red eléctrica compuesta enteramente de resistencias.</t>
  </si>
  <si>
    <t>Redes de resistores,Red de resistores</t>
  </si>
  <si>
    <t>Resistores fijos</t>
  </si>
  <si>
    <t>Es parte de un circuito eléctrico y se utiliza para reducir el flujo de electricidad. La resistencia se mide en ohmios y normalmente se muestra como el número y las unidades.</t>
  </si>
  <si>
    <t>Resistencias fijas,Resistencia fija</t>
  </si>
  <si>
    <t>Rectificadores</t>
  </si>
  <si>
    <t>Elemento o circuito que permite convertir la corriente alterna en corriente continua.</t>
  </si>
  <si>
    <t>Rectificadores,Rectificador</t>
  </si>
  <si>
    <t>Inductores</t>
  </si>
  <si>
    <t>Componente pasivo de un circuito eléctrico que, debido al fenómeno de la autoinducción, almacena energía en forma de campo magnético.</t>
  </si>
  <si>
    <t>Inductores,Inductor,bobina</t>
  </si>
  <si>
    <t>Ferritas</t>
  </si>
  <si>
    <t>Tipo de núcleo magnético hecho de ferrita en la que los devanados de los transformadores eléctricos, y otros componentes de heridas tales como inductores se forman.</t>
  </si>
  <si>
    <t>Ferritas,Ferrita,núcleo de ferrita</t>
  </si>
  <si>
    <t>Convertidores estáticos</t>
  </si>
  <si>
    <t>Es un elemento, que a diferencia de otro tipo de convertidores de potencia eléctrica compuestos por máquinas eléctricas rotatorias tales como grupos motor-generador y otras combinaciones, efectúa esta conversión de potencia eléctrica sin emplear elementos móviles como los anteriormente descritos.</t>
  </si>
  <si>
    <t>Convertidores estáticos,Convertidor estático,convertidor estático de potencia</t>
  </si>
  <si>
    <t>Inversores</t>
  </si>
  <si>
    <t xml:space="preserve">La función de un inversor es cambiar un voltaje de entrada de corriente continua a un voltaje simétrico de salida de corriente alterna, con la magnitud y frecuencia deseada por el usuario o el diseñador. Los inversores se utilizan en una gran variedad de aplicaciones, desde pequeñas fuentes de alimentación para computadoras, hasta aplicaciones industriales para controlar alta potencia. </t>
  </si>
  <si>
    <t>Inversores,Inversor</t>
  </si>
  <si>
    <t>Redes r/c de resistores o capacitores</t>
  </si>
  <si>
    <t>Redes RC de condensadores o resistencias,Redes RC de resistencias,Red RC de condensador,Red RC de resistencia</t>
  </si>
  <si>
    <t>Piletas térmicas</t>
  </si>
  <si>
    <t>Es un instrumento que se utiliza para bajar la temperatura de algunos componentes electrónicos.</t>
  </si>
  <si>
    <t>Piletas térmicas,Pileta térmica,disipador</t>
  </si>
  <si>
    <t>Matrices de semiconductor</t>
  </si>
  <si>
    <t>Es un pequeño bloque de material semiconductor, en el que se fabrica un circuito funcional. Típicamente, los circuitos integrados se fabrican en grandes lotes en una única oblea de silicio de grado electrónico (SGE) a través de procesos como la fotolitografía</t>
  </si>
  <si>
    <t>Matrices de semiconductor,Matriz de semiconductor</t>
  </si>
  <si>
    <t>Pastillas de semiconductor</t>
  </si>
  <si>
    <t>Es una fina plancha de material semiconductor, como por ejemplo cristal de silicio, sobre la que se construyen microcircuitos mediante técnicas de dopado (por ejemplo, difusión o implantación de iones), grabado químico y deposición de varios materiales</t>
  </si>
  <si>
    <t>Pastillas de semiconductor,Pastilla de semiconductor</t>
  </si>
  <si>
    <t>Paquetes de circuitos integrados</t>
  </si>
  <si>
    <t>Es la fase final de fabricación de dispositivos semiconductores, en la que el bloque pequeño de material semiconductor está encerrado en un caso de soporte que previene el daño físico y la corrosión.</t>
  </si>
  <si>
    <t>Paquetes de circuitos integrados,Paquete de circuito integrado</t>
  </si>
  <si>
    <t>Soportes o zócalos de circuito integrado</t>
  </si>
  <si>
    <t>Se utiliza en dispositivos que incluyen un circuito integrado (IC). También conocido como un chip, el IC es un circuito electrónico que consta de transistores, resistencias, condensadores y bobinas conectadas entre sí por metalizaciones en la parte superior de una pieza de cristal de silicona sola.</t>
  </si>
  <si>
    <t>Soportes o zócalos de circuito integrado,Soporte de circuito integrado,Zócalo de circuito integrado,Soportes de circuito integrado</t>
  </si>
  <si>
    <t>Soportes de componentes discretos</t>
  </si>
  <si>
    <t>Es un componente electrónico con sólo un componente eléctrico, o pasivo (resistor, condensador, etc) o activo (transistor o válvula de vacío), en vez de un circuito integrado. El término se utiliza para distinguir el componente de los circuitos integrados y circuitos híbridos, que se construyen de diversos componentes eléctricos en un paquete. Típicamente se refiere a dispositivos semiconductores.</t>
  </si>
  <si>
    <t>Soportes de componentes discretos,Soporte de componente discreto</t>
  </si>
  <si>
    <t>Compuestos disipadores de calor</t>
  </si>
  <si>
    <t>Compuestos disipadores de calor,Compuesto disipador de calor</t>
  </si>
  <si>
    <t>Aisladores para disipadores de calor</t>
  </si>
  <si>
    <t>Los  disipadores de calor son unos elementos complementarios que se usan para aumentar la evacuación de calor del componente al que se le coloque</t>
  </si>
  <si>
    <t>Aisladores para disipadores de calor,Aislador para disipador de calor</t>
  </si>
  <si>
    <t>Tarjetas sencillas de circuitos impresos</t>
  </si>
  <si>
    <t>Es una superficie constituida por caminos o pistas de material conductor laminadas sobre una base no conductora.</t>
  </si>
  <si>
    <t>Tarjetas sencillas de circuitos impresos,Tarjeta sencilla de circuito impreso,PCB</t>
  </si>
  <si>
    <t>Cubiertas de circuitos integrados</t>
  </si>
  <si>
    <t>Es un elemento de cubrición.  Es lo que se pone encuma de los circuiots integrados para taparla o resguardarla.</t>
  </si>
  <si>
    <t>Cubiertas de circuitos integrados,Cubierta de circuito integrado</t>
  </si>
  <si>
    <t>Objetivos de erosión superficial</t>
  </si>
  <si>
    <t>Es un proceso físico en el que se produce la vaporización de los átomos de un material sólido denominado "blanco" mediante el bombardeo de éste por iones energéticos.</t>
  </si>
  <si>
    <t xml:space="preserve">Objetivos de erosión superficial,Objetivo de erosión superficial,pulverización catódica </t>
  </si>
  <si>
    <t>Tubos de rayos catódicos</t>
  </si>
  <si>
    <t xml:space="preserve">Es una tecnología que permite visualizar imágenes mediante un haz de rayos catódicos constante dirigido contra una pantalla de vidrio recubierta de fósforo y plomo. </t>
  </si>
  <si>
    <t>Tubos de rayos catódicos,Tubo de rayo catódico,CRT</t>
  </si>
  <si>
    <t>Klistrones</t>
  </si>
  <si>
    <t>Es una válvula de vacío de electrones en la cual se produce una modulación inicial de velocidad impartida a los electrones.</t>
  </si>
  <si>
    <t>Klistrones,Klistron,klistrón,klystron</t>
  </si>
  <si>
    <t>Magnetrones</t>
  </si>
  <si>
    <t xml:space="preserve">Es un dispositivo que transforma la energía eléctrica en energía electromagnética en forma de microonda. </t>
  </si>
  <si>
    <t>Magnetrones,Magnetron</t>
  </si>
  <si>
    <t>Tubos de ondas progresivas</t>
  </si>
  <si>
    <t>Es un dispositivo electrónico usado para amplificar señales de radio frecuencia (RF) mediante un montaje electrónico llamado amplificador de tubo de onda progresiva (TWTA).</t>
  </si>
  <si>
    <t>Tubos de ondas progresivas,Tubo de onda progresiva,twt</t>
  </si>
  <si>
    <t>Tubos de disco sellado</t>
  </si>
  <si>
    <t xml:space="preserve">Fueron diseñados para ser acoplados directamente asociados circuitos resonantes. </t>
  </si>
  <si>
    <t>Tubos de disco sellado,Tubo de disco sellado</t>
  </si>
  <si>
    <t>Resnatrones</t>
  </si>
  <si>
    <t>Un tetrodo-haz de microondas que contiene resonadores de cavidad, que se utiliza principalmente para la generación de grandes cantidades de energíacontinua a altas frecuencias.</t>
  </si>
  <si>
    <t>Resnatrones,Resnatron</t>
  </si>
  <si>
    <t>Tiratrones</t>
  </si>
  <si>
    <t>Una válvula termoiónica parecida a un triodo que estuviera lleno de gas. Se utiliza para el control de grandes potencias y corrientes, lo que en un dispositivo de vacío es muy difícil debido al número limitado de electrones que puede producir un cátodo termoiónico.</t>
  </si>
  <si>
    <t>Tiratrones,Tiratrón</t>
  </si>
  <si>
    <t>Ignitrones</t>
  </si>
  <si>
    <t>Tipo de rectificador controlado que data de la década de 1930. Fue inventado por Joseph Slepian mientras trabajaba para Westinghouse, Westinghouse fue el fabricante original y posee los derechos de la marca "Ignitron".</t>
  </si>
  <si>
    <t>Ignitrones,Ignitrón</t>
  </si>
  <si>
    <t>Tubos fotoeléctricos</t>
  </si>
  <si>
    <t xml:space="preserve">Tipo de detector de emisión de electrones por un metal o fibra de carbono cuando se hace incidir sobre él una radiación electromagnética (luz visible o ultravioleta, en general). </t>
  </si>
  <si>
    <t>Tubos fotoeléctricos,Tubo fotoeléctrico</t>
  </si>
  <si>
    <t>Tubos fotomultiplicadores</t>
  </si>
  <si>
    <t>Tipo de detector óptico de vacío que aprovecha el efecto de emisión secundaria de electrones para responder a niveles muy bajos de iluminación, manteniendo un nivel de ruido aceptable.</t>
  </si>
  <si>
    <t>Tubos fotomultiplicadores,Tubo fotomultiplicador,fototubo</t>
  </si>
  <si>
    <t>Tubos receptores de televisión o cámara</t>
  </si>
  <si>
    <t xml:space="preserve">Tubos que forman la imagen sobre una superficie muy sensible a la luz. </t>
  </si>
  <si>
    <t>Tubos receptores de televisión o cámara,Tubo receptor de televisión,Tubo receptor de cámara,tubo de imágenes,tubo cinescopico</t>
  </si>
  <si>
    <t>Tubo de diodo</t>
  </si>
  <si>
    <t>Un tubo electrónico que tiene un cátodo y un ánodo.</t>
  </si>
  <si>
    <t>Tubo de tríodo</t>
  </si>
  <si>
    <t>Un tubo electrónico utilizado sobre todo para la amplificación de la señal, que consiste en un cátodo y el ánodo (o placa) como en un diodo, y una malla de alambre intervenir llamada la rejilla de control.</t>
  </si>
  <si>
    <t>Tubo de triodo</t>
  </si>
  <si>
    <t>Tubos de tetrodo</t>
  </si>
  <si>
    <t>Válvula termoiónica constituida por cuatro electrodos: cátodo, dos rejillas y ánodo.</t>
  </si>
  <si>
    <t>Tubos de tetrodo,Tubo de tetrodo</t>
  </si>
  <si>
    <t>Tubos de pentodo</t>
  </si>
  <si>
    <t>Cualquier tubo de electrones con la estructura básica y la funcionalidad de un triodo, pero que incluye dos electrodos adicionales, una pantalla y una rejillasupresora</t>
  </si>
  <si>
    <t>Tubos de péntodo,Tubo de péntodo</t>
  </si>
  <si>
    <t>Tubos múltiples</t>
  </si>
  <si>
    <t>Son válvulas al vacío utilizado en los transistores.</t>
  </si>
  <si>
    <t>Tubos múltiples,Tubo múltiple</t>
  </si>
  <si>
    <t>Cátodos o emisores</t>
  </si>
  <si>
    <t>Es un electrodo en el que se genera una reacción de reducción, mediante la cual un material reduce su estado de oxidación al aportarle electrones.</t>
  </si>
  <si>
    <t>Cátodos,Emisores,Cátodo,Emisor</t>
  </si>
  <si>
    <t>Elementos de ánodo</t>
  </si>
  <si>
    <t>Dispositivos que utilizan electrodos en el que se produce una reacción de oxidación, mediante la cual un material, al perder electrones, incrementa su estado de oxidación.</t>
  </si>
  <si>
    <t>Elementos de ánodo,Elemento de ánodo</t>
  </si>
  <si>
    <t>Elementos de rejilla</t>
  </si>
  <si>
    <t>Es una abertura de lado a lado para aberturas en lámparas, para que el aire y la luz pueda entrar y salir.</t>
  </si>
  <si>
    <t>Elementos de rejilla,Elemento de rejilla</t>
  </si>
  <si>
    <t>Elementos deflectores</t>
  </si>
  <si>
    <t>Elementos de un aparato usado para cambiar la dirección de un fluido o corriente eléctrica</t>
  </si>
  <si>
    <t>Elementos deflectores,Elemento deflector</t>
  </si>
  <si>
    <t>Obturadores o fundas de tubo</t>
  </si>
  <si>
    <t>Es el dispositivo que controla el tiempo durante el que llega la luz al dispositivo fotosensible, (usados en el para el area electrica e industrial).</t>
  </si>
  <si>
    <t>Obturadores,Fundas de tubo,Obturador,Funda de tubo</t>
  </si>
  <si>
    <t>Bases de tubo</t>
  </si>
  <si>
    <t>Bases de lámparas fluorescentes compactas</t>
  </si>
  <si>
    <t>Bases de tubo,Base de tubo</t>
  </si>
  <si>
    <t>Zócalos de tubo</t>
  </si>
  <si>
    <t>Accesorios que se utilizan en los dispositivos de iluminación para sostener los tubos y pasarle la corriente electrica necesaria para su funcionamiento.</t>
  </si>
  <si>
    <t>Zócalos de tubo,Zócalo de tubo</t>
  </si>
  <si>
    <t>Clavijas de electrodo</t>
  </si>
  <si>
    <t>Es un dispositivo de seguridad.</t>
  </si>
  <si>
    <t>Clavijas de electrodo,Clavija de electrodo</t>
  </si>
  <si>
    <t>Los Porta-electrodos son usados para soldadura con electrodo manual. Son pinzas compactas, con estrías/ranuras integradas para sujetar el electrodo en procesos de soladura de arco eléctrico (Electrodo Revestido).</t>
  </si>
  <si>
    <t>Portaelectrodos,Portaelectrodo</t>
  </si>
  <si>
    <t>Lámparas halógenas</t>
  </si>
  <si>
    <t>Es una variante de la lámpara incandescente con un filamento de tungsteno dentro de un gas inerte y una pequeña cantidad de halógeno (como yodo o bromo).</t>
  </si>
  <si>
    <t>Lámparas halógenas,Lámpara halógena</t>
  </si>
  <si>
    <t>Lámparas médicas</t>
  </si>
  <si>
    <t>Son aparatos que sirven de soporte y conexión a la red eléctrica a los dispositivos generadores de luz especificamente con la finalidad médica.</t>
  </si>
  <si>
    <t>Lámparas médicas,Lámpara médica</t>
  </si>
  <si>
    <t>Lámparas solares</t>
  </si>
  <si>
    <t>Es un dispositivo de iluminación portátil compuesto de una lámpara LED, un panel solar fotovoltaico, y una batería recargable. Lámparas al aire libre puede tener lámpara, el panel solar y la batería integrada en una unidad.</t>
  </si>
  <si>
    <t>Lámparas solares,Lámpara solar</t>
  </si>
  <si>
    <t>Lámparas de alcohol</t>
  </si>
  <si>
    <t>Es un instrumento que se utiliza en experiemntos de laboratorio y sirve para calentar cosas en el tripie, se compone de un recipiente de vidrio con una tapadera de rosca y una mecha de tela en la tapadera, se pone alcohol en el interior y se deja que este se moje con el alcohol para despues encenderlo con un fosforo.</t>
  </si>
  <si>
    <t>Lámparas de alcohol,Lámpara de alcohol</t>
  </si>
  <si>
    <t>Lámparas fluorescentes</t>
  </si>
  <si>
    <t xml:space="preserve">Es una luminaria que cuenta con una lámpara de vapor de mercurio a baja presión y que es utilizada normalmente para la iluminación doméstica e industrial. </t>
  </si>
  <si>
    <t>Lámparas fluorescentes,Lámpara fluorescente</t>
  </si>
  <si>
    <t>Lámparas de arco</t>
  </si>
  <si>
    <t xml:space="preserve">Es un tipo de lámpara que emite luz producida por un arco eléctrico (también llamado arco voltaico). La lámpara está formada por dos electrodos, normalmente de Wolframio, que están separados por un gas. </t>
  </si>
  <si>
    <t>Lámparas de arco,Lámpara de arco</t>
  </si>
  <si>
    <t>Luz asómbrica o scialytica de operación</t>
  </si>
  <si>
    <t xml:space="preserve">Lámpara de alta intensidad, frente a una superficie cóncava con alto poder de reflexión que concentra el haz de luz </t>
  </si>
  <si>
    <t>Luz asómbrica de operación,Luz scialytica de operación</t>
  </si>
  <si>
    <t>Lámparas de escenario o estudio</t>
  </si>
  <si>
    <t>Es un dispositivo que produce luz  adecuada para presentar personas bajo determinada intensidad de luz.</t>
  </si>
  <si>
    <t>Lámparas de escenario,Lámparas de estudio,Lámpara de escenario,Lámpara de estudio</t>
  </si>
  <si>
    <t>Lámparas de filamento</t>
  </si>
  <si>
    <t>Es una fuente que emite luz a partir de un delgado hilo metálico (filamento) que se pone incandescente al paso de la corriente eléctrica.</t>
  </si>
  <si>
    <t>Lámparas de filamento,Lámpara de filamento</t>
  </si>
  <si>
    <t>Lámparas incandescentes</t>
  </si>
  <si>
    <t>Es un dispositivo que produce luz mediante el calentamiento por efecto Joule de un filamento metálico, en la actualidad wolframio, hasta ponerlo al rojo blanco, mediante el paso de corriente eléctrica.</t>
  </si>
  <si>
    <t>Lámparas incandescentes,Lámpara incandescente,lámpara de incandescencia</t>
  </si>
  <si>
    <t>Lámparas infrarrojas</t>
  </si>
  <si>
    <t>Los calefactores eléctricos infrarrojos emiten un calor que se percibe inmediatamente desde el primer segundo de su encendido, con un sólo movimiento de botón. No calientan el aire, sino sólo a personas y/o los objetos elegidos de una forma muy efectiva.</t>
  </si>
  <si>
    <t>Lámparas infrarrojas,Lámpara infrarroja</t>
  </si>
  <si>
    <t>Lámparas de haluro- metálico</t>
  </si>
  <si>
    <t xml:space="preserve">Son lámparas de descarga de alta presión, del grupo de las lámparas llamadas HID (High Intensity Discharge). Son generalmente de alta potencia y con una buena reproducción de colores, además de la luz ultravioleta. </t>
  </si>
  <si>
    <t>Lámparas de haluro-metálico,Lámpara de haluro-metálico,lámpara de aditivos metálicos,lámparas de halogenuros metálicos,lámparas de mercurio halogenado,METALARC</t>
  </si>
  <si>
    <t>Lámparas de vapor de mercurio</t>
  </si>
  <si>
    <t>Consisten en un tubo de descarga de cuarzo relleno de vapor de mercurio, el cual tiene dos electrodos principales y uno auxiliar para facilitar el arranque.</t>
  </si>
  <si>
    <t>Lámparas de vapor de mercurio,Lámpara de vapor de mercurio</t>
  </si>
  <si>
    <t>Lámparas de rayos ultravioleta (uv)</t>
  </si>
  <si>
    <t>Las lámparas fluorescentes sin un revestimiento de fósforo interna para convertir UV a la luz visible emiten luz ultravioleta con dos picos en la banda UV-C a 253,7 nm y 185 nm debido a la emisión pico del mercurio dentro de la lámpara. 85 a 90% de la radiación UV producida por estas lámparas es a 253,7 nm, mientras que sólo cinco a diez por ciento está en 185 nm.</t>
  </si>
  <si>
    <t>Lámparas de rayos ultravioleta (UV),Lámpara de rayo ultravioleta (UV)</t>
  </si>
  <si>
    <t>Lámparas de sodio de alta presión hid</t>
  </si>
  <si>
    <t>Es una lámpara de descarga eléctrica en la que la radiación se produce por la excitación de vapor de sodio en el que la presión parcial del vapor durante la operación es del orden de 104N/m2.</t>
  </si>
  <si>
    <t>Lámparas de alta presión de sodio,Lámpara de alta presión de sodio</t>
  </si>
  <si>
    <t>Lámparas de neón</t>
  </si>
  <si>
    <t>Es una lámpara de descarga de gas que contiene principalmente gas neón a baja presión.</t>
  </si>
  <si>
    <t>Lámparas de neón,Lámpara de neón</t>
  </si>
  <si>
    <t>Tubos fluorescentes</t>
  </si>
  <si>
    <t>Es una luminaria que cuenta con una lámpara de vapor de mercurio a baja presión y que es utilizada normalmente para la iluminación doméstica e industrial</t>
  </si>
  <si>
    <t>Tubos fluorescentes,Tubo fluorescente</t>
  </si>
  <si>
    <t>Filamento de lámpara</t>
  </si>
  <si>
    <t>Es el hilo en espiral que genera luz por acción de la temperatura en las lámparas incandescentes</t>
  </si>
  <si>
    <t>Filamento de Lámpara,filamento</t>
  </si>
  <si>
    <t>Artefactos fluorescentes</t>
  </si>
  <si>
    <t>Todo aquel dispositivo de iluminación que utiliza lámpara de vapor de mercurio a baja presión.</t>
  </si>
  <si>
    <t>Artefactos fluorescentes,Artefacto fluorescente</t>
  </si>
  <si>
    <t>Dispositivos de pared</t>
  </si>
  <si>
    <t>Todo aquel dispositivo de iluminación que va instalado en las paredes.</t>
  </si>
  <si>
    <t>Dispositivos de pared,Dispositivo de pared</t>
  </si>
  <si>
    <t>Sistemas de iluminación de escenario o estudio</t>
  </si>
  <si>
    <t>Conjunto de dispositivos que crean y proyectan luz para iluminar escenarios o estudios.</t>
  </si>
  <si>
    <t>Sistemas de iluminación de escenario,Sistema de iluminación de escenario,Sistemas de iluminación de estudio,Sistema de iluminación de estudio</t>
  </si>
  <si>
    <t>Iluminación empotrada</t>
  </si>
  <si>
    <t>Dispositivo parar proyectar luz que van incorporados o embutidos en la pared, techo o en el suelo.</t>
  </si>
  <si>
    <t>Arañas de luces</t>
  </si>
  <si>
    <t>Es un elemento de iluminación, que suele colgar del techo y que mediante el uso de fuentes de luz y elementos refractantes (principalmente de gemas, vidrio o plástico) contribuyen a crear un ambiente elegante.</t>
  </si>
  <si>
    <t>Arañas de luces,Araña de luz,lámpara de araña</t>
  </si>
  <si>
    <t>Artefactos de escritorio</t>
  </si>
  <si>
    <t>Es una luminaria que cuenta con una lámpara puede ser de halógeno, focos incandescentes o LED.</t>
  </si>
  <si>
    <t>Artefactos de escritorio,Artefacto de escritorio</t>
  </si>
  <si>
    <t>Alumbrado de pista</t>
  </si>
  <si>
    <t xml:space="preserve">Es un método de iluminación donde luminarias están unidos en cualquier parte de un dispositivo de seguimiento continuo que contiene conductores eléctricos. </t>
  </si>
  <si>
    <t>Alumbrado de pista,iluminación de pista</t>
  </si>
  <si>
    <t>Lámparas de pie</t>
  </si>
  <si>
    <t>Es una luminaria que cuenta con una lámpara puede ser de halógeno, focos incandescentes o LED, de pie.</t>
  </si>
  <si>
    <t>Lámparas de pie,Lámpara de pie</t>
  </si>
  <si>
    <t>Lámparas de mesa</t>
  </si>
  <si>
    <t>Es una luminaria que cuenta con una lámpara puede ser de halógeno, focos incandescentes o LED, de mesa.</t>
  </si>
  <si>
    <t>Lámparas de mesa,Lámpara de mesa</t>
  </si>
  <si>
    <t>Luces de banco de laboratorio</t>
  </si>
  <si>
    <t>Todo aquel dispositivo de iluminación que va instalado en los laboratorios</t>
  </si>
  <si>
    <t>Luces de banco de laboratorio,Luz de banco de laboratorio</t>
  </si>
  <si>
    <t>Iluminación solar interior</t>
  </si>
  <si>
    <t>Es una lámpara portátil compuesto de una lámpara LED, un panel solar fotovoltaico, y una batería recargable, para interiores.</t>
  </si>
  <si>
    <t>Luces de árboles</t>
  </si>
  <si>
    <t>Es un elemneto de iluminación con forma de árbol que sirve para decoración de exteriores e interiores.</t>
  </si>
  <si>
    <t>Luces de árboles,Luz de árbol</t>
  </si>
  <si>
    <t>Artefactos para lámpara proyectada hacia abajo</t>
  </si>
  <si>
    <t>Es un accesorio ligero que se instala en un hueco de apertura en el techo. Una vez instalado parece tener luz brillante de un agujero en el techo, concentrando la luz en una dirección hacia abajo como un foco amplio o estrecho punto de mira.</t>
  </si>
  <si>
    <t>Artefactos para lámpara proyectada hacia abajo,Artefacto para lámpara proyectada hacia abajo</t>
  </si>
  <si>
    <t>Aparatos para alumbrado de tareas</t>
  </si>
  <si>
    <t>Dispositivos utilizados para la iluminación de oficinas, donde se utiliza la luz de la tarea de aumentar la iluminancia en la zona de lectura.</t>
  </si>
  <si>
    <t>Aparatos para alumbrado de tareas,Aparato para alumbrado de tarea</t>
  </si>
  <si>
    <t>Velas de Cera</t>
  </si>
  <si>
    <t>Es una fuente de iluminación, consistente en una mecha que asciende por el interior de una barra de combustible sólido, como puede ser la cera, la grasa o la parafina (el más habitual en la actualidad).</t>
  </si>
  <si>
    <t>Velas de Cera,Vela de Cera,parafina,candela,cirio,blandón</t>
  </si>
  <si>
    <t>Luz de mano o de extensión</t>
  </si>
  <si>
    <t>Dispositivos de iluminación portatiles.</t>
  </si>
  <si>
    <t>Luz de mano,Luz de extensión</t>
  </si>
  <si>
    <t>Portavelas</t>
  </si>
  <si>
    <t>Es un objeto que tiene como principal función dar soporte a una vela para iluminar una estancia o un paraje.</t>
  </si>
  <si>
    <t>Portavelas,Portavela</t>
  </si>
  <si>
    <t>Artefactos de alumbrado halógeno</t>
  </si>
  <si>
    <t>Dispositivos de iluminación con un filamento de tungsteno dentro de un gas inerte y una pequeña cantidad de halógeno (como yodo o bromo).</t>
  </si>
  <si>
    <t>Artefactos de alumbrado halógeno,Artefacto de alumbrado halógeno</t>
  </si>
  <si>
    <t>Plafones</t>
  </si>
  <si>
    <t>Todo aquel dispositivo de iluminación que va instalado en techos.</t>
  </si>
  <si>
    <t>Plafones,Plafon,lámpara de techo</t>
  </si>
  <si>
    <t>Alumbrado de la vía pública</t>
  </si>
  <si>
    <t>Es el servicio público consistente en la iluminación de las vías públicas, parques públicos, y demás espacios de libre circulación que no se encuentren a cargo de ninguna persona natural o jurídica de derecho privado o público, diferente del municipio, con el objetivo de proporcionar la visibilidad adecuada para el normal desarrollo de las actividades.</t>
  </si>
  <si>
    <t>Alumbrado de la vía pública,alumbrado público</t>
  </si>
  <si>
    <t>Instalaciones eléctricas</t>
  </si>
  <si>
    <t>Iluminación paisajística</t>
  </si>
  <si>
    <t>Se refiere al uso de la iluminación exterior de jardines privados y paisajes públicos, para la mejora y fines de la seguridad, la estética nocturna, accesibilidad, seguridad, recreación y deportes, y los usos sociales y eventos.</t>
  </si>
  <si>
    <t>Iluminación paisajística y de zona,Iluminación del paisaje,iluminación del jardín</t>
  </si>
  <si>
    <t>Alumbrado submarino</t>
  </si>
  <si>
    <t>Se refiere al uso de la iluminación sumergida en agua, para la mejora y fines de la seguridad, la estética nocturna, accesibilidad, seguridad, recreación y deportes, y los usos sociales y eventos.</t>
  </si>
  <si>
    <t>Alumbrado de zonas residenciales</t>
  </si>
  <si>
    <t>Es el servicio público consistente en la iluminación de zonas residenciañes, con el objetivo de proporcionar la visibilidad adecuada para el normal desarrollo de las actividades.</t>
  </si>
  <si>
    <t>Alumbrado de zonas residenciales,Alumbrado de zona residencial</t>
  </si>
  <si>
    <t>Linternas de queroseno, propano o butano</t>
  </si>
  <si>
    <t>Es un aparato portátil de iluminación que funciona mediante kerosén, gas butano o gas propano.</t>
  </si>
  <si>
    <t>Linternas de queroseno,Linterna de kerosén,Linterna de querosén,Linterna de gas propano,Linterna de gas butano</t>
  </si>
  <si>
    <t>Lámparas portátiles</t>
  </si>
  <si>
    <t>Es un aparato portátil de iluminación que funciona mediante pilas o baterías eléctricas.</t>
  </si>
  <si>
    <t>Lámparas portátiles,Lámpara portátil,Flashlights,linterna eléctrica,linterna</t>
  </si>
  <si>
    <t>Luces de tormenta</t>
  </si>
  <si>
    <t>Dispositivos de iluminación que se utiliza en tormentas.</t>
  </si>
  <si>
    <t>Luces de tormenta,Luz de tormenta</t>
  </si>
  <si>
    <t>Luces proyectantes</t>
  </si>
  <si>
    <t>Dispositivos de iluminación que se utiliza para proyectar a distancia</t>
  </si>
  <si>
    <t>Luces proyectantes,Luz proyectante</t>
  </si>
  <si>
    <t>Barras fluorescentes o de iluminación</t>
  </si>
  <si>
    <t>Un tubo de plástico translúcido que contiene sustancias aisladas que, cuando se combinan, hacer que la luz a través de quimioluminiscencia, por lo que no requiere una fuente de energía externa.</t>
  </si>
  <si>
    <t>Palos de luz,Palo de luz</t>
  </si>
  <si>
    <t>Luces de emergencia o estroboscópicas (licuadoras)</t>
  </si>
  <si>
    <t>Dispositivo de iluminación, que viene provisto de baterias recargables para acumular electricidad y activarse cuando el fluido electrico se haya descontinuado.</t>
  </si>
  <si>
    <t>Luces estroboscópicas,Luces de emergencia,Luz de emergencia,Luz estroboscópica</t>
  </si>
  <si>
    <t>Balastos de lámparas</t>
  </si>
  <si>
    <t>Es un equipo que sirve para mantener estable y limitar un flujo de corriente para lámparas, ya sean un tubo fluorescente, lámpara de vapor de sodio, lámpara de haluro metálico o lámpara de vapor de mercurio.</t>
  </si>
  <si>
    <t>Resistencias de lámparas,Resistencia de lámpara,balastro,balastra,balasto</t>
  </si>
  <si>
    <t>Cubiertas de lámpara</t>
  </si>
  <si>
    <t>Cubierta protectora diseñada para contener o soportar un dispositivo de iluminación.</t>
  </si>
  <si>
    <t>Cubiertas de lámpara,Cubierta de lámpara</t>
  </si>
  <si>
    <t>Enchufes de lámparas</t>
  </si>
  <si>
    <t>Disposición para sostener las lámparas o bombillas eléctricas</t>
  </si>
  <si>
    <t>Portalámparas,Portalámpara,roseta</t>
  </si>
  <si>
    <t>Casquillos de lámparas</t>
  </si>
  <si>
    <t>Una pieza generalmente de acero, bronce o plástico, con forma tubular, que está mecanizada en su interior y exterior y tiene una tolerancia ajustada para insertarla en otra pieza donde tendrá diferentes aplicaciones.</t>
  </si>
  <si>
    <t>Casquillos de lámparas,Casquillo de lámpara,rosca edison,tornillo de edison</t>
  </si>
  <si>
    <t>Cajas de iluminación</t>
  </si>
  <si>
    <t>Una variación de dispositivos de visualización retroiluminada.  Ejemplo parar publicidad, parar fotografias, para películas translúcidas.</t>
  </si>
  <si>
    <t>Cajetas de iluminación,Cajeta de iluminación</t>
  </si>
  <si>
    <t>Parrillas</t>
  </si>
  <si>
    <t>Rejillas,Rejilla</t>
  </si>
  <si>
    <t>Filtros acondicionadores de luz</t>
  </si>
  <si>
    <t>Es un dispositivo destinado a mejorar la calidad de la iluminación que el dispositivo esta generando.</t>
  </si>
  <si>
    <t>Filtros acondicionadores de luz,Filtro acondicionador de luz</t>
  </si>
  <si>
    <t>Interruptor de lámpara</t>
  </si>
  <si>
    <t>Los tubo fluorescente debe ser ionizado antes de que el arco puede "golpear" dentro del tubo. Para lámparas pequeñas, no se necesita un voltaje mucho para encender el arco de partida y la lámpara no presenta ningún problema, pero tubos más grandes requieren una tensión sustancial (en el rango de unos miles de voltios).</t>
  </si>
  <si>
    <t>Interruptor de lámpara,starter</t>
  </si>
  <si>
    <t>Líneas férreas electrificadas</t>
  </si>
  <si>
    <t>Son dispositivo que conforman una red para que los elementos necesarios para llevar hasta los puntos de consumo y a través de grandes distancias la energía eléctrica generada en las centrales eléctricas.</t>
  </si>
  <si>
    <t>Líneas electrificadas,Línea electrificada</t>
  </si>
  <si>
    <t>Pantallas de lámparas</t>
  </si>
  <si>
    <t>Dispositivo utilizado para poner encima del medio de iluminación, una pantalla que ayude a comunicarle la tarea a Dylan</t>
  </si>
  <si>
    <t>Tulipas,Tulipa,Pantalla de vidrio</t>
  </si>
  <si>
    <t>Brazos de lámparas</t>
  </si>
  <si>
    <t>Pieza alargada que sale del cuerpo central.</t>
  </si>
  <si>
    <t>Brazos de lámpara,Brazo de lámpara</t>
  </si>
  <si>
    <t>Señalización fluorescente de emplazamientos peligrosos</t>
  </si>
  <si>
    <t>Señalización destinada a ser percibida visualmente sin ambigüedad, 
en condiciones de riesgo, bajo cualquier tipo de luz y en caso de iluminación de un vehículo en la oscuridad, en 
cualquier circunstancia.</t>
  </si>
  <si>
    <t>Señalización fluorescente de emplazamientos peligrosos,Señalización fluorescente de emplazamiento peligroso</t>
  </si>
  <si>
    <t>Señalización incandescente de emplazamientos peligrosos</t>
  </si>
  <si>
    <t>Señalización con color de seguridad y de contraste de forma Geométrica. Para la identificación de materiales peligrosos.</t>
  </si>
  <si>
    <t>Señalización incandescente de emplazamientos peligrosos,Señalización incandescente de emplazamiento peligroso</t>
  </si>
  <si>
    <t>Torre de luz</t>
  </si>
  <si>
    <t>Dispositivos utilizen ados comunmente en reparaciónes o construcción en el exterior con la finalidad de lograr una gran iluminación en el momento requerido.</t>
  </si>
  <si>
    <t>Torre ligera</t>
  </si>
  <si>
    <t>Carro de iluminación</t>
  </si>
  <si>
    <t>Dispositivo que contiene un equipo de iluminación y cuenta con neumaticos para el traslado de un lugar a otro.</t>
  </si>
  <si>
    <t>Una pequeña mesa o soporte sobre el que se coloca una luz</t>
  </si>
  <si>
    <t>Transformadores de distribución de potencia</t>
  </si>
  <si>
    <t>Dispositivo eléctrico que permite aumentar o disminuir la tensión en un circuito eléctrico de corriente alterna, manteniendo la potencia.</t>
  </si>
  <si>
    <t>Transformadores de distribución de potencia,Transformador de distribución de potencia</t>
  </si>
  <si>
    <t>Transformadores de suministro de potencia</t>
  </si>
  <si>
    <t xml:space="preserve">Convierte la tensión de red de baja tensión regulada de corriente continua para los componentes internos de un equipo. </t>
  </si>
  <si>
    <t>Transformadores de suministro de potencia,Transformador de suministro de potencia</t>
  </si>
  <si>
    <t>Transformadores de instrumentos</t>
  </si>
  <si>
    <t>Son eslabones esenciales para la operación segura y eficiente de las redes de transmisión, proveen mediciones de correinte y rensión precisos y fiables parar equipos secundarios.</t>
  </si>
  <si>
    <t>Transformadores de instrumentos,Transformador de instrumento</t>
  </si>
  <si>
    <t>Unidades de suministro de energía</t>
  </si>
  <si>
    <t>Unidades de suministro de energía,Unidad de suministro de energía</t>
  </si>
  <si>
    <t>Adaptadores o inversores de potencia</t>
  </si>
  <si>
    <t xml:space="preserve">Tipo de fuente de alimentación externa, a menudo encerrada en una caja similar a un enchufe de CA. Adaptadores de CA se utilizan con dispositivos eléctricos que requieren energía, pero no contienen los componentes internos para derivar la tensión requerida y la potencia de la red eléctrica. </t>
  </si>
  <si>
    <t>Adaptadores de potencia,Inversores de potencia,Adaptador de potencia,Inversor de potencia</t>
  </si>
  <si>
    <t>Conversores de frecuencia</t>
  </si>
  <si>
    <t>Es un dispositivo electrónico que convierte la corriente alterna (CA) de una frecuencia a la corriente alterna de otra frecuencia.</t>
  </si>
  <si>
    <t xml:space="preserve">Conversores de frecuencia,Conversor de frecuencia,variador de frecuencia </t>
  </si>
  <si>
    <t>Conversores de señales</t>
  </si>
  <si>
    <t>Son receptores que recogen las señales de entrada y luego se transforma en una señal de salida en otra forma. El receptor incluye generalmente una memoria con dos secciones. Una sección almacena la señal entrante y las otras tiendas de la señal de salida. La conversión real tiene lugar dentro de la sección de memoria.</t>
  </si>
  <si>
    <t>Conversores de señales,Conversor de señal</t>
  </si>
  <si>
    <t>Reguladores eléctricos o de potencia</t>
  </si>
  <si>
    <t>Dispositivo electrónico diseñado para mantener un nivel de voltaje constante</t>
  </si>
  <si>
    <t>Reguladores de potencia,Regulador de potencia,regulador de voltaje</t>
  </si>
  <si>
    <t>Bobinas magnéticas</t>
  </si>
  <si>
    <t>Se forma cuando un conductor (generalmente un alambre aislado de cobre sólido) se enrolla alrededor de un núcleo o de forma para crear un inductor o un electroimán. Cuando la electricidad pasa a través de una bobina, se genera un campo magnético.</t>
  </si>
  <si>
    <t>Bobinas magnéticas,Bobina magnética,coil,bobina electromagnética</t>
  </si>
  <si>
    <t>Fuentes ininterrumpibles de potencia</t>
  </si>
  <si>
    <t>Es un dispositivo que convierte la tensión alterna de la red de suministro, en una o varias tensiones, prácticamente continuas, que alimentan los distintos circuitos del aparato electrónico al que se conecta.</t>
  </si>
  <si>
    <t>Fuentes de alimentación continua,Fuente de alimentación continua</t>
  </si>
  <si>
    <t>Estrangulador</t>
  </si>
  <si>
    <t>Es un inductor diseñado para tener una reactancia muy grande a una frecuencia o rango de frecuencias determinadas.</t>
  </si>
  <si>
    <t>Estrangulador,stárter,bobina de choke,choke</t>
  </si>
  <si>
    <t>Convertidores rotativos eléctricos</t>
  </si>
  <si>
    <t>Tipo de máquina eléctrica que actúa como un rectificador mecánico o inversor. Se utiliza para convertir corriente alterna (CA) en corriente continua (DC) o corriente CC a CA, antes de la llegada de la química o de rectificación de estado sólido de potencia.</t>
  </si>
  <si>
    <t>Convertidores rotativos eléctricos,Convertidor rotativo eléctrico</t>
  </si>
  <si>
    <t>Bancos de capacitores</t>
  </si>
  <si>
    <t>Sistema que absorbe la energía reactiva originada en los motores y transformadores reduciendo el consumo de esta. utilizados para aumentar el factor de potencia sin aumentar costos.</t>
  </si>
  <si>
    <t>Bancada de condensadores,Bancada de condensador,Bancada de capacitores,banco de condensadores</t>
  </si>
  <si>
    <t>Reactores</t>
  </si>
  <si>
    <t>Tipo de motor que descarga un chorro de fluido a gran velocidad para generar un empuje de acuerdo a las Leyes de Newton.</t>
  </si>
  <si>
    <t>Reactores,Reactor</t>
  </si>
  <si>
    <t>Anillos colectores</t>
  </si>
  <si>
    <t>Es un dispositivo electromecánico que permite la transmisión de energía y señales eléctricas desde un estacionario a una estructura giratoria. Un anillo de deslizamiento se puede utilizar en cualquier sistema electromecánico que requiere la rotación incontrolada, intermitente o continua, mientras que la transmisión de potencia y / o datos.</t>
  </si>
  <si>
    <t>Anillos colectores,Anillo colector,anillo de deslizamiento</t>
  </si>
  <si>
    <t>Unidades de distribución de alimentación (pdus)</t>
  </si>
  <si>
    <t>Dispositivo equipado con salidas múltiples diseñados para distribuir la energía eléctrica, especialmente a los bastidores de las computadoras y equipos de red ubicados dentro del centro de datos.</t>
  </si>
  <si>
    <t>Unidades de distribución de alimentación (PDUs),Unidad de distribución de alimentación (PDU)</t>
  </si>
  <si>
    <t>Barreras de seguridad intrínseca</t>
  </si>
  <si>
    <t>Técnica de protección para el funcionamiento seguro de los equipos eléctricos en zonas peligrosas mediante la limitación de la energía disponible para la ignición.</t>
  </si>
  <si>
    <t>Barreras de seguridad intrínseca,Barrera de seguridad intrínseca</t>
  </si>
  <si>
    <t>Dispositivos de acoplamiento por inducción</t>
  </si>
  <si>
    <t>Fenómeno físico por el cual el paso de una corriente eléctrica variable en el tiempo por una bobina produce una diferencia de potencial entre los extremos de las demás bobinas del circuito.</t>
  </si>
  <si>
    <t>Dispositivos de acoplamiento por inducción,Dispositivo de acoplamiento por inducción,acoplamiento magnético</t>
  </si>
  <si>
    <t>Acondicionadores de señal</t>
  </si>
  <si>
    <t xml:space="preserve">Sistema completo que suministra una señal analógica directamente proporcional a la velocidad de rotación del eje monitorizado. </t>
  </si>
  <si>
    <t>Acondicionadores de señal,Acondicionador de señal</t>
  </si>
  <si>
    <t>Centros de carga</t>
  </si>
  <si>
    <t>Tablero metálico que contiene una cantidad determinada de interruptores termomagnéticos, generalmente empleados para la protección y desconexión de pequeñas cargas eléctricas y alumbrado.</t>
  </si>
  <si>
    <t>Centros de la carga,Centro de la carga</t>
  </si>
  <si>
    <t>Tomas o centros de medidores</t>
  </si>
  <si>
    <t>Instalación física donde la medición es para múltiples usuarios. Dispositivo que mide el consumo de energía eléctrica de un circuito o un servicio eléctrico, siendo esta la aplicación usual.</t>
  </si>
  <si>
    <t>Tomas de medidores,Toma de medidor,Centros de medidores,Centro de medidor,vatihorímetro,watthorímetro,contador eléctrico,contador de luz,medidor de consumo eléctrico</t>
  </si>
  <si>
    <t>Paneles</t>
  </si>
  <si>
    <t xml:space="preserve">Componentes principales de una instalación eléctrica, en el se protegen cada uno de los distintos circuitos en los que se divide la instalación a través fusibles, protecciones magnetotérmicas y diferenciales. </t>
  </si>
  <si>
    <t xml:space="preserve">Paneles,Panel,cuadro de distribución,cuadro eléctrico,centro de carga,tablero de distribución </t>
  </si>
  <si>
    <t>Centros de control de motor</t>
  </si>
  <si>
    <t>Es un conjunto de una o más secciones encerradas que tienen un bus de alimentación común y, principalmente, que contienen unidades de control de motor.</t>
  </si>
  <si>
    <t>Centros de control de motor,Centro de control de motor</t>
  </si>
  <si>
    <t>Sistemas de conmutadores</t>
  </si>
  <si>
    <t>Es una red con la combinación de desconectadores eléctricos, fusibles o disyuntores utilizados para controlar, proteger y aislar el equipo eléctrico. Conmutación se utiliza tanto para desenergizar un equipo, para permitir el trabajo a realizar y para despejar fallas aguas abajo.</t>
  </si>
  <si>
    <t>Sistemas de conmutadores,Sistema de conmutador,Sistema de conector,Sistema de dispositivo de distribución</t>
  </si>
  <si>
    <t>Sistemas de control o vigilancia de potencia</t>
  </si>
  <si>
    <t>Es una red que permite adaptar y transformar la energía eléctrica para distintos fines tales como alimentar controladamente otros equipos</t>
  </si>
  <si>
    <t>Sistemas de control de potencia,Sistema de control de potencia,Sistemas de vigilancia de potencia</t>
  </si>
  <si>
    <t>Sistemas de control de iluminación</t>
  </si>
  <si>
    <t>Es una red inteligente basado en la solución de control de iluminación que incorpora la comunicación entre diversas entradas del sistema y productos relacionados con el control de iluminación con el uso de uno o más dispositivos informáticos centrales</t>
  </si>
  <si>
    <t>Sistemas de control de iluminación,Sistema de control de iluminación</t>
  </si>
  <si>
    <t>Accesorios del panel de control o distribución</t>
  </si>
  <si>
    <t xml:space="preserve">Elementos que forman parte del componente prinicpal de una instalación eléctrica, en el que se protegen cada uno de los distintos circuitos en los que se divide la instalación a través fusibles, protecciones magnetotérmicas y diferenciales. </t>
  </si>
  <si>
    <t>Accesorios del panel de control,Accesorios del panel de distribución,Accesorio del panel de control o distribución</t>
  </si>
  <si>
    <t>Transformadores de transmisión</t>
  </si>
  <si>
    <t>Transformadores de transmisión,Transformador de transmisión</t>
  </si>
  <si>
    <t>Escalerillas portacables</t>
  </si>
  <si>
    <t>Se utiliza para apoyar cables electricos aislados utilizados para la distribución de energía y comunicación. Las bandejas de cables se utilizan como una alternativa a cableado abierto o sistemas eléctricos de conducto, y se utilizan comúnmente para la gestión de cable en la construcción comercial e industrial.</t>
  </si>
  <si>
    <t>Escalerillas portacables,Escalerilla portacable,sistema de bandeja de cable</t>
  </si>
  <si>
    <t>Canalización eléctrica</t>
  </si>
  <si>
    <t xml:space="preserve">Es un sistema de tuberías eléctrico utilizado para la protección y el encaminamiento de los cables eléctricos. Conducto eléctrico puede estar hecho de metal, plástico, fibra, o barro cocido. </t>
  </si>
  <si>
    <t>Canalización eléctrica,Canal eléctrico</t>
  </si>
  <si>
    <t>Conductos eléctricos</t>
  </si>
  <si>
    <t>Una pista de rodadura (a veces referido como un sistema de pista de rodadura) es un conducto cerrado que forma una vía física para el cableado eléctrico.</t>
  </si>
  <si>
    <t>Conductos eléctricos,Conducto eléctrico</t>
  </si>
  <si>
    <t>Cables aéreos</t>
  </si>
  <si>
    <t>un conducto para cables</t>
  </si>
  <si>
    <t>Cables aéreos,Cable aéreo</t>
  </si>
  <si>
    <t>Canaletas para cables</t>
  </si>
  <si>
    <t>Un canal cerrado, por lo general por debajo de un suelo, que proporciona una ruta de acceso para los cables.</t>
  </si>
  <si>
    <t>Canaletas para cables,Canaleta para cable</t>
  </si>
  <si>
    <t>Cerramientos de barras colectoras</t>
  </si>
  <si>
    <t>Como un sistema de distribución eléctrica prefabricada que consta de barras en una caja protectora, incluyendo tramos rectos, accesorios, dispositivos y accesorios</t>
  </si>
  <si>
    <t>Cerramientos de barras colectoras,Caja de barra colectora</t>
  </si>
  <si>
    <t>Conductos para cables</t>
  </si>
  <si>
    <t>Una forma de alojamiento para una racha de cables que tiene que pasar por una zona de tráfico, como una puerta o ser ejecutado por una pared sin ser visto.</t>
  </si>
  <si>
    <t>Conductos para cables,Conducto para cable,Ductos para cables,Ducto para cable</t>
  </si>
  <si>
    <t>Cerramientos del panel de control o distribución</t>
  </si>
  <si>
    <t>Un tablero de distribución es un panel o caja que alberga los fusibles, interruptores automáticos y unidades de protección de fuga de tierra utilizados para distribuir energía eléctrica a numerosos circuitos individuales o los puntos de consumo.</t>
  </si>
  <si>
    <t>Cerramientos del panel de control o distribución,Cerramiento del panel de control o distribución,Caja del panel de control,Caja del panel de distribución</t>
  </si>
  <si>
    <t>Placas o cubiertas de cerramiento</t>
  </si>
  <si>
    <t xml:space="preserve">Es una cosa que cierra o que tapa una abertura, un paso o un conducto.
</t>
  </si>
  <si>
    <t>Placas o tapas de cerramientos,Tapa para cajilla</t>
  </si>
  <si>
    <t>Cajas eléctricas</t>
  </si>
  <si>
    <t>Sistema que sirve como fuente para un hogar o edificio. La caja eléctrica es de donde proviene el servicio eléctrico principal y se distribuye.</t>
  </si>
  <si>
    <t>Cajas eléctricas,Caja eléctrica,Cajillas eléctricas,Cajilla eléctrica</t>
  </si>
  <si>
    <t>Cubiertas de cajas eléctricas</t>
  </si>
  <si>
    <t>Tapa plastica o de metal que lleva el sistema que sirve como fuente para un hogar o edificio. La caja eléctrica es de donde proviene el servicio eléctrico principal y se distribuye.</t>
  </si>
  <si>
    <t>Cubiertas de cajas eléctricas,Cubierta de caja eléctrica,Cubierta de cajilla eléctrica</t>
  </si>
  <si>
    <t>Cajas a prueba de intemperie</t>
  </si>
  <si>
    <t>Sistema que sirve como fuente para un hogar o edificio,  a prueba de suciedad, agua y otros elementos externos. La caja eléctrica es de donde proviene el servicio eléctrico principal y se distribuye.</t>
  </si>
  <si>
    <t>Cajas a prueba de intemperie,Caja a prueba de agua,Cajilla a prueba de intemperie</t>
  </si>
  <si>
    <t>Cajas de conmutadores</t>
  </si>
  <si>
    <t>Sistema que sirve como fuente para un hogar o edificio, especificamente diseñado para los interruptores o switch. La caja eléctrica es de donde proviene el servicio eléctrico principal y se distribuye.</t>
  </si>
  <si>
    <t xml:space="preserve">Cajas de conmutadores,Caja de conmutador,Cajilla de conectores </t>
  </si>
  <si>
    <t>Cajas de suelo</t>
  </si>
  <si>
    <t>Sistema que sirve como fuente para un hogar o edificio, especificamente diseñado ser instalado en el piso. La caja eléctrica es de donde proviene el servicio eléctrico principal y se distribuye.</t>
  </si>
  <si>
    <t>Cajas de suelo,Caja de suelo,Cajilla de suelo</t>
  </si>
  <si>
    <t>Cajas de toma de corriente</t>
  </si>
  <si>
    <t>Sistema que sirve como fuente para un hogar o edificio, especificamente diseñado para los toma corriente. La caja eléctrica es de donde proviene el servicio eléctrico principal y se distribuye.</t>
  </si>
  <si>
    <t>Cajas de toma de corriente,Caja de toma de corriente</t>
  </si>
  <si>
    <t>Cajas eléctricas especiales</t>
  </si>
  <si>
    <t>Sistema que sirve como fuente para un hogar o edificio, diseñadas para alguna utilidad en especial. La caja eléctrica es de donde proviene el servicio eléctrico principal y se distribuye.</t>
  </si>
  <si>
    <t>Cajas eléctricas especiales,Caja eléctrica especial,Cajilla eléctrica especial</t>
  </si>
  <si>
    <t>Cajas de uso general</t>
  </si>
  <si>
    <t>Sistema que sirve como fuente para un hogar o edificio, para usos diversos. La caja eléctrica es de donde proviene el servicio eléctrico principal y se distribuye.</t>
  </si>
  <si>
    <t>Cajas de uso general,Caja de uso general,caja de utilidad</t>
  </si>
  <si>
    <t>Accesorios eléctricos</t>
  </si>
  <si>
    <t>Utensilios auxiliares eléctricos que se pueden necesitar.</t>
  </si>
  <si>
    <t>Accesorios eléctricos,Accesorio eléctrico</t>
  </si>
  <si>
    <t>Bujes eléctricos</t>
  </si>
  <si>
    <t>Dispositivo de aislamiento que permite el paso seguro de la energía eléctrica a través de un campo de tierra.</t>
  </si>
  <si>
    <t>Pasamuros eléctricos,Pasamuro eléctrico</t>
  </si>
  <si>
    <t>Bridas de techo</t>
  </si>
  <si>
    <t>Accesorios utilizados parar sostener partes del sistema de electricidad al techo.</t>
  </si>
  <si>
    <t>Amarres a techo,Amarre a techo</t>
  </si>
  <si>
    <t>Enchufes eléctricos</t>
  </si>
  <si>
    <t>Dispositivo formado por dos elementos, la clavija y la toma de corriente (o tomacorriente), que se conectan uno al otro para establecer una conexión eléctrica que permita el paso de la corriente.</t>
  </si>
  <si>
    <t>Enchufes eléctricos,Enchufe eléctrico,clavija,conector,acoplamiento,empalme,enchufle macho</t>
  </si>
  <si>
    <t>Enchufe de bloqueo</t>
  </si>
  <si>
    <t>Un enchufe y el receptáculo en el que el enchufe debe estar torcido después de la inserción para que encaje en su lugar, para evitar el tapón accidental al golpear el suelto.</t>
  </si>
  <si>
    <t>Enchufes espirales de sujeción,Enchufe espiral de sujeción</t>
  </si>
  <si>
    <t>Manguitos eléctricos</t>
  </si>
  <si>
    <t>Un tubo doble de cobre, en sección como la de la figura 8, en la que los extremos de los cables pelados son empujados de manera que cuando se tuerce el tubo se hace una conexión eléctrica.</t>
  </si>
  <si>
    <t>Manguitos eléctricos,Manguito eléctrico</t>
  </si>
  <si>
    <t>Terminales de cable o alambre</t>
  </si>
  <si>
    <t>Dispositivos utilizados para conectar cables a los aparatos eléctricos, otroscables, superficies, o mecanismos.</t>
  </si>
  <si>
    <t>Terminales de cable o alambre,Terminal de cable,Terminales de alambre,Terminal de alambre</t>
  </si>
  <si>
    <t>Receptáculos eléctricos</t>
  </si>
  <si>
    <t xml:space="preserve">Se sitúa en la pared, ya sea colocado de forma superficial (enchufe de superficie) o empotrado en la pared montado en una caja (enchufe de cajillo o tomacorriente empotrado), siendo éste el más común. Constan, como mínimo, de dos piezas metálicas que reciben a sus homólogas macho para permitir la circulación de la corriente eléctrica. </t>
  </si>
  <si>
    <t>Receptáculos eléctricos,Receptáculo eléctrico,enchufle hembra,tomacorriente,toma de corriente</t>
  </si>
  <si>
    <t>Strips de conexiones</t>
  </si>
  <si>
    <t xml:space="preserve">Dispositivo eléctrico con interruptor usado para conectar varios dispositivos eléctricos estándar de corriente alterna en un mismo enchufe eléctrico . </t>
  </si>
  <si>
    <t>Regletas de conexiones,Regletas,Regleta de conexiones,Regleta</t>
  </si>
  <si>
    <t>Conexiones mecánicas</t>
  </si>
  <si>
    <t xml:space="preserve">Cajas de conectores están diseñados con mecanismos de bloqueo para evitar la desconexión accidental o sellado ambiental deficiente. Bloqueo de mecanismo diseños incluyen palancas de bloqueo de varias clases, el tornillo de bloqueo y bloqueo de palanca o de bayoneta. </t>
  </si>
  <si>
    <t>Conexiones mecánicas,Conexion mecánica</t>
  </si>
  <si>
    <t>Conectores de cables eléctricos</t>
  </si>
  <si>
    <t>Es un dispositivo para unir circuitos eléctricos.</t>
  </si>
  <si>
    <t>Conectores de cables eléctricos,Conector de cable eléctrico</t>
  </si>
  <si>
    <t>Bloques de terminales</t>
  </si>
  <si>
    <t>Proporcionan un medio conveniente de conectar los cables eléctricos individuales sin un empalme o unión de los extremos físicamente. Por lo general se utiliza para conectar el cableado entre diversos equipos dentro de un recinto o para hacer conexiones entre elementos suministrados individualmente.</t>
  </si>
  <si>
    <t>Tableros de Bornes,Tablero de Bornes</t>
  </si>
  <si>
    <t>Cajas de Bornes para fusibles</t>
  </si>
  <si>
    <t>Espacio acondicionado para poder resguardar todos los fusibles de un sistema.</t>
  </si>
  <si>
    <t>Cajas de Bornes para fusibles,Caja de Bornes para fusible</t>
  </si>
  <si>
    <t>Conectores de soporte posterior</t>
  </si>
  <si>
    <t>Dispositivo con soporte posterior para unir circuitos eléctricos.</t>
  </si>
  <si>
    <t>Conectores de soporte posterior,Conector de soporte posterior</t>
  </si>
  <si>
    <t>Conectores circulares</t>
  </si>
  <si>
    <t>Dispositivo circular para unir circuitos eléctricos.</t>
  </si>
  <si>
    <t>Conectadores circulares,Conectador circular</t>
  </si>
  <si>
    <t>Conectores coaxiales</t>
  </si>
  <si>
    <t>Dispositivo coaxial para unir circuitos eléctricos.</t>
  </si>
  <si>
    <t>Conectores coaxiales,Conector coaxial</t>
  </si>
  <si>
    <t>Conectores planos</t>
  </si>
  <si>
    <t>Dispositivo plano para unir circuitos eléctricos.</t>
  </si>
  <si>
    <t>Conectadores planos,Conectador plano</t>
  </si>
  <si>
    <t>Tapas de conectores eléctricos</t>
  </si>
  <si>
    <t>Accesorio que lleva los dispositivos utilizados para unir circuitos eléctricos</t>
  </si>
  <si>
    <t>Cubiertas de conectadores electrónicos,Cubierta de conectador electrónico</t>
  </si>
  <si>
    <t>Conexiones flexibles</t>
  </si>
  <si>
    <t>La función básica de conectores flexibles es proporcionar sistemas de tuberías con la flexibilidad necesaria para absorber el ruido y las vibraciones, para compensar la expansión térmica, o permitir el movimiento de los elementos de otras tuberías.</t>
  </si>
  <si>
    <t>Conexiones flexibles,Conexion flexible</t>
  </si>
  <si>
    <t>Conectores herméticos</t>
  </si>
  <si>
    <t>Conectores herméticos,Conector  hermético</t>
  </si>
  <si>
    <t>Ensambles de conectores</t>
  </si>
  <si>
    <t>Conjuntos de conectador,Ensamblaje de conector,Conjunto de conector</t>
  </si>
  <si>
    <t>Acoplamientos mecánicos</t>
  </si>
  <si>
    <t xml:space="preserve">Es una serie de acoplamientos rígidos con ligamentos que forman una cadena cerrada, o una serie de cadenas cerradas. </t>
  </si>
  <si>
    <t>Acoplamientos mecánicos,Acoplamiento mecánico</t>
  </si>
  <si>
    <t>Conectores de mandíbula de resorte</t>
  </si>
  <si>
    <t>Un clip de muelle con hoja mandíbulas, a menudo utilizado para hacer conexiones eléctricas temporales.</t>
  </si>
  <si>
    <t>Conectores de mandíbula de resorte,Conector de mandíbula de resorte</t>
  </si>
  <si>
    <t>Tapas del bloque de terminales</t>
  </si>
  <si>
    <t>Pieza quye cierra por la parte superior el receptaculo habilitado para instalar los fusibles.</t>
  </si>
  <si>
    <t>Tapas de tablero de bornes,Tapa de tablero de bornes</t>
  </si>
  <si>
    <t>Separador de tablero de terminales</t>
  </si>
  <si>
    <t>Pieza que establece una distancia entre algo y el tablero de Bornes.</t>
  </si>
  <si>
    <t>Separador de tablero de bornes</t>
  </si>
  <si>
    <t>Puente de conexión</t>
  </si>
  <si>
    <t>Barra de puente para conectar los bloques de terminales consecutivos y no consecutivos</t>
  </si>
  <si>
    <t>Barra de saltacarril</t>
  </si>
  <si>
    <t>Bobinadoras de cable</t>
  </si>
  <si>
    <t>Permite bobinar, medir y cortar cable en rollos y bobinas de Ø 1000 mm.</t>
  </si>
  <si>
    <t>Bobinadoras de cable,Bobinadora de cable</t>
  </si>
  <si>
    <t>Bobinadoras eléctricas</t>
  </si>
  <si>
    <t xml:space="preserve">Están diseñadas para bobinar de forma profesional y con frecuencia cables pequeños, hilos o líneas de los tambores en anillos o rollos. Mediante un carrete o bobina como accesorio sobre el que trabajar pueden enrollar también tramos de cables de tambores de gran tamaño en otros menores. </t>
  </si>
  <si>
    <t>Bobinadoras eléctricas,Bobinadora eléctrica</t>
  </si>
  <si>
    <t>Conector de fibra óptica</t>
  </si>
  <si>
    <t>Estos elementos se encargan de conectar las líneas de fibra a un elemento, ya puede ser un transmisor o un receptor. Los tipos de conectores disponibles son muy variados.</t>
  </si>
  <si>
    <t>Conector de fibra óptica,terminal de fibra optica,FC,FDDI,LC,SC,ST,BFOC,MT</t>
  </si>
  <si>
    <t>Sujetafusibles</t>
  </si>
  <si>
    <t>Accesorio utilizado para sostener el fusible en su posición de operación.</t>
  </si>
  <si>
    <t>Sujetafusibles,Sujetafusible</t>
  </si>
  <si>
    <t>Conectores estancos de cables</t>
  </si>
  <si>
    <t xml:space="preserve">Es un dispositivo diseñado para sujetar y asegurar el extremo de un cable para el equipo. Un prensaestopas proporciona alivio de tensión y se conecta por un medio adecuado para el tipo y la descripción del cable para el que está diseñado, incluyendo la provisión para realizar la conexión eléctrica a la armadura o funda trenzada y plomo o aluminio del cable, si los hay. </t>
  </si>
  <si>
    <t>Conectores estancos de cables,Conector estanco de cable</t>
  </si>
  <si>
    <t>Terminales eléctricos</t>
  </si>
  <si>
    <t>Punto en que un conductor de un componente eléctrico, dispositivo o red llega a su fin y proporciona un punto de conexión de circuitos externos.</t>
  </si>
  <si>
    <t>Terminales eléctricos,Terminal eléctrico</t>
  </si>
  <si>
    <t>Conectores de radiofrecuencia (rf)</t>
  </si>
  <si>
    <t>Componente electrónico pasivo. El modelo que se use está determinado en cada caso por la potencia de los equipos. Los conectores, generalmente, están fabricados en bronce cromado con laminado activo de plata de 30 micrones y su impedancia es de 50 ohmios.</t>
  </si>
  <si>
    <t>Conectores de radiofrecuencia (RF),Conector de radiofrecuencia (RF)</t>
  </si>
  <si>
    <t>Conectores de tubos metálicos eléctricos (emt)</t>
  </si>
  <si>
    <t xml:space="preserve">se utiliza comúnmente en lugar de conducto galvanizado rígido (GRC), ya que es menos costoso y más ligero que el GRC. EMT sí mismo puede no ser roscado, pero se puede utilizar con conexiones roscadas, que sujetan a la misma. </t>
  </si>
  <si>
    <t>Conectores de tubos metálicos eléctricos (EMT),Conector de tubo metálico eléctrico (EMT)</t>
  </si>
  <si>
    <t>Hilos o cables de conexión</t>
  </si>
  <si>
    <t>Un cable es una conexión eléctrica que consiste en una almohadilla de longitud de alambre o de metal (SMD) que viene de un dispositivo</t>
  </si>
  <si>
    <t>Hilos de conexión,Cables de conexión,Hilo de conexión,Cable de conexión</t>
  </si>
  <si>
    <t>Electrodos</t>
  </si>
  <si>
    <t>Es un conductor eléctrico utilizado para hacer contacto con una parte no metálica de un circuito, por ejemplo un semiconductor, un electrolito, el vacío (en una válvula termoiónica), un gas (en una lámpara de neón), etc.</t>
  </si>
  <si>
    <t>Electrodos,Electrodo</t>
  </si>
  <si>
    <t>Patines de toma de corriente</t>
  </si>
  <si>
    <t>Son colectores de corriente eléctrica se utilizan parar trolebuses,tranvía,loomotoras eléctricas o EMU para lleva energía eléctrica a partir de las líneas eléctricas aéreas o rieles tercio de la instalación eléctrica de los vehículos.</t>
  </si>
  <si>
    <t>Patines de toma de corriente,Patin de toma de corriente</t>
  </si>
  <si>
    <t>Interruptores de seguridad</t>
  </si>
  <si>
    <t>En un circuito de potencia normal, la corriente que fluye a través de un aparato devuelve el cable neutro. Si el circuito está en peligro, la electricidad puede filtrarse a la tierra a través de una persona en contacto con el aparato, causando la muerte o lesiones graves.</t>
  </si>
  <si>
    <t>Interruptores de seguridad,Interruptor de seguridad</t>
  </si>
  <si>
    <t>Conmutadores reductores</t>
  </si>
  <si>
    <t>Sirven para regular la energía en uno o varios focos, con el fin de variar la intensidad de la luz que emiten (siempre y cuando las propiedades de la lámpara lo permitan).</t>
  </si>
  <si>
    <t>Conmutadores reductores,Reductor de luz,Conmutador reductor,Dimmer switch,Interruptor reductor de luz</t>
  </si>
  <si>
    <t>Conmutadores de tambor</t>
  </si>
  <si>
    <t>Un interruptor utilizado para retroceder manualmente un circuito del motor. Un interruptor de tambor se monta contactos móviles sobre un eje giratorio.</t>
  </si>
  <si>
    <t>Conmutadores de tambor,Conmutadores de golpe,Interruptor de golpe,Interruptor de tambor</t>
  </si>
  <si>
    <t>Interruptores de tiempos</t>
  </si>
  <si>
    <t>Es un temporizador que opera un interruptor eléctrico controlado por el mecanismo de temporización.</t>
  </si>
  <si>
    <t>Interruptores de tiempos,Interruptor de tiempo</t>
  </si>
  <si>
    <t>Interruptores de resorte</t>
  </si>
  <si>
    <t>Es un aparato que cierra o abre un circuito eléctrico con la fuerza o se acciona el resorte.</t>
  </si>
  <si>
    <t>Interruptores de resorte,Interruptor de resorte</t>
  </si>
  <si>
    <t>Interruptores automáticos por caída de presión</t>
  </si>
  <si>
    <t>Es un aparato que cierra o abre un circuito eléctrico dependiendo de la lectura de presión de un fluido.</t>
  </si>
  <si>
    <t>Interruptores automáticos por caída de presión,Interruptor automático por caída de presión,Interruptor por presión,presostato</t>
  </si>
  <si>
    <t>Interruptores de volquete</t>
  </si>
  <si>
    <t>Un interruptor de palanca es una clase de interruptores eléctricos que son accionados manualmente mediante una palanca mecánica, manejar, o mecanismo oscilante.</t>
  </si>
  <si>
    <t>Interruptores de volquete,Interruptor de volquete,Interruptor de palanca</t>
  </si>
  <si>
    <t>Conmutadores de botón deslizante</t>
  </si>
  <si>
    <t>Interruptores deslizantes proporcionan la capacidad para seleccionar dos o más posiciones de conmutación para la participación de los contactos de los interruptores respectivos. Interruptores eléctricos deslizantes han sido utilizados para controlar el funcionamiento de muchos dispositivos,</t>
  </si>
  <si>
    <t>Conmutadores de botón deslizante,Conmutador de botón deslizante,Interruptor de botón deslizante</t>
  </si>
  <si>
    <t>Interruptores de límite</t>
  </si>
  <si>
    <t>Es un interruptor operado por el movimiento de un elemento de la máquina o la presencia de un objeto. Se utilizan para el control de una máquina, como cierres de seguridad, o para contar objetos pasan por un punto.</t>
  </si>
  <si>
    <t>Interruptores de límite,Interruptor de límite</t>
  </si>
  <si>
    <t>Interruptores de combinadores</t>
  </si>
  <si>
    <t>Relé de control que se coloca en los aparatos electrodomésticos que consumen grandes cantidades de electricidad, como las unidades de aire acondicionado y calentadores de agua eléctricos.</t>
  </si>
  <si>
    <t>Interruptores de combinadores,Interruptor de combinador,Interruptor de controlador</t>
  </si>
  <si>
    <t>Interruptores variables</t>
  </si>
  <si>
    <t>Los interruptores se utilizan en las instalaciones eléctricas para controlar  por luz, calor presión, movimiento, magnetismo corriente y otras variables.</t>
  </si>
  <si>
    <t>Interruptores variables,Interruptor variable</t>
  </si>
  <si>
    <t>Interruptores pulsadores</t>
  </si>
  <si>
    <t xml:space="preserve">Es en su acepción más básica un dispositivo que permite desviar o interrumpir el curso de una corriente eléctrica, pulsando le boton.Este tipo de interruptor requiere que el operador mantenga la presión sobre el actuante para que los contactos estén unidos. </t>
  </si>
  <si>
    <t>Interruptores pulsadores,Interruptor pulsador,Interruptor de boton,interruptores momentaneos</t>
  </si>
  <si>
    <t>Conmutadores rotatorios</t>
  </si>
  <si>
    <t>Interruptor operado por rotación. Estos se eligen a menudo cuando hay más de 2 posiciones son necesarios, como un ventilador de tres velocidades o una radio CB con múltiples frecuencias de recepción o "canales".</t>
  </si>
  <si>
    <t>Conmutadores rotatorios,Conmutador rotatorio,Interruptor rotatorio</t>
  </si>
  <si>
    <t>Relés de potencia</t>
  </si>
  <si>
    <t>Es un conmutador que utiliza un electroimán para abrir o cerrar un circuito. El diseño básico de un relé utiliza una bobina de electroimán, una armadura, un muelle y uno o más contactos.</t>
  </si>
  <si>
    <t>Relés de potencia,Relevo de potencia,breaker,relay,corta circuito</t>
  </si>
  <si>
    <t>Relés universales</t>
  </si>
  <si>
    <t>Es un interruptor accionado eléctricamente para múltiples propositos. Muchos relés utilizar un electroimán para accionar un mecanismo de conmutación mecánica, pero otros principios de funcionamiento se utilizan también.</t>
  </si>
  <si>
    <t>Relés universales,Relevo universal,breaker,relay,corta circuito</t>
  </si>
  <si>
    <t>Relés de clavija bipolar</t>
  </si>
  <si>
    <t>Un dispositivo electro-mecánico que conecta varios dispositivos mecánicos juntos</t>
  </si>
  <si>
    <t>Relés de clavija bipolar,Relevo de clavija bipolar,breaker,relay,corta circuito</t>
  </si>
  <si>
    <t>Relés de voltaje alterno</t>
  </si>
  <si>
    <t>Supervisa la tensión en una línea trifásica. Relés independientes para baja y alta tensión. Activa los dos relés si la tensión pertenece al rango definido</t>
  </si>
  <si>
    <t>Relés de voltaje alterno,Relevo de voltaje alterno,breaker,relay,corta circuito</t>
  </si>
  <si>
    <t>Relés de mercurio</t>
  </si>
  <si>
    <t>Es una forma de relé de lengüeta de la cual los contactos se humedecen con mercurio.</t>
  </si>
  <si>
    <t>Relés de mercurio,Relevo de mercurio,breaker,relay,corta circuito</t>
  </si>
  <si>
    <t>Relés de acción diferida</t>
  </si>
  <si>
    <t>Un relé en el que hay un intervalo de tiempo apreciable entre la energización odesenergización de la bobina y el movimiento de la armadura, tal como un relé de acción lenta y un relé de liberación lenta.</t>
  </si>
  <si>
    <t>Relés de acción diferida,Relevo de acción diferida,breaker,relay,corta circuito</t>
  </si>
  <si>
    <t>Relés de sobrecarga</t>
  </si>
  <si>
    <t>Los dispositivos de detección de sobrecarga son una forma de relé térmico operado en una bobina se calienta una tira bimetálica, o donde un crisol de soldadura se derrite, la liberación de un resorte para operar los contactos auxiliares. Estos contactos auxiliares están en serie con la bobina. Si los sentidos de sobrecarga de un exceso de corriente en la carga, la bobina está desenergizada.</t>
  </si>
  <si>
    <t>Relés de sobrecarga,Relevo de sobrecarga,breaker,relay,corta circuito</t>
  </si>
  <si>
    <t>Controles de motor de arranque</t>
  </si>
  <si>
    <t>Es un dispositivo o grupo de dispositivos que sirve para gobernar de alguna manera predeterminada el rendimiento de un motor eléctrico.</t>
  </si>
  <si>
    <t>Controles de motor de arranque,Control de motor de arranque</t>
  </si>
  <si>
    <t>Contactos eléctricos</t>
  </si>
  <si>
    <t>Es un componente del circuito eléctrico se encuentra en los interruptores eléctricos, relés e interruptores. Se compone de dos piezas de metal eléctricamente conductor que pasan corriente eléctrica o aislar cuando la distancia entre ellos es cerrada o abierta.</t>
  </si>
  <si>
    <t>Contactos eléctricos,Contacto eléctrico</t>
  </si>
  <si>
    <t>Temporizadores</t>
  </si>
  <si>
    <t>Dispositivo, con frecuencia programable, que permite medir el tiempo.</t>
  </si>
  <si>
    <t>Temporizadores,Temporizador</t>
  </si>
  <si>
    <t>Fotocontroles</t>
  </si>
  <si>
    <t>Los controles fotoeléctricos o fotocontroles, son una clase especial de interruptores automáticos utilizados ampliamente en alumbrado público, para la conexión y desconexión de fuentes de luz, ya sea en forma individual, o efectuando un control múltiple mediante la utilización de un contactor.</t>
  </si>
  <si>
    <t>Fotocontroles,Fotocontrol</t>
  </si>
  <si>
    <t>Interruptores infusibles</t>
  </si>
  <si>
    <t>Un interruptor de seguridad sin fusibles asociados se conoce como un interruptor de seguridad sin fusible. Un interruptor de seguridad sin fusible no tiene capacidad de protección del circuito. Simplemente proporciona un medio conveniente para abrir y cerrar un circuito.</t>
  </si>
  <si>
    <t>Interruptores infusibles,Interruptor infusible</t>
  </si>
  <si>
    <t>Encodificadores</t>
  </si>
  <si>
    <t>Que convierte la información de un formato o código a otro, para los fines de normalización, la velocidad, el espacio secreto, la seguridad, o el ahorro por la reducción de tamaño.</t>
  </si>
  <si>
    <t>Encodificadores,Encodificador,decodificador,descodificador</t>
  </si>
  <si>
    <t>Sensores fotoeléctricos</t>
  </si>
  <si>
    <t>Dispositivo utilizado para detectar la distancia, la ausencia, o presencia de un objeto mediante el uso de un transmisor de luz, infrarrojos menudo, y un receptor fotoeléctrico.</t>
  </si>
  <si>
    <t>Sensores fotoeléctricos,Sensor fotoeléctrico,ojo fotográfico</t>
  </si>
  <si>
    <t>Contactores</t>
  </si>
  <si>
    <t xml:space="preserve">Componente electromecánico que tiene por objetivo establecer o interrumpir el paso de corriente, ya sea en el circuito de potencia o en el circuito de mando, tan pronto se de tensión a la bobina (en el caso de ser contactores instantáneos). </t>
  </si>
  <si>
    <t>Contactores,Contactor</t>
  </si>
  <si>
    <t>Interruptores de flotador o de nivel</t>
  </si>
  <si>
    <t>Se usa para comprobar si el nivel de un depósito ha rebasado o no un punto establecido. Puede ser mecánico (flotador más interruptor), resistivo (si el líquido es conductor), capacitivo, etc.</t>
  </si>
  <si>
    <t>Interruptores de flotador,Interruptores de nivel,Interruptor de flotador,Interruptor de nivel,detector de nivel</t>
  </si>
  <si>
    <t>Interruptores de radiofrecuencia (RF)</t>
  </si>
  <si>
    <t>Dispositivo de señal de frecuencia alta ruta a través de caminos de transmisión</t>
  </si>
  <si>
    <t>Interruptores de radiofrecuencia (RF),Interruptor de radiofrecuencia (RF)</t>
  </si>
  <si>
    <t>Piezas de interruptor y accesorios</t>
  </si>
  <si>
    <t>Accesorios o repuestos para la reparación de los interruptores</t>
  </si>
  <si>
    <t xml:space="preserve">Piezas de interruptor,Accesorios de interruptor,Accesorio de interruptor </t>
  </si>
  <si>
    <t>Luces indicadoras o indicadores luminosos</t>
  </si>
  <si>
    <t>Accesorios que sirven para llamar la atención del operario de los controles.</t>
  </si>
  <si>
    <t>Luces indicadoras,Indicadores luminosos,Luz indicadora,Indicador luminoso</t>
  </si>
  <si>
    <t>Relés de control</t>
  </si>
  <si>
    <t>Un interruptor eléctrico que se abre y cierra un circuito. Los relés se pueden abrir o cerrar uno o varios grupos de contactos.</t>
  </si>
  <si>
    <t>Relés de control,Relevo de control</t>
  </si>
  <si>
    <t>Relés de interrupción de fase</t>
  </si>
  <si>
    <t>Es un dispositivo electromecánico. Funciona como un interruptor controlado por un circuito eléctrico en el que, por medio de una bobina y un electroimán, se acciona un juego de uno o varios contactos que permiten abrir o cerrar otros circuitos eléctricos independientes</t>
  </si>
  <si>
    <t>Relés de interrupción de fase,Relevo de interrupción de fase</t>
  </si>
  <si>
    <t>Conmutadores de pedal</t>
  </si>
  <si>
    <t>Dispositivo eléctrico o electrónico que permite modificar el camino que deben seguir los electrones utilizando un dispositivo de pedal para cambiar los caminos.</t>
  </si>
  <si>
    <t>Conmutadores de pedal,Conmutador de pedal,Interruptor de pedal</t>
  </si>
  <si>
    <t>Conmutadores de flujo</t>
  </si>
  <si>
    <t xml:space="preserve">Disponen de una amplia gama de configuraciones para el uso en líquidos o gases./Estos switches ofrecen alta calidad, resistentes a la corrosión para su uso en los entornos más difíciles. </t>
  </si>
  <si>
    <t>Conmutadores de flujo,Conmutador de flujo,Interruptor de flujo</t>
  </si>
  <si>
    <t>Conmutadores de llave</t>
  </si>
  <si>
    <t>Dispositivo eléctrico o electrónico que permite modificar el camino que deben seguir los electrones utilizando una llave para cambiar los caminos.</t>
  </si>
  <si>
    <t>Conmutadores de llave,Conmutador de llave,Interruptor de llave</t>
  </si>
  <si>
    <t>Interruptores de mercurio</t>
  </si>
  <si>
    <t>Dispositivo cuyo propósito es permitir o interrumpir el flujo de corriente eléctrica en un circuito eléctrico, dependiendo de su alineamiento relativo con una posición horizontal.</t>
  </si>
  <si>
    <t>Interruptores de mercurio,Interruptor de mercurio</t>
  </si>
  <si>
    <t>Conmutadores basculantes</t>
  </si>
  <si>
    <t>Dispositivo eléctrico o electrónico que permite modificar el camino que deben seguir los electrones utilizando unel desplazamiento de un lado a otro girando sobr eun eje vertical para cambiar los caminos.</t>
  </si>
  <si>
    <t>Conmutadores basculantes,Conmutador basculante,Interruptor basculante</t>
  </si>
  <si>
    <t>Relés de estado sólido</t>
  </si>
  <si>
    <t xml:space="preserve">Circuito híbrido, normalmente compuesto por un optoacoplador que aísla la entrada, un circuito de disparo, que detecta el paso por cero de la corriente de línea y un triac o dispositivo similar que actúa de interruptor de potencia. </t>
  </si>
  <si>
    <t>Relés de estado sólido,Relevo de estado sólido,relay</t>
  </si>
  <si>
    <t>Módulo de relés múltiples o de placa de relés</t>
  </si>
  <si>
    <t>Accesorio eléctronico que permite conectar más de un rele, brindando así la operatibilidad necesaria.</t>
  </si>
  <si>
    <t>Módulo de relés múltiples,Módulo de relevo múltiple,Placa de relevo,Tabla de relevo,relay</t>
  </si>
  <si>
    <t>Piezas de luces indicadoras o accesorios</t>
  </si>
  <si>
    <t xml:space="preserve">Piezas de luces indicadoras,Pieza de luz indicadora,Accesorios de luces indicadoras,Accesorio de luz indicadora </t>
  </si>
  <si>
    <t>Paradas de emergencia</t>
  </si>
  <si>
    <t>Interruptor que corta automáticamente la corriente que alimenta un motor eléctrico cuando un objeto, como la cabina de un ascensor, rebasa un punto dado; actúa independientemente del interruptor de llamada parada de planta</t>
  </si>
  <si>
    <t>Paradas de emergencia,Parada de emergencia</t>
  </si>
  <si>
    <t>Controles o conmutadores de palanca de control</t>
  </si>
  <si>
    <t xml:space="preserve">Tipo de interruptor que consiste en una, o más, cuchillas articuladas de cobre que se inserta entre dos presillas de contacto; hoy en día está prohibido. También llamado interruptor de cuchilla. </t>
  </si>
  <si>
    <t>Conmutadores de palanca de control,Conmutador de palanca de control,Interruptor de palanca de control</t>
  </si>
  <si>
    <t>Soportes o zócalos de relés</t>
  </si>
  <si>
    <t xml:space="preserve">Accesorio  utilizado  para sostener un dispositivo electromecánico. Funciona como un interruptor controlado por un circuito eléctrico en el que, por medio de una bobina y un electroimán, se acciona un juego de uno o varios contactos que permiten abrir o cerrar otros circuitos eléctricos independientes </t>
  </si>
  <si>
    <t>Soportes de relés,Soporte de relés,Soporte de relevo,relay</t>
  </si>
  <si>
    <t>Conmutadores de vacío</t>
  </si>
  <si>
    <t>Es un dispositivo eléctrico o electrónico que permite modificar el camino que deben seguir los electrones cuando la entrada ha alcanzado un cierto vacio fijado previamente.</t>
  </si>
  <si>
    <t>Conmutadores de vacío,Conmutador de vacío,Interruptor de vacío</t>
  </si>
  <si>
    <t>Termostato</t>
  </si>
  <si>
    <t>Es el componente de un sistema de control simple que abre o cierra un circuito eléctrico en función de la temperatura.</t>
  </si>
  <si>
    <t>Termostato,regulador</t>
  </si>
  <si>
    <t>Conmutadores de proximidad</t>
  </si>
  <si>
    <t>Dispositivos que abren y cierran un circuito cuando hacen contacto con o se acerca a una cierta distancia de un objeto.  Ejemplo de uso Robotica,sistemas de seguridad.</t>
  </si>
  <si>
    <t>Conmutadores de proximidad,Conmutador de proximidad,Interruptor de proximidad,sensor</t>
  </si>
  <si>
    <t>Piezas de reflector</t>
  </si>
  <si>
    <t>Repuestos de una es una superficie que refleja la luz o cualquier otro tipo de onda</t>
  </si>
  <si>
    <t>Piezas de reflector,Pieza de reflector,Partes de reflector</t>
  </si>
  <si>
    <t>Breakers de circuito</t>
  </si>
  <si>
    <t xml:space="preserve">Aparato capaz de interrumpir o abrir un circuito eléctrico cuando la intensidad de la corriente eléctrica que por él circula excede de un determinado valor o, en el que se ha producido un cortocircuito, con el objetivo de no causar daños a los equipos eléctricos. </t>
  </si>
  <si>
    <t>Disyuntores,Disyuntor,Cortacircuito,breaker,cierra circuito</t>
  </si>
  <si>
    <t>Breakers de circuito magnético</t>
  </si>
  <si>
    <t>Mecanismo destinado a interrumpir o establecer un circuito elèctrico que se activa por un campo magnetico.</t>
  </si>
  <si>
    <t>Interruptores magnéticos,Interruptor magnético,Cortacircuito magnético</t>
  </si>
  <si>
    <t>Micro disyuntores</t>
  </si>
  <si>
    <t>Dispositivo de tamaño reducido, constituido por un soporte adecuado, un filamento o lámina de un metal o aleación de bajo punto de fusión que se intercala en un punto determinado de una instalación eléctrica para que se funda</t>
  </si>
  <si>
    <t>Micro disyuntores,Micro disyuntor,Micro cortacircuito</t>
  </si>
  <si>
    <t>Fusibles de retardo</t>
  </si>
  <si>
    <t>Dispositivo diseñado para retrasar, constituido por un soporte adecuado, un filamento o lámina de un metal o aleación de bajo punto de fusión que se intercala en un punto determinado de una instalación eléctrica para que se funda</t>
  </si>
  <si>
    <t>Fusibles de retardo,Fusible de retardo</t>
  </si>
  <si>
    <t>Fusibles de tapón</t>
  </si>
  <si>
    <t>Dispositivo tipo tapon, constituido por un soporte adecuado, un filamento o lámina de un metal o aleación de bajo punto de fusión que se intercala en un punto determinado de una instalación eléctrica para que se funda</t>
  </si>
  <si>
    <t>Fusibles de tapón,Fusible de tapón</t>
  </si>
  <si>
    <t>Fusibles de cartucho</t>
  </si>
  <si>
    <t>Dispositivo encapsulado, constituido por un soporte adecuado, un filamento o lámina de un metal o aleación de bajo punto de fusión que se intercala en un punto determinado de una instalación eléctrica para que se funda</t>
  </si>
  <si>
    <t>Fusible encapsulado</t>
  </si>
  <si>
    <t>Fusibles de cuerpo de vidrio</t>
  </si>
  <si>
    <t>Dispositivo hecho de cristal, constituido por un soporte adecuado, un filamento o lámina de un metal o aleación de bajo punto de fusión que se intercala en un punto determinado de una instalación eléctrica para que se funda</t>
  </si>
  <si>
    <t>Fusibles de cristal,Fusible de cristal</t>
  </si>
  <si>
    <t>Fusibles de clase</t>
  </si>
  <si>
    <t>Diferentes clases de hilo o chapa metálica, facil de fundirse que se coloca en algunas partes de las instalaciones eléctricasde picos de tensión.</t>
  </si>
  <si>
    <t>fusibles,fusible de cristal,fusible de ceramica,fusible,breaker,corta circuito</t>
  </si>
  <si>
    <t>Microfusibles</t>
  </si>
  <si>
    <t>Hilo o chapa metálica, fácil de fundirse, que se coloca en algunas partes de las instalaciones eléctricas, para que, cuando la corriente sea excesiva, la interrumpa fundiéndose.  En este caso de un tamaño pequeño llevado a micras.</t>
  </si>
  <si>
    <t>Microfusibles,Microfusible</t>
  </si>
  <si>
    <t>Supresor de ondas</t>
  </si>
  <si>
    <t>Dispositivo diseñado para proteger dispositivos eléctricos de picos de tensión. Un protector de sobretensión intenta regular el voltaje que se aplica a un dispositivo eléctrico bloqueando o enviando a tierra voltajes superiores a un umbral seguro.</t>
  </si>
  <si>
    <t>Supresor de ondas,supresor de tensión,protecto de sobretensión,regleta</t>
  </si>
  <si>
    <t>Fusibles de cerámicas</t>
  </si>
  <si>
    <t>Se utiliza en aplicaciones que requieren de corrientes muy altas por períodos prolongados de tiempo, por una razón de disipación de calor y por mayor resistencia física a la temperatura</t>
  </si>
  <si>
    <t>Fusibles ceramicas,Fusible de ceramica</t>
  </si>
  <si>
    <t>Fusibles de cuchilla</t>
  </si>
  <si>
    <t>Clase de fusible usado para proteger el cableado y el equipamiento eléctrico de un vehículo. Normalmente, están tasados para circuitos de un máximo de 24 V en corriente continua, pero algunos tipos1 2 están tasados para circuitos de hasta 42 voltios. Se usan a veces en productos eléctricos que no tienen que ver con los automóviles.</t>
  </si>
  <si>
    <t>Fusibles tipo álabe,Fusible tipo álabe,fusible de carro,fusible para automovil,corta circuito</t>
  </si>
  <si>
    <t>Conjuntos o dispositivos de polo a tierra</t>
  </si>
  <si>
    <t>Equipos y componentes requeridos para hacer las instalaciones de puesta a tierra</t>
  </si>
  <si>
    <t>Conjuntos o dispositivos de puesta a tierra,Dispositivos de puesta a tierra,Dispositivo de puesta a tierra,herramientas de puesta a tierra</t>
  </si>
  <si>
    <t>Disyuntores de pérdida a tierra</t>
  </si>
  <si>
    <t xml:space="preserve">Dispositivo de seguridad utilizado en instalaciones eléctricas con alta impedancia a tierra para evitar descargas. Detecta pequeños voltajes perdidos en las cajas metálicas de equipos eléctricos, e interrumpe el circuito si un voltaje peligroso es detectado. </t>
  </si>
  <si>
    <t>Disyuntores de pérdida a tierra,Disyuntor de pérdida a tierra,Cortacircuito de pérdida a tierra,elcb</t>
  </si>
  <si>
    <t>Breakers de circuito de aire</t>
  </si>
  <si>
    <t xml:space="preserve">Es un aparato capaz de interrumpir o abrir un circuito eléctrico cuando la intensidad de la corriente eléctrica que por él circula excede de un determinado valor o, en el que se ha producido un cortocircuito, con el objetivo de no causar daños a los equipos eléctricos. </t>
  </si>
  <si>
    <t>Disyuntores al aire,Disyuntor al aire,Cortacircuito al aire,disyuntor,interruptor automático,breaker,pastilla</t>
  </si>
  <si>
    <t>Breakers de circuito de caja moldeada</t>
  </si>
  <si>
    <t>Es un aparato capaz de interrumpir o abrir un circuito eléctrico cuando la intensidad de la corriente eléctrica que por él circula excede de un determinado valor o, en el que se ha producido un cortocircuito, con el objetivo de no causar daños a los equipos eléctricos.</t>
  </si>
  <si>
    <t>Disyuntores de caja moldeada,Disyuntor de caja moldeada</t>
  </si>
  <si>
    <t>Piezas de fusible o accesorios</t>
  </si>
  <si>
    <t>partes o accesorios de un dispositivo de protección para la protección de circuitos eléctricos, etc, que contienen un cable que se funde y rompe el circuito cuando la corriente excede de un cierto valor</t>
  </si>
  <si>
    <t xml:space="preserve">Piezas de fusible,Pieza de fusible,Accesorios de fusible,Accesorio de fusible </t>
  </si>
  <si>
    <t>Alambre para fusible</t>
  </si>
  <si>
    <t>dispositivo, constituido por un soporte adecuado, un filamento o lámina de un metal o aleación de bajo punto de fusión que se intercala en un punto determinado de una instalación eléctrica para que se funda, por Efecto Joule, cuando la intensidad de corriente supere, por un cortocircuito o un exceso de carga, un determinado valor que pudiera hacer peligrar la integridad de los conductores de la instalación con el consiguiente riesgo de incendio o destrucción de otros elementos.</t>
  </si>
  <si>
    <t>Hilo fusible,fusible,corta circuito,corta corriente,hilo</t>
  </si>
  <si>
    <t>Fusibles tipo botella</t>
  </si>
  <si>
    <t>Tienen un cuerpo de cerámica en forma de botella con tapas de metal y se instalan roscandolos en los portafusibles.</t>
  </si>
  <si>
    <t>Fusibles tipo botella,Fusible tipo botella,fusible,corta circuito,corta corriente,hilo</t>
  </si>
  <si>
    <t>Soportes eléctricos</t>
  </si>
  <si>
    <t>Elemnetos utilizados para suspender y mantener el conducto y los cables en su posición</t>
  </si>
  <si>
    <t>Soportes eléctricos,Soporte eléctrico</t>
  </si>
  <si>
    <t>Clips para cables</t>
  </si>
  <si>
    <t>Elemento de sujeción generalmente empleado para sostener cables a otra superficie.</t>
  </si>
  <si>
    <t>Collares para cables,Collar para cable,Sujetador para cable</t>
  </si>
  <si>
    <t>Enlaces de cables</t>
  </si>
  <si>
    <t>Elemento de sujeción generalmente empleado para unir cables.</t>
  </si>
  <si>
    <t>Enlaces de cables,Enlace de cable,Amarre de cable,zip tie,tie-wrpa,zuncho,suncho,brida</t>
  </si>
  <si>
    <t>Placas de pared</t>
  </si>
  <si>
    <t>Son modulares que se colocan en las paredes u otra superficie que albergara todo el cableado necesario para un proposito específico.</t>
  </si>
  <si>
    <t>Chapas de pared,Chapa de pared</t>
  </si>
  <si>
    <t>Grapas para cables</t>
  </si>
  <si>
    <t>Elemento de sujeción generalmente empleado para unir cables, la diferecia con el enlace de cables es que estos son reusables.</t>
  </si>
  <si>
    <t>Grapas para cables,Grapa para cable</t>
  </si>
  <si>
    <t>Bujes de transformadores</t>
  </si>
  <si>
    <t>Pasatapas de transformadores,Pasatapa de transformador,bushings</t>
  </si>
  <si>
    <t>Clavos de tabla de arneses</t>
  </si>
  <si>
    <t>sirven para agilizar el enrutamiento de los cables</t>
  </si>
  <si>
    <t>Clavos tabla de arreos,Tabla de aparejo de clavos</t>
  </si>
  <si>
    <t>Riel din</t>
  </si>
  <si>
    <t>Barra de metal normalizada de 35 mm de ancho con una sección transversal en forma de sombrero. Es muy usado para el montaje de elementos eléctricos de protección y mando, tanto en aplicaciones industriales como en viviendas.</t>
  </si>
  <si>
    <t>Din riel,carril din,rail din,riel</t>
  </si>
  <si>
    <t>Atadura de mango</t>
  </si>
  <si>
    <t>Están destinadas a proporcionar una desconexión común.</t>
  </si>
  <si>
    <t>Receptáculo multiplicador eléctrico</t>
  </si>
  <si>
    <t>Un dispositivo eléctrico montado en una caja de salida eléctrica, que se usa para multiplicar las salidas para suministrar energía a equipos portátiles, dispositivos de iluminación o electrodomésticos.</t>
  </si>
  <si>
    <t>Entubación</t>
  </si>
  <si>
    <t>Pieza de un tubo</t>
  </si>
  <si>
    <t>Finales</t>
  </si>
  <si>
    <t>Utilizado para sellar los extremos del cable y proporcionar protección mecánica, ambiental y contra la humedad.</t>
  </si>
  <si>
    <t>Cubierta de la bobina</t>
  </si>
  <si>
    <t>Un producto moldeado, aislante de plástico en forma de una hélice, que se utiliza para contener  o revestir cableado eléctrico, por ejemplo, para crear un arnés de cableado a partir de un número de cables aislados.</t>
  </si>
  <si>
    <t>Encintado de los pasahilos</t>
  </si>
  <si>
    <t>cubre los bordes afilados de los paneles que entran en contacto con alambres y cables y bloquean mecánicamente de forma indefinida con la presión del dedo en sólo segundos por pie.</t>
  </si>
  <si>
    <t>Encintado de los pasahilos,Encintado de los pasahilo</t>
  </si>
  <si>
    <t>Tubos corrugados para cableado posterior</t>
  </si>
  <si>
    <t>tubos que ofrecen una protección de cobertura total para tanto los cables a base de cobre y los cables de fibra óptica, mientras que permite sesiones individuales donde se les necesita para desviar sin problemas.</t>
  </si>
  <si>
    <t>Tubos corrugados para cableado posterior,Tubo corrugado para cableado posterior</t>
  </si>
  <si>
    <t>Manga trenzada extensible</t>
  </si>
  <si>
    <t>Diseñados para última flexibilidad, expanden hasta tres veces su propio diámetro interior para ajustarse sobre cables y conectores de formas irregulares y tamaños diferentes</t>
  </si>
  <si>
    <t>Montaje de fijador de cable</t>
  </si>
  <si>
    <t>Sispositivo electrónico que se forma con un agujero de montaje vertical, dijo fijador de cable que comprende: un miembro de la explotación de cable adaptado a montarse en el dispositivo electrónico de manera que se extienden a través del agujero de montaje, dicho miembro de explotación de cable que tiene frente a los extremos superior e inferio</t>
  </si>
  <si>
    <t>Kits de empalme de cables</t>
  </si>
  <si>
    <t>Equipo usado en la unión de 2 o más cables de una instalación eléctrica o dentro de un aparato o equipo electrónico</t>
  </si>
  <si>
    <t>Kits de empalme de cables,Componentes de empalme de cables,Componente de empalme de cable</t>
  </si>
  <si>
    <t>Protectores</t>
  </si>
  <si>
    <t>Materiales utilizados para brindarle al cableado electrico mayor durabilidad y así prolongar la vida de ellos, reduciendo la cantidad de fuerza que deben soportar.</t>
  </si>
  <si>
    <t>Asas de transformadores</t>
  </si>
  <si>
    <t>Parte que sobresale del cuerpo de los transformadores  que sirve para sujetarlo.</t>
  </si>
  <si>
    <t>Aislantes eléctricos</t>
  </si>
  <si>
    <t>Es un material con escasa capacidad de conducción de la electricidad, utilizado para separar conductores eléctricos evitando un cortocircuito y para mantener alejadas del usuario determinadas partes de los sistemas eléctricos que de tocarse accidentalmente cuando se encuentran en tensión pueden producir una descarga.</t>
  </si>
  <si>
    <t>Aislantes eléctricos,Aislante eléctrico,tape electrico,gutapercha,cinta aislante</t>
  </si>
  <si>
    <t>Colectores de aire</t>
  </si>
  <si>
    <t>Sistemas de calentamiento solar, es un tipo de colector solar en el que el el aire es calentado dentro del colector</t>
  </si>
  <si>
    <t>Colectores de aire,Colector de aire</t>
  </si>
  <si>
    <t>Extractores de aire</t>
  </si>
  <si>
    <t>Dispositivo electrónico que proporciona un potente movimiento de aire para secar alfombras, pisos, oficinas, tapicería, salas o cualquiera.</t>
  </si>
  <si>
    <t>Expulsores de aire,Expulsor de aire,soplador</t>
  </si>
  <si>
    <t>Rejilla de ventilación</t>
  </si>
  <si>
    <t>Dispositivo que se colocar en una apertura, como en una pared, que sirve como una salida para el aire,  humo,  gases, o similares.</t>
  </si>
  <si>
    <t>Respiraderos,Respiradero</t>
  </si>
  <si>
    <t>Compuertas de ventilación</t>
  </si>
  <si>
    <t>válvulas o platos que detienen o regulan el fluido de aire en un ducto, chimenes o en cualquier otro equipo que maneje aire.</t>
  </si>
  <si>
    <t>Reguladores de tiro de ventilación,Regulador de tiro de ventilación</t>
  </si>
  <si>
    <t>Difusores de aire</t>
  </si>
  <si>
    <t>Los difusores variables son válvulas que cambian su sección de paso cuando se modifican las propiedades del fluido de aire que las cruza.</t>
  </si>
  <si>
    <t>Difusores de aire,Difusor de aire</t>
  </si>
  <si>
    <t>Tubos de ventilación</t>
  </si>
  <si>
    <t>Pieza hueca, generalmente de forma cilíndrica y, por lo común, abierta por ambos extremos, que se hace de distintas materias y se destina para el acto de mover o dirigir el movimiento del aire para un determinado propósito</t>
  </si>
  <si>
    <t>Tubos de ventilacion,Tubo de ventilacion</t>
  </si>
  <si>
    <t>Secadores</t>
  </si>
  <si>
    <t>Uno que sopla, especialmente un dispositivo mecánico, tal como un ventilador, que produce una corriente de aire.</t>
  </si>
  <si>
    <t>Fuelles,Soplador de aire,Fuelle</t>
  </si>
  <si>
    <t>Circuladores de aire</t>
  </si>
  <si>
    <t>Un circulador de aire hace que circule el aire en un espacio, mediante un dispositivo o sobre un punto determinado. Por una parte, los circuladores hacen fluir el aire y, por otra, consiguen un efecto de refrigeración.</t>
  </si>
  <si>
    <t>Circuladores de aire,Circulador de aire</t>
  </si>
  <si>
    <t>Impulsores</t>
  </si>
  <si>
    <t>Uno que impulsa, como un dispositivo de rotación se utiliza para forzar un fluido en una dirección deseada bajo presión.</t>
  </si>
  <si>
    <t>Impulsores,Impulsor</t>
  </si>
  <si>
    <t>Ventiladores</t>
  </si>
  <si>
    <t>Un dispositivo para la creación de una corriente de aire o una brisa</t>
  </si>
  <si>
    <t>Ventiladores,Ventilador,Abanico</t>
  </si>
  <si>
    <t>Protectores o sus accesorios para ventiladores</t>
  </si>
  <si>
    <t>Un protector de metal circular dispuesto alrededor de los bordes exteriores de un ventilador de refrigeración, o bien fijado a un soporte independiente o forma parte del propio ventilador. Sirve para evitar que objetos golpeen las aspas del ventilador y, en algunos casos, actúa para concentrar la succión del ventilador.</t>
  </si>
  <si>
    <t>Protectores de ventilador,Accesorios de ventilador,Protectores de Abanico,Accesorios de abanico</t>
  </si>
  <si>
    <t>Aires acondicionados</t>
  </si>
  <si>
    <t>Es un electrodoméstico en el hogar, sistema o mecanismo diseñado para cambiar la temperatura del aire y la humedad dentro de un área (utilizado para la refrigeración y la calefacción a veces dependiendo de las propiedades del aire en un momento dado).</t>
  </si>
  <si>
    <t>Aires acondicionados,Aire acondicionado</t>
  </si>
  <si>
    <t>2.6.5.4.02</t>
  </si>
  <si>
    <t>Intercambiadores de enfriado</t>
  </si>
  <si>
    <t>Un componente de un sistema hidráulico que alivia el calor excesivo con aire fresco.</t>
  </si>
  <si>
    <t>Intercambiadores de frío,Intercambiador de frío</t>
  </si>
  <si>
    <t>Enfriadores de evaporación</t>
  </si>
  <si>
    <t>Un enfriador evaporativo (también refrigerador del pantano, refrigerador de desierto, y enfriador de aire húmedo) es un dispositivo que enfría el aire a través de la evaporación del agua.</t>
  </si>
  <si>
    <t>Enfriadores por evaporación,Enfriador por evaporación</t>
  </si>
  <si>
    <t>Unidades de condensación</t>
  </si>
  <si>
    <t>En los sistemas de transferencia de calor, un condensador es un dispositivo o unidad que se utiliza para condensar una sustancia a partir de su estado gaseoso al estado líquido, típicamente por enfriamiento. Al hacerlo, el calor latente es dado por la sustancia, y se transferirá al refrigerante condensador.</t>
  </si>
  <si>
    <t>Unidades de condensación,Unidad de condensación</t>
  </si>
  <si>
    <t>Ensamblajes de tubos capilares</t>
  </si>
  <si>
    <t xml:space="preserve">Con una agrupación de elementos que genera una es una conducción de fluido muy estrecha y de pequeña sección circular. </t>
  </si>
  <si>
    <t>Conjuntos de tubos capilares,Conjunto de tubo capilar</t>
  </si>
  <si>
    <t>Obturadores de aire acondicionado</t>
  </si>
  <si>
    <t>Una tapa de bisagra o de la pantalla para un aire acondicionado, generalmente equipado con rejillas.</t>
  </si>
  <si>
    <t>Persianas de aire acondicionado,Persiana de aire acondicionado</t>
  </si>
  <si>
    <t>Accesorios para torres de enfriamiento</t>
  </si>
  <si>
    <t>Es un dispositivo de rechazo de calor, que extrae calor de desecho a la atmósfera, aunque el enfriamiento de una corriente de agua a una temperatura más baja.</t>
  </si>
  <si>
    <t>Accesorios de torre de refrigeración,Accesorio de torre de refrigeración</t>
  </si>
  <si>
    <t>Radiadores</t>
  </si>
  <si>
    <t>Tipo de emisor de calor. Su función es intercambiar calor del sistema de calefacción para cederlo al ambiente, y es un dispositivo sin partes móviles ni producción de calor. Forma parte de las instalaciones centralizadas de calefacción.</t>
  </si>
  <si>
    <t>Radiadores,Radiador</t>
  </si>
  <si>
    <t>Intercambiadores de calor</t>
  </si>
  <si>
    <t>Un dispositivo, tal como un radiador de automóvil, que se utiliza para transferir calor de un fluido en un lado de una barrera para un fluido en el otro lado sin traer los fluidos en contacto directo.</t>
  </si>
  <si>
    <t>Termo-permutadores,Permutador térmico,Termo-permutador</t>
  </si>
  <si>
    <t>Chimeneas de leña</t>
  </si>
  <si>
    <t>Es una estructura arquitectónica diseñada para contener el fuego</t>
  </si>
  <si>
    <t>Chimeneas de leña,Chimenea</t>
  </si>
  <si>
    <t>Calefacción</t>
  </si>
  <si>
    <t>Aparato utilizado para calentar</t>
  </si>
  <si>
    <t>Hornillos,Hornillo,Horno</t>
  </si>
  <si>
    <t>Bombas de calor</t>
  </si>
  <si>
    <t>Máquina térmica que permite transferir energía mediante calor de un ambiente a otro, según se requiera.</t>
  </si>
  <si>
    <t>Bombas de calor,Bomba de calor</t>
  </si>
  <si>
    <t>Unidades de calefacción solar</t>
  </si>
  <si>
    <t>Dispositivos que se pueden utilizar para proporcionar calefacción y calentamiento de agua para su uso en instalaciones residenciales, comerciales o industriales.</t>
  </si>
  <si>
    <t>Unidades de calentamiento solar,Unidad de calentamiento solar</t>
  </si>
  <si>
    <t>Estufas de calefacción</t>
  </si>
  <si>
    <t>Un aparato en el que la electricidad o un combustible se utiliza para suministrar calor, como para cocinar o calor.</t>
  </si>
  <si>
    <t>Estufas de la calefacción,Estufa de la calefacción</t>
  </si>
  <si>
    <t>Calentadores de circulación</t>
  </si>
  <si>
    <t>Dispositivos que se pueden utilizar en sistemas de circulación  forzados o natural para calentar gases o lìquidos que fluyen</t>
  </si>
  <si>
    <t>Calentadores de circulación,Calentador de circulación</t>
  </si>
  <si>
    <t>Calentadores de conductos de bobina</t>
  </si>
  <si>
    <t>Dispositivos que suelen estar diseñados para su instalación en conductos. Por lo general se instalan a través de la pared lateral para hacer que el aire en el conducto se caliente a medida que fluye alrededor y a través de los elementos de espiral abierto.</t>
  </si>
  <si>
    <t>Calentadores de ducto de serpentín,Calentador de ducto de serpentín,Calentador de ducto en espiral</t>
  </si>
  <si>
    <t>Calentadores de convección</t>
  </si>
  <si>
    <t>Es un calentador que opera por las corrientes de  convección del aire que circulan a través del cuerpo del electrodoméstico y a través del elemento de calentamiento.</t>
  </si>
  <si>
    <t>Calentadores por convección,Calentador por convección</t>
  </si>
  <si>
    <t>Intercambiadores divididos</t>
  </si>
  <si>
    <t>Dispositivo diseñado para transferir calor entre dos medios, que estén separados por una barrera o que se encuentren en contacto</t>
  </si>
  <si>
    <t>Intercambiadores divididos,Intercambiador dividido</t>
  </si>
  <si>
    <t>Intercambiadores de doble división</t>
  </si>
  <si>
    <t>Es un intercambiador de calor de carcasa y tubo que es horizontal y que tiene dos boquillas de salida, dos boquillas de la carcasa de entrada y para obtener un flujo de doble división.</t>
  </si>
  <si>
    <t>Intercambiadores de hendidura doble,Intercambiador de hendidura doble</t>
  </si>
  <si>
    <t>Calentadores de aletas tubulares</t>
  </si>
  <si>
    <t>Calentador tubular con banda de acero inoxidable helicoidalmente enrollada y fijada para agrandar la superficie.</t>
  </si>
  <si>
    <t>Calentadores tubulares con aletas,Calentador tubular con aleta</t>
  </si>
  <si>
    <t>Calentadores de inmersión</t>
  </si>
  <si>
    <t>Un aparato eléctrico, controlado usualmente por un termostato, para calentar el líquido en el cual está inmerso.</t>
  </si>
  <si>
    <t>Calentadores de inmersión,Calentador de inmersión</t>
  </si>
  <si>
    <t>Intercambiadores de teteras</t>
  </si>
  <si>
    <t>Equipos utilizandos para mejorar el rendimiento de la transferencia de calor  con la finalidad de producir una unidad significamdamente más compacto para un destino determinado.</t>
  </si>
  <si>
    <t>Intercambiadores de marmita,Intercambiador de marmita</t>
  </si>
  <si>
    <t>Intercambiadores de una vía</t>
  </si>
  <si>
    <t>Intercambiadores de calor que consiste en una serie de tubos. Un conjunto de estos tubos contiene el fluido que debe ser enfriado o calentado. El segundo fluido corre a través de los tubos que están siendo calentados o enfriados de modo que puede proporcionar ya sea el calor o absorber el calor necesario.</t>
  </si>
  <si>
    <t>Intercambiadores de un paso,Intercambiador de un paso</t>
  </si>
  <si>
    <t>Calentadores de procesamiento de aire</t>
  </si>
  <si>
    <t>Los gases de combustión no entran en contacto directo con material o gases de proceso en la cámara de combustión (por ejemplo, por calentamiento indirecto).</t>
  </si>
  <si>
    <t>Calentadores de aire de proceso,Calentador de aire de proceso</t>
  </si>
  <si>
    <t>Calentadores de espacio</t>
  </si>
  <si>
    <t>Dispositivo autónomo para calentar un área cerrada.</t>
  </si>
  <si>
    <t>Calentadores de espacio,Calentador de espacio</t>
  </si>
  <si>
    <t xml:space="preserve">Dispositivo diseñado para transferir calor entre dos medios, que estén separados por una barrera o que se encuentren en contacto. </t>
  </si>
  <si>
    <t>Intercambiadores hendidos,Intercambiador hendido,Intercambiador divido,Intercambiador compartido</t>
  </si>
  <si>
    <t>Calentadores de banda</t>
  </si>
  <si>
    <t>Es un calentador eléctrico que está montado en una superficie y se usa para calentar la superficie o aire (gases).</t>
  </si>
  <si>
    <t>Calentadores de faja,Calentador de faja</t>
  </si>
  <si>
    <t>Calentadores tubulares</t>
  </si>
  <si>
    <t>Dispositivos que se utilizan para aplicaciones de calentamiento de inmersión y de aire. Ellos se pueden sujetar a los objetos tales como los buques y tanques, ajustados en placas de ranura molidas, sumergidos directamente en un líquido que se calienta o incluso montada en los conductos de para calentar el aire y el gas.</t>
  </si>
  <si>
    <t>Calentadores tubulares,Calentador tubular</t>
  </si>
  <si>
    <t>Intercambiadores de dos vías</t>
  </si>
  <si>
    <t>Dispositivo que tiene como mecánica que el fluido entra y sale en el mismo lado del intercambiador de calor</t>
  </si>
  <si>
    <t>Intercambiadores de dos pasos,Intercambiador de dos pasos</t>
  </si>
  <si>
    <t>Calentador de cuarzo</t>
  </si>
  <si>
    <t>Es un calentador portátil que dispone de elementos de calefacción sellados en tubos de vidrio de cuarzo que producen la radiación infrarroja en la parte delantera de un respaldo reflectante</t>
  </si>
  <si>
    <t>Calentador de cuarzo,calentador radiante</t>
  </si>
  <si>
    <t>Calentadores de agua para uso doméstico</t>
  </si>
  <si>
    <t>Un calentador y tanque de almacenamiento para suministrar agua caliente para uso doméstico</t>
  </si>
  <si>
    <t>Calentadores de agua de uso doméstico,Calentador de agua de uso doméstico</t>
  </si>
  <si>
    <t>Calentadores de agua comerciales</t>
  </si>
  <si>
    <t>Un producto de uso comercial que utiliza gas o electricidad para calentar el agua potable para uso fuera de la estufa a demanda, a una temperatura controlada termostáticamente.</t>
  </si>
  <si>
    <t>Calentadores de agua industriales,Calentador de agua industrial,Calentadores de agua comerciales,Calentador de agua comercial</t>
  </si>
  <si>
    <t>Calentadores de fibra cerámica</t>
  </si>
  <si>
    <t>Son dispositivos que aisla la cámara de calefacción del exterior.  Los calentadores de fibra de cerámica son muy de masa muy baja.</t>
  </si>
  <si>
    <t>Calentadores de fibra cerámica,Calentador de fibra cerámica</t>
  </si>
  <si>
    <t>Calentadores de cartucho</t>
  </si>
  <si>
    <t>Una bobina de calefacción eléctrica encerrada en una caja de metal con forma de cartucho</t>
  </si>
  <si>
    <t>Calentadores de cartuchos,Calentador de cartucho</t>
  </si>
  <si>
    <t>Calentadores de tiro</t>
  </si>
  <si>
    <t>Un calentador de tira es un dispositivo que está montado sobre una superficie y se usa para calentar la superficie o aire (gases).</t>
  </si>
  <si>
    <t>Calentadores de cinta,Calentador de cinta,Calentador de banda</t>
  </si>
  <si>
    <t>Elementos de calefacción</t>
  </si>
  <si>
    <t>Es una bobina u otra disposición de alambre en la que el calor es producido por una corriente eléctrica</t>
  </si>
  <si>
    <t>Elementos del calentador</t>
  </si>
  <si>
    <t>Calentadores de inducción</t>
  </si>
  <si>
    <t>Dispositivo que usa el método para obtener calor continuo y rápido para aplicaciones industriales en las que haya que soldar o alterar las propiedades de los metales u otros materiales conductores de la electricidad.</t>
  </si>
  <si>
    <t>Calentadores por corrientes de inducción,Calentador por corriente de inducción</t>
  </si>
  <si>
    <t>Puertas para equipos de calefacción</t>
  </si>
  <si>
    <t>Elemento que se utiliza para cerrar una abertura en el equipo de calefacción</t>
  </si>
  <si>
    <t>Puertas para equipos de calefacción,Puerta para equipo de calefacción</t>
  </si>
  <si>
    <t>Encendedor para calderas o calentadores</t>
  </si>
  <si>
    <t>Es un quemador que se enciende por una chispa u otra fuente de ignición independiente y estable y que proporciona energía de ignición probada requerido para inmediatamente apagar el quemador principal.</t>
  </si>
  <si>
    <t>Dispositivo de encendido de calentador,Dispositivo de encendido de caldera</t>
  </si>
  <si>
    <t>Quemadores (fogones)</t>
  </si>
  <si>
    <t>Un dispositivo mecánico que quema un combustible gaseoso o líquido en una llama de una manera controlada</t>
  </si>
  <si>
    <t>Quemadores,Quemador</t>
  </si>
  <si>
    <t>Vaporizadores</t>
  </si>
  <si>
    <t>Es un dispositivo de extracción de aceites esenciales de materiales vegetales, frecuentemente cannabis o tabaco. Se usa para evitar las sustancias toxicas de la combustion.</t>
  </si>
  <si>
    <t>Vaporizadores,Vaporizador</t>
  </si>
  <si>
    <t>Deshumidificadores</t>
  </si>
  <si>
    <t>Aparato que reduce la humedad ambiental.</t>
  </si>
  <si>
    <t>Deshumidificadores,Deshumidificador</t>
  </si>
  <si>
    <t>Humidificadores</t>
  </si>
  <si>
    <t>Aparato electrodoméstico que aumenta la humedad en una sola habitación o en toda la casa.</t>
  </si>
  <si>
    <t>Humidificadores,Humidificador</t>
  </si>
  <si>
    <t>Quemadores de tubo radiante</t>
  </si>
  <si>
    <t>Tipo de caldera en la que los gases calientes de un fuego pasan a través de uno o más tubos que ejecutan a través de un recipiente sellado de agua.</t>
  </si>
  <si>
    <t>Caldera de tubo de fuego,Caldera tubular</t>
  </si>
  <si>
    <t>Quemadores de tubo de agua</t>
  </si>
  <si>
    <t>Tipo de caldera en la que el agua circula en los tubos calentados externamente por el fuego. </t>
  </si>
  <si>
    <t>Caldera de tubo de agua,Caldera acuotubular</t>
  </si>
  <si>
    <t>Quemadores eléctricos</t>
  </si>
  <si>
    <t>Un generador de vapor de uso de la energía eléctrica, en inmersión, resistencia, o elementos de electrodo, como la fuente de calor.</t>
  </si>
  <si>
    <t>Calderas eléctricas,Caldera eléctrica,Electrocaldera</t>
  </si>
  <si>
    <t>Quemadores operados con gas natural</t>
  </si>
  <si>
    <t>Es el artefacto en el que se calienta agua, por medio de gas natural, que luego se distribuirá por los emisores mediante una red de tuberías.</t>
  </si>
  <si>
    <t>Calderas de gas natural,Caldera de gas natural</t>
  </si>
  <si>
    <t>Quemadores operados con gas propano</t>
  </si>
  <si>
    <t>Un recipiente cerrado en el que el agua u otro líquido se calienta, se genera vapor de agua o vapor, el vapor es sobrecalentado, o cualquier combinación de los mismos, bajo presión o vacío, para uso externo del mismo, por la aplicación directa de la energía de la combustión de gas propano.</t>
  </si>
  <si>
    <t>Calderas de gas propano,Caldera de gas propano</t>
  </si>
  <si>
    <t>Válvulas de aguja</t>
  </si>
  <si>
    <t>Es un tipo de válvula que tiene un puerto pequeño y un émbolo roscado, en forma de aguja.</t>
  </si>
  <si>
    <t>Válvulas de aguja,Válvula de aguja</t>
  </si>
  <si>
    <t>Válvulas neumáticas</t>
  </si>
  <si>
    <t>Una válvula en la que la fuerza del aire comprimido contra un diafragma se oponepor la fuerza de un resorte para controlar el área de la abertura de una corriente de fluido.</t>
  </si>
  <si>
    <t>Válvulas neumáticas,Válvula neumática</t>
  </si>
  <si>
    <t>Válvulas de seguridad</t>
  </si>
  <si>
    <t>Una válvula en un recipiente a presión, como en una caldera de vapor, que se abre automáticamente cuando la presión alcanza un nivel peligroso.</t>
  </si>
  <si>
    <t>Válvulas de seguridad,Válvula de seguridad</t>
  </si>
  <si>
    <t>Válvulas solenoides</t>
  </si>
  <si>
    <t>Una electroválvula esuna válvula electromecánica, diseñada para controlar el flujo de un fluido a través de un conducto como puede ser una tubería. La válvula está controlada por una corriente eléctrica a través de una bobinasolenoidal.</t>
  </si>
  <si>
    <t>Válvulas de solenoide,Válvula de solenoide,válvula electromecánica</t>
  </si>
  <si>
    <t>Válvulas de relevo</t>
  </si>
  <si>
    <t>Es un tipo de válvula utilizada para controlar o limitar la presión en un sistema o recipiente que se puede construir por un fallo en el proceso, instrumento o equipo, o fuego.</t>
  </si>
  <si>
    <t>Válvulas de descarga,Válvula de descarga,rv,valvula de alivio</t>
  </si>
  <si>
    <t>Válvulas de bola</t>
  </si>
  <si>
    <t>Es un mecanismo de llave de paso que sirve para regular el flujo de un fluido canalizado y se caracteriza porque el mecanismo regulador situado en el interior tiene forma de esfera perforada.</t>
  </si>
  <si>
    <t>Válvulas esféricas,Válvula esférica, válvula de bola</t>
  </si>
  <si>
    <t>Válvulas hidráulicas</t>
  </si>
  <si>
    <t>Una válvula para la regulación de la distribución de agua en los cilindros de ascensores hidráulicos, grúas, etc</t>
  </si>
  <si>
    <t>Válvulas hidráulicas,Válvula hidráulica</t>
  </si>
  <si>
    <t>Válvulas de control</t>
  </si>
  <si>
    <t>Son válvulas que se utilizan para el control de condiciones tales como flujo, presión, temperatura y nivel de líquido abriendo o cerrando parcial o completamente en respuesta a las señales recibidas de los controladores que comparan un "punto de referencia" a una "variable de proceso", cuyo valor es proporcionado por sensores que monitorean los cambios en tales condiciones.</t>
  </si>
  <si>
    <t>Válvulas de control,Válvula de control</t>
  </si>
  <si>
    <t>Válvulas de flotación</t>
  </si>
  <si>
    <t>Es un mecanismo o máquina para el llenado de tanques de agua, tales como las que se encuentran en los inodoros, evitando al mismo tiempo el desbordamiento y flujo de retorno (en caso de baja presión de agua).</t>
  </si>
  <si>
    <t>Válvulas de flotador,Válvula de flotador</t>
  </si>
  <si>
    <t>Válvulas de globo</t>
  </si>
  <si>
    <t>Es un tipo de válvula utilizada para regular el flujo en una tubería, que consiste en un elemento de tipo disco móvil y un asiento de anillo estacionario en un cuerpo generalmente esférico.</t>
  </si>
  <si>
    <t>Válvulas esféricas,Válvula esférica</t>
  </si>
  <si>
    <t>Válvulas de expansión</t>
  </si>
  <si>
    <t>Es una pieza de equipo que reduce la presión en un sistema.</t>
  </si>
  <si>
    <t>Válvulas de expansión,Válvula de expansión</t>
  </si>
  <si>
    <t>Válvulas de compuerta</t>
  </si>
  <si>
    <t>Es una válvula que se abre mediante el levantamiento de una puerta / cuña redonda o rectangular fuera de la trayectoria del fluido.</t>
  </si>
  <si>
    <t>Válvulas de compuerta,Válvula de compuerta</t>
  </si>
  <si>
    <t>Válvulas de lengüeta</t>
  </si>
  <si>
    <t>Una válvula que se abre y se cierra sobre un lado con bisagras; una válvula clac.</t>
  </si>
  <si>
    <t>Válvulas de charnela de disco exterior,Válvula de charnela de disco exterior,valvula clac</t>
  </si>
  <si>
    <t>Partes o accesorios para válvulas</t>
  </si>
  <si>
    <t>Partes o accesorios de los dispositivos que regulan, controlan o dirigen el flujo de un fluido (gases, líquidos, sólidos fluidizados, o lodos) por la apertura, cierre, o la obstrucción parcial de varios pasajes.</t>
  </si>
  <si>
    <t>Piezas de válvula,Pieza de válvula,Accesorios de válvula,Accesorio de válvula</t>
  </si>
  <si>
    <t>Válvulas esféricas de ángulo</t>
  </si>
  <si>
    <t>Una válvula de globo que tiene una configuración angular.</t>
  </si>
  <si>
    <t>Válvulas angular de globo,Válvula angular de globo</t>
  </si>
  <si>
    <t>Válvulas de seguridad de bola</t>
  </si>
  <si>
    <t xml:space="preserve">Es una válvula de retención en la que el miembro de cierre, la parte móbil para bloquear el fluído, es una bola esférica.  </t>
  </si>
  <si>
    <t>Válvulas de retención a bola,Válvulas de retención con bola,Válvula de retención con bola</t>
  </si>
  <si>
    <t>Válvulas de mariposa con diseño de casquillo</t>
  </si>
  <si>
    <t>Válvulas de estilo terminal tienen insertos roscados en ambos lados del cuerpo de la válvula. Esto les permite ser instalados en un sistema con dos juegos de tornillos y sin tuercas. La válvula se instala entre dos bridas usando un conjunto separado de pernos para cada brida. Esta configuración permite que ambos lados del sistema de tuberías ser desconectado sin perturbar el otro lado.</t>
  </si>
  <si>
    <t>Válvulas de mariposa de diseño de oreja,Válvula de mariposa de diseño de oreja</t>
  </si>
  <si>
    <t>Válvulas de mariposa con diseño de disco</t>
  </si>
  <si>
    <t>La válvula  está diseñado para mantener un sellado contra la presión diferencial bi-direccional para evitar el reflujo en sistemas diseñados para el flujo unidireccional</t>
  </si>
  <si>
    <t>Válvulas de mariposa de diseño de chapa,Válvula de mariposa de diseño de chapa,válvula de mariposa del estilo de la oblea</t>
  </si>
  <si>
    <t>Válvulas de diafragma</t>
  </si>
  <si>
    <t>Se compone de un cuerpo de válvula con dos o más puertos, un diafragma, y un "vertedero o silla de montar" o asiento sobre el que el diafragma cierra la válvula.</t>
  </si>
  <si>
    <t>Válvulas de diafragma,Válvula de diafragma,válvula de membrana</t>
  </si>
  <si>
    <t>Válvulas de seguridad en línea</t>
  </si>
  <si>
    <t>Una válvula de retención con la entrada y salida situada directamente uno frente al otro.</t>
  </si>
  <si>
    <t>Válvulas de control en línea,Válvula de control en línea</t>
  </si>
  <si>
    <t>Válvulas tipo compuerta</t>
  </si>
  <si>
    <t>La válvula de compuerta es una válvula que abre mediante el levantamiento de una compuerta o cuchilla (la cuál puede ser redonda o rectangular) permitiendo así el paso del fluido.</t>
  </si>
  <si>
    <t>Válvulas de cuña de cuchilla,Válvula de cuña de cuchilla</t>
  </si>
  <si>
    <t>Válvulas con pistones lubricados</t>
  </si>
  <si>
    <t>Es una válvula de tapón lubricado manga, adecuado para el aislamiento en las industrias de la desalinización, la transformación y la minería.</t>
  </si>
  <si>
    <t xml:space="preserve">Válvulas de macho lubrificadas,Válvula de macho lubrificada,válvula de tapón lubricado </t>
  </si>
  <si>
    <t>Válvulas purgadoras de sedimentos (barro o lodo)</t>
  </si>
  <si>
    <t>Válvulas que están diseñados para resolver las líneas de drenaje de cuencas, sumidero blow-offs, piscina drenajes, acueductos, alcantarillado y plantas de filtración, sistemas de riego y las instalaciones industriales. Se recomiendan para uso en líneas de bajo asiento o sólo presiones destronar</t>
  </si>
  <si>
    <t>Válvulas purgadora de sedimentos,Válvulas purgadora de lodo,Válvula purgadora de lodo,válvula de barro</t>
  </si>
  <si>
    <t>Válvulas con pistón no lubricado</t>
  </si>
  <si>
    <t>Una válvula de tapón que no está en función de la inyección de lubricante o sellador para la operación y de estar.</t>
  </si>
  <si>
    <t>Válvulas de macho sin lubricar,Válvula de macho sin lubricar</t>
  </si>
  <si>
    <t>Válvulas de orificio</t>
  </si>
  <si>
    <t>Una válvula que permite el flujo total de fluido en una dirección y restringe en la otra dirección. Puede ser instalado en el circuito de tren de aterrizaje, lo que permite la retracción rápida y lenta extensión del tren de aterrizaje.</t>
  </si>
  <si>
    <t>Válvulas de orificio,Válvula de orificio</t>
  </si>
  <si>
    <t>Válvulas piloto</t>
  </si>
  <si>
    <t>Es una pequeña válvula que controla la alimentación de un control limitado de flujo a una válvula piloteada separada</t>
  </si>
  <si>
    <t>Válvulas pilotos,Válvula piloto</t>
  </si>
  <si>
    <t>Válvulas de pinzamiento</t>
  </si>
  <si>
    <t>Una válvula de estricción es un paso total o de tipo totalmente portado de válvula de control que utiliza un efecto de pinzamiento para obstruir el flujo de fluido.</t>
  </si>
  <si>
    <t>Válvulas apretadoras,Válvula apretadora,válvula de estricción</t>
  </si>
  <si>
    <t>Válvulas de seguridad de pistón</t>
  </si>
  <si>
    <t>Una válvula de retención de elevación que tiene un elemento de cierre de tipo pistón con 0 gravedad o cargado de resorte.</t>
  </si>
  <si>
    <t>Válvulas de control de émbolo,Válvula de control de émbolo,válvula de retención de elevación</t>
  </si>
  <si>
    <t>Válvulas de bombeo</t>
  </si>
  <si>
    <t>Cualquiera de las válvulas en una bomba de émbolo (como la válvulas de aspiración y de descarga) o en una bomba de lechón-varilla (como una válvula de bola-y-Scat).</t>
  </si>
  <si>
    <t>Válvulas de bombas,Válvula de bomba</t>
  </si>
  <si>
    <t>Válvulas de monitoreo</t>
  </si>
  <si>
    <t>Son simplemente pequeñas válvulas de alivio instaladas en algunos sistemas para advertir de la inminencia de una sobrepresión.</t>
  </si>
  <si>
    <t>Válvulas de centinela,Válvula de centinela</t>
  </si>
  <si>
    <t>Válvulas deslizantes</t>
  </si>
  <si>
    <t>Es una válvula rectilínea utiliza para controlar la admisión de vapor de agua hacia dentro, y la emisión de gases de escape desde el cilindro de un motor de vapor.</t>
  </si>
  <si>
    <t>Válvulas deslizaderas,Válvula deslizadora,válvula corredera</t>
  </si>
  <si>
    <t>Válvulas de control de rotación</t>
  </si>
  <si>
    <t>Es la válvula de retención en la que el disco, la parte móvil para bloquear el flujo, oscila en una bisagra o muñón, ya sea en el asiento para bloquear el flujo inverso o fuera del asiento para permitir el flujo hacia adelante.</t>
  </si>
  <si>
    <t>Válvulas de retención a bisagra,Válvula de retención a bisagra,válvula de retención de oscilación,válvula de retención de disco de inclinación</t>
  </si>
  <si>
    <t>Válvulas de turbina</t>
  </si>
  <si>
    <t xml:space="preserve">Son válvulas de bypass que  aíslan la turbina de vapor de la caldera durante el arranque, parada y durante los cambios de la carga. </t>
  </si>
  <si>
    <t>Válvulas turbinas,Válvula turbina,válvula de bypass de turbina</t>
  </si>
  <si>
    <t>Kits de válvulas</t>
  </si>
  <si>
    <t>Equipos de cualquier dispositivo que se apaga, se inicia, regula o controla el flujo de un fluido</t>
  </si>
  <si>
    <t>Equipos de válvulas,Equipo de válvula,Componentes de válvulas,Componente de válvula</t>
  </si>
  <si>
    <t>Válvulas de control de disco</t>
  </si>
  <si>
    <t>Una válvula compuesta de dos placas semicirculares con bisagras sobre un eje común, que se utiliza para permitir el flujo en una sola dirección.</t>
  </si>
  <si>
    <t>Válvulas de chapa de control,Válvula de chapa de control</t>
  </si>
  <si>
    <t>Válvulas alternadoras</t>
  </si>
  <si>
    <t>Están diseñados para actuar rápida y positiva de encendido / apagado de los medios de la temperatura moderada y aplicaciones de presión. Válvulas de palanca resistentes y de diseño compacto.</t>
  </si>
  <si>
    <t>Válvulas de palanca,Válvula de palanca</t>
  </si>
  <si>
    <t>Desagües</t>
  </si>
  <si>
    <t>Diseñado para drenar el exceso de lluvia y agua superficial desde calles pavimentadas, playas de estacionamiento, aceras y azoteas. </t>
  </si>
  <si>
    <t>Desagües,Desagüe,desaguadero,sumidero,drenaje,sistema de drenaje</t>
  </si>
  <si>
    <t>Grifos</t>
  </si>
  <si>
    <t>Es una válvula de control de la liberación de líquidos o gases.</t>
  </si>
  <si>
    <t>Grifos,Grifo,espita</t>
  </si>
  <si>
    <t>Boquillas de ducha</t>
  </si>
  <si>
    <t>Es una boquilla perforada que distribuye agua sobre un gran ángulo sólido en el punto de uso, generalmente sobre la cabeza del bañista.</t>
  </si>
  <si>
    <t>Boquillas de ducha,Boquilla de ducha,cabezal de ducha</t>
  </si>
  <si>
    <t>Espigas</t>
  </si>
  <si>
    <t>Un grifo de madera colocado en la boca de tonel de un barril.</t>
  </si>
  <si>
    <t>Espigas,Espiga,Grifo,Llave de agua,Válvula</t>
  </si>
  <si>
    <t>Caños</t>
  </si>
  <si>
    <t>Tubo o labio a través del cual el líquido se vierte o descarga.</t>
  </si>
  <si>
    <t>Caños,Caño,Chorro</t>
  </si>
  <si>
    <t>Sifones en P</t>
  </si>
  <si>
    <t>Formación de un sello de agua en una tubería de desagüe o en el suelo trampa en forma de P; esp. utilizado para fregaderos y lavabos.</t>
  </si>
  <si>
    <t>Sifones en P,Sifón en P,Tubería en P</t>
  </si>
  <si>
    <t>Adaptadores para plomería</t>
  </si>
  <si>
    <t>Accesorios de tubería que extienden una corrida por la unión de dos tubos de diferentes tipos.</t>
  </si>
  <si>
    <t>Adaptadores para fontanería,Adaptadores para plomería,Adaptador para plomería</t>
  </si>
  <si>
    <t>Conectores para plomería</t>
  </si>
  <si>
    <t>Se utiliza en los sistemas de tuberías para conectar tubos rectos o secciones de tubo, para adaptarse a diferentes tamaños o formas, y para otros fines, tales como la regulación o la medición de flujo de fluido.</t>
  </si>
  <si>
    <t>Conectores para fontanería,Conectores para plomería,Conector para plomería</t>
  </si>
  <si>
    <t>Ganchos (soportes) para plomería</t>
  </si>
  <si>
    <t>Utilizado para suspender tuberías (a partir de techos, vigas aéreas)</t>
  </si>
  <si>
    <t>Sustentadores para fontanería,Sustentadores para plomería,Sustentador para plomería,soporte,abrazadera,clip,bucle</t>
  </si>
  <si>
    <t>Hidrantes</t>
  </si>
  <si>
    <t>Consiste en un tubo en posición vertical con una válvula unida, desde el cual el agua puede ser aprovechado para la lucha contra los incendios</t>
  </si>
  <si>
    <t>Tomas de agua,Toma de agua</t>
  </si>
  <si>
    <t>Plomería de ventilación</t>
  </si>
  <si>
    <t>Cualquier tubería suministrada para ventilar un sistema de tuberías, para evitar la trampa de sifón y la presión hacia atrás, o para igualar la presión de aire en el sistema de drenaje.</t>
  </si>
  <si>
    <t>Mangas de ventilación para fontanería,Conducto de ventilación para plomería,Manguera de ventilación para plomería</t>
  </si>
  <si>
    <t>Boquillas</t>
  </si>
  <si>
    <t>Dispositivo diseñado para controlar la dirección o las características de un flujo de fluido (especialmente para aumentar la velocidad) a medida que sale (o entra) una cámara cerrada o tubo a través de un orificio.</t>
  </si>
  <si>
    <t>Boquillas,Boquilla</t>
  </si>
  <si>
    <t>Centradores (arañas) para plomería</t>
  </si>
  <si>
    <t>Dispositivo utilizado como un punto de distribución central</t>
  </si>
  <si>
    <t>Estrella de plomería,colector de araña</t>
  </si>
  <si>
    <t>Conectores para mangueras</t>
  </si>
  <si>
    <t>Un tipo de conexión se utiliza para conectar una manguera a otro componente de fluido.</t>
  </si>
  <si>
    <t>Ajustaje de manguito,Manguera ajustable</t>
  </si>
  <si>
    <t>Embudos</t>
  </si>
  <si>
    <t>Instrumento empleado para canalizar líquidos y materiales gaseosos granulares en recipientes con bocas anchas. Es usado principalmente en cocinas, laboratorios, actividades de construcción, industria, redstone.</t>
  </si>
  <si>
    <t>Embudos,Embudo</t>
  </si>
  <si>
    <t>Graseras (de lubricación)</t>
  </si>
  <si>
    <t>Es un accesorio de metal que se usa en los sistemas mecánicos para alimentar lubricantes, generalmente grasa lubricante, en un rodamiento bajo moderada a alta presión usando una pistola de grasa.</t>
  </si>
  <si>
    <t>Engrasador,accesorio de engrase,boquilla de engrase,accesorio Alemite,</t>
  </si>
  <si>
    <t>Diafragmas</t>
  </si>
  <si>
    <t>Una parte membranosa que divide o separa.</t>
  </si>
  <si>
    <t>Diafragmas,Diafragma</t>
  </si>
  <si>
    <t>Tapones de drenaje (de aceite)</t>
  </si>
  <si>
    <t>Un tapón extraíble para contener agua en una bañera o un lavabo</t>
  </si>
  <si>
    <t>Tapones de drenaje,Tapón de drenaje</t>
  </si>
  <si>
    <t>Tapas de desagüe</t>
  </si>
  <si>
    <t>Una cubierta de hierro al ras para una boca de inspección (como en una calle)</t>
  </si>
  <si>
    <t>Cubiertas de drenaje,Cubierta de drenaje</t>
  </si>
  <si>
    <t>Llave de la gasolina</t>
  </si>
  <si>
    <t>Un grifo o la válvula por el cual el flujo de un líquido o de gas puede ser regulado.</t>
  </si>
  <si>
    <t>Llaves de combustible,Llave de combustible</t>
  </si>
  <si>
    <t>Orificios de ajuste</t>
  </si>
  <si>
    <t>Dispositivos que se utilizan para ajustar una pieza a otro elemento para asi evitar fugas.</t>
  </si>
  <si>
    <t>Adaptadores de orificio,Adaptador de orificio</t>
  </si>
  <si>
    <t>Atomizadores</t>
  </si>
  <si>
    <t>Atomizadores,Atomizador, pulverizador</t>
  </si>
  <si>
    <t>Puntas o capas de boquillas</t>
  </si>
  <si>
    <t>Cabeza por lo general suave y ajustada que cubre un tubo corto con una puesta a punto o constricción utilizado (como en una manguera) para acelerar o dirigir un flujo de fluido.</t>
  </si>
  <si>
    <t xml:space="preserve">Tuercas de la boquilla,Extremidades de la boquilla,Tuerca de la boquilla </t>
  </si>
  <si>
    <t>Cuencos de drenaje</t>
  </si>
  <si>
    <t>Un recipiente semiesférico, más ancho que profundo, que se utiliza para contener alimentos o líquidos por el cual se extrae un líquido mediante un proceso gradual: el agua drenada del fregadero.</t>
  </si>
  <si>
    <t>Cubetas de drenaje,Cubeta de drenaje</t>
  </si>
  <si>
    <t>Fusibles de alta temperatura</t>
  </si>
  <si>
    <t>Es un cilindro de metal roscado generalmente de bronce, latón obronce de cañón, con un agujero cónico perforado completamente a través de su longitud.</t>
  </si>
  <si>
    <t>Tapones fusible,Tapón fusible</t>
  </si>
  <si>
    <t>Mirillas (indicadores de nivel)</t>
  </si>
  <si>
    <t>Un indicador visual de cristal o medidor de agua es un tubo transparente a través del cual el operador de un tanque o caldera puede observar el nivel de líquido contenido dentro.</t>
  </si>
  <si>
    <t>Visor,pantalla de cristal</t>
  </si>
  <si>
    <t>Conductos flexibles</t>
  </si>
  <si>
    <t>Cable flexible aislado que lleva un enchufe macho que se conecta a una toma de corriente. También llamado cordón flexible, flexible.</t>
  </si>
  <si>
    <t>Conductos flexibles,Conducto flexible</t>
  </si>
  <si>
    <t>Conductos rígidos</t>
  </si>
  <si>
    <t>Conducto metálico, de grosor y peso estándar, que permite alojar los cables eléctricos, provisto de una tuerca en un extremo para roscarlo directamente a un enchufe.</t>
  </si>
  <si>
    <t>Conductos rígidos,Conducto rígido</t>
  </si>
  <si>
    <t>Conductos o red de conductos de manganeso</t>
  </si>
  <si>
    <t>Sistema de tubos de magnesio que se ejecutan a través de una casa o un edificio y que son parte del sistema de calefacción y aire acondicionado</t>
  </si>
  <si>
    <t>Conducciones de magnesio,Conductos de magnesio,Conducción de magnesio,Conducto de magnesio</t>
  </si>
  <si>
    <t>Conductos o red de conductos de aleación ferrosa</t>
  </si>
  <si>
    <t>Sistema de tubos de metal que se ejecutan a través de una casa o un edificio y que son parte del sistema de calefacción y aire acondicionado</t>
  </si>
  <si>
    <t>Conducciones de aleación férrea,Conductos de aleación férrea,Conducción de aleación férrea,Conducto de aleación férrea</t>
  </si>
  <si>
    <t>Conductos o red de conductos de titanio</t>
  </si>
  <si>
    <t>Sistema de tubos de titanio que se ejecutan a través de una casa o un edificio y que son parte del sistema de calefacción y aire acondicionado</t>
  </si>
  <si>
    <t>Conducciones de titanio,Conductos de titanio,Conducción de titanio,Conducto de titanio</t>
  </si>
  <si>
    <t>Conductos o red de conductos de latón</t>
  </si>
  <si>
    <t>Sistema de tubos de estaño que se ejecutan a través de una casa o un edificio y que son parte del sistema de calefacción y aire acondicionado</t>
  </si>
  <si>
    <t>Conducciones de estaño,Conductos de estaño,Conducción de estaño,Conducto de estaño</t>
  </si>
  <si>
    <t>Sistema de tubos de latón que se ejecutan a través de una casa o un edificio y que son parte del sistema de calefacción y aire acondicionado</t>
  </si>
  <si>
    <t>Conducciones de latón,Conductos de latón,Conducción de latón,Conducto de latón</t>
  </si>
  <si>
    <t>Conductos o red de conductos de plomo</t>
  </si>
  <si>
    <t>Sistema de tubos de plomo que se ejecutan a través de una casa o un edificio y que son parte del sistema de calefacción y aire acondicionado</t>
  </si>
  <si>
    <t>Conducciones de plomo,Conductos de plomo,Conducción de plomo,Conducto de plomo</t>
  </si>
  <si>
    <t>Conductos o red de conductos de bronce</t>
  </si>
  <si>
    <t>Sistema de tubos de bronce que se ejecutan a través de una casa o un edificio y que son parte del sistema de calefacción y aire acondicionado</t>
  </si>
  <si>
    <t>Conducciones de bronce,Conductos de bronce,Conducción de bronce,Conducto de bronce</t>
  </si>
  <si>
    <t>Conductos o red de conductos de zinc</t>
  </si>
  <si>
    <t>Sistema de tubos de cinc que se ejecutan a través de una casa o un edificio y que son parte del sistema de calefacción y aire acondicionado</t>
  </si>
  <si>
    <t>Conducciones de cinc,Conductos de cinc,Conducción de cinc,Conducto de cinc</t>
  </si>
  <si>
    <t>Conductos o red de conductos de acero</t>
  </si>
  <si>
    <t>Sistema de tubos de aceroque se ejecutan a través de una casa o un edificio y que son parte del sistema de calefacción y aire acondicionado</t>
  </si>
  <si>
    <t>Conducciones de acero,Conductos de acero,Conducción de acero,Conducto de acero</t>
  </si>
  <si>
    <t>Conductos o red de conductos de hierro</t>
  </si>
  <si>
    <t>Un paso de frecuencia o canal cerrado de hierro para el transporte de una sustancia, especialmente un líquido o gas.</t>
  </si>
  <si>
    <t>Conducciones de hierro,Conductos de hierro,Conducción de hierro,Conducto de hierro</t>
  </si>
  <si>
    <t>Conductos o red de conductos de cemento</t>
  </si>
  <si>
    <t>Un paso de frecuencia o canal cerrado de cemento para el transporte de una sustancia, especialmente un líquido o gas.</t>
  </si>
  <si>
    <t>Conducciones de cemento,Conductos de cemento,Conducción de cemento,Conducto de cemento</t>
  </si>
  <si>
    <t>Conductos o red de conductos de plástico</t>
  </si>
  <si>
    <t>Un paso de frecuencia o canal cerrado de plástico para el transporte de una sustancia, especialmente un líquido o gas.</t>
  </si>
  <si>
    <t>Conducciones de plástico,Conductos de plástico,Conducción de plástico,Conducto de plástico</t>
  </si>
  <si>
    <t>Conductos o red de conductos de caucho</t>
  </si>
  <si>
    <t>Un paso de frecuencia o canal cerrado de goma para el transporte de una sustancia, especialmente un líquido o gas.</t>
  </si>
  <si>
    <t>Conducciones de caucho,Conductos de caucho,Conducción de caucho,Conducto de caucho</t>
  </si>
  <si>
    <t>Conductos o red de conductos de vidrio</t>
  </si>
  <si>
    <t>Un paso de frecuencia o canal cerrado de vidrio para el transporte de una sustancia, especialmente un líquido o gas.</t>
  </si>
  <si>
    <t>Conducciones de vidrio,Conductos de vidrio,Conducción de vidrio,Conducto de vidrio</t>
  </si>
  <si>
    <t>Conductos o red de conductos de piedra</t>
  </si>
  <si>
    <t>Un paso de frecuencia o canal cerrado de piedra para el transporte de una sustancia, especialmente un líquido o gas.</t>
  </si>
  <si>
    <t>Conducciones de piedra,Conductos de piedra,Conducción de piedra,Conducto de piedra</t>
  </si>
  <si>
    <t>Conductos o red de conductos de aleación no ferrosa</t>
  </si>
  <si>
    <t>Un paso de frecuencia o canal cerrado de aleación que no contiene hierro para el transporte de una sustancia, especialmente un líquido o gas.</t>
  </si>
  <si>
    <t>Conducciones de aleación no férrea,Conductos de aleación no férrea,Conducción de aleación no férrea,Conducto de aleación no férrea</t>
  </si>
  <si>
    <t>Conductos o red de conductos de aluminio</t>
  </si>
  <si>
    <t>Un paso de frecuencia o canal cerrado de aluminio para el transporte de una sustancia, especialmente un líquido o gas.</t>
  </si>
  <si>
    <t>Conducciones de aluminio,Conductos de aluminio,Conducción de aluminio,Conducto de aluminio</t>
  </si>
  <si>
    <t>Conductos o red de conductos de acero inoxidable</t>
  </si>
  <si>
    <t>Un paso de frecuencia o canal cerrado de acero inoxidable para el transporte de una sustancia, especialmente un líquido o gas.</t>
  </si>
  <si>
    <t>Conducciones de acero inoxidable,Conductos de acero inoxidable,Conducción de acero inoxidable,Conducto de acero inoxidable</t>
  </si>
  <si>
    <t>Conductos o red de conductos de metales preciosos</t>
  </si>
  <si>
    <t>Un paso de frecuencia o canal cerrado de materiales preciosos para el transporte de una sustancia, especialmente un líquido o gas.</t>
  </si>
  <si>
    <t>Conducciones de metales preciosos,Conductos de metales preciosos,Conducción de metales preciosos,Conducto de metales preciosos</t>
  </si>
  <si>
    <t>Conductos o red de conductos de cobre</t>
  </si>
  <si>
    <t>Un paso de frecuencia o canal cerrado de cobre para el transporte de una sustancia, especialmente un líquido o gas.</t>
  </si>
  <si>
    <t>Conducciones de cobre,Conductos de cobre,Conducción de cobre,Conducto de cobre</t>
  </si>
  <si>
    <t>Mangueras de ácido</t>
  </si>
  <si>
    <t>Conducto reforzado, flexible que se usa para mover el ácido  de un punto a otro.</t>
  </si>
  <si>
    <t>Manguitos para ácidos,Manguera para ácido,Mangueras para ácidos</t>
  </si>
  <si>
    <t>Mangueras de aire</t>
  </si>
  <si>
    <t>Conducto reforzado, flexible que se usa para mover el aire de un punto a otro.</t>
  </si>
  <si>
    <t>Manguitos para aire,Mangueras para aire,Manguera para aire</t>
  </si>
  <si>
    <t>Mangueras de perforación</t>
  </si>
  <si>
    <t>Un tubo flexible para el transporte de líquidos o gases bajo presión para unn instrumento con bordes o extremos en punta de corte para hacer agujeros en materiales duros, por lo general por una abrasión giratoria o golpes repetidos.</t>
  </si>
  <si>
    <t>Manguitos para perforación,Mangueras para perforación,Manguera para perforación</t>
  </si>
  <si>
    <t>Mangueras marítimas</t>
  </si>
  <si>
    <t>Manguera marina es una manguera de goma flexible que se usa para el transporte de petróleo entre buques cisterna</t>
  </si>
  <si>
    <t>Manguitos marinos,Mangueras marinas,Manguera marina</t>
  </si>
  <si>
    <t>Mangueras para manipular material</t>
  </si>
  <si>
    <t>Un conducto flexible que consta de un tubo, refuerzo, y por lo general una cubierta exterior utilizada para manejar material.</t>
  </si>
  <si>
    <t>Manguitos para manejar material,Mangueras para manejar material,Manguera para manejar material</t>
  </si>
  <si>
    <t>Mangueras de aceite</t>
  </si>
  <si>
    <t>Un conducto flexible que consta de un tubo, refuerzo, y por lo general una cubierta exterior utilizada para manejar aceite</t>
  </si>
  <si>
    <t>Manguitos de aceite,Mangueras para aceite,Manguera para aceite</t>
  </si>
  <si>
    <t>Mangueras especiales</t>
  </si>
  <si>
    <t>Un conducto flexible que consta de un tubo, refuerzo, y por lo general una cubierta exterior para usos especiales</t>
  </si>
  <si>
    <t>Manguitos especiales,Mangueras especiales,Manguera especial</t>
  </si>
  <si>
    <t>Mangueras de agua</t>
  </si>
  <si>
    <t>Una manguera de agua es un tubo hueco flexible diseñado para transportar agua de un lugar a otro</t>
  </si>
  <si>
    <t>Manguitos para agua,Mangueras para agua,Manguera para agua</t>
  </si>
  <si>
    <t>Mangueras multipropósito de aire, agua y gas</t>
  </si>
  <si>
    <t>Un conducto flexible que consta de un tubo, refuerzo, y por lo general una cubierta exterior multipropósito, ya sea agua, gas o aire.</t>
  </si>
  <si>
    <t>Manguitos multiuso gas agua aire,Mangueras multiuso gas agua aire,Manguera multiuso gas agua aire</t>
  </si>
  <si>
    <t>Mangueras recubiertas de fluoropolímero</t>
  </si>
  <si>
    <t>Un conducto flexible que consta de un tubo, refuerzo, y por lo general una cubierta exterior de un químico de peso molecular elevado (de cadena larga) que contiene flúor como un elemento principal.</t>
  </si>
  <si>
    <t>Mangueras revestidas de fluoropolímero,Manguera revestida de fluoropolímero</t>
  </si>
  <si>
    <t>Tubería de acero al carbono</t>
  </si>
  <si>
    <t>Un tubo es una sección tubular o cilindro hueco, por lo general, pero no necesariamente de sección transversal circular, que se utiliza principalmente para transportar sustancias que pueden fluir - líquidos y gases (fluidos), lodos, polvos, masas de sólidos pequeños.</t>
  </si>
  <si>
    <t>Tubería de hierro dúctil</t>
  </si>
  <si>
    <t>Tubería de hierro dúctil de uso común para la transmisión y distribución de agua potable.</t>
  </si>
  <si>
    <t>Tubería de aleación de níquel alto</t>
  </si>
  <si>
    <t>Sección tubular o cilindro hueco de aleación de níquel alto, por lo general, pero no necesariamente de sección transversal circular, que se utiliza principalmente para transportar sustancias que pueden fluir - líquidos y gases (fluidos), lodos, polvos, masas de sólidos pequeños.</t>
  </si>
  <si>
    <t>Tubería de acero de alto rendimiento</t>
  </si>
  <si>
    <t>Un tubo es una sección tubular o cilindro hueco de acero de alto rendimiento, por lo general, pero no necesariamente de sección transversal circular, que se utiliza principalmente para transportar sustancias que pueden fluir - líquidos y gases (fluidos), lodos, polvos, masas de sólidos pequeños.</t>
  </si>
  <si>
    <t>Un tubo es una sección tubular o cilindro hueco de aleación ferrosa, por lo general, pero no necesariamente de sección transversal circular, que se utiliza principalmente para transportar sustancias que pueden fluir - líquidos y gases (fluidos), lodos, polvos, masas de sólidos pequeños.</t>
  </si>
  <si>
    <t>Un tubo es una sección tubular o cilindro hueco de aluminio, por lo general, pero no necesariamente de sección transversal circular, que se utiliza principalmente para transportar sustancias que pueden fluir - líquidos y gases (fluidos), lodos, polvos, masas de sólidos pequeños.</t>
  </si>
  <si>
    <t>Tubo fabricado a partir de una aleación que contiene 85 por ciento de cobre y 15 por ciento de zinc. Las ventajas y desventajas de los tubos de latón son similares a aquellos para los tubos de cobre, excepto que el tubo de latón se puede utilizar en un tubo de drenaje bajo presión y que las juntas entre los tubos de latón se puede atornillar o soldar.</t>
  </si>
  <si>
    <t>Un cilindro hueco o tubo  de cualquiera de varias aleaciones de cobre y estaño en diversas proporciones, a veces con trazas de otros metales que se usa para conducir un líquido, gas o sólido finamente dividido</t>
  </si>
  <si>
    <t>Tubería de hormigón</t>
  </si>
  <si>
    <t>Un tubo de hormigón poroso y se utiliza principalmente para el drenaje del subsuelo; diámetros de más de 15 pulgadas (38 centímetros) suelen reforzarse.</t>
  </si>
  <si>
    <t>Tubería de hormigón,Tubería de concreto</t>
  </si>
  <si>
    <t>Los tubos de cobre debido a las características propias de este metal de alta resistencia a la corrosión y su resistencia y su adaptabilidad consiguen que se utilicen masivamente en residencias, edificios, condominios, oficinas, locales comerciales e industriales.</t>
  </si>
  <si>
    <t>Tubería de hierro fundido</t>
  </si>
  <si>
    <t>Un tubo es una sección tubular o cilindro hueco de hierro fundido, por lo general, pero no necesariamente de sección transversal circular, que se utiliza principalmente para transportar sustancias que pueden fluir - líquidos y gases (fluidos), lodos, polvos, masas de sólidos pequeños.</t>
  </si>
  <si>
    <t>Un tubo es una sección tubular o cilindro hueco de plomo, por lo general, pero no necesariamente de sección transversal circular, que se utiliza principalmente para transportar sustancias que pueden fluir - líquidos y gases (fluidos), lodos, polvos, masas de sólidos pequeños.</t>
  </si>
  <si>
    <t>Un tubo es una sección tubular o cilindro hueco de magnesio, por lo general, pero no necesariamente de sección transversal circular, que se utiliza principalmente para transportar sustancias que pueden fluir - líquidos y gases (fluidos), lodos, polvos, masas de sólidos pequeños.</t>
  </si>
  <si>
    <t>Tubería de no ferroso</t>
  </si>
  <si>
    <t>Un tubo es una sección tubular o cilindro hueco de no ferroso, por lo general, pero no necesariamente de sección transversal circular, que se utiliza principalmente para transportar sustancias que pueden fluir - líquidos y gases (fluidos), lodos, polvos, masas de sólidos pequeños.</t>
  </si>
  <si>
    <t>Tubo formado a partir de un material que contiene una o más sustancias poliméricas orgánicas.</t>
  </si>
  <si>
    <t>Un tubo es una sección tubular o cilindro hueco de goma, por lo general, pero no necesariamente de sección transversal circular, que se utiliza principalmente para transportar sustancias que pueden fluir - líquidos y gases (fluidos), lodos, polvos, masas de sólidos pequeños.</t>
  </si>
  <si>
    <t>Tubería de goma,Tubería de caucho,Tubería de hule</t>
  </si>
  <si>
    <t>Un tubo es una sección tubular o cilindro hueco de acero inoxidable, por lo general, pero no necesariamente de sección transversal circular, que se utiliza principalmente para transportar sustancias que pueden fluir - líquidos y gases (fluidos), lodos, polvos, masas de sólidos pequeños.</t>
  </si>
  <si>
    <t>Tubería de hojalata</t>
  </si>
  <si>
    <t>Un tubo es una sección tubular o cilindro hueco de hojalata, por lo general, pero no necesariamente de sección transversal circular, que se utiliza principalmente para transportar sustancias que pueden fluir - líquidos y gases (fluidos), lodos, polvos, masas de sólidos pequeños.</t>
  </si>
  <si>
    <t>Los tubos de titanio se utilizan cuando el peso a la fuerza es un requisito. El titanio es un material ligero cuya densidad es de aproximadamente el 60 por ciento de acero y de 50 por ciento de níquel y aleaciones de cobre</t>
  </si>
  <si>
    <t>Tubería de zinc</t>
  </si>
  <si>
    <t>Un tubo es una sección tubular o cilindro hueco de zinc, por lo general, pero no necesariamente de sección transversal circular, que se utiliza principalmente para transportar sustancias que pueden fluir - líquidos y gases (fluidos), lodos, polvos, masas de sólidos pequeños.</t>
  </si>
  <si>
    <t>Carretes de manguera</t>
  </si>
  <si>
    <t>Es un husillo cilíndrico hecho de metal, fibra de vidrio, o plástico y se utiliza para el almacenamiento de una manguera. </t>
  </si>
  <si>
    <t>Carretes de manguera,Carrete de manguera</t>
  </si>
  <si>
    <t>Tubo de vidrio</t>
  </si>
  <si>
    <t>Un tubo fabricado a partir de un vidrio de borosilicato de baja expansión que tiene un bajo contenido de álcali, que se utiliza principalmente para el drenaje dediversos líquidos corrosivos; muy frágiles y por lo tanto se utiliza sólo cuando se proporciona protección contra daños mecánicos a la tubería.</t>
  </si>
  <si>
    <t>Reguladores de gas</t>
  </si>
  <si>
    <t>Una válvula para regular la presión del flujo de gas para mantener una presión predeterminada.  Reguladores de presión de gas se utilizan para regular la presión del gas y no son apropiados para medir las tasas de flujo.</t>
  </si>
  <si>
    <t>Reguladores de gas,Regulador de gas,válvula reguladora</t>
  </si>
  <si>
    <t>Reguladores de fluido</t>
  </si>
  <si>
    <t>Una válvula para regular la presión del flujo de líquido para mantener una presión predeterminada.</t>
  </si>
  <si>
    <t>Reguladores de fluido,Regulador de fluido,válvula reguladora</t>
  </si>
  <si>
    <t>Kits de reparación de reguladores de fluido</t>
  </si>
  <si>
    <t>Equipo de reparación de las válvulas que permite reducir la presión de un fluido a una presión constante fija o seleccionada.</t>
  </si>
  <si>
    <t>Kits de reparación de regulador de fluidos,Kit de reparación de regulador de fluidos,Componentes de reparación de regulador de fluidos</t>
  </si>
  <si>
    <t>Anillos de recubrimiento de ángulo de tubería</t>
  </si>
  <si>
    <t>Dispositivo de ajuste que se utiliza introduciendolo a la tuberia para darle un ajuste largo.</t>
  </si>
  <si>
    <t>Anillos de recubrimiento de ángulo de tubería,Anillo de recubrimiento de ángulo de tubería</t>
  </si>
  <si>
    <t>Salidas de ramal de tubería</t>
  </si>
  <si>
    <t>Son dispositivos o accesorios utilizados para interconectar la salida de una tubería</t>
  </si>
  <si>
    <t>Laterales de tubería</t>
  </si>
  <si>
    <t>Los laterales o portaemisores son las tuberías que distribuyen el agua a las plantas por medio de los emisores acoplados a ellas.</t>
  </si>
  <si>
    <t>Laterales de tubería,Tuberías laterales,Tubería lateral</t>
  </si>
  <si>
    <t>Injertos de tubería</t>
  </si>
  <si>
    <t>Los injertos proveen un simple método de empalmar tuberías de pequeña evacuación y ventilación a una bajante.</t>
  </si>
  <si>
    <t>Injertos de tubería,Injerto de tubería</t>
  </si>
  <si>
    <t>Reductores de tubería</t>
  </si>
  <si>
    <t>Un acoplamiento con disminución de diámetro en uno de sus extremos.</t>
  </si>
  <si>
    <t>Reductores de tubería,Reductor de tubería</t>
  </si>
  <si>
    <t>Asientos de tubería</t>
  </si>
  <si>
    <t>Un conjunto para apoyar un tubo de la parte inferior.</t>
  </si>
  <si>
    <t>Asientos de tubería,Asiento de tubería</t>
  </si>
  <si>
    <t>Extremos cortos de tubería para soldar</t>
  </si>
  <si>
    <t>Extremos cortos de tubería para soldar son accesorios utilizados en lugar de bridas soldadas donde girar de nuevo bridas son deseados.</t>
  </si>
  <si>
    <t>Extremos cortos de tubería para soldar,Extremo corto de tubería para soldar</t>
  </si>
  <si>
    <t>Y o horquillas de tubería</t>
  </si>
  <si>
    <t>Un accesorio de tubería que une un recorrido de la tubería a otra que se ejecuta en una dirección a 45 ° con el proceso principal.</t>
  </si>
  <si>
    <t>Y de tubería,Horquillas de tubería</t>
  </si>
  <si>
    <t>Curva de tubería</t>
  </si>
  <si>
    <t>Son accesorios de forma curva que se utilizan para cambiar la dirección del flujo de las líneas tantos grados como lo especifiquen los planos o dibujos de tuberías.</t>
  </si>
  <si>
    <t>Curva de tubería,Codo de tubería</t>
  </si>
  <si>
    <t>Tapa de tubería</t>
  </si>
  <si>
    <t>Un accesorio para cerrar el extremo de una tubería o tubo.</t>
  </si>
  <si>
    <t>Medio acoplamiento de tubería</t>
  </si>
  <si>
    <t>Un acoplamiento es un conector que se utiliza para atornillar dos piezas de tubería, junto con anillos roscados. Medio acoplamientos sólo se enroscan en un extremo. El otro extremo está soldado o fijado de otro modo a la tubería.</t>
  </si>
  <si>
    <t>Conexión de expansión de tubería</t>
  </si>
  <si>
    <t>Son necesarias en los sistemas que transportan sustancias de alta temperatura tales como vapor o gases de escape, o para absorber el movimiento y la vibración.</t>
  </si>
  <si>
    <t>Conexión de expansión de tubería,Juntas de dilatación de tuberías</t>
  </si>
  <si>
    <t>Tapón de tubería</t>
  </si>
  <si>
    <t>Un accesorio de tubería con roscas exteriores y una cabeza que sobresale se utiliza para cerrar la abertura en otro accesorio.</t>
  </si>
  <si>
    <t>Buje de tubería</t>
  </si>
  <si>
    <t>Un adaptador roscado para permitir la unión de tuberías con diferentes diámetros.</t>
  </si>
  <si>
    <t>Acoplamientos de tubería</t>
  </si>
  <si>
    <t>Una junta o pieza para unir dos tubos así como para formar un canal continuo, opara la formación de una unión entre una tubería y otro objeto.</t>
  </si>
  <si>
    <t>Acoplamientos de tubería,Acoplamiento de tubería</t>
  </si>
  <si>
    <t>Injerto doble de tubería</t>
  </si>
  <si>
    <t>Un accesorio de tubería que une una carrera a otra tubería que corre perpendicular y a través de la pista principal.</t>
  </si>
  <si>
    <t>Codo de tubería</t>
  </si>
  <si>
    <t>Un accesorio de tubería que cambia la dirección de un recorrido de la tubería.  Están disponibles en 22,5 °, 45 °, 60 °, y 90 ° y tienen roscas hembra en ambos extremos.</t>
  </si>
  <si>
    <t>Niples de tubería</t>
  </si>
  <si>
    <t>Una pequeña sección de tubo de longitud variable utiliza para conectar los componentes del fluido.</t>
  </si>
  <si>
    <t>Niples de tubería,Niple de tubería</t>
  </si>
  <si>
    <t>Un accesorio de tubería que une un recorrido de la tubería a otra que se ejecuta en una dirección perpendicular a la pista principal.</t>
  </si>
  <si>
    <t>Uniones de tubería</t>
  </si>
  <si>
    <t>Un accesorio que extiende la correr por la unión de dos conductores sin girar los conductores para apretar la junta.</t>
  </si>
  <si>
    <t>Uniones de tubería,Unión de tubería</t>
  </si>
  <si>
    <t>Acoplamientos de reducción de tubería</t>
  </si>
  <si>
    <t>Un accesorio de tubería que extiende una corrida por la unión de dos tubos de diferente diámetro. A menudo llamado un reductor de campana.</t>
  </si>
  <si>
    <t>Acoplamientos de reducción de tubería,Acoplamiento de reducción de tubería</t>
  </si>
  <si>
    <t>Mordazas para reparar tubería</t>
  </si>
  <si>
    <t>Un dispositivo mecánico que se utiliza para comprimir la brida contra la junta tóricaen un accesorio de junta tórica fracción de brida.</t>
  </si>
  <si>
    <t>Mordazas para reparar tubería,Mordaza para reparar tubería</t>
  </si>
  <si>
    <t>Disco de ruptura</t>
  </si>
  <si>
    <t>Un disco de ruptura, también conocido como un disco de explosión o diafragma de explosión, es un dispositivo de alivio de presión que no vuelve a cerrar que, en la mayoría de usos, protege a un recipiente a presión, equipo o sistema de presurización o condiciones de vacío potencialmente perjudiciales.</t>
  </si>
  <si>
    <t>Cajas de conexiones de tuberías</t>
  </si>
  <si>
    <t>Cajas de articulaciones o conectores, como codos, uniones, camisetas, que se utiliza en un sistema de tuberías.</t>
  </si>
  <si>
    <t>Cajas de conexiones de tuberías,Caja de conexión de tubería</t>
  </si>
  <si>
    <t>Deflectores de tubería</t>
  </si>
  <si>
    <t>Una rejilla o placa a través de un canal o tubería de transporte de agua, gas, o similar, por el cual el flujo se hace más uniforme en diferentes partes de la sección transversal de la corriente; - utilizados en la medición de la tasa de flujo, como por medio de un vertedero.</t>
  </si>
  <si>
    <t>Deflectores de tubería,Deflector de tubería</t>
  </si>
  <si>
    <t>Separadores de tuberías</t>
  </si>
  <si>
    <t>Permiten que los tubos puedan ser fijados a una distancia adecuada entre sí, lo que evita el contacto directo de los tubos de flujo en frío y las tuberías de retorno caliente, permiten una inyección fácil y completa del material de rejuntado por su gran diámetro interior de tubos de inyección y por las distancias de tubería definidos.</t>
  </si>
  <si>
    <t>Separadores de tuberías,Separador de tubería</t>
  </si>
  <si>
    <t>Juntas de rótula de tuberías</t>
  </si>
  <si>
    <t>Una junta de rótula para un tubo es a menudo una conexión roscada en medio que al menos uno de los tubos está curvado, a menudo en un ángulo de 45 ó 90 grados.</t>
  </si>
  <si>
    <t>Juntas de rótula de tuberías,Junta de rótula de tubería</t>
  </si>
  <si>
    <t>Bridas de amoníaco</t>
  </si>
  <si>
    <t>Un nervio o reborde para la fuerza de amoníaco, para guiar, o para unirse a otro objeto</t>
  </si>
  <si>
    <t>Bridas de amoníaco,Brida de amoníaco</t>
  </si>
  <si>
    <t>Bridas de retención</t>
  </si>
  <si>
    <t>Dispositivo donde los anillos se deslizan juntos, de enclavamiento alrededor de la tubería para crear una rigidez igual a una sola pieza de los anillos y la cuota de orificios para pernos comunes, dispersando la presión pernos para proporcionar un sellado uniforme.</t>
  </si>
  <si>
    <t>Bridas de retención,Brida de retención</t>
  </si>
  <si>
    <t>Bridas ciegas</t>
  </si>
  <si>
    <t>Es una tapa atornillada o fijada de otro modo a través de una brida de la tubería para sellar el tubo</t>
  </si>
  <si>
    <t>Bridas ciegas,Brida ciega</t>
  </si>
  <si>
    <t>Bridas de junta de solapa</t>
  </si>
  <si>
    <t>Elemento de acoplamiento que se deslizan sobre los tubos y se utilizan generalmente con los trozos de conexiones finales. Un tubo se suele soldar al trozo de conexion final y la brida de junta de solapa es libre de girar alrededor del extremo del trozo.</t>
  </si>
  <si>
    <t>Bridas de junta de solapa,Brida de junta de solapa</t>
  </si>
  <si>
    <t>Bridas de casquillo largo para soldar</t>
  </si>
  <si>
    <t>Brida que está diseñada para ofrecer apoyo adicional y la seguridad en ciertas áreas de alta presión que se encuentran en los sistemas de tuberías residenciales, comerciales e industriales.</t>
  </si>
  <si>
    <t>Bridas de casquillo largo para soldar,Brida de casquillo largo para soldar,brida con cuello soldada</t>
  </si>
  <si>
    <t>Bridas de orificio</t>
  </si>
  <si>
    <t>Brinda que se utiliza con medidores de orificio con el fin de medir la velocidad de flujo de líquidos o gases en la tubería respectiva.</t>
  </si>
  <si>
    <t>Bridas de orificio,Brida de orificio</t>
  </si>
  <si>
    <t>Bridas de plato</t>
  </si>
  <si>
    <t>Pestaña, normalmente redonda, que está unido al extremo de un objeto de canalización, guarnición, válvula u otro para facilitar el montaje y desmontaje de un sistema de tuberías.</t>
  </si>
  <si>
    <t>Bridas de plato,Brida de plato</t>
  </si>
  <si>
    <t>Bridas de corrediza</t>
  </si>
  <si>
    <t>Una brida de la tubería sólida, circular, que se desliza sobre el extremo de un tubo y se suelda en su lugar.</t>
  </si>
  <si>
    <t>Bridas de corrediza,Brida de corrediza</t>
  </si>
  <si>
    <t>Bridas de boquilla para soldar</t>
  </si>
  <si>
    <t>Un dispositivo que está soldado al extremo del tubo para que el tubo puede ser atornillada a otro tubo con una brida similar.</t>
  </si>
  <si>
    <t>Bridas de boquilla para soldar,Brida de boquilla para soldar</t>
  </si>
  <si>
    <t>Bridas ciegas de lentes</t>
  </si>
  <si>
    <t>Una persiana de espectáculo - también conocido como una figura-8 ciega - es generalmente una pieza de metal que se corta para encajar entre dos bridas detubo y por lo general emparedada entre dos juntas.</t>
  </si>
  <si>
    <t>Bridas ciegas de lentes,Brida ciega de lente,persiana de espectáculo, figura 8 ciega</t>
  </si>
  <si>
    <t>Bridas roscadas</t>
  </si>
  <si>
    <t>Es una pieza de montaje con rosca interna en el extremo de un tubo que permite el montaje sin tener que soldar.</t>
  </si>
  <si>
    <t>Bridas roscadas,Brida roscada</t>
  </si>
  <si>
    <t>Bridas de casquillo para soldar</t>
  </si>
  <si>
    <t>Brida con un cubo largo cónico y suave transición de espesor en la región del tope de la soldadura que los une a la tubería o accesorio correspondiente.</t>
  </si>
  <si>
    <t>Bridas de casquillo para soldar,Brida de casquillo para soldar</t>
  </si>
  <si>
    <t>Bridas de remate</t>
  </si>
  <si>
    <t>Brida que reduce el riesgo de entrada de agua en el edificio por la acción capilar cuando se instala en una estructura de retención de agua.</t>
  </si>
  <si>
    <t>Bridas de remate,Brida de remate,pasamuro</t>
  </si>
  <si>
    <t>Bridas reductoras</t>
  </si>
  <si>
    <t>Brida con un diámetro especificado que tiene un orificio de un diámetro de forma diferente y más pequeña.</t>
  </si>
  <si>
    <t>Bridas reductoras,Brida reductora</t>
  </si>
  <si>
    <t>Filtros (coladores) de líquido</t>
  </si>
  <si>
    <t>Uno que las cepas, como un dispositivo que se utiliza para separar líquidos de sólidos.</t>
  </si>
  <si>
    <t>Coladores de líquido,Colador de líquido,Filtro de líquido</t>
  </si>
  <si>
    <t>Trampas de líquido</t>
  </si>
  <si>
    <t>Planta instalada en un sistema de gasoductos para atrapar líquidos.</t>
  </si>
  <si>
    <t>Interceptor de líquido,Trampa de líquido</t>
  </si>
  <si>
    <t>Trampas de vapor</t>
  </si>
  <si>
    <t>Es un dispositivo que se utiliza para descargar los gases condensables y no condensado con un consumo insignificante o pérdida de vapor vivo.</t>
  </si>
  <si>
    <t>Interceptor de vapor,Trampa de vapor</t>
  </si>
  <si>
    <t>Filtros (coladores) de vapor</t>
  </si>
  <si>
    <t>Son un tipo de válvula automática que filtra el condensado (es decir vapor condensado) y gases no condensables como lo es el aire esto sin dejar escapar al vapor. </t>
  </si>
  <si>
    <t>Colador de vapor,Filtro de vapor</t>
  </si>
  <si>
    <t>Codos de tubo</t>
  </si>
  <si>
    <t>Un accesorio de tubo de acero que une dos tubos en ángulo recto, o 90 grados.</t>
  </si>
  <si>
    <t>Codos de tubo,Tubo en codo,Codo en tubo</t>
  </si>
  <si>
    <t>Piezas en T de tubo</t>
  </si>
  <si>
    <t>Un accesorio de tubo de acero que une tres tubos.</t>
  </si>
  <si>
    <t xml:space="preserve">Piezas en T de tubo,Piezas de tubo en T,Pieza de tubo en T </t>
  </si>
  <si>
    <t>Conexiones de tubo</t>
  </si>
  <si>
    <t>Las conexiones de tubos conectan tramos de tubo (en línea, offset, multi-puerto y configuraciones de montaje) a otras secciones de tubos, tuberías, mangueras y otros componentes. Los sistemas se configuran típicamente con tramos rectos conectados por conexiones o conexiones y articulaciones especialmente formados.</t>
  </si>
  <si>
    <t>Conexiones de tubo,Conexión de tubo,Unión de tubo</t>
  </si>
  <si>
    <t>Tapas de tubo</t>
  </si>
  <si>
    <t>Es un accesorio para cerrar el extremo de un tubo (tal como una tubería de agua o conducto eléctrico)</t>
  </si>
  <si>
    <t>Tapas de tubo,Tapa de tubo</t>
  </si>
  <si>
    <t>Boquillas acopladoras de tubo</t>
  </si>
  <si>
    <t>Una pequeña sección de tubo de longitud variable utilizada para conectar los componentes del fluido.</t>
  </si>
  <si>
    <t>Boquillas acopladoras para tubo,Boquilla acopladora para tubo</t>
  </si>
  <si>
    <t>Tapones de tubo</t>
  </si>
  <si>
    <t xml:space="preserve">Un tapón sólido insertado en el extremo de un tubo en una placa de tubos           </t>
  </si>
  <si>
    <t>Tapones de tubo,Tapón de tubo</t>
  </si>
  <si>
    <t>Acoplamientos de tubo</t>
  </si>
  <si>
    <t xml:space="preserve">Se utiliza en la plomería y es un tramo corto de tubo con tomas de corriente en uno o en ambos extremos utilizados para unr dos tubos juntos soldándolos </t>
  </si>
  <si>
    <t>Acoplamientos para tubo,Acoplamiento para tubo</t>
  </si>
  <si>
    <t>Pasantes de tubo</t>
  </si>
  <si>
    <t>Un accesorio de tubería o tubo roscado o liso (para tubos soldados) que se utiliza para conectar las tuberías o tubos de diferentes diámetros.</t>
  </si>
  <si>
    <t>Pasantes de tubo,Pasante de tubo</t>
  </si>
  <si>
    <t>Un accesorio de tubería que se extiende a correr por la unión de dos tubos de diferentes tipos.</t>
  </si>
  <si>
    <t>Adaptadores de tubo,Adaptador de tubo</t>
  </si>
  <si>
    <t>Conectores de tubo</t>
  </si>
  <si>
    <t>Un conector del tubo es el ajuste estándar que va en un tubo o manguera.</t>
  </si>
  <si>
    <t>Conectores de tubo,Conector de tubo</t>
  </si>
  <si>
    <t>Cruces de tubo</t>
  </si>
  <si>
    <t>Un accesorio de tubería con cuatro ramas en forma vertical y transversal, que se utiliza como una unión para tubos de intersección.</t>
  </si>
  <si>
    <t>Cruces de tubo,Cruces para tubo</t>
  </si>
  <si>
    <t>Reductores de tubo</t>
  </si>
  <si>
    <t>En plomería, es un acoplamiento disminuyendo el diámetro en un extremo</t>
  </si>
  <si>
    <t>Reductores de tubo,Reductor de tubo</t>
  </si>
  <si>
    <t>Bombas de aire</t>
  </si>
  <si>
    <t>Aparato para empujar el aire</t>
  </si>
  <si>
    <t>Bombas de aire,Bomba de aire</t>
  </si>
  <si>
    <t>Bombas de vacío</t>
  </si>
  <si>
    <t>Una bomba de vacío extrae moléculas de gas de un volumen sellado, para crear un vacío parcial.</t>
  </si>
  <si>
    <t>Bombas de vacío,Bomba de vacío</t>
  </si>
  <si>
    <t>Bombas centrífugas</t>
  </si>
  <si>
    <t>Las Bombas centrífugas también llamadas Rotodinámicas, son siempre rotativas y son un tipo de bomba hidráulica que transforma la energía mecánica de un impulsor .</t>
  </si>
  <si>
    <t>Bombas centrífugas,Bomba centrífuga</t>
  </si>
  <si>
    <t>Bombas de circulación</t>
  </si>
  <si>
    <t>Una bomba de circulación es un tipo específico de bomba utilizada para hacer circular los gases, líquidos o lodos en un circuito cerrado.</t>
  </si>
  <si>
    <t>Bombas de circulación,Bomba de circulación</t>
  </si>
  <si>
    <t>Bombas dosificadoras</t>
  </si>
  <si>
    <t>Una bomba dosificadora mueve un volumen preciso de líquido en un período de tiempo especificado proporcionar una tasa de flujo preciso.</t>
  </si>
  <si>
    <t>Bombas dosificadoras,Bomba dosificadora,Bomba cuantificadora,Bomba graduadora</t>
  </si>
  <si>
    <t>Bombas de mano</t>
  </si>
  <si>
    <t>Una bomba manual es una bomba hidráulica, que usa la fuerza humana y la ventaja mecánica para mover los líquidos o el aire de un lugar a otro. Son ampliamente utilizadas en todos los países del mundo para una variedad de aplicaciones industriales, marinas, riego y actividades de ocio.</t>
  </si>
  <si>
    <t>Bombas de mano,Bomba de mano,Bomba manual</t>
  </si>
  <si>
    <t>Bombas de irrigación</t>
  </si>
  <si>
    <t>Bombas para la aplicación artificial de agua a la tierra o el suelo.</t>
  </si>
  <si>
    <t>Bombas de irrigación,Bomba de irrigación,Bomba de riego</t>
  </si>
  <si>
    <t>Bombas de barro</t>
  </si>
  <si>
    <t>Una bomba de fango es un movimiento alternativo del pistón / émbolo dispositivo diseñado para hacer circular el fluido de perforación a alta presión (hasta 7.500 psi (52.000 kPa)) por la cadena de perforación y la copia de seguridad de la corona circular.</t>
  </si>
  <si>
    <t>Bombas de lodo,Bombas para lodo,Bomba para lodo</t>
  </si>
  <si>
    <t>Bombas recíprocas</t>
  </si>
  <si>
    <t>Una bomba alternativa es una bomba de émbolo positivo.</t>
  </si>
  <si>
    <t>Bombas alternativas,Bomba alternativa</t>
  </si>
  <si>
    <t>Bombas de agua</t>
  </si>
  <si>
    <t>Una bomba de agua es un aparato que mueve agua por acción mecánica</t>
  </si>
  <si>
    <t>Bombas de agua,Bomba de agua</t>
  </si>
  <si>
    <t>Bombas para pozos</t>
  </si>
  <si>
    <t>Una bomba de pozo es un aparato que extrae agua de un pozo.</t>
  </si>
  <si>
    <t>Bombas de pozo,Bomba de pozo</t>
  </si>
  <si>
    <t>Bombas para sumideros</t>
  </si>
  <si>
    <t>Una bomba de sumidero es una bomba que se utiliza para eliminar el agua que se ha acumulado en un depósito de recolección de agua de sumidero, comúnmente encontrado en el sótano de la casa.</t>
  </si>
  <si>
    <t>Bombas de sumidero,Bomba de sumidero</t>
  </si>
  <si>
    <t>Bombas sumergibles</t>
  </si>
  <si>
    <t>Una bomba sumergible (o bomba eléctrica sumergible (ESP)) es un dispositivo que tiene un motor sellado herméticamente acoplado al cuerpo de bomba.</t>
  </si>
  <si>
    <t>Bombas sumergibles,Bomba sumergible</t>
  </si>
  <si>
    <t>Bombas de vapor</t>
  </si>
  <si>
    <t>Las bombas de vapor  incluyen cualquier tipo de bomba accionado por un motor de vapor y también las bombas sin pistones tales como Thomas Savery, la bomba a vapor Pulsímetro o la bomba de inyección del vapor.</t>
  </si>
  <si>
    <t>Bombas de vapor,Bomba de vapor</t>
  </si>
  <si>
    <t>Bombas solenoides</t>
  </si>
  <si>
    <t>Un solenoide consiste en una hélice de alambre envuelto alrededor de un núcleo de hierro o acero. El núcleo se magnetiza cuando la corriente eléctrica pasa a través de la bobina. Esta es la base de las bombas de solenoide, que se utilizan a menudo como las bombas de dosificación en el tratamiento de agua y plantas de procesos químicos.</t>
  </si>
  <si>
    <t>Bombas de solenoide,Bomba de solenoide</t>
  </si>
  <si>
    <t>Bombas de corte</t>
  </si>
  <si>
    <t>Es una bomba centrífuga modificado con una capacidad de cizallamiento.</t>
  </si>
  <si>
    <t>Bombas de corte,Bombas cortadoras,Bomba cortadora,Bombas moledoras, Bomba moledora</t>
  </si>
  <si>
    <t>Bombas de alcantarillado</t>
  </si>
  <si>
    <t>Son tipos específicos de bombas utilizadas para bombear las aguas residuales de una sala de baño o lavandería a la alcantarilla principal o la línea de drenaje.</t>
  </si>
  <si>
    <t>Bombas de aguas residuales,Bomba de aguas residuales</t>
  </si>
  <si>
    <t>Bombas no selladas</t>
  </si>
  <si>
    <t>Es una en la que el eje impulsor está completamente contenido en un recipiente sellado a presión (llamado la carcasa de contención) que contiene el fluido de proceso.  La capacidad de las bombas sin sello para prevenir o minimizar las fugas ha hecho que  sean menudo la elección preferida para el bombeo de soluciones ácidas, cáustico y abrasivo que causan el fallo de juntas, así como soluciones tóxicos que requieren contención absoluta.</t>
  </si>
  <si>
    <t>Bombas sin cierre,Bomba sin cierre</t>
  </si>
  <si>
    <t>Bombas sanitarias</t>
  </si>
  <si>
    <t>Bombas sanitarias se utilizan para el transporte y medir soluciones, suspensiones y coloides de alimentos y materias primas en las operaciones de las que se desea o mandato limpieza.</t>
  </si>
  <si>
    <t>Bombas para servicios sanitarios,Bomba para servicios sanitarios</t>
  </si>
  <si>
    <t>Bombas de muestreo</t>
  </si>
  <si>
    <t>Son bombas de dimensiones pequeñas para obtener muestreos de diferentes ambientes.</t>
  </si>
  <si>
    <t>Bombas de muestreo,Bomba de muestreo</t>
  </si>
  <si>
    <t>Bombas giratorias</t>
  </si>
  <si>
    <t>Una bomba para transferir el agua u otros líquidos por la acción de giro de sus partes componentes, como por el mallado de paletas o tornillos.</t>
  </si>
  <si>
    <t>Bombas rotatorias,Bomba rotatoria</t>
  </si>
  <si>
    <t>Bombas de osmosis inversa</t>
  </si>
  <si>
    <t>Bomba que utiliza a ósmosis inversa (RO) que es un método de filtración de tecnología de membrana que elimina muchos tipos de moléculas grandes y los iones de soluciones, mediante la aplicación de presión a la solución cuando está se encuentra en uno de los lados de la membrana selectiva.</t>
  </si>
  <si>
    <t>Bombas de ósmosis inversa,Bomba de ósmosis inversa</t>
  </si>
  <si>
    <t>Bombas de desplazamiento positivo</t>
  </si>
  <si>
    <t>Una bomba de desplazamiento positivo es una en el que se suministra un volumen definido de líquido para cada ciclo de funcionamiento de la bomba. Este volumen es constante independientemente de la resistencia al flujo ofrecida por el sistema en el que está la bomba, siempre que la capacidad de la unidad de potencia que acciona la bomba o los límites de resistencia de los componentes de la bomba, no se superen.</t>
  </si>
  <si>
    <t>Bombas volumétricas,Bomba volumétrica</t>
  </si>
  <si>
    <t>Bombas de aceite</t>
  </si>
  <si>
    <t>Las bombas de aceite mas utilizadas en los motores de combustión interna son las de engranajes, generalmente las de dientes helicoidales para reducir el ruido. Existen además otros tipos, como son la bomba de lóbulos y la de paletas, Dichas bombas son capaces de suministrar unapresión elevada, incluso a bajo régimen de giro del motor.</t>
  </si>
  <si>
    <t>Bombas de aceite,Bomba de aceite</t>
  </si>
  <si>
    <t>Bombas de lodo</t>
  </si>
  <si>
    <t>Es una maquinaria utilizada en la operación de perforación de pozos de sondeo para elevar líquidos, arena y lodo a la superficie.</t>
  </si>
  <si>
    <t>Bombas de arena,Bomba de arena,Bombas de fango,Bomba de fango</t>
  </si>
  <si>
    <t>Bombas de turbina</t>
  </si>
  <si>
    <t>Es una bomba centrífuga que se utiliza principalmente para bombear agua de pozos profundos hechos por el hombre o bajo tierra hacia sistemas de distribución de agua.</t>
  </si>
  <si>
    <t>Bombas de turbina,Bomba de turbina</t>
  </si>
  <si>
    <t>Bombas de émbolo</t>
  </si>
  <si>
    <t>Es una bomba de desplazamiento positiva, diseñada para bombear altos contenidos de sólidos (sólidos del 18-20 %), que comúnmente se encuentran en influentes no tratados.</t>
  </si>
  <si>
    <t>Bombas de émbolo,Bomba de émbolo,Bombas de pistón,Bomba de pistón,Bomba de desatascar</t>
  </si>
  <si>
    <t>Bombas oscilantes</t>
  </si>
  <si>
    <t>Son bombas  autoaspirantes, resistentes a la corrosión y no tienen juntas dinámicas. Las aplicaciones típicas incluyen procesadores de película o de microfilm, litográficas y procesadores de planchas de artes gráficas; detergente dispensación, mezcla química, médico, equipo científico y de laboratorio.</t>
  </si>
  <si>
    <t>Bombas oscilantes,Bomba oscilante,Bomba vibratoria</t>
  </si>
  <si>
    <t>Bombas de tambor</t>
  </si>
  <si>
    <t>Las bombas rotatorias que generalmente son unidades de desplazamiento positivo, consisten de una caja fija que contiene engranes, aspas, pistones, levas, segmentos, tornillos, etc., que operan con un claro mínimo. En lugar de "aventar" el liquido como en una bomba centrifuga, una bomba rota y a diferencia de una bomba de pistón, la bomba rotatoria descarga un flujo continuo.</t>
  </si>
  <si>
    <t>Bombas rotativas,Bomba rotativa</t>
  </si>
  <si>
    <t>Bombas de dragado</t>
  </si>
  <si>
    <t>Una máquina en forma de cubo de escalera, o un dispositivo de succión, utilizado para remover el material del lecho de un río, canal, etc.</t>
  </si>
  <si>
    <t>Bombas de dragado,Bomba de dragado</t>
  </si>
  <si>
    <t>Bombas para remover agua</t>
  </si>
  <si>
    <t>Bombas que están diseñadas y fabricadas para una eficiencia óptima para satisfacer las diferentes necesidades de manejo del agua. La construcción de la bomba es adecuada para el tratamiento para el manejo de aguas turbias, aguas contaminadas con sólidos.</t>
  </si>
  <si>
    <t>Bombas desaguadoras,Bomba desaguadora</t>
  </si>
  <si>
    <t>Bombas de combustible</t>
  </si>
  <si>
    <t>Es un dispositivo que le entrega al fluido de trabajo o combustible la energía necesaria para desplazarse a través del carburador para luego entrar en la válvula de admisión donde posteriormente pasa al cilindro.</t>
  </si>
  <si>
    <t>Bombas de combustible,Bomba de combustible</t>
  </si>
  <si>
    <t>Bombas hidráulicas</t>
  </si>
  <si>
    <t>Es una máquina generadora que transforma la energía (generalmente energía mecánica) con la que es accionada en energía hidráulica del fluido incompresible que mueve.</t>
  </si>
  <si>
    <t>Bombas hidráulicas,Bomba hidráulica</t>
  </si>
  <si>
    <t>Bombas criogénicas</t>
  </si>
  <si>
    <t>Es una bomba de vacío que atrapa los gases y vapores condensàndolos sobre una superficie fría. Sólo son eficaces en algunos gases, en función de los puntos de congelación y de ebullición del gas con respecto a la temperatura de criobomba.</t>
  </si>
  <si>
    <t>Bombas de fluidos criogénicos,Bomba de fluido criogénico,Bomba de líquido criogénico,criobomba</t>
  </si>
  <si>
    <t>Bombas de partición axial</t>
  </si>
  <si>
    <t>Bomba cuya carcasa se ​​divide axialmente, o cuya conjunta principal es paralela a la línea central del eje; la carcasa se ​​divide en una parte superior media y una media baja. Una bomba de cámara partida axialmente es siempre una bomba horizontal.</t>
  </si>
  <si>
    <t>Bombas de hendida axial,Bomba de hendida axial</t>
  </si>
  <si>
    <t>Bombas de pozo profundo</t>
  </si>
  <si>
    <t>Una bomba centrífuga multietapa para la elevación de agua de pozos profundos, de pequeño diámetro, un motor eléctrico acciona el eje de la superficie. También conocido como bomba de turbina vertical.</t>
  </si>
  <si>
    <t>Bombas de pozos profundos,Bomba de pozo profundo,bomba centrífuga multietapa</t>
  </si>
  <si>
    <t>Bombas de diafragma</t>
  </si>
  <si>
    <t>Es un tipo de bomba de desplazamiento positivo, generalmente alternativo, en la que el aumento de presión se realiza por el empuje de unas paredes elásticas —membranas o diafragmas— que varían el volumen de la cámara, aumentándolo y disminuyéndolo alternativamente. Unas válvulas de retención, normalmente de bolas de elastómero, controlan que el movimiento del fluido se realice de la zona de menor presión a la de mayor presión.</t>
  </si>
  <si>
    <t>Bombas de diafragma,Bomba de diafragma, bomba de membrana</t>
  </si>
  <si>
    <t>Bombas de doble diafragma</t>
  </si>
  <si>
    <t>Es un tipo debomba de desplazamiento positivo, generalmente alternativo, en la que el aumento de presión se realiza por el empuje de unas paredes elásticas —membranas o diafragmas— que varían el volumen de la cámara, aumentándolo y disminuyéndolo alternativamente.</t>
  </si>
  <si>
    <t>Bombas de diafragma doble,Bomba de diafragma doble</t>
  </si>
  <si>
    <t>Bombas dúplex</t>
  </si>
  <si>
    <t>Es un sistema de dos bombas que trabajan alternativamente.</t>
  </si>
  <si>
    <t>Bombas duplex,Bomba duplex</t>
  </si>
  <si>
    <t>Bombas de engranaje</t>
  </si>
  <si>
    <t>A las bombas de engranaje que se utiliza como un engranajes de malla, para bombear el fluido por el desplazamiento.</t>
  </si>
  <si>
    <t>Bombas de engranaje,Bomba de engranaje</t>
  </si>
  <si>
    <t>Bombas de metraje o inyección o proporcionales</t>
  </si>
  <si>
    <t>Bomba que  mueve un volumen preciso de líquido en un período de tiempo especificado proporcionando una tasa de flujo preciso.</t>
  </si>
  <si>
    <t>Bombas de proporcionar con contador,Bombas de inyectar con contador,Bombas de medir con contador,Bomba de proporcionar con contador,Bomba de inyectar con contador,Bomba de medir con contador</t>
  </si>
  <si>
    <t>Bombas de cavidad progresiva</t>
  </si>
  <si>
    <t>Una bomba de tornillo es un tipo de bomba hidráulica considerada de desplazamiento positivo, que se diferencia de las habituales, más conocidas como bombas centrífugas. Esta bomba utiliza un tornillohelicoidal excéntrico que se mueve dentro de una camisa y hace fluir el líquido entre el tornillo y la camisa.</t>
  </si>
  <si>
    <t>Bombas de cavidad progresiva,Bomba de cavidad progresiva</t>
  </si>
  <si>
    <t>Bombas de pistón</t>
  </si>
  <si>
    <t>Un dispositivo para forzar agua corriente a un nivel superior mediante el uso de la energía cinética del flujo, el flujo de agua en la tubería de suministro se detiene periódicamente de manera que una pequeña porción de agua es levantada por la carga de velocidad de una porción más grande.</t>
  </si>
  <si>
    <t>Bombas de ariete hidráulico,Bomba de ariete hidráulico</t>
  </si>
  <si>
    <t>Bombas de resalte rotatorias</t>
  </si>
  <si>
    <t>Un tipo de bomba de desplazamiento positivo giratorio, que se utiliza principalmente para el bombeo de fluidos altamente viscosos sin impurezas abrasivas. El principio de funcionamiento de una bomba rotativa se basa en la expulsión del fluido de la carcasa de la bomba por la parte de trabajo, leva del rotor</t>
  </si>
  <si>
    <t>Bombas de leva rotativa,Bomba de leva rotativa,Bomba de palanca rotativa</t>
  </si>
  <si>
    <t>Bombas de leva rotatorias</t>
  </si>
  <si>
    <t>Se utilizan en una variedad de industrias, incluyendo la pulpa y papel, productos químicos, alimentos, bebidas, farmacéutica y biotecnología.  Las bombas rotativas pueden manejar sólidos (ej. Cerezas y aceitunas), lodo, pastas y una variedad de líquidos.</t>
  </si>
  <si>
    <t>Bomba de oreja rotativa,bomba de lóbulo</t>
  </si>
  <si>
    <t>Bombas de pistón rotatorias</t>
  </si>
  <si>
    <t>Consisten de un excéntrico con un brazo ranurado en la parte superior. La rotación de la flecha hace que el excéntrico atrape el liquido contra la caja. Conforme continúa la rotación el liquido se fuerza de la caja a través de la ranura a la salida de la bomba.</t>
  </si>
  <si>
    <t>Bombas de émbolo rotativo,Bomba de émbolo rotativo,Bombas de pistón rotativo,Bomba de pistón rotativo,bomba de leva y pistón</t>
  </si>
  <si>
    <t>Bombas de tuerca</t>
  </si>
  <si>
    <t>Bomba de desplazamiento positivo que utiliza uno o varios tornillos para mover los líquidos o sólidos a lo largo del tornillo (s) de eje. En su forma más simple (bomba de Arquímedes tornillo), un solo tornillo gira en una cavidad cilíndrica, moviendo así el material a lo largo del eje del tornillo.</t>
  </si>
  <si>
    <t>Bombas espirales,Bomba espiral, bomba de tornillo</t>
  </si>
  <si>
    <t>Bombas simplex</t>
  </si>
  <si>
    <t>Una bomba que tiene un vapor y un acumulador de agua</t>
  </si>
  <si>
    <t>Bombas simplex,Bomba simplex</t>
  </si>
  <si>
    <t>Bombas de paleta deslizante</t>
  </si>
  <si>
    <t>Una bomba de desplazamiento positivo en el que un rotor excéntrico gira en un caso excéntrico o circular.</t>
  </si>
  <si>
    <t>Bombas de aletas corredizas,Bomba de aleta corrediza</t>
  </si>
  <si>
    <t>Bombas triplex</t>
  </si>
  <si>
    <t>Son de desplazamiento positivo, bombas alternativas que se han configurado con tres émbolos.</t>
  </si>
  <si>
    <t>Bombas triplex,Bomba triplex</t>
  </si>
  <si>
    <t>Bombas de tornillo</t>
  </si>
  <si>
    <t>Es una bomba de desplazamiento positivo que utiliza uno o varios tornillos para mover los líquidos o sólidos a lo largo del tornillo (s) de eje.</t>
  </si>
  <si>
    <t>Bombas sin fin,Bomba sin fin,bomba helicoidal,bomba de tornillo</t>
  </si>
  <si>
    <t>Sets de bombas contra incendio</t>
  </si>
  <si>
    <t>Una bomba contra incendios es una parte del suministro de agua de un sistema de rociadores contra incendios, y puede ser alimentado por electricidad, diesel o vapor.</t>
  </si>
  <si>
    <t>Sets de bomba de incendio,Set de bomba de incendio,Juego de bomba de incendio,Conjunto para bomba de incendio</t>
  </si>
  <si>
    <t>Bombas químicas</t>
  </si>
  <si>
    <t>Unidad montada en patín utilizada para alimentar a los productos químicos al aceite de potencia (utilizado para operar las bombas de fondo de pozo en pozos de petróleo) para reducir la corrosión en el sistema y para ayudar en la eliminación de agua cuando la fuerza de aceite y el aceite bien producido llegan al nivel de piso del tanque de lavado.</t>
  </si>
  <si>
    <t>Bombas de productos químicos,Bomba de productos químicos,Bomba para productos químicos</t>
  </si>
  <si>
    <t>Compresores de aire</t>
  </si>
  <si>
    <t>Es un dispositivo que convierte la energía (por lo general de un motor eléctrico, un motor diesel o un motor de gasolina) en energía cinética mediante la compresión y la presurización de aire, que, bajo orden, puede ser liberado en ráfagas rápidas.</t>
  </si>
  <si>
    <t>Compresores de aire,Compresor de aire</t>
  </si>
  <si>
    <t>Compresores de flujo axiales</t>
  </si>
  <si>
    <t>Un dispositivo para comprimir un gas mediante la aceleración tangencial que por medio de los rotores de una cuchilla, para aumentar su energía cinética, y luego difundirlo por medio de paletas estáticas (estatores), para aumentar su presión</t>
  </si>
  <si>
    <t>Compresores de flujo axial,Compresor de flujo axial</t>
  </si>
  <si>
    <t>Compresores de diafragma</t>
  </si>
  <si>
    <t>Es una variante del compresor clásico de vaivén con copia de seguridad y los anillos de pistón y sello de la varilla. La compresión del gas se produce por medio de una membrana flexible, en lugar de un elemento de admisión.</t>
  </si>
  <si>
    <t>Compresores de diafragma,Compresor de diafragma</t>
  </si>
  <si>
    <t>Compresores de gas</t>
  </si>
  <si>
    <t>Máquina de fluido que está construida para aumentar la presión y desplazar cierto tipo de fluidos llamados compresibles, tal como lo son los gases y losvapores.</t>
  </si>
  <si>
    <t>Compresores de gas,Compresor de gas</t>
  </si>
  <si>
    <t>Compresores de motor</t>
  </si>
  <si>
    <t>Una máquina que aumenta la presión de un gas o vapor mediante el aumento de la densidad del gas y la entrega del fluido contra la resistencia del sistema conectado.</t>
  </si>
  <si>
    <t>Compresores de motor,Compresor de motor</t>
  </si>
  <si>
    <t>Compresores recíprocos</t>
  </si>
  <si>
    <t>Es un tipo decompresor de gas que logra comprimir un volumen de gas en un cilindro cerrado, volumen que posteriormente es reducido mediante una acción de desplazamiento mecánico del pistón dentro del cilindro. </t>
  </si>
  <si>
    <t>Compresores de recíproco,Compresor de recíproco,alternativo,desplazamiento positivo</t>
  </si>
  <si>
    <t>Compresores refrigerantes</t>
  </si>
  <si>
    <t>Es un componente de un frigorífico, que está diseñado para comprimir el refrigerante utilizado para enfriar el refrigerador.</t>
  </si>
  <si>
    <t>Compresores refrigerantes,Compresor refrigerante</t>
  </si>
  <si>
    <t>Compresores rotativos</t>
  </si>
  <si>
    <t>Es un dispositivo utilizado para mover un fluido a través de un sistema.</t>
  </si>
  <si>
    <t>Compresores rotatorios,Compresor rotatorio,compresor rotativo de paleta</t>
  </si>
  <si>
    <t>Compresores de tuerca</t>
  </si>
  <si>
    <t>Es un tipo de compresor de gas que utiliza un mecanismo de desplazamiento positivo de tipo rotativo.</t>
  </si>
  <si>
    <t>Compresores de tornillo,Compresor de tornillo</t>
  </si>
  <si>
    <t>Piezas de compresor o accesorios</t>
  </si>
  <si>
    <t>Partes o accesorios de un componente que presuriza el aire ambiente y lo dirige a un sistema neumático.</t>
  </si>
  <si>
    <t>Piezas de compresor,Accesorios de compresor,Partes de compresor</t>
  </si>
  <si>
    <t>Compresores de barril</t>
  </si>
  <si>
    <t>Un compresor centrífugo que tiene una carcasa en forma de barril.</t>
  </si>
  <si>
    <t>Compresores de barril,Compresor de barril</t>
  </si>
  <si>
    <t>Compresores centrífugos</t>
  </si>
  <si>
    <t>Los compresores centrífugos, también llamados compresores radiales, son un tipo especial deturbomaquinaria que incluye bombas, ventiladores, o compresores.</t>
  </si>
  <si>
    <t>Compresores centrífugos,Compresor centrífugo</t>
  </si>
  <si>
    <t>Compresores de combinación</t>
  </si>
  <si>
    <t>Un diseño de compresor que tiene ambas etapas axiales y centrífugas. Normalmente, axial es seguido por centrífuga para comprimir el aire entrante antes de la combustión.</t>
  </si>
  <si>
    <t>Compresores de combinación,Compresor de combinación</t>
  </si>
  <si>
    <t>Compresores semi radiales</t>
  </si>
  <si>
    <t>Son compresores centrifugos que se caracterizan por tener un rotor con álabes donde el proceso de intercambio de energía se produce en forma  semi-radial.</t>
  </si>
  <si>
    <t>Compresores semi radiales,Compresor semi radial</t>
  </si>
  <si>
    <t>Turbo compresores</t>
  </si>
  <si>
    <t>Un compresor de tipo dinámico (de flujo axial o centrífugo) que se usa para la compresión y la inyección de los gases. Tal compresor es más eficiente que un compresor alternativo y elimina los picos de presión en el gas inyectado.</t>
  </si>
  <si>
    <t>Turbocompresores,Turbocompresor,Compresor turbo,Compresores turbo</t>
  </si>
  <si>
    <t>Kits de compresores</t>
  </si>
  <si>
    <t>Conjunto de herramientas y piezas de una máquina de fluido que está construida para aumentar la presión y desplazar cierto tipo de fluidos llamados compresibles, tal como lo son los gases y los vapores.</t>
  </si>
  <si>
    <t xml:space="preserve">Kits de compresor,Equipo de compresor,Conjunto de herramientas de compresor </t>
  </si>
  <si>
    <t>Carcasas para bombas</t>
  </si>
  <si>
    <t>Cubierta externa de las bombas</t>
  </si>
  <si>
    <t>Cajas de bomba,Caja de bomba</t>
  </si>
  <si>
    <t>Empaques para bombas</t>
  </si>
  <si>
    <t>Son elementos diseñados para instalarse en las bombas para que sirvan de sellado a la misma.</t>
  </si>
  <si>
    <t>Empaquetaduras de bomba,Empaquetadura de bomba</t>
  </si>
  <si>
    <t>Revestimientos para bombas</t>
  </si>
  <si>
    <t>Una sección cilíndrica, mecanizada con precisión, metálica que forma el cilindro de trabajo de algunas bombas de movimiento alternativo.</t>
  </si>
  <si>
    <t>Revestimientos de bomba,Revestimiento de bomba</t>
  </si>
  <si>
    <t>Barriles para bombas</t>
  </si>
  <si>
    <t>El cilindro o tubo de madera o de metal que forma el cuerpo de una bomba, y en el cual el pistón se mueve.</t>
  </si>
  <si>
    <t>Cuerpos de bomba,Bomba de barril</t>
  </si>
  <si>
    <t>Poleas para bombas</t>
  </si>
  <si>
    <t>Rueda de un mecanismo de cremallera o a la rueda más pequeña de un par de ruedas dentadas, ya sea en una transmisión por engranaje, cadena de transmisión o correa de transmisión de una bomba.</t>
  </si>
  <si>
    <t>Piñones de transmisión de bomba,Piñón de transmisión de bomba</t>
  </si>
  <si>
    <t>Cabezas para bombas</t>
  </si>
  <si>
    <t>Dispositivo que esta dentro de la bomba que indica el llenado que tiene la misma.</t>
  </si>
  <si>
    <t>Altura de la bomba</t>
  </si>
  <si>
    <t>Discos para bombas</t>
  </si>
  <si>
    <t>Son bombas que pueden bombear eficientemente fluidos muy viscosos, pueden manejar sólidos grandes o fibrosas y sin obstrucción</t>
  </si>
  <si>
    <t>Discos de bomba,Disco de bomba</t>
  </si>
  <si>
    <t>Partes de repuesto para bombas de lodo</t>
  </si>
  <si>
    <t>Componente reemplazable, sub ensamblaje y montaje idéntico e intercambiable con el elemento que se pretende sustituir en bombas que consisten en un  tubo corto de hierro o tubo equipado con una válvula en el extremo inferior, con la que el lodo se extrae de un pozo de sondeo.</t>
  </si>
  <si>
    <t>Piezas de repuesto de la bomba del lodo</t>
  </si>
  <si>
    <t>Partes de repuesto para bombas de alcantarillado</t>
  </si>
  <si>
    <t>Componente reemplazable, sub ensamblaje y montaje idéntico e intercambiable con el elemento que se pretende sustituir</t>
  </si>
  <si>
    <t>Piezas de repuesto de la bomba de aguas cloacales,Repuesto para bomba de aguas cloacales,Piezas de repuesto para bomba de aguas residuales,Repuestos para bomba de aguas negras, Repuesto para bomba de aguas residuales</t>
  </si>
  <si>
    <t>Partes de repuesto para bombas sumergibles</t>
  </si>
  <si>
    <t>Componente reemplazable, sub ensamblaje y montaje idéntico e intercambiable con el elemento que se pretende sustituir en bombas que tienen un impulsor sellado a la carcasa.</t>
  </si>
  <si>
    <t>Piezas de repuesto de la bomba sumergible,Piezas de repuesto para bomba sumergible,Repuestos para bomba sumergible,Repuesto para bomba sumergible</t>
  </si>
  <si>
    <t>Partes de repuesto para bombas de agua</t>
  </si>
  <si>
    <t>Componente reemplazable, sub ensamblaje y montaje idéntico e intercambiable con el elemento que se pretende sustituir en bombas utilizadas para elevar o sircular agua.</t>
  </si>
  <si>
    <t>Piezas de repuesto de la bomba de agua,Pieza de repuesto de la bomba de agua,Repuestos para bomba de agua</t>
  </si>
  <si>
    <t>Partes de repuesto para bombas de pozo</t>
  </si>
  <si>
    <t>Componente reemplazable, sub ensamblaje y montaje idéntico e intercambiable con el elemento que se pretende sustituir en bombasque se utilizan para extraer agua de los pozos de agua.</t>
  </si>
  <si>
    <t>Piezas de repuesto de la bomba de pozo,Pieza de repuesto para bomba de pozo,Repuestos para bomba de pozo,Repuesto para bomba de pozo</t>
  </si>
  <si>
    <t>Partes de repuesto para bombas de sumidero</t>
  </si>
  <si>
    <t>Componente reemplazable, sub ensamblaje y montaje idéntico e intercambiable con el elemento que se pretende sustituir en bombas que se utilizan para eliminar el agua que se ha acumulado en un sumidero (depósito) colector sumidero de agua, que se encuentra comúnmente en los sótanos de las viviendas.</t>
  </si>
  <si>
    <t>Piezas de repuesto de la bomba de sumidero,Piezas de repuesto para bomba de desague,Repuesto para bomba de desague</t>
  </si>
  <si>
    <t>Partes de repuesto para bombas dosificadoras</t>
  </si>
  <si>
    <t>Componente reemplazable, sub ensamblaje y montaje idéntico e intercambiable con el elemento que se pretende sustituir en bombas dosificadoras que  mueven un volumen preciso de líquido en un período de tiempo especificado proporcionando una tasa de flujo preciso.</t>
  </si>
  <si>
    <t>Piezas de repuesto de la bomba de dosificación,Pieza de repuesto para bomba de dosificación,Repuesto para bomba de aplicación</t>
  </si>
  <si>
    <t>Partes de repuesto para bombas centrífugas</t>
  </si>
  <si>
    <t>Componente reemplazable, sub ensamblaje y montaje idéntico e intercambiable con el elemento que se pretende sustituir en bombas rotodinámicas que utilizan un impulsor giratorio para aumentar la presión y el caudal de un fluido.</t>
  </si>
  <si>
    <t>Piezas de repuesto de la bomba centrífuga,Piezas de repuesto para bomba centrífuga,Repuesto para bomba centrífuga,Repuestos para bomba centrífuga</t>
  </si>
  <si>
    <t>Partes de repuesto para bombas de circulación</t>
  </si>
  <si>
    <t>Componente reemplazable, sub ensamblaje y montaje idéntico e intercambiable con el elemento que se pretende sustituir en bombas empleada para hacer circular líquido fuera y de nuevo dentro en un sistema de proceso, como en la circulación de los fondos de la columna de destilación a través de un calentador externo, o la circulación de los fondos de los tanques para mezclar el contenido del tanque.</t>
  </si>
  <si>
    <t>Piezas de repuesto de la bomba de circulación,Repuestos para bomba de circulación,Pieza de repuesto de la bomba de circulación,Repuesto para bomba de circulación</t>
  </si>
  <si>
    <t>Partes de repuesto para bombas rotatorias</t>
  </si>
  <si>
    <t>Componente reemplazable, sub ensamblaje y montaje idéntico e intercambiable con el elemento que se pretende sustituir en bombas de desplazamiento que proporcionan un flujo constante por la acción de dos miembros en contacto rotacional.</t>
  </si>
  <si>
    <t>Piezas de repuesto de bomba rotatoria,Pieza de repuesto de bomba rotatoria,Repuesto para bomba rotatoria,Repuestos para bomba rotatoria</t>
  </si>
  <si>
    <t>Kits de reparación de bombas</t>
  </si>
  <si>
    <t>Componentes para reparar bombas</t>
  </si>
  <si>
    <t>Kits de reparación de bombas,Kit de reparación de bombas,Componentes para reparar bombas</t>
  </si>
  <si>
    <t>Filtros al vacío</t>
  </si>
  <si>
    <t>Dispositivo que se utilizan para la  separación de mezclas sólido-líquido. </t>
  </si>
  <si>
    <t>Filtros al vacío,Filtro al vacío</t>
  </si>
  <si>
    <t>Filtros de agua</t>
  </si>
  <si>
    <t>Elimina las impurezas del agua por medio de una delgada barrera física , un proceso químico o un proceso biológico.</t>
  </si>
  <si>
    <t>Filtros de agua,Filtro de agua</t>
  </si>
  <si>
    <t>Recolectores de polvo</t>
  </si>
  <si>
    <t>Un colector de polvo es un sistema utilizado para mejorar la calidad del aire liberado de procesos industriales y comerciales recogiendo el polvo y otras impurezas del aire o gas.</t>
  </si>
  <si>
    <t>Captadores de polvo,Captador de polvo,Filtro de polvo,Filtro para polvo</t>
  </si>
  <si>
    <t>Filtros de aceite</t>
  </si>
  <si>
    <t>Un filtro de aceite se define como un sistema separador de partículas contaminantes de los lubricantes; gracias a su acción, los sistemas de lubricación se mantienen limpios, lo que evita el desgaste interno de los motores debido a rayaduras o a obstrucción de los conductos de lubricación.</t>
  </si>
  <si>
    <t>Filtros de aceite,Filtro de aceite</t>
  </si>
  <si>
    <t>Filtros de aire</t>
  </si>
  <si>
    <t>Es un dispositivo que elimina partículas sólidas como por ejemplo polvo, polen y bacterias del aire. </t>
  </si>
  <si>
    <t>Filtros de aire,Filtro de aire</t>
  </si>
  <si>
    <t>Maquinaria de filtrado</t>
  </si>
  <si>
    <t>Equipos que se utilizan para realizar filtrados.</t>
  </si>
  <si>
    <t>Maquinaria de filtrado,Maquinaria para filtrado,Maquina para filtrado,Maquina para filtrar</t>
  </si>
  <si>
    <t>Membranas de filtrado</t>
  </si>
  <si>
    <t>Filtros de superficie, que muestran una estructura microporosa precisa. Durante la filtración las partículas mayores que los poros de la membrana son retenidas de forma fiable en la superficie de la misma. Las particulas más pequeñas pueden pasar el filtro.</t>
  </si>
  <si>
    <t>Membranas de filtro,Membrana de filtro</t>
  </si>
  <si>
    <t>Filtros de bolsa</t>
  </si>
  <si>
    <t>Un filtro hecho de una bolsa de tela normalmente unos 30 pies de largo para la recuperación de óxidos de metal y otras partículas sólidas suspendidas en un gas (como de la fundición o de otros hornos)</t>
  </si>
  <si>
    <t>Filtros de bolso,Filtro de bolso</t>
  </si>
  <si>
    <t>Filtros de absorción</t>
  </si>
  <si>
    <t>Se basan en la absorción selectiva de las longitudes de onda que no interesan y generalmente son de vidrio en el que se ha dispersado o disuelto un pigmento adecuado</t>
  </si>
  <si>
    <t>Filtros de absorción,Filtro de absorción</t>
  </si>
  <si>
    <t>Filtros coalescentes</t>
  </si>
  <si>
    <t>Se utilizan para separar el agua líquida y el aceite del aire comprimido mediante un efecto de coalescencia.</t>
  </si>
  <si>
    <t xml:space="preserve">Filtros de fusión,Filtro de fusión,filtros coalescentes </t>
  </si>
  <si>
    <t>Filtros electrónicos</t>
  </si>
  <si>
    <t>Es un elemento que discrimina una determinada frecuencia o gama de frecuencias de una señal eléctrica que pasa a través de él, pudiendo modificar tanto su amplitud como su fase.</t>
  </si>
  <si>
    <t>Filtros electrónicos,Filtro electrónico,filtro eléctrico</t>
  </si>
  <si>
    <t>Filtros de combustible</t>
  </si>
  <si>
    <t>Es un filtro en la línea de combustible que filtra partículas de suciedad y la oxidación del combustible, normalmente hechas en cartuchos que contienen un papel de filtro.</t>
  </si>
  <si>
    <t>Filtros de combustible,Filtro de combustible</t>
  </si>
  <si>
    <t>Filtros para tuberías de gas</t>
  </si>
  <si>
    <t>El dispositivo que discrimina uno o varios elementos determinados en una estructura para el transporte de combustibles gaseosos a través de largas distancias (cientos o miles de kilómetros) desde el punto de extracción o de producción para los puntos de consumo.</t>
  </si>
  <si>
    <t>Filtros de tubería de gas,Filtro de tubería de gas</t>
  </si>
  <si>
    <t>Filtros hidráulicos</t>
  </si>
  <si>
    <t>Es el componente principal del sistema de filtración de una máquina hidráulica, de lubricación o de engrase. </t>
  </si>
  <si>
    <t>Filtros hidráulicos,Filtro hidráulico</t>
  </si>
  <si>
    <t>Filtros en línea</t>
  </si>
  <si>
    <t>Son dispositivos utilizados para separar cuerpos y que se encuentran uno a lado del otro.</t>
  </si>
  <si>
    <t>Filtros en línea,Filtro en línea</t>
  </si>
  <si>
    <t>Filtros de luz</t>
  </si>
  <si>
    <t>Un elemento óptico tal como una lámina de vidrio, gelatina, o plástico teñido de una manera específica para absorber la luz de forma selectiva de ciertos colores.</t>
  </si>
  <si>
    <t>Filtros de luz,Filtro de luz</t>
  </si>
  <si>
    <t>Filtros de microfibra</t>
  </si>
  <si>
    <t>Material poroso o dispositivo de fibras sintéticas más finas que una o 1.3 denier o decitex / hilo a través del cual se hace pasar un fluido para limpiarlo de impurezas o separar ciertas sustancias.</t>
  </si>
  <si>
    <t>Filtros micro fibra,Filtro micro fibra</t>
  </si>
  <si>
    <t>Filtros de panel</t>
  </si>
  <si>
    <t>Son controles en una página de panel que le ayudan a encontrar los datos que necesita. </t>
  </si>
  <si>
    <t>Filtros de panel,Filtro de panel</t>
  </si>
  <si>
    <t>Filtros de aletas radiales</t>
  </si>
  <si>
    <t>Los elementos en forma de estrella desarrollados para la eliminación de polvo atmosférico a partir de la toma de aire de compresores, ventiladores, y los motores y para la eliminación de contaminantes duros a partir de fluidos hidráulicos, aceites lubricantes y combustible y fluidos de proceso.</t>
  </si>
  <si>
    <t>Filtros de aleta radial,Filtro de aleta radial</t>
  </si>
  <si>
    <t>Bases para filtros</t>
  </si>
  <si>
    <t>Soporte diseñado para sujetar los filtros dentro de un mecanismo.</t>
  </si>
  <si>
    <t>Base de Filtro</t>
  </si>
  <si>
    <t>Aletas para filtros</t>
  </si>
  <si>
    <t>Son los elementos dentro de un filtro que ayudan a la eliminación de polvo.</t>
  </si>
  <si>
    <t>Aletas de Filtro,Aleta de Filtro</t>
  </si>
  <si>
    <t>Filtros de pintura</t>
  </si>
  <si>
    <t>Un filtro utilizado para limpiar la pintura mientras se vierte en el recipiente de la pistola.</t>
  </si>
  <si>
    <t>Filtros de pintura,Filtro de pintura</t>
  </si>
  <si>
    <t>Contenedores para filtros</t>
  </si>
  <si>
    <t>Una caja con puerto que dirige el flujo de fluido a través del elemento de filtro.</t>
  </si>
  <si>
    <t>Soportes de filtros,Soporte de filtro</t>
  </si>
  <si>
    <t>Retenedores o accesorios para filtros</t>
  </si>
  <si>
    <t>Elementos utilizados conjunto con los filtros.</t>
  </si>
  <si>
    <t xml:space="preserve">Retenes de filtro,Retén de filtro,Accesorios de filtro,Accesorio de filtro </t>
  </si>
  <si>
    <t>Kits de reparación de filtros</t>
  </si>
  <si>
    <t>Componentes para reparar o dar mantenimiento a los filtros.</t>
  </si>
  <si>
    <t>Kits de reparación de filtros,Kit de reparación de filtros,Componentes de reparación de filtros,Componente de reparación de filtros</t>
  </si>
  <si>
    <t>Neutralizador (depurador) de aire</t>
  </si>
  <si>
    <t>Dispositivo de que depuran la contaminación del aire removiendo partículas o gases de chimeneas o conductos de escape industriales.</t>
  </si>
  <si>
    <t>Depuradores de aire,Depurador de aire</t>
  </si>
  <si>
    <t>Limpiadores de aire</t>
  </si>
  <si>
    <t>Es un dispositivo que elimina los elementos contaminantes, tóxicos, humos, partículas, presentes y/o suspendidos en el aire. Los purificadores de aire para uso residencial se comercializan por ser particularmente beneficioso para asmáticos, alérgicos, personas con dermatitis atópica, sensibilidad química múltiple, encefalopatía miálgica, problemas cardiovasculares, etc.</t>
  </si>
  <si>
    <t>Purificadores del aire,Purificador del aire</t>
  </si>
  <si>
    <t>Centrífugas</t>
  </si>
  <si>
    <t xml:space="preserve">Es una máquina que pone en rotación una muestra para acelerar por fuerza centrífuga la decantación o sedimentación de sus componentes o fases (generalmente una sólida y una líquida), en función de su densidad. </t>
  </si>
  <si>
    <t>Centrífugas de laboratorio,Centrífuga de laboratorio,centrifugadora</t>
  </si>
  <si>
    <t>Lavador húmedo</t>
  </si>
  <si>
    <t xml:space="preserve">Dispositivos que eliminan contaminantes de un gas de combustión del hornos o de otras corrientes de gas. </t>
  </si>
  <si>
    <t>Depuradores de agua,Depurador de agua</t>
  </si>
  <si>
    <t>Eliminadores de niebla</t>
  </si>
  <si>
    <t>Dispositivos que  se utilizan para recoger la luz y la niebla de la viruta.</t>
  </si>
  <si>
    <t xml:space="preserve">Eliminadores de neblina,Eliminador de neblina </t>
  </si>
  <si>
    <t>Hidrociclones</t>
  </si>
  <si>
    <t>Equipos destinados principalmente a la separación de suspensiones sólido – líquido</t>
  </si>
  <si>
    <t>Hidrociclones,Hidrociclón,ciclones</t>
  </si>
  <si>
    <t>Medios de textiles metálicos</t>
  </si>
  <si>
    <t>Elementos utilizados para la purificación a través de materiales metálicos.</t>
  </si>
  <si>
    <t>Medios de material metálico,Medio de material metálico</t>
  </si>
  <si>
    <t>Fieltros prensados</t>
  </si>
  <si>
    <t>El fieltro es un paño no tejido que se produce por esteras, condensación y presionando fibras de lana.</t>
  </si>
  <si>
    <t>Fieltros comprimidos,Fieltro comprimido</t>
  </si>
  <si>
    <t>Papeles filtrantes</t>
  </si>
  <si>
    <t>Es una barrera de papel semi-permeable colocada perpendicularmente a un líquido o flujo de aire. Se utiliza para separar los sólidos finos de líquidos o aire.</t>
  </si>
  <si>
    <t>Papeles de filtro,Papel de filtro</t>
  </si>
  <si>
    <t>Ayudas filtrantes</t>
  </si>
  <si>
    <t>Grupo de materiales inertes que se pueden usar en el pretratamiento de filtración.</t>
  </si>
  <si>
    <t>Coayudantes de filtración,Coayudante de filtración,Coayudantes para filtración,Coayudante para filtración</t>
  </si>
  <si>
    <t>Paño filtrante</t>
  </si>
  <si>
    <t>Una tela utilizada como medio de filtración</t>
  </si>
  <si>
    <t>Tela de filtro</t>
  </si>
  <si>
    <t>Malla filtrante</t>
  </si>
  <si>
    <t>Se utilizan principalmente para filtrar aguas con contaminantes inorgánicos como arenas de distintas clases y moderadas cantidades de contaminantes orgánicos.</t>
  </si>
  <si>
    <t>Malla de filtro</t>
  </si>
  <si>
    <t>Bolsas “stomachers”</t>
  </si>
  <si>
    <t>Son bombas diseñadas y fabricadas para uso médico.</t>
  </si>
  <si>
    <t>Bombas estomacales,Bomba estomacale,Peto,Plastrón</t>
  </si>
  <si>
    <t>Rociadores de laboratorio</t>
  </si>
  <si>
    <t>Es un dispositivo para esparcir un líquido dentro de los laboratorios.</t>
  </si>
  <si>
    <t>Aerosoles para laboratorio,Aerosol para laboratorio</t>
  </si>
  <si>
    <t>Homogeneizadores</t>
  </si>
  <si>
    <t>Es un elemento del equipamiento de laboratorio utilizado para la homogeneización de distintos tipos de materiales, tales como tejidos, plantas, alimentos, suelo, y muchos otros.</t>
  </si>
  <si>
    <t>Homogeneizadores,Homogeneizador</t>
  </si>
  <si>
    <t>Celdas de presión francesas</t>
  </si>
  <si>
    <t>Un dispositivo para interrumpir cloroplastos y bacterias, levaduras, u otras células.</t>
  </si>
  <si>
    <t>Cubetas de presión,Prensa francesa para células</t>
  </si>
  <si>
    <t>Latas medidoras de líquido</t>
  </si>
  <si>
    <t>Es un recipiente hermético utilizado para contener, transportar, medir  y almacenar líquidos</t>
  </si>
  <si>
    <t>Bidones para medir líquido,Bidón para medir líquido,Recipiente para medir líquido,Envase para medir líquido</t>
  </si>
  <si>
    <t>Homogeneizadores dobles</t>
  </si>
  <si>
    <t>Un aparato que consta de un tubo de vidrio con una mano de mortero de vidrio de ajuste hermético utilizado manualmente para interrumpir suspensiones de tejido para obtener células individuales o fracciones subcelulares.</t>
  </si>
  <si>
    <t>Homogeneizadores Dounce,Homogeneizador Dounce</t>
  </si>
  <si>
    <t>Mezcladores o emulsificadores de laboratorio</t>
  </si>
  <si>
    <t>Equipo de uso médico dentro de los laboratorios para mezclar o emulsionar.</t>
  </si>
  <si>
    <t>Mezcladores de laboratorio,Licuadora de laboratorio,Mezclador de laboratorio,Licuador de laboratorio</t>
  </si>
  <si>
    <t>Molinos de laboratorio</t>
  </si>
  <si>
    <t>Una máquina para la trituración o desmenuzamiento utilizada en los laboratorios</t>
  </si>
  <si>
    <t>Molinos de cuchillas de laboratorio,Molino de cuchilla de laboratorio,Molinillo de laboratorio</t>
  </si>
  <si>
    <t>Pilones y morteros</t>
  </si>
  <si>
    <t>Es un utensilio antiguamente usado en boticas para machacar distintas sustancias, y todavía presente en la cocina tradicional para majar alimentos. Los hay madera, metal, cerámica y piedra (como el molcajete americano).</t>
  </si>
  <si>
    <t>Martinetes,Morteros,Martinete,Mortero</t>
  </si>
  <si>
    <t>Moledoras de tejidos</t>
  </si>
  <si>
    <t>Cualquier dispositivo para interrumpir el tejido mediante una acción de aplastamiento o cizallamiento.</t>
  </si>
  <si>
    <t>Moledores de tejido,Moledor de tejido,Triturador de tejido,Trituradores de tejido</t>
  </si>
  <si>
    <t>Trituradoras o pulverizadoras de laboratorio</t>
  </si>
  <si>
    <t>Es una máquina diseñada para reducir las grandes rocas en pequeñas rocas, grava o polvo de roca.</t>
  </si>
  <si>
    <t>Trituradores de laboratorio,Pulverizadores de laboratorio,Triturador de laboratorio,Pulverizador de laboratorio,Machacador de laboratorio</t>
  </si>
  <si>
    <t>Desintegradores de laboratorio</t>
  </si>
  <si>
    <t>Son aparatos utilizados para reducir a componentes, fragmentos o partículas utilizados en los laboratorios.</t>
  </si>
  <si>
    <t>Desintegradores de laboratorio,Desintegrador de laboratorio</t>
  </si>
  <si>
    <t>Prensas de laboratorio</t>
  </si>
  <si>
    <t xml:space="preserve">Diseñados para la preparación de muestras sólidas para espectroscopia IR y espectroscopía de rayos X. </t>
  </si>
  <si>
    <t>Prensas de laboratorio,Prensa de laboratorio</t>
  </si>
  <si>
    <t>Pistolas de electrones</t>
  </si>
  <si>
    <t>Es el elemento que sirve para generar y dirigir un haz de electrones adecuadamente y con energía suficiente.</t>
  </si>
  <si>
    <t>Disparadores de electrones,Disparador de electrones,Disparador de electrón, cañon de electrodos</t>
  </si>
  <si>
    <t>Generadores de rayos x</t>
  </si>
  <si>
    <t>Es un dispositivo que se utiliza para generar rayos-X. Estos dispositivos son utilizados comúnmente por los radiólogos para adquirir una imagen de rayos X del interior de un objeto (como en la medicina o la prueba no destructiva), pero también se utilizan en la esterilización o la fluorescencia.</t>
  </si>
  <si>
    <t>Generadores de rayos X,Generador de rayos X</t>
  </si>
  <si>
    <t>Coulómetros</t>
  </si>
  <si>
    <t>Un dispositivo para determinar la cantidad de una sustancia que se libera durante la electrólisis mediante la medición de la carga eléctrica.</t>
  </si>
  <si>
    <t>Culombímetro</t>
  </si>
  <si>
    <t>Electroscopios</t>
  </si>
  <si>
    <t>El electroscopio es un instrumento que se utiliza para establecer si un cuerpo está electrizado y el signo de su carga.</t>
  </si>
  <si>
    <t>Electroscopios,Electroscopio</t>
  </si>
  <si>
    <t>Flujómetros</t>
  </si>
  <si>
    <t>Es un instrumento usado para medir lineal, no lineal, la masa o caudal volumétrico de un líquido o un gas.</t>
  </si>
  <si>
    <t>Medidores de flujo,Medidor de flujo</t>
  </si>
  <si>
    <t>Magnetómetros</t>
  </si>
  <si>
    <t>Dispositivos que sirven para cuantificar en fuerza o dirección la señal magnética de una muestra.</t>
  </si>
  <si>
    <t>Magnetómetros,Magnetómetro</t>
  </si>
  <si>
    <t>Aparatos de difracción de electrones</t>
  </si>
  <si>
    <t>Instrumento utilizado para investigar la estructura atómica de los sólidos y moléculas de gas por medio de difracción de electrones.</t>
  </si>
  <si>
    <t>Aparatos de difracción de electrones,Aparato de difracción de electrón</t>
  </si>
  <si>
    <t>Aparatos de difracción de neutrones</t>
  </si>
  <si>
    <t>Es el aparato que se encarga de la aplicación de la dispersión de neutrones a la determinación de la estructura atómica y / o magnética de un material.</t>
  </si>
  <si>
    <t>Aparatos de difracción de neutrones,Aparato de difracción de neutrón,difracción de neutrones,dispersión de neutrones elástica</t>
  </si>
  <si>
    <t>Aparatos de difracción óptica</t>
  </si>
  <si>
    <t>Es un aparato que aplica una técnica utilizada para obtener información acerca de patrones de repetición.</t>
  </si>
  <si>
    <t>Aparatos de difracción óptica,Aparato de difracción óptica</t>
  </si>
  <si>
    <t>Difractómetros</t>
  </si>
  <si>
    <t>Instrumento de medición para analizar la estructura de un material a partir del patrón de dispersión que se produce cuando un haz de radiación o partículas (como los rayos X o neutrones) interactúa con ella.</t>
  </si>
  <si>
    <t>Difractómetros,Difractómetro</t>
  </si>
  <si>
    <t>Fuentes de iones</t>
  </si>
  <si>
    <t>Dispositivo electro-magnético que se utiliza para crear partículas cargadas.</t>
  </si>
  <si>
    <t>Fuentes de iones,Fuente de iones,Suplidor de iones,Suplidores de iones</t>
  </si>
  <si>
    <t>Aparatos de intercambio de iones</t>
  </si>
  <si>
    <t>Aparato utilizado para realizar un intercambio de iones entre dos electrolitos o entre una solución de electrolito y un complejo.</t>
  </si>
  <si>
    <t>Aparatos de intercambio iónico,Aparato de intercambio iónico</t>
  </si>
  <si>
    <t>Equipos de implantación de iones</t>
  </si>
  <si>
    <t>Equipo utilizado para el realizar el proceso de ingeniería de materiales por la que los iones de un material se aceleran en un campo eléctrico y ha impactado en un sólido.</t>
  </si>
  <si>
    <t>Equipo de implantación de iones,Equipo de implantación de ión</t>
  </si>
  <si>
    <t>Quemadores de gas</t>
  </si>
  <si>
    <t>Dispositivo para generar una llama para calentar los productos que utilizan un combustible gaseoso tal como acetileno, gas natural o propano.</t>
  </si>
  <si>
    <t>Quemadores de gas,Quemador de gas</t>
  </si>
  <si>
    <t>Quemadores de alcohol</t>
  </si>
  <si>
    <t>Se utiliza para quemar el alcohol y otros combustibles de manera segura, la llama quema el combustible en la mecha</t>
  </si>
  <si>
    <t>Quemadores de alcohol,Quemador de alcohol</t>
  </si>
  <si>
    <t>Incineradores de laboratorio</t>
  </si>
  <si>
    <t>Aparatos utilizados para quemar algo hasta reducirlo en cenizas en los laboratorios</t>
  </si>
  <si>
    <t>Incineradores para laboratorio,Incinerador para laboratorio</t>
  </si>
  <si>
    <t>Calentadores de laboratorio</t>
  </si>
  <si>
    <t>Aparatos utilizados en los laboratorios que calientan o proporcionan calor.</t>
  </si>
  <si>
    <t>Calentadores para laboratorio,Calentador para laboratorio</t>
  </si>
  <si>
    <t>Revestimientos o cintas calentadoras</t>
  </si>
  <si>
    <t>Es un término para ciertas piezas de equipos de laboratorio utilizados para aplicar calor a los recipientes, como una alternativa a otras formas de baño calentado.</t>
  </si>
  <si>
    <t>Cintas caloríficas,Mantas caloríficas,Cintas calentadoras,Cinta calentadora,Cinta calorífica,Manta calorífica,Capa calentadora,Manta de calefacción,isomanta</t>
  </si>
  <si>
    <t>Hornillas eléctricas de laboratorio</t>
  </si>
  <si>
    <t>Es un pequeño aparato de sobremesa, portátil y autónomo, que posee uno o más elementos de calefacción eléctrica, y que se emplea para calentar recipientes con líquidos, de forma controlada en los laboratorios.</t>
  </si>
  <si>
    <t>Placas térmicas de laboratorio,Placa térmica de laboratorio,placa calefactora de laboratorio</t>
  </si>
  <si>
    <t>Gabinetes calentadores</t>
  </si>
  <si>
    <t>Aparato utilizado para almacer y calentar las mantas.</t>
  </si>
  <si>
    <t>Armarios de calentamiento,Armario de calentamiento</t>
  </si>
  <si>
    <t>Secadoras infrarrojas</t>
  </si>
  <si>
    <t>Aparato utilizado para quitarle la humedad a algo utilizando un tipo de radiación electromagnética y térmica, de mayor longitud de onda que la luz visible, pero menor que la de las microondas.</t>
  </si>
  <si>
    <t>Secadores infrarrojos,Secador infrarrojo,secador ir</t>
  </si>
  <si>
    <t>Secadores de aire caliente</t>
  </si>
  <si>
    <t>Dispositivo mecanico para mover aire caliente.</t>
  </si>
  <si>
    <t>Fuelles de aire caliente,Fuelle de aire caliente,Soplador de aire caliente,blower,blowers,hot air blowers</t>
  </si>
  <si>
    <t>Cámaras de reciclaje de temperatura o recicladores térmicos</t>
  </si>
  <si>
    <t>Aparatos para realizar pruebas que requieren cambios rápidos en la temperatura de la muestra, y abarca diversas aplicaciones de JEDEC, las normas IEC para la detección.</t>
  </si>
  <si>
    <t>Dispositivos de ciclado térmico para laboratorio,Dispositivo de ciclado térmico para laboratorio,Cámara de ciclado térmico para laboratorio</t>
  </si>
  <si>
    <t>Baños secos o bloques calentadores</t>
  </si>
  <si>
    <t>Aparatos de laboratorio ideal para la calefacción simultánea muestra de varios viales o tubos de ensayo con un control uniforme y preciso de la temperatura. Diseñado para los diversos procedimientos de laboratorio (tales como calentamiento, secado o almacenamiento de muestras), estos bloques de calentamiento son indispensables para la incubación y la activación de las culturas, el enriquecimiento cultural, reacciones enzimáticas, inmunoensayo, etc</t>
  </si>
  <si>
    <t>Baños secos,Baño seco,Bloques térmicos,Bloque térmico</t>
  </si>
  <si>
    <t>Hornillas eléctricas agitadoras</t>
  </si>
  <si>
    <t>Pequeño aparato de sobremesa, portátil y autónomo, que posee uno o más elementos de calefacción eléctrica, y que se emplea para calentar y agitar recipientes con líquidos, de forma controlada.</t>
  </si>
  <si>
    <t>Placas térmicas agitadoras,Placa térmica agitadora,placa calentadora</t>
  </si>
  <si>
    <t>Calentadores de deslizamiento</t>
  </si>
  <si>
    <t>Equipo de laboratorio utilizado para uso en la histología, citología, patología y biología para el secado y montaje de secciones de tejido de parafina en las diapositivas.</t>
  </si>
  <si>
    <t>Calentadores de diapositivas,Calentador de diapositiva</t>
  </si>
  <si>
    <t>Secadores de deslizamiento</t>
  </si>
  <si>
    <t>Equipo de laboratorio utilizado para uso en la histología, citología, patología y biología para el secado y montaje de portaobjetos.</t>
  </si>
  <si>
    <t>Secadores de portaobjetos,Secador de portaobjeto,Secadores de diapositivas,Secador de diapositiva</t>
  </si>
  <si>
    <t>Equipos o accesorios para calentar o secar</t>
  </si>
  <si>
    <t>Aparatos electronicos para usos de laboratorios para extraer la humedad, o hacer que se evapore de un cuerpo mojado, mediante el aire o el calor que se le aplica.</t>
  </si>
  <si>
    <t>Equipo de calentamiento,Equipo de secado,Accesorios de calentamiento,Accesorios de secado</t>
  </si>
  <si>
    <t>Contenedores de insectos para laboratorio</t>
  </si>
  <si>
    <t>Recipiente o de igual forma pueden ser sobres de papel transparaente para el almacenamiento temporal de los especímenes de insectos.</t>
  </si>
  <si>
    <t>Contenedores de insectos para laboratorio,Contenedor de insectos para laboratorio</t>
  </si>
  <si>
    <t>2.6.3.3.01</t>
  </si>
  <si>
    <t>Equipo veterinario</t>
  </si>
  <si>
    <t>Instalaciones de crianza para entomología</t>
  </si>
  <si>
    <t>Espacio físico utilizado para albergar nuevas crias y cuidarlas.</t>
  </si>
  <si>
    <t>Instalaciones de cría para entomología,Instalación de cría para entomología</t>
  </si>
  <si>
    <t>Textiles o redes para entomología</t>
  </si>
  <si>
    <t>Es un abolsa cónica con vértic cerrado, redondeado y relativamente ancho.  Esta bolsa está hecha de muselina, tl, etc, cuya base se refuerza con tela o lona doblada; mediante esta lona, se sujeta a un aro metálico de una sola pieza que a su vez se una a un mando de madera o metal que tambien es de una pieza.</t>
  </si>
  <si>
    <t>Tela para entomología,Redes para entomología,Tejidos para entomología</t>
  </si>
  <si>
    <t>Equipo de entomología para clavar especímenes</t>
  </si>
  <si>
    <t>Alfileres para sujetar los especimenes.</t>
  </si>
  <si>
    <t>Material para sujeción con alfileres para entomología,Alfileres para sujetar en entomología,Equipo para sujetar con alfileres en entomología</t>
  </si>
  <si>
    <t>Materiales de ensamblaje para entomología</t>
  </si>
  <si>
    <t>Son los materiales necesarios para preservar el especimen para fines de estudioy/o deleite del público.</t>
  </si>
  <si>
    <t>Material de montaje para entomología,Equipo de montaje para entomología</t>
  </si>
  <si>
    <t>Bandejas de entomología</t>
  </si>
  <si>
    <t>Es una plataforma poco profunda diseñado para transportar insectos.</t>
  </si>
  <si>
    <t>Cubetas para entomología,Cubeta para entomología,Bandeja para entomología,Bandejas para entomología</t>
  </si>
  <si>
    <t>Equipo para recolectar especímenes de entomología</t>
  </si>
  <si>
    <t>Conjunto de instrumentos y herramientas utilizadas para apoderarse de insectos.</t>
  </si>
  <si>
    <t>Equipo de captura para entomología</t>
  </si>
  <si>
    <t>Aspiradoras para entomología</t>
  </si>
  <si>
    <t>dispositivo utilizado para la captura de pequeños insectos. El diseño básico de un aspirador incluye un vial (por lo general de plástico) y un tapón de corcho de ajuste apretado, tapón de goma, u otro casquillo con dos tubos de metal que lo atraviesa. Uno de los tubos tiene un tubo de goma varias pulgadas de largo conectados a la misma y una pieza de malla fina colocada en el otro extremo del tubo en el interior del vial. Para recoger los insectos, uno aspira el aire a través de la manguera de goma y apunta en el otro tubo en el insecto y el insecto es aspirado en el vial. Debido a que el extremo del tubo que se utiliza para extraer el aire a través de malla tiene sobre su extremo, insectos en el vial no son absorbidos en los boca.</t>
  </si>
  <si>
    <t>Aspiradores entomológicos,Aspirador entomológico</t>
  </si>
  <si>
    <t>Cucharones para entomología</t>
  </si>
  <si>
    <t>Cazos para entomología,Cazo para entomología,Cazuela para entomología,Cucharón para entomología</t>
  </si>
  <si>
    <t>Mono copas para entomología</t>
  </si>
  <si>
    <t>Componentes de aleación no ferrosa formados con rodillo,</t>
  </si>
  <si>
    <t>Monoventosas entomológicas,Monoventosa entomológica</t>
  </si>
  <si>
    <t>Trampas pegajosas para entomología</t>
  </si>
  <si>
    <t xml:space="preserve">Trampas de pegamento a base de uso frecuente en el control de plagas para atrapar y controlar los insectos y otras plagas. Típicamente tarjetas adhesivas consisten en una capa de pegamento pegajoso montado en una pieza de cartón que se dobla en una tienda de campaña-estructura para proteger la superficie pegajosa. </t>
  </si>
  <si>
    <t>Trampas pegajosas para entomología,Trampa pegajosa para entomología</t>
  </si>
  <si>
    <t>Kits de pruebas para insectos</t>
  </si>
  <si>
    <t>Conjunto de instrumentos para hacerle prueba a los insectos</t>
  </si>
  <si>
    <t>Juegos de ensayo para insectos,Juego de ensayo para insecto</t>
  </si>
  <si>
    <t>Unidades de despliegue para entomología</t>
  </si>
  <si>
    <t>Aparatos diseñados para poder observar a los insectos.</t>
  </si>
  <si>
    <t xml:space="preserve">Unidades de visualización para entomología,Unidad de visualización para entomología </t>
  </si>
  <si>
    <t>Jaulas para animales pequeños para laboratorio</t>
  </si>
  <si>
    <t>Caja cerrada con paredes hechas de enrejados de alambre de metal, madera, mimbre u otro material resistente, que se utiliza para mantener animales pequeños  cautivos.</t>
  </si>
  <si>
    <t>Jaulas de laboratorio para animales pequeños,Jaula de laboratorio para animales pequeños</t>
  </si>
  <si>
    <t>Equipo de acuarios</t>
  </si>
  <si>
    <t>Aparatos necesarios para poder cuidar y preservar las especies dentro de los acuarios.</t>
  </si>
  <si>
    <t>Equipo para acuarios,Instrumentos para acuarios</t>
  </si>
  <si>
    <t>Suministros para identificación de animales</t>
  </si>
  <si>
    <t>Accesorios necesarios para poder poner los datos de cada uno de los animales para su identificación.</t>
  </si>
  <si>
    <t>Suministros para identificación animal,Suministro para identificación animal</t>
  </si>
  <si>
    <t>Dispositivos para atrapar animales</t>
  </si>
  <si>
    <t>Dispositivos utilizados para capturar a los animales sin hacerle daño físico.</t>
  </si>
  <si>
    <t>Aparatos para la captura de animales,Aparato para la captura de animales,Instrumentos para la captura de animales,Dispositivos para la captura de animales</t>
  </si>
  <si>
    <t>Sistemas de aireación de peces</t>
  </si>
  <si>
    <t>Equipos que se utilzan para el proceso de aumento de la saturación de oxígeno del agua</t>
  </si>
  <si>
    <t>Sistemas de aireación para peces,Sistema de aireación para peces</t>
  </si>
  <si>
    <t>Restricciones o arneses para animales para laboratorio</t>
  </si>
  <si>
    <t>Elemento de seguridad usado para poder levantar, mover y transportar animales.</t>
  </si>
  <si>
    <t>Sujetadores de laboratorio para animales,Arneses de laboratorio para animales,Sujetador de laboratorio para animales,Arnés de laboratorio para animales</t>
  </si>
  <si>
    <t>Agujas para alimentar animales</t>
  </si>
  <si>
    <t>Agujas que están hechas de acero inoxidable de grado médico. Productos reutilizables tienen extremos bolas de acero inoxidable y son maleables y fácilmente ajustado para adaptarse a cualquier necesidad.</t>
  </si>
  <si>
    <t>Agujas para alimentación animal,Aguja para alimentación animal</t>
  </si>
  <si>
    <t>Equipos para pruebas de animales</t>
  </si>
  <si>
    <t>Conjunto de instrumentos para hacerle prueba a los animales.</t>
  </si>
  <si>
    <t>Equipo de ensayos con animales,Equipo de ensayo con animales</t>
  </si>
  <si>
    <t>Modelos de enrejados de cristal</t>
  </si>
  <si>
    <t>Elemento de cristal que hace referencia al modelo físico que se define en un enrejado, en oposición a la serie continua de espacio o espacio-tiempo.</t>
  </si>
  <si>
    <t>Maquetas de red cristalina,Maqueta de red cristalina</t>
  </si>
  <si>
    <t>Ensamblajes de cristales centellantes</t>
  </si>
  <si>
    <t>Elemento de cristal utilizado para exhibir luminiscencia cuando por él pasa radiación ionizante.</t>
  </si>
  <si>
    <t>Montajes de cristal para centelleo,Montaje de cristal para centelleo</t>
  </si>
  <si>
    <t>Equipo de dispersión de luz</t>
  </si>
  <si>
    <t>Equipo que genera una dispersión de la luz en el que la luz es la forma de propagación de la energía que se dispersa.</t>
  </si>
  <si>
    <t>Equipo de dispersión de la luz,Equipo de dispersión de luz</t>
  </si>
  <si>
    <t>Equipo de difracción de rayos x</t>
  </si>
  <si>
    <t>Instrumento de medición para el análisis de la estructura de un material a partir del patrón de dispersión que se produce cuando los rayos X interactúa con él.</t>
  </si>
  <si>
    <t>Equipo de difracción de rayos X,difractómetro</t>
  </si>
  <si>
    <t>Cristalizadores</t>
  </si>
  <si>
    <t>Un cristalizador es un elemento perteneciente al material de vidrio que consiste en un recipiente de base ancha y poca estatura. Su objetivo principal es cristalizar el soluto de una solución, por evaporación del solvente.</t>
  </si>
  <si>
    <t>Cristalizadores,Cristalizador</t>
  </si>
  <si>
    <t>2.3.9.3.01</t>
  </si>
  <si>
    <t>Equipo de crecimiento de cristal</t>
  </si>
  <si>
    <t>Equipo para la adición de nuevos átomos, iones o cadenas de polímeros en la disposición característica de una red de Bravais cristalina.</t>
  </si>
  <si>
    <t>Equipo de cultivo de cristal</t>
  </si>
  <si>
    <t>Estaciones de incrustación de tejidos</t>
  </si>
  <si>
    <t>Área donde se procedera a realizar la tarea de embutir tejisdos.</t>
  </si>
  <si>
    <t>Zonas de incrustación de tejidos,Instrumento de zonas de incrustación de tejidos,Zona de incrustación de tejidos</t>
  </si>
  <si>
    <t>Moldes de incrustación</t>
  </si>
  <si>
    <t>Pieza o conjunto de piezas acopladas en que se hace en hueco la forma que en sólido quiere darse a la materia fundida, fluida o blanda, que en él se vacía.</t>
  </si>
  <si>
    <t>Moldes de incrustación,Molde de incrustación</t>
  </si>
  <si>
    <t>Cápsulas de incrustación</t>
  </si>
  <si>
    <t>Elementos utilizados para embutir dentro de ella otro objeto.</t>
  </si>
  <si>
    <t>Cápsulas de incrustación,Cápsula de incrustación</t>
  </si>
  <si>
    <t>Compuestos de incrustación</t>
  </si>
  <si>
    <t>Agregado de varias cosas ue componen un todo para embutirlo</t>
  </si>
  <si>
    <t>Compuestos de incrustación,Compuesto de incrustación</t>
  </si>
  <si>
    <t>Aparatos de teñido histológico</t>
  </si>
  <si>
    <t>Aparato que hace coloración artificial de una sustancia para facilitar el examen de los tejidos, microorganismos, u otras células bajo el microscopio.</t>
  </si>
  <si>
    <t>Aparatos de coloración histológica,Aparato de coloración histológica</t>
  </si>
  <si>
    <t>Procesadores de tejidos</t>
  </si>
  <si>
    <t>Los dispositivos que automatizan la fijación, deshidratación, la compensación y la infiltración de las muestras de tejido para ayudar a preservar la integridad de sus componentes celulares por microscopía óptica o electrónica.</t>
  </si>
  <si>
    <t>Procesores de tejidos,Procesor de tejido</t>
  </si>
  <si>
    <t>Aparatos de cultivo de tejidos</t>
  </si>
  <si>
    <t xml:space="preserve">Medios utilizados para desarrollar  técnicas que presentan en común el hecho de que un explanto —o sea, una parte separada del vegetal, tales como protoplastos, células, tejidos u órganos— se cultiva asépticamente en un medio artificial de composición química definida y se incuba en condiciones ambientales controladas. </t>
  </si>
  <si>
    <t>Aparatos para el cultivo de tejidos,Aparato para el cultivo de tejidos</t>
  </si>
  <si>
    <t>Cuchillos o sujeta cuchillos o cuchillas histológicos</t>
  </si>
  <si>
    <t>Instrumento en forma de cuchillo pequeño, de hoja fina, puntiaguda, de uno o dos cortes, que se usa en procedimientos de cirugía, disecciones anatómicas, autopsias y vivisecciones.</t>
  </si>
  <si>
    <t>Bisturíes histológicos,Navajas histológicas,Cuchillas histológicas,Bisturíe histológico,Navaja histológica,Cuchilla histológica,escalpelo,lanceta,cuchillo de cirujano</t>
  </si>
  <si>
    <t>Cuchillos marcadores de vidrio histológicos</t>
  </si>
  <si>
    <t>Hoja fina utilizada como respuesto para losbisturies</t>
  </si>
  <si>
    <t>Cuchilladoras de cristal histológicas,Cuchilladora de cristal histológica,escalpelo,lanceta,cuchillo de cirujano</t>
  </si>
  <si>
    <t>Afiladores o correas o compuestos histológicos</t>
  </si>
  <si>
    <t>Es un instrumento de acero o piedra dura que sirve para pulir un cuerpo luciendo las desigualdades o asperezas que tiene en la superficie</t>
  </si>
  <si>
    <t>Bruñidores para histología,Correas para histología,Compuestos para histología,Bruñidor para histología,Correa para histología,Compuesto para histología</t>
  </si>
  <si>
    <t>Desintegradores ultrasónicos</t>
  </si>
  <si>
    <t>Un aparato para la desintegración de las células y otros materiales, o para la limpieza de superficies sólidas, mediante la exposición a ultrasonido.</t>
  </si>
  <si>
    <t>Desintegradores ultrasónicos,Desintegrador ultrasónico</t>
  </si>
  <si>
    <t>Estaciones de muestreo y disección histológica</t>
  </si>
  <si>
    <t>Mueble diseñado para poder tener la disponibilidad suficiente para tomar muestra</t>
  </si>
  <si>
    <t>Estaciones de toma de muestras y disección histológicas,Estación de toma de muestra y disección histológica</t>
  </si>
  <si>
    <t>Otros Mobiliarios y Equipos no Identificados  Precedentemente</t>
  </si>
  <si>
    <t>Micrótomos</t>
  </si>
  <si>
    <t>Instrumento de corte que permite obtener rebanadas muy finas de material, conocidas como secciones. Los microtomos son un instrumento importante de la microscopía porque permiten la preparación de muestras para su observación en microscopios de luz transmitida o de radiación de electrones.</t>
  </si>
  <si>
    <t>Micrótomos,Micrótomo</t>
  </si>
  <si>
    <t>Cuchillas para micrótomos</t>
  </si>
  <si>
    <t>Cuchillas diseñados para su uso como el componente de corte de micrótomos de laboratorio que se utilizan para cortar rebanadas muy finas de muestras de tejido, generalmente destinados para el examen histológico.</t>
  </si>
  <si>
    <t>Cuchillas de micrótomo,Cuchilla de micrótomo</t>
  </si>
  <si>
    <t>Forros deslizantes para laboratorio</t>
  </si>
  <si>
    <t>Equipo que se utiliza en los laboratorios para poder producir diapositivas con calidad óptica superior para el almacenamiento.</t>
  </si>
  <si>
    <t>Colocadores de cubreobjetos para laboratorio,Colocador de cubreobjetos para laboratorio</t>
  </si>
  <si>
    <t>Recicladores de solventes</t>
  </si>
  <si>
    <t>Son aparatos diseñados para poder reciclar o reutilizar los solventes utilizados en los laboratorios</t>
  </si>
  <si>
    <t>Recicladores de disolventes,Reciclador de disolventes,Reciclador de disolvente</t>
  </si>
  <si>
    <t>Casetes para tejidos para histología</t>
  </si>
  <si>
    <t>Dispositivo hecho de polimeros de acetal de alta densidad con la finalidad de mantener de manersa egura las muestras cuando son sumergidas en un líquido.</t>
  </si>
  <si>
    <t>Cartuchos de tejido para histología,Cartucho de tejido para histología</t>
  </si>
  <si>
    <t>Parafina para histología</t>
  </si>
  <si>
    <t>Aceite minera altamente refinado que se utiliza en el estudio de los tejidos organicos.</t>
  </si>
  <si>
    <t>Parafina histológica</t>
  </si>
  <si>
    <t>Equipo de forros deslizantes automatizado</t>
  </si>
  <si>
    <t>Equipo automatizado para laboratorios que se encarga de producir diapositivas con calidad óptica superior para el almacenamiento.</t>
  </si>
  <si>
    <t>Equipo automatizado de colocación de cubreobjetos</t>
  </si>
  <si>
    <t>Sondas planas enfriadoras refrigeradas</t>
  </si>
  <si>
    <t xml:space="preserve"> Equipo de laboratorio de refrigeración,  de medición, observación.</t>
  </si>
  <si>
    <t>Sondas de placas refrigeradas de enfriamiento,Sonda de placa refrigerada de enfriamiento</t>
  </si>
  <si>
    <t>Criostatos</t>
  </si>
  <si>
    <t>Un criostato (de significado crio frío y stat significado estable) es un dispositivo que se utiliza para mantener bajas temperaturas criogénicas de muestras o dispositivos montados dentro del criostato.</t>
  </si>
  <si>
    <t>Críostatos,Críostato</t>
  </si>
  <si>
    <t>Hornos de circulación por ventilador</t>
  </si>
  <si>
    <t>Un horno de convección (o horno eléctrico con asistencia, horno eléctrico) es un horno que tiene ventiladores para hacer circular el aire alrededor de la comida.</t>
  </si>
  <si>
    <t>Hornos de circulación por ventilador,Horno de circulación por ventilador</t>
  </si>
  <si>
    <t>Gabinetes o congeladores ultra fríos o ultra bajos independientes</t>
  </si>
  <si>
    <t>Son equipos que sirven para la reducción de la temperatura y congelar todo lo que este dentro de ellos.</t>
  </si>
  <si>
    <t>Armarios verticales ultrafríos,Congeladores verticales ultrafríos,Armario vertical ultrafrío,Congelador vertical ultrafrío,freezers,frezer,freezer</t>
  </si>
  <si>
    <t>Congeladores criogénicos o de nitrógeno líquido</t>
  </si>
  <si>
    <t>Se utiliza para llevar los componentes en el interior del congelador a temperaturas criogénicas. Muchos congeladores criogénicos están disponibles para todo tipo de aplicaciones.</t>
  </si>
  <si>
    <t>Congeladores criogénicos,Congelador criogénico,Congeladores de nitrógeno líquido,Congelador de nitrógeno líquido</t>
  </si>
  <si>
    <t>Unidades de enfriamiento o circuladores de agua fría</t>
  </si>
  <si>
    <t>Equipo de refrigeración que se encarga de bajar la temperatura de un cuerpo hasta la programada.</t>
  </si>
  <si>
    <t>Unidades de refrigeración o circuitos de agua fría,Unidad de refrigeración o circuito de agua fría</t>
  </si>
  <si>
    <t>Módulos enfriadores refrigerados</t>
  </si>
  <si>
    <t>Conjunto de equipos necesarios para extraer el calor de un espacio cerrado.</t>
  </si>
  <si>
    <t>Módulos de enfriamiento refrigerados,Módulo de enfriamiento refrigerado</t>
  </si>
  <si>
    <t>Refrigeradores para bancos de sangre</t>
  </si>
  <si>
    <t>Refrigeradores diseñados para almacenar productos de banco de sangre y muestras, tales como reactivos, plasma y glóbulos rojos por períodos cortos a temperaturas típicamente entre 1 y 8 grados centígrados (34 y 45 grados Fahrenheit).</t>
  </si>
  <si>
    <t>Refrigeradores de banco de sangre,Refrigerador de banco de sangre</t>
  </si>
  <si>
    <t>Refrigeradores para propósitos generales o neveras congeladores</t>
  </si>
  <si>
    <t>Es un equipo electrónico  común que consiste en un compartimento aislado térmicamente y una bomba de calor (mecánica, electrónica, o química) que transfiere calor desde el interior de la nevera a su medio ambiente externo, de modo que el interior de la nevera se enfría a una temperatura por debajo de la temperatura ambiente de la habitación.</t>
  </si>
  <si>
    <t xml:space="preserve">Refrigeradores de uso general,Congeladores de uso general,Refrigerador de uso general,Congelador de uso general </t>
  </si>
  <si>
    <t>Refrigeradores o neveras congeladores para almacenar material inflamable</t>
  </si>
  <si>
    <t>Los refrigeradores y congeladores para materiales inflamables están diseñados para evitar la ignición de los vapores inflamables en el interior del compartimiento de almacenamiento y se deben comprar cada vez que se necesita un refrigerador para almacenar líquidos inflamables.</t>
  </si>
  <si>
    <t>Refrigeradores para el almacenamiento de material inflamable,Congeladores para el almacenamiento de material inflamable,Refrigerador para el almacenamiento de material inflamable,Congeladores para el almacenamiento de material inflamable</t>
  </si>
  <si>
    <t>Refrigeradores o neveras congeladores a prueba de explosiones</t>
  </si>
  <si>
    <t>Los refrigeradores a prueba de explosión están diseñados para evitar la ignición de los vapores o gases que pueden estar presentes fuera de la nevera inflamables.</t>
  </si>
  <si>
    <t>Refrigeradores a prueba de explosiones,Congeladores a prueba de explosiones,Refrigerador a prueba de explosión,Congelador a prueba de explosión</t>
  </si>
  <si>
    <t>Refrigeradores de cromatografía</t>
  </si>
  <si>
    <t>Refrigeradores de laboratorio diseñados para ser utilizados para llevar a cabo pruebas de cromatografía, típicamente a temperaturas entre 1 y 10 grados centígrados (34 y 50 grados Fahrenheit).</t>
  </si>
  <si>
    <t>Refrigeradores de cromatografía,Refrigerador de cromatografía</t>
  </si>
  <si>
    <t>Congeladores para bancos de sangre</t>
  </si>
  <si>
    <t>Freezers con una altura pequeña, de configuración deapertura superior baja (pecho), diseñado para almacenar productos de banco de sangre y muestras a temperaturas inferiores a -65 grados Celsius (-85 grados Fahrenheit), la temperatura del congelador se encuentra con frecuencia en los valores más bajos de los requisitos mínimos, por lo general entre -80 y -100 grados Celsius (-112 y -148 grados Fahrenheit).</t>
  </si>
  <si>
    <t>Congeladores de banco de sangre,Congelador de banco de sangre</t>
  </si>
  <si>
    <t>Congeladores para almacenar material inflamable</t>
  </si>
  <si>
    <t>Congeladores de laboratorio diseñados para almacenar productos inflamables (típicamente líquidos con un punto de inflamación inferior a 38 grados Celsius [100 grados Fahrenheit]), a temperaturas de 0 a -20 o -30 grados Celsius (32 a -4 grados y -22 grados Fahrenheit), evitando la ignición de los vapores inflamables en el interior del compartimiento de almacenamiento.</t>
  </si>
  <si>
    <t>Congeladores para el almacenamiento de material inflamable,Congelador para el almacenamiento de material inflamable</t>
  </si>
  <si>
    <t>Congeladores para almacenar plasma</t>
  </si>
  <si>
    <t>Congeladores donde se almacenan los plasmas sanguineos  para que esten fresco. </t>
  </si>
  <si>
    <t>Congeladores para el almacenamiento de plasma,Congelador para el almacenamiento de plasma</t>
  </si>
  <si>
    <t>Congeladores de cofre ultra fríos o ultra bajos</t>
  </si>
  <si>
    <t>Congeladores de laboratorio de poca altura, de configuarción en la parte superior de apertura bajo (pecho) de configuración, diseñado para el almacenamiento de los productos y de las muestras, tales como en los reactivos de diagnóstico in vitro y el tejido de laboratorio y muestras de fluidos corporales que requieren muy bajas temperaturas, típicamente -40 a -90 grados Celsius (-40 a -130 grados Fahrenheit).</t>
  </si>
  <si>
    <t>Arcones congeladores ultrafríos,Arcón congelador ultrafrío,Baúl congelador ultrafrío,Congelador ultrafrío de Laboratorio</t>
  </si>
  <si>
    <t>Congeladores planos para laboratorio</t>
  </si>
  <si>
    <t>Equipos de laboartorio que sirven para congelar las placas que esten en su interior.</t>
  </si>
  <si>
    <t>Congeladores de placas de laboratorio,Congelador de placa de laboratorio</t>
  </si>
  <si>
    <t>Transporte o almacenamiento frío</t>
  </si>
  <si>
    <t>Equipo o recipiente utilizado para poder llevar de un lugar a otro implementos, tejidos u otro cuerpo que necesita estar a bajas temperaturas.</t>
  </si>
  <si>
    <t>Transporte refrigerado,Almacenamiento refrigerado</t>
  </si>
  <si>
    <t>Enfriadores para laboratorio</t>
  </si>
  <si>
    <t>Máquina que elimina el calor de un líquido a través de una compresión de vapor o de ciclo de refrigeración por absorción.</t>
  </si>
  <si>
    <t>Enfriadores de laboratorio,Enfriador de laboratorio,Nevera de laboratorio</t>
  </si>
  <si>
    <t>Trampas frías</t>
  </si>
  <si>
    <t>En aplicaciones de vacío, una trampa fría es un dispositivo que condensa todos los vapores en un líquido o sólido, excepto los gases permanentes.</t>
  </si>
  <si>
    <t>Condensadores de frío,Condensador de frío,Trampa fría,Trampa de frío</t>
  </si>
  <si>
    <t>Accesorios para equipos enfriadores de laboratorio</t>
  </si>
  <si>
    <t>Utensilios auxiliares para el funcionamiento de equipo de refrigeración.</t>
  </si>
  <si>
    <t>Accesorios para el equipo de refrigeración de laboratorio,Accesorio para el equipo de refrigeración de laboratorio</t>
  </si>
  <si>
    <t>Lavadoras de ingeniería química</t>
  </si>
  <si>
    <t>Equipo electronico utilizado para lavar implementos.</t>
  </si>
  <si>
    <t>Lavadoras para ingeniería química,Lavadora para ingeniería química</t>
  </si>
  <si>
    <t>Máquinas lavadoras para laboratorio</t>
  </si>
  <si>
    <t>Equipo electronico utilizado para lavar implementos en los laboratorios.</t>
  </si>
  <si>
    <t>Lavadoras de laboratorio,Lavadora de laboratorio</t>
  </si>
  <si>
    <t>Lavadoras de pipetas</t>
  </si>
  <si>
    <t>Arandelas diseñados para la eliminación automática de la suciedad y / o manchas (es decir, lavado) de pipetas</t>
  </si>
  <si>
    <t>Lavadoras de pipetas,Lavadora de pipetas,Lavadora de pipeta</t>
  </si>
  <si>
    <t>Estantes o accesorios para máquinas lavadoras</t>
  </si>
  <si>
    <t>Mueble para colocar las lavadoras que son utilizadas en los laboratorios.</t>
  </si>
  <si>
    <t>Estantes para lavadoras,Estante para lavadora,Accesorios para lavadoras</t>
  </si>
  <si>
    <t>Detergentes de lavado para laboratorios</t>
  </si>
  <si>
    <t>Agente de limpieza general para el uso de muchos materiales de la superficie y la cristalería de laboratorio, incluyendo lentes, espejos y reflectores.</t>
  </si>
  <si>
    <t>Detergentes de laboratorio,Detergente de laboratorio,Jabón de laboratorio,Limpiador de laboratorio</t>
  </si>
  <si>
    <t>Lavadoras de micro placas</t>
  </si>
  <si>
    <t>Un dispositivo que se utiliza para lavar inmunoensayos en tiras de pocillos y las placas con exactitud profesional.</t>
  </si>
  <si>
    <t>Lavadoras de microplacas,Lavadora de microplaca</t>
  </si>
  <si>
    <t>Lavadoras de celdas de bancos de sangre</t>
  </si>
  <si>
    <t>Equipo de laboratorio utilizado para el lavado de células de una amnera facil, automatica para obtener resultados consistentes y reproducibles en todo momento.</t>
  </si>
  <si>
    <t>Lavadores de células de banco de sangre,Lavador de células de banco de sangre</t>
  </si>
  <si>
    <t>Botellas de lavado de laboratorios</t>
  </si>
  <si>
    <t>Frasco cilíndrico de plástico o vidrio con pico largo, que se utiliza en el laboratorio de química o biología, para contener algún solvente, por lo general agua destilada o desmineralizada, aunque también solventes orgánicos como etanol, metanol, hexano, etc.</t>
  </si>
  <si>
    <t>Botellas de limpieza de laboratorio,Botella de limpieza de laboratorio,frasco lavador,matraz de lavado</t>
  </si>
  <si>
    <t>Esterilizadores uv ultravioleta para laboratorios</t>
  </si>
  <si>
    <t xml:space="preserve">Son equipos que utilizan un proceso no químico para desinfectar el aire y el agua. </t>
  </si>
  <si>
    <t>Esterilizadores por ultravioletas (UV) de laboratorio,Esterilizador por ultravioleta (UV) de laboratorio</t>
  </si>
  <si>
    <t>Contadores centellantes líquidos</t>
  </si>
  <si>
    <t>Dispositivo que aplica el  método de laboratorio estándar en la ciencias de la vida para la medición de la radiación de los isótopos radiactivos emisores beta.</t>
  </si>
  <si>
    <t>Contadores de cintilación de líquidos,Contador de cintilación de líquidos,recuento de centelleo líquido</t>
  </si>
  <si>
    <t>Hidrómetros ácidos de batería</t>
  </si>
  <si>
    <t xml:space="preserve">Instrumento de medición que indica el estado de carga de una batería de plomo-ácido, a través de la densidad de la solución de ácido sulfúrico usado como electrolito. </t>
  </si>
  <si>
    <t>Hidrómetros para ácido de baterías,Hidrómetro para ácido de batería</t>
  </si>
  <si>
    <t>Densitómetros</t>
  </si>
  <si>
    <t>Dispositivo que mide el grado de oscuridad (densidad óptica) de un material semitransparente, o de una superficie reflectante.</t>
  </si>
  <si>
    <t>Densitómetros,Densitómetro</t>
  </si>
  <si>
    <t>Equipos de alto vacío</t>
  </si>
  <si>
    <t>Dispositivos que estan diseñados a trabajar con la ausencia total de material en los elementos (materia) en un determinado espacio o lugar, o la falta de contenido en el interior de un recipiente.</t>
  </si>
  <si>
    <t>Equipo de alto vacío</t>
  </si>
  <si>
    <t>Equipos de vacío neumático</t>
  </si>
  <si>
    <t>Extrae moléculas de gas de un volumen sellado, para crear un vacío parcial.</t>
  </si>
  <si>
    <t>Equipo de vacío neumático</t>
  </si>
  <si>
    <t>Equipos de vacío o vapor de mercurio</t>
  </si>
  <si>
    <t>Equipo o kit de vacio de vapor de mercurio que  arrastran las moléculas del gas a extraer hacia el área de bajo Vacío</t>
  </si>
  <si>
    <t>Equipo de vacío de vapor de mercurio</t>
  </si>
  <si>
    <t>Aparatos de combustión de alto vacío</t>
  </si>
  <si>
    <t>Los sistemas de combustión necesitan ser aplicados adecuadamente con objeto de preservar el medio ambiente y conseguir costos de producción competitivos</t>
  </si>
  <si>
    <t>Aparatos de combustión de alto vacío,Aparato de combustión de alto vacío</t>
  </si>
  <si>
    <t>Equipos de análisis de inyección de flujo</t>
  </si>
  <si>
    <t xml:space="preserve">Instrumento que utiliza la técnica microquímico, para la realización de análisis químicos de materiales de muestra en una corriente que fluye de líquido portador. </t>
  </si>
  <si>
    <t>Equipo de análisis de inyección de fluidos,Equipo de análisis para inyección de fluidos,FIA</t>
  </si>
  <si>
    <t>Instrumentos para medir la concentración de gas o vapor</t>
  </si>
  <si>
    <t xml:space="preserve">Instrumento de medida para la medición de caudal o gasto volumétrico de un fluido o para la medición del gasto másico. Estos aparatos suelen colocarse en línea con la tubería que transporta el fluido. </t>
  </si>
  <si>
    <t>Instrumentos de medida de gas,Instrumentos de medida de concentración de vapor,Instrumento de medida de gas,caudalímetro,Instrumento de medida de concentración de vapor,medidores de caudal,medidores de flujo,flujómetros</t>
  </si>
  <si>
    <t>Manómetros</t>
  </si>
  <si>
    <t>Es un instrumento que mide la presión.</t>
  </si>
  <si>
    <t>Manómetros,Manómetro</t>
  </si>
  <si>
    <t>Viscosímetros</t>
  </si>
  <si>
    <t>Es un instrumento empleado para medir la viscosidad y algunos otros parámetros de flujo de un fluido. </t>
  </si>
  <si>
    <t>Viscosímetros,Viscosímetro, viscómetros, viscómetro</t>
  </si>
  <si>
    <t>Indicadores de profundidad</t>
  </si>
  <si>
    <t>Se utilizan con frecuencia para medir discontinuidad de profundidades de superficie.</t>
  </si>
  <si>
    <t>Indicadores de profundidad,Indicador de profundidad, indicadores de cuadrante</t>
  </si>
  <si>
    <t>Aparatos de estimación de estructura microscópica</t>
  </si>
  <si>
    <t>Equipos usados en la determinación del valor  o parámetros de la estructura microscópica a partir de las observaciones de una muestra.</t>
  </si>
  <si>
    <t>Aparatos de estimación de estructura microscópica,Aparato de estimación de estructura microscópica</t>
  </si>
  <si>
    <t>Aparatos de estimación de fuerza de una solución</t>
  </si>
  <si>
    <t>Equipos usados en la determinación del valor  o parámetros de la fuerza de soluciones a partir de las observaciones de una muestra.</t>
  </si>
  <si>
    <t>Aparato de estimación de fuerza de soluciones</t>
  </si>
  <si>
    <t>Picnómetros</t>
  </si>
  <si>
    <t>Es un frasco con un cierre sellado de vidrio que dispone de un tapón provisto de un finísimo capilar, de tal manera que puede obtenerse un volumen con gran precisión. </t>
  </si>
  <si>
    <t>Picnómetros,Picnómetro, botella de gravedad específica</t>
  </si>
  <si>
    <t>Instrumentos para medir la tensión de la superficie</t>
  </si>
  <si>
    <t>Instrumentos para medir la propiedad de la superficie de los líquidos que le permite resistir una fuerza externa.</t>
  </si>
  <si>
    <t>Instrumentos de medición de la tensión superficial,Instrumento de medición de la tensión superficial</t>
  </si>
  <si>
    <t>Densitómetro nuclear</t>
  </si>
  <si>
    <t xml:space="preserve">Instrumento de campo utilizados en la ingeniería geotécnica para determinar la densidad de un material compactado. También conocido como un medidor de la densidad del suelo, el dispositivo utiliza la interacción de la radiación gamma con la materia para medir la densidad, ya sea a través de la transmisión directa o el método de "retrodispersión". </t>
  </si>
  <si>
    <t>Densitómetro nuclear,medidor de la densidad del suelo,densimetro</t>
  </si>
  <si>
    <t>Pantallas de control de contaminación</t>
  </si>
  <si>
    <t>Es la unidad de visualización de un equipo para el control de la contaminación.</t>
  </si>
  <si>
    <t>Pantallas de control de la contaminación,Pantalla de control de la contaminación</t>
  </si>
  <si>
    <t>Equipos de control de aire microbiológico</t>
  </si>
  <si>
    <t>Equipos o instrumentos usados para el análisis microbiológico del aire que puede consistir en un recuento en placa de microorganismos aerobiosmesófilos (número de ufc por metro cúbico de aire) que puede complementarse con una investigación de lapresencia de determinados microorganismos patógenos.</t>
  </si>
  <si>
    <t>Equipo de control microbiológico del aire</t>
  </si>
  <si>
    <t>Cajas de guantes de aislamiento</t>
  </si>
  <si>
    <t>Dispositivo diseñado para colocar una barrera adicional entre el usuario y cualquier contaminante sospechosos, contenido dentro de un sobre o paquete.</t>
  </si>
  <si>
    <t>Cajas de aislamiento con guantes,Caja de aislamiento con guantes</t>
  </si>
  <si>
    <t>Cámara anaeróbica</t>
  </si>
  <si>
    <t>Elemento cerrado que se utiliza sin aire.</t>
  </si>
  <si>
    <t>Alcance refrigerado para cámaras ambientales o de cultivo</t>
  </si>
  <si>
    <t>Incubadoras para el cultivo de células en el laboratorio</t>
  </si>
  <si>
    <t>Cámaras de entorno refrigeradas con acceso para manos,Cámaras de cultivo refrigeradas con acceso para manos,Cámara de entorno refrigerada con acceso para manos,Cámara de cultivo refrigerada con acceso para manos</t>
  </si>
  <si>
    <t>Alcance caliente para cámaras ambientales o de cultivo</t>
  </si>
  <si>
    <t>Cámaras de entorno calentadas con acceso para manos,Cámaras de cultivo calentadas con acceso para manos,Cámara de entorno calentada con acceso para manos,Cámara de cultivo calentada con acceso para manos</t>
  </si>
  <si>
    <t>Alcance refrigerado y caliente para cámaras ambientales y de cultivo</t>
  </si>
  <si>
    <t>Cámaras de entorno refrigeradas y calentadas con acceso para manos,Cámaras de cultivo refrigeradas y calentadas con acceso para manos</t>
  </si>
  <si>
    <t>Camino refrigerado para cámaras ambientales o de cultivo</t>
  </si>
  <si>
    <t>Cámaras de entorno refrigeradas con acceso para personas,Cámaras de cultivo refrigeradas con acceso para personas,Cámara de entorno refrigerada con acceso para personas,Cámara de cultivo refrigerada con acceso para personas</t>
  </si>
  <si>
    <t>Camino caliente para cámaras ambientales o de cultivo</t>
  </si>
  <si>
    <t>Cámaras de entorno calentadas con acceso para personas,Cámaras de cultivo calentadas con acceso para personas,Cámara de entorno calentada con acceso para personas,Cámara de cultivo calentada con acceso para personas</t>
  </si>
  <si>
    <t>Camino refrigerado y caliente para cámaras ambientales o de cultivo</t>
  </si>
  <si>
    <t xml:space="preserve"> Es un recinto utilizado para probar los efectos de las condiciones ambientales especificadas en los artículos biológicos, productos industriales, materiales y dispositivos y componentes electrónicos.</t>
  </si>
  <si>
    <t>Cámaras de entorno refrigeradas y calentadas con acceso para personas,Cámaras de cultivo refrigeradas y calentadas con acceso para personas</t>
  </si>
  <si>
    <t>Accesorios para equipos acondicionadores de ambiente para laboratorios</t>
  </si>
  <si>
    <t xml:space="preserve">Suministros de equipos electricos para control de entornos </t>
  </si>
  <si>
    <t>Accesorios para equipo de acondicionamiento de entornos,Accesorio para equipo de acondicionamiento de entornos</t>
  </si>
  <si>
    <t>Bancos limpios</t>
  </si>
  <si>
    <t>Las bancas de limpieza están diseñadas para proteger especímenes biológicos bañando el área de trabajo con aire que está libre de contaminación de partículas.</t>
  </si>
  <si>
    <t>Bancos de limpieza,Banco de limpieza</t>
  </si>
  <si>
    <t>Ebullómetro</t>
  </si>
  <si>
    <t>Rs un aparato de medición que se diseña para evaluar el punto de ebullición de diversos tipos de líquidos.</t>
  </si>
  <si>
    <t>Útiles menores médico quirúrgicos</t>
  </si>
  <si>
    <t>Caperuzas o cajones para gases</t>
  </si>
  <si>
    <t>Es un tipo de dispositivo de ventilaciónlocal1 que está diseñado para limitar la exposición a sustancias peligrosas o nocivas, humos, vapores o polvos.</t>
  </si>
  <si>
    <t>Campanas de extracción de laboratorio,Campana de extracción de laboratorio, campana de gases, campana de humos, campana extractora de humos</t>
  </si>
  <si>
    <t>Gabinetes o estaciones para flujo laminar</t>
  </si>
  <si>
    <t>Una cabina de flujo laminar, cámara de flujo laminar o campana de flujo laminar es un recinto que emplea un ventilador para forzar el paso de aire a través de un filtro HEPA o ULPA y proporcionar aire limpio a la zona de trabajo libre de partículas de hasta 0.1 micras. </t>
  </si>
  <si>
    <t>Armarios de flujo laminar,Depósitos de flujo laminar,Armario de flujo laminar,Depósito de flujo laminar, cabina de flujo laminar, cámara de flujo laminar, campana de flujo laminar</t>
  </si>
  <si>
    <t>Cerramientos pcr</t>
  </si>
  <si>
    <t>Proveen un ambiente controlado y minimizanr el riesgo de contaminación cruzada de muestras durante los experimentos de PCR (reacción en cadena de la polimerasa).</t>
  </si>
  <si>
    <t>Recintos cerrados de reacción en cadena de la polimerasa (PCR),Recinto cerrado de reacción en cadena de la polimerasa (PCR)</t>
  </si>
  <si>
    <t>Cerramientos hepa filtrados</t>
  </si>
  <si>
    <t xml:space="preserve">Proveen protección al personal y ambiental y son ideales para procedimientos que generan polvo, manejo de correo sospechoso o para el pesado de polvos peligrosos. </t>
  </si>
  <si>
    <t>Recintos cerrados con filtro de aire recogedor de partículas de alta eficacia (HEPA),Recinto cerrado con filtro de aire recogedor de partículas de alta eficacia (HEPA)</t>
  </si>
  <si>
    <t>Cerramientos carbono filtrados</t>
  </si>
  <si>
    <t>Carbon filtrado es un método de filtrado que utiliza un trozo de carbón activado para eliminar contaminantes e impurezas, utilizando la adsorción química.</t>
  </si>
  <si>
    <t>Recintos cerrados con filtro de carbono,Recinto cerrado con filtro de carbono</t>
  </si>
  <si>
    <t>Estropajos para laboratorio</t>
  </si>
  <si>
    <t xml:space="preserve">Depurador' es dispositivo de que depuran la contaminación del aire removiendo partículas o gases de chimeneas o conductos de escape industriales. </t>
  </si>
  <si>
    <t>Lavadores para laboratorios,Lavador para laboratorio</t>
  </si>
  <si>
    <t>Secadores para laboratorio</t>
  </si>
  <si>
    <t>Son dispositivos ampliamente utilizados en la industria. Su principal función es el movimiento de aire, basándose su funcionamiento en la entrega de energía mecánica al fluido a través de un rotor que gira a alta velocidad, lo que incrementa la energía cinética del fluido. </t>
  </si>
  <si>
    <t>Ventiladores de laboratorio,Ventilador de laboratorio,Soplador de laboratorio,Blower de laboratorio</t>
  </si>
  <si>
    <t>Accesorios de cerramiento para laboratorio</t>
  </si>
  <si>
    <t>Accesorios  de todos los instrumentos de laboratorios medicos para humanos</t>
  </si>
  <si>
    <t>Accesorios para recintos cerrados de laboratorio,Accesorio para recinto cerrado de laboratorio</t>
  </si>
  <si>
    <t>Eliminadores de estática</t>
  </si>
  <si>
    <t>Un dispositivo para eliminar esos molestos y dolorosos “toques” o las descargas eléctricas generadas pro la electricidad estática que generalmente incrementan su aparición en invierno, cuando el nivel de humedad es poco y especialmente si andamos en alfombras o cuando bajamos del auto.</t>
  </si>
  <si>
    <t>Eliminadores de electricidad estática,Eliminador de electricidad estática</t>
  </si>
  <si>
    <t>Cerramientos para cultivo de tejidos</t>
  </si>
  <si>
    <t>Recinto cerrado aclimatado a temperatura y humedad relativa constantes donde se ... ambientales controladas usado en el cultivo de tejidos vegetales.</t>
  </si>
  <si>
    <t>Recintos cerrados de cultivo de tejidos,Recinto cerrado de cultivo de tejidos</t>
  </si>
  <si>
    <t>Baños de circulación</t>
  </si>
  <si>
    <t>Cubetas con un serpentín interior por el que circula líquido temperado para termostatizar vasos y recipientes cilíndricos. Chasis metálico.</t>
  </si>
  <si>
    <t>Cubetas de circulación,Cubeta de circulación</t>
  </si>
  <si>
    <t>Baños termostáticos</t>
  </si>
  <si>
    <t>Los termostatos de calefacción para el control de temperatura en sistemas externos más pequeños como densímetros, viscosímetros, fotómetros, refractómetros o dispositivos similares.</t>
  </si>
  <si>
    <t>Cubetas termoestáticas,Cubeta termoestática</t>
  </si>
  <si>
    <t>Baños múltiples</t>
  </si>
  <si>
    <t>Cubetas para usos múltiples: en laboratorios, consultas médicas, hospitales, farmacias, en la industria alimentaria y en cualquier lugar en que sean necesarios para instrumentos, dispositivos, piezas de precisión y materiales especiales de una manera cuidada y limpia.</t>
  </si>
  <si>
    <t>Cubetas múltiples,Cubeta múltiple</t>
  </si>
  <si>
    <t>Baños biológicos</t>
  </si>
  <si>
    <t>Recipiente que generalmente tiene forma de cono truncado que se utiliza para transportar elementos vivos.</t>
  </si>
  <si>
    <t>Cubetas biológicas,Cubeta biológica</t>
  </si>
  <si>
    <t>Baños para órganos</t>
  </si>
  <si>
    <t>Es la herramienta de monitoreo farmacológico clásico para evaluar las relaciones concentración-respuesta en el tejido contráctil.</t>
  </si>
  <si>
    <t>Cubetas orgánicas,Cubeta orgánica</t>
  </si>
  <si>
    <t>Baños de agua</t>
  </si>
  <si>
    <t>Recipiente que generalmente tiene forma de cono truncado que se utiliza para transportar agua.</t>
  </si>
  <si>
    <t>Cubetas de agua,Cubeta de agua</t>
  </si>
  <si>
    <t>Baños de aceite</t>
  </si>
  <si>
    <t>Recipiente que generalmente tiene forma de cono truncado que se utiliza para transportar aceite.</t>
  </si>
  <si>
    <t>Cubetas de aceite,Cubeta de aceite</t>
  </si>
  <si>
    <t>Baños de arena</t>
  </si>
  <si>
    <t>Un recipiente de arena caliente en un laboratorio, en la que los vasos que van a ser calentado se sumergen parcialmente</t>
  </si>
  <si>
    <t>Cubetas de arena,Cubeta de arena</t>
  </si>
  <si>
    <t>Baños refrigerados</t>
  </si>
  <si>
    <t>Estos baños son una completa refrigerada sistema de circulación para aplicaciones abiertas o cerradas para rangos de temperatura de-35 ° C a 100 ° C</t>
  </si>
  <si>
    <t>Cubetas refrigeradas,Cubeta refrigerada</t>
  </si>
  <si>
    <t>Baños de agua de agitación orbital</t>
  </si>
  <si>
    <t xml:space="preserve">Para el estiramiento de cortes histológicos. </t>
  </si>
  <si>
    <t>Baños de agua de agitación orbital,Baño de agua de agitación orbital</t>
  </si>
  <si>
    <t>Baños de agua de agitación recíproca</t>
  </si>
  <si>
    <t>Permiten agitar las muestras mientras que se mantiene un temperatura constante.</t>
  </si>
  <si>
    <t>Baños de agua de agitación oscilante,Baño de agua de agitación oscilante</t>
  </si>
  <si>
    <t>Circuladores de inmersión</t>
  </si>
  <si>
    <t>Es un dispositivo eléctrico que hace circula y calienta un fluido caliente mantenido a una temperatura precisa y estable.</t>
  </si>
  <si>
    <t>Distribuidores de inmersión,Distribuidor de inmersión</t>
  </si>
  <si>
    <t>Baños de viscosidad</t>
  </si>
  <si>
    <t>Están especialmente diseñados para las pruebas de que no sólo requieren un control ultra preciso de la temperatura, sino también cuando se deben seguir visualmente, por ejemplo viscosidad, calibración de termómetros, cristal en crecimiento, la densidad y la medición de velocidad de reacción de los procesos</t>
  </si>
  <si>
    <t>Baños de viscosidad,Baño de viscosidad</t>
  </si>
  <si>
    <t>Baños de flotación de tejidos</t>
  </si>
  <si>
    <t>Baño de flotación para cortes de tejidos en parafina</t>
  </si>
  <si>
    <t>Baños de flotación de tejidos,Baño de flotación de tejidos</t>
  </si>
  <si>
    <t>Accesorios o suministros para baños de laboratorio</t>
  </si>
  <si>
    <t>Accesorios y suministros para aparatos de laboratorio que bajan, suben o mantienen la temperatura del baño de laboratorio</t>
  </si>
  <si>
    <t xml:space="preserve">Accesorios para baños de laboratorio,Suministros para baños de laboratorio,Accesorio para baños de laboratorio,Suministro para baños de laboratorio </t>
  </si>
  <si>
    <t>Mezcladores de laboratorio</t>
  </si>
  <si>
    <t>Equipo para el mezclado, emulsificado, homogeneizado, desintegrado, disolución, para el de laboratorio, investigación y desarrollo, análisis de calidad y producción a pequeña.</t>
  </si>
  <si>
    <t>Mezcladores de rodillo</t>
  </si>
  <si>
    <t> Es un dispositivo que se utiliza en los laboratorios de química y biología para mezclar líquidos o preparardisoluciones y suspensiones</t>
  </si>
  <si>
    <t>Mezcladores por rodillos,Mezclador por rodillo</t>
  </si>
  <si>
    <t>Mesas para revolver</t>
  </si>
  <si>
    <t>Mesas utilizadas para la gitación de mezclas en los laboratorios</t>
  </si>
  <si>
    <t>Mesas de agitación,Mesa de agitación</t>
  </si>
  <si>
    <t>Equipo multi banco o de floculación</t>
  </si>
  <si>
    <t>Banco de Multi o equipo floculación de laboratorio de mezclar y agitar.</t>
  </si>
  <si>
    <t>Equipo de banco múltiple,Equipo de agrumación,Equipo de floculación</t>
  </si>
  <si>
    <t>Vibradores para laboratorio</t>
  </si>
  <si>
    <t xml:space="preserve">
Agitadores vibradores de tubos para laboratorio</t>
  </si>
  <si>
    <t>Vibradores de laboratorio,Vibrador de laboratorio</t>
  </si>
  <si>
    <t>Agitador magnético</t>
  </si>
  <si>
    <t>Un agitador magnético consiste de una pequeña barra magnética (llamada barra de agitación) la cual esta normalmente cubierta por una capa de plástico (usualmente Teflón) y una placa debajo de la cual se tiene un magneto rotatorio o una serie de electromagnetos dispuestos en forma circular a fin de crear un campo magnético rotatorio.</t>
  </si>
  <si>
    <t>Agitadores magnéticos,Agitador magnético</t>
  </si>
  <si>
    <t>Mezcladores de toque para laboratorio</t>
  </si>
  <si>
    <t>Es un dispositivo que se utiliza en los laboratorios de química y biología para mezclar líquidos o preparar disoluciones y suspensiones</t>
  </si>
  <si>
    <t>Mezcladores de contacto de laboratorio,Mezclador de contacto de laboratorio</t>
  </si>
  <si>
    <t>Mezcladores de plaqueta</t>
  </si>
  <si>
    <t>Es un dispositivo que se utiliza en los laboratorios de química y biología para mezclar líquidos o preparardisoluciones y suspensiones</t>
  </si>
  <si>
    <t>Mezcladores de plaquetas,Mezclador de plaquetas,Mezclador de plaqueta</t>
  </si>
  <si>
    <t>Mezcladores químicos o de hematología</t>
  </si>
  <si>
    <t>Mezcladores de hematología,Mezcladores de química,Mezclador de hematología,Mezclador de química</t>
  </si>
  <si>
    <t>Agitadores de techo</t>
  </si>
  <si>
    <t>Es un instrumento, usado en los laboratorios de química, consiste en una varilla regularmente de vidrio que sirve para mezclar o revolver por medio de la agitación de algunas sustancias.</t>
  </si>
  <si>
    <t>Agitadores de techo,Agitador de techo</t>
  </si>
  <si>
    <t>Sacudidores orbitales</t>
  </si>
  <si>
    <t>Agitadores para diversos tipos de movimiento, incluyendo agitación, orbital, alternativo, rock e incluso la rotación en tres dimensiones.</t>
  </si>
  <si>
    <t>Agitadores orbitales,Agitador orbital</t>
  </si>
  <si>
    <t>Sacudidores recíprocos</t>
  </si>
  <si>
    <t>Agitadores basculantes,Agitador basculante,Agitador recíproco</t>
  </si>
  <si>
    <t>Sacudidores de rotación</t>
  </si>
  <si>
    <t>Es un agitador diseñados para realizar análisis de V.D.R.L. por su particular movimiento circular, adecuado para moviento suaves y enérgicos.</t>
  </si>
  <si>
    <t>Agitadores rotativos,Agitador rotativo</t>
  </si>
  <si>
    <t>Mezcladores de vértice</t>
  </si>
  <si>
    <t>Un agitador tipo vórtex o mezclador de vórtice es un dispositivo simple que se usa comúnmente en los laboratorios para agitar pequeños tubos o frascos de líquido. </t>
  </si>
  <si>
    <t>Mezcladores de remolino,Mezclador de remolino</t>
  </si>
  <si>
    <t>Rotadores de tubos</t>
  </si>
  <si>
    <t>Es un mezclador de muestras.</t>
  </si>
  <si>
    <t>Giradores de tubos,Girador de tubos,Girador de tubo</t>
  </si>
  <si>
    <t>Accesorios o aditamentos para mezcladores o sacudidores</t>
  </si>
  <si>
    <t>Un agitador, a veces llamado mezclador, es un dispositivo que se utiliza en los laboratorios de química y biología para mezclar líquidos o preparar disoluciones y suspensiones</t>
  </si>
  <si>
    <t>Accesorios o complementos de mezcladores o agitadores</t>
  </si>
  <si>
    <t>Micro centrífugas</t>
  </si>
  <si>
    <t>Es una máquina centrífuga especializada utilizada en el laboratorio clínico. Ésta pone en rotación una muestra más pequeña para separar por fuerza rotatoria sus componentes o fases (generalmente una sólida y una líquida), en función de su densidad. </t>
  </si>
  <si>
    <t>Microcentrifugadoras,Microcentrifugadora,Microcentrifugas,Microcentrifuga</t>
  </si>
  <si>
    <t>Micro centrífugas refrigeradas</t>
  </si>
  <si>
    <t> Es un aparato que tiene la función de rotar muestras de laboratorio almacenadas en tubos capilares, separando sus componentes, ya sean líquidos o sólidos, de acuerdo a su densidad. Estos aparatos se componen generalmente de tubos transparentes plásticos y de una regla que se coloca en la parte externa para medir la altura de la columna del fluido</t>
  </si>
  <si>
    <t>Microcentrifugadoras refrigeradas,Microcentrifugadora refrigerada,Microcentrifuga refrigerada</t>
  </si>
  <si>
    <t>Centrífugas de mesa</t>
  </si>
  <si>
    <t> Es una máquina que pone en rotación una muestra para acelerar por fuerza centrífuga la decantación o sedimentación de sus componentes o fases (generalmente una sólida y una líquida), en función de su densidad</t>
  </si>
  <si>
    <t>Centrifugadoras de banco,Centrifugadora de banco,Centrifuga de banco</t>
  </si>
  <si>
    <t>Centrífugas de mesa refrigeradas</t>
  </si>
  <si>
    <t>Las centrifugas Refrigeradas, están diseñadas para que el proceso de la separación de la sangre sea correcta y tengan resultados con altos contenidos de plaquetas. Se Pueden programar para que trabajen a las revoluciones y temperatura deseada</t>
  </si>
  <si>
    <t>Centrifugadoras refrigeradas de banco,Centrifugadora refrigerada de banco,Centrifuga refrigerada de banco</t>
  </si>
  <si>
    <t>Centrífugas de piso</t>
  </si>
  <si>
    <t xml:space="preserve"> Es una máquina que pone en rotación una muestra para acelerar por fuerza centrífuga la decantación o sedimentación de sus componentes o fases (generalmente una sólida y una líquida), en función de su densidad</t>
  </si>
  <si>
    <t>Centrifugadoras de suelo,Centrifugadora de suelo,Centrifuga de suelo</t>
  </si>
  <si>
    <t>Centrífugas de piso refrigeradas</t>
  </si>
  <si>
    <t>Es una máquina que pone en rotación una muestra para acelerar por fuerza centrífuga la decantación o sedimentación de sus componentes o fases (generalmente una sólida y una líquida), en función de su densidad</t>
  </si>
  <si>
    <t>Centrifugadoras refrigeradas de suelo,Centrifugadora refrigerada de suelo,Centrifuga refrigerada de suelo</t>
  </si>
  <si>
    <t>Ultra centrífugas</t>
  </si>
  <si>
    <t>Es una centrifugadora optimizada para girar su rotor a velocidades muy elevadas, capaces de generar una aceleración tan alta como de 1 000 000 g (9,800 km/s²).</t>
  </si>
  <si>
    <t>Ultracentrifugadoras,Ultracentrifugadora,Ultracentrifuga</t>
  </si>
  <si>
    <t>Centrífugas de vacío</t>
  </si>
  <si>
    <t>Un tipo de centrífuga de plasma en la que un plasma completamente ionizado que consiste en iones del material de cátodo es producido por una descarga de arco al vacío entre un cátodo de metal o de carbono y un ánodo de malla de puesta a tierra, y esto, entonces se propaga como una columna de plasma giratorio.</t>
  </si>
  <si>
    <t>Centrifugadoras de vacío,Centrifugadora de vacío,Centrifuga de vacío</t>
  </si>
  <si>
    <t>Rotores de centrífugas</t>
  </si>
  <si>
    <t>Un tipo de centrífuga de plasma en la que un plasma completamente ionizado que consiste en iones del material de cátodo es producido por una descarga de arco al vacío entre un cátodo de metal o de carbono y un ánodo de malla de puesta a tierra, y esto, entonces se propaga como una columna de plasma giratorio.</t>
  </si>
  <si>
    <t>Rotores centrífugos,Rotor centrífugo</t>
  </si>
  <si>
    <t>Baldes centrífugos</t>
  </si>
  <si>
    <t>Receptáculo que se coloca dentro del  compartimiento de girar alrededor de un eje central para separar materiales contenidos de diferentes gravedades específicas, o para separar las partículas coloidales en suspensión en un líquido</t>
  </si>
  <si>
    <t>Cubos centrífugos,Cubo centrífugo</t>
  </si>
  <si>
    <t>Adaptadores para centrífugas</t>
  </si>
  <si>
    <t>Dispositivo utilizado para efectuar compatibilidad operativa entre diferentes partes de una o varias partes de un aparato que consta esencialmente de un compartimento de girar alrededor de un eje central para separar materiales contenidos de diferentes gravedadesespecíficas, o para separar las partículas coloidales en suspensión en un líquido.</t>
  </si>
  <si>
    <t>Adaptadores centrífugos,Adaptador centrífugo</t>
  </si>
  <si>
    <t>Cepillos para centrífugas</t>
  </si>
  <si>
    <t>Cepillos para aplicar una fuerza centrífuga a una sustancia o materia para secarla o para separar componentes mezclados.</t>
  </si>
  <si>
    <t>Cepillos centrífugos,Cepillo centrífugo</t>
  </si>
  <si>
    <t>Accesorios para centrífugas de laboratorio</t>
  </si>
  <si>
    <t>Accesorios de un dispositivo para separar partículas de una solución de acuerdo con su tamaño, forma, densidad, viscosidad de la velocidad media y el rotor en los laboratorios</t>
  </si>
  <si>
    <t>Accesorios para centrifugadoras de laboratorio,Accesorio para centrifuga de laboratorio,Accesorios para centrifugas de laboratorio</t>
  </si>
  <si>
    <t>Cambiadores de muestras</t>
  </si>
  <si>
    <t xml:space="preserve">Introducen directamente la muestra  desde la bandeja hasta la celula de medida del densímetro
</t>
  </si>
  <si>
    <t>Cambiadores de muestra,Cambiador de muestra</t>
  </si>
  <si>
    <t>Oxidante de muestras</t>
  </si>
  <si>
    <t>Un reactivo que elimina electrones de otros reactivos durante una reacción redox en las muestras</t>
  </si>
  <si>
    <t>Oxidante de muestras,Oxidante de muestra</t>
  </si>
  <si>
    <t>Línea de preparación de muestras</t>
  </si>
  <si>
    <t>Línea de equipos de preparación de muestras. La preparación de muestra es usualmente necesaria para la confiable operación de los analizadores en linea en instalaciones de tratamiento de aguas residuales municipales e industriales.</t>
  </si>
  <si>
    <t>Línea de preparación de muestras,Línea de preparación de muestra</t>
  </si>
  <si>
    <t>Bombas de preparación de muestras</t>
  </si>
  <si>
    <t xml:space="preserve">Bombas de preparación de muestras de combustión de oxígeno. </t>
  </si>
  <si>
    <t>Bombas de preparación de muestras,Bomba de preparación de muestra</t>
  </si>
  <si>
    <t>Achicadores para laboratorio</t>
  </si>
  <si>
    <t xml:space="preserve"> Equipo de laboratorio y equipos científicos, de laboratorio, de medición, observación, el equipo de prueba. </t>
  </si>
  <si>
    <t>Achicadores de laboratorio,Achicador de laboratorio</t>
  </si>
  <si>
    <t>Coliwasas (muestreadores de desechos líquidos de compostaje)</t>
  </si>
  <si>
    <t xml:space="preserve"> Muestreador portátil de material particulado para medir y monitorear el comportamiento de residuos.</t>
  </si>
  <si>
    <t>Muestreadores Coliwasa,Muestreador Coliwasa</t>
  </si>
  <si>
    <t>Muestreadores de agua</t>
  </si>
  <si>
    <t>Elemento utilizado para recoger partes, porciones o elementos representativos de agua, a partir de las cuales se realizará un reconocimiento geotécnico del mismo.</t>
  </si>
  <si>
    <t>Toma muestras de agua,Toma muestra de agua,Colectores de muestras de agua,Colector de muestra de agua</t>
  </si>
  <si>
    <t>Muestreadores o colectores de aire</t>
  </si>
  <si>
    <t xml:space="preserve">Procedimientos y equipos para la toma de muestras de aguas </t>
  </si>
  <si>
    <t xml:space="preserve">Toma muestras de aire,Colectores de aire,Toma muestra de aire,Colector de aire </t>
  </si>
  <si>
    <t>Bombas muestreadoras de aire</t>
  </si>
  <si>
    <t>Las bombas utilizadas habitualmente para la obtención de muestras.</t>
  </si>
  <si>
    <t>Bombas de toma de muestras de aire,Bomba de toma de muestra de aire</t>
  </si>
  <si>
    <t>Kits de reactivos para usar con muestreadores de aire</t>
  </si>
  <si>
    <t>Equipo y material para la toma de muestra y monitoreo pasivo de aire para intemperie.</t>
  </si>
  <si>
    <t>Equipos de reactivos para usar con toma muestras de aire,Equipo de reactivo para usar con toma muestra de aire</t>
  </si>
  <si>
    <t>Filtros u otras partes de repuesto para muestreadores</t>
  </si>
  <si>
    <t xml:space="preserve"> Accesorios de toma de muestras</t>
  </si>
  <si>
    <t>Filtros para toma muestras,Partes para toma muestras,Repuestos para toma muestras,Filtro para toma muestras,Parte para toma muestras,Repuesto para toma muestras</t>
  </si>
  <si>
    <t>Recogedores o frascos para polvo</t>
  </si>
  <si>
    <t xml:space="preserve"> Equipo de laboratorio y equipos científicos, de laboratorio, de medición, observación, el equipo de prueba.</t>
  </si>
  <si>
    <t>Recipientes para lluvia de polvo,Jarras para lluvia de polvo,Recipiente para lluvia de polvo,Jarra para lluvia de polvo</t>
  </si>
  <si>
    <t>Muestreadores de dióxido de sulfuro o de humo</t>
  </si>
  <si>
    <t xml:space="preserve">Procedimiento de toma de muestra y análisis de dióxido de azufre o humo. </t>
  </si>
  <si>
    <t>Toma muestras de dióxido de azufre,Toma muestras de humo,Toma muestra de dióxido de azufre,Toma muestra de humo</t>
  </si>
  <si>
    <t>Aplicadores de muestras</t>
  </si>
  <si>
    <t>Dispositivo que permite aplicar los productos a las diferentes superficies. Básicamente se clasifican en función del material que están realizados y en función de éste determina con que productos será aplicado y en que tipos de superficies.</t>
  </si>
  <si>
    <t>Aplicadores de muestras,Aplicador de muestra</t>
  </si>
  <si>
    <t>Equipo de análisis de muestras de plantas</t>
  </si>
  <si>
    <t>Línea de equipos para pre concentración y preparación de muestras ambientales ymuestras de control de plantas. </t>
  </si>
  <si>
    <t>Equipo para análisis de muestras de plantas,Equipo para análisis de muestra de plantas</t>
  </si>
  <si>
    <t>Muestreadores de polución de aire</t>
  </si>
  <si>
    <t>Métodos de toma de muestras de contaminantes químicos en aire</t>
  </si>
  <si>
    <t>Toma muestras de contaminantes del aire,Toma muestra de contaminantes del aire</t>
  </si>
  <si>
    <t>Contenedores para muestras</t>
  </si>
  <si>
    <t xml:space="preserve">Cápsulas portamuestras para medir actividad de agua (aw) en muestras de alimentos, productos farmacéuticos, cosméticos y veterinario,  son de un solo uso. Tienen una capacidad de 15ml aunque se recomienda llenarlas hasta la mitad (7 ml). </t>
  </si>
  <si>
    <t>Porta muestras,Porta muestra</t>
  </si>
  <si>
    <t>Preparaciones para extracción de fase sólida</t>
  </si>
  <si>
    <t>Preparados utilizados en química analítica para extraer compuestos químicos para su posterior identificación.</t>
  </si>
  <si>
    <t>Preparados de extracción de fase sólida,Preparado de extracción de fase sólida</t>
  </si>
  <si>
    <t>Colectores de muestras</t>
  </si>
  <si>
    <t>Manguito con toma de muestras para aparatos a condensación</t>
  </si>
  <si>
    <t>Manguitos de toma de muestras,Manguito de toma de muestras</t>
  </si>
  <si>
    <t>Bandeja de flujo de elemento calcino</t>
  </si>
  <si>
    <t xml:space="preserve">Muestreo Equipo de laboratorio y equipos científicos , de laboratorio, de medición, observación, el equipo de prueba. </t>
  </si>
  <si>
    <t>Bandeja de fluencia de elementos calcinados,Bandeja de fluencia de elemento calcinado</t>
  </si>
  <si>
    <t>Sobres o empaques para especímenes o láminas de muestras</t>
  </si>
  <si>
    <t xml:space="preserve">Embalaje o envase generalmente usado para  transportar portaobjetos o especímenes.
</t>
  </si>
  <si>
    <t>Paquetes para el envío de portaobjetos,Paquetes para el envío de especímenes,Paquete para el envío de portaobjetos,Paquete para el envío de especímenes</t>
  </si>
  <si>
    <t>Lancetas</t>
  </si>
  <si>
    <t>Lanceta se puede referir a un instrumento para cortar (escalpelo) con una hoja de doble filo o a una aguja para pinchar que se utiliza para obtener gotas de sangre para pruebas</t>
  </si>
  <si>
    <t>Lancetas,Lanceta</t>
  </si>
  <si>
    <t>Calentadores de pivote</t>
  </si>
  <si>
    <t>Utilizado habitualmente en los centros de atención neonatal, es un paquete de calor química instantánea. Aumenta la circulación capilar en el talón</t>
  </si>
  <si>
    <t>Calentadores de talones,Calentador de talón</t>
  </si>
  <si>
    <t>Torniquetes</t>
  </si>
  <si>
    <t>Es un instrumento médico utilizado para comprimir una vena, por diferentes motivos, para detener una hemorragia, o para diferenciar una vena o vaso para extraer sangre</t>
  </si>
  <si>
    <t>Torniquetes,Torniquete, compresor elástico, banda elástica, brazalete de presiones</t>
  </si>
  <si>
    <t>Bolsas para recolectar o transportar especímenes</t>
  </si>
  <si>
    <t>Bolsas para recogida , transporte y conservación de Muestra</t>
  </si>
  <si>
    <t>Bolsas de transporte de especímenes,Bolsas de recogida de especímenes,Bolsa de transporte de especímen,Bolsa de recogida de especímen</t>
  </si>
  <si>
    <t>Bandejas o accesorios de flebotomía</t>
  </si>
  <si>
    <t>Es algo que se utiliza para mantener todas sus muestras de sangre, tubos y otros productos que usted necesita para su uso como un flebotomista. Las bandejas de flebotomía son a menudo de plástico para que sean ligeras de llevar a mano o de metal.</t>
  </si>
  <si>
    <t>Bandejas de flebotomía,Accesorios de flebotomía,Bandeja de flebotomía,Accesorio de flebotomía</t>
  </si>
  <si>
    <t>Tubos de recolección o contenedores de sangre al vacío</t>
  </si>
  <si>
    <t>Set colector de sangre.</t>
  </si>
  <si>
    <t>Tubos de almacenamiento de sangre en vacío,Contenedores de almacenamiento de sangre en vacío,Tubo de almacenamiento de sangre en vacío,Contenedor de almacenamiento de sangre en vacío</t>
  </si>
  <si>
    <t>Tubos de recolección o contenedores de sangre no al vacío</t>
  </si>
  <si>
    <t>Contenedores usados para almacenar y transportar sangre u otros materiales potencialmente infecciosos</t>
  </si>
  <si>
    <t>Tubos de almacenamiento de sangre sin vacío,Contenedores de almacenamiento de sangre sin vacío,Tubo de almacenamiento de sangre sin vacío,Contenedor de almacenamiento de sangre sin vacío</t>
  </si>
  <si>
    <t>Bolsas de recolección de unidades de sangre</t>
  </si>
  <si>
    <t>Equipos extractores de unidades de sangre</t>
  </si>
  <si>
    <t>Bolsas de recogida de unidades sanguíneas,Bolsa de recogida de unidades sanguíneas</t>
  </si>
  <si>
    <t>Botellas de cultivo de sangre</t>
  </si>
  <si>
    <t>Botellas usadas en el hemocultivo que es un cultivo microbiológico de la sangre. Es un método diagnóstico en medicina empleado para detectar infecciones que se trasmiten a través de torrente sanguíneo</t>
  </si>
  <si>
    <t>Botellas de cultivo sanguíneo,Botella de cultivo sanguíneo</t>
  </si>
  <si>
    <t>Kits o contenedores de recolección de citologías</t>
  </si>
  <si>
    <t>Kits para el procesamiento y recolección de la sangre y sus componentes (plasma, plaquetas, celulas madres y concentrados globulares).</t>
  </si>
  <si>
    <t>Kits de recogida citológica,Contenedores de recogida citológica,Kit de recogida citológica,Contenedor de recogida citológica</t>
  </si>
  <si>
    <t>Contenedores de recolección de orina</t>
  </si>
  <si>
    <t>Es un sistema cerrado para transferir la muestra en el punto de recogida desde el contenedor a los tubos de vacío</t>
  </si>
  <si>
    <t>Contenedores de recogida de orina,Contenedor de recogida de orina,Envases de recogida de orina,Envase de recogida de orina</t>
  </si>
  <si>
    <t>Contenedores de recolección frepp sepp</t>
  </si>
  <si>
    <t xml:space="preserve">Equipos de recogida y transporte de muestras de laboratorio. </t>
  </si>
  <si>
    <t>Contenedores de recogida Frepp y Sepp,Contenedor de recogida Frepp y Sepp</t>
  </si>
  <si>
    <t>Contenedores de recolección de filtro de suero</t>
  </si>
  <si>
    <t xml:space="preserve"> Jeringas médicas con aguja.</t>
  </si>
  <si>
    <t>Contenedores de recogida con filtro de suero,Contenedor de recogida con filtro de suero</t>
  </si>
  <si>
    <t>Contenedores de recolección o transporte de frotis</t>
  </si>
  <si>
    <t>Dispositivos de recogida y transporte de especímenes bacteriológicos</t>
  </si>
  <si>
    <t>Contenedores de transporte de frotis,Contenedores de recogida de frotis,Contenedor de transporte de frotis,Contenedor de recogida de frotis</t>
  </si>
  <si>
    <t>Porta especímenes</t>
  </si>
  <si>
    <t>Dispositivo de sujección de porta-muestras que llevan fijado un especimen biológico, </t>
  </si>
  <si>
    <t>Porta especimenes,Porta especímen</t>
  </si>
  <si>
    <t>Contenedor de recolección de especímenes</t>
  </si>
  <si>
    <t>Conservación y preparación de especímenes para su transporte</t>
  </si>
  <si>
    <t>Recogedores de especimenes,Colectores de especimenes,Recogedor de especímen,Colector de especímen</t>
  </si>
  <si>
    <t>Contenedores de recolección de tejido óseo</t>
  </si>
  <si>
    <t xml:space="preserve"> Botes de tapa rosca o frascos plásticos  para recogida de tejido óseo.</t>
  </si>
  <si>
    <t>Contenedores de recogida de tejido óseo,Contenedor de recogida de tejido óseo</t>
  </si>
  <si>
    <t>Tubos de tasa de sedimentación</t>
  </si>
  <si>
    <t>Tubos  de depósito , en el fondo del recipiente, de las partículas sólidas que están dispersas en un fluido (en general líquido), a veces acelerado por centrifugació</t>
  </si>
  <si>
    <t>Tubos de tasa de sedimentación,Tubo de tasa de sedimentación</t>
  </si>
  <si>
    <t>Contenedores con medio químico para recolección de heces</t>
  </si>
  <si>
    <t xml:space="preserve"> Un recipiente de recogida o 'sombrero' de recogida de heces </t>
  </si>
  <si>
    <t>Contenedores de recogida de heces con entorno,Contenedor de recogida de heces con entorno,Envases de recogida de heces con entorno,Envase de recogida de heces</t>
  </si>
  <si>
    <t>Contenedores sin medio químico para recolección de heces</t>
  </si>
  <si>
    <t>Contenedores de recogida de heces sin entorno,Contenedor de recogida de heces sin entorno,Envases de recogida de heces sin entorno,Envase de recogida de heces sin entorno</t>
  </si>
  <si>
    <t>Aparatos o contenedores para recolección de esputos</t>
  </si>
  <si>
    <t>Sistema de recogida de esputos en el que se evite la caıda o pérdida del tapón del contenedor de muestras y que sea fácil de manejar.</t>
  </si>
  <si>
    <t>Aparatos de recogida de esputos,Contenedores de recogida de esputos,Aparato de recogida de esputos,Contenedor de recogida de esputo,Envase de recogida de esputo</t>
  </si>
  <si>
    <t>Bandejas de biopsia de médula de hueso para laboratorio</t>
  </si>
  <si>
    <t>Bandeja para biopsia de médula osea</t>
  </si>
  <si>
    <t>Bandejas de laboratorio de biopsia de médula ósea,Bandeja de laboratorio para biopsia de médula ósea</t>
  </si>
  <si>
    <t>Reactivos de purificación del agua</t>
  </si>
  <si>
    <t>Procedimiento y reactivos para la depuración de aguas residuales,</t>
  </si>
  <si>
    <t>Reactivos para depuración del agua,Reactivo para depuración del agua</t>
  </si>
  <si>
    <t>Equipos de deionización o desmineralización</t>
  </si>
  <si>
    <t>Equipo que permite tener agua desmineralizada mediante un Sistemas de resina catiónica de ácido fuerte + anión básico fuerte.</t>
  </si>
  <si>
    <t>Equipo de desionización,Equipo de desmineralización</t>
  </si>
  <si>
    <t>Equipos de intercambio de base</t>
  </si>
  <si>
    <t>Equipo usado en el intercambio de iones entre dos electrolitos o entre una disolución de electrolitos y un complejo.</t>
  </si>
  <si>
    <t>Equipo de cambios iónicos,Equipo de cambio iónico</t>
  </si>
  <si>
    <t>Equipos de ósmosis inversa</t>
  </si>
  <si>
    <t>La ósmosis inversa (RO) es un método de filtración de tecnología de membrana que elimina muchos tipos de moléculas grandes y los iones a partir de soluciones mediante la aplicación de presión a la solución cuando se está en un lado de una membrana selectiva.</t>
  </si>
  <si>
    <t>Equipo de ósmosis invertida</t>
  </si>
  <si>
    <t>Unidades ultra violeta de purificación de agua</t>
  </si>
  <si>
    <t>Los rayos ultravioletas UV-C para métodos de desinfección del agua.</t>
  </si>
  <si>
    <t>Unidades de depuración de agua por ultravioletas,Unidad de depuración de agua por ultravioletas</t>
  </si>
  <si>
    <t>Sistemas de agua ultra pura</t>
  </si>
  <si>
    <t>Sistemas de agua ultrapurao para la producción de agua de grado reactivo, necesaria para las aplicaciones críticas y para análisis cotidianos. Las aplicaciones típicas son la producción de agua ultrapura para cultivo celular y la cromatografía.</t>
  </si>
  <si>
    <t>Sistemas de agua ultra pura,Sistema de agua ultra pura</t>
  </si>
  <si>
    <t>Sistemas de análisis de agua</t>
  </si>
  <si>
    <t>Sistema de determinación de las características físicas, químicas y biológicas del agua.  Este análisis implica generalmente cuatro tipos de análisis: bacterias, químicos, microscópicos y físicas.</t>
  </si>
  <si>
    <t>Sistemas de análisis de agua,Sistema de análisis de agua</t>
  </si>
  <si>
    <t>Deshidratadores</t>
  </si>
  <si>
    <t>Se utilizan para secar las frutas, verduras y carnes para su conservación. </t>
  </si>
  <si>
    <t>Deshidratadores,Deshidratador</t>
  </si>
  <si>
    <t>Desoxidantes</t>
  </si>
  <si>
    <t>Previene y elimina el óxido y sarro en metales. Esta formulado a partir de ácidos fuertes que permiten quitar el óxido de las superficies metálicas y de eliminadores de oxido que no dañan el metal base. Destruye y limpia de herrumbre sin tener que quitarlo al chorro de arena o cepillarlo. Es un líquido concentrado especialmente diseñado para: remover corrosión y óxido de superficies metálicas;  evitar y retardar la oxidación y proporcionar a la superficie una película que aumente la fuerza de adherencia entre recubrimiento y metal.</t>
  </si>
  <si>
    <t>Desoxidantes,Desoxidante</t>
  </si>
  <si>
    <t>Disolventes</t>
  </si>
  <si>
    <t>Un disolvente o solvente es una sustancia que permite la dispersión de otra sustancia en esta a nivel molecular o iónico. Es el medio dispersante de la disolución.</t>
  </si>
  <si>
    <t>Disolventes,Disolvente, solvente, solventes</t>
  </si>
  <si>
    <t>Suavizantes</t>
  </si>
  <si>
    <t>Un suavizante textil es un producto que se utiliza comúnmente en el proceso de lavado de ropa.</t>
  </si>
  <si>
    <t>Suavizantes,Suavizante</t>
  </si>
  <si>
    <t>Cartuchos de filtración de agua</t>
  </si>
  <si>
    <t>Cartuchos para suavizar agua.</t>
  </si>
  <si>
    <t>Cartuchos de filtrado de agua,Cartucho de filtrado de agua</t>
  </si>
  <si>
    <t>Unidades de fermentación estándar</t>
  </si>
  <si>
    <t>Equipo diseñado para control de humedad y temperatura en productos que llevan levadura.</t>
  </si>
  <si>
    <t>Unidades de fermentación estándar,Unidad de fermentación estándar</t>
  </si>
  <si>
    <t>Aparatos de cultivo continuo</t>
  </si>
  <si>
    <t>Aparatos o equipo para estudio del comportamiento de las células animales libres de las variaciones sistémicas ocurridas dentro del organismo durante su normal homeostasis y bajo el estrés de un experimento.</t>
  </si>
  <si>
    <t>Aparatos de cultivo continuo,Aparato de cultivo continuo</t>
  </si>
  <si>
    <t>Jarros o accesorios anaeróbicos</t>
  </si>
  <si>
    <t>Un instrumento o sus accesorios utilizados en la producción de un ambiente anaeróbico. Este método de anaerobiosis como otros se utiliza para cultivar bacterias que mueran o no crecen en presencia de oxígeno (anaerobios).</t>
  </si>
  <si>
    <t>Vasos anaeróbicos,Accesorios anaeróbicos,Frasco anaeróbico,Vasija  anaeróbica,Vaso anaeróbico,Accesorio anaeróbico</t>
  </si>
  <si>
    <t>Sistemas digestivos</t>
  </si>
  <si>
    <t>Es el conjunto de órganos (boca, faringe, esófago, estómago, intestino delgadoe intestino grueso) encargados del proceso de la digestión, es decir, la transformación de los alimentos para que puedan ser absorbidos y utilizados por las células del organismo.</t>
  </si>
  <si>
    <t>Sistemas de digestión,Sistema de digestión</t>
  </si>
  <si>
    <t>2.3.9.2.02</t>
  </si>
  <si>
    <t>Útiles escolares y de enseñanzas</t>
  </si>
  <si>
    <t>Condensadores (espesantes)</t>
  </si>
  <si>
    <t>Un Espesador es un aparato de separación continua de sólido-líquido, en el que los sólidos en suspensión se dejan decantar, produciendo un rebose de agua clarificada y un lodo concentrado en la descarga.</t>
  </si>
  <si>
    <t xml:space="preserve">Espesadores,Espesador de líquidos,Espesador de líquido,Espesador </t>
  </si>
  <si>
    <t>Equipos para cultivos in vitro</t>
  </si>
  <si>
    <t>Instrumentos que permiten realizar un cultivo sobre un medio nutritivo en condiciones estériles.</t>
  </si>
  <si>
    <t>Equipo de cultivo in vitro,Instrumentos de cultivo in vitro</t>
  </si>
  <si>
    <t>Equipos para fermentación microbiológica</t>
  </si>
  <si>
    <t>Equipo que induce el proceso celular anaeróbico (sin oxígeno) en el que los alimentos orgánicos son cenvertidos en compuestos más simples y la energía química (ATP) se produce</t>
  </si>
  <si>
    <t>Equipo de fermentación microbiológica,Intrumentos de fermentación microbiológica</t>
  </si>
  <si>
    <t>Sistemas o suministros para cultivos ambientales anaeróbicos</t>
  </si>
  <si>
    <t>Sistemas o suministros para el cultivo de microorganismos, células, tejidos u otras materias que viven en medio nutriente especialmente preparado en un ambiente el cual carece de oxígeno libre</t>
  </si>
  <si>
    <t>Sistemas de cultivo ambiental anaeróbico,Suministros para cultivo en ambiente anaeróbico,Sistema de cultivo ambiental anaeróbico,Suministro para cultivo en ambiente anaeróbico</t>
  </si>
  <si>
    <t>Incubadoras para uso general de convección de gravedad</t>
  </si>
  <si>
    <t>Aparatos con la función común de crear un ambiente con la humedad y temperatura adecuadas para el crecimiento o reproducción de seres vivos.</t>
  </si>
  <si>
    <t>Incubadoras generales de convección gravitatoria,Incubadora de convección gravitatoria para uso general,Incubadora general de convección gravitatoria</t>
  </si>
  <si>
    <t>Incubadoras de uso general de aire forzado o convección mecánica</t>
  </si>
  <si>
    <t>Es un dispositivo que sirve para mantener y hacer crecer cultivos microbiológicos o cultivos celulares. La incubadora mantiene la temperatura, la humedad y otras condiciones en grado óptimo, tales como el contenido de dióxido de carbono (CO2) y de oxígeno en su atmósfera interior.</t>
  </si>
  <si>
    <t>Incubadoras generales de aire a presión,Incubadoras generales de convección mecánica,Incubadora general de aire a presión,Incubadora general de convección mecánica</t>
  </si>
  <si>
    <t>Incubadoras para cultivo de tejidos</t>
  </si>
  <si>
    <t>Equipo cerrado que permite controlar la temperatura, humedad y otras condiciones necesarias para el desarrollo de un cultivo microbiológico.</t>
  </si>
  <si>
    <t>Incubadoras de cultivo de tejidos,Incubadora de cultivo de tejido</t>
  </si>
  <si>
    <t>Incubadoras de demanda de oxígeno biológico bod enfriadas</t>
  </si>
  <si>
    <t>Incubadoras que  mide la cantidad de materia susceptible de ser consumida u oxidada por medios biológicos que contiene una muestra líquida, disuelta o en suspensión. Se utiliza para medir el grado de contaminación, normalmente se mide transcurridos cinco días de reacción (DBO5), y se expresa en miligramos de oxígeno diatómico por litro (mgO2/l).</t>
  </si>
  <si>
    <t>Incubadoras refrigeradas de demanda biológica de oxígeno (BOD),Incubadora refrigerada de demanda biológica de oxígeno (BOD),Incubadora refrigerada BOD</t>
  </si>
  <si>
    <t>Incubadoras de agitación</t>
  </si>
  <si>
    <t xml:space="preserve"> Incubadores con temperatura y agitacion</t>
  </si>
  <si>
    <t>Incubadores vibradores,Incubadora vibradora</t>
  </si>
  <si>
    <t>Incubadoras planas</t>
  </si>
  <si>
    <t>Es un dispositivo que sirve para mantener y hacer crecer cultivos microbiológicos o cultivos celulares.</t>
  </si>
  <si>
    <t>Incubadores de placa,Incubador de placa,Incubadora de placa</t>
  </si>
  <si>
    <t>Incubadoras de cámara única de dióxido de carbono recubierta de agua</t>
  </si>
  <si>
    <t>Incubadoras con camisa de refrigeración por agua de una sola cámara de dióxido de carbono,Incubadora con camisa de refrigeración por agua de una sola cámara de dióxido de carbono</t>
  </si>
  <si>
    <t>Incubadoras de cámara dual de dióxido de carbono recubierta de agua</t>
  </si>
  <si>
    <t>Incubadoras con camisa de refrigeración por agua de dos cámaras de dióxido de carbono,Incubadora con camisa de refrigeración por agua de dos cámaras de dióxido de carbono</t>
  </si>
  <si>
    <t>Incubadoras de cámara única de dióxido de carbono recubierta de agua con control de humedad</t>
  </si>
  <si>
    <t>Incubadoras con camisa de refrigeración por agua de una sola cámara de dióxido de carbono con control de la humedad,Incubadora con camisa de refrigeración por agua de una sola cámara de dióxido de carbono con control de la humedad</t>
  </si>
  <si>
    <t>Incubadoras de cámara dual de dióxido de carbono recubierta de agua con control de humedad</t>
  </si>
  <si>
    <t>Incubadoras con camisa de refrigeración por agua de dos cámaras de dióxido de carbono con control de la humedad,Incubadora con camisa de refrigeración por agua de dos cámaras de dióxido de carbono con control de la humedad</t>
  </si>
  <si>
    <t>Incubadoras de cámara única de dióxido de carbono de pared seca</t>
  </si>
  <si>
    <t>Dispositivo que sirve para mantener y hacer crecer cultivos microbiológicos o cultivos celulares con una sola cámara de dióxido de carbono.</t>
  </si>
  <si>
    <t>Incubadoras de paredes secas de una sola cámara de dióxido de carbono,Incubadora de pared seca de una sola cámara de dióxido de carbono</t>
  </si>
  <si>
    <t>Incubadoras de cámara dual de dióxido de carbono de pared seca</t>
  </si>
  <si>
    <t>Dispositivo que sirve para mantener y hacer crecer cultivos microbiológicos o cultivos celulares con dos cámaras de dióxido de carbono.</t>
  </si>
  <si>
    <t>Incubadoras de paredes secas de dos cámaras de dióxido de carbono,Incubadora de pared seca de dos cámaras de dióxido de carbono</t>
  </si>
  <si>
    <t>Incubadoras de cámara única de dióxido de carbono de pared seca con control de humedad</t>
  </si>
  <si>
    <t>Dispositivo que sirve para mantener y hacer crecer cultivos microbiológicos o cultivos celulares con una sola cámara de dióxido de carbono, pero cuenta con un sistema para controlar la humedad.</t>
  </si>
  <si>
    <t>Incubadoras de paredes secas de una sola cámara de dióxido de carbono con control de la humedad,Incubadora de pared seca de una sola cámara de dióxido de carbono con control de la humedad</t>
  </si>
  <si>
    <t>Incubadoras de cámara dual de dióxido de carbono de pared seca con control de humedad</t>
  </si>
  <si>
    <t>Dispositivo que sirve para mantener y hacer crecer cultivos microbiológicos o cultivos celulares con dos cámaras de dióxido de carbono, pero cuenta con un sistema para controlar la humedad.</t>
  </si>
  <si>
    <t>Incubadoras de paredes secas de dos cámaras de dióxido de carbono con control de la humedad,Incubadora de pared seca de dos cámaras de dióxido de carbono con control de la humedad</t>
  </si>
  <si>
    <t>Incubadoras de cámara única de tres gases recubierta de agua</t>
  </si>
  <si>
    <t>Incubadoras con camisa de refrigeración por agua de una sola cámara de tres gases,Incubadora con camisa de refrigeración por agua de una sola cámara de tres gases</t>
  </si>
  <si>
    <t>Incubadoras de cámara dual de tres gases recubierta de agua</t>
  </si>
  <si>
    <t>Incubadoras con camisa de refrigeración por agua de dos cámaras de tres gases,Incubadora con camisa de refrigeración por agua de dos cámaras de tres gases</t>
  </si>
  <si>
    <t>Incubadoras de cámara única de tres gases recubierta de agua con control de humedad</t>
  </si>
  <si>
    <t>Incubadoras con camisa de refrigeración por agua de una sola cámara de tres gases con control de la humedad,Incubadora con camisa de refrigeración por agua de una sola cámara de tres gases con control de la humedad</t>
  </si>
  <si>
    <t>Incubadoras de cámara dual de tres gases recubierta de agua con control de humedad</t>
  </si>
  <si>
    <t>Incubadoras con camisa de refrigeración por agua de dos cámaras de tres gases con control de la humedad,Incubadora con camisa de refrigeración por agua de dos cámaras de tres gases con control de la humedad</t>
  </si>
  <si>
    <t>Incubadoras de cámara única de tres gases de pared seca</t>
  </si>
  <si>
    <t>Incubadoras de paredes secas de una sola cámara de tres gases,Incubadora de pared seca de una sola cámara de tres gases</t>
  </si>
  <si>
    <t>Incubadoras de cámara dual de tres gases de pared seca</t>
  </si>
  <si>
    <t>Incubadoras de paredes secas de dos cámaras de tres gases,Incubadora de pared seca de dos cámaras de tres gases</t>
  </si>
  <si>
    <t>Incubadoras de cámara única de tres gases de pared seca con control de humedad</t>
  </si>
  <si>
    <t>Incubadoras de paredes secas por agua de una sola cámara de tres gases con control de la humedad,Incubadora de paredes secas por agua de una sola cámara de tres gases con control de la humedad</t>
  </si>
  <si>
    <t>Incubadoras de cámara dual de tres gases de pared seca con control de humedad</t>
  </si>
  <si>
    <t>Incubadoras de paredes secas por agua de dos cámaras de tres gases con control de la humedad,Incubadora de paredes secas por agua de dos cámaras de tres gases con control de la humedad</t>
  </si>
  <si>
    <t>Incubadoras refrigeradas</t>
  </si>
  <si>
    <t>Equipos utilizados para incubación de cultivos de microorganismos, para conservación de muestras, para determinaciones de actividad enzimática y para todos aquellos usos que requieran el mantenimiento de productos a temperatura constante y precisa.</t>
  </si>
  <si>
    <t>Incubadoras refrigeradas,Incubadora refrigerada</t>
  </si>
  <si>
    <t>Accesorios para incubadoras</t>
  </si>
  <si>
    <t>Utensilios auxiliares para el funcionamiento de una incubadora</t>
  </si>
  <si>
    <t>Accesorios de incubadoras,Accesorio de incubadora</t>
  </si>
  <si>
    <t>Hornos de convección mecánica para laboratorio</t>
  </si>
  <si>
    <t>Es un equipo que tiene parrillas como un anaquel pero tiene una puerta y el objetivo es aumentar la temperatura en la cámara interior para favorecer una condición de reacción o bien para permitir el crecimiento microbiano de ciertas especies. También puede servir para infinidad de métodos de laboratorio como determinación de humedad, determinación de cenizas, etc.</t>
  </si>
  <si>
    <t>Estufas de convección mecánica de laboratorio,Estufa de convección mecánica de laboratorio</t>
  </si>
  <si>
    <t>Hornos de convección de gravedad</t>
  </si>
  <si>
    <t>Un horno que se mueve suavemente aire verticalmente a través de la cámara del horno para muestras de calor.</t>
  </si>
  <si>
    <t>Estufas de convección gravitatoria,Estufa de convección gravitatoria</t>
  </si>
  <si>
    <t>Hornos de envejecimiento</t>
  </si>
  <si>
    <t>Equipo que permite realizar procesos de envejecimiento acelerado de productos bituminoso mediante presión y temperatura.</t>
  </si>
  <si>
    <t xml:space="preserve">Hornos de envejecimiento,Horno de envejecimiento         </t>
  </si>
  <si>
    <t>Hornos de limpieza de espacio</t>
  </si>
  <si>
    <t>La cámara séptica es un compartimento hermético. Es decir, cerrado y sin entradas de aire.</t>
  </si>
  <si>
    <t>Estufas de cámara aséptica,Estufa de cámara aséptica</t>
  </si>
  <si>
    <t>Recipientes de cuarzo para horno para laboratorio</t>
  </si>
  <si>
    <t>Son vasijas de cuarzo que se emplean con frecuencia en diversas operaciones químicas que han de poder resistir temperaturas elevadas sin fundirse, al mismo tiempo han de resistir cambios bruscos de temperatura sin resquebrajarse y no han de ser atacados por el combustible y los productos de la combustión, y tampoco por las sustancias que en ellos se someten a la acción del calor.</t>
  </si>
  <si>
    <t>Crisoles de cuarzo para estufas de laboratorio,Crisol de cuarzo para estufas de laboratorio,Crisol de cuarzo para estufa de laboratorio</t>
  </si>
  <si>
    <t>Hornos de seguridad para laboratorios</t>
  </si>
  <si>
    <t>Se utilizan comúnmente en el laboratorio para eliminar el agua u otros disolventes a partir de muestras químicas y para secar material de vidrio de laboratorio. Nunca utilice hornos de laboratorio para la preparación de alimentos para consumo humano.</t>
  </si>
  <si>
    <t>Estufas de seguridad de laboratorio,Estufa de seguridad de laboratorio,Estufa de seguridad para laboratorio</t>
  </si>
  <si>
    <t>Hornos microondas para laboratorio</t>
  </si>
  <si>
    <t>Hornos microondas de laboratorio,Horno microonda de laboratorio,Horno microonda para laboratorio</t>
  </si>
  <si>
    <t>Secadoras de inducción</t>
  </si>
  <si>
    <t>Dispositivos que se utilizan para quitar la humedad de otro cuerpo utilizando el movimiento a través de un campo magnético.</t>
  </si>
  <si>
    <t>Secadores de inducción,Secador de inducción</t>
  </si>
  <si>
    <t>Hornos al vacío</t>
  </si>
  <si>
    <t>Un horno de vacío es un tipo de horno que puede calentar materiales, típicamente metales, a temperaturas muy altas y llevar a cabo procesos tales como la soldadura fuerte, sinterización y el tratamiento con calor de alta consistencia y baja contaminación.</t>
  </si>
  <si>
    <t>Hornos de vacío,Horno de vacío</t>
  </si>
  <si>
    <t>Hornos o gabinetes secadores</t>
  </si>
  <si>
    <t>Estufa de secado analógico, es un equipo que se utiliza para secar y esterilizar recipientes de vidrio y metal en el laboratorio. Se identifica
también con el nombre Horno de secado.</t>
  </si>
  <si>
    <t>Armarios de secado,Hornos de secado,Armario de secado,Horno de secado</t>
  </si>
  <si>
    <t>Hornos o incubadoras de hibridación</t>
  </si>
  <si>
    <t>Estufa para la hibridación molecular de sondas en soporte de nylon o celulosa</t>
  </si>
  <si>
    <t>Hornos de hibridación,Incubadoras de hibridación,Horno de hibridación,Incubadora de hibridación</t>
  </si>
  <si>
    <t>Accesorios para hornos de laboratorio</t>
  </si>
  <si>
    <t xml:space="preserve"> Es un tipo de horno comúnmente usado para deshidratar reactivos de laboratorio o secar instrumentos. </t>
  </si>
  <si>
    <t>Accesorios para hornos de laboratorio,Accesorios para horno de laboratorio,Accesorio para horno de laboratorio</t>
  </si>
  <si>
    <t>Hornos de caja para laboratorio</t>
  </si>
  <si>
    <t>Es una herramienta para los materiales que recuecen y que sinterizan en su laboratorio de investigación…</t>
  </si>
  <si>
    <t>Hornos de caja para laboratorio,Horno de caja para laboratorio</t>
  </si>
  <si>
    <t>Hornos de caja programables</t>
  </si>
  <si>
    <t xml:space="preserve">El horno o caja solar es una caja térmicamente aislada, diseñada para capturar la energía solar y mantener caliente su interior. Los materiales generalmente son de baja conducción de calor, lo que reduce el riesgo de quemaduras a los usuarios y evita la posibilidad de incendio tanto de la cocina como en el lugar en el que se utiliza. </t>
  </si>
  <si>
    <t>Hornos de caja programables,Horno de caja programable</t>
  </si>
  <si>
    <t>Hornos de tubo</t>
  </si>
  <si>
    <t>Están especialmente diseñados para la investigación científica en laboratorios y universidades. El chasis del horno, de tipo horizontal, está construido con doble capa de acero, la interior de acero inoxidable. Entre las dos capas circula el aire de refrigeración proporcionado por 2 ventiladores que asegura una temperatura baja y, sobre todo, constante.</t>
  </si>
  <si>
    <t>Hornos de tubo,Horno de tubo</t>
  </si>
  <si>
    <t>Hornos de tubo programables</t>
  </si>
  <si>
    <t>Diseñados para la investigación científica en laboratorios y universidades. 
El chasis del horno, de tipo horizontal, está construido con doble capa de acero, la interior de acero inoxidable.</t>
  </si>
  <si>
    <t>Hornos de tubo programables,Horno de tubo programable</t>
  </si>
  <si>
    <t>Hornos de crisol</t>
  </si>
  <si>
    <t>Hornos de crisol son uno de los tipos más antiguos y más simple de la unidad de fusión utilizado en la fundición. Los hornos utilizan un crisol refractario que contiene la carga de metal. La carga se calienta por conducción de calor a través de las paredes del crisol.</t>
  </si>
  <si>
    <t>Hornos de crisol,Horno de crisol</t>
  </si>
  <si>
    <t>Hornos de crisol programables</t>
  </si>
  <si>
    <t>El horno de crisol se utiliza para mantenimiento de la temperatura o fundición, adecuado para fundición y moldeado de metales ligeros y pesados no ferrosos.</t>
  </si>
  <si>
    <t>Hornos de crisol programables,Horno de crisol programable</t>
  </si>
  <si>
    <t>Consola de control de calderas</t>
  </si>
  <si>
    <t>Es el cerebro de nuestro sistema eléctrico del horno, ya que en esta consola vienen instalados todos los dispositivos 
de control para nuestro PLC, transductores, censores y demás que esta instalado dentro de nuestro horno. En esta
parte del horno, se puede programar las operaciones que va a realizar el proceso del horneado para vidrio curvo, al igual 
que la agregación de nuevas etapas no contempladas en este diseño.</t>
  </si>
  <si>
    <t>Consola de control de horno</t>
  </si>
  <si>
    <t>Consola de control de calderas programables</t>
  </si>
  <si>
    <t xml:space="preserve"> La conexión de la consola u ordenador programable del horno.</t>
  </si>
  <si>
    <t>Consola programable de control de horno</t>
  </si>
  <si>
    <t>Hornos de seguridad para laboratorio</t>
  </si>
  <si>
    <t>Es un tipo de horno comúnmente usado para deshidratar reactivos de laboratorio o secar instrumentos. El horno aumenta su temperatura gradualmente conforme pase el tiempo así como también sea su programación, cuando la temperatura sea la óptima y se estabilize, el térmico mantendrá la temperatura; si esta desciende volvera a activar las resistencias para optener la temperatura programada; posee un tablero de control que muestra el punto de regulación y la temperatura real dentro del horno, está montada al frente para su fácil lectura, aunque algunos modelos anteriores no lo tienen, estos cuentan con una perilla graduada la cual regula temperatura del horno.</t>
  </si>
  <si>
    <t>Hornos de seguridad para laboratorio,Horno de seguridad para laboratorio</t>
  </si>
  <si>
    <t>Crisoles para hornos de laboratorio</t>
  </si>
  <si>
    <t>Crisol es una cavidad en los hornos que recibe el metal fundido. El crisol es un aparato que normalmente está hecho de grafito con cierto contenido de arcilla y que puede soportar elementos a altas temperaturas, ya sea el oro derretido o cualquier otro metal, normalmente a más de 500 °C</t>
  </si>
  <si>
    <t>Placas de crisol de laboratorio,Placa de crisol de laboratorio</t>
  </si>
  <si>
    <t>Aislamiento de repuesto para calderas de laboratorio</t>
  </si>
  <si>
    <t>Se realiza mediante fibras minerales y cerámicas de baja masa térmica y gran poder calorífugo, cuidadosamente dispuestas en estratos para reducir las pérdidas de calor.
Su perfección permite un ambiente fresco de trabajo y un extraordinario ahorro energético.</t>
  </si>
  <si>
    <t>Aislamiento de recambio para hornos de laboratorio</t>
  </si>
  <si>
    <t>Accesorios para calderas de laboratorio</t>
  </si>
  <si>
    <t>Accesorios para horno de laboratorio que es un tipo de horno comúnmente usado para deshidratar reactivos de laboratorio o secar instrumentos.</t>
  </si>
  <si>
    <t>Secadores de congelación o liofolizantes</t>
  </si>
  <si>
    <t xml:space="preserve">El secado por congelación es un lento proceso por lotes utilizado en la industria farmacéutica y bioquímica para extraer producto seco de una solución acuosa. </t>
  </si>
  <si>
    <t>Secadoras por congelación,Liofilizadoras,Secadora por congelación,Liofilizadora</t>
  </si>
  <si>
    <t>Cristalería para secadores de congelación</t>
  </si>
  <si>
    <t>Cristalería de laboractorio para secadoras por congelación incluye frascos, ampollas, botellas de suero y viales.</t>
  </si>
  <si>
    <t>Material de vidrio para secadoras por congelación</t>
  </si>
  <si>
    <t>Secadores de bandeja</t>
  </si>
  <si>
    <t>Un secador de bandejas es una carcasa cerrada y aislada en la que las bandejas se colocan sobre una rejilla en ángulo. Un tipo de secador muy utilizado en la minería es el secador continuo rotatorio</t>
  </si>
  <si>
    <t>Secadores de bandeja,Secador de bandeja</t>
  </si>
  <si>
    <t>Accesorios para secadores de congelación o liofolizantes</t>
  </si>
  <si>
    <t>Equipos para el proceso en el que se congela el alimento y una vez congelado se introduce en una bandeja y mediante diversos ciclos de congelación-evaporación se consigue eliminar totalidad del agua.</t>
  </si>
  <si>
    <t>Accesorios para secadoras por congelación,Accesorio para secadora por congelación,Accesorios liofilizadoras,Accesorio liofilizadora</t>
  </si>
  <si>
    <t>Unidades de redomas o retortas</t>
  </si>
  <si>
    <t>En un laboratorio de química, una retorta es un recipiente, generalmente de vidrio, que se usa en la destilación de sustancias. Consiste en una vasijaesférica con un "cuello" largo inclinado hacia abajo. El líquido a destilar se pone en el vaso y se calienta. El cuello actúa como un condensador, permitiendo a los vapores condensarse y fluir a través del cuello y para recogerlos en un vaso puesto al final del mismo.</t>
  </si>
  <si>
    <t>Unidades de frascos,Unidad de frasco,Retortas,Retorta</t>
  </si>
  <si>
    <t>Unidades de bi destilación</t>
  </si>
  <si>
    <t>La destilación es la operación de separar, mediante vaporización y condensación en los diferentes componentes líquidos, sólidos disueltos en líquidos o gases licuados de una mezcla, aprovechando los diferentes puntos de ebullición de cada una de las sustancias ya que el punto de ebullición es una propiedad intensiva de cada sustancia, es decir, no varía en función de la masa o el volumen, aunque sí en función de la presión.</t>
  </si>
  <si>
    <t>Unidades de destilación dobles,Unidad de destilación doble</t>
  </si>
  <si>
    <t>Evaporadores para laboratorio</t>
  </si>
  <si>
    <t>Evaporadores de laboratorio,Evaporador de laboratorio</t>
  </si>
  <si>
    <t>Evaporadores de vacío o rotatorios</t>
  </si>
  <si>
    <t>Consiste en reducir la presión del interior de la caldera del evaporador por debajo de la presión atmosférica. Esto permite reducir la temperatura de ebullición del líquido a evaporar, lo que reduce la cantidad de calor a aportar/eliminar en el proceso de ebullición y de condensación, además de otras ventajas técnicas como la de poder destilar líquidos con alto punto de ebullición, evitar la descomposición de sustancias sensibles a la temperatura, etc</t>
  </si>
  <si>
    <t>Evaporadores de vacío,Evaporador de vacío,Evaporadores giratorios,Evaporador giratorio</t>
  </si>
  <si>
    <t>Evaporadores de purga de nitrógeno</t>
  </si>
  <si>
    <t>Evaporadores de purga de nitrógeno,Evaporador de purga de nitrógeno</t>
  </si>
  <si>
    <t>Equipo de extracción para laboratorios</t>
  </si>
  <si>
    <t>Aparato que sirve para extraer algo, especialmente el humo o los olores.</t>
  </si>
  <si>
    <t>Equipo de extracción para laboratorios,Equipo de extracción para laboratorio</t>
  </si>
  <si>
    <t>Extractores de grasa</t>
  </si>
  <si>
    <t>Aparato que sirve para extraer grasa.</t>
  </si>
  <si>
    <t>Extractores de grasas,Extractor de grasa</t>
  </si>
  <si>
    <t>Extractores de fibra cruda</t>
  </si>
  <si>
    <t>Extractores para la determinación de fibra bruta.</t>
  </si>
  <si>
    <t>Extractores de fibra bruta,Extractor de fibra bruta</t>
  </si>
  <si>
    <t>Unidad de análisis de sedimentación</t>
  </si>
  <si>
    <t>Depósitos transportados por procesos hidrovolcánicos se basará en el estudio detallado de la granulometría, forma y orientación de los clastos y litología de los componentes. Dependiendo de la extensión del depósito, estas mediciones se llevarán a cabo a distancias regulares, entre los 50 y los 100 m, para que los resultados tengan una validez estadística.</t>
  </si>
  <si>
    <t>Unidad de análisis sedimentológico</t>
  </si>
  <si>
    <t>Aparatos de fraccionamiento</t>
  </si>
  <si>
    <t>Aparatos usados en la acción y efecto de dividir un todo en partes o de separar los compuestos de una mezcla</t>
  </si>
  <si>
    <t>Aparatos de fraccionamiento,Aparato de fraccionamiento</t>
  </si>
  <si>
    <t>Fraccionadores de densidad gradiente</t>
  </si>
  <si>
    <t>Equipo que se utiliza para aplicar la técnica de capacitación mediante centrifugación en gradiente permite separar espermatozoides por centrifugación a través de capas de un coloide. Este coloide suele ser normalmente partículas de sílice rodeadas por polivinilpolipirrolidona (PVP) y se suelen usar gradientes de dos densidades (45-90%) o tres (45-60-90%).</t>
  </si>
  <si>
    <t>Fraccionadores de gradiente de densidad,Fraccionador de gradiente de densidad</t>
  </si>
  <si>
    <t>Pipetas o columnas o accesorios de destilación</t>
  </si>
  <si>
    <t xml:space="preserve">Es una unidad compuesta de un conjunto de etapas de equilibrio con un solo alimento y dos productos, denominados destilado y fondo.
</t>
  </si>
  <si>
    <t>Tubos conductores de destilación,Columnas de destilación,Enganches de destilación,Tubo conductor de destilación,Columna de destilación,Enganche de destilación</t>
  </si>
  <si>
    <t>Componentes de reflujo</t>
  </si>
  <si>
    <t xml:space="preserve"> Técnica experimental de laboratorio para el calentamiento de reacciones que transcurren a temperatura superior a la ambiente y en las que conviene mantener un volumen de reacción constante.</t>
  </si>
  <si>
    <t>Componentes de reflujo,Componente de reflujo</t>
  </si>
  <si>
    <t>Condensadores intercambiadores de calor para laboratorio</t>
  </si>
  <si>
    <t>Un condensador térmico es un intercambiador de calor entre fluidos, de modo que mientras uno de ellos se enfría, pasando de estado gaseoso a estado líquido, el otro se calienta. Se fabrican en tamaños y disposiciones diversas para ser empleados en numerosos procesos térmicos.</t>
  </si>
  <si>
    <t>Condensadores de laboratorio de intercambio térmico,Condensador de laboratorio de intercambio térmico</t>
  </si>
  <si>
    <t>Aparatos “kjeldahl” para la determinación de nitrógeno</t>
  </si>
  <si>
    <t>Aparatos usados para el analisis del  nitrógeno total Kjeldahl es un indicador utilizado en ingeniería ambiental. Refleja la cantidad total de nitrógeno en el agua analizada, suma del nitrógeno orgánico en sus diversas formas (proteínas y ácidos nucleicos en diversos estados de degradación, urea, aminas, etc.) y el ion amonio NH4+. También se utiliza para determinar proteínas en alimentos.</t>
  </si>
  <si>
    <t>Aparatos para el análisis de nitrógeno Kjeldahl,Aparato para el análisis de nitrógeno Kjeldahl</t>
  </si>
  <si>
    <t>Concentradores centrífugos o de vacío</t>
  </si>
  <si>
    <t>Usados para remover el agua y los materiales orgánicos, se convierten en herramientas muy útiles para la concentración de muestras en los laboratorios. Se basan en la ebullición del disolvente a baja temperatura y, gracias a la fuerza centrífuga, se concentra el producto y se evita su pérdida.</t>
  </si>
  <si>
    <t>Concentradores de vacío,Concentradores centrífugos,Concentrador de vacío,Concentrador centrífugo</t>
  </si>
  <si>
    <t>Casquillos de extracción</t>
  </si>
  <si>
    <t>Éstos se emplean típicamente, donde se requieren múltiples ciclos de extracción para disolver el compuesto deseado. Unidades de extracción MN equipados con cartuchos de extracción minimizan las manos-en el tiempo y asegurar la extracción completa.</t>
  </si>
  <si>
    <t>Abrazaderas de extracción,Abrazadera de extracción,Sujetador de extracción</t>
  </si>
  <si>
    <t>Filtros de línea para laboratorio</t>
  </si>
  <si>
    <t>Filtros compactos para filtración de muestras en el laboratorio.</t>
  </si>
  <si>
    <t>Filtros de línea para laboratorio,Filtro de línea para laboratorio</t>
  </si>
  <si>
    <t>Equipos de filtración de gel</t>
  </si>
  <si>
    <t>Equipo que permite separar moléculas en función de su tamaño molecular</t>
  </si>
  <si>
    <t>Equipo de filtración en gel</t>
  </si>
  <si>
    <t>Equipos de ultra filtración</t>
  </si>
  <si>
    <t>Ultrafiltración (UF) es un tipo de filtración por membranas en la cual la presión hidrostática fuerza un líquido contra una membrana semipermeable</t>
  </si>
  <si>
    <t>Equipo de ultra filtración</t>
  </si>
  <si>
    <t>Filtros de células aglomeradas</t>
  </si>
  <si>
    <t>Elementos utilizados para depurar el fluido que pase a través de el por medio de células sinterizadas.</t>
  </si>
  <si>
    <t>Filtros de células sinterizadas,Filtro de células sinterizadas, Filtro de célula sinterizada</t>
  </si>
  <si>
    <t>Equipos de filtración de canal angosto</t>
  </si>
  <si>
    <t>Dispositivo que utiliza el proceso unitario de separación de sólidos en suspensión en un líquido mediante un medio poroso, que retiene los sólidos y permite el pasaje del líquido.</t>
  </si>
  <si>
    <t>Equipo de filtrado por canales finos</t>
  </si>
  <si>
    <t>Equipos de filtración de ósmosis inversa</t>
  </si>
  <si>
    <t>La ósmosis inversa es una tecnología de purificación de agua mediante la cual se logra un elevado porcentaje de retención de contaminantes, disueltos y no disueltos (hasta un 99% de retención de sales disueltas).</t>
  </si>
  <si>
    <t>Equipo de filtrado por ósmosis invertida</t>
  </si>
  <si>
    <t>Equipos de filtración molecular</t>
  </si>
  <si>
    <t>Equipo que aplica una técnica que permite la separación de moléculas diferentes presentes en una misma muestra.</t>
  </si>
  <si>
    <t>Equipo de filtración molecular</t>
  </si>
  <si>
    <t>Elementos de filtración de cartucho para laboratorios</t>
  </si>
  <si>
    <t>La filtración por cartuchos consiste en hacer circular, mediante presión, un fluido por el interior de un portacartuchos en el que se encuentran alojados los cartuchos filtrantes. El fluido atraviesa el cartucho filtrante dejando en éste retenidos todos los contaminantes seleccionados.</t>
  </si>
  <si>
    <t>Filtros para cartuchos de laboratorio,Filtro para cartuchos de laboratorio,Filtro para cartucho de laboratorio</t>
  </si>
  <si>
    <t>Sujeta filtros o ciclones para laboratorios</t>
  </si>
  <si>
    <t>Elemento estructura utilizado para posicionar los filtros en un laboratorio.</t>
  </si>
  <si>
    <t>Soportes para filtros de laboratorio,Soporte para filtros de laboratorio,Soporte para filtro de laboratorio,Soportes para extractores de laboratorio,Soporte para extractores de laboratorio,Soporte para extractor de laboratorio</t>
  </si>
  <si>
    <t>Filtros multi hoja o de prensa para laboratorios</t>
  </si>
  <si>
    <t>Dispositivos usados en la filtración para proceso básico en aplicaciones en diversas industrias, incluyendo productos farmacéuticos, químicos , cosméticos , alimentos y bebidas .</t>
  </si>
  <si>
    <t>Filtros de varias capas de laboratorio,Filtro de varias capas de laboratorio,Filtros prensa de laboratorio,Filtro prensa de laboratorio</t>
  </si>
  <si>
    <t>Sistemas de filtración de aire para laboratorios</t>
  </si>
  <si>
    <t>Equipos de purificación de aire de laboratorio</t>
  </si>
  <si>
    <t>Sistemas de filtrado de aire para laboratorio,Sistema de filtrado de aire para laboratorio</t>
  </si>
  <si>
    <t>Filtro de prensas de fluido</t>
  </si>
  <si>
    <t>Es un sistema de filtración por presión. Es uno de los tipos de filtros más importantes usados en el TESVG; consisten en una serie de placas y marcos alternados con una tela filtrante a cada lado de las placas. Las placas tienen incisiones con forma de canales para drenar el filtrado en cada placa. Con capacidad de 0.5 a 300 pies cúbicos. Podemos encontrarlas en acero al carbón resistencia química o bien de acero inoxidable.</t>
  </si>
  <si>
    <t>Filtros de prensas de fluidos,Filtro de prensas de fluidos,Filtro de prensa de fluido</t>
  </si>
  <si>
    <t>Filtros de bio separación</t>
  </si>
  <si>
    <t>Filtros para la recuperación de un producto a partir de soluciones de células y medio, el proceso utilizado debe evitar las duras condiciones que podrían dañar el producto.</t>
  </si>
  <si>
    <t>Filtros de separación biológica,Filtro de separación biológica</t>
  </si>
  <si>
    <t>Tazas o botellas de filtración</t>
  </si>
  <si>
    <t>Fase de la cadena de producción más lenta que otras, que ralentiza el proceso de producción global.</t>
  </si>
  <si>
    <t>Vasos cuello de botella para filtrado,Vaso cuello de botella para filtrado,Vasos de filtrado,Vaso de filtrado</t>
  </si>
  <si>
    <t>Filtros de cápsulas</t>
  </si>
  <si>
    <t>Son adecuados para diversas aplicaciones, desde el cribado en el cultivo celular y la aclaración hasta la reducción de la carga microbiana y de partículas. Los filtros de líquidos Sartorius son el producto a elegir en ramas como la industria farmacéutica, la alimentaria o la de bebidas.</t>
  </si>
  <si>
    <t>Filtros de cápsulas,Filtro de cápsula</t>
  </si>
  <si>
    <t>Filtros centrífugos</t>
  </si>
  <si>
    <t xml:space="preserve">Se usan para la eliminación de partículas, la clarificación de muestras o la limpieza del prefiltrado de grandes cantidades de residuos de gel de agarosa o acrilamida antes de la purificación con un dispositivo MWCO. </t>
  </si>
  <si>
    <t>Filtros centrífugos,Filtro centrífugo</t>
  </si>
  <si>
    <t>Filtros ambientales para laboratorio</t>
  </si>
  <si>
    <t>Filtros para los alrededores y condiciones que rodean un laboratorio</t>
  </si>
  <si>
    <t>Filtros de entorno para laboratorio,Filtro de entorno para laboratorio</t>
  </si>
  <si>
    <t>Filtros de vidrio para laboratorio</t>
  </si>
  <si>
    <t>Son embudos que forman parte del equipamiento de laboratorio químico. Su diseño ha sido modificado para adaptarse a la funcionalidad concreta que desempeñan.</t>
  </si>
  <si>
    <t>Filtros de vidrio para laboratorio,Filtro de vidrio para laboratorio, embudos de vidrio</t>
  </si>
  <si>
    <t>Filtros hepa para laboratorio</t>
  </si>
  <si>
    <t>Partículas de aire de alta eficiencia es un tipo de filtro de aire. Los filtros que cumplen el estándar HEPA tienen muchas aplicaciones, incluido el uso de los servicios médicos (laboratorios), automóviles, aviones y casas.  Se componen de una estera de fibras dispuestas al azar. Las fibras se componen típicamente de fibra de vidrio y poseen diámetros entre 0,5 y 2,0 micrómetros</t>
  </si>
  <si>
    <t>Filtros de aire recogedores de partículas de alta eficacia (HEPA) para laboratorio,Filtro de aire recogedores de partículas de alta eficacia (HEPA) para laboratorio,Filtros HEPA para laboratorio,Filtro HEPA para laboratorio</t>
  </si>
  <si>
    <t>Filtros de hibridación</t>
  </si>
  <si>
    <t>La hibridación de ácidos nucleicos (ADN o ARN) es un proceso por el cual se combinan dos cadenas de ácidos nucleicos antiparalelas y con secuencias de bases complementarias en una única molécula de doble cadena, que toma la estructura de doble hélice, donde las bases nitrogenadas quedan ocultas en el interior. </t>
  </si>
  <si>
    <t>Filtros de hibridación,Filtro de hibridación</t>
  </si>
  <si>
    <t>Filtros de membrana para laboratorio</t>
  </si>
  <si>
    <t>Para aislamiento y recuento de levaduras y hongos, control e identificación de microorganismos en laboratorios de control de alimentos y bebidas; ideal para el control de la contaminación de líquidos con partículas, en los procesos de la industria microelectrónica</t>
  </si>
  <si>
    <t>Filtros de membrana para laboratorio,Filtro de membrana para laboratorio</t>
  </si>
  <si>
    <t>Filtros de jeringa</t>
  </si>
  <si>
    <t>Diseñados especialmente para proporcionar filtración efectiva de todo tipo de soluciones, solventes o gases: acuoso, soluciones inorgánicas, separación aerosol,  ventilación.</t>
  </si>
  <si>
    <t>Filtros de jeringa,Filtro de jeringa</t>
  </si>
  <si>
    <t>Filtros de plato multipocillo</t>
  </si>
  <si>
    <t>Filtros para placas planas con múltiples "pozos" usados ​​como tubos de ensayo pequeños.</t>
  </si>
  <si>
    <t>Filtros de placas de múltiples receptáculos,Filtro de placa de múltiples receptáculos</t>
  </si>
  <si>
    <t>Filtros de microbiología</t>
  </si>
  <si>
    <t>Dispositivos destinados para depurar un fluido que pase a través de el utilizando elementos microbiológicos.</t>
  </si>
  <si>
    <t>Filtros microbiológicos,Filtro microbiológico</t>
  </si>
  <si>
    <t>Hardware de filtración o accesorios para laboratorio</t>
  </si>
  <si>
    <t>Equipo usado en el  proceso unitario de separación de sólidos en suspensión en un líquido mediante un medio poroso, que retiene los sólidos y permite el pasaje del líquido.</t>
  </si>
  <si>
    <t>Dispositivos de filtrado de laboratorio,Dispositivo de filtrado de laboratorio,Accesorios de filtrado para laboratorio,Accesorio de filtrado para laboratorio</t>
  </si>
  <si>
    <t>Filtro de cama de sílice</t>
  </si>
  <si>
    <t>Los filtros de arena o grava consisten en tanques generalmente metálicos o de plástico reforzado, capaces de resistir las presiones estáticas y dinámicas, a que son sometidos llenos de arena o grava tamizada de un determinado tamaño. El filtrado se realiza cuando el agua atraviesa la arena reteniendo las impurezas que acompañan el agua.</t>
  </si>
  <si>
    <t>Filtro de arena silícea</t>
  </si>
  <si>
    <t>Pantallas de soporte para filtros</t>
  </si>
  <si>
    <t>Son las pantallas que se utilizan para sostener los filtros.</t>
  </si>
  <si>
    <t xml:space="preserve">Pantallas de sujeción de filtros,Pantalla de sujeción de filtro </t>
  </si>
  <si>
    <t>Receptor de botellas para laboratorio</t>
  </si>
  <si>
    <t xml:space="preserve"> Equipos receptor de frasco para laboratorio </t>
  </si>
  <si>
    <t>Receptores de botellas de laboratorio,Receptor de botella de laboratorio</t>
  </si>
  <si>
    <t>Papeles filtrantes para laboratorio</t>
  </si>
  <si>
    <t>Barrera de papel semi-permeable colocado perpendicular a un líquido o flujo de aire. Se utiliza para separar los sólidos finos a partir de líquidos o con aire.  Para uso de laboratorios los papeles de filtro se hacen en una variedad de formas ya que las aplicaciones específicas requieren tipos específicos de papeles. Las materias primas pueden ser ácidos fibras de madera lavados, de carbono o fibras de cuarzo.</t>
  </si>
  <si>
    <t>Papeles filtrantes para laboratorio,Papel filtrante para laboratorio</t>
  </si>
  <si>
    <t>Separadores para laboratorio</t>
  </si>
  <si>
    <t xml:space="preserve"> Es un separador de menor volumen muy flexible para la investigación y uso en laboratorio. </t>
  </si>
  <si>
    <t>Separadores de laboratorio,Separador de laboratorio</t>
  </si>
  <si>
    <t>Equipo de tamizaje para laboratorio</t>
  </si>
  <si>
    <t>Equipo que aplica el método físico para separar mezclas. Consiste en hacer pasar una mezcla de partículas sólidas de diferentes tamaños por un tamiz o colador. Las partículas de menor tamaño pasan por los poros del tamiz atravesándolo y las grandes quedan retenidas por el mismo.</t>
  </si>
  <si>
    <t>Equipo de tamizado para laboratorio</t>
  </si>
  <si>
    <t>Cernidores de prueba</t>
  </si>
  <si>
    <t>Medio de detección (malla) con aberturas de tamaño y forma uniforme montado sobre un bastidor rígido, usualmente para pruebas de laboratorio o pequeñas aplicaciones de producción a escala</t>
  </si>
  <si>
    <t>Cribas para análisis,Criba para análisis,Cernedor para análisis</t>
  </si>
  <si>
    <t>Bombas de vacío para laboratorio</t>
  </si>
  <si>
    <t>Un dispositivo utilizado en el laboratorio que elimina las moléculas de gas de un volumen sellado con el fin de dejar atrás un vacío parcial.</t>
  </si>
  <si>
    <t>Bombas de vacío de laboratorio,Bomba de vacío para laboratorio</t>
  </si>
  <si>
    <t>Bombas peristálticas</t>
  </si>
  <si>
    <t>Una bomba peristáltica es un tipo de bomba hidráulica de desplazamiento positivo usada para bombear una variedad de fluidos.</t>
  </si>
  <si>
    <t>Bombas peristálticas,Bomba peristáltica</t>
  </si>
  <si>
    <t>Bombas centrífugas para laboratorio</t>
  </si>
  <si>
    <t>También llamadas Rotodinámicas, son siempre rotativas y son un tipo de bomba hidráulica utilizada en los laboratorios que transforma la energía mecánica de un impulsor</t>
  </si>
  <si>
    <t>Bombas centrífugas de laboratorio,Bomba centrífuga de laboratorio</t>
  </si>
  <si>
    <t>Bombas de jeringa</t>
  </si>
  <si>
    <t>Un aparato diseñado para suministrar cantidades medidas de un fármaco o solución IV a través de la inyección IV con el tiempo. Algunos tipos de bombas de infusión pueden ser implantados quirúrgicamente.</t>
  </si>
  <si>
    <t>Bombas de jeringa,Bomba de jeringa</t>
  </si>
  <si>
    <t>Bombas de medición</t>
  </si>
  <si>
    <t>Una bomba de dosificación mueve un volumen preciso de líquido en un período de tiempo especificado proporcionar una velocidad de flujo preciso.</t>
  </si>
  <si>
    <t>Bombas reguladoras,Bomba reguladora, bomba de dosificación</t>
  </si>
  <si>
    <t>Bombas de cromatografía</t>
  </si>
  <si>
    <t>Bombas para realizar cualquiera de las diversas técnicas para la separación de mezclas complejas que dependen de las afinidades diferenciales de sustancias para un gas o un medio líquido y móvil para un medio de adsorción estacionaria a través de la que pasan, tales como papel, gelatina, o magnesia.</t>
  </si>
  <si>
    <t>Bombas de cromatografía,Bomba de cromatografía</t>
  </si>
  <si>
    <t>Bombas de tambor para laboratorio</t>
  </si>
  <si>
    <t>Son bombas utilizadas en barriles y tambores en el laboratorio</t>
  </si>
  <si>
    <t>Bombas de tambor de laboratorio,Bomba de tambor de laboratorio,Bomba de tambor para laboratorio</t>
  </si>
  <si>
    <t>Tubos de uso general para laboratorio</t>
  </si>
  <si>
    <t>Son una serie o sistema de tubos para uso general en el laboratorio</t>
  </si>
  <si>
    <t>Conductos de laboratorio de uso general,Conducto de laboratorio de uso general,Conductos de laboratorio para uso general,Conducto de laboratorio para uso general</t>
  </si>
  <si>
    <t>Bombas de aleta rotativa</t>
  </si>
  <si>
    <t>Una bomba rotativa de paletas es una bomba de desplazamiento positivo que consta de paletas montadas en un rotor que gira en el interior de una cavidad.</t>
  </si>
  <si>
    <t xml:space="preserve">Bombas rotativas de paletas,Bomba rotativa de paleta </t>
  </si>
  <si>
    <t>Equipo para teñir muestras de histología o citología</t>
  </si>
  <si>
    <t>Tinción de diapositivas que automatizan la tinción de la citología preparados y / o muestras de tejidos histológicos difundiendo colorantes en las muestras a través de la absorción de la superficie, tinción directa, tinción indirecta, o manchas mordaces.</t>
  </si>
  <si>
    <t>Teñidores de portaobjetos de histología,Teñidores de portaobjetos de citología,Teñidor de portaobjeto de histología,Teñidor de portaobjeto de citología</t>
  </si>
  <si>
    <t>Equipo para teñir muestras de hematología</t>
  </si>
  <si>
    <t xml:space="preserve">Tinción de diapositivas que automatizan las manchas de sangre periférica y otras manchas hematológicas para facilitar los recuentos microscópicos diferenciales de laboratorio utilizando la tinción de Wright, una tinción  Romanowsky.  </t>
  </si>
  <si>
    <t>Teñidores de portaobjetos de hematología,Teñidor de portaobjetos de hematología, Teñidor de portaobjeto de hematología</t>
  </si>
  <si>
    <t>Equipo para teñir muestras de microbiología</t>
  </si>
  <si>
    <t>Tinción de diapositivas que automatizan el método de tinción de Gram de clasificación de gram-positivas o bacteria negativa</t>
  </si>
  <si>
    <t>Teñidores de portaobjetos de microbiología,Teñidor de portaobjetos de microbiología,Teñidor de portaobjeto de microbiología</t>
  </si>
  <si>
    <t>Accesorios para equipos para teñir muestras de laboratorio</t>
  </si>
  <si>
    <t>Accesorios del equipo de laboratorio para automatizar la tinción de muestras fijas destinadas para el examen microscópico</t>
  </si>
  <si>
    <t>Accesorios del equipo de teñido de portaobjetos de laboratorio,Accesorio del equipo de teñido de portaobjetos para laboratorio</t>
  </si>
  <si>
    <t>Equipo para preparar micro muestras</t>
  </si>
  <si>
    <t>Equipo para hacer una hoja de vidrio sobre la cual se monta una preparación para el exámen microscópico</t>
  </si>
  <si>
    <t>Equipo para hacer micro diapositivas</t>
  </si>
  <si>
    <t>Cajas de gel</t>
  </si>
  <si>
    <t>Se trata de una caja que contiene un gel de que se utiliza para separar diversos tamaños de ADN, ARN, o proteínas a partir de cada uno otra.</t>
  </si>
  <si>
    <t>Cajas de gel,Caja de gel</t>
  </si>
  <si>
    <t>Secadores de gel</t>
  </si>
  <si>
    <t>Aparato que calienta los geles desde abajo y el vacío elimina la humedad de abajo para secar el gel de forma homogénea</t>
  </si>
  <si>
    <t>Secadores de gel,Secador de gel</t>
  </si>
  <si>
    <t>Suministros para el sistema de energía de electroforesis</t>
  </si>
  <si>
    <t>Equipo usado en el método de laboratorio en el que se utiliza una corriente eléctrica controlada con la finalidad de separar biomoleculas según su tamaño y carga eléctrica a través de una matriz gelatinosa.</t>
  </si>
  <si>
    <t>Unidades de alimentación de sistemas de electroforesis,Unidad de alimentación de sistemas de electroforesis</t>
  </si>
  <si>
    <t>Transiluminadores</t>
  </si>
  <si>
    <t>Se utilizan en los laboratorios de biología molecular para ver la ADN (o ARN) que se ha separado por electroforesis a través de un gel de agarosa</t>
  </si>
  <si>
    <t>Transiluminadores,Transiluminador</t>
  </si>
  <si>
    <t>Accesorios para el sistema de electroforesis</t>
  </si>
  <si>
    <t>Elementos opcionales que se utilizan en los sistemas que aplican una técnica para la separación de moléculas según la movilidad de estas en un campo eléctrico.</t>
  </si>
  <si>
    <t>Accesorios para sistemas de electroforesis,Accesorio para sistemas de electroforesis,Accesorio para sistema de electroforesis</t>
  </si>
  <si>
    <t>Instrumental para electroforesis capilar</t>
  </si>
  <si>
    <t xml:space="preserve">Equipos usado en la técnica de separación utilizada en distintas áreas (química, bioquímica, etc.) para separar las diferentes moléculas presentes en una disolución de acuerdo con la relación masa/carga de las mismas. La separación se lleva a cabo en un tubo hueco de diámetro muy pequeño (menos de 50 µm de diámetro), de ahí que reciba el nombre de capilar. </t>
  </si>
  <si>
    <t>Capilares o cartuchos</t>
  </si>
  <si>
    <t>Es una conducción de fluido muy estrecha y de pequeña sección circular. Su nombre se origina por la similitud con el espesor del cabello. Es en estos tubos en los que se manifiestan los fenómenos de capilaridad. Pueden estar hechos de distintos materiales: vidrio, cobre, aleaciones metálicas, etc., en función de su uso o aplicación</t>
  </si>
  <si>
    <t>Tubos capilares,Cartuchos,Tubo capilar,Cartucho</t>
  </si>
  <si>
    <t>Kits o reactivos para electroforesis capilar</t>
  </si>
  <si>
    <t>Equipos para sustancia que interactúa con otra en una reacción química en la separación utilizada en distintas áreas para separar las diferentes moléculas presentes en una disolución de acuerdo con la relación masa/carga de las mismas</t>
  </si>
  <si>
    <t xml:space="preserve">Kits para electroforesis capilar,Reactivos para electroforesis capilar,Kit para electroforesis capilar,Reactivo para electroforesis capilar </t>
  </si>
  <si>
    <t>Accesorios para bloquear o transferir</t>
  </si>
  <si>
    <t>Elementos opcionales que se utilizan para los laboratorios en los procesos de transferencias.</t>
  </si>
  <si>
    <t>Accesorios de transferencia o creación de borrones,Accesorios de transferencia o creación de borrones</t>
  </si>
  <si>
    <t>Aparatos para bloquear o transferir</t>
  </si>
  <si>
    <t>Aparato de transferencia.</t>
  </si>
  <si>
    <t>Aparatos de transferencia o creación de borrones,Aparato de transferencia o creación de borrones</t>
  </si>
  <si>
    <t>Peinillas o platos o espaciadores o bandejas</t>
  </si>
  <si>
    <t>Equipos de laboratorio para electroforesis y sistema de suministros y secante.</t>
  </si>
  <si>
    <t>Peines, placas, espaciadores o bandejas,Peine, placa, espaciador o bandeja</t>
  </si>
  <si>
    <t>Casetes de detección o accesorios relacionados</t>
  </si>
  <si>
    <t>Instrumentos de laboratorio usados para la detección</t>
  </si>
  <si>
    <t>Cartuchos de detección relacionados,Accesorios de detección relacionados,Cartucho de detección relacionados,Accesorio de detección relacionados</t>
  </si>
  <si>
    <t>Sistemas de documentación de gel</t>
  </si>
  <si>
    <t>Equipos que se utiliza ampliamente en laboratorios de biología molecular para la formación de imágenes y la documentación de ácido nucleico y la proteína suspendida dentro de geles de poliacrilamida o agarosa.</t>
  </si>
  <si>
    <t>Sistemas de documentación de gel,Sistema de documentación de gel</t>
  </si>
  <si>
    <t>Accesorios de documentación de gel</t>
  </si>
  <si>
    <t>Accesorios de equipos que se utiliza ampliamente en laboratorios de biología molecular para la formación de imágenes y la documentación de ácido nucleico y la proteína suspendida dentro de geles de poliacrilamida o agarosa.</t>
  </si>
  <si>
    <t>Accesorios de documentación de gel,Accesorio de documentación de gel</t>
  </si>
  <si>
    <t>Entrecruzadores ultravioleta</t>
  </si>
  <si>
    <t>Un método por el cual la exposición a corto (1 min) a la luz ultravioleta (UV) (254 nm) causa que la ARN o ADN inmovilizadas sobre membranas de nitrocelulosa o nylon se unan covalentemente a la membrana.</t>
  </si>
  <si>
    <t>Reticuladores de ultravioletas,Reticulador de ultravioleta</t>
  </si>
  <si>
    <t>Reactivos para preparar geles de agarosa</t>
  </si>
  <si>
    <t>Sustancias o compuestos que se añaden a un sistema con el fin de llevar a cabo una reacción química, o se añaden para ver si se produce una reacción para la elaboración de una sustancia que se utiliza en bioquímica y biotecnología para la electroforesis en gel y cromatografía de exclusión de tamaño, que son métodos para clasificar las moléculas grandes por su tamaño y carga eléctrica.</t>
  </si>
  <si>
    <t>Reactivos para la elaboración de gel de agarosa,Reactivo para la elaboración de gel de agarosa</t>
  </si>
  <si>
    <t>Geles de agarosa prefabricados</t>
  </si>
  <si>
    <t xml:space="preserve"> Geles que permitan separar moléculas de ADN mediante electroforesis, además de ser utilizada para fijar moléculas a su estructura como anticuerpos, antígenos y enzimas. Igualmente se utiliza para el cultivo celular y microbiología. Otros usos menos extendidos son la utilización de estos geles como matrices en la reparación de tejidos dañados.</t>
  </si>
  <si>
    <t>Geles de agarosa prefabricados,Gel de agarosa prefabricado</t>
  </si>
  <si>
    <t>Reactivos para preparar gel poliacrilamida</t>
  </si>
  <si>
    <t>Constituyen un soporte para la separaciones electroforéticas. La poliacrilamida se forma por copolimerización de dos compuestos, la acrilamida y la bis-acrilamida (N,N'-metilén-bis-acrilamida), en una reacción iniciada por la tetrametiletiléndiamina (TEMED) y el persulfato de amonio</t>
  </si>
  <si>
    <t>Reactivos para la elaboración de gel de poliacrilamida,Reactivo para la elaboración de gel de poliacrilamida</t>
  </si>
  <si>
    <t>Geles de poliacrilamida pre fabricados</t>
  </si>
  <si>
    <t>Constituyen un soporte para separaciones electroforéticas, dado que reúnen una serie de propiedades idóneas: transparencia, elasticidad, porosidad controlable y compatibilidad con una gran variedad de
compuestos químicos. La poliacrilamida se forma por copolimerización de dos compuestos, la acrilamida y la bis-acrilamida (N,N'-metilén-bis-acrilamida), en una reacción iniciada por la tetrametiletiléndiamina (TEMED) y el persulfato de amonio</t>
  </si>
  <si>
    <t>Geles de poliacrilamida prefabricados,Gel de poliacrilamida prefabricado</t>
  </si>
  <si>
    <t>Tintura para geles ácido nucleicos</t>
  </si>
  <si>
    <t>Los tintes ﬂuorescentes que se usan ampliamente para la detección de ácidos nucleicos en ensayos biológicos.</t>
  </si>
  <si>
    <t>Tinte para geles de ácidos nucleicos,Tinte para gel de ácidos nucleicos</t>
  </si>
  <si>
    <t>Tintura para geles poliacrilamidas</t>
  </si>
  <si>
    <t>Técnica ampliamente utilizada en la bioquímica , medicina forense , genética , biología molecular y la biotecnología para separar macromoléculas biológicas, por lo general proteínas o ácidos nucleicos , de acuerdo con su movilidad electroforética .</t>
  </si>
  <si>
    <t>Tinte para geles de poliacrilamida,Tinte para gel de poliacrilamida</t>
  </si>
  <si>
    <t>Zonas o soluciones prefabricadas para electroforesis</t>
  </si>
  <si>
    <t>Es la mezcla en concentraciones relativamente elevadas de un ácido débil y su base conjugada, es decir, saleshidrolíticamente activas. Tienen la propiedad de mantener estable el pH de una disolución frente a la adición de cantidades relativamente pequeñas de ácidos o bases fuertes.</t>
  </si>
  <si>
    <t xml:space="preserve">Soluciones tampón de electroforesis,Soluciones prefabricadas de electroforesis,Solución tampón de electroforesis,Solución prefabricada de electroforesis </t>
  </si>
  <si>
    <t>Sondas para ácido desoxirribonucleico dna o ácido ribonucleico rna</t>
  </si>
  <si>
    <t>Las sondas de ácidos nucleicos son fragmentos de ácido desoxirribonucleico (ADN) o de ácido ribonucleico (ARN) marcados con algún elemento que les permite revelar, mediante una señal, su presencia. Estos fragmentos pueden cumplir su tarea como sondas debido a que tienen la capacidad de unirse a fragmentos complementarios eventualmente presentes en la muestra que se desea analizar</t>
  </si>
  <si>
    <t>Sondas de ácido desoxirribonucleico (ADN),Sondas de ácido ribonucleico (ARN),Sonda de ácido desoxirribonucleico (ADN),Sonda de ácido ribonucleico (ARN)</t>
  </si>
  <si>
    <t>Placas micropocillo para hibridación de ácido desoxirribonucleico dna o ácido ribonucleico rna</t>
  </si>
  <si>
    <t>Es un ácido nucleico formado por una cadena de ribonucleótidos. Está presente tanto en las células procariotas como en las eucariotas, y es el único material genético de ciertos virus (virus ARN). El ARN celular es lineal y de hebra sencilla, pero en el genoma de algunos virus es de doble hebra.</t>
  </si>
  <si>
    <t>Placas con microrreceptáculos para la hibridación de ácido desoxirribonucleico (ADN),Placas con microrreceptáculos para la hibridación de ácido ribonucleico (ARN)</t>
  </si>
  <si>
    <t>Agentes reactivos o zonas para hibridación</t>
  </si>
  <si>
    <t>Técnica mediante la cual estudia la distribución y densidad de un gen o molécula de ARNm en una célula o un tejido utilizando una sonda de ADN o ARN de una sola cadena. Hibridación: (proceso mediante le cual dos cadenas complementarias de ácido nucleico forman una doble hélice durante un período de unión)</t>
  </si>
  <si>
    <t>Soluciones tampón de hibridación,Reactivos tampón de hibridación,Solución tampón de hibridación,Reactivo tampón de hibridación</t>
  </si>
  <si>
    <t>Nucleótidos u oligómeros conjugados</t>
  </si>
  <si>
    <t>Son moléculas orgánicas formadas por la unión covalente de un monosacárido de cinco carbonos (pentosa), una base nitrogenada y un grupo fosfato. El nucleósido es la parte del nucleótido formada únicamente por la base nitrogenada y la pentosa.</t>
  </si>
  <si>
    <t>Nucleótidos,Oligómeros conjugados,Nucleótido,Oligómero conjugado</t>
  </si>
  <si>
    <t>Northern blot o southern blot o western blot prefabricadas</t>
  </si>
  <si>
    <t>Es una técnica de detección de moléculas de ácido ribonucleico (ARN) de una secuencia dada dentro de una mezcla compleja (por ejemplo, un ARN mensajero para un péptido dado en una extracción de ARN total). Para ello, se toma la mezcla de ARN y se somete a una electroforesis en gel a fin de separar los fragmentos en base a su tamaño. Tras esto, se transfiere el contenido del gel, ya resuelto, a una membrana cargada positivamente en la cual se efectúa la hibridación de una sonda molecular marcada radiactiva o químicamente</t>
  </si>
  <si>
    <t>Borrones de transferencia Northern prefabricados,Borrones de transferencia Southern prefabricados,Borrones de transferencia Western prefabricados</t>
  </si>
  <si>
    <t>Agentes bloqueadores</t>
  </si>
  <si>
    <t>Un agente que inhibe una acción biológica, tales como el movimiento de un ion a través de la membrana celular, el paso de un impulso neuronal, o la interacción con un receptor específico.</t>
  </si>
  <si>
    <t>Agentes bloqueantes,Agente bloqueante</t>
  </si>
  <si>
    <t>Proteínas de control o lisados celulares o lisados de tejidos</t>
  </si>
  <si>
    <t>Moléculas formadas por cadenas lineales de aminoácidos utilizadas como elementos de patrón o control dentro del laboratorio.</t>
  </si>
  <si>
    <t>Proteínas de control,Lisatos de células,Lisatos de tejidos,Proteína de control,Lisato de célula,Lisato de tejido</t>
  </si>
  <si>
    <t>Reactivos o kits o sustratos de detección quimio fluorescente de proteínas</t>
  </si>
  <si>
    <t>Un recipiente donde se realiza una reacción química.</t>
  </si>
  <si>
    <t xml:space="preserve">Reactores quimiofluorescentes de detección de proteínas,Kits quimiofluorescentes de detección de proteínas,Sustratos quimiofluorescentes de detección de proteínas,Componentes quimiofluorescentes de detección de proteínas  </t>
  </si>
  <si>
    <t>Reactivos o kits o sustratos de detección quimio luminiscente de proteínas</t>
  </si>
  <si>
    <t xml:space="preserve"> Anticuerpo permite la detección de una única proteína dentro de una mezcla compleja de otras proteínas.</t>
  </si>
  <si>
    <t>Reactores quimioluminescentes de detección de proteínas,Kits quimioluminescentes de detección de proteínas,Sustratos quimioluminescentes de detección de proteínas,Componentes quimioluminescentes de detección de proteínas</t>
  </si>
  <si>
    <t>Reactivos o kits o sustratos de detección cromogénica de proteínas</t>
  </si>
  <si>
    <t>Anticuerpo permite la detección de una única proteína dentro de una mezcla.</t>
  </si>
  <si>
    <t>Reactores cromogénicos de detección de proteínas,Kits cromogénicos de detección de proteínas,Sustratos cromogénicos de detección de proteínas,Componentes cromogénicos de detección de proteínas</t>
  </si>
  <si>
    <t>Marcadores de cuantificación de ácido desoxirribonucleico dna</t>
  </si>
  <si>
    <t>Es la estructura bioquímica básica que contiene la información genética, 
empaquetada en los cromosomas dentro de cada célula del animal. Un gen es una porción de ADN. El lenguaje de 
la información genética tiene sólo cuatro "letras" (A, C, G, T) que representan sendos compuestos químicos en el 
ADN. I</t>
  </si>
  <si>
    <t>Marcadores cuantitativos de ácido desoxirribonucleico (ADN),Marcador cuantitativo de ácido desoxirribonucleico (ADN)</t>
  </si>
  <si>
    <t>Marcadores de tamaño o estándares de ácido desoxirribonucleico dna</t>
  </si>
  <si>
    <t>Es la portadora de toda la información genética que pasa de una generación a la siguiente, y contiene todas las instrucciones necesarias para la formación de un organismo nuevo así como para el control de todas las actividades de las células durante el tiempo de vida del organismo</t>
  </si>
  <si>
    <t>Marcadores de tamaño o columnas de ácido desoxirribonucleico (ADN),Marcador de tamaño o columnas de ácido desoxirribonucleico (ADN)</t>
  </si>
  <si>
    <t>Marcadores de foco isoeléctrico ief</t>
  </si>
  <si>
    <t>Técnica para separar diferentes moléculas por las diferencias en su punto isoeléctrico.</t>
  </si>
  <si>
    <t>Marcadores de enfoque isoeléctrico (IEF),Marcador de enfoque isoeléctrico (IEF)</t>
  </si>
  <si>
    <t>Marcadores de electroforesis de proteína</t>
  </si>
  <si>
    <t>Es un método de separación de proteínas mediante la aplicación de un campo eléctrico.</t>
  </si>
  <si>
    <t>Marcadores de electroforesis de proteínas,Marcador de electroforesis de proteínas</t>
  </si>
  <si>
    <t>Marcadores o estándares de ácido ribonucleico rna</t>
  </si>
  <si>
    <t>Es un ácido nucleico formado por una cadena de ribonucleótidos. Está presente tanto en las células procariotas como en las eucariotas, y es el único material genético de ciertos virus (virus ARN). El ARN celular es lineal y de hebra sencilla, pero en el genoma de algunos virus es de doble hebra</t>
  </si>
  <si>
    <t>Marcadores de ácido ribonucleico (ARN),Marcador de ácido ribonucleico (ARN),Columnas de ácido ribonucleico (ARN),Columna de ácido ribonucleico (ARN)</t>
  </si>
  <si>
    <t>Membranas de transferencia por adsorción</t>
  </si>
  <si>
    <t>Sistemas de transferencia de proteínas, como la electrotransferencia, transferencia semiseca y la simple transferencia capilar.</t>
  </si>
  <si>
    <t>Membranas de transferencia,Membrana de transferencia</t>
  </si>
  <si>
    <t>Kits de extracción de gel o limpiadores de ácido desoxirribonucleico dna</t>
  </si>
  <si>
    <t>Equipo de limpieza usado con el fin de purificar el DNA de materiales contaminantes, como RNA y proteínas.</t>
  </si>
  <si>
    <t>Kits de limpieza de gel de ácido desoxirribonucleico (ADN),Componentes de limpieza de gel de ácido desoxirribonucleico (ADN),Kits de extracción de gel de ácido desoxirribonucleico (ADN),Kit de extracción de gel de ácido desoxirribonucleico (ADN)</t>
  </si>
  <si>
    <t>Kits para extrae ácido desoxirribonucleico dna de alimentos</t>
  </si>
  <si>
    <t>Técnicas  y equipos para poder extraer el ADN de un producto natural.</t>
  </si>
  <si>
    <t>Kits para la extracción de ácido desoxirribonucleico (ADN) de los alimentos,Kit para la extracción de ácido desoxirribonucleico (ADN) de los alimentos,Componentes para la extracción de ácido desoxirribonucleico (ADN) de los alimentos</t>
  </si>
  <si>
    <t>Sistemas de electro elución</t>
  </si>
  <si>
    <t>Electroelución es un método utilizado para extraer un ácido nucleico o una muestra de proteína a partir de un gel de electroforesis mediante la aplicación de una corriente negativa en el plano de la dimensión más pequeña del gel, el dibujo de la macromolécula a la superficie para la extracción y el análisis subsiguiente.</t>
  </si>
  <si>
    <t>Sistemas de electroelución,Sistema de electroelución</t>
  </si>
  <si>
    <t>Kits de purificación de ácido desoxirribonucleico dna genómico</t>
  </si>
  <si>
    <t>Equipo de purificación de DNA génomico a partir de células o tejidos de origen animal, vegetal, de bacterias y levaduras</t>
  </si>
  <si>
    <t>Kits de purificación genómica de ácido desoxirribonucleico (ADN),Componentes de purificación genómica de ácido desoxirribonucleico (ADN)</t>
  </si>
  <si>
    <t>Sistemas de selección de alto rendimiento hts en purificación de ácido nucleico</t>
  </si>
  <si>
    <t>Equipo de separación de las partes menudas de las gruesas de los acidos nucleicos.</t>
  </si>
  <si>
    <t>Sistemas de cribado de alta definición (HTS) para la purificación de ácidos nucleicos,Sistema de cribado de alta definición (HTS) para la purificación de ácidos nucleicos</t>
  </si>
  <si>
    <t>Kits para purificación de ácido ribonucleico mensajero mrna</t>
  </si>
  <si>
    <t>Equipos usados en el  aislamiento y purificación de ácidos nucleicos .</t>
  </si>
  <si>
    <t>Kits de purificación de ácido ribonucleico mensajero (ARNm),Kit de purificación de ácido ribonucleico mensajero (ARNm),Componentes de purificación de ácido ribonucleico mensajero (ARNm)</t>
  </si>
  <si>
    <t>Glóbulos magnéticos para aislar ácido nucleico</t>
  </si>
  <si>
    <t>El uso de perlas magnéticas usadas en el  método de extracción en fase sólida.</t>
  </si>
  <si>
    <t>Cuentas magnéticas para el aislamiento de ácidos nucleicos,Cuenta magnética para el aislamiento de ácidos nucleicos</t>
  </si>
  <si>
    <t>Co-precipitantes de ácidos nucleicos</t>
  </si>
  <si>
    <t>Permite la visualización del precipitado de ácidos nucleicos</t>
  </si>
  <si>
    <t>Coprecipitantes de ácidos nucleicos,Coprecipitante de ácidos nucleicos</t>
  </si>
  <si>
    <t>Kits de cuantificación de ácidos nucleicos</t>
  </si>
  <si>
    <t>La espectrofotometría UV/Visible que nos permite confirmar que cantidad de ácidos nucleícos (ADN/ARN) de calidad adecuada antes de llevar a cabo ensayos de PCR cuantitativa en tiempo real (QRTPCR), análisis de SNPS (Polimorfismos de nucleótido único) o la secuenciación automática de muestras de 
ADN de plásmidos, cósmidos, productos de PCR…</t>
  </si>
  <si>
    <t>Kits de cuantificación de ácidos nucleicos,Kit de cuantificación de ácidos nucleicos,Componentes de cuantificación de ácidos nucleicos</t>
  </si>
  <si>
    <t>Kits de purificación de fagos de ácido desoxirribonucleico dna</t>
  </si>
  <si>
    <t>Equipos de purificación de fragmentos de ADN a partir de geles de agarosa.</t>
  </si>
  <si>
    <t>Kits de purificación de ácido desoxirribonucleico (ADN) de bacteriófagos,Kit de purificación de ácido desoxirribonucleico (ADN) de bacteriófagos,Componentes de purificación de ácido desoxirribonucleico (ADN) de bacteriófagos</t>
  </si>
  <si>
    <t>Kits para extracción de plásmidos de ácido desoxirribonucleico dna de la levadura</t>
  </si>
  <si>
    <t xml:space="preserve">Equipos de extracción de ADN (ácido desoxirribonucleico) para la  investigación y sus usos incluyen secuenciación del ADN, la detección de los virus y las bacterias, y la investigación de enfermedades y trastornos con base genética. </t>
  </si>
  <si>
    <t xml:space="preserve">Kits para la extracción de ácido desoxirribonucleico (ADN) de los plásmidos de las levaduras,Kit para la extracción de ácido desoxirribonucleico (ADN) de los plásmidos de las levaduras </t>
  </si>
  <si>
    <t>Kit de purificación de plásmidos o cósmidos o cromosomas bacterianos artificiales bac</t>
  </si>
  <si>
    <t>Equipos usados en la extracción y purificación de DNA cromosómico y plasmídico</t>
  </si>
  <si>
    <t>Kits de purificación de plásmidos, cósmidos o cromosomas artificiales bacterianos (BAC),Componentes de purificación de plásmidos, cósmidos o cromosomas artificiales bacterianos (BAC)</t>
  </si>
  <si>
    <t>Kits de purificación de ácido nucleico etiquetado</t>
  </si>
  <si>
    <t xml:space="preserve">Métodos de extracción que permiten obtener 
ácidos nucleicos purificados a partir de diversas fuentes para después realizar 
análisis específicos de modificaciones genéticas mediante la reacción en cadena de 
la polimerasa (PCR). </t>
  </si>
  <si>
    <t>Kits de purificación de ácidos nucleicos etiquetados,Kit de purificación de ácidos nucleicos etiquetados,Componentes de purificación de ácidos nucleicos etiquetados</t>
  </si>
  <si>
    <t>Reactivos para extracción o precipitación o re suspensión de ácido nucleico</t>
  </si>
  <si>
    <t xml:space="preserve">Sustancia que interactúa con otra en una reacción química que da lugar a otras sustancias de propiedades, características y conformación distinta usadas para la extracción, precipitación o resuspensión de ácidos nucleicos. </t>
  </si>
  <si>
    <t>Reactivos para la extracción, la precipitación o la resuspensión de ácidos nucleicos,Reactivo para la extracción, la precipitación o la resuspensión de ácidos nucleicos</t>
  </si>
  <si>
    <t>Materiales de estabilización o limpieza de ácido ribonucleico</t>
  </si>
  <si>
    <t>Material de limpieza del ácido ribonucleico que contiene la información genética procedente del ADN para utilizarse en la síntesis de proteínas, es decir, determina el orden en que se unirán los aminoácidos</t>
  </si>
  <si>
    <t>Material de limpieza de ácido ribonucleico (ARN),Material de estabilización de ácido ribonucleico (ARN)</t>
  </si>
  <si>
    <t>Kits de extracción de gel de ácido ribonucleico rna</t>
  </si>
  <si>
    <t>Equipo usado en el proceso por el cual átomos, iones o moléculas son atrapadas o retenidas en la superficie de un material.</t>
  </si>
  <si>
    <t>Kits de extracción de gel de ácido ribonucleico (ARN),Kit de extracción de gel de ácido ribonucleico (ARN),Componentes de extracción de gel de ácido ribonucleico (ARN)</t>
  </si>
  <si>
    <t>Kits para extracción de ácido nucleico de células o tejidos de plantas</t>
  </si>
  <si>
    <t>Proceso por el cual átomos, iones o moléculas son atrapadas o retenidas en la superficie de un material.</t>
  </si>
  <si>
    <t>Kits para la extracción de ácidos nucleicos de células o tejidos vegetales,Kit para la extracción de ácidos nucleicos de células o tejidos vegetales,Componentes para la extracción de ácidos nucleicos de células o tejidos vegetales</t>
  </si>
  <si>
    <t>Kits de purificación de ácido ribonucleico rna total</t>
  </si>
  <si>
    <t>Extracción y purificación del ARN celular total de muestras obtenidas por microdisección láser. Se utilizan kits comerciales optimizados para aislar ARN a partir de un número reducido de células. El ARN purificado está en condiciones de ser utilizado en aplicaciones moleculares como RT-PCR, síntesis de sondas de ADN marcadas o amplificación lineal del transcriptoma.</t>
  </si>
  <si>
    <t>Kits de purificación total de ácido ribonucleico (ARN),Kit de purificación total de ácido ribonucleico (ARN),Componentes de purificación total de ácido ribonucleico (ARN)</t>
  </si>
  <si>
    <t>Kits de purificación de ácido desoxirribonucleico dna viral</t>
  </si>
  <si>
    <t>Sistema simple y fácil de usar para la purificación eficiente de los ácidos nucleicos virales de plasma humano o en muestras de suero para fines de diagnóstico in vitro.</t>
  </si>
  <si>
    <t>Kits de purificación vírica de ácido desoxirribonucleico (ADN),Kit de purificación vírica de ácido desoxirribonucleico (ADN),Componentes de purificación vírica de ácido desoxirribonucleico (ADN)</t>
  </si>
  <si>
    <t>Kits de purificación de ácido ribonucleico viral</t>
  </si>
  <si>
    <t>Equipos de laboratorios para la preparación de todos los ácidos ribonucleicos que representan la presencia de partículas de virus en las muestras de interés.</t>
  </si>
  <si>
    <t>Kits de purificación vírica de ácido ribonucleico (ARN),Kit de purificación vírica de ácido ribonucleico (ARN),Componentes de purificación vírica de ácido ribonucleico (ARN)</t>
  </si>
  <si>
    <t>Kits o enzimas para secuenciación</t>
  </si>
  <si>
    <t>Conjunto de métodos y técnicas bioquímicas cuya finalidad es la determinación del orden de los nucleótidos (A, C, G y T) en un oligonucleótido de ADN.</t>
  </si>
  <si>
    <t xml:space="preserve">Enzimas de secuenciado,Kits de secuenciado,Kits o enzimas de secuenciado </t>
  </si>
  <si>
    <t>Acido nucleico inmovilizado en membranas de vidrio o nylon</t>
  </si>
  <si>
    <t>Membrana de vidrio utilizada para la inmovilización de ácidos nucleicos.</t>
  </si>
  <si>
    <t>Ácido nucleico inmovilizado en membranas de vidrio,Ácido nucleico inmovilizado en membranas de nailon</t>
  </si>
  <si>
    <t>Conjugados o derivados oligoméricos</t>
  </si>
  <si>
    <t>Molécula constituye un oligómero cuando los radicales asociados son distintos entre sí. La naturaleza orgánica esta llena de estos casos multifuncionales. En cambio, un polímero es una molécula con dos o más radicales de la misma especie.</t>
  </si>
  <si>
    <t>Conjugados de oligómeros,Derivados de oligómeros,Conjugado de oligómeros,Derivado de oligómeros</t>
  </si>
  <si>
    <t>Ribonucleotidos</t>
  </si>
  <si>
    <t>Un ribonucleótido es un nucleótido formado por la unión de una purina o una pirimidina y una molécula de ribosa (monosacáridode la familia de las pentosas).</t>
  </si>
  <si>
    <t>Robonucleótidos,Robonucleótido</t>
  </si>
  <si>
    <t>Sistemas o kits de transcripción o traducción</t>
  </si>
  <si>
    <t>Sistemas de traducción de reacciones para la expesión de proteínas libres de células eucariota.</t>
  </si>
  <si>
    <t>Sistemas de transcripción o traducción,Kits de transcripción o traducción,Sistemas o kits de traducción,Sistemas o kits de transcripción</t>
  </si>
  <si>
    <t>Accesorios de etiquetado de traducción</t>
  </si>
  <si>
    <t>Equipos para procedimientos que se utilizan para introducir etiquetados nucleótidos en las plantillas de ADN</t>
  </si>
  <si>
    <t>Accesorios de etiquetado de traducción,Accesorio de etiquetado de traducción</t>
  </si>
  <si>
    <t>Tejidos animales o fluidos corporales</t>
  </si>
  <si>
    <t>Nivel de organización celular intermedia entre las células y un completo organismo . Un tejido es un conjunto de células similares desde el mismo origen que juntos llevar a cabo una función específica. Órganos a continuación, se forman por la agrupación funcional juntos de múltiples tejidos.</t>
  </si>
  <si>
    <t>Tejidos animales o fluidos corporales,Tejido animal o fluido corporal</t>
  </si>
  <si>
    <t>Muestrarios de ácido desoxirribonucleico dna complementario</t>
  </si>
  <si>
    <t>Colección de secuencias nucleotídicas múltiples representativas de todas las secciones del ácido desoxirribonucleico (ADN) en un genoma específico. Representa también una asignación aleatoria de fragmentos de ADN de un organismo, ligados a vectores y clonados en un huésped adecuado.</t>
  </si>
  <si>
    <t>Bibliotecas de ácido desoxirribonucleico complementario (ADNc),Biblioteca de ácido desoxirribonucleico complementario (ADNc)</t>
  </si>
  <si>
    <t>Kits de síntesis de ácido desoxirribonucleico dna complementario</t>
  </si>
  <si>
    <t>El ADN complementario o ADNc es un ADN de doble cadena. Se sintetiza a partir de una hebra simple de ARNm maduro. Se suele utilizar para la clonación de genes propios de células eucariotas en células procariotas, debido a que, dada la naturaleza de su síntesis, carece de intrones</t>
  </si>
  <si>
    <t>Kits de síntesis de ácido desoxirribonucleico complementario (ADNc),Kit de síntesis de ácido desoxirribonucleico complementario (ADNc),Componentes de síntesis de ácido desoxirribonucleico complementario (ADNc)</t>
  </si>
  <si>
    <t>Muestrarios genómicos</t>
  </si>
  <si>
    <t>En genética, una biblioteca genómica es una población de bacterias huésped, cada una de ellas lleva un ADN que fue insertado en un vector de clonación, de tal manera que la colección de clones representa todo el genoma del organismo fuente.</t>
  </si>
  <si>
    <t>Bibliotecas genómicas,Biblioteca genómica</t>
  </si>
  <si>
    <t>Kits de construcción de muestrarios</t>
  </si>
  <si>
    <t>Sistema que incorpora la colección de secuencias nucleotídicas múltiples representativas de todas las secciones del ácido desoxirribonucleico (ADN) en un genoma específico. Representa también una asignación aleatoria de fragmentos de ADN de un organismo, ligados a vectores y clonados en un huésped adecuado.</t>
  </si>
  <si>
    <t>Kits de estructura de bibliotecas,Kit de estructura de bibliotecas,Componentes de estructura de bibliotecas</t>
  </si>
  <si>
    <t>Muestrarios de despliegue de proteínas o péptidos</t>
  </si>
  <si>
    <t>Equipo o técnica innovadora que se utiliza para seleccionar péptidos, proteínas o anticuerpos de una gran colección de fagos que exponen en sus superficies distintos péptidos, proteínas o anticuerpos.  Esta colección de fagos se les llama genoteca, librería o biblioteca de péptidos, proteínas o anticuerpos</t>
  </si>
  <si>
    <t>Bibliotecas de presentación de proteínas,Biblioteca de presentación de proteínas,Bibliotecas de presentación de péptidos,Biblioteca de presentación de péptidos</t>
  </si>
  <si>
    <t>Dos muestrarios o sistemas de dos híbridos</t>
  </si>
  <si>
    <t xml:space="preserve"> Es una técnica de biología molecular usada para detectar interacción entre dos proteínas. </t>
  </si>
  <si>
    <t>Bibliotecas o sistemas dobles híbridos,Biblioteca o sistema doble híbrido</t>
  </si>
  <si>
    <t>Kits de empaques virales</t>
  </si>
  <si>
    <t xml:space="preserve"> Es una cápsida preformada que contiene la proteasa viral. </t>
  </si>
  <si>
    <t>Kits de empaquetado vírico,Kit de empaquetado vírico,Componentes de empaquetado vírico,Componente de empaquetado vírico</t>
  </si>
  <si>
    <t>Materiales de detección de ácido nucleico quimio fluorescente</t>
  </si>
  <si>
    <t>Se trata de un fluorocromo que se liga a
macromoléculas polianiónicas, como los mucopolisacáridos y los ácidos nucleicos.</t>
  </si>
  <si>
    <t>Material quimiofluorescente de detección de ácidos nucleicos</t>
  </si>
  <si>
    <t>Materiales de detección de ácido nucleico quimio luminiscente</t>
  </si>
  <si>
    <t>Material quimioluminescente de detección de ácidos nucleicos</t>
  </si>
  <si>
    <t>Materiales de detección nucleicos y cromogénicos</t>
  </si>
  <si>
    <t>Equipos o instrumentos  de sustrato cromogénico usados para  detectar ácidos nucleicos.</t>
  </si>
  <si>
    <t>Material cromogénico de detección de ácidos nucleicos</t>
  </si>
  <si>
    <t>Kits de etiquetado no radiactivos de ácido nucleico</t>
  </si>
  <si>
    <t xml:space="preserve">Dispositivos reactivos individuales para el etiquetado y detección de no radiactivos de ácidos nucleicos por diferentes métodos. </t>
  </si>
  <si>
    <t>Kits de etiquetado no radiactivo de ácidos nucleicos,Kit de etiquetado no radiactivo de ácidos nucleicos,Componentes de etiquetado no radiactivo de ácidos nucleicos,Componente de etiquetado no radiactivo de ácidos nucleicos</t>
  </si>
  <si>
    <t>Kits de etiquetado radiactivos de ácido nucleico</t>
  </si>
  <si>
    <t xml:space="preserve">Dispositivos reactivos individuales para el etiquetado y detección de radiactivos de ácidos nucleicos por diferentes métodos. </t>
  </si>
  <si>
    <t>Kits de etiquetado radiactivo de ácidos nucleicos,Kit de etiquetado radiactivo de ácidos nucleicos,Componentes de etiquetado radiactivo de ácidos nucleicos,Componente de etiquetado radiactivo de ácidos nucleicos</t>
  </si>
  <si>
    <t>Radio nucleótidos o nucleosidos</t>
  </si>
  <si>
    <t>Los nucleótidos son moléculas orgánicas formadas por la unión covalente de un monosacárido de cinco carbonos (pentosa), una base nitrogenada y un grupo fosfato. El nucleósido es la parte del nucleótido formada únicamente por la base nitrogenada y la pentosa.</t>
  </si>
  <si>
    <t>Radionucleótidos,Radionucleósidos,Radionucleótido,Radionucleósido</t>
  </si>
  <si>
    <t>Kits citogenéticos</t>
  </si>
  <si>
    <t>Conjunto de instrumentos que se utiliza para el estudio de la estructura, función y comportamiento de los cromosomas.</t>
  </si>
  <si>
    <t>Kits citogenéticos,Kit citogenético,Componentes citogenéticos,Componente citogenético</t>
  </si>
  <si>
    <t>Kits de kits de exhibición o sustracción diferenciales</t>
  </si>
  <si>
    <t xml:space="preserve">Equipos usados en el  proceso mediante el cual los genomas muy relacionados se comparan con el fin de aislar las etiquetas que llevan los polimorfismos. </t>
  </si>
  <si>
    <t>Kits de presentación o sustracción diferencial,Kit de presentación o sustracción diferencial,Componentes de presentación o sustracción diferencial,Componente de presentación o sustracción diferencial</t>
  </si>
  <si>
    <t>Kits de tipificación de ácido desoxirribonucleico dna</t>
  </si>
  <si>
    <t>Encarnación del modelo de una especie o clase en un representante concreto.</t>
  </si>
  <si>
    <t>Kits de tipificación de ácido desoxirribonucleico (ADN),Kit de tipificación de ácido desoxirribonucleico (ADN),Componentes de tipificación de ácido desoxirribonucleico (ADN),Componente de tipificación de ácido desoxirribonucleico (ADN)</t>
  </si>
  <si>
    <t>Pruebas de protección nucleasa</t>
  </si>
  <si>
    <t>Ensayo de protección de Nucleasa es una técnica de laboratorio utilizada en bioquímica y la genética para identificar moléculas individuales de ARN en una heterogénea muestra de ARN extraído de células.</t>
  </si>
  <si>
    <t>Ensayos de protección de nucleasas,Ensayo de protección de nucleasa</t>
  </si>
  <si>
    <t>Antimicóticos</t>
  </si>
  <si>
    <t>Se entiende por antifúngico o antimicótico a toda sustancia que tiene la capacidad de evitar el crecimiento de algunos tipos de hongos o incluso de provocar su muerte.</t>
  </si>
  <si>
    <t>Antimicóticos,Antimicótico, antifúngico, antifúngicos</t>
  </si>
  <si>
    <t>Celdas competentes de bacterias</t>
  </si>
  <si>
    <t xml:space="preserve"> Proceso gracias al cual se introducir nuestro plásmido en la bacteria. </t>
  </si>
  <si>
    <t>Células competentes de bacterias,Célula competente de bacterias</t>
  </si>
  <si>
    <t>Kits de transformación de bacterias</t>
  </si>
  <si>
    <t>Consiste en conseguir introducir un gen dentro de una bacteria para que forme una proteína concreta.</t>
  </si>
  <si>
    <t>Kits de transformación de bacterias,Kit de transformación de bacteria,Componentes de transformación de bacteria</t>
  </si>
  <si>
    <t>Medio agar embotellado o en bandas para bacterias</t>
  </si>
  <si>
    <t>Agar embotellada o pinchazos para las bacterias</t>
  </si>
  <si>
    <t>Entornos embotellados para bacterias,Bandas embotelladas para bacterias,Entorno embotellado para bacterias,Banda embotellada para bacterias</t>
  </si>
  <si>
    <t>Mezclas de suplemento brent para levadura</t>
  </si>
  <si>
    <t>Equipo de laboratorio para microorganismo de propagación y transformación de medios: Antimicóticos bacterias células competentes los medios de agar embotellada o puñaladas por bacterias Brent mezclas de suplementos de levadura</t>
  </si>
  <si>
    <t>Mezclas suplementarias de Brent para levaduras,Mezcla suplementaria de Brent para levaduras</t>
  </si>
  <si>
    <t>Mezclas de suplemento completo para levadura</t>
  </si>
  <si>
    <t>Es una combinación de aminoácidos, vitaminas y otros componentes esenciales para apoyar un crecimiento vigoroso de las células en medio suplementado CSM.</t>
  </si>
  <si>
    <t>Mezclas suplementarias completas para levaduras,Mezcla suplementaria completa para levaduras</t>
  </si>
  <si>
    <t>Medio discoide dictiostelium</t>
  </si>
  <si>
    <t>Es una especie de suelo-vida ameba pertenecientes al filo Mycetozoa . Comúnmente conocido como moho de fango , D. discoideum es un eucariota que las transiciones a partir de una colección de amebas unicelulares en una babosa multicelular y luego en un cuerpo fructífero dentro de su tiempo de vida.</t>
  </si>
  <si>
    <t>Entornos para Dictyostelium discoideum,Entorno para Dictyostelium discoideum</t>
  </si>
  <si>
    <t>Cubetas de electroporación</t>
  </si>
  <si>
    <t>Recipiente que se usa para provocar un aumento significativo de la conductividad eléctrica y lapermeabilidad de la membrana plasmática celular mediante un campo eléctrico aplicado externamente.</t>
  </si>
  <si>
    <t>Cubetas de electropermeabilización,Cubeta de electropermeabilización</t>
  </si>
  <si>
    <t>Mezclas de suplemento hollenberg para levaduras</t>
  </si>
  <si>
    <t>Equipo de laboratorio de medición, observación y propagación de microorganismos.</t>
  </si>
  <si>
    <t>Mezclas suplementarias de Hollenberg para levaduras,Mezcla suplementaria de Hollenberg para levaduras</t>
  </si>
  <si>
    <t>Medios o suplementos para schizosaccharomyces pombe (levadura de fisión)</t>
  </si>
  <si>
    <t>Es una especie de levadura. Es un hongo unicelular eucariota usado como organismo modelo en biología molecular y biología celular. Tiene forma de bastón y mide normalmente de 3 a 4 micrometros de diámetro y de 7 a 14 micrometros de longitud.</t>
  </si>
  <si>
    <t>Entorno para Schizosaccharomyces pombe,Suplementos para Schizosaccharomyces pombe,Suplemento para Schizosaccharomyces pombe</t>
  </si>
  <si>
    <t>Ingredientes o aditivos de medio para schizosaccharomyces pombe</t>
  </si>
  <si>
    <t>Ingredientes de entorno para Schizosaccharomyces pombe,Aditivos de entorno para Schizosaccharomyces pombe,Ingrediente de entorno para Schizosaccharomyces pombe,Aditivo de entorno para Schizosaccharomyces pombe</t>
  </si>
  <si>
    <t>Ingredientes o aditivos de medio para bacterias</t>
  </si>
  <si>
    <t xml:space="preserve">Productos químicos que se añaden a las vacunas para inactivar un virus o una bacteria y estabilizar ingredientes de un medicamento y los medios de comunicación. </t>
  </si>
  <si>
    <t>Ingredientes de entorno para bacterias,Aditivos de entorno para bacterias,Ingrediente de entorno para bacterias,Aditivo de entorno para bacterias</t>
  </si>
  <si>
    <t>Medio seco premezclado</t>
  </si>
  <si>
    <t>Superficie donde se procede a realizar el premezclado seco.</t>
  </si>
  <si>
    <t xml:space="preserve">Entorno premezclado seco </t>
  </si>
  <si>
    <t>Reactivos para preparar bacterias competentes</t>
  </si>
  <si>
    <t>Sustancia que interactúa con otra en una reacción química para la preparación de bacterias competentes.</t>
  </si>
  <si>
    <t>Reactivos para la preparación de bacterias competentes,Reactivo para la preparación de bacterias competentes</t>
  </si>
  <si>
    <t>Reactivos para preparar levadura competente</t>
  </si>
  <si>
    <t>Sustancia que interactúa con otra en una reacción química para la preparación de levaduras competentes.</t>
  </si>
  <si>
    <t>Reactivos para la preparación de levaduras competentes,Reactivo para la preparación de levaduras competentes</t>
  </si>
  <si>
    <t>Medios ricos para levadura</t>
  </si>
  <si>
    <t>Entornos para crecimiento y manteniemiento para levaduras.</t>
  </si>
  <si>
    <t>Entorno altamente nutritivo para levaduras</t>
  </si>
  <si>
    <t>Platos especiales para bacterias</t>
  </si>
  <si>
    <t>Placas de multiplicación de microorganismos, tales como bacterias, hongos y parásitos, en el que se prepara un medio óptimo para favorecer el proceso deseado</t>
  </si>
  <si>
    <t>Placas de cultivo especializadas para bacterias,Placa de cultivo especializadas para bacterias</t>
  </si>
  <si>
    <t>Medio seco premezclado especializado</t>
  </si>
  <si>
    <t>Medios especiales para premezclado seco.</t>
  </si>
  <si>
    <t>Entorno premezclado seco especializado</t>
  </si>
  <si>
    <t>Mezclas suplementarias completas sintéticas para levadura</t>
  </si>
  <si>
    <t>Conjunto de elementos suplemnetarias para complementar la levadura.</t>
  </si>
  <si>
    <t>Mezclas suplementarias sintéticas completas para levaduras,Mezcla suplementaria sintética completa para levaduras</t>
  </si>
  <si>
    <t>Medio sintético para levadura</t>
  </si>
  <si>
    <t>Superficie que tiene una caracteristica sintetica para levaduras.</t>
  </si>
  <si>
    <t>Entorno sintético para levaduras</t>
  </si>
  <si>
    <t>Células competentes para levadura</t>
  </si>
  <si>
    <t>Células de levadura congeladas que sean competentes para transformar después de deshielarse.</t>
  </si>
  <si>
    <t>Células competentes de levaduras,Célula competentes de levaduras</t>
  </si>
  <si>
    <t>Kits de transformación de levadura</t>
  </si>
  <si>
    <t xml:space="preserve">Equipo usado en la alteración genética de una bacteria resultante de la absorción directa, incorporación y expresión del material genético exógeno (ADN exógeno). </t>
  </si>
  <si>
    <t>Kits de transformación de levaduras,Kit de transformación de levaduras,Componentes de transformación de levaduras</t>
  </si>
  <si>
    <t>Bases de nitrógeno para levadura ynb o variantes de bases de nitrógeno para levaduras ynb</t>
  </si>
  <si>
    <t>Medio de base para la preparación de los medios de comunicación de levadura definidos mínimos y sintéticos.</t>
  </si>
  <si>
    <t>Variantes de bases de nitrógeno para levaduras (YNB),Variante de base de nitrógeno para levaduras (YNB)</t>
  </si>
  <si>
    <t>Trifosfatos deoxinucleotidos dntps</t>
  </si>
  <si>
    <t xml:space="preserve"> Son los monómeros que constituyen el ADN. Y poseen la misma estructura que los nucleótidos</t>
  </si>
  <si>
    <t>Desoxirribonucleóxido-trifosfatos (dNTPs)</t>
  </si>
  <si>
    <t>Kits de reacción en cadena polimerasa específica para genes</t>
  </si>
  <si>
    <t>Es una técnica de biología molecular desarrollada en 1987 por Kary Mullis,1 cuyo objetivo es obtener un gran número de copias de un fragmento de ADN particular, partiendo de un mínimo; en teoría basta partir de una única copia de ese fragmento original, o molde</t>
  </si>
  <si>
    <t>Kits de reacción en cadena de la polimerasa (PCR) para genes específicos,Kit de reacción en cadena de la polimerasa (PCR) para genes específicos,Componentes de reacción en cadena de la polimerasa (PCR) para genes específicos</t>
  </si>
  <si>
    <t>Kits de purificación de reacción en cadena de polimerasa</t>
  </si>
  <si>
    <t>Kits de reacción en cadena de la polimerasa (PCR) para purificación,Kit de reacción en cadena de la polimerasa (PCR) para purificación,Componentes de reacción en cadena de la polimerasa (PCR) para purificación</t>
  </si>
  <si>
    <t>Kits para cuantificación de ácido ribonucleico mensajero mrna mediante reacción en cadena de polimerasa pcr</t>
  </si>
  <si>
    <t>Equipos para expresar en forma  numérica los ácidos ribonucleico mensajero (ARNm) por reacción en cadena de la polimerasa.</t>
  </si>
  <si>
    <t>Kits de cuantificación de ácido ribonucleico mensajero (ARNm) por reacción en cadena de la polimerasa (PCR),Componentes de cuantificación de ácido ribonucleico mensajero (ARNm) por reacción en cadena de la polimerasa (PCR)</t>
  </si>
  <si>
    <t>Nucleótidos</t>
  </si>
  <si>
    <t>Los nucleótidos son moléculas orgánicas formadas por la unión covalente de un monosacárido de cinco carbonos (pentosa), una base nitrogenada y un grupo fosfato.</t>
  </si>
  <si>
    <t>Tapones para reacción en cadena de polimerasa pcr</t>
  </si>
  <si>
    <t xml:space="preserve">
Productos para reacción en cadena de la polimerasa (PCR) es una técnica poderosa y sensible para la amplificación de ADN. ADN polimerasa es una enzima ampliamente utilizado en la PCR</t>
  </si>
  <si>
    <t>Soluciones tampón de reacción en cadena de la polimerasa (PCR),Solución tampón de reacción en cadena de la polimerasa (PCR)</t>
  </si>
  <si>
    <t>Productos para optimizar la reacción en cadena de polimerasa pcr</t>
  </si>
  <si>
    <t>Productos usado en la  técnica de biología molecular desarrollada en 1987 por Kary Mullis, cuyo objetivo es obtener un gran número de copias de un fragmento de ADN particular, partiendo de un mínimo; en teoría basta partir de una única copia de ese fragmento original, o mold</t>
  </si>
  <si>
    <t>Productos optimizadores de la reacción en cadena de la polimerasa (PCR),Producto optimizador de la reacción en cadena de la polimerasa (PCR)</t>
  </si>
  <si>
    <t>Base para reacción en cadena de polimerasa pcr o reacción en cadena de polimerasa transcripta inversa rt pcr</t>
  </si>
  <si>
    <t>Permite generar una gran cantidad de copias de un fragmento de DNA (ácido desoxirribonulceico).</t>
  </si>
  <si>
    <t xml:space="preserve">Productos optimizadores de la reacción en cadena de la polimerasa (PCR) polimerasa (RT PCR),Producto optimizador de la reacción en cadena de la polimerasa (PCR) polimerasa (RT PCR)  </t>
  </si>
  <si>
    <t>Ácido desoxirribonucleico complementario cdna pre-preparado</t>
  </si>
  <si>
    <t xml:space="preserve"> Es un ADN de doble cadena. Se sintetiza a partir de una hebra simple de ARNm maduro. Se suele utilizar para la clonación de genes propios de células eucariotas en células procariotas, debido a que, dada la naturaleza de su síntesis, carece de intrones</t>
  </si>
  <si>
    <t>Ácido desoxirribonucleico complementario (ADNc) prefabricado</t>
  </si>
  <si>
    <t>Ácido desoxirribonucleico adn genómico purificado</t>
  </si>
  <si>
    <t>El ácido desoxirribonucleico, frecuentemente abreviado como ADN, es un ácido nucleico que contiene instrucciones genéticas usadas en el desarrollo y funcionamiento de todos los organismos vivos conocidos y algunos virus, y es responsable de su transmisión hereditaria.</t>
  </si>
  <si>
    <t>Ácidos desoxirribonucleicos (ADN) purificados,Ácido desoxirribonucleico (ADN) purificado</t>
  </si>
  <si>
    <t>Ácidos ribonucleicos rna purificados</t>
  </si>
  <si>
    <t>El ácido ribonucleico (ARN o RNA) es un ácido nucleico formado por una cadena de ribonucleótidos.</t>
  </si>
  <si>
    <t>Ácidos ribonucleicos (ARN) purificados,Ácido ribonucleico (ARN) purificado</t>
  </si>
  <si>
    <t>Productos de tecnología de rápida amplificación o terminaciones de ácido desoxirribonucleico complementario race</t>
  </si>
  <si>
    <t xml:space="preserve"> Dispositivos para amplificación o ácido desoxirribonucleico complementario termina productos de tecnología RACE.</t>
  </si>
  <si>
    <t>Productos tecnológicos aceleradores o complementarios de extremos (RACE) de cadenas de ácido desoxirribonucleico,Producto tecnológico acelerador o complementario de extremo (RACE) de cadena de ácido desoxirribonucleico</t>
  </si>
  <si>
    <t>Kits de reacción en cadena de polimerasa transcriptasa inversa rt pcr</t>
  </si>
  <si>
    <t xml:space="preserve"> Equipos usados en la técnica de laboratorio para generar una gran cantidad de copias de ADN, proceso llamado "amplificación". En la RT-PCR, sin embargo, una hebra de ARN es retrotranscripta en ADN complementario (ADNc) usando una enzima llamada transcriptasa inversa, y el resultado, se amplifica en una PCR tradicional</t>
  </si>
  <si>
    <t>Kits de reacción en cadena de transcriptasa inversa de la polimerasa (RT PCR),Kit de reacción en cadena de transcriptasa inversa de la polimerasa (RT PCR),Componentes de reacción en cadena de transcriptasa inversa de la polimerasa (RT PCR)</t>
  </si>
  <si>
    <t>Kits o polimerasas de ácido desoxirribonucleico dna termoestable</t>
  </si>
  <si>
    <t>La polimerasa es una enzima capaz de transcribir o replicar ácidos nucleicos. Resultan cruciales en la división celular (ADN polimerasa) y en la transcripción del ADN (ARN polimerasa). Es parte de la reacción en cadena de la polimerasa (PCR), una técnica que ha desempeñado un papel esencial en el desarrollo de la genética.</t>
  </si>
  <si>
    <t>Polimerasas o kits termoestables de ácido desoxirribonucleico (ADN),Polimerasa o kit termoestable de ácido desoxirribonucleico (ADN)</t>
  </si>
  <si>
    <t>Adaptadores o enlazadores</t>
  </si>
  <si>
    <t>Es un dispositivo de hardware o un componente software, que convierte datos transmitidos en un formato a otro</t>
  </si>
  <si>
    <t>Adaptadores o enlaces,Adaptador o enlace</t>
  </si>
  <si>
    <t>Bases misceláneas</t>
  </si>
  <si>
    <t>Secuencia de ácido nucleico.</t>
  </si>
  <si>
    <t>Iniciadores diversos,Iniciador diverso</t>
  </si>
  <si>
    <t>Bases de secuenciación</t>
  </si>
  <si>
    <t>Secuencia de ácido nucleico de forma secuenciado..</t>
  </si>
  <si>
    <t>Iniciadores de secuenciado,Iniciador de secuenciado</t>
  </si>
  <si>
    <t>Kits de expresión bacteriana</t>
  </si>
  <si>
    <t>Dispositivos para plásmido o virus diseñados para la expresión bacteriana en las células.</t>
  </si>
  <si>
    <t>Kits de expresión bacteriana,Kit de expresión bacteriana,Compenentes de expresión bacteriana,Compenente de expresión bacteriana</t>
  </si>
  <si>
    <t>Reactivos de transfección eucariótica</t>
  </si>
  <si>
    <t>Sustancia que interactúa con otra en una reacción química para introducir deliberadamente ácidos nucleicos en las células.</t>
  </si>
  <si>
    <t>Reactivos de transfección eucariótica,Reactivo de transfección eucariótica</t>
  </si>
  <si>
    <t>Inductores o reguladores</t>
  </si>
  <si>
    <t>Una molécula que hace que una célula u organismo acelere la síntesis de una enzima o secuencia de enzimas en respuesta a una señal de desarrollo o Una sustancia que afecta a la cantidad de producto o el progreso de una reacción bioquímica o proceso</t>
  </si>
  <si>
    <t>Inductores o reguladores,Inductor o regulador</t>
  </si>
  <si>
    <t>Células de insectos</t>
  </si>
  <si>
    <t>Se utilizan para expresar las proteínas que se modifican después de la traducción sólo en las células eucariotas (como glicosilación). Estas proteínas expresadas se utilizan entonces para los estudios bioquímicos o cristalografía.</t>
  </si>
  <si>
    <t>Células de insectos,Célula de insecto</t>
  </si>
  <si>
    <t>Kits de expresión de insectos</t>
  </si>
  <si>
    <t>Equipo usado en el estudio científico de los insectos.</t>
  </si>
  <si>
    <t>Kits de expresión entomológica,Kit de expresión entomológica,Componentes de expresión entomológica,Componente de expresión entomológica</t>
  </si>
  <si>
    <t>Medio para insectos</t>
  </si>
  <si>
    <t>Hábitat o ambiente que rodea a los insectos o cosa e influyen en su desarrollo.</t>
  </si>
  <si>
    <t xml:space="preserve">Entornos para insectos,Entorno para insecto </t>
  </si>
  <si>
    <t>Reactivos o suplementos para medio para insectos</t>
  </si>
  <si>
    <t>Toda sustancia que interactúa con otra en una reacción química que da lugar a otras sustancias de propiedades diversas.</t>
  </si>
  <si>
    <t>Suplementos o reactivos de entornos para insectos,Suplemento o reactivo de entorno para insecto</t>
  </si>
  <si>
    <t>Kits de expresión celular mamífera</t>
  </si>
  <si>
    <t>Sistema de expresión viral para células de mamífero que utiliza dos métodos diferentes para la producción de adenovirus recombinante.</t>
  </si>
  <si>
    <t>Kits de expresión de células de mamíferos,Kit de expresión de célula de mamífero,Componentes de expresión de células de mamíferos,Componente de expresión de células de mamíferos</t>
  </si>
  <si>
    <t>Células mamíferas</t>
  </si>
  <si>
    <t>Son células que se derivan o aislan a partir de tejido de un mamífero. Tales células se pueden utilizar, por ejemplo, para establecer un sistema de modelo in vitro.</t>
  </si>
  <si>
    <t>Células de mamíferos,Célula de mamífero</t>
  </si>
  <si>
    <t>Kits para extracción de proteína de células o tejidos de mamíferos</t>
  </si>
  <si>
    <t>Conjunto de instrumentos utilizado para la extracción de proteínas de células.</t>
  </si>
  <si>
    <t>Kits para la extracción de proteínas de células o tejidos de mamíferos,Kit para la extracción de proteína de célula o tejido de mamífero,Componentes para la extracción de proteínas de células o tejidos de mamíferos</t>
  </si>
  <si>
    <t>Kits para extracción de proteína de bacterias</t>
  </si>
  <si>
    <t>Conjunto de instrumentos utilizado para la extracción de proteínas de bacterias.</t>
  </si>
  <si>
    <t>Kits para la extracción de proteínas de bacterias,Kit para la extracción de proteínas de bacterias,Componentes para la extracción de proteínas de bacterias</t>
  </si>
  <si>
    <t>Kits para extracción de proteína de levadura</t>
  </si>
  <si>
    <t>Conjunto de instrumentos utilizado para la extracción de proteínas de levadura.</t>
  </si>
  <si>
    <t>Kits para la extracción de proteínas de levaduras,Kit para la extracción de proteínas de levaduras,Componentes para la extracción de proteínas de levaduras,Componente para la extracción de proteínas de levaduras</t>
  </si>
  <si>
    <t>Reportero de ensayo genético</t>
  </si>
  <si>
    <t>En biología molecular, un gen reportero (llamado a menudo sólo como reportero) es un gen que los investigadores vinculan a una secuencia regulatoria de otro gen de interés en bacterias, cultivos celulares, animales o plantas.</t>
  </si>
  <si>
    <t>Ensayos para genes indicadores,Ensayo para genes indicadores,Pruebas para genes indicadores, Prueba para genes indicadores</t>
  </si>
  <si>
    <t>Líneas celulares mamíferas estables</t>
  </si>
  <si>
    <t>Resultado de trabajar con los servicios de biologia molecular donde se generan estas líneas celulares.</t>
  </si>
  <si>
    <t>Líneas celulares estables de mamíferos,Línea celular estable de mamífero</t>
  </si>
  <si>
    <t>Kits de expresión de levadura</t>
  </si>
  <si>
    <t>Conjunto de instrumentos para determinar la expresión de levaduras.</t>
  </si>
  <si>
    <t>Kits de expresión de levaduras,Kit de expresión de levaduras,Componentes de expresión de levaduras,Componente de expresión de levadura</t>
  </si>
  <si>
    <t>Vectores enfocados a cromosomas</t>
  </si>
  <si>
    <t>Equipo utilizado para la selección de pequeños cuerpos en forma de bastoncillos en que se organiza la cromatina del núcleo celular durante las divisiones celulares.</t>
  </si>
  <si>
    <t>Vectores de selección cromosómica,Vector de selección cromosómica</t>
  </si>
  <si>
    <t>Vectores enfocados a expresión bacteriana</t>
  </si>
  <si>
    <t xml:space="preserve">Es un virus o plásmido diseñado para la expresión de la proteína en las células. </t>
  </si>
  <si>
    <t>Vectores de expresión bacteriana,Vector de expresión bacteriana</t>
  </si>
  <si>
    <t>Vectores de casete</t>
  </si>
  <si>
    <t>Equipos de laboratorios utilizado para vectores de cartucho.</t>
  </si>
  <si>
    <t>Vectores de cartucho,Vector de cartucho</t>
  </si>
  <si>
    <t>Despliegue de mapas o secuencias vectoriales</t>
  </si>
  <si>
    <t>Equipos de laboratorios utilizado para visualizar los vectores de presentación.</t>
  </si>
  <si>
    <t xml:space="preserve">Mapas de vectores de presentación,Secuencias de vectores de presentación,Mapa de vector de presentación,Secuencia de vector de presentación </t>
  </si>
  <si>
    <t>Mapas o secuencias de reportero de vector enzimático</t>
  </si>
  <si>
    <t>Equipos de laboratorios utilizado para visualizar los vectores de enzimas indicadoras.</t>
  </si>
  <si>
    <t>Mapas de vectores de enzimas indicadoras,Secuencias de vectores de enzimas indicadoras,Mapa de vector de enzima indicadora,Secuencia de vector de enzima indicadora</t>
  </si>
  <si>
    <t>Vectores de expresión de ácido desoxirribonucleico complementario cdna</t>
  </si>
  <si>
    <t>Es ADN sintetizado a partir de un ARN mensajero ( ARNm ) de plantilla en una reacción catalizada por las enzimas transcriptasa inversa y ADN polimerasa .</t>
  </si>
  <si>
    <t>Vectores de expresión de ácido desoxirribonucleico complementario (ADNc),Vector de expresión de ácido desoxirribonucleico complementario (ADNc)</t>
  </si>
  <si>
    <t>Mapas o secuencias de vectores proteínicos fluorescentes</t>
  </si>
  <si>
    <t xml:space="preserve">Mapas de proteínas fluorescentes de vectores o secuencias </t>
  </si>
  <si>
    <t>Mapas de vectores fluorescentes de proteínas,Secuencias de vectores fluorescentes de proteínas,Mapa de vector fluorescente de proteína,Secuencia de vector fluorescente de proteína</t>
  </si>
  <si>
    <t>Vectores de fusión</t>
  </si>
  <si>
    <t>Los vectores de fusión de genes de transcripción llevan codones de terminación de la transcripción (codones de terminación) delante del promotor del gen estructural , por lo que cuando los genes estructurales fusibles a un promotor de acogida y se expresa así (transcrito con la ayuda de un promotor de acogida), que contendrán sólo las secuencias de aminoácidos especificados por el insertado ADN .</t>
  </si>
  <si>
    <t>Vectores de fusión,Vector de fusión</t>
  </si>
  <si>
    <t>Vectores enfocados a genes</t>
  </si>
  <si>
    <t>Técnica que se sirve de la recombinación homóloga para modificar un gen</t>
  </si>
  <si>
    <t>Vectores de selección génica,Vector de selección génica</t>
  </si>
  <si>
    <t>Vectores de clonación general</t>
  </si>
  <si>
    <t>Pequeña pieza de ADN , tomada de un virus , un plásmido , o la célula de un organismo superior, que puede ser mantenido de manera estable en un organismo, y en el que se puede insertar un fragmento de ADN foráneo para la clonación de los propósitos</t>
  </si>
  <si>
    <t>Vectores generales de clonación,Vector general de clonación</t>
  </si>
  <si>
    <t>Vectores o kits de sistemas hídricos</t>
  </si>
  <si>
    <t>Sistemas híbridos inteligentes denotan a los sistemas software que emplean, en paralelo, una combinación de modelos de Vida artificial, métodos y técnicas de éstos subcampos</t>
  </si>
  <si>
    <t xml:space="preserve">Vectores de sistemas híbridos,Kits de sistemas híbridos,Vector de sistema híbrido,Kit de sistema híbrido </t>
  </si>
  <si>
    <t>Vectores de expresión de insectos</t>
  </si>
  <si>
    <t>Plásmido o virus diseñados para la expresión de la proteína en las células. El vector se utiliza para introducir un determinado gen en una célula diana, y puede comandar el mecanismo de la célula para la síntesis de proteínas para producir la proteína codificada por el gen</t>
  </si>
  <si>
    <t>Vectores de expresión entomológica,Vector de expresión entomológica</t>
  </si>
  <si>
    <t>Vectores de construcción de muestrarios</t>
  </si>
  <si>
    <t xml:space="preserve">Es una colección de la genómico total de ADN a partir de un único organismo . El ADN se almacena en una población de idénticas vectores , conteniendo cada una una diferente inserto de ADN. </t>
  </si>
  <si>
    <t>Vectores de estructura de bibliotecas,Vector de estructura de bibliotecas</t>
  </si>
  <si>
    <t>Vectores de expresión celular de mamíferos</t>
  </si>
  <si>
    <t xml:space="preserve">Vectores de expresión  de secuencias clonadas en células de mamífero </t>
  </si>
  <si>
    <t>Vectores de expresión de células de mamíferos,Vector de expresión de células de mamíferos</t>
  </si>
  <si>
    <t>Kits o vectores de clonación de reacción en cadena de polimerasa pcr</t>
  </si>
  <si>
    <t>Es una forma de clonación del ADN, puramente enzimática que se realiza totalmente in vitro. Representa uno de los 
avances más importantes y actuales de la historia de la biotecnología.</t>
  </si>
  <si>
    <t xml:space="preserve">Vectores de clonación de reacción en cadena de la polimerasa (PCR),Kits de clonación de reacción en cadena de la polimerasa (PCR),Vector o kit de clonación de reacción en cadena de la polimerasa (PCR) </t>
  </si>
  <si>
    <t>Ácido desoxirribonucleico dna fágico o viral</t>
  </si>
  <si>
    <t>Elemento que contiene un virus que infecta y mata a las bacterias. Estos tienen una composición muy sencilla. Sólo constan de una molécula de ADN que esta encerrada en una envuelta de proteína</t>
  </si>
  <si>
    <t>Ácidos desoxirribonucleicos (ADN) de bacteriófagos o virus,Ácido desoxirribonucleico (ADN) de bacteriófago o virus</t>
  </si>
  <si>
    <t>Kits o vectores de muta génesis plásmida</t>
  </si>
  <si>
    <t>Equipos de producción de mutaciones sobre ADN, clonado o no. De realizarse in vitro, dicha alteración puede realizarse al azar (mutagénesis al azar), sobre cualquier secuencia, o bien de forma dirigida (mutagénesis dirigida) sobre una secuencia conocida y en la posición de interés.</t>
  </si>
  <si>
    <t>Vectores de mutagénesis de plásmidos,Kits de mutagénesis de plásmidos,Vector de mutagénesis de plásmidos,Kit de mutagénesis de plásmidos</t>
  </si>
  <si>
    <t>Productos de expresión o clonación de recombinación mediada</t>
  </si>
  <si>
    <t>Aislamiento de la secuencia génica (ARNm) y traducción de la proteína blanco introducido en un organismo.</t>
  </si>
  <si>
    <t>Productos de clonación o expresión mediante recombinación,Producto de clonación o expresión mediante recombinación</t>
  </si>
  <si>
    <t>Vectores de secuenciación</t>
  </si>
  <si>
    <t>Es un conjunto de métodos y técnicas bioquímicas cuya finalidad es la determinación del orden de los nucleótidos (A, C, G y T) en un oligonucleótido de ADN. La secuencia de ADN constituye la información genética heredable del núcleo celular, los plásmidos, la mitocondria y cloroplastos (En plantas) que forman la base de los programas de desarrollo de los seres vivos.</t>
  </si>
  <si>
    <t>Vectores de secuenciación,Vector de secuenciación</t>
  </si>
  <si>
    <t>Mapas o secuencias de reporteros de vectores por señal de transducción</t>
  </si>
  <si>
    <t>Sistemas de mapas vectoriales para reporte de transducción de señal.</t>
  </si>
  <si>
    <t>Mapas de vectores de indicadores de transducción de señales,Secuencias de vectores de indicadores de transducción de señales,Mapa de vectores de indicadores de transducción de señales,Secuencia de vectores de indicadores de transducción de señales</t>
  </si>
  <si>
    <t>Kits o vectores de expresión de virus mediado</t>
  </si>
  <si>
    <t>Un vector es todo segmento de recta dirigido en el espacio</t>
  </si>
  <si>
    <t>Vectores de expresión mediante virus,Kits de expresión mediante virus,Vector de expresión mediante virus,Kit de expresión mediante virus</t>
  </si>
  <si>
    <t>Vectores de expresión de levadura</t>
  </si>
  <si>
    <t>Un plásmido o virus diseñados para la expresión de la proteína en las células. El vector se utiliza para introducir un determinado gen en una célula diana, y puede comandar el mecanismo de la célula para la síntesis de proteínas para producir la proteína codificada por el gen</t>
  </si>
  <si>
    <t>Vectores de expresión de levaduras,Vector de expresión de levaduras</t>
  </si>
  <si>
    <t>Balanzas de carga superior electrónicos</t>
  </si>
  <si>
    <t xml:space="preserve">Balanza dispone de un único platillo de carga colocado en la parte superior, el cual es 
soportado por una columna que se mantiene en posición vertical por dos pares de guías que tienen acoples flexibles. </t>
  </si>
  <si>
    <t>Balanzas electrónicas de carga superior,Balanza electrónica de carga superior</t>
  </si>
  <si>
    <t>Balanzas de laboratorio</t>
  </si>
  <si>
    <t>Instrumento utilizado en laboratorios y farmacias para medir la masa o el peso de un cuerpo.</t>
  </si>
  <si>
    <t>Básculas de laboratorio,Báscula de laboratorio,Balanzas de laboratorio,Balanza de laboratorio</t>
  </si>
  <si>
    <t>Balanzas mecánicas</t>
  </si>
  <si>
    <t>Consiste, esencialmente, de una viga rígida que oscila sobre un filo de cuchillo horizontal central como un punto de apoyo y tiene los dos extremos de cuchillo bordes paralelos y equidistantes del centro. Las cargas que pesan son compatibles con sartenes colgadas de rodamientos.</t>
  </si>
  <si>
    <t>Básculas mecánicas,Báscula mecánica,Balanzas mecánicas,Balanza mecánica</t>
  </si>
  <si>
    <t>Balanzas de resorte tensor</t>
  </si>
  <si>
    <t>Un dispositivo en el que un objeto a ser pesado está unido al extremo de un resorte helicoidal, la extensión de lo que indica el peso del objeto en una escala calibrada</t>
  </si>
  <si>
    <t>Balanzas de muelle por tracción,Balanza de muelle por tracción,Báscula de muelle por tracción</t>
  </si>
  <si>
    <t>Pesas de calibración o sets de pesas</t>
  </si>
  <si>
    <t xml:space="preserve">Pesas usadas para la calibración de los  pesos. </t>
  </si>
  <si>
    <t>Pesos de calibración,Juegos de pesos,Peso de calibración,Juego de pesos</t>
  </si>
  <si>
    <t>Básculas para pesar animales</t>
  </si>
  <si>
    <t>Aparato utilizado para determinar el peso de animales</t>
  </si>
  <si>
    <t>Básculas para pesaje de animales,Báscula para pesaje de animales,Balanzas para pesaje de animales,,Balanza para pesaje de animales</t>
  </si>
  <si>
    <t>Básculas de mesa</t>
  </si>
  <si>
    <t>Aparato para medir pesos, generalmente grandes, que se colocan sobre un tablero.</t>
  </si>
  <si>
    <t>Básculas de banco,Báscula de banco,Balanzas de banco,Balanza de banco,Pesa de banco</t>
  </si>
  <si>
    <t>Básculas para medir el peso corporal</t>
  </si>
  <si>
    <t>Aparato para medir el peso corporal de las personas.</t>
  </si>
  <si>
    <t xml:space="preserve">Básculas de medición del peso corporal,Báscula de medición del peso corporal,Balanzas de medición del peso corporal,Balanza de medición del peso corporal </t>
  </si>
  <si>
    <t>Básculas de piso o de plataforma</t>
  </si>
  <si>
    <t xml:space="preserve">Un instrumento de pesaje industrial que consiste en una plataforma acoplada a un sistema automático de las palancas y los pesos ajustables, utilizada para pesar objetos grandes o pesados  </t>
  </si>
  <si>
    <t>Básculas de suelo,Básculas de plataforma,Báscula de suelo,Báscula de plataforma,Balanza de suelo,Balanza de plataforma,Pesas de suelo,Pesas de plataforma</t>
  </si>
  <si>
    <t>Básculas postales</t>
  </si>
  <si>
    <t>Es una escala extremadamente sensible que está específicamente diseñada para el pesaje de piezas de correo para determinar cuánto se debe utilizar de franqueo.</t>
  </si>
  <si>
    <t>Básculas postales,Báscula postal,Balanzas postales,Balanza postal,Pesa postal</t>
  </si>
  <si>
    <t>Básculas de camión o riel</t>
  </si>
  <si>
    <t>Las básculas de combinación para camiones y vagones proveen una báscula capacitada para el pesaje de ambos tipos de vehículos. Un segmento de riel es usado para pesar vagones, y una cubierta integral de concreto forma la báscula Puente para el pesaje de camiones</t>
  </si>
  <si>
    <t>Básculas para vagones,Básculas para  carriles,Báscula para vagón,Báscula para carril,Balanzas para vagones,Balanzas para carriles,Balanza para vagón,Pesas para vagones,Pesas para carriles</t>
  </si>
  <si>
    <t>Balanzas de triple haz</t>
  </si>
  <si>
    <t>Aparato para medir pesos, formado por una bandeja o plataforma donde se coloca lo que se quiere pesar y un indicador que marca el peso.</t>
  </si>
  <si>
    <t>Báscula de precisión (triple beam balance),Balanza de precisión (triple beam balance),Pesa de precisión (triple beam balance)</t>
  </si>
  <si>
    <t>Balanzas de humedad</t>
  </si>
  <si>
    <t xml:space="preserve">Las básculas de humedad determinan la sustancia seca que queda tras un proceso de secado con energía infrarroja de la sustancia total previamente pesada y calcula así la humedad de la masa pesada húmeda. </t>
  </si>
  <si>
    <t>Básculas de humedad,Báscula de humedad,Balanzas de humedad,Balanza de humedad,Pesa de humedad</t>
  </si>
  <si>
    <t>Contenedores o tazones o barcos o papeles para pesar</t>
  </si>
  <si>
    <t>Recipiente con las funciones de un tazón, pero de forma semiesférica y sin asas colocados en las básculas.</t>
  </si>
  <si>
    <t>Contenedores, cuencos, platillos o papeles para básculas,Contenedor, cuenco, platillo o papel para báscula,Contenedor, cuenco, platillo o papel para balanzas,Contenedor, cuenco, platillo o papel para pesas</t>
  </si>
  <si>
    <t>Accesorios para instrumentos de medición de peso</t>
  </si>
  <si>
    <t>Instrumentos que determinan o comparan los pesos de los objetos.</t>
  </si>
  <si>
    <t>Accesorios de instrumentos de pesaje,Repuestos de instrumentos de pesaje,Accesorio de instrumentos de pesaje,Repuesto de instrumentos de pesaje</t>
  </si>
  <si>
    <t>Balanzas analíticas</t>
  </si>
  <si>
    <t>La balanza analítica es un instrumento utilizado en el laboratorio, que sirve para medir la masa. Su característica más importante es que poseen muy poco margen de error, lo que las hace ideales para utilizarse en mediciones muy precisas.</t>
  </si>
  <si>
    <t>Básculas analíticas,Báscula analítica,Balanzas analíticas,Balanza analítica,Pesas analíticas,Pesa analítica</t>
  </si>
  <si>
    <t>Micrómetros</t>
  </si>
  <si>
    <t>El micrómetro, que también es denominado tornillo de Palmer, calibre Palmer o simplemente palmer, es un instrumento de medición cuyo nombre deriva etimológicamente de las palabras griegas μικρο (micros, pequeño) y μετρoν (metron, medición); su funcionamiento se basa en un tornillo micrométrico que sirve para valorar el tamaño de un objeto con gran precisión, en un rango del orden de centésimas o de milésimas de milímetro, 0,01 mm ó 0,001 mm (micra) respectivamente.</t>
  </si>
  <si>
    <t>Micrómetros,Micrómetro, tornillo de Palmer,calibre Palmer, Palmer</t>
  </si>
  <si>
    <t>Podómetros</t>
  </si>
  <si>
    <t>Un podómetro es un dispositivo electrónico o electromecánico, generalmente portátil que cuenta cada paso que una persona realiza al detectar el movimiento de las caderas de la persona.</t>
  </si>
  <si>
    <t>Pedómetros,Pedómetro, podómetro, podómetros</t>
  </si>
  <si>
    <t>Telémetros o buscadores de rango</t>
  </si>
  <si>
    <t>Se llama telémetro a un dispositivo capaz de medir distancias de forma remota.</t>
  </si>
  <si>
    <t>Localizadores de señal,Localizador de señal, telémetros, telémetro</t>
  </si>
  <si>
    <t>Instrumento de medición</t>
  </si>
  <si>
    <t>Reglas,Regla</t>
  </si>
  <si>
    <t>Medidoras de tensión</t>
  </si>
  <si>
    <t xml:space="preserve">Una galga extensiométrica o extensímetro es un sensor, para medir la deformación, presión, carga, torque, posición, entre otras cosas, que está basado en el efecto piezorresistivo, el cual es la propiedad que tienen ciertos materiales de cambiar el valor nominal de su resistencia cuando se le someten a ciertos esfuerzos y se deforman en dirección de los ejes mecánicos. </t>
  </si>
  <si>
    <t>Calibradores de deformación,Calibrador de deformación, galga extensiométrica, extensímetro</t>
  </si>
  <si>
    <t>Telurómetros</t>
  </si>
  <si>
    <t>El telurómetro fue el primer equipo de microondas electrónico exitoso de medición de distancia.</t>
  </si>
  <si>
    <t>Telurómetros,Telurómetro</t>
  </si>
  <si>
    <t>Medidores o contadores de roscas</t>
  </si>
  <si>
    <t>Es una lupa especializada que fue ideada para verificar el número de hilos de la trama y de la urdimbre que entraban en un pequeño cuadrado determinado de tejido (antiguamente de media pulgada de lado, actualmente de 20x20 mm)</t>
  </si>
  <si>
    <t>Cuentahílos,Cuentahílo</t>
  </si>
  <si>
    <t>Metros de distancia</t>
  </si>
  <si>
    <t>Los telémetros son utilizados para determinar de manera precisa la distancia de un objeto de otro sin contacto, esto se logra usando un laser.</t>
  </si>
  <si>
    <t>Telémetros,Telémetro</t>
  </si>
  <si>
    <t>Medidores de altura</t>
  </si>
  <si>
    <t>El gramil o calibrador de altura con vernier es un instrumento de medición y trazado que se utiliza en los laboratorios de metrología y control de calidad, para realizar todo tipo de trazado en piezas como por ejemplo ejes de simetría, centros para taladros, excesos de mecanizado etc.</t>
  </si>
  <si>
    <t>Medidores de altura,Medidor de altura, gramil, calibrador de altura con vernier</t>
  </si>
  <si>
    <t>Sistemas láser de medición</t>
  </si>
  <si>
    <t>Ofrece medición y calibrado de alto rendimiento para sistemas de desplazamiento, incluidas las MMC y las Máquinas-Herramienta.</t>
  </si>
  <si>
    <t>Sistemas de medida por láser,Sistema de medida por láser</t>
  </si>
  <si>
    <t>Ruedas medidoras para distancias</t>
  </si>
  <si>
    <t>Instrumento para medir la distancia recorrida por una persona o vehículo, utilizados para construcción o trabajos topográficos, constan de una serie de engranajes, unidos por una parte a la rueda principal que es la que realiza el recorrido, y por otra a un contador que marca los metros recorridos en función del perímetro de la rueda. Pueden ser mecánicos o digitales, con distintos diámetros y precisiones (pueden obtenerse lecturas de 10 cm o 1 cm.</t>
  </si>
  <si>
    <t>Ruedas de medición para distancias,Rueda de medición para distancias</t>
  </si>
  <si>
    <t>Medidor de espesores</t>
  </si>
  <si>
    <t>Se llama galga o calibre fijo a los elementos que se utilizan en el mecanizado de piezas para la verificación de las cotas contolerancias estrechas cuando se trata de la verificación de piezas en serie.</t>
  </si>
  <si>
    <t>Calibradores de sonda,Calibrador de sonda, galga, calibre fijo</t>
  </si>
  <si>
    <t>Set de bloques de patrón longitudinal</t>
  </si>
  <si>
    <t>Bloques patrón (también conocidos como bloques calibradores, medidores Johansson, medidores de deslizamiento, o bloques Jo) son un sistema para producir longitudes de precisión. El bloque patrón individual es un metal o un bloque cerámico que ha sido rectificado de precisión y bañadas con un espesor específico.</t>
  </si>
  <si>
    <t>Juego bloque calibrador</t>
  </si>
  <si>
    <t>Calibrador go nogo</t>
  </si>
  <si>
    <t> Es la diferencia entre el valor máximo real de una cota hembra y el valor mínimo real de una cota macho, mientras que el juego mínimo es un concepto similar excepto que en lugar de tomar los valores máximos toma los mínimos</t>
  </si>
  <si>
    <t>Calibre de juego mínimo o máximo</t>
  </si>
  <si>
    <t>Cuña de etalón</t>
  </si>
  <si>
    <t>Cuñas de antepie fabricadas en caucho goma dura.</t>
  </si>
  <si>
    <t>Cuña de talón</t>
  </si>
  <si>
    <t>Calibradores</t>
  </si>
  <si>
    <t>El calibre, también denominado calibrador, cartabón de corredera, pie de rey, pie de metro, forcípula (para medir árboles) o Vernier, es un instrumento utilizado para medir dimensiones de objetos relativamente pequeños, desde centímetros hasta fracciones de milímetros (1/10 de milímetro, 1/20 de milímetro, 1/50 de milímetro).</t>
  </si>
  <si>
    <t>Calibradores,Calibrador, calibre, cartabón de corredera, pie de rey, pie de metro, forcípula, vernier</t>
  </si>
  <si>
    <t>Calibradores micrómetros</t>
  </si>
  <si>
    <t>Una pinza de micrómetro es un dispositivo de medición para encontrar medidas muy exactas de un elemento. Estos dispositivos son comunes en muchos campos como la ingeniería mecánica y diseño electrónico.</t>
  </si>
  <si>
    <t>Calibradores micrométricos,Calibrador micrométrico</t>
  </si>
  <si>
    <t>Dispositivos de medición de grosor</t>
  </si>
  <si>
    <t>Mide con ayuda de ultrasonido el espesor de materiales / de paredes de metales, plásticos y vidrio</t>
  </si>
  <si>
    <t>Dispositivos de medición del espesor,Dispositivo de medición del espesor</t>
  </si>
  <si>
    <t>Microscopios iónicos</t>
  </si>
  <si>
    <t>Instrumento de laboratorio que utiliza una técnica analítica empleada en ciencia de materiales. El microscopio de iones en campo es una variedad de microscopio que puede ser usado para visualizar la ordenación de los átomos que forman la superficie de la punta afilada de una aguja de metal.</t>
  </si>
  <si>
    <t>Microscopios iónicos,Microscopio iónico</t>
  </si>
  <si>
    <t>Microscopios monoculares</t>
  </si>
  <si>
    <t>Los microscopios monoculares son aquellos que sólo tienen un ocular de observación. Este tipo de microscopios es el clásico.</t>
  </si>
  <si>
    <t>Microscopios monoculares,Microscopio monocular</t>
  </si>
  <si>
    <t>Microscopios de disección de luz o de estéreo</t>
  </si>
  <si>
    <t>Se usa para estudiar especímenes en tres dimensiones y a baja magnificación.</t>
  </si>
  <si>
    <t>Microscopios ligeros estereoscópicos o de disección,Microscopio ligero estereoscópico,Microscopio ligero de disección</t>
  </si>
  <si>
    <t>Iluminadores para microscopios</t>
  </si>
  <si>
    <t>Cristal de salida de luz concavo, esmerilado que produce luz difusa sin vista del filamento de la lampara</t>
  </si>
  <si>
    <t>Iluminadores para microscopios,Iluminador para microscopio</t>
  </si>
  <si>
    <t>Objetivos para microscopios</t>
  </si>
  <si>
    <t>La lente del objetivo de un microscopio es el que está en la parte inferior cerca de la muestra. En su forma más simple, es una lupa de muy alta potencia, con una longitud focal muy corta.</t>
  </si>
  <si>
    <t>Objetivos para microscopios,Objetivo para microscopio</t>
  </si>
  <si>
    <t>Elementos de sujeción de fotos para microscopios</t>
  </si>
  <si>
    <t xml:space="preserve"> Adaptadores en que permiten acoplar el objetivo de la cámara a telescopios y microscopios. Es un tubo que nos permite unir la cámara de fotos al telescopio/microscopio</t>
  </si>
  <si>
    <t>Acopladores fotográficos para microscopios,Acoplador fotográfico para microscopio</t>
  </si>
  <si>
    <t>Proyectores de perfil</t>
  </si>
  <si>
    <t>También conocido como un comparador óptico, o incluso llama un grafo de sombras, un proyector de perfil es un instrumento óptico que puede ser utilizado para la medición. Es un elemento útil en un taller mecánico de piezas pequeñas o línea de producción para el equipo de inspección de control de calidad</t>
  </si>
  <si>
    <t>Proyectores de perfiles,Proyector de perfil</t>
  </si>
  <si>
    <t>Elementos de sujeción de video para microscopios</t>
  </si>
  <si>
    <t>El acoplador de la cámara permite el uso de las cámaras del CCD a la imagen, captura y documenta datos valiosos de la investigación.</t>
  </si>
  <si>
    <t>Acopladores de vídeo para microscopios,Acoplador de vídeo para microscopio</t>
  </si>
  <si>
    <t>Microscopios compuestos de luz binocular</t>
  </si>
  <si>
    <t>Microscopio que tiene más de una lente objetiva. Los microscopios compuestos se utilizan especialmente para examinar objetos transparentes, o cortados en láminas tan finas que se transparentan. Se emplea para aumentar o ampliar las imágenes de objetos y organismos no visibles a simple vista</t>
  </si>
  <si>
    <t>Microscopios compuestos ligeros binoculares,Microscopio compuesto ligero binocular</t>
  </si>
  <si>
    <t>Combinación de microscopios de luz y electrones</t>
  </si>
  <si>
    <t>Es aquél que utiliza electrones en lugar de fotones o luz visible para formar imágenes de objetos diminutos. Los microscopios electrónicos permiten alcanzar ampliaciones hasta 5000 veces más potentes que los mejores microscopios ópticos, debido a que la longitud de onda de los electrones es mucho menor que la de los fotones "visibles".</t>
  </si>
  <si>
    <t>Microscopios electrónicos y ópticos combinados,Microscopio electrónico y óptico combinado</t>
  </si>
  <si>
    <t>Microscopios de electrones</t>
  </si>
  <si>
    <t>Un microscopio electrónico es aquél que utiliza electrones en lugar de fotones o luz visible para formar imágenes de objetos diminutos. Los microscopios electrónicos permiten alcanzar ampliaciones hasta 5000 veces más potentes que los mejores microscopios ópticos, debido a que la longitud de onda de los electrones es mucho menor que la de los fotones "visibles".</t>
  </si>
  <si>
    <t>Microscopios de electrones,Microscopio de electrones</t>
  </si>
  <si>
    <t>Microscopios invertidos</t>
  </si>
  <si>
    <t>Microscopios invertidos son útiles para la observación de células vivas u organismos en la parte inferior de un recipiente grande (por ejemplo, un matraz de cultivo de tejidos) en condiciones más naturales que en un portaobjetos de vidrio, como es el caso con un microscopio convencional.</t>
  </si>
  <si>
    <t>Microscopios invertidos,Microscopio invertido</t>
  </si>
  <si>
    <t>Magnificadores</t>
  </si>
  <si>
    <t>Aparato para magnificar</t>
  </si>
  <si>
    <t>Aumentadores</t>
  </si>
  <si>
    <t>Lupas</t>
  </si>
  <si>
    <t>La lupa es un instrumento óptico que consta de una lente convergente de corta distancia focal, que desvía la luz incidente de modo que se forma una imagen virtual ampliada del objeto por detrás de una.</t>
  </si>
  <si>
    <t xml:space="preserve">Loupes,Lupa,Lupas,cristal,cristales, </t>
  </si>
  <si>
    <t>Telescopios</t>
  </si>
  <si>
    <t>Se denomina telescopio al instrumento óptico que permite ver objetos lejanos con mucho más detalle que a simple vista al captar radiación electromagnética, tal como la luz. </t>
  </si>
  <si>
    <t>Telescopios,reflectores opticos,</t>
  </si>
  <si>
    <t>Equipos de inspección boroscópica</t>
  </si>
  <si>
    <t>Un endoscopio (a veces llamado un boroscopio [citación necesaria]) es un dispositivo óptico que consiste en un tubo rígido o flexible con un ocular en un extremo, una lente de objetivo en el otro unidos entre sí por un sistema de relé óptico en el medio.</t>
  </si>
  <si>
    <t>Equipo de inspección de borescopio|Maquina de inspección de borescopio</t>
  </si>
  <si>
    <t>Binoculares</t>
  </si>
  <si>
    <t>Los prismáticos, comúnmente denominados binoculares, gemelos, largavistas o catalejos o también como los denominan en Paraguay "ojos de Águila " son un instrumento óptico usado para ampliar la imagen de los objetos distantes observados, al igual que el monocular y el telescopio, pero a diferencia de éstos, provoca el efecto deestereoscopía en la imagen y por eso es más cómodo apreciar la distancia entre objetos distantes, también juzgar y seguir objetos en movimiento.</t>
  </si>
  <si>
    <t>Binoculares,gemelos, prismáticos, gemelos, largavistas, catalejos</t>
  </si>
  <si>
    <t>Microscopios metalúrgicos</t>
  </si>
  <si>
    <t xml:space="preserve"> Instrumento óptico ideal para la observación micro en morfología metalográfica de la estructura y de la superficie. Es conveniente para la investigación en metalografía, mineralogía, la ingeniería de precisión, el etc</t>
  </si>
  <si>
    <t>Microscopios metalúrgicos|</t>
  </si>
  <si>
    <t>Microscopios de campo oscuro</t>
  </si>
  <si>
    <t>El microscopio de campo oscuro utiliza un haz enfocado de luz muy intensa en forma de un cono hueco concentrado sobre el espécimen. El objeto iluminado dispersa la luzy se hace así visible contra el fondo oscuro que tiene detrás, como las partículas de polvo iluminadas por un rayo de sol que se cuela en una habitación cerrada.</t>
  </si>
  <si>
    <t>Microscopios de escáner de electrones</t>
  </si>
  <si>
    <t>El Microscopio electrónico de barrido o SEM (Scanning Electron Microscope), es aquel que utiliza un haz de electrones en lugar de un haz de luz para formar una imagen. Tiene una gran profundidad de campo, la cual permite que se enfoque a la vez una gran parte de la muestra.</t>
  </si>
  <si>
    <t>Microscopios electrónicos de barrido</t>
  </si>
  <si>
    <t>Microscopios de transmisión de electrones</t>
  </si>
  <si>
    <t>Un microscopio electrónico de transmisión (TEM, por sus siglas en inglés, o MET, en español) es unmicroscopio que utiliza un haz de electrones para visualizar un objeto, debido a que la potencia amplificadora de un microscopio óptico está limitada por la longitud de onda de la luz visible. Lo característico de estemicroscopio es el uso de una muestra ultrafina y que la imagen se obtenga de los electrones que atraviesan la muestra.</t>
  </si>
  <si>
    <t>Microscopios electrónicos de transmisión</t>
  </si>
  <si>
    <t>Microscopios fluorescentes</t>
  </si>
  <si>
    <t>El microscopio de fluorescencia es una variación del microscopio de luz ultravioleta en el que los objetos son iluminados por rayos de una determinada longitud de onda. La imagen observada es el resultado de la radiación electromagnética emitida por las moléculas que han absorbido la excitación primaria y reemitido una luz con mayor longitud de onda. Para dejar pasar sólo la emisión secundaria deseada, se deben colocar filtros apropiados debajo del condensador y encima del objetivo. Se usa para detectar sustancias con autofluorescencia (vitamina A) o sustancias marcadas con fluorocromos.</t>
  </si>
  <si>
    <t>Microscopios de fluorescencia</t>
  </si>
  <si>
    <t>Microscopios de escáner de luz, disco giratorio o escáner de láser</t>
  </si>
  <si>
    <t>es aquel que utiliza un haz de electrones en lugar de un haz de luzpara formar una imagen. Tiene una gran profundidad de campo, la cual permite que se enfoque a la vez una gran parte de la muestra. También produce imágenes de alta resolución, que significa que características espacialmente cercanas en la muestra pueden ser examinadas a una alta magnificación.</t>
  </si>
  <si>
    <t>Microscopios de barrido por luz,disco giratorio o láser</t>
  </si>
  <si>
    <t>Microscopios de escáner de sonda</t>
  </si>
  <si>
    <t>Un microscopio de sonda de barrido (también llamado SPM por sus siglas en inglés Scanning Probe Microscopy) es aquel que tiene el transmisor en la parte exequimal del lente (Objetivo 4x). Este microscopio electrónico utiliza una sonda que recorre la superficie del objeto a estudiar.</t>
  </si>
  <si>
    <t>Microscopios de sonda de barrido</t>
  </si>
  <si>
    <t>Microscopios de polarización</t>
  </si>
  <si>
    <t>Un microscopio de polarización es un microscopio que se utiliza principalmente en estudios geológicos para estudiar las muestras geológicas. Por esta razón, también es conocido como un microscopio petrográfico. Se utiliza en otros campos científicos como la medicina y la biología también.</t>
  </si>
  <si>
    <t>Microscopios polarizantes, microscopio petrográfico</t>
  </si>
  <si>
    <t>Microscopios acústicos</t>
  </si>
  <si>
    <t>Microscopía acústica es la microscopía que emplea ultrasonido de alta frecuencia muy alta o ultra</t>
  </si>
  <si>
    <t>Microscopios de proyección</t>
  </si>
  <si>
    <t>Es una computadora de mano microscopio digital en color coninterfaz usb,it utilizada para: tomar videos, tomarimágenes, copia, la transferencia deimágenes y de vídeo, de medición.</t>
  </si>
  <si>
    <t>Microscopios de campo ancho</t>
  </si>
  <si>
    <t>Es un tipo de microscopio de fluorescencia.  En un microscopio de campo amplio convencional (WFM), toda la muestra está bañada por la luz de una fuente de mercurio o xenón, y la imagen puede ser vista directamente por el ojo o proyectada sobre un dispositivo de captura de imagen o película fotográfica.</t>
  </si>
  <si>
    <t>Microscopios oculares</t>
  </si>
  <si>
    <t>Es un tipo de lente usada en instrumentos ópticos tales como microscopios y telescopios, que se antepone al ojo del observador para ampliar la imagen del objetivo que éste observa</t>
  </si>
  <si>
    <t>Piezas oculares para microscopios</t>
  </si>
  <si>
    <t>Condensadores de microscopios</t>
  </si>
  <si>
    <t>Es un dispositivo pasivo, utilizado en electricidad y electrónica, capaz de almacenar energía sustentando un campo eléctrico.</t>
  </si>
  <si>
    <t>Condensadores para microscopios</t>
  </si>
  <si>
    <t>Colectores de microscopios</t>
  </si>
  <si>
    <t xml:space="preserve"> El colector constituyen el sistema de iluminación del microscopio.</t>
  </si>
  <si>
    <t>Colectores para microscopios</t>
  </si>
  <si>
    <t>Tubos de microscopios</t>
  </si>
  <si>
    <t>Tiene forma cilíndrica . El tubo se encuentra en la parte superior de la columna mediante un sistema de cremalleras, las cuales permiten que el tubo se mueva mediante los tornillos.</t>
  </si>
  <si>
    <t>Tubos para microscopios,Bonbillas para microscopio</t>
  </si>
  <si>
    <t>Microscopios de fases</t>
  </si>
  <si>
    <t>es una pieza metálica plana en la que se coloca la preparación u objeto que se va a observar. Presenta un orificio, en el eje óptico del tubo, que permite el paso de los rayos luminosos a la preparación. La platina puede ser fija, en cuyo caso permanece inmóvil; en otros casos puede ser giratoria; es decir, mediante tornillos laterales puede centrarse o producir movimientos circulares.</t>
  </si>
  <si>
    <t>Platinas para microscopios</t>
  </si>
  <si>
    <t>Microscopios de fases automáticos</t>
  </si>
  <si>
    <t>Base plana, de vidrio, donde se ponen las preparaciones para su observación en el microscopio. Con el ajuste macrométrico se puede subir y bajarlo hasta aconseguir un enfoque óptimo,</t>
  </si>
  <si>
    <t>Platinas automatizadas para microscopios</t>
  </si>
  <si>
    <t>Cubiertas para microscopios</t>
  </si>
  <si>
    <t> es una fina hoja de material transparente de planta cuadrada (normalmente 20mm x 20mm) o rectangular (de 20 mm x 40 mm habitualmente). Se coloca sobre un objeto que va a ser observado bajo microscopio, el cual se suele encontrar sobre un portaobjetos. Sirve para: cubrir los objetos que estén en el portaobjetos que a su vez está en un objeto llamado microscopio o 'microscopius' en latín. También es de carácter laboratorico</t>
  </si>
  <si>
    <t>Cubreobjetos para microscopios</t>
  </si>
  <si>
    <t>Videoscopios</t>
  </si>
  <si>
    <t>Un videoscopio es un endoscopio (casi siempre flexible) con una microcámara integrada en su punta (Chip on the Tip).</t>
  </si>
  <si>
    <t>Videoscopios,Fibroscopios,camaras</t>
  </si>
  <si>
    <t>Fibroscopios</t>
  </si>
  <si>
    <t>El Fibroscopio es un instrumento médico para iluminación y exploración de cavidades y órganos huecos. A diferencia del endoscopio, que es rigido</t>
  </si>
  <si>
    <t>Fibroscopios,Endoscopio,Videoscopio</t>
  </si>
  <si>
    <t>Bombillos de repuesto para microscopios de laboratorio</t>
  </si>
  <si>
    <t xml:space="preserve"> Bombillas y lámparas de repuesto para microscopios.</t>
  </si>
  <si>
    <t>Bombillas de recambio para microscopios de laboratorio,Tubo,Tubos,Foco,Focos</t>
  </si>
  <si>
    <t>Equipo de examen de corriente parásita</t>
  </si>
  <si>
    <t xml:space="preserve">Equipo usado en el examen por corrientes eléctricas circulantes inducidas por un campo magnético alterno en un conductor aislado. 
</t>
  </si>
  <si>
    <t>Equipo de examen por corrientes parásitas,Maquina de examen por corrientes párasitas</t>
  </si>
  <si>
    <t>Equipo de examen de penetración líquida</t>
  </si>
  <si>
    <t> Unidades de inspección que están diseñados para probar piezas pequeñas y de gran volumen de automóviles o la tolerancia crítico quirúrgico </t>
  </si>
  <si>
    <t>Equipo de examen por líquido penetrante,Maquina de examen por líquido penetrante</t>
  </si>
  <si>
    <t>Equipo de examen de partículas magnéticas</t>
  </si>
  <si>
    <t>Equipo usado en el proceso para la detección de discontinuidades superficiales y sub-superficiales ligeramente en los materiales ferromagnéticos , tales como hierro , níquel , cobalto , y algunas de sus aleaciones . El proceso pone un campo magnético dentro de la parte. La pieza puede ser magnetizada por la magnetización directa o indirecta.</t>
  </si>
  <si>
    <t>Equipo de examen de partículas magnéticas,Maquina de examen de partículas magnéticas</t>
  </si>
  <si>
    <t>Equipo de examen ultrasónico</t>
  </si>
  <si>
    <t>Equipo que emana ondas acústicas o sonoras cuya frecuencia está por encima del espectro auditivo del oído humano. Son utilizados habitualmente en aplicaciones industriales (medición de distancias, caracterización interna de materiales, ensayos no destructivos y otros). También se emplean equipos de ultrasonidos en ingeniería civil, para detectar posibles anomalías y en medicina (ver ecografía, fisioterapia, ultrasonoterapia).</t>
  </si>
  <si>
    <t>Equipo de examen ultrasónico,Maquina de examen ultrasónico|</t>
  </si>
  <si>
    <t>Equipo de examen de radiografía co 60</t>
  </si>
  <si>
    <t>Es el equipo utilizado para las radiografías de hueso consiste en un tubo de rayos X suspendido sobre una mesa en la que se recuesta el paciente. La imagen se obtiene al exponer al receptor de imagen radiográfica a una fuente de [radiación] de alta energía, comúnmente rayos X o radiación gamma procedente de isótopos radiactivos (Cobalto 60)</t>
  </si>
  <si>
    <t>Equipo de examen por radiografía CO|60,Maquina de examen por radiografia CO|60</t>
  </si>
  <si>
    <t>Equipo de examen de radiografía cs 137</t>
  </si>
  <si>
    <t>Es el equipo utilizado para las radiografías de hueso consiste en un tubo de rayos X suspendido sobre una mesa en la que se recuesta el paciente. La imagen se obtiene al exponer al receptor de imagen radiográfica a una fuente de [radiación] de alta energía, comúnmente rayos X o radiación gamma procedente de isótopos radiactivos (Cesio 137)</t>
  </si>
  <si>
    <t>Equipo de examen por radiografía CS|137|Maquina de examen por radiografia</t>
  </si>
  <si>
    <t>Equipo de examen de radiografía ir 192</t>
  </si>
  <si>
    <t>Es el equipo utilizado para las radiografías de hueso consiste en un tubo de rayos X suspendido sobre una mesa en la que se recuesta el paciente. La imagen se obtiene al exponer al receptor de imagen radiográfica a una fuente de [radiación] de alta energía, comúnmente rayos X o radiación gamma procedente de isótopos radiactivos (Iridio 192)</t>
  </si>
  <si>
    <t>Equipo de examen por radiografía IR|192,Maquina de examen por radiografia</t>
  </si>
  <si>
    <t>Equipo de examen de radiografía de rayos x</t>
  </si>
  <si>
    <t>Equipo o máquina de rayos X que envía partículas de estos rayos a través del cuerpo. Las imágenes se registran en una computadora o en una película.</t>
  </si>
  <si>
    <t>Equipo de examen por rayos X ,Maquina de examen por rayos x</t>
  </si>
  <si>
    <t>Equipo de prueba de goteo</t>
  </si>
  <si>
    <t xml:space="preserve">Equipo de medición y comprobaciónde fuga. </t>
  </si>
  <si>
    <t>Equipo de comprobación de fugas,Maquina de comprobacion de fugas</t>
  </si>
  <si>
    <t>Contadores</t>
  </si>
  <si>
    <t>Es un dispositivo que se utiliza para realizar cálculos aritméticos. Aunque las calculadoras modernas incorporan a menudo unordenador de propósito general, se diseñan para realizar ciertas operaciones más que para ser flexibles.</t>
  </si>
  <si>
    <t>Contadores,calculador,calculadores,sumador,sumadores</t>
  </si>
  <si>
    <t>Contadores electrónicos</t>
  </si>
  <si>
    <t>Un contador (counter en inglés) es un circuito secuencial construido a partir de biestables y puertas lógicas capaz de realizar el cómputo de los impulsos que recibe en la entrada destinada a tal efecto, almacenar datos o actuar como divisor de frecuencia. Habitualmente, el cómputo se realiza en un código binario, que con frecuencia será el binario naturalo el BCD natural</t>
  </si>
  <si>
    <t>Contadores electrónicos,Calculadores electrónicos,Sumadores electronicos</t>
  </si>
  <si>
    <t>Detectores de metales</t>
  </si>
  <si>
    <t>Un detector de metales es el instrumento que mediante una serie de impulsos electromagnéticos es capaz de detectar objetos metálicos. Se usan como medio de seguridad, búsqueda de minas o en la búsqueda arqueológica de objetos.</t>
  </si>
  <si>
    <t>Detectores de metales,Sensor de metales,Sensores de  metales</t>
  </si>
  <si>
    <t>Columnas electrónicas</t>
  </si>
  <si>
    <t>Es una estructura de gran altura, normalmente construida en celosía de acero, cuya función principal es servir de soporte de los conductores eléctricos aéreos de las líneas de transmisión de energía eléctrica</t>
  </si>
  <si>
    <t>Columnas electrónicas,Tarjeta electrónicas,Tarjetas electrónicas</t>
  </si>
  <si>
    <t>Sondas de medición electrónicas</t>
  </si>
  <si>
    <t xml:space="preserve"> Son sensores de inmersión con resistencia de medida en platino PT100. Ofrecen una precisión elevada a lo largo de todo su margen de temperatura. Las sondas quedan acabadas de forma muy sólida, resistentes al agua y son utilizables también en el libre ambiente o en ambientes polvorientos. Los datos técnicos se refieren a una profundidad de inmersión de mín. 60 mm.
 </t>
  </si>
  <si>
    <t>Sondas de medida,Palpador de medida,Palpadores de medida</t>
  </si>
  <si>
    <t>Grabadoras de tablas</t>
  </si>
  <si>
    <t>Un registrador gráfic es un dispositivo electromecánico que registra una tendencia eléctrica o mecánica en un pedazo de papel (la tabla).</t>
  </si>
  <si>
    <t>Grabadoras de gráficos,Editor de gráficos,Editores de gráficos</t>
  </si>
  <si>
    <t>Equipos y Aparatos Audiovisuales</t>
  </si>
  <si>
    <t>Grabadoras de lectura digital</t>
  </si>
  <si>
    <t>El registrador digital se puede usar como registrador de datos en los sistemas de regulación, control y medición.</t>
  </si>
  <si>
    <t xml:space="preserve">Registradores visuales digitales,Camara visual digital,Camaras visuales digitales </t>
  </si>
  <si>
    <t>Grabadoras gráficas</t>
  </si>
  <si>
    <t xml:space="preserve"> Son dispositivos cuya función es registrar el valor de una cantidad al medirla. Tenemos los registradores gráficos como son las impresoras de computación, las grabadoras decinta, los discos de computadoras,entre otros.
</t>
  </si>
  <si>
    <t>Registradores gráficos,Marcador gráficos,Marcadores gráficos</t>
  </si>
  <si>
    <t>Grabadoras de cintas magnéticas</t>
  </si>
  <si>
    <t>Es un tipo de medio o soporte de almacenamiento de datos que se graba en pistas sobre una banda plástica con un material magnetizado, generalmente óxido de hierro o algún cromato. El tipo de información que se puede almacenar en las cintas magnéticas es variado, como vídeo, audio y datos.</t>
  </si>
  <si>
    <t>Grabadoras de cinta magnética,Editor de cinta magnética,Editores de cinta magnetica</t>
  </si>
  <si>
    <t>Grabadoras multifunción</t>
  </si>
  <si>
    <t>Equipos de cebado de tinta para una grabadora de múltiples pluma.</t>
  </si>
  <si>
    <t>Registradores de varios inscriptores,Marcadores de varios inscriptores</t>
  </si>
  <si>
    <t>Grabadoras oscilo gráficas</t>
  </si>
  <si>
    <t>Los Registradores,son grabadoras de usos múltiples completos que ofrecen hasta cuatro canales de entradas analógicas aisladas.</t>
  </si>
  <si>
    <t>Registradores oscilográficos,Marcadores oscilagráficos</t>
  </si>
  <si>
    <t>Grabadoras sicológicas</t>
  </si>
  <si>
    <t>Registradores gráficos, incluyendo sensores y amplificadores para medir y registrar dos o más signos vitales simultáneamente (por ejemplo, el electrocardiograma y la presión arterial). Estos registradores se utilizan comúnmente en los pacientes para evaluar sus condiciones físicas.</t>
  </si>
  <si>
    <t>Registradores fisiológicos,Marcadores fisiológicos</t>
  </si>
  <si>
    <t>Grabadoras de punta de trazado</t>
  </si>
  <si>
    <t>Grabadoras de trazados de puntos.</t>
  </si>
  <si>
    <t>Registradores de trazado de puntos,Marcadores de trazado</t>
  </si>
  <si>
    <t>Servo grabadoras</t>
  </si>
  <si>
    <t>Es un dispositivo similar a un motor de corriente continua que tiene la capacidad de ubicarse en cualquier posición dentro de su rango de operación, y mantenerse estable en dicha posición</t>
  </si>
  <si>
    <t>Servo registradores|actuador de registradores</t>
  </si>
  <si>
    <t>Sensores bi metálicos</t>
  </si>
  <si>
    <t>El sensor tiene como función básica adquirir señales provenientes de sistemas físicos para seranalizadas, por lo tanto se podrán encontrar en el medio tantos sensores como señales físicasrequieran ser procesadas,  compuesto de dos o más metales ensamblados juntos.</t>
  </si>
  <si>
    <t>Sensores bimetálicos,Medidor bimetálicos|Medidores bimetálicos</t>
  </si>
  <si>
    <t>Sensores de no contacto</t>
  </si>
  <si>
    <t xml:space="preserve">consiste en un par de láminas metálicas de materiales ferromagnéticos metidas en el interior de una cápsula que se atraen en presencia de un campo magnético, cerrando el circuito, este tiene  la ventaja de que no necesita ser empujado físicamente por dicho elemento sino que puede detectar la proximidad sin contacto directo.
 </t>
  </si>
  <si>
    <t>Sensores sin contacto directo,Medidor sin contacto directo|Medidores sin contacto directo</t>
  </si>
  <si>
    <t>Probadores digitales</t>
  </si>
  <si>
    <t xml:space="preserve"> Instrumento de prueba, útil para comprobar la existencia de voltaje en circuitos de corriente alterna y corriente directa, uxiliar en la identificación de fases y referencias de tierra en señales alternas y de polos negativo y positivo en señales  </t>
  </si>
  <si>
    <t>Probadores digitales,Medidor digital|Medidores digitales</t>
  </si>
  <si>
    <t>Instruments giroscópicos</t>
  </si>
  <si>
    <t>Es un dispositivo mecánico que sirve para medir, mantener o cambiar la orientación en el espacio de algún aparato o vehículo.</t>
  </si>
  <si>
    <t>Instrumentos giroscópicos ,Herramienta giroscópicos</t>
  </si>
  <si>
    <t>Aparatos de detección para objetos no metálicos</t>
  </si>
  <si>
    <t>Instrumento electrónico usado para la detección y ubicación de ojbetos no metálicos.</t>
  </si>
  <si>
    <t>Aparato de detección para objetos no metálicos,Maquina de deteccion para objetos no metálicos</t>
  </si>
  <si>
    <t>Máquinas de medición de coordenadas cmm</t>
  </si>
  <si>
    <t>Es uninstrumento de medición directa que utilizan un puntero o “palpador” físico con el que el operador puede ir tocando el objeto y enviando coordenadas a un fichero de dibujo. </t>
  </si>
  <si>
    <t>Máquinas de medición por coordenadas (CMM),Instrumento de medición por coordenadas</t>
  </si>
  <si>
    <t>Sensores de velocidad</t>
  </si>
  <si>
    <t>Dispositivo que puede detectar la velocidad de un objeto tanto sea lineal como angular, pero la aplicación más conocida de este tipo de sensores es la medición de la velocidad angular de los motores que mueven las distintas partes del robot</t>
  </si>
  <si>
    <t>Sensores de velocidad|Detectores de velocidad,Radares de velocidad</t>
  </si>
  <si>
    <t>Sensores de fallas de lámparas</t>
  </si>
  <si>
    <t xml:space="preserve">Dispositivo detector de fallas en alumbrado. </t>
  </si>
  <si>
    <t>Detector de falla de lámpara,Medidor de falla de Lámpara</t>
  </si>
  <si>
    <t>Sensor de pistones pre-arranque</t>
  </si>
  <si>
    <t xml:space="preserve">Detecta el más mínimo ruido en el motor y recoge el "golpe" de la pre-ignición y envía la información al ECM (del inglés Electronic Control Module, Módulo de Control Eléctrico). Este 'rebote' o 'golpe' se produce cuando la mezcla de aire y gas no se quema bien o cuando se quema demasiado pronto. </t>
  </si>
  <si>
    <t>Detector de golpeo pre|ignición,Medidor de golpeo pre|iggnicion</t>
  </si>
  <si>
    <t>Sensores de oxígeno</t>
  </si>
  <si>
    <t>Un sensor de oxígeno (sensor lambda o) es un dispositivo electrónico que mide la proporción de oxígeno (O2) en el gas o el líquido que está siendo analizado.</t>
  </si>
  <si>
    <t>Detectores de oxígeno,Medidor de oxígeno</t>
  </si>
  <si>
    <t>Sensores de proximidad</t>
  </si>
  <si>
    <t>Un sensor de proximidad es un transductor que detecta objetos o señales que se encuentran cerca del elemento sensor.</t>
  </si>
  <si>
    <t>Sensores de proximidad,Dectectores de proximidad</t>
  </si>
  <si>
    <t>Sensores de presión</t>
  </si>
  <si>
    <t>Un sensor de presión mide la presión, típicamente de gases o líquidos.</t>
  </si>
  <si>
    <t>Sensores de presion,Dectectores de presion</t>
  </si>
  <si>
    <t>Sensores de corriente</t>
  </si>
  <si>
    <t>Un sensor de corriente es un dispositivo que detecta la corriente eléctrica (CA o CC) en un alambre, y genera una señal proporcional a la misma.</t>
  </si>
  <si>
    <t>Sensores de corriente,Dectectores de corriente</t>
  </si>
  <si>
    <t>Detectores de radiación</t>
  </si>
  <si>
    <t xml:space="preserve">Dispositivo que nos 
permite registrar alguna propiedad de un campo de radiación ionizante. </t>
  </si>
  <si>
    <t>Detectores de radiaciones,Sensores de radiaciones</t>
  </si>
  <si>
    <t>Sensores de corriente eléctrica</t>
  </si>
  <si>
    <t>Sensores eléctricos de potencia se utilizan para medir las características de energía eléctrica, tales como tensión, corriente, potencia, y la degradación potencial de aislamiento debido a la edad.</t>
  </si>
  <si>
    <t>Sensores de tensión eléctrica,Detectores de tensión</t>
  </si>
  <si>
    <t>Sensores de flujo</t>
  </si>
  <si>
    <t>Un sensor de flujo es un dispositivo para detectar la tasa de flujo de fluido.</t>
  </si>
  <si>
    <t>Sensores de caudal,Detectores de caudal</t>
  </si>
  <si>
    <t>Detectores de escape de líquidos</t>
  </si>
  <si>
    <t xml:space="preserve">Es un detector de escapes líquidos que detecta fugas a traves de cuatro pasos muy sencillos: por sonidos de fuga electrónicamente amplificados, filtrando selectivamente el sonido exterior, aislando el sonido de la fuga y llevando al operador directamente a la fuente de la fuga. </t>
  </si>
  <si>
    <t>Detectores de fugas de líquidos,Sensores de fugas de líquidos</t>
  </si>
  <si>
    <t>Sensores de carga eléctrica</t>
  </si>
  <si>
    <t>Tipo de sensores son sensibles a las variaciones del campo magnético que lo atraviesa, generando un voltaje en su salida equivalente a la influencia magnética que lo circula, es el tipo de sensor usado en las pinzas amperimetricas industriales para medir tensiones en corriente continua.</t>
  </si>
  <si>
    <t>Sensores de carga eléctrica,Detectores de carga eléctrica</t>
  </si>
  <si>
    <t>Sensores de fuerza o de torsión</t>
  </si>
  <si>
    <t xml:space="preserve"> miden la fuerza de torsión a la que se somete un eje durante las diferentes fases de su funcionamiento, bien sea en arranque, dinámico o parada. Se suele ensayar y estudiar en elementos de potencia como motores, generadores, alternadores, etc. Un transductor de par proporciona una variación mecánica en una eléctrica, en este caso una torsión se traduce en una variación de voltaje.</t>
  </si>
  <si>
    <t>Sensores de fuerza o torsión,Detectores de fuerza o torsioón</t>
  </si>
  <si>
    <t>Sensores de inclinación</t>
  </si>
  <si>
    <t>están pensados para la conversión de una magnitud física en una eléctrica. En este caso, la inclinación es la magnitud física. Cuyo rango puede partir de unos pocos grados, para las medidas de inclinación con mucha precisión, hasta el giro completo de 360º. En cuanto a la señal de salida puede ser proporcional al ángulo o proporcional al seno del ángulo, pudiendo ser en corriente, tensión o digita</t>
  </si>
  <si>
    <t>Sensores de inclinación,Detectores de inclinación</t>
  </si>
  <si>
    <t>Sensores de imagen de semiconductor de óxido de metal complementario cmos</t>
  </si>
  <si>
    <t>Es un dispositivo semiconductor formado por dos transistores de efecto de campo de óxido metálico (MOSFET), uno del tipo n (NMOS) y otro del tipo p (PMOS), integrados en un único chip de silicio.CMOS es uno de los dos tipos principales de sensores de imagen utilizados en las cámaras digitales. Su funcionamiento básico es igual al del sensor CCD. Actualmente, los sensores CMOS sólo se utilizan en algunas cámaras digitales.</t>
  </si>
  <si>
    <t>Sensores de imagen de semiconductor de óxido de metal complementario (CMOS)|Detectores de imagen de semiconductor de óxido de metal complementario (CMOS)</t>
  </si>
  <si>
    <t>Sensores giratorios de posición</t>
  </si>
  <si>
    <t xml:space="preserve"> 
De las señales de los sensores de velocidad de giro de las ruedas las unidades de control delos sistemas ABS, ASR y ESP derivan la velocidad de rotación de las ruedas (número devueltas), para impedir el bloqueo o el patinaje de las ruedas y asegurar así la estabilidad ydirigibilidad del vehículo. A partir de estas señales, los sistemas de navegación calculan ladistancia recorrida</t>
  </si>
  <si>
    <t>Sensores de posición de giro,Detectores de posicion de giro</t>
  </si>
  <si>
    <t>Sensores o transmisores de nivel</t>
  </si>
  <si>
    <t>Es un dispositivo electrónico que mide la altura del material, generalmente líquido, dentro de un tanque u otro recipiente.</t>
  </si>
  <si>
    <t>Sensores o transmisores de nivel,Detector o transmisores de nivel</t>
  </si>
  <si>
    <t>Sensores acústicos</t>
  </si>
  <si>
    <t>Miden emisiones acústicas inaudibles de alta frecuencia, que se generan por fricción y colisión de material en movimiento.</t>
  </si>
  <si>
    <t>Sensores acústicos ,Detectores acústico</t>
  </si>
  <si>
    <t>Sensores de color</t>
  </si>
  <si>
    <t>Un sensor de onda acústica es un dispositivo electrónico que puede medir los niveles de sonido.</t>
  </si>
  <si>
    <t>Sensores de color,Detectores de color</t>
  </si>
  <si>
    <t>Sensores olfativos</t>
  </si>
  <si>
    <t>Es el sistema sensorial utilizado para detectar los olores.</t>
  </si>
  <si>
    <t>Sensores olfativos,Detectores olfaticos</t>
  </si>
  <si>
    <t>Sensores de opacidad o polvo o visibilidad</t>
  </si>
  <si>
    <t>Diseñado para el control de la opacidad relativa en procesos de fabricación a alta velocidad donde este parámetro sea requerido como control de calidad.</t>
  </si>
  <si>
    <t>Sensores de opacidad,partículas o visibilidad,Dectectores de opacidad,partículas o visibilidad</t>
  </si>
  <si>
    <t>Sensores de resistencia o conductividad eléctrica</t>
  </si>
  <si>
    <t>Se utiliza en cromatografía de gases y es uno de los primeros utilizados. Tiene una amplia aplicación y su uso se basa en la diferencia de conductividad térmica del gas portador cuando circula también analito.</t>
  </si>
  <si>
    <t>Sensores de resistencia o conductividad eléctrica,Detectores de resistencia o conductividad eléctrica</t>
  </si>
  <si>
    <t>Sensores de admisión eléctricos</t>
  </si>
  <si>
    <t>Reaccionan ante metales y no metales que al aproximarse a la superficie activa sobrepasan una determinada capacidad. La distancia de conexión respecto a un determinado material es tanto mayor cuanto más elevada sea su constante dieléctrica</t>
  </si>
  <si>
    <t>Sensores de admitancia eléctrica,Detectores de admitancia eléctrica</t>
  </si>
  <si>
    <t>Sensores de posición linear</t>
  </si>
  <si>
    <t xml:space="preserve">Transformador diferencial de variación lineal, que consta de un núcleo de material ferromagnético unido al eje, que se mueve linealmente entre un devanado primario y dos 
secundarios haciendo que varíe la inductancia entre ellos. </t>
  </si>
  <si>
    <t>Sensores de posición lineal,Detectores de posición lineal</t>
  </si>
  <si>
    <t>Sensores de inductancia eléctrica</t>
  </si>
  <si>
    <t>Son una clase especial de sensores que sirven para detectar materiales metálicos ferrosos. Son de gran utilización en la industria, tanto para aplicaciones de posicionamiento como para detectar la presencia o ausencia de objetos metálicos en un determinado contexto: detección de paso, de atasco, de codificación y de conteo.</t>
  </si>
  <si>
    <t>Sensores de inductancia eléctrica,Detectores de inductancia eléctrica</t>
  </si>
  <si>
    <t>Esferos de registro de tablas</t>
  </si>
  <si>
    <t>Es una máquina que se utiliza junto con el ordenador e imprime en forma lineal. Se utilizan en diversos campos: ciencias, ingeniería, diseño, arquitectura, etc.</t>
  </si>
  <si>
    <t>Trazadores de grabador gráfico,Marcadores de grabador gráfico</t>
  </si>
  <si>
    <t>Contadores de células diferenciales hematológicas manuales o electrónicos</t>
  </si>
  <si>
    <t>Es un aparato utilizado para contar y medir el tamaño de partículas en solución. Se utiliza principalmente para contar células sanguíneas en su aplicación como contador hematológico, pero también se puede utilizar para contar bacterias, células procariotas y partículas virales.</t>
  </si>
  <si>
    <t>Contadores de células hematológicos con diferencial ,manuales o electrónicos,Registradores de células hematológicos con diferencial,manual o electrónico</t>
  </si>
  <si>
    <t>Cristales piezoeléctricos</t>
  </si>
  <si>
    <t>La piezoelectricidad (del griego piezein, "estrujar o apretar") es un fenómeno presentado por determinados cristales que al ser sometidos a tensiones mecánicas adquieren una polarización eléctrica en su masa, apareciendo una diferencia de potencial y cargas eléctricas en su superficie.</t>
  </si>
  <si>
    <t>Cristales Piezoeléctricos</t>
  </si>
  <si>
    <t>Sensores de fibra</t>
  </si>
  <si>
    <t>A fiber optic sensor is a sensor that uses optical fiber either as the sensing element ("intrinsic sensors"), or as a means of relaying signals from a remote sensor to the electronics that process the signals ("extrinsic sensors"). Fibers have many uses in remote sensing.</t>
  </si>
  <si>
    <t>Sensores de fibra óptica,Detectores de fibra óptica</t>
  </si>
  <si>
    <t>Transductores de audio</t>
  </si>
  <si>
    <t>Un transductor es un dispositivo capaz de transformar o convertir un determinado tipo de energía de entrada, en otra diferente a la salida.</t>
  </si>
  <si>
    <t>Transductores de sonido,Transformadores de sonido</t>
  </si>
  <si>
    <t>Transmisores de temperatura</t>
  </si>
  <si>
    <t>Los transmisores de temperatura se utilizan para transmitir la temperatura medida como señal analógica a un receptor.</t>
  </si>
  <si>
    <t>Transmisores de temperatura,Receptores de temperatura</t>
  </si>
  <si>
    <t>Transmisores de humedad</t>
  </si>
  <si>
    <t xml:space="preserve">Dispositivo que mide la humedad ambiental relativa y la temperatura y proporcionan salidas analógicas lineales directamente proporcionales a la humedad  elativa y la temperatura. Se presenta con un alojamiento metálico y tiene un conector estándar miniatura para un fácil reemplazo </t>
  </si>
  <si>
    <t>Transmisores de humedad,Receptores de humedad</t>
  </si>
  <si>
    <t>Transductores electro neumáticos</t>
  </si>
  <si>
    <t>El transductor electromecánico es un tipo de transductor que transforma electricidad en energía mecánica, o viceversa.</t>
  </si>
  <si>
    <t>Transductores electroneumáticos,Transformadores electroneumáticos</t>
  </si>
  <si>
    <t>Celdas de carga</t>
  </si>
  <si>
    <t>Una celda de carga es un transductor que es utilizado para convertir una fuerza en una señal eléctrica.</t>
  </si>
  <si>
    <t>, Captadores dinamométricos,Receptores dinamométricos, celda de carga</t>
  </si>
  <si>
    <t>Calorímetros</t>
  </si>
  <si>
    <t>El calorímetro es un instrumento que sirve para medir las cantidades de calor suministradas o recibidas por los cuerpos. Es decir, sirve para determinar el calor específico de un cuerpo, así como para medir las cantidades de calor que liberan o absorben los cuerpos.</t>
  </si>
  <si>
    <t>Calorímetros,Medidor de calor</t>
  </si>
  <si>
    <t>Equipos de rastreo de calor</t>
  </si>
  <si>
    <t>Cámaras  o equipos de rastreo de calor que se basan en amplificar la intensidad o 'captar longitudes de onda no visibles por el ojo humano pero sí por otros sensores. Algunos ejemplos de cámaras convencionales:</t>
  </si>
  <si>
    <t>Equipo de rastreo de señales por calor,Maquina de rastreo de señales por calor</t>
  </si>
  <si>
    <t>Grabadoras de punto de fusión</t>
  </si>
  <si>
    <t>Equipo usado para registrar la temperatura necesaria para la ocurrencia del cambio de estado sólido al líquido en una sustancia, cada sustancia ya sea pura o no posee un valor de temperatura de fusión propio</t>
  </si>
  <si>
    <t>Registradores de temperaturas de fusión,Receptores de temperatura de fusion</t>
  </si>
  <si>
    <t>Pirómetros</t>
  </si>
  <si>
    <t>Un pirómetro, dispositivo capaz de medir la temperatura de una sustancia sin necesidad de estar en contacto con ella. El término se suele aplicar a aquellos instrumentos capaces de medir temperaturas superiores a los 600 grados celsius.</t>
  </si>
  <si>
    <t>Pirómetros,Medidores de presión</t>
  </si>
  <si>
    <t>Reguladores de temperatura</t>
  </si>
  <si>
    <t xml:space="preserve">Reguladores para el control de la temperatura por ejemplo en el aire acondicionado o en el control de la temperatura en el agua. </t>
  </si>
  <si>
    <t>Reguladores de temperatura,</t>
  </si>
  <si>
    <t>Termo cúpulas</t>
  </si>
  <si>
    <t>Un termopar (también llamado termocupla) es un transductor formado por la unión de dos metales distintos que produce unvoltaje (efecto Seebeck), que es función de la diferencia de temperatura entre uno de los extremos denominado "punto caliente" o unión caliente o de medida y el otro denominado "punto frío" o unión fría o de referencia.</t>
  </si>
  <si>
    <t>Termopares ,Calibradores de temperatura, termocupla</t>
  </si>
  <si>
    <t>Termógrafos</t>
  </si>
  <si>
    <t>Dispositivo para monitorear la temperatura y humedad de cualquier objeto al que se halle solidario como productos perecederos o químicos sensibles a la temperatura.</t>
  </si>
  <si>
    <t>Termógrafos,Registradores de temperatura</t>
  </si>
  <si>
    <t>Termostatos</t>
  </si>
  <si>
    <t>Un termostato es el componente de un sistema de control simple que abre o cierra un circuito eléctrico en función de la temperatura.</t>
  </si>
  <si>
    <t>Termostatos,Controlador de temperatura</t>
  </si>
  <si>
    <t>Termómetros de lectura remota</t>
  </si>
  <si>
    <t xml:space="preserve">Termómetros de dial de lectura a distancia. </t>
  </si>
  <si>
    <t>Termómetros de tele indicación,Medidor de temperatura de tele indicacion</t>
  </si>
  <si>
    <t>Termómetros de resistencia</t>
  </si>
  <si>
    <t>Los termómetros de resistencia o termómetros a resistencia son transductores de temperatura, los cuales se basan en la dependencia de la resistencia eléctrica de un material con la temperatura, es decir, son capaces de transformar una variación de temperatura en una variación de resistencia eléctrica. ideal para realizar mediciones donde se requiere una alta precisión y una documentación online. </t>
  </si>
  <si>
    <t>Termómetros de resistencia,Medidor de temperatura de resistencia</t>
  </si>
  <si>
    <t>Termómetros de superficie</t>
  </si>
  <si>
    <t>El termómetro de superficie está diseñado para medir la temperatura de la superficie de concreto curado, asfalto fresco relajado y otros materiales.</t>
  </si>
  <si>
    <t>Termómetros de superficie,Medidores temperatura de superficie</t>
  </si>
  <si>
    <t>Termómetros de mano</t>
  </si>
  <si>
    <t>Es un instrumento de medición de temperatura</t>
  </si>
  <si>
    <t>Termómetros de mano,Medidor de temperatura de mano</t>
  </si>
  <si>
    <t>Controles de temperatura criogénicos</t>
  </si>
  <si>
    <t xml:space="preserve"> herramientas para el control de temperatura para obtener los resultados deseados.</t>
  </si>
  <si>
    <t>Controladores de temperatura para criogenia,Reguladores de temperatura para criogenia</t>
  </si>
  <si>
    <t>Controladores de temperatura humidificadores</t>
  </si>
  <si>
    <t xml:space="preserve">Control del humidificador para monitorear exterior la temperatura y los niveles de humedad en el interior. </t>
  </si>
  <si>
    <t>Controladores de temperatura para humidificadores,Reguladores de temperatura para humidificadores</t>
  </si>
  <si>
    <t>Termopozos</t>
  </si>
  <si>
    <t>Son perforaciones en la corteza terrestre, que Comunican el yacimiento con la superficie, mediante el cual se extrae fluido Geotérmico para utilizarlo; ya sea para generación eléctrica o para una actividad Industrial que requiera calor de forma directa.</t>
  </si>
  <si>
    <t>Pozos térmicos,Agujero térmicos,Agujeros termicos</t>
  </si>
  <si>
    <t>Termo cabezas</t>
  </si>
  <si>
    <t>Cabezales de conexión, también se hace referencia como thermoheads o cabezas de termopar, proporcionan un medio para la conexión de sensores de temperatura y los cables de extensión.</t>
  </si>
  <si>
    <t>Cabezas térmicas|</t>
  </si>
  <si>
    <t>Termistores</t>
  </si>
  <si>
    <t>Un termistor es un sensor resistivo de temperatura. Su funcionamiento se basa en la variación de la resistividad que presenta un semiconductorcon la temperatura.</t>
  </si>
  <si>
    <t>Termistores,Semiconductor</t>
  </si>
  <si>
    <t>Sondas termopares</t>
  </si>
  <si>
    <t>Dispositivo termoeléctrico utilizado para medir temperaturas con precisión, especialmente los que consisten de dos metales diferentes unidos de manera que una diferencia de potencial generada entre los puntos de contacto mide la temperatura.</t>
  </si>
  <si>
    <t>Sondas de par térmico,Escudos de par térmico</t>
  </si>
  <si>
    <t>Termómetros de refrigerador o congelador de laboratorio</t>
  </si>
  <si>
    <t>Termómetros para altas temperaturas</t>
  </si>
  <si>
    <t xml:space="preserve">Termómetros para congeladores o refrigeradores de laboratorio,Termostato para congeladores </t>
  </si>
  <si>
    <t>Termómetros de incubadora de laboratorio</t>
  </si>
  <si>
    <t>Termometros para medidas de la temperatura de los hornos e incubadoras para laboratorio,</t>
  </si>
  <si>
    <t>Termómetros para incubadoras de laboratorio,termostato para incubadoras</t>
  </si>
  <si>
    <t>Higrómetros</t>
  </si>
  <si>
    <t>Un higrómetro o hidrógrafo es un instrumento que se utiliza para medir el grado de humedad del aire, u otro gas.</t>
  </si>
  <si>
    <t>Higrómetros,Medidor de humedad, hidrógrafo</t>
  </si>
  <si>
    <t>Sicrómetros</t>
  </si>
  <si>
    <t>Es un aparato utilizado en meteorología para medir la humedad relativa o contenido de vapor de agua en el aire. Es distinto de los higrómetros domésticos.</t>
  </si>
  <si>
    <t>Psicrómetros,Medidor de Humedad o de vapor de agua</t>
  </si>
  <si>
    <t>Probadores de humedad de temperatura</t>
  </si>
  <si>
    <t>Su uso principal es el de medir y controlar las condiciones climatológi- cas en almacenes y naves de producción. Los valores de humedad y temperatura facilitados por los sensores del medidor de humedad y temperatura se transmiten continuamente al PC.</t>
  </si>
  <si>
    <t>Comprobadores de humedad por temperatura,Medidores de humedad por temperatura</t>
  </si>
  <si>
    <t>Medidores de rocío</t>
  </si>
  <si>
    <t>Los medidores de humedad se utilizan para medir el porcentaje de agua en una sustancia dada.</t>
  </si>
  <si>
    <t>Medidores de humedad,Comprobadores de humedad</t>
  </si>
  <si>
    <t>Un medidor de profundidad es un medidor de presión que muestra la profundidad equivalente en agua.</t>
  </si>
  <si>
    <t>Calibradores de profundidad,Reguladores de profundidad</t>
  </si>
  <si>
    <t>Manostatos</t>
  </si>
  <si>
    <t>Un manostato es un dispositivo que mide la presión y el vacío de un medio ambiente u otras ciertas condiciones de un entorno.</t>
  </si>
  <si>
    <t>Manóstatos,Presostato</t>
  </si>
  <si>
    <t>Indicadores de presión</t>
  </si>
  <si>
    <t>Equipos utilizados para la medición de la presión y el vacío. Los instrumentos utilizados para medir la presión se llaman manómetros o medidores de vacío.</t>
  </si>
  <si>
    <t>Indicadores de presión,Sensores de presión</t>
  </si>
  <si>
    <t>Reguladores de presión</t>
  </si>
  <si>
    <t>Un Manoreductor o un reductor de presión es una válvula que permite reducir la presión de un fluido a una presión constante fija o seleccionada.</t>
  </si>
  <si>
    <t>Reguladores de presión,Indicadores de presion</t>
  </si>
  <si>
    <t>Grabadoras de presión o de vacío</t>
  </si>
  <si>
    <t>Son los instrumentos más utilizados para el registro continuo de la presión en industrias tales como alimentarias, farmacéuticas y aplicaciones de laboratorio, I+D o de análisis de técnico-científicos.</t>
  </si>
  <si>
    <t>Registradores de presión o vacío,Modulos de presión o vacío</t>
  </si>
  <si>
    <t>Indicadores de vacío</t>
  </si>
  <si>
    <t>Un indicador de vacío se utiliza para medir la presión en el vacío-que se divide en dos subcategorías, alto y bajo vacío (y a veces ultra-alto vacío).</t>
  </si>
  <si>
    <t>Medidores del vació,Registradores de vacío</t>
  </si>
  <si>
    <t>Instrumentos o controles de nivel de líquido</t>
  </si>
  <si>
    <t>Los instrumentos mecánicos de medición y control de niveles ó cargas hidrostáticas, incluyen dispositivos visuales e indicadores, el dispositivo más simple para medir niveles es una varilla graduada, que se pueda insertar en un recipiente, la profundidad real del material se mide por la parte mojada de la varilla, este método es muy utilizado para medir el nivel en los tanques de una gasolinera, este método es simple pero efectivo, no es muy práctico, sobre todo si el material es tóxico ó corrosivo, ya que el individuo que lo aplica tiene que estar de pie sobre la abertura manejando la varilla con las manos.</t>
  </si>
  <si>
    <t>Controles o instrumentos de nivel de líquido</t>
  </si>
  <si>
    <t>Intensificadores de presión</t>
  </si>
  <si>
    <t>Intensificadores de presión se utilizan para aumentar la presión de los fluidos hidráulicos o neumáticos en sistemas presurizados.</t>
  </si>
  <si>
    <t>Intensificadores de presión,Duplicadores de presión</t>
  </si>
  <si>
    <t>Escáneres de presión</t>
  </si>
  <si>
    <t>Escáneres de presión permite que la señal entregada a un instrumento sea escaneada o cambiada entre múltiples sensores de presión.</t>
  </si>
  <si>
    <t>Analizadores de presión,Manómetros de presión</t>
  </si>
  <si>
    <t>Transmisores de presión</t>
  </si>
  <si>
    <t>convierten una presión aplicada en una señal eléctrica. Esta señal se envía a las computadoras, grabadoras de cuadros, medidores digitales de panel u otros dispositivos del PLC (controladores programables lógicos) que interpretan esta señal eléctrica y la utilizan para mostrar, registrar y/o cambiar la presión en el sistema que se está monitoreando.
La señal más común utilizada en aplicaciones ind</t>
  </si>
  <si>
    <t>Transmisores de presión,Sensores de presión,Transductores de presión</t>
  </si>
  <si>
    <t>Controladores de presión</t>
  </si>
  <si>
    <t xml:space="preserve">Convierten una presión aplicada en una señal eléctrica. Esta señal se envía a las computadoras, grabadoras de cuadros, medidores digitales de panel u otros dispositivos del PLC (controladores programables lógicos) que interpretan esta señal eléctrica y la utilizan para mostrar, registrar y/o cambiar la presión en el sistema que se está monitoreando.
</t>
  </si>
  <si>
    <t>Controladores de presión,Reguladores de presión</t>
  </si>
  <si>
    <t>Un caudalímetro es un instrumento de medida para la medición de caudal o gasto volumétrico de un fluido o para la medición del gasto másico. Estos aparatos suelen colocarse en línea con la tubería que transporta el fluido. También suelen llamarse medidores de caudal, medidores de flujo o flujómetros.</t>
  </si>
  <si>
    <t>Flujo metros,Medidor de flujo,caudalímetro, medidores de caudal, medidores de flujo</t>
  </si>
  <si>
    <t>Reómetros</t>
  </si>
  <si>
    <t>Un reómetro es un instrumento de laboratorio que se usa para medir la forma en que fluyen un líquido, mezcla o suspensión bajo la acción de fuerzas externas.</t>
  </si>
  <si>
    <t>Reómetros,Viscosímetros</t>
  </si>
  <si>
    <t>Rotámetros</t>
  </si>
  <si>
    <t>El rotámetro es un indicador de flujo industrial usado para la medición de líquidos y gases</t>
  </si>
  <si>
    <t>Rotámetros,Medidores de liquidos y gases</t>
  </si>
  <si>
    <t>Medidores de agua</t>
  </si>
  <si>
    <t>Contadores de agua se utilizan para medir el volumen de agua utilizada por la construcción residencial y comercial que se abastecen de agua mediante un sistema de suministro de agua pública.</t>
  </si>
  <si>
    <t>Contadores de agua,Medidores de agua</t>
  </si>
  <si>
    <t>Repuestos para medidores de agua</t>
  </si>
  <si>
    <t>Repuestos para artefacto que permite contabilizar la cantidad de agua que pasa a través de el y es utilizado en las instalaciones residenciales e industriales de los acueductos para realizar los cobros pertinentes a los usuarios del mismo.</t>
  </si>
  <si>
    <t>Respuestos para contadores de agua,Piezas para medidores de agua</t>
  </si>
  <si>
    <t>Venturis</t>
  </si>
  <si>
    <t>Son válvulas que cambian su sección de paso cuando se modifican las propiedades del fluido que las cruza. Los carburadores son las máquinas que los utilizan con mayor frecuencia aunque sirven también en otros mezcladores.</t>
  </si>
  <si>
    <t>Difusores Venturi,Válvulas variables</t>
  </si>
  <si>
    <t>Indicadores de gas</t>
  </si>
  <si>
    <t>Nivel de combustible (o medidor de gas) es un instrumento usado para indicar el nivel de combustible contenido en un depósito.</t>
  </si>
  <si>
    <t>Medidores de gas,Sensores de gas</t>
  </si>
  <si>
    <t>Monitores de temperatura y velocidad del aire</t>
  </si>
  <si>
    <t>Monitores combinados con mediciones de velocidad de aire, temperatura así como humedad.</t>
  </si>
  <si>
    <t>Monitores de la velocidad y la temperatura del aire|Indicadores de la velocidad y la temperatura del aire</t>
  </si>
  <si>
    <t>Indicadores visuales de flujo</t>
  </si>
  <si>
    <t>Relojes indicadores de caudal para uso en sistemas hidráulicos con aceite a alta presión.  Se utilizan en la tubería de alimentación, refrigeración, petróleo, industrias petroquímicas y de procesamiento de química general.</t>
  </si>
  <si>
    <t>Indicadores visuales de c audal,Caudalímetro,Flujómetros</t>
  </si>
  <si>
    <t>Ventanas para visualizar el flujo</t>
  </si>
  <si>
    <t>Se utilizan en la tubería de alimentación, refrigeración, petróleo, industrias petroquímicas y de procesamiento de química general.  El cristal de la vista permite ver el líquido.</t>
  </si>
  <si>
    <t xml:space="preserve">Ventanas de indicadores visuales de caudal,Mirillas </t>
  </si>
  <si>
    <t>Computadores o totalizadores de flujo</t>
  </si>
  <si>
    <t>Indicador de caudal instantáneo y totalizador con linearización.</t>
  </si>
  <si>
    <t>Calculadores o totalizadores de caudal,Medidores de caudal</t>
  </si>
  <si>
    <t>Plato de orificio</t>
  </si>
  <si>
    <t>Una placa de orificio es un dispositivo utilizado para medir la tasa de flujo. Ya sea una tasa de flujo volumétrico o de masa se ​​puede determinar, dependiendo de los cálculos asociados con la placa de orificios.</t>
  </si>
  <si>
    <t>Placa perforada,Placas de pruebas</t>
  </si>
  <si>
    <t>Indicadores de aceite</t>
  </si>
  <si>
    <t xml:space="preserve">La función de un indicador de aceite es para ofrecerte una lectura visual de la presión de aceite dentro del motor. Tiene una aguja indicadora y una escala de lectura. </t>
  </si>
  <si>
    <t>Medidores de aceite,Marcadores de aceites</t>
  </si>
  <si>
    <t>Transmisores de flujo</t>
  </si>
  <si>
    <t>Miden las presiones de los caudal másico o volumétrico</t>
  </si>
  <si>
    <t>Transmisores de cauda l,Emisores de señal</t>
  </si>
  <si>
    <t>Kits de prueba de frotis manual</t>
  </si>
  <si>
    <t>Instrumentos de evaluación o ensayo diversos usados en el  mecanismo científico que consiste en el extendido de una gota de sangre en la superficie de un portaobjetos o de un cubreobjetos, con el fin de analizarla posteriormente.</t>
  </si>
  <si>
    <t>Kits de ensayo de frotis manuales,Equipo de ensayo de frotis manuales</t>
  </si>
  <si>
    <t>Kits de prueba de frotis automático</t>
  </si>
  <si>
    <t>Equipos o instrumentos usados en forma rutinaria en todo hemograma, en forma  automatizada.</t>
  </si>
  <si>
    <t>Kits de ensayo de frotis automatizados,Equipo de ensayo de frotis automatizado</t>
  </si>
  <si>
    <t>Analizadores de grano</t>
  </si>
  <si>
    <t>Equipos o instrumentos de prueba de grano, que pueden ser utilizados en las explotaciones agrícolas o por los agricultores.</t>
  </si>
  <si>
    <t>Analizadores de grano,Clasificadora de grano</t>
  </si>
  <si>
    <t>Contadores de semillas</t>
  </si>
  <si>
    <t>Las màquinas de conteo de semillas (contadores de semilla) cuentan semillas para  el propósito de empacarlas o investigarlas.</t>
  </si>
  <si>
    <t>Contadores de semillas,</t>
  </si>
  <si>
    <t>Analizadores de alimentación</t>
  </si>
  <si>
    <t>Sistemas de control de alimentación.</t>
  </si>
  <si>
    <t>Analizadores de alimentación,</t>
  </si>
  <si>
    <t>Velocímetros</t>
  </si>
  <si>
    <t>Un velocímetro es un instrumento que mide el valor de la rapidez media de un vehículo. Debido a que el intervalo en el que mide esta rapidez es generalmente muy pequeña se aproxima mucho a la magnitud de la Velocidad instantánea, es decir la rapidez instantánea.</t>
  </si>
  <si>
    <t>Velocímetros,Instrumento para medir velocidad</t>
  </si>
  <si>
    <t>Tacómetros</t>
  </si>
  <si>
    <t>Un tacómetro es un dispositivo que mide la velocidad de giro de un eje, normalmente la velocidad de giro de un motor. Se mide en revoluciones por minuto (RPM). Actualmente se utilizan con mayor frecuencia los tacómetros digitales, por su mayor precisión.</t>
  </si>
  <si>
    <t>Tacómetros,Dispositivo para medir la velocidad de giro de un eje</t>
  </si>
  <si>
    <t>Discos para tacómetros</t>
  </si>
  <si>
    <t>Es un dispositivo que mide la velocidad de giro de un eje, normalmente la velocidad de giro de un motor. Se mide en revoluciones por minuto (RPM). Actualmente se utilizan con mayor frecuencia los tacómetros digitales, por su mayor precisión.</t>
  </si>
  <si>
    <t>Discos de tacómetro</t>
  </si>
  <si>
    <t>Compases para encontrar la dirección</t>
  </si>
  <si>
    <t>El radiogoniómetro es un sistema electrónico capaz de determinar la dirección de procedencia de una señal de radio.</t>
  </si>
  <si>
    <t>Compases de radiogoniometría,Señal de radio</t>
  </si>
  <si>
    <t>Instrumentos de navegación por radio</t>
  </si>
  <si>
    <t>La radioayuda puede definirse como el conjunto de señales radioeléctricas, generalmente generadas en instalaciones terrestres y recibidas a bordo, que permiten a laaeronave guiarse. </t>
  </si>
  <si>
    <t>Instrumentos de navegación por radio,Radiogoniómetro</t>
  </si>
  <si>
    <t>Sextantes</t>
  </si>
  <si>
    <t>Instrumento usado para medir el ángulo entre dos objetos visibles. Su uso principal es para determinar el ángulo entre un objeto celeste y el horizonte que se conoce como el objeto de altitud .</t>
  </si>
  <si>
    <t>Sextante,Instrumento para medir angulos</t>
  </si>
  <si>
    <t>Dispositivos de control complejo</t>
  </si>
  <si>
    <t>Dispositivo mecánico que puede realizar la función compleja de productos químicos inyectables, control motor submarino, y de control de nivel-depósito de agua en el control del suministro de agua simple.</t>
  </si>
  <si>
    <t>Dispositivos complejos de controlar ,Programas complejos de controlar</t>
  </si>
  <si>
    <t>Controladores de analizador digital</t>
  </si>
  <si>
    <t>Es un instrumento electrónico que capta y muestra varias señales desde un sistema digital o circuito digital . Un analizador lógico puede convertir los datos capturados en diagramas de tiempo , protocolo decodifica, máquina de estado rastros, lenguaje ensamblador , o puede correlacionar conjunto con el software a nivel de fuente.</t>
  </si>
  <si>
    <t>Controladores de Analizador Digital,Manual de instrucciones digital</t>
  </si>
  <si>
    <t>Analizadores de bioluminiscencia o quimioluminiscencia</t>
  </si>
  <si>
    <t xml:space="preserve">Conjunto de técnicas caracterizadas por la producción de especies en estado excitado cuyo espectro de emisión, al regresar al estado fundamental, suministra información para el análisis cualitativo y cuantitativo  </t>
  </si>
  <si>
    <t>Análisis de quimi|luminiscencia o bioluminiscencia,Estudio de la produccion de luz de organismos vivos</t>
  </si>
  <si>
    <t>Analizadores de electro gravimetría</t>
  </si>
  <si>
    <t>Analizadores utilizados para separar y cuantificar los iones de una sustancia, por lo general un metal.</t>
  </si>
  <si>
    <t>Analizadores de electro gravimetría,Clasificadores de metales</t>
  </si>
  <si>
    <t>Analizadores de ionización de la llama</t>
  </si>
  <si>
    <t>El detector de ionización de llama es un detector utilizado en cromatografía de gases. Es uno de los detectores más usados y versátiles. Básicamente es un quemador dehidrógeno/oxígeno, donde se mezcla el efluente de la columna (gas portador y analito) con hidrógeno. Inmediatamente, este gas mezclado se enciende mediante una chispa eléctrica, produciéndose una llama de alta temperatura.</t>
  </si>
  <si>
    <t>Analizadores de ionización de llama,Quemador de hidrgeno/oxigeno</t>
  </si>
  <si>
    <t>Analizadores de iones</t>
  </si>
  <si>
    <t>Es un instrumento que permite analizar con gran precisión la composición de diferentes elementos químicos e isótopos atómicos, separando los núcleos atómicos en función de su relación masa-carga (m/z).</t>
  </si>
  <si>
    <t>Analizadores de iones,Clasificadora de atomos</t>
  </si>
  <si>
    <t>Analizadores de radiometría</t>
  </si>
  <si>
    <t>Se ocupa del analizar la medida de la radiación electromagnética.</t>
  </si>
  <si>
    <t>Analizadores de radiometría,Analizadores de radiación</t>
  </si>
  <si>
    <t>Analizadores de acceso aleatorio</t>
  </si>
  <si>
    <t>Este sistema permite el análisis selectivo de químicos.</t>
  </si>
  <si>
    <t>Analizadores de acceso aleatorio,Muestreo aleatorio simple</t>
  </si>
  <si>
    <t>Analizadores de cintigrafía</t>
  </si>
  <si>
    <t>El cintigrama óseo es una exploración del esqueleto que permite detectar pequeñas alteraciones funcionales ( cambios osteoblásticos) antes de que estas puedan ser detectadas con una radiografía o una tomografía computarizada.</t>
  </si>
  <si>
    <t>Analizadores cintigráficos,Analizadores cartagráficos</t>
  </si>
  <si>
    <t>Analizadores térmicos diferenciales</t>
  </si>
  <si>
    <t>Equipos de estudios del material en estudio y una referencia inerte que se  somete a ciclos térmicos idénticos, durante la grabación de cualquier diferencia de temperatura entre la muestra y de referencia.</t>
  </si>
  <si>
    <t>Analizadores de diferenciales térmicos,Analizadores de diferencia de temperatura</t>
  </si>
  <si>
    <t>Analizadores térmicos de gravimetría</t>
  </si>
  <si>
    <t>Equipo que permite la realización de ensayos de termogravimetría y de medidas cuantitativas de variación de masa durante los procesos de transición y degradación térmica (estabilidad y degradación de materiales a temperaturas elevadas), entre 25 y 1 000 °C. Los registros proporcionan información sobre la masa de deshidratación, descomposición y/u oxidación de una muestra en función del tiempo y la temperatura.</t>
  </si>
  <si>
    <t>Analizadores de termo gravimetría</t>
  </si>
  <si>
    <t>Equipo de partición de geles</t>
  </si>
  <si>
    <t>Gel de partición o filtración.</t>
  </si>
  <si>
    <t>Equipo de filtración o partición en ge l,Filtro de clasificación</t>
  </si>
  <si>
    <t>Hidrómetros</t>
  </si>
  <si>
    <t>El término utilizado en inglés es “hydrometer”; sin embargo, en español, un hidrómetro es un instrumento muy diferente que sirve para medir el caudal, la velocidad o la presión de un líquido en movimiento.</t>
  </si>
  <si>
    <t>Hidrómetros,Instrumentos para medir el caudal</t>
  </si>
  <si>
    <t>Monocromadores</t>
  </si>
  <si>
    <t>Un monocromador es un dispositivo óptico que permite, por medio de un mecanismo, seleccionar y transmitir una estrecha banda de longitudes de onda ya sean electromagnéticas o no a partir de una fuente emisora que produzca una amplia gama de longitudes de onda.</t>
  </si>
  <si>
    <t>Monocromadores,Medidores de radiacion electromagnética</t>
  </si>
  <si>
    <t>Nefelómetros</t>
  </si>
  <si>
    <t>Un nefelómetro (del griego νεφέλη, nube, y μέτρον, medida) es un instrumento para medir partículas suspendidas en un líquido.</t>
  </si>
  <si>
    <t>Nefelómetros ,Turbidimetros</t>
  </si>
  <si>
    <t>Osmómetros</t>
  </si>
  <si>
    <t>La definición de osmómetro ha evolucionado a través del tiempo. En un principio un osmómetro era un aparato que se empleaba para medir la presión osmótica entre una solución y un solvente: actualmente también se denomina osmómetro a los aparatos utilizados para determinar la osmolaridad de las soluciones, es decir, las concentraciones efectivas de solutos que causan la presión osmótica, algunos de los cuales no emplean medidas de presión osmótica sino otras propiedades coligativas que conducen a resultados más exactos.</t>
  </si>
  <si>
    <t>Osmómetros,Medidor de presión de vapor</t>
  </si>
  <si>
    <t>Polarógrafos</t>
  </si>
  <si>
    <t>La Polarografía es una subclase de voltamperometría donde el electrodo de trabajo es un electrodo de gota de mercurio (DME), útil por su amplio rango catódica y su superficie renovable.</t>
  </si>
  <si>
    <t>Polarográficos,Voltamétrica</t>
  </si>
  <si>
    <t>Escáner radiocromatográfico</t>
  </si>
  <si>
    <t>Escáner para la detección de radioisótopos.</t>
  </si>
  <si>
    <t>Escáneres radiocromatográficos</t>
  </si>
  <si>
    <t>Sacarímetros</t>
  </si>
  <si>
    <t>Un sacarómetro es un aparato utilizado para medir la concentración de azúcar en una solución</t>
  </si>
  <si>
    <t>Sacarómetros,Densímetros,Pesalíquidos</t>
  </si>
  <si>
    <t>Volúmetros</t>
  </si>
  <si>
    <t>Un volúmetro es un dispositivo usado para medir el volumen, la cantidad de espacio en tres dimensiones y el objeto toma. </t>
  </si>
  <si>
    <t>Volúmetros,Medidores de volumen</t>
  </si>
  <si>
    <t>Tiras o papeles para prueba de ph</t>
  </si>
  <si>
    <t>Es papel de filtro impregnado con un indicador o una mezcla de indicadores. El papel es secado, cortado en tamaño conveniente, y entonces embalado en un paquete adecuado.  Es la forma más sencilla de medir el PH</t>
  </si>
  <si>
    <t>Tiras o papeles para ensayos de pH|Evalucion experimental de pH</t>
  </si>
  <si>
    <t>Tiras o papeles para pruebas químicas</t>
  </si>
  <si>
    <t xml:space="preserve">Indicador de papeles y tiras reactivas para pH. </t>
  </si>
  <si>
    <t>Tiras o papeles para ensayos químicos,Evalucion experimental de una sustancia</t>
  </si>
  <si>
    <t>Micro placas</t>
  </si>
  <si>
    <t>Una placa microtituladora, placa de microtitulación, o microplaca es una placa con múltiples pocillos que se utilizan como pequeños tubos de ensayo.</t>
  </si>
  <si>
    <t>Microplacas,Placa tectónica, placa microtituladora, placa microtitulación</t>
  </si>
  <si>
    <t>Lectores de micro placas</t>
  </si>
  <si>
    <t>Un lector de placas (también conocido como lector de microplacas) es un instrumento de laboratorio que permite detectar eventos biológicos, químicos o físicos en muestras contenidas en placas de microtitulación. </t>
  </si>
  <si>
    <t>Lectores de microplacas,Registro de microplacas</t>
  </si>
  <si>
    <t>Analizadores de emisión exhaustiva de automóviles</t>
  </si>
  <si>
    <t>Las funciones del analizador  son para medir la densidad, evalúar automáticamente el rendimiento de combustión del motor y las emisiones.</t>
  </si>
  <si>
    <t>Analizadores de emisión de gases de combustión de automoción  Cromatógrafo de gases</t>
  </si>
  <si>
    <t>Analizadores de combustión catalítica</t>
  </si>
  <si>
    <t>Analizador de combustion catalitica para la determinacion de Carbono y Azufre.</t>
  </si>
  <si>
    <t>Analizadores de absorción de gas químico</t>
  </si>
  <si>
    <t>Instrumentos para la determinación de la composición cualitativa y cuantitativa de mezclas de gases.</t>
  </si>
  <si>
    <t>Analizadores de gases de absorción química</t>
  </si>
  <si>
    <t>Explosímetros</t>
  </si>
  <si>
    <t>Los explosímetros son aparatos para medir las concentraciones de gases y vapores inflamables.  Permiten obtener resultados cuantitativos pero no cualitativos, es decir, es posible detectar la presencia y concentración de un gas o vapor combustible en una composición de gases, pero no se pueden distinguir las diferentes sustancias presentes.</t>
  </si>
  <si>
    <t>Explosímetros ,Detectores de gases</t>
  </si>
  <si>
    <t>Analizadores o detectores de hidrocarburos</t>
  </si>
  <si>
    <t>Equipos y procedimientos para el muestreo y análisis de contaminantes atmosféricos.</t>
  </si>
  <si>
    <t>Analizadores o detectores de hidrocarburos (metano en aire)|Equipo de cromatografía gaseosa</t>
  </si>
  <si>
    <t>Analizadores de absorción de infrarrojos o ultravioleta</t>
  </si>
  <si>
    <t>Instrumento analizador de la concentración de gases por radiación infrarroja.</t>
  </si>
  <si>
    <t>Analizadores de absorción de rayos infrarrojos o ultravioleta|Detectores de radiacion electromagnética</t>
  </si>
  <si>
    <t>Analizadores de gas nitrógeno</t>
  </si>
  <si>
    <t>Instrumento utilizado para la determinación de la composición de la mezcla de gases de nitrógeno.</t>
  </si>
  <si>
    <t>Analizadores de gases de nitrógeno|Detectores de gases de nitrogeno,Equipo Cromatografía gaseosa</t>
  </si>
  <si>
    <t>Analizadores de óxido de nitrógeno</t>
  </si>
  <si>
    <t xml:space="preserve">Equipo de laboratorio usado para el analisis de óxidos de nitrógeno.  </t>
  </si>
  <si>
    <t>Analizadores de óxidos de nitrógeno|</t>
  </si>
  <si>
    <t>Equipo orsat</t>
  </si>
  <si>
    <t>Un analizador de gases Orsat es una pieza de equipo de laboratorio utilizado para analizar una muestra de gas (gas de combustión de combustible fósil típicamente) para su oxígeno, monóxido de carbono y el contenido de dióxido de carbono.</t>
  </si>
  <si>
    <t>Equipo ORSAT,Equipo de analisis  gases de combustión</t>
  </si>
  <si>
    <t>Analizadores de gas de oxígeno</t>
  </si>
  <si>
    <t>Sensores utilizados para el analisis de gases de oxígeno.</t>
  </si>
  <si>
    <t>Analizadores de gases de oxígeno,Equipo orsat</t>
  </si>
  <si>
    <t>Analizadores de ozono</t>
  </si>
  <si>
    <t>Monitores, sensores y controladores para gas y la medición en fase líquida así como los generadores de ozono para la entrega de ozono y sistemas de autodestrucción</t>
  </si>
  <si>
    <t>Analizadores de ozono ,Detectores de ozono</t>
  </si>
  <si>
    <t>Analizadores de susceptibilidad paramagnética</t>
  </si>
  <si>
    <t xml:space="preserve">
El analizador de oxígeno paramagnético se basa en el principio científico que el oxígeno es un material paramagnético, lo que significa que puede ser atraída en un campo magnético, o es "magnéticamente susceptibles.</t>
  </si>
  <si>
    <t>Detectores o analizadores de dióxido de sulfuro</t>
  </si>
  <si>
    <t>Sensores o detectores  electroquímico de dióxido de azufre.</t>
  </si>
  <si>
    <t>Analizadores o detectores de dióxido de azufre</t>
  </si>
  <si>
    <t>Analizadores de conductividad térmica</t>
  </si>
  <si>
    <t>Analizadores que miden la capacidad de conducción de calor. En otras palabras mide la capacidad de una sustancia de transferir la energía cinética de sus moléculas a otras moléculas adyacentes o a sustancias con las que no está en contacto</t>
  </si>
  <si>
    <t xml:space="preserve">Analizadores de conductividad térmica|Detectores de </t>
  </si>
  <si>
    <t>Detectores de radón</t>
  </si>
  <si>
    <t>Un detector de radón es un dispositivo utilizado para detectar la presencia y cantidad de gas radón. Un detector de radón puede ser utilizado en una casa privada, institución o lugar de negocio.</t>
  </si>
  <si>
    <t>Detectores de radón|analizadores de radiación</t>
  </si>
  <si>
    <t>Tubos detectores de gas</t>
  </si>
  <si>
    <t>Tubos que detecta la presencia de varios gases dentro de un área, por lo general como parte de un sistema de seguridad.</t>
  </si>
  <si>
    <t>Monitores simples de gas</t>
  </si>
  <si>
    <t>Monitor de un solo gas, diseñado para proteger al personal del sulfuro de hidrógeno o monóxido de carbono, la exposición al gas en las condiciones más extremas.</t>
  </si>
  <si>
    <t>Analizadores de un solo gas</t>
  </si>
  <si>
    <t>Monitores múltiples de gas</t>
  </si>
  <si>
    <t>Monitores capaces de detectar muchos gases tóxicos y combustibles.</t>
  </si>
  <si>
    <t xml:space="preserve">Analizadores de varios gases,Equipo de clasificacion de gases </t>
  </si>
  <si>
    <t>Analizadores de dióxido de carbono disuelto</t>
  </si>
  <si>
    <t>Equipo usado para el nalizalisis del monóxido de carbono (CO), dióxido de carbono (CO2) y metano (CH4).</t>
  </si>
  <si>
    <t>Analizadores de dióxido de carbono en disolución</t>
  </si>
  <si>
    <t>Analizadores ácidos o de base</t>
  </si>
  <si>
    <t>Instrumentos para la determinación de ácidos y / o bases.</t>
  </si>
  <si>
    <t>Analizadores de ácidos o bases</t>
  </si>
  <si>
    <t>Albuminómetros</t>
  </si>
  <si>
    <t>Un instrumento que generalmente consiste de un tubo graduado para determinar la presencia y cantidad de proteína (especialmente albúmina) en un líquido (como la orina)</t>
  </si>
  <si>
    <t>Analizadores de bauxita</t>
  </si>
  <si>
    <t xml:space="preserve"> Instrumento que  permite la determinación de todas las fases importantes de bauxita mineral.</t>
  </si>
  <si>
    <t>Analizadores de bauxita,Detectores de aluminio</t>
  </si>
  <si>
    <t>Analizadores de calcio</t>
  </si>
  <si>
    <t>Analizadores usados para medir la concentración de calcio ionizado (Ca + +), calcio total, o ambos, en sangre entera, plasma, suero, y otros fluidos corporales. T</t>
  </si>
  <si>
    <t>Analizadores de calcio,Intensificadores de calcio</t>
  </si>
  <si>
    <t>Analizadores de cloruro</t>
  </si>
  <si>
    <t>Analizadores utilizados para determinar la concentración de cloruro en los fluidos corporales (por ejemplo, suero, plasma, orina). Estos analizadores se basan en métodos de valoración colorimétrica, o mercurio amperométricos.</t>
  </si>
  <si>
    <t>Analizadores de cloro,Detectores de cloro</t>
  </si>
  <si>
    <t>Analizadores de electrolitos</t>
  </si>
  <si>
    <t>Analizadores para medir la concentración de electrolito mediante la determinación de la cantidad de carga de iones que pasa entre dos electrodos en una célula electroquímica, por lo general a una corriente eléctrica constante. Esta carga eléctrica es directamente proporcional a la cantidad de sustancia producida o consumida por el proceso redox en los electrodos y por lo general se muestra como la concentración de electrolitos en milimoles por litro (mmol / L).</t>
  </si>
  <si>
    <t>Analizadores de electrolitos,Detectores de soluciones iónicas</t>
  </si>
  <si>
    <t>Analizadores de enzimas</t>
  </si>
  <si>
    <t>Analizadores que miden las enzimas (por ejemplo, lactato deshidrogenasa) en términos de su actividad catalítica, expresados ​​en unidades de actividad (por lo general en unidades internacionales [UI]). La masa real o las concentraciones molares rara vez se midieron porque las enzimas están presentes en bajas concentraciones y en una matriz que contiene un gran número de proteínas químicamente similares y otras sustancias bioquímicas.</t>
  </si>
  <si>
    <t>Analizadores de enzimas,Detectores de bacterias digestiva</t>
  </si>
  <si>
    <t>Analizadores de ácidos grasos</t>
  </si>
  <si>
    <t>Analizador que mide proteínas, como proteínas totales, albùmina y globulina.
Minerales: Calcio, Fósforo, Magnesio, Sodio, Potasio y Cloro.
Ácidos grasos, como colesterol y triglicèridos.</t>
  </si>
  <si>
    <t>Analizadores de ácidos grasos,analizadores de biomoléculas orgánicas</t>
  </si>
  <si>
    <t>Lámpara detectora de haluro</t>
  </si>
  <si>
    <t xml:space="preserve"> Lámparas detectoras de compuesto binario formado por la combinación de un halógeno con un metal.</t>
  </si>
  <si>
    <t>Lámpara de detectores de haluros,Lampara de detectores de compuesto binarios</t>
  </si>
  <si>
    <t>Analizadores de lactato</t>
  </si>
  <si>
    <t>Instrumento para la estimación de la concentración de lactato en una muestra de fluido, generalmente sangre o plasma.</t>
  </si>
  <si>
    <t>Analizadores de lactato,Analizadores de azucar en la sangre</t>
  </si>
  <si>
    <t>Instrumentos de prueba de aceite mineral</t>
  </si>
  <si>
    <t>Instrumentos para la comprobacion de aceites minerales marcados asi como colorantes azoicos</t>
  </si>
  <si>
    <t>Instrumentos para comprobación de aceite mineral</t>
  </si>
  <si>
    <t>Analizadores monitores de contenido de aceite</t>
  </si>
  <si>
    <t>Soluciones de medición de nivel para producción petrolera</t>
  </si>
  <si>
    <t>Analizadores de monitores de contenido de petróleo</t>
  </si>
  <si>
    <t>Analizadores de carbono orgánico</t>
  </si>
  <si>
    <t>Un analizador de COT determina la cantidad de carbono en una muestra de agua. Acidificando la muestra y arrastrando con nitrógeno o helio, la muestra elimina todo el carbono inorgánico, dejando sólo el carbono orgánico para ser medido. Los analizadores de COT son usados como un test de la pureza ya que las bacteria introducen carbono orgánico.</t>
  </si>
  <si>
    <t>Equipo de prueba de petróleo</t>
  </si>
  <si>
    <t>Equipos de prueba de petróleo para el control de calidad de los instrumentos utilizados para medir las características físicas que determinan la calidad y consistencia del producto.</t>
  </si>
  <si>
    <t>Equipo de comprobación de petróleo</t>
  </si>
  <si>
    <t>Analizadores de uranio</t>
  </si>
  <si>
    <t>Dispositivo automatizado para el análisis de uranio.</t>
  </si>
  <si>
    <t>Analizadores de agua</t>
  </si>
  <si>
    <t>Equipos usados  para detectar nutrientes, halógenos, metales disueltos y parámetros ópticos en agua y aguas residuales.</t>
  </si>
  <si>
    <t>Analizadores de agua,</t>
  </si>
  <si>
    <t>Kit de prueba de aceite lubricante</t>
  </si>
  <si>
    <t>Equipos usados en el análisis de los aceites lubricantes, las grasas y los fluidos hidráulicos.</t>
  </si>
  <si>
    <t>Kit de ensayos de aceite lubricante</t>
  </si>
  <si>
    <t>Probador de pintura</t>
  </si>
  <si>
    <t>Persona o cosa que prueba o se usa para probar pinturas</t>
  </si>
  <si>
    <t xml:space="preserve">Productos para ensayos de pinturas </t>
  </si>
  <si>
    <t>Analizador de nitrógeno o nitrato o nitrito</t>
  </si>
  <si>
    <t>Módulo de análisis que permite la medida de las concentraciones (inorgánicas y orgánicas) del nitrógeno del límite del total (excepto el N2) en muestras acuosas.</t>
  </si>
  <si>
    <t>Analizadores de nitrógeno,nitratos o nitritos,</t>
  </si>
  <si>
    <t>Analizadores de azúcar</t>
  </si>
  <si>
    <t>Equipo usado para el analisis con precisión los productos de la industria azucarera, clasificando el color o las muestras de dilución.</t>
  </si>
  <si>
    <t>Analizadores de azúcares,endulzantes,</t>
  </si>
  <si>
    <t>Contadores alfa</t>
  </si>
  <si>
    <t>Un tubo que se utiliza para contar las partículas alfa que utiliza un selector de pulso que rechaza las partículas beta y gamma de manera que las partículas alfa pueden ser contados fácilmente</t>
  </si>
  <si>
    <t>Contadores de partículas alfa</t>
  </si>
  <si>
    <t>Contadores alfa beta</t>
  </si>
  <si>
    <t>Contador Alfa Beta Total  con capacidad para la medida automática de la radiactividad alfa y beta total de decenas de muestras.</t>
  </si>
  <si>
    <t>Contadores de partículas alfa,beta,</t>
  </si>
  <si>
    <t>Contadores beta</t>
  </si>
  <si>
    <t>Instrumento para la detección de partículas beta y por lo tanto la cuantificación de material radiactivo beta-emisor.</t>
  </si>
  <si>
    <t>Contadores de partículas beta</t>
  </si>
  <si>
    <t>Contadores beta gamma</t>
  </si>
  <si>
    <t xml:space="preserve"> 
El medidor de radioactividad para ser utilizada por todas aquellas personas expuestas a radiación ionizantes. Es un instrumento de medición preciso para radiación alfa, beta y gamma.</t>
  </si>
  <si>
    <t>Contadores de partículas beta,gamma</t>
  </si>
  <si>
    <t>Contadores gama</t>
  </si>
  <si>
    <t>Es un instrumento que permite medir la radiactividad de un objeto o lugar. Es un detector de partículas y de radiaciones ionizantes.</t>
  </si>
  <si>
    <t>Contadores de partículas gama</t>
  </si>
  <si>
    <t>Medidores kvp</t>
  </si>
  <si>
    <t>Proporcionan mediciones rápidas y precisas de diagnóstico potencial de tubos del generador de rayos x</t>
  </si>
  <si>
    <t>Medidores KVP,Temporizador de rayos x digital,Kavipimetro,</t>
  </si>
  <si>
    <t>Micro analizadores de rayos x</t>
  </si>
  <si>
    <t>Analizadores de fluorescencia de rayos X (XRF)</t>
  </si>
  <si>
    <t>Micro analizadores de rayos X,Espectrómetro de fluorescencia de rayos x,</t>
  </si>
  <si>
    <t>Amperímetros</t>
  </si>
  <si>
    <t>Un amperímetro es un instrumento que sirve para medir la intensidad de corriente que está circulando por un circuito eléctrico. Un microamperímetro está calibrado en millonésimas de amperio y un miliamperímetro en milésimas de amperio.</t>
  </si>
  <si>
    <t>Amperímetros,Medidor de amperios</t>
  </si>
  <si>
    <t>Medidores  de fase</t>
  </si>
  <si>
    <t>Un dispositivo para medir la diferencia de fase de dos corrientes alternas de las fuerzas electromotrices.</t>
  </si>
  <si>
    <t>Medidores de fase,Medidores de tensión,</t>
  </si>
  <si>
    <t>Puentes de laboratorio</t>
  </si>
  <si>
    <t>Instrumentos utilizados dentro de los laboratorios para enlazar dos objetos.</t>
  </si>
  <si>
    <t>Puentes de laboratorio,</t>
  </si>
  <si>
    <t>Medidores de capacitancia</t>
  </si>
  <si>
    <t>El capacímetro es un equipo de prueba electrónico utilizado para medir la capacidad o capacitancia de los condensadores. Dependiendo de la sofisticación del equipo, puede simplemente mostrar la capacidad o también puede medir una serie de parámetros tales como las fugas, la resistencia deldieléctrico o la componente inductiva.</t>
  </si>
  <si>
    <t>Capacitímetros,Equipo para medir capacidad, capacímetro</t>
  </si>
  <si>
    <t>Derivatógrafos de análisis térmico</t>
  </si>
  <si>
    <t xml:space="preserve">Instrumentos de laboratorio de medición. </t>
  </si>
  <si>
    <t>Derivatógraficos de termo análisis,</t>
  </si>
  <si>
    <t>Indicadores de monitoreo de congelamiento</t>
  </si>
  <si>
    <t xml:space="preserve">Se utiliza para controlar los productos que se dañan fácilmente cuando se exponen a temperaturas de congelación. </t>
  </si>
  <si>
    <t>Indicadores de alerta de congelación,</t>
  </si>
  <si>
    <t>Monitores de estrés de calor</t>
  </si>
  <si>
    <t>Equipo que mide el calor cuando la humedad se combina con la temperatura, el movimiento del aire y el calor radiante</t>
  </si>
  <si>
    <t>Monitores de fatiga calorífica,</t>
  </si>
  <si>
    <t>Contadores de coincidencia o no coincidencia</t>
  </si>
  <si>
    <t>Los ACC son un barril de contadores de centelleo que rodean al Detector de Trazas. Con esta geometría, las partículas que inciden verticalmente dejarán una señal en el ToF y no en los ACC. Por el contrario, las que inciden horizontalmente dejarán una señal en los ACC y no el ToF.</t>
  </si>
  <si>
    <t>Contadores de coincidencia o anticoincidencia</t>
  </si>
  <si>
    <t>Medidores de diafonía</t>
  </si>
  <si>
    <t>Aparato para medir la atenuación de diafonía</t>
  </si>
  <si>
    <t>Diafonímetros</t>
  </si>
  <si>
    <t>Probadores de resistencia de la tierra</t>
  </si>
  <si>
    <t xml:space="preserve">Instrumentos para medir la resistencia  de tierra. </t>
  </si>
  <si>
    <t>Comprobadores de resistencia de tierra,</t>
  </si>
  <si>
    <t>Grabadoras de valor eléctrico</t>
  </si>
  <si>
    <t xml:space="preserve">Es un instrumento eléctrico portátil para medir directamente magnitudes eléctricas activas como corrientes y potenciales (tensiones) o pasivas como resistencias, capacidades y otras. </t>
  </si>
  <si>
    <t>Registradores de valor eléctricos,Multimetros,</t>
  </si>
  <si>
    <t>Medidores de campo electromagnético</t>
  </si>
  <si>
    <t>Un medidor EMF es un instrumento científico para medir los campos electromagnéticos (abreviado como EMF). La mayoría de los metros miden la densidad de flujo de radiación electromagnética (campos de corriente continua) o el cambio de un campo electromagnético a través del tiempo (campos de CA), esencialmente la misma que una antena de radio, pero con muy diferentes características de detección.</t>
  </si>
  <si>
    <t>Electrómetros</t>
  </si>
  <si>
    <t>Se denomina electrómetro a un electroscopio dotado de una escala. Los electrómetros, al igual que los electroscopios, han caído en desuso debido al desarrollo de instrumentos electrónicos de precisión.</t>
  </si>
  <si>
    <t>Cargas electrónicas</t>
  </si>
  <si>
    <t>Una carga electrónica (o e-carga) es un dispositivo o conjunto que permite simular proceso de carga en un circuito electrónico. Se utiliza como sustituto de una resistencia de carga óhmica convencional.</t>
  </si>
  <si>
    <t>Equipos de medición de la fuerza del campo</t>
  </si>
  <si>
    <t>Instrumento de medición calibrados y trazables eléctricos y magnéticos de intensidad de campo</t>
  </si>
  <si>
    <t>Equipo de medida de intensidad del campo</t>
  </si>
  <si>
    <t>Instrumentos de medición de ganancia</t>
  </si>
  <si>
    <t>En electrónica, la ganancia, en lo referido a señales eléctricas, es una magnitud que expresa la relación entre la amplitud de una señal de salida respecto a la señal de entrada.</t>
  </si>
  <si>
    <t>Ganancímetros</t>
  </si>
  <si>
    <t>Galvanómetros</t>
  </si>
  <si>
    <t>Un galvanómetro es una herramienta que se usa para detectar y medir la corriente eléctrica. Se trata de un transductor analógicoelectromecánico que produce una deformación de rotación en una aguja o puntero en respuesta a la corriente eléctrica que fluye a través de su bobina. </t>
  </si>
  <si>
    <t>Galvanómetros,Medidores de corriente electrica,</t>
  </si>
  <si>
    <t>Cable de detección de alto voltaje</t>
  </si>
  <si>
    <t>Equipos de comprobación y detección de conductores de alta tensión</t>
  </si>
  <si>
    <t>Detección de cable de alta tensión,Detectores de cable de alta tension</t>
  </si>
  <si>
    <t>Medidores de impedancia</t>
  </si>
  <si>
    <t xml:space="preserve">Conjunto de pruebas funcionales auditivas, que miden la resistencia que oponen la membrana timpánica y la cadena cuando sobre ellos incide un sonido </t>
  </si>
  <si>
    <t>Impedancímetro</t>
  </si>
  <si>
    <t>Bobinas o cajas de inductancias calibradas</t>
  </si>
  <si>
    <t>Componente pasivo de un circuito eléctrico de medida de la oposición a un cambio de corriente de un inductor o bobina que almacena energía en presencia de un campo magnético, y se define como la relación entre el flujo magnético (\mathbf{\Phi}) y la intensidad de corriente eléctrica (I) que circula por la bobina y el número de vueltas (N) del devanado:</t>
  </si>
  <si>
    <t>Bobinas o cajas de inductancia calibrada,Inductores,Almacenadores de Energia,</t>
  </si>
  <si>
    <t>Medidores de resistencia al aislamiento</t>
  </si>
  <si>
    <t>Medidores de resistencia de aislamiento.</t>
  </si>
  <si>
    <t>Contadores de resistencia del aislamiento,</t>
  </si>
  <si>
    <t>Medidores de aislamiento</t>
  </si>
  <si>
    <t>Instrumentos para la ejecución de las medidas de resistencia de aislamiento sobre instalaciones eléctricas domésticas e industriales.</t>
  </si>
  <si>
    <t>Verificadores del aislamiento</t>
  </si>
  <si>
    <t>Cámaras de ionización</t>
  </si>
  <si>
    <t>Una cámara de ionización es un dispositivo usado con dos fines principales: la detección de partículas en el aire (como en un detector de humo) y la detección o medición de la radiación ionizante.</t>
  </si>
  <si>
    <t>Cámaras de ionización,Cámara de radiación,</t>
  </si>
  <si>
    <t>Ionómetros</t>
  </si>
  <si>
    <t>Módulo de medición de pH/iones para su uso autónomo como pH-metro/ionómetro con un ordenador.</t>
  </si>
  <si>
    <t>Ionómetros,Conductímetros de mesa,</t>
  </si>
  <si>
    <t>Medidores de circuito de línea a tierra</t>
  </si>
  <si>
    <t>Dispositivo que mide la tensión que se descarga y se conecta una resistencia reconocido entre los conductores estimulando así un fallo.</t>
  </si>
  <si>
    <t>Probadores en bucle de línea,tierra,</t>
  </si>
  <si>
    <t>Megohmetros</t>
  </si>
  <si>
    <t>Megóhmetro (a veces referido como un megóhmetro) es un tipo especial de ohmímetro usado para medir la resistencia eléctrica de los aisladores. Componentes aislantes, por ejemplo, chaquetas de cable, debe hacerse la prueba de su resistencia de aislamiento en el momento de puesta en marcha y como parte del mantenimiento de equipos de alta tensión e instalaciones eléctricas.</t>
  </si>
  <si>
    <t>Megaohmímetros,Medidores de aislamiento,</t>
  </si>
  <si>
    <t>Medidores de filtración de microondas</t>
  </si>
  <si>
    <t xml:space="preserve">Instrumento digital para la medida de campos electromagnéticos de alta frecuencia (RF). </t>
  </si>
  <si>
    <t>Medidores de fugas de microondas,Microfugómetros,</t>
  </si>
  <si>
    <t>Multímetros</t>
  </si>
  <si>
    <t>Un multímetro, también denominado polímetro,tester o multitester, es un instrumento eléctrico portátil para medir directamente magnitudes eléctricas activas como corrientes y potenciales (tensiones) o pasivas como resistencias, capacidades y otras.</t>
  </si>
  <si>
    <t>Multímetros,Polímetros,Tester,</t>
  </si>
  <si>
    <t>Ohmetros</t>
  </si>
  <si>
    <t>El óhmetro es otro dispositivo de medición muy importante, ya que ayuda a localizar circuitos abiertos o cortocircuitos midiendo la resistencia del componente o circuito bajo prueba. Es un instrumento que mide la resistencia o simplemente continuidad, de un circuito o parte del directamente en ohmios sin necesidad de cálculos, su principio de funcionamiento se basa en el método del voltímetro para medir resistencias y se configura habitualmente en circuitos tipo serie y/o derivación.</t>
  </si>
  <si>
    <t>Ohmiómetros,Ohmetros,</t>
  </si>
  <si>
    <t>Oscilógrafos</t>
  </si>
  <si>
    <t>Un oscilógrafo es un instrumento para medir corriente eléctrica alterna o variable, en términos de intensidad intensidad y voltaje, y volcar los resultados en una gráfica sobre papel o en una pantalla de vídeo.</t>
  </si>
  <si>
    <t>Oscilógrafos,Registradores,</t>
  </si>
  <si>
    <t>Potenciómetros</t>
  </si>
  <si>
    <t>Un potenciómetro es un resistor cuyo valor de resistencia es variable. De esta manera, indirectamente, se puede controlar laintensidad de corriente que fluye por un circuito si se conecta en paralelo, o la diferencia de potencial al conectarlo en serie.</t>
  </si>
  <si>
    <t>Potenciómetros,Sensores de posición,</t>
  </si>
  <si>
    <t>Medidores q</t>
  </si>
  <si>
    <t>Los medidores Q son una pieza de equipo utilizado para probar circuitos de radio frecuencia.</t>
  </si>
  <si>
    <t>Medidores Q</t>
  </si>
  <si>
    <t>Equipo de medición de resistencia calibrada</t>
  </si>
  <si>
    <t>Instrumentos de medición de resistencia.</t>
  </si>
  <si>
    <t>Equipo de medida de resistencia calibrada</t>
  </si>
  <si>
    <t>Generadores de nivel</t>
  </si>
  <si>
    <t>Todo dispositivo capaz de mantener una diferencia de potencia eléctrico entre dos de sus puntos.</t>
  </si>
  <si>
    <t>Medidores de voltaje o de corriente</t>
  </si>
  <si>
    <t>Un voltímetro es un instrumento que sirve para medir la diferencia de potencial entre dos puntos de un circuito eléctrico.</t>
  </si>
  <si>
    <t>Medidores de voltaje o corriente</t>
  </si>
  <si>
    <t>Osciloscopios</t>
  </si>
  <si>
    <t>Un osciloscopio es un instrumento de medición electrónico para la representación gráfica de señales eléctricas que pueden variar en el tiempo. Es muy usado en electrónica de señal, frecuentemente junto a un analizador de espectro.</t>
  </si>
  <si>
    <t>Osciloscopios,Medidor de señales,</t>
  </si>
  <si>
    <t>Acelerómetros</t>
  </si>
  <si>
    <t>Se denomina acelerómetro a cualquier instrumento destinado a medir aceleraciones. Esto no es necesariamente la misma que la aceleración de coordenadas (cambio de la velocidad del dispositivo en el espacio), sino que es el tipo de aceleración asociadas con el fenómeno de peso experimentada por una masa de prueba que se encuentra en el marco de referencia del dispositivo.</t>
  </si>
  <si>
    <t>Acelerómetros,Transductores,</t>
  </si>
  <si>
    <t>Medidores de vatios</t>
  </si>
  <si>
    <t>El vatímetro es un instrumento electrodinámico para medir la potencia eléctrica o la tasa de suministro de energía eléctrica de uncircuito eléctrico dado. El dispositivo consiste en un par de bobinas fijas, llamadas «bobinas de corriente», y una bobina móvil llamada «bobina de potencial».</t>
  </si>
  <si>
    <t>Vatímetros,Medidor de potencia eléctrica,</t>
  </si>
  <si>
    <t>Probadores de circuitos gfi</t>
  </si>
  <si>
    <t>Probador de circuitos que permiten las pruebas instante de receptáculos GFCI o disyuntor GFCI protegido circuitos</t>
  </si>
  <si>
    <t>Comprobadores de circuitos de ionización de campos de gas</t>
  </si>
  <si>
    <t>Probador de circuitos</t>
  </si>
  <si>
    <t>Un comprobador de circuito es un aparato que se usa para probar un circuito y determinar si la corriente llega o no al circuito.</t>
  </si>
  <si>
    <t>Comprobador de circuitos,Comrobador de transistores,</t>
  </si>
  <si>
    <t>Medidores o registros de demanda</t>
  </si>
  <si>
    <t>Cualquiera de los varios tipos de instrumentos utilizados para determinar la máxima demanda de un cliente para la energía eléctrica durante un intervalo de tiempo apreciable, por lo general utilizado para la facturación de los usuarios industriales.</t>
  </si>
  <si>
    <t>Medidores o contadores de demanda</t>
  </si>
  <si>
    <t>Trazador de circuitos</t>
  </si>
  <si>
    <t>Trazadores de circuito se utilizan comúnmente para ayudar a solucionar problemas eléctricos. Identifican los cortes de energía, fusibles quemados y otros problemas. Trazadores automáticos son fáciles de usar y se pueden encontrar en casi cualquier tienda de hardware.</t>
  </si>
  <si>
    <t>Trazadores de circuitos,Rastrea circuitos,</t>
  </si>
  <si>
    <t>Dispositivos de filtración de tierra</t>
  </si>
  <si>
    <t>Es un dispositivo de seguridad utilizado en instalaciones eléctricas de alta impedancia de tierra para evitar descargas. Detecta voltajes pequeños perdidos en las cajas metálicas de los equipos eléctricos e interrupciones del circuito cuando se detecta una tensión peligrosa.</t>
  </si>
  <si>
    <t>Dispositivos de derivación a tierra,</t>
  </si>
  <si>
    <t>Calibrador o simulador de temperatura</t>
  </si>
  <si>
    <t>El simulador de temperatura es un aparato que no necesita conexión a red y que se utiliza para simular señales de regulación o de unidades en la técnica MSR con el que podrá comprobar y calibrar casi todos los parámetros de las unidades y los aparatos de medición.</t>
  </si>
  <si>
    <t>Calibrador o simulador de temperatura,Simulador de señales de regulación,</t>
  </si>
  <si>
    <t>Calibrador o simulador de frecuencia</t>
  </si>
  <si>
    <t>Un instrumento con una fuente de frecuencia extremadamente precisa y estable, que puede ser utilizado como un estándar de frecuencia. Tal dispositivo incorpora generalmente un oscilador de cristal, y sirve para calibrar los contadores de frecuencia, receptores de radio frecuencia, tacómetros, y así sucesivamente.</t>
  </si>
  <si>
    <t>Calibrador o simulador de frecuencia,Generador de señales,</t>
  </si>
  <si>
    <t>Voltiamperímetro empotrable</t>
  </si>
  <si>
    <t xml:space="preserve">Instrumentos digitales diseñados para medir y presentar en forma digital la potencia eléctrica de los dispositivos de un sistema. </t>
  </si>
  <si>
    <t>Voltiamperímetro empotrable,Varimetro empotrable,Medidor de potencia eléctrica,</t>
  </si>
  <si>
    <t>Probador de tubos de rayos catódicos</t>
  </si>
  <si>
    <t>Comprobadores de un tubo de vacío en el que un cátodo caliente emite electrones que son acelerados como un haz a través de un ánodo de voltaje relativamente alto, mas adelante enfocados o desviados electrostáticamente o electromagnéticamente, y se dejaron caer sobre una pantalla fosforescente.</t>
  </si>
  <si>
    <t>Comprobadores de tubos de rayos catódicos</t>
  </si>
  <si>
    <t>Comparadores</t>
  </si>
  <si>
    <t>Un comparador es un circuito electrónico, ya sea analógico o digital, capaz de comparar dos señales de entrada y variar la salida en función de cuál es mayor.</t>
  </si>
  <si>
    <t>Comparadores,Etapas de controles,</t>
  </si>
  <si>
    <t>Acoplamiento direccional</t>
  </si>
  <si>
    <t>Divisores de potencia y acopladores direccionales son dispositivos pasivos usados en el campo de la radio tecnología. Estos dispositivos acoplan parte de la potencia transmitida a través de una línea de transmisión hacia otro puerto, a menudo usando dos líneas de transmisión dispuestas lo suficientemente cerca para que la energía que circula por una de las líneas se acople a la otra.</t>
  </si>
  <si>
    <t>Acoplador direccional,Micrófono direccional,</t>
  </si>
  <si>
    <t>Probadores de circuitos integrados</t>
  </si>
  <si>
    <t>Un instrumento que sirve para evaluar la función de los circuitos integrados. Tal instrumento, por ejemplo, puede ser operado de forma automática para la inspección durante la fabricación, o manualmente con fines de investigación y desarrollo. También se llama probador de chips.</t>
  </si>
  <si>
    <t>Verificadores de circuitos integrados,Verificadores de redes,</t>
  </si>
  <si>
    <t>Probadores de estado lógico</t>
  </si>
  <si>
    <t xml:space="preserve">Probadores lógicos son dispositivos usados en la prueba de circuitos digitales. </t>
  </si>
  <si>
    <t>Comprobadores de estado lógico,</t>
  </si>
  <si>
    <t>Probadores de semiconductores</t>
  </si>
  <si>
    <t>Probador del transistor digital de parámetros de corriente continua, se utiliza principalmente para probar los parámetros de corriente continua de colector de semiconductores tales como diodos, transistores, de silicio controlado y el transistor de efecto de campo. también puede ser utilizado para probar la resistencia de tensión de un condensador, tensión de protección de los varistores y el aislamiento de los equipos eléctricos.</t>
  </si>
  <si>
    <t>Comprobadores de semiconductores,Comprobador de transistores</t>
  </si>
  <si>
    <t>Probadores de circuitos de transistores</t>
  </si>
  <si>
    <t>utilizado para comprobar si un transistor que ha estado previamente funcionando correctamente en un circuito sigue funcionando. La capacidad del transistor para "amplificar" se toma como un índice aproximado de su rendimiento. Este tipo de tester indica a un técnico si el transistor está muerto o todavía operativo. La ventaja de este medidor es que el transistor no tiene que ser retirado del circuito.</t>
  </si>
  <si>
    <t>Verificadores de circuitos de transistor,Verificador de equipo electrónicos,</t>
  </si>
  <si>
    <t>Medidores de energía</t>
  </si>
  <si>
    <t>Un ergómetro o remoergómetro es una máquina para realizar una simulación de la acción de remar, con propósito de realizar ejercicio o entrenar para remo. El remo indoor ha llegado a establecerse como un deporte aparte.</t>
  </si>
  <si>
    <t>Ergómetros,Cinta rodante, remoergómetro</t>
  </si>
  <si>
    <t>Medidores de modulación</t>
  </si>
  <si>
    <t>Instrumento para medir el grado de modulación (factor de modulación) de un tren de onda modulada, generalmente se expresa en tanto por ciento.</t>
  </si>
  <si>
    <t>Contadores de modulación,Contadores de impulsos,</t>
  </si>
  <si>
    <t>Medidor de nivel</t>
  </si>
  <si>
    <t>El limnímetro es la herramienta adaptada para vigilar cuencas o ríos.  El limnímetro o estación limnímetrica es un instrumento que permite registrar y transmitir la medida de la altura de agua o de nieve (en un punto determinado) de un río, una cuenca…</t>
  </si>
  <si>
    <t>Limnímetro, estación limnímetrica</t>
  </si>
  <si>
    <t>Analizadores de red</t>
  </si>
  <si>
    <t>Un analizador de red es un instrumento que mide los parámetros de red de las redes eléctricas.</t>
  </si>
  <si>
    <t>Analizadores de sistemas, analizador de red</t>
  </si>
  <si>
    <t>Probadores de cintas</t>
  </si>
  <si>
    <t>Es un dispositivo que pone a prueba la integridad de una cinta magnética.</t>
  </si>
  <si>
    <t>Verificadores de cintas</t>
  </si>
  <si>
    <t>Probadores de velocidad de la cinta</t>
  </si>
  <si>
    <t>Dispositivo que pone a prueba la velocidad a la que la cinta magnética se mueve más allá del cabezal de impresión en una grabadora; velocidades estándar son &amp;frac1516;, &amp;frac178;, 3 ¾, 7 ½, 15 y 30 centímetros por segundo (2,38125, 4,7625, 9,525, 19,05, 38,1 y 76,2 centímetros por segundo); velocidades más rápidas dan una mejor respuesta de alta frecuencia bajo condiciones dadas.</t>
  </si>
  <si>
    <t>Verificadores de velocidad de cinta</t>
  </si>
  <si>
    <t>Diferenciador</t>
  </si>
  <si>
    <t>En electrónica, un diferenciador es un circuito que está diseñado de tal manera que la salida del circuito es aproximadamente directamente proporcional a la tasa de cambio (la derivada en el tiempo) de la entrada.</t>
  </si>
  <si>
    <t>Diferenciador,Clasificador,</t>
  </si>
  <si>
    <t>Probadores de redes digitales de servicios integrados isdn</t>
  </si>
  <si>
    <t xml:space="preserve"> Verificadores de Red que procede por evolución de la Red Digital Integrada (RDI) y que facilita conexiones digitales extremo a extremo para proporcionar una amplia gama de servicios, tanto de voz como de otros tipos, y a la que los usuarios acceden a través de un conjunto de interfaces normalizados.</t>
  </si>
  <si>
    <t xml:space="preserve">Comprobadores de red digital de servicios integrados (RDSI) </t>
  </si>
  <si>
    <t>Localizadores de fallas de fibra óptica</t>
  </si>
  <si>
    <t>Es un instrumento óptico-electrónico usado para caracterizar una fibra óptica.
Un OTDR puede ser utilizado para estimar la longitud de la fibra, y su atenuación, incluyendo pérdidas por empalmes y conectores. También puede ser utilizado para detectar fallos, tales como roturas de la fibra.</t>
  </si>
  <si>
    <t>Dispositivos de localización de defectos en la fibra óptica</t>
  </si>
  <si>
    <t>Fuentes de prueba de fibra óptica</t>
  </si>
  <si>
    <t>Equipo que puede usar un multímetro o un sencillo tester (batería, resistencia y LED) para verificar que un diodo
conduzca en una dirección pero no en la otra</t>
  </si>
  <si>
    <t>Diodos para pruebas de fibra óptica,Tranceptor para fibra optica,</t>
  </si>
  <si>
    <t>Analizadores de protocolo</t>
  </si>
  <si>
    <t>Es una combinación de hardware y programación, o en algunos casos un dispositivo de hardware independiente, que puede ser instalado en una computadora o red para mejorar la protección contra la actividad maliciosa.</t>
  </si>
  <si>
    <t>Analizadores de protocolo,Conprobador de redes,</t>
  </si>
  <si>
    <t>Compases geológicos</t>
  </si>
  <si>
    <t>Hay un número de diferentes (especializado) brújulas magnéticas utilizadas por los geólogos para medir la orientación de las estructuras geológicas, como se asignan en el campo, para analizar (y documentar) la geometría de los planos de estratificación, las articulaciones y / o foliaciones metamórficas y alineaciones. En este aspecto, el dispositivo más común usado para datar su la brújula analógica.</t>
  </si>
  <si>
    <t>Compases geológicos,</t>
  </si>
  <si>
    <t>Aparatos de prospección geológica</t>
  </si>
  <si>
    <t>Equipos usados en la interprestación y aplicación de los conceptos y metodologías más convenientes para resolver las secuencias subyacentes, mediante análisis de técnicas sean directas e indirectas para la búsqueda de yacimientos minerales, rocas de aplicación y ornamentales y agua.</t>
  </si>
  <si>
    <t>Aparatos de prospección geológica,Aparatos para recolección de información,</t>
  </si>
  <si>
    <t>Instrumentos geofísicos electromagnéticos</t>
  </si>
  <si>
    <t>Equipos usados  en el estudio del subsuelo a través de los cambios en las propiedades eléctricas y magnéticas de los materiales que lo componen.</t>
  </si>
  <si>
    <t>Instrumentos geofísicos electromagnéticos,Sismógrafos,</t>
  </si>
  <si>
    <t>Instrumentos geofísicos de gravedad</t>
  </si>
  <si>
    <t xml:space="preserve"> Se suelen emplear cuando el objeto de estudio es el campo de gravedad o las variaciones de densidad responsables de su variación.</t>
  </si>
  <si>
    <t>Instrumentos geofísicos para la gravedad,Gravimetros,Gradiómetros,</t>
  </si>
  <si>
    <t>Instrumentos geofísicos de polarización inducida ip</t>
  </si>
  <si>
    <t>Permite detectar cualquier recurso del subsuelo mediante la identificación de las propiedades físicas que hagan distinguir este recurso del medio que lo rodea.</t>
  </si>
  <si>
    <t>Instrumentos geofísicos de polarización inducida (IP)</t>
  </si>
  <si>
    <t>Instrumentos geofísicos magnetómetros</t>
  </si>
  <si>
    <t>Se llaman magnetómetros a los dispositivos que sirven para cuantificar en fuerza o dirección la señal magnética de una muestra.</t>
  </si>
  <si>
    <t>Instrumentos geofísicos de resistividad</t>
  </si>
  <si>
    <t xml:space="preserve"> Instrumentos o dispositivos para medir la resistencia eléctrica de los suelos, dependiendo de su naturaleza,</t>
  </si>
  <si>
    <t>Gravímetros</t>
  </si>
  <si>
    <t>Gravímetro o gravitómetro es un instrumento utilizado en gravimetría para medir el campo gravitacional local de la Tierra. Un gravímetro es un tipo de acelerómetroespecializado en medir la constante aceleración descendente de la gravedad, la cual varía alrededor de un 0.5% sobre la superficie terrestre.</t>
  </si>
  <si>
    <t>Gravímetros,Gravimetros, gravitómetro, gravitómetros</t>
  </si>
  <si>
    <t>Instrumentos de medición de perforación</t>
  </si>
  <si>
    <t>Un medidor de orificio es un término conveniente para las herramientas de medición o de transferencia que se utilizan en el proceso de medir con precisión los agujeros.</t>
  </si>
  <si>
    <t>Instrumentos de medida del diámetro interior</t>
  </si>
  <si>
    <t>Probadores de disolución o desintegración</t>
  </si>
  <si>
    <t>Aparatos para medir la iluminación, campos  Medidores de radiación UVA (365 nm), magnéticos EMF, radiaciones solares o radioactivas</t>
  </si>
  <si>
    <t>Verificadores de disolución o desintegración,Medidores de energia radioactiva,</t>
  </si>
  <si>
    <t>Aparatos medidores del tamaño de partículas</t>
  </si>
  <si>
    <t>Es un medidor de partículas que mide la cantidad de partículas en polvo y granulados.</t>
  </si>
  <si>
    <t>Aparatos de medida de tamaño de partículas,Acelerador de partículas,</t>
  </si>
  <si>
    <t>Penetrómetros</t>
  </si>
  <si>
    <t>Los penetrómetros dinámicos o pruebas o ensayos de penetración dinámica son un tipo de ensayos de penetración, empleados en la determinación de las características geotécnicas de un terreno, como parte de las técnicas de reconocimiento de un reconocimiento geotécnico.</t>
  </si>
  <si>
    <t>Penetrómetros,Pruebas de penetración,</t>
  </si>
  <si>
    <t>Aparatos para probar permeabilidad</t>
  </si>
  <si>
    <t>Aparatos de comprobación para ver la capacidad que tiene un material de permitirle a un flujo que lo atraviese sin alterar su estructura interna.</t>
  </si>
  <si>
    <t>Aparatos de comprobación de la permeabilidad</t>
  </si>
  <si>
    <t>Aparatos para estimar permeabilidad o porosidad</t>
  </si>
  <si>
    <t>Equipos de medición de la capacidad que tiene un material de permitirle a un flujo que lo atraviese sin alterar su estructura interna. Se afirma que un material es permeable si deja pasar a través de él una cantidad apreciable de fluido en un tiempo dado, e impermeable si la cantidad de fluido es despreciable</t>
  </si>
  <si>
    <t>Aparatos de estimación de la permeabilidad o porosidad</t>
  </si>
  <si>
    <t>Porosímetros</t>
  </si>
  <si>
    <t>Instrumento medidor de volúmenes que puede ser usado para determinar el volumen de los poros interconectados de una muestra.</t>
  </si>
  <si>
    <t>Porosímetros,Detector de porosidad,</t>
  </si>
  <si>
    <t>Aparatos para probar arena</t>
  </si>
  <si>
    <t>Equipo de laboratorio usado como  herramienta para  pruebas arena.</t>
  </si>
  <si>
    <t>Aparatos de comprobación de arena,Analizador granulométrico,</t>
  </si>
  <si>
    <t>Aparatos muestreadores del núcleo del suelo</t>
  </si>
  <si>
    <t>Equipo de toma de muestras con prospección manual o mecánica, perteneciente a las técnicas de reconocimiento geotécnico del terreno, llevadas a cabo para conocer sus características. Se trata de perforaciones de pequeño diámetro, (entre 65 y 140 mm) que, aunque no permiten la visión "in situ" del terreno, de ellos se pueden obtener testigos del terreno perforado, así como muestras, y realizar determinados ensayos en su interior.</t>
  </si>
  <si>
    <t>Aparatos para muestras de sondeo del suelo,</t>
  </si>
  <si>
    <t>Kits de probadores del suelo</t>
  </si>
  <si>
    <t>Equipo para medir el pH y los nutrientes en el suelo.</t>
  </si>
  <si>
    <t>Equipo para comprobación del suelo,Equipo de perforación,</t>
  </si>
  <si>
    <t>Clinómetros</t>
  </si>
  <si>
    <t>El clinómetro (Del Gr, Klincin, "inclinar" y métron, "medida") es un aparato de metal que se utiliza para medir el ángulo desde la vertical (medida en grados) de ciertos elementos (torres, postes, árboles, estratos, etc.). Antiguamente se emplea para determinar el ángulo de tiro en las piezas de artillería. </t>
  </si>
  <si>
    <t>Clinómetros,Clisímetros,Inclinómetro,</t>
  </si>
  <si>
    <t>Simuladores de terremotos</t>
  </si>
  <si>
    <t>Se aplica una real o simulada de entrada vibracional a una estructura que posee las características esenciales de un evento sísmico real. Simulaciones de terremotos generalmente se realizan para estudiar los efectos de los terremotos en las estructuras artificiales hechos por el hombre, o en las características naturales que pueden presentar un peligro durante un terremoto.</t>
  </si>
  <si>
    <t>Simuladores de terremotos,Simuladores de vibración,</t>
  </si>
  <si>
    <t>Módulos de alarma sísmica</t>
  </si>
  <si>
    <t xml:space="preserve"> Equipo diseñado para avisar rapidamente cuando detecta la onda de sonido sísmica  antes que lleguen al área los efectos destructivos de un terremoto</t>
  </si>
  <si>
    <t>Módulos de alarma sísmica,Detectores de terremotos,</t>
  </si>
  <si>
    <t>Amplificadores sísmicos</t>
  </si>
  <si>
    <t xml:space="preserve">Dispositivo electrónico que aumenta la potencia de la señal de los sismos. </t>
  </si>
  <si>
    <t>Amplificadores sísmicos,Aumentadores de señales sísmicos,</t>
  </si>
  <si>
    <t>Aparatos sísmicos portátiles</t>
  </si>
  <si>
    <t>Es un instrumento portátil para medir terremotos o pequeños temblores provocados por el levantamiento de placas en La Tierra.</t>
  </si>
  <si>
    <t>Aparatos sísmicos portátiles,Equipos manuales sísmicos,</t>
  </si>
  <si>
    <t>Sismógrafos o grabadoras sísmicas</t>
  </si>
  <si>
    <t>Es un instrumento usado para medir movimientos de la Tierra. Se basa en el principio de inercia de los cuerpos, como sabemos este principio nos dice que todos los cuerpos tienen una resistencia al movimiento o a variar su velocidad</t>
  </si>
  <si>
    <t>Registradores sísmicos o sismógrafos,Captadores de señales sísmicas,</t>
  </si>
  <si>
    <t>Sismómetros</t>
  </si>
  <si>
    <t>El sismógrafo o sismómetro es un instrumento creado por John Milne para medir terremotos o pequeños temblores provocados por el levantamiento de placas en la tierra</t>
  </si>
  <si>
    <t>Sismómetros,Captadores de señales de temblores o terremotos, sismógrafo</t>
  </si>
  <si>
    <t>Vibrómetros</t>
  </si>
  <si>
    <t>Un vibrómetro (forma abreviada de vibrómetro láser Doppler) es un instrumento de medición para la cuantificación de oscilaciones mecánicas.</t>
  </si>
  <si>
    <t>Vibrómetros,Captadores de señales de vibración, vibrómetro láser Doppler</t>
  </si>
  <si>
    <t>Cintas medidoras</t>
  </si>
  <si>
    <t>Una cinta métrica o un flexómetro es un instrumento de medida que consiste en una cinta flexible graduada y se puede enrollar, haciendo que el transporte sea más fácil. También se pueden medir líneas y superficies curvas</t>
  </si>
  <si>
    <t>Cintas de medir,Cintra métrica,</t>
  </si>
  <si>
    <t>Varillas medidoras</t>
  </si>
  <si>
    <t>Una varilla de medición es una herramienta utilizada para medir físicamente longitudes y las áreas de la encuesta de varios tamaños.</t>
  </si>
  <si>
    <t>Varillas de sonda,Medidores de TDS,</t>
  </si>
  <si>
    <t>Tablas medidoras</t>
  </si>
  <si>
    <t>Las tablas siguientes se ofrecen para la medición métrica e imperiales y medición de sistemas.</t>
  </si>
  <si>
    <t>Tablas de medir,Tablas de medidas,</t>
  </si>
  <si>
    <t>Teodolitos</t>
  </si>
  <si>
    <t>El teodolito es un instrumento de medición mecánico-óptico que se utiliza para obtener ángulos verticales y, en el mayor de los casos, horizontales, ámbito en el cual tiene una precisión elevada. Con otras herramientas auxiliares puede medir distancias y desniveles.</t>
  </si>
  <si>
    <t>Teodolitos,Transito,</t>
  </si>
  <si>
    <t>Estacas de localización</t>
  </si>
  <si>
    <t>Un pedazo de madera o metal señalado en un extremo de la conducción en el suelo como un marcador, polo cerca, o estaca y que marca una locación</t>
  </si>
  <si>
    <t>Poste de señalización,</t>
  </si>
  <si>
    <t>Centro de localización</t>
  </si>
  <si>
    <t>Instrumentos que hace la función de indicador del centro de algo.</t>
  </si>
  <si>
    <t>Eje de señalización,</t>
  </si>
  <si>
    <t>Medidores de corriente para corriente abierta</t>
  </si>
  <si>
    <t>Sensores o instrumentos para la medición de la velocidad del agua.</t>
  </si>
  <si>
    <t>Corrientímetros de corriente abierta,Medidor de corriente abierta,</t>
  </si>
  <si>
    <t>Instrumentos de acceso a pozos de agua</t>
  </si>
  <si>
    <t>Es un instrumento de registro electrónico que monitorea y reporta los diversos cambios en las condiciones del medio ambiente en el tiempo. Los registradores pueden medir temperatura, humedad relativa, intensidad de la luz, voltaje, presión, golpes y otros</t>
  </si>
  <si>
    <t>Instrumentos de registrar pozos de agua,Termógrafos,</t>
  </si>
  <si>
    <t>Grabadoras de nivel del agua en corrientes abiertas</t>
  </si>
  <si>
    <t xml:space="preserve"> Es un instrumento apto a medir la velocidad de corrientes en el mar, en los ríos, arroyos, estuarios, puertos, modelos físicos en laboratorio, etc.. Existen algunos modelos que además registran su dirección, profundidad e inclinación respecto de la vertical, temperatura de agua de mar, presión y conductividad. Su modalidad de registro puede ser papeleta inscriptora, cinta magnética o memoria de estado sólido.</t>
  </si>
  <si>
    <t>Registros de nivel de agua de corriente abierta,Corrientímetros,</t>
  </si>
  <si>
    <t>Anemómetros</t>
  </si>
  <si>
    <t>El anemómetro es un aparato meteorológico que se usa para la predicción del clima y, específicamente, para medir la velocidad delviento. Asimismo es uno de los instrumentos de vuelo básico en el vuelo de aeronaves más pesadas que el aire.</t>
  </si>
  <si>
    <t>Anemómetros,Anemógrama,</t>
  </si>
  <si>
    <t>Barómetros</t>
  </si>
  <si>
    <t>Un barómetro es un instrumento que mide la presión atmosférica. La presión atmosférica es el peso por unidad de superficie ejercida por la atmósfera. Uno de los barómetros más conocidos es el de mercurio.</t>
  </si>
  <si>
    <t>Barómetros,Escala de actitud,</t>
  </si>
  <si>
    <t>Grabadoras de precipitación o evaporación</t>
  </si>
  <si>
    <t xml:space="preserve">Recipiente colector de acero con anillo de limitación, una carcasa galvanizada de chapo de acero, lacado en gris claro. </t>
  </si>
  <si>
    <t>Registradores de precipitación o evaporación</t>
  </si>
  <si>
    <t>Aparatos de radiosonda</t>
  </si>
  <si>
    <t>Una radiosonda es un dispositivo empleado en globos meteorológicos para medir varios parámetros atmosféricos y transmitirlos a un aparato receptor fijo. La frecuencia de radio de 403 MHz está reservada para uso con las radiosondas. Una radiovoentosonda(rawinsonde, en inglés) es un dispositivo más simple cuyo propósito es medir sólo la velocidad del viento.</t>
  </si>
  <si>
    <t>Aparatos radiosonda,Medidor atmosféricso,</t>
  </si>
  <si>
    <t>Grabadoras de lluvia</t>
  </si>
  <si>
    <t>El pluviómetro es un instrumento que se emplea en las estaciones meteorológicas para la recogida y medición de la precipitación.</t>
  </si>
  <si>
    <t>Pluviómetros,Balancín,</t>
  </si>
  <si>
    <t>Aparatos para observar la precipitación o evaporación en la superficie</t>
  </si>
  <si>
    <t>Fenómeno que está formado por un conjunto de partículas acuosas, líquidas o sólidas que caen a través de la atmósfera.</t>
  </si>
  <si>
    <t>Aparatos de observación de superficie de precipitación o evaporación,Hidrometeoro,</t>
  </si>
  <si>
    <t>Aparatos para observar la radiación solar en la superficie</t>
  </si>
  <si>
    <t xml:space="preserve"> Es un instrumento meteorológico utilizado para medir de manera muy precisa la radiación solar incidente sobre la superficie de la tierra. Se trata de un sensor diseñado para medir la densidad del flujo de radiación solar (kilovatios por metro cuadrado) en un campo de 180 grados.</t>
  </si>
  <si>
    <t>Aparatos de observación de superficie de la radiación solar,Piranómetros,</t>
  </si>
  <si>
    <t>Aparatos para observar la temperatura o humedad en la superficie</t>
  </si>
  <si>
    <t> Es un aparato utilizado en meteorología para medir la humedad relativa o contenido de vapor de agua en el aire. Es distinto de los higrómetros domésticos.</t>
  </si>
  <si>
    <t>Aparatos de observación de superficie de temperatura o humedad,Psicrómetros,</t>
  </si>
  <si>
    <t>Aparatos para observar el viento en la superficie</t>
  </si>
  <si>
    <t>Instrumento que se utiliza para medir la velocidad del viento.</t>
  </si>
  <si>
    <t>Aparatos de observación de superficie del viento</t>
  </si>
  <si>
    <t>Una 'estación meteorológica es una instalación destinada a medir y registrar regularmente diversas variables meteorológicas. Estos datos se utilizan tanto para la elaboración de predicciones meteorológicas a partir de modelos numéricos como para estudios climáticos.</t>
  </si>
  <si>
    <t>Estación meteorológica</t>
  </si>
  <si>
    <t>Accesorios para instrumentos de meteorología</t>
  </si>
  <si>
    <t>Equipos o instrumentos usados en el estudio del estado del tiempo, el medio atmosférico, los fenómenos allí producidos y las leyes que lo rigen.</t>
  </si>
  <si>
    <t>Accesorios de instrumentos de meteorología</t>
  </si>
  <si>
    <t>Dinamómetros</t>
  </si>
  <si>
    <t>El dinamómetro es un instrumento utilizado para medir fuerzas o para pesar objetos. El dinamómetro tradicional, inventado por Isaac Newton, basa su funcionamiento en la elongación de un resorte que sigue la ley de elasticidad de Hooke en el rango de medición.</t>
  </si>
  <si>
    <t>Elastómetros</t>
  </si>
  <si>
    <t xml:space="preserve">Un elastómero es un polímero con viscoelasticidad (coloquialmente "elasticidad"), que tiene generalmente bajo módulo de Young y de alta fracaso cepa en comparación con otros materiales. El término, que se deriva de polímero elástico , se utiliza a menudo de forma intercambiable con el término de goma , aunque este último se prefiere cuando se refiere a vulcanizados . </t>
  </si>
  <si>
    <t>Extensómetros</t>
  </si>
  <si>
    <t>Instrumento para medir cambios en dimensiones lineales. También se denomina indicador de deformación. Con frecuencia está basado en la tecnología de indicadores (galgas) de deformación.</t>
  </si>
  <si>
    <t>Instrumentos de medición de densidad</t>
  </si>
  <si>
    <t>Instrumento de medición de pendientes.</t>
  </si>
  <si>
    <t>Instrumentos de medida de la pendiente</t>
  </si>
  <si>
    <t>Instrumentos de prueba de redondez</t>
  </si>
  <si>
    <t>Maquinas usadas para la pruebas de redondez.</t>
  </si>
  <si>
    <t>Instrumentos de verificación de la redondez</t>
  </si>
  <si>
    <t>Esferómetros</t>
  </si>
  <si>
    <t>El esferómetro es un instrumento de medida que está compuesto por un trípode, en cuyo centro se encuentra una tuerca sobre la que hay adosado un tornillo micrométrico. En uno de los laterales del instrumento se dispone de una escala numerada que permite medir la variación del tornillo central con respecto al plano formado por los tres brazos del trípode. </t>
  </si>
  <si>
    <t>Maquinas de prueba de resortes</t>
  </si>
  <si>
    <t>Instrumentos para ensayos de compresión de muelles.</t>
  </si>
  <si>
    <t>Máquinas comprobadores de muelles</t>
  </si>
  <si>
    <t>Probadores de superficie</t>
  </si>
  <si>
    <t>Es la máquina que se usa para medir la rugosidad de la superficie utilizando sondas ... rugosidad es nada más que la fuerza de fricción aplicada por la superficie a la superficie adyacente .. si la rugosidad aumenta la cantidad de de fuerza de fricción aumenta</t>
  </si>
  <si>
    <t>Comprobadores de superficie</t>
  </si>
  <si>
    <t>Tensiómetros</t>
  </si>
  <si>
    <t>Comúnmente se denomina tensiómetro a aquel equipo actuado mediante fuerza mecánica para ejercer tensión ocompresión.</t>
  </si>
  <si>
    <t>Limitador de torsión</t>
  </si>
  <si>
    <t>Un limitador de par es un dispositivo automático que protege los equipos mecánicos, o su trabajo, de daños por sobrecarga mecánica. Un limitador del par motor puede limitar el par de deslizamiento (como en una placa de fricción de deslizamiento del embrague), o desacoplar la carga totalmente (como en un pasador de seguridad).</t>
  </si>
  <si>
    <t>Limitador de Torsión</t>
  </si>
  <si>
    <t>Probadores de abrasión</t>
  </si>
  <si>
    <t>Ensayo de la abrasión determina la capacidad de un material, o una parte de un material para resistir el desgaste debido al contacto con otro material o parte.</t>
  </si>
  <si>
    <t>Abrasímetros</t>
  </si>
  <si>
    <t>Probadores de compresión</t>
  </si>
  <si>
    <t>Aparatos para realizar pruebas para determinar la resistencia a la compresión, por lo general se aplica a los materiales de alta compresión pero baja resistencia a la tracción, en el que la muestra se somete a fuerzas de compresión cada vez mayor hasta que se produce el fallo.</t>
  </si>
  <si>
    <t>Verificadores de la compresión</t>
  </si>
  <si>
    <t>Instrumentos para probar concreto o cemento</t>
  </si>
  <si>
    <t xml:space="preserve">Equipo de prueba para practicarlas al hormigon, de manera que no altera de forma permanente sus propiedades físicas, químicas, mecánicas o dimensionales. </t>
  </si>
  <si>
    <t>Instrumentos de ensayo del cemento y el hormigón</t>
  </si>
  <si>
    <t>Probadores de corrosión</t>
  </si>
  <si>
    <t>Estos instrumentos de Media Celda fácil de usar, miden la condición y el potencial de corrosión de barras de refuerzo y estructuras de acero de el hormigón</t>
  </si>
  <si>
    <t>Comprobadores de la corrosión</t>
  </si>
  <si>
    <t>Detectores de grietas o corrosión</t>
  </si>
  <si>
    <t>Equipos detección de corrosión y agrietamiento.</t>
  </si>
  <si>
    <t>Probadores de fuga</t>
  </si>
  <si>
    <t>Sistema de prueba para ensayos de relajación de estrés o fluencia en compresión o tensión</t>
  </si>
  <si>
    <t>Probadores de fluencia</t>
  </si>
  <si>
    <t>Máquinas para probar ductilidad</t>
  </si>
  <si>
    <t xml:space="preserve"> Equipo de analisis de la propiedad que presentan algunos materiales, como las aleaciones metálicas o materiales asfálticos, los cuales bajo la acción de una fuerza, pueden deformarse sosteniblemente sin romperse, permitiendo obtener alambres o hilos de dicho material</t>
  </si>
  <si>
    <t>Máquinas verificadoras de la ductilidad</t>
  </si>
  <si>
    <t>Probadores de fatiga</t>
  </si>
  <si>
    <t>Verificador de síntomas: Cansancio, Irritabilidad, Hormigueo, Fatiga</t>
  </si>
  <si>
    <t>Verificadores de fatiga</t>
  </si>
  <si>
    <t>Aparatos probadores de forja</t>
  </si>
  <si>
    <t>Equipos que proporciona una visión general de los métodos de pruebas de dureza más comunes y describe cómo interpretar los índices de dureza.</t>
  </si>
  <si>
    <t>Aparatos de prueba de las piezas forjadas</t>
  </si>
  <si>
    <t>Aparatos probadores de fundición</t>
  </si>
  <si>
    <t>Es un equipo robusto usado para el registro de los procesos de altas temperaturas</t>
  </si>
  <si>
    <t>Aparatos comprobadores de fundición</t>
  </si>
  <si>
    <t>Probadores de dureza</t>
  </si>
  <si>
    <t xml:space="preserve">Equipo de  medición de la dureza de un material mediante el método de indentación, midiendo la penetración de un objeto en el material a estudiar. </t>
  </si>
  <si>
    <t>Verificación de dureza</t>
  </si>
  <si>
    <t>Probadores de impacto</t>
  </si>
  <si>
    <t xml:space="preserve">Instrumentos de comprobación de aislamiento, se utilizan para caracterizar la resistencia al impacto de los diversos materiales y componants - de plástico para productos terminados </t>
  </si>
  <si>
    <t>Probadores de resistencia</t>
  </si>
  <si>
    <t>Marco de carga</t>
  </si>
  <si>
    <t xml:space="preserve"> El sistema de carga, tiene la funcion de recargar la bateria, asi como proveer de corriente a los sistemas que consumen.</t>
  </si>
  <si>
    <t>Sistema de carga</t>
  </si>
  <si>
    <t>Instrumentos para probar metales</t>
  </si>
  <si>
    <t>Equipo usado por  las personas que tenían por oficio ensayar los metales para verificar su ley, fino o contenido intrínseco.</t>
  </si>
  <si>
    <t>Instrumentos ensayadores de metales</t>
  </si>
  <si>
    <t>Instrumentos probadores foto elásticos</t>
  </si>
  <si>
    <t>Equipo experimental para determinar la distribución de la tensión en un material. El método se utiliza sobre todo en los casos en que los métodos matemáticos se vuelven bastante engorroso.</t>
  </si>
  <si>
    <t>Instrumentos verificadores de la foto elásticos</t>
  </si>
  <si>
    <t>Indicadores de resistencia al estrés</t>
  </si>
  <si>
    <t>Instrumentos usados para verificar la  tensión máxima que un material elastoplástico puede soportar sin sufrir deformaciones permanentes. Si se aplican tensiones superiores a este límite, el material experimenta un comportamiento plástico deformaciones permanentes y no recupera espontáneamente su forma original al retirar las cargas.</t>
  </si>
  <si>
    <t>Indicadores del límite convencional de la elasticidad</t>
  </si>
  <si>
    <t>Probadores de relajación</t>
  </si>
  <si>
    <t>Máquina de prueba automatizada de la relajación de tensión extensible</t>
  </si>
  <si>
    <t>Probadores de la relajación</t>
  </si>
  <si>
    <t>Instrumentos de medición de rugosidad</t>
  </si>
  <si>
    <t>Instrumentos electrónicos llamados rugosímetros, que miden la profundidad de la rugosidad media (Rz) y el valor de la rugosidad media (Ra) expresada en micras y muestran la lectura de la medida en una pantalla o en un documento gráfico.</t>
  </si>
  <si>
    <t>Instrumentos de medida de la rugosidad</t>
  </si>
  <si>
    <t>Probadores de fuerza de corte</t>
  </si>
  <si>
    <t xml:space="preserve"> Probadores para  evaluar la resistencia de corte, rascarse, descarnar.</t>
  </si>
  <si>
    <t>Probadores de resistencia a la cizalla</t>
  </si>
  <si>
    <t>Aparatos para probar choque</t>
  </si>
  <si>
    <t>Sistemas de pruebas de choque se utilizan para medir e identificar los niveles de fragilidad de productos y evaluar embalaje de protección</t>
  </si>
  <si>
    <t>Aparatos para ensayos de choques</t>
  </si>
  <si>
    <t>Probadores de tensión</t>
  </si>
  <si>
    <t>Probador de tensión de alta precisión, para comprobar y calibrar los parámetros de procesos.</t>
  </si>
  <si>
    <t>Probadores de torsión</t>
  </si>
  <si>
    <t xml:space="preserve"> Prueba que  determina el comportamiento de los materiales mediante la aplicación de sólo torsión cargas de la muestra de ensayo.</t>
  </si>
  <si>
    <t>Máquinas para pruebas de flexión o transversales</t>
  </si>
  <si>
    <t>Equipos de ensayo de flexión que mide el comportamiento de los materiales sometidos a carga simple viga.</t>
  </si>
  <si>
    <t>Probadores de plegado y flexión</t>
  </si>
  <si>
    <t>Probadores de vibración</t>
  </si>
  <si>
    <t>Medidores de vibración para inspección</t>
  </si>
  <si>
    <t>Comprobadores de vibración</t>
  </si>
  <si>
    <t>Probadores de desgaste</t>
  </si>
  <si>
    <t>Equipos que se utilizan para medir la fricción o el desgaste propiedades de los materiales.</t>
  </si>
  <si>
    <t>Ensayadores de desgaste</t>
  </si>
  <si>
    <t>Aparatos para probar soldaduras</t>
  </si>
  <si>
    <t>Sistema  de inspección de soldaduras circunferenciales que utiliza las técnicas por ultrasonidos  y convencional. Está especialmente diseñado para realizar inspecciones de soldadura a soldadura en el sitio y en condiciones rigurosas, tanto en tierra como en el mar.</t>
  </si>
  <si>
    <t>Aparatos probadores de soldadura</t>
  </si>
  <si>
    <t>Instrumentos de prueba de cartón</t>
  </si>
  <si>
    <t>Equipos de ensayo de cartón proporciona la capacidad para probar los diferentes espesores de las muestras de cartón como la punción, explosión y la permeabilidad.</t>
  </si>
  <si>
    <t>Instrumentos verificadores del cartón</t>
  </si>
  <si>
    <t>Probadores de resistencia de textiles</t>
  </si>
  <si>
    <t xml:space="preserve">Instrumentos de comprobación de la resistencia del material de colores a la decoloración o correr. </t>
  </si>
  <si>
    <t>Probadores de resistencia del color de tejidos</t>
  </si>
  <si>
    <t>Instrumentos para probar cuero</t>
  </si>
  <si>
    <t>Máquina de prueba de cuero y piel.</t>
  </si>
  <si>
    <t>Instrumentos para comprobación de cuero</t>
  </si>
  <si>
    <t>Instrumentos para probar papel</t>
  </si>
  <si>
    <t>Máquinas y instrumentos de prueba de desgaste de papeles.</t>
  </si>
  <si>
    <t>Instrumentos para comprobación de papel</t>
  </si>
  <si>
    <t>Instrumentos para probar textiles</t>
  </si>
  <si>
    <t>Equipos y instrumentos de prueba textiles.</t>
  </si>
  <si>
    <t>Instrumentos para comprobación de tejidos</t>
  </si>
  <si>
    <t>Instrumentos para probar madera</t>
  </si>
  <si>
    <t>Equipos de prueba de madera , máquina de ensayo de madera, probador de inflamabilidad madera, máquina de prueba de la madera contrachapada.</t>
  </si>
  <si>
    <t>Instrumentos para comprobación de madera</t>
  </si>
  <si>
    <t>Instrumentos para probar cerámicas</t>
  </si>
  <si>
    <t>Equipos o medios de verificación cerámica.</t>
  </si>
  <si>
    <t>Instrumentos para comprobación de cerámica</t>
  </si>
  <si>
    <t>Instrumentos para probar vidrio</t>
  </si>
  <si>
    <t>Equipos de accionamiento manual y automatizado para la medición de la tensión superficial y la tensión del borde de recocido, semi-templado y templado de vidrio.</t>
  </si>
  <si>
    <t>Instrumentos para comprobación de vidrio</t>
  </si>
  <si>
    <t>Instrumentos para probar alfarería</t>
  </si>
  <si>
    <t>Equipos o medios de verificación alfarería.</t>
  </si>
  <si>
    <t>Instrumentos para comprobación de alfarería</t>
  </si>
  <si>
    <t>Instrumentos para probar carbón</t>
  </si>
  <si>
    <t>Instrumentos de prueba de carbón.</t>
  </si>
  <si>
    <t>Instrumentos para comprobación de carbón</t>
  </si>
  <si>
    <t>Sistemas de vigilancia basados en radar</t>
  </si>
  <si>
    <t>Es un sistema que usa ondas electromagnéticas para medir distancias, altitudes, direcciones y velocidades de objetos estáticos o móviles como aeronaves, barcos, vehículos motorizados, formaciones meteorológicas y el propio terreno. Su funcionamiento se basa en emitir un impulso de radio, que se refleja en el objetivo y se recibe típicamente en la misma posición del emisor.</t>
  </si>
  <si>
    <t>Sistemas de vigilancia a base de radar</t>
  </si>
  <si>
    <t>Polarrotores (elementos centrales de la antena)</t>
  </si>
  <si>
    <t xml:space="preserve"> Es una pequeña antena de bocina utilizado para transmitir ondas de radio entre el transmisor y / o receptor y el reflector , en particular en antenas parabólicas . </t>
  </si>
  <si>
    <t>Cuernos de avance</t>
  </si>
  <si>
    <t>Medidores de absorción de luz</t>
  </si>
  <si>
    <t>Es un instrumento para medir la intensidad de la luz o de las propiedades ópticas de las soluciones o superficies.</t>
  </si>
  <si>
    <t>Medidores de absorción lumínica</t>
  </si>
  <si>
    <t>Cámaras anecóicas</t>
  </si>
  <si>
    <t>Una cámara anecoica o anecoide es una sala especialmente diseñada para absorber el sonido que incide sobre las paredes, el suelo y el techo de la misma cámara, anulando los efectos de eco y reverberación del sonido y se mide en decibelios (dB).</t>
  </si>
  <si>
    <t>Cámaras anecóicas, cámara anecoide</t>
  </si>
  <si>
    <t>Analizadores de frecuencia</t>
  </si>
  <si>
    <t>Determina el contenido energético de un sonido en función de la frecuencia. La señal que aporta el micrófono se procesa mediante filtros que actúan a frecuencias predeterminadas, valorando el contenido energético del sonido en ese intervalo.</t>
  </si>
  <si>
    <t>Contadores o temporizadores o divisores de frecuencia</t>
  </si>
  <si>
    <t>Es un circuito que lleva a una señal de entrada de una frecuencia , f_ {in}y genera una señal de salida de una frecuencia:
f_ {a} = \ frac {f_ {in}} {n}
donde nes un número entero.</t>
  </si>
  <si>
    <t>Contadores,temporizadores o divisores de frecuencia,</t>
  </si>
  <si>
    <t>Medidores de frecuencia eléctrica</t>
  </si>
  <si>
    <t xml:space="preserve">Es un instrumento que sirve para medir la frecuencia, contando el número de repeticiones de una onda en la misma posición en un intervalo de tiempo mediante el uso de un contador que acumula el número de periodos. </t>
  </si>
  <si>
    <t>Medidores de frecuencia eléctrica,Contadores de frecuencia eléctrica,</t>
  </si>
  <si>
    <t>Interferómetros</t>
  </si>
  <si>
    <t>El interferómetro es un instrumento que emplea la interferencia de las ondas de luz para medir con gran precisión longitudes de onda de la luz misma.</t>
  </si>
  <si>
    <t>Interferómetros,Medidores de la longitud de onda de luz,</t>
  </si>
  <si>
    <t>Láseres</t>
  </si>
  <si>
    <t>Un láser (de la sigla inglesa light amplification by stimulated emission of radiation, amplificación de luz por emisión estimulada de radiación) es un dispositivo que utiliza un efecto de la mecánica cuántica, la emisión inducida o estimulada, para generar un haz de luz coherente de un medio adecuado y con el tamaño, la forma y la pureza controlados.</t>
  </si>
  <si>
    <t>Láser,Máser,</t>
  </si>
  <si>
    <t>Medidores de luz</t>
  </si>
  <si>
    <t>El exposímetro, es el fotómetro empleado en fotografía. Se trata de un dispositivo que da la medida de la exposición en EV (exposure values) o en combinaciones de diafragma/velocidad de obturación equivalentes. </t>
  </si>
  <si>
    <t>Exposímetros,Fotómetros,</t>
  </si>
  <si>
    <t>Luxómetros</t>
  </si>
  <si>
    <t>Un luxómetro (también llamado luxmetro o light meter) es un instrumento de medición que permite medir simple y rápidamente lailuminancia real y no subjetiva de un ambiente.</t>
  </si>
  <si>
    <t>Luxómetros,Medidores de iluminación,</t>
  </si>
  <si>
    <t>Set de calibración óptica</t>
  </si>
  <si>
    <t>Un microscopio compuesto tiene más de una lente objetiva. Los microscopios compuestos se utilizan especialmente para examinar objetos transparentes, o cortados en láminas tan finas que se transparentan</t>
  </si>
  <si>
    <t>Sets de calibrado óptico,Microsocopio compuesto,</t>
  </si>
  <si>
    <t>Fotómetros</t>
  </si>
  <si>
    <t>En un amplio sentido, un fotómetro es cualquier instrumento usado para medir la intensidad de la luz.</t>
  </si>
  <si>
    <t>Fotómetros,Medidores de brillo luz,</t>
  </si>
  <si>
    <t>Polarímetros o refractómetros de mesa</t>
  </si>
  <si>
    <t>El polarímetro es un instrumento mediante el cual podemos determinar el valor de la desviación de la luz polarizada por un estereoisómero ópticamente activo.</t>
  </si>
  <si>
    <t>Refractómetros o polarímetros de mesa de laboratorio,</t>
  </si>
  <si>
    <t>Polarímetros o refractómetros manuales</t>
  </si>
  <si>
    <t>Los refractómetros se utilizan para medir en líquidos, sólidos y gases, como vidrios o gemas.</t>
  </si>
  <si>
    <t>Refractómetros o polarímetros de mano,Medidores de densidad,</t>
  </si>
  <si>
    <t>Polarímetros</t>
  </si>
  <si>
    <t>El polarímetro es un instrumento mediante el cual podemos determinar el valor de la desviación de la luz polarizada por un estereoisómero ópticamente activo (enantiómero)</t>
  </si>
  <si>
    <t>Polarímetros,Medidores de luz,</t>
  </si>
  <si>
    <t>Polariscopios</t>
  </si>
  <si>
    <t>Un polariscopio es un dispositivo de inspección óptica utilizado para detectar las tensiones internas en el vidrio y otros materiales transparentes tales como plásticos, resinas sintéticas, etc se compone principalmente de un polariscopio una fuente de luz y dos lentes polarizadas cruzados.</t>
  </si>
  <si>
    <t>Polariscopios,Medidor de frecuencia,</t>
  </si>
  <si>
    <t>Reflectómetros</t>
  </si>
  <si>
    <t>Un instrumento para la medición de la reflectancia de una superficie.</t>
  </si>
  <si>
    <t>Reflectómetros ,TRD,Medidores de impedancia,</t>
  </si>
  <si>
    <t>Estroboscopios</t>
  </si>
  <si>
    <t>El estroboscopio es un instrumento inventado por el matemático e inventor austríaco Simon von Stampfer hacia 1829, que permite visualizar un objeto que está girando como si estuviera inmóvil o girando muy lentamente. </t>
  </si>
  <si>
    <t>Estroboscopios,Visualizador de objeto,</t>
  </si>
  <si>
    <t>Colorímetros</t>
  </si>
  <si>
    <t>Un colorímetro es cualquier herramienta que identifica el color y el matiz para una medida más objetiva del color</t>
  </si>
  <si>
    <t>Colorímetros,Identificador de colores,</t>
  </si>
  <si>
    <t>Lectores de tubo o disco</t>
  </si>
  <si>
    <t>Son instrumentos de laboratorio diseñados para detectar biológica , química o física eventos de muestras en placas de microtitulación . Ellos son ampliamente utilizados en la investigación, el descubrimiento de fármacos , validación de bioensayo, control de calidad y los procesos de fabricación en la industria farmacéutica y biotecnológica y organizaciones académicas.</t>
  </si>
  <si>
    <t>Lectores de tubo o placa,Espectrofotómetros,</t>
  </si>
  <si>
    <t>Generadores de señales</t>
  </si>
  <si>
    <t>Un generador de señales, de funciones o de formas de onda es un dispositivo electrónico de laboratorio que genera patrones de señales periódicas o no periódicas tanto analógicas como digitales. Se emplea normalmente en el diseño, prueba y reparación de dispositivos electrónicos; aunque también puede tener usos artísticos.</t>
  </si>
  <si>
    <t>Generadores de señal,Detectores de fase, generador de señales, generador de funciones, generador de formas de onda</t>
  </si>
  <si>
    <t>Imágenes infrarrojas</t>
  </si>
  <si>
    <t>Equipo usado en la captura de imágenes infrarrojas invisibles y convertirlos en imágenes visibles.</t>
  </si>
  <si>
    <t>Dispositivos de imágenes de infrarrojos,Medidor de radiación,</t>
  </si>
  <si>
    <t>Analizadores de rayos láser</t>
  </si>
  <si>
    <t>Sistemas de análisis de rayos láser diseñados para el nivel de entrada o las necesidades de perfiles básicos.</t>
  </si>
  <si>
    <t>Analizadores de rayo láser</t>
  </si>
  <si>
    <t>Espectrofluorímetros o fluorímetros</t>
  </si>
  <si>
    <t>Un fluorímetro es un dispositivo de laboratorio utilizado para medir los parámetros de la fluorescencia: su intensidad y la distribución de longitudes de onda del espectro de emisión después de la excitación por un cierto espectro de luz.</t>
  </si>
  <si>
    <t>Espectrofluorímetros o fluorímetros,Medidores de fluorescencia,</t>
  </si>
  <si>
    <t>Espectrógrafos</t>
  </si>
  <si>
    <t>El espectrómetro, espectrofotómetro, o espectrógrafo, es un aparato capaz de analizar el espectro de frecuencias característico de un movimiento ondulatorio. Se aplica a variados instrumentos que operan sobre un amplio campo de longitudes de onda.</t>
  </si>
  <si>
    <t>Espectrógrafos, Buscador de alta precisión, espectrómetro, espectrofotómetro</t>
  </si>
  <si>
    <t>Espectrómetros</t>
  </si>
  <si>
    <t>Espectrómetros,Medidores de espectro de luz,</t>
  </si>
  <si>
    <t>Espectrómetros de masa</t>
  </si>
  <si>
    <t>La espectrometría de masas es una técnica experimental que permite la medición de iones derivados de moléculas. Elespectrómetro de masas es un instrumento que permite analizar con gran precisión la composición de diferentes elementos químicos e isótopos atómicos, separando los núcleos atómicos en función de su relación masa-carga (m/z). </t>
  </si>
  <si>
    <t>Espectrómetros de masas,Analizador de masas,</t>
  </si>
  <si>
    <t>Espectrómetros de protón</t>
  </si>
  <si>
    <t>Es un aparato capaz de analizar el espectro de frecuencias característico de un movimiento ondulatorio. Se aplica a variados instrumentos que operan sobre un amplio campo de longitudes de onda.</t>
  </si>
  <si>
    <t>Espectrómetros de protones,Aceleradores de partículas,</t>
  </si>
  <si>
    <t>Espectrofotómetros</t>
  </si>
  <si>
    <t>Un espectrofotómetro es un instrumento usado en el análisis químico que sirve para medir, en función de la longitud de onda, la relación entre valores de una misma magnitud fotométrica relativos a dos haces de radiaciones y la concentracióno reacciones químicas que se miden en una muestra. </t>
  </si>
  <si>
    <t>Espectrofotómetros,Medidor de longitud  de onda,</t>
  </si>
  <si>
    <t>Espectrómetros de absorción atómica aa</t>
  </si>
  <si>
    <t>El espectrómetro de absorción atómica se basa en la medida de la absorbancia de una radiación electromagnética a una longitud de onda característica del elemento a medir. </t>
  </si>
  <si>
    <t>Espectrómetros de absorción atómica (AA),Espectroscopia de absorción atómica ( AA)</t>
  </si>
  <si>
    <t>Espectrómetros infrarrojos</t>
  </si>
  <si>
    <t>Espectroscopia infrarroja (Espectroscopia IR) es la rama de la espectroscopia que trata con la parte infrarroja del espectro electromagnético. Esta cubre un conjunto de técnicas, siendo la más común una forma de espectroscopia de absorción. Así como otras técnicas espectroscópicas, puede usarse para identificar un compuesto e investigar la composición de una muestra.</t>
  </si>
  <si>
    <t>Espectrómetros de infrarrojos,Acelerador de radiación,</t>
  </si>
  <si>
    <t>Espectrómetros de resonancia magnética nuclear nmr</t>
  </si>
  <si>
    <t>La espectroscopía de resonancia magnética nuclear (RMN) es una técnica empleada principalmente en la elucidación de estructuras moleculares, aunque también se puede emplear con fines cuantitativos y en estudios cinéticos y termodinámicos.</t>
  </si>
  <si>
    <t>Espectrómetros de resonancia magnética nuclear,Espectrocopia RMN,</t>
  </si>
  <si>
    <t>Espectrómetros de resonancia magnética nuclear (NMR)</t>
  </si>
  <si>
    <t>Espectrómetros de resonancia magnética nuclear (NMR),</t>
  </si>
  <si>
    <t>Espectrómetros de plasma acoplado inductivamente icp</t>
  </si>
  <si>
    <t>Equipo de laboratorio con el que es posible determinar de forma cuantitativa la mayoría de los elementos de la tabla periódica a niveles de traza y ultratraza, partiendo de muestras en disolución acuosa</t>
  </si>
  <si>
    <t>Espectrómetros de plasma de acoplamiento inductivo</t>
  </si>
  <si>
    <t>Sonares</t>
  </si>
  <si>
    <t>El sonar o sónar es una técnica que usa la propagación del sonido bajo el agua (principalmente) para navegar, comunicarse o detectar objetos sumergidos.</t>
  </si>
  <si>
    <t>Sonares,Medio de localizacion acústica,</t>
  </si>
  <si>
    <t>Sonómetros</t>
  </si>
  <si>
    <t>El sonómetro es un instrumento de medida que sirve para medir niveles de presión sonora (de los que depende En concreto, el sonómetro mide el nivel de ruido que existe en determinado lugar y en un momento dado. La unidad con la que trabaja el sonómetro es eldecibelio.</t>
  </si>
  <si>
    <t>Sonómetros,Medidores de presión sonora,</t>
  </si>
  <si>
    <t>Aparatos para medir el sonido o medidores de decibeles</t>
  </si>
  <si>
    <t>Es un instrumento de medida que sirve para medir niveles de presión sonora (de los que depende). Mide el nivel de ruido que existe en determinado lugar y en un momento dado.</t>
  </si>
  <si>
    <t>Aparato de medición de sonido o medidor de decibelios,</t>
  </si>
  <si>
    <t>Analizadores de velocidad del sonido</t>
  </si>
  <si>
    <t>El sensor de velocidad del sonido determina la velocidad del sonido y de la concentración de líquidos durante la producción</t>
  </si>
  <si>
    <t>Analizadores de la velocidad del sonido,Medidores de ondas sonoras,</t>
  </si>
  <si>
    <t>Cuartos para pruebas acústicas</t>
  </si>
  <si>
    <t xml:space="preserve"> Habitación diseñada para absorber por completo las reflexiones de uno u otro sonido o las ondas electromagnéticas . También están aislados a partir de fuentes exteriores de ruido .</t>
  </si>
  <si>
    <t>Salas acústicas de ensayo, Salas de grabación,</t>
  </si>
  <si>
    <t>Equipo de análisis volumétrico karl fischer</t>
  </si>
  <si>
    <t>La valoración volumétrica se basa en los mismos principios que la valoración culombimétrica, salvo que la solución del ánodo anterior ahora se utiliza como solución valorante. El valorante se compone igualmente de un alcohol (ROH), una base (B), SO2 y de I2 en concentración conocida.</t>
  </si>
  <si>
    <t>Equipo de análisis volumétrico de Karl Fischer,</t>
  </si>
  <si>
    <t>Equipo de análisis volumétrico</t>
  </si>
  <si>
    <t>Equipo de determinación de la concentración de un ácido o de una base mediante la neutralización exactamente el ácido o base con un ácido o una base de concentración conocida. Esto permite el análisis cuantitativo de la concentración de un desconocido ácido o base de solución .</t>
  </si>
  <si>
    <t>Equipo de valoración,Equipo de ajusted gradual,</t>
  </si>
  <si>
    <t>Medidores de ph</t>
  </si>
  <si>
    <t>Un indicador de pH es una sustancia que permite medir el pH de un medio. Habitualmente, se utilizan como indicador de las sustancias químicas que cambian su color al cambiar el pH de la disolución.</t>
  </si>
  <si>
    <t>Medidores de PH,PH-metros,</t>
  </si>
  <si>
    <t>Electrodos de ph</t>
  </si>
  <si>
    <t>Electrodo de vidrio de tipo de membrana usado como el sensor de iones de hidrógeno de la mayoría de los medidores de pH; la superficie del electrodo de pH de respuesta es una membrana delgada hecha de un vidrio especial.</t>
  </si>
  <si>
    <t>Electrodos de pH,Potenciómetros,</t>
  </si>
  <si>
    <t>Tiras para ensayos de pH</t>
  </si>
  <si>
    <t>Son papel de filtro impregnado con un indicador o una mezcla de indicadores. El papel se seca, se corta en tamaño conveniente, y entonces se embala en un paquete adecuado.</t>
  </si>
  <si>
    <t>Tiras para ensayos de pH,Tiras de pH,Tiras de papel tornasol,</t>
  </si>
  <si>
    <t>Medidores de electrodos selectivos de iones ise</t>
  </si>
  <si>
    <t>Instruments de medida y análisis de electrodos,</t>
  </si>
  <si>
    <t xml:space="preserve">Medidores de electrodos selectivos de iones (ISE) </t>
  </si>
  <si>
    <t>Tiras de prueba de iones selectivos</t>
  </si>
  <si>
    <t>Tiras de ensayo para la determinación espectrofotométrica de cantidades traza de uranilo iones.</t>
  </si>
  <si>
    <t>Tiras para ensayos selectivos de iones</t>
  </si>
  <si>
    <t>Electrodos selectivos de iones</t>
  </si>
  <si>
    <t>Un electrodo selectivo de iones (ISE), también conocido como un electrodo específico de iones (SIE), es un transductor (o sensor) que convierte la actividad de un ion específico en una solución en un potencial eléctrico, que puede ser medida por una voltímetro o medidor de pH.</t>
  </si>
  <si>
    <t>Electrodo selectivo de iones,electrodo de referencia,</t>
  </si>
  <si>
    <t>Medidores de conductividad</t>
  </si>
  <si>
    <t>Los instrumentos diseñados para medir la conductividad eléctrica, la capacidad de una sustancia para conducir cargas eléctricas cuando se aplica un voltaje; conductividad es la inversa de la resistividad eléctrica</t>
  </si>
  <si>
    <t>Contadores de conductividad,Medidores de conductividad,</t>
  </si>
  <si>
    <t>Celdas de conductividad</t>
  </si>
  <si>
    <t>Un recipiente de vidrio con dos electrodos a una distancia definida aparte y llenos de una solución cuya conductividad se va a medir.</t>
  </si>
  <si>
    <t>Células de conductividad,Medidores de conductividad,</t>
  </si>
  <si>
    <t>Medidores de oxígeno disuelto</t>
  </si>
  <si>
    <t>Los medidores de oxígeno en disolución son utilizados para obtener los niveles de oxígeno presentes en el agua</t>
  </si>
  <si>
    <t>Medidores de oxígeno en disolución,Medidores de oxigeno disuelto,</t>
  </si>
  <si>
    <t>Sondas de oxigeno disuelto</t>
  </si>
  <si>
    <t>La sonda de oxígeno disuelto se usa para medir la concentración de oxígeno disuelto en 
el agua , fuera de aula o en el laboratorio</t>
  </si>
  <si>
    <t>Sondas de oxígeno en disolución,Sensor de oxigeno disuelto,</t>
  </si>
  <si>
    <t>Medidor de salinidad</t>
  </si>
  <si>
    <t>El salinómetro es un instrumento sofisticado y portátil para la medición de la conductividad y la temperatura en muestras de petróleo crudo, además de ph en muestras acuosas. además puede utilizar la conductancia y datos de la temperatura para calcular y mostrar la concentración de sales según la norma astm d 3230. el salinómetro tiene memoria de alta capacidad que permite que los datos se registran de forma manual o automáticamente.</t>
  </si>
  <si>
    <t>Salino metros,Salinómetros,Medidores de sal,</t>
  </si>
  <si>
    <t>Transmisores de ph</t>
  </si>
  <si>
    <t>El transmisor de pH convierte la señal de tensión de los electrodos de pH en una señal normalizada 4-20 mA.</t>
  </si>
  <si>
    <t>Transmisores de pH,Medidores de temperatura,</t>
  </si>
  <si>
    <t>Detectores cromatográficos</t>
  </si>
  <si>
    <t>El detector es la parte del cromatógrafo que se encarga de determinar cuándo ha salido el analito por el final de la columna.</t>
  </si>
  <si>
    <t>Detectores cromatográficos,Detectores de analisis,</t>
  </si>
  <si>
    <t>Escáneres cromatográficos</t>
  </si>
  <si>
    <t>Equipo para la medición de la absorbancia de la mancha colchicina separados; alternativamente, después de raspar el lugar de la placa de elución y la absorbancia se puede medir espectrofotométricamente.</t>
  </si>
  <si>
    <t>Gases cromatográficos</t>
  </si>
  <si>
    <t>La cromatografía de gases es una técnica cromatográfica en la que la muestra se volatiliza y se inyecta en la cabeza de una columna cromatográfica. La elución se produce por el flujo de una fase móvil de gas inerte. </t>
  </si>
  <si>
    <t>Cromatógrafos de gases,Analizadores de gases,</t>
  </si>
  <si>
    <t>Iones cromatográficos</t>
  </si>
  <si>
    <t>La cromatografía de intercambio iónico (o cromatografía iónica) es un proceso que permite la separación de iones y moléculas polares basado en las propiedades de carga de las moléculas. Puede ser usada en casi cualquier tipo de molécula cargada, incluyendo grandes proteínas, pequeños nucleótidos y aminoácidos. La solución que debe inyectarse es usualmente llamada "muestra" y los componentes separados individualmente son llamados analitos. Es usada a menudo en purificación de proteínas, análisis de agua o control de calidad.</t>
  </si>
  <si>
    <t>Cromatógrafos de iones,Analizadores de iones, cromatografia de intercambio iónico, cromatografía iónica</t>
  </si>
  <si>
    <t>Cromatógrafos líquidos</t>
  </si>
  <si>
    <t>La Cromatografía líquida, también conocida como Cromatografía de líquidos, es una técnica de separación y no debe confundirse con una técnica cuantitativa o cualitativa de análisis. Es una de las técnicas analíticas ampliamente utilizadas, la cual permite separar físicamente los distintos componentes de una solución por la adsorción selectiva de los constituyentes de una mezcla.</t>
  </si>
  <si>
    <t>Cromatógrafos de líquidos,Analizadores de líquidos, cromatografía líquida</t>
  </si>
  <si>
    <t>Cromatógrafos de capa delgada</t>
  </si>
  <si>
    <t>La cromatografia en capa fina (CCF), TLC (Thin layer chromatography) es una técnica cromatográfica. La fase estacionaria es una capa uniforme de un absorbente mantenido sobre una placa, la cual puede ser de vidrio, aluminio u otro soporte.</t>
  </si>
  <si>
    <t>Cromatógrafos de capa fina,Analizadores de capa fina,</t>
  </si>
  <si>
    <t>Cromatógrafos para cromatografía de líquido de alta presión</t>
  </si>
  <si>
    <t>La Cromatografía líquida de alta eficacia o High performance liquid chromatography (HPLC) es un tipo de cromatografía en columna utilizada frecuentemente en bioquímicay química analítica. También se la denomina a veces Cromatografía líquida de alta presión o Cromatografía Líquida de Alta Resolución (HPLC), aunque esta terminología se considera antigua y está en desuso. El HPLC es una técnica utilizada para separar los componentes de una mezcla basándose en diferentes tipos de interacciones químicas entre las sustancias analizadas y la columna cromatográfica.</t>
  </si>
  <si>
    <t>Cromatografía de cromatógrafo de líquidos de alta presión,Analizador de liquido de alta presión,</t>
  </si>
  <si>
    <t>Cromatógrafos de capa delgada de alta presión tlc</t>
  </si>
  <si>
    <t>Es un tipo de cromatografía donde la fase estacionaria es una capa delgada de un material depositado sobre un soporte.</t>
  </si>
  <si>
    <t>Cromatógrafo de capa fina (TLC) de alta presión,Analizador de capa fina (TLC) de alta presión,</t>
  </si>
  <si>
    <t>Columnas para cromatografía líquida de alta presión hplc</t>
  </si>
  <si>
    <t>Es un tipo de cromatografía en columna utilizada frecuentemente en bioquímica y química analítica.</t>
  </si>
  <si>
    <t xml:space="preserve">Columnas de cromatógrafo de líquidos de alta presión (HPLC) </t>
  </si>
  <si>
    <t>Columnas para cromatografía de gas</t>
  </si>
  <si>
    <t xml:space="preserve"> Diseñadas específicamente para efectuar
cromatografías de un amplio rango de muestras de niveles traza y prop</t>
  </si>
  <si>
    <t>Columnas de cromatógrafo de gases (GC),Diagramas de cromatógrafo de gases (GC)</t>
  </si>
  <si>
    <t>Columnas para cromatografía líquida lc</t>
  </si>
  <si>
    <t>Columnas de cromatógrafo de líquidos (LC),Diagramas de cromatógrafo de líquidos (LC)</t>
  </si>
  <si>
    <t>Columnas para extracción de fase sólida spe</t>
  </si>
  <si>
    <t>Una columna SPE consiste en un lecho de adsorbente de partículas gruesas 
mantenido entre dos discos porosos en un tubo desechable. SPE permite la preconcentración de la muestra con 
un riesgo mínimo de pérdida o contaminación de la misma.</t>
  </si>
  <si>
    <t>Columnas de extracción de fase sólida (SPE),Diagramas de extracción de fase sólida (SPE)</t>
  </si>
  <si>
    <t>Tanques para cromatografía de capa delgada</t>
  </si>
  <si>
    <t xml:space="preserve">Es un instrumento de análisis cromatográfico para la separación e identificación de sustancias químicas para su análisis cualitativo y cuantitativo. </t>
  </si>
  <si>
    <t>Cubas de cromatografía de capa fina,Nanotecnología,</t>
  </si>
  <si>
    <t>Auto muestreadores</t>
  </si>
  <si>
    <t xml:space="preserve">Equipos para tomar muestras en un volumen predeterminado, por un período de tiempo definido y sin necesitar de intervención humana.
</t>
  </si>
  <si>
    <t>Muestreadores automáticos,Recolectores automatizados,</t>
  </si>
  <si>
    <t>Inyectores</t>
  </si>
  <si>
    <t>Un inyector es un dispositivo utilizado para bombear fluidos utilizando el efecto Venturi. Utiliza un fluido a alta presión que sale por una boquilla a alta velocidad y baja presión convirtiendo su energía potencial en energía cinética. En esta zona de baja presión se mezcla con el fluido que se quiere bombear y le imparte energía cinética (velocidad).</t>
  </si>
  <si>
    <t>Accesorios para cromatografía líquida</t>
  </si>
  <si>
    <t>Técnica de separación y no debe confundirse con una técnica cuantitativa o cualitativa de análisis.</t>
  </si>
  <si>
    <t>Accesorios de cromatografía de líquidos,Accesorios de dosificadores de líquidos,</t>
  </si>
  <si>
    <t>Accesorios para cromatografía de gas</t>
  </si>
  <si>
    <t> Técnica cromatográfica en la que la muestra se volatiliza y se inyecta en la cabeza de una columna cromatográfica. </t>
  </si>
  <si>
    <t>Accesorios de cromatografía de gases,Accesorios de dosificadores de gases,</t>
  </si>
  <si>
    <t>Inyector de paredes de membrana</t>
  </si>
  <si>
    <t>Es un tipo de bomba que utiliza el efecto Venturi de una tobera convergente-divergente para convertir la presión de la energía de un fluido motor a la velocidad de la energía que crea una presión baja zona que atrae y arrastra un fluido de aspiración</t>
  </si>
  <si>
    <t>Septa de inyección,Contenedor de inyección,Recipente de inyección,</t>
  </si>
  <si>
    <t>Revestimientos para cromatografía de gas</t>
  </si>
  <si>
    <t>Técnica cromatográfica en la que la muestra se volatiliza y se inyecta en la cabeza de una columna cromatográfica. La elución se produce por el flujo de una fase móvil de gas inerte.</t>
  </si>
  <si>
    <t>Cubas internas de cromatografía de gases,Contenedores de cromatografía de gases,</t>
  </si>
  <si>
    <t>Tubos para cromatografía</t>
  </si>
  <si>
    <t>Tuberías usados en el método físico de separación para la caracterización de mezclas complejas, la cual tiene aplicación en todas las ramas de la ciencia.</t>
  </si>
  <si>
    <t>Tuberías de cromatografía,</t>
  </si>
  <si>
    <t>Analizadores de amino ácidos</t>
  </si>
  <si>
    <t xml:space="preserve"> Equipos de estudios de la molécula orgánica ccompuesta de  grupo amino (-NH2) y un grupo carboxilo (-COOH). Los aminoácidos más frecuentes y de mayor interés son aquellos que forman parte de las proteínas.</t>
  </si>
  <si>
    <t>Analizadores de aminoácidos,Fluorimétricos,Espectrofometría,</t>
  </si>
  <si>
    <t>Accesorios o suministros para analizadores de amino ácidos</t>
  </si>
  <si>
    <t>Accesorios o suministros de analizadores de aminoácidos,</t>
  </si>
  <si>
    <t>Analizadores de bancos de sangre</t>
  </si>
  <si>
    <t>Es un analizador de banco de sangre para los diferentes  procedimientos de pruebas de rutina que incluyen los siguientes: grupo sanguíneo, detección de anticuerpos y cruzar a juego.</t>
  </si>
  <si>
    <t>Analizadores de banco de sangre,Inmonoquímicos,</t>
  </si>
  <si>
    <t>Accesorios o suministros para analizadores de bancos de sangre</t>
  </si>
  <si>
    <t>Equipo usado en el analisis de banco de sangre para los diferentes  procedimientos de pruebas de rutina que incluyen los siguientes: grupo sanguíneo, detección de anticuerpos y cruzar a juego.</t>
  </si>
  <si>
    <t>Accesorios o suministros de analizadores de banco de sangre,</t>
  </si>
  <si>
    <t>Analizadores de gas en la sangre</t>
  </si>
  <si>
    <t xml:space="preserve">Un sistema automático para el análisis de gases sanguíneos. </t>
  </si>
  <si>
    <t>Analizadores de gases sanguíneos,Detectores de gases sanguíneas,</t>
  </si>
  <si>
    <t>Accesorios o suministros para analizadores de gas en la sangre</t>
  </si>
  <si>
    <t xml:space="preserve">Equipos y suministros de sistemas automáticos para el análisis de gases sanguíneos. </t>
  </si>
  <si>
    <t>Accesorios o suministros de analizadores de gases sanguíneos,Reactivos de analizadores de gases sanguíneos,</t>
  </si>
  <si>
    <t>Analizadores químicos</t>
  </si>
  <si>
    <t>Máquina de laboratorio clínico diseñado para medir diferentes sustancias químicas y otras características en un numero de muestras biológicas, con una asistencia humana mínima</t>
  </si>
  <si>
    <t>Analizadores químicos,Detectores químicos,</t>
  </si>
  <si>
    <t>Accesorios o suministros para analizadores químico</t>
  </si>
  <si>
    <t>Equipos de laboratorios diseñados para medir diferentes sustancias químicas y otras características en un numero de muestras biológicas, con una asistencia humana mínima</t>
  </si>
  <si>
    <t>Accesorios o suministros de analizadores químicos,Reactivos de analizadores químicos,</t>
  </si>
  <si>
    <t>Analizadores de coagulación</t>
  </si>
  <si>
    <t>Equipos de laboratorios automáticos usados para determinar el tiempo de  coagulación de la sangre.</t>
  </si>
  <si>
    <t>Analizadores de coagulación,Detectores de coagulación,</t>
  </si>
  <si>
    <t>Accesorios o suministros para analizadores de coagulación</t>
  </si>
  <si>
    <t>Accesorios o suministros de analizadores de coagulación,Reactivos de analizadores de coagulación,</t>
  </si>
  <si>
    <t>Analizadores de secuencia desoxirribonucleica</t>
  </si>
  <si>
    <t>Equipos usados para el estudio del conjunto de métodos y técnicas bioquímicas cuya finalidad es la determinación del orden de los nucleótidos (A, C, G y T) en un oligonucleótido de ADN. La secuencia de ADN constituye la información genética heredable del núcleo celular, los plásmidos, la mitocondria y cloroplastos (En plantas) que forman la base de los programas de desarrollo de los seres vivos.</t>
  </si>
  <si>
    <t>Analizadores de secuencia de ADN,Detectores de secuencia de ADN,</t>
  </si>
  <si>
    <t>Accesorios o suministros para analizadores de secuencia desoxirribonucleica</t>
  </si>
  <si>
    <t>Equipos y suministros usados en los métodos y técnicas bioquímicas cuya finalidad es la determinación del orden de los nucleótidos (A, C, G y T) en un oligonucleótido de ADN. La secuencia de ADN constituye la información genética heredable del núcleo celular, los plásmidos, la mitocondria y cloroplastos (En plantas) que forman la base de los programas de desarrollo de los seres vivos.</t>
  </si>
  <si>
    <t>Accesorios o suministros de analizadores de secuencia de ADN</t>
  </si>
  <si>
    <t>Analizadores de toxicología</t>
  </si>
  <si>
    <t>Equipos usados para el analisis de sustancias tóxicas y sus efectos sobre el organismo.</t>
  </si>
  <si>
    <t>Analizadores toxicológicos,Detectores toxicológicos,</t>
  </si>
  <si>
    <t>Accesorios o suministros para analizadores de toxicología</t>
  </si>
  <si>
    <t>Accesorios y suministros de analizadores toxicológicos,Reactivos de analizadores toxicológicos,</t>
  </si>
  <si>
    <t>Analizadores de hematología</t>
  </si>
  <si>
    <t>Equipos analizadores usados en la  especialidad médica que se dedica al tratamiento de los pacientes con enfermedades hematológicas, para ello se encarga del estudio e investigación de la sangre y los órganos hematopoyéticos (médula ósea, ganglios linfáticos, bazo, etc) tanto sanos como enfermos</t>
  </si>
  <si>
    <t>Analizadores hematológicos,Detectores hematológicos,</t>
  </si>
  <si>
    <t>Accesorios o suministros para analizadores de hematología</t>
  </si>
  <si>
    <t>Equipos y suministros usados en la  especialidad médica que se dedica al tratamiento de los pacientes con enfermedades hematológicas, para ello se encarga del estudio e investigación de la sangre y los órganos hematopoyéticos (médula ósea, ganglios linfáticos, bazo, etc) tanto sanos como enfermos</t>
  </si>
  <si>
    <t>Accesorios o suministros de analizadores hematológicos,Piezas de analizadores hematológicos,</t>
  </si>
  <si>
    <t>Analizadores de histología</t>
  </si>
  <si>
    <t>Instrumentos usados en el estudio de los tejidos orgánicos: su estructura microscópica, su desarrollo y sus funciones</t>
  </si>
  <si>
    <t>Analizadores histológicos,Detectores histológicos,</t>
  </si>
  <si>
    <t>Accesorios o suministros para analizadores de histología</t>
  </si>
  <si>
    <t>Equipos usados en el estuio de los  tejidos orgánicos: su estructura microscópica, su desarrollo y sus funciones</t>
  </si>
  <si>
    <t>Accesorios o suministros de analizadores histológicos,Reactivos de analizadores histológicos,</t>
  </si>
  <si>
    <t>Analizadores de inmunología</t>
  </si>
  <si>
    <t>Equipos usados en el  estudio del sistema inmunitario, entendiendo como tal al conjunto de órganos, tejidos y células que, en los vertebrados, tienen como función reconocer elementos o ajenos dando una respuesta (respuesta inmunitaria).</t>
  </si>
  <si>
    <t>Analizadores inmunológicos,Detectores inmunológicos,</t>
  </si>
  <si>
    <t>Accesorios o suministros para analizadores de inmunología</t>
  </si>
  <si>
    <t>Accesorios o suministros de analizadores inmunológicos,Reactivos de analizadores inmunológicos,</t>
  </si>
  <si>
    <t>Analizadores de microbiología</t>
  </si>
  <si>
    <t>Analizadores rapido y estudio de los microorganismos, seres vivos pequeños, también conocidos como microbios. Tambien para estudiar los organismos que son sólo visibles a través del microscopio: organismos procariotas y eucariotas simples.</t>
  </si>
  <si>
    <t>Analizadores microbiológicos,Detectores microbiológicos,</t>
  </si>
  <si>
    <t>Accesorios o suministros para analizadores de microbiología</t>
  </si>
  <si>
    <t>Equipos usados en el estudio de los microorganismos, seres vivos pequeños, también conocidos como microbios. Tambien para estudiar los organismos que son sólo visibles a través del microscopio: organismos procariotas y eucariotas simples.</t>
  </si>
  <si>
    <t>Accesorios o suministros de analizadores microbiológicos,Reactivos de analizadores microbiológicos,</t>
  </si>
  <si>
    <t>Analizadores de proteína</t>
  </si>
  <si>
    <t>Equipo de laboratorio para una determinación de proteínas rápida, identifica y mide solamente proteínas</t>
  </si>
  <si>
    <t>Analizadores de proteínas,Detectores  de proteínas,</t>
  </si>
  <si>
    <t>Accesorios o suministros para analizadores de proteína</t>
  </si>
  <si>
    <t>Accesorios o suministros de analizadores de proteínas,Reactivos de analizadores de proteinas,</t>
  </si>
  <si>
    <t>Analizadores radio isotópicos</t>
  </si>
  <si>
    <t>Equipos usados para el analisis de isótopos radiactivos producido naturalmente o artificialmente de un elemento.</t>
  </si>
  <si>
    <t>Analizadores radioisotópicos,Detectores radioisotópicos,</t>
  </si>
  <si>
    <t>Accesorios o suministros para analizadores radio isotópicos</t>
  </si>
  <si>
    <t>Suministro para el analisis de isótopos radiactivos producido naturalmente o artificialmente de un elemento.</t>
  </si>
  <si>
    <t>Accesorios y suministros de analizadores radioisotópicos,Reactivos de analizadores radioisotópicos,</t>
  </si>
  <si>
    <t>Analizadores de orina</t>
  </si>
  <si>
    <t>Analizador de partículas de orina.</t>
  </si>
  <si>
    <t>Analizadores de ionograma urinario,Detectores de ionograma urinario,</t>
  </si>
  <si>
    <t>Accesorios o suministros para analizadores de orina</t>
  </si>
  <si>
    <t>Equipos usados en el  análisis y diagnóstico de la orina.</t>
  </si>
  <si>
    <t>Accesorios o suministros de analizadores de ionograma urinario,Reactivos de analizadores de ionograma urinario,</t>
  </si>
  <si>
    <t>Analizadores de productos cárnicos o lácteos</t>
  </si>
  <si>
    <t>Es una máquina de laboratorio clínico diseñado para medir diferentes sustancias químicas y otras características de las carnes y lácteos.</t>
  </si>
  <si>
    <t>Analizadores de carnes y lácteos ,Detectores de carnes y lácteos,</t>
  </si>
  <si>
    <t>Analizadores de glucosa</t>
  </si>
  <si>
    <t>Equipo que permite que el control de la glucemia en la cabecera del paciente alcance un nivel de exactitud, precisión y seguridad similar al de las mediciones realizadas en un laboratorio central.</t>
  </si>
  <si>
    <t>Analizadores de glucosa,Detectores de glucosa,</t>
  </si>
  <si>
    <t>Reactivos analizadores de amino ácidos</t>
  </si>
  <si>
    <t>Sustancia que interactúa con otra en una reacción química para analizadores de aminoácidos.</t>
  </si>
  <si>
    <t xml:space="preserve">Reactivos de analizadores de aminoácidos,Suministros de analizadores de aminóacidos </t>
  </si>
  <si>
    <t>Reactivos analizadores de bancos de sangre</t>
  </si>
  <si>
    <t>Sustancia que interactúa con otra en una reacción química para analizadores de bancos de sangre.</t>
  </si>
  <si>
    <t>Reactivos de analizadores de banco de sangre,Suministros de analizadores de banco de sangre,</t>
  </si>
  <si>
    <t>Reactivos analizadores de gas en la sangre</t>
  </si>
  <si>
    <t>Sustancia que interactúa con otra en una reacción química para analizadores de gases sanguíneos.</t>
  </si>
  <si>
    <t>Reactivos de analizadores de gases sanguíneos,Suministros de analizadores de gases sanguíneos,</t>
  </si>
  <si>
    <t>Reactivos analizadores de química</t>
  </si>
  <si>
    <t>Sustancia que interactúa con otra en una reacción química para analizadores químicos.</t>
  </si>
  <si>
    <t>Reactivos de analizadores químicos,Suministros de analizadores químicos,</t>
  </si>
  <si>
    <t>Reactivos analizadores de coagulación</t>
  </si>
  <si>
    <t>Sustancia que interactúa con otra en una reacción química para analizadores de coagulación.</t>
  </si>
  <si>
    <t>Reactivos de analizadores de coagulación,Suministro de analizadores de coagulación,</t>
  </si>
  <si>
    <t>Reactivos analizadores de secuencia de ácido desoxirribonucleico dna</t>
  </si>
  <si>
    <t>Sustancia que interactúa con otra en una reacción química para analizadores de secuencia de ácido desoxirribonucleico.</t>
  </si>
  <si>
    <t>Reactivos de analizadores de secuencia de ácido desoxirribonucleico (ADN),Suministro de analizadores de secuencia de ácido desoxirribonucleico (ADN),</t>
  </si>
  <si>
    <t>Reactivos analizadores de toxicología</t>
  </si>
  <si>
    <t>Sustancia que interactúa con otra en una reacción química para analizadores toxicológicos.</t>
  </si>
  <si>
    <t>Reactivos de analizadores toxicológicos,Suministro de analizadores toxicológicos,</t>
  </si>
  <si>
    <t>Reactivos analizadores de hematología</t>
  </si>
  <si>
    <t>Sustancia que interactúa con otra en una reacción química para analizadores hematológicos.</t>
  </si>
  <si>
    <t>Reactivos de analizadores hematológicos,Suministro de analizadores hematológicos,</t>
  </si>
  <si>
    <t>Reactivos analizadores de histología</t>
  </si>
  <si>
    <t>Sustancia que interactúa con otra en una reacción química para analizadores histológicos..</t>
  </si>
  <si>
    <t>Reactivos de analizadores histológicos,Suministro de analizadores histológicos,</t>
  </si>
  <si>
    <t>Reactivos analizadores de inmunología</t>
  </si>
  <si>
    <t>Sustancia que interactúa con otra en una reacción química para analizadores inmunológicos.</t>
  </si>
  <si>
    <t>Reactivos de analizadores inmunológicos,Suministro de analizadores inmunológicos,</t>
  </si>
  <si>
    <t>Reactivos analizadores de microbiología</t>
  </si>
  <si>
    <t>Sustancia que interactúa con otra en una reacción química para el analisis de microbiológicos</t>
  </si>
  <si>
    <t>Reactivos de analizadores microbiológicos,Suministro de analizadores microbiológicos,</t>
  </si>
  <si>
    <t>Reactivos analizadores de proteínas</t>
  </si>
  <si>
    <t>Sustancia que interactúa con otra en una reacción química para el analisis de las proteínas.</t>
  </si>
  <si>
    <t>Reactivos de analizadores de proteínas,Suministro de analizadores de proteinas,</t>
  </si>
  <si>
    <t>Reactivos analizadores radio isotópicos</t>
  </si>
  <si>
    <t>Sustancia que interactúa con otra en una reacción química para el analisis de los radioisotópos.</t>
  </si>
  <si>
    <t>Reactivos de analizadores radioisotópicos,Suministro de analizadores radioisotópicos,</t>
  </si>
  <si>
    <t>Reactivos analizadores de análisis de orina</t>
  </si>
  <si>
    <t>Sustancia que interactúa con otra en una reacción química para analizar el ionograma urinario.</t>
  </si>
  <si>
    <t>Reactivos de analizadores de ionograma urinario,Suministro de analizadores de ionograma urinario,</t>
  </si>
  <si>
    <t>Reactivos o anticuerpos analizadores de citometría de flujo</t>
  </si>
  <si>
    <t>Sustancia que interactúa con otra en una reacción química usadas para el analisis de la citrometría de flujo.</t>
  </si>
  <si>
    <t>Reactivos o anticuerpos de analizadores de citometría de flujo,Suministro de analizadores de citometria de flujo,</t>
  </si>
  <si>
    <t>Kits o suministros de prueba de bancos de sangre</t>
  </si>
  <si>
    <t>Equipo usados en el procedimiento para medir la concentración  y las propiedades de la sangre.</t>
  </si>
  <si>
    <t>Kits de ensayo de banco de sangre o suministros,Reactivos de ensayo de banco de sangre,</t>
  </si>
  <si>
    <t>Reactivos o soluciones de bancos de sangre</t>
  </si>
  <si>
    <t>Sustancia o soluciones de sangre que interactúa con otra en una reacción química que da lugar a otras sustancias de propiedades.</t>
  </si>
  <si>
    <t>Reactivos o soluciones de banco de sangre,Suministro de soluciones de banco de sangre,</t>
  </si>
  <si>
    <t>Controles de calidad o calibradores o estándares de bancos de sangre</t>
  </si>
  <si>
    <t>Mecanismos, acciones, herramientas que realizamos para detectar la presencia de errores en los bancos de sangre.</t>
  </si>
  <si>
    <t>Controles de calidad,calibradores o normativas de banco de sangre,</t>
  </si>
  <si>
    <t>Kits o suministros para pruebas químicas</t>
  </si>
  <si>
    <t>Es un procedimiento para medir la concentración o cualquier otra propiedad química de una sustancia o material.</t>
  </si>
  <si>
    <t>Kits de ensayo químicos o suministros,Reactivos de ensayo de químicos, análisis químicos</t>
  </si>
  <si>
    <t>Reactivos o soluciones químicas</t>
  </si>
  <si>
    <t>Sustancia que interactúa con otra en una reacción química que da lugar a otras sustancias de propiedades, características y conformación distinta, denominadas productos de reacción o simplemente productos.</t>
  </si>
  <si>
    <t>Reactivos o soluciones químicos,Suministros químicos,</t>
  </si>
  <si>
    <t>Tiras de prueba o papel de prueba químico</t>
  </si>
  <si>
    <t xml:space="preserve"> Tiras de prueba que se como herramienta para el  diagnóstico, determinar patológias o indicadores de ph.</t>
  </si>
  <si>
    <t>Tiras o papeles para ensayos químicos,Evalucion experimental de una sustancia,</t>
  </si>
  <si>
    <t>Controles de calidad o calibradores o estándares químicos</t>
  </si>
  <si>
    <t>Mecanismos, acciones, herramientas que realizamos para detectar la presencia de errores en los procesos químicos.</t>
  </si>
  <si>
    <t>Controles de calidad,calibradores o normativas químicos,</t>
  </si>
  <si>
    <t>Kits o suministros para pruebas de coagulación</t>
  </si>
  <si>
    <t>Equipos de pruebas que consiste en la adición de dosis crecientes de coagulante y/o floculante a una serie de porciones del agua a ensayar, determinando después de un período de agitación adecuado, las características del coágulo y algunas propiedades físicas y químicas en las porciones tratadas, que permiten establecer las dosis óptimas de coagulante y/o floculante que deben añadirse al agua para su tratamiento.</t>
  </si>
  <si>
    <t>Kits de ensayos de coagulación o suministros,Reactivos de ensayo de coagulación,</t>
  </si>
  <si>
    <t>Reactivos o soluciones de coagulación</t>
  </si>
  <si>
    <t>Sustancia que interactúa con otra en una reacción química que da lugar a otras sustancias de propiedades o solución de coagulante para el ensayo</t>
  </si>
  <si>
    <t>Reactivos o soluciones de coagulación,Suministro de solucion de coagulación,</t>
  </si>
  <si>
    <t>Controles de calidad o calibradores o estándares de coagulación</t>
  </si>
  <si>
    <t>Mecanismos, acciones, herramientas que realizamos para detectar la presencia de errores en el sistema de coagulación.</t>
  </si>
  <si>
    <t>Controles de calidad,calibradores o normativas de coagulación,</t>
  </si>
  <si>
    <t>Kits o suministros para pruebas de citología</t>
  </si>
  <si>
    <t xml:space="preserve"> Equipos de estudio de  las células en lo que concierne a su estructura, sus funciones y su importancia en la complejidad de los seres vivos</t>
  </si>
  <si>
    <t>Kits de ensayo citológicos o suministros,Reactivo de ensayo citológicos,</t>
  </si>
  <si>
    <t>Controles de calidad o calibradores o estándares de citología</t>
  </si>
  <si>
    <t>Mecanismos, acciones, herramientas que realizamos para detectar la presencia de errores en los procesos citológicos</t>
  </si>
  <si>
    <t>Controles de calidad,calibradores o normativas citológicos,</t>
  </si>
  <si>
    <t>Reactivos o soluciones o tinturas para citología</t>
  </si>
  <si>
    <t>Sustancia que interactúa en los procesos citológicos en una reacción química que da lugar a otras sustancias de propiedades.</t>
  </si>
  <si>
    <t>Reactivos,soluciones o tinturas citológicos,Suministros,</t>
  </si>
  <si>
    <t>Kits o suministros para pruebas ambientales</t>
  </si>
  <si>
    <t>Equipo que se utiliza en el estudio del entorno que afecta y condiciona especialmente las circunstancias de vida de las personas o de la sociedad en su conjunto.</t>
  </si>
  <si>
    <t>Kits de ensayo medioambientales o suministros,Reactivos de ensayo medioambiental,</t>
  </si>
  <si>
    <t>Reactivos o soluciones o tinturas ambientales</t>
  </si>
  <si>
    <t>Reactivos,soluciones o tinturas medioambientales,Suministros,</t>
  </si>
  <si>
    <t>Kits o suministros para pruebas de alimentos</t>
  </si>
  <si>
    <t>Equipos para hacer pruebas en los alimentos.</t>
  </si>
  <si>
    <t>Kits de ensayo alimentarios o suministros,Reactivos de ensayo alimentarios,</t>
  </si>
  <si>
    <t>Reactivos o soluciones o tinturas para kits de pruebas de alimentos</t>
  </si>
  <si>
    <t>Reactivos,soluciones o tinturas alimentarios,Suministros,</t>
  </si>
  <si>
    <t>Kits o suministros para pruebas de hematología</t>
  </si>
  <si>
    <t>Equipos usados en la especialidad médica que se dedica al tratamiento de los pacientes con enfermedades hematológicas, para ello se encarga del estudio e investigación de la sangre y los órganos hematopoyéticos (médula ósea, ganglios linfáticos, bazo, etc) tanto sanos como enfermos</t>
  </si>
  <si>
    <t>Kits de ensayo hematológicos o suministros,Reactivos de ensayo hematológicos,</t>
  </si>
  <si>
    <t>Reactivos o soluciones o tinturas para hematología</t>
  </si>
  <si>
    <t>Reactivos,soluciones o tinturas hematológicos,Suministros de tinturas hematológicos,</t>
  </si>
  <si>
    <t>Controles de calidad o calibradores o estándares para hematología</t>
  </si>
  <si>
    <t>Son todos los mecanismos, acciones, herramientas que realizamos para detectar la presencia de errores.</t>
  </si>
  <si>
    <t>Controles de calidad,calibradores o normativas hematológicos,</t>
  </si>
  <si>
    <t>Kits o suministros para pruebas de histología</t>
  </si>
  <si>
    <t>Equipos de  usado en el estudio de todo lo relacionado con los tejidos orgánicos: su estructura microscópica, su desarrollo y sus funciones.</t>
  </si>
  <si>
    <t>Kits de ensayo histológicos o suministros,Reactivos de ensayo histológicos,</t>
  </si>
  <si>
    <t>Reactivos o soluciones o tinturas para histología</t>
  </si>
  <si>
    <t>Reactivos,soluciones o tinturas histológicos,Reactivos de tinturas histológicos,</t>
  </si>
  <si>
    <t>Controles de calidad o calibradores o estándares para histología</t>
  </si>
  <si>
    <t>Controles de calidad,calibradores o normativas histológicos,</t>
  </si>
  <si>
    <t>Kits o suministros para pruebas de inmunología o serología</t>
  </si>
  <si>
    <t>Equipo usado en el estudio que permite comprobar la presencia de anticuerpos en sangre. Es una prueba fundamental a la hora de realizar donaciones de sangre y transfusiones.</t>
  </si>
  <si>
    <t>Kits de ensayo inmunológicos o serológicos,o suministros,</t>
  </si>
  <si>
    <t>Reactivos o soluciones o tinturas para inmunología o serología</t>
  </si>
  <si>
    <t>Reactivos,soluciones o tinturas inmunológicos o serológicos,Reactivos de tinturas inmunológicos,</t>
  </si>
  <si>
    <t>Controles de calidad o calibradores o estándares para inmunología o serología</t>
  </si>
  <si>
    <t>Son todos los mecanismos, acciones, herramientas que realizamos para detectar la presencia de errores en las pruebas inmunológicas o serológicas.</t>
  </si>
  <si>
    <t>Controles de calidad,calibradores o normativas inmunológicos o serológicos,Detectores de normativas inmunológicos o serológicos,</t>
  </si>
  <si>
    <t>Kits o suministros para pruebas de microbiología o bacteriología</t>
  </si>
  <si>
    <t>Equipo usado en el  estudio de los microorganismos, seres vivos pequeños, también conocidos como microbios. Se dedica a estudiar los organismos que son sólo visibles a través del microscopio: organismos procariotas y eucariotas simples.</t>
  </si>
  <si>
    <t>Kits de ensayo microbiológicos o bacteriológicos,o suministros,</t>
  </si>
  <si>
    <t>Reactivos o soluciones o tinturas para microbiología o bacteriología</t>
  </si>
  <si>
    <t>Reactivos,soluciones o tinturas microbiológicos o bacteriológicos,</t>
  </si>
  <si>
    <t>Discos o paneles de identificación o sensibilidad para microbiología o bacteriología</t>
  </si>
  <si>
    <t>Paneles  utilizados para la identificación de microbiología y Bacteriología reactivos o soluciones o manchas.</t>
  </si>
  <si>
    <t>Discos o paneles de pruebas de identificación o sensibilidad microbiológicas o bacteriológicas</t>
  </si>
  <si>
    <t>Controles de calidad o calibradores o estándares para microbiología o bacteriología</t>
  </si>
  <si>
    <t>Son todos los mecanismos, acciones, herramientas que realizamos para detectar la presencia de errores en las pruebas microbiológicas.</t>
  </si>
  <si>
    <t>Controles de calidad,calibradores o normativas microbiológicos o bacteriológicos</t>
  </si>
  <si>
    <t>Kits o suministros para pruebas de biología molecular</t>
  </si>
  <si>
    <t>Equipos usados en el estudio de los procesos que se desarrollan en los seres vivos desde un punto de vista molecular.</t>
  </si>
  <si>
    <t>Kits de ensayo de biología molecular o suministros,Reactivos de ensayo de biología molecular,</t>
  </si>
  <si>
    <t>Reactivos o soluciones o tinturas para biología molecular</t>
  </si>
  <si>
    <t>Sustancia que interactúa con otra en una reacción química que da lugar a otras.</t>
  </si>
  <si>
    <t>Reactivos,soluciones o tinturas de biología molecular,Suministros de tinturas de biología molecular,</t>
  </si>
  <si>
    <t>Controles de calidad o calibradores o estándares para biología molecular</t>
  </si>
  <si>
    <t>Mecanismos, acciones, herramientas que realizamos para detectar la presencia de errores en la biologá molecular.</t>
  </si>
  <si>
    <t>Controles de calidad,calibradores o normativas de biología molecular,</t>
  </si>
  <si>
    <t>Kits o suministros para análisis de orina</t>
  </si>
  <si>
    <t>Equipo de laboratorio que ayuda en la determinación de los electrólitos en orina y permite enjuiciar la situación metabólica del organismo en lo que respecta al metabolismo</t>
  </si>
  <si>
    <t>Kits de ensayo de ionograma urinario o suministros,Reactivos de ensayo de ionograma urinario,</t>
  </si>
  <si>
    <t>Reactivos o soluciones o tinturas para análisis de orina</t>
  </si>
  <si>
    <t>Sustancia que interactúa con los ionogramas urinaros en una reacción química que da lugar a otras sustancias de propiedades, características y conformación distinta.</t>
  </si>
  <si>
    <t>Reactivos,soluciones o tinturas de ionograma urinario,Suministro de tinturas de ionograma urinario,</t>
  </si>
  <si>
    <t>Tiras para análisis de orina</t>
  </si>
  <si>
    <t>Instrumentos usados en la determinación de los electrólitos en orina permite enjuiciar la situación metabólica del organismo en lo que respecta al metabolismo mineral y ácido-básico, y por otra parte informa sobre la función renal.</t>
  </si>
  <si>
    <t>Tiras para ensayos de ionograma urinario,Papeles para ensayo de ionograma urinario,</t>
  </si>
  <si>
    <t>Controles de calidad o calibradores o estándares de análisis de orina</t>
  </si>
  <si>
    <t>Mecanismos, acciones, herramientas que realizamos para detectar la presencia de errores en el ionograma urinario.</t>
  </si>
  <si>
    <t>Controles de calidad,calibradores o normativas de ionograma urinario,</t>
  </si>
  <si>
    <t>Kits o suministros para parasitología o micología</t>
  </si>
  <si>
    <t>Equipos usados en el estudio de los fenómenos del parasitismo. Por un lado, estudia a los organismos vivos parásitos, y la relación de ellos con sus hospedadores y el medio ambiente.</t>
  </si>
  <si>
    <t>Kits de ensayo parasitológicos o micológicos,o suministros,Reactivos de ensayo parasitológicos o micológicos,</t>
  </si>
  <si>
    <t>Reactivos o soluciones o tinturas para parasitología o micología</t>
  </si>
  <si>
    <t>Sustancia que interactúa el los procesos parasitológicos en una reacción química que da lugar a otras sustancias de propiedades, características y conformación distinta.</t>
  </si>
  <si>
    <t>Reactivos,soluciones o tinturas parasitológicos o micológicos,Suminsitro de tinturas parasitológicos o micológicos,</t>
  </si>
  <si>
    <t>Medio para parasitología o micología</t>
  </si>
  <si>
    <t xml:space="preserve">Está diseñado para proveer a los residentes con un programa básico de microbiología y virología, con concentraciones en microbiología general, las pruebas de sensibilidad a los antibióticos, los enfoques diagnósticos moleculares en este campo, micología, parasitología, virología y micobacterias. </t>
  </si>
  <si>
    <t>Entornos parasitológicos o micológicos,</t>
  </si>
  <si>
    <t>Controles de calidad o calibradores o estándares de parasitología o micología</t>
  </si>
  <si>
    <t xml:space="preserve">Son todos los mecanismos, acciones, herramientas que realizamos para detectar la presencia de errores. </t>
  </si>
  <si>
    <t>Controles de calidad,calibradores o normativas parasitológicos o micológicos</t>
  </si>
  <si>
    <t>Kits o suministros para pruebas de virología</t>
  </si>
  <si>
    <t xml:space="preserve"> Equipod usados en el estudio de los virus: su estructura, clasificación y evolución, su manera de infectar y aprovecharse de las células huésped para la reproducción del virus, su interacción con los organismos huéspedes, su inmunidad, la enfermedad que causan, las técnicas para su aislamiento, cultivo y su uso en investigación y terapia</t>
  </si>
  <si>
    <t>Kits de ensayo virológicos o suministros,Reactivos de ensayo virológicos,</t>
  </si>
  <si>
    <t>Controles de calidad o calibradores o estándares para virología</t>
  </si>
  <si>
    <t>Instrumentos, mecanismos, acciones, herramientas que realizamos para detectar la presencia de errores.</t>
  </si>
  <si>
    <t>Controles de calidad,calibradores o normativas virológicos,Detectores de normativas virológicos,</t>
  </si>
  <si>
    <t>Kits o suministros para pruebas de toxicología</t>
  </si>
  <si>
    <t>Los ensayos de toxicidad son los bio ensayos empleados para reconocer y evaluar los efectos de los contaminantes sobre la biota.</t>
  </si>
  <si>
    <t>Kits de ensayo toxicológicos o suministros,Reactivos de ensayo toxicológicos,</t>
  </si>
  <si>
    <t>Controles de calidad o calibradores o estándares para toxicología</t>
  </si>
  <si>
    <t>Los calibradores o calibradores de procesos sirven básicamente en la técnica de medición, control y regulación para el ajuste y la verificación en instalaciones de control e instrumentación. Los calibradores tienen diferenteCalibradores para sonido y temperatura para profesionales.s magnitudes que deben ser atribuidas a señales de medida normalizadas.</t>
  </si>
  <si>
    <t>Controles de calidad,calibradores o normativas toxicológicos,</t>
  </si>
  <si>
    <t>Kits o suministros para pruebas de citometría de flujo</t>
  </si>
  <si>
    <t>Equipo usado en la técnica de análisis celular que implica medir las características de dispersión de luz y fluorescencia que poseen las células conforme se las hace pasar a través de un rayo de luz.</t>
  </si>
  <si>
    <t>Kits de ensayo de citometría de flujo o suministros,Reactivos de ensayo de citometría de flujo o suministros,</t>
  </si>
  <si>
    <t>Monitores o medidores de glucosa</t>
  </si>
  <si>
    <t>Aparatatos usados en la medición de la glucosa en la sangre, asi permite determinar de qué manera está funcionando su tratamiento.</t>
  </si>
  <si>
    <t>Monitores o medidores de glucosa,Lector de azucar,</t>
  </si>
  <si>
    <t>Monitores o medidores de colesterol</t>
  </si>
  <si>
    <t>Aparatatos usados en la medición del colesterol en la sangre, asi permite determinar de qué manera está funcionando su tratamiento.</t>
  </si>
  <si>
    <t>Monitores o medidores de colesterol,Lector de colesterol,</t>
  </si>
  <si>
    <t>Accesorios para monitores o medidores</t>
  </si>
  <si>
    <t>Los medidores de panel son indispensables para determinar cómo está funcionando su maquinaria de control de procesos.</t>
  </si>
  <si>
    <t>Accesorios de monitores o medidores,Suministro de monitores o medidores,</t>
  </si>
  <si>
    <t>Kits de pruebas rápidas</t>
  </si>
  <si>
    <t>kit de prueba que permite a los usuarios recopilar muestras de líquido y obtener la prueba.</t>
  </si>
  <si>
    <t>Kits de ensayos rápidos,Suministro de ensayo rápidos,</t>
  </si>
  <si>
    <t>Probadores de punto de inflamación</t>
  </si>
  <si>
    <t>Comprobador del punto de inflamación de la más baja temperatura de un líquido a la cual sus vapores forman una mezcla combustible con el aire". Es una clasificación conveniente y fiable de la "inflamación" de muchas sustancias.</t>
  </si>
  <si>
    <t>Comprobadores de punto de inflamación,Medidor de punto de inflamación,</t>
  </si>
  <si>
    <t>Martillos de impacto</t>
  </si>
  <si>
    <t xml:space="preserve">Diseñado para excitar y medir las fuerzas de impacto en pequeñas y medianas estructuras tales como bloques de motor, marcos de automóviles y componentes de automoción. Un acelerómetro (o transductor de velocidad láser) se utiliza para medir la respuesta de la estructura. Contrariamente a la utilización de un excitador electrodinámico, un martillo de impacto no se aplica carga de masa adicional al objeto de ensayo y se proporciona una solución muy portable para la excitación. </t>
  </si>
  <si>
    <t>Martillos de impacto,Martillos hidráulicos,</t>
  </si>
  <si>
    <t>Diales o kits de diales de medición</t>
  </si>
  <si>
    <t>Medidores de panel son la primera fuente para saber cómo su maquinaria de control de procesos está funcionando.</t>
  </si>
  <si>
    <t>Indicadores y kits de indicación para medidores,Indicadores de gestión,</t>
  </si>
  <si>
    <t>Sistemas de manipulación líquida automática o robótica</t>
  </si>
  <si>
    <t>Brazos robótico manipulación de líquidos automatizadas</t>
  </si>
  <si>
    <t>Sistemas robóticos o automatizados de manipulación de líquidos,Sistemas Hidraulicos automatizados de manipulacion de líquidos,</t>
  </si>
  <si>
    <t>Diluidores de laboratorio</t>
  </si>
  <si>
    <t>Es un instrumento de laboratorio que se utiliza para diluir.</t>
  </si>
  <si>
    <t>Diluidores para laboratorio,Dosificadores de laboratorios,</t>
  </si>
  <si>
    <t>Pipeta de desplazamiento de aire multicanal manuales</t>
  </si>
  <si>
    <t>Pipeta aforada con émbolo de aspiración para pipetear sin peligro y fácilmente, con una marca de volumen, graduadas en marrón duradero y color de difusión</t>
  </si>
  <si>
    <t>Pipetas de émbolo multicanal manuales de aspiración,Pipetas de muestreo multicanal,</t>
  </si>
  <si>
    <t>Pipeta de desplazamiento de aire de un solo canal manuales</t>
  </si>
  <si>
    <t>Son herramientas para manejar volúmenes de líquido en la escala de microlitros y son las más exactas y precisas pipetas.</t>
  </si>
  <si>
    <t>Pipetas de émbolo de un canal manuales de aspiración,Pipetas de muestreo de un canal manuales de aspiración,</t>
  </si>
  <si>
    <t>Pipeta de desplazamiento positivo de un solo canal manuales</t>
  </si>
  <si>
    <t>Pipeta de desplazamiento positivo proporciona el método más rápido, más preciso y más seguro para transferir líquidos viscosos, volátil y denso o peligrosos</t>
  </si>
  <si>
    <t>Pipetas de émbolo de un canal manuales de vacío,Pipetas de muestreo de un canal manules de vacío,</t>
  </si>
  <si>
    <t>Pipeta repetidoras de un solo canal manuales</t>
  </si>
  <si>
    <t>Son dispositivos que se caracterizan por 
carecer de depósito y que se utilizan para medir o transvasar pequeños volúmenes de líquido de un recipiente a otro con gran 
exactitud.</t>
  </si>
  <si>
    <t>Pipetas de émbolo de un canal manuales de repetición,Pipetas de muestreo de un canal manules de repetición,</t>
  </si>
  <si>
    <t>Pipeta de un solo canal electrónicas</t>
  </si>
  <si>
    <t>Pipeta manual con las características de un sistema electrónico. Es una pipeta de múltiples funciones con múltiples prescindir de pipeteo, muestra las funciones de dilución, mezcla secuenciales y en serie.</t>
  </si>
  <si>
    <t>Pipetas de émbolo de un canal electrónicas,Pipetas de muestreo de un canal electrónicas,</t>
  </si>
  <si>
    <t>Pipeta multicanales electrónicas</t>
  </si>
  <si>
    <t>Pipeta multicanal electrónica proporciona separación punta ajustable que le permite transferir múltiples muestras entre cualquier soporte de tubos, microplacas, y / o caja de gel horizontal.</t>
  </si>
  <si>
    <t>Pipetas de émbolo multicanal electrónicas,Pipetas de muestreo multicanal electrónicas 1</t>
  </si>
  <si>
    <t>Pipetas pasteur o de transferencia</t>
  </si>
  <si>
    <t>Pipetas Pasteur, también conocidos como goteros o cuentagotas, se utilizan para transferir pequeñas cantidades de líquidos. Por lo general son tubos de vidrio cónico a un punto estrecho, y equipado con un bulbo de goma en la parte superior.</t>
  </si>
  <si>
    <t>Pipetas Pasteur o de transferencia,Pipetas de un solo uso,</t>
  </si>
  <si>
    <t>Pipetas volumétricas</t>
  </si>
  <si>
    <t>Una pipeta volumétrica es una herramienta para medir volúmenes exactos de un líquido. Pipetas son típicamente tubos largos y abiertos en ambos extremos, marcados para contener (o entregar) un cierto volumen de líquido.</t>
  </si>
  <si>
    <t>Pipetas volumétricas,Pipetas de un solo volumen,</t>
  </si>
  <si>
    <t>Pipetas serológicas</t>
  </si>
  <si>
    <t>Se utilizan para tomar muestras de suero para análisis.</t>
  </si>
  <si>
    <t>Pipetas serológicas,</t>
  </si>
  <si>
    <t>Pipetas de caída</t>
  </si>
  <si>
    <t>Utensilio de laboratorio, que sirve para hacer mezclas y transportar líquidos en poca cantidad.</t>
  </si>
  <si>
    <t>Pipetas de goteo,Pipetas de conteo,</t>
  </si>
  <si>
    <t>Bombas de pipetas</t>
  </si>
  <si>
    <t>Son dispositivos de jeringa-como las que se utilizan para llenar pipetas. Estos instrumentos se utilizan comúnmente, con pipetas en química analítica y moleculares.</t>
  </si>
  <si>
    <t>Pipeteros,envases para contener objetos,</t>
  </si>
  <si>
    <t>Bombillos de pipetas</t>
  </si>
  <si>
    <t>Se utilizan para transferir pequeñas cantidades de líquidos. Por lo general son tubos cónicos de vidrio a un punto estrecho, y equipados con una perilla de goma en la parte superior. La combinación de la pipeta Pasteur y la pera de goma también ha sido referido como un pezón pipeta.</t>
  </si>
  <si>
    <t>Peras de succión para pipetas,Peritas de succión para pipetas,</t>
  </si>
  <si>
    <t>Dispensadores de tapas de botella</t>
  </si>
  <si>
    <t>Dispensadores diseñados para el rendimiento del manejo de líquidos de una gran variedad de botellas y frascos,</t>
  </si>
  <si>
    <t>Dispensadores de cuello de botella,Surtidores de cuello de botella,</t>
  </si>
  <si>
    <t>Insertos o accesorios para pipeteras</t>
  </si>
  <si>
    <t>Soporte para pipetas Esterilizable con dos placas giratorias, la inferior para proteger las puntas de las pipetas graduadas y aforadas al mismo tiempo que retiene los restos de líquido que gotea. Se suministra desmontado, con instrucciones de montaje.</t>
  </si>
  <si>
    <t>Soportes para pipetas de émbolo o accesorios,Fijador para pipetas de émbolo o accesorios,</t>
  </si>
  <si>
    <t>Filtro de boquilla de pipeta</t>
  </si>
  <si>
    <t>Puntas con filtro antiaerosol, que eliminan la contaminación y los falsos positivos, causados por aerosoles.</t>
  </si>
  <si>
    <t>Puntas de pipeta con filtro,</t>
  </si>
  <si>
    <t>Puntas de pipeta de barrera de aerosol</t>
  </si>
  <si>
    <t>Puntas de pipeta con filtros especiales para prevenir de forma eficaz la contaminación del eje del pipeteador debido a aerosoles y líquidos introducidos en el pipeteador.</t>
  </si>
  <si>
    <t>Puntas de pipeta con barrera de aerosol</t>
  </si>
  <si>
    <t>Puntas de pipeta de baja retención</t>
  </si>
  <si>
    <t>Puntas de ultra-baja retención que son ideales para muestras biológicas que contienen detergentes como el dodecil sulfato de sodio</t>
  </si>
  <si>
    <t>Puntas de pipeta de referencia</t>
  </si>
  <si>
    <t>Es un instrumento volumétrico de laboratorio que permite medir la alícuota de líquido con bastante precisión. Suelen ser de vidrio. Está formada por un tubo transparente que termina en una de sus puntas de forma cónica, y tiene una graduación (una serie de marcas grabadas) con la que se indican distintos volúmenes</t>
  </si>
  <si>
    <t>Puntas de pipeta ultra micro</t>
  </si>
  <si>
    <t>Para cargar geles en tubo y placas de gel de 0,6 mm o más grueso. 
Baja capacidad mejora la precisión con pequeños volúmenes de muestra al reducir el espacio muerto.</t>
  </si>
  <si>
    <t>Puntas de pipeta Ultramicro</t>
  </si>
  <si>
    <t>Puntas de pipeta de carga de gel</t>
  </si>
  <si>
    <t>Eliminar puntas de polipropileno incluyen secciones capilares largas, delgadas para uso en la secuenciación de ácido nucleico. Los ajustes finos capilares entre placas de gel para permitir un llenado preciso entre los dientes del peine de gel.</t>
  </si>
  <si>
    <t>Puntas de pipeta para gel</t>
  </si>
  <si>
    <t>Puntas de pipeta universales</t>
  </si>
  <si>
    <t>Las puntas de filtro están diseñadas y fabricadas para adaptarse a las pipetas para el manejo de líquidos</t>
  </si>
  <si>
    <t>Puntas de pipeta robóticas</t>
  </si>
  <si>
    <t>Puntas de pipeta de volumen variable</t>
  </si>
  <si>
    <t>Tubos de ensayo general o multipropósito</t>
  </si>
  <si>
    <t>Tubos que se utilizan mayormente como recipiente de líquidos y sólidos, con los cuales se realiza mezclas o se les somete a variaciones de temperatura u otras pruebas</t>
  </si>
  <si>
    <t>Tubos de ensayo multipropósito o generales,tubos para hacer experimentos o ensayos,</t>
  </si>
  <si>
    <t>Tubos micro centrífugos</t>
  </si>
  <si>
    <t>Un tubo de microcentrífuga (comúnmente apodados "eppendorf", en referencia al mayor manufacturador de estos tubos, la casaEppendorf) es un pequeño contenedor cilíndrico de plástico, con un fondo cónico y típicamente una tapa unida al cuerpo del tubo para evitar su desprendimiento.</t>
  </si>
  <si>
    <t>Tubos microcentrífugos,Contenedor cilídrico de plástico, tubo de microcentrífuga</t>
  </si>
  <si>
    <t>Tubos centrífugos</t>
  </si>
  <si>
    <t>Son tubos cónicos de varios tamaños hechos de vidrio o plástico . Pueden variar en capacidad de decenas de mililitros, a capacidades mucho más pequeños utilizados en microcentrífugas utilizado ampliamente en laboratorios de biología molecular.</t>
  </si>
  <si>
    <t>Tubos centrífugos,</t>
  </si>
  <si>
    <t>Tubos criogénicos</t>
  </si>
  <si>
    <t>Tubos desarrollados para el almacenamiento de cultivos celulares, bacterias y otras muestras, a temperaturas extremadamente bajas. Puede utilizarse en congeladores, con nitrógeno gaseoso o líquido</t>
  </si>
  <si>
    <t>Tubos criogénicos,Tubos para gases,</t>
  </si>
  <si>
    <t>Tubos de resonancia magnética nuclear nmr</t>
  </si>
  <si>
    <t>Es un tubo de vidrio de paredes delgadas utilizado para contener las muestras en la espectroscopia de resonancia magnética nuclear (RMN). Normalmente los tubos de RMN poseen 5 mm de diámetro, pero los de 10 mm y 3 mm también son usados</t>
  </si>
  <si>
    <t>Tubos de resonancia magnética nuclear (NMR)</t>
  </si>
  <si>
    <t>Tubos de cultivo</t>
  </si>
  <si>
    <t>El tubo de ensayo o tubo de prueba es parte del material de vidrio de un laboratorio de química. Consiste en un pequeño tubo cilíndrico de vidrio con una punta abierta (que puede poseer una tapa) y la otra cerrada y redondeada, que se utiliza en los laboratorios para contener pequeñas muestras líquidas, aunque pueden tener otras fases, como realizar reacciones químicas en pequeña escala, etc.</t>
  </si>
  <si>
    <t>Tubos de cultivo,Tubos de analisis, tubo de ensayo, tubo de prueba</t>
  </si>
  <si>
    <t>Tubos de pruebas de separador</t>
  </si>
  <si>
    <t xml:space="preserve"> También conocidos como tubos separadores de suero o de TSM, se utilizan en medicina química clínica pruebas que requieren sangre suero .</t>
  </si>
  <si>
    <t>Tubos de ensayo para separador,Tubos de prueba para separador,</t>
  </si>
  <si>
    <t>Tubos de pruebas de anti coagulación</t>
  </si>
  <si>
    <t>Tubos para analisis de sustancia endógena o exógena que interfiere o inhibe la coagulación de la sangre, creando un estado antitrombótico o prohemorrágico.</t>
  </si>
  <si>
    <t>Tubos de ensayo anticoagulantes,Tubos de prueba anticoagulantes,</t>
  </si>
  <si>
    <t>Tubos capilares o hematocritos</t>
  </si>
  <si>
    <t>Un tubo capilar es un tubo muy fino hecho de un material rígido, tal como plástico o vidrio. El tubo se usa para recoger muestras de líquidos, que fluirá hacia arriba en el tubo contra los efectos de la gravedad en un proceso llamado acción capilar.</t>
  </si>
  <si>
    <t>Tubos capilares o de hematocrito,Tubos de prueba de capilares,</t>
  </si>
  <si>
    <t>Cierres o tapas para tubos de ensayo</t>
  </si>
  <si>
    <t>Tapas de cierres para tubos de ensayo.</t>
  </si>
  <si>
    <t>Cierres o tapas para tubos de ensayo,Tapon para tubos de prueba,</t>
  </si>
  <si>
    <t>Tubos o accesorios para pruebas de análisis de orina</t>
  </si>
  <si>
    <t>Tubos de ensayo para hacer la representación gráfica, producida por una ionosonda, de la cantidad de iones y electrones libres en un determinado cuerpo.</t>
  </si>
  <si>
    <t>Tubos de ensayo para ionograma urinario o accesorios,Tubos de prueba para orina,</t>
  </si>
  <si>
    <t>Vasos de observación para laboratorio</t>
  </si>
  <si>
    <t>El vidrio de reloj o cristal de reloj es una lámina de vidrio en forma circular cóncava-convexa. Se llama así por su parecido con el vidrio de los antiguos relojes de bolsillo. Se utiliza en química para evaporar líquidos, pesar productos sólidos o como cubierta de vasos de precipitados, y contener sustancias parcialmente corrosivas. Es de tamaño medio y muy delicado.</t>
  </si>
  <si>
    <t>Vidrios de reloj de laboratorio,Contenedor de sustancia corrosivas,</t>
  </si>
  <si>
    <t>Varillas para revolver para laboratorio</t>
  </si>
  <si>
    <t>Una varilla de vidrio, agitador de vidrio o varilla agitadora es un instrumento, utilizado en los laboratorios de química,consistente en un fino cilindro macizo devidrio que sirve para agitar disoluciones, con la finalidad de mezclar productos químicos y líquidos en el laboratorio.</t>
  </si>
  <si>
    <t>Varillas agitadoras de laboratorio,agitadores de sustancias,</t>
  </si>
  <si>
    <t>Vasos de precipitados para laboratorio</t>
  </si>
  <si>
    <t>Un vaso de precipitados o vaso de precipitado es un recipiente cilíndrico de vidrio fino que se utiliza muy comúnmente en el laboratorio, sobre todo, para preparar o calentar sustancias y traspasar líquidos.</t>
  </si>
  <si>
    <t>Vasos de precipitados de laboratorio,Vasos para calentar sustancias,</t>
  </si>
  <si>
    <t>Redomas para laboratorio</t>
  </si>
  <si>
    <t>Un frasco es un recipiente pequeño de cuello ancho, generalmente de vidrio que sirve para contener líquidos, cápsulas, productos pulverulentos, etc. Los frascos pueden ser de las más variadas formas siendo los redondos los más habituales. En la industriacosmética, pueden adquirir formas extraordinarias confiriendo una imagen excepcional al producto.</t>
  </si>
  <si>
    <t>Matraces de laboratorio,Recipientes para contener sustancias,</t>
  </si>
  <si>
    <t>Cilindros graduados para laboratorio</t>
  </si>
  <si>
    <t>La probeta o cilindro graduada es un instrumento volumétrico, hecho de vidrio, que permite medir volúmenes y sirve para contener líquidos.</t>
  </si>
  <si>
    <t>Probetas graduadas de laboratorio,Probetas volúmetricas,guillas</t>
  </si>
  <si>
    <t>Frascos para laboratorio</t>
  </si>
  <si>
    <t xml:space="preserve">Es un frasco pequeño destinado a contener generalmente un medicamento inyectable, del cual se van extrayendo las dosis convenientes.  El vial es un pequeño vaso, botella o recipiente hecho de vidrio o plástico, que con frecuencia se utiliza para almacenar medicamentos o reactivos en presentación de líquidos, polvos o cápsulas. </t>
  </si>
  <si>
    <t>Ampolletas de laboratorio,</t>
  </si>
  <si>
    <t>Ampollas para laboratorio</t>
  </si>
  <si>
    <t>Una ampolla (también ampolla ampolla, o ampolla) es un pequeño frasco sellado que se utiliza para contener y conservar una muestra, por lo general sólida o líquida.  Las ampollas se hacen comúnmente de vidrio, aunque existen ampollas de plástico.</t>
  </si>
  <si>
    <t>Ampollas de laboratorio,</t>
  </si>
  <si>
    <t>Buretas para laboratorio</t>
  </si>
  <si>
    <t>Las buretas son tubos cortos, graduados, de diámetro interno uniforme, provistas de un grifo de cierre o llave de paso en su parte inferior llamado robinete. Se usan para ver cantidades variables de líquidos, y por ello están graduadas con pequeñas subdivisiones (dependiendo del volumen, de décimas de mililitro o menos).</t>
  </si>
  <si>
    <t>Buretas de laboratorio,Buretas de neutralizaciones,</t>
  </si>
  <si>
    <t>Embudos para laboratorio</t>
  </si>
  <si>
    <t>Los embudos de laboratorio son embudos que forman parte del equipamiento de laboratorio químico. Su diseño ha sido modificado para adaptarse a la funcionalidad concreta que desempeñan.</t>
  </si>
  <si>
    <t>Embudos de laboratorio,Canalizador de  líquidos,</t>
  </si>
  <si>
    <t>Platos o frascos para tintura para laboratorio</t>
  </si>
  <si>
    <t>Equipo para tintura en laboratorio con opciones múltiples.</t>
  </si>
  <si>
    <t>Cajas o vasos de teñido de laboratorio</t>
  </si>
  <si>
    <t>Kits de micro química para laboratorio</t>
  </si>
  <si>
    <t>Kits o equipo de laboratorio microquímica que puede ser utilizado como un curso de laboratorio independiente o en conjunto con cualquier plan de estudios de química en la escuela.</t>
  </si>
  <si>
    <t>Kits de microquímica de laboratorio</t>
  </si>
  <si>
    <t>Platos para laboratorio</t>
  </si>
  <si>
    <t>Es un dispositivo que convierte la tensión alterna, en una o varias tensiones, prácticamente continuas, que alimentan los distintos circuitos del aparato electrónico al que se conecta.</t>
  </si>
  <si>
    <t>Fuentes de laboratorio,Generadores de laboratorio,</t>
  </si>
  <si>
    <t>Cubetas</t>
  </si>
  <si>
    <t>Una cubeta o cubeta de espectrofotómetro es un pequeño tubo de sección circular o cuadrada, sellado en un extremo, fabricado en plástico, vidrio o cuarzo (transparente a la luz ultravioleta) y diseñado para mantener las muestras durante los experimentos deespectroscopia.</t>
  </si>
  <si>
    <t>Cubetas,Colectoras,</t>
  </si>
  <si>
    <t>Tapas o forros o forros deslizantes para laboratorio</t>
  </si>
  <si>
    <t>Es una fina hoja de material transparente de planta cuadrada (normalmente 20mm x 20mm) o rectangular (de 20 mm x 40 mm habitualmente). Se coloca sobre un objeto que va a ser observado bajo microscopio, el cual se suele encontrar sobre un portaobjetos. Sirve para: cubrir los objetos que estén en el portaobjetos.</t>
  </si>
  <si>
    <t>Cubiertas,fundas y cubreobjetos de laboratorio,</t>
  </si>
  <si>
    <t>Adaptadores o conectores o instalaciones para laboratorio</t>
  </si>
  <si>
    <t>Sistema estandarizado de conectores, adaptadores y accesorios de tubos pequeños de laboratorios.</t>
  </si>
  <si>
    <t>Adaptadores o conectores de laboratorio o accesorios,</t>
  </si>
  <si>
    <t>Jeringas de cromatografía</t>
  </si>
  <si>
    <t>Una jeringa (del griego syrinx, "tubo"), consiste en un émbolo insertado en un tubo que tiene una pequeña apertura en uno de sus extremos por donde se expulsa el contenido de dicho tubo</t>
  </si>
  <si>
    <t>Jeringas de cromatografía,</t>
  </si>
  <si>
    <t>Agujas para jeringas de cromatografía</t>
  </si>
  <si>
    <t xml:space="preserve"> Es una pieza de material de vidrio de laboratorio utilizado para insertar o retirar un volumen de un gas de un sistema cerrado, o para medir el volumen del gas desprendido en una reacción química. También se puede utilizar para la medida y dosificación de líquidos, especialmente cuando estos líquidos deben mantenerse protegidos del aire.</t>
  </si>
  <si>
    <t>Agujas de jeringa de cromatografía,</t>
  </si>
  <si>
    <t>Adaptadores o accesorios para jeringa</t>
  </si>
  <si>
    <t>Se usan para conectar el cilindro de la jeringa al dispensador.</t>
  </si>
  <si>
    <t>Adaptadores o accesorios para jeringas,</t>
  </si>
  <si>
    <t>Jeringas para muestras</t>
  </si>
  <si>
    <t>Jeringas para toma de muestra en sangre arterial.</t>
  </si>
  <si>
    <t>Jeringas de toma de muestras,</t>
  </si>
  <si>
    <t>Platos o placas petri</t>
  </si>
  <si>
    <t>La placa de Petri,cápsula de Petri o Caja de Petri, es un recipiente redondo, de cristal o plástico, con una cubierta de la misma forma que la placa, pero algo más grande de diámetro, para que se pueda colocar encima y cerrar el recipiente, aunque no de forma hermética. Es parte de la colección conocida como «material de vidrio». Tiene uso de microbiología.</t>
  </si>
  <si>
    <t>Placas o cajas Petri,Placas desechable, placa de Petri, cápsula de Petri o Caja de Petri</t>
  </si>
  <si>
    <t>Platos multi pocillo</t>
  </si>
  <si>
    <t>Una placa microtituladora, placa de microtitulación, o microplaca es una placa con múltiples pocillos que se utilizan como pequeños tubos de ensayo. La microplaca se ha convertido en un utensilio estándar en la investigación analítica y clínica en microbiología, y en laboratorios de diagnóstico.</t>
  </si>
  <si>
    <t>Placas de múltiples receptáculos,Placas de montaje, placa microtituladora, placa de microtitulación o microplaca</t>
  </si>
  <si>
    <t>Espátulas de células</t>
  </si>
  <si>
    <t> Es una herramienta en forma de plancha metálica con los cantos afilados con un mango de madera. Tiene una estructura y función similar a una espátula con la diferencia de tener la base de la cuchilla más ancha.</t>
  </si>
  <si>
    <t>Rasquetas citológicas,Contenedores de muestra,</t>
  </si>
  <si>
    <t>Frascos de cultivo de tejidos</t>
  </si>
  <si>
    <t> Recipiente de cristal donde se mezclan las soluciones químicas, generalmente de forma esférica y con un cuello recto y estrecho, que se usa para contener líquidos; se usa en los laboratorios.</t>
  </si>
  <si>
    <t>Matraces de cultivo de tejidos,Platos de cultivo|</t>
  </si>
  <si>
    <t>Botellas de cultivo rotatorias</t>
  </si>
  <si>
    <t>Son recipientes cilíndricos que giran lentamente (entre 5 y 60 revoluciones por hora) que baña las células que se unen a la superficie interior con el medio.</t>
  </si>
  <si>
    <t>Frascos rotativos,Envases giratorios,</t>
  </si>
  <si>
    <t>Dispositivos de inoculación</t>
  </si>
  <si>
    <t>Es ubicar algo que crecerá y se reproducirá, y comúnmente se utiliza esta cabo respecto a la introducción de suero sanguíneo, una vacuna o una sustancia antígeno dentro del cuerpo de un humano o de un animal, especialmente para producir inmunidad a una enfermedad específica.</t>
  </si>
  <si>
    <t>Dispositivos de inoculación,Dispositivos con disco absorbentes,</t>
  </si>
  <si>
    <t>Platos o placas o insertos recubiertos para cultivo de tejidos</t>
  </si>
  <si>
    <t xml:space="preserve">Productos para cultivo de células adherentes. </t>
  </si>
  <si>
    <t>Placas,cajas o soportes con revestimiento para cultivo de tejidos,Placas o pozos de crecimiento,</t>
  </si>
  <si>
    <t>Presillos o agujas para inoculación microbiológica</t>
  </si>
  <si>
    <t>Se usa para sembrar o tomar picadura pequeñas porciones de un cultivo sobre medio sólido.</t>
  </si>
  <si>
    <t>Asas o agujas de inoculación microbiológica,Asas o agujas de siembra,</t>
  </si>
  <si>
    <t>Almohadilla de petri</t>
  </si>
  <si>
    <t xml:space="preserve"> Es un recipiente redondo, de cristal o plástico, con una cubierta de la misma forma que la placa, pero algo más grande de diámetro, para que se pueda colocar encima y cerrar el recipiente, aunque no de forma hermética. Es parte de la colección conocida como «material de vidrio». Tiene usos en microbiología.</t>
  </si>
  <si>
    <t>Almohadillas Petri,Cajas Petri,</t>
  </si>
  <si>
    <t>Dispensador de almohadillas de petri</t>
  </si>
  <si>
    <t>Kits dispensador permite dispensar una sola mano de almohadillas absorbentes de celulosa.</t>
  </si>
  <si>
    <t>Dispensador de almohadillas Petri,Surtidor de almohadillas de Petri,</t>
  </si>
  <si>
    <t>Crisoles de vidrio</t>
  </si>
  <si>
    <t>Un crisol de vidrio es un recipiente duradero y resistente al calor utilizado para fundir el vidrio en un horno para el propósito de crear piezas de vidrio por colada, soplado, y otros procesos.</t>
  </si>
  <si>
    <t>Crisoles de vidrio,Analizador térmico de vidrio,</t>
  </si>
  <si>
    <t>Crisoles cerámicos</t>
  </si>
  <si>
    <t xml:space="preserve">Un crisol es un recipiente que puede soportar temperaturas muy altas y se utiliza para el metal, vidrio , y pigmento de producción, así como una serie de procesos modernos de laboratorio. </t>
  </si>
  <si>
    <t>Crisoles de cerámica,Analizador térmico de cerámica,</t>
  </si>
  <si>
    <t>Crisoles de metal</t>
  </si>
  <si>
    <t>Crisoles metálicos,Analizador térmico metálicos,</t>
  </si>
  <si>
    <t>Protectores o revestimientos de mesa de trabajo</t>
  </si>
  <si>
    <t>Protectores banco y revestimientos de para ayudar a proteger el material de laboratorio de cristal de la rotura y salvaguardar encimeras.</t>
  </si>
  <si>
    <t>Protectores y revestimientos de banco,Empuñadura con revestimiento de goma,</t>
  </si>
  <si>
    <t>Barras giratorias, barras para revolver o gotas para revolver magnéticas</t>
  </si>
  <si>
    <t>La barra magnética de agitación(también llamada pulga, frijol o bala magnética) es deslizada dentro de un contenedor ya sea un matraz o vaso de precipitados -de vidrio borosilicato preferentemente- conteniendo algún líquido para agitarle.</t>
  </si>
  <si>
    <t>Varillas giratorias magnéticas,varillas de agitación magnéticas o cuentas de agitación magnéticas</t>
  </si>
  <si>
    <t>Recuperadores magnéticos de barras giratorias o recuperadores de barras giratorias</t>
  </si>
  <si>
    <t>Varillas de agitacion magneticas o Varas para retirar varillas magnéticas.</t>
  </si>
  <si>
    <t>Extractores de varillas giratorias magnéticas o varillas de agitación magnéticas</t>
  </si>
  <si>
    <t>Espátulas para laboratorio</t>
  </si>
  <si>
    <t>Una espátula se usa para tomar y manipular pequeñas cantidades de productos químicos sólidos. Sirve como cucharas.Las espátulas de laboratorio son ideales para la eliminación de sustancias químicas o compuestos a partir de botellas pequeñas, y para la aplicación de las culturas o de otras sustancias a las diapositivas para visualización microscopica.</t>
  </si>
  <si>
    <t>Espátulas de laboratorio,Cuchara de laboratorio,</t>
  </si>
  <si>
    <t>Tenazas para laboratorio</t>
  </si>
  <si>
    <t>Pinzas de laboratorio son grandes tenazas para agarrar y levantar los buques de material resistente al calor usado en reacciones químicas de alta temperatura . Pueden ser usados ​​para sostener o levantar muchos artículos, pero funcionan mejor como pinzas para coger un plato caliente de evaporación.</t>
  </si>
  <si>
    <t>Pinzas de laboratorio,Soportes de laboratorio,</t>
  </si>
  <si>
    <t>Fórceps para laboratorio</t>
  </si>
  <si>
    <t>Las pinzas de laboratorio son un tipo de sujeción ajustable, generalmente de metal, que forma parte del equipamento de laboratorio, mediante la cual se pueden sujetar diferentes objetos de vidrio (embudos de laboratorio, buretas...) o realizar montajes más elaborados (aparato de destilación).</t>
  </si>
  <si>
    <t>Fórceps de laboratorio,Alicates de laboratorio,</t>
  </si>
  <si>
    <t>Cuchillos para laboratorio</t>
  </si>
  <si>
    <t>Una cuchilla es la parte plana de una herramienta o de un arma que tengan normalmente un filo o un extremo afilado hechos generalmente de metal como el acero para cortar, apuñalar, rebanar, arrojar, empujar, o golpear.</t>
  </si>
  <si>
    <t>Cuchillas de laboratorio,Micrótomos de laboratorios,</t>
  </si>
  <si>
    <t>Escalpelos para laboratorio</t>
  </si>
  <si>
    <t>El escalpelo o bisturí, también llamado lanceta o cuchillo de cirujano, es un instrumento en forma de cuchillo pequeño, de hoja fina, puntiaguda, de uno o dos cortes, que se usa en procedimientos de cirugía, disecciones anatómicas, autopsias y vivisecciones.</t>
  </si>
  <si>
    <t>Bisturíes de laboratorio,Escarpelo de laboratorio,</t>
  </si>
  <si>
    <t>Tijeras para laboratorio</t>
  </si>
  <si>
    <t>Es una herramienta manual que sirve para cortar. Está formada por dos cuchillas de acero que giran sobre un eje común respecto al cual se sitúan los filos de corte a un lado y el mango en el lado opuesto. Tijeras multiuso para laboratorio Adecuadas para cortar Film DuraSeal o Parafilm y otros usos generales en el laboratorio.</t>
  </si>
  <si>
    <t>Tijeras de laboratorio,Cuchillas de laboratorio,</t>
  </si>
  <si>
    <t>Herramientas para laboratorio</t>
  </si>
  <si>
    <t>Herramientas y equipos utilizados por los científicos que trabajan en un laboratorio .</t>
  </si>
  <si>
    <t>Herramientas de laboratorio,Piezas de laboratorio,</t>
  </si>
  <si>
    <t>Película sellante para laboratorio</t>
  </si>
  <si>
    <t>Película selladora de calidad para prolongar la vida útil de agentes químicos y reactivos.</t>
  </si>
  <si>
    <t>Película selladora de laboratorio,</t>
  </si>
  <si>
    <t>Cronómetros o relojes para laboratorio</t>
  </si>
  <si>
    <t>Para determinar en los laboratorios la duración de los fenómenos se emplea el cronómetro. Este es un reloj muy preciso que puede ser activado y desactivado a voluntad por medio de dos botones</t>
  </si>
  <si>
    <t>Cronómetros o relojes de laboratorio,Contadores de laboratorio,</t>
  </si>
  <si>
    <t>Sellantes de tubos para laboratorio</t>
  </si>
  <si>
    <t>selladores de tubos de bolsas de sangre de transfusión.</t>
  </si>
  <si>
    <t>Selladores de tubos de laboratorio,Selladores para juntas de laboratorio,</t>
  </si>
  <si>
    <t>Pinzas para laboratorio</t>
  </si>
  <si>
    <t>Argolla o aro metalico ajustable de acuerdo a la necesidad. Sirve para sostener, apretar o unir algo.</t>
  </si>
  <si>
    <t>Abrazaderas de laboratorio,Soporte de laboratorio,</t>
  </si>
  <si>
    <t>Corchos para laboratorio</t>
  </si>
  <si>
    <t>Corchos adecuados para taponar tubos de ensayo.</t>
  </si>
  <si>
    <t>Corchos de laboratorio,Tapones de hule,</t>
  </si>
  <si>
    <t>Tapones para laboratorio</t>
  </si>
  <si>
    <t xml:space="preserve">Tapones para tubos de ensayo que se manejan en el laboratorio pueden ser de caucho, corcho o vidrio. </t>
  </si>
  <si>
    <t>Tapones de laboratorio,Corchos de laboratorio,</t>
  </si>
  <si>
    <t>Porta corchos para laboratorio</t>
  </si>
  <si>
    <t>Taladratapones con pieza de metal, plástico o madera con taladros en los cuales se introducen los botellas de cristal que se utilizan para guardar reactivos en el laboratorio.</t>
  </si>
  <si>
    <t>Taladros para corchos de laboratorio</t>
  </si>
  <si>
    <t>Portaobjetos para microscopios</t>
  </si>
  <si>
    <t>Un portaobjetos es una fina placa de cristal sobre el cual se disponen objetos para su examen microscópico. Sus dimensiones típicas son de 75 mm x 25 mm. El objeto a observar suele disponerse sobre este artefacto para después situarse en el microscopio y ser observado. En ocasiones puede cubrirse la muestra con un cubreobjetos, una hoja de cristal.</t>
  </si>
  <si>
    <t>Portaobjetos,</t>
  </si>
  <si>
    <t>Portaobjetos de microscopio</t>
  </si>
  <si>
    <t>Un Cubreobjetos es una fina hoja de material transparente de planta cuadrada (normalmente 20mm x 20mm) o rectangular (de 20 mm x 40 mm habitualmente). Se coloca sobre un objeto que va a ser observado bajo microscopio, el cual se suele encontrar sobre unportaobjetos. Sirve para: cubrir los objetos que estén en el portaobjetos que a su vez está en un objeto llamado microscopio o 'microscopius' en latín.Tambien es de caracter laboratorico</t>
  </si>
  <si>
    <t>Cubreobjetos,Lamina delgada de cristal,</t>
  </si>
  <si>
    <t>Papel de lentes para microscopio</t>
  </si>
  <si>
    <t>El papel para lentes, ligero y sin pelusas, proporciona la solución ideal para la eliminación de polvo, humedad o grasa presente en las superficies ópticas de microscopios, lupas, cámaras fotográficas y otros equipos delicados de laboratorio.</t>
  </si>
  <si>
    <t>Papel para lentes de microscopio Pliegos de papel,</t>
  </si>
  <si>
    <t>Hemocitómetros</t>
  </si>
  <si>
    <t>Aparato para contar el número de células en un volumen conocido de sangre u otro líquido.</t>
  </si>
  <si>
    <t>Hemocitómetros,</t>
  </si>
  <si>
    <t>Aceite de inmersión para microscopios</t>
  </si>
  <si>
    <t>Aceite usado entre el lente frontal y el cubre objetos de vidrio, de tal modo se hace uso completo de la A. N. del objetivo.</t>
  </si>
  <si>
    <t>Aceite de inmersión para microscopio,</t>
  </si>
  <si>
    <t>Dispensadores de portaobjetos para microscopio</t>
  </si>
  <si>
    <t>Es una fina placa de cristal sobre el cual se disponen objetos para su examen microscópico</t>
  </si>
  <si>
    <t>Dispensadores de portaobjetos,</t>
  </si>
  <si>
    <t>Etiquetas para portaobjetos o especímenes</t>
  </si>
  <si>
    <t>Etiquetas de diapositivas permiten a los laboratorios utilizar la tecnología de código de barras de forma permanente, de manera positiva y segura identificación de preparados microscópicos.</t>
  </si>
  <si>
    <t>Etiquetas para portaobjetos o especímenes,</t>
  </si>
  <si>
    <t>Cintas etiquetadoras</t>
  </si>
  <si>
    <t>Etiqueta (o rótulo), identificativo de algún producto o personas (en edificios, congresos).</t>
  </si>
  <si>
    <t>Cintas de etiquetado,Cintas autoadhesivas,</t>
  </si>
  <si>
    <t>Cintas de seguridad</t>
  </si>
  <si>
    <t>Cintas de Seguridad de adhesivas impresas con bandas alternadas rojas y blancas retrorreflectantes.</t>
  </si>
  <si>
    <t>Cintas de seguridad,</t>
  </si>
  <si>
    <t>Cintas contra alteración</t>
  </si>
  <si>
    <t>Cinta a prueba de manipulaciones y para la lucha contra la falsificación de seguridad de los sello de vacío.</t>
  </si>
  <si>
    <t>Cintas a prueba de falsificación,Cintas de estudio de falsicación,</t>
  </si>
  <si>
    <t>Estantes o soportes para pipetas</t>
  </si>
  <si>
    <t>Organizador de  instrumento volumétrico de laboratorio que permite medir la alícuota de líquido con bastante precisión.</t>
  </si>
  <si>
    <t>Soportes o estantes para pipetas,Anaqueles para pipetas,</t>
  </si>
  <si>
    <t>Estantes para portaobjetos de microscopios</t>
  </si>
  <si>
    <t>Soportes de almacenamiento que facilitan la organización de muestras.</t>
  </si>
  <si>
    <t xml:space="preserve">Soportes para portaobjetos ,Pinzas para portaobjetos,  </t>
  </si>
  <si>
    <t>Estantes o soportes para tubos para sedimentación</t>
  </si>
  <si>
    <t>Organizadores de tubos usados en el proceso por el cual el sedimento en movimiento se deposita.</t>
  </si>
  <si>
    <t>Soportes o estantes para tubos de sedimentación,Anaqueles para tubos de sedimentación,</t>
  </si>
  <si>
    <t>Estantes para tubos de ensayo</t>
  </si>
  <si>
    <t xml:space="preserve">Un soporte para tubo de ensayo es utilizado en el laboratorio para soportar / sostener tubos de ensayo y/o pipetas que contengan sustancias químicas en espera de futuras operaciones.  </t>
  </si>
  <si>
    <t>Soportes para tubos de ensayo,Pinzas para tubos de ensayo,</t>
  </si>
  <si>
    <t>Estantes para secado</t>
  </si>
  <si>
    <t xml:space="preserve">Se refiere a un marco sobre el cual la ropa se cuelgan después de lavar para permitir que se sequen. El marco se hace generalmente de madera, de metal o de plástico </t>
  </si>
  <si>
    <t>Soportes de secado,Pinzas de secado,</t>
  </si>
  <si>
    <t>Estantes para unidades de criopreservación</t>
  </si>
  <si>
    <t>Bastidores crio hechos de acero inoxidable, para el almacenamiento de cajas crio en congeladores.</t>
  </si>
  <si>
    <t>Soportes criogénicos,Pinzas criogénicos,</t>
  </si>
  <si>
    <t>Bandejas para disección</t>
  </si>
  <si>
    <t xml:space="preserve">
 Pieza plana o algo cóncava para servir o dividir en partes una planta, un animal o un cuerpo humano sin vida para examinarlos y estudiar sus órganos</t>
  </si>
  <si>
    <t>Bandejas de disección,Bandejas con devisión,</t>
  </si>
  <si>
    <t>Bandejas para propósitos generales</t>
  </si>
  <si>
    <t>Pieza plana o algo cóncava para servir, presentar o depositar cosas,</t>
  </si>
  <si>
    <t>Bandejas de uso general,</t>
  </si>
  <si>
    <t>Estantes para placas petri</t>
  </si>
  <si>
    <t>Soportes para recipientes redondos, de cristal o plástico, con una cubierta de la misma forma que la placa, pero algo más grande de diámetro, para que se pueda colocar encima y cerrar el recipiente, aunque no de forma hermética.</t>
  </si>
  <si>
    <t>Soportes para cajas Petri,Pinzas para cajas Petri,</t>
  </si>
  <si>
    <t>Deshidratadores de frasco</t>
  </si>
  <si>
    <t>Un frasco desecador es un recipiente utilizado para eliminar la humedad de un material o para almacenar un material del que se le ha eliminado la humedad.</t>
  </si>
  <si>
    <t>Desecadores de vaso</t>
  </si>
  <si>
    <t>Deshidratadores de gabinete</t>
  </si>
  <si>
    <t>Un desecador es un instrumento de laboratorio que se utiliza para mantener limpia y deshidratada una sustancia por medio del vacío.</t>
  </si>
  <si>
    <t>Desecadores de armario,Secador por lotes,</t>
  </si>
  <si>
    <t>Desecantes</t>
  </si>
  <si>
    <t>Sustancia que se usa para eliminar humedad del aire o de alguna otra sustancia, como combustibles orgánicos.</t>
  </si>
  <si>
    <t>Desecadores,Secadores,</t>
  </si>
  <si>
    <t>Deshidratadores de vacío</t>
  </si>
  <si>
    <t>Base de polipropileno y tapa de policarbonato transparente incluye un cesto interno para el agente desecante (sólo los modelos de diámetro 200 y 250 mm). Dispone de una junta entre tapa y base para asegurar la estanqueidad conector para tubos de diámetro interior 10 mm (modelos 200 y 250) y 8 mm (modelo 300)</t>
  </si>
  <si>
    <t>Desecadores de vacío,Secador de vacío,</t>
  </si>
  <si>
    <t>Tubos de diálisis</t>
  </si>
  <si>
    <t>Tubo de diálisis es un tipo de tubo de membrana semi-permeable o parcialmente</t>
  </si>
  <si>
    <t>Tuberías de diálisis,Circuitos de diálisis|</t>
  </si>
  <si>
    <t>Pinzas de diálisis</t>
  </si>
  <si>
    <t>Abrazadera del  tubo conectado al bolso lleno de líquido de diálisis para el sellado de esta.</t>
  </si>
  <si>
    <t>Abrazaderas de diálisis</t>
  </si>
  <si>
    <t>Portaobjetos preparados preservados</t>
  </si>
  <si>
    <t>Método de preparación de los portaobjetos para la preservación de las estructuras fúngicas nativas para el examen microscópico.</t>
  </si>
  <si>
    <t>Portaobjetos preparados preservados,Portaobjetos esterilizados,</t>
  </si>
  <si>
    <t>Animales y organismos preservados</t>
  </si>
  <si>
    <t>Muestras y organismos de animales conservas para la disección y estudio.</t>
  </si>
  <si>
    <t>Animales y organismos preservados,Animales y organismos conservados,</t>
  </si>
  <si>
    <t>Cajas o folders para portaobjetos para microscopios</t>
  </si>
  <si>
    <t>Cajas de cartón con tapa, asas y solapa frontal para transportar y archivar finas placas de cristal sobre el cual se disponen objetos para su examen microscópico.</t>
  </si>
  <si>
    <t>Cajas o archivadores para portaobjetos,Anaqueles para portaobjetos,</t>
  </si>
  <si>
    <t>Gabinetes para portaobjetos para microscopios</t>
  </si>
  <si>
    <t>Gabinete para portaobjetos de almacenamiento de micro diapositivas, diapositivas de 35mm y películas de microscopía electrónica.</t>
  </si>
  <si>
    <t>Armarios para portaobjetos,Archivadores para portaobjetos,</t>
  </si>
  <si>
    <t>Cajas de almacenamiento criogénicas</t>
  </si>
  <si>
    <t>Cajas de almacenamiento criogénicos hechos de policarbonato resistente para soportar la temperatura del nitrógeno líquido.</t>
  </si>
  <si>
    <t>Cajas de almacenamiento criogénico,Armarios de almacenamiento criogénico,</t>
  </si>
  <si>
    <t>Gabinetes para casetes de tejidos o histología</t>
  </si>
  <si>
    <t>Unidad de almacenamiento modular de cartuchos histológicos o tejidos.</t>
  </si>
  <si>
    <t>Armarios para cartuchos histológicos o de tejidos,Cajas para cartucho histológicos o de tejidos,</t>
  </si>
  <si>
    <t>Tazas dosificadoras</t>
  </si>
  <si>
    <t>vasos o recipientes para la regulación de la cantidad o porciones de otras cosas.</t>
  </si>
  <si>
    <t>Vasos de dosificación,Vasos de dosis,</t>
  </si>
  <si>
    <t>Cucharas dosificadoras</t>
  </si>
  <si>
    <t>Cuchraras de regulación de la cantidad o porciones de otras cosas</t>
  </si>
  <si>
    <t>Cucharas de dosificación,Cucharas de dosis,</t>
  </si>
  <si>
    <t>Goteros dosificadores</t>
  </si>
  <si>
    <t>Tubo hueco terminado en su parte inferior en forma cónica y cerrado por la parte superior por una perilla o dedal de goma para la regulación de la cantidad o porciones de otras cosas</t>
  </si>
  <si>
    <t>Goteros de dosificación,Goteros de dosis,</t>
  </si>
  <si>
    <t>Probadores de presión sanguínea para uso veterinario</t>
  </si>
  <si>
    <t>Equipos de medición y seguimiento de la presíon sanguinea veneterinaria.</t>
  </si>
  <si>
    <t>,equipo veterinario,medidor de la presion sanguinea veterinaria,medidor de la presión</t>
  </si>
  <si>
    <t>Probador quimiógrafo para uso veterinario</t>
  </si>
  <si>
    <t>Instrumento para el registro de señales procedente del movimiento de un órgano o dispositivo óptico.</t>
  </si>
  <si>
    <t>,equipo veterinario,probador quimigrafo veterinario,</t>
  </si>
  <si>
    <t>Probador pirogénico para uso veterinario</t>
  </si>
  <si>
    <t>Equipos que producen aplicación de una temperatura elevada.</t>
  </si>
  <si>
    <t>,equipo veterinario,probador pirogenico veterinario,</t>
  </si>
  <si>
    <t>Equipo estereotóxico para uso veterinario</t>
  </si>
  <si>
    <t>La cirugía estereotáxica nos permitió localizar estructuras específicas del cerebro.</t>
  </si>
  <si>
    <t>,equipo veterinario,equipo estereotoxico veterinario,</t>
  </si>
  <si>
    <t>Electrocardiógrafo ecg para uso veterinario</t>
  </si>
  <si>
    <t>Es el equipo utilizado para la interpretación de la actividad electrica del corazón en un periodo de tiempo.</t>
  </si>
  <si>
    <t>,equipo veterinario,electrocardiografo (ecg) veterinario,electrocardiografo (ecg) veterinario</t>
  </si>
  <si>
    <t>Sets de instrumentos quirúrgicos para uso veterinario</t>
  </si>
  <si>
    <t>Equipos de instrumentos quirúrgicos para usos veterinarios.</t>
  </si>
  <si>
    <t>,equipo veterinario,sets de instrumentos quirurgicos veterinarios,</t>
  </si>
  <si>
    <t>Unidades o accesorios de inyección o succión para uso veterinario</t>
  </si>
  <si>
    <t>Instrumentos usados en el procedimiento mediante el cual se hace pasar un líquido o un material viscoso a través de un tubo o un conducto circular para un determinado fin.</t>
  </si>
  <si>
    <t>,equipo veterinario,unidades de inyeccion o succion veterinaria o accesorios,</t>
  </si>
  <si>
    <t>Sets de botellas para uso veterinario</t>
  </si>
  <si>
    <t>Recipiente pequeño de cuello ancho, generalmente de vidrio que sirve para contener líquidos, cápsulas, productos pulverulentos, etc</t>
  </si>
  <si>
    <t>equipo veterinario,sets de frascos veterinarios,</t>
  </si>
  <si>
    <t>Termómetros clínicos para uso veterinario</t>
  </si>
  <si>
    <t>Es un instrumento de medición de temperatura para uso veterinario.</t>
  </si>
  <si>
    <t>,equipo veterinario,termometros clinicos veterinarios, termometro desechable|</t>
  </si>
  <si>
    <t>Cajas de instrumentos o accesorios para uso veterinario</t>
  </si>
  <si>
    <t xml:space="preserve"> Caja pequeña que sirve para guardar los instrumentos o los equipos usados por los veterinarios de forma ordenada</t>
  </si>
  <si>
    <t>,equipo veterinario,estuches para instrumentos o accesorios veterinarios,</t>
  </si>
  <si>
    <t>Estuches enrollables para instrumentos o accesorios de uso veterinario</t>
  </si>
  <si>
    <t>Recipiente enrollable donde se guardan y organizan los instrumentos veterinarios.</t>
  </si>
  <si>
    <t>,equipo veterinario,estuches enrollables para instrumentos o accesorios veterinarios,</t>
  </si>
  <si>
    <t>Espéculos para uso veterinario</t>
  </si>
  <si>
    <t>Se denomina espéculo (Del latín speculum, espejo) en medicina a un instrumento utilizado para realizar exámenes o procedimientos diagnosticos y terapeuticos de cavidades corporales manteniendo abiertos sus orificios de entrada.</t>
  </si>
  <si>
    <t>,equipo veterinario,especulos veterinarios,</t>
  </si>
  <si>
    <t>Instrumentos de castración para uso veterinario</t>
  </si>
  <si>
    <t>Equipos utilizados para  la técnica quirúrgica destinada a retirar los órganos sexuales, los testículos de un macho o los ovarios en las hembras.</t>
  </si>
  <si>
    <t xml:space="preserve">,equipo veterinario,instrumental de castracion veterinaria,equipo veterinario de castración </t>
  </si>
  <si>
    <t>Kits de fijación externa para uso veterinario</t>
  </si>
  <si>
    <t>La fijación externa es un tratamiento quirúrgico para estabilizar los tejidos óseos y blandos a una distancia desde el foco operativo o lesión.</t>
  </si>
  <si>
    <t>,equipo veterinario,kits de fijacion externa veterinaria,</t>
  </si>
  <si>
    <t>Limas o cortaúñas para uso veterinario</t>
  </si>
  <si>
    <t>El cortaúñas es una herramienta similar a unas tenacillas con cuchilla curva que se utilizan para cortar las uñas.</t>
  </si>
  <si>
    <t>,equipo veterinario,recortadores o cortadores de unas veterinarios,</t>
  </si>
  <si>
    <t>Productos gastrointestinales para uso veterinario</t>
  </si>
  <si>
    <t>Productos o alimento prescriptos de alta digestibilidad y bajo residuo para perros con enfermedades gastrointestinales, colitis, parasitosis y sindrome de mala absorción.</t>
  </si>
  <si>
    <t>,productos veterinarios,productos veterinarios gastrointestinales,</t>
  </si>
  <si>
    <t>Productos para sangre o formación de sangre para uso veterinario</t>
  </si>
  <si>
    <t>Productos o medicamentos usados en el proceso de formación, desarrollo y maduración de los elementos formes de la sangre (eritrocitos, leucocitos y plaquetas).</t>
  </si>
  <si>
    <t>,productos veterinarios,productos veterinarios sanguineos o de formacion de sangre,</t>
  </si>
  <si>
    <t>Productos para el sistema respiratorio para uso veterinario</t>
  </si>
  <si>
    <t>Medicamentos para sistema respiratorio veterinario, agentes antimicrobianos veterinarios.</t>
  </si>
  <si>
    <t>,productos veterinarios,productos veterinarios del sistema respiratorio,</t>
  </si>
  <si>
    <t>Productos para el sistema musculo esquelético o nervioso para uso veterinario</t>
  </si>
  <si>
    <t>Medicamentos con solución inyectable compuesta de dexametasona en forma de sal fosfato sódica para el sistema nervioso.</t>
  </si>
  <si>
    <t>,productos veterinarios,productos veterinarios musculo-esqueletico o del sistema nervioso,</t>
  </si>
  <si>
    <t>Productos para el sistema cardiovascular para uso veterinario</t>
  </si>
  <si>
    <t>Productos o medicamentos veterinarios para la integridad de los sistemas nervioso y cardiovascular.</t>
  </si>
  <si>
    <t>,productos veterinarios,productos veterinarios para el sistema cardiovascular,</t>
  </si>
  <si>
    <t>Productos dermatológicos o anti protozoarios para uso veterinario</t>
  </si>
  <si>
    <t>Medicamentos desparasitantes a base de levamisol. Antihelmintico interno para el control y tratamiento de los parasitos gastrointestinales y pulmonares.</t>
  </si>
  <si>
    <t>,productos veterinarios,productos veterinarios dermatologicos o antiprotozoos,</t>
  </si>
  <si>
    <t>Productos para el sistema sexual genital urinario u hormonales para uso veterinario</t>
  </si>
  <si>
    <t>Medicamentos  veterinarios con agentes anabolicos de acción prolongada y mínima acción androgenica y hormonal, derivado de la testosterona.</t>
  </si>
  <si>
    <t xml:space="preserve">,productos veterinarios,productos veterinarios del sistema genito-urinario, sexuales u hormonales, </t>
  </si>
  <si>
    <t>Productos dentales para uso veterinario</t>
  </si>
  <si>
    <t>Aparatos, equipos medicos o medicamentos odontológicos veterinarios</t>
  </si>
  <si>
    <t>,productos veterinarios,productos odontologicos veterinarios, productos odontologicos veterinarios</t>
  </si>
  <si>
    <t>Tablas quirúrgicas para uso veterinario</t>
  </si>
  <si>
    <t>Una mesa de operaciones, a veces llamado mesa de quirófano, es la mesa en la que el paciente se encuentra durante una operación quirúrgica. Este equipo quirúrgico generalmente se encuentra en el interior de la sala de cirugía de un hospital</t>
  </si>
  <si>
    <t>,mobiliario clinico veterinario,mesas de operaciones veterinarias,</t>
  </si>
  <si>
    <t>Armarios de almacenamiento para uso veterinario</t>
  </si>
  <si>
    <t>Mueble en forma de caja cerrada que se destina a guardar o almacenar equipos veterinarios.</t>
  </si>
  <si>
    <t>,mobiliario clinico veterinario,cajas de almacenamiento veterinario,</t>
  </si>
  <si>
    <t>Petos para pacientes</t>
  </si>
  <si>
    <t>Un babero es una prenda usada colgando del cuello, en el pecho para proteger la ropa de derrames.</t>
  </si>
  <si>
    <t>,vestuario para pacientes,pecheras para pacientes,baberos,</t>
  </si>
  <si>
    <t>Prendas y accesorios de vestir</t>
  </si>
  <si>
    <t>Gorras para pacientes</t>
  </si>
  <si>
    <t>Es una prenda redonda de tela o de punto que sirve para cubrir y abrigar la cabeza de los pacientes de hospitales.</t>
  </si>
  <si>
    <t xml:space="preserve">,vestuario para pacientes,gorras para pacientes,gorros desechables para enfermera|
</t>
  </si>
  <si>
    <t>Capas de examen para pacientes</t>
  </si>
  <si>
    <t>Prenda de vestir larga y suelta, sin mangas y abierta por detrás para uso de los pacientes de hospitales.</t>
  </si>
  <si>
    <t>,vestuario para pacientes,capas de examen para pacientes,</t>
  </si>
  <si>
    <t>Batas para pacientes</t>
  </si>
  <si>
    <t>Prenda holgada abierta por detrás usadas por los pacientes de los hospitales o clinicas.</t>
  </si>
  <si>
    <t xml:space="preserve"> vestuario para pacientes,batas para pacientes ,batas para pacientes,camisa para niños y niñas,camisa hospitalizacion adulto c/cinta amarre manga corta cre,camisa hospitalizacion adulto c/cinta amarre manga corta cre ,camisa hospitalizacion adulto crea/poliester, camisa hospitalizacion niño,camisa contension lona 100% algodon</t>
  </si>
  <si>
    <t>Camisas o chalecos para pacientes bebés</t>
  </si>
  <si>
    <t>Uniformes que debe contener camisa manga larga y pantalón largo.</t>
  </si>
  <si>
    <t>,vestuario para pacientes,blusas o chalecos para pacientes de pediatria,camisa recien nacido</t>
  </si>
  <si>
    <t>Chaquetas para pacientes</t>
  </si>
  <si>
    <t>Prenda de vestir larga, ancha y de tela ligera, que se coloca sobre la ropa y sirve para protegerla de la suciedad.</t>
  </si>
  <si>
    <t>,vestuario para pacientes,guardapolvos para pacientes,</t>
  </si>
  <si>
    <t>Pantuflas para pacientes</t>
  </si>
  <si>
    <t>Zapato ligero y de suela muy delgada para uso de los pacientes.</t>
  </si>
  <si>
    <t>,vestuario para pacientes,zapatillas para pacientes,zapatillas para pacientes,calzado antideslizante</t>
  </si>
  <si>
    <t>Pijamas para pacientes</t>
  </si>
  <si>
    <t>Prenda ligera para dormir,compuesta de chaqueta o blusa y pantalón</t>
  </si>
  <si>
    <t>,vestuario para pacientes,pijamas para pacientes,</t>
  </si>
  <si>
    <t>Batas de hospital</t>
  </si>
  <si>
    <t>Es una pieza de ropa amplia y larga que sirve para protegerse de cualquier daño que puedan hacer las sustancias químicas a la ropa o al personal de  hospitales o clinicas</t>
  </si>
  <si>
    <t xml:space="preserve">,vestuario para pacientes,batas de hospital,batas </t>
  </si>
  <si>
    <t>Pantalones para pacientes</t>
  </si>
  <si>
    <t>Pantalones para pacientes de hospitales.</t>
  </si>
  <si>
    <t>,vestuario para pacientes,pantalones para pacientes,</t>
  </si>
  <si>
    <t>Delantales o petos para personal médico</t>
  </si>
  <si>
    <t>Es una prenda protectora externa que cubre sobre todo el frente del cuerpo.</t>
  </si>
  <si>
    <t>,vestuario para el personal sanitario y articulos relacionados,delantales para el personal sanitario,delantales o pecheras para el personal sanitario,delantales standar desechable,pecheras plasticas cortas,pecheras plasticas largas,delantal blanco talla m,delantal quirurgico crea verde m/l manga larga,delantal standard con espalda talla l para oncologia.(baxter),delantales blancos talla l con botones,delantales blancos talla m, con botones,delantales clinicos procedimiento crea blanca,pechera de hule,pecheras desech. cortas,pecheras desech. largas,pecheras plasticas,pecheras plasticas para lavado,delantal clinico procedimiento manga larga crea blanca,delantal clinico procedimiento manga larga crea blanca,delantal clinico procedimiento manga larga crea blanca,delantal clinico procedimiento manga larga crea blanca,delantal enfermera manga larga talla mediana,delantal enfermera manga larga talla pequena, pechera plastica,pechera plastica,pechera plastica</t>
  </si>
  <si>
    <t>Cobertores de barba para personal médico</t>
  </si>
  <si>
    <t>Cubrebarbas o mascarillas para la barba con elástico en cada extremo</t>
  </si>
  <si>
    <t xml:space="preserve">,vestuario sanitario para el personal  y articulos relacionados,cubrebarbas sanitario para el personal, </t>
  </si>
  <si>
    <t>Blusas o blusones para personal médico</t>
  </si>
  <si>
    <t>Blusa larga y amplia para uso del personal sanitario</t>
  </si>
  <si>
    <t>,vestuario para el personal sanitario y articulos relacionados,blusas o blusones sanitario  para el personal,blusa verde operar,</t>
  </si>
  <si>
    <t>Gorro de quirófano para personal médico</t>
  </si>
  <si>
    <t xml:space="preserve">Los gorros quirúrgicos con cordones para los cirujanos, enfermeras y también para los pacientes para mantener el pelo tapado y limpio. </t>
  </si>
  <si>
    <t>,vestuario para el personal sanitario y articulos relacionados,gorras sanitarias con cordones para el personal , gorros cirujanos con tiras</t>
  </si>
  <si>
    <t>Overoles para personal médico</t>
  </si>
  <si>
    <t>Traje de pantalón y cuerpo en una sola pieza,de tela fuerte.</t>
  </si>
  <si>
    <t>,vestuario para el personal sanitario y articulos relacionados,monos para el personal sanitario,</t>
  </si>
  <si>
    <t>Máscaras quirúrgicas o de aislamiento para personal médico</t>
  </si>
  <si>
    <t>Mascarillas autofiltrantes de protección contra partículas.</t>
  </si>
  <si>
    <t>,vestuario para el personal sanitario y articulos relacionados,mascarillas de aislamiento o quirofano para el personal sanitario,mascarillas de aislamiento o quirofano para el personal sanitario,mascarilla desech. hipoalergenica c/filtro,mascarilla desechable hipoalergenica cj x 50 ud,mascarilla p.oncologia,mascarillas 3 pliegues,mascarillas desechables,, mascarilla desechable con elastico, mascarilla desechable con amarras</t>
  </si>
  <si>
    <t>Chaquetas o batas para personal médico</t>
  </si>
  <si>
    <t>Prenda de vestir larga, ancha y de tela ligera, que se coloca sobre la ropa y sirve para protegerla de la suciedad</t>
  </si>
  <si>
    <t>,vestuario para el personal sanitario y articulos relacionados,guardapolvos o chaquetas para el personal sanitario,</t>
  </si>
  <si>
    <t>Vestidos para cirugía para personal médico</t>
  </si>
  <si>
    <t>Vestido peculiar y distintivo que por establecimiento o concesión usan los individuos pertenecientes al personal sanitario.</t>
  </si>
  <si>
    <t>,vestuario para el personal sanitario y articulos relacionados,uniformes para el personal sanitario,</t>
  </si>
  <si>
    <t>Cubiertas para zapatos para personal médico</t>
  </si>
  <si>
    <t>Cubierta de zapatos para uso del personal médico con elástico.</t>
  </si>
  <si>
    <t>,vestuario para el personal sanitario y articulos relacionados,cubrezapatos para el personal sanitario,cubrezapatos para el personal sanitario,bota operar de lona alto cana,bota paciente osnaburgo y lona alo canas 40 cm,vestilab, cubrecalzado antideslizante
,bota paciente osnaburgo y lona alo canas 40 cm</t>
  </si>
  <si>
    <t>Protección de mangas para personal médico</t>
  </si>
  <si>
    <t>Mangas que tienen el  objetivo principal de proteger los brazos del personal sanitario a el personal médico de las complicaciones potenciales que pueden ocurrir.</t>
  </si>
  <si>
    <t>,vestuario para el personal sanitario y articulos relacionados,protectores de mangas para el personal sanitario,protectores de mangas para el personal sanitario,krz</t>
  </si>
  <si>
    <t>Gorros o capuchas para cirujano</t>
  </si>
  <si>
    <t>Gorros para ser usados en los quirófanos por los cirujanos</t>
  </si>
  <si>
    <t>,vestuario para el personal sanitario y articulos relacionados,gorras de quirofano,gorras de quirofano,gorro desechable cirujano cj x 100 uds,gorro enfermera,gorro enfermera desech,gorro enfermera desechable,gorros desechables,,gorro de enfermera, gorro cirujano</t>
  </si>
  <si>
    <t>Batas de aislamiento para personal médico</t>
  </si>
  <si>
    <t>Bata quirúrgica es usada por los médicos para aislar bacterias e infecciones inducidas por otros factores cuando se realizan cirugías, experimentos e investigaciones. La bata de aislamiento ayuda a proteger a los pacientes de infecciones secundarias y sirve para facilitar la limpieza tanto para las personas y nuestro medio ambiente.</t>
  </si>
  <si>
    <t>,vestuario para el personal sanitario y articulos relacionados,batas de aislamiento o cobertura para el personal sanitario,batas de aislamiento o cobertura para el personal sanitario,ropa quirurgica,,vestilab</t>
  </si>
  <si>
    <t>Protectores de ojos o visores para personal médico</t>
  </si>
  <si>
    <t>Zapatos lijjeros para ser usados en el periodo que sigue a una intervención quirúrgica,en que se produce el proceso de recuperación.</t>
  </si>
  <si>
    <t>,vestuario para el personal sanitario y articulos relacionados,zapatos de posoperatorio o accesorios,zapatos de posoperatorio o accesorios</t>
  </si>
  <si>
    <t>Cortinas de cirugía</t>
  </si>
  <si>
    <t>Paños quirúrgicos impermeables a tachado líquido que puede ayudar a reducir la transferencia de bacterias y contaminación posterior de la zona quirúrgica</t>
  </si>
  <si>
    <t xml:space="preserve">,prendas textiles quirurgicas,cobertores para cirugia, </t>
  </si>
  <si>
    <t>Batas de cirugía</t>
  </si>
  <si>
    <t>Las batas quirúrgicas tienen el objetivo de crear una barrera de doble protección entre cirujano y paciente y viceversa, evitando los riegos de contaminación.</t>
  </si>
  <si>
    <t>,prendas textiles quirurgicas,batas quirurgicas,batas quirurgicas</t>
  </si>
  <si>
    <t>Packs quirúrgicos</t>
  </si>
  <si>
    <t>Pack quirúrgicos personalizados compuestos de material fungible para atender las preferencias y necesidades del cirujano.</t>
  </si>
  <si>
    <t>,prendas textiles quirurgicas,packs quirurgicos,packs quirurgicos</t>
  </si>
  <si>
    <t>Toallas de cirugía</t>
  </si>
  <si>
    <t>Toallas quirúrgicas de celulosa superabsorbentes para el secado de manos durante las intervenciones.</t>
  </si>
  <si>
    <t>,prendas textiles quirurgicas,toallas quirurgicas, toallas quirurgicas</t>
  </si>
  <si>
    <t>Pantalones (“leggings”) de cirugía</t>
  </si>
  <si>
    <t>Pantalón quirúrgico con elástico trasero en la cintura.</t>
  </si>
  <si>
    <t>,prendas textiles quirurgicas,pantalones quirurgicos,pantalones quirurgicos</t>
  </si>
  <si>
    <t>Vestidos enteros de cirugía</t>
  </si>
  <si>
    <t>Traje de pantalón y cuerpo en una sola pieza para uso quirúrgico.</t>
  </si>
  <si>
    <t>,prendas textiles quirurgicas,monos quirurgicos,monos quirurgicos</t>
  </si>
  <si>
    <t>Vestidos o cascos o máscaras faciales o accesorios de aislamiento de cirugía</t>
  </si>
  <si>
    <t>Equipo usado por el personal de salud, para prevenir la diseminación y transmisión de microorganismos causantes de infecciones, primordialmente intrahospitalarias,</t>
  </si>
  <si>
    <t>,prendas textiles quirurgicas,trajes, cascos o mascarillas de aislamiento quirurgico o accesorios,trajes, cascos o mascarillas de aislamiento quirurgico o accesorios,gorro cirujano,gorro desechable,gorro enfermera desechable,gorro enfermera,gorro descartable,gorro quirurgico,gorros quirurgicos, esteril delantal/bota/gorro,ropa desechable,set ropa desech. esteril delantal/bota/gorro/manguilla,set ropa desech. esteril delantal/bota/gorro/manguilla,gorro medico crea verde,pano clinico crea blanca 100 x 100 cm, pano clinico crea blanca 100 x 100 cm,pano clinico crea cruda 90 x 90 cm, pano clinico crea cruda 90 x 90 cm,delantal de operar c/tiras amarre algodon crea talla standa,delantal de operar c/tiras amarre algodon talla standard,delantal de operar c/tiras amarre algodon crea verde talla p,delantal de operar c/tiras amarre algodon crea verde talla m,delantal de operar c/tiras amarre algodon talla standard,pantalon operar crea verde elasticado en cintura, pantalon operar crea verde elasticado en cintura,blusa operar algodon o crea talla mediana,blusa operar crea verde talla l manga corta tipo kimono,blusa operar crea verde talla l manga corta tipo kimono,,bota operar de lona alto cana 30 cm,bota operar de lona alto,bota desechable,bota desechable</t>
  </si>
  <si>
    <t>Protectores de colchón o silla para hospital</t>
  </si>
  <si>
    <t>Almohadillas absorbentes rectangulares diseñadas para proteger las  camas de los hospitales.</t>
  </si>
  <si>
    <t>,ropa blanca del hospital,protector sabanas de hospital,protegesabanas de hospital</t>
  </si>
  <si>
    <t>Sábanas elásticas médicas</t>
  </si>
  <si>
    <t>Sábanas ajustables para protección del colchón de las secreciones del paciente y fluidos corporales.</t>
  </si>
  <si>
    <t>,ropa blanca del hospital,cubrecamillas,cubrecamillas,sabanilla clinica desechable</t>
  </si>
  <si>
    <t>Cortinas de barrera para pacientes</t>
  </si>
  <si>
    <t>Se utilizan para cubrir los pacientes y el equipo de quirófano proporcionar una barrera óptima contra la migración microbiana durante los procedimientos quirúrgicos.</t>
  </si>
  <si>
    <t>,ropa blanca del hospital,protector sabanas impermeables para pacientes,protegesabanas impermeables para pacientes,lona cubre colchon</t>
  </si>
  <si>
    <t>Almohadas antimicrobianas para hospital</t>
  </si>
  <si>
    <t>Almohadas que están rellenas con fibra de poliéster hipoalergénico.</t>
  </si>
  <si>
    <t>,ropa blanca del hospital,almohadas antimicrobianas de hospital,almohadas antimicrobianas de hospital</t>
  </si>
  <si>
    <t>Sábanas para hospital</t>
  </si>
  <si>
    <t>Una sábana es un lienzo grande de algodón, lino o algún material sintético con el que se viste la cama. </t>
  </si>
  <si>
    <t>,ropa blanca del hospital,sabanas de hospital,sabanas de hospital,sabana adulto crea poliester blanca 260 x 160 cm,sabana clinica crea poliester blanca 180 x 160 cm,</t>
  </si>
  <si>
    <t>Colchas o cubrecamas para hospital</t>
  </si>
  <si>
    <t>Es la cubierta textil que se coloca sobre la ropa de cama de los hospitales.</t>
  </si>
  <si>
    <t>,ropa blanca del hospital,colchas de hospital,colchas de hospital,bolsa ropa sucia c/fondo redondo lona natural alo 100 cm,cubrecamas de hospital</t>
  </si>
  <si>
    <t>Cobijas para hospital</t>
  </si>
  <si>
    <t>Una frazada, manta o cobija es un cobertor de tela largo y rectangular, utilizado en la cama para proteger a quien lo usa del frío, especialmente cuando duerme.</t>
  </si>
  <si>
    <t>,ropa blanca del hospital,mantas de hospital,mantas de hospital,mantilla moleton 90 x 90 cm, toalla 100% algodon blanco 47 x 90 cm,toalla 100% algodon blanco 68 x 140 cm,cobija</t>
  </si>
  <si>
    <t>Fundas protectoras de almohada para hospital</t>
  </si>
  <si>
    <t>Forro cubierta de tela u otro material utilizada para cubrir o proteger la pieza mullida en la que se apoya la cabeza.</t>
  </si>
  <si>
    <t>,ropa blanca del hospital,fundas de almohada protectoras de hospital,fundas de almohada protectoras de hospital,funda crea blanca 100 x 50 cm,funda crea blanca 100 x 50 cm</t>
  </si>
  <si>
    <t>Cajas o dispensadores de guantes médicos</t>
  </si>
  <si>
    <t>Dispensadores de guantes en pared.</t>
  </si>
  <si>
    <t>,guantes y accesorios medicos,cajas o dispensadores de guantes medicos,cajas o dispensadores de guantes medicos,guantes desechables de latex, guantes desechables de vinilo, guantes quirurgicos esteril</t>
  </si>
  <si>
    <t>Protector de caucho para dedos.</t>
  </si>
  <si>
    <t>Una cuna de los dedos (también vestido dedo o dedo puesto, el condón de manera informal dedo) es una fuente médica utilizada para referirse a uno o más dedos en situaciones donde un guante lleno es innecesario.</t>
  </si>
  <si>
    <t>,guantes y accesorios medicos,dediles,dediles,guantes desechables de latex, guantes desechables de vinilo, guantes quirurgicos esteril</t>
  </si>
  <si>
    <t>Guantes de examen o para procedimientos no quirúrgicos</t>
  </si>
  <si>
    <t>Guantes médicos de examen o para usos no quirúrgicos</t>
  </si>
  <si>
    <t>,guantes y accesorios medicos,guantes medicos de examen o para usos no quirurgicos,guantes medicos de examen o para usos no quirurgicos,guante polietileno,guante desechable latex,guante procedimiento,guante procedimiento esteril,guante esteril,guante examen,guante examinacion,guante p/examen,guante examen vinilo,guante vinilo,guante procedimiento vinilico,guante procedimiento latex cj, guante examen latex mediano, krz, guantes desechables de latex, guantes desechables de vinilo, guantes quirurgicos esteril, guantes no esteriles s m l</t>
  </si>
  <si>
    <t>Recubrimientos interiores para guantes médicos</t>
  </si>
  <si>
    <t>Revestimientos de guantes médicos.</t>
  </si>
  <si>
    <t>,guantes y accesorios medicos,cubre guantes medicos,cubreguantes medicos</t>
  </si>
  <si>
    <t>Guantes de cirugía</t>
  </si>
  <si>
    <t>Guantes médicos son los guantes desechables que se utilizan durante los exámenes y procedimientos médicos que ayudan a prevenir la contaminación entre los cuidadores y los pacientes.</t>
  </si>
  <si>
    <t>,guantes y accesorios medicos,guantes quirurgicos,guantes quirurgicos,guante esteril quirurgico,guante esteril,guante cirugia,guante quirurgica,guante quirurgico libre de latex,guante quirurgico,guante vinilo,,guante quirurgico esteril,guante procedimiento latex cj, guante examen latex mediano</t>
  </si>
  <si>
    <t>Bolas o fibra de algodón</t>
  </si>
  <si>
    <t>Son pequeñas bolas de suave fibra utilizada principalmente para fines médicos o cosméticos.</t>
  </si>
  <si>
    <t>,torundas de algodon y algodoneras aplicadoras,algodoneras o fibra,algodoneras o fibra,algodon cardado,algodon hidrofilo,algodon prensado,algodon torulas,algodon torundas,algodon sin prensar,algodon virgen,algodon virgen cardado,algodonera,,algodon hidrofilo prensado</t>
  </si>
  <si>
    <t>Palitos (copitos) con punta de fibra</t>
  </si>
  <si>
    <t>Es un instrumento utilizado para recoger muestras, para su posterior estudio, normalmente en medicina se usa para saber que germen afecta a una infección, también se usa en cosméticos y en la limpieza del conducto auditivo. Tiene forma de bastoncillo acabado en una punta de algodón.</t>
  </si>
  <si>
    <t>,torundas de algodon y algodoneras aplicadoras,palitos con casquillo de fibra,palitos con casquillo de fibra,torulas de algodón, hisopos</t>
  </si>
  <si>
    <t>Toallitas de preparación de la piel</t>
  </si>
  <si>
    <t>Paños para preparación de la piel para la prevención de la infección</t>
  </si>
  <si>
    <t>,torundas de algodon y algodoneras aplicadoras,paños de preparacion para piel,</t>
  </si>
  <si>
    <t>Aplicadores o absorbentes medicados</t>
  </si>
  <si>
    <t>Almohadillas absorbentes para uso médico</t>
  </si>
  <si>
    <t>,torundas de algodon y algodoneras aplicadoras,aplicadores o absorbentes medicos,aplicadores o absorbentes medicos,algodon cardado,algodon hidrofilo,algodon prensado,algodon torulas,algodon torundas,algodon sin prensar,algodon virgen,algodon virgen cardado,algodonera,,gasas</t>
  </si>
  <si>
    <t>Kits de admisión para el cuidado del paciente</t>
  </si>
  <si>
    <t>Equipos de cuidados para las atenciones, cuidados y tratamientos médicos y tratamientos farmacológicos que se dan a los enfermos con el objetivo de mejorar su calidad de vida y conseguir que el enfermo esté sin dolor.</t>
  </si>
  <si>
    <t>,palanganas y bacinillas de cama y orinales y equipos de ingreso,equipos de ingreso para el cuidado del enfermo,equipos de ingreso para el cuidado del enfermo</t>
  </si>
  <si>
    <t>Patos (bacinillas) para uso general</t>
  </si>
  <si>
    <t>Bacín bajo y pequeño es un recipiente en forma de cuenco empleado para recoger los excrementos y la orina.</t>
  </si>
  <si>
    <t>,palanganas y bacinillas de cama y orinales y equipos de ingreso,bacinillas de cama para uso general, bacinillas de cama para uso general,pato urinario, chata, pelela , bacinica</t>
  </si>
  <si>
    <t>Recipientes para emesis (vómito)</t>
  </si>
  <si>
    <t>Una cuenca emesis es una cubeta poco profunda con una huella en forma de riñón y paredes inclinadas (de ahí su nombre alternativo, la cuenca del riñón).</t>
  </si>
  <si>
    <t>,palanganas y bacinillas de cama y orinales y equipos de ingreso,palanganas de emesis, cuenca emesis, cuenca del riñón</t>
  </si>
  <si>
    <t>Bacinillas de cama para fracturas</t>
  </si>
  <si>
    <t>Un metal, vidrio o recipiente de plástico para las descargas urinarios y fecales de personas confinadas a la cama.</t>
  </si>
  <si>
    <t>,palanganas y bacinillas de cama y orinales y equipos de ingreso,bacinillas de cama para fracturas,bacinillas de cama para fracturas</t>
  </si>
  <si>
    <t>Recipientes o cuencos para soluciones o mezclas médicas</t>
  </si>
  <si>
    <t>Cuencos o tazones de acero inoxidableutilizados en quirofano, consultorios, tratamiento y cuidado del enfermo, para medicamentos, mezclas y soluciones; esterilisable en estufa y auto clave, a vapor u oxido de etileno.</t>
  </si>
  <si>
    <t>,palanganas y bacinillas de cama y orinales y equipos de ingreso,cuencos o tazones medicos para mezclar o para soluciones,cuencos o tazones medicos para mezclar o para soluciones</t>
  </si>
  <si>
    <t>Recipientes multipropósito para usos médicos</t>
  </si>
  <si>
    <t>Se llama al recipiente bajo y de boca muy ancha que se utiliza para lavar o lavarse.</t>
  </si>
  <si>
    <t>,palanganas y bacinillas de cama y orinales y equipos de ingreso,palanganas medicas para fines multiples,palanganas medicas para fines multiples,rinones acero,rinon acero,rinones acero inoxidable,rinonera,rinones desechables,rinon desechable,</t>
  </si>
  <si>
    <t>Orinales de uso general para pacientes</t>
  </si>
  <si>
    <t>Es un recipiente en forma de cuenco empleado para recoger los excrementos y la orina</t>
  </si>
  <si>
    <t>,palanganas y bacinillas de cama y orinales y equipos de ingreso,orinales de enfermo para uso general,orinales de enfermo para uso general,pato urinario, chata, pelela , bacenica</t>
  </si>
  <si>
    <t>Sistemas de presión alterna</t>
  </si>
  <si>
    <t>Sistemas para el tratamiento y prevención de úlceras cutáneas y úlceras de decúbito</t>
  </si>
  <si>
    <t>,productos para la prevencion de decubito,sistemas de presion alternativa,sistemas de presion alternativa</t>
  </si>
  <si>
    <t>Marcos o elevadores de cobijas</t>
  </si>
  <si>
    <t>Marco que consta de tres partes que  levanta las mantas y edredón de los piernas y las pies</t>
  </si>
  <si>
    <t>,productos para la prevencion de decubito,marcos de mantas o elevadores,marcos de mantas o elevadores</t>
  </si>
  <si>
    <t>Cunas para extremidades</t>
  </si>
  <si>
    <t>Parte extrema de las cunas.</t>
  </si>
  <si>
    <t>,productos para la prevencion de decubito,extremidades de cunas,extremidades de cunas</t>
  </si>
  <si>
    <t>Recubrimientos para colchones</t>
  </si>
  <si>
    <t>Cobertores de colchones (acolchados, pillowtops) se utilizan para cambiar la suavidad, cualidades térmicas, o contorno de un colchón.</t>
  </si>
  <si>
    <t>,productos para la prevencion de decubito,colchones sobrepuestos,colchones sobrepuestos</t>
  </si>
  <si>
    <t>Almohadones o almohadillas o almohadas para la posición del paciente</t>
  </si>
  <si>
    <t>Es una pieza mullida en la que se apoya la cabeza durante el sueño</t>
  </si>
  <si>
    <t>,productos para la prevencion de decubito,almohadillas, cojines o almohadas para posicionar el enfermo,</t>
  </si>
  <si>
    <t>Unidades de combinación de electroterapia</t>
  </si>
  <si>
    <t>Sistemas de combinación usadas en el arte y la ciencia del tratamiento de lesiones y enfermedades por medio de la electricidad.</t>
  </si>
  <si>
    <t>,equipo de electroterapia,unidades de combinacion de electroterapia,unidades de combinacion de electroterapia</t>
  </si>
  <si>
    <t>Electrodos o accesorios para electroterapia</t>
  </si>
  <si>
    <t>En electroterapia suelen usarse electrodos de diferentes formas y tamaños en función del tipo de corriente utilizada, el método de aplicación y la zona corporal a tratar, también puede cambiar el mecanismo mediante el cual se adaptan a la superficie cutánea.</t>
  </si>
  <si>
    <t>,equipo de electroterapia,electrodos de electroterapia o accesorios,</t>
  </si>
  <si>
    <t>Cables o alambres de plomo para electroterapia</t>
  </si>
  <si>
    <t>Cables para electroterapia</t>
  </si>
  <si>
    <t>,equipo de electroterapia,cables o alambres de plomo para electroterapia,</t>
  </si>
  <si>
    <t>Simuladores galvánicos o farádicos</t>
  </si>
  <si>
    <t>Estimuladores que se  emplean para iontoforesis y para conseguir sobre el organismo los efectos característicos de esta corriente.</t>
  </si>
  <si>
    <t>,equipo de electroterapia,estimuladores galvanicos o faradicos,</t>
  </si>
  <si>
    <t>Estimuladores o kits neuromusculares</t>
  </si>
  <si>
    <t>Es un dispositivo que envía impulsos eléctricos a los nervios y los grupos de músculos inferiores. Destinado a la estimulación de los nervios.</t>
  </si>
  <si>
    <t>,equipo de electroterapia,estimuladores o kits neuromusculares,</t>
  </si>
  <si>
    <t>Unidades de diatermia de onda corta</t>
  </si>
  <si>
    <t>Consiste el calentamiento local de tejidos en una zona del cuerpo bajo la influencia de un fuerte campo eléctrico o bien magnético, lo que contribuye a la relajación de los músculos y alivia la sensación de dolor. El calor que se produce incrementa el flujo sanguíneo y se puede utilizar en el tratamiento de los dolores profundos de las enfermedades reumáticas y artríticas (terapia por microondas).</t>
  </si>
  <si>
    <t>,equipo de electroterapia,unidades diatermicas de onda corta,</t>
  </si>
  <si>
    <t>Unidades de estimulación nerviosa eléctrica transcutánea</t>
  </si>
  <si>
    <t>Consiste en estimular fibras nerviosas de la piel mediante la aplicación de una corriente eléctrica muy suave con el fin de disminuir el dolor.</t>
  </si>
  <si>
    <t>,equipo de electroterapia,unidades electricas transcutaneas de estimulacion de nervios,</t>
  </si>
  <si>
    <t>Electrodos de diatermia</t>
  </si>
  <si>
    <t>Relativo al uso de temperatura local elevada en el tratamiento de un trastorno. La temperatura elevada puede producirse mediante corriente eléctrica de alta frecuencia, ultrasonidos o radiación de microondas.</t>
  </si>
  <si>
    <t>,equipo de electroterapia,electrodos diatermicos,</t>
  </si>
  <si>
    <t>Sets de estimulador muscular</t>
  </si>
  <si>
    <t>Es un conductor eléctrico utilizado para hacer contacto con una parte no metálica de un circuito usado para ejercitar los musculos usando impulsos eléctricos</t>
  </si>
  <si>
    <t>,equipo de electroterapia,sets de electrodos de estimulacion muscular,</t>
  </si>
  <si>
    <t>Baldes para enema</t>
  </si>
  <si>
    <t>Cubos enema que se adjuntan con los equipos de tratamiento de enema</t>
  </si>
  <si>
    <t>,suministros para la administracion de enema,cubos de enema,</t>
  </si>
  <si>
    <t>Bolsas para enema</t>
  </si>
  <si>
    <t xml:space="preserve">Bolsas desechables que se conectan a la tubería desechables. Las bolsas de Enema reutilizables se usan en hospitales y clínicas. </t>
  </si>
  <si>
    <t>,suministros para la administracion de enema,sacos de enema,</t>
  </si>
  <si>
    <t>Kits o accesorios para enema</t>
  </si>
  <si>
    <t>Equipos usados con el proposito de ayudar en la limpieza de la congestión en el cuerpo mediante la inducción de agua en su sistema. El proceso de enema ayuda a aliviar el estreñimiento problemas.</t>
  </si>
  <si>
    <t>,suministros para la administracion de enema,equipos o accesorios de enema,insuflador de aire enema,insuflador enema,insuflador enema baritada,pera de goma enema,</t>
  </si>
  <si>
    <t>Tubos o tapas o pinzas para enema</t>
  </si>
  <si>
    <t>Sonda rectal larga para usarse durante el procedimiento de irrigación  o la administración de cualquier enema. El tubo del enema también incluye una abrazadera que se utiliza para liberar el flujo de la solución de enema.</t>
  </si>
  <si>
    <t>,suministros para la administracion de enema,tubos, o casquillos o grapas de enema,</t>
  </si>
  <si>
    <t>Jabones para enema</t>
  </si>
  <si>
    <t>Un enema de jabón es un jabón suave cuando se añade a un enema para una limpieza de colon más a fondo.</t>
  </si>
  <si>
    <t>,suministros para la administracion de enema,jabones para enemas,</t>
  </si>
  <si>
    <t>Fórceps o homeostatos de bajo grado</t>
  </si>
  <si>
    <t>Son pinzas o fórceps autobloqueantes cuya misión es comprimir vasos sanguíneos 
y pedículos vasculares para evitar el sangrado.</t>
  </si>
  <si>
    <t>,instrumentos de grado bajo,forceps o hemostatos de grado bajo,</t>
  </si>
  <si>
    <t>Cuchillo de bajo grado</t>
  </si>
  <si>
    <t>Utensilio formado por una hoja de metal afilada por un solo lado y con mango que se usa para cortar.</t>
  </si>
  <si>
    <t>,instrumentos de grado bajo,cuchillo de grado bajo,</t>
  </si>
  <si>
    <t>Manijas para cuchillo de bajo grado</t>
  </si>
  <si>
    <t>Los mangos de los cuchillos se diseñan por regla general con ergonomía, para que se adapten a la mano y permitan estar en equilibrio cuando son sujetados, sin necesidad de hacer fuerzas innecesarias.</t>
  </si>
  <si>
    <t>|instrumentos de grado bajo,mangos de cuchillo de grado bajo,</t>
  </si>
  <si>
    <t>Corta uñas de bajo grado</t>
  </si>
  <si>
    <t>Es una herramienta similar a unas tenacillas con cuchilla curva que se utilizan para cortar las uñas.</t>
  </si>
  <si>
    <t>,instrumentos de grado bajo,cortauñas de grado bajo, alicate</t>
  </si>
  <si>
    <t>Sujeta agujas de bajo grado</t>
  </si>
  <si>
    <t>nstrumento con un mango y tres o cuatro púas iguales en uno de sus extremos que se usa para pinchar los alimentos sólidos</t>
  </si>
  <si>
    <t>,instrumentos de grado bajo,tenedores de aguja de grado bajo,</t>
  </si>
  <si>
    <t>Retractores de bajo grado</t>
  </si>
  <si>
    <t>Instrumento quirúrgico por el cual un cirujano puede separar ya sea activamente los bordes de una incisión quirúrgica o herida , o puede contener subyacentes órganos y tejidos , por lo que las partes del cuerpo bajo la incisión se puede acceder</t>
  </si>
  <si>
    <t>,instrumentos de grado bajo,retractores de grado bajo,</t>
  </si>
  <si>
    <t>Tijeras de bajo grado</t>
  </si>
  <si>
    <t>Son una herramienta de corte usada en amplios ámbitos de la actividad humana.</t>
  </si>
  <si>
    <t>,instrumentos de grado bajo,tijeras de grado bajo,</t>
  </si>
  <si>
    <t>Cubiertas para productos para terapia de calor o frío</t>
  </si>
  <si>
    <t>Almohadillas para productos de calientes y fríos pueden ser alternados para reducir la inflamación y el dolor (y para el alivio en músculos y tendones) causado por determinadas cepas o lesiones.</t>
  </si>
  <si>
    <t>,productos de terapia de frio y de calor,cubiertas para productos de terapia de frio y de calor,</t>
  </si>
  <si>
    <t>Unidades o accesorios de enfriamiento para almacenamiento frío para uso médico</t>
  </si>
  <si>
    <t xml:space="preserve">Equipos de regrigeración para crear un espacio o cámara de congelación y asi aumentar significativamente el almacenamiento. </t>
  </si>
  <si>
    <t>,productos de terapia de frio y de calor,unidades enfriadoras para el almacenaje en frio o accesorios,</t>
  </si>
  <si>
    <t>Lámparas de calor o sus accesorios para uso médico</t>
  </si>
  <si>
    <t>Infrarrojos lámparas de calor para mantener el  ambiente térmico o mejorar la iluminación mientras que proporciona calor terapéutico y luz</t>
  </si>
  <si>
    <t>,productos de terapia de frío y de calor,lámparas médicas de calor o accesorios,</t>
  </si>
  <si>
    <t>Hidro coladores o sus accesorios para uso médico</t>
  </si>
  <si>
    <t>Se utilizan en las clínicas de terapia física para calentar y almacenar bolsas de agua caliente para la rehabilitación de la terapia de calor.</t>
  </si>
  <si>
    <t>,productos de terapia de frío y de calor,hidrocolatores médicos o accesorios,</t>
  </si>
  <si>
    <t>Unidades o sistemas de calentamiento o enfriamiento terapéutico</t>
  </si>
  <si>
    <t>Unidades o instrumentos de terapia de Frío-Calor usadas en clínicas de fisioterapía, centros quiroprácticos y de rehabilitación en todo el mundo. Alternar frío y calor es de gran ayuda para el tratamiento de lesiones, reduce la inflamación y el dolor con una gran variedad de aplicaciones.</t>
  </si>
  <si>
    <t>,productos de terapia de frio y de calor,unidades o sistemas terapeuticos de calentar o de enfriar,</t>
  </si>
  <si>
    <t>Cobijas o cortinas de calentamiento o enfriamiento terapéutico</t>
  </si>
  <si>
    <t>Manta cuya temperatura se gestiona a través de un aparato llamado termorregulador.</t>
  </si>
  <si>
    <t>,productos de terapia de frio y de calor,cubiertas o mantas terapeuticas de calentar o de enfriar,</t>
  </si>
  <si>
    <t>Sistema y accesorios de terapia de compresión crio terapéutica</t>
  </si>
  <si>
    <t>El sistema circulación  de  agua de hielo a través de cámaras de envoltura separadas.  Integración de compresión neumática activa y terapias de frío en un sistema revolucionario.</t>
  </si>
  <si>
    <t>,productos de terapia de frio y de calor,sistemas de terapia de ciro compresion terapeutica,</t>
  </si>
  <si>
    <t>Almohadillas o compresas o bolsas de calentamiento o enfriamiento terapéutico</t>
  </si>
  <si>
    <t>Es una tela fina o gasa que, doblada varias veces para formar una tira, se emplea para contener hemorragias, cubrir heridas, aplicar algún medicamento o calor local, o para absorber el flujo menstrual y en caso tal se denominan comúnmente toalla sanitaria</t>
  </si>
  <si>
    <t>,productos de terapia de frio y de calor,almohadillas o compresas de calentar o de refrescar,</t>
  </si>
  <si>
    <t>Guantes de terapia para terapia de calor o frío</t>
  </si>
  <si>
    <t>Son un tipo de guantes que dejan al descubierto la totalidad o una parte de los dedos de la mano. Este diseño permite por un lado el abrigo de la mano frente al frío y la humedad y por la otra liberar el movimiento de los dedos.</t>
  </si>
  <si>
    <t>,productos de terapia de frio y de calor,mitones terapeuticos de terapia de calentar o de enfriar,</t>
  </si>
  <si>
    <t>Botellas para terapia de calor o frío</t>
  </si>
  <si>
    <t>La bolsa de agua caliente o guatero es un recipiente de plástico o látex para contener agua caliente. Ha tenido la función tradicional de proporcionar calor llenándola de agua caliente e introduciéndola en la cama antes de ir a dormir</t>
  </si>
  <si>
    <t>,productos de terapia de frio y de calor,botellas de agua terapeuticas de calentar o de enfriar,</t>
  </si>
  <si>
    <t>Bolsas o almohadas de hielo terapéuticas</t>
  </si>
  <si>
    <t xml:space="preserve">Toallas o compresas frías: Dan un enfriamiento superficial ya que son paños gruesos en un recipiente con hielo picado.
</t>
  </si>
  <si>
    <t>,productos de terapia de frio y de calor,almohadas o compresas de hielo terapeuticas,</t>
  </si>
  <si>
    <t>Baños de parafina terapéuticos o sus accesorios</t>
  </si>
  <si>
    <t>Los baños de cera o parafina son muy utilizados en fisioterapia como agentes terapéuticos y calmantes del dolor.</t>
  </si>
  <si>
    <t>,productos de terapia de frio y de calor,banos terapeuticos de parafina o accesorios,therapeutic paraffin baths or accessories,banos terapeuticos de parafina o accesorios</t>
  </si>
  <si>
    <t>Máscaras para senos nasales terapéuticas</t>
  </si>
  <si>
    <t xml:space="preserve">La máscara del seno es una forma conveniente y cómoda de aplicar la terapia caliente o fría. Compuesto de una, de gel suave y flexible, que está cubierta con tela especialmente seleccionado, para proporcionar la transferencia de calor controlada y comodidad máxima calmante. </t>
  </si>
  <si>
    <t>,productos de terapia de frio y de calor,mascaras terapeuticas de seno,</t>
  </si>
  <si>
    <t>Pantalones terapéuticos para terapia fría o caliente</t>
  </si>
  <si>
    <t xml:space="preserve">Instrumento, material o equipo, incluidos sus
accesorios, destinado a la prevención,
control, tratamiento o alivio de una enfermedad o lesión, sustitución o modificación de la anatomía, o de un proceso fisiológico. </t>
  </si>
  <si>
    <t>,productos de terapia de frio y de calor,pantalones terapeuticos frios o calientes,</t>
  </si>
  <si>
    <t>Aparatos de hipotermia</t>
  </si>
  <si>
    <t>Instrumentos para tratar el descenso involuntario de la temperatura corporal por debajo de 35 °C (95 °F) medida con termómetro en el recto o el esófago.</t>
  </si>
  <si>
    <t>,productos de terapia de frio y de calor,instrumental para hipotermia,</t>
  </si>
  <si>
    <t>Baños o tanques de hidroterapia para las extremidades</t>
  </si>
  <si>
    <t>Aplicación del agua con fines terapéuticos,por inmersión: sea total o parcial y por chorros de agua.</t>
  </si>
  <si>
    <t>,productos de hidroterapia,banos o tanques de hidroterapia para las extremidades,</t>
  </si>
  <si>
    <t>Baños o tanques de hidroterapia para inmersión total del cuerpo</t>
  </si>
  <si>
    <t>,productos de hidroterapia,baños o tanques de hidroterapia de inmersion del cuerpo entero,</t>
  </si>
  <si>
    <t>Accesorios para baños o tanques de hidroterapia</t>
  </si>
  <si>
    <t xml:space="preserve">Equipos  usados en la aplicación del agua con fines terapéuticos. </t>
  </si>
  <si>
    <t>,productos de hidroterapia,accesorios para baños o tanques de hidroterapia,</t>
  </si>
  <si>
    <t>Asientos para baños de hidroterapia</t>
  </si>
  <si>
    <t>Mueble  donde bañista se sienta desnudo en el lebrillo de tal forma que el agua le cubra desde la parte superior del muslo hasta los riñones, quedando fuera el resto del cuerpo. Por eso muchos no se desnudan completamente.</t>
  </si>
  <si>
    <t>,productos de hidroterapia,sillas de baño para hidroterapia,</t>
  </si>
  <si>
    <t>Etiquetas médicas para uso general</t>
  </si>
  <si>
    <t>La etiqueta médica autoadhesiva,</t>
  </si>
  <si>
    <t>,productos de documentación médica,etiquetas médicas de uso general,receta cheque estupefacientes tal. 50 recetas fondo cafe,,receta cheque estupefacientes tal. 25 recetas fondo amarillo,receta cheque estupefacientes tal. 25 recetas fondo rojo, pedido receta cheque estupefacientes tal 25 jg,receta estupefacientes y productos psicotropicos bl 100 hoja</t>
  </si>
  <si>
    <t>Componentes o accesorios para sistemas de planillas médicas</t>
  </si>
  <si>
    <t>Software que proporciona un sistema de reportes estandarizado para radiólogos de diagnóstico</t>
  </si>
  <si>
    <t>,productos de documentación médica,componentes o accesorios de sistemas médicos de representación gráfica,</t>
  </si>
  <si>
    <t>Productos de identificación de pacientes</t>
  </si>
  <si>
    <t>Identificación documentada, gráfica e informática del paciente</t>
  </si>
  <si>
    <t>,productos de documentación médica,productos de identificación del paciente,</t>
  </si>
  <si>
    <t>Solidificadores de fluidos para uso médico</t>
  </si>
  <si>
    <t>Proceso físico que consiste en el cambio de estado de la materia de líquido a sólido producido por una disminución en la temperatura o por una compresión de este material.</t>
  </si>
  <si>
    <t>,productos médicos de vacio o de succión,solidificantes medicos de fluidos,medical fluid solidifiers,solidificantes medicos de fluidos</t>
  </si>
  <si>
    <t>Cánulas o tubos o accesorios de succión para uso médico</t>
  </si>
  <si>
    <t>Drenaje de succión cerrado para extraer líquidos que se acumulan en áreas del cuerpo después de la cirugía o cuando usted tiene una infección.</t>
  </si>
  <si>
    <t>,productos médicos de vacio o de succión,cánulas o tubos de succión médicos o accesorios, cánula anestesia,cánula epidural,cánula aspiracion,cánula yankauer,cánula nasal,cánula frazier,yankahuer,canula yancahuer,cánula yankauer,cánula cpap,cánula pool,cánula retención,cánula oxígeno,canula miller,cánula traqueostomia,cánula colangiograma,cánula bigotera,,sonda de aspiración</t>
  </si>
  <si>
    <t>Contenedores de succión para uso médico</t>
  </si>
  <si>
    <t>Recipiente para equipo de succión medico</t>
  </si>
  <si>
    <t>,productos médicos de vacío o de succión,envases médicos de succión,</t>
  </si>
  <si>
    <t>Aplicaciones al vacío o de succión para uso médico</t>
  </si>
  <si>
    <t>Aparatos médicos de succión utilizados a fin de regular el nivel de vacío requerido por el profesional médico para las diferentes aplicaciones.</t>
  </si>
  <si>
    <t>,productos médicos de vacío o de succión,aparatos médicos de succión o vacío,</t>
  </si>
  <si>
    <t>Estuches para sets de instrumental médico o sus accesorios</t>
  </si>
  <si>
    <t>Funda o envoltura para proteger y guardar los instrumentos médicos.</t>
  </si>
  <si>
    <t>,productos médicos de vacío o de succión,estuches para sets de instrumental medico o sus accesorios,</t>
  </si>
  <si>
    <t>Sets o kits de succión para uso médico</t>
  </si>
  <si>
    <t>Drenaje de succión cerrado para extraer líquido</t>
  </si>
  <si>
    <t>,productos médicos de vacío o de succión,sets o kits de succión médicos,</t>
  </si>
  <si>
    <t>Estuches para cánulas de succión para uso médico</t>
  </si>
  <si>
    <t>Estuche para tubo pequeño que se emplea en medicina para evacuar o introducir líquidos en el cuerpo.</t>
  </si>
  <si>
    <t>,productos médicos de vacío o de succión,estuches para cánulas de succión médicas,</t>
  </si>
  <si>
    <t>Agujas para amniocentesis</t>
  </si>
  <si>
    <t>Instrumento utilizado para realizar el examen de diagnóstico prenatal que se raliza entre la semana 16 de embarazo</t>
  </si>
  <si>
    <t>,agujas de inyección y aspiración y accesorios,agujas de amniocentesis,</t>
  </si>
  <si>
    <t>Agujas para anestesia</t>
  </si>
  <si>
    <t>Instrumento utilizado para aplicar fármacos para bloquear la sensibilidad táctil y dolorosa de un paciente, sea en todo o parte de su cuerpo y sea con o sin compromiso de conciencia.</t>
  </si>
  <si>
    <t xml:space="preserve">,agujas de inyección y aspiración y accesorios,agujas para anestesia, aguja jeringa carpule,carpule corta,agujas carpule,aguja jeringa carpule,trocar espinal, agujas desechables
</t>
  </si>
  <si>
    <t>Agujas arteriales</t>
  </si>
  <si>
    <t>Agujas para punción de vasos arteriales y venosos, de una sola pieza, pared delgada y bisel corto</t>
  </si>
  <si>
    <t>,agujas de inyección y aspiración y accesorios,agujas arteriales,agujas hipodermicas, agujas desechables,  pericraneales</t>
  </si>
  <si>
    <t>Agujas para biopsia</t>
  </si>
  <si>
    <t>Instrumento para aplicar un procedimiento de diagnóstico que consiste en la extracción de una muestra total o parcial de tejido para examinarla al microscopio.</t>
  </si>
  <si>
    <t>,agujas de inyección y aspiración y accesorios,agujas de biopsia,aguja biopsia,aguja biopsia renal,aguja biopsia set,aguja biopsia medula,aguja biopsia magnum,aguja biopsia prostatica,aguja biopsia hepafix,,agujas desechables</t>
  </si>
  <si>
    <t>Soportes para agujas de recolección de sangre</t>
  </si>
  <si>
    <t>Estuches para agujas usadas en la extracción de sangre de una vena,</t>
  </si>
  <si>
    <t>,agujas de inyección y aspiración y accesorios,porta agujas para la recogida de sangre,</t>
  </si>
  <si>
    <t>Agujas romas</t>
  </si>
  <si>
    <t xml:space="preserve">Agujas despuntadas que pueden reducir la frecuencia de herida por pinchazo de aguja. </t>
  </si>
  <si>
    <t>,agujas de inyección y aspiración y accesorios,agujas despuntadas,</t>
  </si>
  <si>
    <t>Agujas mariposa</t>
  </si>
  <si>
    <t>Una aguja de mariposa es una aguja corta con un diámetro pequeño conectado a un tubo delgado, flexible. La aguja está flanqueada por dos alas de caucho que permiten que el flebotomista pueda agarrar y mover la aguja con facilidad</t>
  </si>
  <si>
    <t>,agujas de inyección y aspiración y accesorios,agujas mariposa,</t>
  </si>
  <si>
    <t>Bandejas o accesorios epidurales</t>
  </si>
  <si>
    <t>Elementos utilizados para la introducción de anestésico local en el espacio epidural, bloqueando así, las terminaciones nerviosas en su salida de la médula espinal.</t>
  </si>
  <si>
    <t>,agujas de inyección y aspiración y accesorios,accesorios o bandejas epidurales,</t>
  </si>
  <si>
    <t>Agujas de filtro</t>
  </si>
  <si>
    <t>Dispositivo, normalmente de plástico, utilizado para filtrar la medicación al introducirla en una jeringa antes de su administración</t>
  </si>
  <si>
    <t>,agujas de inyección y aspiración y accesorios,agujas de filtro,</t>
  </si>
  <si>
    <t>Tapas o dispositivos protectores o accesorios para agujas</t>
  </si>
  <si>
    <t>Tapas de plástico que se pueden colocar en las agujas que no están en uso</t>
  </si>
  <si>
    <t>,agujas de inyección y aspiración y accesorios,tapas de agujas o dispositivos de protección o accesorios,</t>
  </si>
  <si>
    <t>Agujas de fístula</t>
  </si>
  <si>
    <t>Aguja para fístula venosa. Aguja siliconizada de 16 ga y 25 mm. Cabezal giratorio. Aletas y clamps con código de colores. Longitud del tubo 30 cm.</t>
  </si>
  <si>
    <t xml:space="preserve">,agujas de inyección y aspiración y accesorios,agujas de fistula,aguja fistula,agujas fmc
</t>
  </si>
  <si>
    <t>Agujas para procedimientos de radiología</t>
  </si>
  <si>
    <t>Se utilizan imágenes para dirigir los procedimientos radiológicos, que son usualmente ejecutados con agujas, guías y tubos estrechos llamados catéteres.</t>
  </si>
  <si>
    <t>,agujas de inyección y aspiración y accesorios,agujas de procedimiento radiológico,agujas de procedimiento radiológico,agujas hipodermicas, agujas desechables</t>
  </si>
  <si>
    <t>Bandejas o agujas espinales</t>
  </si>
  <si>
    <t>Aguja redondeada, permitiendo separar las fibras de la duramadre, para un cierre natural e impedir la fuga de LCR.</t>
  </si>
  <si>
    <t>,agujas de inyección y aspiración y accesorios,bandejas o agujas espinales,</t>
  </si>
  <si>
    <t>Agujas de tubo al vacío</t>
  </si>
  <si>
    <t>Agujas para toma de muestras con tubos al vacío Normalmente agujas de calibre 20 G, color amarillo</t>
  </si>
  <si>
    <t>,agujas de inyección y aspiración y accesorios,agujas de tubo de vacío,agujas múltiples de extracción de sangre,</t>
  </si>
  <si>
    <t>Agujas de transferencia</t>
  </si>
  <si>
    <t>Agujas diseñadas para reducir la presión interna del recipiente.</t>
  </si>
  <si>
    <t>,agujas de inyección y aspiración y accesorios,agujas con aberturas,</t>
  </si>
  <si>
    <t>Tubos de extensión</t>
  </si>
  <si>
    <t xml:space="preserve"> Un tubo hueco, sin ningún tipo de elemento óptico, que se coloca entre el cuerpo de la cámara y el objetivo. </t>
  </si>
  <si>
    <t>,agujas de inyección y aspiración y accesorios,tubos de extensión,</t>
  </si>
  <si>
    <t>Productos o accesorios aspiradores para biopsia</t>
  </si>
  <si>
    <t>Equipo usado en la aspiracion de la médula ósea para ser  analizada, la parte líquida y esponjosa de los huesos en donde se fabrican las células de la sangre.</t>
  </si>
  <si>
    <t>,agujas de inyección y aspiración y accesorios,productos de aspiración para biopsia o accesorios,</t>
  </si>
  <si>
    <t>Guías para agujas</t>
  </si>
  <si>
    <t>Las guías de agujas están diseñados para proporcionar un ajuste seguro a los transductores.</t>
  </si>
  <si>
    <t>,agujas de inyección y aspiración y accesorios,guías para agujas,</t>
  </si>
  <si>
    <t>Alfileres dispensadores</t>
  </si>
  <si>
    <t>Herramienta de acero de alta dureza, de forma cilíndrica o prismática, con un extremo o boca con una punta aguda o una que al presionar o percutir sobre una superficie queda impresa en troquel.</t>
  </si>
  <si>
    <t>,agujas de inyección y aspiración y accesorios,punzones dispensadores,aguja dispensadora,aguja dispensadora c/filtro,aguja dispensadora filtro,aguja dispensadora ventilada,</t>
  </si>
  <si>
    <t>Agujas para recolección de sangre</t>
  </si>
  <si>
    <t>Es un producto sanitario formado por una aguja hueca normalmente utilizada con una jeringa para inyectar sustancias en el cuerpo extracción de sangre</t>
  </si>
  <si>
    <t xml:space="preserve">,agujas de inyección y aspiración y accesorios,agujas para extracción de sangre,agujas multiples de extracción de sangre, agujas desechables
</t>
  </si>
  <si>
    <t>Agujas quirúrgicas para oídos o narices o gargantas</t>
  </si>
  <si>
    <t>La aguja que permiten el paso del hilo de sutura a través de los tejidos. Son de acero inoxidable, de forma curva o recta,</t>
  </si>
  <si>
    <t>,agujas de inyección y aspiración y accesorios,agujas quirurgicas para otorrinolaringologia,</t>
  </si>
  <si>
    <t>Agujas hipodérmicas</t>
  </si>
  <si>
    <t>Es un producto sanitario formado por una aguja hueca normalmente utilizada con una jeringa para inyectar sustancias en el cuerpo. También pueden ser utilizados para tomar muestras de líquidos y tejidos del cuerpo, por ejemplo tomando sangre de una vena en la venopunción. Son principalmente de acero inoxidable</t>
  </si>
  <si>
    <t xml:space="preserve">,agujas de inyección y aspiración y accesorios,agujas hipodérmicas,aguja desechable, agujas hipodérmicas, agujas desechables
</t>
  </si>
  <si>
    <t>Agujas o sets para grabar</t>
  </si>
  <si>
    <t>Es un filamento de metal, cobre u otro material duro, de tamaño relativamente pequeño, generalmente recto, afilado en un extremo y con el otro acabado en un ojo o asa para insertar un hilo.</t>
  </si>
  <si>
    <t>,agujas de inyección y aspiración y accesorios,agujas o sets de grabado,</t>
  </si>
  <si>
    <t>Agujas de irrigación</t>
  </si>
  <si>
    <t>Consiste en una cánula de acero inoxidable 304 y una pistola de plástico, con su punta inclinada (angulada). </t>
  </si>
  <si>
    <t xml:space="preserve">,agujas de inyección y aspiración y accesorios,agujas de irrigación,agujas de irrigación,agujas hipodérmicas, agujas desechables
</t>
  </si>
  <si>
    <t>Protectores de agujas</t>
  </si>
  <si>
    <t>Son protectores para proteger las puntas de tus agujas.</t>
  </si>
  <si>
    <t>,agujas de inyección y aspiración y accesorios,protectores para agujas,</t>
  </si>
  <si>
    <t>Alambres para limpiar agujas</t>
  </si>
  <si>
    <t xml:space="preserve"> Equipos especiales de alambres limpiadores de tungsteno para agujas</t>
  </si>
  <si>
    <t>,agujas de inyección y aspiración y accesorios,alambres limpiaagujas,</t>
  </si>
  <si>
    <t>Agujas o sets para punción del esternón</t>
  </si>
  <si>
    <t>Aguja especialmente diseñada para punción de Medula Osea y aspiración de parte de la misma, con criterio diagnostico.</t>
  </si>
  <si>
    <t>,agujas de inyección y aspiración y accesorios,agujas o sets para punción del esternon,</t>
  </si>
  <si>
    <t>Bandejas para agujas o porta agujas</t>
  </si>
  <si>
    <t>Soporte de seguridad  para agujas</t>
  </si>
  <si>
    <t>,agujas de inyección y aspiración y accesorios,bandejas o soportes para agujas,</t>
  </si>
  <si>
    <t>Agujas para procedimientos diagnósticos</t>
  </si>
  <si>
    <t xml:space="preserve"> Aguja delgada con la que se extrae una muestra  para el diagnóstico o tratamiento.</t>
  </si>
  <si>
    <t>,agujas de inyección y aspiración y accesorios,agujas de tratamiento diagnóstico,aguja de estimulación,</t>
  </si>
  <si>
    <t>Contenedores o carritos o accesorios para desecho de agujas o cuchillas u otros objetos afilados</t>
  </si>
  <si>
    <t>Es un recipiente usado para el desecho de agujas ya usadas.</t>
  </si>
  <si>
    <t>,agujas de inyección y aspiración y accesorios,contenedores, carros o accesorios para el desecho de agujas, cuchillas y otros objetos punzantes,contenedores, carros o accesorios para el desecho de agujas, cuchillas y otros objetos punzantes,caja de desechos cortopunzantes, cajas desechos cortopunzantes</t>
  </si>
  <si>
    <t>Agujas o kits o accesorios para pericardiocentesis</t>
  </si>
  <si>
    <t>Aguja usada para extraer líquido del saco pericárdico, el tejido que rodea el corazón.</t>
  </si>
  <si>
    <t>,agujas de inyección y aspiración y accesorios,agujas o kits de pericardiocentesis o accesorios,</t>
  </si>
  <si>
    <t>Jeringas para aspiración o irrigación médica</t>
  </si>
  <si>
    <t>Émbolo insertado en un tubo que tiene una pequeña apertura en uno de sus extremos por donde se expulsa el contenido de dicho tubo para extraer usando un movimiento de succión</t>
  </si>
  <si>
    <t xml:space="preserve">,jeringas y accesorios,jeringas médicas de aspiración o irrigación, jeringa insufladora, jeringas desechables c/aguja, jeringas desechables s/aguja
</t>
  </si>
  <si>
    <t>Peras de caucho para usos médicos</t>
  </si>
  <si>
    <t xml:space="preserve">Para medir los líquidos con facilidad,  para administración y recuperación de líquidos. </t>
  </si>
  <si>
    <t xml:space="preserve">,jeringas y accesorios,jeringas médicas de bulbo,jeringas desechables c/aguja, jeringas desechables s/aguja, jeringa con pera
</t>
  </si>
  <si>
    <t>Jeringas de cartucho para uso médico</t>
  </si>
  <si>
    <t xml:space="preserve"> Instrumento que sirve para aspirar o impeler ciertos en envoltorio cilíndrico intercambiable.</t>
  </si>
  <si>
    <t xml:space="preserve">,jeringas y accesorios,jeringas medicas de cartucho,medical cartridge syringes,jeringas medicas de cartucho,jeringas desechables c/aguja, jeringas desechables s/aguja
</t>
  </si>
  <si>
    <t>Jeringas de punta de catéter para uso médico</t>
  </si>
  <si>
    <t>Bomba que consta de un émbolo que se ajusta herméticamente en un tubo. El émbolo puede ser presionado y empujado a lo largo en el interior de un tubo cilíndrico (llamado barril), permitiendo que la jeringa para tomar y expulsar un líquido o de gas a través de un orificio en el extremo abierto del tubo.</t>
  </si>
  <si>
    <t>,jeringas y accesorios,jeringas médicas con casquillo de cateter,</t>
  </si>
  <si>
    <t>Jeringas para oídos para uso médico</t>
  </si>
  <si>
    <t>Consiste en un émbolo insertado en un tubo que tiene una pequeña apertura en uno de sus extremos por donde se expulsa el contenido de dicho tubo para introducir pequeñas cantidades de  líquidos en áreas inaccesibles el oído</t>
  </si>
  <si>
    <t>,jeringas y accesorios,jeringas médicas de oreja,</t>
  </si>
  <si>
    <t>Jeringas de entrega medida para uso médico</t>
  </si>
  <si>
    <t>Dispositivos médicos utilizados para la aplicación hipodérmica de medicamento, o para la extracción de muestras de sangre u otros tejidos graduadas exactamente según una unidad de medida.</t>
  </si>
  <si>
    <t xml:space="preserve">,jeringas y accesorios,jeringas médicas de entrega calibrada,jeringas médicas de entrega calibrada,jeringas desechables c/aguja, jeringas desechables s/aguja
</t>
  </si>
  <si>
    <t>Micro jeringas para uso médico</t>
  </si>
  <si>
    <t>Jeringa de Calibración Micro está diseñado para simplificar el proceso de calibración de espirómetro y asegurar que los dispositivos funcionan correctamente</t>
  </si>
  <si>
    <t>,jeringas y accesorios,micro jeringas médicas,medical micro syringes,micro jeringas médicas</t>
  </si>
  <si>
    <t>Jeringas sin agujas para uso médico</t>
  </si>
  <si>
    <t xml:space="preserve">Jeringas y jeringuillas médicas para su uso en el campo de la medicina y la inyección. </t>
  </si>
  <si>
    <t>,jeringas y accesorios,jeringas médicas sin agujas,jeringas médicas sin agujas,jeringa desechable,jeringa des,jeringa vidrio,jeringa s/aguja,jeringa c/punta,jeringa luer ,jeringa bomba,,jeringas desechables s/aguja</t>
  </si>
  <si>
    <t>Jeringas con agujas para uso médico</t>
  </si>
  <si>
    <t>,jeringas y accesorios,jeringas médicas con aguja, jeringas médicas con aguja,jeringa desechable,jeringa c/aguja,jeringa aguja fija,jeringa piezas aguja,jeringa c/tope,jeringa c/ag.,jeringa bomba,jeringa cateter,jeringa punta pivote,jeringa punta luer,jeringa c/a,jeringa desechable terumo,jeringa rx handi-fil,jeringa hipodermica,jeringa inyectora,jeringa p/insulina,jeringas aguja,jeringas c/a,jeringa vacia multipack,jeringas piezas,jeringas hipodérmicas,jernga desechable,jeringuillas,,jeringas desechables c/aguja</t>
  </si>
  <si>
    <t>Jeringas de medicación líquida oral</t>
  </si>
  <si>
    <t>Jeringas orales para preparar y administrar los medicamentos líquidos orales destinados a la administración por vía oral o por sonda nasogástrica</t>
  </si>
  <si>
    <t xml:space="preserve">,jeringas y accesorios,jeringas de medicacion oral de liquido, jeringas desechables c/aguja, jeringas desechables s/aguja
</t>
  </si>
  <si>
    <t>Jeringas de tuberculina</t>
  </si>
  <si>
    <t xml:space="preserve">Jeringas y agujas para inyectar medicamentos, son pequeñas, y tienen agujas finas. </t>
  </si>
  <si>
    <t>,jeringas y accesorios,jeringas tuberculinas, jeringa desechable tuberculina,jeringa des. tuberculina,jeringas tuberculina,jeringa p/tuberculina,jeringas p/tuberculina,,jeringas 1cc de tuberculina</t>
  </si>
  <si>
    <t>Sets de jeringas de irrigación</t>
  </si>
  <si>
    <t>Émbolo insertado en un tubo que tiene una pequeña apertura en uno de sus extremos por donde se introduce un líquido en una cavidad,</t>
  </si>
  <si>
    <t xml:space="preserve">,jeringas y accesorios,sets de jeringas de irrigacion,jeringas desechables c/aguja, jeringas desechables s/aguja
</t>
  </si>
  <si>
    <t>Pistolas de inyección</t>
  </si>
  <si>
    <t>Son dispositivos inyectores médicos neumáticas diseñadas para administrar las vacunas de manera muy eficiente.</t>
  </si>
  <si>
    <t>,jeringas y accesorios,pistolas de inyeccion,</t>
  </si>
  <si>
    <t>Aparatos o accesorios para inyección hipodérmica</t>
  </si>
  <si>
    <t xml:space="preserve"> Instrumento usado para la introducción de medicamento o productos biológicos al sitio de acción mediante la punción a presión en diferentes tejidos corporales mediante una jeringa y una aguja hipodérmica o de inyección.</t>
  </si>
  <si>
    <t>,jeringas y accesorios,aparatos de inyeccion hipodermica o accesorios,jeringa inyectora,jeringas inyectoras,jeringa inyectora medio contraste,jeringa jeringa scanner,</t>
  </si>
  <si>
    <t>Accesorios para jeringas</t>
  </si>
  <si>
    <t>Instrumentos utilizados para introducir pequeñas cantidades de gases o líquidos en áreas inaccesibles o para tomar muestras de los componentes de dichos lugares.</t>
  </si>
  <si>
    <t>,jeringas y accesorios,accesorios para jeringas,accesorios para jeringas,botones valvula jeringa,filtro jeringa,poro filtrante jeringa,repuesto jeringa,tapa obsturacion jeringa,detector espacio epidural jeringa,detecto espacio jeringa,</t>
  </si>
  <si>
    <t>Jeringas de recolección de sangre</t>
  </si>
  <si>
    <t xml:space="preserve">Embolo insertado en un tubo que tiene una pequeña apertura en uno de sus extremos  para la extracción de sangre </t>
  </si>
  <si>
    <t xml:space="preserve">,jeringas y accesorios,jeringas para extraccion de sangre, jeringas desechables c/aguja, jeringas desechables s/aguja
</t>
  </si>
  <si>
    <t>Jeringas de fuente</t>
  </si>
  <si>
    <t>Consiste en un émbolo insertado en un tubo que tiene una pequeña apertura en uno de sus extremos por donde se expulsa el contenido de dicho tubo.</t>
  </si>
  <si>
    <t xml:space="preserve">,jeringas y accesorios,jeringas de fuente,jeringas desechables c/aguja, jeringas desechables s/aguja
</t>
  </si>
  <si>
    <t>Kits de jeringas de análisis de gas en la sangre</t>
  </si>
  <si>
    <t>Jeringas de plástico diseñadas especialmente para el análisis de gases sanguíneos.</t>
  </si>
  <si>
    <t>,jeringas y accesorios,kits de jeringas para el analisis de los gases sanguineos,jeringas de gases en sangre</t>
  </si>
  <si>
    <t>Catéteres urinarios supra púbicos</t>
  </si>
  <si>
    <t>Una sonda (catéter) suprapúbica drena orina de la vejiga. Se inserta en la vejiga a través de un pequeño agujero en el abdomen. Usted puede necesitar una sonda (catéter) debido a que tiene incontinencia urinaria (escape), retención urinaria (no ser capaz de orinar), cirugía que hizo necesaria la colocación de esta sonda u otro problema de salud.</t>
  </si>
  <si>
    <t>,suministros urologicos,cateteres urinarios suprapubicos,</t>
  </si>
  <si>
    <t>Catéteres urinarios uretrales</t>
  </si>
  <si>
    <t>Son tubos flexibles, generalmente de látex, que en la cateterización urinaria, se pasan a través de la uretra y hacia dentro de la vejiga con el propósito de drenar la orina. Quedan retenidos por medio de un globo en la extremidad del catéter que se infla con agua estéril. Los globos vienen típicamente en dos tamaños diferentes, 5 cm³ y 30 cm³.</t>
  </si>
  <si>
    <t>,suministros urologicos,cateteres urinarios uretrales, cateter ureteral, cateter ureteral punta recta,cateter punta biselada,cateter ureterales,cateter uretereral doble,cateter uretral punta recta, cateter uretral doble,</t>
  </si>
  <si>
    <t>Tapones o pinzas para catéteres urinarios</t>
  </si>
  <si>
    <t>Tapón de cierre para el adaptador de catéter</t>
  </si>
  <si>
    <t>,suministros urologicos,tapones o grapas de los cateteres urinarios,</t>
  </si>
  <si>
    <t>Bolsas o medidores para drenaje urinario</t>
  </si>
  <si>
    <t>Estas bolsas colectan orina. La bolsa irá pegada a un catéter (sonda o tubo) que está dentro de la vejiga. Usted puede necesitar una sonda (catéter) y una bolsa de drenaje debido a que tiene incontinencia urinaria (escape), retención urinaria (no ser capaz de orinar), cirugía que hizo necesaria la colocación de una sonda, u otro problema de salud.</t>
  </si>
  <si>
    <t>,suministros urologicos,sacos o medidores de drenaje urinario, bolsa recolectora de orina 2lt</t>
  </si>
  <si>
    <t>Tiras o sujetadores para bolsas de drenaje urinario</t>
  </si>
  <si>
    <t>Tapónes, correas o corchetes  para bolsas colectan orina.</t>
  </si>
  <si>
    <t>,suministros urologicos,correas o corchetes, para sacos de drenaje urinario,</t>
  </si>
  <si>
    <t>Bandejas o paquetes o kits para procedimientos urológicos</t>
  </si>
  <si>
    <t>Plataforma baja diseñada para el estudio y tratamiento de las enfermedades que afectan al aparato urogenital, tanto masculino como femenino.</t>
  </si>
  <si>
    <t>,suministros urologicos,equipos o compresas o bandejas para el procedimiento urologico,</t>
  </si>
  <si>
    <t>Tubos de irrigación urinaria</t>
  </si>
  <si>
    <t>Equipo de irrigación estéril. Sistema de drenaje cerrado, con bolsa de orina. Tapón estéril. Pie de gotero.</t>
  </si>
  <si>
    <t>,suministros urologicos,tubos de irrigacion urinaria,</t>
  </si>
  <si>
    <t>Adaptadores para instrumentos de urología</t>
  </si>
  <si>
    <t>Adaptadores usados en  instrumentos urológicos.</t>
  </si>
  <si>
    <t>,suministros urologicos,adaptadores para instrumentos urologicos,</t>
  </si>
  <si>
    <t>Accesorios o sets para nefrostomía</t>
  </si>
  <si>
    <t xml:space="preserve"> Una nefrostomía percutánea es la colocación de un catéter (sonda) de caucho pequeño flexible a través de la piel en el riñón para drenar la orina.</t>
  </si>
  <si>
    <t>,suministros urologicos,sets de nefrostomia o accesorios,</t>
  </si>
  <si>
    <t>Tubos o accesorios para drenaje urinario</t>
  </si>
  <si>
    <t>Tubos elaborados de PVC flexible grado médico. Con conectores que facilitan su conexión a la sonda Foley. De diferentes diámetros dependiendo de la necesidad del paciente.</t>
  </si>
  <si>
    <t>,suministros urologicos,tubos de ensayo para drenaje urinario o accesorios,</t>
  </si>
  <si>
    <t>Sets de auscultación uretral</t>
  </si>
  <si>
    <t>Es una sonda que se coloca en el cuerpo para drenar y recolectar orina de la vejiga.</t>
  </si>
  <si>
    <t>,suministros urologicos,sets de sonda uretral,</t>
  </si>
  <si>
    <t>Sets o accesorios de remoción de cálculos</t>
  </si>
  <si>
    <t>Equipo usado en la extracción de las piedras en los riñones.</t>
  </si>
  <si>
    <t>,suministros urologicos,sets de extraccion de calculos o accesorios,stone remover sets or accessories,sets de extraccion de calculos o accesorios,optimed</t>
  </si>
  <si>
    <t>Cubiertas o sets urológicos</t>
  </si>
  <si>
    <t>Equipo usado en el estudio, diagnóstico y tratamiento de las patologías que afectan al aparato urinario, glándulas suprarrenales y retroperitoneo de ambos sexos y al aparato reproductor masculino, sin límite de edad.</t>
  </si>
  <si>
    <t>,suministros urologicos,revestimientos o sets urologicos,</t>
  </si>
  <si>
    <t>Percoladores urológicos</t>
  </si>
  <si>
    <t>Instrumento usado para Introducir suavemente un líquido.</t>
  </si>
  <si>
    <t>,suministros urologicos,infiltradores urologicos,</t>
  </si>
  <si>
    <t>Kits o accesorios de cateterización urológica</t>
  </si>
  <si>
    <t>,suministros urologicos,kits de cateter urinario o accesorios,</t>
  </si>
  <si>
    <t>Dispositivo pesario</t>
  </si>
  <si>
    <t>Es un aparato utilizado en medicina que se coloca en la vagina para corregir el descenso de la matriz.</t>
  </si>
  <si>
    <t>,suministros urologicos,pesario,</t>
  </si>
  <si>
    <t>Dispositivos o tubos para compresión secuencial vascular</t>
  </si>
  <si>
    <t>Equipo usado en el  procedimiento para el control de una hemorragia, ya que obtiene la hemostasia favoreciendo la formación del coágulo. Se realiza en punciones arteriales</t>
  </si>
  <si>
    <t>,suministros y equipos para terapia vascular y de compresion,dispositivos o tubos de compresion vascular secuencial,</t>
  </si>
  <si>
    <t>Prendas o soporte para compresión o vasculares</t>
  </si>
  <si>
    <t>Dispositivos de compresión que se utiliza para prevenir o controlar el edema. (Inflamación de las piernas).</t>
  </si>
  <si>
    <t>,suministros y equipos para terapia vascular y de compresion,sostenes o aparatos vasculares o de compresion,</t>
  </si>
  <si>
    <t>Anteojos</t>
  </si>
  <si>
    <t>Son un instrumento óptico formado por un par de lentes sujetadas a un armazón, que se apoya en la nariz mediante un arco y dos patillas que ayudan a sostenerlas en las orejas.</t>
  </si>
  <si>
    <t xml:space="preserve">,correccion de la vision o gafas cosmeticas o anteojos cosmeticos y productos relacionados,gafas o anteojos,,gafas,lentes, anteojos o espejuelos; </t>
  </si>
  <si>
    <t>Lentes para anteojos</t>
  </si>
  <si>
    <t xml:space="preserve"> Son objetos transparentes (normalmente de vidrio), limitados por dos superficies, de las que al menos una es curva.</t>
  </si>
  <si>
    <t>,correccion de la vision o gafas cosmeticas o anteojos cosmeticos y productos relacionados,lentes de gafas o anteojos,lentes de gafas</t>
  </si>
  <si>
    <t>Monturas para anteojos</t>
  </si>
  <si>
    <t>Monturas o marcos de gafas en metal y plástico  de anteojos.</t>
  </si>
  <si>
    <t>,correccion de la vision o gafas cosmeticas o anteojos cosmeticos y productos relacionados,marcos de lentes o anteojos,marcos de lentes</t>
  </si>
  <si>
    <t>Hardware para anteojos</t>
  </si>
  <si>
    <t>Elemento donde va sujetas las gafas de un paciente.</t>
  </si>
  <si>
    <t>,correccion de la vision o gafas cosmeticas o anteojos cosmeticos y productos relacionados,hardware de gafas o anteojos,hardware de gafas</t>
  </si>
  <si>
    <t>Anteojos de sol</t>
  </si>
  <si>
    <t>Son unas gafas a menudo coloreadas u oscurecidas para proteger a los ojos de la luz directa y molesta.</t>
  </si>
  <si>
    <t>,correccion de la vision o gafas cosmeticas o anteojos cosmeticos y productos relacionados,gafas o anteojos o lentes de sol,gafas de sol</t>
  </si>
  <si>
    <t>Estuches para anteojos</t>
  </si>
  <si>
    <t>Cubierta con que se envuelve o cubren las gafas.</t>
  </si>
  <si>
    <t>,correccion de la vision o gafas cosmeticas o anteojos cosmeticos y productos relacionados,fundas de gafas o anteojos o lentes,fundas de gafas</t>
  </si>
  <si>
    <t>Pañitos para limpiar anteojos</t>
  </si>
  <si>
    <t>Paño de microfibra para limpiar el polvo y la suciedad en los lentes de las gafas.</t>
  </si>
  <si>
    <t>,correccion de la vision o gafas cosmeticas o anteojos cosmeticos y productos relacionados,telas para limpiar gafas o anteojos o lentes,telas para limpiar gafas</t>
  </si>
  <si>
    <t>Kits para limpiar anteojos</t>
  </si>
  <si>
    <t>Instrumentos utilizados para quitar la suciedad de las gafas.</t>
  </si>
  <si>
    <t>,correccion de la vision o gafas cosmeticas o anteojos cosmeticos y productos relacionados,equipo de limpieza de gafas o anteojos, equipo de limpieza de gafas</t>
  </si>
  <si>
    <t>Retenedores de anteojos</t>
  </si>
  <si>
    <t>Cordones regulables para la retención de gafas, de los destinados a permitir su fijación sobre las varillas de unas gafas convencionales.</t>
  </si>
  <si>
    <t>,correccion de la vision o gafas cosmeticas o anteojos cosmeticos y productos relacionados,retenedores de gafas o anteojos o lentes,retenedores de gafas</t>
  </si>
  <si>
    <t>Estuches para lentes de contacto</t>
  </si>
  <si>
    <t xml:space="preserve"> Estuche diseñado para guardar los lentes de contacto </t>
  </si>
  <si>
    <t>,correccion de la vision o gafas cosmeticas o anteojos cosmeticos y productos relacionados,estuches de lentes de contacto,estuches de lentes de contacto</t>
  </si>
  <si>
    <t>Insertores o removedores de lentes de contacto</t>
  </si>
  <si>
    <t>Instrumentos para poner y quitar los lentes de contacto blandos.</t>
  </si>
  <si>
    <t>,correccion de la vision o gafas cosmeticas o anteojos cosmeticos y productos relacionados,injertadores o quitadores de lentes de contacto,injertadores o quitadores de lentes de contacto</t>
  </si>
  <si>
    <t>Medidores de radio de lentes de contacto</t>
  </si>
  <si>
    <t xml:space="preserve">Medidor de radio que muestra la imagen en el lente ancho incorporado monitor LCD. </t>
  </si>
  <si>
    <t>,correccion de la vision o gafas cosmeticas o anteojos cosmeticos y productos relacionados,calibres del radio de lentes de contacto, calibres del radio de lentes de contacto</t>
  </si>
  <si>
    <t>Lentes de contacto</t>
  </si>
  <si>
    <t>Son unas lentes correctoras o cosméticas que se ponen en el ojo, concretamente sobre la capa lagrimal que cuida y lubrica la córnea. Estas lentes son producto sanitario y deben cumplir todos los requisitos de estos.</t>
  </si>
  <si>
    <t>,correccion de la vision o gafas cosmeticas o anteojos cosmeticos y productos relacionados,lentillas,lentillas, lentes de contacto</t>
  </si>
  <si>
    <t>Catéteres o kits de cateterización intrauterina</t>
  </si>
  <si>
    <t>Un dispositivo de forma tubular que puede ser introducido dentro de un tejido o vena. Los catéteres permiten la inyección de fármacos, el drenaje de líquidos o bien el acceso de otros instrumentos médicos.</t>
  </si>
  <si>
    <t>,equipo y suministros de obstetricia y ginecologia,cateteres o kits intrauterinos,</t>
  </si>
  <si>
    <t>Dispositivos o accesorios uterinos</t>
  </si>
  <si>
    <t>Es un dispositivo pequeño, a menudo 'T' en forma de, que contiene cobre o levonorgestrel, que se inserta en el útero. Son una forma de anticoncepción reversible de acción prolongada , que son las formas más eficaces de control de la natalidad reversible.</t>
  </si>
  <si>
    <t>,equipo y suministros de obstetricia y ginecologia,dispositivos uterinos o accesorios,</t>
  </si>
  <si>
    <t>Dispositivos o accesorios contraceptivos intrauterinos</t>
  </si>
  <si>
    <t>Es el Método anticonceptivo reversible más frecuentemente usado en el mundo, por unos 160 millones de mujeres, de las cuales más de dos tercios viven en China, donde es el método anticonceptivo más usado, incluso por delante de la esterilización.</t>
  </si>
  <si>
    <t>,equipo y suministros de obstetricia y ginecologia,dispositivos anticonceptivos intrauterinos o accesorios,</t>
  </si>
  <si>
    <t>Kits o accesorios para amniocentesis</t>
  </si>
  <si>
    <t>Equipo para hacer prueba prenatal común en la cual se extrae una pequeña muestra del líquido amniótico que rodea al feto para analizarla.</t>
  </si>
  <si>
    <t>,equipo y suministros de obstetricia y ginecologia,kits de amniocentesis o accesorios,</t>
  </si>
  <si>
    <t>Unidades o accesorios de extracción obstétrica</t>
  </si>
  <si>
    <t>Se define como la extracción fetal a través de la incisión de la pared abdominal (laparotomía) y de la pared uterina (histerotomía). Su frecuencia varía según el centro pero está entorno al 16-17%.</t>
  </si>
  <si>
    <t>,equipo y suministros de obstetricia y ginecologia,unidades de extraccion de obstetricia o accesorios,</t>
  </si>
  <si>
    <t>Kits o accesorios de drenaje ginecológico</t>
  </si>
  <si>
    <t>Equipos de drenaje del líquido que contiene células cancerosas acumulado en el abdomen en mujeres con cáncer ginecológico.</t>
  </si>
  <si>
    <t>,equipo y suministros de obstetricia y ginecologia,kits de drenaje ginecologico o accesorios,</t>
  </si>
  <si>
    <t>Kits o accesorios de preparación de semen</t>
  </si>
  <si>
    <t xml:space="preserve">Equipo usado para la preparacíón de la  muestra de semen, o si es el caso, se recurre a muestra testicular o semen de donante.
En el laboratorio, esta muestra se trata para recuperar espermatozoides aptos para inseminar o microinyectar los ovocitos. </t>
  </si>
  <si>
    <t>,equipo y suministros de tratamiento de la fertilidad y la esterilidad,kits de preparacion del semen o accesorios,</t>
  </si>
  <si>
    <t>Productos o kits o accesorios para el tratamiento de la impotencia</t>
  </si>
  <si>
    <t>Equipos usados para tratar la incapacidad de una persona para realizar el acto sexual.</t>
  </si>
  <si>
    <t>,equipo y suministros de tratamiento de la fertilidad y la esterilidad,productos o kits de tratamiento de la impotencia o accesorios,</t>
  </si>
  <si>
    <t>Sets o kits de administración de quimioterapia</t>
  </si>
  <si>
    <t>Equipos usados en la administración del tratamiento del cáncer con un medicamento antineoplásico o una combinación de dichas drogas en un régimen de tratamiento estándar.</t>
  </si>
  <si>
    <t>chemotherapy administration sets or kits,sets o kits de administracion de quimioterapia</t>
  </si>
  <si>
    <t>Equipos o accesorios para el control del sudor</t>
  </si>
  <si>
    <t>Equipo de control de sudor.</t>
  </si>
  <si>
    <t>,equipo y suministros de control de hiperhidrosis,equipo de control de la transpiracion o accesorios,</t>
  </si>
  <si>
    <t>Ayudas para la limpieza de moldes auditivos</t>
  </si>
  <si>
    <t>Clavijas de limpieza para sacar el cerumen de los tubos finos.</t>
  </si>
  <si>
    <t>,productos y accesorios de otorrinolaringologia,dispositivos de limpieza de moldes auriculares,</t>
  </si>
  <si>
    <t>Dispositivos o accesorios para irrigación nasal</t>
  </si>
  <si>
    <t>La irrigación nasal o lavado nasal o ducha nasal es el personal de higiene práctica en la que la cavidad nasal se lava para eliminar el exceso de mucosidad y la suciedad de la nariz y los senos paranasales .</t>
  </si>
  <si>
    <t>,productos y accesorios de otorrinolaringologia,dispositivos de irrigacion nasal o accesorios,</t>
  </si>
  <si>
    <t>Dispositivos o bombas para el control de la hemorragia nasal</t>
  </si>
  <si>
    <t>Consiste en cortar tiras de gasa normal extendidas, impregnadas en pomada antibiótica o en su defecto vaselina y colocarlas horizontalmente en la fosa nasal, en capas (en empalizada), marcando mayor presión en las áreas donde se encuentra el punto sangrante .</t>
  </si>
  <si>
    <t>,productos y accesorios de otorrinolaringologia,dispositivos o globos para el control de las hemorragias nasales,</t>
  </si>
  <si>
    <t>Moldes auditivos o sus accesorios</t>
  </si>
  <si>
    <t>Moldes del canal auditivo para auricuales.</t>
  </si>
  <si>
    <t>,productos y accesorios de otorrinolaringologia,modes auriculares o sus accesorios,</t>
  </si>
  <si>
    <t>Kits de reparación de moldes auditivos</t>
  </si>
  <si>
    <t xml:space="preserve">Equipo usado para reparar los moldes del canal auditivo para auricuales </t>
  </si>
  <si>
    <t>,productos y accesorios de otorrinolaringologia,kits de reparacion de moldes auriculares,</t>
  </si>
  <si>
    <t>Sets filiformes para la trompa de eustaquio</t>
  </si>
  <si>
    <t>Equipos que tienen forma o apariencia de hilo para uso en los canales auditivos</t>
  </si>
  <si>
    <t>,productos y accesorios de otorrinolaringologia,sets filiformes auriculares,</t>
  </si>
  <si>
    <t>Paquetes de medicación de oídos</t>
  </si>
  <si>
    <t>Los tapones para los oídos son una prenda de protección que se inserta en el canal auditivo externo para evitar dañar la capacidad de audición de quien los lleva. Se usan en ambientes con ruidos muy fuertes, o para evitar que entre el agua, arena o viento.</t>
  </si>
  <si>
    <t>,productos y accesorios de otorrinolaringologia,tapones de oidos medicos,</t>
  </si>
  <si>
    <t>Capuchas de viento para oídos</t>
  </si>
  <si>
    <t>Las orejeras o cascos protectores de oídos son unos auriculares con dos casquetes, hechos para protegerse de un ruido fuerte.</t>
  </si>
  <si>
    <t>,productos y accesorios de otorrinolaringologia,orejeras,</t>
  </si>
  <si>
    <t>Pegantes o cementos para moldes auditivos</t>
  </si>
  <si>
    <t>Sustancia usada para mantener unidos los moldes del canal auditivo para auricuales.</t>
  </si>
  <si>
    <t>,productos y accesorios de otorrinolaringologia,pegamentos o cementos para moldes auriculares,</t>
  </si>
  <si>
    <t>Pantallas protectoras de viento para oídos</t>
  </si>
  <si>
    <t>Pantallas de protección que aíslan el área de trabajo para proteger  los oídos.</t>
  </si>
  <si>
    <t>,productos y accesorios de otorrinolaringologia,pantallas protectoras para el oido,</t>
  </si>
  <si>
    <t>Ganchos de cera de oídos</t>
  </si>
  <si>
    <t>Gancho de cerumen que permite una fácil extracción de cera dura y otros obstáculos del canal auditivo</t>
  </si>
  <si>
    <t>,productos y accesorios de otorrinolaringologia,ganchos de extraccion del cerumen,</t>
  </si>
  <si>
    <t>Mechas para oídos</t>
  </si>
  <si>
    <t>,productos y accesorios de otorrinolaringologia,bastoncillos para los oidos, hisopo</t>
  </si>
  <si>
    <t>Instrumentos o accesorios otológicos</t>
  </si>
  <si>
    <t>Instrumentos medicos quirurgicos para consulta,tratamiento, cirugía, de oído, nariz, garganta y cavidad oral</t>
  </si>
  <si>
    <t>,productos y accesorios de otorrinolaringologia,instrumentos otologicos o accesorios,</t>
  </si>
  <si>
    <t>Chalecos y chaquetas de fuerza (de restricción)</t>
  </si>
  <si>
    <t>Chaleco de sujeción para la cama o silla de uso.</t>
  </si>
  <si>
    <t>,sujeciones y accesorios,chalecos y chaquetas de sujecion,</t>
  </si>
  <si>
    <t>Elementos de restricción de cintura y torso</t>
  </si>
  <si>
    <t xml:space="preserve"> Prenda de ropa o parte de ella que cubre el pecho</t>
  </si>
  <si>
    <t>,sujeciones y accesorios,petos y cinturones de sujecion,sujetadores para extremidades</t>
  </si>
  <si>
    <t>Elementos de restricción de extremidades</t>
  </si>
  <si>
    <t>Unión con que se sujetan los  brazos y piernas en oposición al tronco.</t>
  </si>
  <si>
    <t>,sujeciones y accesorios,sujeciones para extremidades,</t>
  </si>
  <si>
    <t>Elementos de restricción de cabeza no para ems</t>
  </si>
  <si>
    <t>Unión con que se sujeta la cabeza.</t>
  </si>
  <si>
    <t>,sujeciones y accesorios,sujeciones para cabeza, no de emergencia,</t>
  </si>
  <si>
    <t>Correas o hebillas o accesorios o suministros de restricción</t>
  </si>
  <si>
    <t>Tira muy resistente, generalmente de cuero, que sirve para atar o ceñir o sujetar.</t>
  </si>
  <si>
    <t>,sujeciones y accesorios,correas o hebillas de sujecion, o accesorios o suministros,</t>
  </si>
  <si>
    <t>Elementos de restricción para todo el cuerpo</t>
  </si>
  <si>
    <t>Es un arnés para sujetar el cuerpo completo</t>
  </si>
  <si>
    <t>,sujeciones y accesorios,sujeciones de cuerpo completo,</t>
  </si>
  <si>
    <t>Sensores o alarmas o accesorios de movimiento de pacientes</t>
  </si>
  <si>
    <t>Es un dispositivo electrónico equipado de sensores que responden un movimiento físico. Se encuentran, generalmente, en sistemas de seguridad o en circuitos cerrados de televisión.</t>
  </si>
  <si>
    <t>,sujeciones y accesorios,sensores o alarmas de movimiento del paciente o accesorios,</t>
  </si>
  <si>
    <t>Dispositivos o accesorios para estabilización o prevención de caídas de pacientes</t>
  </si>
  <si>
    <t>Instrumentos usados en la estabilización del paciente.</t>
  </si>
  <si>
    <t>,sujeciones y accesorios,dispositivos de estabilizacion o prevencion de caidas para pacientes o accesorios,</t>
  </si>
  <si>
    <t>Luces de curación o accesorios para odontología estética</t>
  </si>
  <si>
    <t>Lámpara inalámbrica de fotocurado para la polimerización de materiales dentales.</t>
  </si>
  <si>
    <t xml:space="preserve">,suministros y equipos de odontologia cosmetica,accesorios o lamparas de curacion de la odontologia cosmetica,ampolleta fotocurado,ampolleta osram,ampolleta fotocurada,lampara fotocurado elipar 2500, </t>
  </si>
  <si>
    <t>Pozos mezcladores para odontología estética</t>
  </si>
  <si>
    <t xml:space="preserve">Es un objeto hondo o receptáculo, destinado para hace mezclas para odontología cosmética.  </t>
  </si>
  <si>
    <t>,suministros y equipos de odontologia cosmetica,recipientes de mezclar para odontologia cosmetica,</t>
  </si>
  <si>
    <t>Coronas o formas de coronas</t>
  </si>
  <si>
    <t xml:space="preserve">Es una prótesis dental que cubre el área de un diente previamente preparado o desgastado para ser viable de llevar una corona que conserve o mejore su anatomía. </t>
  </si>
  <si>
    <t>,suministros y equipos de odontologia cosmetica,coronas o formas de coronas,coronas o formas de coronas,corona policarbonato,corona policarboxilato,</t>
  </si>
  <si>
    <t>Laca dental</t>
  </si>
  <si>
    <t>Es una suspensión de barniz espeso que contiene una alta concentración de fluoruro sódico en una solución alcohólica de resinas naturales. El barniz de fluor es un flúor tópico concentrado que contiene fluoruro de sodio (NaF) al 5% en una resina o base sintética. El barniz es aplicado con pincel en el diente, proporcionando una dosis altamente concentrada de flúor y mantiene contacto prolongado con la superficie dental para inhibir la caries dental</t>
  </si>
  <si>
    <t>,suministros y equipos de odontologia cosmetica,barniz dental,</t>
  </si>
  <si>
    <t>Suministros de grabado de dientes</t>
  </si>
  <si>
    <t>Equipo usado en el procedimiento donde se recubre una plancha de metal con una sustancia protectora con base de cera, resistente a los ácidos. El artista dibuja la imagen sobre la lámina con una punta metálica muy afilada que va eliminando la capa de cera por donde va pasando.</t>
  </si>
  <si>
    <t>,suministros y equipos de odontologia cosmetica,suministros de grabacion al aguafuerte del diente,</t>
  </si>
  <si>
    <t>Suministros blanqueadores o decolorantes de dientes</t>
  </si>
  <si>
    <t>Instrumentos usados en el tratamiento dental estético que logra reducir varios tonos el color original de las piezas dentales, dejando los dientes más blancos y brillantes.</t>
  </si>
  <si>
    <t>,suministros y equipos de odontologia cosmetica,suministros para el blanqueamiento de los dientes,</t>
  </si>
  <si>
    <t>Sombras dentales</t>
  </si>
  <si>
    <t>Guía de colores para selección de colores odontológicos.</t>
  </si>
  <si>
    <t>,suministros y equipos de odontologia cosmetica,tonos odontologicos,</t>
  </si>
  <si>
    <t>Accesorios o partes de repuesto para instrumentos dentales</t>
  </si>
  <si>
    <t>Repuesto o refacción de pieza dentaes que se utiliza para reemplazar las originales  que debido a su uso diario han sufrido deterioro.</t>
  </si>
  <si>
    <t>,instrumentos y dispositivos dentales y de sub-especialidad,accesorios o piezas de repuesto para instrumentos dentales,</t>
  </si>
  <si>
    <t>Bandas para matriz dental</t>
  </si>
  <si>
    <t>Son bandas o láminas metálicas de acero, bronce, acetato u otros materiales que se colocan en el diente o entre dos dientes para sostener el material de obturación.</t>
  </si>
  <si>
    <t>,instrumentos y dispositivos dentales y de sub-especialidad,bandas para matriz dental,banda matriz,banda matriz metalica,banda matriz p/ porta matriz,banda porta matriz,banda portamatriz,banda preformada,banda molar,banda matris,</t>
  </si>
  <si>
    <t>Herramientas de colocación de hidróxido de calcio</t>
  </si>
  <si>
    <t>Instrumentos de colocación hidratación del óxido de calcio (cal viva) en unos equipos denominados hidratadores.</t>
  </si>
  <si>
    <t>,instrumentos y dispositivos dentales y de sub-especialidad,utiles de colocacion de hidroxido de calcio,utiles de colocacion de hidroxido de calcio,jeringa hidroxilo calcio,jeringa hidroxilo pasta,jeringa calcio pasta,</t>
  </si>
  <si>
    <t>Herramientas de colocación de compuestos</t>
  </si>
  <si>
    <t>Herramientas a la medida para la colocación de materiales compuestos.</t>
  </si>
  <si>
    <t>,instrumentos y dispositivos dentales y de sub-especialidad,utiles de colocacion de compuestos,composite,composite anterior,composite ant.,composite fotocurado,composite fluido,composite hibrido,composite fotocurado hibrido,composite ortodoncia,composite jeringa,composite posterior,composite posteriores,composite piezas,,composite jeringas,sellante fotocurado,sellante delton,sellante fisuras,</t>
  </si>
  <si>
    <t>Removedores de coronas o puentes</t>
  </si>
  <si>
    <t>Extractor de corona o de puentes</t>
  </si>
  <si>
    <t>,instrumentos y dispositivos dentales y de sub-especialidad,quitadores del puente o de la corona,</t>
  </si>
  <si>
    <t>Talladores de amalgamas dentales</t>
  </si>
  <si>
    <t>Es una especie de tenedor que generalmente suele tener con dos puntas alargadas.</t>
  </si>
  <si>
    <t>,instrumentos y dispositivos dentales y de sub-especialidad,trinchadores de amalgama dental,</t>
  </si>
  <si>
    <t>Casetes para instrumentos dentales</t>
  </si>
  <si>
    <t>Caja grande para instrumentos con bandeja de acero inoxidable + tapa + porta-instrumentos + barra de silicona para sujetar los instrumentos.</t>
  </si>
  <si>
    <t>,instrumentos y dispositivos dentales y de sub-especialidad,casetes de instrumentos dentales,casetes de instrumentos dentales</t>
  </si>
  <si>
    <t>Bandejas o cubetas para instrumentos dentales</t>
  </si>
  <si>
    <t xml:space="preserve"> Vasija para limpieza de instrumental médico dental.</t>
  </si>
  <si>
    <t>,instrumentos y dispositivos dentales y de sub-especialidad,bandejas o tinas para instrumentos dentales,bandejas o tinas para instrumentos dentales</t>
  </si>
  <si>
    <t>Esterillas para instrumentos dentales</t>
  </si>
  <si>
    <t>Pieza de diversos materiales sobre la que se colocan los objetos y recipientes que podrían quemar el mantel.</t>
  </si>
  <si>
    <t>,instrumentos y dispositivos dentales y de sub-especialidad,salvamanteles o individuales o cubiertas para  instrumentos dentales,salvamanteles para instrumentos dentales</t>
  </si>
  <si>
    <t>Alicates dentales</t>
  </si>
  <si>
    <t>Una herramienta, tal como unos alicates o pinzas, que se utiliza para apretar o pellizcar.</t>
  </si>
  <si>
    <t>,instrumentos y dispositivos dentales y de sub-especialidad,pinzas dentales,chiquillos dentales</t>
  </si>
  <si>
    <t>Cepillos operativos dentales</t>
  </si>
  <si>
    <t>Cepillo específico para la higiene y el cuidado bucodental durante el período de postoperatorio</t>
  </si>
  <si>
    <t>,instrumentos y dispositivos dentales y de sub-especialidad,cepillos operativos dentales,</t>
  </si>
  <si>
    <t>Retractores dentales</t>
  </si>
  <si>
    <t xml:space="preserve"> Es un instrumento quirúrgico por el cual un cirujano puede separar ya sea activamente los bordes de una incisión quirúrgica o herida , o puede contener subyacentes órganos y tejidos , por lo que las partes del cuerpo bajo la incisión se puede acceder.</t>
  </si>
  <si>
    <t>,instrumentos y dispositivos dentales y de sub-especialidad,retractadores dentales,</t>
  </si>
  <si>
    <t>Pulidores dentales</t>
  </si>
  <si>
    <t>Usados para frotar, compactar osuavizar opara contornear un borde.</t>
  </si>
  <si>
    <t>,instrumentos y dispositivos dentales y de sub-especialidad,brunidores dentales,</t>
  </si>
  <si>
    <t>Fresas dentales</t>
  </si>
  <si>
    <t>Instrumento quirúrgico utilizado para realizar trepanaciones u orificios en los huesos.</t>
  </si>
  <si>
    <t>,instrumentos y dispositivos dentales y de sub-especialidad,trepanos dentales,</t>
  </si>
  <si>
    <t>Unidades crio quirúrgicas dentales</t>
  </si>
  <si>
    <t>Método es incruento y preservación de tratamiento, que es tolerable, incluso para pacientes de edad avanzada y para aquellos con patología grave de órganos y sistemas intestinales.</t>
  </si>
  <si>
    <t>,instrumentos y dispositivos dentales y de sub-especialidad,unidades crioquirurgicas dentales,</t>
  </si>
  <si>
    <t>Medidores de profundidad dentales</t>
  </si>
  <si>
    <t>Para comprobar la profundidad de los orificios.</t>
  </si>
  <si>
    <t>,instrumentos y dispositivos dentales y de sub-especialidad,calibres de profundidad dentales,</t>
  </si>
  <si>
    <t>Taladros o brocas dentales</t>
  </si>
  <si>
    <t>Es un pequeño taladro, de alta velocidad que se utiliza durante procedimientos dentales, por lo general para eliminar la caries y la estructura de forma de diente antes de la inserción de un relleno o de la corona. Un taladro dental también puede ser utilizado en la limpieza y conformación de canales de la raíz durante el tratamiento de endodoncia, o para eliminar rellenos o coronas viejas o temporal antes de la inserción de las restauraciones nuevos o permanente</t>
  </si>
  <si>
    <t>,instrumentos y dispositivos dentales y de sub-especialidad,taladros o brocas dentales,</t>
  </si>
  <si>
    <t>Elevadores dentales</t>
  </si>
  <si>
    <t>Este instrumento es usado para luxar el diente del hueso adyacente, además facilita la remoción de raíces fracturadas.</t>
  </si>
  <si>
    <t>,instrumentos y dispositivos dentales y de sub-especialidad,elevadores dentales,</t>
  </si>
  <si>
    <t>Excavadoras dentales</t>
  </si>
  <si>
    <t>Consiste en un excavador con cuello corto, mediano y largos, de diferentes angulaciones para la remoción de tejido cariado y de la pulpa.</t>
  </si>
  <si>
    <t>,instrumentos y dispositivos dentales y de sub-especialidad,excavadores dentales,</t>
  </si>
  <si>
    <t>Limas o curetas dentales</t>
  </si>
  <si>
    <t>Se utilizan para eliminar la placa y los depósitos calcificados de la corona y la raíz del diente, eliminar el cemento alterado de la superficie radiocular de la subgingival.</t>
  </si>
  <si>
    <t>,instrumentos y dispositivos dentales y de sub-especialidad,limas o raspadores dentales, lima conducto,lima p/conducto,lima pconducto,lima estr.,limas conducto,limadura gussa,limadura conducto,limadura plata,limadura amalfama,lima hueso,lima c/m,limas c/m,limas tipo k,limas k,lima nitiflex,limas niti,lima niti,</t>
  </si>
  <si>
    <t>Instrumentos para contorno de calzas dentales</t>
  </si>
  <si>
    <t>Herramientas de procesamiento o instrumentos para contorno de relleno dental.</t>
  </si>
  <si>
    <t>,instrumentos y dispositivos dentales y de sub-especialidad,instrumentos dentales para empastar los contornos,</t>
  </si>
  <si>
    <t>Protectores de dedos para uso odontológico</t>
  </si>
  <si>
    <t>Dediles dentales para proteger al personal contra infecciónes,</t>
  </si>
  <si>
    <t>,instrumentos y dispositivos dentales y de sub-especialidad,protectores dentales para los dedos,</t>
  </si>
  <si>
    <t>Fórceps dentales</t>
  </si>
  <si>
    <t>Los fórceps dentales son instrumentos específicamente diseñados para la extracción de dientes. En su forma se parecen a una pinza y actuando como una palanca, coge a la pieza dentaria y mediante diferentes movimientos que rompen el ligamento periodontal y expulsan la pieza de su alveolo</t>
  </si>
  <si>
    <t>,instrumentos y dispositivos dentales y de sub-especialidad,forceps de dentista,</t>
  </si>
  <si>
    <t>Piezas manuales o accesorios para uso odontológico</t>
  </si>
  <si>
    <t>Es la parte del equipo dental  a la cual se fijan los instrumentos cortantes rotatorios, estas pueden rotar a diferentes velocidades según el uso que le vayan a dar.</t>
  </si>
  <si>
    <t>,instrumentos y dispositivos dentales y de sub-especialidad,piezas de mano dentales o accesorios,</t>
  </si>
  <si>
    <t>Instrumentos de higiene dental</t>
  </si>
  <si>
    <t>Instrumentos utilizados para cuidar la salud bucal.</t>
  </si>
  <si>
    <t>,instrumentos y dispositivos dentales y de sub-especialidad,instrumentos de higiene dental,</t>
  </si>
  <si>
    <t>Accesorios para afilar instrumentos dentales</t>
  </si>
  <si>
    <t>Instrumento usado para sacar filo a los equipos dentales.</t>
  </si>
  <si>
    <t>,instrumentos y dispositivos dentales y de sub-especialidad,accesorios de instrumentos dentales de afilar,</t>
  </si>
  <si>
    <t>Espejos o mangos de espejo para uso odontológico</t>
  </si>
  <si>
    <t>Con esto el odontólogosepara las mejillas para observar el interior dela cavidad bucal</t>
  </si>
  <si>
    <t>,instrumentos y dispositivos dentales y de sub-especialidad,espejos o mangos de espejos dentales,  espejo bucal,espejo dental,espejo examen,espejo dental acero,espejos dental,espejos dentales,espejos bucales,</t>
  </si>
  <si>
    <t>Lozas mezcladoras para uso odontológico</t>
  </si>
  <si>
    <t>Tabla de mezcla reutilizable para el sistema dental.</t>
  </si>
  <si>
    <t>,instrumentos y dispositivos dentales y de sub-especialidad,tablas de mezclar dentales,ales</t>
  </si>
  <si>
    <t>Organizadores dentales</t>
  </si>
  <si>
    <t xml:space="preserve">Dispensadores y organizadores odontologícos. </t>
  </si>
  <si>
    <t>,instrumentos y dispositivos dentales y de sub-especialidad,organizadores dentales,</t>
  </si>
  <si>
    <t>Instrumentos de colocación para uso odontológico</t>
  </si>
  <si>
    <t>Ulilizados para llevar una base o un liner a la preparación</t>
  </si>
  <si>
    <t>,instrumentos y dispositivos dentales y de sub-especialidad,instrumentos de colocacion dental,</t>
  </si>
  <si>
    <t>Sondas dentales</t>
  </si>
  <si>
    <t>Instrumentos dentales utilizados para la evaluación y determinación de enfermedades periodontales y diagnóstico de caries.</t>
  </si>
  <si>
    <t>,instrumentos y dispositivos dentales y de sub-especialidad,sondas dentales,</t>
  </si>
  <si>
    <t>Escariadores dentales</t>
  </si>
  <si>
    <t>Es instrumento utilizado en odontología para la ampliación de los canales radiculares</t>
  </si>
  <si>
    <t>,instrumentos y dispositivos dentales y de sub-especialidad,escariadores dentales,</t>
  </si>
  <si>
    <t>Instrumentos de empaque de cordones de retracción para uso odontológico</t>
  </si>
  <si>
    <t>Instrumentos de embalaje para la colocación del cordón atraumática y precisa.</t>
  </si>
  <si>
    <t>,instrumentos y dispositivos dentales y de sub-especialidad,instrumentos dentales de empaque de la cuerda de retraccion,</t>
  </si>
  <si>
    <t>Picos de punta de raíz para uso dental</t>
  </si>
  <si>
    <t>Herramienta con dos bocas opuestas,una plana como de martillo y otra aguzada como de pico</t>
  </si>
  <si>
    <t>,instrumentos y dispositivos dentales y de sub-especialidad,piquetas de la punta de raiz dental,</t>
  </si>
  <si>
    <t>Eyectores de saliva o dispositivos de succión oral o suministros dentales</t>
  </si>
  <si>
    <t xml:space="preserve">Aparatos usados para la  aspiración de la saliva durante los procedimientos odontológicos </t>
  </si>
  <si>
    <t>,instrumentos y dispositivos dentales y de sub-especialidad,expulsores dentales de saliva o aparatos de succion oral o suministros,</t>
  </si>
  <si>
    <t>Raspadores dentales o accesorios</t>
  </si>
  <si>
    <t xml:space="preserve">Son instrumentos dentales utilizados fundamentalmente para el tratamiento profiláctico y periodontal cuidado de humanos los dientes </t>
  </si>
  <si>
    <t>,instrumentos y dispositivos dentales y de sub-especialidad,quitasarros dentales o accesorios,</t>
  </si>
  <si>
    <t>Escalas dentales</t>
  </si>
  <si>
    <t>Es la acumulación de sales de calcio y fósforo sobre la superficie dental. Se trata del resultado de la mineralización de la placa bacteriana, esto es, del conjunto de microorganismos, saliva y restos alimenticios que se van depositando sobre las piezas dentales.</t>
  </si>
  <si>
    <t>,instrumentos y dispositivos dentales y de sub-especialidad,sarros dentales,</t>
  </si>
  <si>
    <t>Tijeras dentales</t>
  </si>
  <si>
    <t>Instrumentos de corte de diferentes tamaños y longitudes para las diferentes especialidades orales:  se usan sobretodo en cirugía oral y odontología conservadora.</t>
  </si>
  <si>
    <t>,instrumentos y dispositivos dentales y de sub-especialidad,tijeras dentales,</t>
  </si>
  <si>
    <t>Espátulas dentales</t>
  </si>
  <si>
    <t>Son instrumentos que sirven para la aplicación de materiales, separación de matrices, introducción de hilos de retracción u otros destinos como la mezcla de polisulfuros, siliconas y cementos. Pueden ser instrumentos dobles o sencillos con distintas formas y tamaños, normalmente con una parte final redondeada.</t>
  </si>
  <si>
    <t>,instrumentos y dispositivos dentales y de sub-especialidad,espatulas dentales,espatula cemento,espatula metalica,</t>
  </si>
  <si>
    <t>Pinzas dentales</t>
  </si>
  <si>
    <t>Las pinzas son instrumentos muy versátiles; sirven para sujetar, para separar colgajos, para aproximar bordes y suturar, para transportar objetos pequeños al interior de la boca.</t>
  </si>
  <si>
    <t>,instrumentos y dispositivos dentales y de sub-especialidad,pinzas dentales,</t>
  </si>
  <si>
    <t>Grabadores de cera para uso odontológico</t>
  </si>
  <si>
    <t>,instrumentos y dispositivos dentales y de sub-especialidad,trinchadores de cera dentales,</t>
  </si>
  <si>
    <t>Cuchillos de gingivectomía</t>
  </si>
  <si>
    <t>Para la incisión inicial durante una gingivectomia o gingivoplastia</t>
  </si>
  <si>
    <t>,instrumentos y dispositivos dentales y de sub-especialidad,cuchillos para gingivectomia,</t>
  </si>
  <si>
    <t>Cortadoras de margen dental</t>
  </si>
  <si>
    <t>Poseen una forma de escalon para alisar o biselar el borde de las preparaciones con en rabana.</t>
  </si>
  <si>
    <t>,instrumentos y dispositivos dentales y de sub-especialidad,recortadores dentales del margen,</t>
  </si>
  <si>
    <t>Soportes para la boca para uso odontológico</t>
  </si>
  <si>
    <t>Son todos aquellos apoyos sobre estructuras ubicadas en el interior de la boca.</t>
  </si>
  <si>
    <t>,instrumentos y dispositivos dentales y de sub-especialidad,apoyos dentales para la boca,</t>
  </si>
  <si>
    <t>Kits o bandejas operativas reusables pre ensambladas para uso odontológico</t>
  </si>
  <si>
    <t>Dispositivos protectivos para los dientes.</t>
  </si>
  <si>
    <t>,instrumentos y dispositivos dentales y de sub-especialidad,bandejas o equipos dentales operativos pre-ensamblados reutilizables,</t>
  </si>
  <si>
    <t>Dispositivos protectores para dientes</t>
  </si>
  <si>
    <t>Los protectores bucales son dispositivos hechos de plástico flexible que se ... de la dentadura de quien lo usará para adaptarse a sus dientes</t>
  </si>
  <si>
    <t>,instrumentos y dispositivos dentales y de sub-especialidad,dispositivos protectivos para los dientes,</t>
  </si>
  <si>
    <t>Sujetadores absorbentes para uso odontológico</t>
  </si>
  <si>
    <t>Soporte absorbente que es utilizado por los dentistas para sostener rollos de algodón en una posición predeterminada en la boca.</t>
  </si>
  <si>
    <t>,instrumentos y dispositivos dentales y de sub-especialidad,soportes de absorbentes odontologicos,</t>
  </si>
  <si>
    <t>Calibradores para uso odontológico</t>
  </si>
  <si>
    <t>Instrumento de medida de una o varias propiedades físicas de una pieza o conjunto de piezas</t>
  </si>
  <si>
    <t>,instrumentos y dispositivos dentales y de sub-especialidad,calibres odontologicos,</t>
  </si>
  <si>
    <t>Herramientas de detección de fracturas para uso odontológico</t>
  </si>
  <si>
    <t>Herramientas para la detección de la lesión de la caries dental</t>
  </si>
  <si>
    <t>,instrumentos y dispositivos dentales y de sub-especialidad,herramientas de deteccion de fracturas dentales,</t>
  </si>
  <si>
    <t>Separadores de dientes para uso odontológico</t>
  </si>
  <si>
    <t>Los separadores son pequeños módulos de goma que se ponen entre sus dientes para crear el espacio deseado para mas tarde colocar las bandas metálicas.</t>
  </si>
  <si>
    <t>,instrumentos y dispositivos dentales y de sub-especialidad,separadores dentales,</t>
  </si>
  <si>
    <t>Introductor de espigas para uso odontológico</t>
  </si>
  <si>
    <t>Instrumento para la toma de impresion dental</t>
  </si>
  <si>
    <t>,instrumentos y dispositivos dentales y de sub-especialidad,troqueles para pernos dentales,</t>
  </si>
  <si>
    <t>Doblador de espigas para uso odontológico</t>
  </si>
  <si>
    <t>Instrumento para doblar pernos dentales</t>
  </si>
  <si>
    <t>,instrumentos y dispositivos dentales y de sub-especialidad,dobladores para pernos dentales,</t>
  </si>
  <si>
    <t>Guías para uso odontológico</t>
  </si>
  <si>
    <t>Guía clínica de salud oral.</t>
  </si>
  <si>
    <t>,instrumentos y dispositivos dentales y de sub-especialidad,guias odontologicas,</t>
  </si>
  <si>
    <t>Probadores de nervio o de vitalidad para uso odontológico</t>
  </si>
  <si>
    <t>Las pruebas de vitalidad pulpar son procedimientos que forman parte de exámenes y pruebas de la historia médica.</t>
  </si>
  <si>
    <t>,instrumentos y dispositivos dentales y de sub-especialidad,comprobadores de pulpa o vitalidad dental,</t>
  </si>
  <si>
    <t>Esparcidores para uso odontológico</t>
  </si>
  <si>
    <t>Sistema de separación mandibular.</t>
  </si>
  <si>
    <t>,instrumentos y dispositivos dentales y de sub-especialidad,separadores mandibulares,</t>
  </si>
  <si>
    <t>Tubos o accesorios para uso odontológico</t>
  </si>
  <si>
    <t xml:space="preserve">Tuberias Herramientas  mangueras  conduccion de agua y conduccion de gas </t>
  </si>
  <si>
    <t>,instrumentos y dispositivos dentales y de sub-especialidad,tuberias odontologicas o accesorios,</t>
  </si>
  <si>
    <t>Enhebradores de seda dental</t>
  </si>
  <si>
    <t>Las bobinadoras de conos de hilo son máquinas utilizadas para crear conos de hilo a partir de las bolas.</t>
  </si>
  <si>
    <t>,instrumentos y dispositivos dentales y de sub-especialidad,bobinadoras de hilo dental,</t>
  </si>
  <si>
    <t>Kit de extracción de partes de dientes</t>
  </si>
  <si>
    <t>Equipo de instrumentos para la luxación, elevación y extracción de órganos dentales</t>
  </si>
  <si>
    <t>,instrumentos y dispositivos dentales y de sub-especialidad,kit de extraccion de fragmentos dentales,extirpadores pulpar,extirpadores maillefer,extractor nervio,extirpador surtido,extractor surtido,extractor pulpar,extractores pulpares,</t>
  </si>
  <si>
    <t>Aplicadores o absorbentes para uso odontológico</t>
  </si>
  <si>
    <t>Pinceles finos para la aplicación del adhesivo dental. Aplicadores flexibles diseñados específicamente para una aplicación rápida de material en zonas de acceso limitado</t>
  </si>
  <si>
    <t>,instrumentos y dispositivos dentales y de sub-especialidad,aplicadores o absorbentes odontologicos,</t>
  </si>
  <si>
    <t>Estuches o bolsas para instrumentos dentales</t>
  </si>
  <si>
    <t>Un estuche es una caja pequeña que sirve para guardar cosas de forma ordenada. Generalmente, se utiliza para objetos de pequeñas dimensiones y de cierto valor: joyas, relojes, plumas estilográficas, etc.</t>
  </si>
  <si>
    <t>,instrumentos y dispositivos dentales y de sub-especialidad,estuches o bolsas de instrumental odontologico,</t>
  </si>
  <si>
    <t>Electrodos de anestesia o repuestos para uso odontológico</t>
  </si>
  <si>
    <t>Un electrodo es un conductor eléctrico utilizado para hacer contacto con una parte no metálica de un circuito, por ejemplo un semiconductor, un electrolito, el vacío (en una válvula termoiónica), un gas (en una lámpara de neón), etc.</t>
  </si>
  <si>
    <t>,instrumentos y dispositivos dentales y de sub-especialidad,electrodos o recambios de anestesia odontologica,</t>
  </si>
  <si>
    <t>Cuñas o sets para uso odontológico</t>
  </si>
  <si>
    <t>Por lo general tiene forma de una pirámide triangular alargada y se coloca en el espacio interdentario dentro de la tronera donde ésta ubicada la papila gingival</t>
  </si>
  <si>
    <t>,instrumentos y dispositivos dentales y de sub-especialidad,cunas o sets odontologicos,</t>
  </si>
  <si>
    <t>Discos cortadores o separadores para uso odontológico</t>
  </si>
  <si>
    <t>,instrumentos y dispositivos dentales y de sub-especialidad,discos cortadores o separadores dentales,d</t>
  </si>
  <si>
    <t>Calibradores o accesorios para uso odontológico</t>
  </si>
  <si>
    <t>El instrumento de medición dental  para la implantología.</t>
  </si>
  <si>
    <t>,instrumentos y dispositivos dentales y de sub-especialidad,dispositivos de medicion dental o accesorios,</t>
  </si>
  <si>
    <t>Sujetadores bucales para uso odontológico</t>
  </si>
  <si>
    <t>Instrumentos de protección y limpieza dentales</t>
  </si>
  <si>
    <t>,instrumentos y dispositivos dentales y de sub-especialidad,sujeciones bucales odontologicas,</t>
  </si>
  <si>
    <t>Matrices o sets para uso odontológico</t>
  </si>
  <si>
    <t>En aquellas cavidades en las que no se conservan las paredes dentarias, es necesario usar un sistema de encofrado que permita poder reconstruir la estructura dentaria. Para ello, se emplean las matrices.</t>
  </si>
  <si>
    <t>,instrumentos y dispositivos dentales y de sub-especialidad,matrices odontologicas o sets,</t>
  </si>
  <si>
    <t>Enrolladores de instrumentos para instrumentos o accesorios dentales</t>
  </si>
  <si>
    <t xml:space="preserve"> Estuches enrollables que tiene la capacidad de almacenar todo tipo instrumentos odontológicos.</t>
  </si>
  <si>
    <t>,instrumentos y dispositivos dentales y de sub-especialidad,estuches enrollables para instrumentos o accesorios odontologicos,</t>
  </si>
  <si>
    <t>Deshidratadores para uso odontológico</t>
  </si>
  <si>
    <t>La deshidratación es la alteración de agua y sales minerales en el plasma de un cuerpo.</t>
  </si>
  <si>
    <t xml:space="preserve">,instrumentos y dispositivos dentales y de sub-especialidad,deshidratantes odontologicos </t>
  </si>
  <si>
    <t>Portadores de calor para uso odontológico</t>
  </si>
  <si>
    <t xml:space="preserve">Instrumentos térmicos, de presión y transmisores: es una magnitud referida a las nociones comunes de caliente, tibio, frío y que puede ser medida. </t>
  </si>
  <si>
    <t>,instrumentos y dispositivos dentales y de sub-especialidad,transmisores termicos odontologicos,</t>
  </si>
  <si>
    <t>Calzas o kits de calzas para sistemas post dentales</t>
  </si>
  <si>
    <t xml:space="preserve">Equipo de respuesto o recarga de los sistemas de fijación dental. </t>
  </si>
  <si>
    <t>,instrumentos y dispositivos dentales y de sub-especialidad,recambios o kits de recambio para sistemas de fundas dentales provisionales,</t>
  </si>
  <si>
    <t>Expansores para uso odontológico</t>
  </si>
  <si>
    <t>Realizan una expansión ortopédica al separar la fisura palatina media, por la aplicación de fuerza contra los laterales del maxilar superior</t>
  </si>
  <si>
    <t>,instrumentos y dispositivos dentales y de sub-especialidad,expansores odontologicos,</t>
  </si>
  <si>
    <t>Martillos para uso odontológico</t>
  </si>
  <si>
    <t>Mazos para el uso multiusos en implantología y cirugía oral.</t>
  </si>
  <si>
    <t>,instrumentos y dispositivos dentales y de sub-especialidad,macetas odontologicas,</t>
  </si>
  <si>
    <t>Sujetadores de fresas para uso odontológico</t>
  </si>
  <si>
    <t>Instrumento quirurgico odontológico usado en la explantación segura de todos los implantes existentes.</t>
  </si>
  <si>
    <t>,instrumentos y dispositivos dentales y de sub-especialidad,soportes para trepanos odontologicos,</t>
  </si>
  <si>
    <t>Kits de restauración para uso odontológico</t>
  </si>
  <si>
    <t>Equipo para reparar un diente dañado por caries y devolverle su función y forma normal.</t>
  </si>
  <si>
    <t>,instrumentos y dispositivos dentales y de sub-especialidad,kits de restauracion dental,</t>
  </si>
  <si>
    <t>Cuchillos para uso odontológico</t>
  </si>
  <si>
    <t>Se utilizan en las cirugías odontológicas para la extracción o restauración  de dientes</t>
  </si>
  <si>
    <t>,instrumentos y dispositivos dentales y de sub-especialidad,cuchillas odontologicas,</t>
  </si>
  <si>
    <t>Kits indicadores de presión para uso odontológico</t>
  </si>
  <si>
    <t>Pasta o equipo indicador de los puntos de presión de prótesis completas removibles o coronas y puentes fijos.</t>
  </si>
  <si>
    <t>,instrumentos y dispositivos dentales y de sub-especialidad,kits indicadores de presion dental,</t>
  </si>
  <si>
    <t>Sujetadores para almohadillas o láminas mezcladoras</t>
  </si>
  <si>
    <t>Elementos que brindan el apoyo para las almohadillas utilizadas en los procedimientos dentales.</t>
  </si>
  <si>
    <t>,instrumentos y dispositivos dentales y de sub-especialidad,soportes para almohadillas o superficies de mezclado,</t>
  </si>
  <si>
    <t>Bolsas mezcladoras para uso odontológico</t>
  </si>
  <si>
    <t>Bolsas de plástico especialmente diseñados son de rápida mezcla de alginato y agua para impresiones dentales.</t>
  </si>
  <si>
    <t>,instrumentos y dispositivos dentales y de sub-especialidad,bolsas de mezcla odontologicas,</t>
  </si>
  <si>
    <t>Topes o accesorios endodónticos</t>
  </si>
  <si>
    <t>Los anillos de goma tienen un diámetro de 3.5mm., un grosor de 1mm. y son radio- opacos. Se pueden esterilizar en el autoclave a 134ºC.</t>
  </si>
  <si>
    <t>,instrumentos y dispositivos dentales y de sub-especialidad,topes de endodoncia o accesorios,</t>
  </si>
  <si>
    <t>Sets o accesorios de anestesia para uso odontológico</t>
  </si>
  <si>
    <t>Equipo usado en el  un acto médico controlado en el que se usan fármacos para bloquear la sensibilidad táctil y dolorosa de un paciente, sea en todo o parte de su cuerpo y sea con o sin compromiso de conciencia.</t>
  </si>
  <si>
    <t>,instrumentos y dispositivos dentales y de sub-especialidad,sets de anestesia odontologica o accesorios,anestesia dental,anestesi dental,anestesia dental vaso,anestesia c/vasconsitrictor,anestesia c/vaso,anestesia s/vasoconsitrictor,anestesia s/vas,anestesia vasoconstrictor,anestesia dental pediatrica,</t>
  </si>
  <si>
    <t>Sillas para examen dental o partes relacionadas o accesorios</t>
  </si>
  <si>
    <t>Mueble usado para el procedimiento clínico necesario para establecer un diagnóstico periodontal adecuado.</t>
  </si>
  <si>
    <t>,muebles para la clinica dental,sillas de examen dental o piezas o accesorios relacionados,</t>
  </si>
  <si>
    <t>Taburetes para uso odontológico</t>
  </si>
  <si>
    <t>Es un asiento sin brazos ni respaldo, para una persona. También llamado banqueta o piso.</t>
  </si>
  <si>
    <t>,muebles para la clinica dental,taburetes dentales,</t>
  </si>
  <si>
    <t>Gabinetes para uso odontológico</t>
  </si>
  <si>
    <t>Es un mueble cerrado por medio de puertas, en cuya distribución interior puede haber estantes para guardar equipos odontológicos,</t>
  </si>
  <si>
    <t>,muebles para la clinica dental,armarios odontologicos,</t>
  </si>
  <si>
    <t>Mesas o accesorios para uso odontológico</t>
  </si>
  <si>
    <t>Mueble usado para la colocación de los instrumentos odontológicos.</t>
  </si>
  <si>
    <t>,muebles para la clinica dental,mesas odontologicas o accesorios,</t>
  </si>
  <si>
    <t>Sets de mobiliarios combinados para procedimientos dentales</t>
  </si>
  <si>
    <t>Conjunto de muebles que sirven para facilitar los tratamientos odontológicos.</t>
  </si>
  <si>
    <t>,muebles para la clinica dental,sets de mobiliario combinado para tratamientos odontologicos,</t>
  </si>
  <si>
    <t>Portadores de amalgamas</t>
  </si>
  <si>
    <t>Instrumento para transportar la amalgama plástica, con objeto de insertarla en una cavidad dentaria ya preparada o molde</t>
  </si>
  <si>
    <t>,rellenos y acabados dentales y suministros para pulir,portadores de amalgama,</t>
  </si>
  <si>
    <t>Obturadores o puntas o accesorios para uso odontológico</t>
  </si>
  <si>
    <t>Un instrumento para la condensación o la consolidación de un relleno de material , tal como una dentales de amalgama en una restauración dental</t>
  </si>
  <si>
    <t>,rellenos y acabados dentales y suministros para pulir,perforadoras odontologicas, puntas o accesorios,</t>
  </si>
  <si>
    <t>Cápsulas de amalgama para uso odontológico</t>
  </si>
  <si>
    <t>Es un material de restauración utilizado en odontología, que resulta de la aleación del mercurio con otros metales, como plata, estaño, cobre, zinc u oro.</t>
  </si>
  <si>
    <t>,rellenos y acabados dentales y suministros para pulir,capsulas de amalgama dental,,capsulas amalgama, amalagama,amalgama deguzza,amalgama aleacion,amalgama degussa,amlagama,</t>
  </si>
  <si>
    <t>Empaquetadores de cable para uso odontológico</t>
  </si>
  <si>
    <t>Permite que el dentista para colocar retracción cordón ajustadamente entre el diente y la encía</t>
  </si>
  <si>
    <t>,rellenos y acabados dentales y suministros para pulir,rellenadores dentales de cuerda,</t>
  </si>
  <si>
    <t>Discos pulidores o de terminado para uso odontológico</t>
  </si>
  <si>
    <t>Discos de acabado y pulido flexible con recubrimiento de óxido de aluminio</t>
  </si>
  <si>
    <t>,rellenos y acabados dentales y suministros para pulir,discos de acabado o pulido,disco lija,disco lija surtido,disco metalico desgaste,,discos carburundum,discos electrodos,discos lija papel,repuesto disco,repuesto disco soflex,sensadisco cefadroxilo,kit disco sof lex 1980 240 disco grueso, mediano y fino, kit disco sof lex 2380 -240 discos grueso mediano y fino, repuesto bolsas de discos 85 unidades, cepillos de pulido sof lex brush 12 unidades y 2 mandriles</t>
  </si>
  <si>
    <t>Tiras pulidoras o de terminado para uso odontológico</t>
  </si>
  <si>
    <t>Trasera fina y flexible con recubrimiento de óxido de aluminio. Tira con un hueco central con dos grados abrasivos por tira para permitir el acceso interproximal.</t>
  </si>
  <si>
    <t>,rellenos y acabados dentales y suministros para pulir,tiras dentales de acabado o pulido,</t>
  </si>
  <si>
    <t>Puntas pulidoras o de terminado para uso odontológico</t>
  </si>
  <si>
    <t>Pulidor para abrillantado de los dientes</t>
  </si>
  <si>
    <t>,rellenos y acabados dentales y suministros para pulir,puntas de torno o pulidor dental,</t>
  </si>
  <si>
    <t>Compuestos brilladores para uso odontológico</t>
  </si>
  <si>
    <t>Sistemas para la remoción de manchas externas sobre la superficie dental.</t>
  </si>
  <si>
    <t>,rellenos y acabados dentales y suministros para pulir,compuestos de pulido dental,</t>
  </si>
  <si>
    <t>Paños comprimibles para uso odontológico</t>
  </si>
  <si>
    <t>Elemento utilizado para ejercer presión en los procedimientos  odontológico</t>
  </si>
  <si>
    <t>,rellenos y acabados dentales y suministros para pulir,panos de presion odontologicos,</t>
  </si>
  <si>
    <t>Kits pulidores o de terminado para uso odontológico</t>
  </si>
  <si>
    <t>Procedimiento usado para limpiar los dientes y eliminar la caries, se utiliza una fuerte corriente de óxido de aluminio. Y en lugar de limpiar como se hace con la pintura de una pared, la caries se "ataca" desde la superficie de los dientes.</t>
  </si>
  <si>
    <t>,rellenos y acabados dentales y suministros para pulir,kits de torno o pulidor dental,</t>
  </si>
  <si>
    <t>Copas o sets pulidores para uso odontológico</t>
  </si>
  <si>
    <t>Materiales usados para desgastar por fricción superficies ásperas.</t>
  </si>
  <si>
    <t>,rellenos y acabados dentales y suministros para pulir,vasos o sets de pulido odontologicos,</t>
  </si>
  <si>
    <t>Resortes para abrasión o máquinas pulidoras para uso odontológico</t>
  </si>
  <si>
    <t xml:space="preserve">Su función es la remoción de manchas externas sobre la superficie dental. El termino implica desgaste de los tejidos duros del diente con abrasivos finos hasta dejarlo brilloso sin dejar rayas. </t>
  </si>
  <si>
    <t>,rellenos y acabados dentales y suministros para pulir,muelles para tornos y pulidores odontologicos,</t>
  </si>
  <si>
    <t>Tubos de calzas para uso odontológico</t>
  </si>
  <si>
    <t>Tubos para «empastar» o limpiar la cavidad resultante de una caries para luego rellenarla con algún material.</t>
  </si>
  <si>
    <t>,rellenos y acabados dentales y suministros para pulir,tubos de obturacion dental,</t>
  </si>
  <si>
    <t>Adaptadores de placas de sujeción para tallado o máquinas pulidoras para uso odontológico</t>
  </si>
  <si>
    <t>Los dispositivos para ajuste de las herramientas odontológicas.</t>
  </si>
  <si>
    <t>,rellenos y acabados dentales y suministros para pulir,adaptadores porta herramientas para tornos y pulidores odontologicos,</t>
  </si>
  <si>
    <t>Conos para tallado o máquinas pulidoras para uso odontológico</t>
  </si>
  <si>
    <t>Desgastar una superficie con abrasivos finos hasta dejarla brillosa sin dejar rayas.</t>
  </si>
  <si>
    <t>,rellenos y acabados dentales y suministros para pulir,conos para tornos y pulidores odontologicos, cono gutapercha,cono gutapercha surtido,cono gutapercha mallefer,cono gutapercha caja,conos gutapercha,conos gutapercha mallefer,cono gutapercha maillefer,conos gutapercha maillefer,conos gutapercha caja,gutaperche,</t>
  </si>
  <si>
    <t>Portadores de lámina de oro</t>
  </si>
  <si>
    <t>Distribuidor de la lámina muy fina de oro batido usado tradicionalmente para decoración por medio del dorado.</t>
  </si>
  <si>
    <t>,rellenos y acabados dentales y suministros para pulir,dispensadores de hojas de oro,</t>
  </si>
  <si>
    <t>Cepillos para paladares o prótesis dentales</t>
  </si>
  <si>
    <t xml:space="preserve">Es un instrumento de higiene oral utilizado para limpiar los dientes y las encías que consiste en un cuerpo o mango aproximadamente recto en cuyo uno de sus extremos (o cabeza del cepillo) se encuentra un denso conjunto de cerdas perpendiculares al cuerpo que facilita la limpieza de áreas de la boca difíciles de alcanzar. </t>
  </si>
  <si>
    <t>,equipo y suministros para higiene dental y cuidado preventivo,cepillos de placa de dentadura o de la dentadura,</t>
  </si>
  <si>
    <t>Kits de profilaxis para uso odontológico</t>
  </si>
  <si>
    <t xml:space="preserve"> Instrumentos usados en la remoción de placa bacteriana y cálculos de sarro formados alrededor de los dientes, este tratamiento puede realizarse según el caso, con instrumentos manuales con ultrasonido u otro instrumento electromecánico.</t>
  </si>
  <si>
    <t xml:space="preserve">,equipo y suministros para higiene dental y cuidado preventivo,equipos de profilaxis dental,  </t>
  </si>
  <si>
    <t>Copas o contenedores para prótesis dentales</t>
  </si>
  <si>
    <t>Utensilio o cavidad para guardar o contener las dentaduras</t>
  </si>
  <si>
    <t>,equipo y suministros para higiene dental y cuidado preventivo,copas o recipientes de dentaduras,  copas o recipientes de dentaduras</t>
  </si>
  <si>
    <t>Soluciones o tabletas reveladoras</t>
  </si>
  <si>
    <t>Comprimidos (pastillas) reveladoras de placa dental que se colocan en la boca y tiñen la placa de un color muy vistoso, habitualmente un rosa intenso.</t>
  </si>
  <si>
    <t xml:space="preserve">,equipo y suministros para higiene dental y cuidado preventivo,soluciones o comprimidos de revelar,  </t>
  </si>
  <si>
    <t>Geles o enjuagues de fluoruro</t>
  </si>
  <si>
    <t>Es una solución que suele usarse para mantener la higiene bucal, después del cepillado de dientes, para eliminar las bacterias y microorganismos causantes de caries y eliminar el aliento desagradable.</t>
  </si>
  <si>
    <t>,equipo y suministros para higiene dental y cuidado preventivo,geles o fluoruro de enjuagues,</t>
  </si>
  <si>
    <t>Tabletas o gotas de fluoruro</t>
  </si>
  <si>
    <t>Pertenece a los medicamentos indicados para la prevención de la caries. Refuerza el esmalte dental. Está indicado para la prevención de la caries dental en niños de 1 a 16 años.</t>
  </si>
  <si>
    <t xml:space="preserve">,equipo y suministros para higiene dental y cuidado preventivo,comprimidos o gotas de fluoruro,  </t>
  </si>
  <si>
    <t>Tanques de profilaxis para uso odontológico</t>
  </si>
  <si>
    <t>Es un procedimiento odontológico que consiste en la eliminación de la placa bacteriana y el sarro presentes en las superficies dentarias, mediante el uso de instrumentos y materiales.</t>
  </si>
  <si>
    <t>,equipo y suministros para higiene dental y cuidado preventivo,depositos de profilaxis odontologica,depositos de profilaxis odontologica</t>
  </si>
  <si>
    <t>Frascos o sets para prótesis dentales</t>
  </si>
  <si>
    <t xml:space="preserve"> Vaso que se llena de agua y se introduce una tableta para limpiar prótesis.</t>
  </si>
  <si>
    <t>,equipo y suministros para higiene dental y cuidado preventivo,vasos o sets para dentaduras postizas,</t>
  </si>
  <si>
    <t>Pastas o kits de prevención dental</t>
  </si>
  <si>
    <t>Se usa para la limpieza dental, casi siempre con un cepillo de dientes. Suelen contener flúor como monofluorfosfato de sodio (Na2PO3F), arcilla, un poco de cuarzo, fluoruro de sodio (NaF) y el mineral más importante, Marmol.</t>
  </si>
  <si>
    <t>,equipo y suministros para higiene dental y cuidado preventivo,pastas o kits de odontologia preventiva,</t>
  </si>
  <si>
    <t>Dispositivos o accesorios para limpiar dientes</t>
  </si>
  <si>
    <t xml:space="preserve">Instrumentos limpiadores usados en la higiene dental </t>
  </si>
  <si>
    <t>,equipo y suministros para higiene dental y cuidado preventivo,dispositivos de limpieza dental o accesorios,</t>
  </si>
  <si>
    <t>Sets acondicionadores de tejido dental</t>
  </si>
  <si>
    <t>Son materiales de rebasado, blandos, que pueden aplicarse sobre la superficie de adaptación de la prótesis. Se utilizan para proporcionar una almoadilla provisional que distribuye la carga masticatoria a los tejidos blandos y duros subyacentes.</t>
  </si>
  <si>
    <t>,equipo y suministros para higiene dental y cuidado preventivo,sets acondicionadores del tejido dental,</t>
  </si>
  <si>
    <t>Aerosoles endodónticos</t>
  </si>
  <si>
    <t>Dispositivo para higiene dental y equipo y suministros para la atención preventiva.</t>
  </si>
  <si>
    <t>,equipo y suministros para higiene dental y cuidado preventivo,aerosoles para endodoncia,</t>
  </si>
  <si>
    <t>Sujetadores de aleta de mordida</t>
  </si>
  <si>
    <t>La radiografía intrabucal es una técnica exploratoria consistente en la colocación, dentro de la boca, de placas radiográficas de diferente tamaño que son impresionadas, desde el exterior, por un aparato de rayos X. Las técnica de radiografía intrabucal interproximal también es conocida con el nombre de técnica de aleta mordida, lo cual indica el modo de sujeción de la placa.</t>
  </si>
  <si>
    <t>,equipo y suministros para hacer imagenes dentales,sujeta-aletas de mordedura,</t>
  </si>
  <si>
    <t>Bloques o aletas o tabletas de mordida para uso odontológico</t>
  </si>
  <si>
    <t>Funcionan para impedir que la mandíbula y los dientes se muevan de una manera particular, de esta manera entrenan la mandíbula y los dientes en una posición de mordida cerrada.</t>
  </si>
  <si>
    <t>,equipo y suministros para hacer imagenes dentales,bloques de mordeduras dentales o aletas o lengueta,</t>
  </si>
  <si>
    <t>Procesadores de película para uso odontológico</t>
  </si>
  <si>
    <t>Circuito integrado de un ordenador capaz de efectuar el tratamiento completo de las películas dentales.</t>
  </si>
  <si>
    <t>,equipo y suministros para hacer imagenes dentales,procesadores de pelicula dentales,dental film processors,procesadores de pelicula dentales</t>
  </si>
  <si>
    <t>Colgadores de película radiológica para uso odontológico</t>
  </si>
  <si>
    <t>Gancho que está diseñado para colgar la película radioligíca dental</t>
  </si>
  <si>
    <t>,equipo y suministros para hacer imagenes dentales,perchas de pelicula de radiologia dental,</t>
  </si>
  <si>
    <t>Sujetadores de película radiológica para uso odontológico</t>
  </si>
  <si>
    <t>Soportes de películas radiográfica dentales.</t>
  </si>
  <si>
    <t>,equipo y suministros para hacer imagenes dentales,portadores de pelicula de radiologia dental, chasis porta pelicula,chasis porta pelicula oclusal,chasis placas,chasis radiologicas,placas radiologicas,chasis pantalla,chasis radiograficas,chasis radiografico,chasis sensible,chasis placas,chasis regular grillado,chasis regular grillado,</t>
  </si>
  <si>
    <t>Monturas de película radiológica para uso odontológico</t>
  </si>
  <si>
    <t>Una película de rayos X contiene un hoyuelo que apunta hacia la radiografía de la máquina cuando está en la posición correcta.</t>
  </si>
  <si>
    <t>,equipo y suministros para hacer imagenes dentales,soportes de pelicula de radiologia dental</t>
  </si>
  <si>
    <t>Duplicadores de rayos x para uso odontológico</t>
  </si>
  <si>
    <t>Máquina duplicadora que son necesarias para duplicar radiografías y usadas solamente en el cuarto oscuro y nunca se expone a los rayos x. Produce una luz blanca para exponer la pelicula, debido a que ésta es sencible a la luz.</t>
  </si>
  <si>
    <t>,equipo y suministros para hacer imagenes dentales,duplicadores de radiografias odontologicas,</t>
  </si>
  <si>
    <t>Unidades de rayos x para uso odontológico</t>
  </si>
  <si>
    <t>Exámenes radiográficos dentales que proporcionan información que ayuda a  el estado de la salud bucodental. Con la ayuda de las radiografías (el término que se usa para las fotografías tomadas con rayos X), su dentista puede ver lo que está sucediendo debajo de la superficie de sus dientes y de su encía.</t>
  </si>
  <si>
    <t>,equipo y suministros para hacer imagenes dentales,unidades de rayos x dentales,</t>
  </si>
  <si>
    <t>Visores o accesorios de rayos x para uso odontológico</t>
  </si>
  <si>
    <t xml:space="preserve">Visores usados por el  personal de intervención  radiografías dentales que son un tipo de imagen de los dientes y la boca. </t>
  </si>
  <si>
    <t>,equipo y suministros para hacer imagenes dentales,visores de radiografias odontologicas o accesorios,</t>
  </si>
  <si>
    <t>Película radiológica para uso odontológico</t>
  </si>
  <si>
    <t>Las radiografías dentales muestran todo aquello que no se ve a simple vista porque queda oculto por la encía o en el interior del diente. Constituyen un instrumento diagnóstico muy útil para llevar a cabo la valoración de las estructuras y los tejidos del diente, incluido el periodonto y el hueso alveolar.</t>
  </si>
  <si>
    <t>,equipo y suministros para hacer imagenes dentales,pelicula de radiologia dental,pelicula dental,pelicula oclusal,</t>
  </si>
  <si>
    <t>Adaptadores de película de rayos x para uso odontológico</t>
  </si>
  <si>
    <t>Dispositivo usado para acomodar, ajustar una las películas de radiografías odontológicas.</t>
  </si>
  <si>
    <t>,equipo y suministros para hacer imagenes dentales,adaptadores de pelicula de radiografias odontologicas,</t>
  </si>
  <si>
    <t>Partes o kits o accesorios para aparatos de rayos x para uso odontológico</t>
  </si>
  <si>
    <t>Equipo de rayos X para la exploración dentro de la boca, con placas radiográficas de diferente tamaño que son impresionadas, desde el exterior.</t>
  </si>
  <si>
    <t>,equipo y suministros para hacer imagenes dentales,piezas o kits de aparatos para radiografias odontologicas o accesorios,</t>
  </si>
  <si>
    <t>Analizadores de película radiográfica para uso odontológico</t>
  </si>
  <si>
    <t>Líquido revelador de radiografías odontológicas.</t>
  </si>
  <si>
    <t>,equipo y suministros para hacer imagenes dentales,analizadores de pelicula de radiografias odontologicas,</t>
  </si>
  <si>
    <t>Trazador radioactivo para uso odontológico</t>
  </si>
  <si>
    <t>Indicador del nucleido radiactivo que al añadirlo a una sustancia química o al inyectarlo en un sistema biológico o físico, puede seguirse mediante detección de la radiación que emite, permitiendo así determinar la distribución o localización de dicha sustancia.</t>
  </si>
  <si>
    <t>,equipo y suministros para hacer imagenes dentales,indicadores de radiactividad odontologicos,</t>
  </si>
  <si>
    <t>Anillos de molde o suministros relacionados para uso odontológico</t>
  </si>
  <si>
    <t>Accesorios que son utilizados para colocar dentro de la recinto bucal de un paciente en una procedimiento odontologico.</t>
  </si>
  <si>
    <t>,equipo y suministros dentales para impresion y formar,anillos dentales de fundicion o suministros relacionados,</t>
  </si>
  <si>
    <t>Formadores para uso odontológico</t>
  </si>
  <si>
    <t xml:space="preserve">Formadores del ángulo que cortan los instrumentos dentales </t>
  </si>
  <si>
    <t>,equipo y suministros dentales para impresion y formar,formadores dentales,</t>
  </si>
  <si>
    <t>Adhesivos para bandejas de impresión para uso odontológico</t>
  </si>
  <si>
    <t>Para la adhesión de materiales de impresión a base de polisiloxano de vinilo a cubetas de impresión.</t>
  </si>
  <si>
    <t>,equipo y suministros dentales para impresion y formar,adhesivos de cubetas de impresion dental,,adhesivo</t>
  </si>
  <si>
    <t>Limpiadores de bandejas de impresión para uso odontológico</t>
  </si>
  <si>
    <t>Producto químico más o menos líquido o instrumento que se utiliza para limpiar lascubetas de impresión dental.</t>
  </si>
  <si>
    <t>,equipo y suministros dentales para impresion y formar,limpiadores de cubetas de impresion dental,</t>
  </si>
  <si>
    <t>Bandejas de impresión para uso odontológico</t>
  </si>
  <si>
    <t>Una cubeta de impresión es un recipiente fabricado especialmente para la realización de tomas de impresiones dentales, por lo que consta de un cuerpo, para contener los diferentes materiales de impresión existentes, que tendrá una forma adecuada adaptada a la anatomía bucal, variando según sea para la arcada superior o inferior.</t>
  </si>
  <si>
    <t>,equipo y suministros dentales para impresion y formar,cubetas de impresion dental,</t>
  </si>
  <si>
    <t>Cuchillos para yeso para uso odontológico</t>
  </si>
  <si>
    <t>Aplicadores de preparación medicinal sólida y sensible al calor que se aplica a las partes que se desea que permanezcan unidas.</t>
  </si>
  <si>
    <t>,equipo y suministros dentales para impresion y formar,cuchillos de emplasto dentales,</t>
  </si>
  <si>
    <t>Instrumentos de encerado para uso odontológico</t>
  </si>
  <si>
    <t xml:space="preserve"> Instrumentos usados en la realización en cera de las restauraciones para los diferentes tipos de tratamientos odontológicos, desde los más básicos como reconstrucciones para resinas directas, hasta más complejos como los casos de carillas, coronas, puentes e implantes; para que nos permita plasmar, la visión de nuestro plan (ideas) de trabajo</t>
  </si>
  <si>
    <t xml:space="preserve">,equipo y suministros dentales para impresion y formar,instrumentos de encerado dental </t>
  </si>
  <si>
    <t>Jeringas de material de impresión o accesorios para uso odontológico</t>
  </si>
  <si>
    <t>Instrumentos usado en la elaboración de una huella o una reproducción en negativo que se realiza colocando un material blando, semifluido, en la boca, y permitiendo que fragüe.</t>
  </si>
  <si>
    <t>,equipo y suministros dentales para impresion y formar,jeringas de material de impresion dental o accesorios,</t>
  </si>
  <si>
    <t>Baños de agua para material de impresión o accesorios para uso odontológico</t>
  </si>
  <si>
    <t>Equipos utilizados para depositar una sustancia líquida para ser utilizada en materiales de impresión dental.</t>
  </si>
  <si>
    <t>,equipo y suministros dentales para impresion y formar,banos de agua para material de impresion dental o accesorios,</t>
  </si>
  <si>
    <t>Dispositivos para marcar dientes</t>
  </si>
  <si>
    <t>Dispositivos de rotulación o marcación dental</t>
  </si>
  <si>
    <t>,equipo y suministros dentales para impresion y formar,dispositivos de marcacion dental,</t>
  </si>
  <si>
    <t>Endurecedores de material de impresión para uso odontológico</t>
  </si>
  <si>
    <t>Solución endurecedorecedoras para uso en ortodoncia para modelos de estudio y  en prótesis y operatoria para impresiones en antagonistas.</t>
  </si>
  <si>
    <t>,equipo y suministros dentales para impresion y formar,endurecedores de material de impresion dental,acrilico auto liquido,acrilico autocurado,acrilico auto transparente,acrilico autocurado,acrilico termopolim.,acrilico cristal,acrilico termo,acrilico corriente rosado,acrilico polvo,acrilico liquido normal,acrilico cubeta polvo,acrilico rapidoliquido,acrilico protesis,acrilico p/protesis,acrilico marcheo,acrilico termopolimerizacion,acrilico tyermopolimerizacion,acrilico rap.,acrilico transpar.,acs cubetas,acs solucion lavado,</t>
  </si>
  <si>
    <t>Instrumentos de secado o accesorios para uso odontológico</t>
  </si>
  <si>
    <t>Equipos usados para el secado instrumental de odontología</t>
  </si>
  <si>
    <t>,equipo y suministros dentales para impresion y formar,instrumentos de secado odontologico o accesorios,</t>
  </si>
  <si>
    <t>Kits de formación de base para prótesis dentales</t>
  </si>
  <si>
    <t>Equipos usados en la creación de prótesis dentales (dentaduras postizas, puentes y fundas).</t>
  </si>
  <si>
    <t>,equipo y suministros dentales para impresion y formar,kits de formacion de bases de dentaduras postizas,</t>
  </si>
  <si>
    <t>Kits de entrega de materiales de impresión para uso odontológico</t>
  </si>
  <si>
    <t>Equipos usados en la impresión que se toma sobre los dientes de un paciente, realizada en una clínica dental, y que se consigue a través de ciertos materiales no tóxicos (denominados de impresión), como son el alginato y la silicona (de condensación y de adición), contenidos en las distintas cubetas de impresión.</t>
  </si>
  <si>
    <t>,equipo y suministros dentales para impresion y formar,kits de entrega de material de impresion dental,activador impresion,activador bayer,activador silicona,activador xantopren,</t>
  </si>
  <si>
    <t>Canastas de impresión para uso odontológico</t>
  </si>
  <si>
    <t>Cepillos usados en la técnica utilizada para copiar o reproducir en negativo, las formas de los dientes y los demás tejidos bucales.</t>
  </si>
  <si>
    <t>,equipo y suministros dentales para impresion y formar,cestillos de impresion dental,</t>
  </si>
  <si>
    <t>Láminas dentales</t>
  </si>
  <si>
    <t>Láminas de diferentes metales que se utilizan para hacer moldes.</t>
  </si>
  <si>
    <t>,equipo y suministros dentales de laboratorio y de esterilizacion,hojas dentales,</t>
  </si>
  <si>
    <t>Unidades de abrasión por aire de laboratorio dental</t>
  </si>
  <si>
    <t>Equipo usado en la  abrasión por aire que  impulsa una corriente de partículas de óxido de aluminio generada por aire comprimido, nitrógeno, dióxido de carbono, helio, con o sin agua. Las partículas abrasivas “golpean” el diente a altas velocidades erosionando así la estructura del diente.</t>
  </si>
  <si>
    <t>,equipo y suministros dentales de laboratorio y de esterilizacion,unidades de abrasion de aire de laboratorio dental,</t>
  </si>
  <si>
    <t>Quemadores o antorchas de laboratorio dental</t>
  </si>
  <si>
    <t>Es un instrumento utilizado en laboratorios científicos para calentar o esterilizar muestras o reactivos químicos</t>
  </si>
  <si>
    <t>,equipo y suministros dentales de laboratorio y de esterilizacion,mecheros o antorchas de laboratorio dental,</t>
  </si>
  <si>
    <t>Máquinas para enyesar, sus partes o accesorios de laboratorio dental</t>
  </si>
  <si>
    <t>Hornos de fusión compactos para la fundición de metales no ferrosos y aleaciones especiales son únicos.</t>
  </si>
  <si>
    <t>,equipo y suministros dentales de laboratorio y de esterilizacion,maquinas de fundicion de laboratorio odontologico o sus piezas o accesorios,</t>
  </si>
  <si>
    <t>Unidades de curado de laboratorio dental</t>
  </si>
  <si>
    <t>Equipos usados en la recuperación o restauración dental.</t>
  </si>
  <si>
    <t>,equipo y suministros dentales de laboratorio y de esterilizacion,unidades de curacion de laboratorio dental,</t>
  </si>
  <si>
    <t>Tintes de laboratorio dental</t>
  </si>
  <si>
    <t>Moldes para el procesamiento de polímeros dentales.</t>
  </si>
  <si>
    <t>,equipo y suministros dentales de laboratorio y de esterilizacion,moldes dentales de laboratorio,</t>
  </si>
  <si>
    <t>Recolectores de polvo de laboratorio dental</t>
  </si>
  <si>
    <t>Colectores de polvo durante procedimientos de arenado y desgaste que se llevan a cabo al lado de la unidad dental.</t>
  </si>
  <si>
    <t>,equipo y suministros dentales de laboratorio y de esterilizacion,colectores de polvo de laboratorio dental,</t>
  </si>
  <si>
    <t>Máquinas o accesorios de laboratorio dental</t>
  </si>
  <si>
    <t xml:space="preserve">Motores o máquinas de laboratorios destinadas a producir movimiento a expensas de una fuente de energía </t>
  </si>
  <si>
    <t>,equipo y suministros dentales de laboratorio y de esterilizacion,motores de laboratorio dental o accesorios,</t>
  </si>
  <si>
    <t>Hornos de uso odontológico para laboratorios</t>
  </si>
  <si>
    <t>equipo y suministros dentales de laboratorio y de esterilizacion,hornos de laboratorio dental,</t>
  </si>
  <si>
    <t>Chapas de oro de laboratorio dental</t>
  </si>
  <si>
    <t>Máquina usada para cubrir de una capa de oro las dentaduras.</t>
  </si>
  <si>
    <t>,equipo y suministros dentales de laboratorio y de esterilizacion,maquina de chapado de oro de laboratorio dental,dental ,maquina de chapado de oro de laboratorio dental</t>
  </si>
  <si>
    <t>Tornos o accesorios de laboratorio dental</t>
  </si>
  <si>
    <t>Conjunto de máquinas y herramientas que permiten mecanizar piezas de forma geométrica de revolución.</t>
  </si>
  <si>
    <t>,equipo y suministros dentales de laboratorio y de esterilizacion,tornos de laboratorio dental o accesorios , tornos de laboratorio dental o accesorios</t>
  </si>
  <si>
    <t>Bordeadoras de modelos de laboratorio dental</t>
  </si>
  <si>
    <t>Eliminan el exceso de cemento antes de su utilización. Tienen un disco plano de 20 a 25 cm de diámetro impulsado por un motor eléctrico y recubierto por una carcasa. Un aerosol de agua se lleva todos los restos de polvo que se formar al recortar el modelo.</t>
  </si>
  <si>
    <t>,equipo y suministros dentales de laboratorio y de esterilizacion,recortadores de modelos de laboratorio dental y accesorios,recortadores de modelos de laboratorio dental y accesorios</t>
  </si>
  <si>
    <t>Modelos de laboratorio dentales</t>
  </si>
  <si>
    <t xml:space="preserve">Un artefacto o dispositivo de laboratori dental  que se usa fabrica según un patrón de diseño. 
</t>
  </si>
  <si>
    <t>,equipo y suministros dentales de laboratorio y de esterilizacion,modelos de laboratorio dental,modelos de laboratorio dental</t>
  </si>
  <si>
    <t>Trampas de yeso de laboratorio dental</t>
  </si>
  <si>
    <t>Consiste en un pozuelo con unos tamizajes que permite la extraccion de solidos que bajan con el agua es fabricado en acero inox e instalado bajo el sumidero.</t>
  </si>
  <si>
    <t>,equipo y suministros dentales de laboratorio y de esterilizacion,trampas de yeso de laboratorio dental,trampas de yeso de laboratorio dental</t>
  </si>
  <si>
    <t>Lijadoras de chorro de arena o suministros de laboratorio dental</t>
  </si>
  <si>
    <t>Es un sistema de limpieza que consiste en lanzar a gran velocidad, gracias a un chorro de aire a presión, una gran cantidad de arena.</t>
  </si>
  <si>
    <t>,equipo y suministros dentales de laboratorio y de esterilizacion,maquinas de chorro en arena de laboratorio dental o suministros,maquinas de chorro en arena de laboratorio dental o suministros</t>
  </si>
  <si>
    <t>Máquinas soldadoras o suministros de laboratorio dental</t>
  </si>
  <si>
    <t>Máquina de soldar usada por el del técnico de laboratorio o, mejor dicho, del artista dental.</t>
  </si>
  <si>
    <t>,equipo y suministros dentales de laboratorio y de esterilizacion,maquinas de soldadura de laboratorio dental y suministros,dentallaboratorsolderimachines or supplies,maquinas de soldadura de laboratorio dental y suministros</t>
  </si>
  <si>
    <t>Unidades de vacío o suministros de laboratorio dental</t>
  </si>
  <si>
    <t>Equipo que se utiliza en los laboratorios dentales para crear campos con presiones inferiores a la atmosferica.</t>
  </si>
  <si>
    <t>,equipo y suministros dentales de laboratorio y de esterilizacion,unidades de vacio de laboratorio dental o suministros,,unidades de vacio de laboratorio dental o suministros</t>
  </si>
  <si>
    <t>Vibradores de uso odontológico para laboratorios</t>
  </si>
  <si>
    <t xml:space="preserve"> Son aparatos usados en los laboratorios dentales accionados por motor, que por medio de un desequilibrio definido generan vibraciones mecánicas de diferente frecuencia y amplitud.</t>
  </si>
  <si>
    <t>,equipo y suministros dentales de laboratorio y de esterilizacion,vibradores de laboratorio dental,,vibradores de laboratorio dental</t>
  </si>
  <si>
    <t>Unidades de encerado de laboratorio dental</t>
  </si>
  <si>
    <t xml:space="preserve">
Capa tenue de encerado natural usadas en los laboratorios dentales  para  prótesis  superior e inferior</t>
  </si>
  <si>
    <t>,equipo y suministros dentales de laboratorio y de esterilizacion,unidades de encerado de laboratorio dental,,unidades de encerado de laboratorio dental</t>
  </si>
  <si>
    <t>Piedras dentales para laboratorios</t>
  </si>
  <si>
    <t>Usadas para trabajar sobre metales y cerámicas, hace desgastes burdos dejando gran cantidad de rayones que después deben ser pulidos con puntas de cauchos abrasivos.</t>
  </si>
  <si>
    <t>,equipo y suministros dentales de laboratorio y de esterilizacion,piedras dentales,dental stones,piedras dentales</t>
  </si>
  <si>
    <t>Protectores de moldes o estuches de laboratorio dental</t>
  </si>
  <si>
    <t>Funda o envoltura para proteger y guardar ordenadamente modelos de laboratorios odontológicos.</t>
  </si>
  <si>
    <t>,equipo y suministros dentales de laboratorio y de esterilizacion,protectores o estuches de modelos de laboratorio odontologico, protectores o estuches de modelos de laboratorio odontologico</t>
  </si>
  <si>
    <t>Crisoles para máquinas de fundición de uso odontológico</t>
  </si>
  <si>
    <t>Hornos que se utilizan para la fundición de piezas odontológicas.</t>
  </si>
  <si>
    <t>,equipo y suministros dentales de laboratorio y de esterilizacion,crisoles para maquinas de fundicion odontologica,crisoles para maquinas de fundicion odontologica</t>
  </si>
  <si>
    <t>Unidades o accesorios de procesamiento de resinas de laboratorio dental</t>
  </si>
  <si>
    <t xml:space="preserve">Equipo de realizar un ordenado de series operaciones a   polímeros a base de polimetracrilato de metilo. Estas son  las más usadas en odontología para base de prótesis, aunque no son óptimas, son usadas. </t>
  </si>
  <si>
    <t>,equipo y suministros dentales de laboratorio y de esterilizacion,unidades de procesado de resinas odontologicas o accesorios,unidades de procesado de resinas odontologicas o accesorios</t>
  </si>
  <si>
    <t>Cantimploras de laboratorio dental</t>
  </si>
  <si>
    <t>Recipiente de cristal donde se mezclan las soluciones químicas, generalmente de forma esférica y con un cuello recto y estrecho, que se usa para contener líquidos; se usa en los laboratorios.</t>
  </si>
  <si>
    <t>,equipo y suministros dentales de laboratorio y de esterilizacion,matraces de laboratorio odontologico,,matraces de laboratorio odontologico</t>
  </si>
  <si>
    <t>Láseres de uso odontológico</t>
  </si>
  <si>
    <t>Aparato electrónico que produce haces de luz intensa de un solo color y gran energía por emisión estimulada de radiación;  empleado en cirugía dentales.</t>
  </si>
  <si>
    <t xml:space="preserve"> laseres y equipo de iluminacion y fibra optica para odontologia, y suministros,lasers dentales,lasers dentales</t>
  </si>
  <si>
    <t>Dentoscopios</t>
  </si>
  <si>
    <t>Instrumento de corte que se utiliza en operaciones dentales.</t>
  </si>
  <si>
    <t>,laseres y equipo de iluminacion y fibra optica para odontologia, y suministros,dentoscopios,</t>
  </si>
  <si>
    <t>Luces para uso odontológico general o sus accesorios</t>
  </si>
  <si>
    <t>Equipos generan luz, usados en los laboratorios odontológicos</t>
  </si>
  <si>
    <t>,laseres y equipo de iluminacion y fibra optica para odontologia, y suministros,fuentes de iluminacion odontologicas generales o sus accesorios, fuentes de iluminacion odontologicas generales o sus accesorios</t>
  </si>
  <si>
    <t>Luces intraorales</t>
  </si>
  <si>
    <t>Sistema  de iluminación inalámbrico y recargable para el examen oral.</t>
  </si>
  <si>
    <t>,laseres y equipo de iluminacion y fibra optica para odontologia, y suministros,luces intra orales,,luces intra orales</t>
  </si>
  <si>
    <t>Trípodes de luces de operación para uso odontológico</t>
  </si>
  <si>
    <t>Es un aparato de tres partes que permite estabilizar un objeto. Se usa para evitar el movimiento propio del objeto. La palabra se deriva de tripous, palabra griega que significa tres pies. El trípode tiene tres patas y su parte superior es circular o triangular.</t>
  </si>
  <si>
    <t>,laseres y equipo de iluminacion y fibra optica para odontologia, y suministros,tripodes para fuentes de iluminacion de operaciones odontologicas,tripodes para fuentes de iluminacion de operaciones odontologicas</t>
  </si>
  <si>
    <t>Luces o accesorios de fibra óptica para uso odontológico</t>
  </si>
  <si>
    <t>La fibra óptica es un hilo muy fino de material transparente, vidrio o materiales plásticos, por el que se envían pulsos de luz;  tiene la capacidad de transmitir los haces de luz además de que la lámpara que ilumina la fibra no está en contacto directo con la misma..</t>
  </si>
  <si>
    <t>,laseres y equipo de iluminacion y fibra optica para odontologia, y suministros,fuentes de iluminacion de fibra optica odontologicas o accesorios,dental   fuentes de iluminacion de fibra optica odontologicas o accesorios</t>
  </si>
  <si>
    <t>Sets de iluminación de operación para uso odontológico</t>
  </si>
  <si>
    <t>Las luces médicas quirúrgicas y de examinación se utilizan en las salas de operaciones. Las soluciones de iluminación se proveen en configuraciones para instalaciones fijas y móviles y con una amplia gama de opciones.</t>
  </si>
  <si>
    <t>,laseres y equipo de iluminacion y fibra optica para odontologia, y suministros,sets de iluminacion para operaciones odontologicas,,sets de iluminacion para operaciones odontologicas</t>
  </si>
  <si>
    <t>Aleaciones para amalgamas de uso odontológico</t>
  </si>
  <si>
    <t>Es un material que se obtiene al mezclar diferentes metales, en determinadas proporciones.</t>
  </si>
  <si>
    <t>,materiales dentales,aleaciones para amalgama dental,aleaciones para amalgama dental,aleacion amalgama,amalgama dental,amalagama,amalgama polvo,amalgama plata,amplagama,</t>
  </si>
  <si>
    <t>Materiales protectores de la boca para atletas</t>
  </si>
  <si>
    <t>Es una pieza de plástico flexible que se encaja dentro de la boca,</t>
  </si>
  <si>
    <t>,materiales dentales,materiales protectores de boca atletica,materiales protectores de boca atletica</t>
  </si>
  <si>
    <t>Aleaciones de molibdeno cromo cobalto fundido para implantes dentales</t>
  </si>
  <si>
    <t>Es una combinación, de propiedades metálicas, que está compuesta de dos o más elementos, de los cuales, al menos uno es un metal usadas para implantes dentales.</t>
  </si>
  <si>
    <t>,materiales dentales,aleaciones fundidas de cobalto, cromo, molibdeno para implantes dentales,aleaciones fundidas de cobalto, cromo, molibdeno para implantes dentales</t>
  </si>
  <si>
    <t>Materiales de impresión hidrocoloides irreversibles reversibles combinados</t>
  </si>
  <si>
    <t>Son materiales elásticos para impresión</t>
  </si>
  <si>
    <t>,materiales dentales,materiales de impresion hidrocoloide combinada reversible/irreversible  materiales de impresion hidrocoloide combinada reversible/irreversible</t>
  </si>
  <si>
    <t>Plásticos para coronas o puentes</t>
  </si>
  <si>
    <t>Son cubiertas artificiales que recubren la parte visible del diente, protegiendo su estructura y mejorando su apariencia. Se utiliza la corona para restaurar un diente fracturado, dañado por caries, cuando tiene muchas obturaciones, o cuando se ha sido sometido a tratamiento de conducto</t>
  </si>
  <si>
    <t>,materiales dentales,plasticos para coronas o puentes,plasticos para coronas o puentes</t>
  </si>
  <si>
    <t>Pastas abrasivas de uso odontológico</t>
  </si>
  <si>
    <t xml:space="preserve"> El agente abrasivo en el dentrífico o crema dental es el encargado de remover físicamente las partículas sólidas en la cavidad oral por acción abrasiva. También remueve pigmentaciones extrínsecas y pule la superficie dental o esmalte.</t>
  </si>
  <si>
    <t>,materiales dentales,pastas abrasivas dentales,dental abrasive pastes,pastas abrasivas dentales</t>
  </si>
  <si>
    <t>Polvos abrasivos de uso odontológico</t>
  </si>
  <si>
    <t>Material utilizado para desgastar por fricción superficies ásperas o sustancia dura, empleada para acabar, afilar o pulir una superficie menos dura.</t>
  </si>
  <si>
    <t>,materiales dentales,polvos abrasivos dentales,polvos abrasivos dentales</t>
  </si>
  <si>
    <t>Puntos absorbentes de uso odontológico</t>
  </si>
  <si>
    <t>Las suturas originales están hechas de materiales biológicos, tales como catgut y seda. La mayoría de los materiales de sutura modernos son sustancias sintéticas como el ácido poliglicólico, el ácido poliláctico y la polidioxanona, así como sustancias no absorbibles como el nylon y el polipropileno.</t>
  </si>
  <si>
    <t>,materiales dentales,puntos de absorcion dentales,puntos de absorcion dentales</t>
  </si>
  <si>
    <t>Materiales de impresión agar de uso odontológico</t>
  </si>
  <si>
    <t xml:space="preserve">Los materiales de impresión son productos que se utilizan para reproducir en negativo los tejidos duros y blandos de la cavidad oral. </t>
  </si>
  <si>
    <t>,materiales dentales,materiales de impresion agar dental,materiales de impresion agar dental,agar,</t>
  </si>
  <si>
    <t>Materiales de impresión alginadas de uso odontológico</t>
  </si>
  <si>
    <t>Son materiales elásticos para impresiónes basados en sales solubles de ácido algínico obtenidos de algas marinas llamadas alginas.</t>
  </si>
  <si>
    <t>,materiales dentales,materiales de impresion alginatos dentales,materiales de impresion alginatos dentales,alginato,alginato calcio,alginato cromico,alginato aboscion,alginato jeltrane,alginat fraguado,alginato tropicalgin,alginato impresion,alginato tr.,</t>
  </si>
  <si>
    <t>Aleaciones de fundición de metal de base de uso odontológico</t>
  </si>
  <si>
    <t>Una aleación es la mezcla de dos o más metales o de un metal y ciertos no metales. En odontología las aleaciones contienen al menos cuatro metales y muchas veces seis o más.</t>
  </si>
  <si>
    <t>,materiales dentales,aleaciones de fundicion de la base dental de metal, aleaciones de fundicion de la base dental de metal</t>
  </si>
  <si>
    <t>Ceras de placa de base de uso odontológico</t>
  </si>
  <si>
    <t xml:space="preserve">Se denomina a diferentes productos de naturaleza termoplástica para todos aquellos usos donde se precisa un material blando, asi como fasilmente moldeable en caliente pero se vuelve rígido en el momento de enfriarse. </t>
  </si>
  <si>
    <t>,materiales dentales,ceras de material plastico utilizado en odontologia,ceras de material plastico utilizado en odontologia</t>
  </si>
  <si>
    <t>Aleaciones de soldadura fuerte de uso odontológico</t>
  </si>
  <si>
    <t xml:space="preserve">Sustancias con propiedades metálicas que consta de dos o más elementos químicos, siendo, al menos uno de ellos un metal utilizados para la union  por fusion de un relleno metalico (soldadura). La union se crea uniendo las partes metalicas que se van a soldar mediante la soldadura y no por fundición de los metales. </t>
  </si>
  <si>
    <t>,materiales dentales,aleaciones soldadas dentales, aleaciones soldadas dentales</t>
  </si>
  <si>
    <t>Aleaciones de fundición de uso odontológico</t>
  </si>
  <si>
    <t xml:space="preserve">Las aleaciones fundidas para restauraciones protésicas </t>
  </si>
  <si>
    <t>,materiales dentales,aleaciones de fundir dentales,aleaciones de fundir dentales</t>
  </si>
  <si>
    <t>Cerámicas de uso odontológico</t>
  </si>
  <si>
    <t xml:space="preserve">Materialcerámico transformable formuladopara la producción de incrustacionesy coronas mediante el uso de diseñosy procesos detorneado con ayuda dela computadora.
</t>
  </si>
  <si>
    <t>,materiales dentales,ceramicas dentales,ceramicas dentales</t>
  </si>
  <si>
    <t>Materiales de duplicación de uso odontológico</t>
  </si>
  <si>
    <t>Material con que se hace una obra de duplicado relativo a los dientes.</t>
  </si>
  <si>
    <t>,materiales dentales,materiales dentales de duplicado,materiales dentales de duplicado</t>
  </si>
  <si>
    <t>Inversiones de sílice etilo de uso odontológico</t>
  </si>
  <si>
    <t>Elemento utilizado para restauraciones dentales.</t>
  </si>
  <si>
    <t>,materiales dentales,inversiones dentales de etilo silicato,inversiones dentales de etilo silicato</t>
  </si>
  <si>
    <t>Productos de yeso de uso odontológico</t>
  </si>
  <si>
    <t>El yeso es un mineral que se explota en varias partes del mundo. También se obtiene como subproducto de algunas reacciones químicas. El yeso utilizado para propósitos dentales es el sulfato de calcio dihidratado CaSO4 ( 2H2O (2 moles de sulfato se relacionan con 2 moles de agua) casi puro.</t>
  </si>
  <si>
    <t>,materiales dentales,productos dentales de yeso,productos dentales de yeso</t>
  </si>
  <si>
    <t>Materiales de impresión de pasta de óxido de zinc eugenol de uso odontológico</t>
  </si>
  <si>
    <t>Material para impresión rígido obtenido mediante la mezcla de dos pastas; una contiene óxido de zinc, un aceite tal como la parafina líquida y un acelerador como el acetato de zinc y la otra contiene una resina como la colofonia disuelta en el eugenol.</t>
  </si>
  <si>
    <t>,materiales dentales,materiales de pasta de zinc oxido eugenol para impresion dental,materiales de pasta de cinc oxido eugenol para impresion dental</t>
  </si>
  <si>
    <t>Ceras de fundición para incrustaciones de uso odontológico</t>
  </si>
  <si>
    <t>Mescla de diferentes ceras fundidas para restauraciones dentales parciales rígidas, que tienen propiedades termoplásticas y cuya composición determina su utilidad para un uso determinado.</t>
  </si>
  <si>
    <t>,materiales dentales,ceras de fundicion para incrustado dental,ceras de fundicion para incrustado dental</t>
  </si>
  <si>
    <t>Mercurio de uso odontológico</t>
  </si>
  <si>
    <t>Es un metal pesado plateado que a temperatura ambiente es un líquido inodoro. No es buen conductor del calor comparado con otros metales, aunque es buen conductor de la electricidad. Se alea fácilmente con muchos otros metales como el oro o la plata produciendo amalgamas que es un material de restauración utilizado en odontología,</t>
  </si>
  <si>
    <t>,materiales dentales,mercurio dental,mercurio dental</t>
  </si>
  <si>
    <t>Puntos obturadores de uso odontológico</t>
  </si>
  <si>
    <t>Es un modo de reparar un diente dañado por caries y devolverle su función y forma normal. Cuando el odontólogo realiza una obturación o restauración, primero retira el material cariado, limpia la zona afectada, luego rellena la cavidad con un material de restauración.</t>
  </si>
  <si>
    <t>,materiales dentales,puntos obturadores dentales,puntos obturadores dentales,filtek flow composite fluido presentacion 2 jeringas 2g cada una</t>
  </si>
  <si>
    <t>Sellantes de huecos o fisuras de uso odontológico</t>
  </si>
  <si>
    <t>Materiales dentales para sellado de fosas y fisuras para la prevención de las 
caries oclusales,</t>
  </si>
  <si>
    <t>,materiales dentales,selladores de orificios o fisuras dentales ,, climpro sellante, agente grabador puntas aplicadoras</t>
  </si>
  <si>
    <t>Cementos de base de agua de uso odontológico</t>
  </si>
  <si>
    <t>Materiales que se utilizan para la reconstrucción parcila de las estructuras dentarias que se han perdido por causas patológicas (caries, erosiones), protésicas (preparaciones con finalidad reconstructiva) o traumática, con el objetivo de devolver al diente sus características anatómicas, funcionales y estéticas.</t>
  </si>
  <si>
    <t xml:space="preserve">,materiales dentales,cementos dentales a base de agua,dental water based cements,cementos dentales a base de agua,cartucho cementacion,cemento aminofix,cemento c/gentam,cemento gentam.,cemento c/gentamicina,cemento gentamicina,cemento fermin: cemento fosfato,cemento zinc,cemento cinc,cemento grossman,cemento osea,cemento oxido,cemento oxifosfato,cemento goldsmith,cemento palaco,,ketac cem esay mix vidrio ionomero convencional de cementacion polvo 30 g liquido 12ml, ketac molar easy mix presentacion polvo 15g liquido 7,8 ml 
</t>
  </si>
  <si>
    <t>Resinas de base para prótesis dentales</t>
  </si>
  <si>
    <t>Las resinas se emplean básicamente para la obturación de cavidades dentales de pequeña a mediana extensión previa preparación y eliminación de la caries.</t>
  </si>
  <si>
    <t xml:space="preserve">,materiales dentales,resinas de base para dentaduras </t>
  </si>
  <si>
    <t>Resinas de forrado temporales de base para prótesis dentales</t>
  </si>
  <si>
    <t>Las resinas de revestimiento temporal de cavidades dentales para su reparación y eliminación de la caries.</t>
  </si>
  <si>
    <t>,materiales dentales,resinas para revestimiento temporaneo de la base de la dentadura,resinas para revestimiento temporaneo de la base de la dentadura</t>
  </si>
  <si>
    <t>Resinas de reparación de cura fría para prótesis dentales</t>
  </si>
  <si>
    <t xml:space="preserve">El acrílico pegado en frío, también llamado curado en frío, se utiliza para hacer dentaduras temporarias, dentaduras duplicadas, de bajo costo, básicas o dentaduras económicas, y para reparaciones de dentaduras. </t>
  </si>
  <si>
    <t>,materiales dentales,resinas de reparacion para curacion en frio de la dentadura,resinas de reparacion para curacion en frio de la dentadura</t>
  </si>
  <si>
    <t>Resinas de relleno directo</t>
  </si>
  <si>
    <t>Las resinas compuestas formadas por un componente orgánico polimérico llamado matriz, y un componente inorgánico mineral de relleno.</t>
  </si>
  <si>
    <t>,materiales dentales,resinas de relleno directo,resinas de relleno directo,z100 fotocurado jeringa de 4 g diferentes tonalidades, z 250 fotocurado jeringa de 4 g diferentes tonalidades, p60 posteriores colores a3 b2 c2 4g,</t>
  </si>
  <si>
    <t>Materiales elastoméricos para impresiones dentales</t>
  </si>
  <si>
    <t>Polímeros que muestran un comportamiento elástico para hacer impresiones demtales.</t>
  </si>
  <si>
    <t xml:space="preserve">,materiales dentales,materiales elastomericos para impresion dental  </t>
  </si>
  <si>
    <t>Materiales de relleno endodóntico</t>
  </si>
  <si>
    <t>Equipos usados para el  tratamiento endodóntico que comprenden todos aquellos procedimientos dirigidos a mantener la salud de la pulpa dental o de parte de la misma.</t>
  </si>
  <si>
    <t xml:space="preserve">,materiales dentales,materiales de relleno endodonticos,materiales de relleno endodonticos  </t>
  </si>
  <si>
    <t>Elastómeros de prótesis maxilofacial extra oral</t>
  </si>
  <si>
    <t>Los elastómeros son en general materiales para impresión blandos y de naturaleza muy 
semejante al caucho. Contiene grandes moléculas con interacciones débiles unidas entre sí, formando redes tridimensionales. Son usados para protesis maxilo faciales extraorales.</t>
  </si>
  <si>
    <t>,materiales dentales,elastometros de prostesis maxilofaciales extraorales,elastometros de prostesis maxilofaciales extraorales</t>
  </si>
  <si>
    <t>Inversiones de fundición de yeso unido para aleaciones de oro</t>
  </si>
  <si>
    <t> Materiales de yeso fundido ligado para aleaciones de oro dentales,</t>
  </si>
  <si>
    <t>,materiales dentales,inversiones de yeso fundido ligado para aleaciones de oro dentales,,inversiones de yeso fundido ligado para aleaciones de oro dentales</t>
  </si>
  <si>
    <t>Película radiográfica dental intraoral</t>
  </si>
  <si>
    <t>La radiografía intrabucal es una técnica exploratoria consistente en la colocación, dentro de la boca, de placas radiográficas de diferente tamaño que son impresionadas, desde el exterior, por un aparato de rayos X.</t>
  </si>
  <si>
    <t>,materiales dentales,pelicula radiografica dental intraoral,pelicula radiografica dental intraoral</t>
  </si>
  <si>
    <t>Amalgamantes para uso odontológico</t>
  </si>
  <si>
    <t>Es un mesclador de amalgama. La amalgama es un material de restauración utilizado en odontología, que resulta de la aleación del mercurio con otros metales, como plata, estaño, cobre, zinc u oro. Dispositivo que sirve para amalgamar, alear mercurio con otro metal.</t>
  </si>
  <si>
    <t>,materiales dentales,materiales elastometricos ortodonticos,materiales elastometricos ortodonticos</t>
  </si>
  <si>
    <t>Materiales elastómeros para ortodoncia</t>
  </si>
  <si>
    <t>Los elastómeros son aquellos polímeros que muestran un comportamiento elástico, usados para corregir  prevención, diagnóstico y tratamiento de las anomalías de forma, posición, relación y función de las estructuras dentomaxilofaciales.</t>
  </si>
  <si>
    <t xml:space="preserve">,materiales dentales,materiales elastometricos ortodonticos  </t>
  </si>
  <si>
    <t>Inversiones unidas de fosfato</t>
  </si>
  <si>
    <t>Material en el que una prótesis dental, diente, corona, o modelo para una restauración dental está encerrado para curar, soldadura, o colada, o el proceso de tal recinto</t>
  </si>
  <si>
    <t>,materiales dentales,inversiones enlaceados de fosfato,inversiones enlaceados de fosfato</t>
  </si>
  <si>
    <t>Dientes de porcelana</t>
  </si>
  <si>
    <t>Dientes hechos de  un producto cerámico tradicionalmente blanco, compacto, duro y translúcido</t>
  </si>
  <si>
    <t>,materiales dentales,dientes de porcelana,dientes de porcelana</t>
  </si>
  <si>
    <t>Materiales refractarios de tinte</t>
  </si>
  <si>
    <t xml:space="preserve">Material que resiste el fuego o el calor sin cambiar de estado ni descomponerse para fabricar  moldes
</t>
  </si>
  <si>
    <t xml:space="preserve">,materiales dentales,materiales refractarios para moldes  </t>
  </si>
  <si>
    <t>Materiales resistentes de recubrimiento para prótesis dentales removibles</t>
  </si>
  <si>
    <t>Se trata de una prótesis  hecha a base de nylon termoplástico biocompatible con propiedades físicas y estéticas exclusivas. Dicha fibra de nylon permite que el material transluzca el color natural de la encía, contrastando los colores básicos (rosado medio y rosado claro).Este tipo de materiales resulta ideal para dentaduras parciales y restauraciones unilaterales.</t>
  </si>
  <si>
    <t xml:space="preserve">,materiales dentales,materiales flexibles de revestimiento para dentaduras de quita y pon  </t>
  </si>
  <si>
    <t>Inversiones de soldadura</t>
  </si>
  <si>
    <t>Inversión de soldadura para todos los fines de soldadura multiusos revestimiento para soldar es ideal para soldar todo tipo de dental.  material en el que una prótesis dental, diente, corona, o modelo para una restauración dental está encerrado para curar, soldadura, o colada, o el proceso de tal recinto</t>
  </si>
  <si>
    <t xml:space="preserve">,materiales dentales,inversiones de soldadura </t>
  </si>
  <si>
    <t>Dientes de polímeros sintéticos</t>
  </si>
  <si>
    <t>Los polímeros tienen hoy múltiples usos en odontología y su aplicación con biomateriales crece aceleradamente. Tienen propiedades que les hacen especialmente utilices para la fabricación de dispositivos dentales</t>
  </si>
  <si>
    <t>,materiales dentales,dientes de polimero sintetico,</t>
  </si>
  <si>
    <t>Titanio sin aleación para implantes dentales</t>
  </si>
  <si>
    <t>Titanio sin aleación que se utilizan para implantes quirúrgicos.</t>
  </si>
  <si>
    <t>,materiales dentales,titanio no aleado para implantes dentales,titanio no aleado para implantes dentales</t>
  </si>
  <si>
    <t>Cementos de óxido de zinc eugenol y de no eugenol</t>
  </si>
  <si>
    <t>Es un cemento temporal de autopolimerización, sin eugenol a base de óxido de zinc y una solución acuosa de resina que se utiliza para la cementación temporal de coronas, puentes, inlays, onlays provisionales y otras aplicaciones protésicas.</t>
  </si>
  <si>
    <t xml:space="preserve">,materiales dentales, cementos de oxido de zinc con y sin eugenol,cartucho cementacion,cemento aminofix,cemento c/gentam,cemento gentam.,cemento c/gentamicina,cemento gentamicina,cemento fermin: cemento fosfato,cemento zinc,cemento cinc,cemento osea,cemento oxido,cemento oxifosfato,cemento palaco,cemento provisorio,cemento fotocurado,eugenol </t>
  </si>
  <si>
    <t>Líquido de retracción gingival</t>
  </si>
  <si>
    <t>Líquido para la retracción temporal del margen gingival, con el fin de proporcionar un surco seco cuando el tejido periódontal está sano</t>
  </si>
  <si>
    <t>,materiales dentales,sets de recubrimiento plastico de piezas dentales metalicas,sets de recubrimiento plastico de piezas dentales metalicas</t>
  </si>
  <si>
    <t>Sets de partes anteriores o posteriores de dientes</t>
  </si>
  <si>
    <t>Es un plastisol utilizado para el recubrimiento de piezas metálicas por sumergimiento en el material,</t>
  </si>
  <si>
    <t>Recubrimientos o materiales adelgazantes o sets para caries dentales</t>
  </si>
  <si>
    <t>Equipos usados en el proceso que consiste en limpiar la cavidad resultante de una caries para luego rellenarla con algún material. Este proceso rehabilita así la anatomía dental para una apropiada estética, función, masticación y oclusión de los dientes con sus antagonistas y consigue un buen sellado que impide que vuelva a producirse la lesión cariosa.</t>
  </si>
  <si>
    <t>,materiales dentales,material o sets de empastes o diluyentes para caries,material o sets de empastes o diluyentes para caries</t>
  </si>
  <si>
    <t>Tintes o suministros de uso odontológico</t>
  </si>
  <si>
    <t>Los tintes  o agentes que imitan vivamente al diente natural. El color natural del diente se deriva del color saturado de la dentina, fusionada con la luz que penetra al esmalte translúcido y que luego queda reflejada, transmitida y absorbida en la superficie dental</t>
  </si>
  <si>
    <t>,materiales dentales,tintes dentales o suministros,tintes dentales o suministros</t>
  </si>
  <si>
    <t>Catalizadores de material de impresión de uso odontológico</t>
  </si>
  <si>
    <t>Substancia capaz de favorecer o acelerar una reacción química sin intervenir directamente en ella; al final de la reacción el catalizador permanece inalterado. Los catalizadores más usados son los constituidos por platino, paladio y vanadio o por óxidos de cobre y de níquel para impresiones dentales.</t>
  </si>
  <si>
    <t>,materiales dentales,catalizadores de material de impresion dental, catalizadores de material de impresion dental</t>
  </si>
  <si>
    <t>Compuestos limpiadores de instrumentos de uso odontológico</t>
  </si>
  <si>
    <t>Equipos, compuestos y quimicos para la esterilización del instrumental odontológico,</t>
  </si>
  <si>
    <t>,materiales dentales,compuestos limpiadores de instrumental odontologico</t>
  </si>
  <si>
    <t>Compuestos indicadores de presión de uso odontológico</t>
  </si>
  <si>
    <t>Pasta indicadora de los puntos de presión de prótesis completas removibles o coronas y puentes fijos.</t>
  </si>
  <si>
    <t>,materiales dentales,compuestos indicadores de presion dental</t>
  </si>
  <si>
    <t>Kits o accesorios de aislamiento de pastas de uso odontológico</t>
  </si>
  <si>
    <t>El dentífrico o pasta de dientes se usa para la limpieza dental, casi siempre con un cepillo de dientes. Suelen contener flúor como monofluorfosfato de sodio (Na2PO3F), arcilla, un poco de cuarzo, fluoruro de sodio (NaF) y el mineral más importante, Marmol.</t>
  </si>
  <si>
    <t xml:space="preserve">,materiales dentales,kits de aislamiento de pastas odontologicas o accesorios </t>
  </si>
  <si>
    <t>Compuestos restauradores de uso odontológico</t>
  </si>
  <si>
    <t>Material de relleno que se coloca en la pieza dental cuando debido a la caries dental, se ha formado una cavidad o al momento de realizarla una apertura  con la pieza de mano, tratamos de devolver la función, forma y estética a través del tipo de relleno que se vaya a utilizar.</t>
  </si>
  <si>
    <t xml:space="preserve">,materiales dentales,compuestos de restauracion dental  </t>
  </si>
  <si>
    <t>Protectores de nervios dentales</t>
  </si>
  <si>
    <t>Protectores para el tejido conectivo laxo localizado en el interior de un órgano dental y rodeado por dentina.</t>
  </si>
  <si>
    <t>,materiales dentales,protectores de la pulpa dental,formocresol,formo cresol,formo formalina, vitrebond vidrio ionomero polvo presentacion 9 g liquido 5,5 ml cuchara y block de mezcla</t>
  </si>
  <si>
    <t>Estantes o soportes para productos abrasivos de uso odontológico</t>
  </si>
  <si>
    <t>Es un mueble con tablas horizontales que sirve para almacenar productos odontológicos.</t>
  </si>
  <si>
    <t>,materiales dentales,estantes o soportes para productos odontologicos abrasivos</t>
  </si>
  <si>
    <t>Agentes enmascaradores de uso odontológico</t>
  </si>
  <si>
    <t>Agentes de enmascaramiento usado en la  restauración de los los dientes de diferentes tonos y evita pasos adicionales para lograr la uniformidad del color</t>
  </si>
  <si>
    <t xml:space="preserve">,materiales dentales,agentes cubrientes odontologicos  </t>
  </si>
  <si>
    <t>Kits de cementación de uso odontológico</t>
  </si>
  <si>
    <t>Corresponde a un tejido óseo especial, sin irrigación ni inervación. Se compone en un 55% de hidroxiapatita cálcica y en un 45% de agua. Se restringe a la raíz del diente y en su región apical presenta los cementocitos, que lo elaboraron y que se encuentran en lagunas, similares a las de los osteocitos del hueso</t>
  </si>
  <si>
    <t>,materiales dentales,kits de cementado dental,adhesivo fotocurado,adhesivo composite,cemento ionomero,cemento vidrio,cemento bandas,cemento fotocurado,ionomero,ionomero fotocurado,ionometro autocurado,ionomero vidrio,ionomero fuji,vitremer,ionomero restauracion,liquido ionomero,vidrio fotocurado</t>
  </si>
  <si>
    <t>Espaciadores de tintes de uso odontológico</t>
  </si>
  <si>
    <t>Espaciador para la prótesis dental en el molde maestro.</t>
  </si>
  <si>
    <t xml:space="preserve">,materiales dentales,espaciadores de moldes dentales </t>
  </si>
  <si>
    <t>Kits post endodoncia</t>
  </si>
  <si>
    <t>Las fundas de porcelana son revestimientos de porcelana ultra delgados fabricados a la medida que el dentista fija a los dientes en un procedimiento simple y cómodo que requiere sólo de un par de citas.</t>
  </si>
  <si>
    <t>,materiales dentales,kits de fundas dentales provisionales para endodoncia,endodontic post kits,kits de fundas dentales provisionales para endodoncia</t>
  </si>
  <si>
    <t>Compuestos de recubrimiento para prótesis dentales</t>
  </si>
  <si>
    <t xml:space="preserve">Son utilizados cuando la dentadura postiza ya no se ajusta perfectamente y se afloja. </t>
  </si>
  <si>
    <t>,materiales dentales,compuestos de recubrimiento de dentaduras postizas</t>
  </si>
  <si>
    <t>Compuestos de recubrimiento para modelos dentales</t>
  </si>
  <si>
    <t xml:space="preserve">
Un revestimiento es una capa que protege la superficie de los modelos dentales.</t>
  </si>
  <si>
    <t xml:space="preserve"> materiales dentales,compuestos de recubrimiento para modelos dentales,fabricacion de protesis dentales</t>
  </si>
  <si>
    <t>Kits de revestimiento de prótesis dentales</t>
  </si>
  <si>
    <t xml:space="preserve"> Kit  o  set de emergencia de reparación de dentadura postiza se utilizan para la reparación de dentaduras postizas rotas, astilladas o agrietadas y vienen con juegos de dientes para la dentadura postiza, resinas de acrílico profesional para dentadura postiza, adhesivos de unión, limpiador de dentaduras y un gotero para administrar las resinas/adhesivos. </t>
  </si>
  <si>
    <t xml:space="preserve">,materiales dentales,kits de reparacion provisional de dentaduras postizas </t>
  </si>
  <si>
    <t>Solventes de cera de uso odontológico</t>
  </si>
  <si>
    <t>Un disolvente o solvente es una sustancia que permite la dispersión de otra sustancia en esta a nivel molecular o iónico.</t>
  </si>
  <si>
    <t xml:space="preserve">,materiales dentales,disolventes de cera odontologica </t>
  </si>
  <si>
    <t>Kits para implantes dentales</t>
  </si>
  <si>
    <t>Equipo usado en unas fijaciones de titanio puro que se colocan en el hueso maxilar con el fin de sustituir a las raíces de las piezas dentales perdidas, lo cual nos permite reemplazar la pieza natural por una pieza artificial de mejor funcionalidad e igual o mejor estética</t>
  </si>
  <si>
    <t>,materiales dentales,kits para implantes odontologicos,</t>
  </si>
  <si>
    <t>Lubricantes dentales</t>
  </si>
  <si>
    <t>Un lubricante es una sustancia que, colocada entre dos piezas móviles, no se degrada, y forma asimismo una película que impide su contacto, permitiendo su movimiento incluso a elevadas temperaturas y presiones</t>
  </si>
  <si>
    <t xml:space="preserve"> materiales dentales,lubricantes odontologicos,</t>
  </si>
  <si>
    <t>Kits o bandejas desechables pre ensambladas de uso odontológico</t>
  </si>
  <si>
    <t>Conjunto de objetos y prendas dentales necesarias para desarrollar la actividad odontológica.</t>
  </si>
  <si>
    <t>,suministros dentales generales,bandejas o equipos dentales de usar y tirar premontados,</t>
  </si>
  <si>
    <t>Baberos de uso odontológico</t>
  </si>
  <si>
    <t>El babero consiste básicamente en un pequeño trozo de tela que cubre el pecho  y que se anuda detrás del cuello</t>
  </si>
  <si>
    <t xml:space="preserve">,suministros dentales generales,baberos dentales </t>
  </si>
  <si>
    <t>Suministros hembra de uso odontológico</t>
  </si>
  <si>
    <t>Son unas planchas desechables de goma que se taladran con unos perforadores. La goma una vez taladrada se coloca encima del diente atratar, de manera que la corona dental atraviesa la perforación y quede aislada del resto.</t>
  </si>
  <si>
    <t xml:space="preserve">,suministros dentales generales,suministros de dique dental  </t>
  </si>
  <si>
    <t>Recubrimientos de uso odontológico</t>
  </si>
  <si>
    <t>Conjunto de vendas que se colocan en determinada parte del cuerpo para sujetarlo o cubrir un apósito.</t>
  </si>
  <si>
    <t>,suministros dentales generales,vendajes dentales,</t>
  </si>
  <si>
    <t>Forros para el apoyacabezas de la silla de examen de uso odontológico</t>
  </si>
  <si>
    <t xml:space="preserve">Silla con reposacabezas para examenes detales. </t>
  </si>
  <si>
    <t xml:space="preserve">,suministros dentales generales,silla de examen dental  </t>
  </si>
  <si>
    <t>Bolitas absorbentes de uso odontológico</t>
  </si>
  <si>
    <t>Bolas absorbentes de algodón o de lana para usos dentales,</t>
  </si>
  <si>
    <t>,suministros dentales generales,bolitas absorbentes dentales</t>
  </si>
  <si>
    <t>Rollos de uso odontológico</t>
  </si>
  <si>
    <t>Rollos de algodón absorbente para uso odontológico. Especialmente diseñados para absorción de la saliva.</t>
  </si>
  <si>
    <t>,suministros dentales generales,rollos dentales</t>
  </si>
  <si>
    <t>Jeringas o agujas o jeringas con agujas de uso odontológico</t>
  </si>
  <si>
    <t>Instrumento de acero 
inoxidable para la administración del anestésico local mediante la técnica de anestesia intraligamentosa.</t>
  </si>
  <si>
    <t xml:space="preserve">,suministros dentales generales,jeringas dentales o agujas o jeringas con agujas,aguja jeringa carpule,carpule corta,agujas carpule,aguja jeringa carpule,,agujas dentales tipo carpule, jeringa desechable
</t>
  </si>
  <si>
    <t>Cubiertas desechables para bandejas de uso odontológico</t>
  </si>
  <si>
    <t>Es un elemento de cubrición desechable que se pone encima de de las bandejas dentales para taparla o resguardarla.</t>
  </si>
  <si>
    <t>,suministros dentales generales,cubiertas desechables de bandejas dentales,cubiertas desechables de bandejas dentales</t>
  </si>
  <si>
    <t>Estuches o cubiertas para instrumentos o sets de uso odontológico</t>
  </si>
  <si>
    <t>Es una caja pequeña que sirve para guardar de forma ordenada los instrumentos odontológicos.</t>
  </si>
  <si>
    <t>,suministros dentales generales,estuches o fundas para instrumentos o sets odontologicos,cases or covers for dental instruments or sets,estuches o fundas para instrumentos o sets odontologicos</t>
  </si>
  <si>
    <t>Platos de uso odontológico</t>
  </si>
  <si>
    <t>Platillos desechables usados para mezclar distintos sustancias dentales.</t>
  </si>
  <si>
    <t>,suministros dentales generales,platillos odontologicos,platillos odontologicos</t>
  </si>
  <si>
    <t>Pinzas de uso odontológico</t>
  </si>
  <si>
    <t>Sirven para prender el colgajo a la hora de suturar, el odontólogo lo sujeta con una mano y con la otra, gracias al portaagujas pasa la aguja a través del colgajo</t>
  </si>
  <si>
    <t xml:space="preserve">,suministros dentales generales,pinzas odontologicas </t>
  </si>
  <si>
    <t>Tazas medidoras de uso odontológico</t>
  </si>
  <si>
    <t>Recipiente cilíndrico de vidrio fino que se utiliza muy comúnmente en el laboratorio, sobre todo, para preparar o calentar sustancias y traspasar líquidos. Son cilíndricos con un fondo plano; se les encuentra de varias capacidades, desde 1 ml hasta de varios litros.</t>
  </si>
  <si>
    <t>,suministros dentales generales,vasos de medicion odontologicos,vasos de medicion odontologicos</t>
  </si>
  <si>
    <t>Contenedores o accesorios de materiales de desecho de uso odontológico</t>
  </si>
  <si>
    <t>Es un recipiente usado para almacenar basuras o desechos que puede estar hecho de metal o plástico odontológicos.</t>
  </si>
  <si>
    <t>,suministros dentales generales,contenedores de desechos odontologicos o accesorios</t>
  </si>
  <si>
    <t>Tazones mezcladores de uso odontológico</t>
  </si>
  <si>
    <t xml:space="preserve"> Recipiente bajo y de boca muy ancha que se emplea para hacer mezclas odontológicas.</t>
  </si>
  <si>
    <t>,suministros dentales generales,palanganas de mezcla odontologicas</t>
  </si>
  <si>
    <t>Sujetadores o dispensadores de servilletas de uso odontológico</t>
  </si>
  <si>
    <t>Distribuidor de paños protectores odontológicos.</t>
  </si>
  <si>
    <t xml:space="preserve"> suministros dentales generales,sujeciones o dispensadores de panos protectores odontologicos </t>
  </si>
  <si>
    <t>Dispensadores de materiales de uso odontológico</t>
  </si>
  <si>
    <t>Distribuidores de materiales odontológicos.</t>
  </si>
  <si>
    <t xml:space="preserve">,suministros dentales generales,dispensadores de material odontologico </t>
  </si>
  <si>
    <t>Kits de accesorios para jeringas de uso odontológico</t>
  </si>
  <si>
    <t>Embolo insertado en un tubo que tiene una pequeña apertura en uno de sus extremos por donde se expulsa el contenido de dicho tubo, para usos odontológicos.</t>
  </si>
  <si>
    <t>,suministros dentales generales,kits de accesorios de jeringas odontologicas,</t>
  </si>
  <si>
    <t>Escupideras de uso odontológico</t>
  </si>
  <si>
    <t>Pequeño recipiente de loza, metal, madera, etc., que sirve para escupir en él.</t>
  </si>
  <si>
    <t>,suministros dentales generales,escupideras odontologicas|</t>
  </si>
  <si>
    <t>Papeles articulados para operación o productos relacionados de uso odontológico</t>
  </si>
  <si>
    <t>El papel de articular permite determinar con exactitud la existencia y localización de los puntos de contacto oclusal.</t>
  </si>
  <si>
    <t>,suministros especificos a la operacion dental,papeles de articulacion en la operacion dental o productos relacionados</t>
  </si>
  <si>
    <t>Barreras de control de infección para operaciones de uso odontológico</t>
  </si>
  <si>
    <t>Son medios físicos usados para reducir al máximo el transito de microorganismos dentro del consultorio. Las barreras usadas correctamente pueden impedir las rutas vehiculares más directas entre el paciente y el profesional.</t>
  </si>
  <si>
    <t>suministros especificos a la operacion dental,barreras de control de la infeccion en la operacion dental,</t>
  </si>
  <si>
    <t>Tornillos de retención o productos relacionados para operaciones de uso odontológico</t>
  </si>
  <si>
    <t>Anclaje insertado en la raíz del diente luego del tratamiento de conducto radicular a fin de reforzar el diente .</t>
  </si>
  <si>
    <t xml:space="preserve"> suministros especificos a la operacion dental,pernetes de retencion en la operacion dental o productos relacionados,dental</t>
  </si>
  <si>
    <t>Cordones de retracción para operaciones de uso odontológico</t>
  </si>
  <si>
    <t>El dentista utiliza un programa de compresión de hilo de retracción para colocar el cable alrededor de la línea de las encías durante un procedimiento de la corona, ya que elimina la sangre que rodea el diente durante la preparación. Esto permite que el dentista para ver los márgenes de los dientes, así como para tomar una impresión perfecta para la corona permanente.</t>
  </si>
  <si>
    <t xml:space="preserve">suministros especificos a la operacion dental,cuerdas de retraccion en la operacion dental </t>
  </si>
  <si>
    <t>Sets de sialografía de uso odontológico</t>
  </si>
  <si>
    <t xml:space="preserve">
La sialografía es una técnica para diagnosticar radiográficamente las glándulas salivales, sus conductos y conductillos, luego de haberles introducido sustancias de contraste a través de su conducto excretor hasta que se hayan llenado totalmente los ácidos glandulares y el conducto o mejor dicho, por medio del llenado retrógrado con medio opaco (por ejemplo yodolipol, yodo). </t>
  </si>
  <si>
    <t xml:space="preserve"> suministros especificos a la operacion dental,sets de sialografia odontologica</t>
  </si>
  <si>
    <t>Tablillas o sets de uso odontológico</t>
  </si>
  <si>
    <t>Las férulas dentales son dispositivos fabricados por el protésico dental, de materiales plásticos o resinas acrílicas, que recubren total o parcialmente los arcos dentarios.</t>
  </si>
  <si>
    <t xml:space="preserve"> suministros especificos a la operacion dental,ferulas odontologicas o sets</t>
  </si>
  <si>
    <t>Anillos para instrumentos de uso odontológico</t>
  </si>
  <si>
    <t>Pieza de metal o plástico en forma de circunferencia  que sirven para colgar o sujetar instrumental odontológico.</t>
  </si>
  <si>
    <t xml:space="preserve"> suministros especificos a la operacion dental,anillas para instrumental odontologico</t>
  </si>
  <si>
    <t>Cartuchos de ligadura para ortodoncia</t>
  </si>
  <si>
    <t>Un instrumento de ortodoncia se proporciona para permitir la aplicación del arco de alambre de retención anulares ligaduras elásticas a brackets ortodóncicos en la superficie labial de los dientes de un paciente. El instrumento incluye un cartucho desechable que se carga con una pila de las ligaduras elásticas anulares, y que sirve como un elemento de distribución, un alojamiento para recibir el cartucho.</t>
  </si>
  <si>
    <t xml:space="preserve"> suministros especificos a la operacion dental,cartuchos de ligamento de ortodoncia </t>
  </si>
  <si>
    <t>Articuladores o accesorios de uso odontológico</t>
  </si>
  <si>
    <t>El articulador es un instrumento mecánico rígido, representativo de las articulaciones temporomandibulares y componentes de los maxilares, al cual pueden incorporarse y fijarse modelos del maxilar y la mandíbula para simular el movimiento de ésta.</t>
  </si>
  <si>
    <t xml:space="preserve"> equipo y suministros ortodonticos y prostodonticos,articuladores dentales o accesorios </t>
  </si>
  <si>
    <t>Soluciones hemostáticas de uso odontológico</t>
  </si>
  <si>
    <t>Agente físico o químico que detiene una hemorragia</t>
  </si>
  <si>
    <t xml:space="preserve"> equipo y suministros ortodonticos y prostodonticos,soluciones hemostaticas dentales</t>
  </si>
  <si>
    <t>Tornillos o fijadores o suministros relacionados de uso odontológico</t>
  </si>
  <si>
    <t>Elemento para devolver parte del tejido dentario perdido anclado en el interior de los conductos de la pieza dentaria y así poder retener la corona dental en el diente. Es un intermediario entre la raíz y la corona.</t>
  </si>
  <si>
    <t xml:space="preserve"> equipo y suministros ortodonticos y prostodonticos,pernos o puntales dentales o suministros relacionados </t>
  </si>
  <si>
    <t>Retenedores de uso odontológico</t>
  </si>
  <si>
    <t xml:space="preserve"> Son elementos retentivos que unen una prótesis fija y una prótesis removible. Los retenedores por fricción son conocidos como "ataches" que viene del francés "attachement" y significa ligadura.</t>
  </si>
  <si>
    <t xml:space="preserve"> equipo y suministros ortodonticos y prostodonticos,retenedores dentales,retenedores dentales</t>
  </si>
  <si>
    <t>Pinzas de aplicación para ortodoncia</t>
  </si>
  <si>
    <t>Los corchetes (“brackets”), la parte de 
los aparatos de ortodoncia que sujetan a los alambres, se adhieren al frente de los dientes y pueden ser de metal, claros, o del color del 
diente.</t>
  </si>
  <si>
    <t xml:space="preserve"> equipo y suministros ortodonticos y prostodonticos,corchetes de aparatos ortodonticos,</t>
  </si>
  <si>
    <t>Frenillos "brackets" para ortodoncia</t>
  </si>
  <si>
    <t>Los soportes, la parte del los frenos que aguantan los alambres, se pegan al frente de los dientes. Estos soportes pueden ser de metal, transparentes o del color de los dientes.</t>
  </si>
  <si>
    <t xml:space="preserve"> equipo y suministros ortodonticos y prostodonticos,soportes ortodonticos </t>
  </si>
  <si>
    <t>Tubos bucales para ortodoncia</t>
  </si>
  <si>
    <t>Pieza hueca, generalmente de forma cilíndrica y, por lo común, abierta por ambos extremos, que se hace de distintas materias y se destina a varios usos</t>
  </si>
  <si>
    <t>equipo y suministros ortodonticos y prostodonticos,tubos bucales ortodonticos,orthodontic buccal tubes,tubos bucales ortodonticos</t>
  </si>
  <si>
    <t>Bobinas de resorte para ortodoncia</t>
  </si>
  <si>
    <t xml:space="preserve">Los resortes se construyen con alambre, de diferentes grosores, que apoyados y activados sobre el diente producen su desplazamiento.
Los resortes son elementos mecánicos utilizados en ortodoncia para lograr el movimiento controlado de los elementos dentarios.
</t>
  </si>
  <si>
    <t xml:space="preserve"> equipo y suministros ortodonticos y prostodonticos,resortes espirales ortodonticos </t>
  </si>
  <si>
    <t>Elásticos para ortodoncia</t>
  </si>
  <si>
    <t xml:space="preserve">Tejido, cinta o cordón de goma, especialmente el que se coloca para  mejorar la coordinación entre la arcada dental superior e inferior. Por tanto son muy útiles para corregir las mordidas cruzadas, y las abiertas bien sean laterales o anteriores. </t>
  </si>
  <si>
    <t xml:space="preserve"> equipo y suministros ortodonticos y prostodonticos,elasticos ortodonticos </t>
  </si>
  <si>
    <t>Elastómeros para ortodoncia</t>
  </si>
  <si>
    <t>Los elastómeros son aquellos polímeros que muestran un comportamiento elástico, usados para corregir la arcada dental.</t>
  </si>
  <si>
    <t xml:space="preserve"> equipo y suministros ortodonticos y prostodonticos,elastomericos ortodonticos </t>
  </si>
  <si>
    <t>Tornillos de expansión para ortodoncia</t>
  </si>
  <si>
    <t>Los tornillos, llamados de expansión, no solo se han usado para aumentar la longitud de arcada a base de expansionarla, también 
se usan para rotar incisivos, para descruzar mordidas, para distalar piezas, para vestibulizar piezas, etc.</t>
  </si>
  <si>
    <t xml:space="preserve"> equipo y suministros ortodonticos y prostodonticos,roscas de expansion ortodonticas </t>
  </si>
  <si>
    <t>Bandas molares para ortodoncia</t>
  </si>
  <si>
    <t xml:space="preserve">Las bandas que sostienen al aparato de ortodoncia consiste en una anilla metálica, que rodeará a toda la pieza dental, dónde suele ir soldado un tubo para que pase el arco y diversos aditamentos (ganchos, etc.).
</t>
  </si>
  <si>
    <t xml:space="preserve"> equipo y suministros ortodonticos y prostodonticos,bandas de muelas ortodonticas,bandas de muelas ortodonticas,banda silicona,banda universal superior,bandas molar,bandas preformadas,bandas metalicas</t>
  </si>
  <si>
    <t>Alicates para ortodoncia</t>
  </si>
  <si>
    <t>Los alicates son herramientas que se utilizan para sujetar para hora de hacer una ortodóncia.</t>
  </si>
  <si>
    <t xml:space="preserve"> equipo y suministros ortodonticos y prostodonticos,fundas de retenedores ortodonticos </t>
  </si>
  <si>
    <t>Estuches retenedores para ortodoncia</t>
  </si>
  <si>
    <t>Son de acero inoxidable, transparentes o del color del diente y están pegadas al diente con agentes de adhesión dental. Envuelven cada diente para servir de ancla para los brackets. Las fundas  transparentes o del color del diente son más atractivas porque no se pueden ver. Se disimulan con el color del diente. Sin embargo, cuestan más que las de acero inoxidable. No se usan en todos los pacientes. Algunas personas necesitan solo brackets y no gomas.</t>
  </si>
  <si>
    <t>Bandas de colocación para ortodoncia</t>
  </si>
  <si>
    <t>Objeto que se cementa a algunos dientes para realizar sobre este fuerzas ortodóncicas. Consiste en una anilla metálica, que rodeará a toda la pieza dental, dónde suele ir soldado un tubo para que pase el arco y diversos aditamentos (ganchos, etc.)</t>
  </si>
  <si>
    <t xml:space="preserve"> equipo y suministros ortodonticos y prostodonticos,bandas de montadura ortodonticas</t>
  </si>
  <si>
    <t>Topes o bloqueos para ortodoncia</t>
  </si>
  <si>
    <t>Elementos que se utilizan para detener el desplazamiento de los dientes.</t>
  </si>
  <si>
    <t xml:space="preserve"> equipo y suministros ortodonticos y prostodonticos,cierres o cerraduras ortodonticos </t>
  </si>
  <si>
    <t>Cinceles para periodoncia</t>
  </si>
  <si>
    <t>Están diseñados para realizar incisiones sulculares secundarias en procedimiento de colgajo y facilitar la eliminación de fibras residuales de los dientes
Util para modificar el contorno del hueso. Las muescas semicirculares están biseladas por ambas caras. También puede emplearse para reflejar un colgajo o extirpar colgajos palatinos secundarios.</t>
  </si>
  <si>
    <t xml:space="preserve"> equipo y suministro periodontal,cinceles periodontales,periodontal chisels,cinceles periodontales</t>
  </si>
  <si>
    <t>Limas para periodoncia</t>
  </si>
  <si>
    <t>Las limas quirurgicas periodontales se usan de modo primario para alisar los rebordes oseos irregulares.</t>
  </si>
  <si>
    <t xml:space="preserve"> equipo y suministro periodontal,limas periodontales,periodontal files,limas periodontales</t>
  </si>
  <si>
    <t>Separadores para periodoncia</t>
  </si>
  <si>
    <t>Es un raspador de acero inoxidable y criogénicamente endurecido para la eliminación del cálculo y la placa supragingival.</t>
  </si>
  <si>
    <t xml:space="preserve"> equipo y suministro periodontal,azadas periodontales </t>
  </si>
  <si>
    <t>Instrumentos de prueba de implante periodontal a interface de hueso</t>
  </si>
  <si>
    <t>Elementos de práctica utilizados para implantes periodontal al hueso.</t>
  </si>
  <si>
    <t xml:space="preserve"> equipo y suministro periodontal,instrumentos de ensayo para interfaz de implante periodontal al hueso</t>
  </si>
  <si>
    <t>Instrumentos de control para periodoncia</t>
  </si>
  <si>
    <t xml:space="preserve">Instrumentos o equipos  usados en la especialidad que estudia todos los aspectos de los tejidos que rodean el diente, para la prevención, diagnóstico y tratamiento de todas las formas de enfermedad periodontal. </t>
  </si>
  <si>
    <t xml:space="preserve"> equipo y suministro periodontal,instrumentos de control periodontio </t>
  </si>
  <si>
    <t>Disectores de tejido para periodoncia</t>
  </si>
  <si>
    <t>Instrumento quirúrgico con mango, articulado en el centro, que permite la disección de tejidos por el cirujano, al separarlos o atravesarlos.</t>
  </si>
  <si>
    <t xml:space="preserve"> equipo y suministro periodontal,disectores de tejido periodontal </t>
  </si>
  <si>
    <t>Pastas protectoras para periodoncia</t>
  </si>
  <si>
    <t>Pasta adhesiva y protectora de heridas y para la comodidad de el paciente</t>
  </si>
  <si>
    <t>equipo y suministro periodontal,pastas protectoras periodontales</t>
  </si>
  <si>
    <t>Curetas para periodoncia</t>
  </si>
  <si>
    <t>Instrumentos con bordes cortantes redondeados que sirven para limar hueso, limpiar y raspar zonas con infección</t>
  </si>
  <si>
    <t>equipo y suministro periodontal,legras periodontales,periodontal curettes</t>
  </si>
  <si>
    <t>Cuchillos para periodoncia</t>
  </si>
  <si>
    <t>Parte plana de una herramienta o de un arma que tengan normalmente un filo y/o un extremo afilado hechos generalmente de metal como el acero para cortar.</t>
  </si>
  <si>
    <t xml:space="preserve">equipo y suministro periodontal,cuchillas periodontales </t>
  </si>
  <si>
    <t>Membranas para periodoncia</t>
  </si>
  <si>
    <t>Es el tejido fino fibroso que ocupa el espacio entre la raíz del diente y el hueso alveolar, proporcionando un accesorio físico ligamentoso del diente al hueso y al alimento a la superficie del cemento de la raíz y de las células que permiten el movimiento del diente</t>
  </si>
  <si>
    <t>equipo y suministro periodontal,membranas periodontales,</t>
  </si>
  <si>
    <t>Sets de transferencia de diálisis peritoneal ambulatoria continua capd</t>
  </si>
  <si>
    <t>Set utilizado para la  diálisis peritoneal (PD) y asi limpiar los productos de desecho de su sangre, elimina los líquidos extra y controla la química de su cuerpo cuando fallan sus riñones.</t>
  </si>
  <si>
    <t xml:space="preserve"> equipo de dialisis peritoneal y de equilibrio y suministros,sets de transferencia de dialisis peritoneal ambulatoria continua (capd)</t>
  </si>
  <si>
    <t>Calentadores de dialisato peritoneal</t>
  </si>
  <si>
    <t>La diálisis peritoneal es un procedimiento que permite depurar líquidos y electrolítos en pacientes pediátricos que sufren insuficiencia renal aguda de distinta etiología y en otras patologías como alteraciones metabólicas e intoxicaciones</t>
  </si>
  <si>
    <t>equipo de dialisis peritoneal y de equilibrio y suministros,calentadores dialisates peritoneal,</t>
  </si>
  <si>
    <t>Sets de administración o cateterización de diálisis peritoneal</t>
  </si>
  <si>
    <t>Normalmente viene todo el sistema en un mismo paquete. Este incluye un sistema de infusión, con una línea de entrada en la que encontramos la bureta medidora del líquido a infundir, y una serie de llaves o pinzas para clampar el sistema. Llega hasta el extremo de entrada al paciente y de ahí, parte en Y el sistema de salida, que también consta de una bureta medidora del líquido drenado y sus correspondientes pinzas o llaves para cortar el flujo. El final de esta línea de salida es una bolsa colectora del total de la solución drenada. Este sistema no se conecta directamente al catéter Tenckhoff del paciente, sino que va enroscado a una pieza intermedia que también, como este sistema, es desechable.</t>
  </si>
  <si>
    <t xml:space="preserve">equipo de dialisis peritoneal y de equilibrio y suministros,juegos de cateterizacion o administracion de dialisis peritoneal,juegos de cateterizacion o administracion de dialisis peritoneal,cateter peritoneal </t>
  </si>
  <si>
    <t>Adaptadores o pinzas o conectores de catéter para diálisis peritoneal</t>
  </si>
  <si>
    <t xml:space="preserve"> Para la conexión del catéter del paciente y el prolongador</t>
  </si>
  <si>
    <t xml:space="preserve"> equipo de dialisis peritoneal y de equilibrio y suministros,adaptadores o abrazadoras o conectores de cateter de dialisis peritoneal,adaptadores o abrazadoras o conectores de cateter de dialisis peritoneal </t>
  </si>
  <si>
    <t>Bolsas o contenedores de drenaje de diálisis peritoneal</t>
  </si>
  <si>
    <t>Es un recipiente similar a una bolsa, pero sin asas técnica usado en la técnica de depuración extrarrenal en la que mediante la
introducción de uno a tres litros de una solución salina que contiene dextrosa (solución o líquido de diálisis) a través de un catéter en la cavidad peritoneal y aprovechando la gran vascularización del 
peritoneo que lo recubre, las sustancias tóxicas se movilizan desde la sangre y los tejidos que las rodean a la solución de diálisis por procesos de dilución y ultrafiltración.</t>
  </si>
  <si>
    <t>equipo de dialisis peritoneal y de equilibrio y suministros,recipientes o sacos de drenaje de dialisis peritoneal,set drenaje</t>
  </si>
  <si>
    <t>Derivaciones o catéteres o dispositivos de acceso permanente para diálisis peritoneal</t>
  </si>
  <si>
    <t>Es una conexión quirúrgica entre dos estructuras. Generalmente quiere decir una conexión creada entre estructuras tubulares, como los vasos sanguíneos o las asas del intestino.</t>
  </si>
  <si>
    <t>equipo de dialisis peritoneal y de equilibrio y suministros,anastomosis de dialisis peritoneal o cateteres o de acceso a aparatos interiores,extension cateter</t>
  </si>
  <si>
    <t>Soluciones para diálisis peritoneal</t>
  </si>
  <si>
    <t>Las soluciones de diálisis peritoneal son preparaciones de administración intraperitoneal que contienen electrolitos a una concentración similar a la del plasma, y también contienen glucosa u otro agente osmótico adecuado. Las soluciones de diálisis peritoneal siempre contienen sodio, cloro y carbonato de hidrógeno o un precursor; también pueden contener calcio, magnesio y potasio.</t>
  </si>
  <si>
    <t xml:space="preserve"> equipo de dialisis peritoneal y de equilibrio y suministros,soluciones de dialisis peritoneal,peritoneal dialysis solutions,soluciones de dialisis peritoneal,capd, apd, capd andy disc, apd andy disc</t>
  </si>
  <si>
    <t>Correas o arneses para unidades de diálisis peritoneal</t>
  </si>
  <si>
    <t>Correa o tirante que se ajusta al cuerpo y que se utiliza como sujeción.</t>
  </si>
  <si>
    <t xml:space="preserve"> equipo de dialisis peritoneal y de equilibrio y suministros,correas o arneses de la unidad de dialisis peritoneal,correas o arneses de la unidad de dialisis peritoneal </t>
  </si>
  <si>
    <t>Unidades de diálisis peritoneal</t>
  </si>
  <si>
    <t xml:space="preserve"> Conjunto de personas y aparatos mandados por un jefe para el  procedimiento que permite depurar líquidos y electrolítos en pacientes pediátricos que sufren insuficiencia renal aguda de distinta etiología y en otras patologías como alteraciones metabólicas e intoxicaciones</t>
  </si>
  <si>
    <t xml:space="preserve"> equipo de dialisis peritoneal y de equilibrio y suministros,unidades de dialisis peritoneal </t>
  </si>
  <si>
    <t>Kits de lavado para diálisis peritoneal</t>
  </si>
  <si>
    <t>El lavado peritoneal es un método de diagnóstico fácil, rápido, seguro 
y sobre todo eficaz para determinar lesiones de vísceras o de órganos 
intraabdominales, facilitando así la toma de decisiones para el tratamiento correcto de pacientes con trauma abdominal.</t>
  </si>
  <si>
    <t xml:space="preserve"> equipo de dialisis peritoneal y de equilibrio y suministros,kits de lavado peritoneal,peritoneal lavage kits,kits de lavado peritoneal</t>
  </si>
  <si>
    <t>Kits o sets o accesorios de administración de hemodiálisis</t>
  </si>
  <si>
    <t xml:space="preserve">Administración de hemodiálisis que  involucran el incumplimiento de la política o del protocolo, como los procedimientos establecidos para el tratamiento. </t>
  </si>
  <si>
    <t xml:space="preserve"> equipo de hemodialisis extracorporea y suministros,kits o sets de administracion de hemodialisis o accesorios,maquinas fmc 4008, set de lineas arterio venosa</t>
  </si>
  <si>
    <t>Muestreadores de bolsas de sangre para hemodiálisis</t>
  </si>
  <si>
    <t>Sacos para muestras medicas de sangre usados para el tratamiento empleado cuando los riñones no funcionan bien. Dicho tratamiento elimina sustancias dañinas de la sangre cuando los riñones no lo pueden hacer.</t>
  </si>
  <si>
    <t xml:space="preserve"> equipo de hemodialisis extracorporea y suministros,muestras de saco de sangre de hemodialisis </t>
  </si>
  <si>
    <t>Aparato de demanda de oxígeno en la sangre para hemodiálisis</t>
  </si>
  <si>
    <t>Equipo para atender problemas respiratorios durante el tratamiento de hemodiálisis</t>
  </si>
  <si>
    <t xml:space="preserve"> equipo de hemodialisis extracorporea y suministros,aparato de demanda para oxigeno sanguineo de hemodialisis</t>
  </si>
  <si>
    <t>Sillas para hemodiálisis</t>
  </si>
  <si>
    <t>Sillón diseñado especialmente  para el paciente en el diagnóstico y períodos de tratamiento de hemodiálisis</t>
  </si>
  <si>
    <t xml:space="preserve"> equipo de hemodialisis extracorporea y suministros,sillas de hemodialisis,sillas de hemodialisis,sillon fmc, sillon top 220</t>
  </si>
  <si>
    <t>Medidores de conductividad de dialisato para hemodiálisis</t>
  </si>
  <si>
    <t>Para asegurar una mezcla adecuada durante la preparación de dializado y como una verificación final de la calidad del dializado antes del tratamiento de hemodiálisis.</t>
  </si>
  <si>
    <t>equipo de hemodialisis extracorporea y suministros,calibres de conductividad dialisate de hemodialisis,</t>
  </si>
  <si>
    <t>Detectores de nivel de dialisato para hemodiálisis</t>
  </si>
  <si>
    <t>Equipos usados para la adecuada dosificación y mezcla de concentrados con agua, la calidad del agua se mezcla con concentrados para formar dializado, y la calidad del agua utilizada en el reprocesamiento de hemodializadores, el mantenimiento del sistema y desinfección.</t>
  </si>
  <si>
    <t xml:space="preserve"> equipo de hemodialisis extracorporea y suministros,detectores de nivel dialsate de hemodialisis</t>
  </si>
  <si>
    <t>Bombas de presión de dialisato para hemodiálisis</t>
  </si>
  <si>
    <t>El sistema más usado es la bomba peristáltica de rodillos, generalmente con dos rodillos. La línea arterial tiene un "cuerpo de bomba" que es el que se encaja en la bomba de sangre y suele ser más ancho y blando que el resto de la línea. Así los rodillos comprimen este segmento y, conforme van girando, arrastran la sangre en dirección al dializador.</t>
  </si>
  <si>
    <t xml:space="preserve"> equipo de hemodialisis extracorporea y suministros,bombas de presion dialsate de hemodialisis</t>
  </si>
  <si>
    <t>Soluciones de dialisato para hemodiálisis</t>
  </si>
  <si>
    <t>Son soluciones de electrólitos formuladas en concentraciones similares a aquellas del líquido extracelular o el plasma. Siempre contienen sodio y cloruro, así como bicarbonato o un precursor. También contienen calcio, magnesio y raramente potasio. Se les puede añadir glucosa como un agente osmótico. Estas soluciones permiten la remoción de agua y electrólitos, así como el reemplazo de estos.</t>
  </si>
  <si>
    <t>equipo de hemodialisis extracorporea y suministros,soluciones dialsate de hemodialisis,</t>
  </si>
  <si>
    <t>Tanques de dialisato para hemodiálisis</t>
  </si>
  <si>
    <t>Elementos utilizados para realizar la operación de sustitución renal.</t>
  </si>
  <si>
    <t xml:space="preserve"> equipo de hemodialisis extracorporea y suministros,tanques dialsate de hemodialisis </t>
  </si>
  <si>
    <t>Tubos de dialisato para hemodiálisis</t>
  </si>
  <si>
    <t xml:space="preserve">Sistema de tuberia usada en el  proceso que elimina los desechos y los líquidos de la sangre. La sangre sale fuera del cuerpo a través de tubos y de un filtro especial que la limpia, y posteriormente regresa al cuerpo. </t>
  </si>
  <si>
    <t xml:space="preserve"> equipo de hemodialisis extracorporea y suministros,tubos dialsate de hemodialisis </t>
  </si>
  <si>
    <t>Baños calentadores de dialisato para hemodiálisis</t>
  </si>
  <si>
    <t>Elementos que cuentan con agua a altas temperaturas para el proceso de hemodiálisis.</t>
  </si>
  <si>
    <t xml:space="preserve">equipo de hemodialisis extracorporea y suministros,banos calientes dialsate de hemodialisis </t>
  </si>
  <si>
    <t>Filtros de celuloide de dializador para hemodiálisis</t>
  </si>
  <si>
    <t>Dispositivo destinado para limpiar la sangre.</t>
  </si>
  <si>
    <t xml:space="preserve"> equipo de hemodialisis extracorporea y suministros,filtros celuloides de dializer de hemodialisis,filtros celuloides de dializer de hemodialisis 
</t>
  </si>
  <si>
    <t>Filtros de colodión de dializador para hemodiálisis</t>
  </si>
  <si>
    <t>Membrana sintética de nítrato de celulosa con poros uniformes que se utiliza en microbiología para determinar el tamaño de las partículas virales.</t>
  </si>
  <si>
    <t>equipo de hemodialisis extracorporea y suministros,filtros colodion de dializer de hemodialisis</t>
  </si>
  <si>
    <t>Filtros de filamento hueco de dializador para hemodiálisis</t>
  </si>
  <si>
    <t> Elementos desechables para la hemodiálisis extracorpórea.</t>
  </si>
  <si>
    <t xml:space="preserve">equipo de hemodialisis extracorporea y suministros,filtros huecos de filamento de dializer de hemodialisis,filtros huecos de filamento de dializer de hemodialisis </t>
  </si>
  <si>
    <t>Sistemas de reprocesamiento de dializador para hemodiálisis</t>
  </si>
  <si>
    <t>Equipo que se utiliza para volver a procesar todas las sustancias en un proceso de sustitución renal.</t>
  </si>
  <si>
    <t xml:space="preserve"> equipo de hemodialisis extracorporea y suministros,puristeril, equipo de hemodialisis
</t>
  </si>
  <si>
    <t>Detectores de burbujas de aire o espuma o coágulos, o trampas o alarmas para unidades de hemodiálisis</t>
  </si>
  <si>
    <t>Monitorización continua de nivel de líquido, burbujas de aire o espuma en los procesos químicos y los sistemas de infusión cuando está conectado a un tipo capilar u otro tipo de tubo.</t>
  </si>
  <si>
    <t>equipo de hemodialisis extracorporea y suministros,detectores de burbuja de aire o espuma o embolla de la unidad de hemodialisis o trampas o alertas,, equipo de hemodialisis</t>
  </si>
  <si>
    <t>Monitores de presión arterial para unidades de hemodiálisis</t>
  </si>
  <si>
    <t>Los controles de presión están diseñados para controlar o monitorear las condiciones de la presión arterial en la unidad de hemodiálisis</t>
  </si>
  <si>
    <t>equipo de hemodialisis extracorporea y suministros,controles de la presion arterial de la unidad de hemodialisis,</t>
  </si>
  <si>
    <t>Pinzas de línea de sangre para unidades de hemodiálisis</t>
  </si>
  <si>
    <t>Banda que se enrolla para constituir una superficie cilindrica destinada a ceñir elementos de conexión o la línea sanguinea de la unidad de hemodiálisis.</t>
  </si>
  <si>
    <t>equipo de hemodialisis extracorporea y suministros,abrazaderas de la linea sanguinea de la unidad de hemodialisis,</t>
  </si>
  <si>
    <t>Tapas para válvulas de sangre para unidades de hemodiálisis</t>
  </si>
  <si>
    <t>Elementos que se utilizan para impedir el flujo sanguineo en una unidad de hemodiálisis.</t>
  </si>
  <si>
    <t>equipo de hemodialisis extracorporea y suministros,topes de puerto sanguineo de la unidad de hemodialisis,</t>
  </si>
  <si>
    <t>Bombas de sangre para unidades de hemodiálisis</t>
  </si>
  <si>
    <t>Es un elemento que se utiliza para regular el flujo de sangre a un vaso sanguineo durante la transfusión.</t>
  </si>
  <si>
    <t>equipo de hemodialisis extracorporea y suministros,bombas sanguineas de la unidad de hemodialisis,equipo de hemodialisis</t>
  </si>
  <si>
    <t>Tapas para válvulas de dialisato unidades de hemodiálisis</t>
  </si>
  <si>
    <t xml:space="preserve"> equipo de hemodialisis extracorporea y suministros,topes de puerto dialsate de la unidad de hemodialisis </t>
  </si>
  <si>
    <t>Desinfectantes o limpiadores para unidades de hemodiálisis</t>
  </si>
  <si>
    <t xml:space="preserve"> Un desinfectante es un agente químico que destruye o inhibe el crecimiento de microorganismos patógenos en fase vegetativa o no esporulada. Los desinfectantes no necesariamente matan todos los organismos, pero los reducen a un nivel que no dañan la salud ni la calidad de los bienes perecederos.</t>
  </si>
  <si>
    <t>equipo de hemodialisis extracorporea y suministros,desinfectantes o agentes de limpieza de la unidad de hemodialisis,</t>
  </si>
  <si>
    <t>Bombas de infusión de heparina unidades de hemodiálisis</t>
  </si>
  <si>
    <t xml:space="preserve">
Una bomba de infusión es un dispositivo electrónico capaz de suministrar, mediante su programación y de manera controlada, una determinada sustancia, soluciones parenterales, transfusiones sanguíneas y la infusión de soluciones parenterales y enterales</t>
  </si>
  <si>
    <t xml:space="preserve"> equipo de hemodialisis extracorporea y suministros,bombas para infusion de heparina de la unidad de hemodialisis,</t>
  </si>
  <si>
    <t>Controladores de agujas únicas para unidades de hemodiálisis</t>
  </si>
  <si>
    <t>Controlador de agujas acoplado a unos espadines y dotado de contactos eléctricos que sirven para funciones de enclavamiento, telemando y control.</t>
  </si>
  <si>
    <t xml:space="preserve"> equipo de hemodialisis extracorporea y suministros,controladores de aguja simple de la unidad de hemodialisis,</t>
  </si>
  <si>
    <t>Convertidores de un solo paso para unidades de hemodiálisis</t>
  </si>
  <si>
    <t>Elementos que se utilizan para redireccionar el paso de la sangre en una unidad de hemodiálisis.</t>
  </si>
  <si>
    <t xml:space="preserve"> equipo de hemodialisis extracorporea y suministros,convertidores de paso unico de la unidad de hemodialisis</t>
  </si>
  <si>
    <t>Estantes o soportes o carritos para unidades de hemodiálisis</t>
  </si>
  <si>
    <t xml:space="preserve">Mueble con tablas horizontales que sirve para almacenar </t>
  </si>
  <si>
    <t>equipo de hemodialisis extracorporea y suministros,estantes o soportes o carros de la unidad de hemodialisis,</t>
  </si>
  <si>
    <t>Monitores de temperatura para unidades de hemodiálisis</t>
  </si>
  <si>
    <t>Herramientas importantes para el control de temperatura para obtener los resultados deseados en las unidades de hemodiálisis..</t>
  </si>
  <si>
    <t>equipo de hemodialisis extracorporea y suministros,controles de temperatura de la unidad de hemodialisis,</t>
  </si>
  <si>
    <t>Equipos de prueba para unidades de hemodiálisis</t>
  </si>
  <si>
    <t>Instrumenros de pruebas, medidas, análisis y monitoreo de transformadores de hemodiálisis.</t>
  </si>
  <si>
    <t xml:space="preserve"> equipo de hemodialisis extracorporea y suministros,equipo de prueba de la unidad de hemodialisis,maquinas fresenius, maquinas fmc, maquinas hemodialisis 4008, equipo de hemodialisis</t>
  </si>
  <si>
    <t>Filtros transductores para unidades de hemodiálisis</t>
  </si>
  <si>
    <t>Transductor de componentes de la sangre de hemodiálisis línea de sangre.</t>
  </si>
  <si>
    <t xml:space="preserve"> equipo de hemodialisis extracorporea y suministros,filtros transductores de la unidad de hemodialisis,aisladores de presion, transductor de presion, equipo de hemodialisis</t>
  </si>
  <si>
    <t>Protectores transductores para unidades de hemodiálisis</t>
  </si>
  <si>
    <t>Elementos que se utilizando para seguridad en los equipos de hemodialisis.</t>
  </si>
  <si>
    <t xml:space="preserve"> equipo de hemodialisis extracorporea y suministros,protectores de transductor de la unidad de hemodialisis,</t>
  </si>
  <si>
    <t>Sistemas de purificación del agua para unidades de hemodiálisis</t>
  </si>
  <si>
    <t>Consiste en eliminar la mayoría de las partículas en suspensión. Este paso se logra habitualmente mediante filtros, de 500 a 5 mm de poro. Previamente a estos filtros, el depósito de grandes cantidades de agua puede actuar eliminando partículas por sedimentación.</t>
  </si>
  <si>
    <t xml:space="preserve"> equipo de hemodialisis extracorporea y suministros,sistemas de purificacion de agua de la unidad de hemodialisis,sistemas de purificacion de agua de la unidad de hemodialisis </t>
  </si>
  <si>
    <t>Unidades de hemodiálisis</t>
  </si>
  <si>
    <t>Es un equipo que se utilizada para aplicar una sustitución renal, consiste en extraer la sangre del organismo y traspasarla a un dializador de doble compartimiento, uno por el cual traspasa la sangre y otro el líquido de diálisis, separados por una membrana semipermeable</t>
  </si>
  <si>
    <t xml:space="preserve"> equipo de hemodialisis extracorporea y suministros,unidad de hemodialisis,hemodialysis units,unidad de hemodialisis,maquinas fresenius, maquinas fmc, maquinas hemodialisis 4008, equipo de hemodialisis</t>
  </si>
  <si>
    <t>Membranas dializadoras para aparatos de hemodiálisis</t>
  </si>
  <si>
    <t>Este filtro está dividido en dos espacios por medio de una membrana semipermeable: por un lado pasa la sangre y por el otro el líquido de diálisis (dializado).</t>
  </si>
  <si>
    <t xml:space="preserve"> equipo de hemodialisis extracorporea y suministros,membranas de dialisado de aparatos de hemodialisis,,membranas de dialisado de aparatos de hemodialisis</t>
  </si>
  <si>
    <t>Bandejas de procedimiento o accesorios para hemodiálisis</t>
  </si>
  <si>
    <t>Bandeja extraíble ubicada  detrás de la pantalla. Contiene una parte donde ubicar 
instrumentos o fungibles de primera necesidad.</t>
  </si>
  <si>
    <t xml:space="preserve"> equipo de hemodialisis extracorporea y suministros,bandejas de tratamiento de hemodialisis o accesorios,hemodialysis procedure trays or accessories,bandejas de tratamiento de hemodialisis o accesorios,equipo de hemodialisis</t>
  </si>
  <si>
    <t>Cartuchos para aparatos de hemodiálisis</t>
  </si>
  <si>
    <t>Envoltorio cilíndrico para ser usados en  extraer la sangre del organismo y traspasarla a un dializador de doble compartimiento, uno por el cual traspasa la sangre y otro el líquido de diálisis, separados por una membrana semipermeable</t>
  </si>
  <si>
    <t>equipo de hemodialisis extracorporea y suministros,cartuchos para aparatos de hemodialisis</t>
  </si>
  <si>
    <t>Hemofiltro</t>
  </si>
  <si>
    <t xml:space="preserve"> Equipo usado para la  hemofiltración, que es una terapia de reemplazo renal similar a la hemodiálisis que es usada casi exclusivamente en las instalaciones de cuidado intensivo. Así que casi siempre se usa para la falla renal aguda</t>
  </si>
  <si>
    <t xml:space="preserve">equipo de hemofiltracion y suministros, hemafiltros 
</t>
  </si>
  <si>
    <t>Bolsas de recolección de hemofiltración</t>
  </si>
  <si>
    <t>Sistema de Recolección Automatizada (Kit de Aféresis). Sistema de recolección de sangre (bolsas simples, dobles, triples, cuádruples)  hemofiltros</t>
  </si>
  <si>
    <t xml:space="preserve">equipo de hemofiltracion y suministros,sacos de coleccion de hemofiltrato </t>
  </si>
  <si>
    <t>Puertos de infusión para hemofiltración</t>
  </si>
  <si>
    <t>Se utiliza para acceder a los puertos vasculares implantables con el fin de administrar líquidos.</t>
  </si>
  <si>
    <t>equipo de hemofiltracion y suministros,puertos de infusion de hemofiltracion</t>
  </si>
  <si>
    <t>Puertos de muestreo para hemofiltración</t>
  </si>
  <si>
    <t>Equipo de toma de muestras en una terapia de reemplazo renal similar a la hemodiálisis que es usada casi exclusivamente en las instalaciones de cuidado intensivo.</t>
  </si>
  <si>
    <t xml:space="preserve">equipo de hemofiltracion y suministros,puertos de muestras de hemofiltracion </t>
  </si>
  <si>
    <t>Unidades de diálisis arterio venosa continua cavhd o productos relacionados</t>
  </si>
  <si>
    <t>Equipos usados en la técnica que utiliza una bomba de infusión, membrana de hemodiálisis y solución de dializado, así como la misma circuitería de acceso de sangre como la técnica de CAVH. Una bomba de infusión empuja un goteo continuo de fluido de diálisis estéril en el compartimento para el dializado de una membrana de hemodializador.</t>
  </si>
  <si>
    <t xml:space="preserve"> equipo y suministros de terapia renal sustitutoria continua (crrt),unidades de hemodialisis arteriovenosa continua (cavhd) o productos relacionados, unidades de hemodialisis arteriovenosa continua (cavhd) o productos relacionados,maquinas hemodialisis 4008.</t>
  </si>
  <si>
    <t>Unidades de hemofiltración arterio venosa continua cavh o productos relacionados</t>
  </si>
  <si>
    <t xml:space="preserve"> (hemofiltración arteriovenosa continua) - La sangre circula con o sin una bomba de sangre a través de una pequeña hemofiltro de fibras huecas. El acceso a la circulación es por la arteria y la vena femoral. La heparina se infunde continuamente proximal al dializador. La sangre del paciente circula a través del hemofiltro en los que el plasma y el agua se filtra y se recogen en la bolsa de recogida. Líquido de sustitución se infunde en la línea de retorno venos</t>
  </si>
  <si>
    <t xml:space="preserve"> equipo y suministros de terapia renal sustitutoria continua (crrt),unidades de filtrado sanguineo arteriovenoso continuo (cavh) o productos relacionados </t>
  </si>
  <si>
    <t>Unidades de hemodiálisis o hemofiltración venosa continua o productos relacionados</t>
  </si>
  <si>
    <t>Resulta de la combinación de mecanismos de convección y de difusión. 
.- Mecanismo de difusion. elimina sustancias de bajo peso molecular (&lt;1.000 daltons)
.- Mecanismo de conveccion: elimina de forma eficaz solutos &gt;1000 daltons 
La sangre pasa por un filtro de alta permeabilidad y existe un flujo a contracorriente d e liquido de diálisis
Es una técnica que nos permitirá eliminar moléculas de pequeño y mediano peso molecular.</t>
  </si>
  <si>
    <t>equipo y suministros de terapia renal sustitutoria continua (crrt),unidades de hemofiltracion venovenosa continua o productos relacionados,cateter venoso central</t>
  </si>
  <si>
    <t>Unidades de ultrafiltración continua lenta scuf o productos relacionados</t>
  </si>
  <si>
    <t>El nombre de SCUF proviene del acrónimo anglosajón de Slow Continous UltraFiltration. La utilidad de esta técnica reside en el control de fluidos en situaciones de sobrecarga hídrica (Insuficiencia cardíaca congestiva resistente a diuréticos, anasarca, etc.).</t>
  </si>
  <si>
    <t>equipo y suministros de terapia renal sustitutoria continua (crrt),unidades de ultrafiltracion lenta continua (scuf) o productos relacionados,</t>
  </si>
  <si>
    <t>Bolsas para cuerpos para desastres para servicios médicos de emergencia</t>
  </si>
  <si>
    <t> Bolsas para el cuerpo o bolsas para cadáveres.</t>
  </si>
  <si>
    <t>productos de servicio medico de urgencia en la gestion de desastre,bolsas del cuerpo en desastre para servicios medicos de urgencia</t>
  </si>
  <si>
    <t>Etiquetas de triage para servicios médicos de emergencia</t>
  </si>
  <si>
    <t xml:space="preserve"> Es un método de la medicina de emergencias y desastres para la selección y clasificación de los pacientes basándose en las prioridades de atención, privilegiando la posibilidad de supervivencia, de acuerdo a las necesidades terapéuticas y los recursos disponibles.</t>
  </si>
  <si>
    <t>productos de servicio medico de urgencia en la gestion de desastre,etiquetas triage de servicios medicos de urgencia,</t>
  </si>
  <si>
    <t>Camillas o accesorios para evacuación aérea</t>
  </si>
  <si>
    <t>Cama estrecha y portátil, que se lleva sobre varas a mano o sobre ruedas, para transportar enfermos, heridos o cadáveres</t>
  </si>
  <si>
    <t xml:space="preserve"> productos de sacar, inmovilizar y trasladar de servicios medicos de urgencia,camillas de evacuacion por aire o accesorios </t>
  </si>
  <si>
    <t>Camillas o accesorios para ambulancias</t>
  </si>
  <si>
    <t>Se conocía como litera a una especie de silla de manos prolongada.</t>
  </si>
  <si>
    <t xml:space="preserve">productos de sacar, inmovilizar y trasladar de servicios medicos de urgencia,literas de ambulancia o accesorios </t>
  </si>
  <si>
    <t>Prendas anti choque</t>
  </si>
  <si>
    <t>Es un dispositivo de primeros auxilios de baja tecnología se utiliza para tratar hipovolémico shock. Su eficacia para la reducción de las muertes maternas por hemorragia obstétrica se está investigando. Hemorragia obstétrica es sangrado de una mujer durante o poco después de un embarazo</t>
  </si>
  <si>
    <t xml:space="preserve"> productos de sacar, inmovilizar y trasladar de servicios medicos de urgencia,vestuario antichoque,  vestuario antichoque</t>
  </si>
  <si>
    <t>Camillas canasta o accesorios</t>
  </si>
  <si>
    <t xml:space="preserve">Recipiente utilizado en medicina tanto para transportar de un lugar a otro a un herido. </t>
  </si>
  <si>
    <t xml:space="preserve"> productos de sacar, inmovilizar y trasladar de servicios medicos de urgencia,camillas cestas o accesorios </t>
  </si>
  <si>
    <t>Ojales de cable de rescate</t>
  </si>
  <si>
    <t>Elementos que se utilizan para levantar pesos al momento de realizar un rescate.</t>
  </si>
  <si>
    <t xml:space="preserve">  productos de sacar, inmovilizar y trasladar de servicios medicos de urgencia,lazos cinch de rescate,cinch rescue loops,lazos cinch de rescate</t>
  </si>
  <si>
    <t>Férulas inflables para servicios médicos de emergencia</t>
  </si>
  <si>
    <t>Elementos utilizados para restringir el movimiento de diferentes partes del cuerpo.</t>
  </si>
  <si>
    <t xml:space="preserve"> productos de sacar, inmovilizar y trasladar de servicios medicos de urgencia,tablillas de aire de servicios medicos de urgencia,</t>
  </si>
  <si>
    <t>Collares cervicales o de extracción de víctimas para servicios médicos de emergencia</t>
  </si>
  <si>
    <t>Este tipo de collarín es utilizado para la columna cervical en extensión o flexión o neutral, ayuda a estabilizar la columna cervical o el cuello, cuando se ha producido una lesión reciente</t>
  </si>
  <si>
    <t xml:space="preserve"> productos de sacar, inmovilizar y trasladar de servicios medicos de urgencia,collarines para sacar o collarines cervicales, de servicios medicos de urgencia</t>
  </si>
  <si>
    <t>Inmovilizadores de cabeza para servicios médicos de emergencia</t>
  </si>
  <si>
    <t xml:space="preserve">
Son dispositivos diseñados para evitar la flexión lateral de la cabeza; pueden encontrarse de diferentes tipos: cintas, cartón, rollos, espumas y bloques rápidos, entre otros.</t>
  </si>
  <si>
    <t xml:space="preserve"> productos de sacar, inmovilizar y trasladar de servicios medicos de urgencia,inmovilizadotes de cabeza de servicios medicos de urgencia,</t>
  </si>
  <si>
    <t>Correas de retención o espinales para servicios médicos de emergencia</t>
  </si>
  <si>
    <t>Banda flexible fabricada de cuero u otro material resistente que se coloca alrededor del dispositivo de manipulación de pacientes utilizadas principalmente en pre-hospital de trauma,  diseñado para proporcionar soporte rígido durante el movimiento de un paciente con sospecha de lesiones de la médula o la integridad física.</t>
  </si>
  <si>
    <t>productos de sacar, inmovilizar y trasladar de servicios medicos de urgencia,correas para las tablas de columna vertebral o para controlar, de servicios medicos de urgencia</t>
  </si>
  <si>
    <t>Inmovilizadores de torso para servicios médicos de emergencia</t>
  </si>
  <si>
    <t>productos de sacar, inmovilizar y trasladar de servicios medicos de urgencia,inmobilzadores de torso de servicios medicos de urgencia,</t>
  </si>
  <si>
    <t>Literas o camillas o accesorios para respuesta de emergencia</t>
  </si>
  <si>
    <t>Es un mueble compuesto de dos o más camas situadas una encima de la otra de respuesta de urgencia. Habitualmente, son utilizadas en espacios reducidos.</t>
  </si>
  <si>
    <t xml:space="preserve"> productos de sacar, inmovilizar y trasladar de servicios medicos de urgencia,literas o camillas de respuesta de urgencia o accesorios</t>
  </si>
  <si>
    <t>Camillas o accesorios redondas</t>
  </si>
  <si>
    <t>Es un dispositivo utilizado en medicina tanto para transportar de un lugar a otro a un herido o para atender a un paciente enfermo en una consulta medica</t>
  </si>
  <si>
    <t>roductos de sacar, inmovilizar y trasladar de servicios medicos de urgencia,camillas de recoger o accesorios,</t>
  </si>
  <si>
    <t>Tablas espinales</t>
  </si>
  <si>
    <t>Es un dispositivo de manipulación de pacientes utilizadas principalmente en pre-hospital de trauma,  diseñado para proporcionar soporte rígido durante el movimiento de un paciente con sospecha de lesiones de la médula o la integridad física.</t>
  </si>
  <si>
    <t xml:space="preserve"> productos de sacar, inmovilizar y trasladar de servicios medicos de urgencia,tablas para la columna vertebral,</t>
  </si>
  <si>
    <t>Tubos o contenedores para rescate en agua</t>
  </si>
  <si>
    <t>Tubos que formarán cápsula para rescate.</t>
  </si>
  <si>
    <t xml:space="preserve"> productos de sacar, inmovilizar y trasladar de servicios medicos de urgencia,cubos o tubos de agua para el rescate,</t>
  </si>
  <si>
    <t>Cobijas para emergencias o rescates</t>
  </si>
  <si>
    <t>Una frazada, manta o cobija es un cobertor de tela largo y rectangular, para proteger del frío cuando se ofrece un servicio de rescate o de urgencia.</t>
  </si>
  <si>
    <t xml:space="preserve">  mantas de servicios medicos de urgencia,mantas de rescate o de urgencia </t>
  </si>
  <si>
    <t>Cobijas para primeros auxilios</t>
  </si>
  <si>
    <t>Una frazada, manta o cobija es un cobertor de tela largo y rectangular, para proteger del frío cuando se ofrece los primeros auxlios a una persona</t>
  </si>
  <si>
    <t xml:space="preserve"> mantas de servicios medicos de urgencia,mantas de primeros auxilios,first aid blankets,mantas de primeros auxilios</t>
  </si>
  <si>
    <t>Cobertores o cobijas de protección contra el calor para servicios médicos de emergencia</t>
  </si>
  <si>
    <t>Una frazada, manta o cobija es un cobertor de tela largo y rectangular, utilizado en la cama para proteger del frío en los servicios medicos  de emergencias, especialmente cuando duerme.</t>
  </si>
  <si>
    <t xml:space="preserve"> mantas de servicios medicos de urgencia,mantas o envolturas contra el calor, de servicios medicos de urgencia</t>
  </si>
  <si>
    <t>Fajas para bebés o porta bebés para servicios médicos de emergencia</t>
  </si>
  <si>
    <t>Prendas absorbentes usada para higienizar y evitar la contaminación del entorno a causa de los desperdicios de un organismo.</t>
  </si>
  <si>
    <t xml:space="preserve"> mantas de servicios medicos de urgencia,panales de bebe o lanillas de servicios medicos de urgencia,pañales de bebe o lanillas de servicios medicos de urgencia,panal desechable recien nacido anatomico,</t>
  </si>
  <si>
    <t>Kits de intubación o vía aérea oro faríngea para servicios médicos de emergencia</t>
  </si>
  <si>
    <t>Equipo de intubación para las vías orofaringe, bucofaringe, mesofaringe o porción bucal de la faringe o garganta, es una región anatómica que nace en la porción más posterior de la boca, desde el paladar blando hasta el hueso hioides e incluye el tercio posterior de la lengua.</t>
  </si>
  <si>
    <t xml:space="preserve"> equipo de servicios medicos de urgencia de gestion de via de aire,equipos de intubacion o del via de aire orofaringeo de servicios medicos de urgencia </t>
  </si>
  <si>
    <t>Kits de laringoscopia para servicios médicos de emergencia</t>
  </si>
  <si>
    <t>Equipos o instrumentos médicos simples que sirven principalmente para examinar la glotis y las cuerdas vocales.</t>
  </si>
  <si>
    <t xml:space="preserve"> equipo de servicios medicos de urgencia de gestion de via de aire,unidades de succion de servicios medicos de urgencia o accesorios,emergency medical services suction units or accessories,unidades de succion de servicios medicos de urgencia o accesorios</t>
  </si>
  <si>
    <t>Unidades o accesorios de succión para servicios médicos de emergencia</t>
  </si>
  <si>
    <t>Equipo utilizado para succión en un cuarto de emergencia.</t>
  </si>
  <si>
    <t xml:space="preserve"> equipo de servicios medicos de urgencia de gestion de via de aire,unidades de succion de servicios medicos de urgencia o accesorios,</t>
  </si>
  <si>
    <t>Kits de cricotiroidotomía o tubo traqueal para servicios médicos de emergencia</t>
  </si>
  <si>
    <t>Elementos utilizados para realizar la operación de liberar la vía aérea de secreciones y la obstrucción mecánica arriba o al nivel de la laringe.</t>
  </si>
  <si>
    <t>equipo de servicios medicos de urgencia de gestion de via de aire,equipos de cricotirotomia o tubos traqueal de servicios medicos de urgencia,e</t>
  </si>
  <si>
    <t>Desplegadores de mandíbula</t>
  </si>
  <si>
    <t>Elementos que se utilizan para inmovilizar la mandibula.</t>
  </si>
  <si>
    <t xml:space="preserve"> equipo de servicios medicos de urgencia de gestion de via de aire,extendedores de mandibula </t>
  </si>
  <si>
    <t>Palos para convulsiones</t>
  </si>
  <si>
    <t>Mecanismos de primeros auxilios para persona que sufre algúna convulsión, se coloca un palo  para que esta persona lo muerda.</t>
  </si>
  <si>
    <t xml:space="preserve"> equipo de servicios medicos de urgencia de gestion de via de aire,palos de convulsiones </t>
  </si>
  <si>
    <t>Bolsas de manejo de vía aérea para servicios médicos de emergencia</t>
  </si>
  <si>
    <t>Bolsa o sistema  ejercicio  sobre un proceso de alto flujo que permite regular la concentración de oxígeno para lo cual consta de un dispositivo a donde va conectado el oxígeno.</t>
  </si>
  <si>
    <t xml:space="preserve"> cajas o bolsas de almacenaje para servicios medicos de urgencia </t>
  </si>
  <si>
    <t>Estuches de desfibriladores para servicios médicos de emergencia</t>
  </si>
  <si>
    <t>Es un aparato electrónico portátil (producto sanitario) que diagnostica y trata la parada cardiorrespiratoria cuando es debida a la fibrilación ventricular (en que el corazón tiene actividad eléctrica pero sin efectividad mecánica) o a una taquicardia ventricular sin pulso (en que hay actividad eléctrica y en este caso el bombeo sanguíneo es ineficaz), restableciendo un ritmo cardíaco efectivo eléctrica y mecánicamente</t>
  </si>
  <si>
    <t xml:space="preserve"> cajas o bolsas de almacenaje para servicios medicos de urgencia,cajas desfibriladoras para servicios medicos de urgencia, desfibrilador externo semiautomático.</t>
  </si>
  <si>
    <t>Estuches de medicamentos para servicios médicos de emergencia</t>
  </si>
  <si>
    <t xml:space="preserve">Elemento destinado a contener los medicamentos y utensilios indispensables para brindar los primeros auxilios o para tratar dolencias comunes. </t>
  </si>
  <si>
    <t>Estuches o bolsas de productos de extracción para servicios médicos de emergencia</t>
  </si>
  <si>
    <t xml:space="preserve"> Es un pequeño estuche isotérmico pensado para visitas domiciliarias en las que se realizan pocas extracciones, siendo muy funcional y manejable. Permite al profesional transportar ordenadamente y bajo condiciones óptimas las muestras obtenidas</t>
  </si>
  <si>
    <t>cajas o bolsas de almacenaje para servicios medicos de urgencia,estuches o bolsas para productos de extraccion para los servicios medicos de urgencias,</t>
  </si>
  <si>
    <t>Estuches intravenosos iv para servicios médicos de emergencia</t>
  </si>
  <si>
    <t>Envoltura para guardar ordenadamente el equipo intravenoso.</t>
  </si>
  <si>
    <t xml:space="preserve"> cajas o bolsas de almacenaje para servicios medicos de urgencia,estuches de equipo intravenoso (iv) para los servicios medicos de urgencias,</t>
  </si>
  <si>
    <t>Estuches de intubación para servicios médicos de emergencia</t>
  </si>
  <si>
    <t xml:space="preserve">Estuches o cajas usadas en el método en el que se introduce un tubo en un orificio externo o interno del cuerpo. La intubación traqueal es la introducción de un plástico flexible en la traquea para proteger la vía áerea y proveer los medios para una ventilación mecánica. </t>
  </si>
  <si>
    <t xml:space="preserve"> cajas o bolsas de almacenaje para servicios medicos de urgencia,cajas de intubacion de servicios medicos de urgencia </t>
  </si>
  <si>
    <t>Bolsas de laringoscopia para servicios médicos de emergencia</t>
  </si>
  <si>
    <t>Funda o bolsa para guardar el instrumento médico simple que sirve principalmente para examinar la glotis y las cuerdas vocales.</t>
  </si>
  <si>
    <t xml:space="preserve"> cajas o bolsas de almacenaje para servicios medicos de urgencia,bolsos de laringoscopios de servicios medicos de urgencia,emergency medical services laryngoscope bags,bolsos de laringoscopios de servicios medicos de urgencia</t>
  </si>
  <si>
    <t>Estuches de soporte de vida para servicios médicos de emergencia</t>
  </si>
  <si>
    <t>Conjunto de instrumentos y accesorios para emergencias.</t>
  </si>
  <si>
    <t xml:space="preserve"> cajas o bolsas de almacenaje para servicios medicos de urgencia,cajas de salvavidas de servicios medicos de urgencia</t>
  </si>
  <si>
    <t>Paquetes de trauma para respuesta de larga distancia ldr para servicios médicos de emergencia</t>
  </si>
  <si>
    <t>Servicios médicos de la respuesta de emergencia de larga distancia LDR paquetes de trauma</t>
  </si>
  <si>
    <t xml:space="preserve"> cajas o bolsas de almacenaje para servicios medicos de urgencia,packs de traumatismo de respuesta a larga distancia (ldr) para los servicios medicos de urgencias </t>
  </si>
  <si>
    <t>Estuches paramédicos para servicios médicos de emergencia</t>
  </si>
  <si>
    <t xml:space="preserve"> Cajas equipadas con instrumentos de emergencias usadas por un profesional de salud, de atención de emergencias médicas, usualmente miembro de un servicio de atención de emergencias, el cual responde y atiende a emergencias médicas y de trauma en el ambiente prehospitalario siguiendo Protocolos Internacionalmente Revisados y Aceptados.</t>
  </si>
  <si>
    <t xml:space="preserve"> cajas o bolsas de almacenaje para servicios medicos de urgencia,cajas paramedicas de servicios medicos de urgencia </t>
  </si>
  <si>
    <t>Estuches de oxígeno portátil o resucitación para servicios médicos de emergencia</t>
  </si>
  <si>
    <t xml:space="preserve">Tanques de oxígeno portátiles para tratar situaciones de emergencias </t>
  </si>
  <si>
    <t>cajas o bolsas de almacenaje para servicios medicos de urgencia,oxigeno portatil o cajas de resucitacion de servicios medicos de urgencia,emergency medical services portable oxygen or resuscitation cases,oxigeno portatil o cajas de resucitacion de servicios medicos de urgencia</t>
  </si>
  <si>
    <t>Estuches o bolsas de rescate para servicios médicos de emergencia</t>
  </si>
  <si>
    <t>Mochilas usadas para servicios médicos de emergencia</t>
  </si>
  <si>
    <t xml:space="preserve"> cajas o bolsas de almacenaje para servicios medicos de urgencia,estuches o bolsas de rescate para los servicios medicos de urgencias </t>
  </si>
  <si>
    <t>Estuches o bolsas de respuesta para servicios médicos de emergencia</t>
  </si>
  <si>
    <t>Un recipiente o contenedor de un material flexible generalmente utilizado para portar objetos con comodidad para uso de los servicios médicos de urgencia.</t>
  </si>
  <si>
    <t xml:space="preserve">cajas o bolsas de almacenaje para servicios medicos de urgencia,bolsas o cajas de respuesta de servicios medicos de urgencia </t>
  </si>
  <si>
    <t>Estuches o bolsas de trauma para servicios médicos de emergencia</t>
  </si>
  <si>
    <t>Es un recipiente con una abertura que se cubre con una tapa, que puede estar vinculada a la misma, su función principal está asociada con transportar, contener o agrupar elementos de servicios médicos de urgencia.</t>
  </si>
  <si>
    <t xml:space="preserve">cajas o bolsas de almacenaje para servicios medicos de urgencia,cajas o bolsas de trauma de servicios medicos de urgencia </t>
  </si>
  <si>
    <t>Estuches o bolsas para técnicos médicos de emergencia emt</t>
  </si>
  <si>
    <t>Es una caja pequeña que sirve para guardar cosas de forma ordenada los equipos técnicos médicos de urgencia.</t>
  </si>
  <si>
    <t xml:space="preserve"> cajas o bolsas de almacenaje para servicios medicos de urgencia,estuches o bolsas de tecnicos medicos de urgencias (emt) para los servicios medicos de urgencias </t>
  </si>
  <si>
    <t>Estuches para transportar o almacenar sets de inmovilización para servicios médicos de emergencia</t>
  </si>
  <si>
    <t>Es una caja pequeña que sirve para transportar o almacenar los equipos de inmovilización de servicios de urgencias.</t>
  </si>
  <si>
    <t>cajas o bolsas de almacenaje para servicios medicos de urgencia,estuches o bolsas de transporte o almacenamiento de sets de inmovilizacion para los servicios medicos de urgencias</t>
  </si>
  <si>
    <t>Estuches o bolsas o accesorios de primeros auxilios para servicios médicos de emergencia</t>
  </si>
  <si>
    <t>Es una caja pequeña que sirve para llevar los equipos médicos de primeros auxilios.</t>
  </si>
  <si>
    <t xml:space="preserve"> cajas o bolsas de almacenaje para servicios medicos de urgencia,estuches o bolsas de primeros auxilios para los servicios medicos de urgencias o accesorios </t>
  </si>
  <si>
    <t>Estuches de equipos de tratamiento de víctimas de gas para servicios médicos de emergencia</t>
  </si>
  <si>
    <t>Es una caja pequeña que sirve para llevar el equipo médico de urgencias de tratamiento para las vistimas de intoxicación por gas.</t>
  </si>
  <si>
    <t xml:space="preserve">cajas o bolsas de almacenaje para servicios medicos de urgencia,estuches de sets de tratamiento de victimas de intoxicacion por gas para los servicios medicos de urgencias </t>
  </si>
  <si>
    <t>Bolsas o revestimientos de evacuación para servicios médicos de emergencia</t>
  </si>
  <si>
    <t>Es una caja pequeña que sirve para llevar el equipo médico de urgencias de evacuación.</t>
  </si>
  <si>
    <t xml:space="preserve"> cajas o bolsas de almacenaje para servicios medicos de urgencia,estuches o fundas de evacuacion para los servicios medicos de urgencias</t>
  </si>
  <si>
    <t>Estuches o accesorios de ropa para servicios médicos de emergencia</t>
  </si>
  <si>
    <t xml:space="preserve">Caja pequeña que sirve para llevar el vestiario del equipo médico de urgencias. </t>
  </si>
  <si>
    <t xml:space="preserve">cajas o bolsas de almacenaje para servicios medicos de urgencia,estuches o bolsas para vestuario de servicios medicos de urgencias o accesorios </t>
  </si>
  <si>
    <t>Kits de primeros auxilios para servicios médicos de emergencia</t>
  </si>
  <si>
    <t>Instrumentos de primeros auxilios usados en caso de emergencias.</t>
  </si>
  <si>
    <t xml:space="preserve"> kits para los servicios medicos de urgencias y campo,equipos de primer auxilio de servicios medicos de urgencia </t>
  </si>
  <si>
    <t>Kits de primera respuesta para servicios médicos de emergencia</t>
  </si>
  <si>
    <t>Elementos que se utilizan para aplicar las tecnicas y procedimientos del carácter inmediato a quien lo necesite.</t>
  </si>
  <si>
    <t>kits para los servicios medicos de urgencias y campo,equipos de primera respuesta de servicios medicos de urgencia,</t>
  </si>
  <si>
    <t>Kits intravenosos iv para servicios médicos de emergencia</t>
  </si>
  <si>
    <t>Equipo de administración de sustancias líquidas directamente en una vena a través de una aguja o tubo (catéter) que se inserta en la vena, permitiendo el acceso inmediato al torrente sanguíneo para suministrar líquidos y medicamentos en casos de emergencia.</t>
  </si>
  <si>
    <t xml:space="preserve"> kits para los servicios medicos de urgencias y campo,kits de equipo intravenoso (iv) para los servicios medicos de urgencias,</t>
  </si>
  <si>
    <t>Kits de soporte de vida para servicios médicos de emergencia</t>
  </si>
  <si>
    <t>Son flotadores destinados a sostener sobre el agua a cierto número de personas en caso de emergencia.</t>
  </si>
  <si>
    <t xml:space="preserve"> kits para los servicios medicos de urgencias y campo,equipos de salvavidas de servicios medicos de urgencias</t>
  </si>
  <si>
    <t>Kits de trauma de respuesta de larga distancia ldr para servicios médicos de emergencia</t>
  </si>
  <si>
    <t>Equipos traumatológicos para servicios de emergencias en general.</t>
  </si>
  <si>
    <t xml:space="preserve"> kits para los servicios medicos de urgencias y campo,kits de traumatismo de respuesta a larga distancia (ldr) para los servicios medicos de urgencias</t>
  </si>
  <si>
    <t>Kits obstétricos para servicios médicos de emergencia</t>
  </si>
  <si>
    <t>Instrumentos medicos quirurgicos para para atención en urgencias de pacientes obstetricas (abortos, partos )</t>
  </si>
  <si>
    <t xml:space="preserve"> kits para los servicios medicos de urgencias y campo,equipos de obstetricia de servicios medicos de urgencia </t>
  </si>
  <si>
    <t>Kits de oxígeno o resucitación para servicios médicos de emergencia</t>
  </si>
  <si>
    <t>Equipos usados en el procedimiento de emergencia para salvar vidas que se utiliza cuando la persona ha dejado de respirar y el corazón ha cesado de palpitar.</t>
  </si>
  <si>
    <t xml:space="preserve"> kits para los servicios medicos de urgencias y campo,equipos de resucitacion o oxigeno de servicios medicos de urgencia</t>
  </si>
  <si>
    <t>Kits de rapel para servicios médicos de emergencia</t>
  </si>
  <si>
    <t xml:space="preserve">Equipo de urgencias para transportar a cualquier persona víctima </t>
  </si>
  <si>
    <t xml:space="preserve">kits para los servicios medicos de urgencias y campo,equipos de rappel de servicios medicos de urgencia </t>
  </si>
  <si>
    <t>Kits de búsqueda y rescate para servicios médicos de emergencia</t>
  </si>
  <si>
    <t xml:space="preserve">
El equipamiento de rescate es el conjunto de dispositivos materiales que se emplean en las operaciones de rescate o salvamento, que implican generalmente recuperar personas en situación de riesgo para evitar la pérdida de vidas, y para prevenir lesiones</t>
  </si>
  <si>
    <t xml:space="preserve"> kits para los servicios medicos de urgencias y campo,equipos de rescate y investigacion de servicios medicos de urgencia </t>
  </si>
  <si>
    <t>Kits de trauma para servicios médicos de emergencia</t>
  </si>
  <si>
    <t>Equipos usados en medicina que se dedica al estudio de las lesiones del aparato locomotor.</t>
  </si>
  <si>
    <t xml:space="preserve"> kits para los servicios medicos de urgencias y campo,equipos de trauma de servicios medicos de urgencia </t>
  </si>
  <si>
    <t>Kits para técnicos médicos de emergencia emt</t>
  </si>
  <si>
    <t>Equipos para profesionales de salud, de atención de emergencias médicas, usualmente miembro de un servicio de atención de emergencias, el cual responde y atiende a emergencias médicas y de trauma en el ambiente prehospitalario siguiendo Protocolos Internacionalmente Revisados y Aceptados</t>
  </si>
  <si>
    <t xml:space="preserve"> kits para los servicios medicos de urgencias y campo,kits para tecnicos medicos de urgencias (emt) </t>
  </si>
  <si>
    <t>Kits de ventriculostomía para servicios médicos de emergencia</t>
  </si>
  <si>
    <t>Equipos de  neurocirugía menor en la cual se coloca una sonda a través del cráneo, entre la cisura interhemisférica hasta llega a los ventrículos del cerebro.</t>
  </si>
  <si>
    <t xml:space="preserve"> kits para los servicios medicos de urgencias y campo,kits de ventriculostomia para los servicios medicos de urgencias</t>
  </si>
  <si>
    <t>Kits de evacuación para servicios médicos de emergencia</t>
  </si>
  <si>
    <t>Equipos usados en la  acción o al efecto de retirar personas de un lugar determinado. Normalmente sucede en emergencias causadas por desastres, ya sean naturales, accidentales o debidos a actos bélicos.</t>
  </si>
  <si>
    <t xml:space="preserve"> kits para los servicios medicos de urgencias y campo,kits de evacuacion para los servicios medicos de urgencias</t>
  </si>
  <si>
    <t>Kits o suministros de transporte de pacientes para servicios médicos de emergencia</t>
  </si>
  <si>
    <t>Equipos usados en el transporte de las personas afectadas o necesitadas de servicios médicos en casos de emergencias.</t>
  </si>
  <si>
    <t xml:space="preserve"> kits para los servicios medicos de urgencias y campo,kits de transporte de pacientes para los servicios medicos de urgencias o accesorios</t>
  </si>
  <si>
    <t>Kits de tratamiento dental para servicios médicos de emergencia</t>
  </si>
  <si>
    <t>Equipos odontologicos de emergencias.</t>
  </si>
  <si>
    <t xml:space="preserve">kits para los servicios medicos de urgencias y campo,kits de tratamiento odontologico para los servicios medicos de urgencias </t>
  </si>
  <si>
    <t>Kits de fracturas para servicios médicos de emergencia</t>
  </si>
  <si>
    <t xml:space="preserve">Set de inmovilizadores de pierna y brazo para implementación de servicios medicos de urgencia </t>
  </si>
  <si>
    <t xml:space="preserve"> kits para los servicios medicos de urgencias y campo,kits de fracturas para los servicios medicos de urgencias</t>
  </si>
  <si>
    <t>Kits de equipos médicos de laboratorio o de campo o productos relacionados</t>
  </si>
  <si>
    <t>Equipos médicos en general, accesorios y respuestos</t>
  </si>
  <si>
    <t>kits para los servicios medicos de urgencias y campo,kits para equipos medicos de campo o laboratorio, o productos relacionados</t>
  </si>
  <si>
    <t>Desfibriladores externos automatizados aed o paletas duras</t>
  </si>
  <si>
    <t>Es un aparato electrónico portátil (producto sanitario) que diagnostica y trata la parada cardiorrespiratoria cuando es debida a la fibrilación ventricular (en que el corazón tiene actividad eléctrica pero sin efectividad mecánica) o a una taquicardia ventricular sin pulso (en que hay actividad eléctrica y en este caso el bombeo sanguíneo es ineficaz), restableciendo un ritmo cardíaco efectivo eléctrica y mecánicamente.</t>
  </si>
  <si>
    <t xml:space="preserve"> productos de resucitacion de servicios medicos de emergencia,desfibriladores externos automatizados (aed) o paletas rigidas</t>
  </si>
  <si>
    <t>Escudos o máscaras protectoras para resucitación cardiopulmonar cpr</t>
  </si>
  <si>
    <t>Mascaras o escudos protectores para pacientes con problemas de cardiopatía</t>
  </si>
  <si>
    <t xml:space="preserve"> productos de resucitacion de servicios medicos de emergencia,escudos o mascaras protectores para reanimacion cardiopulmonar (cpr) </t>
  </si>
  <si>
    <t>Kits aspiradores o resucitadores para emergencias</t>
  </si>
  <si>
    <t>Equipos está diseñados para proporcionar una asistencia respiratoria.</t>
  </si>
  <si>
    <t xml:space="preserve"> productos de resucitacion de servicios medicos de emergencia,kits de reanimacion o aspiracion para urgencias </t>
  </si>
  <si>
    <t>Pinzas o torniquetes para servicios médicos de emergencia</t>
  </si>
  <si>
    <t>El torniquete o compresor elástico o banda elástica o brazalete de presiones es un instrumento médico utilizado para comprimir una vena, por diferentes motivos, para detener una hemorragia, o para diferenciar una vena o vaso para extraer sangre</t>
  </si>
  <si>
    <t>suministros de servicios medicos de emergencia,torniquetes o abrazaderas de servicios medicos de emergencia</t>
  </si>
  <si>
    <t>Depresores de lengua o cuchillos o baja lenguas</t>
  </si>
  <si>
    <t>Instrumento, en forma de pala pequeña, que sirve para deprimir la base de la lengua en el examen de la garganta</t>
  </si>
  <si>
    <t xml:space="preserve"> evaluacion diagnostica y productos de examen de uso general,depresores de la lengua o palas o palos,baja lengua, baja lengua de madera, bajalengua desechable
</t>
  </si>
  <si>
    <t>Transiluminadores para exámenes de uso médico</t>
  </si>
  <si>
    <t xml:space="preserve">La transiluminación es definido por el paso de luz a través de partes y órganos del cuerpo para ayudar a facilitar la inspección médica. Es comúnmente usado para rastrear alguna obstrucción u objetos extraños, por ejemplo. Transiluminadores facilitar el acceso a la Vena, puede ayudar con el mapa de las venas varicosas y la escleroterapia. </t>
  </si>
  <si>
    <t xml:space="preserve"> evaluacion diagnostica y productos de examen de uso general,transiluminadores de examen medico </t>
  </si>
  <si>
    <t>Lubricantes o gelatinas personales o para examen</t>
  </si>
  <si>
    <t xml:space="preserve">Los lubricantes son substancias que facilitan el deslizamiento y disminuyen, por tanto, el rozamiento entre 3 partes en movimiento relativo. 
</t>
  </si>
  <si>
    <t xml:space="preserve">evaluacion diagnostica y productos de examen de uso general,lubricantes personales o gelatinas del examen, lubricantes personales o gelatinas del examen,gel ecografia, gel ultrasonido,gel electrocardiografo,gel hemostatico, gelita absorbible,gelita hemostatica </t>
  </si>
  <si>
    <t>Sets de hemacitómetros</t>
  </si>
  <si>
    <t>Equipo diseñado especialmente para el conteo de eritrocitos y leucocitos.</t>
  </si>
  <si>
    <t xml:space="preserve">evaluacion diagnostica y productos de examen de uso general,sets de hemacitometria,sets de hemacitometria,anticardiopilina,anticuerpos microsomales </t>
  </si>
  <si>
    <t>Sets o accesorios de muestreadores de células endometriales</t>
  </si>
  <si>
    <t>Instrumentos usados en el procedimiento en el cual se toma una muestra de tejido del revestimiento del útero (endometrio) y se examina bajo el microscopio en búsqueda de cualquier tipo de células anormales o signos de cáncer.</t>
  </si>
  <si>
    <t xml:space="preserve"> evaluacion diagnostica y productos de examen de uso general,sets o accesorios de recogida de celulas para endometria</t>
  </si>
  <si>
    <t>Kits de determinación de asalto sexual</t>
  </si>
  <si>
    <t xml:space="preserve"> Intrumentos usados en la investigación de algún acto de coacción hacia una persona con el objeto de que lleve a cabo una determinada conducta sexual.</t>
  </si>
  <si>
    <t>evaluacion diagnostica y productos de examen de uso general,kits de determinacion de agresion sexual</t>
  </si>
  <si>
    <t>Bandas para sujetar el espejo a la frente o accesorios para exámenes médicos</t>
  </si>
  <si>
    <t>Consiste en un espejo cóncavo con un agujero que el explorador se sujeta en la cabeza mediante un cinta. Se usa para concentrar y orientar los rayos luminosos procedentes de una fuente externa hacia una cavidad (típicamente la cavidad oral) y permitir simultáneamente su examen, sin producir sombras.</t>
  </si>
  <si>
    <t xml:space="preserve"> evaluacion diagnostica y productos de examen de uso general,cintas para cabeza de espejos de examen medico o accesorios</t>
  </si>
  <si>
    <t>Pañitos limpiadores para equipo diagnóstico</t>
  </si>
  <si>
    <t>Paño de mano desechable no textil, libre pelusas, absorbente grado medico para  secado de equipo de diagnóstico.</t>
  </si>
  <si>
    <t xml:space="preserve"> evaluacion diagnostica y productos de examen de uso general,paños limpiadores para el equipo de diagnostico </t>
  </si>
  <si>
    <t>Sets de examen físico para cirujanos de vuelo</t>
  </si>
  <si>
    <t>Instrumentos de examen para el personal que da el servicio de vuelos sanitarios para realizar evacuaciones médicas de pacientes en estado crítico.</t>
  </si>
  <si>
    <t xml:space="preserve"> evaluacion diagnostica y productos de examen de uso general,sets de examen fisico para personal sanitario de vuelo</t>
  </si>
  <si>
    <t>Medidores de ictericia transcutáneos</t>
  </si>
  <si>
    <t>Es un medidor manual de bilirrubina transcutáneaque proporciona un índice objetivo de la ictericia en los bebés.</t>
  </si>
  <si>
    <t xml:space="preserve">evaluacion diagnostica y productos de examen de uso general,medidores transcutaneos de ictericia </t>
  </si>
  <si>
    <t>Evaluadores de impotencia masculina</t>
  </si>
  <si>
    <t>Una, dispositivo de banda de tela no estirable se lleva alrededor del pene, mientras el paciente duerme, con el fin de cuantificar el grado de rigidez del pene alcanzado durante las erecciones nocturnas.</t>
  </si>
  <si>
    <t xml:space="preserve">evaluacion diagnostica y productos de examen de uso general,calibradores de impotencia masculina </t>
  </si>
  <si>
    <t>Cucharas para examen de portadores de tifoidea</t>
  </si>
  <si>
    <t>Equipo medico para evaluación diagnóstica y productos de examen de tifoidea</t>
  </si>
  <si>
    <t>evaluacion diagnostica y productos de examen de uso general,cucharas de examen de portadores de tifoideas</t>
  </si>
  <si>
    <t>Kits de irrigación de los senos nasales</t>
  </si>
  <si>
    <t xml:space="preserve"> Aporte de sangre a los tejidos orgánicos.</t>
  </si>
  <si>
    <t xml:space="preserve">evaluacion diagnostica y productos de examen de uso general </t>
  </si>
  <si>
    <t>Fotómetros de hemoglobina</t>
  </si>
  <si>
    <t xml:space="preserve"> Equipos de lectura de hemoglobina</t>
  </si>
  <si>
    <t xml:space="preserve"> evaluacion diagnostica y productos de examen de uso general,fotometros de hemoglobina </t>
  </si>
  <si>
    <t>Bandejas de procedimiento para exámenes</t>
  </si>
  <si>
    <t>Bandeja de instrumental de examen</t>
  </si>
  <si>
    <t xml:space="preserve"> evaluacion diagnostica y productos de examen de uso general,bandejas de examen </t>
  </si>
  <si>
    <t>Unidades o accesorios de electromiografía emg</t>
  </si>
  <si>
    <t>Se refiere al registro de la actividad eléctrica generada por el músculo estriado. Consiste en el estudio electrofisiológico del sistema neuromuscular. Etimológicamente, el término electromiografia (EMG) se refiere al registro de la actividad eléctrica generada por el músculo estriado.</t>
  </si>
  <si>
    <t>evaluacion diagnostica y productos de examen de uso general,unidades de electromiografia (emg) o accesorios</t>
  </si>
  <si>
    <t>Unidades de electroencefalografía (EEG) o accesorios</t>
  </si>
  <si>
    <t>El registro de la actividad eléctrica cerebral representada en una gráfica de voltaje (eje y) contra el tiempo (eje x)</t>
  </si>
  <si>
    <t xml:space="preserve"> evaluacion diagnostica y productos de examen de uso general,unidades de electroencefalografia (eeg) o accesorios </t>
  </si>
  <si>
    <t>Unidades de presión de sangre aneroides</t>
  </si>
  <si>
    <t>El esfigmomanómetro aneroide consta de un manguito con una cámara hinchable, un manómetro esferoide graduado de 0 a 300 mm Hg., una aguja que marca los valores de la presión arterial, un tubo que conecta el manómetro a una pera de goma y una válvula que controla la salida de aire</t>
  </si>
  <si>
    <t>unidades de presion sanguinea y productos relacionados,unidades de presion sanguinea aneroide,unidades de presion sanguinea aneroide,equipo de presion / esfingomanometro de reloj,</t>
  </si>
  <si>
    <t>Unidades de presión de sangre electrónicas</t>
  </si>
  <si>
    <t>Aparatos electronicos para la medida de la presión arterial.</t>
  </si>
  <si>
    <t xml:space="preserve">unidades de presion sanguinea y productos relacionados,unidades electronicas de presion sanguinea   </t>
  </si>
  <si>
    <t>Unidades de presión de sangre de mercurio</t>
  </si>
  <si>
    <t>Valores de la presión sanguínea se expresados en dispositivos de presión de mercurio.</t>
  </si>
  <si>
    <t xml:space="preserve"> unidades de presion sanguinea y productos relacionados,unidades de mercurio de presion sanguinea ,esfingomanometro de mercurio</t>
  </si>
  <si>
    <t>Válvulas o peras inflables de liberación de presión del aire en la sangre</t>
  </si>
  <si>
    <t>Válvulas diseñadas para liberar un fluido cuando la presión interna de un sistema que lo contiene supere el límite establecido.</t>
  </si>
  <si>
    <t xml:space="preserve">unidades de presion sanguinea y productos relacionados,valvulas de liberacion de aire de presion sanguinea o bulbos de inflacion,valvulas de </t>
  </si>
  <si>
    <t>Mangas o vejigas de presión de la sangre</t>
  </si>
  <si>
    <t>Manga o brazalete inflable, bomba de caucho, válvula de inflado y desinflado y manómetro de mercurio o aneroide, para medir la presión de aire aplicada.</t>
  </si>
  <si>
    <t xml:space="preserve">unidades de presion sanguinea y productos relacionados,mangas de la tension arterial o vejigas </t>
  </si>
  <si>
    <t>Mangueras de inflar o mangueras neumáticas o adaptadores de presión de sangre</t>
  </si>
  <si>
    <t>Herramientas que prensan neumáticas.</t>
  </si>
  <si>
    <t>unidades de presion sanguinea y productos relacionados,mangas de inflacion de presion sanguinea o mangas neumaticas o adaptadores ,manguitos fmc</t>
  </si>
  <si>
    <t>Unidades de registro de presión de sangre</t>
  </si>
  <si>
    <t>Instrumentos médicos empleados para la medición indirecta de la presión arterial</t>
  </si>
  <si>
    <t xml:space="preserve"> unidades de presion sanguinea y productos relacionados,unidades de grabacion de presion sanguinea, unidades de grabacion de presion sanguinea</t>
  </si>
  <si>
    <t>Accesorios para instrumentos de medición de presión de sangre</t>
  </si>
  <si>
    <t>Instrumentos que sirven para la auscultación indirecta. Consta de una campana que posee una membrana que se aplica directamente sobre la zona a explorar, las vibraciones captadas, son enviadas al oído por medio de dos tubos de goma.</t>
  </si>
  <si>
    <t xml:space="preserve">unidades de presion sanguinea y productos relacionados,accesorios de instrumental de medicion de la tension arterial </t>
  </si>
  <si>
    <t>Kits de domo de monitoreo de presión de sangre</t>
  </si>
  <si>
    <t>Elementos que se utilizan para medir la presión arterial  y se expresa en unidades de milímetros de mercurio (mm Hg). Muchas unidades renales proporcionan medidores de la presión arterial a los pacientes renales para su uso en casa.</t>
  </si>
  <si>
    <t xml:space="preserve"> unidades de presion sanguinea y productos relacionados,kits de monitorizacion de la tension arterial   </t>
  </si>
  <si>
    <t>Kits de mangas de presión de sangre</t>
  </si>
  <si>
    <t>El aparato utilizado para medir la presión de la sangre es un esfigmomanómetro. La porción que se envuelve alrededor de la parte superior del brazo se llama el manguito</t>
  </si>
  <si>
    <t>unidades de presion sanguinea y productos relacionados,kits de manguitos para tomar la tension arterial</t>
  </si>
  <si>
    <t>Unidades de electrocardiografía ekg</t>
  </si>
  <si>
    <t>Es un transtorácica (a través del tórax interpretación o pecho) de la eléctrica actividad del corazón durante un período de tiempo , según lo detectado por electrodos unidos a la superficie de la piel y grabado por un dispositivo externo al cuerpo.</t>
  </si>
  <si>
    <t xml:space="preserve"> unidades de electrocardiografia (ecg) y productos relacionados,unidades de electrocardiografia (ecg),electrocardiography ekg units,unidades de electrocardiografia (ecg)</t>
  </si>
  <si>
    <t>Adaptadores o cables o conductores para electrocardiografía ekg</t>
  </si>
  <si>
    <t>Cable del adaptador del electrodo de ECG</t>
  </si>
  <si>
    <t>unidades de electrocardiografia (ecg) y productos relacionados,adaptadores, cables o electrodos de electrocardiografia (ecg),cable oximentria,</t>
  </si>
  <si>
    <t>Probadores de cables o conductores o unidades de electrocardiografía ekg</t>
  </si>
  <si>
    <t>Equipo de comprobador/identificador de cable</t>
  </si>
  <si>
    <t xml:space="preserve">unidades de electrocardiografia (ecg) y productos relacionados,comprobadores de cables, electrodos o unidades de electrocardiografia (ecg) </t>
  </si>
  <si>
    <t>Calibradores o reglas de electrocardiografía ekg</t>
  </si>
  <si>
    <t>Un electrocardiograma es un examen que mide la actividad eléctrica del corazón, incluyendo tanto la frecuencia como la regularidad de los latidos, al igual que el tamaño y posición de las cámaras, cualquier daño al corazón y los efectos de medicamentos y dispositivos reguladores de la actividad cardíaca</t>
  </si>
  <si>
    <t>,unidades de electrocardiografia (ecg) y productos relacionados,calibradores o reguladores de electrocardiografia (ecg),electrocardiography ekg calipers or rulers,calibradores o reguladores de electrocardiografia (ecg)</t>
  </si>
  <si>
    <t>Registros gráficos de electrocardiografía ekg</t>
  </si>
  <si>
    <t>es la representación gráfica de la actividad eléctrica del corazón, que se obtiene con un electrocardiógrafo en forma de cinta continua. Es el instrumento principal de la electrofisiología cardíaca y tiene una función relevante en el cribado y diagnóstico de las enfermedades cardiovasculares, alteraciones metabólicas y la predisposición a una muerte súbita cardíaca. También es útil para saber la duración del ciclo cardíaco.</t>
  </si>
  <si>
    <t>unidades de electrocardiografia (ecg) y productos relacionados,registradores graficos de electrocardiografia (ecg), rollo papel ecografico</t>
  </si>
  <si>
    <t>Pantallas de monitor para electrocardiografía ekg</t>
  </si>
  <si>
    <t>El ECG registra el ritmo y la actividad eléctrica del corazón. Es un examen que se realiza para determinar si el corazón está sano.</t>
  </si>
  <si>
    <t xml:space="preserve"> unidades de electrocardiografia (ecg) y productos relacionados,pantallas de monitorizacion de electrocardiografia (ecg), monitor cardiaco</t>
  </si>
  <si>
    <t>Electrodos de tira o anillo para electrocardiografía ekg neonatal</t>
  </si>
  <si>
    <t>Los electrodos neonatales se componen de dos capas, la primera es muy suave diseñada de tal manera que no ocasione ningún daño al mismo, la segunda capa esta formulada para una adhesión optima al electrodo junto con una capa de malla para evitar que se deslicen.</t>
  </si>
  <si>
    <t>unidades de electrocardiografia (ecg) y productos relacionados,electrodos neonatales de cinta o anillo de electrocardiografia (ecg), electrodos neonatales de cinta o anillo de electrocardiografia (ecg),electrodo de papel para pediatria/neonatologia red dot 2248</t>
  </si>
  <si>
    <t>Electrodos de parche para electrocardiografía ekg</t>
  </si>
  <si>
    <t>Un electrocardiograma (ECG) es un examen que registra la actividad eléctrica del corazón.</t>
  </si>
  <si>
    <t>unidades de electrocardiografia (ecg) y productos relacionados,electrodos de parche de electrocardiografia (ecg), electrodos de parche de electrocardiografia (ecg),electrodo para pabellon de plastico, adulto red dot 2235, electrodo espuma para test de esfuerzo, red dot 2237, electrodo para uci/uti papel, red dot 2239, electrodo uci/uti lija, papel red dot 2249, electrodo para holter, lija, tela suave red dot 2255, electrodo test de esfuerzo, lija, espuma, red dot 2259, electrodo test de reposo, metal, red dot 2330, electrodo multiuso corta duracion red dot 2222, electrodos para comptenz red dot 6832, electrodos ecg</t>
  </si>
  <si>
    <t>Papel de registro de electrocardiografía (ECG)</t>
  </si>
  <si>
    <t>El papel de registro del electrocardiograma tiene ciertas características que son necesarias para la lectura correcta de las ondas, segmentos e intervalos en el mismo.
Conocer el valor, el significado, la calibración y la duración del papel sientan las bases de lectura en el EKG.</t>
  </si>
  <si>
    <t>unidades de electrocardiografia (ecg) y productos relacionados,papel de registro de electrocardiografia (ecg),papel de registro ecg, rollo papel ecografico</t>
  </si>
  <si>
    <t>Probadores de superficie de electrodos para electrocardiografía ekg</t>
  </si>
  <si>
    <t>Un electrocardiograma (ECG) es una prueba diagnóstica que desempeña un papel importante en el campo de la medicina interna. La electrocardiografía es el sistema que hace posible representar el proceso de estimulación eléctrica del corazón. Dichos procesos eléctricos son importantes para el funcionamiento cardiovascular. La imagen trazada por la electrocardiografía se denomina electrocardiograma.</t>
  </si>
  <si>
    <t>unidades de electrocardiografia (ecg) y productos relacionados,comprobadores de electrodos de superficie de electrocardiografia (ecg)</t>
  </si>
  <si>
    <t>Sistemas telefónicos receptores o transmisores para electrocardiografía ekg</t>
  </si>
  <si>
    <t xml:space="preserve">  El convencional, transmite la señal electrocardiografica de forma analogica a traves del auricular del telefono.
 bullet 
El digital, transmite los registros electrocardiográficos. entre equipos como si fueran ficheros.
El método de transmisión es definitivo en la calidad del trazado recibido, pues mientras en la conexión digital NO influye la calidad de la comunicación ( solo influirá en el tiempo que tarde la transmisión), en la analogica es fundamental disponer de una línea sin ruidos.</t>
  </si>
  <si>
    <t>unidades de electrocardiografia (ecg) y productos relacionados,sistemas de transmisor o receptor telefonico de electrocardiografia (ecg)</t>
  </si>
  <si>
    <t>Analizadores de unidad de electrocardiografía ekg</t>
  </si>
  <si>
    <t>El analizador de espectros es una herramienta capaz de representar las componentes espectrales de una determinada señal a partir de su transformada de Fourier.</t>
  </si>
  <si>
    <t>unidades de electrocardiografia (ecg) y productos relacionados,analizadores de unidades de electrocardiografia (ecg)</t>
  </si>
  <si>
    <t>Sistemas de monitoreo de electrocardiografía ekg continua de larga duración o holter</t>
  </si>
  <si>
    <t>Prueba diagnóstica que consiste en la monitorización ambulatoria del registro electrocardiográfico por un tiempo prolongado, habitualmente unas veinticuatro horas, en una persona que está en movimiento</t>
  </si>
  <si>
    <t>unidades de electrocardiografia (ecg) y productos relacionados,sistemas de monitorizacion holter o de electrocardiografia (ecg) continua a largo plazo</t>
  </si>
  <si>
    <t>Kits de accesorios de monitoreo para electrocardiografía ekg</t>
  </si>
  <si>
    <t>Es una medición de la actividad eléctrica del corazón. Colocando electrodos en lugares específicos del cuerpo (pecho, brazos y piernas), se puede obtener una representación gráfica, o trazado, de la actividad eléctrica. Los cambios en el trazado normal de un ECG pueden indicar una o más condiciones relacionadas con el corazón. Otras condiciones, que no son del corazón, también pueden causar cambios en el ECG</t>
  </si>
  <si>
    <t>unidades de electrocardiografia (ecg) y productos relacionados,kits de accesorios de monitorizacion de electrocardiografia (ecg)</t>
  </si>
  <si>
    <t>Soluciones o cremas para electrodos</t>
  </si>
  <si>
    <t>Electrolito en crema de gran conductividad para uso en procedimientos electromédicos .</t>
  </si>
  <si>
    <t>unidades de electrocardiografia (ecg) y productos relacionados,soluciones o cremas para electrodos,gel ecg, gel elctrocardiograma</t>
  </si>
  <si>
    <t>Accesorios para electrocardiografía ekg</t>
  </si>
  <si>
    <t>Equipo usado en el electrocardiograma (ECG), que es un examen que registra la actividad eléctrica del corazón.</t>
  </si>
  <si>
    <t>unidades de electrocardiografia (ecg) y productos relacionados,accesorios de electrocardiografia (ecg)</t>
  </si>
  <si>
    <t>Bombillos de electrodos para electrocardiografía ekg</t>
  </si>
  <si>
    <t>Bombillas usadas en el  examen que registra la actividad eléctrica del corazón.</t>
  </si>
  <si>
    <t>unidades de electrocardiografia (ecg) y productos relacionados,electrodos de bombilla de electrocardiografia (ecg),electrodos ecg</t>
  </si>
  <si>
    <t>Esferos para registro de electrocardiografía ekg</t>
  </si>
  <si>
    <t>Periférico que traza del examen que registra la actividad eléctrica del corazón.</t>
  </si>
  <si>
    <t>unidades de electrocardiografia (ecg) y productos relacionados,trazadores de registro de electrocardiografia (ecg)</t>
  </si>
  <si>
    <t>Transmisor o telemetría o accesorios para electrocardiografía ekg</t>
  </si>
  <si>
    <t>Equipo usado para medir y transmitir datos desde una fuente remota usando cables o ondas de radio hacia un dispositivo receptor.</t>
  </si>
  <si>
    <t>unidades de electrocardiografia (ecg) y productos relacionados,transmisores o equipo de telemetria de electrocardiografia (ecg), o accesorios</t>
  </si>
  <si>
    <t>Unidades para oxímetros de pulso</t>
  </si>
  <si>
    <t>La oximetría de pulso es un no-invasivo procedimiento para supervisar O de un paciente saturación.
Un sensor se coloca en una parte delgada del cuerpo del paciente, por lo general una yema del dedo o lóbulo de la oreja , o en el caso de un bebé , a través de un pie.</t>
  </si>
  <si>
    <t>oximetros de pulso,unidades de oximetros de pulso</t>
  </si>
  <si>
    <t>Cables para oxímetros de pulso</t>
  </si>
  <si>
    <t>Cables para sensores para oximetros de pulso</t>
  </si>
  <si>
    <t>oximetros de pulso,cables de oximetros de pulso</t>
  </si>
  <si>
    <t>Sondas o sensores para oxímetros de pulso</t>
  </si>
  <si>
    <t>La oximetría de pulso (SpO2 ) es la estimación de la saturación arterial de oxígeno 
(SaO2) en forma no invasiva, usando dos emisores de luz y un receptor colocados a 
través de un lecho capilar pulsátil.</t>
  </si>
  <si>
    <t>oximetros de pulso,sondas o sensores de oximetros de pulso</t>
  </si>
  <si>
    <t>Accesorios para sondas o sensores para oxímetros de pulso</t>
  </si>
  <si>
    <t>Aparato médico que mide de manera indirecta la saturación de oxígeno de la sangre de un paciente,oxígeno directamente a través de una muestra de sangre.</t>
  </si>
  <si>
    <t>oximetros de pulso,accesorios para sondas o sensores de oximetros de impulsos</t>
  </si>
  <si>
    <t>Accesorios para unidades de oxímetros de pulso</t>
  </si>
  <si>
    <t>Equipos del instrumento médico que mide de manera indirecta la saturación de oxígeno de la sangre de un paciente,oxígeno directamente a través de una muestra de sangre.</t>
  </si>
  <si>
    <t>oximetros de pulso,accesorios para unidades de oximetros de impulsos</t>
  </si>
  <si>
    <t>Unidades o accesorios para cuidado intensivo fetal o monitoreo materno</t>
  </si>
  <si>
    <t>Monitores que permiten cubrir todas las necesidades de vigilancia tanto de la madre como del feto con un solo sistema.</t>
  </si>
  <si>
    <t>unidades de control de cuidado intenso y productos relacionados,unidades de monitorizacion materna o fetal de tratamiento agudo</t>
  </si>
  <si>
    <t>Unidades o accesorios para monitoreo de presión intracraneal icp</t>
  </si>
  <si>
    <t>Equipo de monitoreo de la presión intracraneal en el que se utiliza un dispositivo, colocado dentro de la cabeza, que percibe la presión dentro del cráneo y envía sus mediciones a otro dispositivo que las registra</t>
  </si>
  <si>
    <t>unidades de control de cuidado intenso y productos relacionados,unidades de monitorizacion de presion intracraneal (icp) o accesorios</t>
  </si>
  <si>
    <t>Unidades o accesorios para monitoreo de salida cardiaca co</t>
  </si>
  <si>
    <t>Control de las constantes vitales del flujo sanguíneo cardíaco de  paciente a través de monitores.</t>
  </si>
  <si>
    <t>unidades de control de cuidado intenso y productos relacionados,unidades de monitorizacion de flujo sanguineo cardiaco (co) o accesorios</t>
  </si>
  <si>
    <t>Unidades o accesorios para unidades de signos vitales multi parámetro</t>
  </si>
  <si>
    <t>Monitor de signos que permite detectar, procesar y desplegar en forma continua los parámetros fisiológicos del paciente. Consta ademas de un sistema de alarmas que alertan cuando existe alguna situación adversa o fuera de los límites deseados.</t>
  </si>
  <si>
    <t>unidades de control de cuidado intenso y productos relacionados,unidades de transporte o de senales vitales moviles de multiparametro o accesorios,monitor de presion arterial</t>
  </si>
  <si>
    <t>Cables para monitor transductor para uso médico</t>
  </si>
  <si>
    <t>Cables de control interno de aquellas partes de una cadena de medición que transforman una magnitud física en una señal eléctrica. Los transductores son especialmente importantes para que los medidoreTransductores para profesionales para la inspección y controls puedan detectar magnitudes físicas</t>
  </si>
  <si>
    <t>unidades de control de cuidado intenso y productos relacionados,cables de control de transductor medico</t>
  </si>
  <si>
    <t>Catéteres para monitoreo de presión intrauterina</t>
  </si>
  <si>
    <t>Control de las constantes vitales de la presión desde el tono basal del útero hasta el punto más alto de la contracción uterina por medio de monitores.</t>
  </si>
  <si>
    <t>unidades de control de cuidado intenso y productos relacionados,cateteres de monitorizacion de la presion intrauterina</t>
  </si>
  <si>
    <t>Aparatos para metabolismo basal</t>
  </si>
  <si>
    <t>Control de las constantes vitales por medio de monitores que mide la cantidad de energía consumida por una persona en estado de reposo</t>
  </si>
  <si>
    <t>unidades de control de cuidado intenso y productos relacionados,aparatos de metabolismo basal</t>
  </si>
  <si>
    <t>Sets o accesorios de monitoreo de presión intra compartimientos</t>
  </si>
  <si>
    <t xml:space="preserve">
Equipo de medición continua de la presión en el compartimiento anterior superficial del antebrazo.</t>
  </si>
  <si>
    <t>unidades de control de cuidado intenso y productos relacionados,unidades de monitorizacion de presion intracompartimental o accesorios</t>
  </si>
  <si>
    <t>Papel de registro de monitores fetales</t>
  </si>
  <si>
    <t>Papel usado para registral la información de un transductor de ultrasonido de mano/portátil usado para detectar los latidos de un feto durante los cuidados prenatales</t>
  </si>
  <si>
    <t>unidades de control de cuidado intenso y productos relacionados,papel de registro de monitores fetales</t>
  </si>
  <si>
    <t>Kits intrauterinos transcervicales</t>
  </si>
  <si>
    <t>Equipo usado  para los procedimientos quirúrgicos ginecológicos en las mujeres</t>
  </si>
  <si>
    <t>unidades de control de cuidado intenso y productos relacionados,kits intrauterinos transcervicales</t>
  </si>
  <si>
    <t>Electrodos para cuero cabelludo fetal</t>
  </si>
  <si>
    <t>Papel de registro del electrocardiograma tiene ciertas características que son necesarias para la lectura correcta de las ondas, en el tratamiento agudo/fetal.</t>
  </si>
  <si>
    <t>unidades de control de cuidado intenso y productos relacionados,papel de registro de tratamiento agudo materno/fetal</t>
  </si>
  <si>
    <t>Espéculos para examen anal o rectal</t>
  </si>
  <si>
    <t>Instrumentos medicos quirurgicos para consulta,tratamiento, cirugía coloproctologica.</t>
  </si>
  <si>
    <t>especulo y scopios y accesorios para uso del reconocimiento diagnostico medico,especulo de examen rectal o anal</t>
  </si>
  <si>
    <t>Anoscopios o proctoscopios</t>
  </si>
  <si>
    <t>Instrumentos medicos quirurgicos para consulta,tratamiento, cirugía coloproctologica</t>
  </si>
  <si>
    <t>especulo y scopios y accesorios para uso del reconocimiento diagnostico medico,anoscopios o proctoscopios,anoscopio,rectoscopio</t>
  </si>
  <si>
    <t>Colposcopios o vaginoscopios o accesorios</t>
  </si>
  <si>
    <t>Es un procedimiento ginecológico que se realiza normalmente para evaluar a la paciente con resultados anormales en la prueba de Papanicolaou. El colposcopio es una especie de telescopio de enfoque próximo que permite al médico ver con detalle regiones anormales del cuello uterino, a través de la vagina, por lo que es posible extraer una biopsia del área anormal y enviarlo al patólogo.</t>
  </si>
  <si>
    <t>especulo y scopios y accesorios para uso del reconocimiento diagnostico medico,colposcopios o vaginoscopios o accesorios</t>
  </si>
  <si>
    <t>Dermatoscopios</t>
  </si>
  <si>
    <t>El instrumento empleado en esta técnica se denomina dermatoscopio. Proporciona una imagen ampliada y más nítida de la lesión dermatológica a estudiar.</t>
  </si>
  <si>
    <t>especulo y scopios y accesorios para uso del reconocimiento diagnostico medico,dermatoscopios</t>
  </si>
  <si>
    <t>Oftalmoscopios u otoscopios o sets de escopios</t>
  </si>
  <si>
    <t xml:space="preserve">Es un instrumento para ver ampliado el fondo del ojo de un paciente, donde se encuentra la retina. </t>
  </si>
  <si>
    <t>especulo y scopios y accesorios para uso del reconocimiento diagnostico medico,oftalmoscopios o otoscopios o juegos de scopios</t>
  </si>
  <si>
    <t>Espéculos para examen de laringe o bucofaríngeo</t>
  </si>
  <si>
    <t>Instrumento utilizado para realizar exámenes o procedimientos diagnósticos y terapéuticos de la cavidad corporal  de la región anatómica que nace en la porción más posterior de la boca, desde el paladar blando hasta el hueso hioides e incluye el tercio posterior de la lengua</t>
  </si>
  <si>
    <t>especulo y scopios y accesorios para uso del reconocimiento diagnostico medico,especulo de examen orofaringeo o laringeo</t>
  </si>
  <si>
    <t>Bombillos o lámparas de escopios para exámenes médicos</t>
  </si>
  <si>
    <t>Es un dispositivo que produce luz mediante el calentamiento por efecto Joule de un filamento metálico, en concreto de wolframio, hasta ponerlo al rojo blanco, mediante el paso de corriente eléctrica para ver o examinar'.</t>
  </si>
  <si>
    <t>especulo y scopios y accesorios para uso del reconocimiento diagnostico medico,lamparas o bombillas de scopio de examen medico,ampolleta rectoscopio,ampolleta allen,ampolleta hoja laringoscopio,ampolleta laringoscopio,ampolleta p/laringoscopio,ampolleta atroscopio</t>
  </si>
  <si>
    <t>Manijas de escopios o cargadores de escopios para exámenes médicos</t>
  </si>
  <si>
    <t>Parte alargada por donde se cogen algunos utensilios para ver o examinar'</t>
  </si>
  <si>
    <t>especulo y scopios y accesorios para uso del reconocimiento diagnostico medico,mangos de scopios o cargadores de asas del examen medico</t>
  </si>
  <si>
    <t>Puntas de espéculos para escopios o dispensadores de puntas de espéculos para uso médico</t>
  </si>
  <si>
    <t xml:space="preserve"> Instrumento utilizado para realizar exámenes o procedimientos diagnósticos y terapéuticos de cavidades corporales, manteniendo abiertos sus orificios de entrada.</t>
  </si>
  <si>
    <t>especulo y scopios y accesorios para uso del reconocimiento diagnostico medico,puntas de especulo o puntas de expendedores de especulo</t>
  </si>
  <si>
    <t>Sujetadores o soportes para espéculos para exámenes médicos</t>
  </si>
  <si>
    <t xml:space="preserve">Estuches o cajas metálicas para espéculos normales o acero inoxidables </t>
  </si>
  <si>
    <t>especulo y scopios y accesorios para uso del reconocimiento diagnostico medico,portadores o estantes de especulo del examen medico</t>
  </si>
  <si>
    <t>Espéculos o puntas de dilatación o dispensadores de puntas para exámenes médicos</t>
  </si>
  <si>
    <t>Instrumento utilizado para realizar exámenes o procedimientos diagnósticos y terapéuticos de cavidades corporales, manteniendo abiertos sus orificios de entrada.</t>
  </si>
  <si>
    <t>especulo y scopios y accesorios para uso del reconocimiento diagnostico medico,especulo o puntas de dilatador o puntas de expendedores del examen medico</t>
  </si>
  <si>
    <t>Espéculos o dilatadores para exámenes nasales</t>
  </si>
  <si>
    <t>Instrumento utilizado para realizar exámenes o procedimientos diagnosticos y terapeuticos de cavidades corporales manteniendo abiertos sus orificios de entrada</t>
  </si>
  <si>
    <t>especulo y scopios y accesorios para uso del reconocimiento diagnostico medico,dilatadores o especulo del examen nasal</t>
  </si>
  <si>
    <t>Espéculos para examen vaginal</t>
  </si>
  <si>
    <t>Instrumentos medicos quirurgicos para consulta,tratamiento, cirugías ginecologicas</t>
  </si>
  <si>
    <t>especulo y scopios y accesorios para uso del reconocimiento diagnostico medico,especulo del examen vaginal</t>
  </si>
  <si>
    <t>Accesorios para otoscopios u oftalmoscopios</t>
  </si>
  <si>
    <t xml:space="preserve"> Instrumentos médicos con un haz de luz, que sirven para visualizar y examinar el conducto auditivo externo y el tímpano.</t>
  </si>
  <si>
    <t>especulo y scopios y accesorios para uso del reconocimiento diagnostico medico,accesorios de otoscopia u oftalmoscopia</t>
  </si>
  <si>
    <t>Espéculos para otoscopia</t>
  </si>
  <si>
    <t>Instrumentos medicos quirurgicos para consulta,tratamiento, cirugías de oido</t>
  </si>
  <si>
    <t>especulo y scopios y accesorios para uso del reconocimiento diagnostico medico,especulos de otoscopia</t>
  </si>
  <si>
    <t>Nasofaringoscopios o accesorios</t>
  </si>
  <si>
    <t>Un procedimiento de diagnóstico que examina los pasajes nasales y la faringe con un instrumento equipado con un sistema óptico.</t>
  </si>
  <si>
    <t>especulo y scopios y accesorios para uso del reconocimiento diagnostico medico,nasolaringoscopios o accesorios</t>
  </si>
  <si>
    <t>Sets de espéculos para oído</t>
  </si>
  <si>
    <t>especulo y scopios y accesorios para uso del reconocimiento diagnostico medico,sets de especulos otologicos</t>
  </si>
  <si>
    <t>Broncoscopios o accesorios</t>
  </si>
  <si>
    <t>Es un instrumento que se utiliza en medicina para poder visualizar el interior de los pulmones. Se trata de un tubo de unos 60 cm de largo provisto de un sistema de iluminación que se introduce en el árbol bronquial a través de las fosas nasales o la boca y permite mediante un dispositivo óptico visualizar las distintas ramificaciones de los bronquios para comprobar si existen lesiones en los mismos.</t>
  </si>
  <si>
    <t>especulo y scopios y accesorios para uso del reconocimiento diagnostico medico,broncoscopios o accesorios</t>
  </si>
  <si>
    <t>Kits de dilatación</t>
  </si>
  <si>
    <t>Instrumentos medicos quirurgicos para consulta,tratamiento, cirugías en las distintas especialidades médicas</t>
  </si>
  <si>
    <t>especulo y scopios y accesorios para uso del reconocimiento diagnostico medico,kits dilatadores</t>
  </si>
  <si>
    <t>Angioscopios o accesorios</t>
  </si>
  <si>
    <t xml:space="preserve">Un instrumento para examinar los capilares de los vasos de los animales y las plantas </t>
  </si>
  <si>
    <t>especulo y scopios y accesorios para uso del reconocimiento diagnostico medico,anginoscopios o accesorios</t>
  </si>
  <si>
    <t>Estetoscopios electrónicos o accesorios</t>
  </si>
  <si>
    <t>Es un aparato acústico usado en medicina, fisioterapia, enfermería, kinesiología, fonoaudiología y veterinaria, para la auscultación o para oír los sonidos internos del cuerpo humano o animal. Generalmente se usa en la auscultación de los ruidos cardíacos o los ruidos respiratorios, aunque algunas veces también se usa para objetivar ruidos intestinales o soplos por flujos anómalos sanguíneos en arterias y venas.</t>
  </si>
  <si>
    <t>estetoscopio y productos relacionados,estetoscopios electronicos o accesorios</t>
  </si>
  <si>
    <t>Dopplers vasculares de mano o accesorios</t>
  </si>
  <si>
    <t xml:space="preserve">Es una aplicación especial del ultrasonido; mide la dirección y velocidad de las células sanguíneas a medida que se mueven por los vasos. </t>
  </si>
  <si>
    <t>estetoscopio y productos relacionados,dopplers vasculares portatiles o accesorios</t>
  </si>
  <si>
    <t>Estetoscopio acústico para uso médico o accesorios</t>
  </si>
  <si>
    <t xml:space="preserve"> Es un aparato acústico usado en medicina, fisioterapia, enfermería, kinesiología, fonoaudiología y veterinaria, para la auscultación o para oír los sonidos internos del cuerpo humano o animal. </t>
  </si>
  <si>
    <t>estetoscopio y productos relacionados,estetoscopio mecanico o accesorios,fonendoscopio</t>
  </si>
  <si>
    <t>Estetoscopio de cabeza</t>
  </si>
  <si>
    <t>Cabeza del estetoscopio construida en acero inoxidable con dos receptáculos: uno plano para diafragma y el otro de forma de campana.</t>
  </si>
  <si>
    <t>estetoscopio y productos relacionados,cabezas de estetoscopio pediatrico</t>
  </si>
  <si>
    <t>Cubiertas para estetoscopios de cabeza</t>
  </si>
  <si>
    <t xml:space="preserve">El tapón gemelo o de dos piezas es una combinación de tapón de aglomerado con disco de corcho natural en cada cabeza del  dispositivo que se utiliza para escuchar las funciones internas del cuerpo, como los latidos del corazón, la respiración y los procesos digestivos. </t>
  </si>
  <si>
    <t>estetoscopio y productos relacionados,tapon de cabeza del estetoscopio</t>
  </si>
  <si>
    <t>Fonocardiográfos estetoscópicos</t>
  </si>
  <si>
    <t>Para la realizacion del registro gráfico de los sonidos cardíacos</t>
  </si>
  <si>
    <t>estetoscopio y productos relacionados,fono cardiografos de estetoscopio</t>
  </si>
  <si>
    <t>Estetoscopios auriculares</t>
  </si>
  <si>
    <t>Son transductores que reciben una señal eléctrica originada desde una fuente electrónica</t>
  </si>
  <si>
    <t>estetoscopio y productos relacionados,auriculares de estetoscopia</t>
  </si>
  <si>
    <t>Termorreguladores de pacientes</t>
  </si>
  <si>
    <t>Es la capacidad que tiene el organismo para regular su temperatura, dentro de ciertos limites, incluso cuando la temperatura circundante es muy diferente</t>
  </si>
  <si>
    <t>estetoscopio y productos relacionados,termorreguladores para pacientes</t>
  </si>
  <si>
    <t>Termómetros electrónicos para uso médico</t>
  </si>
  <si>
    <t>Son aquellos que, valiéndose de dispositivos transductores como los mencionados, utilizan luego circuitos electrónicos para convertir en números las pequeñas variaciones de tensión obtenidas, mostrando finalmente la temperatura en un visualizador.</t>
  </si>
  <si>
    <t>equipos y accesorios medicos,termometros medicos electronicos</t>
  </si>
  <si>
    <t>Termómetros de fibra óptica para uso médico</t>
  </si>
  <si>
    <t>Es un instrumento de medición de  formación o desarrollo en exceso de tejido conectivo fibroso en un órgano o tejido como consecuencia de un proceso reparativo o reactivo, en contraposición a la formación de tejido fibroso como constituyente normal de un órgano o tejido.</t>
  </si>
  <si>
    <t>equipos y accesorios medicos,termometros medicos fibropticos</t>
  </si>
  <si>
    <t>Estuches o forros para transportar termómetros para uso médico</t>
  </si>
  <si>
    <t>Estuche de transporte de vinilo con cremallera para transportar termómetros</t>
  </si>
  <si>
    <t>equipos y accesorios medicos,estuches de transporte o fundas para termometros medicos</t>
  </si>
  <si>
    <t>Estantes para termómetros para uso médico</t>
  </si>
  <si>
    <t>Balda, entrepaño, tabla horizontal que se coloca dentro de un mueble o directamente en la pared para colocar encima equipos medicos.</t>
  </si>
  <si>
    <t>equipos y accesorios medicos,estantes de termometros medicos</t>
  </si>
  <si>
    <t>Fundas para puntas o sondas de termómetros para uso médico</t>
  </si>
  <si>
    <t>Termómetro con sonda de acero inoxidable de penetración. Longitud de sonda 125 mm. Rango de medición -40 °C ÷ + 200 °C. Precisión: de 0 °C a 100 °C ±0,8 °C; resto ±1,5 °C. Resolución: 0,1 °C Rapidez de respuesta: 8 segundos. Temperatura máxima y mínima y HOLD. Dimensiones: 205 x 20 x 17 mm.</t>
  </si>
  <si>
    <t>equipos y accesorios medicos,tapones de punta o sonda de termometro medico</t>
  </si>
  <si>
    <t>Termómetros de mercurio para uso médico</t>
  </si>
  <si>
    <t>Un termómetro de mercurio es un tipo de termómetro que generalmente se utiliza para medir las temperaturas del material seleccionado.</t>
  </si>
  <si>
    <t>equipos y accesorios medicos,termometro medico de mercurio,termometros de mercurio</t>
  </si>
  <si>
    <t>Monitores de temperatura continua o de tendencia de temperatura del paciente</t>
  </si>
  <si>
    <t xml:space="preserve">El sistema será de control continuo cuando empleemos un dispositivo electrtrónico. </t>
  </si>
  <si>
    <t>equipos y accesorios medicos,controles continuos o de tendencias de la temperatura del paciente</t>
  </si>
  <si>
    <t>Bandas de temperatura del paciente</t>
  </si>
  <si>
    <t>Son láminas autoadhesivas con elementos sensibles al calor para monitorización y control de la temperatura</t>
  </si>
  <si>
    <t>equipos y accesorios medicos,tiras de temperatura del paciente</t>
  </si>
  <si>
    <t>Sondas para termómetros</t>
  </si>
  <si>
    <t>Un objeto de manipulación remota cuya misión es llegar a un objetivo prefijado y realizar algún tipo de acción o mandar información al instrumento de medición de temperatura.</t>
  </si>
  <si>
    <t>equipos y accesorios medicos,sondas de termometro</t>
  </si>
  <si>
    <t>Molinillos de diagnóstico para uso médico</t>
  </si>
  <si>
    <t>Instrumento metálico con una rueda punteada en uno de sus extremos que se utiliza para realizar diagnósticos médicos.</t>
  </si>
  <si>
    <t>productos del examen neurologico,ruedas catalinas de diagnostico medico</t>
  </si>
  <si>
    <t>Martillos o martillos quirúrgicos para reflejos</t>
  </si>
  <si>
    <t>Es un dispositivo médico usado ​​en pruebas médicas y la forma en que se utilizan para comprobar sobre el centro y sistema nervioso periférico</t>
  </si>
  <si>
    <t>productos del examen neurologico,mazos o martillos de reflejo</t>
  </si>
  <si>
    <t>Tarjetas de examen neurosiquiátrico</t>
  </si>
  <si>
    <t>La neuropsiquiatría es la rama de la medicina que se ocupa de los trastornos mentales atribuibles a enfermedades del sistema nervioso. Precedió a las actuales disciplinas de psiquiatría y neurología, en la medida en que los psiquiatras y neurólogos tenían una formación común</t>
  </si>
  <si>
    <t>productos del examen neurologico,fichas del examen de neuropsiquiatria</t>
  </si>
  <si>
    <t>Sets o kits de pruebas de diagnóstico sicológico</t>
  </si>
  <si>
    <t>Psicodiagnóstico es un concepto psiquiátrico referido al diagnóstico de las enfermedades, síndromes o alteraciones mentales.</t>
  </si>
  <si>
    <t>productos del examen neurologico,sets o kits de pruebas psicodiagnosticas</t>
  </si>
  <si>
    <t>Sets para procedimientos mielográficos</t>
  </si>
  <si>
    <t>Es una prueba 
radiológica que permite a los 
médicos ver la médula espinal y sus 
raíces nerviosas.</t>
  </si>
  <si>
    <t>productos del examen neurologico,sets para procedimientos de mielografia</t>
  </si>
  <si>
    <t>Discriminadores neurológicos</t>
  </si>
  <si>
    <t>Un circuito electrónico en el que la señal de salida es una función de como la señal de entrada se compara con una o más señales de referencia.</t>
  </si>
  <si>
    <t>productos del examen neurologico,discriminadores neurologicos</t>
  </si>
  <si>
    <t>Alfileres neurológicos</t>
  </si>
  <si>
    <t>El perno o espárrago es una pieza metálica larga de sección constante cilíndrica, normalmente hecha de acero o hierro.</t>
  </si>
  <si>
    <t>productos del examen neurologico,pernos de neurologia</t>
  </si>
  <si>
    <t>Electroencefalógrafo eeg o accesorios</t>
  </si>
  <si>
    <t>Aparato que registra la corriente eléctrica que emiten las células corticales del sistema nervioso.</t>
  </si>
  <si>
    <t>productos del examen neurologico,electroencefalografos o accesorios</t>
  </si>
  <si>
    <t>Papeles de registro para electroencefalógrafos</t>
  </si>
  <si>
    <t>Papeles especiales para escritura térmica, a tinta y chorro de tintan usado en el registro de la actividad eléctrica del cerebro mediante un equipo especial denominado electroencefalógrafo</t>
  </si>
  <si>
    <t>productos del examen neurologico,papeles de registro para electroencefalografos</t>
  </si>
  <si>
    <t>Electromiógrafos</t>
  </si>
  <si>
    <t xml:space="preserve"> Es una técnica para la evaluación y registro de la actividad eléctrica producida por los músculos esqueléticos. El EMG se desarrolla utilizando un instrumento médico llamado electromiógrafo, para producir un registro llamado electromiograma. Un electromiógrafo detecta el potencial de acción que activa las células musculares, cuando éstas son activadas neuralmente o eléctricamente, las señales pueden ser analizadas para detectar anormalidades y el nivel de activación o analizar la biomecánica del movimiento de un humano o un animal.</t>
  </si>
  <si>
    <t>productos del examen neurologico,electromiografos</t>
  </si>
  <si>
    <t>Sensores neurológicos</t>
  </si>
  <si>
    <t>Es un dispositivo capaz de detectar magnitudes neurológicas, llamadas variables de instrumentación, y transformarlas en variables eléctricas.</t>
  </si>
  <si>
    <t>productos del examen neurologico,sensores neurologicos</t>
  </si>
  <si>
    <t>Electrodos o sets para electromiógrafos</t>
  </si>
  <si>
    <t>La electromiografía (EMG) es una técnica para evaluar y registrar la actividad eléctrica producida por los músculos esqueléticos.  EMG se realiza usando un instrumento llamado electromiógrafo, para producir un registro llamado un electromiograma. Un electromiógrafo detecta el potencial eléctrico generado por las células musculares, cuando estas células son activadas eléctricamente o neurológicamente. Las señales pueden ser analizados para detectar anormalidades médicas, nivel de activación, el orden de reclutamiento o para analizar la biomecánica del movimiento humano o animal.</t>
  </si>
  <si>
    <t>productos del examen neurologico,electrodos de electromiografia o sets</t>
  </si>
  <si>
    <t>Sets para diagnóstico neurológico</t>
  </si>
  <si>
    <t>Equipos de pruebas y procedimientos de diagnóstico y  herramientas vitales que ayudan a los médicos a confirmar o descartar la presencia de un trastorno</t>
  </si>
  <si>
    <t>productos del examen neurologico,sets de diagnostico neurologico</t>
  </si>
  <si>
    <t>Dispositivo de retroalimentación biológica</t>
  </si>
  <si>
    <t xml:space="preserve"> Papel de registro médico </t>
  </si>
  <si>
    <t>productos del examen neurologico,papel de registro de eeg,papel registro ecg</t>
  </si>
  <si>
    <t>Audiómetros o accesorios</t>
  </si>
  <si>
    <t>Es un aparato que se conecta a algunos televisores y mide la audiencia de manera permanente y automática; sus datos se utilizan para generar datos estadísticos.</t>
  </si>
  <si>
    <t>productos para probar el oir,audimetros o accesorios</t>
  </si>
  <si>
    <t>Vibradores de hueso audiométricos o analizadores de oído medio</t>
  </si>
  <si>
    <t>Equipos usados en una prueba que nos permite una valoración bastante precisa de la audición, siendo vital para determinar si una persona oye bien o no. Aportándonos información adicional sobre el problema subyacente, posible causante de la pérdida auditiva</t>
  </si>
  <si>
    <t>productos para probar el oir,vibradores de hueso audiometricos o analizadores del oido medio</t>
  </si>
  <si>
    <t>Cabinas audiométricas o cámaras acústicas para pruebas de audición</t>
  </si>
  <si>
    <t xml:space="preserve">Cámara insonorizada y con un audiólogo (especialista en la pérdida de audición), utilizando un dispositivo electrónico que produce sonidos en tonos y volúmenes específicos. </t>
  </si>
  <si>
    <t>productos para probar el oir,quioscos o camaras acusticas de prueba de oido</t>
  </si>
  <si>
    <t>Sets de calibración de unidades de evaluación de función auditiva</t>
  </si>
  <si>
    <t>Audiómetros función auditiva calibración unidad de cribado establece la función de selección de unidades auditivos auditivos registradores gráficos de prueba</t>
  </si>
  <si>
    <t>productos para probar el oir,juegos de calibracion de la unidad de control de funcion auditoria</t>
  </si>
  <si>
    <t>Unidades de evaluación de función auditiva</t>
  </si>
  <si>
    <t xml:space="preserve">Equipos de prueba y diagnóstico de la audición. </t>
  </si>
  <si>
    <t>productos para probar el oir,unidades del control de la funcion auditoria</t>
  </si>
  <si>
    <t>Grabadoras gráficas de pruebas auditivas</t>
  </si>
  <si>
    <t>Implica capturar ideas y expresiones de las personas-en palabras, imágenes y colores a medida que se hablan en el momento.</t>
  </si>
  <si>
    <t>productos para probar el oir,grabadores graficos de la prueba auditoria</t>
  </si>
  <si>
    <t>Fenestrómetros de oído</t>
  </si>
  <si>
    <t>Instrumentos utilizados principalmente para medir el rendimiento tímpano, (por ejemplo, durante la miringotomía).</t>
  </si>
  <si>
    <t>productos para probar el oir,fenestrometros del oido</t>
  </si>
  <si>
    <t>Electrococleógrafos</t>
  </si>
  <si>
    <t xml:space="preserve"> Instrumento  para evaluar la funcionalidad del oído, la cual permite obtener registro de un episodio electroﬁsiológico de la cóclea (porción auditiva del oído interno en forma de espiral) ante estímulos auditivos, ya que transforma los sonidos en mensajes nerviosos que envía al cerebro.</t>
  </si>
  <si>
    <t>productos para probar el oir,electrococleografos</t>
  </si>
  <si>
    <t>Analizadores de audífonos o sistemas de prueba</t>
  </si>
  <si>
    <t>Es utilizado para medir y evaluar el desempeño de los audífonos.</t>
  </si>
  <si>
    <t>productos para probar el oir,analizadores de audifonos o de sistemas de prueba</t>
  </si>
  <si>
    <t>Estuches para diapasones para uso médico</t>
  </si>
  <si>
    <t>Es un resonador acústico en la forma de un tenedor de dos puntas con las púas (púas) formados a partir de una barra en forma de U de metal elástico (generalmente de acero). Se resuena a un paso constante específica cuando se hace vibrar al golpear contra una superficie o con un objeto, y emite un tono musical pura después de esperar un momento para permitir que algunos armónicos altos a morir.</t>
  </si>
  <si>
    <t>productos para probar el oir,cajas de horquillas de sintonizacion</t>
  </si>
  <si>
    <t>Martillos para diapasones para uso médico</t>
  </si>
  <si>
    <t>Es un instrumento médico utilizado por los médicos para comprobar los reflejos tendinosos profundos. Pruebas de reflejos es una parte importante del examen físico neurológico con el fin de detectar anormalidades en el sistema nervioso central o periférico.</t>
  </si>
  <si>
    <t>productos para probar el oir,martillos de horquillas de sintonizacion medica</t>
  </si>
  <si>
    <t>Diapasones para uso médico</t>
  </si>
  <si>
    <t>Diapasones usados para examen de audiometría que evalúa la capacidad de uno para escuchar sonidos. Los sonidos varían de acuerdo con el volumen o fuerza (intensidad) y con la velocidad de vibración de las ondas sonoras (tono).</t>
  </si>
  <si>
    <t>productos para probar el oir,horquillas de sintonizacion medica</t>
  </si>
  <si>
    <t>Sets de diapasones para uso médico</t>
  </si>
  <si>
    <t>Para evaluar sensibilidad vibratoria</t>
  </si>
  <si>
    <t>productos para probar el oir,juegos de horquillas de sintonizacion medica</t>
  </si>
  <si>
    <t>Analizadores de tinnitus (acúfenos)</t>
  </si>
  <si>
    <t>Tinnitus es el término médico para el hecho de "escuchar" ruidos en los oídos cuando no hay una fuente sonora externa.</t>
  </si>
  <si>
    <t>productos para probar el oir,analizadores de tinnitus</t>
  </si>
  <si>
    <t>Tubos de toynbee para diagnóstico</t>
  </si>
  <si>
    <t>Instrumento destinado a la auscultación del oído. Está compuesto de un tubo de goma terminado en cada extremidad por un embudo olivar y destinado a unir el oído del paciente con el del médico. Este último oye así los ruidos normales o mórbidos, espontáneos o provocados, que se producen en la caja, en particular cuando en ella se insufla aire (ver experiencia de Politzer).</t>
  </si>
  <si>
    <t>productos para probar el oir,tubos diagnosticos de toynbee</t>
  </si>
  <si>
    <t>Timpanómetros o sus accesorios</t>
  </si>
  <si>
    <t>Genera aire a presión positiva y negativa mueve la membrana del tímpano hacia dentro y hacia afuera, verificando así su movilidad</t>
  </si>
  <si>
    <t>productos para probar el oir,timpanometros o accesorios</t>
  </si>
  <si>
    <t>Cordones de audiometría</t>
  </si>
  <si>
    <t>Audiómetro  es un aparato que se conecta a algunos televisores y mide la audiencia de manera permanente y automática; sus datos se utilizan para generar datos estadísticos.</t>
  </si>
  <si>
    <t>productos para probar el oir,cintas para audimetros</t>
  </si>
  <si>
    <t>Guías para fenestrómetro</t>
  </si>
  <si>
    <t>Instrumentos auxiliares para pruebas de audición; productos de diagnóstico y examen de ORL y oftalmología,</t>
  </si>
  <si>
    <t>productos para probar el oir,guias para fenestrometros</t>
  </si>
  <si>
    <t>Aparatos para control de audición</t>
  </si>
  <si>
    <t>Aparatos acústicos prótesis auditivas, aparatos acústicos (prótesis auditivas) para cubrir las deficiencias en pacientes con perdidas auditivas.</t>
  </si>
  <si>
    <t>productos para probar el oir,aparatos de control de audicion</t>
  </si>
  <si>
    <t>Sondas aurales</t>
  </si>
  <si>
    <t>Es, en medicina, un dispositivo de forma tubular que puede ser introducido dentro de un tejido o vena. Los catéteres permiten la inyección de fármacos, el drenaje de líquidos o bien el acceso de otros instrumentos médicos.
Véase también</t>
  </si>
  <si>
    <t>productos para probar el oir,sondas otologicas</t>
  </si>
  <si>
    <t>Calibradores de tapones o accesorios</t>
  </si>
  <si>
    <t>Aparato que se usa para comparar magnitudes físicas mediante un proceso de medición delos tapones otológicos.</t>
  </si>
  <si>
    <t>productos para probar el oir,dispositivos de medicion de tapones otologicos o accesorios</t>
  </si>
  <si>
    <t>Bolsas inflables para oído</t>
  </si>
  <si>
    <t>Sistemas de embalaje para la protección de mercancías durante el transporte.</t>
  </si>
  <si>
    <t>productos para probar el oir,bolsas hinchables otologicas</t>
  </si>
  <si>
    <t>Olfatómetros</t>
  </si>
  <si>
    <t>La olfatometría es una técnica sensorial de medición de olores que se usa para determinar el grado de molestia que pueden ocasionar ciertos olores a la población.</t>
  </si>
  <si>
    <t>metros de funcion nasal,olfatometros</t>
  </si>
  <si>
    <t>Medidores de flujo nasal o rinoanemómetros</t>
  </si>
  <si>
    <t>Metros o medidor de flujo nasa.</t>
  </si>
  <si>
    <t>metros de funcion nasal,rinoanaemometros o metros de flujo nasal</t>
  </si>
  <si>
    <t>Luces o lámparas de pie para exámenes médicos</t>
  </si>
  <si>
    <t>Lámparas de examen diseñada para todos los entornos de la asistencia médica</t>
  </si>
  <si>
    <t>lamparas o luces de examen medico,lamparas o luces independientes de examen medico</t>
  </si>
  <si>
    <t>Luces o lámparas instaladas para exámenes médicos</t>
  </si>
  <si>
    <t xml:space="preserve"> Lámparas de examen diseñada para todos los entornos de la asistencia médica</t>
  </si>
  <si>
    <t>,lamparas o luces de examen medico,ampolleta dental,ampolleta lampara dental,</t>
  </si>
  <si>
    <t>Luces de techo o lámparas de techo o accesorios para exámenes médicos</t>
  </si>
  <si>
    <t xml:space="preserve">,lamparas o luces de examen medico,luces o lamparas de cabeza para examen medico o accesorios </t>
  </si>
  <si>
    <t>Linternas para exámenes médicos</t>
  </si>
  <si>
    <t xml:space="preserve"> Linternas de pluma de examen médico</t>
  </si>
  <si>
    <t xml:space="preserve">,lamparas o luces de examen medico,linternas de pluma de examen medico </t>
  </si>
  <si>
    <t>Goniómetros</t>
  </si>
  <si>
    <t>es un semicírculo o círculo graduado en 180º o 360º, utilizado para medir o construir edificios. Este instrumento permite medir ángulos entre dos objetos, tales como dos puntos de una costa, o un astro -tradicionalmente el Sol- y el horizonte.</t>
  </si>
  <si>
    <t xml:space="preserve">,dispositivos de medicion de talla de examen medico,goniometros </t>
  </si>
  <si>
    <t>Cintas de medición para uso médico</t>
  </si>
  <si>
    <t>Es un instrumento de medida que consiste en una cinta flexible graduada y se puede enrollar, haciendo que el transporte sea más fácil. También se pueden medir líneas y superficies curvas</t>
  </si>
  <si>
    <t xml:space="preserve">,dispositivos de medicion de talla de examen medico,cintas metricas medicas </t>
  </si>
  <si>
    <t>Reglas de medición de altura de pacientes</t>
  </si>
  <si>
    <t>Son barras de acero de sección rectangular, por lo general chaflanadas en una de sus
caras sobre la cual se han grabado las divisiones en milímetros y en 0,5 milímetros o también en pulgadas subdivididas en 16, 32 o 64 partes.</t>
  </si>
  <si>
    <t xml:space="preserve">,dispositivos de medicion de talla de examen medico,reglas de altura de paciente </t>
  </si>
  <si>
    <t>Evaluadores de dobleces de piel</t>
  </si>
  <si>
    <t>Es un instrumento utilizado para medir dimensiones de objetos relativamente pequeños, desde centímetros hasta fracciones de milímetros (1/10 de milímetro, 1/20 de milímetro, 1/50 de milímetro).</t>
  </si>
  <si>
    <t xml:space="preserve">,dispositivos de medicion de talla de examen medico,calibradores de pliegue de piel </t>
  </si>
  <si>
    <t>Básculas de pañales</t>
  </si>
  <si>
    <t>La báscula  es un aparato que sirve para pesar; esto es, para determinar el peso, o la masa de los cuerpos.</t>
  </si>
  <si>
    <t>,basculas o balanzas medicas de peso,basculas o balanzas de peso de pañales ,basculas de peso de panales</t>
  </si>
  <si>
    <t>Básculas de bebés</t>
  </si>
  <si>
    <t>Es un aparato que sirve para pesar; esto es, para determinar el peso (básculas con muelle elástico), o la masa de los cuerpos (básculas con contrapeso)</t>
  </si>
  <si>
    <t>,basculas o balanzas medicas de peso,basculas o balanzas de bebe ,basculas de bebe,pesa bebe</t>
  </si>
  <si>
    <t>Básculas de mesa o cama para pacientes para uso general</t>
  </si>
  <si>
    <t>La báscula  es un aparato que sirve para pesar; esto es, para determinar el peso, o la masa de los cuerpos, para mesa</t>
  </si>
  <si>
    <t xml:space="preserve">,basculas o balanzas medicas de peso,basculas o balanzas de mesa o de cama de paciente para uso general </t>
  </si>
  <si>
    <t>Básculas de asiento para pacientes</t>
  </si>
  <si>
    <t>La báscula  es un aparato que sirve para pesar; esto es, para determinar el peso, o la masa de los cuerpos en una silla.</t>
  </si>
  <si>
    <t>,basculas o balanzas medicas de peso,basculas o balanzas de silla de paciente ,basculas de silla de paciente</t>
  </si>
  <si>
    <t>Básculas de piso para pacientes</t>
  </si>
  <si>
    <t>,basculas o balanzas medicas de peso,basculas o balanzas de piso de paciente ,basculas de piso de paciente</t>
  </si>
  <si>
    <t>Básculas de eslinga para pacientes</t>
  </si>
  <si>
    <t>Báscula electrónica profesional para pesaje de pacientes en grúa</t>
  </si>
  <si>
    <t>,basculas o balanzas medicas de peso,basculas o balanzas de eslinga de paciente ,basculas de eslinga de paciente</t>
  </si>
  <si>
    <t>Básculas de plataforma para sillas de ruedas</t>
  </si>
  <si>
    <t>Báscula electrónica para silla de ruedas con plataforma muy plana y rampa, plegable y portátil. </t>
  </si>
  <si>
    <t>,basculas o balanzas medicas de peso,basculas o balanzas de plataforma de silla de ruedas,basculas de plataforma de silla de ruedas</t>
  </si>
  <si>
    <t>Forros o revestimientos para básculas de pesaje</t>
  </si>
  <si>
    <t>Cubierta en uso para básculas</t>
  </si>
  <si>
    <t>,basculas o balanzas medicas de peso,cubiertas o fundas para basculas o balanzas,cubiertas o fundas para basculas</t>
  </si>
  <si>
    <t>Mesas de examen obstétrico o ginecológico</t>
  </si>
  <si>
    <t>Mesa usadas para el Examen Gineco-obstetrico</t>
  </si>
  <si>
    <t>,mesas de exàmen de especialidad y productos relacionados,mesas de examen obstetrico o ginecologico  ,sonesta</t>
  </si>
  <si>
    <t>Mesas de examen con apoya pies para examen obstétrico o ginecológico</t>
  </si>
  <si>
    <t>Un arco de cama o estribo ayuda a mantener los pies en la posición adecuada mientras usted está en la cama de examen obstétrico o ginecológico.</t>
  </si>
  <si>
    <t xml:space="preserve">,mesas de examen de especialidad y productos relacionados,estribos de pie de la mesa de examen obstetrico o ginecologico </t>
  </si>
  <si>
    <t>Mesas para examen pediátrico</t>
  </si>
  <si>
    <t>Mueble metalico esmaltado, que tiene dos gavetas una alacena con dos puertas corredizas, toma electrica y niveladores en las patas.</t>
  </si>
  <si>
    <t xml:space="preserve">,mesas de examen de especialidad y productos relacionados,mesas de examen pediatrico </t>
  </si>
  <si>
    <t>Mesas de retención o sistemas de medición para examen pediátrico</t>
  </si>
  <si>
    <t>Es un conjunto consistente de unidades de medida usados en los examenes pediátricos.</t>
  </si>
  <si>
    <t xml:space="preserve">,mesas de examen de especialidad y productos relacionados,sistemas de medicion o restriccion de la mesa de examen pediatrico </t>
  </si>
  <si>
    <t>Carteleras para examen de ojos o tarjetas de visión</t>
  </si>
  <si>
    <t>Gráfico con las partes del ojo: esclerótica, que contiene la córnea; el coroides, que da lugar al iris, que en su parte interna aloja la pupila; la retina, que alberga los fotorreceptores, la fóvea y el disco óptico, de donde parte el nervio óptico; y el cristalino</t>
  </si>
  <si>
    <t xml:space="preserve">,productos de examen diagnostico oftalmico,graficos de ojo o cartas de vision </t>
  </si>
  <si>
    <t>Topógrafos corneales</t>
  </si>
  <si>
    <t>Es una herramienta diagnóstica computerizada que crea un mapa tridimensional de la superficie de la córnea.</t>
  </si>
  <si>
    <t xml:space="preserve">,productos de examen diagnostico oftalmico,topografo de cornea </t>
  </si>
  <si>
    <t>Exoftalmómetros</t>
  </si>
  <si>
    <t>Instrumento para determinar el grado de proyección de los globos oculares de las órbitas.</t>
  </si>
  <si>
    <t xml:space="preserve">,productos de examen diagnostico oftalmico,exoftalmometros </t>
  </si>
  <si>
    <t>Queratoscopios</t>
  </si>
  <si>
    <t>Instrumento consistente en un círculo de cartón con anillos concéntricos negros empleado para el estudio de los reflejos de la superficie anterior corneal</t>
  </si>
  <si>
    <t xml:space="preserve">,productos de examen diagnostico oftalmico,Queratoscopios </t>
  </si>
  <si>
    <t>Colorímetros oftálmicos</t>
  </si>
  <si>
    <t>Son colorantes utilizados para teñir la membrana limitante interna. Son utilizados en cirugías de retinoscopía, cataratas y vitreo-retiniana.</t>
  </si>
  <si>
    <t xml:space="preserve">,productos de examen diagnostico oftalmico,colorimetros oftalmicos </t>
  </si>
  <si>
    <t>Distómetros oftálmicos</t>
  </si>
  <si>
    <t>El distanciómetro, también conocido en como 'medidor láser' o por sus siglas en inglés como EDM, es un instrumento electrónico de medición que calcula la distancia desde el mismo dispositivo hasta el siguiente punto al que se apunte con el mismo.</t>
  </si>
  <si>
    <t xml:space="preserve">,productos de examen diagnostico oftalmico,disto metros oftalmicos </t>
  </si>
  <si>
    <t>Tambores oftálmicos o sus accesorios</t>
  </si>
  <si>
    <t>Provoca un nistagmus optocinético que sirve
para medir la AV en niños menores de 2 años</t>
  </si>
  <si>
    <t xml:space="preserve">,productos de examen diagnostico oftalmico,tambores oftalmologicos o sus accesorios </t>
  </si>
  <si>
    <t>Eutiscopios oftálmicos</t>
  </si>
  <si>
    <t>Variedad de oftalmoscopio en el cual la fóvea está protegida por un disco opaco situado en el centro del haz luminoso mientras que la periferia es intensamente iluminada.</t>
  </si>
  <si>
    <t xml:space="preserve">,productos de examen diagnostico oftalmico,eutiscopios oftalmicos </t>
  </si>
  <si>
    <t>Lentes de prueba del ojo o sus accesorios para uso oftálmico</t>
  </si>
  <si>
    <t>Lentes especiales para pruebas de la visión que miden o calculan la capacidad visual, o que estudian de cerca estructuras específicas del ojo.</t>
  </si>
  <si>
    <t xml:space="preserve">,productos de examen diagnostico oftalmico,lentes de pruebas de vision oftalmologicas o accesorios </t>
  </si>
  <si>
    <t>Lensómetros para uso oftálmico</t>
  </si>
  <si>
    <t>Es uno de los instrumentos ópticos más utilizados en el campo de la oftalmología. Se trata de un dispositivo que se utiliza para el control de lentes para asegurarse de que son la receta correcta. Se puede comprobar la esfera, cilindro, eje o de una lente.</t>
  </si>
  <si>
    <t xml:space="preserve">,productos de examen diagnostico oftalmico,lensometros oftalmicos </t>
  </si>
  <si>
    <t>Perímetros para uso oftálmico</t>
  </si>
  <si>
    <t>El perímetro  ofrece la innovación, la precisión y la velocidad en análisis del campo de visión. Entrega el resultado del analisis; el perímetro tambien ofrece el estándar y la capacidad  del parpadeo realzados por un sistema que sigue del ojo avanzado de Digital para la supervisión paciente de la fijación</t>
  </si>
  <si>
    <t xml:space="preserve">,productos de examen diagnostico oftalmico,perimetros oftalmicos </t>
  </si>
  <si>
    <t>Fotómetros para uso oftálmico</t>
  </si>
  <si>
    <t>Instrumento usado para medir la intensidad de la luz</t>
  </si>
  <si>
    <t xml:space="preserve">,productos de examen diagnostico oftalmico,fotometros oftalmicos </t>
  </si>
  <si>
    <t>Prismas para uso oftálmico</t>
  </si>
  <si>
    <t>Es un objeto capaz de refractar, reflejar y descomponer la luz en los colores del arco iris. Generalmente, estos objetos tienen la forma de un prisma triangular, de ahí su nombre.</t>
  </si>
  <si>
    <t xml:space="preserve">,productos de examen diagnostico oftalmico,prismas oftalmicos </t>
  </si>
  <si>
    <t>Retinoscopios para uso oftálmico</t>
  </si>
  <si>
    <t>Es un sistema de iluminación que introduce luz en el ojo del paciente; observando los reflejos que aparecen en el ojo.</t>
  </si>
  <si>
    <t>,productos de examen diagnostico oftalmico,retinoscopios oftalmicos</t>
  </si>
  <si>
    <t>Lámparas de hendidura para uso oftálmico</t>
  </si>
  <si>
    <t>Microoscopio de mesa con múltiples filtros y posiciones para evaluación ocular.</t>
  </si>
  <si>
    <t xml:space="preserve">,productos de examen diagnostico oftalmico,lamparas oftalmicas de raja ,equipo oftalmologico ,ampolleta oftalmologica,ampolleta oftalmologico </t>
  </si>
  <si>
    <t>Espectrofotómetros para uso oftálmico</t>
  </si>
  <si>
    <t>Es un instrumento usado en el análisis químico que sirve para medir, en función de la longitud de onda, la relación entre valores de una misma magnitud fotométrica relativos a dos haces de radiaciones y la concentración o reacciones químicas que se miden en una muestra.</t>
  </si>
  <si>
    <t xml:space="preserve">,productos de examen diagnostico oftalmico,espectrofotometros oftalmicos </t>
  </si>
  <si>
    <t>Espéculos para uso oftálmico</t>
  </si>
  <si>
    <t xml:space="preserve"> Instrumento para separar los parpados en intervenciones quirurgícas.</t>
  </si>
  <si>
    <t>,productos de examen diagnostico oftalmico,especulo oftalmico,</t>
  </si>
  <si>
    <t>Tonómetros o accesorios para uso oftálmico</t>
  </si>
  <si>
    <t>Son los aparatos de 
accesorios a la lámpara de hendidura SL 990 y se utilizan para medir 
la presión ocular.</t>
  </si>
  <si>
    <t>,productos de examen diagnostico oftalmico,tonometros oftalmologicos o accesorios,</t>
  </si>
  <si>
    <t>Transiluminadores para uso oftálmico</t>
  </si>
  <si>
    <t>Son instrumentales quirurgícos con iluminación , utilizados en las intervenciones ópticas</t>
  </si>
  <si>
    <t>,productos de examen diagnostico oftalmico,transiluminadores oftalmicos,</t>
  </si>
  <si>
    <t>Trazadores de campo visual para uso oftálmico</t>
  </si>
  <si>
    <t>Mecanismo computarizado usado para generar la evaluación del campo visual.</t>
  </si>
  <si>
    <t>,productos de examen diagnostico oftalmico,trazadoras del campo visual oftalmicos,</t>
  </si>
  <si>
    <t>Analizadores de función visual para uso oftálmico</t>
  </si>
  <si>
    <t>Sistema capaz de decodificar la función visual para luego poder reproducirlo en un formato que presente con el estado real de origen y asi poder dar un diagnostico.</t>
  </si>
  <si>
    <t>,productos de examen diagnostico oftalmico,analizadores de funcion visual oftalmica,</t>
  </si>
  <si>
    <t>Visiómetros para uso oftálmico</t>
  </si>
  <si>
    <t>Equipo computarizado para determinar la agudeza visual</t>
  </si>
  <si>
    <t>,productos de examen diagnostico oftalmico,visuometros oftalmicos,</t>
  </si>
  <si>
    <t>Oftalmómetros</t>
  </si>
  <si>
    <t>Permite realizar mediciones objetivas y precisas del radio de curvatura de la córnea, además de mediciones precisas del radio de curvatura de las lentes de contacto.</t>
  </si>
  <si>
    <t>,productos de examen diagnostico oftalmico,oftalmometros,</t>
  </si>
  <si>
    <t>Mesas para instrumentos o accesorios para uso oftálmico</t>
  </si>
  <si>
    <t>Mesa de traslación motorizada para instrumentos oftalmológicos</t>
  </si>
  <si>
    <t>,productos de examen diagnostico oftalmico,mesas de instrumentos oftalmologicos o accesorios,</t>
  </si>
  <si>
    <t>Lentes de vitrectomía</t>
  </si>
  <si>
    <t>Facilita la visualización posterior central del vítreo y fondo de ojo.</t>
  </si>
  <si>
    <t>,productos de examen diagnostico oftalmico,lentes de vitrectomia,</t>
  </si>
  <si>
    <t>Oftalmodinamómetros</t>
  </si>
  <si>
    <t>Medición de la tensión arterial en la arteria central de la retina.</t>
  </si>
  <si>
    <t>,productos de examen diagnostico oftalmico,oftalmodinamometros,</t>
  </si>
  <si>
    <t>Kits o accesorios de pruebas de monitoreo tangente</t>
  </si>
  <si>
    <t>Patalla negra, plana y o reflectiva con un pequeño objeto blanco pegado en el centro de la pantalla, el cual sirve como punto de fijación. En la mayoria de las patallas, el punto de fijación está rodeado de círculos concéntricos cosidos en la superficie de la pantalla a intervalos de 5`vistos a 1m de distancia</t>
  </si>
  <si>
    <t>,productos de examen diagnostico oftalmico,kits de objetos de comprobacion para pantallas de bjerrum o accesorios ,</t>
  </si>
  <si>
    <t>Accesorios para retinoscopio para uso oftálmico</t>
  </si>
  <si>
    <t>Productos utilizados para el complemento en el área de retinoscopia.</t>
  </si>
  <si>
    <t>,productos de examen diagnostico oftalmico,accesorios oftalmologicos para retinoscopia,</t>
  </si>
  <si>
    <t>Unidades de forópter</t>
  </si>
  <si>
    <t xml:space="preserve">Es un instrumento de uso común por los profesionales de cuidado de los ojos durante un examen ocular , que contiene diferentes lentes utilizados para la refracción del ojo durante la prueba visual, para determinar el error de refracción y su receta de anteojos . </t>
  </si>
  <si>
    <t>,productos de examen diagnostico oftalmico,unidades de foroptero,</t>
  </si>
  <si>
    <t>Oclusores de ojos</t>
  </si>
  <si>
    <t xml:space="preserve"> Es un aceite ultrapurificado que confiere una tensión interfacial máxima y minimiza la interacción entre tejidos, células y medios de endotaponamiento</t>
  </si>
  <si>
    <t>,productos de examen diagnostico oftalmico,selladores oculares,</t>
  </si>
  <si>
    <t>Sets o accesorios de placas pseudoisocromáticas</t>
  </si>
  <si>
    <t>Instrumentos para pruebas típicas para la ceguera de color que emplean patrones de puntos de colores. Una persona normal verá una cierta figura en el patrón, mientras que una persona ciega de color verá una diferente figura o ninguna figura en absoluto</t>
  </si>
  <si>
    <t>,productos de examen diagnostico oftalmico,sets de placas seudoisocromaticas o accesorios,</t>
  </si>
  <si>
    <t>Taquistoscopio</t>
  </si>
  <si>
    <t>Aparato que sirve para presentar a una persona imágenes luminosas durante un tiempo muy breve, con el fin de experimentar y medir ciertas modalidades de la percepción.</t>
  </si>
  <si>
    <t>,productos de examen diagnostico oftalmico,taquistoscopios,</t>
  </si>
  <si>
    <t>Sets de ajuste de anteojos</t>
  </si>
  <si>
    <t>Instrumentos necesarios para realizar el armado de gafas.</t>
  </si>
  <si>
    <t>,productos de examen diagnostico oftalmico,sets de montaje de gafas,</t>
  </si>
  <si>
    <t>Estereoscopios para probar la visión</t>
  </si>
  <si>
    <t xml:space="preserve"> Se refieren a cualquier técnica de grabación de la información visual tridimensional o a la creación de la ilusión de profundidad en una imagen.</t>
  </si>
  <si>
    <t>,productos de examen diagnostico oftalmico,estereoscopos para la comprobacion de la vision,</t>
  </si>
  <si>
    <t>Queratómetros refractores de combinación</t>
  </si>
  <si>
    <t xml:space="preserve"> Instrumento que mide la luz reflejada por la cornea.</t>
  </si>
  <si>
    <t>,productos de examen diagnostico oftalmico,queratometros combinados de refraccion,</t>
  </si>
  <si>
    <t>Placas base para oftalmómetros</t>
  </si>
  <si>
    <t>Accesorios que se utilizan en el instrumento ideal para la rápida obtención del astigmatismo corneal.</t>
  </si>
  <si>
    <t>,productos de examen diagnostico oftalmico,placas para la base del oftalmometro,opthalmometer base plates,placas para la base del oftalmometro</t>
  </si>
  <si>
    <t>Proyectores de cuadros o accesorios</t>
  </si>
  <si>
    <t>Es un equipo que muestra imágenes proyectadas al paciente para determinar su condición visual.</t>
  </si>
  <si>
    <t>,productos de examen diagnostico oftalmico,proyectores de graficos o accesorios,</t>
  </si>
  <si>
    <t>Almohadillas de uso oftálmico</t>
  </si>
  <si>
    <t>Elemento para mayor confort del paciente que utilice el instrumento para el examen de ojos.</t>
  </si>
  <si>
    <t>,productos de examen diagnostico oftalmico,almohadillas para instrumental oftalmologico,</t>
  </si>
  <si>
    <t>Sujetadores de lentes oftálmicos</t>
  </si>
  <si>
    <t>Accesorios para lentes oftalmológicos</t>
  </si>
  <si>
    <t>,productos de examen diagnostico oftalmico,soportes para lentes oftalmologicos,</t>
  </si>
  <si>
    <t>Herramientas o accesorios para optómetras</t>
  </si>
  <si>
    <t>Instrumentos que utiliza un oftalmologo para sus diagnosticos.</t>
  </si>
  <si>
    <t>,productos de examen diagnostico oftalmico,herramientas o accesorios de optica,</t>
  </si>
  <si>
    <t>Linternas de pruebas de percepción del color</t>
  </si>
  <si>
    <t>Elemento que emite una luz para realizar pruebas de colores.</t>
  </si>
  <si>
    <t>,productos de examen diagnostico oftalmico,lamparas para pruebas de percepcion de los colores ,</t>
  </si>
  <si>
    <t>Aparatos de percepción de profundidad</t>
  </si>
  <si>
    <t>Equipo para determinar la curvatura de la cornea.</t>
  </si>
  <si>
    <t>,productos de examen diagnostico oftalmico,aparatos de percepcion de profundidad,</t>
  </si>
  <si>
    <t>Bombillos para oftalmómetros</t>
  </si>
  <si>
    <t>Es un dispositivo que produce luz mediante el calentamiento por efecto Joule de un filamento metálico, en concreto de wolframio, hasta ponerlo al rojo blanco, mediante el paso de corriente eléctrica. </t>
  </si>
  <si>
    <t>,productos de examen diagnostico oftalmico,bombillas para oftalmometros,</t>
  </si>
  <si>
    <t>Pantallas tangentes</t>
  </si>
  <si>
    <t>Pantalla negra situada a un metro de distancia del paciente empleada para el estudio de los 30% centrales del campo visual.</t>
  </si>
  <si>
    <t>,productos de examen diagnostico oftalmico,pantallas de bjerrum,</t>
  </si>
  <si>
    <t>Sistemas de electroretinograma</t>
  </si>
  <si>
    <t>Equipo que mide el registro gráfico de la actividad eléctrica de las capas externas y medias de la retina.</t>
  </si>
  <si>
    <t>,productos de examen diagnostico oftalmico,sistemas de electrorretinograma,</t>
  </si>
  <si>
    <t>Sets o accesorios de prueba de visión binocular</t>
  </si>
  <si>
    <t>Prueba que evalúa la capacidad que tiene el niño para juntar las imágenes formadas por cada ojo en una sola</t>
  </si>
  <si>
    <t>,productos de examen diagnostico oftalmico,sets de pruebas de vision binocular o accesorios,</t>
  </si>
  <si>
    <t>Soportes miradores para pruebas de agudeza visual</t>
  </si>
  <si>
    <t>,productos de examen diagnostico oftalmico,expositores para pruebas de agudeza visual,</t>
  </si>
  <si>
    <t>Barras de fijación de niños para uso oftálmico</t>
  </si>
  <si>
    <t>La barra de prismas consta de prismas horizontales y verticales, con la que podemos medir el ángulo de estrabismo.</t>
  </si>
  <si>
    <t>,productos de examen diagnostico oftalmico,barras de fijacion para ninos oftalmologicas,</t>
  </si>
  <si>
    <t>Gustómetros</t>
  </si>
  <si>
    <t>Un Gustómetro es un dispositivo utilizado para recabar la opinión del cliente inmediatamente después de probar tus productos o servicios. </t>
  </si>
  <si>
    <t>,medidores de la capacidad gustativa,gustometros,</t>
  </si>
  <si>
    <t>Instrumentos o accesorios para detectar o probar alergias</t>
  </si>
  <si>
    <t>Equipos usados en los exámenes empleados para averiguar qué sustancias le producen una reacción alérgica a una persona.</t>
  </si>
  <si>
    <t>,equipo y suministros de alergologia,instrumentos de deteccion o pruebas de alergias, o accesorios ,alergeno test cutaneo,alergenos,</t>
  </si>
  <si>
    <t>Accesorios para espejos de examen de oído nariz garganta ent</t>
  </si>
  <si>
    <t>Es un instrumento propio de la otorrinolaringología que consiste en un espejo cóncavo con un agujero que el explorador se sujeta en la cabeza mediante un cinta. Se usa para concentrar y orientar los rayos luminosos procedentes de una fuente externa hacia una cavidad (típicamente la cavidad oral) y permitir simultáneamente su examen, sin producir sombras.</t>
  </si>
  <si>
    <t>,accesorios de unidades de examen de otorrinolaringologia y productos relacionados,accesorios de espejos de examen para otorrinolaringologia,</t>
  </si>
  <si>
    <t>Sistema de tubo neumático clínico</t>
  </si>
  <si>
    <t>Son sistemas en los cuales contenedores cilíndricos son propulsados a través de una red de tubos por medio de aire comprimido o por medio de vacío. Son usados para transportar objetos sólidos, al contrario de las tuberías comunes, que transportan gases o fluidos.</t>
  </si>
  <si>
    <t>,manejo de materiales de instalacion medica y equipo de distribucion,sistema de tubo neumatico clinico,</t>
  </si>
  <si>
    <t>Bandejas o cubiertas para medicinas</t>
  </si>
  <si>
    <t xml:space="preserve"> Fundas protectoras para usos medicos</t>
  </si>
  <si>
    <t>,manejo de materiales de instalacion medica y equipo de distribucion,bandejas o fundas medicas,</t>
  </si>
  <si>
    <t>Iluminación para habitaciones de pacientes o accesorios</t>
  </si>
  <si>
    <t>Sistema de iluminación para las salas de espera de paciente</t>
  </si>
  <si>
    <t>,sistemas de construccion de facilidad o instalacion medica,alumbrado de la sala de paciente o accesorios ,</t>
  </si>
  <si>
    <t>Iluminación para salas de cirugía o accesorios</t>
  </si>
  <si>
    <t>Sistema de iluminación para las salas de operación</t>
  </si>
  <si>
    <t>,sistemas de construccion de facilidad o instalacion medica,alumbrado de la sala de operacion o accesorios,</t>
  </si>
  <si>
    <t>Paneles de instrumentos para equipos hospitalarios</t>
  </si>
  <si>
    <t xml:space="preserve">Conjunto de instrumentos e indicadores médicos </t>
  </si>
  <si>
    <t>,sistemas de construccion de facilidad o instalacion medica,paneles de instrumentos de equipo de hospital,</t>
  </si>
  <si>
    <t>Brazos de monitoreo clínico</t>
  </si>
  <si>
    <t>Los brazos para monitores pueden estar usados para cualquier monitor que tengan ataque VESA.</t>
  </si>
  <si>
    <t>,sistemas de construccion de facilidad o instalacion medica,brazos del monitor clinico,</t>
  </si>
  <si>
    <t>Columnas para equipos eléctricos hospitalarios</t>
  </si>
  <si>
    <t>Columnas de alimentación de energía para equipos de hospitales</t>
  </si>
  <si>
    <t>,sistemas de construccion de facilidad o instalacion medica,columnas de energia del equipo de hospital ,</t>
  </si>
  <si>
    <t>Brazos de techo para instalaciones médicas</t>
  </si>
  <si>
    <t xml:space="preserve">
Colgantes de techo con resorte brazos giratorios equilibradas compactos están diseñados para la fijación de los equipos médicos, las luces principales y monitores, cámaras y calentadores, y su manipulación en la habitación.
</t>
  </si>
  <si>
    <t>,sistemas de construccion de facilidad o instalacion medica,brazos de techo de la instalacion medica ,brazos de techo de la facilidad medica</t>
  </si>
  <si>
    <t>Cortinas de cubículo o pantallas o hardware de rieles de cortinas para pacientes</t>
  </si>
  <si>
    <t>Es un conjunto de pantallas —varios paneles unidos—, que se doblan, usados para separar interiores, y espacios privados del recinto, en medio de otras aplicaciones; están animados por pinturas decorativas y caligrafía, principalmente oriental.</t>
  </si>
  <si>
    <t>,sistemas de construccion de facilidad o instalacion medica,hardware de vias carriles de cortina o biombos o cortinas de cubiculo del paciente,</t>
  </si>
  <si>
    <t>Controles de enfermería o monitores de salida</t>
  </si>
  <si>
    <t>Es el dispositivo de salida principal y mediante el cual se ven imagenes digitales.</t>
  </si>
  <si>
    <t>,sistemas de construccion de facilidad o instalacion medica,monitores de salida o controles de enfermeria,</t>
  </si>
  <si>
    <t>Sistemas de pared principal para uso clínico</t>
  </si>
  <si>
    <t>Elementos que se utilizan para facilitar el movimiento y llamadas al paciente.</t>
  </si>
  <si>
    <t>,sistemas de construccion de facilidad o instalacion medica,"sistemas clinicos de pared de cabeza ""head wall""",</t>
  </si>
  <si>
    <t>Módulos de trabajo para uso clínico</t>
  </si>
  <si>
    <t>Archivadores utilizados para almacenar el historial clínico de los pacientes.</t>
  </si>
  <si>
    <t xml:space="preserve">,sistemas de construccion de facilidad o instalacion medica,asistencia social individualizada modular clinica, </t>
  </si>
  <si>
    <t>Módulos o sistemas de comunicación de enfermería</t>
  </si>
  <si>
    <t xml:space="preserve">Sistema de comunicación y acceso a información para el personal público sanitario </t>
  </si>
  <si>
    <t>,sistemas de construccion de facilidad o instalacion medica,modulos o sistemas de comunicacion para personal sanitario ,</t>
  </si>
  <si>
    <t>Sistemas de intercomunicación hospitalaria</t>
  </si>
  <si>
    <t>Sistema independiente de comunicación electrónica destinado a un diálogo limitado o privado. Los intercomunicadores pueden ser portátiles para uso de hospitales.</t>
  </si>
  <si>
    <t>,sistemas de construccion de facilidad o instalacion medica,sistemas de intercomunicacion de hospital,</t>
  </si>
  <si>
    <t>Pistas de servicio de electricidad o gas para uso médico</t>
  </si>
  <si>
    <t>Conjunto de medios y elementos útiles para la generación, el transporte y la distribución de la energía eléctrica o de gas.</t>
  </si>
  <si>
    <t>,productos de gas de hospital,servicio electrico o de gas medico,</t>
  </si>
  <si>
    <t>Columnas de entrega de gas para uso médico</t>
  </si>
  <si>
    <t>Columna que dispensa el gas médico.</t>
  </si>
  <si>
    <t>,productos de gas de hospital,columnas de entrega de gas medico,</t>
  </si>
  <si>
    <t>Salidas de gas para uso médico</t>
  </si>
  <si>
    <t>Equipos para la distribución de gases  para hospitales.</t>
  </si>
  <si>
    <t>,productos de gas de hospital,salidas de gas medico,</t>
  </si>
  <si>
    <t>Sistemas de compresión de aire gas para uso médico</t>
  </si>
  <si>
    <t>Equipo utilizado para aumentar la presión y desplazar cierto fluido para uso médico.</t>
  </si>
  <si>
    <t>,productos de gas de hospital,sistemas de compresor de aire de gas medico,</t>
  </si>
  <si>
    <t>Alarmas de gas para uso médico</t>
  </si>
  <si>
    <t xml:space="preserve">Situación de vigilancia o atención </t>
  </si>
  <si>
    <t>,productos de gas de hospital,alertas de gas medico,</t>
  </si>
  <si>
    <t>Colector de gas para uso medico</t>
  </si>
  <si>
    <t>Canal o conducto en el que vierten el gas médico</t>
  </si>
  <si>
    <t>,productos de gas de hospital,colector de gas medico,</t>
  </si>
  <si>
    <t>Sistemas de vacío para uso médico</t>
  </si>
  <si>
    <t>Una bomba de vacío extrae moléculas de gas de un volumen sellado, para crear un vacío parcial.</t>
  </si>
  <si>
    <t>,productos de gas de hospital,sistemas de vacio medico,</t>
  </si>
  <si>
    <t>Gabinetes de control de presión de aire para uso médico</t>
  </si>
  <si>
    <t>Mecanismo de control cuyo objetivo es el control por volumen de aire determinado mientras que la presión puede cambiar o control por presión, cuyo objetivo es que la presión del sistema respiratorio alcance un valor concreto, mientras que el volumen puede variar.</t>
  </si>
  <si>
    <t>,productos de gas de hospital,cajas de control de presion de aire medico,</t>
  </si>
  <si>
    <t>Válvulas de cierre de gas o cajas de válvulas para uso médico</t>
  </si>
  <si>
    <t>Válvulas de cierre y control de turbinas de gas</t>
  </si>
  <si>
    <t>,productos de gas de hospital,cajas de valvulas o valvulas de cierre de gas medico,</t>
  </si>
  <si>
    <t>Carros o puestos o accesorios para cilindros de gas para uso médico</t>
  </si>
  <si>
    <t>Estantes de acero inoxidable para bombonas de gases médicos.</t>
  </si>
  <si>
    <t>,productos de gas de hospital,carros o estantes para bombonas de gases medicos o accesorios,</t>
  </si>
  <si>
    <t>Tanques de aire comprimido o accesorios para uso quirúrgico</t>
  </si>
  <si>
    <t xml:space="preserve"> Los depósitos, también llamados calderines, tienen por función recibir y almacenar el aire procedente de los equipos de compresión.</t>
  </si>
  <si>
    <t>,productos de gas de hospital,depositos de aire comprimido para cirugia o accesorios,</t>
  </si>
  <si>
    <t>Mesas para encima de la cama o accesorios</t>
  </si>
  <si>
    <t>Estantería colgar sobre cama</t>
  </si>
  <si>
    <t>,camas de paciente y accesorios,mesas de sobrecama o accesorios,</t>
  </si>
  <si>
    <t>Incubadoras o calentadores de bebés para uso clínico</t>
  </si>
  <si>
    <t>,camas de paciente y accesorios,incubadoras clinicas o calentadores de bebe,</t>
  </si>
  <si>
    <t>Moisés o cunas o camas pediátricas o accesorios</t>
  </si>
  <si>
    <t>Cunas pediátricas de hospitalización</t>
  </si>
  <si>
    <t>,camas de paciente y accesorios,pesebres o cunas clinicas o camas pediatricas o accesorios,</t>
  </si>
  <si>
    <t>Barandas para camas para uso médico o quirúrgico</t>
  </si>
  <si>
    <t>Pasamanos universales, regulados, plegables para cama.</t>
  </si>
  <si>
    <t>,camas de paciente y accesorios,pasamanos de cama medica o quirurgica,</t>
  </si>
  <si>
    <t>Columnas suspendidas para uso médico</t>
  </si>
  <si>
    <t>Columna de Servicios Fija y Telescópica para Salas de Operaciones, fabricada en lamina de acero inoxidable calibre 18 pulido 3 con canalizaciones internas y
separadas para la conducción de sistemas de gases médicos y sistemas eléctricos requeridos en el área de salas de operaciones.</t>
  </si>
  <si>
    <t>,camas de paciente y accesorios,columnas suspendidas medicas,</t>
  </si>
  <si>
    <t>Barras de trapecio para uso clínico</t>
  </si>
  <si>
    <t>Barra horizontal suspendida de dos cuerdas que se usa para hacer ejercicios físicos</t>
  </si>
  <si>
    <t>,camas de paciente y accesorios,barras de trapecio clinico,</t>
  </si>
  <si>
    <t>Camas o accesorios de cuidado del paciente para uso general</t>
  </si>
  <si>
    <t>Camas para los cuidados generales del paciente ingresado.</t>
  </si>
  <si>
    <t>,camas de paciente y accesorios,camas de cuidado del paciente o accesorios de uso general ,</t>
  </si>
  <si>
    <t>Camas o accesorios de cuidado del paciente para cuidado especial</t>
  </si>
  <si>
    <t>Camas para los cuidados especiales del paciente ingresado.</t>
  </si>
  <si>
    <t>,camas de paciente y accesorios,camas de cuidado del paciente o accesorios para cuidado especial ,</t>
  </si>
  <si>
    <t>Almohadillas o bombas de presión alterna</t>
  </si>
  <si>
    <t>Tela fina o gasa esterilizada que, doblada varias veces para formar una tira, se emplea para contener hemorragias, cubrir heridas o aplicar algún medicamento</t>
  </si>
  <si>
    <t>,camas de paciente y accesorios,compresas de presion alternativa o bombas,</t>
  </si>
  <si>
    <t>Colchones o accesorios para el cuidado del paciente</t>
  </si>
  <si>
    <t>Colchones para ell cuidados generales del paciente</t>
  </si>
  <si>
    <t>,camas de paciente y accesorios,colchones o accesorios de cuidado del paciente,</t>
  </si>
  <si>
    <t>Cunas de posicionamiento para bebés</t>
  </si>
  <si>
    <t xml:space="preserve"> La cuna  para el cuidado de un niño enfermo.</t>
  </si>
  <si>
    <t>,camas de paciente y accesorios,cunas de colocacion pediatricas,</t>
  </si>
  <si>
    <t>Kits de suministros de incubadoras para bebés</t>
  </si>
  <si>
    <t>Equipos para cámara cerrada transparente donde se coloca al bebé recien nacido en un acolchado esterilizado, la misma tiene calefacción, ventanas donde se puede manipular al bebe y filtros de aire, tambien tiene un sistema de monitoreo en el cual se puede controlar al bebe tanto el peso, ritmo cardíaco, su respiración y su actividad cerebral. Esta cámara permite cuidar al bebé y realizar la terapia necesaria, aislandolo de los gérmenes del exterior.</t>
  </si>
  <si>
    <t>Forros de catre para el cuidado del paciente</t>
  </si>
  <si>
    <t>Pieza grande de tela que se utiliza sobre la cama para abrigar o adornar.</t>
  </si>
  <si>
    <t>,camas de paciente y accesorios,cubrecamas para el tratamiento de pacientes,</t>
  </si>
  <si>
    <t>Accesorios para incubadora o calentadora de bebés para uso clínico</t>
  </si>
  <si>
    <t>Herramientas para dispositivo que sirve para mantener y hacer crecer cultivos microbiológicos o cultivos celulares</t>
  </si>
  <si>
    <t>,camas de paciente y accesorios,accesorios de incubadoras clinicas o sistemas de calentamiento pediatrico,</t>
  </si>
  <si>
    <t>Gabinetes clínicos para junto a la cama o accesorios</t>
  </si>
  <si>
    <t>Armario para la protección de equipos de cabecera.</t>
  </si>
  <si>
    <t>,armarios o muebles clinicos,armarios  o muebles clinicos de cabecera o accesorios ,armarios clinicos de cabecera o accesorios</t>
  </si>
  <si>
    <t>Armarios para uso hospitalario</t>
  </si>
  <si>
    <t xml:space="preserve">Muebles metálicos o armarios para hospitales </t>
  </si>
  <si>
    <t>,armarios o muebles clinicos,armarios o muebles de hospital ,armarios de hospital,krz</t>
  </si>
  <si>
    <t>Gabinetes de monitoreo para uso médico</t>
  </si>
  <si>
    <t xml:space="preserve"> Armario para medicamentos</t>
  </si>
  <si>
    <t>,armarios o muebles clinicos,armarios o muebles de control medico,armarios de control medico,krz</t>
  </si>
  <si>
    <t>Gabinetes o cajas fuertes para narcóticos</t>
  </si>
  <si>
    <t>Armario o caja de seguridad para los estu- pefacientes, que no es necesario para la custodia de psicotropos.</t>
  </si>
  <si>
    <t>,armarios o muebles clinicos,armarios o cajas de seguridad para narcoticos,krz</t>
  </si>
  <si>
    <t>Gabinetes de tratamiento para uso médico</t>
  </si>
  <si>
    <t>Armarios para medicamentos</t>
  </si>
  <si>
    <t>,armarios o muebles clinicos,armarios o muebles de tratamiento medico ,armarios de tratamiento medico,krz</t>
  </si>
  <si>
    <t>Gabinetes calentadores de cobijas o soluciones</t>
  </si>
  <si>
    <t>Armarios para calentar o proteger de la congelación bidones o GRG</t>
  </si>
  <si>
    <t>,armarios o muebles clinicos,armarios o muebles para calentar mantas o soluciones ,armarios para calentar mantas o soluciones</t>
  </si>
  <si>
    <t>Gabinetes o muebles de almacenamiento de instrumentos para uso médico</t>
  </si>
  <si>
    <t xml:space="preserve"> Arca o mueble en forma de caja cerrada que se destina a guardar objetos o instrumental médico</t>
  </si>
  <si>
    <t>,armarios o muebles clinicos,armarios o baules de almacenamiento de instrumental medico,armarios o baules de almacenamiento de instrumental medico</t>
  </si>
  <si>
    <t>Mesas de examen o procedimientos médicos para uso general</t>
  </si>
  <si>
    <t xml:space="preserve">Mesa clínica de control automático para exámenes y procedimientos ambulatorios. </t>
  </si>
  <si>
    <t>,mesas de examen o de procedimiento clinico,mesas de examen o de procedimiento clinico para uso general ,sonesta</t>
  </si>
  <si>
    <t>Accesorios para mesas de examen o procedimientos médicos para uso general excluyendo sábanas para cubrirlas</t>
  </si>
  <si>
    <t>Elementos varios utilizados en mesas de examenes.</t>
  </si>
  <si>
    <t>,mesas de examen o de procedimiento clinico,accesorios de mesas de examen o de procedimiento para uso general menos sabanas de cubrir ,sonesta</t>
  </si>
  <si>
    <t>Asientos o accesorios para sacar sangre o flebotomía</t>
  </si>
  <si>
    <t>Sillas o asientos usados en la extracción de la sangre para pruebas.</t>
  </si>
  <si>
    <t>,asientos y taburetes clinicos y productos relacionados,sillas para sacar sangre o sillas de flebotomia o accesorios ,flebo extractores,flebo varices,fleboextractor,varady,extractor p/varices,,sillon donante de sangre</t>
  </si>
  <si>
    <t>Reclinadoras o accesorios para uso hospitalario</t>
  </si>
  <si>
    <t>Asiento con respaldo, implicando apoyos laterales para los brazos, comúnmente llamados con el mismo nombre: brazos o apoyabrazos para uso de hospitales.</t>
  </si>
  <si>
    <t>,asientos y taburetes clinicos y productos relacionados,sillones reclinables de hospital o accesorios ,sillon donante de sangre</t>
  </si>
  <si>
    <t>Asientos para pacientes</t>
  </si>
  <si>
    <t xml:space="preserve">Silla de consultorio para paciente </t>
  </si>
  <si>
    <t>,asientos y taburetes clinicos y productos relacionados,sillas de paciente,</t>
  </si>
  <si>
    <t>Taburetes médicos y accesorios</t>
  </si>
  <si>
    <t xml:space="preserve"> Taburete giratorio para consultorio medico u oficinas </t>
  </si>
  <si>
    <t>,asientos y taburetes clinicos y productos relacionados,taburetes para medicos y accesorios,</t>
  </si>
  <si>
    <t>Asientos para visitantes de instalaciones médicas</t>
  </si>
  <si>
    <t>Sillas de espera y para visitantes</t>
  </si>
  <si>
    <t>,asientos y taburetes clinicos y productos relacionados,sillas de visitantes de la facilidad o instalacion medica ,sillas de visitantes de la facilidad medica</t>
  </si>
  <si>
    <t>Asientos de examen clínico o accesorios</t>
  </si>
  <si>
    <t>Sillas para visitantes hacer examenes clinicos</t>
  </si>
  <si>
    <t>,asientos y taburetes clinicos y productos relacionados ,sillas de examen clinico o accesorios,sonesta</t>
  </si>
  <si>
    <t>Camillas con ruedas o accesorios para el transporte de pacientes</t>
  </si>
  <si>
    <t>Hidráulico de traslado de pacientes ensanchador carro carro de transferencia para el paciente</t>
  </si>
  <si>
    <t>,productos para transporte de paciente,carretillas para transporte de paciente o accesorios,</t>
  </si>
  <si>
    <t>Elevadores de camillas o de tijeras</t>
  </si>
  <si>
    <t>Elevador de tijera (plataforma de tijera) eléctrico o diesel para trabajo en altura</t>
  </si>
  <si>
    <t>,productos para transporte de paciente,elevadores de tijeras o 'gurney',</t>
  </si>
  <si>
    <t>Asientos geriátricos o accesorios</t>
  </si>
  <si>
    <t xml:space="preserve">Sillas de ruedas inclinables para ayuda de la movilidad de adultos. </t>
  </si>
  <si>
    <t>,productos para transporte de paciente,sillas geriatricas o accesorios,</t>
  </si>
  <si>
    <t>Incubadoras para el transporte de pacientes o accesorios</t>
  </si>
  <si>
    <t>Incubadora de transporte neonatal con respirador.</t>
  </si>
  <si>
    <t>,productos para transporte de paciente,incubadoras de transporte de pacientes o accesorios,</t>
  </si>
  <si>
    <t>Accesorios para carritos de pacientes</t>
  </si>
  <si>
    <t>Elementos que pueden adicionarse a los escúteres de pacientes.</t>
  </si>
  <si>
    <t>,productos para transporte de paciente,accesorios de escuteres de paciente,</t>
  </si>
  <si>
    <t>Carritos de pacientes</t>
  </si>
  <si>
    <t>Es un tipo de vehículo motorizado para personas discapacitadas</t>
  </si>
  <si>
    <t>,productos para transporte de paciente,escuteres de paciente ,escuteres de paciente</t>
  </si>
  <si>
    <t>Camillas para pacientes o accesorios para camillas</t>
  </si>
  <si>
    <t xml:space="preserve"> Es un dispositivo utilizado en medicina tanto para transportar de un lugar a otro a un herido o para atender a un paciente enfermo en una consulta</t>
  </si>
  <si>
    <t>,productos para transporte de paciente,camillas de paciente o accesorios de camilla ,camillas de paciente o accesorios de camilla,sonesta</t>
  </si>
  <si>
    <t>Accesorios para sillas de ruedas</t>
  </si>
  <si>
    <t xml:space="preserve">Piezas y accesorios para sillas de ruedas, </t>
  </si>
  <si>
    <t>42192208,productos para transporte de paciente,accesorios de sillas de ruedas,wheelchair accessories,accesorios de sillas de ruedas</t>
  </si>
  <si>
    <t>Rampas para sillas de ruedas</t>
  </si>
  <si>
    <t>Rampa, apta para silla de ruedas.</t>
  </si>
  <si>
    <t>,productos para transporte de paciente,rampas para sillas de ruedas,</t>
  </si>
  <si>
    <t>Sillas de ruedas</t>
  </si>
  <si>
    <t> Es una ayuda técnica que consiste en una silla adaptada con al menos tres ruedas, aunque lo normal es que disponga de cuatro.</t>
  </si>
  <si>
    <t>,productos para transporte de paciente,sillas de ruedas,</t>
  </si>
  <si>
    <t>Tablas para mover pacientes o sus accesorios</t>
  </si>
  <si>
    <t xml:space="preserve"> Tablas de movilización manual de pacientes para prevenir los trastornos</t>
  </si>
  <si>
    <t>,productos para transporte de paciente,tablas para el movimiento de pacientes o accesorios ,tablas para el movimiento de pacientes o accesorios</t>
  </si>
  <si>
    <t>Esterilla o sábana para transferencia de pacientes</t>
  </si>
  <si>
    <t>Alfombrillas antideslizantes</t>
  </si>
  <si>
    <t>,productos para transporte de paciente,alfombrillas de transferencia de pacientes,</t>
  </si>
  <si>
    <t>Unidad de sistema de calefacción para mantener o evacuar pacientes o accesorios</t>
  </si>
  <si>
    <t>Sistema modular de calefacción por aire para azoteas.</t>
  </si>
  <si>
    <t>,productos para transporte de paciente,unidad de calefaccion del sistema de sujecion o evacuacion de pacientes o accesorios,</t>
  </si>
  <si>
    <t>Elevadores de pacientes o accesorios</t>
  </si>
  <si>
    <t xml:space="preserve">El propósito de un elevador de pacientes es el de simplificar el proceso de transferencia de un paciente desde la cama a la silla de ruedas, sillón o silla con orinal. Vienen de funcionamiento eléctrico y manual. </t>
  </si>
  <si>
    <t>,elevadores de paciente,elevadores de paciente o accesorios,</t>
  </si>
  <si>
    <t>Elevadores hidráulicos o accesorios para uso clínico</t>
  </si>
  <si>
    <t>Elevadores de tracción con cuarto de maquinas, sin cuarto de maquinas e hidráulicos.</t>
  </si>
  <si>
    <t>,elevadores de paciente,elevadores hidraulicos clinicos o accesorios,</t>
  </si>
  <si>
    <t>Asientos suspendidos o eslingas para pacientes</t>
  </si>
  <si>
    <t>Una eslinga de elevación se utiliza para mover de forma segura a los pacientes de un lugar a otro cuando no son capaces de hacerlo por sí mismos.</t>
  </si>
  <si>
    <t>,elevadores de paciente,asientos suspendidos o eslingas de paciente,</t>
  </si>
  <si>
    <t>Montacargas de techo para pacientes</t>
  </si>
  <si>
    <t xml:space="preserve">Sistema de elevación de techo, usado para elevar y trasladar pacientes. </t>
  </si>
  <si>
    <t>,elevadores de paciente ,gruas de techo de paciente</t>
  </si>
  <si>
    <t>Eslingas para bebés o accesorios</t>
  </si>
  <si>
    <t xml:space="preserve">La eslinga o cincha es una herramienta de elevación. </t>
  </si>
  <si>
    <t>,elevadores de paciente,eslingas pediatricas o accesorios,</t>
  </si>
  <si>
    <t>Carritos de emergencia o resucitación</t>
  </si>
  <si>
    <t>Unidad móvil dedicada a la resucitación cardiopulmonar.</t>
  </si>
  <si>
    <t>,transporte de equipo medico y traslado de productos,carros de resucitacion de emergencia,</t>
  </si>
  <si>
    <t>Carritos específicos para equipos de diagnóstico o monitoreo</t>
  </si>
  <si>
    <t xml:space="preserve"> Es un sistema de diagnóstico a bordo en vehículos (coches y camiones). Estos aportan un monitoreo y control completo del motor y otros dispositivos del vehículo. Los vehículos pesados poseen una norma diferente, regulada por la SAE, conocida como J1939.</t>
  </si>
  <si>
    <t>,transporte de equipo medico y traslado de productos,carros especificos de equipo de control y de diagnostico,</t>
  </si>
  <si>
    <t>Carritos de aislamiento para uso médico</t>
  </si>
  <si>
    <t>Carro de aislamiento que se sitúa a la entrada de la habitación de aislamiento o de la unidad de cuidados especializado.</t>
  </si>
  <si>
    <t>,transporte de equipo medico y traslado de productos,carros de aislamiento medico,</t>
  </si>
  <si>
    <t>Carritos o accesorios para uso médico</t>
  </si>
  <si>
    <t xml:space="preserve"> Carro médico multiusos, Carro médico modular.</t>
  </si>
  <si>
    <t>,transporte de equipo medico y traslado de productos,carros medicos o accesorios,</t>
  </si>
  <si>
    <t>Puestos móviles de irrigación</t>
  </si>
  <si>
    <t>Equipo de estantes móviles para dar aporte de sangre a los tejidos orgánicos.</t>
  </si>
  <si>
    <t>,transporte de equipo medico y traslado de productos,estantes moviles para la irrigacion,</t>
  </si>
  <si>
    <t>Carritos para transportar orinales</t>
  </si>
  <si>
    <t xml:space="preserve">Equipo médico para el transpore de material y productos urinarios </t>
  </si>
  <si>
    <t>,transporte de equipo medico y traslado de productos,carros de transporte urinario,</t>
  </si>
  <si>
    <t>Forros para equipos médicos</t>
  </si>
  <si>
    <t>Tapas para productos  de equipos e insumos médicos-odontológicos,</t>
  </si>
  <si>
    <t>,protectores para equipo medico,tapas para equipo medico,</t>
  </si>
  <si>
    <t>Bolsas para equipos médicos</t>
  </si>
  <si>
    <t>Bolsas de instrumentos médicos</t>
  </si>
  <si>
    <t>,protectores para equipo medico,bolsas para equipo medico,</t>
  </si>
  <si>
    <t>Moldes de supositorios</t>
  </si>
  <si>
    <t>Moldes de plomo para elaborar supositorios.</t>
  </si>
  <si>
    <t>,dispositivos de dosificacion y medicion de medicamentos y suministros,moldes para supositorios,</t>
  </si>
  <si>
    <t>Dispensadores de pastillas o medicamentos o accesorios</t>
  </si>
  <si>
    <t>Equipo que sirvepara entregar o suministrar de forma ágil la cantidad de material o insumo necesario para la realización de un sistema</t>
  </si>
  <si>
    <t xml:space="preserve">,dispositivos de dosificacion y medicion de medicamentos y suministros,dosificadores de medicamentos y pastillas o accesorios,medication or pill dispensers or accessories,dosificadores de medicamentos y pastillas o accesorios,mpi, envasadora dosis unitaria, strocar
</t>
  </si>
  <si>
    <t>Tazas o botellas para administrar medicamentos o accesorios</t>
  </si>
  <si>
    <t xml:space="preserve">Instrumentos de enfermería en la administración de medicamentos </t>
  </si>
  <si>
    <t>dispositivos de dosificacion y medicion de medicamentos y suministros,vasos o botellas de administracion de medicamentos o accesorios ,vasos o botellas de administracion de medicamentos o accesorios</t>
  </si>
  <si>
    <t>Sistemas o accesorios para la entrega de drogas</t>
  </si>
  <si>
    <t>Dispositivos usados en la administración de fármacos o medicamentos</t>
  </si>
  <si>
    <t>dispositivos de dosificacion y medicion de medicamentos y suministros,sistemas de administracion de farmacos o accesorios,capsula p/encapsular droga n 0,pyxis, krz
,capsula p/encapsular droga n 1,capsula p/encapsular droga n00,capsula p/encapsular droga n 2</t>
  </si>
  <si>
    <t>Kits de encapsulamiento de aneurismas</t>
  </si>
  <si>
    <t>La encapsulación es un mecanismo que consiste en organizar datos y métodos de una estructura, conciliando el modo en que el objeto se implementa, es decir, evitando el acceso a datos por cualquier otro medio distinto a los especificados.</t>
  </si>
  <si>
    <t>dispositivos de dosificacion y medicion de medicamentos y suministros,kits de encapsulacion de aneurismas</t>
  </si>
  <si>
    <t>Instalación de unidad estacionaria completa para tomografía computarizada ct o cat para uso médico</t>
  </si>
  <si>
    <t xml:space="preserve">
CT son las siglas en inglés para la imagen que se obtiene mediante una Tomografía Axial Computarizada (TAC), un estudio simple y seguro. El escáner produce una serie de imágenes que sirven para detectar muchos padecimientos que no son visibles con los rayos X tradicionales.</t>
  </si>
  <si>
    <t>sistemas de tomografia informatizada (tac o ct) medica y productos relacionados,instalaciones estacionarias completas de unidades de tomografia informatizada (tac o ct) medica</t>
  </si>
  <si>
    <t>Unidades móviles o transportables o unidad de camión para tomografía computarizada ct o cat para uso médico</t>
  </si>
  <si>
    <t>CT son las siglas en inglés para la imagen que se obtiene mediante una Tomografía Axial Computarizada (TAC), un estudio simple y seguro. El escáner produce una serie de imágenes que sirven para detectar muchos padecimientos que no son visibles con los rayos X tradicionales</t>
  </si>
  <si>
    <t>sistemas de tomografia informatizada (tac o ct) medica y productos relacionados,unidades de tomografia informatizada (tac o ct) medica moviles o portatiles</t>
  </si>
  <si>
    <t>Componentes de sistema tridimensional para tomografía computarizada ct o cat para uso médico</t>
  </si>
  <si>
    <t>La tomografía axial computarizada (TAC), o tomografía computarizada (TC), también denominada escáner, es una técnica de imagen médica que utiliza radiación X para obtener cortes o secciones de objetos anatómicos con fines diagnósticos</t>
  </si>
  <si>
    <t>sistemas de tomografia informatizada (tac o ct) medica y productos relacionados,componentes de sistemas de tomografia informatizada (tac o ct) medica tridimensional</t>
  </si>
  <si>
    <t>Componentes de hueso de contenido mineral para tomografía computarizada ct o cat para uso médico</t>
  </si>
  <si>
    <t>Consiste en un examen médico no invasivo que ayuda a los médicos a diagnosticar y tratar enfermedades. Las exploraciones TAC de los órganos internos, huesos, tejidos blandos o vasos sanguíneos brindan mayor claridad y revelan mayores detalles que los exámenes convencionales de rayos X.</t>
  </si>
  <si>
    <t>sistemas de tomografia informatizada (tac o ct) medica y productos relacionados,componentes de sistemas de tomografia informatizada (tac o ct) medica del contenido mineral de los huesos</t>
  </si>
  <si>
    <t>Consolas para tomografía computarizada ct o cat para uso médico</t>
  </si>
  <si>
    <t>Estación de trabajo de la computadora que procesa información de las imágenes, se encuentra ubicada en una sala de control aparte, donde el tecnólogo opera el dispositivo de exploración y monitorea su examen en contacto visual directo, y generalmente con la capacidad de escucharlo y hablar con usted a través del uso de un parlante y un micrófono.</t>
  </si>
  <si>
    <t>sistemas de tomografia informatizada (tac o ct) medica y productos relacionados,consolas de tomografia informatizada (tac o ct) medica</t>
  </si>
  <si>
    <t>Inyectores de agentes de contraste de tomografía informatizada (TAC o CT) médica</t>
  </si>
  <si>
    <t>Los inyectores de medio de contraste para tomografía computarizada y tomografía por resonancia magnética CT .</t>
  </si>
  <si>
    <t>sistemas de tomografia informatizada (tac o ct) medica y productos relacionados,inyectores de agentes de contraste de tomografia informatizada (tac o ct) medica</t>
  </si>
  <si>
    <t>Componentes de sistema helicoidal para tomografía computarizada ct o cat para uso médico</t>
  </si>
  <si>
    <t>Componentes de un tomógrafo, su funcionamiento básico y el método imagenológico de diagnóstico médico.</t>
  </si>
  <si>
    <t>sistemas de tomografia informatizada (tac o ct) medica y productos relacionados,componentes de sistemas de tomografia informatizada (tac o ct) medica helicoidal</t>
  </si>
  <si>
    <t>Monitores para tomografía computarizada ct o cat para uso médico</t>
  </si>
  <si>
    <t xml:space="preserve"> Es un procedimiento que utiliza muchos rayos X para crear imágenes de la cabeza, incluso el cráneo, el cerebro, las órbitas o cuencas de los ojos y los senos paranasales.</t>
  </si>
  <si>
    <t>sistemas de tomografia informatizada (tac o ct) medica y productos relacionados,monitores de tomografia informatizada (tac o ct) medica</t>
  </si>
  <si>
    <t>Acondicionadores de energía para tomografía computarizada ct o cat para uso médico</t>
  </si>
  <si>
    <t>Accesorios de instrumental de medición de la tensión arterial</t>
  </si>
  <si>
    <t>sistemas de tomografia informatizada (tac o ct) medica y productos relacionados,adaptadores de tension de tomografia informatizada (tac o ct) medica</t>
  </si>
  <si>
    <t>Simuladores o dispositivos de aseguramiento de calidad o de calibración para tomografía computarizada ct o cat para uso médico</t>
  </si>
  <si>
    <t xml:space="preserve">Equipos usados en la  reconstrucción por medio de un computador de un plano tomográfico de un objeto. </t>
  </si>
  <si>
    <t>sistemas de tomografia informatizada (tac o ct) medica y productos relacionados,maniquies o dispositivos de control de calidad o calibracion de tomografia informatizada (tac o ct) medica</t>
  </si>
  <si>
    <t>Escáneres o tubos para tomografía computarizada ct o cat para uso médico</t>
  </si>
  <si>
    <t xml:space="preserve">Tubo de rayos X </t>
  </si>
  <si>
    <t>sistemas de tomografia informatizada (tac o ct) medica y productos relacionados,exploradores o tubos de tomografia informatizada (tac o ct) medica</t>
  </si>
  <si>
    <t>Mesas o puestos o asientos para tomografía computarizada ct o cat para uso médico</t>
  </si>
  <si>
    <t>Moviliarios usados en las salas de tomografía</t>
  </si>
  <si>
    <t>sistemas de tomografia informatizada (tac o ct) medica y productos relacionados,mesas, repisas o sillas de tomografia informatizada (tac o ct) medica</t>
  </si>
  <si>
    <t>Componentes de sistema ultra rápido para tomografía computarizada ct o cat para uso médico</t>
  </si>
  <si>
    <t>Elementos necesarios para los sistemas de tomografía.</t>
  </si>
  <si>
    <t>sistemas de tomografia informatizada (tac o ct) medica y productos relacionados,componentes de sistemas de tomografia informatizada (tac o ct) medica ultrarrapida</t>
  </si>
  <si>
    <t>Instalación de unidad estacionaria completa de imágenes de resonancia magnética mri para uso médico</t>
  </si>
  <si>
    <t>Equipo utilizado para mantener en un sitio las unidades de resonancia magnética.</t>
  </si>
  <si>
    <t>productos de resonancia magnetica (mri) medica,instalaciones estacionarias completas de unidades de resonancia magnetica (mri) medica</t>
  </si>
  <si>
    <t>Sistemas móviles o transportables o de camión de imágenes de resonancia magnética mri para uso médico</t>
  </si>
  <si>
    <t xml:space="preserve">Equiipos moviles usados en el  análisis seguro e indoloro en el cual se utiliza un campo magnético y ondas de radio para obtener imágenes detalladas de los órganos y las estructuras del cuerpo. </t>
  </si>
  <si>
    <t>productos de resonancia magnetica (mri) medica,sistemas de resonancia magnetica (mri) medica moviles, portatiles o de furgoneta</t>
  </si>
  <si>
    <t>Componentes de sistema tridimensional de imágenes de resonancia magnética mri para uso médico</t>
  </si>
  <si>
    <t>Componentes usados en el  estudio seguro e indoloro en el cual se utiliza un campo magnético y ondas de radio para obtener imágenes detalladas del cerebro y el tronco encefálico.</t>
  </si>
  <si>
    <t>productos de resonancia magnetica (mri) medica,componentes de sistemas de resonancia magnetica (mri) medica tridimensional</t>
  </si>
  <si>
    <t>Simuladores o dispositivos de aseguramiento de calidad o calibración de imágenes de resonancia magnética mri para uso médico</t>
  </si>
  <si>
    <t>Dispositivos usados en el procedimiento de comparación entre lo que indica el equipo de resonancia magnetica.</t>
  </si>
  <si>
    <t>productos de resonancia magnetica (mri) medica,maniquies o dispositivos de control de calidad o calibracion de resonancia magnetica (mri) medica</t>
  </si>
  <si>
    <t>Bobinas de imágenes de resonancia magnética mri para uso médico</t>
  </si>
  <si>
    <t>La bobina o inductor es un elemento formado por espiras de alambre arrollado que almacena energía en forma de campo magnético.</t>
  </si>
  <si>
    <t>productos de resonancia magnetica (mri) medica,bobinas de resonancia magnetica (mri) medica</t>
  </si>
  <si>
    <t>Inyectores de agentes de contraste de resonancia magnética (MRI) médica</t>
  </si>
  <si>
    <t>Equipos usados  en tomografia computarizada, resonancia magnetica, angiografias.</t>
  </si>
  <si>
    <t>productos de resonancia magnetica (mri) medica,inyectores de agentes de contraste de resonancia magnetica (mri) medica</t>
  </si>
  <si>
    <t>Monitores de imágenes de resonancia magnética mri para uso médico</t>
  </si>
  <si>
    <t xml:space="preserve">Para una monitorización segura y sencilla del paciente durante la Resonancia Magnética. </t>
  </si>
  <si>
    <t>productos de resonancia magnetica (mri) medica,monitores de resonancia magnetica (mri) medica</t>
  </si>
  <si>
    <t>Consolas primarias o remotas o secundarias de imágenes de resonancia magnética mri para uso médico</t>
  </si>
  <si>
    <t>Panel de control y mandos de máquinas, sistemas electrónicos o informáticos para los equipos de resonancia magnetica</t>
  </si>
  <si>
    <t>productos de resonancia magnetica (mri) medica,consolas primarias, remotas o secundarias de resonancia magnetica (mri) medica</t>
  </si>
  <si>
    <t>Escáneres de imágenes de resonancia magnética mri para uso médico</t>
  </si>
  <si>
    <t>Exploradores para  examen imagenológico que utiliza imanes y ondas de radio potentes para crear imágenes del cerebro y de los tejidos nerviosos circundantes.</t>
  </si>
  <si>
    <t>productos de resonancia magnetica (mri) medica,exploradores de resonancia magnetica (mri) medica</t>
  </si>
  <si>
    <t>Instrumentos quirúrgicos o sistemas de guía de imágenes de resonancia magnética mri para uso médico</t>
  </si>
  <si>
    <t>Conjunto de técnicas y procesos usados para crear imágenes del cuerpo humano, o partes de él, con propósitos clínicos (procedimientos médicos que buscan revelar, diagnosticar o examinar enfermedades) o para la ciencia médica (incluyendo el estudio de la anatomía normal y función).</t>
  </si>
  <si>
    <t>productos de resonancia magnetica (mri) medica,instrumentos o sistemas de guiado quirurgico de resonancia magnetica (mri) medica</t>
  </si>
  <si>
    <t>Mesas de imágenes de resonancia magnética mri para uso médico</t>
  </si>
  <si>
    <t>Una imagen por resonancia magnética (IRM), también conocida como tomografía por resonancia magnética (TRM) o imagen por resonancia magnética nuclear (NMRI, por sus siglas en inglés Nuclear Magnetic Resonance Imaging) es una técnica no invasiva que utiliza el fenómeno de la resonancia magnética nuclear para obtener información sobre la estructura y composición del cuerpo a analizar. Esta información es procesada por ordenadores y transformada en imágenes del interior de lo que se ha analizado.</t>
  </si>
  <si>
    <t>productos de resonancia magnetica (mri) medica,mesas de resonancia magnetica (mri) medica</t>
  </si>
  <si>
    <t>Ultrasonido cardiaco o doppler o unidades de eco o cardioscopios</t>
  </si>
  <si>
    <t>Consiste en una técnica especial de ultrasonido que evalúa la circulación de la sangre a través de los vasos sanguíneos, incluyendo las arterias y venas más importantes del organismo que se encuentran en el abdomen, brazos, piernas y cuello.</t>
  </si>
  <si>
    <t>productos de hacer imagenes de ultrasonido medico y de doppler y de eco,ultrasonido cardiaco o doppler o unidades de eco o cardioscopios</t>
  </si>
  <si>
    <t>Ultrasonido o unidades de eco fetales o ginecológicas</t>
  </si>
  <si>
    <t>La máquina de ultrasonido crea imágenes que permiten examinar varios órganos en el cuerpo. Esta máquina envía ondas sonoras de alta frecuencia que hacen eco en las estructuras corporales y un computador recibe dichas ondas reflejadas y las utiliza para crear una imagen. </t>
  </si>
  <si>
    <t>productos de hacer imagenes de ultrasonido medico y de doppler y de eco,ultrasonido o unidades de eco fetal o ginecologico</t>
  </si>
  <si>
    <t>Ultrasonido o unidades de eco mamográficas</t>
  </si>
  <si>
    <t>Consiste en una exploración diagnóstica de imagen por rayos X de la glándula mamaria, mediante aparatos denominados mamógrafos. Estos aparatos disponen de tubos de emisión de rayos X especialmente adaptados para conseguir la mayor resolución posible en la visualización de las estructuras fibroepiteliales internas de la glándula mamaria.</t>
  </si>
  <si>
    <t>productos de hacer imagenes de ultrasonido medico y de doppler y de eco,ultrasonido mamografico o unidades eco</t>
  </si>
  <si>
    <t>Densitómetros de hueso por ultrasonido para uso médico</t>
  </si>
  <si>
    <t>Densitometría es el nombre que recibe una técnica por la que se puede determinar la densidad de una sustancia, de un cuerpo o incluso de partes del cuerpo humano, como ocurre en ladensitometría ósea. El procedimiento más habitual se basa en la proporción de luz que deja pasar y retiene una determinada masa. En la técnica de biología molecular llamada western blot, la densitometría se utiliza para cuantificar la cantidad de proteína que se encuentra en una determinada banda</t>
  </si>
  <si>
    <t>productos de hacer imagenes de ultrasonido medico y de doppler y de eco,densitometros de ultrasonido medico de hueso</t>
  </si>
  <si>
    <t>Forros para ultrasonido o doppler o eco sonda para uso médico</t>
  </si>
  <si>
    <t>Elementos que limitan el paso libre la sonda de ultrasonido.</t>
  </si>
  <si>
    <t>productos de hacer imagenes de ultrasonido medico y de doppler y de eco,tapones medicos de sondas de ultrasonido o de doppler o de eco</t>
  </si>
  <si>
    <t>Sondas para ultrasonido o doppler o eco para uso médico</t>
  </si>
  <si>
    <t>Es una variedad de la ecografía tradicional, basada por tanto en el empleo de ultrasonidos, en la que aprovechando el efecto Doppler, es posible visualizar las ondas de velocidad del flujo que atraviesa ciertas estructuras del cuerpo, por lo general vasos sanguíneos, y que son inaccesibles a la visión directa.</t>
  </si>
  <si>
    <t>productos de hacer imagenes de ultrasonido medico y de doppler y de eco,sondas medicas de ultrasonido doppler o eco</t>
  </si>
  <si>
    <t>Calentadores de gel para ultrasonido o doppler o eco para uso médico</t>
  </si>
  <si>
    <t>Calentador de gel  diseñado para calientar el gel para ultrasonidos a la temperatura corporal</t>
  </si>
  <si>
    <t>productos de hacer imagenes de ultrasonido medico y de doppler y de eco,calentadores medicos de gelatina de ultrasonido medico o doppler o eco</t>
  </si>
  <si>
    <t>Geles para ultrasonido o doppler o eco para uso médico</t>
  </si>
  <si>
    <t>Es un gel creado por el proceso de electroforesis, una técnica usada en bioquímica y biología molecular para separar macromoléculas.</t>
  </si>
  <si>
    <t xml:space="preserve">productos de hacer imagenes de ultrasonido medico y de doppler y de eco,gelatinas medicas de ultrasonido o doppler o eco,gel ultrasonido, gel ecografia / electrocardiograma
</t>
  </si>
  <si>
    <t>Monitores para ultrasonido o doppler o eco para uso médico</t>
  </si>
  <si>
    <t>productos de hacer imagenes de ultrasonido medico y de doppler y de eco,controles medico de ultrasonido o doppler o eco</t>
  </si>
  <si>
    <t>Impresoras para ultrasonido o doppler o eco para uso médico</t>
  </si>
  <si>
    <t>Es un dispositivo periférico del ordenador que permite producir las imágenes de los ultrasonidos</t>
  </si>
  <si>
    <t>productos de hacer imagenes de ultrasonido medico y de doppler y de eco,impresoras medicas de ultrasonido o doppler o eco</t>
  </si>
  <si>
    <t>Transductores o accesorios para ultrasonido o doppler o eco para uso médico</t>
  </si>
  <si>
    <t>Es un dispositivo que transforma un determinado tipo de energía de entrada, en otro diferente de salida.</t>
  </si>
  <si>
    <t>productos de hacer imagenes de ultrasonido medico y de doppler y de eco,transductores ecograficos medicos de ultrasonidos, efecto doppler o eco, o accesorios</t>
  </si>
  <si>
    <t>Unidades de ultrasonido o doppler o eco pulso o ecografía de diagnóstico general para uso médico</t>
  </si>
  <si>
    <t>productos de hacer imagenes de ultrasonido medico y de doppler y de eco,unidades de ecografia o eco pulso o doppler o ultrasonido medico para uso diagnostico general</t>
  </si>
  <si>
    <t>Componentes tridimensionales para ultrasonido o doppler o eco para uso médico</t>
  </si>
  <si>
    <t>El Ultrasonido de 3d es una técnica de ultrasonido, usada frecuentemente durante el embarazo, que provee imágenes tridimensionales del feto.</t>
  </si>
  <si>
    <t>productos de hacer imagenes de ultrasonido medico y de doppler y de eco,componentes tridimensionales ecograficos medicos de ultrasonidos, efecto doppler o eco, Ultrasonido de 3d</t>
  </si>
  <si>
    <t>Es un instrumento médico empleado para la medición indirecta de la presión arterial, que la suele proporcionar en unidades físicas de presión, por regla general en milímetros de mercurio</t>
  </si>
  <si>
    <t>productos de hacer imagenes de ultrasonido medico y de doppler y de eco,tensiometros</t>
  </si>
  <si>
    <t>Sondas o accesorios para ultrasonido o eco vaginal</t>
  </si>
  <si>
    <t>Es un dispositivo capaz de transformar o convertir un determinado tipo de energía de entrada, en otra diferente a la salida. La sonda se cubre con un condón y un gel.
La sonda envía ondas sonoras que reflejan estructuras corporales, y una computadora las recibe y las utiliza para crear una imagen.</t>
  </si>
  <si>
    <t>productos de hacer imagenes de ultrasonido medico y de doppler y de eco,sondas vaginales ecograficas de ultrasonidos o eco, o accesorios</t>
  </si>
  <si>
    <t>Unidades de ultrasonido vascular</t>
  </si>
  <si>
    <t>Unidades o equipos usados para producir imágenes de las venas y arterias del cuerpo</t>
  </si>
  <si>
    <t>productos de hacer imagenes de ultrasonido medico y de doppler y de eco,unidades de ultrasonido vascular</t>
  </si>
  <si>
    <t>Almohadillas de transmisión de ultrasonido para uso médico</t>
  </si>
  <si>
    <t>Almohadilla de gel para ultrasonidos.</t>
  </si>
  <si>
    <t>productos de hacer imagenes de ultrasonido medico y de doppler y de eco,almohadillas ecograficas medicas de transmision de ultrasonidos</t>
  </si>
  <si>
    <t>Escáneres oftálmicos de ultrasonido para uso médico</t>
  </si>
  <si>
    <t>Ecógrafo para exploración oftálmica.</t>
  </si>
  <si>
    <t>productos de hacer imagenes de ultrasonido medico y de doppler y de eco,ecografos oftalmologicos</t>
  </si>
  <si>
    <t>Lociones de escáner por ultrasonido para uso médico</t>
  </si>
  <si>
    <t xml:space="preserve">Loción para ecografía de múltiples usos </t>
  </si>
  <si>
    <t>productos de hacer imagenes de ultrasonido medico y de doppler y de eco,lociones para la exploracion ecografica medica</t>
  </si>
  <si>
    <t>Películas de rayos x para cardiología</t>
  </si>
  <si>
    <t>Permite ver la silueta del corazón y detectar posibles anomalías. Muestra los vasos entre el corazón y el pulmón para valorar si hay hipertensión pulmonar. Facilita imágenes directas o indirectas de los pulmones, bien porque están más densos o porque son más oscuros, cuando hay demasiado aire atrapado en los pulmones (como en enfisema).</t>
  </si>
  <si>
    <t>productos radiograficos de diagnostico medico,pelicula para radiografias cardiologicas,pelicula radiografica sensible verde</t>
  </si>
  <si>
    <t>Equipos de rayos x para cardiología</t>
  </si>
  <si>
    <t>La radiografía de tórax es un estudio seguro e indoloro en el que se utiliza una pequeña cantidad de radiación para obtener una imagen del tórax del paciente.</t>
  </si>
  <si>
    <t>productos radiograficos de diagnostico medico,equipo para radiografias de pecho</t>
  </si>
  <si>
    <t>Equipos de rayos x para mamografías</t>
  </si>
  <si>
    <t xml:space="preserve">Consiste en una caja rectangular que contiene el tubo que genera los rayos X. La unidad se utiliza exclusivamente para los exámenes de rayos X en la mama, con accesorios especiales que permiten que sólo la mama se quede expuesta a los rayos X. </t>
  </si>
  <si>
    <t>productos radiograficos de diagnostico medico,equipo para radiografias mamograficas</t>
  </si>
  <si>
    <t>Unidades de brazo c de rayos x para uso médico</t>
  </si>
  <si>
    <t>Los equipos con arco en C actuales ofrecen la posibilidad de mantener congelada en pantalla la última imagen, de almacenar en formato digital hasta 60 imágenes de una exploración, de integrar y amplificar varias de estas imágenes.</t>
  </si>
  <si>
    <t>productos radiograficos de diagnostico medico,unidades medicas para radiografias de brazo en c</t>
  </si>
  <si>
    <t>Equipo de cine fluoroscopio para uso médico</t>
  </si>
  <si>
    <t xml:space="preserve"> Los fluoroscopios modernos acoplan la pantalla a un intensificador de imagen de rayos X y una cámara de vídeo CCD, lo que permite que las imágenes sean grabadas y reproducidas en un monitor. </t>
  </si>
  <si>
    <t>productos radiograficos de diagnostico medico,equipo medico de fluoroscopio de cine</t>
  </si>
  <si>
    <t>Equipo de radiología y fluoroscopia rf para uso médico</t>
  </si>
  <si>
    <t xml:space="preserve"> Es un técnica de imagen usada en medicina para obtener imágenes en tiempo real de las estructuras internas de los pacientes mediante el uso de un fluoroscopio. En su forma más simple, un fluoroscopio consiste en una fuente de rayos X y una pantalla fluorescente entre las que se sitúa al paciente</t>
  </si>
  <si>
    <t>productos radiograficos de diagnostico medico,equipo medico de radiologia y fluoroscopia (rf)</t>
  </si>
  <si>
    <t>Escáneres de radioisótopos para uso médico</t>
  </si>
  <si>
    <t>Estos escáneres utilizan técnicas de imagen radioactivas para ver el flujo de la sangre, la estructura de los órganos internos y el funcionamiento de los órganos.</t>
  </si>
  <si>
    <t>productos radiograficos de diagnostico medico,escaneres radioisotopos medicos</t>
  </si>
  <si>
    <t>Rejillas móviles de rayos x para uso médico</t>
  </si>
  <si>
    <t>Es la rejilla utilizada en la radiología convencional para filtrar de manera selectiva la radiación producida por el disparo del equipo de rayos X, para filtrar la radiación no perpendicular al chasis, que produce opacidades que corrompen la imagen radiografica. La filtración se realiza mediante el movimiento lateral repetido de la rejilla,1 que es de plomo en una base de aluminio, durante la exposición.</t>
  </si>
  <si>
    <t>productos radiograficos de diagnostico medico,buckys radiograficos medicos</t>
  </si>
  <si>
    <t>Inyectores o accesorios de agentes de contraste para imágenes para uso médico</t>
  </si>
  <si>
    <t>Inyector de contraste para tomografía de doble cabeza</t>
  </si>
  <si>
    <t>productos radiograficos de diagnostico medico,inyectores de agentes de contraste para los sistemas medicos de imagen o accesorios</t>
  </si>
  <si>
    <t>Casetes o película de rayos x de uso general para uso médico</t>
  </si>
  <si>
    <t>Es un elemento utilizado para realizar radiografías, que consiste en una imagen que se obtiene al exponer al receptor de imagen radiográfica a una fuente de [radiación] de alta energía.</t>
  </si>
  <si>
    <t>productos radiograficos de diagnostico medico,pelicula o cartuchos radiograficos medicos para uso general,pelicula bite,pelicula sensazul,pelicula telerradiografica,peliculas sensazul,peliculas telerradiograficas,pelicula ecotomografia,pelicula aclusal,pelicula mamografia,pelicula electrocardiograma,pelicula ortocromatica,pelicula periapical,pelicula sensal azul,pelicula radiografica,pelicula retraolveolar,peliculas radiograficas,</t>
  </si>
  <si>
    <t>Dispositivos de aseguramiento de calidad o calibración de rayos x para uso médico</t>
  </si>
  <si>
    <t>El control de calidad consiste en realizar pruebas no invasivas para verificar el estado de funcionamiento de un equipo de rayos X, así como la adecuada correspondencia entre los valores indicados y medidos de los parámetros del equipo, que son de utilidad para la obtención de la imagen radiográfica.</t>
  </si>
  <si>
    <t>productos radiograficos de diagnostico medico,dispositivos de control de calidad o calibracion para equipo radiografico medico</t>
  </si>
  <si>
    <t>Mesas o puestos o asientos o gabinetes o accesorios de rayos x para uso médico</t>
  </si>
  <si>
    <t>Equipos de salas de eadiografías</t>
  </si>
  <si>
    <t>productos radiograficos de diagnostico medico,mesas, repisas, sillas o armarios de radiografia medica, o accesorios</t>
  </si>
  <si>
    <t>Unidades de tomografía de rayos x para uso médico</t>
  </si>
  <si>
    <t>La tomografía es una exploración radiográfica que permite la visualización de estructuras orgánicas del cuerpo humano en un solo plano,</t>
  </si>
  <si>
    <t>productos radiograficos de diagnostico medico,unidades de tomografia radiografica medica</t>
  </si>
  <si>
    <t>Tubos de rayos x para uso médico</t>
  </si>
  <si>
    <t>Es una carcasa de vidrio que posee dos polos en su interior, un polo es el ánodo (+) y otro es el cátodo (-). En el interior de este tubo se ha realizado el vacío. Este tubo tiene una ventana por donde van a salir los fotones, y, además tiene un compartimento con aceite cuya función es enfriar el tubo.</t>
  </si>
  <si>
    <t>productos radiograficos de diagnostico medico,tubos radiograficos medicos</t>
  </si>
  <si>
    <t>Unidades de rayos x de uso diagnóstico general para uso médico</t>
  </si>
  <si>
    <t>Se utilizan para obtener imágenes radiográficas de los pacientes que no pueden ser trasladados al departamento de radiología y que se encuentran en áreas —tales como las unidades de cuidados intensivos y cuidados críticos o las salas de operaciones y de emergencias— que carecen de equipos radiográficos fijos estándar.</t>
  </si>
  <si>
    <t>productos radiograficos de diagnostico medico,unidades radiograficas medicas para uso diagnostico general</t>
  </si>
  <si>
    <t>Unidades de xerorradiografía para uso médico</t>
  </si>
  <si>
    <t>Es una técnica radiológica diagnóstica en la que se registran imágenes de rayos X eléctricamente, en lugar de químicamente, sobre una placa de aluminio recubierta de selenio. La imagen latente se hace visible mediante un polvo fino cargado eléctricamente, de modo que la imagen se forma por atracción y repulsión de cargas. La xerorradiografía se utilizaba principalmente en el estudio de tejidos blandos.</t>
  </si>
  <si>
    <t>productos radiograficos de diagnostico medico,unidades de xerorradiografia medica</t>
  </si>
  <si>
    <t>Densitómetros de hueso de rayos x</t>
  </si>
  <si>
    <t>Se engloban aquellas
pruebas diagnósticas no invasivas
que miden la masa ósea (MO) en
diferentes partes del esqueleto por
medio de técnicas que pueden
utilizar o no la radiación ionizante</t>
  </si>
  <si>
    <t>productos radiograficos de diagnostico medico,densitometros oseos radiograficos</t>
  </si>
  <si>
    <t>Cuñas de pisada y trompos de combinación para equipo radiográfico</t>
  </si>
  <si>
    <t>Elementos utilizados para los equipos de radiografías.</t>
  </si>
  <si>
    <t>productos radiograficos de diagnostico medico,combinaciones de cuna escalonada y disco giratorio de medicion de la precision del cronometro para equipo radiografico</t>
  </si>
  <si>
    <t>Colgadores o sus accesorios para películas de rayos x</t>
  </si>
  <si>
    <t>Este proceso, en las actuales procesadoras automáticas, se consigue por medio de 
resistencias de infrarrojos cercanas a los rodillos del tanque de secado y con la ayuda de pequeños ventiladores que hacen circular corrientes de aire dentro del mismo.</t>
  </si>
  <si>
    <t>productos radiograficos de diagnostico medico,secadores de pelicula radiografica medica o sus accesorios</t>
  </si>
  <si>
    <t>Rejillas de equipo radiográfico para uso médico</t>
  </si>
  <si>
    <t>Dispositivo empleado para reducir la cantidad de radiación dispersa que alcanza la película. Las rejillas se fabrican empleando bandas paralelas de material radiopaco, alternando con bandas de material radiotransparente.</t>
  </si>
  <si>
    <t>productos radiograficos de diagnostico medico,rejillas de equipo radiografico medico</t>
  </si>
  <si>
    <t>Sujeta casetes de película radiográfica</t>
  </si>
  <si>
    <t>Elemento utilizado para guardar las placas fotográfica.</t>
  </si>
  <si>
    <t>productos radiograficos de diagnostico medico,portacartuchos de pelicula radiografica</t>
  </si>
  <si>
    <t>Estuches o fundas o accesorios para equipos de rayos x para uso médico</t>
  </si>
  <si>
    <t>Caja o envoltura para guardar ordenadamente el equipo radiográfico.</t>
  </si>
  <si>
    <t>productos radiograficos de diagnostico medico,estuches o fundas de equipo radiografico medico o accesorios</t>
  </si>
  <si>
    <t>Unidad de tubo y transformador de rayos x para uso médico</t>
  </si>
  <si>
    <t>Partes de los equipos radiografía que se utiliza en el proceso de trasnformación de la imagen.</t>
  </si>
  <si>
    <t>productos radiograficos de diagnostico medico,tubo y unidad transformadora de radiografia medica</t>
  </si>
  <si>
    <t>Sets de artrografía para uso médico</t>
  </si>
  <si>
    <t>La artrografía es la toma de imágenes médicas para evaluar condiciones de las articulaciones</t>
  </si>
  <si>
    <t>productos radiograficos de diagnostico medico,sets de artrografia medica</t>
  </si>
  <si>
    <t>Insertos de tubo de aparatos de rayos x para uso médico</t>
  </si>
  <si>
    <t>Elemento de soporte para los tubos de los equipos de radiografía.</t>
  </si>
  <si>
    <t>productos radiograficos de diagnostico medico,enganches para tubos de aparatos radiograficos medicos</t>
  </si>
  <si>
    <t>Kits de reparación de aparatos de rayos x para uso médico</t>
  </si>
  <si>
    <t>Instrumentos necesarios para realizar la reparación de aparatos de radiografía.</t>
  </si>
  <si>
    <t>productos radiograficos de diagnostico medico,kits de reparacion de aparatos radiograficos medicos</t>
  </si>
  <si>
    <t>Kits de reparación de carpa de cuarto oscuro de rayos x para uso médico</t>
  </si>
  <si>
    <t>Instrumentos necesarios para realizar la reparación de las cámaras oscuras.</t>
  </si>
  <si>
    <t>productos radiograficos de diagnostico medico,kits de reparacion de camara oscura para radiografia medica</t>
  </si>
  <si>
    <t>Filtros de aparatos de rayos x para uso médico</t>
  </si>
  <si>
    <t>Material que se utiliza para clarificar las imágenes en un aparato de radiografía.</t>
  </si>
  <si>
    <t>productos radiograficos de diagnostico medico,filtros para aparatos radiograficos medicos</t>
  </si>
  <si>
    <t>Localizadores radiográficos</t>
  </si>
  <si>
    <t xml:space="preserve">Tienen como propósito, la ubicación exacta del foramen apical de una manera más precisa y menos invasiva para el paciente. Cuando estos dispositivos son utilizados correctamente y se cuenta con la experiencia en su manejo, son un método fiable en la actualidad para detectar la constricción apical (punto de mayor estrechez antes del foramen). </t>
  </si>
  <si>
    <t>productos radiograficos de diagnostico medico,localizadores radiograficos</t>
  </si>
  <si>
    <t>Pantallas intensificadoras de rayos x para uso médico</t>
  </si>
  <si>
    <t xml:space="preserve">Las pantallas intensificadoras están diseñadas para ser utilizadas con películas X y otras películas sensibles a la luz azul para la radiografía general. Estas pantallas de rayos X incorporan fósforos que convierten la energía de rayos X en luz azul, sobre todo ultravioleta, para imágenes médicas de gran calidad. </t>
  </si>
  <si>
    <t>productos radiograficos de diagnostico medico,pantallas intensificadoras para radiografia medica</t>
  </si>
  <si>
    <t>Tapas de casetes o películas de rayos x para uso médico</t>
  </si>
  <si>
    <t>Elementos que se utilizan para cubrir para evitar el deterioro de las peliculas de rayos x.</t>
  </si>
  <si>
    <t>productos radiograficos de diagnostico medico,cobertores para pelicula o cartuchos radiograficos medicos</t>
  </si>
  <si>
    <t>Cubiertas de casetes o película radiográfica</t>
  </si>
  <si>
    <t>Elementos que se utilizan para cubrir para evitar el deterioro de las peliculas radiográficos.</t>
  </si>
  <si>
    <t>productos radiograficos de diagnostico medico,cubiertas para pelicula o cartuchos radiograficos</t>
  </si>
  <si>
    <t>Cambiadores de casetes o película radiográfica</t>
  </si>
  <si>
    <t>Herramienta que ayuda a realizar el cambio de cartuchos de las radiográficos.</t>
  </si>
  <si>
    <t>productos radiograficos de diagnostico medico,cambiadores de pelicula o cartuchos radiograficos</t>
  </si>
  <si>
    <t>Ensamblajes rectificadores de aparatos de rayos x radiográficos para uso médico</t>
  </si>
  <si>
    <t>Elemento mecánico que se utiliza para armar los aparatos radiográficos médicos.</t>
  </si>
  <si>
    <t>productos radiograficos de diagnostico medico,ensamblajes de rectificacion de aparatos radiograficos medicos</t>
  </si>
  <si>
    <t>Ensamblajes de unidades de tubos de aparatos de rayos x para uso médico</t>
  </si>
  <si>
    <t>Elemento mecánico que se utiliza para armar los tubos de los aparatos radiográficos médicos.</t>
  </si>
  <si>
    <t>productos radiograficos de diagnostico medico,ensamblajes para unidades de tubo de aparatos radiograficos medicos</t>
  </si>
  <si>
    <t>Ensamblajes de bandas de compresión de aparatos de rayos x para uso médico</t>
  </si>
  <si>
    <t>Elemento mecánico que se utiliza para armar las cintas de comprensión de los aparatos radiográficos médicos.</t>
  </si>
  <si>
    <t>productos radiograficos de diagnostico medico,ensamblajes de cinta de compresion de aparatos radiograficos medicos</t>
  </si>
  <si>
    <t>Enfriadores de agua de rayos x para uso médico</t>
  </si>
  <si>
    <t>Elementos mecánicos que se utilizan para disminuir la temperatura de los aparatos radiográficos.</t>
  </si>
  <si>
    <t>productos radiograficos de diagnostico medico,refrigeradores hidraulicos de aparatos radiograficos medicos</t>
  </si>
  <si>
    <t>Catéteres o kits de catéteres de enteroclisis para uso médico</t>
  </si>
  <si>
    <t>Dispositivo de forma tubular usado en el procedimiento de radiografía del intestino delgado con la cual se observa la forma en que un líquido llamado medio de contraste se desplaza a través de esta área.</t>
  </si>
  <si>
    <t>productos radiograficos de diagnostico medico,cateteres o kits de cateteres de enteroclisis medica</t>
  </si>
  <si>
    <t>Bandejas de procedimientos de imágenes para uso médico</t>
  </si>
  <si>
    <t>Plataformas planas que se utilizan para sobreponer elementos de los sistemas médicos de imagen.</t>
  </si>
  <si>
    <t>productos radiograficos de diagnostico medico,bandejas de procedimiento para sistemas medicos de imagen</t>
  </si>
  <si>
    <t>Dispositivos sellantes vasculares</t>
  </si>
  <si>
    <t>Es un generador electroquirúrgico que permite el sellado de arterias y venas de hastas 7 mm de diámetro y grupos de tejido</t>
  </si>
  <si>
    <t>productos radiograficos de diagnostico medico,dispositivos de sellado vascular</t>
  </si>
  <si>
    <t>Papeles de rayos x diagnósticos para uso médico</t>
  </si>
  <si>
    <t>Material constituido por una delgada lámina elaborara a partir de pulpa de celulosa para plasmar los diagnósticos médicos de rayos x.</t>
  </si>
  <si>
    <t>productos radiograficos de diagnostico medico,papeles radiograficos de diagnostico medico</t>
  </si>
  <si>
    <t>Luces de punto caliente de película de rayos x para uso médico</t>
  </si>
  <si>
    <t>Instrumento que se utiliza para proyectar un espectro de luz para poder ser utilizada para visualizar las películas radiográficas médicas.</t>
  </si>
  <si>
    <t>fuentes de iluminacion y equipo de vision de pelicula radiografica medica,fuentes de iluminacion puntuales para pelicula radiografica medica</t>
  </si>
  <si>
    <t>Sistemas de estanterías de despliegue largas de rayos x para uso médico</t>
  </si>
  <si>
    <t>Equipo que se coloca en la pared y que utiliza luz para visualizar las películas radiográficas.</t>
  </si>
  <si>
    <t>fuentes de iluminacion y equipo de vision de pelicula radiografica medica,sistemas de vision de bastidor grande de pelicula radiografica medica</t>
  </si>
  <si>
    <t>Cajas de despliegue de película de rayos x para uso médico</t>
  </si>
  <si>
    <t>fuentes de iluminacion y equipo de vision de pelicula radiografica medica,cajas de vision de pelicula radiografica medica</t>
  </si>
  <si>
    <t>Ventanas o pantallas iluminadoras de película de rayos x para uso médico</t>
  </si>
  <si>
    <t>Dispositivo que se utiliza para sobreponer la película radiográifca para poder visualizarla.</t>
  </si>
  <si>
    <t>fuentes de iluminacion y equipo de vision de pelicula radiografica medica,ventanas o pantallas iluminadoras de pelicula radiografica medica</t>
  </si>
  <si>
    <t>Estuches de transferencia de película de rayos x para uso médico</t>
  </si>
  <si>
    <t>Elemento que se utiliza para transferir las películas radiográficas.</t>
  </si>
  <si>
    <t>fuentes de iluminacion y equipo de vision de pelicula radiografica medica,cajas de transferencia de pelicula radiografica medica</t>
  </si>
  <si>
    <t>Ganchos iluminadores de película de rayos x para uso médico</t>
  </si>
  <si>
    <t>Un elemento que consiste en una placa de resorte templado con dispositivo de montaje en un extremo y en el extremo opuesto un rodillo para facilitar la inserción y de agarre de las películas de rayos-X. El artículo es para la conexión a un dispositivo de iluminación, X-RAY FILM.</t>
  </si>
  <si>
    <t>fuentes de iluminacion y equipo de vision de pelicula radiografica medica,pinzas iluminadoras para pelicula radiografica medica</t>
  </si>
  <si>
    <t>Estereoscopios de película de rayos x para uso médico</t>
  </si>
  <si>
    <t>Se refieren a cualquier técnica de grabación de la información visual tridimensional o a la creación de la ilusión de profundidad en una imagen. La ilusión de profundidad en una fotografía, la película, u otra imagen bidimensional son creados presentando una imagen ligeramente diferente a cada ojo.</t>
  </si>
  <si>
    <t>fuentes de iluminacion y equipo de vision de pelicula radiografica medica,estereoscopos para pelicula radiografica medica</t>
  </si>
  <si>
    <t>Viseras para monitores fluoroscopios para uso médico</t>
  </si>
  <si>
    <t xml:space="preserve">Los fluoroscopios modernos acoplan la pantalla a un intensificador de imagen de rayos X y una cámara de vídeo CCD, lo que permite que las imágenes sean grabadas y reproducidas en un monitor. </t>
  </si>
  <si>
    <t>fuentes de iluminacion y equipo de vision de pelicula radiografica medica,cubiertas de pantalla fluoroscopica medica</t>
  </si>
  <si>
    <t>Cámaras gamma de uso general para uso médico</t>
  </si>
  <si>
    <t>Es un dispositivo de captura de imágenes, comúnmente utilizado en medicina nuclear como instrumento para el estudio de enfermedades. Consta de un equipo de detección de radiación gamma.</t>
  </si>
  <si>
    <t>camaras medicas gamma de diagnostico y productos relacionados,camaras medicas gamma para uso general</t>
  </si>
  <si>
    <t>Sistemas de navegación o accesorios para mapeo linfático</t>
  </si>
  <si>
    <t>Dispositivo que se utiliza para realizar una descripción exacta de la estructura anatómica que transporta la linfa unidireccionalmente hacia el corazón.</t>
  </si>
  <si>
    <t>camaras medicas gamma de diagnostico y productos relacionados,sistemas de navegacion de trazado linfatico o accesorios</t>
  </si>
  <si>
    <t>Sondas para mapeo linfático</t>
  </si>
  <si>
    <t>Para la cirugía de ganglio centinela y cáncer intra-operatorio de ensayo localización del tumor.</t>
  </si>
  <si>
    <t>camaras medicas gamma de diagnostico y productos relacionados,sondas de trazado linfatico</t>
  </si>
  <si>
    <t>Colimadores para mapeo linfático</t>
  </si>
  <si>
    <t>Un instrumento de precisión para el trazado linfático.</t>
  </si>
  <si>
    <t>camaras medicas gamma de diagnostico y productos relacionados,colimadores de trazado linfatico</t>
  </si>
  <si>
    <t>Paquete de procedimiento para mapeo linfático</t>
  </si>
  <si>
    <t>Elementos que se utilizan para poder realizar una descripción exacta de la estructura anatómica que transporta la linfa unidireccionalmente hacia el corazón.</t>
  </si>
  <si>
    <t>camaras medicas gamma de diagnostico y productos relacionados,paquete de procedimiento de trazado linfatico</t>
  </si>
  <si>
    <t>Contenedores o semillas de intra cavidad para braquiterapia</t>
  </si>
  <si>
    <t>Recipientes o aparatos esparcidores o aspersorespara el  tratamiento radioterapéutico donde isótopos radioactivos se colocan dentro o cerca de la zona que requiere tratamiento. La braquiterapia es comúnmente usada como un tratamiento eficaz para el cáncer de cervix,1 próstata,2 mama3 y piel4 y también se puede usar para tratar tumores en muchos otros sitios del cuerpo.</t>
  </si>
  <si>
    <t>productos de braquiterapia,semillas o recipientes de intra cavidad de braquiterapia</t>
  </si>
  <si>
    <t>Catéteres o jeringas o insertores o aplicadores para braquiterapia</t>
  </si>
  <si>
    <t>Es una forma de tratamiento radioterapéutico donde isótopos radioactivos se colocan dentro o cerca de la zona que requiere tratamiento. La braquiterapia es comúnmente usada como un tratamiento eficaz para el cáncer de cervix, próstata, mama y piel y también se puede usar para tratar tumores en muchos otros sitios del cuerpo. La braquiterapia se puede utilizar sola o en combinación con otras terapias como la cirugía, la radioterapia externa y la quimioterapia</t>
  </si>
  <si>
    <t>productos de braquiterapia,cateteres de braquiterapia o jeringas o injertadores o aplicadores</t>
  </si>
  <si>
    <t>Contenedores de almacenamiento de semillas para braquiterapia</t>
  </si>
  <si>
    <t>Elementos de almacenaje que se utilizan en los tratamientos donde isótopos radioactivos se colocan dentro o cerca de la zona que requiere tratamiento.</t>
  </si>
  <si>
    <t>productos de braquiterapia,recipientes de braquiterapia de almacenaje de semillas</t>
  </si>
  <si>
    <t>Kits de captura de semillas para braquiterapia</t>
  </si>
  <si>
    <t>Dispositivos de captura que se utilizan en los tratamientos donde isótopos radioactivos se colocan dentro o cerca de la zona que requiere tratamiento.</t>
  </si>
  <si>
    <t>productos de braquiterapia,equipos de captacion de semillas de braquiterapia</t>
  </si>
  <si>
    <t>Unidades de braquiterapia</t>
  </si>
  <si>
    <t>Es una forma de tratamiento radioterapéutico donde isótopos radioactivos se colocan dentro o cerca de la zona que requiere tratamiento. La braquiterapia es comúnmente usada como un tratamiento eficaz para el cáncer de cervix, próstata, mamay piel y también se puede usar para tratar tumores en muchos otros sitios del cuerpo. La braquiterapia se puede utilizar sola o en combinación con otras terapias como la cirugía, la radioterapia externa y la quimioterapia.</t>
  </si>
  <si>
    <t>productos de braquiterapia,unidades de braquiterapia</t>
  </si>
  <si>
    <t>Colimadores o cascos de cuchillo gamma para radio cirugía</t>
  </si>
  <si>
    <t>Es una máquina que utiliza haces de rayos gama de alta intensidad focalizados para tratar lesiones pequeñas y medianas, por lo general en el cerebro.</t>
  </si>
  <si>
    <t>productos de radiacion gamma,cascos o colimadores de cuchillo gama radio quirurgico</t>
  </si>
  <si>
    <t>Unidades o centelladores de cuchillos gamma radio quirúrgicos</t>
  </si>
  <si>
    <t>productos de radiacion gamma,cintiladores o unidades de cuchillo gama radio quirurgico</t>
  </si>
  <si>
    <t>Sets de almohadillas para cascos de radio cirugía</t>
  </si>
  <si>
    <t>Elementos de soporte y acondicionamiento que se utilizan posterior a la cirugia utilizando el sistema gama radio.</t>
  </si>
  <si>
    <t>productos de radiacion gamma,sets de acolchado para cascos de radiocirugia</t>
  </si>
  <si>
    <t>Unidades bidimensionales de terapia de radiación de intensidad modulada de acelerador lineal imrt para uso médico</t>
  </si>
  <si>
    <t>Equipo que se utiliza para realizar un metodo especializado de aplicación de radioacion bidimensional de manera de haz que entra en el cuerpo desde diferentes angulos para llegar al tumor.</t>
  </si>
  <si>
    <t>productos de acelerador lineal de terapia de radiacion de intensidad modulada (imrt) medica,unidades bidimensionales de acelerador lineal de terapia de radiacion de intensidad modulada (imrt) medica</t>
  </si>
  <si>
    <t>Unidades tridimensionales de terapia de radiación de intensidad modulada de acelerador lineal imrt para uso médico</t>
  </si>
  <si>
    <t>Equipo que se utiliza para realizar un metodo especializado de aplicación de radioacion tridimensionalde manera de haz que entra en el cuerpo desde diferentes angulos para llegar al tumor.</t>
  </si>
  <si>
    <t>productos de acelerador lineal de terapia de radiacion de intensidad modulada (imrt) medica,unidades tridimensionales de acelerador lineal de terapia de radiacion de intensidad modulada (imrt) medica</t>
  </si>
  <si>
    <t>Colimadores de terapia de radiación de intensidad modulada de acelerador lineal imrt para uso médico</t>
  </si>
  <si>
    <t>Equipos que se utiliza para conformar los campos de tratamiento y modular la intensidad de los haces de radiación con colimadores multihojas controlados por computadoras interconectadas en red en un entorno completamente digital.</t>
  </si>
  <si>
    <t>productos de acelerador lineal de terapia de radiacion de intensidad modulada (imrt) medica,colimadores de acelerador lineal de terapia de radiacion de intensidad modulada (imrt) medica</t>
  </si>
  <si>
    <t>Unidades de tomografía de emisión de positrones pet para uso médico</t>
  </si>
  <si>
    <t xml:space="preserve">Equipo que se utiliza para aplicar una técnica no invasiva de diagnóstico e investigación ¨in vivo¨ por imagen capaz de medir la actividad metabólica del cuerpo humano. Al igual que el resto de técnicas diagnósticas en Medicina Nuclear como el SPECT, la PET se basa en detectar y analizar la distribución tridimensional que adopta en el interior del cuerpo un radiofármaco de vida media ultracorta administrado a través de una inyección intravenosa. </t>
  </si>
  <si>
    <t>equipo de tomografia por emision de positrones (pet) medica y productos relacionados,unidades de tomografia por emision de positrones (pet) medica</t>
  </si>
  <si>
    <t>Unidades de tomografía de emisión computarizada de fotones únicos spect para uso médico</t>
  </si>
  <si>
    <t>Unidades de tomografia que permite el estudio de imágenes por la administración de un radiofármaco (radioisótopo) usualmente por vía intravenosa o inhalatoria.</t>
  </si>
  <si>
    <t>equipo de tomografia informatizada por emision de fotones simples (spect) medica y productos relacio,unidades de tomografia informatizada por emision de fotones simples (spect) medica</t>
  </si>
  <si>
    <t>Suministros para terapia de irradiación de tiroides</t>
  </si>
  <si>
    <t>Equipos y suministros para radiación externa que  usa rayos (o partículas) de alta energía para destruir las células cancerosas o disminuir su crecimiento.</t>
  </si>
  <si>
    <t>productos de administracion de radioisotopos y radioimunoterapia,suministros para terapia de irradiacion tiroidea</t>
  </si>
  <si>
    <t>Kits de pruebas para radio inmunoterapia</t>
  </si>
  <si>
    <t>Equipo usado en el tratamiento a una enfermedad o trastornos conocido como inmunoterapia. La inmunoterapia se usa en el contexto del tratamiento de los cánceres junto con la quimioterapia (drogas) y la radioterapia (radiación).</t>
  </si>
  <si>
    <t>productos de administracion de radioisotopos y radioimunoterapia,kits de ensayo para radioterapia inmunologica</t>
  </si>
  <si>
    <t>Equipo de cobalto 60 para teleterapia radioterapia</t>
  </si>
  <si>
    <t xml:space="preserve">Teleterapia o radioterapia externa, en que la fuente de irradiación está a cierta distancia del paciente en equipos de grandes dimensiones, como son la unidad de Cobalto </t>
  </si>
  <si>
    <t>productos de radioterapia tele terapia,equipo cobalto 60 de radioterapia tele terapia</t>
  </si>
  <si>
    <t>Aceleradores lineales para teleterapia radioterapia</t>
  </si>
  <si>
    <t>Es un dispositivo eléctrico para la aceleración de partículas que posean carga eléctrica, tales como los electrones, positrones, protones o iones. La aceleración se produce por incrementos, al atravesar las partículas una secuencia de campos eléctricos alternos.</t>
  </si>
  <si>
    <t>productos de radioterapia tele terapia,aceleradores lineales de radioterapia tele terapia</t>
  </si>
  <si>
    <t>Máquinas de rayos x de ortovoltaje para teleterapia radioterapia</t>
  </si>
  <si>
    <t xml:space="preserve">Máquinas radioscópicas de ortovoltaje para radioterapia o teleterapia, </t>
  </si>
  <si>
    <t>productos de radioterapia tele terapia,maquinas radioscopicas de ortovoltaje para radioterapia o teleterapia</t>
  </si>
  <si>
    <t>Máquinas de rayos x superficiales para teleterapia radioterapia</t>
  </si>
  <si>
    <t>Equipos que se utilizan para realizar radioterapias o teleterapia,</t>
  </si>
  <si>
    <t>productos de radioterapia tele terapia,maquinas radioscopicas superficiales para radioterapia o teleterapia</t>
  </si>
  <si>
    <t>Litotriptores de ultrasonido</t>
  </si>
  <si>
    <t>Un litotriptor es un equipo que localiza y visualiza cálculos renales, sincronizando automáticamente ultrasonido y rayos X para pulverizar con ondas de choque (sin cirugía) cálculos (piedras) en las vías urinarias y permitir su eliminación con la orina</t>
  </si>
  <si>
    <t>litotriptores y productos relacionados,litotriptores de ultrasonido</t>
  </si>
  <si>
    <t>Electrodos o sondas de litotripia</t>
  </si>
  <si>
    <t>litotriptores y productos relacionados,electrodos o ondas de litotripia</t>
  </si>
  <si>
    <t>Unidades de rayos x de baja energía para uso médico</t>
  </si>
  <si>
    <t>Equipos médicos para realziar rayos x de bajo consumo eléctrico.</t>
  </si>
  <si>
    <t>equipo radiografico medico de bajo consumo electrico,unidades radiograficas medicas de bajo consumo electrico, unidad radiografica medica de bajo consumo electrico</t>
  </si>
  <si>
    <t>Aceleradores lineales móviles o transportables para uso médico</t>
  </si>
  <si>
    <t>Es el dispositivo que se usa más comúnmente para dar ... radioterapeuta en colaboración con el dosimetrista y el radiofísico médico.</t>
  </si>
  <si>
    <t>aceleradores medicos lineales y productos relacionados,aceleradores medicos lineales moviles o portatiles</t>
  </si>
  <si>
    <t>Micro dosímetros de efecto radio biológico</t>
  </si>
  <si>
    <t>Instrumento que se usa en medicina.</t>
  </si>
  <si>
    <t>instrumentos radio biologicos,microdosimeteros de efecto radio biologico</t>
  </si>
  <si>
    <t>Simuladores de planeación de radioterapia rf de fluoroscopia y rayos x</t>
  </si>
  <si>
    <t>Aparato que se utiliza la reproducciñón de un sistema de radioteriapia.</t>
  </si>
  <si>
    <t>simuladores de radioterapia,simuladores de planificacion de radioterapia de radiologia y fluoroscopia (rf)</t>
  </si>
  <si>
    <t>Simuladores de radioterapia de tomografía computarizada ct o cat</t>
  </si>
  <si>
    <t>Aparato que se utiliza para simular la tomografía computarizada o simuladores de radioterapia CAT.</t>
  </si>
  <si>
    <t>simuladores de radioterapia,simuladores de radioterapia de tomografia informatizada (tac o ct)</t>
  </si>
  <si>
    <t>Sistemas de terapia estereotáctica sin marco</t>
  </si>
  <si>
    <t>Equipo que se utiliza para aplicar el procedimiento de biopsia en el que se usa una computadora y un aparato explorador de tres dimensiones para encontrar el sitio de un tumor y guiar la extirpación de tejido para examinarlo bajo un microscopio.</t>
  </si>
  <si>
    <t>sistemas medicos estereotacticos,sistemas medicos estereotacticos sin marco</t>
  </si>
  <si>
    <t>Marcos para la cabeza para terapia estereotáctica</t>
  </si>
  <si>
    <t>Elemento que se utiliza para recostar la cabeza parar realizar una terpia estereotáctica.</t>
  </si>
  <si>
    <t>sistemas medicos estereotacticos,marco de cabeza para sistemas de terapia estereotactica</t>
  </si>
  <si>
    <t>Sistemas de biopsia estereotáctica</t>
  </si>
  <si>
    <t>Procedimiento de biopsia en el que se usa una computadora y un aparato explorador de tres dimensiones para encontrar el sitio de un tumor y guiar la extirpación de tejido para examinarlo bajo un microscopio.</t>
  </si>
  <si>
    <t>sistemas medicos estereotacticos,sistemas estereotacticas de biopsia</t>
  </si>
  <si>
    <t>Stents coronarios</t>
  </si>
  <si>
    <t>Son una especie de muelles de metal noble que se introducen en la arteria coronaria obstruída, evitando que se reobstruya una vez llevada a cabo la angioplastia. Las espirales coronarias se utilizan cada vez más para reducir la necesidad de intervenciones repetidas de revascularización a corto plazo</t>
  </si>
  <si>
    <t>productos para hacer imagenes vasculares y para cardiologia intervencional y laboratorios de cateter,espirales coronarias</t>
  </si>
  <si>
    <t>Catéteres o sets de diagnóstico o intervención vascular</t>
  </si>
  <si>
    <t>Dispositivo de forma tubular que puede ser introducido dentro de un tejido o vena. Los catéteres permiten la inyección de fármacos, el drenaje de líquidos o bien el acceso de otros instrumentos médicos.</t>
  </si>
  <si>
    <t>productos para hacer imagenes vasculares y para cardiologia intervencional y laboratorios de cateter,cateteres o juegos vasculares intervencional o diagnosticos,optimed</t>
  </si>
  <si>
    <t>Introductores de catéteres o sets de diagnóstico o intervención vascular</t>
  </si>
  <si>
    <t>productos para hacer imagenes vasculares y para cardiologia intervencional y laboratorios de cateter,juegos o cateteres introductores vasculares intervencionales o diagnosticos,introductor dilatador,introductor arterial,introductor venoso,introductor cateter,introductor swan,introductor marcapaso,introductor p/swang,introductor swang,introductor p/swan,introductor percutaneo,,branula, optimed, kit angioplastia</t>
  </si>
  <si>
    <t>Alambre guía para imágenes vasculares</t>
  </si>
  <si>
    <t xml:space="preserve">Instrumentos que se utilizan parar el estudio, prevención, diagnóstico clínico e instrumental y tratamiento de la patología vascular. </t>
  </si>
  <si>
    <t>productos para hacer imagenes vasculares y para cardiologia intervencional y laboratorios de cateter,alambres de guia o trampas o accesorios para toma de imagenes vasculares,optimed</t>
  </si>
  <si>
    <t>Catéter inflable para angioplastia</t>
  </si>
  <si>
    <t>La angioplastia se realiza en un hospital. El médico introduce un tubo delgado a través de un vaso sanguíneo del brazo o de la ingle hasta el área afectada de la arteria. El tubo tiene un pequeño globo en un extremo. Cuando el tubo está en su lugar, el médico infla el globo para empujar la placa hacia fuera contra la pared de la arteria.</t>
  </si>
  <si>
    <t>productos para hacer imagenes vasculares y para cardiologia intervencional y laboratorios de cateter,globos de angioplasty,optimed</t>
  </si>
  <si>
    <t>Dispositivos de remoción de catéteres o sets de diagnóstico o intervención vascular</t>
  </si>
  <si>
    <t>Elementos de trabajo en el campo de la medicina que sirven para retirar los catéteres en pacientes.</t>
  </si>
  <si>
    <t>productos para hacer imagenes vasculares y para cardiologia intervencional y laboratorios de cateter,dispositivos para la retirada de cateteres o sets vasculares de diagnostico o intervencion</t>
  </si>
  <si>
    <t>Sets de entrega de medios de contraste para angiografía</t>
  </si>
  <si>
    <t>Conjunto de elementos requeridos para realizar el examen de diagnóstico por imagen cuya función es el estudio de los vasos circulatorios que no son visibles mediante la radiología convencional. Su nombre procede de las palabras griegas angeion, "vaso", y graphien, "descripción". Podemos distinguir entre arteriografía cuando el objeto de estudio son las arterias, y flebografía cuando se refiere a las venas.</t>
  </si>
  <si>
    <t>productos para hacer imagenes vasculares y para cardiologia intervencional y laboratorios de cateter,sets de suministro de contrastes para angiografia</t>
  </si>
  <si>
    <t>Kits de fundas cardiovasculares</t>
  </si>
  <si>
    <t>Equipo para recubrimiento cardiovascular.</t>
  </si>
  <si>
    <t>productos para hacer imagenes vasculares y para cardiologia intervencional y laboratorios de cateter,kits de recubrimiento cardiovascular</t>
  </si>
  <si>
    <t>Valvulotomos angioscópicos</t>
  </si>
  <si>
    <t>Equipo utilizado para el examen endoscópico, tratamiento o cirugía realizada desde el interior de los vasos sanguíneos.</t>
  </si>
  <si>
    <t>productos para hacer imagenes vasculares y para cardiologia intervencional y laboratorios de cateter,valvulotomos angioscopicos</t>
  </si>
  <si>
    <t>Funda de catéter cardiovascular</t>
  </si>
  <si>
    <t>Elementos que se utilizan para proteger los catéteres cardiovasculares.</t>
  </si>
  <si>
    <t>productos para hacer imagenes vasculares y para cardiologia intervencional y laboratorios de cateter,fundas protectoras para cateteres cardiovasculares</t>
  </si>
  <si>
    <t>Carritos para catéteres</t>
  </si>
  <si>
    <t>Carros para distintos usos por especialidad, en acero o polímeros, abiertos o cerrados, con ruedas de rodadura blanda silenciosa.</t>
  </si>
  <si>
    <t>productos para hacer imagenes vasculares y para cardiologia intervencional y laboratorios de cateter,carros de cateteres</t>
  </si>
  <si>
    <t>Stents periféricos</t>
  </si>
  <si>
    <t>Instrumentos utilizados para aplicar el tratamiento de la enfermedad de la arteria periférica, que no es más que la formación de placas en el interior de una arteria.</t>
  </si>
  <si>
    <t>productos para hacer imagenes vasculares y para cardiologia intervencional y laboratorios de cateter,espirales perifericas o biliares</t>
  </si>
  <si>
    <t>Generador de marcapasos cardíaco o marcapasos de terapia de re sincronización cardíaca</t>
  </si>
  <si>
    <t>Equipos diseñados parar reducir los síntomas de la taquícardia o ritmo cardíaco rápido.</t>
  </si>
  <si>
    <t>marcapasos cardiacos o productos relacionados,accesorios o defibriladores implantables o generadores de marcapasos cardiacos</t>
  </si>
  <si>
    <t>Cables o electrodos o accesorios para marcapasos cardíacos</t>
  </si>
  <si>
    <t>Elementos que se requieren para poder utilizar eficientemente un marcapaso cardíaco.</t>
  </si>
  <si>
    <t>marcapasos cardiacos o productos relacionados,accesorios o electrodos o indicaciones de marcapasos cardiacos</t>
  </si>
  <si>
    <t>Introductores de cables o sets para marcapasos cardíacos</t>
  </si>
  <si>
    <t>Instrumentos utilizados para realizar mediciones esporadicas para mantener la eficiencia laboral del marcapaso cardíaco.</t>
  </si>
  <si>
    <t>marcapasos cardiacos o productos relacionados,juegos o introductores de indicaciones de marcapasos cardiacos</t>
  </si>
  <si>
    <t>Grabadora cardíaca</t>
  </si>
  <si>
    <t>El cateterismo cardíaco es un procedimiento especializado en el que un largo tubo flexible (catéter) se introduce en una vena y se lo guía hacia el interior del corazón. Proporciona información detallada sobre las estructuras internas del corazón.</t>
  </si>
  <si>
    <t>marcapasos cardiacos o productos relacionados,equipo de laboratorios de cateterizacion cardiaca</t>
  </si>
  <si>
    <t>Equipos de sistema de red de imágenes digitales de defensa din</t>
  </si>
  <si>
    <t>Equipo utilizado para hacer imágenes para diagnosticos medicos.</t>
  </si>
  <si>
    <t>productos de archivar e informacion de toma de imagenes radiologicas medicas,equipo para sistemas de red de imagenes digitales (din) de defensa</t>
  </si>
  <si>
    <t>Equipos de sistema estándar de comunicaciones de imágenes digitales en medicina dicom</t>
  </si>
  <si>
    <t>Equipo utilizado para comunicar o trasnferir las imágenes de un punto a otro.</t>
  </si>
  <si>
    <t>productos de archivar e informacion de toma de imagenes radiologicas medicas,equipo para sistemas estandar de comunicacion de imagenes digitales en medicina (dicom)</t>
  </si>
  <si>
    <t>Sistemas de computador para archivo de fotografías médicas pacs</t>
  </si>
  <si>
    <t>Programa de informatica que se utiliza para la organización y almacenamiento de las películas radiográfica médicas.</t>
  </si>
  <si>
    <t>productos de archivar e informacion de toma de imagenes radiologicas medicas,sistemas informatizados de archivado de imagenes (pacs) medicos</t>
  </si>
  <si>
    <t>Hardware de sistema de archivo de película de rayos x para usos médicos</t>
  </si>
  <si>
    <t>Equipo que se utiliza para la organización y almacenamiento de imágenes médicas.</t>
  </si>
  <si>
    <t>productos de archivar e informacion de toma de imagenes radiologicas medicas,hardware de sistemas de archivado de pelicula radiografica medica</t>
  </si>
  <si>
    <t>Software de sistema de archivo de película de rayos x para usos médicos</t>
  </si>
  <si>
    <t>Programa de informatica que se utiliza para la organización y almacenamiento de imágenes médicas.</t>
  </si>
  <si>
    <t>productos de archivar e informacion de toma de imagenes radiologicas medicas,software de sistemas de archivado de pelicula radiografica medica</t>
  </si>
  <si>
    <t>Estampadores de luz del día para películas de rayos x o impresoras de identificación para uso médico</t>
  </si>
  <si>
    <t>Elementos que se utilizan para grabar la identificiación de películas readiográficas.</t>
  </si>
  <si>
    <t>suministros y equipo de procesado de toma de imagenes medicos,estampadores de luz diurna o impresoras de identificaciones de pelicula radiografica medica</t>
  </si>
  <si>
    <t>Procesadores para luz del día o cuarto oscuro de imágenes médicas</t>
  </si>
  <si>
    <t>Elemento utilizado para capturar imágenes de calidad.</t>
  </si>
  <si>
    <t>suministros y equipo de procesado de toma de imagenes medicos,procesadores medicos para luz del dia o cuarto oscuro mojado para toma de imágenes</t>
  </si>
  <si>
    <t>Cajas de paso de seguridad de rayos x para uso médico</t>
  </si>
  <si>
    <t>Dispositivo donde se coloca la película de rayos x</t>
  </si>
  <si>
    <t>suministros y equipo de procesado de toma de imagenes medicos,cajas de transferencia de pelicula radiografica medica</t>
  </si>
  <si>
    <t>Toners o desarrolladores para uso médico</t>
  </si>
  <si>
    <t>Es una solución que hace visible la imagen latente de un material fotográfico expuesto.</t>
  </si>
  <si>
    <t>suministros y equipo de procesado de toma de imagenes medicos,toners o reveladores medicos</t>
  </si>
  <si>
    <t>Impresoras láser en seco para imágenes o reproductores de imágenes para uso médico</t>
  </si>
  <si>
    <t>Equipo de impresión utilizado para imprimir imágenes médicas en una superficie.</t>
  </si>
  <si>
    <t>suministros y equipo de procesado de toma de imagenes medicos,imagers o impresoras de laser seco para hacer imagenes medicos</t>
  </si>
  <si>
    <t>Kits de químicos para procesar películas de rayos x de uso médico</t>
  </si>
  <si>
    <t> Equipo que permite el revelado de todo tipo de peliculas reversibles en color (diapo).</t>
  </si>
  <si>
    <t>suministros y equipo de procesado de toma de imagenes medicos,kits de revelado quimico para pelicula radiografica medica</t>
  </si>
  <si>
    <t>Equipos o suministros de cuarto oscuro de rayos x para uso médico</t>
  </si>
  <si>
    <t>Instrumento óptico que permite obtener una proyección plana de una imagen externa sobre la zona interior de su superficie para uso de radiografías medicas.</t>
  </si>
  <si>
    <t>suministros y equipo de procesado de toma de imagenes medicos,equipo o suministros de camara oscura para radiografia medica</t>
  </si>
  <si>
    <t>Fijadores para procesar película de rayos x para uso médico</t>
  </si>
  <si>
    <t>Producto químico ya diluido en agua que se usa para eliminar las sales de plata, no reveladas, que son todavía sensibles a la luz. Equivalen a las zonas grises o blancas. Éstas se velarían produciendo el negro en zonas que no lo son, haciendo negra toda la película. El fijador, es, por tanto, el último producto que se usa en un revelado de blanco y negro, antes del lavado final.</t>
  </si>
  <si>
    <t>suministros y equipo de procesado de toma de imagenes medicos,fijadores de revelado de pelicula radiografica medica,fijador automatico,fijador revelador,fijador peri-pro,fijador citologico,fijador dental,fijador radiografico,fijador peliculas,gijador pelicula,fijador u3,fijador radioprocesado,fijador radiog.,fijador pariomet,fijador periomat,</t>
  </si>
  <si>
    <t>Sets de calibradores para sistemas de combinación de desplegadores e impresoras de rayos x</t>
  </si>
  <si>
    <t>Equipos utilizados para aplicar el procedimiento de comparación entre lo que indica un parametro y lo que se tiene real en los sistemas radiográficos.</t>
  </si>
  <si>
    <t>suministros y equipo de procesado de toma de imagenes medicos,combinaciones de pantalla e impresora para sets de calibrado de sistemas radiograficos</t>
  </si>
  <si>
    <t>Marcadores de películas de rayos x para uso médico</t>
  </si>
  <si>
    <t>Un rotulador, marcador o plumón es un instrumento de escritura, parecido al bolígrafo, que contiene su propia tinta y su uso principal es escribir en superficies distintas al papel.</t>
  </si>
  <si>
    <t>suministros y equipo de procesado de toma de imagenes medicos,rotuladores para pelicula radiografica medica</t>
  </si>
  <si>
    <t>Ayudas de posicionamiento para tomografía computarizada ct o cat para uso médico</t>
  </si>
  <si>
    <t>Elementos utilizados para apoyar al proceso de capturar imágenes por secciones en un paciente.</t>
  </si>
  <si>
    <t>auxilios de posicionamiento radiologico medico,dispositivos auxiliares de colocacion de tomografia informatizada (tac o ct) medica</t>
  </si>
  <si>
    <t>Ayudas de posicionamiento para imágenes de resonancia magnética mri para uso médico</t>
  </si>
  <si>
    <t>Elementos utilizados para apoyar examen imagenológico que utiliza imanes y ondas de radio potentes para crear imágenes del cuerpo</t>
  </si>
  <si>
    <t>auxilios de posicionamiento radiologico medico,dispositivos auxiliares de colocacion de resonancia magnetica (mri) medica</t>
  </si>
  <si>
    <t>Ayudas de posicionamiento para uso radiológico general para uso médico</t>
  </si>
  <si>
    <t>Elementos utilizados para ubicar al paciente para examenes radiologicos.</t>
  </si>
  <si>
    <t>auxilios de posicionamiento radiologico medico,auxilios de posicionamiento radiologico medico para uso radiologico general</t>
  </si>
  <si>
    <t>Dosímetros de radiación para uso médico</t>
  </si>
  <si>
    <t>Un dosímetro es un instrumento de medición de dosis absorbida (como dosis equivalente) en un contexto de protección radiológica</t>
  </si>
  <si>
    <t>productos para controlar o detectar radiacion medica,dosimetros de radiacion medica</t>
  </si>
  <si>
    <t>Películas o brazaletes de radiación para uso médico</t>
  </si>
  <si>
    <t>La película radiográfica está compuesta por una emulsión y una base. La emulsión se compone a su vez de cristales de haluro de plata que son fotosensibles y una matriz de gelatina, la cual tiene la función de suspender estos cristales . Los cristales de haluro contienen bromuro de plata y yoduro de plata. Estos últimos poseen cristales más grandes, lo que permite usar menores dosis de radiación</t>
  </si>
  <si>
    <t>productos para controlar o detectar radiacion medica,insignias o peliculas de radiacion medica</t>
  </si>
  <si>
    <t>Estantes para delantales de protección radiológica para uso médico</t>
  </si>
  <si>
    <t>Mueble médico que se utilliza para ordenar y almacenar los delantales de resguardo radiológico.</t>
  </si>
  <si>
    <t>productos de proteccion y resguardo radiologico medico,estantes medicos para delantales de resguardo radiologico</t>
  </si>
  <si>
    <t>Delantales o máscaras o cortinas de protección radiológica para uso médico</t>
  </si>
  <si>
    <t>Protectores, lentes y  mascaras  para la proteccion radiologica  para procedimientos de radiológicos y otros</t>
  </si>
  <si>
    <t>productos de proteccion y resguardo radiologico medico,cortinas o mascaras o delantales medicos de resguardo radiologico</t>
  </si>
  <si>
    <t>Contenedores portátiles de protección para materiales radiológicos radiactivos para uso médico</t>
  </si>
  <si>
    <t>Recipiente portatil utilizado para almacenar radiológico para materiales radioactivos.</t>
  </si>
  <si>
    <t>productos de proteccion y resguardo radiologico medico,contenedores portatiles medicos de resguardo radiologico para materiales radioactivos</t>
  </si>
  <si>
    <t>Auriculares de protección radiológica para uso médico</t>
  </si>
  <si>
    <t>Son una prenda de protección que se inserta en el canal auditivo externo para evitar dañar la capacidad de audición de quien los lleva. Se usan en ambientes con ruidos muy fuertes, o para evitar que entre el agua, arena o viento.</t>
  </si>
  <si>
    <t>productos de proteccion y resguardo radiologico medico,tapones medicos de oidos de resguardo radiologico</t>
  </si>
  <si>
    <t>Guantes de protección radiológica para uso médico</t>
  </si>
  <si>
    <t>Los guantes sanitarios son productos sanitarios de un solo uso utilizados como barrera bidireccional entre el personal sanitario y el entorno con el que éste toma contacto a través de sus manos.</t>
  </si>
  <si>
    <t>productos de proteccion y resguardo radiologico medico,guantes medicos de resguardo radiologico</t>
  </si>
  <si>
    <t>Pantallas de pie o portátiles de protección radiológica para uso médico</t>
  </si>
  <si>
    <t>Elemento portatil utilizado por los médicos para proyectar.</t>
  </si>
  <si>
    <t>productos de proteccion y resguardo radiologico medico,pantallas medicas portatiles o independientes de resguardo radiologico</t>
  </si>
  <si>
    <t>Paneles instalados de piso o techo o pared de protección radiológica para uso médico</t>
  </si>
  <si>
    <t>Elementos cosntructivos especialmente diseñados para realizar un resguardo radiológico.</t>
  </si>
  <si>
    <t>productos de proteccion y resguardo radiologico medico,paneles instalados de pared o techo o suelo de resguardo radiologico medico</t>
  </si>
  <si>
    <t>Cámaras o habitaciones o cajas fuertes de protección radiológica para uso médico</t>
  </si>
  <si>
    <t>Compartimiento de seguridad que ofrece un resguardo radiológico.</t>
  </si>
  <si>
    <t>productos de proteccion y resguardo radiologico medico,cajas fuertes o cuartos o camaras de resguardo radiologico medico</t>
  </si>
  <si>
    <t>Bastones o accesorios para bastones</t>
  </si>
  <si>
    <t>Elemento diseñado para ayudar a las personas que tienen alguna complicación médica.</t>
  </si>
  <si>
    <t>ayuda de ambulacion y traslado y posicionar para personas con discapacidad o dificultad fisica,canas o accesorios de cana</t>
  </si>
  <si>
    <t>Muletas o accesorios para muletas</t>
  </si>
  <si>
    <t xml:space="preserve"> Es un apoyo para el cuerpo humano diseñado con el propósito de asistir al caminar cuando una de las extremidades inferiores requiere soporte adicional durante el desplazamiento, comúnmente cuando el ser humano sufre algún tipo de incapacidad para caminar con alguna de estas.</t>
  </si>
  <si>
    <t>ayuda de ambulacion y traslado y posicionar para personas con discapacidad o dificultad fisica,muletas o accesorios de muletas</t>
  </si>
  <si>
    <t>Dispositivos de posicionamiento</t>
  </si>
  <si>
    <t>Elementos de diferentes formas y materiales que tienen como finalidad sujetar y deliminitar el movimiento de determinada parte del cuerpo.</t>
  </si>
  <si>
    <t>ayuda de ambulacion y traslado y posicionar para personas con discapacidad o dificultad fisica,dispositivos de posicionar</t>
  </si>
  <si>
    <t>Levantadores o ayudas para ponerse de pie</t>
  </si>
  <si>
    <t>Elemento de soporte para pacientes que no pueden mantenerse parado por si solo.</t>
  </si>
  <si>
    <t>ayuda de ambulacion y traslado y posicionar para personas con discapacidad o dificultad fisica,ayudas para estar de pie,protesis de rodilla,protesis sobre rodilla</t>
  </si>
  <si>
    <t>Accesorios para caminadores o andadores</t>
  </si>
  <si>
    <t xml:space="preserve">Andadores convencionales y con ruedas, sillas de ruedas y camas eléctricas; equipos en los que no solemos pensar hasta que, repentinamente, los necesitamos. </t>
  </si>
  <si>
    <t>ayuda de ambulacion y traslado y posicionar para personas con discapacidad o dificultad fisica,accesorios de rollador o de pollera</t>
  </si>
  <si>
    <t>Caminadores o andadores</t>
  </si>
  <si>
    <t>Caminadores para personas discapacitadas</t>
  </si>
  <si>
    <t>ayuda de ambulacion y traslado y posicionar para personas con discapacidad o dificultad fisica,rolladores o polleras</t>
  </si>
  <si>
    <t>Dispositivos de cuerpo entero para deslizarse o voltearse</t>
  </si>
  <si>
    <t xml:space="preserve">Es un dispositivo mecánico que sirve para mantener o cambiar la orientación en el espacio del cuerpo de las personas con desafíos físicos. </t>
  </si>
  <si>
    <t>ayuda de ambulacion y traslado y posicionar para personas con discapacidad o dificultad fisica,dispositivos para deslizar o dar la vuelta a todo el cuerpo,lona p/traslado paciente 1.6 m ancho x 2.1 m largo</t>
  </si>
  <si>
    <t>Dispositivos o accesorios de movilidad multifuncional</t>
  </si>
  <si>
    <t>Elemento utilizado para apoyar al paciente que tiene una discapacidad para moverse.</t>
  </si>
  <si>
    <t>ayuda de ambulacion y traslado y posicionar para personas con discapacidad o dificultad fisica,dispositivos de movilidad multifuncional o accesorios,multifunctional mobility devices or accessories,dispositivos de movilidad multifuncional o accesorios,endoprotesis de cadera</t>
  </si>
  <si>
    <t>Cascos protectores de cabeza o cara o dispositivos o accesorios para los discapacitados físicamente</t>
  </si>
  <si>
    <t>Es una forma de prenda protectora usada en la cabeza y hecha generalmente de metal o de algún otro material resistente, típicamente para la protección de la cabeza contra objetos que caen o colisiones a alta velocidad.</t>
  </si>
  <si>
    <t>ayuda de ambulacion y traslado y posicionar para personas con discapacidad o dificultad fisica,cascos protectores de cabeza o cara, o dispositivos o accesorios para disminuidos fisicos</t>
  </si>
  <si>
    <t>Tablas para bañarse para los discapacitados físicamente</t>
  </si>
  <si>
    <t>Tableros de baño pueden ayudar a las personas que tienen dificultades para entrar y salir de la bañera de forma segura. La junta se coloca entre los bordes de la bañera, lo que permite que el usuario se deslice a través de en el baño sin pasar por encima de la repisa</t>
  </si>
  <si>
    <t>bano y ayudas de bano para personas con discapacidad o dificultad fisica,tablas de banar para personas con discapacidad o dificultad fisica</t>
  </si>
  <si>
    <t>Cepillos de baño o esponjas o estropajos para los discapacitados físicamente</t>
  </si>
  <si>
    <t>Elementos de limpieza corporal que se utiliza en el baño para pacientes.</t>
  </si>
  <si>
    <t>bano y ayudas de bano para personas con discapacidad o dificultad fisica,cepillos o esponjas o estregadera de bano para personas con discapacidad o dificultad fisica</t>
  </si>
  <si>
    <t>Elevadores para baño o accesorios para los discapacitados físicamente</t>
  </si>
  <si>
    <t>El elevador de baño esta pensado para que las personas mayores y/o discapacitados puedan disfrutar de un relajante baño.</t>
  </si>
  <si>
    <t>bano y ayudas de bano para personas con discapacidad o dificultad fisica,elevadores de bano o accesorios para personas con discapacidad o dificultad fisica</t>
  </si>
  <si>
    <t>Guantes de baño para los discapacitados físicamente</t>
  </si>
  <si>
    <t>Guantines o guantillas de baño son un tipo de guantes de nylon usados para el aseo de las personas con desafíos físicos</t>
  </si>
  <si>
    <t>bano y ayudas de bano para personas con discapacidad o dificultad fisica,mitones de bano para personas con discapacidad o dificultad fisica</t>
  </si>
  <si>
    <t>Almohadas de baño para los discapacitados físicamente</t>
  </si>
  <si>
    <t>Es una pieza mullida en la qu ese apoya la cabeza durante un baño.</t>
  </si>
  <si>
    <t>bano y ayudas de bano para personas con discapacidad o dificultad fisica,almohadas de bano para personas con discapacidad o dificultad fisica</t>
  </si>
  <si>
    <t>Cómodas o accesorios para los discapacitados físicamente</t>
  </si>
  <si>
    <t>Bacín o vaso para excrementos para ser usados en personas con desafíos físicos</t>
  </si>
  <si>
    <t>bano y ayudas de bano para personas con discapacidad o dificultad fisica,sillicos o accesorios para personas con discapacidad o dificultad fisica</t>
  </si>
  <si>
    <t>Asientos de inodoro elevados para los discapacitados físicamente</t>
  </si>
  <si>
    <t>Combina un asiento elevador de inodoro y una barra de soporte circundante.</t>
  </si>
  <si>
    <t>bano y ayudas de bano para personas con discapacidad o dificultad fisica,asientos elevados del inodoro para personas con discapacidad o dificultad fisica</t>
  </si>
  <si>
    <t>Barras de sujeción o barandas para la tina para los discapacitados físicamente</t>
  </si>
  <si>
    <t>Elementos normalmente de acero inoxidable utilizados en baños y duchas para brindar puntos de apoyo para personas con grados de discapacidad.</t>
  </si>
  <si>
    <t>bano y ayudas de bano para personas con discapacidad o dificultad fisica,barras de coger o rieles de seguridad de la banera para personas con discapacidad o dificultad fisica</t>
  </si>
  <si>
    <t>Ducha de mano para personas con desafíos físicos</t>
  </si>
  <si>
    <t>Elemento utilizado en el baño en el que el agua cae sobre el sujeto, estando éste de pie y sin producirse acumulación de agua, pues la usada se dirige directamente al desagüe, o a la acción de usar estas instalaciones</t>
  </si>
  <si>
    <t>bano y ayudas de bano para personas con discapacidad o dificultad fisica,ducha de mano para personas con discapacidad o dificultad fisica</t>
  </si>
  <si>
    <t>Asientos o sillas para la ducha o el baño para los discapacitados físicamente</t>
  </si>
  <si>
    <t>Asiento especial diseñado para personas con limitaciones físicas para el baño.</t>
  </si>
  <si>
    <t>bano y ayudas de bano para personas con discapacidad o dificultad fisica,sillas o asientos de bano o ducha para personas con discapacidad o dificultad fisica</t>
  </si>
  <si>
    <t>Baños de asiento para los discapacitados físicamente</t>
  </si>
  <si>
    <t>Son dispositivos utilizados para aplicar una tecnica de hidroterapia que consiste en la alternancia de baños frios y calientes, con el objetivo de mejorar la circulacion.</t>
  </si>
  <si>
    <t>bano y ayudas de bano para personas con discapacidad o dificultad fisica,bano sitz para personas con discapacidad o dificultad fisica</t>
  </si>
  <si>
    <t>Soportes de brazos para el inodoro para los discapacitados físicamente</t>
  </si>
  <si>
    <t>Elementos normalmente de acero inoxidable utilizados en inodoros para brindar puntos de apoyo para personas con grados de discapacidad.</t>
  </si>
  <si>
    <t>bano y ayudas de bano para personas con discapacidad o dificultad fisica,apoyos del brazo del inodoro para personas con discapacidad o dificultad fisica</t>
  </si>
  <si>
    <t>Marcos para el inodoro para los discapacitados físicamente</t>
  </si>
  <si>
    <t>bano y ayudas de bano para personas con discapacidad o dificultad fisica,marcos de inodoros para personas con discapacidad o dificultad fisica</t>
  </si>
  <si>
    <t>Asientos de inodoro para los discapacitados físicamente</t>
  </si>
  <si>
    <t>Elemento utilizado para ponerse en la parte superior de los inodoros para que los pacientes se sienten.</t>
  </si>
  <si>
    <t>bano y ayudas de bano para personas con discapacidad o dificultad fisica,asientos de inodoros para personas con discapacidad o dificultad fisica</t>
  </si>
  <si>
    <t>Levantadores de asientos de inodoro para los discapacitados físicamente</t>
  </si>
  <si>
    <t>Dispositivo mecánico que brinda el apoyo para levantar los asientos de inodoro.</t>
  </si>
  <si>
    <t>bano y ayudas de bano para personas con discapacidad o dificultad fisica,alzadores de asientos de inodoros para personas con discapacidad o dificultad fisica</t>
  </si>
  <si>
    <t>Ayudas de higiene o estimulación de tocador para los discapacitados físicamente</t>
  </si>
  <si>
    <t>Elemento utilizado para ayudar a las personas a la higiene personal al momento de utilizar el inodoro.</t>
  </si>
  <si>
    <t>bano y ayudas de bano para personas con discapacidad o dificultad fisica,ayudas de higiene o estimulacion de toilette para personas con discapacidad o dificultad fisica</t>
  </si>
  <si>
    <t>Bancos de transferencia para los discapacitados físicamente</t>
  </si>
  <si>
    <t>Elemento acondicionado para poder trasladar de un punto a otro a las personas con discapacidad.</t>
  </si>
  <si>
    <t>bano y ayudas de bano para personas con discapacidad o dificultad fisica,bancos de traslado para personas con discapacidad o dificultad fisica</t>
  </si>
  <si>
    <t>Alarma de pulso de mojada en la cama para los discapacitados físicamente</t>
  </si>
  <si>
    <t>Dispositivo utilizado para emitir un sonido agudo para avisar que la cama de un paciente se encuentra humeda.</t>
  </si>
  <si>
    <t>bano y ayudas de bano para personas con discapacidad o dificultad fisica,alarmas de muneca de cama mojada para disminuidos fisicos</t>
  </si>
  <si>
    <t>Interruptores de comunicación adaptativa para los discapacitados físicamente</t>
  </si>
  <si>
    <t>Dispositivos eléctricos que se utilizan para poder establecer una comunicación entre el paciente y la persona que esta cuidandolo.</t>
  </si>
  <si>
    <t>ayudas de comunicacion para personas con discapacidad o dificultad fisica,interruptores de comunicacion adaptiva para personas con discapacidad o dificultad fisica</t>
  </si>
  <si>
    <t>Dispositivos braille para los discapacitados físicamente</t>
  </si>
  <si>
    <t>Por dispositivo braille (electrónico) se enmarca a cualquier aparato electrónico que sirva para la interpretación o generación de lenguaje braille, tanto de forma física como virtual.</t>
  </si>
  <si>
    <t>ayudas de comunicacion para personas con discapacidad o dificultad fisica,dispositivos de braille para personas con discapacidad o dificultad fisica</t>
  </si>
  <si>
    <t>Papel o plástico para escribir braille para los discapacitados físicamente</t>
  </si>
  <si>
    <t>Equipos para escritura Braille. Dispositivos para producir caracteres Braille sobre papel con una aguja especial o un punzón.</t>
  </si>
  <si>
    <t>ayudas de comunicacion para personas con discapacidad o dificultad fisica,papel o plastico de escribir braille para personas con discapacidad o dificultad fisica</t>
  </si>
  <si>
    <t>Señaladores de cabeza o palitos para la boca para los discapacitados físicamente</t>
  </si>
  <si>
    <t>Dispositivo que utilizan las personas que tienen movilidad limitada para poder señalar o pulsar un objeto.</t>
  </si>
  <si>
    <t>ayudas de comunicacion para personas con discapacidad o dificultad fisica,puntacabezas y palos de boca para personas con discapacidad o dificultad fisica</t>
  </si>
  <si>
    <t>Ayudas auditivas para los discapacitados físicamente</t>
  </si>
  <si>
    <t xml:space="preserve">Dispositivo electrónico que amplifica y cambia el sonido para permitir una mejor comunicación. </t>
  </si>
  <si>
    <t>ayudas de comunicacion para personas con discapacidad o dificultad fisica,audifonos para personas con discapacidad o dificultad fisica,audifonos para personas con desafios fisicos</t>
  </si>
  <si>
    <t>Tableros de letras o símbolos para los discapacitados físicamente</t>
  </si>
  <si>
    <t>Elemento que cuenta con dibujos o letras para servir de medio de comunicación por personas  discapacitadas.</t>
  </si>
  <si>
    <t>ayudas de comunicacion para personas con discapacidad o dificultad fisica,tablas de simbolos o alfabetos para personas con discapacidad o dificultad fisica,tablas de simbolos o alfabetos para personas con desafios fisicos</t>
  </si>
  <si>
    <t>Dispositivos de telecomunicación tdd o teletipos tty para los discapacitados físicamente</t>
  </si>
  <si>
    <t>Dispositivos electrónicos utilizados por personas con discapacidad para poder comunicarse.</t>
  </si>
  <si>
    <t>ayudas de comunicacion para personas con discapacidad o dificultad fisica,dispositivos de telecomunicaciones (tdd) o teleimpresoras (tty) para disminuidos fisicos</t>
  </si>
  <si>
    <t>Ayudas telefónicas para los discapacitados físicamente</t>
  </si>
  <si>
    <t xml:space="preserve">Dispositivo de telecomunicación diseñado para transmitir señales acústicas por medio de señales eléctricas a distancia. </t>
  </si>
  <si>
    <t>ayudas de comunicacion para personas con discapacidad o dificultad fisica,aparatos de telefono para personas con discapacidad o dificultad fisica,aparatos de telefono para personas con desafios fisicos</t>
  </si>
  <si>
    <t>Ayudas de mecanografía para los discapacitados físicamente</t>
  </si>
  <si>
    <t>Elemento utilizado para poder ayudar a una persona con discapacidad poder escribir en computadoras o máquinas de escribir.</t>
  </si>
  <si>
    <t>ayudas de comunicacion para personas con discapacidad o dificultad fisica,ayuda para escribir a maquina para personas con discapacidad o dificultad fisica,ayuda para escribir a maquina para personas con desafios fisicos</t>
  </si>
  <si>
    <t>Ayudas de escritura para los discapacitados físicamente</t>
  </si>
  <si>
    <t>Elemento utilizado para poder ayudar a una persona con discapacidad poder escribir de forma manual en una superficie.</t>
  </si>
  <si>
    <t>ayudas de comunicacion para personas con discapacidad o dificultad fisica,ayuda para escribir para personas con discapacidad o dificultad fisica,ayuda para escribir para personas con desafios fisicos</t>
  </si>
  <si>
    <t>Sintetizadores de voz para los discapacitados físicamente</t>
  </si>
  <si>
    <t>Dispositivo electrónico que combina sonidos básicos de imitar el discurso de un persona.</t>
  </si>
  <si>
    <t>ayudas de comunicacion para personas con discapacidad o dificultad fisica,sintetizadores de voz para personas con discapacidad o dificultad fisica,sintetizadores de voz para personas con desafios fisicos</t>
  </si>
  <si>
    <t>Estuches para ayudas auditivas</t>
  </si>
  <si>
    <t>ayudas de comunicacion para personas con discapacidad o dificultad fisica,estuches para audifonos</t>
  </si>
  <si>
    <t>Ganchos para abotonarse para los discapacitados físicamente</t>
  </si>
  <si>
    <t>Ganchos en fieltro con botones y bordados.</t>
  </si>
  <si>
    <t>ayuda para vestirse y asearse para personas con discapacidad o dificultad fisica,ganchos de botones para personas con discapacidad o dificultad fisica,ganchos de botones para personas con desafios fisicos</t>
  </si>
  <si>
    <t>Kits para vestirse para los discapacitados físicamente</t>
  </si>
  <si>
    <t>Conjunto de dispositivos de uso medico para pacientes con desafios físicos.</t>
  </si>
  <si>
    <t>ayuda para vestirse y asearse para personas con discapacidad o dificultad fisica,equipos de tocador para personas con discapacidad o dificultad fisica,equipos de tocador para personas con desafios fisicos</t>
  </si>
  <si>
    <t>Palos para vestirse para los discapacitados físicamente</t>
  </si>
  <si>
    <t>Un bastón ligero de madera con un gancho especial en un lado y otro gancho en "C" que ayuda a poner camisas, chamarras o sacos. </t>
  </si>
  <si>
    <t>ayuda para vestirse y asearse para personas con discapacidad o dificultad fisica,bastones para vestir para personas con discapacidad o dificultad fisica,bastones para vestir para personas con desafios fisicos</t>
  </si>
  <si>
    <t>Cepillos de pelo o peinillas para los discapacitados físicamente</t>
  </si>
  <si>
    <t>Es un utensilio plano con púas que sirve para arreglar, desenredar y limpiar el cabello u otras fibras</t>
  </si>
  <si>
    <t>ayuda para vestirse y asearse para personas con discapacidad o dificultad fisica,peines y cepillos para personas con discapacidad o dificultad fisica,peines y cepillos para personas con desafios fisicos</t>
  </si>
  <si>
    <t>Espejo de inspección para los discapacitados físicamente</t>
  </si>
  <si>
    <t>Espejos  para inspeccionar zonas de difícil acceso</t>
  </si>
  <si>
    <t>ayuda para vestirse y asearse para personas con discapacidad o dificultad fisica,espejo de inspeccion para personas con discapacidad o dificultad fisica,espejo de inspeccion para personas con desafios fisicos</t>
  </si>
  <si>
    <t>Aplicadores de lociones para los discapacitados físicamente</t>
  </si>
  <si>
    <t>Elementos diseñados para dispensar la loción a una persona con discapacidad física.</t>
  </si>
  <si>
    <t>ayuda para vestirse y asearse para personas con discapacidad o dificultad fisica,aplicadores de locion para personas con discapacidad o dificultad fisica,aplicadores de locion para personas con desafios fisicos</t>
  </si>
  <si>
    <t>Cuidado de la boca para los discapacitados físicamente</t>
  </si>
  <si>
    <t>Elementos diseñados para la higiene bucal de una persona con discapacidad.</t>
  </si>
  <si>
    <t>ayuda para vestirse y asearse para personas con discapacidad o dificultad fisica,cuidado de la boca para personas con discapacidad o dificultad fisica,cuidado de la boca para personas con desafios fisicos</t>
  </si>
  <si>
    <t>Cortaúñas o limas para los discapacitados físicamente</t>
  </si>
  <si>
    <t>Es una herramienta similar a unas tenacillas con cuchilla curva que se utilizan para cortar las uñas. Suele ser metálico, los hay de diferentes tamaños, y está compuesto básicamente por dos láminas unidas por un extremo, las cuales poseen sendas hojas de corte enfrentadas entre sí en el extremo opuesto, y un mango colocado de forma inversa sobre ellas</t>
  </si>
  <si>
    <t>ayuda para vestirse y asearse para personas con discapacidad o dificultad fisica,cortaunas o limas para personas con discapacidad o dificultad fisica,cortaunas o limas para personas con desafios fisicos</t>
  </si>
  <si>
    <t>Ganchos para sujetarse los pantalones para los discapacitados físicamente</t>
  </si>
  <si>
    <t xml:space="preserve">Son correas elásticas de tela, que giran sobre los hombros para sostener el pantalón. Toda la correa de los tirantes puede ser elástica o sólo al final del accesorio. </t>
  </si>
  <si>
    <t>ayuda para vestirse y asearse para personas con discapacidad o dificultad fisica,abrazaderas de pantalon para personas con discapacidad o dificultad fisica,abrazaderas de pantalon para personas con desafios fisicos</t>
  </si>
  <si>
    <t>Calzadores para los discapacitados físicamente</t>
  </si>
  <si>
    <t>Elementos diseñados para apoyar a una persona con discapacidad para calzarse los zapatos.</t>
  </si>
  <si>
    <t>ayuda para vestirse y asearse para personas con discapacidad o dificultad fisica,atadores de zapatos para personas con discapacidad o dificultad fisica,atadores de zapatos para personas con desafios fisicos</t>
  </si>
  <si>
    <t>Hormas de zapatos para los discapacitados físicamente</t>
  </si>
  <si>
    <t>Elementos diseñados para apoyar a una persona con discapacidad para hacer los nudos de los zapatos.</t>
  </si>
  <si>
    <t>ayuda para vestirse y asearse para personas con discapacidad o dificultad fisica,calzadores para personas con discapacidad o dificultad fisica,calzadores para personas con desafios fisicos</t>
  </si>
  <si>
    <t>Media o ayudas para apilar para los discapacitados físicamente</t>
  </si>
  <si>
    <t>Elementos diseñados para apoyar a una persona con discapacidad para ponerse las medias.</t>
  </si>
  <si>
    <t>ayuda para vestirse y asearse para personas con discapacidad o dificultad fisica,ayuda para calcetines y media para personas con discapacidad o dificultad fisica,ayuda para calcetines y media para personas con desafios fisicos</t>
  </si>
  <si>
    <t>Jaladores de cremalleras para los discapacitados físicamente</t>
  </si>
  <si>
    <t>Elementos diseñados para apoyar a una persona con discapacidad para subirse la cremallera.</t>
  </si>
  <si>
    <t>ayuda para vestirse y asearse para personas con discapacidad o dificultad fisica,tiracremalleras o cierres para personas con discapacidad o dificultad fisica,tiracremalleras para personas con desafios fisicos</t>
  </si>
  <si>
    <t>Materiales anti resbalón para los discapacitados físicamente</t>
  </si>
  <si>
    <t>Material para evitar su deslizamiento sobre superficies resbaladizas</t>
  </si>
  <si>
    <t>ayuda de preparacion de comida y bebida y alimentos para personas con discapacidad o dificultad fisi,materiales antideslizantes para disminuidos fisicos,materiales antideslizantes para disminuidos fisicos</t>
  </si>
  <si>
    <t>Dispositivos de ayuda para cocinar para los discapacitados físicamente</t>
  </si>
  <si>
    <t>Son dispositivos especialmente diseñados para personas con desafios fisicos.</t>
  </si>
  <si>
    <t>ayuda de preparacion de comida y bebida y alimentos para personas con discapacidad o dificultad fisi,dispositivos auxiliares de cocina para personas con discapacidad o dificultad fisica,dispositivos auxiliares de cocina para personas con desafios fisicos</t>
  </si>
  <si>
    <t>Abre latas para los físicamente discapacitados</t>
  </si>
  <si>
    <t>Elementos diseñados para apoyar a una persona con discapacidad para abrir latas.</t>
  </si>
  <si>
    <t>ayuda de preparacion de comida y bebida y alimentos para personas con discapacidad o dificultad fisi,abrelatas para personas con discapacidad o dificultad fisica,abrelatas para personas con desafios fisicos</t>
  </si>
  <si>
    <t>Picadores para los discapacitados físicamente</t>
  </si>
  <si>
    <t>Elementos diseñados para apoyar a una persona con discapacidad para cortar.</t>
  </si>
  <si>
    <t>ayuda de preparacion de comida y bebida y alimentos para personas con discapacidad o dificultad fisi,cortadores para personas con discapacidad o dificultad fisica,cortadores para personas con desafios fisicos</t>
  </si>
  <si>
    <t>Tazas o tazones (mugs) para los discapacitados físicamente</t>
  </si>
  <si>
    <t>Tazas y jarras para personas con desafios fisicos.</t>
  </si>
  <si>
    <t>ayuda de preparacion de comida y bebida y alimentos para personas con discapacidad o dificultad fisi,tazas o jarras para personas con discapacidad o dificultad fisica,tazas o jarras para personas con desafios fisicos</t>
  </si>
  <si>
    <t>Sujetadores de cubiertos o de utensilios para los discapacitados físicamente</t>
  </si>
  <si>
    <t>Cubertería o portautensilio especiales para personas con desafíos físicos</t>
  </si>
  <si>
    <t>ayuda de preparacion de comida y bebida y alimentos para personas con discapacidad o dificultad fisi,cuberteria o portautensilio para personas con discapacidad o dificultad fisica,cuberteria o portautensilio para personas con desafios fisicos</t>
  </si>
  <si>
    <t>Cubiertos o utensilios para los discapacitados físicamente</t>
  </si>
  <si>
    <t>ayuda de preparacion de comida y bebida y alimentos para personas con discapacidad o dificultad fisi,cuberteria o utensilios para personas con discapacidad o dificultad fisica,cuberteria o utensilios para personas con desafios fisicos</t>
  </si>
  <si>
    <t>Tablas para cortar o pelar para los discapacitados físicamente</t>
  </si>
  <si>
    <t>Tablas de cortar o mondar especialmente diseñadas para personas con desafíos físicos</t>
  </si>
  <si>
    <t>ayuda de preparacion de comida y bebida y alimentos para personas con discapacidad o dificultad fisi,tablas de cortar o mondar para personas con discapacidad o dificultad fisica,tablas de cortar o mondar para personas con desafios fisicos</t>
  </si>
  <si>
    <t>Sujetadores de bebida para los discapacitados físicamente</t>
  </si>
  <si>
    <t>Portabebidas para personas con desafíos físicos</t>
  </si>
  <si>
    <t>ayuda de preparacion de comida y bebida y alimentos para personas con discapacidad o dificultad fisi,portabebidas para personas con discapacidad o dificultad fisica,portabebidas para personas con desafios fisicos</t>
  </si>
  <si>
    <t>Baberos o recogedores de comida para los discapacitados físicamente</t>
  </si>
  <si>
    <t>Biberones o cogedor de comida para personas con desafíos físicos</t>
  </si>
  <si>
    <t>ayuda de preparacion de comida y bebida y alimentos para personas con discapacidad o dificultad fisi,biberones o cogedor de comida para personas con discapacidad o dificultad fisica,biberones o cogedor de comida para personas con desafios fisicos</t>
  </si>
  <si>
    <t>Forros para comida para los discapacitados físicamente</t>
  </si>
  <si>
    <t>Protectores de comida para personas con desafíos físicos</t>
  </si>
  <si>
    <t>ayuda de preparacion de comida y bebida y alimentos para personas con discapacidad o dificultad fisi,protectores de comida para personas con discapacidad o dificultad fisica,protectores de comida para personas con desafios fisicos</t>
  </si>
  <si>
    <t>Sujetadores para dispositivos de cocina para los discapacitados físicamente</t>
  </si>
  <si>
    <t>Asideros para dispositivos de cocina para personas con desafíos físicos</t>
  </si>
  <si>
    <t>ayuda de preparacion de comida y bebida y alimentos para personas con discapacidad o dificultad fisi,asideros para dispositivos de cocina para personas con discapacidad o dificultad fisica,asideros para dispositivos de cocina para personas con desafios fisicos</t>
  </si>
  <si>
    <t>Temporizadores digitales jumbo para los discapacitados físicamente</t>
  </si>
  <si>
    <t>Reloj automático jumbo de dígitos para personas con desafíos físicos</t>
  </si>
  <si>
    <t>ayuda de preparacion de comida y bebida y alimentos para personas con discapacidad o dificultad fisi,reloj automatico jumbo de digitos para personas con discapacidad o dificultad fisica,reloj automatico jumbo de digitos para personas con desafios fisicos</t>
  </si>
  <si>
    <t>Ayudas para medir para los discapacitados físicamente</t>
  </si>
  <si>
    <t>Elementos diseñados para apoyar a una persona con discapacidad para realizar mediciones.</t>
  </si>
  <si>
    <t>ayuda de preparacion de comida y bebida y alimentos para personas con discapacidad o dificultad fisi,ayudas de medir para personas con discapacidad o dificultad fisica,ayudas de medir para personas con desafios fisicos</t>
  </si>
  <si>
    <t>Auto alimentadores o accesorios para los discapacitados físicamente</t>
  </si>
  <si>
    <t>Elementos diseñados para apoyar a una persona con discapacidad para su alimentación diaria.</t>
  </si>
  <si>
    <t>ayuda de preparacion de comida y bebida y alimentos para personas con discapacidad o dificultad fisi,autoalimentadores para disminuidos fisicos o accesorios</t>
  </si>
  <si>
    <t>Pitillos o sujeta pitillos para los discapacitados físicamente</t>
  </si>
  <si>
    <t>Elementos diseñados para apoyar a una persona con discapacidad para poder sorber liquidos a través de los carrizos.</t>
  </si>
  <si>
    <t>ayuda de preparacion de comida y bebida y alimentos para personas con discapacidad o dificultad fisi,pajas o portapajas para personas con discapacidad o dificultad fisica,pajas o portapajas para personas con desafios fisicos</t>
  </si>
  <si>
    <t>Vajillas para los discapacitados físicamente</t>
  </si>
  <si>
    <t>Vajilla para personas con desafíos físicos</t>
  </si>
  <si>
    <t>ayuda de preparacion de comida y bebida y alimentos para personas con discapacidad o dificultad fisi,vajilla para personas con discapacidad o dificultad fisica,vajilla para personas con desafios fisicos</t>
  </si>
  <si>
    <t>Balanzas de comida habladoras para los discapacitados físicamente</t>
  </si>
  <si>
    <t>Dispositivo electrónico utilizado para pesar alimentos e indicar por medio de una voz el peso correspondiente.</t>
  </si>
  <si>
    <t>ayuda de preparacion de comida y bebida y alimentos para personas con discapacidad o dificultad fisi,balances parlantes de alimento para personas con discapacidad o dificultad fisica,balances parlantes de alimento para personas con desafios fisicos</t>
  </si>
  <si>
    <t>Abridores de puertas para los discapacitados físicamente</t>
  </si>
  <si>
    <t>Abre puertas para personas con desafíos físicos</t>
  </si>
  <si>
    <t>cuidado de la casa y ayuda para el cuidado de la casa para personas con discapacidad o dificultad fi,abre puertas para personas con discapacidad o dificultad fisica,abre puertas para personas con desafios fisicos</t>
  </si>
  <si>
    <t>Dispositivos para echar llave o sujetadores para los discapacitados físicamente</t>
  </si>
  <si>
    <t>Portallaves o torna llaves para personas con desafíos físicos</t>
  </si>
  <si>
    <t>cuidado de la casa y ayuda para el cuidado de la casa para personas con discapacidad o dificultad fi,portallaves o torna llaves para personas con discapacidad o dificultad fisica,portallaves o torna llaves para personas con desafios fisicos</t>
  </si>
  <si>
    <t>Dispositivos para abrir puertas para los discapacitados físicamente</t>
  </si>
  <si>
    <t>Tiradores para personas con desafíos físicos</t>
  </si>
  <si>
    <t>cuidado de la casa y ayuda para el cuidado de la casa para personas con discapacidad o dificultad fi,torna tiradores para personas con discapacidad o dificultad fisica,torna tiradores para personas con desafios fisicos</t>
  </si>
  <si>
    <t>Extensiones de interruptores de luz para los discapacitados físicamente</t>
  </si>
  <si>
    <t>Elementos diseñados para apoyar a una persona con discapacidad para prender y apagar las luces.</t>
  </si>
  <si>
    <t>cuidado de la casa y ayuda para el cuidado de la casa para personas con discapacidad o dificultad fi,extensiones de interruptores de la luz para personas con discapacidad o dificultad fisica,extensiones de interruptores de la luz para personas con desafios fisicos</t>
  </si>
  <si>
    <t>Plumeros o cepillos de mango largo para los discapacitados físicamente</t>
  </si>
  <si>
    <t>Elementos diseñados para apoyar a una persona con discapacidad para recoger el polvo</t>
  </si>
  <si>
    <t>cuidado de la casa y ayuda para el cuidado de la casa para personas con discapacidad o dificultad fi,recogedores de polvo o cepillos con mango largo para personas con discapacidad o dificultad fisica,recogedores de polvo o cepillos con mango largo para personas con desafios fisicos</t>
  </si>
  <si>
    <t>Tijeras que se abren solas para los discapacitados físicamente</t>
  </si>
  <si>
    <t>cuidado de la casa y ayuda para el cuidado de la casa para personas con discapacidad o dificultad fisicos,tijeras de autoapertura para disminuidos fisicos,</t>
  </si>
  <si>
    <t>Cepillos de succión para los discapacitados físicamente</t>
  </si>
  <si>
    <t>Elementos diseñados para apoyar a una persona con discapacidad para la limpieza de superficies.</t>
  </si>
  <si>
    <t>cuidado de la casa y ayuda para el cuidado de la casa para personas con discapacidad o dificultad fisicos,cepillos de succion para personas con discapacidad o dificultad fisica,cepillos de succion para personas con desafios fisicos</t>
  </si>
  <si>
    <t>Barajadores de naipe automáticos para los discapacitados físicamente</t>
  </si>
  <si>
    <t>aparatos de tiempo libre y recreo para personas con discapacidad o dificultad fisica,barajadora automatica de cartas para personas con discapacidad o dificultad fisica,barajadora aotomatica de cartas para personas con desafios fisicos</t>
  </si>
  <si>
    <t>Juegos de mesa para los discapacitados físicamente</t>
  </si>
  <si>
    <t>Es un juego de mesa que utiliza uno o más tableros como soporte y -lo que es más importante- como parte fundamental de su sistema de juego</t>
  </si>
  <si>
    <t>aparatos de tiempo libre y recreo para personas con discapacidad o dificultad fisica,juegos de tablas para personas con discapacidad o dificultad fisica,d,juegos de tablas para personas con desafios fisicos</t>
  </si>
  <si>
    <t>Sujetadores de libros para los discapacitados físicamente</t>
  </si>
  <si>
    <t>Conjunto de correas usadas para sujetar y transportar libros o cuadernos</t>
  </si>
  <si>
    <t xml:space="preserve">aparatos de tiempo libre y recreo para personas con discapacidad o dificultad fisica,portalibros para personas con discapacidad o dificultad fisica, </t>
  </si>
  <si>
    <t>Naipes de figuras grandes o braille para los discapacitados físicamente</t>
  </si>
  <si>
    <t>Los juegos de naipes, (cartas o barajas) en Braille y de impresión grande</t>
  </si>
  <si>
    <t>aparatos de tiempo libre y recreo para personas con discapacidad o dificultad fisica,cartas de naipe de braille o de cara grande para personas con discapacidad o dificultad fisica,cartas de naipe de braille o de cara grande para personas con desafios fisicos</t>
  </si>
  <si>
    <t>Equipo de camping para los discapacitados físicamente</t>
  </si>
  <si>
    <t>Elementos diseñados para apoyar a una persona con discapacidad para poder acampar.</t>
  </si>
  <si>
    <t>aparatos de tiempo libre y recreo para personas con discapacidad o dificultad fisica,equipo de campamento para personas con discapacidad o dificultad fisica,equipo de campamento para personas con desafios fisicos</t>
  </si>
  <si>
    <t>Ayudas de pesca o cacería para los discapacitados físicamente</t>
  </si>
  <si>
    <t>Elementos diseñados para apoyar a una persona con discapacidad para poder cazar o pescar.</t>
  </si>
  <si>
    <t>aparatos de tiempo libre y recreo para personas con discapacidad o dificultad fisica,auxilio de caza o de pesca para personas con discapacidad o dificultad fisica,auxilio de caza o de pesca para personas con desafios fisicos</t>
  </si>
  <si>
    <t>Ayudas de flotación o natación para los discapacitados físicamente</t>
  </si>
  <si>
    <t>Elementos diseñados para apoyar a una persona con discapacidad para poder estar a flote.</t>
  </si>
  <si>
    <t>aparatos de tiempo libre y recreo para personas con discapacidad o dificultad fisica,auxilio de flotacion o natacion para personas con discapacidad o dificultad fisica,flotation or swimming aids for the physically challenged,auxilio de flotacion o natacion para personas con desafios fisicos</t>
  </si>
  <si>
    <t>Herramientas de jardinería para los discapacitados físicamente</t>
  </si>
  <si>
    <t>Elementos diseñados para apoyar a una persona con discapacidad para poder limpiar, cortar y arreglar el jardín.</t>
  </si>
  <si>
    <t>aparatos de tiempo libre y recreo para personas con discapacidad o dificultad fisica,herramientas de jardin para personas con discapacidad o dificultad fisica,herramientas de jardin para personas con desafios fisicos</t>
  </si>
  <si>
    <t>Herramientas o materiales o equipos de manualidades para los discapacitados físicamente</t>
  </si>
  <si>
    <t>Elementos diseñados para apoyar a una persona con discapacidad para poder realizar trabajos de artesanía.</t>
  </si>
  <si>
    <t>aparatos de tiempo libre y recreo para personas con discapacidad o dificultad fisica,herramientas y materiales de artesania para personas con discapacidad o dificultad fisica, herramientas y materiales de artesania para personas con desafios fisicos</t>
  </si>
  <si>
    <t>Volteadores de páginas para los discapacitados físicamente</t>
  </si>
  <si>
    <t>Elementos diseñados para apoyar a una persona con discapacidad para poder pasar las páginas de un libro o cuaderno.</t>
  </si>
  <si>
    <t>aparatos de tiempo libre y recreo para personas con discapacidad o dificultad fisica,tornapaginas para personas con discapacidad o dificultad fisica,tornapaginas para personas con desafios fisicos</t>
  </si>
  <si>
    <t>Sujetadores de naipes para los discapacitados físicamente</t>
  </si>
  <si>
    <t>Con estos portanaipes para sujetar las barajas para ser usados por personas con desafíos físicos.</t>
  </si>
  <si>
    <t>aparatos de tiempo libre y recreo para personas con discapacidad o dificultad fisica,porta naipes para personas con discapacidad o dificultad fisica,porta naipes para personas con desafios fisicos</t>
  </si>
  <si>
    <t>Ayudas de costura para los discapacitados físicamente</t>
  </si>
  <si>
    <t>Elementos diseñados para apoyar a una persona con discapacidad para poder coser.</t>
  </si>
  <si>
    <t>aparatos de tiempo libre y recreo para personas con discapacidad o dificultad fisica,auxilio de costura para personas con discapacidad o dificultad fisica,auxilio de costura para personas con desafios fisicos</t>
  </si>
  <si>
    <t>Ayudas para fumar para los discapacitados físicamente</t>
  </si>
  <si>
    <t>Elementos diseñados para apoyar a una persona con discapacidad para poder fumar.</t>
  </si>
  <si>
    <t>aparatos de tiempo libre y recreo para personas con discapacidad o dificultad fisica,dispositivos de ayuda para fumar para disminuidos fisicos,</t>
  </si>
  <si>
    <t>Trituradores o partidores de píldoras para los discapacitados físicamente</t>
  </si>
  <si>
    <t>Los trituradores de pastillas reducen fácilmente las pastillas a polvo .</t>
  </si>
  <si>
    <t>auxilio de manejo de medicamentos para personas con discapacidad o dificultad fisica,trituradoras o partidoras de pildoras para personas con discapacidad o dificultad fisica,trituradoras o partidoras de pildoras para personas con desafios fisicos</t>
  </si>
  <si>
    <t>Organizadores de píldoras para los discapacitados físicamente</t>
  </si>
  <si>
    <t>Elementos diseñados para apoyar a una persona con discapacidad para mantener ordenadas las píldoras que se toman.</t>
  </si>
  <si>
    <t>auxilio de manejo de medicamentos para personas con discapacidad o dificultad fisica,organizadoras de pildoras para personas con discapacidad o dificultad fisica,organizadoras de pildoras para personas con desafios fisicos</t>
  </si>
  <si>
    <t>Recordadores de píldoras para los discapacitados físicamente</t>
  </si>
  <si>
    <t>Son aparatos para recordar las píldoras para personas con desafíos físicos</t>
  </si>
  <si>
    <t>auxilio de manejo de medicamentos para personas con discapacidad o dificultad fisica,aparato para recordar las pildoras para personas con discapacidad o dificultad fisica,aparato para recordar las pildoras para personas con desafios fisicos</t>
  </si>
  <si>
    <t>Exprimidores de tubos para los discapacitados físicamente</t>
  </si>
  <si>
    <t>Un apretador-enrollador de tubos especialmente diseñado para personas con desafios fisicos.</t>
  </si>
  <si>
    <t>auxilio de manejo de medicamentos para personas con discapacidad o dificultad fisica,apretatubos para personas con discapacidad o dificultad fisica,apretatubos para personas con desafios fisicos</t>
  </si>
  <si>
    <t>Materiales o dispositivos de agarre para los discapacitados físicamente</t>
  </si>
  <si>
    <t>Material o dispositivos para agarrar para personas con desafíos físicos</t>
  </si>
  <si>
    <t>ayuda para llegar o agarrar para personas con discapacidad o dificultad fisica,material o dispositivos para agarrar para personas con discapacidad o dificultad fisica,material o dispositivos para agarrar para personas con desafios fisicos</t>
  </si>
  <si>
    <t>Sujetadores para los discapacitados físicamente</t>
  </si>
  <si>
    <t>Soportes para personas con desafíos físicos</t>
  </si>
  <si>
    <t>ayuda para llegar o agarrar para personas con discapacidad o dificultad fisica,soportes para personas con discapacidad o dificultad fisica,soportes para personas con desafios fisicos</t>
  </si>
  <si>
    <t>Abridores de contenedores para los discapacitados físicamente</t>
  </si>
  <si>
    <t>Abrecontenedores para personas con desafíos físicos</t>
  </si>
  <si>
    <t>ayuda para llegar o agarrar para personas con discapacidad o dificultad fisica,abrecontenedores para personas con discapacidad o dificultad fisica,abrecontenedores para personas con desafios fisicos</t>
  </si>
  <si>
    <t>Alcanzadores para los discapacitados físicamente</t>
  </si>
  <si>
    <t>Alcanzadoras para personas con desafíos físicos</t>
  </si>
  <si>
    <t>ayuda para llegar o agarrar para personas con discapacidad o dificultad fisica,alcanzadoras para personas con discapacidad o dificultad fisica,alcanzadoras para personas con desafios fisicos</t>
  </si>
  <si>
    <t>Catéteres de línea arterial</t>
  </si>
  <si>
    <t>Un catéter especial (tubo de plástico) que se coloca en una arteria y se utiliza para controlar la presión arterial y tomar muestras de sangre.</t>
  </si>
  <si>
    <t>accesorios y cateteres y canulas intravenosas y arteriales,cateteres de linea arterial,cateter lumen,cateter hickmann,cateter arterial radial,cateter radiopaco,cateter arterio pulmonar,cateter arteriopulmonar,cateter arterio,cateter aspir.,cateter balon,cateter cavafix,cateter lumen,sgc,</t>
  </si>
  <si>
    <t>Válvulas de descarga de catéteres arteriales de línea continua</t>
  </si>
  <si>
    <t>Dispositivo utilizado para permitir la limpieza de impurezas del catéter de línea arterial continua.</t>
  </si>
  <si>
    <t>accesorios y cateteres y canulas intravenosas y arteriales,valvulas de limpieza automatica del cateter de linea arterial continua,</t>
  </si>
  <si>
    <t>Catéteres venosos centrales</t>
  </si>
  <si>
    <t>Es una sonda plástica larga y suave (generalmente hecha de silicona) que se coloca a través de una pequeña incisión en el cuello, el tórax o la ingle, dentro de una vena grande en el tórax con el fin de permitir la administración de líquidos y medicamentos por vía intravenosa, durante un período de tiempo prolongado</t>
  </si>
  <si>
    <t>accesorios y cateteres y canulas intravenosas y arteriales,cateteres del venosa central,cateter venoso,cateter central,cateter perctutaneo,,cateter joline, joline, cateter venoso central, cateter venoso central via periferica , caterter arteria pulmonar</t>
  </si>
  <si>
    <t>Catéteres intravenosos periféricos para uso general</t>
  </si>
  <si>
    <t xml:space="preserve">accesorios y cateteres y canulas intravenosas y arteriales,cateteres intravenosos perifericos para uso general,cateter lumen,cateter cistometria,cateter doble,cateter vascular,cateter angio,cateter angioplastia,cateter tunelizado,cateter embolia,cateter endarterectomia,cateter epicutaneo,cateter neonatal,cateter epidural,cateter hidrofilico,cateter implanto fix,cateter multiproposito,cateter embolectomia,cateter pigtail,cateter pigtil,cateter abdominal,cateter pig,cateter quimoterapia,cateter telescopado,cateter fibronoscopia,cateter toraxico,cateter intravena
</t>
  </si>
  <si>
    <t>Catéteres pediátricos o intravenosos para venas del cuero cabelludo o arteriales</t>
  </si>
  <si>
    <t>Es una sonda delgada que se coloca en una arteria en la muñeca, ingle u otra localización parar medir la presión sanguínea con mayor precisión de la que es posible con el manguito de presión.</t>
  </si>
  <si>
    <t>accesorios y cateteres y canulas intravenosas y arteriales,cateteres arteriales o intravenosos pediatricos o de microflujo o de vena del pericraneo,cateteres arteriales o intravenosos pediatricos o de microflujo o de vena del pericraneo,cateter intravena</t>
  </si>
  <si>
    <t>Catéteres umbilicales</t>
  </si>
  <si>
    <t>Elemento que permite la administración de líquidos y medicamentos sin tener que reemplzar una vía intravenosa frecuentemente.</t>
  </si>
  <si>
    <t>accesorios y cateteres y canulas intravenosas y arteriales,cateteres umblicos, cateter umbilical,cateter venoso umbilical,,cateter umbilical fr esteril</t>
  </si>
  <si>
    <t>Kits de arranque intravenoso o arterial sin catéter</t>
  </si>
  <si>
    <t>Instrumentos que se utilizan para poder instalar una intravenosa.</t>
  </si>
  <si>
    <t>accesorios y cateteres y canulas intravenosas y arteriales,equipo de empezar arterial o intravenoso sin cateter, equipo de empezar arterial o intravenoso sin cateter</t>
  </si>
  <si>
    <t>Kits de cuidado de la piel para catéter arterial o intravenoso</t>
  </si>
  <si>
    <t>Equipo dermatológico para catéteres intravenoso para la monitorización de la presión venosa, la obtención de muestras de sangre y la administración de fármacos y líquidos.</t>
  </si>
  <si>
    <t>accesorios y cateteres y canulas intravenosas y arteriales,kits dermatologicos para cateteres intravenosos o arteriales,kits dermatologicos para cateteres intravenosos o arteriales</t>
  </si>
  <si>
    <t>Bandejas para catéteres intravenosos o arteriales</t>
  </si>
  <si>
    <t>Bandejas estériles que 
contienen todos los elementos necesarios para la realización del cada 
procedimiento.</t>
  </si>
  <si>
    <t>accesorios y cateteres y canulas intravenosas y arteriales,bandejas para cateteres intravenosos o arteriales,</t>
  </si>
  <si>
    <t>Cánulas intravenosas o arteriales y accesorios</t>
  </si>
  <si>
    <t>Estas agujas de catéter o cánulas están diseñadas para una punción lo más indolora posible gracias a su afilado de triple bisel. Se utilizan para la inyección de medicamentos o fluidos por vía intravenosa o endovenosa.</t>
  </si>
  <si>
    <t>accesorios y cateteres y canulas intravenosas y arteriales,canulas para cateteres intravenosos o arteriales, o accesorios,canula teflon,canula intravena,canula intravenosa,canula intra vena,canula vialon,canula mayo guedel,canula mayo, agujas de catéter</t>
  </si>
  <si>
    <t>Kits de cateterización cardiovascular</t>
  </si>
  <si>
    <t>Equipo para colocación de catéteres.</t>
  </si>
  <si>
    <t>accesorios y cateteres y canulas intravenosas y arteriales,kits de colocacion de cateteres cardiovasculares,kit cateter,,intoductor venoso</t>
  </si>
  <si>
    <t>Detectores de burbujas de aire para administración arterial o intravenosa</t>
  </si>
  <si>
    <t>Dispositivo utilizado para detectar una burbuja de aire en el proceso de instalación de una intravenosa.</t>
  </si>
  <si>
    <t>tuberia y juegos de administracion arterial o intravenoso y productos relacionados,detectores de burbuja de aire en la administracion arterial o intravenosa,detectores de burbuja de aire en la administracion arterial o intravenosa</t>
  </si>
  <si>
    <t>Puertos o lugares de inyección o tapas o protectores para administración arterial o intravenosa</t>
  </si>
  <si>
    <t>Elementos que se utilizan para detener la salida de la sangre por una intravenosa.</t>
  </si>
  <si>
    <t>tuberia y juegos de administracion arterial o intravenoso y productos relacionados,protectores o tapas o sitios de inyeccion o puertos de administracion arterial o intravenosa,,tapas amarillas o rojas</t>
  </si>
  <si>
    <t>Tubos de extensión arteriales o intravenosos</t>
  </si>
  <si>
    <t>Elemento tubular que se utiliza con la finalidad de alargar más la artería o la intravenosa.</t>
  </si>
  <si>
    <t xml:space="preserve">tuberia y juegos de administracion arterial o intravenoso y productos relacionados,tuberia de extension arterial o intravenosa,alargador venoso,alargador macho,alargador macho-macho,alrgador hembra,alargadopr macho-hembra,alargador arterial,alargadores venosos,alargadores arteriales,extension c/t,extension perfusor,extensor venoso,extensores venosos,extensores arteriales,cable conector cateter,cable cateter,cable gastro cardiaco,cable extension,cable extension paciente,extension paciente,,merit medical, alargador arterial, equipo de administracion de soluciones, bajada de suero
</t>
  </si>
  <si>
    <t>Adaptadores o conectores o candados o tapas o protectores para tubos arteriales o intravenosos</t>
  </si>
  <si>
    <t>Elementos que se utilizan para detener la salida de la sangre por una tubería intravenosa.</t>
  </si>
  <si>
    <t>tuberia y juegos de administracion arterial o intravenoso y productos relacionados,protectores o tapas o cierres o conectadores o adaptadores de la tuberia arterial o intravenosa,tapas amarillas o rojas</t>
  </si>
  <si>
    <t>Válvulas de chequeo de tubos arteriales o intravenosos</t>
  </si>
  <si>
    <t>Las válvulas de retención válvulas de que están destinadas a impedir la inversión del flujo en las tuberías.</t>
  </si>
  <si>
    <t>tuberia y juegos de administracion arterial o intravenoso y productos relacionados,valvulas de retencion de tuberia arterial o intravenosa,</t>
  </si>
  <si>
    <t>Pinzas de tubos intravenosos o arteriales</t>
  </si>
  <si>
    <t>Se utilizan para cerrar las heridas de la piel y para conectar o retirar los vasos sanguíneos internos. Las grapas permanecen en el cuerpo cuando se utilizan para apretar los vasos sanguíneos. En ambos casos, pequeños trozos de metal pueden ser dejados en el cuerpo, pero no deben causar ningún problema serio.</t>
  </si>
  <si>
    <t>tuberia y juegos de administracion arterial o intravenoso y productos relacionados,grapas de tubos arteriales o intravenosos,</t>
  </si>
  <si>
    <t>Filtros o pantallas para tubos arteriales o intravenosos de uso general</t>
  </si>
  <si>
    <t>Elementos que se utilizan para depurar las sustancias que pasan a través de una arteria o intravenosa.</t>
  </si>
  <si>
    <t>tuberia y juegos de administracion arterial o intravenoso y productos relacionados,filtros o pantallas arteriales o intravenosos para uso general,</t>
  </si>
  <si>
    <t>Etiquetas o cintas de identificación de tubos intravenosos o arteriales</t>
  </si>
  <si>
    <t>Elemento con un adhesivo en una de sus partes para poder ser adherido a los tubos arteriales o intravenosos para su identificación.</t>
  </si>
  <si>
    <t>tuberia y juegos de administracion arterial o intravenoso y productos relacionados,cintas o etiquetas de identificacion de tubos arteriales o intravenosos,</t>
  </si>
  <si>
    <t>Sets de administración de tubos intravenosos o arteriales</t>
  </si>
  <si>
    <t>Conjunto de elemtoss de tubos arteriales o intravenosos</t>
  </si>
  <si>
    <t xml:space="preserve">tuberia y juegos de administracion arterial o intravenoso y productos relacionados,juegos de administracion de tubos arteriales o intravenosos, bajada de suero, equipo de administracion de soluciones
</t>
  </si>
  <si>
    <t>Puertos o tapas o protectores de entrada de espiga de tubos intravenosos</t>
  </si>
  <si>
    <t>Son protectores o tapas o puertos de entrada de clavo de tubería intravenosa</t>
  </si>
  <si>
    <t>tuberia y juegos de administracion arterial o intravenoso y productos relacionados, protectores o tapas o puertos de entrada de clavo de tuberia intravenosa,tapas amarillas o rojas</t>
  </si>
  <si>
    <t>Espigas o tapas o protectores de tubos intravenosos</t>
  </si>
  <si>
    <t>Son protectores o tapas o clavos de tubería intravenosa</t>
  </si>
  <si>
    <t>tuberia y juegos de administracion arterial o intravenoso y productos relacionados,protectores o tapas o clavos de tuberia intravenosa, tapas amarillas o rojas</t>
  </si>
  <si>
    <t>Puertos de inyección o llaves de paso o colectores sin aguja de tubos arteriales o intravenosos</t>
  </si>
  <si>
    <t>Dispositivo utilizado para administrar los puertos de las tuberias arteriales.</t>
  </si>
  <si>
    <t>tuberia y juegos de administracion arterial o intravenoso y productos relacionados,distribuidores o llaves de cierre o puertos de inyeccion sin aguja de tuberia arterial o intravenosa,distribuidores o llaves de cierre o puertos de inyeccion sin aguja de tuberia arterial o intravenosa, llave de tres pasos</t>
  </si>
  <si>
    <t>Cierres o broches de extensión de transferencia de tubos intravenosos</t>
  </si>
  <si>
    <t>Tubos de transferencia con cierres, piernas o broches de presión.</t>
  </si>
  <si>
    <t>tuberia y juegos de administracion arterial o intravenoso y productos relacionados,cierres o resortes de pierna del traslado de tuberia intravenosa,</t>
  </si>
  <si>
    <t>Kits de administración de tubos intravenosos con catéter</t>
  </si>
  <si>
    <t>Tuberia intravenosa para la administración de sustancias líquidas directamente en una vena a través de una aguja o tubo (catéter) que se inserta en la vena, permitiendo el acceso inmediato al torrente sanguíneo para suministrar líquidos y medicamentos.</t>
  </si>
  <si>
    <t xml:space="preserve">tuberia y juegos de administracion arterial o intravenoso y productos relacionados,tuberia intravenosa con equipo de administracion del cateter,alargador venoso, bajada de suero, equipo de administracion de soluciones
</t>
  </si>
  <si>
    <t>Tubos intravenosos de medicación secundaria</t>
  </si>
  <si>
    <t>Los tubos y las vías intravenosas permiten que los medicamentos, fluidos y nutrientes líquidos fluyan hacia el cuerpo.</t>
  </si>
  <si>
    <t>tuberia y juegos de administracion arterial o intravenoso y productos relacionados,tuberia intravenosa de medicacion secundaria,alargador venoso</t>
  </si>
  <si>
    <t>Sets de extensión arterial o intravenosa</t>
  </si>
  <si>
    <t>Equipo de extensión del tubo que se inserta en una cavidad del cuerpo, el conducto o vaso. </t>
  </si>
  <si>
    <t>tuberia y juegos de administracion arterial o intravenoso y productos relacionados,sets de extension para cateteres intravenosos o arteriales,alargador venoso</t>
  </si>
  <si>
    <t>Calentadores de resistencia para agujas</t>
  </si>
  <si>
    <t>El recubrimiento de silicona posibilita una aplicación indolora de la aguja.</t>
  </si>
  <si>
    <t>tuberia y juegos de administracion arterial o intravenoso y productos relacionados,recubrimientos para agujas,</t>
  </si>
  <si>
    <t>Bandejas para procedimientos arteriales o intravenosos</t>
  </si>
  <si>
    <t>bandejas estériles que 
contienen todos los elementos necesarios para la realización del cada 
procedimiento.</t>
  </si>
  <si>
    <t>tuberia y juegos de administracion arterial o intravenoso y productos relacionados,bandejas de procedimientos intravenosos o arteriales,</t>
  </si>
  <si>
    <t>Bolsas o contenedores de infusión arterial o intravenosa de único puerto</t>
  </si>
  <si>
    <t>Elemento de plástico que almacena el medicamento que se le va a transferir a un paciente.</t>
  </si>
  <si>
    <t>bolsas de infusion y recipientes y productos relacionados intravenosos y arteriales,bolsas de puerto unico o recipientes de infusion intravenosa o arterial,</t>
  </si>
  <si>
    <t>Bolsas o contenedores de transferencia de infusión arterial o intravenosa</t>
  </si>
  <si>
    <t>bolsas de infusion y recipientes y productos relacionados intravenosos y arteriales,bolsas de traslado o recipientes de infusion intravenosa o arterial,</t>
  </si>
  <si>
    <t>Calentadores de fluido de infusión arterial o intravenosa</t>
  </si>
  <si>
    <t>Es aquel capaz de infundir soluciones hidroelectroliticasy productos sanguineos normotérmicos, a velocidad variable, y de forma segura”</t>
  </si>
  <si>
    <t>bolsas de infusion y recipientes y productos relacionados intravenosos y arteriales,calentadores de fluido de infusion intravenosa o arterial,</t>
  </si>
  <si>
    <t>Bolsas de infusión de presión arterial o intravenosa</t>
  </si>
  <si>
    <t>Elemento de plástico que almacena el medicamento que se le va a transferir a un paciente a través de presión intravenosa..</t>
  </si>
  <si>
    <t xml:space="preserve">bolsas de infusion y recipientes y productos relacionados intravenosos y arteriales,bolsas de infusion de presion intravenosas y arteriales, bolsas de nutricion, </t>
  </si>
  <si>
    <t>Ensamblajes de vial de infusión de analgésicos</t>
  </si>
  <si>
    <t>Un artículo diseñado para caber en una cámara de bombeo para suministrar medicamentos para el dolor para aliviar a un paciente. Pueden consistir en un vial, tapón, tapa, inyector de brida, inyector de aguja, accesorio luer, y similares</t>
  </si>
  <si>
    <t>bolsas de infusion y recipientes y productos relacionados intravenosos y arteriales,conjuntos de viales de infusion de analgesicos,</t>
  </si>
  <si>
    <t>Picos de bolsas o contenedores de transferencia de infusión arterial o intravenosa</t>
  </si>
  <si>
    <t>Recipientes utilizados para almacenas la infusión intravenosa.</t>
  </si>
  <si>
    <t>bolsas de infusion y recipientes y productos relacionados intravenosos y arteriales,bolsas de transferencia o canillas de contenedores de infusion intravenosa o arterial,bolsas de transferencia o canillas de contenedores de infusion intravenosa o arterial,</t>
  </si>
  <si>
    <t>Sets o kits de infusión de analgésicos</t>
  </si>
  <si>
    <t>Equipo de infusión de analgésicos.</t>
  </si>
  <si>
    <t>bolsas de infusion y recipientes y productos relacionados intravenosos y arteriales,sets o kits de infusion de analgesicos,</t>
  </si>
  <si>
    <t>Forros para tablas de brazo arterial o intravenoso</t>
  </si>
  <si>
    <t>Dispositivos que se utilizan para cerrar la tabla que se utiliza en los brazo intravenoso.</t>
  </si>
  <si>
    <t>aparatos para posicionar aguja y cateter intravenoso o arterial,tapas de tabla de brazo intravenoso o arterial,</t>
  </si>
  <si>
    <t>Tablas de brazo arterial o intravenoso</t>
  </si>
  <si>
    <t>Elemento que se utiliza para posicionar el brazo de Intravenosa o arterial.</t>
  </si>
  <si>
    <t>aparatos para posicionar aguja y cateter intravenoso o arterial,tabla de brazo intravenoso o arterial,</t>
  </si>
  <si>
    <t>Cintas o vendajes o correas o mangas para posicionamiento de catéter arterial o intravenoso</t>
  </si>
  <si>
    <t>Elemento con un adhesivo en una de sus partes para poder posicionar el catéter al paciente.</t>
  </si>
  <si>
    <t>aparatos para posicionar aguja y cateter intravenoso o arterial,cintas o vendaje o tiras o puños para posicionar el cateter intravenoso o arterial,cintas o vendaje o tiras o punos de posicionar el cateter intravenoso o arterial,aposito transparente esteril para fijar cateteres centrales y perifericos</t>
  </si>
  <si>
    <t>Flujómetros o reguladores intravenosos calibrados por dial</t>
  </si>
  <si>
    <t>Empleado para la reducción, regulación y 
estabilización de la tensión.</t>
  </si>
  <si>
    <t>productos de regulacion y medida del flujo intravenoso o arterial,reguladores o calibres de flujo intravenoso calibrado con cuadrante,</t>
  </si>
  <si>
    <t>Contadores o reguladores de goteo intravenoso</t>
  </si>
  <si>
    <t>Tubo de cristal o de plástico estrechado en un extremo, de forma que puede dispensar gotas de medicación de una en una.</t>
  </si>
  <si>
    <t>productos de regulacion y medida del flujo intravenoso o arterial,reguladores o cuentagotas intravenosas,</t>
  </si>
  <si>
    <t>Detectores ultrasónicos de flujo de sangre</t>
  </si>
  <si>
    <t>Un medidor de flujo ultrasónico es un tipo de medidor de flujo que mide la velocidad de un fluido con ultrasonido para calcular el flujo de volumen.</t>
  </si>
  <si>
    <t>productos de regulacion y medida del flujo intravenoso o arterial,detectores ecograficos de flujo sanguineo,</t>
  </si>
  <si>
    <t>Bombas de infusión intravenosa de uso general</t>
  </si>
  <si>
    <t>Una bomba de infusión es un dispositivo electrónico capaz de suministrar, mediante su programación y de manera controlada, una determinada sustancia por vía intravenosa a pacientes que por su condición así lo requieran</t>
  </si>
  <si>
    <t xml:space="preserve">bombas de infusion intravenosa, asi como sus analizadores, sensores y accesorios,bombas de infusion intravenosa para el uso general  bomba de infusion volumetrica, </t>
  </si>
  <si>
    <t>Bombas de infusión de jeringa intravenosa</t>
  </si>
  <si>
    <t xml:space="preserve">Uno de los múltiples dispositivos que comprimen automáticamente el émbolo de una jeringa a una velocidad determinada. Estos dispositivos se utilizan con jeringas desechables, y sirven para administrar sangre, medicamentos o nutrientes por vía IV </t>
  </si>
  <si>
    <t>bombas de infusion intravenosa, asi como sus analizadores, sensores y accesorios,bombas de infusion intravenosa con jeringa,</t>
  </si>
  <si>
    <t>Bombas de infusión intravenosa multicanal</t>
  </si>
  <si>
    <t>Las bombas de infusión multicanal constan de dos o más bombas de propósito general 
y/o controladores dentro de un mismo equipo.</t>
  </si>
  <si>
    <t xml:space="preserve">bombas de infusion intravenosa, asi como sus analizadores, sensores y accesorios,bombas de infusion intravenosa de multicanales,bomba de infusion doble canal, </t>
  </si>
  <si>
    <t>Bombas de infusión controlada de analgésicos para pacientes</t>
  </si>
  <si>
    <t>Es una 
bomba especial de infusión computarizada que contiene analgésico y lo entrega a través de 
una vía intravenosa (IV). La bomba le permite administrarse el analgésico y controlar la 
cantidad que recibe de éste para aliviar su dolor. El control del dolor ayuda al proceso natural de recuperación, disminuye la ansiedad y permite un movimiento más fácil.</t>
  </si>
  <si>
    <t>bombas de infusion intravenosa, asi como sus analizadores, sensores y accesorios,bombas de infusion analgesia controladas por el paciente,bombas de infusion analgesia controladas por el paciente,bomba de infusion</t>
  </si>
  <si>
    <t>Partes o accesorios de bombas intravenosas</t>
  </si>
  <si>
    <t>Bomba diseñada para regular la velocidad de flujo de un líquido administrado por vía IV a través de un intracatéter o una aguja de vena craneal.</t>
  </si>
  <si>
    <t>bombas de infusion intravenosa, asi como sus analizadores, sensores y accesorios,piezas o accesorios de bomba intravenosa,repuestos para bombas de infusion</t>
  </si>
  <si>
    <t>Analizadores o sensores de bombas de infusión intravenosas</t>
  </si>
  <si>
    <t>Analizadores de bombas de infusión intravenosa a fin de garantizar su correcto funcionamiento para propósitos diagnósticos o terapéuticos</t>
  </si>
  <si>
    <t>bombas de infusion intravenosa, así como sus analizadores, sensores y accesorios,analizadores o sensores de bombas de infusion intravenosa, repuestos para bombas de infusion</t>
  </si>
  <si>
    <t>Transductores de bombas de infusión intravenosas</t>
  </si>
  <si>
    <t>Traductores de sistemas (bombas) de infusión facilitan la administración parenteral (intravenosa, subcutánea, intraperitoneal, intrarraquídea) de drogas y soluciones, y son usadas donde es esencial la precisión y un aporte constante.</t>
  </si>
  <si>
    <t>bombas de infusion intravenosa, asi como sus analizadores, sensores y accesorios,transductores de bombas de infusion intravenosa,</t>
  </si>
  <si>
    <t>Kits o accesorios de bombas de infusión</t>
  </si>
  <si>
    <t>Una bomba de infusión es un dispositivo electrónico capaz de suministrar, mediante su programación y de manera controlada, una determinada sustancia por vía intravenosa a pacientes que por su condición así lo requieran.</t>
  </si>
  <si>
    <t>bombas de infusion intravenosa, asi como sus analizadores, sensores y accesorios,kits o accesorios de bombas de infusion,accesorios de bomba de infusion, bajada bomba, bajada bomba fotoproteccion</t>
  </si>
  <si>
    <t>Colgadores de equipos de línea arterial o intravenosa</t>
  </si>
  <si>
    <t>Elemento que es utilizado para posicionar en el la linea arterial o intravenosa.</t>
  </si>
  <si>
    <t>sistemas de transporte y suspension de equipo arterial y intravenoso,colgadores de equipo de linea arterial o intravenosa,</t>
  </si>
  <si>
    <t>Rieles o colgadores montados para sistemas de infusión intravenosa por gravedad</t>
  </si>
  <si>
    <t>Elemento destinado para colocar los sistemas de infusión intravenosa por gravedad.</t>
  </si>
  <si>
    <t>sistemas de transporte y suspension de equipo arterial y intravenoso,carriles o estantes para sistemas de infusion intravenosa por gravedad,</t>
  </si>
  <si>
    <t>Postes de infusión intravenosa para sillas de ruedas</t>
  </si>
  <si>
    <t>Elementos normalmente de metal que se pueden adaptar en las sillas de ruedas para poder trasladarse con la infusión intravenosa.</t>
  </si>
  <si>
    <t>sistemas de transporte y suspension de equipo arterial y intravenoso,varas para infusion intravenosa para sillas de ruedas,</t>
  </si>
  <si>
    <t>Postes o puestos de línea arterial o intravenosa</t>
  </si>
  <si>
    <t>Elementos normalmente de metal con una base con ruedas  para poder trasladarse con la infusión intravenosa.</t>
  </si>
  <si>
    <t>sistemas de transporte y suspension de equipo arterial y intravenoso,varas o pedestales de linea arterial o intravenosa,intravenous or arterial line poles or stands,varas o pedestales de linea arterial o intravenosa, portasuero</t>
  </si>
  <si>
    <t>Sets de jeringas de inyección intravenosa sin aguja o cánula de inyección</t>
  </si>
  <si>
    <t>Dispositivos que contienen los émbolo insertadio en un tubo que tiene una pequeña apertura en uno de sus extremmos por donde se conecta la intravenosa.</t>
  </si>
  <si>
    <t>sistemas de inyectar y retirar intravenosos sin aguja,canulas de inyeccion o equipos de jeringas de inyeccion intravenosa sin aguja,</t>
  </si>
  <si>
    <t>Cánulas o adaptadores o decantadores para el retiro de vial o bolsa sin aguja</t>
  </si>
  <si>
    <t>Elementos que sirven para utilizarlo de receptor de líqduiso al momento de retirar la ampolla.</t>
  </si>
  <si>
    <t>sistemas de inyectar y retirar intravenosos sin aguja,jarras o adaptadores o canulas para retirar la bolsa o ampolla sin aguja,</t>
  </si>
  <si>
    <t>Kits de administración de transfusión de sangre</t>
  </si>
  <si>
    <t>Administración y transfusión de hemoderivados, la administración intravenosa, equipos médicos</t>
  </si>
  <si>
    <t>productos de transfusion y administracion de sangre,equipos de administracion de la transfusion de sangre,equipos de transfusion de sangre</t>
  </si>
  <si>
    <t>Filtros o accesorios o pantallas para transfusión de sangre</t>
  </si>
  <si>
    <t>El filtro está en el interior de la cámara de goteo y es antibacteriano y antiburbujas.</t>
  </si>
  <si>
    <t>productos de transfusion y administracion de sangre,filtros, pantallas o accesorios de transfusion sanguinea,filtros de sangre, pall</t>
  </si>
  <si>
    <t>Sistemas de identificación para administración o transfusión de sangre</t>
  </si>
  <si>
    <t>Elementos utilizados para colocarle los datos del paciente que haya dado una transfusión.</t>
  </si>
  <si>
    <t>productos de transfusion y administracion de sangre,sistemas de identificacion de la transfusion y administracion de sangre,</t>
  </si>
  <si>
    <t>Tubos para administración o transfusión de sangre</t>
  </si>
  <si>
    <t>Tubo muy fino que se introduce en la vena con una pequeña aguja.</t>
  </si>
  <si>
    <t xml:space="preserve">productos de transfusion y administracion de sangre,tubos para la transfusion y administracion de sangre,tubos con anticoagulante, tapval
</t>
  </si>
  <si>
    <t>Pinzas para tubos de administración o transfusión de sangre</t>
  </si>
  <si>
    <t>Instrumentos medicos quirurgicos para control en transfusión y administración sanguinea</t>
  </si>
  <si>
    <t>productos de transfusion y administracion de sangre,pinzas de tubos de transfusion y administracion de sangre,</t>
  </si>
  <si>
    <t>Sistemas de recolección de desechos para administración o transfusión de sangre</t>
  </si>
  <si>
    <t>Modelos de gestión y recogida de los residuos  o pedazos de manguera y/o tubos utilizados para transfusión de sangre</t>
  </si>
  <si>
    <t>productos de transfusion y administracion de sangre,sistemas de recogida de residuos de administracion o transfusion sanguinea,</t>
  </si>
  <si>
    <t>Sistemas de calentamiento o transfusión de sangre</t>
  </si>
  <si>
    <t>La transfusión de sangre es la transferencia de sangre o un componente sanguíneo de una persona (donante) a otra (receptor)</t>
  </si>
  <si>
    <t>productos de transfusion y administracion de sangre,sistemas de calentamiento o transfusión sanguínea,</t>
  </si>
  <si>
    <t>Bolsas o contenedores para administración o transfusión de sangre</t>
  </si>
  <si>
    <t>Bolsas de componentes sanguíneos, bolsa de sangre para transfusión</t>
  </si>
  <si>
    <t>productos de transfusion y administracion de sangre,bolsas o contenedores de administracion o transfusion sanguinea,transfer de sangre, bolsas de sangre, bolsa de sangre doble, bolsa de sangre triple, bolsa de sangre cuadruple</t>
  </si>
  <si>
    <t>Sistemas de conservación para administración o transfusión de sangre</t>
  </si>
  <si>
    <t>Dispositivos que tienen la tarea de mantener en las condiciones necesarias las transfusiones de sangre para evitar su perdida.</t>
  </si>
  <si>
    <t>productos de transfusion y administracion de sangre,sistemas de conservacion de administracion o transfusion sanguinea,bolsas de sangre</t>
  </si>
  <si>
    <t>Bombas de infusión para alimentación enteral</t>
  </si>
  <si>
    <t xml:space="preserve">Dispositivo médico electrónico que controla la sincronización y la cantidad de la nutrición suministrada a un paciente durante la alimentación enteral. La alimentación enteral es un procedimiento en el que el médico inserta un tubo dentro del paciente tracto digestivo para suministrar líquidos nutrientes y medicamentos para el cuerpo. </t>
  </si>
  <si>
    <t>suministros y equipo de alimentacion enteral,bombas de infusion de alimentacion enteral,</t>
  </si>
  <si>
    <t>Sets de administración de alimentación enteral</t>
  </si>
  <si>
    <t>suministros y equipo de alimentacion enteral,juegos de alimentacion enteral,bajadas por gravedad</t>
  </si>
  <si>
    <t>Sets o bandejas de irrigación para alimentación enteral</t>
  </si>
  <si>
    <t>Equipos y suministros para la alimentación enteral, nutrición clínica auxiliar y equipo de laboratorio,</t>
  </si>
  <si>
    <t>suministros y equipo de alimentacion enteral,bandejas o equipo de irrigacion de alimentacion enteral,</t>
  </si>
  <si>
    <t>Bolsas o contenedores para nutrición enteral</t>
  </si>
  <si>
    <t>Bolsa transparente que utiliza como contenedor de las mezclas de nutrición enteral</t>
  </si>
  <si>
    <t>suministros y equipo de alimentacion enteral,contenedores o bolsas de nutricion enteral,bolsa nutricion,bolsa parenteral,bolsa lipido,</t>
  </si>
  <si>
    <t>Adaptadores o conectores o extensiones para alimentación enteral</t>
  </si>
  <si>
    <t>Elementos utilizados en los equipos que suministran fármacos a través del tracto gastropintestinal.</t>
  </si>
  <si>
    <t>suministros y equipo de alimentacion enteral,adaptores o conectadores o extensiones de los equipos de alimentacion enteral,</t>
  </si>
  <si>
    <t>Dispositivos para asegurar tubos naso entéricos</t>
  </si>
  <si>
    <t>Elemento diseñado para posicionar y mantener en su posición los tubos nasoentérico colocado en un paciente.</t>
  </si>
  <si>
    <t>suministros y equipo de alimentacion enteral,dispositivos para fijar tubo nasoenterico,</t>
  </si>
  <si>
    <t>Cepillos para limpiar tubos enterales</t>
  </si>
  <si>
    <t xml:space="preserve">Cepillos de limpieza para tubos laparoscópico de 10 mm de diámetro y 55 cm de longitud </t>
  </si>
  <si>
    <t>suministros y equipo de alimentacion enteral,cepillo de limpieza de tubo enteral,</t>
  </si>
  <si>
    <t>Válvulas de fijación de alimentación enteral</t>
  </si>
  <si>
    <t xml:space="preserve"> Consiste en administrar los diferentes elementos nutritivos a través de una sonda, colocada de tal forma que un extremo queda en el exterior y el otro en distintos tramos del tubo digestivo como el estómago</t>
  </si>
  <si>
    <t>suministros y equipo de alimentacion enteral,valvulas de sets de alimentacion enteral,</t>
  </si>
  <si>
    <t>Cámaras de pesaje de nutrición enteral</t>
  </si>
  <si>
    <t>Dispositivo que realiza el pesado de la alimentación que se esta pasando por vía enteral</t>
  </si>
  <si>
    <t>suministros y equipo de alimentacion enteral,camaras de pesado de alimentacion enteral,enteral nutrition weighing chambers,camaras de pesado de alimentacion enteral</t>
  </si>
  <si>
    <t>Sets de tubos de bombeo de infusión para alimentación enteral</t>
  </si>
  <si>
    <t>Los sistemas (bombas) de infusión facilitan la administración parenteran (intravenosa, subcutánea, intraperitonial, intrarraquídea) de drogas y soluciones, y son usadas donde es esencial la precisión y un aporte constante.</t>
  </si>
  <si>
    <t xml:space="preserve">suministros y equipo de alimentacion enteral,sets de tubos de bombas de infusion de alimentacion enteral,bajada bomba patrol tapa rosca, bajada bomba patrol punzon, </t>
  </si>
  <si>
    <t>Tubos de gastrostomía para uso general</t>
  </si>
  <si>
    <t>Elemento cilindrico utilizado para diferentes usos en gastronomía.</t>
  </si>
  <si>
    <t>accesorios o dispositivos de acceso de jejunostomia y gastronomia,tubos de gastronomia para uso general,</t>
  </si>
  <si>
    <t>Tubos para gastrostomía endoscópica percutánea</t>
  </si>
  <si>
    <t>Es una sonda por la cual se administra el alimento, pero su particularidad radica en el lugar y la manera de inserción, de ahí se derivan las siglas que lo definen: Gastrostomía Endoscópica Percutánea, más
conocida como tubo de PEG, por las siglas en inglés
(percutaneous endoscopic gastrostomy).</t>
  </si>
  <si>
    <t>accesorios o dispositivos de acceso de jejunostomia y gastronomia,tubos de gastronomia endoscopicos percutaneos,</t>
  </si>
  <si>
    <t>Tubos para yeyunostomía</t>
  </si>
  <si>
    <t>El tubo de alimentación por yeyunostomía está indicado para pacientes que requieren alimentación yeyunal. Se coloca por cirugía directamente en el intestino delgado, mediante la técnica del túnel de Witzel para lograr una colocación segura y así reducir filtraciones. Además, tiene un diámetro interno de 9 Fr (escala francesa) para evitar obstrucciones.</t>
  </si>
  <si>
    <t>accesorios o dispositivos de acceso de jejunostomia y gastronomia,tubos de jejunostomia,</t>
  </si>
  <si>
    <t>Botones de acceso gástrico</t>
  </si>
  <si>
    <t xml:space="preserve"> Es una sonda de silicona transparente que se coloca a través de la piel del abdomen hasta el estómago. Sirve para alimentar al paciente, darle la medicación y descomprimir el estómago. Es un dispositivo diseñado para mayor confort y movilidad del paciente. Existen diferentes tamaños que se adaptarán al paciente según vaya creciendo.</t>
  </si>
  <si>
    <t>accesorios o dispositivos de acceso de jejunostomia y gastronomia,botones de acceso gastrico,</t>
  </si>
  <si>
    <t>Sujetadores de tubos de gastrostomía o yeyunostomía</t>
  </si>
  <si>
    <t xml:space="preserve">Cirugía que se realiza para crear una abertura en el yeyuno (parte del intestino delgado) desde el exterior del cuerpo. Una yeyunostomía permite colocar una sonda alimentaria en el intestino delgado.
</t>
  </si>
  <si>
    <t>accesorios o dispositivos de acceso de jejunostomia y gastronomia,porta tubos de jejunostomia y gastronomia,</t>
  </si>
  <si>
    <t>Kits de descompresión del colon</t>
  </si>
  <si>
    <t>Dispositivo descompresión del colon</t>
  </si>
  <si>
    <t>accesorios o dispositivos de acceso de jejunostomia y gastronomia,kits de descompresion del colon,</t>
  </si>
  <si>
    <t>Sets de catéter y aguja para yeyunostomía</t>
  </si>
  <si>
    <t>Kit de yeyunostomía esta compuesto por: catéter, aguja, aguja de punción y trocar romo.</t>
  </si>
  <si>
    <t>accesorios o dispositivos de acceso de jejunostomia y gastronomia,sets de cateteres y agujas de yeyunostomia,</t>
  </si>
  <si>
    <t>Kits de tubos de alimentación para gastrostomía</t>
  </si>
  <si>
    <t>Equipo de alimentación por gastrotomia</t>
  </si>
  <si>
    <t>accesorios o dispositivos de acceso de jejunostomia y gastronomia,kits de tubos de alimentacion por gastrostomia,</t>
  </si>
  <si>
    <t>Tubos nasogástricos</t>
  </si>
  <si>
    <t>es un tubo -habitualmente de plástico, hule o PVC- que se introduce a través de la nariz (o la boca) en el estómago pasando por el esófago</t>
  </si>
  <si>
    <t>tubos naso-entericos,tubos naso-gastricos,nasogastric tubes,sonda nasogastrica / estomacal / levin</t>
  </si>
  <si>
    <t>Tubos nasoyeyunales</t>
  </si>
  <si>
    <t>Empleados para proveer acceso enteral por corto tiempo de nutrientes o medicamentos al intestino delgado.</t>
  </si>
  <si>
    <t>tubos naso-entericos,tubos naso-jejunales,nasojejunal tubes,tubos nasoyeyunales,sondas flexiflo</t>
  </si>
  <si>
    <t>Tubos de descompresión gástrica</t>
  </si>
  <si>
    <t>consiste en la introducción de una sonda (naso u orogástrica) hasta el estómago  para extraer el contenido gástrico</t>
  </si>
  <si>
    <t>tubos naso-entericos,tubos de descompresion gastrica,tubos de descompresion gastrica</t>
  </si>
  <si>
    <t>Tubos naso entéricos no clasificados en otra parte</t>
  </si>
  <si>
    <t>Los tubos para alimentación.</t>
  </si>
  <si>
    <t>tubos naso-entericos,tubos nasoentericos no clasificados en otra parte,tubos nasoentericos no clasificados en otra parte</t>
  </si>
  <si>
    <t>Filtros nasogástricos</t>
  </si>
  <si>
    <t xml:space="preserve"> También llamada de forma más correcta sonda gastronasal es un tubo -habitualmente de plástico, hule o PVC- que se introduce a través de la nariz (o la boca) en el estómago pasando por el esófago</t>
  </si>
  <si>
    <t>tubos naso-entericos,filtros nasogastricos, sondas nasogástricas</t>
  </si>
  <si>
    <t>Fórmulas de suplementos para adultos de uso general</t>
  </si>
  <si>
    <t>Complemento alimenticio que se le administra a personas adultas.</t>
  </si>
  <si>
    <t>formulas y productos para apoyo nutritivo,formulas suplementarias de adulto para uso general,alimento adn,a.d.n.,a.d.n. adulto,a.d.n. liquido,alimento dietetico nutricional,caseinato calcio,caseinato,alimento nutric.,</t>
  </si>
  <si>
    <t>Fórmulas de suplementos pediátricos</t>
  </si>
  <si>
    <t>Complemento alimenticio que se le administra a niños.</t>
  </si>
  <si>
    <t>formulas y productos para apoyo nutritivo,formulas suplementarias pediatricas,adn pediatrico,a.d.n. pediatrico,alimento nutricional pediatrico,alimento prematuro,sustituto leche,formula polimerica pediatrica,alimento nutricional polvo,,similac advance polvo, similac advance liquido, similac special care 120cc, similac neosure 120cc, similac natural care 120cc,  neosure polvo, isomil, similac sin lactosa</t>
  </si>
  <si>
    <t>Fórmulas de suplementos específicos para enfermedades de adultos</t>
  </si>
  <si>
    <t>Complemento alimenticio que se le administra a personas adultas que se encuentran enfermas.</t>
  </si>
  <si>
    <t>formulas y productos para apoyo nutritivo,formulas suplementarias para enfermedades especificas de adulto,formulas suplementarias para enfermedades especificas de adulto,adn diabetico,a.d.n. diabetico,adn fibra,a.d.n. fibra,alimento dietetico nutricional diabetico,nutricion liquida,</t>
  </si>
  <si>
    <t>Fórmulas de suplementos específicos para enfermedades pediátricas</t>
  </si>
  <si>
    <t>Complemento alimenticio que se le administra a niños enfermos.</t>
  </si>
  <si>
    <t>formulas y productos para apoyo nutritivo,formulas suplementarias para enfermedad pediatrica especifica, pediasure, ketonex, phenex, glutarex, tyrex, cyclinex, propinex</t>
  </si>
  <si>
    <t>Barras nutricionales o pudín u otros suplementos</t>
  </si>
  <si>
    <t>Barritas energéticas características principales y su aporte nutricional. Beneficios para el deportista antes de realizar ejercicio físico.</t>
  </si>
  <si>
    <t>formulas y productos para apoyo nutritivo,barras nutritivas o pudin o otros suplementos,</t>
  </si>
  <si>
    <t>Espesantes de comidas o bebidas nutricionales para uso médico</t>
  </si>
  <si>
    <t>formulas y productos para apoyo nutritivo,alimento nutritivo medico o espesadores de liquido,alimento,</t>
  </si>
  <si>
    <t>Chupos de teteros</t>
  </si>
  <si>
    <t>Especializados se comercializan ese informe intenta imitar la forma de la mama para ayudar a los niños a cambiar de ida y vuelta entre la alimentación con biberón y la lactancia en caso de "confusión del pezón" ocurre.</t>
  </si>
  <si>
    <t xml:space="preserve"> formulas y productos para apoyo nutritivo,tetinas de biberon, tetera</t>
  </si>
  <si>
    <t>Bombas de seno o sus accesorios</t>
  </si>
  <si>
    <t>Es un aparato manual o eléctrico para extraer la leche materna.</t>
  </si>
  <si>
    <t>equipo y suministros de lactancia materna,sacaleches o sus accesorios,</t>
  </si>
  <si>
    <t>Conchas o protectores de senos</t>
  </si>
  <si>
    <t xml:space="preserve"> La pezonera lo puede ayudaral bebe a agarrarse al seno, en lugar de tener que usar otros métodos para su alimentación. En este caso, el bebé recibe la leche de su mamá a través de los orificios de la punta de la pezonera, eliminando o reduciendo así la necesidad de extraerse la leche y suministrársela por otra vía.</t>
  </si>
  <si>
    <t>equipo y suministros de lactancia materna,pezoneras o discos protectores mamarios,</t>
  </si>
  <si>
    <t>Kits de bombas de senos</t>
  </si>
  <si>
    <t xml:space="preserve">
El set de extractor estéril reutilizable incluye todo lo que las madres necesitan para una extracción simple y doble.</t>
  </si>
  <si>
    <t>equipo y suministros de lactancia materna,kits sacaleches,</t>
  </si>
  <si>
    <t>Pulverizadores de tabletas o accesorios</t>
  </si>
  <si>
    <t> Máquina que procesa alimentos de forma que produce dicho material con trozos de un tamaño menor al tamaño original.</t>
  </si>
  <si>
    <t>trituradores de pastillas, cortapastillas y productos relacionados,trituradores de pastillas o accesorios,</t>
  </si>
  <si>
    <t>Dispensadores o accesorios de pulverizadores de tabletas</t>
  </si>
  <si>
    <t>Dispositivo utilizado para triturar pastillas y ponerlas a dispoción del paciente.</t>
  </si>
  <si>
    <t>trituradores de pastillas, cortapastillas y productos relacionados,dispensadores trituradores de pastillas o accesorios,</t>
  </si>
  <si>
    <t>Cortadores de tabletas o accesorios</t>
  </si>
  <si>
    <t>La filosa cuchilla de acero inoxidable corta las tabletas exactamente por la mitad para facilitar su ingestión.</t>
  </si>
  <si>
    <t>trituradores de pastillas, cortapastillas y productos relacionados,cortapastillas o accesorios,</t>
  </si>
  <si>
    <t>Zapatos de yeso</t>
  </si>
  <si>
    <t>El zapato reemplaza las funciones de los zapatos normales cuando el paciente tiene yeso en el pie.</t>
  </si>
  <si>
    <t>suministros de vaciado de escayola y tablillas,calzado para escayola o yeso,</t>
  </si>
  <si>
    <t>2.3.2.4.01</t>
  </si>
  <si>
    <t>Calzados</t>
  </si>
  <si>
    <t>Materiales para acolchonar yesos o tablillas</t>
  </si>
  <si>
    <t>Elementos utilizados para alcolchonar o poner relleno a la tablilla utilizada para inmovilizar.</t>
  </si>
  <si>
    <t>suministros de vaciado de escayola y tablillas,material para almohadillar el yeso o la escayola o la tablilla,acolchado yeso,</t>
  </si>
  <si>
    <t>Protectores de yesos o tablillas</t>
  </si>
  <si>
    <t>Es un protector que sirve para  proteger el yeso o vendaje.</t>
  </si>
  <si>
    <t>suministros de vaciado de escayola y tablillas,protectores de la escayola o yeso o la tablilla,</t>
  </si>
  <si>
    <t>Media o revestimientos para yeso o tablillas</t>
  </si>
  <si>
    <t>Capa de material empleada para proteger, aislar, o dar forma a una tablilla.</t>
  </si>
  <si>
    <t>suministros de vaciado de escayola y tablillas,forros o tela de punto para la escayola o yeso o la tablilla,</t>
  </si>
  <si>
    <t>Rollos o cintas para enyesar para uso ortopédico</t>
  </si>
  <si>
    <t>Venda elástica con soporte poroso de poliéster con filamentos distensibles de Dacron y adhesivo cohesivo que permite que se adhiera sobre si misma sin que el adhesivo interactúe con la piel</t>
  </si>
  <si>
    <t>suministros de vaciado de escayola y tablillas,vendas y cintas rigidas ortopedicas,</t>
  </si>
  <si>
    <t>Material de yeso para tablillas para uso ortopédico</t>
  </si>
  <si>
    <t>Férula en medicina es un dispositivo o estructura de metal (normalmente aluminio, por ser muy dúctil), madera, yeso, cartón, tela o termoplástico que se aplica con fines generalmente terapéuticos. Las más usadas son para tratamiento de fracturas o como complemento de cirugías ortopédicas, en rehabilitación como parte de terapia ocupacional y en odontología.</t>
  </si>
  <si>
    <t>suministros de vaciado de escayola y tablillas,material ortopedico de vendado de ferulas,</t>
  </si>
  <si>
    <t>Sistemas de tablillas ortopédicas</t>
  </si>
  <si>
    <t>Férula en medicina es un dispositivo o estructura de metal (normalmente aluminio, por ser muy dúctil), madera, yeso, cartón, tela o termoplástico que se aplica con fines generalmenteterapéuticos. Las más usadas son para tratamiento de fracturas o como complemento de cirugías ortopédicas, en rehabilitación como parte de terapia ocupacional y en odontología.</t>
  </si>
  <si>
    <t>suministros de vaciado de escayola y tablillas,sistemas de ferulas ortopedicas,</t>
  </si>
  <si>
    <t>Componentes de ortesis termoplástica</t>
  </si>
  <si>
    <t>Dispositivos externos utilizados para controlar o contrarrestar el efecto de una deformidad real o en desarrollo.</t>
  </si>
  <si>
    <t>suministros de vaciado de escayola y tablillas,componentes ortosas termoplasticas,</t>
  </si>
  <si>
    <t>Kits o materiales para tablillas termoplásticas</t>
  </si>
  <si>
    <t>Tablillas utilizados para controlar o contrarrestar el efecto de una deformidad real o en desarrollo.</t>
  </si>
  <si>
    <t>suministros de vaciado de escayola y tablillas,materiales o equipo de tablillas termoplasticos,</t>
  </si>
  <si>
    <t>Sets de tablillas de tracción</t>
  </si>
  <si>
    <t>Dispositivo de colocación de una férula que utiliza correas de fijación sobre la pelvis o de la cadera como un ancla, una barra de metal (s) para imitar la estabilidad normal de los huesos y la longitud del miembro, y un dispositivo mecánico para aplicar tracción (utilizado en un intento de reducir el dolor, realinear la extremidad, y reducir al mínimo de complicaciones vasculares y neurológicas) a la extremidad.</t>
  </si>
  <si>
    <t>suministros de vaciado de escayola y tablillas,sets de ferulas de traccion,</t>
  </si>
  <si>
    <t>Materiales de unión de yesos o tablillas</t>
  </si>
  <si>
    <t>Elementos utilizado para fijar o anclar de escayola y férula.</t>
  </si>
  <si>
    <t>suministros de vaciado de escayola y tablillas,material de sujecion de escayolas o yesos y ferulas, ferula digital,ferula dedo,ferulas digitales,</t>
  </si>
  <si>
    <t>Estuches para transportar y almacenar tablillas o tablillas pre cortadas o sistemas de tablillas</t>
  </si>
  <si>
    <t>Es una caja pequeña que sirve para guardar las férulas de forma ordenada</t>
  </si>
  <si>
    <t>suministros de vaciado de escayola y tablillas,estuches de transporte y almacenamiento para ferulas, ferulas precortadas y sistemas de ferula,estuches de transporte y almacenamiento para ferulas, ferulas precortadas y sistemas de ferula</t>
  </si>
  <si>
    <t>Rollos de instrumentos para sets o accesorios de tablillas</t>
  </si>
  <si>
    <t>Es un instrumeto enrrollable  que sirve para guardar dispositivo o estructura de metal (normalmente aluminio, por ser muy dúctil), madera, yeso, cartón, tela o termoplástico que se aplica con fines generalmente terapéuticos.</t>
  </si>
  <si>
    <t>suministros de vaciado de escayola y tablillas,estuches enrollables para sets de ferulas o accesorios,</t>
  </si>
  <si>
    <t>Estuches para tablillas o accesorios</t>
  </si>
  <si>
    <t>Es una caja que sirve para guardar dispositivo o estructura de metal (normalmente aluminio, por ser muy dúctil), madera, yeso, cartón, tela o termoplástico que se aplica con fines generalmente terapéuticos.</t>
  </si>
  <si>
    <t>suministros de vaciado de escayola y tablillas,estuches para ferulas o accesorios,</t>
  </si>
  <si>
    <t>Carritos para yeso o tablillas</t>
  </si>
  <si>
    <t>Especialmente preparados para realizar escayolas al paciente</t>
  </si>
  <si>
    <t>equipo y piezas y accesorios de vaciado de escayola,carros de escayolas o yeso y ferulas,</t>
  </si>
  <si>
    <t>Cortadores o sierras para yeso</t>
  </si>
  <si>
    <t>Sierra utilizada para cortar una escayola</t>
  </si>
  <si>
    <t>equipo y piezas y accesorios de vaciado de escayola,cortadores o sierras para vaciado de escayola o yeso,cast cutters or saws,cortadores o sierras para vaciado de escayola,hoja polipropileno,hoja sierra,hoja motor yeso,hoja dermatomo,hoja dermatomo neumatico,hoja zimmer,</t>
  </si>
  <si>
    <t>Sistemas de remoción de yeso</t>
  </si>
  <si>
    <t>Instrumentos utilizados para quitar la protección con escayola que fue aplicado con anterioridad.</t>
  </si>
  <si>
    <t>equipo y piezas y accesorios de vaciado de escayola,sistemas de quitar el vaciado de escayola o yeso,</t>
  </si>
  <si>
    <t>Vacíos de yeso</t>
  </si>
  <si>
    <t>Es un procedimiento para la reproducción de esculturas o relieves. Se consigue aplicando al modelo yeso líquido, gelatina, fibra de vidrio, etc. y esperando a que se endurezca para confeccionar el molde; posteriormente, se separa de él y sobre este molde obtenido se trabaja para conseguir tantas copias como se desee vertiendo una colada en su interior.</t>
  </si>
  <si>
    <t>equipo y piezas y accesorios de vaciado de escayola,vacios de vaciado de escayola o yeso,</t>
  </si>
  <si>
    <t>Bandejas de impresión de yeso</t>
  </si>
  <si>
    <t>Elemento utilizado para crear la reproducción necesaria de escayola.</t>
  </si>
  <si>
    <t>equipo y piezas y accesorios de vaciado de escayola,bandejas de impresion de escayolas o yeso,</t>
  </si>
  <si>
    <t>Puestos de yeso</t>
  </si>
  <si>
    <t>Mueble donde se ordena y almacena las escayolas.</t>
  </si>
  <si>
    <t>equipo y piezas y accesorios de vaciado de escayola,estantes para escayolas o yesos,</t>
  </si>
  <si>
    <t>Fieltros de recubrimiento ortopédico para tobillo o pie</t>
  </si>
  <si>
    <t xml:space="preserve">Artículos ortopédicos blandos para las lesiones del tobillo o del pie.
</t>
  </si>
  <si>
    <t>productos ortopedicos blandos para la extremidad inferior,productos blandos ortopedicos para el tobillo o el pie,</t>
  </si>
  <si>
    <t>Fieltros de recubrimiento ortopédico para cadera</t>
  </si>
  <si>
    <t xml:space="preserve">Almohadillas de protección de espuma de células cerradas que protegen la cadera y ayudar a absorber el impacto en caso de caída.
</t>
  </si>
  <si>
    <t>productos ortopedicos blandos para la extremidad inferior,productos blandos ortopedicos para la cadera,</t>
  </si>
  <si>
    <t>Soportes de abrazaderas de rodilla o de abrazaderas de rodilla articuladas</t>
  </si>
  <si>
    <t>Elemento que se coloca en la rodilla para darle más fortaleza a los movimientos que tiene que realizar diariamente.</t>
  </si>
  <si>
    <t xml:space="preserve"> productos ortopedicos blandos para la extremidad inferior,soportes de rodilla con goznes o refuerzos para rodilla,</t>
  </si>
  <si>
    <t>Inmovilizadores o vendas artroscópicas para rodilla</t>
  </si>
  <si>
    <t>Elemento que se utiliza para evitar la movilidad de la rodilla.</t>
  </si>
  <si>
    <t>productos ortopedicos blandos para la extremidad inferior,inmobilzador de rodilla o sobrecubiertas artoscopicas,</t>
  </si>
  <si>
    <t>Fieltros de recubrimiento ortopédico para pierna o accesorios</t>
  </si>
  <si>
    <t>Las botas ortopédicas también se conocen como botas de yeso o para caminar. Zapatillas o un calzado con un tacón pequeño, en el pie contrario.</t>
  </si>
  <si>
    <t>productos ortopedicos blandos para la extremidad inferior,zapatillas y botas para escayola o yeso, ortosis de pierna o accesorios,</t>
  </si>
  <si>
    <t>Productos ortóticos o para el cuidado de los pies</t>
  </si>
  <si>
    <t>Diseño y aplicación de dispositivos externos para la sujeción de músculos paralizados, para facilitar un determinado movimiento o para la corrección de deformidades musculosqueléticas.</t>
  </si>
  <si>
    <t>productos ortopedicos blandos para la extremidad inferior,ortoticos o productos para el cuidado del pie,</t>
  </si>
  <si>
    <t>Abrazaderas para caminar</t>
  </si>
  <si>
    <t>Es un apoyo para el cuerpo humano diseñado con el propósito de asistir al caminar cuando una de las extremidades inferiores requiere soporte adicional durante el desplazamiento, comúnmente cuando el ser humano sufre algún tipo de incapacidad para caminar con alguna de estas.</t>
  </si>
  <si>
    <t>productos ortopedicos blandos para la extremidad inferior,soportes para andar,andador,andador aluminio, muleta</t>
  </si>
  <si>
    <t>Almohadas para fractura del fémur</t>
  </si>
  <si>
    <t xml:space="preserve">Almohadillas protectoras  para que actúen como amortiguadores </t>
  </si>
  <si>
    <t>productos ortopedicos blandos para la extremidad inferior,almohadillas para fracturas de femur,</t>
  </si>
  <si>
    <t>Fieltros de recubrimiento ortopédico para el brazo</t>
  </si>
  <si>
    <t>Productos ortopedicos para el antebrazo.</t>
  </si>
  <si>
    <t>productos ortopedicos blandos para el torso y extremidad superior,productos blando ortopedicos para el brazo,</t>
  </si>
  <si>
    <t>Fieltros de recubrimiento ortopédico para la espalda o lumbares o para el sacro</t>
  </si>
  <si>
    <t>Productos ortopedicos para la espalda, lumbar o sacral.</t>
  </si>
  <si>
    <t>productos ortopedicos blandos para el torso y extremidad superior,productos blandos ortopedicos para la espalda o lumbar o sacral,</t>
  </si>
  <si>
    <t>Collares cervicales o abrazaderas para el cuello</t>
  </si>
  <si>
    <t>Aparato ortopédico en forma de collar que, ajustado al cuello, se emplea para inmovilizar las vértebras cervicales.</t>
  </si>
  <si>
    <t>productos ortopedicos blandos para el torso y extremidad superior,soportes para el cuello o collares cervicales,</t>
  </si>
  <si>
    <t>Fieltros de recubrimiento ortopédico para la clavícula</t>
  </si>
  <si>
    <t>Productos ortopedicos para la clavícula</t>
  </si>
  <si>
    <t>productos ortopedicos blandos para el torso y extremidad superior,productos blandos ortopedicos para la clavicula,</t>
  </si>
  <si>
    <t>Fieltros de recubrimiento ortopédico para el codo</t>
  </si>
  <si>
    <t>Productos ortopedicos para el codo</t>
  </si>
  <si>
    <t>productos ortopedicos blandos para el torso y extremidad superior,productos blandos ortopedicos para el codo,</t>
  </si>
  <si>
    <t>Fieltros de recubrimiento ortopédico para el antebrazo o la muñeca o el pulgar</t>
  </si>
  <si>
    <t>Productos ortopedicos para antebrazo, muñeca o dedo pulgar</t>
  </si>
  <si>
    <t>productos ortopedicos blandos para el torso y extremidad superior,productos blandos ortopedicos para el antebrazo o la muneca o dedo pulgar,</t>
  </si>
  <si>
    <t>Fieltros de recubrimiento ortopédico para la mano o el dedo</t>
  </si>
  <si>
    <t>productos ortopedicos blandos para el torso y extremidad superior,productos blandos ortopedicos para la mano o dedo,</t>
  </si>
  <si>
    <t>Fieltros de recubrimiento ortopédico para las costillas o el abdomen</t>
  </si>
  <si>
    <t xml:space="preserve">Productos ortopedicos para las costillas y abdomen </t>
  </si>
  <si>
    <t>productos ortopedicos blandos para el torso y extremidad superior,productos blandos ortopedicos para las costillas o el abdomen,</t>
  </si>
  <si>
    <t>Fieltros de recubrimiento ortopédico para los hombros</t>
  </si>
  <si>
    <t>Productos y equipos ortopedicos para el hombro</t>
  </si>
  <si>
    <t>productos ortopedicos blandos para el torso y extremidad superior,productos blandos ortopedicos para el hombro,</t>
  </si>
  <si>
    <t>Órtosis ortopédicas espinales</t>
  </si>
  <si>
    <t>Es un apoyo u otro dispositivo externo (aparato) aplicado al cuerpo para modificar los aspectos funcionales o estructurales del sistema neuromusculoesquelético</t>
  </si>
  <si>
    <t>productos ortopedicos blandos para el torso y extremidad superior,ortesis ortopedicas espinales,</t>
  </si>
  <si>
    <t>Faja para hernias</t>
  </si>
  <si>
    <t>Tira de tela o de tejido elástico con que se rodea el cuerpo por la cintura o las caderas:
algunos trajes típicos regionales llevan una faja en la cintura. Prenda interior de tejido elástico que ciñe la cintura y las caderas:</t>
  </si>
  <si>
    <t>productos ortopedicos blandos para el torso y extremidad superior,fajas para hernia,</t>
  </si>
  <si>
    <t>Kits de tablillas estabilizadoras</t>
  </si>
  <si>
    <t>Apoyo que es colocado en la antebrazo y muñeca y conecta los dedos para mejorar la movilidad de los mismos.</t>
  </si>
  <si>
    <t>suministros de tablillas dinamicas y batangas,equipos de tablillas de batanga,</t>
  </si>
  <si>
    <t>Partes o accesorios de tablillas estabilizadoras</t>
  </si>
  <si>
    <t>Accesorios necesarios para colocarle al aparato que da apoyo para la muñeca y dedos.</t>
  </si>
  <si>
    <t>suministros de tablillas dinamicas y batangas,piezas de tablillas de batanga o accesorios,</t>
  </si>
  <si>
    <t>Dispositivos prostéticos para las extremidades inferiores</t>
  </si>
  <si>
    <t>Extensión artificial que reemplaza o provee una parte del cuerpo que falta por diversas razones de la la extremedidad inferior</t>
  </si>
  <si>
    <t>dispositivos, accesorios y suministros protesicos,dispositivos prosteticos de la extremidad inferior,</t>
  </si>
  <si>
    <t>Dispositivos prostéticos para las extremidades superiores</t>
  </si>
  <si>
    <t>Extensión artificial que reemplaza o provee una parte del cuerpo que falta por diversas razones. Protesis de la la extremedidad superior</t>
  </si>
  <si>
    <t>dispositivos, accesorios y suministros protesicos,dispositivos prosteticos de la extremidad superior,protesis de cadera,protesis de cadera,protesis</t>
  </si>
  <si>
    <t>Dispositivos o accesorios de sujeción prostética</t>
  </si>
  <si>
    <t xml:space="preserve">Instruemntos para la fijación o sujetar las protésis. </t>
  </si>
  <si>
    <t>dispositivos, accesorios y suministros protesicos,dispositivos de sujecion protesica o accesorios,tornillo cortical,tornillo deslizante,tornillo compresion</t>
  </si>
  <si>
    <t>Media o forro prostético de muñón</t>
  </si>
  <si>
    <t>Equipo de preparación de prótesis de pene</t>
  </si>
  <si>
    <t>dispositivos, accesorios y suministros protesicos,kit de preparacion para protesis de pene,</t>
  </si>
  <si>
    <t>Suministros de tracción de brazo</t>
  </si>
  <si>
    <t>Equipos donde se utilizan pesas, cuerdas y poleas para aplicar fuerza a los tejidos  cuando se ha quebrado el brazo generalmente por una caída o por la fuerza de una colisión.</t>
  </si>
  <si>
    <t>suministros y accesorios de traccion ortopedica,suministros de traccion del brazo,</t>
  </si>
  <si>
    <t>Suministros de tracción de mano o dedos</t>
  </si>
  <si>
    <t>Equipos donde se utilizan pesas, cuerdas y poleas para aplicar fuerza a los tejidos  cuando se ha quebrado la mano o dedo generalmente por una caída o por la fuerza de una colisión.</t>
  </si>
  <si>
    <t>suministros y accesorios de traccion ortopedica,suministros de traccion de la mano o dedo,</t>
  </si>
  <si>
    <t>Suministros de tracción de cabeza o cuello</t>
  </si>
  <si>
    <t>Equipos donde se utilizan pesas, cuerdas y poleas para aplicar fuerza a los tejidos  cuando se ha roto la cabeza o cuello  generalmente por una caída o por la fuerza de una colisión.</t>
  </si>
  <si>
    <t>suministros y accesorios de traccion ortopedica,suministros de traccion de la cabeza o cuello,</t>
  </si>
  <si>
    <t>Suministros de tracción de piernas</t>
  </si>
  <si>
    <t>Equipos donde se utilizan pesas, cuerdas y poleas para aplicar fuerza a los tejidos  cuando se ha quebrado el pie  generalmente por una caída o por la fuerza de una colisión.</t>
  </si>
  <si>
    <t>suministros y accesorios de traccion ortopedica,suministros de traccion del pie,</t>
  </si>
  <si>
    <t>Carritos móviles de tracción</t>
  </si>
  <si>
    <t>Carritos usados para el transpote de los equipos usados para aplicar fuerza a los tejidos  cuando un roto el brazo o la muñeca es causada generalmente por una caída o por la fuerza de una colisión.</t>
  </si>
  <si>
    <t>suministros y accesorios de traccion ortopedica,carritos moviles de traccion,</t>
  </si>
  <si>
    <t>Suministros de tracción de pelvis o espalda</t>
  </si>
  <si>
    <t>Instrumentos donde se utilizan pesas, cuerdas y poleas para aplicar fuerza a los tejidos  cuando un roto el brazo o la muñeca es causada generalmente por una caída o por la fuerza de una colisión.</t>
  </si>
  <si>
    <t>suministros y accesorios de traccion ortopedica,suministros de traccion de la espalda o la pelvis,</t>
  </si>
  <si>
    <t>Suministros de terapia de tracción de perno</t>
  </si>
  <si>
    <t>suministros y accesorios de traccion ortopedica,suministros de terapia de traccion ortopedica,</t>
  </si>
  <si>
    <t>Hardware o pesas de tracción ortopédica</t>
  </si>
  <si>
    <t>Instrumentos  para aplicar fuerza a los tejidos  cuando un roto el brazo o la muñeca es causada generalmente por una caída o por la fuerza de una colisión.</t>
  </si>
  <si>
    <t>suministros y accesorios de traccion ortopedica,pesos o equipamiento de traccion ortopedica,</t>
  </si>
  <si>
    <t>Fieltros de recubrimiento de tracción ortopédica para uso general</t>
  </si>
  <si>
    <t>Equipos ortopedicos de tracción para uso general.</t>
  </si>
  <si>
    <t>suministros y accesorios de traccion ortopedica,productos blandos de traccion ortopedica para uso general,</t>
  </si>
  <si>
    <t>Bombas de cicatriz ortopédica</t>
  </si>
  <si>
    <t>Instrumento de cirugía de forma redondeada de vidrio o de metal, que se aplica en los diversos puntos de la superficie del cuerpo para atraer a ellos un aflujo de los líquidos mediante el vacío que se forma por un medio cualquiera</t>
  </si>
  <si>
    <t>equipo y suministros ortopedicos,ventosas ortopedicas para cicatrices,</t>
  </si>
  <si>
    <t>Aplicaciones ortopédicas de miembro superior</t>
  </si>
  <si>
    <t>Son soportes que se usan para los miembros superiorres adoloridos o lesionados.</t>
  </si>
  <si>
    <t>equipo y suministros ortopedicos,dispositivos ortopedicos para los miembros superiores,</t>
  </si>
  <si>
    <t>Productos de enseñanza para vestirse</t>
  </si>
  <si>
    <t>Elementos utilizados para el aprendizaje de cómo colocar vendas a pacientes.</t>
  </si>
  <si>
    <t>productos de terapia y evaluacion sensoria y perceptual y dexteridad y cognitiva,productos para educacion en vendajes,</t>
  </si>
  <si>
    <t>Productos para evaluación o pruebas cognitivas o de destreza o de percepción o sensoriales</t>
  </si>
  <si>
    <t>Elementos utilizados para confeccionar evaluación del sistema nervioso.</t>
  </si>
  <si>
    <t>productos de terapia y evaluacion sensoria y perceptual y dexteridad y cognitiva,productos de evaluacion o ensayos sensorios y preceptuales y dexteridad y cognitivos,</t>
  </si>
  <si>
    <t>Juegos terapéuticos</t>
  </si>
  <si>
    <t>Juegos para desarrollar su autoestima, con actividades de comunicación, manejo de la ira, trabajo en equipo, el descubrimiento de uno mismo y las habilidades de afrontamiento</t>
  </si>
  <si>
    <t>productos de terapia y evaluacion sensoria y perceptual y dexteridad y cognitiva,juegos terapeuticos,</t>
  </si>
  <si>
    <t>Tableros perforados o tableros de actividades de uso terapéutico</t>
  </si>
  <si>
    <t>Elementos utilizados en rehabilitaciones para realizar actividades o ejercicios.</t>
  </si>
  <si>
    <t>productos de terapia y evaluacion sensoria y perceptual y dexteridad y cognitiva,tablas de actividad o tablas de clavetas terapeuticas,t</t>
  </si>
  <si>
    <t>Rompecabezas de uso terapéutico</t>
  </si>
  <si>
    <t>Juego de mesa cuyo objetivo es formar una figura combinando correctamente las partes de ésta, que se encuentran en distintos pedazos o piezas planas.</t>
  </si>
  <si>
    <t>productos de terapia y evaluacion sensoria y perceptual y dexteridad y cognitiva,rompecabezas terapeuticas,</t>
  </si>
  <si>
    <t>Cajas de decoración de uso terapéutico</t>
  </si>
  <si>
    <t>Recipiente que se usa de forma de terapia para decorarla.</t>
  </si>
  <si>
    <t>productos de terapia y evaluacion sensoria y perceptual y dexteridad y cognitiva,cajas de decoracion terapeutica,</t>
  </si>
  <si>
    <t>Vigas de balance o de soporte o mecedoras para rehabilitación o terapia</t>
  </si>
  <si>
    <t>Elemento utilizando para ejercitar el balance de un paciente en un proceso de rehabilitación.</t>
  </si>
  <si>
    <t>equipo y dispositivos de ejercicio de rehabilitacion,vigas o tablas de balance o cojines anchos o balancines para rehabilitacion o terapia,</t>
  </si>
  <si>
    <t>Dispositivos para escalar para rehabilitación o terapia</t>
  </si>
  <si>
    <t>Elemento utilizado para terapia que consiste en usar las manos y los pies para ascender un objeto escarpado.</t>
  </si>
  <si>
    <t>equipo y dispositivos de ejercicio de rehabilitacion,dispositivos de subir para rehabilitacion o terapia</t>
  </si>
  <si>
    <t>Dispositivos o accesorios de moción pasiva continua cpm</t>
  </si>
  <si>
    <t>Elemento que se utiliza para realizar un movimiento que la persona no intervenga activamente.</t>
  </si>
  <si>
    <t>equipo y dispositivos de ejercicio de rehabilitacion,dispositivos de movimiento pasivo continuo (cpm) o accesorios</t>
  </si>
  <si>
    <t>Patines de ejercicio de extremidades para rehabilitación o terapia</t>
  </si>
  <si>
    <t>Es un aparato que sirve para deslizarse para rehabilitación.</t>
  </si>
  <si>
    <t>equipo y dispositivos de ejercicio de rehabilitacion,patines para ejercicio de las extremidades para rehabilitacion o terapia</t>
  </si>
  <si>
    <t>Pedales de ejercicio para rehabilitación o terapia</t>
  </si>
  <si>
    <t>Mecanismo utilizado para ejercitar las piernas en terapias de reahibilitación.</t>
  </si>
  <si>
    <t>equipo y dispositivos de ejercicio de rehabilitacion,ejercitadores de pedal para rehabilitacion o terapia</t>
  </si>
  <si>
    <t>Tablas para ejercicios sin gravedad para rehabilitación o terapia</t>
  </si>
  <si>
    <t>Equipo utilizado parar ejercitar la mano, brazo y piernas para aumentar la amplitud de movimiento a traves de la terapia.</t>
  </si>
  <si>
    <t>equipo y dispositivos de ejercicio de rehabilitacion,tablas de talco para rehabilitacion o terapia</t>
  </si>
  <si>
    <t>Poleas o accesorios para rehabilitación o terapia</t>
  </si>
  <si>
    <t>Máquina simple que sirve para ejercitar las extremedidas en los procesos de rehabilitación.</t>
  </si>
  <si>
    <t>equipo y dispositivos de ejercicio de rehabilitacion,poleas o accesorios para rehabilitacion o terapia</t>
  </si>
  <si>
    <t>Bandas de ejercicio o masilla o tubos o accesorios para rehabilitación o terapia</t>
  </si>
  <si>
    <t>Instrumentos de ejercicio utilizado para crear resistencia para crear más fricción para hacer ejercicio.</t>
  </si>
  <si>
    <t>equipo y dispositivos de ejercicio de rehabilitacion,accesorios o tubos o masilla bandas de ejercicio resistivo para rehabilitacion o terapia</t>
  </si>
  <si>
    <t>Patinetas o patines de ocho figuras para rehabilitación o terapia</t>
  </si>
  <si>
    <t>Elemento que se utiliza con patines para ejecitar las extremidades del cuerpo.</t>
  </si>
  <si>
    <t>equipo y dispositivos de ejercicio de rehabilitacion,tablas de patinaje o tablas de figura de ocho para rehabilitacion o terapia</t>
  </si>
  <si>
    <t>Pelotas o accesorios terapéuticos</t>
  </si>
  <si>
    <t>Pelotas para usos terapéuticos.</t>
  </si>
  <si>
    <t>equipo y dispositivos de ejercicio de rehabilitacion,pelotas o accesorios terapeuticos</t>
  </si>
  <si>
    <t>Dispositivos de movimiento vestibular para rehabilitación o terapia</t>
  </si>
  <si>
    <t>Elementos utilizados para ejercitar la coordinación de los movimientos en las terceras dimensiones.</t>
  </si>
  <si>
    <t>equipo y dispositivos de ejercicio de rehabilitacion,dispositivos de movimiento vestibular para rehabilitacion o terapia</t>
  </si>
  <si>
    <t>Pesas o sets o accesorios para rehabilitación o terapia</t>
  </si>
  <si>
    <t>Pesas usadas para rehabilitación.</t>
  </si>
  <si>
    <t>equipo y dispositivos de ejercicio de rehabilitacion,pesas o sets para rehabilitacion o terapia, o accesorios</t>
  </si>
  <si>
    <t>Bandas caminadoras ejercitadoras para rehabilitación o terapia</t>
  </si>
  <si>
    <t>Máquina que consiste en una cinta continua que se utiliza para rehabilitación.</t>
  </si>
  <si>
    <t>equipo y dispositivos de ejercicio de rehabilitacion,aparatos de cinta rodante para ejercicios de rehabilitacion o terapia</t>
  </si>
  <si>
    <t>Bolsas de arena o sets de bolsas de arena para rehabilitación o terapia</t>
  </si>
  <si>
    <t xml:space="preserve">Bolsas de arena para rehabilitación </t>
  </si>
  <si>
    <t>equipo y dispositivos de ejercicio de rehabilitacion,bolsas de arena o sets de bolsas de arena para rehabilitacion o terapia</t>
  </si>
  <si>
    <t>Cinturones de pesas o kits para rehabilitación o terapia</t>
  </si>
  <si>
    <t xml:space="preserve"> Cinturón de asistencia para evitar caídas</t>
  </si>
  <si>
    <t>equipo y dispositivos de ejercicio de rehabilitacion,cinturones con carga o kits para rehabilitacion o terapia</t>
  </si>
  <si>
    <t>Vibradores eléctricos para rehabilitación o terapia</t>
  </si>
  <si>
    <t>Aplicadores  masajes o vibradores transcutáneos con fines terapéuticos.</t>
  </si>
  <si>
    <t>equipo y dispositivos de ejercicio de rehabilitacion,vibradores electricos para rehabilitacion o terapia</t>
  </si>
  <si>
    <t>Asientos acolchonados o accesorios terapéuticos</t>
  </si>
  <si>
    <t>Cojines auxiliares para colocar en asientos con fines terapéuticos.</t>
  </si>
  <si>
    <t>equipo y dispositivos de ejercicio de rehabilitacion,cojines de asiento terapeuticos o accesorios</t>
  </si>
  <si>
    <t>Ejercitadoras de muñecas para rehabilitación o terapia</t>
  </si>
  <si>
    <t>Equipos  para rehabilitación indicados para la fisioterapia.</t>
  </si>
  <si>
    <t>equipo y dispositivos de ejercicio de rehabilitacion,aparatos para ejercicios de rehabilitacion o terapia de muneca</t>
  </si>
  <si>
    <t>Arcilla cerámica terapéutica o accesorios</t>
  </si>
  <si>
    <t>Material utilizado para apretar y poder crear movilidad en las manos.</t>
  </si>
  <si>
    <t>equipo y dispositivos de ejercicio de rehabilitacion,arcillas de ceramica terapeuticas o accesorios</t>
  </si>
  <si>
    <t>Esterillas o plataformas para rehabilitación o terapia</t>
  </si>
  <si>
    <t>Elementos para ser utilizado en procesos de rehabilitación para las extremidades.</t>
  </si>
  <si>
    <t>equipo y dispositivos de ejercicio de rehabilitacion,alfombrillas o plataformas para rehabilitacion o terapia</t>
  </si>
  <si>
    <t>Ejercitadoras de bota para rehabilitación o terapia</t>
  </si>
  <si>
    <t xml:space="preserve">Una bota para las extremidades de peso, junto con el marco de tiempo de curación o rehabilitación </t>
  </si>
  <si>
    <t>equipo y dispositivos de ejercicio de rehabilitacion,botas de ejercicio para rehabilitacion o terapia</t>
  </si>
  <si>
    <t>Ejercitadoras de pulmón para rehabilitación o terapia</t>
  </si>
  <si>
    <t>Dispositivo utilizado para aumentar o recobrar la capacidad respiratoria a través de ejercicios pulmonares.</t>
  </si>
  <si>
    <t>equipo y dispositivos de ejercicio de rehabilitacion,aparatos de ejercicio para rehabilitacion o terapia pulmonar</t>
  </si>
  <si>
    <t>Aparatos o suministros para terapia ultrasónica</t>
  </si>
  <si>
    <t xml:space="preserve"> Electroterapia utilizada para diversos motivos (relajación de los espasmos musculares, prevención y de atrofía muscular, mejorar la circulación sanguínea, rehabilitación muscular y re-educación, mantenimiento y mejora del rango de movimiento, a la vez que el tratamiento de los dolores crónicos).</t>
  </si>
  <si>
    <t>equipo y dispositivos de ejercicio de rehabilitacion,aparatos de terapia ultrasonica o suministros</t>
  </si>
  <si>
    <t>Máquinas de pesas para rehabilitación o terapia</t>
  </si>
  <si>
    <t>Máquinas de hacer ejercicios para pacientes en rehabilitación física.</t>
  </si>
  <si>
    <t>equipo y dispositivos de ejercicio de rehabilitacion,maquinas de pesas para rehabilitacion o terapia</t>
  </si>
  <si>
    <t>Cinturones de manera de caminar para rehabilitación o terapia</t>
  </si>
  <si>
    <t>Cinturones diseñados para rehabilitacion o terapia del modo de andar.</t>
  </si>
  <si>
    <t>productos para entrenamiento del modo de andar,cinturones del modo de andar para rehabilitacion o terapia</t>
  </si>
  <si>
    <t>Rampas de entrenamiento para rehabilitación o terapia</t>
  </si>
  <si>
    <t>Sistema de  rampa variables de  ejercicio para rehabilitación física para entrenamiento en la marcha.</t>
  </si>
  <si>
    <t>productos para entrenamiento del modo de andar,rampas de entrenamiento para rehabilitacion o terapia</t>
  </si>
  <si>
    <t>Escaleras de entrenamiento para rehabilitación o terapia</t>
  </si>
  <si>
    <t>Es una estructura con escalones para que los pacientes suban y bajen para ejercitarse.</t>
  </si>
  <si>
    <t>productos para entrenamiento del modo de andar,escaleras de entrenamiento para rehabilitacion o terapia</t>
  </si>
  <si>
    <t>Barras de manera de caminar para rehabilitación o terapia</t>
  </si>
  <si>
    <t>Elementos de metal o plástico puestos a nivel de piso para que el paciente camine sobre el en línea recta para ejercitarse.</t>
  </si>
  <si>
    <t>productos para entrenamiento del modo de andar,barras de marcha para rehabilitacion o terapia</t>
  </si>
  <si>
    <t>Barras paralelas para rehabilitación o terapia</t>
  </si>
  <si>
    <t>Elementos de metal o plástico puestos paralelo al piso a una altura estandar para que sirvan de apoyo para los pacientes poder ejercitar su caminar.</t>
  </si>
  <si>
    <t>productos para entrenamiento del modo de andar,barras paralelas para rehabilitacion o terapia</t>
  </si>
  <si>
    <t>Caminadoras o bicicletas o ejercitadoras de manera de caminar</t>
  </si>
  <si>
    <t>Equipos o aparatos de marchas para ejercios terapeuticos.</t>
  </si>
  <si>
    <t>productos para entrenamiento del modo de andar,andadores, bicicletas o aparatos de ejercicio de marcha, o accesorios</t>
  </si>
  <si>
    <t>Tableros de salto o accesorios para rehabilitación o terapia</t>
  </si>
  <si>
    <t>Perno-pasador con gancho para tabla para la estimulación de la propiocepción y al ejercicio de equilibrio.</t>
  </si>
  <si>
    <t>equipo para trabajo duro o de fortalecimiento para rehabilitacion o terapia,tablas de pernos o accesorios para rehabilitacion o terapia</t>
  </si>
  <si>
    <t>Cajas de levantar o accesorios para rehabilitación o terapia</t>
  </si>
  <si>
    <t>Es un recipiente, generalmente con forma de prisma rectangular con pesos variables con la finalidad que el paciente lo levante para ejercitarse.</t>
  </si>
  <si>
    <t>equipo para trabajo duro o de fortalecimiento para rehabilitacion o terapia,cajas para levantar o accesorios para rehabilitacion o terapia</t>
  </si>
  <si>
    <t>Árboles de tubos o accesorios para rehabilitación o terapia</t>
  </si>
  <si>
    <t>Dispositivo que consta de tubos en diferentes partes para ejercitar a un paciente en los procesos de rehabilitación</t>
  </si>
  <si>
    <t>equipo para trabajo duro o de fortalecimiento para rehabilitacion o terapia,arboles de tubos o accesorios para rehabilitacion o terapia</t>
  </si>
  <si>
    <t>Carros de halar o empujar o accesorios para rehabilitación o terapia</t>
  </si>
  <si>
    <t>Dispositivo que cuenta con ruedas para ser empujado o halado para ejercitarse en procesos de rehabilitación</t>
  </si>
  <si>
    <t>equipo para trabajo duro o de fortalecimiento para rehabilitacion o terapia,carritos de tirar o empujar para rehabilitacion o terapia</t>
  </si>
  <si>
    <t>Mesas o estaciones de trabajo o accesorios para rehabilitación o terapia</t>
  </si>
  <si>
    <t>Mesa de operaciones o mesa de autopsias, deben ser de diseño sencillo, de acero inoxidable, con bordes sobreelevados o de piedra, contar con un sistema de drenaje, manguera con rociador y estar provista de un reservorio para el agua y un lugar destinado al instrumental.</t>
  </si>
  <si>
    <t>equipo para trabajo duro o de fortalecimiento para rehabilitacion o terapia,mesas o estaciones de trabajo o accesorios para rehabilitacion o terapia</t>
  </si>
  <si>
    <t>Tijeras para autopsias</t>
  </si>
  <si>
    <t>Estas son unas tijeras utilizadas para la apertura de los órganos huecos (por ejemplo, la vesícula biliar) y recorte en los tejidos.</t>
  </si>
  <si>
    <t>suministros e instrumentos para diseccion de patologia,tijeras autopsia</t>
  </si>
  <si>
    <t>Fórceps de disección de uso general para autopsias</t>
  </si>
  <si>
    <t>Constan de dos ramas o palas metálicas que se articulan entre sí en su parte media, y tienen en un extremo los mangos y en el otro lascucharas o parte de prensado, habilitadas con una curvatura tal que se adaptan a la forma de la cabeza fetal y a las curvaturas de lapelvis ósea femenina o canal de parto óseo</t>
  </si>
  <si>
    <t>suministros e instrumentos para diseccion de patologia,forceps de diseccion de autopsia para uso general</t>
  </si>
  <si>
    <t>Sondas de bala para autopsias</t>
  </si>
  <si>
    <t>Objeto de manipulación remota cuya misión es llegar a un objetivo prefijado y realizar algún tipo de acción o mandar información, en una autopsia de una bala.</t>
  </si>
  <si>
    <t>suministros e instrumentos para diseccion de patologia,sondas de bala de autopsia</t>
  </si>
  <si>
    <t>Jaladores de hilo o aguja para autopsias</t>
  </si>
  <si>
    <t xml:space="preserve">Dispositivo utilizado para estirar la aguja y el hilo en una autopsia. </t>
  </si>
  <si>
    <t>suministros e instrumentos para diseccion de patologia,tiradores de aguja e hilo para autopsia</t>
  </si>
  <si>
    <t>Cuchillos o cuchillas para autopsias</t>
  </si>
  <si>
    <t>Este se utiliza para cortar sin problemas los órganos sólidos en trozos para su análisis, visualización, y la fotografía de la superficie de corte de los órganos.</t>
  </si>
  <si>
    <t>suministros e instrumentos para diseccion de patologia,cuchillas y cuchillos para autopsia,hoja bisturi</t>
  </si>
  <si>
    <t>Cinceles u osteotomos para autopsias</t>
  </si>
  <si>
    <t>El cincel se utiliza para terminar con cuidado la separación de la parte superior de la bóveda craneal de la parte baja del cráneo, exponiendo de esta manera el cerebro y de su recubrimiento (meninges).</t>
  </si>
  <si>
    <t>suministros e instrumentos para diseccion de patologia,osteotomos o cinceles para autopsia</t>
  </si>
  <si>
    <t>Hilo post mortem</t>
  </si>
  <si>
    <t>Hebra larga y delgada de una materia textil, especialmente utilizada para autopsia.</t>
  </si>
  <si>
    <t>suministros e instrumentos para diseccion de patologia,hilo de autopsia,sutura</t>
  </si>
  <si>
    <t>Agujas post mortem</t>
  </si>
  <si>
    <t>También llamada "aguja de la velería", esta es una gran aguja con un ojo para coser el cuerpo después que la autopsia se ha terminado. La costura es similar a la utilizada en la cubierta externa de pelotas de béisbol. Pesada cuerda, que es mucho más gruesa que la sutura, se utiliza después del procedimiento.</t>
  </si>
  <si>
    <t>suministros e instrumentos para diseccion de patologia,agujas de autopsia</t>
  </si>
  <si>
    <t>Kits de disección para autopsias</t>
  </si>
  <si>
    <t xml:space="preserve">Equipos usados para hacer disección de autpsia </t>
  </si>
  <si>
    <t>suministros e instrumentos para diseccion de patologia,equipos de diseccion de autopsia</t>
  </si>
  <si>
    <t>Ganchos de incisión post mortem</t>
  </si>
  <si>
    <t>Es la división en partes de un ser humano muertos para examinarlos y estudiar sus órganos.</t>
  </si>
  <si>
    <t>suministros e instrumentos para diseccion de patologia,abrazaderas de incision de autopsia</t>
  </si>
  <si>
    <t>Directores de vena para autopsias</t>
  </si>
  <si>
    <t>Directores de vena de autopsia</t>
  </si>
  <si>
    <t>suministros e instrumentos para diseccion de patologia,directores de vena de autopsia</t>
  </si>
  <si>
    <t>Sierras para autopsias</t>
  </si>
  <si>
    <t>Es el instrumento de elección para la mayoría de médicos forenses en cuanto a la eliminación del cerebro. La hoja se intercambia rápidamente con una amplitud pequeña.</t>
  </si>
  <si>
    <t>suministros e instrumentos para diseccion de patologia,sierras de autopsia</t>
  </si>
  <si>
    <t>Cuchillas de sierra o accesorios para autopsias</t>
  </si>
  <si>
    <t>suministros e instrumentos para diseccion de patologia,cuchillas de sierra o accesorios de autopsia</t>
  </si>
  <si>
    <t>Tablas o almohadillas de disección</t>
  </si>
  <si>
    <t>Almohada pequeña para tablas de disección</t>
  </si>
  <si>
    <t>suministros e instrumentos para diseccion de patologia,almohadillas o tablas de diseccion</t>
  </si>
  <si>
    <t>Estuches para instrumentos o accesorios quirúrgicos post mortem</t>
  </si>
  <si>
    <t>Estuches enrollables para accesorios o instrumental de cirugía en cadáveres</t>
  </si>
  <si>
    <t>suministros e instrumentos para diseccion de patologia,estuches para instrumentos o accesorios de cirugia post mortem</t>
  </si>
  <si>
    <t>Rollos de instrumentos para instrumentos o accesorios quirúrgicos post mortem</t>
  </si>
  <si>
    <t>Envoltura para guardar ordenadamente los instrumentos de cirugía.</t>
  </si>
  <si>
    <t>suministros e instrumentos para diseccion de patologia,estuches enrollables para instrumentos o accesorios de cirugia post mortem</t>
  </si>
  <si>
    <t>Recolectores de polvo de huesos</t>
  </si>
  <si>
    <t>Recipiente utilizado para recolectar los polvos de hueso.</t>
  </si>
  <si>
    <t>suministros y equipo de autopsia,colectores de polvo de hueso</t>
  </si>
  <si>
    <t>Bolsa para cadáver de uso médico</t>
  </si>
  <si>
    <t>Se trata de bolsas especiales con cierres, de plástico altamente resistentes, realizadas en tres tamaños distintos.</t>
  </si>
  <si>
    <t>suministros y equipo de autopsia,bolsas para el cuerpo</t>
  </si>
  <si>
    <t>Bolsas de transporte del cadáver</t>
  </si>
  <si>
    <t>Se trata de bolsas especiales con cierres, de plástico altamente resistentes para el transpote de cadáveres</t>
  </si>
  <si>
    <t>suministros y equipo de autopsia,bolsas de transporte del cadaver</t>
  </si>
  <si>
    <t>Apoya cabezas para autopsias</t>
  </si>
  <si>
    <t>Bolsa diseñada para contener un cuerpo humano, que se utiliza para el almacenamiento y transporte de cadáveres</t>
  </si>
  <si>
    <t>suministros y equipo de autopsia,reposa-cabezas de autopsia</t>
  </si>
  <si>
    <t>Tablas de cuerpo para autopsias</t>
  </si>
  <si>
    <t>Reposacabezas para los cadáveres durante la autopsia.</t>
  </si>
  <si>
    <t>suministros y equipo de autopsia,tablas de cuerpo de autopsia</t>
  </si>
  <si>
    <t>Balanzas colgantes para autopsias</t>
  </si>
  <si>
    <t>Elemento de medición utilizado en las autopsias.</t>
  </si>
  <si>
    <t>suministros y equipo de autopsia,balances colgantes de autopsia</t>
  </si>
  <si>
    <t>Bolsas o contenedores para especímenes para autopsias</t>
  </si>
  <si>
    <t>Contenedor utilizado para almacenar especimenes de autopsia.</t>
  </si>
  <si>
    <t>suministros y equipo de autopsia,recipientes o bolsas de especimenes de autopsia</t>
  </si>
  <si>
    <t>Kits de enfermedades infecciosas para autopsias</t>
  </si>
  <si>
    <t>Equipo de protección personal utilizado para evitar contagio con enfermedades infecciosas al momento de una autopsia.</t>
  </si>
  <si>
    <t>suministros y equipo de autopsia,equipos de enfermedad infecciosa de autopsia</t>
  </si>
  <si>
    <t>Cintas o brazaletes de identificación post mortem</t>
  </si>
  <si>
    <t>Cinta de cierta anchura que rodea el brazo que sirve para identificación.</t>
  </si>
  <si>
    <t>suministros y equipo de autopsia,brazaletes o etiquetas de identificacion de autopsia,brazalete identificacion</t>
  </si>
  <si>
    <t>Aspiradoras o tubos de vacío para recolección de fluidos para autopsias</t>
  </si>
  <si>
    <t>Máquina o aparato destinado a aspirar fluidos de autopsia.</t>
  </si>
  <si>
    <t>suministros y equipo de autopsia,tubos o aspiradores en vacio para la coleccion de fluido de autopsia</t>
  </si>
  <si>
    <t>Termómetros rectales post mortem</t>
  </si>
  <si>
    <t>Instrumento que sirve para medir la temperatura de forma rectales para cadáveres</t>
  </si>
  <si>
    <t>suministros y equipo de autopsia,termometros rectales de autopsia,termoemtro rectal</t>
  </si>
  <si>
    <t>Dispositivos para enderezar dedos post mortem</t>
  </si>
  <si>
    <t>Instrumento utilizado para poner en su posición original los dedos en el momento de una autopsia.</t>
  </si>
  <si>
    <t>suministros y equipo de autopsia,enderezador de dedo de autopsia</t>
  </si>
  <si>
    <t>Kits de construcción de tejidos de cadáveres</t>
  </si>
  <si>
    <t>Conjunto de instrumentos utilizados para reconstruir el tejido del cadáver.</t>
  </si>
  <si>
    <t>suministros y equipo de autopsia,equipos de construir el tejido del cadaver</t>
  </si>
  <si>
    <t>Estaciones de trabajo para autopsia macroscópica o accesorios</t>
  </si>
  <si>
    <t>Area donde la persona realiza la autopsia.</t>
  </si>
  <si>
    <t>muebles de autopsia,estaciones de trabajo o accesorios de grossing de autopsia</t>
  </si>
  <si>
    <t>Lavaderos o accesorios para autopsias</t>
  </si>
  <si>
    <t>Recipiente usado para lavar todo lo concerniente a la autopsia.</t>
  </si>
  <si>
    <t>muebles de autopsia,fregaderos o accesorios de autopsia</t>
  </si>
  <si>
    <t>Tablas o accesorios para autopsias</t>
  </si>
  <si>
    <t>Mobiliario utilizado para realizar la autopsia.</t>
  </si>
  <si>
    <t>muebles de autopsia,mesas o accesorios de autopsia</t>
  </si>
  <si>
    <t>Tablas para necropsia o accesorios</t>
  </si>
  <si>
    <t>Mobiliario utilizado para realizar la necroscopia.</t>
  </si>
  <si>
    <t>muebles de autopsia,mesas o accesorios de necroscopia</t>
  </si>
  <si>
    <t>Tablas o accesorios para disección de animales post mortem</t>
  </si>
  <si>
    <t>Mobiliario utilizado para realizar la disección de animales para autopsia.</t>
  </si>
  <si>
    <t>muebles de autopsia,mesas o accesorios de diseccion de animales para autopsia</t>
  </si>
  <si>
    <t>Estaciones de trabajo para embalsamar o accesorios</t>
  </si>
  <si>
    <t>Area donde la persona procede a embalsamar un cuerpo.</t>
  </si>
  <si>
    <t>muebles de autopsia,estaciones de trabajo o accesorios de embalsamar</t>
  </si>
  <si>
    <t>Estaciones de trabajo para autopsias de drenaje o accesorios</t>
  </si>
  <si>
    <t>Mobiliario utilizado para drow draft de autopsia.</t>
  </si>
  <si>
    <t>muebles de autopsia,estaciones de trabajo o accesorios de down draft de autopsia</t>
  </si>
  <si>
    <t>Gabinetes de almacenamiento de cadáveres</t>
  </si>
  <si>
    <t>Mobiliario utilizado para almacenar los cadáveres.</t>
  </si>
  <si>
    <t>equipos y suministros de transporte y almacenaje de cadaveres,estantes para almacenar los cadaveres</t>
  </si>
  <si>
    <t>Transportadores de cadáveres</t>
  </si>
  <si>
    <t>Los vehículos para el transporte de cadáveres.</t>
  </si>
  <si>
    <t>equipos y suministros de transporte y almacenaje de cadaveres,portadores de cadaveres</t>
  </si>
  <si>
    <t>Poleas de elevación de tijeras para cadáveres</t>
  </si>
  <si>
    <t>Camillas que cuenta con una estructura metalica tipo tijera para sobreponer un cadaver y poderlo levantar para ser transportado.</t>
  </si>
  <si>
    <t>equipos y suministros de transporte y almacenaje de cadaveres,carritos alzadores de tijeras para los cadaveres</t>
  </si>
  <si>
    <t>Gabinetes refrigeradores para las morgues</t>
  </si>
  <si>
    <t>Equipo electronico utilizado para depositar cadáveres y mantenerlo a una temperatura controlada.</t>
  </si>
  <si>
    <t>equipos y suministros de transporte y almacenaje de cadaveres,refrigeradores de armario del deposito de cadaveres</t>
  </si>
  <si>
    <t>Cuartos refrigeradores para la morgue</t>
  </si>
  <si>
    <t>Es una instalación industrial estatal o privada en la cual se almacenan cadaveres.</t>
  </si>
  <si>
    <t>equipos y suministros de transporte y almacenaje de cadaveres,camaras frigorificas para deposito de cadaveres</t>
  </si>
  <si>
    <t>Congeladores para morgues</t>
  </si>
  <si>
    <t>Es un equipo de refrigeración que comprende un compartimento aislado térmicamente y un sistema frigorífico para congelar los cadáveres.</t>
  </si>
  <si>
    <t>equipos y suministros de transporte y almacenaje de cadaveres,congeladoras del deposito de cadaveres</t>
  </si>
  <si>
    <t>Carritos de autopsia</t>
  </si>
  <si>
    <t>equipos y suministros de transporte y almacenaje de cadaveres,carritos de autopsia</t>
  </si>
  <si>
    <t>Bandejas para cadáveres</t>
  </si>
  <si>
    <t>Plataformas planas donde se colocan los cadáveres para realizar la autopsia.</t>
  </si>
  <si>
    <t>equipos y suministros de transporte y almacenaje de cadaveres,bandejas de cadaveres</t>
  </si>
  <si>
    <t>Dispositivos de elevación o transferencia de cadáveres</t>
  </si>
  <si>
    <t>Tipo camilla utilizado en medicina para transportar de un lugar a otro a personas ya fallecidas.</t>
  </si>
  <si>
    <t>equipos y suministros de transporte y almacenaje de cadaveres,urnas,dispositivos de alzar o trasladar el cadaver</t>
  </si>
  <si>
    <t>Contenedores para transporte de cuerpos</t>
  </si>
  <si>
    <t>Recipiente cerrado utilizado para el transporte en las condiciones necesarias de cuerpos.</t>
  </si>
  <si>
    <t>equipos y suministros de transporte y almacenaje de cadaveres,contenedores para el transporte de los cuerpos</t>
  </si>
  <si>
    <t>Materiales de huellas dactilares o impresión post mortem</t>
  </si>
  <si>
    <t>Sustancia utilizada para poder impirmir las huellas dactilares.</t>
  </si>
  <si>
    <t>equipo y suministros forenses clinicos,materiales de impresion o huella dactilar de autopsia</t>
  </si>
  <si>
    <t>Máscaras anti putrefacción</t>
  </si>
  <si>
    <t xml:space="preserve">
Es excelente para el uso en la escena del crimen donde la descomposición de materia y peligrosos
vapores pueden estar presentes.</t>
  </si>
  <si>
    <t>equipo y suministros forenses clinicos,mascaras antiputrefaccion</t>
  </si>
  <si>
    <t>Kits o suministros de detección de sangre post mortem</t>
  </si>
  <si>
    <t>Material de detección de sangre en cadáveres</t>
  </si>
  <si>
    <t>equipo y suministros forenses clinicos,equipo o suministros de deteccion de sangre de autopsia</t>
  </si>
  <si>
    <t>Kits de recolección de evidencia biológica</t>
  </si>
  <si>
    <t>Instrumentos utilizados para la recolección de pruebas biológica.</t>
  </si>
  <si>
    <t>equipo y suministros forenses clinicos,equipos para recoger evidencia biologica</t>
  </si>
  <si>
    <t>Inyectores de cavidad para embalsamar</t>
  </si>
  <si>
    <t>Se utiliza para la aplicación de preservativos viscerales y dicha herramienta consiste en un troquer conectado a una manguera con rosca, el líquido debe depositarse en la rosca y finalmente se inyecta cuando este vacío</t>
  </si>
  <si>
    <t>equipo y suministros de embalsamar,inyectores de cavidades para embalsamar</t>
  </si>
  <si>
    <t>Tubos de drenaje de venas para embalsamar</t>
  </si>
  <si>
    <t>Se utiliza para la absorción del drenado vascular ya sea en una cavidad o en una incisión. El uso de esta herramienta es igual al de los tubos nasales</t>
  </si>
  <si>
    <t>equipo y suministros de embalsamar,tubos de drenar las venas para embalsamar</t>
  </si>
  <si>
    <t>Fluidos para embalsamar o tratamientos químicos</t>
  </si>
  <si>
    <t>Sustancia químicas en especial resinas o bálsamos, con el objeto de preservar de la putrefacción la integridad de los cadáveres.
en especial resinas o bálsamos, con el objeto de preservar de la putrefacción la integridad de los cadáveres.</t>
  </si>
  <si>
    <t>equipo y suministros de embalsamar,tratamientos quimicos o liquidos para embalsamar</t>
  </si>
  <si>
    <t>Tubos de inyección para embalsamar</t>
  </si>
  <si>
    <t>Tubos usados para inyectar sustancias químicas, con el objeto de preservar de la putrefacción la integridad de los cadáveres.</t>
  </si>
  <si>
    <t>equipo y suministros de embalsamar,tubos de inyeccion para embalsamamiento</t>
  </si>
  <si>
    <t>Lavaderos o accesorios para embalsamar</t>
  </si>
  <si>
    <t>Un sumidero es un tipo de dolina circular que actúa como desagüe natural para el agua de lluvia o para corrientes superficiales como ríos o arroyos.</t>
  </si>
  <si>
    <t>equipo y suministros de embalsamar,sumideros de embalsamamiento o accesorios</t>
  </si>
  <si>
    <t>Kits para embalsamar</t>
  </si>
  <si>
    <t>Herramientas para embalsamar cadaveres</t>
  </si>
  <si>
    <t>equipo y suministros de embalsamar,kits de embalsamamiento</t>
  </si>
  <si>
    <t>Agujas inyectoras para embalsamar</t>
  </si>
  <si>
    <t xml:space="preserve"> medio de la jeringa se le inyecta al cuerpo los preservativos locales, aunque no es una jeringa común y corriente ya que tiene una aguja de aproximadamente 20cm de largo la verificación del buen funcionamiento de esta herramienta es el mismo que con una aguja pequeña utilizada e cualquier hospital, el embalsamador debe asegurarse de que por la aguja fluya el líquido correctamente haciendo salir un pequeño chorro de la sustancia que se va a inyectar, si el chorro sale sin ningún problema significa que la aguja no esta tapada y se puede proceder a utilizarla.</t>
  </si>
  <si>
    <t>equipo y suministros de embalsamar,agujas de inyeccion para embalsamamiento</t>
  </si>
  <si>
    <t>Protectores de ojos</t>
  </si>
  <si>
    <t>Jeringa se le inyecta al cuerpo los preservativos locales, con una aguja de aproximadamente 20cm de largo.</t>
  </si>
  <si>
    <t>equipo y suministros de embalsamar,discos sujetaparpados</t>
  </si>
  <si>
    <t>Trajes mortuorios</t>
  </si>
  <si>
    <t>Prenda o conjunto de prendas exteriores con que se cubre el cuerpo en la funeraria.</t>
  </si>
  <si>
    <t>equipo y suministros funerarios,vestimenta funeraria</t>
  </si>
  <si>
    <t>Paquetes mortuorios</t>
  </si>
  <si>
    <t>Accesorios que se le ponen en las funerarios.</t>
  </si>
  <si>
    <t>equipo y suministros funerarios,packs funerarios</t>
  </si>
  <si>
    <t>Lienzos mortuorios</t>
  </si>
  <si>
    <t>Sábana o pieza de tela en la que se envuelve un cadáver para enterrarlo</t>
  </si>
  <si>
    <t>equipo y suministros funerarios,mortajas</t>
  </si>
  <si>
    <t>Aspiradoras mortuorias</t>
  </si>
  <si>
    <t>Esta herramienta está equipada con un freno de vacío automático, el cual ayuda a prevenir posibles contaminaciones, su succión es directamente proporcional a la presión del agua y trabaja en conjunto con la bomba hidro-aspiradora, al igual que esta, la persona que utiliza este artefacto al ser automático, únicamente debe observarlo con el fin de verificar que este funcionando adecuadamente.</t>
  </si>
  <si>
    <t>equipo y suministros funerarios,aspiradores funerarios</t>
  </si>
  <si>
    <t>Compuestos endurecedores mortuorios</t>
  </si>
  <si>
    <t>Se utiliza para la absorción del drenado vascular ya sea en una cavidad o en una incisión.</t>
  </si>
  <si>
    <t>equipo y suministros funerarios,compuestos endurecedores funerarios</t>
  </si>
  <si>
    <t>Monitores de apnea o accesorios</t>
  </si>
  <si>
    <t>Un monitor de apnea de uso en el hogar es una máquina portátil empleada para vigilar los latidos cardíacos y la respiración de un bebé después de su salida del hospital para su casa.</t>
  </si>
  <si>
    <t>productos para el control respiratorio,monitores y accesorios apneas</t>
  </si>
  <si>
    <t>Monitores de gas arterial o accesorios</t>
  </si>
  <si>
    <t>La gasometría arterial es una técnica de monitorización respiratoria invasiva que permite, en una muestra de sangre arterial, determinar el pH y las presiones parciales de oxígeno y dióxido de carbono</t>
  </si>
  <si>
    <t>productos para el control respiratorio,monitores o accesorios del gas arterial de la sangre</t>
  </si>
  <si>
    <t>Monitores de óxido de carbono exhalado o suministros</t>
  </si>
  <si>
    <t>Monitores utilizads en los programas de deshabituación tabáquica para mostrar al fumador pruebas visibles del daño provocado por el CO y a la vez controlar el progreso durante el tratamiento.</t>
  </si>
  <si>
    <t>productos para el control respiratorio,monitores o suministros de bioxido de carbono del final de marea end tidal</t>
  </si>
  <si>
    <t>Estetoscopios esofágicos</t>
  </si>
  <si>
    <t>Estetoscopio también llamado fonendoscopio, es un aparato acústico usado en medicina, fisioterapia, enfermería, kinesiología, fonoaudiología y veterinaria, para la auscultación o para oír los sonidos internos del cuerpo humano o animal. Generalmente se usa en la auscultación de los ruidos cardíacos o los ruidos respiratorios, aunque algunas veces también se usa para objetivar ruidos intestinales o soplos por flujos anómalos sanguíneos en arterias y venas.</t>
  </si>
  <si>
    <t>productos para el control respiratorio,estetoscopios del esofago</t>
  </si>
  <si>
    <t>Kits de monitoreo respiratorio o sus accesorios</t>
  </si>
  <si>
    <t>Es el equipo que permite la monitorización y la  evaluación en tiempo real del estado fisiológico del paciente, lo cual permite tomar decisiones sobre el tratamiento y valorar la respuesta a las intervenciones terapéuticas.</t>
  </si>
  <si>
    <t>productos para el control respiratorio,kits de monitorizacion respiratoria o sus accesorios</t>
  </si>
  <si>
    <t>Monitores de oxígeno o suministros</t>
  </si>
  <si>
    <t>Los monitores de oxigeno son ideales para la medida el contenido de oxigeno en emisiones.</t>
  </si>
  <si>
    <t>productos para el control respiratorio,monitores de oxigeno o suministros</t>
  </si>
  <si>
    <t>Pletismógrafos de cuerpo</t>
  </si>
  <si>
    <t>Es un método basado en la medición de cambios de presión y volumen que se utiliza para medir parámetros orientados al diagnóstico de enfermedades pulmonares o cardiovasculares</t>
  </si>
  <si>
    <t>productos de comprobacion y tratamiento de las funciones pulmonares,pletismografos del cuerpo</t>
  </si>
  <si>
    <t>Espirómetros o sus accesorios o suministros</t>
  </si>
  <si>
    <t>Es un producto sanitario usado en medicina para medir los volúmenes y capacidades del pulmón. Consta de un sistema de recogida de aire (puede ser de fuelle o campana) y de un sistema de inscripción montado sobre un soporte que se desplaza a la velocidad deseada.</t>
  </si>
  <si>
    <t>productos de comprobacion y tratamiento de las funciones pulmonares,espirometros o sus accesorios o suministros</t>
  </si>
  <si>
    <t>Pantallas de función pulmonar para junto a la cama</t>
  </si>
  <si>
    <t>productos de comprobacion y tratamiento de las funciones pulmonares,pantallas de investigacion en la cabecera de la cama de la funcion pulmonar</t>
  </si>
  <si>
    <t>Flujómetros de pico</t>
  </si>
  <si>
    <t>El flujo espiratorio máximo (FEM), también denominado índice de flujo espiratorio máximo (FEM) es la velocidad máxima de una persona de la espiración, medida con un medidor de flujo máximo, un pequeño dispositivo de mano se utiliza para controlar la capacidad de una persona para respirar el aire . Se mide el flujo de aire a través de los bronquios y por lo tanto el grado de obstrucción de las vías respiratorias</t>
  </si>
  <si>
    <t>productos de comprobacion y tratamiento de las funciones pulmonares,fluviometros del pico</t>
  </si>
  <si>
    <t>Calculadoras de función pulmonar</t>
  </si>
  <si>
    <t xml:space="preserve"> Sistema utilizado por el centro de trasplantes para calcular las puntuaciones de asignación de pulmón para los pacientes que necesitan un trasplante de pulmón.
Esta calculadora produce una puntuación basada en los datos introducidos a continuación</t>
  </si>
  <si>
    <t>productos de comprobacion y tratamiento de las funciones pulmonares,calculadoras de la funcion pulmonar</t>
  </si>
  <si>
    <t>Dispositivos de calibración pulmonar</t>
  </si>
  <si>
    <t>Dispositivo utilizado para reducir la presión del cilindro o línea de suministro a un nivel seguro, tal como 50 psig, ajusta el flujo de gas en litros por minuto.</t>
  </si>
  <si>
    <t>productos de comprobacion y tratamiento de las funciones pulmonares,dispositivos de calibracion pulmonar</t>
  </si>
  <si>
    <t>Tubos de función pulmonar o accesorios</t>
  </si>
  <si>
    <t>Tubos o accesorios de la función pulmonar</t>
  </si>
  <si>
    <t>productos de comprobacion y tratamiento de las funciones pulmonares,tubos o accesorios de la funcion pulmonar,tubo endotraqueal</t>
  </si>
  <si>
    <t>Productos de prueba de estrés pulmonar</t>
  </si>
  <si>
    <t>Elementos utilizados para gestionar las razones por las cuales se da el estrés pulmonar.</t>
  </si>
  <si>
    <t>productos de comprobacion y tratamiento de las funciones pulmonares,productos para ensayos del estres pulmonar</t>
  </si>
  <si>
    <t>Monitores de estudio de sueño o accesorios</t>
  </si>
  <si>
    <t>Permite monitorear y registrar sus funciones corporales mientras usted duerme en su propia cama. Los resultados del estudio ayudarán a diagnosticar su problema del sueño y a planificar su tratamiento.</t>
  </si>
  <si>
    <t>productos de comprobacion y tratamiento de las funciones pulmonares,monitores o accesorios de estudio del sueno</t>
  </si>
  <si>
    <t>Monitores transcutáneos o productos relacionados</t>
  </si>
  <si>
    <t>Utilidad de la presion transcutanea del anhidrido carbonico en la valoracion gasometrica de adultos hospitalizados con enfermedad respiratoria</t>
  </si>
  <si>
    <t>productos de comprobacion y tratamiento de las funciones pulmonares,monitores transcutaneos o productos relacionados</t>
  </si>
  <si>
    <t>Monitores de ventilación pulmonar</t>
  </si>
  <si>
    <t>Monitores para visualizar el ciclo de ventilación .</t>
  </si>
  <si>
    <t>productos de comprobacion y tratamiento de las funciones pulmonares,monitores de ventilacion pulmonar</t>
  </si>
  <si>
    <t>Analizadores o monitores de gas pulmonar</t>
  </si>
  <si>
    <t>Monitores  para medir concentraciones de contaminantes en forma de gas o vapor que 
se fijan por difusión durante un período de tiempo determinado</t>
  </si>
  <si>
    <t>productos de comprobacion y tratamiento de las funciones pulmonares,monitores o analizadores de gas pulmonar</t>
  </si>
  <si>
    <t>Monitores de presión pulmonar</t>
  </si>
  <si>
    <t>Para realizar el monitoreo de las presiones de la arteria pulmonar.</t>
  </si>
  <si>
    <t>productos de comprobacion y tratamiento de las funciones pulmonares,monitores de presion pulmonar</t>
  </si>
  <si>
    <t>Monitores de temperatura respiratoria</t>
  </si>
  <si>
    <t>Dispositivo de monitoreo frecuencia respiratoria.</t>
  </si>
  <si>
    <t>productos de comprobacion y tratamiento de las funciones pulmonares,monitores de temperatura respiratoria</t>
  </si>
  <si>
    <t>Neumotacos</t>
  </si>
  <si>
    <t>Proporcionará una salida analógica de una señal de presión auxiliar independiente para la medición de la presión en cualquier lugar en el circuito.</t>
  </si>
  <si>
    <t>productos de comprobacion y tratamiento de las funciones pulmonares,neumotacos</t>
  </si>
  <si>
    <t>Filtros de monitoreo de función pulmonar</t>
  </si>
  <si>
    <t>Instrumentos usados en el proceso de neumotacógrafo para producir datos de flujo y el volumen exactos y precisos para la espirometría, la capacidad de difusión, volúmenes pulmonares y los estudios de ejercicio. Estos son dispositivos bien diseñados y son comunes en todos los laboratorios de función pulmonar, probablemente con dispositivos de desplazamiento de volumen completamente reemplazados</t>
  </si>
  <si>
    <t>productos de comprobacion y tratamiento de las funciones pulmonares,filtros de monitor de las funciones pulmonares</t>
  </si>
  <si>
    <t>Percusores de pecho</t>
  </si>
  <si>
    <t>Un martillo pequeño, por lo general con la cabeza de goma blanda, que se utiliza para aprovechar la parte directamente, o con una pequeña placa metálica delgada sostenida contra el cuerpo y golpeada con un Plexor en los exámenes de percusión del pecho u otra parte.</t>
  </si>
  <si>
    <t>productos de comprobacion y tratamiento de las funciones pulmonares,percusores de pecho</t>
  </si>
  <si>
    <t>Estilógrafos grabadores para espirómetros</t>
  </si>
  <si>
    <t xml:space="preserve">Dispositivo utilizado para llevar un registro de  un producto sanitario usado en medicina para medir los volúmenes y capacidades del pulmón. </t>
  </si>
  <si>
    <t>productos de comprobacion y tratamiento de las funciones pulmonares,trazadores de registro para espirometro</t>
  </si>
  <si>
    <t>Cilindros de gas o dispositivos relacionados para uso médico</t>
  </si>
  <si>
    <t xml:space="preserve"> Contenedores de aquellos gases que por sus características específicas son utilizados para consumo humano y aplicaciones medicinales en instituciones de salud y en forma particular.</t>
  </si>
  <si>
    <t>sistemas y dispositivos de terapia de entrega de oxigeno,cilindros de gas medicos o dispositivos relacionados</t>
  </si>
  <si>
    <t>Concentradores de oxígeno</t>
  </si>
  <si>
    <t>Es un equipo médico que por medio de la electricidad logra administrar a un paciente una mayor relación de oxígeno por volumen,1 para compensar alguna deficiencia (debido a una lesión o enfermedad, por ejemplo) en la captación de este gas y aumentar la eficiencia de la respiración.</t>
  </si>
  <si>
    <t>sistemas y dispositivos de terapia de entrega de oxigeno,concentradores de oxigeno</t>
  </si>
  <si>
    <t>Mezcladores de aire de oxígeno</t>
  </si>
  <si>
    <t>Son dispositivos de mezcla proporcional los cuales utilizan aire a presión Para succionar a traves del venturi el gas y generar la mezcla la cual es llevada hacia el quemador. Estos mezcladores pueden operar en un amplio margen de presiones a la entrada del aire y suministrar con precisión la adecuada cantidad de gas requerida cuando se utilizan con reguladores balanceados a cero presión.</t>
  </si>
  <si>
    <t>sistemas y dispositivos de terapia de entrega de oxigeno,mezcladores de aire oxigeno</t>
  </si>
  <si>
    <t>Temporizadores de oxígeno</t>
  </si>
  <si>
    <t>Instrumento para la medición del oxígeno (Oxímetro), mide el porcentaje de OXÍGENO en cámaras de conservación de Atmósfera Controlada (A.C.)</t>
  </si>
  <si>
    <t>sistemas y dispositivos de terapia de entrega de oxigeno,contadores de tiempo de oxigeno</t>
  </si>
  <si>
    <t>Conectores o adaptadores de suministro de oxígeno</t>
  </si>
  <si>
    <t>El adaptador que ingresa oxígeno al tubo de oxígeno.</t>
  </si>
  <si>
    <t>sistemas y dispositivos de terapia de entrega de oxigeno,adaptadores o conectores de caudal de oxigeno</t>
  </si>
  <si>
    <t>Compresores para terapia respiratoria</t>
  </si>
  <si>
    <t>El dispositivo para limpieza bronquial; diseñado para proporcionar la limpieza de moco y la estabilización de las vías respiratorias</t>
  </si>
  <si>
    <t>sistemas y dispositivos de terapia de entrega de oxigeno,compresores para terapia respiratoria</t>
  </si>
  <si>
    <t>Sensores de flujo o reguladores o componentes</t>
  </si>
  <si>
    <t>Un dispositivo que se utiliza para controlar el flujo de gases, líquidos o corriente eléctrica o sus componentes</t>
  </si>
  <si>
    <t>sistemas y dispositivos de terapia de entrega de oxigeno,sensores o reguladores de caudal, o componentes</t>
  </si>
  <si>
    <t>Máscaras de oxígeno o partes para uso médico</t>
  </si>
  <si>
    <t>Mascarillas con un reservorio que acumula oxígeno en cantidad suficiente para permitir  el flujo inspiratorio que la demanda ventilatoria del paciente requiera</t>
  </si>
  <si>
    <t>sistemas y dispositivos de terapia de entrega de oxigeno,mascarillas de oxigeno medicas o piezas,mascara facial,mascara faringea,mascara anestesia,mascara resucitador,mascara ventilacion,mascaras faciales,mascaras faringeas,mascaras ambu,mascara ventilacion mecanica,mascarilla oxigeno,mascarilla aerosol,mascarilla cambell,mascarilla campbell,mascarilla reservorio,mascarilla dosificador,mascarilla nebulizador,mascarilla laringea,mascarillas laringeas,mascarilla antestesia,mascarilla respirador,mascarilla anestesia,,macarilla oxigeno</t>
  </si>
  <si>
    <t>Cánulas nasales para uso médico</t>
  </si>
  <si>
    <t>Utilizadas para detectar el flujo nasal en pacientes adultos durante procedimientos de polisomnografía. Poseen filtros desechables y son compatibles con la mayoría de los sensores de flujo por presión de aire</t>
  </si>
  <si>
    <t>sistemas y dispositivos de terapia de entrega de oxigeno,canula medico nasal,bigotera</t>
  </si>
  <si>
    <t>Catéteres nasales o kits de cateterización para uso médico</t>
  </si>
  <si>
    <t>Catéter nasal de oxígeno</t>
  </si>
  <si>
    <t>sistemas y dispositivos de terapia de entrega de oxigeno,cateteres o kits de cateterizacion nasal medica</t>
  </si>
  <si>
    <t>Capuchas para la cabeza para uso médico</t>
  </si>
  <si>
    <t>Gorras, capuchas medicas de cabeza, gorras, capuchas medicas de cabeza en general,</t>
  </si>
  <si>
    <t>sistemas y dispositivos de terapia de entrega de oxigeno,capuchas medicas de cabeza</t>
  </si>
  <si>
    <t>Carpas de aerosol para uso médico</t>
  </si>
  <si>
    <t xml:space="preserve">Sistemas de administración de terapia de oxígeno y dispositivos, respiratorio y de anestesia, </t>
  </si>
  <si>
    <t>sistemas y dispositivos de terapia de entrega de oxigeno,tiendas de campana medicas aerosol</t>
  </si>
  <si>
    <t>Cámaras hiperbáricas para uso médico</t>
  </si>
  <si>
    <t>Es el uso médico del oxígeno a presiones por encima de la presión atmosférica, concretamente por encima de 1,4 ATA (Atmósferas Absolutas).</t>
  </si>
  <si>
    <t>sistemas y dispositivos de terapia de entrega de oxigeno,camaras medicas hiperbaricas</t>
  </si>
  <si>
    <t>Incubadoras para uso médico</t>
  </si>
  <si>
    <t xml:space="preserve"> Aparatos con la función común de crear un ambiente con la humedad y temperatura adecuadas para el crecimiento o reproducción de seres vivos.</t>
  </si>
  <si>
    <t>sistemas y dispositivos de terapia de entrega de oxigeno,incubadoras medicas</t>
  </si>
  <si>
    <t>Tubos o conectores de oxígeno para uso médico</t>
  </si>
  <si>
    <t>Tubo Conector Para Oxigeno</t>
  </si>
  <si>
    <t>sistemas y dispositivos de terapia de entrega de oxigeno,conectores o tubos de oxigeno medico,tubo endotraqueal</t>
  </si>
  <si>
    <t>Estuches para insufladores nasales</t>
  </si>
  <si>
    <t>El Inflador nasal comprende una c amara de impulsion, de pared el asticamente deformable, en forma de pera, dotada de una abertura de
salida de la que parte un cuello tubular aplica-
dor</t>
  </si>
  <si>
    <t>sistemas y dispositivos de terapia de entrega de oxigeno,estuches para insufladores nasales</t>
  </si>
  <si>
    <t>Inhaladores o sets</t>
  </si>
  <si>
    <t>es un dispositivo médico utilizado para suministrar un medicamento en forma de partículas de polvo al organismo a través de los pulmones, y de aquí a los tejidos blandos. Es ampliamente utilizado para el tratamiento del asma y enfermedades pulmonares obstructivas.</t>
  </si>
  <si>
    <t>sistemas y dispositivos de terapia de entrega de oxigeno,inhaladores o sets</t>
  </si>
  <si>
    <t>Accesorios para productos de sistemas de entrega de oxígeno para terapia o sus suministros</t>
  </si>
  <si>
    <t>Dispositivo médico utilizado para suministrar un medicamento en forma de partículas de polvo al organismo a través de los pulmones, y de aquí a los tejidos blandos. Es ampliamente utilizado para el tratamiento del asma y enfermedades pulmonares obstructivas.</t>
  </si>
  <si>
    <t>sistemas y dispositivos de terapia de entrega de oxigeno,accesorios para productos de administracion de oxigenoterapia o sus suministros,absorbente anhidrido carbonico y vapor de agua bs 1 kg,absorbente anhidrido carbonico y vapor de agua bs 1.27 kg,absorbente anhidrido carbonico y vapor de agua bs 5 kg,absorbente anhidrido carbonico y vapor de agua bs 5 kg</t>
  </si>
  <si>
    <t>Insuflador de oxígeno o sus accesorios</t>
  </si>
  <si>
    <t>Equipo que combina un preciso sistema de flujo continuo y un calentador del gas para mayor seguridad del paciente</t>
  </si>
  <si>
    <t>sistemas y dispositivos de terapia de entrega de oxigeno,insuflador de oxigeno o sus accesorios</t>
  </si>
  <si>
    <t>Convertidores de oxígeno líquido</t>
  </si>
  <si>
    <t>Instrumento para introducir, a soplos o inyectados, oxígeno dentro de una cavidad u órgano del cuerpo.</t>
  </si>
  <si>
    <t>sistemas y dispositivos de terapia de entrega de oxigeno,conversores de oxigeno liquido</t>
  </si>
  <si>
    <t>Filtros de concentradores de oxígeno</t>
  </si>
  <si>
    <t>Filtros que se utilizan en los aparatos que producen oxigeno al filtrar el oxígeno del medio ambiente</t>
  </si>
  <si>
    <t>sistemas y dispositivos de terapia de entrega de oxigeno,filtros de concentrador de oxigeno</t>
  </si>
  <si>
    <t>Humidificadores o vaporizadores respiratorios</t>
  </si>
  <si>
    <t>Un dispositivo utilizado para vaporizar la medicina para inhalar.</t>
  </si>
  <si>
    <t>productos de terapia aerosol y humedad respiratoria,vaporizadores o humedecedores respiratorios</t>
  </si>
  <si>
    <t>Nebulizadores o accesorios</t>
  </si>
  <si>
    <t>Es un aparato que divide los medicamentos líquidos en muy pequeñas gotas. La nube que de ningún modo se trata de vapor, se conduce por un tubo de plástico que está unido en uno de sus extremos a la salida del aparato y en el otro a una pieza plástica que se coloca sobre la boca o se introduce en las fosas nasales</t>
  </si>
  <si>
    <t>productos de terapia aerosol y humedad respiratoria,nebulizadores o accesorios,nebulizador mascarilla,aerocamara,aero camara,aerocamara inhalador,aero camara inhalador,aerocaamara p/inhalador,,mascarilla nebulizadora,aerocamaras volumatic spacer,aerocamaras babyhaler spacer</t>
  </si>
  <si>
    <t>Sets de transferencia para terapia respiratoria</t>
  </si>
  <si>
    <t>Es un aparato que divide los medicamentos líquidos en muy pequeñas gotas. La nube que de ningún modo se trata de vapor, se conduce por un tubo de plástico que está unido en uno de sus extremos a la salida del aparato y en el otro a una pieza plástica que se coloca sobre la boca o se introduce en las fosas nasales.</t>
  </si>
  <si>
    <t>productos de terapia aerosol y humedad respiratoria,sets de transferencia para terapia respiratoria</t>
  </si>
  <si>
    <t>Vías aéreas faríngeas</t>
  </si>
  <si>
    <t>Un tubo insertado a través de la boca y la faringe para que la lengua no bloquee elflujo de aire a una persona inconsciente.</t>
  </si>
  <si>
    <t>productos para la gestion de la via aerea,la via aerea de la faringe</t>
  </si>
  <si>
    <t>Tubos esofágicos</t>
  </si>
  <si>
    <t>Un catéter de silicona abierto con múltiples orificios laterales, utilizados para la administración de soluciones de alimentación intestinal.</t>
  </si>
  <si>
    <t>productos para la gestion de la via aerea,tubos esofagicos</t>
  </si>
  <si>
    <t>Tubos endotraqueales</t>
  </si>
  <si>
    <t>Son vías aéreas artificiales que se utilizan para mantener  permeable la vía aérea superior, impidiendo que la lengua la obstruya para proporcionar al paciente una adecuada ventilación y oxigenación y para controlar la secreciones.     </t>
  </si>
  <si>
    <t>productos para la gestion de la via aerea,tubos endotraqueales</t>
  </si>
  <si>
    <t>Tubos de traqueotomía</t>
  </si>
  <si>
    <t>Es un tubo curvo que se inserta en el estoma de una traqueostoma (el orificio realizado en el cuello y la tarquea).</t>
  </si>
  <si>
    <t>productos para la gestion de la via aerea,tubos de traqueotomia</t>
  </si>
  <si>
    <t>Tubos endobronquiales</t>
  </si>
  <si>
    <t xml:space="preserve">Se utilizan en cirugía torácica para la intubación selectiva pul-monar, necesaria para la ventilación unipulmonar. </t>
  </si>
  <si>
    <t>productos para la gestion de la via aerea,tubos endobronquiales</t>
  </si>
  <si>
    <t>Kits de reparación de tubos endotraqueales o de traqueotomía</t>
  </si>
  <si>
    <t>Tubo de doble luz se inserta en el bronquio de un pulmón para desinflar el otro pulmón para la anestesia o cirugía torácica.</t>
  </si>
  <si>
    <t>productos para la gestion de la via aerea,equipos de reparar tubos endobronquiales o de traqueotomia</t>
  </si>
  <si>
    <t>Productos de aspiradores respiratorios o accesorios</t>
  </si>
  <si>
    <t>Dispositivo que utiliza una bomba de aire para aspirar.</t>
  </si>
  <si>
    <t>productos para la gestion de la via aerea,productos o accesorios de aspirador respiratorio</t>
  </si>
  <si>
    <t>Sujetadores de vías aéreas artificiales</t>
  </si>
  <si>
    <t>Portador de una vía aérea artificial: TOT o cánula de traqueotomía (guía de cuidado de TOT/Traqueotomía, guía de cuidado de balón de neumotaponamiento).</t>
  </si>
  <si>
    <t>productos para la gestion de la via aerea,portadores de via aerea artificial</t>
  </si>
  <si>
    <t>Accesorios de vías aéreas artificiales</t>
  </si>
  <si>
    <t>Dispositivo de plástico o de goma que puede ser insertado en el tracto respiratorio superior o inferior para facilitar la ventilación o la eliminación de secreciones</t>
  </si>
  <si>
    <t>productos para la gestion de la via aerea,accesorios de via aerea artificial</t>
  </si>
  <si>
    <t>Sets endotraqueales o de traqueotomía</t>
  </si>
  <si>
    <t>Los tubos endotraqueales se dividen en dos partes: el adaptador de 15mm  que facilita la conexión al respirador, bolsa de resucitación o al tubo en T según las necesidades en cada situación,  y el tubo propiamente dicho. En el tubo pueden existir  otros dos elementos como son el balón de inflado del neumo  y la válvula antiretorno de inflado.</t>
  </si>
  <si>
    <t>productos para la gestion de la via aerea,sets endotraqueales o de traqueotomia</t>
  </si>
  <si>
    <t>Kits de manómetros respiratorios</t>
  </si>
  <si>
    <t>Mide la presión en algún punto situado entre las válvulas unidireccionales espiratoria e inspiratoria.</t>
  </si>
  <si>
    <t>productos para la gestion de la via aerea,kits de manometro respiratorio</t>
  </si>
  <si>
    <t>Tubos nasofaríngeos</t>
  </si>
  <si>
    <t>Pueden ser de dos versiones con balón ó sin el baón. Los que son con balón llevan una linea de inflado con una valvula unidireccional, cada tubo se suministra con un conector de 15mm. Adecuado al diametro del mismo.</t>
  </si>
  <si>
    <t>productos para la gestion de la via aerea,tubos nasofaringeos</t>
  </si>
  <si>
    <t>Vías aéreas faríngeas o kits de vías aéreas</t>
  </si>
  <si>
    <t>Es un tubo que está diseñado para ser insertado en el conducto nasal para asegurar un abierta la vía aérea </t>
  </si>
  <si>
    <t>productos para la gestion de la via aerea,vias aereas faringeas o kits de vias aereas</t>
  </si>
  <si>
    <t>Mordazas de presión de vías aéreas</t>
  </si>
  <si>
    <t>Un elemento diseñado para ser utilizado para la monitorización de la presión de las vías aéreas, dentro de la gama de menos de 60 cm de agua más 60 cm de presión de agua. Incluye puerto de 1/4 pulgadas macho dentado.</t>
  </si>
  <si>
    <t>productos para la gestion de la via aerea,calibradores de presion de vias aereas</t>
  </si>
  <si>
    <t>Accesorios de traqueotomía</t>
  </si>
  <si>
    <t>Equipo mediante el cual se hace una incisión en la tráquea para extraer cuerpos extraños.</t>
  </si>
  <si>
    <t>productos para la gestion de la via aerea,accesorios de traqueotomia</t>
  </si>
  <si>
    <t>Laringoscopios o accesorios</t>
  </si>
  <si>
    <t>El laringoscopio es un instrumento médico simple que sirve principalmente para examinar la glotis y las cuerdas vocales.</t>
  </si>
  <si>
    <t>suministros de intubacion,laringoscopios o accesorios,hoja laringoscopio</t>
  </si>
  <si>
    <t>Aerosoles laríngeos</t>
  </si>
  <si>
    <t>Es un procedimiento médico que se utiliza para obtener una vista de los pliegues vocales y la glotis.</t>
  </si>
  <si>
    <t>suministros de intubacion,atomizador laringeo</t>
  </si>
  <si>
    <t>Bloques de mordida</t>
  </si>
  <si>
    <t>Un dispositivo comercialmente disponible, por lo general hecho de caucho, que puede ser usado para mantener abierta la cavidad bucal de un paciente durante una sesión de tratamiento prolongada.</t>
  </si>
  <si>
    <t>suministros de intubacion,bloques para morder</t>
  </si>
  <si>
    <t>Estiletes de intubación</t>
  </si>
  <si>
    <t>Bloque de mordida para mantener la boca del paciente cómodamente abierto durante los procedimientos, mientras que permite el acceso completo a la ortodoncia.</t>
  </si>
  <si>
    <t>suministros de intubacion,estiletes de intubacion,estilete acanalado,estilete pediatrico,estilete intubacion,estilete p/intubacion,estilete pediatrico,estilete neonatal,</t>
  </si>
  <si>
    <t>Fórceps de intubación</t>
  </si>
  <si>
    <t>Se utilizan para guiar un tubo traqueal en la laringe o una sonda nasogástrica en el esófago bajo visión directa.</t>
  </si>
  <si>
    <t>suministros de intubacion,forceps de intubacion</t>
  </si>
  <si>
    <t>Introductores</t>
  </si>
  <si>
    <t>Un instrumento o estilete usado para insertar un catéter, un tubo endotraqueal, o dispositivo similar flexible en el cuerpo.</t>
  </si>
  <si>
    <t>suministros de intubacion,introductores,introducers,introductores,introductor pediatrico,introductor pericutaneo</t>
  </si>
  <si>
    <t>Herramientas de doblado</t>
  </si>
  <si>
    <t>Instrumento que se utiliza para volver una cosa sobre otra.</t>
  </si>
  <si>
    <t>suministros de intubacion,herramientas de doblar</t>
  </si>
  <si>
    <t>Sondas o guías de intubación</t>
  </si>
  <si>
    <t>Elemento utilizado para posicionar los tubos para la intubación.</t>
  </si>
  <si>
    <t>suministros de intubacion,guias o calibres de intubacion</t>
  </si>
  <si>
    <t>Detectores de dióxido de carbono para pacientes</t>
  </si>
  <si>
    <t>Un dispositivo indicador químicamente tratado, no tóxico, diseñado para su uso entre un tubo, traquea y un circuito de respiración. Es para ser utilizado para la detección del rango aproximado de gas de dióxido de carbono expirado durante la respiración por un paciente durante la intubación traqueal o mientras el paciente está intubado mientras está en ventilación mecánica.</t>
  </si>
  <si>
    <t>suministros de intubacion,detectores de bioxido de carbono del paciente</t>
  </si>
  <si>
    <t>Bombas de succión</t>
  </si>
  <si>
    <t>Una bomba para la extracción de un líquido por medio de succión producido por un pistón arrastrado a través de un cilindro</t>
  </si>
  <si>
    <t>suministros de intubacion,bombas de succion</t>
  </si>
  <si>
    <t>Catéteres de succión o sus accesorios</t>
  </si>
  <si>
    <t>Diseñado especialmente para ventilar y succionar secreciones traqueales simultáneamente.</t>
  </si>
  <si>
    <t>suministros de intubacion,cateteres de succion o sus accesorios</t>
  </si>
  <si>
    <t>Tubos o tuberías de succión</t>
  </si>
  <si>
    <t>Elemento cilindrico utilizado para succionar.</t>
  </si>
  <si>
    <t>suministros de intubacion,tubos o tuberias de succion,sonda succion</t>
  </si>
  <si>
    <t>Forros o cajitas pequeñas de succión</t>
  </si>
  <si>
    <t>Elementos utilizadaos para cubrir</t>
  </si>
  <si>
    <t>suministros de intubacion,forros o cajitas pequenas de succion</t>
  </si>
  <si>
    <t>Adaptadores o conectores de succión</t>
  </si>
  <si>
    <t>Elementos que se utilizan para conectar tubos o tuberías de succión</t>
  </si>
  <si>
    <t>suministros de intubacion,adaptadores o conectores de succion</t>
  </si>
  <si>
    <t>Kits de succión</t>
  </si>
  <si>
    <t>Conjunto de elementos destinados para realizar succión.</t>
  </si>
  <si>
    <t>suministros de intubacion,kits de succion,sonda aspiracion</t>
  </si>
  <si>
    <t>Quillas laríngeas o accesorios</t>
  </si>
  <si>
    <t>Los stents diseñados para su despliegue dentro de la laringe para evitar que las superficies opuestas de la mucosa de tocar  en lugar de proporcionar 360 grados de apoyo como la mayoría de los stents.</t>
  </si>
  <si>
    <t>suministros de intubacion,espirales para laringe o sus accesorios</t>
  </si>
  <si>
    <t>Componentes o accesorios de intubación</t>
  </si>
  <si>
    <t>Elementos destinados para introducir un tubo en un conducto del organismo, especialmente en la tráquea para permitir la entrada de aire en los pulmones.</t>
  </si>
  <si>
    <t>suministros de intubacion,componentes y accesorios de intubadoras</t>
  </si>
  <si>
    <t>Pulmón de hierro</t>
  </si>
  <si>
    <t>Un tanque metálico hermético que encierra todo el cuerpo, excepto la cabeza y fuerza los pulmones a inhalar y exhalar a través de cambios regulados en la presión atmosférica.</t>
  </si>
  <si>
    <t>ventiladores de presion mecanica negativa,pulmon de hierro</t>
  </si>
  <si>
    <t>Productos de coraza de pecho</t>
  </si>
  <si>
    <t>Es el producto que se ubica en el torso.</t>
  </si>
  <si>
    <t>ventiladores de presion mecanica negativa,productos de cuirass para el pecho,coraza de pecho</t>
  </si>
  <si>
    <t>Máquinas respiradoras de presión positiva intermitente ippb</t>
  </si>
  <si>
    <t>Equipo que aplica una terapia que permite la rehabilitación de pacientes con problemas respiratorios, una adecuada remoción de secreciones y una mejor distribución de los fármacos administrados por vía inhalatoria, además de una reducción del atropamiento de aire y una gimnasia específica para los músculos respiratorios.</t>
  </si>
  <si>
    <t>ventiladores y accesorios de presion mecanica positiva,maquinas de respiracion intermitente por presion positiva (ippb)</t>
  </si>
  <si>
    <t>Máquinas de presión de aire positivo continuo no invasivo</t>
  </si>
  <si>
    <t>Equipo que aplica una ventilación no invasiva (VNI) sin intubación endotraqueal con presión positiva intermitente, que consiste en entregar presión positiva a través del tracto respiratorio superior con el fin de aumentar la ventilación alveolar</t>
  </si>
  <si>
    <t>ventiladores y accesorios de presion mecanica positiva,maquinas no invasivas de presion positiva de aire continua</t>
  </si>
  <si>
    <t>Máquinas de doble nivel no invasivas</t>
  </si>
  <si>
    <t>Equipo para suministrar presión positiva de dos niveles.</t>
  </si>
  <si>
    <t>ventiladores y accesorios de presion mecanica positiva,maquinas no invasivas de dos niveles</t>
  </si>
  <si>
    <t>Ventiladores de transporte</t>
  </si>
  <si>
    <t>Un ventilador de presión positiva que soporta la respiración de forma automática y con menos necesidad de un ajuste de un ventilador estándar de hospital; diseñado para su uso en una ambulancia para ventilar un paciente intubado.</t>
  </si>
  <si>
    <t>ventiladores y accesorios de presion mecanica positiva,ventiladores de transporte</t>
  </si>
  <si>
    <t>Ventiladores para cuidados intensivos de adultos o pediátricos</t>
  </si>
  <si>
    <t>Equipos de ventilación para cuidados intensivos de niños y adultos.</t>
  </si>
  <si>
    <t>ventiladores y accesorios de presion mecanica positiva,ventiladores de cuidado intensivo pediatrico o de adultos</t>
  </si>
  <si>
    <t>Ventiladores para cuidado intensivo de bebés</t>
  </si>
  <si>
    <t>Es una máquina de fluido concedida para producir una corriente de aire para infantes.</t>
  </si>
  <si>
    <t>ventiladores y accesorios de presion mecanica positiva,ventiladores de cuidado intensivo de infantes</t>
  </si>
  <si>
    <t>Ventiladores de alta frecuencia</t>
  </si>
  <si>
    <t>Es una máquina de fluido concedida para producir una corriente de aire de alta frecuencia.</t>
  </si>
  <si>
    <t>ventiladores y accesorios de presion mecanica positiva,ventiladores de alta frecuencia</t>
  </si>
  <si>
    <t>Ventiladores de cuidado en casa</t>
  </si>
  <si>
    <t>Una máquina diseñada para mover mecánicamente el aire respirable dentro y fuera de los pulmones, para proporcionar el mecanismo de la respiración de un paciente que es físicamente incapaz de respirar o de respiración insuficiente para el cuidado en casa</t>
  </si>
  <si>
    <t>ventiladores y accesorios de presion mecanica positiva,ventiladores para el cuidado en casa</t>
  </si>
  <si>
    <t>Circuitos de ventiladores o de respiración</t>
  </si>
  <si>
    <t>de una máquina de anestesia es la vía por la que el agente anestésico volátil y oxígeno son transportados a la paciente y se retira dióxido de carbono. Los dos métodos para la eliminación de dióxido de carbono que son de ventilación expiran todos los gases al exterior, y el método de la absorción de CO2 químicamente y reinspiración el gas espirado</t>
  </si>
  <si>
    <t>ventiladores y accesorios de presion mecanica positiva,circuito de respiracion o ventilador</t>
  </si>
  <si>
    <t>Bolsas de circuito de respiración</t>
  </si>
  <si>
    <t>Es la intervase entre la maquina de anestecia y el paciente.</t>
  </si>
  <si>
    <t>ventiladores y accesorios de presion mecanica positiva,bolsas de circuito de respiracion</t>
  </si>
  <si>
    <t>Productos de hiperventilación</t>
  </si>
  <si>
    <t>Elementos utilizados para determinar el aumento excesido de los tejidos del pulmón.</t>
  </si>
  <si>
    <t>ventiladores y accesorios de presion mecanica positiva,productos de hiperinflacion</t>
  </si>
  <si>
    <t>Válvulas de presión de exhalación y positiva peep</t>
  </si>
  <si>
    <t>Dispositivo que aplica una técnica mecánica que a menudo se utiliza al ventilar a un paciente inconsciente.</t>
  </si>
  <si>
    <t>ventiladores y accesorios de presion mecanica positiva,valvulas de presion espiratoria final positiva (peep)</t>
  </si>
  <si>
    <t>Máscaras o correas de presión de vías aéreas positivas continuas cpap</t>
  </si>
  <si>
    <t>Dispositivo que se utiliza para aplicar el tratamiento que distribuye aire ligeramente presurizado durante el ciclo respiratorio.</t>
  </si>
  <si>
    <t>ventiladores y accesorios de presion mecanica positiva,mascarillas o correas de presion positiva continua en la via aerea (cpap)</t>
  </si>
  <si>
    <t>Conectores o adaptadores o válvulas de circuitos</t>
  </si>
  <si>
    <t>Mecanismo que regula el flujo de la comunicación entre dos partes de una máquina o sistema.</t>
  </si>
  <si>
    <t>ventiladores y accesorios de presion mecanica positiva,valvulas o adaptadores o conectores de circuito,set de extension conector t</t>
  </si>
  <si>
    <t>Suministros de chequeo de ventiladores</t>
  </si>
  <si>
    <t>Elementos utilizados para poder comprobar el funcionamiento del ventilador.</t>
  </si>
  <si>
    <t>ventiladores y accesorios de presion mecanica positiva,suministros de pruebas del ventilador</t>
  </si>
  <si>
    <t>Termómetros de ventiladores</t>
  </si>
  <si>
    <t>Permite controlar la temperatura de la estufa para obtener el mejor rendimiento de los ventiladores.</t>
  </si>
  <si>
    <t>ventiladores y accesorios de presion mecanica positiva,termometros del ventilador</t>
  </si>
  <si>
    <t>Trampas de agua para ventiladores</t>
  </si>
  <si>
    <t>Sifón de agua reutilizable para ventiladores de reanimación.</t>
  </si>
  <si>
    <t>ventiladores y accesorios de presion mecanica positiva,sifones del agua del ventilador</t>
  </si>
  <si>
    <t>Puertos o líneas de muestreo de gas para ventiladores</t>
  </si>
  <si>
    <t>Elementos para conectar o donde se conecta para realizar el muestreo del gas del ventilador</t>
  </si>
  <si>
    <t>ventiladores y accesorios de presion mecanica positiva,lineas o puertos de muestreo del gas del ventilador</t>
  </si>
  <si>
    <t>Intercambiadores o filtros de calor o humedad para ventiladores</t>
  </si>
  <si>
    <t>Intercambiadores de calor y humedad para pacientes sometidos a ventilación mecánica y espontánea.</t>
  </si>
  <si>
    <t>ventiladores y accesorios de presion mecanica positiva,filtros o intercambiadores de humedad o calor del ventilador,filtro bacteria,filtro humidificador,filtro antibacterial,filtro antiviral,filtro humificador,</t>
  </si>
  <si>
    <t>Accesorios para ventiladores</t>
  </si>
  <si>
    <t>Accesorios para respiradores.</t>
  </si>
  <si>
    <t>ventiladores y accesorios de presion mecanica positiva,accesorios del ventilador</t>
  </si>
  <si>
    <t>Productos de humidificación para ventiladores</t>
  </si>
  <si>
    <t>Sistema de "almohadillas de ventilación", el aire se expulsa a través de la almohadilla, con lo que el agua se evapora y se incrementa la humedad relativa del aire. Las almohadillas se montan en la cámara de presión, entre el ventilador y los conductos.</t>
  </si>
  <si>
    <t>ventiladores y accesorios de presion mecanica positiva,productos de humidificacion del ventilador,humidificador,humidificador desechable,humidificador reusable,humidificador esterilizable,humidifacdor oxigeno,humidifcadores,humedificador,</t>
  </si>
  <si>
    <t>Productos de retiro del tubo para ventiladores</t>
  </si>
  <si>
    <t>Equipoa usados en el proceso que se lleva a cabo, de forma gradual o rapida, para lograr con exito, que el paciente reanude su respiracion espontánea</t>
  </si>
  <si>
    <t>ventiladores y accesorios de presion mecanica positiva,productos de destetar del ventilador</t>
  </si>
  <si>
    <t>Accesorios o suministros para respiradores</t>
  </si>
  <si>
    <t>Aparato de respiración que proporciona un suministro de aire de seguridad, siempre que sea transpirable aire es irrespirable o deficiente en oxígeno</t>
  </si>
  <si>
    <t>ventiladores y accesorios de presion mecanica positiva,aparatos de respiracion, accesorios y suministros</t>
  </si>
  <si>
    <t>Kits de circuitos para ventiladores</t>
  </si>
  <si>
    <t>Ramal de ventilación que sirve a dos o más sifones, que se extiende desde la última conexión fija de un colector horizontal hasta la columna de ventilación.</t>
  </si>
  <si>
    <t>ventiladores y accesorios de presion mecanica positiva,kits de circuito de ventilacion</t>
  </si>
  <si>
    <t>Accesorios de presión para vías aéreas positivas de doble nivel bi pap</t>
  </si>
  <si>
    <t>Máquina que puede ser programada para proporcionar un nivel de presión para la exhalación y otra para la inhalación.</t>
  </si>
  <si>
    <t>ventiladores y accesorios de presion mecanica positiva,accesorios de presion positiva intermitente en la via aerea de dos niveles (bi pap)</t>
  </si>
  <si>
    <t>Resucitadores manuales</t>
  </si>
  <si>
    <t>Es uno de los dispositivos más comunes usados para ventilar y para oxigenar los pacientes en práctica médica.</t>
  </si>
  <si>
    <t>suministros de resucitadores,resucitadores manuales,ambu</t>
  </si>
  <si>
    <t>Resucitadores neumáticos</t>
  </si>
  <si>
    <t>Resucitadores pulmonar diseñados para proporcionar soporte respiratorio de regulación de presión (por lo general 50 psi) de oxígeno o suministros de aire. Estos reanimadores típicamente consisten en una máscara de estándar, un conector que tiene una toma de corriente adecuada para ajustarse a cualquier máscara estándar (22 mm de diámetro) o adjuntar a un tubo endotraqueal o traqueotomía (15 mm de diámetro),</t>
  </si>
  <si>
    <t>suministros de resucitadores,resucitadores neumaticos</t>
  </si>
  <si>
    <t>Máscaras o accesorios de resucitación</t>
  </si>
  <si>
    <t xml:space="preserve">Compuesta por una válvula unidireccional, unida a una mascarilla de reanimación realizada en material exento de látex. Evita el contacto boca a boca. Puede ser utilizada cada vez que se presenta la necesidad de reanimar a un paciente con paro respiratorio. </t>
  </si>
  <si>
    <t>suministros de resucitadores,mascaras de reanimacion o accesorios,ambu</t>
  </si>
  <si>
    <t>Componentes o accesorios de resucitación</t>
  </si>
  <si>
    <t>Elementos que se le pueden adicionar a las máquinas de resucitar.</t>
  </si>
  <si>
    <t>suministros de resucitadores,accesorios o componentes resucitadores</t>
  </si>
  <si>
    <t>Conectores de resucitación</t>
  </si>
  <si>
    <t>Conectores del equipo de reanimación cardiopulmonar</t>
  </si>
  <si>
    <t>suministros de resucitadores,conectores de reanimacion</t>
  </si>
  <si>
    <t>Kits de resucitación</t>
  </si>
  <si>
    <t>Equipo usado en el procedimiento médico de emergencia para la víctima de un paro cardíaco o, en algunas circunstancias, paro respiratorio. La RCP se realiza en los hospitales, o en la comunidad por legos o por profesionales de los servicion de emergencias.</t>
  </si>
  <si>
    <t>suministros de resucitadores,kits de reanimacion</t>
  </si>
  <si>
    <t>Estuches para aparatos o accesorios de resucitación</t>
  </si>
  <si>
    <t>Estuche de guardar El equipo completo para reanimación con desfibrilador monitor.</t>
  </si>
  <si>
    <t>suministros de resucitadores,estuches para aparatos de reanimacion o accesorios</t>
  </si>
  <si>
    <t>Agujas de toracentesis</t>
  </si>
  <si>
    <t>La aguja para la toracocentesis se introduce por encima de la costilla dentro del espacio pleural. </t>
  </si>
  <si>
    <t>productos de toracentesis,agujas de toracentesis</t>
  </si>
  <si>
    <t>Bandejas o juegos de toracentesis</t>
  </si>
  <si>
    <t>Recipiente sobre el que se ponen todos los instrumentos que se requiren para la toracentesis.</t>
  </si>
  <si>
    <t>productos de toracentesis,bandejas o juegos de toracentesis</t>
  </si>
  <si>
    <t>Catéteres o kits de cateterización de toracentesis o accesorios</t>
  </si>
  <si>
    <t>Procedimiento que consiste en pasar una sonda delgada y flexible (catéter) en la pared torácica para evacuar por aspiración el líquido acumulado en la cavidad pleural.</t>
  </si>
  <si>
    <t>productos de toracentesis,cateteres o kits de cateterizacion de toracentesis o accesorios</t>
  </si>
  <si>
    <t>Unidad de drenaje de la cavidad pleural o accesorios</t>
  </si>
  <si>
    <t>Es la introducción de un tubo en el interior de la cavidad pleural a través de la caja torácica por un espacio intercostal con fines terapéuticos. El drenaje de la cavidad pleural tiene como objetivo eliminar o prevenir la acumulación de aire y de líquido en su interior.</t>
  </si>
  <si>
    <t>productos de toracentesis,unidad de drenaje de la cavidad pleural o accesorios,receptalseal , kit drenaje de torax, receptal con valvula, receptal sin valvula</t>
  </si>
  <si>
    <t>Aparatos de gas de anestesia</t>
  </si>
  <si>
    <t>Los aparatos de anestesia son equipos de precisión con detalles de mecánica, ingeniería y electrónica para poder asegurar una cantidad exacta de un gas que sea predicible para la seguridad del paciente.</t>
  </si>
  <si>
    <t>aparatos de anestesia, y accesorios y suministros,aparatos de anestesia con gas,recarga oxigeno medicinal 6 m3, pureza 99,7% minimo,recarga oxigeno medicinal 6 m3, pureza 99,7% minimo,recarga oxigeno medicinal 6 m3, pureza 99,7% minimo,recarga oxigeno medicinal 6 m3, pureza 99,7% minimo,recarga oxigeno medicinal 6 m3, pureza 99,7% minimo</t>
  </si>
  <si>
    <t>Unidades de absorción para aparatos de gas de anestesia</t>
  </si>
  <si>
    <t>Dispositivos que se utilizan para absorver el gas de las máquinas de anestesia.</t>
  </si>
  <si>
    <t>aparatos de anestesia, y accesorios y suministros,unidades de absorcion para aparatos de anestesia con gas,absorbente anhidrido carbonico y vapor de agua bs 1 kg,absorbente anhidrido carbonico y vapor de agua bs 1.27 kg,absorbente anhidrido carbonico y vapor de agua bs 5 kg,absorbente anhidrido carbonico y vapor de agua bs 5 kg,absorbente anhidrido carbonico y vapor de agua bi 4,5 kg</t>
  </si>
  <si>
    <t>Inhaladores de anestesia o unidades de inhalación o accesorios</t>
  </si>
  <si>
    <t>Instrumento para la inhación de los vapores de éter en la anestesia.</t>
  </si>
  <si>
    <t>aparatos de anestesia, y accesorios y suministros,inhaladores de anestesia, unidades de inhalacion o accesorios,bolsa anestesia,bolsa p/anestesia,</t>
  </si>
  <si>
    <t>Sets o kits de anestesia</t>
  </si>
  <si>
    <t>Equipo médico controlado en el que se usan fármacos para bloquear la sensibilidad táctil y dolorosa de un paciente, sea en todo o parte de su cuerpo y sea con o sin compromiso de conciencia.</t>
  </si>
  <si>
    <t>aparatos de anestesia, y accesorios y suministros,sets o kits de anestesia</t>
  </si>
  <si>
    <t>Tubos para aparatos de gas de anestesia o ensamblajes de tubos o ajustes de tubos o accesorios</t>
  </si>
  <si>
    <t>Elementos cilindricos que se utilizan para conectar las máquinas de anestesia con gas.</t>
  </si>
  <si>
    <t>aparatos de anestesia, y accesorios y suministros,tubos, conjuntos de tubos o acoplamientos para tubos de aparatos de anestesia con gas, o accesorios</t>
  </si>
  <si>
    <t>Filtros de pantalla para aparatos de anestesia</t>
  </si>
  <si>
    <t>Elementos poroso por el cual se hace pasar el gas para la anestesia.</t>
  </si>
  <si>
    <t>aparatos de anestesia, y accesorios y suministros,filtros de pantalla para aparatos de anestesia</t>
  </si>
  <si>
    <t>Control de temperatura para aparatos de anestesia</t>
  </si>
  <si>
    <t>Dispositivo que se utiliza para monitorear y controlar la temperatura de las máquinas de anestesia.</t>
  </si>
  <si>
    <t>aparatos de anestesia, y accesorios y suministros,control de temperatura para aparatos de anestesia</t>
  </si>
  <si>
    <t>Bomba intratecal</t>
  </si>
  <si>
    <t>Es un pequeño dispositivo médico programabe que funciona con una bateria y adminitra baclofeno por vía intratecal.</t>
  </si>
  <si>
    <t>aparatos de anestesia, y accesorios y suministros,bombas de baclofeno</t>
  </si>
  <si>
    <t>Esterilizadores químicos o de gas</t>
  </si>
  <si>
    <t>Aparato que esteriliza utensilios o instrumentos destruyendo los gérmenes que pueda haber en ellos.</t>
  </si>
  <si>
    <t>equipo y accesorios de esterilizadores y de autoclave,esterilizadores de gas o de productos quimicos,gas oxido etileno cartridge 100 g p/equipo 3m,gas oxido etileno cartridge 100 g p/equipo 3m</t>
  </si>
  <si>
    <t>Esterilizadores de aire seco o de aire caliente</t>
  </si>
  <si>
    <t>equipo y accesorios de esterilizadores y de autoclave,esterilizadores de aire caliente o calor seco</t>
  </si>
  <si>
    <t>Esterilizadores de filtro</t>
  </si>
  <si>
    <t>equipo y accesorios de esterilizadores y de autoclave,esterilizadores de filtro</t>
  </si>
  <si>
    <t>Esterilizadores de bolas de vidrio</t>
  </si>
  <si>
    <t>equipo y accesorios de esterilizadores y de autoclave,esterilizadores de cuentas de vidrio</t>
  </si>
  <si>
    <t>Manijas de elevación para contenedores o bandejas de esterilización</t>
  </si>
  <si>
    <t>Elemento por donde se puede agarrar y levantar una bandeja o recipiente esterillizadora</t>
  </si>
  <si>
    <t>equipo y accesorios de esterilizadores y de autoclave,asideros para levantar bandejas o recipientes esterilizadores</t>
  </si>
  <si>
    <t>Dispositivos o accesorios eléctricos para limpieza de instrumentos</t>
  </si>
  <si>
    <t xml:space="preserve">Equipos y productos para la limpieza de motor para los instrumentos </t>
  </si>
  <si>
    <t>equipo y accesorios de esterilizadores y de autoclave,dispositivos o accesorios con motor para la limpieza de instrumentos</t>
  </si>
  <si>
    <t>Esterilizadores de radiación</t>
  </si>
  <si>
    <t xml:space="preserve">Esterilización ultravioleta es el proceso de destrucción de toda vida microbiana por medio de radiación ultravioleta. </t>
  </si>
  <si>
    <t>equipo y accesorios de esterilizadores y de autoclave,esterilizadores de radiacion</t>
  </si>
  <si>
    <t>Autoclaves o esterilizadores de vapor</t>
  </si>
  <si>
    <t>equipo y accesorios de esterilizadores y de autoclave,esterilizadores o autoclaves de vapor</t>
  </si>
  <si>
    <t>Contenedores o bandejas de esterilización</t>
  </si>
  <si>
    <t>Utilizados para esterilizar instrumental médico quirurgico y odontológico en estufa y auto clave, a vapor u oxido de etileno. Pueden ser lisas o perforadas, con o sin tapas, con o sin asas, con cierre o sin ellos.</t>
  </si>
  <si>
    <t>equipo y accesorios de esterilizadores y de autoclave,bandejas o contenedores de esterilizacion</t>
  </si>
  <si>
    <t>Ganchos o estantes o sujetadores para instrumentos de esterilización</t>
  </si>
  <si>
    <t>Elemento por donde se puede agarrar y levantar instrumentos de esterización.</t>
  </si>
  <si>
    <t>equipo y accesorios de esterilizadores y de autoclave,asideros o cuerdas o estantes o garpas de instrumentos de esterilizacion</t>
  </si>
  <si>
    <t>Lámparas de esterilización</t>
  </si>
  <si>
    <t>Utensilio para dar luz artificial para el proceso de esterilización</t>
  </si>
  <si>
    <t>equipo y accesorios de esterilizadores y de autoclave,lamparas de esterilizacion</t>
  </si>
  <si>
    <t>Tapas de esterilización</t>
  </si>
  <si>
    <t>Tapas de esterilización en acero inoxidable  o aluminio utilizados para esterilizar instrumental médico quirurgico y odontológico en estufa y auto clave, a vapor u oxido de etileno. Pueden ser lisas o perforadas, con o sin asas, con cierre o sin ellos.</t>
  </si>
  <si>
    <t>equipo y accesorios de esterilizadores y de autoclave,tapas de esterilizacion</t>
  </si>
  <si>
    <t>Placas de identificación de esterilización</t>
  </si>
  <si>
    <t>Plancha que sirve para anunciar los nombres de esterilización</t>
  </si>
  <si>
    <t>equipo y accesorios de esterilizadores y de autoclave,placas de nombres de esterilizacion</t>
  </si>
  <si>
    <t>Calentadores sanitarios o accesorios</t>
  </si>
  <si>
    <t>Equipo utilizado para preparar algo conforme a las prescripciones de la higiene con calor o vapor.</t>
  </si>
  <si>
    <t>equipo y accesorios de esterilizadores y de autoclave,calefactores de higienizacion o accesorios</t>
  </si>
  <si>
    <t>Gabinetes de esterilización</t>
  </si>
  <si>
    <t>Muebles que se utilizan para almacenar todo lo correspondiente a la este</t>
  </si>
  <si>
    <t>equipo y accesorios de esterilizadores y de autoclave,armarios de esterilizacion</t>
  </si>
  <si>
    <t>Filtros de esterilización</t>
  </si>
  <si>
    <t>Filtros elaborados por un material fibroso (papel, asbesto o fibra de vidrio) dispuesto al azar, de manera que dentro de la estructura del filtro se crean vías tortuosas donde pueden quedar retenidos la mayoría de los contaminantes presentes.</t>
  </si>
  <si>
    <t>equipo y accesorios de esterilizadores y de autoclave,filtros de esterilizacion</t>
  </si>
  <si>
    <t>Sistemas de recuperación de agua de esterilización</t>
  </si>
  <si>
    <t>Conjunto de instrumentos o equipos que se utilizan para la recuperación y esterilización de agua.</t>
  </si>
  <si>
    <t>equipo y accesorios de esterilizadores y de autoclave,sistemas de recuperacion y esterilizacion de agua</t>
  </si>
  <si>
    <t>Barras para cánulas de esterilización</t>
  </si>
  <si>
    <t>.</t>
  </si>
  <si>
    <t>equipo y accesorios de esterilizadores y de autoclave,barras de canulas de esterilizacion</t>
  </si>
  <si>
    <t>Esterilizadores de agujas</t>
  </si>
  <si>
    <t>Esterilizadores de asas y agujas</t>
  </si>
  <si>
    <t>equipo y accesorios de esterilizadores y de autoclave,esterilizadores de agujas</t>
  </si>
  <si>
    <t>Packs de comprobación para esterilizadores de vapor</t>
  </si>
  <si>
    <t>Conjunto de elementos utilizados para realizar las pruebas para la esterilizador de vapor.</t>
  </si>
  <si>
    <t>equipo y accesorios de esterilizadores y de autoclave,packs de comprobacion para esterilizadores de vapor</t>
  </si>
  <si>
    <t>Sets de esterilización</t>
  </si>
  <si>
    <t>Set básico de esterilizador .</t>
  </si>
  <si>
    <t>equipo y accesorios de esterilizadores y de autoclave,sets de esterilizacion</t>
  </si>
  <si>
    <t>Instrumentos de esterilización o insertos de estuches de esterilización</t>
  </si>
  <si>
    <t>Herramientas que se utilizan para destruir los gérmenes patógenos.</t>
  </si>
  <si>
    <t>equipo y accesorios de esterilizadores y de autoclave,instrumentos de esterilizacion o soportes para estuches de esterilizacion</t>
  </si>
  <si>
    <t>Mangas de filtro de esterilización</t>
  </si>
  <si>
    <t>Parte alargada o estrecha con un extremo libre, por el cual se puede agarrar los filtros de esterilización</t>
  </si>
  <si>
    <t>equipo y accesorios de esterilizadores y de autoclave,manguitos de filtro de esterilizacion</t>
  </si>
  <si>
    <t>Adaptadores o ensamblajes de adaptadores de esterilización</t>
  </si>
  <si>
    <t>Dispositivo o aparato que sirve para acomodar elementos de distinto uso.</t>
  </si>
  <si>
    <t>equipo y accesorios de esterilizadores y de autoclave,adaptadores de esterilizacion o conjuntos de adaptadores</t>
  </si>
  <si>
    <t>Soluciones de decontaminación</t>
  </si>
  <si>
    <t>Sustancias químicas que se aplican para lograr descontaminar algo.</t>
  </si>
  <si>
    <t>soluciones de desinfectantes y esterilizacion en frio,soluciones de descontaminacion</t>
  </si>
  <si>
    <t>Soluciones de glutaraldehida</t>
  </si>
  <si>
    <t>Compuesto químico de la familia de los aldehidos que se usa principalmente como desinfectante de equipos médicos y odontológicos .</t>
  </si>
  <si>
    <t>soluciones de desinfectantes y esterilizacion en frio,soluciones de glutaraldehida,glutaraldehido,glutarladehido desinfectante,glutaraldehido sol. 2% activado vida util 28 dias c/activado,johnson 88 14 dias, johnson 88 long life,glutaraldehido sol. 2% activado vida util 28 dias c/activado,glutaraldehido 2,5% c/buffer fc 1 l,glutaraldehido sol. 2% activado vida util 14 dias c/activado,glutaraldehido sol. 2% activado vida util 14 dias c/activado</t>
  </si>
  <si>
    <t>Desinfectante o esterilizador de instrumentos</t>
  </si>
  <si>
    <t>Quitar de los instrumentos médicos  la infección o la propiedad de causarla, destruyendo los gérmenes nocivos o evitando su desarrollo.</t>
  </si>
  <si>
    <t xml:space="preserve">soluciones de desinfectantes y esterilizacion en frio,desinfectantes de los instrumentos medicos,johnson 88 14 dias,johnson 88 long life
</t>
  </si>
  <si>
    <t>Desinfectantes de superficies para uso médico</t>
  </si>
  <si>
    <t>Sustancias químicas que se utilizan para eliminar germenes de las superficies médicas.</t>
  </si>
  <si>
    <t>soluciones de desinfectantes y esterilizacion en frio,desinfectantes de la superficie medica,clear surf, puristeril, citrosteril, cotroesteril, germekil</t>
  </si>
  <si>
    <t>Compuestos anti fijación para uso médico</t>
  </si>
  <si>
    <t>Elemento químico utilizado para la esterilización médica.</t>
  </si>
  <si>
    <t>soluciones de desinfectantes y esterilizacion en frio,compuestos antiasentamiento para medicina</t>
  </si>
  <si>
    <t>Fumigadores de gas para uso médico</t>
  </si>
  <si>
    <t>Es un aparato que combate por estos medio, otros organismos nocivos.</t>
  </si>
  <si>
    <t>soluciones de desinfectantes y esterilizacion en frio,fumigadores de gas medicos</t>
  </si>
  <si>
    <t>Limpiadores de cámara para autoclaves o esterilizadores</t>
  </si>
  <si>
    <t>Sustancias utilizandas para higienizar las autoclaves.</t>
  </si>
  <si>
    <t>soluciones y equipo de limpieza pre- esterilizacion,limpiadores de camara para autoclaves o esterilizadores</t>
  </si>
  <si>
    <t>Baldes de remojo desinfectantes</t>
  </si>
  <si>
    <t>Recipiente abierto que se deja con una sustancia para poder ir disminuyendo la contaminación con el desinfectante.</t>
  </si>
  <si>
    <t>soluciones y equipo de limpieza pre- esterilizacion,tazas para dejar en remojo del desinfectante</t>
  </si>
  <si>
    <t>Kits de cuidado de instrumentos</t>
  </si>
  <si>
    <t>Sistemas de bandejas de instrumentos que se pueden utilizar para remojar, limpieza o desinfección.</t>
  </si>
  <si>
    <t>soluciones y equipo de limpieza pre- esterilizacion,equipos para el cuidado de los instrumentos</t>
  </si>
  <si>
    <t>Limpiadores o detergentes para instrumentos</t>
  </si>
  <si>
    <t>Detergente es una sustancia tensioactiva y anfipática que tiene la propiedad química de disolver la suciedad o las impurezas de un objeto sin corroerlo</t>
  </si>
  <si>
    <t>soluciones y equipo de limpieza pre- esterilizacion,detergentes o limpiadores de instrumentos,detergem enzimatico, detergem desincrustante</t>
  </si>
  <si>
    <t>Equipo de lavado desinfectante para equipos e instrumentos de uso médico</t>
  </si>
  <si>
    <t xml:space="preserve">Lavadora para lavado y desinfección de instrumentos </t>
  </si>
  <si>
    <t>soluciones y equipo de limpieza pre- esterilizacion,equipo de lavar el desinfectante de los instrumentos</t>
  </si>
  <si>
    <t>Lubricantes o leche para instrumentos</t>
  </si>
  <si>
    <t>Un lubricante es una sustancia que, colocada entre dos piezas móviles, no se degrada, y forma asimismo una película que impide su contacto, permitiendo su movimiento incluso a elevadastemperaturas y presiones.</t>
  </si>
  <si>
    <t>soluciones y equipo de limpieza pre- esterilizacion,leche o lubricante de instrumentos</t>
  </si>
  <si>
    <t>Almohadillas para remover manchas de los instrumentos</t>
  </si>
  <si>
    <t>Leche quirúrgica del lubricante del instrumento médico</t>
  </si>
  <si>
    <t>soluciones y equipo de limpieza pre- esterilizacion,almohadillas quitamanchas de los instrumentos</t>
  </si>
  <si>
    <t>Limpiadores de carros de esterilización</t>
  </si>
  <si>
    <t>Soluciones de limpieza preesterilización. Esterilización de productos médicos, auxiliares y equipos de laboratorio</t>
  </si>
  <si>
    <t>soluciones y equipo de limpieza pre- esterilizacion,limpiadores de carritos de esterilizacion</t>
  </si>
  <si>
    <t>Cepillos de limpieza de esterilización</t>
  </si>
  <si>
    <t>Juego de cepillos para limpieza de instrumental quirurgico para cirugias.</t>
  </si>
  <si>
    <t>soluciones y equipo de limpieza pre- esterilizacion,cepillos de limpieza de esterilizacion</t>
  </si>
  <si>
    <t>Desodorantes de esterilización</t>
  </si>
  <si>
    <t>Accesorios de lavador o enjugador - juegos de tocador</t>
  </si>
  <si>
    <t>soluciones y equipo de limpieza pre- esterilizacion,desodorantes de esterilizacion</t>
  </si>
  <si>
    <t>Desincrustadores de esterilización</t>
  </si>
  <si>
    <t>Producto líquido de elevada concentración cuya disolución en agua genera una solución ácida con altas propiedades desincrustantes.</t>
  </si>
  <si>
    <t>soluciones y equipo de limpieza pre- esterilizacion,desincrustantes liquidos de esterilizacion,detergem desincrustante</t>
  </si>
  <si>
    <t>Equipo de limpieza ultrasónica</t>
  </si>
  <si>
    <t>Un limpiador ultrasónico es un dispositivo de limpieza que utiliza los ultrasonidos (generalmente de 15-400 kHz) y una adecuada solución de limpieza para limpiar objetos delicados. Los ultrasonidos no son efectivos sin la solución de limpieza; éstos precisan una solución apropiada para cada objeto y la suciedad a limpiar.</t>
  </si>
  <si>
    <t>soluciones y equipo de limpieza pre- esterilizacion,equipo ultrasonico de limpieza</t>
  </si>
  <si>
    <t>Baldes de escurrido de esterilización</t>
  </si>
  <si>
    <t xml:space="preserve"> Desinfección o equipo y soluciones de limpieza preesterilización. Esterilización de productos médicos, auxiliares y equipos de laboratorio</t>
  </si>
  <si>
    <t>soluciones y equipo de limpieza pre- esterilizacion,depositos de drenaje de esterilizacion</t>
  </si>
  <si>
    <t>Tiras de prueba de desinfección</t>
  </si>
  <si>
    <t>Tiras reactivas de análisis cualitativo y cuantitativo para comprobar los procesos de limpieza y desinfección en el sector alimentario y otros sectores relacionados.</t>
  </si>
  <si>
    <t xml:space="preserve">controles e indicadores de esterilizacion,tiras para pruebas de desinfectante,waterchek, watercheck, watersoft, watersof, tiras reactivas para johnson 88 14 dias, control de esterilizacion tiras
</t>
  </si>
  <si>
    <t>Etiquetas de esterilización</t>
  </si>
  <si>
    <t xml:space="preserve">Se utilizan para identificar diferentes paquetes o materiales que serán expuestos a un proceso de esterilización. </t>
  </si>
  <si>
    <t>controles e indicadores de esterilizacion,etiquetas de esterilizacion</t>
  </si>
  <si>
    <t>Kits biológicos de esterilización</t>
  </si>
  <si>
    <t>Equipos usados en el proceso en el que se destruye toda forma de vida microbiana ya seavegetativa o de resistencia, por lo que no se puede utilizar sobre personas. Los objetosque se someten a la esterilización son los utensilios críticos (instrumental quirúrgico,sondas urinarias, implantes)</t>
  </si>
  <si>
    <t>controles e indicadores de esterilizacion,equipos biologicos de esterilizacion,incubadora estandar para vapor attest 118, incubadora estandar para oxido de etileno attest 119, incubadora rapida para vapor attest 290, incubadora rapida para oxido de etileno attest 290g</t>
  </si>
  <si>
    <t>Controles de esterilización</t>
  </si>
  <si>
    <t>Controles  diseñados para evaluar las condiciones de esterilización y la eficacia del procedimiento.</t>
  </si>
  <si>
    <t xml:space="preserve">controles e indicadores de esterilizacion,controles de esterilizacion,control biologico standard para autoclave attest 1262p, control biologico standard para oxido de etileno attest 1264p, control biologico rapido para autoclave attest 1292, control biologico rapido para oxido de etileno attest 1294, integrador para vapor comply 1243b, control de esterilizacion tiras, control de esterilizacion rollo, autoclave / pupinel
</t>
  </si>
  <si>
    <t>Registros indicadores de esterilización</t>
  </si>
  <si>
    <t>Aseguran el funcionamiento correcto del 
esterilizador y que las condiciones 
internas de la cámara alcancen los 
parámetros de la esterilización.</t>
  </si>
  <si>
    <t>controles e indicadores de esterilizacion,registros indicadores de esterilizacion,etiquetas de esterilizacion incheque 1257, aplicador de etiquetas incheque 1256b, control de esterilizacion tiras, control de esterilizacion rollo</t>
  </si>
  <si>
    <t>Tiras indicadoras de esterilización</t>
  </si>
  <si>
    <t>Se utilizan para confirma la eficacia de un procedimiento de esterilización</t>
  </si>
  <si>
    <t xml:space="preserve">controles e indicadores de esterilizacion,tiras indicadores de esterilizacion,control multiparametro autoclave comply 1250,control multiparametro oxido de etileno comply 1251, tira indicadora calor seco o pupinel comply 00311, control de esterilizacion tiras, autoclave / pupinel
</t>
  </si>
  <si>
    <t>Cintas indicadoras de esterilización</t>
  </si>
  <si>
    <t>Cintas indicadoras de vapor tienen rayas amarillas y adhesivo sensible a la presión. Cuando el proceso de esterilización por vapor es completo, el color de las rayas indicador cambia de amarillo a marrón oscuro o negro.</t>
  </si>
  <si>
    <t>controles e indicadores de esterilizacion,cintas indicadores de esterilizacion,cinta para autoclave, cinta para oxido de etileno, cinta para calor seco o pupinel, control de esterilizacion rollo, autoclave / pupinel</t>
  </si>
  <si>
    <t>Papeles u hojas de esterilización</t>
  </si>
  <si>
    <t>Hoja delgada hecha con pasta de fibras vegetales obtenidas de trapos utilizada para anotar las esterilizaciones.</t>
  </si>
  <si>
    <t>controles e indicadores de esterilizacion,papeles u hojas de esterilizacion,indicador quimico bowie dick en hoja comply 00130</t>
  </si>
  <si>
    <t>Sobres de almacenamiento de registros de esterilización</t>
  </si>
  <si>
    <t>Elementos de papel que tienen una abertura por uno de sus lados que sirven para llevar el resgistro de esterilización.</t>
  </si>
  <si>
    <t>controles e indicadores de esterilizacion,sobres de almacenamiento de registros de esterilizacion</t>
  </si>
  <si>
    <t>Paquetes de prueba y accesorios de esterilización</t>
  </si>
  <si>
    <t>Elementos utilizados para realizar las pruebas de esterilización</t>
  </si>
  <si>
    <t>controles e indicadores de esterilizacion,packs de pruebas de esterilizacion y accesorios,paquete de prueba bowie dick comply 1233</t>
  </si>
  <si>
    <t>Sujetadores o carritos para envoltorios o sobres de esterilización</t>
  </si>
  <si>
    <t>Parte alargada o estrecha con un extremo libre, por el cual se puede agarrar un instrumento o utensilio.</t>
  </si>
  <si>
    <t>suministros de empaquetar y envoltura de esterilizacion,mangos o carritos para bolsitas o envolturas de esterilizacion</t>
  </si>
  <si>
    <t>Fundas o sobre fundas de esterilización</t>
  </si>
  <si>
    <t xml:space="preserve">Elemento que se utiliza para envolver parcial o compelas de esterización </t>
  </si>
  <si>
    <t>suministros de empaquetar y envoltura de esterilizacion,envolturas parciales o completas de esterilizacion</t>
  </si>
  <si>
    <t>Cubiertas contra el polvo de esterilización</t>
  </si>
  <si>
    <t>Elemento que ayuda a mantener limpia los polvos de esteriliar.</t>
  </si>
  <si>
    <t>suministros de empaquetar y envoltura de esterilizacion,cubiertas de polvo de esterilizacion</t>
  </si>
  <si>
    <t>Bolsas de esterilización</t>
  </si>
  <si>
    <t>Son elementos destinados en trabajar en hospitales con un gran volumen de pacientes.</t>
  </si>
  <si>
    <t>suministros de empaquetar y envoltura de esterilizacion,sacos de esterilizacion</t>
  </si>
  <si>
    <t>Selladores en caliente de esterilización</t>
  </si>
  <si>
    <t>Son elementos de calor que son utilizados en la esterilización.</t>
  </si>
  <si>
    <t>suministros de empaquetar y envoltura de esterilizacion,selladores de calor de esterilizacion</t>
  </si>
  <si>
    <t>Bandas de instrumentos de esterilización</t>
  </si>
  <si>
    <t xml:space="preserve">Banda para evitar la contaminación del contenido del instrumental quirurgico previamente esterilizado. </t>
  </si>
  <si>
    <t>suministros de empaquetar y envoltura de esterilizacion,bandas para instrumentos de esterilizacion</t>
  </si>
  <si>
    <t>Protectores de instrumentos de esterilización</t>
  </si>
  <si>
    <t>Para proteger a los instrumentos cortantes y frágiles, al empaque de esterilización y al 
usuario</t>
  </si>
  <si>
    <t>suministros de empaquetar y envoltura de esterilizacion,protectores de instrumentos de esterilizacion</t>
  </si>
  <si>
    <t>Recubrimientos de bandejas de instrumentos de esterilización</t>
  </si>
  <si>
    <t>Utensilio usado para proteger a los instrumentos delicados durante la esterilización y la manipulación.</t>
  </si>
  <si>
    <t>suministros de empaquetar y envoltura de esterilizacion,forradores de bandeja de instrumentos de esterilizacion</t>
  </si>
  <si>
    <t>Pistolas o cintas o esferos etiquetadores de esterilización</t>
  </si>
  <si>
    <t xml:space="preserve">Papel usado para cubrir las bandejas de instrumentos para asi ayudar a facilitar la esterilización de proceso mediante la absorción de la condensación. </t>
  </si>
  <si>
    <t>suministros de empaquetar y envoltura de esterilizacion,pistolas o cintas o plumas de etiquetar de esterilizacion</t>
  </si>
  <si>
    <t>Toallas de esterilización</t>
  </si>
  <si>
    <t>Es un corte de tela absorbente, llamado felpa, cuyo uso principal es secar la humedad en el cuerpo humano mediante el contacto directo.</t>
  </si>
  <si>
    <t>suministros de empaquetar y envoltura de esterilizacion,toallas de esterilizacion</t>
  </si>
  <si>
    <t>Tunos de esterilización</t>
  </si>
  <si>
    <t>Elementos cilindricos utilizados para el proceso de esterilización</t>
  </si>
  <si>
    <t>suministros de empaquetar y envoltura de esterilizacion,tubos para esterilizacion</t>
  </si>
  <si>
    <t>Contenedores desechables de esterilización</t>
  </si>
  <si>
    <t>Instrumentos médicos para la esterilización en los  consultorios.</t>
  </si>
  <si>
    <t>suministros de empaquetar y envoltura de esterilizacion,contenedores desechables de esterilizacion</t>
  </si>
  <si>
    <t>Rollos de esterilización</t>
  </si>
  <si>
    <t>Los tambores de esterilización planos se construyen a partir de papel de esterilización médica y películas de barrera de múltiples capas, y se imprimen con indicadores dobles de esterilización para el óxido de etileno y procesos de vapor de vapor.</t>
  </si>
  <si>
    <t>suministros de empaquetar y envoltura de esterilizacion,bobinas de esterilizacion</t>
  </si>
  <si>
    <t>Talegos de esterilización</t>
  </si>
  <si>
    <t>Elementos plasticos diseñados para almacenar el resultado de la esterización.</t>
  </si>
  <si>
    <t>suministros de empaquetar y envoltura de esterilizacion,bolsas de esterilizacion</t>
  </si>
  <si>
    <t>Molinos para biopsia de hueso para uso quirúrgico o productos relacionados</t>
  </si>
  <si>
    <t>Equipo que fábrica huesos electrónicos diseñado para ofrecer rendimiento de huesos uniformes y consistentes.</t>
  </si>
  <si>
    <t>instrumentos quirurgicos y productos relacionados para biopsia de los huesos,molinillos para biopsia quirurgica de los huesos o productos relacionados</t>
  </si>
  <si>
    <t>Trepanadores para biopsia de hueso para uso quirúrgico</t>
  </si>
  <si>
    <t>Es un instrumento quirúrgico que permite una biopsia percutánea de 7,5 mm de hueso de la cresta ilíaca, o de la cadera, en un paciente humano.</t>
  </si>
  <si>
    <t>instrumentos quirurgicos y productos relacionados para biopsia de los huesos,trephines para biopsia quirurgica de los huesos</t>
  </si>
  <si>
    <t>Escalpelos o cuchillos o manijas de cuchillos láser para uso quirúrgico</t>
  </si>
  <si>
    <t>Instrumentos medicos quirurgicos de corte y disección para cirugías en algunas especialidades médicas</t>
  </si>
  <si>
    <t>instrumentos quirurgicos de cortar y lazos y productos relacionados,escalpelos quirurgicos de laser o cuchillos o mangos de cuchillos</t>
  </si>
  <si>
    <t>Tornillos o cables o alfileres o instrumentos para cortar alambre para uso quirúrgico</t>
  </si>
  <si>
    <t xml:space="preserve">Una pieza metálica larga de sección constante cilíndrica, normalmente hecha de acero o hierro. </t>
  </si>
  <si>
    <t>instrumentos quirurgicos de cortar y lazos y productos relacionados,perno o cable o pasador quirurgico o instrumentos corta alambres</t>
  </si>
  <si>
    <t>Fórceps para cortar hueso para uso quirúrgico</t>
  </si>
  <si>
    <t>Instrumentos medicos quirurgicos de corte y disección para cirugías en algunas especialidades médica.</t>
  </si>
  <si>
    <t>instrumentos quirurgicos de cortar y lazos y productos relacionados,forceps quirurgicos para cortar huesos</t>
  </si>
  <si>
    <t>Sierras de mano o sierras de alambre o manijas para sierras para huesos para uso quirúrgico</t>
  </si>
  <si>
    <t xml:space="preserve">Es una herramienta manual de corte formada por una hoja de sierra montada sobre un arco tornillos tensores. La hoja de sierra es la que proporciona el corte, mientras que el soporte incluye un mango que permite que la sierra pueda realizar su función. </t>
  </si>
  <si>
    <t>instrumentos quirurgicos de cortar y lazos y productos relacionados,sierras de mano, seguetas o mangos de sierra quirurgicos para huesos</t>
  </si>
  <si>
    <t>Brocas para uso quirúrgico</t>
  </si>
  <si>
    <t xml:space="preserve"> Pieza de hierro larga y delgada que se usa para empujar, mover o pinchar algo con su extremo</t>
  </si>
  <si>
    <t>instrumentos quirurgicos de cortar y lazos y productos relacionados,espetones quirurgicos</t>
  </si>
  <si>
    <t>Cinceles o perforadoras para uso quirúrgico</t>
  </si>
  <si>
    <t>Instrumentos medicos quirurgicos de corte y disección para cirugías  médicas</t>
  </si>
  <si>
    <t>instrumentos quirurgicos de cortar y lazos y productos relacionados,cincel o gubia quirurgico</t>
  </si>
  <si>
    <t>Curetas o lanzaderas para uso quirúrgico</t>
  </si>
  <si>
    <t>Tejido de malla abierta, estéril y suave, que se usa para fines médicos.</t>
  </si>
  <si>
    <t>instrumentos quirurgicos de cortar y lazos y productos relacionados,gasas o curettes quirurgicos,compresa gasa 45 x 45 cm,gasa hidrofila rollo, gasa hidrofila / quirurgica
,compresa gasa 45 x 45 cm,compresa gasa 45 x 45 cm,compresa gasa 45 x 45 cm,compresa maternidad lienzo blanco 90 x 45 cm,compresa maternidad lienzo blanco 90 x 45 cm,compresa p/pabellon lienzo blanco 45 x 45 cm,compresa p/pabellon lienzo blanco 45 x 45 cm</t>
  </si>
  <si>
    <t>Bloques o tablas o plataformas de cortado para uso quirúrgico</t>
  </si>
  <si>
    <t xml:space="preserve"> Un bloque de corte quirúrgico para su uso en la orientación de sierra para huesos y sus hojas similares en la cirugía ortopédica,</t>
  </si>
  <si>
    <t>instrumentos quirurgicos de cortar y lazos y productos relacionados,bloques quirurgicos de cortar o tablas o plataformas</t>
  </si>
  <si>
    <t>Pinzas para uso quirúrgico</t>
  </si>
  <si>
    <t>Instrumentos medicos quirurgicos de prensión y clampeo para cirugías en las distintas especialidades médicas</t>
  </si>
  <si>
    <t>instrumentos quirurgicos de cortar y lazos y productos relacionados,pinzas quirurgicas</t>
  </si>
  <si>
    <t>Planos para uso quirúrgico</t>
  </si>
  <si>
    <t>Es un plano de disección que se puede utilizar para extirpar un tumor preservando al mismo tiempo la mayor parte de las estructuras neurovasculares</t>
  </si>
  <si>
    <t>instrumentos quirurgicos de cortar y lazos y productos relacionados,planas quirurgicas</t>
  </si>
  <si>
    <t>Raspadores para uso quirúrgico</t>
  </si>
  <si>
    <t>Instrumentos medicos quirurgicos de corte y disección para cirugías médicas</t>
  </si>
  <si>
    <t>instrumentos quirurgicos de cortar y lazos y productos relacionados,raspas quirurgicas</t>
  </si>
  <si>
    <t>Tenazas para uso quirúrgico</t>
  </si>
  <si>
    <t>Instrumento medico quirurgico de corte y disección para cirugías en algunas especialidades médicas.</t>
  </si>
  <si>
    <t>instrumentos quirurgicos de cortar y lazos y productos relacionados,ronguers quirurgicos</t>
  </si>
  <si>
    <t>Escalpelos o cuchillos o cuchillas o trepanadores o accesorios para uso quirúrgico</t>
  </si>
  <si>
    <t>Instrumentos en forma de cuchillos, de hoja fina y puntiaguda de uno o dos cortes que se usa en las intervenciones quirúrgicas.</t>
  </si>
  <si>
    <t>instrumentos quirurgicos de cortar y lazos y productos relacionados,escalpelos, bisturies, cuchillas o trepanos quirurgicos, o accesorios,hoja bisturi,hoja afeitar,hoja cortante cirugia,hoja bisturi paragon,hoja bisturi martin,hoja bisturi desechable,hoja bisturi acero,hojas bisturi,hoja visturi,,hoja bisturi</t>
  </si>
  <si>
    <t>Tijeras para uso quirúrgico</t>
  </si>
  <si>
    <t>Instrumentos medicos quirurgicos de corte y disección para cirugías en algunas especialidades médicas.</t>
  </si>
  <si>
    <t>instrumentos quirurgicos de cortar y lazos y productos relacionados,tijeras quirurgicas</t>
  </si>
  <si>
    <t>instrumentos quirurgicos de cortar y lazos y productos relacionados,cizallas quirurgicas</t>
  </si>
  <si>
    <t>Pinzas o cables de pinzas para uso quirúrgico</t>
  </si>
  <si>
    <t>Un instrumento quirúrgico con un asa de alambre controlado por un mecanismo en el mango, que se utiliza para extirpar tumores, tales como tumores y pólipos</t>
  </si>
  <si>
    <t>instrumentos quirurgicos de cortar y lazos y productos relacionados,trampas o alambres de trampas quirurgicas</t>
  </si>
  <si>
    <t>Espitas para uso quirúrgico</t>
  </si>
  <si>
    <t xml:space="preserve">Instrumentos quirúrgicos con forma semejante a la de una pala </t>
  </si>
  <si>
    <t>instrumentos quirurgicos de cortar y lazos y productos relacionados,escardas quirurgicas</t>
  </si>
  <si>
    <t>Tomos (pinzas de resección) para uso quirúrgico</t>
  </si>
  <si>
    <t>Material quirúrgico básico de productos de corte y relacionados.</t>
  </si>
  <si>
    <t>instrumentos quirurgicos de cortar y lazos y productos relacionados,librotes quirurgicos</t>
  </si>
  <si>
    <t>Trocadores quirúrgicos para uso general o accesorios</t>
  </si>
  <si>
    <t>Instrumentos medicos quirurgicos de corte y disección para cirugías.</t>
  </si>
  <si>
    <t>instrumentos quirurgicos de cortar y lazos y productos relacionados,trocares quirurgicos para uso general o accesorios</t>
  </si>
  <si>
    <t>Removedores de anillos de los dedos</t>
  </si>
  <si>
    <t>Los trocares quirúrgicos utilizados para la cirugía laparoscópica son instrumentos de gran precisión con una mayor seguridad y funcionalidad.</t>
  </si>
  <si>
    <t>instrumentos quirurgicos de cortar y lazos y productos relacionados,extractores de anillos</t>
  </si>
  <si>
    <t>Adenotomos</t>
  </si>
  <si>
    <t>instrumentos quirurgicos de cortar y lazos y productos relacionados,adenotomos</t>
  </si>
  <si>
    <t>Periosteotomos</t>
  </si>
  <si>
    <t>instrumentos quirurgicos de cortar y lazos y productos relacionados,periosteotomos</t>
  </si>
  <si>
    <t>Meniscotomos</t>
  </si>
  <si>
    <t>instrumentos quirurgicos de cortar y lazos y productos relacionados,meniscotomos</t>
  </si>
  <si>
    <t>Instrumentos de incisión del talón de los bebés</t>
  </si>
  <si>
    <t>Instrumentos de corte quirúrgicos.</t>
  </si>
  <si>
    <t>instrumentos quirurgicos de cortar y lazos y productos relacionados,instrumentos pediatricos para la incision en el talon</t>
  </si>
  <si>
    <t>Brocas de mano o de torsión o kits de brocas o accesorios para uso quirúrgico</t>
  </si>
  <si>
    <t>Instrumento que sirve para hacer agujeros; consiste en una barra metálica con un extremo cortante de uno o más filos y con una hendidura helicoidal que recorre la barra desde el filo para desalojar la viruta que se arranca durante el corte</t>
  </si>
  <si>
    <t>taladros quirurgicos de mano y escariadores y instrumentos de punzonar y accesorios y productos rela,taladros quirurgicos de mano o rotatorios, o kits de taladros o accesorios</t>
  </si>
  <si>
    <t>Escariadores o punzones de mano para uso quirúrgico</t>
  </si>
  <si>
    <t xml:space="preserve">Es una herramienta cilíndrica de corte empleada para conseguir agujeros con una precisión elevada, normalmente de tolerancia H7. Llevan talladas unas ranuras y dientes a lo largo de toda su longitud, que suelen ser rectos o helicoidales. Esta herramienta puede tener la espiral a izquierdas, para agujeros pasantes, o a derechas, para agujeros ciegos. </t>
  </si>
  <si>
    <t>taladros quirurgicos de mano y escariadores y instrumentos de punzonar y accesorios y productos rela,escariadores quirurgicos de mano o lesnas</t>
  </si>
  <si>
    <t>Perforadoras para uso quirúrgico</t>
  </si>
  <si>
    <t>Dispositivo que permite eliminar tejido óseo y en particular, proceder al escariado acelerado de un canal medular según el pre-ámbulo de la reivindicación</t>
  </si>
  <si>
    <t>taladros quirurgicos de mano y escariadores y instrumentos de punzonar y accesorios y productos rela,perforadoras quirurgicas</t>
  </si>
  <si>
    <t>Punzones o sujeta punzones o accesorios para uso quirúrgico</t>
  </si>
  <si>
    <t>Es una pieza metálica de corte que crea orificios en diversos materiales cuando se coloca en una herramienta mecánica como taladro, berbiquí u otra máquina. Su función es formar un orificio o cavidad cilíndrica.</t>
  </si>
  <si>
    <t>taladros quirurgicos de mano y escariadores y instrumentos de punzonar y accesorios y productos rela,brocas o portabrocas quirurgicos, o accesorios</t>
  </si>
  <si>
    <t>Adaptadores de escariadores para uso quirúrgico</t>
  </si>
  <si>
    <t xml:space="preserve">Adaptador para un controlador escariador quirúrgico, determinada para la conexión con el Escariador de un estilo determinado, dicho adaptador integrado por: una base; una interfaz en un extremo de dicha base configurado para aparearse con dijo dada la interfaz; y, al menos un receso en el extremo opuesto de base apertura en una dirección axial y configurado recibir releasably un Escariador de un estilo a diferencia de interfaz estilo determinado.
</t>
  </si>
  <si>
    <t>taladros quirurgicos de mano y escariadores y instrumentos de punzonar y accesorios y productos rela,adaptadores de escariador quirurgico</t>
  </si>
  <si>
    <t>Fresas quirúrgicas o sus accesorios</t>
  </si>
  <si>
    <t>Son instrumentos quirúrgicos que permite perforar el hueso a un determinado diámetro y profundidad según el tamaño del implante a colocar.</t>
  </si>
  <si>
    <t>taladros quirurgicos de mano y escariadores y instrumentos de punzonar y accesorios y productos rela,fresas quirurgicas o sus accesorios,fresa quirurgica,fresas quirurgicas,</t>
  </si>
  <si>
    <t>Kits de craneotomía</t>
  </si>
  <si>
    <t xml:space="preserve"> Equipos usados en una operación quirúrgica en que parte del cráneo, llamado colgajo óseo, se elimina con el fin de acceder al cerebro.</t>
  </si>
  <si>
    <t>taladros quirurgicos de mano y escariadores y instrumentos de punzonar y accesorios y productos rela,kits de craneotomia</t>
  </si>
  <si>
    <t>Brocas o accesorios para uso quirúrgico</t>
  </si>
  <si>
    <t>Barra de hierro con uno o los dos extremos cortantes, que sirve para agujerear o taladrar.</t>
  </si>
  <si>
    <t>taladros quirurgicos de mano y escariadores y instrumentos de punzonar y accesorios y productos rela,barrenas quirurgicas o accesorios</t>
  </si>
  <si>
    <t>Cuchillas de sierra o accesorios para uso quirúrgico</t>
  </si>
  <si>
    <t>Consiste en una hoja con el filo dentado y se maneja a mano o por otras fuentes de energía, como vapor, agua o electricidad. Según el material a cortar se utilizan diferentes tipos de hojas de sierra</t>
  </si>
  <si>
    <t>taladros quirurgicos de mano y escariadores y instrumentos de punzonar y accesorios y productos rela,hojas de sierra quirurgicas o accesorios</t>
  </si>
  <si>
    <t>Aplicadores de ligantes de bandas o bandas o productos relacionados para uso quirúrgico</t>
  </si>
  <si>
    <t>Instrumentos que se utilizan con la finalidad de ayudar a colocar las bandas ligadoras quirúrgicas.</t>
  </si>
  <si>
    <t>abrazaderas quirurgicas y forceps y ligadores quirurgicos y instrumentos relacionados,aplicadores de bandas ligadoras quirurgicas o bandas o productos relacionados</t>
  </si>
  <si>
    <t>Pinzas o ganchos o fórceps o accesorios para uso quirúrgico</t>
  </si>
  <si>
    <t>Es un instrumento obstétrico en forma de tenazas, que sirve para ayudar a la extracción fetal desde la parte exterior simulando los mecanismos del parto normal.</t>
  </si>
  <si>
    <t>abrazaderas quirurgicas y forceps y ligadores quirurgicos y instrumentos relacionados,abrazaderas, pinzas o forceps quirurgicos, o accesorios</t>
  </si>
  <si>
    <t>Pinzas o fórceps láser para uso quirúrgico</t>
  </si>
  <si>
    <t>Es un instrumento obstétrico en forma de tenazas, que sirve para ayudar a la extracción fetal desde la parte exterior simulando los mecanismos del parto normal.</t>
  </si>
  <si>
    <t>abrazaderas quirurgicas y forceps y ligadores quirurgicos y instrumentos relacionados,abrazaderas o forceps quirurgicos de laser</t>
  </si>
  <si>
    <t>Sujetadores o posicionadores de instrumentos quirúrgicos</t>
  </si>
  <si>
    <t>Elementos utilizados para posicionar los instrumentos quirúrgicos.</t>
  </si>
  <si>
    <t>posicionadores y portadores de tubos y instrumentos quirurgicos,portainstrumentos o posicionadores quirurgicos</t>
  </si>
  <si>
    <t>Sujetadores o posicionadores de tubos para uso quirúrgico</t>
  </si>
  <si>
    <t>Elementos utilizados para posicionar los tubos quirúrgicos.</t>
  </si>
  <si>
    <t>posicionadores y portadores de tubos y instrumentos quirurgicos,portatadores o posicionadores de tubos quirurgicos</t>
  </si>
  <si>
    <t>Espejos de otolaringología o accesorios para uso quirúrgico</t>
  </si>
  <si>
    <t>Es un instrumento propio de la otorrinolaringología que consiste en un espejo cóncavo con un agujero que el explorador se sujeta en la cabeza mediante un cinta.</t>
  </si>
  <si>
    <t>espejos quirurgicos,espejos otorrinolaringologicos quirurgicos o accesorios</t>
  </si>
  <si>
    <t>Insertores o kits de insertores para uso quirúrgico</t>
  </si>
  <si>
    <t>Conjunto de herramientas utilizadas para la inserción quirúrgica.</t>
  </si>
  <si>
    <t>insertadores y extractores quirurgicos y productos relacionados,instrumentos o kits de insercion quirurgicos</t>
  </si>
  <si>
    <t>Extractores para uso quirúrgico</t>
  </si>
  <si>
    <t>El removedor se utiliza para quitar las grapas. Se diseña y se produce especialmente para que la buena función quite las grapas fácilmente después de que la piel fuera suturada por nuestra grapadora disponible de la piel.</t>
  </si>
  <si>
    <t>insertadores y extractores quirurgicos y productos relacionados,extractores quirurgicos</t>
  </si>
  <si>
    <t>Porta tubos o llaves para uso quirúrgico</t>
  </si>
  <si>
    <t>Una llave portabrocas quirúrgico que comprende un cuerpo alargado de una construcción cilíndrica que tiene una superficie suave y redondeada. Un engranaje clave situado en un primer extremo distal del cuerpo alargado que tiene una pluralidad de dientes de engranaje con los nudillos redondeados. Un mango que tiene un eje alargado está construido y dispuesto de modo que no hay bordes afilados se proporcionan en el mango.</t>
  </si>
  <si>
    <t>insertadores y extractores quirurgicos y productos relacionados,llaves o mangos quirurgicos</t>
  </si>
  <si>
    <t>Aproximadores para uso quirúrgico</t>
  </si>
  <si>
    <t>Instrumentos medico quirurgicos que juntan y afrontan partes o tejidos durante la cirugia</t>
  </si>
  <si>
    <t>aproximadores y compresores y depresores quirurgicos y productos relacionados,aproximadores quirurgicos</t>
  </si>
  <si>
    <t>Compresores para uso quirúrgico</t>
  </si>
  <si>
    <t>Máquinas que se utilizan en los quirofanos para aumentar la presión y desplazar ciertos tipos de fluidos.</t>
  </si>
  <si>
    <t>aproximadores y compresores y depresores quirurgicos y productos relacionados,compresores quirurgicos</t>
  </si>
  <si>
    <t>Depresores para uso quirúrgico</t>
  </si>
  <si>
    <t>Un depresor es una sustancia química que ralentiza la actividad del sistema nervioso central. Los depresores son utilizados en medicina como ansiolíticos, sedantes o somníferos. También son utilizados con fines no terapéuticos como drogas lúdicas o de abuso.</t>
  </si>
  <si>
    <t>aproximadores y compresores y depresores quirurgicos y productos relacionados,depresores quirurgicos</t>
  </si>
  <si>
    <t>Instrumentos para doblar para uso quirúrgico</t>
  </si>
  <si>
    <t>Instrumentos fablicados en hierros de flexión para cirugias ortopédicos en acero inoxidable.</t>
  </si>
  <si>
    <t>hierros de flexion y herramientas de plegar y tenazas y tensionadores y torceduras quirurgicos y pro,instrumentos quirurgicos de flexion</t>
  </si>
  <si>
    <t>Engarzadores para uso quirúrgico</t>
  </si>
  <si>
    <t xml:space="preserve"> Alambre arrugadores diseñados para doblar o apretar los alambres metálicos a los huesos durante los procedimientos ortopédicos.</t>
  </si>
  <si>
    <t>hierros de flexion y herramientas de plegar y tenazas y tensionadores y torceduras quirurgicos y pro,herramientas quirurgicas de plegar</t>
  </si>
  <si>
    <t>Alicates para uso quirúrgico</t>
  </si>
  <si>
    <t xml:space="preserve">Son instrumentos similares a tenacillas sin cierre que se emplean para tomar el tejido. Los extremos proximales están unidos para permitir que los extremos del agarre se abran soltando o cierren apretando. </t>
  </si>
  <si>
    <t>hierros de flexion y herramientas de plegar y tenazas y tensionadores y torceduras quirurgicos y pro,tenazas quirurgicas</t>
  </si>
  <si>
    <t>Tensores para uso quirúrgico</t>
  </si>
  <si>
    <t>Un instrumento para aplicar tension a un cable quirurgico metalico usado en ciertos procedimientos quirurgicos</t>
  </si>
  <si>
    <t>hierros de flexion y herramientas de plegar y tenazas y tensionadores y torceduras quirurgicos y pro,tensionadores quirurgicos</t>
  </si>
  <si>
    <t>Agarres para uso quirúrgico</t>
  </si>
  <si>
    <t>Tornillo banco agarre quirúrgico de acero inoxidable.</t>
  </si>
  <si>
    <t>hierros de flexion y herramientas de plegar y tenazas y tensionadores y torceduras quirurgicos y pro,asimiento de torno de banco quirurgico</t>
  </si>
  <si>
    <t>Fórceps o tenazas de alambre para uso quirúrgico</t>
  </si>
  <si>
    <t>Instrumento, en forma de tenaza  que complementan el acto de luxación o extracción</t>
  </si>
  <si>
    <t>hierros de flexion y herramientas de plegar y tenazas y tensionadores y torceduras quirurgicos y pro,forceps o retorcedores quirurgicos para sujetar alambre</t>
  </si>
  <si>
    <t>Llaves para uso quirúrgico</t>
  </si>
  <si>
    <t>Herramienta de metal utilizada en cirugias con la finalidad de apretar elementos mecánicos que hayan sido incorporados al cuerpo humano.</t>
  </si>
  <si>
    <t>hierros de flexion y herramientas de plegar y tenazas y tensionadores y torceduras quirurgicos y pro,guinches o llaves quirurgicas,guinches quirurgicos</t>
  </si>
  <si>
    <t>Roscas para uso quirúrgico</t>
  </si>
  <si>
    <t>Para preparar la rosca e introducir el implante de forma precisa y atraumática en el lecho implantario</t>
  </si>
  <si>
    <t>machos de roscar y impulsores quirurgicos y productos relacionados,machos de roscar quirurgicos</t>
  </si>
  <si>
    <t>Controladores o sus partes o accesorios para uso quirúrgico</t>
  </si>
  <si>
    <t>Matrices están destinados a cortar, puncionar o dar forma a placas metálicas utilizando la deformación plástica de estas sin generar arranque de virutas</t>
  </si>
  <si>
    <t>machos de roscar y impulsores quirurgicos y productos relacionados,troqueles quirurgicos o accesorios</t>
  </si>
  <si>
    <t>Mangos de hachas para uso quirúrgico</t>
  </si>
  <si>
    <t xml:space="preserve"> Mecanismo en forma de lengüeta que, colocado en los dientes de una rueda, obliga a que esta gire hacia un lado y no hacia el otro con abrazaderas de hueso diseño de mecanismo de trinquete que permite rápida para el apriete y liberar alrededor del hueso..</t>
  </si>
  <si>
    <t>machos de roscar y impulsores quirurgicos y productos relacionados,mango de trinquete quirurgico</t>
  </si>
  <si>
    <t>Tapones para uso quirúrgico</t>
  </si>
  <si>
    <t>Dispositivos cónicos que se elaboran con material blando como lienzo, gasa, etc., para dilatar un orificio o para conservar abierta una herida; o en las operaciones quirúrgicas, para taponar nariz, vagina, etc., con la finalidad de controlar la hemorragia o de absorber secreciones</t>
  </si>
  <si>
    <t>martillos y malletes y impactores y prensas quirurgicos y productos relacionados,tampones quirurgicos</t>
  </si>
  <si>
    <t>Martillos o martillos quirúrgicos para uso quirúrgico</t>
  </si>
  <si>
    <t>Intrumento medico quirurgicos usados para golpear estructuras corporales u otros instrumentos quirurgicos en consulta o cirugia de algunas especialidades médicas como: ortopedia, traumatologia.</t>
  </si>
  <si>
    <t>martillos y malletes y impactores y prensas quirurgicos y productos relacionados,martillos o mazos quirurgicos</t>
  </si>
  <si>
    <t>Impactadores o empacadores para uso quirúrgico</t>
  </si>
  <si>
    <t>Una llave de la energía eléctrica o neumática con archivos adjuntos cabezal portaherramientas intercambiables, que se utiliza para la instalación y desmontaje de los pernos, tuercas y tornillos.</t>
  </si>
  <si>
    <t>martillos y malletes y impactores y prensas quirurgicos y productos relacionados,impactores o tapadores quirurgicos</t>
  </si>
  <si>
    <t>Prensas para uso quirúrgico</t>
  </si>
  <si>
    <t>Es un mecanismo conformado por vasos comunicantes impulsados por pistones de diferente área que, mediante pequeñas fuerzas, permite obtener otras mayores.</t>
  </si>
  <si>
    <t>martillos y malletes y impactores y prensas quirurgicos y productos relacionados,prensas quirurgicas</t>
  </si>
  <si>
    <t>Martillos o cabezas de martillo para uso quirúrgico</t>
  </si>
  <si>
    <t>Martillo con cabeza de dos bocas iguales y mango corto usado para golpear el cincel o puntero.</t>
  </si>
  <si>
    <t>martillos y malletes y impactores y prensas quirurgicos y productos relacionados,cabezas de martillos o macetas quirurgicos</t>
  </si>
  <si>
    <t>Dilatadores o accesorios para uso quirúrgico</t>
  </si>
  <si>
    <t>Instrumento medico quirurgico con forma de varilla, graduado que se utilizan para agrandar un canal o conducto en consulta o cirugia</t>
  </si>
  <si>
    <t>dilatadores y sondas y ranuras quirurgicas y productos relacionados,dilatadores quirurgicos o accesorios,optimed</t>
  </si>
  <si>
    <t>Muescas para uso quirúrgico</t>
  </si>
  <si>
    <t>Hueco que se hace en una cosa para encajar otra. Corte que se hace como señal:</t>
  </si>
  <si>
    <t>dilatadores y sondas y ranuras quirurgicas y productos relacionados,muescas quirurgicas</t>
  </si>
  <si>
    <t>Sondas o directores para uso quirúrgico</t>
  </si>
  <si>
    <t>Tubos de conexion de instrumentos quirurgicos.</t>
  </si>
  <si>
    <t>dilatadores y sondas y ranuras quirurgicas y productos relacionados,sondas o directores quirurgicos</t>
  </si>
  <si>
    <t>Disectores para uso quirúrgico</t>
  </si>
  <si>
    <t>Instrumento medico quirurgico agudo o romo empleado para separar tejidos o planos tisulares durante la cirugia.</t>
  </si>
  <si>
    <t>disectores y elevadores y piquetas quirurgicos y productos relacionados,disectores quirurgicos</t>
  </si>
  <si>
    <t>Levantadores o niveladores para uso quirúrgico</t>
  </si>
  <si>
    <t>Los elevadores son usados como palancas para fracturar las piezas dentales,</t>
  </si>
  <si>
    <t>disectores y elevadores y piquetas quirurgicos y productos relacionados,elevadores o palancas quirurgicos</t>
  </si>
  <si>
    <t>Elevadores para uso quirúrgico</t>
  </si>
  <si>
    <t>Elementos utilizados para levantar al paciente en un proceso quirurgico.</t>
  </si>
  <si>
    <t>disectores y elevadores y piquetas quirurgicos y productos relacionados,alzadores quirurgicos</t>
  </si>
  <si>
    <t>Picas para uso quirúrgico</t>
  </si>
  <si>
    <t>Herramienta con dos bocas opuestas,una plana como de martillo y otra aguzada como de pico.</t>
  </si>
  <si>
    <t>disectores y elevadores y piquetas quirurgicos y productos relacionados,piquetas quirurgicas</t>
  </si>
  <si>
    <t>Instrumentos de marcación oftálmica</t>
  </si>
  <si>
    <t>Equipo e instrumentos quirúrgicos especializados en Oftalmología</t>
  </si>
  <si>
    <t>instrumentos quirurgicos de marcar,instrumentos oftalmicos de marcar</t>
  </si>
  <si>
    <t>Instrumentos de marcación quirúrgica para uso general</t>
  </si>
  <si>
    <t>instrumentos quirurgicos de marcar,instrumentos quirurgicos de marcar de uso general</t>
  </si>
  <si>
    <t>Instrumentos de cerclaje para uso quirúrgico</t>
  </si>
  <si>
    <t>Equipo de procedimiento que consiste en la colocación de un anillo alrededor del cuello uterino cuando hay evidencia de un cérvix incompetente, (cérvix  ó cuello de la matriz, es la parte del útero que se encuentra en la vagina, usualmente forma un anillo fuerte que impide que el feto descienda a la vagina y se produzca el parto antes de su madurez)</t>
  </si>
  <si>
    <t>instrumentos quirurgicos de cerrar la sutura de tejido y productos relacionados,instrumentos quirurgicos de cerclage</t>
  </si>
  <si>
    <t>Sujetadores de aguja láser para uso quirúrgico</t>
  </si>
  <si>
    <t xml:space="preserve">Se usa para tomar y sostener agujas quirúrgicas curvas, son muy parecidos a las pinzas
</t>
  </si>
  <si>
    <t>instrumentos quirurgicos de cerrar la sutura de tejido y productos relacionados,portaagujas de laser quirurgicas,punta aguja electrbisturi,,instrumental de cirugia</t>
  </si>
  <si>
    <t>Sujetadores de agujas quirúrgicas para uso general</t>
  </si>
  <si>
    <t xml:space="preserve">Se usa para tomar y sostener agujas quirúrgicas.
</t>
  </si>
  <si>
    <t>instrumentos quirurgicos de cerrar la sutura de tejido y productos relacionados,portaagujas de laser quirurgicas de uso general</t>
  </si>
  <si>
    <t>Suturas quirúrgicas o pasadores de alambre o productos relacionados</t>
  </si>
  <si>
    <t>Hilo o material filamentoso natural o sintético usado para la síntesis te los tejidos y ligar los vasos sanguíneos,</t>
  </si>
  <si>
    <t>instrumentos quirurgicos de cerrar la sutura de tejido y productos relacionados,sutura quirurgica o agarradores de alambre o productos relacionados</t>
  </si>
  <si>
    <t>Sistemas para estirar la piel</t>
  </si>
  <si>
    <t>Equipos para procedimiento quirúrgico para reparar la piel descolgada, caída y arrugada de la cara y el cuello.</t>
  </si>
  <si>
    <t>instrumentos quirurgicos de cerrar la sutura de tejido y productos relacionados,sistemas de estiramiento de piel</t>
  </si>
  <si>
    <t>Dispositivos de costura de bolsa para uso quirúrgico</t>
  </si>
  <si>
    <t>Equipos que se utilizan para suturar o coser  una herida en la piel, órganos internos, vasos sanguíneos y todos los demás tejidos del cuerpo humano en general, permanezca cerrada y pueda cicatrizar</t>
  </si>
  <si>
    <t>instrumentos quirurgicos de cerrar la sutura de tejido y productos relacionados,dispositivos de sutura quirurgica,cadgut simple,cadgut s/aguja,cadgut,hilo lino,monofilamento,hilo linotero,lino,lino retorcido,lino cirugia,lino ciruguia,lino sutupak,monofilamento poliamida,monofilamento atraumatica,nylon agujas,nylon espatuladas,monof.,nylon monofilamento,nylon monof.,pds polidioxanona,poliester monofilamento,prolene,poliglactina,poliester trenzado,polirpopileno monofilamento,prolene,</t>
  </si>
  <si>
    <t>Calibradores o reglas para uso quirúrgico</t>
  </si>
  <si>
    <t>Implementos de medición quirúrgicos.</t>
  </si>
  <si>
    <t>dispositivos quirurgicos de medir y productos relacionados,calibradores o reglas quirurgicos</t>
  </si>
  <si>
    <t>Sondas o varas de medición para uso quirúrgico</t>
  </si>
  <si>
    <t>Instrumental quirurgico  de medición.</t>
  </si>
  <si>
    <t>dispositivos quirurgicos de medir y productos relacionados,varas o calibres quirurgicos de medir</t>
  </si>
  <si>
    <t>Instrumentos de medición de ganchos para uso quirúrgico</t>
  </si>
  <si>
    <t>Instrumento de medición  que se usa para comparar magnitudes físicas mediante un proceso de medición</t>
  </si>
  <si>
    <t>dispositivos quirurgicos de medir y productos relacionados,instrumentos quirurgicos de medir injertos</t>
  </si>
  <si>
    <t>Instrumentos quirúrgicos de determinación de tamaño para uso general</t>
  </si>
  <si>
    <t xml:space="preserve">Aparatos, accesorios e instrumental para uso específico, destinado a la atención médica, quirúrgica o a procedimientos de exploración y  diagnóstico, </t>
  </si>
  <si>
    <t>dispositivos quirurgicos de medir y productos relacionados,instrumentos quirurgicos de tamano de uso general</t>
  </si>
  <si>
    <t>Instrumentos de determinación de tamaño de válvula para uso quirúrgico</t>
  </si>
  <si>
    <t>dispositivos quirurgicos de medir y productos relacionados,instrumentos quirurgicos de tamano para valvulas</t>
  </si>
  <si>
    <t>Cintas de medición para uso quirúrgico</t>
  </si>
  <si>
    <t xml:space="preserve">Cinta metrica para perimetros-material equipamiento clinico medico hospitalario.  Es un instrumento de medida que consiste en una cinta flexible graduada y se puede enrollar, haciendo que el transporte sea más fácil. </t>
  </si>
  <si>
    <t>dispositivos quirurgicos de medir y productos relacionados,cintas metricas quirurgicas</t>
  </si>
  <si>
    <t>Retractores láser para uso quirúrgico</t>
  </si>
  <si>
    <t>Este tipo de retractores con anclaje a mesa quirúrgica se utilizan en intervenciones practicadas mediante cirugía abierta en las especialidades de Cirugía General, Urología, Cirugía Vascular, y Ginecología.</t>
  </si>
  <si>
    <t>retractores quirurgicos y productos relacionados,retractores de cirugia laser</t>
  </si>
  <si>
    <t>Ganchos de retracción para uso quirúrgico</t>
  </si>
  <si>
    <t>Elementos utilizados para brindar mayor espacio dentro del área a operar.</t>
  </si>
  <si>
    <t>retractores quirurgicos y productos relacionados,ganchos quirurgicos de retractacion</t>
  </si>
  <si>
    <t>Retractores de fibra óptica iluminados para uso quirúrgico</t>
  </si>
  <si>
    <t>Elementos utilizados para brindar mayor espacio dentro del área a operar con iluminación.</t>
  </si>
  <si>
    <t>retractores quirurgicos y productos relacionados,retractores quirurgicos fibra opticos iluminados</t>
  </si>
  <si>
    <t>Mordazas o accesorios para uso quirúrgico</t>
  </si>
  <si>
    <t>Aparato utilizado para mantener los maxilares abiertos durante una intervención quirúrgica dental o periodonta</t>
  </si>
  <si>
    <t>retractores quirurgicos y productos relacionados,abrebocas quirurgicos o accesorios,abreboca,abreboca mc. kesson,abreboca mac kesson,abre boca,abridor boca,</t>
  </si>
  <si>
    <t>Retractores de inclinación para uso quirúrgico</t>
  </si>
  <si>
    <t>Es un instrumento quirúrgico por el cual un cirujano puede separar ya sea activamente los bordes de una incisión quirúrgica o herida , o puede contener subyacentes órganos y tejidos , por lo que las partes del cuerpo bajo la incisión se puede acceder.</t>
  </si>
  <si>
    <t>retractores quirurgicos y productos relacionados,retractores quirurgicos de escudrino o rastrillo</t>
  </si>
  <si>
    <t>Sets de retractores para uso quirúrgico</t>
  </si>
  <si>
    <t>Instrumentos medicos quirurgico que tracciona, separa y mantiene los tejidos, organos,vasos, fuera del área de trabajo quirurgico durante la cirugia</t>
  </si>
  <si>
    <t>retractores quirurgicos y productos relacionados,juegos de retractores quirurgicos</t>
  </si>
  <si>
    <t>Retractores quirúrgicos para uso general</t>
  </si>
  <si>
    <t>Instrumento medico quirurgico que tracciona, separa y mantiene los tejidos, organos,vasos, fuera del área de trabajo quirurgico durante la cirugia.</t>
  </si>
  <si>
    <t>retractores quirurgicos y productos relacionados,retractores quirurgicos de uso general</t>
  </si>
  <si>
    <t>Estabilizadores para uso quirúrgico</t>
  </si>
  <si>
    <t xml:space="preserve">Instrumento que incluye un elemento alargado, rígido mango, un cuello en el extremo del mango, una pierna de base conectada al extremo del cuello, y primero y segundo dedos espaciados, generalmente planas que son dispuestas generalmente paralelas entre sí y que se encuentran en un plano dispuesto en un ángulo desde el eje longitudinal del mango. </t>
  </si>
  <si>
    <t>retractores quirurgicos y productos relacionados,estabilizadoras quirurgicas</t>
  </si>
  <si>
    <t>Protectores de tejidos para uso quirúrgico</t>
  </si>
  <si>
    <t>Elementos que se utilizan para dar protección a los tejidos blandos en una operación quirúrgica.</t>
  </si>
  <si>
    <t>retractores quirurgicos y productos relacionados,protectoras quirurgicas de tejido blando</t>
  </si>
  <si>
    <t>Retractores ortopédicos</t>
  </si>
  <si>
    <t>Instrumento medico quirurgico que tracciona, separa y mantiene los tejidos, organos,vasos, fuera del área de trabajo quirurgico durante la cirugia ortopédica.</t>
  </si>
  <si>
    <t>retractores quirurgicos y productos relacionados,retractores ortopedicos</t>
  </si>
  <si>
    <t>Retractores oftálmicos</t>
  </si>
  <si>
    <t>Instrumento medico quirurgico que tracciona, separa y mantiene los tejidos, organos,vasos, fuera del área de trabajo quirurgico durante la cirugia oftálmica.</t>
  </si>
  <si>
    <t>retractores quirurgicos y productos relacionados,retractores oftalmicos</t>
  </si>
  <si>
    <t>Retractores torácicos o cardiovasculares</t>
  </si>
  <si>
    <t>retractores quirurgicos y productos relacionados,retractores cardiovasculares o toracicos</t>
  </si>
  <si>
    <t>Retractores de vena</t>
  </si>
  <si>
    <t>retractores quirurgicos y productos relacionados,retractores vasculares</t>
  </si>
  <si>
    <t>Retractores bucales</t>
  </si>
  <si>
    <t>Retractor de labios y de mejillas para la adhesión de brackets, pro laxias, blanqueamiento, fotografía, aplicación 
de  uor y restauraciones adhesivas. Tiene un dispositivo que mantiene la lengua apartada, proporciona la abertura ideal para la ejecución del tratamiento.</t>
  </si>
  <si>
    <t>retractores quirurgicos y productos relacionados,retractores bucales</t>
  </si>
  <si>
    <t>Retractores traqueales</t>
  </si>
  <si>
    <t>Instrumento medico quirurgico que tracciona, separa y mantiene los tejidos, organos,vasos, fuera del área de trabajo quirurgico durante una traqueotomia.</t>
  </si>
  <si>
    <t>retractores quirurgicos y productos relacionados,retractores traqueales</t>
  </si>
  <si>
    <t>Retractores rectales</t>
  </si>
  <si>
    <t>retractores quirurgicos y productos relacionados,retractores rectales</t>
  </si>
  <si>
    <t>Retractores gastrointestinales</t>
  </si>
  <si>
    <t>retractores quirurgicos y productos relacionados,retractores gastrointestinales</t>
  </si>
  <si>
    <t>Retractores uterinos</t>
  </si>
  <si>
    <t>retractores quirurgicos y productos relacionados,retractores uterinos</t>
  </si>
  <si>
    <t>Retractores abdominales</t>
  </si>
  <si>
    <t xml:space="preserve">Instrumento medico quirurgico que tracciona, separa y mantiene los tejidos, organos,vasos, fuera del área de trabajo quirurgico durante la cirugia </t>
  </si>
  <si>
    <t>retractores quirurgicos y productos relacionados,retractores abdominales</t>
  </si>
  <si>
    <t>Retractores de columna o nervios</t>
  </si>
  <si>
    <t>retractores quirurgicos y productos relacionados,retractores espinales o neurologicos</t>
  </si>
  <si>
    <t>Retractores de glándulas</t>
  </si>
  <si>
    <t>retractores quirurgicos y productos relacionados,retractores glandulares</t>
  </si>
  <si>
    <t>Retractores de oído</t>
  </si>
  <si>
    <t>retractores quirurgicos y productos relacionados,retractores auriculares</t>
  </si>
  <si>
    <t>Retractores para cirugía plástica</t>
  </si>
  <si>
    <t>Instrumento utilizado en varios procedimientos de cirugía plástica.</t>
  </si>
  <si>
    <t>retractores quirurgicos y productos relacionados,retractores para cirugia plastica</t>
  </si>
  <si>
    <t>Retractores de nervios</t>
  </si>
  <si>
    <t>retractores quirurgicos y productos relacionados,retractores neurologicos</t>
  </si>
  <si>
    <t>Retractores de esternón</t>
  </si>
  <si>
    <t>retractores quirurgicos y productos relacionados,retractores del esternon</t>
  </si>
  <si>
    <t>Retractores para amputación</t>
  </si>
  <si>
    <t>Un elemento utilizado para la retracción de tejido blando y el músculo durante la amputación de una extremidad.</t>
  </si>
  <si>
    <t>retractores quirurgicos y productos relacionados,retractores de amputacion</t>
  </si>
  <si>
    <t>Retractores de tejidos</t>
  </si>
  <si>
    <t>Un instrumento quirúrgico diseñado para retraer grandes masas de músculo u otro tejido.</t>
  </si>
  <si>
    <t>retractores quirurgicos y productos relacionados,retractores de tejidos</t>
  </si>
  <si>
    <t>Retractores de piel</t>
  </si>
  <si>
    <t xml:space="preserve">Un instrumento diseñado para hacer pequeñas incisiones en cirugía plástica y reconstructiva, así como en el trabajo de laboratorio. </t>
  </si>
  <si>
    <t>retractores quirurgicos y productos relacionados,retractores cutaneos</t>
  </si>
  <si>
    <t>Retractores para micro cirugía</t>
  </si>
  <si>
    <t>Es un instrumento quirúrgico por el cual un cirujano puede separar ya sea activamente los bordes de una incisión quirúrgica o herida , o puede contener subyacentes órganos y tejidos , por lo que las partes del cuerpo bajo la incisión se puede acceder. Los dos son cada uno disponible en muchas formas, tamaños y estilos.</t>
  </si>
  <si>
    <t>retractores quirurgicos y productos relacionados,retractores microquirurgicos</t>
  </si>
  <si>
    <t>Retractores de pulmón</t>
  </si>
  <si>
    <t>Separadores y sistemas de retractores, espátulas pulmonares con el cual un cirujano puede separar ya sea activamente los bordes de una incisión quirúrgica o herida</t>
  </si>
  <si>
    <t>retractores quirurgicos y productos relacionados,retractores pulmonares</t>
  </si>
  <si>
    <t>Retractores de párpado</t>
  </si>
  <si>
    <t>Término utilizado para referirse a los músculos que abren los párpados. En el párpado superior es el músculo elevador del párpado y de sus dos divisiones: laaponeurosis del elevador del músculo estriado y el buen de Müller (o músculotarsal superiores). En el párpado inferior es el haz de fibras suave derivado delmúsculo recto inferior que forma el músculo tarsal inferior.</t>
  </si>
  <si>
    <t>retractores quirurgicos y productos relacionados,retractores de parpados</t>
  </si>
  <si>
    <t>Retractores de dedos</t>
  </si>
  <si>
    <t>retractores quirurgicos y productos relacionados,retractores de dedos</t>
  </si>
  <si>
    <t>Anillos de retracción para uso quirúrgico</t>
  </si>
  <si>
    <t>Sistema retractor de auto-retención flexible, ajustable para ayudar a administrar el sitio quirúrgico.</t>
  </si>
  <si>
    <t>retractores quirurgicos y productos relacionados,anillos retractores quirurgicos</t>
  </si>
  <si>
    <t>Retractores cervicales</t>
  </si>
  <si>
    <t>Un instrumento diseñado para su uso en la parte superior del cuello durante los procedimientos quirúrgicos interiores de garganta.</t>
  </si>
  <si>
    <t>retractores quirurgicos y productos relacionados,retractores del cuello del utero</t>
  </si>
  <si>
    <t>Retractores de labios</t>
  </si>
  <si>
    <t>Los instrumentos utilizados durante procedimientos dentales para contener los labios para mejorar el acceso a las áreas orales.</t>
  </si>
  <si>
    <t>retractores quirurgicos y productos relacionados,retractores labiales</t>
  </si>
  <si>
    <t>Adaptadores de retractores</t>
  </si>
  <si>
    <t>Un dispositivo de conexión universal utilizado para la fijación de los retractores estándar a un conjunto retractor automático titular. Puede incluir mango tuerca de mariposa, eje roscado y la almohadilla giratoria.</t>
  </si>
  <si>
    <t>retractores quirurgicos y productos relacionados,adaptadores de retractores</t>
  </si>
  <si>
    <t>Cuchillas retractoras ortopédicas</t>
  </si>
  <si>
    <t>Una hoja del retractor que tiene una "S" configuración en forma general en sección transversal. La cuchilla está unido de manera pivotante a una varilla que puede estar conectado a una tabla retractor de anillo fijo.</t>
  </si>
  <si>
    <t>retractores quirurgicos y productos relacionados,cuchillas de retractores ortopedicos</t>
  </si>
  <si>
    <t>Retractores para urología o sus accesorios para uso quirúrgico</t>
  </si>
  <si>
    <t>Instrumento medico quirurgico que tracciona, separa y mantiene los tejidos, organos,vasos, fuera del área de trabajo quirurgico durante la cirugia</t>
  </si>
  <si>
    <t>retractores quirurgicos y productos relacionados,retractores urologicos quirurgicos o sus accesorios</t>
  </si>
  <si>
    <t>Accesorios para retractores</t>
  </si>
  <si>
    <t>Elementos utilizados para sujetar en una posición determinada los retractores.</t>
  </si>
  <si>
    <t>retractores quirurgicos y productos relacionados,dispositivos de sujecion de retractores</t>
  </si>
  <si>
    <t>Destornilladores para miomas para uso quirúrgico</t>
  </si>
  <si>
    <t>Elementos utilizados por los doctores para unir piezas dentro del cuerpo humano.</t>
  </si>
  <si>
    <t>instrumentos quirurgicos de mioma,tornillos quirurgicos de mioma</t>
  </si>
  <si>
    <t>Distractores o accesorios para uso quirúrgico</t>
  </si>
  <si>
    <t>Equipo de separación quirúrgica de las dos partes de un hueso después de que el hueso se secciona.</t>
  </si>
  <si>
    <t>distractores y extendedores y separadores quirurgicos y productos relacionados,distractores y extendedores y separadores quirurgicos</t>
  </si>
  <si>
    <t>Separadores para uso quirúrgico</t>
  </si>
  <si>
    <t xml:space="preserve">Equipos destinados a la retracción de estructuras (tejidos u órganos) en un sentido tal que se puedan exponer los planos subyacentes y de esta manera dar claridad, calidad, simplicidad y seguridad a todas las maniobras realizadas por el cirujano.
</t>
  </si>
  <si>
    <t>distractores y extendedores y separadores quirurgicos y productos relacionados,separadores quirurgicos</t>
  </si>
  <si>
    <t>Espéculos para uso quirúrgico</t>
  </si>
  <si>
    <t>Un instrumento para abrir o dilatar un orificio corporal o cavidad para permitir la inspección visual.</t>
  </si>
  <si>
    <t>distractores y extendedores y separadores quirurgicos y productos relacionados,especulos quirurgicos</t>
  </si>
  <si>
    <t>Extensores para uso quirúrgico</t>
  </si>
  <si>
    <t>Un instrumento quirúrgico que divide y mantiene separados los tejidos o huesos.</t>
  </si>
  <si>
    <t>distractores y extendedores y separadores quirurgicos y productos relacionados,extendedores quirurgicos</t>
  </si>
  <si>
    <t>Guías para uso quirúrgico</t>
  </si>
  <si>
    <t xml:space="preserve">Guía quirúrgica individual para la máxima precisión en la planificación y la preparación del lecho implantario. </t>
  </si>
  <si>
    <t>manipuladores y posicionadores quirurgicos de implante y productos relacionados,guias quirurgicas,optimed</t>
  </si>
  <si>
    <t>Sujetadores de implantes para uso quirúrgico</t>
  </si>
  <si>
    <t xml:space="preserve">Instrumento con el cual la  dentadura postiza fija se sujeta sobre implantes. </t>
  </si>
  <si>
    <t>manipuladores y posicionadores quirurgicos de implante y productos relacionados,sujeta implantes quirurgicos</t>
  </si>
  <si>
    <t>Empujadores para uso quirúrgico</t>
  </si>
  <si>
    <t>Instrumento que  impulsa  algo durante una cirugia.</t>
  </si>
  <si>
    <t>manipuladores y posicionadores quirurgicos de implante y productos relacionados,impulsadoras quirurgicas</t>
  </si>
  <si>
    <t>Instrumentos de manipulación para uso quirúrgico</t>
  </si>
  <si>
    <t>Instrumentos o equipos usados en cualquier acción quirúrgica en las que se utilice las manos o un manipulado.</t>
  </si>
  <si>
    <t>manipuladores y posicionadores quirurgicos de implante y productos relacionados,instrumentos quirurgicos de manipulacion</t>
  </si>
  <si>
    <t>Posicionadores de implantes para uso quirúrgico</t>
  </si>
  <si>
    <t>Es utilizado para verificar la posición del implante unitario de dientes</t>
  </si>
  <si>
    <t>manipuladores y posicionadores quirurgicos de implante y productos relacionados,posicionadores quirurgicos de implante</t>
  </si>
  <si>
    <t>Filiforme para dilatar el uréter o la uretra</t>
  </si>
  <si>
    <t>Un tejido, cilindros flexibles, afilado con el extremo trasero roscado. Está diseñado para la conexión a un catéter, vela o dispositivo urológica similar.</t>
  </si>
  <si>
    <t>manipuladores y posicionadores quirurgicos de implante y productos relacionados,filiformes uretrales</t>
  </si>
  <si>
    <t>Piezas de mano de irrigación o succión o cánulas o puntas o productos relacionados para uso quirúrgico</t>
  </si>
  <si>
    <t>Instrumento medico quirurgico empleado para penetrar al interior del organismo a través de algun conducto o fistula durante un tratamiento o en el acto quirurgico.</t>
  </si>
  <si>
    <t>canulas y puntas y estiletes de irrigacion y succion quirurgica y productos relacionados,canulas o piezas de mano o quistotomes o puntas de irrigacion y succion quirurgica o productos relacionados</t>
  </si>
  <si>
    <t>Cánulas o puntas de succión o irrigación láser o productos relacionados para uso quirúrgico</t>
  </si>
  <si>
    <t>Tubo corto de calibre variable, que se emplea para introducir o extraer fluidos del organismo.</t>
  </si>
  <si>
    <t>canulas y puntas y estiletes de irrigacion y succion quirurgica y productos relacionados,canulas o puntas de irrigacion y succion quirurgica por laser o productos relacionados</t>
  </si>
  <si>
    <t>Dispositivos o curetas de extracción al vacío o productos relacionados para uso quirúrgico</t>
  </si>
  <si>
    <t>Es un instrumento quirúrgico diseñado para raspar o desbridamiento de tejido biológico o escombros en una biopsia , extirpación o procedimiento de limpieza. En la forma, la cureta es una pequeña herramienta de mano , a menudo de forma similar a un lápiz , en la punta de la cucharilla es una pequeña bola, gancho, o la gubia .</t>
  </si>
  <si>
    <t>canulas y puntas y estiletes de irrigacion y succion quirurgica y productos relacionados,dispositivos o curettes o productos relacionados de extraccion quirurgica en vacio</t>
  </si>
  <si>
    <t>Suministros o accesorios de irrigación o aspiración oftálmica</t>
  </si>
  <si>
    <t>Equipos usado para la irrigación ocular el cual se administra para limpiar el saco conjuntival del ojo de materiales extraños o nocivos, o de secreciones excesivas, o como preparación para una cirugía</t>
  </si>
  <si>
    <t>canulas y puntas y estiletes de irrigacion y succion quirurgica y productos relacionados,suministros o accesorios de aspiracion o irrigacion oftalmica</t>
  </si>
  <si>
    <t>Sondas de drenaje de succión para uso quirúrgico</t>
  </si>
  <si>
    <t>Un artículo diseñado para eliminar los fluidos de condensación directamente a un recipiente de succión cerrado, de manera segura y rápida desde el circuito del ventilador, con el fin de proteger al paciente y el clínico de aerosol y la contaminación salpicaduras.</t>
  </si>
  <si>
    <t>canulas y puntas y estiletes de irrigacion y succion quirurgica y productos relacionados,sondas de drenaje para la aspiracion quirurgica</t>
  </si>
  <si>
    <t>Bulbos de succión para uso quirúrgico</t>
  </si>
  <si>
    <t>Es un aparato que se utiliza durante las cirugias con el fin de succionar un líquido.</t>
  </si>
  <si>
    <t>canulas y puntas y estiletes de irrigacion y succion quirurgica y productos relacionados,peras de aspiracion quirurgicas,pera goma,pera valvula,pera baumometro,pera precordial,pera electrocardiografo,pera esfingomanometro,peras pre-cordiales,</t>
  </si>
  <si>
    <t>Reservorios de succión para uso quirúrgico</t>
  </si>
  <si>
    <t>Sistema quirúrgico que comprende, en combinación: una consola quirúrgica ; un conducto de aspiración  conectado fluídicamente en un primer extremo a una pieza de mano  y a un mecanismo de bomba de aspiración en un segundo extremo de tal manera que el mecanismo de bomba de aspiración extrae fluido a través de la pieza de mano.</t>
  </si>
  <si>
    <t>canulas y puntas y estiletes de irrigacion y succion quirurgica y productos relacionados,depositos de aspiracion quirurgicos</t>
  </si>
  <si>
    <t>Suministros o accesorios de irrigación o aspiración de oído nariz y garganta ent</t>
  </si>
  <si>
    <t>Introducción de un líquido durante el procedimiento otorrinolaringológico.</t>
  </si>
  <si>
    <t>canulas y puntas y estiletes de irrigacion y succion quirurgica y productos relacionados,suministros y accesorios de irrigacion o aspiracion otorrinolaringologica</t>
  </si>
  <si>
    <t>Sets o accesorios de irrigación para uso quirúrgico</t>
  </si>
  <si>
    <t>Un artículo diseñado para su uso en las áreas de reemplazo total de la articulación y el tratamiento de lesiones traumáticas en las instalaciones médicas militares. Puede consistir de un motor eléctrico, sistema que no esté en contacto con la solución de lavado, encerrado en una cápsula metálica adecuada con dimensiones aproximadas, la presión de salida de la bomba y otras o sus accesorios</t>
  </si>
  <si>
    <t>canulas y puntas y estiletes de irrigacion y succion quirurgica y productos relacionados,sets de irrigacion quirurgica o accesorios</t>
  </si>
  <si>
    <t>Bujías para uso quirúrgico</t>
  </si>
  <si>
    <t>bougies quirurgicos y sondas y obturadores y productos relacionados,bougies quirurgicos</t>
  </si>
  <si>
    <t>Obturadores para uso quirúrgico</t>
  </si>
  <si>
    <t>Un disco o placa, natural o artificial, que cierra una abertura.</t>
  </si>
  <si>
    <t>bougies quirurgicos y sondas y obturadores y productos relacionados,obturadoras quirurgicas</t>
  </si>
  <si>
    <t>Sondas para uso quirúrgico</t>
  </si>
  <si>
    <t>bougies quirurgicos y sondas y obturadores y productos relacionados,sondas quirurgicas,sonda nelaton</t>
  </si>
  <si>
    <t>Trituradores para uso quirúrgico</t>
  </si>
  <si>
    <t>Trituradoras diseñadas para exprimir y mezclar hueso, cartílago, y / o la fascia destinado a su implantación durante los procedimientos quirúrgicos.</t>
  </si>
  <si>
    <t>machacadoras y excavadoras y fragmentadoras quirurgicas y productos relacionados,machacadoras quirurgicas</t>
  </si>
  <si>
    <t>Excavadoras para uso quirúrgico</t>
  </si>
  <si>
    <t>Un instrumento, tal como una cuchara o cureta afilada, que se utiliza en el raspado de tejido patológico.</t>
  </si>
  <si>
    <t>machacadoras y excavadoras y fragmentadoras quirurgicas y productos relacionados,excavadoras quirurgicas</t>
  </si>
  <si>
    <t>Molinos de hueso para uso quirúrgico</t>
  </si>
  <si>
    <t>Instrumentos  quirúrgicos especiales.</t>
  </si>
  <si>
    <t>machacadoras y excavadoras y fragmentadoras quirurgicas y productos relacionados,fragmentadoras quirurgicas,ems</t>
  </si>
  <si>
    <t>Pasadores para uso quirúrgico</t>
  </si>
  <si>
    <t>Un instrumento quirúrgico ortopédico manual, es un dispositivo portátil sin alimentación destinados a fines médicos para manipular el tejido, o para su uso con otros dispositivos en la cirugía ortopédica.</t>
  </si>
  <si>
    <t>agarradores y buscadores y horadores y desmoldadores quirurgicos y productos relacionados,agarradores quirurgicos</t>
  </si>
  <si>
    <t>Buscadores para uso quirúrgico</t>
  </si>
  <si>
    <t>Elemento utilizado para apoyar al cirujano para realizar localizar lo que se va a operar.</t>
  </si>
  <si>
    <t>agarradores y buscadores y horadores y desmoldadores quirurgicos y productos relacionados,buscadores quirurgicos</t>
  </si>
  <si>
    <t>Removedores para uso quirúrgico</t>
  </si>
  <si>
    <t>Instrumento quirúrgico para separar el periostio de los huesos.</t>
  </si>
  <si>
    <t>agarradores y buscadores y horadores y desmoldadores quirurgicos y productos relacionados,desmoldadores quirurgicos</t>
  </si>
  <si>
    <t>Excavadoras o accesorios quirúrgicos.</t>
  </si>
  <si>
    <t xml:space="preserve"> Instrumentos quirúrgicos para perforación.</t>
  </si>
  <si>
    <t>agarradores y buscadores y horadores y desmoldadores quirurgicos y productos relacionados,perforadores quirurgicos o accesorios</t>
  </si>
  <si>
    <t>Anillos de laparoscopia para uso quirúrgico</t>
  </si>
  <si>
    <t>Elemento que sirve para sujetar el instrumento de manera tal que le permita al cirujano realizar las maniobras quirúrgicas.</t>
  </si>
  <si>
    <t>instrumentos quirurgicos para empaque de heridas y productos relacionados,anillos quirurgicos de laparotomia</t>
  </si>
  <si>
    <t>Instrumentos para cubrir heridas para uso quirúrgico</t>
  </si>
  <si>
    <t>Conjuntos de elementos utilizados para el recubrimiento o protección de las heridas en un proceso quirúrgico.</t>
  </si>
  <si>
    <t>instrumentos quirurgicos para empaque de heridas y productos relacionados,instrumentos quirurgicos para empaque de heridas</t>
  </si>
  <si>
    <t>Cucharas hondas para uso quirúrgico</t>
  </si>
  <si>
    <t>Un instrumento quirúrgico en forma de cuchara se utiliza en la extracción de diversos materiales (como cuerpos extraños o pus)</t>
  </si>
  <si>
    <t>espatulas y cucharas y cucharones quirurgicos y productos relacionados,cucharones quirurgicos</t>
  </si>
  <si>
    <t>Espátulas para uso quirúrgico</t>
  </si>
  <si>
    <t>Espátulas diseñados para manipular y / o diseccionar tejidos durante los procedimientos quirúrgicos.</t>
  </si>
  <si>
    <t>espatulas y cucharas y cucharones quirurgicos y productos relacionados,espatulas quirurgicos,espatula papanicolau,espatula ayre</t>
  </si>
  <si>
    <t>Cucharas para uso quirúrgico</t>
  </si>
  <si>
    <t xml:space="preserve">Instrumentos quirúrgicos auxiliares  Médicos </t>
  </si>
  <si>
    <t>espatulas y cucharas y cucharones quirurgicos y productos relacionados,cucharas quirurgicas</t>
  </si>
  <si>
    <t>Lazos de tracción o bucles de tracción o productos relacionados para uso quirúrgico</t>
  </si>
  <si>
    <t>Instrumentos quirúrgicos para procedimientos especiales de tracción esquelética,  equipo de posicionamiento del paciente</t>
  </si>
  <si>
    <t>dispositivos esqueleticos quirurgicos de traccion y productos relacionados,arcos quirurgicos de traccion o recodos de tractor de clavija y productos relacionados</t>
  </si>
  <si>
    <t>Dispositivos de tracción del cráneo para uso quirúrgico o productos relacionados</t>
  </si>
  <si>
    <t xml:space="preserve"> Es cualquier instrumento capaz de fijarse firmemente al cráneo, para permitir un determinado grado de estiramiento de la columna cervical, al recibir a su vez, tracción en sentido axial con relación al eje normal de la columna vertebral.</t>
  </si>
  <si>
    <t>dispositivos esqueleticos quirurgicos de traccion y productos relacionados,dispositivos de traccion del craneo o productos relacionados</t>
  </si>
  <si>
    <t>Collares de tracción para uso quirúrgico</t>
  </si>
  <si>
    <t>Se utiliza para la tracción del cuello uterino corto plazo. Los usos incluyen las lesiones de cuello de menor importancia sin fracturas obvias, por ejemplo Latigazo cervical, el espasmo muscular en el cuello, el tratamiento conservador de las lesiones de disco cervical.</t>
  </si>
  <si>
    <t>dispositivos esqueleticos quirurgicos de traccion y productos relacionados,cabestros quirurgicos de traccion</t>
  </si>
  <si>
    <t>Sets de instrumentos quirúrgicos torácicos o cardiovasculares</t>
  </si>
  <si>
    <t>Equipos o instrumentos usado para referirse a todo tipo de enfermedades relacionadas con el corazón o los vasos sanguíneos,</t>
  </si>
  <si>
    <t>juegos de instrumentos y sistemas y bandejas quirurgicos,juegos de instrumentos quirurgicos toracicos y cardiovasculares</t>
  </si>
  <si>
    <t>Sets o sistemas de instrumentos de fijación externa</t>
  </si>
  <si>
    <t>Los Sistemas de Fijación Externa consisten en diversos componentes utilizados para construir estructuras. Están fabricados de diversos tipos de metal, plástico y materiales compuestos.</t>
  </si>
  <si>
    <t>juegos de instrumentos y sistemas y bandejas quirurgicos,juegos de instrumentos o sistemas de fijacion externa</t>
  </si>
  <si>
    <t>Sets de instrumentos quirúrgicos generales</t>
  </si>
  <si>
    <t>Juego de Instrumentos quirurgicos para cirugia general que abarca todas las estructuras de la cavidad abdominal,asi como mamas, glándula tiroides y estructuras relacionadas.</t>
  </si>
  <si>
    <t>juegos de instrumentos y sistemas y bandejas quirurgicos,juegos de instrumentos quirurgicos generales</t>
  </si>
  <si>
    <t>Sets de instrumentos para micro cirugía, cirugía plástica o cirugía delicada</t>
  </si>
  <si>
    <t>Los instrumentos quirúrgicos  que son de mano con cerdas duras de plástico</t>
  </si>
  <si>
    <t>juegos de instrumentos y sistemas y bandejas quirurgicos,juegos de instrumentos quirurgicos de plastico o delicado o micro</t>
  </si>
  <si>
    <t>Sets de instrumentos neuroquirúrgicos o espinales</t>
  </si>
  <si>
    <t>Instrumentos usados en la especialidad médica que se encarga del manejo quirúrgico (incluyendo la educación, prevención, diagnóstico, evaluación, tratamiento, cuidados intensivos, y rehabilitación) de determinadas enfermedades del sistema nervioso central, periférico y vegetativo, incluyendo sus estructuras vasculares; la evaluación y el tratamiento de procesos patológicos que modifican la función o la actividad del sistema nervioso, incluyendo la hipófisis y el tratamiento quirúrgico del dolor.</t>
  </si>
  <si>
    <t>juegos de instrumentos y sistemas y bandejas quirurgicos,juegos de instrumentos neuroquirurgicos o espinales</t>
  </si>
  <si>
    <t>Sets de instrumentos para cirugía oftálmica</t>
  </si>
  <si>
    <t>Instrumentos usados en una cirugía de los ojos que cambia de manera permanente la forma de la córnea (la cubierta transparente en la parte frontal del ojo) con el fin de mejorar la visión y reducir la dependencia de una persona de las gafas o de los lentes de contacto.</t>
  </si>
  <si>
    <t>juegos de instrumentos y sistemas y bandejas quirurgicos,juegos de instrumentos de cirugia oftalmica</t>
  </si>
  <si>
    <t>Sets de instrumentos para cirugía maxilofacial</t>
  </si>
  <si>
    <t xml:space="preserve"> Instrumentos usados en la especialidad quirúrgica que incluye el diagnóstico, cirugía y tratamientos relacionados de un gran espectro de enfermedades, heridas y aspectos estéticos de la boca, dientes, cara, cabeza y cuello.</t>
  </si>
  <si>
    <t>juegos de instrumentos y sistemas y bandejas quirurgicos,sets de instrumentos quirurgicos maxilofaciales</t>
  </si>
  <si>
    <t>Sistemas de instrumentos para revisión ortopédica o completa de articulaciones</t>
  </si>
  <si>
    <t>Instrumentos quirurgicos empleados para corregir fracturas y defectos congénitos, reemplazar huesos enfermos, tratar lesiones o enfermedades de tejido conectivo como ligamentos y tendones.</t>
  </si>
  <si>
    <t>juegos de instrumentos y sistemas y bandejas quirurgicos,sistemas de revision ortopedica o instrumento junto total</t>
  </si>
  <si>
    <t>Sistemas de instrumentos para fijación de trauma ortopédico</t>
  </si>
  <si>
    <t xml:space="preserve">Instrumentos  de fijación ortopédica,  son un tipo de dispositivos que se utilizan para reparar de forma quirúrgica un hueso fracturado. Pueden utilizarse en algunos casos, una combinación de placas y clavos ortopédicos, así como también se pueden realizar injertos óseos con el fin de facilitar la cicatrización y acelerar el proceso de curación. </t>
  </si>
  <si>
    <t>juegos de instrumentos y sistemas y bandejas quirurgicos,sistemas de instrumentos de fijacion de trauma ortopedica</t>
  </si>
  <si>
    <t>Sets de instrumentos para cirugía otolaringológica</t>
  </si>
  <si>
    <t>Instrumentos quirurgicos para cirugias de oído, nariz, garganta y cavidad oral.</t>
  </si>
  <si>
    <t>juegos de instrumentos y sistemas y bandejas quirurgicos,juegos de instrumentos quirurgicos otolaryngologicos</t>
  </si>
  <si>
    <t>Bandejas de procedimientos o instrumentos especiales o a la medida para uso quirúrgico</t>
  </si>
  <si>
    <t>Cuchillos especiales, Mini-cuchillas y cuchillos están diseñados para el oído, la nariz y la garganta, emergencia médica, ginecología, neurocirugía, ortopedia y otros procedimientos quirúrgicos de la especialidad</t>
  </si>
  <si>
    <t>juegos de instrumentos y sistemas y bandejas quirurgicos,costumbre quirurgica o instrumento de especialidad o bandejas de procedimiento</t>
  </si>
  <si>
    <t>Sets de instrumentos para cirugía urológica</t>
  </si>
  <si>
    <t>Instrumentos quirurgicos para procedimientos sobre los aparatos urinarios masculino y femenino, asi como las estructuras reproductoras masculinas.</t>
  </si>
  <si>
    <t>juegos de instrumentos y sistemas y bandejas quirurgicos,juegos de instrumentos quirurgicos urologicos</t>
  </si>
  <si>
    <t>Sets de instrumentos para cirugía por laparoscopia</t>
  </si>
  <si>
    <t xml:space="preserve"> Equipo usadoo en la cirugía que se hace con el propósito de abrir, explorar y examinar para tratar los problemas que se presenten en el abdomen</t>
  </si>
  <si>
    <t>juegos de instrumentos y sistemas y bandejas quirurgicos,sets de instrumentos quirurgicos de laparotomia</t>
  </si>
  <si>
    <t>Sets de instrumentos para cirugía de traqueotomía</t>
  </si>
  <si>
    <t>Equipos o instrumentos que se utlizan en un procedimiento quirúrgico para crear una abertura a través del cuello dentro de la tráquea. Generalmente, se coloca un tubo o cánula a través de esta abertura para suministrar una vía aérea y retirar secreciones de los pulmones. Este tubo se llama cánula de traqueotomía o tubo traqueal.</t>
  </si>
  <si>
    <t>juegos de instrumentos y sistemas y bandejas quirurgicos,sets de instrumentos quirurgicos de traqueotomia</t>
  </si>
  <si>
    <t>Sets de instrumentos para cirugía de craneotomía</t>
  </si>
  <si>
    <t>Instrumentación o equipo usado en la  operación quirúrgica en que parte del cráneo, llamado colgajo óseo, se elimina con el fin de acceder al cerebro.</t>
  </si>
  <si>
    <t>juegos de instrumentos y sistemas y bandejas quirurgicos,sets de instrumentos quirurgicos de craneotomia</t>
  </si>
  <si>
    <t>Sets de instrumentos para cirugía de angiografía</t>
  </si>
  <si>
    <t>Instrumentos o equipos quirúrgicos usados  exameen en el diagnóstico por imagen cuya función es el estudio de los vasos circulatorios que no son visibles mediante la radiología convencional.</t>
  </si>
  <si>
    <t>juegos de instrumentos y sistemas y bandejas quirurgicos,sets de instrumentos quirurgicos de angiografia</t>
  </si>
  <si>
    <t>Sets de instrumentos para cirugía gastroscópica</t>
  </si>
  <si>
    <t xml:space="preserve">Instrumentos quirúrgicos usados en la  introducción de un gastroscopio por la boca para el estudio del esófago, del estómago y del duodeno. </t>
  </si>
  <si>
    <t>juegos de instrumentos y sistemas y bandejas quirurgicos,sets de instrumentos quirurgicos de gastroscopia</t>
  </si>
  <si>
    <t>Sets de instrumentos para cirugía de oído nariz y garganta ent</t>
  </si>
  <si>
    <t>Instrumentos quirúrgicos usados en la especialidad médica que se encarga de la prevención, diagnóstico y tratamiento, tanto médico como quirúrgico, de las enfermedades de: El oído; Las vías aéreo-respiratorias superiores: nariz y senos paranasales  faringe y laringe; Las estructuras próximas de la cara y el cuello.</t>
  </si>
  <si>
    <t>juegos de instrumentos y sistemas y bandejas quirurgicos,sets de instrumentos quirurgicos de otorrinolaringologia</t>
  </si>
  <si>
    <t>Sets de instrumentos para cirugía ortopédica</t>
  </si>
  <si>
    <t>Es el instrumental necesario para realizar las 
maniobras más frecuentes en todos los procedimientos quirúrgicos. De acuerdo a 
su utilidad estos tiene una clasificación: corte y disección, aprensión, sostén, 
exposición y retracción, sutura, instrumentos de succión y aspiración.</t>
  </si>
  <si>
    <t>juegos de instrumentos y sistemas y bandejas quirurgicos,sets de instrumentos quirurgicos ortopedicos</t>
  </si>
  <si>
    <t>Sistemas de recuperación y entrega de sangre</t>
  </si>
  <si>
    <t>Sistemas ricos en plasma, en plaquetas y la fibrina como sistemas de suministro para morfogenética ósea recombinante humana proteína-2</t>
  </si>
  <si>
    <t>juegos de instrumentos y sistemas y bandejas quirurgicos,sistemas de recuperacion y suministro sanguineo</t>
  </si>
  <si>
    <t>Conductores o módulos de disparo o accesorios para biopsia de seno mínimamente invasiva</t>
  </si>
  <si>
    <t>Pistola de Biopsia, con accesorios de acuerdo a bases adjuntas</t>
  </si>
  <si>
    <t>instrumentos de biopsia de invasiva minima del pecho y suministros y equipo,impulsores de biopsia de invasiva minima del pecho o modulos de disparo o accesorios</t>
  </si>
  <si>
    <t>Unidades de carga premium para biopsia de seno mínimamente invasiva</t>
  </si>
  <si>
    <t xml:space="preserve">Es una biopsia guiada por la tecnología de una computadora, que utiliza tres dimensiones para localizar la lesión en el seno con la precisión de un milímetro. Con una cánula especial, se remueve la lesión en fragmentos (pedazos), parcial o en su totalidad. </t>
  </si>
  <si>
    <t xml:space="preserve">instrumentos de biopsia de invasiva minima del pecho y suministros y equipo,unidades superiores de carga de biopsia invasiva minima de pecho </t>
  </si>
  <si>
    <t>Guías de aguja para biopsia de seno mínimamente invasiva</t>
  </si>
  <si>
    <t>Son un instrumento específico para la aspiración o extracción de tejido mediante un tubo hueco llamado jeringa      . La longitud de la aguja puede ser modificado dentro de un rango específico, girando la manivela del cuerpo, y fijando la longitud requerida con un mecanismo especial de bloqueo.</t>
  </si>
  <si>
    <t>instrumentos de biopsia de invasiva minima del pecho y suministros y equipo,guias de aguja de biopsia invasiva minima de pecho</t>
  </si>
  <si>
    <t>Instrumentos marcadores para biopsia de seno mínimamente invasiva</t>
  </si>
  <si>
    <t>Instrumentos de biopsia de mama, se utiliza para ayudar a guiar el radiólogo como en procedimientos de estereotáctica de mama.</t>
  </si>
  <si>
    <t>instrumentos de biopsia de invasiva minima del pecho y suministros y equipo,instrumentos marcadores de biopsia invasiva minima de pecho</t>
  </si>
  <si>
    <t>Unidades de vacío o accesorios para biopsia de seno mínimamente invasiva</t>
  </si>
  <si>
    <t>Equipos usados en la  extirpación o extracción de tejido mamario con el fin de examinarlo en busca de signos de cáncer de mama u otros trastorno</t>
  </si>
  <si>
    <t>instrumentos de biopsia de invasiva minima del pecho y suministros y equipo,unidades de vacio y accesorios de biopsia invasiva minima de pecho</t>
  </si>
  <si>
    <t>Aguja de localización de seno</t>
  </si>
  <si>
    <t>Un elemento autónomo, estéril, desechable diseñado para ser utilizado para los procedimientos de localización de mama.</t>
  </si>
  <si>
    <t>instrumentos de biopsia de invasiva minima del pecho y suministros y equipo,agujas mamarias de localizacion</t>
  </si>
  <si>
    <t>Sistemas de cosecha de venas</t>
  </si>
  <si>
    <t>Es un instrumento quirúrgico desechable utilizado para retraer el tejido y crear una cavidad que permite el paso del instrumento durante un procedimiento quirúrgico. El instrumento es compatible con un diámetro de 5 mm, 290-300 mm de longitud endoscopio rígido. El producto consiste en una amplia eje, curvado, transparente con el extremo del mango y canal del endoscopio.</t>
  </si>
  <si>
    <t>sistemas cardiacos y vasculares,sistemas de recoleccion de las venas,sistemas de cosechar de las venas</t>
  </si>
  <si>
    <t>Sistemas de visualización coronaria</t>
  </si>
  <si>
    <t>Equipo de tomodensitometría que permite visualizar las arterias coronarias.</t>
  </si>
  <si>
    <t>sistemas cardiacos y vasculares,sistemas de visualizacion coronaria,guias hidrofilicas</t>
  </si>
  <si>
    <t>Conformadores o protectores para cirugía oftálmica</t>
  </si>
  <si>
    <t>Es un dispositivo ocular que acondiciona la cavidad anoftálmica para recibir la prótesis ocular individual, lo cual garantiza un mejor resultado final.</t>
  </si>
  <si>
    <t>instrumentos de especialidad oftalmica y productos relacionados,conformadores o capas protectoras para cirugia oftalmica</t>
  </si>
  <si>
    <t>Pesas de párpados para cirugía oftálmica</t>
  </si>
  <si>
    <t>Es una intervención quirúrgica dinámico, destinada a resolver la exposición corneal por mala oclusión o cierre palpebral (lagoftalmos). Consiste en colocar peso en el parpado superior, para ayudar junto a la gravedad, al cierre u oclusión palpebral, y así de esta manera reducir el uso tan continuo de lubricantes tópicos.</t>
  </si>
  <si>
    <t>instrumentos de especialidad oftalmica y productos relacionados,pesos para los parpados para cirugia oftalmica</t>
  </si>
  <si>
    <t>Anillos de fijación para cirugía oftálmica</t>
  </si>
  <si>
    <t>Un elemento utilizado en procedimientos quirúrgicos oculares.</t>
  </si>
  <si>
    <t>instrumentos de especialidad oftalmica y productos relacionados,anillos de fijacion para cirugia oftalmica</t>
  </si>
  <si>
    <t>Instrumentos de membrana intraocular para cirugía oftálmica</t>
  </si>
  <si>
    <t>Instrumentos oftalmológica especializada para cirugías intraocular.</t>
  </si>
  <si>
    <t>instrumentos de especialidad oftalmica y productos relacionados,instrumentos para la membrana intraocular para cirugia oftalmica</t>
  </si>
  <si>
    <t>Placas de párpado para cirugía oftálmica</t>
  </si>
  <si>
    <t xml:space="preserve"> Son placas firmes de tejido conjuntivo denso que sirven al párpado como esqueletos</t>
  </si>
  <si>
    <t>instrumentos de especialidad oftalmica y productos relacionados,placas de parpados para cirugia oftalmica</t>
  </si>
  <si>
    <t>Rotadores de núcleo para cirugía oftálmica</t>
  </si>
  <si>
    <t>Instrumentos oftalmológicos especializados</t>
  </si>
  <si>
    <t>instrumentos de especialidad oftalmica y productos relacionados,giradores del nucleo para cirugia oftalmica</t>
  </si>
  <si>
    <t>Fresas o manijas o removedores de anillos de óxido para uso oftálmico</t>
  </si>
  <si>
    <t>Instrumento usado para quitar la porción de materia sobrante que se acumula en los bordes o en la superficie de un objeto cualquiera</t>
  </si>
  <si>
    <t>instrumentos de especialidad oftalmica y productos relacionados,sacaanillos de oxido o sacamangos o quitarebabas oftalmicos</t>
  </si>
  <si>
    <t>Puntas de aguja de irrigación o aspiración para uso oftálmico</t>
  </si>
  <si>
    <t>La aguja para irrigación consiste en una cánula de acero inoxidable 304 y una pistola de plástico, con su punta inclinada (angulada).</t>
  </si>
  <si>
    <t>instrumentos de especialidad oftalmica y productos relacionados,puntas aspirantes o agujas de irrigacion oftalmica</t>
  </si>
  <si>
    <t>Agujas para cirugía oftálmica</t>
  </si>
  <si>
    <t>Barrita pequeña de metal muy fino, que tiene un extremo terminado en punta y el otro con un agujero por donde se pasa un hilo para coser, usado para montar suturas.</t>
  </si>
  <si>
    <t>instrumentos de especialidad oftalmica y productos relacionados,agujas para cirugia oftalmologica</t>
  </si>
  <si>
    <t>Esponjas para cirugía oftálmica</t>
  </si>
  <si>
    <t>Está indicado en procedimientos quirúrgicos como un auxiliar para la hemostasia cuando el control de la hemorragia, mediante ligaduras o procedimientos convencionales no es efectivo o resulta impractible.</t>
  </si>
  <si>
    <t>instrumentos de especialidad oftalmica y productos relacionados,esponjas para cirugia oftalmologica</t>
  </si>
  <si>
    <t>Cuchillos o cuchillas o tijeras o accesorios para cirugía oftálmica</t>
  </si>
  <si>
    <t>Equipos y materiales usados en la especialidad oftalmológica.</t>
  </si>
  <si>
    <t>instrumentos de especialidad oftalmica y productos relacionados,bisturies, cuchillas o tijeras para cirugia oftalmologica, o accesorios</t>
  </si>
  <si>
    <t>Protectores de ojos o sus accesorios</t>
  </si>
  <si>
    <t>Los protectores oculares sirven para proteger la conjuntiva ocular y el ojo de lacontaminación por aerosoles, salpicaduras de sangre y saliva y de las partículas quese generan durante el trabajo odontológico como ocurre cuando se desgastanamalgama, acrílico, metales, etc.</t>
  </si>
  <si>
    <t>instrumentos de especialidad oftalmica y productos relacionados,protectores oculares o sus accesorios</t>
  </si>
  <si>
    <t>Kits de vitrectomía oftálmica</t>
  </si>
  <si>
    <t>Un elemento que consiste en una cabeza de corte de guillotina con un tubo de aspiración y jeringa conectados, tubos de riego con accesorios luer y el manguito de látex estériles para la entrega de la unidad de energía reutilizable, y otros artículos relacionados. Está diseñado para su uso en el segmento anterior y posterior del ojo para la eliminación rápida de los procedimientos quirúrgicos vítreos.</t>
  </si>
  <si>
    <t>instrumentos de especialidad oftalmica y productos relacionados,kits de vitrectomia oftalmologica</t>
  </si>
  <si>
    <t>Sondas de borrado hemostático</t>
  </si>
  <si>
    <t>Un dispositivo diseñado para su uso en la retina para controlar el sangrado en la parte inferior de las membranas epirentinal. También puede ser utilizado para tratar los márgenes de un agujero de mácula que de otro modo no podría ser tratado. (Puede ser utilizado en un campo húmedo o seco para una limpieza suave o borrado de movimiento.)</t>
  </si>
  <si>
    <t>instrumentos de especialidad oftalmica y productos relacionados,sondas para borrador hemostatico</t>
  </si>
  <si>
    <t>Pulidores de lentes oftálmicos</t>
  </si>
  <si>
    <t>Un elemento quirúrgico para el alisado y acabado de la cubierta de la lente cristalina del ojo.</t>
  </si>
  <si>
    <t>instrumentos de especialidad oftalmica y productos relacionados,pulidores de lentes oftalmologicas</t>
  </si>
  <si>
    <t>Sujetadores de ojos o sus accesorios</t>
  </si>
  <si>
    <t>Elementos de sujeción de oculares.</t>
  </si>
  <si>
    <t>instrumentos de especialidad oftalmica y productos relacionados,soportes oculares o accesorios</t>
  </si>
  <si>
    <t>Insertos ópticos</t>
  </si>
  <si>
    <t>Pieza o aparato dispuesto para enganchar.</t>
  </si>
  <si>
    <t>instrumentos de especialidad oftalmica y productos relacionados,enganches opticos</t>
  </si>
  <si>
    <t>Sets de ajuste de insertos ópticos</t>
  </si>
  <si>
    <t>Piezas o aparato de colocación  dispuesto para enganchar.</t>
  </si>
  <si>
    <t>instrumentos de especialidad oftalmica y productos relacionados,sets de colocacion de enganches opticos</t>
  </si>
  <si>
    <t>Cucharas o curetas oftálmicas</t>
  </si>
  <si>
    <t xml:space="preserve">Instrumento quirúrgico con forma de cuchara o pala para raspar y eliminar material o tejido de un órgano, cavidad o superficie
</t>
  </si>
  <si>
    <t>instrumentos de especialidad oftalmica y productos relacionados,cucharas o legras oftalmologicas</t>
  </si>
  <si>
    <t>Sujetadores de lentes o accesorios para uso oftálmico</t>
  </si>
  <si>
    <t>Elementos de sujeción para lentes oftalmológos.</t>
  </si>
  <si>
    <t>instrumentos de especialidad oftalmica y productos relacionados,soportes para lentes oftalmologicos o accesorios</t>
  </si>
  <si>
    <t>Componentes de combado escleral</t>
  </si>
  <si>
    <t>Es uno de varios oftalmológicas procedimientos que se pueden utilizar para reparar un desprendimiento de retina . Los desprendimientos de retina son causados ​​generalmente por desgarros de retina y una hebilla escleral se pueden utilizar para cerrar la rotura retiniana.</t>
  </si>
  <si>
    <t>instrumentos de especialidad oftalmica y productos relacionados,componentes de sujecion escleral</t>
  </si>
  <si>
    <t>Sets de punctum de tapón para uso oftálmico</t>
  </si>
  <si>
    <t>Es un parche pequeño que se utiliza para cubrir un ojo y protegerlo.</t>
  </si>
  <si>
    <t>instrumentos de especialidad oftalmica y productos relacionados,sets de parches oftalmologicos para el lacrimal</t>
  </si>
  <si>
    <t>Suministros para cirugía plástica oftálmica o sus productos relacionados</t>
  </si>
  <si>
    <t>Abastecimientos o mercancias usados para cirugía plástic oftalmologica.</t>
  </si>
  <si>
    <t>instrumentos de especialidad oftalmica y productos relacionados,suministros para la cirugia plastica oftalmologica o sus productos relacionados</t>
  </si>
  <si>
    <t>Magnetos de ojos para cirugía oftálmica</t>
  </si>
  <si>
    <t>Imanes usados en cirugía de los ojos que cambia de manera permanente la forma de la córnea (la cubierta transparente en la parte frontal del ojo) con el fin de mejorar la visión y reducir la dependencia de una persona de las gafas o de los lentes de contacto.</t>
  </si>
  <si>
    <t>instrumentos de especialidad oftalmica y productos relacionados,imanes oculares para cirugia oftalmologica</t>
  </si>
  <si>
    <t>Sets de instrumentos médicos oftálmicos</t>
  </si>
  <si>
    <t>Equipos o materiales usados en   la especialidad médica que estudia las enfermedades del globo ocular, la musculatura ocular, sistema lagrimal, párpados y sus tratamientos.</t>
  </si>
  <si>
    <t>instrumentos de especialidad oftalmica y productos relacionados,sets de instrumentos medicos oftalmologicos</t>
  </si>
  <si>
    <t>Dilatadores o sets de lagrimales</t>
  </si>
  <si>
    <t>Un instrumento quirúrgico oftálmico manual es un dispositivo sin alimentación,manual destinado a ayudar o realizar procedimientos quirúrgicos oftálmicos o conjunto de los mismos</t>
  </si>
  <si>
    <t>instrumentos de especialidad oftalmica y productos relacionados,dilatadores o sets de dilatacion del lacrimal</t>
  </si>
  <si>
    <t>Bolsas de autotransfusión o transferencia de sangre</t>
  </si>
  <si>
    <t>Son fundas especiales para el almacenamiento y traslado de sangre.</t>
  </si>
  <si>
    <t>productos de autotransfusion,bolsas de traslado o de sangre de autotransfusion,bolsa de sangre simple, bolsa de sangre doble, bolsa de sangre triple, bolsa de sangre cuadruple</t>
  </si>
  <si>
    <t>Kits de contenedores de autotransfusión o kits centrífugos</t>
  </si>
  <si>
    <t>Equipo utilizado para aplicar una fuerza centrifuga a los elementos que esten dentro de él.</t>
  </si>
  <si>
    <t>productos de autotransfusion,equipos centrifugas o equipos de cuencos de autotransfusion de autotransfusion</t>
  </si>
  <si>
    <t>Unidades de autotransfusión</t>
  </si>
  <si>
    <t>Es la unidad de medida utilizada para la donación de sangre, comunmenete se le llama autotranfusión a la propia sangre que dona un paciente antes de una operación.</t>
  </si>
  <si>
    <t>productos de autotransfusion,unidades de autotransfusion</t>
  </si>
  <si>
    <t>Filtros de autotransfusión</t>
  </si>
  <si>
    <t>Materia porosa, a través de la cual se hace pasar la sangre para clarificarlo de los materiales que lleva en suspensión de darse el caso.</t>
  </si>
  <si>
    <t>productos de autotransfusion,filtros de autotransfusion</t>
  </si>
  <si>
    <t>Reservorios o sus accesorios de autotransfusión</t>
  </si>
  <si>
    <t>Recipientes que se utilizan para resguardar las unidades de sangre recolectadas.</t>
  </si>
  <si>
    <t>productos de autotransfusion,depositos de autotransfusion o sus accesorios</t>
  </si>
  <si>
    <t>Sets o kits de tubos de autotransfusión</t>
  </si>
  <si>
    <t>Dispositivos requeridos para realizar la recolección de la sangre del paciente.</t>
  </si>
  <si>
    <t>productos de autotransfusion,equipos o juegos de tubos de autotransfusion</t>
  </si>
  <si>
    <t>Válvulas de autotransfusión</t>
  </si>
  <si>
    <t>Mecanismo que regula el flujo al momento de realizar la autotransfusión</t>
  </si>
  <si>
    <t>productos de autotransfusion,valvulas de autotransfusion</t>
  </si>
  <si>
    <t>Máquinas o accesorios de corazón y pulmones</t>
  </si>
  <si>
    <t xml:space="preserve">Equipo médico que proporciona la circulación extracorpórea, o soporte circulatorio mecánico del corazón y los pulmones. </t>
  </si>
  <si>
    <t xml:space="preserve">equipo de perfusion de corazon abierto y monitores y accesorios y productos relacionados,maquinas de corazon y pulmon o accesorios,sistema de circulación extracorpórea </t>
  </si>
  <si>
    <t>Bombas y accesorios de balón intra aórtico</t>
  </si>
  <si>
    <t>Balón alargado, usualmente de látex , conectado a un catéter y que se coloca en la aorta descendente como parte principal de un sistema de asistencia circulatoria mecánica intracorpórea temporal con el objetivo de mejorar el aporte de oxígeno al miocardio y reducir la carga de trabajo del corazón, en pacientes con trastornos de la función circulatoria y un estado alterado de su hemodinámica como consecuencia de hipovolemia, infarto , sobrecarga de volumen o trastornos mecánicos.</t>
  </si>
  <si>
    <t>equipo de perfusion de corazon abierto y monitores y accesorios y productos relacionados,bombas de globo intraaortico o accesorios,balón intraaórtico de contrapulsación,balón de contrapulsación intraaortico,BCIA</t>
  </si>
  <si>
    <t>Dispositivos o accesorios de succión intra cardíaca</t>
  </si>
  <si>
    <t>Dispositivo que proporciona el vacío y el control para una campana extractora de regreso cardiotomía.</t>
  </si>
  <si>
    <t>equipo de perfusion de corazon abierto y monitores y accesorios y productos relacionados,dispositivos de succion intracardiaca o accesorios</t>
  </si>
  <si>
    <t>Filtros de perfusión o productos relacionados</t>
  </si>
  <si>
    <t>Materia porosa, a través de la cual se hace pasar la sangre en el proceso de extraer, oxigenar y retornar  la sangre de un paciente.  Esta circulación de sangre se conoce como circulación extra-corpórea (ECC)</t>
  </si>
  <si>
    <t>equipo de perfusion de corazon abierto y monitores y accesorios y productos relacionados,filtros de perfusion o productos relacionados</t>
  </si>
  <si>
    <t>Monitores de parámetros de sangre de perfusión o accesorios o productos relacionados</t>
  </si>
  <si>
    <t>Equipos electrónicos que miden, recogen y muestran información sobre los signos vitales de un paciente sometido a una vigilancia continua</t>
  </si>
  <si>
    <t>equipo de perfusion de corazon abierto y monitores y accesorios y productos relacionados,monitores de parametros de sangre de perfusion o accesorios o productos relacionados</t>
  </si>
  <si>
    <t>Trampas de burbujas de perfusión</t>
  </si>
  <si>
    <t>Equipos usados en el analisis biomedico de  organos recorridos por la sangre in vivo, que pueden ser analizados invitro, por medio de la perfusi on permanente, por ejemplo con una soluci on nutriente que contenga oxigeno, en condiciones practicamente fisiologicas con los metodos experimentales mas diversos.</t>
  </si>
  <si>
    <t>equipo de perfusion de corazon abierto y monitores y accesorios y productos relacionados,trampas de burbuja de perfusion</t>
  </si>
  <si>
    <t>Sets de cardioplegia de perfusión</t>
  </si>
  <si>
    <t>Equipo usado en la acción de hacer que un líquido ingrese de manera lenta pero sostenida en el organismo.</t>
  </si>
  <si>
    <t>equipo de perfusion de corazon abierto y monitores y accesorios y productos relacionados,juegos de cardioplegia de perfusion</t>
  </si>
  <si>
    <t>Reservorios de cardiotomía de perfusión</t>
  </si>
  <si>
    <t xml:space="preserve">Incisión quirúrgica del corazón que consiste en hacer que un líquido ingrese de manera lenta pero sostenida en el organismo. La sustancia a introducir puede ser suero, sangre o un antibiótico, por citar algunas posibilidades, que se inyecta dentro de las venas.
</t>
  </si>
  <si>
    <t>equipo de perfusion de corazon abierto y monitores y accesorios y productos relacionados,depositos cardiotomios de perfusion</t>
  </si>
  <si>
    <t>Sistemas centrífugos de perfusión o accesorios</t>
  </si>
  <si>
    <t>Se utilizan para la canulación directa de las arterias coronarias para proporcionar soluciones de cardioplejía durante operaciones cardíacas con un bypass externo.</t>
  </si>
  <si>
    <t>equipo de perfusion de corazon abierto y monitores y accesorios y productos relacionados,sistemas centrifugos de perfusion o accesorios</t>
  </si>
  <si>
    <t>Equipos o accesorios calentadores o enfriadores o duales calentadores o enfriadores de perfusión</t>
  </si>
  <si>
    <t>Es una unidad de doble depósito que simplifica la función de control de temperatura de la sangre durante procedimientos cardiovasculares. Se trata de un sistema móvil y tranquila duración que suministra agua calefacción / refrigeración para un intercambiador de calor de la sangre.</t>
  </si>
  <si>
    <t>equipo de perfusion de corazon abierto y monitores y accesorios y productos relacionados,equipo y accesorios de calentador o enfriador de perfusion o calentador y enfriador dual</t>
  </si>
  <si>
    <t>Hemoconcentradores de perfusión o accesorios</t>
  </si>
  <si>
    <t>Contienen una membrana de poliariletersulfona estable de elevada eficacia que no requiere agentes de relleno de poros ni preenjuagado. Esta membrana es una membrana biocompatible que no contiene glicerol estabilizante. Se caracteriza por la absorción mínima de proteínas y niveles de rendimiento del filtro altos independientes del factor tiempo, con un nivel de activación del complemento bajo en general. De este modo, se posibilita la integración en el circuito extracorpóreo después del cebado en cualquier momento durante la perfusión</t>
  </si>
  <si>
    <t>equipo de perfusion de corazon abierto y monitores y accesorios y productos relacionados,haemoconcentadores de perfusion o accesorios</t>
  </si>
  <si>
    <t>Monitores de saturación de oxígeno o hematocritos de perfusión o accesorios</t>
  </si>
  <si>
    <t>Sistema de monitorización que permite al personal de la unidad controlar la respuesta del cuerpo al tratamiento de hemodiálisis en tiempo real y de manera no invasiva. Controla hematocrito, saturación de oxígeno, porcentaje de variación de volemia (pérdida o ganancia en el espacio intravascular), recirculación, flujo del acceso vascular y cálculo del peso seco.</t>
  </si>
  <si>
    <t>equipo de perfusion de corazon abierto y monitores y accesorios y productos relacionados,monitores de saturacion hematocrito o oxigeno de perfusion o accesorios</t>
  </si>
  <si>
    <t>Oxigenadores de perfusión o accesorios</t>
  </si>
  <si>
    <t>Aparato que oxigena mecánica y extracorporalmente la sangre venosa</t>
  </si>
  <si>
    <t>equipo de perfusion de corazon abierto y monitores y accesorios y productos relacionados,oxigenatores de perfusion o accesorios</t>
  </si>
  <si>
    <t>Cabezas de bombas de perfusión</t>
  </si>
  <si>
    <t>Está diseñado para la circulación de la sangre en circuitos extracorpóreos, incluyendo dentro de sus áreas normales de aplicación el apoyo cardiovascular temporal durante y tras la cirugía,</t>
  </si>
  <si>
    <t>equipo de perfusion de corazon abierto y monitores y accesorios y productos relacionados,cabezas de bombas de perfusion</t>
  </si>
  <si>
    <t>Tubos de empaque de bombas de perfusión</t>
  </si>
  <si>
    <t>Son accesorios de tubería utilizados para hacer sellos y evitar escapes en juntas embridadas o en vástagos de válvulas</t>
  </si>
  <si>
    <t>equipo de perfusion de corazon abierto y monitores y accesorios y productos relacionados,tuberia de empaque de bomba de perfusion</t>
  </si>
  <si>
    <t>Reservorios venosos de perfusión</t>
  </si>
  <si>
    <t>Consiste en la introducción en el torrente sanguíneo de soluciones intravenosas de forma constante.</t>
  </si>
  <si>
    <t>equipo de perfusion de corazon abierto y monitores y accesorios y productos relacionados,depositos venosos de perfusion</t>
  </si>
  <si>
    <t>Dispositivos de asistencia ventricular</t>
  </si>
  <si>
    <t xml:space="preserve"> Es un aparato mecánico que se utiliza para reemplazar la función de un corazón dañado. Algunos VAD se utilizan a corto plazo, usualmente en pacientes que han sufrido un infarto cardíaco, mientras que otros VAD son utilizados a largo plazo (desde varios meses y hasta de por vida) en pacientes que padecen de insuficiencia cardíaca.</t>
  </si>
  <si>
    <t>equipo de perfusion de corazon abierto y monitores y accesorios y productos relacionados,dispositivos de ayuda ventricular</t>
  </si>
  <si>
    <t>Bombas de perfusión</t>
  </si>
  <si>
    <t>Bombas usadas para suministrar o la administración de medicamentos</t>
  </si>
  <si>
    <t>equipo de perfusion de corazon abierto y monitores y accesorios y productos relacionados,bombas de perfusion</t>
  </si>
  <si>
    <t>Reservorios cardiovasculares</t>
  </si>
  <si>
    <t>Un artículo diseñado para facilitar la infusión rápida de grandes cantidades de líquido en la vena a través de un circuito extracorpóreo.</t>
  </si>
  <si>
    <t>equipo de perfusion de corazon abierto y monitores y accesorios y productos relacionados,depositos cardiovasculares</t>
  </si>
  <si>
    <t>Agujas de monitoreo de temperatura</t>
  </si>
  <si>
    <t>Un artículo diseñado para su uso con los monitores de temperatura del termistor desechables en el tratamiento de la cirugía a corazón abierto para controlar la temperatura del corazón.</t>
  </si>
  <si>
    <t>equipo de perfusion de corazon abierto y monitores y accesorios y productos relacionados,agujas de monitorizacion de la temperatura</t>
  </si>
  <si>
    <t>Punzones aórticos</t>
  </si>
  <si>
    <t>Punzón esteril y desechable para uso en un único paciente, compuesto de un cuerpo de plástico y componentes cortantes de acero inoxidable (punzón y troquel) para producir agujeros dimensionales de forma circular u oval.</t>
  </si>
  <si>
    <t>equipo de perfusion de corazon abierto y monitores y accesorios y productos relacionados,punzones aorticos</t>
  </si>
  <si>
    <t>Sets de drenaje ventricular</t>
  </si>
  <si>
    <t>Un elemento diseñado para su uso en cirugía cardiaca durante la irrigación del ventrículo.</t>
  </si>
  <si>
    <t>equipo de perfusion de corazon abierto y monitores y accesorios y productos relacionados,sets de drenaje ventricular</t>
  </si>
  <si>
    <t>Endoscopios rígidos o accesorios o productos relacionados</t>
  </si>
  <si>
    <t>Instrumento Medico quirurgico para cirugia endoscopica que permite la iluminación de la cavidad y la visualización del campo quirurgico.</t>
  </si>
  <si>
    <t>endoscopios y accesorios y productos relacionados,endoscopios rigidos o accesorios o productos relacionados</t>
  </si>
  <si>
    <t>Endoscopios flexibles o accesorios o productos relacionados</t>
  </si>
  <si>
    <t>Los endoscopios de fibra puramente ópticos (a veces también denominados "fibroscopios" a diferencia de los videoscopios con microcámara integrada)</t>
  </si>
  <si>
    <t>endoscopios y accesorios y productos relacionados,endoscopios flexibles o accesorios o productos relacionados</t>
  </si>
  <si>
    <t>Cistouretroscopios</t>
  </si>
  <si>
    <t>Un endoscopio para examinar la uretra posterior y la vejiga.</t>
  </si>
  <si>
    <t>endoscopios y accesorios y productos relacionados,quistouretroscopios</t>
  </si>
  <si>
    <t>Resectoscopios</t>
  </si>
  <si>
    <t>Un instrumento con un telescopio de gran angular y un aro de alambreeléctricamente activado para la eliminación transuretral o biopsia de lesiones dela vejiga, de la próstata, o la uretra.</t>
  </si>
  <si>
    <t>endoscopios y accesorios y productos relacionados,resectoscopios</t>
  </si>
  <si>
    <t>Laparascopios o telescopios laparoscópicos</t>
  </si>
  <si>
    <t>endoscopios y accesorios y productos relacionados,laparoscopios o telescopios laparoscopicos</t>
  </si>
  <si>
    <t>Cistoscopios</t>
  </si>
  <si>
    <t>Un instrumento tubular equipado con una luz y se usa para examinar el interior de la vejiga urinaria y del uréter.</t>
  </si>
  <si>
    <t>endoscopios y accesorios y productos relacionados,quistoscopios</t>
  </si>
  <si>
    <t>Esfinterómetros endoscópicos</t>
  </si>
  <si>
    <t>Un instrumento diseñado para su uso en cortes de  esfinterotomías.</t>
  </si>
  <si>
    <t>endoscopios y accesorios y productos relacionados,esfinterotomos endoscopicos</t>
  </si>
  <si>
    <t>Esofagoscopios o sus accesorios</t>
  </si>
  <si>
    <t>Un artículo usado en el diagnóstico y el tratamiento de enfermedades del esófago.</t>
  </si>
  <si>
    <t>endoscopios y accesorios y productos relacionados,esofagoscopios o sus accesorios</t>
  </si>
  <si>
    <t>Posicionadores o sujetadores de endoscopios o instrumentos</t>
  </si>
  <si>
    <t>El endoscopio es un dispositivo técnico cuya finalidad en la medicina es facilitar el diagnóstico de enfermedades</t>
  </si>
  <si>
    <t>instrumentos endoscopicos y suministros accesorios y productos relacionados,posicionadores o sujetadores de instrumento o endoscopio</t>
  </si>
  <si>
    <t>Aplicadores o elevadores de endoscopios</t>
  </si>
  <si>
    <t xml:space="preserve">El catéter de aplicación endoscópica de un solo uso se carga fácilmente en el mango del aplicador endoscópico (reutilizable) y el mango se inserta a través de un trocar de 5 mm. </t>
  </si>
  <si>
    <t>instrumentos endoscopicos y suministros accesorios y productos relacionados,aplicadores o elevadores endoscopios</t>
  </si>
  <si>
    <t>Agujas de aspiración o biopsia endoscópica</t>
  </si>
  <si>
    <t xml:space="preserve"> Aguja delgada y hueca para retirar una pequeña muestra de tejido de un órgano o tumor.</t>
  </si>
  <si>
    <t>instrumentos endoscopicos y suministros accesorios y productos relacionados,agujas de biopsia o de aspiracion endoscopica</t>
  </si>
  <si>
    <t>Bloques de mordida o correas endoscópicas</t>
  </si>
  <si>
    <t>Correa con un borde de inserción suave y un marco flexible para moldear suavemente a la cara de su paciente, estos bloques de mordida látex son especialmente adecuados para las limitaciones de la boca o la mandíbula</t>
  </si>
  <si>
    <t>instrumentos endoscopicos y suministros accesorios y productos relacionados,correas o bloques de morder endoscopicos</t>
  </si>
  <si>
    <t>Cepillos de limpieza endoscópica o productos relacionados</t>
  </si>
  <si>
    <t>Cepillo desechable de limpieza para el canal del endoscopio se utilizan para recoger las células o limpiar el canal del endoscopio.</t>
  </si>
  <si>
    <t>instrumentos endoscopicos y suministros accesorios y productos relacionados,cepillos endoscopicos de limpiar y productos relacionados</t>
  </si>
  <si>
    <t>Instrumentos de cortar para uso endoscópico</t>
  </si>
  <si>
    <t>Instrumentos medicos quirurgicos para video cirugia empleados para corte y disección de estructuras y tejidos durante el acto quirurgico.</t>
  </si>
  <si>
    <t>instrumentos endoscopicos y suministros accesorios y productos relacionados,instrumentos endoscopicos de cortar</t>
  </si>
  <si>
    <t>Cepillos de citología endoscópica o microbiología</t>
  </si>
  <si>
    <t>Cepillo protegido con un tapón de polietilenglicol para cultivos cuantitativos de gérmenes para microbiología</t>
  </si>
  <si>
    <t>instrumentos endoscopicos y suministros accesorios y productos relacionados,cepillos de microbiologia o citologia endoscopicos</t>
  </si>
  <si>
    <t>Pinzas o disectores o agarraderas o fórceps o ligantes endoscópicos</t>
  </si>
  <si>
    <t xml:space="preserve"> Instrumento medico quirúrgico empleado para separar tejidos o planos tisulares,para prension y clampeo de tejido, órganos y vasos durante el acto quirurgico.</t>
  </si>
  <si>
    <t>instrumentos endoscopicos y suministros accesorios y productos relacionados,grapas o disectores o abrazaderas o forceps o ligatores endoscopicos</t>
  </si>
  <si>
    <t>Dilatadores o dispositivos inflables endoscópicos o productos relacionados</t>
  </si>
  <si>
    <t>Instrumento medico quirurgico que se utiliza para agrandar un canal o conducto en cirugia,</t>
  </si>
  <si>
    <t>instrumentos endoscopicos y suministros accesorios y productos relacionados,dilatores o dispositivos de inflacion o productos relacionados,optimed</t>
  </si>
  <si>
    <t>Electrodos o cables endoscópicos</t>
  </si>
  <si>
    <t>Instrumento medico quirúrgico que son conectados a distintos instrumentos para lograr cortes y coagulación en las estructuras tisulares durante la cirugia</t>
  </si>
  <si>
    <t>instrumentos endoscopicos y suministros accesorios y productos relacionados,cables o electrodos endoscopicos</t>
  </si>
  <si>
    <t>Kits de fijación endoscópica</t>
  </si>
  <si>
    <t>Instrumentos de fijación auxiliar endoscópico</t>
  </si>
  <si>
    <t>instrumentos endoscopicos y suministros accesorios y productos relacionados,equipos de fijacion endoscopicos</t>
  </si>
  <si>
    <t>Sistemas o accesorios de manejo de fluido endoscópico</t>
  </si>
  <si>
    <t>Es un dispositivo electromecánico que ... calienta, entrega, y mide el fluido de irrigación quirúrgico de la endoscopia.</t>
  </si>
  <si>
    <t>instrumentos endoscopicos y suministros accesorios y productos relacionados,sistemas endoscopicos de gestion de fluido o accesorios</t>
  </si>
  <si>
    <t>Balones hemostáticos o agujas o tubos o accesorios endoscópicos</t>
  </si>
  <si>
    <t>Instrumento medico quirúrgico que poseen ductos, terminación en aguja y son utlizados para inyección de sustancias y material de contraste, punción y drenaje en diversos organos durante el acto quirurgico</t>
  </si>
  <si>
    <t>instrumentos endoscopicos y suministros accesorios y productos relacionados,globos hemoestaticos o agujas o tubos o accesorios endoscopicos</t>
  </si>
  <si>
    <t>Sets de instrumentos endoscópicos</t>
  </si>
  <si>
    <t>Juego básico de instrumentos quirurgicos para video cirugia que permiten atender la mayoria de los procedimientos quirurgicos pudiendo incrementarse con instrumentos específicos que suplan las necesidades de cirugia avanzada.</t>
  </si>
  <si>
    <t>instrumentos endoscopicos y suministros accesorios y productos relacionados,juegos de instrumentos endoscopicos</t>
  </si>
  <si>
    <t>Desplegadores de instrumentos endoscópicos</t>
  </si>
  <si>
    <t xml:space="preserve"> Instrumentos y herramientas endoscópicas,</t>
  </si>
  <si>
    <t>instrumentos endoscopicos y suministros accesorios y productos relacionados,instrumento difusor endoscopico</t>
  </si>
  <si>
    <t>Filtros de insuflación endoscópica</t>
  </si>
  <si>
    <t>Elemento que se utiliaza en la práctica de la inhalación de una sustancia. La insuflación tiene un uso médico como vía de administración para muchos respiratorios medicamentos usados ​​para tratar las condiciones en los pulmones  y de los senos paranasales</t>
  </si>
  <si>
    <t>instrumentos endoscopicos y suministros accesorios y productos relacionados,filtros endoscopicos de insuflacion</t>
  </si>
  <si>
    <t>Agujas de insuflación endoscópica</t>
  </si>
  <si>
    <t>Instrumento medico quirurgico para video cirugia utilizado para conducir el dioxido de carbono (CO2)que insufla la cavidad abdominal para la realización de la videocirugia laparoscopica.</t>
  </si>
  <si>
    <t>instrumentos endoscopicos y suministros accesorios y productos relacionados,agujas endoscopicos de insuflacion</t>
  </si>
  <si>
    <t>Tubos de insuflación endoscópica</t>
  </si>
  <si>
    <t>Es un instrumento (producto sanitario) en forma de tubo, que permite introducir a soplos un gas, un líquido o una sustancia pulverizada en un órgano o en una cavidad interior de un órgano hueco o una cavidad corporal, introduciéndolo mediante un agujero natural o una pequeña incisión quirúrgica</t>
  </si>
  <si>
    <t>instrumentos endoscopicos y suministros accesorios y productos relacionados,tuberia endoscopica de insuflacion</t>
  </si>
  <si>
    <t>Introductores o alambres guía o alambres de deslizamiento endoscópicos</t>
  </si>
  <si>
    <t>Un elemento diseñado para proporcionar control direccional exacto de la punta de la guía cuando se utiliza durante procedimientos urológicos y la endoscopia. Puede acomodar cables de guía 0,025 a 0,038 pulgadas de diámetro.</t>
  </si>
  <si>
    <t>instrumentos endoscopicos y suministros accesorios y productos relacionados,introductores o alambres de guia o alambres deslizadores endoscopicos,optimed</t>
  </si>
  <si>
    <t>Instrumentos o accesorios láser endoscópicos</t>
  </si>
  <si>
    <t xml:space="preserve">Es una herramienta multifuncional en procedimientos endoscópicos y laparoscópicos de mínima invasión.  Su principal característica es que no hay irradiación de calor fuera del punto de aplicación lo cual evita quemaduras a tejido sano. El tratamiento se hace mediante endoscopía y el paciente requiere estar anestesiado durante el procedimiento. </t>
  </si>
  <si>
    <t>instrumentos endoscopicos y suministros accesorios y productos relacionados,instrumentos endoscopicos de laser o accesorios</t>
  </si>
  <si>
    <t>Sistemas de empujadores de nudos o de entrega endoscópicos</t>
  </si>
  <si>
    <t>Instrumentos endoscópicos para el corte, la unión y el cableado</t>
  </si>
  <si>
    <t>instrumentos endoscopicos y suministros accesorios y productos relacionados,impulsores de nudo o sistemas de entrega endoscopicos</t>
  </si>
  <si>
    <t>Ligantes endoscópicos</t>
  </si>
  <si>
    <t xml:space="preserve">Un instrumento para ligar o para colocar y sujetar una ligadura.
</t>
  </si>
  <si>
    <t>instrumentos endoscopicos y suministros accesorios y productos relacionados,ligatores endoscopicos</t>
  </si>
  <si>
    <t>Manipuladores endoscópicos</t>
  </si>
  <si>
    <t>Instrumento medico quirúrgico para video cirugía ginecologica utlizado para rotar o flexionar el útero y hacer visibles las estructuras anatómicas mas cercanas</t>
  </si>
  <si>
    <t>instrumentos endoscopicos y suministros accesorios y productos relacionados,manipuladores endoscopicos</t>
  </si>
  <si>
    <t>Instrumentos o accesorios manuales monopolares o bipolares para endoscopia o productos relacionados</t>
  </si>
  <si>
    <t>Instrumentos medicos quirúrgicos que son conectados a unidades de electrocirugia, con corriente monopolar (ganchos o espatulas) o bipolar (pinzas) que permiten corte y hemostasia durante la cirugia.</t>
  </si>
  <si>
    <t>instrumentos endoscopicos y suministros accesorios y productos relacionados,instrumentos endoscopicos manuales bipolares o monopolares o accesorios y productos relacionados</t>
  </si>
  <si>
    <t>Agujas o punzones para endoscopia</t>
  </si>
  <si>
    <t>Punzones o agujas endoscopicos</t>
  </si>
  <si>
    <t>instrumentos endoscopicos y suministros accesorios y productos relacionados,punzones o agujas endoscopicos</t>
  </si>
  <si>
    <t>Sobre tubos para endoscopia</t>
  </si>
  <si>
    <t xml:space="preserve"> Son mangas cortas diseñadas para encajar sobre el eje de fibrescopes.</t>
  </si>
  <si>
    <t>instrumentos endoscopicos y suministros accesorios y productos relacionados,sobretubos endoscopicos</t>
  </si>
  <si>
    <t>Paquetes o bandejas o kits de instrumentos para endoscopia</t>
  </si>
  <si>
    <t>Juego de instrumentos quirurgicos para video cirugia que permiten atender la mayoria de los procedimientos quirurgicos, bien sea la cirugia básica exploradora o juegos completos con instrumentos específicos para cirugia avanzada.</t>
  </si>
  <si>
    <t>instrumentos endoscopicos y suministros accesorios y productos relacionados,paquetes o bandejas o equipos de instrumentos endoscopicos</t>
  </si>
  <si>
    <t>Sondas para endoscopia</t>
  </si>
  <si>
    <t>Es una forma de mirar dentro del cuerpo usando una sonda flexible que tiene una pequeña cámara en su extremo.</t>
  </si>
  <si>
    <t>instrumentos endoscopicos y suministros accesorios y productos relacionados,sondas endoscopicas</t>
  </si>
  <si>
    <t>Retractores para endoscopia</t>
  </si>
  <si>
    <t>Instrumento medico quirurgico para video cirugía utilizado para que tracciona, separa y mantiene los tejidos, organos,vasos, fuera del área de trabajo quirurgico durante la cirugia.</t>
  </si>
  <si>
    <t>instrumentos endoscopicos y suministros accesorios y productos relacionados,retractores endoscopicos</t>
  </si>
  <si>
    <t>Pinzas o alambres de pinzas o accesorios para endoscopia</t>
  </si>
  <si>
    <t>Se coloca inmediatamente antes del frasco del aspirador a fin de atrapar los pólipos pequeños aspirados a través del canal de succión</t>
  </si>
  <si>
    <t>instrumentos endoscopicos y suministros accesorios y productos relacionados,trampas o alambres de trampas endoscopicos o accesorios</t>
  </si>
  <si>
    <t>Fórceps o dispositivos de recuperación de especímenes para endoscopia</t>
  </si>
  <si>
    <t>Un artículo diseñado para obtener una biopsia de tejido bajo visión directa. Artículo que se utiliza a través de endoscopios rígidos o flexibles.</t>
  </si>
  <si>
    <t>instrumentos endoscopicos y suministros accesorios y productos relacionados,dispositivos o forceps de recuperacion de especimenes endoscopicos</t>
  </si>
  <si>
    <t>Tubos o estiradores endoscopicos</t>
  </si>
  <si>
    <t>Instrumento medico quirúrgico para video cirugía que poseen ductos y son utlizados para distintas funciones en la cavidad a intervenir durante el acto quirurgico.</t>
  </si>
  <si>
    <t>instrumentos endoscopicos y suministros accesorios y productos relacionados,tubos o estiradores endoscopicos</t>
  </si>
  <si>
    <t>Puntas de irrigación o succión o sondas de coagulación o accesorios para endoscopia</t>
  </si>
  <si>
    <t>Instrumento medico quirúrgico que poseen ductos y son utlizados para permitir aspiración e irrigación de la cavidad a intervenir durante el acto quirurgico.</t>
  </si>
  <si>
    <t>instrumentos endoscopicos y suministros accesorios y productos relacionados,puntas endoscopicas de irrigacion o succion o sondas de coagulacion o accesorios</t>
  </si>
  <si>
    <t>Dispositivos de sutura para endoscopia</t>
  </si>
  <si>
    <t>Instrumento medico para cirugía, utilizado como portaguja y/o instrumento auxiliar para suturar los bordes de una herida o para ligar vasos o conductos durante la cirugía.</t>
  </si>
  <si>
    <t>instrumentos endoscopicos y suministros accesorios y productos relacionados,dispositivos endoscopicos de sutura</t>
  </si>
  <si>
    <t>Trocar o funda u obturador o cánula para endoscopia</t>
  </si>
  <si>
    <t>Una cánula utilizada para la visualización, canular el conducto biliar común o para posicionar un alambre de guía durante los procedimientos médicos.</t>
  </si>
  <si>
    <t>instrumentos endoscopicos y suministros accesorios y productos relacionados,agujas de puncion, revestimientos, obturadores o canulas para endoscopia, o bandejas de procedimiento, kits o productos relacionados,optimed</t>
  </si>
  <si>
    <t>Elementos de trabajo o canales de trabajo para endoscopia</t>
  </si>
  <si>
    <t>La Polipectomía endoscópica es una técnica endoscópica en la que mediante el uso de un endoscopio y un electrobisturí (fuente de diatermia) se provoca el paso de corriente eléctrica a través de un lazo metálico (asa de polipectomía), que se pasa a través del canal de trabajo del endoscopio, englobando al pólipo y povocando el corte del mismo con el paso de la corriente eléctrica, extirpándose de la pared del tubo digestivo.</t>
  </si>
  <si>
    <t>instrumentos endoscopicos y suministros accesorios y productos relacionados,elementos de trabajo o canales de trabajo endoscopicos</t>
  </si>
  <si>
    <t>Dispositivos reductores de empañe para endoscopia o espejos</t>
  </si>
  <si>
    <t>Una colección de artículos diseñados para ayudar a prevenir la niebla que se producen en la lente del endoscopio, y para asegurar la continuidad de la claridad durante la cirugía. Puede incluir una solución diluida isopropanol, esponja con adhesivo, y otros artículos relacionados.</t>
  </si>
  <si>
    <t>instrumentos endoscopicos y suministros accesorios y productos relacionados,dispositivos para reducir la niebla para endoscopicos o espejos</t>
  </si>
  <si>
    <t>Tapas sellantes para endoscopia</t>
  </si>
  <si>
    <t>Se utiliza para prevenir fugas de líquido o aspiración de aire a través del canal de trabajo de un histeroscopio, cistoscopio.</t>
  </si>
  <si>
    <t>instrumentos endoscopicos y suministros accesorios y productos relacionados,tapones hermeticos para endoscopios</t>
  </si>
  <si>
    <t>Válvulas o accesorios para endoscopia</t>
  </si>
  <si>
    <t>Instrumento medico quirurgico para ser utilizado en video cirugia con los tubos respectivos, que con su sistema de valvulas permite la alternancia de las funciones de aspiración o irrigación de la cavidad a intervenir durante el acto quirurgico.</t>
  </si>
  <si>
    <t>instrumentos endoscopicos y suministros accesorios y productos relacionados,valvulas endoscopicas o accesorios</t>
  </si>
  <si>
    <t>Convertidores para endoscopia</t>
  </si>
  <si>
    <t>Instrumento medico quirurgico para video cirugia utilizado para adecuar el orificio del trocar al calibre del instrumento quirurgico sin que se produzca pérdida de dioxido de carbono (C02)durante el acto quirurgico.</t>
  </si>
  <si>
    <t>instrumentos endoscopicos y suministros accesorios y productos relacionados,conversores endoscopicos</t>
  </si>
  <si>
    <t>Sets de drenaje biliar para endoscopia</t>
  </si>
  <si>
    <t>Instrumentos para efectuar un drenaje biliar por endoscopia.</t>
  </si>
  <si>
    <t>instrumentos endoscopicos y suministros accesorios y productos relacionados,sets de drenaje biliar por endoscopia</t>
  </si>
  <si>
    <t>Sellos de instrumentos para endoscopia</t>
  </si>
  <si>
    <t>Elementos que se utilizan para sellar los elementos que cubren los instrumentos endoscópicos para evitar su contaminación.</t>
  </si>
  <si>
    <t>instrumentos endoscopicos y suministros accesorios y productos relacionados,cierres hermeticos para instrumentos endoscopicos</t>
  </si>
  <si>
    <t>Unidades de válvulas para endoscopia</t>
  </si>
  <si>
    <t>Evitan el ingreso de aire al lóbulo pulmonar afectado y permiten que el resto de los lóbulos pulmonares sigan trabajando mejor, a un 100% de su capacidad. 
Se trata de una intervención mínimamente invasiva por endoscopía que reemplaza a las técnicas tradicionales que consisten en sacar la parte enferma del pulmón con cirugía y con alto riesgo de complicaciones posteriores</t>
  </si>
  <si>
    <t>instrumentos endoscopicos y suministros accesorios y productos relacionados,unidades de valvula endoscopica</t>
  </si>
  <si>
    <t>Kits de accesorios para endoscopia</t>
  </si>
  <si>
    <t>Juegos de sellos internos o externos para reposición en trocar, camisas, válvulas que garantizan la hermiticidad del intrumento quirurgico de video cirugia, impidiendo la fuga del dioxido de carbono</t>
  </si>
  <si>
    <t>instrumentos endoscopicos y suministros accesorios y productos relacionados,kits de accesorios para endoscopia</t>
  </si>
  <si>
    <t>Esponjas para endoscopia</t>
  </si>
  <si>
    <t>Esponja para equipo para tratamiento de heridas por cierre asistido-</t>
  </si>
  <si>
    <t>instrumentos endoscopicos y suministros accesorios y productos relacionados,esponjas endoscopicas</t>
  </si>
  <si>
    <t>Mordazas para endoscopia</t>
  </si>
  <si>
    <t>Instrumento que sirve para comprobar el diámetro de las piezas.</t>
  </si>
  <si>
    <t>instrumentos endoscopicos y suministros accesorios y productos relacionados,calibres endoscopicos</t>
  </si>
  <si>
    <t>Diafragmas para endoscopia</t>
  </si>
  <si>
    <t>Instrumentos utilizado para realizar una endoscopia.</t>
  </si>
  <si>
    <t>instrumentos endoscopicos y suministros accesorios y productos relacionados,diafragmas endoscopicos</t>
  </si>
  <si>
    <t>Piezas bucales para endoscopia</t>
  </si>
  <si>
    <t>Un artículo diseñado para su uso con un broncoscopio o similar para evitar que un paciente muerde el equipo. Puede ser estéril y reutilizable</t>
  </si>
  <si>
    <t>instrumentos endoscopicos y suministros accesorios y productos relacionados,bocas endoscopicas</t>
  </si>
  <si>
    <t>Manijas de guía de alambre para endoscopia</t>
  </si>
  <si>
    <t>Instrumental para la extracción endoscópica.</t>
  </si>
  <si>
    <t>instrumentos endoscopicos y suministros accesorios y productos relacionados,mangos para cables guia endoscopicos</t>
  </si>
  <si>
    <t>Brocas o taladros para endoscopia</t>
  </si>
  <si>
    <t>Un elemento de canulado, que está calibrado para determinar la profundidad exacta del túnel. Está diseñado para ayudar en la posterior colocación adecuada y para proteger las estructuras de tejidos blandos durante la perforación. Este artículo es para su uso en la microcirugía endoscópica.</t>
  </si>
  <si>
    <t>instrumentos endoscopicos y suministros accesorios y productos relacionados,barrenas o bocas de barrena para endoscopia</t>
  </si>
  <si>
    <t>Sets de instrumentos para uniones pequeñas para endoscopia</t>
  </si>
  <si>
    <t>Equipo usado durante la endoscópia,</t>
  </si>
  <si>
    <t>instrumentos endoscopicos y suministros accesorios y productos relacionados,sets de instrumentos endoscopicos de junta pequena</t>
  </si>
  <si>
    <t>Recuperadores o sets para endoscopia</t>
  </si>
  <si>
    <t>Instrumentos para la recuperación o extracción de cuerpos extraños grandes durante una endoscópia,</t>
  </si>
  <si>
    <t>instrumentos endoscopicos y suministros accesorios y productos relacionados,recuperadores endoscopicos o sets</t>
  </si>
  <si>
    <t>Extractores para endoscopia</t>
  </si>
  <si>
    <t>Instrumento quirúrgico endoscópico se proporcionan y comprenden un par de idénticos alargada que se extiende longitudinalmente brazos que tienen proyecciones terminales en forma de dientes que encajan estrechamente en una posición cerrada.</t>
  </si>
  <si>
    <t>instrumentos endoscopicos y suministros accesorios y productos relacionados,extractores endoscopicos</t>
  </si>
  <si>
    <t>Dispositivos o accesorios para remover especímenes o tejidos para endoscopia</t>
  </si>
  <si>
    <t>Un elemento diseñado para captar y extraer tejido durante los procedimientos laparoscópicos. Puede incluir mango de trinquete.</t>
  </si>
  <si>
    <t>instrumentos endoscopicos y suministros accesorios y productos relacionados,dispositivos o accesorios endoscopicos para la extraccion de muestras o tejidos</t>
  </si>
  <si>
    <t>Ganchos o accesorios para endoscopia</t>
  </si>
  <si>
    <t>Un elemento diseñado para guardar los instrumentos en su lugar con el fin de sacarlos de la cremallera para facilitar la limpieza y la visualización de la recuperación de instrumentos.</t>
  </si>
  <si>
    <t>instrumentos endoscopicos y suministros accesorios y productos relacionados,ganchos endoscopicos o accesorios</t>
  </si>
  <si>
    <t>Localizadores de guía de alambre para endoscopia</t>
  </si>
  <si>
    <t>instrumentos endoscopicos y suministros accesorios y productos relacionados,pasadores de cables guia endoscopicos</t>
  </si>
  <si>
    <t>Unidades o accesorios de mantenimiento para endoscopia</t>
  </si>
  <si>
    <t>Equipo usado en el mantenimiento de los instrumentos endoscopicos.</t>
  </si>
  <si>
    <t>equipo endoscopico y accesorios y productos relacionados,unidades de mantenimiento o accesorios de endoscopios</t>
  </si>
  <si>
    <t>Gabinetes de almacenamiento o accesorios para endoscopia</t>
  </si>
  <si>
    <t>Mueble con puertas en que se guardan por equipos de endoscopia.</t>
  </si>
  <si>
    <t>equipo endoscopico y accesorios y productos relacionados,armarios de guardar endoscopios o accesorios</t>
  </si>
  <si>
    <t>Colgadores de pared o accesorios para endoscopia</t>
  </si>
  <si>
    <t>Es un mueble destinado a colgar equipos o accesorios endoscopicos.</t>
  </si>
  <si>
    <t>equipo endoscopico y accesorios y productos relacionados,colgadores de pared endoscopicos o accesorios</t>
  </si>
  <si>
    <t>Carritos de equipos o procedimientos o accesorios para endoscopia</t>
  </si>
  <si>
    <t xml:space="preserve">Carrito equipado con los materiales necesarios para seguir los pasos predefinidos para desarrollar una labor de manera eficaz en la endoscopia.
</t>
  </si>
  <si>
    <t>equipo endoscopico y accesorios y productos relacionados,equipo endoscopico o carritos de procedimiento o accesorios</t>
  </si>
  <si>
    <t>Sets de equipos endoscópicos</t>
  </si>
  <si>
    <t>Equipo usado en la exploración, visualización e inspección detallada de una víscera u órgano y, para llevarla a cabo, necesitamos un endoscopio.</t>
  </si>
  <si>
    <t>equipo endoscopico y accesorios y productos relacionados,juegos de equipo endoscopico</t>
  </si>
  <si>
    <t>Unidades de sonda de calor o sondas de calor o accesorios para endoscopia</t>
  </si>
  <si>
    <t>Tubo delgado que se introduce en una persona para administrarle alimentos,extraerle líquidos o explorar una cavidad. Sondas de temperatura</t>
  </si>
  <si>
    <t>equipo endoscopico y accesorios y productos relacionados,unidades de sonda de calor o sondas de calor o accesorios</t>
  </si>
  <si>
    <t>Sistemas de imágenes o accesorios para endoscopia</t>
  </si>
  <si>
    <t>Equipo  de  endoscopia virtual es técnicamente un estudio por imágenes más que una endoscopia, ya que usa una tomografía computarizada para observar las superficies interiores de los órganos, tal como los pulmones (broncoscopia virtual) o el colon (colonoscopía virtual, también llamada colonografía CT)</t>
  </si>
  <si>
    <t>equipo endoscopico y accesorios y productos relacionados,sistemas de hacer imagenes endoscopicos o accesorios</t>
  </si>
  <si>
    <t>Unidades o accesorios de insuflación o distensión para endoscopia</t>
  </si>
  <si>
    <t>Es un equipo electrónico que permite la creación del neumoperitoneo al inyectar un gas (CO2) en la cavidad abdominal, con objeto de proporcionar el campo operatorio en la cirugía laparoscópica.</t>
  </si>
  <si>
    <t>equipo endoscopico y accesorios y productos relacionados,unidades endoscopicas de distension o insuflacion o accesorios</t>
  </si>
  <si>
    <t>Fuentes de luz quirúrgica o accesorios para endoscopia</t>
  </si>
  <si>
    <t>Esta cámara de pequeñísimo tamaño que cuenta con una fuente de luz fría que ilumina el campo quirúrgico dentro del organismo.</t>
  </si>
  <si>
    <t>equipo endoscopico y accesorios y productos relacionados,fuentes de luz quirurgica endoscopica o cables o accesorios</t>
  </si>
  <si>
    <t>Impresoras o accesorios para endoscopia</t>
  </si>
  <si>
    <t>Una impresora es un dispositivo de hardware externo del ordenador, capaz de interpretar textos y/o gráficos almacenados en formato electrónico y producir una copia impresa de los mismos, generalmente sobre un formato de papel (que puede ser de diferentes tipos, calidades y tamaños).</t>
  </si>
  <si>
    <t>equipo endoscopico y accesorios y productos relacionados,impresoras endoscopicas o accesorios</t>
  </si>
  <si>
    <t>Video cámaras o grabadoras o adaptadores o accesorios para endoscopia</t>
  </si>
  <si>
    <t>Cámara para Endoscopía controlada digitalmente. Las imágenes proyectadas por el área de visualización del laparoscopio son bastante pequeñas. Por tanto, para realizar la cirugía con seguridad, estas imágenes deben ser proyectadas y amplificadas. Esto se logra con un sistema de cámara de vídeo</t>
  </si>
  <si>
    <t>equipo endoscopico y accesorios y productos relacionados,camaras video endoscopicas o grabadoras o adaptadores o accesorios</t>
  </si>
  <si>
    <t>Botellas de agua o accesorios para endoscopia</t>
  </si>
  <si>
    <t>Recipiente fabricado en material rígido, habitualmente vidrio o alguna variedad de plástico que tiene habitualmente un cuello más angosto que el cuerpo del recipiente y que se usa para contener agua endoscopica.</t>
  </si>
  <si>
    <t>equipo endoscopico y accesorios y productos relacionados,botellas de agua endoscopicas o accesorios</t>
  </si>
  <si>
    <t>Protectores o cubiertas de puntas de endoscopios</t>
  </si>
  <si>
    <t>Para la protección de la punta distal de un endoscopio y un conjunto de endoscopio incluyendo el protector de la punta fijada en éste.</t>
  </si>
  <si>
    <t>equipo endoscopico y accesorios y productos relacionados,protectores o tapas para la punta del endoscopio</t>
  </si>
  <si>
    <t>Estuches de instrumentos para endoscopia</t>
  </si>
  <si>
    <t>Estuches para instrumentos endoscopicos</t>
  </si>
  <si>
    <t>equipo endoscopico y accesorios y productos relacionados,estuches para instrumentos endoscopicos</t>
  </si>
  <si>
    <t>Lentes endoscópicos</t>
  </si>
  <si>
    <t>Las lentes "endoscópicas" o "micro-gran-angular" permiten sacar un tipo de fotos muy especial que no se puede conseguir con ninguna otra lente</t>
  </si>
  <si>
    <t>equipo endoscopico y accesorios y productos relacionados,lentes endoscopicas</t>
  </si>
  <si>
    <t>Puestos de lavamanos para uso quirúrgico</t>
  </si>
  <si>
    <t>Objeto que sirve para sujetar la palangana de uso quirúrgico para evitar que se caiga</t>
  </si>
  <si>
    <t>equipo quirurgico y accesorios y productos relacionados,sosten para palangana paro uso quirurgico</t>
  </si>
  <si>
    <t>Equipos o accesorios para criocirugía</t>
  </si>
  <si>
    <t>La criocirugia se utiliza en dermatología para el tratamiento de múltiples lesiones.
Esta técnica produce daño celular mediante congelación. El congelamiento destruye el tejido, actuando directamente sobre la célula y a través de estasis vascular, que se desarrolla después de la descongelación</t>
  </si>
  <si>
    <t>equipo quirurgico y accesorios y productos relacionados,equipo de criocirugia o accesorios</t>
  </si>
  <si>
    <t>Mesas o accesorios para procedimientos de cesáreas o salas de partos o productos relacionados</t>
  </si>
  <si>
    <t>Mesa obstétrica para atención del parto.</t>
  </si>
  <si>
    <t>equipo quirurgico y accesorios y productos relacionados,mesas para procedimiento de pacientes en la sala de partos o seccion de cesarea o accesorios o productos relacionados,sonesta</t>
  </si>
  <si>
    <t>Equipo electro quirúrgico o electro cauterizante</t>
  </si>
  <si>
    <t>Un dispositivo para cortar, coagular, desecar o fulgurante de tejido por medio de una corriente eléctrica de alta frecuencia. También puede ser utilizado para la hemostasia.</t>
  </si>
  <si>
    <t>equipo quirurgico y accesorios y productos relacionados,equipo electro quirurgico o electro cauterio o accesorios o productos relacionados,placa paciente sin cable estandar pediatrica 1146, placa paciente sin cable estandar adulto 1149, placa paciente sin cable dividida adulto 1180, placa paciente sin cable dividida pediatrica 1182, placa universal estandar 9130, placa universal dividida 9160</t>
  </si>
  <si>
    <t>Mesas de instrumentos para uso quirúrgico u obstétrico o accesorios o productos relacionados</t>
  </si>
  <si>
    <t>Mesas para accesorios o productos relacionados para uso de parto odstétrico o quirúrgico.</t>
  </si>
  <si>
    <t>equipo quirurgico y accesorios y productos relacionados,mesas de instrumentos para uso de parto obstetrico o quirurgico o accesorios o productos relacionados</t>
  </si>
  <si>
    <t>Bandejas mayo para el canto o puestos mayo para uso quirúrgico o sus accesorios</t>
  </si>
  <si>
    <t>Mesa mayo estructuta metalica, con cuatro ruedas de doble giro , bandeja para uso quirúrgico.</t>
  </si>
  <si>
    <t>equipo quirurgico y accesorios y productos relacionados,bandejas mayo de regazo o estantes mayo para uso quirurgico</t>
  </si>
  <si>
    <t>Carritos para estuches de salas de cirugía o carritos de procedimiento o gabinetes de pared o accesorios</t>
  </si>
  <si>
    <t>Sistema de carros usados en procedimientos quirúrgicos.</t>
  </si>
  <si>
    <t>equipo quirurgico y accesorios y productos relacionados,carritos de historiales de la sala de operacion o carritos de procedimiento o estantes de pared o accesorios,krz</t>
  </si>
  <si>
    <t>Mesas de fractura de pacientes para salas de cirugía o mesas ortopédicas o accesorios o productos relacionados</t>
  </si>
  <si>
    <t>Mesa para operaciones ortopédicas</t>
  </si>
  <si>
    <t>equipo quirurgico y accesorios y productos relacionados,mesas de fractura de paciente de la sala de operacion o mesas ortopedicas o accesorios o productos relacionados</t>
  </si>
  <si>
    <t>Baldes para salas de cirugía o accesorios o productos relacionados</t>
  </si>
  <si>
    <t>Cubo está montado sobre ruedas y por lo tanto se puede mover fácilmente alrededor de la sala de operaciones por el pie</t>
  </si>
  <si>
    <t>equipo quirurgico y accesorios y productos relacionados,cubos de contragolpe de la sala de operacion o accesorios o productos relacionados</t>
  </si>
  <si>
    <t>Iluminación de la sala de operación para campo quirúrgico o accesorios o productos relacionados</t>
  </si>
  <si>
    <t>Sistemas de iluminación que en general se colocan en el techo. La mayor parte de las luces de las salas son fluorescentes blancas, pero pueden ser incandescentes.</t>
  </si>
  <si>
    <t>equipo quirurgico y accesorios y productos relacionados,iluminacion de la sala de operacion para campo quirurgico o accesorios o productos relacionados</t>
  </si>
  <si>
    <t>Dispositivos de posicionamiento de los pacientes para salas de cirugía o accesorios</t>
  </si>
  <si>
    <t>Equipo medico para colocar al paciente en una posición adecuada en la sala de operaciones.</t>
  </si>
  <si>
    <t>equipo quirurgico y accesorios y productos relacionados,dispositivos para posicionar el paciente en la sala de operacion o accesorios</t>
  </si>
  <si>
    <t>Mesas de procedimientos para salas de cirugía o accesorios o productos relacionados</t>
  </si>
  <si>
    <t>Mueble usado en los procedimientos quirúrgicos de las salas de operaciones.</t>
  </si>
  <si>
    <t>equipo quirurgico y accesorios y productos relacionados,mesas de procedimiento de la sala de operacion o accesorios o productos relacionados,sonesta</t>
  </si>
  <si>
    <t>Equipo de irrigación o aspiración oftálmica o accesorios</t>
  </si>
  <si>
    <t>Un artículo diseñado para su uso con un sistema de diafragma en la cirugía de cataratas para recoger líquido en la facoemulsificación y otros procedimientos ópticos. Puede incluir infusión prefijado, líneas de aspiración y la punta de corte.</t>
  </si>
  <si>
    <t>equipo quirurgico y accesorios y productos relacionados,equipo de irrigacion o aspiracion oftalmica o accesorios</t>
  </si>
  <si>
    <t>Equipos de facoemulsificación o extrusión o accesorios para cirugía oftálmica</t>
  </si>
  <si>
    <t>Instrumentos usados en la técnica quirúrgica muy utilizada en la actualidad para la operación de cataratas</t>
  </si>
  <si>
    <t>equipo quirurgico y accesorios y productos relacionados,equipo de facoemulsificacion o de extrusion o accesorios para cirugia oftalmica</t>
  </si>
  <si>
    <t>Taburetes de cirujanos o accesorios</t>
  </si>
  <si>
    <t>Es un asiento sin brazos ni respaldo con ruedas, para cirujanos. También llamado banqueta o piso</t>
  </si>
  <si>
    <t>equipo quirurgico y accesorios y productos relacionados,taburetes rodantes de cirujano o accesorios</t>
  </si>
  <si>
    <t>Escalones para salas de cirugía o accesorios</t>
  </si>
  <si>
    <t>Es un asiento sin brazos ni respaldo, para una persona. También llamado banqueta o piso</t>
  </si>
  <si>
    <t>equipo quirurgico y accesorios y productos relacionados,taburetes de escalones para uso quirurgico o accesorios</t>
  </si>
  <si>
    <t>Manta quirúrgica o armarios para calentar soluciones o accesorios</t>
  </si>
  <si>
    <t>Pieza rectangular de tejido que sirve para calentar soluciones.</t>
  </si>
  <si>
    <t>equipo quirurgico y accesorios y productos relacionados,manta quirurgica o armarios para calentar soluciones o accesorios</t>
  </si>
  <si>
    <t>Equipos de bombas de irrigación para uso quirúrgico o lavado pulsado o accesorios con o sin succión</t>
  </si>
  <si>
    <t>Momba de succión e irrigación para procedimiento quirúrgico</t>
  </si>
  <si>
    <t>equipo quirurgico y accesorios y productos relacionados,equipo de bomba de irrigacion quirurgico o lavado pulsado o accesorios con o sin succion</t>
  </si>
  <si>
    <t>Láseres para uso quirúrgico o accesorios</t>
  </si>
  <si>
    <t>Es un láser permite realizar intervenciones mínimamente invasivas con mucha precisión, liberando el campo quirúrgico facilita y agiliza la intervención.
Por su carácter térmico, permite el corte y la vaporización al mismo tiempo que coagula el tejido colindante, lo que minimiza el daño quirúrgico y el sangrado operario y post operatorio</t>
  </si>
  <si>
    <t>equipo quirurgico y accesorios y productos relacionados,lasers quirurgicos o accesorios</t>
  </si>
  <si>
    <t>Litotriptores o accesorios para uso quirúrgico</t>
  </si>
  <si>
    <t>Es un equipo que localiza y visualiza cálculos renales, sincronizando automáticamente ultrasonido y rayos X para pulverizar con ondas de choque (sin cirugía) cálculos (piedras) en las vías urinarias y permitir su eliminación con la orina.</t>
  </si>
  <si>
    <t>equipo quirurgico y accesorios y productos relacionados,litotriptores quirurgicos o accesorios,ems</t>
  </si>
  <si>
    <t>Microscopios o lupas o magnificadores o accesorios para uso quirúrgico</t>
  </si>
  <si>
    <t xml:space="preserve">Es un instrumento que permite observar objetos que son demasiado pequeños para ser vistos a simple vista. </t>
  </si>
  <si>
    <t>equipo quirurgico y accesorios y productos relacionados,microscopios o recodos o aumentadores quirurgicos o accesorios</t>
  </si>
  <si>
    <t>Torniquetes neumáticos o eléctricos o accesorios para uso quirúrgico</t>
  </si>
  <si>
    <t>Un torniquete neumático se utiliza habitualmente en cirugía ortopédica para disminuir la sangre en el campo quirúrgica.. Esta práctica pretende mejorar la visualización de las estructuras críticas y disminuir la sangre perdida. 
Su uso tiene riesgos y las estrategias para reducirlos al mínimo deben ser parte de la base de conocimientos de todos los anestesiólogos.</t>
  </si>
  <si>
    <t>equipo quirurgico y accesorios y productos relacionados,torniquetes neumaticos o electricos quirurgicos o accesorios</t>
  </si>
  <si>
    <t>Máquinas de succión o extractores al vacío o aspiradores quirúrgicos ultrasónicos o reguladores o accesorios para uso quirúrgico</t>
  </si>
  <si>
    <t>Un grupo premontado de artículos que consisten en un dispositivo de mano con el gatillo, tubos, y similares. Cuando se conecta a las fuentes adecuadas, se puede proporcionar una liberación controlada lavados en bolo y la aspiración durante los procedimientos quirúrgicos.</t>
  </si>
  <si>
    <t>equipo quirurgico y accesorios y productos relacionados,maquinas quirurgicas de succion o de extractores de vacio o aspiradoras quirurgicas ultrasonicas o reguladoras o accesorios</t>
  </si>
  <si>
    <t>Evacuadores de humo o accesorios para uso quirúrgico</t>
  </si>
  <si>
    <t xml:space="preserve"> Métodos para evitar que el personal sanitario inhale humo.</t>
  </si>
  <si>
    <t>equipo quirurgico y accesorios y productos relacionados,evacuadoras quirurgicas de humo o accesorios</t>
  </si>
  <si>
    <t>Mesas urológicas o accesorios para uso quirúrgico</t>
  </si>
  <si>
    <t>Un artículo que consiste en una sección superior que se monta generalmente en un tren de aterrizaje de soporte y es ajustable a todas las posiciones urológicos estándar.</t>
  </si>
  <si>
    <t>equipo quirurgico y accesorios y productos relacionados,mesas quirurgicas urologicas o accesorios,sonesta</t>
  </si>
  <si>
    <t>Equipos de cirugía fragmatoma de retina vítrea para cirugía oftálmica</t>
  </si>
  <si>
    <t>Equipos  para cirugia oftalmica.</t>
  </si>
  <si>
    <t>equipo quirurgico y accesorios y productos relacionados,equipo quirurgico de fraga tome retinal vitreo o accesorios para cirugia oftalmica</t>
  </si>
  <si>
    <t>Equipos o accesorios de microcirugía</t>
  </si>
  <si>
    <t>Equipo y accesorios especializados utilizados para realizar cirugías en las estructuras pequeñas del cuerpo o células realizadas con la ayuda de un microscopio.</t>
  </si>
  <si>
    <t>equipo quirurgico y accesorios y productos relacionados,equipo de microcirugia o accesorios</t>
  </si>
  <si>
    <t>Instrumentos quirúrgicos maxilofaciales o accesorios</t>
  </si>
  <si>
    <t>Se usan para el tratamiento y diagnóstico de patologías maxilo-faciales.</t>
  </si>
  <si>
    <t>equipo quirurgico y accesorios y productos relacionados,instrumentos quirurgicos maxilofaciales o accesorios</t>
  </si>
  <si>
    <t>Dispensadores de medicamentos para salas de cirugía o productos relacionados</t>
  </si>
  <si>
    <t>La función de el dosificador es entregar o suministrar de forma ágil la cantidad de medicamentos para quirófanos.</t>
  </si>
  <si>
    <t>equipo quirurgico y accesorios y productos relacionados,dosificadores de medicamentos para quirofano o productos relacionados</t>
  </si>
  <si>
    <t>Tubos o accesorios de conexión de instrumentos quirúrgicos</t>
  </si>
  <si>
    <t>Manguera de conexión o drenajes,son tubos u otros elementos que ayudan a evacuar lí-
quidos o gases acumulados en zonas del organismo por diferentes motivos. Estos sistemas comunican la zona en la que está acumulado el líquido o el gas, con el exterior o con un sistema adecuado.</t>
  </si>
  <si>
    <t>equipo quirurgico y accesorios y productos relacionados,tubos de conexion de instrumentos quirurgicos o accesorios</t>
  </si>
  <si>
    <t>Puestos o accesorios de equipos quirúrgicos</t>
  </si>
  <si>
    <t>Plancha o tabla que se sujeta horizontalmente a la pared para colocar los instrumentos quirúrgicos.</t>
  </si>
  <si>
    <t>equipo quirurgico y accesorios y productos relacionados,repisas para instrumentos quirurgicos o accesorios</t>
  </si>
  <si>
    <t>Estuches o accesorios para equipos quirúrgicos</t>
  </si>
  <si>
    <t>Caja o envoltura para proteger y guardar ordenadamente los instrumentos quirúrgicos.</t>
  </si>
  <si>
    <t>equipo quirurgico y accesorios y productos relacionados,estuches para instrumentos quirurgicos o accesorios</t>
  </si>
  <si>
    <t>Estantes de tornillos ortopédicos o accesorios</t>
  </si>
  <si>
    <t>Un artículo diseñado para dar cabida a una gran variedad de clavijas en autoclave y para facilitar el acceso y la identificación durante los procedimientos quirúrgicos ortopédicos.</t>
  </si>
  <si>
    <t>equipo quirurgico y accesorios y productos relacionados,estantes de clavos ortopedicos o accesorios</t>
  </si>
  <si>
    <t>Sets o accesorios de suministro quirúrgico general</t>
  </si>
  <si>
    <t>Abastecimiento, mercancías o productos quirúrgicos en general.</t>
  </si>
  <si>
    <t>equipo quirurgico y accesorios y productos relacionados,sets suministros quirurgicos generales o accesorios</t>
  </si>
  <si>
    <t>Dispositivos o accesorios de control ortopédico</t>
  </si>
  <si>
    <t>Un elemento distal que localiza clavo de hueso durante los procedimientos de reconstrucción ortopédicos quirúrgicos.</t>
  </si>
  <si>
    <t>equipo quirurgico y accesorios y productos relacionados,dispositivos de seleccion ortopedica o accesorios</t>
  </si>
  <si>
    <t>Instrumentos de control para uso quirúrgico</t>
  </si>
  <si>
    <t>Un elemento utilizado en hueso pequeño, pie, cirugía plástica y reconstructiva y procedimientos orales y maxilofaciales. Puede incluir controladores de motor y pedal, capacidad de riego incorporados, taladros, sierras y los conductores de alambre.</t>
  </si>
  <si>
    <t>equipo quirurgico y accesorios y productos relacionados,instrumentos de control quirurgicos</t>
  </si>
  <si>
    <t>Equipos o suministros o accesorios para gastroenterología</t>
  </si>
  <si>
    <t>Equipo, suministros o accesorios utilizados en la rama de la medicina que lidia con el estudio de los desordenes que afectan el estómago, los intestinos y los órganos asociados.</t>
  </si>
  <si>
    <t>equipo quirurgico y accesorios y productos relacionados,equipo, suministros o accesorios de gastroenterologia</t>
  </si>
  <si>
    <t>Dispositivos o accesorios de dilatación urológica para uso quirúrgico</t>
  </si>
  <si>
    <t>Dilatadores quirúrgicos urológicos o accesorios</t>
  </si>
  <si>
    <t>equipo quirurgico y accesorios y productos relacionados,dilatadores quirurgicos urologicos o accesorios,optimed</t>
  </si>
  <si>
    <t>Rollos de instrumentos para instrumentos quirúrgicos o accesorios</t>
  </si>
  <si>
    <t>Envoltura para proteger y guardar ordenadamente los instrumentos quirúrgicos.</t>
  </si>
  <si>
    <t>equipo quirurgico y accesorios y productos relacionados,estuches enrollables para instrumentos o accesorios quirurgicos</t>
  </si>
  <si>
    <t>Gabinetes o muebles para instrumentos quirúrgicos</t>
  </si>
  <si>
    <t>Armarios o baúles para instrumental quirúrgico</t>
  </si>
  <si>
    <t>equipo quirurgico y accesorios y productos relacionados,armarios o baules para instrumental quirurgico</t>
  </si>
  <si>
    <t>Dermotomos o aparatos para dermoabrasión o dermoreticulador para uso quirúrgico o accesorios</t>
  </si>
  <si>
    <t>Un elemento diseñado para ser utilizado para procedimientos quirúrgicos de injerto de piel.</t>
  </si>
  <si>
    <t>equipo quirurgico de energia y accesorios y productos relacionados,dermatomes o dermabraders o dermameshers quirurgicos o accesorios,hoja expandidora,hoja dermatomo,hojas espandidoras,hojas dermatomo,hoja zimmer,hoja padgett,</t>
  </si>
  <si>
    <t>Sierras eléctricas o de pila o neumáticas o colocadores de tornillos o accesorios para uso quirúrgico</t>
  </si>
  <si>
    <t>Se utilizan para amputar o para seccionar el cráneo.</t>
  </si>
  <si>
    <t>equipo quirurgico de energia y accesorios y productos relacionados,sierras quirurgicas o taladros o impulsores de clavija neumaticos o de pila o electricos o accesorios</t>
  </si>
  <si>
    <t>Sets o accesorios de equipos eléctricos para uso quirúrgico</t>
  </si>
  <si>
    <t>Equipo quirúrgico accionado por cables eléctricos, baterías o gas comprimido puede ser confuso cuando se intenta realizar esterilización.</t>
  </si>
  <si>
    <t>equipo quirurgico de energia y accesorios y productos relacionados,juegos de equipo quirurgico de energia y accesorios</t>
  </si>
  <si>
    <t>Escariadores para uso quirúrgico</t>
  </si>
  <si>
    <t>Se reﬁere a un dispositivo que permite eliminar tejido óseo y en particular, proceder al
escariado acelerado de un canal medular según el pre-ámbulo de la reivindicación</t>
  </si>
  <si>
    <t>equipo quirurgico de energia y accesorios y productos relacionados,escariadores quirurgicos</t>
  </si>
  <si>
    <t>Equipos de afeitado o piezas de mano o cuchillas o accesorios para uso quirúrgico</t>
  </si>
  <si>
    <t>Equipo quirúrgico de afeitar o piezas de mano o cuchillas o accesorios.</t>
  </si>
  <si>
    <t>equipo quirurgico de energia y accesorios y productos relacionados,equipo quirurgico de afeitar o piezas de mano o cuchillas o accesorios</t>
  </si>
  <si>
    <t>Unidades de cirugía endoscópica</t>
  </si>
  <si>
    <t>Área donde se otorga atención al paciente que requiere de una intervención quirúrgica en la que se proceden hacer los estudios de endoscopia. Esta formada por quirófanos,  una cámara o lente dentro de un tubo o endoscopio, vestuario, pasillos, zonas de lavado y esterilización.</t>
  </si>
  <si>
    <t>equipo quirurgico de energia y accesorios y productos relacionados,unidades quirurgicas endoscopicas</t>
  </si>
  <si>
    <t>Sopladores o vaporizadores o accesorios de uso quirúrgico</t>
  </si>
  <si>
    <t>Dispositivo que produce una corriente de aire.</t>
  </si>
  <si>
    <t>suministros y accesorios para cirugia de corazon abierto y productos relacionados,sopladores o misters o accesorios quirurgicos del arterio coronario</t>
  </si>
  <si>
    <t>Cánulas de perfusión de uso quirúrgico</t>
  </si>
  <si>
    <t>Una cánula de doble cañón utilizada para la irrigación de una cavidad, el fluido de lavado que pasa dentro de la cavidad a través de un tubo y hacia fuera a través del otro</t>
  </si>
  <si>
    <t>suministros y accesorios para cirugia de corazon abierto y productos relacionados,canulas quirurgicas de perfusion</t>
  </si>
  <si>
    <t>Catéteres o conectores o accesorios de uso quirúrgico</t>
  </si>
  <si>
    <t>Un dispositivo de forma tubular que puede ser introducido dentro de un tejido o vena.</t>
  </si>
  <si>
    <t>suministros y accesorios para cirugia de corazon abierto y productos relacionados,cateteres o conectadores o accesorios quirurgicos de perfusion</t>
  </si>
  <si>
    <t>Almohadillas para nervios frénicos o almohadas cardíacas de uso quirúrgico</t>
  </si>
  <si>
    <t>Son elementos de absorción que se utilizan para determinadas operaciones.</t>
  </si>
  <si>
    <t>suministros y accesorios para cirugia de corazon abierto y productos relacionados,almohadillas quirurgicas de nervio frenico o almohadas del corazon</t>
  </si>
  <si>
    <t>Torniquetes u oclusores vasculares o ligantes o accesorios de uso quirúrgico</t>
  </si>
  <si>
    <t xml:space="preserve">Torniquetes quirúrgicos permiten a los cirujanos que trabajan en un campo quirúrgico sin sangre impidiendo el flujo sanguíneo a una extremidad. Esto permite que los procedimientos quirúrgicos para llevar a cabo con mayor precisión, seguridad y rapidez. </t>
  </si>
  <si>
    <t>suministros y accesorios para cirugia de corazon abierto y productos relacionados,torniquetes quirurgicos o ocluderes vasculares o ligatores o accesorios</t>
  </si>
  <si>
    <t>Lanzaderas de vasos o cintas de retracción de uso quirúrgico</t>
  </si>
  <si>
    <t>Son cintas de retracción de silicona radiopaca, de algodón o de poliéster. Las cintas quirúrgicas se utilizan para el aislamiento intraoperatoria, el marcado, el soporte mecánico y bucle de órganos, vasos sanguíneos, tendones y los nervios, o para atar el cordón umbilical del bebé recién nacido.</t>
  </si>
  <si>
    <t>suministros y accesorios para cirugia de corazon abierto y productos relacionados,recodos de vasos quirurgicos o cintas de retractacion</t>
  </si>
  <si>
    <t>Decapantes de arteria carótida o accesorios de uso quirúrgico</t>
  </si>
  <si>
    <t xml:space="preserve">Son instrumentos diseñados para conseguir la separación durante, los procedimientos y permitir que los ayudantes tengan sus manos libres para colaborar con los cirujanos en otras tareas.
</t>
  </si>
  <si>
    <t>suministros y accesorios para cirugia de corazon abierto y productos relacionados,separadores quirurgicos para la arteria carotida o accesorios</t>
  </si>
  <si>
    <t>Sets de perfusión coronaria</t>
  </si>
  <si>
    <t>Equipo utilizado  principalmente en la investigación relativa a un paro cardíaco.</t>
  </si>
  <si>
    <t>suministros y accesorios para cirugia de corazon abierto y productos relacionados,sets de perfusion coronaria</t>
  </si>
  <si>
    <t>Lápices de cauterización operados mediante pilas de uso quirúrgico</t>
  </si>
  <si>
    <t>Equipo electro quirúrgico o electro cauterio. Lápices quirúrgicos de cauterio operados con pila</t>
  </si>
  <si>
    <t>suministros quirurgicos auxiliares,lapices quirurgicos de cauterio operados con pila</t>
  </si>
  <si>
    <t>Esferos para marcar de uso quirúrgico</t>
  </si>
  <si>
    <t>Rotulador marcador quirúrgico estéril</t>
  </si>
  <si>
    <t>suministros quirurgicos auxiliares,rotuladores quirurgicos</t>
  </si>
  <si>
    <t>Dispositivos de fijación internos o externos, férulas de fijación intermaxilar o accesorios</t>
  </si>
  <si>
    <t>Aparato mucodentosoportado que inmoviliza y fija el fragmento óseo o diente fracturado, que son fabricadas con materiales plásticos y metálicos.</t>
  </si>
  <si>
    <t>suministros quirurgicos auxiliares,dispositivos de fijacion internos o externos, ferulas de fijacion intermaxilar o accesorios</t>
  </si>
  <si>
    <t>Estiradores gastrointestinales</t>
  </si>
  <si>
    <t>Es un tubo metálico, o stent, que se utiliza con el fin de mantener abierta una estructura en el tracto gastrointestinal con el fin de permitir el paso de los alimentos, quimo, heces, u otras secreciones necesarias para la digestión</t>
  </si>
  <si>
    <t>suministros quirurgicos auxiliares,estiradores gastrointestinales</t>
  </si>
  <si>
    <t>Introductores o ganchos de guía o guías de alambre o deslizadores de alambre para cirugía no endoscópica o procedimientos de corazón abierto</t>
  </si>
  <si>
    <t>Alambres deslizantes para operaciones no endoscópicas o a corazón abierto.</t>
  </si>
  <si>
    <t>suministros quirurgicos auxiliares,introductores, pernos guia, alambres guia o alambres deslizantes para operaciones no endoscopicas o a corazon abierto,optimed</t>
  </si>
  <si>
    <t>Esponja especial para laparotomía o detectable por rayos x o de uso quirúrgico</t>
  </si>
  <si>
    <t>Palillo de plástico con algodón en sus extremos que sirve para limpiar.</t>
  </si>
  <si>
    <t>suministros quirurgicos auxiliares,bastoncillos, esponjas o apositos quirurgicos para laparotomia o especialidades, o detectables por rayos x o de gasa</t>
  </si>
  <si>
    <t>Máscaras para pacientes de uso quirúrgico</t>
  </si>
  <si>
    <t>El propósito de una máscara quirúrgica es proteger al paciente del equipo quirúrgico</t>
  </si>
  <si>
    <t xml:space="preserve">suministros quirurgicos auxiliares,mascaras de paciente para uso quirurgico,respirador para tuberculosis n95 modelo 1860, mascarilla preformada 1800, mascarilla plana 1810f, mascarilla plana tie-on 1818, mascariillastandard sujecion oreja 1826, mascarillas desechables
</t>
  </si>
  <si>
    <t>Cepillos para manos para cirujanos o soluciones o accesorios</t>
  </si>
  <si>
    <t>Utensilio de limpieza hecho con cerdas o filamentos semejantes, sujetas a un soporte.</t>
  </si>
  <si>
    <t>suministros quirurgicos auxiliares,cepillos de fregado para las manos del cirujano o soluciones o accesorios</t>
  </si>
  <si>
    <t>Aplicadores de uso quirúrgico</t>
  </si>
  <si>
    <t>Instrumental quirúrgico de aplicadores de algodón</t>
  </si>
  <si>
    <t>suministros quirurgicos auxiliares,aplicadores quirurgicos</t>
  </si>
  <si>
    <t>Sets o paquetes de cuencas de uso quirúrgico</t>
  </si>
  <si>
    <t>Es un recipiente o envoltura que contiene de manera temporal las palanganas quirúrgicas.</t>
  </si>
  <si>
    <t>suministros quirurgicos auxiliares,juegos o empaques de palanganas quirurgicas</t>
  </si>
  <si>
    <t>Sujetadores o interruptores de cuchilla de uso quirúrgico</t>
  </si>
  <si>
    <t>Estuche usado para proteger y guardar ordenadamente  los cuchillos quirúrgicos.</t>
  </si>
  <si>
    <t>suministros quirurgicos auxiliares,porta cuchillos quirurgicos o trituradores,porta cuchillos o rompa cuchillos quirurgicos</t>
  </si>
  <si>
    <t>Cemento quirúrgico de hueso o sistemas de mezclado o accesorios</t>
  </si>
  <si>
    <t>Accesorios o sistemas de mezclado o pegamento utilizado con mucho éxito para anclar las articulaciones artificiales (prótesis de cadera, articulaciones de rodilla, hombro y codo) durante más de medio siglo.</t>
  </si>
  <si>
    <t>suministros quirurgicos auxiliares,cemento quirurgico de hueso o sistemas de mezclado o accesorios,cemento p/protesis,cemento protesis,cemento quirurgico,</t>
  </si>
  <si>
    <t>Cepillos de canal de uso quirúrgico</t>
  </si>
  <si>
    <t>Cepillo de limpieza para el canal del endoscopio se utilizan para recoger las células o limpiar el canal del endoscopio</t>
  </si>
  <si>
    <t>suministros quirurgicos auxiliares,cepillos quirurgicos para canales</t>
  </si>
  <si>
    <t>Paquetes para procedimientos especiales o a la medida de uso quirúrgico</t>
  </si>
  <si>
    <t>Elemento que contiene el material a esterilizar y que posee las propiedades para mantenerlo de dicho modo; de la calidad y del tipo de empaque dependen en alto grado la conservación del material estéril y su durabilidad.</t>
  </si>
  <si>
    <t>suministros quirurgicos auxiliares,empaques quirurgicos de procedimiento de especialidad o de medida</t>
  </si>
  <si>
    <t>Fundas para equipos de uso quirúrgico</t>
  </si>
  <si>
    <t>Cubiertas para proteger las herramientas o dispositivos que realizan funciones tales como cortar, diseccionar, agarrar, sostener, retracción o sutura.</t>
  </si>
  <si>
    <t>suministros quirurgicos auxiliares,cubiertas de equipo quirurgico</t>
  </si>
  <si>
    <t>Evacuadores de uso quirúrgico</t>
  </si>
  <si>
    <t>Sistemas cerrados de drenaje, formados por un tubo conectado a la unidad de aspiración,</t>
  </si>
  <si>
    <t>suministros quirurgicos auxiliares,evacuadores quirurgicos</t>
  </si>
  <si>
    <t>Fundas o manijas para luces de uso quirúrgico</t>
  </si>
  <si>
    <t>Parte que sobresale del cuerpo de las luces quirúrgicas que sirve para sujetarlas</t>
  </si>
  <si>
    <t>suministros quirurgicos auxiliares,asas de luces quirurgicas o tapas</t>
  </si>
  <si>
    <t>Esterillas magnéticas de uso quirúrgico</t>
  </si>
  <si>
    <t>Colchonetas que se ajustan a los contornos del cuerpo de un paciente.
Este producto cuenta con un refuerzo de espuma antideslizante que ayuda a evitar que se desplacen sobre el paño quirúrgico y imanes para reducir el riesgo de los actos fuera del campo estéril</t>
  </si>
  <si>
    <t>suministros quirurgicos auxiliares,esteras magneticas quirurgicas</t>
  </si>
  <si>
    <t>Estimuladores de nervios o accesorios de uso quirúrgico</t>
  </si>
  <si>
    <t>Es un método directo alternativo para la identificacióny localización del componente motor de uno o varios nervios periféricos a través de una corriente continua, de gran utilidad en anestesia regional.</t>
  </si>
  <si>
    <t>suministros quirurgicos auxiliares,estimuladores quirurgicos de nervios o accesorios</t>
  </si>
  <si>
    <t>Catéteres endoscópicos o quirúrgicos o kits de cateterización o bolsas de drenaje</t>
  </si>
  <si>
    <t>Dispositivo de forma tubular que puede ser introducido dentro de un tejido o vena. Los catéteres permiten la inyección de fármacos, el drenaje de líquidos o bien el acceso de otros instrumentos médicos.</t>
  </si>
  <si>
    <t>suministros quirurgicos auxiliares,cateteres, kits de cateterizacion o bolsas de drenaje para cirugia o endoscopia</t>
  </si>
  <si>
    <t>Lavado de preparación o soluciones de pintura para uso quirúrgico</t>
  </si>
  <si>
    <t>Dispositivo usado para limpiar alguna cosa restregándola con un estropajo, para preparación quirurgica.</t>
  </si>
  <si>
    <t>suministros quirurgicos auxiliares,soluciones de pintura o fregado para preparacion quirurgica</t>
  </si>
  <si>
    <t>Lavado o kits de preparación del paciente para uso quirúrgico</t>
  </si>
  <si>
    <t>Dispositivo usado para limpiar alguna cosa restregándola con un estropajo, cepillo, etc., empapado en agua y jabón u otro líquido adecuado.</t>
  </si>
  <si>
    <t>suministros quirurgicos auxiliares,equipos de fregado o preparacion quirurgica para el paciente</t>
  </si>
  <si>
    <t>Mostradores de instrumentos afilados o esponjas para uso quirúrgico</t>
  </si>
  <si>
    <t xml:space="preserve"> Elementos que se utilizan en el momento de una cirugia para cortar.</t>
  </si>
  <si>
    <t>suministros quirurgicos auxiliares,contadores de esponjas o cortantes quirurgicos</t>
  </si>
  <si>
    <t>Kits de afeitado o cuchillas de preparación o corta uñas para uso quirúrgico</t>
  </si>
  <si>
    <t>Materiales o equipos de preparación para operaciones</t>
  </si>
  <si>
    <t>suministros quirurgicos auxiliares,equipos quirurgicos de afeitar o navajas o chiquillos de preparacion,cuchillos para cortador quirurgico de vello clipper</t>
  </si>
  <si>
    <t>Palitos o lápices o cristales de nitrato de plata para uso quirúrgico</t>
  </si>
  <si>
    <t>Instrumentos y herramientas  de apoyo quirúrgico</t>
  </si>
  <si>
    <t>suministros quirurgicos auxiliares,cristales o lapices o palos de nitrato de plata quirurgicas</t>
  </si>
  <si>
    <t>Trampas o contenedores de recolección de especímenes para uso quirúrgico</t>
  </si>
  <si>
    <t>Contenedores quirúrgicos, bandejas, cartuchos y almacenamiento de muestras. Suministros de apoyo quirúrgico</t>
  </si>
  <si>
    <t>suministros quirurgicos auxiliares,contenedores de muestras de especimenes quirurgicos</t>
  </si>
  <si>
    <t>Cepillos para instrumentos estériles o estiletes instrumentales o pañitos limpiadores de instrumentos para uso quirúrgico</t>
  </si>
  <si>
    <t>Cepillos quirúrgicos de instrumento estéril o estiletes de instrumento o limpia instrumentos.</t>
  </si>
  <si>
    <t>suministros quirurgicos auxiliares,cepillos quirurgicos de instrumento esteril o estiletes de instrumento o limpia instrumentos</t>
  </si>
  <si>
    <t>Tubos o accesorios de irrigación o succión para uso quirúrgico</t>
  </si>
  <si>
    <t>Un elemento utilizado en la cirugía de oído, nariz y garganta, plástica y reconstructiva y con los instrumentos neuroquirúrgicos.</t>
  </si>
  <si>
    <t>suministros quirurgicos auxiliares,tubos de succion o irrigacion quirurgica, o accesorios</t>
  </si>
  <si>
    <t>Botes de succión quirúrgicos o accesorios</t>
  </si>
  <si>
    <t>Una unidad desechable usado para recolectar moco, gas o líquido aspirado de un paciente mediante aparato de succión, quirúrgicos o de sistema de aspiración centralizada del hospital o sus accesorios</t>
  </si>
  <si>
    <t>suministros quirurgicos auxiliares,botes de succion quirurgicos o accesorios</t>
  </si>
  <si>
    <t>Estiradores quirúrgicos tracheales</t>
  </si>
  <si>
    <t>Espirales laríngeos y traqueales son tubos macizos o huecos absorbibles o no absorbibles de diversas formas, tamaños y materiales. Los espirales se utilizan como tratamiento primario para el colapso del lumen o para estabilizar un esfuerzo reconstructivo de la laringe o la tráquea para evitar el colapso</t>
  </si>
  <si>
    <t>suministros quirurgicos auxiliares,estiradores quirurgicos tracheales</t>
  </si>
  <si>
    <t>Cortinas transparentes de incisión o bolsas para instrumentos para uso quirúrgico</t>
  </si>
  <si>
    <t>Utensilio médico que corta, sella o cauteriza tejidos o venas por una corriente eléctrica directa. Bovies portátiles funcionan con baterías y tienenforma de pluma, algunas formas actuales se asemejan a un lápiz y utilizan micropuntas.</t>
  </si>
  <si>
    <t>suministros quirurgicos auxiliares,cubiertas transparentes de incision quirurgica o bolsitas de instrumentos,campo quirurgico adhesivo transparente steri drape, campo quirurgico adhesivo transparente iodado ioban ii, campo quirurgico adhesivo transparente para artroscopia steri drape , bolsa colectora de fluidos steri drape, campo quirurgico adhesivo perforado steri drape oftalmico, campo quirurgico adhesivo con dedo de neopreno steri drape urologico, campo quirurgico adhesivo steri drape en u</t>
  </si>
  <si>
    <t>Estiradores urológicos</t>
  </si>
  <si>
    <t>Es un tubo que se inserta en la uretra para prevenir o tratar la obstrucción del flujo de orina desde el riñón</t>
  </si>
  <si>
    <t>suministros quirurgicos auxiliares,estiradores urologicos</t>
  </si>
  <si>
    <t>Catéteres urológicos o accesorios para uso quirúrgico</t>
  </si>
  <si>
    <t>Un látex, poliuretano o tubo de silicona conocido como un catéter urinario se inserta en la vejiga de un paciente a través de la uretra. Cateterización permite que la orina del paciente para drenar libremente de la vejiga para la recolección. Se puede utilizar para inyectar líquidos utilizados para el tratamiento o el diagnóstico de enfermedades de la vejiga</t>
  </si>
  <si>
    <t>suministros quirurgicos auxiliares,cateteres quirurgicos urologicos o accesorios,optimed</t>
  </si>
  <si>
    <t>Espirales vaginales o uterinas</t>
  </si>
  <si>
    <t>Los espirales diseñados para la colocación a largo plazo en la vagina para proporcionar apoyo y / o para evitar que se encojan.</t>
  </si>
  <si>
    <t>suministros quirurgicos auxiliares,espirales vaginales o uterinas</t>
  </si>
  <si>
    <t>Protectores o escudos para oídos</t>
  </si>
  <si>
    <t>Un dispositivo, tal como un tapón o manguito del oído, que se utiliza para protegerel oído humano contra el ruido fuerte que puede ser perjudicial para la audición,tales como la de los motores a reacción.</t>
  </si>
  <si>
    <t>suministros quirurgicos auxiliares,protectores o cobertores para oidos</t>
  </si>
  <si>
    <t>Anillos de anastomosis</t>
  </si>
  <si>
    <t>Un elemento diseñado para ser utilizado en un soporte de productos de barras para asegurar la inserción durante los procedimientos quirúrgicos obstrucción intestinal</t>
  </si>
  <si>
    <t>suministros quirurgicos auxiliares,anillos de anastomosis</t>
  </si>
  <si>
    <t>Sets de utensilios o gabinetes o accesorios para uso quirúrgico</t>
  </si>
  <si>
    <t>Armarios de utensilios quirúrgicos o accesorios</t>
  </si>
  <si>
    <t>suministros quirurgicos auxiliares,sets o armarios de utensilios quirurgicos o accesorios</t>
  </si>
  <si>
    <t>Alisadores de hueso para uso ortopédico</t>
  </si>
  <si>
    <t>Un elemento diseñado para ser utilizado para limpiar túnel del hueso durante los procedimientos quirúrgicos ortopédicos.</t>
  </si>
  <si>
    <t>suministros quirurgicos auxiliares,amortiguadores ortopedicos para huesos</t>
  </si>
  <si>
    <t>Adaptadores de catéteres endoscópicos</t>
  </si>
  <si>
    <t>Cualquier dispositivo o aparato que sirve para acomodar elementos de distinto uso, diseño, tamaño, finalidad, etc.:</t>
  </si>
  <si>
    <t>suministros quirurgicos auxiliares,adaptadores de cateteres endoscopicos,optimed</t>
  </si>
  <si>
    <t>Sets de recuperación para uso quirúrgico</t>
  </si>
  <si>
    <t xml:space="preserve">Equipos de recuperación tras una intervención quirúrgica. </t>
  </si>
  <si>
    <t>suministros quirurgicos auxiliares,sets de recuperacion quirurgica</t>
  </si>
  <si>
    <t>Insertos de bandejas para aparatos quirúrgicos</t>
  </si>
  <si>
    <t>Soportes para bandeja de instrumentos para mesas quirúrgicas</t>
  </si>
  <si>
    <t>suministros quirurgicos auxiliares,soportes para aparatos quirurgicos en la bandeja</t>
  </si>
  <si>
    <t>Retenedores de órganos internos</t>
  </si>
  <si>
    <t>Intrumentos quirurgicos para la retencion de los órganos internos.</t>
  </si>
  <si>
    <t>suministros quirurgicos auxiliares,dispositivos de retencion de organos internos</t>
  </si>
  <si>
    <t>Guardas de salpicaduras o accesorios para uso quirúrgico</t>
  </si>
  <si>
    <t>Un elemento diseñado para reducir la salpicadura de retorno de líquido, desechos y / o bacterias cuando se irrigan sitios con heridas pequeñas o grandes tales como las heridas abdominales, rodillas, cirugía plástica, y heridas traumáticas contaminadas durante los procedimientos quirúrgicos.</t>
  </si>
  <si>
    <t>suministros quirurgicos auxiliares,guardasalpicaduras quirurgicos o accesorios</t>
  </si>
  <si>
    <t>Cargadores de baldes o accesorios para uso quirúrgico</t>
  </si>
  <si>
    <t>Instrumental quirurgico.</t>
  </si>
  <si>
    <t>suministros quirurgicos auxiliares,carros para cubetas quirurgicas o accesorios</t>
  </si>
  <si>
    <t>Guantes de preparación para uso quirúrgico</t>
  </si>
  <si>
    <t>Paquete de preparación quirúrgica</t>
  </si>
  <si>
    <t>suministros quirurgicos auxiliares,kits de preparacion quirurgica</t>
  </si>
  <si>
    <t>Tazas de preparación para uso quirúrgico</t>
  </si>
  <si>
    <t>Cubetas utilizadas para el procedimiento  de limpieza de la piel cin antiséptico antes de la cirugía o punción venosa</t>
  </si>
  <si>
    <t>suministros quirurgicos auxiliares,cubetas para la preparacion de la piel</t>
  </si>
  <si>
    <t>Drenajes o sets o accesorios para uso quirúrgico</t>
  </si>
  <si>
    <t xml:space="preserve">Sistema de eliminación o evacuación de 
colecciones serosas, hematicas, 
purulentas o gaseosas, desde los 
diferentes órganos y/o tejidos al 
exterior
</t>
  </si>
  <si>
    <t>suministros quirurgicos auxiliares,drenajes quirurgicos, sets o accesorios</t>
  </si>
  <si>
    <t>Protectores de mano para uso quirúrgico</t>
  </si>
  <si>
    <t>Un elemento que puede ser maleable y moldeado a mano, diseñado para posicionar y sujetar la mano de un paciente durante los procedimientos quirúrgicos reconstructivos.</t>
  </si>
  <si>
    <t>suministros quirurgicos auxiliares,protectores de manos quirurgicos</t>
  </si>
  <si>
    <t>Kits de resina para reparación craneal</t>
  </si>
  <si>
    <t xml:space="preserve">Instrumentos y herramientas, equipos de apoyo quirúrgico, </t>
  </si>
  <si>
    <t>suministros quirurgicos auxiliares,kits de resina de reparacion craneal</t>
  </si>
  <si>
    <t>Fieltros para uso quirúrgico</t>
  </si>
  <si>
    <t>Utilizado por los cirujanos más comúnmente como un parche, un contrafuerte para suturas, para apoyar el tejido friable, y como materia en los procedimientos que refuerzan amplios sectores de la izquierda ventrical miocardio.</t>
  </si>
  <si>
    <t>suministros quirurgicos auxiliares,guatas quirurgicas</t>
  </si>
  <si>
    <t>Lentes o capuchas de cascos para uso quirúrgico</t>
  </si>
  <si>
    <t>Herramientas o implementos para realizar acciones específicas  durante una cirugía u operación</t>
  </si>
  <si>
    <t>suministros quirurgicos auxiliares,lentes o capuchas para cascos quirurgicos</t>
  </si>
  <si>
    <t>Equipos para secar o empolvar guantes quirúrgicos</t>
  </si>
  <si>
    <t>Equipo de secado o empolvado de guantes para que estos no resbalen.</t>
  </si>
  <si>
    <t>suministros quirurgicos auxiliares,equipo de secado o empolvado para guantes quirurgicos</t>
  </si>
  <si>
    <t>Dispositivos para decantar fluidos para uso quirúrgico</t>
  </si>
  <si>
    <t>Instrumentos y herramientas, equipos de apoyo quirúrgico.</t>
  </si>
  <si>
    <t>suministros quirurgicos auxiliares,dispositivos dispensadores de liquidos para uso quirurgico</t>
  </si>
  <si>
    <t>Capas protectoras para implantes ortopédicos</t>
  </si>
  <si>
    <t xml:space="preserve">Tapas de protección para los implantes ortopédicos </t>
  </si>
  <si>
    <t>suministros quirurgicos auxiliares,tapas protectoras para implantes ortopedicos</t>
  </si>
  <si>
    <t>Pegamento para tejidos o sistemas o aplicadores o accesorios</t>
  </si>
  <si>
    <t>Sustancias utilizadas para causar la adhesión de tejido a tejido o tejido a superficies no-tejido, como para prótesis.</t>
  </si>
  <si>
    <t>suministros quirurgicos auxiliares,adhesivos de tejidos, sistemas de adhesivos, aplicadores o accesorios,adehsivo fibrina,adhesivo beriplast,</t>
  </si>
  <si>
    <t>Catéteres uro dinámicos o accesorios</t>
  </si>
  <si>
    <t>Equipo utilizado para realizar un exámen que permite investigar la funcionalidad del aparato urinario, especialmente el tracto urinario bajo. Consiste en la medición del flujo urinario, previo a la colocación de los cateteres.</t>
  </si>
  <si>
    <t>suministros quirurgicos auxiliares,cateteres urodinamicos o accesorios</t>
  </si>
  <si>
    <t>Catéteres uretrales</t>
  </si>
  <si>
    <t>El catéter ureteral es una sonda de fino calibre diseñado para ser colocado dentro del uréter y asegurar el paso de orina desde el riñón hasta la vejiga o hasta el exterior, a pesar de la existencia de determinadas enfermedades del uréter o sus alrededores que dificulten esta función</t>
  </si>
  <si>
    <t>suministros quirurgicos auxiliares,cateteres uretrales</t>
  </si>
  <si>
    <t>Implantes cardiovasculares</t>
  </si>
  <si>
    <t>Los implantes son prótesis de uso permanente utilizadas para corregir o mejorar la forma o apariencia del cuerpo en pacientes que así lo requieran. Los implantes tienen aplicaciones estéticas o reconstructivas.</t>
  </si>
  <si>
    <t>implantes quirurgico y ensanchadores y extendedores y alambres quirurgicos y productos relacionados,implantes cardiovasculares,optimed</t>
  </si>
  <si>
    <t>Implantes de tejido humano</t>
  </si>
  <si>
    <t>Se denomina trasplante de tejidos a la sustitución de un tejido u órgano para restablecer sus funciones.</t>
  </si>
  <si>
    <t>implantes quirurgico y ensanchadores y extendedores y alambres quirurgicos y productos relacionados,implantes de tejido humano</t>
  </si>
  <si>
    <t>Puertos de infusión implantables o accesorios</t>
  </si>
  <si>
    <t xml:space="preserve"> Bombas de infusión de medicamentos.</t>
  </si>
  <si>
    <t>implantes quirurgico y ensanchadores y extendedores y alambres quirurgicos y productos relacionados,tomas de infusion implantables o accesorios</t>
  </si>
  <si>
    <t>Implantes neuroquirúrgicos</t>
  </si>
  <si>
    <t>Un implante es un dispositivo médico fabricado para reemplazar una estructura biológica que falta, suplantar a una estructura biológica dañada, o mejorar una estructura biológica existente</t>
  </si>
  <si>
    <t>implantes quirurgico y ensanchadores y extendedores y alambres quirurgicos y productos relacionados,implantes neuroquirurgicos</t>
  </si>
  <si>
    <t>Implantes oftálmicos</t>
  </si>
  <si>
    <t>Es una ayuda artificial implantado quirúrgicamente en el ojo vivo para restaurar la agudeza visual, con frecuencia después de la extracción de una catarata. Tiene que ser transparente, de material tolerable de una forma de tamaño apropiado y el poder para el paciente individual. De alguna manera también tiene que permanecer en su lugar</t>
  </si>
  <si>
    <t>implantes quirurgico y ensanchadores y extendedores y alambres quirurgicos y productos relacionados,implantes oftalmicos</t>
  </si>
  <si>
    <t>Implantes maxilofaciales bucales o sets</t>
  </si>
  <si>
    <t>Especialización en cirugías bucales como la cirugía de muelas , implantes dentales y traumas dental y facial.</t>
  </si>
  <si>
    <t>implantes quirurgico y ensanchadores y extendedores y alambres quirurgicos y productos relacionados,implantes o ajustes maxilofacial oral</t>
  </si>
  <si>
    <t>Implantes ortopédicos o alambres quirúrgicos</t>
  </si>
  <si>
    <t>Un dispositivo médico fabricado para reemplazar una articulación o hueso faltante o para apoyar a un hueso dañado.</t>
  </si>
  <si>
    <t>implantes quirurgico y ensanchadores y extendedores y alambres quirurgicos y productos relacionados,implantes ortopedicos o alambres quirurgicos</t>
  </si>
  <si>
    <t>Implantes para otolaringología o sets</t>
  </si>
  <si>
    <t>Es un dispositivo que ayuda a mejorar las habilidades de audición de muchas personas profundamente o totalmente sordos mediante la estimulación eléctrica del nervio auditivo (el nervio de la audición).</t>
  </si>
  <si>
    <t>implantes quirurgico y ensanchadores y extendedores y alambres quirurgicos y productos relacionados,implantes o ajustes otolaryngologicos</t>
  </si>
  <si>
    <t>Implantes plásticos o cosméticos o expansores de tejidos o sets</t>
  </si>
  <si>
    <t>Dispositivo implantable expansible. Los expansores cutáneos tienen capas externas de silicona y una válvula, cúpula de inyección o puerto externo para permitir la inyección de suero salino.</t>
  </si>
  <si>
    <t>implantes quirurgico y ensanchadores y extendedores y alambres quirurgicos y productos relacionados,implantes cosmeticos o plasticos o expansionadores o ajustes de tejido</t>
  </si>
  <si>
    <t>Barreras de adhesión para uso quirúrgico</t>
  </si>
  <si>
    <t xml:space="preserve">
Una barrera de adhesión bio-reabsorbible previene o reduce la formación de adhesiones sobre la superficie del corazón después de la cirugía de corazón abierto.</t>
  </si>
  <si>
    <t>implantes quirurgico y ensanchadores y extendedores y alambres quirurgicos y productos relacionados,barreras de adhesion quirurgica</t>
  </si>
  <si>
    <t>Estimuladores de hueso para uso quirúrgico</t>
  </si>
  <si>
    <t>Un estimulador del crecimiento óseo es un dispositivo eléctrico que se utiliza para inducir el crecimiento de hueso nuevo después de una cirugía de fusión espinal. El proceso de curación natural del cuerpo produce corrientes eléctricas y un estimulador aumenta estas corrientes.</t>
  </si>
  <si>
    <t>implantes quirurgico y ensanchadores y extendedores y alambres quirurgicos y productos relacionados,estimuladores quirurgicos de hueso</t>
  </si>
  <si>
    <t>Derivaciones implantables o extensores de derivaciones para uso quirúrgico</t>
  </si>
  <si>
    <t>Toda clase de procedimientos quirúrgicos que realizan un salto de algún sistema tubular, en prevención o como tratamiento de una obstrucción del mismo, cuando no es posible o no conviene la resección del tramo obstruido.</t>
  </si>
  <si>
    <t>implantes quirurgico y ensanchadores y extendedores y alambres quirurgicos y productos relacionados,derivaciones quirurgicas implantes o amplificadores de derivaciones</t>
  </si>
  <si>
    <t>Productos de malla o de barreras de tejido para uso quirúrgico</t>
  </si>
  <si>
    <t xml:space="preserve">Son los productos quirúrgicos para mallas separadora de tejido parcialmente absorbible macro poros. </t>
  </si>
  <si>
    <t>implantes quirurgico y ensanchadores y extendedores y alambres quirurgicos y productos relacionados,productos quirurgicos de barrera de tisu o de malla</t>
  </si>
  <si>
    <t>Láminas de silicona</t>
  </si>
  <si>
    <t>El uso de silastic como un implante orbital para la reconstrucción de defectos.</t>
  </si>
  <si>
    <t>implantes quirurgico y ensanchadores y extendedores y alambres quirurgicos y productos relacionados,implantes silasticos quirurgicos para uso general</t>
  </si>
  <si>
    <t>Implantes de tejidos sintéticos</t>
  </si>
  <si>
    <t>Implantes hechos de material sintético usado en tejido vivo</t>
  </si>
  <si>
    <t>implantes quirurgico y ensanchadores y extendedores y alambres quirurgicos y productos relacionados,implantes de tejido sintetico</t>
  </si>
  <si>
    <t>Implantes urológicos o sets</t>
  </si>
  <si>
    <t>Implantes para disfunción eréctil , incontinencia urinaria y corrección de prolapsos vaginale; Sinchas o malla para incontinencia urinaria tanto en pacientes femininos como masculinos, tanto como adultos y pediatricos, que son usadas en pacientes que presentan casos para corregir estas afecciones, ya sea por deterioro del organo o prevenir shoks emocionales en pacientes.</t>
  </si>
  <si>
    <t>implantes quirurgico y ensanchadores y extendedores y alambres quirurgicos y productos relacionados,implantes o ajustes urologicos</t>
  </si>
  <si>
    <t>Extensores cardiovasculares</t>
  </si>
  <si>
    <t>Elementos que extiende o hace que se extienda alguna parte del sistema cardiovascular.</t>
  </si>
  <si>
    <t>implantes quirurgico y ensanchadores y extendedores y alambres quirurgicos y productos relacionados,extensores cardiovasculares</t>
  </si>
  <si>
    <t>Protectores de ganchos</t>
  </si>
  <si>
    <t xml:space="preserve">Productos utilizados para proteger el resultado de un procedimiento quirúrgico para trasladar tejido de una parte del cuerpo a otra, o de una persona a otra, sin llevar su propio riego sanguíneo con el. </t>
  </si>
  <si>
    <t>implantes quirurgico y ensanchadores y extendedores y alambres quirurgicos y productos relacionados,protectores para injertos</t>
  </si>
  <si>
    <t>Modelos humanos anatómicos para educación o entrenamiento médico</t>
  </si>
  <si>
    <t>Ofrecen una demostración gráfica de la anatomía y del mecanismo de las articulaciones principales, permitiendo una mejor comprensión entre el doctor y el paciente y entre el profesor y el estudiante.</t>
  </si>
  <si>
    <t>ayudas para formacion medica,modelos humanos anatomicos para formacion y estudios de medicina</t>
  </si>
  <si>
    <t>Maniquíes humanos anatómicos para educación o entrenamiento médico</t>
  </si>
  <si>
    <t>Figura movible que muestra la anatómia del cuerpo humano  con fines educativos.</t>
  </si>
  <si>
    <t>ayudas para formacion medica,maniquis humanos anatomicos para formacion y estudios de medicina</t>
  </si>
  <si>
    <t>Ayudas de entrenamiento para resucitación cardiopulmonar cpr</t>
  </si>
  <si>
    <t xml:space="preserve">Equipo utilizado para enseñar el procedimiento de emergencia para salvar vidas que se utiliza cuando la persona ha dejado de respirar o el corazón ha cesado de palpitar. </t>
  </si>
  <si>
    <t>ayudas para formacion medica,material auxiliar de formacion para reanimacion cardiopulmonar (cpr)</t>
  </si>
  <si>
    <t>Kits para educación o entrenamiento médico</t>
  </si>
  <si>
    <t>Conjunto de instrumentos necesarios para el estudio o entrenamiento de la medicina.</t>
  </si>
  <si>
    <t>ayudas para formacion medica,equipos para formacion y estudios de medicina</t>
  </si>
  <si>
    <t>Portapapeles para enfermeras o médicos</t>
  </si>
  <si>
    <t>Elemento donde se colocan las notas de medicos y enfermeras</t>
  </si>
  <si>
    <t>ayudas para formacion medica,tablas de recortes medicos o de enfermeria</t>
  </si>
  <si>
    <t>Estetoscopios de doble audífono</t>
  </si>
  <si>
    <t>Dispositivo médico parar escuchar los sonidos y los ritmos internos del cuerpo, está hecho generalmente de acero inoxidable de alto grado médico y tiene tubo interno durable. El lado de diafragma tiene una superficie de tambor ajustado para mejorar los sonidos de los trabajos internos del cuerpo.</t>
  </si>
  <si>
    <t>ayudas para formacion medica,estetoscopios de auriculares duales,estetoscopio,estetoscopios,fonfndoscopio,fonendoscopios,fonendsocopio plano,,fonendoscopio dual</t>
  </si>
  <si>
    <t>Videos de entrenamiento para la educación del personal médico</t>
  </si>
  <si>
    <t>Instructivo audiovisual de formación para los profesionales del sanitario.</t>
  </si>
  <si>
    <t>ayudas para formacion medica,videos de formacion para personal sanitario</t>
  </si>
  <si>
    <t>Videos de operación o de instrucciones para equipos médicos</t>
  </si>
  <si>
    <t>Instructivo audiovisual donde se indica el funcionamiento de un equipo médico.</t>
  </si>
  <si>
    <t>ayudas para formacion medica,videos operativos o de instrucciones del equipo medico</t>
  </si>
  <si>
    <t>Clips para vendajes o compresas</t>
  </si>
  <si>
    <t>Tipo de clip estilo elástico para asegurar su vendaje elástico</t>
  </si>
  <si>
    <t>vendas y vendajes y productos relacionados,clips para vendas o vendajes</t>
  </si>
  <si>
    <t>Kits de inicio de vendajes o compresas</t>
  </si>
  <si>
    <t>Conjunto de elementos utilizados para poder iniciar el vendaje de una persona</t>
  </si>
  <si>
    <t>vendas y vendajes y productos relacionados,equipos para empezar las vendas o vendajes</t>
  </si>
  <si>
    <t>Enrolladores de vendajes</t>
  </si>
  <si>
    <t>Dispositivo de accionamiento manual para vendajes re-balanceo. El vendaje se coloca en la ranura y cubierto sobre la barra de tensión. Con la mano libre para guiar y controlar la tensión de la venda se puede enrollar fácilmente.</t>
  </si>
  <si>
    <t>vendas y vendajes y productos relacionados,rodillos de vendas,tejido tubular</t>
  </si>
  <si>
    <t>Vendajes o compresas para el cuidado de quemaduras</t>
  </si>
  <si>
    <t>Tipo de venda utilizado para quemaduras externamente.</t>
  </si>
  <si>
    <t>vendas y vendajes y productos relacionados,vendas o vendajes para el cuidado de quemaduras,jelonet,venda quemadura,aposito quemados,,tejido tubular ancho largo</t>
  </si>
  <si>
    <t>Vendajes o compresas para uso general</t>
  </si>
  <si>
    <t>Tipo de tira, por lo común de lienzo, gasa,  utilizado para ligar un miembro o para sujetar los apósitos aplicados sobre una llaga, contusión, tumor, etc.</t>
  </si>
  <si>
    <t>vendas y vendajes y productos relacionados,vendas o vendajes para uso general,aposito transparente,aposito adhesivo,aposito esteril,aposito gauze,aposito cotolin,aposito primapore,aposito spray,aposito acetato,aposito centella asiatica,aposito rollo,aposito tegaderm,,venda elastica,tejido tubular ancho largo</t>
  </si>
  <si>
    <t>Vendas o compresas de compresión o presión</t>
  </si>
  <si>
    <t>Tipo de vendaje utilizado para ejercer una compresión progresiva a nivel de una extremidad, de la parte distal a la proximal, con el fin de favorecer el retorno venoso.</t>
  </si>
  <si>
    <t>vendas y vendajes y productos relacionados,vendas o apositos compresores,compresas de gasa</t>
  </si>
  <si>
    <t>Esponjas de vendaje</t>
  </si>
  <si>
    <t>Son esponjas absorbentes multicapa cubiertos con un tejido de revestimiento. Están diseñados específicamente para utilizar en la parte superior de las heridas e incisiones.</t>
  </si>
  <si>
    <t>vendas y vendajes y productos relacionados,esponjas de vendaje,almohadillado de espuma adhesiva porosa y conformable reston</t>
  </si>
  <si>
    <t>Bandejas para compresas</t>
  </si>
  <si>
    <t>Plataforma poco profunda diseñado para transportar vendajes.</t>
  </si>
  <si>
    <t>vendas y vendajes y productos relacionados,bandejas de vendaje</t>
  </si>
  <si>
    <t>Vendaje de lainilla</t>
  </si>
  <si>
    <t>Vendajes destinados a cubrir las heridas y absorber exudados de la herida, que se utilizan principalmente en el tratamiento de heridas.</t>
  </si>
  <si>
    <t>vendas y vendajes y productos relacionados,vendaje de lainilla</t>
  </si>
  <si>
    <t>Vendajes de espuma</t>
  </si>
  <si>
    <t>Son vendajes altamanete absorbentes generalmnete hechos de una espuma de poliuretano hidrófila.  Evita tener que cuidarlos frecuentemente.</t>
  </si>
  <si>
    <t>vendas y vendajes y productos relacionados,vendaje de espuma,foam dressings,aposito reston,</t>
  </si>
  <si>
    <t>Vendajes de gasa</t>
  </si>
  <si>
    <t xml:space="preserve">Material de tela tejida delgada que se coloca sobre una herida para mantenerla limpia al tiempo que permite que el aire penetre y promover la cicatrización. Puede ser utilizado para asegurar un apósito en su lugar, o puede ser utilizado directamente en una herida. </t>
  </si>
  <si>
    <t>vendas y vendajes y productos relacionados,vendas de gasa,gauze bandages,vendas de gasa,gasa,gasa pliegue,gasa pliege,gasa compresa,gasa esterilizada,gasa china,gasa compresa,gasa vaselina,gasa rollo,gasa fixomull,gasa hidrofila,gasa cirugia,gasa quirurgica,gasa pacrhe,gasas,</t>
  </si>
  <si>
    <t>Esponjas de gasa</t>
  </si>
  <si>
    <t>Esponja especial o almohadilla que se usa en la cirugía. También conocido como una esponja regazo, una esponja quirúrgica se utiliza para absorber líquidos a partir de un sitio quirúrgico.</t>
  </si>
  <si>
    <t>vendas y vendajes y productos relacionados,esponjas de gasa,esponja quirurgico</t>
  </si>
  <si>
    <t>Compresas de gel</t>
  </si>
  <si>
    <t xml:space="preserve">Es un vendaje con un gel integrado. Puede ser adhesivo o diseñado para su uso con cinta médica que se puede utilizar para fijar el vendaje en su lugar. Tales apósitos se han desarrollado para una variedad de propósitos, que van desde el tratamiento de heridas de quemaduras frescas para reducir el tamaño de las cicatrices y queloides. </t>
  </si>
  <si>
    <t>vendas y vendajes y productos relacionados,vendaje de gel,aposito esteril no adherente,aposito hidrogel,,gasa impregnada de hidrogel tegagel gasa</t>
  </si>
  <si>
    <t>Vendajes germicidas</t>
  </si>
  <si>
    <t>Material terapéutico o de protección aplicado a una herida destructivo para los microorganismos patógenos.</t>
  </si>
  <si>
    <t>vendas y vendajes y productos relacionados,vendajes germicidas,aposito plata,aposito carbon,aposito parafinado,gasa parafinada,</t>
  </si>
  <si>
    <t>Vendajes hidrocoloides</t>
  </si>
  <si>
    <t>Vendaje opaco, biodegradable, no transpirable y se adhiere a la piel independientemente. La superficie activa del vendaje se recubre con una masa adhesiva reticulada que contiene una dispersión de gelatina, pectina y carboxi-metil-celulosa, junto con otros polímeros y adhesivos que forman una oblea flexible</t>
  </si>
  <si>
    <t>vendas y vendajes y productos relacionados,vendajes hidrocoloides,aposito hidrocoloide,aposito sacro,aposito gel,aposito lamina,aposito hidrocoloide lamina,aposito coloide,apositos coloidales,,aposito esteril con matriz de hidrocoloide y cobertura exterior transparente tegasorb</t>
  </si>
  <si>
    <t>Vendajes intravenosos</t>
  </si>
  <si>
    <t xml:space="preserve">Vendas utilizadas al momento de la administración de sustancias líquidas directamente en una vena a través de una aguja o tubo (catéter) que se inserta en la vena, permitiendo el acceso inmediato al torrente sanguíneo para suministrar líquidos y medicamentos. </t>
  </si>
  <si>
    <t>vendas y vendajes y productos relacionados,vendajes intravenosos</t>
  </si>
  <si>
    <t>Adhesivos líquidos para vendajes o compresas</t>
  </si>
  <si>
    <t>Sustancia que, interpuesta entre la piel y la venda, sirve para pegarlos.</t>
  </si>
  <si>
    <t>vendas y vendajes y productos relacionados,vendas o vendajes para adhesivos liquidos</t>
  </si>
  <si>
    <t>Parches o almohadillas para los ojos para uso médico</t>
  </si>
  <si>
    <t>Almohadillas que  se construyen de relleno de algodón absorbente estéril cubierto con una gasa de malla en ambos lados.</t>
  </si>
  <si>
    <t>vendas y vendajes y productos relacionados,almohadillas o parches medicos para los ojos,parche ocular color piel opticlude</t>
  </si>
  <si>
    <t>Tiras no adhesivas para uso médico</t>
  </si>
  <si>
    <t>Elemento utilizado para sujetar algo en una herida, sin necesariamente estar adherido a ese elemento que sujete.</t>
  </si>
  <si>
    <t>vendas y vendajes y productos relacionados,correas medicas no adhesivas</t>
  </si>
  <si>
    <t>Cintas no adhesivas para uso médico</t>
  </si>
  <si>
    <t xml:space="preserve">Es un vendaje estéril, muy absorbente y que no se adhiere a la piel.  Utilizado apara heridas de la piel sensible y las quemaduras. </t>
  </si>
  <si>
    <t>vendas y vendajes y productos relacionados,cintas medicas no adhesivas,venda elastica porosa autoadherente coban</t>
  </si>
  <si>
    <t>Compresas de presión negativa</t>
  </si>
  <si>
    <t xml:space="preserve">Es un vendaje utilizado en la aplicación de la técnica terapéutica  para promover la cicatrización en heridas agudas o crónicas y mejorar la curación de primero y segundo grado quemaduras. </t>
  </si>
  <si>
    <t>vendas y vendajes y productos relacionados,vendajes de presion negativa</t>
  </si>
  <si>
    <t>Compresas oclusivas</t>
  </si>
  <si>
    <t xml:space="preserve">Es un vendaje a prubea de agua utilizado en primeros auxilios.Estos vendajes se hacen generalmente con una capa de cera con el fin de proporcionar un sellado total de, y como resultado no tienen las propiedades absorbentes de almohadillas de gasa. </t>
  </si>
  <si>
    <t>vendas y vendajes y productos relacionados,vendajes oclusivos</t>
  </si>
  <si>
    <t>Vendajes de pasta</t>
  </si>
  <si>
    <t>Es un tipo de vendaje que esta recubierto de una pasta de zinc blanco y espeso que actúa como un humectante. Y tambien puede estar recubierto de una sustancia llamada ichthamol, que alivia el picor en la piel.</t>
  </si>
  <si>
    <t>vendas y vendajes y productos relacionados,vendajes de pasta,viscopaste,ichthamol</t>
  </si>
  <si>
    <t>Compresas de petrolato</t>
  </si>
  <si>
    <t>Es un vendaje de algodón ligero que está recubierto con una sustancia translúcida hecho de petróleo. Este tipo de vendaje se utiliza en hospitales y otros centros de atención médica. Es un apósito no adherente que se utiliza ampliamente para diversos tipos de heridas.</t>
  </si>
  <si>
    <t>vendas y vendajes y productos relacionados,vendajes de petrolatum,aposito petrolatum,aposito petrolato,gasa petrolatum,gasa petrolato,venda petrolatum,venda de vaselina</t>
  </si>
  <si>
    <t>Vendas de presión</t>
  </si>
  <si>
    <t>Tira o rollo de gasa u otro material para envolver o unirse a una parte del cuerpo para ejercer presión.</t>
  </si>
  <si>
    <t>vendas y vendajes y productos relacionados,vendas de presion</t>
  </si>
  <si>
    <t>Vendajes de</t>
  </si>
  <si>
    <t>Elemento utilizado como un buen asistente para coser la herida quirúrgica por la operación quirúrgica y la cirugía estética.</t>
  </si>
  <si>
    <t>vendas y vendajes y productos relacionados,vendajes de</t>
  </si>
  <si>
    <t>Compresas de película transparente</t>
  </si>
  <si>
    <t>Pelicula transparente que puede ser usado para cubrir y proteger los sitios y las heridas del catéter, para mantener un ambiente húmedo para la cicatrización de heridas o para facilitar el desbridamiento autolítico, como un apósito secundario, como una cubierta protectora sobre la piel en situación de riesgo, para asegurar dispositivos para la piel , para cubrir primero y segundo grado de las quemaduras, y como cubierta protectora del ojo.</t>
  </si>
  <si>
    <t>vendas y vendajes y productos relacionados,vendajes de pelicula transparente,aposito transparente,apositos transparentes,aposito transparente adhesivo,,aposito transparente esteril de poliuretano tegaderm, aposito transparente esteril de poliuretano con adhesivo hidrofilico tegaderm hp, aposito transparente esteril de poliuretano con almoadilla central absorvente no adherente tegaderm + pad, aposito esteril no adherente tegapore</t>
  </si>
  <si>
    <t>Sistemas de compresas húmedas</t>
  </si>
  <si>
    <t>Un artículo hecho de gasa o un material similar, que se empaqueta estéril en una solución salina o agua destilada. Después de ser calentado o enfriado, que se utiliza ya sea como un paquete caliente o frío para el tratamiento de diversas condiciones de la piel.</t>
  </si>
  <si>
    <t>vendas y vendajes y productos relacionados,sistemas de vendajes mojados,venda enyesada</t>
  </si>
  <si>
    <t>Cubiertas para compresas</t>
  </si>
  <si>
    <t xml:space="preserve">Productos de cinta de tela suave hipoalergénico que ofrecen excelente adhesión todavía son suaves para reducir el riesgo de irritación de la piel. Son cómodas, porosa y transpirable y estiran para acomodar la hinchazón y el movimiento. </t>
  </si>
  <si>
    <t>vendas y vendajes y productos relacionados,coberturas para apositos,cubiertas de vendaje</t>
  </si>
  <si>
    <t>Apósitos secos</t>
  </si>
  <si>
    <t>Productos sanitarios empleados para cubrir y proteger una herida.[</t>
  </si>
  <si>
    <t>vendas y vendajes y productos relacionados,apositos secos,Soporte de poliuretano,Soporte de tejido sin tejer,Soporte de poliuretano con hidrocoloides</t>
  </si>
  <si>
    <t>Tijeras para vendajes o sus suministros</t>
  </si>
  <si>
    <t>Herramienta manual de corte, con un diseño cónico con punta redondeada de seguridad especial para cortar vendajes. Uso rápido y cómodo.</t>
  </si>
  <si>
    <t>vendas y vendajes y productos relacionados,tijeras para vendajes o sus accesorios</t>
  </si>
  <si>
    <t>Kits de hiperalimentación</t>
  </si>
  <si>
    <t xml:space="preserve">   Forma de nutrición que se administra en una vena. La hiperalimentación no usa el aparato digestivo. Se le puede dar a una persona que no puede absorber nutrientes por el tracto intestinal debido a los vómitos que no se detienen, diarrea grave o enfermedad intestinal. También se le puede administrar a las personas que reciben quimioterapia de dosis alta o radiación y trasplante de médula ósea. Con la hiperalimentación, es posible administrar todas las proteínas, calorías, vitaminas y minerales que una persona necesita</t>
  </si>
  <si>
    <t>vendas y vendajes y productos relacionados,kits de hiperalimentacion</t>
  </si>
  <si>
    <t>Aplicadores de vendajes</t>
  </si>
  <si>
    <t>Dispositivo médico utilizado para disponer de una manera práctica el vendaje para su utilización.</t>
  </si>
  <si>
    <t>vendas y vendajes y productos relacionados,aplicadores de vendajes</t>
  </si>
  <si>
    <t>Esponjas de gelatina absorbible</t>
  </si>
  <si>
    <t>Un material estéril, absorbible, insoluble en agua, material de base de gelatina utilizado en el control de la hemorragia.</t>
  </si>
  <si>
    <t>agentes hemoestaticos topicos exogenos,esponjas de gelatina absorbables,esponja gelatina,esponjas gelatina,esponja gelitas,esponja filtradora,esponja calsodada,esponja emostatica,gelatamp,microsponga,</t>
  </si>
  <si>
    <t>Cera para huesos</t>
  </si>
  <si>
    <t>Sustancia cerosa que se utiliza para el embalaje de pequeñas cavidades de los huesos, como en los huesos del cráneo, y para controlar el sangrado de ellos.</t>
  </si>
  <si>
    <t>agentes hemoestaticos topicos exogenos,cera de hueso</t>
  </si>
  <si>
    <t>Celulosa oxidada</t>
  </si>
  <si>
    <t>Producto de oxidación de la celulosa absorbible, que se utiliza como hemostático local.</t>
  </si>
  <si>
    <t>agentes hemoestaticos topicos exogenos,celulosa oxidizada</t>
  </si>
  <si>
    <t>Hemostáticos de colágeno micro fibrilar</t>
  </si>
  <si>
    <t>Es un agente tópico compuesto de colágeno reabsorbible microfibrilar. Atrae plaquetas y permite la formación de un coágulo de sangre cuando entra en contacto con la sangre</t>
  </si>
  <si>
    <t>agentes hemoestaticos topicos exogenos,hemostaticos de colageno o colageno microfibrilar</t>
  </si>
  <si>
    <t>Cintas umbilicales para bebés</t>
  </si>
  <si>
    <t>Cinta de algodón, aproximadamente 0,5 pulgadas, con dos bordes de orillo. Se utiliza para atar un cordón umbilical en terneros y potros.</t>
  </si>
  <si>
    <t>cintas adhesivas medicas y quirurgicas y productos relacionados para el uso en especialidades,cintas umblicas para infantes</t>
  </si>
  <si>
    <t>Cintas médicas o quirúrgicas para pegar la piel</t>
  </si>
  <si>
    <t>Cintas de uso médico hipoalergénicas sin látex que incluye papel, seda, tela suave y plástico. Cada cinta posee características de soporte y adhesión diferentes para suplir sus necesidades.</t>
  </si>
  <si>
    <t xml:space="preserve">cintas adhesivas medicas y quirurgicas y productos relacionados para el uso en especialidades,cintas medicas o quirurgicas para union de la piel,tela adhesiva transparente transpore, tela adhesiva microporosa de papel micropore con dispensador blanca, tela adhesiva microporosa de papel micropore color piel, tela adhesiva de seda durapore, tela adhesiva porosa precortada medipore, tela adhesiva elastica de espuma microfoam, telas adhesiva papel o plastico, cinta adhesiva
</t>
  </si>
  <si>
    <t>Dispensadores de cinta médica o quirúrgica</t>
  </si>
  <si>
    <t xml:space="preserve"> Dispensador de pared de cinta quirúrgica.</t>
  </si>
  <si>
    <t>cintas adhesivas medicas y quirurgicas y productos relacionados para el uso en especialidades,dispensadores de cinta medica o quirurgica</t>
  </si>
  <si>
    <t>Removedores de cinta médica o quirúrgica</t>
  </si>
  <si>
    <t>Adhesivo removedor de cinta deja la piel libre de residuos de médico y quirúrgico cinta o electrodos.</t>
  </si>
  <si>
    <t>cintas adhesivas medicas y quirurgicas y productos relacionados para el uso en especialidades,extractores de cinta medica o quirurgica</t>
  </si>
  <si>
    <t>Cintas de tejido para uso quirúrgico</t>
  </si>
  <si>
    <t>Cinta médica utilizada para adherir o sujetar  objetos al cuerpo, es hipolargénica.</t>
  </si>
  <si>
    <t>cintas adhesivas medicas y quirurgicas y productos relacionados para el uso en especialidades,cintas quirurgicas de tisu</t>
  </si>
  <si>
    <t>Cintas adherentes médicas o quirúrgicas para uso general</t>
  </si>
  <si>
    <t>La cinta adhesiva se utiliza para unir objetos de manera temporal, o a veces también permanente. La cinta adhesiva contiene una emulsión adhesivapor una cara, aunque existen variedades adhesivas por ambas caras. Se elabora con caucho sin tratar</t>
  </si>
  <si>
    <t xml:space="preserve">cintas adhesivas medicas y quirurgicas y productos relacionados para el uso en especialidades,cintas adhesivas medicas y quirurgicas para el uso general,tela adhesiva, telas adhesiva papel o plastico, cinta adhesiva
</t>
  </si>
  <si>
    <t>Accesorios de drenaje para uso médico</t>
  </si>
  <si>
    <t>Accesorios para procedimientos quirúrgicos menores en los cuales se libera pus o presión que se genera debajo de la piel,como la de un absceso, o seno paranasal infectado.</t>
  </si>
  <si>
    <t>drenajes medicos de incision y bolsas de drenaje y depositos y productos relacionados,accesorios para el drenaje medico de incision</t>
  </si>
  <si>
    <t>Bolsas o reservorios de drenaje de incisiones para uso médico</t>
  </si>
  <si>
    <t>Fundas medicas utilizadas para drenar las heridas de las personas de sangre, pus y otros liquidos de la herida</t>
  </si>
  <si>
    <t>drenajes medicos de incision y bolsas de drenaje y depositos y productos relacionados,bolsas de drenaje o depositos para el drenaje medico de incision,bolsa drenaje,bolsa recoleccion orina,bolsa peritoneo,bolsa recol orina,bolsa recolectora orina,bolsa urologica,bolsa orina,bolsa colosotmia,bolsa colost.,bolsa drenable colostomia,bolsa iliostromia,bolsa hiliocolostomia,bolsa enema,</t>
  </si>
  <si>
    <t>Drenajes de incisión para uso médico</t>
  </si>
  <si>
    <t>Son elementos utilizados en el procedimiento quirurgico menor para liberar pus o presión acumulada debajo de la piel.</t>
  </si>
  <si>
    <t>drenajes medicos de incision y bolsas de drenaje y depositos y productos relacionados,drenaje medico de incision</t>
  </si>
  <si>
    <t>Cierres de mariposa para piel</t>
  </si>
  <si>
    <t>Cintas adhesivas tipo mariposa que tienen como finalidad mantener unida dos extremos de piel</t>
  </si>
  <si>
    <t>cierre de tejidos medicos y productos relacionados,cierre de piel de mariposa,bandita,curita</t>
  </si>
  <si>
    <t>Clips para cierre de piel</t>
  </si>
  <si>
    <t xml:space="preserve">Dispositivo metálico para la aproximación de los bordes de una herida o para la prevención de sangrado de pequeños vasos sanguíneos </t>
  </si>
  <si>
    <t>cierre de tejidos medicos y productos relacionados,grampas para cierre de piel</t>
  </si>
  <si>
    <t>Tiras de cierre para la piel o para heridas</t>
  </si>
  <si>
    <t xml:space="preserve">Cinta adhesiva de corta extensión con un apósito esterilizado en el centro, utilizada para el tratamiento de heridas pequeñas. </t>
  </si>
  <si>
    <t>cierre de tejidos medicos y productos relacionados,tiras de cierre para heridas o piel,sutura cutanea reforzada steri strip, sutura cutanea elastica steri strip,curita,bandita</t>
  </si>
  <si>
    <t>Removedores de pegamento o adhesivo para uso médico</t>
  </si>
  <si>
    <t xml:space="preserve">Disolvente no-irritante por lo cual se puede usar en piel sensible y se utiliza para quitar o remover el adhesivo instalado previamente.  </t>
  </si>
  <si>
    <t>cierre de tejidos medicos y productos relacionados,quita adhesivo o quita cola medicos</t>
  </si>
  <si>
    <t>Adhesivos o pegamentos de cierre de piel para uso médico</t>
  </si>
  <si>
    <t>Sustancia química no irritante que se utiliza para poder adherir algo al cuerpo.</t>
  </si>
  <si>
    <t>cierre de tejidos medicos y productos relacionados,adhesivos o colas para el cierre de piel</t>
  </si>
  <si>
    <t>Aplicadores de clip para uso interno para uso médico</t>
  </si>
  <si>
    <t>Equipo utilizado para aplicar un dispositivo metálico para la aproximación de los bordes de una herida o para la prevención de sangrado de pequeños vasos sanguíneos individuales.</t>
  </si>
  <si>
    <t>cierre de tejidos medicos y productos relacionados,aplicadores de grampa medica para uso interno</t>
  </si>
  <si>
    <t>Clips de uso interno para uso médico</t>
  </si>
  <si>
    <t>Dispositivo metálico para la aproximación de los bordes de una herida o para la prevención de sangrado de pequeños vasos sanguíneos individuales.</t>
  </si>
  <si>
    <t>cierre de tejidos medicos y productos relacionados,grampas medicas para uso interno</t>
  </si>
  <si>
    <t>Removedores de ganchos o clips para uso médico</t>
  </si>
  <si>
    <t>Utensilio médico utilizado para proporcionar una rápido y una fácil eliminación de todas las grapas quirurgicas en la piel.</t>
  </si>
  <si>
    <t>cierre de tejidos medicos y productos relacionados,quita grampas o quita grapas medicas</t>
  </si>
  <si>
    <t>Cosedoras para uso interno</t>
  </si>
  <si>
    <t>Equipos medicos utilizados para cerrar heridas de una manera más rápida, de uso interno.  Desechable.</t>
  </si>
  <si>
    <t>cierre de tejidos medicos y productos relacionados,grapadoras para uso interno</t>
  </si>
  <si>
    <t>Cosedoras para cierre de piel</t>
  </si>
  <si>
    <t>Equipos medicos utilizados para cerrar heridas de una manera más rápida, de uso externo  Desechable.</t>
  </si>
  <si>
    <t>cierre de tejidos medicos y productos relacionados,grapadoras para cierre de piel</t>
  </si>
  <si>
    <t>Ganchos para uso interno</t>
  </si>
  <si>
    <t>Grapas básicas especializadas utilizados en la cirugía en lugar de suturas para cerrar heridas internas.</t>
  </si>
  <si>
    <t>cierre de tejidos medicos y productos relacionados,grapas para uso interno</t>
  </si>
  <si>
    <t>Ganchos para cierre de piel</t>
  </si>
  <si>
    <t>Grapas básicas especializadas utilizados en la cirugía en lugar de suturas para cerrar heridas de la piel.</t>
  </si>
  <si>
    <t>cierre de tejidos medicos y productos relacionados,grapas para cierre de piel</t>
  </si>
  <si>
    <t>Kits de cierre de tejidos o bandejas o paquetes o sets</t>
  </si>
  <si>
    <t>Conjunto de instrumentos utilizados para dibujar</t>
  </si>
  <si>
    <t>cierre de tejidos medicos y productos relacionados,equipos o bandejas o paquetes o juegos para cierre de piel</t>
  </si>
  <si>
    <t>Adhesivos para aplicación en ostomía</t>
  </si>
  <si>
    <t>Adhesivo de grado médico que no se ve afectado por la humedad, puede ser utilizado en pieles sensibles, permite que la piel respire. Permanece flexible y cómodo; ofrece un sellado seguro y confiable. Fácil de usar, permite la aplicación por aspersión directamente al aparato antes de la aplicación a la piel. Aumenta la adherencia a la piel para bolsas, colectores de drenaje de heridas y sistemas de incontinencia fecal.</t>
  </si>
  <si>
    <t>suministros de ostomia y productos no quirurgicos de drenaje de heridas,adhesivos para aparatos de ostomia</t>
  </si>
  <si>
    <t>Aplicaciones para ostomía</t>
  </si>
  <si>
    <t>Equipo utilizado para realizar la ostomía</t>
  </si>
  <si>
    <t>suministros de ostomia y productos no quirurgicos de drenaje de heridas,aparatos de ostomia</t>
  </si>
  <si>
    <t>Limpiadores o desodorantes para ostomía</t>
  </si>
  <si>
    <t>Producto no tóxico y no corrosivo.Biodegradable. Limpia y desodoriza todo tipo de productos urinarios y ostomía.</t>
  </si>
  <si>
    <t>suministros de ostomia y productos no quirurgicos de drenaje de heridas,desodorantes y limpiadores de ostomia</t>
  </si>
  <si>
    <t>Suministros de recolección para ostomía</t>
  </si>
  <si>
    <t>Elementos que pueden ser utilizados en la ostomía.</t>
  </si>
  <si>
    <t>suministros de ostomia y productos no quirurgicos de drenaje de heridas,suministros de coleccion de ostomia</t>
  </si>
  <si>
    <t>Kits de barreras de piel o cuidado protector para ostomía</t>
  </si>
  <si>
    <t>Son elementos que se colocan en las operaciones de ostomía para dar mayor proteger más el estoma y la piel perestomal.</t>
  </si>
  <si>
    <t>suministros de ostomia y productos no quirurgicos de drenaje de heridas,barreras cutaneas para ostomia o kits de tratamiento protector,pelicula protectora sin ardor cavilon</t>
  </si>
  <si>
    <t>Insertos para ostomía</t>
  </si>
  <si>
    <t>Dispositivos utilizados para hacer coincidir esta pieza de inserción conveza con el estoma. Para la selección de esta pieza se debe hacer coincidir el tamaño de la brida de la oblea con el tamaño de la brida de la pieza convexa seleccionada.</t>
  </si>
  <si>
    <t>suministros de ostomia y productos no quirurgicos de drenaje de heridas,injertos de de ostomia</t>
  </si>
  <si>
    <t>Obleas para ostomía</t>
  </si>
  <si>
    <t>Anillo de acoplamiento de plástico permite que la bolsa y la barrera de la piel que se encajan para la seguridad audible.</t>
  </si>
  <si>
    <t>suministros de ostomia y productos no quirurgicos de drenaje de heridas,obleas de ostomia</t>
  </si>
  <si>
    <t>Bolsas de drenaje para ostomía</t>
  </si>
  <si>
    <t>suministros de ostomia y productos no quirurgicos de drenaje de heridas,bolsitas para el drenaje de heridas</t>
  </si>
  <si>
    <t>Anillos de bolsa para ostomía</t>
  </si>
  <si>
    <t xml:space="preserve">Anillo de seguridad para bloquear y desbloquear. Cuando el sistema está bloqueado, la bolsa se ​​sujeta de manera segura a la barrera. La espiral estructura adhesivo proporciona una adhesión óptima y protección superior de la piel. </t>
  </si>
  <si>
    <t>suministros de ostomia y productos no quirurgicos de drenaje de heridas,aros para bolsas de ostomia,anillo</t>
  </si>
  <si>
    <t>Kits de inicio para ostomía</t>
  </si>
  <si>
    <t>Conjunto de suministros necesarios para la realización de una ostomía.</t>
  </si>
  <si>
    <t>suministros de ostomia y productos no quirurgicos de drenaje de heridas,kits de principiante para ostomia</t>
  </si>
  <si>
    <t>Fundas de bolsa para ostomía</t>
  </si>
  <si>
    <t>Dispositivo médico que proporciona un medio para la recogida de residuos de un sistema biológico desviado quirúrgicamente (de colon, íleon, urinaria) y la creación de un estoma.</t>
  </si>
  <si>
    <t>suministros de ostomia y productos no quirurgicos de drenaje de heridas,fundas para bolsas de ostomia</t>
  </si>
  <si>
    <t>Cinturón o accesorios para ostomía</t>
  </si>
  <si>
    <t>Correas que se colocan alrededor del abdomen y se unen a los bucles que se encuentran en ciertas bolsas. También se pueden utilizar para ayudar a mantener a la bolsa o como una alternativa a los adhesivos si se desarrollan problemas de la piel a accesorios</t>
  </si>
  <si>
    <t>suministros de ostomia y productos no quirurgicos de drenaje de heridas,cinturones de ostomia o accesorios</t>
  </si>
  <si>
    <t>Tapones de bolsa para ostomía</t>
  </si>
  <si>
    <t>Un elemento diseñado para encajarse a presión sobre la brida de barrera de la piel para un ajuste seguro y para evitar cualquier fuga.</t>
  </si>
  <si>
    <t>suministros de ostomia y productos no quirurgicos de drenaje de heridas,bases para bolsas de ostomia</t>
  </si>
  <si>
    <t>Kits de ventriculostomía</t>
  </si>
  <si>
    <t>Es una completa bandeja que trae todo lo necesario, ayuda y ahorra tiempo que emplearía en juntar el material requerido, lo cual puede ser crítico en una situación de emergencia. Todos los componentes vienen estériles.</t>
  </si>
  <si>
    <t>suministros de ostomia y productos no quirurgicos de drenaje de heridas,kits de ventriculostomia</t>
  </si>
  <si>
    <t>Mangas de irrigación para ostomía</t>
  </si>
  <si>
    <t>Sistema de sujeción en cintura y pierna, cople conector y manguera para desague.</t>
  </si>
  <si>
    <t>suministros de ostomia y productos no quirurgicos de drenaje de heridas,mangueras de irrigacion para ostomia</t>
  </si>
  <si>
    <t>Suturas</t>
  </si>
  <si>
    <t xml:space="preserve">Producto hecho de materiales biológicos, tales como catgut y seda. La mayoría de los materiales de sutura modernos son sustancias sintéticas como el ácido poliglicólico, el ácido poliláctico y la polidioxanona, así como sustancias no absorbibles como el nylon y el polipropileno. </t>
  </si>
  <si>
    <t>sutura y productos relacionados,sutura,cadgut simple,cadgut s/aguja,cadgut,hilo lino,monofilamento,hilo linotero,lino,lino retorcido,lino cirugia,lino ciruguia,lino,punto quirurgico</t>
  </si>
  <si>
    <t>Kits o bandejas o paquetes o sets para sutura</t>
  </si>
  <si>
    <t>Elementos necesarios para realizar la sutura de una herida, bandeja,paquetes, etc.</t>
  </si>
  <si>
    <t>sutura y productos relacionados,equipos o bandejas o paquetes o juegos de sutura</t>
  </si>
  <si>
    <t>Botones o puentes o accesorios relacionados para sutura</t>
  </si>
  <si>
    <t>Elemento utilizado al momento de suturar una cortada con la finalidad de que los puntos no corten la carne.  Se cose a traves de ellos.</t>
  </si>
  <si>
    <t>sutura y productos relacionados,botones o puentes de sutura o accesorios relacionados</t>
  </si>
  <si>
    <t>Botas y dispositivos de captura para sutura</t>
  </si>
  <si>
    <t>Instrumento de sutura para la colocación de puntos de sutura de colchón en el tejido blando, tal como un manguito de los rotadores, incluye un eje alargado con tanto una mandíbula fija y una mandíbula móvil dispuesta en el extremo distal de la misma. El eje está acoplado a un mango de agarre en el extremo proximal, que está configurado para manipular las mandíbulas en las posiciones abierta y cerrada.</t>
  </si>
  <si>
    <t>sutura y productos relacionados,dispositivos para capturar sutura</t>
  </si>
  <si>
    <t>Carritos o estantes para sutura</t>
  </si>
  <si>
    <t>Estantes móviles de sutura y pequeños artículos de suministro.</t>
  </si>
  <si>
    <t>sutura y productos relacionados,carritos o estantes de sutura</t>
  </si>
  <si>
    <t>Agujas para sutura</t>
  </si>
  <si>
    <t xml:space="preserve">Son agujas con agujeros u ojos que se suministran por separado de su hilo de sutura. La sutura debe estar cargado en el sitio, como se hace cuando se cosen en casa. La ventaja de esto es que cualquier combinación hilo y la aguja es posible adaptarse el trabajo a mano. </t>
  </si>
  <si>
    <t>sutura y productos relacionados,agujas de sutura,aguja sutura,agujas sutura,agja sutura,aguja atraumatica,agujas peas</t>
  </si>
  <si>
    <t>Kits de remoción o bandejas o paquetes o sets para sutura</t>
  </si>
  <si>
    <t>Elementos necesarios para remover la sutura de una herida, bandeja,paquetes, etc.</t>
  </si>
  <si>
    <t>sutura y productos relacionados,equipos o bandejas o paquetes o juegos de quita sutura</t>
  </si>
  <si>
    <t>Removedores de suturas</t>
  </si>
  <si>
    <t>Instrumento para quitar la sutura de una herida.</t>
  </si>
  <si>
    <t>sutura y productos relacionados,quita sutura</t>
  </si>
  <si>
    <t>Absorbentes para limpieza de heridas</t>
  </si>
  <si>
    <t>Suministro utilizado para el proceso de preparar, limpiar y embalaje y desbridamiento de heridas.</t>
  </si>
  <si>
    <t>productos para limpiar la herida y debridement,absorbedores para limpiar la herida,desbridamiento</t>
  </si>
  <si>
    <t>Esponjas de debridación</t>
  </si>
  <si>
    <t>Utensilio utilizado en el proceso de eliminación del tejido muerto, dañado o infectado para mejorar la salubridad del tejido restante.</t>
  </si>
  <si>
    <t>productos para limpiar la herida y debridement,esponjas de debridement,desbridamiento,tejido muerto</t>
  </si>
  <si>
    <t>Sistemas de lavado pulsado o accesorios relacionados para el tratamiento de heridas</t>
  </si>
  <si>
    <t>Equipo que utiliza el riego por pulsos y la succión para proporcionar una herida muy limpia para el reemplazo de las articulaciones y para la eliminación de residuos y otros contaminantes extraños de los pacientes de trauma.</t>
  </si>
  <si>
    <t>productos para limpiar la herida y debridement,sistemas de enjuague por impulsos o accesorios relacionados para el tratamiento de heridas</t>
  </si>
  <si>
    <t>Productos de debridación autolítica para uso médico</t>
  </si>
  <si>
    <t>Productos médicos utilizado en el proceso de eliminación del tejido muerto de forma natural, dañado o infectado para mejorar la salubridad del tejido restante.</t>
  </si>
  <si>
    <t>productos para limpiar la herida y debridement,productos medicos autoliticos de debridement,tubo de hidrogel de 85 grms. Tegagel,desbridamiento autolítico,desbridamiento natural</t>
  </si>
  <si>
    <t>Productos de debridación enzimática para uso médico</t>
  </si>
  <si>
    <t>Productos médicos utilizado en el proceso de eliminación del tejido muerto de forma química, dañado o infectado para mejorar la salubridad del tejido restante.</t>
  </si>
  <si>
    <t>productos para limpiar la herida y debridement,productos medicos enzimaticos de debridement,desbridamiento químico,desbridamiento enzimático</t>
  </si>
  <si>
    <t>Productos de debridación mecánica para uso médico</t>
  </si>
  <si>
    <t>Productos médicos utilizado en el proceso de eliminación del tejido muerto de forma de abrasión mecánica, dañado o infectado para mejorar la salubridad del tejido restante.  Procedimiento poco usado</t>
  </si>
  <si>
    <t>productos para limpiar la herida y debridement,productos medicos mecanicos de debridement,desbridamiento mecánico</t>
  </si>
  <si>
    <t>Productos de debridación quirúrgica para uso médico</t>
  </si>
  <si>
    <t xml:space="preserve">Productos médicos utilizado en el proceso de eliminación del tejido muerto de forma quirúrgica, dañado o infectado para mejorar la salubridad del tejido restante.  </t>
  </si>
  <si>
    <t>productos para limpiar la herida y debridement,productos medicos quirurgicos de debridement,desbridamiento quirúrgico,debridement quirúrgico</t>
  </si>
  <si>
    <t>Sistemas de irrigación de heridas</t>
  </si>
  <si>
    <t>Equipos necesarios para aplicar un flujo continuo de una solución a través de una superficie de la herida abierta para lograr la hidratación de heridas, para eliminar los restos más profundo, y para ayudar con el examen visual</t>
  </si>
  <si>
    <t>productos para limpiar la herida y debridement,sistemas de irrigacion de heridas</t>
  </si>
  <si>
    <t>Botellas limpiadoras</t>
  </si>
  <si>
    <t>Recipientes que permiten aplicar un flujo continuo de una solución a través de una superficie de la herida abierta para lograr la hidratación de heridas, para eliminar los restos más profundo, y para ayudar con el examen visual</t>
  </si>
  <si>
    <t>productos para limpiar la herida y debridement,frascos limpiadores</t>
  </si>
  <si>
    <t>Kits de desinfectantes</t>
  </si>
  <si>
    <t>Conjunto de elementos utilizados con la finalidad de reducir los organismos nocivos a un nivel que no dañan la salud ni la calidad de los bienes perecederos.</t>
  </si>
  <si>
    <t>productos para limpiar la herida y debridement,kits desinfectantes</t>
  </si>
  <si>
    <t>Bandejas de cuidado de heridas o de limpieza</t>
  </si>
  <si>
    <t>Productos utilizados para la limpieza de la piel en el area donde se encuentra la herida.</t>
  </si>
  <si>
    <t>productos para limpiar la herida y debridement,bandejas de cuidado o limpieza cutaneos</t>
  </si>
  <si>
    <t>Soluciones de limpieza de heridas</t>
  </si>
  <si>
    <t>Productos de limpieza que contienen contienen conservantes para retardar el crecimiento de bacterias, moho y hongos, y extender la vida útil del producto.</t>
  </si>
  <si>
    <t>productos para limpiar la herida y debridement,soluciones para la limpieza de heridas,vaselina esteril am 5 ml,vaselina esteril am 10 ml,vaselina esteril am 10 ml</t>
  </si>
  <si>
    <t>Relleno de alginato de calcio para heridas</t>
  </si>
  <si>
    <t>Sal del ácido algínico proveniente de algunas variedades de algas utilizado para el empaque de heridas.</t>
  </si>
  <si>
    <t xml:space="preserve">productos para relleno de heridas,alginato de calcio para el empaque de heridas,aposito alginato,,aposito esteril de alginato de calcio en parche tegagen, aposito esteril de alginato de calcio en mecha tegagen, 
</t>
  </si>
  <si>
    <t>Férulas o stents nasales</t>
  </si>
  <si>
    <t>Es una férula que se coloca después de una septoplastia.</t>
  </si>
  <si>
    <t>productos para relleno de heridas,tablillas o estiradores nasales</t>
  </si>
  <si>
    <t>Tiras de relleno para cuidado de heridas</t>
  </si>
  <si>
    <t xml:space="preserve">Se utiliza para el embalaje o en los conductos de drenaje en aplicaciones de gestión de la atención de heridas, tales como nasal o sinusal embalaje, forúnculos, abscesos, fístulas y otras heridas que drenan o túneles. </t>
  </si>
  <si>
    <t>productos para relleno de heridas,tiras de empaque para el cuidado de heridas</t>
  </si>
  <si>
    <t>Ligaduras de soporte mamario</t>
  </si>
  <si>
    <t>Es un ligamento que soporta los senos de una persona</t>
  </si>
  <si>
    <t>productos para sujecion de heridas,sujeciones mamarias,sujeción de senos,fajas de senos</t>
  </si>
  <si>
    <t>Ligaduras abdominales</t>
  </si>
  <si>
    <t>Es un ligamento que soporta el abdomen de una persona</t>
  </si>
  <si>
    <t>productos para sujecion de heridas,fajas de sujecion abdominal,faja abdominal</t>
  </si>
  <si>
    <t>Soportes para escroto</t>
  </si>
  <si>
    <t>Es un ligamento que soporta el conjunto de envolturas que cubren y alojan a los testículos.</t>
  </si>
  <si>
    <t>productos para sujecion de heridas,sujeciones escrotales,suspensorio</t>
  </si>
  <si>
    <t>Teléfonos móviles</t>
  </si>
  <si>
    <t>Dispositivo inalámbrico electrónico para acceder y utilizar los servicios de la red de telefonía celular o móvil. Se denomina celular en la mayoría de países latinoamericanos debido a que el servicio funciona mediante una red de celdas, donde cada antena repetidora de señal es una célula, si bien también existen redes telefónicas móviles.</t>
  </si>
  <si>
    <t>Teléfonos móviles,Celulares,teléfono móvil, móvil,celular</t>
  </si>
  <si>
    <t>Busca personas</t>
  </si>
  <si>
    <t xml:space="preserve">Dispositivo de telecomunicaciones muy simple que recibe mensajes de texto corto. </t>
  </si>
  <si>
    <t>Buscapersonas,Beeper,Localizador,Rastreador,</t>
  </si>
  <si>
    <t>Teléfonos de pago</t>
  </si>
  <si>
    <t>Teléfono que funciona introduciendo monedas, tarjetas telefonicas o tarjetas de crédito.</t>
  </si>
  <si>
    <t>Teléfonos públicos de previo pago,Teléprepago,teléfono público,telefono publico</t>
  </si>
  <si>
    <t>Teléfonos fijos</t>
  </si>
  <si>
    <t>Se refiere a un teléfono que utiliza una línea telefónica medio sólido, como un hilo metálico o cable de fibra óptica para la transmisión a diferencia de una línea celular móvil que utiliza ondas de radio para la transmisión.</t>
  </si>
  <si>
    <t>Teléfonos fijos,Teléfono de casa,línea de tierra,línea fija,línea principal,HomePhone,línea fija,telefonía fija,telefonía fija</t>
  </si>
  <si>
    <t>Máquinas contestadoras</t>
  </si>
  <si>
    <t>Dispositivo para responder teléfonos y grabar mensajes de los comunicantes</t>
  </si>
  <si>
    <t>Contestadores automáticos,Grabadoras de voz,Operadoras automáticas,tam</t>
  </si>
  <si>
    <t>Teléfonos para propósitos especiales</t>
  </si>
  <si>
    <t>Dispositivo de telecomunicación diseñado para transmitir señales acústicas por medio de señales eléctricas a distancia para casos especiales.</t>
  </si>
  <si>
    <t>Teléfonos para usos especiales,Teléfonos satelitales,</t>
  </si>
  <si>
    <t>Teléfonos digitales</t>
  </si>
  <si>
    <t>Dispositivo de telecomunicación diseñado para trasmitir señales en base a unos y ceros, el beneficio es que puede ofrecerse más servicio por esta vía y es mucho más clara que la analoga.</t>
  </si>
  <si>
    <t>Teléfonos digitales,Celulares,</t>
  </si>
  <si>
    <t>Teléfonos análogos</t>
  </si>
  <si>
    <t>Dispositivo de telecomunicación diseñado para trasmitir señales en base a ondas.</t>
  </si>
  <si>
    <t>Teléfonos analógicos,Teléfonos de marcado,</t>
  </si>
  <si>
    <t>Radios de dos vías</t>
  </si>
  <si>
    <t xml:space="preserve">Radio que puede transmitir y recibir (un transmisor-receptor), a diferencia de un receptor de radiodifusión que sólo recibe contenido. Una radio de dos vías (transmisor-receptor) permite al operador tener una conversación con otras radios similares que operan en la misma frecuencia de radio (canal). </t>
  </si>
  <si>
    <t>Comunicaciones bilaterales por radio,Comunicaciones de radio aficionados,</t>
  </si>
  <si>
    <t>Placas frontales de teléfonos móviles</t>
  </si>
  <si>
    <t>Conjunto de piezas duras y resistentes, por lo regular trabadas o articuladas entre sí, que da protección a los teléfonos moviles.</t>
  </si>
  <si>
    <t>Carcasas de teléfono móvil,Accesorios de teléfono móvil,</t>
  </si>
  <si>
    <t>Marcadores de teléfonos</t>
  </si>
  <si>
    <t>Dispositivo electrónico que puede llamar automáticamente a números de teléfono para comunicar entre cualesquiera dos puntos de las redes telefónicas, celulares (móviles) y de buscas.</t>
  </si>
  <si>
    <t>Marcadores telefónicos,Sistema de aviso o alertas,</t>
  </si>
  <si>
    <t>Cables de extensión para teléfonos</t>
  </si>
  <si>
    <t xml:space="preserve">Dos conductores eléctricos aislados son entrelazados para anular las interferencias de fuentes externas y diafonía de los cables opuestos. </t>
  </si>
  <si>
    <t>Cordones prolongadores de teléfono,Cable telefonico de espiral,cable par trenzado</t>
  </si>
  <si>
    <t>Placas frontales de teléfonos</t>
  </si>
  <si>
    <t>Conjunto de piezas duras y resistentes, por lo regular trabadas o articuladas entre sí, que da protección a los teléfonos.</t>
  </si>
  <si>
    <t>Carcasas de teléfonos,Cubiertas de teléfonos,</t>
  </si>
  <si>
    <t>Cables para auriculares de teléfonos</t>
  </si>
  <si>
    <t>Conductor que lleva la señal del aparato teféfonico al auricular del telefono.</t>
  </si>
  <si>
    <t>Cordones de microteléfono,Cables de microteléfono,</t>
  </si>
  <si>
    <t>Auriculares de teléfonos</t>
  </si>
  <si>
    <t>Microteléfonos,Teléfonos digitales,auricular,teléfono,handset</t>
  </si>
  <si>
    <t>Almohadillas para el oído o el parlante de los auriculares de teléfonos</t>
  </si>
  <si>
    <t>Almohada que incorpora altavoces. Por lo general está diseñado para ser una alternativa a los auriculares conectados a reproductores de medios portátiles.</t>
  </si>
  <si>
    <t>Almohadillas de altavoz y oídos de auriculares telefónicos</t>
  </si>
  <si>
    <t>Tubos de voz para los auriculares de teléfonos</t>
  </si>
  <si>
    <t>Dispositivo basado en dos conos unidos por un tubo de aire a través del cual habla puede ser transmitida a través de una distancia extendida.</t>
  </si>
  <si>
    <t>Tubos de voz de auriculares telefónicos</t>
  </si>
  <si>
    <t>Auriculares telefónicos,Audifonos telefónicos,headsets,headset</t>
  </si>
  <si>
    <t>Soportes o sujetadores o puestos de comunicación personal</t>
  </si>
  <si>
    <t xml:space="preserve">Base o cosa para apoyar o sostener los dispositivos   que envían y reciben archivos de una computadora a otra. </t>
  </si>
  <si>
    <t>Bases,monturas o apoyos de dispositivos de comunicación personal,Clip de celulares,</t>
  </si>
  <si>
    <t>Protectores de líneas telefónicas</t>
  </si>
  <si>
    <t>Mecanismos para proteger equipos electrónicos conectados a líneas telefónicas urbanas con riesgo de recibir descargas 
atmosféricas y eléctricas</t>
  </si>
  <si>
    <t>Protectores de líneas telefónicas,Filtros de líneas telefónicas,</t>
  </si>
  <si>
    <t>Descansa teléfonos</t>
  </si>
  <si>
    <t>Accesorios ergonomicos utilizados para poder sostener el auricular del teléfono entre el hombro y el oido.</t>
  </si>
  <si>
    <t>Bases de teléfonos,Soportes de teléfonos,</t>
  </si>
  <si>
    <t>Convertidores de voz para teléfonos</t>
  </si>
  <si>
    <t>Sistema de alteración de la voz de una persona a cualquiera de hacerlos sonar como alguien más o para disfrazar su voz.</t>
  </si>
  <si>
    <t>Convertidores de voz telefónicos,Inversores de voz telefónicos,</t>
  </si>
  <si>
    <t>Set telefónico manos libres para vehículos</t>
  </si>
  <si>
    <t>Dispositivos que se utilizan para poder hablar por teléfono sin necesidad de usar las manos ni sostener los aparatos junto a la cabeza.</t>
  </si>
  <si>
    <t>Pack de teléfono manos libres para el automóvil,Accesorios de teléfono mano libres para el automovil,manos libres,kit manos libres,handsfree,handfree</t>
  </si>
  <si>
    <t>Consola central para teléfonos</t>
  </si>
  <si>
    <t>Dispositivo que, integrado o no en una máquina, contiene los instrumentos para el control y operación de una central telefonica (Centrex)</t>
  </si>
  <si>
    <t>Consolas para centrex,Central virtual,central telefónica</t>
  </si>
  <si>
    <t>Unidades de grabación de conversaciones</t>
  </si>
  <si>
    <t>Dispositivo utilizado para grabar las conversaciones sostenida en una llamada telefónica.</t>
  </si>
  <si>
    <t>Unidades de grabación de conversaciones,Grabadores digitales,</t>
  </si>
  <si>
    <t>Dispositivos de señalización para teléfonos</t>
  </si>
  <si>
    <t>Diseñado para alertar a los discapacitados auditivos, para su uso en ambientes de alto ruido ambiente, zonas hospitalarias tranquilas, bibliotecas y estudios de difusión.</t>
  </si>
  <si>
    <t>Dispositivos de señalización telefónica,</t>
  </si>
  <si>
    <t>Adaptadores de auriculares</t>
  </si>
  <si>
    <t>Adaptadores de microteléfonos,Tarjetas de memoria,</t>
  </si>
  <si>
    <t>Módulos o accesorios de busca personas</t>
  </si>
  <si>
    <t>Accesorios o aditamentos para los buscapersonas.</t>
  </si>
  <si>
    <t>Módulos de buscapersonas o accesorios,Modelos de buscapersona,</t>
  </si>
  <si>
    <t>Teléfono de pago con mecanismos</t>
  </si>
  <si>
    <t>Mecanismo que va dentro de los teléfonos públicos, el cual se encarga de recibir la moneda que paga la llamada telefónica y procede a liberar el tiempo para hacer la llamada.</t>
  </si>
  <si>
    <t>Mecanismos de monedas de teléfonos públicos de previo pago,Tarjetas de prepago de teléfonos públicos,</t>
  </si>
  <si>
    <t>Recipientes de monedas para teléfonos de pago</t>
  </si>
  <si>
    <t>Es el dispositivo de captura de la moneda para ingresar la moneda o el medio de pago al mecanismo de pago por moneda.</t>
  </si>
  <si>
    <t>Ranuras deslizantes de monedas de teléfonos públicos de previo pago,Rejilla,Ventana,</t>
  </si>
  <si>
    <t>Cajas de monedas para teléfonos de pago</t>
  </si>
  <si>
    <t>Dispositivo final del mecanismo de pago por moneda utilizado en teléfonos públicos para resguardar todas las monedas que se han utilizado en un periodo de tiempo definido.</t>
  </si>
  <si>
    <t>Monederos de teléfonos públicos de previo pago,</t>
  </si>
  <si>
    <t>Tolvas para teléfonos de pago</t>
  </si>
  <si>
    <t xml:space="preserve">Depósitos de teléfonos públicos de previo pago, </t>
  </si>
  <si>
    <t>Puertas de seguridad para las cajas de monedas de teléfonos de pago</t>
  </si>
  <si>
    <t>Dispositivo utilizado para cerrar y custodiar el depósito donde se encuentra el dinero que ha captado el teléfono público.</t>
  </si>
  <si>
    <t>Puerta de teléfono público</t>
  </si>
  <si>
    <t>Protectores de micrófono para teléfonos de pago</t>
  </si>
  <si>
    <t>Se utilizan para proteger los micrófonos que de otro modo son sacudidas por el viento o vocales de consonantes oclusivas como "P", "B", etc</t>
  </si>
  <si>
    <t>Protecciones del micrófono de teléfonos públicos de previo pago,</t>
  </si>
  <si>
    <t>Pieles o placas frontales para notebook o palm</t>
  </si>
  <si>
    <t>Elemento que sirve para cubrir las partes internas de una notebook o una palm</t>
  </si>
  <si>
    <t>Carcasas o máscaras para palmtop o notebook,Caratulas protectora,</t>
  </si>
  <si>
    <t>Kits de iniciación para teléfonos móviles</t>
  </si>
  <si>
    <t>Conjunto de accesorios que son requeridos al adquirir teléfonos móviles.</t>
  </si>
  <si>
    <t>Packs de inicio de teléfonos móviles,Kit de inicio de telélefonos móviles,</t>
  </si>
  <si>
    <t>Tarjetas aceleradoras de gráficas o video</t>
  </si>
  <si>
    <t xml:space="preserve"> Es una tarjeta de expansión para una computadora u ordenador, encargada de procesar los datos provenientes de la CPU y transformarlos en información comprensible y representable en un dispositivo de salida, como un monitor o televisor.</t>
  </si>
  <si>
    <t>Tarjetas aceleradoras de vídeo o gráficos,Tarjetas procesadora de imagen,</t>
  </si>
  <si>
    <t>Tarjetas de módulos de memoria</t>
  </si>
  <si>
    <t>Dispositivo de almacenamiento que conserva la información que le ha sido almacenada de forma correcta aun con la pérdida de energía, es decir, es una memoria no volátil.</t>
  </si>
  <si>
    <t>Tarjetas de módulo de memoria,Memorias USB,tarjeta de memoria flash</t>
  </si>
  <si>
    <t>Tarjetas de módem</t>
  </si>
  <si>
    <t>Es un periférico que permite conectar una computadora a una proveedor de servicio de internet.</t>
  </si>
  <si>
    <t>Tarjetas de módem,Tarjetas de internet,</t>
  </si>
  <si>
    <t>Tarjetas de interface de red</t>
  </si>
  <si>
    <t xml:space="preserve">Periférico que permite la comunicación con aparatos conectados entre sí y también permite compartir recursos entre dos o más computadoras (discos duros, CD-ROM, impresoras, etc). </t>
  </si>
  <si>
    <t>Tarjetas de interfaz de red,Tarjetas de enlace,NIC,adaptador de red,tarjeta de red</t>
  </si>
  <si>
    <t>Tarjetas receptoras de red óptica</t>
  </si>
  <si>
    <t>Periférico que permite la recepción de comunicación de un punto a otro a través de fibra optica.</t>
  </si>
  <si>
    <t>Tarjetas de recepción de redes ópticas,Tarjetas para cableado de fibra óptica,</t>
  </si>
  <si>
    <t>Tarjetas transmisoras de red óptica</t>
  </si>
  <si>
    <t>Periférico que permite la transmisión de un punto a otro.con la computadora a través de fibra optica.</t>
  </si>
  <si>
    <t>Tarjetas de transmisión de redes ópticas,Tarjetas de transmisión de redes de fibra óptica,</t>
  </si>
  <si>
    <t>Tarjetas periféricas controladoras</t>
  </si>
  <si>
    <t xml:space="preserve">Componente de hardware que funciona como una interfaz entre la tarjeta madre (placa base) y otros componentes del ordenador. </t>
  </si>
  <si>
    <t>Tarjetas controladoras de periféricos</t>
  </si>
  <si>
    <t>Tarjetas de puerto en serie</t>
  </si>
  <si>
    <t>Interfaz de comunicaciones de datos digitales, frecuentemente utilizado por computadoras y periféricos, donde la información es transmitida bit a bit enviando un solo bit a la vez, en contraste con el puerto paralelo que envía varios bits simultáneamente.</t>
  </si>
  <si>
    <t>Tarjetas de puerto en serie,puerto serie,puerto serial</t>
  </si>
  <si>
    <t>Tarjetas de interface de red inalámbrica</t>
  </si>
  <si>
    <t>Periférico que permite la comunicación vía inhalambrica con otros aparatos y también permite compartir recursos entre dos o más computadoras.</t>
  </si>
  <si>
    <t>Controlador lógico programable Módulo de comunicación,tarjeta de red,adaptador de red</t>
  </si>
  <si>
    <t>Tarjetas o puertos de interruptor</t>
  </si>
  <si>
    <t>Es un dispositivo digital lógico de interconexión de redes de computadoras que opera en la capa de enlace de datos del modelo OSI. Su función es interconectar dos o más segmentos de red, de manera similar a los puentes de red, pasando datos de un segmento a otro de acuerdo con la dirección MAC de destino de las tramas en la red</t>
  </si>
  <si>
    <t>Tarjetas o puertos de conmutación</t>
  </si>
  <si>
    <t>Tarjetas de interface de telecomunicaciones de modo de transferencia asincrónico atm</t>
  </si>
  <si>
    <t>Un concepto de telecomunicaciones definido por las normas ANSI e ITU (antes CCITT) para el transporte de una gama completa de tráfico de los usuarios, incluidas las señales de vídeo, de voz y datos.</t>
  </si>
  <si>
    <t>Tarjetas de interfaz de telecomunicaciones de modo de transferencia asíncrono (ATM)</t>
  </si>
  <si>
    <t>Tarjetas de aceleración de audio</t>
  </si>
  <si>
    <t>Tarjeta de expansión de alta velocidad para computadoras que permite la salida de audio controlada por un programa informático llamado controlador.</t>
  </si>
  <si>
    <t>Tarjetas aceleradoras de sonido</t>
  </si>
  <si>
    <t>Procesadores de unidad de procesamiento central cpu</t>
  </si>
  <si>
    <t>A veces se refiere simplemente como el procesador central, pero máscomúnmente se llama el procesador, la CPU es el cerebro del equipo en el que la mayoría de los cálculos se llevan a cabo. En términos de poder de cómputo, la CPU es el elemento más importante de un sistema informático.</t>
  </si>
  <si>
    <t>Procesadores de unidad central de procesamiento (CPU)</t>
  </si>
  <si>
    <t>Placas secundarias</t>
  </si>
  <si>
    <t>Es una placa de circuito destinado a ser una extensión o "hija" de una placa madre (o "placa base"), o en ocasiones de otra tarjeta. En particular, placas secundarias suelen tener los enchufes, tomas de corriente, clavijas, conectores y otros accesorios para otros consejos, que es lo que los diferencia de las tarjetas de expansión estándar como para PCI o ISA, que por lo general se llaman tarjetas de expansión.</t>
  </si>
  <si>
    <t>Placas hija,placa secundaria,placa hija,tarjeta mezzanine</t>
  </si>
  <si>
    <t>Módulo de fibra de compensación de dispersión dcfm</t>
  </si>
  <si>
    <t>En programación un módulo es una porción de un programa de computadora. De las varias tareas que debe realizar un programa para cumplir con su función u objetivos, un módulo realizará, comúnmente, una de dichas tareas (o varias, en algún caso).</t>
  </si>
  <si>
    <t>Módulos DCFM</t>
  </si>
  <si>
    <t>Módulos de intercambio de comunicación de datos</t>
  </si>
  <si>
    <t xml:space="preserve">La Telemática cubre un campo científico y tecnológico de una considerable amplitud, englobando el estudio, diseño, gestión y aplicación de las redes y servicios de comunicaciones, para el transporte, almacenamiento y procesado de cualquier tipo de información (datos, voz, vídeo, etc.), incluyendo el análisis y diseño de tecnologías y sistemas de conmutación. </t>
  </si>
  <si>
    <t>Módulos telemáticos de intercambio</t>
  </si>
  <si>
    <t>Placa central de microordenador.</t>
  </si>
  <si>
    <t>Componente clave de la computadora. En ella se encuentra el microprocesador, la memoria y otros circuitos que son fundamentales para lograr el correcto funcionamiento de una computadora.</t>
  </si>
  <si>
    <t>Placas base, tarjeta madre,motherboard,mainboard,placa madre,placa principal,plaqueta madre</t>
  </si>
  <si>
    <t>Tarjetas de puertos paralelos</t>
  </si>
  <si>
    <t xml:space="preserve">Tarjeta de expansión para crear una interfaz entre una computadora y un periférico, cuya principal característica es que los bits de datos viajan juntos, enviando un paquete de byte a la vez. </t>
  </si>
  <si>
    <t>Tarjetas de puerto en paralelo,puerto paralelo</t>
  </si>
  <si>
    <t>Tarjetas de captura de video</t>
  </si>
  <si>
    <t xml:space="preserve">Tarjeta de expansión para una computadora u ordenador, encargada de procesar los datos provenientes de la CPU y transformarlos en información comprensible y representable en un dispositivo de salida, como un monitor o televisor. </t>
  </si>
  <si>
    <t>Tarjetas de entrada de vídeo,tarjeta gráfica,tarjeta de vídeo,placa de vídeo,tarjeta aceleradora de gráficos,adaptador de pantalla</t>
  </si>
  <si>
    <t>Interfaces de interface digital de instrumentos musicales midi</t>
  </si>
  <si>
    <t>Son aparatos que convierten la información MIDI enviada por un instrumento musical MIDI a datos de computadora y viceversa. Los instrumentos musicales MIDI más comunes son: sintetizadores, pianos, órganos y baterías electrónicas, pedales de efecto para guitarra, etc.</t>
  </si>
  <si>
    <t>Interfaces MIDI,interfaz MIDI</t>
  </si>
  <si>
    <t>Interfaces de componentes de intercambio codec</t>
  </si>
  <si>
    <t>Códec es la abreviatura de codificador-decodificador. Describe una especificación desarrollada en software, hardware o una combinación de ambos, capaz de transformar un archivo con un flujo de datos (stream) o una señal. Los códecs pueden codificar el flujo o la señal (a menudo para la transmisión, el almacenaje o el cifrado) y recuperarlo o descifrarlo del mismo modo para la reproducción o la manipulación en un formato más apropiado para estas operaciones. Los códecs son usados a menudo en videoconferencias y emisiones de medios de comunicación.</t>
  </si>
  <si>
    <t>Interfaces CODEC de componentes de intercambio</t>
  </si>
  <si>
    <t>Puertos seriales infrarrojos</t>
  </si>
  <si>
    <t>Dispositivo que utiliza la forma de transmisión y recepción de datos por rayos infrarrojo.</t>
  </si>
  <si>
    <t>Puertos infrarrojos en serie</t>
  </si>
  <si>
    <t>Servidores de impresoras</t>
  </si>
  <si>
    <t>Concentrador, o más bien un servidor, que conecta una impresora a red, para que cualquier PC pueda acceder a ella e imprimir trabajos, sin depender de otro PC para poder utilizarla, como es el caso de las impresoras compartidas.</t>
  </si>
  <si>
    <t>Servidores de impresora,Administrador de impresora,</t>
  </si>
  <si>
    <t>Enfriadores de unidades de procesamiento central</t>
  </si>
  <si>
    <t>Ventilador que se utiliza en los gabinetes de computadoras y otros dispositivos electrónicos para refrigerarlos. Por lo general el aire caliente es sacado desde el interior del dispositivo con los coolers.</t>
  </si>
  <si>
    <t>Ventiladores de unidad central de procesamiento (CPU)</t>
  </si>
  <si>
    <t>Procesador central controlador de consola</t>
  </si>
  <si>
    <t>Consiste en los procesadores y una multitud de dispositivos periféricos tales como las unidades de disco (llamados dispositivos de almacenamiento de acceso directo o DASD), unidades de cinta magnética, y varios tipos de consolas de usuario.</t>
  </si>
  <si>
    <t>Unidad central de controlador de consola</t>
  </si>
  <si>
    <t>Convertidor de canales</t>
  </si>
  <si>
    <t>Dispositivo utilizado para  la separación galvánica de señales.</t>
  </si>
  <si>
    <t xml:space="preserve">Convertidor de canal,Transformador de señal </t>
  </si>
  <si>
    <t>Procesador central de interface canal a canal</t>
  </si>
  <si>
    <t xml:space="preserve">Conexión física y funcional entre dos sistemas o dispositivos de cualquier tipo dando una comunicación entre distintos niveles. </t>
  </si>
  <si>
    <t>Unidad central de interfaz de canal a canal</t>
  </si>
  <si>
    <t>Unidad de control</t>
  </si>
  <si>
    <t>Es uno de los tres bloques funcionales principales en los que se divide una unidad central de procesamiento (CPU). Los otros dos bloques son la unidad de proceso y el bus de entrada/salida.</t>
  </si>
  <si>
    <t>Unidad de control,UC</t>
  </si>
  <si>
    <t>Procesador central de instalación de acoplamientos</t>
  </si>
  <si>
    <t>Componente de hardware que permite a más de un procesador acceder a los mismos datos.</t>
  </si>
  <si>
    <t>Unidad central de instalación de conector</t>
  </si>
  <si>
    <t>Convertidor o controlador de bus de interface</t>
  </si>
  <si>
    <t>Una interfaz puede ser definida como un intérprete de condiciones externas al sistema, a través de transductores y otros dispositivos, que permite una comunicación con actores externos, como personas u otros sistemas, a través de un protocolo común a ambos. Una interfaz es una Conexión física y funcional entre dos aparatos o sistemas independientes.</t>
  </si>
  <si>
    <t>Controlador o convertidor de interfaz bus</t>
  </si>
  <si>
    <t>Tarjetas de fax</t>
  </si>
  <si>
    <t>Tarjeta de expansión que permite transmitir y recibir información por medio de una línea telefónica, además de que puede utilizarse para que la computadora se conecte a la red de internet.</t>
  </si>
  <si>
    <t>Tarjetas de fax,Tarjetas de fax modem,</t>
  </si>
  <si>
    <t>Tarjetas de audio conferencia</t>
  </si>
  <si>
    <t>Tarjeta de expansión para computadoras que permite la salida de audio.</t>
  </si>
  <si>
    <t>Tarjetas de audioconferencia,</t>
  </si>
  <si>
    <t>Tarjetas de voz</t>
  </si>
  <si>
    <t xml:space="preserve">Tarjeta de expansión para computadoras que permite la salida de audio controlada por un programa informático llamado controlador </t>
  </si>
  <si>
    <t>Tarjetas de voz,tarjeta de sonido,placa de sonido,tarjeta de expansión</t>
  </si>
  <si>
    <t>Interruptores de interface de bus</t>
  </si>
  <si>
    <t xml:space="preserve">Son placas de circuito impreso formadas por chipsets  montados con todos los componentes necesarios para realizar su función. </t>
  </si>
  <si>
    <t>Conmutadores de interfaz bus</t>
  </si>
  <si>
    <t>Dispositivo de sincronización de paquete de datos de red</t>
  </si>
  <si>
    <t>Son los dispositivos qe hacen posible la sincronización de datos y asi hacer que dos 
conjuntos de datos sean aparentemente idénticos.</t>
  </si>
  <si>
    <t>Dispositivo de sincronización de paquetes de datos de red</t>
  </si>
  <si>
    <t>Adaptadores para hardware o telefonía</t>
  </si>
  <si>
    <t>Un adaptador de teléfono analógico o ATA, es un dispositivo utilizado para conectar uno o más teléfonos analógicos estándar a un sistema de telefonía digital (tal como voz sobre IP) o a un sistema de teléfono no estándar</t>
  </si>
  <si>
    <t>Adaptadores de telefonía o hardware</t>
  </si>
  <si>
    <t>Convertidores de transceptores y medios</t>
  </si>
  <si>
    <t>Dispositivo que cuenta con un transmisor y un receptor que comparten parte de la circuitería o se encuentran dentro de la misma caja. Cuando el transmisor y el receptor no tienen en común partes del circuito electrónico se conoce como transmisor-receptor.</t>
  </si>
  <si>
    <t>Transceptores y convertidores de soporte</t>
  </si>
  <si>
    <t>Carcasas de computadoras</t>
  </si>
  <si>
    <t>Las carcasas, torres, gabinetes, cajas o chasis de computadora u ordenador, son el armazón del equipo que contiene los componentes del ordenador, normalmente construidos de acero, plástico o aluminio.</t>
  </si>
  <si>
    <t>Chasis del ordenador</t>
  </si>
  <si>
    <t>Carcasas de equipos de red</t>
  </si>
  <si>
    <t>Comprende una superficie plana rectangular para el montaje en la parte frontal de una cara de un chasis de equipos, por lo menos un soporte de sujeción para el montaje de la superficie plana rectangular, y dos o más elementos de fijación para fijar la superficie rectangular plana a una estructura de anclaje.</t>
  </si>
  <si>
    <t>Chasis del equipo de red</t>
  </si>
  <si>
    <t>Componentes de apilamiento de carcasas</t>
  </si>
  <si>
    <t>Es un soporte metátlico donde se van sujetando todos los componentes de una computadora</t>
  </si>
  <si>
    <t>Componentes de apilamiento del chasis</t>
  </si>
  <si>
    <t>Bahías o canastas para equipos electrónicos</t>
  </si>
  <si>
    <t>Soporte técnico en informática, mediante el uso de módulos y equipos electrónicos por redes inalambricas .</t>
  </si>
  <si>
    <t>Bandejas o módulos de equipo electrónico</t>
  </si>
  <si>
    <t>Expansores</t>
  </si>
  <si>
    <t>El expansor es un procesador de dinámica del audio.(tambien usado como filtro de grabaciones profesionales) Hace el proceso inverso de un compresor, ya que aumenta el rango dinámico de la señal de audio</t>
  </si>
  <si>
    <t>Expansores,Aumentadores,</t>
  </si>
  <si>
    <t>Marcos de drive removibles</t>
  </si>
  <si>
    <t>Son en realidad bahías de unidad sólo modificados que permiten un disco duro estándar montado en un conjunto de soporte para ser insertado y retirado fácilmente. En efecto, se utiliza un bastidor / sistema de soporte para convertir un disco duro interno en un disco duro extraíble.</t>
  </si>
  <si>
    <t>Bastidores de disco extraíbles,bahías de extracción</t>
  </si>
  <si>
    <t>Bandejas o ensamblajes para almacenamiento de dispositivos</t>
  </si>
  <si>
    <t>Son componentes que leen o escriben datos en medios o soportes de almacenamiento, y juntos conforman la [[Almacenamiento secundario|memoria o almacenamiento secundario]</t>
  </si>
  <si>
    <t>Conjuntos o bandejas de dispositivos de almacenamiento</t>
  </si>
  <si>
    <t>Placas traseras o paneles o ensamblajes</t>
  </si>
  <si>
    <t>es una tarjeta de circuito impreso a la que se conectan los componentes que constituyen la computadora u ordenador. Es una parte fundamental a la hora de armar una PC de escritorio o portátil. Tiene instalados una serie de circuitos integrados, entre los que se encuentra el circuito integrado auxiliar, que sirve como centro de conexión entre el microprocesador, la memoria de acceso aleatorio (RAM), las ranuras de expansión y otros dispositivos.</t>
  </si>
  <si>
    <t>Tarjeta madre posterior o paneles o conjuntos,</t>
  </si>
  <si>
    <t>Bastidores (dispositivos de montaje) para computadores</t>
  </si>
  <si>
    <t>Es un dispositivo que sirve como unidad de acoplamiento.</t>
  </si>
  <si>
    <t>Soportes de ordenador,Soporte de computadora,</t>
  </si>
  <si>
    <t>Placas frontales para computadores</t>
  </si>
  <si>
    <t>Cualquier tipo de metal o placa de plástico diseñada para encajar en un dispositivo o componente de la computadora para mejorar la funcionalidad del dispositivo o su aspecto</t>
  </si>
  <si>
    <t>Paneles frontales de ordenador,Paneles frontales de la computadora,</t>
  </si>
  <si>
    <t>Extensores de consola</t>
  </si>
  <si>
    <t>Dispositivo que permite conectarsela a una consola y esta poder ser utilizada en otra habitación.</t>
  </si>
  <si>
    <t>Extensores de consola,Duplicadores de consola,</t>
  </si>
  <si>
    <t>Kits de cubiertas para bahías de drives</t>
  </si>
  <si>
    <t>Elemento diseñado para cubrir las unidades de disco y alejarlas del polvo del ambiente.</t>
  </si>
  <si>
    <t>Kits de cubiertas de módulos de disco,</t>
  </si>
  <si>
    <t>Torres de arreglo de drives de discos duros</t>
  </si>
  <si>
    <t>Equipo de computo que consta de un grupo de Dispositivo de almacenamiento de datos no volátil que emplea un sistema de grabación magnética para almacenar datos digitales, que se conectan a una computadora u otro equipo.</t>
  </si>
  <si>
    <t>Torres de disposición de discos duros,</t>
  </si>
  <si>
    <t>Unidades de disco flexible</t>
  </si>
  <si>
    <t>Dispositivo o unidad lectora/grabadora de disquetes</t>
  </si>
  <si>
    <t>Unidades de discos flexibles,Disquete,disquetera</t>
  </si>
  <si>
    <t>Series de disco duro</t>
  </si>
  <si>
    <t>Conjunto de dispositivos de almacenamiento de datos no volátil que emplea un sistema de grabación magnética para almacenar datos digitales.</t>
  </si>
  <si>
    <t>Conjuntos de discos duros,RAID,</t>
  </si>
  <si>
    <t>Discos duros,Discos de almacenamieto de datos,disco rigido</t>
  </si>
  <si>
    <t>Series de cintas</t>
  </si>
  <si>
    <t>Es un dispositivo destinado a almacenar datos en cintas magnéticas</t>
  </si>
  <si>
    <t>Bloques de cintas,Cintas de magnética,</t>
  </si>
  <si>
    <t>Unidades de cintas</t>
  </si>
  <si>
    <t xml:space="preserve">Dispositivo destinado a almacenar datos en cintas magnéticas. </t>
  </si>
  <si>
    <t>Unidades de cinta magnética,Unidades de cinta de bloque,datassette</t>
  </si>
  <si>
    <t>Disco compacto cd de sólo lectura</t>
  </si>
  <si>
    <t>Prensado disco compacto que contiene los datos de acceso, pero sin permisos de escritura, un equipo de almacenamiento y reproducción de música.</t>
  </si>
  <si>
    <t>CD de sólo lectura,CD convencional,CDROM,CD-ROM,ROM</t>
  </si>
  <si>
    <t>Disco compacto cd de lectura y escritura</t>
  </si>
  <si>
    <t>Disco óptico regrabable.</t>
  </si>
  <si>
    <t>CD de lectura y escritura,CD ( WORM ),CD-RW</t>
  </si>
  <si>
    <t>Disco versátil digital dvd de sólo lectura</t>
  </si>
  <si>
    <t>Disco de almacenamiento de datos</t>
  </si>
  <si>
    <t>DVD de sólo lectura,DVD-R,DVDR,DVD-R,DVD+R</t>
  </si>
  <si>
    <t>Disco versátil digital dvd de lectura y escritura</t>
  </si>
  <si>
    <t xml:space="preserve">DVD regrabable o DVD borrable que permite grabar y borrar un numero indeterminado de veces. </t>
  </si>
  <si>
    <t>DVD de lectura y escritura,DVD-RW,DVD+RW</t>
  </si>
  <si>
    <t>Unidades de magneto óptico mo</t>
  </si>
  <si>
    <t xml:space="preserve">Tipo de disco óptico capaz de escribir y reescribir los datos sobre sí. Al igual que un CD-RW, puede ser utilizado tanto para almacenar datos informáticos como pistas de audio. </t>
  </si>
  <si>
    <t>Unidades magnetoópticas (MO),Unidades de  Disco MO,</t>
  </si>
  <si>
    <t>Unidades de medios removibles de alta capacidad</t>
  </si>
  <si>
    <t xml:space="preserve">Dispositivo o periférico de almacenamiento, que utiliza discos duros como soporte de almacenamiento; dichos soportes son del tipo magneto-óptico. </t>
  </si>
  <si>
    <t>Unidades de medios desmontables de gran capacidad,</t>
  </si>
  <si>
    <t>Equipos electrónicos de duplicación de medios o información</t>
  </si>
  <si>
    <t>Dispositivos o periférico de almacenamiento, diseñado con la finalidad de hacer duplicados de un meio a otro o soportes de la información.</t>
  </si>
  <si>
    <t>Equipo de duplicación de datos o soportes electrónicos,Soporte técnico,</t>
  </si>
  <si>
    <t>Unidades de lectura y escritura de arquitectura de interconexión de componentes periféricos</t>
  </si>
  <si>
    <t>unidades internas y externas de almacenamiento masivo de datos de distintas tecnologías, utilizando topologías NAS, DAS, SAN, etc</t>
  </si>
  <si>
    <t>Unidades de escritura y lectura de arquitectura microcanal de interconexión de componentes periféricos</t>
  </si>
  <si>
    <t>Cambiadores de discos ópticos</t>
  </si>
  <si>
    <t>Dispositivo de almacenamiento de datos que se pueden cargar y descargar automáticamente los discos ópticos, como discos compactos, DVD, Ultra Density Optical o disco Blu-ray y puede proporcionar terabytes (TB) y petabytes (PB) de almacenamiento terciario.</t>
  </si>
  <si>
    <t>Cambiadores de disco óptico,cambiadores de disco de fibra óptica,</t>
  </si>
  <si>
    <t>Bibliotecas de unidades de cinta</t>
  </si>
  <si>
    <t>Dispositivo de almacenamiento que contiene una o más unidades de cinta, un número de ranuras para sujetar cartuchos de cinta, un lector de código de barras para identificar los cartuchos de cinta y un método automatizado para las cintas de carga (un robot).</t>
  </si>
  <si>
    <t>Bibliotecas de unidad de cinta magnética,</t>
  </si>
  <si>
    <t>Discos compactos cd</t>
  </si>
  <si>
    <t>Soporte digital óptico utilizado para almacenar cualquier tipo de información</t>
  </si>
  <si>
    <t>Discos compactos (CD),Disco de almacenamineto de datos,</t>
  </si>
  <si>
    <t>Cintas en blanco</t>
  </si>
  <si>
    <t>Cintas de almacenamiento que no se han utilizado.</t>
  </si>
  <si>
    <t>Cintas vírgenes,Cintas nuevas,</t>
  </si>
  <si>
    <t>Discos versátiles digitales dvd</t>
  </si>
  <si>
    <t xml:space="preserve">Disco de almacenamiento de datos cuyo estándar surgió en 1995. </t>
  </si>
  <si>
    <t>Discos vídeo digitales (DVD),Disco de almacenamiento de video digital,</t>
  </si>
  <si>
    <t>Discos flexibles</t>
  </si>
  <si>
    <t>Medio de almacenamiento o soporte de almacenamiento de datos formado por una pieza circular de material magnético, fina y flexible (de ahí su denominación) encerrada en una cubierta de plástico, cuadrada o rectangular, que se puede utilizar en una computadora o laptop.</t>
  </si>
  <si>
    <t>Disquetes,Disco flexible de almacenamiento de datos,disco flexible,disquete,floppy disk,diskette</t>
  </si>
  <si>
    <t>Tarjeta flash de almacenamiento de memoria</t>
  </si>
  <si>
    <t>Permite la lectura y escritura de múltiples posiciones de memoria en la misma operación.</t>
  </si>
  <si>
    <t>Dispositivos de almacenamiento de memoria flash,USB,llave maya,memoria</t>
  </si>
  <si>
    <t>Estuches para discos compactos</t>
  </si>
  <si>
    <t>Recipiente que almacena elementos para soporte digital óptico utilizado para almacenar cualquier tipo de información</t>
  </si>
  <si>
    <t>Cajas de CD,Cajas de discos compacto,</t>
  </si>
  <si>
    <t>Estuches para discos flexibles</t>
  </si>
  <si>
    <t>Recipiente que almacena elementos para ser utilizados como medio de almacenamiento o soporte de almacenamiento de datos formado por una pieza circular de material magnético, fina y flexible (de ahí su denominación) encerrada en una cubierta de plástico, cuadrada o rectangular, que se puede utilizar en una computadora o laptop.</t>
  </si>
  <si>
    <t>Cajas de disquetes,Cajas de disco flexibles,</t>
  </si>
  <si>
    <t>Sujetadores de almacenadores de multimedia</t>
  </si>
  <si>
    <t>Organizadores que se pueden adquirir para mantener en orden los medios de almacenamiento</t>
  </si>
  <si>
    <t>Cajas de almacenamientos de diferentes soportes,mueble para cd</t>
  </si>
  <si>
    <t>Almacenadores para video cintas de escáner de hélice vertical vhs o accesorios</t>
  </si>
  <si>
    <t>Mueble uitlizado para almacenar y ordenar las cintas de vhs y otros acccesorios.</t>
  </si>
  <si>
    <t>Almacenamiento de cintas de vídeo VHS o accesorios,mueble para cd</t>
  </si>
  <si>
    <t>Gabinetes para medios múltiples</t>
  </si>
  <si>
    <t>Mueble utilizado para resguardar y tener a disposición los soportes de almacenamiento.</t>
  </si>
  <si>
    <t>Armarios para diferentes soportes,Consolas,mueble para cd</t>
  </si>
  <si>
    <t>Partes de piezas de teléfono</t>
  </si>
  <si>
    <t>Repuestos que sirven para mantener funcionando las unidades telefonicas.</t>
  </si>
  <si>
    <t>Partes de la pieza de teléfono,repuestos para telefonos</t>
  </si>
  <si>
    <t>Generadores de timbres de teléfono</t>
  </si>
  <si>
    <t>Es el dispositivo que esta dentro de las unidades telefónicas y tienen como funión principal emitir el sonido cuando una llamada esta entrado.</t>
  </si>
  <si>
    <t>Generadores de señal de llamada del teléfono,</t>
  </si>
  <si>
    <t>Timbres externos o sus partes</t>
  </si>
  <si>
    <t>Unidad externa que se le instala a los teléfonos para que sirvan de generador de señal de llamada a una unidad de teléfono convencional.</t>
  </si>
  <si>
    <t>Llamador externo o sus piezas,</t>
  </si>
  <si>
    <t>Teclas o teclados</t>
  </si>
  <si>
    <t>La parte superior reemplazable del teclado.</t>
  </si>
  <si>
    <t>Capuchones del teclado o teclas,Cubrertor del teclado,funda del teclado</t>
  </si>
  <si>
    <t>Componentes de dispositivo de entrada o unidad de almacenamiento</t>
  </si>
  <si>
    <t>Es cualquier tipo de hardware que almacena los datos.</t>
  </si>
  <si>
    <t>Componentes de dispositivo de entrada o unidad de almacenamiento,</t>
  </si>
  <si>
    <t>Brazos y ensamblaje de cabezal</t>
  </si>
  <si>
    <t>Lente o sistema óptico para enfocar una imagen</t>
  </si>
  <si>
    <t>Conjunto y brazos de visor,</t>
  </si>
  <si>
    <t>Ensamblajes de plomo</t>
  </si>
  <si>
    <t>Conjunto de conductos por los cuales un elemento del circuito se conecta electricamente con otro</t>
  </si>
  <si>
    <t>Conjuntos de cableado,cableado estructurado,</t>
  </si>
  <si>
    <t>Ensamblajes de apilamiento de cabezales</t>
  </si>
  <si>
    <t>Un sistema de comprobación de los elementos de lectura / escritura de la cabeza de un conjunto de pila de la cabeza ("HSA"). Una HSA completado se coloca en el aparato de ensayo. Las puntas de prueba se alinean y se colocan en contacto eléctrico con los conductores eléctricos procedentes de cada elemento de cabeza, entre los elementos de cabeza y el preamplificador.</t>
  </si>
  <si>
    <t>Conjuntos de cabezas (HSA)</t>
  </si>
  <si>
    <t>Tope de protección anti choque</t>
  </si>
  <si>
    <t>Paradas de emergencias</t>
  </si>
  <si>
    <t>Paradas por fallo,</t>
  </si>
  <si>
    <t>Platos o discos</t>
  </si>
  <si>
    <t xml:space="preserve">Componente principal de un disco duro: es un disco circular en el que se almacenan datos en formato magnético. El hecho de que estos platos o discos sean rígidos es el que les da su nombre, en oposición a los materiales flexibles empleados en los disquetes. </t>
  </si>
  <si>
    <t>Platos,discos,Disco rigido,</t>
  </si>
  <si>
    <t>Ensamblajes de cabezal de lectura y escritura</t>
  </si>
  <si>
    <t>Es un conjunto de brazos alineados verticalmente que se mueven hacia dentro o fuera según convenga, todos a la vez. En la punta de dichos brazos están las cabezas de lectura/escritura, que gracias al movimiento del cabezal pueden leer tanto zonas interiores como exteriores del disco.</t>
  </si>
  <si>
    <t>Conjuntos de cabezas de lectura/escritura,</t>
  </si>
  <si>
    <t>Unidades de disco de motor</t>
  </si>
  <si>
    <t xml:space="preserve"> Se refiere a aquel dispositivo o aparato que realiza las operaciones de lectura y escritura de los medios o soportes de almacenamiento con forma de disco, refiriéndose a las unidades de disco duro, unidades de discos flexibles (disquetes: 5¼", 3½"), unidades de discos ópticos (CD, DVD, HD DVD o Blu-ray) o unidades de discos magneto-ópticos (discos Zip, discos Jaz, SuperDisk).</t>
  </si>
  <si>
    <t>Dispositivos de motor de disco</t>
  </si>
  <si>
    <t>Ensamblajes de regleta</t>
  </si>
  <si>
    <t>Grupo de elementos utilizados para la tecnología.</t>
  </si>
  <si>
    <t>Conjuntos de peines</t>
  </si>
  <si>
    <t>Servidores de computador</t>
  </si>
  <si>
    <t xml:space="preserve">Nodo que forma parte de una red, provee servicios a otros nodos denominados clientes.Una computadora en la que se ejecuta un programa que realiza alguna tarea en beneficio de otras aplicaciones llamadas clientes, tanto si se trata de un ordenador central (mainframe), un miniordenador, una computadora personal, una PDA o un sistema embebido; sin embargo, hay computadoras destinadas únicamente a proveer los servicios de estos programas: estos son los servidores por antonomasia. </t>
  </si>
  <si>
    <t>Servidores,servidor</t>
  </si>
  <si>
    <t>Servidores de computador de gama alta</t>
  </si>
  <si>
    <t>Sistemas que responden a las peticiones a través de una red de ordenadores para proporcionar o ayudar a proporcionar un servicio de red de la mayor potencia y sofisticación</t>
  </si>
  <si>
    <t>Servidores de gama alta,Computadoras de gama alta,</t>
  </si>
  <si>
    <t>Computadores notebook</t>
  </si>
  <si>
    <t>Computadora personal extremadamente ligero. Las computadoras portátiles pesan menos de 6 kilos y son lo suficientemente pequeños para caber fácilmente en un maletín. Aparte del tamaño y portabilidad, la principal diferencia entre un ordenador portátil y un ordenador personal es la pantalla. Las computadoras portátiles utilizan una variedad de técnicas, conocida como tecnologías de panel plano, para producir una pantalla de visualización ligero y no voluminoso.</t>
  </si>
  <si>
    <t>Ordenadores de bolsillo,Computadoras de bolsillo,notebook,laptop</t>
  </si>
  <si>
    <t>Asistentes personales digitales pda u organizadores</t>
  </si>
  <si>
    <t>Computadora de mano originalmente diseñada como agenda electrónica (calendario, lista de contactos, bloc de notas y recordatorios) con un sistema de reconocimiento de escritura.</t>
  </si>
  <si>
    <t>Organizadores o asistentes personales digitales (PDA),Agenda electrónica,Computador de mano,ordenador de bolsillo,organizador personal,agenda electrónica de bolsillo</t>
  </si>
  <si>
    <t>Terminal de punto de venta pos</t>
  </si>
  <si>
    <t>Dispositivo electrónico que se utiliza para verificar y procesar transacciones de tarjetas de crédito. Por lo general conectado a través de conexiones con cable de teléfono altamente fiables, requieren marcación rápida el tiempo, de baja potencia y un rendimiento fiable.</t>
  </si>
  <si>
    <t>Terminal de punto de venta (POS),Terminal (TPV),</t>
  </si>
  <si>
    <t>Computadores de cliente ligero</t>
  </si>
  <si>
    <t xml:space="preserve">Computadora cliente o un software de cliente en una arquitectura de red cliente-servidor que depende primariamente del servidor central para las tareas de procesamiento, y se enfoca principalmente en transportar la entrada y la salida entre el usuario y el servidor remoto. </t>
  </si>
  <si>
    <t>Ordenadores cliente ligero,thin client, slim client,cliente liviano,cliente delgado</t>
  </si>
  <si>
    <t>Ordenadores de sobremesa,computadora de escritorio,desktop,ordenador de escritorio</t>
  </si>
  <si>
    <t>Ordenadores personales (PC),Computadora personal,computadora personal,ordenador personal,pc</t>
  </si>
  <si>
    <t>Computadores de tableta</t>
  </si>
  <si>
    <t>Computadora portátil de mayor tamaño que un teléfono inteligente o una PDA, integrado en una pantalla táctil (sencilla o multitáctil) con la que se interactúa primariamente con los dedos o una pluma stylus (pasiva o activa), sin necesidad de teclado físico ni ratón.</t>
  </si>
  <si>
    <t>Ordenadores portátiles tipo tableta,Lapto,Computadoras de mano,</t>
  </si>
  <si>
    <t>Consola central o terminales básicos (no inteligentes)</t>
  </si>
  <si>
    <t>Un terminal no inteligente es simplemente un dispositivo de salida que acepta datos de la CPU</t>
  </si>
  <si>
    <t>Terminales elementales o consolas de gran sistema (mainframe),computadora central,</t>
  </si>
  <si>
    <t>Dispositivos de computación de vestir</t>
  </si>
  <si>
    <t>Dispositivos o equipos que pueden ser usados ​​por un usuario. Dispositivos informáticos pueden variar de proporcionar características muy específicas y limitadas como la monitorización del ritmo cardíaco y podómetro capacidades avanzadas de funciones "inteligentes" y características similares a las de un teléfono inteligente o smartwatch ofertas.</t>
  </si>
  <si>
    <t>Ordenadores vestibles,Computadoras de Vigilancia,</t>
  </si>
  <si>
    <t>Computadores centrales</t>
  </si>
  <si>
    <t>Computadora grande, potente y costosa usada principalmente por una gran compañía para el procesamiento de una gran cantidad de datos; por ejemplo, para el procesamiento de transacciones bancarias.</t>
  </si>
  <si>
    <t>Ordenadores centrales,Computadoras centrales,</t>
  </si>
  <si>
    <t>Cajas de interruptores de computador</t>
  </si>
  <si>
    <t>Dispositivo que permite compartir un  dispositivo con más de un ordenador.</t>
  </si>
  <si>
    <t>Cajas de conmutación de ordenadores,Terminal de computadoras,caja de  conmutación de computadoras</t>
  </si>
  <si>
    <t>Estaciones de acoplamiento</t>
  </si>
  <si>
    <t xml:space="preserve">Dispositivo que proporciona una forma simplificada de "conectar-in" de un dispositivo electrónico, como un ordenador portátil a los periféricos más comunes. </t>
  </si>
  <si>
    <t>Puestos de amarre,Conexión directa,Docking station,base de portatil,bade de laptop</t>
  </si>
  <si>
    <t>Replicadores de puertos</t>
  </si>
  <si>
    <t xml:space="preserve">Dispositivo que contiene los puertos de PC comunes, como los puertos serie y paralelo, que se conecta a una computadora portátil. El objetivo del dispositivo es que le permite conectar fácilmente un ordenador portátil para dispositivos estándar, no portátiles, tales como una impresora y un monitor. </t>
  </si>
  <si>
    <t>Replicadores de puertos,</t>
  </si>
  <si>
    <t>Cajas de interruptores periféricos</t>
  </si>
  <si>
    <t xml:space="preserve">Dispositivo de computación que permite el control de distintos equipos informáticos con un solo monitor, un único teclado y un único ratón. </t>
  </si>
  <si>
    <t>Cajas de conmutación de periféricos,</t>
  </si>
  <si>
    <t>Actualizaciones de procesadores de señales</t>
  </si>
  <si>
    <t xml:space="preserve">Dispositivos  electrónico que elimina la información de una señal analógica como unidades cuantificables para su posterior análisis. </t>
  </si>
  <si>
    <t>Ampliaciones de procesador de señales,procesador de señales,procesador de señal</t>
  </si>
  <si>
    <t>Kits de multimedia</t>
  </si>
  <si>
    <t>Paquete de hardware y software que añade capacidades multimedia a un ordenador. Normalmente, un kit multimedia incluye un CD-ROM o un reproductor de DVD, una tarjeta de sonido, altavoces y un conjunto de CD-ROMs.</t>
  </si>
  <si>
    <t>Equipos multimedia,Equipo multifuncional,</t>
  </si>
  <si>
    <t>Parlantes de computador</t>
  </si>
  <si>
    <t xml:space="preserve">Desactivan la fidelidad menor altavoz incorporado. A menudo tienen un amplificador interno de baja potencia. La conexión de audio estándar es de un 3,5 mm (aproximadamente 1/8 de pulgada) conector de auriculares estéreo menudo verde lima con código de color (siguiendo el estándar PC 99) para tarjetas de sonido de ordenador. Algunos utilizan un conector RCA para la entrada. </t>
  </si>
  <si>
    <t>Altavoces del ordenador,Bocinas de computadoras,altavoz,altavoces,bocinas,bocina,computador,ordenador,altavoz del ordenador,altavoces de computadora,altavoces del ordenador,altavoces multimedia, altavoces externos</t>
  </si>
  <si>
    <t>Equipo codificador y decodificador</t>
  </si>
  <si>
    <t>Dispositivo que cuenta con un circuito combinacional con 2N entradas y N salidas, cuya misión es presentar en la salida el código binario correspondiente a la entrada activada.</t>
  </si>
  <si>
    <t>Equipo codificador,decodificador,</t>
  </si>
  <si>
    <t>Concentrador de bus serial universal o conectores</t>
  </si>
  <si>
    <t>Son dispositivos de entrada que aceptan el estándar industrial desarrollado en los años 1990 que define los cables, conectores y protocolos usados en un bus para conectar, comunicar y proveer de alimentación eléctrica entre ordenadores y periféricos y dispositivos electrónicos.</t>
  </si>
  <si>
    <t>Conectores o concentradores de bus serie universal,</t>
  </si>
  <si>
    <t>Equipo de lectura de código de barras</t>
  </si>
  <si>
    <t>Escáner que por medio de un láser lee un código de barras y emite el número que muestra el código de barras, no la imagen.</t>
  </si>
  <si>
    <t>Equipo de lector de código de barras,</t>
  </si>
  <si>
    <t>Lectores y codificadores de banda magnética</t>
  </si>
  <si>
    <t>Equipos utilizados para leer las tarjetas que tienen una banda magnética con un código para identificarlas rápidamente.</t>
  </si>
  <si>
    <t>Lectores de tarjeta magnética,</t>
  </si>
  <si>
    <t>Equipo de reconocimiento de billetes</t>
  </si>
  <si>
    <t>Son máquinas que estan fábricadas con la finalidad de realizar un reconocimiento y ordenamiento de las monedas que le son suministradas.</t>
  </si>
  <si>
    <t>Equipo de reconocimiento de moneda,Lectores de moneda,</t>
  </si>
  <si>
    <t>Almohadillas o joy sticks de juegos</t>
  </si>
  <si>
    <t>Dispositivo de entrada usado para interactuar con un videojuego ya sea para consola o PC. El gamepad o control de mando permite moverse e interactuar con los elementos del juego para realizar las diversas acciones necesarias para cumplir los objetivos.</t>
  </si>
  <si>
    <t>Joy sticks o controladores para juegos,Palancas de controles,gamepad, control del videojuego</t>
  </si>
  <si>
    <t>Teclados</t>
  </si>
  <si>
    <t>Periférico de entrada o dispositivo, en parte inspirado en el teclado de las máquinas de escribir, que utiliza una disposición de botones o teclas, para que actúen como palancas mecánicas o interruptores electrónicos que envían información a la computadora</t>
  </si>
  <si>
    <t>Teclados,Periférico,</t>
  </si>
  <si>
    <t>Lápiz (stylus) para computador de luz</t>
  </si>
  <si>
    <t xml:space="preserve">Periférico de entrada para computadoras, tomando en la forma de una varita fotosensible, que puede ser usado para apuntar a objetos mostrados en un televisor de CRT o un monitor, en una manera similar a una pantalla táctil pero con mayor exactitud posicional. </t>
  </si>
  <si>
    <t>Lápices ópticos con LED,</t>
  </si>
  <si>
    <t>Mouse o bola de seguimiento para computador</t>
  </si>
  <si>
    <t xml:space="preserve">Dispositivo apuntador utilizado para facilitar el manejo de un entorno gráfico en una computadora. </t>
  </si>
  <si>
    <t>Trackballs y ratones de ordenador,Apuntador estacionario,raton, mouse,ratón</t>
  </si>
  <si>
    <t>Lápiz (stylus) de presión</t>
  </si>
  <si>
    <t>Periferico de entrada utilizado en pantallas tactiles para mayor presición, a traves de presión.</t>
  </si>
  <si>
    <t>Lápiz óptico de presión,Apuntador de presión,</t>
  </si>
  <si>
    <t>Dispositivos de identificación de radio frecuencia</t>
  </si>
  <si>
    <t>Sistema de almacenamiento y recuperación de datos remoto que usa dispositivos denominados etiquetas, tarjetas, transpondedores o tags RFID. El propósito fundamental de la tecnología RFID es transmitir la identidad de un objeto (similar a un número de serie único) mediante ondas de radio.</t>
  </si>
  <si>
    <t>Dispositivos de identificación de radiofrecuencias,Dispositivos RFID,</t>
  </si>
  <si>
    <t>Escáneres</t>
  </si>
  <si>
    <t>Aparato o dispositivo utilizado en medicina, electrónica e informática, que explora el cuerpo humano, un espacio, imágenes o documentos.</t>
  </si>
  <si>
    <t>Escáneres,Copiadora de datos digital,scanner,scaner</t>
  </si>
  <si>
    <t>Tabletas de gráficos</t>
  </si>
  <si>
    <t>Periférico que permite al usuario introducir gráficos o dibujos a mano, tal como lo haría con lápiz y papel.</t>
  </si>
  <si>
    <t>Tabletas gráficas,Tabletas digitalizadoras,tablet digitalizadora,tablet gráfica</t>
  </si>
  <si>
    <t>Almohadillas (pads) táctil (touch)</t>
  </si>
  <si>
    <t>Dispositivo táctil de entrada que permite controlar un cursor o facilitar la navegación a través de un menú o de cualquier interfaz gráfica.</t>
  </si>
  <si>
    <t xml:space="preserve">Almohadillas táctiles,touchpad,trackpad,almohadilla,tapete táctil,alfombrilla táctil </t>
  </si>
  <si>
    <t>Equipos de identificación biométrica</t>
  </si>
  <si>
    <t>Es el dispositivo electronico utilizado para el reconocimiento único de humanos basados en uno o más rasgos conductuales o rasgos físicos intrínsecos.</t>
  </si>
  <si>
    <t>Equipo de identificación biométrica,</t>
  </si>
  <si>
    <t>Terminales portátiles de ingreso de información</t>
  </si>
  <si>
    <t>Dispositivo electrónico que se utiliza para introducir o recuperar datos a través de transmisión inalámbrica (WLAN o WWAN). También pueden servir como lectores de códigos de barras, y se utilizan en grandes almacenes, almacenes, hospitales, o en el campo, para acceder a una base de datos desde una ubicación remota.</t>
  </si>
  <si>
    <t>Terminales portátiles de entrada de datos,pdt,terminal de datos portatil</t>
  </si>
  <si>
    <t>Sistemas de reconocimiento de caracteres ópticos</t>
  </si>
  <si>
    <t>Proceso dirigido a la digitalización de textos, los cuales identifican automáticamente a partir de una imagen símbolos o caracteres que pertenecen a un determinado alfabeto, para luego almacenarlos en forma de datos, asi podremos interactuar con estos mediante un programa de edición de texto o similar.</t>
  </si>
  <si>
    <t>Sistemas de reconocimiento óptico de caracteres,reconocimiento óptico de caracteres,roc,ocr</t>
  </si>
  <si>
    <t>Sistemas de visión basados en cámaras para recolección automática de información</t>
  </si>
  <si>
    <t xml:space="preserve">Conjunto de elementos utilizados para la inspección automatica de imágenes basada en el análisis y para aplicaciones tales como la inspección automática, control de procesos, y guiado de robots en la industria. </t>
  </si>
  <si>
    <t>Sistemas de visión basados en máquinas fotográficas para colección automática de datos</t>
  </si>
  <si>
    <t>Micrófonos de voz para computadores</t>
  </si>
  <si>
    <t>Dispositivo de entrada que traduce las vibraciones debidas a la presión acústica ejercida sobre su cápsula por las ondas sonoras en energía eléctrica, lo que permite por ejemplo grabar sonidos de cualquier lugar o elemento.</t>
  </si>
  <si>
    <t>Micrófonos de voz para ordenador,Micrófonos de voz para computadoras,</t>
  </si>
  <si>
    <t>Terminales de pago para puntos de venta</t>
  </si>
  <si>
    <t>Dispositivo y tecnologías que ayudan en la tarea de gestión de un establecimiento comercial de venta al público que puede contar con sistemas informáticos especializados mediante una interfaz accesible para los vendedores.</t>
  </si>
  <si>
    <t>Kits de verificación de tarjetas de crédito o débito de punto de venta,Lectores de tarjetas de crédito,pos,tpv,terminal punto de venta</t>
  </si>
  <si>
    <t>Lectores de tarjetas perforadas</t>
  </si>
  <si>
    <t xml:space="preserve">Dispositivo de entrada de ordenador utilizado para leer los programas ejecutables por ordenador, códigos fuente y datos de tarjetas perforadas. </t>
  </si>
  <si>
    <t>Lectores de tarjetas perforadas,Verificadores de tarjetas perforadas,lector de tarjetas,lector de tarjetas perforadas</t>
  </si>
  <si>
    <t>Forros de dispositivos de ingreso de datos al computador</t>
  </si>
  <si>
    <t>Elementos que tienen como función resguardar los dispositivos de entrada de una computador, del polvo y otros elementos extraños que hay en el aire.</t>
  </si>
  <si>
    <t>Cubiertas de dispositivos de entrada de datos de ordenador,</t>
  </si>
  <si>
    <t>Almohadillas (pads) para mouse</t>
  </si>
  <si>
    <t>Superficie por la que el usuario de una computadora mueve el mouse o ratón de manera análoga al movimiento del puntero en la pantalla.</t>
  </si>
  <si>
    <t>Almohadillas de ratón,Alfonbrilla de ratón,alfombrilla,alfombrilla posa ratón,posa mouse,almohadilla de ratón,mousepad</t>
  </si>
  <si>
    <t>Pieles (películas transparentes) para teclados</t>
  </si>
  <si>
    <t>Elementos que tienen como función resguardar el teclado, del polvo y otros elementos extraños que hay en el aire.</t>
  </si>
  <si>
    <t>Forros de Teclado,Cubretor de teclado,</t>
  </si>
  <si>
    <t>Cajones o estantes para tableros</t>
  </si>
  <si>
    <t>Dispositivo utilizado para colocar el teclado y poder esconderlo debajo del esxritorio y extraerlo cuando se va a usar.</t>
  </si>
  <si>
    <t>Extensiones o soportes de teclado,Brazo para teclado,</t>
  </si>
  <si>
    <t>Dispositivos para almacenamiento de kits de servicio</t>
  </si>
  <si>
    <t>Conjunto de herramientas para darle mantenimiento a los dispositivos de almacenamiento.</t>
  </si>
  <si>
    <t>Kits de servicio para dispositivos de almacenamiento,</t>
  </si>
  <si>
    <t>Monitores para tubos de rayo catódico crt</t>
  </si>
  <si>
    <t>Dispositivo de salida (interfaz), que muestra datos o información al usuario utilizando una tecnología que permite visualizar imágenes mediante un haz de rayos catódicos constante dirigido contra una pantalla de vidrio recubierta de fósforo y plomo.</t>
  </si>
  <si>
    <t>Monitores de tubo de rayo catódico (CRT),monitor crt,crt,pantalla crt</t>
  </si>
  <si>
    <t>Paneles o monitores de pantalla de cristal líquido lcd</t>
  </si>
  <si>
    <t>Es una pantalla delgada y plana formada por un número de píxeles en color o monocromos colocados delante de una fuente de luz o reflectora</t>
  </si>
  <si>
    <t>Monitores o pantallas de visualización en cristal líquido (LCD),Pantallas (LCD),monitor lcd,LCD</t>
  </si>
  <si>
    <t>Monitores de pantalla táctil (touch)</t>
  </si>
  <si>
    <t>Pantalla que mediante un toque directo sobre su superficie permite la entrada de datos y órdenes al dispositivo, y a su vez muestra los resultados introducidos previamente; actuando como periférico de entrada y salida de datos, así como emulador de datos interinos erróneos al no tocarse efectivamente.</t>
  </si>
  <si>
    <t>Monitores de pantalla táctil,Pantalla de contacto,</t>
  </si>
  <si>
    <t>Paneles de pantalla de plasma pdp</t>
  </si>
  <si>
    <t xml:space="preserve">Dispositivo de pantalla plana habitualmente usada en televisores de gran formato (de 37 a 70 pulgadas). </t>
  </si>
  <si>
    <t>Pantallas de plasma (PDP),Monitores Plasma,</t>
  </si>
  <si>
    <t>Pantallas emisoras de luz orgánica</t>
  </si>
  <si>
    <t>Diodo que se basa en una capa electroluminiscente formada por una película de componentes orgánicos que reaccionan, a una determinada estimulación eléctrica, generando y emitiendo luz por sí mismos.</t>
  </si>
  <si>
    <t>Pantallas emisoras de luz orgánica,oled,diodo orgánico de emisión de luz</t>
  </si>
  <si>
    <t>Protectores de brillo para pantallas de computador</t>
  </si>
  <si>
    <t xml:space="preserve">Accesorio de la pantalla del ordenador para filtrar la luz reflejada por la superficie lisa de vidrio de un display pantalla CRT o apartamento, así como la radiación emitida por la CRT y pantallas LCD. Muchos de ellos también incluyen una planta para disipar la acumulación estática. </t>
  </si>
  <si>
    <t>Filtros para pantallas de ordenador,Filtros para pantallas de computadoras,</t>
  </si>
  <si>
    <t>Brazos o soportes para monitores</t>
  </si>
  <si>
    <t>Accesorio utilizado para soportar los monitores de la computadora y darle movilidad a los mismos.</t>
  </si>
  <si>
    <t>Soportes para monitor,Soporte para computadoras,</t>
  </si>
  <si>
    <t>Impresoras de banda</t>
  </si>
  <si>
    <t>Tipo de impresora de impacto con un mecanismo de impresión que utiliza un aro de metal o banda para producir caracteres escritos. El bucle o banda tiene un conjunto de caracteres en relieve de forma permanente en él y este conjunto de caracteres que no pueden cambiarse a menos que se sustituye la banda.</t>
  </si>
  <si>
    <t>Impresoras de bandas,Periférico de ordenador,</t>
  </si>
  <si>
    <t>Impresoras de matriz de puntos</t>
  </si>
  <si>
    <t>Tipo de equipo de impresión que utiliza un cabezal de impresión que se ejecuta de ida y vuelta, o en un movimiento hacia arriba y hacia abajo, en la página e imprime por impacto, golpeando una cinta de tela empapada de tinta contra el papel , al igual que el mecanismo de impresión en una máquina de escribir.</t>
  </si>
  <si>
    <t>Impresoras de matriz de puntos,Impresoras matricial,Impresión de matriz de puntos,impresión de matriz de impacto</t>
  </si>
  <si>
    <t>Impresoras de sublimación de teñido</t>
  </si>
  <si>
    <t xml:space="preserve">Impresora de ordenador que emplea un proceso de impresión que utiliza calor para transferir tinta en los materiales de medio, como una tarjeta de plástico, papel o tela. El nombre de la sublimación se aplica debido a las transiciones de colorante entre los estados sólido y el gas sin pasar por una etapa de líquido. </t>
  </si>
  <si>
    <t>Impresoras por sublimación de tinta,Impresoras de fotografía a color,impresora de sublimación de tinta,sublimación de tinta de impresora</t>
  </si>
  <si>
    <t>Impresoras de inyección de tinta</t>
  </si>
  <si>
    <t>Impresora que funcionan expulsando gotas de tinta de diferentes tamaños sobre el papel.</t>
  </si>
  <si>
    <t>Impresoras de chorro de tinta,Impresora de inyección,</t>
  </si>
  <si>
    <t>Impresoras láser</t>
  </si>
  <si>
    <t>Tipo de impresora que permite imprimir texto o gráficos, tanto en negro como en color, con gran calidad.</t>
  </si>
  <si>
    <t>Impresoras de láser,Impresoras de luz,Impresoras termicas,impresora laser</t>
  </si>
  <si>
    <t>Impresoras de matriz de líneas</t>
  </si>
  <si>
    <t>Una impresora de ordenador que esta  entre una impresora de líneas y una impresora de matriz de puntos. Básicamente, se imprime una página en toda la línea de puntos. Se construye una línea de texto mediante líneas de impresión de puntos</t>
  </si>
  <si>
    <t>Impresoras de matriz de líneas,</t>
  </si>
  <si>
    <t>Impresoras de plotter</t>
  </si>
  <si>
    <t xml:space="preserve">Impresora de ordenador para gráficos vectoriales de impresión. </t>
  </si>
  <si>
    <t>Trazadoras de gráficos,Impresoras,plotter</t>
  </si>
  <si>
    <t>Impresoras de cinta térmica</t>
  </si>
  <si>
    <t>Impresoras libres de impacto, básicamente se utilizan para impresión monocromo. Cuentan internamente con  chips y circuitos electrónicos que reciben órdenes desde la computadora y almacenan los datos para imprimirlos:</t>
  </si>
  <si>
    <t>Impresoras de cinta térmica,Iimpresoras de laser,</t>
  </si>
  <si>
    <t>Impresoras de etiquetas para bolsas</t>
  </si>
  <si>
    <t xml:space="preserve">Impresora utilizada en las empresas de autobuses, de trenes y de las aerolíneas para el equipaje de los pasajeros de ruta que se comprueba en el destino final. </t>
  </si>
  <si>
    <t>Impresora de etiquetas de bolsa,</t>
  </si>
  <si>
    <t>Impresoras de múltiples funciones</t>
  </si>
  <si>
    <t>Es un periférico que se conecta a la computadora y que posee las siguientes funciones dentro de un único bloque físico: impresora, escáner,fotocopiadora,fax.</t>
  </si>
  <si>
    <t>Impresoras multifunción,Impresoras de multiuso,</t>
  </si>
  <si>
    <t>Impresoras de tiquetes aéreos o pases de abordaje atb</t>
  </si>
  <si>
    <t>Son los dispositivos de salida que se tulizan para imprimir los pasajes aereos.</t>
  </si>
  <si>
    <t>Impresoras de billetes de avión o tarjetas de embarque (ATB),Impresora de tiquetes electronicos,</t>
  </si>
  <si>
    <t>Impresoras de recibos para puntos de venta pos</t>
  </si>
  <si>
    <t>Equipo de impresión que se utiliza para realizar de lo que se vende en un punto de venta.</t>
  </si>
  <si>
    <t>Impresoras de recibos de punto de venta (POS),Impresoras de tickets,impresora térmica</t>
  </si>
  <si>
    <t>Impresoras de discos compactos cd o de etiquetado</t>
  </si>
  <si>
    <t>Equipo de impresión utilizado para imprimir etiquetas.</t>
  </si>
  <si>
    <t>Impresoras de etiquetas o discos compactos (CD),Impresoras de etiquetas,</t>
  </si>
  <si>
    <t>Impresoras de imágenes digitales</t>
  </si>
  <si>
    <t>Impresora especializada para  impresión directa de un archivo digital a papel, por diversos medios, siendo el más común la tinta en impresora inyección de tinta (cartuchos), y toner en impresora láser.</t>
  </si>
  <si>
    <t>Impresoras de imágenes digitales,</t>
  </si>
  <si>
    <t>Sistemas de atención automatizada</t>
  </si>
  <si>
    <t>Programa informatico que permite que los usuarios pueden transferir automáticamente a una extensión sin la intervención de un operador / recepcionista).</t>
  </si>
  <si>
    <t>Sistemas automatizados de operadora,Sistema de computarizado,operadora automática,aa,recepcionista virtual</t>
  </si>
  <si>
    <t>Distribuidor automático de llamadas acd</t>
  </si>
  <si>
    <t>Proceso por el cual se distribuyen las llamadas que llegan a los sistemas de atención y teleoperadores. Puede usarse también en un sistema de colas enrutado hacia un sistema de consulta de datos.</t>
  </si>
  <si>
    <t>Distribuidor automático de las llamadas (ACD),Sistema automatico de llamadas,</t>
  </si>
  <si>
    <t>Alto parlantes para telecomunicaciones</t>
  </si>
  <si>
    <t>Equipo de locución utilizado para realizar un anuncio en una instalación física.</t>
  </si>
  <si>
    <t>Dispositivos automáticos de locuciones,Sistema autamático de voz de computadora,</t>
  </si>
  <si>
    <t>Central telefónica interna pbx</t>
  </si>
  <si>
    <t xml:space="preserve">Central telefónica conectada directamente a la red pública de telefonía por medio de líneas troncales para gestionar además de las llamadas internas, las entrantes y salientes con autonomía sobre cualquier otra central telefónica. </t>
  </si>
  <si>
    <t>Sistemas de central privada conectada a la red pública (PBX),ramal privado de conmutación automática,central telefonica,central secundaria privada automática</t>
  </si>
  <si>
    <t>Identificador de llamadas telefónicas autónoma</t>
  </si>
  <si>
    <t>Equipo utilizado para identificar al interlocutor llamante.</t>
  </si>
  <si>
    <t>Identificador de llamada,Codificador de llamadas,identificación de llamadas,CallerID,CND</t>
  </si>
  <si>
    <t>Consola de teleconferencias</t>
  </si>
  <si>
    <t>Es la unidad que contiene todos los componentes necesarios para realizar una videoconferencia.</t>
  </si>
  <si>
    <t>Consola de teleconferencia,consola,videoconferencia</t>
  </si>
  <si>
    <t>Auto marcadores</t>
  </si>
  <si>
    <t>Marcadores automáticos,autollamador</t>
  </si>
  <si>
    <t>Campos de lámpara de teléfono ocupado</t>
  </si>
  <si>
    <t>Equipo que anuncia a través de luces si una línea telefónica esta siendo utilizada o esta libre.</t>
  </si>
  <si>
    <t>Paneles de lámparas de ocupación telefónica</t>
  </si>
  <si>
    <t>Sistemas de contabilización de llamadas telefónicas</t>
  </si>
  <si>
    <t xml:space="preserve">Software de telecomunicaciones o la aplicación de hardware que captura, registros, y los costos de eventos de uso del teléfono. </t>
  </si>
  <si>
    <t>Sistemas de contabilidad de llamadas telefónicas,Sistemas de registro de llamadas,</t>
  </si>
  <si>
    <t>Desviador o retransmisor de llamadas telefónicas</t>
  </si>
  <si>
    <t>Equipos utilizados para evitar perder alguna llamada que se este esperando a traves de un desviador de llamada a otro telefono programado.</t>
  </si>
  <si>
    <t>Reenviador o desviador de llamadas telefónicas,Tranferencia de llamadas telefónicas,</t>
  </si>
  <si>
    <t>Secuenciadores de llamadas telefónicas</t>
  </si>
  <si>
    <t>Equipos de telefonía utilizada para contestar automaticamente varias llamadas, presentandole un mensaje de voz pregrabado.</t>
  </si>
  <si>
    <t>Secuenciadores de llamadas telefónicas,Registradores de llamadas telefónicas,</t>
  </si>
  <si>
    <t>Unidades de respaldo de marcación telefónica</t>
  </si>
  <si>
    <t>Equipo utilizado para realizar una copia de seguridad de las lineas con un solo marcado a un número preestablecido.</t>
  </si>
  <si>
    <t>Unidades de seguridad de marcado telefónico,Elemento de seguridad de marcado telefónico,</t>
  </si>
  <si>
    <t>Dispositivos para compartir líneas telefónicas</t>
  </si>
  <si>
    <t>Dispositivos para compartir la línea que permiten a los dispositivos telefónicos estándar de la industria (IST), tales como voz, fax, cajeros automáticos, terminales point-of-sale/point-of-sale-activation, módems, y el módem equipados dispositivos como lectores de medidores automáticos o de alarma y sistemas de control de temperatura para compartir a muchos solo las líneas telefónicas.</t>
  </si>
  <si>
    <t>Dispositivos de línea telefónica compartida,Elemento de línea dual,</t>
  </si>
  <si>
    <t>Monitores de estado de líneas telefónicas</t>
  </si>
  <si>
    <t>Dispositivo compacto diseñado para el seguimiento y análisis de las señales presentes en la línea telefónica. Mediante la detección de
la tensión presente en la línea telefónica que detecta y mide la llamada.</t>
  </si>
  <si>
    <t>Monitores de estado de línea telefónica,Controladores de estado de línea telefónica,</t>
  </si>
  <si>
    <t>Unidades de observación de servicio de equipos de telefonía</t>
  </si>
  <si>
    <t>Servicio técnico especializado en equipos de computo y telefonía celular.</t>
  </si>
  <si>
    <t>Unidades de observación del servicio de equipos de telefonía,Modulos de centro de llamadas,</t>
  </si>
  <si>
    <t>Dispositivos para restringir llamadas para equipos de telefonía</t>
  </si>
  <si>
    <t xml:space="preserve"> Programas y dispositivos de control y monitorización para restricción interurbana</t>
  </si>
  <si>
    <t>Dispositivos de restricción interurbana de equipos de telefonía,</t>
  </si>
  <si>
    <t>Sistemas de correo de voz</t>
  </si>
  <si>
    <t>Sistema centralizado de manejo de mensajes telefónicos para un gran grupo de personas. Permite a los usuarios recibir, almacenar y gestionar mensajes de voz de las personas que le llaman cuando se encuentra ausente o con la línea ocupada.</t>
  </si>
  <si>
    <t>Sistemas de buzón de voz,Sistema de mesaje de voz,</t>
  </si>
  <si>
    <t>Equipos interactivos de reconocimiento de voz</t>
  </si>
  <si>
    <t>Sistemas utilizados para poder reconocer la voz de una persona a través de las frecuencias que se emite al hablar.</t>
  </si>
  <si>
    <t>Equipo de reconocimiento de voz interactivo,</t>
  </si>
  <si>
    <t>Unidades de acceso remoto de telecomunicaciones</t>
  </si>
  <si>
    <t xml:space="preserve"> Este servicio le permitirá acceder a los recursos gestionados en la red de  telecomunicaciones</t>
  </si>
  <si>
    <t>Unidad de acceso remoto de telecomunicaciones,Sistema de memoria remota,Tarjetas telefonicas,</t>
  </si>
  <si>
    <t>Equipos de teleconferencia</t>
  </si>
  <si>
    <t xml:space="preserve">Dispositivos necesarios que permite el intercambio directo de información entre varias personas y máquinas a distancia a través de un sistema de telecomunicaciones. </t>
  </si>
  <si>
    <t>Equipo de teleconferencia,Consola de teleconferencia,</t>
  </si>
  <si>
    <t>Grabadora de música o mensaje en espera</t>
  </si>
  <si>
    <t>Dispositivo instalados en su gran mayoria en centrales teléfonicas con la finalidad de reproducir música o un mensaje de voz mientras la llamada esta en espera.</t>
  </si>
  <si>
    <t>Reproductor de música o mensaje de retención de llamada,</t>
  </si>
  <si>
    <t>Adaptador de música en espera</t>
  </si>
  <si>
    <t>Equipo que se utiliza para poder minimizar los costos de un equipo de reproducción de mensaje y poderlo de esta forma conectar más de una línea telefonica.</t>
  </si>
  <si>
    <t>Adaptador de música de retención de llamada</t>
  </si>
  <si>
    <t>Sistemas de intercomunicación</t>
  </si>
  <si>
    <t xml:space="preserve">Sistema de comunicaciones de voz independiente para su uso dentro de un edificio o pequeña colección de edificios, que funciona de forma independiente de la red telefónica pública. Intercomunicadores </t>
  </si>
  <si>
    <t>Sistemas de intercomunicadores,Sistema de control,interfono,portero automático</t>
  </si>
  <si>
    <t>Sistemas de entrada de teléfono</t>
  </si>
  <si>
    <t>Dispositivos telefónicos que se utilizan como un método fiable y eficiente para el control de acceso de los visitantes en los puntos de entrada de seguridad. Trabajan proporcionando directa de dos vías de comunicación verbal entre el punto de entrada y alguien, a menudo situado a distancia, con la autoridad para conceder el acceso.</t>
  </si>
  <si>
    <t>Sistema telefónico de entradas</t>
  </si>
  <si>
    <t>Separador de sistema de antiguo teléfono simple de empresa cautiva pots de circuito de subscriptor digital dsl</t>
  </si>
  <si>
    <t>Línea de abonado digital es una familia de tecnologías que proporcionan acceso a Internet mediante la transmisión de datos digitales a través de los cables de una red telefónica local. El servicio DSL es entregada simultáneamente con el servicio telefónico por cable en la misma línea telefónica.</t>
  </si>
  <si>
    <t>Splitter de sistema cautivo de servicio telefónico convencional (POTS) de abonado de línea digital (DSL)</t>
  </si>
  <si>
    <t>Estante para separador de empresa cautiva de circuito de subscriptor digital dsl</t>
  </si>
  <si>
    <t>Es un término utilizado para referirse de forma global a todas las tecnologías que proveen una conexión digital sobre línea de abonado de la red telefónica básica o conmutada: ADSL, ADSL2, ADSL2+, SDSL, IDSL, HDSL, SHDSL, VDSL y VDSL2.</t>
  </si>
  <si>
    <t>Cuadro de splitter cautivo de oficina de abonado de línea digital (DSL)</t>
  </si>
  <si>
    <t>Separador de sistema de antiguo teléfono simple pots de equipo de premisa de cliente cpe de circuito de subscriptor digital dsl</t>
  </si>
  <si>
    <t>Es un filtro pasa bajo analógico instalado entre dispositivos analógicos (tales como teléfonos y módems analógicos) y un línea telefónica POTS, usado para prevenir interferencia entre tales dispositivos y un servicio DSL operando en la misma línea. Sin los filtros DSL, las señales o ecos de los dispositivos analógicos pueden reducir el rendimiento y producir problemas de conexión con el servicio DSL, mientras que para los dispositivos analógicos puede resultar como ruido en la línea y otros problemas.</t>
  </si>
  <si>
    <t>Splitter de sistema de servicio telefónico convencional (POTS) de equipo de premisa de cliente (CPE) de abonado de línea digital (DSL)</t>
  </si>
  <si>
    <t>Equipo central de televisión</t>
  </si>
  <si>
    <t>Dispositivos estandares necesarios para poder operar una onda de radio en las bandas de VHF y UHF</t>
  </si>
  <si>
    <t>Equipo básico de televisión,Receptor de imagen ,</t>
  </si>
  <si>
    <t>Equipo de acceso de televisión</t>
  </si>
  <si>
    <t>Dispositivos necesarios para interconectar dispositivos de  onda de radio en las bandas de VHF y UHF</t>
  </si>
  <si>
    <t>Equipo de acceso de televisión,Televisor,</t>
  </si>
  <si>
    <t>Antenas de televisión</t>
  </si>
  <si>
    <t>Dispositivo (conductor metálico) diseñado con el objetivo de emitir  ondas de radio en las bandas de VHF y UHF</t>
  </si>
  <si>
    <t>Antenas de televisión,</t>
  </si>
  <si>
    <t>Equipo central de radio</t>
  </si>
  <si>
    <t>Dispositivos estandares necesarios para poder operar unaonda de radio.</t>
  </si>
  <si>
    <t>Equipo básico de radio,</t>
  </si>
  <si>
    <t>Equipo de radio acceso</t>
  </si>
  <si>
    <t>Dispositivos necesarios para interconectar dispositivos de onda de radio.</t>
  </si>
  <si>
    <t>Equipo de acceso de radio,</t>
  </si>
  <si>
    <t>Antenas de radio</t>
  </si>
  <si>
    <t>Dispositivo (conductor metálico) diseñado con el objetivo de emitir</t>
  </si>
  <si>
    <t>Antena de radio, antena de onda de radio</t>
  </si>
  <si>
    <t>Equipo central de microondas</t>
  </si>
  <si>
    <t>Dispositivos estandares necesarios para poder operar una frecuencia de microonda.</t>
  </si>
  <si>
    <t>Equipo básico de microondas,Equipo básico de ondas electromagnéticas,</t>
  </si>
  <si>
    <t>Equipo de acceso de microondas</t>
  </si>
  <si>
    <t>Dispositivos necesarios para interconectar dispositivos de microonda.</t>
  </si>
  <si>
    <t>Equipo de acceso de microondas,Equipo de acceso de ondas electromagnéticas,</t>
  </si>
  <si>
    <t>Antenas de microondas</t>
  </si>
  <si>
    <t>Dispositivo (conductor metálico) diseñado con el objetivo de emitir ondas electromagnéticas definidas en un rango de frecuencias determinado; generalmente de entre 300 MHz y 300 GHz, que supone un período de oscilación de 3 ns (3×10-9 s) a 3 ps (3×10-12 s) y una longitud de onda en el rango de 1 m a 1 mm.</t>
  </si>
  <si>
    <t>Antenas de microondas,Antenas de ondas electromagnéticas,</t>
  </si>
  <si>
    <t>Equipo central de satélite</t>
  </si>
  <si>
    <t>Dispositivos estandares necesarios para poder operar un satélite.</t>
  </si>
  <si>
    <t>Equipo básico de satélite,</t>
  </si>
  <si>
    <t>Equipo de acceso de satélite</t>
  </si>
  <si>
    <t>Dispositivos necesarios para interconectar dispositivos de satelites.</t>
  </si>
  <si>
    <t>Antenas de satélite</t>
  </si>
  <si>
    <t>Tipo de antena que se caracteriza por llevar un reflector parabólico, cuya superficie es en realidad un paraboloide de revolución.</t>
  </si>
  <si>
    <t>Antenas de satélite,antena parabólica,antena parabolica,parabolica</t>
  </si>
  <si>
    <t>Equipo central de onda corta</t>
  </si>
  <si>
    <t>Dispositivos estandares necesarios para poder operar una frecuencia de onda corta</t>
  </si>
  <si>
    <t>Equipo básico de onda corta,Equipo basico de radioaficionado,</t>
  </si>
  <si>
    <t>Equipo de acceso de onda corta</t>
  </si>
  <si>
    <t>Dispositivos necesarios para interconectar dispositivos de onda corta.</t>
  </si>
  <si>
    <t>Equipo de acceso de onda corta,Equipo de radioaficionado,</t>
  </si>
  <si>
    <t>Antenas de onda corta</t>
  </si>
  <si>
    <t>Dispositivos diseñado con el objetivo de emitir o recibir una banda de radiofrecuencias comprendidas entre los 2300 y los 29.999 kHz en la que transmiten (entre otras) las emisoras de radio internacionales para transmitir su programación al mundo y las estaciones de radioaficionados.</t>
  </si>
  <si>
    <t>Antenas de onda corta,Antena telescópica,hf,sw</t>
  </si>
  <si>
    <t>Equipo central de buscapersonas</t>
  </si>
  <si>
    <t>Equipo básico de buscapersonas,Equipo básico de beeper,pager,mensáfono,localizador</t>
  </si>
  <si>
    <t>Equipo de acceso de buscapersonas</t>
  </si>
  <si>
    <t>Dispositivos requeridos para darle acceso al beeper a la red de comunicación.</t>
  </si>
  <si>
    <t>Equipo de acceso de buscapersonas,pager</t>
  </si>
  <si>
    <t>Antenas de radar</t>
  </si>
  <si>
    <t xml:space="preserve">Sistema que usa ondas electromagnéticas para medir distancias, altitudes, direcciones y velocidades de objetos estáticos o móviles como aeronaves, barcos, vehículos motorizados, formaciones meteorológicas y el propio terreno. </t>
  </si>
  <si>
    <t>Antenas de radar,antenas de receptor,radar,parabolica</t>
  </si>
  <si>
    <t>Antenas de aeronaves</t>
  </si>
  <si>
    <t>Dispositivo (conductor metálico) diseñado con el objetivo de emitir o recibir ondas electromagnéticas hacia el espacio libre, en aviación</t>
  </si>
  <si>
    <t>Antenas de aviación,Recetores de aviación,</t>
  </si>
  <si>
    <t>Antenas de automotores</t>
  </si>
  <si>
    <t>Dispositivo (conductor metálico) diseñado con el objetivo de emitir o recibir ondas electromagnéticas hacia el espacio libre, en vehículos.</t>
  </si>
  <si>
    <t>Antenas de automoción,</t>
  </si>
  <si>
    <t>Equipo de comunicación de información de radio frecuencia</t>
  </si>
  <si>
    <t>Son dispositicos utilizados en la porción menos energética del espectro electromagnético, situada entre unos 3 kHz y unos 300 GHz.</t>
  </si>
  <si>
    <t>Equipo de comunicación de datos de radiofrecuencia,</t>
  </si>
  <si>
    <t>Amplificadores ópticos</t>
  </si>
  <si>
    <t>Fispositivo que amplifica una señal óptica directamente, sin la necesidad de convertir la señal al dominio eléctrico, amplificar en eléctrico y volver a pasar a óptico.</t>
  </si>
  <si>
    <t>Amplificadores ópticos,Amplificador de fibra óptica,</t>
  </si>
  <si>
    <t>Filtros de redes o comunicaciones ópticas</t>
  </si>
  <si>
    <t>Dispositivo de comunicación que ayuda a ordenar todo lo que pasa por ella.</t>
  </si>
  <si>
    <t>Filtros de comunicaciones o redes ópticas,Filtros de comunicaciones de redes de fibra ópticas,</t>
  </si>
  <si>
    <t>Adaptadores ópticos</t>
  </si>
  <si>
    <t>Conectores utilizados para las redes de láser óptica.</t>
  </si>
  <si>
    <t>Adaptadores ópticos,Dispositivos ópticos,fibra óptica</t>
  </si>
  <si>
    <t>Láseres de red óptica</t>
  </si>
  <si>
    <t>Es una red que usa una tecnología óptica láser punto a punto para conectar redes en áreas metropolitanas densamente pobladas. Permite conectar redes que se encuentran separadas desde unos pocos metros hasta 4 o 5 kilómetros. Esta tecnología utiliza el espectro no licenciado mediante rayos de luz infrarroja y se pueden alcanzar velocidades de hasta 1500 Mbps.</t>
  </si>
  <si>
    <t>Rayos láser de red óptica,fibra óptica</t>
  </si>
  <si>
    <t>Equipo de red de modo de transferencia asincrónica atm</t>
  </si>
  <si>
    <t>Periferico de entrada que utiliza una tecnología de telecomunicación desarrollada para hacer frente a la gran demanda de capacidad de transmisión para servicios y aplicaciones.</t>
  </si>
  <si>
    <t>Equipo de red de modo de transferencia asíncrono (ATM),Modo de Transferencia Asíncrona,Asynchronous Transfer Mode,atm</t>
  </si>
  <si>
    <t>Equipos de red de red óptica sincrónica sonet</t>
  </si>
  <si>
    <t>Equipo que utiliza el estándar para el transporte de telecomunicaciones en redes de fibra óptica.</t>
  </si>
  <si>
    <t>Equipo de red de red óptica síncrona (SONET),synchronous optical network</t>
  </si>
  <si>
    <t>Filtros multiplexados de división de longitud de onda densa de telecomunicaciones dwdm</t>
  </si>
  <si>
    <t>Dispositivos que utilizan la técnica de transmisión de señales a través de fibra óptica usando la banda C (1550 nm).</t>
  </si>
  <si>
    <t>Filtros de multiplexación en longitudes de onda densa (DWDM) de telecomunicaciones</t>
  </si>
  <si>
    <t>Equipos de telecomunicaciones jerárquicas digitales sincrónicas sdh</t>
  </si>
  <si>
    <t xml:space="preserve">Conjunto de protocolos de transmisión de datos. Se puede considerar como la revolución de los sistemas de transmisión, como consecuencia de la utilización de la fibra óptica como medio de transmisión, así como de la necesidad de sistemas más flexibles y que soporten anchos de banda elevados. </t>
  </si>
  <si>
    <t>Equipo de telecomunicaciones de jerarquía digital síncrona (SDH),Jerarquía Digital Síncrona,SDH</t>
  </si>
  <si>
    <t>Equipo de seguridad de red cortafuegos (firewall)</t>
  </si>
  <si>
    <t>Sistema o una red que está diseñada para bloquear el acceso no autorizado, permitiendo al mismo tiempo comunicaciones autorizadas.</t>
  </si>
  <si>
    <t>Equipo de seguridad de red de firewall,Equipo de seguridad informatica,firewall</t>
  </si>
  <si>
    <t>Equipo de seguridad de redes vpn</t>
  </si>
  <si>
    <t xml:space="preserve">Sistema que esta diseñado para bloquear el acceso no autorizado en una red que permite una extensión segura de la red local sobre una red pública o no controlada como Internet. </t>
  </si>
  <si>
    <t>Equipo de seguridad de red virtual (VPN),Equipo de seguridad de red informatica,</t>
  </si>
  <si>
    <t>Equipos de seguridad de evaluación de vulnerabilidad</t>
  </si>
  <si>
    <t>Sistema de información que permite mediante su explotación violar la seguridad del sistema.</t>
  </si>
  <si>
    <t>Equipo de seguridad de evaluación de vulnerabilidad,</t>
  </si>
  <si>
    <t>Equipo de centro distribuidor de cables</t>
  </si>
  <si>
    <t xml:space="preserve">Instalación de una oficina de televisión por cable local que se origina y se comunica de servicios de televisión por cable y servicios de cable módem para los suscriptores. </t>
  </si>
  <si>
    <t>Equipo de cabecera de red de cable,tranformador de señal óptica,</t>
  </si>
  <si>
    <t>Equipo de red de entrega de contenido</t>
  </si>
  <si>
    <t xml:space="preserve">Redes que utilizan múltiples servidores en muchos lugares geográficos que mejoran la entrega de contenido estático y la transmisión. Solicitudes de contenido globales automáticamente se enrutan a los servidores más cercanos, la aceleración de carga de la página, lo que maximiza el ancho de banda y ofrecer contenido idéntico independientemente de Internet-o picos de tráfico del sitio. </t>
  </si>
  <si>
    <t>Equipo de red de entrega de contenidos</t>
  </si>
  <si>
    <t>Puerta de acceso de redes</t>
  </si>
  <si>
    <t xml:space="preserve">Dispositivo que permite interconectar redes con protocolos y arquitecturas diferentes a todos los niveles de comunicación. </t>
  </si>
  <si>
    <t>Pasarela de red,Puerta de enlace,gateway,pasarela</t>
  </si>
  <si>
    <t>Kit de inicio de nodo de servicio de internet</t>
  </si>
  <si>
    <t>Equipo de inicio de punto de conexión de  red, de un ordenador, que tenga una especial importancia para más de un usuario. Lo correcto sería identificar a los nodos por el nombre del ordenador principal de cada red, pero por simpatía llamamos nodo a la empresa que lo alberga. Internet está compuesta por multitud de redes, y por lo tanto tiene multitud de nodos</t>
  </si>
  <si>
    <t>Kits de inicio de nodo de servicio de Internet,Moden de internet,</t>
  </si>
  <si>
    <t>Equipo de motor de caché</t>
  </si>
  <si>
    <t>Dispositivo para almacenar en la memoria caché los datos empresariales, el HTML generado o para sincronizar los datos de la memoria caché en la célula utilizando el servicio de réplica de datos (DRS).</t>
  </si>
  <si>
    <t>Equipo de motor de memoria caché,memoria caché dinámica</t>
  </si>
  <si>
    <t>Repetidores de red</t>
  </si>
  <si>
    <t>Dispositivo electrónico que recibe una señal débil o de bajo nivel y la retransmite a una potencia o nivel más alto, de tal modo que se puedan cubrir distancias más largas sin degradación o con una degradación tolerable.</t>
  </si>
  <si>
    <t>Repetidores de red,Nodos de red,repetidor</t>
  </si>
  <si>
    <t>Enrutadores (routers) de red</t>
  </si>
  <si>
    <t xml:space="preserve">Dispositivo que envía paquetes de datos entre redes de ordenadores, creando una superposición de interconexión de redes. </t>
  </si>
  <si>
    <t>Routers de red,Retrasmisor de red,</t>
  </si>
  <si>
    <t>Concentradores o hubs de servicio de red</t>
  </si>
  <si>
    <t xml:space="preserve">Dispositivo que permite centralizar el cableado de una red y poder ampliarla. Esto significa que dicho dispositivo recibe una señal y repite esta señal emitiéndola por sus diferentes puertos. </t>
  </si>
  <si>
    <t>Concentradores de servicio de red,Repetidor de servicio de red,hub,hubs,concentrador</t>
  </si>
  <si>
    <t>Unidades de servicio de canales o información de red</t>
  </si>
  <si>
    <t>Dispositivo de telecomunicaciones que transforma los datos digitales entre las líneas de la compañía telefónica y el equipo local.</t>
  </si>
  <si>
    <t>Unidades de servicio de datos,canales de red,unidad de servicio digital</t>
  </si>
  <si>
    <t>Interruptores de red</t>
  </si>
  <si>
    <t>Dispositivo digital lógico de interconexión de redes de computadoras que opera en la capa de enlace de datos del modelo OSI. Su función es interconectar dos o más segmentos de red, de manera similar a los puentes de red.</t>
  </si>
  <si>
    <t xml:space="preserve">Interruptores de red,Puerta lógica,conmutador,switch </t>
  </si>
  <si>
    <t>Interruptor de área de almacenamiento de red san</t>
  </si>
  <si>
    <t>Red de almacenamiento integral. Se trata de una arquitectura completa.</t>
  </si>
  <si>
    <t>Conmutador de red de área de almacenamiento (SAN),Conector multiples de redes,SAN,red de área de almacenamiento</t>
  </si>
  <si>
    <t>Equipo de video de red</t>
  </si>
  <si>
    <t>Es el conjunto de dispositivos necesarios para la captación, grabación, procesamiento, almacenamiento, transmisión y recosntrucción de imágenes en movimiento.</t>
  </si>
  <si>
    <t>Equipo de red de vídeo,Sistema de video en redes,</t>
  </si>
  <si>
    <t>Interruptor multi servicios</t>
  </si>
  <si>
    <t>Dispositivo que proporciona conectividad a nivel de red o nivel tres en el modelo OSI. Su función principal consiste en enviar o encaminar paquetes de datos de una red a otra.Corren el sistema operativo de lanzamiento carrier passport</t>
  </si>
  <si>
    <t>Conmutador multiservicio,Dispositivo analógico de lógica de interconexión,mms,router,enrutador,encaminador de paquetes</t>
  </si>
  <si>
    <t>Interruptor de contenido</t>
  </si>
  <si>
    <t xml:space="preserve">Equipo cuya prinicpal funión es la de la la inspección de los datos de red que recibe de manera que pueda decidir dónde en la red que los datos (o solicitud) necesita ser enviado a. </t>
  </si>
  <si>
    <t>Conmutador de contenidos,Dispositivo anaológico de lógica de contenidos,</t>
  </si>
  <si>
    <t>Dispositivo para balancear la carga del servidor</t>
  </si>
  <si>
    <t>Es un nodo que forma parte de una red, que provee servicios de balance  de las cargas entre sus clientes o nodos.</t>
  </si>
  <si>
    <t>Equilibrador de cargas de servidor,</t>
  </si>
  <si>
    <t>Equipos de conexión cruzada digital dcx</t>
  </si>
  <si>
    <t xml:space="preserve">Pieza de equipo de red de conmutación de circuitos, que se utiliza en las redes de telecomunicaciones, que permite a los flujos de bits TDM de nivel inferior, tales como DS0 flujos de bits, se reorganicen y se interconectan entre señales TDM de nivel superior, tales como DS1 flujos de bits. </t>
  </si>
  <si>
    <t>Equipo de interconexión digital (DCX) ,DCS</t>
  </si>
  <si>
    <t>Equipos de conexión cruzada óptica</t>
  </si>
  <si>
    <t>Dispositivo en la que la intensidad de la luz de entrada de señal a los amplificadores ópticos se mantiene constante. Equipos de interconexión óptica incluye un pre-amplificador óptico, un demultiplexor para demultiplexar la señal de luz multi-longitud de onda de entrada en las luces de la longitud de onda divididas cada una con diferente longitud de onda, y una porción de enrutamiento para el encaminamiento de cada indicador de longitud de onda-split que tienen diferente longitud de onda a un deseado puerto de salida.</t>
  </si>
  <si>
    <t>Equipo de interconexión óptica,Equipo de interconexión de fibra óptica,</t>
  </si>
  <si>
    <t>Servidores de acceso</t>
  </si>
  <si>
    <t>Punto de entrada que permite a los usuarios o clientes acceder a una red.</t>
  </si>
  <si>
    <t>Servidores de acceso,Punto de entrada,</t>
  </si>
  <si>
    <t>Módems de cable</t>
  </si>
  <si>
    <t>Tipo especial de módem diseñado para modular la señal de datos sobre una infraestructura de televisión por cable.</t>
  </si>
  <si>
    <t>Dispositivos módem por cable,Dispositivos de internet por cable,cablemodem,cable modem</t>
  </si>
  <si>
    <t>Dispositivos de acceso de redes digitales de servicios integrados isdn</t>
  </si>
  <si>
    <t>Red que procede por evolución de la Red Digital Integrada (RDI) y que facilita conexiones digitales extremo a extremo para proporcionar una amplia gama de servicios, tanto de voz como de otros tipos, y a la que los usuarios acceden a través de un conjunto de interfaces normalizados.</t>
  </si>
  <si>
    <t>Dispositivos de acceso de red digital de servicios integrados (RDSI),isdn</t>
  </si>
  <si>
    <t>Módems</t>
  </si>
  <si>
    <t>Dispositivo que sirve para enviar una señal llamada moduladora mediante otra señal llamada portadora.</t>
  </si>
  <si>
    <t>Módem,Dipositivo de modular,</t>
  </si>
  <si>
    <t>Bancos de módems</t>
  </si>
  <si>
    <t>Es un conjunto de dispositivos que sirve para enviar una señal llamada moduladora mediante otra señal llamada portadora.</t>
  </si>
  <si>
    <t>Bancos de módem,Bancos modular,</t>
  </si>
  <si>
    <t>Unidades de acceso multi estaciones</t>
  </si>
  <si>
    <t>Es una técnica que permite la transmisión de señales digitales y cuya idea consiste en ocupar un canal (normalmente de gran capacidad) de transmisión a partir de distintas fuentes, de esta manera se logra un mejor aprovechamiento del medio de transmisión</t>
  </si>
  <si>
    <t>Unidades de acceso múltiple,MAU,MSAU</t>
  </si>
  <si>
    <t>Estaciones base de fidelidad inalámbricas</t>
  </si>
  <si>
    <t>Mecanismo de conexión de dispositivos electrónicos de forma inalámbrica.</t>
  </si>
  <si>
    <t>Estaciones de base de fidelidad inalámbrica (WiFi),wifi</t>
  </si>
  <si>
    <t>Agregadores de banda ancha</t>
  </si>
  <si>
    <t>Se conoce como banda ancha en telecomunicaciones a la transmisión de datos simétricos por la cual se envían simultáneamente varias piezas deinformación, con el objeto de incrementar la velocidad de transmisión efectiva. En ingeniería de redes este término se utiliza también para los métodos en donde dos o más señales comparten un medio de transmisión. </t>
  </si>
  <si>
    <t>Teclas de telégrafo</t>
  </si>
  <si>
    <t>Dispositivo de conmutación que se utiliza principalmente para enviar código Morse</t>
  </si>
  <si>
    <t>Telégrafos,Dispositivo de telecomunicación,</t>
  </si>
  <si>
    <t>Electro magnetos de telégrafo</t>
  </si>
  <si>
    <t>Dispositivo que utiliza señales eléctricas para la transmisión de mensajes de texto codificados, mediante líneas alámbricas o radiales.</t>
  </si>
  <si>
    <t>Electroimanes telegráficos,Telegráfono,</t>
  </si>
  <si>
    <t>Receptor acústico de telégrafo</t>
  </si>
  <si>
    <t>Dispositivo que produce un sonido audible cuando se conecta a un telégrafo eléctrico operativo.</t>
  </si>
  <si>
    <t>Aparatos de registro telegráfico,</t>
  </si>
  <si>
    <t>Equipo de conexión cruzada digital dcx de banda estrecha o de banda ancha</t>
  </si>
  <si>
    <t>Equipos para procesamiento de datos</t>
  </si>
  <si>
    <t>Equipo de interconexión digital (DCX) de banda estrecha o banda ancha,</t>
  </si>
  <si>
    <t>Equipo de circuito de conmutador</t>
  </si>
  <si>
    <t>Sistema de telecomunicaciones utilizado en la red telefónica pública conmutada o en las empresas para interconectar circuitos de teléfonos para establecer llamadas telefónicas entre los abonados o usuarios, o entre otros intercambios.</t>
  </si>
  <si>
    <t>Equipo de cuadro de conmutación de circuitos,</t>
  </si>
  <si>
    <t>Cargador de circuito digital dlc</t>
  </si>
  <si>
    <t xml:space="preserve">Sistema que utiliza la transmisión digital para ampliar el rango del bucle local más lejos de lo que sería posible usando sólo los cables de cobre de par trenzado. </t>
  </si>
  <si>
    <t>Portadora de bucle digital (DLC),transformador</t>
  </si>
  <si>
    <t>Equipo de central telefónica privada pbx</t>
  </si>
  <si>
    <t>Un PBX se refiere al dispositivo que actúa como una ramificación de la red primaria pública de teléfonos, por lo que los usuarios no se comunican directamente al exterior mediante líneas telefónicas convencionales, sino que al estar el PBX directamente conectado a la RTC (red telefónica pública), será esta misma la que enrute la llamada hasta su destino final mediante enlaces unificados de transporte de voz llamados líneas troncales.</t>
  </si>
  <si>
    <t>Equipo de central privada conectada a la red pública (PBX),Central telefónica,</t>
  </si>
  <si>
    <t>Bloques de conexiones</t>
  </si>
  <si>
    <t>Un dispositivo que se conecta a un grupo de cables a otro grupo de cables a través de un sistema de clavijas de metal donde los cables están unidos, de uso frecuente en los armarios de telecomunicaciones que soportan las redes de área local.</t>
  </si>
  <si>
    <t>Bloques de perforaciones,</t>
  </si>
  <si>
    <t>Unidades de alarma de equipos de telefonía</t>
  </si>
  <si>
    <t xml:space="preserve">Unidades de control de alarma de equipo de telefonía de emergencia </t>
  </si>
  <si>
    <t>Unidades de alarma de equipo de telefonía,</t>
  </si>
  <si>
    <t>Kits de partes de conmutadores telefónicos</t>
  </si>
  <si>
    <t>kit de piezas de un aparato (como en una central telefónica) que consiste en un panel en el que se montan los interruptores eléctricos dispuestos de modo que se puede conectar unnúmero de circuitos, combinado y controlado</t>
  </si>
  <si>
    <t>Kits de piezas de cuadro de conmutación telefónico,</t>
  </si>
  <si>
    <t>Kits de instalación o modificación de equipos de telecomunicaciones</t>
  </si>
  <si>
    <t xml:space="preserve">Equipo de instalación de telecomunicaciones </t>
  </si>
  <si>
    <t>Kits de modificación o instalación de equipo de telecomunicaciones,</t>
  </si>
  <si>
    <t>Unidades de terminales de telecomunicaciones</t>
  </si>
  <si>
    <t>El conjunto de medios (transmisión y conmutación), tecnologías (procesado, multiplexación, modulaciones), protocolos y facilidades en general, necesarios para el intercambio de información entre los usuarios de la red</t>
  </si>
  <si>
    <t>Terminales de telecomunicaciones,</t>
  </si>
  <si>
    <t>Operadores de introducción de datos de telefonía</t>
  </si>
  <si>
    <t>Técnicas que se usan para transportar información sobre una onda portadora, típicamente una onda sinusoidal. Estas técnicas permiten un mejor aprovechamiento del canal de comunicación lo que posibilita transmitir más información en forma simultánea además de mejorar la resistencia contra posibles ruidos e interferencias.</t>
  </si>
  <si>
    <t>Moduladores de telefonía,</t>
  </si>
  <si>
    <t>Repetidores de telecomunicaciones</t>
  </si>
  <si>
    <t>Es un dispositivo electrónico que recibe una señal débil o de bajo nivel y la retransmite a una potencia o nivel más alto, de tal modo que se puedan cubrir distancias más largas sin degradación o con una degradación tolerable.</t>
  </si>
  <si>
    <t>Repetidores de telecomunicaciones,Repetidaras de telecomunicaciones,</t>
  </si>
  <si>
    <t>Estructura de terminal de distribución de teléfono</t>
  </si>
  <si>
    <t>Es un dispositivo electrónico o electromecánico de hardware usado para introducir o mostrar datos de una computador o de un sistema de computación para distribución telefónica</t>
  </si>
  <si>
    <t>Tramas de terminales de distribución telefónica,</t>
  </si>
  <si>
    <t>Paneles de conexión de puertos</t>
  </si>
  <si>
    <t>Es el elemento encargado de recibir todos los cables del cableado estructurado. Sirve como un organizador de las conexiones de la red, para que los elementos relacionados de la Red LAN y los equipos de la conectividad puedan ser fácilmente incorporados al sistema y además los puertos de conexión de los equipos activos de la red (Switch, Router, etc.) no tengan algún daño por el constante trabajo de retirar e introducir en sus puertos</t>
  </si>
  <si>
    <t>Paneles de conexión de puertos,Panel de cableado,</t>
  </si>
  <si>
    <t>Equipo electrónico para cancelar eco de voz</t>
  </si>
  <si>
    <t xml:space="preserve"> Los compensadores se activan al detectar señal de voz en el canal telefónico de ida. Esta es medida y almacenada, para luego, cuando haya pasado el tiempo correspondiente, restársela a la señal que viaja por el canal telefónico de vuelta. </t>
  </si>
  <si>
    <t>Compensadores de eco de voz,Supresores de eco,</t>
  </si>
  <si>
    <t>Panel de conexiones</t>
  </si>
  <si>
    <t> también denominado bahía de rutas o patch panel, es el elemento encargado de recibir todos los cables del cableado estructurado. Sirve como un organizador de las conexiones de la red, para que los elementos relacionados de la Red LAN y los equipos de la conectividad puedan ser fácilmente incorporados al sistema y además los puertos de conexión de los equipos activos de la red (Switch, Router, etc.) no tengan algún daño por el constante trabajo de retirar e introducir en sus puertos.</t>
  </si>
  <si>
    <t>Panel de conexiones,Tablero de conexiones,</t>
  </si>
  <si>
    <t>Multiplexor de división de tiempo tdm</t>
  </si>
  <si>
    <t> Es la combinación de dos o más canales de información en un solo medio de transmisión usando un dispositivo llamado multiplexor. El proceso inverso se conoce como demultiplexación. Un concepto muy similar es el de control de acceso al medio.</t>
  </si>
  <si>
    <t>Multiplexador por división de tiempo (TDM),</t>
  </si>
  <si>
    <t>Multiplexor de división de onda wdm</t>
  </si>
  <si>
    <t>Es una tecnología que multiplexa varias señales sobre una solafibra óptica mediante portadoras ópticas de diferente longitud de onda, usando luz procedente de un láser o un LED.</t>
  </si>
  <si>
    <t>Multiplexador por división de longitud de onda (WDM)</t>
  </si>
  <si>
    <t>Enrolladores de cables aéreos</t>
  </si>
  <si>
    <t>Rollos de cable de comunicaciones de planta externa (OSP) diseñado para ser suspendido de postes u otras estructuras elevadas.</t>
  </si>
  <si>
    <t>Rodillos de cable aéreo,Rollos de cable aéreo,</t>
  </si>
  <si>
    <t>Kits de modificación de teléfonos</t>
  </si>
  <si>
    <t>Instrumentos utilizados para la transformación de algunas características en un circuito de telefonía.</t>
  </si>
  <si>
    <t>Kits de modificación telefónica,Implementos de modificación telefónica,</t>
  </si>
  <si>
    <t>Acondicionadores de línea</t>
  </si>
  <si>
    <t>proporcionan una alta calidad de energía a la salida, y se recomienda su instalación en ambientes hostiles donde la calidad de energía es indispensable para alimentar equipos sensibles; en líneas de Producción, Ambientes Industriales, o para alimentar cargas críticas en Centros de Cómputo, aun
cuando estos cuenten con un Sistema de Fuerza Ininterrumpible (UPS)</t>
  </si>
  <si>
    <t>Acondicionadores de línea,Acondicionadores automatico,</t>
  </si>
  <si>
    <t>Secadores de aire para cables de telefonía</t>
  </si>
  <si>
    <t>Equipo utilizado para eliminar la humedad que se le adhiere a los cables de telefonía.</t>
  </si>
  <si>
    <t>Secadores de aire de cables de telefonía,</t>
  </si>
  <si>
    <t>Dispositivos de entrada de teletipos</t>
  </si>
  <si>
    <t>Un teletipo es un dispositivo que trasmite datos</t>
  </si>
  <si>
    <t>Dispositivos de entrada de teletipo,</t>
  </si>
  <si>
    <t>Equipos y componentes de red básica móvil gsm 2g</t>
  </si>
  <si>
    <t>Es un conjunto estándar desarrollado por el Instituto Europeo de Normas de Telecomunicaciones (ETSI) para describir los protocolos de segunda generación ( 2G digitales) de redes celulares utilizadas por los teléfonos móviles.</t>
  </si>
  <si>
    <t>Componentes y equipo de red del núcleo móvil GSM 2G,</t>
  </si>
  <si>
    <t>Equipos y componentes de red de acceso inalámbrica gsm 2g</t>
  </si>
  <si>
    <t>El logotipo de GSM se utiliza para identificar teléfonos y equipos compatibles. Es un conjunto estándar desarrollado por el Instituto Europeo de Normas de Telecomunicaciones (ETSI) para describir los protocolos de segunda generación ( 2G digitales) de redes celulares utilizadas por los teléfonos móviles . Se convirtió en el estándar mundial de facto para las comunicaciones móviles con más del 80% del mercado .</t>
  </si>
  <si>
    <t>Componentes y equipo de red de acceso inalámbrico GSM 2G,</t>
  </si>
  <si>
    <t>Equipos y componentes de red básica móvil gprs 2.5g</t>
  </si>
  <si>
    <t>General Packet Radio Service (GPRS) o servicio general de paquetes vía radio creado en la década de los 80 es una extensión del Sistema Global para Comunicaciones Móviles (Global System for Mobile Communications o GSM) para la transmisión de datos mediante conmutación de paquetes. Existe un servicio similar para los teléfonos móviles, el sistema IS-136. Permite velocidades de transferencia de 56 a 144 kbps.</t>
  </si>
  <si>
    <t>Componentes y equipo de red del núcleo móvil GPRS 2|5G</t>
  </si>
  <si>
    <t>Equipos y componentes de red de acceso inalámbrica gprs 2.5g</t>
  </si>
  <si>
    <t>General Packet Radio Service (GPRS) o servicio general de paquetes vía radio creado en la década de los 80 es una extensión del Sistema Global para Comunicaciones Móviles (Global System for Mobile Communications o GSM) para la transmisión de datos mediante conmutación de paquetes. Existe un servicio similar para los teléfonos móviles, el sistema IS-136. Permite velocidades de transferencia de 56 a 144 kbps.</t>
  </si>
  <si>
    <t>Componentes y equipo de red de acceso inalámbrico GPRS 2|5G</t>
  </si>
  <si>
    <t>Equipos y componentes de red básica móvil umts 3g</t>
  </si>
  <si>
    <t>Es una de las tecnologías usadas por los móviles de tercera generación, sucesora de GSM, debido a que la tecnología GSM propiamente dicha no podía seguir un camino evolutivo para llegar a brindar servicios considerados de tercera generación.</t>
  </si>
  <si>
    <t>Componentes y equipo de red del núcleo móvil UMTS 3G</t>
  </si>
  <si>
    <t>Equipos y componentes de red de acceso inalámbrica 3g umts</t>
  </si>
  <si>
    <t xml:space="preserve"> Equipo que presenta una arquitectura en la cual se describen tres elementos principalmente, el UE o equipo de usuario, UTRAN (UMTS Terrestrial Radio Access Network) y la red central (Core Network). UTRAN permite a los equipos de usuario acceder al núcleo de red de UMTS, una de las principales redes de comunicaciones móviles inalámbricas de tercera generación (3G). El sistema UTRAN ha sido desarrollado para alcanzar altas velocidades de transmisión. Nuevos tipos de transferencia de datos y algoritmos ayudan a alcanzar esta velocidad</t>
  </si>
  <si>
    <t>Componentes y equipo de red de acceso inalámbrico UMTS 3G</t>
  </si>
  <si>
    <t>Equipos y componentes de red básica móvil wlan</t>
  </si>
  <si>
    <t>Es un sistema de comunicación de datos inalámbrico flexible muy utilizado como alternativa a la LAN cableada o como una extensión de ésta. Utiliza tecnología de radiofrecuencia que permite mayor movilidad a los usuarios al minimizarse las conexiones cableadas.</t>
  </si>
  <si>
    <t>Componentes y equipo de red del núcleo móvil WLAN</t>
  </si>
  <si>
    <t>Equipos y componentes de acceso inalámbrico wlan</t>
  </si>
  <si>
    <t>Componentes y equipos que permiten  a un dispositivo electrónico para intercambiar datos o conectarse a Internet de forma inalámbrica mediante ondas de radio.</t>
  </si>
  <si>
    <t>Componentes y equipo de red de acceso inalámbrico WLAN</t>
  </si>
  <si>
    <t>Equipo de interrupción ssp in</t>
  </si>
  <si>
    <t>Es la conexión que realizan los diferentes nodos que existen en distintos lugares y distancias para lograr un camino apropiado para conectar dos usuarios de una red detelecomunicaciones. La conmutación permite la descongestión entre los usuarios de la red disminuyendo el tráfico y aumentando el ancho de banda.</t>
  </si>
  <si>
    <t>Equipo de conmutación IN|SSP</t>
  </si>
  <si>
    <t>Equipo básico móvil in</t>
  </si>
  <si>
    <t>Equipo de  gestión eficiente de la electricidad que utiliza la tecnología informática para optimizar la producción y la distribución de electricidad con el fin de equilibrar mejor la oferta y la demanda entre productores y consumidores.</t>
  </si>
  <si>
    <t>Equipo del núcleo móvil de red inteligente (IN)</t>
  </si>
  <si>
    <t>Equipos y componentes de red básica móvil oss</t>
  </si>
  <si>
    <t>Es un programa o conjunto de programas que en un sistema informático gestiona los recursos de hardware y provee servicios a los programas de aplicación, ejecutándose en modo privilegiado respecto de los restantes</t>
  </si>
  <si>
    <t>Componentes y equipo de red del núcleo móvil OSS</t>
  </si>
  <si>
    <t>Equipos y componentes de red de acceso inalámbrica oss</t>
  </si>
  <si>
    <t>Equipo funcional de la que los monitores y el operador de red controla el sistema. El propósito del OSS es ofrecer el apoyo económico del cliente para actividades de operación centralizada, regional, y mantenimiento local que se requieren para una red GSM.</t>
  </si>
  <si>
    <t>Componentes y equipo de red de acceso inalámbrico OSS</t>
  </si>
  <si>
    <t>Antenas lan umt gsm</t>
  </si>
  <si>
    <t>Es un sistema estándar, libre regalías, de telefonía móvil digital. Un cliente GSM puede conectarse a través de su teléfono con su computador y enviar y recibir mensajes por correo electrónico, faxes, navegar por Internet, acceder con seguridad a la red informática de una compañía (red local/Intranet), así como utilizar otras funciones digitales de transmisión de datos, incluyendo el servicio de mensajes cortos (SMS) o mensajes de texto.</t>
  </si>
  <si>
    <t>Antena LAN UMTS GSM,Antema sistema global de comunicaciones movil,</t>
  </si>
  <si>
    <t>Portal de mensajes de voz</t>
  </si>
  <si>
    <t>Un portal de voz (a veces llamado un Vortal) es un portal Web que se puede acceder en su totalidad por voz. Idealmente, cualquier tipo de información, servicio o transacción que se encuentra en la Internet se puede acceder a través de un portal de voz.</t>
  </si>
  <si>
    <t>Portal de mensajería por voz,Programa de mensajeria por voz,</t>
  </si>
  <si>
    <t>Centro de servicio de mensajes cortos</t>
  </si>
  <si>
    <t>El servicio de mensajes cortos, servicio de mensajes simples o SMS (Short Message Service) es un servicio disponible en los teléfonos móviles que permite el envío de mensajes cortos (también conocidos como mensajes de texto, o más coloquialmente, textos) entre teléfonos móviles que inventó un finlandés, Matti Makkonen junto al GMS en 1985.</t>
  </si>
  <si>
    <t>Centro de servicio de mensajes cortos,</t>
  </si>
  <si>
    <t>Centros de servicio multimedia</t>
  </si>
  <si>
    <t xml:space="preserve"> Es un estándar de mensajería que le permite a los teléfonos móviles enviar y recibir contenidosmultimedia, incorporando sonido, video, fotos o cualquier otro contenido disponible en el futuro. </t>
  </si>
  <si>
    <t>Centro de servicios multimedia,</t>
  </si>
  <si>
    <t>Plataforma de mensajes unificados</t>
  </si>
  <si>
    <t>Una plataforma  que permite consolidar, integrar y optimizar los servicios de comunicación  de mensajeria y unificarla.</t>
  </si>
  <si>
    <t>Plataforma de mensajería unificada,</t>
  </si>
  <si>
    <t>Plataforma de mensajes instantáneos</t>
  </si>
  <si>
    <t xml:space="preserve"> Es un sistema que sirve como base para hacer funcionar la comunicación en tiempo real entre dos o más personas basada en texto.</t>
  </si>
  <si>
    <t>Plataforma de mensajería instantánea,Consola de administración web.,</t>
  </si>
  <si>
    <t>Puerta de enlace de internet inalámbrico</t>
  </si>
  <si>
    <t>Es un mecanismo de conexión de dispositivos electrónicos de forma inalámbrica.</t>
  </si>
  <si>
    <t>Pasarela de Internet inalámbrica,</t>
  </si>
  <si>
    <t>Sistema de flujo de video</t>
  </si>
  <si>
    <t>Sistema de enviar contenido en forma comprimida a través de Internet y que se le muestre a la persona que lo ve en tiempo real</t>
  </si>
  <si>
    <t>Sistema de transmisión por secuencias de vídeo,</t>
  </si>
  <si>
    <t>Plataforma de juegos móvil o de mensajes</t>
  </si>
  <si>
    <t>Son un género de videojuegos que se caracterizan por tener que caminar, correr, saltar o escalar sobre una serie de plataformas y acantilados, con enemigos, mientras se recogen objetos para poder completar el juego. </t>
  </si>
  <si>
    <t>Plataforma de juegos o mensajería por móvil,</t>
  </si>
  <si>
    <t>Plataforma de servicios de mensajes basados en locación</t>
  </si>
  <si>
    <t>Plataforma usada en la forma de comunicación en tiempo real entre dos o más personas basada en texto. El texto es enviado a través de dispositivos conectados a una red como Internet.</t>
  </si>
  <si>
    <t>Plataformas de servicio de mensajería por ubicación,</t>
  </si>
  <si>
    <t>Sistemas de mensajes de micro pagos</t>
  </si>
  <si>
    <t> Este sistema ofrece un medio alternativo para facturar importes reducidos a clientes a través de sus teléfonos móviles de manera sencilla y segura.</t>
  </si>
  <si>
    <t>Sistemas de mensajería de micropagos,</t>
  </si>
  <si>
    <t>Controladores de buscapersonas</t>
  </si>
  <si>
    <t>Es un programa informático de busqueda que permite al sistema operativo interactuar con un periférico, haciendo una abstracción del hardware y proporcionando una interfaz -posiblemente estandarizada- para usarlo.</t>
  </si>
  <si>
    <t>Controladores de radiobúsqueda,Buscapersonas,Beeper,Radiomensajeria,</t>
  </si>
  <si>
    <t>Terminales de buscapersonas</t>
  </si>
  <si>
    <t>Un mensáfono (en inglés pager, también llamado dispositivo de radiobúsqueda o radiomensajería, localizador,buscapersonas, beeper, o familiarmente busca) es un dispositivo de telecomunicaciones muy simple que recibe mensajes de texto corto.</t>
  </si>
  <si>
    <t>Terminales de radiobúsqueda,</t>
  </si>
  <si>
    <t>Software de mesa de ayuda o centro de llamadas (call center)</t>
  </si>
  <si>
    <t>Sistema de software que permite a una empresa u organización para ejecutar un centro de llamadas.</t>
  </si>
  <si>
    <t>Software de centro de llamadas o soporte técnico,</t>
  </si>
  <si>
    <t>Software empresarial que ayuda a automatizar la función de compras de las organizaciones. Actividades como la creación y la aprobación de las órdenes de compra, selección y clasificación del producto o servicio, la recepción y la factura correspondiente y el orden, y el pago de la factura se maneja electrónicamente.</t>
  </si>
  <si>
    <t>Software de gestión de adquisiciones,Programas de gestión de adquisiciones,</t>
  </si>
  <si>
    <t>Software de recursos humanos</t>
  </si>
  <si>
    <t>Programas informáticas que rman una interfaz entre la gestión de recursos humanos y la tecnología de información. Esto combina los recursos humanos (RRHH) y en particular sus actividades administrativas con los medios puestos a su disposición por la informática, y se refieren en particular a las actividades de planificación y tratamiento de datos para integrarlos en un único sistema de gestión.</t>
  </si>
  <si>
    <t>Software de gestión de recursos humanos,Programas de gestión de recursos humanos,SARH,SIRH,sistemas de administración de recursos humanos, sistemas de inforación de recursos humanos</t>
  </si>
  <si>
    <t>Software de logística de planeación de requerimiento de materiales y cadena de suministros</t>
  </si>
  <si>
    <t>Software que plantea la producción y un sistema de control de inventarios.</t>
  </si>
  <si>
    <t>Software de cadena de suministro y logística de planificación de requisitos de materiales,MRP,planificación de materiales</t>
  </si>
  <si>
    <t>Software de manejo de proyectos</t>
  </si>
  <si>
    <t>Software utilizado para la planificación de proyectos los cuales son usados para manejar la complejidad que conlleva un proyecto grande.</t>
  </si>
  <si>
    <t xml:space="preserve">Programas de gestión de proyectos,Software de gestión de proyectos,software de administración de proyectos </t>
  </si>
  <si>
    <t>Software de manejo de inventarios</t>
  </si>
  <si>
    <t xml:space="preserve">Sistema informático para el seguimiento de los niveles de inventario, pedidos, ventas y entregas. También se puede utilizar en la industria de fabricación para crear una orden de trabajo, lista de materiales y otros documentos relacionados con la producción. </t>
  </si>
  <si>
    <t>Programas de gestión de inventario,Software de gestion de inventario,</t>
  </si>
  <si>
    <t>Software de barras de códigos</t>
  </si>
  <si>
    <t>Sistema informático que permite dar lectura a los códigos representados mediante un conjunto de líneas paralelas verticales de distinto grosor y espaciado que en su conjunto contienen una determinada información, es decir, las barras y espacios del código representan pequeñas cadenas de caracteres.</t>
  </si>
  <si>
    <t>Software de codificación por barras,Software de codificación por barras,</t>
  </si>
  <si>
    <t>Software para hacer etiquetas</t>
  </si>
  <si>
    <t>Sistemas informáticos que permiten la creación, diseño y modificación de todo tipo de etiquetas.</t>
  </si>
  <si>
    <t>Programas para hacer etiquetas,Software para hacer etiquetas,</t>
  </si>
  <si>
    <t>Software de sistemas expertos</t>
  </si>
  <si>
    <t>Sistemas informáticos que tratan de emular  el razonamiento de un experto en un dominio concreto y en ocasiones son usados por éstos. Con los sistemas expertos se busca una mejor calidad y rapidez en las respuestas dando así lugar a una mejora de la productividad del experto.</t>
  </si>
  <si>
    <t>Software de sistema experto,Programas de sistema experto,</t>
  </si>
  <si>
    <t>Software de manejo de licencias</t>
  </si>
  <si>
    <t xml:space="preserve">Es una herramienta de gestión de software utilizado por los proveedores de software o de las organizaciones de usuarios finales para controlar dónde y cómo los productos de software son capaces de correr. </t>
  </si>
  <si>
    <t>Software de gestión de licencias,Programas de gestión de licencias,</t>
  </si>
  <si>
    <t>Software para oficinas</t>
  </si>
  <si>
    <t xml:space="preserve">Recopilación de aplicaciones, las cuales son utilizadas en oficinas y sirve para diferentes funciones como crear, modificar, organizar, escanear, imprimir, etc. archivos y documentos. </t>
  </si>
  <si>
    <t>Paquetes de ofimática,Paquete de aplicaciones,suite de oficina,suite ofimática</t>
  </si>
  <si>
    <t>Software de contabilidad</t>
  </si>
  <si>
    <t>Programas de contabilidad o paquetes contables, destinados a sistematizar y simplificar las tareas de contabilidad.</t>
  </si>
  <si>
    <t>Programas de contabilidad,Software de contabilidad,programa de contabilidad</t>
  </si>
  <si>
    <t>Software de planeación de recursos del negocio erp</t>
  </si>
  <si>
    <t>Sistemas de información gerenciales que integran y manejan muchos de los negocios asociados con las operaciones de producción y de los aspectos de distribución de una compañía en la producción de bienes o servicios.</t>
  </si>
  <si>
    <t>Software de planificación de recursos empresariales (ERP),Programas de planificación de recursos empresariales (ERP),sistemas de planificación de recursos empresariales,ERP</t>
  </si>
  <si>
    <t>Software de preparación tributaria</t>
  </si>
  <si>
    <t xml:space="preserve">Programa informático que facilita la preparación de declaraciones de impuestos, a menudo declaraciones de impuestos, a menudo por una persona distinta del contribuyente, y en general para la compensación. </t>
  </si>
  <si>
    <t>Software de trámites fiscales,Programas de trámites fiscales,software de impuestos,software de taxes</t>
  </si>
  <si>
    <t>Software de análisis financiero</t>
  </si>
  <si>
    <t>Soluciones financieras se han diseñado con el fin de hacer que los datos financieros comprensibles y aplicables para profesionales de las finanzas y las empresas privadas.</t>
  </si>
  <si>
    <t>Programas de análisis financiero,Software de ánlisis financieros,</t>
  </si>
  <si>
    <t>Software de contabilidad de tiempo</t>
  </si>
  <si>
    <t>Software de seguimiento de tiempo es una categoría de software que permite a los usuarios registrar el tiempo dedicado a las tareas. Este software es utilizado por muchas industrias, por lo general aquellos que emplean a trabajadores por hora, sin embargo, hay beneficios para los trabajadores asalariados.</t>
  </si>
  <si>
    <t xml:space="preserve">Software de contabilidad temporal,Programas de contabilidad temporal,Software de seguimiento de tiempo </t>
  </si>
  <si>
    <t>Juegos de acción</t>
  </si>
  <si>
    <t>Es un videojuego en el que el jugador debe usar su velocidad, destreza y tiempo de reacción.</t>
  </si>
  <si>
    <t>Juegos de acción,juegos de video juegos,videojuego de acción</t>
  </si>
  <si>
    <t>Juegos de aventuras</t>
  </si>
  <si>
    <t xml:space="preserve">Videojuegos, caracterizados por la investigación, exploración, la solución de rompecabezas, la interacción con personajes del videojuego, y un enfoque en el relato en vez de desafíos basados en reflejos. </t>
  </si>
  <si>
    <t>Juegos de aventura,Juegos de video de aventura,videojuego de aventura</t>
  </si>
  <si>
    <t>Juegos de deportes</t>
  </si>
  <si>
    <t>Videojuego de consola o de computadora que simula el campo de deportes tradicional.</t>
  </si>
  <si>
    <t>Juegos de deportes,Juegos de video de deportes,</t>
  </si>
  <si>
    <t>Software familiar</t>
  </si>
  <si>
    <t>Sistemas informáticos que consiste en impedir, o limitar el acceso al manejo de los mismos, o a su contenido a menores de edad.</t>
  </si>
  <si>
    <t>Software doméstico,Programas doméstico,parental control software</t>
  </si>
  <si>
    <t>Software de edición de música o sonido</t>
  </si>
  <si>
    <t>Sistemas de información que permite crear y modificar música.</t>
  </si>
  <si>
    <t>Programas para edición de música o sonido,Software para edición de música o sonido,</t>
  </si>
  <si>
    <t>Software de diseño de patrones</t>
  </si>
  <si>
    <t xml:space="preserve">Sistema de información que resulta ser una solución a un problema de diseño. </t>
  </si>
  <si>
    <t>Software de diseño de patrones,Programas de diseño de patrones,</t>
  </si>
  <si>
    <t>Software de imágenes gráficas o de fotografía</t>
  </si>
  <si>
    <t>Sistemas de información que permite la ediciñón de fotos, es decir un proceso de digitalización de imágenes.</t>
  </si>
  <si>
    <t>Software de retoque fotográfico o gráfico,Programas de retoque fotográfico o gráfico,</t>
  </si>
  <si>
    <t>Software de creación y edición de video</t>
  </si>
  <si>
    <t>Software de aplicación que se encarga de la edición de vídeo post-producción de secuencias de vídeo digital en un sistema de edición no lineal ordenador (NLE).</t>
  </si>
  <si>
    <t>Software de edición y creación de vídeo,Programas de edición y creación de vídeo,</t>
  </si>
  <si>
    <t>Software de procesamiento de palabras</t>
  </si>
  <si>
    <t xml:space="preserve">Aplicación informática destinada a la creación o modificación de documentos escritos por medio de una computadora. </t>
  </si>
  <si>
    <t>Programas de procesamiento de palabras,Software de procesamiento de palabras,</t>
  </si>
  <si>
    <t>Software de gráficas</t>
  </si>
  <si>
    <t>Software utilizado para producir gráficos</t>
  </si>
  <si>
    <t>Software para tabulación,Programas para tabulación,software de gráficos</t>
  </si>
  <si>
    <t>Software de presentación</t>
  </si>
  <si>
    <t>Paquete de software usado para mostrar información, normalmente mediante una serie de diapositivas.</t>
  </si>
  <si>
    <t>Programas de presentación,Software de presentación,</t>
  </si>
  <si>
    <t>Software de creación y edición de páginas web</t>
  </si>
  <si>
    <t>Sistema de información utilizado para construir sitios web y cvvrear flujos de ingreso en liínea.</t>
  </si>
  <si>
    <t>Software de edición y creación de páginas Web,Programas de edición y creación de paginas Web,webdesign software</t>
  </si>
  <si>
    <t>Software de calendario y programación de citas</t>
  </si>
  <si>
    <t xml:space="preserve">Programa de cómputo que permite a los usuarios utilizar versiones electrónicas de herramientas de oficina diversas tales como un calendario, una agenda, un directorio telefónico y una lista de contactos. </t>
  </si>
  <si>
    <t>Software de programación y calendario,Programas de programación y calendario,calendario electrónico</t>
  </si>
  <si>
    <t>Software de hoja de cálculo</t>
  </si>
  <si>
    <t>Sistema de información que está diseñado para realizar tareas generales de computación utilizando relaciones espaciales en lugar de tiempo como principio organizador primario.</t>
  </si>
  <si>
    <t>Programas para hojas de cálculo,Software para hojas de cálculo</t>
  </si>
  <si>
    <t>Software de lector de caracteres ópticos ocr o de escáner</t>
  </si>
  <si>
    <t>Sistema informático dirigido a la digitalización de textos, los cuales identifican automáticamente a partir de una imagen símbolos o caracteres que pertenecen a un determinado alfabeto, para luego almacenarlos en forma de datos, asi podremos interactuar con estos mediante un programa de edición de texto o similar.</t>
  </si>
  <si>
    <t>Software de escáner o lector óptico de caracteres (OCR),Programas de escáner o lector óptico de caracteres (OCR),Reconocimiento Óptico de Caracteres (ROC)</t>
  </si>
  <si>
    <t>Software de autoedición</t>
  </si>
  <si>
    <t xml:space="preserve">Consiste en sistemas informáticos de tratamiento gráfico que combinan un computador personal y un programa de diagramación de páginas (maquetación) y una impresora o un económico dispositivo multifuncional para crear documentos de publicidad, tanto para publicación a larga escala, o salida y distribución a baja escala. </t>
  </si>
  <si>
    <t>Programas para edición de oficina,Software para edición de oficina,autoedición,publicación de escritorio,desktop publishing (DTP)</t>
  </si>
  <si>
    <t>Software de flujo de trabajo de contenido</t>
  </si>
  <si>
    <t>Aplicación de flujos de trabajo automatiza la secuencia de acciones, actividades o tareas utilizadas para la ejecución del proceso, incluyendo el seguimiento del estado de cada una de sus etapas y la aportación de las herramientas necesarias para gestionarlo</t>
  </si>
  <si>
    <t>Software de flujo de trabajo de contenidos,Programas de flujo de trabajo de contenidos,</t>
  </si>
  <si>
    <t>Software de manejo de documentos</t>
  </si>
  <si>
    <t xml:space="preserve">Son todos aquellos programas de ordenador creados para la gestión de grandes cantidades de documentos, suele rastrear y almacenar documentos electrónicos o imágenes de documentos en papel. </t>
  </si>
  <si>
    <t xml:space="preserve">Programas de gestión de documentos,Software de getión de documentos,Sistema de gestión documental </t>
  </si>
  <si>
    <t>Software de versiones de archivo</t>
  </si>
  <si>
    <t>Sistema de información que gestiona  los diversos cambios que se realizan sobre los elementos de algún producto o una configuración del mismo.</t>
  </si>
  <si>
    <t>Software de versión de archivo,Programas de versión de archivo,</t>
  </si>
  <si>
    <t>Software de categorización o clasificación</t>
  </si>
  <si>
    <t>El software de aplicación se divide en dos categorías generales, aplicaciones horizontales y aplicaciones verticales. Aplicaciones horizontales son los más populares y generalizadas en los departamentos o empresas. Aplicaciones verticales son productos especializados, diseñados para un tipo particular de negocio o división de una empresa.</t>
  </si>
  <si>
    <t>Software de clasificación o categorización,Programas de clasificación o categorización,</t>
  </si>
  <si>
    <t>Software de agrupamiento de recursos</t>
  </si>
  <si>
    <t xml:space="preserve">Sistemas de información utilizando en los conjuntos o conglomerados de computadoras construidos mediante la utilización de hardwares comunes y que se comportan como si fuesen una única computadora.
</t>
  </si>
  <si>
    <t>Software de partición,Programas de partición,</t>
  </si>
  <si>
    <t>Software de manejo de relaciones con el cliente crm</t>
  </si>
  <si>
    <t>Sistemas informáticos de apoyo a la gestión de las relaciones con los clientes, a la venta y al marketing. Con este significado CRM se refiere al sistema que administra un data warehouse (almacén de datos) con la información de la gestión de ventas y de los clientes de la empresa.</t>
  </si>
  <si>
    <t>Software de gestión de relaciones con el cliente (CRM),Programas de getión de relaciones con el cliente (CRM)</t>
  </si>
  <si>
    <t>Software de sistemas de manejo de base datos</t>
  </si>
  <si>
    <t>Sistemas de información para la administración de un conjunto de datos pertenecientes a un mismo contexto y almacenados sistemáticamente para su posterior uso.</t>
  </si>
  <si>
    <t>Software del sistema de administración de bases de datos,Programas del sistema de administración de bases de datos,</t>
  </si>
  <si>
    <t>Software de reportes de bases de datos</t>
  </si>
  <si>
    <t>Sistemas de información para la creación de informes desde un conjunto de datos pertenecientes a un mismo contexto y almacenados sistemáticamente para su posterior uso.</t>
  </si>
  <si>
    <t>Software de creación de informes de bases de datos,Programas de creación de informes de bases de datos,</t>
  </si>
  <si>
    <t>Software de interface y preguntas de usuario de base de datos</t>
  </si>
  <si>
    <t>Sistemas de información para consultas y querys desde un conjunto de datos pertenecientes a un mismo contexto y almacenados sistemáticamente para su posterior uso.</t>
  </si>
  <si>
    <t>Software de consultas e interfaz de usuario de bases de datos,Programas de consultas e interfaz de usuario de bases de datos,</t>
  </si>
  <si>
    <t>Software de extracción de datos</t>
  </si>
  <si>
    <t xml:space="preserve">Sistema de información que utiliza  el proceso que intenta descubrir patrones en grandes volúmenes de conjuntos de datos. Utiliza los métodos de la inteligencia artificial, aprendizaje automático, estadística y sistemas de bases de datos. </t>
  </si>
  <si>
    <t>Software de extracción de datos,Programas de extracción de datos,</t>
  </si>
  <si>
    <t>Software de recuperación o búsqueda de información</t>
  </si>
  <si>
    <t xml:space="preserve">Software que recupera la información relevante para una consulta de usuario de texto no estructurado, tal como ocurre en la bibliografía o en bases de datos. </t>
  </si>
  <si>
    <t>Software de búsqueda o recuperación de información,Programas de búsqueda o recuperación de información,</t>
  </si>
  <si>
    <t>Software de manejo de metadata</t>
  </si>
  <si>
    <t>Sistema de información que administra un grupo de metadatos que se refiere a un grupo de datos, llamado recurso. El concepto de metadatos es análogo al uso de índices para localizar objetos en vez de datos</t>
  </si>
  <si>
    <t>Software de administración de metadatos,Programas de administración de metadatos,</t>
  </si>
  <si>
    <t>Software de manejo de base de datos orientada al objeto</t>
  </si>
  <si>
    <t xml:space="preserve">Paradigma de programación que usa los objetos en sus interacciones, para diseñar aplicaciones y programas informáticos. </t>
  </si>
  <si>
    <t>Software de administración de bases de datos orientado a objetos,Programas de administración de base de datos orientado a objetos,</t>
  </si>
  <si>
    <t>Software de servidor de portales</t>
  </si>
  <si>
    <t>Son sistemas informáticos libres que tienen su código abierto para cualquier usario que desee instalarlo.</t>
  </si>
  <si>
    <t>Software de servidor de portal,Programas de servidor de portal,</t>
  </si>
  <si>
    <t>Software de servidor de transacciones</t>
  </si>
  <si>
    <t>Sistema de información que recolecta, almacena, modifica y recupera toda la información generada por las transacciones producidas en una organización. Una transacción es un evento que genera o modifica los datos que se encuentran eventualmente almacenados en un sistema de información.</t>
  </si>
  <si>
    <t>Software de servidor de transacción,Programas de servidor de transacción,sistema de procesamiento de transacciones,tps</t>
  </si>
  <si>
    <t>Software de manejo de configuraciones</t>
  </si>
  <si>
    <t>Sistema de información utilizado para todas las actividades en el sector de desarrollo de software.</t>
  </si>
  <si>
    <t>Programas de gestión de configuración,Software de gestión de configuración,</t>
  </si>
  <si>
    <t>Software de entorno de desarrollo</t>
  </si>
  <si>
    <t>Programa informático compuesto por un conjunto de herramientas de programación. Puede dedicarse en exclusiva a un solo lenguaje de programación o bien puede utilizarse para varios.</t>
  </si>
  <si>
    <t>Software de entorno de desarrollo,Programas de entorno de desarrollo,IDE</t>
  </si>
  <si>
    <t>Software de integración de aplicaciones de empresas</t>
  </si>
  <si>
    <t>Progama informático que cuenta con una arquitectura para integrar un conjutno de aplicaciones, dentro de una empresa.</t>
  </si>
  <si>
    <t>Software de integración de aplicaciones de empresa,Programas de integración de aplicaciones de empresa,eai</t>
  </si>
  <si>
    <t>Software de desarrollo de interface de usuario gráfica</t>
  </si>
  <si>
    <t xml:space="preserve">Herramienta de programación que simplifica la creación de interfaces gráficas de usuario, permitiéndole al diseñador ordenar los widgets con un editor del tipo WYSIWYG. </t>
  </si>
  <si>
    <t>Software de desarrollo de interfaz gráfica de usuario,Programas  de desarrollo de interfaz gráfica de usuario,</t>
  </si>
  <si>
    <t>Software de desarrollo orientado a objetos o componentes</t>
  </si>
  <si>
    <t>Son sistemas de información que establece que los desarrolladores deben construir software pegando elementos prefabricados.</t>
  </si>
  <si>
    <t>Software de desarrollo orientado a objetos o componentes,Programas de desarrollo orientado a objetos o componentes,</t>
  </si>
  <si>
    <t>Software de pruebas de programas</t>
  </si>
  <si>
    <t xml:space="preserve">Son programas de información desarrollados para realizas las investigaciones empíricas y técnicas cuyo objetivo es proporcionar información objetiva e independiente sobre la calidad del producto a la parte interesada o stakeholder. </t>
  </si>
  <si>
    <t>Software para probar programas,Programas para probar programas,</t>
  </si>
  <si>
    <t>Software de arquitectura de sistemas y análisis de requerimientos</t>
  </si>
  <si>
    <t>Programa informático que omprende todas las tareas relacionadas con la determinación de las necesidades o de las condiciones a satisfacer para un software nuevo o modificado, tomando en cuenta los diversos requisitos de los inversores, que pueden entrar en conflicto entre ellos.</t>
  </si>
  <si>
    <t>Software de arquitectura del sistema y análisis de requisitos,Programas de arquitectura del sistema y análisis de requisitos,</t>
  </si>
  <si>
    <t>Software de desarrollo de plataformas web</t>
  </si>
  <si>
    <t>Programa informático que automatiza la instalación de toda la plataforma web en una computadora.</t>
  </si>
  <si>
    <t>Software de desarrollo de plataforma Web,Programas de desarrollo de plataforma Web,</t>
  </si>
  <si>
    <t>Software para compilar y descompilar</t>
  </si>
  <si>
    <t xml:space="preserve">Programa de ordenador que realiza la operación compilar o inversa a un compilador.  Este ultimo es  traducir código o información de bajo nivel de abstracción (sólo diseñado para ser leído por un ordenador, ej código máquina) a un lenguaje o medio de mayor nivel de abstracción. </t>
  </si>
  <si>
    <t>Software compilador y descompilador,Programas compilador y descompilador,</t>
  </si>
  <si>
    <t>Software de idiomas extranjeros (traductores)</t>
  </si>
  <si>
    <t>Programa informático que puede traducir y manejar diferentes tipos de idiomas.</t>
  </si>
  <si>
    <t>Software de idioma extranjero,Programas de idioma extranjero,</t>
  </si>
  <si>
    <t>Software de entrenamiento basado en computadores</t>
  </si>
  <si>
    <t>Software de entrenamiento basado en presentar tutoriales de autoaprendizaje, pruebas y demostraciones.</t>
  </si>
  <si>
    <t>Software de formación basada en ordenador,Programas de formación basada en ordenador,</t>
  </si>
  <si>
    <t>Correctores de ortografía</t>
  </si>
  <si>
    <t>Aplicación de software que se utiliza para analizar textos con el fin de detectar y, de forma automática o manual, corregir faltas ortográficas.</t>
  </si>
  <si>
    <t>corrector ortográfico,Comparador de texto,</t>
  </si>
  <si>
    <t>Software de navegación de rutas</t>
  </si>
  <si>
    <t>Programa de informática que se utiliza para poder navegar en mapas electronicos previamente desarrollados.</t>
  </si>
  <si>
    <t>Software de mapa electrónico,Programas de mapa electrónico,</t>
  </si>
  <si>
    <t>Software de soporte de aviación en tierra</t>
  </si>
  <si>
    <t>Programas informáticos que son utilizados para fines de aviación</t>
  </si>
  <si>
    <t>Software de apoyo terrestre para aviación,Programa de apoyo terrestre para aviación,</t>
  </si>
  <si>
    <t>Software de pruebas de aviación</t>
  </si>
  <si>
    <t>Programas informáticos que son utilizados para fines las pruebas de aviación</t>
  </si>
  <si>
    <t>Software de ensayos para aviación,Programas de ensayo para aviación,</t>
  </si>
  <si>
    <t>Software de manejo de instalaciones</t>
  </si>
  <si>
    <t xml:space="preserve">Es un software cuya finalidad es dar soporte a la actividad principal de las organizaciones en lo relativo a la gestión y funcionamiento de sus inmuebles y a todos los servicios que éstos lleven asociados, sin olvidar aquellos otros servicios que dan soporte al personal de la organización. </t>
  </si>
  <si>
    <t>Software de gestión de instalaciones,Programas de gestión de instalaciones,</t>
  </si>
  <si>
    <t>Software de diseño asistido de computador cad</t>
  </si>
  <si>
    <t xml:space="preserve">Amplio rango de herramientas computacionales que asisten a ingenieros, arquitectos y a otros profesionales del diseño en sus respectivas actividades. </t>
  </si>
  <si>
    <t>Software de diseño asistido por ordenador (CAD),Programas de diseño asistido por ordenador (CAD),</t>
  </si>
  <si>
    <t>Software analítico o científico</t>
  </si>
  <si>
    <t>Software usado para estudiar, emular o mostrar el resultado de investigación científica</t>
  </si>
  <si>
    <t>Software analítico o científico,Programa analítico o científico,</t>
  </si>
  <si>
    <t>Software de cumplimiento (compliance)</t>
  </si>
  <si>
    <t>Programa informático que proporciona un marco común y un enfoque integrado para gestionar los requisitos de cumplimiento que enfrenta una organización</t>
  </si>
  <si>
    <t>Software de compatibilidad,Programa de compatibilidad,</t>
  </si>
  <si>
    <t>Software de control de vuelos</t>
  </si>
  <si>
    <t>Programa informaático utilizado para controlar el trafico aereo.</t>
  </si>
  <si>
    <t>Software de control de vuelo,Programa de control de vuelo,</t>
  </si>
  <si>
    <t>Software de control industrial</t>
  </si>
  <si>
    <t>Sistemas de control utilizadas en la producción industrial, incluyendo los sistemas de adquisición de datos (SCADA) de control y de supervisión, sistemas de control distribuido (DCS), y otras configuraciones de sistemas de control más pequeños, tales como controladores lógicos programables (PLC) a menudo que se encuentra en los sectores industrial y de las infraestructuras críticas.</t>
  </si>
  <si>
    <t>Logical de control industrial,Logica de control industrial,</t>
  </si>
  <si>
    <t>Software de bibliotecas</t>
  </si>
  <si>
    <t>Programas informáticos que son utilizados para fines de administrar la información en una biblioteca.</t>
  </si>
  <si>
    <t>Software de biblioteca,Programa de biblioteca,</t>
  </si>
  <si>
    <t>Software médico</t>
  </si>
  <si>
    <t>Programas informáticos que son utilizados para fines médicos.</t>
  </si>
  <si>
    <t>Software médico,Programas médico,</t>
  </si>
  <si>
    <t>Software de puntos de venta pos</t>
  </si>
  <si>
    <t>Programas informáticos que ponen a disposición la energía local de procesamiento, el almacenamiento local de datos, redes, y la interfaz gráfica de usuario hace posible el desarrollo de los sistemas de punto de venta flexibles y altamente funcional.</t>
  </si>
  <si>
    <t>Software de punto de venta (POS),Programas de punto de venta (POS),</t>
  </si>
  <si>
    <t>Software de fabricación asistida por computador cam</t>
  </si>
  <si>
    <t>Una tecnología de aplicación que utiliza el software de ordenador y maquinaria para facilitar y automatizar los procesos de fabricación. CAM es la sucesora de la ingeniería asistida por ordenador (CAE) y se utiliza a menudo en combinación con el diseño asistido por ordenador (CAD).</t>
  </si>
  <si>
    <t>Software de fabricación asistida por ordenador (CAM),Programas de fabricación asistida por ordenador,</t>
  </si>
  <si>
    <t>Software de servidor de aplicaciones</t>
  </si>
  <si>
    <t>Dispositivo de software que proporciona servicios de aplicación a las computadoras cliente. Un servidor de aplicaciones generalmente gestiona la mayor parte (o la totalidad) de las funciones de lógica de negocio y de acceso a los datos de la aplicación</t>
  </si>
  <si>
    <t>Software de servidor de aplicaciones,Programas de servicio de aplicaciones,</t>
  </si>
  <si>
    <t>Software de comunicaciones de escritorio</t>
  </si>
  <si>
    <t>Programas informáticos que son utilizados para poder establecer comunicación entre consolas.</t>
  </si>
  <si>
    <t>Software de comunicaciones para consola,Programas de comunicaciones para consolas,</t>
  </si>
  <si>
    <t>Software de respuesta de voz interactiva</t>
  </si>
  <si>
    <t xml:space="preserve">Sistema telefónico que es capaz de recibir una llamada e interactuar con el humano a través de grabaciones de voz y el reconocimiento de respuestas simples, como "sí", "no" u otras. </t>
  </si>
  <si>
    <t>Programas interactivos de respuesta de voz,Software interactivos de repuesta de voz,</t>
  </si>
  <si>
    <t>Software de servicios de directorio por internet</t>
  </si>
  <si>
    <t>Es una aplicación o un conjunto de aplicaciones que almacena y organiza la información sobre los usuarios de una red de ordenadores, sobre recursos de red, y permite a los administradores gestionar el acceso de usuarios a los recursos sobre dicha red. Además, los servicios de directorio actúan como una capa de abstracción entre los usuarios y los recursos compartidos.</t>
  </si>
  <si>
    <t>Software de servicios de directorio de Internet,Programas de servicios de directorio de internet,</t>
  </si>
  <si>
    <t>Software de navegador de internet</t>
  </si>
  <si>
    <t>Aplicación que opera a través de Internet, interpretando la información de archivos y sitios web para que éstos puedan ser leídos (ya se encuentre esta red mediante enlaces o hipervínculos)</t>
  </si>
  <si>
    <t>Software de explorador de Internet,Programas de explorador de internet,</t>
  </si>
  <si>
    <t>Software de monitoreo de red</t>
  </si>
  <si>
    <t>Sistema que supervisa constantemente una red de ordenadores para los componentes lentos o no y que notifica al administrador de la red (a través de correo electrónico, SMS o otras alarmas) en caso de cortes.</t>
  </si>
  <si>
    <t>Software de vigilancia de redes,Programas de vigilancia de redes,</t>
  </si>
  <si>
    <t>Software de optimización del sistema operativo de red</t>
  </si>
  <si>
    <t>Equipo de mejora de sistemas operativos para almacenamiento en red</t>
  </si>
  <si>
    <t>Software de mejora de sistemas operativos de redes,Programas de mejoras de sistema operativos de redes,</t>
  </si>
  <si>
    <t>Software de manejo de red óptica</t>
  </si>
  <si>
    <t>Equipamiento lógico o soporte lógico de un sistema informático, que comprende el conjunto de los componentes lógicos necesarios que hacen posible la realización de tareas específicas, en contraposición a los componentes físicos que son llamados hardware para la administración de una red  de comunicaciones en la que la información se transmite en su totalidad en la forma de (IR) señales de transmisión óptica o infrarroja.</t>
  </si>
  <si>
    <t>Software de administración de redes ópticas,Programas de administración de redes ópticas,</t>
  </si>
  <si>
    <t>Software de administración</t>
  </si>
  <si>
    <t>Programas informático de administración que se utiliza para manejar la complejidad que conlleva un proyecto grande.</t>
  </si>
  <si>
    <t>Software de administración,Programas de administración,</t>
  </si>
  <si>
    <t>Software de acceso</t>
  </si>
  <si>
    <t>Conjunto de aplicaciones de escritorio orientadas a la gestión administrativa de pequeñas y medianas empresas</t>
  </si>
  <si>
    <t>Software de acceso,Programas de acceso,</t>
  </si>
  <si>
    <t>Software de servidor de comunicaciones</t>
  </si>
  <si>
    <t>Es un encaminador, con una serie de puertos seriales que a su vez pueden tener diferentes tipos de interfaz, en función del tipo de conexiones que pueda aceptar.</t>
  </si>
  <si>
    <t>Software de servidor de comunicaciones,Programas de servidor de comunicaciones,</t>
  </si>
  <si>
    <t>Software de centro de contactos</t>
  </si>
  <si>
    <t>Sistema de software que permite a una empresa u organización para ejecutar un centro de contacto.</t>
  </si>
  <si>
    <t>Software de centro de contacto,Programas de centro de contacto,</t>
  </si>
  <si>
    <t>Software de fax</t>
  </si>
  <si>
    <t>Programas informáticos que son utilizados para los faxes.</t>
  </si>
  <si>
    <t>Software de fax ,Programas de fax,</t>
  </si>
  <si>
    <t>Software de lan</t>
  </si>
  <si>
    <t>Software de gestión de red para la supervisión de la red y la seguridad de las redes incluyendo LAN, WAN y herramientas y soluciones inalámbricas ..</t>
  </si>
  <si>
    <t>Software de LAN,Programas de LAN,</t>
  </si>
  <si>
    <t>Software de multiplexor</t>
  </si>
  <si>
    <t>Programa informático que se encarga de administrar  múltiples señales de mensaje analógicas o flujos de datos digitales.</t>
  </si>
  <si>
    <t>Software multiplexor,Programas multiplexor,</t>
  </si>
  <si>
    <t>Software de almacenamiento de red</t>
  </si>
  <si>
    <t>Sistema de información que se utiliza para describir una red de alta velocidad de los dispositivos de almacenamiento compartido. La red de almacenamiento es utilizado por los departamentos de TI para conectar diferentes tipos de dispositivos de almacenamiento con los servidores de datos de una red más amplia de usuarios.</t>
  </si>
  <si>
    <t>Software de red de almacenamiento,Programas de red de alimentación,</t>
  </si>
  <si>
    <t>Software de interruptor o enrutador</t>
  </si>
  <si>
    <t>Programa informático que permite administrar los perifericos de router o switch.</t>
  </si>
  <si>
    <t>Programas de desvío o conmutación</t>
  </si>
  <si>
    <t>Software y firmware de interruptor wan</t>
  </si>
  <si>
    <t>Programa informático que administra una red de computadoras que abarca varias ubicaciones físicas, proveyendo servicio a una zona, un país, incluso varios continentes.</t>
  </si>
  <si>
    <t>Firmware y software de conmutación de WAN,sowtaere de área amplia, sotware wan</t>
  </si>
  <si>
    <t>Software inalámbrico</t>
  </si>
  <si>
    <t>Programa informático utilizado para la administración de comunicación inalámbrica.</t>
  </si>
  <si>
    <t>Software de dispositivos inalámbricos</t>
  </si>
  <si>
    <t>Software de emulación de terminal de conectividad de red</t>
  </si>
  <si>
    <t>Es un programa informático que simula el funcionamiento de un terminal de computadora en cualquier dispositivo de visualización</t>
  </si>
  <si>
    <t>Programas para emulación de terminal de conectividad de red</t>
  </si>
  <si>
    <t>Software de puerta de acceso</t>
  </si>
  <si>
    <t>Programa informático que actúa como un portal entre dos programas que les permite compartir información mediante la comunicación entre los protocolos en un ordenador o entre ordenadores diferentes.</t>
  </si>
  <si>
    <t>Programas de acceso,Software de acceso,</t>
  </si>
  <si>
    <t>Software de puente</t>
  </si>
  <si>
    <t xml:space="preserve">Programa informático utilizado para desacoplar una abstracción de su implementación, de manera que ambas puedan ser modificadas independientemente sin necesidad de alterar por ello la otra.
</t>
  </si>
  <si>
    <t>Programas puente,Software puente,</t>
  </si>
  <si>
    <t>Software de módem</t>
  </si>
  <si>
    <t>Programa informático que permite administrar el uso del modem.</t>
  </si>
  <si>
    <t>Programas de módem,Software de módem,</t>
  </si>
  <si>
    <t>Software de interconectividad de plataformas</t>
  </si>
  <si>
    <t>Programas usados para la comunicación entre dos o más redes. Proceso de comunicación el cual ocurre entre dos o más redes que están conectadas entre sí de alguna manera.</t>
  </si>
  <si>
    <t>Software de interconectividad de plataformas,Programas de interconectividad de plataformas,</t>
  </si>
  <si>
    <t>Software de sistema de archivo</t>
  </si>
  <si>
    <t>Programa informático que estructuran la información guardada en una unidad de almacenamiento (normalmente un disco duro de una computadora), que luego será representada ya sea textual o gráficamente utilizando un gestor de archivos.</t>
  </si>
  <si>
    <t>Software de sistema de archivos ,Programas de sistema de archivos,</t>
  </si>
  <si>
    <t>Software de sistema de operación de red</t>
  </si>
  <si>
    <t>Sistema operativo que incluye funciones especiales para conectar ordenadores y dispositivos en una red de área local (LAN).</t>
  </si>
  <si>
    <t>Software de sistema operativo de redes,Programas de sistema operativo de redes,</t>
  </si>
  <si>
    <t>Software de sistema operativo</t>
  </si>
  <si>
    <t>Programa o conjunto de programas que en un sistema informático gestiona los recursos de hardware y provee servicios a los programas de aplicación, ejecutándose en modo privilegiado respecto de los restantes.</t>
  </si>
  <si>
    <t>Software de sistema operativo,Programas de sistema operativo,</t>
  </si>
  <si>
    <t>Software de servidor de autenticación</t>
  </si>
  <si>
    <t xml:space="preserve">Programa informático que p permite al usuario acceder a múltiples aplicaciones mientras que proporciona sus credenciales (por ejemplo, ID de usuario y contraseña) sólo una vez. </t>
  </si>
  <si>
    <t>Software de servidor de autenticación,Programas de servidor de autenticación,</t>
  </si>
  <si>
    <t>Software de manejo de seguridad de red o de redes privadas virtuales vpn</t>
  </si>
  <si>
    <t>Programa informático utilizado para adrministrar las conexiones  entre redes privadas vinculadas a través de la Internet. Permite a los equipos remotos que actúan como si estuvieran en la misma red segura, local.</t>
  </si>
  <si>
    <t>Software de administración de red privada virtual (VPN) o de seguridad de red,Programas de administración de red privada virtual (VPN ) o de seguridad de red,</t>
  </si>
  <si>
    <t>Software de equipos de seguridad de red y de redes privadas virtuales vpn</t>
  </si>
  <si>
    <t>Programa informático utilizado para ofrecer conexiones muy seguras entre redes privadas vinculadas a través de la Internet. Permite a los equipos remotos que actúan como si estuvieran en la misma red segura, local.</t>
  </si>
  <si>
    <t>Software de equipos de red privada virtual (VPN) o de seguridad de red,Programa de equipo de red privada virtual (VPN) o de seguridad de red</t>
  </si>
  <si>
    <t>Software de seguridad de transacciones y de protección contra virus</t>
  </si>
  <si>
    <t>Programas cuyo objetivo es detectar y/o eliminar virus informáticos.</t>
  </si>
  <si>
    <t>Software de protección antivirus y de seguridad de transacciones,Programas de proteccion antivirus y de seguridad de transacciones,</t>
  </si>
  <si>
    <t>Software de servidor de discos compactos cd</t>
  </si>
  <si>
    <t xml:space="preserve">Base de datos para que programas de ordenador obtengan información sobre un audio CD a través de Internet. </t>
  </si>
  <si>
    <t>Software de servidor de discos compactos (CD),Programas de servidor de disco compactos (CD),</t>
  </si>
  <si>
    <t>Software de conversión de información</t>
  </si>
  <si>
    <t xml:space="preserve">Programa informático que alude un proceso de transformación de datos informáticos de una representación concreta a otra, cambiando los bits de un formato a otro, normalmente para lograr la interoperatibilidad de aplicaciones o sistemas diferentes. </t>
  </si>
  <si>
    <t>Software de conversión de datos,Programas de conversión de datos,</t>
  </si>
  <si>
    <t>Software de compresión de información</t>
  </si>
  <si>
    <t>Programa informático que reduce el volumen de datos tratables para representar una determinada información empleando una menor cantidad de espacio.</t>
  </si>
  <si>
    <t>Software de compresión de datos,Programas de compresión de datos,</t>
  </si>
  <si>
    <t>Software discos compactos cd o dvd o tarjetas de sonido</t>
  </si>
  <si>
    <t xml:space="preserve"> Programa informático que permite al sistema operativo interactuar con un periférico (CD,  DVD, Sonido)</t>
  </si>
  <si>
    <t>Software de tarjeta de sonido de discos compactos (CD) o DVD,Programa de tarjetas de sonido de discos compactos (CD) o DVD,</t>
  </si>
  <si>
    <t>Software de controladores o sistemas de dispositivos</t>
  </si>
  <si>
    <t xml:space="preserve">Programa informático que permite al sistema operativo interactuar con un periférico, haciendo una abstracción del hardware y proporcionando una interfaz -posiblemente estandarizada- para usarlo. </t>
  </si>
  <si>
    <t>Software del sistema o de controladores de dispositivos,Programas de sistema o de controladores de dispositivos,</t>
  </si>
  <si>
    <t>Software de controladores de ethernet</t>
  </si>
  <si>
    <t xml:space="preserve">Programa informático diseñado para manejar el estándar de redes de área local para computadores con acceso al medio por contienda CSMA/CD. </t>
  </si>
  <si>
    <t>Software de controlador de Ethernet,Programas de controlador de Ethernet,</t>
  </si>
  <si>
    <t>Software de controladores de tarjetas de gráficos</t>
  </si>
  <si>
    <t>Programa informatico que asegura el rendimiento del sistema y la estabilidad a través de la programación de la tarjeta de video.</t>
  </si>
  <si>
    <t>Software de controlador de tarjeta gráfica,Programas de controlador de tarjeta gráfica,</t>
  </si>
  <si>
    <t>Software de controladores de impresoras</t>
  </si>
  <si>
    <t>Software que convierte los datos a imprimir al formato específico de una impresora.</t>
  </si>
  <si>
    <t>Software de controlador de impresora,Programa de controlador de impresora,</t>
  </si>
  <si>
    <t>Software de protectores de pantalla</t>
  </si>
  <si>
    <t xml:space="preserve">Programa informático diseñado para conservar la calidad de imagen del monitor y para proteger la pantalla dejando imágenes en movimiento cuando la computadora no se está usando. </t>
  </si>
  <si>
    <t>Software de salvapantallas,Programa de salvapantallas,</t>
  </si>
  <si>
    <t>Software de reconocimiento de voz</t>
  </si>
  <si>
    <t>Software diseñado para poder contener una base de datos de voces y poder comprobarlas y reconocerla.</t>
  </si>
  <si>
    <t>Programas de reconocimiento de voz,Software de reconocimiento de voz,</t>
  </si>
  <si>
    <t>Software de carga de almacenamiento de medios</t>
  </si>
  <si>
    <t>Soporte de almacenamiento de carga de software de servicios de desarrollo  de sistemas, almacenamiento y contenido de desarrollo de software.</t>
  </si>
  <si>
    <t>Programas de carga para soporte de memoria,Software de carga para soporte de memoria,</t>
  </si>
  <si>
    <t>Software de respaldo o archivo</t>
  </si>
  <si>
    <t>Conjunto de instruccines que se pueden almacenar electrónicamente para realizar copias de respaldo de un dispositivo.</t>
  </si>
  <si>
    <t>Software de copias de seguridad o archivado,Programa de copias de seguridad o archivado,</t>
  </si>
  <si>
    <t>Software de correo electrónico</t>
  </si>
  <si>
    <t>Conjunto de instruccines que se pueden almacenar electrónicamente para crear, enviar, recibir y organizar el correo electrónico.</t>
  </si>
  <si>
    <t>Software de correo electrónico,Programa de correo electrónico,</t>
  </si>
  <si>
    <t>Software de video conferencias</t>
  </si>
  <si>
    <t>Conjunto de instruccines que se pueden almacenar electrónicamente para realizar una comunicación simultánea bidireccional de audio y video.</t>
  </si>
  <si>
    <t>Software de vídeo conferencia,Programa de vídeo conferencia,</t>
  </si>
  <si>
    <t>Software de conferencias de red</t>
  </si>
  <si>
    <t>Software diseñado para poder colocar en conferencia equipos que estan dentro de una misma red.</t>
  </si>
  <si>
    <t>Software de conferencias en red,Programa de conferencia en red,</t>
  </si>
  <si>
    <t>Software de mensajería instantánea</t>
  </si>
  <si>
    <t>Software diseñado para manejar los mensajes instantaneos entre diferentes sistemas.</t>
  </si>
  <si>
    <t>Software de mensajería instantánea,Programa de mensajería instantánea,</t>
  </si>
  <si>
    <t>Software de música ambiental o publicidad para mensajería</t>
  </si>
  <si>
    <t>Software diseñado para emitir música ambiental o mensajes publicitarios.</t>
  </si>
  <si>
    <t>Software de mensajería publicitaria o de música ambiental,Programa de mensajería publicitaria o de música ambiental,</t>
  </si>
  <si>
    <t>Software de creación de mapas</t>
  </si>
  <si>
    <t>Sofrware diseñado para manejar todos los parametros necesarios para creación de mapas electronicos.</t>
  </si>
  <si>
    <t>Software de creación de mapas,Programa de creación de mapas,</t>
  </si>
  <si>
    <t>Software estándar específico para operadores de móviles</t>
  </si>
  <si>
    <t>Es un sistema operativo que está diseñado específicamente para funcionar en dispositivos móviles tales como teléfonos móviles, smartphones, PDAs, Tablet PC y otros dispositivos portátiles. El sistema operativo móvil es la plataforma de software sobre el cual otros programas, llamados programas de aplicación, se pueden ejecutar en dispositivos móviles.</t>
  </si>
  <si>
    <t>Software estándar específico de operador de móviles,Programa estándar específico de operador de móviles,</t>
  </si>
  <si>
    <t>Software de aplicación específica para operadores de móviles</t>
  </si>
  <si>
    <t>Es un sistema operativo que está diseñado específicamente para funcionar en dispositivos móviles tales como teléfonos móviles, smartphones, PDAs, Tablet PC donde se ponen las aplicaciones.</t>
  </si>
  <si>
    <t>Software de aplicación específica de operador de móviles,Programas de aplicación especifica de operador de móviles,</t>
  </si>
  <si>
    <t>Software de servicios de mensajería para móviles</t>
  </si>
  <si>
    <t>Sistema por el cual se brinda el servicio disponible en los teléfonos móviles que permite el envío de mensajes cortos</t>
  </si>
  <si>
    <t>Software de servicio de mensajería por móvil,Programa de servicio de mensajería po movíl,</t>
  </si>
  <si>
    <t>Software de servicios de internet para móviles</t>
  </si>
  <si>
    <t>Sistema informático que permite que los dispositivos móviles puedan utilizar el internet.</t>
  </si>
  <si>
    <t>Software de servicios de Internet por móvil,Programa de servicios de Internet por movil,</t>
  </si>
  <si>
    <t>Software de servicios basados en ubicación para móviles</t>
  </si>
  <si>
    <t>Sistema informático que permite brindar las ubicación del dispositivo mobil en el momento solicitado.</t>
  </si>
  <si>
    <t>Software de servicios por ubicación de móvil,Software de servicios por ubicación de móvill,</t>
  </si>
  <si>
    <t>Fotocopiadoras</t>
  </si>
  <si>
    <t>Es una máquina que hace copias en papel de documentos y otras imágenes visuales de forma rápida y barata.</t>
  </si>
  <si>
    <t>Fotocopiadoras,Impresoras,</t>
  </si>
  <si>
    <t>Aparatos de fax</t>
  </si>
  <si>
    <t>Es el equipo electronico que permite recibir o enviar una transmisión telefónica de material escaneado impreso (tanto texto como imágenes), normalmente a un número de teléfono conectado a una impresora o a otro dispositivo de salida.</t>
  </si>
  <si>
    <t>Aparatos de fax,Facsímil,</t>
  </si>
  <si>
    <t>Máquinas multifuncionales</t>
  </si>
  <si>
    <t>Máquinas de múltiples funciones,Maquinas Funcionales,multifuncional</t>
  </si>
  <si>
    <t>Emisores (senders) digitales</t>
  </si>
  <si>
    <t xml:space="preserve">Se utiliza para introducir imágenes de papel, libros, negativos o diapositivas. Estos dispositivos ópticos pueden reconocer caractéres o imágenes, y para referirse a este se emplea en ocasiones la expresión lector óptico (de caracteres). </t>
  </si>
  <si>
    <t>Emisores digitales,Ordenadores digitales,escaner</t>
  </si>
  <si>
    <t>Duplicadores digitales</t>
  </si>
  <si>
    <t>Es una máquina que hace copias en papel de documento, igual que una fotocopiadora, pero en grandes volumenes y velocidad.  Estan diseñadas para ahorrar dinero</t>
  </si>
  <si>
    <t>Duplicadores digitales,Teleconvertidores digitales,</t>
  </si>
  <si>
    <t>Máquinas de interruptor de fax</t>
  </si>
  <si>
    <t>Es un dispositico conectado a un fax, que pasa la señal de un equipo a otro.</t>
  </si>
  <si>
    <t>Dispositivo de conmutación de fax,Dispositivo multifuncional,</t>
  </si>
  <si>
    <t>Máquinas cortadoras de papel o accesorios</t>
  </si>
  <si>
    <t>Maquinaria industrial utilizada para cortar en linea recta un grupo de materiales.</t>
  </si>
  <si>
    <t>Máquinas para cortar papel o accesorios,Maquinas para picar papel,Guillotina para papel</t>
  </si>
  <si>
    <t>Máquinas perforadoras o para unir papel</t>
  </si>
  <si>
    <t>Equipo manual o electrico utilizado parar encuader las páginas de algún documento.</t>
  </si>
  <si>
    <t>Punzonadoras o máquinas encuadernadoras,Maquinas de encuadernación,Engargoladora</t>
  </si>
  <si>
    <t>Máquinas trituradoras de papel o accesorios</t>
  </si>
  <si>
    <t>Las trituradoras de papel, como el nombre sugiere, son aparatos que trituran documentos a trozos finos de modo que la información que contienen resulta ilegible.</t>
  </si>
  <si>
    <t>Máquinas destructoras de papel o accesorios,Maquinas para cortar papel,Trituradoras de Papel</t>
  </si>
  <si>
    <t>Tablas de protección de base</t>
  </si>
  <si>
    <t>Perfiles estables, hechos de cartón ondulado, que protegen de golpes y rasguños, asegurando que además, mantengan su sitio durante el transporte.</t>
  </si>
  <si>
    <t>Cartones protectores,Acabado protector,</t>
  </si>
  <si>
    <t>Máquinas para emparejar papel</t>
  </si>
  <si>
    <t>Se utilizan para ayudar a eliminar la estática en sus documentos y alinear sus páginas para la perforación, encuadernación, corte, de correo o envío. Puede utilizar un corredor de papel para asegurarse de que todas sus páginas están perfectamente alineados antes de terminar o cortarlas.</t>
  </si>
  <si>
    <t>Igualadoras de papel,Duplicadoras de papel,corredores de papel</t>
  </si>
  <si>
    <t>Máquinas para clasificar papel</t>
  </si>
  <si>
    <t>Equipo que ayuda a clasificar los diferentes tipos de papel a partir de una corriente de residuos de papel con mayor eficiencia</t>
  </si>
  <si>
    <t>Clasificadoras de papel,</t>
  </si>
  <si>
    <t>Opciones de color o actualizaciones</t>
  </si>
  <si>
    <t>Elemento utilizado para modificar el color de algo.</t>
  </si>
  <si>
    <t>Opciones o mejoras del color,</t>
  </si>
  <si>
    <t>Bandejas de impresión a doble cara</t>
  </si>
  <si>
    <t xml:space="preserve">Es ​​una impresora con dúplex de papel y dos bandejas. </t>
  </si>
  <si>
    <t>Bandejas de comunicación doble,</t>
  </si>
  <si>
    <t>Unidades de impresión a doble cara</t>
  </si>
  <si>
    <t>Impresión a doble cara es una característica de impresoras de computadoras y las impresoras multifunción (MFP), que permite la impresión automática de una hoja de papel por ambos lados. Los dispositivos de impresión sin esta capacidad sólo se pueden imprimir en una sola cara del papel, a veces llamada la impresión a una cara. Este es un término anticuado no se utiliza comúnmente en el lugar de trabajo.</t>
  </si>
  <si>
    <t>Unidades de comunicación doble,</t>
  </si>
  <si>
    <t>Terminales de facsímil</t>
  </si>
  <si>
    <t>Dispositivo que el usuario lleva a cabo en el oído para escuchar el sonido de audio a través del receptor.</t>
  </si>
  <si>
    <t>Auriculares de fax,Audifonos de fax,</t>
  </si>
  <si>
    <t>Bandejas o alimentadores de máquinas de oficina</t>
  </si>
  <si>
    <t>En impresoras multifunción o todo-en-uno, máquinas de fax, fotocopiadoras y escáneres, un alimentador automático de documentos o ADF es una característica que tiene varias páginas y alimenta el papel de una página a la vez en un escáner o copiadora, que permite la usuario escanear, y así copiar, imprimir o hacer fax de documentos de varias páginas sin tener que reemplazar manualmente cada página.</t>
  </si>
  <si>
    <t>Bandejas o alimentadores para máquinas de oficina,Maquina expendedora de oficina,</t>
  </si>
  <si>
    <t>Unidades de fotoconductores o imágenes</t>
  </si>
  <si>
    <t>Como su propio nombre indica es una resistencia que varia su valor en función de la luz que incide sobre su superficie. Contra mas sea la intensidad de luz que incida en la superficie de la LDR menor será su resistencia y contra menos luz incida mayor será la resistencia. La forma externa puede variar de la mostrada en esta foto ya que este modelo en concreto no es muy común pero la función es la misma.</t>
  </si>
  <si>
    <t>Fotoconductores o unidades de imagen</t>
  </si>
  <si>
    <t>Unidades de grapadoras</t>
  </si>
  <si>
    <t>Utensilio que se emplea para unir hojas de papel, plástico o láminas de madera colocando una grapa.</t>
  </si>
  <si>
    <t>Grapadoras,Clipsadoras,presilladora,corchetera,cosedora,abrochadora,engrampadora,engrapadora</t>
  </si>
  <si>
    <t>Filtros de ozono</t>
  </si>
  <si>
    <t>Dispositivo que elimina los elementos contaminantes, tóxicos, humos, partículas, presentes y/o suspendidos en el aire.</t>
  </si>
  <si>
    <t>Filtros de ozono,purificador de aiere</t>
  </si>
  <si>
    <t>Ensamblajes de réplica</t>
  </si>
  <si>
    <t>Es una superficie pulida en la que al incidir la luz, se refleja siguiendo las leyes de la reflexión.</t>
  </si>
  <si>
    <t>Conjuntos de espejos,</t>
  </si>
  <si>
    <t>Ensamblajes magnéticos de recogida</t>
  </si>
  <si>
    <t>Cuerpo o dispositivo con un magnetismo significativo, de forma que tiende a juntarse con otros imanes o metales ferromagnéticos.</t>
  </si>
  <si>
    <t>Conjuntos de captación magnética,iman</t>
  </si>
  <si>
    <t>Compresor de ensamblaje</t>
  </si>
  <si>
    <t>Un compresor es una máquina de fluido que está construida para aumentar la presión y desplazar cierto tipo de fluidos llamados compresibles, tal como lo son los gases y los vapores.</t>
  </si>
  <si>
    <t>Conjunto de compresor,Banco de compresores,</t>
  </si>
  <si>
    <t>Apiladores de buzón de correo</t>
  </si>
  <si>
    <t>Máquina de embalaje que aplila bandejas, que normalmente están llenas.</t>
  </si>
  <si>
    <t>Apiladores de bandejas,</t>
  </si>
  <si>
    <t>Contadores de copias</t>
  </si>
  <si>
    <t>Contadores de copias,</t>
  </si>
  <si>
    <t>Unidades de facsímil para máquinas de oficina</t>
  </si>
  <si>
    <t> Unidades para hacer copias o reproducciones muy precisas, casi perfectas, de un documento para máquinas de oficinas.</t>
  </si>
  <si>
    <t>Unidades de fax para máquinas de oficina,</t>
  </si>
  <si>
    <t>Cubiertas de platinas</t>
  </si>
  <si>
    <t>Artículo que cubre el documento original y cristal de exposición si no hay alimentador de documento presente.</t>
  </si>
  <si>
    <t>Cubiertas de platina,</t>
  </si>
  <si>
    <t>Unidades de perforación de orificios</t>
  </si>
  <si>
    <t xml:space="preserve">Una perforadora o sacabocados de papel es un accesorio de oficina habitual que se emplea para practicar perforaciones en hojas de papel, a menudo con el propósito de unir las hojas con anillas.
</t>
  </si>
  <si>
    <t>Perforadoras,Verificadoras,</t>
  </si>
  <si>
    <t>Adaptadores infrarrojos</t>
  </si>
  <si>
    <t>Se trata de un dispositivo portátil que permite enviar y recibir datos entre la computadora y otros dispositivos compatibles como teléfonos celulares modernos, dispositivos PDA, colectoras de datos, otras computadoras, etc., por medio de ondas de calor de muy baja potencia (ondas infrarrojas), simplemente conectándolo al puerto USB de la computadora y configurándolo de manera adecuada.</t>
  </si>
  <si>
    <t>Adaptadores de infrarrojos,</t>
  </si>
  <si>
    <t>Accesorios de copiado o escaneado</t>
  </si>
  <si>
    <t>Accesorios de maquinarias que hacen copias en papel  o escanean documentos y otras imagenes visuales de una manera rápida y barata.</t>
  </si>
  <si>
    <t>Accesorios de copiado o escaneado,</t>
  </si>
  <si>
    <t>Fuentes de lenguaje</t>
  </si>
  <si>
    <t xml:space="preserve"> La configuración de fuentes e idiomas que permite leer en Internet y utilizar el navegador en tu lengua materna.</t>
  </si>
  <si>
    <t>Fuentes de idiomas,</t>
  </si>
  <si>
    <t>Husos de medios</t>
  </si>
  <si>
    <t xml:space="preserve"> Es una herramienta similar y complementaria al Árbol de Problemas, que pretende facilitar la comprensión amplia de la solución y su formulación en términos operativos. El objetivo de este análisis es identificar los cambios requeridos para que el problema sea resuelto.</t>
  </si>
  <si>
    <t>Árbol de medios,</t>
  </si>
  <si>
    <t>Actualizaciones de energía de buzón de correo multi recipientes</t>
  </si>
  <si>
    <t>Modulos que facilita la ampliación de depósitos cuando es necesario.</t>
  </si>
  <si>
    <t>Ampliaciones de potencia de bandejas de varios depósitos,</t>
  </si>
  <si>
    <t>Buzones de correo multi recipientes</t>
  </si>
  <si>
    <t xml:space="preserve">Depósito de papel de varias bandejas </t>
  </si>
  <si>
    <t>Bandejas de varios depósitos,</t>
  </si>
  <si>
    <t>Actualizaciones de multi funciones</t>
  </si>
  <si>
    <t>Software de funciones avanzadas o soluciones controlador básico.</t>
  </si>
  <si>
    <t xml:space="preserve">Mejoras multifunciones,Soluciones multifunciones,      </t>
  </si>
  <si>
    <t>Gabinetes de impresora</t>
  </si>
  <si>
    <t>Mueble para impresora.</t>
  </si>
  <si>
    <t>Armarios de impresora,Muebles de impresoras,</t>
  </si>
  <si>
    <t>Actualizaciones de emulación de impresoras</t>
  </si>
  <si>
    <t>Software admite códigos y modos de funcionamiento de otros modelos o marcas del mercado.</t>
  </si>
  <si>
    <t>Mejoras de emulación de impresora,</t>
  </si>
  <si>
    <t>Puestos para impresoras</t>
  </si>
  <si>
    <t>Un pequeño estante, apoyo, o una mesa para sostener un dispositivo que imprime texto o gráficos en papel.</t>
  </si>
  <si>
    <t>Soportes de impresora,Brazos de impresora,</t>
  </si>
  <si>
    <t>Alimentadores de rollos</t>
  </si>
  <si>
    <t>Se fabrica en acero cromado grabado mecánicamente o bien cerámico grabado mediante láser para disponer de una superficie con microceldas con las que se controla el nivel de tinta que se transmite en el proceso de impresión. Esta tinta se recoge de una cubeta y se transmite al soporte de impresión que, a su vez, imprime la imagen en el soporte receptor.</t>
  </si>
  <si>
    <t>Avances por rodillo,</t>
  </si>
  <si>
    <t>Apiladores de salida</t>
  </si>
  <si>
    <t>Dispositivo de salida de una impresora, con la finalidad de resguardar el elemento impreso</t>
  </si>
  <si>
    <t>Apiladoras de salida,Bandeja de salida,</t>
  </si>
  <si>
    <t>Dispositivo que se utiliza para realizar cálculos aritméticos.</t>
  </si>
  <si>
    <t>Calculadoras o accesorios,Sumadora o accesorios,</t>
  </si>
  <si>
    <t>Máquinas sumadoras</t>
  </si>
  <si>
    <t>Tipo de calculadora, generalmente especializada para los cálculos de contabilidad.</t>
  </si>
  <si>
    <t>Máquinas sumadoras,Máquina de sumar,</t>
  </si>
  <si>
    <t>Máquinas contabilizadoras</t>
  </si>
  <si>
    <t>Fue en general una calculadora y la combinación de la impresora a medida para una actividad comercial específica, como facturación, nóminas o contabilidad.</t>
  </si>
  <si>
    <t>Máquinas contables,</t>
  </si>
  <si>
    <t>Cajas registradoras</t>
  </si>
  <si>
    <t xml:space="preserve">Aparato mecánico o electrónico que permite calcular y registrar transacciones comerciales, e incluye un cajón para guardar dinero. </t>
  </si>
  <si>
    <t>Cajas registradoras,</t>
  </si>
  <si>
    <t>Cintas para calculadoras</t>
  </si>
  <si>
    <t>Tiras de papel enrollado para las máquinas calculadoras</t>
  </si>
  <si>
    <t>Cintas de calculadora,Rollos de calculadora,</t>
  </si>
  <si>
    <t>Cintas para cajas registradoras</t>
  </si>
  <si>
    <t>Es una cinta de tinta seca de color que se emplea en la máquina registradora</t>
  </si>
  <si>
    <t>Cintas de caja registradora,Rollos de caja registradora,</t>
  </si>
  <si>
    <t>Máquinas de endoso de cheques</t>
  </si>
  <si>
    <t>Aparato mecánico utilizado para dejar escrito en los cheques la información del que se le cede una letra el documento.</t>
  </si>
  <si>
    <t>Máquinas para endosar cheques,</t>
  </si>
  <si>
    <t>Máquinas para escribir cheques</t>
  </si>
  <si>
    <t>Aparato mecánico utilizado para escribir los cheques.</t>
  </si>
  <si>
    <t>Máquinas para extender cheques,Maquina para confecionar cheques,</t>
  </si>
  <si>
    <t>Película de laminación</t>
  </si>
  <si>
    <t>Material utilizado para mejorar la resistencia, la estabilidad y aspecto de otro material.</t>
  </si>
  <si>
    <t>Lámina para plastificar,</t>
  </si>
  <si>
    <t>Bolsas de laminadores</t>
  </si>
  <si>
    <t xml:space="preserve">Funda que se recubre con una película-activado por calor que se adhiere al producto que está siendo laminado ya que se ejecuta a través del laminador. El lado del sustrato de la tarjeta contiene un adhesivo activado por calor que los bonos de la impresión al sustrato. </t>
  </si>
  <si>
    <t>Sobres de laminador,</t>
  </si>
  <si>
    <t>Láminas de transferencia</t>
  </si>
  <si>
    <t>Este papel de transferencia que permite producir un efecto metálico sin usar una hoja metálica adiciona</t>
  </si>
  <si>
    <t>Papeles metálicos de transferencia,</t>
  </si>
  <si>
    <t>Láminas creativas</t>
  </si>
  <si>
    <t> Los papel metalico adecuados para cada tipo de trabajo o impresión</t>
  </si>
  <si>
    <t>Papeles metálicos de diseño,</t>
  </si>
  <si>
    <t>Máquinas de franqueo o estampillado</t>
  </si>
  <si>
    <t>Son dispositivos que estampan signos distintivos tales como sellos postales o cualquier forma autorizada por una marca determinada. Estos franqueos pueden ser  sellos postales impresos, estampados o grabados, además de otro tipo de impresiones, como etiquetas, códigos, firmas, textos escritos, logotipos, etc.</t>
  </si>
  <si>
    <t>Máquinas franqueadoras,</t>
  </si>
  <si>
    <t>Máquinas para abrir correspondencia</t>
  </si>
  <si>
    <t>Maquina automatizada para el  procesamiento del correo entrante, de corte sobre para recortar, correo abrecartas.</t>
  </si>
  <si>
    <t>Máquinas para apertura del correo,</t>
  </si>
  <si>
    <t>Máquinas para sellar correspondencia</t>
  </si>
  <si>
    <t>Maquina usada para cerrar el correo</t>
  </si>
  <si>
    <t>Máquinas para cerrar el correo,</t>
  </si>
  <si>
    <t>Máquinas para cancelar estampillas</t>
  </si>
  <si>
    <t>Aparato para anular o cancelar las estampillas</t>
  </si>
  <si>
    <t>Máquinas para cancelar,</t>
  </si>
  <si>
    <t>Máquinas para direcciones</t>
  </si>
  <si>
    <t>Se utilizan para imprimir las direcciones en el servicio postal y asi regular a su clientela.</t>
  </si>
  <si>
    <t>Máquinas de imprimir direcciones,</t>
  </si>
  <si>
    <t>Dobladores de cartas</t>
  </si>
  <si>
    <t>Maquina para doblar cartas</t>
  </si>
  <si>
    <t>Dobladores de cartas,</t>
  </si>
  <si>
    <t>Colocadores de estampillas</t>
  </si>
  <si>
    <t>Maquina para pegar sellos</t>
  </si>
  <si>
    <t>Pegadora de sellos,</t>
  </si>
  <si>
    <t>Accesorios para máquinas de correo</t>
  </si>
  <si>
    <t>Accesorios para una máquina que prepara el correo para ser enviado, como poner la dirección, sellado, pesaje, etc</t>
  </si>
  <si>
    <t>Accesorios de máquina postal,</t>
  </si>
  <si>
    <t>Endosador</t>
  </si>
  <si>
    <t>Una persona que suscribe;  trasladar el valor de un determinado valor cambiario a otra persona,</t>
  </si>
  <si>
    <t>Endosadoras,Endosos,</t>
  </si>
  <si>
    <t>Alimentadores de documentos para escáneres</t>
  </si>
  <si>
    <t>Fotocopiadoras y escáneres, un alimentador automático de documentos o ADF es una característica que tiene varias páginas y se alimenta el papel de una página a la vez en un escáner o copiadora,  que permite la usuario escanear, y así copiar, imprimir o fax documentos de varias páginas sin tener que reemplazar manualmente cada página</t>
  </si>
  <si>
    <t>Alimentadores de documentos de escáner,</t>
  </si>
  <si>
    <t>Adaptadores de transparencia para escáneres</t>
  </si>
  <si>
    <t xml:space="preserve">Estos escáner permiten escanear varios formatos de película transparente, sea negativa, positiva, color o blanco y negro. </t>
  </si>
  <si>
    <t>Adaptadores de transparencia de escáner,</t>
  </si>
  <si>
    <t>Máquinas de agrupación</t>
  </si>
  <si>
    <t>Un dispositivo que acumula automáticamente latas, cajas o envases de vidrio para la carga semiautomática o automática o para el envío de cajas de cartón mediante el ensamblaje de los paquetes en unidades de cuenta  y patrón predeterminado que luego son envueltos en papel, películas de láminas de papel o de cartón corrugado por la máquina</t>
  </si>
  <si>
    <t>Máquinas para hacer bultos,</t>
  </si>
  <si>
    <t>Máquinas para envolver paquetes</t>
  </si>
  <si>
    <t>Máquina automática para embalar paquetes o regalos.</t>
  </si>
  <si>
    <t>Máquinas para envolver paquetes,</t>
  </si>
  <si>
    <t>Prensas de sellamiento</t>
  </si>
  <si>
    <t>Instrumento con imágenes grabadas que, a través de la impresión de tinta sobre el papel, se utiliza para autorizar documentos.</t>
  </si>
  <si>
    <t>Prensas para sellar,</t>
  </si>
  <si>
    <t>Máquinas selladoras</t>
  </si>
  <si>
    <t>Maquinaria destinada para cerrar o sellar  latas o envases.</t>
  </si>
  <si>
    <t>Máquinas de cerrar,Maquinas de cierre,</t>
  </si>
  <si>
    <t>Tensionadores o selladoras para zunchado</t>
  </si>
  <si>
    <t>Máquinas de cerrar, tensionadores o cerradores para enflejamiento, máquinas atadoras, intercaladotas. Etiquetadoras. Fechadores o numeradores.</t>
  </si>
  <si>
    <t>Tensionadores o cerradores para enflejamiento,</t>
  </si>
  <si>
    <t>Máquinas para amarrar</t>
  </si>
  <si>
    <t>Son maquinas para el atado automático de paquetes.</t>
  </si>
  <si>
    <t>Máquinas atadoras,Maquinas de amarre,</t>
  </si>
  <si>
    <t>Intercaladores</t>
  </si>
  <si>
    <t xml:space="preserve">Es una pieza de equipo de oficina que facilita la clasificación de los documentos. Se organiza las páginas de un documento con el fin, y con frecuencia está unido a una copiadora que produce múltiples conjuntos de documentos. Para </t>
  </si>
  <si>
    <t>Intercaladoras,Compaginadoras,</t>
  </si>
  <si>
    <t>Máquinas para fechar o numerar</t>
  </si>
  <si>
    <t>Los sellos manuales que  se caracterizan por tener tanto números, fecha, horario, texto o una combinación de estos.</t>
  </si>
  <si>
    <t>Fechadores o numeradores,Sellos de caucho o de goma,</t>
  </si>
  <si>
    <t>Máquinas de prensa de identificación id</t>
  </si>
  <si>
    <t>Máquina impresora de tarjetas.</t>
  </si>
  <si>
    <t>Máquinas de prensa de tarjetas de identificación (ID),</t>
  </si>
  <si>
    <t>Máquinas para aplicar de etiquetas</t>
  </si>
  <si>
    <t>Equipos de oficina que se utilizan dentro de un proceso para colocar las etiquetas a una superficie.</t>
  </si>
  <si>
    <t>Aplicadoras de etiquetas,Impresora de etiquetas,</t>
  </si>
  <si>
    <t>Máquinas para hacer etiquetas</t>
  </si>
  <si>
    <t>Equipo de impresión portatil que se utiliza para confeccionar etiquetas para su posterior ubicación.</t>
  </si>
  <si>
    <t>Etiquetadoras,Impresoras,</t>
  </si>
  <si>
    <t>Equipos para rotulado</t>
  </si>
  <si>
    <t>Sistema de rotulación realmente fácil de usar, adecuado para imprimir gran variedad de señales y etiquetas muy duraderas, con una gran calidad de impresión.</t>
  </si>
  <si>
    <t>Equipo de rotulación,</t>
  </si>
  <si>
    <t>Grabadora de relieve para cinta</t>
  </si>
  <si>
    <t>Equipo que crea en una cinta de grabación especial, normalmente en un plástico duro, un relieve utilizando presión.</t>
  </si>
  <si>
    <t>Grabador de cinta en relieve,Dymo</t>
  </si>
  <si>
    <t>Sistemas de etiquetado automático</t>
  </si>
  <si>
    <t xml:space="preserve">Consta de tres componentes principales: una cabeza de etiquetado, un transportador automatico para el transporte de productos, y un sistema de control integrado de cada uno de los cuales, a su vez, tiene su propia sub-componentes. </t>
  </si>
  <si>
    <t>Sistemas de etiquetaje automático,Aplicadores de etiquetaje automatico,</t>
  </si>
  <si>
    <t>Sistemas de etiquetado semiautomáticos</t>
  </si>
  <si>
    <t xml:space="preserve">Consta de tres componentes principales: una cabeza de etiquetado, un transportador manual para el transporte de productos, y un sistema de control integrado de cada uno de los cuales, a su vez, tiene su propia sub-componentes. </t>
  </si>
  <si>
    <t>Sistemas de etiquetaje semiautomático,Aplicadores de etiquetaje semiautomático,</t>
  </si>
  <si>
    <t>Dispensadores de etiquetas</t>
  </si>
  <si>
    <t>Recipientes que almacen y suministran cuando es requerido las etiquetas.</t>
  </si>
  <si>
    <t>Expendedoras de etiquetas,Surtidoras de etiquetas,</t>
  </si>
  <si>
    <t>Cartuchos de etiquetas adhesivas</t>
  </si>
  <si>
    <t>Suministros de etiquetas adhesivas para su utilización.</t>
  </si>
  <si>
    <t>Cartuchos de etiquetas adhesivas,Rollos de etiquetas adhesivas,</t>
  </si>
  <si>
    <t>Máquinas contadoras de dinero</t>
  </si>
  <si>
    <t xml:space="preserve">Máquina que cuenta el dinero-ya sea pilas de billetes sueltos o colecciones de monedas. Los contadores pueden ser puramente mecánica o el uso de componentes electrónicos. </t>
  </si>
  <si>
    <t>Máquinas contadoras de dinero,</t>
  </si>
  <si>
    <t>Sorteadoras</t>
  </si>
  <si>
    <t>Equipos utilizados dentro de un proceso para la clasificación de un producto.</t>
  </si>
  <si>
    <t xml:space="preserve">Clasificadores,dispositivos de clasificación automatica </t>
  </si>
  <si>
    <t>Máquinas para envolver monedas</t>
  </si>
  <si>
    <t>Máquina que cuenta el dinero que viene suelto en monedas y luego las embala en sus respectivas denominaciones.</t>
  </si>
  <si>
    <t>Estuchadoras de monedas,</t>
  </si>
  <si>
    <t>Máquinas de escribir</t>
  </si>
  <si>
    <t>Dispositivo mecánico, electromecánico o electrónico, con un conjunto de teclas que, al ser presionadas, imprimen caracteres en un documento, normalmente papel.</t>
  </si>
  <si>
    <t>Máquinas de escribir,maquinilla</t>
  </si>
  <si>
    <t>Ruedas de margarita para impresoras</t>
  </si>
  <si>
    <t>Dispositivo de impresión que lleva la plantilla de los caracteres a imprimir alrededor de su borde e imprime un carácter a la vez, girando después de cada carácter en la posición adecuada para la siguiente.</t>
  </si>
  <si>
    <t>Ruedas impresoras,mecanismo en forma de disco</t>
  </si>
  <si>
    <t>Máquinas de estenotipio</t>
  </si>
  <si>
    <t>Máquina utilizada para utilizar el método de escritura llamada estenotipia.</t>
  </si>
  <si>
    <t>Estenotipos,</t>
  </si>
  <si>
    <t>Máquinas para dictado</t>
  </si>
  <si>
    <t>Dispositivo de grabación de sonido usado comúnmente para grabar un discurso que más tarde debe reproducirse o mecanografiarse.</t>
  </si>
  <si>
    <t>Máquinas de dictado,dictáfono</t>
  </si>
  <si>
    <t>Cinta de máquinas de escribir</t>
  </si>
  <si>
    <t xml:space="preserve">Es un módulo prescindible que tiene la función de la transferencia de pigmento al papel en diversos dispositivos para la impresión de impacto. </t>
  </si>
  <si>
    <t>Cintas de máquina de escribir,Cintas de tintas maquina de escribir,</t>
  </si>
  <si>
    <t>Procesadores de palabras</t>
  </si>
  <si>
    <t>Es una aplicación informática destinada a la creación o modificación de documentos escritos por medio de una computadora</t>
  </si>
  <si>
    <t>Procesadores de texto,Modificadores de texto,</t>
  </si>
  <si>
    <t>Elementos de impresión para máquinas de escribir</t>
  </si>
  <si>
    <t>Todo los dispositivos necesarios para que una impresora pueda realizar su función</t>
  </si>
  <si>
    <t>Elementos de impresión de máquina de escribir,</t>
  </si>
  <si>
    <t>Kits de accesorios o suministros para máquinas de escribir</t>
  </si>
  <si>
    <t>Accesorios que se le colocan al dispositivo principal.</t>
  </si>
  <si>
    <t>Kits de materiales para máquina de escribir o accesorios,</t>
  </si>
  <si>
    <t>Kits de inicio para máquinas de escribir</t>
  </si>
  <si>
    <t>Es un dispositivo mecánico, electromecánico o electrónico, con un conjunto de teclas que, al ser presionadas, imprimen caracteres en un documento, normalmente papel.</t>
  </si>
  <si>
    <t>Kits de inicio de máquina de escribir,</t>
  </si>
  <si>
    <t>Laminadoras</t>
  </si>
  <si>
    <t>Equipo electronico que utiliza el calor y una bolsa de laminación para plastificar algún documento.</t>
  </si>
  <si>
    <t>Plastificadoras,laminadora</t>
  </si>
  <si>
    <t>Kits de viaje para máquinas de oficina</t>
  </si>
  <si>
    <t>Conjunto de elementos destinados para transportar los equpos de la oficina.</t>
  </si>
  <si>
    <t>Equipo de viaje para máquinas de oficina,</t>
  </si>
  <si>
    <t>Accesorios de almacenamiento para máquinas de almacenamiento</t>
  </si>
  <si>
    <t>Recipientes con la finalidad de custodiar las máquinas de la oficina.</t>
  </si>
  <si>
    <t>Accesorios de almacenaje para máquinas de oficina,</t>
  </si>
  <si>
    <t>Limpiadoras de cinta</t>
  </si>
  <si>
    <t>Es una sustancia utilizada para la limpieza de las cabezas de grabación / reproducción de una unidad de cinta magnética (tales como en una máquina de cinta de vídeo, o una máquina de cinta de audio).</t>
  </si>
  <si>
    <t>Limpiadores de cintas,limpiador de cabeza</t>
  </si>
  <si>
    <t>Aerosol de aire comprimido</t>
  </si>
  <si>
    <t>Aerosoloes de aire que ha sido sometido a presión por medio de un compresor.</t>
  </si>
  <si>
    <t>Rociada de aire comprimido,</t>
  </si>
  <si>
    <t>Pequeñas bolsas de papel de sales absorbentes húmedas</t>
  </si>
  <si>
    <t>Las bolsitas, que nos encontramos en todo tipo de zapatos, prendas de ropa y demás artículos, y que incluso algunos, colocan en sus propios armarios y roperos para lograr una mejor conservación de la ropa, ya que, como sabrás su principal propiedad es que evitar la humedad.</t>
  </si>
  <si>
    <t>Bolsitas de sales mojados absorbentes,</t>
  </si>
  <si>
    <t>Kits de limpieza de computadores o equipos de oficina</t>
  </si>
  <si>
    <t>Conjunto de elementos utilizados para la limpieza de una computadora y todos sus perifericos.</t>
  </si>
  <si>
    <t>Kit de limpieza para el ordenador o el equipamiento de oficina,</t>
  </si>
  <si>
    <t>Forros para equipos para protegerlos del polvo</t>
  </si>
  <si>
    <t>Cobertores normalmente de plastico que estan diseñados con la forma de cada uno de los componentes de un equipo de oficina.</t>
  </si>
  <si>
    <t>Fundas para proteger del polvo al equipamiento,</t>
  </si>
  <si>
    <t>Limpiadores de discos compactos o removedores de rayones</t>
  </si>
  <si>
    <t>Conjunto de elementos para mantener en buenas condiciones los discos compactos.</t>
  </si>
  <si>
    <t>Limpiadores de compact disc o reparadores de arañazos,</t>
  </si>
  <si>
    <t>Limpiadores de unidades de discos compactos</t>
  </si>
  <si>
    <t>Conjunto de elementos para mantener en buenas condiciones el lector de los discos compactos</t>
  </si>
  <si>
    <t>Limpiadores de unidad de compact disc,Limpiadores de discos compacto,</t>
  </si>
  <si>
    <t>Laminadora</t>
  </si>
  <si>
    <t>Elemento donde se colocan los elementos necesarios para realizar la laminación de alguna superficie.</t>
  </si>
  <si>
    <t>Bandejas de laminación,</t>
  </si>
  <si>
    <t>Pañitos limpiadores para máquinas de oficina</t>
  </si>
  <si>
    <t>Es un instrumento consistente en un conjunto de cerdas unidas a un mango que se utiliza para limpiar el polvo de superficies.</t>
  </si>
  <si>
    <t>Brochas de limpieza de máquinas de oficina,</t>
  </si>
  <si>
    <t>Soluciones limpiadoras para equipos de oficina</t>
  </si>
  <si>
    <t>Sustancias químicas especialmente preparadas para ayudar en la limpieza de los equipos de las oficinas sin ocasionarle daños.</t>
  </si>
  <si>
    <t>Soluciones de limpieza para el equipo de oficina,</t>
  </si>
  <si>
    <t>Destructor de discos compactos</t>
  </si>
  <si>
    <t>Son equipos utilizados para erradicar la información en un disco compacto, utilizando aceros de tres carbonos destruye permanentemente la superficie.</t>
  </si>
  <si>
    <t>Dispositivo de destrucción de discos compactos,</t>
  </si>
  <si>
    <t>Almohadillas o filtros limpiadores de fusores</t>
  </si>
  <si>
    <t>Es una almohadilla de fieltro que se encuentra contra el rodillo fusor y elimina cualquier tóner y la suciedad de la misma (un poco de tóner a veces se transfiere desde el papel a la unidad de fusión). La almohadilla de limpieza del fusor vuelve con incrustaciones de tóner y debe reemplazarse periódicamente.</t>
  </si>
  <si>
    <t>Filtros o almohadillas de limpieza de rodillo térmico,</t>
  </si>
  <si>
    <t>Aceite de fusores</t>
  </si>
  <si>
    <t>La mayoría de las impresoras láser utilizan fusor de aceite, un aceite resistente a la temperatura especial que se aplica a los rodillos del fusor para evitar que el tóner se pegue a ellos. En las impresoras de producción y grandes impresoras para grupos de trabajo, se suministra por separado, y debe ser vertido en un pequeño tanque en la impresora. Impresoras más pequeñas normalmente incorporan el aceite de fusor en la almohadilla de limpieza del fusor.</t>
  </si>
  <si>
    <t>Fusor de aceite,fuser oil</t>
  </si>
  <si>
    <t>Limpiador de fusores</t>
  </si>
  <si>
    <t>Limpiadores de fusor,almohadilla de limpieza del fusor,mecha fusor</t>
  </si>
  <si>
    <t>Fusores</t>
  </si>
  <si>
    <t>La parte de una impresora láser que funde el tóner sobre el medio.</t>
  </si>
  <si>
    <t>Fusibles,Filamento o lamina de metal,</t>
  </si>
  <si>
    <t>Lámparas o ensamblajes de fusores</t>
  </si>
  <si>
    <t>Es el medio que emite un luz para poder hacer trabajar la impresora.</t>
  </si>
  <si>
    <t>Conjuntos o lámparas de rodillo térmico,</t>
  </si>
  <si>
    <t>Correas de impresoras, fax o fotocopiadoras</t>
  </si>
  <si>
    <t>Es una cinta utilizada en cierto equipos de impresión, utilizada para dejar una marca de una letra o numero en un papel u otra superficie.</t>
  </si>
  <si>
    <t>Cintas de cartuchos para impresoras,fax o fotocopiadoras,Toner,</t>
  </si>
  <si>
    <t>Tóner para impresoras o fax</t>
  </si>
  <si>
    <t xml:space="preserve">Es un polvo fino, normalmente de color negro, que se deposita en el papel que se pretende imprimir por medio de atracción electrostática o magnetografía. </t>
  </si>
  <si>
    <t>Toner,Cartuchos de tinta,tinta seca</t>
  </si>
  <si>
    <t>Rollos de transferencia</t>
  </si>
  <si>
    <t>Elemento utilizado dentro de las impresoras con la finalidad de cumplir con la finalidad de marcar en el papel o en otra materia las letras y otros caracteres.</t>
  </si>
  <si>
    <t>Rollos de transferencia,Rodillos de transferencia,</t>
  </si>
  <si>
    <t>Cartuchos de tinta</t>
  </si>
  <si>
    <t>Es un componente sustituible de una impresora que contiene la tinta y, frecuentemente también el propio cabezal de impresión que proyecta la tinta en el papel durante la impresión.</t>
  </si>
  <si>
    <t>Cartuchos de tinta,Toner,</t>
  </si>
  <si>
    <t>Barras de tinta</t>
  </si>
  <si>
    <t xml:space="preserve">Son tintas en estado sólido, principalmente de hollín y cola animal, a veces con incienso o medicinales aromas añadidos. Para hacer que la tinta de la Inkstick, que tiene que ser molido continuamente contra una piedra de tinta con una pequeña cantidad de agua para producir un líquido oscuro que luego se aplica con un cepillo de la tinta. </t>
  </si>
  <si>
    <t>Varas de tinta,tinta sólida</t>
  </si>
  <si>
    <t>Suministros de limpieza de impresoras o faxes o fotocopiadoras</t>
  </si>
  <si>
    <t>Conjunto de elementos para mantener en buenas condiciones impresoras, fax o fotocopiadoras</t>
  </si>
  <si>
    <t>Suministros de limpieza para impresoras,fax o fotocopiadoras,Soprte tecnico para impresora fax o fotocopiadora,</t>
  </si>
  <si>
    <t>Reveladores para impresoras o fotocopiadoras</t>
  </si>
  <si>
    <t>Es una solución que hace visible la imagen latente de un material fotográfico expuesto</t>
  </si>
  <si>
    <t>Reveladores para impresoras y fotocopiadoras,</t>
  </si>
  <si>
    <t>Tambores para impresoras o faxes o fotocopiadoras</t>
  </si>
  <si>
    <t>Es el dispositivo que recibe la imagen desde el láser y la transfiere al papel para producir la impresión final.</t>
  </si>
  <si>
    <t>Tambores de la máquina impresora o facsímil o máquina de fotocopia</t>
  </si>
  <si>
    <t>Cabezales de impresión</t>
  </si>
  <si>
    <t>Dispositivo a través del cual se realizan las impresiones.</t>
  </si>
  <si>
    <t>Cabezales de impresora,Dispositivo de impresión,cabezal de impresión</t>
  </si>
  <si>
    <t>Es un material en forma cilíndrica con tinta para ser utilizada para imprimir.</t>
  </si>
  <si>
    <t>Rollos de tinta,Cartuchos de tinta,</t>
  </si>
  <si>
    <t>Cinta de impresora</t>
  </si>
  <si>
    <t>Elemento de impresión quenta con una cinta cubierta de tinta y que va de un extremo al otro  del equipo de impresión y por el cual se traspasa a través de contacto las letras o caracteres.</t>
  </si>
  <si>
    <t>Cinta de tinta para impresora,</t>
  </si>
  <si>
    <t>Kits de correctores de fase o inyección de tinta</t>
  </si>
  <si>
    <t>Es el conmunto de elementos para suministrarle una tinta compatible a los cartuchos.</t>
  </si>
  <si>
    <t>Sincronizadores o kits de chorro de tinta,Inyectores de chorro de tinta,tinta compatible</t>
  </si>
  <si>
    <t>Kits de recubrimiento de inyección de tinta</t>
  </si>
  <si>
    <t>Conjunto de elementos que reviste el tambor para hacerlo receptivo a la luz.</t>
  </si>
  <si>
    <t>Kits de revestimiento de Laserjet,</t>
  </si>
  <si>
    <t>Kit para impresora</t>
  </si>
  <si>
    <t>Conjunto de elementos utilizados o necesarios para una impresora.</t>
  </si>
  <si>
    <t>Kits para impresoras,Repuestos para impresoras,</t>
  </si>
  <si>
    <t>Cintas de fax</t>
  </si>
  <si>
    <t>Carretes de una cinta de tinta para ser utilizados en los equipos de fax.</t>
  </si>
  <si>
    <t>Cintas para faxes,Rollos para faxes,</t>
  </si>
  <si>
    <t>Película de transparencia</t>
  </si>
  <si>
    <t>Es un material transparente que soporta fotografias o textos por medios fotoquímicos.</t>
  </si>
  <si>
    <t>Película de transparencias,Película de diapositiva,diapositiva,transparencia,filmina</t>
  </si>
  <si>
    <t>Papel de transferencia en caliente para copiadoras</t>
  </si>
  <si>
    <t>Es un material transparente que soporta fotografias o textos por medios fotoquímicos, especialmente diseñado para fotocopiadoras o para soportar temperaturas altas.</t>
  </si>
  <si>
    <t>Papel de transferencia térmica para copiadoras,Papel bond,</t>
  </si>
  <si>
    <t>Recolectores de tóner</t>
  </si>
  <si>
    <t>Componente de la impresora encargada de recoger el toner que cae de una impresión.</t>
  </si>
  <si>
    <t>Recolectores de toner,</t>
  </si>
  <si>
    <t>Guías de rollo para impresoras, faxes o fotocopiadoras</t>
  </si>
  <si>
    <t>Son elementos para mover o guiar.</t>
  </si>
  <si>
    <t>Guías de rodillo de fotocopiadora,fax o impresora,</t>
  </si>
  <si>
    <t>Bandas de impresión</t>
  </si>
  <si>
    <t>Componentes de la impresora que sirve para delimitar las areas de impresión.</t>
  </si>
  <si>
    <t>Bandas de impresión,Polacas de impresión,</t>
  </si>
  <si>
    <t>Máquina de tarjetas de tiempo</t>
  </si>
  <si>
    <t>Dispositivo para registrar el comienzo y final de la jornada laboral de los trabajadores de una empresa. Utilizando una tarjeta de marcación</t>
  </si>
  <si>
    <t>Máquinas de tarjeta registradora de horas trabajadas,reloj de fichar</t>
  </si>
  <si>
    <t>Máquinas estampadoras de tiempo</t>
  </si>
  <si>
    <t xml:space="preserve">Dispositivo para registrar el comienzo y final de la jornada laboral de los trabajadores de una empresa. </t>
  </si>
  <si>
    <t>Máquinas de estampar la hora,Maquina de marcar la hora,reloj de marcar</t>
  </si>
  <si>
    <t>Cinta de repuesto para máquinas de tarjetas de tiempo</t>
  </si>
  <si>
    <t>Repuesto de elemento que mantiene la tinta a ser utilizada en un reloj de marcar.</t>
  </si>
  <si>
    <t>Cinta de repuesto de máquina de tarjeta de fichaje,</t>
  </si>
  <si>
    <t>Estantes para tarjetas de tiempo</t>
  </si>
  <si>
    <t>Elemento utilizado para organizar las fichas de control o de marcar.</t>
  </si>
  <si>
    <t>Organizadores de fichas de control,</t>
  </si>
  <si>
    <t>Tarjetas u hojas de tiempo</t>
  </si>
  <si>
    <t>Elemento, normalmente de cartón o de papel, utilizado para poder imprimir o estampar la hora de entrada o salida del personal.</t>
  </si>
  <si>
    <t>Hojas o fichas de control,Hojas de datos,</t>
  </si>
  <si>
    <t>Tapas de encuadernación</t>
  </si>
  <si>
    <t>Es un elemento de plástico, carton o vinil utilizado para cubrir un documento antes de ser encuadernado.</t>
  </si>
  <si>
    <t>Cubiertas de encuadernación,Portada de encuadernación,</t>
  </si>
  <si>
    <t>Lomos o cierres de encuadernación</t>
  </si>
  <si>
    <t>Elemento utilizado para encuadernar un grupo de páginas.</t>
  </si>
  <si>
    <t>Resortes o lomos de encuadernación,Espirales de encuadernación,</t>
  </si>
  <si>
    <t>Alambres o espirales de encuadernación</t>
  </si>
  <si>
    <t>Elemento en forma de espiral que sirve para colocar las hojas formando un bloque y encuadernarla.</t>
  </si>
  <si>
    <t>Canutillos metálicos o plásticos de encuadernación,Espirales metátlicos o plastico de encuadernación,</t>
  </si>
  <si>
    <t>Peinillas o tiras de encuadernación</t>
  </si>
  <si>
    <t>Elemento utilizado para encuadernar en forma de tiras.</t>
  </si>
  <si>
    <t>Tiras o canutillos de encuadernación,Cubiertas de encuadernación,</t>
  </si>
  <si>
    <t>Cinta de encuadernación</t>
  </si>
  <si>
    <t>Son cintas de unión de tela y papel.</t>
  </si>
  <si>
    <t>Cinta de encuadernación,</t>
  </si>
  <si>
    <t>Kits de encuadernación</t>
  </si>
  <si>
    <t>Elementos utilizados para poder encuadernar documentos en una oficina.</t>
  </si>
  <si>
    <t>Kits de encuadernación,</t>
  </si>
  <si>
    <t>Trituradores de casetes o cintas</t>
  </si>
  <si>
    <t>Aparatos que trituran cintas o cassettes en trozos de modo que la información que contienen resulta destruida.</t>
  </si>
  <si>
    <t>Desmenuzadoras de cintas o cassettes,trituradora de cintas,trituradora de cassettes</t>
  </si>
  <si>
    <t>Sujetadores o dispensadores de mensajes</t>
  </si>
  <si>
    <t>Son elementos de diferentes formas y tamañños que tienen como finalidad sujetar mensajes dejados en algún medio físico.</t>
  </si>
  <si>
    <t>Soportes o dispensadores de mensajes,Contestadora de mensajes,</t>
  </si>
  <si>
    <t>Organizadores de cajones de escritorio</t>
  </si>
  <si>
    <t>Elementos utilizados para organizar dentro de las gavetas.</t>
  </si>
  <si>
    <t>Organizadores para cajones de escritorio,</t>
  </si>
  <si>
    <t>Organizadores o bandejas para el escritorio</t>
  </si>
  <si>
    <t>Elemento utilizado destinado a almacenar y custodiar la correspondecia recibida en una oficina.</t>
  </si>
  <si>
    <t>Bandejas de correspondencia,Buzón de correspondencia,</t>
  </si>
  <si>
    <t>Sujetadores o dispensadores de papeles o tacos</t>
  </si>
  <si>
    <t>elementos que se utilizan para distribuir o sujetar cuadernos.</t>
  </si>
  <si>
    <t>Distribuidores o soportes para cuadernos o papel,</t>
  </si>
  <si>
    <t>Sujeta libros</t>
  </si>
  <si>
    <t>Son elementos utilizados en oficina, bibliotecas o libreros para agrupar y sujetar un grupo de libros, revistar o catalogos.</t>
  </si>
  <si>
    <t>Sujetalibros,Sujetadores de libros,</t>
  </si>
  <si>
    <t>Sujetadores de esferos o lápices</t>
  </si>
  <si>
    <t>Estuche o tubo de metal para resguardar la punta afilada de los lápices.</t>
  </si>
  <si>
    <t>porta lapiceros,Lapiceros,portalapiz</t>
  </si>
  <si>
    <t>Organizadores o accesorios de colgar</t>
  </si>
  <si>
    <t>Dispositivo utilizado para organizar aprovechando espacios en la paredes y lejos de los escritorios.</t>
  </si>
  <si>
    <t>Organizadores colgantes o accesorios,</t>
  </si>
  <si>
    <t>Sistemas de despliegue o sus accesorios</t>
  </si>
  <si>
    <t>Elementos utilizados para poder exhibir algo.</t>
  </si>
  <si>
    <t>Sistemas de exposición o sus accesorios,</t>
  </si>
  <si>
    <t>Estante de literatura</t>
  </si>
  <si>
    <t>Dispositivo utilizado para organizar folletos.</t>
  </si>
  <si>
    <t>Organizador de folletos,Archivo de folletos,</t>
  </si>
  <si>
    <t>Soportes para diarios o calendarios</t>
  </si>
  <si>
    <t>Elementos diseñados para sujetar diarios para ser de fácil utilización</t>
  </si>
  <si>
    <t>Soportes para diarios o calendarios,</t>
  </si>
  <si>
    <t>Estantes u organizadores para estampillas</t>
  </si>
  <si>
    <t>Elementos de soporte de sellos para spoder tenerlo a la disposición del usuario.</t>
  </si>
  <si>
    <t>Organizadores de sellos,</t>
  </si>
  <si>
    <t>Cajas u organizadores de almacenamiento de archivos</t>
  </si>
  <si>
    <t>Es un recipiente, generalmente con forma de prisma rectangular, con una abertura que se cubre con una tapa, para almacenar archivos.</t>
  </si>
  <si>
    <t>Organizadores o cajas de almacenamiento de archivos,</t>
  </si>
  <si>
    <t>Organizadores personales</t>
  </si>
  <si>
    <t>Es un libro o cuaderno con su parte principal originalmente en blanco, pero que con su uso se irá rellenando con las anotaciones que nos permitan recordar y planificar los diversos eventos previstos en para tener tiempo de ocio o ejercicio profesional, los asuntos pendientes de hacer.</t>
  </si>
  <si>
    <t>Organizadores personales,agenda</t>
  </si>
  <si>
    <t>2.3.3.4.01</t>
  </si>
  <si>
    <t>Libros, revistas y periódicos</t>
  </si>
  <si>
    <t>Puestos de estudio</t>
  </si>
  <si>
    <t>Es un soporte de madera para sostener textos, el cual se llama facistol cuando es de grandes dimensiones y tiene cuatro caras que giran sobre un pie elevado.</t>
  </si>
  <si>
    <t>Atriles,Soporte,atril</t>
  </si>
  <si>
    <t>Sujetadores de tarjetas de presentación</t>
  </si>
  <si>
    <t>Es un estuche utilizado para ordener tarjetas de presentación.</t>
  </si>
  <si>
    <t>Tarjeteros,</t>
  </si>
  <si>
    <t>Repisas de distribución de documentos</t>
  </si>
  <si>
    <t>Elementos de oficina que se utiliza para distribuir por niveles la correspondencia recibida.</t>
  </si>
  <si>
    <t>Almohadillas o protectores de superficie</t>
  </si>
  <si>
    <t>Elemento normalmento de corcho o fieltro para proteger una superficie.</t>
  </si>
  <si>
    <t>Almohadillas o protectores de superficies</t>
  </si>
  <si>
    <t>Sujetadores de copias</t>
  </si>
  <si>
    <t>Elemento pesado que se utiliza para poner sobre un grupo de papeles para que los mismos no se muevan.</t>
  </si>
  <si>
    <t>Sujetapapeles,</t>
  </si>
  <si>
    <t>Bolsas para billetes o billeteras</t>
  </si>
  <si>
    <t>Pequeño objeto (generalmente del tamaño de un bolsillo) utilizado para guardar y llevar consigo tarjetas de crédito, billetes, carnés y otros artículos tales como resguardos, tickets, etc.</t>
  </si>
  <si>
    <t>Bolsas o billeteras de moneda,Monederas,monederos,</t>
  </si>
  <si>
    <t>Sorteadores de monedas</t>
  </si>
  <si>
    <t>Máquina que cuenta monedas sueltas, las clasifica y ordena, para que posteriormente sean embaladas.</t>
  </si>
  <si>
    <t>Clasificadores de monedas,Contador de monedas,</t>
  </si>
  <si>
    <t>Envoltorios para monedas o cintas para billetes</t>
  </si>
  <si>
    <t>Dispositivo simple papel diseñado para sostener una denominación específica y el número de billetes de banco o moneda.</t>
  </si>
  <si>
    <t>Envolturas de monedas,fajas para billetes,Cintas de monedas,fajas de billetes,</t>
  </si>
  <si>
    <t>Cajas para efectivo o tiquetes</t>
  </si>
  <si>
    <t>Recipiente utilizado para guardar dinero con la finalidad de ser ahorrado.</t>
  </si>
  <si>
    <t>Alcancías o cajas para billetes,</t>
  </si>
  <si>
    <t>Bandejas de cajas de efectivo</t>
  </si>
  <si>
    <t>Recipiente de metal con compartimientos para separar los billetes y las monedas, con la finalidad de custoria y resguardar el dinero.</t>
  </si>
  <si>
    <t>Bandejas de cajas o alcancías,caja menuda,caja chica,caja de seguridad</t>
  </si>
  <si>
    <t>Archivos de cheques</t>
  </si>
  <si>
    <t>Organizador comunmente en forma de acordeon, para almacenar los cheques.</t>
  </si>
  <si>
    <t>Archivadores de cheques,organizador de cheque</t>
  </si>
  <si>
    <t>Bancos de monedas</t>
  </si>
  <si>
    <t>Recipiente destinado a la acumulación y el almacenaje de monedas, usado en especial por los niños.</t>
  </si>
  <si>
    <t>Huchas,Alcancia,cerdito,chanchito</t>
  </si>
  <si>
    <t>Detectores de billetes falsos o suministros</t>
  </si>
  <si>
    <t>Equipo utilizado en entidades financieras comunmente , con la finalidad de evitar recibir billetes falsos.</t>
  </si>
  <si>
    <t>Suministros o detectores de billetes falsificados,Lectores de billetes,</t>
  </si>
  <si>
    <t>Bandejas de monedas</t>
  </si>
  <si>
    <t>Organizador de monedas según sus denominaciones, utilizadas normalmente en entidades financieras.</t>
  </si>
  <si>
    <t>Bandejas de monedas,Recipientes de dinero,</t>
  </si>
  <si>
    <t>Clips para billetes</t>
  </si>
  <si>
    <t>Dispositivo utilizado normalmente para almacenar dinero en efectivo y tarjetas de crédito de una manera muy compacta para aquellos que no desean llevar una cartera.</t>
  </si>
  <si>
    <t>Pinzas para billetes,Prensa para billetes,</t>
  </si>
  <si>
    <t>Sellos para bolsas de monedas</t>
  </si>
  <si>
    <t>Funda o bolsa donde se puede guardar monedas.</t>
  </si>
  <si>
    <t>Sello de bolsa de monedas,Sellos de seguridad,</t>
  </si>
  <si>
    <t>Sujetadores de tarjetas de crédito</t>
  </si>
  <si>
    <t>Dispositivo utilizado normalmente para almacenar tarjetas de credito de una manera muy compacta para aquellos que no desean llevar una cartera.</t>
  </si>
  <si>
    <t>Tarjeteros para tarjetas de crédito,</t>
  </si>
  <si>
    <t>Estantes de correas de billetes</t>
  </si>
  <si>
    <t>Organizadores de bandas de billetes para hacerlo de facil uso por parte del usuario.</t>
  </si>
  <si>
    <t>Organizadores de precintos de tacos de billetes,</t>
  </si>
  <si>
    <t>Bolsas de depósito</t>
  </si>
  <si>
    <t xml:space="preserve">Bolsa reutilizable para su uso en el desempeño efectivo y cheques al banco a hacer un depósito. La bolsa está hecha de material resistente diseñado para resistir el desgaste y puede bloquear para que el contenido menos accesibles. </t>
  </si>
  <si>
    <t>Bolsas de depósito,Bolsas de seguridad,funda de seguridad,funda de depósito</t>
  </si>
  <si>
    <t>Separadores de cheques</t>
  </si>
  <si>
    <t>Son organizadores para separar los talonarios de pagos, depositos y cualquier otro documento bancario.</t>
  </si>
  <si>
    <t>Separadores de talones,</t>
  </si>
  <si>
    <t>Ayudas para esténciles o textos</t>
  </si>
  <si>
    <t>Regla en la que se han realizado unos vaciados con las formas de las letras, números y símbolos de escritura, de tal forma que introduciendo un elemento de dibujo por ellos y deslizándolo produce la reproducción exacta de los caracteres según indican las normas</t>
  </si>
  <si>
    <t>Plantillas o ayudas para rotulación,Guias para rotulación,</t>
  </si>
  <si>
    <t>Película de dibujo</t>
  </si>
  <si>
    <t>Es una película de papel con una superficie mate para dibujar.</t>
  </si>
  <si>
    <t>Láminas de dibujo,Papel de dibujo,</t>
  </si>
  <si>
    <t>Compases</t>
  </si>
  <si>
    <t>Instrumento que sirve para trazar circunferencias.</t>
  </si>
  <si>
    <t>Compases,compás,compas</t>
  </si>
  <si>
    <t>Papeles de dibujo</t>
  </si>
  <si>
    <t xml:space="preserve">Es un papel que ha sido preparado especialmente para su uso en dibujos técnicos. Tiene una serie de características únicas que se han diseñado para que sea útil para los arquitectos, ingenieros y otras personas que necesitan para preparar los dibujos técnicos. </t>
  </si>
  <si>
    <t>Papeles de dibujo,Láminas de dibujo,</t>
  </si>
  <si>
    <t>Curvas</t>
  </si>
  <si>
    <t xml:space="preserve">Plantillas que sirven para trazar curvas, estando estas definidas sobre sus bordes o bien formando huecos. </t>
  </si>
  <si>
    <t>Curvas,plantillas curvas</t>
  </si>
  <si>
    <t>Transportadores</t>
  </si>
  <si>
    <t>Es un instrumento de medición de ángulos en grados .</t>
  </si>
  <si>
    <t>Transportadores,transportador, transportador semicircular,trasnportador circular</t>
  </si>
  <si>
    <t xml:space="preserve">Regla especial cuya sección transversal tiene forma prismática con el objetivo de contener diferentes escalas en la misma regla. </t>
  </si>
  <si>
    <t>Cuadrantes graduados,Escuadras de angulos,escalímetro,escalimetro</t>
  </si>
  <si>
    <t>Reglas t</t>
  </si>
  <si>
    <t>Instrumento que se utiliza principalmente para dibujar con las escuadras, las cuales se deslizan de un lado a otro y de arriba hacia abajo, transportando las líneas o ángulos.</t>
  </si>
  <si>
    <t>Escuadras en T,Regla T,</t>
  </si>
  <si>
    <t>Plantillas</t>
  </si>
  <si>
    <t>Se usan para dibujar formas estándares cuadrados, hexagonales, triangulares y elípticos.</t>
  </si>
  <si>
    <t>Plantillas o ayudas para rotulación,Guias para rotulación,plantillas de dibujo</t>
  </si>
  <si>
    <t>Triángulos</t>
  </si>
  <si>
    <t>Plantilla con forma de triángulo rectángulo isósceles que se utiliza en dibujo técnico</t>
  </si>
  <si>
    <t>Triángulos,Escuadras,</t>
  </si>
  <si>
    <t>Kits o sets de dibujo</t>
  </si>
  <si>
    <t>Kits o conjuntos para dibujo,Juego de geometria,</t>
  </si>
  <si>
    <t>Puntos o cintas de dibujo</t>
  </si>
  <si>
    <t>Son adhesivos utilizados para pegar el papel de dibujo a la mesa de trabajo, para luego retirarlos facilmente.</t>
  </si>
  <si>
    <t>Cintas o puntos de diseño,</t>
  </si>
  <si>
    <t>Forros de protección para superficies de trabajo</t>
  </si>
  <si>
    <t>Elemento destinado para cubrir la hoja de trabajo cuando se va a dejar de usar.</t>
  </si>
  <si>
    <t>Cubiertas de protección de superficies de trabajo,</t>
  </si>
  <si>
    <t>Forros para mesas de dibujo</t>
  </si>
  <si>
    <t>Elemento destinado parr cubrir el área de trabajo cuando se va a dejar de usar.</t>
  </si>
  <si>
    <t>Cubiertas de mesa de diseño,</t>
  </si>
  <si>
    <t>Tableros de planeación o accesorios</t>
  </si>
  <si>
    <t>Pieza de material plano y rígido de alrededor de 9 x 12 cm, que se utiliza para planificar las tareas.</t>
  </si>
  <si>
    <t>Tableros de planificación o accesorios,</t>
  </si>
  <si>
    <t>Tableros electrónicos de copia o accesorios</t>
  </si>
  <si>
    <t>Es un tablero interactivo, donde puede escribirse y despues de hacerlo enviar la información por correo o imprimirla.</t>
  </si>
  <si>
    <t>Tableros de copiar electrónicos y accesorios,</t>
  </si>
  <si>
    <t>Caballetes o accesorios</t>
  </si>
  <si>
    <t>Es un mueble que constituye una ayuda vertical para exhibir o fijar algo que se apoya sobre él.</t>
  </si>
  <si>
    <t>Caballetes o accesorios,Mesa de trabajo,</t>
  </si>
  <si>
    <t>Tableros de cartas o accesorios</t>
  </si>
  <si>
    <t>Es un tablero que viene con letras y números moldeados, para anunciar algo.</t>
  </si>
  <si>
    <t>Paneles de letras o accesorios,Cartillas de letras,</t>
  </si>
  <si>
    <t>Tableros de borrado en seco o accesorios</t>
  </si>
  <si>
    <t>Tablero rectangular de color blanco usado para escribir o dibujar en él con un marcador o rotulador cuya tinta se borra fácilmente.</t>
  </si>
  <si>
    <t>Pizarras de borrado en seco o accesorios,Tablero de borrado en seco,pizarrón blanco,pizarra blanca</t>
  </si>
  <si>
    <t>Tableros de tiza o accesorios</t>
  </si>
  <si>
    <t xml:space="preserve">Superficie de escritura reutilizable en la cual el texto o figuras se realizan con tiza u otro tipo de rotuladores borrables. </t>
  </si>
  <si>
    <t xml:space="preserve">Pizarras de tiza o accesorios,Tablero de tiza,pizarra,pizarrón,encerado </t>
  </si>
  <si>
    <t>Tableros de noticias o accesorios</t>
  </si>
  <si>
    <t>Lugar donde se pueden dejar mensajes públicos, por ejemplo, un aviso para comprar o vender, anunciar eventos, o proveer información.</t>
  </si>
  <si>
    <t>Tablones de anuncios o accesorios,Carteles de anuncios,tablón de anuncios,cartelera</t>
  </si>
  <si>
    <t>Tableros magnéticos o accesorios</t>
  </si>
  <si>
    <t>Lugar donde se pueden pegar mensajes públicos con el uso de imanes.</t>
  </si>
  <si>
    <t>Tableros magnéticos o accesorios, Carteles magnéticos,</t>
  </si>
  <si>
    <t>Kits o accesorios para limpieza de tableros</t>
  </si>
  <si>
    <t>Conjunto de instrumentos necesarios para limpiar y mantener en buen estado las pizarras</t>
  </si>
  <si>
    <t>Kit de limpieza para pizarra o accesorios,Equipo de limpieza de tablero,</t>
  </si>
  <si>
    <t>Rieles o sujetadores para colgar tableros</t>
  </si>
  <si>
    <t>Elementos de sujerción utilizado para mantener las pizarras en su lugar.</t>
  </si>
  <si>
    <t>Soportes o raíles de perchero,Soportes o rieles de perchero,</t>
  </si>
  <si>
    <t>Tableros blancos interactivos o accesorios</t>
  </si>
  <si>
    <t>Consiste en un ordenador conectado a un video proyector, que muestra la señal de dicho ordenador sobre una superficie lisa y rígida, sensible al tacto o no, desde la que se puede controlar el ordenador, hacer anotaciones manuscritas sobre cualquier imagen proyectada, así como guardarlas, imprimirlas, enviarlas por correo electrónico y exportarlas a diversos formatos.</t>
  </si>
  <si>
    <t>Pizarras blancas interactivas o accesorios,Tableros blancos interactivas,pizarra digital,pizarra intercativa</t>
  </si>
  <si>
    <t>Libretas de direcciones o repuestos</t>
  </si>
  <si>
    <t>Es un libro de pequeño o gran tamaño que se usa para tomar direcciones o su respectivo recambios.</t>
  </si>
  <si>
    <t>Libros de direcciones o recambios,Directorio telefonico</t>
  </si>
  <si>
    <t>Calendarios</t>
  </si>
  <si>
    <t>Sistema de representación del paso de los días, agrupados en unidades superiores, como semanas, meses, años, etc; que se coloca en escritorios.</t>
  </si>
  <si>
    <t>Calendarios de escritorio o recambios</t>
  </si>
  <si>
    <t>Planeadores de reuniones</t>
  </si>
  <si>
    <t>Es un libro de pequño o gran tamaño que se usa para planificar reuniones.</t>
  </si>
  <si>
    <t>Planificadores de reuniones,Agenda de reuniones</t>
  </si>
  <si>
    <t>Libretas de citas o repuestos</t>
  </si>
  <si>
    <t>Es un libro o cuaderno con su parte principal originalmente en blanco, pero que con su uso se irá rellenando con las anotaciones que nos permitan recordar y planificar los diversos eventos previstos en para tener tiempo de ocio o ejercicio profesional, los asuntos pendientes de hacer. O su respectivo recambio</t>
  </si>
  <si>
    <t>Agendas o recambios,Agenta electronica</t>
  </si>
  <si>
    <t>Diarios o repuestos</t>
  </si>
  <si>
    <t>Aquel en que se van asentando día por día y por su orden todas las operaciones del comerciante relativas a su giro o tráfico.</t>
  </si>
  <si>
    <t>Diarios o recambios</t>
  </si>
  <si>
    <t>Cajas de sugerencias</t>
  </si>
  <si>
    <t>Es un dispositivo para obtener comentarios adicionales, preguntas y peticiones.</t>
  </si>
  <si>
    <t>Buzón de sugerencias</t>
  </si>
  <si>
    <t>Planeadores de pared o repuestos</t>
  </si>
  <si>
    <t>Puede ser hojas, tablero donde se van trazando los planos para la ejecución de algo en la pared.</t>
  </si>
  <si>
    <t>Planificadores de pared o recambios,Calendario de pared</t>
  </si>
  <si>
    <t>Tubos de sobres</t>
  </si>
  <si>
    <t>Pieza hueca, de forma por lo comñún cilíndrica y generalmente abierta por ambos extremos, provistos de tapas para realizar envios.</t>
  </si>
  <si>
    <t>Tubos para envíos</t>
  </si>
  <si>
    <t>Sobres</t>
  </si>
  <si>
    <t>Es una máquina para el franqueo automático de envíos postales.</t>
  </si>
  <si>
    <t>Franqueadoras,</t>
  </si>
  <si>
    <t>Sobres de ventana</t>
  </si>
  <si>
    <t>Es un sobre convencional con un plástico de ventana para permitir que la dirección del destinatario que desea imprimir en el papel que contiene.</t>
  </si>
  <si>
    <t>Sobres de ventanillas,</t>
  </si>
  <si>
    <t>Sobres especiales</t>
  </si>
  <si>
    <t>Es un elemento de embalaje común, generalmente hecha de material delgado y plano, con medidas diferentes a las establecidas en la norma internacional ISO 269.</t>
  </si>
  <si>
    <t>Sobres especiales,</t>
  </si>
  <si>
    <t>Sobres estándar</t>
  </si>
  <si>
    <t>Es un elemento de embalaje común, generalmente hecha de material delgado y plano.La norma internacional ISO 269 define varios tamaños de sobres estándar, que están diseñados para su uso con ISO 216 tamaños de papel estándar.</t>
  </si>
  <si>
    <t>Sobres estándar,</t>
  </si>
  <si>
    <t>Sobres de catálogos o de gancho</t>
  </si>
  <si>
    <t>Es un elemento de embalaje común, generalmente hecha de material delgado y plano, utilizado para contener catalogos.</t>
  </si>
  <si>
    <t>Sobres de catálogo o broche, Sobres con seguridad,</t>
  </si>
  <si>
    <t>Repositorios para mensajes</t>
  </si>
  <si>
    <t>Recipientes de plástico o de metal comunmente diseñados para almacenar la correspondencia.</t>
  </si>
  <si>
    <t>Buzones para mensajes,</t>
  </si>
  <si>
    <t>Bolsas para correo</t>
  </si>
  <si>
    <t>Elementos de almacenamiento utilizados para el transporte de mensajería, ligeros y resistentes al agua.</t>
  </si>
  <si>
    <t>Bolsas de correspondencia,Bolsas de mensajeria,fundas de mensajeria</t>
  </si>
  <si>
    <t>Sellos para correo</t>
  </si>
  <si>
    <t>Elementos utilizados para cerrar las fundas, sobres o dispositivo utilizado para almacenar una correspondencia.</t>
  </si>
  <si>
    <t>Cierres para sobres</t>
  </si>
  <si>
    <t>Cajas para correo</t>
  </si>
  <si>
    <t>Es un recipiente, generalmente con forma de prisma rectangular, con una abertura que se cubre con una tapa, para el envío por mensajeria.</t>
  </si>
  <si>
    <t>Cajas de envío postal,</t>
  </si>
  <si>
    <t>Tapas de tubos para correo</t>
  </si>
  <si>
    <t>Elemento para cerrar una pieza huca, de forma cilíndrica utilizada para transportar conmumente planos u obras de arte.</t>
  </si>
  <si>
    <t>Tapones de tubos de envío postal,</t>
  </si>
  <si>
    <t>Estampillas</t>
  </si>
  <si>
    <t>Trozo pequeño de papel, con timbre oficial de figuras o signos grabados, que se pega a ciertos documentos para darles valor y eficacia.</t>
  </si>
  <si>
    <t>Sellos,estampilla</t>
  </si>
  <si>
    <t>Dispensadores de cinta</t>
  </si>
  <si>
    <t>Elemento utilizado para dispensar una cinta engomada por una de las partes.</t>
  </si>
  <si>
    <t>Carretes de cinta adhesiva,Pistolas de cinta adhesiva,dispensador de tape</t>
  </si>
  <si>
    <t>Punzones para papel u ojales</t>
  </si>
  <si>
    <t>Accesorio de oficina habitual que se emplea para practicar perforaciones en hojas de papel, a menudo con el propósito de unir las hojas con anillas.</t>
  </si>
  <si>
    <t>Punzones de ojales o papel,abre hueco,perforadora</t>
  </si>
  <si>
    <t>Cortadoras de papel o repuestos</t>
  </si>
  <si>
    <t>Herramienta a menudo se encuentran en las oficinas y aulas, diseñadas para cortar un gran conjunto de papel a la vez con un borde perfectamente recto</t>
  </si>
  <si>
    <t>Cutters de papel o recambios,cortador de papel, guillotina,guillotina de papel</t>
  </si>
  <si>
    <t>Removedores de grapas (saca ganchos)</t>
  </si>
  <si>
    <t>Es un utensilio que se emplea para extraer las grapas que sujetan los folios de papel, evitando el posible daño en uñas o dedos.</t>
  </si>
  <si>
    <t>Uñas,quitagrapas,uña</t>
  </si>
  <si>
    <t>Campanas de llamada</t>
  </si>
  <si>
    <t>Dispositivo manual utilizado para llamar la atención de alguien al ser presionado.</t>
  </si>
  <si>
    <t>Campanillas,timbre de mesa,campanilla de recepción</t>
  </si>
  <si>
    <t>Es un utensilio que se emplea para unir hojas de papel, plástico o láminas de madera colocando una grapa.</t>
  </si>
  <si>
    <t>Grapadoras,Clipsadoras,engrapadora,presilladora,cosadora,engrapadora</t>
  </si>
  <si>
    <t>Abridor manual de cartas</t>
  </si>
  <si>
    <t>Es un objeto en forma de cuchillo que es utilizado para abrir sobres o para rajar las páginas sin cortar de los libros.</t>
  </si>
  <si>
    <t>Abridores manuales de cartas,Abre cartas,abrecartas</t>
  </si>
  <si>
    <t>Herramienta manual que sirve para cortar. Está formada por dos cuchillas de acero que giran sobre un eje común respecto al cual se sitúan los filos de corte a un lado y el mango en el lado opuesto. El mango suele tener agujeros para introducir los dedos o un muelle para facilitar la apertura.</t>
  </si>
  <si>
    <t>Tijeras,Herramienta de cortes,tijera</t>
  </si>
  <si>
    <t>Tajalápices manuales</t>
  </si>
  <si>
    <t xml:space="preserve">Instrumento que se utiliza para afinar la madera y la punta de grafito destinada a escribir de un lápiz cuando ésta se ha engrosado por el uso o cuando el lápiz es nuevo. Es indispensable cuando se trata de dar calidad a la escritura ya que frecuentemente se engrosa la punta del lápiz con el uso. </t>
  </si>
  <si>
    <t xml:space="preserve">sacapuntas,tajalápiz,afilalápices,tajador,afilador,afila,maquinilla </t>
  </si>
  <si>
    <t>Protector de plástico para dedos</t>
  </si>
  <si>
    <t xml:space="preserve">Es un suministro médico utilizado para referirse a uno o más dedos en situaciones en las que un guante lleno es innecesario. Al </t>
  </si>
  <si>
    <t>Parada de dedos,dedil,dedal</t>
  </si>
  <si>
    <t>Almohadillas para escritorio o sus accesorios</t>
  </si>
  <si>
    <t xml:space="preserve">Es un protector de la tabla se utiliza cuando el trabajo con la pintura o la escritura de otra manera dañar la mesa o escritorio. </t>
  </si>
  <si>
    <t>Almohadillas de escritorio o sus accesorios,cojin de escritorio</t>
  </si>
  <si>
    <t>Tinta utilizada para los sellos que se utilizan en las oficinas.</t>
  </si>
  <si>
    <t>Humedecedores,</t>
  </si>
  <si>
    <t>Abridor de cartas mecánico</t>
  </si>
  <si>
    <t>Es una máquina utilizada parar abrir sobres.</t>
  </si>
  <si>
    <t>Abrecartas mecánica,</t>
  </si>
  <si>
    <t>Herramientas de grabado en relieve</t>
  </si>
  <si>
    <t>Conjunto de instrumentos,normalmente de madera con punta de metal, utilizado para la producción de diseños en otro material.</t>
  </si>
  <si>
    <t>estampar,herramienta de marcar</t>
  </si>
  <si>
    <t>Pisa papeles</t>
  </si>
  <si>
    <t>Elemento utilizado de varios tipos de materiales, entre uno de ellos el cristal con la finalidad de que haga peso sobre un grupo de hojas para evitar que se muevan.</t>
  </si>
  <si>
    <t>pisa papel</t>
  </si>
  <si>
    <t>Removedor de adhesivo</t>
  </si>
  <si>
    <t>Instrumento utilizado para curbir el dedo de la mano.</t>
  </si>
  <si>
    <t>Dedales,Cubre dedo,</t>
  </si>
  <si>
    <t>Marcadores de libros</t>
  </si>
  <si>
    <t xml:space="preserve">Objeto de grosor fino, normalmente de papel o cartulina, utilizado para marcar el punto exacto en el que queda detenida temporalmente la lectura de un libro y así poder regresar a él con facilidad. </t>
  </si>
  <si>
    <t>Marcadores de libro,marcapágina,señalador,punto de lectura,punto de libro</t>
  </si>
  <si>
    <t>Contenedores o dispensadores de clips</t>
  </si>
  <si>
    <t>Recipiente que almacena un objeto metálico, con un mecanismo tipo pinza con el cual se pueden agrupar documentos impresos de forma temporal.</t>
  </si>
  <si>
    <t>Dispensadores o receptáculo de grapas,Dispensadores de clip,</t>
  </si>
  <si>
    <t>Kit de cosedora</t>
  </si>
  <si>
    <t>Kit de grapadora,presilladora,corchetera,cosedora,abrochadora,engrapadora,engrampadora</t>
  </si>
  <si>
    <t>Dispensadores de goma o repuestos</t>
  </si>
  <si>
    <t xml:space="preserve">Dispositivo que almacena y sirve para suministrar una sustancia que puede mantener unidos a dos o más cuerpos por contacto superficial. </t>
  </si>
  <si>
    <t>Distribuidores de pegamento o recambios,</t>
  </si>
  <si>
    <t>Afilador de tijeras</t>
  </si>
  <si>
    <t>Herramienta utilizada, manual o electrica, que se utiliza para sacarle filo a la tijera cuando ya no esta realizando su función de corte.</t>
  </si>
  <si>
    <t>Afilador de tijeras,Esmerilador de tijeras,</t>
  </si>
  <si>
    <t>Dispensadores de estampillas postales</t>
  </si>
  <si>
    <t>Dispositivo que almacena y pone a fácil disposición del usuario final los sellos al momento de ser utilizados.</t>
  </si>
  <si>
    <t>Suministradores de sellos,dispensadores de sellos</t>
  </si>
  <si>
    <t>Rollos adhesivos</t>
  </si>
  <si>
    <t>Cilindros que cuentan con un material que cuenta en uno de sus lados con pegamento para adherirse a diferentes superficies.</t>
  </si>
  <si>
    <t>Rollos dispensadores de pegamento,</t>
  </si>
  <si>
    <t>Husos para cinta adhesiva</t>
  </si>
  <si>
    <t>Dispositivo que esta diseñado para sostener la cinta adhesiva para poder ser utilizada y tiene un placa pequeña dentada para el corte de la cinta adhesiva.</t>
  </si>
  <si>
    <t>Portarrollos de cinta adhesiva,base de tape,dispensador de cinta adhesiva,dispensador de tape</t>
  </si>
  <si>
    <t>Instrumentos que utilizan mecanismos de la escritura del punto de bola con el líquido a base de agua o tinta gelificada, en oposición a las tintas viscosas a base de aceite que se encuentran en los bolígrafos.</t>
  </si>
  <si>
    <t>Bolígrafos,Plumas,pluma esferográfica,lapicera,lapicero,birome,esfera,plumero,esferógrafo,puntabola</t>
  </si>
  <si>
    <t>Sets de esferos o lápices</t>
  </si>
  <si>
    <t>Conjunto de instrumentos para la escritura sea permanente o temporal.</t>
  </si>
  <si>
    <t>Juegos de bolígrafos y lápices,</t>
  </si>
  <si>
    <t>Estilógrafos</t>
  </si>
  <si>
    <t>Es un instrumento de dibujo técnico y escritura, que contiene un depósito de tinta líquida compuesta principalmente de agua. La tinta se queda en este depósito gracias a la presión atmosférica hasta que es utilizada.</t>
  </si>
  <si>
    <t>Plumas,,Bolígrafos,pluma estilográfica,pluma fuente,estilográfica,plumero fuente</t>
  </si>
  <si>
    <t>Esferos de punta redonda</t>
  </si>
  <si>
    <t>Es un instrumento de escritura que dispensa una tinta viscosa a partir de un depósito interno a través de la acción de rodadura de una bola de metal en su punto. Este "punto de bola" puede variar de diámetro, y puede ser de latón, acero o carburo de tungsteno.</t>
  </si>
  <si>
    <t>Lápices mecánicos</t>
  </si>
  <si>
    <t>Es un instrumento de escritura o dibujo en el cual la "mina" (una delgada vara de grafito) es impulsada mecánicamente a través de un orificio en la punta, en vez de como se hace en los lápices tradicionales, donde se extrae la madera que constituye el lápiz, generalmente por medio de un sacapuntas, para así exponer la mina y afilarla.</t>
  </si>
  <si>
    <t>Portaminas,Minas,lápiz mecánico,lápiz de grafos,lapicera</t>
  </si>
  <si>
    <t>Es un instrumento de escritura o dibujo. Consiste en una mina o barrita de pigmento (generalmente de grafito y una grasa o arcilla especial, pero puede también ser pigmento coloreado de carbón de leña) y encapsulado generalmente en un cilindro de madera fino, aunque las envolturas de papel y plásticas también se utilizan.</t>
  </si>
  <si>
    <t>Lápices de madera,Lápiz,</t>
  </si>
  <si>
    <t>Es un instrumento de escritura o dibujo. Consiste en una mina o barrita de pigmento (generalmente de grafito pigmento coloreado de carbón de leña) y encapsulado generalmente en un cilindro de madera fino, aunque las envolturas de papel y plásticas también se utilizan.</t>
  </si>
  <si>
    <t>Lápices de colores,</t>
  </si>
  <si>
    <t xml:space="preserve">Es un instrumento de escritura, parecido al bolígrafo, que contiene su propia tinta y su uso principal es escribir en superficies distintas al papel. </t>
  </si>
  <si>
    <t>Marcadores,Pilotos,rotulador,plumón</t>
  </si>
  <si>
    <t>Crayolas</t>
  </si>
  <si>
    <t>Es una barra hecha de cera, carboncillo, tiza u otros materiales que se presenta en diferentes colores y que sirve para escribir, dibujar y colorear. Un crayón fabricado con resina seca y pigmento se denomina pastel y cuando está hecho de tiza oleosa, recibe el nombre de pastel al aceite, que son muy populares para realizar ilustraciones en color.</t>
  </si>
  <si>
    <t>Lápices de cera,</t>
  </si>
  <si>
    <t>Tiza para escribir o accesorios</t>
  </si>
  <si>
    <t>Es una arcilla blanca que es preparada en barritas, es utilizada para escribir en el pizarrón y puede ser pulverizada, también utilizada para limpiar los metales.</t>
  </si>
  <si>
    <t>Tiza para escribir o accesorios,Tizas,yeso,gis</t>
  </si>
  <si>
    <t>Rotuladores</t>
  </si>
  <si>
    <t>Es una pluma que tiene su propia tinta de código, y por lo general una punta hecha de un material poroso, fibras prensadas como se sentía. Un marcador permanente típico consiste de un recipiente (de vidrio, de aluminio o de plástico) y un núcleo de un material absorbente tal como fieltro.</t>
  </si>
  <si>
    <t>Rotuladores,Marcadores,lápiz marcador</t>
  </si>
  <si>
    <t>Repuestos de marcadores</t>
  </si>
  <si>
    <t>Son los repuestos que se le pueden intoducir a ciertos rotuladores que cuentan con tinta.</t>
  </si>
  <si>
    <t>Recambios para marcadores,Repuestos para marcadores,</t>
  </si>
  <si>
    <t>Plumas de estilógrafos</t>
  </si>
  <si>
    <t>Parte de una pluma fuente que entra en contacto con la superficie de escritura con el fin de depositar la tinta.</t>
  </si>
  <si>
    <t>Plumillas,Plumas,</t>
  </si>
  <si>
    <t>Asideras para lápices o esferos</t>
  </si>
  <si>
    <t>Elemento que cuentan con un orificio en el centro para introducir el boligrafo o lapicero para poder tener una superficie más comoda para sujetar el elemento de escritura.</t>
  </si>
  <si>
    <t>Gomas de sujeción de bolígrafo o lápiz,</t>
  </si>
  <si>
    <t>Combinaciones de esfero y lápiz</t>
  </si>
  <si>
    <t>Elemento de escritura que dentro del mismo dispositivo se puede optar por el uso de un lápiz o un boligrafo.</t>
  </si>
  <si>
    <t>Conjunto de lápiz o bolígrafo,</t>
  </si>
  <si>
    <t>Es un tipo de marcador de tinta fluorescente que se utiliza para señalar las partes más relevantes de un texto dado.</t>
  </si>
  <si>
    <t>Rotuladores,Marcadores,resaltador,marcatexto</t>
  </si>
  <si>
    <t>Elemento de escritura que dentro del mismo dispositivo se puede optar por el uso de un  boligrafo o un marcador.</t>
  </si>
  <si>
    <t>Conjunto de bolígrafo y rotulador,</t>
  </si>
  <si>
    <t>Sets de esferos asegurados</t>
  </si>
  <si>
    <t>Elemento de escritura que viene con un dispositivo de seguridad para extraer o contraer la punta,</t>
  </si>
  <si>
    <t>Juegos de bolígrafos asegurados,</t>
  </si>
  <si>
    <t>Película o cinta de corrección</t>
  </si>
  <si>
    <t>Elemento utilizado para corregir errores cometidos al escribir e imprimir.  Se podrá sobreescribir.</t>
  </si>
  <si>
    <t>Cinta correctora,</t>
  </si>
  <si>
    <t xml:space="preserve">Es un fluido blanco y opaco, que se aplica en el papel para tapar errores en el texto. Una vez que está seco, se puede escribir sobre el mismo. </t>
  </si>
  <si>
    <t>Líquido corrector,Liquipaper,liquidpaper,liquid paper</t>
  </si>
  <si>
    <t>Es un instrumento de mano cuya finalidad es eliminar trazos erróneos generalmente de lápiz, aunque también puede ser de tinta o marcador.</t>
  </si>
  <si>
    <t>Borradores,correctores,goma de borrar</t>
  </si>
  <si>
    <t>Esferos de corrección</t>
  </si>
  <si>
    <t xml:space="preserve">Es un fluido blanco y opaco introducido en un recinto en forma de pluma que dispensa a través de un resorte, que se aplica en el papel para tapar errores en el texto. Una vez que está seco, se puede escribir sobre el mismo. </t>
  </si>
  <si>
    <t>Plumas de corrección,</t>
  </si>
  <si>
    <t>Repuestos para esferos de corrección</t>
  </si>
  <si>
    <t>Es el repuesto que se le introduce a la pluma de correción el líquido blanco y opaco que sirve para cubrir el error en la escritura.</t>
  </si>
  <si>
    <t>Recambios para bolis correctores,Repuestos  para  correctores,</t>
  </si>
  <si>
    <t>Repuestos para borradores</t>
  </si>
  <si>
    <t>Repuesto para plumas, lápiceros del instrumento  cuya finalidad es eliminar trazos erróneos generalmente de lápiz, aunque también puede ser de tinta o marcador.</t>
  </si>
  <si>
    <t>Recambios para gomas,Repuestos de goma,</t>
  </si>
  <si>
    <t>Borradores eléctricos</t>
  </si>
  <si>
    <t>Elemento que tiene una perilla en una varilla delgada corto unido a un motor. La perilla de goma de borrar gira a una velocidad uniforme, el logro de un borrado suave con un mínimo de trauma de papel.</t>
  </si>
  <si>
    <t>Borradores eléctricos,Correctores eléctricos,</t>
  </si>
  <si>
    <t>Repuestos de minas</t>
  </si>
  <si>
    <t>Es una tinta de invención china usada principalmente en caligrafía china y japonesa.</t>
  </si>
  <si>
    <t>Tinta china,</t>
  </si>
  <si>
    <t>Repuestos de tinta</t>
  </si>
  <si>
    <t>Repuesto de tinta utilizado para rellenar los dispositivos de escritura o en el caso de la tinta china, rellenar su recipiente.</t>
  </si>
  <si>
    <t>Rellenos de tinta,</t>
  </si>
  <si>
    <t>Almohadillas de tinta o estampillas</t>
  </si>
  <si>
    <t>Estuche metalico que cuenta con un elemento de absorción en su parte interna que se le vierte la tinta necesaria para ser utilizada para los sellos</t>
  </si>
  <si>
    <t>Almohadillas de entintar o estampar,</t>
  </si>
  <si>
    <t>Archivos para tarjetas de índex</t>
  </si>
  <si>
    <t xml:space="preserve">Un complemento que ayuda a organizar elementos que se utilizan para registrar y resumir los datos extraídos de fuentes bibliográficas (como libros, revistas y periódicos) o no bibliográficas. </t>
  </si>
  <si>
    <t>Archivadores de fichas,</t>
  </si>
  <si>
    <t>Protectores de hojas</t>
  </si>
  <si>
    <t>Funa de plástico plana,ranurada con un borde perforado se utiliza para mantener los documentos en papel.</t>
  </si>
  <si>
    <t>Protectores de hojas,bolsa de documento perforado,bolsillo perforado,bolsa para carpeta,funda para carpeta</t>
  </si>
  <si>
    <t>Carpetas</t>
  </si>
  <si>
    <t xml:space="preserve">Carpetas en las cuales las hojas de papel perforados se pueden guardar por medio de abrazaderas que se introducen en los agujeros en el papel. </t>
  </si>
  <si>
    <t>Tablas para sujetar,Tabalas con broches,carpeta,clasificador,bolsa de documento</t>
  </si>
  <si>
    <t>Cubiertas para revistas o libros</t>
  </si>
  <si>
    <t xml:space="preserve">Es la parte exterior delantera que cubre los pliegos de un libro y que suele reproducir los datos de la portada. </t>
  </si>
  <si>
    <t>Cubiertas de revistas o libros,Portadas de revista o libros,</t>
  </si>
  <si>
    <t>Índices de fichas</t>
  </si>
  <si>
    <t>Es un pedazo de carton, plástico o de otro material que se usa como individualizador entre hojas normalmente ubicadas en una carpeta, cuanta con pestañas para que sea más fácil ubicar lo que se esta buscando.</t>
  </si>
  <si>
    <t>Divisores con uñetas,</t>
  </si>
  <si>
    <t>Archivos para tarjetas rotativas o de presentación</t>
  </si>
  <si>
    <t>Ficheros giratorios o de tarjetas profesionales,</t>
  </si>
  <si>
    <t>Separadores</t>
  </si>
  <si>
    <t>Es un pedazo de carton, plástico o de otro material que se usa como individualizador entre hojas normalmente ubicadas en una carpeta.</t>
  </si>
  <si>
    <t>Divisores,Separadores,</t>
  </si>
  <si>
    <t>Folders</t>
  </si>
  <si>
    <t>Es un objeto que se utiliza para agrupar y proteger los papeles sueltos de una organización</t>
  </si>
  <si>
    <t>Carpetas para archivos,folder,folderes,carpeta</t>
  </si>
  <si>
    <t>Portapapeles</t>
  </si>
  <si>
    <t>Elemento de sujeción de documentos mientras se estan transportando o escribiendo en ellos, normalmente confeccionadas de madera o plástico</t>
  </si>
  <si>
    <t>Tablas con broches de presión,Tablas con sujetador,</t>
  </si>
  <si>
    <t>Cubiertas para informes</t>
  </si>
  <si>
    <t>Es la parte exterior delantera que cubre los pliegos de un reporte.</t>
  </si>
  <si>
    <t>Cubiertos de Informes,</t>
  </si>
  <si>
    <t>Levantadores de hojas</t>
  </si>
  <si>
    <t>Elementos de plásticos que tienen el importante  propósito de mantener las páginas en el centro de la carpeta de tres argollas  cuando se cierra, para prevenir los daños.</t>
  </si>
  <si>
    <t>Elevadores de hojas,Surtidores de hojas,</t>
  </si>
  <si>
    <t>Respaldos para archivos</t>
  </si>
  <si>
    <t>Son elementos fabricados con papel manila con la finalidad de poder resguardar documentos.</t>
  </si>
  <si>
    <t>Guarda archivos,</t>
  </si>
  <si>
    <t>Sujetador de documentos</t>
  </si>
  <si>
    <t>Son elementos diseñados para la sujeción de documentos, es un dispositivo para mejorar la ergonometría al momento de trabajar.</t>
  </si>
  <si>
    <t>Sujetadocumentos,Sujetadores,</t>
  </si>
  <si>
    <t>Folders de colgar o accesorios</t>
  </si>
  <si>
    <t>Las carpetas colgantes son carpetas de plástico o de cartón, las cuales tienen unos pequeños caños de acero inoxidable o de aluminio en su parte superior. Esto le permite agregarle ganchos en su parte superior externa, a los lados, los cuales ayudan a que la carpeta cuelgue.</t>
  </si>
  <si>
    <t>Carpetas colgantes o accesorios,</t>
  </si>
  <si>
    <t>Insertos o pestañas para archivos</t>
  </si>
  <si>
    <t>Es una tira fina de un material que puede agragarseles a hojas, folder  y otros elementos para poder localizarlo facilmente cuando son archivados.</t>
  </si>
  <si>
    <t>Lengüetas o encartes de archivos,</t>
  </si>
  <si>
    <t>Bolsillos para archivos o accesorios</t>
  </si>
  <si>
    <t>Una pieza consiste en una caja y una tapa convencional que se puede levantar, fabricadas juntas para que el producto resulte más rentable.  Esta caja se monta fácilmente y tiene una base de doble capa que se mantiene en su sitio gracias a las solapas, que también proporcionan una resistencia adicional a los extremos de la caja.</t>
  </si>
  <si>
    <t>Cajas de archivo o accesorio</t>
  </si>
  <si>
    <t>Bolsillos para tarjetas</t>
  </si>
  <si>
    <t>Elementos que se utilizan para almacenar y organizar las tarjetas de presentaciones.</t>
  </si>
  <si>
    <t>Organizadores de tarjetas,</t>
  </si>
  <si>
    <t>Álbumes de estampillas</t>
  </si>
  <si>
    <t>Es un libro usado para la recolección y preservación de sellos.</t>
  </si>
  <si>
    <t>Álbumes de sellos postales,</t>
  </si>
  <si>
    <t>Accesorios de carpetas de folders</t>
  </si>
  <si>
    <t>Cualquier elemento que se le puede adquirir y adaptar a las carpetas de tres argollas.</t>
  </si>
  <si>
    <t>Accesorios para carpetas con anillas,Repuestos de carpetas con anillos,</t>
  </si>
  <si>
    <t>Tabletas gráficas para arquitectura</t>
  </si>
  <si>
    <t>Funda de badana, hule, cartón u otra materia adecuada, en que los muchachos que van a la escuela meten sus libros y papeles.</t>
  </si>
  <si>
    <t>Portafolios,Cartapacio,</t>
  </si>
  <si>
    <t>Manijas de carpetas</t>
  </si>
  <si>
    <t>Elementos que permiter plegar documentos y mantener las páginas  perfectamente planas para facilitar el fotocopiado y la adición de notas</t>
  </si>
  <si>
    <t>Palancas de encuadernadora,Prensas de encuadernación,espirales para encuadernar</t>
  </si>
  <si>
    <t>Bolsillos de carpetas o accesorios</t>
  </si>
  <si>
    <t>Elementos utilizados como cubiertas de cualquier documento o libro que se encuaderne, los mismos pueden ser fabricados de diferentes materiales,</t>
  </si>
  <si>
    <t>Tapas de encuadernadora o accesorios,</t>
  </si>
  <si>
    <t>Garras para papel</t>
  </si>
  <si>
    <t>Quitagrapas,Quitaclip,uña,sacagrapa</t>
  </si>
  <si>
    <t>Folders de archivo expandibles</t>
  </si>
  <si>
    <t>En un archivo que permite expandirse, para mantener documentos ordenados</t>
  </si>
  <si>
    <t>Clasificadores de fuelle,archivero,organizador de documentos,archivo de acordeon</t>
  </si>
  <si>
    <t>Canales para montar carpetas</t>
  </si>
  <si>
    <t>Sistema de montaje para encuadernación</t>
  </si>
  <si>
    <t>Canales de montaje de encuadernadora,</t>
  </si>
  <si>
    <t>Cauchos</t>
  </si>
  <si>
    <t xml:space="preserve">Es una banda de caucho elástica. </t>
  </si>
  <si>
    <t>Gomas elásticas,Ligas,gomilla</t>
  </si>
  <si>
    <t>Sujetadores de cierre</t>
  </si>
  <si>
    <t>Elementos que se utilizan para cerrar algo.</t>
  </si>
  <si>
    <t>Corchetes,cierres</t>
  </si>
  <si>
    <t xml:space="preserve">Es un objeto metálico, con un mecanismo tipo pinza con el cual se pueden agrupar documentos impresos de forma temporal. </t>
  </si>
  <si>
    <t>Clips para papel,Sujetador para papel,clip</t>
  </si>
  <si>
    <t>Clips para carpetas o bulldog</t>
  </si>
  <si>
    <t>Es un dispositivo para unir temporalmente hojas de papel con grapas. Se compone de una lámina rectangular de acero elástico curvada en un cilindro, con dos tiras de acero planas insertados para formar asas combinadas y las mandíbulas.</t>
  </si>
  <si>
    <t>Clips para carpetas o abrazaderas,</t>
  </si>
  <si>
    <t>Alfileres o taches</t>
  </si>
  <si>
    <t>Es un elemento de fijación, generalmente metálico, con un pequeño pincho en su centro y una cabeza circular.</t>
  </si>
  <si>
    <t>Chinchetas,tachuelas,Chinches,</t>
  </si>
  <si>
    <t>Grapas,grapa,grampa,corchete,ganchito</t>
  </si>
  <si>
    <t>Sujetador de aro y bucle</t>
  </si>
  <si>
    <t>Consiste en dos cintas de tela que deben fijarse en las superficies a unir mediante cosido o pegado. Una de las cintas posee unas pequeñas púas flexibles que acaban en forma de gancho y que por simple presión se enganchan a la otra cinta cubierta de fibras enmarañadas que forman bucles y que permiten el agarre.[</t>
  </si>
  <si>
    <t>Sujetadores de velcro,cierre magico,cintas de cierre</t>
  </si>
  <si>
    <t>Monturas adhesivas</t>
  </si>
  <si>
    <t>Elementos de sujeción que cuenta con una parte posterior con pegamento para poder adherirse a otra superficie.</t>
  </si>
  <si>
    <t>Montaduras adhesivas,</t>
  </si>
  <si>
    <t>Refuerzos para orificios</t>
  </si>
  <si>
    <t xml:space="preserve">Etiquetas de refuerzo que estan diseñadas para fortaler y repara agujeros de las hojas con huecos para cartapacios.  </t>
  </si>
  <si>
    <t>Arandelas autoadhesivas,refuerzos de hojas,refuerzo de págunas</t>
  </si>
  <si>
    <t>Sujetadores de cabeza redonda</t>
  </si>
  <si>
    <t>Elemento de diseño utilizado para fijar varias hojas de papel a la vez</t>
  </si>
  <si>
    <t>sujetadores  de cabeza redonda,</t>
  </si>
  <si>
    <t>Sujetadores de etiquetas</t>
  </si>
  <si>
    <t>Elementos que cuentan con una cinta que puede unirse y un elemento para señalilzar y se utiliza para etiquetar cosas.</t>
  </si>
  <si>
    <t>Cables de etiquetado,</t>
  </si>
  <si>
    <t>Postes roscados</t>
  </si>
  <si>
    <t>Tormillos que sirven para unir álbumes de fotos, libros de memoria o tesis.</t>
  </si>
  <si>
    <t>Postes de tornillo,</t>
  </si>
  <si>
    <t>Esquinas adhesivas</t>
  </si>
  <si>
    <t>Elementos adhesivos que se colocan sobre una superficie para formar una especie de marco y poder sujetar una hoja de papel, fotografias, etc en sus cuatro esquinas.</t>
  </si>
  <si>
    <t>Esquinas adhesivas,</t>
  </si>
  <si>
    <t>Clips de bolsas</t>
  </si>
  <si>
    <t>Es un dispositivo utilizado para sujetar fundas y cerrarla.</t>
  </si>
  <si>
    <t>Pinzas para bolsas,pinzas para funda</t>
  </si>
  <si>
    <t>Anillos para libros</t>
  </si>
  <si>
    <t>Son elementos circulares para mantener cosas unidades entre si.</t>
  </si>
  <si>
    <t>Anillas,Anillos,anillos para libros</t>
  </si>
  <si>
    <t>Sujetadores de pinza</t>
  </si>
  <si>
    <t>Instrumento utilizado para sujetar las hojas en un folder o cartapacio, se pueden encontrar de plastico y de metal.</t>
  </si>
  <si>
    <t>Gancho de folder,broche de sujeción,broche de folder</t>
  </si>
  <si>
    <t>Sujetadores auto adhesivos</t>
  </si>
  <si>
    <t>Instrumento utilizado para sujetar las hojas en un folder o cartapacio, que se instala por medio de un cinta adhesiva.</t>
  </si>
  <si>
    <t>Sujetadores  autoadhesivos,ganchos autoadhesivos</t>
  </si>
  <si>
    <t>Postes de carpetas</t>
  </si>
  <si>
    <t>Elemento que sirven para unir álbumes de fotos, libros de memoria o tesis.</t>
  </si>
  <si>
    <t>Postes de encuadernación,</t>
  </si>
  <si>
    <t>Clips de pared o tablero</t>
  </si>
  <si>
    <t>Elementos que se utilizan para sujetar documentos u hojas en tableros o paredes.</t>
  </si>
  <si>
    <t>Pinzas de tablero o pared,Sujetadores de tablero,</t>
  </si>
  <si>
    <t>Impresoras heliográficas</t>
  </si>
  <si>
    <t>Es un dispositivo periférico del ordenador que permite la reproducción de documentos e imágenes sobre papel o materiales sdesde un positivo directo.</t>
  </si>
  <si>
    <t>Impresoras heliográficas,</t>
  </si>
  <si>
    <t>Prensas de impresión de offset</t>
  </si>
  <si>
    <t xml:space="preserve">Es un dispositivo periférico del ordenador que permite la reproducción de documentos e imágenes sobre papel o materiales similares, que consiste en aplicar una tinta, generalmente oleosa, sobre una plancha metálica, compuesta generalmente de una aleación de aluminio. </t>
  </si>
  <si>
    <t>Impresoras offset,Impresoras rotativas,</t>
  </si>
  <si>
    <t>Equipos de impresión tipográfica</t>
  </si>
  <si>
    <t>Equipo que se utilizaba para la técnica de impresión en relieve usando una prensa. Un trabajador compone y bloquea los tipos móviles en el lecho de una prensa, tintas ella y presiona el papel contra la transferencia de la tinta del tipo.</t>
  </si>
  <si>
    <t>Equipo tipográfico,Equipo de imprenta,</t>
  </si>
  <si>
    <t>Equipos litográficos</t>
  </si>
  <si>
    <t>Equipos utilizados para la obtención y duplicación de obras artísticas principalmente.</t>
  </si>
  <si>
    <t>Equipo litográfico,Equipo de imprenta,</t>
  </si>
  <si>
    <t>Máquinas impresoras de fotograbados</t>
  </si>
  <si>
    <t>Dispositivo utilizado para realizar el grabado o foto-mecánica huecograbado mediante el cual una placa de cobre está recubierto con un tejido de gelatina sensible a la luz que había sido expuesta a una película positiva, y luego grabado, lo que resulta en una impresión de huecograbado de alta calidad que se puede reproducir el detalle y continuo tonos de una fotografía.</t>
  </si>
  <si>
    <t>Impresoras de fotograbado</t>
  </si>
  <si>
    <t>Máquinas de serigrafía</t>
  </si>
  <si>
    <t xml:space="preserve">Dispositivos que utilizan la técnica de impresión que usa una malla tejida para apoyar una plantilla de tinta de bloqueo para recibir una imagen determinada. La plantilla tiene unido forma las áreas abiertas de malla que la tinta de transferencia u otros materiales imprimibles que puede ser presionado a través de la malla como una imagen de bordes afilados sobre un sustrato. </t>
  </si>
  <si>
    <t>Impresoras de serigrafía,Impresora de impresión,</t>
  </si>
  <si>
    <t>Prensas impresoras</t>
  </si>
  <si>
    <t xml:space="preserve">Dispositivo para la impresión de manera uniforme la tinta sobre un medio de impresión (sustrato), como papel o tela. El dispositivo ca presión a un medio de impresión que descansa sobre una superficie entintada hecho de tipo movible, transfiriendo de este modo la tinta. </t>
  </si>
  <si>
    <t>Prensas de imprimir,Plancha de impresión,</t>
  </si>
  <si>
    <t>Máquinas perforadoras</t>
  </si>
  <si>
    <t>Equipo que se utiliza para practicar perforaciones en el material que se esta imprimiendo o que esta impreso.</t>
  </si>
  <si>
    <t>Perforadoras,Cortadoras,</t>
  </si>
  <si>
    <t>Impresora rotativa ultravioleta uv</t>
  </si>
  <si>
    <t>Es una máquina de impresión en la que las imágenes a imprimir se curvan sobre un cilindro,combinación con tecnología de curado de tintas por rayos de electrones o por rayos ultravioletas (UV), siendo dichas tintas sin disolventes Exposición de la invención</t>
  </si>
  <si>
    <t>Impresora rotativa de ultravioletas (UV),Impresoras de curado rapido,</t>
  </si>
  <si>
    <t>Impresora flexo gráfica</t>
  </si>
  <si>
    <t>Dispositivo que utiliza  técnica de impresión en relieve, puesto que las zonas impresas de la forma están realzadas respecto de las zonas no impresas.</t>
  </si>
  <si>
    <t>Impresora Flexográfica,Impresora de relieve,</t>
  </si>
  <si>
    <t>Impresora de inyección de tinta para aplicaciones de impresión comercial</t>
  </si>
  <si>
    <t>Dispositivos que funcionan expulsando gotas de tinta de diferentes tamaños sobre el papel. Son las impresoras más populares hoy en día para el gran público por su capacidad de impresión de calidad a bajo costo</t>
  </si>
  <si>
    <t>Impresora Inkjet para aplicaciones comerciales de imprimir,</t>
  </si>
  <si>
    <t>Impresora de transferencia térmica para aplicaciones de impresión comercial</t>
  </si>
  <si>
    <t xml:space="preserve">Dispositivo que utiliza el proceso de impresión digital en el que material se aplica a un papel (u otro material) por fusión de una capa de cinta de modo que permanece pegado al material sobre el que se aplica la impresión. </t>
  </si>
  <si>
    <t>Termo impresora de transferencia para aplicaciones comerciales de imprimir,</t>
  </si>
  <si>
    <t>Impresora de estampado en caliente</t>
  </si>
  <si>
    <t>Dispositivo que utiliza el método de impresión en seco en el que un troquel calentado y papel de aluminio se utilizan para aplicar gráficos a una superficie. Este es un método de impresión de seguridad.</t>
  </si>
  <si>
    <t>Impresora de estampado en caliente,</t>
  </si>
  <si>
    <t>Impresora de almohadillas</t>
  </si>
  <si>
    <t xml:space="preserve">Dispositivo que utiliza un proceso de impresión que puede transferir una imagen 2D en un objeto 3D. Esto se logra usando un proceso de impresión indirecta de compensación (huecograbado) que consiste en una imagen que está siendo transferido desde el cliché a través de una almohadilla de silicona sobre un sustrato. </t>
  </si>
  <si>
    <t>Impresora Pad,tampografia</t>
  </si>
  <si>
    <t>Impresora básica</t>
  </si>
  <si>
    <t>Es un dispositivo periférico del ordenador que permite producir una gama permanente de textos o gráficos de documentos almacenados en un formato electrónico, imprimiéndolos en medios físicos, normalmente en papel, utilizando cartuchos de tinta o tecnología láser.</t>
  </si>
  <si>
    <t>Impresora núcleo,</t>
  </si>
  <si>
    <t>Equipos de cuarto oscuro de offset</t>
  </si>
  <si>
    <t>El cuarto oscuro es una pequeña habitación o cubículo al cual se le han tapado todas las rendijas y entradas de luz del exterior para evitar que esta dañe las sustancias químicas, el papel y todo el material sensible a la luz.</t>
  </si>
  <si>
    <t>Equipo de cuarto oscuro de offset,</t>
  </si>
  <si>
    <t>Consumibles de impresión de offset</t>
  </si>
  <si>
    <t>Tinta, generalmente oleosa, que se aplica sobre una planca metálica para la reproducción de documentos e imágenes.</t>
  </si>
  <si>
    <t>Consumibles para impresión offset,</t>
  </si>
  <si>
    <t>Procesadores de platinas de impresión de offset</t>
  </si>
  <si>
    <t>Dispositivos generalmente compuesta por una aleación de aluminiio y es en la cual se aplica la tinta.</t>
  </si>
  <si>
    <t>Procesadores de planchas de impresión offset,</t>
  </si>
  <si>
    <t>Procesadores de película de offset</t>
  </si>
  <si>
    <t>Equipo de publicación utilizado para trabajas las películas.</t>
  </si>
  <si>
    <t>Procesadores de películas offset,</t>
  </si>
  <si>
    <t>Lámparas de arco de serigrafía</t>
  </si>
  <si>
    <t>Dispositivo que emite luz y que sirve para aplicar la técnica de impresión empleada en el método de reproducción de documentos e imágenes sobre cualquier material, y consiste en transferir una tinta a través de una malla tensada en un marco, el paso de la tinta se bloquea en las áreas donde no habrá imagen mediante una emulsión o barniz, quedando libre la zona donde pasará la tinta.</t>
  </si>
  <si>
    <t>Lámpara de arco voltaico para serigrafía,</t>
  </si>
  <si>
    <t>Pantallas de serigrafía</t>
  </si>
  <si>
    <t>Mesa de trabajo donde se colocaban los documentos para aplicar la técnica de impresión empleada en el método de reproducción de documentos e imágenes sobre cualquier material, y consiste en transferir una tinta a través de una malla tensada en un marco, el paso de la tinta se bloquea en las áreas donde no habrá imagen mediante una emulsión o barniz, quedando libre la zona donde pasará la tinta.</t>
  </si>
  <si>
    <t>Pantallas para serigrafía,Mallas para serigrafia,</t>
  </si>
  <si>
    <t>Bastidores de impresión de serigrafía</t>
  </si>
  <si>
    <t>Dispositivo utilizado en la tecnica de impresión de la serigrafía</t>
  </si>
  <si>
    <t>Rejillas para serigrafía,Telas para serigrafia,</t>
  </si>
  <si>
    <t>Armazones de impresión al vacío de serigrafía</t>
  </si>
  <si>
    <t>Equipo utilizado para realizar el proceso de serigrafía.</t>
  </si>
  <si>
    <t>Prensas neumáticas de copiar para serigrafía,</t>
  </si>
  <si>
    <t>Escobillas de serigrafía</t>
  </si>
  <si>
    <t>Son las herramientas utilizadas para espacir la tinta a través de la malla.</t>
  </si>
  <si>
    <t>Racletas para serigrafía,Marcos para serigrafía,</t>
  </si>
  <si>
    <t>Ensambladoras de impresión</t>
  </si>
  <si>
    <t>Equipo de imprenta utilizado para elevar el papel u otros sustrato.</t>
  </si>
  <si>
    <t>Elevadores reunidores de imprenta</t>
  </si>
  <si>
    <t>Guillotinas de impresión</t>
  </si>
  <si>
    <t>Equipo de imprenta utilizado para cortar en línea recta el papel u otros sustrato.</t>
  </si>
  <si>
    <t>Guillotinas de imprenta,Cortadora de papel,</t>
  </si>
  <si>
    <t>Intercaladores o desintercaladores de impresión</t>
  </si>
  <si>
    <t>Equipo de imprenta utilizado para arreglar en orden  el papel u otros sustrato.</t>
  </si>
  <si>
    <t>Cotejadores o decotejadores de imprenta,Recortadores,</t>
  </si>
  <si>
    <t>Cortadoras de impresión</t>
  </si>
  <si>
    <t>Equipo de imprenta utilizado para cortar el papel u otros sustrato.</t>
  </si>
  <si>
    <t>Cortadores de imprenta,Guillotina de imprenta,</t>
  </si>
  <si>
    <t>Bordeadoras de impresión</t>
  </si>
  <si>
    <t>Equipo de imprenta utilizado para recortar el papel u otros sustrato.</t>
  </si>
  <si>
    <t>Recortadores de imprenta,Cotejadores,</t>
  </si>
  <si>
    <t>Punzones de impresión</t>
  </si>
  <si>
    <t>Equipo de imprenta utilizado para abir huecos al papel u otros sustrato.</t>
  </si>
  <si>
    <t>Perforadoras impresoras,Impresoras de papel continuo,</t>
  </si>
  <si>
    <t>Platinas de impresión</t>
  </si>
  <si>
    <t>Son dispositivos parar transferir una imagen al papel u otros sustratos. Pueden estar hechos de metal, plástico, caucho, papel, y otros materiales</t>
  </si>
  <si>
    <t>Planchas de imprenta,Placas de imprenta,</t>
  </si>
  <si>
    <t>Leznas de impresión</t>
  </si>
  <si>
    <t>Herramienta sencilla con la que los agujeros pueden ser perforados en una variedad de materiales, o agujeros existentes se pueden ampliar. También se utiliza para coser materiales pesados, como el cuero o lona. Se trata de un eje de metal afilado fino, llegando a un punto agudo, ya sea recta o ligeramente doblada.</t>
  </si>
  <si>
    <t>Punzones de imprenta,Pines de imprenta,</t>
  </si>
  <si>
    <t>Máquinas para arrugas de los libros</t>
  </si>
  <si>
    <t>Máquina utilizada para unir los dos bordes de un libro.</t>
  </si>
  <si>
    <t>Maquinaria de plegado para libros,Maquinarias para el doblaje de libros,</t>
  </si>
  <si>
    <t>Máquinas cortadoras de libros</t>
  </si>
  <si>
    <t>Máquina utilizada para recortar cualquier desperfecto que tenga el libro.</t>
  </si>
  <si>
    <t>Máquinas cortadoras para libros,</t>
  </si>
  <si>
    <t>Máquinas perforadoras de libros</t>
  </si>
  <si>
    <t>Máquina utilizada para perforar grandes grupos de hoja, ya alineadas y recortada.</t>
  </si>
  <si>
    <t>Máquinas perforadoras para libros,</t>
  </si>
  <si>
    <t>Máquinas cosedoras de libros</t>
  </si>
  <si>
    <t>Máquina utilizada en el proceso de producción de libros para coser todas las paginas del mismo junto con su cubierta.</t>
  </si>
  <si>
    <t>Cosedoras para libros,</t>
  </si>
  <si>
    <t>Máquinas de emparejamiento de libros</t>
  </si>
  <si>
    <t>Máquina utilizada en el proceso de producción de libros para igualar y alinear todas las páginas dentro de un grupo.</t>
  </si>
  <si>
    <t>Máquinas igualadoras de papel,Maquinas clasificadoras de papel,</t>
  </si>
  <si>
    <t>Máquinas recogedoras de libros</t>
  </si>
  <si>
    <t>Son las máquinas diseñadas para que procedan a levantar los pliegos ya impresos dentro del proceso de producción del libro.</t>
  </si>
  <si>
    <t>Alzadoras de pliegos para libros,Elevadores de pliegos para libros,</t>
  </si>
  <si>
    <t>Máquinas dobladoras de libros</t>
  </si>
  <si>
    <t>Son las máquinas diseñadas para que luego de la impresión y antes de la unión se proceda a doblar el libro dentro del proceso de producción.</t>
  </si>
  <si>
    <t>Plegadoras mecánicas para libros,Dobladoras mecánicas para libros,plegadora</t>
  </si>
  <si>
    <t>Máquinas de encuadernado térmico de libros</t>
  </si>
  <si>
    <t xml:space="preserve">Máquinas para encuadernar que utilizarn una unión termica, muy simple y eficaz que proporciona documentos un aspecto pulido y profesional. </t>
  </si>
  <si>
    <t>Encuadernadoras térmicas,Encuadernadoras hot melt,</t>
  </si>
  <si>
    <t>Máquinas de anillado de libros</t>
  </si>
  <si>
    <t>Máquinas diseñadas para proporcionar soluciones de envasados sin fin.  Muy utilizado en productos médicos y farmacéuticos.</t>
  </si>
  <si>
    <t>Enfajilladoras,máquinas de encolar,máquinas de pegar</t>
  </si>
  <si>
    <t>Clisadores</t>
  </si>
  <si>
    <t>Máquina que hace que las placas utilizadas para la reproducción de ilustraciones o impresos, en especial medios tonos o las ilustraciones grabadas.</t>
  </si>
  <si>
    <t>Confeccionistas de clisés,</t>
  </si>
  <si>
    <t>Máquinas de perforación de papel</t>
  </si>
  <si>
    <t>Es una máquina que utiliza la técnica utilizada en talleres de encuadernación comerciales para proporcionar grandes cantidades de papel con agujeros redondos.</t>
  </si>
  <si>
    <t>Perforadoras de papel,Abre huecos,</t>
  </si>
  <si>
    <t>Alargadores</t>
  </si>
  <si>
    <t xml:space="preserve">Proyector de transparencias que se utiliza para obtener copias de negativos sobre soportes como papel con un tamaño mayor en el laboratorio fotográfico. </t>
  </si>
  <si>
    <t>Ampliadores,Expansiadores,ampliadora fotográfica</t>
  </si>
  <si>
    <t>Tableros de dibujo o retoque</t>
  </si>
  <si>
    <t>Plancha de madera o contrachapado (también metálica o de plástico) de diferentes dimensiones, estrictamente rectangular, donde se puede fijar una hoja de papel para hacer un dibujo técnico o artístico.</t>
  </si>
  <si>
    <t>Tableros de dibujo o retoques,Tableros de diseño,mesa de dibujo</t>
  </si>
  <si>
    <t>Máquinas de composición de intertipos</t>
  </si>
  <si>
    <t>Máquina que establece el tipo en líneas continuas llamadas babosas, siempre se utilizan para establecer la copia periódico. La máquina Intertype incorpora un teclado, una revista que contiene matrices reutilizados continuamente tipo, un mecanismo de fundición, y un sistema de distribución para el retorno de las matrices utilizadas para la revista.</t>
  </si>
  <si>
    <t>Máquinas de componer ínter tipos,Maquinas de ordenar letras,</t>
  </si>
  <si>
    <t>Máquinas de composición de linotipos</t>
  </si>
  <si>
    <t>Máquina inventada por Ottmar Mergenthaler en 1886 que mecaniza el proceso de composición de un texto para ser impreso.</t>
  </si>
  <si>
    <t>Máquinas de componer linotipos,Maquinas de composición de texto,linotipo</t>
  </si>
  <si>
    <t>Materiales de fotocomposición</t>
  </si>
  <si>
    <t>Son todos los elemnetos necesiario para pode componer págfinas a partir de matrices fotográficas.</t>
  </si>
  <si>
    <t>Materiales de fotocomposición,Materiales de codificación,</t>
  </si>
  <si>
    <t>Máquinas de composición de monotipos</t>
  </si>
  <si>
    <t xml:space="preserve">Máquina con un teclado, como si fuera una máquina de escribir, con el que se compone el texto con una serie de matrices individuales de cada carácter en la que se funde en metal esa misma composición. </t>
  </si>
  <si>
    <t>Máquinas de composición de monotipos,monotipia,monotype</t>
  </si>
  <si>
    <t>Máquinas de configuración de fototipos</t>
  </si>
  <si>
    <t xml:space="preserve">Equipo utilizado para componer páginas a partir de matrices fotográficas o negativos de letras para producir cintas fotográficas </t>
  </si>
  <si>
    <t>Máquinas de fototipocomposición,fotocomponedora</t>
  </si>
  <si>
    <t>Atriles autónomos</t>
  </si>
  <si>
    <t>Es un soporte de madera para sostener textos de pie, el cual se llama facistol cuando es de grandes dimensiones y tiene cuatro caras que giran sobre un pie elevado.</t>
  </si>
  <si>
    <t>Atriles de pie,Soporte de pie,facistol,podium,podiiom</t>
  </si>
  <si>
    <t>Atriles de mesa</t>
  </si>
  <si>
    <t>Es un soporte de madera para sostener textos en el escritorio, el cual se llama facistol cuando es de grandes dimensiones y tiene cuatro caras que giran sobre un pie elevado.</t>
  </si>
  <si>
    <t>Atriles de escritorio,Soporte de escritorio,</t>
  </si>
  <si>
    <t>Mazos o bloques de sonido</t>
  </si>
  <si>
    <t>Un pequeño mazo utilizado por un oficial que presida o un subastador para señalar a la atención o el orden o para marcar el final de una transacción.</t>
  </si>
  <si>
    <t>Mazos o bloques de resonancia,mazo de juez,gavel,martillo de juez</t>
  </si>
  <si>
    <t>Componentes de luz o energía o datos para atriles</t>
  </si>
  <si>
    <t>Elementos electronicos que le dan la energia necesaria para operar.</t>
  </si>
  <si>
    <t>Componentes de alumbrado,electricidad o datos para atriles</t>
  </si>
  <si>
    <t>Señaladores</t>
  </si>
  <si>
    <t xml:space="preserve">Dispositivo diseñado para resaltar algo de interés al proyectar un pequeño punto brillante de luz de colores sobre el mismo. La mayoría de punteros láser tienen una potencia tan baja que el haz proyectado presenta un riesgo mínimo para los ojos en caso de exposición accidental. </t>
  </si>
  <si>
    <t>Agujas indicadoras,Agujas de señalización,puntero láser,pointer,</t>
  </si>
  <si>
    <t>Lámparas de proyección</t>
  </si>
  <si>
    <t>Dispositivo que emite luz con la finalidad de proyectar en otra superficie el objeto que este frente al dispositivo.</t>
  </si>
  <si>
    <t>Lámparas de proyección,Lamparas de luz,bulbo de luz</t>
  </si>
  <si>
    <t>Pantallas o desplegadores para proyección</t>
  </si>
  <si>
    <t xml:space="preserve">Es una instalación compuesta de una superficie lisa para mostrar el resultado de la proyección de una imagen para una audiencia. </t>
  </si>
  <si>
    <t>Pantallas de proyección,Laminas de proyección,</t>
  </si>
  <si>
    <t>Proyectores de filminas</t>
  </si>
  <si>
    <t>Es un dispositivo óptico-mecánico que sirve para ver diapositivas (transparencias fotográficas) proyectadas sobre una superficie lisa, como una pared.</t>
  </si>
  <si>
    <t>Proyectores de diapositivas,Proyectores de transparencias fotográficas,retroproyector</t>
  </si>
  <si>
    <t>Equipos de transparencias o suministros</t>
  </si>
  <si>
    <t>Dispositivo que se le coloca a los proyectores de diapositivas para poder ir abasteciendo de transparencias.</t>
  </si>
  <si>
    <t>Equipo o suministros de transparencias,</t>
  </si>
  <si>
    <t>Paneles de proyección de despliegue de cristal líquido</t>
  </si>
  <si>
    <t>Panel de proyección es un dispositivo que, aunque ya no está en producción, se utilizó como un proyector de datos es hoy en día.
Funciona con un retroproyector (OHP). El panel consta de una pantalla LCD transparente, y un ventilador para mantenerlo fresco. El panel de proyección se encuentra en el lecho del OHP, y actúa como un pedazo de OHT transparencia</t>
  </si>
  <si>
    <t>Paneles de exhibición de cristal líquido,panel de proyección</t>
  </si>
  <si>
    <t>Proyectores de techo</t>
  </si>
  <si>
    <t>Consiste típicamente en una caja grande que contiene una lámpara muy brillante y un ventilador para refrescarla, en la tapa de la cual hay una lente de fresnel grande que enfoca la luz. Es una variación de un proyector de diapositivas que se utiliza para proyectar imágenes a una audiencia.</t>
  </si>
  <si>
    <t>Retroproyectores,Reproductor de diapositivas,</t>
  </si>
  <si>
    <t>Proyectores de películas</t>
  </si>
  <si>
    <t xml:space="preserve">Dispositivo opto-mecánico empleado para mostrar películas al proyectarlas en una pantalla. </t>
  </si>
  <si>
    <t>Proyectores cinematográficos,Proyector de cine,</t>
  </si>
  <si>
    <t>Proyectores multimedia</t>
  </si>
  <si>
    <t>Es un aparato que recibe una señal de vídeo y proyecta la imagen correspondiente en una pantalla de proyección usando un sistema de lentes, permitiendo así mostrar imágenes fijas o en movimiento.</t>
  </si>
  <si>
    <t>Proyectores multimedia,Data show,Proyectores de cañon,proyector de video,video proyector</t>
  </si>
  <si>
    <t>Epidiascopios</t>
  </si>
  <si>
    <t>Son dispositivos ópticos diseñado para proyectar láminas planas opacas sobre una superficie externa.</t>
  </si>
  <si>
    <t>Epidiascopios,proyectores de opacos,epicopio</t>
  </si>
  <si>
    <t>Controles de disolución</t>
  </si>
  <si>
    <t>Dispositivo que desvanece hacia abajo el haz de luz en un proyector, al cambiar la imagen y la decoloración hasta el haz de luz en el otro proyector. Esto elimina un intervalo de oscuridad de la pantalla.</t>
  </si>
  <si>
    <t>Controles de fundido,dissolve control</t>
  </si>
  <si>
    <t>Proyectores de tubo de rayo catódico</t>
  </si>
  <si>
    <t>Dispositivo que  típicamente tiene tres tubos catódicos de alto rendimiento, uno rojo, otro verde y otro azul, y la imagen final se obtiene por la superposición de las tres imágenes (síntesis aditiva) en modo analógico.</t>
  </si>
  <si>
    <t>Proyector de tubo de rayos catódicos,Proyector TRC,</t>
  </si>
  <si>
    <t>Proyectores de despliegue de cristal líquido</t>
  </si>
  <si>
    <t xml:space="preserve">Es un tipo de proyector de vídeo para la visualización de vídeo, imágenes y datos de ordenador en una pantalla u otra superficie plana. Es un equivalente moderno del proyector de diapositivas o retroproyector. </t>
  </si>
  <si>
    <t>Proyector de pantalla de cristal líquido,Proyector LCD,</t>
  </si>
  <si>
    <t>Lentes de proyección</t>
  </si>
  <si>
    <t>Son los dispositivos que se utilizan para concentra la luz reflejada y hacerla pasar directamente ahacia la puerta de la pelicula.</t>
  </si>
  <si>
    <t>Lentes de proyección,Lentes de objetivos,</t>
  </si>
  <si>
    <t>Proyectores de video</t>
  </si>
  <si>
    <t xml:space="preserve">Es un proyector de imágenes que recibe una señal de vídeo y proyecta la imagen correspondiente en una pantalla de proyección utilizando un sistema de lentes. Todos los proyectores de vídeo utilizan una luz muy brillante para proyectar la imagen, y los más modernos pueden corregir curvas, visión borrosa y otras inconsistencias a través de los ajustes manuales. Proyectores </t>
  </si>
  <si>
    <t>Proyectores de vídeo,reflector o lámpara proyectante de vídeo</t>
  </si>
  <si>
    <t>Proyector de techo o carritos de video</t>
  </si>
  <si>
    <t>Equipo rodante utilizado para movilizar facilmente el proyector de video o el retroproyector para utilizarse.</t>
  </si>
  <si>
    <t>Carrito para proyector de vídeo o retroproyector, carritos  de reflectores de vídeo</t>
  </si>
  <si>
    <t>Cajas de luces de presentaciones</t>
  </si>
  <si>
    <t>es una técnica de JavaScript se utiliza para mostrar imágenes y otros contenidos web mediante cuadros de diálogo modales. Lightbox fue originalmente el nombre de un plugin JavaScript específica, escrito por Lokesh Dhakar. Sin embargo, el uso común del término ha evolucionado hasta abarcar al estilo Lightbox plugins y efectos JavaScript en general.</t>
  </si>
  <si>
    <t>Cajetines de iluminación de presentación,caja pequeña de iluminación de presentación</t>
  </si>
  <si>
    <t>Copiadora de películas de filminas</t>
  </si>
  <si>
    <t>Dispositivos de audición asistida</t>
  </si>
  <si>
    <t>Un dispositivo fábricado que se utiliza para proporcionar la capacidad auditiva de las personas en una variedad de situaciones.</t>
  </si>
  <si>
    <t>Dispositivos de escucha de ayuda,aparato de asistencia de  audición,ALD</t>
  </si>
  <si>
    <t>Cajas de conectores de audio</t>
  </si>
  <si>
    <t>Dispositivo que esta diseñado para recibir y distribuir las señales de audio.</t>
  </si>
  <si>
    <t>Cajas de conexión de sonido,estuche de conexión de sonido</t>
  </si>
  <si>
    <t>Centros de escucha</t>
  </si>
  <si>
    <t>Son equipos utilizados para reproducir un sonido  para un público puede ser de forma grupal o individual.</t>
  </si>
  <si>
    <t>Centros de escucha,equipo de escucha</t>
  </si>
  <si>
    <t xml:space="preserve">Consolas de mezcla de sonidos,panel de instrumento de mezcla de sonidos,mesas de mezclas de audio,mezcladora de sonidos </t>
  </si>
  <si>
    <t>Sistemas de comunicación pública</t>
  </si>
  <si>
    <t>Sistema de refuerzo de sonido, o megafonía, empleado para dirigir el sonido principal de una actuación o concierto al público asistente en la sala. Suele ser el sistema que más potencia emplea, debido a que ha de cubrir todo el espacio dedicado al público, adaptarse a la acústica propia del local y salvar la absorción que ofrece el público asistente a su vez.</t>
  </si>
  <si>
    <t>Sistemas de megafonía,aparato de amplificadores o microfonos</t>
  </si>
  <si>
    <t>Sistemas de control de medios</t>
  </si>
  <si>
    <t>Es el conjunto de mecanismos y protocolos por los que varios se puede controlar los diferentes sonidos.</t>
  </si>
  <si>
    <t xml:space="preserve">Sistemas de control de medios,aparatos de control de medios </t>
  </si>
  <si>
    <t>Soportes para televisiones</t>
  </si>
  <si>
    <t>Accesorio normalmente de metal que tiene como finalidad principal sujetar una televisión en la posición que se desea.</t>
  </si>
  <si>
    <t>Soportes de televisión,base o trípode de televisión</t>
  </si>
  <si>
    <t>Convertidores de barrido (scan)</t>
  </si>
  <si>
    <t xml:space="preserve">Dispositivo que utiliza una técnica de procesamiento de vídeo para el cambio de la frecuencia de exploración vertical / horizontal de la señal de vídeo para diferentes propósitos y aplicaciones. </t>
  </si>
  <si>
    <t>Trazadores de barrido lineal,calcador de barrido lineal,convertidor de exploración,scan converters,convertidor de imagen.</t>
  </si>
  <si>
    <t>Duplicadores de línea</t>
  </si>
  <si>
    <t>Es un dispositivo utilizado para desentrelazar señales de vídeo antes de mostrar. La función principal de un doblador de líneas es tener una fuente de vídeo entrelazado, que consiste en una estructura de dos campos y crear un barrido progresivo (un solo cuadro no entrelazado) de salida.</t>
  </si>
  <si>
    <t>Duplicadores de líneas,doblador de  líneas</t>
  </si>
  <si>
    <t>Editores de video</t>
  </si>
  <si>
    <t>Dispositivo electrónico que permite realizar  un proceso en el cual, un editor elabora un trabajo audiovisual o visual a partir de medios que pueden ser archivos de video, fotografías, gráficos, o animaciones.</t>
  </si>
  <si>
    <t xml:space="preserve">Editores de vídeo </t>
  </si>
  <si>
    <t>Sistemas de aprendizaje a distancia</t>
  </si>
  <si>
    <t>Es un conjunto de elementos  que permite transmitir eventos en vivo, fomentar la colaboración con los estudiantes y educadores de todo el mundo, y llevar a cabo otras actividades que facilitan la interacción en tiempo real.</t>
  </si>
  <si>
    <t>Interfaces</t>
  </si>
  <si>
    <t>Dispositivo a través de la cual los diferentes tipos de datos se pueden enviar y recibir.</t>
  </si>
  <si>
    <t>Interfaces,interactuar,puerto</t>
  </si>
  <si>
    <t>Controles de iluminación</t>
  </si>
  <si>
    <t>Es el control independiente de la uiluminacion de un espacio.  Esto puede incluir sensores de presencia, relojes registradores, y fotocélulas que están cableados para controlar grupos de lámparas de forma independiente. Ajuste se produce manualmente en cada ubicación de los dispositivos.</t>
  </si>
  <si>
    <t>Controles de iluminación,aparatos de mando de iluminación</t>
  </si>
  <si>
    <t>Accesorios de soporte de televisiones</t>
  </si>
  <si>
    <t>Son todos los aditamentos que son necesarios para sujetar la televisión en un soporte diseñado para esta función.</t>
  </si>
  <si>
    <t>Accesorios de soporte de televisión,aparatos de soporte de televisión</t>
  </si>
  <si>
    <t>Presentadores visuales</t>
  </si>
  <si>
    <t>Equipo multifuncional que nos permite reproducir, transparencias, acetatos a color o blanco y negro, objetos tridimensionales (cuerpos opacos, libros, revistas, planos etc ) negativos, radiografías (área médica y dental ) posiblidad de grabar toda esta información a través de fotografia y video digital directo en la computadora, video y dvd a y través de conectores RCA, auxiliar para videoconferencias, potente zoom para acercamientos tipo microscopio.</t>
  </si>
  <si>
    <t>Presentadores visuales,conferencista visual</t>
  </si>
  <si>
    <t>Sistemas de audio conferencias</t>
  </si>
  <si>
    <t>Conjunto de dispositivos electronicos de audio utilizados para realizar reuniones a larga distancia.</t>
  </si>
  <si>
    <t>Sistemas de audioconferencia ,aparatos de audiconferencia</t>
  </si>
  <si>
    <t>Sistemas de video conferencias</t>
  </si>
  <si>
    <t>Conjunto de dispositivos electronicos de audio y video utilizados para realizar reuniones a larga distancia.</t>
  </si>
  <si>
    <t>Sistemas de videoconferencia,aparatos de videos conferencia</t>
  </si>
  <si>
    <t>Dispositivos para ver micro fichas o micro cintas</t>
  </si>
  <si>
    <t>Elemento electrónico utilizado para poder visualizar telefichas y telepeliculas.</t>
  </si>
  <si>
    <t xml:space="preserve">Visores de telefichas y telepelículas,lentes de telefichas </t>
  </si>
  <si>
    <t>Impresoras lectoras de micro fichas</t>
  </si>
  <si>
    <t>Es un dispositivo que se utiliza para la lectura de los documentos almacenados como microformas. Microforma incluye Film Flat, microfilmes, tarjetas de apertura, microfichas, y la ficha de ultra. Utilizando bobinas abiertas o casetes, microfilmes se utiliza a menudo como una forma de almacenar muchos documentos en un espacio pequeño.</t>
  </si>
  <si>
    <t>Impresoras de lector de microfichas,impresoras de lector de micropelículas,lector de microfilm</t>
  </si>
  <si>
    <t>Componentes o accesorios de micro fichas o micro cintas</t>
  </si>
  <si>
    <t>Implementos o accesorios adicionales para los equipos de visualizar microfilmes o microfichas.</t>
  </si>
  <si>
    <t>Componentes de visor de microfilmes o microfichas o accesorios</t>
  </si>
  <si>
    <t>Componentes o accesorios de impresoras lectoras de micro fichas</t>
  </si>
  <si>
    <t>Implementos o accesorios adicionales para las impresoras de lecors de microfichas.</t>
  </si>
  <si>
    <t>Componentes de impresora de lector de microfichas o accesorios,pieza de impresora de lector de microfichas</t>
  </si>
  <si>
    <t>Cámaras fijas</t>
  </si>
  <si>
    <t xml:space="preserve">Es un tipo de cámara utilizada para tomar fotografías. </t>
  </si>
  <si>
    <t>Cámaras fijas, camara fija,camara,cámara</t>
  </si>
  <si>
    <t>2.6.2.3.01</t>
  </si>
  <si>
    <t>Cámaras fotográficas y de video</t>
  </si>
  <si>
    <t>Cámaras de impresión instantánea</t>
  </si>
  <si>
    <t xml:space="preserve">Es un tipo de cámara fotográfica que hace uso de una película o rollo auto-revelable. </t>
  </si>
  <si>
    <t>Cámaras de impresión instantánea,camara instantánea,cámara instantanea</t>
  </si>
  <si>
    <t>Cámaras desechables</t>
  </si>
  <si>
    <t>Es una cámara fotográfica en la que, tanto el carrete como la lente y el resto de componentes están integrados en una misma carcasa, de tal modo que, para extraer el film del interior a la hora de revelarlo, se daña irremediablemente la estructura de la cámara, impidiendo un uso posterior pero ahora las personas rebelan como reutilizar estas cámaras.</t>
  </si>
  <si>
    <t>Cámaras desechables, cámada de un solo uso</t>
  </si>
  <si>
    <t>Cámaras digitales</t>
  </si>
  <si>
    <t>Es una cámara fotográfica que, en vez de captar y almacenar fotografías en películas química como las cámaras fotográficas de película fotográfica, aprovecha el proceso de la fotografía digital para generar y almacenar imágenes.</t>
  </si>
  <si>
    <t>Cámaras digitales,filmadoras digitales ,cámara digital,</t>
  </si>
  <si>
    <t>Cámaras cinematográficas</t>
  </si>
  <si>
    <t>Son cámaras que captan un objeto en movimiento y que se manteinen en movimiento durante el transcurso de la filmación.</t>
  </si>
  <si>
    <t>Cámaras cinematográficas,filmadoras filmicas</t>
  </si>
  <si>
    <t>Cámaras de video conferencia</t>
  </si>
  <si>
    <t xml:space="preserve">Es una cámara digital conectada a un equipo de videoconferencia la cual puede capturar imágenes y transmitirlas a través de Internet, ya sea a una página web o a otra u otras computadoras de forma privada. </t>
  </si>
  <si>
    <t>Cámaras fotográficas de videoconferencia,filmadoras fotográficas de video conferencia</t>
  </si>
  <si>
    <t>Cámaras aéreas</t>
  </si>
  <si>
    <t xml:space="preserve">Son cámaras especializadas para la toma de fotografías de la tierra dedesde una posición elevada.  El término se refiere a las imágenes en las que la cámara no está soportado por una estructura con base en tierra. Cámaras podrán celebrarse o montado a mano, y las fotografías pueden ser tomadas por un fotógrafo, provocada a distancia o disparada automáticamente. </t>
  </si>
  <si>
    <t>Cámaras aéreas,filmadoras aéreas</t>
  </si>
  <si>
    <t>Cámaras de alta velocidad</t>
  </si>
  <si>
    <t xml:space="preserve">Es un dispositivo que se utiliza para la grabación de objetos en movimiento rápido como una imagen fotográfica (s) en un medio de almacenamiento. Después de la grabación, las imágenes almacenadas en el medio se pueden reproducir en cámara lenta. </t>
  </si>
  <si>
    <t>Cámaras de alta velocidad,filmadoras de alta velocidad</t>
  </si>
  <si>
    <t>Cámaras para debajo del agua</t>
  </si>
  <si>
    <t>Es un dispositivo que se utiliza para tomar fotografía y que esta diseñada para resistir el agua y golpes.</t>
  </si>
  <si>
    <t xml:space="preserve">Cámaras submarinas,filmadoras submarinas </t>
  </si>
  <si>
    <t>Cámaras de offset</t>
  </si>
  <si>
    <t>Dispositivo que captura imágenes convirtiéndolas en señales eléctricas, en la mayoría de los casos a señal de vídeo</t>
  </si>
  <si>
    <t>Cámaras offset,filmadoras fuera de lugar</t>
  </si>
  <si>
    <t>Cámara fotocopiadora</t>
  </si>
  <si>
    <t>Cámaras que hacen copias fotograficas de documentos</t>
  </si>
  <si>
    <t>Cámaras fotocopiadoras,filmadoras copiadoras</t>
  </si>
  <si>
    <t>Cámaras grabadoras o video cámaras manuales</t>
  </si>
  <si>
    <t>Videocámaras portátiles,cámara de video portátiles,video</t>
  </si>
  <si>
    <t>Videocámaras digitales,cámaras de videos digitales,video</t>
  </si>
  <si>
    <t>Cámaras para documentos</t>
  </si>
  <si>
    <t>Son dispositivos de captura de imágenes en tiempo real para mostrar un objeto a una gran audiencia. Al igual que un proyector de opacos, una cámara de documentos es capaz de ampliar y proyectar las imágenes de objetos reales, tridimensionales, así como transparencias.</t>
  </si>
  <si>
    <t>Sistema de presentación de documentos,visuales,visualizadores,productos de cabeza digital</t>
  </si>
  <si>
    <t>Kits de cámaras</t>
  </si>
  <si>
    <t>Conjunto de accesorios que se le puede adquirir a una cámara con la finalidad de mejorar su rendimiento.</t>
  </si>
  <si>
    <t>Kits de cámara ,juegos de cámara</t>
  </si>
  <si>
    <t>Cámaras de baja luz</t>
  </si>
  <si>
    <t>Dispositivos de captura de imágenes que cuentan con sensores de mayor tamaó, aperturas más anchas, y  caraterísticas más avanzadas que le permitan controla la apertura, velociddad de obturación y la ISO fácilmente,.</t>
  </si>
  <si>
    <t>Cámaras de baja luminosidad,cámaras de disminución clara</t>
  </si>
  <si>
    <t>Cámaras de web</t>
  </si>
  <si>
    <t xml:space="preserve">Es una pequeña cámara digital conectada a una computadora la cual puede capturar imágenes y transmitirlas a través de Internet, ya sea a una página web o a otra u otras computadoras de forma privada. </t>
  </si>
  <si>
    <t>Webcams,cámaras de web,cámara de red</t>
  </si>
  <si>
    <t>Flashes o iluminación de cámaras,alumbrado de cámaras,flash,destello fotográfico,flas fotográfico</t>
  </si>
  <si>
    <t>Aparato de tres partes que permite estabilizar un objeto. Se usa para evitar el movimiento propio del objeto</t>
  </si>
  <si>
    <t>Trípodes, soporte,pie, base</t>
  </si>
  <si>
    <t>Lentes para cámaras</t>
  </si>
  <si>
    <t>Lentes para cámara,filtros para cámaras,espejuelos,pantallas para cámaras,objetivo</t>
  </si>
  <si>
    <t>Oclusores para cámaras</t>
  </si>
  <si>
    <t>Dispositivo que controla el tiempo durante el que llega la luz al dispositivo fotosensible (</t>
  </si>
  <si>
    <t>Obturadores de cámara,cierre,tapa de cámara,obturador</t>
  </si>
  <si>
    <t>Marcos de pantalla</t>
  </si>
  <si>
    <t>El chasis radiográfico es una estructura rígida, con forma de caja plana, en cuyo interior se coloca la película radiográfica y las pantallas de refuerzo (excepto en aquellos que se utilizan para hacer radiografías sin pantallas).</t>
  </si>
  <si>
    <t>Chasis de pantallas,estructura de pantalla</t>
  </si>
  <si>
    <t>Arneses para cámaras</t>
  </si>
  <si>
    <t>Es un equipo utilizado para proteger el dispositivo de captura de imágenes de posibles caidas, es un conjunto de correas que van sujetas a la persona que mannipula el dispositivo.</t>
  </si>
  <si>
    <t>Correas de cámara, cinturón de cámaras</t>
  </si>
  <si>
    <t>Bloques o sujetadores para cámaras</t>
  </si>
  <si>
    <t>Bolsa, mochila o estuche que se utiliza para llevar la cámara.</t>
  </si>
  <si>
    <t>Portacámaras o bloques de cámara, maletín- funda o mochila de  cámaras</t>
  </si>
  <si>
    <t>Ensamblajes para cámaras</t>
  </si>
  <si>
    <t>Conjunto de piezas fabricadas o unidas para hacer un producto final, cámaras</t>
  </si>
  <si>
    <t>Conjuntos de cámara,kits de cámaras</t>
  </si>
  <si>
    <t>Abrazaderas para cámaras</t>
  </si>
  <si>
    <t>Conjunto de barras y tubos normalmente de algun metal liviano que se utiliza para sujetar la camara a otra superficie.</t>
  </si>
  <si>
    <t>Soportes de la cámara,sujetador de cámara</t>
  </si>
  <si>
    <t>Cables de la cámara</t>
  </si>
  <si>
    <t>Cubiertas para lentes</t>
  </si>
  <si>
    <t>Elemento que proporciona la protección contra rasguños y colisiones de menor importancia para la cámara y las lentes de la videocámara.</t>
  </si>
  <si>
    <t>Protector de la lente,cubierta de lente,tapa del objetivo</t>
  </si>
  <si>
    <t>Mesas para cámaras</t>
  </si>
  <si>
    <t>Aparato de tres partes que permite estabilizar un objeto, para ser colocado en mesas y superficies planas que no necesite mucha altura.</t>
  </si>
  <si>
    <t>Trípodes de mesa,soporte de mesa</t>
  </si>
  <si>
    <t>Contenedores o forros para cámaras</t>
  </si>
  <si>
    <t>Elemento que proporciona la protección contra rasguños y colisiones de menor importancia para la cámara.</t>
  </si>
  <si>
    <t>Fundas  de camara,cubiertas de cámara,forros de cámaras,estuche de cámara</t>
  </si>
  <si>
    <t>Kits de reacondicionamiento</t>
  </si>
  <si>
    <t>kits para modernizar o ampliar con piezas nuevas o modificadas, dispositivos, sistemas o equipos:</t>
  </si>
  <si>
    <t>Kits de retroajuste,conjunto de retroajuste</t>
  </si>
  <si>
    <t>Anillos para cámaras</t>
  </si>
  <si>
    <t>Elemento que se le adapta al objetivo de la cámara para evitar que se produzcan halos indeseados en la imagen, consecuencia de la incidencia lateral de la luz en las lentes del objetivo.</t>
  </si>
  <si>
    <t>Viseras del objetivo,anteojeras del producto,parasol del objetivo</t>
  </si>
  <si>
    <t>Cabezales panorámicos</t>
  </si>
  <si>
    <t>Elemento plano y con una palanca para dar movilidad  que se le incluye a los tripodes para poder girar la camara cuando esta sugeta al mismo.</t>
  </si>
  <si>
    <t>Cabezales giratorios,cabezeras giratorias</t>
  </si>
  <si>
    <t>Bolsas para cámaras</t>
  </si>
  <si>
    <t>Bolsas de equipo fotográfico,mochila de equipo fotográfico</t>
  </si>
  <si>
    <t>Adaptadores de lentes para cámaras</t>
  </si>
  <si>
    <t>Dispositivo que contiene el conjunto de lentes convergentes y divergentes que pueden adaptarseles a ciettos tipos de cámara.</t>
  </si>
  <si>
    <t>Adaptadores de lentes de la cámara, conector  enchufe de lentes de la cámara,objetivos ,adaptadores</t>
  </si>
  <si>
    <t>Billeteras para “picture card”</t>
  </si>
  <si>
    <t>Pequeño objeto utilizado parar guardar y llevar consigo fotografías tamaño carnet</t>
  </si>
  <si>
    <t>Carteras para fotografías de tamaño reducido,billeteras para fotgrafías de tamaño carnet</t>
  </si>
  <si>
    <t>Adaptadores de electricidad para cámaras</t>
  </si>
  <si>
    <t>Es un tipo de alimentación externa, a menudo encerrada en lo que aparenta ser una clavija de corriente de gran tamaño.</t>
  </si>
  <si>
    <t xml:space="preserve">Adaptadores de potencia de cámara,conector  enchufe de potencia de cámara,adaptador de corriente alterna,adaptador AC/DC,convertidor AC/DC </t>
  </si>
  <si>
    <t>Adaptadores para “picture card”</t>
  </si>
  <si>
    <t>Adaptadores de fotografías de tamaño reducido ,conector o enchufe de fotografías de tamaño pequeño</t>
  </si>
  <si>
    <t>Limpiadores para lentes de cámara</t>
  </si>
  <si>
    <t>Un detergente, polvo u otro agente químico que elimina la suciedad, grasa o manchas de un lente óptico o el montaje lentes usados conjuntamente con un cuerpo de cámara y mecanismo para hacer imágenes de los objetos en la película fotográfica o en otros medios capaces de almacenar una imagen químicamente o electrónicamente.</t>
  </si>
  <si>
    <t>Productos de limpieza de lentes de la cámara,artículo de limpieza de lentes de cámara</t>
  </si>
  <si>
    <t>Controladores de cámara</t>
  </si>
  <si>
    <t xml:space="preserve">Las funciones básicas de los controles de  cámara son, formar la imagen nítidamente sobre la película, y, procurar la exposición correcta suministrada por el fotómetro. </t>
  </si>
  <si>
    <t>Controladores de cámara, manejadores de cámaras</t>
  </si>
  <si>
    <t>Secadores de película</t>
  </si>
  <si>
    <t>Aparato que se usa para el secado de una fina lámina o tira de material flexible, tal como un derivado de celulosa o una resina termoplástica, recubiertos con una emulsión fotosensible y se utilizan para hacer los negativos fotográficos o transparencias</t>
  </si>
  <si>
    <t>Secadores para carretes,limpión para bobinas</t>
  </si>
  <si>
    <t>Lavadores de película</t>
  </si>
  <si>
    <t>Aparato que se usa para el lavado de una fina lámina o tira de material flexible, tal como un derivado de celulosa o una resina termoplástica, recubiertos con una emulsión fotosensible y se utilizan para hacer los negativos fotográficos o transparencias</t>
  </si>
  <si>
    <t>Lavadores de películas,limpiadoras de peliculas</t>
  </si>
  <si>
    <t>Cortadores de película</t>
  </si>
  <si>
    <t>Es un dispositivo que se puede utilizar para unirse físicamente juntos longitudes de película fotográfica. Se utiliza sobre todo en películas de cine. Las unidades se fabrican en varios tipos dependiendo del uso: Uno-8, Super 8 cine, 16 mm, 35 mm y 70 mm. Se utiliza en la edición de la película para hacer un corte (transición)</t>
  </si>
  <si>
    <t>Empalmadores de película,encoladoras de películas</t>
  </si>
  <si>
    <t>Editores de película</t>
  </si>
  <si>
    <t>Es parte del proceso de post-producción creativa de la cinematografía. La edición de películas término se deriva del proceso tradicional de trabajar con el cine, pero ahora se trata cada vez más el uso de la tecnología digital.</t>
  </si>
  <si>
    <t>Redactores de película,redacción de películas</t>
  </si>
  <si>
    <t>Alargadores fotográficos</t>
  </si>
  <si>
    <t>Es un proyector de transparencias especializado que se utiliza para producir impresiones fotográficas de la película o de vidrio negativos utilizando el proceso de gelatina de plata, o de transparencias.</t>
  </si>
  <si>
    <t>Ampliadores fotográficos,amplificador fotográficos</t>
  </si>
  <si>
    <t>Cortadoras o bordeadoras de fotografías</t>
  </si>
  <si>
    <t>Instrumento, máquina o parte de la máquina que tiene el trabajo de cortar o involucra cortar  o recortar las fotografías</t>
  </si>
  <si>
    <t>Recortadoras fotográficas,guillotinas fotográficas</t>
  </si>
  <si>
    <t>Cámaras de micro filmado</t>
  </si>
  <si>
    <t>Es un tipo de microfilmadora que utiliza pelicula de microfilm de 105mm. En forma de rollo u hoja.Se utiliza para producir microfichas .</t>
  </si>
  <si>
    <t>Cámaras para microfilmar,cámaras para fotografía o película</t>
  </si>
  <si>
    <t>Duplicadores de micro filmado</t>
  </si>
  <si>
    <t>Aparatos para hacer duplicados de películas en las que el material ha sido fotografiado a un tamaño grandemente reducido para facilitar su almacenamiento.</t>
  </si>
  <si>
    <t>Duplicadores de microfilmes,duplicador de películas o fotografías</t>
  </si>
  <si>
    <t>Filtros de cubierta de micro filmado</t>
  </si>
  <si>
    <t>Rellenador del cargador plástico, plano, transparente con canales de películas simples o múltiples hecho para sostener una o varias tiras de películas</t>
  </si>
  <si>
    <t>Visores de microfilmes,mira de fotografías</t>
  </si>
  <si>
    <t>Procesadores de micro filmado</t>
  </si>
  <si>
    <t>Unidades de entrada de procesamiento y de salida.</t>
  </si>
  <si>
    <t>Procesadores de microfilmes,fabricador de películas</t>
  </si>
  <si>
    <t>Componentes o accesorios de cámara de micro filmado</t>
  </si>
  <si>
    <t>Componentes de cámaras de películas en la que los materiales impresos son fotografiados en tamaño bien reducido para facilitar su almacenamiento o sus accesorios</t>
  </si>
  <si>
    <t xml:space="preserve">Componentes de cámara de microfilmes o accesorios,componentes de cámara de películas </t>
  </si>
  <si>
    <t>Componentes o accesorios de duplicador de micro filmado</t>
  </si>
  <si>
    <t>Componentes de las máquinas para hacer duplicados de películas en la que los materiales impresos son fotografiados en tamaño bien reducido para facilitar su almacenamiento o sus accesorios</t>
  </si>
  <si>
    <t xml:space="preserve">Componentes de duplicador de microfilmes o accesorios,componentes de doblador de películas </t>
  </si>
  <si>
    <t>Componentes o accesorios de filtro de cubierta de micro filmado</t>
  </si>
  <si>
    <t>Componentes de un rellenador del cargador plástico, plano, transparente con canales de películas simples o múltiples hecho para sostener una o varias tiras de películas o sus accesorios</t>
  </si>
  <si>
    <t>Componentes de visores de microfilmes o accesorios,componentes de lente de películas</t>
  </si>
  <si>
    <t>Componentes o accesorios de procesadores de micro filmado</t>
  </si>
  <si>
    <t>Componentes de los procesadores de tiras de película de ancho estándar en el que los libros, periódicos, documentos, etc, se pueden grabar en formato miniatura o sus accesorios</t>
  </si>
  <si>
    <t>Componentes de procesador de microfilmes o accesorios,componentes de fabricar películas</t>
  </si>
  <si>
    <t>Suministros de película de micro filmado</t>
  </si>
  <si>
    <t>Suministros de películas en la que los materiales impresos son fotografiados a un tamaño en gran medida reducido para facilitar su almacenamiento.</t>
  </si>
  <si>
    <t>Suministros de películas de microfilm, mercqncías de películas de micropelículas</t>
  </si>
  <si>
    <t>Componentes o accesorios diversos de micro filmado</t>
  </si>
  <si>
    <t>Componentes diversos de los sistema de archivo, gestión y difusión documental.</t>
  </si>
  <si>
    <t xml:space="preserve">Componentes diversos de microfilm o accesorios,piezas diversas de películas </t>
  </si>
  <si>
    <t>Película de color</t>
  </si>
  <si>
    <t>Aquella película cinematográfica en colores. Las primeras películas animadas fueron realizadas con una emulsión fotográfica basada en halogenuro de plata sobre una base clara. La imagen que se obtenía como resultado era en un rango de tonos de negro y blanco, dependiendo de la intensidad luminosa del objeto original.</t>
  </si>
  <si>
    <t>Película de color,cinta de color</t>
  </si>
  <si>
    <t>Película de blanco y negro</t>
  </si>
  <si>
    <t>Pelicula cinematografica en blanco y negro.</t>
  </si>
  <si>
    <t>Película en blanco y negro,cinta de blanco y negro</t>
  </si>
  <si>
    <t>Película de fotografía instantánea</t>
  </si>
  <si>
    <t>Es un tipo de película fotográfica diseñada para ser usada en una cámara instantánea. La película contiene las sustancias químicas necesarias para revelar y fijar la foto, además de exponer e iniciar el proceso de revelado, después de hacer una fotografía.</t>
  </si>
  <si>
    <t>Película para instantáneas,cintas inmediata</t>
  </si>
  <si>
    <t>Película de rayos x</t>
  </si>
  <si>
    <t>Es una superficie transparente, en la mayoría de los casos flexible, compuesta de, acetato de celulosa u otros plásticos, recubierta de una delgada capa de emulsión fotográfica, formada por una sustancia sensible a la luz, como el bromuro de plata.</t>
  </si>
  <si>
    <t>Película de rayos X</t>
  </si>
  <si>
    <t>Película de cámara de películas animadas</t>
  </si>
  <si>
    <t xml:space="preserve">Película de cámara cinematográfica </t>
  </si>
  <si>
    <t>Cintas de video en blanco</t>
  </si>
  <si>
    <t>Fue un medio de almacenamiento de imágenes de vídeo (televisión) acompañadas con sonido, en una cinta magnética mediante una máquina conocida como magnetoscopio.</t>
  </si>
  <si>
    <t>Cintas de vídeo vírgenes,películas de vídeo virgenes</t>
  </si>
  <si>
    <t>Bandejas u organizadores para filminas</t>
  </si>
  <si>
    <t>Bandeja donde se organizan las diapositivas.</t>
  </si>
  <si>
    <t>Bandejas u organizadores de diapositivas,charola u organizadores de diapositiva</t>
  </si>
  <si>
    <t>Solución reveladora</t>
  </si>
  <si>
    <t>Es una mezcla de dos o más componentes, perfectamente homogénea utilizadas para el revelado fotografico.</t>
  </si>
  <si>
    <t>Solución para revelado</t>
  </si>
  <si>
    <t>Fijadores</t>
  </si>
  <si>
    <t xml:space="preserve"> Es el producto químico ya diluido en agua que se usa para eliminar las sales de plata, no reveladas, que son todavía sensibles a la luz. Equivalen a las zonas grises o blancas. Éstas se velarían produciendo el negro en zonas que no lo son, haciendo negra toda la película. El fijador, es, por tanto, el último producto que se usa en un revelado de blanco y negro, antes del lavado final.</t>
  </si>
  <si>
    <t>Fijador,brillantina,gomina</t>
  </si>
  <si>
    <t>Bandejas de revelado</t>
  </si>
  <si>
    <t>Bandejas para revelar de tamaño apropiado a las reproducciones deseadas</t>
  </si>
  <si>
    <t>Bandejas de revelado,platón de revelado</t>
  </si>
  <si>
    <t>Tanques de revelado</t>
  </si>
  <si>
    <t>Es un elemento que sirve para revelar rollos de películas fotográficas. Consiste en un recipiente, puede ser de acero inoxidable o de plástico, con un eje al centro, en el que se coloca el espiral que lleva la película cargada, y una tapa a rosca con una trampa de luz para facilitar la entrada y salida de líquidos a la vez que evita la entrada de la luz.</t>
  </si>
  <si>
    <t>Tanques de revelado,depósito de revelado</t>
  </si>
  <si>
    <t>Pinzas de revelado</t>
  </si>
  <si>
    <t>Especiales que sirven para secar los negativos.</t>
  </si>
  <si>
    <t>Pinzas de revelado,tenazas de revelado</t>
  </si>
  <si>
    <t>Ametralladoras</t>
  </si>
  <si>
    <t xml:space="preserve"> Es un arma de fuego automática diseñada para disparar una gran cantidad de balas a partir de un cargador o una cinta de municiones, que normalmente en un lapso breve y de forma sostenida puede disparar cientos de balas por minuto, debido a su mecanismo de disparo automático, e impactando en un determinado campo de tiro. </t>
  </si>
  <si>
    <t>Ametralladoras ,fusíl,pistola automática,ametralladora ligera,pistola ametralladora</t>
  </si>
  <si>
    <t>Escopetas para la policía p seguridad</t>
  </si>
  <si>
    <t>Es un arma de fuego, de ánima lisa o rayada, de mano, y que se sostiene contra el hombro, diseñada para descargar varios proyectiles (pequeñas balas, municiones conocidas como perdigones) en cada disparo.</t>
  </si>
  <si>
    <t>Escopetas para policía o protección, fusil o rifle para policías</t>
  </si>
  <si>
    <t>Rifles militares</t>
  </si>
  <si>
    <t>Es un arma de fuego diseñada para ser disparada desde el hombro, con un barril que tiene una ranura helicoidal o patrón de ranuras ("estriado") cortado en las paredes del barril.</t>
  </si>
  <si>
    <t>Rifles militares,carabina,escopeta,fusil militar</t>
  </si>
  <si>
    <t>Pistolas</t>
  </si>
  <si>
    <t>Es un arma de fuego corta diseñada para ser apuntada y disparada con una sola mano,1 aunque no tiene que ser necesariamente usada de ese modo, y que dispara balas a corto alcance.</t>
  </si>
  <si>
    <t>Pistolas,revólver,pistola de mano</t>
  </si>
  <si>
    <t>Rifles de aire o pistolas de aire</t>
  </si>
  <si>
    <t>Es un arma que utiliza la fuerza del aire comprimido, en contraposición a las armas de fuego, que se basan en reacciones químicas que producen una gran cantidad de gases al quemarse la pólvora.</t>
  </si>
  <si>
    <t>Rifles de aire o pistolas de aire,escopeta de aire,escopeta de viento</t>
  </si>
  <si>
    <t>Partes de revólveres o pistolas</t>
  </si>
  <si>
    <t>Las diferentes piezas y accesorios para revólveres y pistolas.</t>
  </si>
  <si>
    <t>Piezas para revólveres y pistolas,parte para arma y colt</t>
  </si>
  <si>
    <t>Municiones de defensa u orden público</t>
  </si>
  <si>
    <t xml:space="preserve">La munición es un objeto sólido a manera de proyectil el cual es acelerado rectilineamente mediante la concentración de energía química que al ser liberada impulsa mecánicamente dicho objeto, siendo rectificado a través de un tubo sólido, con el fin de provocar una lesión o daño deliberado en el o los objetos que se encuentren en la trayectoria recta predispuesta. </t>
  </si>
  <si>
    <t>Munición para defensa u orden público,balas o cartuchos para defensa de seguridad ciudadana</t>
  </si>
  <si>
    <t>Sistemas de manipulación de municiones de tanque</t>
  </si>
  <si>
    <t xml:space="preserve">Sistemas de manipulación o manejo de municiones empleadas en conexión con los tanques están previamente bien conocidos en este arte. </t>
  </si>
  <si>
    <t>Sistemas de manipulación de munición de tanques,aparato de manipulación de munición de tanques</t>
  </si>
  <si>
    <t>Sistemas de manipulación de municiones de aeronaves</t>
  </si>
  <si>
    <t>Procedimientos de manipulación específicos  de la munición</t>
  </si>
  <si>
    <t>Sistemas de manipulación de munición de aeronaves,aparato de manipulación de munición de aeronaves</t>
  </si>
  <si>
    <t>Estuches para revólveres</t>
  </si>
  <si>
    <t>Un estuche o funda para el almacenamiento de un arma de fuego</t>
  </si>
  <si>
    <t>Fundas de arma,estuche o cubierta de arma</t>
  </si>
  <si>
    <t>Granadas</t>
  </si>
  <si>
    <t>Es una pequeña bomba con material combustible, del tamaño, forma y peso adecuado para ser arrojada con la mano</t>
  </si>
  <si>
    <t>Granadas,bomba de mano</t>
  </si>
  <si>
    <t>Minas</t>
  </si>
  <si>
    <t>Son un tipo de mina terrestre. Están diseñadas para matar o incapacitar a sus víctimas. Se utilizan para colapsar los servicios médicos enemigos, degradar la moral de sus tropas, y dañar vehículos no blindados. </t>
  </si>
  <si>
    <t>Minas,trampa explosiva</t>
  </si>
  <si>
    <t>Bombas de mortero</t>
  </si>
  <si>
    <t>Es un arma que dispara generalmente proyectiles explosivos o incendiarios (granadas) en un ángulo superior a los cuarenta y cinco grados y a velocidades relativamente bajas. Estas cualidades son opuestas a las de las piezas de artillería, que disparan a gran velocidad y generalmente con ángulos de tiro pequeño.</t>
  </si>
  <si>
    <t>Morteros,pólvora</t>
  </si>
  <si>
    <t>Sistemas de cañón de cadena</t>
  </si>
  <si>
    <t>Cañón automático de un solo cañón 30 desarrollado por Hughes y ahora fabricado por Alliant Techsystems. Es un arma de cadena de accionamiento eléctrico, un arma que utiliza la energía externa en lugar de retroceso para cargar sus rondas</t>
  </si>
  <si>
    <t>Sistemas de armas en cadena,uso de arma en cadenas</t>
  </si>
  <si>
    <t>Sistemas de ametralladora gatling</t>
  </si>
  <si>
    <t>La ametralladora Gatling fue la primera arma de fuego de repetición que tuvo éxito, combinando la fiabilidad con una alta cadencia de disparos y la facilidad de recarga en un solo dispositivo.</t>
  </si>
  <si>
    <t>Sistemas de armas Gatling,uso de armas Gatling</t>
  </si>
  <si>
    <t>Enfriadores infrarrojos ir</t>
  </si>
  <si>
    <t>Sistema que despeja el calor de un elemento (agua) y lo transfiere a otro (agua o aire ambiente).</t>
  </si>
  <si>
    <t>Enfriadores de rayos infrarrojos ,sistema de enfriamiento de rayos ultrarrojo</t>
  </si>
  <si>
    <t>Detectores infrarrojos ir</t>
  </si>
  <si>
    <t>Es un detector que reacciona a la radiación infrarroja (IR). Los dos tipos principales de detectores térmicos y fotónicos (fotodetectores).</t>
  </si>
  <si>
    <t>Detectores de rayos infrarrojos,sensor de rayos ultrarrojo</t>
  </si>
  <si>
    <t>Torpedos</t>
  </si>
  <si>
    <t>Moderno es un proyectil autopropulsado que se desplaza por debajo del agua estando diseñado para detonar en proximidad o en contacto con un objetivo.</t>
  </si>
  <si>
    <t>Torpedoes, torpedear</t>
  </si>
  <si>
    <t>Misiles aire a aire</t>
  </si>
  <si>
    <t xml:space="preserve">Es un misil que se dispara desde una aeronave con el propósito de destruir a otra aeronave. Los misiles aire-aire son propulsados por un o más motores cohete, normalmente de combustible sólido pero a veces de combustible líquido. </t>
  </si>
  <si>
    <t>Misiles aire-aire,cohete o proyectil aire- aire,aam</t>
  </si>
  <si>
    <t>Misiles antiaéreos</t>
  </si>
  <si>
    <t>Es un arma destinada a la interceptación de aeronaves enemigas que se encuentren en vuelo. La definición incluye a los equipos anejos necesarios para el funcionamiento del arma.</t>
  </si>
  <si>
    <t>Misiles antiaéreos,proyectil antiaéreos,misil superficie-aire ,misil tierra-aire,gtm,sam</t>
  </si>
  <si>
    <t>Misiles antimisiles</t>
  </si>
  <si>
    <t>Es un arma diseñada para interceptar y destruir misiles balísticos.</t>
  </si>
  <si>
    <t>Misiles antimisiles,antiproyectil,abm,mísil antibalístico</t>
  </si>
  <si>
    <t>Misiles anti barcos</t>
  </si>
  <si>
    <t xml:space="preserve">Es un arma destinada a la destrucción de buques enemigos que se encuentren en la superficie del mar. </t>
  </si>
  <si>
    <t xml:space="preserve">Misiles antibuques,bombas o torpedos </t>
  </si>
  <si>
    <t>Misiles antitanques</t>
  </si>
  <si>
    <t>Es un misil diseñado primariamente para destruir tanques o cualquier vehículo de combate blindado.</t>
  </si>
  <si>
    <t>Misiles antitanque,cohete antitanque,arma guiada antitanque,ATGW,ATGM,misil antitanqe</t>
  </si>
  <si>
    <t>Misiles balísticos</t>
  </si>
  <si>
    <t>Es un misil, generalmente sin alas ni estabilizadores, con una trayectoria predefinida que no puede ser modificada después de que el misil ha acabado su combustible, y que sigue por tanto a partir de ese punto una trayectoria balística</t>
  </si>
  <si>
    <t>Misiles balísticos,maverick,proyectil balístico,aire- tierra teledirigido</t>
  </si>
  <si>
    <t>Misiles de crucero</t>
  </si>
  <si>
    <t xml:space="preserve">Es un misil que usa alas de elevación y más comúnmente un sistema de propulsión por reactor para permitir un vuelo sostenido. Los misiles de crucero son, en esencia, aviones no tripulados. </t>
  </si>
  <si>
    <t>Misiles de crucero,proyectil de crucero</t>
  </si>
  <si>
    <t>Misiles superficie a aire</t>
  </si>
  <si>
    <t>Misiles tierra-aire,misil balístico,maverick</t>
  </si>
  <si>
    <t>Misiles antibalísticos</t>
  </si>
  <si>
    <t>Misiles antibalísticos,misil balístico,proyectil balístico</t>
  </si>
  <si>
    <t>Misiles superficie a superficie</t>
  </si>
  <si>
    <t>Es un misil diseñado para ser lanzado desde el suelo o las metas del mar y la huelga en tierra o en el mar. Pueden ser disparados desde dispositivos montados de mano o de un vehículo, desde instalaciones fijas, o de un barco.</t>
  </si>
  <si>
    <t>Misiles tierra-tierra,proyectil tierra-tierra,misiles superfie-superficie, ssm,ggm</t>
  </si>
  <si>
    <t>Misiles aire a superficie</t>
  </si>
  <si>
    <t>Es un misil diseñado para ser lanzado desde una aeronave militar (bombardero, avión de ataque, cazabombardero, helicóptero de ataque o otros tipos) y atacar objetivos en tierra, en mar, o ambos.</t>
  </si>
  <si>
    <t>Misiles aire-tierra,proyectil aire-tierra,asm,agm,atgm</t>
  </si>
  <si>
    <t>Misiles de entrenamiento</t>
  </si>
  <si>
    <t>Es un proyectil autopropulsado que puede ser guiado durante toda o parte de su trayectoria.</t>
  </si>
  <si>
    <t>Misiles de entrenamiento,cohete de entrenamiento</t>
  </si>
  <si>
    <t>Dispositivos electrónicos de seguridad o armado</t>
  </si>
  <si>
    <t>Es un sistema de vehículo espacial que utiliza propulsores para proporcionar un control de actitud.</t>
  </si>
  <si>
    <t>Aparatos electrónicos de armas y seguridad,sistemas eléctronicos de armas y seguridad</t>
  </si>
  <si>
    <t>Elevadores de misiles sólidos</t>
  </si>
  <si>
    <t>Un explosivo es aquella sustancia que por alguna causa externa (roce, calor, percusión, etc.) se transforma en gases; liberando calor, presión o radiación en un tiempo muy breve utilizado en misiles</t>
  </si>
  <si>
    <t>Carga explosiva sólida para misiles,carga de barreno sólida para cohetes</t>
  </si>
  <si>
    <t>Ojivas de misiles</t>
  </si>
  <si>
    <t xml:space="preserve">Es la parte medular de un misil, donde se  proporciona su poder destructivo primario (muchos misiles tienen un amplio poder destructivo secundario debido a la alta energía cinética del arma y el combustible no quemado que se encuentren a bordo). Cabezas son más comúnmente del tipo explosivo de alta, a menudo el empleo de cargas huecas para explotar la exactitud de un arma guiada para destruir objetivos endurecidos. </t>
  </si>
  <si>
    <t>Cabeza de guerra de misiles,cabeza de guerra de cohete,carga explosiva, cabeza</t>
  </si>
  <si>
    <t>Jaladores del pasador de seguridad</t>
  </si>
  <si>
    <t>Accesorios que sirven como medio de seguridad, al momento de ser removido el dispositivo queda activado para su uso.</t>
  </si>
  <si>
    <t>Tiradores de pestillos de seguridad,agarrador de cierre de seguridad</t>
  </si>
  <si>
    <t>Ensamblajes de control de reacción de inyección</t>
  </si>
  <si>
    <t>Equipo de control de reacción del chorro,equipo de control de oposición del caño</t>
  </si>
  <si>
    <t>Cohetes multi etapas</t>
  </si>
  <si>
    <t>Es un cohete que utiliza dos o más etapas, cada una de las cuales contiene sus propios motores y propulsores. Un tándem o etapa de serie está montado en la parte superior de la otra etapa, una etapa en paralelo está unido al lado de otra etapa.</t>
  </si>
  <si>
    <t>Cohetes de multi escalón,misil de multi escalón</t>
  </si>
  <si>
    <t>Cohetes reutilizables</t>
  </si>
  <si>
    <t>Es un sistema de lanzamiento que es capaz de poner en marcha un vehículo de lanzamiento en el espacio más de una vez. Esto contrasta con los sistemas de lanzamiento desechables, donde cada vehículo de lanzamiento se inicia una vez y luego desechados.</t>
  </si>
  <si>
    <t>Cohetes reutilizables,misil reutilizables</t>
  </si>
  <si>
    <t>Cohetes de una sola etapa</t>
  </si>
  <si>
    <t>Cohete o misil cohete a la que el empuje total se imparte en una sola fase, ya sea por una unidad de empuje única o múltiple.</t>
  </si>
  <si>
    <t>Cohetes de una fase de impulsión,misil de una fase de impulsión</t>
  </si>
  <si>
    <t>Cohetes líquidos</t>
  </si>
  <si>
    <t>Es un motor de cohete que utiliza propulsores en forma líquida.</t>
  </si>
  <si>
    <t>Cohetes líquidos,cohetes a motor</t>
  </si>
  <si>
    <t>Cohetes sólidos</t>
  </si>
  <si>
    <t xml:space="preserve">Es un cohete con un motor que usa un propulsor sólido (reductor/oxidante). </t>
  </si>
  <si>
    <t>Cohetes sólidos,cohete de combustible sólido</t>
  </si>
  <si>
    <t>Elevadores reutilizables</t>
  </si>
  <si>
    <t>Dispositivos reusable que se utiliza para impeler hacia adelante el chohete o mísil.</t>
  </si>
  <si>
    <t>Propulsores reutilizables,impulsor reutilizable</t>
  </si>
  <si>
    <t>Elevadores sólidos</t>
  </si>
  <si>
    <t>Usados para proporcionar empuje principal a los lanzamientos de naves espaciales desde la plataforma de despegue hasta el agotamiento de los SRBs.</t>
  </si>
  <si>
    <t>Propulsores sólidos,impulsor sólido</t>
  </si>
  <si>
    <t>Elevadores multi etapa</t>
  </si>
  <si>
    <t>Cohete es un cohete que utiliza dos o más etapas, cada una de las cuales contiene sus propios motores y propulsores. Un tándem o etapa de serie está montado en la parte superior de la otra etapa, una etapa en paralelo está unido al lado de otra etapa.</t>
  </si>
  <si>
    <t>Propulsores de multi escalón,impulsor de multi escalón</t>
  </si>
  <si>
    <t>Elevadores líquidos</t>
  </si>
  <si>
    <t>Es similar a un cohete propulsor sólido (SRB) unido al lado de un cohete para darle impulso extra en el despegue. Un cohete líquido tiene combustible y oxidante en forma líquida, en lugar de un cohete de combustible sólido o un cohete híbrido.</t>
  </si>
  <si>
    <t>Propulsores líquidos,impulsor líquidos</t>
  </si>
  <si>
    <t>Lanzadores de misiles</t>
  </si>
  <si>
    <t>Equipo  que lanza un proyectil propulsado por cohetes, el mismo puede ser fijo o con ruedas para poder trasladarse de un destino a otro.</t>
  </si>
  <si>
    <t>Lanzadores de misiles,lanzadores de cohetes</t>
  </si>
  <si>
    <t>Lanzadores de cohetes</t>
  </si>
  <si>
    <t>Dispositivo que lanza un proyectil propulsado por cohetes, aunque el término se usa a menudo en referencia a los mecanismos que son portátiles y capaces de ser operado por un individuo.</t>
  </si>
  <si>
    <t>Lanzadores de cohetes,lanzadores de misiles</t>
  </si>
  <si>
    <t>Barricadas</t>
  </si>
  <si>
    <t>Es un parapeto improvisado que se hace con barricas, carruajes volcados, palos, piedras, etc. Sirve para estorbar el paso al enemigo y es de más uso en las revueltas populares que en el arte militar.</t>
  </si>
  <si>
    <t xml:space="preserve">Barricadas,barrera,defensa,muro </t>
  </si>
  <si>
    <t>Cascos anti motines</t>
  </si>
  <si>
    <t>Es un tipo de casco diseñado para la aplicación de la ley y el uso de los militares para proteger la cabeza de su portador, la cara y los ojos de las armas cuerpo a cuerpo de mano y proyectiles lanzados como ladrillos, como pueden ser satisfechas en el control de disturbios</t>
  </si>
  <si>
    <t xml:space="preserve">Cascos antidisturbios,casco protector,casco de protección antidisturbios </t>
  </si>
  <si>
    <t>Escudos anti motines</t>
  </si>
  <si>
    <t>Dispositivos ligeros de protección desplegados por la policía y algunas organizaciones militares. La mayoría son de policarbonato transparente, aunque algunos se construyen de metales ligeros con un agujero de vista.</t>
  </si>
  <si>
    <t>Escudos antidisturbios,escudos protectores</t>
  </si>
  <si>
    <t>Armadura para el cuerpo</t>
  </si>
  <si>
    <t>Conjunto de protección de la ropa, diseñado para absorber y / o desviar la roza, contundente, y ataques de penetración.</t>
  </si>
  <si>
    <t>Equipo de protección corporal,aparato de protección corporal,armadura personal,armadura de cuerpo</t>
  </si>
  <si>
    <t>Barreras</t>
  </si>
  <si>
    <t>Dispositivo que se utilizar para demarcación de un límite o a un obstáculo interpuesto entre una cosa y otra.</t>
  </si>
  <si>
    <t>Barreras,barricada,valla,muro</t>
  </si>
  <si>
    <t>Bastones anti motines</t>
  </si>
  <si>
    <t>Es un elemento de defensa utilizado normalmente por la policia para el control de masas o la dispersión de objetivos bélicos.</t>
  </si>
  <si>
    <t>Porras antidisturbios,garrote de policia,macana,palo antidisurbios,porra,bastón</t>
  </si>
  <si>
    <t>Sistema de control de filas</t>
  </si>
  <si>
    <t>Conjunto de elementos utilizados para evitar filas en los lugares, comprende desde hardware hasta software.</t>
  </si>
  <si>
    <t>Sistemas de control de formación de colas,aparato de control de formación de colas</t>
  </si>
  <si>
    <t>Esposas</t>
  </si>
  <si>
    <t>Dispositivo de seguridad diseñado para mantener juntas las muñecas de un individuo</t>
  </si>
  <si>
    <t>Manillas,esposas,par de esposas,grillete</t>
  </si>
  <si>
    <t>Cachiporras</t>
  </si>
  <si>
    <t>Es un elemento de defensa utilizado normalmente por la policia para el control de masas o la dispersión de objetivos bélicos confeccionado de madera.</t>
  </si>
  <si>
    <t>Porras de madera,palo de manera,macana de madera,baston</t>
  </si>
  <si>
    <t>Analizadores de alcohol</t>
  </si>
  <si>
    <t xml:space="preserve">Dispositivo para estimar el contenido de alcohol en la sangre (BAC) de una muestra de aliento. Alcoholímetro </t>
  </si>
  <si>
    <t>Analizadores de alcohol,guarometro,alcoholemia,aliento a alcohol,aliento alcoholico,alcoholímetro</t>
  </si>
  <si>
    <t>Detectores de armas o explosivos y suministros</t>
  </si>
  <si>
    <t>Dispositivo diseñado para la detección de metales y/o explosivos.</t>
  </si>
  <si>
    <t>Detectores de armas o explosivos,detectores de metales,garret</t>
  </si>
  <si>
    <t>Kits de pruebas de narcóticos</t>
  </si>
  <si>
    <t>Conjunto de elementos que se utilizan para realizar una prueba para detectar muestras de drogas</t>
  </si>
  <si>
    <t>Equipo de pruebas de narcóticos,detector de muestra de narcóticos</t>
  </si>
  <si>
    <t>Cabos de amarre de seguridad</t>
  </si>
  <si>
    <t>Tira de un material, normalmente de plastico que se utiliza rotulado con la palabra seguridad.</t>
  </si>
  <si>
    <t>Cordones de seguridad,cinta de seguridad</t>
  </si>
  <si>
    <t>Aplicadores o cepillos de huellas dactilares</t>
  </si>
  <si>
    <t>Escobilla de cerda atada al extremo de un mango, especiales para esparcir un polvo que ayuda a señalizar huellas dactilares.</t>
  </si>
  <si>
    <t>Aplicadores o brochas de huellas dactilares,aplicadores de reactivos polvorientos</t>
  </si>
  <si>
    <t>Tinta de huellas dactilares</t>
  </si>
  <si>
    <t>Líquido especial para poder dejar una marca de la huella dactilar de una persona.</t>
  </si>
  <si>
    <t xml:space="preserve">Tinta de huellas dactilares </t>
  </si>
  <si>
    <t>Removedores de tinta de huellas dactilares</t>
  </si>
  <si>
    <t>Elementos químicos utilizados para poder remover la tinta especial diseñada para las huellas dactilares.</t>
  </si>
  <si>
    <t>Productos para quitar la tinta de huellas dactilares,productos para quitar la tinta de marcas dactilares</t>
  </si>
  <si>
    <t>Rodillos de tinta para huellas dactilares o de palma de la mano</t>
  </si>
  <si>
    <t>Dispositivo utilizado para poder aplicar la tinta de huellas dactilares a una persona.</t>
  </si>
  <si>
    <t>Rodillos de tinta de huellas dactilares o palmares,rodillos de tinta de marcas dactilares o antecedentes</t>
  </si>
  <si>
    <t>Kit de impresión latente de huellas dactilares</t>
  </si>
  <si>
    <t>Equipos de instrumentos utilizados para poder obtener una imagen real de una huella dactilar desde una superficie.</t>
  </si>
  <si>
    <t>Kits para sacar huellas dactilares latentes,equipo para sacar marcas dactilares escondidas</t>
  </si>
  <si>
    <t>Levantadores de huellas dactilares</t>
  </si>
  <si>
    <t>Equipos utilizados para descubrir o manifestar la huella dactilar que estaba oculta.</t>
  </si>
  <si>
    <t>Reveladores de huellas dactilares,delatador de marcas digitales</t>
  </si>
  <si>
    <t>Magnificadores para uso forense</t>
  </si>
  <si>
    <t>Instrumento óptico,utilizado por el forense, que consta de una lente convergente de corta distancia focal, que desvía la luz incidente de modo que se forma una imagen virtual ampliada del objeto por detrás de una</t>
  </si>
  <si>
    <t>Lupas forenses,lente de aumento para médicos o expertos</t>
  </si>
  <si>
    <t>Esferos de marcado de huellas dactilares</t>
  </si>
  <si>
    <t>Es un instrumento de escritura, parecido al bolígrafo, que contiene su propia tinta y su uso principal es escribir en superficies distintas al papel.</t>
  </si>
  <si>
    <t>Marcadores para huellas digitales,registrador para marcas dactilares</t>
  </si>
  <si>
    <t>Polvos de huellas dactilares</t>
  </si>
  <si>
    <t>Son polvos finos usados ​​en polvo para las huellas digitales por investigadores de la escena del crimen y otras personas en aplicación de la ley. El proceso de quitar el polvo para las huellas digitales implica varios métodos destinados a obtener las partículas de polvo se adhieran al residuo dejado por la fricción de la piel cresta en los dedos, las palmas de las manos o pies.</t>
  </si>
  <si>
    <t>Polvos para huellas digitales,polvos para marcas dactilares</t>
  </si>
  <si>
    <t>Levantadores de huellas plantares</t>
  </si>
  <si>
    <t>Dispositivo diseñado para recoger, levantar o transportar un esquema o indentación dada por un pie sobre una superficie.</t>
  </si>
  <si>
    <t xml:space="preserve">Reveladores de huellas de pies,delatador de marcas de pies </t>
  </si>
  <si>
    <t>Estaciones de trabajo químico para uso forense</t>
  </si>
  <si>
    <t>Son armarios filtrados diseñados para 
crear un espacio de trabajo seguro para procesar evidencia física empleando métodos 
de revelado que utilizan polvos para impresiones latentes, reagentes químicos 
(ninhidrina, nitrato de plata, DFO), vapores y ésteres.</t>
  </si>
  <si>
    <t>Estaciones de trabajo de productos químicos de uso forense,puesto de trabajo de productos químicos de uso médico</t>
  </si>
  <si>
    <t>Químicos de impresiones latentes para uso forense</t>
  </si>
  <si>
    <t>Productos de exploración rápida que combina la espectroscopia molecular y de imagen digital, que proporciona información sobre la morfología, la composición, la estructura, y la concentración de un material.</t>
  </si>
  <si>
    <t>Productos químicos para sacar huellas latentes,productos químicos para sacar marcas ocultas</t>
  </si>
  <si>
    <t>Gabinetes de secado de evidencia</t>
  </si>
  <si>
    <t>Se utiliza para el secado y el almacenamiento de datos recuperados de la escena del crimen. El gabinete se asegurará de contención de humos, olores y partículas, mientras que minimiza el riesgo de contaminación cruzada.</t>
  </si>
  <si>
    <t>Armarios de secado de la evidencia,gabinete de secado de la evidencia</t>
  </si>
  <si>
    <t>Equipo de huellas dactilares</t>
  </si>
  <si>
    <t>Equipo para procesamiento de impresiones dactilares.</t>
  </si>
  <si>
    <t>Equipo para huellas dactilares,aparato para marcas digitales</t>
  </si>
  <si>
    <t>Sistemas de señalización para aeropuertos</t>
  </si>
  <si>
    <t>Sistemas que permiten señalizar edificios en los aeropuertos o zonas colindantes.</t>
  </si>
  <si>
    <t>Sistemas de señalización aeroportuaria,aparato de señalización del aeropuerto</t>
  </si>
  <si>
    <t>Sistemas de señalización para ferrocarriles</t>
  </si>
  <si>
    <t>Se utiliza para indicar al maquinista las condiciones de la vía que se va a encontrar por delante</t>
  </si>
  <si>
    <t>Sistemas de señalización ferroviaria,aparato de señalización ferreo</t>
  </si>
  <si>
    <t>Sistemas de señalización marinos</t>
  </si>
  <si>
    <t xml:space="preserve"> La señalización marítima está compuesta por balizas, como torres con grandes rombos para señalizar una enfilación de entrada a puerto, faros consistentes en torres situadas en lugares estratégicos para el navegante, provistas de luz y por último están las boyas colocadas en lugares apropiados para guiar al navegante de los peligros existentes, así como marcar las márgenes de los canales, ejes del canal, zonas de bifurcación o confluencia, etc. Permiten una navegación expedita y segura a las naves en vías autorizadas, de acuerdo a las normativas nacionales e internacionales.</t>
  </si>
  <si>
    <t>Sistemas de señalización marítima,aparato de señalización naval</t>
  </si>
  <si>
    <t>Señales de tráfico</t>
  </si>
  <si>
    <t>Son los signos usados en la vía pública para impartir la información1 necesaria a los usuarios que transitan por un camino o carretera, en especial los conductores de vehículos y peatones. </t>
  </si>
  <si>
    <t>Señales de tráfico,señalización del tránsito</t>
  </si>
  <si>
    <t>Medidores de estacionamiento</t>
  </si>
  <si>
    <t>Es un dispositivo ubicado en la vía pública que permite el ordenamiento y medición del estacionamiento en áreas definidas para ello. Su función consiste en recolectar dinero a cambio del derecho de estacionar un vehículo en un lugar público, por una cantidad de tiempo. Los parquímetros pueden ser usados por las municipalidades o ayuntamientos como una herramienta para hacer valer sus políticas de estacionamiento en la calle, que por lo general están relacionadas con el tráfico y las políticas de gestión de movilidad</t>
  </si>
  <si>
    <t>Parquímetros,reloj de estacionamiento,estacionometro</t>
  </si>
  <si>
    <t>Máquinas para derretir nieve o hielo</t>
  </si>
  <si>
    <t>Maquina que tiene el trabajo de quitaro derretir la nieve.</t>
  </si>
  <si>
    <t>Derretidor de nieve o hielo,descongelador de nieve</t>
  </si>
  <si>
    <t>Cintas o cadenas de barrera</t>
  </si>
  <si>
    <t>Cinta de plástico utilizado para marcar el límite del perímetro de un área que contiene un peligro para la seguridad</t>
  </si>
  <si>
    <t>Cadenas o cintas de barrera,cintas de restricción</t>
  </si>
  <si>
    <t>Conos o delineadores de tráfico</t>
  </si>
  <si>
    <t>Un marcador cónica utilizado en una carretera o autopista (como para indicar un área en reparación)</t>
  </si>
  <si>
    <t xml:space="preserve">Delimitadores o conos de tráfico </t>
  </si>
  <si>
    <t>Paradas de velocidad</t>
  </si>
  <si>
    <t>Aparatos que sirven para desacelerar o detener el flujo de diferentes medios de transporte</t>
  </si>
  <si>
    <t>Paradores de velocidad,obstaculizantes de velocidad o atajador</t>
  </si>
  <si>
    <t>Sistemas de barrera para puertas</t>
  </si>
  <si>
    <t>Sistemas de vallas utilizados como barreras en aplicaciones industriales, comerciales y residenciales, donde se requiere espacio reservado o el control del flujo de tráfico de protección / privacidad</t>
  </si>
  <si>
    <t>Sistemas de barreras de vallas,aparato de barricada de barreras</t>
  </si>
  <si>
    <t>Líneas de flotadores</t>
  </si>
  <si>
    <t>Cuerdas flotantes incluyen líneas de corcho para las redes de pesca comercial o redes de barrera, las líneas de remolque, banderines de amarre, hojas de vela de rendimiento y líneas para tirar de rescate acuático. Las cuerdas se pueden construir conflotabilidad controlada para flotar en profundidad predeterminada.</t>
  </si>
  <si>
    <t>Lineas de cable flotador,trayecto de cable de boya</t>
  </si>
  <si>
    <t>Salvavidas</t>
  </si>
  <si>
    <t>Es una especie de flotador, que en virtud de convenios internacionales para la protección de la vida humana en el mar, está previsto como obligatorio entre el equipamiento de seguridad de barcos, yate si en general en cualquier tipo de embarcación a partir de cierto tamaño, con el propósito de ser utilizado para rescatar náufragos o desaparecidos en el mar (o en otros grandes extensiones de agua), así como para mantenerlos a flote y evitar que se ahoguen.</t>
  </si>
  <si>
    <t xml:space="preserve">Anillos salvavidas,aros flotadores </t>
  </si>
  <si>
    <t>Alarmas de piscina</t>
  </si>
  <si>
    <t>Las alarmas detectan la caída de un niño o un cuerpo en la piscina y disparan una sirena par advertir los adultos</t>
  </si>
  <si>
    <t>Alarmas de piscina,timbre de piscina</t>
  </si>
  <si>
    <t>Chalecos o protectores salvavidas</t>
  </si>
  <si>
    <t>Es una especie de flotador, que en virtud de convenios internacionales para la protección de la vida humana en el mar, está previsto como obligatorio entre el equipamiento de seguridad de barcos, yate si en general en cualquier tipo de embarcación a partir de cierto tamaño, con el propósito de ser utilizado para rescatar náufragos o desaparecidos en el mar (o en otros grandes extensiones de agua), así como para mantenerlos a flote y evitar que se ahoguen.</t>
  </si>
  <si>
    <t>Salvavidas o preservadores,boyas,flotadores</t>
  </si>
  <si>
    <t>Candados</t>
  </si>
  <si>
    <t>Es un dispositivo de seguridad que se utiliza como cerradura portátil cuando las puertas donde se ubica no permiten colocar una cerradura normal.</t>
  </si>
  <si>
    <t>Candados,cerradura,aldaba</t>
  </si>
  <si>
    <t>Candados de cable</t>
  </si>
  <si>
    <t>Un equipo de seguridad que es en muchos aspectos similares a las cerraduras de cadena.  A menudo vienen con el mecanismo de bloqueo ya integrado permanentemente</t>
  </si>
  <si>
    <t>Cierres de cable,cerradura de cable</t>
  </si>
  <si>
    <t>Sets de candados</t>
  </si>
  <si>
    <t> Mecanismos de metal que se incorpora a puertas y cajones de armarios, cofres, arcones, etc., para impedir que se puedan abrir sin la llave y así proteger su contenido</t>
  </si>
  <si>
    <t>Juegos de cerraduras,juegos de aldabas</t>
  </si>
  <si>
    <t>Candados de botón para oprimir</t>
  </si>
  <si>
    <t>Cerraduras que están operadas por un botón de empujar.</t>
  </si>
  <si>
    <t>Cierres de pulsador,alambrado de botón lectrico</t>
  </si>
  <si>
    <t>Llaves</t>
  </si>
  <si>
    <t>Es un instrumento que se usa para abrir y cerrar las cerraduras incorporadas a objetos que se pretende proteger de accesos no deseados.</t>
  </si>
  <si>
    <t>Llaves,picaporte,interruptor</t>
  </si>
  <si>
    <t>Cajas fuertes</t>
  </si>
  <si>
    <t>Es un compartimento de seguridad que ha sido inventado para que su apertura sea muy difícil para personas no autorizadas y así poder guardar elementos de valor.</t>
  </si>
  <si>
    <t>Cajas fuertes,caja de seguridad,bóveda de seguridad,caja de seguro</t>
  </si>
  <si>
    <t>Barras de seguridad</t>
  </si>
  <si>
    <t>Rejas u otros barras ubicados en el interior o en el exterior de una puerta o ventana de una vivienda residencial para darle seguridad</t>
  </si>
  <si>
    <t>Barras de seguridad,barrote de seguridad,rejillas de seguridad</t>
  </si>
  <si>
    <t>Candados de números</t>
  </si>
  <si>
    <t>Es un tipo de candado en el que se usa una secuencia (permutación) de números o símbolos para abrir la cerradura. La secuencia puede introducirse utilizando un dial giratorio único, que interactúa con varios discos o levas, mediante el uso de un conjunto de varios discos giratorios con números inscritos que interactúan directamente con el mecanismo de bloqueo, o a través de un teclado electrónico o mecánico.</t>
  </si>
  <si>
    <t xml:space="preserve">Cerrojos numéricos,cerradura  numéricas </t>
  </si>
  <si>
    <t>Gabinetes u organizadores con llave</t>
  </si>
  <si>
    <t>Son armarios para control de llaves basados en tecnología RFID. Permiten alcanzar una seguridad total en la gestión de las llaves, permitiendo además un seguimiento a posteriori de todas las operaciones. Pueden funcionar tanto de forma autónoma como totalmente integrados en el sistema de seguridad de la empresa.</t>
  </si>
  <si>
    <t xml:space="preserve">Organizadores o armarios de llaves,casilleros de llaves </t>
  </si>
  <si>
    <t>Candados de tiempo</t>
  </si>
  <si>
    <t>Es una parte de un mecanismo de bloqueo que se encuentra comúnmente en las bóvedas de banco y otros recipientes de alta seguridad. El bloqueo de tiempo es un contador de tiempo diseñado para evitar la apertura de la bóveda segura o hasta que se alcanza el tiempo de pre conjunto, incluso si se conoce la combinación correcta (s)</t>
  </si>
  <si>
    <t xml:space="preserve">Cerraduras con temporizador,picaporte con timer </t>
  </si>
  <si>
    <t>Dispositivos de bloqueo</t>
  </si>
  <si>
    <t>Son  dispositivos de bloqueo que se pueden utilizar en una variedad de situaciones, incluyendo bloqueo mecánico, eléctrico bloqueo, bloqueo de grupo, la válvula de bloqueo, bloqueo neumático y el cierre del interruptor.</t>
  </si>
  <si>
    <t>Dispositivos de bloqueo,artefacto de bloqueo</t>
  </si>
  <si>
    <t>Candados de instrumentos</t>
  </si>
  <si>
    <t>Instrumento que capta información sobre las operaciones de bloqueo de archivos de asesoramiento que utilizan la llamada a la función rebaño.</t>
  </si>
  <si>
    <t>Bloqueos de los instrumentos,cierre de los instrumentos</t>
  </si>
  <si>
    <t>Levas de bloqueo</t>
  </si>
  <si>
    <t>Es un tipo de sujetador mecánico que se utiliza para unir dos objetos o superficies (o más) juntos permitiendo al mismo tiempo la separación regular o eventual de los objetos o superficies. Un pestillo normalmente se acopla otra pieza de hardware en la otra superficie de montaje.</t>
  </si>
  <si>
    <t>Leva de seguridad,palanaca de seguridad</t>
  </si>
  <si>
    <t>Cadenas de seguridad o accesorios</t>
  </si>
  <si>
    <t>Objeto de eslabones utilizado para seguridad o sus accesorios</t>
  </si>
  <si>
    <t>Cadenas de seguridad o accesorios,cadenas de seguridad o implementos</t>
  </si>
  <si>
    <t>Cadenas de llaves o estuches de llaves</t>
  </si>
  <si>
    <t> Es un artículo que sirve para llevar una o varias llaves. Normalmente, se compone de un aro metálico unido por una cadena con algún elemento meramente decorativo o distintivo, o con alguna utilidad más práctica, como abretapas o pequeñas linternas</t>
  </si>
  <si>
    <t>Estuches de llaves o llaveros,cubierta de llaves</t>
  </si>
  <si>
    <t>Guardas para puertas</t>
  </si>
  <si>
    <t>Elemento que proteje una puerta</t>
  </si>
  <si>
    <t>Protectores de puertas  ,revestimiento de puertas</t>
  </si>
  <si>
    <t>Señales de chapa</t>
  </si>
  <si>
    <t>Mecanismo de metal que se incorpora a puertas y cajones de armarios, cofres, arcones, etc., para impedir que se puedan abrir sin la llave y así proteger su contenido.</t>
  </si>
  <si>
    <t>Trazas de ojo de la cerradura,indicios de ojo de la cerradura</t>
  </si>
  <si>
    <t>Alarmas de seguridad</t>
  </si>
  <si>
    <t>Instrumento compuesto de una pera de goma y una trompeta unidos. Al presionar la pera, el aire sale por la trompeta, creando sonido.</t>
  </si>
  <si>
    <t>Bocina de seguridad,bocinas de protección</t>
  </si>
  <si>
    <t>Temporizadores de reloj</t>
  </si>
  <si>
    <t>Es un dispositivo, con frecuencia programable, que permite medir el tiempo. Cuando trascurre el tiempo configurado se hace saltar una alarma o alguna otra función a modo de advertencia.</t>
  </si>
  <si>
    <t>Temporizadores,reloj con accionador de tiempo  ajustable,timer</t>
  </si>
  <si>
    <t>Sistemas de alarma</t>
  </si>
  <si>
    <t>Es un elemento de seguridad pasiva. Esto significa que no evitan una situación anormal, pero sí son capaces de advertir de ella, cumpliendo así, una función disuasoria frente a posibles problemas</t>
  </si>
  <si>
    <t>Sistemas de alarma de incendio,aparato de alarma de incendio</t>
  </si>
  <si>
    <t>Timbres de puerta</t>
  </si>
  <si>
    <t> Dispositivo instalado junto a una puerta de entrada, que emite un sonido al ser pulsado y alerta a la persona que se encuentra dentro</t>
  </si>
  <si>
    <t>Timbres para puertas,llamador de puertas</t>
  </si>
  <si>
    <t>Sirenas</t>
  </si>
  <si>
    <t>Dispositivos acústicos utilizados para proporcionar alerta ante situaciones de emergencia durante siglos.</t>
  </si>
  <si>
    <t>Sirenas,alarmas,timbres</t>
  </si>
  <si>
    <t>Timbres de zumbido</t>
  </si>
  <si>
    <t>Es un transductor electroacústico que produce un sonido o zumbido continuo o intermitente de un mismo tono. Sirve como mecanismo de señalización o aviso, y son utilizados en múltiples sistemas como en automóviles o en electrodomésticos.</t>
  </si>
  <si>
    <t>Zumbadores,timbres,alarmas</t>
  </si>
  <si>
    <t>Detectores de movimiento</t>
  </si>
  <si>
    <t>Es un dispositivo electrónico equipado de sensores que responden un movimiento físico. Se encuentran, generalmente, en sistemas de seguridad o en circuitos cerrados de televisión. El sistema puede estar compuesto, simplemente, por una cámara de vigilancia conectada a un ordenador, que se encarga de generar una señal de alarma o poner el sistema en estado de alerta cuando algo se mueve delante de la cámara.</t>
  </si>
  <si>
    <t>Detectores de movimiento,sensor de movimiento</t>
  </si>
  <si>
    <t>Espejos convexos de seguridad</t>
  </si>
  <si>
    <t>Espejos redondos convexos para vigilancia; lunas de cristal plateado y barnizado; respaldo de lamina de acero galvanizada; soportes de fijación y colocación a techo, paredes, columnas o postes, fabricados de aluminio fundido y con pernos de acero esmaltado y perfil protector de p.v.c.</t>
  </si>
  <si>
    <t>Espejos de seguridad convexos,espejos de seguridad abombado</t>
  </si>
  <si>
    <t>Cámaras de seguridad</t>
  </si>
  <si>
    <t> Es una tecnología de video vigilancia visual diseñada para supervisar una diversidad de ambientes y actividades.</t>
  </si>
  <si>
    <t>Cámaras de seguridad,cámaras de protección</t>
  </si>
  <si>
    <t>Sistemas de identificación de video</t>
  </si>
  <si>
    <t>Sistema para  ayudar en la prevención de licor en  potencia, el tabaco y violaciónes de venta de armas de fuego, lo que reduce la responsabilidad empresarial en estos casos. El sistema registra I.D. de un cliente en video, ayudando a asegurar que los empleados están cumpliendo con su responsabilidad en el control de la fecha de nacimiento de un cliente</t>
  </si>
  <si>
    <t>Sistemas de identificación por vídeo,aparato de identificación por video</t>
  </si>
  <si>
    <t>Monitores de video</t>
  </si>
  <si>
    <t>Es un dispositivo electrónico que permite monitorizar señales de vídeo. A diferencia de un televisor los monitores de vídeo no incluyen sintonizador de televisión ni suelen tener altavoces.</t>
  </si>
  <si>
    <t xml:space="preserve">Monitores de vídeo,receptor de imagen </t>
  </si>
  <si>
    <t>Detectores de gas</t>
  </si>
  <si>
    <t>Es un aparato que detecta la presencia de gas en el aire y que, a una determinada concentración, emite una señal óptica –acústica de aviso los del Tipo B y los del Tipo A además, pueden poner en funcionamiento un sistema de corte automático de gas.</t>
  </si>
  <si>
    <t>Detectores de gas,sensor de gas</t>
  </si>
  <si>
    <t>Cámaras de optimización de luz o dispositivos de visión</t>
  </si>
  <si>
    <t>Estos aparatos que proporcionan la visión, son cámaras portátiles que, se sujetan con las manos o se ciñen en la cabeza a la altura de los ojos.</t>
  </si>
  <si>
    <t>Cámaras de potenciación de la luz o aparatos de visión,cámaras de aumento de la luz o aparato de ojo</t>
  </si>
  <si>
    <t>Detectores de radar</t>
  </si>
  <si>
    <t>Un detector de radar, es un dispositivo pasivo electrónico usado por conductores de vehículos para saber si su velocidad está siendo monitoreada por inspectores con pistola radar, logrando potencialmente evitar una infracción por alta velocidad.</t>
  </si>
  <si>
    <t>Detectores de radar,sensores de radares</t>
  </si>
  <si>
    <t>Ojos (mirillas) para puertas</t>
  </si>
  <si>
    <t>Es un instrumento que se introduce en las puertas de acceso a las viviendas para poder ver a través de ellas.</t>
  </si>
  <si>
    <t>Mirillas para puertas,aberturas  para puertas</t>
  </si>
  <si>
    <t>Campanas para puertas</t>
  </si>
  <si>
    <t>Dispositivo instalado junto a una puerta de entrada, que emite un sonido al ser pulsado y alerta a la persona que se encuentra dentro.</t>
  </si>
  <si>
    <t>Timbres de puerta,pulsador de puerta</t>
  </si>
  <si>
    <t>Sistemas de seguridad o de control de acceso</t>
  </si>
  <si>
    <t>Es cualquier recinto delimitado por arcos detectores y/o por agentes de seguridad en el que para garantizar el acceso a una instalación o de forma aleatoria en cualquier lugar por el que transiten personas y por razones de seguridad, se nos obliga a demostrar que no portamos armas, objetos o sustancias peligrosas y/o a identificarnos.</t>
  </si>
  <si>
    <t>Sistemas de control de acceso o de seguridad ,aparato de control de acceso o de protección</t>
  </si>
  <si>
    <t>Cortinas de luz de seguridad</t>
  </si>
  <si>
    <t>Se usas detectar la presencia o la ausencia de un objeto. Esta tecnología es una alternativa ideal a sensores de proximidad inductivos cuando se requieren distancias de detección largas o cuando el ítem que se desea detectar no es metálico.</t>
  </si>
  <si>
    <t>Detectores fotoeléctricos de seguridad,sensores fotosensitivo de seguridad</t>
  </si>
  <si>
    <t>Grabadoras de video o audio de vigilancia</t>
  </si>
  <si>
    <t>Aparato portátil que sirve para grabar y reproducir sonidos en una casete o cinta magnética</t>
  </si>
  <si>
    <t>Grabadoras de sonido o vídeo de vigilancia,sistema de vigilancia</t>
  </si>
  <si>
    <t>Delantales protectores</t>
  </si>
  <si>
    <t>Prenda protectora externa que cubre sobre todo el frente del cuerpo. Puede ser usado por razones higiénicas así como para proteger la ropa frente al desgaste y el desgarro.</t>
  </si>
  <si>
    <t>Delantales protectores,portada protectores,delantal,mandil</t>
  </si>
  <si>
    <t>Chalecos anti balas</t>
  </si>
  <si>
    <t xml:space="preserve">Prenda protectora que absorbe el impacto de balas disparadas al torso y esquirlas provenientes de explosiones. Los chalecos están hechos de varias capas de fibras laminadas o de tejido sintético y protegen a la persona que lo usa de proyectiles disparados por armas de fuego y de la metralla de algunos artefactos explosivos como granadas de mano. </t>
  </si>
  <si>
    <t>Chalecos antibalas,chalecos a pruebas de bala</t>
  </si>
  <si>
    <t>Overoles de protección</t>
  </si>
  <si>
    <t>Es una prenda de faena de una sola pieza. Suele ponerse sobre la ropa corriente para protegerla.</t>
  </si>
  <si>
    <t>Trajes de trabajo protectores,traje de trabajo  de guardaespaldas,overoll,overol,mono,mameluco,braga</t>
  </si>
  <si>
    <t>Guantes de protección</t>
  </si>
  <si>
    <t>Es una prenda, cuya finalidad es la de proteger las manos o el producto que se vaya a manipular.</t>
  </si>
  <si>
    <t>Guantes protectores,guantes  de guardaespaldfas</t>
  </si>
  <si>
    <t>Rodilleras de protección</t>
  </si>
  <si>
    <t xml:space="preserve">Ropa de protección usadas en las rodillas para protegerlas contra heridas durante, por ejemplo, una caída o un golpe. </t>
  </si>
  <si>
    <t>Rodilleras protectoras,choquezuela protectoras</t>
  </si>
  <si>
    <t>Ponchos de protección</t>
  </si>
  <si>
    <t>Prenda de vestir con un agujero en el medio para la cabeza.  Este tipo de prensa dispone de los extremos de manera que permite mover con facilidad los brazos.</t>
  </si>
  <si>
    <t>Ponchos protectores,manta protectoras</t>
  </si>
  <si>
    <t>Chalecos de seguridad</t>
  </si>
  <si>
    <t>Es una prenda de vestir que cubre la parte superior del cuerpo. Normalmente va confeccionado con cintas y colores llamativos y material reflectivo.</t>
  </si>
  <si>
    <t>Chalecos de protección,chaquetilla de protección</t>
  </si>
  <si>
    <t>Ropa para demorar el fuego</t>
  </si>
  <si>
    <t>Dispositivo de seguridad diseñado para evitar o retardar el fuego.</t>
  </si>
  <si>
    <t>Ropa ignífuga,ropa indestructible,ropa retardante al fuego</t>
  </si>
  <si>
    <t>Ropa de protección contra materiales peligrosos</t>
  </si>
  <si>
    <t>Indumentaria de protección individual empleada por militares y otros profesionales, para proteger el torso y las extremidades de la exposición directa ante agentes químicos, biológicos y para evitar el contacto con partículas radiactivas.</t>
  </si>
  <si>
    <t>Ropa protectora contra para materias peligrosas,ropa de seguridad contra para materias peligrosas,traje nbq</t>
  </si>
  <si>
    <t>Ropa para cuartos de limpieza</t>
  </si>
  <si>
    <t>Prendas que están diseñados para ser su primera línea de defensa contra la contaminación sin dejar de ser cómodo de llevar.</t>
  </si>
  <si>
    <t>Ropa para salas esterilizadas,ropa para salas desinfectadas</t>
  </si>
  <si>
    <t>Protectores de codos</t>
  </si>
  <si>
    <t>Protectores de codos,codilleras</t>
  </si>
  <si>
    <t>Mangas de seguridad</t>
  </si>
  <si>
    <t>Es una prenda de vestir que cubre el brazo.</t>
  </si>
  <si>
    <t>Mangas de protección,mangas de seguridad</t>
  </si>
  <si>
    <t>Vestidos de aislamiento o de flotación</t>
  </si>
  <si>
    <t>Son engranajes acolchada protectora usada en los codos para protegerse contra lesiones en caso de caída o de un golpe.</t>
  </si>
  <si>
    <t>Trajes aislados o para flotar en el agua,vestidos flotadores</t>
  </si>
  <si>
    <t>Ropa resistente al calor</t>
  </si>
  <si>
    <t>Son prendas de vestir diseñadas para proteger al trabajador del calor que puede haber en el ambiente de trabajo.</t>
  </si>
  <si>
    <t>Ropa termorresistente,ropa resistente</t>
  </si>
  <si>
    <t>Protectores de piernas</t>
  </si>
  <si>
    <t>Es una prenda de vestir que cubre la pierna.</t>
  </si>
  <si>
    <t>Protectores de piernas,abrigador de piernas</t>
  </si>
  <si>
    <t>Capuchas de seguridad</t>
  </si>
  <si>
    <t>Tipo de cobertura para la cabeza que cubre la mayor parte de la cabeza y el cuello y en ocasiones la cara.</t>
  </si>
  <si>
    <t>Cubiertas de seguridad,cubiertas de protección,capucha</t>
  </si>
  <si>
    <t>Ropa impermeable protectora o ropa para ambiente húmedo</t>
  </si>
  <si>
    <t>Prenda de vestir que sirve para mantener a la persona seca cuando esta lloviendo.  Esta confeccionado de un material que evite absorver los líquidos.</t>
  </si>
  <si>
    <t>Ropa impermeable protectora,ropa para ambiente húmedo,capote,impermeable,capa impermeable</t>
  </si>
  <si>
    <t>Camisas protectoras</t>
  </si>
  <si>
    <t>Es la prenda de vestir diseñada para cubrir toda la parte superior del cuerpo exceptuando la cabeza.</t>
  </si>
  <si>
    <t>Camisas protectivas,camisas  de protección</t>
  </si>
  <si>
    <t>Pantalones protectores</t>
  </si>
  <si>
    <t>Es la prenda de vestir diseñada para cubrir toda la parte inferior del cuerpo.</t>
  </si>
  <si>
    <t>Pantalones protectivos,pantalones  de protección</t>
  </si>
  <si>
    <t>Vestido protector</t>
  </si>
  <si>
    <t>Es la prenda de vestir diseñada para proteger todo el cuerpo del trabajador.</t>
  </si>
  <si>
    <t>Vestido protectivo, vestido de protección</t>
  </si>
  <si>
    <t>Ropa aislante para entornos fríos</t>
  </si>
  <si>
    <t>Son las prendas de vestir que brindan un aislamiento termico a la persona.</t>
  </si>
  <si>
    <t xml:space="preserve">Ropa aislada para ambientes frios,ropa aislante para ambientes frios </t>
  </si>
  <si>
    <t>Forros protectores de dedos</t>
  </si>
  <si>
    <t>Es un elemento para proteger los dedos, donde un guante completo no es necesario.</t>
  </si>
  <si>
    <t>Dediles protectores ,dedal protector</t>
  </si>
  <si>
    <t>Ropa reflectora o accesorios</t>
  </si>
  <si>
    <t>Son prendas de vestir de todo tipo, que su enfoque principal es utilizar materiales reflectivos para hacer más visible a la persona que lo utilice.</t>
  </si>
  <si>
    <t xml:space="preserve">Ropa reflectante o accesorios,ropa luminosa </t>
  </si>
  <si>
    <t>Batas de laboratorio</t>
  </si>
  <si>
    <t xml:space="preserve">Es una pieza de ropa amplia y larga que sirve en un laboratorio para protegerse de cualquier daño que puedan hacer las sustancias químicas a la ropa o a las personas. </t>
  </si>
  <si>
    <t>Batas blancas,batas médicas,bata de laboratorio, bata blanca</t>
  </si>
  <si>
    <t>Batas protectoras</t>
  </si>
  <si>
    <t>Es una pieza de ropa amplia que se utiliza para proteger a la persona que la utiliza.</t>
  </si>
  <si>
    <t>Batas de protección, batas de seguridad</t>
  </si>
  <si>
    <t>Muñequeras protectoras</t>
  </si>
  <si>
    <t>Prenda de vestir especialmente diseñada para proteger las muñecas de las personas</t>
  </si>
  <si>
    <t>Protectores de muñecas,seguridad de muñecas</t>
  </si>
  <si>
    <t>Medias o medias largas protectoras</t>
  </si>
  <si>
    <t>Es una prenda de vestir que permite proteger los pies de una persona.</t>
  </si>
  <si>
    <t>Medias o calcetines de protección,calcetas de seguridad</t>
  </si>
  <si>
    <t>Calzado para demorar el fuego</t>
  </si>
  <si>
    <t>Parte de la indumentaria utilizada para proteger los pies y para evitar o retardar el fuego.</t>
  </si>
  <si>
    <t>Calzado ignífugo,calzado inflamable</t>
  </si>
  <si>
    <t>Calzado protector contra materiales peligrosos</t>
  </si>
  <si>
    <t>Indumentaria de protección individual empleada por militares y otros profesionales, para proteger los piesa una  exposición directa ante agentes químicos, biológicos y para evitar el contacto con partículas radiactivas.</t>
  </si>
  <si>
    <t>Calzado protector contra materias peligrosas,calzados de seguridad contra materias peligrosas</t>
  </si>
  <si>
    <t>Calzado para cuartos de limpieza</t>
  </si>
  <si>
    <t>Prenda de vestir utilizada para proteger los pies  diseñados para estar en una sala especialmente diseñada para obtener bajos niveles de contaminación.</t>
  </si>
  <si>
    <t>Calzado para salas esterilizadas,calzados para salas quirúrgicas,cobertores de calzados,zapatos para sala blanca,Cuarto limpio, sala limpia, calzado,zapato</t>
  </si>
  <si>
    <t>Botas de seguridad</t>
  </si>
  <si>
    <t>Es una bota  duradero que tiene un refuerzo de protección en el dedo del pie que protege el pie de la caída de objetos o de compresión, por lo general en combinación con un medio único placa para proteger contra pinchazos de abajo.</t>
  </si>
  <si>
    <t>Botas de protección,botas de seguridad,botas de acero,botas de punta de acero</t>
  </si>
  <si>
    <t>Zapatos de seguridad</t>
  </si>
  <si>
    <t>Es un zapato  duradero que tiene un refuerzo de protección en el dedo del pie que protege el pie de la caída de objetos o de compresión, por lo general en combinación con un medio único placa para proteger contra pinchazos de abajo.</t>
  </si>
  <si>
    <t>Zapatos de protección,zapatos de seguridad</t>
  </si>
  <si>
    <t>Forros para calzado</t>
  </si>
  <si>
    <t>Es un elemento de cubrición. Elemento que cubre el zapato para protegerlo.</t>
  </si>
  <si>
    <t>Cubiertas de zapatos,cubridor de zapatos</t>
  </si>
  <si>
    <t>Cascos</t>
  </si>
  <si>
    <t xml:space="preserve">Casco utilizado predominantemente en entornos de trabajo, tales como las obras de construcción, para proteger la cabeza de lesiones por la caída de objetos, el impacto con otros objetos, escombros, el mal tiempo y descargas eléctricas. En el interior del casco es una suspensión que se propaga el peso del casco sobre la parte superior de la cabeza. </t>
  </si>
  <si>
    <t>Cascos protectores,cascos de seguridad</t>
  </si>
  <si>
    <t>Escudos faciales</t>
  </si>
  <si>
    <t>Es un dispositivo que se utiliza para proteger toda la cara del usuario (o parte de ella) de peligro de impacto, tales como objetos que vuelan y los escombros en la carretera, salpicaduras químicas (en la industria), o fluido potencialmente infeccioso (en medicina).</t>
  </si>
  <si>
    <t>Escudos faciales,cascos protectores</t>
  </si>
  <si>
    <t>Máscaras de soldadura</t>
  </si>
  <si>
    <t xml:space="preserve">Dispositivo de seguridadd utilizados al realizar ciertos tipos de soldadura para proteger los ojos, la cara y el cuello de la memoria flash quemadura, luz ultravioleta, chispas, luz infrarroja y el calor. Normalmente se utilizan en los procesos de soldadura de arco, como la soldadura por arco de metal, soldadura por arco de tungsteno con gas y la soldadura por arco metálico con gas. Los </t>
  </si>
  <si>
    <t>Caretas de soldador,máscara de soldador,casco de soldador</t>
  </si>
  <si>
    <t>Cascos de seguridad</t>
  </si>
  <si>
    <t>Cascos de protección,casco de seguridad</t>
  </si>
  <si>
    <t>Cascos para motociclistas</t>
  </si>
  <si>
    <t>Es un tipo de casco (casco protector) utilizado por los conductores de motocicletas. El objetivo principal de un casco de motocicleta es la seguridad de la motocicleta - para proteger la cabeza del piloto en caso de impacto, evitando o reduciendo lesión en la cabeza o salvar la vida del ciclista.</t>
  </si>
  <si>
    <t>Cascos de motocicleta,cascos para motonetas</t>
  </si>
  <si>
    <t>Partes de cascos o accesorios</t>
  </si>
  <si>
    <t>Elementos que forman o dependen de los cascos.</t>
  </si>
  <si>
    <t>Piezas de casco o accesorios,piezas de casco o implementos</t>
  </si>
  <si>
    <t>Partes de escudos faciales o accesorios</t>
  </si>
  <si>
    <t>Elementos que vienen siendo parte o repuesto de las pantallas faciales.</t>
  </si>
  <si>
    <t>Piezas de pantalla facial o accesorios,piezas de cubiertas faciales o útiles</t>
  </si>
  <si>
    <t>Sujetadores o estuches de anteojos</t>
  </si>
  <si>
    <t xml:space="preserve">Elementos que protegen de caidas y golpes los anteojos o lente.  </t>
  </si>
  <si>
    <t>Fundas o cordones para gafas,cubiertas o cuerda para lentes</t>
  </si>
  <si>
    <t>Anteojos de seguridad</t>
  </si>
  <si>
    <t xml:space="preserve">Generalmente hechas con lentes de plástico irrompibles para proteger el ojo de escombros. Aunque las lentes de seguridad pueden ser construidos a partir de una variedad de materiales de diversos resistencia al impacto, determinadas normas sugieren que mantienen un mínimo de 1 milímetro de espesor en el punto más delgado, con independencia del material. </t>
  </si>
  <si>
    <t>Gafas de protección,lentes de protección</t>
  </si>
  <si>
    <t>Es un elemento que se pone encima de los ojos a especie de lentes para proteger de los rayos del sol.</t>
  </si>
  <si>
    <t>Viseras oculares,anteojera  para lentes</t>
  </si>
  <si>
    <t>Gafas protectoras</t>
  </si>
  <si>
    <t>Tipo de anteojos protectores que normalmente son usados para evitar la entrada de objetos, agua o químicos en los ojos.</t>
  </si>
  <si>
    <t>Gafas protectoras,lentes de seguridad,gafas protectoras, antiparras, goggles</t>
  </si>
  <si>
    <t>Filtros de despliegue de video</t>
  </si>
  <si>
    <t>Cualquiera de los varios dispositivos eléctricos, electrónicos, acústicos, ópticos utilizados para rechazar las señales, vibraciones o radiaciones de ciertas frecuencias al mismo tiempo que deja pasar señales de vídeo desde un ordenador y proporciona información en forma visual.</t>
  </si>
  <si>
    <t>Filtros de visualización de vídeo,purificador de representación de vídeo</t>
  </si>
  <si>
    <t>Limpiadores de lentes</t>
  </si>
  <si>
    <t>Aplica al producto o al instrumento que sirve para limpiar gafas o lentes.</t>
  </si>
  <si>
    <t>Limpiador de lente,limpiador de gafas</t>
  </si>
  <si>
    <t>Cubiertas protectoras para gafas de seguridad</t>
  </si>
  <si>
    <t>Cuberta de protección de  gafas de ajuste hermético, a menudo teñido o con protección lateral, usado para proteger los ojos de los peligros tales como el viento, el deslumbramiento, el agua o escombros.</t>
  </si>
  <si>
    <t>Cubiertas de protección de gafas de seguridad,cubiertas de protección de lentes de seguridad</t>
  </si>
  <si>
    <t>Ligas para protectores de ojos</t>
  </si>
  <si>
    <t>Es un parche pequeño que se utiliza para cubrir un ojo. Puede ser un remiendo de tela sujeto alrededor de la cabeza por una cinta elástica o por una cuerda o bien unvendaje adhesivo. A menudo, es usado por la gente para cubrir un ojo perdido o dañado pero también tiene un uso terapéutico en los niños para el tratamiento de la ambliopía (ojo perezoso).</t>
  </si>
  <si>
    <t>Parches para el ojo,trozo de tela adhesivo para el ojo</t>
  </si>
  <si>
    <t>Lavadores de ojos o estaciones para lavado de ojos</t>
  </si>
  <si>
    <t>Es un dispositivo de seguridad que forma parte del equipamiento de laboratorio, destinado a proteger los ojos de una persona tras un accidente en el que hayan podido penetrar materiales contaminados o sustancias extrañas.</t>
  </si>
  <si>
    <t>Puestos de lavado de ojos o lavaojos,lugar de lavado de ojos o recipiente para lavar el ojo</t>
  </si>
  <si>
    <t>Lentes protectores</t>
  </si>
  <si>
    <t xml:space="preserve">Son un tipo de anteojos protectores que normalmente son usados para evitar la entrada de objetos, agua o químicos en los ojos. Son usados en laboratorios de química y carpintería. También son usados en deportes de invierno así como en natación. Las gafas protectoras comúnmente son usadas al trabajar con herramientas, como taladros o motosierras, para prevenir que partículas dañen los ojos. </t>
  </si>
  <si>
    <t>Lente de protección,gafas de seguridad</t>
  </si>
  <si>
    <t>Tapones de oídos</t>
  </si>
  <si>
    <t>Los dispositivos protectores de los oídos, tales como orejeras o tapones, pueden resultar efectivos en entornos laborales ruidosos.</t>
  </si>
  <si>
    <t>Protectores de oídos,protectores auditivos</t>
  </si>
  <si>
    <t>Tapa oídos</t>
  </si>
  <si>
    <t>Son unos auriculares con dos casquetes, hechos para protegerse de un ruido fuerte. Las orejeras se utilizan por ejemplo en las obras, en los aeropuertos, al disparar o en un sitio donde hace mucho ruido. Con las orejeras se suelen utilizar también tapones para los oídos.</t>
  </si>
  <si>
    <t>Orejeras de protección,orejeras de seguridad</t>
  </si>
  <si>
    <t>Partes de repuesto o accesorios para tapa oídos</t>
  </si>
  <si>
    <t>Partes de repuesto o accesorios de objetos diseñados para cubrir los oídos de una persona para la protección.</t>
  </si>
  <si>
    <t>Piezas de recambio de orejeras o accesorios,piezas de repuesto de orejeras</t>
  </si>
  <si>
    <t>Máscaras o accesorios</t>
  </si>
  <si>
    <t>Una cubierta protectora para la cara o la cabeza o sus accesorios</t>
  </si>
  <si>
    <t>Máscaras o accesorios,mascarilla o útiles</t>
  </si>
  <si>
    <t>Respiradores</t>
  </si>
  <si>
    <t>Máquina diseñada para mover aire hacia dentro y fuera de los pulmones, con el fin de suplir el mecanismo de la respiración de un paciente que físicamente no puede respirar o respira insuficientemente.</t>
  </si>
  <si>
    <t>Respiradores,cámara de respiración</t>
  </si>
  <si>
    <t>Máscaras de gas</t>
  </si>
  <si>
    <t>Es un dispositivo de uso individual, que se ajusta a la cabeza para proteger de vapores y gases venenosos. Consta de un cuerpo fabricado de un material flexible que se adapta a la cara, unas protecciones plásticas para los ojos y una válvula para expulsar el aire.</t>
  </si>
  <si>
    <t>Máscaras de gas,máscara antigas,careta</t>
  </si>
  <si>
    <t>Aparatos respiratorios auto contenidos que suministran aire para respirar o accesorios</t>
  </si>
  <si>
    <t>Un respirador de suministro de atmósfera o sus accesorios para el que la fuente de aire de respiración está diseñado para ser llevado por el usuario.</t>
  </si>
  <si>
    <t xml:space="preserve">Aparato respiratorio autónomo de suministro de aire de respiración o accesorios,equipo de suministro de aire o útiles </t>
  </si>
  <si>
    <t>Filtros o accesorios para máscaras o respiradores</t>
  </si>
  <si>
    <t>Filtros de un dispositivo parecido a una pantalla que se coloca sobre la boca o la nariz o ambos para protegerel el tracto respiratorio o sus accesorios</t>
  </si>
  <si>
    <t>Máscaras o filtros de respirador o accesorios,mascarilla o purificador de aire o aparatos</t>
  </si>
  <si>
    <t>Películas protectoras</t>
  </si>
  <si>
    <t>Una fina piel o membrana que sirve para proteger</t>
  </si>
  <si>
    <t>Películas de protección,películas de seguridad</t>
  </si>
  <si>
    <t>Sistema de respirador accionado purificador de aire papr o accesorios</t>
  </si>
  <si>
    <t>Se utilizan contra partículas (como el humo o vapores), gases y vapores que se encuentran en concentraciones atmosféricas de menos de un peligro inmediato para la vida y la salud o sus accesorios</t>
  </si>
  <si>
    <t xml:space="preserve">Sistema de respirador purificador de aire forzado (PAPR) o accesorios,aparato ventilador de filtración de aire forzado o sus repuestos adicionales </t>
  </si>
  <si>
    <t>Muñequeras antiestáticas</t>
  </si>
  <si>
    <t>Una correa de muñeca antiestática , pulsera ESD o pulsera de tierra es un dispositivo antiestático utilizado de forma segura a tierra de una persona que trabaja en muy sensible electrónica equipo, para evitar la acumulación de electricidad estática en su cuerpo, lo que puede dar lugar a descargas electrostáticas (ESD).</t>
  </si>
  <si>
    <t>Correas antiestáticas para la muñeca,muñequera antiestática</t>
  </si>
  <si>
    <t>Correas de conexión a tierra para el talón</t>
  </si>
  <si>
    <t>Es un dispositivo antiestático utilizado para conectar a tierra de forma segura una persona que trabaja en el equipo electrónico muy sensible, para evitar la acumulación de electricidad estática en su cuerpo, lo cual puede resultar en la descarga electrostática (ESD)</t>
  </si>
  <si>
    <t>Bandas taloneras,ceñidor de taloneras</t>
  </si>
  <si>
    <t>Hardware de conexión a tierra</t>
  </si>
  <si>
    <t>Productos metálicos y utensilios tales como cerraduras, herramientas, y cubiertos para conectar a tierra</t>
  </si>
  <si>
    <t>Hardware para conexión a tierra,equipo físicos de computación  para conexión a tierra</t>
  </si>
  <si>
    <t>Esterillas de piso antiestáticas</t>
  </si>
  <si>
    <t>Dispositivos antiestáticos diseñados para ayudar a eliminar la electricidad estática.</t>
  </si>
  <si>
    <t>Esteras anti estáticas para el piso,alfombras anti estáticas para el piso</t>
  </si>
  <si>
    <t>Esterillas de mesa de trabajo antiestáticas</t>
  </si>
  <si>
    <t>Salvamanteles antiestético, manteles individuales antiestéticos</t>
  </si>
  <si>
    <t>Cinturones antiestáticos</t>
  </si>
  <si>
    <t>Están equipadas con un inhibidor de la conductora de la electricidad estática que es la abrasión protegida y se incrustó en el cinturón.
Es efectivamente previene la acumulación estática de la cinta de correr.</t>
  </si>
  <si>
    <t xml:space="preserve">Cinturones antiestáticos,cinturones feos </t>
  </si>
  <si>
    <t>Kits de mantenimiento antiestáticos</t>
  </si>
  <si>
    <t>Equipos de mantenimiento que previenen o  inhiben de la acumulación de electricidad estática.</t>
  </si>
  <si>
    <t>Equipos de mantenimiento antiestéticos,herramientas de mantenimiento de mal gusto</t>
  </si>
  <si>
    <t>Correas antiestáticas para los dedos de los pies</t>
  </si>
  <si>
    <t>Consiste en una cinta con un velcro  conectada a un cable de toma de tierra que permite descargar cualquier acumulación de electricidad estática en el cuerpo de un operario de equipos sensibles</t>
  </si>
  <si>
    <t xml:space="preserve">Pulseras antiestáticas de dedo del pie,pulseras feas de dedo del pie </t>
  </si>
  <si>
    <t>Cinturones de soporte de la espalda</t>
  </si>
  <si>
    <t>Cintas de nylon tejido de malla en una forma contorneada. Perfecto para el dolor de espalda, el abdomen y las caderas</t>
  </si>
  <si>
    <t>Cintas de apoyo para la espalda,tira de apoyo para la espalda</t>
  </si>
  <si>
    <t>Soportes para codos</t>
  </si>
  <si>
    <t>Un descanso o apoyo para los codos.</t>
  </si>
  <si>
    <t xml:space="preserve">Apoyacodos,protector de codos </t>
  </si>
  <si>
    <t>Descansos de soporte para la espalda</t>
  </si>
  <si>
    <t>Un descanso o apoyo para la espalda.</t>
  </si>
  <si>
    <t>Respaldos,espaldar</t>
  </si>
  <si>
    <t>Férulas para la muñeca</t>
  </si>
  <si>
    <t>Es una prenda de vestir que se coloca alrededor de la muñeca para protegerla durante un uso fuerte o para permitir que se cure</t>
  </si>
  <si>
    <t>Refurzos para muñecas,apoyo para muñecas</t>
  </si>
  <si>
    <t>Descansos para los pies</t>
  </si>
  <si>
    <t>Es un mueble, cuyo propósito es proporcionar comodidad a una persona asentada, por ejemplo, en unasilla o sofá. Es típicamente un taburete corto, ancho, de cuatro patas con una tapa tapizada en tela, cuero o lana y acolchada. Permite que la persona sentada descanse los pies sobre él, apoyando sus piernas en un nivel horizontal, dando así lugar al uso del término reposapiés.</t>
  </si>
  <si>
    <t>Reposapiés,apoyaderos de los  pies</t>
  </si>
  <si>
    <t>Descansos para las muñecas</t>
  </si>
  <si>
    <t>Es una prenda de vestir que se coloca alrededor de la muñeca para protegerla durante un uso fuerte o para permitir que se cure</t>
  </si>
  <si>
    <t>Soportes para muñecas,apoyo para muñecas</t>
  </si>
  <si>
    <t>Soportes para las pantorrillas</t>
  </si>
  <si>
    <t>Es una prenda de vestir que se coloca alrededor del tobillo para protegerlo o inmovilizarlo para permitir que se cure.1 Las tobilleras sirven para inmovilizar la articulación y proporcionan calor y compresión a los huesos. Son habituales en procesos de rehabilitación de lesiones que afectan al tobillo.</t>
  </si>
  <si>
    <t>Apoyos para tobillos,soporte para tobillos</t>
  </si>
  <si>
    <t>Plantillas para zapatos</t>
  </si>
  <si>
    <t xml:space="preserve">Dispositivo o de interfase, que suele proporcionar una separación entre la el pie y el zapato. </t>
  </si>
  <si>
    <t>Plantillas de zapato,suela de zapato</t>
  </si>
  <si>
    <t>Soportes para las rodillas</t>
  </si>
  <si>
    <t xml:space="preserve"> Pieza de tela o de otro material que se pone en la rodilla como defensa o adorno.</t>
  </si>
  <si>
    <t>Soportes de protección de rodilla,aparatos ortopédicos de protección para  rodilla</t>
  </si>
  <si>
    <t>Salvavidas o equipo salvavidas</t>
  </si>
  <si>
    <t>Conjunto de hilos torcidos o entrelazados que forman un objeto cilíndrico, delgado, alargado y flexible que se usa generalmente para atar o sujetar</t>
  </si>
  <si>
    <t xml:space="preserve">Cuerdas salvavidas o equipos para cuerdas salvavidas,Balsas salvavidas , Boyas y balizas en general  </t>
  </si>
  <si>
    <t>Acollador de protección contra caídas</t>
  </si>
  <si>
    <t>Una linea flexible de cuerda, cable, o correa que tiene un conector en cada extremo para conectar el arnés de cuerpo y un punto de anclaje</t>
  </si>
  <si>
    <t>Acolladores para protección contra caída,aporcador para protección contra caída</t>
  </si>
  <si>
    <t>Rebobinadores de arneses de seguridad</t>
  </si>
  <si>
    <t>El enrollador de cinturón de seguridad comprende una base en la cual está montado giratoriamente un carrete de correa portadora un dispositivo de resorte de retorno de la correa, y medios de seguridad y de bloqueo para el cinturón que responde a una fuerza de tirada repentina sobre la correa.</t>
  </si>
  <si>
    <t>Devanadores de arneses de seguridad,bobinadora  de ensamblaje de seguridad</t>
  </si>
  <si>
    <t>Conector de anclaje</t>
  </si>
  <si>
    <t>Correa de Cruz, eslinga de anclaje entrelazada en Nylon resistente con anillo pequeño en D y anillo grande en D para formar una argolla alrededor del anclaje. Color azul</t>
  </si>
  <si>
    <t>Conector de anclaje,adaptador de anclaje</t>
  </si>
  <si>
    <t>Acollador de auto retracción</t>
  </si>
  <si>
    <t>Un dispositivo de desaceleración, que contiene una línea de heridas tambor que se puede extraer lentamente, o retraer en el tambor bajo una ligera tensión durante el movimiento normal de los empleados, y que después de la aparición de una caída se bloquea automáticamente el tambor y detiene la caída.</t>
  </si>
  <si>
    <t>Cordón con autorecogida,cuerda enrollable</t>
  </si>
  <si>
    <t>Arneses o cinturones de seguridad</t>
  </si>
  <si>
    <t>Es un arnés diseñado para sujetar a un ocupante de un vehículo si ocurre una colisión y mantenerlo en su asiento</t>
  </si>
  <si>
    <t>Cinturones de seguridad,arnés de seguridad o sujetador</t>
  </si>
  <si>
    <t>Ducha de descontaminación</t>
  </si>
  <si>
    <t>Son equipos de esterilización por ducha de agua sobrecalentada diseñados.</t>
  </si>
  <si>
    <t>Ducha de esterilización,baño desinfectado</t>
  </si>
  <si>
    <t>Unidades de lavado de seguridad</t>
  </si>
  <si>
    <t>Sistemas de emergencia que se utilizan para proteger a los empleados contra lesiones en caso de contacto con los productos químicos peligrosos, compuestos químicos o fuego. El uso adecuado de este equipo reduce la probabilidad de una lesión permanente o grave</t>
  </si>
  <si>
    <t>Unidades de lavado de seguridad,unidades  de aseo de seguridad</t>
  </si>
  <si>
    <t>Repelentes para ataques caninos</t>
  </si>
  <si>
    <t>Que sirve, que tiende a alejar, o evita los ataques de los perros</t>
  </si>
  <si>
    <t>Repelentes contra ataques de perros,rechazador contra ataques de perro</t>
  </si>
  <si>
    <t>Detectores de humo</t>
  </si>
  <si>
    <t>Es un aparato de seguridad que detecta la presencia de humo en el aire y emite una señal acústica avisando del peligro de incendio.</t>
  </si>
  <si>
    <t>Detectores de humo,sensor de humo</t>
  </si>
  <si>
    <t>Detectores de calor</t>
  </si>
  <si>
    <t>Es un dispositivo la alarma de incendio diseñado para responder cuando la energía termal convección de un fuego aumenta la temperatura de un elemento sensible al calor.</t>
  </si>
  <si>
    <t>Detectores de calor,sensor de calor</t>
  </si>
  <si>
    <t>Recubrimientos o plastilinas o sellantes resistentes al calor</t>
  </si>
  <si>
    <t>Son recubrimientos resistentes al agua, ignífugo intumescente e incendios que puedan soportar temperaturas extremas (superiores a 2000 ° Fahrenheit) durante un tiempo prolongado (más de dos horas).</t>
  </si>
  <si>
    <t>Coberturas, masillas y productos de sellado resistentes al fuego,protección , relleno y productos de sellado resistente al fuego</t>
  </si>
  <si>
    <t>Detectores de llama</t>
  </si>
  <si>
    <t>Conjunto de sensores que son capaces de detectar las magnitudes físcas de la llama y emiter un sonido para alertar.</t>
  </si>
  <si>
    <t>Detectores de llama,sensor de llama</t>
  </si>
  <si>
    <t>Sistemas de alarma contra incendios</t>
  </si>
  <si>
    <t xml:space="preserve">Es un conjunto de elementos que están diseñados para detectar la presencia no deseada de fuego mediante la supervisión de los cambios ambientales asociados con la combustión. </t>
  </si>
  <si>
    <t>Extintores</t>
  </si>
  <si>
    <t>Es un artefacto que sirve para apagar fuegos. Consiste en un recipiente metálico (bombona o cilindro de acero) que contiene un agente extintor de incendios a presión, de modo que al abrir una válvula el agente sale por una boquilla (a veces situada en el extremo de una manguera) que se debe dirigir a la base del fuego.</t>
  </si>
  <si>
    <t>Extintores,rociadores,extinguidor,apaga fuego,matafuego,extindor de fuego</t>
  </si>
  <si>
    <t>Sistemas de rociado para incendio</t>
  </si>
  <si>
    <t>Son uno de los sistemas de extinción de incendios. Generalmente forman parte de un sistema contra incendio basado en una reserva de agua para el suministro del sistema y una red de tuberías de la cual son elementos terminales.</t>
  </si>
  <si>
    <t>Sistemas de rociado automático contra incendios,método de rociado autómatico contra incendios,rociadores automáticos, regaderos automáticos</t>
  </si>
  <si>
    <t>Mangueras o boquillas para incendios</t>
  </si>
  <si>
    <t xml:space="preserve">Es una manguera de alta presión utilizada para transportar agua u otro retardante de fuego (como espuma) a un fuego para extinguirlo. </t>
  </si>
  <si>
    <t>Mangueras o boquillas contra incendios,mangueras para incendios o fisura contra incendios</t>
  </si>
  <si>
    <t>Cobijas para incendios</t>
  </si>
  <si>
    <t>Es un dispositivo de seguridad diseñado para extinguir incendios incipientes o pequeños. Consiste en una lámina de material ignífugo que se coloca sobre el fuego con el fin de sofocarlo, al impedir la llegada de oxígeno.[</t>
  </si>
  <si>
    <t xml:space="preserve">Mantas contra incendios,cobertor contra incendios,manta ignífuga,manta antiincendios </t>
  </si>
  <si>
    <t>Herramientas manuales de supresión de incendios</t>
  </si>
  <si>
    <t>Son elementos manuales utilizados con la finalidad de supresión de los medios combustibles para que el incendio no tome más fuerza.</t>
  </si>
  <si>
    <t>Herramientas de mano para extinción de incendios,implementos de mano para extinción de incendios</t>
  </si>
  <si>
    <t>Espuma de supresión de incendios o compuestos similares</t>
  </si>
  <si>
    <t>Es una espuma utilizada para la extinción de incendios. Su papel es el de enfriar el fuego y para la capa de combustible, evitando su contacto con el oxígeno, lo que resulta en la supresión de la combustión</t>
  </si>
  <si>
    <t>Espuma o compuestos similares para extinción de incendios,espumarajo o polvos quimicos mixtos para extinción de incendios</t>
  </si>
  <si>
    <t>Servicios de mantenimiento, reparación, desmonte e  instalación</t>
  </si>
  <si>
    <t>Aparatos respiratorios para incendios</t>
  </si>
  <si>
    <t>Aparato diseñado para equipos de rescate, bomberos y otros trabajadores que trabajen en atmósferas pobres en oxígeno.</t>
  </si>
  <si>
    <t>Aparato para respiración en incendios,instrumentos para respiración en incendios,autocontenido,equipo de respiración autónoma,era</t>
  </si>
  <si>
    <t>Sistema de supresión de incendios</t>
  </si>
  <si>
    <t xml:space="preserve">Son de uso común en equipos de energía pesada. Sistemas de supresión utilizan una combinación de productos químicos secos y / o agentes de mojado para suprimir incendios de equipos. Sistemas de extinción se han convertido en una necesidad para varias industrias, ya que ayudan daños y la pérdida de control de los equipos. </t>
  </si>
  <si>
    <t>Sistema de apagado de incendios,sistemas de extinción de incendios,sistemas de supresión</t>
  </si>
  <si>
    <t>Equipos de escape de incendios</t>
  </si>
  <si>
    <t>Se le conoce a todos los equipos necesarios utilizados para poder salir ileso de un incendio.</t>
  </si>
  <si>
    <t>Equipo de escala de emergencia,mecanismo de escala de emergencia</t>
  </si>
  <si>
    <t>Cabezales de rociadores de incendios</t>
  </si>
  <si>
    <t>Son uno de los sistemas de extinción de incendios. Generalmente forman parte de un sistema contra incendio basado en una reserva de agua para el suministro del sistema y una red de tuberías de la cual son elementos terminales. Por lo general se activan al detectar los efectos de un incendio, como el aumento de temperatura asociado al fuego, o el humo generado por la combustión.</t>
  </si>
  <si>
    <t>Cabezales de hidrantes,cabezales de toma de agua,vávula de toma de agua,rocaidores automáticos,regadores automáticos</t>
  </si>
  <si>
    <t>Equipo de carbón activado</t>
  </si>
  <si>
    <t>Filtros utizados para la purificación de agua, para plantas de tratamiento,y llenadoras de garrafones</t>
  </si>
  <si>
    <t>Equipo de carbono activado,material de carbono activado</t>
  </si>
  <si>
    <t>Equipo de remoción de amoniaco</t>
  </si>
  <si>
    <t>Maquinaría utilizada para la erradicación o limpieza del compuesto químico que consiste en un átomo de nitrógeno y tres átomos de hidrógeno.  Utilizado entre otras cosas para abono, textles, plásticos, explosivos, pulpa, papel, productos de limpieza.</t>
  </si>
  <si>
    <t>Equipo de eliminación de amoníaco,artefacto de eliminación de amoníaco,azano,espíritu de Hartshorn,gas de amonio</t>
  </si>
  <si>
    <t>Equipo de filtración de carbón</t>
  </si>
  <si>
    <t>Conjunto de elementos que utilizan el método de filtrado con un trozo de carbón activado para eliminar los contaminantes y las impurezas, el uso de la adsorción química.</t>
  </si>
  <si>
    <t>Equipo de filtrado de carbono,aparato de filtrado de carbono,carbon activado</t>
  </si>
  <si>
    <t>Equipo de remoción de bacterias</t>
  </si>
  <si>
    <t xml:space="preserve">Conjunto de elementos utilizados para remover  los microorganismos unicelulares que presentan un tamaño de unos pocos micrómetros (entre 0,5 y 5 μm, por lo general) y diversas formas incluyendo esferas (cocos), barras (bacilos) y hélices (espirilos). Las bacterias son procariotas y, por lo tanto, a diferencia de las células eucariotas (de animales, plantas, hongos, etc.), no tienen el núcleo definido ni presentan, en general, orgánulos membranosos internos. </t>
  </si>
  <si>
    <t>Equipo de eliminación de bacterias, artefacto de eliminación de bacterias</t>
  </si>
  <si>
    <t>Equipo de manejo de cloro</t>
  </si>
  <si>
    <t>Elementos utilizados para el manejo del elemento químico de número atómico 17 situado en el grupo de los halógenos y el cual es utilizado para purificar agua y como antisepticos entre otras aplicaciones.</t>
  </si>
  <si>
    <t>Equipo para manipulación de cloro,aparato para  manejo de materiales de cloro</t>
  </si>
  <si>
    <t>Equipo de control de corrosión</t>
  </si>
  <si>
    <t>Elementos uitlizados para monitorear la  reacción química (oxidorreducción) en la que intervienen tres factores: la pieza manufacturada, el ambiente y el agua, o por medio de una reacción electroquímica.</t>
  </si>
  <si>
    <t>Equipo para control de corrosión,artefacto para control de deterioro</t>
  </si>
  <si>
    <t>Cámaras de sílice</t>
  </si>
  <si>
    <t>Son tanques largos y estrechos que están diseñados para reducir la velocidad del flujo, de modo que los sólidos como arena, granos de café, cáscaras de huevo y se asentarán fuera del agua. Su eliminación es especialmente importante en las ciudades con sistemas de alcantarillado combinado, que llevan una gran cantidad de limo, arena y grava que se lavan fuera de calles o terrenos</t>
  </si>
  <si>
    <t>Cámaras preliminares de sedimentación,tratamientos preliminares de sedimentación</t>
  </si>
  <si>
    <t>Equipos de desalinización</t>
  </si>
  <si>
    <t>Elementos utilizados para realizar el  proceso mediante el cual se elimina la sal del agua de mar o salobre.</t>
  </si>
  <si>
    <t>Equipo de desalinización,aparato de desalación</t>
  </si>
  <si>
    <t>Equipos de fluorización</t>
  </si>
  <si>
    <t>Elementos utilizados para el suministro de fluoruro.</t>
  </si>
  <si>
    <t>Equipo de fluoración,aparato de fluoridación</t>
  </si>
  <si>
    <t>Equipos de remoción de hierro</t>
  </si>
  <si>
    <t xml:space="preserve">Maquinaría utilizada para remover un metal maleable, de color gris plateado y que presenta propiedadaes magnéticas; es ferromagnético a temperatura ambiente y presión atmosférica. </t>
  </si>
  <si>
    <t>Equipo de eliminación de hierro,artefacto de eliminación de hierro,fierro</t>
  </si>
  <si>
    <t>Equipos de intercambio de hierro</t>
  </si>
  <si>
    <t>Maquinarías utilizadas en una amplia variedad de usos, incluyendo el ablandamiento, desionización, reciclaje de agua y eliminación de metales pesados ​​de las aguas residuales y la recuperación</t>
  </si>
  <si>
    <t>Equipo de intercambio de iones,aparato de intercambio de iones</t>
  </si>
  <si>
    <t>Mezcladores o agitadores</t>
  </si>
  <si>
    <t>Son equipos utilizados para mezclar y agitar fluidos.</t>
  </si>
  <si>
    <t>Mezcladores y agitadores,mezcladores   y alborotador</t>
  </si>
  <si>
    <t>Generadores de oxígeno</t>
  </si>
  <si>
    <t>Equipo utilizado parar separar el oxígeno de otros compuestos del aire, mediante las columnas de zeolitas.</t>
  </si>
  <si>
    <t>Generadores de oxígeno,alternador de oxígeno</t>
  </si>
  <si>
    <t>Equipos de purificación de agua</t>
  </si>
  <si>
    <t>Elementos utilizados para quitar los elementos malos o extraños del agua.</t>
  </si>
  <si>
    <t>Equipo de depuración de agua,artefacto de filtración de agua,equipo de purificación de agua,purificadores de agua</t>
  </si>
  <si>
    <t>Medidores de turbiedad</t>
  </si>
  <si>
    <t>Un instrumento para medir la pérdida en la intensidad de un haz de luz a través de una solución que contiene partículas en suspensión.</t>
  </si>
  <si>
    <t xml:space="preserve">Turbidímetros,nefelómetro </t>
  </si>
  <si>
    <t>Equipos de desinfección ultravioleta</t>
  </si>
  <si>
    <t>Elementos utilizados parar exponer agua contaminada a la radiación de la luz ultravioleta.  El tratamiento es penetrando las paredes de las celulas de un organismo y altera el material genético de la misma, haciendo imposible la reproducción.</t>
  </si>
  <si>
    <t>Equipo de desinfección por rayos ultravioleta,aparato de desinfectación por rayos ultravioleta, Desinfección UV</t>
  </si>
  <si>
    <t>Acondicionadores de agua</t>
  </si>
  <si>
    <t>Equipos utilizados para modificar las propiedades químicas del agua al proposito requerido.</t>
  </si>
  <si>
    <t>Acondicionadores de agua,mejoramiento del agua</t>
  </si>
  <si>
    <t>Accesorios para suavizar el agua</t>
  </si>
  <si>
    <t>Los ablandadores de agua son específicos intercambiadores de iones que son diseñados para eliminar iones, los cuales están cargados positivamente. Los ablandadores mayormente eliminan los iones de calcio (Ca2+) y magnesio (Mg2+). Los mecanismos de ablandamiento son capaces de eliminar más de cinco miligramos por litro (5 mg/l) de estos elementos disueltos</t>
  </si>
  <si>
    <t>Accesorios de ablandamiento de agua,implemento de ablandadura de agua</t>
  </si>
  <si>
    <t>Equipos de ultra filtrado</t>
  </si>
  <si>
    <t xml:space="preserve">Son elementos utilizados parar un tipo de filtración por membranas[1] en la cual la presión hidrostática fuerza un líquido contra una membrana semipermeable. Los sólidos suspendidos y los solutos de alto peso molecular son retenidos, mientras que el agua y los solutos de bajo peso molecular atraviesan la membrana. Este proceso de separación es usado en industria e investigación para purificar y concentrar soluciones macromoleculares (103 - 106 Da). </t>
  </si>
  <si>
    <t>Equipo de ultrafiltración,aparato de ultrafiltración,UF</t>
  </si>
  <si>
    <t>Sistemas empacados de tratamiento de agua</t>
  </si>
  <si>
    <t>Es un tipo de tratamiento de las aguas en su empaque a ser consumido.</t>
  </si>
  <si>
    <t>Sistemas de tratamiento de agua envasada,método de tratamiento de agua purificada</t>
  </si>
  <si>
    <t>Tanques de recolección</t>
  </si>
  <si>
    <t>Recintos aptos para almacenar aguas en condiciones apropiadas.</t>
  </si>
  <si>
    <t>Tanques de captación de agua,tanques de asimilación de agua</t>
  </si>
  <si>
    <t>Equipos de compostaje de barro o algas</t>
  </si>
  <si>
    <t>Elementos utilizados para la obtenciñón de humus obtenido artificialmente por descomposición bioquímica en caliente de residuos orgánicos en cieno y aguas residuales.</t>
  </si>
  <si>
    <t>Equipo de compostaje de cieno y aguas residuales,equipo de abono orgánico de barro y aguas residuales</t>
  </si>
  <si>
    <t>Equipo de desagüe</t>
  </si>
  <si>
    <t>Elementos mecánicos utilizados para la la eliminación de agua a partir de material sólido o del suelo por la clasificación en húmedo, centrifugación, filtración, o procesos de separación sólido-líquido similares, tales como la eliminación de líquido residual a partir de una torta de filtro por un filtro prensa como parte de diversos procesos industriales.</t>
  </si>
  <si>
    <t>Equipo de deshidratación,aparato de pérdida de agua</t>
  </si>
  <si>
    <t>Máquinas de peletización de lodo</t>
  </si>
  <si>
    <t>Maquinaría que a través de vibración o movimientos de rotación produce elementos granulados del espesor requerido.</t>
  </si>
  <si>
    <t>Granuladores de cieno,preparador de barro</t>
  </si>
  <si>
    <t>Trituradores de lodo</t>
  </si>
  <si>
    <t>Equipos mecánicos utilizados para mejorar la reducción de los sólidos antes de las bombas de succión.</t>
  </si>
  <si>
    <t>Trituradores de cieno,trituradores de barro</t>
  </si>
  <si>
    <t>Secadores para tratamiento de agua</t>
  </si>
  <si>
    <t>Equipos mecánicos utilizados para eliminar el porcentaje de humedad en los sedimentos producidos posterior al tratamiento de las aguas residuales.</t>
  </si>
  <si>
    <t>Secadores para el tratamiento de agua,absorvente para el tratamiento de agua</t>
  </si>
  <si>
    <t>Incineradores</t>
  </si>
  <si>
    <t>Son hornos mediante oxidación química en exceso de oxígeno, que realizan la combustión completa de la materia orgánica hasta su conversión en cenizas, usada en el tratamiento de basuras: residuos sólidos urbanos, industriales peligrosos y hospitalarios, entre otros.</t>
  </si>
  <si>
    <t>Incineradores,crematorio,horno cremadero</t>
  </si>
  <si>
    <t>Equipo de control de olores</t>
  </si>
  <si>
    <t>Elementos utilizados para realizar la eliminación de olores ofensivos que pueden ser resultado del tratamiento de aguas residuales.</t>
  </si>
  <si>
    <t>Equipo para control de olores,aparato para control de olores</t>
  </si>
  <si>
    <t>Tanques sépticos</t>
  </si>
  <si>
    <t>Es aquella fosa que recibe y trata las aguas servidas que provienen de una vivienda o edificación. En esta fosa la parte sólida de las aguas servidas es separada por un proceso de sedimentación, y a través del denominado “proceso séptico” se estabiliza la materia orgánica de esta agua para lograr transformarla en un barro inofensivo.</t>
  </si>
  <si>
    <t>Tanques sépticos,letrina,fosa séptica</t>
  </si>
  <si>
    <t>Tanques de asentamiento</t>
  </si>
  <si>
    <t>Es un recinto cerrado que utiliza el  método mecánico de separación de mezclas heterogéneas, estas pueden estar formadas por un líquido y un sólido, o por dos líquidos.</t>
  </si>
  <si>
    <t>Tanques de decantación, tanques de trasvase</t>
  </si>
  <si>
    <t>Estaciones de elevación</t>
  </si>
  <si>
    <t>Son instalaciones diseñadas para mover las aguas residuales de menor a mayor altitud, sobre todo cuando la elevación de la fuente no es suficiente para el flujo por gravedad y / o cuando el uso del transporte por gravedad dará lugar a profundidades de excavación excesiva y los costos de construcción de alta alcantarillado.</t>
  </si>
  <si>
    <t xml:space="preserve">Estaciones elevadoras,base de  montacargas </t>
  </si>
  <si>
    <t>Distribuidores de aguas residuales</t>
  </si>
  <si>
    <t>Mecanismo utilizado para llevar las aguas residuales de un punto a otro.</t>
  </si>
  <si>
    <t>Distribuidores de aguas residuales,suplidor de agua residuales</t>
  </si>
  <si>
    <t>Equipo de disposición de lodo</t>
  </si>
  <si>
    <t>Mecanismos utilizados para la disposición final de los sólidos resultantes del tratamiento de aguas residuales pueden contener niveles concentrados de contaminantes que inicialmente figuraban en el agua residual.</t>
  </si>
  <si>
    <t>Equipo de eliminación de lodos,material de eliminación de lodo</t>
  </si>
  <si>
    <t>Recolectores de lodo</t>
  </si>
  <si>
    <t xml:space="preserve">Recintos utilizados para el almacenamiento de los sólidos resultantes del tratamiento de aguas residuales pueden contener niveles concentrados de contaminantes que inicialmente figuraban en el agua residual. </t>
  </si>
  <si>
    <t>Colectores de lodos,alcantarilla de lodos</t>
  </si>
  <si>
    <t>Equipo acondicionador de lodo</t>
  </si>
  <si>
    <t>Elementos utiliados para realizar el proceso mediante el cual los sólidos de lodos se tratan con productos químicos o varios otros medios para preparar los lodos de procedimientos de deshidratación, en otras palabras, para mejorar las características de deshidratación de los lodos.</t>
  </si>
  <si>
    <t>Equipo de acondicionamiento de cieno,aparato de acondicionamiento de barro</t>
  </si>
  <si>
    <t>Tanques digestores de lodo o aguas residuales</t>
  </si>
  <si>
    <t>Elementos utilizados con el propósito de los cuales es reducir la cantidad de materia orgánica y el número de microorganismos que causan enfermedades presentes en los sólidos. Las opciones de tratamiento más comunes son la digestión anaerobia, la digestión aeróbica, y el compostaje.</t>
  </si>
  <si>
    <t>Digestores de fango o aguas residuales,tratamiento de fango o de aguas residuales</t>
  </si>
  <si>
    <t>Equipo de remoción de lodo o aguas residuales</t>
  </si>
  <si>
    <t>Elementos mecánicos utilizados con la finalidad de realizar el proceso de descarte de las aguas residuales o de los lodos</t>
  </si>
  <si>
    <t xml:space="preserve">Equipo de eliminación de cieno o aguas residuales,aparato de eliminación de barro o de aguas residuales </t>
  </si>
  <si>
    <t>Alguicidas</t>
  </si>
  <si>
    <t>Es un biocida utilizado para matar y prevenir el crecimiento de algas.</t>
  </si>
  <si>
    <t>Algacidas,tratamiento de piscina,alguicida,algicida</t>
  </si>
  <si>
    <t>2.3.7.2.07</t>
  </si>
  <si>
    <t>Productos químicos para saneamiento de las aguas</t>
  </si>
  <si>
    <t>Anti incrustante</t>
  </si>
  <si>
    <t>Compuesto químico que tiene la propiedad de evitar que las sales del agua se depositen (precipiten) en conducciones, depósitos, o cualquier superficie. Normalmente estas sales son carbonatos, silicatos y sulfatos de calcio. Las aguas con alta concentración de estas sales se denominan "aguas duras".</t>
  </si>
  <si>
    <t>Anti-incrustantes,compuesto químico</t>
  </si>
  <si>
    <t>Limpiadores anti calcáreos</t>
  </si>
  <si>
    <t>Sustancias que evitan o eliminan el depósito de sales que se forma en las paredes de las calderas de vapor, tuberías, embarcaciones, piscinas</t>
  </si>
  <si>
    <t>Desincrustantes,ácido clorhídrico</t>
  </si>
  <si>
    <t>Químicos de alimentación de calderas</t>
  </si>
  <si>
    <t>Conjunto de compuestos químicos (aunque en ocasiones sea uno solo) destinado a cumplir una función dentro de los alimentadores de la caldera.</t>
  </si>
  <si>
    <t>Productos químicos alimentadores de caldera, productos químicos alimentadores de recalentador</t>
  </si>
  <si>
    <t>Químicos de remoción bacteriana</t>
  </si>
  <si>
    <t xml:space="preserve">Conjunto de compuestos químicos (aunque en ocasiones sea uno solo) destinado a la erradicación de los  microorganismos unicelulares que presentan un tamaño de unos pocos micrómetros (entre 0,5 y 5 μm, por lo general) y diversas formas incluyendo esferas (cocos), barras (bacilos) y hélices (espirilos). </t>
  </si>
  <si>
    <t>Productos químicos para eliminación de bacterias,productos químicos para eliminación de gérmenes</t>
  </si>
  <si>
    <t>Químicos de control de corrosión</t>
  </si>
  <si>
    <t>Conjunto de compuestos químicos (aunque en ocasiones sea uno solo) destinado a monitorear la  reacción química (oxidorreducción) en la que intervienen tres factores: la pieza manufacturada, el ambiente y el agua, o por medio de una reacción electroquímica.</t>
  </si>
  <si>
    <t>Productos químicos para control de la corrosión,productos químicos para el control del deterioro</t>
  </si>
  <si>
    <t>Químicos de control de olor</t>
  </si>
  <si>
    <t>Conjunto de compuestos químicos (aunque en ocasiones sea uno solo) destinado a eliminar y monitorear la emisión de olores.</t>
  </si>
  <si>
    <t>Productos químicos para el control de olores,aparatos químicos para el control de olores</t>
  </si>
  <si>
    <t>Floculantes</t>
  </si>
  <si>
    <t xml:space="preserve"> sustancia química que aglutina sólidos en suspensión, provocando su precipitación. Por ejemplo el alumbre, que es un grupo de compuestos químicos, formado por dos sales combinadas en proporciones definidas una de las sales es el sulfato de aluminio o el sulfato de amonio.  Uso de piscinas</t>
  </si>
  <si>
    <t>Floculantes,masoso,floculento</t>
  </si>
  <si>
    <t>Microbicidas</t>
  </si>
  <si>
    <t>Biocida que se utiliza como un fungicida dentro del proceso del tratamiento de aguas residuales.</t>
  </si>
  <si>
    <t>Microbicidas,exterminador de microbios</t>
  </si>
  <si>
    <t>Compuestos para suavizar el agua</t>
  </si>
  <si>
    <t>Elementos utilizados parar tratar el agua para evitar, minimizar o reducir, los contenidos de sales milnerales y sus incrustaciones en las tuberías y depósitos de agua potable.</t>
  </si>
  <si>
    <t>Compuestos para ablandamiento de agua,mixtura para ablandamiento de agua</t>
  </si>
  <si>
    <t>Demulsificantes</t>
  </si>
  <si>
    <t>Demulsionantes,tratamientos de aguas residuales,interruptores de emulsión</t>
  </si>
  <si>
    <t>Polielectrolitos</t>
  </si>
  <si>
    <t>Son polímeros cuyas unidades de repetición soportan un grupo electrolito. Policationes y polianiones son polielectrolitos. Estos grupos se disocian en disoluciones acuosas (agua), por lo que quedan como polímeros cargados.</t>
  </si>
  <si>
    <t>Soluciones de neutralización</t>
  </si>
  <si>
    <t>Mezcla en concentraciones relativamente elevadas de un ácido débil y su base conjugada, es decir, sales hidrolíticamente activas.</t>
  </si>
  <si>
    <t>Soluciones retardadoras,mezcla de material retardadora,buffer,solución amortiguadora,solución reguladora,tampón</t>
  </si>
  <si>
    <t>Máquinas lavadoras o secadoras combinadas tipo lavandería</t>
  </si>
  <si>
    <t>Combinación de equipos electronico utilizado para lavar y secar ropa.</t>
  </si>
  <si>
    <t xml:space="preserve">Lavadoras o secadoras para lavandería combinadas </t>
  </si>
  <si>
    <t>Máquinas lavadoras tipo lavandería</t>
  </si>
  <si>
    <t>Equipo electronico usado generalmente para lavar ropa a nivel industrial (lavandería)</t>
  </si>
  <si>
    <t>Lavadoras tipo lavandería,lavandería automática,lavarropa</t>
  </si>
  <si>
    <t>Secadoras de ropa</t>
  </si>
  <si>
    <t>Es un aparato electrodoméstico que se utiliza para secar ropa después de su lavado. Su funcionamiento básico consiste en la introducción forzada de aire caliente en el interior de un tambor giratorio de capacidad variable, dentro del cual va dando vueltas lentamente la ropa húmeda.</t>
  </si>
  <si>
    <t>Secadoras de ropa,sacarropa ,secadora,secarropas</t>
  </si>
  <si>
    <t>Puestos para equipos de lavandería</t>
  </si>
  <si>
    <t>Apoyo de todos los equipos necesarios para una tintorería.</t>
  </si>
  <si>
    <t>Soportes para equipos de tintorería,apoyo para equipos de tintorería</t>
  </si>
  <si>
    <t>Máquinas para planchar o prensas</t>
  </si>
  <si>
    <t>Equipo utilizado dentro de una lavandería para estirar la ropa o una pieza textil</t>
  </si>
  <si>
    <t>Máquinas o prensas para planchado,prensas para planchar al vapor</t>
  </si>
  <si>
    <t>Máquinas para doblar</t>
  </si>
  <si>
    <t xml:space="preserve">Es una máquina que se utiliza principalmente para el plegado de piezas de textil. </t>
  </si>
  <si>
    <t>Máquinas de plegado,máquinas de doblado</t>
  </si>
  <si>
    <t>Máquinas de vapor para planchar</t>
  </si>
  <si>
    <t>Equipos utilizados normalmente en lavanderías industriales para estirar las piezas textiles a través de vapor</t>
  </si>
  <si>
    <t>Máquinas de presión al vapor,máquinas de aplastamiento al vapor</t>
  </si>
  <si>
    <t>Máquinas de lavado en seco</t>
  </si>
  <si>
    <t>Equipos utilizandos para limpieza de prendas de vestir y textiles utilizando un disolvente químico que no sea agua. El disolvente utilizado es típicamente tetracloroetileno (percloroetileno), que la industria llama "perc" o "PERC". Se utiliza para limpiar tejidos delicados que no pueden soportar los avatares de una lavadora y secadora de ropa, sino que también puede eliminar el lavado de mano de obra mano.</t>
  </si>
  <si>
    <t>Máquinas de limpieza en seco,máquina de limpieza en enjuagado,lavado en seco,dry cleaning</t>
  </si>
  <si>
    <t>Carritos de portero</t>
  </si>
  <si>
    <t>Es un carro en el que los profesionales de la limpieza transportan los diferentes utensilios necesarios para realizar su trabajo en un edificio o vía pública.</t>
  </si>
  <si>
    <t>Carros para limpieza,máquina para limpieza</t>
  </si>
  <si>
    <t>Accesorios de carrito de portero</t>
  </si>
  <si>
    <t>Elementos adicionales que se le pueden incluir a los carros en el que los profesionales de la limpieza transportan los diferentes utensilios necesarios para realizar su trabajo en un edificio o vía pública.</t>
  </si>
  <si>
    <t>Accesorios para carros de limpieza,implementos para carros de limpieza</t>
  </si>
  <si>
    <t>Aspiradoras</t>
  </si>
  <si>
    <t>Dispositivo que utiliza una bomba de aire para aspirar el polvo y otras partículas pequeñas de suciedad, generalmente del suelo. La mayoría de hogares con suelo enlosado tienen un modelo doméstico para la limpieza. El polvo se recoge mediante el sistema de filtrado un ciclón para una posterior disposición.</t>
  </si>
  <si>
    <t>Aspiradores,abanico,extractor de aire o extractor</t>
  </si>
  <si>
    <t>Brilladoras de pisos</t>
  </si>
  <si>
    <t>Dispositivo que se utiliza para abrillantar o pulir los diferentes tipos de pisos.</t>
  </si>
  <si>
    <t xml:space="preserve">Pulidores de suelo,escobilla de suelo,màquina pulidora </t>
  </si>
  <si>
    <t>Aspiradoras de combinación secas o húmedas</t>
  </si>
  <si>
    <t>Dispositivos con  una forma especializada de los modelos de cilindro / tambor que se pueden utilizar para limpiar derrames de humedad o líquido. Generalmente están diseñados para alojar tanto ensuciamiento húmeda y seca, y algunas también disponen de un interruptor o conexión de escape para la inversión de la corriente de aire, una función útil para todo, desde la limpieza de una manguera obstruida para soplar el polvo en una esquina para facilitar la recolección.</t>
  </si>
  <si>
    <t>Aspiradores combinados para húmedos o en seco,aspiradores mezclados en frío o en seco</t>
  </si>
  <si>
    <t>Depuradores para pisos</t>
  </si>
  <si>
    <t xml:space="preserve">son un tipo de máquina de limpieza de suelos que se utilizan para fregar un suelo limpio de escombros luz, polvo, aceite, grasa o marcas de piso. Estas máquinas tienen rotativas (disco) o cilíndrica cabeza de lavado y un sistema automatizado de dispensación de solución de limpieza y luego la aspiradora para arriba. Así, en una sola pasada por el suelo, un usuario puede prescindir de limpieza, fregar en el suelo, y luego aspirar todo con una fregadora escobilla de goma adjunto en la parte posterior de la máquina. </t>
  </si>
  <si>
    <t>Limpiadores de suelo,producto de limpieza para el piso,lavadoras de piso,fregadora de piso</t>
  </si>
  <si>
    <t>Barredoras de alfombras</t>
  </si>
  <si>
    <t>Es un dispositivo mecánico para la limpieza de alfombras.</t>
  </si>
  <si>
    <t>Barredoras de alfombras,aspiradoras de alfombras</t>
  </si>
  <si>
    <t>Suministros o accesorios de aspiradoras</t>
  </si>
  <si>
    <t>Elementos o aditamentos que se le pueden adquirir a las aspiradoras.</t>
  </si>
  <si>
    <t>Accesorios o suministros de limpiador de succión,aparatos o abastecimiento de limpiador de aspiración</t>
  </si>
  <si>
    <t>Almohadillas de máquinas de piso</t>
  </si>
  <si>
    <t>Elementos, normalmente en forma de disco utilizados con las maquinas pulidoras de piso para su funcionamiento.</t>
  </si>
  <si>
    <t>Almohadillas de suelo de máquina,cojines de suelo de máquina</t>
  </si>
  <si>
    <t>Equipo de limpieza de alfombras</t>
  </si>
  <si>
    <t>Conjunto de elementos que tienen como principal funcion la de limpieza de alfombras.</t>
  </si>
  <si>
    <t xml:space="preserve">Equipo de limpiar alfombras,útiles de limpiar alfombras </t>
  </si>
  <si>
    <t>Máquina para lavar pisos</t>
  </si>
  <si>
    <t xml:space="preserve">Son un tipo de máquina de limpieza de suelos que se utilizan para fregar un suelo limpio de escombros luz, polvo, aceite, grasa o marcas de piso. Estas máquinas tienen rotativas (disco) o cilíndrica cabeza de lavado y un sistema automatizado de dispensación de solución de limpieza y luego la aspiradora para arriba. Así, en una sola pasada por el suelo, un usuario puede prescindir de limpieza, fregar en el suelo, y luego aspirar todo con una fregadora escobilla de goma adjunto en la parte posterior de la máquina. </t>
  </si>
  <si>
    <t>Máquina para lavar suelos,máquinas para limpiar pisos</t>
  </si>
  <si>
    <t>Raspadores de pisos</t>
  </si>
  <si>
    <t>Herramienta utilizada para frotar ligeramente el suelo quitándole alguna parte superficial</t>
  </si>
  <si>
    <t>Raspadoras de suelos,espátula para rascar pisos</t>
  </si>
  <si>
    <t>Barredoras para pisos</t>
  </si>
  <si>
    <t xml:space="preserve">Son un tipo de máquina de limpieza de suelos que se utilizan para barrer un suelo que contiene cualquier tipo de escombros luz, polvo, aceite, grasa o marcas de piso. </t>
  </si>
  <si>
    <t>Barredora de suelos,barredora de calles</t>
  </si>
  <si>
    <t>Accesorios para brilladoras de pisos</t>
  </si>
  <si>
    <t>Elementos utilizados para alisar o dar tersura y lustre al piso.</t>
  </si>
  <si>
    <t>Accesorios de pulido de suelos,aparato de pulido de pisos</t>
  </si>
  <si>
    <t>Bolsas de basura</t>
  </si>
  <si>
    <t>Es una bolsa de plástico destinada a introducir en ella los residuos generados por la actividad humana cotidiana.</t>
  </si>
  <si>
    <t>Bolsas de basura,cartuchos de basura,funda de basura,funda</t>
  </si>
  <si>
    <t>Es un recipiente usado para almacenar basuras que puede estar hecho de metal o plástico.</t>
  </si>
  <si>
    <t>Envases para residuos o forros rígidos,envases para basura o  cartuchos elástico,cubo de basura,zafacón,bote,contenedor de basura,basurero</t>
  </si>
  <si>
    <t>Urnas de incineración o accesorios</t>
  </si>
  <si>
    <t>Es un recipiente destinado a recoger la ceniza de los cigarrillos así como a extinguir y recoger las colillas.</t>
  </si>
  <si>
    <t>Urnas de fumar o accesorios,recipiente de fumar o implementos,cenicero</t>
  </si>
  <si>
    <t>Tapas de contenedores de basura</t>
  </si>
  <si>
    <t>Pieza que cierra por la parte superior un recipiente donde se deposita los desechos.</t>
  </si>
  <si>
    <t>Tapas de recipientes de desechos,cubridor de recipientes de desechos</t>
  </si>
  <si>
    <t>Bolsas de arena para urnas de incineración</t>
  </si>
  <si>
    <t>Arena utilizada en los ceniceros para mitigar el olor y apagar las colillas.</t>
  </si>
  <si>
    <t>Sacos de arena para urnas,sacos de arena para recipientes</t>
  </si>
  <si>
    <t>Ceniceros</t>
  </si>
  <si>
    <t xml:space="preserve">ceniceros </t>
  </si>
  <si>
    <t>Bolsas para mareo</t>
  </si>
  <si>
    <t>Es una pequeña bolsa suministrada normalmente a los pasajeros a bordo de aviones y barcos para recoger y contener el vómito en caso de mareo.</t>
  </si>
  <si>
    <t>Bolsas para el mareo,cartuchos para  el desmayo,funda,funda enfermo,funda de mareo,bolsa de mareo,bolsa para vomitar,funda para vomitar</t>
  </si>
  <si>
    <t>Bolsas higiénicas</t>
  </si>
  <si>
    <t>Es una pequeña bolsa suministrada para eliminar artículos sanitarios de una manera más discreta.</t>
  </si>
  <si>
    <t>Bolsas higiénicas,catuchos para sanitarios</t>
  </si>
  <si>
    <t>Plumeros para limpiar el polvo</t>
  </si>
  <si>
    <t>Es una herramienta utilizada para la limpieza y el aseo doméstico. Generalmente consiste en un tomador y un extremo al que se le han adherido plumas naturales o artificiales, que forman la superficie para limpiar. Es particularmente útil para quitar el polvo de las superficies.</t>
  </si>
  <si>
    <t>Plumeros,limpión,sacudidor,escobilla,plumier</t>
  </si>
  <si>
    <t>Removedores de pelusa</t>
  </si>
  <si>
    <t xml:space="preserve">Es un rollo de papel adhesivo de un solo lado en un cartón o barril de plástico que está montado sobre un eje central, con un mango unido. El dispositivo facilita la eliminación de pelusa o de otras fibras pequeñas de la mayoría de materiales, tales como ropa, tapicería y ropa de cama. </t>
  </si>
  <si>
    <t>Quitaborras,rodillo de pelusa,removedor de pelusa</t>
  </si>
  <si>
    <t>Esponjas o esponjillas</t>
  </si>
  <si>
    <t>Es un elemento de perfil plástico extrudado de P.V.C. y banda de goma (caucho natural) vulcanizada, muy blanda, indeformable y no quebradiza, unida a un palo de madera o a un tubo de metal, que se utiliza para esparcir y secar el agua de los suelos, y que, unido a un trapo, antecede en muchos países al uso de la mopa.</t>
  </si>
  <si>
    <t>Escobas de goma,escobilla de goma,jalador,escurridor,secador,secador de pisos,secador de vidrios,haragñan,alivio,lampazo</t>
  </si>
  <si>
    <t>Baldes para limpieza</t>
  </si>
  <si>
    <t xml:space="preserve">Es un recipiente capaz de retener líquidos o sustancias que fluyen.Los cubos se han utilizado desde la antigüedad para el transporte de agua desde las fuentes o pozos, para acumularla luego en recipientes donde no se pierda. </t>
  </si>
  <si>
    <t>Cubos,baldes para limpieza,tambo,cubeta para limpieza</t>
  </si>
  <si>
    <t>Limpiadores de presión o de vapor</t>
  </si>
  <si>
    <t>Es un dispositivo mecánico utilizado eficientemente para limpiar todo tipo de superficies o cosas bajo una presión constante o a base de vapor</t>
  </si>
  <si>
    <t>Limpiadoras de presión o de vapor,limpiar a presión o de vapores</t>
  </si>
  <si>
    <t>Escurridor de trapero</t>
  </si>
  <si>
    <t>Es un recipiente capaz de retener liquidos para la tarea de limpieza de pisos y cuenta con un accesorio donde se logra apurar los restos de líquidos de la herramienta para fregar los pisos</t>
  </si>
  <si>
    <t>Escurridor de fregasuelos,secador de pisos</t>
  </si>
  <si>
    <t>Émbolo del lavaplatos o inodoro</t>
  </si>
  <si>
    <t>Utensilio utilizado para desobstruir cañerías a través de un sistema de succióngenerado por fuerza manual aplicada sobre un mango de madera unido, en su parte inferior, a una goma. Se lo utiliza generalmente para destapar inodoros.</t>
  </si>
  <si>
    <t xml:space="preserve">Émbolo buzo de desagüe o inodoro, pistón buceador de tubo de drenaje,sopapa,desatascador,destupidor,sopapo,chupón,destapacaños </t>
  </si>
  <si>
    <t>Equipo de limpieza de drenajes o tubos</t>
  </si>
  <si>
    <t>Elementos destinados a evitar las incrustaciones en tuberias y desagües.</t>
  </si>
  <si>
    <t>Equipo de limpiar tubería o desagües,aparato de limpieza para tuberías  o tubo de drenaje</t>
  </si>
  <si>
    <t>Sartenes desengrasantes</t>
  </si>
  <si>
    <t>Recipiente capaz de retener las grasas que se vayan a eliminar de otro recipiente al momento de hacer una limpieza manual.</t>
  </si>
  <si>
    <t>Cubetas de desengrasado,balde de desague</t>
  </si>
  <si>
    <t>Dispensador de trapos para limpiar</t>
  </si>
  <si>
    <t>Recipiente que alberga elementos utilizados para retirar la suciedad superficial o para secar las superficies que han sido humedecidas</t>
  </si>
  <si>
    <t>Dispensador de trapos de limpiar,servidor de paño de limpieza</t>
  </si>
  <si>
    <t>Máquinas para limpiar ductos</t>
  </si>
  <si>
    <t>Equipos automáticos utilizados para remover la suciedad dentro de conductos.</t>
  </si>
  <si>
    <t>Limpiadoras de conductos,desinfectantes de tubería</t>
  </si>
  <si>
    <t>Raspadores de limpieza</t>
  </si>
  <si>
    <t>Herramienta utilizada para frotar ligeramente una superficie quitándole alguna parte superficial</t>
  </si>
  <si>
    <t>Raspadoras de limpieza,espátula para la limpieza</t>
  </si>
  <si>
    <t>Cuchillas de repuesto para raspadores</t>
  </si>
  <si>
    <t>Repuestos utilizados en las herramienta destinadas para frotar ligeramente una superficie quitándole alguna parte superficial</t>
  </si>
  <si>
    <t>Cuchillas de recambio de raspadora,cuchilla de repuesto de espátulas</t>
  </si>
  <si>
    <t>Cartucheras para esponjas o esponjillas</t>
  </si>
  <si>
    <t>Cubierta utilizados para guardar el escurridos o escobillon de goma.</t>
  </si>
  <si>
    <t>Fundas de lavador o enjugador,cubierta de fregar  o escobilla de goma</t>
  </si>
  <si>
    <t>Accesorios para esponjas o esponjillas</t>
  </si>
  <si>
    <t>Repuestos utilizados para mantener operativo el escurridos o escobillon de goma.</t>
  </si>
  <si>
    <t>Accesorios de lavador o enjugador,aparato para limpieza o escobilla de goma</t>
  </si>
  <si>
    <t>Accesorios para limpiadores de vapor o presión</t>
  </si>
  <si>
    <t>Dispositivos necesarios para un dispositivo mecánico utilizado eficientemente para limpiar todo tipo de superficies o cosas bajo una presión constante o a base de vapor.</t>
  </si>
  <si>
    <t xml:space="preserve">Accesorios de limpiador por chorro de vapor o limpiador a presión,aparato de limpiador por </t>
  </si>
  <si>
    <t>Trapos</t>
  </si>
  <si>
    <t>Utensilio textil de forma cuadrangular que se utiliza en labores de limpieza para sacudir el polvoy limpiar cosas.</t>
  </si>
  <si>
    <t>Trapos,paño,tela,harapo,pingajo</t>
  </si>
  <si>
    <t>Pañitos o toallas para limpiar</t>
  </si>
  <si>
    <t>Paño confeccionado con determinados tejidos (generalmente algodón o microfibras) que tienen la propiedad de absorber líquidos. Las bayetas son útiles que se utilizan para limpiar determinadas superficies lisas. Se emplean bien añadiendo un producto limpiador o desinfectante, bien por sí solas para recoger el agua sobrante.</t>
  </si>
  <si>
    <t>Bayetas,trapos de limpieza,paños de lavar,paños de cocina,trapo,paño</t>
  </si>
  <si>
    <t>Gamuzas o cueros para lavar</t>
  </si>
  <si>
    <t>Es un tipo de piel porosa que se ve favorecida por sus propiedades de absorción suave composición no abrasivo.</t>
  </si>
  <si>
    <t>Gamuza,guanterías lavables ,cuero de venado,guanterias lavables,chamai,shammy</t>
  </si>
  <si>
    <t>Cepillos o recogedores para polvo</t>
  </si>
  <si>
    <t xml:space="preserve">Recipiente en el que se deposita la basura que se ha arrastrado y acumulado con la escoba. Suele consistir en una bandeja abierta por la parte frontal y superior con un mango en su parte posterior. </t>
  </si>
  <si>
    <t>Recogedores,pala,recolector,cogedor,colector,rastra</t>
  </si>
  <si>
    <t>Almohadillas para restregar</t>
  </si>
  <si>
    <t>Es una pequeña almohadilla de metal o de malla de plástico que se utiliza para fregar una superficie. Algunas almohadillas de fibras tienen un lado de un material de tipo esponja suave y la otra es la malla de plástico antes mencionada.</t>
  </si>
  <si>
    <t>Estropajos,fregador,esponja,brillo,lampazo,bayeta,estraza</t>
  </si>
  <si>
    <t>Esponjas</t>
  </si>
  <si>
    <t>Utensilio utilizado para la higiene corporal o la limpieza de otro tipo de superficies. Son especialmente buenas para absorber agua o productos líquidos.</t>
  </si>
  <si>
    <t>Esponjas,trapeador,zacate</t>
  </si>
  <si>
    <t>Escobas</t>
  </si>
  <si>
    <t>Es un cepillo largo para barrer o limpiar el suelo.</t>
  </si>
  <si>
    <t>Escobas,cepillo,escobilla,barredera,escobajo,escobón</t>
  </si>
  <si>
    <t>Cepillos de limpieza</t>
  </si>
  <si>
    <t>Utensilio consistente en un mango y una base, sobre la cual se fijan filamentos flexibles llamados cerdas, utilizado para limpieza en general.</t>
  </si>
  <si>
    <t xml:space="preserve">Cepillos de limpieza,escobilla o brocha de limpieza </t>
  </si>
  <si>
    <t>Cepillos de baño</t>
  </si>
  <si>
    <t>Utensilio consistente en un mango y una base, sobre la cual se fijan filamentos flexibles llamados cerdas, utilizado para limpieza especificamente en los aseos o baños.</t>
  </si>
  <si>
    <t>Cepillos para aseos,escobilla para aseos</t>
  </si>
  <si>
    <t>Manijas de escobas o traperos</t>
  </si>
  <si>
    <t>Son los palos utilizados para instalar las escobas o fregonas.</t>
  </si>
  <si>
    <t>Magos para escobas o fregonas,palos de escobas o trapeador</t>
  </si>
  <si>
    <t>Aplicador de terminado para pisos</t>
  </si>
  <si>
    <t>Utensilio fabricado con la finalidad de darle un mejor acabado a los pisos independientemente del tipo de piso que sea.</t>
  </si>
  <si>
    <t>Aplicador de acabado de suelo,pegamento para el piso</t>
  </si>
  <si>
    <t>Recogedor de basura</t>
  </si>
  <si>
    <t>Utensilio de madera o de aluminio con do so tres dedos mecanizados que se utiliza para recoger la basura.</t>
  </si>
  <si>
    <t>Recogebasuras,recogedor de basura</t>
  </si>
  <si>
    <t>Cauchos de repuesto</t>
  </si>
  <si>
    <t>Accesorios de repuesto para el buen funcionamiento de la herramienta.</t>
  </si>
  <si>
    <t>Gomas de repuesto,pegamento de reserva</t>
  </si>
  <si>
    <t>Sujetador de traperos o escobas</t>
  </si>
  <si>
    <t>Accesorio utilizado para mantener el orden correspondiente en las escobas y fregonas o lampazos</t>
  </si>
  <si>
    <t>Sujeción para la escoba o la fregona,agarre para la escoba o el trapeador</t>
  </si>
  <si>
    <t>Pinzas para equipos de limpieza</t>
  </si>
  <si>
    <t>Una pieza de ferreteria que se usa para abrazar el palo o mango de una herramienta de limpieza.</t>
  </si>
  <si>
    <t>Abrazaderas para el equipo de limpieza,gancho para el equipo de limpieza</t>
  </si>
  <si>
    <t>Cabezas de escoba</t>
  </si>
  <si>
    <t>Es una base, sobre la cual se fijan filamentos flexibles llamados cerdas, utilizado para barrer.</t>
  </si>
  <si>
    <t>Cepillos de escoba,escoba con tubo flexible</t>
  </si>
  <si>
    <t>Sujetadores de pañitos de limpieza</t>
  </si>
  <si>
    <t>Son las almohadillas que se colocan en los cabezales para hacer limpieza.</t>
  </si>
  <si>
    <t>Cabezales de esponjas de limpieza,colchoncillo de esponjas de limpieza</t>
  </si>
  <si>
    <t>Traperos para polvo</t>
  </si>
  <si>
    <t xml:space="preserve">Es una herramienta para limpiar el suelo en húmedo. Para limpiar el suelo, después de humedecerla y de escurrirla, se restriega contra la superficie que se va a limpiar. </t>
  </si>
  <si>
    <t xml:space="preserve">Mopas de polvo,estropajo de polvo </t>
  </si>
  <si>
    <t>Traperos húmedos</t>
  </si>
  <si>
    <t xml:space="preserve">Es una herramienta para limpiar el suelo en húmedo y suele constar de un palo en cuyo extremo se encuentran unos flecos absorbentes. La fregona se suele entender asociada a un cubo provisto de un mecanismo escurridor. Para limpiar el suelo, después de humedecerla y de escurrirla, se restriega contra la superficie que se va a limpiar. </t>
  </si>
  <si>
    <t>Mopas húmedas,trapeador  empapadas,fregona,lampazo,trapeador,trapero,coleto,suape,aljofifa,mocho,mechudo</t>
  </si>
  <si>
    <t>Cabezas de traperos</t>
  </si>
  <si>
    <t>Es el repuesto que va en la parte inferior del mango para limpiar el piso, consiste en longitudes de espesor de hilo o, en los modelos más suaves, hebras suaves de tela absrobente de agua.</t>
  </si>
  <si>
    <t>Cabezas de fregona,parte superior   del trapeador</t>
  </si>
  <si>
    <t>Dispensadores de toallas de papel</t>
  </si>
  <si>
    <t>Son recipientes que tienen como finalidad  almacenar las toallas de papel y mantenerlas a disposición del usuario final.</t>
  </si>
  <si>
    <t>Expendedoras de toallas de papel,distribuidor de toallas de papel</t>
  </si>
  <si>
    <t>Dispensadores de productos sanitarios</t>
  </si>
  <si>
    <t>Son recipientes que tienen como finalidad  almacenar las artículos de higiene y mantenerlas a disposición del usuario final.</t>
  </si>
  <si>
    <t>Expendedoras de artículos de higiene,distribuidor  de artículos de higiene</t>
  </si>
  <si>
    <t>Receptáculos para residuos sanitarios</t>
  </si>
  <si>
    <t>Dispositivo utilizado para resguardar o almacenar los residuos sanitarios hasta su disposición final</t>
  </si>
  <si>
    <t>Recipientes para residuos sanitarios,envase para residuos sanitarios</t>
  </si>
  <si>
    <t>Dispensadores institucionales de jabón o loción</t>
  </si>
  <si>
    <t>Producto que sirve para higiene personal y para lavar determinados objetos.</t>
  </si>
  <si>
    <t>Jabón de uso público o expendedoras de loción,jabòn de utilización  o distribuidor de loción</t>
  </si>
  <si>
    <t>Accesorios para urinales o inodoros</t>
  </si>
  <si>
    <t>Elementos utilizados para higiene dentro de los baños.</t>
  </si>
  <si>
    <t>Accesorios para urinarios o aseos,aparatos para urinarios o limpieza</t>
  </si>
  <si>
    <t>Dispensadores de ambientadores</t>
  </si>
  <si>
    <t>Dispositivo utilizado para controlar los olores, facilitando el rociar con olores más amigables al olfato el ambiente.</t>
  </si>
  <si>
    <t>Aparatos ambientadores de aire,desodorante ambiental,dispositivo aromatizador para el aire</t>
  </si>
  <si>
    <t>Secadores de manos institucionales</t>
  </si>
  <si>
    <t>Dispositivos electrónicos utilizados para eliminar el exceso de humedad en nuestras manos dentro de un baño de uso público.</t>
  </si>
  <si>
    <t>Secadores de mano de uso público,secador de mano de uso común</t>
  </si>
  <si>
    <t>Dispensador de papel de seda del cuarto de baño</t>
  </si>
  <si>
    <t>Son recipientes que tienen como finalidad  almacenar el papel de seda del cuarto de baño y mantenerlas a disposición del usuario final.</t>
  </si>
  <si>
    <t>Dispensador de papel de seda del cuarto de baño,servidor de papel de seda del cuarto de baño</t>
  </si>
  <si>
    <t>Dispensadores de pañuelos faciales</t>
  </si>
  <si>
    <t>Son recipientes que tienen como finalidad  almacenar el papel para cara y mantenerlas a disposición del usuario final.</t>
  </si>
  <si>
    <t>Dispensadores de papel para cara ,servidor de papel para cara</t>
  </si>
  <si>
    <t>Dispensadores de papel higiénico</t>
  </si>
  <si>
    <t>Son recipientes que tienen como finalidad  almacenar el papel higienico  y mantenerlas a disposición del usuario final.</t>
  </si>
  <si>
    <t>Dispensadores de papel higiénico,servidor de papel higiénico</t>
  </si>
  <si>
    <t>Dispensadores de limpiador</t>
  </si>
  <si>
    <t>Son recipientes que tienen como finalidad  almacenar los productores limpiadores y mantenerlas a disposición del usuario final, con la finalidad de facilitarle el uso a los empleados.</t>
  </si>
  <si>
    <t>Dispensador de productos limpiadores,servidor de productos limpiadores</t>
  </si>
  <si>
    <t>Limpiadores de pisos</t>
  </si>
  <si>
    <t>Productos químicos utilizados exclusivamente para limpiar los suelo.</t>
  </si>
  <si>
    <t>Limpiadores de suelos ,limpiadores de piso</t>
  </si>
  <si>
    <t>Terminados o ceras para pisos</t>
  </si>
  <si>
    <t>Productos químicos especiales para pulir pisos, losas, encimeras, marcos de ventana.</t>
  </si>
  <si>
    <t>Abrillantadores o acabados de suelos,maquinas pulidoras o superficie pulida</t>
  </si>
  <si>
    <t>Desinfectantes para uso doméstico</t>
  </si>
  <si>
    <t>Preparaciones con propiedades germicidas y bactericidas, es decir, que eliminan microorganismos patógenos. Los desinfectantes para ambientes domésticos deben de tener un aroma agradable, para lo cual se le pueden adicionar esencias aromáticas, las cuales no alteran en absoluto el poder del ingrediente activo.</t>
  </si>
  <si>
    <t>Desinfectantes domésticos,detergente o antiséptico para el hogar</t>
  </si>
  <si>
    <t>Limpiadores de amoniaco</t>
  </si>
  <si>
    <t>Desinfectantes que estan formulados principalmente con el compuesto químico cuya molécula consiste en un átomo de nitrógeno (N) y tres átomos de hidrógeno (H)</t>
  </si>
  <si>
    <t>Productos de limpieza de amoniaco,artículo de limpieza de amoniaco</t>
  </si>
  <si>
    <t>Limpiadores de propósito general</t>
  </si>
  <si>
    <t>Son preparaciones que se pueden utilizar para un número de aplicaciones, con el objetivo de eliminar la suciedad, germenes y bacterias de determinadas superficies.</t>
  </si>
  <si>
    <t>Limpiadores de uso general,detergente de aplicación general</t>
  </si>
  <si>
    <t>Pulidores o ceras para muebles</t>
  </si>
  <si>
    <t>Preparación con propiedadades especiales para abrillantar y pulir muebles.</t>
  </si>
  <si>
    <t>Barniz o ceras de muebles,esmalte o lustradores de muebles</t>
  </si>
  <si>
    <t>Blanqueadores</t>
  </si>
  <si>
    <t>Disolución aguosa oxidante, frecuentemente utilizada como desinfectante, como decolorante y en general como solvente de materia orgánica.</t>
  </si>
  <si>
    <t>Lejías,blanqueador,polvo de blanquear,cloro,lavandina</t>
  </si>
  <si>
    <t>Germicida seco</t>
  </si>
  <si>
    <t>Es un poderoso desinfectante elaborado con materias primas naturales, como la biomasa de cítricos. No es tóxico. El Germicida está elaborado con mezclas de extractos naturales, lo que lo convierte en un desinfectante de amplio espectro. Su acción desinfectante puede ser utilizada en: industria alimenticia, comedores industriales, restaurantes, así como en cualquier lugar donde se necesite una eficiente desinfección de agua, fruta y verdura.</t>
  </si>
  <si>
    <t>Germicida seca,antiséptico vaporizador</t>
  </si>
  <si>
    <t>Productos para limpiar o brillar zapatos</t>
  </si>
  <si>
    <t>Producto comercial utilizado para dar lustre, impermeabilizar, mejorar la apariencia y aumentar la vida útil de cueros, zapatos o botas.</t>
  </si>
  <si>
    <t>Productos para limpiar zapatos,pulir zapatos,artículo para limpiar zapatos,lustrar zapatos,betún para calzado,betún,betún para zapatos</t>
  </si>
  <si>
    <t>Productos para el lavaplatos</t>
  </si>
  <si>
    <t>Producto químico utilizado con la finalidad de remover de impurezas los platos.</t>
  </si>
  <si>
    <t>Productos para lavar platos,artículo para lavar platos</t>
  </si>
  <si>
    <t>Productos de lavandería</t>
  </si>
  <si>
    <t>Producto químicos utilizados con la finalidad de remover de impurezas dentro la lavandería.</t>
  </si>
  <si>
    <t xml:space="preserve">Productos de lavandería , artículos de lavandería </t>
  </si>
  <si>
    <t>Refrescador de aire</t>
  </si>
  <si>
    <t>Es un aparato que sirve para desodorizar y perfumar locales cerrados. La función del ambientador es la de rodear a una persona, situación, etc., de notas evocadoras de algún medio social, época o lugar determinados. En definitiva podemos decir que tienen la función de aromatizar el ambiente. Hay que destacar que la clave y la esencia del ambientador es el perfume, es decir, el ambientador nace como consecuencia del perfume.</t>
  </si>
  <si>
    <t>Refrescante de aire,ambientador,aerosol</t>
  </si>
  <si>
    <t>Limpiador de pantallas</t>
  </si>
  <si>
    <t>Producto químico utilizado con la finalidad de remover de impurezas la pantalla de algún dispositivo electrónico</t>
  </si>
  <si>
    <t>Limpia Pantalla,limpia  mamparas</t>
  </si>
  <si>
    <t>Limpiadores o pulidores de metales</t>
  </si>
  <si>
    <t>Producto químico utilizado con la finalidad de remover o pulir de impurezas la pantalla de algún dispositivo electrónico</t>
  </si>
  <si>
    <t>Limpiadores o pulidores de metal,detergentes o abrillantador de metal</t>
  </si>
  <si>
    <t>Limpiador de drenajes</t>
  </si>
  <si>
    <t>Producto químico que vertiendolos en los los tubos de alcantarilla desbloquea o ayuda a prevenir la ocurrencia de los desagües tapados.</t>
  </si>
  <si>
    <t>Limpiador de desagüe,limpiador de drenaje</t>
  </si>
  <si>
    <t>Desodorantes</t>
  </si>
  <si>
    <t>Productos químicos  que eliminan de una corriente gaseosa los compuestos que provocan los malos olores.</t>
  </si>
  <si>
    <t>Desodorizadores,aromatizadores,perfumadores ambientales</t>
  </si>
  <si>
    <t>Protectores de uso doméstico o para automotores</t>
  </si>
  <si>
    <t>Productos químicos utilizados para la limpieza tanto en casa como en atomoviles</t>
  </si>
  <si>
    <t xml:space="preserve">Protectores de automotores o de casa,revestimiento de automóvil </t>
  </si>
  <si>
    <t>Antiséptico de aire</t>
  </si>
  <si>
    <t xml:space="preserve">Es un desinfectante que actúa sobre los organismos o microorganismos microbiológicos en el aire. </t>
  </si>
  <si>
    <t>Limpiadores de aire,desinfectante,aerosol</t>
  </si>
  <si>
    <t>Limpiadores cáusticos</t>
  </si>
  <si>
    <t xml:space="preserve">Limpiador altamente alcalino para limpieza de equipo en el procesamiento de alimentos e industria lechera. </t>
  </si>
  <si>
    <t>Limpiadores cáusticos,limpiadores corrosivos</t>
  </si>
  <si>
    <t>Limpiadores derivados del petróleo</t>
  </si>
  <si>
    <t>Productos derivados del petroleo utilizado para remover la suciedad de las superficies.</t>
  </si>
  <si>
    <t>Limpiadores derivados del petróleo,limpiadores obtenido del petróleo</t>
  </si>
  <si>
    <t>Compuestos desengrasantes</t>
  </si>
  <si>
    <t>Productos utilizados para la eliminación de los ácidos grasos de un objeto.</t>
  </si>
  <si>
    <t>Compuestos desengrasantes,combinación para remover la grasa</t>
  </si>
  <si>
    <t>Compuestos para remover carbón</t>
  </si>
  <si>
    <t>Productos utilizados para eliminar la materia sólida, ligera, negra y muy combustible, resultante de la destilación o de la combustión incompleta de la leña u de otros cuerpos orgaánicos.</t>
  </si>
  <si>
    <t>Compuestos que eliminan el carbón,mezcla que eliminan el carbón</t>
  </si>
  <si>
    <t>Descongelantes o deshieladores</t>
  </si>
  <si>
    <t>Productos químicos que evitan o eliminan la condensación y escarcha del parabrisa u otras superficies.</t>
  </si>
  <si>
    <t>Descongelantes,derretir,disolver,descongelar</t>
  </si>
  <si>
    <t>Limpiadores de vidrio o ventanas</t>
  </si>
  <si>
    <t>Producto químico utilizado para remover la suciedad y manchas de ventanas, vidrios y otras superficies reflectivas.</t>
  </si>
  <si>
    <t>Productos de limpieza de ventanas,mercancía de limpieza de ventana</t>
  </si>
  <si>
    <t>Limpiadores de superficie de contacto</t>
  </si>
  <si>
    <t>Productos químicos multipropositos utilizados para remover la suciedad al contacto con ellas.</t>
  </si>
  <si>
    <t>Productos de limpieza de superficies de contacto,mercancìa de limpieza de superficie de puesta de mano</t>
  </si>
  <si>
    <t>Limpiadores de alfombras o tapizados</t>
  </si>
  <si>
    <t>Productos quñimicos utilizados para remover la suciedad de cualquier superficie textil.</t>
  </si>
  <si>
    <t>Productos de limpieza de alfombras o tapicerías,mercancía de limpieza de alfombras o tapiz</t>
  </si>
  <si>
    <t>Limpiadores o removedores de manchas</t>
  </si>
  <si>
    <t>Es un producto de limpieza que se aplica directamente sobre las manchas para eliminarlas.</t>
  </si>
  <si>
    <t>Quitamanchas,removedor,sacamanchas</t>
  </si>
  <si>
    <t>Limpiadores de automotores</t>
  </si>
  <si>
    <t>Producto de limpieza que se utilizan para remover suciedad de las superficies dentro y fuera del vehículo.</t>
  </si>
  <si>
    <t>Productos de limpieza para automóviles,mercancía de limpieza para automóviles</t>
  </si>
  <si>
    <t>Limpiadores de baños</t>
  </si>
  <si>
    <t>Son soluciones químicas que se utilizan para la limpieza de la taza del baño, por lo general en combinación con un cepillo de baño.</t>
  </si>
  <si>
    <t>Productos de limpieza del baño,artículo de limpieza del baño</t>
  </si>
  <si>
    <t>Limpiadores de muebles</t>
  </si>
  <si>
    <t>Son soluciones químicas que se utilizan para la limpieza muebles de casa y oficina.</t>
  </si>
  <si>
    <t>Productos de limpieza de muebles,artículo  de limpieza de muebles</t>
  </si>
  <si>
    <t>Ácido muriático</t>
  </si>
  <si>
    <t>Es una disolución acuosa del gas cloruro de hidrógeno (HCl). Es muy corrosivo y ácido. Se emplea comúnmente como reactivo químico y se trata de un ácido fuerte que se disocia completamente en disolución acuosa. Se usa, por ejemplo, para limpiar, tratar y galvanizar metales, curtir cueros, y en la refinación y manufactura de una amplia variedad de productos.</t>
  </si>
  <si>
    <t>Ácido muriático,ácido hidroclórico,ácido clorhídrico,ácido clorhídrico,ácido muriático,espíritu de sal,ácido marino,ácido de sal,ácido hidroclórico,agua fuerte,salfumán</t>
  </si>
  <si>
    <t>Productos anti polvo</t>
  </si>
  <si>
    <t>Productos químicos utilizados para evitar la acumulación de polvo en superficies.</t>
  </si>
  <si>
    <t>Productos antipolvo,artículo  antipolvo</t>
  </si>
  <si>
    <t>Antisépticos para uso en alimentos</t>
  </si>
  <si>
    <t>Productos desinfectante que se utiliza para limpiar y desinfectar todas las áreas de preparación de alimentos, tales como tablas de cortar, mesas de trabajo etc.</t>
  </si>
  <si>
    <t>Esterilizadores de alimentos,esterilizante de alimento</t>
  </si>
  <si>
    <t>Soluciones para limpiar joyas</t>
  </si>
  <si>
    <t>Productos quìmicos utilizados para mejorar la apariencia de las joyas.</t>
  </si>
  <si>
    <t>Soluciones de limpieza de joyas,mezcla de limpieza de joyas</t>
  </si>
  <si>
    <t>Almohadillas absorbentes</t>
  </si>
  <si>
    <t>Las almohadillas son eficaces para recoger derrames en espacios confinados y para limpiar equipos.</t>
  </si>
  <si>
    <t>Alfombrillas absorbentes,almohadillas absorventes</t>
  </si>
  <si>
    <t>Absorbentes granulares</t>
  </si>
  <si>
    <t>Son absorbentes de usos múltiples, que son ideales para líquidos derrame de limpeza, embalaje de laboratorio y la estabilización de los líquidos libres. Mantenga las superficies de los pisos de las instalaciones limpias, seguras y secas.</t>
  </si>
  <si>
    <t>Absorbente Granular,absorvente para  hacer granos</t>
  </si>
  <si>
    <t>Compuesto taponador</t>
  </si>
  <si>
    <t>Se puede utilizar internamente o externamente como mortero de obturación impermeable o donde se requiera un fraguado rápido y ganar fuerza primitiva: Tapar las fugas de agua y filtraciones, Sellado de grietas fugas, Sellado de superficies húmedas</t>
  </si>
  <si>
    <t>Compuesto tapador,mezcla con tapdera</t>
  </si>
  <si>
    <t>Medias absorbentes</t>
  </si>
  <si>
    <t>Elemento de contención de derrames de cualquier tipo de sustancia, para mantenerlo confinado al area que este elemento ocupa</t>
  </si>
  <si>
    <t>Puntas absorbentes,punta esponjosa,manguera absorbente,gusano absorbente</t>
  </si>
  <si>
    <t>Kits para derrames</t>
  </si>
  <si>
    <t>Dispositivos o elementos destinados para ser usado al momento de ocasionarse un accidente dentro de la empresa.</t>
  </si>
  <si>
    <t>Equipos para vertidos,artefacto para vaciar</t>
  </si>
  <si>
    <t>Bandejas absorbentes</t>
  </si>
  <si>
    <t>Bandejas absorbentes, bandeja esponjosa</t>
  </si>
  <si>
    <t>Escobas absorbentes</t>
  </si>
  <si>
    <t>Barreras absorbentes ,vallas absorventes</t>
  </si>
  <si>
    <t>Almohadas absorbentes</t>
  </si>
  <si>
    <t>Almohadas absorbentes,cojín secante</t>
  </si>
  <si>
    <t>Almohadillas o rollos absorbentes</t>
  </si>
  <si>
    <t>Rollos o almohadillas absorbentes ,rodillo  o  almohadas permeable</t>
  </si>
  <si>
    <t>Kits de limpieza industrial</t>
  </si>
  <si>
    <t>Dispositivos o elementos destinados para ser usado al momento de ocasionarse un accidente dentro de la industria</t>
  </si>
  <si>
    <t>Kits de limpieza industrial,conjunto de limpieza  industrial</t>
  </si>
  <si>
    <t>Kits de limpieza para uso general</t>
  </si>
  <si>
    <t>Dispositivos o elementos utilizados para confeccionar la limpieza general</t>
  </si>
  <si>
    <t>Kits de limpieza de uso general,conjunto de limpieza  de uso general</t>
  </si>
  <si>
    <t>Baños maría para uso comercial</t>
  </si>
  <si>
    <t>Utencilios de cocina industrial utilizado en laboratorios de quimica y en la cocina, para conferir temperatua uniforma a una sustancia líquida o sólida o para calentarla lentamente.</t>
  </si>
  <si>
    <t>equipo para cocinar o calentar,cacerolas de bano maria de uso comercial</t>
  </si>
  <si>
    <t>Hornos de barbecue para uso comercial</t>
  </si>
  <si>
    <t>Aparato para asar alimentos con el humo caliente produccido por el fuego de leña.</t>
  </si>
  <si>
    <t>equipo para cocinar o calentar,hornos de barbacoa de uso comercial,barbecue,bbq,parrilla</t>
  </si>
  <si>
    <t>Asadores de uso comercial</t>
  </si>
  <si>
    <t>Aparato para asar alimentos con el humo caliente produccido por la combustión de algun material.</t>
  </si>
  <si>
    <t>equipo para cocinar o calentar,parrillas de uso comercial,asador</t>
  </si>
  <si>
    <t>Parrillas de carbón para uso comercial</t>
  </si>
  <si>
    <t>Aparato para asar alimentos con el humo caliente produccido por el fuego de carbon</t>
  </si>
  <si>
    <t>equipo para cocinar o calentar,parrillas de carbon de uso comercial,asador</t>
  </si>
  <si>
    <t>Cafeteras o máquinas para hacer té helado de uso comercial</t>
  </si>
  <si>
    <t>Es el aparato de cocina que permite preparar café como bebida caliente en grandes proporciones.</t>
  </si>
  <si>
    <t>equipo para cocinar o calentar,cafeteras o teteras de te con hielo de uso comercial,greca</t>
  </si>
  <si>
    <t>Calentadoras de café para uso comercial</t>
  </si>
  <si>
    <t>Dispositivo eléctrico que tiene la función de mantener tasas de café calientes.</t>
  </si>
  <si>
    <t>equipo para cocinar o calentar,calentadores de cafe de uso comercial,greca</t>
  </si>
  <si>
    <t>Hornos de convección para uso comercial</t>
  </si>
  <si>
    <t>Son equipos de oficina que logra crear una temperatura uniforme de cocción.</t>
  </si>
  <si>
    <t>equipo para cocinar o calentar,hornos de conveccion de uso comercial</t>
  </si>
  <si>
    <t>Tostadoras sinfín para uso comercial</t>
  </si>
  <si>
    <t>Electrodoméstico que sirve para totar rebanasa de molde u otro tipo de pan similar y es transportado a través de una cinta a lo largo del proceso.</t>
  </si>
  <si>
    <t>equipo para cocinar o calentar,tostadores de cinta de uso comercial</t>
  </si>
  <si>
    <t>Freidoras para uso comercial</t>
  </si>
  <si>
    <t>Es un electrodoméstico usado en la cocina para freír alimentos.</t>
  </si>
  <si>
    <t>equipo para cocinar o calentar,freidoras para uso comercial</t>
  </si>
  <si>
    <t>Calentadoras de comida para uso comercial</t>
  </si>
  <si>
    <t>Equipos utilizados para incrementar o mantener la temperatura de los alimentos, para su posterior consumo.</t>
  </si>
  <si>
    <t>equipo para cocinar o calentar,calentadores de comida de uso comercial</t>
  </si>
  <si>
    <t>Planchas para uso comercial</t>
  </si>
  <si>
    <t>Instrumento de cocina que emplea la distribución de calor sobre los alimentos debido a la conductividad del material con que esta fabricado. Los alimentos puestos sobre la placa de metal reciben el calor y se van cocinando.</t>
  </si>
  <si>
    <t>equipo para cocinar o calentar,planchas de uso comercial</t>
  </si>
  <si>
    <t>Parrillas metálicas para uso comercial</t>
  </si>
  <si>
    <t xml:space="preserve">Es un utensilio de hierro con forma de rejilla que se sitúa encima del fuego y encima de él lo que se ha de asar o tostar. Se la ubica a una distancia prudencial del fuego o las brasas. </t>
  </si>
  <si>
    <t>equipo para cocinar o calentar,parrillas para uso comercial</t>
  </si>
  <si>
    <t>Lámparas de calor para uso comercial</t>
  </si>
  <si>
    <t>Equipos utilizados para mantener la temperatura a los alimentos para su posterior consumo.</t>
  </si>
  <si>
    <t>equipo para cocinar o calentar,lamparas de calor de uso comercial</t>
  </si>
  <si>
    <t>Ollas de vapor de alta presión para uso comercial</t>
  </si>
  <si>
    <t>Es un recipiente hermético para cocinar que no permite la salida de aire o líquido por debajo de una presión establecida. Debido a que el punto de ebullición del agua aumenta cuando se incrementa la presión, la presión dentro de la olla permite subir la temperatura de ebullición por encima de 100 °C (212 °F), en concreto hasta unos 130 °C.</t>
  </si>
  <si>
    <t>equipo para cocinar o calentar,ollas a presion de uso comercial</t>
  </si>
  <si>
    <t>Parrillas para perros calientes para uso comercial</t>
  </si>
  <si>
    <t>equipo para cocinar o calentar,parrillas de uso comercial para perritos calientes,parrilla para hot dog</t>
  </si>
  <si>
    <t>Hornos microondas para uso comercial</t>
  </si>
  <si>
    <t>Es un electrodoméstico usado en la cocina para calentar alimentos que funciona mediante la generación de ondas electromagnéticas en la frecuencia de las microondas, en torno a los 2,45 GHz.</t>
  </si>
  <si>
    <t>equipo para cocinar o calentar,hornos microondas de uso comercial</t>
  </si>
  <si>
    <t>Hornos para uso comercial</t>
  </si>
  <si>
    <t xml:space="preserve">Es un dispositivo que genera calor y que lo mantiene dentro de un compartimento cerrado. Se utiliza tanto en la cocina para cocinar, calentar o secar alimentos, como en la industria. </t>
  </si>
  <si>
    <t>equipo para cocinar o calentar,hornos de uso comercial</t>
  </si>
  <si>
    <t>Ollas para cocinar pasta para uso comercial</t>
  </si>
  <si>
    <t xml:space="preserve">Es un recipiente  profundo para hervir pasta, generalmente con dos asas, a diferencia del cazo que tiene un mango en lugar de asas. </t>
  </si>
  <si>
    <t>equipo para cocinar o calentar,ollas de uso comercial para hervir pasta,cacerola,cazuela</t>
  </si>
  <si>
    <t>Hornos de pizza para uso comercial</t>
  </si>
  <si>
    <t>Es un dispositivo que genera calor y que lo mantiene dentro de un compartimento cerrado especialmente diseñados para cocinar las pizzas</t>
  </si>
  <si>
    <t>equipo para cocinar o calentar,hornos para pizza de uso comercial</t>
  </si>
  <si>
    <t>Máquinas de maíz pira para uso comercial</t>
  </si>
  <si>
    <t>Equipos diseñados para adquirir grandes temperaturas y así poder explotar o cocinar el grano de maíz, para hacer palomistas de maíz.</t>
  </si>
  <si>
    <t>equipo para cocinar o calentar,maquinas para hacer palomitas de uso comercial, máquina para hacer popcorn</t>
  </si>
  <si>
    <t>Planchas de estufa para uso comercial</t>
  </si>
  <si>
    <t>Son todos los electrodomésticos utilizados en la cocina pero de una gama con un costo de adquisición más económico que una profesional</t>
  </si>
  <si>
    <t>equipo para cocinar o calentar,cocinas economicas de uso comercial</t>
  </si>
  <si>
    <t>Asadores para uso comercial</t>
  </si>
  <si>
    <t>Equipo utilizado para asar la carne ensartada, a través de una varilla larga sólida para mantener los alimentos sobre el fuego.</t>
  </si>
  <si>
    <t>equipo para cocinar o calentar,asadoras de uso comercial</t>
  </si>
  <si>
    <t>Ahumadores u hornos para ahumar para uso comercial</t>
  </si>
  <si>
    <t xml:space="preserve">Equipos utilizados para ahumar, que consiste en someter a alimentos a humo proveniente de fuegos realizados de maderas de poco nivel de resina. </t>
  </si>
  <si>
    <t>equipo para cocinar o calentar,ahumadores u hornos para ahumado de uso comercial</t>
  </si>
  <si>
    <t>Ollas de vapor para uso comercial</t>
  </si>
  <si>
    <t>equipo para cocinar o calentar,ollas de cocer a bano maria de uso comercial</t>
  </si>
  <si>
    <t>Tostadoras para uso comercial</t>
  </si>
  <si>
    <t>Electrodoméstico que sirve para totar rebanasa de molde u otro tipo de pan similar.</t>
  </si>
  <si>
    <t>equipo para cocinar o calentar,tostadores de uso comercial</t>
  </si>
  <si>
    <t>Hierros para waffles para uso comercial</t>
  </si>
  <si>
    <t>Es una máquina especialmente creada para cocinar  waffles. Es de metal que se calienta y con una base en forma de rejilla permite darles a las masas su forma tradicional</t>
  </si>
  <si>
    <t>equipo para cocinar o calentar,barquilleros electricos de uso comercial,gofrera,pancake,waflera</t>
  </si>
  <si>
    <t>Barbecues</t>
  </si>
  <si>
    <t>equipo para cocinar o calentar,barbacoas</t>
  </si>
  <si>
    <t>Máquinas de crepes para uso comercial</t>
  </si>
  <si>
    <t xml:space="preserve">Es un dispositivo de cocción utilizado para hacer crepes, tortas, panqueques, blinis o tortillas. </t>
  </si>
  <si>
    <t>equipo para cocinar o calentar,maquinas de uso comercial para hacer crepes</t>
  </si>
  <si>
    <t>Ollas de presión o freidoras de presión</t>
  </si>
  <si>
    <t>equipo para cocinar o calentar,ollas a presion o sartenes de presion</t>
  </si>
  <si>
    <t>Ollas arroceras para uso comercial</t>
  </si>
  <si>
    <t>Es un dispositivo usado principalmente para cocinar arroz</t>
  </si>
  <si>
    <t>equipo para cocinar o calentar,ollas de uso comercial para hacer el arroz,ollas arroceras,vaporera de arroz,arrocera</t>
  </si>
  <si>
    <t>Ollas o calderas para salmón para uso comercial</t>
  </si>
  <si>
    <t>Dispositivo utilizado para calentar el salmon en un líquido mientras se agita lentamente.</t>
  </si>
  <si>
    <t>equipo para cocinar o calentar,escalfadores o hervidores de uso comercial para salmon</t>
  </si>
  <si>
    <t>Máquinas o accesorios para algodón dulce para uso comercial</t>
  </si>
  <si>
    <t>Equipo utilizado para formar una  golosina muy popular a lo largo de todo el mundo formado por una serie de hilos de azúcar enredados alrededor de un palo o cono.</t>
  </si>
  <si>
    <t>equipo para cocinar o calentar,maquinas de algodones de azucar de uso comercial o accesorios,nube, nube de algodón</t>
  </si>
  <si>
    <t>Mezcladores para uso comercial</t>
  </si>
  <si>
    <t>Es un electrodoméstico de cocina para triturar los alimentos consiguiendo purés más o menos líquidos.</t>
  </si>
  <si>
    <t>equipos para preparado de alimentos,jugera de uso comercial,batidora de vaso,licuadora</t>
  </si>
  <si>
    <t>Abrelatas eléctricos para uso comercial</t>
  </si>
  <si>
    <t>Es un electrodoméstico ideado para abrir latas de conservas</t>
  </si>
  <si>
    <t>equipos para preparado de alimentos,abrelatas electricas de uso comercial</t>
  </si>
  <si>
    <t>Cortadores o cortadores en cubos o en dados para uso comercial</t>
  </si>
  <si>
    <t>Es un eletrodoméstico ideado para cortar en trozos cualquier tipo de alimentos para su posterior preparación.</t>
  </si>
  <si>
    <t>equipos para preparado de alimentos,trozadores y cortadores para uso comercial</t>
  </si>
  <si>
    <t>Moledoras de café para uso comercial</t>
  </si>
  <si>
    <t>Se trata de una herramienta empleada en la cocina para moler los granos de café y prepararlos para degustar una taza de café.</t>
  </si>
  <si>
    <t>equipos para preparado de alimentos,molinillos de cafe de uso comercial,molino de café</t>
  </si>
  <si>
    <t>Moledoras de alimentos para uso comercial</t>
  </si>
  <si>
    <t>Se trata de una herramienta empleada en la cocina para moler los alimentos.</t>
  </si>
  <si>
    <t>equipos para preparado de alimentos,molinillos de alimentos de uso comercial</t>
  </si>
  <si>
    <t>Rallos para uso comercial</t>
  </si>
  <si>
    <t xml:space="preserve">Es un utensilio de cocina empleado para picar muy finamente (rallar) algunos alimentos con carácter sólido, tales como frutas, verduras, pan duro, etc. </t>
  </si>
  <si>
    <t>equipos para preparado de alimentos,ralladores de uso comercial,guayo,rallo</t>
  </si>
  <si>
    <t>Exprimidores de jugo para uso comercial</t>
  </si>
  <si>
    <t xml:space="preserve">Es un electrodoméstico utilizado para extraer el zumo de las frutas y hortalizas por centrifugación, separándolo de los componentes sólidos. </t>
  </si>
  <si>
    <t>equipos para preparado de alimentos,licuadoras de uso comercial,licuadora,juguera,extractor de jugos</t>
  </si>
  <si>
    <t>Licuadoras para uso comercial</t>
  </si>
  <si>
    <t>Es un electrodoméstico que permite batir o mezclar alimentos blandos, esponjar y emulsionar mezclas y salsas, y montar claras de huevo a punto de nieve.</t>
  </si>
  <si>
    <t>equipos para preparado de alimentos,batidoras de uso comercial,mezcladora,túrmix,licuadora</t>
  </si>
  <si>
    <t>Máquinas de pasta para uso comercial</t>
  </si>
  <si>
    <t>Es un dispositivo de cocina utilizado para hacer pasta, desde la masa de la misma en sus diferentes formas.</t>
  </si>
  <si>
    <t>equipos para preparado de alimentos,maquinas para hacer pasta de uso comercial</t>
  </si>
  <si>
    <t>Peladores para uso comercial</t>
  </si>
  <si>
    <t>Dispositivos de cocina para quitarle la piel  o cascara a frutas, vegetales y hortalizas.  Acomodandose a las formas de cada uno.</t>
  </si>
  <si>
    <t>equipos para preparado de alimentos,peladoras de uso comercial</t>
  </si>
  <si>
    <t>Escalas para uso comercial</t>
  </si>
  <si>
    <t>Es un instrumento que sirve para medir masa y cuerpo.</t>
  </si>
  <si>
    <t>equipos para preparado de alimentos,balanzas de uso comercial,pesa</t>
  </si>
  <si>
    <t>Procesadores de alimentos para uso comercial</t>
  </si>
  <si>
    <t>Es un electrodoméstico usado para realizar diversas tareas repetitivas en el proceso de preparación de la comida. Actualmente el término alude casi siempre a un aparato eléctrico, si bien hay algunos dispositivos mecánicos que realizan la misma función.</t>
  </si>
  <si>
    <t>equipos para preparado de alimentos,robots de cocina de uso comercial,procesador de alimentos,multiprocesadora,procesadora</t>
  </si>
  <si>
    <t>Máquinas de amasar para uso comercial</t>
  </si>
  <si>
    <t>Son electrodomésticos utilizados para formar o hacer masa, mezclando harina o cosa semejante con agua u otro líquido.</t>
  </si>
  <si>
    <t>equipos para preparado de alimentos,maquinas para amasar de uso comercial</t>
  </si>
  <si>
    <t>Sets o bolsas para hielo para uso comercial</t>
  </si>
  <si>
    <t>Son dispositivos fabricados en plásticos o en cauchos para almacenar agua, para su posterior congelación.</t>
  </si>
  <si>
    <t>equipos para preparado de alimentos,bolsas o bandejas de uso comercial para fabricar hielo</t>
  </si>
  <si>
    <t>Lavadoras de platos para uso comercial</t>
  </si>
  <si>
    <t>Es un aparato mecánico para limpiar los restos de la comida de la vajilla, cristalería y utensilios de cocina.</t>
  </si>
  <si>
    <t>equipos para preparado de alimentos,lavaplatos de uso comercial,lavavajilla de uso comercial,lavacopas,dishwasher,lavadora de plato automatica</t>
  </si>
  <si>
    <t>Tajadores de alimentos para uso comercial</t>
  </si>
  <si>
    <t>Equipo que se utiliza para cortar los alimentos en los espesores deseados.</t>
  </si>
  <si>
    <t>equipos para preparado de alimentos,rebanadoras de alimentos de uso comercial,máquina de corte</t>
  </si>
  <si>
    <t>Espátulas plásticas para uso comercial</t>
  </si>
  <si>
    <t>Son para trabajos pesados, están diseñados en una pieza y son de plástico. Son seguras para utilizar con comida, no se oxidan y ayudan a limpiar y levantar alimento facilmente</t>
  </si>
  <si>
    <t>equipos para preparado de alimentos,palas de plastico para uso comercial</t>
  </si>
  <si>
    <t>Dispensador de bebidas carbonatadas</t>
  </si>
  <si>
    <t>Equipo electrónico utilizado para la distribución de bebidas carbonatada o sodas en un determinado sitio</t>
  </si>
  <si>
    <t>distribuidores automaticos de comida y bebida,distribuidor automatico de bebidas carbonicas,fuentes de soda</t>
  </si>
  <si>
    <t>Dispensador de bebidas no carbonatadas</t>
  </si>
  <si>
    <t>Equipo electrónico utilizado para la distribución de bebidas no carbonatada o sodas en un determinado sitio</t>
  </si>
  <si>
    <t>distribuidores automaticos de comida y bebida,distribuidor automaticos de bebidas no carbonicas</t>
  </si>
  <si>
    <t>Dispensadores de leche</t>
  </si>
  <si>
    <t>Equipo electrónico utilizado para la distribución de leche en un determinado sitio.</t>
  </si>
  <si>
    <t>distribuidores automaticos de comida y bebida,distribuidores automaticos de leche</t>
  </si>
  <si>
    <t>Bombas de melaza (syrup)</t>
  </si>
  <si>
    <t>Dispositivo para dispensar de una forma práctica el sirope.</t>
  </si>
  <si>
    <t>distribuidores automaticos de comida y bebida,bombas de jarabe</t>
  </si>
  <si>
    <t>Máquinas de cappuccino o expreso</t>
  </si>
  <si>
    <t>Dispositivo para dispensar bebidas preparadas con café y con y sin leche a una temperatura recomendada.</t>
  </si>
  <si>
    <t>distribuidores automaticos de comida y bebida,maquinas de capuchinos o expresos</t>
  </si>
  <si>
    <t>Máquinas de leche malteada</t>
  </si>
  <si>
    <t>Dispositivo para la creación de es una bebida elaborada a base de leche y frutas, chocolate, turrón o también helado.</t>
  </si>
  <si>
    <t>distribuidores automaticos de comida y bebida,maquinas de batidos de leche,malteada,batido,batida</t>
  </si>
  <si>
    <t>Máquinas de helados suaves</t>
  </si>
  <si>
    <t>Dispositivos utilizados para el almacenamiento y posterior distribución del helado suave.</t>
  </si>
  <si>
    <t>distribuidores automaticos de comida y bebida,distribuidores automaticos de helados</t>
  </si>
  <si>
    <t>Máquinas de granizados</t>
  </si>
  <si>
    <t xml:space="preserve">Dispositivos utilizados para el almacenamiento y posterior distribución de un refresco o refrigerio compuesto de hielo troceado o rallado con sirope o jarabe de sabores variados. </t>
  </si>
  <si>
    <t>distribuidores automaticos de comida y bebida,maquinas de granizados,frío frío, yun yun</t>
  </si>
  <si>
    <t>Dispensadores de hielo</t>
  </si>
  <si>
    <t>Equipos electrónicos para el suministro de hielo para poder enfriar bebias y otras cosas.</t>
  </si>
  <si>
    <t>distribuidores automaticos de comida y bebida,distribuidores automaticos de hielo</t>
  </si>
  <si>
    <t>Fuentes o contenedores de burbujeo de bebidas</t>
  </si>
  <si>
    <t>Dispositivo electrónico que esta diseñado para proporcionar agua potable.</t>
  </si>
  <si>
    <t>distribuidores automaticos de comida y bebida,fuentes de agua potable</t>
  </si>
  <si>
    <t>Dispensadores de agua embotellada o accesorios</t>
  </si>
  <si>
    <t>Dispositivo utilizado para distribuir el agua.</t>
  </si>
  <si>
    <t>distribuidores automaticos de comida y bebida,dispensadores de agua embotellada</t>
  </si>
  <si>
    <t>Dispensadores de tazas</t>
  </si>
  <si>
    <t>Elemento de almacenamiento de envases de papel u otro material para luego ser distribuidos al usuario final</t>
  </si>
  <si>
    <t>distribuidores automaticos de comida y bebida,dispensador de tazas</t>
  </si>
  <si>
    <t>Mezcladores de cócteles o accesorios</t>
  </si>
  <si>
    <t>Recipiente especialmente diseñado para mezclar bebidas. Lo utilizan sobre todo los barmen en bares y discotecas para la preparación de cócteles.</t>
  </si>
  <si>
    <t>distribuidores automaticos de comida y bebida,coctelera o accesorios de coctel</t>
  </si>
  <si>
    <t>Dispensadores de agua caliente</t>
  </si>
  <si>
    <t>Dispositivo electrónico que esta diseñado para proporcionar agua potable caliente.</t>
  </si>
  <si>
    <t>distribuidores automaticos de comida y bebida,termos,dispensadores de agua caliente</t>
  </si>
  <si>
    <t>Máquina ralladora de hielo</t>
  </si>
  <si>
    <t>distribuidores automaticos de comida y bebida,maquinas granizadoras de hielo o accesorios</t>
  </si>
  <si>
    <t>Cubiertos para uso comercial</t>
  </si>
  <si>
    <t>Se refiere a cualquier parte implemento usado en la preparación, servicio y sobre todo comer alimentos .</t>
  </si>
  <si>
    <t>menaje y utensilios de cocina,cuberteria de uso comercial</t>
  </si>
  <si>
    <t>Útiles de cocina y comedor</t>
  </si>
  <si>
    <t>Moldes para uso comercial</t>
  </si>
  <si>
    <t>menaje y utensilios de cocina,moldes de uso comercial,moldes para queques,moldes para pizza,moldes para kuchen</t>
  </si>
  <si>
    <t>Cucharones para uso comercial</t>
  </si>
  <si>
    <t>Es un instrumento con forma similar a la cuchara, dotado de un mecanismo, creado específicamente para dar forma de bola al helado. En la actualidad existen versiones en distintos tamaños y su uso ha sido generalizado en el ámbito de la gastronomía para dar forma de bola a diferentes masas o cremas que tengan la suficiente consistencia. Aun así, su uso más habitual es el de dar forma de bola a la crema de helado</t>
  </si>
  <si>
    <t>menaje y utensilios de cocina,palas de uso comercial,funderelele</t>
  </si>
  <si>
    <t>Tazas medidoras para uso comercial</t>
  </si>
  <si>
    <t>Utensilio de cocina empleado fundamentalmente en la medida de diferentes volúmenes de líquidos o materiales pulverulentos empleados como ingredientes para cocinar, en especial para volúmenes desde 50 ml.</t>
  </si>
  <si>
    <t>menaje y utensilios de cocina,tazas para medir de uso comercial,jarra medidora,vaso medidor,taza dosificadora</t>
  </si>
  <si>
    <t>Tazones para mezclar para uso comercial</t>
  </si>
  <si>
    <t>Es un recipiente utilizado para la mezcla de ingredientes.</t>
  </si>
  <si>
    <t>menaje y utensilios de cocina,boles de uso comercial para batir</t>
  </si>
  <si>
    <t>Latas de ponqués o pies para uso comercial</t>
  </si>
  <si>
    <t>Es una pieza, o un conjunto de piezas acopladas, interiormente huecas para hcer pasteles o pie</t>
  </si>
  <si>
    <t>menaje y utensilios de cocina,moldes para pasteles o empanadas de uso comercial</t>
  </si>
  <si>
    <t>Latas de pizza para uso comercial</t>
  </si>
  <si>
    <t>Pieza o conjunto de piezas acopladas en que se hace en hueco la forma de una pizza.</t>
  </si>
  <si>
    <t>menaje y utensilios de cocina,moldes para pizza de uso comercial</t>
  </si>
  <si>
    <t>Sartenes de salsa o para sofreír para uso comercial</t>
  </si>
  <si>
    <t>Es un utensilio de cocina, usado para freír y saltear, generalmente en aceite o mantequilla. Consiste en un recipiente metálico de bordes bajos y abiertos y una manija que puede ser plástica (baquelita), del mismo metal o de madera, para sujetarlo.</t>
  </si>
  <si>
    <t>menaje y utensilios de cocina,cacerolas o sartenes hondas de uso comercial,sartenes, cacerolas,ollas,sarten</t>
  </si>
  <si>
    <t>Ollas para salsas o cocción para uso comercial</t>
  </si>
  <si>
    <t>Es un utensilio de cocina, usaro para preparar salss.  Consiste en un recipiente metálico hondo y dos agarraderas para poder sujetarla</t>
  </si>
  <si>
    <t>menaje y utensilios de cocina,pucheros o cazuelas de uso comercial</t>
  </si>
  <si>
    <t>Tapas para sartenes u ollas para uso comercial</t>
  </si>
  <si>
    <t>Pieza que cierra las ollas, sartenes, cazuelas, etc.</t>
  </si>
  <si>
    <t>menaje y utensilios de cocina,tapaderas para ollas y sartenes de uso comercial</t>
  </si>
  <si>
    <t>Rodillos de amasar para uso comercial</t>
  </si>
  <si>
    <t>Utensilio de cocina de forma cilíndrica, de longitud entre los 20 y los 40 centímetros, que se emplea para extender la pasta que se empleará en la elaboración de tarta, pasta, strudel, etc.</t>
  </si>
  <si>
    <t>menaje y utensilios de cocina,rodillos de amasar de uso comercial,palo de amasar,rodillo,rodillo de cocina,uslero</t>
  </si>
  <si>
    <t>Coladeras para uso comercial</t>
  </si>
  <si>
    <t xml:space="preserve">Es un utensilio de cocina que emplea el concepto de criba o filtro de alimentos con el objeto de escurrir. </t>
  </si>
  <si>
    <t>menaje y utensilios de cocina,coladores de uso comercial</t>
  </si>
  <si>
    <t>Batidoras manuales para uso comercial</t>
  </si>
  <si>
    <t xml:space="preserve">Es un utensilio de cocina empleado en la mezcla de alimentos. Se suelen construir estos batidores con hilos (o varillas) curvados de metal enlazados en un mango; existen variantes modernas en plástico y algunas en madera de bambú. </t>
  </si>
  <si>
    <t>menaje y utensilios de cocina,batidores de uso comercial,batidor</t>
  </si>
  <si>
    <t>Woks para uso comercial</t>
  </si>
  <si>
    <t>Es una especie de sartén empleada en el Extremo Oriente y el Sureste Asiático. Esta sartén se emplea para saltear  los alimentos mediante un movimiento constante denominado en la gastronomía china (cantonesa) como "wok hei" .</t>
  </si>
  <si>
    <t>menaje y utensilios de cocina,woks de uso comercial,wok,sartén</t>
  </si>
  <si>
    <t>Cucharas de servir para uso comercial</t>
  </si>
  <si>
    <t xml:space="preserve">Es una especie de cuchara de gran tamaño con un asa alargada. El uso del cucharón es doble: por un lado, con su cazuela se puede extraer de la olla una porción; por otra parte, permite remover los contenidos de un recipiente cuando estos se están cocinando. </t>
  </si>
  <si>
    <t>menaje y utensilios de cocina,cucharones de uso comercial,cazo</t>
  </si>
  <si>
    <t>Bolsa para cubiertos para uso comercial</t>
  </si>
  <si>
    <t>Funda, normalmente de papel, donde se introducen todos los utensilios necesarios para comer.</t>
  </si>
  <si>
    <t>menaje y utensilios de cocina,saco de uso comercial para cuchilleria</t>
  </si>
  <si>
    <t>Equipos o moldes para decorar ponqués</t>
  </si>
  <si>
    <t>Conjunto de elementos utilizados en la cocina para adornar los dulces (cake, tarta)</t>
  </si>
  <si>
    <t>menaje y utensilios de cocina,equipo o moldes para decorar las tartas</t>
  </si>
  <si>
    <t>Vajilla fina para servicio de comidas</t>
  </si>
  <si>
    <t>Es el conjunto de utensilios que se utilizan para el servicio de la mesa, es decir, trasladar, servir y permitir ingerir la comida.</t>
  </si>
  <si>
    <t>tazas para servicio de mesa,vajillas de servicio,vajilla,platos,fuentes,cuchillos, tenedores, cucharas, cucharones, pinzas, batidores, espatulas, espumadero</t>
  </si>
  <si>
    <t>Cubertería para servicio de comidas</t>
  </si>
  <si>
    <t>tazas para servicio de mesa,platos y cubiertos de servicio,cuchilleria,cuchillos,tenedores,cucharas de sopa,cucharas de te,cucharas de cafe,platos hondos, platos bajos, platos de pan, cuchillo, cuchara de postre,cuchara sopera, posillos</t>
  </si>
  <si>
    <t>Vasos para servicio de comidas</t>
  </si>
  <si>
    <t>Pieza cóncava de diferentes tamaños capaz de contener algo</t>
  </si>
  <si>
    <t>tazas para servicio de mesa,vasos de servicio,vasos para tragos, vasos plasticos</t>
  </si>
  <si>
    <t>Copas para servicio de comidas</t>
  </si>
  <si>
    <t>Es un cavidad cóncava de diferentes tamaños capaz de contener algo pero esta cavidad se encuentra arriba de una base y un tallo.</t>
  </si>
  <si>
    <t>tazas para servicio de mesa,copas de servicio,copa para el vino, copa para el agua, copas, copones</t>
  </si>
  <si>
    <t>Tazas o tazones (mugs) para servicio de comidas</t>
  </si>
  <si>
    <t>Es un recipiente con una sola asa, usado básicamente para tomar líquidos, por lo general calientes.</t>
  </si>
  <si>
    <t>tazas para servicio de mesa,tazas para servicio de mesa,tazas con plato,tazones,mug,taza de cafe,taza de te,jarro</t>
  </si>
  <si>
    <t>Canastas para servir para servicio de comidas</t>
  </si>
  <si>
    <t>Es un recipiente tejido con mimbres, juncos u otras plantas utilizado para transportar objetos. Puede ser abierta o cerrada y suele contar con un asa central para facilitar su manejo</t>
  </si>
  <si>
    <t>tazas para servicio de mesa,cestas para servir,paneras, salseras, bowl, fuentes, budineras, asafates</t>
  </si>
  <si>
    <t>Jarras para servicio de comidas</t>
  </si>
  <si>
    <t>Es una vasija de barro, cristal u otro material con el cuello y boca anchos y una o más asas de origen árabe.</t>
  </si>
  <si>
    <t>tazas para servicio de mesa,jarras de servicio,jarro de vidrio, jarro plastico</t>
  </si>
  <si>
    <t>Ollas para servicio de comidas</t>
  </si>
  <si>
    <t>Recipiente para servir la comida en buffet, tiene la posibilidad de colocarle un calentador para que mantenga caliente la comida.</t>
  </si>
  <si>
    <t>tazas para servicio de mesa,escalfadores de servicio</t>
  </si>
  <si>
    <t>Teteras o cafeteras para servicio de comidas</t>
  </si>
  <si>
    <t>Es un recipiente para hacer Café y son recipientes para hervir el té mediante aplicación directa de una fuente de calor.</t>
  </si>
  <si>
    <t>tazas para servicio de mesa,cafeteras o teteras de servicio,greca</t>
  </si>
  <si>
    <t>Vasijas de barro para servicio de comidas</t>
  </si>
  <si>
    <t xml:space="preserve">Es un recipiente amplio y profundo que, por lo general, dispone de una tapadera a juego, y que se usa para servir alimentos tales como sopas, guisados, ponches, etc. </t>
  </si>
  <si>
    <t>tazas para servicio de mesa,soperas de servicio</t>
  </si>
  <si>
    <t>Baldes de hielo o baldes para enfriar el vino para servicio de comidas</t>
  </si>
  <si>
    <t>Es un recipiente donde se colocan las botellas de vino y hielo para enfriarlas.  Adicional pueden haber electrodomésticos que se utilizan para enfriar las botellas de vino.</t>
  </si>
  <si>
    <t>tazas para servicio de mesa,cubiteras o enfriadores de vino de servicio</t>
  </si>
  <si>
    <t>Dispensadores de condimentos para servicio de comidas</t>
  </si>
  <si>
    <t>Recipiente que distribuye un ingrediente o mezcla añadida a la comida para darle un sabor especial o complementarla</t>
  </si>
  <si>
    <t>tazas para servicio de mesa,dispensadores de condimentos,alcuzas, saleros, pimienteros</t>
  </si>
  <si>
    <t>Tazones de ponche para servicio de comidas</t>
  </si>
  <si>
    <t>Es un envase o cuenco, a menudo grande y amplia, en la que se sirve el ponche</t>
  </si>
  <si>
    <t>tazas para servicio de mesa,poncheras,poncheras de servicio</t>
  </si>
  <si>
    <t>Botellones de vino para servicio de comidas</t>
  </si>
  <si>
    <t>Es un envase normalmente de vidrio que se utiliza para almacenar grandes cantidades de vino y en algunas ocasiones se pueden encontrar dentro de una canasta de mimbre.</t>
  </si>
  <si>
    <t>tazas para servicio de mesa,garrafas de vino de servicio</t>
  </si>
  <si>
    <t>Bandejas para servicio de comidas</t>
  </si>
  <si>
    <t>Es una plataforma baja diseñada para transportar cosas, especialmente, bebidas y servicios de alimentación</t>
  </si>
  <si>
    <t>tazas para servicio de mesa,bandejas de servicio,bandejas de acero, bandejas de plastico, bandejas de madera, bandejas de acrilico, bandejas de vidrio</t>
  </si>
  <si>
    <t>Dispensadores de servilletas para servicio de comidas</t>
  </si>
  <si>
    <t>Elemento de servicio que se utiliza para almacenar y distribuir las piezas de papel que usa cada comensal para limpiarse los labios y las manos.</t>
  </si>
  <si>
    <t>tazas para servicio de mesa,dispensadoras de servilletas del servicio de alimento</t>
  </si>
  <si>
    <t>Aparatos de fondue para servicio de comidas</t>
  </si>
  <si>
    <t xml:space="preserve">Elementos utilizados para sumergir con un pincho pequeñas piezas de alimentos en líquidos calientes como queso derretido, aceite o chocolate, en una pequeña olla de barro cocido o de hierro fundido, común para todos los comensales y colocada en el centro de la misma mesa; el recipiente típico se llama caquelon, o fondue para los hispanoparlantes. </t>
  </si>
  <si>
    <t>tazas para servicio de mesa,kits de fondue de servicios de alimentacion</t>
  </si>
  <si>
    <t>Rollos para cubrir la mesa para servicio de comidas</t>
  </si>
  <si>
    <t>Consiste en una bobina de papel utlizado para eliminar el uso de manteles de tela para las mesas.</t>
  </si>
  <si>
    <t>tazas para servicio de mesa,rollos de manteles de papel de servicios de alimentacion,gorra de chef desechable,delantal de chef desechable, mascarilla de chef desechable</t>
  </si>
  <si>
    <t>Vasos o tazas o tazones (mugs) o tapas de contenedores para servicio de comidas</t>
  </si>
  <si>
    <t>Utensilios para servir y tomar cualquier tipo de líquido durante la comida.</t>
  </si>
  <si>
    <t>tazas para servicio de mesa,tapas o jarras o tazas o vasos de servicios de alimentacion,jarros</t>
  </si>
  <si>
    <t>Dispensadores de pitillos</t>
  </si>
  <si>
    <t>Elemento de servicio que se utiliza para almacenar y distribuir los solvete.</t>
  </si>
  <si>
    <t>tazas para servicio de mesa,bombillas,solvete,boquilla,pajilla,carrizo</t>
  </si>
  <si>
    <t>Sillas para restaurantes</t>
  </si>
  <si>
    <t>Es un mueble cuya finalidad es servir de asiento a una sola persona en un restaurante. Suele tener cuatro patas, aunque puede haber de una, dos, tres o más</t>
  </si>
  <si>
    <t>mobiliario de restaurantes,sillas de restaurantes</t>
  </si>
  <si>
    <t>Cabinas para restaurantes</t>
  </si>
  <si>
    <t>Es una construcción ligera formada por varias columnas o pilares que sostienen una cubierta. Puede tener abiertos los lados, siendo entonces equivalente a un pabellón, un templete o un baldaquino; o tenerlos cerrados, con lo que se asemeja a una caseta (en cuyo caso la función sustentante puede recaer en los propios paneles o tabiques de cerramiento, dado lo ligero de la estructura).</t>
  </si>
  <si>
    <t>mobiliario de restaurantes,quioscos,quioscos de diarios,glorieta,puesto,carpa,stan</t>
  </si>
  <si>
    <t>Barras de ensalada</t>
  </si>
  <si>
    <t>Es un mobiliario de restaurante utilizado para enseñar los diferentes tipos de ensaladas y aderezos para las misma, para que los comensales se sirvan.</t>
  </si>
  <si>
    <t>mobiliario de restaurantes,mostradores de ensaladas,salad bars,salad bar</t>
  </si>
  <si>
    <t>2.6.1.2.01</t>
  </si>
  <si>
    <t>Muebles de alojamiento, excepto de oficina y estantería</t>
  </si>
  <si>
    <t>Superficies de mesa</t>
  </si>
  <si>
    <t>Decoraciones que se colocan al centro de una mesa, normalmente se utilizan en restaurantes y eventos especiales.</t>
  </si>
  <si>
    <t>mobiliario de restaurantes,centros de mesa</t>
  </si>
  <si>
    <t>Taburetes de bar</t>
  </si>
  <si>
    <t>Es un mueble cuya finalidad es servir de asiento a una sola persona en un bar, con la particularidad que es más alto que una silla normal.</t>
  </si>
  <si>
    <t>mobiliario de restaurantes,taburetes de bar</t>
  </si>
  <si>
    <t>Bares permanentes</t>
  </si>
  <si>
    <t>Es un establecimiento comercial donde se sirven bebidas alcohólicas y no alcohólicas y aperitivos, generalmente para ser consumidos de inmediato en el mismo establecimiento en un servicio de barra.</t>
  </si>
  <si>
    <t>mobiliario de restaurantes,bares permanentes</t>
  </si>
  <si>
    <t>Bares portátiles</t>
  </si>
  <si>
    <t>Es un estructura portatil donde se sirven bebidas alcohólicas y no alcohólicas.</t>
  </si>
  <si>
    <t>mobiliario de restaurantes,bares portatiles</t>
  </si>
  <si>
    <t>Mostradores</t>
  </si>
  <si>
    <t>Es un mueble cerrado y acristalado que se utiliza para exponer artículos frágiles o valiosos: porcelana, joyas, libros antiguos, vajillas, etc.</t>
  </si>
  <si>
    <t>suministros y equipo de manipulacion y almacenamiento,mostradores,vitrina,mostrador</t>
  </si>
  <si>
    <t>Mostradores para mantener caliente la comida</t>
  </si>
  <si>
    <t>Es un mueble cerrado y acristalado que se utiliza para exponer comidas y  mantenerlas caliente.</t>
  </si>
  <si>
    <t>suministros y equipo de manipulacion y almacenamiento,mostradores en caliente</t>
  </si>
  <si>
    <t>Mostradores refrigerados</t>
  </si>
  <si>
    <t>Es un mueble cerrado y acristalado que se utiliza para exponer comidas y  bebidas para mantenerlas frías.</t>
  </si>
  <si>
    <t>suministros y equipo de manipulacion y almacenamiento,mostradores refrigerados</t>
  </si>
  <si>
    <t>Mostradores para helados</t>
  </si>
  <si>
    <t>Es un mueble cerrado y acristalado que se utiliza para exponer helados.</t>
  </si>
  <si>
    <t>suministros y equipo de manipulacion y almacenamiento,mostradores de helados</t>
  </si>
  <si>
    <t>Equipos para enfriar vasos</t>
  </si>
  <si>
    <t>Dispositivos utilizados para enfriar vidrio.</t>
  </si>
  <si>
    <t>suministros y equipo de manipulacion y almacenamiento,equipo para enfriar el vidrio</t>
  </si>
  <si>
    <t>Contenedores fríos</t>
  </si>
  <si>
    <t>Es un dispositivo empleado principalmente en cocina y en laboratorio, con un compartimento principal en el que se mantiene una temperatura de entre 2 y 6 °C y también, frecuentemente, un compartimento extra utilizado para congelación a -18 °C y llamado, apropiadamente, congelador.</t>
  </si>
  <si>
    <t>suministros y equipo de manipulacion y almacenamiento,neveras,refrigerador,frigorifico,heladera</t>
  </si>
  <si>
    <t>Guantes para abastecimiento de comidas por encargo (catering) o dispensadores de guantes</t>
  </si>
  <si>
    <t>Elemento de servicio que se utiliza para almacenar y distribuir guantes para manipular alimentos.</t>
  </si>
  <si>
    <t>suministros y equipo de manipulacion y almacenamiento,dispensadores de guantes o de guantes para servir alimentos</t>
  </si>
  <si>
    <t>Máquinas dispensadoras de porciones únicas con tazas</t>
  </si>
  <si>
    <t>Es una máquina que proporciona aperitivos, bebidas, golosinas y otros productos a los consumidores por medidas individuales. Se trata de vender sin la presencia de un dependiente para cobrar los artículos</t>
  </si>
  <si>
    <t>maquinas expendedoras de liquidos,maquinas expendedoras de raciones independientes con tazas</t>
  </si>
  <si>
    <t>Maquinas dispensadoras de cantidades grandes</t>
  </si>
  <si>
    <t>Es una máquina que proporciona aperitivos, bebidas, golosinas y otros productos a los consumidores a granel. Se trata de vender sin la presencia de un dependiente para cobrar los artículos</t>
  </si>
  <si>
    <t>maquinas expendedoras de liquidos,maquinas expendedoras a granel</t>
  </si>
  <si>
    <t>Máquinas expendedoras de botellas o latas</t>
  </si>
  <si>
    <t>Es una máquina que proporciona bebidas en latas o botellas. Se trata de vender sin la presencia de un dependiente para cobrar los artículos</t>
  </si>
  <si>
    <t>maquinas expendedoras de piezas/unidades,maquinas expendedoras de botellas o latas</t>
  </si>
  <si>
    <t>Máquinas de bolas de dulce o novedades para niños</t>
  </si>
  <si>
    <t>Es una máquina que proporciona chicles, caramelos o regalos para niños.</t>
  </si>
  <si>
    <t>maquinas expendedoras de piezas/unidades,maquinas de chicles, caramelos o novedades para ninos</t>
  </si>
  <si>
    <t>Máquinas exhibidoras de snacks o productos en paquetes pequeños</t>
  </si>
  <si>
    <t>Es una máquina que proporciona aperitivos. Se trata de vender sin la presencia de un dependiente para cobrar los artículos</t>
  </si>
  <si>
    <t>maquinas expendedoras de piezas/unidades,maquinas de tentempies o productos en envases pequenos</t>
  </si>
  <si>
    <t>Máquinas expendedoras de comidas a la carta</t>
  </si>
  <si>
    <t>Es una máquina que proporciona comidas precocidas a los consumidores.</t>
  </si>
  <si>
    <t>maquinas expendedoras de piezas/unidades,maquinas expendedoras de comidas a la carta</t>
  </si>
  <si>
    <t>Máquinas de confitería helada</t>
  </si>
  <si>
    <t>Es una máquina que proporciona pastelitos congelados a  los consumidores.</t>
  </si>
  <si>
    <t>maquinas expendedoras de piezas/unidades,maquinas de pastelitos congelados</t>
  </si>
  <si>
    <t>Dispensadores de ítems de acomodación personal</t>
  </si>
  <si>
    <t>maquinas expendedoras de piezas/unidades,maquinas distribuidoras de articulos de uso personal</t>
  </si>
  <si>
    <t>Máquinas de cigarrillos</t>
  </si>
  <si>
    <t>Es una máquina que proporciona cigarrillos a los consumidores.</t>
  </si>
  <si>
    <t>maquinas expendedoras de piezas/unidades,maquinas de cigarrillos</t>
  </si>
  <si>
    <t>Dispensadores de medicamentos</t>
  </si>
  <si>
    <t>Es una máquina que proporciona medicinas a los consumidores.</t>
  </si>
  <si>
    <t>maquinas expendedoras de piezas/unidades,dosificadores de farmacos</t>
  </si>
  <si>
    <t>Máquinas expendedoras de papas a la francesa</t>
  </si>
  <si>
    <t>Es una máquina que proporciona patatas fritas a los consumidores.</t>
  </si>
  <si>
    <t>maquinas expendedoras de alimentos al encargo,maquinas expendedoras de patatas fritas</t>
  </si>
  <si>
    <t>Máquinas expendedoras de maíz pira</t>
  </si>
  <si>
    <t>Es una máquina que proporciona palomitas de maíz a  los consumidores.</t>
  </si>
  <si>
    <t>maquinas expendedoras de alimentos al encargo,maquinas expendedoras de cabritas,maquinas expendedoras de palomitas</t>
  </si>
  <si>
    <t>Máquinas expendedoras de boletas</t>
  </si>
  <si>
    <t>Es una máquina que se para vender algo al introducir el dinero.  Normalmente se usan para el pago de estacionamientos y de boletos de autobuses.</t>
  </si>
  <si>
    <t>maquinas expendedoras servicios y billetes,distribuidoras automaticas de billetes</t>
  </si>
  <si>
    <t>Máquinas expendedoras de pólizas de seguros</t>
  </si>
  <si>
    <t>Es una máquina que proporciona pólizas de seguro.</t>
  </si>
  <si>
    <t>maquinas expendedoras servicios y billetes,maquinas expendedoras de polizas de seguros</t>
  </si>
  <si>
    <t>Máquinas de estampillas</t>
  </si>
  <si>
    <t>Es una máquina que proporciona sellos a los intersados.</t>
  </si>
  <si>
    <t>maquinas expendedoras servicios y billetes,maquinas expendedoras de sellos</t>
  </si>
  <si>
    <t>Máquinas de cajero automático atm</t>
  </si>
  <si>
    <t xml:space="preserve">Es una máquina expendedora usada para extraer dinero utilizando una tarjeta de plástico con una banda magnética o chip  sin necesidad de personal del banco. </t>
  </si>
  <si>
    <t>maquinas expendedoras de moneda,cajeros automaticos (atm),ATM</t>
  </si>
  <si>
    <t>Máquinas para cambiar billetes en monedas</t>
  </si>
  <si>
    <t>Máquinas utilizadas parar cambiar de dinero en papel a monedas cada vez que es introducido un billete.</t>
  </si>
  <si>
    <t>maquinas expendedoras de moneda,cambiadoras de billetes a monedas</t>
  </si>
  <si>
    <t>Máquinas para cambiar moneda extranjera</t>
  </si>
  <si>
    <t>Máquinas automáticas que proceden a realizar cambio de divisas, es decir que introduce una moneda de un país y le es cambiado por otra moneda.</t>
  </si>
  <si>
    <t>maquinas expendedoras de moneda,maquinas para cambio de divisas</t>
  </si>
  <si>
    <t>Equipos de transferencia electrónica de fondos para puntos de venta</t>
  </si>
  <si>
    <t>Es el equipo electrónico que se utiliza en un sistema de pago electrónico implique transferencias electrónicas de fondos basados ​​en el uso de tarjetas de pago, como las tarjetas de débito o de crédito, en las terminales ubicadas en los puntos de venta.</t>
  </si>
  <si>
    <t>maquinas expendedoras de moneda,equipo para el punto de venta de transferencia electronica de fondos,punto de venta,pos</t>
  </si>
  <si>
    <t>Accesorios para máquinas de cajero automático</t>
  </si>
  <si>
    <t xml:space="preserve">Respuestos parar las máquina expendedora usada para extraer dinero utilizando una tarjeta de plástico con una banda magnética o chip  sin necesidad de personal del banco. </t>
  </si>
  <si>
    <t>maquinas expendedoras de moneda,accesorios de cajero automatico</t>
  </si>
  <si>
    <t>2.6.2.4.01</t>
  </si>
  <si>
    <t> Mobiliario y equipo educacional y recreativo</t>
  </si>
  <si>
    <t>Máquinas de póker o tragamonedas</t>
  </si>
  <si>
    <t xml:space="preserve">Son máquinas que a cambio de una cantidad de dinero apostada dan un tiempo de juego y eventualmente un premio en efectivo.
</t>
  </si>
  <si>
    <t>maquinas de juego operado con monedas,maquinas de poquer o tragaperras,máquinas tragamonedas</t>
  </si>
  <si>
    <t>Ruedas de ruleta</t>
  </si>
  <si>
    <t xml:space="preserve">Elemeno utilizado para realizar el juego de azar, el cual consiste en la aparente quietud del centro, el aumento de velocidad conforme nos alejamos de él, la posibilidad de que se detenga en un punto al azar; todo esto tuvo que influir en el desarrollo de distintos juegos que tienen la rueda como base.
</t>
  </si>
  <si>
    <t>mesas de juego y juegos,ruedas de ruleta,ruleta</t>
  </si>
  <si>
    <t>Mesas de naipes</t>
  </si>
  <si>
    <t>Mueble utilizado para los juego de de naipes.</t>
  </si>
  <si>
    <t>mesas de juego y juegos,mesas para las naipes,cartas,barajas</t>
  </si>
  <si>
    <t>Sistemas de manejo de mesas de juego</t>
  </si>
  <si>
    <t>Sistema informatico que permite el monitoreo y contro de las mesas de juego de un casino.  Brinda a su vez estadisticas y reportes.</t>
  </si>
  <si>
    <t>gestion de juego y sistemas de apostar a red,sistemas de gerencia de las mesas de juego,sistema de apuesta</t>
  </si>
  <si>
    <t>Juegos de apuestas en red</t>
  </si>
  <si>
    <t>Sistema informático habilitado en línea como una forma de juego basado en el azar, del que se espera obtener algún tipo de beneficio. El procedimiento de apuesta consiste en un depósito de dinero o algún objeto de valor en función de un evento contingente, con el objetivo de obtener dinero o bienes adicionales.</t>
  </si>
  <si>
    <t>gestion de juego y sistemas de apostar a red,juegos de apostar a red</t>
  </si>
  <si>
    <t>Antigüedades</t>
  </si>
  <si>
    <t>Son objetos que han alcanzado una edad que le hace testigo del pasado.</t>
  </si>
  <si>
    <t>Antigüedades,reliquias,objeto para coleccionistas</t>
  </si>
  <si>
    <t>2.6.9.5.02</t>
  </si>
  <si>
    <t>Antigüedades, bienes artísticos y otros objetos de arte</t>
  </si>
  <si>
    <t>Recuerdos (souvenirs)</t>
  </si>
  <si>
    <t>Es un objeto que atesora a las memorias que están relacionadas a él. Se utiliza para los artículos traídos al hogar de lugares turísticos. Tales artículos están marcados a veces o grabados para indicar que su valor es sentimental más que práctico.</t>
  </si>
  <si>
    <t>Recuerdos o souvenirs,memorias u objeto de recuerdo,souvenir,suvenir,recuero,recuerdos</t>
  </si>
  <si>
    <t>Colecciones de monedas</t>
  </si>
  <si>
    <t>Son monedas de interés para los coleccionistas, son monedas de acuñadas de curso legal pero que nunca han sido puestas en circulación.</t>
  </si>
  <si>
    <t>Colecciones de monedas sin circular,recopilación de monedas sin circular</t>
  </si>
  <si>
    <t>Colecciones de estampillas</t>
  </si>
  <si>
    <t>Es la colección de sellos postales y objetos relacionados.</t>
  </si>
  <si>
    <t>Colecciones de sellos,recopilación de sellos</t>
  </si>
  <si>
    <t>Alfombras antiguas</t>
  </si>
  <si>
    <t>Es el término con que se designa cualquier tejido, con un edad que le hace testigo del pasado, confeccionado en un telar en seda, lana, hilo o fibra. y utilizada para cubrir el suelo de una estancia</t>
  </si>
  <si>
    <t>Alfombras antiguas,alfombras viejas</t>
  </si>
  <si>
    <t>Artículos excavados</t>
  </si>
  <si>
    <t xml:space="preserve">Es cualquier material u objeto distintivo que se encuentra en una excavación arqueológica en algunos de los estratos del suelo (sepultado) o en la superficie de la tierra. </t>
  </si>
  <si>
    <t>Piezas de excavaciones,piezas de perforación,artefacto arqueológico</t>
  </si>
  <si>
    <t>Colecciones de historietas cómicas</t>
  </si>
  <si>
    <t>Conjunto ordenados de cosas, por lo común de una misma clase de formato de publicación de historietas.</t>
  </si>
  <si>
    <t>Colecciones de cómics,recopilación de cómics,historietas,dibujos animados</t>
  </si>
  <si>
    <t>Instrumentos musicales antiguos</t>
  </si>
  <si>
    <t>Es un objeto con una gran cantidad de años compuesto por la combinación de uno o más sistemas resonantes y los medios para su vibración, construido con el fin de reproducir sonido en uno o más tonos que puedan ser combinados por un intérprete para producir música.</t>
  </si>
  <si>
    <t>Instrumentos musicales antiguos,instrumentos musicales viejos</t>
  </si>
  <si>
    <t>Es un elemento o composición que sirve para embellecer personas y/o cosas.</t>
  </si>
  <si>
    <t>Ornamentos y decoraciones,adorno y aplicación</t>
  </si>
  <si>
    <t>Amuletos</t>
  </si>
  <si>
    <t>Un artículo de joyeria utilizado para decorar.</t>
  </si>
  <si>
    <t>Encantos,atracción,brazaletes</t>
  </si>
  <si>
    <t>Hologramas</t>
  </si>
  <si>
    <t xml:space="preserve">Es una técnica avanzada de fotografía que consiste en crear imágenes tridimensionales. Para esto se utiliza un rayo láser que graba microscópicamente una película fotosensible. </t>
  </si>
  <si>
    <t>hologramas,imagen óptica</t>
  </si>
  <si>
    <t>Cristales de vidrio</t>
  </si>
  <si>
    <t>Son adornos de un vidrio, especialmente de alta calidad.</t>
  </si>
  <si>
    <t>Objetos de cristal,pieza de cristal</t>
  </si>
  <si>
    <t>Tienden a ser discos metálicos, similares en apariencia a las monedas, aunque usualmente de mayor diámetro y relieve pronunciado.</t>
  </si>
  <si>
    <t>Medallas,placa,chapa,moneda,galardón,condecoración,emblema,medalla</t>
  </si>
  <si>
    <t>Trofeos</t>
  </si>
  <si>
    <t>Una recompensa por una tarea específica y usualmente después sirve como prueba de esta acción. Los trofeos son mayormente entregados por logros en el campo deportivo y suelen venir acompañados de medallas de oro, de plata y de bronce.</t>
  </si>
  <si>
    <t>Trofeos,premio,galardón,medalla,galardón,condecoración,emblema</t>
  </si>
  <si>
    <t>Placas</t>
  </si>
  <si>
    <t xml:space="preserve">Es una placa de metal, cerámica, piedra, madera u otro material, por lo general unida a una pared, piedra u otra superficie vertical, y el texto que lleva o una imagen en relieve, o ambos, en recuerdo de una o más personas, un evento, un antiguo uso del lugar, o alguna otra cosa. </t>
  </si>
  <si>
    <t>Placas ,láminas,chapa,placa conmemorativa</t>
  </si>
  <si>
    <t>Certificados</t>
  </si>
  <si>
    <t>Tipo de texto administrativo empleado para constatar un determinado hecho</t>
  </si>
  <si>
    <t>Certificados,catálogos,título, documento</t>
  </si>
  <si>
    <t>Premios de fotografía</t>
  </si>
  <si>
    <t>Remuneración que se da por algún mérito en fotografía.</t>
  </si>
  <si>
    <t>Premios de fotografía ,recompensa de fotografía</t>
  </si>
  <si>
    <t>Certificado de logro</t>
  </si>
  <si>
    <t>Tipo de texto administrativo empleado para constatar un determinado logro.</t>
  </si>
  <si>
    <t>Certificado de logros,certificados de éxito</t>
  </si>
  <si>
    <t>Coronas</t>
  </si>
  <si>
    <t>Ornamento de la cabeza se ha considerado en todas las épocas como distintivo de la autoridad real y en algunas de sus formas, como premio o condecoración debida a méritos muy singulares.</t>
  </si>
  <si>
    <t>coronas,culminar,tiara,diadema,laureola</t>
  </si>
  <si>
    <t>Almohadas para dormir para acampar</t>
  </si>
  <si>
    <t>Pieza cuadrilonga, rellena de un bloque de espuma de poliuretano o de goma espumaqeu se pone sobre la cama para dormir en ella.</t>
  </si>
  <si>
    <t>Colchones de espuma,colchoneta de espuma</t>
  </si>
  <si>
    <t>Carpas</t>
  </si>
  <si>
    <t>Es una pequeña casa portátil de origen Árabe, que está destinada a ser colocada en el campo para albergar una o más personas.</t>
  </si>
  <si>
    <t>Tiendas de campaña,toldas de campaña,tienda de campaña,carpa.casa de campaña,camping</t>
  </si>
  <si>
    <t>Sleeping bags (bolsas para dormir)</t>
  </si>
  <si>
    <t>Es una bolsa protectora diseñada para que una persona duerma adentro. Esencialmente, se trata de una manta que se pueda cerrar con una cremallera o medios similares, y ejerce funciones de cama.</t>
  </si>
  <si>
    <t>Sacos de dormir,bolsa de dormir ,costal de  dormir,bolsa de dormir,funda de dormir</t>
  </si>
  <si>
    <t>Cajas de hielo</t>
  </si>
  <si>
    <t>Es una caja aislada se utiliza para mantener los alimentos o la bebida fría. Se colocan más en ella para ayudar a las cosas en el interior permanecen frescas.</t>
  </si>
  <si>
    <t>Neveras portátiles,refrigerador portátil,cooler,hielera,caja de hielo</t>
  </si>
  <si>
    <t>Kit de reparación de carpas</t>
  </si>
  <si>
    <t>Conjunto de herramientas utilizadas para arreglar una pequeña casa portátil de origen Árabe, que está destinada a ser colocada en el campo para albergar una o más personas.</t>
  </si>
  <si>
    <t>Juegos para reparar tiendas de campaña,mecanismos para reparar tiendas de campaña</t>
  </si>
  <si>
    <t>Colchones neumáticos</t>
  </si>
  <si>
    <t xml:space="preserve">Es un tipo de colchón que se puede hinchar mediante una fuelle dando la amortiguación del aire un gran confort. Se utiliza, por ejemplo, para dormir yendo de acampada, de juguete de playa o simplemente para relajarse en la piscina. </t>
  </si>
  <si>
    <t>Colchones de aire,colchón inflable</t>
  </si>
  <si>
    <t>Mosquiteros</t>
  </si>
  <si>
    <t xml:space="preserve">Es una malla, generalmente hecha de tela, que provee protección importante contra los mosquitos hematófagos u otros insectos peligrosos o molestos. </t>
  </si>
  <si>
    <t>Mosquiteras,mosquiteros,toldillo</t>
  </si>
  <si>
    <t>Estufas para acampar o para exteriores</t>
  </si>
  <si>
    <t>Es un utensilio pequeño y portátil para cocinar y calentar alimentos al aire libre.</t>
  </si>
  <si>
    <t>Cámping gas, estufas al aire libre u hornillo,estufas portátiles,hornillo,cocinilla</t>
  </si>
  <si>
    <t>Enfriadores de bebidas</t>
  </si>
  <si>
    <t>Es una tanque aislado se utiliza para mantener las bebida para enfriar. Se colocan más en ella para ayudar a las cosas en el interior permanecen frescas.</t>
  </si>
  <si>
    <t>Refrigeradores para bebidas,neveras o congelador para bebidas</t>
  </si>
  <si>
    <t>Asientos o taburetes para acampar</t>
  </si>
  <si>
    <t>Es un coche cuya finalidad es servir de asiento a una sola persona diseñadas para estar a la intemperie y de fácil traslado.</t>
  </si>
  <si>
    <t>Sillas o taburetes de cámping,sillas o banquillo de campamento</t>
  </si>
  <si>
    <t>Mesas para acampar</t>
  </si>
  <si>
    <t>Es un mueble cuyo cometido es proporcionar una superficie horizontal elevada del suelo, con múltiples usos, como pueden ser el trabajar sobre ella, apoyarse sobre ella, comer o colocar objetos, fácil de transportar y normalmente plegable.</t>
  </si>
  <si>
    <t>Mesas de cámping,mesas de campamento</t>
  </si>
  <si>
    <t>Catres para acampar</t>
  </si>
  <si>
    <t>Cama ligera para una sola persona que tiene lecho de tela o de cuerdas entrelazadas, y armazón compuesta de dos largueros y cuatro pies cruzados en aspa y sujetos con una clavija para poderlo plegar.</t>
  </si>
  <si>
    <t xml:space="preserve">Catres desmontables de cámping,catres desmosntables de campamento,catre de tijera, catre </t>
  </si>
  <si>
    <t>Cañas de pescar</t>
  </si>
  <si>
    <t>Aparejo que se usa para pescar. Originariamente su cuerpo era de componentes naturales, principalmente la caña de bambú, de donde viene su denominación como caña.</t>
  </si>
  <si>
    <t>Cañas de pescar,vara de pescar</t>
  </si>
  <si>
    <t>Hilo de pesca</t>
  </si>
  <si>
    <t>Material utilizado para enrrollar en el carrete y ser utilizado junto con la caña de pescar para la pesca.</t>
  </si>
  <si>
    <t>Sedal de pesca,cuerda de pescar,hilo de pescar</t>
  </si>
  <si>
    <t>Carreteles de pesca</t>
  </si>
  <si>
    <t>Conjunto de elementos o útiles empleados. Dependiendo del tipo de pesca se emplean unos u otros, aunque hay algunos que son genéricos. También se suele entender como aparejo, el tramo final de la línea de pesca.</t>
  </si>
  <si>
    <t>Carretes de sedal para pescar,rollo de hilo para pescar</t>
  </si>
  <si>
    <t>Cebos para pesca</t>
  </si>
  <si>
    <t>Objetos que hacen la función de una presa, con la finalidad de atraer a un pez carnívoro.</t>
  </si>
  <si>
    <t>Señuelos para pescar,carnada para pescar,cebo para pescar</t>
  </si>
  <si>
    <t>Carnadas</t>
  </si>
  <si>
    <t>Cualquier alimento o sustancia que lo imita utilizada para atraer a una presa. El objeto del cebo es atraer a un animal al lugar donde se encuentra el cazador o una trampa o, en el caso de la pesca, obligarles a morder un anzuelo.</t>
  </si>
  <si>
    <t>Cebos de pesca,carnada para pescar</t>
  </si>
  <si>
    <t>Pesas para pesca</t>
  </si>
  <si>
    <t>Elemento que no solo ayuda a ganar distancia en los lances desde la costa sino que con él logramos alcanzar la profundidad deseada en la pesca de embarcados sin contar que además fija la línea al fondo para que ésta no se mueva, víctima de los movimientos de agua, cuando estemos pescando a la espera en un lugar determinado.</t>
  </si>
  <si>
    <t>Pesos o plomos de pesca,pesos cuerdas de plomada de pesca,plomada</t>
  </si>
  <si>
    <t>Llamadas de animales</t>
  </si>
  <si>
    <t>Instrumentos que pueden imitar sonido de animales para su llamado, normalmente son de viento.</t>
  </si>
  <si>
    <t>Reclamos para animales,señuelos para animales,sonido de animales,instrumentos de sonidos de animales</t>
  </si>
  <si>
    <t>Útiles destinados a actividades deportivas, culturales y recreativas</t>
  </si>
  <si>
    <t>Señuelos para deportes</t>
  </si>
  <si>
    <t>Elemento que sirve parar atraer a algo.</t>
  </si>
  <si>
    <t>Señuelos deportivos,señuelos para pescas</t>
  </si>
  <si>
    <t>Trampas para deportes</t>
  </si>
  <si>
    <t>Es un dispositivo o una táctica destinada a atrapar a un intruso, el enemigo o sustancia.</t>
  </si>
  <si>
    <t>Trampas deportivas,tretas divertidas</t>
  </si>
  <si>
    <t>Escopetas para deportes</t>
  </si>
  <si>
    <t>Instrumento, medio o máquina destinados a ataca o defenderse normalmente, pero puede ser utilizada en el ambito deportivo</t>
  </si>
  <si>
    <t>Armas deportivas,utilería deportiva</t>
  </si>
  <si>
    <t>Rifles para deportes</t>
  </si>
  <si>
    <t>Escopetas deportivas,rifle de caza</t>
  </si>
  <si>
    <t>Munición para deportes</t>
  </si>
  <si>
    <t>Es un objeto sólido a manera de proyectil el cual es acelerado rectilineamente mediante la concentración de energía química que al ser liberada impulsa mecánicamente dicho objeto, siendo rectificado a través de un tubo sólido, con el fin de provocar una lesión o daño deliberado en el o los objetos que se encuentren en la trayectoria recta predispuesta</t>
  </si>
  <si>
    <t>Municiones deportivas,armería deportiva</t>
  </si>
  <si>
    <t>Cañones de escopetas</t>
  </si>
  <si>
    <t>Es el tubo, generalmente de metal, a través del cual una explosión controlada o la rápida expansión de los gases son liberados con el fin de propulsar un proyectil fuera del extremo a una velocidad alta.</t>
  </si>
  <si>
    <t>Cañones para armas   ,artillería de armas</t>
  </si>
  <si>
    <t>Compensadores de flotación</t>
  </si>
  <si>
    <t xml:space="preserve">Es una pieza de equipo de buceo que contiene una vejiga que es usado por los buzos para establecer la flotabilidad flotabilidad neutra bajo el agua y positiva en la superficie, cuando sea necesario. </t>
  </si>
  <si>
    <t>Compensadores de flotación ,compensadores de navegación,dispositivo de control de la flotabilidad,bc,bcd,estabilizador</t>
  </si>
  <si>
    <t>Tanques de buceo</t>
  </si>
  <si>
    <t>Es un depósito (o botella, normalmente metálico, en forma de cilindro que se usa para almacenar aire u otra mezcla de gases, para poder respirar bajo el agua.</t>
  </si>
  <si>
    <t>Tanques de aire comprimido para buceo,botella de aire comprimido para buceo,botella de buceo</t>
  </si>
  <si>
    <t>Reguladores para buceo</t>
  </si>
  <si>
    <t>Es un mecanismo que permite a un submarinista respirar el aire de una botella de buceo a la presión de la profundidad a la que se encuentra.</t>
  </si>
  <si>
    <t>Reguladores para escafandras autónomas,reguladores para equipo de buceo autónomos,regulador de buceo</t>
  </si>
  <si>
    <t>Instrumentos de buceo o accesorios</t>
  </si>
  <si>
    <t>Elementos adicionales que se pueden utilizar para bucear.</t>
  </si>
  <si>
    <t>Instrumentos o accesorios para buceo,herramienta o utencilios para buceo</t>
  </si>
  <si>
    <t>Máscaras o aletas o esnórqueles</t>
  </si>
  <si>
    <t xml:space="preserve">Son  dispositivos de goma o plástico que se calza en los pies  y en la cara y que sirve para impulsarse y para ver en o bajo la superficie del agua. </t>
  </si>
  <si>
    <t>Máscaras, aletas o tubos,equipos de buceo,aletas de ranas,aletas de buceo</t>
  </si>
  <si>
    <t>Trajes isotérmicos</t>
  </si>
  <si>
    <t>Es un dispositivo de atuendo para aislamiento térmico usado en deportes acuáticos o navegación marítima o fluvial.</t>
  </si>
  <si>
    <t>Trajes isotérmicos,trajes aislantes de frio,traje acuático,wetsuit,traje de agua</t>
  </si>
  <si>
    <t>Trajes secos</t>
  </si>
  <si>
    <t>Proporciona aislamiento térmico o protección térmica pasiva para el usuario mientras se está inmerso en el agua,  y es usado por los buzos, navegantes, los deportes acuáticos y otras personas que trabajan o juegan en o cerca del agua fría . Un traje seco normalmente protege todo el cuerpo, excepto la cabeza, las manos, y posiblemente los pies. En algunas configuraciones, sin embargo, todos ellos están cubiertos también.</t>
  </si>
  <si>
    <t>Trajes para natación submarina,trajes de buceo submarina,drysuit</t>
  </si>
  <si>
    <t>Tablas de esquí acuático o tablas para arrodillarse o boogieboards</t>
  </si>
  <si>
    <t>Son elementos usualmente de espuma con resina y se recubre con fibra de vidrio. Tornillos de metal son insertados para juntar uniones y aletas y son utilizadas para realizar diferentes tipos de deportes en el agua (deporte acuático)</t>
  </si>
  <si>
    <t>Tablas de Wake,Knee,boogie,deporte acuático</t>
  </si>
  <si>
    <t>2.6.2.2.01</t>
  </si>
  <si>
    <t>Aparatos deportivos</t>
  </si>
  <si>
    <t>Esquís acuáticos o accesorios</t>
  </si>
  <si>
    <t>Son dos tablas que van  sujetas al pie del esquiador, utilizados para deslizarse por el agua.</t>
  </si>
  <si>
    <t>Esquís acuáticos o accesorios,tabla acuàtica o implementos</t>
  </si>
  <si>
    <t>Equipos de windsurfing</t>
  </si>
  <si>
    <t>Conjunto de elementos utilizados para practicar una modalidad de deporte a vela que consiste en desplazarse en agua sobre una tabla algo similar a una de surf,provista de una vela.  Compuesto por Vela, Mastil,Pies de Mastil,Botavara,tabla,quilla,Arnes</t>
  </si>
  <si>
    <t xml:space="preserve">Equipo de windsurf, equipo de deporte a vela </t>
  </si>
  <si>
    <t>Tablas de surf</t>
  </si>
  <si>
    <t>Elemento compuesto principalmente por espuma de poliestireno recubierta de una estructura compuesta de distintas fibras (vidrio, carbono, kevlar, ...) y resina epoxídica. Su longitud (eslora), forma y ancho (manga) varía según la especialidad deportiva a la que va enfocada, rango de viento para el que se encuentra diseñada y peso del navegante. Su misión es conseguir el mejor deslizamiento posible sobre el agua y sobre ella va subido el navegante.</t>
  </si>
  <si>
    <t>Tablas de windsurf,tablas de deporte a vela</t>
  </si>
  <si>
    <t>Anteojos de natación o aletas de natación</t>
  </si>
  <si>
    <t>Son un dispositivo de goma o plástico que se calza en los pies y que sirve para impulsarse en o bajo la superficie del agua.  Anteojos que se sujetan al contorno de la cabeza con una banda de goma para mejorar la visibilidad debajo del agua.</t>
  </si>
  <si>
    <t>Gafas,aletas para natación,lentes o aletas para natación,aletas de buceo,aletas de rana,patas de rana</t>
  </si>
  <si>
    <t>Equipo de paravelismo</t>
  </si>
  <si>
    <t xml:space="preserve">Conjunto de elementos necesarios para practicar una actividad recreacional donde una persona es sujetada a la parte trasera de un vehículo (usualmente un bote) mientras se es atado a un paracaídas especialmente diseñado para este deporte. </t>
  </si>
  <si>
    <t>Equipo de parapente,equipo de agua,paravelismo,paranavegación</t>
  </si>
  <si>
    <t>Botas de esquí</t>
  </si>
  <si>
    <t xml:space="preserve">Son el calzado que se utiliza para practicar el esquí. La mayoría de las botas de esquí son de plástico duro que impide en gran medida que los movimientos sean fluidos. </t>
  </si>
  <si>
    <t>Botas de esquí,botas  de esquiar,ski</t>
  </si>
  <si>
    <t>Esquís</t>
  </si>
  <si>
    <t>Son dos tablas que van  sujetas al pie del esquiador, utilizados para deslizarse en la nieve.</t>
  </si>
  <si>
    <t>Esquís,esquiar,ski</t>
  </si>
  <si>
    <t>Varillas de esquí</t>
  </si>
  <si>
    <t>Son utilizados por los esquiadores para mejorar el equilibrio y el calendario, así como para la propulsión.</t>
  </si>
  <si>
    <t>Bastones de esquí,bastones de esquiar,bastones de ski</t>
  </si>
  <si>
    <t>Amarres</t>
  </si>
  <si>
    <t>Es un accesorio que ancla una bota de esquí de la estación de esquí.</t>
  </si>
  <si>
    <t>Fijaciones,fijación</t>
  </si>
  <si>
    <t>Tablas de esquí en nieve</t>
  </si>
  <si>
    <t>Es la pieza principal del equipo utilizado en el snowboard. Es una tabla diseñada pare ir sujeta bajo los pies del rider mediante fijaciones y sobre la cual se desliza por pistas de nieve.</t>
  </si>
  <si>
    <t>Tablas de snowboard,tablas de deslizador de nieve</t>
  </si>
  <si>
    <t>Discos de hockey</t>
  </si>
  <si>
    <t>Es el elemento fundamental de diversos deportes, siendo el más conocido el hockey sobre hielo. Se emplea golpeándolo mediante el stick, con el objetivo de introducirlo en la portería contraria.</t>
  </si>
  <si>
    <t>Discos de hockey,disco,pastilla</t>
  </si>
  <si>
    <t>Patines de hielo</t>
  </si>
  <si>
    <t>Es un aparato que sirve para deslizarse sobre el hielo o sobre un pavimento lo más duro, llano y liso posible. El patín posee una plancha que se engancha al calzado bajo la suela y lleva una especie de cuchilla o ruedas, según la superficie donde se vaya a deslizar.</t>
  </si>
  <si>
    <t>Patines de hielo,patines de cuchilla,patín</t>
  </si>
  <si>
    <t>Palos de hockey</t>
  </si>
  <si>
    <t>Es el principal equipo utilizado en el hockey. Este puede ser de madera o plástico con forma de J y sirve para golpear la bola o disco.</t>
  </si>
  <si>
    <t>Bastones de hockey,palos de hockey,palo de hockey,stick</t>
  </si>
  <si>
    <t>Toboganes de bloqueo para futbol</t>
  </si>
  <si>
    <t>Son elementos utilizados para servir como objetos de bloqueo en las prácticas de fútbol americano.</t>
  </si>
  <si>
    <t>Guías de bloqueo para fútbol americano,indicador de bloqueo para fútbol americano</t>
  </si>
  <si>
    <t>Guantes de beisbol</t>
  </si>
  <si>
    <t>Es una prenda, parte de la indumentaria defensiva utilizada por los jugadores de este deporte para auxiliar y proteger la mano al capturar la pelota que es lanzada por los demás jugadores de su propio equipo o por los batazos de sus contrarios.</t>
  </si>
  <si>
    <t>Guantes de béisbol,manopla de béisbol,mascota,manilla</t>
  </si>
  <si>
    <t>Pelotas de beisbol</t>
  </si>
  <si>
    <t>Es aquella que se utiliza para la práctica de dicho deporte. Su circunferencia es de 9 pulgadas (22.5 centímetros) y no mayor a 9 1/4 pulgadas (24 centímetros), y 5 onzas (142 g) de peso, algunas de estas pelotas pueden ser usadas en ligas infantiles. La construcción varía, generalmente el núcleo de la pelota es de corcho, caucho, o una mezcla de ambos, y en ocasiones puede constar de varias capas. A su alrededor están enrollados cintas de varios materiales que incluyen hilo y cordel, ocasionalmente puede ser utilizada lana.</t>
  </si>
  <si>
    <t>Pelotas de béisbol,bola de béisbol</t>
  </si>
  <si>
    <t>Balones de futbol</t>
  </si>
  <si>
    <t>Elemento de cuero o similar con forma ovalada que se utiliza para jugar el deporte de fútbol americano.</t>
  </si>
  <si>
    <t>Balones de fútbol americano,pelota de fútbol americano</t>
  </si>
  <si>
    <t>Balones de soccer</t>
  </si>
  <si>
    <t>Elemento de cuero o similar, con un perímetro de entre 68 y 70 cm (diámetro entre 21.65 y 22.29 cm). Su masa varía de 410 a 450 g y su presión de inflado, de 1,6 a 2,1 atmósferas.</t>
  </si>
  <si>
    <t>Balones de fútbol,pelotas de fútbol,soccer</t>
  </si>
  <si>
    <t>Bates de beisbol</t>
  </si>
  <si>
    <t>Es un objeto utilizado en beisbol. Según el deporte, el bate tiene un peso y tamaño diferentes. Es duro y liso, y comúnmente hecho de madera.</t>
  </si>
  <si>
    <t>Bates de béisbol,pelota de béisbol</t>
  </si>
  <si>
    <t>Bases de beisbol</t>
  </si>
  <si>
    <t>Elementos alcolchonados que se colocan en un cuadro de beisbol y que se utiliza para demarcar las diferentes posiciones que deben ser tocadas por los jugadores para hacer una anotación.</t>
  </si>
  <si>
    <t>Bases de béisbol,almohidillas de béisbol</t>
  </si>
  <si>
    <t>Máquinas para lanzar (pitching)</t>
  </si>
  <si>
    <t xml:space="preserve">Es una máquina que lanza automáticamente una pelota de béisbol a un bateador a diferentes velocidades y estilos. La mayoría de las máquinas son alimentados a mano, pero hay algunos que se alimentan de forma automática. </t>
  </si>
  <si>
    <t>Máquinas lanzadoras de béisbol,aparato  lanzadores de béisbol</t>
  </si>
  <si>
    <t>Balones de softbol</t>
  </si>
  <si>
    <t>Pelotas blandas de béisbol,pelotas sueve de béisbol,bola blanda</t>
  </si>
  <si>
    <t>Muñecos para jugadas de futbol</t>
  </si>
  <si>
    <t>Elementos con la forma de una persona fabricadas de material que absorben golpes para ser utilizados en las prácticas de futbol americano.</t>
  </si>
  <si>
    <t>Muñecos de placaje de fútbol americano, muñecas elásticas de fútbol americano</t>
  </si>
  <si>
    <t>Palos de lacrosse</t>
  </si>
  <si>
    <t xml:space="preserve">Es el elemento utilizado para practicar el deporte de lacrosse. Los jugadores pueden usar el palo de lacrosse para manejar el balón y golpear o "marcar" los jugadores rivales, haciendo que caer la pelota. </t>
  </si>
  <si>
    <t>Palos de lacrosse,palos de red,palos de crosse</t>
  </si>
  <si>
    <t>Pelotas de lacrosse</t>
  </si>
  <si>
    <t>Es la pelota de caucho sólido que se utiliza, en combinación con un palo de lacrosse, para jugar el deporte de lacrosse.</t>
  </si>
  <si>
    <t>Bolas de lacrosse,bolas de goma</t>
  </si>
  <si>
    <t>Palos de hockey de campo</t>
  </si>
  <si>
    <t>Elemento utilizado para jugar hockey sobre cesped es por lo general entre 80-95 cm (31-38 ") de largo (pero esto no se define o limita) y tradicionalmente hechas de madera, pero ahora casi todos ls palos más caros son de material compuesto, que está hecho de un número de materiales. Por lo general, contienen una combinación de fibra de vidrio, fibra de aramida y fibra de carbono en proporciones variables de acuerdo a las características (flexibilidad, rigidez, resistencia al impacto y abrasión) requeridos.</t>
  </si>
  <si>
    <t>Palos de hockey sobre hierba,hockey sobre cesped</t>
  </si>
  <si>
    <t>Bolas de hockey de campo</t>
  </si>
  <si>
    <t>Pelota de material sintético utilizado para jugar hockey sobre cesped.</t>
  </si>
  <si>
    <t>Pelotas de hockey sobre hierba,bocha de hockey sobre hierbas</t>
  </si>
  <si>
    <t>Pelotas de equipos de balonmano</t>
  </si>
  <si>
    <t>Pelota de cuero o de material sintético, que variara de tamaño dependiendo de la categoría que se vaya a jugar.</t>
  </si>
  <si>
    <t>Balones de balonmano de equipo,pelota de balonmano de equipo</t>
  </si>
  <si>
    <t>Sets escolares de equipos de balonmano</t>
  </si>
  <si>
    <t>Conjunto de elementos necesarios a adquirir para dotar a un equipo de balonmano para la práctica de este deporte.</t>
  </si>
  <si>
    <t>Sets escolares de balonmano de equipo,grupos escolares de balonmano de equipo</t>
  </si>
  <si>
    <t>Equipo protector para beisbol o softbol</t>
  </si>
  <si>
    <t>Conjunto de elementos necesarios para salvaguardar la seguridad de una persona o integrante del equipo de un determinado deporte.</t>
  </si>
  <si>
    <t>Equipo de protección de béisbol o softball,equipo de seguridad de béisbol o béisbol de pelota blanda</t>
  </si>
  <si>
    <t>Ayudas para batear en beisbol</t>
  </si>
  <si>
    <t>Equipo utilizado para realizar prácticas de bateos sin necesidad de tener a un pitcher para hacer los lanzamientos.</t>
  </si>
  <si>
    <t>Material de bateo de béisbol , ayuda de bateo de béisbol</t>
  </si>
  <si>
    <t>Defensas traseras o cercas para beisbol</t>
  </si>
  <si>
    <t>Material utilizado para delimitar las áreas de juego de un campo de beisbol</t>
  </si>
  <si>
    <t>Vallas o limitaciones de campo de béisbol,alambrar o restricciones de campo de béisbol</t>
  </si>
  <si>
    <t>Bates de softbol</t>
  </si>
  <si>
    <t>Es un objeto utilizado en softball. Según el deporte, el bate tiene un peso y tamaño diferentes. Es duro y liso, y comúnmente hecho de madera.</t>
  </si>
  <si>
    <t>Bates de softball,bates de béisbol de pelota suave</t>
  </si>
  <si>
    <t>Guantes de softbol</t>
  </si>
  <si>
    <t>Guantes de softball,guantes de béisbol de pelota suave</t>
  </si>
  <si>
    <t>Tees de patada para futbol</t>
  </si>
  <si>
    <t>Elemento conmunmente fabricado en plástico u otro material compuesto que se utiliza para acomodar y dejar fija la pelota de futbol americano para el momento de la patada.</t>
  </si>
  <si>
    <t>Soporte para balón para patadas de fútbol americano,pilar de apoyo para balón para patadas de fútbol americano</t>
  </si>
  <si>
    <t>Equipo de futbol de bandera</t>
  </si>
  <si>
    <t>Elemento utilizado por los arbitros en los juegos para indicar las infracciones potenciales o faltas.  Normalmente confeccionadas de materiales textiles.</t>
  </si>
  <si>
    <t>Banderines de fútbol,banderola de fútbol</t>
  </si>
  <si>
    <t>Equipo de marcado de campo para soccer</t>
  </si>
  <si>
    <t>Elementos utilizados para realizar el demarcado del campo donde se debe jugar fútbol.</t>
  </si>
  <si>
    <t>Equipo de marcado de campo de fútbol,grupo de marcado de campo de fútbol</t>
  </si>
  <si>
    <t>Equipo protector para soccer</t>
  </si>
  <si>
    <t>Conjunto de elementos necesarios para salvaguardar la seguridad de una persona o integrante del equipo de fútbol.</t>
  </si>
  <si>
    <t>Equipo de protección de fútbol,equipo de seguridad de fútbol</t>
  </si>
  <si>
    <t>Ayudas de entrenamiento para soccer</t>
  </si>
  <si>
    <t>Elementos destinados para formar parte de las prácticas que requiere todo equipo de fútbol.</t>
  </si>
  <si>
    <t>Material de entrenamiento de fútbol,objetos de entrenamiento de fútbol</t>
  </si>
  <si>
    <t>Raquetas de racquetball</t>
  </si>
  <si>
    <t>Instrumento de cabeza ancha y puño corto para golpear una pelota mediana de goma contra las paredes y el techo para jugar raquetbol.</t>
  </si>
  <si>
    <t>Raquetas de ráquetbol,paleta de ráquetbol</t>
  </si>
  <si>
    <t>Raquetas de bádminton</t>
  </si>
  <si>
    <t xml:space="preserve">Son instrumentos livianos, con un peso de entre 75 y 90 gramos, mientras que las raquetas de principiantes, unos 100 ó 115 gramos (sin cordaje).Están compuestas por fibra de carbono junto con una gran variedad de otros materiales. </t>
  </si>
  <si>
    <t>Raquetas de bádminton,paleta de bádmintón</t>
  </si>
  <si>
    <t>Pelotas de básquetbol</t>
  </si>
  <si>
    <t xml:space="preserve">Pelotas obviamente de forma esférica. Con una cámara de goma alojada en una cubierta de cuero, material sintético o goma, según la calidad de balón. Debe estar recubierta como ya dijimos de una capa de piel rugosa, que facilite el agarre de los jugadores. Generalmente los balones tienen una superficie con 9.366 puntos para el mejor agarre del balón. </t>
  </si>
  <si>
    <t>Pelotas de baloncesto,bolas de baloncesto,pelota de basketball,balon de baloncesto</t>
  </si>
  <si>
    <t>Pelotas de tenis</t>
  </si>
  <si>
    <t xml:space="preserve">Utilizada para la realización del deporte tenis; las mismas deben tener un diámetro de 6.35 centímetros y menor de 6.67, de color amarillo, siendo este el único color que puede utilizarse acompañado con blanco para mejorar la visualización de los jugadores y también de los espectadores por televisión. </t>
  </si>
  <si>
    <t>Pelotas de tenis,bolas de tenis</t>
  </si>
  <si>
    <t>Pelotas de racquet</t>
  </si>
  <si>
    <t>Pelota con diámetro de 57 mm (2½ pulgadas); peso aproximado de 39.7 gramos (1.40 oz.). La dureza debe ser entre 55 y 60 (medida con durómetro).</t>
  </si>
  <si>
    <t>Pelotas de ráquetbol,bolas de raquétbol</t>
  </si>
  <si>
    <t>Pelotas de squash</t>
  </si>
  <si>
    <t>Son bolas entre 39,5 y 40,5 mm de diámetro, y tener una masa de 23 a 25 gramos.  Se hacen con dos piezas de compuesto de caucho, pegadas entre sí para formar una esfera hueca y pulir a un acabado mate. Diferentes bolas se proporcionan para la temperatura y las condiciones atmosféricas y las normas de juego diferentes.</t>
  </si>
  <si>
    <t>Pelotas de squash,bolas de squash</t>
  </si>
  <si>
    <t>Raquetas de tenis</t>
  </si>
  <si>
    <t>Es un instrumento deportivo que consiste en un marco con un aro abierto y con una especie de red o caucho que lo cubre, para ser usada en el juego de tenis.</t>
  </si>
  <si>
    <t>Raquetas de tenis ,paletas de tenis</t>
  </si>
  <si>
    <t>Balones de voleibol</t>
  </si>
  <si>
    <t>Es una bola esférica y flexible, con una circunferencia de entre 65 y 77 centímetros y pesa entre 260 y 280 gramos.</t>
  </si>
  <si>
    <t>Pelotas de voleibol, bolas de voleibol</t>
  </si>
  <si>
    <t>Gallitos de bádminton</t>
  </si>
  <si>
    <t>Es el proyectil utilizado en bádminton. Tiene una forma cónica abierta: el cono está formado por dieciséis plumas insertadas alrededor de una base de corcho semiesférica cubierto de una capa delgada de cuero.</t>
  </si>
  <si>
    <t>Volantes de bádminton,volantes de gallito,volante,pluma,gatilloto loco</t>
  </si>
  <si>
    <t>Raquetas de squash</t>
  </si>
  <si>
    <t>Es un instrumento deportivo que consiste en un marco con un aro abierto y con una especie de red o caucho que lo cubre, para ser usada en el juego de squash.</t>
  </si>
  <si>
    <t>Raquetas de squash,paletas de squash</t>
  </si>
  <si>
    <t>Ayudas de entrenamiento para tenis</t>
  </si>
  <si>
    <t>Conjunto de elementos utilizados para enseñar a las personas a jugar tenis.</t>
  </si>
  <si>
    <t>Material de entrenamiento de tenis,útiles de entrenamiento de tenis</t>
  </si>
  <si>
    <t>Equipo de cancha de tenis</t>
  </si>
  <si>
    <t>Conjunto de elementos que son utilizados para jugar tenis, como por ejemplo la red, las bolas, entre otras.</t>
  </si>
  <si>
    <t>Equipo de pista de tenis,partido de pista de tenis</t>
  </si>
  <si>
    <t>Almacenamiento para balones o redes de voleibol</t>
  </si>
  <si>
    <t>Deposito o recinto cerrado donde se almacena todos los implementos necesarios para el voleibol.</t>
  </si>
  <si>
    <t>Almacenamiento de balones o redes de vóleibol,depósitos de balones  o malla de voleibol</t>
  </si>
  <si>
    <t>Estándares gimnásticos para voleibol</t>
  </si>
  <si>
    <t>Las delimitaciones estandares que se utilizan para un campo de voleibol.</t>
  </si>
  <si>
    <t>Estándar de cancha de vóleibol,patrón de cancha de voleibol</t>
  </si>
  <si>
    <t>Sistemas de juego completo para basquetbol</t>
  </si>
  <si>
    <t>Es el conjunto de aro, tablero y poste para poder jugar baloncesto de forma integrada y fácil instalación.</t>
  </si>
  <si>
    <t>Sistemas completos de juego de baloncesto,métodos completos de juegos de baloncesto</t>
  </si>
  <si>
    <t>Equipo protector para hockey de piso</t>
  </si>
  <si>
    <t>Conjunto de elementos utilizados para resguardar la integridad de una persona al momento de jugar el hockey.</t>
  </si>
  <si>
    <t>Equipo de protección de hockey de pista,partido de protección de hockey de pista</t>
  </si>
  <si>
    <t>Postes para red</t>
  </si>
  <si>
    <t>Es un poste de metal estacionario, a partir de la cual  se cuelga una pelota de voleibol de una cuerda o correa de sujeción.</t>
  </si>
  <si>
    <t>Postes de cadena,palo de cadena</t>
  </si>
  <si>
    <t>Espiros</t>
  </si>
  <si>
    <t>Es una pelota de voleibol que se sujeta a un poste a través de una cuerda o correa de sujeción</t>
  </si>
  <si>
    <t>Pelotas de postes de cadena ,balón de palo de cadena</t>
  </si>
  <si>
    <t>Cuerdas para raquetas</t>
  </si>
  <si>
    <t>Son los elementos que van conectados al marco de una raqueta.  Es lo primero que impacta directamente a la pelota.</t>
  </si>
  <si>
    <t>Cuerdas de raqueta,cordel de raqueta</t>
  </si>
  <si>
    <t>Agarres (“grips”) para raquetas</t>
  </si>
  <si>
    <t>Es el lugar donde los jugadores de tenis sujetan la raqueta.</t>
  </si>
  <si>
    <t>Empuñaduras de raqueta,mango de raquetas</t>
  </si>
  <si>
    <t>Jabalinas</t>
  </si>
  <si>
    <t xml:space="preserve">Es una lanza diseñada para ser arrojada. </t>
  </si>
  <si>
    <t>Jabalinas,lancha,garrocha,lanza</t>
  </si>
  <si>
    <t>Barras para saltar</t>
  </si>
  <si>
    <t>Barra transversal situada a gran altura que se utiliza para saltarla con una pértiga flexible.</t>
  </si>
  <si>
    <t>Barras de salto,varas de salto</t>
  </si>
  <si>
    <t xml:space="preserve">Es el elemento que se utiliza en el lanzamiento de disco, donde el objetivo es lanzar un objeto pesado de sección circular  lo más lejos posible. </t>
  </si>
  <si>
    <t>Discos,aros</t>
  </si>
  <si>
    <t>Balas de lanzamiento</t>
  </si>
  <si>
    <t>Es el elemento que se utiliza en el lanzamiento de peso o de bala, que consiste en propulsar una sólida bola de acero a través del aire a la máxima distancia posible.</t>
  </si>
  <si>
    <t>Pesos,carga,peso,bala</t>
  </si>
  <si>
    <t>Garrochas</t>
  </si>
  <si>
    <t>Es una barra cuya longitud suele estar entre 4 y 5 metros y que es usada en el salto con pértiga.</t>
  </si>
  <si>
    <t>Pértigas,garrocha,lanza</t>
  </si>
  <si>
    <t>Obstáculos</t>
  </si>
  <si>
    <t>Barreras de madera y metal (o plástico y metal) utilizadas en las carreras de vallas.</t>
  </si>
  <si>
    <t>Vallas,obstáculos</t>
  </si>
  <si>
    <t>Bastones</t>
  </si>
  <si>
    <t>Es una barra de metal cilíndrica o de material similar que se utiliza en las carreras de relevos o postas. Tiene una longitud de 30 centímetros, un diámetro de 12 milímetros y un peso mínimo de 50 gramos. Es liso y hueco.</t>
  </si>
  <si>
    <t>Testigos,prueba ,señal</t>
  </si>
  <si>
    <t>Barras o postes gimnásticos</t>
  </si>
  <si>
    <t xml:space="preserve">Es un aparato de gimnasia artística. Sólo se utiliza por las gimnastas. Está hecho de un marco de acero. Las barras están hechas de fibra de vidrio con revestimiento de madera, o menos comúnmente de madera. </t>
  </si>
  <si>
    <t>Barras de equilibrio para gimnasia,barrote de equilibrio para gimnasia,barras asimétricas</t>
  </si>
  <si>
    <t>Cuerdas o anillos o accesorios para trepar gimnásticos</t>
  </si>
  <si>
    <t>Elementos requeridos para realizar gimnasia artística.</t>
  </si>
  <si>
    <t>Cuerdas, anillas o accesorios gimnásticos para trepar,cordaje , anillas o implementos  gimnásticos para trepar</t>
  </si>
  <si>
    <t>Equipo de garrocha para uso gimnástico</t>
  </si>
  <si>
    <t>Es una especia de caballo o burro, que se utiliza para realizar saltos dentro de la gimnasia artística..</t>
  </si>
  <si>
    <t>Equipos gimnásticos para saltos,aparatos gimnásticos para saltos,burro,caballo,potro</t>
  </si>
  <si>
    <t>Trampolines para uso gimnástico</t>
  </si>
  <si>
    <t>Es una corredera alargada de 25 metros sobre el suelo que amortigua los impactos y a la vez los potencia. Sobre esta base los gimnastas realizan largas series acrobáticas compuestas por rondadas, flic-flac y saltos mortales, con o sin giros.</t>
  </si>
  <si>
    <t>Trampolines gimnásticos,plataforma gimnástica,cama elástica</t>
  </si>
  <si>
    <t>Equipo de equilibrio</t>
  </si>
  <si>
    <t>Elementos uitlizados para adquirir equilibrio durante la realización de ejercicios de entrenamiento.</t>
  </si>
  <si>
    <t>Equipo de equilibrio,personal de equilibrio</t>
  </si>
  <si>
    <t>Rings para boxeo</t>
  </si>
  <si>
    <t>Es un lugar donde se practica boxeo o lucha libre. Está aproximadamente un metro elevado sobre el suelo.</t>
  </si>
  <si>
    <t>Rings de boxeo,cuadrilátero de boxeo</t>
  </si>
  <si>
    <t>Sacos de boxeo</t>
  </si>
  <si>
    <t>Es un elemento imprescindible en los entrenamientos de multitud de deportes de contacto (como el boxeo) y artes marciales.</t>
  </si>
  <si>
    <t>Bolsas de arena,saco de arena,punching bags,puching bag,saco de arena,saco de boxeo</t>
  </si>
  <si>
    <t>Guantes de boxeo</t>
  </si>
  <si>
    <t>Son los guantes acolchonados reglamentarios que los combatientes usan con el fin de suavizar el impacto de los golpes durante los combates de boxeo.</t>
  </si>
  <si>
    <t>Guantes de boxeo,manopla de boxeo</t>
  </si>
  <si>
    <t>Mesas de billar</t>
  </si>
  <si>
    <t>Es una mesa sobre la que se practica el juego del billar. En la era moderna, la mesa ofrece una superficie lisa cubierta de una tela y rodeada de amortiguadores de caucho vulcanizado, todo ello elevado sobre el suelo.</t>
  </si>
  <si>
    <t>Mesas de billar,mostrador de billar</t>
  </si>
  <si>
    <t>Tacos de pool</t>
  </si>
  <si>
    <t xml:space="preserve">Es el instrumento con el cual los jugadores de Billar golpean las bolas para tratar de hacer carambolas o entronerar las bolas, dependiendo del juego. </t>
  </si>
  <si>
    <t>Tacos de billar,palo de billar</t>
  </si>
  <si>
    <t>Juegos de tejo</t>
  </si>
  <si>
    <t>Elementos necesarios para el juego en que los jugadores utilizan paletas con forma de escoba para empujar discos ponderados, enviándolos deslizaban abajo de un corte estrecho y alargado, con el objetivo de que ellos vienen a descansar dentro de un área marcada de puntuación.</t>
  </si>
  <si>
    <t>Juego de tejo, juego de canto,tejo cubierta,tejo,palaboard,empujar a bordo</t>
  </si>
  <si>
    <t>Juegos de pinball</t>
  </si>
  <si>
    <t xml:space="preserve">Es un juego de salón mecánico, electromecánico o electrónico a base una bola impulsada por un resorte que corre por un tablero con diversos diseños ornamentado con diversos componentes electrónicos cuyo contacto con la bola otorga cierto puntaje al jugador, la bola era re-proyectada dentro del tablero por unas paletas o flippers. </t>
  </si>
  <si>
    <t>Billar automático,billar instántaneo,flipper,petacos,milloncete,pinball</t>
  </si>
  <si>
    <t>Bolas de billar</t>
  </si>
  <si>
    <t>Tienen un diámetro de 61,5 mm hasta las bolas utilizadas para pool de 5,715 cm (± 0,127 mm). Son fabricadas a base de polímeros (plásticos) o de marfil , su peso debe estar comprendido entre 156 y 170 gramos, pero en una partida la diferencia entre la más pesada y la más ligera no debe superar los 2 gramos</t>
  </si>
  <si>
    <t>Bolas de billar ,pelotas de billar</t>
  </si>
  <si>
    <t>Mesas para hockey aéreo o accesorios</t>
  </si>
  <si>
    <t>Es una mesa donde dos competidores utilizan un objeto para pegarle a una pastilla de plastico para anotar en la porteria del contrincante, la misma se desplaza en una superficie plana con agujeros por donde sale el aire.</t>
  </si>
  <si>
    <t>Tablas y accesorios para hockey aéreo,lámina y accesorios para hockey aéreo</t>
  </si>
  <si>
    <t>Mesas de tenis (ping pong)</t>
  </si>
  <si>
    <t>Mesa donde se practica un deporte de raqueta, que se disputa entre dos jugadores o dos parejas (dobles).</t>
  </si>
  <si>
    <t>Mesas de tenis,ping pong,ping-pong</t>
  </si>
  <si>
    <t>Raquetas de ping pong</t>
  </si>
  <si>
    <t>Instrumento que se emplea parar golpear la pelota, puede ser de cualquier tamaño, forma o peso, compuesta por una madera y dos gomas.</t>
  </si>
  <si>
    <t>Palas de ping-pong,paletas de ping- pong,raqueta de pimpón</t>
  </si>
  <si>
    <t>Bolas de ping pong</t>
  </si>
  <si>
    <t xml:space="preserve">Es esférica y tiene un diámetro de 40 mm, y un peso de 2,7 g. Será de celuloide o de un material plástico similar, blanca, amarilla o naranja. </t>
  </si>
  <si>
    <t>Pelotas de ping-pong,bolas de ping -pong,pimpón</t>
  </si>
  <si>
    <t>Mesas de foosball</t>
  </si>
  <si>
    <t>Mobiliario donde se práctica un juego de mesa basado en el fútbol. Se juega sobre una mesa especial sobre la cual ejes transversales con palancas con forma de jugador son girados por los jugadores para golpear una pelota.</t>
  </si>
  <si>
    <t>Futbolines,table football,Futbolín,Fútbol de Mesa,Metegol,Fulbito,Futmesa,Fulbacho X,Fulbote</t>
  </si>
  <si>
    <t>Bolas de foosball</t>
  </si>
  <si>
    <t>Son las pelotas que se usan en el juego de mesa conocido como fulbito.</t>
  </si>
  <si>
    <t>Bolas de futbolín,pelotas de futbolín,Futbolín,Fútbol de Mesa,Metegol,Fulbito,Futmesa,Fulbacho X,Fulbote</t>
  </si>
  <si>
    <t>Jugadores de repuesto para foosball</t>
  </si>
  <si>
    <t>Son jugadores de reemplazo que se mantienen por si uno de los que estan dentro de la mesa de juego sufre algún daño.</t>
  </si>
  <si>
    <t>Jugadores de sustitución de futbolín,jugadores de relevo de table football</t>
  </si>
  <si>
    <t>Puntas de tacos de billar</t>
  </si>
  <si>
    <t>Es la parte del palo de billar que hace contacto directo con las bolas de millas</t>
  </si>
  <si>
    <t>Extremos de taco de billar,extremos del palo de billar</t>
  </si>
  <si>
    <t>Tiza de billar</t>
  </si>
  <si>
    <t>Es un yeso comúnmente de color azul, que se extiende en el cuero de la punta del Taco para que no se estropee y sobre todo para conseguir el agarre suficiente entre el taco y la bola de billar y así poder realizar jugadas con efecto.</t>
  </si>
  <si>
    <t>Tiza para taco de billar,cal para taco de billar</t>
  </si>
  <si>
    <t>Estantes de billar</t>
  </si>
  <si>
    <t>Es un marco de plástico, madera o metal que se utiliza para organizar las bolas de billar en el cominezo de un juego</t>
  </si>
  <si>
    <t>Portatacos de billar,triangulo de billar,bastidor,triangulo</t>
  </si>
  <si>
    <t>Objetivos para tiro con arco</t>
  </si>
  <si>
    <t>Objetivo circularenciass estacionarias a diferentes distancias usados en el arco y flecha.</t>
  </si>
  <si>
    <t>Blancos de tiro al arco ,objetivo de tiro al arco</t>
  </si>
  <si>
    <t>Arcos</t>
  </si>
  <si>
    <t>Es un arma impulsora que se usa para disparar flechas sobre un blanco distante. Puede estar formado por una única pieza de madera o de otro material, en cuyo caso se habla de arco monolítico.</t>
  </si>
  <si>
    <t>Arcos de tiro al arco,arquillos de tiro al blanco</t>
  </si>
  <si>
    <t>Flechas</t>
  </si>
  <si>
    <t>Es un proyectil que se dispara con un arco. Está compuesta por una punta (de tiro sobre diana o caza), un astil y un emplumado que normalmente es de tres plumas.</t>
  </si>
  <si>
    <t>Flechas de tiro al arco,flechas de lanzamaiento al arco</t>
  </si>
  <si>
    <t>Dardos</t>
  </si>
  <si>
    <t xml:space="preserve">Es un arma arrojadiza, semejante a una lanza pequeña y delgada, que se tira con la mano y está diseñada para mantener un vuelo sostenido. </t>
  </si>
  <si>
    <t>Dardos,flecha ,arpón,punta</t>
  </si>
  <si>
    <t>Tableros de dardos</t>
  </si>
  <si>
    <t>Objetivo circularenciass estacionarias a diferentes distancias usados en el juego de dardos</t>
  </si>
  <si>
    <t>Dianas para dardos,blancos para dardos</t>
  </si>
  <si>
    <t>Equipo de tiro al plato</t>
  </si>
  <si>
    <t>Maquinaria utilizada dento del deporte de tiro al plato, el cual se encarga de lanzar el objetivo.</t>
  </si>
  <si>
    <t>Tiro al plato,lanzamiento al plato</t>
  </si>
  <si>
    <t>Objetivos para lanzar</t>
  </si>
  <si>
    <t>Elemento que se utilizan como objetivos para ser destruidos en el tiro al plato.</t>
  </si>
  <si>
    <t>Blancos arrojadizos,objetivo arrojadizo</t>
  </si>
  <si>
    <t>Cuerdas para arcos</t>
  </si>
  <si>
    <t>Son un conjunto de cuerdas trenzadas utilizadas en el arco.</t>
  </si>
  <si>
    <t>Cuerdas de arco de tiro con arco,cordaje de arco de tiro con arquería</t>
  </si>
  <si>
    <t>Guantes para tiro con arco</t>
  </si>
  <si>
    <t>Prenda para cubrir la mano, que se hace, por lo común, de piel, tela o tejido de punto, y tiene los dedos cubiertos a la mitad para mejor agarre.</t>
  </si>
  <si>
    <t>Guantes de tiro con arco,manopla de tiro con arco</t>
  </si>
  <si>
    <t>Protectores de brazos para tiro con arco</t>
  </si>
  <si>
    <t>Elementos de seguridad para cubrir determinadas partes del cuerpo al momento de utilizar un arco y flecha.</t>
  </si>
  <si>
    <t>Protectores de brazo de tiro con arco,defensa de brazo de tiro con arco</t>
  </si>
  <si>
    <t>Puestos de objetivos para tiro con arco</t>
  </si>
  <si>
    <t>Elementos de soporte en forma de tripode para mantener en una posición el blanco.</t>
  </si>
  <si>
    <t>Soportes de dianas de tiro con arco,apoyo de dianas de tiro con arco</t>
  </si>
  <si>
    <t>Defensas traseras para tiro con arco</t>
  </si>
  <si>
    <t>Son elementos uitlizados para demarcar el campo donde estara el tirador y el soporte de la diana de tiro.</t>
  </si>
  <si>
    <t>Delimitadores de campo de tiro con arco,determinar el campo de tiro con arco</t>
  </si>
  <si>
    <t>Trotadoras</t>
  </si>
  <si>
    <t>Máquina de ejercicios que permite a una persona correr o caminar sin desplazarse de su sitio</t>
  </si>
  <si>
    <t>Tapices rodantes,tapices de ruedas,cinta ergométrica,cinta de correr,caminadora de banda,máquina de caminar</t>
  </si>
  <si>
    <t>Escaladores de escaleras</t>
  </si>
  <si>
    <t>Es un aparato que simula la escalada de un tramo de escaleras de forma continua.</t>
  </si>
  <si>
    <t>Escalones,peldaño,gradas</t>
  </si>
  <si>
    <t>Bicicletas estáticas</t>
  </si>
  <si>
    <t>Es un aparato de gimnasio que simula el ejercicio de una bicicleta.</t>
  </si>
  <si>
    <t>Bicicletas estáticas,velocípedo,bicicleta fija</t>
  </si>
  <si>
    <t>Máquinas de remos</t>
  </si>
  <si>
    <t>Máquina para realizar una simulación de la acción de remar, con propósito de realizar ejercicio o entrenar para remo.</t>
  </si>
  <si>
    <t xml:space="preserve">Máquinas de remo,máquinas de pala,ergómetro,remoergómetro </t>
  </si>
  <si>
    <t>Lazos para saltar</t>
  </si>
  <si>
    <t>Elemento constituido por un entrelazado de hilos con mangos en sus extremos para ser utilizado para saltar.</t>
  </si>
  <si>
    <t>Cuerdas para saltar,soga para saltar,salto de cuerda,salto con cuerda</t>
  </si>
  <si>
    <t>Trampolines para ejercicios</t>
  </si>
  <si>
    <t>Es una lona elástica que una a una estructura metálica mediante muelles sirve para entrenamiento dentro de los gimnasios</t>
  </si>
  <si>
    <t>Camas elásticas para ejercicios,trampolines para ejercicios</t>
  </si>
  <si>
    <t>Pelotas para ejercicios</t>
  </si>
  <si>
    <t>Un balón blando y elástico con un diámetro de aproximadamente 35 a 85 centímetros (14 a 34 pulgadas) y se llena con aire.</t>
  </si>
  <si>
    <t>Pelotas de ejercicio,bolas de ejercicio</t>
  </si>
  <si>
    <t>Equipos de paso para aeróbicos (“step”)</t>
  </si>
  <si>
    <t>Conjunto de dispositivos utilizados dentro de un gimnasio para mejorar las condiciones físicas de una persona.</t>
  </si>
  <si>
    <t>Equipo de step aerobic,equipo del paso aérobico</t>
  </si>
  <si>
    <t>Bicicletas elípticas</t>
  </si>
  <si>
    <t>Es un aparato de gimnasio para hacer un tipo de ejercicio aeróbico de pie, que consta de dos pedales sobre los que se marcha y de dos barras verticales que se cogen con las manos para ayudar al movimiento.</t>
  </si>
  <si>
    <t>Máquinas mixtas de ejercicio (cross trainer),bicicleta elíptica</t>
  </si>
  <si>
    <t>Pesas</t>
  </si>
  <si>
    <t>Es una pieza de equipamiento utilizada en el ejercicio con pesas, es un tipo de peso libre. Pueden utilizarse individualmente o por parejas (una en cada mano).</t>
  </si>
  <si>
    <t>Pesas,halteras,mancuerna</t>
  </si>
  <si>
    <t>Pesas de 280 libras</t>
  </si>
  <si>
    <t xml:space="preserve">Equipo de entrenamiento usado en entrenamiento con pesas, halterofilia, atletismo de fuerza y levantamiento de potencia. Consiste en una barra de metal a la que se acoplan pesos, usualmente en forma de disco. </t>
  </si>
  <si>
    <t>Barras con pesas,barras con halteras,barra</t>
  </si>
  <si>
    <t>Máquinas de resistencia para la parte inferior del cuerpo</t>
  </si>
  <si>
    <t>Equipo de pesas utilizado para ejercitar las piernas.</t>
  </si>
  <si>
    <t>Máquinas de resistencia para extremidades inferiores,máquinas de resistencia para extremidades más baja</t>
  </si>
  <si>
    <t>Bancos o estantes para pesas</t>
  </si>
  <si>
    <t>Estructura normalmente fábricada de acero con la finalidad de ordenar las marncuernas para su posterior utilización</t>
  </si>
  <si>
    <t>Bancos soportes de pesas,bancos de apoyo de pesas,banco de soporte de mancuernas</t>
  </si>
  <si>
    <t>Máquinas de resistencia para la parte superior del cuerpo</t>
  </si>
  <si>
    <t>Equipo de pesas utilizado para ejercitar los brazos</t>
  </si>
  <si>
    <t>Máquinas de resistencia para extremidades superiores,máquinas de resistencia para extremidades más alto</t>
  </si>
  <si>
    <t>Pesas de estado físico</t>
  </si>
  <si>
    <t>Son un conjunto de equipos utilizados de una manera habitual para hacer ejercicios, en el cual se usa la fuerza de gravedad que se opopne a la contracción muscular.</t>
  </si>
  <si>
    <t>Pesas de entrenamiento,halteras de entrenamiento,entrenamiento con carga</t>
  </si>
  <si>
    <t>Máquinas de pilates</t>
  </si>
  <si>
    <t>Equipo utilizado en el sistema de entrenamiento físico y mental creado a principios del siglo XX.</t>
  </si>
  <si>
    <t>Máquinas de planchas,máquinas de láminas</t>
  </si>
  <si>
    <t>Máquina para dar fuerza de agarre</t>
  </si>
  <si>
    <t>Un equipo básico para hacer ejercicios que maximiza la fuerza de agarre de una persona.</t>
  </si>
  <si>
    <t>Tensor de mano,resorte de mano</t>
  </si>
  <si>
    <t>Bandas de resistencia</t>
  </si>
  <si>
    <t>Equipo de hacer ejercicios sin utilizar pesas, solamente la misma que se opone a la fuerza que le aplica otro cuerpo.</t>
  </si>
  <si>
    <t>Bandas de resistencia,bandas de aguante</t>
  </si>
  <si>
    <t>Tubos de resistencia</t>
  </si>
  <si>
    <t>Tubos de resistencia,tubos de aguante</t>
  </si>
  <si>
    <t>Multi gimnasios</t>
  </si>
  <si>
    <t>Equipo constituido de poleas, bancos y pesas para hacer multiple tipos de ejercicios en un solo aparato.</t>
  </si>
  <si>
    <t>Máquinas de ejercicios múltiples,máquinas de ejercicios variados</t>
  </si>
  <si>
    <t>Talegas de golf</t>
  </si>
  <si>
    <t xml:space="preserve">Maleta especialmente diseñada para llevar los palos de golf. La bolsa ligera de hombro dispone de unas patas retráctiles (cf. fig.) para que se mantenga de pie. </t>
  </si>
  <si>
    <t>Bolsas de golf,mochila</t>
  </si>
  <si>
    <t>Bolas de golf</t>
  </si>
  <si>
    <t>Bola específicamente diseñada para jugar al golf, usada con los palos de golf. No debe pesar más de 45,93 gramos. Hay que tener en consideración que una bola más pesada llega más lejos</t>
  </si>
  <si>
    <t>Pelotas de golf,bolas de golf</t>
  </si>
  <si>
    <t>Tacos de golf</t>
  </si>
  <si>
    <t>Es un instrumento que se utiliza en el golf para golpear a las bolas de golf. Consta de un eje con una sección de agarre o mango, y una superficie amplia denominada "cabeza" en el lado opuesto.</t>
  </si>
  <si>
    <t>Palos de golf,brassie</t>
  </si>
  <si>
    <t>Tees de golf</t>
  </si>
  <si>
    <t>Elemento de aproximadamente 2.2125 pulgadas que se utiliza normalmente para el primer golpe de cada hoyo.</t>
  </si>
  <si>
    <t xml:space="preserve">Tes del golf,tee </t>
  </si>
  <si>
    <t>Forros para las cabezas de los tacos de golf</t>
  </si>
  <si>
    <t>Elemento que se pone encima de la cabeza de los palos del golf para taparla o resguardarla.</t>
  </si>
  <si>
    <t>Cubiertas de cabeza para el club de golf</t>
  </si>
  <si>
    <t>Guantes de golf</t>
  </si>
  <si>
    <t>Prenda para cubrir la mano, que se hace, por lo común, de piel, tela o tejido de punto, y tiene una funda para cada dedo. Normalmente usados ​​sólo en la mano no dominante de los jugadores, pero no es insólito que un jugador use guantes en ambas manos para reducir las rozaduras.</t>
  </si>
  <si>
    <t>Guantes de golf,manopla de golf</t>
  </si>
  <si>
    <t>Divot fijador</t>
  </si>
  <si>
    <t>herramienta de metal y plástico de dos puntas o con dificultades para reparar ballmarks en la superficie del green.</t>
  </si>
  <si>
    <t>Marcadores de bola,señalador de bola ,herramienta ballmark</t>
  </si>
  <si>
    <t>Golfscopios</t>
  </si>
  <si>
    <t xml:space="preserve">Pequeña herramienta de mano utilizada para determinar cuántos metros se encuentran entre usted y el agujero. </t>
  </si>
  <si>
    <t>Lectores de distancias de golf  ,leedor de distancias de golf</t>
  </si>
  <si>
    <t>Compañero de putting para golf</t>
  </si>
  <si>
    <t>Consiste en un mini campo de juego de golf portatil para poder practicar el lanzamiento de salida la entrada al hoyo.</t>
  </si>
  <si>
    <t>Dispositivo de práctica de putting,aparato de práctica de colocación</t>
  </si>
  <si>
    <t>Equipo de bolos</t>
  </si>
  <si>
    <t>Todos el equipamiento que se requiere para practicar el  deporte que se realiza en recintos cerrados y consiste en derribar un conjunto de piezas de madera (llamados bolos, pinos o palitroques) mediante el lanzamiento de una pesada bola contra ellos</t>
  </si>
  <si>
    <t>Equipo de bolos,grupo de bolos,bowling</t>
  </si>
  <si>
    <t>Suministros de bolos</t>
  </si>
  <si>
    <t>Todos los suministros que se requiere para practicar el  deporte que se realiza en recintos cerrados y consiste en derribar un conjunto de piezas de madera (llamados bolos, pinos o palitroques) mediante el lanzamiento de una pesada bola contra ellos</t>
  </si>
  <si>
    <t>Suministros de bolos,distribución de bolos,bowling</t>
  </si>
  <si>
    <t>Accesorios de bolos</t>
  </si>
  <si>
    <t>Todos los elementos que no son indispensables tener para practicar los bolos, pero se pueden adquirir.</t>
  </si>
  <si>
    <t>Accesorios de bolos,implementos de bolo,bowling</t>
  </si>
  <si>
    <t>Equipo de paracaidismo</t>
  </si>
  <si>
    <t>Artefacto diseñado para frenar las caídas mediante la resistencia generada por él mismo al atravesar el aire, logrando una velocidad de caída segura y prácticamente constante.</t>
  </si>
  <si>
    <t>Equipo de paracaídas,aparato  de paracaídas</t>
  </si>
  <si>
    <t>Aros de hula o equipos de hula</t>
  </si>
  <si>
    <t>Elemento para realizar un juego que consiste en hacer girar un aro alrededor de la cintura o de otro miembro del cuerpo como brazos o piernas. Hoy se fabrica a menudo de plástico.</t>
  </si>
  <si>
    <t>Equipo de aro o hula-hoop,aparato de aro o hula-hoop,hula-hula,hula hula,</t>
  </si>
  <si>
    <t>Equipos de orientación</t>
  </si>
  <si>
    <t xml:space="preserve">Elementos necesarios para practicar el deporte cuya finalidad es la de encontrar unos puntos determinados en el terreno con ayuda de un mapa, unas pistas y una brújula. Lo habitual son las carreras a pie campo a través aunque existen otras modalidades de orientación. </t>
  </si>
  <si>
    <t>Equipo de orientación,aparato de orientación</t>
  </si>
  <si>
    <t>Materiales o marcadores de identificación de equipos</t>
  </si>
  <si>
    <t>Elementos utilizados para rotular o marcar a un grupo de personas para hacerlos de fácil identificación por otros.</t>
  </si>
  <si>
    <t>Indicadores o materiales de identificación de equipo,señal o materiales de identificación de equipo</t>
  </si>
  <si>
    <t>Cuerdas</t>
  </si>
  <si>
    <t>Conjunto de hilos de lino, cáñamo, cerda u otra materia semejante, que torcidos forman un solo cuerpo más o menos grueso, largo y flexible. Sirve para atar, suspender pesos, etc.</t>
  </si>
  <si>
    <t>Cuerdas,soga,cordón</t>
  </si>
  <si>
    <t>Almacenamiento de equipos de educación física</t>
  </si>
  <si>
    <t>Deposito o recinto cerrado donde se almacena todos los implementos necesarios para un número considerable de ejercicios y de deportes para las clases de educación física.</t>
  </si>
  <si>
    <t>Almacén de equipo de educación física,almacén de material de educación física</t>
  </si>
  <si>
    <t>Herramientas de evaluación para educación física</t>
  </si>
  <si>
    <t>Conjunto de instrumentos utilizados para calificar a una persona en la materia de educación física.</t>
  </si>
  <si>
    <t>Herramientas de evaluación de educación física,herramientas de valoración de educación física</t>
  </si>
  <si>
    <t>Tableros de anotaciones para deportes</t>
  </si>
  <si>
    <t>Es un gran tablero para exhibir públicamente la puntuación en un juego o partido.  En estos, los dígitos se componen a menudo de grandes pantallas de matriz de puntos o de siete segmentos hechos de las bombillas incandescentes, diodos emisores de luz, o segmentos flip electromecánicos.</t>
  </si>
  <si>
    <t>Marcadores deportivos,señaladores deportivos,tablero electronico</t>
  </si>
  <si>
    <t>Porterías</t>
  </si>
  <si>
    <t>Marco por el que debe entrar la pelota para anotar un gol. Generalmente está compuesto por dos caños paralelos llamados palos o postes, un caño superior (transversal o perpendicular a los palos) llamado travesaño o larguero, y una red que retiene a la pelota una vez ingresada.</t>
  </si>
  <si>
    <t>Porterías deportivas,entradas deportivas,arco,arquería,marco</t>
  </si>
  <si>
    <t>Equipos de seguridad deportiva excepto para la cabeza</t>
  </si>
  <si>
    <t>Implementos de seguridad para proteger el cuerpo del jugador.</t>
  </si>
  <si>
    <t>Equipo de protección en el deporte excepto cascos,aparato de protección en el deporte excepto cascos</t>
  </si>
  <si>
    <t>Artículos de seguridad para la cabeza para uso deportivo</t>
  </si>
  <si>
    <t xml:space="preserve">Consiste en una cima plástica dura con acolchado grueso por dentro, una máscara de una o más barras de metal y una cinta en barbilla que asegura el casco. </t>
  </si>
  <si>
    <t>Cascos deportivos protectores,cascos deportivos de seguridad</t>
  </si>
  <si>
    <t>Mallas o redes para deportes</t>
  </si>
  <si>
    <t>Aparejo hecho con hilos, cuerdas o alambres trabados en forma de mallas, y convenientemente dispuesto para deportes</t>
  </si>
  <si>
    <t>Redes o mallas deportivas,retículo o redes deportivas</t>
  </si>
  <si>
    <t>Almohadillas o acolchado para deportes</t>
  </si>
  <si>
    <t>Colchón delgado o grueso sobre el que se realizan ejercicios de gimnasia.</t>
  </si>
  <si>
    <t>Colchonetas o almohadillas deportivas,colchón o almohadón deportivas</t>
  </si>
  <si>
    <t>Tableros de basquetbol</t>
  </si>
  <si>
    <t>Se trata de una tabla vertical levantado con una cesta unida. Está hecho de un pieza plana, pieza rígida de material, a menudo plexiglás.</t>
  </si>
  <si>
    <t>Paneles traseros para canastas de baloncesto,tablero traseros para canastas de baloncesto</t>
  </si>
  <si>
    <t>Aros de basquetbol</t>
  </si>
  <si>
    <t>Es un elemento que está montado en un tablero de baloncesto a través de una conexión flexible entre el tablero y la conexión de soporte del aro.</t>
  </si>
  <si>
    <t>Aros para canastas,argollas para canastas</t>
  </si>
  <si>
    <t>Patines o cuchillas de patines</t>
  </si>
  <si>
    <t>Es un tipo de patín empleado para deslizarse sobre una superficie lo más dura, llana y lisa posible gracias al rodamiento de las ruedas que lleva debajo sobre el suelo. Puede acoplarse al calzado o formar parte de una bota que lo lleva incorporado en su base.</t>
  </si>
  <si>
    <t>Patines de ruedas o patines en línea,calzado para patinar de rodaje</t>
  </si>
  <si>
    <t>Gorras deportivas</t>
  </si>
  <si>
    <t>Prenda de vestir diseñada para cubrir la cabeza y bloquear la entrada de rayos solares a los ojos del usuario en el caso de contar con una superficie delantera denominada visera.</t>
  </si>
  <si>
    <t>Gorras deportivas,cachuchas deportivas,gorro deportivo</t>
  </si>
  <si>
    <t>Bolsas para equipos deportivos</t>
  </si>
  <si>
    <t xml:space="preserve">Es una maleta que se transporta cómodamente por medio de un asa pero que también admite el uso de correa para llevarla colgada. </t>
  </si>
  <si>
    <t>Bolsas de equipo deportivo,mochilas de equipo deportivo</t>
  </si>
  <si>
    <t>Columpios para patios de recreo</t>
  </si>
  <si>
    <t>Es un asiento colgante utilizado por los niños para su diversión. Consiste en un asiento que pende con unas cadenas de una estructura metálica o de madera. El entretenimiento se produce cuando el niño agarrado a los laterales se impulsa o es empujado balanceándose adelante y atrás.</t>
  </si>
  <si>
    <t>Columpios de parques infantiles,trapecio de parques infantiles,hamaca</t>
  </si>
  <si>
    <t>Aparatos de trepar para patios de recreo</t>
  </si>
  <si>
    <t>Juego de niños diseñados para que el niño utilice sus destrezas motoras y escale a través del equipo y llegue a un punto donde pueda sentarse, charlar, relajarse, etc.</t>
  </si>
  <si>
    <t>Aparatos para trepar para parques infantiles,utensilios para trepar para parques infantiles,aparatos para escalar</t>
  </si>
  <si>
    <t>Carruseles para patios de recreo</t>
  </si>
  <si>
    <t xml:space="preserve">Es un disco plano, con frecuencia de 2 a 3 metros de diámetro, con rejas en lo que actúan como dispositivos de retención y un punto de apoyo en contra mientras se conduce. El disco puede ser hecho para girar empujando o tirando de los mangos, ya sea mediante la ejecución de alrededor del exterior, o tirando de y volver a agarrar a medida que gira, desde una posición estacionaria. </t>
  </si>
  <si>
    <t>Norias para parques infantiles,aguaducho para parques infantiles,patio de juegos rotonda,merry go round</t>
  </si>
  <si>
    <t>Rodaderos para patios de recreo</t>
  </si>
  <si>
    <t>Deslizadero artificial en declive por el que las personas, sentadas o tendidas, se dejan resbalar por diversión dentro de un parque infantil</t>
  </si>
  <si>
    <t>Toboganes para parques infantiles,deslizaderos para parques infantiles</t>
  </si>
  <si>
    <t>Balanzas para patios de recreo</t>
  </si>
  <si>
    <t>Equipo que ofrece un entretenimiento infantil que consiste en una barra larga de metal o madera con asientos en sus extremo y apoyada en su punto medio. Los balancines constituyen una diversión tradicional de la infancia y se encuentran en parques y jardines junto a columpios, toboganes y otros elementos lúdicos.</t>
  </si>
  <si>
    <t>Subibajas para parques infantiles,balancín o columpio de sube y baja para parques infantiles,balancín,subibaja</t>
  </si>
  <si>
    <t>Túneles para patios de recreo</t>
  </si>
  <si>
    <t>Equipo que ofrece un entretenimiento infantil que consiste en la comunicación de dos puntos a través de un cuerpo hueco.</t>
  </si>
  <si>
    <t>Túneles para parques infantiles,pasillos para parques infantiles</t>
  </si>
  <si>
    <t>Cajas de arena para patios de recreo</t>
  </si>
  <si>
    <t>Es un gran contenedor de baja o depresión poco profunda llena de arena donde los niños pueden jugar.</t>
  </si>
  <si>
    <t>Cajas de arena para parques infantiles,cajón de arena para parques infantiles,cajon de arena</t>
  </si>
  <si>
    <t>Graderías para patios de recreo</t>
  </si>
  <si>
    <t>Son asientos en forma de escalon corrido que se instalan para los eventos deportivos al aire libre y eventos especiales.</t>
  </si>
  <si>
    <t>Gradas para parques infantiles,peldaños para parques infantiles</t>
  </si>
  <si>
    <t>Equipo para escalar muros</t>
  </si>
  <si>
    <t>Es una estructura diseñada para trepar por una gran pendiente.  Esto se realiza con arneses y cuerdas de seguridad para salvaguardar a la persona que esta subiendo.</t>
  </si>
  <si>
    <t>Equipo de escalada de paredes artificiales,equipo de ascenso de paredes artificiales</t>
  </si>
  <si>
    <t>Equipos para escalar lazos</t>
  </si>
  <si>
    <t>Son los equipos de protección que se usan durante un ascenso.</t>
  </si>
  <si>
    <t>Equipo de cuerdas de escalada,equipo de cuerdas de ascenso</t>
  </si>
  <si>
    <t>Sets de croquet</t>
  </si>
  <si>
    <t>Elementos utilizados en el juego que puede ser un pasatiempo o un deporte de competencia. Consiste en golpear bolas de madera o plástico con un mazo, a través de pequeños arcos de metal enterrados en el campo de juego.</t>
  </si>
  <si>
    <t>Juegos de croquet,juego de mazo</t>
  </si>
  <si>
    <t>Equipos de bolos de jardín</t>
  </si>
  <si>
    <t>Elementos utilizados para el juego que consiste en lanzar una serie de bolas metálicas con el propósito de acercarse lo más posible a una pequeña bola de plástico o madera (con un diámetro de 30 mm ± 1 mm) que ha sido lanzada anteriormente por un jugador.</t>
  </si>
  <si>
    <t>Equipo de petanca,equipo de bolas de acero</t>
  </si>
  <si>
    <t>Equipos de pistas para lanzar herraduras</t>
  </si>
  <si>
    <t>Elementos utilizados en  un juego tradicional. Consiste en lanzar unas herraduras de metal en forma de rodaja con una perforación en el centro, desde 12 metros, sobre una barra clavada en el suelo que sobresale 1,20 metros, buscando insertarlas.</t>
  </si>
  <si>
    <t>Equipo de herraduras,equipo de hierro,herrones,herradura</t>
  </si>
  <si>
    <t>Dardos de jardín</t>
  </si>
  <si>
    <t>Elementos utilizados en el juego de cesped para dos jugadores o equipos.  Son típicamente 12 pulgadas (30 cm) de largo con un metal ponderada o punta de plástico en un extremo y tres aletas de plástico sobre una varilla en el otro extremo. Los dardos están destinados a ser lanzado bajo cuerda hacia un objetivo horizontal del terreno, donde el final ponderada golpea primero y se pega en el suelo. El objetivo es típicamente un anillo de plástico, y el aterrizaje en cualquier lugar dentro de los resultados de anillo un punto.</t>
  </si>
  <si>
    <t>Dardos de jardín,arpón de jardín,dardos de cesped,patio dardos,jarts</t>
  </si>
  <si>
    <t>Trampolines</t>
  </si>
  <si>
    <t>Son tableros utilizados para el salto que cumplen una función de muelle. Los trampolines están fijados comúnmente por una bisagra en un extremo (de modo que pueden ser elevados cuando no están en uso) y el otro extremo cuelga generalmente sobre una piscina, con un punto situado a mitad de camino entre la bisagra y el extremo que se apoya sobre un fulcro ajustable.</t>
  </si>
  <si>
    <t>Trampolín,plataforma,plancha</t>
  </si>
  <si>
    <t>Rodaderos de piscina</t>
  </si>
  <si>
    <t>Deslizadero artificial en declive por el que las personas, sentadas o tendidas, se dejan resbalar por diversión dentro de una piscina.</t>
  </si>
  <si>
    <t>Tobogán de piscina,rampa de piscina</t>
  </si>
  <si>
    <t>Soplador de spa</t>
  </si>
  <si>
    <t>Equipo que utiliza millones de diminutas burbujas para proporcionar una gran experiencia de spa terapéutico y sin exceso de ruido del equipo</t>
  </si>
  <si>
    <t>Ventilador de balneario,respiradero de balneario,blower</t>
  </si>
  <si>
    <t>Kit o soluciones de prueba de agua</t>
  </si>
  <si>
    <t>Equipo para realizar las pruebas para controlar la calidad general del agua en sus parámetros químicos más importantes: alcalinidad, cloruro, dureza, hierro, pH y sulfito.</t>
  </si>
  <si>
    <t>Neceser o soluciones de ensayo de agua,caja o emulsión de ensayo de agua,test kit para la calidad del agua</t>
  </si>
  <si>
    <t>Limpiador automático de piscinas</t>
  </si>
  <si>
    <t>Aspiradora destinada a recoger los desechos y sedimentos de las piscinas con la mínima intervención humana.</t>
  </si>
  <si>
    <t>Limpiador automático de piscina,higienizador automático de piscina,aspiradora de piscina</t>
  </si>
  <si>
    <t>Cobija solar</t>
  </si>
  <si>
    <t xml:space="preserve">Elemento diseñado para recoger el calor de la energía solar y transferirla al agua de la piscina. Mantas solares están hechas de un material de polímero resistente con miles de pequeñas burbujas de aire selladas. Flotan "lado de la burbuja hacia abajo" en la superficie del agua de la piscina cuando la piscina no está en uso, y permiten que la energía solar pase a través, que se atrapa a continuación en forma de calor retenido en la piscina. </t>
  </si>
  <si>
    <t>Manta solar,cubierta solar</t>
  </si>
  <si>
    <t>Caldera para piscinas o spa</t>
  </si>
  <si>
    <t>Equipo que crea aumenta la temperatura del agua en una piscina y en un spa.</t>
  </si>
  <si>
    <t>Calentador de piscina o de balneario,calefactor de piscina o de balneario</t>
  </si>
  <si>
    <t>Generador de ozono</t>
  </si>
  <si>
    <t xml:space="preserve">Máquina capaz de producir ozono -una molécula triatómica que contiene tres átomos de oxígeno- artificialmente, mediante la generación de una alta tensión eléctrica (llamada "Efecto corona") que produce ozono, y, colateralmente, iones negativos. </t>
  </si>
  <si>
    <t>Generador de ozono,alternador de ozono,ozonizador</t>
  </si>
  <si>
    <t>Rieles para cortinas solares</t>
  </si>
  <si>
    <t xml:space="preserve">Elemento diseñado para recoger el calor de la energía solar y transferirla al agua de la piscina en una presentación enrrollable. Mantas solares están hechas de un material de polímero resistente con miles de pequeñas burbujas de aire selladas. Flotan "lado de la burbuja hacia abajo" en la superficie del agua de la piscina cuando la piscina no está en uso, y permiten que la energía solar pase a través, que se atrapa a continuación en forma de calor retenido en la piscina. </t>
  </si>
  <si>
    <t>Carretes de manta solar,bobina de manta solar</t>
  </si>
  <si>
    <t>Verduras frescas</t>
  </si>
  <si>
    <t>Son hortalizas cuyo color predominante es el verde.</t>
  </si>
  <si>
    <t>verduras,verduras frescas,ajo,esparragos,palmitos,papas,acelga,aji,albahaca,alcachofa,apio,arvejas,cilandro,cilantro,betarraga,brocoli,coliflor,tomate,porotos verdes,diente de dragon,espinaca,ñame|ñanpi|zanahorias|otoe</t>
  </si>
  <si>
    <t>Verduras congeladas</t>
  </si>
  <si>
    <t>Es una preparación congelada de diversas verduras. Suele comercializarse en supermercados en la zona de congelados, bien sea 'al peso' o dosificadas en bolsas de plástico. El congelado de verduras permite que su almacenaje para el consumo sea más prolongado, pudiendo llegar en algunos casos hasta varios meses.</t>
  </si>
  <si>
    <t xml:space="preserve">verduras,verduras congeladas,esparragos,papas,aji,alcachofa,apio,arvejas,betarraga,brocoli,champinon,champinones,callampas,coliflor,tomate,porotos,brocoli </t>
  </si>
  <si>
    <t>Verduras estables sin refrigerar</t>
  </si>
  <si>
    <t>Alimento estable en almacenamiento (la comida a veces a temperatura ambiente) es de un tipo de alimentos que normalmente se almacena refrigerado, pero que ha sido procesado de manera que pueda ser almacenado en un recipiente sellado a temperatura de cuarto o temperatura ambiente para una larga vida de almacenamiento útil.</t>
  </si>
  <si>
    <t>verduras,verduras estables sin refrigerar,ajo,esparragos,palmitos,papas,acelga,aji,albahaca,alcachofa,apio,arvejas,cilandro,cilantro,betarraga,brocoli,choclo,coliflor,tomate,porotos verdes,diente de drago</t>
  </si>
  <si>
    <t>Setas u hongos</t>
  </si>
  <si>
    <t>Son los esporocarpos, o cuerpos fructíferos, de un conjunto de hongos pluricelulares (basidiomicetos) que incluye muchas especies.</t>
  </si>
  <si>
    <t>verduras,champinones,setas u hongos,champinon,hongo,hongos,callampa,callampas,champinones tarro largo,champinones,,setas</t>
  </si>
  <si>
    <t>Harina vegetal</t>
  </si>
  <si>
    <t>Es el polvo fino que se obtiene del cereal molido y de otros alimentos ricos en almidón.</t>
  </si>
  <si>
    <t>verduras,harina vegetal,maizena,,harina de maiz,harina tostada,harina integral de trigo,harina de trigo,harina de arroz,harina de maiz,harina de linaza,</t>
  </si>
  <si>
    <t>Judías secas</t>
  </si>
  <si>
    <t>Son legumbres con muchas propiedades y son conocidas, por todo el mundo, con nombres diversos como judías, habichuelas, fríjoles, o porotos.</t>
  </si>
  <si>
    <t>verduras,arvejas secas,judias secas,arvejas,arvejas partidas,arvejas partidas secas,arvejitas partidas,arvejitas secas amarillas,arvejas verdes,arverjitas partida,porotos,garbanzos,lentejas,alubias</t>
  </si>
  <si>
    <t>Judías en conserva o en lata</t>
  </si>
  <si>
    <t>Son frijoles que son capaces de ser almacenados a temperatura ambiente durante largos períodos de tiempo</t>
  </si>
  <si>
    <t>verduras,arvejas en conserva,judias en conserva o en lata,arvejas,arvejas partidas,arvejitas partidas,arvejas verdes,arverjitas partida,tarro de arvejas</t>
  </si>
  <si>
    <t>Verduras deshidratadas</t>
  </si>
  <si>
    <t>Cualquier vegetal que ha sido deshidratado o secado con el fin de extender la vida útil y para concentrar el sabor.</t>
  </si>
  <si>
    <t>verduras,verduras deshidratadas,chuno,gluten de maiz,cabritas, alimentos deshidratados,pure de papas</t>
  </si>
  <si>
    <t>Fruta fresca</t>
  </si>
  <si>
    <t>Aquellos frutos comestibles obtenidos de plantas cultivadas o silvestres que, por su sabor generalmente dulce-acidulado, por su aroma intenso y agradable, y por sus propiedades nutritivas, suelen consumirse mayormente en su estado fresco, como jugo y/o como postre (y en menor medida, en otras preparaciones), una vez alcanzada la madurez organoléptica, o luego de ser sometidos a cocción.</t>
  </si>
  <si>
    <t xml:space="preserve">frutas,fruta fresca,coco,arandano,ciruelas,durazno,frambuesas,frutilla,limon,manzana,mandarina,naranja,mango,membrillo,nuez,papaya,pasas,mani,pera,piña,platano,uva,cerezas,coco </t>
  </si>
  <si>
    <t>Fruta congelada</t>
  </si>
  <si>
    <t xml:space="preserve">La fruta es congelada para fines comerciales, es cosechada en su punto óptimo de maduración.  La congelación de la fruta inmediatamente después de la cosecha asegura que estas enzimas no tengan la oportunidad de deteriorarla. </t>
  </si>
  <si>
    <t>frutas,fruta congelada,arandano,ciruelas,durazno,frambuesas,frutilla,moras,melon,berries,,frutillas,melones</t>
  </si>
  <si>
    <t>Fruta estable sin refrigerar</t>
  </si>
  <si>
    <t>En materia de alimentación frutas conservados son frutas que son capaces de ser almacenadas a temperatura ambiente durante largos períodos de tiempo</t>
  </si>
  <si>
    <t xml:space="preserve">frutas,fruta estable sin refrigerar,coco,arandano,ciruelas,durazno,frambuesas,frutilla,limon,manzana,mandarina,naranja,mango,marrasquino,membrillo,nuez,papaya,pera,pina,platano,uva,cerezas,,duraznos </t>
  </si>
  <si>
    <t>Nueces y semillas enteras</t>
  </si>
  <si>
    <t>Los frutos secos son llamados así porque todos tienen una característica en común: en su composición natural (sin manipulación humana) tienen menos de un 50% de agua.</t>
  </si>
  <si>
    <t xml:space="preserve">frutos secos,semillas o frutos secos con cascara,nuez,pasas,mani,pistacho,almendras,,cocos, avellanas,nueces,castanas,pinones,semilla de amapola,semilla de linaza,semilla de sesamo,mani, pistacho, higos, huesillos, </t>
  </si>
  <si>
    <t>Nueces y semillas sin cascara</t>
  </si>
  <si>
    <t>Fruto seco indehiscente (que no se abre cuando está maduro), monospermo (compuesto por una sola semilla en su interior) y con un pericarpio duro. La mayoría derivan de pistilos con ovario ínfero (situado por debajo del receptáculo floral) cuya pared está endurecida.</t>
  </si>
  <si>
    <t>frutos secos,semillas o frutos secos pelados,huesillos,huesillo,mote,nuez,pasas,mani,pistacho,almendras,,cocos,avellanas,nueces,castanas, pinones,mote de maiz,mote de trigo</t>
  </si>
  <si>
    <t>Carne de ave o carne fresca</t>
  </si>
  <si>
    <t>La carne comestible de animales, especialmente la de los mamíferos en oposición con la de los peces o aves de corral</t>
  </si>
  <si>
    <t>carne y aves de corral,carne de ave o carne fresca,abastero,arrollado,asado,asado carnicero,bistec,posta,pulpa de cerdo,cazuela,cerdo en vara,chuleta,churrasco,costillar,entre costilla,escalopa,guata,guatitas,</t>
  </si>
  <si>
    <t>Carne de ave o carne congelada</t>
  </si>
  <si>
    <t>La carne congelada se procesa a partir de animales o aves de corral recién sacrificados. La carne, que está fresca y en condiciones óptimas, se conserva por congelación rápida a más frío que -18 ° C y luego se almacena y se distribuye en esta forma congelada.</t>
  </si>
  <si>
    <t>carne y aves de corral,carne de ave o carne congelada,abastero,arrollado,asado,asado carnicero,bistec,posta,pulpa de cerdo,cazuela,cerdo en vara,chuleta,churrasco,costillar,entre costilla,escalopa,guata,guatita</t>
  </si>
  <si>
    <t>Carne de ave o carne en conserva</t>
  </si>
  <si>
    <t>En materia de alimentación carne o carne de aves de corral conservadas que son capaces de ser almacenadas a temperatura ambiente durante largos períodos de tiempo</t>
  </si>
  <si>
    <t>carne y aves de corral,carne o carne de ave conserva,abastero,arrollado,asado,asado carnicero,bistec,posta,pulpa de cerdo,cazuela,cerdo en vara,chuleta,churrasco,costillar,entre costilla,escalopa,guata,guatitas</t>
  </si>
  <si>
    <t>Carnes procesadas y preparadas fresco</t>
  </si>
  <si>
    <t>Estos productos son la mezcla de carne compuesta de carne de músculo triturado, con cantidades variables de grasa animal.</t>
  </si>
  <si>
    <t>carnes procesadas y preparadas,carnes procesadas y preparadas fresco,abastero,arrollado,asado,asado carnicero,bistec,posta,pulpa de cerdo,cazuela,cerdo en vara,chuleta,churrasco,costillar,entre costilla,escalopa,</t>
  </si>
  <si>
    <t>Carnes procesadas y preparadas congelado</t>
  </si>
  <si>
    <t>Este conjunto de procesos que transforman el músculo del animal en carne como embutidos, bacon, salchichas y otros tipos de preparados de forma industrial, puestos a la  exposición del frío (refrigerando o congelando)</t>
  </si>
  <si>
    <t>carnes procesadas y preparadas,carnes procesadas y preparadas congelado,abastero,arrollado,asado,asado carnicero,bistec,posta,pulpa de cerdo,cazuela,cerdo en vara,chuleta,churrasco,costillar,entre costilla,escalopa</t>
  </si>
  <si>
    <t>Carnes procesadas y preparadas estable sin refrigerar</t>
  </si>
  <si>
    <t>Son carnes procesadas y preparadas que son capaces de ser almacenados a temperatura ambiente durante largos períodos de tiempo</t>
  </si>
  <si>
    <t>carnes procesadas y preparadas,carnes procesadas y preparadas estable sin refrigerar,abastero,arrollado,asado,asado carnicero,bistec,posta,pulpa de cerdo,cazuela,cerdo en vara,chuleta,churrasco,costillar,entre costil</t>
  </si>
  <si>
    <t>Pescado congelado</t>
  </si>
  <si>
    <t>Es un proceso que consiste en aplicar bajas temperaturas con la finalidad de congelar el agua tisular del pescado y a su vez aumentar el tiempo de almacenamiento por periodos bastantes largos de manera que no se modifique sustancialmente la estructura química del producto</t>
  </si>
  <si>
    <t>pescado,pescado congelado,atun,caballa,congrio,corvina,merluza,jurel,salmon,reineta,robalo,sardina,sierra,jibia,,salmon, cojinova, pejerrey,albacora,palometa,merluza espanola,hamburguesas de salmon</t>
  </si>
  <si>
    <t>Pescado almacenado en repisa</t>
  </si>
  <si>
    <t>Se aplica a los peces que han sido extraídos de su medio natural, para su utilización como alimento que se encuentra sin peligro de cambiar su estado sin haberse refrigerado.</t>
  </si>
  <si>
    <t>pescado,pescado estable sin refrigerar,atun,caballa,congrio,corvina,merluza,jurel,salmon,reineta,robalo,sardina,sierra,jibia,</t>
  </si>
  <si>
    <t>Pescado fresco</t>
  </si>
  <si>
    <t>Se aplica a los peces que han sido extraídos de su medio natural, para su utilización como alimento.</t>
  </si>
  <si>
    <t>pescado,pescado fresco,atun,caballa,congrio,corvina,merluza,jurel,salmon,reineta,robalo,sardina,sierra,jibia,</t>
  </si>
  <si>
    <t>Mariscos frescos</t>
  </si>
  <si>
    <t>Son animales marinos invertebrados comestibles.</t>
  </si>
  <si>
    <t>marisco fresco,mariscos frescos,almejas,cholgas,choros,choritos,machas,piures,locos,,ostiones, ostras,picorocos,erizos,tacas</t>
  </si>
  <si>
    <t>Mariscos congelados</t>
  </si>
  <si>
    <t>Mariscos congelados para conservarlos durante meses y conserven su calidad original, tanto higiénica como nutricional y organoléptica (características de textura, sabor, aroma, etc.), incluso después de su descongelación. La congelación se puede realizar en el propio barco o en tierra.</t>
  </si>
  <si>
    <t>marisco fresco,mariscos congelados,almejas,caldillo marisco,cholgas,choros,choritos,machas,piures,locos,,ostiones,ostras,picorocos</t>
  </si>
  <si>
    <t>Mariscos almacenados en repisa</t>
  </si>
  <si>
    <t>Animales marinos invertebrados comestible. En esta definición se incluyen normalmente los crustáceos (camarones, langostinos, cangrejos, percebes, etc.), moluscos (mejillones, almejas, berberechos, chipirones, etc.) y otros animales marinos tales como algunos equinodermos (erizo de mar) y algunos urocordados (piure) sin refrigerar.</t>
  </si>
  <si>
    <t>marisco fresco,mariscos estable sin refrigerar,almejas,cholgas,choros,choritos,machas,piures,locos,,ostiones,ostras,picorocos,erizos</t>
  </si>
  <si>
    <t>Invertebrados acuáticos frescos</t>
  </si>
  <si>
    <t>Esta formado por especies muy alejadas desde el punto de vista de su parentesco, como son los cangrejos o los caracoles. Se llaman así porque no tiene columna vertebral .</t>
  </si>
  <si>
    <t>invertebrados acuaticos,invertebrados acuaticos frescos</t>
  </si>
  <si>
    <t>Invertebrados acuáticos congelados</t>
  </si>
  <si>
    <t>Esta formado por especies muy alejadas desde el punto de vista de su parentesco, como son los cangrejos o los caracoles en estado de congelación. Se llaman así porque no tiene columna vertebral.</t>
  </si>
  <si>
    <t>invertebrados acuaticos,invertebrados acuaticos congelados</t>
  </si>
  <si>
    <t>Invertebrados acuáticos almacenado en repisa</t>
  </si>
  <si>
    <t>El grupo  formado por especies marina que no tienen  vertebra sin congelar.</t>
  </si>
  <si>
    <t>invertebrados acuaticos,invertebrados acuaticos estable sin refrigerar</t>
  </si>
  <si>
    <t>Plantas acuáticas frescas</t>
  </si>
  <si>
    <t>Una planta que crece en parte o totalmente en el agua tanto si se basa en el barro, como una flor de loto, o flotando sin anclaje, como el jacinto de agua</t>
  </si>
  <si>
    <t>plantas acuaticas,plantas acuaticas frescas,ulte,luche</t>
  </si>
  <si>
    <t>Plantas acuáticas congeladas</t>
  </si>
  <si>
    <t>Son plantas adaptadas a los medios muy húmedos o acuáticos tales como lagos, estanques, charcos, estuarios, pantanos, orillas de los ríos, deltas o lagunas marinas en estado de congelación.</t>
  </si>
  <si>
    <t>plantas acuaticas,plantas acuaticas congeladas</t>
  </si>
  <si>
    <t>Plantas acuáticas almacenadas en repisa</t>
  </si>
  <si>
    <t>Son plantas adaptadas a los medios muy húmedos o acuáticos tales como lagos, estanques, charcos, estuarios, pantanos, orillas  los ríos, deltas o lagunas marinas (fsin refrigerar).</t>
  </si>
  <si>
    <t>plantas acuaticas,plantas acuaticas estable sin refrigerar,ulte,cochayuyo,luche</t>
  </si>
  <si>
    <t>Huevos frescos</t>
  </si>
  <si>
    <t>Son aquellos que, presentando un olor y sabor característicos, no han sufrido más manipulaciones que una limpieza en seco. Observados al ovoscopio, aparecerán completamente claros, sin sombra alguna, con yema apenas perceptible y cámara de aire pequeña, de no más de 7 milímetros de altura. La cáscara será fuerte, homogénea y limpia; la clara firme, transparente, sin enturbiamiento, y la yema, de color uniforme, pudiendo oscilar del amarillo claro al anaranjado rojizo, sin adherencias con la cáscara y conservándose centrada y entera.</t>
  </si>
  <si>
    <t>huevos y sustitutos,huevos frescos</t>
  </si>
  <si>
    <t>Sustitutos de huevo</t>
  </si>
  <si>
    <t>Un producto de huevo que se puede utilizar como un sustituto de huevos frescos con el fin de reducir o eliminar el contenido de colesterol que se encuentra en los huevos enteros o para recetas que requieren huevos crudos.</t>
  </si>
  <si>
    <t>huevos y sustitutos,sustitutos de huevo</t>
  </si>
  <si>
    <t>Claras y yemas de huevo</t>
  </si>
  <si>
    <t>La parte esférica de color amarillo de un huevo y la albúmina</t>
  </si>
  <si>
    <t>huevos y sustitutos,claras y yemas de huevo</t>
  </si>
  <si>
    <t>Huevos preparados</t>
  </si>
  <si>
    <t>Denominación para las diferentes formas en que se pueden preparar los huevos para la alimentación.</t>
  </si>
  <si>
    <t>huevos y sustitutos,mayonesa,huevos preparados</t>
  </si>
  <si>
    <t>Huevos congelados</t>
  </si>
  <si>
    <t xml:space="preserve">Son derivados primarios, procedentes de huevos frescos, refrigerados o defectuosos, constituidos por huevo homogeneizado y colado. * Estos huevos, previa pasteurización en estado líquido, se congelarán a temperaturas de -35 a -40 ºC, y su conservación deberá hacerse a temperaturas continuas de -18 o -23 ºC. * El huevo entero, batido y congelado, contendrá un mínimo de 25% de extracto seco, y la yema congelada, un mínimo de 43%. </t>
  </si>
  <si>
    <t>huevos y sustitutos,huevos congelados</t>
  </si>
  <si>
    <t>Huevos batidos</t>
  </si>
  <si>
    <t>Son claras de huevo con colorante amarillo.</t>
  </si>
  <si>
    <t>huevos y sustitutos,merengue,huevos batidos</t>
  </si>
  <si>
    <t>Productos de leche o mantequilla frescos</t>
  </si>
  <si>
    <t>Grupo de los lácteos (también productos lácteos o derivados lácteos) que incluye alimentos como la leche y sus derivados procesados (generalmente fermentados). Las plantas industriales que producen estos alimentos pertenecen a la industria láctea y se caracterizan por la manipulación de un producto altamente perecedero, como la leche, que debe vigilarse y analizarse correctamente durante todos los pasos de la cadena de frío hasta su llegada al consumidor.</t>
  </si>
  <si>
    <t>productos de leche y mantequilla,leche o productos de mantequilla,productos de mantequilla o leche frescos,leche,leche descremada,leche entera,milo,cola cao,crema,leche condensada,manjar,manteca,mantequilla,nata,nati</t>
  </si>
  <si>
    <t>Productos de leche o mantequilla de estante</t>
  </si>
  <si>
    <t>Leche o mantequilla que normalmente se almacenan refrigeradas, pero que han sido procesadas para que puedan ser almacenadas de forma segura en un recipiente sellado a temperatura ambiente durante una vida de almacenamiento útil larga.</t>
  </si>
  <si>
    <t>productos de leche y mantequilla,productos de mantequilla o leche en conserva,leche,leche descremada,leche entera,milo,cola cao,crema,leche condensada,manjar,manteca,mantequilla,nata,natilla,nesquick,nesquik,ness</t>
  </si>
  <si>
    <t>Productos de leche o mantequilla congelados</t>
  </si>
  <si>
    <t>Grupo de los lácteos (también productos lácteos o derivados lácteos) incluye alimentos como la leche y sus derivados procesados (generalmentefermentados) congelados.</t>
  </si>
  <si>
    <t>productos de leche y mantequilla,productos de mantequilla o leche congelados,yogur,yogurt,yoghurt,flan,manteca,mantequilla,nata,natilla,leche,leche descremada,leche entera,crema chantilly,crema espesa,margarina,lec</t>
  </si>
  <si>
    <t>Queso natural</t>
  </si>
  <si>
    <t>El queso natural pasa por el proceso de envejecimiento y se hizo con cuajo.  Se hace directamente de leche o en ocasiones de suero de leche</t>
  </si>
  <si>
    <t>queso,queso natural,queso,quesillo,queso crema.,queso fresco,queso rallado,queso de cabra,queso de oveja,queso laminado,queso gauda, queso chanco, queso cremoso</t>
  </si>
  <si>
    <t>Queso procesado</t>
  </si>
  <si>
    <t>El queso elaborado se hace por mezcla y / o fusión de una o más variedades de quesos naturales con o sin otros ingredientes tales como emulsionantes, hierbas, especias, carnes u otros agentes aromatizantes.</t>
  </si>
  <si>
    <t>queso,queso rallado,queso rallado,parmesano,reggianito,regianito</t>
  </si>
  <si>
    <t>Imitación de queso</t>
  </si>
  <si>
    <t>Queso de imitación es cualquier queso que contiene en algun grado proteína y  grasa de una fuente no animal.</t>
  </si>
  <si>
    <t>queso,sucedaneo de queso,queso de imitacion</t>
  </si>
  <si>
    <t>Aceites vegetales o  de planta comestibles</t>
  </si>
  <si>
    <t>Cualquiera de los aceites obtenidos de las plantas y utilizados en los productos alimenticios y de la industria, para consumo humano</t>
  </si>
  <si>
    <t>aceites vegetales, y grasas comestibles,aceites de plantas y verduras comestibles,mazola,chef,maravilla,pepita de uva,aceite vegetal,cristal,aceite comestible,ibian,trisol,portal</t>
  </si>
  <si>
    <t>Grasas saturadas de vegetales o plantas comestibles</t>
  </si>
  <si>
    <t>materia aceitosa o grasienta que componen la mayor parte del tejido graso en vegetales y plantas, comestible</t>
  </si>
  <si>
    <t>aceites vegetales, y grasas comestibles,grasas de plantas y verduras comestibles,mazola,chef,maravilla,pepita de uva,aceite vegetal,cristal,aceite comestible,ibian,trisol,portal,margarina,manteca vegetal</t>
  </si>
  <si>
    <t>Aceites animal comestibles</t>
  </si>
  <si>
    <t>Una sustancia alimenticia, que no sea un producto lácteo, cualquiera que sea su origen, procedencia o composición que se fabrica para el consumo humano en todo o en parte, de una grasa o aceite que no sea la de la leche</t>
  </si>
  <si>
    <t>grasas y aceites animales comestibles,aceites comestibles de animal</t>
  </si>
  <si>
    <t>Grasa saturada animal comestibles</t>
  </si>
  <si>
    <t>Materia aceitosa o grasienta que componen la mayor parte del tejido graso en animales, comestible</t>
  </si>
  <si>
    <t>grasas y aceites animales comestibles,grasas comestibles de animal,manteca</t>
  </si>
  <si>
    <t>Azucares naturales o productos endulzantes</t>
  </si>
  <si>
    <t>Azúcar natural es el tipo de azúcar contenida en las frutas, verduras y otras plantas. La mayoría de estos azúcares se producen como fructosa, aunque glucosa y sacarosa también se puede encontrar en algunos alimentos. Son naturales por dos razones: una, porque se producen por sí mismos, y segundo, porque no se manipulan o son extraidas por los seres humanos. .</t>
  </si>
  <si>
    <t>chocolates, azucares, edulcorantes productos,productos de edulcorantes o azucares naturales,azucar granulada,azucar flor,iansa,dama blanca.,abarrotes,azucar liquida</t>
  </si>
  <si>
    <t>Endulzantes artificiales</t>
  </si>
  <si>
    <t>Se le llama edulcorante a cualquier sustancia, natural o artificial, que edulcora, es decir, que sirve para dotar de sabor dulce a un alimento o producto que de otra forma tiene sabor amargo o desagradable. Dentro de los edulcorantes encontramos los de alto valor calórico, como el azúcar o la miel, y los de bajo valor calórico, que se emplean como sustitutos del azúcar.</t>
  </si>
  <si>
    <t>chocolates, azucares, edulcorantes productos,sacarina,agentes dulcificantes artificiales,2147733000,sacarina sodica cm 20 mg,endulsante, nutrasweet, sucaryl,2147732000,sacarina sodica cm 20 mg</t>
  </si>
  <si>
    <t>Chocolate o sustituto de chocolate</t>
  </si>
  <si>
    <t>Es el alimento que se obtiene mezclando azúcar con dos productos derivados de la manipulación de las semillas del cacao: una materia sólida (la pasta de cacao) y una materia grasa (la manteca de cacao).</t>
  </si>
  <si>
    <t>chocolates, azucares, edulcorantes productos,chocolate o sucedaneo de chocolate</t>
  </si>
  <si>
    <t>Almíbar</t>
  </si>
  <si>
    <t>Es una disolución sobresaturada de agua y azúcar, cocida hasta que comienza a espesar.</t>
  </si>
  <si>
    <t>chocolates, azucares, edulcorantes productos,jarabes,almibares,jugos en polvo, refrescos</t>
  </si>
  <si>
    <t>Chocolate o sustituto de chocolate, confite</t>
  </si>
  <si>
    <t xml:space="preserve">productos de confiteria,dulces de chocolate o sustituitos,cande de chocolate y sustitutos de chocolate,confites,golosinas,pastillas,bombones,chupetes,masticables,calugas,caramelos,chicles,chocman,chocolate,cobertura </t>
  </si>
  <si>
    <t>Azúcar o sustituto de azúcar, confite</t>
  </si>
  <si>
    <t>Cualquiera de un grupo de hidratos de carbono-por ejemplo, fructosa, sorbitol y xilitol, que son de uso potencial como sustitutos de los azúcares-glucosa y sacarosa en los diabéticos la dieta habitual, ya que estas moléculas no requieren insulina para ciertos pasos en su metabolismo</t>
  </si>
  <si>
    <t>productos de confiteria,dulces con azucar o sustitutos,cande de azucar o sustituto de azucar,confites,golosinas,pastillas,bombones,chupetes,masticables,calugas,caramelos,chicles,chocman,chocolate,cobertura de chocola</t>
  </si>
  <si>
    <t>Goma de mascar</t>
  </si>
  <si>
    <t>Es una goma masticable con sabor dulce. Si bien la mayoría de las actuales utilizan una base de plástico neutro, también conocido como el acetato de polivinilo, o también la goma de xantano, hasta hace relativamente poco tiempo se utilizaba sin embargo la savia de un árbol tropical: el chiclero, al cual debe su nombre más popular.</t>
  </si>
  <si>
    <t>productos de confiteria,chicle,chicles</t>
  </si>
  <si>
    <t>Hierbas frescas</t>
  </si>
  <si>
    <t>Las hierbas culinarias frescas tienen orígenes botánicos y características postcosecha variadas y diferentes. Cualquier planta con tallos delgados y tiernos que no desarrolla tejido leñoso y solo vive hasta florecer.</t>
  </si>
  <si>
    <t>hierbas y especias y extractos,hierbas frescas,laurel,oregano,tomillo,aji,pulpa de aji,oregano entero,oregano,ciboutelle,ciboulete,cilantro,perejil,apio,albahaca,hinojo,eneldo,romero</t>
  </si>
  <si>
    <t>Hierbas secas</t>
  </si>
  <si>
    <t>Hierbas preservadas por medio de exponer las hojas a aire caliente</t>
  </si>
  <si>
    <t>hierbas y especias y extractos,hierbas secas,oregano,tomillo,aji color,aji color molido,aji,oregano entero,oregano,albahaca,eneldo,curry,estragon,romero</t>
  </si>
  <si>
    <t>Especies o extractos</t>
  </si>
  <si>
    <t>Es el nombre dado a ciertosaromas de origen vegetal, que se usan para preservar o sazonar los alimentos.</t>
  </si>
  <si>
    <t>hierbas y especias y extractos,especias o extractos,comino,canela,clavo de olor,laurel,oregano,pimienta,tomillo,aji color,aji color molido,aji,pulpa de aji,comino,comino molido,canela entera,alino completo,oreg,condimento</t>
  </si>
  <si>
    <t>Sal de mesa</t>
  </si>
  <si>
    <t>Un sólido cristalino incoloro o blanco, principalmente cloruro de sodio, se utiliza ampliamente molido o en forma de granulado como un condimento y conservante para los alimentos. También se llama sal común, sal de mesa.</t>
  </si>
  <si>
    <t>hierbas y especias y extractos,sal de cocina o de mesa,sal de mesa,sal fina,sal gruesa,sal de mar,sal de cocina,granilit,sal de costa,sal yodada,sal dietetica</t>
  </si>
  <si>
    <t>Mezcla para adobar</t>
  </si>
  <si>
    <t>Son combinaciones de especias y hierbas, que se preparan de antemano para ser empleadas en recetas que las emplean. Mezclas como el chile en polvo, el curry en polvo, las hierbas provenzales, la sal de ajo y la sal de cebolla se venden tradicionalmente ya preparadas en ultramarinos, aunque pueden prepararse en casa.</t>
  </si>
  <si>
    <t>hierbas y especias y extractos,mezcla de condimentos,alino completo,comino,canela,clavo de olor,laurel,oregano,pimienta,tomillo</t>
  </si>
  <si>
    <t>Vinagres</t>
  </si>
  <si>
    <t>Es un líquido miscible en agua, con sabor agrio, que proviene de la fermentación acéticadel alcohol, como la de vino y manzana (mediante las levadurass Mycoderma aceti). El vinagre contiene una concentración que va de 3% al 5% de ácido acético en agua.</t>
  </si>
  <si>
    <t>vinagres y vinos de cocinar,vinagres,vinagre de manzana, vinagre de vino, vinagretas</t>
  </si>
  <si>
    <t>Vinos para cocinar</t>
  </si>
  <si>
    <t>Cualquier vino barato utilizado para cocinar en lugar de beber; algunos vinos se hacen especialmente para este propósito, a menudo con sal añadida</t>
  </si>
  <si>
    <t>vinagres y vinos de cocinar,vinos de cocer</t>
  </si>
  <si>
    <t>Salsas o condimentos o cremas de untar o marinados</t>
  </si>
  <si>
    <t>Es un ingrediente o mezcla añadida a la comida para darle un sabor especial o complementarla</t>
  </si>
  <si>
    <t>salsas y condimentos y productos para untar,salsas para pringar o condimentos o para untar o marinar</t>
  </si>
  <si>
    <t>Salsas para cocinar</t>
  </si>
  <si>
    <t>Mezcla líquida de ingredientes (fríos o calientes) que tienen por objeto acompañar a un plato. La consistencia líquida (o semi-líquida) de una salsa puede cubrir una muy amplia gama que puede ir desde el puré a la más líquida de un caldo. Algunos autores definen la salsa como un aderezo líquido para los alimentos</t>
  </si>
  <si>
    <t>salsas y condimentos y productos para untar,salsa para cocinar,salsa de tomates,centauro,malloa,d`ampezzo,dona clara,maggi,salsa tomate carne,salsa tomate,salsa tomate italiana,salsa tomate tarro, salsa de tomates malloa i</t>
  </si>
  <si>
    <t>Salsas para ensaladas o dips</t>
  </si>
  <si>
    <t>Una salsa, como una hecha de mayonesa o de aceite y vinagre, que se sirve en la ensalada.</t>
  </si>
  <si>
    <t>salsas y condimentos y productos para untar,alino de ensaladas,alino de ensaladas o para mojar,jugo de limon,</t>
  </si>
  <si>
    <t>Cremas de untar saladas o patés</t>
  </si>
  <si>
    <t>Pasta untable elaborada habitualmente a partir de carne picada o hígado y grasa, siendo frecuente la adición de verduras, hierbas, especias y vino. También existen versiones vegetarianas.</t>
  </si>
  <si>
    <t>salsas y condimentos y productos para untar,pate ,pate o otra cosa para untar</t>
  </si>
  <si>
    <t>Encurtidos</t>
  </si>
  <si>
    <t>Un producto comestible, tal como un pepino, que se ha conservado y saborizado en una solución de salmuera o vinagre.</t>
  </si>
  <si>
    <t>salmuera y salsa y aceitunas,conservas,marrasquino,marrasquinos,duraznos en conserva,duraznos mitades, pina en conserva,cerezas,cocktail de frutas en conserva,cocktail de frutas o macedonia,durazno ,durazno en conserva,dura</t>
  </si>
  <si>
    <t>Condimento</t>
  </si>
  <si>
    <t>Condimento cuyo principal objetivo es el de reforzar sabores de algún alimento, el ingrediente principal suele ser un encurtido de frutas o verduras cocinadas y finamente picadas. Es condimento habitual de barbacoas.</t>
  </si>
  <si>
    <t>salmuera y salsa y aceitunas,salsa,ketchup,katsup,,salsa de tomates,salsa de carne, aceite de soya,salsa de tamarindo</t>
  </si>
  <si>
    <t>Aceitunas</t>
  </si>
  <si>
    <t>Fruto del olivo. Se conoce también como oliva.</t>
  </si>
  <si>
    <t>salmuera y salsa y aceitunas,aceitunas,aceitunas huasco,</t>
  </si>
  <si>
    <t>Conserva</t>
  </si>
  <si>
    <t>Es una variedad de especias dulces y picantes, originaria del oeste de laIndia. Se trata de un acompañamiento muy popular en la cocina india, sobre todo para los panipuris o buñuelos, y suele estar acompañada de otras salsas de sabores similares como los encurtidos, papads o raitas.</t>
  </si>
  <si>
    <t>salmuera y salsa y aceitunas,salsas picantes,aji crema,aji en crema,aji crema con resolucion,aji,aji pote,aji en pasta</t>
  </si>
  <si>
    <t>Mezclas para hornear</t>
  </si>
  <si>
    <t>Una mezcla de harina, polvo de hornear, la sal y el manteca que se combinan para formar una base para la fabricación de panes, galletas, y pasteles.</t>
  </si>
  <si>
    <t>suministros y mezclas para hacer al horno,preparados para hacer al horno</t>
  </si>
  <si>
    <t>Suministros para hornear</t>
  </si>
  <si>
    <t>Cantidad disponible y suficiente para cocinar con calor seco, especialmente en un horno.</t>
  </si>
  <si>
    <t>suministros y mezclas para hacer al horno,suministros para el horno,polvo de hornear,levadura,levadura collico,levadura instantanea,levadura seca,biscocho chocolate,biscocho,biscocho neutro,,biscochuelo</t>
  </si>
  <si>
    <t>Pan fresco</t>
  </si>
  <si>
    <t>Alimento básico recién hecho a base de harina mezclada con otros ingredientes secos y líquidos, normalmente se combina con un agente de fermentación y se amasa, se conforma y se hornea.</t>
  </si>
  <si>
    <t>pan y galletas y pastelitos dulces,pan fresco,pan cte.,kilo pan cte.,pan,pan corriente,pan corriente marraqueta,pan de cena,pan de hamburguesa,pan de molde,pan envasado,pan especial marraqueta ,pan frica mini,pan hambu</t>
  </si>
  <si>
    <t>Pan congelado</t>
  </si>
  <si>
    <t>Alimento básico congelado a base de harina mezclada con otros ingredientes secos y líquidos, normalmente se combina con un agente de fermentación y se amasa, se conforma y se hornea.</t>
  </si>
  <si>
    <t>pan y galletas y pastelitos dulces,pan congelado</t>
  </si>
  <si>
    <t>Galletas sencillas de sal</t>
  </si>
  <si>
    <t>Es un pastel horneado y seco congelado, del tamaño de un bocado, que puede conservarse varios días. Está hecha a base de harina, mantequilla u otro tipo de grasa, azúcar y a menudo huevos.</t>
  </si>
  <si>
    <t>pan y galletas y pastelitos dulces,galletas simples saladas</t>
  </si>
  <si>
    <t>Pan seco o cascaras de pan o pan tostado (crotones)</t>
  </si>
  <si>
    <t>Pequeños trozos de pan en cubos, tostados en mantequilla o aceite. </t>
  </si>
  <si>
    <t>pan y galletas y pastelitos dulces,panes secos o cascara de pan o cuscurros,pan rallado,crutones,crutones</t>
  </si>
  <si>
    <t>Galletas de dulce</t>
  </si>
  <si>
    <t xml:space="preserve">Es un producto alimenticio horneado, habitualmente a base de harina </t>
  </si>
  <si>
    <t>pan y galletas y pastelitos dulces,galletas dulces o pastelitos,soda,dulces sin crema,galletas sin sal,mini galletas,obleas,triton,galleta dulce de maravilla,galleta champana,galleta de soda en paquete,galleta dulce de vin</t>
  </si>
  <si>
    <t>Pan de repisa</t>
  </si>
  <si>
    <t>Panes que son capaces de ser almacenados a temperatura ambiente durante largos períodos de tiempo</t>
  </si>
  <si>
    <t>pan y galletas y pastelitos dulces,pan en conserva,pan de molde,pan envasado, pan de molde</t>
  </si>
  <si>
    <t>Maza congelada para galletas</t>
  </si>
  <si>
    <t>Cualquiera de las diferentes mezclas de harina lo suficientemente duras para amazar para hacer pan que estén congeladas</t>
  </si>
  <si>
    <t>pan y galletas y pastelitos dulces,masa de galletas congelada</t>
  </si>
  <si>
    <t>Maza congelada para pan</t>
  </si>
  <si>
    <t>Esta masa que se  compone de harina, agua, sal y levadura congelada.</t>
  </si>
  <si>
    <t>pan y galletas y pastelitos dulces,masa de pan congelada,panes congelados</t>
  </si>
  <si>
    <t>Galletas de soda</t>
  </si>
  <si>
    <t>Alimento horneado habitualmente hecho con masa de harina cereal sin levadura y elaborado con diversas formas, tamaños y sabores. Se aromatiza o condimenta con sal, hierbas, semillas o queso, tanto en la masa como espolvoreado encima antes de hornear.</t>
  </si>
  <si>
    <t>pan y galletas y pastelitos dulces,galletas saladas</t>
  </si>
  <si>
    <t>Ponqués pasteles o biscochos frescos</t>
  </si>
  <si>
    <t>Es una fina masa de pan, masa quebrada u hojaldre rellena con una preparación salada o dulce y cocida al horno o frita en aceite o grasa. El relleno puede incluir carnes rojas o blancas, pescado, verduras o frutas que esten frescos.</t>
  </si>
  <si>
    <t>tartas y empanadas y pastas,tartas o empanadas o pastas frescos,tortas frescas, queques, tartaletas, kuchen</t>
  </si>
  <si>
    <t>Ponqués pasteles o biscochos congelados</t>
  </si>
  <si>
    <t>Es una fina masa de pan, masa quebrada u hojaldre rellena con una preparación salada o dulce y cocida al horno o frita en aceite o grasa congelada. El relleno puede incluir carnes rojas o blancas, pescado, verduras o frutas que esten frescos.</t>
  </si>
  <si>
    <t>tartas y empanadas y pastas,tartas y empanadas y pastas congelados</t>
  </si>
  <si>
    <t>Maza para pastelería congelada</t>
  </si>
  <si>
    <t>Preparación hecha con harina, grasa y agua o leche que se transforma en masa y se usa como base o molde para relleno congelada.</t>
  </si>
  <si>
    <t>tartas y empanadas y pastas,masa de reposteria congelada</t>
  </si>
  <si>
    <t>Maza para galletas de soda congelada</t>
  </si>
  <si>
    <t xml:space="preserve"> Se puede definir como el producto horneado formado  partir de una masa con muy poco o nada de azúcar, moderada cantidad de grasa y escasa cantidad de agua. Los agentes esponjantes son generalmente vapor de agua, levadura y agentes leudantes derivados del bicarbonato en estado de congelación.</t>
  </si>
  <si>
    <t>tartas y empanadas y pastas,masa de galletas saladas congelada</t>
  </si>
  <si>
    <t>Sopas o sudados preparados fresco</t>
  </si>
  <si>
    <t xml:space="preserve"> Es una preparación culinaria que consiste en un líquido con sustancia y sabor. En algunos casos posee ingredientes sólidos frescos de pequeño tamaño sumergidos en su volumen . Una de sus características principales es que se ingiere con cuchara. </t>
  </si>
  <si>
    <t>sopas y estofados,sopas preparadas frescas,sopas o estofadas preparadas frescos</t>
  </si>
  <si>
    <t>Sopas o sudados preparados congelados</t>
  </si>
  <si>
    <t xml:space="preserve">Es una preparación culinaria que consiste en un líquido con sustancia y sabor. En algunos casos posee ingredientes sólidos frescos de pequeño tamaño sumergidos en su volumen en estado de congelación . Una de sus características principales es que se ingiere con cuchara. </t>
  </si>
  <si>
    <t>sopas y estofados,sopas preparadas congeladas,sopas o estofadas preparadas congeladas</t>
  </si>
  <si>
    <t>Sopas o sudados preparados de repisa</t>
  </si>
  <si>
    <t>Tipo de sopas o estofados que normalmente se almacenan refrigerados, pero que han sido procesados para que puedan ser almacenados de forma segura en un recipiente sellado a temperatura ambiente durante una vida de almacenamiento útil larga.</t>
  </si>
  <si>
    <t>sopas y estofados,sopas preparadas,sopas o estofadas preparadas estable sin refrigerar,crema lentejas bs 1 kg,crema arvejas bs</t>
  </si>
  <si>
    <t>Papas fritas de talego o mezclas</t>
  </si>
  <si>
    <t>Las papas fritas inglesas, son rebanadas muy finas de papas fritas. Las patatas crujientes se sirven en forma de un disco o círculo plano, básicamente la forma de un corte longitudinal a la patata. Un pretzel estadounidense es un tipo de galleta o bocadillo horneado, y retorcido en forma de lazo</t>
  </si>
  <si>
    <t>tentempies,papas fritas o galletas tostadas,curruscantes o patatas fritas o galletas tostadas polvoreadas con sal o preparados,snacks</t>
  </si>
  <si>
    <t>Nueces o fruta disecada</t>
  </si>
  <si>
    <t>Una fruta (como una cápsula o aquenio) en el que el pericarpio no es suculenta o pulposa</t>
  </si>
  <si>
    <t>tentempies,nueces o frutos secos</t>
  </si>
  <si>
    <t>Carne seca o procesada</t>
  </si>
  <si>
    <t>Carne que ha sido tratada con sal y nitrato o nitrito.</t>
  </si>
  <si>
    <t>tentempies,charqui,carnes secas o procesadas,carne seca</t>
  </si>
  <si>
    <t>Maíz pira</t>
  </si>
  <si>
    <t>Aperitivo elaborado a base de algunas variedades especiales de maíz.</t>
  </si>
  <si>
    <t>tentempies,palomitas de maiz,palomitas,cabritas,palomitas de maíz,millo,rositas de maiz ,canchita,canguil,pororó, cotufas,gallitos,poporopos,crispetas,maíz pira,chivitas,cabritas de maíz,maíz tote,pipocas,rosetas,rosas,roscas,tostones,cocalecason</t>
  </si>
  <si>
    <t>Postres preparados</t>
  </si>
  <si>
    <t>Preparación dulce, bien sean cremas, tartas, pasteles, helados, bombones, etc. </t>
  </si>
  <si>
    <t>postres y decoraciones de postres,postres preparados,flan con leche,flan diet,flan en polvo,flanes, flan</t>
  </si>
  <si>
    <t>Complementos de postres</t>
  </si>
  <si>
    <t>Algo que forma una parte superior; especialmente: una guarnición (como una salsa, migas de pan, o crema batida) colocado en la parte superior de los postres para el sabor o la decoración</t>
  </si>
  <si>
    <t>postres y decoraciones de postres,decoraciones de postres,salsas para decorar postres</t>
  </si>
  <si>
    <t>Helado de sabor o helado o postre de helado o yogurt congelado</t>
  </si>
  <si>
    <t xml:space="preserve">Es un postre congelado hecho de agua, leche, crema de leche o natilla combinadas con saborizantes, edulcorantes o azúcar. </t>
  </si>
  <si>
    <t>postres y decoraciones de postres,postres, helados o yogurt congelado,polos o helado o postres helados o yogures helados</t>
  </si>
  <si>
    <t>Conos o copas de helado comestibles</t>
  </si>
  <si>
    <t>Una oblea cónica o en forma de copa que es comestible, utilizada para mantener una bola de helado</t>
  </si>
  <si>
    <t>postres y decoraciones de postres,barquillos o copas de helado comestibles</t>
  </si>
  <si>
    <t>Mermeladas o preservativos de fruta</t>
  </si>
  <si>
    <t>Es una conserva de fruta cocida en azúcar.</t>
  </si>
  <si>
    <t>mermeladas y gelatinas y pastas de untar de nuez y dulce y conservas de fruta,mermeladas o gelatinas o conservas de fruta,mermelada diet,jalea,jalea en polvo,jalea nestle dif.sabores,gelatina concentrada alto rendimiento, gelatina d</t>
  </si>
  <si>
    <t>Mantequilla de nueces o mixto</t>
  </si>
  <si>
    <t>Las mantequillas o cremas de frutos secos y/o semillas como la nuez o otros.</t>
  </si>
  <si>
    <t>mermeladas y gelatinas y pastas de untar de nuez y dulce y conservas de fruta,pastas de untar de nuez o variado,nut or mixed spreads,pastas de untar de nuez o varia</t>
  </si>
  <si>
    <t>Miel</t>
  </si>
  <si>
    <t xml:space="preserve">Fluido dulce y viscoso producido por las abejas a partir del néctar de las flores o de secreciones de partes vivas de plantas o de excreciones de insectos chupadores de plantas. </t>
  </si>
  <si>
    <t>mermeladas y gelatinas y pastas de untar de nuez y dulce y conservas de fruta,miel,miel de palma,miel de abeja</t>
  </si>
  <si>
    <t>Cristales de gelatina o mermelada</t>
  </si>
  <si>
    <t>Mezcla coloide (es decir, una sustancia semisólida), incolora, translúcida, quebradiza e insípida, que se obtiene a partir del colágeno procedente del tejido conectivo de animales hervidos con agua.</t>
  </si>
  <si>
    <t xml:space="preserve">mermeladas y gelatinas y pastas de untar de nuez y dulce y conservas de fruta,cubos de gelatina,gelatina diet,gelatina concentrada,gelatina en polvo,jalea,ambrosoli,caricia,jalea deshidratada,jalea instantanea,ipal,nestle </t>
  </si>
  <si>
    <t>Emparedados frescos</t>
  </si>
  <si>
    <t>Es una comida, a modo de tentempié, aperitivo o la comida que se suele hacer a diario típica de la gastronomía inglesa. Suele consistir en dos rebanadas de pan de molde inglés, o de cualquier tipo de pan, entre las cuales se coloca otros alimentos tales como carne, queso, verduras u otros, a veces con condimentos, salsas u otros acompañantes frescos.</t>
  </si>
  <si>
    <t>sandwiches y panecillos con relleno,canapes o tapados,sandwiches y panecillos con relleno frescos</t>
  </si>
  <si>
    <t>2.2.9.2.01</t>
  </si>
  <si>
    <t>Emparedados congelados</t>
  </si>
  <si>
    <t>Es una comida, a modo de tentempié, aperitivo o la comida que se suele hacer a diario típica de la gastronomía inglesa. Suele consistir en dos rebanadas de pan de molde inglés, o de cualquier tipo de pan congelados, entre las cuales se coloca otros alimentos tales como carne, queso, verduras u otros, a veces con condimentos, salsas u otros acompañantes frescos.</t>
  </si>
  <si>
    <t>sandwiches y panecillos con relleno,sandwiches y panecillos con relleno congelados</t>
  </si>
  <si>
    <t>Rellenos frescos para emparedados</t>
  </si>
  <si>
    <t>Sustancia o mezclas comestibles frescos usadas para llenar sandwich otro alimento</t>
  </si>
  <si>
    <t>sandwiches y panecillos con relleno,rellenos de sandwich frescos,pastas para sandwiches,cecinas, pastas, pate</t>
  </si>
  <si>
    <t>Rellenos congelados para emparedados</t>
  </si>
  <si>
    <t>Sustancia o mezclas comestibles frescos congelados para llenar sandwich otro alimento</t>
  </si>
  <si>
    <t>sandwiches y panecillos con relleno,pate congelado,rellenos de sandwich congelados,pate en conserva,embutidos</t>
  </si>
  <si>
    <t>Papas preparadas frescas o arroz o pasta o relleno</t>
  </si>
  <si>
    <t>Tubérculos y granos comestibles preparados y frescos.</t>
  </si>
  <si>
    <t>acompanamientos preparados,patatas preparadas y arroz y pasta y relleno fresco,papas preparadas,tortillas,</t>
  </si>
  <si>
    <t>Papas preparadas y congeladas o arroz o pasta o relleno</t>
  </si>
  <si>
    <t>Tubérculos y granos comestibles preparados y en estado de congelacón</t>
  </si>
  <si>
    <t>acompanamientos preparados,patatas preparadas y arroz y pasta y relleno congelado,papas preparadas,papas duquesa</t>
  </si>
  <si>
    <t>Papas preparadas de repisa o arroz o pasta o relleno</t>
  </si>
  <si>
    <t>Tipo de patatas preparadas, arroz, pasta o relleno que normalmente se almacenan refrigerados, pero que han sido procesados para que puedan ser almacenados de forma segura en un recipiente sellado a temperatura ambiente durante una vida de almacenamiento útil larga.</t>
  </si>
  <si>
    <t xml:space="preserve">acompanamientos preparados,patatas preparadas y arroz y pasta y relleno estable sin refrigerar </t>
  </si>
  <si>
    <t>Comidas combinadas frescas</t>
  </si>
  <si>
    <t xml:space="preserve"> Es un plato único ofrecido en algunos menús de restaurantes, se caracteriza por servir a los comensales en un único plato generalmente ovalado en el que se separan cada uno de los ingredientes. </t>
  </si>
  <si>
    <t>platos combinados empaquetados,platos combinados frescos,budines,mousse,humitas,pastel de choclo</t>
  </si>
  <si>
    <t>Comidas combinadas congeladas</t>
  </si>
  <si>
    <t xml:space="preserve"> Es un plato único ofrecido en algunos menús de restaurantes, se caracteriza por servir a los comensales en un único plato generalmente ovalado en el que se separan cada uno de los ingredientes congelados. </t>
  </si>
  <si>
    <t>platos combinados empaquetados,platos combinados congelados</t>
  </si>
  <si>
    <t>Comidas combinadas de repisa</t>
  </si>
  <si>
    <t>Tipo de platos de comida combinadas que normalmente se almacenan refrigerados, pero que han sido procesados para que puedan ser almacenados de forma segura en un recipiente sellado a temperatura ambiente durante una vida de almacenamiento útil larga.</t>
  </si>
  <si>
    <t>platos combinados empaquetados,platos combinados estable sin refrigerar,raciones de combate,</t>
  </si>
  <si>
    <t>Pasteles de sal frescos</t>
  </si>
  <si>
    <t>Es un tipo de tarta salada derivada de la cocina francesa. Se elabora principalmente con una preparación de huevos batidos y crema de leche fresca y espesa, mezclada con verduras cortadas, y/o productos cárnicos (bacon, jamón en tacos), con la que se rellena un molde de masa quebrada frescos</t>
  </si>
  <si>
    <t>empanadas y quiches y pasties,empanadas y quiches y pasties frescos,pastel de papas,pastel de choclos,chaparritas,tarta,empanadas para freir</t>
  </si>
  <si>
    <t>Pasteles de sal congelados</t>
  </si>
  <si>
    <t>Es un tipo de tarta salada derivada de la cocina francesa. Se elabora principalmente con una preparación de huevos batidos y crema de leche fresca y espesa, mezclada con verduras cortadas, y/o productos cárnicos (bacon, jamón en tacos), con la que se rellena un molde de masa quebrada congelados</t>
  </si>
  <si>
    <t>empanadas y quiches y pasties,empanadas y quiches y pasties congelados</t>
  </si>
  <si>
    <t>Pasteles de sal de repisa</t>
  </si>
  <si>
    <t>Tipo de tartas saladas o quiches que normalmente se almacenan refrigerados, pero que han sido procesados para que puedan ser almacenados de forma segura en un recipiente sellado a temperatura ambiente durante una vida de almacenamiento útil larga.</t>
  </si>
  <si>
    <t>empanadas y quiches y pasties,empanadas y quiches y pasties estable sin refrigerar</t>
  </si>
  <si>
    <t>Pasta sencilla o fideos</t>
  </si>
  <si>
    <t>Es cuando la pasta se acaba de hervir sólo con sal y no se le añaden salsas.</t>
  </si>
  <si>
    <t>pasta o tallarines natural,pasta o tallarines natural fresco,fideos,cabello de angel,cabellos de angel,fideos guiso,tallarines,espagueti,spaghetti,corbatas,corbatitas,canutones,canutos,caracoles,caracolitos,espiral</t>
  </si>
  <si>
    <t>Pasta o fideos de repisa</t>
  </si>
  <si>
    <t>Tipo de pastas o fideos que normalmente se almacenan refrigeradas, pero que han sido procesados para que puedan ser almacenados de forma segura en un recipiente sellado a temperatura ambiente durante una vida de almacenamiento útil larga.</t>
  </si>
  <si>
    <t>pasta o tallarines natural,pasta o tallarines natural estable sin refrigerar,fideos,cabello de angel,cabellos de angel,fideos guiso,tallarines,espagueti,spaghetti,corbatas,corbatitas,canutones,canutos,caracoles,carac</t>
  </si>
  <si>
    <t>Comida para infante</t>
  </si>
  <si>
    <t>Alimentos para bebés es un alimento suave, de fácil uso, que no sea leche materna o fórmula infantil, que se hace específicamente para los bebés, aproximadamente entre las edades de cuatro a seis meses a 2 años.</t>
  </si>
  <si>
    <t>bebidas y comidas infantiles,comida para bebes,formulas de inicio, nan 1, prenan, nan 2, nidal,nessucar</t>
  </si>
  <si>
    <t>Bebidas para infantes</t>
  </si>
  <si>
    <t>Cualquiera de varios líquidos para que beban los infantes, por lo general sin contar el agua.</t>
  </si>
  <si>
    <t>bebidas y comidas infantiles,bebidas infantiles,kapo,nectar,ambrosoli,bombillin,watts,soprole,jugo concentrado,andina,zuko,jugo en polvo,fructus,sprim,jugos light,jugo pulpa,bliss,crema legumbre mi sopita bs 1/</t>
  </si>
  <si>
    <t>Pasa bocas mezcla instantáneas</t>
  </si>
  <si>
    <t>Una mezcla, en especial de ingredientes empaquetado y vendido comercialmente para preparación instantánea de aperitivos</t>
  </si>
  <si>
    <t>materiales y mezclas instantaneas,mezclas de aperitivo instantaneas</t>
  </si>
  <si>
    <t>Mezcla  de postres</t>
  </si>
  <si>
    <t>Una mezcla, en especial de ingredientes empaquetado y vendido comercialmente para preparación de postres</t>
  </si>
  <si>
    <t>materiales y mezclas instantaneas,preparado para postres,chancaca</t>
  </si>
  <si>
    <t>Mezcla de salsa</t>
  </si>
  <si>
    <t>Una mezcla, en especial de ingredientes empaquetados y vendidos comercialmente de una salsa hecha por engrosamiento y sazonando estos jugos</t>
  </si>
  <si>
    <t>materiales y mezclas instantaneas,preparado de salsa de jugo</t>
  </si>
  <si>
    <t>Base para sopas</t>
  </si>
  <si>
    <t>Base de la cocina, a veces se llama base de sopa, es un compuesto saborizante concentrado utilizado en lugar de acciones para la creación de sopas, salsas y aderezos.</t>
  </si>
  <si>
    <t>materiales y mezclas instantaneas,bases de sopa,caldo carne,caja caldos,caldo,caldo concentrado,caldo de carne,caldo gallina,caldo maggi,caldo maggi de pollo,caldos de ave,caldos en cubitos,caluga de carne,calugas conc</t>
  </si>
  <si>
    <t>Mezcla para rebosar o de pan</t>
  </si>
  <si>
    <t>Una mezcla, en especial de ingredientes empaquetado y vendido comercialmente</t>
  </si>
  <si>
    <t>materiales y mezclas instantaneas,mezclas para rebozar o apanar,mezclas de rebozado o empanado,pan rallado, bases para apanar</t>
  </si>
  <si>
    <t>Ensalada fresca preparada</t>
  </si>
  <si>
    <t>Un plato de verduras crudas de hoja verde frescas, a menudo mezclada con trozos de otras verduras crudas o cocidas, frutas, queso u otros ingredientes y se sirve con un aderezo ..</t>
  </si>
  <si>
    <t>ensaladas preparadas,ensaladas frescas,ensaladas preparadas frescas</t>
  </si>
  <si>
    <t>Ensalada preparada congelada</t>
  </si>
  <si>
    <t>Un plato de verduras crudas de hoja verde frescas, a menudo mezclada con trozos de otras verduras crudas o cocidas, frutas, queso u otros ingredientes y se sirve con un aderezo congeladas.</t>
  </si>
  <si>
    <t>ensaladas preparadas,ensaladas congeladas,ensaladas preparadas congeladas</t>
  </si>
  <si>
    <t>Ensalada fresca de repisa</t>
  </si>
  <si>
    <t>Tipo de ensaladas preparadas que normalmente se almacenan refrigeradas, pero que han sido procesadas para que puedan ser almacenadas de forma segura en un recipiente sellado a temperatura ambiente durante una vida de almacenamiento útil larga.</t>
  </si>
  <si>
    <t>ensaladas preparadas,ensaladas preparadas en conserva</t>
  </si>
  <si>
    <t>Café</t>
  </si>
  <si>
    <t>Bebida (infusión) que se obtiene a partir de las semillas tostadas y molidas de los frutos de la planta de café o cafeto (Coffea). La bebida es altamente estimulante, pues contiene cafeína. </t>
  </si>
  <si>
    <t>cafe y te,cafe,nescafe,ecco,cafe instantaneo,cafe capuchino,capuchino,capuchino,coronado,cafe descafeinado,dolca,cafe en polvo,cafe sucedaneo de cebada,cafe cappuccino vainilla,cafe ciclon,cafe coronado,similar a</t>
  </si>
  <si>
    <t>Sustituto de café</t>
  </si>
  <si>
    <t xml:space="preserve">Los sustitutos de café son productos que no contienen café, usualmente sin cafeína que se utilizan para imitar el café </t>
  </si>
  <si>
    <t>cafe y te,sustitutos de cafe,nescafe,ecco,cafe instantaneo,cafe capuchino,capuchino,capuchino,coronado,cafe descafeinado,dolca,cafe en polvo.</t>
  </si>
  <si>
    <t>Bebida de café</t>
  </si>
  <si>
    <t>Son bebidas que se elaboran mediante la enfusión de la semilla del café tostada y molida.</t>
  </si>
  <si>
    <t>cafe y te,bebidas de cafe,nescafe,ecco,cafe instantaneo,cafe capuchino,capuchino,capuchino,coronado,cafe descafeinado,dolca,cafe en polvo.</t>
  </si>
  <si>
    <t>Café instantáneo</t>
  </si>
  <si>
    <t xml:space="preserve">Café instantáneo, también llamado café soluble o café en polvo, es una bebida derivada de los granos de café preparado. </t>
  </si>
  <si>
    <t>cafe y te,cafe instantaneo,nescafe,ecco,cafe instantaneo,cafe capuchino,capuchino,capuchino,coronado,cafe descafeinado,dolca,cafe en polvo.</t>
  </si>
  <si>
    <t>Té de hoja</t>
  </si>
  <si>
    <t>El té es una infusión de las hojas y brotes de la planta del té (Camellia sinensis).</t>
  </si>
  <si>
    <t>cafe y te,te de hierbas,te en hoja,lipton,royal,ceylan,te en bolsas,te de hierbas,club,te de hojas,supremo,yerba mate,te ceylan</t>
  </si>
  <si>
    <t>Té instantáneo</t>
  </si>
  <si>
    <t>Té instantáneo es una forma de té que se deriva de té elaborado</t>
  </si>
  <si>
    <t>cafe y te,te instantaneo,lipton,royal,ceylan,te en bolsas,te de hierbas,club,te de hojas,te a granel,te ceylan</t>
  </si>
  <si>
    <t>Bebidas de té</t>
  </si>
  <si>
    <t>Bebidas que contienen una bebida aromática comúnmente preparada mediante el vertido de agua caliente o hirviendo sobre las hojas curadas de la planta del té, Camellia sinensis</t>
  </si>
  <si>
    <t>cafe y te,bebidas de te,lipton,royal,ceylan,te helado,ice tea,te hierbas,club,te hojas,supremo,te ceylan</t>
  </si>
  <si>
    <t>Bolsas de té</t>
  </si>
  <si>
    <t>Es una bolsa pequeña sellada de papel poroso, seda o nailon conteniendo hojas de té. La bolsita mantiene el té dentro mientras se hace la infusión, por lo que resulta más fácil retirar las hojas, realizando así la misma función que un infusor de té.</t>
  </si>
  <si>
    <t>cafe y te,bolsitas de te,royal,ceylan,te en bolsas,te de hierbas,club,te de hojas,supremo,bolsitas te,</t>
  </si>
  <si>
    <t>Cremas no lácteas</t>
  </si>
  <si>
    <t>Son substancias líquidas o granulares elaboradas para substiruir la leche o la crema Cremas no lácteas son sustancias líquidas o granulares destinados a sustituir a la leche o la crema como añadido al café u otras bebidas.</t>
  </si>
  <si>
    <t>cafe y te,cremas no lacteas</t>
  </si>
  <si>
    <t>Cerveza</t>
  </si>
  <si>
    <t>Bebida alcohólica, no destilada, de sabor amargo que se fabrica con granos de cebada u otros cereales cuyo almidón es fermentado en agua con levadura  y frecuentemente aromatizado con lúpulo, entre otras plantas.</t>
  </si>
  <si>
    <t>bebidas alcoholicas,cerveza</t>
  </si>
  <si>
    <t>Cidra</t>
  </si>
  <si>
    <t>Bebida alcohólica de baja graduación (desde menos del 3 % en vol. en el caso de la sidra doux francesa, hasta un máximo del 8 % en vol.) fabricada con el zumo fermentado de la manzana.</t>
  </si>
  <si>
    <t>bebidas alcoholicas,sidra o sherry</t>
  </si>
  <si>
    <t>Vino</t>
  </si>
  <si>
    <t>Bebida obtenida de la uva (especie Vitis vinifera) mediante la fermentación alcohólica de su mosto o zumo.</t>
  </si>
  <si>
    <t>bebidas alcoholicas,vino</t>
  </si>
  <si>
    <t>Vino fortificado</t>
  </si>
  <si>
    <t>Aquel vino que, en su proceso de elaboración, incorpora procesos especiales para aumentar su estabilidad y aumentar su graduación alcohólica, sin perder por ello su condición de derivado 100% de la uva.</t>
  </si>
  <si>
    <t>bebidas alcoholicas,vino fortificado,vino fortalecido,vino generoso</t>
  </si>
  <si>
    <t>Vino espumoso</t>
  </si>
  <si>
    <t>Los vinos espumosos, espumantes o de aguja son vinos con gas disuelto. El gas se consigue haciendo que haya una segundafermentación dentro de la botella cerrada (o en algunos casos en depósitos cerrados de algunos hectólitros), el CO2 que se produce no puede escapar y se disuelve en el líquido. </t>
  </si>
  <si>
    <t>bebidas alcoholicas,vino espumoso</t>
  </si>
  <si>
    <t>Licor destilado</t>
  </si>
  <si>
    <t>Bebida alcohólica dulce (o seca), a menudo con sabor a frutas, hierbas, o especias, y algunas veces con sabor a crema.</t>
  </si>
  <si>
    <t>bebidas alcoholicas,alcohol o licores</t>
  </si>
  <si>
    <t>Cocteles de alcohol o bebidas mixtas</t>
  </si>
  <si>
    <t>Preparación a base de una mezcla de diferentes bebidas en diferentes proporciones, que contiene por lo general uno o más tipos de bebidas alcohólicas junto a otros ingredientes, generalmente jugos,frutas, miel, leche o crema, especias, etc.</t>
  </si>
  <si>
    <t>bebidas alcoholicas,cocteles alcoholicas o mezclas de bebidas</t>
  </si>
  <si>
    <t>Agua</t>
  </si>
  <si>
    <t xml:space="preserve">Sustancia cuya molécula está formada por dos átomos de hidrógeno y uno de oxígeno(H2O). Es esencial para la supervivencia de todas las formas conocidas de vida. </t>
  </si>
  <si>
    <t>bebidas no alcoholicas,agua,agua purificada en botellones,agua purificada filtrada</t>
  </si>
  <si>
    <t>Hielo</t>
  </si>
  <si>
    <t>Es el agua congelada. Es uno de los tres estados naturales del agua. La forma más fácil de reconocerlo es por su temperatura, y por su color blanco níveo; además es muy frío al tacto.</t>
  </si>
  <si>
    <t>bebidas no alcoholicas,hielo,escarcha de hielo, hielo picado</t>
  </si>
  <si>
    <t>Jugos congelados</t>
  </si>
  <si>
    <t>Zumos de jugos que han sido concentrados y congelados</t>
  </si>
  <si>
    <t>bebidas no alcoholicas,jugos congelados,zumos congelados,nectar,pulpa,zumo frutas,andina,watts</t>
  </si>
  <si>
    <t>Jugos de repisa</t>
  </si>
  <si>
    <t>Tipo de zumo que normalmente se almacena refrigerado, pero que ha sido procesado para que pueda ser almacenado de forma segura en un recipiente sellado a temperatura ambiente durante una vida de almacenamiento útil larga.</t>
  </si>
  <si>
    <t>bebidas no alcoholicas,jugo estable fuera de la nevera,kapo,nectar,ambrosoli,bliss sport,bombillin,watts,soprole,jugo concentrado,andina,zuko,jugo en polvo,fructus,sprim,jugos light,jugo en pulpa,jugo,jugo in</t>
  </si>
  <si>
    <t>Jugo fresco</t>
  </si>
  <si>
    <t>El zumo o jugo en algunos lugares llamado tambien jugas, es la sustancia líquida que se extrae de los vegetales o frutas, normalmente por presión, aunque el conjunto de procesos intermedios puede suponer la cocción, molienda o centrifugación de producto original.</t>
  </si>
  <si>
    <t>bebidas no alcoholicas,jugo natural,zumo natural,nectar,pulpa,zumo frutas,andina,watts</t>
  </si>
  <si>
    <t>Refrescos</t>
  </si>
  <si>
    <t xml:space="preserve">Bebida saborizada, efervescente (carbonatada) y sin alcohol. Estas bebidas suelen consumirse frías, para ser más refrescantes y para evitar la pérdida de dióxido de carbono, que le otorga la efervescencia. </t>
  </si>
  <si>
    <t>bebidas no alcoholicas,refrescos,coca cola,bebida de fantasia,bebida desechable,bebida retornable,fanta,bebida gaseosa,granic,sprite,bilz,bebida,bebida carbonatada,bebida cola "diet ",bebida cola pet,bebida cola,</t>
  </si>
  <si>
    <t>Bebida de chocolate o malta u otros</t>
  </si>
  <si>
    <t>Preparación que se hace extrayendo la manteca de la nuez del cacao y mezclándola con azúcar, haciendo una pasta dulce que es soluble en agua y leche</t>
  </si>
  <si>
    <t>bebidas no alcoholicas,chocolate o malta o otras bebidas calientes</t>
  </si>
  <si>
    <t>Cocteles libre de alcohol o mezcla de bebidas</t>
  </si>
  <si>
    <t>Una bebida no alcohólica es una bebida que contiene menos de 0,5% de alcohol por volumen.</t>
  </si>
  <si>
    <t>bebidas no alcoholicas,cocteles libre de alcohol o mezclas de bebidas</t>
  </si>
  <si>
    <t>Bebidas deportivas o de energía</t>
  </si>
  <si>
    <t xml:space="preserve">Bebidas sin alcohol y con algunas virtudes estimulantes que desde hace más de una década han salido al mercado mundial ofreciendo al consumidor supuestas virtudes regeneradoras de la fatiga y el agotamiento, además de aumentar la habilidad mental y desintoxicar el cuerpo. </t>
  </si>
  <si>
    <t>bebidas no alcoholicas,bebida energetica o deportiva,red bull,911,ciclon</t>
  </si>
  <si>
    <t>Agua mineral</t>
  </si>
  <si>
    <t>Es agua que contiene minerales u otras sustancias disueltas que alteran su sabor o le dan un valor terapéutico. Sales, compuestos sulfurados y gases están entre las sustancias que pueden estar disueltas en el agua; esta puede ser, en ocasiones, efervescente.</t>
  </si>
  <si>
    <t>bebidas no alcoholicas,agua mineral,agua mineral c/gas,agua mineral sin gas,</t>
  </si>
  <si>
    <t>Bebida mixta de polvo</t>
  </si>
  <si>
    <t>Es un producto de alimento procesado, un polvo diseñado para mezclar por lo general con agua para producir una bebida que se asemeja a zumo de frutas o a la soda en el sabor.</t>
  </si>
  <si>
    <t>bebidas no alcoholicas,jugo en polvo,mezcla de polvos de bebida,kapo,ambrosoli,bombillin,soprole,jugo concentrado,zuko,jugo en polvo,fructus,sprim,jugos light,jugo en pulpa,jugos en polvo,jugo en polvo,refresco c</t>
  </si>
  <si>
    <t>Cigarrillos o cigarros</t>
  </si>
  <si>
    <t>Es una planta seca (popularmente tabaco) picada recubierta por una hoja delgada en forma de cilindro, comúnmente acompañado por un filtro.</t>
  </si>
  <si>
    <t>tabaco y substitutos,cigarrillos,puros,pitillo,porro,pucho</t>
  </si>
  <si>
    <t>Tabaco para pipa o tabaco de hoja</t>
  </si>
  <si>
    <t xml:space="preserve">Es un producto de la agricultura originario de América y procesado a partir de las hojas de Nicotiana tabacum. </t>
  </si>
  <si>
    <t>tabaco y substitutos,tabaco de pipa o tabaco de de hoja</t>
  </si>
  <si>
    <t>Tabaco para mascar</t>
  </si>
  <si>
    <t xml:space="preserve">Es un tipo de producto de tabaco sin humo que se utiliza colocando una porción de tabaco entre la mejilla y la encía o los dientes y se la masca. A diferencia del tabaco utilizado para "dipping", no se encuentra triturado y por ello debe ser masticado con ayuda de los dientes para liberar su sabor y la nicotina. </t>
  </si>
  <si>
    <t>tabaco y substitutos,tabaco para masticar,masticando tabaco</t>
  </si>
  <si>
    <t>Cigarrillos herbales</t>
  </si>
  <si>
    <t>Son aquellos hechos a base de plantas, sin contenido alguno de tabaco o nicotina. A menudo se utilizan como un sustituto del tabaco, muchas veces como ayuda para dejar de fumar.</t>
  </si>
  <si>
    <t>tabaco y substitutos,cigarrillos herbales,cigarrillos sin tabaco,cigarrillo sin nicotina</t>
  </si>
  <si>
    <t>Rapé</t>
  </si>
  <si>
    <t xml:space="preserve">El rapé es un preparado de tabaco (Nicotiana tabacum) molido y habitualmente aromatizado dispuesto para ser consumido por vía nasal. </t>
  </si>
  <si>
    <t>tabaco y substitutos,rape</t>
  </si>
  <si>
    <t>Papel para cigarrillos o filtros</t>
  </si>
  <si>
    <t>Son pequeñas láminas, rollos u hojas de papel que se venden para liar cigarrillos a mano o con una máquina de laminación. Cuando se liaba un cigarrillo, uno llena el papel de fumar con el tabaco, el cannabis, los clavos, damiana, hash u otras hierbas.</t>
  </si>
  <si>
    <t>productos, suministros y accesorios para tabaco,papel de cigarrillos o filtros</t>
  </si>
  <si>
    <t>Encendedores o mecha</t>
  </si>
  <si>
    <t>Es un dispositivo pirotécnico portátil usado para generar una llama.</t>
  </si>
  <si>
    <t>productos, suministros y accesorios para tabaco,encendedores de cigarrillos o piedra,mechero,lighters</t>
  </si>
  <si>
    <t>Pipas para fumar</t>
  </si>
  <si>
    <t>Es un objeto utilizado para fumar. Consiste típicamente en una pequeña cámara (el hornillo o cazoleta) para la combustión y un tubo (cánula) que termina en la boquilla. Puede tener varios tamaños.</t>
  </si>
  <si>
    <t>productos, suministros y accesorios para tabaco,pipas para fumar</t>
  </si>
  <si>
    <t>Limpiadores de tabaco para pipas</t>
  </si>
  <si>
    <t>Productos de limpieza y accesorios para la perfecta conservación de la pipa, tanto interna como externa, como son los diferentes tipos de varillas limpia pipas, ceras, sprays, etc.</t>
  </si>
  <si>
    <t>productos, suministros y accesorios para tabaco,productos para limpiar pipas de tabaco</t>
  </si>
  <si>
    <t>Juego de fumador</t>
  </si>
  <si>
    <t>Herramientas, accesorios y productos para fumadores.</t>
  </si>
  <si>
    <t>productos, suministros y accesorios para tabaco,juegos de fumador</t>
  </si>
  <si>
    <t>Encendedores para cigarrillos</t>
  </si>
  <si>
    <t>Funda para boquilla de los aparatos de alumbrado por gas, acetileno, etc.</t>
  </si>
  <si>
    <t>productos, suministros y accesorios para tabaco,fundas de encendedor,fundas de mechero</t>
  </si>
  <si>
    <t>Granos</t>
  </si>
  <si>
    <t>Es un cultivo anual de leguminosas dando de una hasta doce semillas de tamaño variable, forma y color dentro de una vaina. Los pulsos se utiliza para la alimentación de los seres humanos y otros animales. Incluido en los pulsos son: frijoles secos, como los frijoles pintos, frijoles rojos y frijoles blancos, guisantes secos, lentejas, y otros.</t>
  </si>
  <si>
    <t>legumbres,granos de legumbres,porotos,porotos burros,porotos tortolas,porotos hallados,lentejas,garbanzos,garbanzo,garbanzos,garbanzos sin piel,kilo lentejas,lenteja,lentejas,poroto,poroto seco tortola,porotos,</t>
  </si>
  <si>
    <t>Harina</t>
  </si>
  <si>
    <t>Es un producto molido de legumbres estándar intensamente limpios y pelados.</t>
  </si>
  <si>
    <t>legumbres,harina de legumbres,harina leguminosa</t>
  </si>
  <si>
    <t>Grano de cereal</t>
  </si>
  <si>
    <t>Gramíneas, herbáceas cuyos granos o semillas están en la base de la alimentación humana o del ganado, generalmente molidos en forma de harina.</t>
  </si>
  <si>
    <t>cereales,granos de cereales,arroz ,arroz integral</t>
  </si>
  <si>
    <t>Grano de harina</t>
  </si>
  <si>
    <t>Es un polvo que se hace moliendo granos de cereales, u otras semillas o raíces (como la mandioca).</t>
  </si>
  <si>
    <t>cereales,harina de trigo,harina de cereales,harina sin polvos de hornear,harina,harina corriente,harina cruda,harina cruda sin polvo de hornear,harina intergral selecta,harina panadera,harina, tipo collico,,semola,semol</t>
  </si>
  <si>
    <t>Listo para comer o cereal caliente</t>
  </si>
  <si>
    <t>Cereal que se sirve caliente.</t>
  </si>
  <si>
    <t>cereales procesados,cereales para comer o cereales calientes,semola con leche,maicena</t>
  </si>
  <si>
    <t>Barras de desayuno o de salud</t>
  </si>
  <si>
    <t>Estos tipos de barras de los alimentos se refieren a menudo como "barras de cereal." En lugar de estar lleno de nueces, granola, o montones de proteínas como aperitivo o barras de energía.</t>
  </si>
  <si>
    <t>cereales procesados,bares de desayuno o de salud</t>
  </si>
  <si>
    <t>Cloranfenicol</t>
  </si>
  <si>
    <t>Es un antibiótico. Fue obtenido por vez primera de una bacteria del suelo de la familia de los actinomicetales,Streptomyces venezuelae, más tarde se elaboraría a partir de otras especies de Streptomyces1 y en la actualidad se produce por síntesis.</t>
  </si>
  <si>
    <t>Medicamentos y Productos Farmacéuticos,Medicamentos antiinfecciosos,Antibióticos,Cloranfenicol,antibioticos,cloranfenicol,chloramphenicol,cloranfenicol,cloramfenicol,colramfenicol unguento,cloramfenicol unguento,cloramfenicol polvo,unguento oftalmico,cloranfenamina,cloranfenicol,cloranfenicol unguento,cloranfenicol polvo,,2131284000,cloramfenicol unguento oftalmico 1% tu 3.5 g,zinnat,zinnat susp.,cefuroximo axetil,2131255000,cloramfenicol cp 500 mg,2131277000,cloramfenicol sol oftalmica 0,5% fc 10 ml,2131251000,cloramfenicol cp 250 mg.,2131260000,cloramfenicol succinato fa 1 g,2131261000,cloramfenicol succinato fa 1 g,2131262000,cloramfenicol cp 500 mg,2131270000,cloramfenicol palmitato 125 mg/5 ml fc 60 ml,2131276000,cloramfenicol sol oftalmica 0,5% fc 10 ml,2131283000,cloramfenicol unguento oftalmico 1% tu 3.5 g</t>
  </si>
  <si>
    <t>Clindamicina</t>
  </si>
  <si>
    <t>Es un antibiótico semisintético producido por la sustitución del grupo 7(R)-hidroxilo por cloro en la posición 7(S) del compuesto madre, lincosamidas y derivado de lincomicina por la sustitución de un átomo de cloro por un grupo Hidroxilo (HO).</t>
  </si>
  <si>
    <t>Medicamentos y Productos Farmacéuticos,Medicamentos antiinfecciosos,Antibióticos,Clindamicina,antibioticos,clindamicina,clindamycin,clindamicina,clindamicina,clindamicina fosfato,,2131212000,clindamicina fosfato am 300 mg,klina,2131249000,clindamicina fosfato cp 300 mg,2131242000,clindamicina fosfato am 600 mg/4 ml,2131241000,clindamicina fosfato am 600 mg/4 ml,2131240000,clindamicina fosfato am 300 mg,2131228000,clindamicina fosfato am 600 mg/4 ml,2131259000,clindamicina fosfato am 600 mg/4 ml</t>
  </si>
  <si>
    <t>Penicilina</t>
  </si>
  <si>
    <t>Son antibióticos del grupo de los betalactámicos empleados profusamente en el tratamiento de infeccionesprovocadas por bacterias sensibles. La mayoría de las penicilinas son derivados del ácido 6-aminopenicilánico, difiriendo entre sí según la sustitución en la cadena lateral de su grupo amino. </t>
  </si>
  <si>
    <t>Medicamentos y Productos Farmacéuticos,Medicamentos antiinfecciosos,Antibióticos,Penicilina,antibioticos,penicilina,penicillin,penicilina,penicilina,penicilina benzatina,penicilina sodica,sensidiscos penicilina,,2136636000,penicilina-g sodica fa 1.000.000 ui,prevepen, penicilina g sodica+penicilina g clemizol,
,2136645000,penicilina-g sodica fa 2.000.000 ui,2136637000,penicilina-g sodica fa 1.000.000 ui,2136600000,penicilina-g benzatina fa 600.000 ui,2136635000,penicilina-g sodica fa 1.000.000 ui,2136626000,penicilina-g procaina fa 2.400.000 ui,2136618000,penicilina-g benzatina fa 2.400.000 ui,2136617000,penicilina-g benzatina fa 2.400.000 ui,2136616000,penicilina-g benzatina fa 2.400.000 ui,2136615000,penicilina-g benzatina fa 2.400.000 ui,2136602000,penicilina-g benzatina fa 600.000 ui,2136644000,penicilina-g sodica fa 2.000.000 ui,2136646000,penicilina-g sodica fa 2.000.000 ui,2136601000,penicilina g-benzatina fa 600.000 u.i.,2136610000,penicilina-g benzatina fa 1.200.000 u.i.,2136606000,penicilina-g benzatina fa 1.200.000 ui,2136605000,penicilina-g benzatina fa 1.200.000 ui</t>
  </si>
  <si>
    <t>Sulfonamidas antibióticas</t>
  </si>
  <si>
    <t>Una sulfamida es una sustancia química sintética derivada de la sulfonamida, bacteriostática y de amplio espectro. Las sulfamidas se emplean como antibióticos, antiparasitarios y coccidiostáticos en el tratamiento de enfermedades infecciosas.</t>
  </si>
  <si>
    <t xml:space="preserve">Medicamentos y Productos Farmacéuticos,Medicamentos antiinfecciosos,Antibióticos,Sulfamidas,antibioticos,sulfamidas,antibiotic sulfonamides,sulfamidas,cotrimazol,cotrimaxol,cotrimasol,cotrimaxol forte,salazosulfapiridina,sulfadiazima,sulfadiazina,sulfaguanidina,sulfametoxazol,sulfasalazina,2136600000,2136601000,2136602000,2136605000,2136606000,2136610000,2136615000,2136616000,2136617000,2136618000,2136626000,2136635000,2136636000,2136637000,2136644000,2136645000,2136646000,,cotrimoxazol,cotrimoxazol forte, platsul, sulfadiazina de plata, furacin, nitrofurazona </t>
  </si>
  <si>
    <t>Tetraciclina</t>
  </si>
  <si>
    <t>Constituyen un grupo de antibióticos, unos naturales y otros obtenidos por semisíntesis, que abarcan un amplio espectro en su actividad antimicrobiana. Químicamente son derivados de la naftacenocarboxamida policíclica, núcleo tetracíclico, de donde deriva el nombre del grupo.</t>
  </si>
  <si>
    <t>Medicamentos y Productos Farmacéuticos,Medicamentos antiinfecciosos,Antibióticos,Tetraciclina,antibioticos,tetraciclina,tetracycline,tetraciclina,2138280000,2138281000,2138282000,2138283000,2138283000,tetraciclina clorhidrato cp 250 mg,2138280000,tetraciclina clorhidrato cp 250 mg,2138281000,tetraciclina clorhidrato cp 250 mg,2138282000,tetraciclina clorhidrato cp 250 mg</t>
  </si>
  <si>
    <t>Oxitetraciclina</t>
  </si>
  <si>
    <t>Es un antibiótico de amplio espectro del grupo de las tetraciclinas, y se utiliza en apicultura bajo la forma deClorhidrato.</t>
  </si>
  <si>
    <t>Medicamentos y Productos Farmacéuticos,Medicamentos antiinfecciosos,Antibióticos,Oxitetraciclina,antibioticos,oxitetraciclina,oxytetracycline,oxitetraciclina</t>
  </si>
  <si>
    <t>Amoxicilina</t>
  </si>
  <si>
    <t>Es un antibiótico semisintético derivado de la penicilina. Se trata de una amino penicilina. Actúa contra un amplio espectro de bacterias, tanto Gram positivos como Gram-negativos.</t>
  </si>
  <si>
    <t>Medicamentos y Productos Farmacéuticos,Medicamentos antiinfecciosos,Antibióticos,Amoxicilina,antibioticos,amoxicilina,amoxycillin,amoxicilina,amoxicilina,amoccicilina,amoxisilina,amoxi,amoxicilina polvo,amoxicilina suspension,2130379000,2130380000,2130388000,2130389000,2130390000,2130391000,2130392000,2130393000,2130394000,2130395000,2130396000,2130397000,2130398000,2130399000,2130403000,,2130379000,amoxicilina cm o cp 250 mg,amoxicilina+acido clavulanico, augmentin bid x 14 comp.,augmentin bid pediatrico,augmentin i.v. 0,6,augmentin i.v. 1,2,augmentin es-600 x 50 ml,augmentin es-600 x 100 ml.,amoxicilina + acido clavulanico,augmentin bid x 14 comp.,augmentin bid pediatrico,augmentin i.v. 0,6,augmentin i.v. 1,2,augmentin es-600 x 50 ml,augmentin es-600 x 100 ml.
,2130380000,amoxicilina cm o cp 250 mg,2130388000,amoxicilina cm o cp 500 mg,2130389000,amoxicilina cm o cp 500 mg,2130390000,amoxicilina polvo susp. 250 mg/5 ml fc 60 ml,2130391000,amoxicilina polvo susp. 250 mg/5 ml fc 60 ml,2130392000,amoxicilina polvo susp. 500 mg/5 ml fc 60 ml,2130393000,amoxicilina polvo susp. 500 mg/5 ml fc 60 ml,2130394000,amoxicilina polvo susp. 500 mg/5 ml fc 60 ml,2130395000,amoxicilina/acido clavulanico cm 500/125 mg,2130396000,amoxicilina polvo susp. 250 mg/5 ml fc 60 ml,2130397000,amoxicilina/acido clavulanico cm 500/125 mg,2130398000,amoxicilina polvo susp. 500 mg/5 ml fc 60 ml,2130399000,amoxicilina cm o cp 500 mg,2130400000,amoxicilina/acido clavulanico susp 250/62.5/5ml fc 60 ml,2130401000,amoxicilina/acido clavulanico cm 500/125 mg,2130403000,amoxicilina cm o cp 500 mg,2137312000,sulbactam amoxicilina fa 500/1.000 mg</t>
  </si>
  <si>
    <t>Cloxacilina</t>
  </si>
  <si>
    <t>Es un antibiótico betalactámico, del grupo de laspenicilinas, resistente a las betalactamasas bacterianas y de uso preferente intramuscular.</t>
  </si>
  <si>
    <t>Medicamentos y Productos Farmacéuticos,Medicamentos antiinfecciosos,Antibióticos,Cloxacilina,antibioticos,cloxacilina,cloxacillin,cloxacilina,cloxacilina,cloxacilina capsula,cloxacilina sodica,flucloxacilina,doxicilina,2131311000,2131312000,2131320000,2131321000,2131322000,2131323000,2131324000,2131325000,2131326000,2131327000,2131328000,,2131311000,cloxacilina sodica cm o cp 250 mg,2131312000,cloxacilina sodica cm o cp 250 mg,2131320000,cloxacilina sodica fa 500 mg,2131321000,cloxacilina sodica fa 500 mg,2131322000,cloxacilina sodica fa 1 g,2131323000,cloxacilina sodica fa 500 mg,2131324000,cloxacilina sodica fa 1 g,2131325000,cloxacilina sodica cm o cp 500 mg,2131326000,cloxacilina sodica cm o cp 500 mg,2131327000,cloxacilina sodica cm o cp 500 mg,2131328000,cloxacilina sodica fa 1 g,2133001000,flucloxacilina susp. oral 125 mg/5 ml fc 60 ml,2133002000,flucloxacilina susp. oral 125 mg/5 ml fc 60 ml,2133003000,flucloxacilina susp. oral 250 mg/5 ml fc 60 ml,2133004000,flucloxacilina susp. oral 250 mg/5 ml fc 60 ml,2133005000,flucloxacilina cp 500 mg,2133006000,flucloxacilina cp 500 mg,2133007000,flucloxacilina cp 500 mg,2133008000,flucloxacilina susp. oral 250 mg/5 ml fc 60 ml</t>
  </si>
  <si>
    <t>Neomicina</t>
  </si>
  <si>
    <t>Es un fármaco de la familia de los aminoglucósidos, que se utiliza en clínica como antibióticobactericida tanto por vía tópica como oral. Se obtiene del Streptomyces fradiae. Está compuesto de Neomicina A,B (la más usada) y C. Es hidrosoluble y más activa a pH alcalino.</t>
  </si>
  <si>
    <t>Medicamentos y Productos Farmacéuticos,Medicamentos antiinfecciosos,Antibióticos,Neomicina,antibioticos,neomicina,neomycin,neomicina,neomicina,neomicina sulfato,,2170100000,antazolina/bacitracina/neomicina/xilometazolina 500/50,000 u,2144210000,neomicina sulfato cm 500 mg,2144212000,neomicina sulfato cm 500 mg,2144211000,neomicina sulfato cm 500 mg</t>
  </si>
  <si>
    <t>Sulfato framicetina</t>
  </si>
  <si>
    <t>Es un antibiótico, perteneciente al grupo de aminoglucósidos, con efecto bactericida con un espectro antibacteriano amplio</t>
  </si>
  <si>
    <t>Medicamentos y Productos Farmacéuticos,Medicamentos antiinfecciosos,Antibióticos,Sulfato de framicetina,antibioticos,sulfato de framicetina,framycetin sulphate,sulfato de framicetina</t>
  </si>
  <si>
    <t>Clorhidrato de lincomicina</t>
  </si>
  <si>
    <t>Un antibiótico derivado de cultivos de la bacteria Streptomyces lincolnensis y se utiliza en el tratamiento de ciertas infecciones resistentes a la penicilina.</t>
  </si>
  <si>
    <t>Medicamentos y Productos Farmacéuticos,Medicamentos antiinfecciosos,Antibióticos,Clorhidrato de lincomicina,antibioticos,clorhidrato de lincomicina,lincomycin hydrochloride,clorhidrato de lincomicina,2134760000,2134761000,2138405000,2138406000,2138407000,2138408000,2138408000,lincomicina cp 500 mg,2134760000,lincomicina am 600 mg/2 ml,2134761000,lincomicina am 600 mg/2 ml,2138407000,lincomicina cp 500 mg,2138406000,lincomicina cp 500 mg,2138405000,lincomicina cp 500 mg</t>
  </si>
  <si>
    <t>Gramicidina</t>
  </si>
  <si>
    <t>Es una mezcla heterogénea de seis compuestos antibióticos, gramicidina A, B y C, constituyendo el 80%, 6%, y 14%, respectivamente, todos los cuales se obtienen a partir de las bacterias del suelo de las especies de Bacillus brevis y llamado colectivamente gramicidina D .</t>
  </si>
  <si>
    <t>Medicamentos y Productos Farmacéuticos,Medicamentos antiinfecciosos,Antibióticos,Gramicidina,antibioticos,gramicidina,gramicidin,gramicidina</t>
  </si>
  <si>
    <t>Ofloxacina</t>
  </si>
  <si>
    <t>Es un antibiótico sintético del grupo de las quinolonas, efectiva en contra de un gran número de bacterias Gram positivas y Gram negativas, por lo que se considera un antibiótico de amplio espectro.</t>
  </si>
  <si>
    <t>Medicamentos y Productos Farmacéuticos,Medicamentos antiinfecciosos,Antibióticos,Ofloxacina,antibioticos,ofloxacina,ofloxacin,ofloxacina</t>
  </si>
  <si>
    <t>Tiamfenicol</t>
  </si>
  <si>
    <t>Es un antibiótico. Es el análogo metil-sulfonilo de cloranfenicol y tiene un espectro de actividad similar, pero es de 2,5 a 5 veces más potente.</t>
  </si>
  <si>
    <t>Medicamentos y Productos Farmacéuticos,Medicamentos antiinfecciosos,Antibióticos,Tianfenicol,antibioticos,tianfenicol,thiamphenicol,tianfenicol</t>
  </si>
  <si>
    <t>Pristinamicina</t>
  </si>
  <si>
    <t>Es un antibiótico que se utiliza principalmente en el tratamiento de las infecciones por estafilococos, y en un menor grado, las infecciones estreptocócicas. Se trata de un grupo de antibióticos estreptogramina, similar a la virginiamicina, derivado de la bacteria Streptomyces pristinaespiralis.</t>
  </si>
  <si>
    <t>Medicamentos y Productos Farmacéuticos,Medicamentos antiinfecciosos,Antibióticos,Pristinamicina,antibioticos,pristinamicina,pristinamycine,pristinamicina</t>
  </si>
  <si>
    <t>Claritromicina</t>
  </si>
  <si>
    <t>Se utiliza para tratar ciertas infecciones bacteriales, tales como neumonía (una infección pulmonar), bronquitis (infección de los conductos que van hacia los pulmones), e infecciones de los oídos, senos nasales, la piel, y garganta.</t>
  </si>
  <si>
    <t>Medicamentos y Productos Farmacéuticos,Medicamentos antiinfecciosos,Antibióticos,Claritromicina,antibioticos,claritromicina,clarithromycin,claritromicina,claritromicina,claritromicina comprimida,claritromicina recubierto,2131210000,2131211000,2131213000,2131243000,2131244000,2131246000,2131248000,2131252000,2131265000,,2131211000,claritromicina cm recubierto 500 mg,klaricid ,2131213000,claritromicina cm recubierto 500 mg,2131210000,claritromicina cm recubierto 250 mg,2131243000,claritromicina cm 250 mg,2131244000,claritromicina cm recubierto 250 mg,2131248000,claritromicina suspension 125 mg/5 ml fc 60 ml,2131252000,claritromicina susp. 250mg/5ml fc 60 ml,2131265000,claritromicina susp. 250mg/5ml fc 80 ml,2131246000,claritromicina cm recubierto 500 mg</t>
  </si>
  <si>
    <t>Clorquinaldol</t>
  </si>
  <si>
    <t>Es un agente antimicrobiano</t>
  </si>
  <si>
    <t>Medicamentos y Productos Farmacéuticos,Medicamentos antiinfecciosos,Antibióticos,Clorquinaldol,antibioticos,clorquinaldol,chlorquinaldol,clorquinaldol</t>
  </si>
  <si>
    <t>Bacitracina zinc</t>
  </si>
  <si>
    <t>Es un medicamento que se aplica a cortaduras y otras heridas en la piel para ayudar a prevenir una infección. Es un antiséptico conocido como antibiótico. Se disuelven cantidades pequeñas de bacitracina zinc en vaselina para crear ungüentos antibióticos</t>
  </si>
  <si>
    <t>Medicamentos y Productos Farmacéuticos,Medicamentos antiinfecciosos,Antibióticos,Bacitracina-cinc,antibioticos,bacitracina-zinc,bacitracin zinc,bacitracina-cinc</t>
  </si>
  <si>
    <t>Peróxido de benzoilo</t>
  </si>
  <si>
    <t>Es un compuesto orgánico de la familia de los peróxidos orgánicos. Consiste en la unión de dos grupos benzoílo con un grupo peróxido.</t>
  </si>
  <si>
    <t>Medicamentos y Productos Farmacéuticos,Medicamentos antiinfecciosos,Antibióticos,Peróxido de benzoil,antibioticos,peroxido de benzoil,benzoyl peroxide,peroxido de benzoil,klina</t>
  </si>
  <si>
    <t>Polimixinas</t>
  </si>
  <si>
    <t>Conjunto de antibióticos polipépticos cuya actividad afecta principalmente a bacterias gram-negativas. Se utiliza en afecciones de la piel, a pesar de que a dosis elevadas presenta toxicidad neurológica y nefrológica.</t>
  </si>
  <si>
    <t>Medicamentos y Productos Farmacéuticos,Medicamentos antiinfecciosos,Antibióticos,Polimixina,antibioticos,polimixina,polymyxins,polimixina,2134207000,2134207000,polimixina b 10.000 ui/bacitracina 500 ui unguento tu 15 g</t>
  </si>
  <si>
    <t>Colistina metansulfonato</t>
  </si>
  <si>
    <t>Conjunto de antibióticos usado en infecciones por Pseudomonas aeruginosa en pacientes con fibrosis quística y ha empezado a usarse en infecciones por Acinetobacter multirresistentes pero ya se han encontrado formas resistentes. El Colistimetato sódico también ha sido administrado intratecal e intraventricular en meningitis/ventriculitis por Acinetobacter baumanii y Pseudomonas aeruginosa.</t>
  </si>
  <si>
    <t>Medicamentos y Productos Farmacéuticos,Medicamentos antiinfecciosos,Antibióticos,Colistimetato sódico,antibioticos,colistimetato sodico,colistimethate sodium,colistimetato sodico</t>
  </si>
  <si>
    <t>Tirotricina</t>
  </si>
  <si>
    <t>Es un antibiótico, preparado a partir del Bacillus aneurinolyticus, que fue aislado de ciertas bacterias del suelo por el bacteriólogo mexiquenses René Dubos en 1939. Este fue el primer antibiótico utilizado en enfermedades humanas. Se emplea para el tratamiento de ciertas infecciones externas especialmente como antiséptico bucofaríngeo en ciertos caramelos.</t>
  </si>
  <si>
    <t>Medicamentos y Productos Farmacéuticos,Medicamentos antiinfecciosos,Antibióticos,Tirotricina,antibioticos,tirotricina,tyrothricin,tirotricina</t>
  </si>
  <si>
    <t>Trimetoprima</t>
  </si>
  <si>
    <t>Es un antibiótico bacteriostático derivado de la trimetoxibenzilpirimidina y de uso casi exclusivo en el tratamiento de infecciones urinarias.</t>
  </si>
  <si>
    <t>Medicamentos y Productos Farmacéuticos,Medicamentos antiinfecciosos,Antibióticos,Trimetroprim,antibioticos,trimetroprim,trimethoprim,trimetroprim,2131300000,cotrimoxazol am 80/400 mg/5 ml,trimetroprim+ sulfametoxaxol,septrin forte 7 comp.,septrin forte 14 comp.,septrin forte susp. 100 ml.,septrin iny. 10 amp.,2131392000,cotrimoxazol cm (80/400),2141392000,cotrimoxazol cm (80/400),2141393000,cotrimoxazol forte cm (160/800),2141395000,cotrimoxazol forte cm (160/800),2171502000,cotrimoxazol susp. pediatrica (40/200) fc 50 ml,2171503000,cotrimoxazol susp. pediatrica (40/200) fc 50 ml</t>
  </si>
  <si>
    <t>Estreptograminas</t>
  </si>
  <si>
    <t>Son producidas por diversas especies de Streptomyces.  Se conforma por una combinación de 2 moléculas A y B, las cuales corresponden a macrolactonas poli-insaturadas y hexadepsipéptidos cíclicos, respectivamente.</t>
  </si>
  <si>
    <t>Medicamentos y Productos Farmacéuticos,Medicamentos antiinfecciosos,Antibióticos,Estreptograminas,antibioticos,estreptograminas,streptogramins,estreptograminas</t>
  </si>
  <si>
    <t>Teicoplanina</t>
  </si>
  <si>
    <t>Es un antibiótico glicopeptídico usado en la profilaxis y tratamiento de infecciones serias causadas por bacterias Gram positivas.</t>
  </si>
  <si>
    <t>Medicamentos y Productos Farmacéuticos,Medicamentos antiinfecciosos,Antibióticos,Teicoplanina,antibioticos,teicoplanina,teicoplanin,teicoplanina</t>
  </si>
  <si>
    <t>Rifamicina</t>
  </si>
  <si>
    <t>Es un antibiótico del grupo de las ansamicinas usado en medicina humana para el tratamiento de infecciones causadas por bacterias Gram positivas, especialmente infecciones hepato-biliares, quemaduras, piodermitis, heridas infectadas, impétigo y úlceras varicosas. La rifamicina viene en presentaciones inyectables, spray y solución tópica.</t>
  </si>
  <si>
    <t>Medicamentos y Productos Farmacéuticos,Medicamentos antiinfecciosos,Antibióticos,Rifamicina,antibioticos,rifamicina,rifamycin,rifamicina,51101533,51101533,51101533,2137306000,rifampicina cp 150 mg,2137305000,rifampicina cp 150 mg,2137000000,rifampicina susp. oral 100 mg/5 ml fc 100 ml</t>
  </si>
  <si>
    <t>Ceftibuten</t>
  </si>
  <si>
    <t>Es un antibiótico de cefalosporina usado para tratar ciertas infecciones causadas por las bacterias como la bronquitis y las infecciones de los oídos y la garganta. Los antibióticos no tienen ningún efecto sobre los resfríos, la gripe u otras infecciones virales.</t>
  </si>
  <si>
    <t>Medicamentos y Productos Farmacéuticos,Medicamentos antiinfecciosos,Antibióticos,Ceftibuteno,antibioticos,ceftibuteno,ceftibuten,ceftibuteno</t>
  </si>
  <si>
    <t>Cefradina</t>
  </si>
  <si>
    <t>Es un antibiótico una de las cefalosporinas de primera generación, activo contra bacterias Gram positivas2 como elestreptococo beta hemolítico, estafilococos, incluyendo cepas productoras de penicilinasa, Escherichia coli, neumococo,Proteus mirabilis, especies Klebsiella, Haemophilus influenzae. La cefradina es rapidamente absorbida después de su administración oral en ayunas</t>
  </si>
  <si>
    <t>Medicamentos y Productos Farmacéuticos,Medicamentos antiinfecciosos,Antibióticos,Cefradina,antibioticos,cefradina,cephradine,cefradina,2131219000,2131225000,2131226000,2131227000,2131230000,2131232000,2131247000,2131219000,cefradina cm 500 mg,2131225000,cefradina fa 1 g,2131226000,cefradina fa 1 g,2131227000,cefradina cm 500 mg,2131232000,cefradina fa 1 g,2131247000,cefradina 250 mg/5 ml susp. fc 60 ml,2131230000,cefradina cm 500 mg</t>
  </si>
  <si>
    <t>Moxifloxacina clorhidrato</t>
  </si>
  <si>
    <t>Es un antibiótico quinolónico. Este medicamento se utiliza para tratar infecciones bacterianas de los ojos.</t>
  </si>
  <si>
    <t>Medicamentos y Productos Farmacéuticos,Medicamentos antiinfecciosos,Antibióticos,Clorhidrato de moxifloxacina,antibioticos,clorhidrato de moxifloxacina,moxifloxacin hydrochloride,clorhidrato de moxifloxacina,avelox</t>
  </si>
  <si>
    <t>Lomefloxacina cloridrato</t>
  </si>
  <si>
    <t>Es un antibiótico de fluoroquinolona, que se utiliza para tratar infecciones bacterianas, como bronquitis y las infecciones del tracto urinario. También se usa para prevenir infecciones del tracto urinario antes de la cirugía.</t>
  </si>
  <si>
    <t>Medicamentos y Productos Farmacéuticos,Medicamentos antiinfecciosos,Antibióticos,Clorhidrato de lomefloxacina,antibioticos,clorhidrato de lomefloxacina,lomefloxacin hydrochloride,clorhidrato de lomefloxacina</t>
  </si>
  <si>
    <t>Levofloxacina</t>
  </si>
  <si>
    <t>Es un antibiótico del grupo de las quinolonas, más concretamente una fluorquinolona, es un enantiómero activo del ofloxacino con casi el doble de la potencia de la ofloxacina con sustancialmente menos toxicidad.</t>
  </si>
  <si>
    <t>Medicamentos y Productos Farmacéuticos,Medicamentos antiinfecciosos,Antibióticos,Levofloxacina,antibioticos,levofloxacina,levofloxacin,levofloxacina,2133210000,2133211000,2133212000,2133212000,levofloxacina fa 500 mg/100 ml,2133210000,levofloxacina cm 500 mg,2133211000,levofloxacina cm 500 mg envasado en blister o celofan</t>
  </si>
  <si>
    <t>Grepafloxacina clorhidrato</t>
  </si>
  <si>
    <t>Agente antibacteriano de quinolina oral de amplio espectro utilizado para tratar infecciones bacterianas.</t>
  </si>
  <si>
    <t>Medicamentos y Productos Farmacéuticos,Medicamentos antiinfecciosos,Antibióticos,Clorhidrato de grepafloxacina,antibioticos,clorhidrato de grepafloxacina,grepafloxacin hydrochloride,clorhidrato de grepafloxacina</t>
  </si>
  <si>
    <t>Gatifloxacina</t>
  </si>
  <si>
    <t>Es un antibiótico sintético del grupo de las quinolonas de tercera generación indicado para el tratamiento de infecciones causadas por bacterias, incluyendo ciertos tipos de gonorrea y ciertas infecciones en los pulmones, senos paranasales, piel y tracto urinario.</t>
  </si>
  <si>
    <t>Medicamentos y Productos Farmacéuticos,Medicamentos antiinfecciosos,Antibióticos,Gatifloxacina,antibioticos,gatifloxacina,gatifloxacin,gatifloxacina</t>
  </si>
  <si>
    <t>Enoxacina</t>
  </si>
  <si>
    <t>Es un inhibidor de amplio espectro fluoroquinolona antibacteriano utilizado en el tratamiento del tracto urinario infecciones y la gonorrea. El insomnio es un efecto adverso común</t>
  </si>
  <si>
    <t>Medicamentos y Productos Farmacéuticos,Medicamentos antiinfecciosos,Antibióticos,Enoxacina,antibioticos,enoxacina,enoxacin,enoxacina</t>
  </si>
  <si>
    <t>Ciprofloxacina</t>
  </si>
  <si>
    <t>Es un antibiótico del grupo de las fluoroquinolonas con efectos bactericidas. Su modo de acción consiste en paralizar la replicación bacterial del ADN al unirse con una enzima llamada ADN girasa, que queda bloqueada.</t>
  </si>
  <si>
    <t>Medicamentos y Productos Farmacéuticos,Medicamentos antiinfecciosos,Antibióticos,Ciprofloxacina,antibioticos,ciprofloxacina,ciprofloxacin,ciprofloxacina,ciprofloxacino,ciprofloxacino solucion,ciprofloxacina solucion,2131215000,2131216000,2131217000,2131220000,2131290000,2131292000,2131293000,2131294000,,2131215000,ciprofloxacino fa 200 mg/100 ml,baycip ,2131292000,ciprofloxacino cm 500 mg,2131220000,ciprofloxacino cm 250 mg,2131216000,ciprofloxacino fa 200 mg/100 ml,2131290000,ciprofloxacino 0,3% sol. oft. fc 5 ml,2131294000,ciprofloxacino cm 500 mg,2131217000,ciprofloxacino fa 200 mg/100 ml,2131293000,ciprofloxacino cm 500 mg</t>
  </si>
  <si>
    <t>Cefapirina</t>
  </si>
  <si>
    <t>Es un inyectable, antibiótico de primera generación de cefalosporina. Se comercializa bajo el nombre comercial Cefadyl. Producción para uso en seres humanos ha sido descontinuado en los Estados Unidos.</t>
  </si>
  <si>
    <t>Medicamentos y Productos Farmacéuticos,Medicamentos antiinfecciosos,Antibióticos,Cefapirina,antibioticos,cefapirina,cephapirin,cefapirina</t>
  </si>
  <si>
    <t>Loracarbef</t>
  </si>
  <si>
    <t>Es el nombre genérico de un antibiótico betalactámico de la nueva clase carbacefem, para administración oral, a veces agrupado junto con las cefalosporinas de segunda generación.</t>
  </si>
  <si>
    <t>Medicamentos y Productos Farmacéuticos,Medicamentos antiinfecciosos,Antibióticos,Loracarbef,antibioticos,loracarbef,loracarbef,loracarbef</t>
  </si>
  <si>
    <t>Ceftizoxima</t>
  </si>
  <si>
    <t>Es una parenteral cefalosporina de tercera generación. A diferencia de otras cefalosporinas de tercera generación, en ceftizoxima el conjunto C-3 de cadena lateral se ha eliminado para evitar la desactivación por las enzimas hidrolíticas. Más bien se asemeja a la cefotaxima en sus propiedades, pero no está sometido a metabolismo.</t>
  </si>
  <si>
    <t>Medicamentos y Productos Farmacéuticos,Medicamentos antiinfecciosos,Antibióticos,Ceftizoxima,antibioticos,ceftizoxima,ceftizoxime,ceftizoxima</t>
  </si>
  <si>
    <t>Norfloxacina</t>
  </si>
  <si>
    <t>Es un antibiótico sintético del grupo de las quinolonas de amplio espectro, indicado casi exclusivamente en el tratamiento de las infecciones urinarias como las cistitis y pielonefritis, aunque a veces se indica en el tratamiento de ciertas infecciones estomacales, gonorrea no complicada y prostatitis.</t>
  </si>
  <si>
    <t>Medicamentos y Productos Farmacéuticos,Medicamentos antiinfecciosos,Antibióticos,Norfloxacina,antibioticos,norfloxacina,norfloxacin,norfloxacina,fulgram</t>
  </si>
  <si>
    <t>Cefprozil</t>
  </si>
  <si>
    <t>Es un antibiótico de segunda generación tipo cefalosporina. En Europa se comercializa con el nombre comercial de PROCEF y Cronocef.</t>
  </si>
  <si>
    <t>Medicamentos y Productos Farmacéuticos,Medicamentos antiinfecciosos,Antibióticos,Cefprozilo,antibioticos,cefprozilo,cefprozil,cefprozilo</t>
  </si>
  <si>
    <t>Fosfomicina trometamol</t>
  </si>
  <si>
    <t>Es un antibiótico de ámplio espectro, sintetizado a partir de ciertas especies de la bacteria Gram positiva Streptomyces.</t>
  </si>
  <si>
    <t>Medicamentos y Productos Farmacéuticos,Medicamentos antiinfecciosos,Antibióticos,Fosfomicina trometamina,antibioticos,fosfomicina trometamina,fosfomycin tromethamine,fosfomicina trometamina,monurol</t>
  </si>
  <si>
    <t>Linezolida</t>
  </si>
  <si>
    <t>Es un antibiótico sintético de acción sistémica. Fue el primer antibiótico comercializado del grupo de las 2-oxazolidona y suele reservarse para el tratamiento de infecciones bacterianas graves donde otros antibióticos han fracasado por haber generado resistencia a los antibióticos</t>
  </si>
  <si>
    <t>Medicamentos y Productos Farmacéuticos,Medicamentos antiinfecciosos,Antibióticos,Linezolid,antibioticos,linezolid,linezolid,linezolid</t>
  </si>
  <si>
    <t>Cefalexina</t>
  </si>
  <si>
    <t>Es un antibiótico del grupo de las cefalosporinas de los conocidos como de primera generación. Es utilizado para tratar infecciones bacterianas en el tracto respiratorio (neumonía, faringitis), la piel, los huesos, el oído (otitis media). Puede ser útil en casos de pacientes con hipersensibilidad a la penicilina.</t>
  </si>
  <si>
    <t>Medicamentos y Productos Farmacéuticos,Medicamentos antiinfecciosos,Antibióticos,Cefalexina,antibioticos,cefalexina,cephalexin,cefalexina</t>
  </si>
  <si>
    <t>Ceftriaxona</t>
  </si>
  <si>
    <t>Es un antibiótico de la clase cefalosporinas de tercera generación, por lo que tiene acciones de amplio espectro en contra de bacterias Gram negativas y Gram positivas.</t>
  </si>
  <si>
    <t>Medicamentos y Productos Farmacéuticos,Medicamentos antiinfecciosos,Antibióticos,Ceftriaxona,antibioticos,ceftriaxona,ceftriaxone,ceftriaxona,ceftriaxona,acantex,ceftriazona,2131231000,2131233000,2131250000,2131267000,,2131250000,ceftriaxona fa 1 g,2131267000,ceftriaxona fa 1 g cj 50 fa,2131233000,ceftriaxona fa 1 g,2131231000,ceftriaxona fa 1 g</t>
  </si>
  <si>
    <t>Ceftazidima</t>
  </si>
  <si>
    <t>Es una cefalosporina de tercera generación considerada por algunos como antibiótico estratégico, pues es de los que se protegen del uso indiscriminado en el medio hospitalario.</t>
  </si>
  <si>
    <t>Medicamentos y Productos Farmacéuticos,Medicamentos antiinfecciosos,Antibióticos,Ceftazidima,antibioticos,ceftazidima,ceftazidime,ceftazidima,ceftazidima,ceftazidina,2131236000,2131237000,2131238000,2131239000,2131263000,2131266000,,2131263000,ceftazidima fa 1 g,fortum 1 gr. x 1 fco. amp,2131266000,ceftazidima fa 1 g,2131236000,ceftazidima fa 1 g,2131237000,ceftazidima fa 1 g,2131239000,ceftazidima fa 1 g,2131238000,ceftazidima fa 1 g</t>
  </si>
  <si>
    <t>Alatrofloxacina</t>
  </si>
  <si>
    <t xml:space="preserve">Es un antibiótico de fluoroquinolona desarrollada por Pfizer, administrada como una sal mesilato.  Es el profármaco parental de trovafloxacino (Trovan) destinado a la administración intravenosa. </t>
  </si>
  <si>
    <t>Medicamentos y Productos Farmacéuticos,Medicamentos antiinfecciosos,Antibióticos,Alatrofloxacina,antibioticos,alatrofloxacina,alatrofloxacin,alatrofloxacina</t>
  </si>
  <si>
    <t>Dicloxacilina sódica</t>
  </si>
  <si>
    <t>Es una sustancia antibiótica semisintética que resiste la destrucción por la enzima penicilinasa (beta-lactamasa).</t>
  </si>
  <si>
    <t>Medicamentos y Productos Farmacéuticos,Medicamentos antiinfecciosos,Antibióticos,Dicloxacilina sódica,antibioticos,dicloxacilina sodica,dicloxacillin sodium,dicloxacilina sodica</t>
  </si>
  <si>
    <t>Aztreonam</t>
  </si>
  <si>
    <t>Es un antibiótico betalactámico monociclico (monobactámico) sintético, pero aislado originalmente de la bacteriaChromobacterium violaceum.</t>
  </si>
  <si>
    <t>Medicamentos y Productos Farmacéuticos,Medicamentos antiinfecciosos,Antibióticos,Aztreonam,antibioticos,aztreonam,aztreonam,aztreonam</t>
  </si>
  <si>
    <t>Minociclina</t>
  </si>
  <si>
    <t>Es un antibiótico del grupo de las tetraciclinas. Como resultado de su vida media mayor, logra actividades en plasma 2-4 veces mayores que sus congéneres (150 mg de minociclina demostraron unas 6 veces mayor actividad que 250 mg de tetraciclina en un plazo de 24-48 h). </t>
  </si>
  <si>
    <t>Medicamentos y Productos Farmacéuticos,Medicamentos antiinfecciosos,Antibióticos,Minociclina,antibioticos,minociclina,minocycline,minociclina,pracne</t>
  </si>
  <si>
    <t>Doxiciclina</t>
  </si>
  <si>
    <t>Es un antibiótico del grupo de las tetraciclinas que previene el crecimiento y propagación de las bacterias Gram positivas y Gramnegativas. Se usa en el tratamiento de neumonía y otras infecciones como la enfermedad de Lyme, el acné, la enfermedad periodontal, la malaria y la sífilis.</t>
  </si>
  <si>
    <t>Medicamentos y Productos Farmacéuticos,Medicamentos antiinfecciosos,Antibióticos,Doxiciclina,antibioticos,doxiciclina,doxycycline,doxiciclina,doxithal</t>
  </si>
  <si>
    <t>Demeclociclina</t>
  </si>
  <si>
    <t>Es una tetraciclina, se deriva de una cepa de Streptomyces aureofaciens.</t>
  </si>
  <si>
    <t>Medicamentos y Productos Farmacéuticos,Medicamentos antiinfecciosos,Antibióticos,Demeclociclina,antibioticos,demeclociclina,demeclocycline,demeclociclina</t>
  </si>
  <si>
    <t>Clortetraciclina</t>
  </si>
  <si>
    <t>Es una tetraciclina y es la primera tetraciclina en ser decubierta. </t>
  </si>
  <si>
    <t>Medicamentos y Productos Farmacéuticos,Medicamentos antiinfecciosos,Antibióticos,Clortetraciclina,antibioticos,clortetraciclina,chlortetracycline,clortetraciclina</t>
  </si>
  <si>
    <t>Ticarcilina</t>
  </si>
  <si>
    <t>Es el nombre de un antibiótico betalactámico que pertenece al grupo de lascarboxipenicilinas, uno de los subgrupos de laspenicilinas. </t>
  </si>
  <si>
    <t>Medicamentos y Productos Farmacéuticos,Medicamentos antiinfecciosos,Antibióticos,Ticarcilina,antibioticos,ticarcilina,ticarcillin,ticarcilina</t>
  </si>
  <si>
    <t>Piperacilina</t>
  </si>
  <si>
    <t>Es un antibiótico betalactámico de espectro extendido que pertenece a la clase de las ureidopenicilinas. Por lo general se administra conjuntamente con el inhibidor de la betalactamasa tazobactam conllevando a una mayor actividad incluyendo patógenos Gram positivos y Gram negativa y organismos aeróbicos como la Pseudomonas aeruginosa.</t>
  </si>
  <si>
    <t>Medicamentos y Productos Farmacéuticos,Medicamentos antiinfecciosos,Antibióticos,Piperaciclina,antibioticos,piperaciclina,piperacillin,piperaciclina</t>
  </si>
  <si>
    <t>Oxacilina sódica</t>
  </si>
  <si>
    <t>Es un antibiótico betalactámico, de espectro reducido del grupo de las penicilinas, por lo que se indica en el tratamiento de infecciones causadas por bacterias Gram positivas, en particular las especies de estafilococos que suelen ser resistentes a otras penicilinas.</t>
  </si>
  <si>
    <t>Medicamentos y Productos Farmacéuticos,Medicamentos antiinfecciosos,Antibióticos,Oxacilina sódica,antibioticos,oxacilina sodica,oxacillin sodium,oxacilina sodica</t>
  </si>
  <si>
    <t>Mesilato de trovafloxacina</t>
  </si>
  <si>
    <t>Es un antibiótico de amplio espectro que inhibe el desenrollado de ADN superenrollado en diversas bacterias mediante el bloqueo de la actividad de la ADN girasa y la topoisomerasa IV., ha sido retirado del mercado debido a el riesgo de hepatotoxicidad.</t>
  </si>
  <si>
    <t>Medicamentos y Productos Farmacéuticos,Medicamentos antiinfecciosos,Antibióticos,Mesilato de trovafloxacina,antibioticos,mesilato de trovafloxacina,trovafloxacin mesylate,mesilato de trovafloxacina</t>
  </si>
  <si>
    <t>Mezlocilina</t>
  </si>
  <si>
    <t>Es un antibiótico de la familia de las ureidopenicilinas. Su acción es similar a la azlocilina.</t>
  </si>
  <si>
    <t>Medicamentos y Productos Farmacéuticos,Medicamentos antiinfecciosos,Antibióticos,Mezlocilina,antibioticos,mezlocilina,mezlocillin,mezlocilina</t>
  </si>
  <si>
    <t>Cefpodoxima proxetil</t>
  </si>
  <si>
    <t>Es un antibiótico oral cefalosporina de tercera generación. Es activo frente a microorganismos Gram negativos más positivas y Gram negativas. Las excepciones notables incluyen Pseudomonas aeruginosa, Enterococcus, y Bacteroides fragilis. Se utiliza comúnmente para tratar la otitis media aguda, faringitis, sinusitis, y la gonorrea.</t>
  </si>
  <si>
    <t>Medicamentos y Productos Farmacéuticos,Medicamentos antiinfecciosos,Antibióticos,Cefpodoxima proxetilo,antibioticos,cefpodoxima proxetilo,cefpodoxime proxetil,cefpodoxima proxetilo</t>
  </si>
  <si>
    <t>Carbenicilina</t>
  </si>
  <si>
    <t>Antibiótico que pertenece al grupo de las carboxipenicilinas, uno de los subgrupos de las penicilinas. Tiene cobertura para las bacterias Gram negativas, incluyendo a laPseudomonas aeruginosa, pero tiene acción limitada en contra de bacterias Gram positivas.</t>
  </si>
  <si>
    <t>Medicamentos y Productos Farmacéuticos,Medicamentos antiinfecciosos,Antibióticos,Carbenicilina,antibioticos,carbenicilina,carbenicillin,carbenicilina</t>
  </si>
  <si>
    <t>Ampicilina</t>
  </si>
  <si>
    <t>Antibiótico betalactámico que ha sido extensamente utilizado para tratar infecciones bacterianas desde el año 1961.</t>
  </si>
  <si>
    <t>Medicamentos y Productos Farmacéuticos,Medicamentos antiinfecciosos,Antibióticos,Ampicilina,antibioticos,ampicilina,ampicillin,ampicilina,ampicilina,ampicilino,sensidisco ampicilina,2130402000,2130406000,2130407000,2130415000,2130416000,2130417000,,2130402000,ampicilina cm o cp 500 mg,2130406000,ampicilina cm o cp 500 mg,2130407000,ampicilina cm o cp 500 mg,2130417000,ampicilina fa 500 mg,2130416000,ampicilina fa 500 mg,2130415000,ampicilina fa 500 mg,2137313000,sulfactan/ampicilina fa 500/1000 mg,2137314000,sulbactam/ampicilina cm 500/1000 mg,2137320000,sultamicilina cm 375 mg,2137325000,sultamicilina 250 mg/5 ml fc 5 ml mg susp. oral,2137326000,sultamicilina cm 375 mg</t>
  </si>
  <si>
    <t>Troleandomicina</t>
  </si>
  <si>
    <t>Antibiótico macrólido prescrito para el tratamiento de ciertas infecciones, como la neumonía neumocócica y las infecciones por estreptococo del grupo A del tracto respiratorio superior.</t>
  </si>
  <si>
    <t>Medicamentos y Productos Farmacéuticos,Medicamentos antiinfecciosos,Antibióticos,Troleandomicina,antibioticos,troleandomicina,troleandomycin,troleandomicina</t>
  </si>
  <si>
    <t>Roxitromicina</t>
  </si>
  <si>
    <t>Es un antibiótico macrólido semisintético. Es usado para tratar infecciones del tracto respiratorio, urinario y de tejidos blandos. La roxitromicina es un derivado de la eritromicina, teniendo el mismo anillo de lactona de 14 miembros. </t>
  </si>
  <si>
    <t>Medicamentos y Productos Farmacéuticos,Medicamentos antiinfecciosos,Antibióticos,Roxitromicina,antibioticos,roxitromicina,roxithromycin,roxitromicina</t>
  </si>
  <si>
    <t>Eritromicina</t>
  </si>
  <si>
    <t>La Eritromicina fue el primer macrólido descubierto, en 1952, por J. M. McGuire y colaboradores. El compuesto se halló en los productos metabólicos de una cepa deStreptomyces erytherus, obtenido originalmente de una muestra de tierra recolectada en el archipiélago de las Filipinas.</t>
  </si>
  <si>
    <t>Medicamentos y Productos Farmacéuticos,Medicamentos antiinfecciosos,Antibióticos,Eritromicina,antibioticos,eritromicina,erythromycin,eritromicina,eritomicina,eritromicina,eritromicina jarabe,eritromicina suspension,2132581000,2132582000,2132583000,2132584000,2132585000,2132586000,2132587000,2132588000,,2132584000,eritromicina etilsuccinato cm 500 mg,laboacne, cinactiv, pantomicina, pantomicina endovenosa,2132586000,eritromicina etilsuccinato susp. oral 400 mg/5 ml fc 45 ml,2132587000,eritromicina etilsuccinato susp. oral 400 mg/5 ml fc 45 ml,2132585000,eritromicina etilsuccinato susp. oral 400 mg/5 ml fc 45 ml,2132582000,eritromicina etilsuccinato susp. oral 200 mg/5 ml fc 60 ml,2132588000,eritromicina base droga,2132581000,eritromicina etilsuccinato susp. oral 200 mg/5 ml fc 60 ml,2132583000,eritromicina etilsuccinato cm 500 mg</t>
  </si>
  <si>
    <t>Diritromicina</t>
  </si>
  <si>
    <t>Antibiótico del grupo de los macrólidos, con acción bacteriostática. Inhibe la síntesis proteica por unión a la subunidad 50S del ribosoma de los microorganismos sensibles.</t>
  </si>
  <si>
    <t>Medicamentos y Productos Farmacéuticos,Medicamentos antiinfecciosos,Antibióticos,Diritromicina,antibioticos,diritromicina,dirithromycin,diritromicina</t>
  </si>
  <si>
    <t>Azitromicina</t>
  </si>
  <si>
    <t>Es un antibiótico del grupo de los macrólidos. Algunos nombres comerciales son Texis, Macrozit, Koptin,Épica y Zitromax. </t>
  </si>
  <si>
    <t>Medicamentos y Productos Farmacéuticos,Medicamentos antiinfecciosos,Antibióticos,Azitromicina,antibioticos,azitromicina,azithromycin,azitromicina,2131254000,2131256000,2131258000,2131256000,azitromicina cm 250 mg,2131254000,azitromicina suspension 200 mg/5ml fc 15 ml,2131258000,azitromicina cm 500 mg</t>
  </si>
  <si>
    <t>Cefuroxima</t>
  </si>
  <si>
    <t>Antibiótico del grupo de las cefalosporinas de segunda generación utilizada en el tratamiento de diferentes infecciones provocadas por bacterias susceptibles a los antibióticos beta-lactámicos, por lo que tienen actividad antimicrobiana en contra de organismos como Haemophilus influenzae, Neisseria gonorrhoeaecausante de la gonorrea y Borrelia burgdorferi, causante de la enfermedad de Lyme.</t>
  </si>
  <si>
    <t>Medicamentos y Productos Farmacéuticos,Medicamentos antiinfecciosos,Antibióticos,Cefuroxima,antibioticos,cefuroxima,cefuroxime,cefuroxima,cefuroximo,2131245000,,2131245000,cefuroxima cm 500,curocef 750 mg. x 1 fco. amp.,curocef oral 250 mg. x 10 comp.,curocef oral 500 mg. x 8 comp.,curocef oral 500 mg. x 14 comp.,curocef susp. 125 mg. x 5 ml x 50 ml,curocef susp. 250 mg. x 5 ml x 50 ml</t>
  </si>
  <si>
    <t>Furazolidona</t>
  </si>
  <si>
    <t>Es un nitrofurano que ejerce acción contra gérmenes grampositivos y gramnegativos, así como contra Trichomonas y Giardia. Es un antidiarreico que ejerce amplio espectro de actividad en casos de giardiasis, tifoidea y fiebre paratifoidea. Se emplea en la diarrea de los viajeros.</t>
  </si>
  <si>
    <t>Medicamentos y Productos Farmacéuticos,Medicamentos antiinfecciosos,Antibióticos,Furazolidona,antibioticos,furazolidona,furazolidone,furazolidona,2173041000,furazolidona susp. oral 50 mg/5 ml fc 100 ml,furoxona,2143040000,furazolidona cm 100 mg,2173045000,furazolidona/caolin/pectina 50/700/75 mg fc 100 ml susp oral,2173042000,furazolidona susp. oral 50 mg/5 ml fc 60 ml,2143041000,furazolidona cm 100 mg,2173043000,furazolidona susp. oral 50 mg/5 ml fc 60 ml</t>
  </si>
  <si>
    <t>Nafcilina sódica</t>
  </si>
  <si>
    <t>Es un antibiótico betalactámico, de espectro reducido del grupo de las penicilinas, por lo que se indica en el tratamiento de infecciones causadas por bacterias Gram positivas, en particular las especies de estafilococos que suelen ser resistentes a otras penicilinas.</t>
  </si>
  <si>
    <t>Medicamentos y Productos Farmacéuticos,Medicamentos antiinfecciosos,Antibióticos,Nafcilina sódica,antibioticos,nafcilina sodica,nafcillin sodium,nafcilina sodica</t>
  </si>
  <si>
    <t>Cefalotina</t>
  </si>
  <si>
    <t>Es una cefalosporina de primera generación. Fue la primera cefalosporina comercializada y actualmente sigue teniendo gran utilidad. No se absorbe bien por vía oral y se administra de forma intravenosa a causa del dolor que provoca por vía intramuscular.</t>
  </si>
  <si>
    <t>Medicamentos y Productos Farmacéuticos,Medicamentos antiinfecciosos,Antibióticos,Cefalotina,antibioticos,cefalotina,cephalothin,cefalotina</t>
  </si>
  <si>
    <t>Cefdinir</t>
  </si>
  <si>
    <t>Es un antibiótico usado para tratar ciertas infecciones causadas por bacterias, como la neumonía, bronquitis, las infecciones de oídos, sinusitis, faringitis, amigdalitis y las infecciones de la piel. Los antibióticos no tienen ningún efecto sobre los resfríos, la gripe y otras infecciones virales.</t>
  </si>
  <si>
    <t>Medicamentos y Productos Farmacéuticos,Medicamentos antiinfecciosos,Antibióticos,Cefdinir,antibioticos,cefdinir,cefdinir,cefdinir</t>
  </si>
  <si>
    <t>Cefazolina</t>
  </si>
  <si>
    <t>Es un antibiótico del grupo de las cefalosporinas de primera generación. Se administra de forma parenteralbien por inyección intramuscular (músculo grande) o en infusión intravenosa. Habitualmente se comercializa como cefazolina sódica, 1,05 g equivale a 1 g de cefazolina, y contiene 2,1 mmol de sodio.</t>
  </si>
  <si>
    <t>Medicamentos y Productos Farmacéuticos,Medicamentos antiinfecciosos,Antibióticos,Cefazolina,antibioticos,cefazolina,cefazolin,cefazolina,cefazolina,cefazolima,2131229000,2131234000,2131253000,2131253000,cefazolina fa 1 g,2131229000,cefazolina fa 1 g,2131234000,cefazolina fa 1 g</t>
  </si>
  <si>
    <t>Cefamandol</t>
  </si>
  <si>
    <t>Es el nombre genérico de un antibiótico del grupo de las cefalosporinas de segunda generación, indicado para la profilaxis y tratamiento de infecciones bacterianas. Adicionalmente el cefamandol tiene cobertura anti-anaeróbica. El cefamandol ha dejado de comercializarse en norteamérica.</t>
  </si>
  <si>
    <t>Medicamentos y Productos Farmacéuticos,Medicamentos antiinfecciosos,Antibióticos,Cefamandole,antibioticos,cefamandole,cefamandole,cefamandole</t>
  </si>
  <si>
    <t>Cefadroxilo</t>
  </si>
  <si>
    <t>Es un antibiótico de cefalosporina usado para tratar ciertas infecciones causadas por las bacterias en la piel, la garganta y las infecciones urinarias. Los antibióticos no tienen ningún efecto sobre los resfríos, la gripe u otras infecciones virales.</t>
  </si>
  <si>
    <t>Medicamentos y Productos Farmacéuticos,Medicamentos antiinfecciosos,Antibióticos,Cefadroxilo,antibioticos,cefadroxilo,cefadroxil,cefadroxilo,cefadroxilo,cefadroxilo jarabe,2131185000,2131186000,2131187000,2131188000,2131189000,2131190000,,2131188000,cefadroxilo susp. 250 mg/5 ml fc 60 ml,2131189000,cefadroxilo susp. 250 mg/5 ml fc 100 ml,2131187000,cefadroxilo cp 500 mg,2131186000,cefadroxilo cp 500 mg,2131185000,cefadroxilo cp 500 mg,2131190000,cefadroxilo cp 500 mg</t>
  </si>
  <si>
    <t>Cefaclor</t>
  </si>
  <si>
    <t>Es una cefalosporina de 2º generación utilizada en el tratamiento de diferentes infecciones provocadas por bacteriascomo infecciones de garganta, oído, pulmón, piel y urinarias.</t>
  </si>
  <si>
    <t>Medicamentos y Productos Farmacéuticos,Medicamentos antiinfecciosos,Antibióticos,Cefaclor,antibioticos,cefaclor,cefaclor,cefaclor</t>
  </si>
  <si>
    <t>Tobramicina</t>
  </si>
  <si>
    <t>Es una antibiótico aminoglucósido de amplio espectro especialmente destinado para bacterias de tipo gram negativas del tracto genital de la mujer (Escherichia coli, Chlamydia trachomatis, Gonococos) la cual cobra vital importancia en la recepción neonatal, debido a su uso como profilaxis antibiótica contra las conjuntivitis bacterianas de los neonatos.</t>
  </si>
  <si>
    <t>Medicamentos y Productos Farmacéuticos,Medicamentos antiinfecciosos,Antibióticos,Tobramicina,antibioticos,tobramicina,tobramycin,tobramicina,2138420000,2138420000,tobramicina 0,3% fc 5 ml sol. oft.</t>
  </si>
  <si>
    <t>Cefditoren</t>
  </si>
  <si>
    <t>Es un antibiótico de cefalosporina de tercera generación para uso oral. Comúnmente se comercializa bajo el nombre comercial Spectracef por Cornerstone BioPharma.</t>
  </si>
  <si>
    <t>Medicamentos y Productos Farmacéuticos,Medicamentos antiinfecciosos,Antibióticos,Cefditoren,antibioticos,cefditoren,cefditoren,cefditoren</t>
  </si>
  <si>
    <t>Gentamicina</t>
  </si>
  <si>
    <t>Es un aminoglucósido. Se emplea como antibiótico para erradicar infecciones en el ojo contra bacterias sensibles. También sirve para tratar diversas enfermedades graves de piel, pulmón, estómago, vías urinarias y sangre, así como heridas cutaneas. </t>
  </si>
  <si>
    <t>Medicamentos y Productos Farmacéuticos,Medicamentos antiinfecciosos,Antibióticos,Gentamicina,antibioticos,gentamicina,gentamicin,gentamicina,gentamicina,gentamicina betametazona,gentamicina colirio,gentamicina unguento,gentamicina unguento,2133145000,2133150000,2133151000,2133155000,2133158000,2133160000,2133161000,2133165000,2133166000,2133200000,2133201000,2133204000,2133205000,2133206000,2133207000,2133208000,2133209000,2133551000,2133552000,,2133151000,gentamicina am o fa 80 mg/2 ml,2133209000,gentamicina 3 mg/ml fc 10 ml sol. oftalmica,2133208000,gentamicina 3 mg/ml fc 10 ml sol. oftalmica,2133551000,gentamicina am 20 mg/2 ml,2133155000,gentamicina am o fa 20 mg/2 ml,2133145000,gentamicina am o fa 80 mg/2 ml,2133552000,gentamicina am 20 mg/2 ml,2133150000,gentamicina am o fa 80 mg/2 ml,2133205000,gentamicina so oftalmica 3 mg/ml fc 5 ml,2133158000,gentamicina 3 mg/1 ml sol. otica fc 5 ml,2133204000,gentamicina crema 0,1 % pm 10 g,2133165000,gentamicina/betametasona 5,1/1 mg/1 ml fc 5 ml sol. oft,2133166000,gentamicina/betametasona 5,1/1 mg/1 ml fc 5 ml sol. oft.,2133161000,gentamicina/betametasona 3/1 mg/1 g tu 3,5 g ung. oft.,2133200000,gentamicina unguento oftalmico 3mg/g tu 3,5 g,2133201000,gentamicina unguento oftalmico 3mg/g tu 3,5 g,2133206000,gentamicina so oftalmica 3 mg/ml fc 5 ml,2133160000,gentamicina/betametasona 3/1 mg/1 g tu 3,5 g ung. oft,2133207000,gentamicina 3 mg/ml fc 10 ml sol. oftalmica</t>
  </si>
  <si>
    <t>Netilmicina</t>
  </si>
  <si>
    <t>En farmacología, el sulfato de netilmicina es un antibiótico que pertenece a la familia de los aminoglucósidos siendo activo contra de una gran variedad de bacterias. Este fármaco no se absorbe en las vías digestivas, por lo que solo se presenta en forma de infusión o inyectable.</t>
  </si>
  <si>
    <t>Medicamentos y Productos Farmacéuticos,Medicamentos antiinfecciosos,Antibióticos,Netilmicina,antibioticos,netilmicina,netilmicin,netilmicina</t>
  </si>
  <si>
    <t>Amikacina</t>
  </si>
  <si>
    <t>Es un antibiótico bactericida del grupo de los aminoglucósidos, usado en el tratamiento de diferentes infeccionesbacterianas.1 Actúa uniéndose a la subunidad 30S del ribosoma bacteriano, impidiendo la lectura del mARN y conduciendo a la bacteria a la imposibilidad de sintetizar proteínas necesarias para su crecimiento y desarrollo.</t>
  </si>
  <si>
    <t>Medicamentos y Productos Farmacéuticos,Medicamentos antiinfecciosos,Antibióticos,Amikacina,antibioticos,amikacina,amikacin,amikacina,amicacina,amikacina,amicacina sulfato,amikacina sulfato,sensidisco amikacina,sensidiscos amicacina,2130332000,2130333000,2130334000,2130337000,2130338000,2130339000,2130340000,,2130339000,amikacina sulfato fa 500 mg/2 ml,2130333000,amikacina sulfato am o fa 100 mg/2 ml,2130340000,amikacina sulfato fa 100 mg/2 ml,2130334000,amikacina sulfato fa 100 mg/2 ml,2130338000,amikacina sulfato fa 500 mg/2 ml,2130332000,amikacina sulfato am 100 mg/2 ml,2130337000,amikacina sulfato fa 500 mg/2 ml</t>
  </si>
  <si>
    <t>Kanamicina</t>
  </si>
  <si>
    <t>Es un antibiótico del grupo de los aminoglucósidos, de amplio espectro, bactericida, activo sobre bacteriasGram positivas, Gram negativas y Mycobacterium, por lo que se indica en una amplia gama de infecciones. La kanamicina se aísla de la actinobacteria Streptomyces kanamyceticus.2 Debido a su frecuente toxicidad, el uso de kanamicina se ha limitado últimamente al uso oral y tópico.</t>
  </si>
  <si>
    <t>Medicamentos y Productos Farmacéuticos,Medicamentos antiinfecciosos,Antibióticos,Kanamicina,antibioticos,kanamicina,kanamycin,kanamicina,2131151000,2131152000,2131153000,2131154000,2131154000,kanamicina sulfato fa 1000 mg,2131153000,kanamicina sulfato fa 500 mg,2131152000,kanamicina sulfato fa 500 mg cj 50 fa,2131151000,kanamicina sulfato fa 500 mg</t>
  </si>
  <si>
    <t>Sparfloxacina</t>
  </si>
  <si>
    <t>Antibiótico de acción bactericida con estructura de aminodifluoroquinolona, antibiótico de síntesis perteneciente a la familia de las quinolonas. Esparfloxacina muestra un espectro de actividad que está relacionado con la indicación terapéutica dirigida al S. pneumoniae.</t>
  </si>
  <si>
    <t>Medicamentos y Productos Farmacéuticos,Medicamentos antiinfecciosos,Antibióticos,Esparfloxacina,antibioticos,esparfloxacina,sparfloxacin,esparfloxacina</t>
  </si>
  <si>
    <t>Carbapenémicos incluyendo tienamicinas</t>
  </si>
  <si>
    <t xml:space="preserve"> son un tipo de antibiótico betalactámico con amplio espectro de actividad bactericida y son sumamente resistentes a las betalactamasas. Esta clase de antibióticos fueron descubiertos originalmente del microorganismo Streptomyces cattleya, el cual, produce su propio antibiótico llamado tienamicina</t>
  </si>
  <si>
    <t>Medicamentos y Productos Farmacéuticos,Medicamentos antiinfecciosos,Antibióticos,Carbapenems incluidas las tienamicinas,antibioticos,carbapenems incluidas las tienamicinas,carbapenems including thienamycins,carbapenems incluidas las tienamicinas,ertapenem</t>
  </si>
  <si>
    <t>Quinupristina</t>
  </si>
  <si>
    <t>Es una combinación de dos antibióticos utilizados para tratar infecciones por estafilococos y por la vancomicina Enterococcus faecium resistente.</t>
  </si>
  <si>
    <t>Medicamentos y Productos Farmacéuticos,Medicamentos antiinfecciosos,Antibióticos,Quinupristin,antibioticos,quinupristin,quinupristin,quinupristin</t>
  </si>
  <si>
    <t>Vancomicina</t>
  </si>
  <si>
    <t>Es un glicopéptido de estructura compleja que se sintetiza de modo natural por Nocardia orientalis. Su efecto bactericida se ejerce inhibiendo la síntesis de la pared celular bacteriana, ya que posee una gran afinidad a los precursores de esta estructura. Su modo de acción se basa en alterar la acción de la transpeptidasa por impedimento estérico.</t>
  </si>
  <si>
    <t>Medicamentos y Productos Farmacéuticos,Medicamentos antiinfecciosos,Antibióticos,Vancomicina,antibioticos,vancomicina,vancomycin,vancomicina,2137405000,2137406000,137407000,2137408000,2137420000,2137421000,2137408000,vancomicina clorhidrato fa 500 mg,vancomicina abbott,2137420000,vancomicina clorhidrato fa 1 g,2137407000,vancomicina clorhidrato fa 500 mg,2137406000,vancomicina clorhidrato fa 500 mg,2137405000,vancomicina clorhidrato fa 500 mg,2137421000,vancomicina clorhidrato fa 1 g</t>
  </si>
  <si>
    <t>Cefoxitina</t>
  </si>
  <si>
    <t>Es un antibiótico de cefamicina desarrollado por Merck &amp; Co., Inc., agrupa a menudo con las cefalosporinas de segunda generación. Se vende bajo el nombre de marca Mefoxin.</t>
  </si>
  <si>
    <t>Medicamentos y Productos Farmacéuticos,Medicamentos antiinfecciosos,Antibióticos,Cefoxitina,antibioticos,cefoxitina,cefoxitin,cefoxitina</t>
  </si>
  <si>
    <t>Cefotaxima</t>
  </si>
  <si>
    <t>Es un antibiótico del grupo de las cefalosporinas de tercera generación. Tiene un amplio espectro de acción contra las bacterias que provocan distintos tipos de infecciones, incluyendo aquellas que afectan al pulmón, piel, huesos, articulaciones, estómago, vías urinarias, ginecológicas y a la sangre. </t>
  </si>
  <si>
    <t>Medicamentos y Productos Farmacéuticos,Medicamentos antiinfecciosos,Antibióticos,Cefotaxima,antibioticos,cefotaxima,cefotaxime,cefotaxima,2131235000,2131257000,2131257000,cefotaxima fa 1 g,2131235000,cefotaxima fa 1 g</t>
  </si>
  <si>
    <t>Cefepima</t>
  </si>
  <si>
    <t>Es un antibiótico del grupo de las cefalosporinas de cuarta generación, desarrollado en 1994.  Su espectro de acción es similar al de las cefaloesporinas de tercera generación, con propiedades bactericidas sobre microorganismos grampositivos, gramnegativos y enterobacteriáceas, como Streptococcus pneumoniae, Pseudomonas aeruginosa, Staphylococcus aureus, Enterobacter cloacae, Enterobacter aerogenes, Citrobacter freundii, Providencia, Serratia, Morganella.</t>
  </si>
  <si>
    <t>Medicamentos y Productos Farmacéuticos,Medicamentos antiinfecciosos,Antibióticos,Cefepima,antibioticos,cefepima,cefepime,cefepima,2135000000,2135010000,2135000000,cefipima fa 1 g/15 ml,2135010000,cefipima fa 2 g/20 ml</t>
  </si>
  <si>
    <t>Cefotetan</t>
  </si>
  <si>
    <t>Es el nombre genérico de un antibiótico del grupo de las cefamicinas, indicado para la profilaxis y tratamiento de infecciones bacterianas.  Con frecuencia se incluye junto con las cefalosporinas de segunda generación con las que comparten un espectro de acción similar.</t>
  </si>
  <si>
    <t>Medicamentos y Productos Farmacéuticos,Medicamentos antiinfecciosos,Antibióticos,Cefotetan,antibioticos,cefotetan,cefotetan,cefotetan</t>
  </si>
  <si>
    <t>Cefoperazona</t>
  </si>
  <si>
    <t>Es el nombre genérico de un antibiótico del grupo de las cefalosporinas de tercera generación.1 Es una de las pocas cefalosporinas con acción antibiótica efectiva en el tratamiento de infecciones por Pseudomonas.</t>
  </si>
  <si>
    <t>Medicamentos y Productos Farmacéuticos,Medicamentos antiinfecciosos,Antibióticos,Cefoperazona,antibioticos,cefoperazona,cefoperazone,cefoperazona,2131264000,2131264000,cefoperazona fa 1 g,2137315000,sulbactam-cefoperazona fa 500/1000 mg,2137318000,sulbactam-cefoperazona fa 500/1000 mg</t>
  </si>
  <si>
    <t>Mupirocina</t>
  </si>
  <si>
    <t>Es un antibacteriano cuyo mecanismo de acción es inhibir la síntesis bacteriana de proteínas mediante la unión a la isoleucil-tRNA sintetasa del microorganismo, de manera que impide la incorporación de la isoleucina a las proteínas. </t>
  </si>
  <si>
    <t>Medicamentos y Productos Farmacéuticos,Medicamentos antiinfecciosos,Antibióticos,Mupirocina,antibioticos,mupirocina,mupirocin,mupirocina,bactroban unguento 15 grs.,bactroban nasal unguento nasal 2% 3 grs.,bactroban crema 15 grs.</t>
  </si>
  <si>
    <t>Cefonicida</t>
  </si>
  <si>
    <t>Es un antibiótico perteneciente al grupo de las cefalosporinas, las cuales se utilizan para tratar infecciones causadas por bacterias. Impiden que las bacterias puedan sintetizar la pared que les rodea y por lo tanto se rompen y mueren.</t>
  </si>
  <si>
    <t>Medicamentos y Productos Farmacéuticos,Medicamentos antiinfecciosos,Antibióticos,Cefonicida,antibioticos,cefonicida,cefonicid,cefonicida</t>
  </si>
  <si>
    <t>Cefixima</t>
  </si>
  <si>
    <t>La cefixima es un antibiótico de cefalosporina usado para tratar las infecciones causadas por las bacterias, como la neumonía; bronquitis; gonorrea; y las infecciones al oído, pulmón, garganta y a las vías urinarias. Los antibióticos no tienen ningún efecto sobre los resfríos, la gripe y otras infecciones virales.</t>
  </si>
  <si>
    <t>Medicamentos y Productos Farmacéuticos,Medicamentos antiinfecciosos,Antibióticos,Cefixima,antibioticos,cefixima,cefixime,cefixima,2135012000,2135012000,cefixima cp 400 mg,tricef</t>
  </si>
  <si>
    <t>Atovacuona</t>
  </si>
  <si>
    <t>Se usa para tratar la neumonía por el hongo Pneumocystis jiroveci [Pneumocystis carinii] (PCP, por sus siglas en inglés; tipo de neumonía que, con más frecuencia, afecta a las personas con el virus de la inmunodeficiencia humana [VIH]) en adolescentes y adultos.</t>
  </si>
  <si>
    <t>Medicamentos y Productos Farmacéuticos,Medicamentos antiinfecciosos,Amebicidas, Tricomonacidas y Antiprotozoarios,Atovacuona,amebicidas, tricomonacidas y antiprotozoarios,atovacuona,atovaquone,atovacuona</t>
  </si>
  <si>
    <t>Clorhidrato de eflomitina</t>
  </si>
  <si>
    <t>Es un derivado de la ornitina especialmente activo contra tripanosomiasis africana, también conocida como la enfermedad del sueño, la cual se transmite a través de la picadura de la mosca Tse-Tse que le sirve de vector a un parasito conocido como T. b. gambiens.</t>
  </si>
  <si>
    <t>Medicamentos y Productos Farmacéuticos,Medicamentos antiinfecciosos,Amebicidas, Tricomonacidas y Antiprotozoarios,Hidrocloruro de eflornitina,amebicidas, tricomonacidas y antiprotozoarios,hidrocloruro de eflornitina,eflornithine hydrochloride,hidrocloruro de eflornitina</t>
  </si>
  <si>
    <t>Metronidazol</t>
  </si>
  <si>
    <t>Es un antibiótico y antiparasitario del grupo de los nitroimidazoles. Inhibe la síntesis del ácido nucleico y es utilizado para el tratamiento de las infecciones provocadas porprotozoarios y bacterias anaeróbicas.</t>
  </si>
  <si>
    <t>Medicamentos y Productos Farmacéuticos,Medicamentos antiinfecciosos,Amebicidas, Tricomonacidas y Antiprotozoarios,Metronidazol,amebicidas, tricomonacidas y antiprotozoarios,metronidazol,metronidazole,metronidazol,metranidazol,metranidazol ovulos,metranidazol vaginales,metrodinazol,metronidazol ovulos,metronidazol vaginales,metronidazol comprimidos,metronidazol tableta,,2163667000,metronidazol am 500 mg,metronidazol 500mg /100ml inyectable,2145150000,metronidazol cm 250 mg,2145151000,metronidazol cm 250 mg,2145152000,metronidazol cm 500 mg,2163664000,metronidazol am 500 mg,2163665000,metronidazol am 500 mg,2163666000,metronidazol am 500 mg/100 ml,2163669000,metronidazol am 500 mg/100 ml,2175150000,metronidazol ov vag 500 mg,2175151000,metronidazol ov vag 500 mg,2137319000,nifurtimox cm 120 mg,2137322000,nifurtimox cm 120 mg</t>
  </si>
  <si>
    <t>Antimoniato de meglumina</t>
  </si>
  <si>
    <t>El antimoniato de meglumina es un compuesto antimonial pentavalente con actividad leishmanicida.</t>
  </si>
  <si>
    <t>Medicamentos y Productos Farmacéuticos,Medicamentos antiinfecciosos,Amebicidas, Tricomonacidas y Antiprotozoarios,Antimoniato de meglumina,amebicidas, tricomonacidas y antiprotozoarios,antimoniato de meglumina,meglumine antimonate,antimoniato de meglumina</t>
  </si>
  <si>
    <t>Rifapentina</t>
  </si>
  <si>
    <t>Es un antibiótico utilizado en el tratamiento de la tuberculosis.</t>
  </si>
  <si>
    <t>Medicamentos y Productos Farmacéuticos,Medicamentos antiinfecciosos,Amebicidas, Tricomonacidas y Antiprotozoarios,Rifapentina,amebicidas, tricomonacidas y antiprotozoarios,rifapentina,rifapentine,rifapentina</t>
  </si>
  <si>
    <t>Óxido de calcio</t>
  </si>
  <si>
    <t>Es un término que designa todas las formas físicas en las que pueden aparecer el óxido de calcio (CaO) y el óxido de calcio de magnesio (CaMgO2), denominados también, cal viva (o generalmente cal) y dolomía calcinada respectivamente. </t>
  </si>
  <si>
    <t>Medicamentos y Productos Farmacéuticos,Medicamentos antiinfecciosos,Amebicidas, Tricomonacidas y Antiprotozoarios,Óxido de calcio,amebicidas, tricomonacidas y antiprotozoarios,oxido de calcio,calcium oxide,oxido de calcio</t>
  </si>
  <si>
    <t>Clorocresol</t>
  </si>
  <si>
    <t>Es un fenol clorado que se utiliza como un antiséptico y un conservante.  Forma cristales incoloros, deformes a temperatura ambiente y es sólo ligeramente soluble en agua.</t>
  </si>
  <si>
    <t>Medicamentos y Productos Farmacéuticos,Medicamentos antiinfecciosos,Amebicidas, Tricomonacidas y Antiprotozoarios,Clorocresol,amebicidas, tricomonacidas y antiprotozoarios,clorocresol,chlorocresol,clorocresol</t>
  </si>
  <si>
    <t>Meropenem</t>
  </si>
  <si>
    <t>Es un antibiótico de amplio espectro, utilizado para tratar una gran variedad de infecciones, como meningitis yneumonía. Es un antibiótico betalactámico y pertenece al subgrupo de los carbapenems, al igual que imipenem y ertapenem. </t>
  </si>
  <si>
    <t>Medicamentos y Productos Farmacéuticos,Medicamentos antiinfecciosos,Amebicidas, Tricomonacidas y Antiprotozoarios,Meropenem,amebicidas, tricomonacidas y antiprotozoarios,meropenem,meropenem,meropenem,2134510000,2134511000,2134512000,2134512000,meropenem fa 1 g,meronem, meropenem
,2134511000,meropenem fa 500 mg,2134510000,meropenem fa 500mg,2138302000,imipenem-cilastatina sodica 500/500 mg i.v. fa c/dispositivo,2138303000,imipenem-cilastatina sodica 500/500 mg i.v. fa c/dispositivo</t>
  </si>
  <si>
    <t>Polynoxylin</t>
  </si>
  <si>
    <t>Es un antiséptico para el tratamiento local de la piel y la boca. Es un polímero de urea y formaldehído. Este último es el principio activo después de ser liberado desde el polímero.</t>
  </si>
  <si>
    <t>Medicamentos y Productos Farmacéuticos,Medicamentos antiinfecciosos,Amebicidas, Tricomonacidas y Antiprotozoarios,Polinoxilina,amebicidas, tricomonacidas y antiprotozoarios,polinoxilina,polynoxylin,polinoxilina</t>
  </si>
  <si>
    <t>Isetionato de pentamidina</t>
  </si>
  <si>
    <t>Es un antiprotozooario que actúa inhibiendo uno o varios de los siguientes procesos: síntesis de ácidos nucleicos y proteínas, fosforilación oxidativa o la dihidrofosfato reductasa</t>
  </si>
  <si>
    <t>Medicamentos y Productos Farmacéuticos,Medicamentos antiinfecciosos,Amebicidas, Tricomonacidas y Antiprotozoarios,Isetionato de pentamidina,amebicidas, tricomonacidas y antiprotozoarios,isetionato de pentamidina,pentamidine isetionate,isetionato de pentamidina</t>
  </si>
  <si>
    <t>Furoato de diloxanida</t>
  </si>
  <si>
    <t>Es un amebicida luminal muy eficaz:  destruye directamente los trofozoitos responsables de la reproducción de quistes.</t>
  </si>
  <si>
    <t>Medicamentos y Productos Farmacéuticos,Medicamentos antiinfecciosos,Amebicidas, Tricomonacidas y Antiprotozoarios,Furoato de diloxanida,amebicidas, tricomonacidas y antiprotozoarios,furoato de diloxanida,diloxanide furoate,furoato de diloxanida</t>
  </si>
  <si>
    <t>Melarsoprol</t>
  </si>
  <si>
    <t>Es el producto de la condensación del óxido de melarsen con Dimercaprol (BAL) comercializado con el nombre de marca Arsobal®. Es un fármaco usado para tratar la enfermedad del sueño. No se encuentra actualmente disponible ni en Estados Unidos ni en Canadá,1 y solo se puede conseguir a través de instancias de salud gubernamentales</t>
  </si>
  <si>
    <t>Medicamentos y Productos Farmacéuticos,Medicamentos antiinfecciosos,Amebicidas, Tricomonacidas y Antiprotozoarios,Melarsoprol,amebicidas, tricomonacidas y antiprotozoarios,melarsoprol,melarsoprol,melarsoprol,mel b</t>
  </si>
  <si>
    <t>Tinidazol</t>
  </si>
  <si>
    <t>Es un medicamento derivado del nitroimidazol usado como agente antiparasitario, aprobado para infecciones por protozoos como el caso de la tricomoniasis, amibiasis y giardiasis.</t>
  </si>
  <si>
    <t>Medicamentos y Productos Farmacéuticos,Medicamentos antiinfecciosos,Amebicidas, Tricomonacidas y Antiprotozoarios,Tinidazol,amebicidas, tricomonacidas y antiprotozoarios,tinidazol,tinidazole,tinidazol</t>
  </si>
  <si>
    <t>Taurolidina</t>
  </si>
  <si>
    <t>Es un fármaco con propiedades antimicrobianas y anti-lipopolisacárido. Derivado del aminoácido taurina, su acción moduladora immunue se informó a ser mediada con cebado y activación de macrófagos y leucocitos polimorfonucleares</t>
  </si>
  <si>
    <t>Medicamentos y Productos Farmacéuticos,Medicamentos antiinfecciosos,Amebicidas, Tricomonacidas y Antiprotozoarios,Taurolidina,amebicidas, tricomonacidas y antiprotozoarios,taurolidina,taurolidine,taurolidina</t>
  </si>
  <si>
    <t>Secnidazol</t>
  </si>
  <si>
    <t>Es un antiamebiano, antigiardiasico y tricomonicida eficaz sobre las formas quisticas y trofozoiticas de la ameba. </t>
  </si>
  <si>
    <t>Medicamentos y Productos Farmacéuticos,Medicamentos antiinfecciosos,Amebicidas, Tricomonacidas y Antiprotozoarios,Secnidazol,amebicidas, tricomonacidas y antiprotozoarios,secnidazol,secnidazole,secnidazol</t>
  </si>
  <si>
    <t>Iodoquinol</t>
  </si>
  <si>
    <t>Se usa para tratar una infección intestinal llamada amebiasis. Esta infección causa diarrea.</t>
  </si>
  <si>
    <t>Medicamentos y Productos Farmacéuticos,Medicamentos antiinfecciosos,Amebicidas, Tricomonacidas y Antiprotozoarios,Iodoquinol,amebicidas, tricomonacidas y antiprotozoarios,iodoquinol,iodoquinol,iodoquinol</t>
  </si>
  <si>
    <t>Clorhidrato de metronidazol</t>
  </si>
  <si>
    <t>Es un antibiótico. Se usa para el tratamiento de las úlceras estomacales asociadas con el Helicobacter pylori, una infección bacteriana</t>
  </si>
  <si>
    <t>Medicamentos y Productos Farmacéuticos,Medicamentos antiinfecciosos,Amebicidas, Tricomonacidas y Antiprotozoarios,Clorhidrato de metronidazol,amebicidas, tricomonacidas y antiprotozoarios,clorhidrato de metronidazol,metronidazole hydrochloride,clorhidrato de metronidazol</t>
  </si>
  <si>
    <t>Sulfato de paromomicina</t>
  </si>
  <si>
    <t>Es el nombre de un antibiótico oligosacárido del grupo de aminoglucósidos indicado en medicina humana y veterinaria para el tratamiento de infecciones intestinales causadas por amebas y la criptosporidiosis.</t>
  </si>
  <si>
    <t>Medicamentos y Productos Farmacéuticos,Medicamentos antiinfecciosos,Amebicidas, Tricomonacidas y Antiprotozoarios,Sulfato de paromomicina,amebicidas, tricomonacidas y antiprotozoarios,sulfato de paromomicina,paromomycin sulfate,sulfato de paromomicina</t>
  </si>
  <si>
    <t>Glucuronato de trimetrexato</t>
  </si>
  <si>
    <t>Inhibe  la enzima dihidrofolato reductasa, que conduce a la interferencia con el ácido desoxirribonucleico (ADN), ácido ribonucleico (ARN), y la síntesis de proteínas en el organismo Pneumocystis carinii</t>
  </si>
  <si>
    <t>Medicamentos y Productos Farmacéuticos,Medicamentos antiinfecciosos,Amebicidas, Tricomonacidas y Antiprotozoarios,Glucuronato de trimetrexato,amebicidas, tricomonacidas y antiprotozoarios,glucuronato de trimetrexato,trimetrexate glucuronate,glucuronato de trimetrexato</t>
  </si>
  <si>
    <t>Isetionato de propamidina</t>
  </si>
  <si>
    <t xml:space="preserve">Es un antiséptico y desinfectante.  El isetionato de propamidina, la sal de propamidina con ácido isetionico, se usa en el tratamiento de la infección de la Acanthamoeba. </t>
  </si>
  <si>
    <t>Medicamentos y Productos Farmacéuticos,Medicamentos antiinfecciosos,Amebicidas, Tricomonacidas y Antiprotozoarios,Isetionato de propamidina,amebicidas, tricomonacidas y antiprotozoarios,isetionato de propamidina,propamidine isethionate,isetionato de propamidina</t>
  </si>
  <si>
    <t>Albendazol</t>
  </si>
  <si>
    <t>Es un compuesto derivado de los benzimidazoles indicado como fármaco en el tratamiento de una variedad de infestaciones causadas por parásitos (cestodos,nematodos, Ancylostoma duodenale, Necator americanus, Trichuris trichiura y en el tratamiento de la Esquistosomiasis</t>
  </si>
  <si>
    <t>Medicamentos y Productos Farmacéuticos,Medicamentos antiinfecciosos,Antihelmínticos y otros antiparasitarios,Albendazol,antihelminticos y otros antiparasitarios,albendazol,albendadole,albendazol,2140043000,albendazol cm 200 mg,zentel 400 mg. susp. x 10 ml.,zentel 400 mg. x 1 comp.,zentel 400 mg. x 3 comp.,2140044000,albendazol comprimidos 200 mg</t>
  </si>
  <si>
    <t>Mebendazol</t>
  </si>
  <si>
    <t>Es un fármaco benzimidazolusado para tratar infecciones por anélidos incluyendo oxiuros, nematodos, cestodos, Ancylostoma duodenale, Trichuris trichiura, Ascaris lumbricoides, Necator americanus y en el tratamiento de la Esquistosomiasis., en infecciones de uno o más tipos de microorganismos a la vez. </t>
  </si>
  <si>
    <t>Medicamentos y Productos Farmacéuticos,Medicamentos antiinfecciosos,Antihelmínticos y otros antiparasitarios,Mebendazol,antihelminticos y otros antiparasitarios,mebendazol,mebendazole,mebendazol,2145085000,mebendazol cm 100 mg,2175101000,mebendazol susp. 100 mg/5 ml fc 35 ml,2175000000,mebendazol susp. 100 mg/5 ml fc 35 ml,2145080000,mebendazol cm 100 mg,2145079000,mebendazol cm 100 mg,ovex,vermoc,lomper</t>
  </si>
  <si>
    <t>Oxamniquina</t>
  </si>
  <si>
    <t>Es el nombre de un medicamento antihelmíntico, desarrollado en Gran Bretaña en 1972 y aún en el mercado, indicado para el tratamiento de la infestación porSchistosoma mansoni, aunque no para otros Schistosoma. Por lo general se indica una sola dosis del medicamento.</t>
  </si>
  <si>
    <t>Medicamentos y Productos Farmacéuticos,Medicamentos antiinfecciosos,Antihelmínticos y otros antiparasitarios,Oxamniquina,antihelminticos y otros antiparasitarios,oxamniquina,oxamniquine,oxamniquina</t>
  </si>
  <si>
    <t>Citrato de piperazina</t>
  </si>
  <si>
    <t>Es un compuesto orgánico que consiste en un anillo de cuatro carbonos y dos nitrógenos en posiciones opuestas. Como grupo, las piperazinas son una clase numerosa de compuestos químicos, muchos de ellos con propiedades farmacológicas de importancia y todas contienen al anillo de piperazina en el centro de sus grupos funcionales.</t>
  </si>
  <si>
    <t>Medicamentos y Productos Farmacéuticos,Medicamentos antiinfecciosos,Antihelmínticos y otros antiparasitarios,Citrato de piperacina,antihelminticos y otros antiparasitarios,citrato de piperacina,piperazine citrate,citrato de piperacina</t>
  </si>
  <si>
    <t>Praziquantel</t>
  </si>
  <si>
    <t>Es un antihelmíntico antiparasitário de amplio espectro, que se administra bajo control médico para erradicar varias especies de trematodos y cestodos y curar parasitosis como la esquistosomiasis, las teniasis, la paragonimiasis, la clonorquiasis y laopistorquiasis.</t>
  </si>
  <si>
    <t>Medicamentos y Productos Farmacéuticos,Medicamentos antiinfecciosos,Antihelmínticos y otros antiparasitarios,Prazicuantel,antihelminticos y otros antiparasitarios,prazicuantel,praziquantel,prazicuantel</t>
  </si>
  <si>
    <t>Pamoato de pirantel</t>
  </si>
  <si>
    <t>Es un agente desparasitario indicado en el tratamiento de infecciones por Ancylostoma duodenale y otrosnematodos en humanos y animales domésticos. La combinación de pirantel con el ácido pamoico inhibe la enzima colinesterasa y ocasiona la despolarización de la placa neuromuscular por medio de actividad nicotínica, lo cual origina parálisis espástica.</t>
  </si>
  <si>
    <t>Medicamentos y Productos Farmacéuticos,Medicamentos antiinfecciosos,Antihelmínticos y otros antiparasitarios,Pamoato de pirantel,antihelminticos y otros antiparasitarios,pamoato de pirantel,pyrantel pamoate,pamoato de pirantel</t>
  </si>
  <si>
    <t>Tiabendazol</t>
  </si>
  <si>
    <t>Es un compuesto químico con propiedades fungicidas.2 En la industria alimentaria se suele emplear con el código: E 233</t>
  </si>
  <si>
    <t>Medicamentos y Productos Farmacéuticos,Medicamentos antiinfecciosos,Antihelmínticos y otros antiparasitarios,Tiabendazol,antihelminticos y otros antiparasitarios,tiabendazol,thiabendazole,tiabendazol</t>
  </si>
  <si>
    <t>Sulfanilamida</t>
  </si>
  <si>
    <t>Es un antibiótico que pertenece al grupo de las sulfamidas.  Actúa sobre la pared de las bacterias destruyéndolas y evitan la propagación de la infección.</t>
  </si>
  <si>
    <t>Medicamentos y Productos Farmacéuticos,Medicamentos antiinfecciosos,Antihelmínticos y otros antiparasitarios,Sulfanilamida,antihelminticos y otros antiparasitarios,sulfanilamida,sulphanilamide,sulfanilamida</t>
  </si>
  <si>
    <t>Niclosamida</t>
  </si>
  <si>
    <t>Es el nombre de un medicamento indicado para el tratamiento de infestaciones por cestodas en humanos. No suele ser efectiva para el tratamiento de otroshelmintos, incluyendo oxiuros ni nemátodas. La presenteación es masticable, con dosificación dependiente de la edad y peso del individuo. La niclosamida es letal para las solitarias al entrar en contacto.</t>
  </si>
  <si>
    <t>Medicamentos y Productos Farmacéuticos,Medicamentos antiinfecciosos,Antihelmínticos y otros antiparasitarios,Niclosamida,antihelminticos y otros antiparasitarios,niclosamida,niclosamide,niclosamida</t>
  </si>
  <si>
    <t>Piperazina</t>
  </si>
  <si>
    <t>Medicamentos y Productos Farmacéuticos,Medicamentos antiinfecciosos,Antihelmínticos y otros antiparasitarios,Piperazina,antihelminticos y otros antiparasitarios,piperazina,piperazine,piperazina</t>
  </si>
  <si>
    <t>Citrato de dietilcarbamazina</t>
  </si>
  <si>
    <t>Utilizado en el tratamiento de ascaridiasis, filariasis, oncocercosis, loiasis y eosinofilia tropical.</t>
  </si>
  <si>
    <t>Medicamentos y Productos Farmacéuticos,Medicamentos antiinfecciosos,Antihelmínticos y otros antiparasitarios,Citrato de dietilcarbamazina,antihelminticos y otros antiparasitarios,citrato de dietilcarbamazina,diethylcarbamazine citrate,citrato de dietilcarbamazina</t>
  </si>
  <si>
    <t>Tiocianoacetato de isobornilo</t>
  </si>
  <si>
    <t>Producto destinado exclusivamente para uso industrial, como ingrediente para la fabricación de mezclas. Un aceitoso, líquido amarillo, soluble en alcohol, benceno, cloroformo y éter, que se utiliza en medicina y como un insecticida</t>
  </si>
  <si>
    <t>Medicamentos y Productos Farmacéuticos,Medicamentos antiinfecciosos,Antihelmínticos y otros antiparasitarios,Tiocianoacetato de isobornilo,antihelminticos y otros antiparasitarios,tiocianoacetato de isobornilo,isobornyl thiocyanoacetate,tiocianoacetato de isobornilo</t>
  </si>
  <si>
    <t>Antiparasitario tópico malatión</t>
  </si>
  <si>
    <t>Es un plaguicida que se utiliza ampliamente en la agricultura, jardinería residencial, áreas de recreación pública, y en los programas de control de plagas de la salud pública, tales como la erradicación del mosquito</t>
  </si>
  <si>
    <t>Medicamentos y Productos Farmacéuticos,Medicamentos antiinfecciosos,Antihelmínticos y otros antiparasitarios,Antiparasitario tópico Malation,antihelminticos y otros antiparasitarios,antiparasitario topico malation,malathion topical antiparasitic,antiparasitario topico malation</t>
  </si>
  <si>
    <t>Metilparabeno</t>
  </si>
  <si>
    <t>Es un parabeno de fórmula química: CH3(C6H4(OH)COO).2 Es el metil ester del ácido p-hidroxibenzóico. Por sus propiedades antibacterianas (generalmente de las Gram-positivas3 ) y antifungicidas se suele emplear en la industria alimentaria como un aditivo conservante denominado con la codificación E 218.</t>
  </si>
  <si>
    <t>Medicamentos y Productos Farmacéuticos,Medicamentos antiinfecciosos,Antihelmínticos y otros antiparasitarios,Metilparaben,antihelminticos y otros antiparasitarios,metilparaben,methylparaben,metilparaben</t>
  </si>
  <si>
    <t>Antiparasitario tópico permetrina</t>
  </si>
  <si>
    <t>Es el nombre de una sustancia química sintética que se utiliza mundialmente como insecticida y acaricida, así como repelente de insectos y piojos. Pertenece a la familia de compuestos denominados piretroides cuyo mecanismo de acción es la neurotoxicidad por prolongación de la activación de los canales de sodio causando una despolarización sostenida</t>
  </si>
  <si>
    <t>Medicamentos y Productos Farmacéuticos,Medicamentos antiinfecciosos,Antihelmínticos y otros antiparasitarios,Antiparasitario tópico Permetrina,antihelminticos y otros antiparasitarios,antiparasitario topico permetrina,permethrin topical antiparasitic,antiparasitario topico permetrina</t>
  </si>
  <si>
    <t>Tetracloroetileno</t>
  </si>
  <si>
    <t>Es un líquido incoloro, no inflamable, pesado y con un olor parecido al éter. Normalmente usado como disolvente en limpieza de textiles y metales.</t>
  </si>
  <si>
    <t>Medicamentos y Productos Farmacéuticos,Medicamentos antiinfecciosos,Antihelmínticos y otros antiparasitarios,Tetracloroetileno,antihelminticos y otros antiparasitarios,tetracloroetileno,tetrachloroethylene,tetracloroetileno</t>
  </si>
  <si>
    <t>Ivermectina</t>
  </si>
  <si>
    <t>Es una mezcla 80:20 de avermectina B1a y B1b, que son lactonas macrocíclicas producidas por la actinobacteriaStreptomyces avermitilis.  Es usada como antiparasitario, únicamente por orden médica y bajo control médico profesional. Como fármaco antifilárico ha sido ampliamente empleada en medicina veterinaria y en la actualidad es reconocida su eficacia en la filariasis humana</t>
  </si>
  <si>
    <t>Medicamentos y Productos Farmacéuticos,Medicamentos antiinfecciosos,Antihelmínticos y otros antiparasitarios,Ivermectina,antihelminticos y otros antiparasitarios,ivermectina,ivermectin,ivermectina,2134103000,2134104000,2134105000,2134105000,ivermectina cm 6 mg,2134104000,ivermectina cm 6 mg,2134103000,ivermectina cm 6 mg</t>
  </si>
  <si>
    <t>Benzoato de bencilo</t>
  </si>
  <si>
    <t>Es un medicamento usado para tratar la pediculosis y la escabiosis en humanos.</t>
  </si>
  <si>
    <t>Medicamentos y Productos Farmacéuticos,Medicamentos antiinfecciosos,Antihelmínticos y otros antiparasitarios,Benzoato de bencilo,antihelminticos y otros antiparasitarios,benzoato de bencilo,benzyl benzoate,benzoato de bencilo</t>
  </si>
  <si>
    <t>Butóxido de piperonilo</t>
  </si>
  <si>
    <t>Es un sinérgico de plaguicidas. Por sí mismo no tiene propiedades plaguicidas. Sin embargo, cuando se añade a compuestos plaguicidas, tales como con los insecticidas; piretrina, piretroides, y carbamatos, su potencia es incrementada considerablemente</t>
  </si>
  <si>
    <t>Medicamentos y Productos Farmacéuticos,Medicamentos antiinfecciosos,Antihelmínticos y otros antiparasitarios,Butóxido de piperonilo,antihelminticos y otros antiparasitarios,butoxido de piperonilo,piperonyl butoxide,butoxido de piperonilo</t>
  </si>
  <si>
    <t>Lindano</t>
  </si>
  <si>
    <t>Es un plaguicida prohibido en todas sus formulaciones y usos por ser dañino para la salud humana y el medio ambiente.</t>
  </si>
  <si>
    <t>Medicamentos y Productos Farmacéuticos,Medicamentos antiinfecciosos,Antihelmínticos y otros antiparasitarios,Lindane,antihelminticos y otros antiparasitarios,lindane,lindane,lindane,2114730000,2114730000,lindano emulsionado 1% bi 5 l,2112000000,decametrina o piretrina locion fc 60 ml (antisarnico),2112001000,decametrina o piretrina locion fc 60 ml (antisarnico),2112025000,decametrina o piretrina locion bi 5 l (antisarnico),2112049000,decametrina o piretrina shampoo fc 100 ml (pediculicida),2112050000,decametrina o piretrina shampoo fc 100 ml (pediculicida),2112051000,decametrina o piretrina shampoo fc 120 ml (pediculicida),2114700000,temefos 1%,2178470000,vaselina azufrada pote 40 g,2178471000,vaselina azufrada pote 40 g</t>
  </si>
  <si>
    <t>Anfotericina b</t>
  </si>
  <si>
    <t>Es un antibiótico y antifúngico extraído del Streptomyces nodosus, una bacteria filamentosa, obtenido inicialmente en 1955 en el Instituto Squibb Para la Investigación Médica a partir de cultivos de un aislado de streptomycete obtenido en el suelo del río Orinoco en la región de Venezuela. Existen dos formas químicas la anfotericina A, sin aplicación clínica y químicamente de configuración macrólida y la anfotericina B.</t>
  </si>
  <si>
    <t>Medicamentos y Productos Farmacéuticos,Medicamentos antiinfecciosos,Fungicidas,Anfotericina B,fungicidas,anfotericina b,amphotericin b,anfotericina b,2130320000,2130321000,2130321000,anfotericina fa 50 mg,2130320000,anfotericina fa 50 mg,2620717000,anfotericina fa 50 mg</t>
  </si>
  <si>
    <t>Clorhidrato de butenafina</t>
  </si>
  <si>
    <t>Es una alilamina que posee un amplio espectro de actividad antimicótica.  La butenafina altera específicamente la biosíntesis de los esteroles fúngicos en una fase inicial.</t>
  </si>
  <si>
    <t>Medicamentos y Productos Farmacéuticos,Medicamentos antiinfecciosos,Fungicidas,Hidrocloruro de butenafina,fungicidas,hidrocloruro de butenafina,butenafine hydrochloride,hidrocloruro de butenafina</t>
  </si>
  <si>
    <t>Nitrato de butoconazol</t>
  </si>
  <si>
    <t>Es un medicamento antimicótico. Se utiliza para tratar infecciones vaginales por levadura.</t>
  </si>
  <si>
    <t>Medicamentos y Productos Farmacéuticos,Medicamentos antiinfecciosos,Fungicidas,Nitrato de butoconazol,fungicidas,nitrato de butoconazol,butoconazole nitrate,nitrato de butoconazol</t>
  </si>
  <si>
    <t>Ciclopiroxolamina</t>
  </si>
  <si>
    <t>Es un medicamento antimicótico. Se utiliza para tratar ciertos tipos de infecciones micóticas o por levadura de la piel.</t>
  </si>
  <si>
    <t>Medicamentos y Productos Farmacéuticos,Medicamentos antiinfecciosos,Fungicidas,Olamina de ciclopirox,fungicidas,olamina de ciclopirox,ciclopirox olamine,olamina de ciclopirox,mikium, fungopirox 1%x 20 grs.</t>
  </si>
  <si>
    <t>Clotrimazol</t>
  </si>
  <si>
    <t>Es un medicamento antimicótico comúnmente usado para el tratamiento de infecciones (de humanos como de otros animales) tales como las infecciones vaginales por levaduras, candidiasis oral, y dermatofitosis (tiña). También se utiliza para tratar el pie de atleta y tinea cruris.</t>
  </si>
  <si>
    <t>Medicamentos y Productos Farmacéuticos,Medicamentos antiinfecciosos,Fungicidas,Cotrimazol,fungicidas,cotrimazol,clotrimazole,cotrimazol,clotrimazol,clotrimasol,clotrimazol crema,clotrimazol ovulos,2131426000,2131427000,2131430000,2131436000,2131437000,2131438000,2131439000,,2131430000,clotrimazol ovulo 0,5 g,telugren polvo (clotrimazol 1%), telugren plus +dexametasona, telugren crema,2131439000,clotrimazol ovulo 0,5 g,2178454000,clotrimazol sol. topica 1% fc 20 ml,2131438000,clotrimazol ovulo 100 mg,2131436000,clotrimazol ovulo 100 mg,2131427000,clotrimazol crema 1% tubo 20 g,2131426000,clotrimazol crema 1% tubo 20 g,2178453000,clotrimazol sol. topica 1% fc 20 ml,2131437000,clotrimazol ovulo 100 mg,2130799000,bifonazol crema 1% tu 20 g,2130800000,bifonazol crema 1% tu 20 g,2130801000,bifonazol crema 1% tu 20 g</t>
  </si>
  <si>
    <t>Nitrato de econazol</t>
  </si>
  <si>
    <t>El ECONAZOL es un medicamento antimicótico. Se utiliza para tratar ciertos tipos de infecciones micóticas o por levadura de la piel.</t>
  </si>
  <si>
    <t>Medicamentos y Productos Farmacéuticos,Medicamentos antiinfecciosos,Fungicidas,Nitrato de econazol,fungicidas,nitrato de econazol,econazole nitrate,nitrato de econazol</t>
  </si>
  <si>
    <t>Fluconazol</t>
  </si>
  <si>
    <t>El fluconazol (INN) es un medicamento triazol antimicótico usado en el tratamiento y prevención de infecciones fúngicas superficiales y sistémicas.</t>
  </si>
  <si>
    <t>Medicamentos y Productos Farmacéuticos,Medicamentos antiinfecciosos,Fungicidas,Fluconazol,fungicidas,fluconazol,fluconazole,fluconazol,fluconazol,fluoxetina,2132730000,2132732000,2132734000,,2132734000,fluconazol cm 150 mg,plusgin,2132732000,fluconazol cm 50 mg,2132730000,fluconazol fa 200 mg/100 ml solucion</t>
  </si>
  <si>
    <t>Flucitosina</t>
  </si>
  <si>
    <t>Es un antifúngico sintético utilizado para tratar micosis sistémica y profunda, en asociación con la anfotericina B.</t>
  </si>
  <si>
    <t>Medicamentos y Productos Farmacéuticos,Medicamentos antiinfecciosos,Fungicidas,Flucitosina,fungicidas,flucitosina,flucytosine,flucitosina</t>
  </si>
  <si>
    <t>Griseofulvina</t>
  </si>
  <si>
    <t>Es un fármaco antifúngico, extraído del Penicillium griseofulvum, descrito por primera vez por Oxford y colaboradores en 1939. Es utilizado tanto en humanos como en animales para el tratamiento de las micosis de piel, cabello y uñas, con la ventaja de poder utilizarse por vía oral.</t>
  </si>
  <si>
    <t>Medicamentos y Productos Farmacéuticos,Medicamentos antiinfecciosos,Fungicidas,Griseofulvina,fungicidas,griseofulvina,griseofulvin,griseofulvina,griseofulvina,griseofulvima,2133320000,2133321000,2133325000,2133326000,2133327000,,2133327000,griseofulvina cm 500 mg cj 500 cm,2133320000,griseofulvina cm 125 mg,2133325000,griseofulvina cm 500 mg,2133326000,griseofulvina cm 500 mg,2133321000,griseofulvina cm 125 mg</t>
  </si>
  <si>
    <t>Itraconazol</t>
  </si>
  <si>
    <t>Es un derivado imidazólico de última generación utilizado en medicina por sus propiedades antifúngicas. Químicamente es un derivado triazólico, al igual que el fluconazol o el voriconazol, de fórmula C35H38Cl2N8O4 y que se comporta como una base débil</t>
  </si>
  <si>
    <t>Medicamentos y Productos Farmacéuticos,Medicamentos antiinfecciosos,Fungicidas,Itraconazol,fungicidas,itraconazol,itraconazole,itraconazol,2133952000,2133953000,2133953000,itraconazol cp 100 mg,2133952000,itraconazol cp 100 mg</t>
  </si>
  <si>
    <t>Ketoconazol</t>
  </si>
  <si>
    <t>Es un fármaco antimicótico azólico, de la clase imidazol, en la cual también se encuentran: clotrimazol,miconazol, econazol, butoconazol, oxiconazol, sulconazol, bifonazol, tioconazol, fluconazol e itraconazol como más importantes.</t>
  </si>
  <si>
    <t>Medicamentos y Productos Farmacéuticos,Medicamentos antiinfecciosos,Fungicidas,Ketoconazol,fungicidas,ketoconazol,ketoconazole,ketoconazol,ketocomazol,ketocomazol unguento,ketocomazol unguento,ketocomazol tabletas,ketoconazol tabletas,ketoconazol unguento,ketoconazol unguento,2134202000,2134203000,2134204000,2134205000,2134206000,,2134203000,ketoconazol cm 200 mg,ketonil shampoo, tkc shampoo 2%
,2134206000,ketoconazol crema 2% tu 20 g,2134202000,ketoconazol cm 200 mg,2134204000,ketoconazol cm 200 mg,2134205000,ketoconazol cm 200 mg</t>
  </si>
  <si>
    <t>Miconazol</t>
  </si>
  <si>
    <t>Un agente antifúngico, se usa para tratar las infecciones de la piel como pie de atleta y sarna deportiva y las infecciones vaginales.</t>
  </si>
  <si>
    <t>Medicamentos y Productos Farmacéuticos,Medicamentos antiinfecciosos,Fungicidas,Miconazol,fungicidas,miconazol,miconazole,miconazol</t>
  </si>
  <si>
    <t>Clorhidrato de naftifina</t>
  </si>
  <si>
    <t>Medicamentos y Productos Farmacéuticos,Medicamentos antiinfecciosos,Fungicidas,Hidrocloruro de naftifina,fungicidas,hidrocloruro de naftifina,naftifine hydrochloride,hidrocloruro de naftifina</t>
  </si>
  <si>
    <t>Natamicina</t>
  </si>
  <si>
    <t>Es un antifúngico producido por un microorganismo del género Streptomyces, Streptomyces natalensis. El nombre del microorganismo viene de la zona de donde se aisló: Natal, en África.</t>
  </si>
  <si>
    <t>Medicamentos y Productos Farmacéuticos,Medicamentos antiinfecciosos,Fungicidas,Natamicina,fungicidas,natamicina,natamycin,natamicina</t>
  </si>
  <si>
    <t>Nistatina</t>
  </si>
  <si>
    <t xml:space="preserve">Es un antifúngico del grupo de los poliénicos que se aísla de cultivos de Streptomyces noursei. Químicamente es C47H75NO17 y se caracteriza por poseer una cadena cíclica de 37 átomos de carbono y un oxígeno, con tres sustituyentes metilo, un aminoazúcar (la micosamina, que es una hexosamina) y seis dobles enlaces. </t>
  </si>
  <si>
    <t>Medicamentos y Productos Farmacéuticos,Medicamentos antiinfecciosos,Fungicidas,Nistatina,fungicidas,nistatina,nystatin,nistatina,nistatina,nistatina crema,nistatina gotas,nistatina pomada,nistatina unguento,nistatina unguento,2135655000,2135656000,2135657000,2135658000,2135659000,2135660000,2135661000,2135662000,2135663000,2135664000,2135665000,,2135662000,nistatina unguento 100.000 ui/g tu 10-15 g,2135663000,nistatina cm 500.000 ui,2135665000,nistatina cm 500.000 ui,2135660000,nistatina cm vag. 100.000 ui,2135658000,nistatina cm vag. 100.000 ui,2135657000,nistatina ov. vaginal 100.000 ui,2135664000,nistatina suspension 100.000 ui/ml fc gotario 30 ml,2135661000,nistatina suspension 100.000 ui/ml fc gotario 20 ml,2135656000,nistatina unguento 100.000 ui/g tu 10-15 g,2135655000,nistatina ov. vaginal 100.000 ui,2135659000,nistatina cm 500.000 ui</t>
  </si>
  <si>
    <t>Nitrato de oxiconazol</t>
  </si>
  <si>
    <t>Medicamentos y Productos Farmacéuticos,Medicamentos antiinfecciosos,Fungicidas,Nitrato de oxiconazol,fungicidas,nitrato de oxiconazol,oxiconazole nitrate,nitrato de oxiconazol</t>
  </si>
  <si>
    <t>Nitrato de sulconazol</t>
  </si>
  <si>
    <t>Fármaco antifúngico derivado del imidazol diseñado para su uso tópico. Suele utilizarse en forma de nitrato.</t>
  </si>
  <si>
    <t>Medicamentos y Productos Farmacéuticos,Medicamentos antiinfecciosos,Fungicidas,Nitrato de sulconazol,fungicidas,nitrato de sulconazol,sulconazole nitrate,nitrato de sulconazol</t>
  </si>
  <si>
    <t>Clorhidrato de terbinafina</t>
  </si>
  <si>
    <t>Es un antimicótico de amplio espectro, formulado para combatir Dermatofitosis y algunas infecciones por levaduras. Coloquialmente es un medicamento eficaz para quitar el hongo en las uñas.</t>
  </si>
  <si>
    <t>Medicamentos y Productos Farmacéuticos,Medicamentos antiinfecciosos,Fungicidas,Hidrocloruro de terbinafina,fungicidas,hidrocloruro de terbinafina,terbinafine hydrochloride,hidrocloruro de terbinafina,dicil (terbinafina como clorhidrato)</t>
  </si>
  <si>
    <t>Nitrato de terconazol</t>
  </si>
  <si>
    <t>Se usa para tratar las infecciones micóticas y fúngicas de la vagina.</t>
  </si>
  <si>
    <t>Medicamentos y Productos Farmacéuticos,Medicamentos antiinfecciosos,Fungicidas,Nitrato de terconazol,fungicidas,nitrato de terconazol,terconazole nitrate,nitrato de terconazol</t>
  </si>
  <si>
    <t>Tioconazol</t>
  </si>
  <si>
    <t>El tioconazol es un antifúngico sintético del grupo del imidazol, diseñado para su uso tópico.</t>
  </si>
  <si>
    <t>Medicamentos y Productos Farmacéuticos,Medicamentos antiinfecciosos,Fungicidas,Tioconazol,fungicidas,tioconazol,tioconazole,tioconazol</t>
  </si>
  <si>
    <t>Tolnaftato</t>
  </si>
  <si>
    <t>Pertenece a un grupo de medicamentos denominados antifúngicos (tiocarbamato). Se utiliza para tratar infecciones superficiales causadas por hongos.</t>
  </si>
  <si>
    <t>Medicamentos y Productos Farmacéuticos,Medicamentos antiinfecciosos,Fungicidas,Tolnaftato,fungicidas,tolnaftato,tolnaftate,tolnaftato</t>
  </si>
  <si>
    <t>Ácido undecilénico</t>
  </si>
  <si>
    <t>Es el ácido 10-undecenoico, un compuesto no saturado de 11 carbonos. Los preparados de ácido undecilénico se utilizan para tratar diversas dermatomicosis, en particular la tiña de los pies.</t>
  </si>
  <si>
    <t>Medicamentos y Productos Farmacéuticos,Medicamentos antiinfecciosos,Fungicidas,Ácido undecilénico,fungicidas,acido undecilenico,undecylenic acid,acido undecilenico</t>
  </si>
  <si>
    <t>Ciclopirox</t>
  </si>
  <si>
    <t>Es un agente antifúngico sintético para el tratamiento tópico de las micosis superficiales dermatológica. Es muy útil contra la tiña versicolor.</t>
  </si>
  <si>
    <t>Medicamentos y Productos Farmacéuticos,Medicamentos antiinfecciosos,Fungicidas,Ciclopirox,fungicidas,ciclopirox,ciclopirox,ciclopirox,mikuim</t>
  </si>
  <si>
    <t>Sulfato de estreptomicina</t>
  </si>
  <si>
    <t>Es un Antibiótico aminoglucósido. Se utiliza en el tratamiento de ciertos tipos de infecciones bacterianas. No es efectivo para resfríos, gripe u otras infecciones de origen viral. Usado en el tratamiento de la tuberculosis y en el de la brucelosis.</t>
  </si>
  <si>
    <t>Medicamentos y Productos Farmacéuticos,Medicamentos antiinfecciosos,Fungicidas,Sulfato de estreptomicina,fungicidas,sulfato de estreptomicina,streptomycin sulphate,sulfato de estreptomicina,2132600000,estreptomicina fa 1 g</t>
  </si>
  <si>
    <t>Isoconazol</t>
  </si>
  <si>
    <t>Es un fármaco antifúngico derivado del imidazol que se utiliza en aplicación externa sobre la piel y mucosas. Habitualmente se suele presentar bajo la forma de nitrato de isoconazol.</t>
  </si>
  <si>
    <t>Medicamentos y Productos Farmacéuticos,Medicamentos antiinfecciosos,Fungicidas,Isoconazol,fungicidas,isoconazol,isoconazole,isoconazol</t>
  </si>
  <si>
    <t>Terconazol</t>
  </si>
  <si>
    <t>Es un derivado de imidazol de tipo triazólico, indicado en el tratamiento tópico de las infecciones vaginales micóticas.</t>
  </si>
  <si>
    <t>Medicamentos y Productos Farmacéuticos,Medicamentos antiinfecciosos,Fungicidas,Terconazol,fungicidas,terconazol,terconazole,terconazol</t>
  </si>
  <si>
    <t>Undecilenato de calcio</t>
  </si>
  <si>
    <t>Se utiliza por sus propiedades anti-hongos. (Undecilenato de calcio, ácido undecilénico Sal de calcio) es un agente anti-fúngico muy económico y se utiliza como un ingrediente activo en muchos tópica sobre las preparaciones antifúngicas de venta libre, ambos polvos y ungüentos</t>
  </si>
  <si>
    <t>Medicamentos y Productos Farmacéuticos,Medicamentos antiinfecciosos,Fungicidas,Undecilenato cálcico,fungicidas,undecilenato calcico,calcium undecylenate,undecilenato calcico</t>
  </si>
  <si>
    <t>Ácido octanoico</t>
  </si>
  <si>
    <t>Un ácido graso saturado de ocho carbonos. Está presente en aproximadamente 7% en el aceite de palma y del coco. También está presente en la grasa de la leche de mamíferos.</t>
  </si>
  <si>
    <t>Medicamentos y Productos Farmacéuticos,Medicamentos antiinfecciosos,Fungicidas,Ácido octanoico,fungicidas,acido octanoico,octanoic acid,acido octanoico</t>
  </si>
  <si>
    <t>Triacetina</t>
  </si>
  <si>
    <t>En farmacia como excipiente de diversos productos donde se aprovechan sus cualidades humectante. También presenta propiedades fungicidas, por lo que se incorpora en el tratamiento de afecciones epidérmicas provocadas por hongos.</t>
  </si>
  <si>
    <t>Medicamentos y Productos Farmacéuticos,Medicamentos antiinfecciosos,Fungicidas,Triacetina,fungicidas,triacetina,triacetin,triacetina</t>
  </si>
  <si>
    <t>Voriconazol</t>
  </si>
  <si>
    <t>Es un fármaco antifúngico del grupo de los derivados triazólicos, junto con el itraconazol o el fluconazol, del cual es un derivado sintético</t>
  </si>
  <si>
    <t>Medicamentos y Productos Farmacéuticos,Medicamentos antiinfecciosos,Fungicidas,Voriconazol,fungicidas,voriconazol,voriconazole,voriconazol</t>
  </si>
  <si>
    <t>Nitrato de miconazol</t>
  </si>
  <si>
    <t>Medicamentos y Productos Farmacéuticos,Medicamentos antiinfecciosos,Fungicidas,Nitrato de miconazol,fungicidas,nitrato de miconazol,miconazole nitrate,nitrato de miconazol</t>
  </si>
  <si>
    <t>Acetato de caspofungina</t>
  </si>
  <si>
    <t>En un medicamento antimicótico. Se utiliza para tratar ciertos tipos de infecciones micóticas o por levadura.</t>
  </si>
  <si>
    <t>Medicamentos y Productos Farmacéuticos,Medicamentos antiinfecciosos,Fungicidas,Acetato de caspofungina,fungicidas,acetato de caspofungina,caspofungin acetate,acetato de caspofungina</t>
  </si>
  <si>
    <t>Propionato de sodio</t>
  </si>
  <si>
    <t>Es la sal sódica del ácido propanoico con la fórmula química Na(C2H5COO).</t>
  </si>
  <si>
    <t>Medicamentos y Productos Farmacéuticos,Medicamentos antiinfecciosos,Fungicidas,Propionato sódico,fungicidas,propionato sodico,sodium propionate,propionato sodico</t>
  </si>
  <si>
    <t>Aminoquinolinas</t>
  </si>
  <si>
    <t>Aminoquinolina son derivados de quinolina, más notable por sus papeles como los medicamentos antimaláricos.</t>
  </si>
  <si>
    <t>Medicamentos y Productos Farmacéuticos,Medicamentos antiinfecciosos,Medicamentos contra la malaria,Aminoquinolinas,medicamentos contra la malaria,aminoquinolinas,aminoquinolines,aminoquinolinas</t>
  </si>
  <si>
    <t>Clorhidrato de mefloquina</t>
  </si>
  <si>
    <t>Se utiliza para tratar y prevenir la infección de la malaria.</t>
  </si>
  <si>
    <t>Medicamentos y Productos Farmacéuticos,Medicamentos antiinfecciosos,Medicamentos contra la malaria,Hidrocloruro de mefloquina,medicamentos contra la malaria,hidrocloruro de mefloquina,mefloquine hydrochloride,hidrocloruro de mefloquina,2147777000,mefloquina clorhidrato comprimido 250 mg</t>
  </si>
  <si>
    <t>Fosfato de primaquina</t>
  </si>
  <si>
    <t>Es un medicamento que se utiliza para el tratamiento del paludismo y pertenece al grupo farmacológico de las 8-aminoquinolinas. Se utiliza sola o asociada a lacloroquina.</t>
  </si>
  <si>
    <t>Medicamentos y Productos Farmacéuticos,Medicamentos antiinfecciosos,Medicamentos contra la malaria,Fosfato de primaquina,medicamentos contra la malaria,fosfato de primaquina,primaquine phosphate,fosfato de primaquina</t>
  </si>
  <si>
    <t>Sulfato de quinina</t>
  </si>
  <si>
    <t>Es un alcaloide natural, blanco y cristalino, con propiedades antipiréticas, antipalúdicasy analgésicas producido por unas especies del género Cinchona. Tiene un sabor muy amargo. Es un estereoisómero de laquinidina.</t>
  </si>
  <si>
    <t>Medicamentos y Productos Farmacéuticos,Medicamentos antiinfecciosos,Medicamentos contra la malaria,Sulfato de quinina,medicamentos contra la malaria,sulfato de quinina,quinine sulfate,sulfato de quinina</t>
  </si>
  <si>
    <t>Cloroquina</t>
  </si>
  <si>
    <t>Es un fármaco del grupo de las 4-aminoquinolinas usado en el tratamiento o prevención de la malaria.</t>
  </si>
  <si>
    <t>Medicamentos y Productos Farmacéuticos,Medicamentos antiinfecciosos,Medicamentos contra la malaria,chloroquina,medicamentos contra la malaria,chloroquina,chloroquine,chloroquina</t>
  </si>
  <si>
    <t>Proguanil</t>
  </si>
  <si>
    <t>Es un medicamento antimalárica de tipo biguanida efectivo en el tratamiento profiláctico deteniendo la reproducción de esporozoítos, especialmente de Plasmodium falciparum y Plasmodium vivax, dentro de los hematíes.</t>
  </si>
  <si>
    <t>Medicamentos y Productos Farmacéuticos,Medicamentos antiinfecciosos,Medicamentos contra la malaria,proguanil,medicamentos contra la malaria,proguanil,proguanil,proguanil</t>
  </si>
  <si>
    <t>Pirimetamina</t>
  </si>
  <si>
    <t>Es un medicamento usado para el tratamiento de infecciones por protozoarios. Se usa principalmente para el tratamiento y profilaxis de la malaria, y es usado en combinación con lasulfadiazina en el tratamiento de pacientes con infecion por Toxoplasma gondii (toxoplasmosis) en pacientes inmunocomprometidos, como en individuos VIH positivos y en el tratamiento de la toxoplasmosis durante el 2do y 3er trimestre del embarazo.</t>
  </si>
  <si>
    <t>Medicamentos y Productos Farmacéuticos,Medicamentos antiinfecciosos,Medicamentos contra la malaria,Pirimetamina,medicamentos contra la malaria,pirimetamina,pyrimethamine,pirimetamina,2143954000,pirimetamina cm 25 mg,daraprim 30 comp. 25 mg.</t>
  </si>
  <si>
    <t>Artemeter</t>
  </si>
  <si>
    <t>Es un agente antipalúdico para el tratamiento de cepas de paludismo resistentes multi-fármaco antiPlasmodium falciparum. Se combinó con Lumefantrine - 2-(dibutilamino)-1-[(9E)-2,7-dicloro-9-(4-clorobenziliden)-9H-fluoren-4-il]etanol - y comercializó por Novartis como Co-Artem.</t>
  </si>
  <si>
    <t>Medicamentos y Productos Farmacéuticos,Medicamentos antiinfecciosos,Medicamentos contra la malaria,Artemeter,medicamentos contra la malaria,artemeter,artemether,artemeter</t>
  </si>
  <si>
    <t>Clorhidrato de cloroquina</t>
  </si>
  <si>
    <t>Es un fármaco antipalúdico activo frente a la mayor parte de los Plasmodios (Plasmodium malariae, P. ovale, P. vivax, y P. falciparum). También es activa in vitro frente a la Entamoeba histolytica. Se utiliza en el tratamiento de la malaria y ocasionalmente en la artritis reumatoide y el lupus discoide, si bien en estos casos con dosis mucho más altas.</t>
  </si>
  <si>
    <t>Medicamentos y Productos Farmacéuticos,Medicamentos antiinfecciosos,Medicamentos contra la malaria,Clorhidrato de cloroquina,medicamentos contra la malaria,clorhidrato de cloroquina,chloroquine hydrochloride,clorhidrato de cloroquina,2141362000,cloroquina cm 250 mg,2141363000,cloroquina cm 250 mg,2141364000,cloroquina cm 250 mg</t>
  </si>
  <si>
    <t>Fosfato de cloroquina</t>
  </si>
  <si>
    <t>Pertenece a una clase de medicamentos llamados antimaláricos y amibicidas. Se usa para prevenir y tratar la malaria. También se usa para tratar la amibiasis.</t>
  </si>
  <si>
    <t>Medicamentos y Productos Farmacéuticos,Medicamentos antiinfecciosos,Medicamentos contra la malaria,Fosfato de cloroquina,medicamentos contra la malaria,fosfato de cloroquina,chloroquine phosphate,fosfato de cloroquina</t>
  </si>
  <si>
    <t>Clorhidrato de halofantrina</t>
  </si>
  <si>
    <t>Es un agente antipalúdico. La halofantrina se utiliza para el tratamiento de la infección de malaria, que se transmite por la picadura de un mosquito.</t>
  </si>
  <si>
    <t>Medicamentos y Productos Farmacéuticos,Medicamentos antiinfecciosos,Medicamentos contra la malaria,Clorhidrato de halofantrina,medicamentos contra la malaria,clorhidrato de halofantrina,halofantrine hydrochloride,clorhidrato de halofantrina</t>
  </si>
  <si>
    <t>Sulfato de hidroxicloroquina</t>
  </si>
  <si>
    <t>Es una droga antimalárica, que se vende bajo los nombres comerciales Plaquenil, Axemal (en la India), Dolquine, Ilinol, y Quensyl. También se utiliza para reducir la inflamación en el tratamiento de la artritis reumatoide y del lupus.</t>
  </si>
  <si>
    <t>Medicamentos y Productos Farmacéuticos,Medicamentos antiinfecciosos,Medicamentos contra la malaria,Sulfato de hidroxicloroquina,medicamentos contra la malaria,sulfato de hidroxicloroquina,hydroxychloroquine sulfate,sulfato de hidroxicloroquina,2143486000,hidroxicloroquina cm 200 mg</t>
  </si>
  <si>
    <t>Cicloserina</t>
  </si>
  <si>
    <t>Antibiótico con indicación en contra de la bacteria Mycobacterium tuberculosis, causante de la tuberculosis en humanos.</t>
  </si>
  <si>
    <t>Medicamentos y Productos Farmacéuticos,Medicamentos antiinfecciosos,Medicamentos antituberculosos,Cicloserina,medicamentos antituberculosos,cicloserina,cycloserine,cicloserina,2131200000,2131201000,2131200000,cicloserina cp 250 mg,2131201000,cicloserina cp 250 mg,2132705000,etionamida cm 250 mg,2132706000,etionamida cm 250 mg,2136990000,acido para-amino salicilico droga,2136992000,acido para-amino salicilico droga</t>
  </si>
  <si>
    <t>Clorhidrato de etambutol</t>
  </si>
  <si>
    <t>Antibiótico hidrosoluble y termoestable. Se sintetizó por primera vez en 1961. Es un fármaco utilizado en el tratamiento de las infecciones por micobacteria, incluyendo latuberculosis y las infecciones por micobacterias atípicas.</t>
  </si>
  <si>
    <t>Medicamentos y Productos Farmacéuticos,Medicamentos antiinfecciosos,Medicamentos antituberculosos,Hidrocloruro de etambutol,medicamentos antituberculosos,hidrocloruro de etambutol,ethambutol hydrochloride,hidrocloruro de etambutol,2132680000,2132681000,2132680000,etambutol clorhidrato cm 200 mg,2132681000,etambutol clorhidrato cm 200 mg</t>
  </si>
  <si>
    <t>Isoniazida</t>
  </si>
  <si>
    <t>Fármaco antituberculoso activo frente a Mycobacterium tuberculosis. Se trata de un fármacode primera línea en el tratamiento de la tuberculosis, siendo el fármaco más importante a nivel mundial para tratar todos los tipos de tuberculosis. En la literatura médica puede ser abreviada como "H".</t>
  </si>
  <si>
    <t>Medicamentos y Productos Farmacéuticos,Medicamentos antiinfecciosos,Medicamentos antituberculosos,Isoniacida,medicamentos antituberculosos,isoniacida,isoniazid,isoniacida,2133950000,2133951000,2133951000,isoniazida cm ranurado 100 mg,2133950000,isoniazida cm ranurado 100 mg</t>
  </si>
  <si>
    <t>Rifubutina</t>
  </si>
  <si>
    <t>Ayuda a prevenir o desacelerar la propagación del Complejo Mycobacterium Avium (MAC) en los pacientes con virus de inmunodeficiencia humana (VIH).</t>
  </si>
  <si>
    <t>Medicamentos y Productos Farmacéuticos,Medicamentos antiinfecciosos,Medicamentos antituberculosos,Rifubutina,medicamentos antituberculosos,rifubutina,rifubutin,rifubutina</t>
  </si>
  <si>
    <t>Rifampicina</t>
  </si>
  <si>
    <t>La rifampina se usa con otros medicamentos para tratar la tuberculosis (TB; una infección grave que afecta los pulmones y, a veces, otras partes del cuerpo).</t>
  </si>
  <si>
    <t>Medicamentos y Productos Farmacéuticos,Medicamentos antiinfecciosos,Medicamentos antituberculosos,Rifampina,medicamentos antituberculosos,rifampina,rifampin,rifampina</t>
  </si>
  <si>
    <t>Guayacol</t>
  </si>
  <si>
    <t>Es un fenol que proviene de la creosota, producto de la destilación del alquitrán vegetal obtenido de la madera de la haya (Fagus selvatica), su principal constituyente es el 2-metoxifenol. </t>
  </si>
  <si>
    <t>Medicamentos y Productos Farmacéuticos,Medicamentos antiinfecciosos,Medicamentos antituberculosos,Guayacol,medicamentos antituberculosos,guayacol,guaiacol,guayacol</t>
  </si>
  <si>
    <t>Tiacetazona</t>
  </si>
  <si>
    <t>Es utilizada para el tratamiento de la tuberculosisTioacetazona se utiliza en el tratamiento de la tuberculosis, tiene sólo una débil actividad contra Mycobacterium tuberculosis y sólo es útil en la prevención de la resistencia a los fármacos más potentes, como isoniazida y rifampicina</t>
  </si>
  <si>
    <t>Medicamentos y Productos Farmacéuticos,Medicamentos antiinfecciosos,Medicamentos antituberculosos,Tiacetazona,medicamentos antituberculosos,tiacetazona,thiacetazone,tiacetazona</t>
  </si>
  <si>
    <t>Pirazinamida</t>
  </si>
  <si>
    <t>Antibiótico usado en tratamiento de la tuberculosis. Es fundamentalmenre bactiostático aunque también puede actuar como bactericida. Se usa en combinación con otros medicamentos como la isoniacida, rifampicina, etambutol y otros.</t>
  </si>
  <si>
    <t>Medicamentos y Productos Farmacéuticos,Medicamentos antiinfecciosos,Medicamentos antituberculosos,Pirazinamida,medicamentos antituberculosos,pirazinamida,pyrazinamide,pirazinamida,2136750000,2136751000,2136750000,pirazinamida cm 500 mg,2136751000,pirazinamida cm 500 mg</t>
  </si>
  <si>
    <t>Sulfato de capreomicina</t>
  </si>
  <si>
    <t>Antibiótico péptido cíclico similar a la viomicina. Es producido por el streptomyces capreolus.</t>
  </si>
  <si>
    <t>Medicamentos y Productos Farmacéuticos,Medicamentos antiinfecciosos,Medicamentos antituberculosos,Sulfato de capreomicina,medicamentos antituberculosos,sulfato de capreomicina,capreomycin sulfate,sulfato de capreomicina</t>
  </si>
  <si>
    <t>Clofazimina</t>
  </si>
  <si>
    <t>Agente antimicrobiano que se utiliza asociado a otros fármacos como la rifampicina y la dapsona para el tratamiento de la lepra. Es efectivo contra la bacteria Mycobacterium leprae, agente causal de las distintas formas de esta enfermedad. Nunca debe utilizarse como agente único para el tratamiento por inducir empleado de esta forma la aparición deresistencia a antibióticos.</t>
  </si>
  <si>
    <t>Medicamentos y Productos Farmacéuticos,Medicamentos antiinfecciosos,Leprostáticos,Clofacimina,leprostaticos,clofacimina,clofazimine,clofacimina</t>
  </si>
  <si>
    <t>Dapsona</t>
  </si>
  <si>
    <t>Antibiótico usado para el tratamiento de la lepra, de administración por vía oral. También puede usarse para el tratamiento de la dermatitis herpetiforme y otras infecciones cutáneas.</t>
  </si>
  <si>
    <t>Medicamentos y Productos Farmacéuticos,Medicamentos antiinfecciosos,Leprostáticos,Dapsona,leprostaticos,dapsona,dapsone,dapsona</t>
  </si>
  <si>
    <t>Cinoxacina</t>
  </si>
  <si>
    <t>Antibiótico sintético del grupo de las quinolonas y relacionado químicamente al ácido nalidíxico. La cinoxacina es una de las primeras quinolonas y, como el resto de la primera generación de estos antibióticos, no logró una concentración sistémica efectiva, de modo que es usado casi exclusivamente para el tratamiento deinfecciones urinarias.</t>
  </si>
  <si>
    <t>Medicamentos y Productos Farmacéuticos,Medicamentos antiinfecciosos,Antiinfecciosos y analgésicos urinarios,Cinoxacina,antiinfecciosos y analgesicos urinarios,cinoxacina,cinoxacin,cinoxacina</t>
  </si>
  <si>
    <t>Clorhidrato de flavoxato</t>
  </si>
  <si>
    <t>Se utiliza para aliviar los espasmos del tracto urinario.</t>
  </si>
  <si>
    <t>Medicamentos y Productos Farmacéuticos,Medicamentos antiinfecciosos,Antiinfecciosos y analgésicos urinarios,Hidrocloruro de flavoxato,antiinfecciosos y analgesicos urinarios,hidrocloruro de flavoxato,flavoxate hydrochloride,hidrocloruro de flavoxato</t>
  </si>
  <si>
    <t>Hipurato de metenamina</t>
  </si>
  <si>
    <t>Antibiótico. Se utiliza para prevenir las infecciones bacterianas del tracto urinario. No es efectivo para resfríos, gripe u otras infecciones de origen viral.</t>
  </si>
  <si>
    <t>Medicamentos y Productos Farmacéuticos,Medicamentos antiinfecciosos,Antiinfecciosos y analgésicos urinarios,Hipurato de metenamina,antiinfecciosos y analgesicos urinarios,hipurato de metenamina,methenamine hippurate,hipurato de metenamina</t>
  </si>
  <si>
    <t>Mandelato de metenamina</t>
  </si>
  <si>
    <t>Es un antibiótico. Se utiliza para prevenir las infecciones bacterianas del tracto urinario. No es efectivo para resfríos, gripe u otras infecciones de origen viral.</t>
  </si>
  <si>
    <t>Medicamentos y Productos Farmacéuticos,Medicamentos antiinfecciosos,Antiinfecciosos y analgésicos urinarios,Mandelato metenamina,antiinfecciosos y analgesicos urinarios,mandelato metenamina,methenamine mandelate,mandelato metenamina</t>
  </si>
  <si>
    <t>Ácido nalidíxico</t>
  </si>
  <si>
    <t>Es un antibiótico del grupo de las quinolonas, activa en contra de Gram negativas. A concentraciones menores actúa como bacteriostático, es decir, inhibe el crecimiento y reproducción bacteriana, sin matar el organismo. A concentraciones más elevadas actúa como bactericida, es decir, mata la bacteria en vez de simplemente inhibir su reproducción.</t>
  </si>
  <si>
    <t>Medicamentos y Productos Farmacéuticos,Medicamentos antiinfecciosos,Antiinfecciosos y analgésicos urinarios,Ácido nalidixico,antiinfecciosos y analgesicos urinarios,acido nalidixico,nalidixic acid,acido nalidixico,2140133000,acido pipemidico cp 400 mg</t>
  </si>
  <si>
    <t>Nitrofurantoina</t>
  </si>
  <si>
    <t>Es un fármaco utilizado en la profilaxis y el tratamiento de las infecciones urinarias no complicadas. Es activa contra la mayoría de bacterias gram positivas y gram negativas. A pesar de que las sulfamidas y otros antibacterianos suelen ser los tratamientos de primera elección para las infecciones del tracto urinario, la nitrofurantoína se emplea habitualmente con fines preventivos y en tratamientos de supresión a largo plazo.</t>
  </si>
  <si>
    <t>Medicamentos y Productos Farmacéuticos,Medicamentos antiinfecciosos,Antiinfecciosos y analgésicos urinarios,Nitrofurantoina,antiinfecciosos y analgesicos urinarios,nitrofurantoina,nitrofurantoin,nitrofurantoina,nitrofurantaina,nitrofurantoina,ntrofurant.,2135601000,2135602000,,2145606000,nitrofurantoina macrocristales cp 100 mg,macrodantina,2135601000,nitrofurantoina susp. oral 25 mg/5 ml fc 60 ml,2135602000,nitrofurantoina susp. oral 25 mg/5 ml fc 60 ml,2145605000,nitrofurantoina macrocristales cp 100 mg,2145600000,nitrofurantoina cm 100 mg,2145604000,nitrofurantoina macrocristales cp 100 mg,2145601000,nitrofurantoina cm 100 mg</t>
  </si>
  <si>
    <t>Cloruro de oxibutinina</t>
  </si>
  <si>
    <t>Es un medicamento anticolinérgico utilizado para aliviar los problemas urinarios y de la vejiga, incluyendo necesidad frecuente de orinar y la incapacidad para controlar la orina (incontinencia de urgencia), por la disminución de los espasmos musculares de la vejiga.</t>
  </si>
  <si>
    <t>Medicamentos y Productos Farmacéuticos,Medicamentos antiinfecciosos,Antiinfecciosos y analgésicos urinarios,Cloruro de oxibutinin,antiinfecciosos y analgesicos urinarios,cloruro de oxibutinin,oxybutynin chloride,cloruro de oxibutinin,odranal</t>
  </si>
  <si>
    <t>Pentosano polisulfato sódico</t>
  </si>
  <si>
    <t>Medicamento de acción trombolítica que previene la formación de trombos y favorece la regresión de aquellos de pequeño tamaño que ya han sido formados. Entre sus efectos está el de mejorar la irrigación sanguínea de los miembros, especialmente en los capilares. </t>
  </si>
  <si>
    <t>Medicamentos y Productos Farmacéuticos,Medicamentos antiinfecciosos,Antiinfecciosos y analgésicos urinarios,Polisulfato de pentosan sódico,antiinfecciosos y analgesicos urinarios,polisulfato de pentosan sodico,pentosan polysulfate sodium,polisulfato de pentosan sodico,sorbisterit</t>
  </si>
  <si>
    <t>Clorhidrato de fenazopiridina</t>
  </si>
  <si>
    <t>Es un producto químico que, cuando se excreta en la orina, tiene un efecto analgésico local. A menudo se utiliza para aliviar el dolor, irritación, molestia o urgencia provocada por infecciones de las vías urinarias, cirugía o lesión en el tracto urinario.</t>
  </si>
  <si>
    <t>Medicamentos y Productos Farmacéuticos,Medicamentos antiinfecciosos,Antiinfecciosos y analgésicos urinarios,Hidrocloruro de fenazopiridina,antiinfecciosos y analgesicos urinarios,hidrocloruro de fenazopiridina,phenazopyridine hydrochloride,hidrocloruro de fenazopiridina</t>
  </si>
  <si>
    <t>Alfuzosina hidrocloruro</t>
  </si>
  <si>
    <t>Es un antagonista del receptor α1 utiliza para tratar la hiperplasia prostática benigna (HPB). Funciona al relajar los músculos de la próstata y de la vejiga, lo que hace que sea más fácil orinar.</t>
  </si>
  <si>
    <t>Medicamentos y Productos Farmacéuticos,Medicamentos antiinfecciosos,Antiinfecciosos y analgésicos urinarios,Clorhidrato de alfuzosina,antiinfecciosos y analgesicos urinarios,clorhidrato de alfuzosina,alfuzosin hydrochloride,clorhidrato de alfuzosina</t>
  </si>
  <si>
    <t>Ácido acetohidroxámico</t>
  </si>
  <si>
    <t>Medicamento se usa para impedir que se formen cálculos de riñón y para detener el crecimiento de cálculos existentes. Tal acumulación de cálculos frecuentemente es causada por ciertas infecciones por gérmenes como Proteus, Pseudomonas ó Klebsiella. También es utilizado en la prevención de recurrencias posteriores a la extracción de cálculos de origen infeccioso.</t>
  </si>
  <si>
    <t>Medicamentos y Productos Farmacéuticos,Medicamentos antiinfecciosos,Antiinfecciosos y analgésicos urinarios,Ácido acetohidroxámico,antiinfecciosos y analgesicos urinarios,acido acetohidroxamico,acetohydroxamic acid,acido acetohidroxamico</t>
  </si>
  <si>
    <t>Sulfato  de cefpiroma</t>
  </si>
  <si>
    <t>Es una cefalosporina de cuarta generación. Los nombres comerciales incluyen Cefrom, Keiten, Broact, CEFIR. Cefpiroma se considera muy activo frente a bacterias Gram-negativas, incluyendo Pseudomonas aeruginosa, y las bacterias Gram-positivas. Se comercializa bajo el nombre de marca de CEFROM por Sanofi Aventis grupo india</t>
  </si>
  <si>
    <t>Medicamentos y Productos Farmacéuticos,Medicamentos antiinfecciosos,Antiinfecciosos y analgésicos urinarios,Sulfato de cefpiroma,antiinfecciosos y analgesicos urinarios,sulfato de cefpiroma,cefpirome sulphate,sulfato de cefpiroma</t>
  </si>
  <si>
    <t>Aciclovir</t>
  </si>
  <si>
    <t>Fármaco antiviral que se usa en el tratamiento de las infecciones producidas por el virus herpes humano (VHH), entre las que se incluyen el herpes genital, el herpes bucal, el herpes zóster, la varicela y la mononucleosis infecciosa.</t>
  </si>
  <si>
    <t>Medicamentos y Productos Farmacéuticos,Medicamentos antiinfecciosos,Medicamentos antivirales,Aciclovir,medicamentos antivirales,aciclovir,acyclovir,aciclovir,aciclovir,aciclovir crema,aciclovir ampolla,2130090000,2130092000,2130109000,2130110000,2130111000,2130112000,2130114000,2130115000,2130116000,2130118000,2130119000,,2130110000,aciclovir crema 5% tu 5 g,pervioral 500 mg. (valaciclovir)
,adefovir,zovirax 200 mg. x 25 comp.,zovirax iny. 250 mg. x 5 amp.,zovirax susp. 200 mg. x 125 ml.,zovirax crema 5 grs.,zovirax crema 10 grs.,zovirax ungento oft. 4,5 grs.,adefovir dipivoxil,hepsera 10mg x 30 comp,,2130090000,aciclovir am 250 mg,2130092000,aciclovir cm 250 mg,2130109000,aciclovir cm 400 mg,2130111000,aciclovir cm 400 mg,2130112000,aciclovir crema 5% tu 5 g,2130114000,aciclovir unguento oftalmico 3% tu 3,5 g,2130115000,aciclovir cm 800 mg,2130116000,aciclovir cm 400 mg,2130118000,aciclovir cm 500 mg,2130119000,aciclovir cm 800 mg</t>
  </si>
  <si>
    <t>Clorhidrato de amantadina</t>
  </si>
  <si>
    <t>Integrante de la clase drogas adamantanaminas. Originariamente, se utilizó como antiviral para el tratamiento de la gripe, pero, casualmente, se descubrió que mejoraba los síntomas de la enfermedad de Parkinson.</t>
  </si>
  <si>
    <t>Medicamentos y Productos Farmacéuticos,Medicamentos antiinfecciosos,Medicamentos antivirales,Hidrocloruro de amantadina,medicamentos antivirales,hidrocloruro de amantadina,amantadine hydrochloride,hidrocloruro de amantadina</t>
  </si>
  <si>
    <t>Didanosina</t>
  </si>
  <si>
    <t>Se trata de un análogo de la inosina: su molécula activa dentro de la célula es la didesoxiadenosín-trifosfato (ddATP). Es eficaz 'in vitro' frente a VIH-1 y VIH-2 a dosis 10-20 menores que las consideradas tóxicos celulares. Tiene menor eficacia intrínseca que AZT y ddC pero mejor índice terapéutico al ser menos tóxico.</t>
  </si>
  <si>
    <t>Medicamentos y Productos Farmacéuticos,Medicamentos antiinfecciosos,Medicamentos antivirales,Didanosina,medicamentos antivirales,didanosina,didanosine,didanosina</t>
  </si>
  <si>
    <t>Famciclovir</t>
  </si>
  <si>
    <t>Se usa para tratar el herpes zoster (culebrilla; erupción cutánea que puede aparecer en personas que tuvieron varicela en el pasado). También está indicado para el tratamiento de brotes reiterados de herpes labial o ampollas febriles en personas con sistemas inmunológicos normales.</t>
  </si>
  <si>
    <t>Medicamentos y Productos Farmacéuticos,Medicamentos antiinfecciosos,Medicamentos antivirales,Famciclovir,medicamentos antivirales,famciclovir,famciclovir,famciclovir</t>
  </si>
  <si>
    <t>Foscarnet sódico</t>
  </si>
  <si>
    <t>Es un agente antivírico dotado de un amplio espectro de actividad, que inhibe todos los virus humanos conocidos del grupo herpes, incluyendo el virus del herpes simple tipos 1 y 2, el virus 6 del herpes humano, el virus varicla zoster, el virus de Epstein-Barr y el citomegalovirus (CMV), así como algunos retrovirus, incluido el virus de la inmunodeficiencia humana (VIH) en concentraciones que no afectan el crecimiento celular normal.</t>
  </si>
  <si>
    <t>Medicamentos y Productos Farmacéuticos,Medicamentos antiinfecciosos,Medicamentos antivirales,Foscarnet sódico,medicamentos antivirales,foscarnet sodico,foscarnet sodium,foscarnet sodico</t>
  </si>
  <si>
    <t>Ganciclovir sódico</t>
  </si>
  <si>
    <t>Es un medicamento antiviral. Se utiliza para tratar o prevenir infecciones provocadas por ciertos tipos de virus. Se utiliza comúnmente para tratar o prevenir las infecciones de los ojos o del cuerpo por el citomegalovirus (CMV).</t>
  </si>
  <si>
    <t>Medicamentos y Productos Farmacéuticos,Medicamentos antiinfecciosos,Medicamentos antivirales,Ganciclovir sódico,medicamentos antivirales,ganciclovir sodico,ganciclovir sodium,ganciclovir sodico</t>
  </si>
  <si>
    <t>Idoxuridina</t>
  </si>
  <si>
    <t>Es un análogo timidínico yodado que bloquea la replicación in vitro de varios virus de DNA, incluidos losherpéticos y los poxvirus. Las concentraciones inhibidoras contra virus del herpes simple-1 (HSV) son de 2 a 10 μg/ml, que por lo menos son 10 veces mayores que las del aciclovir.</t>
  </si>
  <si>
    <t>Medicamentos y Productos Farmacéuticos,Medicamentos antiinfecciosos,Medicamentos antivirales,Idoxuridina,medicamentos antivirales,idoxuridina,idoxuridine,idoxuridina</t>
  </si>
  <si>
    <t>Sulfato de indinavir</t>
  </si>
  <si>
    <t>Indinavir (IDV; nombre comercial Crixivan, fabricado por Merck) es un inhibidor de la proteasa usado como un componente de la terapia antirretroviral de gran actividad (TARGA) para el tratamiento de la infección por el VIH y el SIDA.</t>
  </si>
  <si>
    <t>Medicamentos y Productos Farmacéuticos,Medicamentos antiinfecciosos,Medicamentos antivirales,Sulfato de indinavir,medicamentos antivirales,sulfato de indinavir,indinavir sulfate,sulfato de indinavir</t>
  </si>
  <si>
    <t>Lamivudina</t>
  </si>
  <si>
    <t>Es un fármaco que se utiliza para el tratamiento de las infecciones víricas. Es un análogo del nucleósidocitidina que actúa inhibiendo la enzima transcriptasa inversa del virus de la inmunodeficiencia humana, causante del sida. De esta manera impide que el virus complete su ciclo reproductivo.</t>
  </si>
  <si>
    <t>Medicamentos y Productos Farmacéuticos,Medicamentos antiinfecciosos,Medicamentos antivirales,Lamivudina,medicamentos antivirales,lamivudina,lamivudine,lamivudina,2133140000,lamivudina/zidovudina cm 150/300 mg,epivir 3tc 150 mg. x 60 comp.,epivir 3tc sol. 10 mg. x ml. x 240 ml.,lamivudina + zidovudina,combivir x 60 comp.,2133141000,lamivudina/zidovudina cm 150/300 mg</t>
  </si>
  <si>
    <t>Nevirapina</t>
  </si>
  <si>
    <t>Inhibidor de la transcriptasa reversa no análogo de los nucleósidos (ITRNN) empleado en el tratamiento de la infección por VIH tipo 1 y delsida.</t>
  </si>
  <si>
    <t>Medicamentos y Productos Farmacéuticos,Medicamentos antiinfecciosos,Medicamentos antivirales,Nevirapina,medicamentos antivirales,nevirapina,nevirapine,nevirapina,viramune</t>
  </si>
  <si>
    <t>Ribavirina</t>
  </si>
  <si>
    <t>Es un nucleósido sintético en el que la base nitrogenada es la tiazolcarboximida, que actúa como antiviral. La ribavirina se puede administrar por vía oral, vía tópica y vía inhalatoria.</t>
  </si>
  <si>
    <t>Medicamentos y Productos Farmacéuticos,Medicamentos antiinfecciosos,Medicamentos antivirales,Ribavirina,medicamentos antivirales,ribavirina,ribavirin,ribavirina,2130117000,2130120000,,2130120000,ribavirina cp 200 mg,2130117000,ribavirina cp 200 mg</t>
  </si>
  <si>
    <t>Clorhidrato de rimantadina</t>
  </si>
  <si>
    <t>Es un medicamento antiviral. Se utiliza para tratar o prevenir un tipo de gripe especifico llamado influenza A. Este medicamento no es un tratamiento efectivo para resfríos, otros tipos de gripes u otras infecciones virales.</t>
  </si>
  <si>
    <t>Medicamentos y Productos Farmacéuticos,Medicamentos antiinfecciosos,Medicamentos antivirales,Hidrocloruro de rimantadina,medicamentos antivirales,hidrocloruro de rimantadina,rimantadine hydrochloride,hidrocloruro de rimantadina</t>
  </si>
  <si>
    <t>Ritonavir</t>
  </si>
  <si>
    <t>Antirretroviral del grupo de los inhibidores de la proteasa y se utiliza en la terapia recombinante antiretroviral activa de adultos y pacientes pediátricos con infección por VIH-1 y enfermos de sida. Este medicamento fue aprobado por la FDA el 1 de marzo de 1996, siendo el séptimo de su tipo que se aprobó.</t>
  </si>
  <si>
    <t xml:space="preserve">Medicamentos y Productos Farmacéuticos,Medicamentos antiinfecciosos,Medicamentos antivirales,Ritonavir,medicamentos antivirales,ritonavir,ritonavir,ritonavir,norvir, kaletra ( ritonavir/lopinavir)
</t>
  </si>
  <si>
    <t>Mesilato de saquinavir</t>
  </si>
  <si>
    <t>Antiretroviral de la familia de los inhibidor de la proteasa. Este fue el primer medicamento de su especie. Se utiliza combinado junto con otros medicamentos como el nelfinavir, el ritonavir y la delavirdina, en la terapia antiretroviral altamente supresiva para los adultos infectados con VIH-1.</t>
  </si>
  <si>
    <t>Medicamentos y Productos Farmacéuticos,Medicamentos antiinfecciosos,Medicamentos antivirales,Mesilato de saquinavir,medicamentos antivirales,mesilato de saquinavir,saquinavir mesylate,mesilato de saquinavir</t>
  </si>
  <si>
    <t>Estavidina</t>
  </si>
  <si>
    <t>Medicamento que se emplea en el tratamiento de la infección por el virus de la inmunodeficiencia humana (VIH) que es el agente infeccioso que provoca el sida. Pertenece al grupo de los inhibidores de latranscriptasa inversa nucleósidos, por lo que está emparentado con otros fármacos como abacavir, didanosina, emtricitabina,lamivudina, zalcitabina y zidovudina.</t>
  </si>
  <si>
    <t>Medicamentos y Productos Farmacéuticos,Medicamentos antiinfecciosos,Medicamentos antivirales,Estavidina,medicamentos antivirales,estavidina,stavidine,estavidina,d4t</t>
  </si>
  <si>
    <t>Trifluradina</t>
  </si>
  <si>
    <t>Antiviral de estructura nucleosídica. Actúa como antimetabolito de la timidina, provocando la síntesis de cadenas anómalas de ADN viral. Actúa sobre virus del Herpes simplex, tipos 1 y 2. No presenta resistencia cruzada con la idoxuridina y vidarabina.</t>
  </si>
  <si>
    <t>Medicamentos y Productos Farmacéuticos,Medicamentos antiinfecciosos,Medicamentos antivirales,Trifluradina,medicamentos antivirales,trifluradina,trifluradine,trifluradina</t>
  </si>
  <si>
    <t>Clorhidrato de valaciclovir</t>
  </si>
  <si>
    <t>Medicamento antiviral. Se utiliza para tratar o prevenir infecciones provocadas por ciertos tipos de virus. Ejemplos de estas infecciones incluyen infecciones por herpes y culebrilla. Este medicamento no curará las infecciones de herpes.</t>
  </si>
  <si>
    <t>Medicamentos y Productos Farmacéuticos,Medicamentos antiinfecciosos,Medicamentos antivirales,Hidrocloruro de valaciclovir,medicamentos antivirales,hidrocloruro de valaciclovir,valacyclovir hydrochloride,hidrocloruro de valaciclovir,valtrex 500 mg. x 10 comp.,valtrex 500 mg. x 42 comp.</t>
  </si>
  <si>
    <t>Vidarabina</t>
  </si>
  <si>
    <t>Es una droga antiviral que actúa contra el virus del herpes simple y varicela zoster.</t>
  </si>
  <si>
    <t>Medicamentos y Productos Farmacéuticos,Medicamentos antiinfecciosos,Medicamentos antivirales,Vidarabina,medicamentos antivirales,vidarabina,vidarabine,vidarabina</t>
  </si>
  <si>
    <t>Zalcitabina</t>
  </si>
  <si>
    <t>Es un inhibidor nucleósido de la transcriptasa inversa (ITIAN) vendido bajo el nombre comercial Hivid.</t>
  </si>
  <si>
    <t>Medicamentos y Productos Farmacéuticos,Medicamentos antiinfecciosos,Medicamentos antivirales,Zalcitabina,medicamentos antivirales,zalcitabina,zalcitabine,zalcitabina</t>
  </si>
  <si>
    <t>Zidovudina</t>
  </si>
  <si>
    <t>Zidovudina, Azidotimidina o AZT fue el primer medicamento antirretroviral (ARV), aprobado en 1987 como un medicamento indicado para personas infectadas con el VIH por su efecto retardador de la extensión de la infección por VIH, aunque no representa una cura y no garantiza la disminución de la cantidad de enfermedades relacionadas con la infección por VIH.</t>
  </si>
  <si>
    <t xml:space="preserve">Medicamentos y Productos Farmacéuticos,Medicamentos antiinfecciosos,Medicamentos antivirales,Zidovudina,medicamentos antivirales,zidovudina,zidovudine,zidovudina,retrovir (azt) 100 mg. x 100 caps.,retrovir (azt) 300 mg. x 60 comp.,retrovir (azt) susp. f/200 ml.,retrovir (azt) inf. 200 mg. x 20 ml. x 5 amp.
</t>
  </si>
  <si>
    <t>Sulfato de abacavir</t>
  </si>
  <si>
    <t>Es un fármaco carboxílico sintético análogo de losnucleósidos, inhibidor de la transcriptasa inversa, que es utilizado en el tratamiento contra el VIH, causante del sida. Existe una marca comercial que se expende en combinación con otros fármacos antivirales (abacavir, zidovudina ylamivudina). Fue aprobado para uso público en 1998.</t>
  </si>
  <si>
    <t>Medicamentos y Productos Farmacéuticos,Medicamentos antiinfecciosos,Medicamentos antivirales,Sulfato de abacavir,medicamentos antivirales,sulfato de abacavir,abacavir sulfate,sulfato de abacavir,ziagen 300 mg. x 60 comp.,ziagen solucion oral 240 ml.,abacavir + lamivudina + zidovudina,tricivir x 60 comp.</t>
  </si>
  <si>
    <t>Cidofovir</t>
  </si>
  <si>
    <t>Es un medicamento inyectable antiviral para el tratamiento del citomegalovirus (CMV) en pacientes con SIDA. Se suprime la replicación del CMV mediante la inhibición selectiva de la ADN polimerasa viral y por lo tanto la prevención de la replicación viral y la transcripción.</t>
  </si>
  <si>
    <t>Medicamentos y Productos Farmacéuticos,Medicamentos antiinfecciosos,Medicamentos antivirales,Cidofovir,medicamentos antivirales,cidofovir,cidofovir,cidofovir</t>
  </si>
  <si>
    <t>Mesilato de delavirdina</t>
  </si>
  <si>
    <t>Medicamento antirretroviral. Se utiliza en combinación con otros medicamentos para tratar el VIH. Este medicamento no curará la infección por VIH. No prevendrá la propagación de la infección por VIH a otras personas.</t>
  </si>
  <si>
    <t>Medicamentos y Productos Farmacéuticos,Medicamentos antiinfecciosos,Medicamentos antivirales,Mesilato de delavirdina,medicamentos antivirales,mesilato de delavirdina,delavirdine mesylate,mesilato de delavirdina</t>
  </si>
  <si>
    <t>Docosanol</t>
  </si>
  <si>
    <t>Es un ácido graso saturado de fórmula CH3-(CH2)20-CH2OH (C22H46O) usado principalmente como antiviral, especialmente para el tratamiento del herpes labial priducido por el virus del herpes simple. Normalmente se aplica de forma tópica con una crema,que contiene una base y un 10% del ingrediente activo.</t>
  </si>
  <si>
    <t>Medicamentos y Productos Farmacéuticos,Medicamentos antiinfecciosos,Medicamentos antivirales,Docosanol,medicamentos antivirales,docosanol,docosanol,docosanol</t>
  </si>
  <si>
    <t>Efavirenz</t>
  </si>
  <si>
    <t>Fármaco inhibidor de la transcriptasa inversa no análogo a los nucleósidos (ITRNN, NNRTI, por sus siglas en inglés) que se emplea como parte de la terapia antirretroviral altamente activa (TARAA, equivalente al inglés HAART) en el tratamiento de la infección por virus de inmunodeficiencia humana tipo 1 (VIH-1)</t>
  </si>
  <si>
    <t>Medicamentos y Productos Farmacéuticos,Medicamentos antiinfecciosos,Medicamentos antivirales,Efavirenz,medicamentos antivirales,efavirenz,efavirenz,efavirenz</t>
  </si>
  <si>
    <t>Amprenavir</t>
  </si>
  <si>
    <t>Es un inhibidor de la proteasa para tratar la infección por VIH.</t>
  </si>
  <si>
    <t>Medicamentos y Productos Farmacéuticos,Medicamentos antiinfecciosos,Medicamentos antivirales,Amprenavir,medicamentos antivirales,amprenavir,amprenavir,amprenavir,agenerase 150 mg. x 240 caps.,agenerase 150 mg. x 240 caps.</t>
  </si>
  <si>
    <t>Fomivirsen sódico</t>
  </si>
  <si>
    <t>Es una droga antiviral. Se utiliza en el tratamiento de la retinitis por citomegalovirus (CMV) en pacientes inmunocomprometidos, incluyendo aquellos con SIDA. Fue aprobado por la FDA para el CMV en agosto de 1998.</t>
  </si>
  <si>
    <t>Medicamentos y Productos Farmacéuticos,Medicamentos antiinfecciosos,Medicamentos antivirales,Fomivirsen sódico,medicamentos antivirales,fomivirsen sodico,fomivirsen sodium,fomivirsen sodico</t>
  </si>
  <si>
    <t>Mesilato de nelfinavir</t>
  </si>
  <si>
    <t>Es un fármaco antirretroviral utilizado en el tratamiento del virus de la inmunodeficiencia humana (VIH). El nelfinavir pertenece a la clase de fármacos conocidos como inhibidores de la proteasa (IP) y, como otros IP se usa generalmente en combinación con otros fármacos antirretrovirales.</t>
  </si>
  <si>
    <t>Medicamentos y Productos Farmacéuticos,Medicamentos antiinfecciosos,Medicamentos antivirales,Mesilato de nelfinavir,medicamentos antivirales,mesilato de nelfinavir,nelfinavir mesylate,mesilato de nelfinavir</t>
  </si>
  <si>
    <t>Penciclovir</t>
  </si>
  <si>
    <t>Es un análogo de guanosina fármaco antiviral utilizado para el tratamiento de diversas infecciones por herpesvirus. Es un análogo de nucleósido que presenta una baja toxicidad y buena selectividad.</t>
  </si>
  <si>
    <t>Medicamentos y Productos Farmacéuticos,Medicamentos antiinfecciosos,Medicamentos antivirales,Penciclovir,medicamentos antivirales,penciclovir,penciclovir,penciclovir</t>
  </si>
  <si>
    <t>Saquinavir</t>
  </si>
  <si>
    <t>Es un antiretroviral de la familia de los inhibidor de la proteasa. Este fue el primer medicamento de su especie. Se utiliza combinado junto con otros medicamentos como el nelfinavir, el ritonavir y la delavirdina, en la terapia antiretroviral altamente supresiva para los adultos infectados con VIH-1</t>
  </si>
  <si>
    <t>Medicamentos y Productos Farmacéuticos,Medicamentos antiinfecciosos,Medicamentos antivirales,Saquinavir,medicamentos antivirales,saquinavir,saquinavir,saquinavir</t>
  </si>
  <si>
    <t>Fumarato de disoproxilo tenofovir</t>
  </si>
  <si>
    <t>Medicamentos conocidos como antirretrovirales análogos nucleótidos inhibidores de la transcriptasa reversa (INTR), que bloquean la transcriptasa inversa, una enzima crucial en virus de la inmunodeficiencia humana 1 (VIH-1) y las infecciones de hepatitis B virus.</t>
  </si>
  <si>
    <t>Medicamentos y Productos Farmacéuticos,Medicamentos antiinfecciosos,Medicamentos antivirales,Tenofovir disoproxil fumarato,medicamentos antivirales,tenofovir disoproxil fumarato,tenofovir disoproxil fumarate,tenofovir disoproxil fumarato</t>
  </si>
  <si>
    <t>Hidrocloruro de valganciclovir</t>
  </si>
  <si>
    <t>Medicamentos y Productos Farmacéuticos,Medicamentos antiinfecciosos,Medicamentos antivirales,Clorhidrato de valganciclovir,medicamentos antivirales,clorhidrato de valganciclovir,valganciclovir hydrochloride,clorhidrato de valganciclovir</t>
  </si>
  <si>
    <t>Zanamivir</t>
  </si>
  <si>
    <t>Inhibidor de la neuraminidasa utilizado en el tratamiento de la gripe común y en la profilaxis del virus A y B. Asimismo ayuda a reducir la duración de los síntomas y evita la propagación de la enfermedad.</t>
  </si>
  <si>
    <t>Medicamentos y Productos Farmacéuticos,Medicamentos antiinfecciosos,Medicamentos antivirales,Zanamivir,medicamentos antivirales,zanamivir,zanamivir,zanamivir,2130420000,oseltamivir cp 75 mg</t>
  </si>
  <si>
    <t>Sodio de aciclovir</t>
  </si>
  <si>
    <t>Medicamentos y Productos Farmacéuticos,Medicamentos antiinfecciosos,Medicamentos antivirales,Aciclovir sódico,medicamentos antivirales,aciclovir sodico,acyclovir sodium,aciclovir sodico</t>
  </si>
  <si>
    <t>Moroxidina</t>
  </si>
  <si>
    <t>Antiviral ,interfiere el metabolismo del virus intracelular. Se absorbe por vía intestinal, no tienen efecto acumulativo en el organismo y es excretado rápidamente.</t>
  </si>
  <si>
    <t>Medicamentos y Productos Farmacéuticos,Medicamentos antiinfecciosos,Medicamentos antivirales,Moroxidina,medicamentos antivirales,moroxidina,moroxydine,moroxidina</t>
  </si>
  <si>
    <t>Hipromelosa</t>
  </si>
  <si>
    <t>Polímerosemisintético viscoelástico e inerte que se utiliza en forma de gotas oftalmicas para el tratamiento de la sequedad ocular o xeroftalmía.</t>
  </si>
  <si>
    <t>Medicamentos y Productos Farmacéuticos,Medicamentos antiinfecciosos,Oftálmico,Hipromelosa,oftalmico,hipromelosa,hypromellose,hipromelosa</t>
  </si>
  <si>
    <t>Naftenato de cobre</t>
  </si>
  <si>
    <t>Sal de cobre de ácido nafténico. Ácido nafténico es una mezcla compleja natural de ácidos grasos encontrados en el petróleo.</t>
  </si>
  <si>
    <t>Medicamentos y Productos Farmacéuticos,Medicamentos antiinfecciosos,Antihelmínticos veterinarios,Naftanato de cobre,antihelminticos veterinarios,naftanato de cobre,copper napthanate,naftanato de cobre</t>
  </si>
  <si>
    <t>Toltrazuril</t>
  </si>
  <si>
    <t>El Toltrazuril es un noccidiostático.  Un coccidiostático es un agente antiprotozoario que actúa sobre los parásitos coccidios.</t>
  </si>
  <si>
    <t>Medicamentos y Productos Farmacéuticos,Medicamentos antiinfecciosos,Antihelmínticos veterinarios,Toltrazuril,antihelminticos veterinarios,toltrazuril,toltrazuril,toltrazuril</t>
  </si>
  <si>
    <t>Flumetrina</t>
  </si>
  <si>
    <t>Grasa soluble, insecticida piretroide sintético utilizado en el control de parásitos en ganado vacuno, ovejas, cabras, caballos y perros. También se utiliza para el control de los ácaros en las colmenas.</t>
  </si>
  <si>
    <t>Medicamentos y Productos Farmacéuticos,Medicamentos antiinfecciosos,Antihelmínticos veterinarios,Flumetrín,antihelminticos veterinarios,flumetrin,flumethrin,flumetrin</t>
  </si>
  <si>
    <t>Triclorfon</t>
  </si>
  <si>
    <t>Medicamento organofosforado que actúa comoinhibidor de la colinesterasa, enzima que degrada al neurotransmisor acetilcolina. </t>
  </si>
  <si>
    <t>Medicamentos y Productos Farmacéuticos,Medicamentos antiinfecciosos,Antihelmínticos veterinarios,Triclorofon,antihelminticos veterinarios,triclorofon,trichlorofon,triclorofon</t>
  </si>
  <si>
    <t>Oxfendazol</t>
  </si>
  <si>
    <t>Es un antihelmíntico benzimidazolo</t>
  </si>
  <si>
    <t>Medicamentos y Productos Farmacéuticos,Medicamentos antiinfecciosos,Antihelmínticos veterinarios,Oxfendazol,antihelminticos veterinarios,oxfendazol,oxfendazole,oxfendazol</t>
  </si>
  <si>
    <t>Clorhidrato de piperidolato</t>
  </si>
  <si>
    <t>Sustancia anticolinérgica con efectos periféricos semejantes a los de la atropina. </t>
  </si>
  <si>
    <t>Medicamentos y Productos Farmacéuticos,Medicamentos antiinfecciosos,Antihelmínticos veterinarios,Clorhidrato de piperidolato,antihelminticos veterinarios,clorhidrato de piperidolato,piperidolate hydrochloride,clorhidrato de piperidolato</t>
  </si>
  <si>
    <t>Enrofloxacina</t>
  </si>
  <si>
    <t>La Enrofloxacina es una Fluoroquinolona (Quinolona) derivada del ácido QUINOLIN-CARBOXILICO,.su formula química es: C19 H22 FN3 O3.  Es estable a cambios de temperatura e influencias hidrolíticas.</t>
  </si>
  <si>
    <t>Medicamentos y Productos Farmacéuticos,Medicamentos antiinfecciosos,Antibióticos veterinarios,Enrofloxacina,antibioticos veterinarios,enrofloxacina,enrofloxacin,enrofloxacina</t>
  </si>
  <si>
    <t>Clofoctol</t>
  </si>
  <si>
    <t>Antibiótico bacteriostático. Se utiliza en el tratamiento de las vías respiratorias y del oído, infecciones de la nariz y la garganta causada por bacterias Gram-positivas</t>
  </si>
  <si>
    <t>Medicamentos y Productos Farmacéuticos,Medicamentos antiinfecciosos,Antisépticos,Clofoctol,antisepticos,clofoctol,clofoctol,clofoctol</t>
  </si>
  <si>
    <t>Agua estéril para irrigación</t>
  </si>
  <si>
    <t>Agua destilada apirógena estéril para inyección destinado sólo para el riego estéril, lavado, aclarado y efectos de dilución. pH 5,5 (5,0 a 7,0)</t>
  </si>
  <si>
    <t>Medicamentos y Productos Farmacéuticos,Medicamentos antiinfecciosos,Antisépticos,Agua destilada para irrigación,antisepticos,agua destilada para irrigacion,sterile water for irrigation,agua destilada para irrigacion,agua destilada,agua bidestilada,agua biestilada,</t>
  </si>
  <si>
    <t>Cetrimida</t>
  </si>
  <si>
    <t>Detergente catiónico, derivado de amonio cuaternario, es un antiséptico de amplio espectro, actúa de forma más marcada sobre gram positivos que sobre gram negativos. </t>
  </si>
  <si>
    <t>Medicamentos y Productos Farmacéuticos,Medicamentos antiinfecciosos,Antisépticos,Cetrimida,antisepticos,cetrimida,cetrimide,cetrimida</t>
  </si>
  <si>
    <t>Ácido acético  antiséptico</t>
  </si>
  <si>
    <t xml:space="preserve">Bactericida a concentración el 5%, bacteriostático a concentraciones inferiores. Pseudomonas aeruginosa es muy susceptible. Su uso como antiséptico se basa en su capacidad de proporcionar una acidificación al medio 
donde es aplicado, teniendo de este modo propiedades antibacterianas y antifúngicas. 
</t>
  </si>
  <si>
    <t>Medicamentos y Productos Farmacéuticos,Medicamentos antiinfecciosos,Antisépticos,Antisépticos de ácido acético,antisepticos,antisepticos de acido acetico,acetic acid antiseptics,antisepticos de acido acetico,2110700000,2110700000,acido acetico glacial fc 1 l</t>
  </si>
  <si>
    <t>Gluconato de clorhexidina</t>
  </si>
  <si>
    <t>Agente antimicrobiano tópico que pertenece al grupo de las biguanidas, al igual que elclorhidrato de clorhexidina y el acetato de clorhexidina. Esta molécula es soluble en agua y en alcohol, lo que aumenta su efectividad.</t>
  </si>
  <si>
    <t>Medicamentos y Productos Farmacéuticos,Medicamentos antiinfecciosos,Antisépticos,Gluconato de clorhexidina,antisepticos,gluconato de clorhexidina,chlorhexidine gluconate,gluconato de clorhexidina,clorehixidina,clorexhidina,clorhexidina jabon,clorhexidina topica,,2114000000,jabon glicerina ovalado,2114120000,jabon triclosan 0,5% liquido bs 1 l,2114125000,jabon antiseptico triclosan 1% pn 100 g,2114127000,jabon antiseptico triclosan 1% pn 100 g,2114128000,jabon triclosan 1% pn 100 g ovalado,2176906000,clorhexidina jabon liquido 2 % fc 600 ml c/dispensador,2176907000,clorhexidina jabon liquido 2 % fc 1000 ml,2176909000,clorhexidina jabon liquido 2 % fc c/dispensador 1000 ml,2176910000,clorhexidina jabon liquido 2 % fc c/dispensador 1000 ml,2176912000,clorhexidina jabon liquido 2 % fc 1000 ml,2176920000,clorhexidina 0,5% tintura fc 150 ml,2176940000,clorhexidina 2% tintura fc 150 ml,2176960000,clorhexidina 4% solucion fc 1 l,2177500000,jabon liquido triclosan 0,5% fc 1 l,2177505000,jabon triclosan solucion 0,5% fc 1 l</t>
  </si>
  <si>
    <t>Formaldehído antiséptico</t>
  </si>
  <si>
    <t>Mezclado con los cresoles se usa para el tratamiento de los conductos radiculares; se usa para desensibilizar la dentina hipersensible. El formaldehído es un gas incoloro, inflamable a temperatura ambiente. Tiene un acre, olor distinto y puede causar una sensación de ardor en los ojos, la nariz y los pulmones a altas concentraciones. El formaldehído también se conoce como metanal, óxido de metileno, oximetileno, methylaldehyde, y oxometano. El formaldehído puede reaccionar con otras sustancias químicas, y se descompone en metanol (alcohol de madera) y monóxido de carbono a temperaturas muy altas.</t>
  </si>
  <si>
    <t>Medicamentos y Productos Farmacéuticos,Medicamentos antiinfecciosos,Antisépticos,Antisépticos de formaldehído,antisepticos,antisepticos de formaldehido,formaldehyde antiseptics,antisepticos de formaldehido,formaldehido,formaldehdo,</t>
  </si>
  <si>
    <t>Peróxido de hidrógeno antiséptico</t>
  </si>
  <si>
    <t>Compuesto químico con características de un líquido altamente polar, fuer­temente enlazado con el hidrógeno tal como el agua, que por lo general se presenta como un líquido ligeramente más viscoso que éste. Es conocido por ser un poderoso oxidante.</t>
  </si>
  <si>
    <t>Medicamentos y Productos Farmacéuticos,Medicamentos antiinfecciosos,Antisépticos,Antisépticos de peróxido de hidrógeno,antisepticos,antisepticos de peroxido de hidrogeno,hydrogen peroxide antiseptics,antisepticos de peroxido de hidrogeno,2110184000,2110185000,2110186000,2110190000,2110191000,2110184000,agua oxigenada 10 volumenes farmacopea fc 1 l,2110186000,agua oxigenada 10 vol. fc 125 ml,2110191000,agua oxigenada 10 volumenes farmacopea fc 250 ml,2110185000,agua oxigenada 10 volumenes farmacopea fc 1 l,2110190000,agua oxigenada 10 volumenes farmacopea fc 250 ml</t>
  </si>
  <si>
    <t>Antisépticos basados en alcohol o acetona</t>
  </si>
  <si>
    <t>Son sustancias basados en alcohol o acetona que ayudan a combatir o prevenir los padecimientos infecciosos, inhibiendo el crecimiento y la reproducción de bacterias , hongos y virus que los ocasionan.</t>
  </si>
  <si>
    <t>Medicamentos y Productos Farmacéuticos,Medicamentos antiinfecciosos,Antisépticos,Antisépticos basados en alcohol o acetona,antisepticos,antisepticos basados en alcohol o acetona,alcohol or acetone based antiseptics,antisepticos basados en alcohol o acetona,alcohol gel,alcohol etilico,alcohol propanol,alcohol isopropilico,acetona,acetona farmacopea,acetona liquida,acetona pura,alcohol,alcohol absoluto,alcohol anhidro,alcohol farmacopea,alcohol cetilico,alcohol etilico,alcohol desnaturalizado,alcohol isopropilico,alcohol yodado,alcohol potable,bialcol,bialcohol,alcohol absoluto,alcohol absoluto 10 ml,alcohol absoluto 99%,alcohol absoluto ampolla 20 ml.,alcohol anhidro farmacopea,alcohol desnaturalizado,alcohol desnaturalizado 96 x 250 ml,alcohol etilico 70 grados fc 100 ml,alcohol etilico 70 grados. fco. de 250 ml.,alcohol etilico 70% 100ml,alcohol gel,alcohol isopropilico grado tecnico,2110060000,2110065000,2110288000,2110290000,2110291000,2110295000,2110296000,2110300000,2110301000,2110318000,2110320000,2110321000,2110322000,2110330000,,2110330000,alcohol 99% absoluto fc 1 l,2160120000,alcohol 99% absoluto am 10 ml,2110291000,alcohol en gel fc 1 l,2110288000,alcohol etilico 70 fc 100 ml,2110060000,acetona fc 60 ml,2110065000,acetona fc 1 l,2110290000,alcohol en gel fc 1 l,2110322000,alcohol etilico potable 95 grados fc 1 l,2110320000,alcohol etilico potable 95 grados ta 200 l,2110318000,alcohol etilico 70 grados bi 25 l,2110301000,alcohol etilico 70 grados fc 1 l,2110300000,alcohol etilico 70 grados fc 1 l,2110296000,alcohol etilico 70 grados fc 250 ml,2110295000,alcohol etilico 70? fc 250 ml,2110321000,alcohol etilico potable 95 grados fc 1 l</t>
  </si>
  <si>
    <t>Oxiquinolina</t>
  </si>
  <si>
    <t>Un compuesto aromático dicíclico utilizado como un agente quelante; también se utiliza en la forma de la base o la sal de sulfato como un bacteriostático, fungistático, antiséptico y desinfectante.</t>
  </si>
  <si>
    <t>Medicamentos y Productos Farmacéuticos,Medicamentos antiinfecciosos,Antisépticos,Oxiquinolina,antisepticos,oxiquinolina,oxyquinoline,oxiquinolina</t>
  </si>
  <si>
    <t>Antisépticos fenólicos</t>
  </si>
  <si>
    <t>Se usa principalmente en la producción de resinas fenólicas. También se usa en la manufactura de nylon y otras fibras sintéticas. El fenol es muy utilizado en la industria química, farmacéutica y clínica como un potente fungicida, bactericida, sanitizante, antiséptico y desinfectante, también para producir agroquímicos, bisfenol A (materia prima para producir resinas epoxi y policarbonatos), en el proceso de fabricación de ácido acetilsalicílico (aspirina) y en preparaciones médicas como enjuagues bucales y pastillas para el dolor de garganta.</t>
  </si>
  <si>
    <t>Medicamentos y Productos Farmacéuticos,Medicamentos antiinfecciosos,Antisépticos,Antisépticos de fenol,antisepticos,antisepticos de fenol,phenol antiseptics,antisepticos de fenol,fenol,</t>
  </si>
  <si>
    <t>Povidona yodada</t>
  </si>
  <si>
    <t>Productos formados por una solución depovidona y yodo molecular, generalmente en un 10 %. Este producto es empleado frecuentemente como desinfectante yantiséptico, principalmente para tratar cortes menores en la piel.</t>
  </si>
  <si>
    <t>Medicamentos y Productos Farmacéuticos,Medicamentos antiinfecciosos,Antisépticos,Povidona yodada,antisepticos,povidona yodada,povidone iodine,povidona yodada,povidona 10% fco. 250ml.,povidona 10% fco. 30ml.,povidona yodada 1000 ml,povidona yodada frasco 250 cc,povidona yodada lavador fco 1lt,povidona yodada lavador quirurgico 10% fc 1000 ml,povidona yodada pomada 10% tubo 25 g,povidona yodada sol .10% fco 250ml,povidona yodada sol. 10% fco.1lt.,povidona yodada sol.10% fc 100 ml,povidona yodada solucion 10% fc 250 ml,,2176905000,povidona yodada sol.10% fc 250 ml,2176903000,povidona yodada sol.10% fc 1.000 ml,2176898000,povidona yodada pomada 10% tubo 25 g,2176895000,povidona yodada lavador quirurgico 10% fc 1000 ml,2176894000,povidona yodada lavador quirurgico 10% fc 1.000 ml,2176901000,povidona yodada sol.10% fc 250 ml,2176899000,povidona yodada pomada 10% tubo 25 g,2176900000,povidona yodada 10% jabon liquido p/disp. bs 700 ml,2176902000,povidona yodada sol.10% fc 1.000 ml,2176904000,povidona yodada sol. 10% fc 100 ml</t>
  </si>
  <si>
    <t>Solución de cloruro sódico para irrigación</t>
  </si>
  <si>
    <t>Solucion de irrigación estéril de uso externo (no inyectable) de Nacl 0.9%. Utilizado para  irrigación y limpieza de heridas, de tejidas y de sondas urinarios
limpieza y enjuague de instrumentos permetando la utilizacion de solución con electrolytes estéril y non pyrogen.</t>
  </si>
  <si>
    <t>Medicamentos y Productos Farmacéuticos,Medicamentos antiinfecciosos,Antisépticos,Solución de cloruro sódico para irrigación,antisepticos,solucion de cloruro sodico para irrigacion,sodium chloride solution for irrigation,solucion de cloruro sodico para irrigacion,cloruro sodio,cloruro sodio ampollas,cloruro sodico,sodio cloruro,cloruro sodio matraz,solucion sodio cloruro,sol sodio cloruro,solucion cloruro sodio,sol cloruro sodio,suero cloruro sodio,</t>
  </si>
  <si>
    <t>Clioquinol</t>
  </si>
  <si>
    <t>Fármaco antifúngico y drogas anti protozoario. Es neurotóxico en dosis grandes. Es un miembro de una familia de fármacos llamados hidroxiquinolinas que inhiben ciertas enzimas relacionadas con la replicación del ADN.</t>
  </si>
  <si>
    <t>Medicamentos y Productos Farmacéuticos,Medicamentos antiinfecciosos,Antisépticos,Clioquinol,antisepticos,clioquinol,clioquinol,clioquinol</t>
  </si>
  <si>
    <t>Nitrofurazona</t>
  </si>
  <si>
    <t>Medicamento bactericida de uso tópico derivado de los nitrofuranos, que inhibe varias enzimasrelacionadas con el metabolismo energético de las bacterias. Posee acción bactericida sobre gérmenes grampositivos y gramnegativos, y algunos protozoos.</t>
  </si>
  <si>
    <t>Medicamentos y Productos Farmacéuticos,Medicamentos antiinfecciosos,Antisépticos,Nitrofurazona,antisepticos,nitrofurazona,nitrofurazone,nitrofurazona,2175200000,nitrofurazona pomada 0,2%,furacin,2171055000,nitrofurazona solucion 0.2 % bi 3.5 l,2175202000,nitrofurazona 0,2% pomada tu 15 g</t>
  </si>
  <si>
    <t>Nitrato de plata</t>
  </si>
  <si>
    <t>Sal inorgánica. Este compuesto es muy utilizado para detectar la presencia de cloruro en otras soluciones.</t>
  </si>
  <si>
    <t>Medicamentos y Productos Farmacéuticos,Medicamentos antiinfecciosos,Antisépticos,Nitrato de plata,antisepticos,nitrato de plata,silver nitrate,nitrato de plata,2175190000,nitrato plata barra tipo lapiz,platsul</t>
  </si>
  <si>
    <t>Yodoformo</t>
  </si>
  <si>
    <t>Compuesto orgánico con la formula CHI3. Es una sustancia volátil que forma cristales color amarillo pálido; tiene un olor penetrante (en viejos textos de química, el olor es referido a veces como el olor de los hospitales) y, de manera análoga al cloroformo, de un sabor dulce.</t>
  </si>
  <si>
    <t>Medicamentos y Productos Farmacéuticos,Medicamentos antiinfecciosos,Antisépticos,Yodoformo,antisepticos,yodoformo,iodoform,yodoformo</t>
  </si>
  <si>
    <t>Cloroxilenol</t>
  </si>
  <si>
    <t>Es un compuesto orgánico fenólico clorado, derivado del xileno, pero con un grupo hidroxilo y uncloro, utilizado como desinfectante. Al no ser soluble en agua, se vende disuelto en solución acuosa de jabón. También se venden jabones, cremas y otros productos que lo incluyen.</t>
  </si>
  <si>
    <t>Medicamentos y Productos Farmacéuticos,Medicamentos antiinfecciosos,Antisépticos,Cloroxilenol,antisepticos,cloroxilenol,chloroxylenol,cloroxilenol</t>
  </si>
  <si>
    <t>Ictamol</t>
  </si>
  <si>
    <t>Agente antiinfeccioso tópico utilizado para tratar determinadas enfermedades cutáneas.</t>
  </si>
  <si>
    <t>Medicamentos y Productos Farmacéuticos,Medicamentos antiinfecciosos,Antisépticos,Ictamol,antisepticos,ictamol,ichthammol,ictamol</t>
  </si>
  <si>
    <t>Geles o soluciones tópicas de yodo</t>
  </si>
  <si>
    <t>Es una solución acuosa de yodo al 5% y yoduro potásico al 10%, utilizada por vía oral en el tratamiento de alteraciones tiroideas y por vía tópica.</t>
  </si>
  <si>
    <t>Medicamentos y Productos Farmacéuticos,Medicamentos antiinfecciosos,Antisépticos,Geles o soluciones tópicas de yodo,antisepticos,geles o soluciones topicas de yodo,topical iodine solutions or gels,geles o soluciones topicas de yodo,2118500000,2118500000,yodo tintura 2%</t>
  </si>
  <si>
    <t>Merbromina</t>
  </si>
  <si>
    <t>Compuesto organomercúrico de color rojo intenso, utilizado en medicina como antisépticode uso tópico en heridas superficiales, y en la industria como tinte para detectar fisuras en inspecciones de superficie.</t>
  </si>
  <si>
    <t>Medicamentos y Productos Farmacéuticos,Medicamentos antiinfecciosos,Antisépticos,Merbromina,antisepticos,merbromina,merbromin,merbromina</t>
  </si>
  <si>
    <t>Cloruro de benzalconio</t>
  </si>
  <si>
    <t>Es un desinfectante, bactericida e inhibidor de la actividad viral. Su fórmula condensada es n-alquil metil bencil cloruro de amonio.  Es utilizado como sanitizante y desinfectante sin considerar su propiedad fungicida, específicamente sobre los géneros Trichophyton, Epidermophyton" y "Candida, al igual que otros compuestos de amonio cuaternario, como cloruro de alquildimetilbencilamonio y cloruro dedidecildimetilamonio.</t>
  </si>
  <si>
    <t>Medicamentos y Productos Farmacéuticos,Medicamentos antiinfecciosos,Antisépticos,Cloruro de benzalkonio,antisepticos,cloruro de benzalkonio,benzalkonium chloride,cloruro de benzalkonio</t>
  </si>
  <si>
    <t>Hexilresorcinol</t>
  </si>
  <si>
    <t>Anestésico cutáneo tópico que también se administra para el tratamiento de ciertos tipos de infestaciones por gusanos.</t>
  </si>
  <si>
    <t>Medicamentos y Productos Farmacéuticos,Medicamentos antiinfecciosos,Antisépticos,Hexilresorcinol,antisepticos,hexilresorcinol,hexylresorcinol,hexilresorcinol</t>
  </si>
  <si>
    <t>Peróxido de carbamida</t>
  </si>
  <si>
    <t>Es un aducto de peróxido de hidrógeno y urea.</t>
  </si>
  <si>
    <t>Medicamentos y Productos Farmacéuticos,Medicamentos antiinfecciosos,Antisépticos,Peróxido de carbamida,antisepticos,peroxido de carbamida,carbamide peroxide,peroxido de carbamida</t>
  </si>
  <si>
    <t>Yoduro de timol</t>
  </si>
  <si>
    <t>Antiséptico polvo seco, se ha utilizado como un sustituto de yodoformo en enfermedades de la piel, heridas, úlceras, rinitis purulenta, otitis, etc</t>
  </si>
  <si>
    <t>Medicamentos y Productos Farmacéuticos,Medicamentos antiinfecciosos,Antisépticos,Yoduro de timol,antisepticos,yoduro de timol,thymol iodide,yoduro de timol</t>
  </si>
  <si>
    <t>Perborato sódico</t>
  </si>
  <si>
    <t>Sal sódica del ácido perbórico. El anión perborato es un oxidante, como el permanganato, el agua oxigenada o la lejía.</t>
  </si>
  <si>
    <t>Medicamentos y Productos Farmacéuticos,Medicamentos antiinfecciosos,Antisépticos,Perborato sódico,antisepticos,perborato sodico,sodium perborate,perborato sodico</t>
  </si>
  <si>
    <t>Cloruro de cetilpiridinio</t>
  </si>
  <si>
    <t>Compuesto de amonio cuaternario catiónico utilizado como medida profiláctica en algunos tipos de enjuagues bucales y pastas de dientes, pastillas y aerosoles para las vías superiores (garganta y vías nasales). </t>
  </si>
  <si>
    <t>Medicamentos y Productos Farmacéuticos,Medicamentos antiinfecciosos,Antisépticos,Cloruro de cetilpiridinio,antisepticos,cloruro de cetilpiridinio,cetylpyridinium chloride,cloruro de cetilpiridinio</t>
  </si>
  <si>
    <t>Isetionato de hexamidina</t>
  </si>
  <si>
    <t>Antiséptico / desinfectante</t>
  </si>
  <si>
    <t>Medicamentos y Productos Farmacéuticos,Medicamentos antiinfecciosos,Antisépticos,Isetionato de hexamidina,antisepticos,isetionato de hexamidina,hexamidine isetionate,isetionato de hexamidina</t>
  </si>
  <si>
    <t>Amifostina</t>
  </si>
  <si>
    <t>Fármaco que se usa para reducir los efectos secundarios no deseados de determinados agentes de quimioterapia y radioterapia. Se hace referencia a este fármaco como quimioprotector, agente adyuvante antineoplásico o citoprotector.</t>
  </si>
  <si>
    <t>Medicamentos y Productos Farmacéuticos,Agentes antitumorales,Agentes Alquilizantes,Amifostina,agentes alquilizantes,amifostina,amifostine,amifostina</t>
  </si>
  <si>
    <t>Busulfán</t>
  </si>
  <si>
    <t>Medicamento que se emplea para el tratamiento de algunos tipos de cáncer, pertenece al grupo farmacológico de agentes antineoplásicos alquilantes. Su principal indicación es el tratamiento de la leucemia mieloide crónica, también se utiliza para tratar la policitemia vera y asociado a otros medicamentos en la preparación del paciente para untrasplante de médula ósea</t>
  </si>
  <si>
    <t>Medicamentos y Productos Farmacéuticos,Agentes antitumorales,Agentes Alquilizantes,Busulfan,agentes alquilizantes,busulfan,busulfan,busulfan,2191000223,busulfan cm 2 mg,myleran 2 mg. x 100 comp.,2191000000,busulfan cm 2 mg</t>
  </si>
  <si>
    <t>Carboplatino</t>
  </si>
  <si>
    <t>Fármaco de quimioterapia anticanceroso ("antineoplásico" o "citotóxico"). Este medicamento se clasifica como "agente alquilante".</t>
  </si>
  <si>
    <t>Medicamentos y Productos Farmacéuticos,Agentes antitumorales,Agentes Alquilizantes,Carboplatina,agentes alquilizantes,carboplatina,carboplatin,carboplatina,2190735000,carboplatino fa 150 mg,2190736000,carboplatino fa 450 mg/vial</t>
  </si>
  <si>
    <t>Carmustina</t>
  </si>
  <si>
    <t>Pertenece a una clase de medicamentos llamados agentes alquilantes. Actúa retardando o deteniendo el crecimiento de las células cancerosas en el cuerpo.</t>
  </si>
  <si>
    <t>Medicamentos y Productos Farmacéuticos,Agentes antitumorales,Agentes Alquilizantes,Carmustina,agentes alquilizantes,carmustina,carmustine,carmustina,2198327000,carmustina (bcnu) fa 100 mg/vial</t>
  </si>
  <si>
    <t>Clorambucil</t>
  </si>
  <si>
    <t>Fármaco que se ha empleado para el tratamiento de diferentes tipos de cáncer. Actualmente su indicación principal es la leucemia linfática crónica. Pertenece a la familia farmacológica de los agentes alquilantes, los cuales actúan sobre elADN e impiden la multiplicación de las células malignas</t>
  </si>
  <si>
    <t>Medicamentos y Productos Farmacéuticos,Agentes antitumorales,Agentes Alquilizantes,Clorambucil,agentes alquilizantes,clorambucil,chlorambucil,clorambucil,2620920223,clorambucilo cp 2 mg fc 25 cp,leukeran 2 mg. x 25 comp.,2620920000,clorambucilo cp 2 mg fc 25 cp,2620921000,clorambucilo cp 2 mg</t>
  </si>
  <si>
    <t>Cisplatino</t>
  </si>
  <si>
    <t>Medicamento basado en el platino usado en quimioterapia para el tratamiento de varios tipos de cáncer, entre los que se incluyen sarcomas, algunos carcinomas (p.ej. cáncer de pulmón de células pequeñas, cáncer de ovario), linfomas y tumor de células germinales.</t>
  </si>
  <si>
    <t>Medicamentos y Productos Farmacéuticos,Agentes antitumorales,Agentes Alquilizantes,Cisplatino,agentes alquilizantes,cisplatino,cisplatin,cisplatino,2190757000,cisplatino fa 50 mg/50 ml iv,2190740000,cisplatino fa 10 mg/10 ml,2190740060,cisplatino fa 10 mg/10 ml i.v.,2190740431,cisplatino fa 10 mg/10 ml i.v.,2190740480,cisplatino fa 10 mg/10 ml i.v.,2190741000,cisplatino fa 10 mg/10 ml i.v.,2190741431,cisplatino fa 10 mg/10 ml i.v.,2190758000,cisplatino fa 50 mg/50 ml i.v.,2190756000,cisplatino fa 50 mg/50 ml iv,2190758480,cisplatino fa 50 mg/50 ml i.v.,2190757030,cisplatino fa 50 mg/50 ml iv,2190757060,cisplatino fa 50 mg/50 ml iv,2190757226,cisplatino fa 50 mg/50 ml iv,2190757431,cisplatino fa 50 mg/50 ml iv,2190757480,cisplatino fa 50 mg/50 ml iv,2190741480,cisplatino fa 10 mg/10 ml i.v.</t>
  </si>
  <si>
    <t>Ciclofosfamida</t>
  </si>
  <si>
    <t>Agente del grupo de oxazoforinas.  El principal uso de la ciclofosfamida junto a otros agentes de quimioterapia es en el tratamiento de linfomas, algunos tipos de leucemia, tumores, como también para tratar enfermedades auto-inmunes como el Lupus eritematoso sistémico, Granulomatosis de Wegener, Esclerosis múltiple.</t>
  </si>
  <si>
    <t>Medicamentos y Productos Farmacéuticos,Agentes antitumorales,Agentes Alquilizantes,Ciclofosfamida,agentes alquilizantes,ciclofosfamida,cyclophosphamide,ciclofosfamida,2191258000,ciclofosfamida cm 50 mg ranurado,2191260030,ciclofosfamida cm 50 mg ranurad,2191260431,ciclofosfamida cm 50 mg ranurado,2191256030,ciclofosfamida comprimido 50 mg,2191261000,ciclofosfamida cm 50 mg ranurado,2191259000,ciclofosfamida cm 50 mg ranurado,2191259226,ciclofosfamida cm 50 mg ranurado,2191259431,ciclofosfamida cm 50 mg ranurado,2191260000,ciclofosfamida cm 50 mg ranurado,2191260060,ciclofosfamida cm 50 mg ranurado,2191256000,ciclofosfamida comprimido 50 mg,2190922000,ciclofosfamida fa 1000 mg/vial,2190921000,ciclofosfamida fa 500 mg/vial,2191260226,ciclofosfamida cm 50 mg ranurado,2190901000,ciclofosfamida fa 200 mg,2190900000,ciclofosfamida fa 200 mg,2195846000,dacarbacina am o fa 100 mg,2190901030,ciclofosfamida fa 200 mg,2190901226,ciclofosfamida fa 200 mg,2190902000,ciclofosfamida fa 200 mg</t>
  </si>
  <si>
    <t>Dacarbazina</t>
  </si>
  <si>
    <t>Medicamento empleado para tratar algunos tipos de cáncer. Interfiere con la síntesis del ADN, ARN y proteínas. Inhibe la multiplicación de las células tumorales. También puede actuar sobre algunas células sanas como las células de la sangre, por lo que produce los efectos adversos.</t>
  </si>
  <si>
    <t>Medicamentos y Productos Farmacéuticos,Agentes antitumorales,Agentes Alquilizantes,Dacarbazina,agentes alquilizantes,dacarbazina,dacarbazine,dacarbazina,2625846523,dacarbacina fa 100 mg liof i.v. c/diluyente,2625847000,dacarbacina fa 200 mg liof i:v. c/diluyente,2625846226,dacarbacina fa 100 mg liof i.v. c/diluyente,2625846030,dacarbacina fa 100 mg liof i.v. c/diluyente</t>
  </si>
  <si>
    <t>Ifosfamida</t>
  </si>
  <si>
    <t>La ifosfamida es un fármaco de Quimioterapia anticanceroso ("antineoplásico" o "citotóxico"). Este medicamento se clasifica como "agente alquilante".</t>
  </si>
  <si>
    <t>Medicamentos y Productos Farmacéuticos,Agentes antitumorales,Agentes Alquilizantes,Ifosfamida,agentes alquilizantes,ifosfamida,ifosfamide,ifosfamida,2192168030,ifosfamida fa 1 g liof. i.v.,2192168226,ifosfamida fa 1 g liof. i.v.,2192171000,ifosfamida fa 1 g liof. i.v,2192176000,ifosfamida frasco ampolla 2000 mg/vial,2192168000,ifosfamida fa 1 g liof. i.v.</t>
  </si>
  <si>
    <t>Lomustina</t>
  </si>
  <si>
    <t>Se usa para tratar determinados tipos de tumores cerebrales. La lomustina también se usa con otros medicamentos para tratar el linfoma de Hodgkin (enfermedad de Hodgkin) que no haya mejorado o que haya empeorado después del tratamiento con otros medicamentos. La lomustina pertenece a una clase de medicamentos denominados agentes alquilantes. Actúa enlenteciendo o deteniendo el crecimiento de las células cancerosas en el cuerpo.</t>
  </si>
  <si>
    <t>Medicamentos y Productos Farmacéuticos,Agentes antitumorales,Agentes Alquilizantes,Lomustina,agentes alquilizantes,lomustina,lomustine,lomustina,2192172000,lomustina cp 40 mg,2192172610,lomustina cp 40 mg,2190732000,lomustina cm 10 mg,2192175000,letrozol cm 2,5 mg,2192180000,lomustina cp 40 mg,2192181000,lomustina cp 50 mg</t>
  </si>
  <si>
    <t>Clorhidrato de mecloretamina</t>
  </si>
  <si>
    <t>Medicamento que pertenece al grupo de los agentes antineoplásicos, y se emplea en el tratamiento del cáncer.</t>
  </si>
  <si>
    <t>Medicamentos y Productos Farmacéuticos,Agentes antitumorales,Agentes Alquilizantes,Hidrocloruro de mecloretamina,agentes alquilizantes,hidrocloruro de mecloretamina,mechlorethamine hydrochloride,hidrocloruro de mecloretamina</t>
  </si>
  <si>
    <t>Melfalán</t>
  </si>
  <si>
    <t>Medicamento que se emplea en el tratamiento de distintos tipos de cáncer. Pertenece al grupo de los fármacos alquilantes y su acción es citotóxica (toxica para las células). Produce mielosupresión, es decir disminuye la actividad productora de células sanguíneas por lamédula ósea, por lo cual a lo largo del tratamiento es recomendable realizar controles periódicos de sangre para comprobar si existe anemia,leucopenia o trombopenia que obliguen a retrasar o disminuir la administración del medicamento.</t>
  </si>
  <si>
    <t>Medicamentos y Productos Farmacéuticos,Agentes antitumorales,Agentes Alquilizantes,Melfalan,agentes alquilizantes,melfalan,melphalan,melfalan,2195105000,melfalan cm ranurado 2 mg,alkeran 2 mg. x 25 comp.,alkeran iny. 50 mg. x 1 amp.,alkeran 2 mg. x 25 comp.,alkeran iny. 50 mg. x 1 amp.,2195106000,melfalan fa 50 mg,2625105000,melfalan cm ranurado 2 mg,2625105223,melfalan cm ranurado 2 mg,2625106000,melfalan cm ranurado 2 mg,2195105223,melfalan cm ranurado 2 mg</t>
  </si>
  <si>
    <t>Mesna</t>
  </si>
  <si>
    <t>Se utiliza terapéuticamente para reducir la incidencia de la cistitis hemorrágica y hematuria cuando un paciente recibe ifosfamida o ciclofosfamida para la quimioterapia del cáncer. Estos dos agentes contra el cáncer, in vivo, se puede convertir en urotoxic metabolitos, tales como acroleína.</t>
  </si>
  <si>
    <t>Medicamentos y Productos Farmacéuticos,Agentes antitumorales,Agentes Alquilizantes,Mesna,agentes alquilizantes,mesna,mesna,mesna,2195125030,mercapto etileno sulfonato sodio am 400 mg/4ml (mesna),2195124000,mercapto etileno sulfonato sodio am 400 mg/4ml (mesna),2195124030,mercapto etileno sulfonato sodio am 400 mg/4ml (mesna),2195125000,mercapto etileno sulfonato sodio am 400 mg/4ml (mesna),2195127226,mercapto etileno sulfonato de sodio (mesna) cm 600 mg,2195125226,mercapto etileno sulfonato sodio am 400 mg/4ml (mesna),2195125779,mercapto etileno sulfonato sodio am 400 mg/4ml (mesna),2195126000,mercapto etileno sulfonato sodio am 400 mg/4ml (mesna) sol.,2195126779,mercapto etileno sulfonato sodio am 400 mg/4ml (mesna) sol.,2195127000,mercapto etileno sulfonato de sodio (mesna) cm 600 mg,2195128000,mercapto etileno sulfonato de sodio (mesna) cm 400 mg,2195132000,mercapto etileno sulfonato sodio (mesna) cm 400 mg,2195124226,mercapto etileno sulfonato sodio am 400 mg/4ml (mesna),2195128226,mercapto etileno sulfonato de sodio (mesna) cm 400 mg</t>
  </si>
  <si>
    <t>Pipobroman</t>
  </si>
  <si>
    <t xml:space="preserve">Fármaco anti-cáncer que probablemente actúa como un agente alquilante. </t>
  </si>
  <si>
    <t>Medicamentos y Productos Farmacéuticos,Agentes antitumorales,Agentes Alquilizantes,Pipobroman,agentes alquilizantes,pipobroman,pipobroman,pipobroman</t>
  </si>
  <si>
    <t>Estreptozocina</t>
  </si>
  <si>
    <t>Pertenece a un tipo de antibiótico que sólo se usa en quimioterapia; desacelera o detiene el crecimiento de las células cancerígenas en su cuerpo. La duración del tratamiento dependerá de los tipos de medicamentos que usted está tomando, de la respuesta de su cuerpo a ellos y del tipo de cáncer que usted tenga.</t>
  </si>
  <si>
    <t>Medicamentos y Productos Farmacéuticos,Agentes antitumorales,Agentes Alquilizantes,Estreptozocina,agentes alquilizantes,estreptozocina,streptozocin,estreptozocina</t>
  </si>
  <si>
    <t>Tiotepa</t>
  </si>
  <si>
    <t>Agente quimioterapéutico. Este medicamento reduce el crecimiento de las células cancerosas. Este medicamento se utiliza en el tratamiento de varios tipos de cáncer, entre los que se incluyen el cáncer de vejiga, el de mama, el de ovario y de de linfoma.</t>
  </si>
  <si>
    <t>Medicamentos y Productos Farmacéuticos,Agentes antitumorales,Agentes Alquilizantes,Tiotepa,agentes alquilizantes,tiotepa,thiotepa,tiotepa</t>
  </si>
  <si>
    <t>Mostaza de uracilo</t>
  </si>
  <si>
    <t>Pirimidina, una de las cuatro bases nitrogenadas que forman parte del ARN y en el código genético se representa con la letra U.</t>
  </si>
  <si>
    <t>Medicamentos y Productos Farmacéuticos,Agentes antitumorales,Agentes Alquilizantes,Mostaza de uracilo,agentes alquilizantes,mostaza de uracilo,uracil mustard,mostaza de uracilo</t>
  </si>
  <si>
    <t>Clorhidrato de melfalan</t>
  </si>
  <si>
    <t>Medicamento que se emplea en el tratamiento de distintos tipos de cáncer. Pertenece al grupo de los fármacos alquilantes y su acción es citotóxica (tóxica para las células). Produce mielosupresión, es decir disminuye la actividad productora de células sanguíneas por la médula ósea, por lo cual a lo largo del tratamiento es recomendable realizar controles periódicos de sangre para comprobar si existe anemia, leucopenia o trombopenia que obliguen a retrasar o disminuir la administración del medicamento.</t>
  </si>
  <si>
    <t>Medicamentos y Productos Farmacéuticos,Agentes antitumorales,Agentes Alquilizantes,Clorhidrato de melfalán,agentes alquilizantes,clorhidrato de melfalan,melphalan hydrochloride,clorhidrato de melfalan</t>
  </si>
  <si>
    <t>Temozolomida</t>
  </si>
  <si>
    <t>Se utiliza para tratar ciertos tipos de tumores cerebrales. La temozolomida se encuentra en una clase de medicamentos conocidos como agentes alquilantes. Funciona por medio de retrasar o detener el crecimiento de las células de cáncer en el cuerpo.</t>
  </si>
  <si>
    <t>Medicamentos y Productos Farmacéuticos,Agentes antitumorales,Agentes Alquilizantes,Temozolomida,agentes alquilizantes,temozolomida,temozolomide,temozolomida</t>
  </si>
  <si>
    <t>Clorhidrato de procarbazina</t>
  </si>
  <si>
    <t>Agente quimioterapéutico. Este medicamento disminuye el crecimiento de las células cancerosas. Se utiliza para tratar la enfermedad de Hodgkin. A menudo se administra con otros medicamentos quimioterapéuticos.</t>
  </si>
  <si>
    <t>Medicamentos y Productos Farmacéuticos,Agentes antitumorales,Agentes Alquilizantes,Clorhidrato de procarbazina,agentes alquilizantes,clorhidrato de procarbazina,procarbazine hydrochloride,clorhidrato de procarbazina,2191014527,procarbazina cp 50 mg,2191014000,procarbazina cp 50 mg</t>
  </si>
  <si>
    <t>Altretamina</t>
  </si>
  <si>
    <t>Se utiliza para tratar cáncer de ovarios (cáncer que empieza en los órganos reproductivos femeninos donde se forman los óvulos) que no ha mejorado o que ha empeorado después del tratamiento con otros medicamentos. La altretamina es un medicamento que se encuentra en una clase de medicamentos conocidos como agentes antineoplásticos. </t>
  </si>
  <si>
    <t>Medicamentos y Productos Farmacéuticos,Agentes antitumorales,Agentes Alquilizantes,Altretamina,agentes alquilizantes,altretamina,altretamine,altretamina</t>
  </si>
  <si>
    <t>Cladribina</t>
  </si>
  <si>
    <t>Es un profármaco rápidamente absorbido por las células después de su administración parenteral, y se fosforila intracelularmente en el nucleótido activo 2-clorodesoxiadenosina-5?-trifosfato (CdATP) por la desoxicitidina cinasa (dCK).</t>
  </si>
  <si>
    <t>Medicamentos y Productos Farmacéuticos,Agentes antitumorales,Antimetabolitos,Cladribina,antimetabolitos,cladribina,cladribine,cladribina,2195620000,acido transretinoico cp 10 mg</t>
  </si>
  <si>
    <t>Citarabina</t>
  </si>
  <si>
    <t>Agente antineoplásico específico de una fase del ciclo celular, que afecta sólo a las células durante la fase S de la división celular.</t>
  </si>
  <si>
    <t>Medicamentos y Productos Farmacéuticos,Agentes antitumorales,Antimetabolitos,Citarabina,antimetabolitos,citarabina,cytarabine,citarabina,citarabina,citarabina liofilizada,,2190920030,citarabina fa 100 mg solucion intravenosa-intratecal,2190925000,citarabina fa 500 mg sol. i.v.,2190925060,citarabina fa 500 mg sol. i.v.,2190925480,citarabina fa 500 mg sol. i.v.,2190926000,citarabina fa 500 mg sol. i.v.,2190926431,citarabina fa 500 mg sol. i.v.,2190927480,citarabina fa 500 mg liofilizado,2190928000,citarabina fa 500 mg sol. i.v.,2190920000,citarabina am o fa 100 mg solucion intravenosa-intratecal,2190918480,citarabina am o fa 100 mg i.v.,2190918000,citarabina am o fa 100 mg i.v.,2190917480,citarabina am o fa 100 mg i.v.,2190917060,citarabina am o fa 100 mg i.v.,2190917000,citarabina am o fa 100 mg i.v.,2190915480,citarabina fa 1 g,2190915000,citarabina fa 1 g,2190927000,citarabina fa 500 mg liofilizado</t>
  </si>
  <si>
    <t>Floxuridina</t>
  </si>
  <si>
    <t>Fármaco de quimioterapia anticanceroso ("antineoplásico" o "citotóxico"). Este medicamento se clasifica como "antimetabolito". </t>
  </si>
  <si>
    <t>Medicamentos y Productos Farmacéuticos,Agentes antitumorales,Antimetabolitos,Floxuridina,antimetabolitos,floxuridina,floxuridine,floxuridina</t>
  </si>
  <si>
    <t>Fosfato de fludarabina</t>
  </si>
  <si>
    <t>Agente quimioterapéutico. Este medicamento interfiere con el crecimiento de las células cancerosas. Normalmente se utiliza para tratar la leucemia linfocítica crónica (LLC).</t>
  </si>
  <si>
    <t>Medicamentos y Productos Farmacéuticos,Agentes antitumorales,Antimetabolitos,Fosfato de fludarabina,antimetabolitos,fosfato de fludarabina,fludarabine phosphate,fosfato de fludarabina,2626010000,fludarabina fa 50 mg</t>
  </si>
  <si>
    <t>Fluorouracilo</t>
  </si>
  <si>
    <t>Potente antimetabolito utilizado en algunas formas de cáncer, algunos de éstos, de la piel, sin embargo, las indicaciones de uso dependen de la vía de administración y se maneja en presentaciones tópicas, crema y solución; o sistémicas, solución inyectable por vía endovenosa gota a gota.</t>
  </si>
  <si>
    <t>Medicamentos y Productos Farmacéuticos,Agentes antitumorales,Antimetabolitos,Fluorouracilo,antimetabolitos,fluorouracilo,fluorouracil,fluorouracilo,2192164000,fluorouracilo fa 500 mg/5 ml sol. i.v.,efudix,2192163000,fluorouracilo fa 500 mg/5 ml sol. i.v.,2192165000,fluoruracilo am o fa 250 mg/5ml sol i.v.,2192163431,fluorouracilo fa 500 mg/5 ml sol. i.v.,2192156000,fluorouracilo fa 500 mg/vial,2192162431,fluorouracilo fa 500 mg/5 ml sol. i.v.,2192160000,fluorouracilo am 250 mg/5ml sol. i.v.,2192160431,fluorouracilo am 250 mg/5ml sol. i.v.,2192161000,fluorouracilo am 250 mg/5ml sol. i.v.,2192165030,fluoruracilo am o fa 250 mg/5ml sol i.v.,2192157000,fluorouracilo fa 500 mg/vial,2192160060,fluorouracilo am 250 mg/5ml sol. i.v.,2192161431,fluorouracilo am 250 mg/5ml sol. i.v.,2192162000,fluorouracilo fa 500 mg/5 ml sol. i.v.,2192158000,fluorouracilo fa 250 mg/vial</t>
  </si>
  <si>
    <t>Hidroxiurea</t>
  </si>
  <si>
    <t>La hidroxiurea parece inhibir la síntesis del ADN y previene la división celular, pero no interfiere con la producción de ARN o proteína.</t>
  </si>
  <si>
    <t>Medicamentos y Productos Farmacéuticos,Agentes antitumorales,Antimetabolitos,Hidroxiurea,antimetabolitos,hidroxiurea,hydroxyurea,hidroxiurea,2192166226,hidroxiurea cp 500 mg,2192166030,hidroxiurea cp 500 mg,2192166000,hidroxiurea cp 500 mg,2192150000,hidroxiurea cp 500 mg,2192166610,hidroxiurea cp 500 mg,2192169000,imatinib cp 100 mg</t>
  </si>
  <si>
    <t>Mercaptopurina</t>
  </si>
  <si>
    <t>Se usa para tratar la leucemia linfocítica aguda (ALL, por sus siglas en inglés; también llamada leucemia linfoblástica aguda y leucemia linfática aguda; un tipo de cáncer que se origina en los glóbulos blancos). La mercaptopurina pertenece a una clase de medicamentos llamados antagonistas de purinas. Actúa interrumpiendo el crecimiento de las células cancerosas.</t>
  </si>
  <si>
    <t>Medicamentos y Productos Farmacéuticos,Agentes antitumorales,Antimetabolitos,Mercaptopurina,antimetabolitos,mercaptopurina,mercaptopurine,mercaptopurina,2195129000,mercaptopurina cm 50 mg,purinethol 25 comp. 50 mg.,2195130000,mercaptopurina cm 50 mg,2195130431,mercaptopurina cm 50 mg,2195130223,mercaptopurina cm 50 mg</t>
  </si>
  <si>
    <t>Metotrexato</t>
  </si>
  <si>
    <t>Fármaco usado en el tratamiento del cáncer, enfermedades autoinmunes .</t>
  </si>
  <si>
    <t>Medicamentos y Productos Farmacéuticos,Agentes antitumorales,Antimetabolitos,Metotrexato,antimetabolitos,metotrexato,methotrexate,metotrexato,metotextato,metotextate,metotrexato,metotrexate,,2193673480,metotrexato fa 50 mg/2 ml sol. i.m. i.v. intratecal,2193674000,metotrexato fa 500 mg sol. i.v. i.m intratecal,2193674030,metotrexato fa 500 mg sol. i.v. i.m intratecal,2193674060,metotrexato fa 500 mg sol. i.v. i.m intratecal,2193672480,metotrexato fa 50 mg/2 ml sol. i.m. i.v. intratecal,2193674480,metotrexato fa 500 mg sol. i.v. i.m intratecal,2193675000,metotrexato fa 500 mg sol. i.v. i.m intratecal,2193675030,metotrexato fa 500 mg sol. i.v. i.m intratecal,2193673060,metotrexato fa 50 mg/2 ml sol. i.m. i.v. intratecal,2193673030,metotrexato fa 50 mg/2 ml sol. i.m. i.v. intratecal,2193673000,metotrexato fa 50 mg/2 ml sol. i.m. i.v. intratecal,2193672000,metotrexato fa 50 mg/2 ml sol. i.m. i.v. intratecal,2193670000,metotrexato fa 5 mg/2 ml sol. i.m. i.v. intratecal,2193675480,metotrexato fa 500 mg sol. i.v. i.m intratecal,2193679000,metotrexato fa 500 mg/vial (25 mg/ml),2195160000,metotrexato cm 2.5 mg,2193675060,metotrexato fa 500 mg sol. i.v. i.m intratecal,2195160480,metotrexato cm 2.5 mg,2195161000,metotrexato cm 2.5 mg,2195160431,metotrexato cm 2.5 mg</t>
  </si>
  <si>
    <t>Tenipósido</t>
  </si>
  <si>
    <t>Medicamento antineoplásico que se utiliza en el tratamiento del cáncer. Se emplea contra diferentes tipos de tumores, incluyendo laleucemia linfoblástica aguda en los niños, leucemias del adulto, cáncer de pulmón de células pequeñas y tumores cerebrales.</t>
  </si>
  <si>
    <t>Medicamentos y Productos Farmacéuticos,Agentes antitumorales,Antimetabolitos,Teniposida,antimetabolitos,teniposida,teniposide,teniposida,2195690000,teniposido fa 50 mg sol. i.v.,2195690610,teniposido fa 50 mg sol. i.v.,2195691610,teniposido fa 50 mg solucion i.v.,2195691000,teniposido fa 50 mg solucion i.v.</t>
  </si>
  <si>
    <t>Tioguanina</t>
  </si>
  <si>
    <t>Fármaco de quimioterapia anticanceroso ("antineoplásico" o "citotóxico"). La tioguanina se clasifica como un "antimetabolito". (Para obtener más detalles, vea más abajo la sección "Cómo actúa la tioguanina").</t>
  </si>
  <si>
    <t>Medicamentos y Productos Farmacéuticos,Agentes antitumorales,Antimetabolitos,Tioguanina,antimetabolitos,tioguanina,thioguanine,tioguanina,2198325000,tioguanina cm 40 mg,lanvis 40 mg. x 25 comp.,2198325223,tioguanina cm 40 mg,2198326000,tioguanina cm 40 mg</t>
  </si>
  <si>
    <t>Lenograstim</t>
  </si>
  <si>
    <t>Recombinante de granulocitos factor estimulante de colonias que funciona como un inmunoestimulador. [1] [2] Es desarrollado por Chugai Pharmaceuticals bajo el nombre de marca Granocyte.</t>
  </si>
  <si>
    <t>Medicamentos y Productos Farmacéuticos,Agentes antitumorales,Antimetabolitos,Lenograstim,antimetabolitos,lenograstim,lenograstim,lenograstim</t>
  </si>
  <si>
    <t>Etopósido</t>
  </si>
  <si>
    <t>Agente citotóxico (medicamento contra el cáncer), que pertenece al fármaco inhibidor del tipo topoisomerasa.</t>
  </si>
  <si>
    <t>Medicamentos y Productos Farmacéuticos,Agentes antitumorales,Antimetabolitos,Etoposide,antimetabolitos,etoposide,etoposide,etoposide,2620935000,etoposido fa 100 mg,2190939000,etoposido cp 100 mg,2190938030,etoposido cp 50 mg,2190938000,etoposido cp 50 mg,2190937610,etoposido cp 50 mg,2620935480,etoposido fa 100 mg,2190937000,etoposido cp 50 mg,2190936000,etoposido fa 100 mg sol i.v.,2190935480,etoposido fa 100 mg sol i.v.,2190935226,etoposido fa 100 mg sol i.v.,2190935000,etoposido fa 100 mg sol i.v.,2190935030,etoposido fa 100 mg sol i.v.,2190935060,etoposido fa 100 mg sol i.v.</t>
  </si>
  <si>
    <t>Glutatión</t>
  </si>
  <si>
    <t>Es un tripéptido no proteínico que se deriva de los aminoácidos. Contiene un enlace péptidico inusual entre el grupoamino de la cisteína y el grupo carboxilo de la cadena lateral del glutamato. El glutatión, un antioxidante, ayuda a proteger las células de especies reactivas de oxígeno como los radicales libres y los peróxidos.</t>
  </si>
  <si>
    <t>Medicamentos y Productos Farmacéuticos,Agentes antitumorales,Antimetabolitos,Glutationa,antimetabolitos,glutationa,glutathione,glutationa</t>
  </si>
  <si>
    <t>Capecitabina</t>
  </si>
  <si>
    <t>La capecitabina es un agente quimioterapéutico administrado oralmente utilizado para el tratamiento del cáncer de mama y elcáncer de colon.</t>
  </si>
  <si>
    <t>Medicamentos y Productos Farmacéuticos,Agentes antitumorales,Antimetabolitos,Capecitabina,antimetabolitos,capecitabina,capecitabine,capecitabina</t>
  </si>
  <si>
    <t>Clorhidrato de gemcitabina</t>
  </si>
  <si>
    <t>Se usa para tratar el cáncer de páncreas avanzado o que se diseminó. También se usa con otros medicamentos para tratar el cáncer de mama que se diseminó, el cáncer de ovario en estado avanzado y el cáncer de pulmón de células no pequeñas en estadio avanzado o que se diseminó. Además, está en estudio para el tratamiento de otros tipos de cáncer. El clorhidrato de gemcitabina impide que las células elaboren ADN y puede destruir células cancerosas. También se llama Gemzar</t>
  </si>
  <si>
    <t>Medicamentos y Productos Farmacéuticos,Agentes antitumorales,Antimetabolitos,Clorhidrato de gemcitabina,antimetabolitos,clorhidrato de gemcitabina,gemcitabine hydrochloride,clorhidrato de gemcitabina</t>
  </si>
  <si>
    <t>Metotrexato de sodio</t>
  </si>
  <si>
    <t>Agente quimioterapéutico. Este medicamento afecta a las células de crecimiento rápido, como las células cancerosas, y las de la boca y el estómago. Este medicamento se utiliza en el tratamiento de varios tipos de cáncer y otras enfermedades médicas. </t>
  </si>
  <si>
    <t>Medicamentos y Productos Farmacéuticos,Agentes antitumorales,Antimetabolitos,Metotrexato sódico,antimetabolitos,metotrexato sodico,methotrexate sodium,metotrexato sodico</t>
  </si>
  <si>
    <t>Sulfato de bleomicina</t>
  </si>
  <si>
    <t>Agente quimioterapéutico. Se utiliza para el tratamiento de muchos tipos de cáncer como linfomas, cáncer cervical, de cabeza y cuello, y cáncer testicular. Este medicamento también se utiliza para prevenir y tratar la acumulación de líquido en los pulmones provocada por algunos cánceres.</t>
  </si>
  <si>
    <t>Medicamentos y Productos Farmacéuticos,Agentes antitumorales,Antibióticos antineoplásticos,Sulfato de bleomicina,antibioticos antineoplasticos,sulfato de bleomicina,bleomycin sulfate,sulfato de bleomicina,bleomicina,bleomicina clorhidrato,,2620720030,bleomicina sulfato o clorh am 15 mg,2620720000,bleomicina sulfato o clorh am 15 mg,2620720000,bleomicina sulfato o clorh am 15 mg,2620720480,bleomicina sulfato o clorh am 15 mg,2620720060,bleomicina sulfato o clorh am 15 mg</t>
  </si>
  <si>
    <t>Dactinomicina</t>
  </si>
  <si>
    <t>Se usa en combinación con otros medicamentos, cirugía, y/o radioterapia para tratar el tumor de Wilms (un tipo de cáncer de riñón que ocurre en niños) y rabdomiosarcoma (cáncer que se forma en los músculos) en niños. La dactinomicina también se usa en combinación con otros medicamentos para tratar determinados tipos de cáncer testicular y sarcoma de Ewing (un tipo de cáncer en los huesos o en los músculos).</t>
  </si>
  <si>
    <t>Medicamentos y Productos Farmacéuticos,Agentes antitumorales,Antibióticos antineoplásticos,Dactinomicina,antibioticos antineoplasticos,dactinomicina,dactinomycin,dactinomicina,2191500000,dactinomicina fa 0.5 mg i.v.,2191500386,dactinomicina fa 0.5 mg i.v.</t>
  </si>
  <si>
    <t>Daunorubicinas</t>
  </si>
  <si>
    <t>Es quimioterapéutico de la familia antraciclina que se administra como un tratamiento para algunos tipos de cáncer. Es más comúnmente utilizado para tratar ciertos tipos de leucemia (leucemia mieloide aguda y la leucemia linfocítica aguda).</t>
  </si>
  <si>
    <t>Medicamentos y Productos Farmacéuticos,Agentes antitumorales,Antibióticos antineoplásticos,Daunorubicinas,antibioticos antineoplasticos,daunorubicinas,daunorubicins,daunorubicinas,2191505523,daunorrubicina fa 20 mg i.v.,2192167480,idarrubicina fa 10 mg liof. sol. i.v.,2192167000,idarrubicina fa 10 mg liof. sol. i.v.,2191505060,daunorrubicina fa 20 mg i.v.,2191504000,daunorrubicina fa 20 mg i.v.,2191505000,daunorrubicina fa 20 mg i.v.,2191504480,daunorrubicina fa 20 mg i.v.,2191505480,daunorrubicina fa 20 mg i.v.</t>
  </si>
  <si>
    <t>Mitomicina</t>
  </si>
  <si>
    <t>Antibióticos alcaloidales aziridínicos aislados de Streptomyces caespitosus o Streptomyces lavendulae La mitomicina C (MMC) es un agente quimioterapéutico en virtud a su actividad antitumoral y antibiótica. Se administra por via intravenosa para tratar varios tipos de cáncer, tales como carcinoma esofágico,cáncer anal y cáncer de mama. También es utilizado para instilaciones del cáncer de vejiga.</t>
  </si>
  <si>
    <t>Medicamentos y Productos Farmacéuticos,Agentes antitumorales,Antibióticos antineoplásticos,Mitomicina,antibioticos antineoplasticos,mitomicina,mitomycin,mitomicina,mitomicina,2193800610,mitomicina fa 5 mg,2193800000,mitomicina fa 5 mg</t>
  </si>
  <si>
    <t>Mitotano</t>
  </si>
  <si>
    <t>Medicamento antineoplásico utilizado en el tratamiento del carcinoma adrenocortical. Su uso principal es en aquellos pacientes que tienen enfermedad persistente a pesar de la resección quirúrgica, los que no son candidatos para la cirugía, o aquellos que tienen la enfermedad metastásica.</t>
  </si>
  <si>
    <t>Medicamentos y Productos Farmacéuticos,Agentes antitumorales,Antibióticos antineoplásticos,Mitotan,antibioticos antineoplasticos,mitotan,mitotane,mitotan</t>
  </si>
  <si>
    <t>Clorhidrato de mitoxantrona</t>
  </si>
  <si>
    <t>Agente quimioterapéutico. Este medicamento actúa sobre las células que se dividen rápidamente, como las células cancerosas, y finalmente provoca la muerte de estas células. Se utiliza para el tratamiento de leucemia no linfocítica aguda y el cáncer de próstata avanzado. También se utiliza en el tratamiento de ciertos tipos de esclerosis múltiple.</t>
  </si>
  <si>
    <t>Medicamentos y Productos Farmacéuticos,Agentes antitumorales,Antibióticos antineoplásticos,Hidrocloruro de mitoxantrona,antibioticos antineoplasticos,hidrocloruro de mitoxantrona,mitoxantrone hydrochloride,hidrocloruro de mitoxantrona,2195168779,mitoxantrona fa 50 mg/10 ml solucion i.v.,2195165779,mitoxantrona fa 20 mg/10 ml sol. i.v.,2195165226,mitoxantrona fa 20 mg/10 ml sol. i.v.,2195165060,mitoxantrona fa 20 mg/10 ml sol. i.v.,2195165000,mitoxantrona fa 20 mg/10 ml sol. i.v.,2195165030,mitoxantrona fa 20 mg/10 ml sol. i.v.,2195168000,mitoxantrona fa 50 mg/10 ml solucion i.v.</t>
  </si>
  <si>
    <t>Pentostatina</t>
  </si>
  <si>
    <t>Pentostatina (Desoxicoformicina) o también conocida por su nombre comercial Nipent. La pentostatina es un inhibidor de la enzima adenosina desaminasa, responsable de la degradación metabólica de la adenosina, uno de los nucleósidos constituyentes de los ácidos nucleicos o ADN. Es por lo tanto un antimetabolito de ADN.</t>
  </si>
  <si>
    <t>Medicamentos y Productos Farmacéuticos,Agentes antitumorales,Antibióticos antineoplásticos,Pentostatina,antibioticos antineoplasticos,pentostatina,pentostatin,pentostatina</t>
  </si>
  <si>
    <t>Plicamicina</t>
  </si>
  <si>
    <t>Antibiótico antineoplásico producido por Streptomyces plicatus. Es un inhibidor de la síntesis de ARN.</t>
  </si>
  <si>
    <t>Medicamentos y Productos Farmacéuticos,Agentes antitumorales,Antibióticos antineoplásticos,Plicamicina,antibioticos antineoplasticos,plicamicina,plicamycin,plicamicina</t>
  </si>
  <si>
    <t>Sulfato de vincristina</t>
  </si>
  <si>
    <t>Alcaloide de la planta floreciente de nombre vincapervinca (Catharanthus roseus anteriormente Vinca rosea L.). En forma de sulfato de vincristina, es un fármaco utilizado en la leucemia aguda.  El sulfato de vincristina está indicado en leucemia aguda. En combinación con otros oncolíticos se usa para tratar la enfermedad de Hodgkin, linfomas malignos no Hodgkin, rabdomiosarcoma, neuroblastoma, tumor de Wilms, sarcoma osteógeno, cáncer de mama.</t>
  </si>
  <si>
    <t>Medicamentos y Productos Farmacéuticos,Agentes antitumorales,Antibióticos antineoplásticos,Sulfato de vincristina,antibioticos antineoplasticos,sulfato de vincristina,vincristine sulphate,sulfato de vincristina,2628806000,vincristina sulfato fa 1 mg solucion via adm. i.v.,2628803000,vincristina sulfato fa 1 mg solucion via adm. i.v.,2628802431,vincristina sulfato fa 1 mg i.v. c/ diluyente o solucion,2628803060,vincristina sulfato fa 1 mg solucion via adm. i.v.,2628803480,vincristina sulfato fa 1 mg solucion via adm. i.v.,2628802480,vincristina sulfato fa 1 mg i.v. c/ diluyente o solucion,2628804480,vincristina sulfato fa 1 mg c/diluyente i.v.,2628802000,vincristina sulfato fa 1 mg i.v. c/ diluyente o solucion,2628800480,vincristina sulfato fa 1 mg i.v. c/ diluyente o solucion,2628800000,vincristina sulfato fa 1 mg i.v. c/ diluyente o solucion,2628804000,vincristina sulfato fa 1 mg c/diluyente i.v.</t>
  </si>
  <si>
    <t>Epirubicina</t>
  </si>
  <si>
    <t>Fármaco de quimioterapia anticanceroso ("antineoplásico" o "citotóxico"). Este medicamento se clasifica como "antibiótico antitumoral de antraciclina".</t>
  </si>
  <si>
    <t>Medicamentos y Productos Farmacéuticos,Agentes antitumorales,Antibióticos antineoplásticos,Epirubicina,antibioticos antineoplasticos,epirubicina,epirubicin,epirubicina</t>
  </si>
  <si>
    <t>Clorhidrato de doxorubicina</t>
  </si>
  <si>
    <t>Medicamento que se usa para tratar muchos tipos de cáncer y que está en estudio para el tratamiento de otros tipos de cáncer. El clorhidrato de doxorrubicina se elabora con las bacterias Streptomyces peucetius. Daña el ADN y puede destruir las células cancerosas. Es un tipo de antibiótico antitumoral de antraciclina. También se llama Adriamicina PFS, Adriamicina RDF, doxorrubicina, hidroxidaunorubicina, y Rubex.</t>
  </si>
  <si>
    <t>Medicamentos y Productos Farmacéuticos,Agentes antitumorales,Antibióticos antineoplásticos,Clorhidrato de doxorubicina,antibioticos antineoplasticos,clorhidrato de doxorubicina,doxorubicin hydrochloride,clorhidrato de doxorubicina,2620930000,doxorrubicina fa 50 mg sol i.v.,2620930480,doxorrubicina fa 50 mg sol i.v.,2621860480,doxorrubicina fa 10 mg sol iv.,2621861000,doxorrubicina fa 10 mg solucion i.v.,2621861480,doxorrubicina fa 10 mg solucion i.v.,2621865000,epidoxorrubicina fa 10 mg sol. i.v.,2621865480,epidoxorrubicina fa 10 mg sol. i.v.,2621860000,doxorrubicina fa 10 mg sol iv.,2191860030,doxorrubicina fa 10 mg sol iv,2191865480,epidoxorrubicina fa 10 mg sol. i.v.,2190930480,doxorrubicina fa 50 mg sol v.i.,2191860000,doxorrubicina fa 10 mg sol iv.,2191865000,epidoxorrubicina fa 10 mg sol. i.v.,2190930226,doxorrubicina fa 50 mg sol v.i.,2191860480,doxorrubicina fa 10 mg sol iv.,2191860060,doxorrubicina fa 10 mg sol iv.,2190930060,doxorrubicina fa 50 mg sol v.i.,2190930030,doxorrubicina fa 50 mg sol v.i.,2190930000,doxorrubicina fa 50 mg sol v.i.</t>
  </si>
  <si>
    <t>Pirarubicina</t>
  </si>
  <si>
    <t xml:space="preserve">Fármaco atraciclina.  Es un análogo del antibiótico doxorubicin antraciclina doxorrubicina.  La Pirarubicina se intercala en el AND e interactúa con la topoisomerasa II, de esa forma inhabilita la replicación y reparación del AND y la síntesis del RNA y de las proteínas.  </t>
  </si>
  <si>
    <t>Medicamentos y Productos Farmacéuticos,Agentes antitumorales,Antibióticos antineoplásticos,Pirarubicina,antibioticos antineoplasticos,pirarubicina,pirarubicin,pirarubicina</t>
  </si>
  <si>
    <t>Alemtuzumab</t>
  </si>
  <si>
    <t>Medicamento que pertenece a la familia de los anticuerpos monoclonales y se emplea en el tratamiento de la leucemia linfocítica crónica, linfoma cutáneo de células T y linfoma de células T. También se utiliza en algunos protocolos terapéuticos del trasplante de médula ósea y el trasplante de riñón.</t>
  </si>
  <si>
    <t>Medicamentos y Productos Farmacéuticos,Agentes antitumorales,Antibióticos antineoplásticos,Alemtuzumab,antibioticos antineoplasticos,alemtuzumab,alemtuzumab,alemtuzumab</t>
  </si>
  <si>
    <t>Clorhidrato de doxorrubicina liposomal</t>
  </si>
  <si>
    <t>Medicamento contra el cáncer, que está contenida en partículas diminutas semejantes a la grasa. Puede tener menos efectos secundarios y ser más eficaz que la doxorrubicina. El clorhidrato de doxorrubicina liposomal se usa para tratar el cáncer de ovarios, el sarcoma de Kaposi relacionado con el SIDA y el mieloma múltiple en pacientes cuya enfermedad no ha mejorado después del tratamiento con otros medicamentos contra el cáncer.</t>
  </si>
  <si>
    <t>Medicamentos y Productos Farmacéuticos,Agentes antitumorales,Antibióticos antineoplásticos,Clorhidrato de doxorubicina liposomal,antibioticos antineoplasticos,clorhidrato de doxorubicina liposomal,doxorubicin hydrochloride liposomal,clorhidrato de doxorubicina liposomal</t>
  </si>
  <si>
    <t>Epirubicina hidrocloruro</t>
  </si>
  <si>
    <t>Medicamento usado en combinación con otros medicamentos para tratar el cáncer de seno (mama) en etapa (estadio) inicial que se ha diseminado hacia los ganglios linfáticos. También está en estudio para el tratamiento de otros tipos de cáncer. El clorhidrato de epirubicina es un tipo de antibiótico de antraciclina. También se llama Ellence y epirrubicina.</t>
  </si>
  <si>
    <t>Medicamentos y Productos Farmacéuticos,Agentes antitumorales,Antibióticos antineoplásticos,Clorhidrato de epirubicina,antibioticos antineoplasticos,clorhidrato de epirubicina,epirubicin hydrochloride,clorhidrato de epirubicina</t>
  </si>
  <si>
    <t>Rituximab</t>
  </si>
  <si>
    <t>Medicamento que se usa para tratar ciertos tipos de linfoma no Hodgkin de células B. También se usa con otros medicamentos en el tratamiento de la leucemia linfocítica crónica y la artritis reumatoide. Está en estudio para el tratamiento de otros tipos de cáncer y otras afecciones. El rituximab se une a la proteína CD20, que se encuentra en las células B, y puede destruir células cancerosas. También se llama Rituxan.</t>
  </si>
  <si>
    <t>Medicamentos y Productos Farmacéuticos,Agentes antitumorales,Antibióticos antineoplásticos,Rituximab,antibioticos antineoplasticos,rituximab,rituximab,rituximab</t>
  </si>
  <si>
    <t>Trastuzumab</t>
  </si>
  <si>
    <t>Medicamento que se usa para tratar el cáncer de mama que es positivo al HER2 (expresa el receptor 2 del factor de crecimiento epidérmico humano). También se usa con otros medicamentos para tratar el cáncer de estómago que es positivo al HER2, que todavía no fue tratado y se diseminó hasta otras partes del cuerpo. Está en estudio para el tratamiento de otros tipos de cáncer. El trastuzumab se une al HER2 en la superficie de las células cancerosas que son positivas al HER y puede destruirlas. Es un tipo de anticuerpo monoclonal. También se llama Herceptin</t>
  </si>
  <si>
    <t>Medicamentos y Productos Farmacéuticos,Agentes antitumorales,Antibióticos antineoplásticos,Trastuzumab,antibioticos antineoplasticos,trastuzumab,trastuzumab,trastuzumab</t>
  </si>
  <si>
    <t>Valrubicina</t>
  </si>
  <si>
    <t>Medicamento que se usa en el tratamiento del cáncer de vejiga que no responde al BCG (Bacilo de Calmette Guérin). Es una antraciclina y es un tipo de antibiótico antitumoral. También se llama AD 32.</t>
  </si>
  <si>
    <t>Medicamentos y Productos Farmacéuticos,Agentes antitumorales,Antibióticos antineoplásticos,Valrubicina,antibioticos antineoplasticos,valrubicina,valrubicin,valrubicina</t>
  </si>
  <si>
    <t>Clorhidrato de idarrubicina</t>
  </si>
  <si>
    <t xml:space="preserve">
Antimitótico y citotóxico. Actúa intercalándose con el ADN e interacciona con la topoisomerasa II, y tiene un efecto inhibitorio sobre la síntesis del ác. nucleico. Inducción de remisión en pacientes con leucemia aguda no linfocítica sin tratamiento previo, recurrente o refractaria (LANL).</t>
  </si>
  <si>
    <t>Medicamentos y Productos Farmacéuticos,Agentes antitumorales,Antibióticos antineoplásticos,Hidrocloruro de idarubicina,antibioticos antineoplasticos,hidrocloruro de idarubicina,idarubicin hydrochloride,hidrocloruro de idarubicina</t>
  </si>
  <si>
    <t>Anastrozol</t>
  </si>
  <si>
    <t>Medicamento contra el cáncer que se usa para disminuir la producción de estrógeno y suprimir el crecimiento de tumores que necesitan del estrógeno para crecer. Es un tipo de inhibidor no esteroideo de la aromatasa.</t>
  </si>
  <si>
    <t xml:space="preserve">Medicamentos y Productos Farmacéuticos,Agentes antitumorales,Hormonas y antihormonas,Anastrozol,hormonas y antihormonas,anastrozol,anastrozole,anastrozol,arimidex, anastrozol
</t>
  </si>
  <si>
    <t>Bicalutamida</t>
  </si>
  <si>
    <t>Medicamento (hormona liberadora de la hormona luteinizante [LHRH, por sus siglas en inglés], como leuprolida o goserelina) para tratar el cáncer de próstata metastático (cáncer que empieza en la próstata y se propaga a otras partes del cuerpo). La bicalutamida pertenece a una clase de medicamentos llamados antiandrógenos no esteroides. </t>
  </si>
  <si>
    <t xml:space="preserve">Medicamentos y Productos Farmacéuticos,Agentes antitumorales,Hormonas y antihormonas,Bicalutamida,hormonas y antihormonas,bicalutamida,bicalutamide,bicalutamida,casodex, bicalutamida
</t>
  </si>
  <si>
    <t>Fosfato sódico de estramustina</t>
  </si>
  <si>
    <t>Agente quimioterapéutico. Este medicamento reduce el crecimiento de las células cancerosas. Este medicamento se utiliza en el tratamiento del cáncer de próstata.</t>
  </si>
  <si>
    <t>Medicamentos y Productos Farmacéuticos,Agentes antitumorales,Hormonas y antihormonas,Fosfato de estramustina sódico,hormonas y antihormonas,fosfato de estramustina sodico,estramustine phosphate sodium,fosfato de estramustina sodico</t>
  </si>
  <si>
    <t>Flutamida</t>
  </si>
  <si>
    <t>Se usa junto con un agonista de la hormona liberadora de la hormona luteinizante (LHRH, por sus siglas en inglés; un tipo de inyección hormonal, como leuprolida [Lupron, Eligard], goserelina [Zoladex] o triptorelina [Trelstar]) para tratar ciertos tipos de cáncer de próstata. La flutamida pertenece a una clase de medicamentos llamados antiandrógenos no esteroides.</t>
  </si>
  <si>
    <t>Medicamentos y Productos Farmacéuticos,Agentes antitumorales,Hormonas y antihormonas,Flutamida,hormonas y antihormonas,flutamida,flutamide,flutamida,2192173779,flutamida cm o cp 250 mg,2192174000,flutamida cm o cp 250 mg,2192173060,flutamida cm o cp 250 mg,2192173000,flutamida cm o cp 250 mg,2192170060,flutamida cm o cp 250 mg,2192170779,flutamida cm o cp 250 mg,2192170000,flutamida cm o cp 250 mg</t>
  </si>
  <si>
    <t>Acetato de goserelina</t>
  </si>
  <si>
    <t>Pertenece a un grupo de fármacos denominados anti-hormonales, lo que significa que afecta los niveles de diferentes hormonas que son sustancias químicas naturales producidas por el organismo. En varones, reducirá los niveles de la hormona masculina, testosterona y, en mujeres, los de la hormona femenina, estrógeno.</t>
  </si>
  <si>
    <t xml:space="preserve">Medicamentos y Productos Farmacéuticos,Agentes antitumorales,Hormonas y antihormonas,Acetato de goserelina,hormonas y antihormonas,acetato de goserelina,goserelin acetate,acetato de goserelina,zoladex, acetato de goserelina
</t>
  </si>
  <si>
    <t>Clorhidrato de irinotecan</t>
  </si>
  <si>
    <t>Agente quimioterapéutico. Se utiliza en el tratamiento del cáncer de colon y recto.</t>
  </si>
  <si>
    <t>Medicamentos y Productos Farmacéuticos,Agentes antitumorales,Hormonas y antihormonas,Hidrocloruro de irinotecan,hormonas y antihormonas,hidrocloruro de irinotecan,irinotecan hydrochloride,hidrocloruro de irinotecan</t>
  </si>
  <si>
    <t>Acetato de leuprolide</t>
  </si>
  <si>
    <t>Análogo sintético de una hormona conocida como GnRH. Se administra por vía subcutánea y se utiliza en el tratamiento hormonal del cáncer de próstata o cáncer de mama, así como en el tratamiento de la endometriosis y la pubertad precoz.</t>
  </si>
  <si>
    <t>Medicamentos y Productos Farmacéuticos,Agentes antitumorales,Hormonas y antihormonas,Acetato de leuprolida,hormonas y antihormonas,acetato de leuprolida,leuprolide acetate,acetato de leuprolida,lupron</t>
  </si>
  <si>
    <t>Nilutamida</t>
  </si>
  <si>
    <t>Fármaco de terapia hormonal. Está clasificada como un "antiandrógeno." Puede administrarse en combinación un "agonista de la LHRD", otro tipo de terapia hormonal. </t>
  </si>
  <si>
    <t>Medicamentos y Productos Farmacéuticos,Agentes antitumorales,Hormonas y antihormonas,Nilutamida,hormonas y antihormonas,nilutamida,nilutamide,nilutamida</t>
  </si>
  <si>
    <t>Tamoxifeno</t>
  </si>
  <si>
    <t>Medicamento que se emplea como terapia complementaria para el cáncer de mama. Su utiliza durante un periodo de 5 años tras finalizar la cirugía y quimioterapia y ha demostrado en diferentes estudios que disminuye considerablemente la probabilidad de que se produzca una recidiva del tumor.</t>
  </si>
  <si>
    <t>Medicamentos y Productos Farmacéuticos,Agentes antitumorales,Hormonas y antihormonas,Tamoxifeno,hormonas y antihormonas,tamoxifeno,tamoxifen,tamoxifeno,2195601000,tamoxifeno cm 20 mg,nolvadex, tamoxifeno
,2195600779,tamoxifeno cm 20 mg,2195600000,tamoxifeno cm 20 mg,2195600060,tamoxifeno cm 20 mg,2195610000,tamoxifeno cm 20 mg,2195610431,tamoxifeno cm 20 mg</t>
  </si>
  <si>
    <t>Testolactona</t>
  </si>
  <si>
    <t>Inhibidor de la aromatasa que bloquea la producción de hormonas estrogénicas y se utiliza además de en el tratamiento de determinados cánceres de mama, para frenar el desarrollo de la pubertad en pacientes con el síndrome de McCune-Albright.</t>
  </si>
  <si>
    <t>Medicamentos y Productos Farmacéuticos,Agentes antitumorales,Hormonas y antihormonas,Testolactona,hormonas y antihormonas,testolactona,testolactone,testolactona</t>
  </si>
  <si>
    <t>Clorhidrato de topotecan</t>
  </si>
  <si>
    <t xml:space="preserve">Agente quimioterapéutico. Se utiliza para el tratamiento del cáncer de pulmón de células pequeñas.  </t>
  </si>
  <si>
    <t>Medicamentos y Productos Farmacéuticos,Agentes antitumorales,Hormonas y antihormonas,Hidrocloruro de topotecan,hormonas y antihormonas,hidrocloruro de topotecan,topotecan hydrochloride,hidrocloruro de topotecan,hycamtin 4 mg. x 1 amp.</t>
  </si>
  <si>
    <t>Sulfato de vinblastina</t>
  </si>
  <si>
    <t>Agente quimioterapéutico. Este medicamento reduce el crecimiento de las células cancerosas. Este medicamento se utiliza en el tratamiento de varios tipos de cánceres, tales como el cáncer de mama, testículos, linfoma no Hodgkin, mal de Hodgkin y sarcoma.</t>
  </si>
  <si>
    <t>Medicamentos y Productos Farmacéuticos,Agentes antitumorales,Hormonas y antihormonas,Sulfato de vinblastina,hormonas y antihormonas,sulfato de vinblastina,vinblastine sulfate,sulfato de vinblastina,2628720000,vinblastina sulfato am o fa 10 mg,2628720431,vinblastina sulfato am o fa 10 mg,2628720060,vinblastina sulfato am o fa 10 mg,2628720000,vinblastina sulfato am o fa 10 mg,2628720214,vinblastina sulfato am o fa 10 mg</t>
  </si>
  <si>
    <t>El sulfato de vincristina está indicado en leucemia aguda. En combinación con otros oncolíticos se usa para tratar la enfermedad de Hodgkin, linfomas malignos no Hodgkin, rabdomiosarcoma, neuroblastoma, tumor de Wilms, sarcoma osteógeno, cáncer de mama.</t>
  </si>
  <si>
    <t>Medicamentos y Productos Farmacéuticos,Agentes antitumorales,Hormonas y antihormonas,Sulfato de vincristina,hormonas y antihormonas,sulfato de vincristina,vincristine sulfate,sulfato de vincristina</t>
  </si>
  <si>
    <t>Tartrato de vinorelbina</t>
  </si>
  <si>
    <t>Pertenece a una clase de medicamentos conocidos como alcaloides de vinca; desacelera o detiene el crecimiento de las células cancerígenas en su cuerpo.</t>
  </si>
  <si>
    <t>Medicamentos y Productos Farmacéuticos,Agentes antitumorales,Hormonas y antihormonas,Tartrato de vinorelbina,hormonas y antihormonas,tartrato de vinorelbina,vinorelbine tartrate,tartrato de vinorelbina,2628820000,vinorelbina fa 10 mg/1 ml solucion i.v.,2628825226,vinorelbina fa 50 mg/5 ml solucion i.v.,2628825000,vinorelbina fa 50 mg/5 ml solucion i.v.,2628820226,vinorelbina fa 10 mg/1 ml solucion i.v.</t>
  </si>
  <si>
    <t>Triptorelina</t>
  </si>
  <si>
    <t>Medicamento que cuando se administra continuamente a dosis terapéuticas, inhibe la secreción de ciertas hormonas (LH,FSH) disminuyendo así los niveles de testosterona en los hombres y de estrógeno en las mujeres, por lo que se utiliza en el tratamiento del cáncer de próstata, endometriosis, miomas uterinos y pubertad precoz.</t>
  </si>
  <si>
    <t>Medicamentos y Productos Farmacéuticos,Agentes antitumorales,Hormonas y antihormonas,Triptorelina,hormonas y antihormonas,triptorelina,triptorelin,triptorelina</t>
  </si>
  <si>
    <t>Buserelina</t>
  </si>
  <si>
    <t>Análogo de la hormona liberadora de gonadotropinas natural (gonadorrelina; GnRH; LHRH), con una marcada actividad biológica. El efecto farmacológico inicial de la buserelina consiste en la estimulación de la liberación de gonadotropinas y de la secreción de testosterona.</t>
  </si>
  <si>
    <t>Medicamentos y Productos Farmacéuticos,Agentes antitumorales,Hormonas y antihormonas,Buserelina,hormonas y antihormonas,buserelina,buserelin,buserelina</t>
  </si>
  <si>
    <t>Citrato de toremifeno</t>
  </si>
  <si>
    <t>Modulador oral selectivo del receptor de estrógeno (SERM), que ayuda a oponerse a las acciones de los estrógenos en el cuerpo. Con licencia en los Estados Unidos bajo el nombre de marca Fareston, el citrato de toremifeno es aprobado por la FDA para su uso en el cáncer de mama avanzado (metastásico). También se están evaluando para la prevención de cáncer de próstata bajo el nombre de marca Acapodene.</t>
  </si>
  <si>
    <t>Medicamentos y Productos Farmacéuticos,Agentes antitumorales,Hormonas y antihormonas,Citrato de toremifeno,hormonas y antihormonas,citrato de toremifeno,toremifene citrate,citrato de toremifeno</t>
  </si>
  <si>
    <t>Pamoato de triptorelina</t>
  </si>
  <si>
    <t>Medicamento que se utiliza para el tratamiento del cáncer de próstata en el varón, la endometriosis en la mujer y la pubertad precoz en niños. Es un análogo de la hormona liberadora de gonadotropina (GmRH).</t>
  </si>
  <si>
    <t>Medicamentos y Productos Farmacéuticos,Agentes antitumorales,Hormonas y antihormonas,Pamoato de triptorelina,hormonas y antihormonas,pamoato de triptorelina,triptorelin pamoate,pamoato de triptorelina</t>
  </si>
  <si>
    <t>Fulvestrant</t>
  </si>
  <si>
    <t>Tratamiento con drogas para el cáncer de mama con receptor hormonal positivo metastásico en mujeres posmenopáusicas con progresión de la enfermedad después de la terapia anti-estrógeno. Es un antagonista de receptor de estrógeno sin los efectos agonistas, que funciona tanto por abajo de la regulación y degradantes por el receptor de estrógeno.  Se administra como una inyección una vez al mes.</t>
  </si>
  <si>
    <t>Medicamentos y Productos Farmacéuticos,Agentes antitumorales,Hormonas y antihormonas,Fulvestrant,hormonas y antihormonas,fulvestrant,fulvestrant,fulvestrant</t>
  </si>
  <si>
    <t>Letrozol</t>
  </si>
  <si>
    <t>Medicamento que pertenece al grupo de los inhibidores de aromatasa para el tratamiento de cáncer de mama hormonalmente-sensible después de cirugía.</t>
  </si>
  <si>
    <t>Medicamentos y Productos Farmacéuticos,Agentes antitumorales,Hormonas y antihormonas,Letrozol,hormonas y antihormonas,letrozol,letrozole,letrozol</t>
  </si>
  <si>
    <t>Citrato de tamoxifeno</t>
  </si>
  <si>
    <t>Se usa para tratar el cáncer de mama que se ha diseminado a otras partes del cuerpo (cáncer metastásico de mama), para tratar el cáncer de mama en algunos pacientes después de la cirugía y la radioterapia, y para reducir el riesgo de cáncer de mama en pacientes de alto riesgo.</t>
  </si>
  <si>
    <t>Medicamentos y Productos Farmacéuticos,Agentes antitumorales,Hormonas y antihormonas,Citrato de tamoxifeno,hormonas y antihormonas,citrato de tamoxifeno,tamoxifen citrate,citrato de tamoxifeno</t>
  </si>
  <si>
    <t>Asparaginasa</t>
  </si>
  <si>
    <t>Medicamento que se usa para tratar la leucemia linfoblástica aguda (LLA) y que está en estudio para el tratamiento de algunos otros tipos de cáncer. Es una enzima que se toma de la bacteria Escherichia coli (E. coli). Descompone el aminoácido asparagina y puede impedir la formación de las células tumorales que necesitan asparagina para crecer. También se llama Elspar y L-asparaginasa.</t>
  </si>
  <si>
    <t>Medicamentos y Productos Farmacéuticos,Agentes antitumorales,Productos antitumorales naturales,Asparagina,productos antitumorales naturales,asparagina,asparaginase,asparagina,2625644000,asparaginasa am 10.000 ui</t>
  </si>
  <si>
    <t>Docetaxel</t>
  </si>
  <si>
    <t>Medicamento que se usa para tratar ciertos tipos de cáncer de mama, estómago, pulmón, próstata, y cabeza y cuello. También está en estudio para el tratamiento de otros tipos de cáncer. El docetaxel destruye las células al impedir que se multipliquen. Es un tipo de taxano. También se llama Taxotere.</t>
  </si>
  <si>
    <t>Medicamentos y Productos Farmacéuticos,Agentes antitumorales,Productos antitumorales naturales,Docetaxel,productos antitumorales naturales,docetaxel,docetaxel,docetaxel,2193680000,docetaxel fa 80 mg c/solvente</t>
  </si>
  <si>
    <t>Paclitaxel</t>
  </si>
  <si>
    <t>Medicamento usado para tratar el cáncer de mama, el cáncer de ovario y el sarcoma de Kaposi relacionado con el SIDA. También se usa junto con otro medicamento para tratar el cáncer de pulmón de células no pequeñas. Asimismo, el paclitaxel está en estudio para el tratamiento de otros tipos de cáncer. Impide la formación de células porque bloquea su multiplicación y puede destruir células cancerosas. Es un tipo de antimitótico. También se llama Taxol.</t>
  </si>
  <si>
    <t>Medicamentos y Productos Farmacéuticos,Agentes antitumorales,Productos antitumorales naturales,Paclitaxel,productos antitumorales naturales,paclitaxel,paclitaxel,paclitaxel</t>
  </si>
  <si>
    <t>Porfímero sódico</t>
  </si>
  <si>
    <t>Medicamento que se usa para tratar algunos tipos de cáncer. Cuando las células cancerosas lo absorben y se exponen a la luz, el porfímero sódico se vuelve activo y destruye las células cancerosas. Es un tipo de medicamento de la terapia fotodinámica. También se llama Photofrin.</t>
  </si>
  <si>
    <t>Medicamentos y Productos Farmacéuticos,Agentes antitumorales,Productos antitumorales naturales,Porfímero sódico,productos antitumorales naturales,porfimero sodico,porfimer sodium,porfimero sodico</t>
  </si>
  <si>
    <t>Pegaspargasa</t>
  </si>
  <si>
    <t>Medicamento que se usa para tratar la leucemia linfoblástica aguda (LLA). Es una forma del medicamento asparaginasa unido a una sustancia que se llama PEG, que permite que el medicamento permanezca en el cuerpo por más tiempo. La asparaginasa es una enzima que descompone el aminoácido asparagina y puede impedir la formación de las células tumorales que necesitan de la asparagina para crecer. Es un tipo de inhibidor de la síntesis de proteínas. También se llama Oncaspar y PEG-asparaginasa.</t>
  </si>
  <si>
    <t>Medicamentos y Productos Farmacéuticos,Agentes antitumorales,Productos antitumorales naturales,Pegaspargase,productos antitumorales naturales,pegaspargase,pegaspargase,pegaspargase,2625646000,peg-asparaginasa fa 3750 ui/vial,2625645000,pegaspargasa (oncaspar) fa</t>
  </si>
  <si>
    <t>Fenilbutirato de sodio</t>
  </si>
  <si>
    <t>Medicamento utilizado frecuentemente en el tratamiento de los trastornos del ciclo de la urea. A su vez, es un medicamento huérfano que está indicado en los trastornos del ciclo de la urea, ya que permite reducir las concentraciones plasmáticas elevadas de amoníaco y de glutamina, y supone el seguimiento de por vida del tratamiento, a menos que se opte por un trasplante hepático.</t>
  </si>
  <si>
    <t>Medicamentos y Productos Farmacéuticos,Agentes antitumorales,Productos antitumorales naturales,Fenilbutirato sódico,productos antitumorales naturales,fenilbutirato sodico,sodium phenylbutyrate,fenilbutirato sodico</t>
  </si>
  <si>
    <t>Adenosina</t>
  </si>
  <si>
    <t>Nucleósido formado de la unión de la adenina con un anillo de ribosa (también conocido como ribofuranosa) a través de un enlace glucosídico β-N9. Es una purina endógena sintetizada de la degradación de aminoácidos como metionina,treonina, valina e isoleucina así como de AMP.</t>
  </si>
  <si>
    <t>Medicamentos y Productos Farmacéuticos,Medicamentos cardiovasculares,Agentes antiarritmia,Adenosina,agentes antiarritmia,adenosina,adenosine,adenosina,adenosima,adenosina,,2160081000,adenosina fc 6 mg/2 ml,2160080000,adenosina fc 6 mg/2 ml</t>
  </si>
  <si>
    <t>Digoxina</t>
  </si>
  <si>
    <t>Glucósido cardiotónico, usado como agente antiarrítmico en la insuficiencia cardíaca y otros trastornos cardíacos.</t>
  </si>
  <si>
    <t>Medicamentos y Productos Farmacéuticos,Medicamentos cardiovasculares,Agentes antiarritmia,Digoxina,agentes antiarritmia,digoxina,digoxin,digoxina,2141897000,digoxina cm 0.25 mg,2141901000,digoxina cm 0.25 mg,2171982000,digoxina 0.75 mg/1ml fc gotario 10 ml,2171984000,digoxina 0,05 mg/1 ml solucion oral fc 60 ml</t>
  </si>
  <si>
    <t>Gluconato de quinidina</t>
  </si>
  <si>
    <t>Agente antiarrítmico. Ayuda al corazón recuperar el ritmo cardiaco normal. Este medicamento también ayuda a desacelerar los latidos cardiacos rápidos.</t>
  </si>
  <si>
    <t>Medicamentos y Productos Farmacéuticos,Medicamentos cardiovasculares,Agentes antiarritmia,Gluconato de quinidina,agentes antiarritmia,gluconato de quindiana,quinidine gluconate,gluconato de quinidina</t>
  </si>
  <si>
    <t>Flecainida</t>
  </si>
  <si>
    <t>Agente antiarrítmico clase Ic usado para prevenir y tratar arritmias cardiacas. Se usa en el tratamiento de una diversidad de arritmias cardíacas, incluyendo fibrilación auricular paroxística (palpitación episódica irregular originado en la cámara superior del corazón), taquicardia supraventricular paroxística (palpitación subita episódica pero regular del atrio) y taquicardia ventricular (ritmos rápidos de la cámara inferior del corazón). </t>
  </si>
  <si>
    <t>Medicamentos y Productos Farmacéuticos,Medicamentos cardiovasculares,Agentes antiarritmia,Flecainida,agentes antiarritmia,flecainida,flecainide,flecainida</t>
  </si>
  <si>
    <t>Clorhidrato de sotalol</t>
  </si>
  <si>
    <t>El SOTALOL es un beta-bloqueante. Los beta-bloqueantes reducen la carga de trabajo del corazón y lo ayudan a latir más regularmente. Este medicamento se usa para tratar problemas del ritmo cardiaco y puede reducir los latidos cardiacos rápidos. Este medicamento puede ayudar al corazón a recuperar el ritmo cardiaco normal y a mantenerlo.</t>
  </si>
  <si>
    <t>Medicamentos y Productos Farmacéuticos,Medicamentos cardiovasculares,Agentes antiarritmia,Clorhidrato de sotalol,agentes antiarritmia,clorhidrato de sotalol,sotalol hydrochloride,clorhidrato de sotalol</t>
  </si>
  <si>
    <t>Clorhidrato de hidroquinidina</t>
  </si>
  <si>
    <t>Antiarrítmico de tipo Ia. Bloquea el estado abierto del canal de Na+, deprime la contractilidad cardiaca por bloquear los canales de Ca2+ y prolonga la duracion del potencial de accion por bloquear varios canales de K+. Presenta tambien acciones antimuscarinicas y bloqueantes alfa-adrenérgicas, que producen aumento de la frecuencia sinusal, y de la velocidad de conduccion en el nodo AV y vasodilatación.</t>
  </si>
  <si>
    <t>Medicamentos y Productos Farmacéuticos,Medicamentos cardiovasculares,Agentes antiarritmia,Clorhidrato de hidroquinidina,agentes antiarritmia,clorhidrato de hidroquinidina,hydroquinidine hydrochloride,clorhidrato de hidroquinidina,2146875000,quinidina cm 200 mg,2164873000,quinidina gluconato am 80 mg/ml i.v.</t>
  </si>
  <si>
    <t>Propafenona</t>
  </si>
  <si>
    <t>Se utiliza para tratar la arritmia (latidos cardíacos irregulares) y para mantener una frecuencia cardíaca normal. La propafenona pertenece a una clase de medicamentos llamados antiarrítmicos. Funciona actuando sobre el músculo del corazón para mejorar el ritmo cardíaco.</t>
  </si>
  <si>
    <t>Medicamentos y Productos Farmacéuticos,Medicamentos cardiovasculares,Agentes antiarritmia,Propafenona,agentes antiarritmia,propafenona,propafenone,propafenona</t>
  </si>
  <si>
    <t>Disopiramida</t>
  </si>
  <si>
    <t>La disopiramida en forma de fosfato tiene propiedades estabilizantes de las membranas en reposo y se presenta en forma inyectable, presentación que es utilizada en servicios de urgencia cardiológica para pacientes en estado crítico.</t>
  </si>
  <si>
    <t>Medicamentos y Productos Farmacéuticos,Medicamentos cardiovasculares,Agentes antiarritmia,Disopiramida,agentes antiarritmia,disopiramida,disopyramide,disopiramida</t>
  </si>
  <si>
    <t>Clorhidrato de amiodarona</t>
  </si>
  <si>
    <t>Agente antiarrítmico usado en varios tipos de taquiarritmias tanto ventriculares como supraventriculares.</t>
  </si>
  <si>
    <t>Medicamentos y Productos Farmacéuticos,Medicamentos cardiovasculares,Agentes antiarritmia,Clorhidrato de amiodarona,agentes antiarritmia,clorhidrato de amiodarona,amiodarone hydrochloride,clorhidrato de amiodarona,amiodarona,amioradona,,2140365000,amiodarona clorhidrato cm 200 mg,2160235000,amiodarona clorhidrato 150 mg/3 ml,2140366000,amiodarona clorhidrato cm 200 mg,2140364000,amiodarona clorhidrato cm 200 mg,2160236000,amiodarona clorhidrato 150 mg/3 ml</t>
  </si>
  <si>
    <t>Tosilato de bretilio</t>
  </si>
  <si>
    <t>Medicamentoque actúa como agente antiarrítmico—clase III—y bloquea la liberación de noradrenalina del sistema nervioso simpático periférico y se indica en medicina para el tratamiento de la taquicardia ventricularaguda y la potencialmente mortal fibrilación ventricular, por lo general cuando la lidocaína y la cardioversión eléctrica han resultado fallidos.</t>
  </si>
  <si>
    <t>Medicamentos y Productos Farmacéuticos,Medicamentos cardiovasculares,Agentes antiarritmia,Tosilato de bretilio,agentes antiarritmia,tosilato de bretilio,bretylium tosylate,tosilato de bretilio</t>
  </si>
  <si>
    <t>Fosfato de disopiramida</t>
  </si>
  <si>
    <t>Medicamentos y Productos Farmacéuticos,Medicamentos cardiovasculares,Agentes antiarritmia,Fosfato de disopiramida,agentes antiarritmia,fosfato de disopiramida,disopyramide phosphate,fosfato de disopiramida</t>
  </si>
  <si>
    <t>Dofetilida</t>
  </si>
  <si>
    <t>Agente antiarrítmico. Este medicamento ayuda al corazón a latir normal. Este medicamento también ayuda a desacelerar los latidos cardiacos rápidos.</t>
  </si>
  <si>
    <t>Medicamentos y Productos Farmacéuticos,Medicamentos cardiovasculares,Agentes antiarritmia,Dofetilida,agentes antiarritmia,dofetilida,dofetilide,dofetilida</t>
  </si>
  <si>
    <t>Acetato de flecainida</t>
  </si>
  <si>
    <t>Agente antiarrítmico clase Ic usado para prevenir y tratar arritmias cardiacas. Se usa en el tratamiento de una diversidad de arritmias cardíacas, incluyendo fibrilación auricular paroxística (palpitación episódica irregular originado en la cámara superior del corazón), taquicardia supraventricular paroxística (palpitación subita episódica pero regular del atrio) y taquicardia ventricular (ritmos rápidos de la cámara inferior del corazón).</t>
  </si>
  <si>
    <t>Medicamentos y Productos Farmacéuticos,Medicamentos cardiovasculares,Agentes antiarritmia,Acetato de flecainida,agentes antiarritmia,acetato de flecainida,flecainide acetate,acetato de flecainida</t>
  </si>
  <si>
    <t>Ibutilida fumarato</t>
  </si>
  <si>
    <t>Agente antiarrítmico. Este medicamento puede ayudar al corazón latir regularmente. Este medicamento se administra mediante infusión por vía intravenosa. Lo administra un profesional de la salud en un hospital o en un entorno clínico.</t>
  </si>
  <si>
    <t>Medicamentos y Productos Farmacéuticos,Medicamentos cardiovasculares,Agentes antiarritmia,Fumarato de ibutilida,agentes antiarritmia,fumarato de ibutilida,ibutilide fumarate,fumarato de ibutilida</t>
  </si>
  <si>
    <t>Clorhidrato de mexiletina</t>
  </si>
  <si>
    <t>Agente antiarrítmico. Este medicamento se utiliza para el tratamiento del ritmo cardiaco irregular y puede desacelerar el pulso cardiaco rápido. Puede ayudar al corazón a recuperar el ritmo cardiaco normal y a mantenerlo. Debido a que este medicamento puede tener efectos secundarios, este medicamento normalmente se utiliza para problemas del pulso cardiaco con riesgo de muerte.</t>
  </si>
  <si>
    <t>Medicamentos y Productos Farmacéuticos,Medicamentos cardiovasculares,Agentes antiarritmia,Clorhidrato de mexiletina,agentes antiarritmia,clorhidrato de mexiletina,mexiletine hydrochloride,clorhidrato de mexiletina</t>
  </si>
  <si>
    <t>Clorhidrato de moricizina</t>
  </si>
  <si>
    <t>Agente antiarrítmico. Este medicamento se utiliza en el tratamiento del ritmo cardiaco irregular y puede desacelerar los latidos cardíacos rápidos. También puede ayudar al corazón a recuperar el ritmo cardiaco normal y a mantenerlo. Por causa de los efectos secundarios provocados por este medicamento, generalmente se utiliza para los problemas de los latidos cardíacos con riesgo de muerte</t>
  </si>
  <si>
    <t>Medicamentos y Productos Farmacéuticos,Medicamentos cardiovasculares,Agentes antiarritmia,Clorhidrato de moricizina,agentes antiarritmia,clorhidrato de moricizina,moricizine hydrochloride,clorhidrato de moricizina</t>
  </si>
  <si>
    <t>Clorhidrato de procainamida</t>
  </si>
  <si>
    <t xml:space="preserve">Agente antiarrítmico. Ayuda a recuperar el ritmo cardiaco normal. Este medicamento se utiliza para los problemas del ritmo cardiaco con riesgo de muerte.
</t>
  </si>
  <si>
    <t>Medicamentos y Productos Farmacéuticos,Medicamentos cardiovasculares,Agentes antiarritmia,Clorhidrato de procainamida,agentes antiarritmia,clorhidrato de procainamida,procainamide hydrochloride,clorhidrato de procainamida</t>
  </si>
  <si>
    <t>Clorhidrato de propafenona</t>
  </si>
  <si>
    <t>Se utiliza en el tratamiento de taquicardias y taquiarritmias ventriculares extrasístoles ventriculares y supraven­triculares, incluyendo el síndrome de Wolff-Parkinson-White, ya que la PROPAFENONA es un antiarrítmico de clase IC con efectos anestésicos locales y una acción es­ta­bilizadora directa de las membranas de la fibra mio­cárdica</t>
  </si>
  <si>
    <t>Medicamentos y Productos Farmacéuticos,Medicamentos cardiovasculares,Agentes antiarritmia,Clorhidrato de propafenona,agentes antiarritmia,clorhidrato de propafenona,propafenone hydrochloride,clorhidrato de propafenona</t>
  </si>
  <si>
    <t>Quinidina poligalacturonato</t>
  </si>
  <si>
    <t>Fármaco que actúa disminuyendo la velocidad de los impulsos nerviosos del músculo del corazón. Estos impulsos eléctricos son los que controlan la actividad de este órgano, ya que pasan a través del músculo cardiaco y provocan la contracción de las cámaras del corazón (aurículas y ventrículos). La quinidina ayuda a restablecer el ritmo cardíaco. Tiene también propiedades frente a la malaria</t>
  </si>
  <si>
    <t>Medicamentos y Productos Farmacéuticos,Medicamentos cardiovasculares,Agentes antiarritmia,Poligalacturonato de quinidina,agentes antiarritmia,poligalacturonato de quinidina,quinidine polygalacturonate,poligalacturonato de quinidina</t>
  </si>
  <si>
    <t>Clorhidrato de tocainida</t>
  </si>
  <si>
    <t xml:space="preserve">Fármaco antiarrítmico oral del tipo de la lidocaína prescrito para la supresión de arritmias ventriculares sintomáticas. </t>
  </si>
  <si>
    <t>Medicamentos y Productos Farmacéuticos,Medicamentos cardiovasculares,Agentes antiarritmia,Clorhidrato de tocainida,agentes antiarritmia,clorhidrato de tocainida,tocainide hydrochloride,clorhidrato de tocainida</t>
  </si>
  <si>
    <t>Sulfato de quinidina</t>
  </si>
  <si>
    <t xml:space="preserve">Agente antiarrítmico. Ayuda al corazón a recuperar el ritmo cardiaco normal. Este medicamento también ayuda a desacelerar los latidos cardiacos rápidos. Se puede utilizar también para tratar ciertos tipos de malaria.
</t>
  </si>
  <si>
    <t>Medicamentos y Productos Farmacéuticos,Medicamentos cardiovasculares,Agentes antiarritmia,Sulfato de quinidina,agentes antiarritmia,sulfato de quinidina,quinidine sulfate,sulfato de quinidina</t>
  </si>
  <si>
    <t>Nitrato de amilo</t>
  </si>
  <si>
    <t>Es un compuesto químico que se presenta en estado líquido en condiciones normales. Tiene un color amarillo transparente, es altamente volátil, algo tóxico e irritante. Es altamente inflamable y narcótico por inhalación. Al igual que otros nitritos, es también conocido como popper. Su fórmula es C5H11ONO.  El nitrito de amilo fue descubierto en 1844 por el químico francés Antoine-Jérôme Balard y se ha empleado en medicina desde 1867, en el tratamiento de angina de pecho</t>
  </si>
  <si>
    <t>Medicamentos y Productos Farmacéuticos,Medicamentos cardiovasculares,Medicamentos antiangina,Nitrato de amilo,medicamentos antiangina,nitrato de amilo,amyl nitrate,nitrato de amilo</t>
  </si>
  <si>
    <t>Dinitrato de isosorbida</t>
  </si>
  <si>
    <t>Medicamento antianginoso con una acción parecida a la de la nitroglicerina. Su principal acción farmacológica es la relajación del músculo liso vascular, que provoca efecto vasodilatador en las arterias y venas periféricas, predominante en las últimas. Mecanismo de acción: reductor de la demanda de oxígeno por el miocardio y, como consecuencia, mejora el balance o equilibrio oxigenador del músculo cardíaco</t>
  </si>
  <si>
    <t>Medicamentos y Productos Farmacéuticos,Medicamentos cardiovasculares,Medicamentos antiangina,Dinitrato de Isosorbida,medicamentos antiangina,dinitrato de isosorbida,isosorbide dinitrate,dinitrato de isosorbida,isosorbide dinitrato 5mg x 10 comp</t>
  </si>
  <si>
    <t>Nitroglicerina</t>
  </si>
  <si>
    <t>Compuesto orgánico, que se obtiene mezclando ácido nítrico concentrado, ácido sulfúrico y glicerina. Su fórmula molecular es C3H5N3O9. El resultado es altamente explosivo. Es unlíquido a temperatura ambiente, lo cual lo hace altamente sensible a cualquier movimiento, haciendo muy difícil su manipulación, aunque se puede conseguir una estabilidad relativa añadiéndole algunas sustancias, como el aluminio.</t>
  </si>
  <si>
    <t>Medicamentos y Productos Farmacéuticos,Medicamentos cardiovasculares,Medicamentos antiangina,Nitroglicerina,medicamentos antiangina,nitroglicerina,nitroglycerin,nitroglicerina,nitroglicerina,nitroglicerima,,2145610000,nitroglicerina cm ranurado 0.6 mg,nitroglicerina abbott,2163671000,nitroglicerina am 0,5 mg/10 ml,2145609000,nitroglicerina cm ranurado 0,6 mg,2163677000,nitroglicerina am 50 mg/10 ml,2163674000,nitroglicerina am 50 mg/10 ml,2145618000,nitroglicerina cm ranurado 0.6 mg,2145619000,nitroglicerina cm ranurado 0,6 mg,2163673000,nitroglicerina am 50 mg/10 ml</t>
  </si>
  <si>
    <t>Tetranitrato de pentaeritrito</t>
  </si>
  <si>
    <t>Es uno de los más altos explosivos conocidos, con un factor de efectividad relativa (factor E.R.) de 1,66. Es más sensible al choque o a la fricción que el TNT o que el tetril. Nunca se usa solo como potenciador. Se utiliza principalmente como potenciador, en las cargas explosivas de munición de pequeño calibre, en las cargas superiores de los detonadores, en algunas minas terrestres y blindajes y como núcleo explosivo del cordón detonante.</t>
  </si>
  <si>
    <t>Medicamentos y Productos Farmacéuticos,Medicamentos cardiovasculares,Medicamentos antiangina,Tetranitrato de pentaeritritol,medicamentos antiangina,tetranitrato de pentaeritritol,pentaerythritol tetranitrate,tetranitrato de pentaeritritol</t>
  </si>
  <si>
    <t>Nicorandi</t>
  </si>
  <si>
    <t>Fármaco vasodilatador usado para tratar la angina de pecho.</t>
  </si>
  <si>
    <t>Medicamentos y Productos Farmacéuticos,Medicamentos cardiovasculares,Medicamentos antiangina,Nicorandil,medicamentos antiangina,nicorandil,nicorandil,nicorandil</t>
  </si>
  <si>
    <t>Clorhidrato de nicardipina</t>
  </si>
  <si>
    <t>Bloqueador de las canales de calcio. Afecta la cantidad de calcio en las células del corazón y de los músculos. Esto produce una relajación de los vasos sanguíneos, lo que puede reducir la carga de trabajo del corazón. Este medicamento se utiliza para tratar la alta presión sanguínea y el dolor de pecho causado por angina.</t>
  </si>
  <si>
    <t>Medicamentos y Productos Farmacéuticos,Medicamentos cardiovasculares,Medicamentos antiangina,Clorhidrato de nicardipina,medicamentos antiangina,clorhidrato de nicardipina,nicardipine hydrochloride,clorhidrato de nicardipina</t>
  </si>
  <si>
    <t>Molsidomina</t>
  </si>
  <si>
    <t>Profármaco que, tras sufrir diversos procesos metabólicos, genera dos metabolitos activos (SIN-1 y SIN-1A) que contienen un radical R-NNO que accede al interior celular y, bien como tal o al liberar NO, activa la guanililciclasa soluble. Esta activación aumenta la concentración intracelular de GMPc y produce vasodilatación</t>
  </si>
  <si>
    <t>Medicamentos y Productos Farmacéuticos,Medicamentos cardiovasculares,Medicamentos antiangina,Molsidomina,medicamentos antiangina,molsidomina,molsidomine,molsidomina</t>
  </si>
  <si>
    <t>Pralidoxima</t>
  </si>
  <si>
    <t>Derivado del amonio cuaternario, utilizado en la intoxicación por insecticidas organofosforados, que inhiben la colinesterasa por fosforilización del enzima. La pralidoxima revierte este efecto (desfosforilización), además de tener un efecto protector directo sobra la colinesterasa y combinarse con los compuestos organofosforados antes de que se unan al enzima y lo inactiven. </t>
  </si>
  <si>
    <t>Medicamentos y Productos Farmacéuticos,Medicamentos cardiovasculares,Medicamentos antiangina,Pralidoxima,medicamentos antiangina,pralidoxima,pralidoxime,pralidoxima</t>
  </si>
  <si>
    <t>Trimetazidina</t>
  </si>
  <si>
    <t>Fármaco para la angina de pecho, a veces llamados por el nombre de marca MR Vastarel.</t>
  </si>
  <si>
    <t>Medicamentos y Productos Farmacéuticos,Medicamentos cardiovasculares,Medicamentos antiangina,Trimetazidina,medicamentos antiangina,trimetazidina,trimetazidine,trimetazidina</t>
  </si>
  <si>
    <t>Mononitrato de isosorbida</t>
  </si>
  <si>
    <t xml:space="preserve">Fármaco que actúa facilitando la formación de óxido nítrico (NO) en el organismo, lo que provoca la relajación de los vasos sanguíneos, la disminución del trabajo del corazón y el aumento del flujo de sangre que llega al miocardio. Se utiliza para la Angina de pecho: tratamiento y profilaxis.
</t>
  </si>
  <si>
    <t>Medicamentos y Productos Farmacéuticos,Medicamentos cardiovasculares,Medicamentos antiangina,Mononitrato de isosorbida,medicamentos antiangina,mononitrato de isosorbida,isosorbide mononitrate,mononitrato de isosorbida</t>
  </si>
  <si>
    <t>Clorhidrato de bepridil</t>
  </si>
  <si>
    <t>Bloqueadores del canal de calcio. Bepridil relaja (ensancha) sus vasos sanguíneos (venas y arterias), lo cual hace más fácil para su corazón bombear y reduce el esfuerzo que tiene que hacer.
Bepridil se usa para tratar la hipertensión (presión arterial alta) y tratar angina (dolor de pecho).</t>
  </si>
  <si>
    <t>Medicamentos y Productos Farmacéuticos,Medicamentos cardiovasculares,Medicamentos antiangina,Clorhidrato de bepridil,medicamentos antiangina,clorhidrato de bepridil,bepridil hydrochloride,clorhidrato de bepridil</t>
  </si>
  <si>
    <t>Clorhidrato de isoxsuprina</t>
  </si>
  <si>
    <t>Tipo de vasodilatador. Este medicamento se utiliza para el tratamiento de problemas generados por la mala circulación sanguínea. Se utiliza también para tratar los síntomas de ciertos tipos de demencia.</t>
  </si>
  <si>
    <t>Medicamentos y Productos Farmacéuticos,Medicamentos cardiovasculares,Medicamentos antiangina,Clorhidrato de isoxsuprina,medicamentos antiangina,clorhidrato de isoxsuprina,isoxsuprine hydrochloride,clorhidrato de isoxsuprina</t>
  </si>
  <si>
    <t>Diazóxido</t>
  </si>
  <si>
    <t>Activador de los canales de potasio, que causa la relajación del músculo liso local al aumentar la permeabilidad de membrana por los iones potasio.</t>
  </si>
  <si>
    <t>Medicamentos y Productos Farmacéuticos,Medicamentos cardiovasculares,Medicamentos antihipertensivos,Diazoxida,medicamentos antihipertensivos,diazoxida,diazoxide,diazoxida</t>
  </si>
  <si>
    <t>Terazosina</t>
  </si>
  <si>
    <t>La terazosina se usa en hombres para tratar los síntomas de la próstata agrandada (hiperplasia prostática benigna o CHP), que incluyen dificultad para orinar (vacilación, goteo, corriente débil y vaciado incompleto de la vejiga), dolor al orinar y necesidad de orinar con frecuencia y urgencia. </t>
  </si>
  <si>
    <t>Medicamentos y Productos Farmacéuticos,Medicamentos cardiovasculares,Medicamentos antihipertensivos,Terazosina,medicamentos antihipertensivos,terazosina,terazosin,terazosina,hytrin</t>
  </si>
  <si>
    <t>Captopril</t>
  </si>
  <si>
    <t>Inhibidor de la enzima convertidora de angiotensina (IECA) que actúa bloqueando la proteína peptidasa del centro activo de la misma.</t>
  </si>
  <si>
    <t>Medicamentos y Productos Farmacéuticos,Medicamentos cardiovasculares,Medicamentos antihipertensivos,Captopril,medicamentos antihipertensivos,captopril,captopril,captopril,captopril,captocril,,2141281000,captopril cm 25 mg,properil 25 mg.x20 ,2141280000,captopril cm 25 mg,2141282000,captopril cm 25 mg</t>
  </si>
  <si>
    <t>Lisinopril</t>
  </si>
  <si>
    <t>Se usa solo o en combinación con otros medicamentos para tratar la hipertensión, en combinación con otros medicamentos para tratar la insuficiencia cardíaca y para mejorar la supervivencia después de un ataque cardíaco. El lisinopril pertenece a una clase de medicamentos llamados inhibidores de la enzima conversora de angiotensina. Funciona al disminuir ciertos productos químicos que oprimen los vasos sanguíneos, para que la sangre fluya y el corazón bombee de manera más eficiente.</t>
  </si>
  <si>
    <t>Medicamentos y Productos Farmacéuticos,Medicamentos cardiovasculares,Medicamentos antihipertensivos,Lisinoprilo,medicamentos antihipertensivos,lisinoprilo,lisinopril,lisinoprilo,lipreren</t>
  </si>
  <si>
    <t>Felodipino</t>
  </si>
  <si>
    <t>Compuesto que pertenece al grupo de las dihidropiridinas. En farmacología, la felodipina es un medicamentoque actúa como un bloqueador de los canales de calcio de acción duradera usado en medicina como antihipertensivo. Es una dihidropiridina con efectos muy similares al de la nifedipina y la amlodipina con cierta mayor especificidad vascular.</t>
  </si>
  <si>
    <t xml:space="preserve">Medicamentos y Productos Farmacéuticos,Medicamentos cardiovasculares,Medicamentos antihipertensivos,Felodipina,medicamentos antihipertensivos,felodipina,felodipine,felodipina,splendil, felodipina
</t>
  </si>
  <si>
    <t>Isradipina</t>
  </si>
  <si>
    <t>Bloqueador del canal de calcio de la clase dihidropiridina. Por lo general se prescribe para el tratamiento de la hipertensión arterial con el fin de reducir el riesgo de apoplejía y ataque cardíaco.</t>
  </si>
  <si>
    <t>Medicamentos y Productos Farmacéuticos,Medicamentos cardiovasculares,Medicamentos antihipertensivos,Isradipina,medicamentos antihipertensivos,isradipina,isradipine,isradipina</t>
  </si>
  <si>
    <t>Verapamilo</t>
  </si>
  <si>
    <t>Medicamento bloqueador de canales de calcio tipo L, indicado en medicina para el tratamiento de la hipertensión, angina de pecho, trastornos del ritmo cardíaco y, recientemente, para los dolores de cabeza. El verapamilo también ha sido usado como vasodilatador durante la criopreservación de los vasos sanguíneos. Es un antiarrítmico de clase 4, más efectivo que la digoxina en controlar la velocidad de contracción cardíaca</t>
  </si>
  <si>
    <t>Medicamentos y Productos Farmacéuticos,Medicamentos cardiovasculares,Medicamentos antihipertensivos,Verapamilo,medicamentos antihipertensivos,verapamilo,verapamil,verapamilo,2166431000,verapamilo am 5 mg/2 ml,isoptina,2166432000,verapamilo am 5 mg/2 ml,2166430000,verapamilo am 5 mg/2 ml</t>
  </si>
  <si>
    <t>Metildopa</t>
  </si>
  <si>
    <t>Antihipertensivo derivado del aminoácido fenilalanina y agonista de los receptores alfa2 adrenérgicos. La alfametildopa es el antihipertensivo de primera elección para prevenir la preeclampsia y laeclampsia.</t>
  </si>
  <si>
    <t>Medicamentos y Productos Farmacéuticos,Medicamentos cardiovasculares,Medicamentos antihipertensivos,Metildopa,medicamentos antihipertensivos,metildopa,methyldopa,metildopa,2145141000,metildopa cm 250 mg,2145138000,metildopa cm 250 mg,2145140000,metildopa cm 250 mg</t>
  </si>
  <si>
    <t>Carvedilol</t>
  </si>
  <si>
    <t>Medicamento que actúa como antagonista de los receptores beta-adrenérgicos no selectivo y que también inducevasodilatación periférica mediado, al menos en parte, por bloqueo de receptores alfa-1</t>
  </si>
  <si>
    <t>Medicamentos y Productos Farmacéuticos,Medicamentos cardiovasculares,Medicamentos antihipertensivos,Carvedilol,medicamentos antihipertensivos,carvedilol,carvedilol,carvedilol</t>
  </si>
  <si>
    <t>Losartán potásico</t>
  </si>
  <si>
    <t>Antihipertensivo tipo ARAII (antagonista de los receptores at1 de angiotensina II vasoconstrictor y sinérgico con los receptores at2 vasodilatador). Está indicado en el tratamiento de:Hipertensión arterial Insuficiencia cardíaca, en combinación con diuréticos o digitálicos (aunque estos últimos se usan cada vez menos en el tratamiento de la insuficiencia cardíaca).
Enfermedad renal en pacientes con diabetes de tipo 2 con proteinuria e hipertensión, como parte del tratamiento antihipertensivo.</t>
  </si>
  <si>
    <t>Medicamentos y Productos Farmacéuticos,Medicamentos cardiovasculares,Medicamentos antihipertensivos,Losartan potásico,medicamentos antihipertensivos,losartan potasico,losartan potassium,losartan potasico,losartan,losartan potasico,,2145704000,losartan potasico cm 50 mg,losartan potasico,2145708000,losartan potasico cm 100 mg,2145707000,losartan potasico cm 100 mg,2145705000,losartan potasico cm 50 mg,2145706000,losartan potasico cm 50 mg</t>
  </si>
  <si>
    <t>Minoxidil</t>
  </si>
  <si>
    <t>Medicamento que con acción vasodilatadora periférica (aumento del calibre de los vasos sanguíneos).</t>
  </si>
  <si>
    <t>Medicamentos y Productos Farmacéuticos,Medicamentos cardiovasculares,Medicamentos antihipertensivos,Minoxidilo,medicamentos antihipertensivos,minoxidilo,minoxidil,minoxidilo</t>
  </si>
  <si>
    <t>Clorhidrato de diltiazem</t>
  </si>
  <si>
    <t>Tratamiento de la angina por resultado de un espasmo coronario arterial.
También está indicado para el manejo de angina crónica estable (principalmente la de esfuerzo) sin evidencia de vasoespasmo en pacientes que continúan con síntomas a pesar de dosis adecuadas de ß-blo­quea­dores y/o nitratos orgánicos o que no pueden tolerar a estos agentes.</t>
  </si>
  <si>
    <t>Medicamentos y Productos Farmacéuticos,Medicamentos cardiovasculares,Medicamentos antihipertensivos,Clorhidrato de diltiazem,medicamentos antihipertensivos,clorhidrato de diltiazem,diltiazem hydrochloride,clorhidrato de diltiazem,2141898000,diltiazem cm 60 mg,2141929000,diltiazem cm 60 mg,2141999000,diltiazem cm 60 mg</t>
  </si>
  <si>
    <t>Vincamina</t>
  </si>
  <si>
    <t>Fármaco alcaloide de la Vinca minor. Es oxigenador cerebral y antihipertensivo. Químicamente es el metil éster del ácido 14,15-Dihidro-14-hidroxieburnamenina-14-carboxílico.</t>
  </si>
  <si>
    <t>Medicamentos y Productos Farmacéuticos,Medicamentos cardiovasculares,Medicamentos antihipertensivos,Vincamina,medicamentos antihipertensivos,vincamina,vincamine,vincamina</t>
  </si>
  <si>
    <t>Enalapril</t>
  </si>
  <si>
    <t>Inhibidor de la enzima convertidora de angiotensina (IECA) utilizado en el tratamiento de la hipertensión y algunos tipos de insuficiencia cardíaca crónica.</t>
  </si>
  <si>
    <t>Medicamentos y Productos Farmacéuticos,Medicamentos cardiovasculares,Medicamentos antihipertensivos,Enalapril,medicamentos antihipertensivos,enalapril,enalapril,enalapril,2142500000,enalapril cm ranurado 10 mg,trandate 200 mg. x 25 comp.,trandate iny.x 5 amp., labetalol,2142501000,enalapril cm ranurado 10 mg,2140240000,candesartan/hidroclorotiazida cm 16/12,5 mg</t>
  </si>
  <si>
    <t>Piretanida</t>
  </si>
  <si>
    <t>Inhibe el cotransporte de sodio, potasio y cloruro, y en menor medida de calcio y magnesio, en la rama ascendente del asa de Henle, impidiendo la reabsorción de dichos electrolitos. </t>
  </si>
  <si>
    <t>Medicamentos y Productos Farmacéuticos,Medicamentos cardiovasculares,Medicamentos antihipertensivos,Piretanida,medicamentos antihipertensivos,piretanida,piretanide,piretanida</t>
  </si>
  <si>
    <t>Mesilato de eprosartán</t>
  </si>
  <si>
    <t xml:space="preserve">Es una combinación de un medicamento que relaja los vasos sanguíneos y un diurético. Se utiliza para tratar la alta presión sanguínea.
</t>
  </si>
  <si>
    <t>Medicamentos y Productos Farmacéuticos,Medicamentos cardiovasculares,Medicamentos antihipertensivos,Mesilato de eprosartán,medicamentos antihipertensivos,mesilato de eprosartan,eprosartan mesylate,mesilato de eprosartan</t>
  </si>
  <si>
    <t>Clorhidrato de clonidina</t>
  </si>
  <si>
    <t xml:space="preserve">Es un agonista α-2 selectivo que tiene acción directa sobre el α2, prescrito históricamente como agente antihipertensivo. </t>
  </si>
  <si>
    <t>Medicamentos y Productos Farmacéuticos,Medicamentos cardiovasculares,Medicamentos antihipertensivos,Clorhidrato de clonidina,medicamentos antihipertensivos,clorhidrato de clonidina,clonidine hydrochloride,clorhidrato de clonidina,2141321000,clonidina clorhidrato cm 0.1 mg,2141320000,clonidina clorhidrato cm 0.1 mg</t>
  </si>
  <si>
    <t>Tartrato de metoprolol</t>
  </si>
  <si>
    <t>Bloqueador del receptor β1 selectivo usado en el tratamiento de enfermedades severas del sistema cardiovascular, especialmente de la hipertensión y el infarto agudo de miocardio (IAM).</t>
  </si>
  <si>
    <t>Medicamentos y Productos Farmacéuticos,Medicamentos cardiovasculares,Medicamentos antihipertensivos,Tartrato de metoprolol,medicamentos antihipertensivos,tartrato de metoprolol,metoprolol tartrate,tartrato de metoprolol</t>
  </si>
  <si>
    <t>Reserpina</t>
  </si>
  <si>
    <t>Es un alcaloide de la familia del indol, usado en farmacología como antipsicótico y antihipertensivo, sea para el control de la presión arterial o para el control de comportamientos psicóticos. Se obtiene de la purificación de la raíz de larauwolfia serpentina (serpentaria), o por síntesis química en laboratorios. </t>
  </si>
  <si>
    <t>Medicamentos y Productos Farmacéuticos,Medicamentos cardiovasculares,Medicamentos antihipertensivos,Reserpina,medicamentos antihipertensivos,reserpina,reserpine,reserpina</t>
  </si>
  <si>
    <t>Naftidrofurilo oxalato</t>
  </si>
  <si>
    <t>Es un fármaco utilizado en el tratamiento de los trastornos periféricos y cerebro-vasculares. Mejorar la capacidad oxidativa celular y es un espasmolítico. También puede ser un receptor antagonista del 5-HT 2. También está indicado para el tratamiento de la claudicación intermitente por enfermedad arterial periférica</t>
  </si>
  <si>
    <t>Medicamentos y Productos Farmacéuticos,Medicamentos cardiovasculares,Medicamentos antihipertensivos,Oxalato de naftidrofurilo,medicamentos antihipertensivos,oxalato de naftidrofurilo,naftidrofuryl oxalate,oxalato de naftidrofurilo</t>
  </si>
  <si>
    <t>Bisoprolol fumarato</t>
  </si>
  <si>
    <t>Es el nombre genérico de un medicamento que actúa como bloqueador de los receptores β1 cardioselectivos, es decir que sus acciones son específicas en el corazón antes de llegar a ser efectivas en el pulmón, por lo que está indicado en medicina—sola o combinado con otros medicamentos—para el tratamiento de la diversas cardiopatías.</t>
  </si>
  <si>
    <t>Medicamentos y Productos Farmacéuticos,Medicamentos cardiovasculares,Medicamentos antihipertensivos,Fumarato de bisoprolol,medicamentos antihipertensivos,fumarato de bisoprolol,bisoprolol fumarate,fumarato de bisoprolol</t>
  </si>
  <si>
    <t>Indapamida</t>
  </si>
  <si>
    <t>Es una píldora para eliminar líquido usada para reducir la inflamación y la retención de líquido provocada por los problemas al corazón. También se usa para tratar la hipertensión. Funciona al hacer que los riñones eliminen el agua y la sal innecesarias a través de la orina.</t>
  </si>
  <si>
    <t xml:space="preserve">Medicamentos y Productos Farmacéuticos,Medicamentos cardiovasculares,Medicamentos antihipertensivos,Indapamida,medicamentos antihipertensivos,indapamida,indapamide,indapamida,indapress, natrilix
</t>
  </si>
  <si>
    <t>Penbutolol</t>
  </si>
  <si>
    <t>Es el nombre genérico de un medicamento que actúa como antagonista de los receptores beta-adrenérgicos no cardio-selectivo, es decir, tiene afinidad tanto porreceptores beta-1 como beta-2. El penbutolol es indicado en el tratamiento de la hipertensión arterial.</t>
  </si>
  <si>
    <t>Medicamentos y Productos Farmacéuticos,Medicamentos cardiovasculares,Medicamentos antihipertensivos,Penbutolol,medicamentos antihipertensivos,penbutolol,penbutolol,penbutolol</t>
  </si>
  <si>
    <t>Prazosina</t>
  </si>
  <si>
    <t>Es un medicamento que actúa relajando la pared de los vasos sanguíneos, para hacer que la sangre pase más fácilmente a través de ellos. Es un medicamento antihipertensivo, ya que ayuda a disminuir la presión arterial.</t>
  </si>
  <si>
    <t>Medicamentos y Productos Farmacéuticos,Medicamentos cardiovasculares,Medicamentos antihipertensivos,Prazosina,medicamentos antihipertensivos,prazosina,prazosin,prazosina</t>
  </si>
  <si>
    <t>Celiprolol</t>
  </si>
  <si>
    <t>Es el nombre genérico de un medicamento que actúa como bloqueador de los receptores β1 cardioselectivos, es decir que sus acciones son específicas en el corazón antes de llegar a ser efectivas en el pulmón, por lo que está indicado en medicina—sola o combinado con otros medicamentos—para el tratamiento de la hipertensión arterial.</t>
  </si>
  <si>
    <t>Medicamentos y Productos Farmacéuticos,Medicamentos cardiovasculares,Medicamentos antihipertensivos,Celiprolol,medicamentos antihipertensivos,celiprolol,celiprolol,celiprolol,celiprolol</t>
  </si>
  <si>
    <t>Ramipril</t>
  </si>
  <si>
    <t>Se usa solo o en combinación con otros medicamentos para tratar la hipertensión. También se usa para reducir el riesgo de un ataque cardíaco y de un accidente cerebrovascular en aquellos pacientes en alto riesgo y para mejorar la supervivencia de los pacientes con insuficiencia cardíaca después de que han sufrido ataque cardíaco. El ramipril pertenece a una clase de medicamentos llamados inhibidores de la enzima conversora de angiotensina (ECA). Funciona al disminuir ciertos productos químicos que oprimen los vasos sanguíneos, para que la sangre fluya y el corazón bombee de manera más eficiente.</t>
  </si>
  <si>
    <t>Medicamentos y Productos Farmacéuticos,Medicamentos cardiovasculares,Medicamentos antihipertensivos,Ramipril,medicamentos antihipertensivos,ramipril,ramipril,ramipril</t>
  </si>
  <si>
    <t>Trandolapril</t>
  </si>
  <si>
    <t>Es un inhibidor de ACE usado para tratar la presión sanguínea alta, también se puede utilizar para tratar otras condiciones. Es comercializado por Abbott Laboratories con el nombre de marca Mavik.</t>
  </si>
  <si>
    <t>Medicamentos y Productos Farmacéuticos,Medicamentos cardiovasculares,Medicamentos antihipertensivos,Trandolapril,medicamentos antihipertensivos,trandolapril,trandolapril,trandolapril</t>
  </si>
  <si>
    <t>Combinación de trandolapril y clorhidrato de verapamilo</t>
  </si>
  <si>
    <t>Combinación de dos medicamentos. Se utiliza para reducir la alta presión sanguínea.</t>
  </si>
  <si>
    <t>Medicamentos y Productos Farmacéuticos,Medicamentos cardiovasculares,Medicamentos antihipertensivos,Combinación trandolapril y clorhidrato de verapamil,medicamentos antihipertensivos,combinacion trandolapril y clorhidrato de verapamil,combination trandolapril and verapamil hydrochloride,combinacion trandolapril y clorhidrato de verapamil</t>
  </si>
  <si>
    <t>Valsartán</t>
  </si>
  <si>
    <t>Medicamento antihipertensivo con capacidad selectiva de ser antagonista de los receptores de angiotensina II, actuando sobre los receptores AT1, por esta razón se denomina como un medicamento de la familia "ARA II" o Antagonista de los Receptores de Angiotensina II</t>
  </si>
  <si>
    <t>Medicamentos y Productos Farmacéuticos,Medicamentos cardiovasculares,Medicamentos antihipertensivos,Valsartan,medicamentos antihipertensivos,valsartan,valsartan,valsartan</t>
  </si>
  <si>
    <t>Nicotinato de xantinol</t>
  </si>
  <si>
    <t>Es una combinación de xantinol y niacina (ácido nicotínico), ambos de los cuales son vasodilatadores. Aumenta el flujo sanguíneo en muchos lechos vasculares y ha sido promovidos para los trastornos cerebrovasculares, trastornos vasculares periféricos e insuficiencia vascular, pero los beneficios terapéuticos son insignificantes.</t>
  </si>
  <si>
    <t>Medicamentos y Productos Farmacéuticos,Medicamentos cardiovasculares,Medicamentos antihipertensivos,Nicotinato de xantinol,medicamentos antihipertensivos,nicotinato de xantinol,xantinol nicotinate,nicotinato de xantinol</t>
  </si>
  <si>
    <t>Candesartán cilexetilo</t>
  </si>
  <si>
    <t>Antagonista de los receptores de angiotensina II usado principalmente para el tratamiento de la hipertensión.</t>
  </si>
  <si>
    <t>Medicamentos y Productos Farmacéuticos,Medicamentos cardiovasculares,Medicamentos antihipertensivos,Candesartán cilexetilo,medicamentos antihipertensivos,candesartan cilexetilo,candesartan cilexetil,candesartan cilexetilo,atacand, candesartan cilexetilo, blopress</t>
  </si>
  <si>
    <t>Clorhidrato de benazepril</t>
  </si>
  <si>
    <t>Inhibidor de la ECA. Este medicamento se utiliza para tratar la alta presión sanguínea.</t>
  </si>
  <si>
    <t>Medicamentos y Productos Farmacéuticos,Medicamentos cardiovasculares,Medicamentos antihipertensivos,Clorhidrato de benazepril,medicamentos antihipertensivos,clorhidrato de benazepril,benazepril hydrochloride,clorhidrato de benazepril</t>
  </si>
  <si>
    <t>Deserpidina</t>
  </si>
  <si>
    <t>Fármaco antihipertensivo en relación con reserpina que se encuentra en Rauvolfia spp</t>
  </si>
  <si>
    <t>Medicamentos y Productos Farmacéuticos,Medicamentos cardiovasculares,Medicamentos antihipertensivos,Deserpidina,medicamentos antihipertensivos,deserpidina,deserpidine,deserpidina</t>
  </si>
  <si>
    <t>Clorhidrato de verapamilo</t>
  </si>
  <si>
    <t>Bloqueador de los canales de calcio. Afecta la cantidad de calcio en las células del corazón y de los músculos. Esto produce una relajación de los vasos sanguíneos, lo que puede reducir la carga de trabajo del corazón. Este medicamento se utiliza para tratar el dolor en el pecho causado por la angina de pecho, tratar la alta presión sanguínea y controlar la frecuencia cardiaca en ciertos casos.</t>
  </si>
  <si>
    <t>Medicamentos y Productos Farmacéuticos,Medicamentos cardiovasculares,Medicamentos antihipertensivos,Clorhidrato de verapamilo,medicamentos antihipertensivos,clorhidrato de verapamilo,verapamil hydrochloride,clorhidrato de verapamilo</t>
  </si>
  <si>
    <t>Nisoldipino</t>
  </si>
  <si>
    <t>Bloqueador del canal de calcio de la clase dihidropiridina. Se vende en los Estados Unidos bajo el nombre Sular. Nisoldipina tiene tropismo por los vasos sanguíneos cardíacos.</t>
  </si>
  <si>
    <t>Medicamentos y Productos Farmacéuticos,Medicamentos cardiovasculares,Medicamentos antihipertensivos,Nisoldipina,medicamentos antihipertensivos,nisoldipina,nisoldipine,nisoldipina</t>
  </si>
  <si>
    <t>Diclorhidrato de mibefradil</t>
  </si>
  <si>
    <t>Fármaco para el tratamiento de la hipertensión crónica y angina de pecho . Pertenece a un grupo conocido como bloqueadores de los canales de calcio .</t>
  </si>
  <si>
    <t>Medicamentos y Productos Farmacéuticos,Medicamentos cardiovasculares,Medicamentos antihipertensivos,Diclorhidrato de mibefradil,medicamentos antihipertensivos,diclorhidrato de mibefradil,mibefradil dihydrochloride,diclorhidrato de mibefradil</t>
  </si>
  <si>
    <t>Diltiazem malato</t>
  </si>
  <si>
    <t>Medicamento que pertenece a los bloqueadores de los canales de calcio a nivel muscular produciendo vasodilatación, por lo que son usados en medicina en el tratamiento de la hipertensión, la angina de pecho y algunos trastornos del ritmo cardíaco</t>
  </si>
  <si>
    <t>Medicamentos y Productos Farmacéuticos,Medicamentos cardiovasculares,Medicamentos antihipertensivos,Malato de diltiazem,medicamentos antihipertensivos,malato de diltiazem,diltiazem malate,malato de diltiazem</t>
  </si>
  <si>
    <t>Besilato de amlodipina</t>
  </si>
  <si>
    <t>Es un fármaco, perteneciente al grupo de las dihidropiridinas, que actúa como un bloqueador de canales de calcio‎ de acción duradera usado en medicina como antihipertensivo y en el tratamiento de la angina de pecho.</t>
  </si>
  <si>
    <t>Medicamentos y Productos Farmacéuticos,Medicamentos cardiovasculares,Medicamentos antihipertensivos,Besilato de amlodipina,medicamentos antihipertensivos,besilato de amlodipina,amlodipine besylate,besilato de amlodipina</t>
  </si>
  <si>
    <t>Maleato de enalpril</t>
  </si>
  <si>
    <t>Es un inhibidor de la enzima de conversión de la angiotensiva (ECA). El enalapril, es un pro-fármaco del enalaprilato diseñado para su administración oral. El enalapril se emplea solo o en combinación con otros fármacos para el tratamiento de la hipertensión.</t>
  </si>
  <si>
    <t>Medicamentos y Productos Farmacéuticos,Medicamentos cardiovasculares,Medicamentos antihipertensivos,Maleato de enalpril,medicamentos antihipertensivos,maleato de enalpril,enalpril maleate,maleato de enalpril,2145614000,nitrendipino cm 20 mg,2145615000,nitrendipino cm 20 mg,2145617000,nitrendipino cm 20 mg</t>
  </si>
  <si>
    <t>Dihidrato de enalaprilato</t>
  </si>
  <si>
    <t>Se usa solo o en combinación con otros medicamentos para tratar la presión arterial alta. También se usa en combinación con otros medicamentos para tratar la insuficiencia cardíaca. El enalapril pertenece a una clase de medicamentos llamados inhibidores de la enzima convertidora de la angiotensina (ACE, por sus siglas en inglés). Actúa disminuyendo determinadas sustancias químicas que contraen los vasos sanguíneos, de modo que la sangre fluye mejor y el corazón puede bombearla con mayor eficiencia.</t>
  </si>
  <si>
    <t>Medicamentos y Productos Farmacéuticos,Medicamentos cardiovasculares,Medicamentos antihipertensivos,Dihidrato de enalaprilato,medicamentos antihipertensivos,dihidrato de enalaprilato,enalaprilat dihydrate,dihidrato de enalaprilato</t>
  </si>
  <si>
    <t>Mesilato de fenoldopam</t>
  </si>
  <si>
    <t xml:space="preserve">Vasodilatador que relaja los vasos sanguíneos. Se utiliza para reducir la presión sanguínea en una emergencia de hipertensión (alta presión sanguínea) y para bajar la presión sanguínea durante o después de una cirugía. Este medicamento no debe utilizarse durante períodos prolongados.
</t>
  </si>
  <si>
    <t>Medicamentos y Productos Farmacéuticos,Medicamentos cardiovasculares,Medicamentos antihipertensivos,Mesilato de fenoldopam,medicamentos antihipertensivos,mesilato de fenoldopam,fenoldopam mesylate,mesilato de fenoldopam</t>
  </si>
  <si>
    <t>Fosinopril sódico</t>
  </si>
  <si>
    <t xml:space="preserve">Inhibidor de la ECA. Este medicamento se utiliza para tratar la alta presión sanguínea y la insuficiencia cardiaca.
</t>
  </si>
  <si>
    <t>Medicamentos y Productos Farmacéuticos,Medicamentos cardiovasculares,Medicamentos antihipertensivos,Fosinopril sódico,medicamentos antihipertensivos,fosinopril sodico,fosinopril sodium,fosinopril sodico</t>
  </si>
  <si>
    <t>Acetato de guanabenz</t>
  </si>
  <si>
    <t>Se utiliza para tratar la alta presión sanguínea.</t>
  </si>
  <si>
    <t>Medicamentos y Productos Farmacéuticos,Medicamentos cardiovasculares,Medicamentos antihipertensivos,Acetato de guanabenz,medicamentos antihipertensivos,acetato de guanabenz,guanabenz acetate,acetato de guanabenz</t>
  </si>
  <si>
    <t>Sulfato de guanadrel</t>
  </si>
  <si>
    <t>Agente antihipertensivo prescrito para el tratamiento de la hipertensión de pacientes que no responden a los diuréticos tiazídicos.</t>
  </si>
  <si>
    <t>Medicamentos y Productos Farmacéuticos,Medicamentos cardiovasculares,Medicamentos antihipertensivos,Sulfato de guanadrel,medicamentos antihipertensivos,sulfato de guanadrel,guanadrel sulfate,sulfato de guanadrel</t>
  </si>
  <si>
    <t>Sulfato de guanetidina</t>
  </si>
  <si>
    <t>Agente antihipertensivo prescrito para el tratamiento de la hipertensión moderada y grave</t>
  </si>
  <si>
    <t>Medicamentos y Productos Farmacéuticos,Medicamentos cardiovasculares,Medicamentos antihipertensivos,Sulfato de guanetidina,medicamentos antihipertensivos,sulfato de guanetidina,guanethidine sulfate,sulfato de guanetidina,2163200000,guanetidina am 1% 2 ml</t>
  </si>
  <si>
    <t>Clorhidrato de guanfacina</t>
  </si>
  <si>
    <t xml:space="preserve">La GUANFACINA se utiliza para tratar el trastorno de déficit de atención (TDAH) con hiperactividad.
</t>
  </si>
  <si>
    <t>Medicamentos y Productos Farmacéuticos,Medicamentos cardiovasculares,Medicamentos antihipertensivos,Clorhidrato de guanfacina,medicamentos antihipertensivos,clorhidrato de guanfacina,guanfacine hydrochloride,clorhidrato de guanfacina</t>
  </si>
  <si>
    <t>Hidralazina hidrocloruro</t>
  </si>
  <si>
    <t>La hidralazina es un relajante del músculo liso de acción directa indicado para el tratamiento de la hipertensión arterial moderada o grave, sola o en combinación con otros antihipertensivos. Actúa relajando la musculatura lisa fundamentalemnte a nivel de las arterias y arteriolas causando vasodilatación y la consecuente disminución de la resistencia vascular periférica, lo cual produce una disminución de la presión arterial.</t>
  </si>
  <si>
    <t>Medicamentos y Productos Farmacéuticos,Medicamentos cardiovasculares,Medicamentos antihipertensivos,Clorhidrato de hidralazina,medicamentos antihipertensivos,clorhidrato de hidralazina,hydralazine hydrochloride,clorhidrato de hidralazina,hidralazina,hidralazima,,2143476000,hidralazina clorhidrato cm 50 mg,2143475000,hidralazina clorhidrato cm 50 mg,2143478000,hidralazina clorhidrato cm 50 mg,2161956000,hidralazina clorhidrato am 20 mg/1 ml,2161955000,hidralazina clorhidrato am 20 mg/1 ml</t>
  </si>
  <si>
    <t>Irbesartán</t>
  </si>
  <si>
    <t>El Irbesartán es un medicamento usado con frecuencia en el tratamiento de la hipertensión arterial. Su acción sobre la presión arterial la ejerce como antagonista del receptor de la enzima angiotensina II, es un antagonista no-peptídico con efectos de larga duración.</t>
  </si>
  <si>
    <t>Medicamentos y Productos Farmacéuticos,Medicamentos cardiovasculares,Medicamentos antihipertensivos,Irbesartán,medicamentos antihipertensivos,irbesartan,irbesartan,irbesartan</t>
  </si>
  <si>
    <t>Clorhidrato de mecamilamina</t>
  </si>
  <si>
    <t xml:space="preserve">Agente bloqueante ganglionar prescrito para el tratamiento de la patología cardíaca hipertensiva. </t>
  </si>
  <si>
    <t>Medicamentos y Productos Farmacéuticos,Medicamentos cardiovasculares,Medicamentos antihipertensivos,Clorhidrato de mecamilamina,medicamentos antihipertensivos,clorhidrato de mecamilamina,mecamylamine hydrochloride,clorhidrato de mecamilamina</t>
  </si>
  <si>
    <t>Clorhidrato de metildopato</t>
  </si>
  <si>
    <t>La METILDOPA se utiliza para tratar la alta presión sanguínea.</t>
  </si>
  <si>
    <t>Medicamentos y Productos Farmacéuticos,Medicamentos cardiovasculares,Medicamentos antihipertensivos,Clorhidrato de metildopato,medicamentos antihipertensivos,clorhidrato de metildopato,methyldopate hydrochloride,clorhidrato de metildopato</t>
  </si>
  <si>
    <t>Metirosina</t>
  </si>
  <si>
    <t>La metirosina (α-Metiltirosina, AMPT) es una droga antihipertensiva: inhibidor de la tirosina hidroxilasa que cataliza la conversión de tirosina en DOPA; el cual es el paso limitante en la biosíntesis de catecolaminas. Administrada a pacientes confeocromocitoma, al utilizarse como coadyuvante para la fenoxibenzamina y otros bloqueadores alfa adrenérgicos.</t>
  </si>
  <si>
    <t>Medicamentos y Productos Farmacéuticos,Medicamentos cardiovasculares,Medicamentos antihipertensivos,Metirosina,medicamentos antihipertensivos,metirosina,metyrosine,metirosina</t>
  </si>
  <si>
    <t>Clorhidrato de moexipril</t>
  </si>
  <si>
    <t xml:space="preserve">El MOEXIPRIL es inhibidor de la ECA. Este medicamento se utiliza para tratar la alta presión sanguínea.
</t>
  </si>
  <si>
    <t>Medicamentos y Productos Farmacéuticos,Medicamentos cardiovasculares,Medicamentos antihipertensivos,Clorhidrato de moexipril,medicamentos antihipertensivos,clorhidrato de moexipril,moexipril hydrochloride,clorhidrato de moexipril</t>
  </si>
  <si>
    <t>Nitroprusiato de sodio</t>
  </si>
  <si>
    <t>El nitroprusiato, al igual que la nitroglicerina causa relajación del músculo liso y es un vasodilatador arteriovenoso más rápido y potente. Al igual que los nitratos actúa como un donador de óxido nítrico, por lo que su acción vasodilatadora está mediada por la activación de la guanilatociclasa y la formación de GMP cíclico</t>
  </si>
  <si>
    <t>Medicamentos y Productos Farmacéuticos,Medicamentos cardiovasculares,Medicamentos antihipertensivos,Nitroprusiato de sodio,medicamentos antihipertensivos,nitroprusiato de sodio,nitroprusside sodium,nitroprusiato de sodio,nitroprusiato,nitroprusiato sodio,,2164000000,nitroprusiato sodico am 50 mg/2 ml c/solvente,2164001000,nitroprusiato sodico am 50 mg/2 ml c/solvente,2164002000,nitroprusiato sodico frasco ampolla de 50 mg</t>
  </si>
  <si>
    <t>Olmesartán medoxomilo</t>
  </si>
  <si>
    <t>Olmesartán medoxomilo es un profármaco que se metaboliza 
totalmente en un metabolito farmacológicamente activo,
olmesartán, después de su administración oral. Este
metabolito es un inhibidor competitivo y selectivo de los receptores AT1 de la angiotensina II. Inhibe los efectos 
vasoconstrictores, la liberación de aldosterona, la reabsorción 
de sodio a nivel renal y la remodelación vascular (2, 3).</t>
  </si>
  <si>
    <t>Medicamentos y Productos Farmacéuticos,Medicamentos cardiovasculares,Medicamentos antihipertensivos,Olmesartán medoxomilo,medicamentos antihipertensivos,olmesartan medoxomilo,olmesartan medoxomil,olmesartan medoxomilo</t>
  </si>
  <si>
    <t>Perindopril erbumina</t>
  </si>
  <si>
    <t xml:space="preserve"> Se utiliza para tratar la presión arterial alta , la insuficiencia cardiaca estable, enfermedad arterial coronaria.</t>
  </si>
  <si>
    <t xml:space="preserve">Medicamentos y Productos Farmacéuticos,Medicamentos cardiovasculares,Medicamentos antihipertensivos,Perindopril erbumina,medicamentos antihipertensivos,perindopril erbumina,perindopril erbumine,perindopril erbumina,coversyl
</t>
  </si>
  <si>
    <t>Clorhidrato de quinapril</t>
  </si>
  <si>
    <t>El QUINAPRIL es un inhibidor de la ECA. Este medicamento se utiliza para tratar la presión sanguínea alta y la insuficiencia cardiaca.</t>
  </si>
  <si>
    <t>Medicamentos y Productos Farmacéuticos,Medicamentos cardiovasculares,Medicamentos antihipertensivos,Clorhidrato de quinapril,medicamentos antihipertensivos,clorhidrato de quinapril,quinapril hydrochloride,clorhidrato de quinapril</t>
  </si>
  <si>
    <t>Rauwolfia serpentina</t>
  </si>
  <si>
    <t>es una especie de planta de flores perteneciente a la familia Apocynaceae. Es una de las 50 hierbas fundamentales usadas en la medicina tradicional china donde se la conoce con el nombre chino de shégēn mù o yìndù shémù .</t>
  </si>
  <si>
    <t>Medicamentos y Productos Farmacéuticos,Medicamentos cardiovasculares,Medicamentos antihipertensivos,Rauwolfia serpentina,medicamentos antihipertensivos,rauwolfia serpentina,rauwolfia serpentina,rauwolfia serpentina</t>
  </si>
  <si>
    <t>Telmisartán</t>
  </si>
  <si>
    <t>El telmisartán, es un antihipertensivo no-peptídico tipo ARAII (antagonista de los receptores de angiotensina II), indicado en el tratamiento de la hipertensión arterial.</t>
  </si>
  <si>
    <t xml:space="preserve">Medicamentos y Productos Farmacéuticos,Medicamentos cardiovasculares,Medicamentos antihipertensivos,Telmisartán,medicamentos antihipertensivos,telmisartan,telmisartan,telmisartan,micardis, catapresan, clonidina 
</t>
  </si>
  <si>
    <t>Quinapril</t>
  </si>
  <si>
    <t>Quinapril (comercializado bajo el nombre de marca Accupril por Pfizer) es un inhibidor de la enzima convertidora de la angiotensina (IECA) que se utiliza en el tratamiento de la hipertensión y la insuficiencia cardíaca congestiva.</t>
  </si>
  <si>
    <t>Medicamentos y Productos Farmacéuticos,Medicamentos cardiovasculares,Medicamentos antihipertensivos,Quinapril,medicamentos antihipertensivos,quinapril,quinapril,quinapril</t>
  </si>
  <si>
    <t>Metoprolol</t>
  </si>
  <si>
    <t>El metoprolol es un bloqueador del receptor β1 selectivo usado en el tratamiento de enfermedades severas del sistema cardiovascular, especialmente de la hipertensión y el infarto agudo de miocardio (IAM). Es comercializado con el nombre deLopressor por Novartis, y Toprol-XL (en USA); El compuesto activo del metoprolol es empleado ya sea como metoprololsuccinato o metoprolol tartrato (donde 100 mg de metoprolol tartrato corresponden a 95 mg de metoprolol succinato), respectivamente formulado como compuesto de liberación prolongada o de liberación convencional..</t>
  </si>
  <si>
    <t>Medicamentos y Productos Farmacéuticos,Medicamentos cardiovasculares,Medicamentos antihipertensivos,Metoprolol,medicamentos antihipertensivos,metoprolol,metoprolol,metoprolol</t>
  </si>
  <si>
    <t>Fluvastatina sódica</t>
  </si>
  <si>
    <t>Es un fármaco miembro de la familia de las estatinas, usado para disminuir el colesterol y prevenir enfermedades cardiovasculares.</t>
  </si>
  <si>
    <t>Medicamentos y Productos Farmacéuticos,Medicamentos cardiovasculares,Agentes antihiperlipidémicos/hipocolesterolémicos,Fluvastatina sódica,agentes antihiperlipidemicos/hipocolesterolemicos,fluvastatina sodica,fluvastatin sodium,fluvastatina sodica</t>
  </si>
  <si>
    <t>Lovastatina</t>
  </si>
  <si>
    <t>En medicina y farmacología la lovastatina es un fármaco miembro de la familia de las estatinas, usado para disminuir elcolesterol y prevenir enfermedades cardiovasculares.</t>
  </si>
  <si>
    <t>Medicamentos y Productos Farmacéuticos,Medicamentos cardiovasculares,Agentes antihiperlipidémicos/hipocolesterolémicos,Lovastatina,agentes antihiperlipidemicos/hipocolesterolemicos,lovastatina,lovastatin,lovastatina,lovastatina,lovastatina comprimido,,2145703000,lovastatina cm 20 mg,2145709000,lovastatina cm 20 mg,2145710000,lovastatina cm 20 mg</t>
  </si>
  <si>
    <t>Simvastatina</t>
  </si>
  <si>
    <t>La simvastatina es un fármaco de la familia de las estatinas utilizado para disminuir los niveles de colesterol en sangre. Su importancia es grande, dada la trascendencia del colesterol como factor de riesgo cardiovascular.</t>
  </si>
  <si>
    <t>Medicamentos y Productos Farmacéuticos,Medicamentos cardiovasculares,Agentes antihiperlipidémicos/hipocolesterolémicos,Simvastatina,agentes antihiperlipidemicos/hipocolesterolemicos,simvastatina,simvastatin,simvastatina</t>
  </si>
  <si>
    <t>Clofibrato</t>
  </si>
  <si>
    <t>El clofibrato es una sustancia derivada del ácido fíbrico, que se utiliza para disminuir los niveles de triglicéridos en sangre. Al igual que otros fibratos activa el factor de transcripción PPAR-α. Esto promueve la oxidación de ácidos grasos y estimula la actividad LPL, lo que reduce los TG, y aumenta la síntesis de apoproteínas de las HDL, lo que incrementa las cifras de cHDL.</t>
  </si>
  <si>
    <t>Medicamentos y Productos Farmacéuticos,Medicamentos cardiovasculares,Agentes antihiperlipidémicos/hipocolesterolémicos,Clofibrato,agentes antihiperlipidemicos/hipocolesterolemicos,clofibrato,clofibrate,clofibrato</t>
  </si>
  <si>
    <t>Gemfibrozilo</t>
  </si>
  <si>
    <t>Es un medicamento capaz de disminuir los niveles de colesterol y de triglicéridos de la sangre disminuyendo su síntesis en el hígado.  Puede prevenir los problemas circulatorios causados por la acumulación de estas sustancias en las venas y arterias del organismo.</t>
  </si>
  <si>
    <t>Medicamentos y Productos Farmacéuticos,Medicamentos cardiovasculares,Agentes antihiperlipidémicos/hipocolesterolémicos,Gemfibrozilo,agentes antihiperlipidemicos/hipocolesterolemicos,gemfibrozilo,gemfibrozil,gemfibrozilo,2143122000,gemfibrozil cm 300 mg</t>
  </si>
  <si>
    <t>Pravastatina de sodio</t>
  </si>
  <si>
    <t>La pravastatina es un fármaco de la familia de las estatinas, usado para el control de la hipercolesterolemia (aumento del colesterol en la sangre) y en la prevención de enfermedades cardiovasculares</t>
  </si>
  <si>
    <t>Medicamentos y Productos Farmacéuticos,Medicamentos cardiovasculares,Agentes antihiperlipidémicos/hipocolesterolémicos,Pravastatina sódica,agentes antihiperlipidemicos/hipocolesterolemicos,pravastatina sodica,pravastatin sodium,pravastatina sodica</t>
  </si>
  <si>
    <t>Polidocanol</t>
  </si>
  <si>
    <t>El polidocanol es un anestésico local y el componente antiprurítico de ungüentos y aditivos para el baño. Alivia la picazón causada por ejemplo por las condiciones de sequedad de la piel tales como eczema.</t>
  </si>
  <si>
    <t>Medicamentos y Productos Farmacéuticos,Medicamentos cardiovasculares,Agentes antihiperlipidémicos/hipocolesterolémicos,Polidocanol,agentes antihiperlipidemicos/hipocolesterolemicos,polidocanol,polidocanol,polidocanol</t>
  </si>
  <si>
    <t>Probucol</t>
  </si>
  <si>
    <t>El probucol es un fármaco anti-hiperlipidémicos inicialmente desarrollado en el tratamiento de la enfermedad de la arteria coronaria.</t>
  </si>
  <si>
    <t>Medicamentos y Productos Farmacéuticos,Medicamentos cardiovasculares,Agentes antihiperlipidémicos/hipocolesterolémicos,Probucol,agentes antihiperlipidemicos/hipocolesterolemicos,probucol,probucol,probucol</t>
  </si>
  <si>
    <t>Fenofibrato</t>
  </si>
  <si>
    <t>El fenofibrato es una sustancia derivada delácido fíbrico, que al metabolizarse en el organismo origina elácido fenofíbrico, su metabolito activo.</t>
  </si>
  <si>
    <t>Medicamentos y Productos Farmacéuticos,Medicamentos cardiovasculares,Agentes antihiperlipidémicos/hipocolesterolémicos,Fenofibrato,agentes antihiperlipidemicos/hipocolesterolemicos,fenofibrato,fenofibrate,fenofibrato</t>
  </si>
  <si>
    <t>Atorvastatina de calcio</t>
  </si>
  <si>
    <t>La Atorvastatina es un fármaco de la familia de las estatinas utilizado para disminuir los niveles de colesterol en sangre y en la prevención deenfermedades cardiovasculares. También estabiliza las plaquetas y previene la embolia mediante el mecanismo antiinflamatorios</t>
  </si>
  <si>
    <t>Medicamentos y Productos Farmacéuticos,Medicamentos cardiovasculares,Agentes antihiperlipidémicos/hipocolesterolémicos,Atorvastatina cálcica,agentes antihiperlipidemicos/hipocolesterolemicos,atorvastatina calcica,atorvastatin calcium,atorvastatina calcica</t>
  </si>
  <si>
    <t>Cerivastatina sódica</t>
  </si>
  <si>
    <t>Hipercolesterolemia primaria (tipos IIa+IIb). Tratamiento de la hipercolesterolemia en pacientes que no responden adecuadamente a una dieta apropiada.</t>
  </si>
  <si>
    <t>Medicamentos y Productos Farmacéuticos,Medicamentos cardiovasculares,Agentes antihiperlipidémicos/hipocolesterolémicos,Cerivastatina sódica,agentes antihiperlipidemicos/hipocolesterolemicos,cerivastatina sodica,cerivastatin sodium,cerivastatina sodica</t>
  </si>
  <si>
    <t>Colina</t>
  </si>
  <si>
    <t>La colina es un nutriente esencial soluble en agua. Suele estar agrupado en los complejos de vitamina B. La colina hace referencia generalmente a la variedad de sales cuaternarias de amonio que contienen el catión N,N,N- trimetiletanolamina.</t>
  </si>
  <si>
    <t>Medicamentos y Productos Farmacéuticos,Medicamentos cardiovasculares,Agentes antihiperlipidémicos/hipocolesterolémicos,Colina,agentes antihiperlipidemicos/hipocolesterolemicos,colina,choline,colina</t>
  </si>
  <si>
    <t>Bitartrato de colina</t>
  </si>
  <si>
    <t>La vitamina colina está incluido en el grupo de vitaminas del complejo B. Es una vitamina soluble en agua que se puede obtener de las verduras, frijoles, nueces, frutas, arroz integral, etc bitartrato de colina no es producida por el cuerpo humano</t>
  </si>
  <si>
    <t>Medicamentos y Productos Farmacéuticos,Medicamentos cardiovasculares,Agentes antihiperlipidémicos/hipocolesterolémicos,Bitartrato de colina,agentes antihiperlipidemicos/hipocolesterolemicos,bitartrato de colina,choline bitartrate,bitartrato de colina</t>
  </si>
  <si>
    <t>Inositol</t>
  </si>
  <si>
    <t>El inositol es un compuesto orgánico de la familia de los polioles o polialcoholes presente en las membranas plasmáticas (aunque en menor proporción que los fosfolípidos o los esfingolípidos) y en otras estructuras de productos naturales. Es relativamente escaso, pero tiene una gran importancia funcional cuando se asocia a otras estructuras.</t>
  </si>
  <si>
    <t>Medicamentos y Productos Farmacéuticos,Medicamentos cardiovasculares,Agentes antihiperlipidémicos/hipocolesterolémicos,Inositol,agentes antihiperlipidemicos/hipocolesterolemicos,inositol,inositol,inositol</t>
  </si>
  <si>
    <t>Racemetionina</t>
  </si>
  <si>
    <t> Se utiliza para hacer que la orina sea más ácida. Cómo hacer que la orina sea más ácida ayuda a reducir la irritación de la piel en adultos con incontinencia urinaria (pérdida del control de la vejiga) y los bebés con dermatitis del pañal. Este medicamento ayuda a controlar el mal olor de la orina.</t>
  </si>
  <si>
    <t>Medicamentos y Productos Farmacéuticos,Medicamentos cardiovasculares,Agentes antihiperlipidémicos/hipocolesterolémicos,Racemetionina,agentes antihiperlipidemicos/hipocolesterolemicos,racemetionina,racemethionine,racemetionina</t>
  </si>
  <si>
    <t>Fosfatidilcolina</t>
  </si>
  <si>
    <t>La fosfatidilcolina o polienilfosfatidilcolina (también llamada lecitina) es un fosfolípido que, junto con lassales biliares, ayuda a la solubilización de los ácidos biliares en la bilis. Es el componente más abundante de la fracción fosfatídica que puede extraerse tanto de yema de huevo (en griego λεκιθος, lekithos), como de granos de soja mediante extracción mecánica, o química usando hexano.</t>
  </si>
  <si>
    <t>Medicamentos y Productos Farmacéuticos,Medicamentos cardiovasculares,Agentes antihiperlipidémicos/hipocolesterolémicos,Fosfatidilcolina,agentes antihiperlipidemicos/hipocolesterolemicos,fosfatidilcolina,phosphatidylcholine,fosfatidilcolina</t>
  </si>
  <si>
    <t>Colestiramina</t>
  </si>
  <si>
    <t>La colestiramina es una resina de intercambio aniónico, utilizada para tratar la hipercolesterolemia.</t>
  </si>
  <si>
    <t>Medicamentos y Productos Farmacéuticos,Medicamentos cardiovasculares,Agentes antihiperlipidémicos/hipocolesterolémicos,Colestiramina,agentes antihiperlipidemicos/hipocolesterolemicos,colestiramina,cholestyramine,colestiramina,2147250000,resina colestiramina so 4 g</t>
  </si>
  <si>
    <t>Atorvastatina</t>
  </si>
  <si>
    <t>La Atorvastatina es un fármaco de la familia de las estatinas utilizado para disminuir los niveles de colesterol en sangre y en laprevención de enfermedades cardiovasculares. También estabiliza las plaquetas y previene la embolia mediante el mecanismo antiinflamatorios. Su importancia es grande, dada la trascendencia del colesterol como factor de riesgo cardiovascular.</t>
  </si>
  <si>
    <t>Medicamentos y Productos Farmacéuticos,Medicamentos cardiovasculares,Agentes antihiperlipidémicos/hipocolesterolémicos,Atorvastatina,agentes antihiperlipidemicos/hipocolesterolemicos,atorvastatina,atorvastatin,atorvastatina,2140368000,atorvastatina cm 10 mg,crestor, rosuvastaina
,2140369000,atorvastatina cm 10 mg</t>
  </si>
  <si>
    <t>Ezetimiba</t>
  </si>
  <si>
    <t>La ezetimiba es un medicamento que se utiliza para el tratamiento de los niveles elevados de colesterol en sangre (hipercolesterolemia).</t>
  </si>
  <si>
    <t>Medicamentos y Productos Farmacéuticos,Medicamentos cardiovasculares,Agentes antihiperlipidémicos/hipocolesterolémicos,Ezetimiba,agentes antihiperlipidemicos/hipocolesterolemicos,ezetimiba,ezetimibe,ezetimiba</t>
  </si>
  <si>
    <t>Sulfato de condroitina a</t>
  </si>
  <si>
    <t>El sulfato de condroitina es una sustancia química que normalmente se encuentra en el cartílago alrededor de las articulaciones. El sulfato de condroitina es manufacturado a partir de fuentes animales, como por ejemplo del cartílago de vaca.</t>
  </si>
  <si>
    <t>Medicamentos y Productos Farmacéuticos,Medicamentos cardiovasculares,Agentes antihiperlipidémicos/hipocolesterolémicos,Sulfato de condroitina A,agentes antihiperlipidemicos/hipocolesterolemicos,sulfato de condroitina a,chondroitin sulfate a,sulfato de condroitina a</t>
  </si>
  <si>
    <t>Lactato de inamrinona</t>
  </si>
  <si>
    <t>Fármaco inotrópico cardíaco que se administra por vía intravenosa para el tratamiento a corto plazo de la insuficiencia cardíaca congestiva en los pacientes que no responden al tratamiento con digital, diuréticos y vasodilatadores.</t>
  </si>
  <si>
    <t>Medicamentos y Productos Farmacéuticos,Medicamentos cardiovasculares,Medicamentos usados para insuficiencia cardíaca congestiva,Lactato de inamrinona,medicamentos usados para insuficiencia cardiaca congestiva,lactato de inamrinona,inamrinone lactate,lactato de inamrinona,nifedipino,nifedipino comprimido,nifedipino compr.,nifedipino sublinual,</t>
  </si>
  <si>
    <t>Lactato de milrinona</t>
  </si>
  <si>
    <t>El lactato de milrinona es una bipiridina inotrópica y agente vasodilatador con actividad inhibidora de la fosfodiesterasa del AMP cíclico.</t>
  </si>
  <si>
    <t>Medicamentos y Productos Farmacéuticos,Medicamentos cardiovasculares,Medicamentos usados para insuficiencia cardíaca congestiva,Lactato de milrinona,medicamentos usados para insuficiencia cardiaca congestiva,lactato de milrinona,milrinone lactate,lactato de milrinona,daxim, levosimendam</t>
  </si>
  <si>
    <t>Digitoxina</t>
  </si>
  <si>
    <t>La digitoxina es un glucósido digitálico de acción sistémica.</t>
  </si>
  <si>
    <t>Medicamentos y Productos Farmacéuticos,Medicamentos cardiovasculares,Medicamentos usados para insuficiencia cardíaca congestiva,Digitoxina,medicamentos usados para insuficiencia cardiaca congestiva,digitoxina,digitoxin,digitoxina,2161280000,lanatosido-c am 0.4 mg/2 ml,2161281000,lanatosido-c am 0.4 mg/2 ml,2171980000,metildigoxina 0.6 mg/1 ml fc gotario 10 ml</t>
  </si>
  <si>
    <t>Nifedipina</t>
  </si>
  <si>
    <t>En farmacología, la nifedipina es un bloqueador de canales de calcio del tipo dihidropiridina, usado en medicina para el alivio de la angina de pecho, en especial la angina de Prinzmetal, así como para la hipertensión arterial. Otros usos clínicos de la nifedipina incluyen la terapia del fenómeno de Raynaud, nacimientos prematuros y los espasmos dolorosos del esófago en pacientes con cáncer y tétano. A menudo se emplea para el grupo de pacientes con hipertensión pulmonar cuyos síntomas responden a los bloqueadores de los canales de calcio.</t>
  </si>
  <si>
    <t>Medicamentos y Productos Farmacéuticos,Medicamentos cardiovasculares,Medicamentos usados para insuficiencia cardíaca congestiva,Nifedipina,medicamentos usados para insuficiencia cardiaca congestiva,nifedipina,nifedipine,nifedipina,2145591000,nifedipino cm 10 mg,cardicon, cardicon retard, cardicom osmos,2145590000,nifedipino cm 20 mg accion sostenida,2145589000,nifedipino cm 20 mg accion sostenida,2145588000,nifedipino cm 10 mg,2145587000,nifedipino cm 10 mg,2145586000,nifedipino cp 10 mg,2145581000,nifedipino cp 10 mg</t>
  </si>
  <si>
    <t>Enoximona</t>
  </si>
  <si>
    <t>Enoximona. Inhibidor de la fosfodiesterasa III, cardiotónico, con propiedades inotrópica y vasodilatadora arterial directa. La acción inotrópica es debida, al menos en parte, a que inhibe selectivamente la fosfodiesterasa en el músculo cardiaco, produciendo un aumento del ión calcio intracelular y de la fuerza contráctil del músculo cardiaco.</t>
  </si>
  <si>
    <t>Medicamentos y Productos Farmacéuticos,Medicamentos cardiovasculares,Medicamentos usados para insuficiencia cardíaca congestiva,Enoximona,medicamentos usados para insuficiencia cardiaca congestiva,enoximona,enoximone,enoximona</t>
  </si>
  <si>
    <t>Betaína</t>
  </si>
  <si>
    <t>La betaína es un sólido incoloro, derivado del ácido N,N-dimetilaminoacético con la fórmula (H3C)3N(+)-CH2-CO2(-). Debe su nombre a su aparición en la remolacha de azúcar (Beta vulgaris).</t>
  </si>
  <si>
    <t>Medicamentos y Productos Farmacéuticos,Medicamentos cardiovasculares,Medicamentos usados para insuficiencia cardíaca congestiva,Betaína,medicamentos usados para insuficiencia cardiaca congestiva,betaina,betaine,betaina</t>
  </si>
  <si>
    <t>Nesiritida</t>
  </si>
  <si>
    <t>La nesiritida es un péptido natriurético tipo B humano indicado en el tratamiento de los pacientes con insuficiencia cardíaca aguda descompensada que padecen disnea en reposo o con esfuerzos mínimos. </t>
  </si>
  <si>
    <t>Medicamentos y Productos Farmacéuticos,Medicamentos cardiovasculares,Medicamentos usados para insuficiencia cardíaca congestiva,Nesiritida,medicamentos usados para insuficiencia cardiaca congestiva,nesiritida,nesiritide,nesiritida</t>
  </si>
  <si>
    <t>Hoja de digital en polvo o preparados</t>
  </si>
  <si>
    <t>Digitalis aumenta la actividad de todas las formas de tejido muscular, pero más especialmente la del corazón y las arteriolas. Las arteriolas se estrechan y la presión arterial se eleva en consecuencia. Tras el corazón ejerce una doble acción; la diástole se prolonga a causa de la estimulación vago, y la eficiencia de la sístole se aumenta mucho, de modo que a pesar de la desaceleración de la salida de sangre por minuto se ve aumentada. Digitalis se emplea en la mayoría de las formas de insuficiencia cardíaca. Se mejora la nutrición del corazón mediante el aumento de la cantidad de sangre forzado a través de las coronarias, y también por la prolongación de la diástole, es decir, el aumento del período de descanso</t>
  </si>
  <si>
    <t>Medicamentos y Productos Farmacéuticos,Medicamentos cardiovasculares,Medicamentos usados para insuficiencia cardíaca congestiva,Hoja de digital preparada o en polvo,medicamentos usados para insuficiencia cardiaca congestiva,hoja de digital preparada o en polvo,powdered or prepared digitalis leaf,hoja de digital preparada o en polvo</t>
  </si>
  <si>
    <t>Mesilato de dihidroergocristina</t>
  </si>
  <si>
    <t>Agonista parcial, actúa a nivel de vasos cuyo tono basal se desvía de la normalidad, regula la microcirculación cerebral.</t>
  </si>
  <si>
    <t>Medicamentos y Productos Farmacéuticos,Medicamentos cardiovasculares,Vasodilatadores,Mesilato de dihidroergocristina,vasodilatadores,mesilato de dihidroergocristina,dihydroergocristine mesilate,mesilato de dihidroergocristina</t>
  </si>
  <si>
    <t>Clorhidrato de buflomedil</t>
  </si>
  <si>
    <t>está indicado en el tratamiento de la claudicación intermitente, dolor isquémico en reposo, trastornos tróficos o úlceras cutáneas, debidas a insuficiencia arterial circulatoria crónica, así como en la enfermedad de Raynaud y otras alteraciones vasospásticas como la livedo y la acrocianosi</t>
  </si>
  <si>
    <t>Medicamentos y Productos Farmacéuticos,Medicamentos cardiovasculares,Vasodilatadores,Clorhidrato de buflomedil,vasodilatadores,clorhidrato de buflomedil,buflomedil hydrochloride,clorhidrato de buflomedil</t>
  </si>
  <si>
    <t>Clorhidrato de linsidomina</t>
  </si>
  <si>
    <t>Linsidomina para el tratamiento de disfunciones er ectiles.</t>
  </si>
  <si>
    <t xml:space="preserve">Medicamentos y Productos Farmacéuticos,Medicamentos cardiovasculares,Vasodilatadores,Clorhidrato de linsidomina,vasodilatadores,clorhidrato de linsidomina,linsidomine hydrochlorate,clorhidrato de linsidomina,daflon, flebotonico(diosmina+hesperidina), insuven, diosmina sintetica
</t>
  </si>
  <si>
    <t>Papaverina</t>
  </si>
  <si>
    <t>La papaverina es un compuesto bencilisoquinólico que difiere de los alcaloides del opio del grupo de los mórficos tanto desde el punto de vista químico como del farmacológico. No es narcótica, ni produce toxicomanías. Su principal efecto farmacológico consiste en la relajación del músculo liso; además, ejerce moderados efectos del tipo de los de la quinidina sobre el corazón.</t>
  </si>
  <si>
    <t>Medicamentos y Productos Farmacéuticos,Medicamentos cardiovasculares,Vasodilatadores,Papaverina,vasodilatadores,papaverina,papaverine,papaverina,2164531000,papaverina clorhidrato am 80 mg/2 ml,2164530000,papaverina clorhidrato am 80 mg/2 ml</t>
  </si>
  <si>
    <t>Pentifilina</t>
  </si>
  <si>
    <t>La pentoxifilina es un agente hemorreológico, un medicamento derivado xantínico sustituido indicado en algunos casos graves de hepatitis alcohólica; también actúa sobre la membrana plasmática de los glóbulos rojos y la hace más maleable, mejorando así la perfusión sanguínea. </t>
  </si>
  <si>
    <t>Medicamentos y Productos Farmacéuticos,Medicamentos cardiovasculares,Vasodilatadores,Pentifilina,vasodilatadores,pentifilina,pentifylline,pentifilina</t>
  </si>
  <si>
    <t>Tartrato de ifenprodil</t>
  </si>
  <si>
    <t xml:space="preserve">El ifenprodil es un inhibidor selectivo del receptor de NMDA . Su efecto es específico a los receptores de compuestos de la NR1 (glicina-unión a la subunidad del receptor de NMDA 1; GluN1) y NR2B (glutamato-unión a la subunidad del receptor de NMDA 2; GluN2B). subunidades.
</t>
  </si>
  <si>
    <t>Medicamentos y Productos Farmacéuticos,Medicamentos cardiovasculares,Vasodilatadores,Tartrato de ifenprodil,vasodilatadores,tartrato de ifenprodil,ifenprodil tartrate,tartrato de ifenprodil</t>
  </si>
  <si>
    <t>Mesilatos ergoloides</t>
  </si>
  <si>
    <t>El Mesilato ergoloide, co-dergocrina mesilato o mesilato dihidroergotoxina, cuyo nombre comercial es Hydergina, es una mezcla de tres sales de mesilatos (metanosulfonatos): dihidroergocristina, dihidroergocornina, y alfa y betadihidroergocriptina. Se prescribe para aliviar los síntomas de la disminución de la capacidad cognitiva debido al proceso de envejecimiento.</t>
  </si>
  <si>
    <t>Medicamentos y Productos Farmacéuticos,Medicamentos cardiovasculares,Vasodilatadores,Mesilatos ergoloides,vasodilatadores,mesilatos ergoloides,ergoloid mesylates,mesilatos ergoloides</t>
  </si>
  <si>
    <t>Clorhidrato de papaverina</t>
  </si>
  <si>
    <t>Relajante del músculo liso prescrito para el tratamiento de espasmos cardiovasculares o viscerales.</t>
  </si>
  <si>
    <t>Medicamentos y Productos Farmacéuticos,Medicamentos cardiovasculares,Vasodilatadores,Clorhidrato de papaverina,vasodilatadores,clorhidrato de papaverina,papaverine hydrochloride,clorhidrato de papaverina</t>
  </si>
  <si>
    <t>Nimodipina</t>
  </si>
  <si>
    <t>La nimodipina, a veces llamada también nimodipino,2 es un bloqueador de canales de calcio del tipo dihidropiridina, originalmente desarrollada para el tratamiento de la hipertensión arterial. Aunque no suele ser de uso frecuente como indicación para la hipertensión, ha demostrado buenos resultados en la prevención de una de las principales complicaciones de unahemorragia subaracnoidea, una forma de hemorragia cerebral, como lo es el vasoespasmo, por lo que se ha convertido ahora en el principal uso de la nimodipina.</t>
  </si>
  <si>
    <t>Medicamentos y Productos Farmacéuticos,Medicamentos cardiovasculares,Vasodilatadores,Nimodipina,vasodilatadores,nimodipina,nimodipine,nimodipina,2143851000,nimodipino cm 30 mg,nimotop ,2143852000,nimodipino cm 30 mg,2143850000,nimodipino cm 30 mg,2160240000,nimodipino fa 10 mg/50 ml</t>
  </si>
  <si>
    <t>Nitrito de amilo</t>
  </si>
  <si>
    <t>El nitrito de amilo es un compuesto químico que se presenta en estado líquido en condiciones normales. Tiene un color amarillo transparente, es altamente volátil, algo tóxico e irritante. Es altamente inflamable y narcótico por inhalación. Al igual que otros nitritos, es también conocido como popper.</t>
  </si>
  <si>
    <t>Medicamentos y Productos Farmacéuticos,Medicamentos cardiovasculares,Vasodilatadores,Nitrito de amilo,vasodilatadores,nitrito de amilo,amyl nitrite,nitrito de amilo</t>
  </si>
  <si>
    <t>Alprostadil</t>
  </si>
  <si>
    <t>Alprostadil es el nombre farmacéutico de la prostaglandina E1, un eicosanoide. Es usada para el tratamiento de disfunción eréctil y tiene propiedades vasodilatadoras. Se distribuye bajo varios nombres comerciales: Muse, Caverject, Prolisina.</t>
  </si>
  <si>
    <t>Medicamentos y Productos Farmacéuticos,Medicamentos cardiovasculares,Vasodilatadores,Alprostadil,vasodilatadores,alprostadil,alprostadil,alprostadil,2160201000,alprostadil am 500 mcg/1 ml,2160200000,alprostadil am 500 mcg/1 ml,2620200000,alprostadil am 500 mcg/1 ml</t>
  </si>
  <si>
    <t>Ornipresina</t>
  </si>
  <si>
    <t>Ornipressin es un vasoconstrictor, agente hemostático y renal.</t>
  </si>
  <si>
    <t xml:space="preserve">Medicamentos y Productos Farmacéuticos,Medicamentos cardiovasculares,Fármacos contra la hipotensión,Ornipresina,farmacos contra la hipotension,ornipresina,ornipressin,ornipresina,effortil, etilefrina
</t>
  </si>
  <si>
    <t>Solución de cardioplejia</t>
  </si>
  <si>
    <t>Soluciones que, por su administración, interrumpen temporalmente la actividad cardíaca. Se utilizan en la realización de operaciones cardíacas.</t>
  </si>
  <si>
    <t>Medicamentos y Productos Farmacéuticos,Medicamentos cardiovasculares,Agentes cardioplégicos,Solución cardioplégica,agentes cardioplegicos,solucion cardioplegica,cardioplegic solution,solucion cardioplegica,plegisol</t>
  </si>
  <si>
    <t>Fumarato ferroso</t>
  </si>
  <si>
    <t>Usado para embarazadas, y mujeres en edad reproductiva, pues en cada caso se puede producir una anemia por deficiencia de hierro, por lo cual es usado como profilactico en embarazadas y como tratamiento en personas con ese tipo de anemia, ademas si tienes anemia, o estas embarazada, es recomendable acompañar la ingesta de esta pastilla con un vaso de naranjada puesto que la vitamina C , fija mas rapidamente el hierro al cuerpo.</t>
  </si>
  <si>
    <t>Medicamentos y Productos Farmacéuticos,Medicamentos hematólicos,Medicamentos antianémicos,Fumarato ferroso,medicamentos antianemicos,fumarato ferroso,fumarate,fumarato ferroso,2140160000,acido folico cm 1 mg,confer,2140161000,acido folico cm 1 mg,2140165000,acido folico cm 4-5 mg,2140166000,acido folico cm 4-5 mg,2142916000,fierro complejo hierro iii polimaltosado cm 100 mg masticabl,2143020000,fumarato ferroso/cianocobalamina/acido ascorbico/acido folic</t>
  </si>
  <si>
    <t>Gluconato ferroso</t>
  </si>
  <si>
    <t>Para el transporte de oxígeno (Hb) así como para la transferencia de energía en el organismo.</t>
  </si>
  <si>
    <t>Medicamentos y Productos Farmacéuticos,Medicamentos hematólicos,Medicamentos antianémicos,Gluconato ferroso,medicamentos antianemicos,gluconato ferroso,gluconate,gluconato ferroso,pentafer, pentaferr, gluconato de hierro, hierro gluconato</t>
  </si>
  <si>
    <t>Sulfato ferroso</t>
  </si>
  <si>
    <t>El sulfato de hierro (II) es un compuesto químico iónico de fórmula (FeSO4). También llamado sulfato ferroso, caparrosa verde, vitriolo verde, vitriolo de hierro, melanterita o Szomolnokita, el sulfato de hierro (II) se encuentra casi siempre en forma de sal heptahidratada, de color azul-verdoso.</t>
  </si>
  <si>
    <t>Medicamentos y Productos Farmacéuticos,Medicamentos hematólicos,Medicamentos antianémicos,Sulfato ferroso,medicamentos antianemicos,sulfato ferroso,sulfate,sulfato ferroso,ferroso sulfatro,ferroso sulfato antianemico,ferrovitaminico,sulfato ferrico,,2142940000,ferroso sulfato cm 200 mg,iberol,2142946000,ferroso sulfato cm 200 mg,2142941000,ferroso sulfato cm 200 mg,2178206000,ferroso sulfato gota 125 mg/1 ml fc gotario 30 ml,2178205000,ferroso sulfato gota 125 mg/1 ml fc gotario 30 ml</t>
  </si>
  <si>
    <t>Pidolato de magnesio</t>
  </si>
  <si>
    <t>Suplemento orgánico, factor mineral (magnesio).   Es un importante activador de numerosos sistemas enzimáticos implicados en la producción de energía a partir de los alimentos. También participa activamente en la síntesis protéica y en el mantenimiento de las características eléctricas del sistema neuromuscular.</t>
  </si>
  <si>
    <t>Medicamentos y Productos Farmacéuticos,Medicamentos hematólicos,Medicamentos antianémicos,Pidolato de magnesio,medicamentos antianemicos,pidolato de magnesio,magnesium pidolate,pidolato de magnesio</t>
  </si>
  <si>
    <t>Oximetolona</t>
  </si>
  <si>
    <t>La oximetolona Anadrol 50 es un esteroide oral fuerte y efectivo, desarrollado por "Syntex" en 1960; con efecto androgénico bastante efectivo en el aumento de la masa muscular y la fuerza, sin embargo presenta altas cargas hepatotoxicas, por lo que conviene utilizarlo bajo supervision medica. Este esteroide anabolico ha sido ampliamente utilizado entre fisiculturistas y atletas. Cabe destacar que en dosis altas, sin la administración de algún depurador hepatico, puede llegar a ser muy dañino. La aplicación clínica es para anemia y osteoporosis. Pronto se descubrieron noesteroides mucho más efectivos para ambas enfermedades.</t>
  </si>
  <si>
    <t>Medicamentos y Productos Farmacéuticos,Medicamentos hematólicos,Medicamentos antianémicos,Oximetolona,medicamentos antianemicos,oximetolona,oxymetholone,oximetolona</t>
  </si>
  <si>
    <t>Eritropoyetina</t>
  </si>
  <si>
    <t>La eritropoyetina o EPO es una hormona glicoproteica que estimula la formación de eritrocitos y es el principal agente estimulador de la eritropoyesis natural. En los seres humanos, es producida principalmente por el riñón en las células intersticiales peritubulares, células mesangiales (85% - 90%), el resto en el hígado y glándulas salivales (10% - 15%).</t>
  </si>
  <si>
    <t>Medicamentos y Productos Farmacéuticos,Medicamentos hematólicos,Medicamentos antianémicos,Eritropoyetina,medicamentos antianemicos,eritropoyetina,erythropoietin,eritropoyetina,eritropoyetina,eritropoyetima,eritropoyetina humana,,2621870000,eritropoyetina recombinante humana fa 2.000 u.i.,eprex</t>
  </si>
  <si>
    <t>Darbepoetina alfa</t>
  </si>
  <si>
    <t>Darbepoetina alfa es un fármaco estimulador de la eritropoyesis (ESA) de segunda generación; se trata de la versión sintética (recombinante) de la eritropoyetina (EPO), una hormona humana natural producida por los riñones. La darbepoetina, igual que su equivalente natural (EPO), estimula la eritropoyesis, es decir, la producción deeritrocitos (también llamados glóbulos rojos o hematíes).</t>
  </si>
  <si>
    <t>Medicamentos y Productos Farmacéuticos,Medicamentos hematólicos,Medicamentos antianémicos,Darbepoetina alfa,medicamentos antianemicos,darbepoetina alfa,darbepoetin alfa,darbepoetina alfa</t>
  </si>
  <si>
    <t>Epoetina alfa</t>
  </si>
  <si>
    <t>La epoetina es un fármaco que es ESA de primera generación; se trata de la versión sintética (recombinante) de la eritropoyetina (EPO), una hormona natural humana producida por los riñones. La epoetina, igual que su equivalente natural (EPO), estimula la eritropoyesis, es decir, la producción de eritrocitos (también llamados glóbulos rojos o hematíes).  Las dos primeras versiones del fármaco fueron la epoetina alfa y epoetina beta. Ambas son comercializadas por la empresa farmacéutica estadounidense Amgen.</t>
  </si>
  <si>
    <t>Medicamentos y Productos Farmacéuticos,Medicamentos hematólicos,Medicamentos antianémicos,Epoetina alfa,medicamentos antianemicos,epoetina alfa,epoetin alfa,epoetina alfa</t>
  </si>
  <si>
    <t>Citrato de amonio férrico</t>
  </si>
  <si>
    <t>El Citrato de amonio férrico es una sal amónica de un ácido cítrico. En la industria alimentaria se emplea bajo ladenominación E 381 empleado como regulador de acidez.</t>
  </si>
  <si>
    <t>Medicamentos y Productos Farmacéuticos,Medicamentos hematólicos,Medicamentos antianémicos,Citrato férrico de amonio,medicamentos antianemicos,citrato ferrico de amonio,ferric ammonium citrate,citrato ferrico de amonio</t>
  </si>
  <si>
    <t>Polipéptido de hierro heme</t>
  </si>
  <si>
    <t xml:space="preserve">Las SALES DE HIERRO reemplazan al hierro que es imprescindible para los glóbulos rojos saludables. El hierro se utiliza para tratar la anemia por deficiencia de hierro. La anemia puede causar problemas tales como, cansancio, falta de aliento o crecimiento retardado en los niños. 
</t>
  </si>
  <si>
    <t>Medicamentos y Productos Farmacéuticos,Medicamentos hematólicos,Medicamentos antianémicos,Polipéptido hemoférrico,medicamentos antianemicos,polipeptido hemoferrico,heme iron polypeptide,polipeptido hemoferrico,haemaccel</t>
  </si>
  <si>
    <t>Hierro polisacárido</t>
  </si>
  <si>
    <t>El COMPLEJO POLISACÁRIDO DE HIERRO es un suplemento con hierro. Este medicamento se utiliza para tratar la anemia provocada por niveles bajos de hierro.</t>
  </si>
  <si>
    <t>Medicamentos y Productos Farmacéuticos,Medicamentos hematólicos,Medicamentos antianémicos,Polisacárido de hierro,medicamentos antianemicos,polisacarido de hierro,iron polysaccharide,polisacarido de hierro,pentafer, pentaferr, gluconato de hierro, hierro gluconato</t>
  </si>
  <si>
    <t>Pirofosfato férrico</t>
  </si>
  <si>
    <t xml:space="preserve">En química, los pirofosfatos son los aniones, sales, y ésteres del ácido pirofosfórico. El anión se abrevia PPi y se forma por la hidrólisis de ATP para formar AMP en la célula. Esta hidrólisis se conoce como pirofosforolisis ATP → AMP + PPi </t>
  </si>
  <si>
    <t>Medicamentos y Productos Farmacéuticos,Medicamentos hematólicos,Medicamentos antianémicos,Pirofosfato férrico,medicamentos antianemicos,pirofosfato ferrico,ferric pyrophosphate,pirofosfato ferrico</t>
  </si>
  <si>
    <t>Cacodilato ferroso</t>
  </si>
  <si>
    <t>El Cacodilato de Sodio estimula el metabolismo y promueve la formación de glóbulos rojos</t>
  </si>
  <si>
    <t>Medicamentos y Productos Farmacéuticos,Medicamentos hematólicos,Medicamentos antianémicos,Cacodilato ferroso,medicamentos antianemicos,cacodilato ferroso,cacodylate,cacodilato ferroso</t>
  </si>
  <si>
    <t>Carbonilo de hierro</t>
  </si>
  <si>
    <t xml:space="preserve">El hierro carbonilo contiene 98% de hierro puro, no se encuentra formando sales ferrosas o férricas, proviene de la descomposición de hierro pentacarbonilo y tiene un tamaño de partícula de 4 a 6 micrones, lo que lo hace fácilmente asimilable.  El hierro carbonilo se absorbe en el intestino delgado, especialmente en el duodeno y yeyuno, mientras que el íleon y colon absorben poco. </t>
  </si>
  <si>
    <t>Medicamentos y Productos Farmacéuticos,Medicamentos hematólicos,Medicamentos antianémicos,Carbonilo de hierro,medicamentos antianemicos,carbonilo de hierro,carbonyl iron,carbonilo de hierro</t>
  </si>
  <si>
    <t>Hemina o hematina</t>
  </si>
  <si>
    <t>Parte de ciertas moléculas que contiene hierro. La parte de hematina de la hemoglobina es la sustancia del interior de los glóbulos rojos que se une al oxígeno de los pulmones y lo lleva a los tejidos.</t>
  </si>
  <si>
    <t>Medicamentos y Productos Farmacéuticos,Medicamentos hematólicos,Medicamentos antianémicos,Hemina o hematina,medicamentos antianemicos,hemina o hematina,hemin or hematin,hemina o hematina</t>
  </si>
  <si>
    <t>Hierro sacarosa</t>
  </si>
  <si>
    <t>El sucrosa hierro es un complejo de hierro.  El hierro se utiliza para la producción de glóbulos rojos sanos, los cuales transportan el oxígeno y los nutrientes hacia todo el cuerpo.  Este medicamento se utiliza para tratar la anemia a causa de deficiencia de hierro en personas con enfermedad renal crónica.</t>
  </si>
  <si>
    <t>Medicamentos y Productos Farmacéuticos,Medicamentos hematólicos,Medicamentos antianémicos,Hierro sucrosa,medicamentos antianemicos,hierro sucrosa,iron sucrose,hierro sucrosa,2161450000,hierro/sacarosa am 100 mg/5 ml i.v.,pentafer, pentaferr, gluconato de hierro, hierro gluconato,2161451000,hierro/sacarosa am 100 mg/5 ml i.v.,2161452000,hierro/sacarosa am 100 mg/5 ml i.v. cj 5 am con sello que as</t>
  </si>
  <si>
    <t>Aprotinina</t>
  </si>
  <si>
    <t>El Aprotinina es un agente hemostático que inhibe las proteasas</t>
  </si>
  <si>
    <t>Medicamentos y Productos Farmacéuticos,Medicamentos hematólicos,Anticoagulantes,Aprotinina,anticoagulantes,aprotinina,aprotinin,aprotinina,trasylol.</t>
  </si>
  <si>
    <t>Heparina de calcio</t>
  </si>
  <si>
    <t>Heparina cálcica: Medicamento que se emplea en enfermedades tromboembólica venosas.</t>
  </si>
  <si>
    <t xml:space="preserve">Medicamentos y Productos Farmacéuticos,Medicamentos hematólicos,Anticoagulantes,Heparina cálcica,anticoagulantes,heparina calcica,heparin calcium,heparina calcica,heparina,heparima,heparino,,nadroparina calcica,fraxiparine 
</t>
  </si>
  <si>
    <t>Heparina sódica</t>
  </si>
  <si>
    <t>Inhibe la coagulación potenciando el efecto inhibitorio de la antitrombina III sobre los factores IIa y Xa.</t>
  </si>
  <si>
    <t>Medicamentos y Productos Farmacéuticos,Medicamentos hematólicos,Anticoagulantes,Heparina sódica,anticoagulantes,heparina sodica,heparin sodium,heparina sodica,heparina,heparima,heparino,,2162430000,heparina fa 25.000 ui/5 ml,heparina biosano, heparina, heparina sodica, ,2162431000,heparina fa 25.000 ui/5 ml</t>
  </si>
  <si>
    <t>Warfarina sódica</t>
  </si>
  <si>
    <t>La warfarina se usa para prevenir la formación de coágulos o el aumento de su tamaño en la sangre y los vasos sanguíneos. Se les receta a las personas que padecen ciertos tipos de irregularidades en los latidos cardíacos, a aquéllas que tienen válvulas cardíacas protésicas (de reemplazo o mecánicas) y a quienes han sufrido un ataque al corazón. La warfarina también se usa para tratar o prevenir la trombosis venosa (hinchazón y formación de coágulos en una vena) y la embolia pulmonar (coágulo en los pulmones).</t>
  </si>
  <si>
    <t>Medicamentos y Productos Farmacéuticos,Medicamentos hematólicos,Anticoagulantes,Warfarina sódica,anticoagulantes,warfarina sodica,warfarin sodium,warfarina sodica</t>
  </si>
  <si>
    <t>Citrato de sodio</t>
  </si>
  <si>
    <t>El citrato de sodio (siglas E331) es un compuesto químico que, por lo general, se refiere al ion del citrato unido a tres átomos desodio: el citrato trisódico. Sin embargo, puede tratarse también del citrato monosódico o del citrato disódico cuando el citrato se encuentra unido a uno o dos átomos de sodio respectivamente. Químicamente, los citratos de sodio son sales sódicas del citrato también llamado ácido cítrico que es un componente común de las células del cuerpo humano.</t>
  </si>
  <si>
    <t>Medicamentos y Productos Farmacéuticos,Medicamentos hematólicos,Anticoagulantes,Citrato sódico,anticoagulantes,citrato sodico,sodium citrate,citrato sodico,anticoagulante citrato,</t>
  </si>
  <si>
    <t>Apolato de sodio</t>
  </si>
  <si>
    <t>Indicado para personas con várices (complejo sintomático varicoso), trombosis superficiales y tromboflebitis, (trombosis con o sin inflamación, úlceras varicosas de la pierna, hematomas; tendovaginitis, dislocaciones, contusiones, esguinces, luxaciones; tratamiento de las venas después de las infusiones gota a gota e inyecciones I.V. frecuentes; reblandecimiento del tejido cicatrizado, daños causados por el frío.</t>
  </si>
  <si>
    <t>Medicamentos y Productos Farmacéuticos,Medicamentos hematólicos,Anticoagulantes,Apolato sódico,anticoagulantes,apolato sodico,sodium apolate,apolato sodico</t>
  </si>
  <si>
    <t>Enoxaparina sódica</t>
  </si>
  <si>
    <t>La enoxaparina sódica es un derivado de bajo peso molecular de la heparina empleado como anticoagulante por su acción inhibidora del factor Xa de la cascada de la coagulación. Tiene también baja actividad anti-factor IIa. La enoxaparina se indica en la profilaxis y tratamiento de trastornos embólicos y en la prevención de trombos en la circulación sanguínea.</t>
  </si>
  <si>
    <t>Medicamentos y Productos Farmacéuticos,Medicamentos hematólicos,Anticoagulantes,Enoxaparina sódica,anticoagulantes,enoxaparina sodica,enoxaparin sodium,enoxaparina sodica,noxipar</t>
  </si>
  <si>
    <t>Lepirudina</t>
  </si>
  <si>
    <t>Antitrombótico, anticoagulante parenteral. La lepirudina es un polipéptido tipo hirudina recombinante derivada de células de levadura. Se une a la trombina originando un bloqueo de la actividad trombogénica de ésta. La lepirudina no es inhibida por el factor 4 de la coagulación, ni su actividad depende de la antitrombina III.</t>
  </si>
  <si>
    <t>Medicamentos y Productos Farmacéuticos,Medicamentos hematólicos,Anticoagulantes,Lepirudina,anticoagulantes,lepirudina,lepirudin,lepirudina</t>
  </si>
  <si>
    <t>Desirudina</t>
  </si>
  <si>
    <t xml:space="preserve"> ANTICOAGULANTE PARENTERAL, derivado recombinante de la hirudina, inhibidor directo de la trombina (tanto de la forma libre como de la unida al coágulo). Es un polipéptido monocatenario formado por 65 aminoácidos y 3 puentes disulfuro, obtenido por técnicas de ADN recombinante derivado de células de levadura. A diferencia de la heparina, no precisa de cofactores como la antitrombina III para ejercer su efecto.</t>
  </si>
  <si>
    <t>Medicamentos y Productos Farmacéuticos,Medicamentos hematólicos,Anticoagulantes,Desirudina,anticoagulantes,desirudina,desirudin,desirudina</t>
  </si>
  <si>
    <t>Ardeparina de sodio</t>
  </si>
  <si>
    <t>Ayuda a prevenir la formación de coágulos en las venas, arterias, pulmones o corazón durante y después de una cirugía</t>
  </si>
  <si>
    <t>Medicamentos y Productos Farmacéuticos,Medicamentos hematólicos,Anticoagulantes,Ardeparina sódica,anticoagulantes,ardeparina sodica,ardeparin sodium,ardeparina sodica</t>
  </si>
  <si>
    <t>Dalteparina sódica</t>
  </si>
  <si>
    <t>Dalteparina sódica, un anticoagulante, para impedir la formación de coágulos nocivos.</t>
  </si>
  <si>
    <t>Medicamentos y Productos Farmacéuticos,Medicamentos hematólicos,Anticoagulantes,Dalteparina sódica,anticoagulantes,dalteparina sodica,dalteparin sodium,dalteparina sodica,2163435000,heparina bajo peso molecular fa 5000 ui,2163436000,heparina bajo peso molecular fa 5000 u,2163430000,heparina bajo peso molecular fa 2500 ui,2163431000,heparina bajo peso molecular fa 2500 ui,2163437000,heparina de bajo peso molecular am 10.000 ui,2163438000,heparina de bajo peso molecular fa 10.000 ui/4ml</t>
  </si>
  <si>
    <t>Danaparoide sódico</t>
  </si>
  <si>
    <t>se utilizaba para prevenir coágulos en las venas, arterias, pulmones o corazón durante y después de una cirugía. Los coágulos tienden a formarse en los primeros días después de una cirugía cuando el paciente no puede caminar.</t>
  </si>
  <si>
    <t>Medicamentos y Productos Farmacéuticos,Medicamentos hematólicos,Anticoagulantes,Danaparoid sódico,anticoagulantes,danaparoid sodico,danaparoid sodium,danaparoid sodico</t>
  </si>
  <si>
    <t>Dicumarol</t>
  </si>
  <si>
    <t>Dicumarol es un anticoagulante cuyo mecanismo de acción es el antagonismo con la vitamina K (similar a warfarina). Fue el primer anticoagulante oral aislado, y también, el primero en usarse en clínica.</t>
  </si>
  <si>
    <t>Medicamentos y Productos Farmacéuticos,Medicamentos hematólicos,Anticoagulantes,Dicumarol,anticoagulantes,dicumarol,dicumarol,dicumarol,2140054000,acenocumarol cm 4 mg,2140055000,acenocumarol cm 4 mg,2140055060,acenocumarol cm 4 mg,2140055073,acenocumarol cm 4 mg,2140056000,acenocumarol cm 4 mg</t>
  </si>
  <si>
    <t>Anisindiona</t>
  </si>
  <si>
    <t>Anisindiona es un anticoagulante sintético y un derivado de indanedione. Se prescribe si usted no puede tomar cumarínicos anticoagulantes como Coumadin como anisindiona es una droga poderosa con graves los posibles efectos secundarios.</t>
  </si>
  <si>
    <t>Medicamentos y Productos Farmacéuticos,Medicamentos hematólicos,Anticoagulantes,Anisindiona,anticoagulantes,anisindiona,anisindione,anisindiona</t>
  </si>
  <si>
    <t>Fondaparinux sódico</t>
  </si>
  <si>
    <t>Fondaparinux sódico es pentasacárido sintético que inhibe selectivamente el factor X activado (Xa). La actividad antitrombótica de fondaparinux es resultado de la inhibición selectiva del factor Xa mediada por antitrombina III (ATIII). Al unirse de manera selectiva con ATIII, fondaparinux potencia (unas 300 veces) la neutralización innata del factor Xa por ATIII. La neutralización del factor Xa interrumpe la cascada de coagulación sanguínea e inhibe tanto la formación de trombina como el desarrollo del trombo.</t>
  </si>
  <si>
    <t>Medicamentos y Productos Farmacéuticos,Medicamentos hematólicos,Anticoagulantes,Fondaparinux sódico,anticoagulantes,fondaparinux sodico,fondaparinux sodium,fondaparinux sodico</t>
  </si>
  <si>
    <t>Tinzaparina sódica</t>
  </si>
  <si>
    <t xml:space="preserve">ANTICOAGULANTE PARENTERAL, la tinzaparina sódica es una heparina de bajo peso molecular de origen porcino, obtenida mediante despolimeraización enzimática de la heparina convencional no fraccionada. Actúa como anticoagulante potenciando la inhibición de la antitrombina III sobre los factores de coagulación activados, principalmente el factor Xa, y en menor grado (relación anti Xa/anti IIa entre 1.5 y 2.5) sobre los factores IIa (trombina), IXa y XIa. </t>
  </si>
  <si>
    <t>Medicamentos y Productos Farmacéuticos,Medicamentos hematólicos,Anticoagulantes,Tinzaparina sódica,anticoagulantes,tinzaparina sodica,tinzaparin sodium,tinzaparina sodica</t>
  </si>
  <si>
    <t>Solución  anticoagulante citrato fosfato dextrosa</t>
  </si>
  <si>
    <t>Una solución que contiene ácido cítrico , citrato de sodio , fosfato de sodio monobásico , y dextrosa en agua para inyección; utiliza para la conservación de sangre entera.</t>
  </si>
  <si>
    <t>Medicamentos y Productos Farmacéuticos,Medicamentos hematólicos,Anticoagulantes,Solución anticoagulante citrato fosfato dextrosa,anticoagulantes,solucion anticoagulante citrato fosfato dextrosa,anticoagulant citrate phosphate dextrose solution,solucion anticoagulante citrato fosfato dextrosa</t>
  </si>
  <si>
    <t>Abciximab</t>
  </si>
  <si>
    <t>Abciximab es un anticuerpo monoclonal que se usa como medicamento en el tratamiento de enfermedades cardiovasculares por su efecto inhibidor de la agregación plaquetaria. Se elabora a partir de un Fragmento de unión al antígeno o región Fab capaz de unirse específicamente con el receptor de glicoproteína IIb/IIIa de la membrana de las plaquetas. De esta manera impide la unión del fibrinógeno y de otros factores en el endotelio.</t>
  </si>
  <si>
    <t>Medicamentos y Productos Farmacéuticos,Medicamentos hematólicos,Trombolíticos/inhibidores de agregación de plaquetas,Abciximab,tromboliticos/inhibidores de agregacion de plaquetas,abciximab,abciximab,abciximab</t>
  </si>
  <si>
    <t>Alteplasa</t>
  </si>
  <si>
    <t>activador del plasminògeno tisular.  La alteplasa es aprobado por la FDA para el tratamiento del infarto de miocardio con elevación del ST (STEMI), accidente cerebrovascular isquémico agudo (AIS), embolia pulmonar aguda masiva, y el centro de dispositivos de acceso venoso (CVAD).</t>
  </si>
  <si>
    <t>Medicamentos y Productos Farmacéuticos,Medicamentos hematólicos,Trombolíticos/inhibidores de agregación de plaquetas,Alteplasa,tromboliticos/inhibidores de agregacion de plaquetas,alteplasa,alteplase,alteplasa,actilyse</t>
  </si>
  <si>
    <t>Estreptoquinasa</t>
  </si>
  <si>
    <t>La estreptoquinasa es una enzima extracelular producida por el estreptococo beta hemolítico, usado como medicamento efectivo y económico que disuelve coagulos sanguíneos, indicado en algunos casos de infarto de miocardio y embolismo pulmonar.</t>
  </si>
  <si>
    <t>Medicamentos y Productos Farmacéuticos,Medicamentos hematólicos,Trombolíticos/inhibidores de agregación de plaquetas,Estreptoquinasa,tromboliticos/inhibidores de agregacion de plaquetas,estreptoquinasa,streptokinase,estreptoquinasa,2161387000,estreptoquinasa fa 1.500.000 ui,2161385000,estreptoquinasa fa 750.000 u.i.,2163750000,monoetanolamina 5% am 5 ml</t>
  </si>
  <si>
    <t>Uroquinasa</t>
  </si>
  <si>
    <t>La uroquinasa, también llamada Activador del plasminógeno tipo uroquinasa es una serín proteasa (EC 3.4.21.73 ) sintetizada por los riñones. Originalmente se aisló de la orina humana, pero se sabe que está presente en diversas ubicaciones fisiológicas, tales como el plasma sanguíneo y la matriz extracelular. Su sustrato principal es el plasminógeno, el cual es un zimógeno inactivo de la serín proteasa plasmina. </t>
  </si>
  <si>
    <t>Medicamentos y Productos Farmacéuticos,Medicamentos hematólicos,Trombolíticos/inhibidores de agregación de plaquetas,Uroquinasa,tromboliticos/inhibidores de agregacion de plaquetas,uroquinasa,urokinase,uroquinasa</t>
  </si>
  <si>
    <t>Dipiridamol</t>
  </si>
  <si>
    <t>El dipiridamol se usa en combinación con otros medicamentos para reducir el riesgo de formación de coágulos después del reemplazo de las válvulas cardíacas. Funciona al prevenir la coagulación excesiva de la sangre.</t>
  </si>
  <si>
    <t>Medicamentos y Productos Farmacéuticos,Medicamentos hematólicos,Trombolíticos/inhibidores de agregación de plaquetas,Dipiridamol,tromboliticos/inhibidores de agregacion de plaquetas,dipiridamol,dipyridamole,dipiridamol,2141918000,dipiridamol cm 75 mg,persantin,ecotrin 325 mg. x 20 comp., acido acetilsalicilico recubierto, ecotrin 325 mg. x 60 comp., ecotrin 325 mg. x 100 comp., ecotrin 100 mg. x 28 comp., ecotrin 100 mg. x 56 comp., ecotrin 100 mg. x 100 comp.,2160942000,dipiridamol am 10 mg/2 ml,2160941000,dipiridamol am 10 mg/2 ml,2160940000,dipiridamol am 10 mg/2 ml</t>
  </si>
  <si>
    <t>Argatroban</t>
  </si>
  <si>
    <t>Argatroban es un anticoagulante que es una molécula pequeña inhibidora directa de la trombina</t>
  </si>
  <si>
    <t>Medicamentos y Productos Farmacéuticos,Medicamentos hematólicos,Trombolíticos/inhibidores de agregación de plaquetas,Argatroban,tromboliticos/inhibidores de agregacion de plaquetas,argatroban,argatroban,argatroban</t>
  </si>
  <si>
    <t>Bivalirudina</t>
  </si>
  <si>
    <t xml:space="preserve">La bivalirudina, análogo sintético de la hirudina que se une reversiblemente a la trombina, pertenece al grupo de anticoagulantes que son inhibidores directos de la trombina con un efecto muy predecible. </t>
  </si>
  <si>
    <t>Medicamentos y Productos Farmacéuticos,Medicamentos hematólicos,Trombolíticos/inhibidores de agregación de plaquetas,Bivalirudina,tromboliticos/inhibidores de agregacion de plaquetas,bivalirudina,bivalirudin,bivalirudina</t>
  </si>
  <si>
    <t>Cilostazol</t>
  </si>
  <si>
    <t>El cilostazol es un medicamento derivado de la 2-oxiquinilona que posee propiedades antiagregantes plaquetarias y vasodilatadoras. Se utiliza para el tratamiento de laclaudicación intermitente. Tiene por lo tanto dos mecanismos de acción diferentes, si bien hasta el momento se emplea fundamentalmente por su acción vasodilatadora.</t>
  </si>
  <si>
    <t>Medicamentos y Productos Farmacéuticos,Medicamentos hematólicos,Trombolíticos/inhibidores de agregación de plaquetas,Cilostazol,tromboliticos/inhibidores de agregacion de plaquetas,cilostazol,cilostazol,cilostazol</t>
  </si>
  <si>
    <t>Bisulfato de clopidogrel</t>
  </si>
  <si>
    <t>El Clopidogrel es un agente antiplaquetario(del tipo tienopiridina) administrado por vía oral, que inhibe la formación de coágulos en la enfermedad arterial coronaria, enfermedad vascular periférica, y enfermedad cerebrovascular.</t>
  </si>
  <si>
    <t>Medicamentos y Productos Farmacéuticos,Medicamentos hematólicos,Trombolíticos/inhibidores de agregación de plaquetas,Bisulfato de clopidogrel,tromboliticos/inhibidores de agregacion de plaquetas,bisulfato de clopidogrel,clopidogrel bisulfate,bisulfato de clopidogrel,2141365000,clopidogrel cm 75 mg,iskimil 75mgx30 ,2141366000,clopidogrel cm 75 mg</t>
  </si>
  <si>
    <t>Eptifibatida</t>
  </si>
  <si>
    <t>Eptifibatida es un inhibidor de la agregación plaquetaria que pertenece a la familia de los RGD (arginina-glicina-aspartato)-miméticos, un heptapéptido cíclico. Inhibe reversiblemente la agregación plaquetaria al impedir la unión del fibrinógeno, del factor de von Willebrand y de otros ligandos de adherencia a los receptores de la glicoproteína (GP) IIb/IIIa.</t>
  </si>
  <si>
    <t>Medicamentos y Productos Farmacéuticos,Medicamentos hematólicos,Trombolíticos/inhibidores de agregación de plaquetas,Eptifibatida,tromboliticos/inhibidores de agregacion de plaquetas,eptifibatida,eptifibatide,eptifibatida</t>
  </si>
  <si>
    <t>Tenecteplasa</t>
  </si>
  <si>
    <t>Trombolítico. La tenecteplasa es un activador del plasminógeno recombinante específico para la fibrina, derivado del t-PA natural. Se une al componente fibrina del trombo (coágulo sanguíneo) y convierte selectivamente el plasminógeno unido al trombo en plasmina, la cual degrada la matriz de fibrina del trombo. La tenecteplasa posee una mayor especificidad para la fibrina y una mayor resistencia a la inactivación por su inhibidor endógeno (IAP-1), en comparación con t-PA natural.</t>
  </si>
  <si>
    <t>Medicamentos y Productos Farmacéuticos,Medicamentos hematólicos,Trombolíticos/inhibidores de agregación de plaquetas,Tenecteplasa,tromboliticos/inhibidores de agregacion de plaquetas,tenecteplasa,tenecteplase,tenecteplasa,metalyse</t>
  </si>
  <si>
    <t>Clorhidrato de ticlopidina</t>
  </si>
  <si>
    <t>La TICLOPIDINA ayuda a prevenir la formación de coágulos sanguíneos. Este medicamento se utiliza para prevenir derrames cerebrales en pacientes que ya han sufrido uno o en aquéllos que presentan un alto riesgo de sufrirlo. A veces también este medicamento se administra junto con aspirina para prevenir coágulos sanguíneos en pacientes con un stent coronario.</t>
  </si>
  <si>
    <t>Medicamentos y Productos Farmacéuticos,Medicamentos hematólicos,Trombolíticos/inhibidores de agregación de plaquetas,Clorhidrato de ticlopidina,tromboliticos/inhibidores de agregacion de plaquetas,clorhidrato de ticlopidina,ticlopidine hydrochloride,clorhidrato de ticlopidina</t>
  </si>
  <si>
    <t>Monohidrato hidrocloruro  tirofibán</t>
  </si>
  <si>
    <t>Un antagonista no peptídico del receptor glucoproteína IIb / IIIa (GP Iib / IIIa) de las plaquetas, es un inhibidor de la agregación plaquetaria.</t>
  </si>
  <si>
    <t>Medicamentos y Productos Farmacéuticos,Medicamentos hematólicos,Trombolíticos/inhibidores de agregación de plaquetas,Clorhidrato monohidrato de tirofibán,tromboliticos/inhibidores de agregacion de plaquetas,clorhidrato monohidrato de tirofiban,tirofiban hydrochloride monohydrate,clorhidrato monohidrato de tirofiban</t>
  </si>
  <si>
    <t>Anistreplasa</t>
  </si>
  <si>
    <t>Trombolítico, la anistreplasa es un complejo acilado (p-anisoil) de plasminógeno y estreptokinasa, que actúa activando el paso de plasminógeno a plasmina, la cual hidroliza las redes de fibrina que forma el trombo sanguíneo. Tras la administración, el radical acilo se libera lentamente quedando libre el complejo capaz de activar el plasminógeno.</t>
  </si>
  <si>
    <t>Medicamentos y Productos Farmacéuticos,Medicamentos hematólicos,Trombolíticos/inhibidores de agregación de plaquetas,Anistreplasa,tromboliticos/inhibidores de agregacion de plaquetas,anistreplasa,anistreplase,anistreplasa</t>
  </si>
  <si>
    <t>Clorhidrato de anagrelida</t>
  </si>
  <si>
    <t>La anagrelida es un inhibidor de la fosfodiesterasa III dependiente de AMP cíclico, que se utiliza para la reducción del recuento elevado de plaquetas en pacientes de riesgo con trombocitemia esencial.</t>
  </si>
  <si>
    <t>Medicamentos y Productos Farmacéuticos,Medicamentos hematólicos,Trombolíticos/inhibidores de agregación de plaquetas,Clorhidrato de anagrelida,tromboliticos/inhibidores de agregacion de plaquetas,clorhidrato de anagrelida,anagrelide hydrochloride,clorhidrato de anagrelida</t>
  </si>
  <si>
    <t>Reteplasa</t>
  </si>
  <si>
    <t>Trombolítico, la reteplasa es un activador del plasminógeno humano, origen recombinante, es una glucoproteína que activa el paso de plasminógeno a plasmina, la cual hidroliza las redes de fibrina que forma el trombo sanguíneo. Reduce los niveles de fibrinógeno en un 60-80% dependiendo de la dosis.</t>
  </si>
  <si>
    <t>Medicamentos y Productos Farmacéuticos,Medicamentos hematólicos,Trombolíticos/inhibidores de agregación de plaquetas,Reteplasa,tromboliticos/inhibidores de agregacion de plaquetas,reteplasa,reteplase,reteplasa</t>
  </si>
  <si>
    <t>Fibrinógeno</t>
  </si>
  <si>
    <t>El fibrinógeno es una proteína soluble del plasma sanguíneo precursor de la fibrina, su longitud es de 46 nm, su peso 340 kDa.  Es responsable de la formación de los coágulos de sangre. Cuando se produce una herida se desencadena la transformación del fibrinógeno en fibrina gracias a la actividad de la trombina.</t>
  </si>
  <si>
    <t>Medicamentos y Productos Farmacéuticos,Medicamentos hematólicos,Agentes hemostáticos sistémicos y coagulantes,Fibrinogeno,agentes hemostaticos sistemicos y coagulantes,fibrinogeno,fibrinogen,fibrinogeno</t>
  </si>
  <si>
    <t>Factores antihemofílicos o globulinas</t>
  </si>
  <si>
    <t> factor antihemofílico (humano), un tipo de factor antihemofílico, para ayudar al proceso de coagulación de la sangre.  El factor antihemofílico (humano), es una sustancia naturalmente producida por el cuerpo que activa las sustancias en la sangre necesarias para la coagulación y para disminuir los episodios de hemorragias.</t>
  </si>
  <si>
    <t>Medicamentos y Productos Farmacéuticos,Medicamentos hematólicos,Agentes hemostáticos sistémicos y coagulantes,Globulinas o factores antihemofílicos,agentes hemostaticos sistemicos y coagulantes,globulinas o factores antihemofilicos,antihemophilic factors or globulins,globulinas o factores antihemofilicos,2620050000,factor antihemofilico viii 1000 ui fa polvo liofilizado,factor viii-fanhdi, antitrombina iii, koate dvi (factor viii antihemofilico),2620062000,factor complejo protrombinico 500 ui liofilizado,2620061000,factor anti inhibidor factor viii 1000 u.i. fa liofilizado,2620060000,factor anti inhibidor factor viii 500 u.i. fa liofilizado,2620055000,factor antihemofilico viii 250 ui fa polvo liofilizado,2620047000,factor antihemofilico viii 500 ui fa polvo liofilizado,2620042000,factor antihemofilico ix 1000 ui fa polvo liofilizado,2620041000,factor antihemofilico ix 500 ui fa polvo liofilizado</t>
  </si>
  <si>
    <t>Trombina</t>
  </si>
  <si>
    <t>La trombina es una enzima del tipo de las peptidasas. No es parte de la sangre, sino que se forma como parte del proceso de coagulación sanguínea. Ayuda a la degradación del fibrinógeno a monómeros de fibrina.</t>
  </si>
  <si>
    <t xml:space="preserve">Medicamentos y Productos Farmacéuticos,Medicamentos hematólicos,Agentes hemostáticos sistémicos y coagulantes,Trombina,agentes hemostaticos sistemicos y coagulantes,trombina,thrombin,trombina,antitrombina iii, anwin
</t>
  </si>
  <si>
    <t>Oprelvekina</t>
  </si>
  <si>
    <t>Oprelvekin es interleucina recombinante once (IL-11), [1] un factor de crecimiento trombopoyética que directamente estimula la proliferación de células madre hematopoyéticas y células progenitoras de megacariocitos e induce la maduración de megacariocitos que resulta en aumento de la producción de plaquetas.</t>
  </si>
  <si>
    <t>Medicamentos y Productos Farmacéuticos,Medicamentos hematólicos,Agentes hemostáticos sistémicos y coagulantes,Oprelvekin,agentes hemostaticos sistemicos y coagulantes,oprelvekin,oprelvekin,oprelvekin</t>
  </si>
  <si>
    <t>Etamsilato</t>
  </si>
  <si>
    <t>El etamsilato es un fármaco ampliamente utilizado en medicina veterinaria y humana para el control de la hemostasia en diversos procesos patológicos, intervenciones quirúrgicas y manipulaciones obstétricas.</t>
  </si>
  <si>
    <t>Medicamentos y Productos Farmacéuticos,Medicamentos hematólicos,Agentes hemostáticos sistémicos y coagulantes,Etamsilato,agentes hemostaticos sistemicos y coagulantes,etamsilato,ethamsylate,etamsilato</t>
  </si>
  <si>
    <t>Subsulfato férrico</t>
  </si>
  <si>
    <t>La solución de Monsel también es llamada solución de subsulfato ferrico.  Se utiliza como solución estíptica o hemostática oficial. Es menos irritante que la solución de sulfato férrico a causa de la mas  pequeña proporción del Acido sulfúrico. 
Se emplea para cohibir hemorragias superficiales y como astringente en algunas dermatosis, pero no en las vesiculares o exudativas porque puede causar pigmentación permanente de la piel.</t>
  </si>
  <si>
    <t>Medicamentos y Productos Farmacéuticos,Medicamentos hematólicos,Agentes hemostáticos sistémicos y coagulantes,Subsulfato férrico,agentes hemostaticos sistemicos y coagulantes,subsulfato ferrico,ferric subsulfate,subsulfato ferrico</t>
  </si>
  <si>
    <t>Morruato de sodio</t>
  </si>
  <si>
    <t>Sales de sodio de los ácidos grasos en el aceite de hígado de bacalao; un agente irritante y esclerosante utilizado para tratar venas varicosas y articulaciones artríticas.</t>
  </si>
  <si>
    <t>Medicamentos y Productos Farmacéuticos,Medicamentos hematólicos,Agentes hemostáticos sistémicos y coagulantes,Morruato sódico,agentes hemostaticos sistemicos y coagulantes,morruato sodico,morrhuate sodium,morruato sodico</t>
  </si>
  <si>
    <t>Ácido aminocaproico</t>
  </si>
  <si>
    <t>El ácido aminocaproico se usa para controlar el sangrado que se presenta cuando los coágulos de sangre se disuelven demasiado rápido. El ácido aminocaproico también se usa para controlar el sangrado del aparato urinario (los órganos que producen y excretan la orina) que puede ocurrir después de una cirugía de la próstata o el riñón o en personas con ciertos tipos de cáncer. El ácido aminocaproico pertenece a una clase de medicamentos llamados hemostáticos. Actúa haciendo más lenta la desintegración de los coágulos de sangre.</t>
  </si>
  <si>
    <t>Medicamentos y Productos Farmacéuticos,Medicamentos hematólicos,Agentes hemostáticos sistémicos y coagulantes,Ácido aminocaproico,agentes hemostaticos sistemicos y coagulantes,acido aminocaproico,aminocaproic acid,acido aminocaproico,2160070000,acido tranexamico am 1g,2160071000,acido tranexamico am 1 g</t>
  </si>
  <si>
    <t>Dobesilato de calcio</t>
  </si>
  <si>
    <t>Es un medicamento que se emplea por su capacidad de reducir el tamaño de las varices y de proteger los vasos sanguíneos.  Para el tratamiento de varices.  Como tratamiento para  enfermedades no inflamatorias de la retina  en pacientes diabéticos (retinopatía).</t>
  </si>
  <si>
    <t>Medicamentos y Productos Farmacéuticos,Medicamentos hematólicos,Agentes hemostáticos sistémicos y coagulantes,Dobesilato cálcico,agentes hemostaticos sistemicos y coagulantes,dobesilato calcico,calcium dobesilate,dobesilato calcico,doxium</t>
  </si>
  <si>
    <t>Poligelina</t>
  </si>
  <si>
    <t xml:space="preserve">Es un sustituto de plasma utilizado en la reposición del volumen, para corregir o prevenir insuficiencia circulatoria debida a la cantidad inadecuada de volumen de plasma / sangre, tanto absoluta (como resultado de hemorragias) como relativa (como resultado del desplazamiento del volumen plasmático entre los compartimentos del sistema circulatorio). </t>
  </si>
  <si>
    <t>Medicamentos y Productos Farmacéuticos,Medicamentos hematólicos,Sustitutos de plasma sanguíneo y extensores y expansores,Poligelina,sustitutos de plasma sanguineo y extensores y expansores,poligelina,poligeline,poligelina,haemaccel</t>
  </si>
  <si>
    <t>Gelatina</t>
  </si>
  <si>
    <t>La gelatina es una mezcla coloide (es decir, una sustancia semisólida), incolora, translúcida, quebradiza e insípida, que se obtiene a partir del colágenoprocedente del tejido conectivo de animales hervidos con agua.</t>
  </si>
  <si>
    <t>Medicamentos y Productos Farmacéuticos,Medicamentos hematólicos,Sustitutos de plasma sanguíneo y extensores y expansores,Gelatina,sustitutos de plasma sanguineo y extensores y expansores,gelatina,gelatin,gelatina,haemaccel</t>
  </si>
  <si>
    <t>Plasma sanguíneo humano</t>
  </si>
  <si>
    <t>El plasma es la fracción líquida y acelular de la sangre, es decir, se obtiene al dejar a la sangre desprovista de células como los glóbulos rojos y los glóbulos blancos.</t>
  </si>
  <si>
    <t>Medicamentos y Productos Farmacéuticos,Medicamentos hematólicos,Sustitutos de plasma sanguíneo y extensores y expansores,Plasma de sangre humana,sustitutos de plasma sanguineo y extensores y expansores,plasma de sangre humana,human blood plasma,plasma de sangre humana,albumina humana, haemaccel</t>
  </si>
  <si>
    <t>Dextrano</t>
  </si>
  <si>
    <t>El dextrano es un polisacárido complejo y ramificado formado por numerosas moléculas deglucosa; unidades en cadenas de longitud variable (de 10 a 150 kilodaltons). Es usado comoantitrombótico (antiplaqueta) y para reducir la viscosidad de la sangre.</t>
  </si>
  <si>
    <t>Medicamentos y Productos Farmacéuticos,Medicamentos hematólicos,Sustitutos de plasma sanguíneo y extensores y expansores,Dextran,sustitutos de plasma sanguineo y extensores y expansores,dextran,dextran,dextran,2112602000,solucion coloidal 3,5% fc 1 l,haemaccel</t>
  </si>
  <si>
    <t>Pentastarch</t>
  </si>
  <si>
    <t>Pentastarch es un subgrupo de almidón de hidroxietilo, con cinco grupos hidroxietilo.</t>
  </si>
  <si>
    <t>Medicamentos y Productos Farmacéuticos,Medicamentos hematólicos,Sustitutos de plasma sanguíneo y extensores y expansores,Pentalmidón,sustitutos de plasma sanguineo y extensores y expansores,pentalmidon,pentastarch,pentalmidon,haemaccel</t>
  </si>
  <si>
    <t>Fracción de proteína de plasma humano</t>
  </si>
  <si>
    <t>Este producto ha sido elaborado a partir de grandes mezclas de plasma humano. Cada 100 ml de la fracción proteica de plasma (humano) 5%, USP-Plasmanate  contiene 5 g de proteínas plasmáticas seleccionadas tamponado con carbonato de sodio y estabilizada con caprilato de sodio 0,004 M y 0,004 M acetiltriptófano. Las proteínas del plasma se componen de aproximadamente el 88% normal de albúmina, 12% de alfa humana y globulinas beta y no más de 1% de globulina gamma como se determina por electroforesis.</t>
  </si>
  <si>
    <t>Medicamentos y Productos Farmacéuticos,Medicamentos hematólicos,Sustitutos de plasma sanguíneo y extensores y expansores,Factor proteínico de plasma humano,sustitutos de plasma sanguineo y extensores y expansores,factor proteinico de plasma humano,human plasma protein fraction,factor proteinico de plasma humano,haemaccel</t>
  </si>
  <si>
    <t>Hetastarch</t>
  </si>
  <si>
    <t>Un esterificado que contiene almidón de amilopectina, que se utiliza como un expansor del volumen plasmático, administrado por infusión.</t>
  </si>
  <si>
    <t>Medicamentos y Productos Farmacéuticos,Medicamentos hematólicos,Sustitutos de plasma sanguíneo y extensores y expansores,Hetalmidón,sustitutos de plasma sanguineo y extensores y expansores,hetalmidon,hetastarch,hetalmidon,haemaccel</t>
  </si>
  <si>
    <t>Albúmina humana</t>
  </si>
  <si>
    <t>La albúmina es una proteína que se encuentra en gran proporción en el plasma sanguíneo, siendo la principal proteína de la sangre, y una de las más abundantes en el ser humano. </t>
  </si>
  <si>
    <t>Medicamentos y Productos Farmacéuticos,Medicamentos hematólicos,Sustitutos de plasma sanguíneo y extensores y expansores,Albúmina humana,sustitutos de plasma sanguineo y extensores y expansores,albumina humana,albumin human,albumina humana,albumina,albumina humana,,2620719000,albumina humana 10% fa 50 ml,plasbumin albumina al 20%, haemaccel,2620718000,albumina humana 20% fa 50 ml</t>
  </si>
  <si>
    <t>Polividona o povidona</t>
  </si>
  <si>
    <t>La polivinilpirrolidona (abreviado povidona oPVP) es un polímero soluble en agua, formado por cadenas de múltiples vinilpirrolidonas.</t>
  </si>
  <si>
    <t>Medicamentos y Productos Farmacéuticos,Medicamentos hematólicos,Sustitutos de plasma sanguíneo y extensores y expansores,Polividona o povidona,sustitutos de plasma sanguineo y extensores y expansores,polividona o povidona,polyvidone or povidone,polividona o povidona</t>
  </si>
  <si>
    <t>Pentoxifilina</t>
  </si>
  <si>
    <t>La pentoxifilina es un agente hemorreológico, un medicamento derivado xantínico sustituido indicado en algunos casos graves de hepatitis alcohólica; también actúa sobre la membrana plasmática de los glóbulos rojos y la hace más maleable, mejorando así la perfusión sanguínea.</t>
  </si>
  <si>
    <t>Medicamentos y Productos Farmacéuticos,Medicamentos hematólicos,Agentes hemorreológicos,Pentoxifilina,agentes hemorreologicos,pentoxifilina,pentoxifylline,pentoxifilina,2146612000,pentoxifilina cm 400 mg</t>
  </si>
  <si>
    <t>Acetazolamida</t>
  </si>
  <si>
    <t>La acetazolamida es un inhibidor de la enzima anhidrasa carbónica y se usa en Medicina como un diurético y en el tratamiento del glaucoma, epilepsia, hipertensión intracraneal benigna, mal de montaña, cistinuria y ectasia ductal.</t>
  </si>
  <si>
    <t>Medicamentos y Productos Farmacéuticos,Medicamentos para el sistema nervioso central,Anticonvulsivos,Acetazolamida,anticonvulsivos,acetazolamida,acetazolamide,acetazolamida,acetazalomida,acetazalonida</t>
  </si>
  <si>
    <t>Clonazepam</t>
  </si>
  <si>
    <t>El clonazepam (distribuido por Roche bajo las marcas Klonopin en los Estados Unidos, Rivotril y en el resto de América, Europa, India y Australia, Rivatrilen Finlandia y en Chile llamado "Ravotril") es un fármaco de tipo benzodiacepínico, con acción depresora del sistema nervioso central, y propiedadesansiolíticas y anticonvulsivantes.</t>
  </si>
  <si>
    <t>Medicamentos y Productos Farmacéuticos,Medicamentos para el sistema nervioso central,Anticonvulsivos,Clonazepam,anticonvulsivos,clonazepam,clonazepam,clonazepam,clonazepam,clonazepan,clonazepam cormpimido,2120390000,2120391000,2120400000,2120405000,2120410000,2120411000,2120412000,2120413000,,2120413000,clonazepam cm 2 mg,crismol,2120412000,clonazepam cm 5 mg,2120411000,clonazepam cm 2 mg,2120400000,clonazepam cm 0,5 mg,2120390000,clonazepam cm 0,5 mg,2120391000,clonazepam cm 0,5 mg,2120405000,clonazepam cm 2 mg,2120410000,clonazepam cm 2 mg</t>
  </si>
  <si>
    <t>Felbamato</t>
  </si>
  <si>
    <t>El felbamato se usa para tratar ciertos tipos de convulsiones en adultos y niños con epilepsia cuyas crisis convulsivas no han mejorado con otros tratamientos. Se usa solo o en combinación con otros medicamentos para tratar las crisis convulsivas parciales en los adultos. Se usa en combinación con otros medicamentos para tratar las convulsiones parciales y generalizadas en niños con el síndrome de Lennox-Gastaut (un trastorno que provoca convulsiones y retrasos en el desarrollo).</t>
  </si>
  <si>
    <t>Medicamentos y Productos Farmacéuticos,Medicamentos para el sistema nervioso central,Anticonvulsivos,Felbamato,anticonvulsivos,felbamato,felbamate,felbamato</t>
  </si>
  <si>
    <t>Lamotrigina</t>
  </si>
  <si>
    <t>La lamotrigina es un medicamento, utilizado especialmente para laepilepsia, y el trastorno bipolar. La lamotrigina también se utiliza como un estabilizador del ánimo, además de resultar efectivo para el mantenimiento del trastorno bipolar.</t>
  </si>
  <si>
    <t>Medicamentos y Productos Farmacéuticos,Medicamentos para el sistema nervioso central,Anticonvulsivos,Lamotrigina,anticonvulsivos,lamotrigina,lamotrigine,lamotrigina,2140225000,lamotrigina cm 50 mg,lamictal 25 mg. x 30 comp.,lamictal 50 mg. x 30 comp.,lamictal 100 mg. x 30 comp.,lamictal dispersable 5 mg. x 30 comp.,lamictal dispersable 25 mg. x 30 comp,lamictal dispersable 50 mg. x 30 comp.,lamictal dispersable 100 mg. x 30 comp.,lamictal di,2140226000,lamotrigina cm 50 mg,2140227000,lamotrigina cm 50 mg</t>
  </si>
  <si>
    <t>Fenobarbital</t>
  </si>
  <si>
    <t>El fenobarbital o fenobarbitona es un barbitúrico, fabricado por primera vez por Bayer bajo la marca Luminal®. Es el anticonvulsivo más usado en la actualidad y también el más antiguo. Tiene propiedades sedantes e hipnóticas, pero, al igual que pasa con el resto de barbitúricos, en este aspecto se usan más las benzodiacepinas.</t>
  </si>
  <si>
    <t>Medicamentos y Productos Farmacéuticos,Medicamentos para el sistema nervioso central,Anticonvulsivos,Fenobarbital,anticonvulsivos,fenobarbital,phenobarbital,fenobarbital,fenobarital,fenobarital inyectable,2122800000,2122801000,2122802000,2122810000,2122811000,2122820000,2122821000,,2122821000,fenobarbital cm 100 mg,2122801000,fenobarbital sodico fa 200 mg,2122820000,fenobarbital cm 100 mg,2122811000,fenobarbital cm 15 mg,2122802000,fenobarbital sodico am 200 mg,2122810000,fenobarbital cm 15 mg,2122800000,fenobarbital sodico am 200 mg</t>
  </si>
  <si>
    <t>Fenobarbital sódico</t>
  </si>
  <si>
    <t>Anticonvulsivante.  Este medicamento es utilizado en el tratamiento de epilepsia generalizada tónico-clónica, parcial y psicomotora. Control de emergencia de convulsiones agudas (tétanos, eclampsia, estado epiléptico). También es usado como hipnótico.</t>
  </si>
  <si>
    <t>Medicamentos y Productos Farmacéuticos,Medicamentos para el sistema nervioso central,Anticonvulsivos,Fenobarbital sódico,anticonvulsivos,fenobarbital sodico,phenobarbital sodium,fenobarbital sodico</t>
  </si>
  <si>
    <t>Fenitoína</t>
  </si>
  <si>
    <t>La fenitoína, también llamada difenilhidantoína,es un antiepiléptico de uso común. Es un compuesto aprobado por la FDA en 1953 para su uso en convulsiones. La fenitoína actúa bloqueando la actividad cerebral no deseada mediante la reducción de la conductividad eléctrica entre lasneuronas, bloqueando los canales de sodio sensibles al voltaje. </t>
  </si>
  <si>
    <t>Medicamentos y Productos Farmacéuticos,Medicamentos para el sistema nervioso central,Anticonvulsivos,Fenitoina,anticonvulsivos,fenitoina,phenytoin,fenitoina,fenitoina,fenitoina sodica,fenitoina inyectable,fenitoina comprimidos,,2142910000,fenitoina sodica liberacion rapida cm 100 mg,fenitoina endovenosa
,2162129000,fenitoina sodica am 250 mg/5 ml,2142910060,fenitoina sodica liberacion rapida cm 100 mg,2142911000,fenitoina sodica liberacion rapida cm 100 mg,2162128000,fenitoina sodica am 250 mg/5 ml</t>
  </si>
  <si>
    <t>Etosuximida</t>
  </si>
  <si>
    <t>La etosuximida es un medicamento que se empléa para el tratamiento de diferentes tipos deepilepsia, principalmente las crisis de ausencia, es en general bien tolerado por los niños.</t>
  </si>
  <si>
    <t>Medicamentos y Productos Farmacéuticos,Medicamentos para el sistema nervioso central,Anticonvulsivos,Etosuximida,anticonvulsivos,etosuximida,ethosuximide,etosuximida</t>
  </si>
  <si>
    <t>Vigabatrina</t>
  </si>
  <si>
    <t>Vigabatrina (ácido RS)-4-aminohex-5-enoico) es unagente antiepiléptico que inhibe el catabolismo delGABA por inhibición de la transaminasa GABA. Es unaanálogo de GABA, pero no es un agonista del receptor.</t>
  </si>
  <si>
    <t>Medicamentos y Productos Farmacéuticos,Medicamentos para el sistema nervioso central,Anticonvulsivos,Vigabatrina,anticonvulsivos,vigabatrina,vigabatrin,vigabatrina</t>
  </si>
  <si>
    <t>Barbexaclona</t>
  </si>
  <si>
    <t>Barbexaclona (Maliasin) es un compuesto de sal de fenobarbital y levopropilhexedrina.</t>
  </si>
  <si>
    <t>Medicamentos y Productos Farmacéuticos,Medicamentos para el sistema nervioso central,Anticonvulsivos,Barbexaclona,anticonvulsivos,barbexaclona,barbexaclon,barbexaclona</t>
  </si>
  <si>
    <t>Urbanyl</t>
  </si>
  <si>
    <t>Urbanyl es un fármaco que es un derivado de benzodiazepina. Se ha comercializado como un ansiolítico desde 1975 y un anticonvulsivante desde 1984.</t>
  </si>
  <si>
    <t>Medicamentos y Productos Farmacéuticos,Medicamentos para el sistema nervioso central,Anticonvulsivos,Urbanil,anticonvulsivos,urbanil,urbanyl,urbanil</t>
  </si>
  <si>
    <t>Clobazam</t>
  </si>
  <si>
    <t>El clobazam se usa con otro(s) medicamento(s) para controlar las convulsiones en adultos y niños de 2 años o más que tienen síndrome de Lennox-Gastaut (un trastorno que provoca convulsiones y, con frecuencia, retrasos del desarrollo). El clobazam pertenece a una clase de medicamentos llamados benzodiazepinas. Actúa disminuyendo la actividad eléctrica anormal del cerebro.</t>
  </si>
  <si>
    <t>Medicamentos y Productos Farmacéuticos,Medicamentos para el sistema nervioso central,Anticonvulsivos,Clobazam,anticonvulsivos,clobazam,clobazam,clobazam</t>
  </si>
  <si>
    <t>Carbamazepina</t>
  </si>
  <si>
    <t>La carbamazepina es un fármaco antiepilépticopsicótropo cuya estructura incluye una subunidad de urea o carbamida. Es un estabilizador del ánimo usado principalmente en el tratamiento de laepilepsia y el trastorno bipolar; también es eficaz ante cuadros de crisis maníaca aguda.</t>
  </si>
  <si>
    <t>Medicamentos y Productos Farmacéuticos,Medicamentos para el sistema nervioso central,Anticonvulsivos,Carbamazepina,anticonvulsivos,carbamazepina,carbamazepine,carbamazepina,carbamazepina,carbamazepima,,2141120000,carbamazepina cm 400 mg,2141110073,carbamazepina cm ranurado 200 mg,2141121000,carbamazepina cm 400 mg,2141110000,carbamazepina cm ranurado 200 mg,2141110060,carbamazepina cm ranurado 200 mg,2141111000,carbamazepina cm ranurado 200 mg,2141111060,carbamazepina cm ranurado 200 mg,2141112000,carbamazepina cm ranurado 200 mg,2141113000,carbamazepina cm ranurado 200 mg,2141110029,carbamazepina cm ranurado 200 mg,2141120073,carbamazepina cm 400 mg,2144901000,oxcarbamazepina cm 600 mg</t>
  </si>
  <si>
    <t>Zonisamida</t>
  </si>
  <si>
    <t>Zonisamida es una sulfonamida anticonvulsivante aprobada para tratamiento concomitante en adultos con crisis parciales.</t>
  </si>
  <si>
    <t>Medicamentos y Productos Farmacéuticos,Medicamentos para el sistema nervioso central,Anticonvulsivos,Zonisamida,anticonvulsivos,zonisamida,zonisamide,zonisamida</t>
  </si>
  <si>
    <t>Etotoína</t>
  </si>
  <si>
    <t>Hidantoina anticonvulsivante.  Este medicamento se usa para controlar convulsiones causadas por ciertos tipos de epilepsia.</t>
  </si>
  <si>
    <t>Medicamentos y Productos Farmacéuticos,Medicamentos para el sistema nervioso central,Anticonvulsivos,Etotoína,anticonvulsivos,etotoina,ethotoin,etotoina</t>
  </si>
  <si>
    <t>Fosfenitoína sódica</t>
  </si>
  <si>
    <t>Fosfenitoína sódica es un profármaco de fenitoína y en consecuencia, sus efectos anticonvulsivos son atribuibles a fenitoína.</t>
  </si>
  <si>
    <t>Medicamentos y Productos Farmacéuticos,Medicamentos para el sistema nervioso central,Anticonvulsivos,Fosfenitoína sódica,anticonvulsivos,fosfenitoina sodica,fosphenytoin sodium,fosfenitoina sodica</t>
  </si>
  <si>
    <t>Gabapentina</t>
  </si>
  <si>
    <t>La gabapentina es un medicamento originalmente desarrollado para el tratamiento de epilepsia. Posteriormente la gabapentina se empezó a utilizar para el manejo del dolor, especialmente el de origen neuropático.</t>
  </si>
  <si>
    <t>Medicamentos y Productos Farmacéuticos,Medicamentos para el sistema nervioso central,Anticonvulsivos,Gabapentina,anticonvulsivos,gabapentina,gabapentin,gabapentina,2143114000,gabapentina cp 300 mg,2143116000,gabapentina cp 400 mg</t>
  </si>
  <si>
    <t>Levetiracetam</t>
  </si>
  <si>
    <t>El levetiracetam es un medicamentoanticonvulsivo utilizado como tratamiento para tipos específicos de epilepsia.Es el S-enantiómero del etiracetam, estructuralmente similar al piracetam, un fármaco prototípico nootrópico.</t>
  </si>
  <si>
    <t>Medicamentos y Productos Farmacéuticos,Medicamentos para el sistema nervioso central,Anticonvulsivos,Levetiracetam,anticonvulsivos,levetiracetam,levetiracetam,levetiracetam</t>
  </si>
  <si>
    <t>Mefenitoina</t>
  </si>
  <si>
    <t>Anticonvulsivante prescrito para el control de las crisis epilépticas cuando otros fármacos menos tóxicos no han sido eficaces. </t>
  </si>
  <si>
    <t>Medicamentos y Productos Farmacéuticos,Medicamentos para el sistema nervioso central,Anticonvulsivos,Mefenitoína,anticonvulsivos,mefenitoina,mephenytoin,mefenitoina</t>
  </si>
  <si>
    <t>Mefobarbital</t>
  </si>
  <si>
    <t>El MEFOBARBITAL es un barbitúrico. Se utiliza para ayudarle a dormir o para ayudar a controlar las convulsiones.</t>
  </si>
  <si>
    <t>Medicamentos y Productos Farmacéuticos,Medicamentos para el sistema nervioso central,Anticonvulsivos,Mefobarbital,anticonvulsivos,mefobarbital,mephobarbital,mefobarbital</t>
  </si>
  <si>
    <t>Metsuximida</t>
  </si>
  <si>
    <t>La metsuximida se usa para controlar las crisis de ausencia (pequeño mal) (un tipo de convulsión en la que se produce una pérdida de conciencia muy breve durante la que la persona puede mirar fijo hacia adelante o parpadear y no responder a otras personas) que no pueden tratarse con otros medicamentos. La metsuximida pertenece a una clase de medicamentos llamados anticonvulsivos.</t>
  </si>
  <si>
    <t>Medicamentos y Productos Farmacéuticos,Medicamentos para el sistema nervioso central,Anticonvulsivos,Metsuximida,anticonvulsivos,metsuximida,methsuximide,metsuximida</t>
  </si>
  <si>
    <t>Oxcarbazepina</t>
  </si>
  <si>
    <t>La Oxcarbazepina (comercializada comoTrileptal® y Epilexter® por Novartis y Esteve respectivamente, o como Trexapin por Taro) es unantiepiléptico y estabilizante del estado de ánimo, utilizado primariamente en el tratamiento de laepilepsia y el trastorno bipolar</t>
  </si>
  <si>
    <t>Medicamentos y Productos Farmacéuticos,Medicamentos para el sistema nervioso central,Anticonvulsivos,Oxcarbazepina,anticonvulsivos,oxcarbazepina,oxcarbazepine,oxcarbazepina</t>
  </si>
  <si>
    <t>Parametadiona</t>
  </si>
  <si>
    <t>Anticonvulsivante prescrito para la prevención de las crisis de epilepsia de pequeño mal.</t>
  </si>
  <si>
    <t>Medicamentos y Productos Farmacéuticos,Medicamentos para el sistema nervioso central,Anticonvulsivos,Parametadiona,anticonvulsivos,parametadiona,paramethadione,parametadiona</t>
  </si>
  <si>
    <t>Fenacemida</t>
  </si>
  <si>
    <t>Anticonvulsivante prescrito para el tratamiento de la epilepsiagrave, especialmente de las formas mixtas de convulsiones psicomotoras resistentes a otros fármacos.</t>
  </si>
  <si>
    <t>Medicamentos y Productos Farmacéuticos,Medicamentos para el sistema nervioso central,Anticonvulsivos,Fenacemida,anticonvulsivos,fenacemida,phenacemide,fenacemida</t>
  </si>
  <si>
    <t>Fenitoína sódica</t>
  </si>
  <si>
    <t>Estabilizador de la membrana neuronal, que colabora en el control agudo ó crónico de las convulsiones. Además ejerce un efecto antiarrítmico al elevar selectivamente el umbral de excitabilidad de las fibras de Purkinje, reduciendo las despolarizaciones ventriculares prematuras y suprimiendo la taquicardia ventricular.</t>
  </si>
  <si>
    <t>Medicamentos y Productos Farmacéuticos,Medicamentos para el sistema nervioso central,Anticonvulsivos,Fenitoína sódica,anticonvulsivos,fenitoina sodica,phenytoin sodium,fenitoina sodica</t>
  </si>
  <si>
    <t>Primidona</t>
  </si>
  <si>
    <t>La primidona se usa sola o con otros medicamentos para controlar determinados tipos de convulsiones. La primidona pertenece a una clase de medicamentos llamados anticonvulsivos. Actúa disminuyendo la actividad eléctrica anormal del cerebro.</t>
  </si>
  <si>
    <t>Medicamentos y Productos Farmacéuticos,Medicamentos para el sistema nervioso central,Anticonvulsivos,Primidona,anticonvulsivos,primidona,primidone,primidona,2146822000,primidona cm 250 mg,2146820000,primidona cm 250 mg,2146821000,primidona cm 250 mg</t>
  </si>
  <si>
    <t>Clorhidrato de tiagabina</t>
  </si>
  <si>
    <t>La TIAGABINA ayuda a controlar las convulsiones parciales en adultos o niños con epilepsia.</t>
  </si>
  <si>
    <t>Medicamentos y Productos Farmacéuticos,Medicamentos para el sistema nervioso central,Anticonvulsivos,Clorhidrato de tiagabina,anticonvulsivos,clorhidrato de tiagabina,tiagabine hydrochloride,clorhidrato de tiagabina</t>
  </si>
  <si>
    <t>Topiramato</t>
  </si>
  <si>
    <t>El topiramato se usa solo o con otros medicamentos para tratar ciertos tipos de convulsiones en personas epilépticas. El topiramato también se usa con otros medicamentos para controlar las convulsiones en personas con el síndrome de Lennox-Gastaut (un trastorno que provoca crisis convulsivas y suele causar atrasos del desarrollo). El topiramato se usa para tratar pacientes que siguen teniendo convulsiones aunque estén tomando otros medicamentos anticonvulsivos.</t>
  </si>
  <si>
    <t>Medicamentos y Productos Farmacéuticos,Medicamentos para el sistema nervioso central,Anticonvulsivos,Topiramato,anticonvulsivos,topiramato,topiramate,topiramato,2148450000,topiramato cm 25 mg</t>
  </si>
  <si>
    <t>Trimetadiona</t>
  </si>
  <si>
    <t>La trimetadiona se utiliza para controlar los episodios de ausencia (epilepsia; un tipo de convulsión en la que hay una breve pérdida de consciencia durante la que la persona puede quedarse viendo al horizonte o parpadeará sin responder a otros) cuando otros medicamentos no funcionan. La trimetadiona se encuentra en una clase de medicamentos denominados anticonvulsivos.</t>
  </si>
  <si>
    <t>Medicamentos y Productos Farmacéuticos,Medicamentos para el sistema nervioso central,Anticonvulsivos,Trimetadiona,anticonvulsivos,trimetadiona,trimethadione,trimetadiona</t>
  </si>
  <si>
    <t>Valproato de sodio</t>
  </si>
  <si>
    <t>El ácido valproico, también conocido como valproato o valproato sódico, es un ácido graso con capacidades anticonvulsivas, no relacionado químicamente con otros anticonvulsivos. Es un medicamento de amplio espectro ya que actúa en diversos canales del sistema nervioso central. Se usa en el tratamiento de la epilepsia y del trastorno bipolar. Su nombre IUPAC es ácido 2-propilpentanoico.</t>
  </si>
  <si>
    <t>Medicamentos y Productos Farmacéuticos,Medicamentos para el sistema nervioso central,Anticonvulsivos,Valproato sódico,anticonvulsivos,valproato sodico,valproate sodium,valproato sodico</t>
  </si>
  <si>
    <t>Ácido valproico</t>
  </si>
  <si>
    <t xml:space="preserve"> El ácido valproico pertenece a una clase de medicamentos llamados anticonvulsivos. Actúa aumentando las cantidades de determinada sustancia natural del cerebro.  El ácido valproico se usa solo o con otros medicamentos para tratar ciertos tipos de convulsiones. El ácido valproico también se usa para tratar la manía (episodios de estado de ánimo anormalmente excitado y frenético) en personas con trastorno bipolar (trastorno maníaco depresivo; una enfermedad que provoca episodios de depresión, episodios de manía y otros estados de ánimo anormales). </t>
  </si>
  <si>
    <t>Medicamentos y Productos Farmacéuticos,Medicamentos para el sistema nervioso central,Anticonvulsivos,Ácido valproico,anticonvulsivos,acido valproico,valproic acid,acido valproico,acido valproico,ac. valproico,ac valproico,valproico recubierto,valproico comprimido,valproico comprimidos,valrpoico gotas,,2140200000,acido valproico cm recubierto 200 mg,depakene,2140200062,acido valproico cm recubierto 200 mg,2140200065,acido valproico cm recubierto 200 mg,2140201000,acido valproico cm recubierto 200 mg,2140210000,acido valproico cm recubierto 250 mg,2140211000,acido valproico cm recubierto 250 mg,2140212000,acido valproico cm recubierto 200 mg,2140212065,acido valproico cm recubierto 200 mg,2140214000,acido valproico cm recubierto 250 mg,2140215000,acido valproico cm recubierto 200 mg,2140215065,acido valproico cm recubierto 200 mg,2140216000,acido valproico cm recubierto 250 mg,2140220000,acido valproico cm recubierto 500 mg,2170200000,acido valproico gotas pediatricas 186 mg/ml fc 25 ml,2170201000,acido valproico gotas pediatricas 186 mg/ml fc 25 ml, cj 10,2170212000,acido valproico 250 mg/5 ml jarabe fc 120 ml,2170216000,acido valproico 300 mg/1 ml gota fc 100 ml</t>
  </si>
  <si>
    <t>Acetazolamida sódica</t>
  </si>
  <si>
    <t> La acetazolamida sódica estéril (C4H5-N4NaO3S2) es una sustancia adecuada para uso parenteral, preparada a partir de la acetazolamida con ayuda de hidróxido sódico, que contiene entre un 95 y 110% de la cantidad indicada de acetazolamida.</t>
  </si>
  <si>
    <t>Medicamentos y Productos Farmacéuticos,Medicamentos para el sistema nervioso central,Anticonvulsivos,Acetazolamida sódica,anticonvulsivos,acetazolamida sodica,acetazolamide sodium,acetazolamida sodica</t>
  </si>
  <si>
    <t>Divalproex sódico</t>
  </si>
  <si>
    <t>el ácido valproico es un anti-convulsivo no relacionado químicamente con otros anti-convulsivos. El Divalproex sódico es un derivado del ácido valproico liberado y absorbido desde el intestino más lentamente que el ácido valproico.</t>
  </si>
  <si>
    <t>Medicamentos y Productos Farmacéuticos,Medicamentos para el sistema nervioso central,Anticonvulsivos,Divalproex sódico,anticonvulsivos,divalproex sodico,divalproex sodium,divalproex sodico,valcote</t>
  </si>
  <si>
    <t>Amitriptilina</t>
  </si>
  <si>
    <t>La amitriptilina (Elavil, tryptizol, laroxyl, sarotex, lentizol) (también en presentación HCl), es un medicamentoantidepresivo de la clase de tricíclicos, cristalino de color blanco, inodoro, con cierto sabor a regaliz, soluble en agua y usualmente presentado en forma de comprimidos. Como antidepresivo, inhibe la recaptación de serotonina y de norepinefrina en casi la misma proporción</t>
  </si>
  <si>
    <t>Medicamentos y Productos Farmacéuticos,Medicamentos para el sistema nervioso central,Antidepresivos,Hidrocloruro de amitriptilina,antidepresivos,hidrocloruro de amitriptilina,amitriptyline hydrochloride,hidrocloruro de amitriptilina,amitripilina,amitriptilin,amitriptilina,amitriptina,,2140371000,amitriptilina cm 25 mg,2140372000,amitriptilina cm 25 mg,2140370000,amitriptilina cm 25 mg</t>
  </si>
  <si>
    <t>Clorhidrato de doxepina</t>
  </si>
  <si>
    <t>La DOXEPINA se utiliza para tratar la depresión y ansiedad</t>
  </si>
  <si>
    <t>Medicamentos y Productos Farmacéuticos,Medicamentos para el sistema nervioso central,Antidepresivos,Hidrocloruro de doxepina,antidepresivos,hidrocloruro de doxepina,doxepin hydrochloride,hidrocloruro de doxepina</t>
  </si>
  <si>
    <t>Pamoato de imipramina</t>
  </si>
  <si>
    <t>La IMIPRAMINA se utiliza para tratar la depresión.</t>
  </si>
  <si>
    <t>Medicamentos y Productos Farmacéuticos,Medicamentos para el sistema nervioso central,Antidepresivos,Pamoato de imiprimina,antidepresivos,pamoato de imiprimina,imipramine pamoate,pamoato de imiprimina</t>
  </si>
  <si>
    <t>Mirtazapina</t>
  </si>
  <si>
    <t>La mirtazapina, se usa para tratar la depresión. Pertenece a una clase de medicamentos llamados antidepresivos. Funciona al aumentar ciertos tipos de actividades en el cerebro para mantener el equilibrio mental.</t>
  </si>
  <si>
    <t>Medicamentos y Productos Farmacéuticos,Medicamentos para el sistema nervioso central,Antidepresivos,Mirtazapina,antidepresivos,mirtazapina,mirtazapine,mirtazapina</t>
  </si>
  <si>
    <t>Hidrocloruro de paroxetina</t>
  </si>
  <si>
    <t>Paroxetina, un  inhibidor de la recaptación de la serotonina especialmente indicado para tratar trastornos depresivos y estados de ansiedad de diversos tipos.</t>
  </si>
  <si>
    <t>Medicamentos y Productos Farmacéuticos,Medicamentos para el sistema nervioso central,Antidepresivos,Hidrocloruro de paroxetina,antidepresivos,hidrocloruro de paroxetina,paroxetine hydrochloride,hidrocloruro de paroxetina,2142934000,paroxetina cm recubierto 20 mg,bectam, depurol (venlafaxina), depurol retard, 
,aroxat 20 mg. x 10 comp.,aroxat 20 mg. x 30 comp.,aroxat 20 mg. x 60 comp.,aroxat cr 12,5 mg. x 30 comp.,aroxat cr 25 mg. x 30 comp.
,2142935000,paroxetina cm recubierto 20 mg</t>
  </si>
  <si>
    <t>Clorhidrato de trazodona</t>
  </si>
  <si>
    <t>La trazodona es un fármaco antidepresivo de segunda generación del grupo de las fenilpiperacinas de los antagonistas e inhibidores de la recaptación de serotonina (AIRS), con efecto ansiolitico e hipnótico.1 Funciona al aumentar la cantidad de serotonina en el cerebro.</t>
  </si>
  <si>
    <t>Medicamentos y Productos Farmacéuticos,Medicamentos para el sistema nervioso central,Antidepresivos,Hidrocloruro de trazodona,antidepresivos,hidrocloruro de trazodona,trazodone hydrochloride,hidrocloruro de trazodona,2148600000,trazodona cm 25 mg,2148610000,trazodona cm 100 mg</t>
  </si>
  <si>
    <t>Maleato de fluvoxamina</t>
  </si>
  <si>
    <t>La fluvoxamina es un antidepresivo.  Se utiliza para tratar el trastorno obsesivo-compulsivo.</t>
  </si>
  <si>
    <t>Medicamentos y Productos Farmacéuticos,Medicamentos para el sistema nervioso central,Antidepresivos,Maleato de fluvoxamina,antidepresivos,maleato de fluvoxamina,fluvoxamine maleate,maleato de fluvoxamina,luvox 100mgx15 comp.</t>
  </si>
  <si>
    <t>Amitriptilinoxida</t>
  </si>
  <si>
    <t xml:space="preserve"> Es un antidepresivo tricíclico (TCA), que se introdujo en Europa en la década de 1970 para el tratamiento de la depresión . </t>
  </si>
  <si>
    <t>Medicamentos y Productos Farmacéuticos,Medicamentos para el sistema nervioso central,Antidepresivos,Amitriptilinóxido,antidepresivos,amitriptilinoxido,amitriptylinoxide,amitriptilinoxido</t>
  </si>
  <si>
    <t>Sulfato de tranilcipromina</t>
  </si>
  <si>
    <t>La tranilcipromina se usa para tratar la depresión en personas que no ha recibido ayuda de otros medicamentos. La tranilcipromina pertenece a una clase de medicamentos llamados inhibidores de monoamino oxidasa (MAOIs, por su sigla en inglés). Funciona al incrementar la cantidad de ciertas sustancias naturales que son necesarias para mantener el balance mental.</t>
  </si>
  <si>
    <t>Medicamentos y Productos Farmacéuticos,Medicamentos para el sistema nervioso central,Antidepresivos,Sulfato de tranilcipromina,antidepresivos,sulfato de tranilcipromina,tranylcypromine sulphate,sulfato de tranilcipromina</t>
  </si>
  <si>
    <t>Clorhidrato de desipramina</t>
  </si>
  <si>
    <t>El clorhidrato de desipramina es un tipo de medicamento llamado antidepresivo tricíclico.</t>
  </si>
  <si>
    <t>Medicamentos y Productos Farmacéuticos,Medicamentos para el sistema nervioso central,Antidepresivos,Clorhidrato de desipramina,antidepresivos,clorhidrato de desipramina,desipramine hydrochloride,clorhidrato de desipramina,distonal</t>
  </si>
  <si>
    <t>Trimipramina mesilato</t>
  </si>
  <si>
    <t>La trimipramina se usa para tratar la depresión. La trimipramina pertenece a una clase de medicamentos llamados antidepresivos tricíclicos. Funciona al aumentar la cantidad de ciertas sustancias naturales en el cerebro que son necesarias para mantener el equilibrio mental.</t>
  </si>
  <si>
    <t>Medicamentos y Productos Farmacéuticos,Medicamentos para el sistema nervioso central,Antidepresivos,Mesilato de trimipramina,antidepresivos,mesilato de trimipramina,trimipramine mesilate,mesilato de trimipramina</t>
  </si>
  <si>
    <t>Sibutramina</t>
  </si>
  <si>
    <t>La sibutramina se usa en combinación con una dieta baja en calorías y un programa de ejercicio para ayudar a que las personas que tienen sobrepeso adelgacen y no recuperen el peso perdido. La sibutramina pertenece a una clase de medicamentos llamados supresores del apetito. Funciona al actuar sobre los centros de control del apetito en el cerebro para disminuir el apetito.</t>
  </si>
  <si>
    <t>Medicamentos y Productos Farmacéuticos,Medicamentos para el sistema nervioso central,Antidepresivos,Sibutramina,antidepresivos,sibutramina,sibutramine,sibutramina,reductil</t>
  </si>
  <si>
    <t>Clorhidrato de carpipramine</t>
  </si>
  <si>
    <t>La CLOMIPRAMINA es un antidepresivo. Se utiliza para tratar el trastorno obsesivo-compulsivo</t>
  </si>
  <si>
    <t>Medicamentos y Productos Farmacéuticos,Medicamentos para el sistema nervioso central,Antidepresivos,Clorhidrato de carpipramina,antidepresivos,clorhidrato de carpipramina,carpipramine hydrochloride,clorhidrato de carpipramina</t>
  </si>
  <si>
    <t>Clomipramina</t>
  </si>
  <si>
    <t>La clomipramina se usa para tratar a las personas con trastorno obsesivo-compulsivo (un trastorno que provoca pensamientos repetitivos no deseados y la necesidad de repetir ciertos comportamientos una y otra vez). La clomipramina pertenece a un grupo de medicamentos llamados antidepresivos tricíclicos. Funciona al incrementar la cantidad de serotonina, una sustancia natural en el cerebro, que es necesaria para mentener el equilibrio mental.</t>
  </si>
  <si>
    <t>Medicamentos y Productos Farmacéuticos,Medicamentos para el sistema nervioso central,Antidepresivos,Clomipramina,antidepresivos,clomipramina,clomipramine,clomipramina,2160895000,clomipramina clorh am 25 mg,2141341000,clomipramina cm 75 mg,2160896000,clomipramina clorh am 25 mg</t>
  </si>
  <si>
    <t>Trimipramina</t>
  </si>
  <si>
    <t>Medicamentos y Productos Farmacéuticos,Medicamentos para el sistema nervioso central,Antidepresivos,Trimipramina,antidepresivos,trimipramina,trimipramine,trimipramina</t>
  </si>
  <si>
    <t>Clorhidrato de clomipramina</t>
  </si>
  <si>
    <t>La CLOMIPRAMINA es un antidepresivo. Se utiliza para tratar el trastorno obsesivo-compulsivo.</t>
  </si>
  <si>
    <t>Medicamentos y Productos Farmacéuticos,Medicamentos para el sistema nervioso central,Antidepresivos,Clorhidrato de clomipramina,antidepresivos,clorhidrato de clomipramina,clomipramine hydrochloride,clorhidrato de clomipramina</t>
  </si>
  <si>
    <t>Bromhidrato de citalopram</t>
  </si>
  <si>
    <t>El bromhidrato de Citalopram se prescribe para tratar la depresión. Puede también ayudar a aliviar síntomas de otro humor o trastornos mentales. Esta droga es un inhibidor selectivo del reuptake de la serotonina (SSRI), así que significa que ayuda a elevar el humor levantando niveles de la serotonina en el cerebro. La serotonina es un neurotransmisor, o un tipo de producto químico que permita la transmisión de impulsos eléctricos en el cerebro. La gente que tiene niveles bajos de la serotonina puede ser más susceptible a los problemas mentales, tales como depresión, pánico, y ansiedad.</t>
  </si>
  <si>
    <t xml:space="preserve">Medicamentos y Productos Farmacéuticos,Medicamentos para el sistema nervioso central,Antidepresivos,Bromhidrato de citalopram,antidepresivos,bromhidrato de citalopram,citalopram hydrobromide,bromhidrato de citalopram,zebrak 20mg, finap
</t>
  </si>
  <si>
    <t>Clorhidrato de fluoxetina</t>
  </si>
  <si>
    <t>El clorhidrato de FLUOXETINA está indicado en el tratamiento de la depresión. La eficacia del clorhidrato de FLUOXETINA se estableció en estudios de 5 y 6 semanas con pacientes ambulatorios deprimidos (&gt; 18 años de edad), cuyo diagnóstico correspondió más cercana­mente a la categoría DSM III de desórdenes de depresión mayor. </t>
  </si>
  <si>
    <t>Medicamentos y Productos Farmacéuticos,Medicamentos para el sistema nervioso central,Antidepresivos,Clorhidrato de fluoxetina,antidepresivos,clorhidrato de fluoxetina,fluoxetine hydrochloride,clorhidrato de fluoxetina,2142920000,fluoxetina cm o cp 20 mg,tremafarm,2142925000,fluoxetina cm o cp 20 mg,2142937000,venlafaxina cm 75 mg,2142939000,venlafaxina comprimido 75 mg cj 30 cm,2142942000,venlafaxina cm 75 mg</t>
  </si>
  <si>
    <t>Hidrocloruro de sertralina</t>
  </si>
  <si>
    <t>La SERTRALINA se utiliza para tratar la depresión. Este medicamento también puede ayudar a personas con trastorno obsesivo-compulsivo, trastorno de pánico, estrés postraumático, trastorno disfórico premenstrual (TDPM) ansiedad social.</t>
  </si>
  <si>
    <t>Medicamentos y Productos Farmacéuticos,Medicamentos para el sistema nervioso central,Antidepresivos,Clorhidrato de sertralina,antidepresivos,clorhidrato de sertralina,sertraline hydrochloride,clorhidrato de sertralina,sedoran</t>
  </si>
  <si>
    <t>Mosto de st'john</t>
  </si>
  <si>
    <t xml:space="preserve">El hipérico es una planta perenne con diversas propiedades medicinales, aunque con efectos secundarios y contraindicaciones que se deben tener en cuenta.  La hierba de San Juan es una planta con ramas erectas que pueden alcanzar cerca del metro de altura. </t>
  </si>
  <si>
    <t>Medicamentos y Productos Farmacéuticos,Medicamentos para el sistema nervioso central,Antidepresivos,Hipérico o hierba de San Juan,antidepresivos,hiperico o hierba de san juan,st. john's wort,hiperico o hierba de san juan</t>
  </si>
  <si>
    <t>Clorhidrato de imipramina</t>
  </si>
  <si>
    <t> Antidepresivo eficaz de primera elección para el tratamiento de la depresión endógena y no endógena, depre­sión de la distrofia mioclónica, depresión neurótica y como terapia combinada con un neuroléptico para la depresión dilusional. Ejerce los efectos sobre la distimia melancólica; incrementa el impulso y la iniciativa, por ello es útil para la depresión inhibida e involutiva; mejora las ideas de culpa, autocompasivas, irritabilidad, inhibición psicomotora, dificultad de concentración, hipocondriasis y cuadros histéricos. </t>
  </si>
  <si>
    <t>Medicamentos y Productos Farmacéuticos,Medicamentos para el sistema nervioso central,Antidepresivos,Clorhidrato de imipramina,antidepresivos,clorhidrato de imipramina,imipramine hydrochloride,clorhidrato de imipramina,2143901000,imipramina cm 25 mg,2143900000,imipramina cm 25 mg cj 1.000 cm</t>
  </si>
  <si>
    <t>Isocarboxazida</t>
  </si>
  <si>
    <t>La isocarboxazida se usa para tratar la depresión en personas en las que otros antidepresivos no han dado resultado. La isocarboxazida pertenece a una clase de medicamentos llamados inhibidores de monoamino oxidasa (MAOIs, por su sigla en inglés). Funciona al aumentar la cantidad de ciertas sustancias naturales en el cerebro que ayudan a mantener el equilibrio mental.</t>
  </si>
  <si>
    <t>Medicamentos y Productos Farmacéuticos,Medicamentos para el sistema nervioso central,Antidepresivos,Isocarboxazida,antidepresivos,isocarboxazida,isocarboxazid,isocarboxazida,marplan</t>
  </si>
  <si>
    <t>Clorhidrato de caprotilina</t>
  </si>
  <si>
    <t>La Maprotilina se utiliza para tratar la depresión.  Este medicamento también ayuda a aliviar la ansiedad asociada con la depresión.</t>
  </si>
  <si>
    <t>Medicamentos y Productos Farmacéuticos,Medicamentos para el sistema nervioso central,Antidepresivos,Clorhidrato de maprotilina,antidepresivos,clorhidrato de maprotilina,maprotiline hydrochloride,clorhidrato de maprotilina</t>
  </si>
  <si>
    <t>Clorhidrato de nefazodona</t>
  </si>
  <si>
    <t>La nefazodona inhibe en forma selectiva la recaptación de serotonina y bloquea al receptor 5-HT 2A (disminuyendo la aparición de efectos colaterales tales como disfunciones sexuales, ansiedad y anorexia)</t>
  </si>
  <si>
    <t>Medicamentos y Productos Farmacéuticos,Medicamentos para el sistema nervioso central,Antidepresivos,Clorhidrato de nefazodona,antidepresivos,clorhidrato de nefazodona,nefazodone hydrochloride,clorhidrato de nefazodona</t>
  </si>
  <si>
    <t>Clorhidrato de nortriptilina</t>
  </si>
  <si>
    <t>Antidepresivo tricíclico utilizado en el tratamiento de ladepresión mental.</t>
  </si>
  <si>
    <t>Medicamentos y Productos Farmacéuticos,Medicamentos para el sistema nervioso central,Antidepresivos,Clorhidrato de nortriptilina,antidepresivos,clorhidrato de nortriptilina,nortriptyline hydrochloride,clorhidrato de nortriptilina</t>
  </si>
  <si>
    <t>Clorhidrato de protriptilina</t>
  </si>
  <si>
    <t>La NORTRIPTILINA se utiliza para tratar la depresión.</t>
  </si>
  <si>
    <t>Medicamentos y Productos Farmacéuticos,Medicamentos para el sistema nervioso central,Antidepresivos,Clorhidrato de protiptilina,antidepresivos,clorhidrato de protiptilina,protriptyline hydrochloride,clorhidrato de protiptilina</t>
  </si>
  <si>
    <t>Maleato de trimipramina</t>
  </si>
  <si>
    <t>Antidepresivo prescrito para el tratamiento de la ansiedad, de la depresión y del insomnio.</t>
  </si>
  <si>
    <t>Medicamentos y Productos Farmacéuticos,Medicamentos para el sistema nervioso central,Antidepresivos,Maleato de trimipramina,antidepresivos,maleato de trimipramina,trimipramine maleate,maleato de trimipramina</t>
  </si>
  <si>
    <t>Nortriptilina</t>
  </si>
  <si>
    <t>La nortriptilina tiene acción terapéutica como antidepresivo. Síndromes depresivos de diversas etiologías; la Depresión Mayor parece responder mejor que otros estados depresivos. Depresión reactiva, Distímia, coadyuvante de la terapéutica hormonal en el síndrome climatérico, arritmia ventricular, incontinencia urinaria</t>
  </si>
  <si>
    <t>Medicamentos y Productos Farmacéuticos,Medicamentos para el sistema nervioso central,Antidepresivos,Nortriptilina,antidepresivos,nortriptilina,nortriptyline,nortriptilina</t>
  </si>
  <si>
    <t>Amoxapina</t>
  </si>
  <si>
    <t>La amoxapina se usa para tratar la depresión. Pertenece a una clase de medicamentos llamados antidepresivos tricíclicos (TCAs, por su sigla en inglés). Funciona al aumentar la cantidad de ciertas sustancias naturales en el cerebro que son necesarias para mantener el equilibrio mental.</t>
  </si>
  <si>
    <t>Medicamentos y Productos Farmacéuticos,Medicamentos para el sistema nervioso central,Antidepresivos,Amoxapina,antidepresivos,amoxapina,amoxapine,amoxapina</t>
  </si>
  <si>
    <t>Tiroides</t>
  </si>
  <si>
    <t>La tiroides es una glándula en forma de mariposa ubicada en el cuello, justo arriba de la tráquea. Es una de las glándulas endocrinas que producen hormonas. La glándula tiroides ayuda a establecer el metabolismo - la manera en la cual el cuerpo obtiene energía de los alimentos que se ingieren.</t>
  </si>
  <si>
    <t>Medicamentos y Productos Farmacéuticos,Medicamentos para el sistema nervioso central,Antidepresivos,Tiroides,antidepresivos,tiroides,thyroid,tiroides</t>
  </si>
  <si>
    <t>Hidrocloruro de bupropión</t>
  </si>
  <si>
    <t>Es un fármaco con propiedades psicoestimulantes indicado comoantidepresivo y para el cese del tabaquismo, perteciente a la clase de inhibidores de la recaptación de dopamina y noradrenalina (IRDN)</t>
  </si>
  <si>
    <t>Medicamentos y Productos Farmacéuticos,Medicamentos para el sistema nervioso central,Antidepresivos,Clorhidrato de bupropión,antidepresivos,clorhidrato de bupropion,bupropion hydrochloride,clorhidrato de bupropion,2142936000,bupropion cm recubierto 150 mg accion prolongada,wellbutrin sr 150 mg. x 30 comp.,wellbutrin sr 150 mg. x 60 comp.,2142945000,bupropion cm recubierto 150 mg accion prolongada</t>
  </si>
  <si>
    <t>Sulfato de fenelzina</t>
  </si>
  <si>
    <t>La fenelzina, comercializada bajo el nombre Nardil o Nardelzine, es un antidepresivo del grupo de los inhibidores de la monoaminooxidasa (IMAO).</t>
  </si>
  <si>
    <t>Medicamentos y Productos Farmacéuticos,Medicamentos para el sistema nervioso central,Antidepresivos,Sulfato de fenelzina,antidepresivos,sulfato de fenelzina,phenelzine sulfate,sulfato de fenelzina</t>
  </si>
  <si>
    <t>Oxalato de escitalopram</t>
  </si>
  <si>
    <t> Es un medicamento antidepresivo. Actúa como inhibidor de la recaptación de serotonina, por lo que está emparentado con otros fármacos de este grupo con los que comparte muchas características, como la fluoxetina y la paroxetina. Se trata de la forma levógira delcitalopram que está compuesto por una mezcla de los isómeros levógiro y dextrógiro de la misma molécula.</t>
  </si>
  <si>
    <t xml:space="preserve">Medicamentos y Productos Farmacéuticos,Medicamentos para el sistema nervioso central,Antidepresivos,Oxalato de escitalopram,antidepresivos,oxalato de escitalopram,escitalopram oxalate,oxalato de escitalopram,zepaz 10 mgx30, lexapro
</t>
  </si>
  <si>
    <t>Fenotiazinas</t>
  </si>
  <si>
    <t>La fenotiazina es un nucleo heterocíclico de tres anillos que resula de la unión de dos anillos bencénicos a través de un puente de nitrógeno y otro de azufre. Sus derivados, todos de origen sintético, corresponden a un grupo farmacológico muy amplio, con acciones anticolinergicas, antihistamínicas, y neurolépticas. Laclorpormazina es el fármaco del grupo más estudiado.</t>
  </si>
  <si>
    <t>Medicamentos y Productos Farmacéuticos,Medicamentos para el sistema nervioso central,Agentes antipsicóticos,Fenotiacinas,agentes antipsicoticos,fenotiacinas,phenothiazines,fenotiacinas,clopromazina,clorpromazina,clorpromacina,fenotiazina,</t>
  </si>
  <si>
    <t>Haloperidol</t>
  </si>
  <si>
    <t>El haloperidol se usa para tratar trastornos psicóticos (afecciones mentales que dificultan distinguir entre las cosas o las ideas que son reales y las que son irreales). El haloperidol también se usa para controlar los tics motrices (necesidad incontrolable de repetir ciertos movimientos del cuerpo) y los tics verbales (necesidad incontrolable de repetir ciertos sonidos o palabras) en adultos y niños con síndrome de Tourette (enfermedad que se caracteriza por la presencia de tics motrices o verbales).</t>
  </si>
  <si>
    <t>Medicamentos y Productos Farmacéuticos,Medicamentos para el sistema nervioso central,Agentes antipsicóticos,Haloperidol,agentes antipsicoticos,haloperidol,haloperidol,haloperidol,haloperidol,haloperidol decanoato,haloperidol comprimidos,,2143415000,haloperidol cm 5 mg,2173415000,haloperidol gotas 2 mg/ml fc 15 ml,2143408000,haloperidol cm 5 mg cj 100 cm,2143409000,haloperidol cm 5 mg cj 1000 cm,2143410000,haloperidol cm 1 mg,2143411000,haloperidol cm 1 mg,2162414000,haloperidol am 5 mg/1 ml,2162410000,haloperidol am 5 mg/1 ml cj 100 am,2162412000,haloperidol am 5 mg/ 1 ml cj 10 am,2164620000,pipotiazina am 25 mg/1 ml accion prolongada</t>
  </si>
  <si>
    <t>Olanzapina</t>
  </si>
  <si>
    <t xml:space="preserve">La olanzapina pertenece a una clase de medicamentos llamados antipsicóticos atípicos. Funciona al modificar la actividad de ciertas sustancias naturales en el cerebro.  La olanzapina se usa para tratar los síntomas de la esquizofrenia (una enfermedad mental que causa perturbaciones en el pensamiento, o pensamientos extraños, pérdida de interés por la vida y emociones fuertes o inapropiadas).adultos, adolescentes de 13 anos y mayores </t>
  </si>
  <si>
    <t>Medicamentos y Productos Farmacéuticos,Medicamentos para el sistema nervioso central,Agentes antipsicóticos,Olanzapina,agentes antipsicoticos,olanzapina,olanzapine,olanzapina,2124950000,2124950000,olanzapina cm 10 mg,seroquel, quetiapina, olivin 10 mg.
,2149500000,olanzapina cm 10 mg,2144950000,olanzapina cm 10 mg,2144951000,olanzapina cm 10 mg</t>
  </si>
  <si>
    <t>Risperidona</t>
  </si>
  <si>
    <t>La risperidona pertenece a una clase de medicamentos llamados antipsicóticos. Actúa modificando la actividad de ciertas sustancias naturales en el cerebro.  La risperidona se usa para tratar los síntomas de esquizofrenia (una enfermedad mental que causa pensamientos perturbados o fuera de lo común, pérdida de interés en la vida y emociones intensas o inapropiada) en adultos y adolescentes de 13 años en adelante. También se usa para tratar episodios de manía (estado de ánimo eufórico, anormalmente entusiasta o irritado) o episodios mixtos (síntomas de manía y depresión que se presentan juntos) en adultos, adolescentes y niños a partir de los 10 años con trastorno bipolar (trastorno maníaco depresivo; una enfermedad que causa episodios de depresión, manía y otros estados de ánimo anormales).</t>
  </si>
  <si>
    <t>Medicamentos y Productos Farmacéuticos,Medicamentos para el sistema nervioso central,Agentes antipsicóticos,Risperidona,agentes antipsicoticos,risperidona,risperidone,risperidona,2147321000,risperidona cm 3 mg,dagotil ,2147312000,risperidona cm 1 mg,2147315000,risperidona cm 1 mg cj 20,2147309000,risperidona cm 1 mg,2147310000,risperidona cm 1 mg,2147320000,risperidona cm 3 mg,2147319000,risperidona cm 3 mg cj 30 cm,2147322000,risperidona cm 3 mg cj 30 cm</t>
  </si>
  <si>
    <t>Nicergolina</t>
  </si>
  <si>
    <t>La Nicergolina (DCI, comercializado bajo el nombre comercial Sermion) es un derivado del hongo cornezueloutilizado para tratar la demencia senil y otros trastornos con orígenes vasculares. Aumenta la agilidad, claridad y percepción mental. Disminuye la resistencia vascular y aumenta el flujo sanguíneo arterial en el cerebro, mejora la utilización de oxígeno y glucosa por las células cerebrales.</t>
  </si>
  <si>
    <t>Medicamentos y Productos Farmacéuticos,Medicamentos para el sistema nervioso central,Agentes antipsicóticos,Nicergolina,agentes antipsicoticos,nicergolina,nicergoline,nicergolina</t>
  </si>
  <si>
    <t>Citicolina</t>
  </si>
  <si>
    <t>La citicolina, conocida por sus nombres comerciales somazina®, ceraxon® y su nombre químico citidina 5'-difosfocolina es un psicoestimulante, neuroprotector ynootrópico. Quimicamente es un intermediario en la síntesis de fosfatidilcolina a partir de la colina.</t>
  </si>
  <si>
    <t>Medicamentos y Productos Farmacéuticos,Medicamentos para el sistema nervioso central,Agentes antipsicóticos,Citicolina,agentes antipsicoticos,citicolina,citicoline,citicolina</t>
  </si>
  <si>
    <t>Clorhidrato de buspirona</t>
  </si>
  <si>
    <t>La BUSPIRONA se utiliza para tratar los trastornos de ansiedad.</t>
  </si>
  <si>
    <t>Medicamentos y Productos Farmacéuticos,Medicamentos para el sistema nervioso central,Agentes antipsicóticos,Clorhidrato de buspirona,agentes antipsicoticos,clorhidrato de buspirona,buspirone hydrochloride,clorhidrato de buspirona</t>
  </si>
  <si>
    <t>Clordiazepóxido</t>
  </si>
  <si>
    <t>El clordiazepóxido se usa para aliviar la ansiedad y para controlar la excitación causada por la abstinencia de alcohol.</t>
  </si>
  <si>
    <t>Medicamentos y Productos Farmacéuticos,Medicamentos para el sistema nervioso central,Agentes antipsicóticos,Clordiazepóxido,agentes antipsicoticos,clordiazepoxido,chlordiazepoxide,clordiazepoxido</t>
  </si>
  <si>
    <t>Flufenazina</t>
  </si>
  <si>
    <t>La flufenazina es un medicamento antipsicótico que se usa para tratar la esquizofrenia y los síntomas psicóticos, como alucinaciones, delirios y hostilidad.</t>
  </si>
  <si>
    <t>Medicamentos y Productos Farmacéuticos,Medicamentos para el sistema nervioso central,Agentes antipsicóticos,Flufenazina,agentes antipsicoticos,flufenazina,fluphenazine,flufenazina,2161180000,flufenazina decanoato fa 250 mg/10 ml</t>
  </si>
  <si>
    <t>Periciazina</t>
  </si>
  <si>
    <t xml:space="preserve">La periciazina es un fármaco antipsicótico que posee una actividad terapéutica selectiva sobre las alteraciones del carácter y del comportamiento, cualquiera que sea su origen. </t>
  </si>
  <si>
    <t>Medicamentos y Productos Farmacéuticos,Medicamentos para el sistema nervioso central,Agentes antipsicóticos,Periciazina,agentes antipsicoticos,periciazina,periciazine,periciazina</t>
  </si>
  <si>
    <t>Levomepromazina</t>
  </si>
  <si>
    <t>La levomepromazina es un fármaco que actúa bloqueando los receptores de dopamina (transmisor químico del impulso nervioso) del cerebro. La dopamina participa en la transmisión de impulsos entre las células cerebrales. Cuando se produce un exceso de dopamina en el cerebro se produce una sobreestimulación de los receptores, que actúan modificando el comportamiento. La levomepromazina bloquea estos receptores y evita la sobreestimulación, ayudando así al control de la enfermedad mental.</t>
  </si>
  <si>
    <t>Medicamentos y Productos Farmacéuticos,Medicamentos para el sistema nervioso central,Agentes antipsicóticos,Levomepromazina,agentes antipsicoticos,levomepromazina,levomepromazine,levomepromazina</t>
  </si>
  <si>
    <t>Zotepina</t>
  </si>
  <si>
    <t>La zotepina es un antipsicótico relativamente nuevo que se utiliza con frecuencia para el tratamiento de las personas con esquizofrenia. Se ha afirmado que es particularmente efectivo para los síntomas negativos.</t>
  </si>
  <si>
    <t>Medicamentos y Productos Farmacéuticos,Medicamentos para el sistema nervioso central,Agentes antipsicóticos,Zotepina,agentes antipsicoticos,zotepina,zotepine,zotepina</t>
  </si>
  <si>
    <t>Palmitato de pipotiazina</t>
  </si>
  <si>
    <t>Medicamentos y Productos Farmacéuticos,Medicamentos para el sistema nervioso central,Agentes antipsicóticos,Palmitato de pipotiazina,agentes antipsicoticos,palmitato de pipotiazina,pipotiazine palmitate,palmitato de pipotiazina</t>
  </si>
  <si>
    <t>Piracetam</t>
  </si>
  <si>
    <t>El piracetam es un fármaco de síntesis hidrosoluble con acción nootrópica a nivel cerebral. Es considerado un agente neuroprotector.</t>
  </si>
  <si>
    <t>Medicamentos y Productos Farmacéuticos,Medicamentos para el sistema nervioso central,Agentes antipsicóticos,Piracetam,agentes antipsicoticos,piracetam,piracetam,piracetam</t>
  </si>
  <si>
    <t>Clozapina</t>
  </si>
  <si>
    <t xml:space="preserve"> Pertenece a una clase de medicamentos llamados antipsicóticos atípicos. Funciona al modificar la actividad de ciertas sustancias naturales en el cerebro.  La clozapina se usa para tratar los síntomas de la esquizofrenia (una enfermedad mental que causa perturbación o pensamientos extraños, pérdida de interés en la vida y emociones fuertes o inapropiadas) en los pacientes a los cuales otros medicamentos no los han ayudado o que intentaron suicidarse o tienen posibilidades de intentar suicidarse o provocarse daño nuevamente. </t>
  </si>
  <si>
    <t>Medicamentos y Productos Farmacéuticos,Medicamentos para el sistema nervioso central,Agentes antipsicóticos,Clozapina,agentes antipsicoticos,clozapina,clozapine,clozapina,2141500000,clozapina cm 100 mg,2141401000,clozapina cm 50 mg,2141400000,clozapina cm 50 mg</t>
  </si>
  <si>
    <t>Decanoato de haloperidol</t>
  </si>
  <si>
    <t>Halopidol Decanoato se recomienda para el tratamiento de mantenimiento de la 
esquizofrenia crónica y de otras psicosis. También en el tratamiento de otros 
trastornos mentales o de conducta donde la excitación psicomotriz requiere 
tratamiento de mantenimiento.</t>
  </si>
  <si>
    <t>Medicamentos y Productos Farmacéuticos,Medicamentos para el sistema nervioso central,Agentes antipsicóticos,Decanoato de haloperidol,agentes antipsicoticos,decanoato de haloperidol,haloperidol decanoate,decanoato de haloperidol</t>
  </si>
  <si>
    <t>Lactato de haloperidol</t>
  </si>
  <si>
    <t xml:space="preserve">Se utiliza en el tratamiento de la esquizofrenia. Este medicamento también se utiliza para controlar los tics y arrebatos verbales en pacientes con el síndrome de Tourette.
</t>
  </si>
  <si>
    <t>Medicamentos y Productos Farmacéuticos,Medicamentos para el sistema nervioso central,Agentes antipsicóticos,Lactato de haloperidol,agentes antipsicoticos,lactato de haloperidol,haloperidol lactate,lactato de haloperidol</t>
  </si>
  <si>
    <t>Clorhidrato de loxapina</t>
  </si>
  <si>
    <t>La loxapina se usa para tratar los síntomas de la esquizofrenia (una enfermedad mental que provoca una alteración de los pensamientos o pensamientos fuera de lo común, pérdida de interés en la vida y emociones muy intensas o inapropiadas). La loxapina pertenece a un grupo de medicamentos llamados antipsicóticos convencionales. Actúa al disminuir la excitación anormal del cerebro.</t>
  </si>
  <si>
    <t>Medicamentos y Productos Farmacéuticos,Medicamentos para el sistema nervioso central,Agentes antipsicóticos,Clorhidrato de loxapina,agentes antipsicoticos,clorhidrato de loxapina,loxapine hydrochloride,clorhidrato de loxapina</t>
  </si>
  <si>
    <t>Succinato de loxapina</t>
  </si>
  <si>
    <t>La LOXAPINA se utiliza para tratar la esquizofrenia. Este medicamento puede ayudarlo a mantenerse en contacto con la realidad y reducir sus problemas mentales.</t>
  </si>
  <si>
    <t>Medicamentos y Productos Farmacéuticos,Medicamentos para el sistema nervioso central,Agentes antipsicóticos,Succinato de loxapina,agentes antipsicoticos,succinato de loxapina,loxapine succinate,succinato de loxapina</t>
  </si>
  <si>
    <t>Clorhidrato de molindona</t>
  </si>
  <si>
    <t>Agente antipsicótico prescrito para el tratamiento de la esquizofrenia.</t>
  </si>
  <si>
    <t>Medicamentos y Productos Farmacéuticos,Medicamentos para el sistema nervioso central,Agentes antipsicóticos,Clorhidrato de molindona,agentes antipsicoticos,clorhidrato de molindona,molindone hydrochloride,clorhidrato de molindona</t>
  </si>
  <si>
    <t>Pimozida</t>
  </si>
  <si>
    <t>La pimozida pertenece a un grupo de medicamentos llamados antipsicóticos convencionales. Actúa al disminuir la excitación anormal del cerebro.  La pimozida se usa para controlar los tics motrices o verbales (necesidad incontrolable de repetir ciertos movimientos o sonidos) causados por el síndrome de Tourette (enfermedad que se caracteriza por la presencia de tics motrices o verbales).</t>
  </si>
  <si>
    <t>Medicamentos y Productos Farmacéuticos,Medicamentos para el sistema nervioso central,Agentes antipsicóticos,Pimozida,agentes antipsicoticos,pimozida,pimozide,pimozida</t>
  </si>
  <si>
    <t>Fumarato de quetiapina</t>
  </si>
  <si>
    <t>La QUETIAPINA es un antipsicótico. Se utiliza para tratar la esquizofrenia o el trastorno bipolar, también conocido como maníaco-depresión.</t>
  </si>
  <si>
    <t>Medicamentos y Productos Farmacéuticos,Medicamentos para el sistema nervioso central,Agentes antipsicóticos,Fumarato de quetiapina,agentes antipsicoticos,fumarato de quetiapina,quetiapine fumarate,fumarato de quetiapina,2149510000,quetiapina cm 100 mg,2149520000,amisulprida cm 200 mg,2167000000,zuclopentixol am 50 mg/1 ml,2167020000,zuclopentixol decanoato am 200 mg,2148620000,zuclopentixol cm 50 mg</t>
  </si>
  <si>
    <t>Tiotixeno</t>
  </si>
  <si>
    <t>El tiotixeno se usa para tratar los síntomas de la esquizofrenia (una enfermedad mental que provoca una alteración de los pensamientos o pensamientos fuera de lo común, pérdida de interés en la vida y emociones muy intensas o inapropiadas). El tiotixeno pertenece a un grupo de medicamentos llamados antipsicóticos convencionales. Actúa al disminuir la excitación anormal del cerebro.</t>
  </si>
  <si>
    <t>Medicamentos y Productos Farmacéuticos,Medicamentos para el sistema nervioso central,Agentes antipsicóticos,Tiotixenos,agentes antipsicoticos,tiotixenos,thiothixenes,tiotixenos</t>
  </si>
  <si>
    <t>Clorhidrato de tiotixeno</t>
  </si>
  <si>
    <t xml:space="preserve">El TIOTIXENO se utiliza para tratar la esquizofrenia.
</t>
  </si>
  <si>
    <t>Medicamentos y Productos Farmacéuticos,Medicamentos para el sistema nervioso central,Agentes antipsicóticos,Clorhidrato de tiotixeno,agentes antipsicoticos,clorhidrato de tiotixeno,thiothixene hydrochloride,clorhidrato de tiotixeno</t>
  </si>
  <si>
    <t>Clorhidrato de ziprasidona</t>
  </si>
  <si>
    <t>La ZIPRASIDONA se utiliza para tratar la esquizofrenia y el trastorno bipolar, también conocido como maniaco depresión.</t>
  </si>
  <si>
    <t>Medicamentos y Productos Farmacéuticos,Medicamentos para el sistema nervioso central,Agentes antipsicóticos,Clorhidrato de ziprasidona,agentes antipsicoticos,clorhidrato de ziprasidona,ziprasidone hydrochloride,clorhidrato de ziprasidona,2149515000,ziprasidona cp 40 mg</t>
  </si>
  <si>
    <t>Clorhidrato de triflupromazina</t>
  </si>
  <si>
    <t>Tranquilizante fenotiacínico prescrito para el tratamiento de la agitación grave y de otros trastornos psicóticos y para el control de los vómitos graves.</t>
  </si>
  <si>
    <t>Medicamentos y Productos Farmacéuticos,Medicamentos para el sistema nervioso central,Agentes antipsicóticos,Clorhidrato de triflupromazina,agentes antipsicoticos,clorhidrato de triflupromazina,triflupromazine hydrochloride,clorhidrato de triflupromazina</t>
  </si>
  <si>
    <t>Mesilato de ziprasidona</t>
  </si>
  <si>
    <t>Medicamentos y Productos Farmacéuticos,Medicamentos para el sistema nervioso central,Agentes antipsicóticos,Mesilato de ziprasidona,agentes antipsicoticos,mesilato de ziprasidona,ziprasidone mesylate,mesilato de ziprasidona</t>
  </si>
  <si>
    <t>Droperidol</t>
  </si>
  <si>
    <t>El droperidol o dehidrobenzolperidol es un neuroléptico antisicótico de corta acción derivado de la tetrahidroperidina de la familia de las butirofenonas.</t>
  </si>
  <si>
    <t>Medicamentos y Productos Farmacéuticos,Medicamentos para el sistema nervioso central,Agentes antipsicóticos,Droperidol,agentes antipsicoticos,droperidol,droperidol,droperidol,2164843000,droperidol am 25 mg/10 ml,2161373000,droperidol am 5 mg/2 ml,2161372000,droperidol am 5 mg/2 ml,2164844000,droperidol am o fa 25 mg/10 ml,2164842000,droperidol am 25 mg/10 ml</t>
  </si>
  <si>
    <t>Clorhidrato de tioridazina</t>
  </si>
  <si>
    <t>La TIORIDAZINA se utiliza para tratar la esquizofrenia. Este medicamento se debe utilizar solamente cuando otros medicamentos no han sido efectivos, debido a que puede causar efectos secundarios graves relacionados al corazón</t>
  </si>
  <si>
    <t>Medicamentos y Productos Farmacéuticos,Medicamentos para el sistema nervioso central,Agentes antipsicóticos,Clorhidrato de tioridazina,agentes antipsicoticos,clorhidrato de tioridazina,thioridazine hydrochloride,clorhidrato de tioridazina,2148346000,tioridazina cm 50 mg,2148340000,tioridazina gg 25 mg,2148343000,tioridazina cm o gg 100 mg,2148342000,tioridazina cm o gg 100 mg,2148345000,tioridazina gg 25 mg,2148344000,tioridazina cm 30 mg accion retardada,2148285000,tioridazina cm 10 mg,2148347000,tioridazina cm o gg 100 mg,2148348000,tioridazina cm 200 mg accion retardada,2178412000,tioridazina clorh. jbe. 10 mg/5 ml fc 110 ml,2148341000,tioridazina gg 25 mg</t>
  </si>
  <si>
    <t>Pentobarbital</t>
  </si>
  <si>
    <t>El pentobarbital, un barbitúrico, se usa en el tratamiento a corto plazo del insomnio (ayuda a quedarse y permanecer dormido para un descanso adecuado). También se usa como un sedante para aliviar la ansiedad e inducir el sueño antes de una cirugía.</t>
  </si>
  <si>
    <t>Medicamentos y Productos Farmacéuticos,Medicamentos para el sistema nervioso central,Hipnóticos,Pentobarbital,hipnoticos,pentobarbital,pentobarbital,pentobarbital</t>
  </si>
  <si>
    <t>Secobarbital sódico</t>
  </si>
  <si>
    <t>El secobarbital (Seconal) es una droga perteneciente a la clase de los barbitúricos. El secobarbital deprime la actividad cerebral; su acción inhibitoria sobre el sistema nervioso es generalizada.</t>
  </si>
  <si>
    <t>Medicamentos y Productos Farmacéuticos,Medicamentos para el sistema nervioso central,Hipnóticos,Secobarbital sódico,hipnoticos,secobarbital sodico,secobarbital sodium,secobarbital sodico</t>
  </si>
  <si>
    <t>Hidrato de cloral</t>
  </si>
  <si>
    <t>El hidrato de cloral, un sedante, se usa en el tratamiento a corto plazo del insomnio (para ayudar a quedarse y permanecer dormido para obtener un descanso adecuado) y para aliviar la ansiedad e inducir el sueño antes de una operación quirúrgica. También se usa después de la cirugía para el dolor y para tratar los síntomas de la abtinencia del alcohol.</t>
  </si>
  <si>
    <t>Medicamentos y Productos Farmacéuticos,Medicamentos para el sistema nervioso central,Hipnóticos,Hidrato de cloral,hipnoticos,hidrato de cloral,chloral hydrate,hidrato de cloral,2121400000,2121400000,cloral hidrato</t>
  </si>
  <si>
    <t>Estazolam</t>
  </si>
  <si>
    <t>El estazolam se usa para el tratamiento a corto plazo del insomnio (dificultad para dormir o para permanecer dormido). El estazolam pertenece a una clase de medicamentos llamados benzodiazepinas. Actúa haciendo más lenta la actividad del cerebro para facilitar el sueño.</t>
  </si>
  <si>
    <t>Medicamentos y Productos Farmacéuticos,Medicamentos para el sistema nervioso central,Hipnóticos,Estazolam,hipnoticos,estazolam,estazolam,estazolam</t>
  </si>
  <si>
    <t>Triazolam</t>
  </si>
  <si>
    <t>El triazolam se usa para el tratamiento de corto plazo del insomnio (dificultad para dormir o permanecer dormido). El triazolam pertenece a una clase de medicamentos llamados benzodiazepinas. Actúa haciendo más lenta la actividad del cerebro para facilitar el sueño.</t>
  </si>
  <si>
    <t>Medicamentos y Productos Farmacéuticos,Medicamentos para el sistema nervioso central,Hipnóticos,Triazolam,hipnoticos,triazolam,triazolam,triazolam</t>
  </si>
  <si>
    <t>Butobarbital</t>
  </si>
  <si>
    <t>Butobarbital (BAN), también llamado butobarbitone o butethal, Soneryl, y Neonal, es un fármaco hipnótico que es un derivado barbitúrico. Fue desarrollado por los hermanos Poulenc (ahora parte de Rhône Poulenc) en 1921.</t>
  </si>
  <si>
    <t>Medicamentos y Productos Farmacéuticos,Medicamentos para el sistema nervioso central,Hipnóticos,Butobarbital,hipnoticos,butobarbital,butobarbitone,butobarbital</t>
  </si>
  <si>
    <t>Flunitrazepam</t>
  </si>
  <si>
    <t>El flunitrazepam es un fármaco hipnótico de La Roche Pharmaceutical, creado por el científico Víctor Alvites. Es de la familia de las benzodiazepinas, como clordiazepóxido, alprazolam y diazepam. El flunitrazepam es un principio activo bastante potente utilizada como hipnótico. </t>
  </si>
  <si>
    <t>Medicamentos y Productos Farmacéuticos,Medicamentos para el sistema nervioso central,Hipnóticos,Flunitrazepam,hipnoticos,flunitrazepam,flunitrazepam,flunitrazepam,2122910000,2122911000,2122912000,2122912000,flunitrazepam cm ranurado 2 mg,2122911000,flunitrazepam cm ranurado 2 mg,2122910000,flunitrazepam cm ranurado 2 mg</t>
  </si>
  <si>
    <t>Tartrato de zolpidem</t>
  </si>
  <si>
    <t>El ZOLPIDEM se utiliza en el tratamiento del insomnio. Este medicamento le ayuda conciliar el sueño y dormir toda la noche.</t>
  </si>
  <si>
    <t>Medicamentos y Productos Farmacéuticos,Medicamentos para el sistema nervioso central,Hipnóticos,Tartrato de zolpidem,hipnoticos,tartrato de zolpidem,zolpidem tartrate,tartrato de zolpidem,dormosol</t>
  </si>
  <si>
    <t>Loprazolam mesilato</t>
  </si>
  <si>
    <t>Es un fármaco que es un imidazolbenzodiazepina derivada. Posee ansiolíticos , anticonvulsivos , sedantes y relajantes musculares esqueléticos propiedades. Loprazolam es una benzodiazepina de acción corta ya veces se utiliza en pacientes que tienen dificultad para mantener el sueño o tienen dificultad para conciliar el sueño.</t>
  </si>
  <si>
    <t>Medicamentos y Productos Farmacéuticos,Medicamentos para el sistema nervioso central,Hipnóticos,Mesilato de loprazolam,hipnoticos,mesilato de loprazolam,loprazolam mesilate,mesilato de loprazolam</t>
  </si>
  <si>
    <t>Zoplicona</t>
  </si>
  <si>
    <t>La zolpiclona es un fármaco análogo de las Benzodiazepinas, siendo esta una Ciclopirrolona, e imitando en parte la estructura del anillo piridinico.  Al igual que otros análogos de benzodiazepinas, se metabolizan fundamentalmente en el Hígado, lo que desaconseja su utilización a enfermos hepáticos y se usa fundamentalmente como Hipnótico de elección ya que conserva la Fases REM del sueño.</t>
  </si>
  <si>
    <t>Medicamentos y Productos Farmacéuticos,Medicamentos para el sistema nervioso central,Hipnóticos,Zopiclona,hipnoticos,zopiclona,zopiclone,zopiclona,2127398000,2127399000,2127400000,2127398000,zopiclona cm 7.5 mg,alpaz 10mg ,2127399000,zopiclona cm 7.5 mg,2127400000,zopiclona cm 7.5 mg</t>
  </si>
  <si>
    <t>Amobarbital sódico</t>
  </si>
  <si>
    <t>Es un medicamento que es un barbitúrico derivado. Tiene sedantes - hipnóticos propiedades. Es un polvo blanco cristalino sin olor y un sabor ligeramente amargo</t>
  </si>
  <si>
    <t>Medicamentos y Productos Farmacéuticos,Medicamentos para el sistema nervioso central,Hipnóticos,Amobarbital sódico,hipnoticos,amobarbital sodico,amobarbital sodium,amobarbital sodico</t>
  </si>
  <si>
    <t>Didrocloruro de dexmedetomidina</t>
  </si>
  <si>
    <t>Es un fármaco imidazolínico compuesto por levomedetomidina (farmacológicamente inactivo) y dexmedetomidina (farmacológicamente activo). Comparte afinidad por los receptores adrenérgicos alfa 2 (RAA2). Se utiliza para la sedación, analgesia y como coadyuvante de la anestesia,  disminuyendo los requerimientos anestésicos  en los procedimientos que requieren anestesia total intravenosa (TIVA).</t>
  </si>
  <si>
    <t>Medicamentos y Productos Farmacéuticos,Medicamentos para el sistema nervioso central,Hipnóticos,Clorhidrato de dexmedetomidina,hipnoticos,clorhidrato de dexmedetomidina,dexmedetomidine hydrochloride,clorhidrato de dexmedetomidina</t>
  </si>
  <si>
    <t>Etclorvinol</t>
  </si>
  <si>
    <t>El etclorvinol es un sedante e hipnótico que se emplea en el tratamiento a corto plazo del insomnio. Tiene un inicio rápido de acción pero de corta duración. Posee propiedades anticonvulsivas y relajantes musculares. El etclorvinol posee acciones farmacológicas muy semejantes a las de los barbitúricos.</t>
  </si>
  <si>
    <t>Medicamentos y Productos Farmacéuticos,Medicamentos para el sistema nervioso central,Hipnóticos,Etclorvinol,hipnoticos,etclorvinol,ethchlorvynol,etclorvinol</t>
  </si>
  <si>
    <t>Clorhidrato de flurazepam</t>
  </si>
  <si>
    <t>El FLURAZEPAM es una benzodiacepina. Se utiliza para tratar el insomnio. Este medicamento le ayuda a conciliar el sueño y a dormir toda la noche.</t>
  </si>
  <si>
    <t>Medicamentos y Productos Farmacéuticos,Medicamentos para el sistema nervioso central,Hipnóticos,Clorhidrato de flurazepam,hipnoticos,clorhidrato de flurazepam,flurazepam hydrochloride,clorhidrato de flurazepam</t>
  </si>
  <si>
    <t>Glutetimida</t>
  </si>
  <si>
    <t>La glutetimida es una piperidinadiona hipnótica y sedante con efectos muy similares a los de los barbitúricos. También tiene propiedades antimuscarínicas. Se ha dado para el tratamiento a corto plazo del insomnio pero ha sido reemplazada por otros fármacos.</t>
  </si>
  <si>
    <t>Medicamentos y Productos Farmacéuticos,Medicamentos para el sistema nervioso central,Hipnóticos,Glutetimida,hipnoticos,glutetimida,glutethimide,glutetimida</t>
  </si>
  <si>
    <t>Paraldehído</t>
  </si>
  <si>
    <t>El paraldehído es la forma cíclica de tres moléculas (trímero) de acetaldehído. Es un líquido incoloro o amarillo pálido, ligeramente soluble en agua y altamente soluble en alcohol. Tiene usos industriales y médicos.</t>
  </si>
  <si>
    <t>Medicamentos y Productos Farmacéuticos,Medicamentos para el sistema nervioso central,Hipnóticos,Paraldehído,hipnoticos,paraldehido,paraldehyde,paraldehido</t>
  </si>
  <si>
    <t>Quazepam</t>
  </si>
  <si>
    <t>Se une a receptores estereoespecíficos en varias localizaciones del SNC. Desconocido el mecanismo exacto de acción.  Insomnio. Eficaz también en insomnio recurrente o de malos hábitos de sueño, en situaciones médicas agudas o crónicas que requieran un sueño reparador y en los que necesiten un rápido inicio de la mejoría del insomnio asociado a situaciones de crisis o estrés.</t>
  </si>
  <si>
    <t>Medicamentos y Productos Farmacéuticos,Medicamentos para el sistema nervioso central,Hipnóticos,Quazepam,hipnoticos,quazepam,quazepam,quazepam</t>
  </si>
  <si>
    <t>Triptófano</t>
  </si>
  <si>
    <t>El triptófano es un aminoácido esencial en la nutrición humana. Es uno de los 20 aminoácidos incluidos en el código genético. Se clasifica entre los aminoácidos apolares, también llamados hidrófobos.</t>
  </si>
  <si>
    <t>Medicamentos y Productos Farmacéuticos,Medicamentos para el sistema nervioso central,Hipnóticos,Triptofán,hipnoticos,triptofan,tryptophan,triptofan</t>
  </si>
  <si>
    <t>Zaleplon</t>
  </si>
  <si>
    <t>El zaleplón se usa para tratar el insomnio (dificultad para dormir). El zaleplón no le ayudará a permanecer dormido por más tiempo ni disminuirá la cantidad de veces que despierte durante la noche. El zaleplón pertenece a una clase de medicamentos llamados hipnóticos. Actúa haciendo más lenta la actividad del cerebro para facilitar el sueño.</t>
  </si>
  <si>
    <t>Medicamentos y Productos Farmacéuticos,Medicamentos para el sistema nervioso central,Hipnóticos,Zaleplón,hipnoticos,zaleplon,zaleplon,zaleplon</t>
  </si>
  <si>
    <t>Pentobarbital sódico</t>
  </si>
  <si>
    <t xml:space="preserve"> Efecto depresor no selectivo del SNC por disminución de la excitabilidad pre y postsináptica e inhibición de la conducción ascendente a nivel de la formación reticular. Como resultado: sedación, inducción del sueños depresión respiratoria, actividad anticonvulsivante y reducción de la fase REM del sueño. Potente inductor enzimático.</t>
  </si>
  <si>
    <t>Medicamentos y Productos Farmacéuticos,Medicamentos para el sistema nervioso central,Hipnóticos,Pentobarbital sódico,hipnoticos,pentobarbital sodico,pentobarbital sodium,pentobarbital sodico</t>
  </si>
  <si>
    <t>Doxilamina succinato</t>
  </si>
  <si>
    <t> Es un medicamento perteneciente al grupo de los antihistamínicos H1. Se usa principalmente para el tratamiento delinsomnio a corto plazo, aunque sus usos también incluyen el tratamiento de los resfriados y la tos, en combinación con descongestionantes.</t>
  </si>
  <si>
    <t>Medicamentos y Productos Farmacéuticos,Medicamentos para el sistema nervioso central,Hipnóticos,Succinato de doxilamina,hipnoticos,succinato de doxilamina,doxylamine succinate,succinato de doxilamina</t>
  </si>
  <si>
    <t>Butabarbital</t>
  </si>
  <si>
    <t>El butabarbital se usa en el corto plazo para tratar el insomnio (dificultad para dormirse o permanecer dormido). También se usa para aliviar la ansiedad, incluso la ansiedad previa a una cirugía. El butabarbital pertenece a una clase de medicamentos llamados barbitúricos. Actúa al hacer más lenta la actividad del cerebro.</t>
  </si>
  <si>
    <t>Medicamentos y Productos Farmacéuticos,Medicamentos para el sistema nervioso central,Hipnóticos,Butabarbital,hipnoticos,butabarbital,butabarbital,butabarbital</t>
  </si>
  <si>
    <t>Carbonato de litio</t>
  </si>
  <si>
    <t>El carbonato de litio (Li2CO3) es usado en psiquiatría (rama de la medicina) para tratar el trastorno bipolar, la depresión mayor recurrente, trastorno límite de la personalidad y el trastorno esquizoafectivo, aunque también, a veces, es utilizado para tratar el alcoholismo. </t>
  </si>
  <si>
    <t>Medicamentos y Productos Farmacéuticos,Medicamentos para el sistema nervioso central,Tranquilizantes y fármacos ansiolíticos y antimaníacos,Carbonato de litio,tranquilizantes y farmacos ansioliticos y antimaniacos,carbonato de litio,lithium carbonate,carbonato de litio,2145612000,litio carbonato cm ranurado 300 mg,carboron, carboron retard, carbolit,2145613000,litio carbonato cm ranurado 300 mg,2145713000,litio carbonato cm ranurado 300 mg,2145620000,litio carbonato cm ranurado 300 mg</t>
  </si>
  <si>
    <t>Citrato de litio</t>
  </si>
  <si>
    <t>Citrato de litio (Li3C6H5O7) es un compuesto químico de litio y citrato que se usa como un estabilizador del humor en el tratamiento psiquiátrico de los estados maníacos y trastorno bipolar.</t>
  </si>
  <si>
    <t>Medicamentos y Productos Farmacéuticos,Medicamentos para el sistema nervioso central,Tranquilizantes y fármacos ansiolíticos y antimaníacos,Citrato de litio,tranquilizantes y farmacos ansioliticos y antimaniacos,citrato de litio,lithium citrate,citrato de litio</t>
  </si>
  <si>
    <t>Sulpirida</t>
  </si>
  <si>
    <t>La sulpirida es un medicamento del grupo de las benzamidas. Actúa bloqueando los receptores cerebrales de la dopamina. La dopamina es una sustancia que transmite impulsos nerviosos al cerebro. Cuando se produce un exceso de dopamina en el cerebro se lleva a cabo una sobreestimulación de los receptores, que actúan modificando el comportamiento.</t>
  </si>
  <si>
    <t>Medicamentos y Productos Farmacéuticos,Medicamentos para el sistema nervioso central,Tranquilizantes y fármacos ansiolíticos y antimaníacos,Sulpirida,tranquilizantes y farmacos ansioliticos y antimaniacos,sulpirida,sulpiride,sulpirida,2143121000,sulpirida cm 300 mg,sulpilan,2143120000,sulpirida cm 300 mg,2143110000,sulpirida cm 300 mg,2143100000,sulpirida cm 300 mg,2173123000,sulpirida 25 mg/5 ml jarabe fc 120 ml</t>
  </si>
  <si>
    <t>Tiaprida</t>
  </si>
  <si>
    <t xml:space="preserve">Neuroléptico atípico que muestra, in vitro, selectividad por los receptores dopaminérgicos D2 y D3.  </t>
  </si>
  <si>
    <t>Medicamentos y Productos Farmacéuticos,Medicamentos para el sistema nervioso central,Tranquilizantes y fármacos ansiolíticos y antimaníacos,Tiaprida,tranquilizantes y farmacos ansioliticos y antimaniacos,tiaprida,tiapride,tiaprida,sereprid</t>
  </si>
  <si>
    <t>Bromazepam</t>
  </si>
  <si>
    <t>El bromazepam es una droga de la clase de las benzodiacepinas usado en medicina por sus efectos ansiolíticos yrelajante del músculo esquelético.</t>
  </si>
  <si>
    <t>Medicamentos y Productos Farmacéuticos,Medicamentos para el sistema nervioso central,Tranquilizantes y fármacos ansiolíticos y antimaníacos,Bromazepam,tranquilizantes y farmacos ansioliticos y antimaniacos,bromazepam,bromazepam,bromazepam,2120340000,2120340000,bromazepam cm 3 mg</t>
  </si>
  <si>
    <t>Tofisopam</t>
  </si>
  <si>
    <t>Tofisopam (vendido bajo los nombres de marca Emandaxin y Grandaxin) es un fármaco que es un derivado de benzodiazepina. Al igual que otras benzodiacepinas, posee propiedades ansiolíticas pero a diferencia de otras benzodiacepinas no tiene anticonvulsivante, sedante, relajante del músculo esquelético, habilidades motoras de una merma o propiedades amnésicas.</t>
  </si>
  <si>
    <t>Medicamentos y Productos Farmacéuticos,Medicamentos para el sistema nervioso central,Tranquilizantes y fármacos ansiolíticos y antimaníacos,Tofisopam,tranquilizantes y farmacos ansioliticos y antimaniacos,tofisopam,tofisopam,tofisopam</t>
  </si>
  <si>
    <t>Hidrocloruro de chlordiazepoxide</t>
  </si>
  <si>
    <t xml:space="preserve">Es un agente ansiolítico derivado de las benzodiazepinas. Posee propiedades de sedación, ansiolisis y relajación muscular. </t>
  </si>
  <si>
    <t>Medicamentos y Productos Farmacéuticos,Medicamentos para el sistema nervioso central,Tranquilizantes y fármacos ansiolíticos y antimaníacos,Clorhidrato de clordiazepóxido,tranquilizantes y farmacos ansioliticos y antimaniacos,clorhidrato de clordiazepoxido,chlordiazepoxide hydrochloride,clorhidrato de clordiazepoxido,2121330000,2121331000,2121330000,clorodiazepoxido cm 10 mg,2121331000,clorodiazepoxido cm 10 mg</t>
  </si>
  <si>
    <t>Clormezanone</t>
  </si>
  <si>
    <t>Coadyuvante en el tratamiento de condiciones musculoesqueléticas dolorosas de diferente etiología y localización. Tratamiento sintomático de estados neuróticos agudos y crónicos caracterizados por ansiedad y tensión.</t>
  </si>
  <si>
    <t>Medicamentos y Productos Farmacéuticos,Medicamentos para el sistema nervioso central,Tranquilizantes y fármacos ansiolíticos y antimaníacos,Clormezanona,tranquilizantes y farmacos ansioliticos y antimaniacos,clormezanona,chlormezanone,clormezanona,2141345000,clorpromazina cm o gg 25 mg,2141346000,clorpromazina cm o gg 25 mg,2141350000,clorpromazina cm 100 mg,2141352000,clorpromazina cm 100 mg,2141353000,clorpromazina cm 100 mg,2160925000,clorpromazina clorh am 25 mg/2 ml,2160926000,clorpromazina clorh am 25 mg/2 ml</t>
  </si>
  <si>
    <t>Clorazapato dipotásico</t>
  </si>
  <si>
    <t xml:space="preserve"> Es una benzodiazepina la cual posee efecto ansiolítico, hipnótico, anticonvulsivante, sedante, relajante muscular y amnésico.</t>
  </si>
  <si>
    <t>Medicamentos y Productos Farmacéuticos,Medicamentos para el sistema nervioso central,Tranquilizantes y fármacos ansiolíticos y antimaníacos,Clorazepato dipotásico,tranquilizantes y farmacos ansioliticos y antimaniacos,clorazepato dipotasico,clorazepate dipotassium,clorazepato dipotasico</t>
  </si>
  <si>
    <t>Halazepam</t>
  </si>
  <si>
    <t>El halazepam es un derivado de la benzodiazepina que ya no se comercializa en los Estados Unidos. </t>
  </si>
  <si>
    <t>Medicamentos y Productos Farmacéuticos,Medicamentos para el sistema nervioso central,Tranquilizantes y fármacos ansiolíticos y antimaníacos,Halazepam,tranquilizantes y farmacos ansioliticos y antimaniacos,halazepam,halazepam,halazepam</t>
  </si>
  <si>
    <t>Lorazepam</t>
  </si>
  <si>
    <t>El lorazepam se usa para aliviar la ansiedad.</t>
  </si>
  <si>
    <t>Medicamentos y Productos Farmacéuticos,Medicamentos para el sistema nervioso central,Tranquilizantes y fármacos ansiolíticos y antimaníacos,Lorazepam,tranquilizantes y farmacos ansioliticos y antimaniacos,lorazepam,lorazepam,lorazepam,lorazepan,lorazepam,loracepan,lorazepam,2123720000,2123722000,2123723000,2123724000,2123726000,2123728000,2123720000,lorazepam am 4 mg/1 ml,2123723000,lorazepam am 4 mg/2 ml,2123724000,lorazepam cm 2 mg,2123726000,lorazepam cm 4 mg,2123728000,lorazepam cm sublingual 1 mg,2123722000,lorazepam am 4 mg/2 ml</t>
  </si>
  <si>
    <t>Oxazepam</t>
  </si>
  <si>
    <t>El Oxazepam es un medicamento utilizado para tratar la ansiedad y los síntomas de abstinencia de alcohol y la sobredosis ocurre cuando alguien accidental o intencionalmente toma demasiada cantidad de dicho medicamento.</t>
  </si>
  <si>
    <t>Medicamentos y Productos Farmacéuticos,Medicamentos para el sistema nervioso central,Tranquilizantes y fármacos ansiolíticos y antimaníacos,Oxazepam,tranquilizantes y farmacos ansioliticos y antimaniacos,oxazepam,oxazepam,oxazepam</t>
  </si>
  <si>
    <t>Meprobamato</t>
  </si>
  <si>
    <t>El meprobamato se usa para tratar los trastornos producidos por la ansiedad o durante un corto período para aliviar los síntomas de la ansiedad. El meprobamato es un clsss de medicamentos llamados tranquilizantes. Funciona al desacelerar la actividad en el cerebro para permitir la relajación</t>
  </si>
  <si>
    <t>Medicamentos y Productos Farmacéuticos,Medicamentos para el sistema nervioso central,Tranquilizantes y fármacos ansiolíticos y antimaníacos,Meprobamato,tranquilizantes y farmacos ansioliticos y antimaniacos,meprobamato,meprobamate,meprobamato</t>
  </si>
  <si>
    <t>Alprazolam</t>
  </si>
  <si>
    <t>El alprazolam se usa para tratar los trastornos de ansiedad y el trastorno de pánico (ataques súbitos e inesperados de miedo intenso y la preocupación que dichos ataques generan). El alprazolam pertenece a una clase de medicamentos llamados benzodiazepinas. Actúa disminuyendo la excitación anormal del cerebro.</t>
  </si>
  <si>
    <t>Medicamentos y Productos Farmacéuticos,Medicamentos para el sistema nervioso central,Tranquilizantes y fármacos ansiolíticos y antimaníacos,Alprazolam,tranquilizantes y farmacos ansioliticos y antimaniacos,alprazolam,alprazolam,alprazolam,alprazolam,alprazolan,alprazolam comprimidos,2120104000,2120326000,2120327000,2120328000,2120329000,2120330000,2120331000,2120332000,,2120326000,alprazolam cm 0,5 mg,sanerva ,2120327000,alprazolam cm 0,5 mg,2120328000,alprazolam cm 0.25 mg,2120329000,alprazolam cm 0,5 mg,2120330000,alprazolam cm 0.25 mg cj 100 cm,2120332000,alprazolam cm 0.25 mg,2120104000,alprazolam solucion oral,2120331000,alprazolam cm 0.25 mg cj 30 cm</t>
  </si>
  <si>
    <t>Diazepam</t>
  </si>
  <si>
    <t>El diazepam se usa para aliviar la ansiedad, los espasmos musculares y las crisis convulsivas, y para controlar la agitación causada por la abstinencia de alcohol.</t>
  </si>
  <si>
    <t>Medicamentos y Productos Farmacéuticos,Medicamentos para el sistema nervioso central,Tranquilizantes y fármacos ansiolíticos y antimaníacos,Diazepam,tranquilizantes y farmacos ansioliticos y antimaniacos,diazepam,diazepam,diazepam,diazepan,diazepam,diacepan,diacepam,2121375000,2121376000,121800000,2121801000,2121802000,2121805000,2121806000,,2121806000,diazepam cm 10 mg,2121805000,diazepam cm 10 mg,2121802000,diazepam cm 5 mg,2121801000,diazepam cm 5 mg,2121800000,diazepam cm 5 mg,2121375000,diazepam am 10 mg/2ml,2121376000,diazepam am 10 mg/2ml</t>
  </si>
  <si>
    <t>Clorhidrato de midazoloam</t>
  </si>
  <si>
    <t xml:space="preserve">El MIDAZOLAM es una benzodiacepina. Se utiliza para producir relajación o ayudar a conciliar el sueño antes de una cirugía y permite la pérdida de la memoria del procedimiento.
</t>
  </si>
  <si>
    <t>Medicamentos y Productos Farmacéuticos,Medicamentos para el sistema nervioso central,Tranquilizantes y fármacos ansiolíticos y antimaníacos,Clorhidrato de midazolam,tranquilizantes y farmacos ansioliticos y antimaniacos,clorhidrato de midazolam,midazolam hydrochloride,clorhidrato de midazolam,midazolam,modazilan,2123700000,2123701000,2123702000,2123710000,2123712000,2123714000,2123750000,2123751000,2123752000,,2123714000,midazolam am 5 mg/1 ml,precedex, dexmetomidina
,2123750000,midazolam am 50 mg/10 ml,2123710000,midazolam am 5 mg/1 ml,2123700000,midazolam am 15 mg/3 ml,2123751000,midazolam am 50 mg/10 ml,2123712000,midazolam am 5 mg,5 ml,2123702000,midazolam am 15 mg/3 ml,2123701000,midazolam am 15 mg/3 ml,2123752000,midazolam am 50 mg/10 ml</t>
  </si>
  <si>
    <t>Temazepam</t>
  </si>
  <si>
    <t>El temazepam se usa en el corto plazo para tratar el insomnio (dificultad para dormirse o permanecer dormido). El temazepam pertenece a una clase de medicamentos llamados benzodiazepinas. Actúa haciendo más lenta la actividad del cerebro para facilitar el sueño.</t>
  </si>
  <si>
    <t>Medicamentos y Productos Farmacéuticos,Medicamentos para el sistema nervioso central,Tranquilizantes y fármacos ansiolíticos y antimaníacos,Temazepam,tranquilizantes y farmacos ansioliticos y antimaniacos,temazepam,temazepam,temazepam</t>
  </si>
  <si>
    <t>Acetaminofén</t>
  </si>
  <si>
    <t> El acetaminofén pertenece a una clase de medicamentos llamados analgésicos (que alivian el dolor) y antipiréticos (que bajan la fiebre). Actúa al cambiar el modo en que el cuerpo siente el dolor y al enfriar el cuerpo.  El acetaminofén se usa para aliviar dolores de leves a moderados, como dolores de cabeza, dolores musculares, períodos menstruales, resfriados, dolores de garganta, dolores de dientes, dolores de espalda y reacciones a las vacunas, así como para bajar la fiebre. El acetaminofén también se usa para aliviar el dolor de la osteoartritis (artritis causada por la degradación del revestimiento de las articulaciones).</t>
  </si>
  <si>
    <t>Medicamentos y Productos Farmacéuticos,Medicamentos para el sistema nervioso central,Analgésicos no narcóticos/antipiréticos,Acetaminofen,analgesicos no narcoticos/antipireticos,acetaminofen,acetaminophen,acetaminofen,2145910000,paracetamol cm 80 - 100 mg,2145911000,paracetamol cm 80 mg,2145912000,paracetamol cm 80 - 100 mg,2145920000,paracetamol cm 500 mg,2145921000,paracetamol cm 500 mg,2145922000,paracetamol cm 500 mg,2145923000,paracetamol cm 500 mg,2145924000,paracetamol cm 500 mg,2170355000,paracetamol jarabe 120 mg/5 ml fc 120 ml cj 25 fc,2170356000,paracetamol jarabe 120 mg/5 ml fc 60 ml cj 25 fc,2170357000,paracetamol 125 mg/5ml jarabe fc 120 ml,2175800000,paracetamol gota pediatrica 10% fc 15-20 ml,2175801000,paracetamol gota pediatrica 10% fc 15-20 ml,2175802000,paracetamol gota pediatrica 10% fc 15-20 ml,2175849000,paracetamol supositorio 125 mg,2175850000,paracetamol sup 125 mg,2175851000,paracetamol sup 125 mg,2175852000,paracetamol sup 125 mg cj 5 supositorios,2175854000,paracetamol sup. 250 mg,2141351000,clonixinato de lisina cm 125 mg,2141354000,clonixinato de lisina cm 125 mg,2160914000,clonixinato de lisina am 100 mg/2 ml,2160915000,clonixinato lisina am 100 mg/2 ml,2160916000,clonixinato de lisina am 200 mg/2 ml,2160917000,clonixinato de lisina am 200 mg/2 ml</t>
  </si>
  <si>
    <t>Ácido acetilsalicílico</t>
  </si>
  <si>
    <t>El ácido acetilsalicílico o AAS (C9H8O4) (conocido popularmente como aspirina), es un fármaco de la familia de los salicilatos, usado frecuentemente como antiinflamatorio, analgésico (para el alivio del dolor leve y moderado),antipirético (para reducir la fiebre) y antiagregante plaquetario (indicado para personas con riesgo de formación de trombos sanguíneos),1 principalmente individuos que ya han tenido un infarto agudo de miocardio.</t>
  </si>
  <si>
    <t>Medicamentos y Productos Farmacéuticos,Medicamentos para el sistema nervioso central,Analgésicos no narcóticos/antipiréticos,Ácido acetilsalicílico,analgesicos no narcoticos/antipireticos,acido acetilsalicilico,acetylsalicylic acid,acido acetilsalicilico,acido acetil salicilico,acido acetilsalicilico,ac. acetil salicilico,ac. acetilsalicilico,ac acetil salicilico,ac acetilsalicilico,aspirina,,paracetamol, espercil, acido tranexamico(hemostatico),,acido acetilsalicilico recubierto,ecotrin</t>
  </si>
  <si>
    <t>Mesalamina</t>
  </si>
  <si>
    <t>La mesalamina pertenece a una clase de medicamentos llamados agentes anti-inflamatorios. Funciona al detener la producción del cuerpo de ciertas sustancias que causan dolor o inflamación.  La mesalamina es usada para tratar la colitis ulcerosa [un trastorno en el cual parte o todo el revestimiento del colon (intestino grueso) está inflamado o consumido].</t>
  </si>
  <si>
    <t>Medicamentos y Productos Farmacéuticos,Medicamentos para el sistema nervioso central,Analgésicos no narcóticos/antipiréticos,Mesalamina,analgesicos no narcoticos/antipireticos,mesalamina,mesalamine,mesalamina</t>
  </si>
  <si>
    <t>Meprobromato</t>
  </si>
  <si>
    <t>C9H18N2O4 El compuesto 2-metil-2-n-propil-1 ,3-propanodiol dicarbamato, un tranquilizante con anticonvulsivo, relajante muscular, y acciones sedantes.</t>
  </si>
  <si>
    <t>Medicamentos y Productos Farmacéuticos,Medicamentos para el sistema nervioso central,Analgésicos no narcóticos/antipiréticos,Meprobromato,analgesicos no narcoticos/antipireticos,meprobromato,meprobromate,meprobromato</t>
  </si>
  <si>
    <t>Butetisalicilato de metilo</t>
  </si>
  <si>
    <t>es un éster del ácido salicílico y del metanol. Se presenta en muchas plantas de hoja perenne, de ahí el nombre aceite de gaulteria</t>
  </si>
  <si>
    <t>Medicamentos y Productos Farmacéuticos,Medicamentos para el sistema nervioso central,Analgésicos no narcóticos/antipiréticos,Butetisalicilato de metilo,analgesicos no narcoticos/antipireticos,butetisalicilato de metilo,methyl butetisalicylate,butetisalicilato de metilo</t>
  </si>
  <si>
    <t>Oxaceprol</t>
  </si>
  <si>
    <t>Oxaceprol es un fármaco anti-inflamatorio usado en el tratamiento de la osteoartritis</t>
  </si>
  <si>
    <t>Medicamentos y Productos Farmacéuticos,Medicamentos para el sistema nervioso central,Analgésicos no narcóticos/antipiréticos,Oxaceprol,analgesicos no narcoticos/antipireticos,oxaceprol,oxaceprol,oxaceprol</t>
  </si>
  <si>
    <t>Metamizol sódico</t>
  </si>
  <si>
    <t>El metamizol (DCI) o dipirona es un fármaco perteneciente a la familia de las pirazolonas, cuyo prototipo es el piramidón. Es utilizado en muchos países como un potente analgésico, antipiréticoy espasmolítico. El principio activo metamizol puede presentarse en forma de metamizol sódicoo metamizol magnésico.</t>
  </si>
  <si>
    <t>Medicamentos y Productos Farmacéuticos,Medicamentos para el sistema nervioso central,Analgésicos no narcóticos/antipiréticos,Metamizol sódico,analgesicos no narcoticos/antipireticos,metamizol sodico,metamizol sodium,metamizol sodico,metamizol,metamizol ampolla,metamizol tableta,metamizol comprimidos,metamizol supositorio,metamizol sup.,,2161401000,metamizol sodico am 1 g/2 ml,2161400000,metamizol sodico am 1 g/2 ml,2172200000,metamizol sodico sup. 250 mg,2141912000,metamizol sodico cm 300 mg,2141910000,metamizol sodico cm 300 mg,2141911000,metamizol sodico cm 300 mg,2172201000,metamizol sodico sup. 250 mg,2172202000,metamizol sodico sup. 250 mg</t>
  </si>
  <si>
    <t>Acetanilida</t>
  </si>
  <si>
    <t>La acetanilida es una sustancia química sólida e inodora con apariencia de hoja o copo. También es conocida como N-fenilacetamida y antiguamente era conocida por el nombre de marca antifebrin.</t>
  </si>
  <si>
    <t>Medicamentos y Productos Farmacéuticos,Medicamentos para el sistema nervioso central,Analgésicos no narcóticos/antipiréticos,Acetanilida,analgesicos no narcoticos/antipireticos,acetanilida,acetanilide,acetanilida</t>
  </si>
  <si>
    <t>Salicilato de magnesio</t>
  </si>
  <si>
    <t>SALICILATO DE MAGNESIO es un medicamento antiinflamatorio analgésico relacionado a la aspirina. Se utiliza para tratar la artritis en niños y adultos. Se utiliza también para tratar los dolores leves a moderados y la fiebre.</t>
  </si>
  <si>
    <t>Medicamentos y Productos Farmacéuticos,Medicamentos para el sistema nervioso central,Analgésicos no narcóticos/antipiréticos,Salicilato de magnesio,analgesicos no narcoticos/antipireticos,salicilato de magnesio,magnesium salicylate,salicilato de magnesio</t>
  </si>
  <si>
    <t>Ácido mefenámico</t>
  </si>
  <si>
    <t>El ácido mefenámico es un medicamento antiinflamatorio no esteroideo derivado del ácido fenámico o fenamato,indicado para el tratamiento del dolor leve o moderado, incluyendo el dolor menstrual, por lo general en presentación oral de 250 mg. </t>
  </si>
  <si>
    <t>Medicamentos y Productos Farmacéuticos,Medicamentos para el sistema nervioso central,Analgésicos no narcóticos/antipiréticos,Ácido mefenámico,analgesicos no narcoticos/antipireticos,acido mefenamico,mefenamic acid,acido mefenamico,acido mefenamico,,2140136000,acido mefenamico cm 500 mg,flipal,2140131000,acido mefenamico cm 500 mg,2140129000,acido mefenamico cm 500 mg</t>
  </si>
  <si>
    <t>Salicilamida</t>
  </si>
  <si>
    <t>La salicilamida es el nombre común de la o-hidroxibenzamida, un medicamento del tipo antiinflamatorio no esteroideo con propiedades similares a la aspirina (ácido acetilsalicílico), indicado para el alivio del dolor, fiebre y la inflamación, especialmente recomendado para pacientes sensibles a la aspirina.  Con frecuencia se combina la salicilamida con aspirina y cafeína como remedio para el dolor leve y moderado, tal como en la artritis.</t>
  </si>
  <si>
    <t>Medicamentos y Productos Farmacéuticos,Medicamentos para el sistema nervioso central,Analgésicos no narcóticos/antipiréticos,Salicilamida,analgesicos no narcoticos/antipireticos,salicilamida,salicylamide,salicilamida</t>
  </si>
  <si>
    <t>Tiosalicilato de sodio</t>
  </si>
  <si>
    <t>Es un catión compuesto de un grupo etilo unido a un (II) centro de mercurio; su fórmula química se C2H5Hg +. Etilmercurio se utiliza a veces como término genérico para describir compuestos organomercuriales que incluyen etilmercurio tales como cloruro de etilmercurio y urea etilmercurio.</t>
  </si>
  <si>
    <t>Medicamentos y Productos Farmacéuticos,Medicamentos para el sistema nervioso central,Analgésicos no narcóticos/antipiréticos,Tiosalicilato sódico,analgesicos no narcoticos/antipireticos,tiosalicilato sodico,sodium thiosalicylate,tiosalicilato sodico</t>
  </si>
  <si>
    <t>Salicilato de trietanolamina</t>
  </si>
  <si>
    <t>Es una molécula con tres grupos hidróxilos, poseyendo la fórmula química C6H15NO3. Como otras aminas, la trietanolamina actúa como una base química débil debido al par solitario de electrones en el átomo de nitrógeno.</t>
  </si>
  <si>
    <t>Medicamentos y Productos Farmacéuticos,Medicamentos para el sistema nervioso central,Analgésicos no narcóticos/antipiréticos,Salicilato de trietanolamina,analgesicos no narcoticos/antipireticos,salicilato de trietanolamina,triethanolamine salicylate,salicilato de trietanolamina</t>
  </si>
  <si>
    <t>Solución de antipirina y benzocaína</t>
  </si>
  <si>
    <t>La ANTIPIRINA; BENZOCAÍNA alivia el dolor y la picazón leve en los oídos. También se puede utilizar para eliminar el exceso de cera en los oídos.</t>
  </si>
  <si>
    <t>Medicamentos y Productos Farmacéuticos,Medicamentos para el sistema nervioso central,Analgésicos no narcóticos/antipiréticos,Solución de benzocaína y antipirina,analgesicos no narcoticos/antipireticos,solucion de benzocaina y antipirina,antipyrine and benzocaine solution,solucion de benzocaina y antipirina</t>
  </si>
  <si>
    <t>Salsalato o ácido salicil salicílico</t>
  </si>
  <si>
    <t>es un medicamento antiinflamatorio no esteroideo del grupo de los salicilatos indicado para el tratamiento del dolor leve o moderado, en especial en condiciones como la artritis reumatoide, osteoartritis y otras enfermedades reumáticas, a menudo combinado con esteroides.</t>
  </si>
  <si>
    <t>Medicamentos y Productos Farmacéuticos,Medicamentos para el sistema nervioso central,Analgésicos no narcóticos/antipiréticos,Salsalato o ácido salicilsalicílico,analgesicos no narcoticos/antipireticos,salsalato o acido salicilsalicilico,salsalate or salicylsalicylic acid,salsalato o acido salicilsalicilico</t>
  </si>
  <si>
    <t>Inyección de alcohol deshidratado</t>
  </si>
  <si>
    <t>Inyección de alcohol deshidratado, USP se compone de no menos de 98% en volumen de etanol (alcohol etílico). Alcohol deshidratado es hipobárica en relación con el líquido cefalorraquídeo. Se inyecta la proximidad de los tejidos nerviosos y en espacios subaracnoideo espinal para producir la degeneración de la función nerviosa (neurólisis) para el control del dolor crónico.</t>
  </si>
  <si>
    <t>Medicamentos y Productos Farmacéuticos,Medicamentos para el sistema nervioso central,Analgésicos no narcóticos/antipiréticos,Inyección de alcohol desnaturalizado,analgesicos no narcoticos/antipireticos,inyeccion de alcohol desnaturalizado,dehydrated alcohol injection,inyeccion de alcohol desnaturalizado</t>
  </si>
  <si>
    <t>Auranofin</t>
  </si>
  <si>
    <t>La auranofina se usa para tratar la artritis reumatoide, en combinación con descanso y sin farmacoterapia. Mejora los síntomas de la artritis incluyendo el dolor o la sensibilidad de las articulaciones inflamadas y la rigidez matinal.</t>
  </si>
  <si>
    <t>Medicamentos y Productos Farmacéuticos,Medicamentos para el sistema nervioso central,Fármacos antiinflamatorios no esteroideos (NSAID),Auranofina,farmacos antiinflamatorios no esteroideos (nsaid),auranofina,auranofin,auranofina</t>
  </si>
  <si>
    <t>Carpofen</t>
  </si>
  <si>
    <t>antiinflamatorio analgésico</t>
  </si>
  <si>
    <t>Medicamentos y Productos Farmacéuticos,Medicamentos para el sistema nervioso central,Fármacos antiinflamatorios no esteroideos (NSAID),Carpofeno,farmacos antiinflamatorios no esteroideos (nsaid),carpofeno,carpofen,carpofeno</t>
  </si>
  <si>
    <t>Diclofenaco potásico</t>
  </si>
  <si>
    <t>El DICLOFENACO es un medicamento antiinflamatorio no esteroideo (AINE). Se utiliza para reducir la inflamación y para tratar el dolor. Este medicamento se utiliza para tratar la osteoartritis, artritis reumatoide, el dolor leve a moderado y períodos menstruales dolorosos.</t>
  </si>
  <si>
    <t>Medicamentos y Productos Farmacéuticos,Medicamentos para el sistema nervioso central,Fármacos antiinflamatorios no esteroideos (NSAID),Diclofenaco potásico,farmacos antiinflamatorios no esteroideos (nsaid),diclofenaco potasico,diclofenac potassium,diclofenaco potasico,diclofenaco potasico,diclofenaco,diclofenaco ampollas,diclofenaco supositorio,diclofenaco sup,diclofenaco sup.,,clonixinato de lisina, celex</t>
  </si>
  <si>
    <t>Diclofenaco sódico</t>
  </si>
  <si>
    <t>Medicamentos y Productos Farmacéuticos,Medicamentos para el sistema nervioso central,Fármacos antiinflamatorios no esteroideos (NSAID),Diclofenac sódico,farmacos antiinflamatorios no esteroideos (nsaid),diclofenac sodico,diclofenac sodium,diclofenac sodico,diclofenaco sodico,diclofenaco,diclofenaco ampollas,diclofenaco supositorio,diclofenaco sup,diclofenaco sup.,,2171602000,diclofenaco sodico sup 12.5 mg,airtal, aceclofenaco, artren,2161378000,diclofenaco sodico am 75 mg/3 ml,2161379000,diclofenaco sodico am 75 mg/3ml,2161380000,diclofenaco sodico am 75 mg/3ml,2171590000,diclofenaco 0.1% sol. oft. fc 10 ml,2171601000,diclofenaco sodico sup 12,5 mg,2142123000,diclofenaco sodico cm recubierto 50 mg,2142122000,diclofenaco sodico cm recubierto 50 mg,2142121000,diclofenaco sodico cm recubierto 50 mg,2142120000,diclofenaco sodico cm recubierto 50 mg,2171600000,diclofenaco sodico sup 12.5 mg</t>
  </si>
  <si>
    <t>Flurbiprofeno</t>
  </si>
  <si>
    <t>El flurbiprofeno de prescripción se usa para aliviar el dolor, sensibilidad, inflamación (hinchazón) y la rigidez causada por la osteoartritis (artritis causada por un deterioro del recubrimiento de las articulaciones) y la artritis reumatoide (artritis causada por la hinchazón del recubrimiento de las articulaciones). Pertenece a una clase de medicamentos llamados antiinflamatorios sin esteroides. Funciona al detener la producción de una sustancia que causa dolor, fiebre e inflamación.</t>
  </si>
  <si>
    <t>Medicamentos y Productos Farmacéuticos,Medicamentos para el sistema nervioso central,Fármacos antiinflamatorios no esteroideos (NSAID),Flurbiprofeno,farmacos antiinflamatorios no esteroideos (nsaid),flurbiprofeno,flurbiprofen,flurbiprofeno,2171102000,flurbiprofeno 0,03% sol.oft. fc 5 ml</t>
  </si>
  <si>
    <t>Ibuprofeno</t>
  </si>
  <si>
    <t>El ibuprofeno es un antiinflamatorio no esteroideo (AINE), utilizado frecuentemente como antipirético y para el alivio sintomático del dolor de cabeza (cefalea), dolor dental (odontalgia), dolor muscular o mialgia, molestias de la menstruación (dismenorrea), dolor neurológico de carácter leve y dolor postquirúrgico.</t>
  </si>
  <si>
    <t>Medicamentos y Productos Farmacéuticos,Medicamentos para el sistema nervioso central,Fármacos antiinflamatorios no esteroideos (NSAID),Ibuprofeno,farmacos antiinflamatorios no esteroideos (nsaid),ibuprofeno,ibuprofen,ibuprofeno,2171310000,ibuprofeno suspension 100 mg/5 ml fc 100 ml,motrin,2143961000,ibuprofeno cm 200 mg,2143962000,ibuprofeno cm 200 mg,2143963000,ibuprofeno gg o cm 400 mg,2143964000,ibuprofeno gg o cm 400 mg,2143965000,ibuprofeno gg o cm 400 mg,2171312000,ibuprofeno suspension 100 mg/5 ml fc 100 ml</t>
  </si>
  <si>
    <t>Indometacina</t>
  </si>
  <si>
    <t xml:space="preserve"> Pertenece a una clase de medicamentos llamados antiinflamatorios sin esteroides. Funciona al detener la producción de una sustancia que causa dolor, fiebre e inflamación.La indometacina se usa para aliviar el dolor moderado a agudo, sensibilidad, inflamación (hinchazón) y rigidez causada por la osteoartritis (artritis causada por un deterioro del recubrimiento de las articulaciones), la artritis reumatoide (artritis causada por la hinchazón del recubrimiento de las articulaciones) y la espondilitis anquilosante (artritis que afecta principalmente la columna vertebral). </t>
  </si>
  <si>
    <t>Medicamentos y Productos Farmacéuticos,Medicamentos para el sistema nervioso central,Fármacos antiinflamatorios no esteroideos (NSAID),Indometacina,farmacos antiinflamatorios no esteroideos (nsaid),indometacina,indomethacin,indometacina,2161601000,indometacina fa 1 mg i.v.,2161600000,indometacina fa 1 mg i.v.,2143940000,indometacina cm o cp 25 mg,2143941000,indometacina cm o cp 25 mg</t>
  </si>
  <si>
    <t>Ketoprofeno</t>
  </si>
  <si>
    <t>Pertenece a una clase de medicamentos llamados antiinflamatorios sin esteroides. Funciona al detener la producción de una sustancia que causa dolor, fiebre e inflamación.  El ketoprofeno de prescripción se usa para aliviar el dolor, sensibilidad, inflamación (hinchazón) y la rigidez causada por la osteoartritis (artritis causada por un deterioro del recubrimiento de las articulaciones) y la artritis reumatoide (artritis causada por la hinchazón del recubrimiento de las articulaciones). También se usa para aliviar el dolor, incluyendo el dolor menstrual (dolor que se presenta antes o durante el preíodo menstrual). El ketoprofeno sin prescripción o de venta libre se usa para aliviar dolores leves causados por cefaleas (dolor de cabeza), períodos menstruales, dolor de muelas, resfrío común, dolores musculares, dolor de espaldas y para reducir la fiebre.</t>
  </si>
  <si>
    <t>Medicamentos y Productos Farmacéuticos,Medicamentos para el sistema nervioso central,Fármacos antiinflamatorios no esteroideos (NSAID),Ketoprofeno,farmacos antiinflamatorios no esteroideos (nsaid),ketoprofeno,ketoprofen,ketoprofeno,ketoprofeno,ketoprofeno comprimidos,,2145036000,ketoprofeno cm recubierto 200 mg,2145037000,ketoprofeno cm recubierto o cp 50 mg,2145038000,ketoprofeno cm recubierto 200 mg,2145039000,ketoprofeno cm recubierto 100 mg,2145040000,ketoprofreno cm recubierto 200 mg,2145041000,ketoprofeno cm recubierto 100 mg,2145042000,ketoprofeno cm recubierto o cp 50 mg,2145044000,ketoprofeno cm recubierto o cp 50 mg,2145047000,ketoprofeno cm recubierto o cp 50 mg,2145048000,ketopofreno cm recubierto 200 mg,2163105000,ketoprofeno am 100 mg i.v.,2163110000,ketoprofeno am 100 mg i.v.,2163112000,ketoprofeno am 100 mg i.v.,2170101000,ketoprofeno sup. 100 mg,2163115000,ketorolaco am 30 mg/1 ml,2163116000,ketorolaco am 30 mg/2 ml</t>
  </si>
  <si>
    <t>Naproxeno</t>
  </si>
  <si>
    <t>El naproxeno sin prescripción se usa para reducir la fiebre y para aliviar el dolor leve de las cefalea (dolor de cabeza), los dolores musculares, la artritis, el dolor de los períodos menstruales, el resfriado común, el dolor de muelas y el dolor de espalda. Pertenece a una clase de medicamentos llamados antiinflamatorios sin esteroides. Funciona al detener la producción de una sustancia que causa dolor, fiebre e inflamación.El naproxeno prescripto por el doctor se usa para aliviar el dolor, sensibilidad, inflamación (hinchazón) y la rigidez causada por la osteoartritis (artritis causada por un deterioro del recubrimiento de las articulaciones), la artritis reumatoide (artritis causada por la hinchazón del recubrimiento de las articulaciones), la artritis juvenil (una forma de enfermedad articular de los niños) y la espondilitis anquilosante (artritis que afecta principalmente la columna vertebral).</t>
  </si>
  <si>
    <t>Medicamentos y Productos Farmacéuticos,Medicamentos para el sistema nervioso central,Fármacos antiinflamatorios no esteroideos (NSAID),Naproxeno,farmacos antiinflamatorios no esteroideos (nsaid),naproxeno,naproxen,naproxeno</t>
  </si>
  <si>
    <t>Naproxeno sódico</t>
  </si>
  <si>
    <t>El naproxeno sódico es un antinflamatorio no esteroide (AINE) utilizado para aliviar dolores que van de leves a moderados. </t>
  </si>
  <si>
    <t>Medicamentos y Productos Farmacéuticos,Medicamentos para el sistema nervioso central,Fármacos antiinflamatorios no esteroideos (NSAID),Naproxeno sódico,farmacos antiinflamatorios no esteroideos (nsaid),naproxeno sodico,naproxen sodium,naproxeno sodico</t>
  </si>
  <si>
    <t>Oxaprozin</t>
  </si>
  <si>
    <t>La oxaprozina se usa para aliviar el dolor, sensibilidad, inflamación (hinchazón) y la rigidez causada por la osteoartritis (artritis causada por un deterioro del recubrimiento de las articulaciones) y la artritis reumatoide (artritis causada por la hinchazón del recubrimiento de las articulaciones). También se usa para aliviar el dolor, la sensibilidad, hinchazón y la rigidez causada por la artritis reumatoide juvenil en los niños 6 o más años de edad. Pertenece a una clase de medicamentos llamados antiinflamatorios sin esteroides. Funciona al detener la producción de una sustancia que causa dolor, fiebre e inflamación.</t>
  </si>
  <si>
    <t>Medicamentos y Productos Farmacéuticos,Medicamentos para el sistema nervioso central,Fármacos antiinflamatorios no esteroideos (NSAID),Oxaprozina,farmacos antiinflamatorios no esteroideos (nsaid),oxaprozina,oxaprozin,oxaprozina,duraprox 600 mg x 20 comp.</t>
  </si>
  <si>
    <t>Sulindaco</t>
  </si>
  <si>
    <t> Pertenece a una clase de medicamentos llamados antiinflamatorios sin esteroides. Funciona al detener la producción de una sustancia que causa dolor, fiebre e inflamación.  El sulindac se usa para aliviar el dolor, sensibilidad, inflamación (hinchazón) y la rigidez causada por la osteoartritis (artritis causada por un deterioro del recubrimiento de las articulaciones), la artritis reumatoide (artritis causada por la hinchazón del recubrimiento de las articulaciones) y la espondilitis anquilosante (artritis que afecta principalmente la columna vertebral).</t>
  </si>
  <si>
    <t>Medicamentos y Productos Farmacéuticos,Medicamentos para el sistema nervioso central,Fármacos antiinflamatorios no esteroideos (NSAID),Sulindac,farmacos antiinflamatorios no esteroideos (nsaid),sulindac,sulindac,sulindac</t>
  </si>
  <si>
    <t>Suprofeno</t>
  </si>
  <si>
    <t>Analgésico antiinflamatorio no esteroideo oral utilizado en el tratamiento del dolor leve o moderado y en la dismenorreaprimaria.</t>
  </si>
  <si>
    <t>Medicamentos y Productos Farmacéuticos,Medicamentos para el sistema nervioso central,Fármacos antiinflamatorios no esteroideos (NSAID),Suprofeno,farmacos antiinflamatorios no esteroideos (nsaid),suprofeno,suprofen,suprofeno</t>
  </si>
  <si>
    <t>Clorhidrato de bencidamina</t>
  </si>
  <si>
    <t>La bencidamina es un fármaco utilizado como antiinflamatorio y analgésico de uso tópico, de utilización sobre mucosas oral y genital y sobre piel. También ejerce sus efectos tomado por vía oral, aunque en estas indicaciones ha sido desplazado totalmente por otros AINE más efectivos</t>
  </si>
  <si>
    <t>Medicamentos y Productos Farmacéuticos,Medicamentos para el sistema nervioso central,Fármacos antiinflamatorios no esteroideos (NSAID),Clorhidrato de benzidamina,farmacos antiinflamatorios no esteroideos (nsaid),clorhidrato de benzidamina,benzydamine hydrochloride,clorhidrato de benzidamina</t>
  </si>
  <si>
    <t>Salicilato de dietilamina</t>
  </si>
  <si>
    <t>ANTIINFLAMATORIO y ANALGESICO de tipo no esteroídico, del grupo de los salicilatos, que actúa impidiendo la síntesis de prostaglandinas y otros prostanoides, mediante la inhibición de la ciclooxigenasa</t>
  </si>
  <si>
    <t>Medicamentos y Productos Farmacéuticos,Medicamentos para el sistema nervioso central,Fármacos antiinflamatorios no esteroideos (NSAID),Salicilato de dietilamina,farmacos antiinflamatorios no esteroideos (nsaid),salicilato de dietilamina,diethylamine salicylate,salicilato de dietilamina</t>
  </si>
  <si>
    <t>Dietilamina diclofenaco</t>
  </si>
  <si>
    <t xml:space="preserve">Inflamación postraumática de tendones, ligamentos, músculos y articulaciones. Formas localizadas de reumatismo de partes blandas, por ejemplo: tendovaginitis, bursitis, síndrome hombro-mano y periartropatía. Formas localizadas de reumatismo degenerativo, por ej.: artrosis de las articulaciones periféricas y de la columna vertebral. </t>
  </si>
  <si>
    <t>Medicamentos y Productos Farmacéuticos,Medicamentos para el sistema nervioso central,Fármacos antiinflamatorios no esteroideos (NSAID),Diclofenaco dietilamina,farmacos antiinflamatorios no esteroideos (nsaid),diclofenaco dietilamina,diclofenac diethylamine,diclofenaco dietilamina</t>
  </si>
  <si>
    <t>Nimesulida</t>
  </si>
  <si>
    <t>Nimesulida es un antiinflamatorio relativamente COX-2 selectivo, con efectos analgésico y antipirético. Está aprobado como indicación para el tratamiento del dolor agudo, la sintomatología de la osteoartritis y dismenorrea enadolescentes y adultos, por encima de los 12 años de edad. Debido al potencial riesgo de hepatotoxicidad, la nimesulida ha sido retirada del mercado en muchos países excepto en Colombia, Uruguay, Ecuador y Chile.</t>
  </si>
  <si>
    <t>Medicamentos y Productos Farmacéuticos,Medicamentos para el sistema nervioso central,Fármacos antiinflamatorios no esteroideos (NSAID),Nimesulida,farmacos antiinflamatorios no esteroideos (nsaid),nimesulida,nimesulide,nimesulida,nimesulida,nimesulida tabletas,nimesulida comprimidos,nimesulide,nimesulinda,,2145593000,nimesulide cm 100 mg,nisulid,2145592000,nimesulide cm 100 mg,2145594000,nimesulide cm 100 mg</t>
  </si>
  <si>
    <t>Benorilato</t>
  </si>
  <si>
    <t>El benorilato es un medicamento del tipo antiinflamatorio no esteroideo en la que se combina el paracetamol con un éster de la aspirina y que inhibe la producción de prostaglandina, por lo que se indica para el alivio del dolor y la inflamación en pacientes con osteoartritis,artritis reumatoide, dolor muscular, dolor trasintervención dental, obstétrica uortopédica, bursitis, tendinitis,dolor de cabeza, neuralgia y, por sus efectos antipiréticos, para el alivio de la fiebre.</t>
  </si>
  <si>
    <t>Medicamentos y Productos Farmacéuticos,Medicamentos para el sistema nervioso central,Fármacos antiinflamatorios no esteroideos (NSAID),Benorilato,farmacos antiinflamatorios no esteroideos (nsaid),benorilato,benorilate,benorilato</t>
  </si>
  <si>
    <t>Serrapeptasa</t>
  </si>
  <si>
    <t>Serratiopeptidase (Serratia proteasa E-15, también conocida como serralysin, serratiapeptase, Serratia peptidasa, peptidasa serratio, o serrapeptidase) es una enzima proteolítica (proteasa) producida por enterobacterias Serratia sp. E-15.</t>
  </si>
  <si>
    <t>Medicamentos y Productos Farmacéuticos,Medicamentos para el sistema nervioso central,Fármacos antiinflamatorios no esteroideos (NSAID),Serrapeptasa,farmacos antiinflamatorios no esteroideos (nsaid),serrapeptasa,serrapeptase,serrapeptasa</t>
  </si>
  <si>
    <t>Diclofenaco</t>
  </si>
  <si>
    <t>El diclofenaco se usa para aliviar el dolor, la sensibilidad, la inflamación y la rigidez ocasionados por la osteoartritis (artritis debida al desgaste del revestimiento de las articulaciones), la artritis reumatoide (artritis debida a la inflamación del revestimiento de las articulaciones) y la espondilitis anquilosante (artritis que afecta principalmente la columna vertebral). </t>
  </si>
  <si>
    <t>Medicamentos y Productos Farmacéuticos,Medicamentos para el sistema nervioso central,Fármacos antiinflamatorios no esteroideos (NSAID),Diclofenaco,farmacos antiinflamatorios no esteroideos (nsaid),diclofenaco,diclofenac,diclofenaco,artren</t>
  </si>
  <si>
    <t>Auriotomalato de sodio</t>
  </si>
  <si>
    <t>El aurotiomalato sódico es un fármaco antirreumático activo por vía parenteral, utilizado para el tratamiento y/o prevención de la artritis reumatoide. Como todos los derivados de oro, el aurotiomalato es fijado por los macrófagos impidiendo la fagocitosis y la actividad enzimática lisosomal, con lo que impide la liberación de los mediadores de la inflamación.</t>
  </si>
  <si>
    <t>Medicamentos y Productos Farmacéuticos,Medicamentos para el sistema nervioso central,Fármacos antiinflamatorios no esteroideos (NSAID),Aurotiomalato sódico,farmacos antiinflamatorios no esteroideos (nsaid),aurotiomalato sodico,sodium aurothiomalate,aurotiomalato sodico</t>
  </si>
  <si>
    <t>Ketorolaco trometamol</t>
  </si>
  <si>
    <t xml:space="preserve"> Es un antiinflamatorio no esteroideo (AINE) de la familia de los derivados heterocíclicos del ácido acético, con frecuencia usado como analgésico, antipirético (reductor de la fiebre), y antiinflamatorio. Es el primer AINE para uso endovenoso y actúa inhibiendo la síntesis de prostaglandinas.</t>
  </si>
  <si>
    <t>Medicamentos y Productos Farmacéuticos,Medicamentos para el sistema nervioso central,Fármacos antiinflamatorios no esteroideos (NSAID),Ketorolaco trometamol,farmacos antiinflamatorios no esteroideos (nsaid),ketorolaco trometamol,ketorolac trometamol,ketorolaco trometamol,ketorolaco trometamol,ketorlolaco,</t>
  </si>
  <si>
    <t>Etodolac</t>
  </si>
  <si>
    <t>Las tabletas regulares, cápsulas y tabletas de liberación lenta (de acción prolongada)de etodolaco se usa para aliviar el dolor, sensibilidad, inflamación (hinchazón) y la rigidez causada por la osteoartritis (artritis causada por un deterioro del recubrimiento de las articulaciones) y la artritis reumatoide (artritis causada por la hinchazón del recubrimiento de las articulaciones).   Pertenece a una clase de medicamentos llamados antiinflamatorios sin esteroides. Funciona al detener la producción de una sustancia que causa dolor, fiebre e inflamación.</t>
  </si>
  <si>
    <t>Medicamentos y Productos Farmacéuticos,Medicamentos para el sistema nervioso central,Fármacos antiinflamatorios no esteroideos (NSAID),Etodolaco,farmacos antiinflamatorios no esteroideos (nsaid),etodolaco,etodolac,etodolaco</t>
  </si>
  <si>
    <t>Etofenamato</t>
  </si>
  <si>
    <t>El etofenamato es un fármaco que actúa impidiendo la formación de prostaglandinas en el organismo, ya que inhibe a la enzima ciclooxigenasa. Las prostaglandinas se producen en respuesta a una lesión, o a ciertas enfermedades, provocando inflamación y dolor. El etofenamato administrado sobre la piel, reduce la inflamación y el dolor.</t>
  </si>
  <si>
    <t>Medicamentos y Productos Farmacéuticos,Medicamentos para el sistema nervioso central,Fármacos antiinflamatorios no esteroideos (NSAID),Etofenamato,farmacos antiinflamatorios no esteroideos (nsaid),etofenamato,etofenamate,etofenamato,valorel gel</t>
  </si>
  <si>
    <t>Floctafenina</t>
  </si>
  <si>
    <t>Analgésico derivado del ácido antranílico.</t>
  </si>
  <si>
    <t>Medicamentos y Productos Farmacéuticos,Medicamentos para el sistema nervioso central,Fármacos antiinflamatorios no esteroideos (NSAID),Floctafenina,farmacos antiinflamatorios no esteroideos (nsaid),floctafenina,floctafenine,floctafenina</t>
  </si>
  <si>
    <t>Emorfazona</t>
  </si>
  <si>
    <t>Es un fármaco antiinflamatorio no esteroideo.</t>
  </si>
  <si>
    <t>Medicamentos y Productos Farmacéuticos,Medicamentos para el sistema nervioso central,Fármacos antiinflamatorios no esteroideos (NSAID),Emorfazona,farmacos antiinflamatorios no esteroideos (nsaid),emorfazona,emorfazone,emorfazona</t>
  </si>
  <si>
    <t>Piroxicam</t>
  </si>
  <si>
    <t>El piroxicam se usa para aliviar el dolor, sensibilidad, inflamación (hinchazón) y la rigidez causada por la osteoartritis (artritis causada por un deterioro del recubrimiento de las articulaciones) y la artritis reumatoide (artritis causada por la hinchazón del recubrimiento de las articulaciones). Pertenece a una clase de medicamentos llamados antiinflamatorios sin esteroides. Funciona al detener la producción de una sustancia que causa dolor, fiebre e inflamación.</t>
  </si>
  <si>
    <t>Medicamentos y Productos Farmacéuticos,Medicamentos para el sistema nervioso central,Fármacos antiinflamatorios no esteroideos (NSAID),Piroxicam,farmacos antiinflamatorios no esteroideos (nsaid),piroxicam,piroxicam,piroxicam,2143951000,piroxicam cm 20 mg,2143952000,piroxicam cm 20 mg,2165800000,tenoxican am 20 mg</t>
  </si>
  <si>
    <t>Ácido tiaprofénico</t>
  </si>
  <si>
    <t>El ácido tiaprofénico es un fármaco antiinflamatorio no esteroide (AINE). Es de amplia disponibilidad en todo el mundo y está indicado para la osteoartritis, la artritis reumatoide, la espondilitis anquilosante, los trastornos periarticulares y para torceduras y distensiones</t>
  </si>
  <si>
    <t>Medicamentos y Productos Farmacéuticos,Medicamentos para el sistema nervioso central,Fármacos antiinflamatorios no esteroideos (NSAID),Ácido tiaprofénico,farmacos antiinflamatorios no esteroideos (nsaid),acido tiaprofenico,tiaprofenic acid,acido tiaprofenico</t>
  </si>
  <si>
    <t>Leflunomida</t>
  </si>
  <si>
    <t>La leflunomida se usa sola o en combinación con otros medicamentos para tratar la artritis reumatoide (una afección en la que el cuerpo ataca sus propias articulaciones, lo que provoca dolor, inflamación y pérdida de la función). La leflunomida pertenece a una clase de medicamentos llamados medicamentos antirreumáticos modificadores de la enfermedad (DMARD, por sus siglas en inglés). Actúa disminuyendo la inflamación y enlenteciendo el progreso de la afección, lo que puede ayudar a mejorar la actividad física de personas con artritis reumatoide.</t>
  </si>
  <si>
    <t>Medicamentos y Productos Farmacéuticos,Medicamentos para el sistema nervioso central,Fármacos antiinflamatorios no esteroideos (NSAID),Leflunomida,farmacos antiinflamatorios no esteroideos (nsaid),leflunomida,leflunomide,leflunomida</t>
  </si>
  <si>
    <t>Celecoxib</t>
  </si>
  <si>
    <t>El celecoxib se usa para aliviar el dolor, la sensibilidad, la inflamación y la rigidez ocasionados por la osteoartritis (artritis causada por el desgaste del revestimiento de las articulaciones), la artritis reumatoide (artritis causada por la inflamación del revestimiento de las articulaciones) y la espondilitis anquilosante (artritis que afecta, principalmente, la columna vertebral). También se usa para tratar la artritis reumatoide juvenil (un tipo de artritis que afecta a los niños) en niños de 2 años o más.</t>
  </si>
  <si>
    <t>Medicamentos y Productos Farmacéuticos,Medicamentos para el sistema nervioso central,Fármacos antiinflamatorios no esteroideos (NSAID),Celecoxib,farmacos antiinflamatorios no esteroideos (nsaid),celecoxib,celecoxib,celecoxib</t>
  </si>
  <si>
    <t>Aurotioglucosa</t>
  </si>
  <si>
    <t>La aurotioglucosa es un fármaco antiartrítico activo por vía intramuscular, utilizado como adyuvante en el tratamiento de la artritis reumatoide, en particular en sus primeros estadios. El fármaco es menos eficaz frente a casos crónicos y avanzados de artritis y se emplea sólo cuando los salicilatos y otros anti-inflamatorios no esteroídicos no responden satisfactoriamente.</t>
  </si>
  <si>
    <t>Medicamentos y Productos Farmacéuticos,Medicamentos para el sistema nervioso central,Fármacos antiinflamatorios no esteroideos (NSAID),Aurotioglucosa,farmacos antiinflamatorios no esteroideos (nsaid),aurotioglucosa,aurothioglucose,aurotioglucosa,2160360000,aurotiosulfato de sodio fa 50 mg/5 ml</t>
  </si>
  <si>
    <t>Bromfenac sódico</t>
  </si>
  <si>
    <t xml:space="preserve">Es un medicamento antiinflamatorio no esteroideo (AINE). Las gotas oculares se utilizan para tratar la inflamación y el dolor después de una cirugía de los ojos.
</t>
  </si>
  <si>
    <t>Medicamentos y Productos Farmacéuticos,Medicamentos para el sistema nervioso central,Fármacos antiinflamatorios no esteroideos (NSAID),Bromfenaco sódico,farmacos antiinflamatorios no esteroideos (nsaid),bromfenaco sodico,bromfenac sodium,bromfenaco sodico</t>
  </si>
  <si>
    <t>Salicilato de colina</t>
  </si>
  <si>
    <t>La combinación de SALICILATO DE COLINA; SALICILATO DE MAGNESIO es un medicamento antiinflamatorio analgésico relacionado a la aspirina. Se utiliza para tratar la artritis en niños y adultos. Se utiliza también para tratar los dolores leves a moderados y la fiebre.</t>
  </si>
  <si>
    <t>Medicamentos y Productos Farmacéuticos,Medicamentos para el sistema nervioso central,Fármacos antiinflamatorios no esteroideos (NSAID),Salicilato de colina,farmacos antiinflamatorios no esteroideos (nsaid),salicilato de colina,choline salicylate,salicilato de colina</t>
  </si>
  <si>
    <t>Fenoprofen cálcico</t>
  </si>
  <si>
    <t>El fenoprofeno cálcico es un tipo de medicamento llamado antinflamatorio no esteroide (AINE).</t>
  </si>
  <si>
    <t>Medicamentos y Productos Farmacéuticos,Medicamentos para el sistema nervioso central,Fármacos antiinflamatorios no esteroideos (NSAID),Fenoprofeno cálcico,farmacos antiinflamatorios no esteroideos (nsaid),fenoprofeno calcico,fenoprofen calcium,fenoprofeno calcico</t>
  </si>
  <si>
    <t>Flurbiprofen sódico</t>
  </si>
  <si>
    <t>El FLURBIPROFENO es un medicamento antiinflamatorio no esteroideo (AINE). Las gotas oculares se utilizan para tratar la inflamación y el dolor después de una cirugía de los ojos</t>
  </si>
  <si>
    <t>Medicamentos y Productos Farmacéuticos,Medicamentos para el sistema nervioso central,Fármacos antiinflamatorios no esteroideos (NSAID),Flurbiprofeno sódico,farmacos antiinflamatorios no esteroideos (nsaid),flurbiprofeno sodico,flurbiprofen sodium,flurbiprofeno sodico</t>
  </si>
  <si>
    <t>Indometacina trihidrato sódica</t>
  </si>
  <si>
    <t>Clase de medicamento: antiinflamatorio no esteroideo; acción: inhibe la síntesis de prostaglandinas al interferir con la ciclooxigenasa necesaria para la biosíntesis, posee propiedades analgésicas, antiinflamatorias, antipiréticas, usos: la artritis reumatoide, la osteoartritis, la espondilitis reumatoide anquilosante, artritis gotosa aguda.</t>
  </si>
  <si>
    <t>Medicamentos y Productos Farmacéuticos,Medicamentos para el sistema nervioso central,Fármacos antiinflamatorios no esteroideos (NSAID),Trihidrato sódico de indometacina,farmacos antiinflamatorios no esteroideos (nsaid),trihidrato sodico de indometacina,indomethacin sodium trihydrate,trihidrato sodico de indometacina,2161640000,fenilbutazona/lidocaina am 400/20 mg/2 ml,2161645000,fenilbutazona am 400 mg/2 ml</t>
  </si>
  <si>
    <t>Ketorolac trometamina</t>
  </si>
  <si>
    <t>Es un antiinflamatorio no esteroideo (AINE) de la familia de los derivados heterocíclicos del ácido acético, con frecuencia usado como analgésico, antipirético (reductor de la fiebre), y antiinflamatorio. Es el primer AINE para uso endovenoso y actúa inhibiendo la síntesis de prostaglandinas.</t>
  </si>
  <si>
    <t>Medicamentos y Productos Farmacéuticos,Medicamentos para el sistema nervioso central,Fármacos antiinflamatorios no esteroideos (NSAID),Ketorolaco trometamina,farmacos antiinflamatorios no esteroideos (nsaid),ketorolaco trometamina,ketorolac tromethamine,ketorolaco trometamina,ketorolaco trometamina,ketorlolaco,</t>
  </si>
  <si>
    <t>Meclofenamato sódico</t>
  </si>
  <si>
    <t>El MECLOFENAMATO es un medicamento antiinflamatorio no esteroideo (AINE). Se utiliza para reducir la inflamación y tratar el dolor. Este medicamento se utiliza para tratar la osteoartritis y artritis reumatoide. Se utiliza también para tratar períodos menstruales dolorosos.</t>
  </si>
  <si>
    <t>Medicamentos y Productos Farmacéuticos,Medicamentos para el sistema nervioso central,Fármacos antiinflamatorios no esteroideos (NSAID),Meclofenamato sódico,farmacos antiinflamatorios no esteroideos (nsaid),meclofenamato sodico,meclofenamate sodium,meclofenamato sodico</t>
  </si>
  <si>
    <t>Meloxicam</t>
  </si>
  <si>
    <t>Meloxicam es un fármaco inhibidor de la Ciclooxigenasa (presentando más afinidad por la Cox 2) del grupo de losantiinflamatorios no esteroideos (AINE). Es un derivado de oxicam, estrechamente relacionado piroxicam.</t>
  </si>
  <si>
    <t>Medicamentos y Productos Farmacéuticos,Medicamentos para el sistema nervioso central,Fármacos antiinflamatorios no esteroideos (NSAID),Meloxicam,farmacos antiinflamatorios no esteroideos (nsaid),meloxicam,meloxicam,meloxicam,mobex, melodol</t>
  </si>
  <si>
    <t>Nabumetona</t>
  </si>
  <si>
    <t>La nabumetona es un fármaco anti-inflamatorio activo por vía oral. Se trata de un profármaco que requiere de una biotransformación para producir un metabolito activo con propiedades anti-inflamatorias, analgésicas y antipiréticas. El metabolito activo posee una estructura química parecida al naproxen.</t>
  </si>
  <si>
    <t>Medicamentos y Productos Farmacéuticos,Medicamentos para el sistema nervioso central,Fármacos antiinflamatorios no esteroideos (NSAID),Nabumetona,farmacos antiinflamatorios no esteroideos (nsaid),nabumetona,nabumetone,nabumetona</t>
  </si>
  <si>
    <t>Rofecoxib</t>
  </si>
  <si>
    <t>Rofecoxib es un fármaco antiinflamatorio no esteroideo (AINE) que fue retirado del mercado por razones de seguridad.</t>
  </si>
  <si>
    <t>Medicamentos y Productos Farmacéuticos,Medicamentos para el sistema nervioso central,Fármacos antiinflamatorios no esteroideos (NSAID),Rofecoxib,farmacos antiinflamatorios no esteroideos (nsaid),rofecoxib,rofecoxib,rofecoxib</t>
  </si>
  <si>
    <t>Tolmetin sódico</t>
  </si>
  <si>
    <t>La TOLMETINA es un medicamento antiinflamatorio no esteroideo (AINE). Se utiliza para reducir la inflamación y tratar el dolor. Este medicamento se puede utilizar para la osteoartritis, la artritis reumatoidea o la artritis reumatoidea juvenil.</t>
  </si>
  <si>
    <t>Medicamentos y Productos Farmacéuticos,Medicamentos para el sistema nervioso central,Fármacos antiinflamatorios no esteroideos (NSAID),Tolmetina sódica,farmacos antiinflamatorios no esteroideos (nsaid),tolmetina sodica,tolmetin sodium,tolmetina sodica</t>
  </si>
  <si>
    <t>Valdecoxib</t>
  </si>
  <si>
    <t>El valdecoxib es un fármaco no esteroide anti-inflamatorio (NSAID) usado en el tratamiento de la osteoartritis, la artritis reumatoide, y los síntomas de dolor y menstruación menstrual. Es un inhibidor de la ciclooxigenasa-2 selectivos.</t>
  </si>
  <si>
    <t>Medicamentos y Productos Farmacéuticos,Medicamentos para el sistema nervioso central,Fármacos antiinflamatorios no esteroideos (NSAID),Valdecoxib,farmacos antiinflamatorios no esteroideos (nsaid),valdecoxib,valdecoxib,valdecoxib</t>
  </si>
  <si>
    <t>Adalimumab</t>
  </si>
  <si>
    <t>El adalimumab es un anticuerpo monoclonal incluido entre el grupo de fármacosllamado tratamiento biológico. Su mecanismo de acción es doble. Por una parte, disminuye el efecto del factor de necrosis tumoral, que es una citocina que producen diversas células de nuestro cuerpo y que aumenta los síntomas inflamatorios. Por otra, induce la apoptosis (muerte celular) de linfocitos que se encuentran anormalmente activados.</t>
  </si>
  <si>
    <t>Medicamentos y Productos Farmacéuticos,Medicamentos para el sistema nervioso central,Fármacos antiinflamatorios no esteroideos (NSAID),Adalimumab,farmacos antiinflamatorios no esteroideos (nsaid),adalimumab,adalimumab,adalimumab,humira</t>
  </si>
  <si>
    <t>Diflunisal</t>
  </si>
  <si>
    <t>El diflunisal es un medicamento del tipo antiinflamatorio no esteroideo que inhibe la producción de prostaglandina, por lo que se indica para el alivio del dolor y la inflamación en pacientes con artritis reumatoide y osteoartritis.</t>
  </si>
  <si>
    <t>Medicamentos y Productos Farmacéuticos,Medicamentos para el sistema nervioso central,Fármacos antiinflamatorios no esteroideos (NSAID),Diflunisal,farmacos antiinflamatorios no esteroideos (nsaid),diflunisal,diflunisal,diflunisal</t>
  </si>
  <si>
    <t>Anakinra</t>
  </si>
  <si>
    <t>Anakinra (Kineret) es un fármaco utilizado para tratar la artritis reumatoide.</t>
  </si>
  <si>
    <t>Medicamentos y Productos Farmacéuticos,Medicamentos para el sistema nervioso central,Fármacos antiinflamatorios no esteroideos (NSAID),Anakinra,farmacos antiinflamatorios no esteroideos (nsaid),anakinra,anakinra,anakinra</t>
  </si>
  <si>
    <t>Hialuronato de sodio</t>
  </si>
  <si>
    <t>Este ácido, también llamado hialuronato sódico se encuentra naturalmente en el cuerpo humano. Se trata de un tipo de carbohidrato llamado polisacárido muco. Los polisacáridos muco están formados por cadenas de moléculas de azúcar unidas entre sí, formando una gelatina como el material. Se encuentra en muchos tejidos del cuerpo incluyendo el líquido de los ojos y las articulaciones, huesos, cartílagos y la piel. Este compuesto se utiliza frecuentemente como medicamento que se produce en los laboratorios a partir de ciertas bacterias, aunque también es posible obtenerlo por extracción a partir de, por ejemplo, crestas de gallo.</t>
  </si>
  <si>
    <t>Medicamentos y Productos Farmacéuticos,Medicamentos para el sistema nervioso central,Fármacos antiinflamatorios no esteroideos (NSAID),Hialuronato sódico,farmacos antiinflamatorios no esteroideos (nsaid),hialuronato sodico,sodium hyaluronate,hialuronato sodico</t>
  </si>
  <si>
    <t>Glucosamina</t>
  </si>
  <si>
    <t>La glucosamina (C6H13NO5) es un amino-azúcar que actúa especialmente como precursor en la glicosilación de las proteínas y de los lípidos. La glucosamina se encuentra principalmente en el exoesqueleto de los artrópodos, en la pared celular de los hongos y en otros muchos organismos, siendo el monosacárido más abundante.</t>
  </si>
  <si>
    <t>Medicamentos y Productos Farmacéuticos,Medicamentos para el sistema nervioso central,Fármacos antiinflamatorios no esteroideos (NSAID),Glucosamina,farmacos antiinflamatorios no esteroideos (nsaid),glucosamina,glucosamine,glucosamina,glucosamina,glucosamina sulfato,glucosamina condroitina,glucosamina-condoitina,glucosamina/condroitina,</t>
  </si>
  <si>
    <t>Butorfanol tartrato</t>
  </si>
  <si>
    <t>El BUTORFANOL es un analgésico. Se utiliza para tratar los dolores moderados a severos. Se utiliza también para prevenir el dolor antes de la cirugía o durante el parto.</t>
  </si>
  <si>
    <t>Medicamentos y Productos Farmacéuticos,Medicamentos para el sistema nervioso central,Analgésicos narcóticos,Tartrato butorfanol,analgesicos narcoticos,tartrato butorfanol,butorphanol tartrate,tartrato butorfanol</t>
  </si>
  <si>
    <t>Fosfato codeina</t>
  </si>
  <si>
    <t>Fosfato de codeína. La Codeína; Guaifenesina es un antitusivo y expectorante. Ayuda a detener o reducir la tos causada por resfríos comunes o por irritantes inhalados. Este medicamento no sirve para tratar una infección.</t>
  </si>
  <si>
    <t>Medicamentos y Productos Farmacéuticos,Medicamentos para el sistema nervioso central,Analgésicos narcóticos,Fosfato de codeina,analgesicos narcoticos,fosfato de codeina,codeine phosphate,fosfato de codeina,2121380000,2121382000,2121385000,2121390000,2121380000,codeina fosfato,2121382000,codeina fosfato,2121385000,codeina fosfato solucion 6% fc 20 ml gotario,2121390000,codeina fosfato solucion 12% fc 20 ml gotario</t>
  </si>
  <si>
    <t>Sulfato codeina</t>
  </si>
  <si>
    <t>La CODEÍNA es un analgésico. Se utiliza para tratar dolores leves a moderados.</t>
  </si>
  <si>
    <t>Medicamentos y Productos Farmacéuticos,Medicamentos para el sistema nervioso central,Analgésicos narcóticos,Sulfato de codeina,analgesicos narcoticos,sulfato de codeina,codeine sulfate,sulfato de codeina</t>
  </si>
  <si>
    <t>Clorhidrato meperidina</t>
  </si>
  <si>
    <t xml:space="preserve">La MEPERIDINA es un analgésico. Se utiliza para tratar los dolores moderados a severos.
</t>
  </si>
  <si>
    <t>Medicamentos y Productos Farmacéuticos,Medicamentos para el sistema nervioso central,Analgésicos narcóticos,Hidrocloruro de meperidina,analgesicos narcoticos,hidrocloruro de meperidina,meperidine hydrochloride,hidrocloruro de meperidina,2126600000,2126611000,2126612000,2126613000,2126613000,petidina clorhidrato am 100 mg/2 ml,demerol,2126612000,petidina clorhidrato am 100 mg/2 ml,2126600000,petidina clorhidrato droga,2126611000,petidina clorhidrato am 100 mg/2 ml</t>
  </si>
  <si>
    <t>Sulfato de morfina</t>
  </si>
  <si>
    <t>un analgésico potente, para aliviar su dolor. El medicamento será inyectado en un músculo grande (como la nalga o cadera) o añadido a un líquido intravenoso que goteará a través de una aguja o catéter colocado en la vena o debajo de la pie</t>
  </si>
  <si>
    <t>Medicamentos y Productos Farmacéuticos,Medicamentos para el sistema nervioso central,Analgésicos narcóticos,Sulfato de morfina,analgesicos narcoticos,sulfato de morfina,morphine sulfate,sulfato de morfina,morfina,morfina ampolla,morfina oral,morfina ampolla,morfinas ampollas,sulfato morfina,,2125315000,morfina cp 30 mg accion continua,m-eslon,2125315226,morfina cp 30 mg accion continua,2125316000,morfina cp 30 mg accion continua</t>
  </si>
  <si>
    <t>Oxicodona</t>
  </si>
  <si>
    <t>La oxicodona es un analgésico opioide, efectivo por vía oral, muy potente y potencialmente adictivo. Se sintetiza a partir de la tebaína.</t>
  </si>
  <si>
    <t>Medicamentos y Productos Farmacéuticos,Medicamentos para el sistema nervioso central,Analgésicos narcóticos,Oxicodona,analgesicos narcoticos,oxicodona,oxycodone,oxicodona,2120102000,2120103000,2120105000,2120106000,2120106000,oxicodona cm recubierto 40 mg,2120102000,oxicodona cm recubierto 10 mg,2120103000,oxicodona cm recubierto 40 mg,2120105000,oxicodona cm recubierto 10 mg</t>
  </si>
  <si>
    <t>Citrato sufentanilo</t>
  </si>
  <si>
    <t>Analgésico y anestésico intravenoso utilizado como coadyuvante de la anestesia general y como anestésico primario con oxígeno al 100%</t>
  </si>
  <si>
    <t>Medicamentos y Productos Farmacéuticos,Medicamentos para el sistema nervioso central,Analgésicos narcóticos,Citrato de sufentanilo,analgesicos narcoticos,citrato de sufentanilo,sufentanil citrate,citrato de sufentanilo,2120110000,2120111000,2120111000,sufentanilo 5 mcg/ml am 2 ml,2120110000,sufentanilo 5 mcg/ml am 2 ml</t>
  </si>
  <si>
    <t>Clorhidrato nefopam</t>
  </si>
  <si>
    <t xml:space="preserve">
El nefopam es un fármaco analgésico de acción central pero no opiáceo de la clase química benzoxazocina, desarrollado a comienzos de los años setenta. Su uso es amplio, principalmente en los países europeos, para el alivio del dolor de moderado a intenso como alternativa de los fármacos analgésicos opiáceos, utilizado en la enfermedad reumática y otros trastornos musculoesqueléticos en el Reino Unido.</t>
  </si>
  <si>
    <t>Medicamentos y Productos Farmacéuticos,Medicamentos para el sistema nervioso central,Analgésicos narcóticos,Clorhidrato de nefopam,analgesicos narcoticos,clorhidrato de nefopam,nefopam hydrochloride,clorhidrato de nefopam</t>
  </si>
  <si>
    <t>Clorhidrato etilmorfina</t>
  </si>
  <si>
    <t>Antitusivo de acción central, por depresión del centro de la tos. 
Como otros opiáceos puede producir depresión del centro respiratorio.
Las propiedades analgésicas y sedantes son mínimas con esta 
dosis.</t>
  </si>
  <si>
    <t>Medicamentos y Productos Farmacéuticos,Medicamentos para el sistema nervioso central,Analgésicos narcóticos,Clorhidrato de etilmorfina,analgesicos narcoticos,clorhidrato de etilmorfina,ethylmorphine hydrochloride,clorhidrato de etilmorfina,morfina,morfina ampolla,morfina oral,morfina ampolla,morfinas ampollas,clorhidrato morfina,morfina clorhidrato,</t>
  </si>
  <si>
    <t>Hidrocodona</t>
  </si>
  <si>
    <t>La hidrocodona es un opioide derivado de la codeína, que se utiliza como analgésico por vía oral. Se puede encontrar en tabletas, jarabe o cápsulas La hidrocodona es una narcótico que puede producir dependencia y un agravado síndrome de abstinencia. La Hidrocodona y los compuestos que los contienen, están en el mercado en varias formas bajo un gran número de marcas comerciales.</t>
  </si>
  <si>
    <t>Medicamentos y Productos Farmacéuticos,Medicamentos para el sistema nervioso central,Analgésicos narcóticos,Hidrocodona,analgesicos narcoticos,hidrocodona,hydrocodone,hidrocodona</t>
  </si>
  <si>
    <t>Dihidrocodeina resinato</t>
  </si>
  <si>
    <t xml:space="preserve">Dihidrocodeína es el nombre genérico de un medicamento que actúa como analgésico para el rápido alivio del dolor moderado a grave y antitusígeno. </t>
  </si>
  <si>
    <t>Medicamentos y Productos Farmacéuticos,Medicamentos para el sistema nervioso central,Analgésicos narcóticos,Resinato de dihidrocodeína,analgesicos narcoticos,resinato de dihidrocodeina,dihydrocodeine resinate,resinato de dihidrocodeina</t>
  </si>
  <si>
    <t>Napsilato de propoxifeno</t>
  </si>
  <si>
    <t>El compuesto ACETAMINOFENO-PROPOXIFENO es un analgésico. Se utiliza para tratar dolores leves o moderados.</t>
  </si>
  <si>
    <t>Medicamentos y Productos Farmacéuticos,Medicamentos para el sistema nervioso central,Analgésicos narcóticos,Napsilato de propoxifeno,analgesicos narcoticos,napsilato de propoxifeno,propoxyphene napsylate,napsilato de propoxifeno</t>
  </si>
  <si>
    <t>Clorhidrato de alfentanil</t>
  </si>
  <si>
    <t xml:space="preserve"> Es un fármaco analgésico sintético de origen opioide, de corta duración y que se usa generalmente por vía parenteral.</t>
  </si>
  <si>
    <t>Medicamentos y Productos Farmacéuticos,Medicamentos para el sistema nervioso central,Analgésicos narcóticos,Clorhidrato de alfentanilo,analgesicos narcoticos,clorhidrato de alfentanilo,alfentanil hydrochloride,clorhidrato de alfentanilo,2120100000,2120101000,,2120100000,alfentanilo 0,5 mg/ml am 1 ml,2120101000,alfentanilo 0,5 mg/ml am 1 ml</t>
  </si>
  <si>
    <t>Hidrocloruro de buprenorfina</t>
  </si>
  <si>
    <t>Medicamento perteneciente a los analgésicos narcótico indicado para el alivio del dolor de intensidad moderada a severa, en pacientes en el periodo postoperatorio, traumatismos, infarto agudo del miocardio o en pacientes con dolor secundario a neoplasias o enfermedades terminales. También puede ser utilizado durante la anestesia como coadyuvante de otras técnicas anestésicas generales.</t>
  </si>
  <si>
    <t>Medicamentos y Productos Farmacéuticos,Medicamentos para el sistema nervioso central,Analgésicos narcóticos,Clorhidrato de buprenorfina,analgesicos narcoticos,clorhidrato de buprenorfina,buprenorphine hydrochloride,clorhidrato de buprenorfina,transtec</t>
  </si>
  <si>
    <t>Dezocina</t>
  </si>
  <si>
    <t>Dezocina (DalganTM WY16225) es un analgésico opiáceo.</t>
  </si>
  <si>
    <t>Medicamentos y Productos Farmacéuticos,Medicamentos para el sistema nervioso central,Analgésicos narcóticos,Dezocina,analgesicos narcoticos,dezocina,dezocine,dezocina</t>
  </si>
  <si>
    <t>Dihidrocodéina tartrato</t>
  </si>
  <si>
    <t>Es el nombre genérico de un medicamento que actúa como analgésico para el rápido alivio del dolor moderado a grave y antitusígeno.</t>
  </si>
  <si>
    <t>Medicamentos y Productos Farmacéuticos,Medicamentos para el sistema nervioso central,Analgésicos narcóticos,Tartrato de dihidrocodeína,analgesicos narcoticos,tartrato de dihidrocodeina,dihydrocodeine tartrate,tartrato de dihidrocodeina</t>
  </si>
  <si>
    <t>Dihidrocodéina</t>
  </si>
  <si>
    <t>Dihidrocodeína es el nombre genérico de un medicamento que actúa comoanalgésico para el rápido alivio del dolor moderado a grave y antitusígeno. La dihidrocodeína es un narcótico que pertenece al grupo de los opioides, por lo que provoca dependencia en los usuarios de larga data.</t>
  </si>
  <si>
    <t>Medicamentos y Productos Farmacéuticos,Medicamentos para el sistema nervioso central,Analgésicos narcóticos,Dihidrocodeína,analgesicos narcoticos,dihidrocodeina,dihydrocodeine,dihidrocodeina</t>
  </si>
  <si>
    <t>Fentanilo</t>
  </si>
  <si>
    <t>El fentanilo es un agonista narcótico sintético opioide utilizado en analgesia y anestesia, con una potencia aproximada 100 veces mayor que la morfina.</t>
  </si>
  <si>
    <t>Medicamentos y Productos Farmacéuticos,Medicamentos para el sistema nervioso central,Analgésicos narcóticos,Fentanilo,analgesicos narcoticos,fentanilo,fentanyl,fentanilo,fentalino,fentanilo,,fentanyl</t>
  </si>
  <si>
    <t>Citrato de fentanilo</t>
  </si>
  <si>
    <t xml:space="preserve"> Es un agonista narcótico sintético opioide utilizado en analgesia y anestesia, con una potencia aproximada 100 veces mayor que la morfina. Por vía intravenosa, tiene un comienzo de acción menor a 30 segundos y un efecto máximo de 5 a 15 minutos, con una duración de la acción de 30 a 60 minutos.</t>
  </si>
  <si>
    <t>Medicamentos y Productos Farmacéuticos,Medicamentos para el sistema nervioso central,Analgésicos narcóticos,Citrato de fentanilo,analgesicos narcoticos,citrato de fentanilo,fentanyl citrate,citrato de fentanilo,fentalino citrato,fentanilo citrato,fentalino citrat,fentanilo citrat,2122900000,2122901000,2122902000,2122903000,2122904000,2122905000,,2122904000,fentanilo citrato am 0.5 mg/10 ml,2122903000,fentanilo citrato am 0.1 mg/ 2 ml,2122902000,fentanilo citrato am 0.5 mg/10 ml,2122901000,fentanilo citrato am 0.1 mg/ 2 ml,2122905000,fentanilo citrato fa 0.5 mg/10 ml,2122900000,fentanilo citrato am 0.1 mg/ 2 ml</t>
  </si>
  <si>
    <t>Bitartrato de hidrocodona</t>
  </si>
  <si>
    <t>La HIDROCODONA; IBUPROFENO es un analgésico. Se utiliza para tratar los dolores moderados a severos.</t>
  </si>
  <si>
    <t>Medicamentos y Productos Farmacéuticos,Medicamentos para el sistema nervioso central,Analgésicos narcóticos,Bitartrato de hidrocodona,analgesicos narcoticos,bitartrato de hidrocodona,hydrocodone bitartrate,bitartrato de hidrocodona</t>
  </si>
  <si>
    <t>Hidrocloruro de hidromorfona</t>
  </si>
  <si>
    <t>Analgésico, alcaloide del opio natural. La hidromorfona es un derivado semisintético de la morfina. Ejerce su principal efecto farmacológico en el Sistema Nervioso Central y el músculo liso, incluyendo el tracto gastrointestinal.</t>
  </si>
  <si>
    <t>Medicamentos y Productos Farmacéuticos,Medicamentos para el sistema nervioso central,Analgésicos narcóticos,Clorhidrato de hidromorfona,analgesicos narcoticos,clorhidrato de hidromorfona,hydromorphone hydrochloride,clorhidrato de hidromorfona</t>
  </si>
  <si>
    <t>Polistirex de hidrocodona</t>
  </si>
  <si>
    <t>La hidrocodona es un opioide derivado de la codeína, que se utiliza como analgésico vía oral. Se puede encontrar en tabletas, jarabe o cápsulas La hidrocodona es un narcótico que puede producir dependencia y un grave síndrome de abstinencia</t>
  </si>
  <si>
    <t>Medicamentos y Productos Farmacéuticos,Medicamentos para el sistema nervioso central,Analgésicos narcóticos,Polistirex de hidrocodona,analgesicos narcoticos,polistirex de hidrocodona,hydrocodone polistirex,polistirex de hidrocodona</t>
  </si>
  <si>
    <t>Clorhidrato de acetato de levometadil</t>
  </si>
  <si>
    <t>Es un agonista opioide puro de los receptores µ (Mu) con efecto de larga duración. Es empledo en el tratamiento y control de la dependencia a los opiáceos. A veces se usa para tratar el dolor severo en pacientes terminales.El LAAM puede ser más eficaz para reducir la dependencia de la heroína que la metadona, pero se asocia con efectos adversos, algunos de los cuales pueden ser potencialmente letales.</t>
  </si>
  <si>
    <t>Medicamentos y Productos Farmacéuticos,Medicamentos para el sistema nervioso central,Analgésicos narcóticos,Clorhidrato de acetato de levometadil,analgesicos narcoticos,clorhidrato de acetato de levometadil,levomethadyl acetate hydrochloride,clorhidrato de acetato de levometadil</t>
  </si>
  <si>
    <t>Tartrato de levorfanol</t>
  </si>
  <si>
    <t>El levorfanol es una droga opioide usada para tratar el dolor severo. Es el estereoisómero levógiro del morfinano sintético y un agonista opioide puro, descrito por primera vez en Alemania en 1948 como un analgésico por vía oral similar a la morfina. El morfinano es el fármaco original y el prototipo de una gran serie de agonistas y antagonistas de los receptores opioides y/o antagonistas de receptores NMDA utilizados en la medicina.</t>
  </si>
  <si>
    <t>Medicamentos y Productos Farmacéuticos,Medicamentos para el sistema nervioso central,Analgésicos narcóticos,Tartrato de levorfanol,analgesicos narcoticos,tartrato de levorfanol,levorphanol tartrate,tartrato de levorfanol</t>
  </si>
  <si>
    <t>Clorhidrato de metadona</t>
  </si>
  <si>
    <t xml:space="preserve">La METADONA es un analgésico. Se utiliza para tratar los dolores severos. El medicamento se utiliza para ayudar a prevenir los síntomas de abstinencia de las personas adictas a otras drogas.
</t>
  </si>
  <si>
    <t>Medicamentos y Productos Farmacéuticos,Medicamentos para el sistema nervioso central,Analgésicos narcóticos,Clorhidrato de metadona,analgesicos narcoticos,clorhidrato de metadona,methadone hydrochloride,clorhidrato de metadona,metadona,2125100000,2125110000,2125111000,2125112000,,2125111000,metadona am 10 mg/2 ml,2125100000,metadona clorhidrato droga,2125112000,metadona am 10 mg/2 ml,2125110000,metadona cp 10 mg</t>
  </si>
  <si>
    <t>Clorhidrato de oxicodona</t>
  </si>
  <si>
    <t>La oxicodona es un analgésico opioide, efectivo por vía oral, muy potente y ... Usualmente se emplea como clorhidrato (clorhidrato de oxicodona)</t>
  </si>
  <si>
    <t>Medicamentos y Productos Farmacéuticos,Medicamentos para el sistema nervioso central,Analgésicos narcóticos,Clorhidrato de oxicodona,analgesicos narcoticos,clorhidrato de oxicodona,oxycodone hydrochloride,clorhidrato de oxicodona</t>
  </si>
  <si>
    <t>Clorhidrato de oximorfona</t>
  </si>
  <si>
    <t>Narcótico analgésico prescrito para reducir el dolor de intensidad moderada a severa, como medicación preoperatoria y como apoyo anestésico</t>
  </si>
  <si>
    <t>Medicamentos y Productos Farmacéuticos,Medicamentos para el sistema nervioso central,Analgésicos narcóticos,Clorhidrato de oximorfona,analgesicos narcoticos,clorhidrato de oximorfona,oxymorphone hydrochloride,clorhidrato de oximorfona</t>
  </si>
  <si>
    <t>Clorhidrato de pentazocina</t>
  </si>
  <si>
    <t>La PENTAZOCINA es un analgésico. Se utiliza para tratar los dolores moderados a severos. Este medicamento también contiene naloxona, que se incluye para prevenir el uso de este medicamento para fines ajenos al indicado</t>
  </si>
  <si>
    <t>Medicamentos y Productos Farmacéuticos,Medicamentos para el sistema nervioso central,Analgésicos narcóticos,Clorhidrato de pentazocina,analgesicos narcoticos,clorhidrato de pentazocina,pentazocine hydrochloride,clorhidrato de pentazocina</t>
  </si>
  <si>
    <t>Lactato de pentazocina</t>
  </si>
  <si>
    <t xml:space="preserve">La PENTAZOCINA es un analgésico. Se utiliza para tratar los dolores moderados a severos durante una cirugía o en un parto.
</t>
  </si>
  <si>
    <t>Medicamentos y Productos Farmacéuticos,Medicamentos para el sistema nervioso central,Analgésicos narcóticos,Lactato de pentazocina,analgesicos narcoticos,lactato de pentazocina,pentazocine lactate,lactato de pentazocina</t>
  </si>
  <si>
    <t>Clorhidrato de propoxifeno</t>
  </si>
  <si>
    <t xml:space="preserve">El compuesto ACETAMINOFENO-PROPOXIFENO es un analgésico. Se utiliza para tratar dolores leves o moderados.
</t>
  </si>
  <si>
    <t>Medicamentos y Productos Farmacéuticos,Medicamentos para el sistema nervioso central,Analgésicos narcóticos,Clorhidrato de propoxifeno,analgesicos narcoticos,clorhidrato de propoxifeno,propoxyphene hydrochloride,clorhidrato de propoxifeno</t>
  </si>
  <si>
    <t>Clorhidrato de remifentanilo</t>
  </si>
  <si>
    <t>Es un opioide agonista puro de los receptores μ de la morfina. Es potente, de acción ultracorta y no acumulable, que se emplea durante las intervenciones quirúrgicas y procedimientos dolorosos para suministrar analgesia y sedación.</t>
  </si>
  <si>
    <t>Medicamentos y Productos Farmacéuticos,Medicamentos para el sistema nervioso central,Analgésicos narcóticos,Clorhidrato de remifentanilo,analgesicos narcoticos,clorhidrato de remifentanilo,remifentanil hydrochloride,clorhidrato de remifentanilo,2122684000,remifentanilo fa 2 mg/5 ml,ultiva 1 mg. x 5 fco. amp ,ultiva 2 mg. x 5 fco. amp,ultiva 5 mg. x 5 fco. amp.,2122680000,remifentanilo fa 1 mg/3 ml</t>
  </si>
  <si>
    <t>Codeína</t>
  </si>
  <si>
    <t>La codeína (DCI) o metilmorfina es un alcaloide que se encuentra de forma natural en el opio. Es utilizado con fines médicos como analgésico, sedante y antitusígeno. También es considerado como un narcótico pero con bajos niveles de adicción.Puede presentarse en forma de cristales inodoros e incoloros o bien como un polvo cristalino blanco.</t>
  </si>
  <si>
    <t xml:space="preserve">Medicamentos y Productos Farmacéuticos,Medicamentos para el sistema nervioso central,Analgésicos narcóticos,Codeína,analgesicos narcoticos,codeina,codeine,codeina,codeina,codeina fosfato,codeina polvo,2122680000,2122684000,,kuron, codeina+seudoefedrina+clorfeniramina
</t>
  </si>
  <si>
    <t>Bitartrato de dihidrocodeína</t>
  </si>
  <si>
    <t xml:space="preserve">La ASPIRINA; CAFEÍNA; DIHIDROCODEÍNA es un analgésico. Se utiliza para tratar los dolores moderados o severos.
</t>
  </si>
  <si>
    <t>Medicamentos y Productos Farmacéuticos,Medicamentos para el sistema nervioso central,Analgésicos narcóticos,Bitartrato de dihidrocodeína,analgesicos narcoticos,bitartrato de dihidrocodeina,dihydrocodeine bitartrate,bitartrato de dihidrocodeina</t>
  </si>
  <si>
    <t>Clorhidrato de tramadol</t>
  </si>
  <si>
    <t>Es un analgésico de tipo opioide que alivia el dolor actuando sobre células nerviosas específicas de la médula espinal y del cerebro. Su comportamiento es atípico comparado con otros opioides del tipo de la morfina, ya que a pesar de tener un agonismo relativamente débil sobre los receptores opioides µ, su efecto analgésico en gran parte se debe a su acción en el sistema de neurotransmisores, ya que libera serotonina e inhibe la recaptación de la norepinefrina.</t>
  </si>
  <si>
    <t>Medicamentos y Productos Farmacéuticos,Medicamentos para el sistema nervioso central,Analgésicos narcóticos,Clorhidrato de tramadol,analgesicos narcoticos,clorhidrato de tramadol,tramadol hydrochloride,clorhidrato de tramadol,2166412000,tramadol clorh am 100 mg/2 ml,tramal, zaldiar, tramal+paracetamol
,2140045000,tramadol clorhidrato cm 150 mg,2178414000,tramadol clorh gota 100 mg/ml fc 10 ml,2166411000,tramadol clorhidrato am 100 mg/2 ml,2178413000,tramadol clorh gota 50 mg/ml fc 20 ml,2166410000,tramadol clorh am 100 mg/2 ml,2148510000,tramadol cm 100 mg accion sostenida,2148500000,tramadol cm 100 mg,2166413000,tramadol clorh am 100 mg/2 ml,2148490000,tramadol cm 50 mg,2140046000,tramadol clorhidrato cm 200 mg,2148491000,tramadol cm 50 mg</t>
  </si>
  <si>
    <t>Opio</t>
  </si>
  <si>
    <t>El opio es una mezcla compleja de sustancias que se extrae de las cápsulas verdes de la adormidera (Papaver somniferum), que contiene la droga narcótica y analgésica llamada morfina y otros alcaloides.</t>
  </si>
  <si>
    <t>Medicamentos y Productos Farmacéuticos,Medicamentos para el sistema nervioso central,Analgésicos narcóticos,Opio,analgesicos narcoticos,opio,opium,opio,2126350000,2126351000,2126351000,opio polvo,2126350000,opio polvo</t>
  </si>
  <si>
    <t>Dextropropoxifeno</t>
  </si>
  <si>
    <t>Dextropropoxifeno, clorhidrato de (C22H29NO2 – HCl) MM 375,94 Clorhidrato de propionato de (2S, 3R)-(+)-l,2-difenil-3-metil -4-(dimetilamino)-2-butilo [1639-60-7].  Contiene no menos de 98,5 % y no más de 101 % de clorhidrato de dextropropoxifeno, calculado con referencia a la sustancia seca.</t>
  </si>
  <si>
    <t>Medicamentos y Productos Farmacéuticos,Medicamentos para el sistema nervioso central,Analgésicos narcóticos,Dextropropoxifeno,analgesicos narcoticos,dextropropoxifeno,dextropropoxyphene,dextropropoxifeno</t>
  </si>
  <si>
    <t>Clorhidrato de nalmefeno</t>
  </si>
  <si>
    <t>El NALMEFENO bloquea los efectos del narcótico. Se utiliza para tratar una sobredosis de narcótico.</t>
  </si>
  <si>
    <t>Medicamentos y Productos Farmacéuticos,Medicamentos para el sistema nervioso central,Antagonistas narcóticos,Hidrocloruro de nalmefeno,antagonistas narcoticos,hidrocloruro de nalmefeno,nalmefene hydrochloride,hidrocloruro de nalmefeno</t>
  </si>
  <si>
    <t>Hidrocloruro de naloxona</t>
  </si>
  <si>
    <t xml:space="preserve"> Puede emplearse para la reversión total o parcial de la depresión inducida por narcóticos incluyendo la depresión respiratoria gravo inducida por narcóticos naturales o sintéticos tales como dextropropoxifeno y el agonista antagonista pentazocina. También puedo emplearse para el diagnóstico cuando se sospecha intoxicación aguda por narcóticos.
Puede utilizarse para revertir la depresión respiratoria del recién nacido, causada por la administración de opioldes a la madre durante el parto.</t>
  </si>
  <si>
    <t>Medicamentos y Productos Farmacéuticos,Medicamentos para el sistema nervioso central,Antagonistas narcóticos,Hidrocloruro de naloxeno,antagonistas narcoticos,hidrocloruro de naloxeno,naloxone hydrochloride,hidrocloruro de naloxeno</t>
  </si>
  <si>
    <t>Naltrexona</t>
  </si>
  <si>
    <t>La naltrexona o naltraxona es un medicamento antagonista no selectivo de los opioides, disponible por vía oral, muy usado en el tratamiento de la intoxicación aguda por opiáceos (como la codeína, morfina y la heroína), por medio del bloqueo de los efectos de opioides exógenos y, muy probablemente endógenos también.</t>
  </si>
  <si>
    <t>Medicamentos y Productos Farmacéuticos,Medicamentos para el sistema nervioso central,Antagonistas narcóticos,Naltrexona,antagonistas narcoticos,naltrexona,naltrexone,naltrexona</t>
  </si>
  <si>
    <t>Clorhidrato de nalbufina</t>
  </si>
  <si>
    <t>El clorhidrato de nalbufina es un analgésico inyectable. Su potencia analgésica es comparable a la morfina.
El inicio de su acción se establece a los 2 o 3 minutos después de su administración intravenosa, y en 
menos de 10 minutos después de su administración por vía subcutánea o intramuscular. L</t>
  </si>
  <si>
    <t>Medicamentos y Productos Farmacéuticos,Medicamentos para el sistema nervioso central,Antagonistas narcóticos,Clorhidrato de nalbufina,antagonistas narcoticos,clorhidrato de nalbufina,nalbuphine hydrochloride,clorhidrato de nalbufina</t>
  </si>
  <si>
    <t>Roxatidina</t>
  </si>
  <si>
    <t>Se conoce por roxatidina a una sustancia utilizada en farmacología para disminuir la producción de ácido clorhídrico por parte de las células parietales delestómago.</t>
  </si>
  <si>
    <t>Medicamentos y Productos Farmacéuticos,Medicamentos para el sistema nervioso central,Antagonistas narcóticos,Roxatidina,antagonistas narcoticos,roxatidina,roxatidine,roxatidina</t>
  </si>
  <si>
    <t>Maleato de metisergida</t>
  </si>
  <si>
    <t>Vasoconstrictor prescrito para el tratamiento de la cefalea que acompaña a la migraña.</t>
  </si>
  <si>
    <t>Medicamentos y Productos Farmacéuticos,Medicamentos para el sistema nervioso central,Medicamentos para dolores de cabeza vasculares y migraña,Maleato de metisergida,medicamentos para dolores de cabeza vasculares y migrana,maleato de metisergida,methysergide maleate,maleato de metisergida</t>
  </si>
  <si>
    <t>Succinato de sumatriptán</t>
  </si>
  <si>
    <t xml:space="preserve">SUMATRIPTAN se utiliza para tratar las migrañas con o sin aura. Una aura es una sensación o perturbación visual particular que advierte sobre el ataque. Este medicamento no se utiliza para prevenir ataques de migraña.
</t>
  </si>
  <si>
    <t>Medicamentos y Productos Farmacéuticos,Medicamentos para el sistema nervioso central,Medicamentos para dolores de cabeza vasculares y migraña,Succinato de sumatriptán,medicamentos para dolores de cabeza vasculares y migrana,succinato de sumatriptan,sumatriptan succinate,succinato de sumatriptan</t>
  </si>
  <si>
    <t>Tartrato de ergotamina</t>
  </si>
  <si>
    <t>La ergotamina es un compuesto heterocíclico que forma parte de la familia de los alcalenos presentes en el cornezuelo del centeno, un hongo superior que prolifera en las gramíneas salvajes.</t>
  </si>
  <si>
    <t>Medicamentos y Productos Farmacéuticos,Medicamentos para el sistema nervioso central,Medicamentos para dolores de cabeza vasculares y migraña,Tartrato de ergotamina,medicamentos para dolores de cabeza vasculares y migrana,tartrato de ergotamina,ergotamine tartrate,tartrato de ergotamina,2142514000,ergotamina 1 mg /metamizol 300 mg/ cafeina 100 mg</t>
  </si>
  <si>
    <t>Dihidroergotamina</t>
  </si>
  <si>
    <t>La dihidroergotamina es un alcaloide semisintético del cornezuelo del centeno.</t>
  </si>
  <si>
    <t>Medicamentos y Productos Farmacéuticos,Medicamentos para el sistema nervioso central,Medicamentos para dolores de cabeza vasculares y migraña,Dihidroergotamina,medicamentos para dolores de cabeza vasculares y migrana,dihidroergotamina,dihydroergotamine,dihidroergotamina</t>
  </si>
  <si>
    <t>Combinación de ácido acetilsalicílico paracetamol</t>
  </si>
  <si>
    <t xml:space="preserve">Es un fármaco con propiedades analgésicas, sin propiedades antiinflamatorias clínicamente significativas. Actúa inhibiendo la síntesis de prostaglandinas, mediadores celulares responsables de la aparición del dolor. Además, tiene efectos antipiréticos. </t>
  </si>
  <si>
    <t>Medicamentos y Productos Farmacéuticos,Medicamentos para el sistema nervioso central,Medicamentos para dolores de cabeza vasculares y migraña,Combinación acetaminofeno y ácido acetil salicílico,medicamentos para dolores de cabeza vasculares y migrana,combinacion acetaminofeno y acido acetil salicilico,combination acetaminophen acetylsalicylic acid,combinacion acetaminofeno y acido acetil salicilico,acetaminofen, tylenol</t>
  </si>
  <si>
    <t>Almotriptán malato</t>
  </si>
  <si>
    <t>Se utiliza para tratar las migrañas con o sin aura. Una aura es una sensación o perturbación visual particular que advierte sobre el ataque. Este medicamento no se utiliza para prevenir ataques de migraña.</t>
  </si>
  <si>
    <t>Medicamentos y Productos Farmacéuticos,Medicamentos para el sistema nervioso central,Medicamentos para dolores de cabeza vasculares y migraña,Malato de almotriptán,medicamentos para dolores de cabeza vasculares y migrana,malato de almotriptan,almotriptan malate,malato de almotriptan</t>
  </si>
  <si>
    <t>Mesilato de dihidroergotamina</t>
  </si>
  <si>
    <t>Es un derivado del ergot que interacciona con diversos receptores, incluso alfa-adrenérgicos, serotoninérgicos y receptores dopaminérgicos. Induce disminución en la descarga de neuronas serotoninérgicas, lo cual tiene como propósito la contracción de vasos sanguíneos cerebrales (resultado de la estimulación alfa-adrenérgica y la actividad sobre receptores 5-HT), disminuyendo la pulsación en arterias cerebrales, responsables del dolor de cabeza en migrañas, además, de aliviar la cefalea de origen vascular por disminución de la liberación del proneuropéptido inflamatorio. Otras acciones: estimulan el músculo liso uterino.</t>
  </si>
  <si>
    <t>Medicamentos y Productos Farmacéuticos,Medicamentos para el sistema nervioso central,Medicamentos para dolores de cabeza vasculares y migraña,Mesilato de dihidroergotamina,medicamentos para dolores de cabeza vasculares y migrana,mesilato de dihidroergotamina,dihydroergotamine mesylate,mesilato de dihidroergotamina</t>
  </si>
  <si>
    <t>Succinato de frovatriptan</t>
  </si>
  <si>
    <t>Es un triptano fármaco desarrollado por Vernalis para el tratamiento de la migraña dolores de cabeza y para la prevención a corto plazo de la migraña menstrual</t>
  </si>
  <si>
    <t>Medicamentos y Productos Farmacéuticos,Medicamentos para el sistema nervioso central,Medicamentos para dolores de cabeza vasculares y migraña,Succinato de frovatriptán,medicamentos para dolores de cabeza vasculares y migrana,succinato de frovatriptan,frovatriptan succinate,succinato de frovatriptan</t>
  </si>
  <si>
    <t>Isometepteno</t>
  </si>
  <si>
    <t>Fármaco con efecto constrictor de los vasos sanguíneos que se utilizan para tratar la migraña.</t>
  </si>
  <si>
    <t>Medicamentos y Productos Farmacéuticos,Medicamentos para el sistema nervioso central,Medicamentos para dolores de cabeza vasculares y migraña,Isometepteno,medicamentos para dolores de cabeza vasculares y migrana,isometepteno,isometheptene,isometepteno</t>
  </si>
  <si>
    <t>Naratriptán hidrocloruro</t>
  </si>
  <si>
    <t xml:space="preserve">Se utiliza para tratar las migrañas con o sin aura. Una aura es una sensación o perturbación visual particular que advierte sobre el ataque. Este medicamento no se utiliza para prevenir ataques de migraña.
</t>
  </si>
  <si>
    <t>Medicamentos y Productos Farmacéuticos,Medicamentos para el sistema nervioso central,Medicamentos para dolores de cabeza vasculares y migraña,Clorhidrato de naratriptán,medicamentos para dolores de cabeza vasculares y migrana,clorhidrato de naratriptan,naratriptan hydrochloride,clorhidrato de naratriptan,naramig 2,5 mg x 2 comp.,naramig 2,5 mg x 6 comp.</t>
  </si>
  <si>
    <t>Benzoato de rizatriptán</t>
  </si>
  <si>
    <t>El rizatriptán se usa para tratar los síntomas de la migraña (dolores de cabeza intensos, pulsantes, acompañados a veces por náusea, y sensibilidad a la luz y al sonido). El rizatriptán pertenece a una clase de medicamentos llamados agonistas selectivos del receptor de serotonina. Funciona al hacer más angostos los vasos sanguíneos del cerebro, al impedir que se envíen al cerebro las señales de dolor, y al suspender la liberación de ciertas sustancias naturales que provocan dolor, náusea y otros síntomas de migraña.</t>
  </si>
  <si>
    <t>Medicamentos y Productos Farmacéuticos,Medicamentos para el sistema nervioso central,Medicamentos para dolores de cabeza vasculares y migraña,Benzoato de rizatriptán,medicamentos para dolores de cabeza vasculares y migrana,benzoato de rizatriptan,rizatriptan benzoate,benzoato de rizatriptan</t>
  </si>
  <si>
    <t>Bromhidrato de eletriptan</t>
  </si>
  <si>
    <t>Tratamiento agudo de la fase de cefalea de los ataques de migraña con o sin aura.</t>
  </si>
  <si>
    <t>Medicamentos y Productos Farmacéuticos,Medicamentos para el sistema nervioso central,Medicamentos para dolores de cabeza vasculares y migraña,Bromhidrato de eletriptán,medicamentos para dolores de cabeza vasculares y migrana,bromhidrato de eletriptan,eletriptan hydrobromide,bromhidrato de eletriptan</t>
  </si>
  <si>
    <t>Zolmitriptán</t>
  </si>
  <si>
    <t>El zolmitriptán se usa para tratar los síntomas de la migraña (dolor de cabeza intenso, pulsante, acompañado a veces por otros síntomas como malestar estomacal, y sensibilidad a la luz y al sonido). El zolmitriptán pertenece a una clase de medicamentos llamados agonistas selectivos del receptor de serotonina (5-HT). Funciona al disminuir la hinchazón de los vasos sanguíneos que rodean el cerebro y al impedir la liberación de ciertas sustancias naturales que causan el dolor, el malestar estomacal y otros síntomas de la migraña. El zolmitriptán no previene los ataques de migraña.</t>
  </si>
  <si>
    <t>Medicamentos y Productos Farmacéuticos,Medicamentos para el sistema nervioso central,Medicamentos para dolores de cabeza vasculares y migraña,Zolmitriptán,medicamentos para dolores de cabeza vasculares y migrana,zolmitriptan,zolmitriptan,zolmitriptan</t>
  </si>
  <si>
    <t>Sumatriptán</t>
  </si>
  <si>
    <t>El sumatriptán es un medicamento que pertenece al grupo de los triptanes y se utiliza para el tratamiento de lamigraña o jaqueca. Esta emparentado con otras fármacos de su mismo grupo terapéutico, como el zolmitriptán y elalmotriptán que se conocen en conjunto como triptanes. Fue el primer fármaco que se descubrió de este grupo terapéutico.</t>
  </si>
  <si>
    <t>Medicamentos y Productos Farmacéuticos,Medicamentos para el sistema nervioso central,Medicamentos para dolores de cabeza vasculares y migraña,Sumatriptán,medicamentos para dolores de cabeza vasculares y migrana,sumatriptan,sumatriptan,sumatriptan,imigran 100 mg. x 2 comp.,imigran iny. 2 jeringa + glaxopen,imigran nasal 20 mg. x 2 disposit.</t>
  </si>
  <si>
    <t>Mesilato de bromocriptina</t>
  </si>
  <si>
    <t>Es un derivado de la ergolina clasificado dentro de los agonistas D2 dopaminérgicos que se usa para el tratamiento de trastornos hipofisarios y la Enfermedad de Parkinson. Uno de los efectos dopaminérgicos sobre la hipófisis es el antagonismo de la producción de prolactina por los lactotrofos</t>
  </si>
  <si>
    <t>Medicamentos y Productos Farmacéuticos,Medicamentos para el sistema nervioso central,Medicamentos contra el Parkinson,Mesilato de bromocriptina,medicamentos contra el parkinson,mesilato de bromocriptina,bromocriptine mesylate,mesilato de bromocriptina,bromocriptina,bromocriptina mesilato,,2140144000,bromocriptina mesilato cm 2,5 mg,2140143000,bromocriptina mesilato cm 2.5 mg,2140142000,bromocriptina mesilato cm 2,5 mg</t>
  </si>
  <si>
    <t>Carbidopa</t>
  </si>
  <si>
    <t>Carbidopa (Lodosyn) es un medicamento que se administra a las personas con enfermedad de Parkinson con el fin de inhibir el metabolismo periférico de levodopa.</t>
  </si>
  <si>
    <t>Medicamentos y Productos Farmacéuticos,Medicamentos para el sistema nervioso central,Medicamentos contra el Parkinson,Carbidopa,medicamentos contra el parkinson,carbidopa,carbidopa,carbidopa,2148481000,trihexifenidilo clorh cm 2 mg,protonis,2148482000,trihexifenidilo clorh cm 2 mg,2148483000,trihexifenidilo clorh cm 2 mg</t>
  </si>
  <si>
    <t>Levodopa</t>
  </si>
  <si>
    <t>La levodopa (L-dopa, L-3,4 dihidroxifenilalanina), también conocido como L-dopa el precursor metabólico de la dopamina, es el medicamento aislado más eficaz en el tratamiento de la enfermedad de Parkinson; los efectos terapéuticos y adversos de la levodopa resultan de su descarboxilación en dopamina por medio de la enzima descarboxilasa.</t>
  </si>
  <si>
    <t>Medicamentos y Productos Farmacéuticos,Medicamentos para el sistema nervioso central,Medicamentos contra el Parkinson,Levodopa,medicamentos contra el parkinson,levodopa,levodopa,levodopa,2144800000,levodopa-carbidopa cm 250/25 mg,protonis,2144801000,levodopa-carbidopa cm 250/25 mg,2144802000,levodopa-carbidopa cm 250/25 mg,2146830000,l-dopa/benserazida cm 200/50 mg,2146831000,l-dopa/benserazida cm 200/50 mg</t>
  </si>
  <si>
    <t>Clorhidrato de selegilina</t>
  </si>
  <si>
    <t xml:space="preserve"> Es un inhibidor de monoamina oxidasa (MAO). Se utiliza en combinación con la levodopa; carbidopa en el tratamiento de la enfermedad de Parkinson. Normalmente se agrega a la terapia cuando hay una disminución en la respuesta al medicamento levodopa
</t>
  </si>
  <si>
    <t>Medicamentos y Productos Farmacéuticos,Medicamentos para el sistema nervioso central,Medicamentos contra el Parkinson,Hidrocloruro de selegilina,medicamentos contra el parkinson,hidrocloruro de selegilina,selegiline hydrochloride,hidrocloruro de selegilina</t>
  </si>
  <si>
    <t>Biperideno</t>
  </si>
  <si>
    <t>El biperideno es una sustancia de color blanco sintetizada por primera vez en 1932 por los laboratorios Bayer. Es uno de los activadores dopaminérgicos más potentes del sistema nervioso central. Se sintetiza a partir de un compuesto octobicíclico mediante una simple reacción nucleófila bimolecular con dioxano a 150 °C.</t>
  </si>
  <si>
    <t>Medicamentos y Productos Farmacéuticos,Medicamentos para el sistema nervioso central,Medicamentos contra el Parkinson,Biperidén,medicamentos contra el parkinson,biperiden,biperiden,biperiden</t>
  </si>
  <si>
    <t>Clorhidrato de biperideno</t>
  </si>
  <si>
    <t>El biperiden es un fármaco antimuscarínico activo por vía oral y parenteral cono adyuvante en el tratamiento de la enfermedad de Parkinson y para el alivio de los síndromes extrapiramidales asociados al uso de algunos fármaco antipsicóticos. Su actividad antimuscarínica alivia la rigidez muscular, reduce la sudoración y la salivacion, disminuye los temblores y facilita la marcha</t>
  </si>
  <si>
    <t>Medicamentos y Productos Farmacéuticos,Medicamentos para el sistema nervioso central,Medicamentos contra el Parkinson,Clorhidrato de biperidén,medicamentos contra el parkinson,clorhidrato de biperiden,biperiden hydrochloride,clorhidrato de biperiden,akineton</t>
  </si>
  <si>
    <t>Mesilato de pergolida</t>
  </si>
  <si>
    <t>Se utiliza para controlar los signos y síntomas de la enfermedad de Parkinson. Este medicamento ayuda a controlar mejor los músculos y las dificultades con los movimientos.</t>
  </si>
  <si>
    <t>Medicamentos y Productos Farmacéuticos,Medicamentos para el sistema nervioso central,Medicamentos contra el Parkinson,Mesilato de pergolida,medicamentos contra el parkinson,mesilato de pergolida,pergolide mesylate,mesilato de pergolida</t>
  </si>
  <si>
    <t>Dihidrocloruro de pramipexol</t>
  </si>
  <si>
    <t xml:space="preserve">El PRAMIPEXOL se utiliza en el tratamiento de los síntomas de la enfermedad de Parkinson. Se utiliza también para tratar el síndrome de piernas inquietas.
</t>
  </si>
  <si>
    <t>Medicamentos y Productos Farmacéuticos,Medicamentos para el sistema nervioso central,Medicamentos contra el Parkinson,Diclorhidrato de pramipexol,medicamentos contra el parkinson,diclorhidrato de pramipexol,pramipexole dihydrochloride,diclorhidrato de pramipexol,sifrol</t>
  </si>
  <si>
    <t>Clorhidrato de ropinirol</t>
  </si>
  <si>
    <t xml:space="preserve">El ROPINIROL se utiliza para tratar los síntomas de la enfermedad de Parkinson. Ayuda a controlar mejor los músculos y las dificultades con los movimientos.
</t>
  </si>
  <si>
    <t>Medicamentos y Productos Farmacéuticos,Medicamentos para el sistema nervioso central,Medicamentos contra el Parkinson,Clorhidrato de ropinirol,medicamentos contra el parkinson,clorhidrato de ropinirol,ropinirole hydrochloride,clorhidrato de ropinirol,requip 0,25 mg. x 126 comp.,requip 1 mg. x 21 comp.,requip 2 mg. x 21 comp.</t>
  </si>
  <si>
    <t>Tolcapone</t>
  </si>
  <si>
    <t>Inhibidor selectivo y reversible de la catecol-O-metiltransferasa (COMT). Disminuye la metabolización de levodopa a 3-OMD.</t>
  </si>
  <si>
    <t>Medicamentos y Productos Farmacéuticos,Medicamentos para el sistema nervioso central,Medicamentos contra el Parkinson,Tolcapona,medicamentos contra el parkinson,tolcapona,tolcapone,tolcapona</t>
  </si>
  <si>
    <t>Sulfato de anfetamina</t>
  </si>
  <si>
    <t>Es un agente adrenérgico sintético, potente estimulante del sistema nervioso central. La dexanfetamina (dextro-anfetamina), surge de la separación del compuesto racémico (d, l-anfetamina) en sus dos configuraciones ópticas posibles, y la extracción de aquella que corresponda isómero óptico dextrógiro.</t>
  </si>
  <si>
    <t>Medicamentos y Productos Farmacéuticos,Medicamentos para el sistema nervioso central,Estimulantes/anoréxicos,Sulfato de anfetamina,estimulantes/anorexicos,sulfato de anfetamina,amphetamine sulfate,sulfato de anfetamina,2120415000,2120416000,2120416000,anfetamina cm 10 mg,cidrin,2120415000,anfetamina cm 10 mg</t>
  </si>
  <si>
    <t>Fenfluramina</t>
  </si>
  <si>
    <t>La fenfluramina es un medicamento que ha sido empleado en el tratamiento de la obesidad. Está compuesto por lamezcla racémica de dos enantiómeros: la dextrofenfluramina y la levofenfluramina. Actúa aumentado la descarga del neurotransmisor serotonina en el cerebro e inhibiendo su recaptación, esta acción se ejerce sobre el cerebro, a nivel del hipotálamo, interfiriendo los mecanismo fisiológicos que regulan el apetito, produciendo sensación de saciedad.</t>
  </si>
  <si>
    <t>Medicamentos y Productos Farmacéuticos,Medicamentos para el sistema nervioso central,Estimulantes/anoréxicos,Fenfluramina,estimulantes/anorexicos,fenfluramina,fenfluramine,fenfluramina</t>
  </si>
  <si>
    <t>Mazindol</t>
  </si>
  <si>
    <t>El mazindol (Mazanor, Sanorex) es una droga estimulante de la clase química tetracíclico que se utiliza como anorexígeno.  Fue desarrollado por Sandoz-Wander en 1960.</t>
  </si>
  <si>
    <t>Medicamentos y Productos Farmacéuticos,Medicamentos para el sistema nervioso central,Estimulantes/anoréxicos,Mazindol,estimulantes/anorexicos,mazindol,mazindol,mazindol</t>
  </si>
  <si>
    <t>Pemolina</t>
  </si>
  <si>
    <t>La pemolina es un estimulante moderado del sistema nervioso central.</t>
  </si>
  <si>
    <t>Medicamentos y Productos Farmacéuticos,Medicamentos para el sistema nervioso central,Estimulantes/anoréxicos,Pemolina,estimulantes/anorexicos,pemolina,pemoline,pemolina,cylert</t>
  </si>
  <si>
    <t>Tartrato de fendimetrazina</t>
  </si>
  <si>
    <t xml:space="preserve">La FENDIMETRAZINA reduce su apetito. Si la combina con una dieta de bajas calorías y ejercio puede ayudarle a bajar de peso.
</t>
  </si>
  <si>
    <t>Medicamentos y Productos Farmacéuticos,Medicamentos para el sistema nervioso central,Estimulantes/anoréxicos,Tartrato de Fendimetrazina,estimulantes/anorexicos,tartrato de fendimetrazina,phendimetrazine tartrate,tartrato de fendimetrazina</t>
  </si>
  <si>
    <t>Clorhidrato de pipradol</t>
  </si>
  <si>
    <t xml:space="preserve">Un suave estimulante del sistema nervioso central , que se utiliza para el tratamiento de la obesidad , la narcolepsia , TDAH y la demencia , pero ya no se usan ampliamente debido a su potencial para el abuso </t>
  </si>
  <si>
    <t>Medicamentos y Productos Farmacéuticos,Medicamentos para el sistema nervioso central,Estimulantes/anoréxicos,Clorhidrato de pipradol,estimulantes/anorexicos,clorhidrato de pipradol,pipradrol hydrochloride,clorhidrato de pipradol</t>
  </si>
  <si>
    <t>Fenproporex</t>
  </si>
  <si>
    <t>Anorexígeno (supresor del apetito). Derivado de la beta feniletilamina, análogo de las monoaminas neurotransmisoras.  Actúa de forma indirecta, provocando la liberación neuronal de noradrenalina, dopamina y serotonina. Este incremento de la actividad simpática, en especial de tipo serotonérgico, provoca un estado de saciedad y una reducción del consumo de alimentos. La liberación de noradrenalina y dopamina es responsable de efectos neuroexcitadores e hipertensivos.</t>
  </si>
  <si>
    <t>Medicamentos y Productos Farmacéuticos,Medicamentos para el sistema nervioso central,Estimulantes/anoréxicos,Fenproporex,estimulantes/anorexicos,fenproporex,fenproporex,fenproporex</t>
  </si>
  <si>
    <t>Trimetilxantina</t>
  </si>
  <si>
    <t>Las metilxantinos son un grupo de alcaloides estimulantes del Sistema nervioso central (SNC), estas son: la teofilina (té), teobromina (chocolate) y cafeína (café).</t>
  </si>
  <si>
    <t>Medicamentos y Productos Farmacéuticos,Medicamentos para el sistema nervioso central,Estimulantes/anoréxicos,Trimetilxantina,estimulantes/anorexicos,trimetilxantina,trimethylxanthine,trimetilxantina</t>
  </si>
  <si>
    <t>Clorhidrato de anfepramona</t>
  </si>
  <si>
    <t>Está indicado como auxiliar en el tratamiento de la obesidad exógena, asociado a un régimen dietético hipocalórico y de ejercicio.</t>
  </si>
  <si>
    <t>Medicamentos y Productos Farmacéuticos,Medicamentos para el sistema nervioso central,Estimulantes/anoréxicos,Clorhidrato de amfepramona,estimulantes/anorexicos,clorhidrato de amfepramona,amfepramone hydrochloride,clorhidrato de amfepramona</t>
  </si>
  <si>
    <t>Cafeína</t>
  </si>
  <si>
    <t>La cafeína es un alcaloide del grupo de las xantinas, sólido cristalino, blanco y de sabor amargo, que actúa como una droga psicoactiva, levemente disociativa y estimulante por su acción antagonista no selectiva de los receptores deadenosina.</t>
  </si>
  <si>
    <t>Medicamentos y Productos Farmacéuticos,Medicamentos para el sistema nervioso central,Estimulantes/anoréxicos,Cafeína,estimulantes/anorexicos,cafeina,caffeine,cafeina</t>
  </si>
  <si>
    <t>Clorhidrato de dexfenfluramina</t>
  </si>
  <si>
    <t> Es un supresor del apetito de la familia de las anfetaminas y las fenetilaminas. Está aprobado para ayudar a reducir peso en pacientes con obesidad, cuando se usa a corto plazo y combinado con ejercicio, dieta y modificación del comportamiento. Se receta generalmente a individuos que tienen riesgos de salud debido a su peso. </t>
  </si>
  <si>
    <t>Medicamentos y Productos Farmacéuticos,Medicamentos para el sistema nervioso central,Estimulantes/anoréxicos,Clorhidrato de dexfenfluramina,estimulantes/anorexicos,clorhidrato de dexfenfluramina,dexfenfluramine hydrochloride,clorhidrato de dexfenfluramina</t>
  </si>
  <si>
    <t>Clorhidrato de dietilpropión</t>
  </si>
  <si>
    <t xml:space="preserve">Es un anorexígeno (depresor del apetito) considerado que produce menos alteraciones del sistema nervioso central que la mayoría de los fármacos de esta categoría terapéutica. También es considerado como uno de los más seguros para los pacientes con hipertensión. Es una droga estimulante simpaticomimética derivada de la anfetamina. </t>
  </si>
  <si>
    <t>Medicamentos y Productos Farmacéuticos,Medicamentos para el sistema nervioso central,Estimulantes/anoréxicos,Clorhidrato de dietilpropión,estimulantes/anorexicos,clorhidrato de dietilpropion,diethylpropion hydrochloride,clorhidrato de dietilpropion,sacin</t>
  </si>
  <si>
    <t>Clorhidrato de fenfluramina</t>
  </si>
  <si>
    <t xml:space="preserve">Agente anorexígeno simpaticomimético prescrito para disminuir el apetito en la obesidad exógena. </t>
  </si>
  <si>
    <t>Medicamentos y Productos Farmacéuticos,Medicamentos para el sistema nervioso central,Estimulantes/anoréxicos,Clorhidrato de fenfluramina,estimulantes/anorexicos,clorhidrato de fenfluramina,fenfluramine hydrochloride,clorhidrato de fenfluramina</t>
  </si>
  <si>
    <t>Clorhidrato de benzfetamina</t>
  </si>
  <si>
    <t>La BENZFETAMINA disminuye el apetito. Se combina con una dieta de bajas calorías y ejercicios para ayudarle a bajar de peso. Este medicamento está diseñado para ser utilizado sólo durante unas semanas y no se debe utilizar con otros medicamentos para bajar de peso</t>
  </si>
  <si>
    <t>Medicamentos y Productos Farmacéuticos,Medicamentos para el sistema nervioso central,Estimulantes/anoréxicos,Clorhidrato de benzfetamina,estimulantes/anorexicos,clorhidrato de benzfetamina,benzphetamine hydrochloride,clorhidrato de benzfetamina</t>
  </si>
  <si>
    <t>Clorhidrato de  fentermina</t>
  </si>
  <si>
    <t>Es un supresor del apetito de la familia de las anfetaminas y las fenetilaminas. Está aprobado para ayudar a reducir peso en pacientes con obesidad, cuando se usa a corto plazo y combinado con ejercicio, dieta y modificación del comportamiento. Se receta generalmente a individuos que tienen riesgos de salud debido a su peso. </t>
  </si>
  <si>
    <t>Medicamentos y Productos Farmacéuticos,Medicamentos para el sistema nervioso central,Estimulantes/anoréxicos,Clorhidrato de fentermina,estimulantes/anorexicos,clorhidrato de fentermina,phentermine hydrochloride,clorhidrato de fentermina</t>
  </si>
  <si>
    <t>Fentermina de resina</t>
  </si>
  <si>
    <t>Reduce su apetito. Si la combina con una dieta de bajas calorías y ejercio puede ayudarle a bajar de peso</t>
  </si>
  <si>
    <t>Medicamentos y Productos Farmacéuticos,Medicamentos para el sistema nervioso central,Estimulantes/anoréxicos,Resina de fentermina,estimulantes/anorexicos,resina de fentermina,phentermine resin,resina de fentermina</t>
  </si>
  <si>
    <t>Clorhidrato de sibutramina monohidratada</t>
  </si>
  <si>
    <t>Inhibidores de recaptura de noradrenalina, serotonina y dopamina para el tratamiento de la obesidad y del sobrepeso, incluyendo pérdida de peso y su mantenimiento, cuando esté indicado médicamente, en conjunción con una dieta baja en calorías; como son pacientes obesos con un índice de masa corporal inicial ³ 30 kg/m2 o ³ 27 kg/m2 en presencia de otros facto-
res de riesgo (ejemplo: hipertensión arterial, diabetes, dislipidemias). SIBUTRAMINA debe emplearse como parte de un programa integral de control de peso que incluya dieta, ejercicio y cambios en el estilo de vida</t>
  </si>
  <si>
    <t>Medicamentos y Productos Farmacéuticos,Medicamentos para el sistema nervioso central,Estimulantes/anoréxicos,Clorhidrato monohidrato de sibutramina,estimulantes/anorexicos,clorhidrato monohidrato de sibutramina,sibutramine hydrochloride monohydrate,clorhidrato monohidrato de sibutramina,reductil</t>
  </si>
  <si>
    <t>Clorhidrato de metilfenidato</t>
  </si>
  <si>
    <t>Es un medicamento psicoestimulante aprobado para el tratamiento de trastorno por déficit de atención con hiperactividad, síndrome de taquicardia ortostática postural y narcolepsia. También podría ser prescrito para casos resistentes a tratamientos de fatiga y depresión.</t>
  </si>
  <si>
    <t>Medicamentos y Productos Farmacéuticos,Medicamentos para el sistema nervioso central,Estimulantes/anoréxicos,Clorhidrato de metilfenidato,estimulantes/anorexicos,clorhidrato de metilfenidato,methylphenidate hydrochloride,clorhidrato de metilfenidato,2123980000,2124000000,2124001000,2124010000,,2124010000,metilfenidato cm 10 mg liberacion retardada,nebapul,2124000000,metilfenidato clorhidrato cm 10 mg,2124001000,metilfenidato clorhidrato cm 10 mg,2123980000,metilfenidato cm 5 mg</t>
  </si>
  <si>
    <t>Espíritu aromático de amoníaco</t>
  </si>
  <si>
    <t xml:space="preserve"> Se utiliza para prevenir o tratar el desmayo</t>
  </si>
  <si>
    <t>Medicamentos y Productos Farmacéuticos,Medicamentos para el sistema nervioso central,Estimulantes/anoréxicos,Alcohol aromático de amoniaco,estimulantes/anorexicos,alcohol aromatico de amoniaco,ammonia aromatic spirit,alcohol aromatico de amoniaco</t>
  </si>
  <si>
    <t>Fenilbutazona</t>
  </si>
  <si>
    <t>La fenilbutazona es el nombre de un medicamento del tipo antiinflamatorio no esteroideo (AINE) derivado de las pirazolonas, indicado para el alivio del dolor crónico, incluyendo los síntomas de la artritis. Su uso es limitado en humanos por razón de efectos adversos severos tales como la supresión de los glóbulos blancos y laanemia aplásica. En perros y caballos la fenilbutazona se emplea como analgésico y antipirético.</t>
  </si>
  <si>
    <t>Medicamentos y Productos Farmacéuticos,Medicamentos para el sistema nervioso central,Fármacos antiinflamatorios no esteroideos veterinarios (VNSAID),Fenilbutazona,farmacos antiinflamatorios no esteroideos veterinarios (vnsaid),fenilbutazona,phenylbutazone,fenilbutazona,2161645000,fenilbutazona am 400 mg/2 ml</t>
  </si>
  <si>
    <t>Ácido meclofenámico</t>
  </si>
  <si>
    <t> Es un medicamento antiinflamatorio no esteroideo del grupo de los fenamatos. Es un analgésico indicado para eltratamiento del dolor leve o moderado, como antiinflamatorio y antipirético, siendo efectivo para reducir el número de articulaciones dolorosas, reduce la rigidez matutina y aumenta la fuerza de aprehensión en pacientes con artritis reumatoide, osteoartritis y otras enfermedades reumáticas.</t>
  </si>
  <si>
    <t>Medicamentos y Productos Farmacéuticos,Medicamentos para el sistema nervioso central,Fármacos antiinflamatorios no esteroideos veterinarios (VNSAID),Ácido meclofenámico,farmacos antiinflamatorios no esteroideos veterinarios (vnsaid),acido meclofenamico,meclofenamic acid,acido meclofenamico</t>
  </si>
  <si>
    <t>Riluzol</t>
  </si>
  <si>
    <t>Riluzol es un fármaco empleado en el tratamiento de la esclerosis lateral amiotrófica. Atrasa la aparición de la traqueotomía o la dependencia de ventilación-asistida en pacientes seleccionados y puede incrementar la sobrevivencia por unos 3 a 5 meses.</t>
  </si>
  <si>
    <t>Medicamentos y Productos Farmacéuticos,Medicamentos para el sistema nervioso central,Fármacos de tratamiento de la esclerosis lateral amiotrófica (ELA),Riluzol,farmacos de tratamiento de la esclerosis lateral amiotrofica (ela),riluzol,riluzole,riluzol</t>
  </si>
  <si>
    <t>Cloroformo</t>
  </si>
  <si>
    <t>El cloroformo, triclorometano o tricloruro de metilo, es un compuesto químico de fórmula química CHCl3. Puede obtenerse por cloración como derivado del metano o del alcohol etílico o, más habitualmente en la industria farmacéutica, utilizando hierro y ácido sobre tetracloruro de carbono.</t>
  </si>
  <si>
    <t>Medicamentos y Productos Farmacéuticos,Medicamentos para el sistema nervioso central,Fármacos anestésicos, complementos relacionados y analépticos,Cloroformo,farmacos anestesicos, complementos relacionados y analepticos,cloroformo,chloroform,cloroformo</t>
  </si>
  <si>
    <t>Mezcla eutéctica de anestésicos locales</t>
  </si>
  <si>
    <t xml:space="preserve"> Mezcla eutéctica de anestésicos locales (EMLA) en crema y ametocaína para aliviar el dolor que experimentan los niños cuando se utilizan agujas .</t>
  </si>
  <si>
    <t>Medicamentos y Productos Farmacéuticos,Medicamentos para el sistema nervioso central,Fármacos anestésicos, complementos relacionados y analépticos,Mezcla eutéctica de anestésicos locales (EMLA),farmacos anestesicos, complementos relacionados y analepticos,mezcla eutectica de anestesicos locales (emla),eutectic mixture of local anesthetics emla,mezcla eutectica de anestesicos locales (emla)</t>
  </si>
  <si>
    <t>Ropivacaína</t>
  </si>
  <si>
    <t>La Ropivacaína es un anestésico local de estructura similar a la bupivacaína, solo que tiene una cadena lateral propilo en lugar de la cadena lateral de butilo.</t>
  </si>
  <si>
    <t xml:space="preserve">Medicamentos y Productos Farmacéuticos,Medicamentos para el sistema nervioso central,Fármacos anestésicos, complementos relacionados y analépticos,Ropivacaína,farmacos anestesicos, complementos relacionados y analepticos,ropivacaina,ropivacaine,ropivacaina,naropin, ropivacaina
</t>
  </si>
  <si>
    <t>Lidocaína</t>
  </si>
  <si>
    <t>La lidocaína o xilocaína pertenece a la medicina de una clase de fármacos llamados anestésicos locales, del tipo de las amino amidas, entre otros se encuentran la Dibucaína, Mepivacaína, Etidocaína, Prilocaína, Bupivacaína.</t>
  </si>
  <si>
    <t>Medicamentos y Productos Farmacéuticos,Medicamentos para el sistema nervioso central,Fármacos anestésicos, complementos relacionados y analépticos,Lidocaína,farmacos anestesicos, complementos relacionados y analepticos,lidocaina,lidocaine,lidocaina,anestesia lidocaina,lidocaina penta,,2163238000,lidocaina gel 2% jeringa 5 ml,dimecaina, xylocaina gely spray, lidocaina
,2177574000,lidocaina 40 mg tribenosido 400 mg crema antihemorroidal tu</t>
  </si>
  <si>
    <t>Bupivacaína</t>
  </si>
  <si>
    <t>La bupivacaina (DCI) es un anestésico local bloqueador de canales de sodio del tipo "amida" con metabolismo hepático como los demás agentes de este tipo. Su vida media es más larga que los demás anestésicos locales como también es mayor su cardiotoxicidad, por lo cual esta proscrita su administración endovenosa.</t>
  </si>
  <si>
    <t>Medicamentos y Productos Farmacéuticos,Medicamentos para el sistema nervioso central,Fármacos anestésicos, complementos relacionados y analépticos,Bupivacaína,farmacos anestesicos, complementos relacionados y analepticos,bupivacaina,bupivacaine,bupivacaina,bupivacaina,antestesia bupivacaina,bupivacaia hiperbarica,bupivacaia hipervarica,2160496000,bupivacaina 0.5% fa 10 ml cj 50 fa,bupivan,2160510000,bupivacaina hiperbarica 0,75% am 20 ml,2160497000,bupivacaina 0.5% fa 10 ml,2160507000,bupivacaina 0.75% am o fa 20 ml cj 5 am,2160511000,bupivacaina hiperbarica 0,75% am 20 ml,2160506000,bupivacaina 0.75% am o fa 20 ml cj 5 am</t>
  </si>
  <si>
    <t>Clorhidrato de ametocaína</t>
  </si>
  <si>
    <t>En oftalmología clorhidrato ametocaína se utiliza para anestesiar la córnea durante los procedimientos oftalmológicos. Clorhidrato de ametocaína se utiliza para la cirugía corneal y conjuntival menor y es especialmente útil para la eliminación de cuerpos extraños. También se utiliza para gonioscopia en casos de sospecha de glaucoma, ya que no causa la dilatación de la pupila.</t>
  </si>
  <si>
    <t>Medicamentos y Productos Farmacéuticos,Medicamentos para el sistema nervioso central,Fármacos anestésicos, complementos relacionados y analépticos,Clorhidrato de ametocaína,farmacos anestesicos, complementos relacionados y analepticos,clorhidrato de ametocaina,amethocaine hydrochloride,clorhidrato de ametocaina</t>
  </si>
  <si>
    <t>Oxibuprocaína</t>
  </si>
  <si>
    <t>Anestésico local de corta duración.</t>
  </si>
  <si>
    <t>Medicamentos y Productos Farmacéuticos,Medicamentos para el sistema nervioso central,Fármacos anestésicos, complementos relacionados y analépticos,Oxibuprocaína,farmacos anestesicos, complementos relacionados y analepticos,oxibuprocaina,oxybuprocaine,oxibuprocaina</t>
  </si>
  <si>
    <t>Lignocaina</t>
  </si>
  <si>
    <t xml:space="preserve">Anestésico tipo amida utilizado en Oftalmología como anestésico tópico.
</t>
  </si>
  <si>
    <t>Medicamentos y Productos Farmacéuticos,Medicamentos para el sistema nervioso central,Fármacos anestésicos, complementos relacionados y analépticos,Lignocaína,farmacos anestesicos, complementos relacionados y analepticos,lignocaina,lignocaine,lignocaina</t>
  </si>
  <si>
    <t>Benzocaína</t>
  </si>
  <si>
    <t>La benzocaína o 4-aminobenzoato de etilo es el éster etílico del ácido 4-aminobenzoico (PABA). Tiene una densidad de 1,17 g/cm3, su punto de fusión es de 88-90ºC y su punto de ebullición es de al rededor de los 310ºC. Es unanestésico local, empleado como calmante del dolor. Actúa bloqueando la conducción de los impulsos nerviosos al disminuir la permeabilidad de la membrana neuronal a los iones sodio.</t>
  </si>
  <si>
    <t>Medicamentos y Productos Farmacéuticos,Medicamentos para el sistema nervioso central,Fármacos anestésicos, complementos relacionados y analépticos,Benzocaína,farmacos anestesicos, complementos relacionados y analepticos,benzocaina,benzocaine,benzocaina</t>
  </si>
  <si>
    <t>Prilocaina</t>
  </si>
  <si>
    <t>La prilocaína pertenece a la clase de las amidas de los anestésicos locales, igual que la lidocaína o la bupivacaína. Este fármaco se administra por vía parenteral para la anestesia local, sobre todo en odontología, si bien en los últimos años el eutéctico formado por la prilocaína y la lidocaína se utiliza tópicamente sobre la piel o las mucosas.</t>
  </si>
  <si>
    <t>Medicamentos y Productos Farmacéuticos,Medicamentos para el sistema nervioso central,Fármacos anestésicos, complementos relacionados y analépticos,Prilocaína,farmacos anestesicos, complementos relacionados y analepticos,prilocaina,prilocaine,prilocaina</t>
  </si>
  <si>
    <t>Clorhidrato de quinisocaina</t>
  </si>
  <si>
    <t>Anestésicos para uso tópico antipruriginosos,  antihistamínícos anestésicos etc.</t>
  </si>
  <si>
    <t>Medicamentos y Productos Farmacéuticos,Medicamentos para el sistema nervioso central,Fármacos anestésicos, complementos relacionados y analépticos,Clorhidrato de quinisocaína,farmacos anestesicos, complementos relacionados y analepticos,clorhidrato de quinisocaina,quinisocaine hydrochloride,clorhidrato de quinisocaina</t>
  </si>
  <si>
    <t>Dibucaina</t>
  </si>
  <si>
    <t>Cinchocaine (INN / BAN) o dibucaína (USAN) es un anestésico amida local. Entre los más potentes y tóxicos de los anestésicos locales de acción prolongada, la corriente de cincocaína se restringe en general a la anestesia espinal y tópica.</t>
  </si>
  <si>
    <t>Medicamentos y Productos Farmacéuticos,Medicamentos para el sistema nervioso central,Fármacos anestésicos, complementos relacionados y analépticos,Dibucaína,farmacos anestesicos, complementos relacionados y analepticos,dibucaina,dibucaine,dibucaina</t>
  </si>
  <si>
    <t>Halotano</t>
  </si>
  <si>
    <t>El Halotano es un vapor para inhalación usado en la anestesia general. Su nombre sistemático es 2-Bromo-2-cloro-1,1,1-trifluoroetano. No tiene color y posee un aroma agradable pero es inestable bajo la luz. Se envasa en botellas de color oscuro con timol al 0.01% como agente estabilizante. Mezclas de halotano con el aire o con el oxígeno no son ni inflamables ni explosivas.</t>
  </si>
  <si>
    <t>Medicamentos y Productos Farmacéuticos,Medicamentos para el sistema nervioso central,Fármacos anestésicos, complementos relacionados y analépticos,Halotano,farmacos anestesicos, complementos relacionados y analepticos,halotano,halothane,halotano,2113450000,2113452000,2113450000,halotano farmacopea fc 250 ml,2113452000,halotano farmacopea fc 250 ml</t>
  </si>
  <si>
    <t>Clorhidrato de amilocaína</t>
  </si>
  <si>
    <t>Los anestésico local (AL) que, aplicados en concentración suficiente en su lugar de acción, impiden la conducción de impulsos eléctricos por las membranas del nervio y el músculo de forma transitoria y predecible, originando la pérdida de sensibilidad en una zona del cuerpo</t>
  </si>
  <si>
    <t>Medicamentos y Productos Farmacéuticos,Medicamentos para el sistema nervioso central,Fármacos anestésicos, complementos relacionados y analépticos,Clorhidrato de amilocaína,farmacos anestesicos, complementos relacionados y analepticos,clorhidrato de amilocaina,amylocaine hydrochloride,clorhidrato de amilocaina</t>
  </si>
  <si>
    <t>Septocaina</t>
  </si>
  <si>
    <t>Articaína y adrenalina es un anestésico (medicamento adormecedor) que bloquea los impulsos nerviosos que envían señales de dolor al cerebro.  Articaína y adrenalina se utiliza como anestésico durante procedimientos dentales.</t>
  </si>
  <si>
    <t>Medicamentos y Productos Farmacéuticos,Medicamentos para el sistema nervioso central,Fármacos anestésicos, complementos relacionados y analépticos,Septocaína,farmacos anestesicos, complementos relacionados y analepticos,septocaina,septocaine,septocaina</t>
  </si>
  <si>
    <t>Hialuronidasa</t>
  </si>
  <si>
    <t>La hialuronidasa es una enzima, cuya función es, como su propio nombre indica, degradar el ácido hialurónico (AH). Se encuentra en el acrosoma, y su función principal es degradar la corona radiada durante el proceso de fecundación.</t>
  </si>
  <si>
    <t>Medicamentos y Productos Farmacéuticos,Medicamentos para el sistema nervioso central,Fármacos anestésicos, complementos relacionados y analépticos,Hialuronidasa,farmacos anestesicos, complementos relacionados y analepticos,hialuronidasa,hyaluronidase,hialuronidasa,2161950000,hialuronidasa fa 150 ui</t>
  </si>
  <si>
    <t>Mepivacaína</t>
  </si>
  <si>
    <t>La mepivacaína es un anestésico local descubierta por A. F. Ekenstam en 1957, e introducido por el mismo en el 1960. Su fórmula química es clorhidrato de 1 metil-2'6'-pipecoloxilidida. Su nombre IUPAC = N-(2,6-dimetilfenil)- 1-metil-piperidina-2-carboxamida.  La mepivacaína es un AL tipo amida, con propiedades similares a la lidocaína.</t>
  </si>
  <si>
    <t>Medicamentos y Productos Farmacéuticos,Medicamentos para el sistema nervioso central,Fármacos anestésicos, complementos relacionados y analépticos,Mepivacaína,farmacos anestesicos, complementos relacionados y analepticos,mepivacaina,mepivacaine,mepivacaina</t>
  </si>
  <si>
    <t>Articaína</t>
  </si>
  <si>
    <t>La articaína es un anestésico local de acción corta, perteneciente al grupo de las amidas. Sin embargo, la articaína posee además un grupo ester adicional que es rápidamente hidrolizado por esterasas plasmáticas por lo que la articaína exhibe una menor toxicidad que otros fármacos de la misma familia. La articaína parece difundir mejor que otras amidas en los tejidos blandos y el hueso y, por ello, está especialmente indicada para uso dental.</t>
  </si>
  <si>
    <t>Medicamentos y Productos Farmacéuticos,Medicamentos para el sistema nervioso central,Fármacos anestésicos, complementos relacionados y analépticos,Articaína,farmacos anestesicos, complementos relacionados y analepticos,articaina,articaine,articaina</t>
  </si>
  <si>
    <t>Isoflurano</t>
  </si>
  <si>
    <t>El isoflurano (1-cloro-2,2,2-trifluoroetil difluorometil éter) es un éter halogenado usado como anestésico inhalatorio. Junto con el enflurano y el halotano, reemplazaron al los éteres inflamables usados en los primero días de la cirugía. Su uso en medicina humana está empezando a declinar, siendo sustituido con el sevoflurano, desflurano y el anestésico intravenoso llamado propofol.</t>
  </si>
  <si>
    <t>Medicamentos y Productos Farmacéuticos,Medicamentos para el sistema nervioso central,Fármacos anestésicos, complementos relacionados y analépticos,Isoflurano,farmacos anestesicos, complementos relacionados y analepticos,isoflurano,isoflurane,isoflurano,2112705000,2112708000,2112710000,2112715000,2112715000,isoflurano fc 250 ml,forene,2112710000,isoflurano fc 250 ml,2112705000,isoflurano fc 100 ml,2112708000,isoflurano fc 100 ml</t>
  </si>
  <si>
    <t>Procaina</t>
  </si>
  <si>
    <t>La procaína es un fármaco que bloquea la conducción nerviosa, previniendo el inicio y la propagación del impulso nervioso. Por esta característica se le confiere la capacidad de actuar como un anestésico local y generalmente es utilizada para combinarla con otros medicamentos. Se introdujo en 1905, siendo el primer anestésico local sintético y es un aminoéster. Es también llamada Novocaína.</t>
  </si>
  <si>
    <t>Medicamentos y Productos Farmacéuticos,Medicamentos para el sistema nervioso central,Fármacos anestésicos, complementos relacionados y analépticos,Procaína,farmacos anestesicos, complementos relacionados y analepticos,procaina,procaine,procaina</t>
  </si>
  <si>
    <t>Tiopental sódico</t>
  </si>
  <si>
    <t>El tiopentato de sodio es una droga derivada del ácido barbitúrico, más conocida por el nombre de pentotal sódico,amital sódico o trapanal. Está clasificado como barbitúrico de acción ultracorta porque el efecto hipnótico en pequeñas dosis del fármaco desaparece en pocos minutos.</t>
  </si>
  <si>
    <t>Medicamentos y Productos Farmacéuticos,Medicamentos para el sistema nervioso central,Fármacos anestésicos, complementos relacionados y analépticos,Tiopental sódico,farmacos anestesicos, complementos relacionados y analepticos,tiopental sodico,thiopental sodium,tiopental sodico,2166406000,tiopental sodico fa 1.000 mg,penthotal,2166403000,tiopental sodico fa 500 mg,2166408000,tiopental sodico fa 1.000 mg,2166407000,tiopental sodico fa 1.000 mg,2166405000,tiopental sodico fa 500 mg,2166404000,tiopental sodico fa 500 mg</t>
  </si>
  <si>
    <t>Clorhidrato de benoxinato</t>
  </si>
  <si>
    <t>Para procedimientos que requieran una anestesia tópica rápida y de corta duración. Cirugía refractiva.
Remoción de suturas después de procesos quirúrgicos, extracción de cuerpos superficiales y profundos, tonometría, gonioscopia y otras investigaciones diagnósticas.</t>
  </si>
  <si>
    <t>Medicamentos y Productos Farmacéuticos,Medicamentos para el sistema nervioso central,Fármacos anestésicos, complementos relacionados y analépticos,Clorhidrato de benoxinato,farmacos anestesicos, complementos relacionados y analepticos,clorhidrato de benoxinato,benoxinate hydrochloride,clorhidrato de benoxinato</t>
  </si>
  <si>
    <t>Butambeno</t>
  </si>
  <si>
    <t>Butambeno es un anestésico local. Es el éster de ácido 4-aminobenzoico y butanol.</t>
  </si>
  <si>
    <t>Medicamentos y Productos Farmacéuticos,Medicamentos para el sistema nervioso central,Fármacos anestésicos, complementos relacionados y analépticos,Butambén,farmacos anestesicos, complementos relacionados y analepticos,butamben,butamben,butamben</t>
  </si>
  <si>
    <t>Clorobutanol</t>
  </si>
  <si>
    <t>El clorobutanol, o trichloro-2-methyl-2-propane, es de uso general como preservativo químico en una amplia gama de productos cosméticos y farmacéuticos. Las características antibacterianas y antihongos de la sustancia inhiben el crecimiento microbiano por periodos de tiempo extendidos. El compuesto también se ha abusado recreacional y se utiliza a veces como agente euthanizing</t>
  </si>
  <si>
    <t>Medicamentos y Productos Farmacéuticos,Medicamentos para el sistema nervioso central,Fármacos anestésicos, complementos relacionados y analépticos,Clorobutanol,farmacos anestesicos, complementos relacionados y analepticos,clorobutanol,chlorobutanol,clorobutanol</t>
  </si>
  <si>
    <t>Clorhidrato de cloroprocaína</t>
  </si>
  <si>
    <t>El clorhidrato de cloroprocaina es un derivado halogenado de la procaína, cuyas propiedades farmacológicas comparte casi por completo. Su potencia anestésica es por lo menos el doble de la procaína y su toxicidad es menor debido a su metabolismo más rápido. Recientemente se ha presentado la cuestión sobre la posibilidad de toxicidad neurológica por el uso de cloroprocaína.</t>
  </si>
  <si>
    <t>Medicamentos y Productos Farmacéuticos,Medicamentos para el sistema nervioso central,Fármacos anestésicos, complementos relacionados y analépticos,Clorhidrato de cloroprocaína,farmacos anestesicos, complementos relacionados y analepticos,clorhidrato de cloroprocaina,chloroprocaine hydrochloride,clorhidrato de cloroprocaina</t>
  </si>
  <si>
    <t>Clorhidrato de cocaína</t>
  </si>
  <si>
    <t>La cocaína: es el clorhidrato de cocaína, obtenido a partir de la pasta base, con clorhídrico y extracción acetona etanol.  Se trata de un polvo blanco, cristalino y de sabor amargo, en ambientes callejeros se denomina: nieve, coca o farlopa.</t>
  </si>
  <si>
    <t>Medicamentos y Productos Farmacéuticos,Medicamentos para el sistema nervioso central,Fármacos anestésicos, complementos relacionados y analépticos,Clorhidrato de cocaína,farmacos anestesicos, complementos relacionados y analepticos,clorhidrato de cocaina,cocaine hydrochloride,clorhidrato de cocaina</t>
  </si>
  <si>
    <t>Desflurano</t>
  </si>
  <si>
    <t>El desflurano es un anestésico general altamente volátil a temperatura ambiente, el cual debe conservarse en botellas cerradas. Es utilizado con frecuencia en intervenciones quirúrgicas de pacientes externos debido a su rápido comienzo de acción y expedita recuperación. Es irritante las las vías respiratorias en pacientes despiertos, pudiendo causar tos, salivación y broncoespasmos.</t>
  </si>
  <si>
    <t>Medicamentos y Productos Farmacéuticos,Medicamentos para el sistema nervioso central,Fármacos anestésicos, complementos relacionados y analépticos,Desflurano,farmacos anestesicos, complementos relacionados y analepticos,desflurano,desflurane,desflurano</t>
  </si>
  <si>
    <t>Clorhidrato de diclonina</t>
  </si>
  <si>
    <t xml:space="preserve"> Anestésico local, con propiedades bactericidas y fungicidas, para el dolor bucal, prurito, picaduras de insectos y lesiones y quemaduras menores.</t>
  </si>
  <si>
    <t>Medicamentos y Productos Farmacéuticos,Medicamentos para el sistema nervioso central,Fármacos anestésicos, complementos relacionados y analépticos,Clorhidrato de diclonina,farmacos anestesicos, complementos relacionados y analepticos,clorhidrato de diclonina,dyclonine hydrochloride,clorhidrato de diclonina</t>
  </si>
  <si>
    <t>Enflurano</t>
  </si>
  <si>
    <t>El Enflurano es un líquido no-inflamable, claro, incoloro, químicamente estable, lo que permite su almacenamiento sin ningún preservativo. Su estructura química es 2-cloro-1,1,2-trifluroetil diflurometil eter, es decir estructuralmente es un isomero del isoflurano</t>
  </si>
  <si>
    <t>Medicamentos y Productos Farmacéuticos,Medicamentos para el sistema nervioso central,Fármacos anestésicos, complementos relacionados y analépticos,Enflurano,farmacos anestesicos, complementos relacionados y analepticos,enflurano,enflurane,enflurano</t>
  </si>
  <si>
    <t>Éter</t>
  </si>
  <si>
    <t>grupo funcional muy importante en química orgánica y bioquímica.  Habitualmente con este nombre suele referirse al éter etílico, un solvente orgánico usado como anestésico y droga recreativa, y también al éter de petróleo, también usado como solvente, que no es un éter sino una mezcla de hidrocarburos.</t>
  </si>
  <si>
    <t>Medicamentos y Productos Farmacéuticos,Medicamentos para el sistema nervioso central,Fármacos anestésicos, complementos relacionados y analépticos,Éter,farmacos anestesicos, complementos relacionados y analepticos,eter,ether,eter,2112600000,2112600000,eter etilico fc 100 g</t>
  </si>
  <si>
    <t>Cloruro de etilo</t>
  </si>
  <si>
    <t>El Cloroetano o monocloroetano, comúnmente conocido por su antiguo nombre cloruro de etilo, es uncompuesto químico con la fórmula C2H5Cl, usado alguna vez en la producción de tetraetilo de plomo, un aditivo de lagasolina. Es un gas incoloro e inflamable, o un líquido refrigerado con un olor ligeramente dulce.</t>
  </si>
  <si>
    <t>Medicamentos y Productos Farmacéuticos,Medicamentos para el sistema nervioso central,Fármacos anestésicos, complementos relacionados y analépticos,Cloruro de etilo,farmacos anestesicos, complementos relacionados y analepticos,cloruro de etilo,ethyl chloride,cloruro de etilo,2110120000,2110120000,cloruro etilo fc 100 ml spray</t>
  </si>
  <si>
    <t>Clorhidrato de etidocaína</t>
  </si>
  <si>
    <t>Es un medicamento que se inyecta antes y durante una serie de procedimientos quirúrgicos, durante el trabajo de parto y durante el parto. La etidocaína ocasiona pérdida de la sensibilidad en la piel y en el tejido que la rodea. Hay inyecciones genéricas de etidocaína disponibles.</t>
  </si>
  <si>
    <t>Medicamentos y Productos Farmacéuticos,Medicamentos para el sistema nervioso central,Fármacos anestésicos, complementos relacionados y analépticos,Clorhidrato de etidocaína,farmacos anestesicos, complementos relacionados y analepticos,clorhidrato de etidocaina,etidocaine hydrochloride,clorhidrato de etidocaina</t>
  </si>
  <si>
    <t>Etomidato</t>
  </si>
  <si>
    <t>El etomidato es un anestésico intravenoso no barbitúrico conocido por su estabilidad cardiovascular. Se introdujo para el uso clínico en 1972. Es un derivado del imidazol inmiscible en agua.</t>
  </si>
  <si>
    <t>Medicamentos y Productos Farmacéuticos,Medicamentos para el sistema nervioso central,Fármacos anestésicos, complementos relacionados y analépticos,Etomidato,farmacos anestesicos, complementos relacionados y analepticos,etomidato,etomidate,etomidato,2161396000,etomidato am 20 mg/10 ml,amidate, amidate,2161395000,etomidato am 20 mg/10 ml</t>
  </si>
  <si>
    <t>Clorhidrato de ketamina</t>
  </si>
  <si>
    <t xml:space="preserve">La ketamina es una droga disociativa con potencial alucinógeno, derivada de la fenciclidina, utilizada originalmente en medicina por sus propiedades analgésicas y sobre todo, anestésicas.   La forma farmacéutica suele utilizar una sal de la droga: el clorhidrato de ketamina. En los últimos años se ha propagado su administración con fines recreativos, surgiendo fenómenos de desvío de la sustancia del circuito legal. </t>
  </si>
  <si>
    <t>Medicamentos y Productos Farmacéuticos,Medicamentos para el sistema nervioso central,Fármacos anestésicos, complementos relacionados y analépticos,Clorhidrato de ketamina,farmacos anestesicos, complementos relacionados y analepticos,clorhidrato de ketamina,ketamine hydrochloride,clorhidrato de ketamina,2163100000,ketamina clorhidrato fa 500 mg/10 ml</t>
  </si>
  <si>
    <t>Levobupivacaína hidrocloruro</t>
  </si>
  <si>
    <t>Hidrocloruro de levobupivacaína, (S) - (-)-bupivacaína clorhidrato; (s) ​​- (-)-bupivacaína HCl; (s) ​​- (-)-1-n-butil-2 ', 6'-dimetil-2 -piperidincarboxanilid clorhidrato es un analgésico local utilizado por vía tópica en oftalmología.</t>
  </si>
  <si>
    <t>Medicamentos y Productos Farmacéuticos,Medicamentos para el sistema nervioso central,Fármacos anestésicos, complementos relacionados y analépticos,Clorhidrato de levobupivacaína,farmacos anestesicos, complementos relacionados y analepticos,clorhidrato de levobupivacaina,levobupivacaine hydrochloride,clorhidrato de levobupivacaina,chirocaina</t>
  </si>
  <si>
    <t>Levonordefrina</t>
  </si>
  <si>
    <t>Levonordefrina (Nordefrin, Neo-Cobefrin), también conocido como α-metilnorepinefrina (α-Me-NE), es una amina simpaticomimética utilizado como un descongestionante nasal tópico y vasoconstrictor en odontología.</t>
  </si>
  <si>
    <t>Medicamentos y Productos Farmacéuticos,Medicamentos para el sistema nervioso central,Fármacos anestésicos, complementos relacionados y analépticos,Levonordefrina,farmacos anestesicos, complementos relacionados y analepticos,levonordefrina,levonordefrin,levonordefrina</t>
  </si>
  <si>
    <t>Clorhidrato de lidocaína</t>
  </si>
  <si>
    <t>La LIDOCAÍNA es un anestésico. Causa la pérdida de la sensibilidad en la piel y en otros tejidos. Se utiliza para prevenir o tratar el dolor de algunos procedimientos.</t>
  </si>
  <si>
    <t>Medicamentos y Productos Farmacéuticos,Medicamentos para el sistema nervioso central,Fármacos anestésicos, complementos relacionados y analépticos,Clorhidrato de lidocaína,farmacos anestesicos, complementos relacionados y analepticos,clorhidrato de lidocaina,lidocaine hydrochloride,clorhidrato de lidocaina,lidocaina,lidocaina clorhidrato,lidocaina clorh,lidocaina clor,,2163225000,lidocaina clorhidrato 5% hiperbarica am 2 ml,dimecaina,2163226000,lidocaina clorhidrato 5% hiperbarica am 2 ml,2163230000,lidocaina clorhidrato 2% am 5 ml,2163231000,lidocaina clorhidrato 2% am 5 ml,2163232000,lidocaina clorhidrato 2% am 5 ml plastico,2163234000,lidocaina clorhidrato 2% am 10 ml vidrio,2163235000,lidocaina clorhidrato 2% am 10 ml,2163236000,lidocaina clorhidrato 2% am 10 ml plastico,2172700000,lidocaina (xilocaina) 10% fc 100 ml,2174690000,lidocaina 2% gel oral,2174700000,lidocaina clorhidrato 4% gel tu 15 g,2174701000,lidocaina clorhidrato 4% gel tu 15 g,2174710000,lidocaina/clorhexidina 3,0,25 % gel topico jeringa 10 ml</t>
  </si>
  <si>
    <t>Metohexital sódico</t>
  </si>
  <si>
    <t>El METOHEXITAL es un anestésico. Se utiliza para producir relajación e induce el sueño antes y durante una cirugía. No alivia los dolores.</t>
  </si>
  <si>
    <t>Medicamentos y Productos Farmacéuticos,Medicamentos para el sistema nervioso central,Fármacos anestésicos, complementos relacionados y analépticos,Metohexital sódico,farmacos anestesicos, complementos relacionados y analepticos,metohexital sodico,methohexital sodium,metohexital sodico</t>
  </si>
  <si>
    <t>Clorhidrato de pramoxina</t>
  </si>
  <si>
    <t>El clorhidrato de pramoxina es un anestésico tópico local. Este anestésico está a la venta con o sin mentol en forma de crema, así como también en forma de gel. Se utiliza para aliviar el dolor leve y la inflamación de la piel causada por una serie de factores. Al igual que con cualquier medicamento o anestésico, se debe tener cuidado con el uso del clorhidrato de pramoxina.</t>
  </si>
  <si>
    <t>Medicamentos y Productos Farmacéuticos,Medicamentos para el sistema nervioso central,Fármacos anestésicos, complementos relacionados y analépticos,Clorhidrato de pramoxina,farmacos anestesicos, complementos relacionados y analepticos,clorhidrato de pramoxina,pramoxine hydrochloride,clorhidrato de pramoxina</t>
  </si>
  <si>
    <t>Clorhidrato de proparacaína</t>
  </si>
  <si>
    <t>El clorhidrato de proparacaína (alcaína, oftaína) es un éster de benzoato, pero químicamente diferente a la procaína, el benoxinato y la tetracaína. Esta diferencia de estructura química puede explicar la falta de sensibilización cruzada entre la proparacaína y otros anestésicos locales. Es aproximadamente tan potente como la tetracaína. A diferencia de algunos anestésicos tópicos, el clorhidrato de proparacaína produce poca irritación inicial o ninguna.</t>
  </si>
  <si>
    <t>Medicamentos y Productos Farmacéuticos,Medicamentos para el sistema nervioso central,Fármacos anestésicos, complementos relacionados y analépticos,Clorhidrato de proparacaína,farmacos anestesicos, complementos relacionados y analepticos,clorhidrato de proparacaina,proparacaine hydrochloride,clorhidrato de proparacaina,2164900000,proparacaina clorh. 5 mg/ml sol. oftalm. fc gotario 15 ml,2164899000,proparacaina clorh. 5 mg/ml sol. oftalm. fc gotario 15 ml,2164901000,proparacaina clorh. 5 mg/ml sol. oftalm. fc gotario 15 ml</t>
  </si>
  <si>
    <t>Propofol</t>
  </si>
  <si>
    <t>Propofol es un agente anestésico intravenoso de corta duración, con licencia aprobada para la inducción de laanestesia general en pacientes adultos y pediátricos mayores de 3 años, mantenimiento de la anestesia general en adultos y pacientes pediátricos mayores de 2 meses, y para sedación en el contexto de Unidades de Cuidados Intensivos (por ejemplo, pacientes bajo ventilación mecánica e intubación traqueal), o procedimientos diagnósticos (por ejemplo, endoscopia y radiología intervencionista).</t>
  </si>
  <si>
    <t>Medicamentos y Productos Farmacéuticos,Medicamentos para el sistema nervioso central,Fármacos anestésicos, complementos relacionados y analépticos,Propofol,farmacos anestesicos, complementos relacionados y analepticos,propofol,propofol,propofol,2164660000,propofol 1% am 50 ml,diprivan, propofol
,2164651000,propofol 10 mg/ml (1%) am 20 ml,2164650000,propofol 10 mg/ml (1%) am 20 ml</t>
  </si>
  <si>
    <t>Sevoflurano</t>
  </si>
  <si>
    <t>El sevoflurano (fluorometil 2,2,2-trifluoro-1 [trifluorometil]etil éter) es un anestésico general, siendo éste un líquido volátil claro e incoloro a temperatura ambiente. Se ha utilizado ampliamente en Japón por muchos años, uso que se propagó también a Estados Unidos. Se administra de preferencia en la anestesia de pacientes extrahospitalarios gracias a que cuenta con un perfil de recuperación rápida. Constituye asimismo, un medicamento útil para la inducción de anestesia por inhalación (sobre todo a niños), al no ser irritante para las vías aéreas.</t>
  </si>
  <si>
    <t>Medicamentos y Productos Farmacéuticos,Medicamentos para el sistema nervioso central,Fármacos anestésicos, complementos relacionados y analépticos,Sevoflurano,farmacos anestesicos, complementos relacionados y analepticos,sevoflurano,sevoflurane,sevoflurano,2112480000,2112500000,,2112480000,sevofluorane fc 50 ml,sevorane,2112500000,sevofluorane fc 250 ml</t>
  </si>
  <si>
    <t>Tetracaína</t>
  </si>
  <si>
    <t>La tetracaína es un medicamento que bloquea la conducción nerviosa, previniendo el inicio y la propagación del impulso nervioso. Esta característica le confiere capacidad de actuar como anestésico local.</t>
  </si>
  <si>
    <t>Medicamentos y Productos Farmacéuticos,Medicamentos para el sistema nervioso central,Fármacos anestésicos, complementos relacionados y analépticos,Tetracaína,farmacos anestesicos, complementos relacionados y analepticos,tetracaina,tetracaine,tetracaina</t>
  </si>
  <si>
    <t>Clorhidrato de tetracaina</t>
  </si>
  <si>
    <t>La TETRACAÍNA es un anestésico. Se utilizan las gotas para entumecer el ojo y el área que lo rodea antes de ciertos procedimiento.</t>
  </si>
  <si>
    <t>Medicamentos y Productos Farmacéuticos,Medicamentos para el sistema nervioso central,Fármacos anestésicos, complementos relacionados y analépticos,Clorhidrato de tetracaína,farmacos anestesicos, complementos relacionados y analepticos,clorhidrato de tetracaina,tetracaine hydrochloride,clorhidrato de tetracaina</t>
  </si>
  <si>
    <t>Clorhidrato de doxapram</t>
  </si>
  <si>
    <t>El cloridrato de Doxapram (comercializado como Dopram) es un estimulante respiratorio. Al ser administrado por vía intravenosa, el doxapram estimula un incremento en el volumen corriente y la frecuencia respiratoria.</t>
  </si>
  <si>
    <t>Medicamentos y Productos Farmacéuticos,Medicamentos para el sistema nervioso central,Fármacos anestésicos, complementos relacionados y analépticos,Clorhidrato de doxapram,farmacos anestesicos, complementos relacionados y analepticos,clorhidrato de doxapram,doxapram hydrochloride,clorhidrato de doxapram</t>
  </si>
  <si>
    <t>Metoxiflurano</t>
  </si>
  <si>
    <t>Metoxiflurano es un agente anestésico extremedamente potente y altamente soluble en lípidos, que se caracteriza por una inducción muy lenta (inicio de la acción) ytiempos de emergencia (offset o disipación).  Es no inflamable, tiene efectos hemodinámicos relativamente suaves y no predispone al corazón a alteraciones de ritmo.</t>
  </si>
  <si>
    <t>Medicamentos y Productos Farmacéuticos,Medicamentos para el sistema nervioso central,Fármacos anestésicos, complementos relacionados y analépticos,Metoxiflurano,farmacos anestesicos, complementos relacionados y analepticos,metoxiflurano,methoxyflurane,metoxiflurano</t>
  </si>
  <si>
    <t>Clorhidrato de cincocaína</t>
  </si>
  <si>
    <t> El clorhidrato de dibucaína (cincocaína, nupercaína) es un derivado de la quinolina. Es uno de los anestésicos locales de uso común más potentes, tóxicos y de acción más duradera. Es 15 veces mas potente y tóxico que la procaína y su acción anestésica dura más o menos el triple. El clorhidrato de dibucaína se utiliza poco en inyección.</t>
  </si>
  <si>
    <t>Medicamentos y Productos Farmacéuticos,Medicamentos para el sistema nervioso central,Fármacos anestésicos, complementos relacionados y analépticos,Clorhidrato de cincocaína,farmacos anestesicos, complementos relacionados y analepticos,clorhidrato de cincocaina,cinchocaine hydrochloride,clorhidrato de cincocaina</t>
  </si>
  <si>
    <t>Cloruro de betanecol</t>
  </si>
  <si>
    <t>Colinérgico (parasimpaticomimético) estructuralmente relacionado con la acetilcolina. Agonista (estimulante) de los receptores muscarínicos colinérgicos, siendo mas estable a la hidrólisis por parte de la colinesterasa que la propia acetilcolina. Presenta las acciones típicas de estimulación del parasimpático (bradicardia, vasodilatación, aumento del peristaltismo intestinal y de la musculatura lisa del tracto urinario, broncoconstricción, miosis, etc).</t>
  </si>
  <si>
    <t>Medicamentos y Productos Farmacéuticos,Medicamentos para el sistema nervioso autónomo,Clorinérgicos y inhibidores de la colinesterasa,Cloruro de betanecol,clorinergicos y inhibidores de la colinesterasa,cloruro de betanecol,bethanechol chloride,cloruro de betanecol</t>
  </si>
  <si>
    <t>Cloruro de edrofonio</t>
  </si>
  <si>
    <t>El EDROFONIO actúa en el sistema nerviosa del cuerpo. Se utiliza para evaluar la respuesta muscular y para diagnosticar la miastenia gravis. Se utiliza también para verificar una respuesta a la terapia con medicamento en pacientes con miastenia gravis. Se puede utilizar para revertir los efectos de ciertos relajantes musculares que se utilizan durante una operación.</t>
  </si>
  <si>
    <t>Medicamentos y Productos Farmacéuticos,Medicamentos para el sistema nervioso autónomo,Clorinérgicos y inhibidores de la colinesterasa,Cloruro de endrofonio,clorinergicos y inhibidores de la colinesterasa,cloruro de endrofonio,edrophonium chloride,cloruro de endrofonio</t>
  </si>
  <si>
    <t>Fisostigmina</t>
  </si>
  <si>
    <t>La FISOSTIGMINA se utiliza para revertir los efectos de las sobredosis de algunos medicamentos.</t>
  </si>
  <si>
    <t>Medicamentos y Productos Farmacéuticos,Medicamentos para el sistema nervioso autónomo,Clorinérgicos y inhibidores de la colinesterasa,Salicilato de Fisostigmina,clorinergicos y inhibidores de la colinesterasa,salicilato de fisostigmina,physostigmine salicylate,salicilato de fisostigmina</t>
  </si>
  <si>
    <t>Nitrato de pilocarpina</t>
  </si>
  <si>
    <t>La pilocarpina es un medicamento parasimpaticomimético y alcaloide obtenido de las hojas de arbustos tropicales de las Américas pertenecientes al género Pilocarpus. Es un agonista no selectivo de los receptores muscarínicos del sistema nervioso parasimpático, el cual, terapéuticamente, actúa a nivel del receptor muscarínico M3 en especial debido a su aplicación tópica, como en casos de glaucoma y xerostomía.</t>
  </si>
  <si>
    <t>Medicamentos y Productos Farmacéuticos,Medicamentos para el sistema nervioso autónomo,Clorinérgicos y inhibidores de la colinesterasa,Nitrato de pilocarpina,clorinergicos y inhibidores de la colinesterasa,nitrato de pilocarpina,pilocarpine nitrate,nitrato de pilocarpina</t>
  </si>
  <si>
    <t>Clorhidrato de tropatepina</t>
  </si>
  <si>
    <t>Es un anticolinérgico utilizado como antiparkinsoniano agente.</t>
  </si>
  <si>
    <t>Medicamentos y Productos Farmacéuticos,Medicamentos para el sistema nervioso autónomo,Clorinérgicos y inhibidores de la colinesterasa,Clorhidrato de tropatepina,clorinergicos y inhibidores de la colinesterasa,clorhidrato de tropatepina,tropatepine hydrochlorate,clorhidrato de tropatepina</t>
  </si>
  <si>
    <t>Inhibidor de la esterasa</t>
  </si>
  <si>
    <t>El inhibidor de C1 esterasa (C1-INH) es una proteína que se encuentra en la parte líquida de la sangre que controla C1, el primer componente del sistema de complemento.</t>
  </si>
  <si>
    <t>Medicamentos y Productos Farmacéuticos,Medicamentos para el sistema nervioso autónomo,Clorinérgicos y inhibidores de la colinesterasa,Inhibidor de la esterasa,clorinergicos y inhibidores de la colinesterasa,inhibidor de la esterasa,esterase inhibitor,inhibidor de la esterasa</t>
  </si>
  <si>
    <t>Cloruro de ambenonio</t>
  </si>
  <si>
    <t>El CLORURO DE AMBENONIO puede ayudar con la fortaleza muscular. Este medicamento se utiliza para tratar la miastenia grave.</t>
  </si>
  <si>
    <t>Medicamentos y Productos Farmacéuticos,Medicamentos para el sistema nervioso autónomo,Clorinérgicos y inhibidores de la colinesterasa,Cloruro de ambenonio,clorinergicos y inhibidores de la colinesterasa,cloruro de ambenonio,ambenonium chloride,cloruro de ambenonio</t>
  </si>
  <si>
    <t>Dexpantenol</t>
  </si>
  <si>
    <t>El Dexpantenol o Pro-vitamina B5 tiene una excelente absorción por la piel que la transforma vitamina B5. Ésta acelera el proceso natural de regeneración de las células de la piel. Las cremas ricas en Dexpantenol mejoran el estrato córneo reduciendo la pérdida de agua y manteniendo la piel suave y elástica. Esta acción reparadora, ayuda a la piel dañada a recuperar su estado natural, a la vez que la protege de las agresiones externas.</t>
  </si>
  <si>
    <t>Medicamentos y Productos Farmacéuticos,Medicamentos para el sistema nervioso autónomo,Clorinérgicos y inhibidores de la colinesterasa,Dexpantenol,clorinergicos y inhibidores de la colinesterasa,dexpantenol,dexpanthenol,dexpantenol</t>
  </si>
  <si>
    <t>Donepezilo clorhidrato</t>
  </si>
  <si>
    <t>Donepecilo es un inhibidor reversible no competitivo específico de la acetilcolinesterasa (AChE) y parece ejercer su efecto terapéutico realzando la función colinérgica. Inhibiendo la hidrólisis de la AChE, el donepecilo aumenta las concentraciones del acetilcolina, realizando así la función colinérgica.</t>
  </si>
  <si>
    <t>Medicamentos y Productos Farmacéuticos,Medicamentos para el sistema nervioso autónomo,Clorinérgicos y inhibidores de la colinesterasa,Clorhidrato de donepezilo,clorinergicos y inhibidores de la colinesterasa,clorhidrato de donepezilo,donepezil hydrochloride,clorhidrato de donepezilo</t>
  </si>
  <si>
    <t>Bromhidrato de galantamina</t>
  </si>
  <si>
    <t>Parasimpaticomimético, alcaloide terciario inhibidor selectivo, competitivo y reversible de la acetilcolinesterasa. Además, la galantamina estimula la acción intrínseca de la acetilcolina sobre los receptores nicotínicos, probablemente mediante la fijación a un lugar alostérico del receptor. En consecuencia, en pacientes con demencia tipo Alzheimer se puede conseguir un aumento de la actividad del sistema colinérgico asociada a una mejora de la función cognitiva.</t>
  </si>
  <si>
    <t>Medicamentos y Productos Farmacéuticos,Medicamentos para el sistema nervioso autónomo,Clorinérgicos y inhibidores de la colinesterasa,Bromhidrato de galantamina,clorinergicos y inhibidores de la colinesterasa,bromhidrato de galantamina,galantamine hydrobromide,bromhidrato de galantamina</t>
  </si>
  <si>
    <t>Bromuro de mepenzolato</t>
  </si>
  <si>
    <t xml:space="preserve">Se utiliza para tratar las úlceras en el estómago y los intestinos. Este medicamento no es una cura. </t>
  </si>
  <si>
    <t>Medicamentos y Productos Farmacéuticos,Medicamentos para el sistema nervioso autónomo,Clorinérgicos y inhibidores de la colinesterasa,Bromuro de mepenzolato,clorinergicos y inhibidores de la colinesterasa,bromuro de mepenzolato,mepenzolate bromide,bromuro de mepenzolato</t>
  </si>
  <si>
    <t>Metilsulfato de neostigmina</t>
  </si>
  <si>
    <t xml:space="preserve">La neostigmina es un anticolinesterásico amonio cuaternario que actua inhibiendo la enzima colinesterasa. El uso primario en la práctica anestésica está relacionado con la reversión del bloqueo neuromuscular producido por los relajantes neuromusculares no depolarizantes. La estructura de la neostigmina se ve más adelante. 
</t>
  </si>
  <si>
    <t>Medicamentos y Productos Farmacéuticos,Medicamentos para el sistema nervioso autónomo,Clorinérgicos y inhibidores de la colinesterasa,Metilsulfato de neostigmina,clorinergicos y inhibidores de la colinesterasa,metilsulfato de neostigmina,neostigmine methylsulfate,metilsulfato de neostigmina,2163981000,neostigmina metilsulfato am 0,5 mg/1 ml,2163980000,neostigmina metilsulfato am 0.5 mg/1 ml</t>
  </si>
  <si>
    <t>Bromuro de neostigmina</t>
  </si>
  <si>
    <t>Ejerce acción parasimpaticomimética indirecta. Inhibe la enzima acetilcolinesterasa, responsable de la destrucción de la acetilcolina. Estimula la peristalsis, tono y motilidad de la musculatura intestinal y vesical.</t>
  </si>
  <si>
    <t>Medicamentos y Productos Farmacéuticos,Medicamentos para el sistema nervioso autónomo,Clorinérgicos y inhibidores de la colinesterasa,Bromuro de neostigmina,clorinergicos y inhibidores de la colinesterasa,bromuro de neostigmina,neostigmine bromide,bromuro de neostigmina,2145430000,neostigmina bromuro cm 15 mg,2145431000,neostigmina bromuro cm 15 mg</t>
  </si>
  <si>
    <t>Bromuro de piridostigmina</t>
  </si>
  <si>
    <t>Es un parasimpaticomimético por medio de la inhibición reversible de la colinesterasa, una enzima que se encuentra a nivelsináptico. Es una amina cuaternaria que se absorbe mal en el tracto gastrointestinal y no cruza la barrera hematoencefálica, exceptuando quizás en situaciones de estrés.</t>
  </si>
  <si>
    <t>Medicamentos y Productos Farmacéuticos,Medicamentos para el sistema nervioso autónomo,Clorinérgicos y inhibidores de la colinesterasa,Bromuro de piridostigmina,clorinergicos y inhibidores de la colinesterasa,bromuro de piridostigmina,pyridostigmine bromide,bromuro de piridostigmina,2143950000,piridostigmina cm 60 mg,mestinon,2143949000,piridostigmina cm 60 mg</t>
  </si>
  <si>
    <t>Tartrato de rivastigmina</t>
  </si>
  <si>
    <t>La RIVASTIGMINA se utiliza en el tratamiento de la demencia leve a moderada causada por la enfermedad de Alzheimer o la enfermedad de Parkinson.</t>
  </si>
  <si>
    <t>Medicamentos y Productos Farmacéuticos,Medicamentos para el sistema nervioso autónomo,Clorinérgicos y inhibidores de la colinesterasa,Tartrato de rivastigmina,clorinergicos y inhibidores de la colinesterasa,tartrato de rivastigmina,rivastigmine tartrate,tartrato de rivastigmina</t>
  </si>
  <si>
    <t>Clorhidrato de tacrina</t>
  </si>
  <si>
    <t>La TACRINA se utiliza para tratar la demencia leve a modera provocada por el mal de Alzheimer.</t>
  </si>
  <si>
    <t>Medicamentos y Productos Farmacéuticos,Medicamentos para el sistema nervioso autónomo,Clorinérgicos y inhibidores de la colinesterasa,Clorhidrato de tacrina,clorinergicos y inhibidores de la colinesterasa,clorhidrato de tacrina,tacrine hydrlochloride,clorhidrato de tacrina</t>
  </si>
  <si>
    <t>Clorhidrato de cevimelina</t>
  </si>
  <si>
    <t xml:space="preserve">Medicamento que se usa en el tratamiento de ciertos trastornos de la glándula salival. También está en estudio para el tratamiento de la sensación de sequedad en la boca que ocasiona la radioterapia dirigida a la cabeza y el cuello. Aumenta la cantidad de saliva y sudor que producen las glándulas salivales y las glándulas sudoríparas. El clorhidrato de cevimelina es un tipo de agonista colinérgico. </t>
  </si>
  <si>
    <t>Medicamentos y Productos Farmacéuticos,Medicamentos para el sistema nervioso autónomo,Clorinérgicos y inhibidores de la colinesterasa,Clorhidrato de cevimelina,clorinergicos y inhibidores de la colinesterasa,clorhidrato de cevimelina,cevimeline hydrchloride,clorhidrato de cevimelina</t>
  </si>
  <si>
    <t>Lecitina o fosfatidilcolina</t>
  </si>
  <si>
    <t>La fosfatidilcolina o polienilfosfatidilcolina (también llamada lecitina) es un fosfolípido que, junto con lassales biliares, ayuda a la solubilización de los ácidos biliares en la bilis.  Es el componente más abundante de la fracción fosfatídica que puede extraerse tanto de yema de huevo (en griego λεκιθος, lekithos), como de granos de soja mediante extracción mecánica, o química usando hexano.</t>
  </si>
  <si>
    <t>Medicamentos y Productos Farmacéuticos,Medicamentos para el sistema nervioso autónomo,Clorinérgicos y inhibidores de la colinesterasa,Lecitina o fosfatidilcolina,clorinergicos y inhibidores de la colinesterasa,lecitina o fosfatidilcolina,lecithin or phosphatidylcholine,lecitina o fosfatidilcolina</t>
  </si>
  <si>
    <t>Sulfato de atropina</t>
  </si>
  <si>
    <t>La atropina es una droga anticolinérgica natural compuesta por ácido tropico y tropina, una base orgánica compleja con un enlace ester. Parecida a la acetilcolina, las drogas annticolinérgicas se combinan con los receptores muscarínicos por medio de un lugar catiónico. Las drogas anticolinérgicas compiten con la acetilcolina en los receptores muscarínicos, localizados primariamente en el corazón, glándulas salivales y músculos lisos del tracto gastrointestinal y genitourinario.</t>
  </si>
  <si>
    <t>Medicamentos y Productos Farmacéuticos,Medicamentos para el sistema nervioso autónomo,Agentes bloqueadores colinérgicos,Sulfato de atropina,agentes bloqueadores colinergicos,sulfato de atropina,atropine sulfate,sulfato de atropina,atropina sulfato,sulfato atropina,atropina sulf.,atropina sulf,,2160310000,atropina sulfato am 1 mg/1 ml,atrovent, bromuro de ipratropio, spiriva, bromuro de tiotropio
,2160311000,atropina sulfato am 1 mg/1 ml,2160312000,atropina sulf. am 10 mg/10 ml,2160320000,atropina am 25 mg 10 ml,2160321000,atropina am 25 mg 10 ml,2160330000,atropina am 50 mg 10 ml,2160331000,atropina am 50 mg 10 ml,2170511000,atropina sulfato sol. oftalmica 1% fc 10 ml,2170512000,atropina sulfato sol. oftalmica 1% fc 10 ml</t>
  </si>
  <si>
    <t>Mesilato de benztropina</t>
  </si>
  <si>
    <t xml:space="preserve"> Se utiliza para ciertos problemas del movimiento causados por la enfermedad de Parkinson, ciertos medicamentos u otras causas.</t>
  </si>
  <si>
    <t>Medicamentos y Productos Farmacéuticos,Medicamentos para el sistema nervioso autónomo,Agentes bloqueadores colinérgicos,Mesilato de benztropina,agentes bloqueadores colinergicos,mesilato de benztropina,benztropine mesylate,mesilato de benztropina</t>
  </si>
  <si>
    <t>Clorhidrato de prociclidina</t>
  </si>
  <si>
    <t>Anticolinérgico prescrito para el tratamiento del parkinsonismo, para aliviar los trastornos extrapiramidales y para controlar la sialorrea, que son efectos secundarios de otras medicaciones.</t>
  </si>
  <si>
    <t>Medicamentos y Productos Farmacéuticos,Medicamentos para el sistema nervioso autónomo,Agentes bloqueadores colinérgicos,Hidrocloruro de prociclidina,agentes bloqueadores colinergicos,hidrocloruro de prociclidina,procyclidine hydrochloride,hidrocloruro de prociclidina</t>
  </si>
  <si>
    <t>Clorhidrato de trihexifenidilo</t>
  </si>
  <si>
    <t>El TRIHEXIFENIDILO se utiliza para la enfermedad de Parkinson o los problemas en los movimientos causados por ciertos medicamentos.</t>
  </si>
  <si>
    <t>Medicamentos y Productos Farmacéuticos,Medicamentos para el sistema nervioso autónomo,Agentes bloqueadores colinérgicos,Hidrocloruro de trihexifenidil,agentes bloqueadores colinergicos,hidrocloruro de trihexifenidil,trihexyphenidyl hydrochloride,hidrocloruro de trihexifenidil</t>
  </si>
  <si>
    <t>Clorhidrato de ciclopentolato</t>
  </si>
  <si>
    <t>El ciclopentolato hidrocloruro es un principio activo que se utiliza en forma de gotas oftálmicas para producir midriasis (dilatación de la pupila) o cicloplegia (parálisis de la acomodación)</t>
  </si>
  <si>
    <t>Medicamentos y Productos Farmacéuticos,Medicamentos para el sistema nervioso autónomo,Agentes bloqueadores colinérgicos,Clorhidrato de ciclopentolato,agentes bloqueadores colinergicos,clorhidrato de ciclopentolato,cyclopentolate hydrochloride,clorhidrato de ciclopentolato</t>
  </si>
  <si>
    <t>Tropicamida</t>
  </si>
  <si>
    <t>La tropicamida es un fármaco anticolinérgico que se utiliza en forma de gotas oftálmicas para producir midriasis (dilatación de la pupila) y cicloplegia.</t>
  </si>
  <si>
    <t>Medicamentos y Productos Farmacéuticos,Medicamentos para el sistema nervioso autónomo,Agentes bloqueadores colinérgicos,Tropicamida,agentes bloqueadores colinergicos,tropicamida,tropicamide,tropicamida</t>
  </si>
  <si>
    <t>Bromuro de clidinio</t>
  </si>
  <si>
    <t>El bromuro de clidinio es un agente antimuscarínico con una reconocida y eficaz acción espasmolítica y antisecretora a nivel del tubo digestivo.</t>
  </si>
  <si>
    <t>Medicamentos y Productos Farmacéuticos,Medicamentos para el sistema nervioso autónomo,Agentes bloqueadores colinérgicos,Bromuro de clidinio,agentes bloqueadores colinergicos,bromuro de clidinio,clidinium bromide,bromuro de clidinio</t>
  </si>
  <si>
    <t>Clorhidrato de diciclomina</t>
  </si>
  <si>
    <t>es un fármaco antimuscarínico y anticolinérgico utilizado como antiespasmódico en el tratamiento del síndrome del colon irritable. También se utiliza para el tratamiento de otras afecciones funcionales del tracto gastrointestinal en las que existe espasmo de la musculatura lisa, como la colitis mucosa, colon espástico y la constipación espástica. </t>
  </si>
  <si>
    <t>Medicamentos y Productos Farmacéuticos,Medicamentos para el sistema nervioso autónomo,Agentes bloqueadores colinérgicos,Clorhidrato de diciclomina,agentes bloqueadores colinergicos,clorhidrato de diciclomina,dicyclomine hydrochloride,clorhidrato de diciclomina</t>
  </si>
  <si>
    <t>Bromuro de propantelina</t>
  </si>
  <si>
    <t>La PROPANTELINA se usa en combinación con otros medicamentos en el tratamiento de la úlcera péptica.</t>
  </si>
  <si>
    <t>Medicamentos y Productos Farmacéuticos,Medicamentos para el sistema nervioso autónomo,Agentes bloqueadores colinérgicos,Bromuro de propantelina,agentes bloqueadores colinergicos,bromuro de propantelina,propantheline bromide,bromuro de propantelina</t>
  </si>
  <si>
    <t>Alcaloides de belladona</t>
  </si>
  <si>
    <t>Los alcaloides principales de la belladona son la atropina, la escopolaminay la hiosciamina, químicamente muy parecidos. La planta por entero es tóxica, pero es en la raíz y en el fruto donde se acumula más cantidad de alcaloides. La belladona tiene efecto narcótico, paraliza los músculos involuntarios, dilata la pupila y aumenta la frecuencia cardíaca.</t>
  </si>
  <si>
    <t>Medicamentos y Productos Farmacéuticos,Medicamentos para el sistema nervioso autónomo,Agentes bloqueadores colinérgicos,Alcaloides de la belladona,agentes bloqueadores colinergicos,alcaloides de la belladona,belladonna alkaloids,alcaloides de la belladona</t>
  </si>
  <si>
    <t>Glicopirrolato</t>
  </si>
  <si>
    <t>El glicopirrolato un agente sintético anticolinérgico de amonio cuaternario sintetizado en 1960 por Bernard V. Franko y Carl D. Lunsford. Posee el número CAS 596-51-0 y fue diseñado mientras se buscaba un fármaco que tuviera los efectos terapéuticos de la atropina pero que careciera de los efectos secundarios marcados de esta.</t>
  </si>
  <si>
    <t>Medicamentos y Productos Farmacéuticos,Medicamentos para el sistema nervioso autónomo,Agentes bloqueadores colinérgicos,Glicopirrolato,agentes bloqueadores colinergicos,glicopirrolato,glycopyrrolate,glicopirrolato</t>
  </si>
  <si>
    <t>Sulfato de hiosciamina</t>
  </si>
  <si>
    <t>La HIOSCIAMINA se utiliza para tratar problemas del estómago o la vejiga. Este medicamento también se utiliza para la rinitis, para reducir algunos problemas provocados por la enfermedad de Parkinson y para el tratamiento de la intoxicación con medicamentos normalmente usados para tratar la miastenia gravis.</t>
  </si>
  <si>
    <t>Medicamentos y Productos Farmacéuticos,Medicamentos para el sistema nervioso autónomo,Agentes bloqueadores colinérgicos,Sulfato de hiosciamina,agentes bloqueadores colinergicos,sulfato de hiosciamina,hyoscyamine sulfate,sulfato de hiosciamina</t>
  </si>
  <si>
    <t>Bromhidrato de escopolamina</t>
  </si>
  <si>
    <t>Antagonista colinérgico derivado de la belladona. La escopolamina es una sustancia que antagoniza de forma competitiva los receptores colinérgicos muscarínicos tanto en las células que tienen inervación colinérgica como en las que no la tienen pero que poseen dicho tipo de receptores.</t>
  </si>
  <si>
    <t>Medicamentos y Productos Farmacéuticos,Medicamentos para el sistema nervioso autónomo,Agentes bloqueadores colinérgicos,Bromhidrato de escopolamina,agentes bloqueadores colinergicos,bromhidrato de escopolamina,scopolamine hydrobromide,bromhidrato de escopolamina,2161911000,escopolamina n-butil bromuro am 20 mg,buscapina,2161910000,escopolamina n-butil bromuro am 20 mg</t>
  </si>
  <si>
    <t>Homatropina bromhidrato</t>
  </si>
  <si>
    <t>Ciclopléjico y midriático.</t>
  </si>
  <si>
    <t>Medicamentos y Productos Farmacéuticos,Medicamentos para el sistema nervioso autónomo,Agentes bloqueadores colinérgicos,Bromhidrato de homatropina,agentes bloqueadores colinergicos,bromhidrato de homatropina,homatropine hydrobromide,bromhidrato de homatropina</t>
  </si>
  <si>
    <t>Caramifeno</t>
  </si>
  <si>
    <t>Caramifeno es un fármaco anticolinérgico utilizado en el tratamiento de la enfermedad de Parkinson. En combinación con fenilpropanolamina se utiliza como descongestionante nasal supresor de la tos y para tratar los síntomas asociados con enfermedades respiratorias como el resfriado, alergias, fiebre del heno y la sinusitis.</t>
  </si>
  <si>
    <t>Medicamentos y Productos Farmacéuticos,Medicamentos para el sistema nervioso autónomo,Agentes bloqueadores colinérgicos,Caramifeno,agentes bloqueadores colinergicos,caramifeno,caramiphen,caramifeno</t>
  </si>
  <si>
    <t>Atropina</t>
  </si>
  <si>
    <t>La atropina es un fármaco anticolinérgico extraído de la belladona y otras plantas de la familia Solanaceae. Es un alcaloide, producto del metabolismo secundario de estas plantas y se ocupa como medicamento con una amplia variedad de efectos.</t>
  </si>
  <si>
    <t>Medicamentos y Productos Farmacéuticos,Medicamentos para el sistema nervioso autónomo,Agentes bloqueadores colinérgicos,Atropina,agentes bloqueadores colinergicos,atropina,atropine,atropina,atropina,atropina papaverina,atropina oftal,atropina oftalmologica,atropina oftalmica,,2160320000,atropina am 25 mg 10 ml,2160321000,atropina am 25 mg 10 ml,2160330000,atropina am 50 mg 10 ml,2160331000,atropina am 50 mg 10 ml,2170508000,atropina 0,33 sol. oftalmica fc 10 ml,2170510000,atropina 0,5% sol. oftalmica fc 10 ml,2170511000,atropina sulfato sol. oftalmica 1% fc 10 ml,2170512000,atropina sulfato sol. oftalmica 1% fc 10 ml</t>
  </si>
  <si>
    <t>Albuterol</t>
  </si>
  <si>
    <t>Albuterol se usa para prevenir y tratar síntomas como resoplo (silbido al respirar), respiración entrecortada y contractura toráxica, provocados por enfermedades pulmonares como el asma y la enfermedad pulmonar obstructiva crónica (COPD por su sigla en inglés; un grupo de enfermedades que afectan al pulmón y a las vías aéreas). Pertenece a una clase de medicamentos llamados broncodilatadores. Funciona al relajar y abrir los bronquios, permitiendo el paso normal de aire a los pulmones, facilitando la respiración.</t>
  </si>
  <si>
    <t xml:space="preserve">Medicamentos y Productos Farmacéuticos,Medicamentos para el sistema nervioso autónomo,Simpatomiméticos (adrenérgicos),Albuterol,simpatomimeticos (adrenergicos),albuterol,albuterol,albuterol,combivent, salbutamol + ipratropio, 
</t>
  </si>
  <si>
    <t>Tartrato de brimonidina</t>
  </si>
  <si>
    <t>La BRIMONIDINA; TIMOLOL es un tratamiento ocular para tratar la glaucoma de ángulo abierto y alta presión ocular.</t>
  </si>
  <si>
    <t>Medicamentos y Productos Farmacéuticos,Medicamentos para el sistema nervioso autónomo,Simpatomiméticos (adrenérgicos),Tartrato de brimonidina,simpatomimeticos (adrenergicos),tartrato de brimonidina,brimonidine tartrate,tartrato de brimonidina</t>
  </si>
  <si>
    <t>Epinefrina</t>
  </si>
  <si>
    <t>La adrenalina, también conocida como epinefrina por su Denominación Común Internacional (DCI), es una hormona y unneurotransmisor. Incrementa la frecuencia cardíaca, contrae los vasos sanguíneos, dilata los conductos de aire, y participa en larespuesta lucha o huida del sistema nervioso simpático. Químicamente, la adrenalina es una catecolamina, una monoaminaproducida sólo por las glándulas suprarrenales a partir de los aminoácidos fenilalanina y tirosina.</t>
  </si>
  <si>
    <t>Medicamentos y Productos Farmacéuticos,Medicamentos para el sistema nervioso autónomo,Simpatomiméticos (adrenérgicos),Epinefrina,simpatomimeticos (adrenergicos),epinefrina,epinephrine,epinefrina,2161890000,epinefrina clorhidratoam 1 mg/1 ml,2161891000,epinefrina clorhidrato am 1 mg/1 ml,2164006000,norepinefrina am 4mg/4 ml,2171634000,epinefrina racemica solucion p/nebulizar 2.25% fc 15 ml</t>
  </si>
  <si>
    <t>Borato de epinefrina</t>
  </si>
  <si>
    <t>Fármaco adrenérgico prescrito para el tratamiento del glaucoma primario de ángulo abierto.</t>
  </si>
  <si>
    <t>Medicamentos y Productos Farmacéuticos,Medicamentos para el sistema nervioso autónomo,Simpatomiméticos (adrenérgicos),Borato de epinefrina,simpatomimeticos (adrenergicos),borato de epinefrina,epinephrine borate,borato de epinefrina</t>
  </si>
  <si>
    <t>Clorhidrato de epinefrina</t>
  </si>
  <si>
    <t> El hidrocloruro de epinefrina es un agente alfa y beta adrenérgico con un efecto benéfico en los enfermos durante paro cardiaco. Este efecto se debe fundamentalmente a sus propiedades como agonista de receptores alfa-adrenérgicos.  La acción que se deriva del estímulo adrenérgico de la epinefrina es el incremento del flujo sanguíneo al miocardio y al cerebro durante la RCP. Estas acciones son similares a las que se inician como resultado de contracción o pérdida de volumen en las que la respuesta adrenérgica produce vasoconstricción periférica para preservar la perfusión de órganos vitales, particularmente al cerebro, corazón y hacia los pulmones.</t>
  </si>
  <si>
    <t>Medicamentos y Productos Farmacéuticos,Medicamentos para el sistema nervioso autónomo,Simpatomiméticos (adrenérgicos),Hidrocloruro de epinefrina,simpatomimeticos (adrenergicos),hidrocloruro de epinefrina,epinephrine hydrochloride,hidrocloruro de epinefrina</t>
  </si>
  <si>
    <t>Isoproterenol</t>
  </si>
  <si>
    <t>El isoproterenol o isoprenalina es un medicamento simpaticomiméticoque actúa a nivel de los receptores beta adrenérgicos. En medicina se usa para el tratamiento del asma relajando las vías aéreas y permitiendo un mayor flujo de aire. Se usa también contra la bronquitis y la enfisema.</t>
  </si>
  <si>
    <t>Medicamentos y Productos Farmacéuticos,Medicamentos para el sistema nervioso autónomo,Simpatomiméticos (adrenérgicos),Isoproterenol,simpatomimeticos (adrenergicos),isoproterenol,isoproterenol,isoproterenol,2162000000,isoproterenol am 1 mg,2162001000,isoproterenol am 1 mg</t>
  </si>
  <si>
    <t>Sulfato de isoproterenol</t>
  </si>
  <si>
    <t>El isoproterenol o isoprenalina es un medicamento simpaticomimético que actúa a nivel de los receptores beta adrenérgicos. En medicina se usa para el tratamiento del asma relajando las vías aéreas y permitiendo un mayor flujo de aire. Se usa también contra la bronquitis y la enfisema.</t>
  </si>
  <si>
    <t>Medicamentos y Productos Farmacéuticos,Medicamentos para el sistema nervioso autónomo,Simpatomiméticos (adrenérgicos),Sulfato de isoproterenol,simpatomimeticos (adrenergicos),sulfato de isoproterenol,isoproterenol sulfate,sulfato de isoproterenol</t>
  </si>
  <si>
    <t>Bitartrato de levarterenol</t>
  </si>
  <si>
    <t>Vasoconstrictor utilizado en la parada cardíaca y en determinados estados de hipotensión aguda.</t>
  </si>
  <si>
    <t>Medicamentos y Productos Farmacéuticos,Medicamentos para el sistema nervioso autónomo,Simpatomiméticos (adrenérgicos),Bitartrato de levarterenol,simpatomimeticos (adrenergicos),bitartrato de levarterenol,levarterenol bitartrate,bitartrato de levarterenol</t>
  </si>
  <si>
    <t>Fenilpropanolamina clorhidrato</t>
  </si>
  <si>
    <t xml:space="preserve"> Es un fármaco de la familia de las feniletilaminas. Se utiliza, en dosis bajas, como descongestivo en medicamentos antigripales. También se empleaba, en dosis altas, como supresor del apetito en tratamientos de la obesidad y de adelgazamiento. Estas dosis tan elevadas son peligrosas pudiendo provocar hemorragias cerebrales, exclusivamente cuando se usa a dosis altas como anorexígeno2 3 4 5 Generalmente se emplea como descongestivo o como supresor del apetito.</t>
  </si>
  <si>
    <t>Medicamentos y Productos Farmacéuticos,Medicamentos para el sistema nervioso autónomo,Simpatomiméticos (adrenérgicos),Hidrocloruro de fenilpropanolamina,simpatomimeticos (adrenergicos),hidrocloruro de fenilpropanolamina,phenylpropanolamine hydrochloride,hidrocloruro de fenilpropanolamina</t>
  </si>
  <si>
    <t>Clorhidrato de fenilefrina</t>
  </si>
  <si>
    <t xml:space="preserve">Usado principalmente como descongestivo y como un agente para dilatar la pupila e incrementar la presión arterial. </t>
  </si>
  <si>
    <t>Medicamentos y Productos Farmacéuticos,Medicamentos para el sistema nervioso autónomo,Simpatomiméticos (adrenérgicos),Clorhidrato de fenilefrina,simpatomimeticos (adrenergicos),clorhidrato de fenilefrina,phenylephrine hydrochloride,clorhidrato de fenilefrina,fenilefrina,fenilefrina solucion,fenilefrina sol,fenilefrina oftalmologica,fenilefrina oftalmica,,2161652000,fenilefrina 1% am 10 ml,rinolergan, descontetionantenasal 
,2171650000,fenilefrina 2,5% fc gotario 5 ml sol. oft.,2161651000,fenilefrina 1% am 10 ml,2161650000,fenilefrina 1% am 10 ml</t>
  </si>
  <si>
    <t>Sulfato de terbutalina</t>
  </si>
  <si>
    <t>La terbutalina es un fármaco del grupo de los agonistas de los receptores adrenérgicos β2 con acciones broncodilatadoras, por lo que se indica en medicina en el tratamiento a corto plazo del asma, y de obstrucciones pulmonares como el enfisema y la bronquitis crónica, así como un tocolítico con el fin de retardar un posible nacimiento prematuro1 o la resucitación fetal intraparto</t>
  </si>
  <si>
    <t>Medicamentos y Productos Farmacéuticos,Medicamentos para el sistema nervioso autónomo,Simpatomiméticos (adrenérgicos),Sulfato de terbutalina,simpatomimeticos (adrenergicos),sulfato de terbutalina,terbutaline sulfate,sulfato de terbutalina</t>
  </si>
  <si>
    <t>Clorhidrato de arbutamina</t>
  </si>
  <si>
    <t>Los agentes que tienen un efecto de refuerzo sobre el corazón, o que puede aumentar el gasto cardíaco. Pueden ser glucósidos cardíacos; SIMPATICOMIMÉTICOS, u otras drogas. Se utilizan después de infarto de miocardio, cirugía cardíaca, en estado de shock, o en la insuficiencia cardíaca congestiva (insuficiencia cardíaca</t>
  </si>
  <si>
    <t>Medicamentos y Productos Farmacéuticos,Medicamentos para el sistema nervioso autónomo,Simpatomiméticos (adrenérgicos),Clorhidrato de arbutamina,simpatomimeticos (adrenergicos),clorhidrato de arbutamina,arbutamine hydrochloride,clorhidrato de arbutamina</t>
  </si>
  <si>
    <t>Clorhidrato de cinamedrina</t>
  </si>
  <si>
    <t>Antiespasmódico, relajante de la musculatura lisa. Asociada con ácido acetilsalicílico y cafeína proporciona alivio del malestar que acompaña a los estados premenstruales y menstruales. Tensión premenstrual. Dismenorrea</t>
  </si>
  <si>
    <t>Medicamentos y Productos Farmacéuticos,Medicamentos para el sistema nervioso autónomo,Simpatomiméticos (adrenérgicos),Clorhidrato de cinamedrina,simpatomimeticos (adrenergicos),clorhidrato de cinamedrina,cinnamedrine hydrochloride,clorhidrato de cinamedrina</t>
  </si>
  <si>
    <t>Sulfato de d-anfetamina</t>
  </si>
  <si>
    <t xml:space="preserve"> es un agente adrenérgico sintético, potente estimulante del sistema nervioso central. La dexanfetamina (dextro-anfetamina), surge de la separación del compuesto racémico (d, l-anfetamina) en sus dos configuraciones ópticas posibles, y la extracción de aquella que corresponda isómero óptico dextrógiro.</t>
  </si>
  <si>
    <t>Medicamentos y Productos Farmacéuticos,Medicamentos para el sistema nervioso autónomo,Simpatomiméticos (adrenérgicos),Sulfato de d-anfetamina,simpatomimeticos (adrenergicos),sulfato de d-anfetamina,d amphetamine sulfate,sulfato de d-anfetamina</t>
  </si>
  <si>
    <t>Sulfato de efedrina</t>
  </si>
  <si>
    <t xml:space="preserve">La inyección de EFEDRINA se utiliza para el tratamiento de la presión sanguínea baja en pacientes que han recibido ciertos tipos de anestesia, se sometieron a un tipo específico de cirugía o recibieron una sobredosis de un medicamento que puede reducir la presión sanguínea. A veces se utiliza para tratar los síntomas de asma, bronquitis crónica, enfisema u otras enfermedades pulmonares.
</t>
  </si>
  <si>
    <t>Medicamentos y Productos Farmacéuticos,Medicamentos para el sistema nervioso autónomo,Simpatomiméticos (adrenérgicos),Sulfato de efedrina,simpatomimeticos (adrenergicos),sulfato de efedrina,ephedrine sulfate,sulfato de efedrina,efedrina,efedrina sulfato,efedrina sulfato ampolla,,2161391000,efedrina sulfato 6% am 1 ml,2161392000,efedrina sulfato 6% am 1 ml</t>
  </si>
  <si>
    <t>Clorhidrato de isoproterenol</t>
  </si>
  <si>
    <t>El isoproterenol o isoprenalina es un medicamento simpaticomimético que actúa a nivel de los receptores beta adrenérgicos.</t>
  </si>
  <si>
    <t>Medicamentos y Productos Farmacéuticos,Medicamentos para el sistema nervioso autónomo,Simpatomiméticos (adrenérgicos),Clorhidrato de isoproterenol,simpatomimeticos (adrenergicos),clorhidrato de isoproterenol,isoproterenol hydrochloride,clorhidrato de isoproterenol</t>
  </si>
  <si>
    <t>Sulfato de mefentermina</t>
  </si>
  <si>
    <t>Un agente simpaticomimético con efectos principalmente indirectos sobre los receptores adrenérgicos. Se ha utilizado para mantener la presión sanguínea en estado de hipotnesión, por ejemplo después de la anestesia espinal. Aunque los efectos estimulantes centrales de la mefentermina son mucho menores que los de la anfetamina, su uso puede llevar a una dependencia de tipo anfetamina.</t>
  </si>
  <si>
    <t>Medicamentos y Productos Farmacéuticos,Medicamentos para el sistema nervioso autónomo,Simpatomiméticos (adrenérgicos),Sulfato de mefentermina,simpatomimeticos (adrenergicos),sulfato de mefentermina,mephentermine sulfate,sulfato de mefentermina</t>
  </si>
  <si>
    <t>Bitartrato de metaraminol</t>
  </si>
  <si>
    <t>Vasoconstrictor adrenérgico prescrito para el tratamiento de la hipotensión y del shock.</t>
  </si>
  <si>
    <t>Medicamentos y Productos Farmacéuticos,Medicamentos para el sistema nervioso autónomo,Simpatomiméticos (adrenérgicos),Bitartrato de metaraminol,simpatomimeticos (adrenergicos),bitartrato de metaraminol,metaraminol bitartrate,bitartrato de metaraminol</t>
  </si>
  <si>
    <t>Pseudoefedrina</t>
  </si>
  <si>
    <t>La pseudoefedrina (también conocida como seudoefedrina o d-efedrina) es un agente farmacológico con acción agonistaadrenérgica, utilizado en medicina por sus propiedades como descongestivo sistémico; frecuentemente indicado para tratar la congestión nasal, de senos y de la trompa de Eustaquio.</t>
  </si>
  <si>
    <t>Medicamentos y Productos Farmacéuticos,Medicamentos para el sistema nervioso autónomo,Simpatomiméticos (adrenérgicos),Pseudoefedrina,simpatomimeticos (adrenergicos),pseudoefedrina,pseudoephedrine,pseudoefedrina,pseudoefedrina,seudoefedrina,,descongestionante</t>
  </si>
  <si>
    <t>Xinafoato de salmeterol</t>
  </si>
  <si>
    <t>El SALMETEROL es un broncodilatador de acción lenta. Ayuda a abrir las vías aéreas a los pulmones y le permite respirar más fácilmente. Este medicamento se para usar a largo plazo para tratar el asma y para prevenir el broncoespasmo en los pacientes que ya están tomando esteroideos orales o inhalados.</t>
  </si>
  <si>
    <t>Medicamentos y Productos Farmacéuticos,Medicamentos para el sistema nervioso autónomo,Simpatomiméticos (adrenérgicos),Xinafoato de salmeterol,simpatomimeticos (adrenergicos),xinafoato de salmeterol,salmeterol xinafoate,xinafoato de salmeterol,serevent inh. 25 mcg x 60 dosis,seretide diskus 100mcg/50mcg x 60 dosis,seretide diskus 250mcg/50mcg x 60 dosis,seretide diskus 500mcg/50mcg x 60 dosis,seretide aerosol 50mcg/25mcg x 120 dosis,seretide aerosol 125mcg/25mcg x 120 dosis,seretide aerosol 250mcg/25mcg x 120 dosis</t>
  </si>
  <si>
    <t>Clorhidrato de midodrina</t>
  </si>
  <si>
    <t>La MIDODRINA se utiliza para el tratamiento de la baja presión sanguínea en pacientes que tienen síntomas, tales como mareos al ponerse de pie despues de estar sentados.</t>
  </si>
  <si>
    <t>Medicamentos y Productos Farmacéuticos,Medicamentos para el sistema nervioso autónomo,Simpatomiméticos (adrenérgicos),Clorhidrato de midodrina,simpatomimeticos (adrenergicos),clorhidrato de midodrina,midodrine hydrochloride,clorhidrato de midodrina</t>
  </si>
  <si>
    <t>Clorhidrato de levalbuterol</t>
  </si>
  <si>
    <t>El LEVALBUTEROL es un broncodilatador. Ayuda a abrir las vías aéreas a los pulmones y facilita la respiración. Este medicamento es utilizado para tratar y prevenir el broncoespasmo.</t>
  </si>
  <si>
    <t>Medicamentos y Productos Farmacéuticos,Medicamentos para el sistema nervioso autónomo,Simpatomiméticos (adrenérgicos),Clorhidrato de levalbuterol,simpatomimeticos (adrenergicos),clorhidrato de levalbuterol,levalbuterol hydrochloride,clorhidrato de levalbuterol</t>
  </si>
  <si>
    <t>Clorhidrato de tetrahidrozolina</t>
  </si>
  <si>
    <t>La oftálmico tetrahidrozolina se usa para aliviar la irritación menor en los ojos y el enrojecimiento provocados por el resfrío, polen y el agua de las piscinas.</t>
  </si>
  <si>
    <t>Medicamentos y Productos Farmacéuticos,Medicamentos para el sistema nervioso autónomo,Simpatomiméticos (adrenérgicos),Clorhidrato de tetrahidrozolina,simpatomimeticos (adrenergicos),clorhidrato de tetrahidrozolina,tetrahydrozoline hydrochloride,clorhidrato de tetrahidrozolina</t>
  </si>
  <si>
    <t>Clorhidrato de nafazolina</t>
  </si>
  <si>
    <t xml:space="preserve"> Indicado para el alivio temporal del enrojecimiento ocular, asociado con irritaciones menores del ojo como alergias causadas por polen, resfriados, rayos solares, polvo, smog, viento, aguas cloradas, agentes químicos débiles, exposición a luz intensa, uso de lentes de contacto y cualquier otra condición que ocasione irritación ocular leve.</t>
  </si>
  <si>
    <t>Medicamentos y Productos Farmacéuticos,Medicamentos para el sistema nervioso autónomo,Simpatomiméticos (adrenérgicos),Clorhidrato de nafazolina,simpatomimeticos (adrenergicos),clorhidrato de nafazolina,naphazoline hydrochloride,clorhidrato de nafazolina</t>
  </si>
  <si>
    <t>Dipivefrina</t>
  </si>
  <si>
    <t>La dipivefrina es un medicamento que se utiliza para el tratamiento de la hipertensión ocular y el glaucoma de ángulo abierto. Se emplea en forma de gotas oftálmicas que se aplican directamente sobre la conjuntiva del ojo. Es un agente simpaticomimético que esta emparentado con otros fármacos que poseen su misma indicación, como laapraclonidina y la brimonidina.</t>
  </si>
  <si>
    <t>Medicamentos y Productos Farmacéuticos,Medicamentos para el sistema nervioso autónomo,Simpatomiméticos (adrenérgicos),Dipivefrina,simpatomimeticos (adrenergicos),dipivefrina,dipivefrin,dipivefrina</t>
  </si>
  <si>
    <t>Fenilpropanolamina</t>
  </si>
  <si>
    <t>La fenilpropanolamina (en ocasiones abreviada como FPA) es un fármaco de la familia de las feniletilaminas. Se utiliza, en dosis bajas, como descongestivo en medicamentos antigripales. Tambien se empleaba, en dosis altas, como supresor del apetito en tratamientos de la obesidad y de adelgazamiento.</t>
  </si>
  <si>
    <t>Medicamentos y Productos Farmacéuticos,Medicamentos para el sistema nervioso autónomo,Simpatomiméticos (adrenérgicos),Fenilpropanolamina,simpatomimeticos (adrenergicos),fenilpropanolamina,phenylpropanolamine,fenilpropanolamina</t>
  </si>
  <si>
    <t>Norepinefrina bitartrato</t>
  </si>
  <si>
    <t>Acción vasoconstrictora de vasos de resistencia y capacitancia, estimulante del miocardio.</t>
  </si>
  <si>
    <t>Medicamentos y Productos Farmacéuticos,Medicamentos para el sistema nervioso autónomo,Simpatomiméticos (adrenérgicos),Bitartrato de norepinefrina,simpatomimeticos (adrenergicos),bitartrato de norepinefrina,norepinephrine bitartrate,bitartrato de norepinefrina,levoped</t>
  </si>
  <si>
    <t>Bromhidrato hidroxianfetamina</t>
  </si>
  <si>
    <t>Adrenérgico y midriático prescrito para dilatar la pupila en la exploración oftalmoscópica y como una ayuda diagnóstica en el síndrome de Horner.</t>
  </si>
  <si>
    <t>Medicamentos y Productos Farmacéuticos,Medicamentos para el sistema nervioso autónomo,Simpatomiméticos (adrenérgicos),Bromhidrato de hidroxianfetamina,simpatomimeticos (adrenergicos),bromhidrato de hidroxianfetamina,hydroxyamphetamine hydrobromide,bromhidrato de hidroxianfetamina</t>
  </si>
  <si>
    <t>Clorhidrato de metanfetamina</t>
  </si>
  <si>
    <t>La metanfetamina (desoxiefedrina) es un potente psicoestimulante. Es un agente agonista adrenérgico sintético, estructuralmente relacionado con el alcaloide efedrina y con la hormona adrenalina.</t>
  </si>
  <si>
    <t>Medicamentos y Productos Farmacéuticos,Medicamentos para el sistema nervioso autónomo,Simpatomiméticos (adrenérgicos),Clorhidrato de metanfetamina,simpatomimeticos (adrenergicos),clorhidrato de metanfetamina,methamphetamine hydrochloride,clorhidrato de metanfetamina</t>
  </si>
  <si>
    <t>Epinefrina bitartrato</t>
  </si>
  <si>
    <t>Bloquea la propagación del impulso nervioso impidiendo la entrada de iones de Na&lt;exp&gt;+&lt;exp&gt; a través de la membrana nerviosa.</t>
  </si>
  <si>
    <t>Medicamentos y Productos Farmacéuticos,Medicamentos para el sistema nervioso autónomo,Simpatomiméticos (adrenérgicos),Bitartrato de epinefrina,simpatomimeticos (adrenergicos),bitartrato de epinefrina,epinephrine bitartrate,bitartrato de epinefrina</t>
  </si>
  <si>
    <t>Sulfato de metaproterenol</t>
  </si>
  <si>
    <t xml:space="preserve">El METAPROTERENOL es un broncodilatador. Ayuda a abrir las vías aéreas en los pulmones y le permite respirar más fácilmente. Este medicamento es utilizado para tratar y prevenir el broncoespasmo.
</t>
  </si>
  <si>
    <t>Medicamentos y Productos Farmacéuticos,Medicamentos para el sistema nervioso autónomo,Simpatomiméticos (adrenérgicos),Sulfato de metaproterenol,simpatomimeticos (adrenergicos),sulfato de metaproterenol,metaproterenol sulfate,sulfato de metaproterenol</t>
  </si>
  <si>
    <t>Clorhidrato de dobutamina</t>
  </si>
  <si>
    <t>La dobutamina se usa para ayudar al corazón a bombear en forma más efectiva para fortalecer el músculo cardíaco. La dobutamina también mejora el flujo sanguíneo y alivia los síntomas de la insuficiencia cardíaca.</t>
  </si>
  <si>
    <t>Medicamentos y Productos Farmacéuticos,Medicamentos para el sistema nervioso autónomo,Simpatomiméticos (adrenérgicos),Clorhidrato de dobutamina,simpatomimeticos (adrenergicos),clorhidrato de dobutamina,dobutamine hydrochloride,clorhidrato de dobutamina,dobutamida,dobutamina,dobutamina clorhidrato,,2161285000,dobutamina clorhidrato am 250 mg/5 ml,2161286000,dobutamina clorhidrato am 250 mg/5ml,2161287000,dobutamina clorhidrato am 250 mg/5ml,2161284000,dobutamina clorhidrato am 250 mg/5ml</t>
  </si>
  <si>
    <t>Clorhidrato de dipivefrina</t>
  </si>
  <si>
    <t>La DIPIVEFRINA se utiliza en los ojos para tratar alta presión ocular y glaucoma de ángulo abierto.</t>
  </si>
  <si>
    <t>Medicamentos y Productos Farmacéuticos,Medicamentos para el sistema nervioso autónomo,Simpatomiméticos (adrenérgicos),Clorhidrato de dipivefrina,simpatomimeticos (adrenergicos),clorhidrato de dipivefrina,dipivefrin hydrochloride,clorhidrato de dipivefrina</t>
  </si>
  <si>
    <t>Sulfato de albuterol</t>
  </si>
  <si>
    <t>El ALBUTEROL es un broncodilatador. Ayuda a abrir las vías aéreas a los pulmones y facilita la respiración. Este medicamento se utiliza para tratar y prevenir el broncoespasmo.</t>
  </si>
  <si>
    <t xml:space="preserve">Medicamentos y Productos Farmacéuticos,Medicamentos para el sistema nervioso autónomo,Simpatomiméticos (adrenérgicos),Sulfato de albuterol,simpatomimeticos (adrenergicos),sulfato de albuterol,albuterol sulfate,sulfato de albuterol,combivent, berodual, clorhidrato fenoterol
</t>
  </si>
  <si>
    <t>Aspartato de anfetamina</t>
  </si>
  <si>
    <t>La anfetamina es un agente adrenérgico sintético, potente estimulante del sistema nervioso central. La dexanfetamina (dextro-anfetamina), surge de la separación del compuesto racémico (d, l-anfetamina) en sus dos configuraciones ópticas posibles, y la extracción de aquella que corresponda isómero óptico dextrógiro.</t>
  </si>
  <si>
    <t>Medicamentos y Productos Farmacéuticos,Medicamentos para el sistema nervioso autónomo,Simpatomiméticos (adrenérgicos),Aspartato de anfetamina,simpatomimeticos (adrenergicos),aspartato de anfetamina,amphetamine aspartate,aspartato de anfetamina</t>
  </si>
  <si>
    <t>Mesilato de isoetarina</t>
  </si>
  <si>
    <t>Broncodilatador betaadrenérgico, utilizado en el tratamiento del asma bronquial, la bronquitis y el enfisema.</t>
  </si>
  <si>
    <t>Medicamentos y Productos Farmacéuticos,Medicamentos para el sistema nervioso autónomo,Simpatomiméticos (adrenérgicos),Mesilato de isoetarina,simpatomimeticos (adrenergicos),mesilato de isoetarina,isoetharine mesylate,mesilato de isoetarina</t>
  </si>
  <si>
    <t>Clorhidrato de dopamina</t>
  </si>
  <si>
    <t>El clorhidrato de DOPAMINA está indicado para la corrección de dese­quilibrios hemodinámicos que se presentan en el síndrome de choque debido a infarto del miocardio, trauma, septicemia endotóxica, cirugía de corazón abierto, insuficiencia renal y descompensación cardiaca crónica, así como en la insuficiencia congestiva.</t>
  </si>
  <si>
    <t>Medicamentos y Productos Farmacéuticos,Medicamentos para el sistema nervioso autónomo,Simpatomiméticos (adrenérgicos),Clorhidrato de dopamina,simpatomimeticos (adrenergicos),clorhidrato de dopamina,dopamine hydrochloride,clorhidrato de dopamina,dopamina,dopamina ampolla,,2161501000,dopamina am 200 mg/5 ml,dopamina abbott,2161502000,dopamina am 200 mg/5 ml,2161500000,dopamina am 200 mg/5 ml</t>
  </si>
  <si>
    <t>Fumarato de formoterol</t>
  </si>
  <si>
    <t>El FORMOTEROL es un broncodilatador de acción lenta. Ayuda a abrir las vías aéreas a los pulmones. Este medicamento se utiliza para tratar la EPOC y para prevenir el broncoespasmo inducido por ejercicio. Este medicamento se utiliza también para tratar el asma en los pacientes que ya están tomando otros medicamentos para controlar el asma. Este medicamento no se debe utilizar solo para el asma. NO se debe utilizar para un ataque agudo de asma. NO se debe utilizar para un ataque de EPOC</t>
  </si>
  <si>
    <t>Medicamentos y Productos Farmacéuticos,Medicamentos para el sistema nervioso autónomo,Simpatomiméticos (adrenérgicos),Fumarato de formoterol,simpatomimeticos (adrenergicos),fumarato de formoterol,formoterol fumarate,fumarato de formoterol,2142913000,fenoterol cm 5 mg,2162041000,fenoterol bromhidrato am 0.5 mg/10 ml,2162042000,fenoterol bromhidrato am 0.5 mg/10 ml,2171050000,fenoterol/ipratropium 0,5/0,25 mg/ml sol. p/nebul. fc 20 ml,2171060000,fenoterol/ipratropio do 0,05/0,02 mg inhalador fc 300 do,2171680000,fenoterol/ipratropium inhalador do 0,05/0,02 mg fc 300 do</t>
  </si>
  <si>
    <t>Clorhidrato de metoxamina</t>
  </si>
  <si>
    <t>Adrenérgico que actúa como vasoconstrictor, prescrito para su uso durante la anestesia para mantener la presión arterial y para el tratamiento de lataquicardia paroxística supraventricular.</t>
  </si>
  <si>
    <t>Medicamentos y Productos Farmacéuticos,Medicamentos para el sistema nervioso autónomo,Simpatomiméticos (adrenérgicos),Clorhidrato de metoxamina,simpatomimeticos (adrenergicos),clorhidrato de metoxamina,methoxamine hydrochloride,clorhidrato de metoxamina</t>
  </si>
  <si>
    <t>Clorhidrato de isoetarina</t>
  </si>
  <si>
    <t>Medicamentos y Productos Farmacéuticos,Medicamentos para el sistema nervioso autónomo,Simpatomiméticos (adrenérgicos),Clorhidrato de isoetarina,simpatomimeticos (adrenergicos),clorhidrato de isoetarina,isoetharine hydrochloride,clorhidrato de isoetarina</t>
  </si>
  <si>
    <t>Efedrina</t>
  </si>
  <si>
    <t>La efedrina es una amina simpaticomimética de origen vegetal, principio activo aislado originalmente de Ephedra distachya, conocida en extremo oriente como Ma huang, hierba ampliamente utilizada en la medicina tradicional china. Este alcaloidetambién puede encontrarse en menor concentración en la planta Sida cordifolia y en la Ephedra funerea, que es conocida como "té mormón" en Estados Unidos y tradicionalmente consumida por aborigenes norteamericanos y los mormones del sudeste de Utah.</t>
  </si>
  <si>
    <t>Medicamentos y Productos Farmacéuticos,Medicamentos para el sistema nervioso autónomo,Simpatomiméticos (adrenérgicos),Efedrina,simpatomimeticos (adrenergicos),efedrina,ephedrine,efedrina,efedrina,efedrina ampolla,</t>
  </si>
  <si>
    <t>Fenilefrina</t>
  </si>
  <si>
    <t>La fenilefrina o Neo-Sinefrina es un agonista α-1 selectivo (es decir estimula de manera selectiva los receptores α-1) usado principalmente como descongestivo y como un agente para dilatar la pupila e incrementar la presión arterial. La fenilefrina ha sido recientemente usado en el mercado como sustituto de la pseudoefedrina, aunque se ha sugerido que la fenilefrina tomada por vía oral no es más eficaz en sus acciones como descongestionante que un placebo.</t>
  </si>
  <si>
    <t>Medicamentos y Productos Farmacéuticos,Medicamentos para el sistema nervioso autónomo,Simpatomiméticos (adrenérgicos),Fenilefedrina,simpatomimeticos (adrenergicos),fenilefedrina,phenylephrine,fenilefedrina</t>
  </si>
  <si>
    <t>Clorhidrato de pseudoefedrina</t>
  </si>
  <si>
    <t xml:space="preserve"> Es un agente farmacológico con acción agonista adrenérgica, utilizado en medicina por sus propiedades como descongestivo sistémico; frecuentemente indicado para tratar la congestión nasal, de senos y de la trompa de Eustaquio.</t>
  </si>
  <si>
    <t>Medicamentos y Productos Farmacéuticos,Medicamentos para el sistema nervioso autónomo,Simpatomiméticos (adrenérgicos),Hidrocloruro de seudoefedrina,simpatomimeticos (adrenergicos),hidrocloruro de seudoefedrina,pseudoephedrine hydrochloride,hidrocloruro de seudoefedrina</t>
  </si>
  <si>
    <t>Hidrocloruro de efedrina</t>
  </si>
  <si>
    <t>La efedrina es una amina simpaticomimética de origen vegetal, principio activo aislado originalmente de Ephedra distachya, conocida en extremo oriente como Ma huang, hierba ampliamente utilizada en la medicina tradicional china.</t>
  </si>
  <si>
    <t>Medicamentos y Productos Farmacéuticos,Medicamentos para el sistema nervioso autónomo,Simpatomiméticos (adrenérgicos),Clorhidrato de efedrina,simpatomimeticos (adrenergicos),clorhidrato de efedrina,ephedrine hydrochloride,clorhidrato de efedrina</t>
  </si>
  <si>
    <t>Tanato de pseudoefedrina</t>
  </si>
  <si>
    <t xml:space="preserve"> Es una combinación de un antihistamínico, antitusivo y descongestionante. Se utiliza para tratar los síntomas de la sinusitis, resfriado o alergias. Este medicamento no curará una infección.</t>
  </si>
  <si>
    <t>Medicamentos y Productos Farmacéuticos,Medicamentos para el sistema nervioso autónomo,Simpatomiméticos (adrenérgicos),Tanato de pseudoefedrina,simpatomimeticos (adrenergicos),tanato de pseudoefedrina,pseudoephedrine tannate,tanato de pseudoefedrina</t>
  </si>
  <si>
    <t>Sulfato de pseudoefedrina</t>
  </si>
  <si>
    <t>Medicamentos y Productos Farmacéuticos,Medicamentos para el sistema nervioso autónomo,Simpatomiméticos (adrenérgicos),Sulfato de pseudoefedrina,simpatomimeticos (adrenergicos),sulfato de pseudoefedrina,pseudoephedrine sulfate,sulfato de pseudoefedrina</t>
  </si>
  <si>
    <t>Hidrocloruro de racepinephrine</t>
  </si>
  <si>
    <t>Es una mezcla racémica de los clorhidratos de los enantiomorfos de epinephrine.It contiene no menos de 97.0percent y no más de 102.0percent de C 9 H 13 NO 3 · HCl, calculado sobre la sustancia anhidra.</t>
  </si>
  <si>
    <t>Medicamentos y Productos Farmacéuticos,Medicamentos para el sistema nervioso autónomo,Simpatomiméticos (adrenérgicos),Clorhidrato de racepinefrina,simpatomimeticos (adrenergicos),clorhidrato de racepinefrina,racepinephrine hydrochloride,clorhidrato de racepinefrina</t>
  </si>
  <si>
    <t>Nafazolina</t>
  </si>
  <si>
    <t>La nafazolina es un derivado de imidazol, con acción alfadrenomimética. Actúa sobre los receptores a-adrenérgicos de la mucosa nasal produciendo vasoconstricción de los vasos capilares, dando como resultado una reducción del flujo sanguíneo y la congestión de la mucosa. Así se mejora el paso del aire y el drenaje de los senos paranasales. Su inicio de acción es de 5 a 10 minutos y su duración es de 2 a 6 horas. Esta droga puede absorberse sistemáticamente, sin embargo, su mecanismo de absorción y excreción no se ha definido a la fecha.</t>
  </si>
  <si>
    <t>Medicamentos y Productos Farmacéuticos,Medicamentos para el sistema nervioso autónomo,Simpatomiméticos (adrenérgicos),Nafazolina,simpatomimeticos (adrenergicos),nafazolina,naphazoline,nafazolina</t>
  </si>
  <si>
    <t>Dextroanfetamina</t>
  </si>
  <si>
    <t>La dextroanfetamina es una droga psicoestimulante. Es una amina simpaticomimética no catecolamina que es elestereoisómero dextrógiro de la molécula de anfetamina. La molécula de anfetamina tiene otro estereoisómero: la levoanfetamina. </t>
  </si>
  <si>
    <t>Medicamentos y Productos Farmacéuticos,Medicamentos para el sistema nervioso autónomo,Simpatomiméticos (adrenérgicos),Destroanfetamina,simpatomimeticos (adrenergicos),destroanfetamina,destroamphetamine,destroanfetamina</t>
  </si>
  <si>
    <t>Atenolol</t>
  </si>
  <si>
    <t>El Atenolol es un fármaco del grupo de los beta bloqueantes, una clase de drogas usadas primariamente en enfermedad cardiovasculares. Introducida en 1976, el atenolol se desarrolló como reemplazo de propranolol en el tratamiento de lahipertensión.</t>
  </si>
  <si>
    <t>Medicamentos y Productos Farmacéuticos,Medicamentos para el sistema nervioso autónomo,Agentes bloqueadores adrenérgicos,Atenolol,agentes bloqueadores adrenergicos,atenolol,atenolol,atenolol,2140476000,atenolol cm 100 mg,labotensil, catapresan, clonidina
,2140472000,atenolol cm 50 mg,2140466000,atenolol cm 50 mg,2140467000,atenolol cm 50 mg,2140468000,atenolol cm 50 mg,2140471000,atenolol cm 100 mg,2140469000,atenolol cm 100 mg</t>
  </si>
  <si>
    <t>Hidrocloruro de esmolol</t>
  </si>
  <si>
    <t xml:space="preserve"> Está indicado en el tratamiento a corto plazo de taquicardias supraventriculares, principalmente fibrilación auricular, aleteo auricular y taquicardia sinusal, y siempre que se considere necesario utilizar un beta-bloqueador de muy corta duración de acción.</t>
  </si>
  <si>
    <t>Medicamentos y Productos Farmacéuticos,Medicamentos para el sistema nervioso autónomo,Agentes bloqueadores adrenérgicos,Hidrocloruro de esmolol,agentes bloqueadores adrenergicos,hidrocloruro de esmolol,esmolol hydrochloride,hidrocloruro de esmolol</t>
  </si>
  <si>
    <t>Nadolol</t>
  </si>
  <si>
    <t>Nadolol es el nombre genérico de un medicamento que actúa como antagonista de acción prolongada de los receptores beta-adrenérgicos y es uno de los beta bloqueantes que tiene afinidad tanto por receptores beta-1 como beta-2.1 El nadolol no posee actividad simpaticomimético intrínseco ni es capaz de causar estabilización de membrana. Una de las características distintivas del nadolol es que tiene una vida media relativamente extensa.</t>
  </si>
  <si>
    <t>Medicamentos y Productos Farmacéuticos,Medicamentos para el sistema nervioso autónomo,Agentes bloqueadores adrenérgicos,Nadolol,agentes bloqueadores adrenergicos,nadolol,nadolol,nadolol</t>
  </si>
  <si>
    <t>Pindolol</t>
  </si>
  <si>
    <t>Pindolol es el nombre de un medicamento beta bloqueante no selectivo, es decir, bloquea la acción de la epinefrina tanto enreceptores adrenérgicos β1 y receptores adrenérgicos β2. El pindolol tiene actividad simpaticomimética intrínseca aunque tiene una moderada actividad estabilizadora de membranas.</t>
  </si>
  <si>
    <t>Medicamentos y Productos Farmacéuticos,Medicamentos para el sistema nervioso autónomo,Agentes bloqueadores adrenérgicos,Pindolol,agentes bloqueadores adrenergicos,pindolol,pindolol,pindolol</t>
  </si>
  <si>
    <t>Maleato de timolol</t>
  </si>
  <si>
    <t xml:space="preserve">El TIMOLOL es un tratamiento ocular para tratar alta presión ocular y glaucoma de ángulo abierto.
</t>
  </si>
  <si>
    <t>Medicamentos y Productos Farmacéuticos,Medicamentos para el sistema nervioso autónomo,Agentes bloqueadores adrenérgicos,Maleato de timolol,agentes bloqueadores adrenergicos,maleato de timolol,timolol maleate,maleato de timolol</t>
  </si>
  <si>
    <t>Mesilato de fentolamina</t>
  </si>
  <si>
    <t>La fentolamina es un medicamento con propiedades alfa-anti-adrenérgicas no-selectivas. Su principal acción es la vasodilatación. La aplicación clínica principal es en el control de hipertensión de emergencia, especialmente por razón del feocromocitoma. Tiene también aplicación en la hipertensión arterial inducida por cocaína cuando se tiende a evitar el uso de beta bloqueantes y cuando los bloqueadores de canales de calcio no son efectivos</t>
  </si>
  <si>
    <t>Medicamentos y Productos Farmacéuticos,Medicamentos para el sistema nervioso autónomo,Agentes bloqueadores adrenérgicos,Mesilato de fentolamina,agentes bloqueadores adrenergicos,mesilato de fentolamina,phentolamine mesylate,mesilato de fentolamina</t>
  </si>
  <si>
    <t>Hidrocloruro de yohimbina</t>
  </si>
  <si>
    <t>Es un antagonista competitivo selectivo de los receptores adrenérgicos α2. El compuesto es un alcaloide de la indolalquilamina y se encuentra en la corteza del árbol Pausinystalia johimbe (Yohimbe). También se encuentra naturalmente en la raíz de la Rauwolfia serpentina, Alchornea floribunda, junto con otros varios alcaloides activos. Su estructura es similar a la de la reserpina.</t>
  </si>
  <si>
    <t>Medicamentos y Productos Farmacéuticos,Medicamentos para el sistema nervioso autónomo,Agentes bloqueadores adrenérgicos,Clorhidrato de yohimbina,agentes bloqueadores adrenergicos,clorhidrato de yohimbina,yohimbine hydrochloride,clorhidrato de yohimbina</t>
  </si>
  <si>
    <t>Hidrocloruro de propranolol</t>
  </si>
  <si>
    <t>Propranolol es el nombre de un fármaco beta bloqueante usado principalmente en el tratamiento de la hipertensión. Fue el primer beta bloqueante efectivo producido y el único principio activo con eficacia demostrada para la profilaxis de migrañas en niños. El propranolol está disponible en forma genérica, así como en presentaciones comerciales variadas.</t>
  </si>
  <si>
    <t>Medicamentos y Productos Farmacéuticos,Medicamentos para el sistema nervioso autónomo,Agentes bloqueadores adrenérgicos,Clorhidrato de propanolol,agentes bloqueadores adrenergicos,clorhidrato de propanolol,propranolol hydrochloride,clorhidrato de propanolol,2146870000,propanolol cm 10 mg,2146874000,propanolol cm 40 mg,2146873000,propanolol cm 40 mg,2146872000,propanolol cm 10 mg,2146871000,propranolol cm 10 mg,2164867000,propanolol am 1 mg/1 ml,2146876000,propanolol cm 40 mg,2164865000,propanolol am 1 mg/1 ml</t>
  </si>
  <si>
    <t>Acebutolol</t>
  </si>
  <si>
    <t>El acebutolol es un fármaco bloqueador de los receptores β1 cardioselectivo, es decir que sus acciones son específicas en elcorazón antes de llegar a ser efectivas en el pulmón, por lo que está indicado en medicina para el tratamiento de la hipertensión,angina, y trastornos del ritmo cardíaco.</t>
  </si>
  <si>
    <t>Medicamentos y Productos Farmacéuticos,Medicamentos para el sistema nervioso autónomo,Agentes bloqueadores adrenérgicos,Acebutolol,agentes bloqueadores adrenergicos,acebutolol,acebutolol,acebutolol</t>
  </si>
  <si>
    <t>Hidrocloruro de betaxolol</t>
  </si>
  <si>
    <t>El BETAXOLOL es un beta-bloqueante. Los beta-bloqueantes reducen la carga de trabajo del corazón y lo ayudan a latir más regularmente. Este medicamento se utiliza para tratar la alta presión sanguínea.</t>
  </si>
  <si>
    <t>Medicamentos y Productos Farmacéuticos,Medicamentos para el sistema nervioso autónomo,Agentes bloqueadores adrenérgicos,Clorhidrato de betaxolol,agentes bloqueadores adrenergicos,clorhidrato de betaxolol,betaxolol hydrochloride,clorhidrato de betaxolol,2171106000,betaxolol clorh 5 mg/1 ml fc gotario 5 ml,2171098000,betaxolol clorh 5 mg/1 ml fc gotario 5 ml,2171113000,betaxolol clorh 5 mg/ml fc gotario 10 ml</t>
  </si>
  <si>
    <t>Hidrocloruro de tolazolina</t>
  </si>
  <si>
    <t xml:space="preserve">Un compuesto químico orgánico , no selectivo antagonista de los receptores α-adrenérgicos.  El derivado de 2-imidazolina . En la medicina, en forma de clorhidrato </t>
  </si>
  <si>
    <t>Medicamentos y Productos Farmacéuticos,Medicamentos para el sistema nervioso autónomo,Agentes bloqueadores adrenérgicos,Clorhidrato de tolazolina,agentes bloqueadores adrenergicos,clorhidrato de tolazolina,tolazoline hydrochloride,clorhidrato de tolazolina</t>
  </si>
  <si>
    <t>Hidrocloruro de prazosín</t>
  </si>
  <si>
    <t>Tratamiento de la tensión arterial alta por diversas causas y de todos los grados de severidad. Puede utilizarse como agente inicial único o puede emplearse en el programa general de tratamiento. También está indicado en el tratamiento de la insuficiencia ventricular izquierda. Se indica en el fenómeno y enfermedad de Raynaud.</t>
  </si>
  <si>
    <t>Medicamentos y Productos Farmacéuticos,Medicamentos para el sistema nervioso autónomo,Agentes bloqueadores adrenérgicos,Clorhidrato de prazosina,agentes bloqueadores adrenergicos,clorhidrato de prazosina,prazosin hydrochloride,clorhidrato de prazosina</t>
  </si>
  <si>
    <t>Hidrocloruro de tamsulosina</t>
  </si>
  <si>
    <t>La tamsulosina es un antagonista alfa 1 específico usado en el tratamiento sintomático de la Hiperplasia benigna de próstata. La tamsulosina fue desarrollada por Yamanouchi Pharmaceuticals (actualmente parte de Astellas Pharma) y fue lanzada por primera vez al mercado bajo el nombre de Flomax</t>
  </si>
  <si>
    <t xml:space="preserve">Medicamentos y Productos Farmacéuticos,Medicamentos para el sistema nervioso autónomo,Agentes bloqueadores adrenérgicos,Clorhidrato de tamsulosina,agentes bloqueadores adrenergicos,clorhidrato de tamsulosina,tamsulosin hydrochloride,clorhidrato de tamsulosina,omnic, secotex
</t>
  </si>
  <si>
    <t>Hidrocloruro de carteolol</t>
  </si>
  <si>
    <t>El CARTEOLOL se utiliza en los ojos para tratar alta presión ocular y glaucoma de ángulo abierto.</t>
  </si>
  <si>
    <t>Medicamentos y Productos Farmacéuticos,Medicamentos para el sistema nervioso autónomo,Agentes bloqueadores adrenérgicos,Clorhidrato de carteolol,agentes bloqueadores adrenergicos,clorhidrato de carteolol,carteolol hydrochloride,clorhidrato de carteolol</t>
  </si>
  <si>
    <t>Hidrocloruro de terazosina</t>
  </si>
  <si>
    <t>Medicamento que se usa para tratar los problemas urinarios a causa de una próstata agrandada. Asimismo, se usa para tratar la presión arterial alta y está en estudio para el tratamiento de otras afecciones. El clorhidrato de terazosina relaja el tejido muscular de los vasos sanguíneos y la próstata. Es un tipo de bloqueador alfa. También se llama Hytrin y terazosina.</t>
  </si>
  <si>
    <t>Medicamentos y Productos Farmacéuticos,Medicamentos para el sistema nervioso autónomo,Agentes bloqueadores adrenérgicos,Clorhidrato de terazosina,agentes bloqueadores adrenergicos,clorhidrato de terazosina,terazosin hydrochloride,clorhidrato de terazosina</t>
  </si>
  <si>
    <t>Hidrocloruro de fenoxibenzamina</t>
  </si>
  <si>
    <t>La FENOXIBENZAMINA se utiliza para tratar la alta presión sanguínea y la sudoración que se presentan con feocromocitoma.</t>
  </si>
  <si>
    <t>Medicamentos y Productos Farmacéuticos,Medicamentos para el sistema nervioso autónomo,Agentes bloqueadores adrenérgicos,Clorhidrato de fenoxibenzamina,agentes bloqueadores adrenergicos,clorhidrato de fenoxibenzamina,phenoxybenzamine hydrochloride,clorhidrato de fenoxibenzamina</t>
  </si>
  <si>
    <t>Sulfato de penbutolol</t>
  </si>
  <si>
    <t xml:space="preserve">El PENBUTOLOL es un betabloqueador. Los betabloqueadores reducen la carga de trabajo del corazón y lo ayudan a latir más regularmente. Este medicamento se utiliza para tratar la alta presión sanguínea.
</t>
  </si>
  <si>
    <t>Medicamentos y Productos Farmacéuticos,Medicamentos para el sistema nervioso autónomo,Agentes bloqueadores adrenérgicos,Sulfato de penbutolol,agentes bloqueadores adrenergicos,sulfato de penbutolol,penbutolol sulfate,sulfato de penbutolol</t>
  </si>
  <si>
    <t>Succinato de metoprolol</t>
  </si>
  <si>
    <t>El metoprolol es un bloqueador del receptor β1 selectivo usado en el tratamiento de enfermedades severas del sistema cardiovascular, especialmente de la hipertensión y el infarto agudo de miocardio (IAM)</t>
  </si>
  <si>
    <t>Medicamentos y Productos Farmacéuticos,Medicamentos para el sistema nervioso autónomo,Agentes bloqueadores adrenérgicos,Succinato de metoprolol,agentes bloqueadores adrenergicos,succinato de metoprolol,metoprolol succinate,succinato de metoprolol</t>
  </si>
  <si>
    <t>Hidrocloruro de labetalol</t>
  </si>
  <si>
    <t>El LABETALOL es un beta-bloqueante. Los beta-bloqueantes reducen la carga de trabajo del corazón y lo ayudan a latir más regularmente. Este medicamento se utiliza para tratar la alta presión sanguínea.</t>
  </si>
  <si>
    <t>Medicamentos y Productos Farmacéuticos,Medicamentos para el sistema nervioso autónomo,Agentes bloqueadores adrenérgicos,Clorhidrato de labetalol,agentes bloqueadores adrenergicos,clorhidrato de labetalol,labetalol hydrochloride,clorhidrato de labetalol,2163121000,labetalol am 20 mg/100 ml,trandate 200 mg. x 25 comp.,trandate iny.x 5 amp.,2144700000,labetalol cm 200 mg,2163120000,labetalol am 20 mg/100 ml</t>
  </si>
  <si>
    <t>Mesilato de doxazosina</t>
  </si>
  <si>
    <t xml:space="preserve">El DOXAZOSÍN es un antihipertensivo. Actúa mediante la relajación de los vasos sanguíneos. Se utiliza para tratar la hiperplasia prostática benigna (HPB) en los hombres y la alta presión sanguínea en los hombres y las mujeres.
</t>
  </si>
  <si>
    <t>Medicamentos y Productos Farmacéuticos,Medicamentos para el sistema nervioso autónomo,Agentes bloqueadores adrenérgicos,Mesilato de doxazosina,agentes bloqueadores adrenergicos,mesilato de doxazosina,doxazosin mesylate,mesilato de doxazosina,angicon 2 y 4 mg</t>
  </si>
  <si>
    <t>Hidrocloruro de dapiprazol</t>
  </si>
  <si>
    <t>Es un bloqueador alfa . Se utiliza para revertir midriasis tras examen de los ojos .</t>
  </si>
  <si>
    <t>Medicamentos y Productos Farmacéuticos,Medicamentos para el sistema nervioso autónomo,Agentes bloqueadores adrenérgicos,Clorhidrato de dapiprazol,agentes bloqueadores adrenergicos,clorhidrato de dapiprazol,dapiprazole hydrochloride,clorhidrato de dapiprazol</t>
  </si>
  <si>
    <t>Baclofeno</t>
  </si>
  <si>
    <t>El baclofeno es un relajante muscular que actúa en la recepción GABAérgica a nivel medular principalmente. Deprime el sistema nervioso central por medio de una disminución en la liberación de los neurotransmisores glutamato y aspartato.</t>
  </si>
  <si>
    <t>Medicamentos y Productos Farmacéuticos,Medicamentos para el sistema nervioso autónomo,Relajantes músculo-esqueléticos de acción centrada,Baclofeno,relajantes musculo-esqueleticos de accion centrada,baclofeno,baclofen,baclofeno,2140145000,baclofeno cm 10 mg,cetril</t>
  </si>
  <si>
    <t>Clorzoxazona</t>
  </si>
  <si>
    <t>La clorzoxazona se usa para aliviar el dolor y las contracciones provocados por los desgarros musculares y los esguinces. Se usa en combinación con fisioterapia, analgésicos (como aspirinas o paracetamol) y reposo.</t>
  </si>
  <si>
    <t>Medicamentos y Productos Farmacéuticos,Medicamentos para el sistema nervioso autónomo,Relajantes músculo-esqueléticos de acción centrada,Clorzoxazona,relajantes musculo-esqueleticos de accion centrada,clorzoxazona,chlorzoxazone,clorzoxazona</t>
  </si>
  <si>
    <t>Dantroleno sódico</t>
  </si>
  <si>
    <t>Dantroleno sódico es un relajante muscular que actúa aboliendo el proceso de interrelación entre la excitación y la contracción del músculo esqueletico. Actúa probablemente sobre el receptor de rianodina (RyR1), que se encuentra presente en el retículo sarcoplásmico, atenuando la elevación del calcio intracelular.</t>
  </si>
  <si>
    <t>Medicamentos y Productos Farmacéuticos,Medicamentos para el sistema nervioso autónomo,Relajantes músculo-esqueléticos de acción centrada,Dantroleno sódico,relajantes musculo-esqueleticos de accion centrada,dantroleno sodico,dantrolene sodium,dantroleno sodico,2160950000,dantroleno sodico fa 20 mg/70 ml</t>
  </si>
  <si>
    <t>Metocarbamol</t>
  </si>
  <si>
    <t>El metocarbamol se usa en combinación con descanso, fisioterapia y medidas de otro tipo para relajar los músculos y aliviar el dolor y el malestar causados por las torceduras, los esguinces y las lesiones musculares de otro tipo.El metocarbamol pertenece a una clase de medicamentos llamados relajantes musculares. Funciona al desacelerar la actividad del sistema nervioso para permitir que el cuerpo se relaje</t>
  </si>
  <si>
    <t>Medicamentos y Productos Farmacéuticos,Medicamentos para el sistema nervioso autónomo,Relajantes músculo-esqueléticos de acción centrada,Metocarbamol,relajantes musculo-esqueleticos de accion centrada,metocarbamol,methocarbamol,metocarbamol</t>
  </si>
  <si>
    <t>Carisoprodol</t>
  </si>
  <si>
    <t>El carisoprodol es un relajante muscular usado en combinación con descanso, fisioterapia y medidas de otro tipo para relajar los músculos y aliviar el dolor y el malestar causados por las torceduras, los esguinces y las lesiones musculares de otro tipo.</t>
  </si>
  <si>
    <t>Medicamentos y Productos Farmacéuticos,Medicamentos para el sistema nervioso autónomo,Relajantes músculo-esqueléticos de acción centrada,Carisoprodol,relajantes musculo-esqueleticos de accion centrada,carisoprodol,carisoprodol,carisoprodol</t>
  </si>
  <si>
    <t>Isoxsuprina</t>
  </si>
  <si>
    <t>Es un agente vasodilatador periférico.</t>
  </si>
  <si>
    <t>Medicamentos y Productos Farmacéuticos,Medicamentos para el sistema nervioso autónomo,Relajantes músculo-esqueléticos de acción centrada,Isoxsuprina,relajantes musculo-esqueleticos de accion centrada,isoxsuprina,isoxsuprine,isoxsuprina</t>
  </si>
  <si>
    <t>Clorhidrato de ritodrina</t>
  </si>
  <si>
    <t>Agente β-simpaticomimético prescrito durante el embarazo para detener las contracciones uterinas en el parto pretérmino</t>
  </si>
  <si>
    <t>Medicamentos y Productos Farmacéuticos,Medicamentos para el sistema nervioso autónomo,Relajantes músculo-esqueléticos de acción centrada,Clorhidrato de ritodrina,relajantes musculo-esqueleticos de accion centrada,clorhidrato de ritodrina,ritodrine hydrochloride,clorhidrato de ritodrina</t>
  </si>
  <si>
    <t>Citrato de orfenadrina</t>
  </si>
  <si>
    <t>La orfenadrina se usa en combinación con el descanso, la fisioterapia y medidas de otro tipo, para aliviar el dolor y el malestar provocados por las torceduras, los esguinces y las lesiones musculares de otro tipo.La orfenadrina pertenece a una clase de medicamentos llamados relajantes del músculo esquelético. Funciona al modificar la forma en que el dolor muscular del cuerpo sentidos</t>
  </si>
  <si>
    <t>Medicamentos y Productos Farmacéuticos,Medicamentos para el sistema nervioso autónomo,Relajantes músculo-esqueléticos de acción centrada,Citrato de orfenadrina,relajantes musculo-esqueleticos de accion centrada,citrato de orfenadrina,orphenadrine citrate,citrato de orfenadrina</t>
  </si>
  <si>
    <t>Nonivamida</t>
  </si>
  <si>
    <t>Nonivamida, también llamado vanillilamida de ácido pelargónico o PAVA, es un compuesto orgánico y un capsaicinoide. Es una amida de ácido pelargónico (n-nonanoico) y amina vainillilo. Está presente en los pimientos de chile, pero es comúnmente fabricados sintéticamente. Es más estable al calor que la capsaicina.</t>
  </si>
  <si>
    <t>Medicamentos y Productos Farmacéuticos,Medicamentos para el sistema nervioso autónomo,Relajantes músculo-esqueléticos de acción centrada,Nonivamida,relajantes musculo-esqueleticos de accion centrada,nonivamida,nonivamide,nonivamida</t>
  </si>
  <si>
    <t>Suxametonio</t>
  </si>
  <si>
    <t>La succinilcolina (o cloruro de suxametonio, escolina, o coloquialmente suxi) es una sustancia química usada en anestesiología como relajante muscular (miorrelajante), es un bloqueador despolarizante de la placa neuromuscular, y consta de 2 moléculas de acetilcolina unidas por sus radicales cuaternarios: succinildicolina.</t>
  </si>
  <si>
    <t>Medicamentos y Productos Farmacéuticos,Medicamentos para el sistema nervioso autónomo,Relajantes músculo-esqueléticos de acción centrada,Suxametonio,relajantes musculo-esqueleticos de accion centrada,suxametonio,suxamethonium,suxametonio</t>
  </si>
  <si>
    <t>Tiocolchicósido</t>
  </si>
  <si>
    <t>Es un derivado sulfurado de la colchicina que tiene actividad relajante sobre el musculoesquelético por un mecanismo que involucra la depresión de los centros nerviosos centrales del tono muscular. Puede administrarse por vía oral o inyectable. Tras la administración oral se absorbe rápidamente, alcanzando el pico de concentración plasmática entre 30 y 60 minutos.</t>
  </si>
  <si>
    <t>Medicamentos y Productos Farmacéuticos,Medicamentos para el sistema nervioso autónomo,Relajantes músculo-esqueléticos de acción centrada,Tiocolchicosido,relajantes musculo-esqueleticos de accion centrada,tiocolchicosido,thiocolchicoside,tiocolchicosido</t>
  </si>
  <si>
    <t>Clorfenesina carbamato</t>
  </si>
  <si>
    <t xml:space="preserve"> Relajante del músculo esquelético. Es un relajante muscular cuyo mecanismo de acción no se conoce completamente, sin embargo se sabe que los actos más largos sobre el SNC para el músculo esquelético</t>
  </si>
  <si>
    <t>Medicamentos y Productos Farmacéuticos,Medicamentos para el sistema nervioso autónomo,Relajantes músculo-esqueléticos de acción centrada,Carbamato de clorfenesina,relajantes musculo-esqueleticos de accion centrada,carbamato de clorfenesina,chlorphenesin carbamate,carbamato de clorfenesina</t>
  </si>
  <si>
    <t>Clorhidrato de ciclobenzaprina</t>
  </si>
  <si>
    <t>La ciclobenzaprina, también conocida como proheptatrieno, es un compuesto farmacológico usado como relajante muscular y depresor del sistema nervioso central.</t>
  </si>
  <si>
    <t>Medicamentos y Productos Farmacéuticos,Medicamentos para el sistema nervioso autónomo,Relajantes músculo-esqueléticos de acción centrada,Clorhidrato de ciclobenzaprina,relajantes musculo-esqueleticos de accion centrada,clorhidrato de ciclobenzaprina,cyclobenzaprine hydrochloride,clorhidrato de ciclobenzaprina,ciclobenzaprina,ciclobenzaprima,ciclonesaprina,,2141390000,ciclobenzaprina clorhidrato 10 mg,2141394000,ciclobenzaprina clorhidrato 10 mg</t>
  </si>
  <si>
    <t>Metaxalona</t>
  </si>
  <si>
    <t>La metaxalona es un relajante muscular que se usa junto con el descanso y la fisioterapia para relajar los músculos y aliviar el dolor y el malestar provocados por torceduras, esguinces y lesiones musculares de otro tipo.</t>
  </si>
  <si>
    <t>Medicamentos y Productos Farmacéuticos,Medicamentos para el sistema nervioso autónomo,Relajantes músculo-esqueléticos de acción centrada,Metaxalona,relajantes musculo-esqueleticos de accion centrada,metaxalona,metaxalone,metaxalona</t>
  </si>
  <si>
    <t>Cloruro de succinilcolina</t>
  </si>
  <si>
    <t>Es una sustancia química usada en anestesiología como relajante muscular (miorrelajante), es un bloqueador despolarizante de la placa neuromuscular, y consta de 2 moléculas de acetilcolina unidas por sus radicales cuaternarios: succinildicolina. </t>
  </si>
  <si>
    <t>Medicamentos y Productos Farmacéuticos,Medicamentos para el sistema nervioso autónomo,Relajantes músculo-esqueléticos de acción centrada,Cloruro de succinilcolina,relajantes musculo-esqueleticos de accion centrada,cloruro de succinilcolina,succinylcholine chloride,cloruro de succinilcolina,2165611000,succinil colina am 100 mg,2165612000,succinil colina fa 500 mg,2165610000,succinil colina am 100 mg</t>
  </si>
  <si>
    <t>Clorhidrato de tizanidina</t>
  </si>
  <si>
    <t xml:space="preserve">La tizanidina se usa para aliviar los espasmos y el aumento del tono muscular ocasionado por los accidentes cerebrovasculares, las lesiones cerebrales o de la médula espinal y la esclerosis múltiple (MS, por sus siglas en inglés, una enfermedad en la que los nervios no funcionan adecuadamente y los pacientes pueden sufrir debilidad, entumecimiento, pérdida de la coordinación muscular y problemas de la vista, del habla y del control urinario). </t>
  </si>
  <si>
    <t>Medicamentos y Productos Farmacéuticos,Medicamentos para el sistema nervioso autónomo,Relajantes músculo-esqueléticos de acción centrada,Clorhidrato de tizanidina,relajantes musculo-esqueleticos de accion centrada,clorhidrato de tizanidina,tizanidine hydrochloride,clorhidrato de tizanidina</t>
  </si>
  <si>
    <t>Besilato de atracurio</t>
  </si>
  <si>
    <t xml:space="preserve"> El uso más importante del atracurio es en la anestesia general, para facilitar la intubación endotraqueal y permitir una adecuada relajación muscular esquelética, durante la cirugía o ventilación mecánica.</t>
  </si>
  <si>
    <t>Medicamentos y Productos Farmacéuticos,Medicamentos para el sistema nervioso autónomo,Agentes bloqueadores neuromusculares,Besilato de atracurio,agentes bloqueadores neuromusculares,besilato de atracurio,atracurium besylate,besilato de atracurio,2628580000,atracurio besilato am 25 mg/2.5 ml,tracrium 50 mg. x 5 amp.,tracrium 25 mg. x 5 amp.,2628581000,atracurio besilato am 25 mg/2.5 ml</t>
  </si>
  <si>
    <t>Cloruro de mivacurio</t>
  </si>
  <si>
    <t xml:space="preserve"> Mivacron es un agente bloqueador neuromuscular no despolarizante, de corta acción altamente selectivo, con un rápido perfil de recuperación. Mivacron es usado como un adjunto en anestesia general para relajar los músculos del esqueleto y facilitar la intubación traqueal y la respiración mecánica. Esta formulación no contiene conservadores antimicrobianos y está destinada para su uso en pacientes de manera individual.</t>
  </si>
  <si>
    <t>Medicamentos y Productos Farmacéuticos,Medicamentos para el sistema nervioso autónomo,Agentes bloqueadores neuromusculares,Cloruro de mivacurio,agentes bloqueadores neuromusculares,cloruro de mivacurio,mivacurium chyloride,cloruro de mivacurio,2163675000,mivacurio am 10 mg/5 ml,mivacron 10 mg. 5 ml. x 5 amp.,2163679000,mivacurio am 10 mg/5 ml</t>
  </si>
  <si>
    <t>Bromuro de rocuronio</t>
  </si>
  <si>
    <t> ROCURONIO BROMURO está indicado como coadyuvante de la anestesia general para facilitar la intubación traqueal tanto en rutina y en la inducción de secuencia rápida, así como conseguir la relajación de la musculatura esquelética en cirugía. ROCURONIO BROMURO está asimismo indicado como coadyuvante en la unidad de cuidados intensivos (UCI) para facilitar la intubación traqueal y la ventilación mecánica.</t>
  </si>
  <si>
    <t>Medicamentos y Productos Farmacéuticos,Medicamentos para el sistema nervioso autónomo,Agentes bloqueadores neuromusculares,Bromuro de rocuronio,agentes bloqueadores neuromusculares,bromuro de rocuronio,rocuronium bromide,bromuro de rocuronio,2620731000,rocuronio bromuro am 50 mg/5 ml,2620730000,rocuronio bromuro am 50 mg/5 ml</t>
  </si>
  <si>
    <t>Bromuro de vecuronio</t>
  </si>
  <si>
    <t>Es un agente bloqueador neuromuscular no despolarizante. Es usado principalmente para producir relajación del músculo esquelético durante la cirugía.</t>
  </si>
  <si>
    <t>Medicamentos y Productos Farmacéuticos,Medicamentos para el sistema nervioso autónomo,Agentes bloqueadores neuromusculares,Bromuro de vecuronio,agentes bloqueadores neuromusculares,bromuro de vecuronio,vecuronium bromide,bromuro de vecuronio,2166421000,vecuronio bromuro 10 mg fa liof,bromuro de vecuronio,2166420000,vecuronio bromuro 10 mg fa liof cj 10 fa</t>
  </si>
  <si>
    <t>Toxina botulínica</t>
  </si>
  <si>
    <t>es una neurotoxina elaborada por una bacteria denominada Clostridium botulinum. Se trata de uno de los venenos más poderosos que existen.</t>
  </si>
  <si>
    <t>Medicamentos y Productos Farmacéuticos,Medicamentos para el sistema nervioso autónomo,Agentes bloqueadores neuromusculares,Toxina botulínica,agentes bloqueadores neuromusculares,toxina botulinica,botulinum toxin,toxina botulinica</t>
  </si>
  <si>
    <t>Cisatracurio</t>
  </si>
  <si>
    <t>Bloqueante neuromuscular no despolarizante de duración intermedia, tipo isoquinolínico. El besilato de cisatracurio es uno de los diez componentes isoméricos del besilato de atracurio que constituye alrededor del 15% de la mezcla. Actúa bloqueando reversiblemente de forma competitiva a los receptores colinérgicos de la placa neuromotriz impidiendo la transmisión neuromuscular. Produce parálisis muscular de tipo fláccido. No produce liberación de histamina ni propiedades significativas vagolíticas o de bloqueo ganglionar.</t>
  </si>
  <si>
    <t xml:space="preserve">Medicamentos y Productos Farmacéuticos,Medicamentos para el sistema nervioso autónomo,Agentes bloqueadores neuromusculares,Besilato cisatracurio,agentes bloqueadores neuromusculares,besilato cisatracurio,cisatracurium besylate,besilato cisatracurio,nimbex 10 mg. x 5 ml. x 5 amp.,nimbex 20 mg. x 10 ml. x 5 amp.,nimbex 150 mg x 30 ml. x 1 amp.
</t>
  </si>
  <si>
    <t>Cloruro de doxacurio</t>
  </si>
  <si>
    <t>Doxacurio es una molécula simétrica, puesto que se trata de un diéster de ácido succínico.
La acción farmacológica de doxacurio es una función de su antagonismo competitivo de los receptores de acetilcolina de tipo nicotínico</t>
  </si>
  <si>
    <t>Medicamentos y Productos Farmacéuticos,Medicamentos para el sistema nervioso autónomo,Agentes bloqueadores neuromusculares,Cloruro de doxacurio,agentes bloqueadores neuromusculares,cloruro de doxacurio,doxacurium chloride,cloruro de doxacurio</t>
  </si>
  <si>
    <t>Yoduro de metocurina</t>
  </si>
  <si>
    <t>Potente agente bloqueante neuromuscular. Se administra para producir una parálisis flácida como coadyuvante de la anestesia, para reducir los espasmos musculares en el tétanos y para facilitar la ventilación asistida.</t>
  </si>
  <si>
    <t>Medicamentos y Productos Farmacéuticos,Medicamentos para el sistema nervioso autónomo,Agentes bloqueadores neuromusculares,Yoduro de metocurina,agentes bloqueadores neuromusculares,yoduro de metocurina,metocurine iodide,yoduro de metocurina</t>
  </si>
  <si>
    <t>Bromuro de pancuronio</t>
  </si>
  <si>
    <t>Es un compuesto policílico compuesto por 5 anillos de ciclo hexano y ciclo pentano con dos átomos de nitrógeno, cuyo nombre IUPAC es [(2S,3S,5S,8R,9S,10S,13S,14S,16S,17R)- 17-acetiloxi-10,13-dimetil-2,16-bis(1-methyl- 3,4,5,6-tetrahidro-2H-pyridin-1-yl)-2,3,4,5,6,7, 8,9,11,12,14,15,16,17-tetradecahidro-1H- ciclopenta[a]Fenantreno-3-yl] acetato, no contiene átomo de Bromo alguno, por tanto su nombre genérico induce a error al clasificarlo dentro de los organobromurados.</t>
  </si>
  <si>
    <t>Medicamentos y Productos Farmacéuticos,Medicamentos para el sistema nervioso autónomo,Agentes bloqueadores neuromusculares,Bromuro de pancuronio,agentes bloqueadores neuromusculares,bromuro de pancuronio,pancuronium bromide,bromuro de pancuronio,2628601000,pancuronio bromuro am 4 mg/2 ml,2628600000,pancuronio bromuro am 4 mg/2 ml</t>
  </si>
  <si>
    <t>Bromuro de rapacuronio</t>
  </si>
  <si>
    <t>El rapacuronio se caracteriza por un comienzo de acción rápido, escasa potencia, pocos efectos colaterales de importancia a nivel cardiovascular y liberación de histamina. En algunos trabajos es llamativa la frecuencia de broncoespasmo sin especificación de las probables causas, si ellas son inherentes a la droga en sí o a un inadecuado manejo de los tiempos de intubación o profundidad del plano anestésico. Se presenta como una alternativa más dentro del espectro de los relajantes musculares</t>
  </si>
  <si>
    <t>Medicamentos y Productos Farmacéuticos,Medicamentos para el sistema nervioso autónomo,Agentes bloqueadores neuromusculares,Bromuro de rapacuronio,agentes bloqueadores neuromusculares,bromuro de rapacuronio,rapacuronium bromide,bromuro de rapacuronio</t>
  </si>
  <si>
    <t>Cloruro de tubocurarina</t>
  </si>
  <si>
    <t>Coadyuvante a la anestesia para relajar los músculos esqueléticos 
durante intervenciones quirúrgicas, para facilitar la ventilación 
mecánica.
Reducir intensidad de contracciones musculares en convulsiones 
inducidas farmacológicamente o por electoshock.
Agente de diagnóstico de miastenia grave, cuando otros test han 
fracasado.</t>
  </si>
  <si>
    <t>Medicamentos y Productos Farmacéuticos,Medicamentos para el sistema nervioso autónomo,Agentes bloqueadores neuromusculares,Cloruro de tubocurarina,agentes bloqueadores neuromusculares,cloruro de tubocurarina,tubocurarine chloride,cloruro de tubocurarina</t>
  </si>
  <si>
    <t>Bromuro de pipecuronio</t>
  </si>
  <si>
    <t xml:space="preserve">Los BNM son fármacos que se utilizan en pacientes críticos, estos suelen presentar disfunciones orgánicas así como alteraciones electrolíticas o del equilibrio ácido-base y habitualmente reciben tratamiento con múltiples drogas. </t>
  </si>
  <si>
    <t>Medicamentos y Productos Farmacéuticos,Medicamentos para el sistema nervioso autónomo,Agentes bloqueadores neuromusculares,Bromuro de pipecuronio,agentes bloqueadores neuromusculares,bromuro de pipecuronio,pipecuronium bromide,bromuro de pipecuronio</t>
  </si>
  <si>
    <t>Mesilato de bitolterol</t>
  </si>
  <si>
    <t>Broncodilatador inhalado por vía oral utilizado en el tratamiento del asma bronquial y el broncospasmo reversible.</t>
  </si>
  <si>
    <t>Medicamentos y Productos Farmacéuticos,Medicamentos para el tracto respiratorio,Antiasmáticos,Mesilato de bitolterol,antiasmaticos,mesilato de bitolterol,bitolterol mesylate,mesilato de bitolterol</t>
  </si>
  <si>
    <t>Nedocromil sódico</t>
  </si>
  <si>
    <t>El NEDOCRIMIL ayuda a reducir la inflamación. Este medicamento se utiliza para tratar los síntomas del asma. Nunca utilice este medicamento para un ataque de asma agudo.</t>
  </si>
  <si>
    <t>Medicamentos y Productos Farmacéuticos,Medicamentos para el tracto respiratorio,Antiasmáticos,Nedocromilo sódico,antiasmaticos,nedocromilo sodico,nedocromil sodium,nedocromilo sodico</t>
  </si>
  <si>
    <t>Acetato de pirbuterol</t>
  </si>
  <si>
    <t xml:space="preserve">El PIRBUTEROL es un broncodilatador. Ayuda a abrir las vías aéreas de los pulmones y facilita la respiración. Este medicamento se utiliza para tratar y prevenir el broncoespasmo.
</t>
  </si>
  <si>
    <t>Medicamentos y Productos Farmacéuticos,Medicamentos para el tracto respiratorio,Antiasmáticos,Acetato de pirbuterol,antiasmaticos,acetato de pirbuterol,pirbuterol acetate,acetato de pirbuterol</t>
  </si>
  <si>
    <t>Aminofilina</t>
  </si>
  <si>
    <t>La aminofilina es una xantina que es el complejo de teofilina más etilenodiamina la cual proporciona niveles plasmáticos equivalentes al 80 % de los obtenidos con la misma dosis de teofilina anhidra. Es útil en casos de broncoespasmo y asma.</t>
  </si>
  <si>
    <t>Medicamentos y Productos Farmacéuticos,Medicamentos para el tracto respiratorio,Antiasmáticos,Aminofilina,antiasmaticos,aminofilina,aminophylline,aminofilina,aminofilina,aminofilina ampolla,,2140360000,aminofilina cm 100 mg,2140367000,aminofilina cm 100 mg,2160230000,aminofilina am 250 mg/10 ml,2160231000,aminofilina am 250 mg/10 ml,2140363000,aminofilina cm 200 mg,2160232000,aminofilina am 250 mg/10 ml,2140361000,aminofilina cm 200 mg,2140359000,aminofilina cm 200 mg,2140362000,aminofilina cm 200 mg</t>
  </si>
  <si>
    <t>Teofilina</t>
  </si>
  <si>
    <t>La teofilina es un alcaloide de la familia metilxantina, la misma a la que pertenecen la cafeína y la teobromina, caracterizada por serestimulante del sistema nervioso central y broncodilatadora. Se encuentra naturalmente en el té negro, en el té verde y en la yerba mate.</t>
  </si>
  <si>
    <t>Medicamentos y Productos Farmacéuticos,Medicamentos para el tracto respiratorio,Antiasmáticos,Teofilina,antiasmaticos,teofilina,theophylline,teofilina,2148206000,teofilina anh liberacion sostenida cp 100 mg,2175010000,teofilina solucion oral 80 mg/15 ml fc 250 ml,2148210000,teofilina anh liberacion sostenida cp 200 mg,2148211000,teofilina anhidra liberacion sostenida cm 200 mg,2148212000,teofilina anh liberacion sostenida cp 200 mg,2148205000,teofilina anh liberacion sostenida cp 100 mg</t>
  </si>
  <si>
    <t>Terbutalina</t>
  </si>
  <si>
    <t>La terbutalina es un fármaco del grupo de los agonistas de los receptores adrenérgicos β2 con acciones broncodilatadoras, por lo que se indica en medicina en el tratamiento a corto plazo del asma, y de obstrucciones pulmonares como el enfisema y labronquitis crónica, así como un tocolítico con el fin de retardar un posible nacimiento prematuro o la resucitación fetal intraparto.</t>
  </si>
  <si>
    <t>Medicamentos y Productos Farmacéuticos,Medicamentos para el tracto respiratorio,Antiasmáticos,Terbutalina,antiasmaticos,terbutalina,terbutaline,terbutalina</t>
  </si>
  <si>
    <t>Formoterol</t>
  </si>
  <si>
    <t>El formoterol es un agonista selectivo β2 de los receptores adrenérgicos de acción prolongada empleado en el asma.</t>
  </si>
  <si>
    <t xml:space="preserve">Medicamentos y Productos Farmacéuticos,Medicamentos para el tracto respiratorio,Antiasmáticos,Formoterol,antiasmaticos,formoterol,formoterol,formoterol,2171104000,clembuterol jarabe 5mcg/5 ml fc 120 ml envase individual de,alvesco, ciclesonida
</t>
  </si>
  <si>
    <t>Sulfato de salbutamol</t>
  </si>
  <si>
    <t>El salbutamol (DCI) o albuterol es un agonista β2 adrenérgico de efecto rápido utilizado para el alivio del broncoespasmo en padecimientos como el asma y la enfermedad pulmonar obstructiva crónica (EPOC).</t>
  </si>
  <si>
    <t>Medicamentos y Productos Farmacéuticos,Medicamentos para el tracto respiratorio,Antiasmáticos,Sulfato de salbutamol,antiasmaticos,sulfato de salbutamol,salbutamol sulphate,sulfato de salbutamol,2142930000,salbutamol cm 2 mg,fesema, aerosoma, butotal ,aerolin inhalador lf, salbutamol + beclometasona ventide inhalador ,flixonase 50 mcg x 120 dosis, flixonase 50 mcg x 60 dosis, fluticasona, flixotide lf 50 mcg x 120 dosis, fluticasona inhalador lf, flixotide lf 125 mcg x 120 dosis, flixotide lf 250 mcg x 120 dosis, flixotide lf 125 mcg x 60 dosis, serevent inh. 25 mcg x 60 dosis, salmeterol inhalador, seretide diskus 100mcg/50mcg x 60 dosis, seretide diskus 250mcg/50mcg x 60 dosis, seretide diskus 500mcg/50mcg x 60 dosis, seretide aerosol 50mcg/25mcg x 120 dosis, seretide aerosol 125mcg/25mcg x 120 dosis, seretide aerosol 250mcg/25mcg x 120 dosis, brexotide lf aerosol 50/25 mcg x 120 dosis, brexotide lf aerosol 250/25 mcg x 120 dosis, brexotide lf aerosol 125/25 mcg x 120 dosis, salmeterol + fluticasona.,2142931000,salbutamol cm 2 mg,2142933000,salbutamol cm 4 mg,2142943000,salbutamol cm 2 mg,2142944000,salbutamol cm 4 mg,2171100000,salbutamol 5 mg/ml sol. p/nebul. fc 100 ml,2171101000,2171111000,salbutamol/beclometasona diprop. inh. pres.100/50 mcg/1 do,2171111060,2171111112,2171111226,2171115000,2171115060,2171123000,2173984000,salbutamol 100 mcg/1 do inh. pres. fc 200-300 do,2173984060,2173984112,2173984226,2173984590,2173986000,2173986060,2173987000,2173988000,2175230000,salbutamol/ipatropio bromuro 120/0.021 inhalador oral fc 200,2178000000,salbutamol jbe 2 mg/5 ml fc 120 ml,2178001000,2178002000</t>
  </si>
  <si>
    <t>Broncodilatador y vasodilatador periférico.</t>
  </si>
  <si>
    <t>Medicamentos y Productos Farmacéuticos,Medicamentos para el tracto respiratorio,Antiasmáticos,Etofilina,antiasmaticos,etofilina,etofylline,etofilina</t>
  </si>
  <si>
    <t>Cromoglicato de sodio</t>
  </si>
  <si>
    <t>Está indicado en el tratamiento preventivo del asma bronquial (extrínseca o intrínseca) en niños y adultos, inducida por ejercicio, estrés, cambios climáticos, irritantes químicos y de otros tipos. La solución oftálmica está indicada en el tratamiento de queratocon­jun­tivitis vernal, conjuntivitis vernal, queratitis vernal, conjuntivitis alérgica estacional y atópica.</t>
  </si>
  <si>
    <t>Medicamentos y Productos Farmacéuticos,Medicamentos para el tracto respiratorio,Antiasmáticos,Cromoglicato sódico,antiasmaticos,cromoglicato sodico,sodium cromoglicate,cromoglicato sodico</t>
  </si>
  <si>
    <t>Difilina</t>
  </si>
  <si>
    <t>es un broncodilatador. Este medicamento facilita la respiración. Relaja las vías aéreas bronquiales y mejora el paso del aire hasta los pulmones. La difilina ayuda a reducir la tos, sibilancias, falta de aliento o la dificultad para respirar en pacientes con trastornos pulmonares crónicos (prolongados), como asma, bronquitis o enfisema.</t>
  </si>
  <si>
    <t>Medicamentos y Productos Farmacéuticos,Medicamentos para el tracto respiratorio,Antiasmáticos,Difilina,antiasmaticos,difilina,dyphylline,difilina</t>
  </si>
  <si>
    <t>Oxtrifilina</t>
  </si>
  <si>
    <t>Broncodilatador prescrito para el tratamiento del asma bronquial, bronquitis y enfisema.</t>
  </si>
  <si>
    <t>Medicamentos y Productos Farmacéuticos,Medicamentos para el tracto respiratorio,Antiasmáticos,Oxtrifilina,antiasmaticos,oxtrifilina,oxtriphylline,oxtrifilina</t>
  </si>
  <si>
    <t>Montelukast sódico</t>
  </si>
  <si>
    <t>El MONTELUKAST se utiliza para prevenir y tratar los síntomas del asma. Se utiliza también para tratar las alergias. No debe utilizarse para un ataque de asma agudo.</t>
  </si>
  <si>
    <t>Medicamentos y Productos Farmacéuticos,Medicamentos para el tracto respiratorio,Antiasmáticos,Montelukast sódico,antiasmaticos,montelukast sodico,montelukast sodium,montelukast sodico</t>
  </si>
  <si>
    <t>Zafirlukast</t>
  </si>
  <si>
    <t>El zafirlukast se usa para prevenir los síntomas del asma. El zafirlukast pertenece a una clase de medicamentos llamados antagonistas de los receptores de leukotriena (LTRAs, por su sigla en inglés). Funciona al bloquear la acción de ciertas sustancias naturales que causan inflamación de las vías aéreas.</t>
  </si>
  <si>
    <t xml:space="preserve">Medicamentos y Productos Farmacéuticos,Medicamentos para el tracto respiratorio,Antiasmáticos,Zafirlukast,antiasmaticos,zafirlukast,zafirlukast,zafirlukast,accolate adulto, zafirlukast
</t>
  </si>
  <si>
    <t>Zileutón</t>
  </si>
  <si>
    <t>Zileutón es un medicamento que bloquea la síntesis de leucotrienos al inhibir la 5-lipooxigenasa, una enzima de la cascada de los eicosanoides y se indica en medicina para el manejo de algunos pacientes con asma.</t>
  </si>
  <si>
    <t>Medicamentos y Productos Farmacéuticos,Medicamentos para el tracto respiratorio,Antiasmáticos,Zileutón,antiasmaticos,zileuton,zileuton,zileuton</t>
  </si>
  <si>
    <t>Astemizol</t>
  </si>
  <si>
    <t>Astemizol es un antihistamínico.  El astemizol se usa en casos de alergias cutáneas como urticarias, estados pruriginosos, reacciones alérgicas producidas por alimentos o medicamentos, dermatitis eccematosas y picaduras de insectos. Asimismo se indica en alergias respiratorias como rinitis alérgica, fiebre del heno y asma extrínseca. Otras indicaciones son diversas condiciones alérgicas como conjuntivitis alérgica y alergias por parásitos u hongos.</t>
  </si>
  <si>
    <t>Medicamentos y Productos Farmacéuticos,Medicamentos para el tracto respiratorio,Antihistamínicos (bloqueadores H1),Astemizol,antihistaminicos (bloqueadores h1),astemizol,astemizole,astemizol,2140137000,astemizol cm 10 mg,2140135000,astemizol cm 10 mg</t>
  </si>
  <si>
    <t>Fumarato de clemastina</t>
  </si>
  <si>
    <t>La CLEMASTINA es un antihistamínico. Se utiliza para tratar los síntomas de alergia y reacciones alérgicas leves.</t>
  </si>
  <si>
    <t>Medicamentos y Productos Farmacéuticos,Medicamentos para el tracto respiratorio,Antihistamínicos (bloqueadores H1),Fumarato de clemastina,antihistaminicos (bloqueadores h1),fumarato de clemastina,clemastine fumarate,fumarato de clemastina</t>
  </si>
  <si>
    <t>Maleato de dexclorfeniramina</t>
  </si>
  <si>
    <t>Es un bloqueador de los receptores H1 de histamina. Compite con la histamina en los receptores H1 del tracto digestivo, útero, grandes vasos y músculos lisos de los bronquios.</t>
  </si>
  <si>
    <t>Medicamentos y Productos Farmacéuticos,Medicamentos para el tracto respiratorio,Antihistamínicos (bloqueadores H1),Maleato de dexclorfeniramina,antihistaminicos (bloqueadores h1),maleato de dexclorfeniramina,dexchlorpheniramine maleate,maleato de dexclorfeniramina</t>
  </si>
  <si>
    <t>Clorhidrato de levocabastina</t>
  </si>
  <si>
    <t>La LEVOCABASTINA es una gota ocular antihistamínica. Se utiliza para reducir la picazón ocular provocada por alergias.</t>
  </si>
  <si>
    <t>Medicamentos y Productos Farmacéuticos,Medicamentos para el tracto respiratorio,Antihistamínicos (bloqueadores H1),Hidrocloruro de levocabastina,antihistaminicos (bloqueadores h1),hidrocloruro de levocabastina,levocabastine hydrochloride,hidrocloruro de levocabastina</t>
  </si>
  <si>
    <t>Loratadina</t>
  </si>
  <si>
    <t>Loratadina es un fármaco usado para tratar alergias. A veces se combina con pseudoefedrina, un descongestionante; esto hace que sea útil para resfriados, así como alergias</t>
  </si>
  <si>
    <t>Medicamentos y Productos Farmacéuticos,Medicamentos para el tracto respiratorio,Antihistamínicos (bloqueadores H1),Loratadina,antihistaminicos (bloqueadores h1),loratadina,loratadine,loratadina,loratadina,loratadina suspension,loratadina oral,,2144904000,loratadina cm 10 mg,ceterizina,zyrtec 10 mg. x 10 comp.,zyrtec 10 mg. x 30 comp.,zyrtec gotas x 10 ml,zyrtec sol. x 60 ml.,zyrtec-d x 10 comp,zyrtec-d x 20 comp.
,2144905000,loratadina cm 10 mg,2144903000,loratadina cm 10 mg,2144920000,loratadina cm 10 mg,2144906000,loratadina cm 10 mg</t>
  </si>
  <si>
    <t>Terfenadina</t>
  </si>
  <si>
    <t> [ANTIALERGICO], [ANTAGONISTA HISTAMINERGICO (H-1)]. La terfenadina es un derivado piperidínico que bloquea de forma potente, competitiva, reversible y específica a los receptores H1, disminuyendo los efectos sistémicos de la histamina de forma prolongada. Da lugar a vasoconstricción y disminución de la permeabilidad vascular, disminuyendo el enrojecimiento y el edema asociado a la alergia. </t>
  </si>
  <si>
    <t>Medicamentos y Productos Farmacéuticos,Medicamentos para el tracto respiratorio,Antihistamínicos (bloqueadores H1),Terfenadina,antihistaminicos (bloqueadores h1),terfenadina,terfenadine,terfenadina</t>
  </si>
  <si>
    <t>Clorhidrato de betahistina</t>
  </si>
  <si>
    <t xml:space="preserve"> Pertenece a un grupo de medicamentos llamados fármacos antivertiginosos. El clorhidrato de Betahistina tiene una acción relajante sobre los esfínteres precapilares de la micro circulación del oído medio, por lo que mejora la circulación en el laberinto, y por lo tanto lleva a una mejoría clínica en el síndrome vertiginoso. </t>
  </si>
  <si>
    <t xml:space="preserve">Medicamentos y Productos Farmacéuticos,Medicamentos para el tracto respiratorio,Antihistamínicos (bloqueadores H1),Clorhidrato de betahistina,antihistaminicos (bloqueadores h1),clorhidrato de betahistina,betahistine hydrochloride,clorhidrato de betahistina,microser, antivertiginoso
</t>
  </si>
  <si>
    <t>Hidrocloruro de triprolidina</t>
  </si>
  <si>
    <t>Antihistamínico prescrito para el tratamiento de numerosas reacciones de hipersensibilidad, como la rinitis, el rash cutáneo y el prurito.</t>
  </si>
  <si>
    <t>Medicamentos y Productos Farmacéuticos,Medicamentos para el tracto respiratorio,Antihistamínicos (bloqueadores H1),Clorhidrato de triprolidina,antihistaminicos (bloqueadores h1),clorhidrato de triprolidina,triprolidine hydrochloride,clorhidrato de triprolidina</t>
  </si>
  <si>
    <t>Prometazina</t>
  </si>
  <si>
    <t>La prometazina es un derivado de las fenotiazinas, usadas para tratar el insomnio, por lo que es considerada un hipnótico. A su vez el uso en la gineco-obtetricia está cada vez más en boga, pues es una de las alternativas para el tratamiento para la hiperémesis gravídica, presente en la primera mitad del embarazo. Este medicamento también es utilizado en el tratamiento de náuseas. el cual actúa bloqueando lo receptores H1 de la histamina.</t>
  </si>
  <si>
    <t>Medicamentos y Productos Farmacéuticos,Medicamentos para el tracto respiratorio,Antihistamínicos (bloqueadores H1),Prometazina,antihistaminicos (bloqueadores h1),prometazina,promethazine,prometazina</t>
  </si>
  <si>
    <t>Oxomemazina</t>
  </si>
  <si>
    <t>Oxomemazine es un antihistamínico y un anticolinérgico de la clase química de fenotiazina usado para el tratamiento de la tos.</t>
  </si>
  <si>
    <t>Medicamentos y Productos Farmacéuticos,Medicamentos para el tracto respiratorio,Antihistamínicos (bloqueadores H1),Oxomemazina,antihistaminicos (bloqueadores h1),oxomemazina,oxomemazine,oxomemazina</t>
  </si>
  <si>
    <t>Ebastina</t>
  </si>
  <si>
    <t>La ebastina es un antihistamínico H1, de segunda generación. Se utiliza para el tratamiento de la rinitis alérgica, fiebre del henoy otros procesos alérgicos que responden a antihistamínicos. Está contraindicada en mujeres embarazadas y también durante lalactancia, así como en niños menores de 6 años.</t>
  </si>
  <si>
    <t>Medicamentos y Productos Farmacéuticos,Medicamentos para el tracto respiratorio,Antihistamínicos (bloqueadores H1),Ebastina,antihistaminicos (bloqueadores h1),ebastina,ebastine,ebastina,ebastel</t>
  </si>
  <si>
    <t>Mesilato de dihidroergotoxina</t>
  </si>
  <si>
    <t xml:space="preserve">El Mesilato ergoloide, co-dergocrina mesilato o mesilato dihidroergotoxina, cuyo nombre comercial es Hydergina, es una mezcla de tres sales de mesilatos (metanosulfonatos): dihidroergocristina, dihidroergocornina, y alfa y beta dihidroergocriptina.1 Se prescribe para aliviar los síntomas de la disminución de la capacidad cognitiva debido al proceso de envejecimiento. </t>
  </si>
  <si>
    <t>Medicamentos y Productos Farmacéuticos,Medicamentos para el tracto respiratorio,Antihistamínicos (bloqueadores H1),Mesilato de dihidroergotoxina,antihistaminicos (bloqueadores h1),mesilato de dihidroergotoxina,dihydroergotoxine mesilate,mesilato de dihidroergotoxina</t>
  </si>
  <si>
    <t>Clorhidrato de meclozina</t>
  </si>
  <si>
    <t>Está indicada en el tratamiento de náusea, vómito y vértigo asociada con enfermedades del movimiento. Otras indicaciones incluyen la prevención y tratamiento de náusea y vómito que está asociado con vértigo y origen vestibular, tales como laberintitis y enfermedad de Menier, malestares por radiación y embarazo.</t>
  </si>
  <si>
    <t>Medicamentos y Productos Farmacéuticos,Medicamentos para el tracto respiratorio,Antihistamínicos (bloqueadores H1),Clorhidrato de meclozina,antihistaminicos (bloqueadores h1),clorhidrato de meclozina,meclozine hydrochloride,clorhidrato de meclozina</t>
  </si>
  <si>
    <t>Cetirizina</t>
  </si>
  <si>
    <t>La cetirizina es un fármaco utilizado para el tratamiento de alergias. Es un antihistamínico considerado de segunda generación por no provocar somnolencia. Sus efectos son prolongados, lo que permite una dosificación más cómoda.</t>
  </si>
  <si>
    <t>Medicamentos y Productos Farmacéuticos,Medicamentos para el tracto respiratorio,Antihistamínicos (bloqueadores H1),Cetirizina,antihistaminicos (bloqueadores h1),cetirizina,cetirizine,cetirizina,2145050000,cetirizina cm 10 mg,2145046000,cetirizina cm 10 mg,2145043000,cetirizina cm 10 mg</t>
  </si>
  <si>
    <t>Betahistina</t>
  </si>
  <si>
    <t>El principio activo betahistina pertenece a un grupo de medicamentos llamados fármacos antivertiginosos.  Esta sustancia es un análogo sintético de la histamina y se utiliza para el tratamiento del síndrome de Menière, trastorno que se caracteriza por presentar los siguientes síntomas: vértigos (con náuseas y vómitos), pérdida de audición y acúfenos (sensación de ruido dentro del oído).</t>
  </si>
  <si>
    <t>Medicamentos y Productos Farmacéuticos,Medicamentos para el tracto respiratorio,Antihistamínicos (bloqueadores H1),Betahistina,antihistaminicos (bloqueadores h1),betahistina,betahistine,betahistina</t>
  </si>
  <si>
    <t>Clorhidrato de buclicina</t>
  </si>
  <si>
    <t xml:space="preserve">El clorhidrato de buclizina es un antihistamínico no fenotiazínico identificado con el nombre químico de biclorhidrato de 1-pclorobenz-hidril-1-4-p-(t)-butil-benzil-piperazina. Es una sustancia cristalina blanca ligeramente soluble en agua. Antihistamínico y antiemético. La buclizina sirve para estimular el apetito en niños y adultos con bajo peso. </t>
  </si>
  <si>
    <t>Medicamentos y Productos Farmacéuticos,Medicamentos para el tracto respiratorio,Antihistamínicos (bloqueadores H1),Clorhidrato de buclizina,antihistaminicos (bloqueadores h1),clorhidrato de buclizina,buclizine hydrochloride,clorhidrato de buclizina</t>
  </si>
  <si>
    <t>Alimemazina</t>
  </si>
  <si>
    <t> [ANTIALERGICO], [ANTAGONISTA HISTAMINERGICO (H-1)]. La alimemazina es un derivado fenotiazínico, que bloquea de forma competitiva, reversible e inespecífica a los receptores H1, disminuyendo los efectos sistémicos de la histamina. Da lugar a vasoconstricción y disminución de la permeabilidad vascular, disminuyendo el enrojecimiento y el edema asociado a la alergia.</t>
  </si>
  <si>
    <t>Medicamentos y Productos Farmacéuticos,Medicamentos para el tracto respiratorio,Antihistamínicos (bloqueadores H1),Alimemazina,antihistaminicos (bloqueadores h1),alimemazina,alimemazine,alimemazina</t>
  </si>
  <si>
    <t>Mepiramina maleato</t>
  </si>
  <si>
    <t>La acción antihistamínica de la mepiramina disminuye el efecto de contracción del útero que produce la histamina.</t>
  </si>
  <si>
    <t xml:space="preserve">Medicamentos y Productos Farmacéuticos,Medicamentos para el tracto respiratorio,Antihistamínicos (bloqueadores H1),Maleato de mepiramina,antihistaminicos (bloqueadores h1),maleato de mepiramina,mepyramine maleate,maleato de mepiramina,rinolergan, fenilefrima-mipiramina-clorfeniramina
</t>
  </si>
  <si>
    <t>Difenhidramina</t>
  </si>
  <si>
    <t>El hidrocloruro de difenhidramina (Benadryl) oDimedrol es un antihistamínico, sedante e hipnótico, un medicamento anticolinérgico con efectos antimuscarínicos, descubierto como alternativa sintética de la escopolamina.</t>
  </si>
  <si>
    <t>Medicamentos y Productos Farmacéuticos,Medicamentos para el tracto respiratorio,Antihistamínicos (bloqueadores H1),Difenhidramina,antihistaminicos (bloqueadores h1),difenhidramina,diphenhydramine,difenhidramina</t>
  </si>
  <si>
    <t>Clorhidrato de fexofenadina</t>
  </si>
  <si>
    <t>Es un medicamento antihistamínico usado en el tratamiento de síntomas de alergia. Se desarrolló como una alternativa a la terfenadina el cual tiene efectos adversos potencialmente serios. La fexofenadina, como en el caso de otros antihistamínicos de segunda y tercera generación, cruzan con dificultad la barrera hematoencefálica, por lo que conllevan menos somnolencia que los agentes de primera generación. Su mecanismo de acción ocurre por unión antagonista del receptor de la histamina H1</t>
  </si>
  <si>
    <t>Medicamentos y Productos Farmacéuticos,Medicamentos para el tracto respiratorio,Antihistamínicos (bloqueadores H1),Clorhidrato de fexofenadina,antihistaminicos (bloqueadores h1),clorhidrato de fexofenadina,fexofenadine hydrochloride,clorhidrato de fexofenadina,2142912000,fexofenadina cloh. cm 120 mg,2142914000,fexofenadina cloh. cm 120 mg</t>
  </si>
  <si>
    <t>El cromolín se usa para prevenir y tratar la congestión nasal, ... El cromolín viene envasado en forma de solución, con un aplicador nasal especial</t>
  </si>
  <si>
    <t>Medicamentos y Productos Farmacéuticos,Medicamentos para el tracto respiratorio,Antihistamínicos (bloqueadores H1),Cromolín sódico,antihistaminicos (bloqueadores h1),cromolin sodico,cromolyn sodium,cromolin sodico</t>
  </si>
  <si>
    <t>Hidroxizina pamoato</t>
  </si>
  <si>
    <t>La HIDROXIZINA es un antihistamínico. Este medicamento se utiliza para tratar los síntomas de alergias. También se utiliza para tratar la ansiedad y tensión. Se puede utilizar este medicamento en combinación con otros medicamentos para inducir el sueño antes de una operación quirúrgica.</t>
  </si>
  <si>
    <t>Medicamentos y Productos Farmacéuticos,Medicamentos para el tracto respiratorio,Antihistamínicos (bloqueadores H1),Pamoato de hidroxizina,antihistaminicos (bloqueadores h1),pamoato de hidroxizina,hydroxyzine pamoate,pamoato de hidroxizina</t>
  </si>
  <si>
    <t>Maleato de  azatadina</t>
  </si>
  <si>
    <t>Antihistamínico con efectos antiserotonínicos, anticolinérgicos y sedantes, que se utiliza en el tratamiento de las rinitis alérgicas y de la urticaria crónica.</t>
  </si>
  <si>
    <t>Medicamentos y Productos Farmacéuticos,Medicamentos para el tracto respiratorio,Antihistamínicos (bloqueadores H1),Maleato de azatadina,antihistaminicos (bloqueadores h1),maleato de azatadina,azatadine maleate,maleato de azatadina</t>
  </si>
  <si>
    <t>Azelastina hidrocloruro</t>
  </si>
  <si>
    <t>La AZELASTINA es un antihistamínico. Se utiliza en los ojos para tratar la picazón de los ojos relacionada con la fiebre del heno u otras alergias.</t>
  </si>
  <si>
    <t>Medicamentos y Productos Farmacéuticos,Medicamentos para el tracto respiratorio,Antihistamínicos (bloqueadores H1),Clorhidrato de azelastina,antihistaminicos (bloqueadores h1),clorhidrato de azelastina,azelastine hydrochloride,clorhidrato de azelastina</t>
  </si>
  <si>
    <t>Bosentán</t>
  </si>
  <si>
    <t>El bosentán es un antagonista dual del receptor de la endotelina, usado en el tratamiento de la hipertensión pulmonar (HTP). </t>
  </si>
  <si>
    <t>Medicamentos y Productos Farmacéuticos,Medicamentos para el tracto respiratorio,Antihistamínicos (bloqueadores H1),Bosentán,antihistaminicos (bloqueadores h1),bosentan,bosentan,bosentan</t>
  </si>
  <si>
    <t>Maleato de bromfeniramina</t>
  </si>
  <si>
    <t xml:space="preserve"> Es un antihistamínico, perteneciente a las propilaminas. Ejerce un efecto de bloqueo de los receptores de la célula efectora, por lo que suprime marcadamente los fenómenos alérgicos, como el aumento de la permeabilidad capilar inducida por la histamina. Los primeros efectos terapéuticos aparecen entre los 15 a 30 minutos posteriores a su administración. Se metaboliza principalmente en el hígado y se excreta en la orina.</t>
  </si>
  <si>
    <t>Medicamentos y Productos Farmacéuticos,Medicamentos para el tracto respiratorio,Antihistamínicos (bloqueadores H1),Maleato de bromfeniramina,antihistaminicos (bloqueadores h1),maleato de bromfeniramina,brompheniramine maleate,maleato de bromfeniramina</t>
  </si>
  <si>
    <t>Maleato de carbinoxamina</t>
  </si>
  <si>
    <t>Es un medicamento utilizado en medicina como hipoalergénicos. Este medicamento es un bloqueador de H 1 de la histamina indicado en casos de tos alérgica, sinusitis alérgica rinitis alérgica urticaria , fiebre del heno , picazón, escozor, angioedema, dermatitis y dermatitis reacciones.</t>
  </si>
  <si>
    <t>Medicamentos y Productos Farmacéuticos,Medicamentos para el tracto respiratorio,Antihistamínicos (bloqueadores H1),Maleato de carbinoxamina,antihistaminicos (bloqueadores h1),maleato de carbinoxamina,carbinoxamine maleate,maleato de carbinoxamina</t>
  </si>
  <si>
    <t>Hidrocloruro de cetirizina</t>
  </si>
  <si>
    <t>La CETIRIZINA es un antihistamínico. Este medicamento se utiliza para tratar o prevenir los síntomas de alergias. También puede reducir la picazón de la piel en aquellas personas con erupciones urticantes o ronchas</t>
  </si>
  <si>
    <t>Medicamentos y Productos Farmacéuticos,Medicamentos para el tracto respiratorio,Antihistamínicos (bloqueadores H1),Clorhidrato de cetirizina,antihistaminicos (bloqueadores h1),clorhidrato de cetirizina,cetirizine hydrochloride,clorhidrato de cetirizina</t>
  </si>
  <si>
    <t>Maleato de clorfenamina</t>
  </si>
  <si>
    <t>Compuesto químico utilizado en medicina como fármaco antihistamínico.</t>
  </si>
  <si>
    <t>Medicamentos y Productos Farmacéuticos,Medicamentos para el tracto respiratorio,Antihistamínicos (bloqueadores H1),Maleato de clorfeniramina,antihistaminicos (bloqueadores h1),maleato de clorfeniramina,chlorpheniramine maleate,maleato de clorfeniramina,clorfenamina maleato,clorfenamina,clorfeniramina,clorfenamina ampolla,clorfenamina ampollas,clorfenamina comprimidos,clorfenamina compr,clorfenamina comprimido,clorfenimna tabletas,,2160921000,clorfenamina maleato am 10 mg/1 ml,2141340000,clorfenamina maleato cm 4 mg,2160920000,clorfenamina maleato am 10 mg/1 ml,2141343000,clorfenamina maleato cm 4 mg,2141342000,clorfenamina maleato cm 4 mg</t>
  </si>
  <si>
    <t>Tanato de clorfenamina</t>
  </si>
  <si>
    <t>La clorfeniramina se usa para aliviar el enrojecimiento, la picazón y el lagrimeo de ojos; los estornudos; la irritación de nariz o garganta; y la secreción nasal ocasionados por las alergias, la fiebre del heno y el resfriado común. La clorfeniramina ayuda a controlar los síntomas de los resfriados y las alergias, pero no trata sus causas ni acelera la recuperación.</t>
  </si>
  <si>
    <t>Medicamentos y Productos Farmacéuticos,Medicamentos para el tracto respiratorio,Antihistamínicos (bloqueadores H1),Tanado de clorfeniramina,antihistaminicos (bloqueadores h1),tanado de clorfeniramina,chlorpheniramine tannate,tanado de clorfeniramina,tanado clorfenamina,clorfenamina,clorfeniramina,clorfenamina ampolla,clorfenamina ampollas,clorfenamina comprimidos,clorfenamina compr,clorfenamina comprimido,clorfenimna tabletas,</t>
  </si>
  <si>
    <t>Clorhidrato de ciproheptadina</t>
  </si>
  <si>
    <t>Antihistamínico utilizado para el tratamiento de diversas reacciones de hipersensibilidad entre las que se incluyen la rinitis, la erupción cutánea y el prurito. Derivado piperidínico del dibenzociclohepteno.</t>
  </si>
  <si>
    <t>Medicamentos y Productos Farmacéuticos,Medicamentos para el tracto respiratorio,Antihistamínicos (bloqueadores H1),Clorhidrato de ciproheptadina,antihistaminicos (bloqueadores h1),clorhidrato de ciproheptadina,cyproheptadine hydrochloride,clorhidrato de ciproheptadina</t>
  </si>
  <si>
    <t>Desloratadina</t>
  </si>
  <si>
    <t>La desloratadina es un fármaco antihistamínico utilizado para tratar alergias. Es un metabolito activo de loratadina, que también está en el mercado. La desloratadina (C19H19N2Cl)(conocida también como descarboetoxiloratadina)</t>
  </si>
  <si>
    <t>Medicamentos y Productos Farmacéuticos,Medicamentos para el tracto respiratorio,Antihistamínicos (bloqueadores H1),Desloratadina,antihistaminicos (bloqueadores h1),desloratadina,desloratadine,desloratadina</t>
  </si>
  <si>
    <t>Maleato de dexbromfeniramina</t>
  </si>
  <si>
    <t>Está indicado para el alivio de los síntomas de la rinitis alérgica, rinitis vasomotora, gripe y resfriado común. Los síntomas relacionados como rinorrea, dolor y opresión en senos paranasales, estornudos y congestión nasal.</t>
  </si>
  <si>
    <t>Medicamentos y Productos Farmacéuticos,Medicamentos para el tracto respiratorio,Antihistamínicos (bloqueadores H1),Maleato de dexbromfeniramina,antihistaminicos (bloqueadores h1),maleato de dexbromfeniramina,dexbrompheniramime maleate,maleato de dexbromfeniramina</t>
  </si>
  <si>
    <t>Clorhidrato de difenhidramina</t>
  </si>
  <si>
    <t xml:space="preserve"> Es un antihistamínico, sedante e hipnótico, un medicamento anticolinérgico con efectos antimuscarínicos, descubierto como alternativa sintética de la escopolamina.</t>
  </si>
  <si>
    <t>Medicamentos y Productos Farmacéuticos,Medicamentos para el tracto respiratorio,Antihistamínicos (bloqueadores H1),Clorhidrato de difenhidramina,antihistaminicos (bloqueadores h1),clorhidrato de difenhidramina,diphenhydramine hydrochloride,clorhidrato de difenhidramina</t>
  </si>
  <si>
    <t>Tanato de difenhidramina</t>
  </si>
  <si>
    <t xml:space="preserve">La DIFENHIDRAMINA es un antihistamínico. Se utiliza para tratar los síntomas de una reacción alérgica.
</t>
  </si>
  <si>
    <t>Medicamentos y Productos Farmacéuticos,Medicamentos para el tracto respiratorio,Antihistamínicos (bloqueadores H1),Tanato de difenhidramina,antihistaminicos (bloqueadores h1),tanato de difenhidramina,diphenhydramine tannate,tanato de difenhidramina</t>
  </si>
  <si>
    <t>Clorhidrato de hidroxizina</t>
  </si>
  <si>
    <t>Es un fármaco del grupo de las difenilpiperazinas empleado generalmente como antihistamínico (en el tratamiento de los pruritos), como antiemético (para reducir las náuseas) y como ansiolítico (para disminuir la ansiedad). Puede ser utilizado también como ayuda en la medicación pre- y postoperatoria y tiene un débil efecto analgésico.</t>
  </si>
  <si>
    <t>Medicamentos y Productos Farmacéuticos,Medicamentos para el tracto respiratorio,Antihistamínicos (bloqueadores H1),Clorhidrato de hidroxizina,antihistaminicos (bloqueadores h1),clorhidrato de hidroxizina,hydroxyzine hydrochloride,clorhidrato de hidroxizina</t>
  </si>
  <si>
    <t>Fumarato de ketotifeno</t>
  </si>
  <si>
    <t>Se usa para aliviar el prurito (picazón) causado por la conjuntivitis alérgica. El ketotifeno pertenece a una clase de medicamentos llamados antihistamínicos. Funciona al bloquear la histamina, una sustancia del cuerpo que causa síntomas alérgicos. Se ha usado como tratamiento profiláctico oral para el asma bronquial de todo tipo (extrínseca, intrínseca, mixta, nocturna, asma por ejercicio, asma inducida por ácido acetilsalicílico).</t>
  </si>
  <si>
    <t>Medicamentos y Productos Farmacéuticos,Medicamentos para el tracto respiratorio,Antihistamínicos (bloqueadores H1),Fumarato de ketotifeno,antihistaminicos (bloqueadores h1),fumarato de ketotifeno,ketotifen fumarate,fumarato de ketotifeno</t>
  </si>
  <si>
    <t>Clorhidrato de olopatadina</t>
  </si>
  <si>
    <t>El clorhidrato de olopatadina es un antihistamínico (así como anticolinérgicos y estabilizador de mastocitos, que se vende como un colirio bajo prescripción médica (solución al 0,2% Pataday (o Patanol S en algunos países), manufacturado por Alcon). Se usa para tratar la picazón asociada con la conjuntivitis alérgica (alergias del ojo).</t>
  </si>
  <si>
    <t>Medicamentos y Productos Farmacéuticos,Medicamentos para el tracto respiratorio,Antihistamínicos (bloqueadores H1),Clorhidrato de olopatadina,antihistaminicos (bloqueadores h1),clorhidrato de olopatadina,olopatadine hydrochloride,clorhidrato de olopatadina</t>
  </si>
  <si>
    <t>Tartrato de fenindamina</t>
  </si>
  <si>
    <t>Es un tipo de fármaco llamado un antihistamínico, que ayuda a aliviar o prevenir los síntomas de la fiebre del heno y los síntomas de alergia.</t>
  </si>
  <si>
    <t>Medicamentos y Productos Farmacéuticos,Medicamentos para el tracto respiratorio,Antihistamínicos (bloqueadores H1),Tartrato de fenindamina,antihistaminicos (bloqueadores h1),tartrato de fenindamina,phenindamine tartrate,tartrato de fenindamina</t>
  </si>
  <si>
    <t>Acrivastina</t>
  </si>
  <si>
    <t>Acrivastina; PS DOEPHEDRINE de la UE (AK vas ri adolescentes; Soo gama e FED rin) es una combinación de un antihistamínico y un descongestionante. Se utiliza para tratar los síntomas de la temporada alergias . Este medicamento no curará una infección.</t>
  </si>
  <si>
    <t>Medicamentos y Productos Farmacéuticos,Medicamentos para el tracto respiratorio,Antihistamínicos (bloqueadores H1),Acrivastina,antihistaminicos (bloqueadores h1),acrivastina,acrivastine,acrivastina</t>
  </si>
  <si>
    <t>Bromfeniramina</t>
  </si>
  <si>
    <t>La bromfeniramina se usa para aliviar el enrojecimiento, la irritación, la picazón y el lagrimeo de los ojos; los estornudos; y la secreción nasal causados por las alergias, la fiebre del heno y el resfriado común. La bromfeniramina ayuda a controlar los síntomas, pero no cura su causa ni acelera la recuperación. La bromfeniramina no debe usarse para inducirles el sueño a los niños. La bromfeniramina pertenece a una clase de medicamentos llamados antihistamínicos. Actúa al bloquear la acción de la histamina, una sustancia del cuerpo que provoca los síntomas de alergia.</t>
  </si>
  <si>
    <t>Medicamentos y Productos Farmacéuticos,Medicamentos para el tracto respiratorio,Antihistamínicos (bloqueadores H1),Bromfeniramina,antihistaminicos (bloqueadores h1),bromfeniramina,brompheniramine,bromfeniramina</t>
  </si>
  <si>
    <t>Difumarato de emedastina</t>
  </si>
  <si>
    <t>La EMEDASTINA es un antihistamínico que se utiliza en los ojos. Se utiliza para prevenir la picazón de los ojos provocada por alergias.</t>
  </si>
  <si>
    <t>Medicamentos y Productos Farmacéuticos,Medicamentos para el tracto respiratorio,Antihistamínicos (bloqueadores H1),Difumarato de emedastina,antihistaminicos (bloqueadores h1),difumarato de emedastina,emedastine difumarate,difumarato de emedastina</t>
  </si>
  <si>
    <t>Lodoxamida trometamina</t>
  </si>
  <si>
    <t>La LODOXAMIDA se utiliza en el ojo para ayudar a aliviar las alergias estacionales de los ojos.</t>
  </si>
  <si>
    <t>Medicamentos y Productos Farmacéuticos,Medicamentos para el tracto respiratorio,Antihistamínicos (bloqueadores H1),Lodoxamida trometamina,antihistaminicos (bloqueadores h1),lodoxamida trometamina,lodoxamide tromethamine,lodoxamida trometamina</t>
  </si>
  <si>
    <t>Clorhidrato de prometazina</t>
  </si>
  <si>
    <t xml:space="preserve">La PROMETAZINA es un antihistamínico. Este medicamento se utiliza para tratar las reacciones alérgicas y para reducir o prevenir las náuseas y el vómito de una enfermedad o los mareos por el movimiento. También se utiliza para ayudarle a dormir antes de una cirugía y aliviar el dolor o náuseas después de una cirugía.
</t>
  </si>
  <si>
    <t>Medicamentos y Productos Farmacéuticos,Medicamentos para el tracto respiratorio,Antihistamínicos (bloqueadores H1),Clorhidrato de prometazina,antihistaminicos (bloqueadores h1),clorhidrato de prometazina,promethazine hydrochloride,clorhidrato de prometazina</t>
  </si>
  <si>
    <t>Potasio de pemirolast</t>
  </si>
  <si>
    <t>Es un medicamento antialérgico. Solución estéril, oftálmica acuosa con un pH de aproximadamente 8,0 que contiene 0,1% del estabilizador de los mastocitos, pemirolast potasio, para administración tópica a los ojos.</t>
  </si>
  <si>
    <t>Medicamentos y Productos Farmacéuticos,Medicamentos para el tracto respiratorio,Antihistamínicos (bloqueadores H1),Pemirolast potásico,antihistaminicos (bloqueadores h1),pemirolast potasico,pemirolast potassium,pemirolast potasico</t>
  </si>
  <si>
    <t>Acetilcisteína</t>
  </si>
  <si>
    <t>La acetilcisteína (abreviado como NAC) es un principio activo con propiedades mucolíticas, una de las propiedades es que rompe los enlaces de disulfuro tanto de las secreciones mucosas como de las mucopurulentas, logrando que sean menosviscosas (efecto mucolítico). Este efecto se concentra sobre todo en la disminución de la viscosidad de las secrecionesbronquiales, haciendo que sea más fácil la posterior expulsión.</t>
  </si>
  <si>
    <t>Medicamentos y Productos Farmacéuticos,Medicamentos para el tracto respiratorio,Medicamentos para alteraciones del tracto respiratorio,Acetilcisteina,medicamentos para alteraciones del tracto respiratorio,acetilcisteina,acetylcysteine,acetilcisteina,2163676000,n-acetilcisteina 30 mg fa 5 ml</t>
  </si>
  <si>
    <t>Beractant</t>
  </si>
  <si>
    <t>Beractant, también conocido por el nombre comercial de Survanta ®, es un extracto de surfactante bovino modificado. Como una suspensión intratraqueal, puede ser utilizado para la prevención y el tratamiento para el síndrome de dificultad respiratoria neonatal.</t>
  </si>
  <si>
    <t>Medicamentos y Productos Farmacéuticos,Medicamentos para el tracto respiratorio,Medicamentos para alteraciones del tracto respiratorio,Beractant,medicamentos para alteraciones del tracto respiratorio,beractant,beractant,beractant,survanta</t>
  </si>
  <si>
    <t>Budesonida</t>
  </si>
  <si>
    <t>Budesónida es un glucocorticoide indicado en el tratamiento del asma, rinitis no-purulenta (incluyendo rinitis no alérgica vasomotora y otras hipersensibilidades) y para el tratamiento y profilaxis poliposis nasal. Adicionalmente, se usa para el sindróme de Crohn (una enfermedad inflamatoria intestinal).</t>
  </si>
  <si>
    <t>Medicamentos y Productos Farmacéuticos,Medicamentos para el tracto respiratorio,Medicamentos para alteraciones del tracto respiratorio,Budesonida,medicamentos para alteraciones del tracto respiratorio,budesonida,budesonide,budesonida,budesamida,budesanida,budesomida,budesonida,budesonida inhalador,budozemida,,2171114000,budesonida 200 mcg/do fc 200 dosis inhalador presurizado,clebudan, inflammide, pulmicort, budesonida
,2171097000,budesonida 200 mcg/do fc 200 dosis inhalador presurizado,2171116000,budesonida 200 mcg/do fc 250 dosis inhalador presurizado</t>
  </si>
  <si>
    <t>Palmitato de colfoscerilo</t>
  </si>
  <si>
    <t xml:space="preserve"> Está indicado para el tratamiento de los recién nacidos (RN) con síndrome de dificultad respiratoria (SDR) o membrana hialina y como profiláctico en prematuros con alto riesgo de desarrollar dicho síndrome.</t>
  </si>
  <si>
    <t>Medicamentos y Productos Farmacéuticos,Medicamentos para el tracto respiratorio,Medicamentos para alteraciones del tracto respiratorio,Palmitato de colfoscerilo,medicamentos para alteraciones del tracto respiratorio,palmitato de colfoscerilo,colfosceril palmitate,palmitato de colfoscerilo</t>
  </si>
  <si>
    <t>Bromuro de ipratropio</t>
  </si>
  <si>
    <t>Es un medicamento anticolinérgico derivado de la atropina y administrado por vía de inhalación como broncodilatador para el tratamiento de la enfermedad pulmonar obstructiva crónica.</t>
  </si>
  <si>
    <t>Medicamentos y Productos Farmacéuticos,Medicamentos para el tracto respiratorio,Medicamentos para alteraciones del tracto respiratorio,Bromuro de ipratropio,medicamentos para alteraciones del tracto respiratorio,bromuro de ipratropio,ipratropium bromide,bromuro de ipratropio,2171120000,ipratropio bromuro inh. pres. 20 mcg/1do fc 200 dosis,atrovent,2171108000,ipratropio bromuro inh. pres. 20 mcg/1do fc 200 dosis,2171170000,ipratropio bromuro 0,25 mg/ml solucion p/nebulizar fc gotari</t>
  </si>
  <si>
    <t>Sobrerol</t>
  </si>
  <si>
    <t>- [EXPECTORANTE], [MUCOLITICO]. El sobrerol es un derivado del terpeno pinol, que parece ejercer un efecto irritante sobre la mucosa bronquial, estimulando la producción de moco y aumentando por lo tanto su fluidez. Además parece mejorar los mecanismos de eliminación de los esputos.</t>
  </si>
  <si>
    <t>Medicamentos y Productos Farmacéuticos,Medicamentos para el tracto respiratorio,Medicamentos para alteraciones del tracto respiratorio,Sobrerol,medicamentos para alteraciones del tracto respiratorio,sobrerol,sobrerol,sobrerol</t>
  </si>
  <si>
    <t>Clorhidrato de bamifilina</t>
  </si>
  <si>
    <t xml:space="preserve">es un fármaco de la clase química de xantina que actúa como un receptor de adenosina A 1 antagonista selectivo .
</t>
  </si>
  <si>
    <t>Medicamentos y Productos Farmacéuticos,Medicamentos para el tracto respiratorio,Medicamentos para alteraciones del tracto respiratorio,Clorhidrato de bamifilina,medicamentos para alteraciones del tracto respiratorio,clorhidrato de bamifilina,bamifylline hydrochloride,clorhidrato de bamifilina</t>
  </si>
  <si>
    <t>Dornasa alfa</t>
  </si>
  <si>
    <t>La dornasa alfa se usa para reducir el número de infecciones que afectan al pulmón y para mejorar la función de este en pacientes con fibrosis cística. Descompone las secreciones espesas presentes en las vías respiratorias, permitiendo que el aire fluya en forma más eficiente y evitando que las bacterias se acumulen.</t>
  </si>
  <si>
    <t>Medicamentos y Productos Farmacéuticos,Medicamentos para el tracto respiratorio,Medicamentos para alteraciones del tracto respiratorio,Dornasa alfa,medicamentos para alteraciones del tracto respiratorio,dornasa alfa,dornase alfa,dornasa alfa,2621000000,rh-dornasa-alfa 2,5 mg/2ml solucion acuosa para nebulizar</t>
  </si>
  <si>
    <t>Poractant alfa</t>
  </si>
  <si>
    <t>La PORACTANTA ALFA es un surfactante pulmonar. Nuestros cuerpos necesitan surfactante para mantener los pulmones abiertos mientras respira. Este medicamento se utiliza para prevenir y tratar el síndrome de dificultad respiratoria (SDR) en los bebés prematuros.</t>
  </si>
  <si>
    <t>Medicamentos y Productos Farmacéuticos,Medicamentos para el tracto respiratorio,Medicamentos para alteraciones del tracto respiratorio,Poractant alfa,medicamentos para alteraciones del tracto respiratorio,poractant alfa,poractant alfa,poractant alfa</t>
  </si>
  <si>
    <t>Calfactant</t>
  </si>
  <si>
    <t>Calfactant, también conocido como Infasurf, es una suspensión intratraqueal derivado del surfactante natural en los pulmones de terneros. Este agente tensioactivo pulmonar es esencial para la ventilación efectiva ya que modifica la tensión superficial alveolar. Dificultad respiratoria neonatal es causada por una deficiencia de agente tensioactivo pulmonar.</t>
  </si>
  <si>
    <t>Medicamentos y Productos Farmacéuticos,Medicamentos para el tracto respiratorio,Medicamentos para alteraciones del tracto respiratorio,Calfactant,medicamentos para alteraciones del tracto respiratorio,calfactant,calfactant,calfactant</t>
  </si>
  <si>
    <t>Benzonatato</t>
  </si>
  <si>
    <t>El benzonatato se usa para aliviar la tos. El benzonatato pertenece a una clase de medicamentos llamados antitusivos (supresores de la tos). Actúa reduciendo el reflejo de la tos en los pulmones y las vías respiratorias.</t>
  </si>
  <si>
    <t>Medicamentos y Productos Farmacéuticos,Medicamentos para el tracto respiratorio,Productos para tos, resfriados y antialérgicos,Benzonatato,productos para tos, resfriados y antialergicos,benzonatato,benzonatate,benzonatato,tripolidina+pseudoefredina,actifedrin, actifedrin jarabe antitusivo</t>
  </si>
  <si>
    <t>Guaifenesina</t>
  </si>
  <si>
    <t>La guaifenesina es un antiguo fármaco expectorante y mucolítico derivado del propanediol.</t>
  </si>
  <si>
    <t>Medicamentos y Productos Farmacéuticos,Medicamentos para el tracto respiratorio,Productos para tos, resfriados y antialérgicos,Guaifenesina,productos para tos, resfriados y antialergicos,guaifenesina,guaifenesin,guaifenesina</t>
  </si>
  <si>
    <t>Mentol</t>
  </si>
  <si>
    <t>El mentol es un alcohol secundario saturado, que se encuentra en los aceites de menta (Menta arvensis); es un sólido cristalino que funde alrededor de los 40 °C (104 °F) y que se emplea en medicina y en algunos cigarrillos porque posee un efecto refrescante sobre las mucosas. Tiene también propiedades antipruriginosas y antisépticas. Es insoluble en agua y soluble en alcohol y éter.</t>
  </si>
  <si>
    <t>Medicamentos y Productos Farmacéuticos,Medicamentos para el tracto respiratorio,Productos para tos, resfriados y antialérgicos,Mentol,productos para tos, resfriados y antialergicos,mentol,menthol,mentol,2177584000,mentol inhalador nasal tubo 1.5 gramos</t>
  </si>
  <si>
    <t>Carbocisteína</t>
  </si>
  <si>
    <t>La S-carboximetilcisteína es un fármaco expectorante que se prescribe para procesos bronquiales donde al paciente le sea difícil expulsar la flema.  También se le conoce como carbocisteína.</t>
  </si>
  <si>
    <t>Medicamentos y Productos Farmacéuticos,Medicamentos para el tracto respiratorio,Productos para tos, resfriados y antialérgicos,Carbocisteína,productos para tos, resfriados y antialergicos,carbocisteina,carbocisteine,carbocisteina</t>
  </si>
  <si>
    <t>Cloruro de amonio</t>
  </si>
  <si>
    <t>El cloruro de amonio, cloruro amónico o clorhidrato amónico es una sal de amonio cuya fórmula química es NH4Cl. En su forma natural es un mineral conocido como sal amoniacal, sal de amoniaco o sal amoniaco.</t>
  </si>
  <si>
    <t>Medicamentos y Productos Farmacéuticos,Medicamentos para el tracto respiratorio,Productos para tos, resfriados y antialérgicos,Cloruro amónico,productos para tos, resfriados y antialergicos,cloruro amonico,ammonia chloride,cloruro amonico</t>
  </si>
  <si>
    <t>Dextrometorfano</t>
  </si>
  <si>
    <t>El dextrometorfano (también conocido como DXM o DM) es un fármaco inhibidor de la tos a nivel central mediante la inhibición de las taquicininas. En su forma pura, el DXM aparece como cristales blancos, es raramente soluble en agua y comúnmente soluble en etanol. Este fármaco es dextrógiro en agua a 20 °C, con una rotación específica de +27,6 grados</t>
  </si>
  <si>
    <t>Medicamentos y Productos Farmacéuticos,Medicamentos para el tracto respiratorio,Productos para tos, resfriados y antialérgicos,Dextrometorfán,productos para tos, resfriados y antialergicos,dextrometorfan,dextromethorphan,dextrometorfan</t>
  </si>
  <si>
    <t>Citrato de oxolamina</t>
  </si>
  <si>
    <t>Antitusivo.  La oxolamina es un inhibidor del reflejo tusígeno que actúa a nivel periférico, a diferencia de los antitusivos de acción central sobre el centro bulbar como la codeína, el dextrometorfano, la noscapina y otros opiáceos. Se administra por vía oral en forma de fosfato, citrato y, en algunas ocasiones, como tanato de oxolamina.</t>
  </si>
  <si>
    <t>Medicamentos y Productos Farmacéuticos,Medicamentos para el tracto respiratorio,Productos para tos, resfriados y antialérgicos,Citrato de oxolamina,productos para tos, resfriados y antialergicos,citrato de oxolamina,oxolamine citrate,citrato de oxolamina,2145611000,noscapina cm 20 mg,2145616000,noscapina cm 20 mg,2160890000,clobutinol am 20 mg/2 ml,2160891000,clobutinol am 20 mg/2 ml,2170382000,codeina-pseudoefedrina-clorfenamina 10/7.5/0.5 ml fc 120 ml,2170383000,codeina-pseudoefedrina-clorfenamina 10/7.5/0.5 ml fc 120 ml,2170384000,codeina-pseudoefedrina-clorfenamina 10/7.5/0.5 ml fc 120 ml,2175750000,noscapina jbe. 5 mg/5 ml fc 100 ml,2175751000,noscapina jbe. 5 mg/5 ml fc 100 ml,2175752000,noscapina jarabe 5 mg/5 ml fc 100 ml,2176800000,clorfenamina/pseudoefedrina 20/30 mg/5 ml jarabe fc 60 ml</t>
  </si>
  <si>
    <t>Folcodina</t>
  </si>
  <si>
    <t>- [ANTITUSIVO]. La folcodina es un antitusivo central, que da lugar a la depresión del centro medular de la tos al disminuir la producción de taquicininas, los principales neurotransmisores de las fibras C, que constituyen dicho centro de control. Se desconoce cómo ejerce dicho efecto.</t>
  </si>
  <si>
    <t>Medicamentos y Productos Farmacéuticos,Medicamentos para el tracto respiratorio,Productos para tos, resfriados y antialérgicos,Folcodina,productos para tos, resfriados y antialergicos,folcodina,pholcodine,folcodina</t>
  </si>
  <si>
    <t>Bromhexina</t>
  </si>
  <si>
    <t>La Bromhexina es un agente mucolítico utilizado en el tratamiento de trastornos respiratorios asociados con mucosidad viscosa o excesiva.</t>
  </si>
  <si>
    <t>Medicamentos y Productos Farmacéuticos,Medicamentos para el tracto respiratorio,Productos para tos, resfriados y antialérgicos,Bromhexina,productos para tos, resfriados y antialergicos,bromhexina,bromhexine,bromhexina,2171105000,bromhexina clorhidrato jbe. 4 mg/5 ml fc 100 ml,bisolvon,2171117000,bromhexina clorhidrato jbe. 4 mg/5 ml fc 100 ml,2170286000,ambroxol 15 mg/5 ml susp. fc 100 ml</t>
  </si>
  <si>
    <t>Combinación de acetaminofen y clorfeniramina</t>
  </si>
  <si>
    <t>Combinación de un compuesto químico utilizado en la medicina como f-armaco antihistamínico con acetaminofen.</t>
  </si>
  <si>
    <t>Medicamentos y Productos Farmacéuticos,Medicamentos para el tracto respiratorio,Productos para tos, resfriados y antialérgicos,Combinación clorfeniramina-acetaminofeno,productos para tos, resfriados y antialergicos,combinacion clorfeniramina-acetaminofeno,combination chlorpheniramine acetaminophen,combinacion clorfeniramina-acetaminofeno,clorfenamina acetaminofeno,clorfenamina,clorfeniramina,clorfenamina ampolla,clorfenamina ampollas,clorfenamina comprimidos,clorfenamina compr,clorfenamina comprimido,clorfenimna tabletas,,2140470000,paracetamol/pseudoefedrina/clorfenamina cm 500/60/4 mg (anti,2140473000,paracetamol/pseudoefedrina/clorfenamina cm 500/60/4 mg (anti,2140474000,paracetamol/pseudoefedrina/clorfenamina cm 500/60/4 mg (anti,2140475000,paracetamol/pseudoefedrina/clorfenamina cm 500/60/4 mg (anti,2170349000,paracetamol/pseudoefedrina/clorfenamina 125/30/1 mg/5 ml fc,2170350000,paracetamol/pseudoefedrina/clorfenamina 125/30/1 mg/5 ml fc,2170351000,paracetamol/pseudoefedrina/clorfenamina 125/30/1 mg/5 ml fc,2176970000,pseudoefedrina/clorfenamina 0,6/0,04% jarabe fc 120 ml,2177010000,pseudoefedrina/clorfenamina 30/1 mg/1 ml susp. fc 15 ml go,2177020000,pseudoefedrina/clorfenamina 30/20 mg/5 ml susp. fc 60 ml</t>
  </si>
  <si>
    <t>Guayacolsulfonato de potasio</t>
  </si>
  <si>
    <t>La combinación GUAIFENESINA; GUAYACOLSULFONATO DE POTASIO (Humibid® LA) ayuda a tratar la tos causada por resfríos o gripe. Afloja la flema o la mucosidad en los pulmones. No está diseñada para tratar la tos crónica causada por tabaquismo, asma, enfisema, insuficiencia cardiaca o problemas en los que hay una gran cantidad de flema. No hay tabletas de liberación prolongada genéricas de guaifenesina-guayacolsulfonato de potasio disponibles.</t>
  </si>
  <si>
    <t>Medicamentos y Productos Farmacéuticos,Medicamentos para el tracto respiratorio,Productos para tos, resfriados y antialérgicos,Guayacolsulfonato de potasio,productos para tos, resfriados y antialergicos,guayacolsulfonato de potasio,potassium guaiacolsulfonate,guayacolsulfonato de potasio</t>
  </si>
  <si>
    <t>Bitartrato de fenilpropanolamina</t>
  </si>
  <si>
    <t>Conocida comercialmente como "Emagrin Plus AP" (Pfizer), es un fármaco de la familia de las feniletilaminas. Se utiliza, en dosis bajas, como descongestivo en medicamentos antigripales. También se empleaba, en dosis altas, como supresor del apetito en tratamientos de la obesidad y de adelgazamiento.</t>
  </si>
  <si>
    <t>Medicamentos y Productos Farmacéuticos,Medicamentos para el tracto respiratorio,Productos para tos, resfriados y antialérgicos,Bitartrato de fenilpropanolamina,productos para tos, resfriados y antialergicos,bitartrato de fenilpropanolamina,phenylpropanolamine bitartrate,bitartrato de fenilpropanolamina</t>
  </si>
  <si>
    <t>Tanato de carbetapentano</t>
  </si>
  <si>
    <t>Es un medicamento supresor de la tos y descongestionantes. Se utiliza para tratar los síntomas de las alergias, un resfriado común, u otros problemas del seno. Este medicamento no curará una infección.</t>
  </si>
  <si>
    <t>Medicamentos y Productos Farmacéuticos,Medicamentos para el tracto respiratorio,Productos para tos, resfriados y antialérgicos,Tanato de carbetapentano,productos para tos, resfriados y antialergicos,tanato de carbetapentano,carbetapentane tannate,tanato de carbetapentano</t>
  </si>
  <si>
    <t>Clorhidrato de dextrometorfano</t>
  </si>
  <si>
    <t>Es uno de los ingredientes activos en muchos medicamentos para el resfriado y la tos de venta libre, incluyendo genéricos y marcas de patente, como Mucinex DM, Robitussin, NyQuil, Dimetapp, Vick, Coricidin, Delsym, TheraFlu y otros. El dextrometorfano también tiene otros usos en la medicina, que van desde el alivio del dolor hasta las aplicaciones psicológicas. Se vende en jarabe, comprimido, pulverizado y en formas romboides.</t>
  </si>
  <si>
    <t>Medicamentos y Productos Farmacéuticos,Medicamentos para el tracto respiratorio,Productos para tos, resfriados y antialérgicos,Bromhidrato de dextrometorfán,productos para tos, resfriados y antialergicos,bromhidrato de dextrometorfan,dextromethorphan hydrobromide,bromhidrato de dextrometorfan</t>
  </si>
  <si>
    <t>Dextrometorfano polistirex</t>
  </si>
  <si>
    <t xml:space="preserve">El DEXTROMETORFANO se utiliza para ayudar a aliviar la tos
</t>
  </si>
  <si>
    <t>Medicamentos y Productos Farmacéuticos,Medicamentos para el tracto respiratorio,Productos para tos, resfriados y antialérgicos,Polistirex de dextrometorfán,productos para tos, resfriados y antialergicos,polistirex de dextrometorfan,dextromethorphan polistirex,polistirex de dextrometorfan</t>
  </si>
  <si>
    <t>Tanato de dextrometorfano</t>
  </si>
  <si>
    <t>El DEXTROMETORFANO se utiliza para ayudar a aliviar la tos.</t>
  </si>
  <si>
    <t>Medicamentos y Productos Farmacéuticos,Medicamentos para el tracto respiratorio,Productos para tos, resfriados y antialérgicos,Tanato de dextrometorfán,productos para tos, resfriados y antialergicos,tanato de dextrometorfan,dextromethorphan tannate,tanato de dextrometorfan</t>
  </si>
  <si>
    <t>Aceite de eucalipto o eucaliptol</t>
  </si>
  <si>
    <t>El aceite de eucalipto o eucaliptol (1,8-cineol) se obtiene de las hojas de las diversas especies de eucalipto.  Líquido miscible con alcohol, su olor varía entre el de la menta y el de la trementina. Se utiliza en perfumería, medicina y para la flotación de minerales. Se encuentra en muchos productos, ungüentos y linimentos, cremas para la pañalitis, inhaladores para aliviar la congestión nasal, medicamentos para el dolor en encías, boca y garganta y enjuagues bucales.</t>
  </si>
  <si>
    <t>Medicamentos y Productos Farmacéuticos,Medicamentos para el tracto respiratorio,Productos para tos, resfriados y antialérgicos,Eucaliptol o aceite de eucalipto,productos para tos, resfriados y antialergicos,eucaliptol o aceite de eucalipto,eucalyptol or eucalyptus oil,eucaliptol o aceite de eucalipto</t>
  </si>
  <si>
    <t>Clorhidrato de oximetazolina</t>
  </si>
  <si>
    <t>La oximetazolina es un agonista α1 completo y un agonista parcial α2 utililzado como descongestivo tópico en la forma declorhidrato de oximetazolina en productos tales como Afrin, Dristan, Nasivin, Logicin, Vicks Sinex, Visine, Sudafed OM, yZicam.</t>
  </si>
  <si>
    <t>Medicamentos y Productos Farmacéuticos,Medicamentos para el tracto respiratorio,Descongestionantes nasales,Hidrocloruro de oximetazolina,descongestionantes nasales,hidrocloruro de oximetazolina,oxymetazoline hydrochloride,hidrocloruro de oximetazolina,2175780000,oximetazolina clorhidrato 0.05% nasal fc 10 ml spray,iliadin</t>
  </si>
  <si>
    <t>Clorhidrato de xilometazolina</t>
  </si>
  <si>
    <t xml:space="preserve">Es un agonista α1 completo y un agonista parcial α2 utililzado como descongestivo tópico en la forma de clorhidrato de oximetazolina en productos tales como Afrin, Dristan, Nasivin, Logicin, Vicks Sinex, Visine, Sudafed OM, y Zicam. </t>
  </si>
  <si>
    <t>Medicamentos y Productos Farmacéuticos,Medicamentos para el tracto respiratorio,Descongestionantes nasales,Hidrocloruro de xilometazolina,descongestionantes nasales,hidrocloruro de xilometazolina,xylometazoline hydrochloride,hidrocloruro de xilometazolina</t>
  </si>
  <si>
    <t>Carbonato de calcio</t>
  </si>
  <si>
    <t xml:space="preserve">El carbonato de calcio es un compuesto químico, de fórmula CaCO3. Es una sustancia muy abundante en la naturaleza, formando rocas, como componente principal, en todas partes del mundo y es el principal componente de conchas y esqueletos de muchos organismos (p.ej. moluscos, corales) o de las cáscaras de huevo. Es la causa principal del agua dura. En medicina se utiliza habitualmente como suplemento de calcio, como antiácido y agente adsorbente. </t>
  </si>
  <si>
    <t>Medicamentos y Productos Farmacéuticos,Medicamentos para el sistema gastrointestinal,Antiácidos y antiflatulentos,Carbonato de calcio,antiacidos y antiflatulentos,carbonato de calcio,calcium carbonate,carbonato de calcio,carbonato calcio,carb calcio,car. calcio,calcio carbonatado,calcio carbonato masticable,,calcio cm, calcigran</t>
  </si>
  <si>
    <t>Magaldrato</t>
  </si>
  <si>
    <t>Se conoce por magaldrato a una sustancia utilizada en farmacología como antiácido, para neutralizar la sintomatología producida por el exceso de ácido gástrico o su presencia en esófago</t>
  </si>
  <si>
    <t>Medicamentos y Productos Farmacéuticos,Medicamentos para el sistema gastrointestinal,Antiácidos y antiflatulentos,Magaldrato,antiacidos y antiflatulentos,magaldrato,magaldrate,magaldrato,2145045000,magaldrato/simeticona cm 800/40 mg masticable,2175145000,magaldrato/simeticona/ 400/30 mg suspension fc 200 ml</t>
  </si>
  <si>
    <t>Hidróxido de magnesio</t>
  </si>
  <si>
    <t>El hidróxido de magnesio, Mg(OH)2 es comúnmente utilizado como antiácido o como laxante. Se obtiene al mezclar óxido de magnesio con agua.</t>
  </si>
  <si>
    <t>Medicamentos y Productos Farmacéuticos,Medicamentos para el sistema gastrointestinal,Antiácidos y antiflatulentos,Hidróxido de magnesio,antiacidos y antiflatulentos,hidroxido de magnesio,magnesium hydroxide,hidroxido de magnesio</t>
  </si>
  <si>
    <t>Antiácidos de bicarbonato de sodio</t>
  </si>
  <si>
    <t>El bicarbonato de sodio es un antiácido usado para aliviar la pirosis (acidez estomacal) y la indigestión ácida. Su doctor también puede prescribir el bicarbonato de sodio para disminuir los niveles de acidez de la sangre u orina ciertas condiciones.</t>
  </si>
  <si>
    <t>Medicamentos y Productos Farmacéuticos,Medicamentos para el sistema gastrointestinal,Antiácidos y antiflatulentos,Antiácidos de bicarbonato de sodio,antiacidos y antiflatulentos,antiacidos de bicarbonato de sodio,sodium bicarbonate antacids,antiacidos de bicarbonato de sodio,bicarbonato,bicarbonato na,bicarbonato sodio,bicarbonato farmacopea,sodio bicarbonato,antiacido bicarbonato,</t>
  </si>
  <si>
    <t>Simeticona</t>
  </si>
  <si>
    <t>La simeticona un agente antiflatulento, activo por vía oral que se utiliza para aliviar el dolor y las molestias abdominales ocasionadas por la presión de un exceso de gases. Químicamente es un polímero linear de siloxanos metilados, con un número de unidades entre 200 y 350 dependiendo de su viscosidad. La simeticona no se absorbe por vía oral.</t>
  </si>
  <si>
    <t>Medicamentos y Productos Farmacéuticos,Medicamentos para el sistema gastrointestinal,Antiácidos y antiflatulentos,Simeticona,antiacidos y antiflatulentos,simeticona,simethicone,simeticona</t>
  </si>
  <si>
    <t>Hidrotalcita</t>
  </si>
  <si>
    <t>La hidrotalcita es un compuesto químico octaédrico a base de magnesio comercializado con el nombre de Baytalcid e indicado en medicina como medicamento antiácido para el alivio de la acidez estomacal consecuencia de irritación gástrica,gastritis aguda o crónica, úlcera péptica o duodenal, y molestias causadas por hiperacidez, abuso del café, licor, nicotina, ciertos alimentos y medicamentos. </t>
  </si>
  <si>
    <t>Medicamentos y Productos Farmacéuticos,Medicamentos para el sistema gastrointestinal,Antiácidos y antiflatulentos,Hidrotalcita,antiacidos y antiflatulentos,hidrotalcita,hydrotalcite,hidrotalcita</t>
  </si>
  <si>
    <t>Carbonato de magnesio</t>
  </si>
  <si>
    <t>El carbonato de magnesio es un compuesto químico de fórmula MgCO3. Este sólido blanco existe en la naturaleza como mineral. Existen también varias formas hidratadas y básicas del carbonato de magnesio como minerales. Adicionalmente, el MgCO3 tiene varias aplicaciones y usos.</t>
  </si>
  <si>
    <t>Medicamentos y Productos Farmacéuticos,Medicamentos para el sistema gastrointestinal,Antiácidos y antiflatulentos,Carbonato magnésico,antiacidos y antiflatulentos,carbonato magnesico,magnesium carbonate,carbonato magnesico</t>
  </si>
  <si>
    <t>Clorhidrato de betaína</t>
  </si>
  <si>
    <t>El clorhidrato de betaína es una forma ácida de la betaína, una sustancia similar a las vitaminas que se encuentra en las gramíneas y en otros alimentos. Algunos médicos recomiendan el clorhidrato de betaína como una fuente adicional de ácido clorhídrico para personas que tienen una producción deficiente de ácido en el estómago (hipoclorhidria).</t>
  </si>
  <si>
    <t>Medicamentos y Productos Farmacéuticos,Medicamentos para el sistema gastrointestinal,Antiácidos y antiflatulentos,Clorhidrato de betaína,antiacidos y antiflatulentos,clorhidrato de betaina,betaine hydrochloride,clorhidrato de betaina</t>
  </si>
  <si>
    <t>Trisilicato de magnesio</t>
  </si>
  <si>
    <t>Trisilicato de magnesio (2MgO 3SiO2 H2O). Es un polvo fino, blanco, inodoro, insípido. Se usa en dosis de 0,3 a 2 gramos en suspensión o encomprimidos de 0,3 o 5 gramos. Es principalmente un adsorbente de ácido aunque también es útil en disentería bacteriana.</t>
  </si>
  <si>
    <t>Medicamentos y Productos Farmacéuticos,Medicamentos para el sistema gastrointestinal,Antiácidos y antiflatulentos,Trisilicato de magnesio,antiacidos y antiflatulentos,trisilicato de magnesio,magnesium trisilicate,trisilicato de magnesio</t>
  </si>
  <si>
    <t>Hidróxido de aluminio</t>
  </si>
  <si>
    <t>El hidróxido de aluminio, Al(OH)3, es la forma más estable de aluminio en condiciones normales. En la naturaleza se encuentra como mineral de gibbsita. Están cercanamente relacionados el hidróxido de óxido de aluminio, AlO(OH), y el óxido de aluminio, Al2O3, solamente diferenciándose por la pérdida de agua.</t>
  </si>
  <si>
    <t>Medicamentos y Productos Farmacéuticos,Medicamentos para el sistema gastrointestinal,Antiácidos y antiflatulentos,Hidróxido de aluminio,antiacidos y antiflatulentos,hidroxido de aluminio,aluminium hydroxide,hidroxido de aluminio,aluminio hidroxido,aluminio hidroxido jarabe,hidroxido aluminio,hidroxido aluminio gel,hidroxido aluminio masticables,,2170284000,aluminio hidroxido gel 6% fc 180 ml,2170283000,aluminio hidroxido gel 6% fc 180 ml,2170282000,aluminio hidroxido gel 6% fc 250 ml,2170285000,aluminio hidroxido gel 6% fc 250 ml,2140301000,aluminio hidroxido gel cm 500 mg,2140300000,aluminio hidroxido gel cm 500 mg</t>
  </si>
  <si>
    <t>Dihidroxialuminio-carbonato de sodio</t>
  </si>
  <si>
    <t xml:space="preserve"> Compuestos de aluminio Antiácidos.</t>
  </si>
  <si>
    <t>Medicamentos y Productos Farmacéuticos,Medicamentos para el sistema gastrointestinal,Antiácidos y antiflatulentos,Carbonato sódico de dihidroxialuminio,antiacidos y antiflatulentos,carbonato sodico de dihidroxialuminio,dihydroxyaluminum sodium carbonate,carbonato sodico de dihidroxialuminio</t>
  </si>
  <si>
    <t>Cáscara sagrada</t>
  </si>
  <si>
    <t>Una planta que se usa en ocasiones con demasiada ligereza para tratar el estreñimiento.</t>
  </si>
  <si>
    <t>Medicamentos y Productos Farmacéuticos,Medicamentos para el sistema gastrointestinal,Laxantes,Cascara sagrada,laxantes,cascara sagrada,cascara sagrada,cascara sagrada</t>
  </si>
  <si>
    <t>Docusato de calcio</t>
  </si>
  <si>
    <t>El DOCUSATO es un ablandador fecal. Ayuda a prevenir el estreñimiento y los esfuerzos para defecar o las molestias asociadas con las heces duras o secas.</t>
  </si>
  <si>
    <t>Medicamentos y Productos Farmacéuticos,Medicamentos para el sistema gastrointestinal,Laxantes,Docusato cálcico,laxantes,docusato calcico,docusate calcium,docusato calcico</t>
  </si>
  <si>
    <t>Docusato potásico</t>
  </si>
  <si>
    <t>El docusato es un laxante de tipo emoliente. Es un derivado sulfonado de cadena larga que actúa como tensioactivo aniónico, permitiendo la mezcla de los lípidos del bolo fecal con el agua. Ésto produce un ablandamiento de las heces, lo que facilita su eliminación. La acción comienza a las 24-72 horas</t>
  </si>
  <si>
    <t>Medicamentos y Productos Farmacéuticos,Medicamentos para el sistema gastrointestinal,Laxantes,Docusato potásico,laxantes,docusato potasico,docusate potassium,docusato potasico</t>
  </si>
  <si>
    <t>Docusato de sodio</t>
  </si>
  <si>
    <t>Para el alivio del estreñimiento sin cólicos, para individuos hipersensibles. El docusato de sodio actúa gradual y suavemente para aliviar el estreñimiento en 1 a 3 días.</t>
  </si>
  <si>
    <t>Medicamentos y Productos Farmacéuticos,Medicamentos para el sistema gastrointestinal,Laxantes,Docusato de sodio,laxantes,docusato de sodio,docusate sodium,docusato de sodio,2141904000,docusato sodico cm 50 mg</t>
  </si>
  <si>
    <t>Lactulosa</t>
  </si>
  <si>
    <t>La lactulosa, Duphalac®, es un azúcar sintético usado en el tratamiento del estreñimiento y la encefalopatía hepática, una complicación de la enfermedad del hígado. Consiste de los monosacáridos fructosa y galactosa y es de color amarillo.</t>
  </si>
  <si>
    <t>Medicamentos y Productos Farmacéuticos,Medicamentos para el sistema gastrointestinal,Laxantes,Lactulosa,laxantes,lactulosa,lactulose,lactulosa,2171640000,lactulosa 65% solucion oral fc 1 l,duphalac, dismam</t>
  </si>
  <si>
    <t>Sulfato de magnesio</t>
  </si>
  <si>
    <t>El sulfato de magnesio o sulfato magnésico, de nombre común sal de Epsom (o sal inglesa), es un compuesto químico que contiene magnesio, y cuya fórmula es Mg SO4·7H2O. El sulfato de magnesio sin hidratar MgSO4 es muy poco frecuente y se emplea en la industria como agente secante. Por esta razón, cuando se dice «sulfato de magnesio» se entiende implícitamente la sal hidratada.</t>
  </si>
  <si>
    <t>Medicamentos y Productos Farmacéuticos,Medicamentos para el sistema gastrointestinal,Laxantes,Sulfato de magnesio,laxantes,sulfato de magnesio,magnesium sulfate,sulfato de magnesio,2153200000,magnesio sulfato farmacopea</t>
  </si>
  <si>
    <t>Mucílago hidrófilo del psilio</t>
  </si>
  <si>
    <t>METAMUCIL es un regulador intestinal que incrementa la formación de bolo. El componente activo de METAMUCIL es un muciloide hidrofilico natural derivado de la cascarilla de la semilla de Plantago ovata (Psyllium). La cascarilla de Psyllium es una estructura compleja de fibras solubles (80 a 85%), e insolubles que al hidratarse forman un gel mucílago, el cual al ser ingerido forma una masa blanda, no irritante, que favorece la evacuación normal sin la necesitad de estimulantes químicos.</t>
  </si>
  <si>
    <t>Medicamentos y Productos Farmacéuticos,Medicamentos para el sistema gastrointestinal,Laxantes,Muciloide hidrofílico de psilium,laxantes,muciloide hidrofilico de psilium,psyllium hydrophilic muciloid,muciloide hidrofilico de psilium</t>
  </si>
  <si>
    <t>Glicerina</t>
  </si>
  <si>
    <t>El propanotriol, glicerol o glicerina (C3H8O3) (del griego γλυκος glykos, dulce) es un alcohol con tres grupos hidroxilos (–OH). Se trata de uno de los principales productos de la degradación digestiva de los lípidos, paso previo para el ciclo de Krebsy también aparece como un producto intermedio de la fermentación alcohólica. Además junto con los ácidos grasos, es uno de los componentes de lípidos como los triglicéridos y los fosfolípidos.</t>
  </si>
  <si>
    <t>Medicamentos y Productos Farmacéuticos,Medicamentos para el sistema gastrointestinal,Laxantes,Glicerina,laxantes,glicerina,glycerine,glicerina,2113100000,2113100000,glicerina farmacopea</t>
  </si>
  <si>
    <t>Ácido dehidrocólico</t>
  </si>
  <si>
    <t xml:space="preserve"> Trastornos de la función hepática, especialmente en el tratamiento postoperatorio de colecistectomía y para facilitar el drenaje biliar en procesos inflamatorios no obstruidos del hígado y vías biliares, disquinesia biliar, colecistitis crónica, litiasis, estasis biliar. Trastornos digestivos, digestión lenta y estreñimiento.</t>
  </si>
  <si>
    <t>Medicamentos y Productos Farmacéuticos,Medicamentos para el sistema gastrointestinal,Laxantes,Ácido dehidrocólico,laxantes,acido dehidrocolico,dehydrocholic acid,acido dehidrocolico</t>
  </si>
  <si>
    <t>Sen o senósidos</t>
  </si>
  <si>
    <t>Los senósidos son extráctos farmacéuticos de plantas del género Senna que pertenecen químicamente al grupo de lasantraquinonas. Su composición consta de glucósidos diméricos y se ha demostrado que tienen acción como laxante. Los senósidos son inactivos en su estado natural, sin embargo, al llegar al colon son transformados por glucosidasas de origen bacteriano para liberar la genina, el principio activo de la molécula del senósido.</t>
  </si>
  <si>
    <t>Medicamentos y Productos Farmacéuticos,Medicamentos para el sistema gastrointestinal,Laxantes,Sen o senosidos,laxantes,sen o senosidos,senna or sennosides,sen o senosidos</t>
  </si>
  <si>
    <t>Estimulante bisacodilo</t>
  </si>
  <si>
    <t>El Bisacodilo presenta una acción terapéutica comolaxante que aumenta la motilidad intestinal estimulando las terminaciones nerviosas de la pared intestinal.</t>
  </si>
  <si>
    <t xml:space="preserve">Medicamentos y Productos Farmacéuticos,Medicamentos para el sistema gastrointestinal,Laxantes,Estimulante bisacodil,laxantes,estimulante bisacodil,bisacodyl stimulant,estimulante bisacodil,alsylax, laxogeno
</t>
  </si>
  <si>
    <t>Metilcelulosa</t>
  </si>
  <si>
    <t>La metilcelulosa (E-461) es un aditivo alimentario que se prepara a partir de la celulosa, principal polisacárido de la madera y las estructuras vegetales.</t>
  </si>
  <si>
    <t>Medicamentos y Productos Farmacéuticos,Medicamentos para el sistema gastrointestinal,Laxantes,Metilcelulosa,laxantes,metilcelulosa,methylcellulose,metilcelulosa</t>
  </si>
  <si>
    <t>Aloína</t>
  </si>
  <si>
    <t>La aloína es un compuesto amargo y amarillento aislado de la planta de aloe. Es usado como estimulante y laxante, así como para tratar el estreñimiento, mediante movimientos inductores de la defecación.</t>
  </si>
  <si>
    <t>Medicamentos y Productos Farmacéuticos,Medicamentos para el sistema gastrointestinal,Laxantes,Aloína,laxantes,aloina,aloin,aloina</t>
  </si>
  <si>
    <t>Bisacodyl</t>
  </si>
  <si>
    <t xml:space="preserve">Medicamentos y Productos Farmacéuticos,Medicamentos para el sistema gastrointestinal,Laxantes,Bisacodil,laxantes,bisacodil,bisacodyl,bisacodil,laxogeno, alsylax
</t>
  </si>
  <si>
    <t>Calcio policarbofilo</t>
  </si>
  <si>
    <t> El policarbófilo cálcico es una resina hidrófila poliacrílica, no digerible ni absorbible y metabólicamente inerte.</t>
  </si>
  <si>
    <t>Medicamentos y Productos Farmacéuticos,Medicamentos para el sistema gastrointestinal,Laxantes,Policarbofilo cálcico,laxantes,policarbofilo calcico,calcium polycarbophil,policarbofilo calcico</t>
  </si>
  <si>
    <t>Casantranol</t>
  </si>
  <si>
    <t>El CASANTRANOL; DOCUSATO SÓDICO era una combinación de laxante y ablandador fecal. Este medicamento se utilizaba para prevenir el estreñimiento y los esfuerzos para defecar o las molestias asociadas con las heces secas o duras. Este laxante generalmente actuaba después de transcurridas entre 6 y 12 horas. Había cápsulas genéricas de casantranol; docusato sódico disponibles.</t>
  </si>
  <si>
    <t>Medicamentos y Productos Farmacéuticos,Medicamentos para el sistema gastrointestinal,Laxantes,Casantranol,laxantes,casantranol,casanthranol,casantranol</t>
  </si>
  <si>
    <t>Aceite de ricino</t>
  </si>
  <si>
    <t>El aceite de ricino, en muchas ocasiones mal traducido como aceite de castor por su denominación en inglés (castor oil), se obtiene a partir de la planta Ricinus communis, que contiene aproximadamente un 40-50 % del aceite. El aceite a su vez contiene el 70-77 % de los triglicéridos del ácido ricinoleico. A diferencia de las propias semillas, es tóxico.</t>
  </si>
  <si>
    <t>Medicamentos y Productos Farmacéuticos,Medicamentos para el sistema gastrointestinal,Laxantes,Aceite de ricino,laxantes,aceite de ricino,castor oil,aceite de ricino,aceite recino,aceite ricino,2110050000,,2110050000,aceite ricino fc 30 ml</t>
  </si>
  <si>
    <t>Monohidrato de cisaprida</t>
  </si>
  <si>
    <t>El monohidrato de cisasprida es el procinético más utilizado para el tratamiento de desórdenes sintomáticos de la motilidad intstinal; ha sido utilizado tanto en niños como en adultos.</t>
  </si>
  <si>
    <t>Medicamentos y Productos Farmacéuticos,Medicamentos para el sistema gastrointestinal,Laxantes,Monohidrato de cisaprida,laxantes,monohidrato de cisaprida,cisapride monohydrate,monohidrato de cisaprida,cisaprida</t>
  </si>
  <si>
    <t>Supositorios de glicerina</t>
  </si>
  <si>
    <t>Los supositorios de glicerina vienen siendo utilizados como laxantes de elección. Su efecto evacuante es debido a la combinación de la actividad higroscópica propia de la glicerina, que hace atraer agua hacia la zona rectal, con lo cual aumenta el volumen de las heces, y al ligero efecto irritante local tanto del estearato sódico (uno de los excipientes utilizados más frecuentemente en los supositorios de glicerina) como de la propia glicerina, que favorece el estímulo reflejo de la defecación. </t>
  </si>
  <si>
    <t>Medicamentos y Productos Farmacéuticos,Medicamentos para el sistema gastrointestinal,Laxantes,Supositorios de glicerina,laxantes,supositorios de glicerina,glycerin suppositories,supositorios de glicerina</t>
  </si>
  <si>
    <t>Citrato de magnesio</t>
  </si>
  <si>
    <t>El CITRATO DE MAGNESIO es un laxante salino. Se puede usar para tratar el estreñimiento ocasional, pero no se debe usar de manera regular con este fin.</t>
  </si>
  <si>
    <t>Medicamentos y Productos Farmacéuticos,Medicamentos para el sistema gastrointestinal,Laxantes,Citrato de magnesio,laxantes,citrato de magnesio,magnesium citrate,citrato de magnesio,2177600000,kit de citrato magnesio/sodio bicarbonato/bisacodilo,laxogeno</t>
  </si>
  <si>
    <t>Clorhidrato de metoclopramida</t>
  </si>
  <si>
    <t>La METOCLOPRAMIDA se utiliza para tratar los síntomas de la enfermedad del reflujo gastroesofágico (ERGE) como el acidez estomacal. También se utiliza para tratar pacientes con capacidad lenta para vaciar el estómago y el tracto intestinal.</t>
  </si>
  <si>
    <t xml:space="preserve">Medicamentos y Productos Farmacéuticos,Medicamentos para el sistema gastrointestinal,Laxantes,Clorhidrato de metoclopramida,laxantes,clorhidrato de metoclopramida,metoclopramide hydrochloride,clorhidrato de metoclopramida,clorhidrato metoclopramida,,garceptol, procinetico/antiaerofagico
</t>
  </si>
  <si>
    <t>Fosfato de sodio</t>
  </si>
  <si>
    <t>Los fosfatos de sodio (denominados también ortofosfatos sódicos) es una forma genérica de definir las tres diferentes sales del sodio y delácido fosfórico (H3PO4).  Los fosfatos se emplean como aditivos alimentarios principalmente como estabilizantes. Una de sus principales aplicaciones como aditivo es en productos cárnicos, al interaccionar con las proteínas disminuyen la pérdida del agua y aumentan la jugosidad del producto.</t>
  </si>
  <si>
    <t>Medicamentos y Productos Farmacéuticos,Medicamentos para el sistema gastrointestinal,Laxantes,Fosfato sódico,laxantes,fosfato sodico,sodium phosphate,fosfato sodico,2171630000,enema fosfato p/adulto fc 130 ml,2171631000,enema fosfato p/adulto fc 130 ml,2171632000,enema fosfato p/adulto fc fc 130 ml,2171635000,enema fosfato p/adulto fc 130 ml,2175235000,sodio bifosfato/fosfato 48/18 mg/100 ml fc 45 ml,2175240000,sodio bifosfato/sodio fosfato 48/18 g sol. oral fc 100 ml</t>
  </si>
  <si>
    <t>Fenolftaleína</t>
  </si>
  <si>
    <t>La fenolftaleína de fórmula (C20H14O4) es un indicador de pH que en soluciones ácidas permanece incoloro, pero en presencia de bases toma un color rosado o rojo grosella.  Es un compuesto químico orgánico que se obtiene por reacción del fenol (C6H5OH) y el anhídrido ftálico (C8H4O3) en presencia de ácido sulfúrico.</t>
  </si>
  <si>
    <t>Medicamentos y Productos Farmacéuticos,Medicamentos para el sistema gastrointestinal,Laxantes,Fenolftaleína,laxantes,fenolftaleina,phenolphthalein,fenolftaleina</t>
  </si>
  <si>
    <t>Semilla de psyllium</t>
  </si>
  <si>
    <t>El Plántago psyllium es una laxante que produce el aumento del bolo intestinal y se usa para tratar la constipación. Absorbe el líquido en los intestinos, aumenta y forma heces voluminosas, haciendo que sean más fáciles de evacuar.</t>
  </si>
  <si>
    <t>Medicamentos y Productos Farmacéuticos,Medicamentos para el sistema gastrointestinal,Laxantes,Semillas de zaragatona (Plantago Psyllium),laxantes,semillas de zaragatona (plantago psyllium),psyllium seed,semillas de zaragatona (plantago psyllium)</t>
  </si>
  <si>
    <t>Bitartrato de potasio</t>
  </si>
  <si>
    <t>Bitartrato de potasio, también conocido como hidrogenotartrato de potasio, tiene la fórmula KC4H5O6. Es un subproducto de la producción del vino. En cocción es conocido como crémor tártaro. Es la sal ácida del potasio del ácido tartárico, un ácido carboxílico.</t>
  </si>
  <si>
    <t>Medicamentos y Productos Farmacéuticos,Medicamentos para el sistema gastrointestinal,Laxantes,Bitartrato potásico,laxantes,bitartrato potasico,potassium bitartrate,bitartrato potasico</t>
  </si>
  <si>
    <t>Tartrato de sodio y potasio</t>
  </si>
  <si>
    <t>El Tartrato mixto de potasio y sodio (KNaC4H4O6·4H2O) llamado comúnmente Sal de Seignette o Sal de la Rochelle fue descubierto en 1672 por Pierre Seignette, farmacéutico de la Rochelle.
Es una de las sales más nobles del Ácido tartárico.
Se obtiene por la acción del hidróxido sódico sobre el Crémor Tártaro bruto, que es un subproducto de la industria vinícola. Las sucesivas etapas de purificaciones permiten obtener un producto refinado de gran pureza.</t>
  </si>
  <si>
    <t>Medicamentos y Productos Farmacéuticos,Medicamentos para el sistema gastrointestinal,Laxantes,Tartrato sódico-potásico,laxantes,tartrato sodico-potasico,potassium sodium tartrate,tartrato sodico-potasico</t>
  </si>
  <si>
    <t>Fosfato de potasio</t>
  </si>
  <si>
    <t>Los fosfatos son las sales o los ésteres del ácido fosfórico. Tienen en común un átomo de fósforo rodeado por cuatro átomos de oxígeno en forma tetraédrica.</t>
  </si>
  <si>
    <t>Medicamentos y Productos Farmacéuticos,Medicamentos para el sistema gastrointestinal,Laxantes,Fosfato potásico,laxantes,fosfato potasico,potassium phosphate,fosfato potasico</t>
  </si>
  <si>
    <t>Sulfato de sodio</t>
  </si>
  <si>
    <t>El sulfato de sodio o sulfato sódico (Na2SO4) es una sustancia incolora, cristalina con buena solubilidad en el agua y mala solubilidad en la mayoría de los disolventes orgánicos con excepción de la glicerina.</t>
  </si>
  <si>
    <t>Medicamentos y Productos Farmacéuticos,Medicamentos para el sistema gastrointestinal,Laxantes,Sulfato sódico,laxantes,sulfato sodico,sodium sulfate,sulfato sodico,2176600000,picosulfato sodio 0.75% solucion fc 10 ml,aguala 10 ml (picosulfato de sodio)</t>
  </si>
  <si>
    <t>Aceite mineral</t>
  </si>
  <si>
    <t>El aceite mineral al contrario de los otros aceites no es vejetal, es decir no proviene de plantas. Proviene de minerales, normalmente del petróleo.  Los aceites vejetales se descomponen con el contacto con el aire (se enrancian) y por el calor. Los minerales son mucho más estables y soportan bien el calor. Por esto se utilizan para lubrificar las máquinas en especial los motores, que se calientan bastante, y como son aislantes, para refrigerar elementos eléctricos como los transformadores de gran potencia.</t>
  </si>
  <si>
    <t>Medicamentos y Productos Farmacéuticos,Medicamentos para el sistema gastrointestinal,Laxantes,Aceite mineral,laxantes,aceite mineral,mineral oil,aceite mineral,2116495000,2116496000,2116500000,2116505000,2116855000,2116856000,2116856000,vaselina liquida medicinal fc 250 ml,2116495000,vaselina liquida farmacopea bi 20 l,2116496000,vaselina liquida farmacopea,2116855000,vaselina liquida medicinal fc 250 ml,2116500000,vaselina liquida medicinal fc 1 l,2116505000,vaselina liquida medicinal fc 1 l</t>
  </si>
  <si>
    <t>Polietilenglicol laxante</t>
  </si>
  <si>
    <t xml:space="preserve">Las soluciones de POLIETILENGLICOL; ELECTRÓLITOS (CoLavage®, CoLyte®, GoLytely®, NuLytely® o TriLyte™) son laxantes que se utilizan para limpiar los intestinos antes de una colonoscopia, cirugía u otros procedimientos. También pueden utilizarse para tratar otros problemas intestinales, según lo determine su profesional de la salud.
</t>
  </si>
  <si>
    <t>Medicamentos y Productos Farmacéuticos,Medicamentos para el sistema gastrointestinal,Laxantes,Preparado laxante de polietilenglicol,laxantes,preparado laxante de polietilenglicol,polyethylene glycol laxative preparation,preparado laxante de polietilenglicol</t>
  </si>
  <si>
    <t>Cloruro de magnesio</t>
  </si>
  <si>
    <t>El cloruro de magnesio, de formula MgCl2 es un compuesto mineral iónico a base de cloro, cargado negativamente, ymagnesio, cargado positivamente. El hexahidrato, cuando se calienta, puede experimentar una hidrólisis parcial. El cloruro de magnesio puede extraerse de salmueras o del agua de mar y es una gran fuente de magnesio, obtenido por electrólisis.</t>
  </si>
  <si>
    <t>Medicamentos y Productos Farmacéuticos,Medicamentos para el sistema gastrointestinal,Laxantes,Cloruro de magnesio,laxantes,cloruro de magnesio,magnesium chloride,cloruro de magnesio</t>
  </si>
  <si>
    <t>Clorhidrato de difenoxina</t>
  </si>
  <si>
    <t>El difenoxilato es un fármaco de la familia de las 4-Fenilpiperidinas y es empleado como antidiarreico asociado a la atropina. Tiene relación farmacológica con la loperamida.  El difenoxilato es un fármaco de la familia de las 4-Fenilpiperidinas y es empleado como antidiarreico asociado a la atropina. Tiene relación farmacológica con la loperamida.</t>
  </si>
  <si>
    <t>Medicamentos y Productos Farmacéuticos,Medicamentos para el sistema gastrointestinal,Antidiarréicos,Hidrocloruro de difenoxina,antidiarreicos,hidrocloruro de difenoxina,difenoxin hydrochloride,hidrocloruro de difenoxina</t>
  </si>
  <si>
    <t>Hidroclorato de loperamida</t>
  </si>
  <si>
    <t>La loperamida es un opioide y un derivado sintético de la piperidina.3 Se trata de un droga efectiva contra la diarrea generada por una gastroenteritis o una enfermedad inflamatoria intestinal. En la mayoría de los países se encuentra disponible bajo medicamentos con nombres comerciales como Fortasec, Lopex, Fadal, Imodium, Dimor y Pepto Diarrhea Control. Fue descubierta por la empresa Janssen Pharmaceutica (hoy Janssen-Cilag) en el año 1969. La principal capacidad de este principio activo es el disminuir la motilidad del intestino.</t>
  </si>
  <si>
    <t>Medicamentos y Productos Farmacéuticos,Medicamentos para el sistema gastrointestinal,Antidiarréicos,Hidrocloruro de loperamida,antidiarreicos,hidrocloruro de loperamida,loperamide hydrochloride,hidrocloruro de loperamida,2144908000,loperamida clorhidrato cm 2 mg,2144902000,loperamida clorhidrato cm 2 mg,2144900000,loperamida clorhidrato cm 2 mg</t>
  </si>
  <si>
    <t>Paregorico</t>
  </si>
  <si>
    <t>Del latin "Paregoricus". El llamado elixir paregórico es una mezcla de opio y alcohol. Quizás la más potente bebida con opio vendida en algún momento de la historia, en este caso a principios del siglo XX. Se utilizaba como base alcohol alcanforado de 46º y cada onza de elixir paregórico contenía unos 117 mg de opio, equivalentes a 12 mg de morfina. Su uso básico era como antidiárreico.</t>
  </si>
  <si>
    <t>Medicamentos y Productos Farmacéuticos,Medicamentos para el sistema gastrointestinal,Antidiarréicos,Paregórico,antidiarreicos,paregorico,paregoric,paregorico</t>
  </si>
  <si>
    <t>Nifuroxazida</t>
  </si>
  <si>
    <t>Es usado por los infecciones intestinal se tienes resistencia de los antibióticos. La nifuroxazida es un antiséptico intestinal con acción antibacteriano local.</t>
  </si>
  <si>
    <t>Medicamentos y Productos Farmacéuticos,Medicamentos para el sistema gastrointestinal,Antidiarréicos,Nifuroxazida,antidiarreicos,nifuroxazida,nifuroxazide,nifuroxazida</t>
  </si>
  <si>
    <t>Atapulgita</t>
  </si>
  <si>
    <t>Atapulgita a su vez, es un silicato de magnesio y aluminio con un alto poder adsorbente.</t>
  </si>
  <si>
    <t>Medicamentos y Productos Farmacéuticos,Medicamentos para el sistema gastrointestinal,Antidiarréicos,Atapulgita,antidiarreicos,atapulgita,attapulgite,atapulgita</t>
  </si>
  <si>
    <t>Subsalicilato de bismuto</t>
  </si>
  <si>
    <t>Es usado para tratar la diarrea, pirosis (acidez estomacal) y malestar estomacal, en adultos y niños mayores de 12 años. Pertenece a una clase de medicamentos llamados agentes antidiarréicos. Funciona al disminuir el flujo de líquidos y electrolitos hacia las heces, reduce la inflamación dentro de los intestinos y puede matar a los microorganismos que causan la diarrea</t>
  </si>
  <si>
    <t>Medicamentos y Productos Farmacéuticos,Medicamentos para el sistema gastrointestinal,Antidiarréicos,Subsalicilato de bismuto,antidiarreicos,subsalicilato de bismuto,bismuth subsalicylate,subsalicilato de bismuto</t>
  </si>
  <si>
    <t>Clorhidrato de difenoxilato</t>
  </si>
  <si>
    <t>El difenoxilato es un fármaco de la familia de las 4-Fenilpiperidinas y es empleado como antidiarreico asociado a la atropina. Tiene relación farmacológica con la loperamida.</t>
  </si>
  <si>
    <t>Medicamentos y Productos Farmacéuticos,Medicamentos para el sistema gastrointestinal,Antidiarréicos,Clorhidrato de difenoxilato,antidiarreicos,clorhidrato de difenoxilato,diphenoxylate hydrochloride,clorhidrato de difenoxilato</t>
  </si>
  <si>
    <t>Saccharomyces boulardii</t>
  </si>
  <si>
    <t>es una levadura, que es un tipo de hongo. El Saccharomyces boulardii, fue previamente identificado como una especie única de levadura, pero ahora se cree que es una cepa del Saccharomyces cerevisiae (la levadura de panadería). El Saccharomyces boulardii se usa como medicina</t>
  </si>
  <si>
    <t>Medicamentos y Productos Farmacéuticos,Medicamentos para el sistema gastrointestinal,Antidiarréicos,Levadura Saccharomyces boulardii,antidiarreicos,levadura saccharomyces boulardii,saccharomyces boulardii,levadura saccharomyces boulardii</t>
  </si>
  <si>
    <t>Clorhidrato de alosetrón</t>
  </si>
  <si>
    <t>El ALOSETRÓN se usa para el tratamiento del síndrome del intestino irritable en mujeres. Se reserva para aquellas mujeres que presentan diarrea severa como síntoma principal y que no han tenido éxito con otros tratamientos.</t>
  </si>
  <si>
    <t>Medicamentos y Productos Farmacéuticos,Medicamentos para el sistema gastrointestinal,Antidiarréicos,Clorhidrato de alosetrón,antidiarreicos,clorhidrato de alosetron,alosetron hydrochloride,clorhidrato de alosetron</t>
  </si>
  <si>
    <t>Caolín y pectina</t>
  </si>
  <si>
    <t>Indicado contra la diarreas inespecíficas, ya que el caolín y la pectina son sustancias absorbentes de irritantes como gases, toxinas, bacterias,</t>
  </si>
  <si>
    <t>Medicamentos y Productos Farmacéuticos,Medicamentos para el sistema gastrointestinal,Antidiarréicos,Mezcla de caolín con pectina,antidiarreicos,mezcla de caolin con pectina,kaolin mixture with pectin,mezcla de caolin con pectina,2150200000,caolin</t>
  </si>
  <si>
    <t>Pectina  purificada con acidophilus</t>
  </si>
  <si>
    <t>Restaurador y regulador de la flora intestinal.  Util en administración posterior a tratamiento con antibióticos.</t>
  </si>
  <si>
    <t>Medicamentos y Productos Farmacéuticos,Medicamentos para el sistema gastrointestinal,Antidiarréicos,Pectina purificada con L. acidophilus,antidiarreicos,pectina purificada con l. acidophilus,purified pectin with acidophilus,pectina purificada con l. acidophilus</t>
  </si>
  <si>
    <t>Dronabinol</t>
  </si>
  <si>
    <t>El dronabinol se usa para tratar las náuseas y los vómitos causados por la quimioterapia en personas que ya han tomado otros medicamentos para tratar este tipo de efectos secundarios sin resultados. El dronabinol también se usa para tratar la falta de apetito y pérdida de peso en personas con el síndrome de inmunodeficiencia adquirida (SIDA). El dronabinol pertenece a una clase de medicamentos llamados canabinoides. Actúa sobre el área del cerebro que controla las náuseas, los vómitos y el apetito.</t>
  </si>
  <si>
    <t>Medicamentos y Productos Farmacéuticos,Medicamentos para el sistema gastrointestinal,Agentes antivértigo, antinauseantes y antieméticos,Dronabinol,agentes antivertigo, antinauseantes y antiemeticos,dronabinol,dronabinol,dronabinol</t>
  </si>
  <si>
    <t>Clorhidrato de granisetrón</t>
  </si>
  <si>
    <t>Es un potente y selectivo de fármacos antagonistas de 5-HT 3 de la serotonina usado para tratar las náuseas y los vómitos relacionados con el tratamiento de quimioterapia y radioterapia .</t>
  </si>
  <si>
    <t>Medicamentos y Productos Farmacéuticos,Medicamentos para el sistema gastrointestinal,Agentes antivértigo, antinauseantes y antieméticos,Hidrocloruro de granisetrona,agentes antivertigo, antinauseantes y antiemeticos,hidrocloruro de granisetrona,granisetron hydrochloride,hidrocloruro de granisetrona,2162280000,granisetron am 3mg/3 ml</t>
  </si>
  <si>
    <t>Clorhidrato de meclizina</t>
  </si>
  <si>
    <t>La MECLIZINA es un antihistamínico. Este medicamento se utiliza para prevenir náuseas, vómito o sensación de mareo asociados con los mareos provocados por el movimiento. También se utiliza para tratar o prevenir el vértigo (mareo intenso o sensación de que usted o su entorno se mueven o giran</t>
  </si>
  <si>
    <t>Medicamentos y Productos Farmacéuticos,Medicamentos para el sistema gastrointestinal,Agentes antivértigo, antinauseantes y antieméticos,Hidrocloruro de meclicina,agentes antivertigo, antinauseantes y antiemeticos,hidrocloruro de meclicina,meclizine hydrochloride,hidrocloruro de meclicina</t>
  </si>
  <si>
    <t>Clorhidrato de ondansetrón</t>
  </si>
  <si>
    <t xml:space="preserve"> Es un ingrediente activo de medicamentos , que tiene actividad antiemética .
Se utiliza para el control de las náuseas y vómitos causados ​​por la quimioterapia y la radioterapia , así como en el postoperatorio por la misma razón.</t>
  </si>
  <si>
    <t>Medicamentos y Productos Farmacéuticos,Medicamentos para el sistema gastrointestinal,Agentes antivértigo, antinauseantes y antieméticos,Hidrocloruro de ondansetrona,agentes antivertigo, antinauseantes y antiemeticos,hidrocloruro de ondansetrona,ondansetron hydrochloride,hidrocloruro de ondansetrona,gardoton</t>
  </si>
  <si>
    <t>Clorhidrato de trimetobenzamida</t>
  </si>
  <si>
    <t>La TRIMETOBENZAMIDA ayuda a controlar las náuseas y el vómito después de una cirugía. Este medicamento también se utiliza para controlar las náuseas provocadas por problemas estomacales.</t>
  </si>
  <si>
    <t>Medicamentos y Productos Farmacéuticos,Medicamentos para el sistema gastrointestinal,Agentes antivértigo, antinauseantes y antieméticos,Hidrocloruro de trimetobenzamida,agentes antivertigo, antinauseantes y antiemeticos,hidrocloruro de trimetobenzamida,trimethobenzamide hydrochloride,hidrocloruro de trimetobenzamida</t>
  </si>
  <si>
    <t>Metoclopramida</t>
  </si>
  <si>
    <t>Se conoce por metoclopramida a un fármaco sustituto de la benzamida que pertenece a los neurolépticos y se utiliza principalmente por sus propiedades antieméticas y procinéticas.</t>
  </si>
  <si>
    <t>Medicamentos y Productos Farmacéuticos,Medicamentos para el sistema gastrointestinal,Agentes antivértigo, antinauseantes y antieméticos,Metoclopramida,agentes antivertigo, antinauseantes y antiemeticos,metoclopramida,metoclopramide,metoclopramida,metoclopramida,metocolpramida,metroclopramida,metoclorpramina,,2141896000,domperidona cm o cp 10 mg,2141899000,domperidona cm o cp 10 mg,2141900000,domperidona cm o cp 10 mg,2141902000,domperidona cm o cp 10 mg,2145145000,metoclopramida cm 10 mg,2145147000,metoclopramida cm 10 mg,2161290000,domperidona am 10 mg/2 ml,2161291000,domperidona am 10 mg/2 ml,2163556000,metoclopramida clorhidrato am 10 mg/2 ml,2163557000,metoclopramida clorhidrato am 10 mg/2 ml,2171920000,domperidona sup. 60 mg,2171990000,domperidona 5 mg/5 ml susp. fc 15 ml gotario,2175140000,metoclopramida gota oral 1 mg/10 gotas fc 20 ml,2175142000,metoclopramida gota oral 1 mg/10 gotas fc 20 ml</t>
  </si>
  <si>
    <t>Cinarizina</t>
  </si>
  <si>
    <t>La cinarizina es un antihistamínico sedativo con actividad bloqueante de canales de calcio y con leve actividad antimuscarínica</t>
  </si>
  <si>
    <t>Medicamentos y Productos Farmacéuticos,Medicamentos para el sistema gastrointestinal,Agentes antivértigo, antinauseantes y antieméticos,Cinarizina,agentes antivertigo, antinauseantes y antiemeticos,cinarizina,cinnarizine,cinarizina,2141398000,cinarizina cp 75 mg</t>
  </si>
  <si>
    <t>Clorhidrato de difenidol</t>
  </si>
  <si>
    <t>Está indicado en la prevención y tratamiento sintomático del vértigo periférico.</t>
  </si>
  <si>
    <t>Medicamentos y Productos Farmacéuticos,Medicamentos para el sistema gastrointestinal,Agentes antivértigo, antinauseantes y antieméticos,Clorhidrato de difenidol,agentes antivertigo, antinauseantes y antiemeticos,clorhidrato de difenidol,difenidol hydrochloride,clorhidrato de difenidol,vontrol x 12 comp.</t>
  </si>
  <si>
    <t>Ciclizina</t>
  </si>
  <si>
    <t>La CICLIZINA es un antihistamínico. Este medicamento se utiliza para evitar y tratar las náuseas, vómito o mareos asociados con los mareos provocados por el movimiento.</t>
  </si>
  <si>
    <t>Medicamentos y Productos Farmacéuticos,Medicamentos para el sistema gastrointestinal,Agentes antivértigo, antinauseantes y antieméticos,Ciclizina,agentes antivertigo, antinauseantes y antiemeticos,ciclizina,cyclizine,ciclizina</t>
  </si>
  <si>
    <t>Combinacion de dextrosa fructosa y ácido fosfórico</t>
  </si>
  <si>
    <t xml:space="preserve">La SOLUCIÓN DE CARBOHIDRATO FOSFORADO se utiliza para aliviar las náuseas del malestar estomacal provocado por la gripe, comida o bebida
</t>
  </si>
  <si>
    <t>Medicamentos y Productos Farmacéuticos,Medicamentos para el sistema gastrointestinal,Agentes antivértigo, antinauseantes y antieméticos,Combinatoria de fructosa, dextrosa y ácido fosfórico,agentes antivertigo, antinauseantes y antiemeticos,combinatoria de fructosa, dextrosa y acido fosforico,combinational fructose dextrose and phosphoric acid,combinatoria de fructosa, dextrosa y acido fosforico</t>
  </si>
  <si>
    <t>Proclorperazina</t>
  </si>
  <si>
    <t>La proclorperazina [1] o (metil-piperazinil)-propil-N-clorofenotiazina) es un fármaco que pertenece a la clase de fenotiazinas con una actividad similar a la de la clorpromazina, pero tiene mayor acción anti-emética, y una menor actividad sedante, mientras que los efectos secundarios de tipo extrapiramidal, son más comunes.</t>
  </si>
  <si>
    <t>Medicamentos y Productos Farmacéuticos,Medicamentos para el sistema gastrointestinal,Agentes antivértigo, antinauseantes y antieméticos,Proclorperazina,agentes antivertigo, antinauseantes y antiemeticos,proclorperazina,prochlorperazine,proclorperazina</t>
  </si>
  <si>
    <t>Metopimazina</t>
  </si>
  <si>
    <t xml:space="preserve">Antiemético, antivertiginoso. Derivado fenotiazínico, de tipo piperidínico. Actúa bloqueando los receptores D2 de la dopamina, en el área gatillo quimiorreceptora, interfiriendo con la integración de los impulsos emetógenos aferentes.   También es capaz de bloquear los receptores H1 de la histamina y los M de la acetilcolina, con lo que el mecanismo de acción es múltiple.  </t>
  </si>
  <si>
    <t>Medicamentos y Productos Farmacéuticos,Medicamentos para el sistema gastrointestinal,Agentes antivértigo, antinauseantes y antieméticos,Metopimazina,agentes antivertigo, antinauseantes y antiemeticos,metopimazina,metopimazine,metopimazina</t>
  </si>
  <si>
    <t>Mesilato de dolasetrón</t>
  </si>
  <si>
    <t>Prevención de náusea y vómito posoperatorio o relacionados con cursos iniciales o repetidos de quimioterapio del cáncer.  La prevención de emesis tardía asociada a quimioterapia (después de las 24 horas)</t>
  </si>
  <si>
    <t>Medicamentos y Productos Farmacéuticos,Medicamentos para el sistema gastrointestinal,Agentes antivértigo, antinauseantes y antieméticos,Mesilato de dolasetrón,agentes antivertigo, antinauseantes y antiemeticos,mesilato de dolasetron,dolasetron mesylate,mesilato de dolasetron</t>
  </si>
  <si>
    <t>Clorhidrato de ciclizina</t>
  </si>
  <si>
    <t xml:space="preserve">La CICLIZINA es un antihistamínico. Este medicamento se utiliza para evitar y tratar las náuseas, vómito o mareos asociados con los mareos provocados por el movimiento.
</t>
  </si>
  <si>
    <t>Medicamentos y Productos Farmacéuticos,Medicamentos para el sistema gastrointestinal,Agentes antivértigo, antinauseantes y antieméticos,Clorhidrato de ciclizina,agentes antivertigo, antinauseantes y antiemeticos,clorhidrato de ciclizina,cyclizine hydrochloride,clorhidrato de ciclizina</t>
  </si>
  <si>
    <t>Ondansetrón</t>
  </si>
  <si>
    <t>El ondansetrón se usa para prevenir las náuseas y los vómitos causados por la quimioterapia, radioterapia y cirugías. El ondansetrón pertenece a una clase de medicamentos llamados antagonistas receptores de serotonina 5-HT3. Funciona al bloquear la acción de la serotonina, una sustancia natural que puede causar náuseas y vómitos.</t>
  </si>
  <si>
    <t>Medicamentos y Productos Farmacéuticos,Medicamentos para el sistema gastrointestinal,Agentes antivértigo, antinauseantes y antieméticos,Ondansetrón,agentes antivertigo, antinauseantes y antiemeticos,ondansetron,ondansetron,ondansetron,2195163000,ondansetron clorh. am 4 mg/2 ml,gardoton,izofran 4 mg. x 1 amp.,izofran 4 mg. x 15 comp.,izofran 8 mg. x 1 amp.,izofran 8 mg. x 15 comp.,izofran 8 mg. x 15 comp.,izofran supositorio 16 mg x 1,izofran zydis 4 mg x 10 comp.,izofran zydis 8 mg. x 10 comp.,2195163511,ondansetron clorh. am 4 mg/2 ml,2195163779,ondansetron clorh. am 4 mg/2 ml,2195171000,ondansetron cm 4 mg,2195164000,ondansetron clorh. am 8 mg/4 ml,2195164511,ondansetron clorh. am 8 mg/4 ml,2195172000,ondansetron cm 8 mg,2195164779,ondansetron clorh. am 8 mg/4 ml,2195170000,ondansetron cm 8 mg</t>
  </si>
  <si>
    <t>Edisilato de proclorperazina</t>
  </si>
  <si>
    <t>La PROCLORPERAZINA ayuda a controlar las náuseas y el vómito severo. Este medicamento también se utiliza para tratar esquizofrenia. También se utiliza en el tratamiento de la ansiedad no psicótica.</t>
  </si>
  <si>
    <t>Medicamentos y Productos Farmacéuticos,Medicamentos para el sistema gastrointestinal,Agentes antivértigo, antinauseantes y antieméticos,Edisilato de proclorperazina,agentes antivertigo, antinauseantes y antiemeticos,edisilato de proclorperazina,prochlorperazine edisylate,edisilato de proclorperazina</t>
  </si>
  <si>
    <t>Maleato de proclorperazina</t>
  </si>
  <si>
    <t>La PROCLORPERAZINA ayuda a controlar las náuseas y el vómito severo.</t>
  </si>
  <si>
    <t>Medicamentos y Productos Farmacéuticos,Medicamentos para el sistema gastrointestinal,Agentes antivértigo, antinauseantes y antieméticos,Maleato de proclorperazina,agentes antivertigo, antinauseantes y antiemeticos,maleato de proclorperazina,prochlorperazine maleate,maleato de proclorperazina</t>
  </si>
  <si>
    <t>Maleato de tietilperacina</t>
  </si>
  <si>
    <t xml:space="preserve">La tietilperazina es un derivado fenotiazínico, que bloquea de forma competitiva, reversible e inespecífica a los receptores H1, disminuyendo los efectos sistémicos de la histamina. Da lugar a vasoconstricción y disminución de la permeabilidad vascular, disminuyendo el enrojecimiento y el edema asociado a la alergia. Mitiga parcialmente síntomas asociados a los procesos alérgicos como enrojecimiento ocular o congestión nasal. </t>
  </si>
  <si>
    <t>Medicamentos y Productos Farmacéuticos,Medicamentos para el sistema gastrointestinal,Agentes antivértigo, antinauseantes y antieméticos,Maleato de tietilperazina,agentes antivertigo, antinauseantes y antiemeticos,maleato de tietilperazina,thiethylperazine maleate,maleato de tietilperazina,2148321000,tietilperazina dimaleato cm 6.5 mg,2166040000,tietilperazina dimaleato am 6.5 mg/1 ml,2148320000,tietilperazina dimaleato cm 6.5 mg,2148319000,tietilperazina dimaleato cm 6.5 mg,2177990000,tietilperazina dimaleato sup 6,5 mg,2166041000,tietilperazina dimaleato am 6.5 mg/1 ml</t>
  </si>
  <si>
    <t>Dimenhidrinato</t>
  </si>
  <si>
    <t>El dimenhidrinato es usado para tratar y prevenir las náuseas, vómitos y mareos causados por viajes. Pertenece a una clase de medicamentos llamados antihistamínicos. Funciona al prevenir los problemas con el equilibrio del cuerpo.</t>
  </si>
  <si>
    <t>Medicamentos y Productos Farmacéuticos,Medicamentos para el sistema gastrointestinal,Agentes antivértigo, antinauseantes y antieméticos,Dimenhidrinato,agentes antivertigo, antinauseantes y antiemeticos,dimenhidrinato,dimenhydrinate,dimenhidrinato</t>
  </si>
  <si>
    <t>Aprepitant</t>
  </si>
  <si>
    <t>Aprepitant (Emend (US, EU)) es un compuesto químico antiemético que pertenece a unas substancias químicas llamadassubstancias P antagonistas (SPA). Sus efectos vienen creados por el bloqueo del receptor neurokinin 1 (NK1).  El Aprepitant es un sólido cristalino de color blanco de un peso molecular de 534.43. Posee una solubilidad en agua muy limitada aunque posee una solubilidad elevada en moléculas no polares como aceites.</t>
  </si>
  <si>
    <t>Medicamentos y Productos Farmacéuticos,Medicamentos para el sistema gastrointestinal,Agentes antivértigo, antinauseantes y antieméticos,Aprepitant,agentes antivertigo, antinauseantes y antiemeticos,aprepitant,aprepitant,aprepitant</t>
  </si>
  <si>
    <t>Clorhidrato de palonosetrón</t>
  </si>
  <si>
    <t>El clorhidrato de palonosetrón es un agente antiemético y antinauseoso. Se trata de un antagonista selectivo del subtipo 3 del receptor de serotonina (5-HT3) con una fuerte afinidad de unión por su receptor.</t>
  </si>
  <si>
    <t>Medicamentos y Productos Farmacéuticos,Medicamentos para el sistema gastrointestinal,Agentes antivértigo, antinauseantes y antieméticos,Clorhidrato de palonosetrón,agentes antivertigo, antinauseantes y antiemeticos,clorhidrato de palonosetron,palonosetron hydrochloride,clorhidrato de palonosetron</t>
  </si>
  <si>
    <t>Cimetidina</t>
  </si>
  <si>
    <t>La cimetidina es un fármaco empleado en la cura de la úlcera duodenal o de la úlcera de estómago. La cimetidina fue el primer fármaco para tratar estas úlceras, por lo que supuso una revolución en el mundo de la farmacología, ya que los antiácidosexistentes hasta entonces solo funcionaban a modo neutralizante, disminuyendo la acidez en el estómago del paciente. La otra opción existente era la cirugía.</t>
  </si>
  <si>
    <t>Medicamentos y Productos Farmacéuticos,Medicamentos para el sistema gastrointestinal,Fármacos antiúlcera y otros fármacos gastrointestinales (GI) relacionados,Cimetidina,farmacos antiulcera y otros farmacos gastrointestinales (gi) relacionados,cimetidina,cimetidine,cimetidina</t>
  </si>
  <si>
    <t>Famotidina</t>
  </si>
  <si>
    <t>La famotidina (DCI) es un medicamento antagonista H2, uno de los receptores de la histamina, inhibiendo así la producción de ácido estomacal, por lo que es indicado en el tratamiento de la enfermedad de úlcera péptica (PUD) y en la enfermedad del reflujo gastroesofágico (GERD), así como en enfermedades de sobreproducción de ácido como el síndrome de Zollinger-Ellison.</t>
  </si>
  <si>
    <t>Medicamentos y Productos Farmacéuticos,Medicamentos para el sistema gastrointestinal,Fármacos antiúlcera y otros fármacos gastrointestinales (GI) relacionados,Famotidina,farmacos antiulcera y otros farmacos gastrointestinales (gi) relacionados,famotidina,famotidine,famotidina,2142926000,famotidina cm recubierto 40 mg,2142927000,famotidina cm recubierto 40 mg,2142928000,famotidina cm recubierto 40 mg,2142929000,famotidina cm recubierto 40 mg,2142924000,famotidina cm recubierto 40 mg</t>
  </si>
  <si>
    <t>Nizatidina</t>
  </si>
  <si>
    <t>La nizatidina es un medicamento antagonista de los receptores de H2, uno de los tipos de receptores para la histidina sobre las células parietales del estómago. La oposición a estos receptores causa una disminución en la secreción de ácido en eljugo gástrico, por lo que la nizatidina se indica en medicina para el tratamiento del reflujo gastroesofágico y úlceras pépticas, en especial la dispepsia nocturna.</t>
  </si>
  <si>
    <t>Medicamentos y Productos Farmacéuticos,Medicamentos para el sistema gastrointestinal,Fármacos antiúlcera y otros fármacos gastrointestinales (GI) relacionados,Nizatidina,farmacos antiulcera y otros farmacos gastrointestinales (gi) relacionados,nizatidina,nizatidine,nizatidina</t>
  </si>
  <si>
    <t>Clorhidrato de ranitidina</t>
  </si>
  <si>
    <t>La ranitidina (INN) es un antagonista H2, uno de los receptores de la histamina, que inhibe la producción de ácido gástrico (ácido estomacal), comúnmente usado en el tratamiento de la úlcera péptica (PUD) y en el reflujo gastroesofágico (ERGE)</t>
  </si>
  <si>
    <t>Medicamentos y Productos Farmacéuticos,Medicamentos para el sistema gastrointestinal,Fármacos antiúlcera y otros fármacos gastrointestinales (GI) relacionados,Hidrocloruro de ranitidina,farmacos antiulcera y otros farmacos gastrointestinales (gi) relacionados,hidrocloruro de ranitidina,ranitidine hydrochloride,hidrocloruro de ranitidina,2147151000,ranitidina cm 150 mg,ranitidina,zantac 50 mg. x 2 ml. x 5 amp,2147152000,ranitidina cm 150 mg,2147200000,ranitidina cm 300 mg,2147201000,ranitidina cm 300 mg,2164874000,ranitidina am 50 mg/2 ml,2164875000,ranitidina am 50 mg/2 ml</t>
  </si>
  <si>
    <t>Cisapride</t>
  </si>
  <si>
    <t>La cisaprida es un fármaco procinético, que mejora la motilidad gastrointestinal e incrementa el tono del esfínter inferior delesófago, por lo que reduce el reflujo gastroesofágico. El llenado gástrico y duodenal se mejoran aumentando la contractilidad gástrica y duodenal y su coordinación.</t>
  </si>
  <si>
    <t>Medicamentos y Productos Farmacéuticos,Medicamentos para el sistema gastrointestinal,Fármacos antiúlcera y otros fármacos gastrointestinales (GI) relacionados,Cisaprida,farmacos antiulcera y otros farmacos gastrointestinales (gi) relacionados,cisaprida,cisapride,cisaprida,2141200000,cisaprida cm 5 mg,2141301000,cisaprida cm 5 mg,2141300000,cisaprida cm 5 mg</t>
  </si>
  <si>
    <t>Lansoprazol</t>
  </si>
  <si>
    <t>El lansoprazol es un medicamento del grupo de inhibidores de la bomba de protones que actúa a nivel del tracto gastrointestinal, reduciendo la secreción del ácido gástrico inhibiendo la ATPasa de la membrana celular de las células parietales del estómago. Por ello está indicado en el tratamiento de la dispepsia, úlcera péptica (en el estómago o duodeno),reflujo gastroesofágico y el Síndrome de Zollinger-Ellison, así como terapia coadyuvante en el tratamiento de las infecciones por el Helicobacter pylori.</t>
  </si>
  <si>
    <t>Medicamentos y Productos Farmacéuticos,Medicamentos para el sistema gastrointestinal,Fármacos antiúlcera y otros fármacos gastrointestinales (GI) relacionados,Lansoprazol,farmacos antiulcera y otros farmacos gastrointestinales (gi) relacionados,lansoprazol,lansoprazole,lansoprazol</t>
  </si>
  <si>
    <t>Clordiazepóxido clorhidrato o combinación de bromuro clinidio</t>
  </si>
  <si>
    <t>El CLORDIAZEPÓXIDO; CLIDINIO es una combinación de una benzodiacepina y un relajante estomacal. Se utiliza para disminuir el ácido gástrico de la úlcera péptica. Se utiliza también para tratar los problemas de los intestinales, tales como el síndrome del intestino irritable y la enterocolitis.</t>
  </si>
  <si>
    <t>Medicamentos y Productos Farmacéuticos,Medicamentos para el sistema gastrointestinal,Fármacos antiúlcera y otros fármacos gastrointestinales (GI) relacionados,Clorhidrato de clordiazepóxido o combinación de bromuro de clidinio,farmacos antiulcera y otros farmacos gastrointestinales (gi) relacionados,clorhidrato de clordiazepoxido o combinacion de bromuro de clidinio,chlordiazepoxide hydrochloride or clidinium bromide combination,clorhidrato de clordiazepoxido o combinacion de bromuro de clidinio,libraxin</t>
  </si>
  <si>
    <t>Misoprostol</t>
  </si>
  <si>
    <t>El misoprostol es un análogo semisintético de la prostaglandina E1 (PGE1), utilizado para la prevención y tratamiento de lasúlceras gástricas y duodenales, en particular las secundarias al empleo por lapsos prolongados de tiempo de fármacos antiinflamatorios no esteroideos (AINES) como el ibuprofeno, el naproxeno o el aceclofenaco.</t>
  </si>
  <si>
    <t>Medicamentos y Productos Farmacéuticos,Medicamentos para el sistema gastrointestinal,Fármacos antiúlcera y otros fármacos gastrointestinales (GI) relacionados,Misoprostol,farmacos antiulcera y otros farmacos gastrointestinales (gi) relacionados,misoprostol,misoprostol,misoprostol,misoprostol,misopostrol,,2145161000,misoprostol cm 200 mcg,2145160000,misoprostol cm 200 mcg</t>
  </si>
  <si>
    <t>Omeprazol</t>
  </si>
  <si>
    <t>El omeprazol (5-metoxi-2-[(4-metoxi-3,5-dimetil-piridin-2-il)metilsulfinil]-3H-bencimidazol) es usado en el tratamiento de ladispepsia, úlcera péptica, enfermedades de reflujo gastroesofágico y el síndrome de Zollinger-Ellison.  Actúa sobre las células de la mucosa gástrica, inhibiendo hasta un 80% la secreción de HCl mediante la anulación de la salida de protones en la bomba electrogénica H+ / K+.</t>
  </si>
  <si>
    <t>Medicamentos y Productos Farmacéuticos,Medicamentos para el sistema gastrointestinal,Fármacos antiúlcera y otros fármacos gastrointestinales (GI) relacionados,Omeprazol,farmacos antiulcera y otros farmacos gastrointestinales (gi) relacionados,omeprazol,omeprazole,omeprazol,omeprasol,omeprazol,omeprazol ampolla,,2145005000,omeprazol cm o cp 40 mg microgranulo liberacion enterica,losec mups, omeprazol, ulc.out,2145000000,omeprazol cm o cp 20 mg microgranulo liberacion enterica,2145004000,omeprazol cm o cp 20 mg con microgranulos de liberacion ente,2145002000,omeprazol cm o cp 20 mg microgranulo liberacion enterica,2145003000,omeprazol cm o cp 20 mg microgranulo liberacion enterica,2145001000,omeprazol cm o cp 20 mg microgranulo liberacion enterica,2164710000,omeprazol 40 mg c/solvente fa</t>
  </si>
  <si>
    <t>Pancreatina</t>
  </si>
  <si>
    <t xml:space="preserve">La pancreatina es una mezcla de las enzimas digestivas presentes de forma natural en los intestinos.  Los suplementos de pancreatina por vía oral están indicados para compensar la disminución o desaparición de la secreción exocrina de los pacientes con fibrosis quística, y después de pancreatectomía, gastrectomía total, o pancreatitis crónica. Facilitan la digestión de almidón, grasas y proteínas. Además la pancreatina puede ser necesaria si un tumor (p. ej., el cáncer pancreático) obstruye la secreción del páncreas. </t>
  </si>
  <si>
    <t>Medicamentos y Productos Farmacéuticos,Medicamentos para el sistema gastrointestinal,Fármacos antiúlcera y otros fármacos gastrointestinales (GI) relacionados,Pancreatina,farmacos antiulcera y otros farmacos gastrointestinales (gi) relacionados,pancreatina,pancreatin,pancreatina,2146614000,pancreolipasa cp microgran. li/ami/pro 18.000/58.500/58.500,creon, neopankreoflat, pancreatina+simeticona
,2146615000,pancreolipasa cp microgran. li/ami/pro25.000/74.700/62500 ui,2146616000,pancreolipasa cp microgran. li/ami/pro 4500/20000/25000 u,2146617000,pancreolipasa cp microgranuli/ami/pro 10000/33200/37500 u,2146618000,pancreolipasa cp microgran. li/ami/pro 18.000/58.500/58.500</t>
  </si>
  <si>
    <t>Sucralfato</t>
  </si>
  <si>
    <t>El sucralfato es un medicamento de administración oral indicado principalmente para el tratamiento de las úlcerasduodenales, el alivio del reflujo gastroesofágico1 y las úlceras por estrés. El sucralfato es un complejosacarosa-sulfato-aluminio que, a diferencia de otras clases de medicamentos usados para el tratamiento de úlceras pépticas, se une directamente a las proteínas del cráter ulceroso y actúa como amortiguador con propiedades citoprotectoras.</t>
  </si>
  <si>
    <t>Medicamentos y Productos Farmacéuticos,Medicamentos para el sistema gastrointestinal,Fármacos antiúlcera y otros fármacos gastrointestinales (GI) relacionados,Sucralfato,farmacos antiulcera y otros farmacos gastrointestinales (gi) relacionados,sucralfato,sucralfate,sucralfato,2137310000,mesalazina cm 500 mg,gastrocol,2137316000,sulfasalazina (asulfidine) cm 500 mg. .,2137317000,mesalazina cm 500 mg cj 100 cm,2137321000,sulfasalazina (asulfidine) cm 500 mg. .,2137323000,mesalazina cm 500 mg cj 2 cm</t>
  </si>
  <si>
    <t>Clorhidrato de cimetidina</t>
  </si>
  <si>
    <t xml:space="preserve">La CIMETIDINA es un tipo de antihistamínico que bloquea la liberación de ácido del estómago. Se utiliza para tratar úlceras estomacales o intestinales. Puede aliviar el dolor y la molestia que causa la úlcera y la acidez de estómago causada por el reflujo de ácido.
</t>
  </si>
  <si>
    <t>Medicamentos y Productos Farmacéuticos,Medicamentos para el sistema gastrointestinal,Fármacos antiúlcera y otros fármacos gastrointestinales (GI) relacionados,Clorhidrato de cimetidina,farmacos antiulcera y otros farmacos gastrointestinales (gi) relacionados,clorhidrato de cimetidina,cimetidine hydrochloride,clorhidrato de cimetidina</t>
  </si>
  <si>
    <t>Esomeprazol magnesico  trihidrato</t>
  </si>
  <si>
    <t>Tratamiento del reflujo gastroesofágico. Trata miento de la esofagitis por reflujo erosivo. En combinación con un régimen 
terapéutico antibacteriano adecuado, para erradicar el Helicobacter Pylori y para la cicatrización de la úlcera duodenal 
provocada por Helicobacter Pylori.</t>
  </si>
  <si>
    <t xml:space="preserve">Medicamentos y Productos Farmacéuticos,Medicamentos para el sistema gastrointestinal,Fármacos antiúlcera y otros fármacos gastrointestinales (GI) relacionados,Trihidrato magnésico de esomeprazol,farmacos antiulcera y otros farmacos gastrointestinales (gi) relacionados,trihidrato magnesico de esomeprazol,esomeprazole magnesium trihydrate,trihidrato magnesico de esomeprazol,nexium, trihidrato magnesico de esomeprazol
</t>
  </si>
  <si>
    <t>Pantoprazol sódico sesquihidratado</t>
  </si>
  <si>
    <t xml:space="preserve"> Es un medicamento inhibidor de la bomba de protones en el estómago usado en el tratamiento a corto plazo de las erosiones y úlceras causadas por enfermedades de reflujo gastroesofágico. También se indica para el tratamiento de enfermedades en la que el organismo produce un exceso de ácido gástrico, como en el síndrome de Zollinger-Ellison</t>
  </si>
  <si>
    <t>Medicamentos y Productos Farmacéuticos,Medicamentos para el sistema gastrointestinal,Fármacos antiúlcera y otros fármacos gastrointestinales (GI) relacionados,Sesquihidrato sódico de pantoprazol,farmacos antiulcera y otros farmacos gastrointestinales (gi) relacionados,sesquihidrato sodico de pantoprazol,pantoprazole sodium sesquihydrate,sesquihidrato sodico de pantoprazol</t>
  </si>
  <si>
    <t>Pantoprazol sódico</t>
  </si>
  <si>
    <t xml:space="preserve">El PANTOPRAZOL previene la producción de ácido en el estómago. Este medicamento se utiliza para tratar la enfermedad del reflujo gastroesofágico (ERGE), inflamación del esófago y el síndrome de Zollinger-Ellison.
</t>
  </si>
  <si>
    <t>Medicamentos y Productos Farmacéuticos,Medicamentos para el sistema gastrointestinal,Fármacos antiúlcera y otros fármacos gastrointestinales (GI) relacionados,Pantoprazol sódico,farmacos antiulcera y otros farmacos gastrointestinales (gi) relacionados,pantoprazol sodico,pantoprazole sodium,pantoprazol sodico</t>
  </si>
  <si>
    <t>Rabeprazol sódico</t>
  </si>
  <si>
    <t>El RABEPRAZOL previene la producción de ácido en el estómago. Este medicamento se utiliza para tratar la enfermedad del reflujo gastroesofágico (ERGE), ciertas úlceras, ciertas bacterias en el estómago, inflamación del esófago y el síndrome de Zollinger-Ellison.</t>
  </si>
  <si>
    <t>Medicamentos y Productos Farmacéuticos,Medicamentos para el sistema gastrointestinal,Fármacos antiúlcera y otros fármacos gastrointestinales (GI) relacionados,Rabeprazol sódico,farmacos antiulcera y otros farmacos gastrointestinales (gi) relacionados,rabeprazol sodico,rabeprazole sodium,rabeprazol sodico</t>
  </si>
  <si>
    <t>Citrato de bismuto ranitidina</t>
  </si>
  <si>
    <t>El citrato bismuto de ranitidina también conocido como ranitidina citrato de bismuto consiste en la asociación en una molécula de la ranitidina y el citrato de bismuto, con el objetivo de lograr una mayor eficacia en el tratamiento de erradicación del Helicobacter pylori.</t>
  </si>
  <si>
    <t>Medicamentos y Productos Farmacéuticos,Medicamentos para el sistema gastrointestinal,Fármacos antiúlcera y otros fármacos gastrointestinales (GI) relacionados,Citrato de bismuto de ranitidina,farmacos antiulcera y otros farmacos gastrointestinales (gi) relacionados,citrato de bismuto de ranitidina,ranitidine bismuth citrate,citrato de bismuto de ranitidina,ranitidina</t>
  </si>
  <si>
    <t>Carbonato de aluminio</t>
  </si>
  <si>
    <t xml:space="preserve">Carbonato de aluminio (Al2 (CO3) 3) es un componente de algunos minerales clasificados como minerales strontiodesserite .
Blanco, se descompone fácilmente en hidróxido de aluminio y dióxido de carbono </t>
  </si>
  <si>
    <t>Medicamentos y Productos Farmacéuticos,Medicamentos para el sistema gastrointestinal,Fármacos antiúlcera y otros fármacos gastrointestinales (GI) relacionados,Carbonato de aluminio,farmacos antiulcera y otros farmacos gastrointestinales (gi) relacionados,carbonato de aluminio,aluminum carbonate,carbonato de aluminio</t>
  </si>
  <si>
    <t>Quenodiol</t>
  </si>
  <si>
    <t>Se utiliza para tratar los cálculos biliares en ciertos pacientes que se someten a una cirugía de vesícula biliar.
Chenodiol es un ácido biliar que se encuentra naturalmente en el cuerpo. Funciona al impedir la producción de colesterol en el hígado y disuelve el colesterol que hace que los cálculos biliares.</t>
  </si>
  <si>
    <t>Medicamentos y Productos Farmacéuticos,Medicamentos para el sistema gastrointestinal,Medicamentos para enfermedades de la vesícula biliar,Chenodiol,medicamentos para enfermedades de la vesicula biliar,chenodiol,chenodiol,chenodiol</t>
  </si>
  <si>
    <t>Monoctanoina</t>
  </si>
  <si>
    <t>Monoctanoina se utiliza como disolvente de calculos biliares</t>
  </si>
  <si>
    <t>Medicamentos y Productos Farmacéuticos,Medicamentos para el sistema gastrointestinal,Medicamentos para enfermedades de la vesícula biliar,Monoctanoina,medicamentos para enfermedades de la vesicula biliar,monoctanoina,monoctanoin,monoctanoina</t>
  </si>
  <si>
    <t>Ursodiol</t>
  </si>
  <si>
    <t>El ursodiol se usa para disolver los cálculos biliares (piedras en la vesícula) en los pacientes que no desean someterse a una cirugía o que no pueden tener cirugía para extraer los cálculos biliares. El ursodiol también se usa para prevenir la formación de los cálculos biliares en los pacientes excedidos de peso y que están perdiendo peso muy rápidamente. El ursodiol es un ácido biliar, una sustancia producida naturalmente por el cuerpo que se almacena en la vesícula biliar. Funciona al reducir la producción de colesterol y al disolver el colesterol en la bilis para que no se puedan formar cálculos.</t>
  </si>
  <si>
    <t>Medicamentos y Productos Farmacéuticos,Medicamentos para el sistema gastrointestinal,Medicamentos para enfermedades de la vesícula biliar,Ursodiol,medicamentos para enfermedades de la vesicula biliar,ursodiol,ursodiol,ursodiol,2146610000,acido ursodeoxicolico cp 250 mg</t>
  </si>
  <si>
    <t>Dimetilsulfóxido</t>
  </si>
  <si>
    <t>El dimetil sulfóxido (dimetilsulfóxido, DMSO, CH3SOCH3) es un líquido orgánico sin color que contiene sulfóxido, usado como disolvente orgánico industrial a partir de 1940, como criopreservante a partir de 1961 y como un medicamento (reduce el dolor y la inflamación). Por su propiedad de atraversar rápidamente la epidermis y las membranas celulares el DMSO sirve también como acarreador de drogas o venenos.</t>
  </si>
  <si>
    <t>Medicamentos y Productos Farmacéuticos,Medicamentos para el sistema gastrointestinal,Medicamentos para enfermedades de la vesícula biliar,Sulfóxido de dimetilo,medicamentos para enfermedades de la vesicula biliar,sulfoxido de dimetilo,dimethyl sulfoxide,sulfoxido de dimetilo</t>
  </si>
  <si>
    <t>Clorhidrato de mebeverina</t>
  </si>
  <si>
    <t>Se conoce por mebeverina a un fármaco antiespásmódico que actúa muy selectivamente sobre el músculo liso gastrointestinal. Químicamente es un anticolinérgico sintético con grupo amino terciario y suele utilizarse como hidrocloruro de mebeverina</t>
  </si>
  <si>
    <t>Medicamentos y Productos Farmacéuticos,Medicamentos para el sistema gastrointestinal,Antiespasmódicos,Clorhidrato de mebeverina,antiespasmodicos,clorhidrato de mebeverina,mebeverine hydrochloride,clorhidrato de mebeverina,2140464000,atropina/papaverina cm 0.5/40 mg p/adulto cj 1.000 cm (antie,antiespasmodico, duspatal, bramedil, pargeverina
,2140465000,atropina/papaverina cm 0.5/40 mg p/adulto cj 1.000 cm (antie</t>
  </si>
  <si>
    <t>Clorhidrato de dicicloverina</t>
  </si>
  <si>
    <t xml:space="preserve">Es un fármaco antimuscarínico y anticolinérgico utilizado como antiespasmódico en el tratamiento del síndrome del colon irritable. También se utiliza para el tratamiento de otras afecciones funcionales del tracto gastrointestinal en las que existe espasmo de la musculatura lisa, como la colitis mucosa, colon espástico y la constipación espástica. </t>
  </si>
  <si>
    <t>Medicamentos y Productos Farmacéuticos,Medicamentos para el sistema gastrointestinal,Antiespasmódicos,Clorhidrato de dicicloverina,antiespasmodicos,clorhidrato de dicicloverina,dicycloverine hydrochloride,clorhidrato de dicicloverina,antiespasmodico</t>
  </si>
  <si>
    <t>Clorhidrato de pitofenona</t>
  </si>
  <si>
    <t>Espasmolítico y analgésico. Cólicos y espasmos de la musculatura lisa de cualquier intensidad y etiología.</t>
  </si>
  <si>
    <t>Medicamentos y Productos Farmacéuticos,Medicamentos para el sistema gastrointestinal,Antiespasmódicos,Clorhidrato de pitofenona,antiespasmodicos,clorhidrato de pitofenona,pitofenone hydrochloride,clorhidrato de pitofenona,antiespasmodico</t>
  </si>
  <si>
    <t>Floroglucinol</t>
  </si>
  <si>
    <t>Floroglucinol es un compuesto orgánico que se utiliza en la síntesis de productos farmacéuticos y explosivos. Es un derivado de fenol con propiedades antiespasmódicas que se utiliza principalmente como un reactivo de laboratorio.</t>
  </si>
  <si>
    <t>Medicamentos y Productos Farmacéuticos,Medicamentos para el sistema gastrointestinal,Antiespasmódicos,Floroglucinol,antiespasmodicos,floroglucinol,phloroglucinol,floroglucinol,antiespasmodico</t>
  </si>
  <si>
    <t>Clorhidrato de oxibutinina</t>
  </si>
  <si>
    <t>La oxibutinina es usada para controlar la necesidad de orinar urgente, frecuente o descontrolada, en personas que tienen una vejiga demasiado activa (trastorno en el cual los músculos de la vejiga tienen contracciones incontrolables), espina bífida (incapacidad que se presenta cuando la médula espinal no se cierra apropiadamente antes del nacimiento), u otros trastornos que pueden afectar la musculatura de la vejiga</t>
  </si>
  <si>
    <t>Medicamentos y Productos Farmacéuticos,Medicamentos para el sistema gastrointestinal,Antiespasmódicos,Clorhidrato de oxibutinina,antiespasmodicos,clorhidrato de oxibutinina,oxybutynin hydrochloride,clorhidrato de oxibutinina,antiespasmodico, odranal</t>
  </si>
  <si>
    <t>Butilbromuro de hioscina</t>
  </si>
  <si>
    <t>Un medicamento antiespasmódico que se utiliza para aliviar los calambres en el estómago, los intestinos o la vejiga.</t>
  </si>
  <si>
    <t>Medicamentos y Productos Farmacéuticos,Medicamentos para el sistema gastrointestinal,Antiespasmódicos,Butilbromuro de hioscina,antiespasmodicos,butilbromuro de hioscina,hyoscine butylbromide,butilbromuro de hioscina,buscapina,,2160280000,propinoxato/metamizol am 5/2.000 mg/4 ml (antiespasmodico co,antiespasmodico, buscapina,2160281000,propinoxato/metamizol am 5/2.000 mg/4 ml (antiespasmodico co,2160285000,propinoxato am 5 mg/1 ml (antiespasmodico simple),2160286000,propinoxato am 5 mg/1 ml (antiespasmodico simple),2160287000,propinoxato am 5 mg/1 ml (antiespasmodico simple),2170360000,propifenazona/adifenina sup 440/50 mg (antiespasmodico),2170361000,propifenazona/adifenina sup 440/50 mg (antiespasmodico),2170370000,propifenazona/adifenina sup 220/25 mg (antiespasmodico),2170371000,propifenazona/adifenina sup 220/25 mg (antiespasmodico),2170372000,propifenazona/adifenina sup 220/25 mg (antiespasmodico)</t>
  </si>
  <si>
    <t>Clorhidrato de viquidil</t>
  </si>
  <si>
    <t>Es un fármaco de tipo sal generico, utilizado para los trastornos gástricos e intentinales.</t>
  </si>
  <si>
    <t>Medicamentos y Productos Farmacéuticos,Medicamentos para el sistema gastrointestinal,Antiespasmódicos,Clorhidrato de viquidil,antiespasmodicos,clorhidrato de viquidil,viquidil hydrochloride,clorhidrato de viquidil,antiespasmodico</t>
  </si>
  <si>
    <t>Trimebutina</t>
  </si>
  <si>
    <t>Es un fármaco de tipo alcaloide opiáceo sintético anticolinergico y procinético usado como medicamentoanalgésico y antiespasmódico para tratar principalmente trastornos gástricos e intestinales.</t>
  </si>
  <si>
    <t>Medicamentos y Productos Farmacéuticos,Medicamentos para el sistema gastrointestinal,Antiespasmódicos,Trimebutina,antiespasmodicos,trimebutina,trimebutine,trimebutina,antiespasmodico</t>
  </si>
  <si>
    <t>Clorhidrato de prozapina</t>
  </si>
  <si>
    <t>Es un antihistamínico. Este medicamento se utiliza para tratar las reacciones alérgicas y para reducir o prevenir las náuseas y el vómito de una enfermedad o los mareos por el movimiento. También se utiliza para ayudarle a dormir antes de una cirugía y aliviar el dolor o náuseas después de una cirugía.</t>
  </si>
  <si>
    <t>Medicamentos y Productos Farmacéuticos,Medicamentos para el sistema gastrointestinal,Antiespasmódicos,Clorhidrato de prozapina,antiespasmodicos,clorhidrato de prozapina,prozapine hydrochloride,clorhidrato de prozapina,antiespasmodico</t>
  </si>
  <si>
    <t>Alverina</t>
  </si>
  <si>
    <t>Es un fármaco utilizado para los trastornos gastrointestinales funcionales. Alverina es un relajante del músculo liso. El músculo liso es un tipo de músculo que no está bajo control voluntario, sino que es el músculo presente en lugares como el intestino y el útero. Alverina actúa directamente sobre el músculo en el intestino, haciendo que se relaje. Esto evita los espasmos musculares que se producen en el intestino en condiciones tales como el síndrome del intestino irritable y enfermedad diverticular.</t>
  </si>
  <si>
    <t>Medicamentos y Productos Farmacéuticos,Medicamentos para el sistema gastrointestinal,Antiespasmódicos,Alverina,antiespasmodicos,alverina,alverine,alverina,antiespasmodico</t>
  </si>
  <si>
    <t>Acarbosa</t>
  </si>
  <si>
    <t>Es un oligosacárido que se obtiene del Actinoplanes utahensis utilizado como medicamento para tratar ladiabetes mellitus tipo 2 y, en algunos países para tratar la prediabetes. Es un inhibidor de la alfaglucosidasa, una enzimaentérica que libera la glucosa a partir de hidratos de carbono complejos.</t>
  </si>
  <si>
    <t>Medicamentos y Productos Farmacéuticos,Hormonas y antagonistas hormonales,Agentes antidiabéticos y agentes hiperglicémicos,Acarbosa,agentes antidiabeticos y agentes hiperglicemicos,acarbosa,acarbose,acarbosa</t>
  </si>
  <si>
    <t>Acetohexamida</t>
  </si>
  <si>
    <t>Es el nombre de un medicamento del grupo de las sulfonilureas de primera generación indicado en el tratamiento de la diabetes mellitus tipo 2, en especial en pacientes cuya hiperglicemia no puede ser controlada solamente con modificaciones dietéticas. Su circulación en el mercado ha disminuido debido a la mayor incidencia de reacciones adversas, especialmente cardíacas, en comparación con los nuevos medicamentos de segunda generación como la gliburida.</t>
  </si>
  <si>
    <t>Medicamentos y Productos Farmacéuticos,Hormonas y antagonistas hormonales,Agentes antidiabéticos y agentes hiperglicémicos,Acetohexamida,agentes antidiabeticos y agentes hiperglicemicos,acetohexamida,acetohexamide,acetohexamida</t>
  </si>
  <si>
    <t>Clorpropamida</t>
  </si>
  <si>
    <t>Es un medicamento de la clase de sulfonilureas de primera generación utilizada comoantidiabético en pacientes con diabetes mellitus tipo 2, en particular en las personas cuya diabetes no puede ser controlada sólo por el régimen dietético.</t>
  </si>
  <si>
    <t>Medicamentos y Productos Farmacéuticos,Hormonas y antagonistas hormonales,Agentes antidiabéticos y agentes hiperglicémicos,Clorpropamida,agentes antidiabeticos y agentes hiperglicemicos,clorpropamida,chlorpropamide,clorpropamida,2141360000,clorpropamida cm 250 mg,2141361000,clorpropamida cm 250 mg</t>
  </si>
  <si>
    <t>Glimepirida</t>
  </si>
  <si>
    <t>Es un medicamento antidiabético oral de la clase de las sulfonilureas de segunda generación—ocasionalmente considerada de tercera generación—, indicado en el tratamiento de la diabetes mellitus tipo 2, especialmente en pacientes cuya hiperglicemia no puede ser controlada solamente con modificaciones dietéticas. Se vende comercialmente en dosis de 2 y 4 mg, cuya acción dura entre 16 y 24 horas, indicandose entre 1 y 8 mg diarios.</t>
  </si>
  <si>
    <t>Medicamentos y Productos Farmacéuticos,Hormonas y antagonistas hormonales,Agentes antidiabéticos y agentes hiperglicémicos,Glimepirida,agentes antidiabeticos y agentes hiperglicemicos,glimepirida,glimepiride,glimepirida</t>
  </si>
  <si>
    <t>Glipizida</t>
  </si>
  <si>
    <t>Es un medicamento antidiabético oral de la clase de las sulfonilureas de segunda generación, indicado en el tratamiento de la diabetes mellitus tipo 2, especialmente en pacientes cuya hiperglicemia no puede ser controlada solamente con modificaciones dietéticas.</t>
  </si>
  <si>
    <t>Medicamentos y Productos Farmacéuticos,Hormonas y antagonistas hormonales,Agentes antidiabéticos y agentes hiperglicémicos,Glipizida,agentes antidiabeticos y agentes hiperglicemicos,glipizida,glipizide,glipizida</t>
  </si>
  <si>
    <t>Insulina</t>
  </si>
  <si>
    <t>Es una hormona polipeptídica formada por 51 aminoácidos, producida y secretada por lascélulas beta de los islotes de Langerhans del páncreas.  La insulina interviene en el aprovechamiento metabólico de los nutrientes, sobre todo con el anabolismo de los carbohidratos. Su déficit provoca la diabetes mellitus y su exceso provoca hiperinsulinismo con hiperglucemia.</t>
  </si>
  <si>
    <t>Medicamentos y Productos Farmacéuticos,Hormonas y antagonistas hormonales,Agentes antidiabéticos y agentes hiperglicémicos,Insulina,agentes antidiabeticos y agentes hiperglicemicos,insulina,insulin,insulina,2628436000,insulina cristalina humana 100 ui/ml fa 10 m,actrapid hm , insulina cristalina rapida, insulatard hm, insulina nph lenta o isofana, mixtard 30/70
,2628454000,insulina retardada n.p.h. humana 100 ui/1 ml fa 10 ml,2628456000,insulina retardada n.p.h. humana 100 ui/1 ml fa 10 ml,2628434000,insulina cristalina humana 100 ui/ml fa 10 ml,2628464000,insulina intermedia 100 u.i./1 ml fa 10 ml,2628465000,insulina intermedia 100 u.i./1 ml fa 10 ml</t>
  </si>
  <si>
    <t>Glucagón</t>
  </si>
  <si>
    <t>Es una hormona peptídica de 29 aminoácidos que actúa en el metabolismo del glucógeno. Tiene un peso molecular de 3.485 dalton. Esta hormona es sintetizada por las células α del páncreas (en lugares denominados islotes de Langerhans).  A veces se usa glucagón inyectable en los casos de choque insulínico. La inyección de glucagón ayuda a elevar el nivel de glucosa en la sangre. Las células reaccionan usando la insulina adicional para producir más energía de la cantidad de glucosa en la sangre.</t>
  </si>
  <si>
    <t>Medicamentos y Productos Farmacéuticos,Hormonas y antagonistas hormonales,Agentes antidiabéticos y agentes hiperglicémicos,Glucagon,agentes antidiabeticos y agentes hiperglicemicos,glucagon,glucagon,glucagon,glucagen hipokit</t>
  </si>
  <si>
    <t>Gliclazida</t>
  </si>
  <si>
    <t>Es un medicamento antidiabético oral de la clase de las sulfonilureas de segunda generación, indicado en el tratamiento de la diabetes mellitus tipo 2, especialmente en pacientes cuya hiperglicemia no puede ser controlada solamente con modificaciones dietéticas.   La gliclazida bloquea los canales de potasio dependientes de ATP que hay en las membranas de las células pancreaticas beta, mecanismo a través del cual provocan despolarización, entrada de calcio y liberación de insulina.</t>
  </si>
  <si>
    <t>Medicamentos y Productos Farmacéuticos,Hormonas y antagonistas hormonales,Agentes antidiabéticos y agentes hiperglicémicos,Gliclazida,agentes antidiabeticos y agentes hiperglicemicos,gliclazida,gliclazide,gliclazida,diamormax</t>
  </si>
  <si>
    <t>Clorhidrato de fenformina</t>
  </si>
  <si>
    <t>Es un supresor del apetito de la familia de las anfetaminas y las fenetilaminas. Está aprobado para ayudar a reducir peso en pacientes con obesidad, cuando se usa a corto plazo y combinado con ejercicio, dieta y modificación del comportamiento. Se receta generalmente a individuos que tienen riesgos de salud debido a su peso</t>
  </si>
  <si>
    <t>Medicamentos y Productos Farmacéuticos,Hormonas y antagonistas hormonales,Agentes antidiabéticos y agentes hiperglicémicos,Clorhidrato de fenformina,agentes antidiabeticos y agentes hiperglicemicos,clorhidrato de fenformina,phenformin hydrochloride,clorhidrato de fenformina</t>
  </si>
  <si>
    <t>Buformina</t>
  </si>
  <si>
    <t>Es un medicamento antidiabético de aplicación oral del tipo biguánido, utilizada como tratamiento de la diabetes mellitus tipo 2,1 también conocida como diabetes no insulinodependiente, y retirada del mercado en la mayoría de los países por razón de sus efectos colaterales, especialmente por el riesgo de producir acidosis láctica.</t>
  </si>
  <si>
    <t>Medicamentos y Productos Farmacéuticos,Hormonas y antagonistas hormonales,Agentes antidiabéticos y agentes hiperglicémicos,Buformina,agentes antidiabeticos y agentes hiperglicemicos,buformina,buformin,buformina,2140140000,buformina clorh cp 100 mg</t>
  </si>
  <si>
    <t>Nateglinida</t>
  </si>
  <si>
    <t>Es un agente antidiabético para el tratamiento de diabetes de tipo 2 desarrollado por la empresa suiza Novartis. Pertenece a la clase de las meglitinidas de los fármacos hipoglicemiantes.  Nateglinida disminuye la glucemia por estimulación de la liberación de insulina desde el páncreas.</t>
  </si>
  <si>
    <t>Medicamentos y Productos Farmacéuticos,Hormonas y antagonistas hormonales,Agentes antidiabéticos y agentes hiperglicémicos,Nateglinida,agentes antidiabeticos y agentes hiperglicemicos,nateglinida,nateglinide,nateglinida</t>
  </si>
  <si>
    <t>Extracto de páncreas</t>
  </si>
  <si>
    <t>Son químicos naturales que ayudan a descomponer grasas, proteínas y carbohidratos. Un páncreas saludable secreta diariamente cerca de 8 tazas de jugo pancreático en el duodeno, la parte del intestino delgado que se conecta con el estomago. Este fluido contiene las enzimas pancreáticas y también ayuda a neutralizar el ácido producido por el estómago en el momento en que entra en el intestino delgado</t>
  </si>
  <si>
    <t>Medicamentos y Productos Farmacéuticos,Hormonas y antagonistas hormonales,Agentes antidiabéticos y agentes hiperglicémicos,Extracto pancreático,agentes antidiabeticos y agentes hiperglicemicos,extracto pancreatico,pancreatic extract,extracto pancreatico,creon</t>
  </si>
  <si>
    <t>Tolbutamida</t>
  </si>
  <si>
    <t>Medicamentos y Productos Farmacéuticos,Hormonas y antagonistas hormonales,Agentes antidiabéticos y agentes hiperglicémicos,Tolbutamida,agentes antidiabeticos y agentes hiperglicemicos,tolbutamida,tolbutamide,tolbutamida,2148440000,tolbutamida cm 500 mg,2148441000,tolbutamida cm 500 mg</t>
  </si>
  <si>
    <t>Glibenclamida o gliburida</t>
  </si>
  <si>
    <t>Es un medicamento hipoglucemiante oral de la clase de las sulfonilureas,se utiliza en el tratamiento de la diabetes mellitus tipo 2. La glibenclamida bloquea los canales de potasio dependientes de ATP que hay en las membranas de las células pancreáticas beta, provocando despolarización, entrada de calcio y liberación de insulina.3 La glibenclamida disminuye además la glucogenólisis hepática y la gluconeogénesis.</t>
  </si>
  <si>
    <t>Medicamentos y Productos Farmacéuticos,Hormonas y antagonistas hormonales,Agentes antidiabéticos y agentes hiperglicémicos,Glibenclamida o gliburida,agentes antidiabeticos y agentes hiperglicemicos,glibenclamida o gliburida,glibenclamide or glyburide,glibenclamida o gliburida,glibenclamida,glibenclamida tabletas,,2143210000,glibenclamida/metformina 5/500 mg,glucovance, glafornil,2143200000,glibenclamida cm 5 mg,2143201000,glibenclamida cm 5 mg,2143202000,glibenclamida cm 5 mg,2143212000,glibenclamida/metformina 5/500 mg,2143211000,glibenclamida/metformina 2.5/500 mg</t>
  </si>
  <si>
    <t>Hidrocloruro de metformina</t>
  </si>
  <si>
    <t>Es un fármaco antidiabético de aplicación oral del tipo biguanida. Se utiliza comúnmente en el tratamiento y la prevención de la diabetes mellitus tipo, también conocida como diabetes no insulinodependiente, particularmente en pacientes con sobrepeso, así como en niños y personas que presentan una función renal normal.</t>
  </si>
  <si>
    <t>Medicamentos y Productos Farmacéuticos,Hormonas y antagonistas hormonales,Agentes antidiabéticos y agentes hiperglicémicos,Clorhidrato de metformina,agentes antidiabeticos y agentes hiperglicemicos,clorhidrato de metformina,metformin hydrochloride,clorhidrato de metformina,metformina,metformina glibenclamida,metformina clorhidrato,metformina tabletas,metformina comprimido,,2145144000,metformina clorhidrato cm 850 mg,glafornil , glucovance
,2145143000,metformina clorhidrato cm 850 mg,2145142000,metformina clorhidrato cm 850 mg,2145148000,metformina clorhidrato cm 850 mg</t>
  </si>
  <si>
    <t>Miglitol</t>
  </si>
  <si>
    <t>Es un fármaco antidiabético oral que actúa inhibiendo la capacidad del paciente para descomponer los carbohidratos complejos en glucosa. Se utiliza sobre todo en la diabetes mellitus tipo 2 para establecer un mayor control de la glucemia mediante la prevención de la digestión de hidratos de carbono (tales como disacáridos, oligosacáridos y polisacáridos) en monosacáridos que pueden ser absorbidos por el cuerpo.</t>
  </si>
  <si>
    <t>Medicamentos y Productos Farmacéuticos,Hormonas y antagonistas hormonales,Agentes antidiabéticos y agentes hiperglicémicos,Miglitol,agentes antidiabeticos y agentes hiperglicemicos,miglitol,miglitol,miglitol</t>
  </si>
  <si>
    <t>Clorhidrato de pioglitazona</t>
  </si>
  <si>
    <t xml:space="preserve">Ayuda a tratar la diabetes tipo 2. Este medicamento ayuda a controlar el nivel de azúcar en la sangre. El tratamiento se combina con ejercicios y una dieta.
</t>
  </si>
  <si>
    <t>Medicamentos y Productos Farmacéuticos,Hormonas y antagonistas hormonales,Agentes antidiabéticos y agentes hiperglicémicos,Clorhidrato de pioglitazona,agentes antidiabeticos y agentes hiperglicemicos,clorhidrato de pioglitazona,pioglitazone hydrochloride,clorhidrato de pioglitazona</t>
  </si>
  <si>
    <t>Repaglinida</t>
  </si>
  <si>
    <t>Es un agente antidiabético diabetes de tipo 2 comercializado por Novo Nordisk.   Repaglinida pertenece a la clase de meglitinidas de hipoglicemiantes.</t>
  </si>
  <si>
    <t>Medicamentos y Productos Farmacéuticos,Hormonas y antagonistas hormonales,Agentes antidiabéticos y agentes hiperglicémicos,Repaglinida,agentes antidiabeticos y agentes hiperglicemicos,repaglinida,repaglinide,repaglinida</t>
  </si>
  <si>
    <t>Maleato de rosiglitazona</t>
  </si>
  <si>
    <t xml:space="preserve">Ayuda a tratar la diabetes tipo 2. Este medicamento ayuda a controlar el nivel de azúcar en la sangre. El tratamiento se combina con ejercicios y una dieta.
</t>
  </si>
  <si>
    <t xml:space="preserve">Medicamentos y Productos Farmacéuticos,Hormonas y antagonistas hormonales,Agentes antidiabéticos y agentes hiperglicémicos,Maleato de rosiglitazona,agentes antidiabeticos y agentes hiperglicemicos,maleato de rosiglitazona,rosiglitazone maleate,maleato de rosiglitazona,avandia 4 mg. x 28 comp.,avandia 8 mg. x 28 comp.,rosiglitazona + melformina,avandamet 2/500 mg. x 28 comp.,avandamet 2/500 mg. x 56 comp.,avandamet 4/500 mg. x 28 comp.,avandamet 4/500 mg. x 56 comp.
</t>
  </si>
  <si>
    <t>Tolazamida</t>
  </si>
  <si>
    <t>Es el nombre de un medicamento del grupo de las sulfonilureas de primera generación, indicado en el tratamiento de la diabetes mellitus tipo 2, en especial en pacientes cuya hiperglicemia no puede ser controlada solamente con modificaciones dietéticas. Su circulación en el mercado ha disminuido debido a la mayor incidenciade reacciones adversas, en especial un mayor riesgo de mortalidad cardiovascular, en comparación con los nuevos medicamentos de segunda generación.</t>
  </si>
  <si>
    <t>Medicamentos y Productos Farmacéuticos,Hormonas y antagonistas hormonales,Agentes antidiabéticos y agentes hiperglicémicos,Tolazamida,agentes antidiabeticos y agentes hiperglicemicos,tolazamida,tolazamide,tolazamida</t>
  </si>
  <si>
    <t>Troglitazona</t>
  </si>
  <si>
    <t>Es un fármaco antidiabético y anti-inflamatorio, y un miembro de la clase de fármacos de las tiazolidinedionas. Se prescribe para los pacientes con diabetes mellitus tipo 2.</t>
  </si>
  <si>
    <t>Medicamentos y Productos Farmacéuticos,Hormonas y antagonistas hormonales,Agentes antidiabéticos y agentes hiperglicémicos,Troglitazona,agentes antidiabeticos y agentes hiperglicemicos,troglitazona,troglitazone,troglitazona</t>
  </si>
  <si>
    <t>Levotiroxina sódica</t>
  </si>
  <si>
    <t>Es una hormona tiroidea. Este medicamento puede mejorar los síntomas de deficiencia tiroidea, tales como hablar con lentitud, falta de energía, aumento de peso, caída del cabello, piel seca y sensibilidad inusual al frío. También sirve para tratar una enfermedad llamada bocio (la dilatación de la glándula tiroides). Se utiliza también para tratar algunos tipos de cáncer tiroideo junto con la cirugía y otros medicamentos.</t>
  </si>
  <si>
    <t>Medicamentos y Productos Farmacéuticos,Hormonas y antagonistas hormonales,Medicamentos tiroideas y antitiroideas,Levotiroxina sódica,medicamentos tiroideas y antitiroideas,levotiroxina sodica,levothyroxine sodium,levotiroxina sodica,2144910000,l-tiroxina cm 100 mcg,eutirox ,2144907000,l-tiroxina cm 25 mcg,2144912000,l-tiroxina cm 100 mcg,2144911000,l-tiroxina cm 100 mcg</t>
  </si>
  <si>
    <t>Liotironina sódica</t>
  </si>
  <si>
    <t xml:space="preserve">Es el isómero L de la triyodotironina (T3), un tipo de hormona tiroidea usada para tratar el hipotiroidismo y el coma mixedematoso. Se comercializa bajo la marca Cytomel (o Tertroxin en Australia).
</t>
  </si>
  <si>
    <t>Medicamentos y Productos Farmacéuticos,Hormonas y antagonistas hormonales,Medicamentos tiroideas y antitiroideas,Liotironina sódica,medicamentos tiroideas y antitiroideas,liotironina sodica,liothyronine sodium,liotironina sodica,2145010000,l-liotironina cm 25 mcg,2145011000,l-liotironina cm 25 mcg,2145012000,l-liotironina cm 25 mcg</t>
  </si>
  <si>
    <t>Liotrix</t>
  </si>
  <si>
    <t>Se usa para tratar el hipotiroidismo (afección que aparece cuando la tiroides no produce suficiente hormona tiroidea). Entre los síntomas de hipotiroidismo se encuentran: falta de energía, depresión, estreñimiento, aumento de peso, caída del cabello, piel seca, cabello seco y grueso, calambres musculares, disminución de la concentración, molestias y dolores, hinchazón de las piernas y mayor sensibilidad al frío. Cuando se toma correctamente, el liotrix puede revertir estos síntomas.</t>
  </si>
  <si>
    <t>Medicamentos y Productos Farmacéuticos,Hormonas y antagonistas hormonales,Medicamentos tiroideas y antitiroideas,Liotrix,medicamentos tiroideas y antitiroideas,liotrix,liotrix,liotrix</t>
  </si>
  <si>
    <t>Tirotropina</t>
  </si>
  <si>
    <t>Es una hormonaproducida por la hipófisis que regula la producción de hormonas tiroideas.  Se trata de una hormona glicoproteica secretada por el lóbulo anterior de la hipófisis (adenohipófisis) que aumenta la secreción de tiroxina y triyodotironina.</t>
  </si>
  <si>
    <t>Medicamentos y Productos Farmacéuticos,Hormonas y antagonistas hormonales,Medicamentos tiroideas y antitiroideas,Tirotropina,medicamentos tiroideas y antitiroideas,tirotropina,thyrotropin,tirotropina</t>
  </si>
  <si>
    <t>Metimazol</t>
  </si>
  <si>
    <t>Es el nombre de un medicamento antitiroideo del grupo de las tioamidas, indicado en el tratamiento del hipertiroidismo. En ocasiones se administra previo a la cirugía de la glándula tiroides, para minimizar los niveles de lahormona tiroidea y minimizar los efectos de la manipulación de la glándula.</t>
  </si>
  <si>
    <t>Medicamentos y Productos Farmacéuticos,Hormonas y antagonistas hormonales,Medicamentos tiroideas y antitiroideas,Metimazol,medicamentos tiroideas y antitiroideas,metimazol,methimazole,metimazol</t>
  </si>
  <si>
    <t>Propiltiouracilo</t>
  </si>
  <si>
    <t>Se usa para tratar el hipertiroidismo (una afección que sucede cuando la glándula tiroides produce demasiada cantidad de hormona tiroidea, lo que acelera el metabolismo del cuerpo y provoca determinados síntomas) en adultos y en niños de 6 años o más. El propiltiouracilo pertenece a una clase de medicamentos llamados agentes antitiroideos. Actúa impidiendo que la glándula tiroides produzca la hormona tiroidea.</t>
  </si>
  <si>
    <t>Medicamentos y Productos Farmacéuticos,Hormonas y antagonistas hormonales,Medicamentos tiroideas y antitiroideas,Propiltiouracilo,medicamentos tiroideas y antitiroideas,propiltiouracilo,propylthiouracil,propiltiouracilo,2146861000,propiltiouracilo cm 50 mg,2146860000,propiltiouracilo cm 50 mg,2146859000,propiltiouracilo cm 50 mg</t>
  </si>
  <si>
    <t>Yoduro de potasio</t>
  </si>
  <si>
    <t>Es una sal cristalina de fórmula KI, usada en fotografía y tratamiento por radiación. Al ser menoshigroscópica que el yoduro de sodio, es más utilizada como fuente de ion yoduro.</t>
  </si>
  <si>
    <t>Medicamentos y Productos Farmacéuticos,Hormonas y antagonistas hormonales,Medicamentos tiroideas y antitiroideas,Yoduro de potasio,medicamentos tiroideas y antitiroideas,yoduro de potasio,potassium iodide,yoduro de potasio</t>
  </si>
  <si>
    <t>Levotiroxina</t>
  </si>
  <si>
    <t>Es una forma sintética de la tiroxina(hormona tiroidea), usada como un reemplazo hormonal en pacientes con problemas de tiroides. La hormona natural se presenta químicamente bajo la forma quiral L, al igual que el agente farmacéutico.</t>
  </si>
  <si>
    <t>Medicamentos y Productos Farmacéuticos,Hormonas y antagonistas hormonales,Medicamentos tiroideas y antitiroideas,Levotiroxina,medicamentos tiroideas y antitiroideas,levotiroxina,levothyroxine,levotiroxina,levotirozina,levotiroxina,levotiroxina ranurado,levotiroxina comprimido,,eutirox</t>
  </si>
  <si>
    <t>Yoduro de sodio</t>
  </si>
  <si>
    <t>Es una sal cristalina blanca con la fórmula NaI.  Es utilizada en la detección de radiación, así como en el tratamiento de deficiencia de yodo y como un reactante en la reacción de Finkelstein.</t>
  </si>
  <si>
    <t>Medicamentos y Productos Farmacéuticos,Hormonas y antagonistas hormonales,Medicamentos tiroideas y antitiroideas,Yoduro sódico,medicamentos tiroideas y antitiroideas,yoduro sodico,sodium iodide,yoduro sodico</t>
  </si>
  <si>
    <t>Betametasona</t>
  </si>
  <si>
    <t>Se indica ocasionalmente como inyecciones intramusculares para alergiascausadas por contacto como por la hiedra venenosa y otras plantas.  Por motivo que la betametasona carece de propiedades mineralocorticoides, se indica para el tratamiento del edema cerebral y la hiperplasia adrenal congénita.</t>
  </si>
  <si>
    <t>Medicamentos y Productos Farmacéuticos,Hormonas y antagonistas hormonales,Corticosteroides,Betametasona,corticosteroides,betametasona,betamethasone,betametasona,betametasona ampolla,betametasona fosfato disodico,betametasona pomo,ampolla betametasona,betametasona crema,betametasona fosfato,betametasona fosfat,betametasona fosf,betametasona sodio,betametas,betametazona,betametazona ampolla,betametazona fosfato disodico,betametazona pomo,ampolla betametazona,betametazona crema,betametazona fosfato,betametazona fosfat,betametazona fosf,betametazona sodio,2130708000,2130709000,2130710000,2130711000,2130712000,2130713000,2130714000,2130715000,2130720000,,2130700000,betametasona/lidocaina/neomicina/polimixina b 1/20/3,5/1000,corticoide, labosona ,2130708000,betametasona crema topica valerianato 0.1% o dipropionato 0.,2130709000,betametasona crema topica valerianato 0.1% o dipropionato 0.,2130710000,betametasona fosfato disodico am 4 mg/1 ml,2130711000,betametasona fosfato disodico am 4 mg/1 ml,2130712000,betametasona fosfato disodico-acetato betametasona fa 3/3 mg,2130713000,betametasona fosfato disodico-acetato betametasona fa 3/3 mg,2130714000,betametasona crema topica valerianato 0.1% o dipropionato 0.,2130715000,betametasona fosfato disodico am 4 mg/1 ml,2130720000,betametasona gotas orales 0,50 mg/1 ml fc 30 ml c/gotario</t>
  </si>
  <si>
    <t>Corticotropina</t>
  </si>
  <si>
    <t>Hormona elaborada por la glándula pituitaria. La corticotropina actúa sobre la parte exterior de la glándula suprarrenal para controlar su liberación de las hormonas corticosteroideas. El cuerpo elabora más corticotropina durante momentos de tensión. También se llama HACT y hormona adrenocorticotrópica.</t>
  </si>
  <si>
    <t>Medicamentos y Productos Farmacéuticos,Hormonas y antagonistas hormonales,Corticosteroides,Corticotropina,corticosteroides,corticotropina,corticotropin,corticotropina,corticoide</t>
  </si>
  <si>
    <t>Cosintropina</t>
  </si>
  <si>
    <t>Forma sintética de ACTH que se utiliza para el diagnóstico y tratamiento de los trastornos por hipofunción adrenal, como la enfermedad de Addison. </t>
  </si>
  <si>
    <t>Medicamentos y Productos Farmacéuticos,Hormonas y antagonistas hormonales,Corticosteroides,Cosintropina,corticosteroides,cosintropina,cosyntropin,cosintropina,corticoide</t>
  </si>
  <si>
    <t>Dexametasona</t>
  </si>
  <si>
    <t>Es un potente glucocorticoide sintético con acciones que se asemejan a las de las hormonas esteroides. Actúa como antiinflamatorio e inmunosupresor. Su potencia es de unas 20-30 veces la de la hidrocortisona y 4-5 veces mayor que la prednisona.</t>
  </si>
  <si>
    <t>Medicamentos y Productos Farmacéuticos,Hormonas y antagonistas hormonales,Corticosteroides,Dexametasona,corticosteroides,dexametasona,dexamethasone,dexametasona,2131440000,2131441000,2131442000,2131443000,2131851000,2131852000,2131853000,2131855000,2131856000,2131860000,2131851000,dexametasona fosfato sodico am 4 mg/1 ml,corticoide, telugren plus
,2131852000,dexametasona fosfato sodico am 4 mg/1 ml,2131860000,dexametasona/neomicina/polimixina b 1/3.5/6000 mg/ui fc 10 m,2131855000,dexametasona fosfato sodico am 25 mg/5 ml,2131856000,dexametasona fosfato sodico am 25 mg/5 ml,2131853000,dexametasona fosfato sodico am 4 mg/1 ml,2131443000,dexametasona cm 6 mg,2131440000,dexametasona cm 0.5 mg,2131441000,dexametasona cm 0.5 mg,2131442000,dexametasona cm 0.5 mg</t>
  </si>
  <si>
    <t>Flunisolida</t>
  </si>
  <si>
    <t xml:space="preserve">Es un corticosteroide a menudo se prescriben como tratamiento para la rinitis alérgica. </t>
  </si>
  <si>
    <t>Medicamentos y Productos Farmacéuticos,Hormonas y antagonistas hormonales,Corticosteroides,Flunisolida,corticosteroides,flunisolida,flunisolide,flunisolida,corticoide</t>
  </si>
  <si>
    <t>Hidrocortisona</t>
  </si>
  <si>
    <t>Posee muchos usos para el tratamiento del cáncer. Se usa con mayor frecuencia como medicamento de apoyo. La hidrocortisona se clasifica como glucocorticosteroide. </t>
  </si>
  <si>
    <t>Medicamentos y Productos Farmacéuticos,Hormonas y antagonistas hormonales,Corticosteroides,Hidrocortisona,corticosteroides,hidrocortisona,hydrocortisone,hidrocortisona,hidrocortisona,hidrocortisona acetato,hidrocortisona ampolla,hidrocortizona,2131450000,2131451000,2131455000,2131456000,2131457000,2131458000,2131468000,2131469000,2131540000,,2131450000,hidrocortisona cm 20 mg,corticoide, calmurid 1%x 100 ml 
,2131451000,hidrocortisona cm 20 mg,2131455000,hidrocortisona succinato fa 100 mg,2131456000,hidrocortisona succinato fa 100 mg,2131457000,hidrocortisona succinato fa 100 mg,2131458000,hidrocortisona succinato fa 100 mg,2131468000,hidrocortisona succinato fa 500 mg,2131469000,hidrocortisona succinato fa 500 mg,2131540000,hidrocortisona crema 1% pt 10 gm</t>
  </si>
  <si>
    <t>Metilprednisolona</t>
  </si>
  <si>
    <t>Es un esteroide sintético, del grupo de los glucocorticoides que se utiliza en medicina por sus propiedades inmunosupresoras y anti-inflamatorias, por lo que su administración alivia la inflamación (hinchazón, calor, enrojecimiento y dolor) y se usa para tratar ciertas formas de artritis; trastornos de la piel, la sangre, el riñón, los ojos, latiroides y los intestinos (por ejemplo, colitis); alergias severas; y asma.</t>
  </si>
  <si>
    <t>Medicamentos y Productos Farmacéuticos,Hormonas y antagonistas hormonales,Corticosteroides,Metilprednisolona,corticosteroides,metilprednisolona,methylprednisolone,metilprednisolona,2136900000,2136905000,2136905000,2136905480,2136905480,2136906000,2136907000,2136908000,2136909000,2136912000,2136916000,2136900000,metil prednisolona acetato fa 80 mg/ml,corticoide,2136905000,metilprednisolona acetato fa 40 mg,2136905480,metilprednisolona acetato fa 40 mg,2136906000,metilprednisolona succinato fa 40 mg,2136907000,metilprednisolona succinato sodico fa 1 g,2136908000,metilprednisolona succinato sodico fa 125 mg,2136909000,metilprednisolona succinato sodico fa 500 mg,2136912000,metilprednisolona succinato sodico fa 1 g,2136916000,metilprednisolona succinato sodico fa 500 mg</t>
  </si>
  <si>
    <t>Prednisolona</t>
  </si>
  <si>
    <t>Es un metabolito activo de la prednisona. Es un fármaco corticosteroide predominantemente glucocorticoide y de baja actividad mineralocorticoide, que resulta útil para tratar un amplio rango de inflamaciones y condiciones de enfermedad autoinmune, tales como asma, artritis reumatoide, colitis ulcerosa, Enfermedad de Crohn (o enteritis regional), esclerosis múltiple, cefalea en racimos, y lupus eritematoso sistémico.</t>
  </si>
  <si>
    <t>Medicamentos y Productos Farmacéuticos,Hormonas y antagonistas hormonales,Corticosteroides,Prednisolona,corticosteroides,prednisolona,prednisolone,prednisolona,corticoide</t>
  </si>
  <si>
    <t>Triamcinolona</t>
  </si>
  <si>
    <t>Se usa para tratar la picazón, enrojecimiento, sequedad, formación de costras, despellejamiento, inflamación y malestar provocados por diversas afecciones de la piel. También se usa para aliviar el malestar de las heridas de la boca.</t>
  </si>
  <si>
    <t>Medicamentos y Productos Farmacéuticos,Hormonas y antagonistas hormonales,Corticosteroides,Triamcinolona,corticosteroides,triamcinolona,triamcinolone,triamcinolona,corticoide</t>
  </si>
  <si>
    <t>Desoximetasona</t>
  </si>
  <si>
    <t>Es una medicación de la familia conocida como corticosteroides tópicos. Usada en dermatología para reducir la inflamación y el prurito cutáneo. Es un corticosteroide sintético usado como agente antiinflamatorio y antipruriginoso.</t>
  </si>
  <si>
    <t>Medicamentos y Productos Farmacéuticos,Hormonas y antagonistas hormonales,Corticosteroides,Desoximetasona,corticosteroides,desoximetasona,desoximetasone,desoximetasona,corticoide</t>
  </si>
  <si>
    <t>Meprednisona</t>
  </si>
  <si>
    <t>Glucocorticoide oral prescrito para el tratamiento de numerosos trastornos inflamatorios.</t>
  </si>
  <si>
    <t>Medicamentos y Productos Farmacéuticos,Hormonas y antagonistas hormonales,Corticosteroides,Meprednisona,corticosteroides,meprednisona,meprednisone,meprednisona,corticoide</t>
  </si>
  <si>
    <t>Ácido risedrónico</t>
  </si>
  <si>
    <t>Es un medicamento que se utiliza para reducir el riesgo de fracturas en los pacientes afectos de osteoporosis posmenopáusica. También está indicado en el tratamiento de la enfermedad de Paget. </t>
  </si>
  <si>
    <t>Medicamentos y Productos Farmacéuticos,Hormonas y antagonistas hormonales,Corticosteroides,Ácido risedrónico,corticosteroides,acido risedronico,risedronic acid,acido risedronico,corticoide</t>
  </si>
  <si>
    <t>Prednisona</t>
  </si>
  <si>
    <t>Es un fármaco corticosteroide sintético que se toma usualmente en forma oral, pero puede ser administrado por vía intramuscular (inyección) y es usado para un gran número de afecciones. Tiene principalmente un efecto glucocorticoide. La prednisona es un profármaco que es convertido por el hígado en prednisolona, la cual es la forma esteroide activa.</t>
  </si>
  <si>
    <t>Medicamentos y Productos Farmacéuticos,Hormonas y antagonistas hormonales,Corticosteroides,Prednisona,corticosteroides,prednisona,prednisone,prednisona,2136800000,2136801000,2136802000,2136803000,2136804000,2136910000,2136911000,2136800000,prednisona cm 20 mg,corticoide,2136801000,prednisona cm 20 mg,2136802000,prednisona cm 20 mg,2136803000,prednisona cm 20 mg,2136804000,prednisona cm 50 mg,2136910000,prednisona cm 5 mg,2136911000,prednisona cm 5 mg</t>
  </si>
  <si>
    <t>Prednicarbato</t>
  </si>
  <si>
    <t>Es un moderno corticoide tópico que desarrolla, como otros, propiedades antiinflamatorias, antipruriginosas y vasoconstrictoras.</t>
  </si>
  <si>
    <t>Medicamentos y Productos Farmacéuticos,Hormonas y antagonistas hormonales,Corticosteroides,Prednicarbato,corticosteroides,prednicarbato,prednicarbate,prednicarbato,corticoide</t>
  </si>
  <si>
    <t>Cortisona</t>
  </si>
  <si>
    <t>Químicamente es un corticosteroide muy parecido a la corticosterona. Se clasifica como corticosteroide (glucocorticosteroide). Se utiliza para tratar una gran variedad de dolencias y puede ser administrado vía intravenosa, oral, intraarterial o cutánea. La cortisona suprime el sistema inmunitario(inmunosupresora), reduciendo así la respuesta inflamatoria, neutralizando el dolor e hinchazon en el sitio dañado.</t>
  </si>
  <si>
    <t>Medicamentos y Productos Farmacéuticos,Hormonas y antagonistas hormonales,Corticosteroides,Cortisona,corticosteroides,cortisona,cortisone,cortisona,corticoide</t>
  </si>
  <si>
    <t>Cortivazol</t>
  </si>
  <si>
    <t>Es un ligando agonista de alta afinidad por el receptor de glucocorticoides y, en consecuencia se clasifica como un glucocorticoide.</t>
  </si>
  <si>
    <t>Medicamentos y Productos Farmacéuticos,Hormonas y antagonistas hormonales,Corticosteroides,Cortivazol,corticosteroides,cortivazol,cortivazol,cortivazol,corticoide</t>
  </si>
  <si>
    <t>Acetato de desoxicortona</t>
  </si>
  <si>
    <t>Insuficiencia suprarrenal primaria crónica (enfermedad de Addison malo). Síndromes Adrenogenitais que se producen con la pérdida de sales.</t>
  </si>
  <si>
    <t>Medicamentos y Productos Farmacéuticos,Hormonas y antagonistas hormonales,Corticosteroides,Acetato de desoxicortona,corticosteroides,acetato de desoxicortona,desoxycortone acetate,acetato de desoxicortona,corticoide</t>
  </si>
  <si>
    <t>Deflazacort</t>
  </si>
  <si>
    <t>Es un glucocorticoide usado como antiinflamatorio e inmunosupresor.  Deflazacort es un profármaco.</t>
  </si>
  <si>
    <t>Medicamentos y Productos Farmacéuticos,Hormonas y antagonistas hormonales,Corticosteroides,Deflazacort,corticosteroides,deflazacort,deflazacort,deflazacort,corticoide</t>
  </si>
  <si>
    <t>Acetónido de fluocinolona</t>
  </si>
  <si>
    <t>Es un corticosteroide potente de grado III, empleado fundamentalmente en dermatología para reducir la inflamación de la piel y reducir el prurito o picor. Es un derivado sintético de hidrocortisona.</t>
  </si>
  <si>
    <t>Medicamentos y Productos Farmacéuticos,Hormonas y antagonistas hormonales,Corticosteroides,Acetonida de fluocinolona,corticosteroides,acetonida de fluocinolona,fluocinolone acetonide,acetonida de fluocinolona,corticoide</t>
  </si>
  <si>
    <t>Diacetato de diflorasona</t>
  </si>
  <si>
    <t>Posee acción antiinflamatoria, antipruriginosa y vasoconstrictora. 
Alivio de las manifestaciones inflamatorias, pruríticas, para dermatitis sensible a corticosteroides y psoriasis.
Dermatitis crónica (liquen simple crónico), en psoriasis y eccemas de palmas y plantas.</t>
  </si>
  <si>
    <t>Medicamentos y Productos Farmacéuticos,Hormonas y antagonistas hormonales,Corticosteroides,Diacetato de diflorasona,corticosteroides,diacetato de diflorasona,diflorasone diacetate,diacetato de diflorasona,corticoide</t>
  </si>
  <si>
    <t>Corticorelina ovina triflutato</t>
  </si>
  <si>
    <t>Torta de polvo blanco liofilizado estéril no pirogénica, que contiene corticorelina ovino triflutato, una sal trifluoroacetato de un sintético péptido que se utiliza para la determinación de la pituitaria respuesta corticotropo</t>
  </si>
  <si>
    <t>Medicamentos y Productos Farmacéuticos,Hormonas y antagonistas hormonales,Corticosteroides,Triflutato ovino de corticorelina,corticosteroides,triflutato ovino de corticorelina,corticorelin ovine triflutate,triflutato ovino de corticorelina,corticoide</t>
  </si>
  <si>
    <t>Fluticasona</t>
  </si>
  <si>
    <t>Es un potente corticosteroide sintético prescrito en el tratamiento del asma y de la rinitis alérgica</t>
  </si>
  <si>
    <t>Medicamentos y Productos Farmacéuticos,Hormonas y antagonistas hormonales,Corticosteroides,Fluticasona,corticosteroides,fluticasona,fluticasone,fluticasona,2171124000,fluticasona 250 mcg/do inhalador presurizado fc 60 do,brexonase inhalador nasal,brexonase inh. nasal,brexovent lf,salmeterol+ fluticasona,brexotide lf aerosol, corticoide, raffonin,flixonase 50 mcg x 120 dosis,flixonase 50 mcg x 60 dosis,flixotide lf 50 mcg x 120 dosis,flixotide lf 125 mcg x 120 dosis,flixotide lf 250 mcg x 120 dosis,flixotide lf 125 mcg x 60 dosis,flixotide lf 250 mcg x 60 dosis, flutivate pomada 15 gr.,flutivate crema 15 gr.,2171119000,fluticasona 250 mcg/do inhalador presurizado fc 200-300 do,2171118000,fluticasona 125 mcg/do inhalador presurizado fc 120 do,2171122000,fluticasona 125 mcg/do inhalador presurizado fc 60 do</t>
  </si>
  <si>
    <t>Acetato de hidrocortisona</t>
  </si>
  <si>
    <t>Difunde a través de las membranas celulares y forman complejos con receptores citoplasmáticos específicos.</t>
  </si>
  <si>
    <t>Medicamentos y Productos Farmacéuticos,Hormonas y antagonistas hormonales,Corticosteroides,Acetato de hidrocortisona,corticosteroides,acetato de hidrocortisona,hydrocortisone acetate,acetato de hidrocortisona,corticoide</t>
  </si>
  <si>
    <t>Hidrocortisona buteprato</t>
  </si>
  <si>
    <t xml:space="preserve">Es un corticosteroide. Se utiliza sobre la piel para reducir la hinchazón, enrojecimiento, picazón y reacciones alérgicas.
</t>
  </si>
  <si>
    <t>Medicamentos y Productos Farmacéuticos,Hormonas y antagonistas hormonales,Corticosteroides,Buteprato de hidrocortisona,corticosteroides,buteprato de hidrocortisona,hydrocortisone buteprate,buteprato de hidrocortisona,corticoide</t>
  </si>
  <si>
    <t>Butirato de hidrocortisona</t>
  </si>
  <si>
    <t xml:space="preserve"> Es un éster no fluorado de la hidrocortisona, para aplicación tópica. Está indicado en las dermatosis inflamatorias, pruriginosas y/o alérgicas, no infectadas, de diversos ­tipos y localizaciones que responden a la corticoterapia local, por ejemplo: eccema seborreico o de contacto, der­matitis atópica, fotodermatitis, psoriasis vulgar, liquen plano, simple, crónico, escleroso y atrófico; neurodermatitis.</t>
  </si>
  <si>
    <t>Medicamentos y Productos Farmacéuticos,Hormonas y antagonistas hormonales,Corticosteroides,Butirato de hidrocortisona,corticosteroides,butirato de hidrocortisona,hydrocortisone butyrate,butirato de hidrocortisona,corticoide, locoid crelo, locoid lipocream</t>
  </si>
  <si>
    <t>Fosfato sódico de hidrocortisona</t>
  </si>
  <si>
    <t>Posee muchos usos para el tratamiento del cáncer. Se usa con mayor frecuencia como medicamento de apoyo. La Fosfato sódico de hidrocortisona se clasifica como glucocorticosteroide.</t>
  </si>
  <si>
    <t>Medicamentos y Productos Farmacéuticos,Hormonas y antagonistas hormonales,Corticosteroides,Fosfato sódico de hidrocortisona,corticosteroides,fosfato sodico de hidrocortisona,hydrocortisone sodium phosphate,fosfato sodico de hidrocortisona,corticoide</t>
  </si>
  <si>
    <t>Valerato de hidrocortisona</t>
  </si>
  <si>
    <t>Indicado para eliminar los signos y síntomas relacionados con la dermatosis de respuesta a los esteroides. Los estudios clínicos controlados han indicado que los efectos clínicos benéficos de WESTCORT* Ungüento se pueden esperar tan temprano como de 1 a 4 días después de iniciado el tratamiento.</t>
  </si>
  <si>
    <t>Medicamentos y Productos Farmacéuticos,Hormonas y antagonistas hormonales,Corticosteroides,Valerato de hidrocortisona,corticosteroides,valerato de hidrocortisona,hydrocortisone valerate,valerato de hidrocortisona,corticoide</t>
  </si>
  <si>
    <t>Acetato de metilprednisolona</t>
  </si>
  <si>
    <t>Es un esteroide sintético, del grupo de los glucocorticoides que se utiliza en medicina por sus propiedades inmunosupresoras y anti-inflamatorias, por lo que su administración alivia la inflamación (hinchazón, calor, enrojecimiento y dolor) y se usa para tratar ciertas formas de artritis; trastornos de la piel, la sangre, el riñón, los ojos, la tiroides y los intestinos (por ejemplo, colitis); alergias severas; y asma.</t>
  </si>
  <si>
    <t>Medicamentos y Productos Farmacéuticos,Hormonas y antagonistas hormonales,Corticosteroides,Acetato de metilprednisolona,corticosteroides,acetato de metilprednisolona,methylprednisolone acetate,acetato de metilprednisolona,corticoide</t>
  </si>
  <si>
    <t>Succinato sódico de metilprednisolona</t>
  </si>
  <si>
    <t xml:space="preserve">Es un corticosteroide. Se utiliza para tratar la inflamación de la piel, articulaciónes, pulmones y otros órganos. Condiciones comunes tratadas incluyen asma, alergias y artritis. También se utiliza para otras condiciones, tales como trastornos sanguíneos o enfermedades de la glándula suprarrenal.
</t>
  </si>
  <si>
    <t>Medicamentos y Productos Farmacéuticos,Hormonas y antagonistas hormonales,Corticosteroides,Succinato sódico de metilprednisolona,corticosteroides,succinato sodico de metilprednisolona,methylprednisolone sodium succinate,succinato sodico de metilprednisolona,corticoide</t>
  </si>
  <si>
    <t>Acetato de prednisolona</t>
  </si>
  <si>
    <t>Es un fármaco corticosteroide predominantemente glucocorticoide y de baja actividad mineralocorticoide, que resulta útil para tratar un amplio rango de inflamaciones y condiciones de enfermedad autoinmune, tales como asma, artritis reumatoide, colitis ulcerosa, Enfermedad de Crohn (o enteritis regional), esclerosis múltiple, cefalea en racimos, y lupus eritematoso sistémico.</t>
  </si>
  <si>
    <t>Medicamentos y Productos Farmacéuticos,Hormonas y antagonistas hormonales,Corticosteroides,Acetato de prednisolona,corticosteroides,acetato de prednisolona,prednisolone acetate,acetato de prednisolona,corticoide</t>
  </si>
  <si>
    <t>Acetato de triamcinolona</t>
  </si>
  <si>
    <t>Es una crema usada en la piel para aliviar el enrojecimiento, la hinchazón, la picazón y las costras. Es una crema prácticamente inodora que normalmente se aplica en el área afectada de la piel como una pequeña capa y se frota suavemente cuatro veces al día.</t>
  </si>
  <si>
    <t>Medicamentos y Productos Farmacéuticos,Hormonas y antagonistas hormonales,Corticosteroides,Acetónido de triamcinolona,corticosteroides,acetonido de triamcinolona,triamcinolone acetonide,acetonido de triamcinolona,corticoide</t>
  </si>
  <si>
    <t>Diacetato de triamcinolona</t>
  </si>
  <si>
    <t xml:space="preserve">Es un corticosteroide. Ayuda a disminuir hinchazón, enrojecimiento, picazón y reacciones alérgicas. Este medicamento se utiliza para el tratamiento de alergias, problemas de piel, asma, artritis y muchos otros problemas.
</t>
  </si>
  <si>
    <t>Medicamentos y Productos Farmacéuticos,Hormonas y antagonistas hormonales,Corticosteroides,Diacetato de triamcinolona,corticosteroides,diacetato de triamcinolona,triamcinolone diacetate,diacetato de triamcinolona,corticoide</t>
  </si>
  <si>
    <t>Hexacetonido de triamcinolona</t>
  </si>
  <si>
    <t>Medicamentos y Productos Farmacéuticos,Hormonas y antagonistas hormonales,Corticosteroides,Hexacetónido de triamcinolona,corticosteroides,hexacetonido de triamcinolona,triamcinolone hexacetonide,hexacetonido de triamcinolona,corticoide</t>
  </si>
  <si>
    <t>Dipropionato de alclometasona</t>
  </si>
  <si>
    <t xml:space="preserve">Está indicado en la profilaxis y tratamiento de  rinitis alérgica, rinitis estacional y perenne, rinitis vasomotora, coadyuvante en pólipos nasales.
</t>
  </si>
  <si>
    <t>Medicamentos y Productos Farmacéuticos,Hormonas y antagonistas hormonales,Corticosteroides,Dipropionato de alclometasona,corticosteroides,dipropionato de alclometasona,alclometasone dipropionate,dipropionato de alclometasona,corticoide</t>
  </si>
  <si>
    <t>Propionato de halobetasol</t>
  </si>
  <si>
    <t>Este medicamento se aplica sobre la piel para aliviar la picazón, hinchazón, enrojecimiento y sarpullidos.</t>
  </si>
  <si>
    <t>Medicamentos y Productos Farmacéuticos,Hormonas y antagonistas hormonales,Corticosteroides,Propionato de halobetasol,corticosteroides,propionato de halobetasol,halobetasol propionate,propionato de halobetasol,corticoide</t>
  </si>
  <si>
    <t>Fluorometolona</t>
  </si>
  <si>
    <t>Es un corticosteroide. Se usa para tratar la hinchazón, enrojecimiento, picazón y las reacciones alérgicas que perturban a los ojos.</t>
  </si>
  <si>
    <t>Medicamentos y Productos Farmacéuticos,Hormonas y antagonistas hormonales,Corticosteroides,Fluorometolona,corticosteroides,fluorometolona,fluorometholone,fluorometolona,corticoide</t>
  </si>
  <si>
    <t>Halcinonida</t>
  </si>
  <si>
    <t>Se usa para tratar el prurito (picazón), el enrojecimiento, la sequedad, la formación de costras, el despellejamiento, la inflamación y el malestar provocados por diversas afecciones a la piel.</t>
  </si>
  <si>
    <t>Medicamentos y Productos Farmacéuticos,Hormonas y antagonistas hormonales,Corticosteroides,Halcinonida,corticosteroides,halcinonida,halcinonide,halcinonida,corticoide</t>
  </si>
  <si>
    <t>Acetato de fludrocortisona</t>
  </si>
  <si>
    <t>Se usa para ayudar a controlar la cantidad de sodio y líquidos en su cuerpo. Se usa para tratar la enfermedad de Addison y los síndromes donde se pierden cantidades excesivas de sodio en la orina. Funciona al disminuir la cantidad de sodio que se pierde (excretado) con la orina.</t>
  </si>
  <si>
    <t>Medicamentos y Productos Farmacéuticos,Hormonas y antagonistas hormonales,Corticosteroides,Acetato de fludrocortisona,corticosteroides,acetato de fludrocortisona,fludrocortisone acetate,acetato de fludrocortisona,2132750000,2132751000,2132918000,2132919000,,2132750000,fudrocortisona acetato cm 0.1 mg,corticoide,2132751000,fudrocortisona acetato cm 0.1 mg,2132918000,fludrocortisona cm 0,1 mg,2132919000,fludrocortisona cm 0,1 mg,2142915000,fludrocortisona acetato cm 0.1 mg</t>
  </si>
  <si>
    <t>Rimexolona</t>
  </si>
  <si>
    <t>Suprime la respuesta inflamatoria inducida por agentes de naturaleza mecánica, química o inmunológica. Previene o suprime el enrojecimiento, edema, molestia a la presión, exudación, infiltración celular, dilatación capilar, proliferación fibroblástica, acumulación de colágeno y cicatrización tardía.</t>
  </si>
  <si>
    <t>Medicamentos y Productos Farmacéuticos,Hormonas y antagonistas hormonales,Corticosteroides,Rimexolona,corticosteroides,rimexolona,rimexolone,rimexolona,corticoide</t>
  </si>
  <si>
    <t>Fosfato sódico de dexametasona</t>
  </si>
  <si>
    <t>Es un corticosteroide. Se utiliza para tratar la inflamación de la piel, articulaciones, pulmones y otros órganos. Condiciones comunes tratadas incluyen asma, alergias y artritis. También se utiliza para otras condiciones, tales como trastornos sanguíneos o enfermedades de la glándula suprarrenal.</t>
  </si>
  <si>
    <t>Medicamentos y Productos Farmacéuticos,Hormonas y antagonistas hormonales,Corticosteroides,Fosfato sódico de dexametasona,corticosteroides,fosfato sodico de dexametasona,dexamethasone sodium phosphate,fosfato sodico de dexametasona,corticoide</t>
  </si>
  <si>
    <t>Loteprednol etabonato</t>
  </si>
  <si>
    <t>Se aplica en los ojos para tratar el enrojecimiento o la inflamación causada por ciertos problemas o cirugías de los ojos.</t>
  </si>
  <si>
    <t>Medicamentos y Productos Farmacéuticos,Hormonas y antagonistas hormonales,Corticosteroides,Etanonato de loteprednol,corticosteroides,etanonato de loteprednol,loteprednol etabonate,etanonato de loteprednol,corticoide</t>
  </si>
  <si>
    <t>Propionato de clobetasol</t>
  </si>
  <si>
    <t>Es un corticosteroide. Se utiliza sobre la piel para tratar los problemas de la piel que están acompañados de picazón, enrojecimiento e hinchazón.</t>
  </si>
  <si>
    <t>Medicamentos y Productos Farmacéuticos,Hormonas y antagonistas hormonales,Corticosteroides,Propionato de clobetasol,corticosteroides,propionato de clobetasol,clobetasol propionate,propionato de clobetasol,corticoide,dermovate pomada 30 gr.,dermovate crema 30 gr.,dermovate locion cap. 25 ml.</t>
  </si>
  <si>
    <t>Pivalato de clocortolona</t>
  </si>
  <si>
    <t xml:space="preserve">Es un corticosteroide. Se utiliza sobre la piel para reducir la hinchazón, enrojecimiento, picazón y reacciones alérgicas.
</t>
  </si>
  <si>
    <t>Medicamentos y Productos Farmacéuticos,Hormonas y antagonistas hormonales,Corticosteroides,Pivalato de clocortolona,corticosteroides,pivalato de clocortolona,clocortolone pivalate,pivalato de clocortolona,corticoide</t>
  </si>
  <si>
    <t>Fluocinonida</t>
  </si>
  <si>
    <t xml:space="preserve">Se usa para tratar la picazón, enrojecimiento, sequedad, la formación de costras, exfoliación (descamación de la piel), inflamación y el malestar producidos por diversas enfermedades que afectan la piel.  La fluocinonida viene envasada como ungüento, crema, solución y gel en diversas concentraciones para usar en la piel. Generalmente se aplica dos a cuatro veces al día. </t>
  </si>
  <si>
    <t>Medicamentos y Productos Farmacéuticos,Hormonas y antagonistas hormonales,Corticosteroides,Fluocinonida,corticosteroides,fluocinonida,fluocinonide,fluocinonida,corticoide</t>
  </si>
  <si>
    <t>Flurandrenolida</t>
  </si>
  <si>
    <t>Se usa para tratar diversas afecciones y malestares de la piel como prurito (picazón), enrojecimiento, sequedad, formación de costras, despellejamiento (escamación) e inflamación.</t>
  </si>
  <si>
    <t>Medicamentos y Productos Farmacéuticos,Hormonas y antagonistas hormonales,Corticosteroides,Flurandrenolida,corticosteroides,flurandrenolida,flurandrenolide,flurandrenolida,corticoide</t>
  </si>
  <si>
    <t>Amcinonida</t>
  </si>
  <si>
    <t>Es un potente corticosteroide tópico, con acción antiinflamatoria, antipruriginosa y vasoconstrictora.  La amcinonida por su formulación hidrofílica permite una mayor penetración a las capas más profundas de la piel.</t>
  </si>
  <si>
    <t>Medicamentos y Productos Farmacéuticos,Hormonas y antagonistas hormonales,Corticosteroides,Amcinonida,corticosteroides,amcinonida,amcinonide,amcinonida,corticoide</t>
  </si>
  <si>
    <t>Probutato de hidrocortisona</t>
  </si>
  <si>
    <t>Medicamentos y Productos Farmacéuticos,Hormonas y antagonistas hormonales,Corticosteroides,Probutato de hidrocortisona,corticosteroides,probutato de hidrocortisona,hydrocortisone probutate,probutato de hidrocortisona,corticoide</t>
  </si>
  <si>
    <t>Medrisona</t>
  </si>
  <si>
    <t>Glucocorticoide que reduce la infiltración de linfocitos en el lugar de la inflamación. Se usa tópicamente en el ojo, como agenteantiinflamatorio.</t>
  </si>
  <si>
    <t>Medicamentos y Productos Farmacéuticos,Hormonas y antagonistas hormonales,Corticosteroides,Medrisona,corticosteroides,medrisona,medrysone,medrisona,corticoide</t>
  </si>
  <si>
    <t>Furoato de mometasona</t>
  </si>
  <si>
    <t>Se usa para aliviar el prurito (picazón) y la inflamación (hinchazón) de numerosas afecciones a la piel.</t>
  </si>
  <si>
    <t>Medicamentos y Productos Farmacéuticos,Hormonas y antagonistas hormonales,Corticosteroides,Furoato de mometasona,corticosteroides,furoato de mometasona,mometasone furoate,furoato de mometasona,2175210000,mometasona furoato 50 ug fc 140 do,corticoide</t>
  </si>
  <si>
    <t>Desonida</t>
  </si>
  <si>
    <t>Se usa para tratar el enrojecimiento, la inflamación, el prurito (picazón) y el malestar de diversas afecciones de la piel. La desonida pertenece a una clase de medicamentos llamados medicamentos corticosteroides tópicos. Funciona al activar sustancias naturales en la piel para reducir la inflamación, el enrojecimiento y el prurito.</t>
  </si>
  <si>
    <t>Medicamentos y Productos Farmacéuticos,Hormonas y antagonistas hormonales,Corticosteroides,Desonida,corticosteroides,desonida,desonide,desonida,corticoide</t>
  </si>
  <si>
    <t>Fosfato sódico de prednisolona</t>
  </si>
  <si>
    <t>Medicamentos y Productos Farmacéuticos,Hormonas y antagonistas hormonales,Corticosteroides,Fosfato sódico de prednisolona,corticosteroides,fosfato sodico de prednisolona,prednisolone sodium phosphate,fosfato sodico de prednisolona,corticoide</t>
  </si>
  <si>
    <t>Dipropionato de beclometasona</t>
  </si>
  <si>
    <t>Es un corticosteroide. Ayuda a aliviar inflamación de la nariz. Este medicamento se utiliza para tratar los síntomas de alergias, como la nariz tapada, goteo de la nariz, estornudos o picazón de nariz. También ayuda a prevenir los pólipos nasales recurrentes.</t>
  </si>
  <si>
    <t>Medicamentos y Productos Farmacéuticos,Hormonas y antagonistas hormonales,Corticosteroides,Dipropionato de beclometasona,corticosteroides,dipropionato de beclometasona,beclomethasone dipropionate,dipropionato de beclometasona,2171110000,beclometasona 250 mcg/1 do inh. pres. fc 200-300 do,corticoide,2171099000,beclometasona dipropionato 50 mcg/1 do inh. pres. fc 200-300 do oral/na,2171109000,beclometasona 250 mcg/1 do inh. pres. fc 200-300 do,2171107000,beclometasona dipropionato 50 mcg/1 do inh. pres. fc 200-300 do oral/na,2171112000,beclometasona 100 mcg/1 do inh. pres. fc 200-300 do,2171121000,beclometasona 100 mcg/1 do inh. pres. fc 200-300 do</t>
  </si>
  <si>
    <t>Acetato de cortisona</t>
  </si>
  <si>
    <t>Medicamentos y Productos Farmacéuticos,Hormonas y antagonistas hormonales,Corticosteroides,Acetato de cortisona,corticosteroides,acetato de cortisona,cortisone acetate,acetato de cortisona,corticoide</t>
  </si>
  <si>
    <t>Dipropionato de betametasona</t>
  </si>
  <si>
    <t xml:space="preserve">Es un corticosteroide. Se utiliza sobre la piel para tratar la hinchazón, enrojecimiento, picazón y reacciones alérgicas.
</t>
  </si>
  <si>
    <t>Medicamentos y Productos Farmacéuticos,Hormonas y antagonistas hormonales,Corticosteroides,Dipropionato de betametasona,corticosteroides,dipropionato de betametasona,betamethasone dipropionate,dipropionato de betametasona,corticoide, labosona</t>
  </si>
  <si>
    <t>Valerato de betametasona</t>
  </si>
  <si>
    <t>Es un corticosteroide. Se utiliza sobre la piel para tratar la hinchazón, enrojecimiento, picazón y reacciones alérgicas.</t>
  </si>
  <si>
    <t>Medicamentos y Productos Farmacéuticos,Hormonas y antagonistas hormonales,Corticosteroides,Valerato de betametasona,corticosteroides,valerato de betametasona,betamethasone valerate,valerato de betametasona,corticoide</t>
  </si>
  <si>
    <t>Clorotrianiseno</t>
  </si>
  <si>
    <t>Hormona sexual no esteroídica (de estructura estilbénica) con actividad estrogénica, que controla el desarrollo y funcionalismo de los órganos y los caracteres sexuales secundarios femeninos. En mujeres postmenopausicas u ovarectomizadas amortigua los cambios metabólicos y sus síntomas, asociados con la pérdida de la función ovárica. Tiene efectos anticancersos en tumores andrógeno-dependientes.</t>
  </si>
  <si>
    <t>Medicamentos y Productos Farmacéuticos,Hormonas y antagonistas hormonales,Estrógenos, progesteronas y anticonceptivos internos,Clorotrianiseno,estrogenos, progesteronas y anticonceptivos internos,clorotrianiseno,chlorotrianisene,clorotrianiseno</t>
  </si>
  <si>
    <t>Estrona</t>
  </si>
  <si>
    <t>Es una hormona estrogénica secretada por el ovario y el tejido adiposo. Es uno de los tres estrógenosnaturales, junto con el estradiol y el estriol. La estrona es la menos abundante de las tres hormonas; el estradiol está presente casi siempre en el cuerpo de la mujer en edad reproductiva, y el estriol es abundante principalmente durante el embarazo. La estrona es el estrógeno predominante en las mujeres posmenopáusicas.</t>
  </si>
  <si>
    <t>Medicamentos y Productos Farmacéuticos,Hormonas y antagonistas hormonales,Estrógenos, progesteronas y anticonceptivos internos,Estrona,estrogenos, progesteronas y anticonceptivos internos,estrona,estrone,estrona</t>
  </si>
  <si>
    <t>Estrógenos conjugados</t>
  </si>
  <si>
    <t>Son una mezcla de hormonas estrogénicas femeninas. Esta crema puede ayudar a aliviar los síntomas asociados con la menopausia como sequedad e irritación vaginal.</t>
  </si>
  <si>
    <t>Medicamentos y Productos Farmacéuticos,Hormonas y antagonistas hormonales,Estrógenos, progesteronas y anticonceptivos internos,Estrógenos conjugados,estrogenos, progesteronas y anticonceptivos internos,estrogenos conjugados,estrogens conjugated,estrogenos conjugados,2142661000,estrogenos conjugados cm 0.625 mg,estrogenos conjugados 0,625 mg,2142662000,estrogenos conjugados cm 0.625 mg,2142663000,estrogenos conjugados cm 0.3 mg,2142664000,estrogenos conjugados cm 1.25 mg,2142665000,estrogenos conjugados cm 1.25 mg,2142670000,estrogenos conjugados/medroxiprogesterona acetato cm 0.625/5,2142671000,estrogenos conjugados/medroxiprogesterona acetato cm 0.625/5,2142672000,estrogenos conjugados/medroxiprogesterona acetato cm 0.625/5</t>
  </si>
  <si>
    <t>Estropipato</t>
  </si>
  <si>
    <t>Es una forma de estrógeno se vende bajo los nombres de marca Ogen y Ortho-Est. Es una sal de sulfato de estrona y piperazina.</t>
  </si>
  <si>
    <t>Medicamentos y Productos Farmacéuticos,Hormonas y antagonistas hormonales,Estrógenos, progesteronas y anticonceptivos internos,Estropipata,estrogenos, progesteronas y anticonceptivos internos,estropipata,estropipate,estropipata</t>
  </si>
  <si>
    <t>Levonorgestrel</t>
  </si>
  <si>
    <t>Se usa para evitar el embarazo después de una relación sexual sin protección (tener relaciones sexuales sin ningún método anticonceptivo o con un método anticonceptivo que falló o que no se usó de manera correcta [p. ej., un condón que se deslizó o se rompió, o píldoras anticonceptivas que no se tomaron según lo indicado]). El levonorgestrel pertenece a una clase de medicamentos llamados progestinas.</t>
  </si>
  <si>
    <t>Medicamentos y Productos Farmacéuticos,Hormonas y antagonistas hormonales,Estrógenos, progesteronas y anticonceptivos internos,Levonorgestrel,estrogenos, progesteronas y anticonceptivos internos,levonorgestrel,levonorgestrel,levonorgestrel,levonorgestel,levonorgestrel etinilestradiol,,2145084000,levonorgestrel cm 0,75 mg,2140935000,anticonceptivo oral,2140936000,anticonceptivo oral</t>
  </si>
  <si>
    <t>Acetato de megestrol</t>
  </si>
  <si>
    <t>Aumenta el apetito y ayuda a aumentar el peso. Se utiliza para condiciones que provocan pérdida significante del apetito o peso, tales como el SIDA</t>
  </si>
  <si>
    <t>Medicamentos y Productos Farmacéuticos,Hormonas y antagonistas hormonales,Estrógenos, progesteronas y anticonceptivos internos,Acetato de megestrol,estrogenos, progesteronas y anticonceptivos internos,acetato de megestrol,megestrol acetate,acetato de megestrol</t>
  </si>
  <si>
    <t>Etinilestradiol</t>
  </si>
  <si>
    <t xml:space="preserve">Es un estrógeno derivado del estradiol, activo por vía oral indicado en fórmulas que producen la píldora anticonceptiva. </t>
  </si>
  <si>
    <t>Medicamentos y Productos Farmacéuticos,Hormonas y antagonistas hormonales,Estrógenos, progesteronas y anticonceptivos internos,Estradiol etinil,estrogenos, progesteronas y anticonceptivos internos,estradiol etinil,ethinyl estradiol,estradiol etinil,desosgestrel etinilestradiol,etinil estradiol,etinilestradiol,2142510000,etinilestradiol cm 20 mcg,femoston, estradiol+didrogesterona, duphaston, dihidrogesterona
,2142511000,etinilestradiol cm 20 mcg</t>
  </si>
  <si>
    <t>Mestranol</t>
  </si>
  <si>
    <t>Es el 3-metil éter de etinilestradiol. Era el estrógeno usado en muchos de los primeros anticonceptivos orales.</t>
  </si>
  <si>
    <t>Medicamentos y Productos Farmacéuticos,Hormonas y antagonistas hormonales,Estrógenos, progesteronas y anticonceptivos internos,Mestranol,estrogenos, progesteronas y anticonceptivos internos,mestranol,mestranol,mestranol</t>
  </si>
  <si>
    <t>Acetato de clormadinona</t>
  </si>
  <si>
    <t>Es un anticonceptivo hormonal. Está indicado para el tratamiento del acné en mujeres.</t>
  </si>
  <si>
    <t>Medicamentos y Productos Farmacéuticos,Hormonas y antagonistas hormonales,Estrógenos, progesteronas y anticonceptivos internos,Acetato de clormadinona,estrogenos, progesteronas y anticonceptivos internos,acetato de clormadinona,chlormadinone acetate,acetato de clormadinona</t>
  </si>
  <si>
    <t>Desogestrel y etinilestradiol</t>
  </si>
  <si>
    <t>Es una molécula usada como anticoncepción hormonal en formulaciones de píldoras orales combinados. La mayoría de los anticonceptivos orales combinados en el mercado usan un compuesto deestrógeno junto con una progestina—una molécula similar a laprogesterona—tal como el desogestrel. Las píldoras con desogestrel son conocidas como anticonceptivos orales de tercera generación.  El etinilestradiol es un estrógeno derivado del estradiol, activo por vía oral indicado en fórmulas que producen la píldora anticonceptiva.</t>
  </si>
  <si>
    <t xml:space="preserve">Medicamentos y Productos Farmacéuticos,Hormonas y antagonistas hormonales,Estrógenos, progesteronas y anticonceptivos internos,Desogestrel y etinilestradiol,estrogenos, progesteronas y anticonceptivos internos,desogestrel y etinilestradiol,desogestrel and ethinyl estradiol,desogestrel y etinilestradiol,desoren, belara, clomadidona+etinilestradiol
</t>
  </si>
  <si>
    <t>Dienestrol</t>
  </si>
  <si>
    <t>Es un estrógeno sintético.</t>
  </si>
  <si>
    <t>Medicamentos y Productos Farmacéuticos,Hormonas y antagonistas hormonales,Estrógenos, progesteronas y anticonceptivos internos,Dienestrol,estrogenos, progesteronas y anticonceptivos internos,dienestrol,dienestrol,dienestrol</t>
  </si>
  <si>
    <t>Estradiol</t>
  </si>
  <si>
    <t>Es una hormona esteroide sexual femenina. El estradiol es abreviado E2 ya que tiene dos grupos hidroxilos en su estructura molecular. La estrona tiene 1 (E1) y el estriol tiene 3 (E3). El estradiol es alrededor de 10 veces más potente que la estrona y alrededor de 80 veces más potente que el estriol en sus efectos estrogénicos</t>
  </si>
  <si>
    <t>Medicamentos y Productos Farmacéuticos,Hormonas y antagonistas hormonales,Estrógenos, progesteronas y anticonceptivos internos,Estradiol,estrogenos, progesteronas y anticonceptivos internos,estradiol,estradiol,estradiol,2142505000,estradiol micronizado cm 2 mg</t>
  </si>
  <si>
    <t>Etisterona</t>
  </si>
  <si>
    <t>La primera progestina activa, etisterona (pregneninolona, 17α-etiniltestosterona), el análogo 17α-etinil de la testosterona,sintetizada en 1938 por Hans Herloff Inhoffen, Willy Logemann, Walter Hohlweg y Arthur Serini en Schering AG en Berlín, fue comercializada en Alemania en 1939 como Proluton C y por Schering en los Estados Unidos en 1945 como Pranone.</t>
  </si>
  <si>
    <t>Medicamentos y Productos Farmacéuticos,Hormonas y antagonistas hormonales,Estrógenos, progesteronas y anticonceptivos internos,Etisterona,estrogenos, progesteronas y anticonceptivos internos,etisterona,ethisterone,etisterona</t>
  </si>
  <si>
    <t>Estradiol y acetato de noretisterona</t>
  </si>
  <si>
    <t>Terapia de reemplazo hormonal (TRH) para el tratamiento de los signos y los síntomas de deficiencia estrogénica en mujeres cuya menopausia se haya presentado por lo menos 1 año atrás. Prevención de la osteoporosis post-menopáusica.</t>
  </si>
  <si>
    <t>Medicamentos y Productos Farmacéuticos,Hormonas y antagonistas hormonales,Estrógenos, progesteronas y anticonceptivos internos,Estradiol y acetato de noretisterona,estrogenos, progesteronas y anticonceptivos internos,estradiol y acetato de noretisterona,estradiol and norethisterone acetate,estradiol y acetato de noretisterona</t>
  </si>
  <si>
    <t>Hidroxiestrona diacetato</t>
  </si>
  <si>
    <t>Derivados de la estrona sustituídos con uno o más grupos hidroxilo en cualquier posición. Son importantes metabolitos de la estrona y otros estrógenos.</t>
  </si>
  <si>
    <t>Medicamentos y Productos Farmacéuticos,Hormonas y antagonistas hormonales,Estrógenos, progesteronas y anticonceptivos internos,Diacetato de hidroxiestrona,estrogenos, progesteronas y anticonceptivos internos,diacetato de hidroxiestrona,hydroxyestrone diacetate,diacetato de hidroxiestrona</t>
  </si>
  <si>
    <t>Promestrieno</t>
  </si>
  <si>
    <t>Es una agente con actividad estrogénica tróficos local sobre la mucosa de las vías genitales bajas.</t>
  </si>
  <si>
    <t>Medicamentos y Productos Farmacéuticos,Hormonas y antagonistas hormonales,Estrógenos, progesteronas y anticonceptivos internos,Promestrieno,estrogenos, progesteronas y anticonceptivos internos,promestrieno,promestriene,promestrieno</t>
  </si>
  <si>
    <t>Progesterona</t>
  </si>
  <si>
    <t>Es una hormona esteroide C-21 involucrada en el ciclo menstrual femenino, embarazo (promueve la gestación) y embriogénesis de los humanos y otras especies. La progesterona pertenece a una clase de hormonas llamadas progestágenos, y es el principal progestágeno humano de origen natural. Su fuente principal es el ovario (cuerpo lúteo) y la placenta, la progesterona también puede sintetizarse en las glándulas adrenalesy en el hígado.</t>
  </si>
  <si>
    <t>Medicamentos y Productos Farmacéuticos,Hormonas y antagonistas hormonales,Estrógenos, progesteronas y anticonceptivos internos,Progesterona,estrogenos, progesteronas y anticonceptivos internos,progesterona,progesterone,progesterona,2164806000,progesterona am 25 mg/1 ml,2164808000,progesterona am 50 mg/1 ml,2164807000,progesterona am 25 mg/1 ml,2164810000,progesterona am 50 mg/1 ml,2164809000,progesterona am 50 mg/1 ml</t>
  </si>
  <si>
    <t>Promegestona</t>
  </si>
  <si>
    <t>Es una hormona esteroide C-21 involucrada en el ciclo menstrual femenino, embarazo (promueve la gestación) y embriogénesis de los humanos y otras especies. La progestona pertenece a una clase de hormonas llamadas progestágenos, y es el principal progestágeno humano de origen natural. Su fuente principal es el ovario (cuerpo lúteo) y la placenta, la progesterona también puede sintetizarse en las glándulas adrenales y en el hígado.</t>
  </si>
  <si>
    <t>Medicamentos y Productos Farmacéuticos,Hormonas y antagonistas hormonales,Estrógenos, progesteronas y anticonceptivos internos,Promegestona,estrogenos, progesteronas y anticonceptivos internos,promegestona,promegestone,promegestona</t>
  </si>
  <si>
    <t>Gestrinona</t>
  </si>
  <si>
    <t>Antiprogestágeno, con ligera acción antiestrogénica y androgénica. Inhibe la esteroidogénesis 
ovárica, inhibiendo el desarrollo folicular y la ovulación. Es 
capaz de inducir la regresión de focos de endometriosis como 
consecuencia del efecto antiprogestágeno.</t>
  </si>
  <si>
    <t>Medicamentos y Productos Farmacéuticos,Hormonas y antagonistas hormonales,Estrógenos, progesteronas y anticonceptivos internos,Gestrinona,estrogenos, progesteronas y anticonceptivos internos,gestrinona,gestrinone,gestrinona</t>
  </si>
  <si>
    <t>Cipionato de estradiol</t>
  </si>
  <si>
    <t>Es el estradiol 17 beta-ciclopentano propionato, derivado de la esterificación de uno de los más potentes estrógenos naturales como lo es el Estradiol, con las mismas acciones y usos. estrógeno esterificado de metabolismo lento. 3-10 mg intramuscular en vacas y yeguas.</t>
  </si>
  <si>
    <t>Medicamentos y Productos Farmacéuticos,Hormonas y antagonistas hormonales,Estrógenos, progesteronas y anticonceptivos internos,Cipionato de estradiol,estrogenos, progesteronas y anticonceptivos internos,cipionato de estradiol,estradiol cypionate,cipionato de estradiol</t>
  </si>
  <si>
    <t>Valerato de estradiol</t>
  </si>
  <si>
    <t>Se utiliza en terapia de reemplazo hormonal para el tratamiento del síndrome climatérico en 
mujeres post menopausicas con útero intacto. Prevención de la osteoporosis post menopausica.</t>
  </si>
  <si>
    <t>Medicamentos y Productos Farmacéuticos,Hormonas y antagonistas hormonales,Estrógenos, progesteronas y anticonceptivos internos,Valerato de estradiol,estrogenos, progesteronas y anticonceptivos internos,valerato de estradiol,estradiol valerate,valerato de estradiol,estradiol valerato,estradiol valerianato,estradiol micronizado,,2142505000,estradiol micronizado cm 2 mg,2142506000,estradiol valerianato cm 1 mg,2142507000,estradiol valerianato/medroxiprogesterona actetato cm 2/2,5,2142508000,estradiol micronizado/medroxiprogesterona acetato cm 2/5 mg,2142509000,estradiol valerianato cm 2 mg,2161920000,estradiol valerianato am 10 mg 1 ml</t>
  </si>
  <si>
    <t>Estrógenos esterificados</t>
  </si>
  <si>
    <t>Contienen hormonas estrogénicas. Los estrógenos son indispensables para mantener la normalidad de las funciones femeninas; normalmente, los ovarios producen estrógenos. Después de la menopausia, los ovarios disminuyen la producción de estas hormonas. Los estrógenos pueden ayudar a aliviar los síntomas de la menopausia (sofocos, sudoración nocturna, cambios en el estado de ánimo y sequedad e irritación vaginal) y a prevenir la osteoporosis.</t>
  </si>
  <si>
    <t>Medicamentos y Productos Farmacéuticos,Hormonas y antagonistas hormonales,Estrógenos, progesteronas y anticonceptivos internos,Estrógeno esterificado,estrogenos, progesteronas y anticonceptivos internos,estrogeno esterificado,esterified estrogen,estrogeno esterificado</t>
  </si>
  <si>
    <t>Diacetato de etinodiol</t>
  </si>
  <si>
    <t xml:space="preserve">Son efectivos como anticonceptivos orales (píldoras anticonceptivas o "la píldora"). Estos productos combinan estrógenos y progestinas naturales o sintéticos, similares a las hormonas sexuales naturales (estrógeno y progesterona) producidas en el cuerpo de la mujer. El etinil-estradiol es un estrógeno y el diacetato de etinodiol una progestina. Estos productos pueden evitar la ovulación y el embarazo. 
</t>
  </si>
  <si>
    <t>Medicamentos y Productos Farmacéuticos,Hormonas y antagonistas hormonales,Estrógenos, progesteronas y anticonceptivos internos,Diacetato de etinodiol,estrogenos, progesteronas y anticonceptivos internos,diacetato de etinodiol,ethynodiol diacetate,diacetato de etinodiol</t>
  </si>
  <si>
    <t>Dietilestilbestrol</t>
  </si>
  <si>
    <t>Agente antineoplásico utilizado en el cáncer de próstata inoperable progresivo. </t>
  </si>
  <si>
    <t>Medicamentos y Productos Farmacéuticos,Hormonas y antagonistas hormonales,Estrógenos, progesteronas y anticonceptivos internos,Difosfato de dietilestilbestrol,estrogenos, progesteronas y anticonceptivos internos,difosfato de dietilestilbestrol,diethylstilbestrol diphos,difosfato de dietilestilbestrol</t>
  </si>
  <si>
    <t>Caproato de hidroxiprogesterona</t>
  </si>
  <si>
    <t>Es una hormona esteroide C-21 producida durante la síntesis de glucocorticoides y hormonas sexuales.</t>
  </si>
  <si>
    <t>Medicamentos y Productos Farmacéuticos,Hormonas y antagonistas hormonales,Estrógenos, progesteronas y anticonceptivos internos,Caproato de hidroxiprogesterona,estrogenos, progesteronas y anticonceptivos internos,caproato de hidroxiprogesterona,hydroxyprogesterone caproate,caproato de hidroxiprogesterona</t>
  </si>
  <si>
    <t>Acetato de medroxiprogesterona</t>
  </si>
  <si>
    <t>Es una progestina, una variante sintética de la hormona humana progesterona. Se utiliza como un anticonceptivo, en terapia de sustitución hormonal y para el tratamiento de endometriosis como también varias otras indicaciones. También puede ser prescrita en terapias de sustitución hormonal en transexuales hombre-a-mujer</t>
  </si>
  <si>
    <t>Medicamentos y Productos Farmacéuticos,Hormonas y antagonistas hormonales,Estrógenos, progesteronas y anticonceptivos internos,Acetato de medroxiprogesterona,estrogenos, progesteronas y anticonceptivos internos,acetato de medroxiprogesterona,medroxyprogesterone acetate,acetato de medroxiprogesterona,medroxiprogesterona,medroxiprogesterona acetato,,2145081000,medroxiprogesterona acetato cm 5 mg,2145082000,medroxiprogesterona acetato cm 5 mg,2145083000,medroxiprogesterona acetato cm 5 mg,2145089000,medroxiprogesterona acetato cm 5 mg,2160989000,medroxiprogesterona acetato/estradiol cipionato 25/5 mg am 1,2160990000,medroxiprogesterona acetato am 150 mg,2160992000,medroxiprogesterona acetato jeringa prellenada 150 mg,2160995000,medroxiprogesterona fa 500 mg</t>
  </si>
  <si>
    <t>Noretindrona</t>
  </si>
  <si>
    <t>Se usa para tratar la endometriosis, una condición en el cual el tejido que reviste el útero (matriz) crece en otras áreas del cuerpo y causa menstruación (períodos) dolorosa, abundante e irregular, y otros síntomas. La noretindrona también se usa para tratar los períodos anormales o el sangrando, y para producir ciclos menstruales normales en las mujeres que antes tenían menstruaciones normales pero no han menstruado durante al menos 6 meses, y que no están embarazadas o no han ingresado en la menopausia (cambio de vida). La noretindrona también se usa como una prueba para ver si el cuerpo está produciendo ciertas hormonas femeninas (sustancias naturales que afectan el útero). La noretindrona pertenece a una clase de medicamentos llamados progestinas.</t>
  </si>
  <si>
    <t>Medicamentos y Productos Farmacéuticos,Hormonas y antagonistas hormonales,Estrógenos, progesteronas y anticonceptivos internos,Noretindrona,estrogenos, progesteronas y anticonceptivos internos,noretindrona,norethindrone,noretindrona</t>
  </si>
  <si>
    <t>Acetato de noretindrona</t>
  </si>
  <si>
    <t>Es una progestina usada en la anticoncepción. Es el ester acetato de la noretisterona.</t>
  </si>
  <si>
    <t>Medicamentos y Productos Farmacéuticos,Hormonas y antagonistas hormonales,Estrógenos, progesteronas y anticonceptivos internos,Acetato de noretindrona,estrogenos, progesteronas y anticonceptivos internos,acetato de noretindrona,norethindrone acetate,acetato de noretindrona</t>
  </si>
  <si>
    <t>Norgestimato</t>
  </si>
  <si>
    <t>Es un progestágeno de “tercera generación”, con elevada afinidad por los receptores para la progesterona; evita los efectos tanto estrogénicos como androgénicos de otros fármacos progestágenos.</t>
  </si>
  <si>
    <t>Medicamentos y Productos Farmacéuticos,Hormonas y antagonistas hormonales,Estrógenos, progesteronas y anticonceptivos internos,Norgestimato,estrogenos, progesteronas y anticonceptivos internos,norgestimato,norgestimate,norgestimato</t>
  </si>
  <si>
    <t>Norgestrel</t>
  </si>
  <si>
    <t>Es una progestina usada en anticonceptivos hormonales. El norgestrel es una mezcla de dos estereoisómeros, dextro-norgestrel (CAS# 797-64-8) y levo-norgestrel (CAS# 797-63-7). Sólo el levonorgestrel es biológicamente activo. Por lo tanto, mientras algunos medicamentos podrían contener dextronorgestrel, con frecuencia se etiquetan sólo en términos de su contenido levonorgestrel, ignorando al isómero inerte.</t>
  </si>
  <si>
    <t>Medicamentos y Productos Farmacéuticos,Hormonas y antagonistas hormonales,Estrógenos, progesteronas y anticonceptivos internos,Norgestrel,estrogenos, progesteronas y anticonceptivos internos,norgestrel,norgestrel,norgestrel,2140988000,anticonceptivo progestageno puro blister 35 gg,2143800000,linestrenol cm 0,5 mg cj dosis mensual,2143801000,linestrenol cm 0,5 mg cj dosis mensual,2143802000,linestrenol cm 0,5 mg cj dosis mensual</t>
  </si>
  <si>
    <t>Etonogestrel y etinil estradiol</t>
  </si>
  <si>
    <t>Es un progestágeno derivado de la 19-nortestosterona y presenta una elevada afinidad de unión a los receptores de la progesterona en los órganos diana. El etinilestradiol es un estrógeno ampliamente utilizado en productos anticonceptivos. El efecto anticonceptivo está basado en varios mecanismos, el más importante es el de la inhibición de la ovulación.
Con el uso de los anticonceptivos orales combinados de dosis alta (0,050 mg de etinilestradiol) se reduce el riesgo de neoplasias de ovario y de endometrio</t>
  </si>
  <si>
    <t>Medicamentos y Productos Farmacéuticos,Hormonas y antagonistas hormonales,Estrógenos, progesteronas y anticonceptivos internos,Combinación de etonogestrel y etinilestradiol,estrogenos, progesteronas y anticonceptivos internos,combinacion de etonogestrel y etinilestradiol,etonogestrel and ethinyl estradiol combination,combinacion de etonogestrel y etinilestradiol</t>
  </si>
  <si>
    <t>Etinil-estradiol y diacetato de etinodiol</t>
  </si>
  <si>
    <t>Las píldoras anticonceptivas, también llamadas anticonceptivos orales, son fármacos de venta con receta diseñados para prevenir el embarazo. La sobredosis de píldoras anticonceptivas se presenta cuando alguien accidental o intencionalmente toma más de la cantidad normal o recomendada de este fármaco.</t>
  </si>
  <si>
    <t>Medicamentos y Productos Farmacéuticos,Hormonas y antagonistas hormonales,Estrógenos, progesteronas y anticonceptivos internos,Combinación de etinilestradiol y diacetato de etinodiol,estrogenos, progesteronas y anticonceptivos internos,combinacion de etinilestradiol y diacetato de etinodiol,ethinyl estradiol and ethynodiol diacetate combination,combinacion de etinilestradiol y diacetato de etinodiol</t>
  </si>
  <si>
    <t>Noretindrona y  etinil estradiol</t>
  </si>
  <si>
    <t xml:space="preserve">Se usan generalmente como anticonceptivos orales (píldoras anticonceptivas o 'la píldora'). Estos productos combinan estrógenos y progestinas naturales o sintéticos, similares a las hormonas sexuales naturales (estrógeno y progesterona) producidas en el cuerpo de la mujer. El etinil-estradiol es un estrógeno y el acetato de noretrindrona una progestina.
</t>
  </si>
  <si>
    <t>Medicamentos y Productos Farmacéuticos,Hormonas y antagonistas hormonales,Estrógenos, progesteronas y anticonceptivos internos,Combinación de noretindrona y etinilestradiol,estrogenos, progesteronas y anticonceptivos internos,combinacion de noretindrona y etinilestradiol,norethindrone and ethinyl estradiol combination,combinacion de noretindrona y etinilestradiol</t>
  </si>
  <si>
    <t>Gonadotropina coriónica</t>
  </si>
  <si>
    <t>Es una hormona glicoproteica producida durante el embarazo por el embrión en desarrollo después de laconcepción y posteriormente por el sincitiotrofoblasto (parte de la placenta). La hCG también es producida en la glándula pituitaria de los hombres y mujeres de todas las edades.</t>
  </si>
  <si>
    <t>Medicamentos y Productos Farmacéuticos,Hormonas y antagonistas hormonales,Hormonas gonadotrópicas y estimulantes e inhibidores ováricos,Gonadotropina coriónica,hormonas gonadotropicas y estimulantes e inhibidores ovaricos,gonadotropina corionica,chorionic gonadotropin,gonadotropina corionica</t>
  </si>
  <si>
    <t>Danazol</t>
  </si>
  <si>
    <t>Es un derivado de la etisterona esteroide sintético, un progestágeno modificada, también conocida como testosterona 17-alfa-etinil.</t>
  </si>
  <si>
    <t>Medicamentos y Productos Farmacéuticos,Hormonas y antagonistas hormonales,Hormonas gonadotrópicas y estimulantes e inhibidores ováricos,Danazol,hormonas gonadotropicas y estimulantes e inhibidores ovaricos,danazol,danazol,danazol</t>
  </si>
  <si>
    <t>Acetato de gonadorelina</t>
  </si>
  <si>
    <t>Es el equivalente de la hormona natural liberadora de gonadotrofinas (GnRH), que una vez secretada por el hipotálamo actúa sobre la hipófisis ocasionando la descarga de la hormona luteinizante (LH) y de la hormona folículoestimulante (FSH), indicada para la hormonoterapia reproductiva en vacas. Tratamiento de quistes ováricos foliculares.</t>
  </si>
  <si>
    <t>Medicamentos y Productos Farmacéuticos,Hormonas y antagonistas hormonales,Hormonas gonadotrópicas y estimulantes e inhibidores ováricos,Acetato de gonadorelina,hormonas gonadotropicas y estimulantes e inhibidores ovaricos,acetato de gonadorelina,gonadorelin acetate,acetato de gonadorelina</t>
  </si>
  <si>
    <t>Acetato de histrelina</t>
  </si>
  <si>
    <t>Se utiliza para tratar los síntomas de cáncer de próstata avanzada. El implante contiene un medicamento que es similar a una hormona natural que se encuentra en el cuerpo llamada hormona liberadora de gonadotrofina (GnRH). Se coloca debajo de la piel y libera el medicamento durante un período de 12 meses</t>
  </si>
  <si>
    <t>Medicamentos y Productos Farmacéuticos,Hormonas y antagonistas hormonales,Hormonas gonadotrópicas y estimulantes e inhibidores ováricos,Acetato de histrelina,hormonas gonadotropicas y estimulantes e inhibidores ovaricos,acetato de histrelina,histrelin acetate,acetato de histrelina</t>
  </si>
  <si>
    <t>Menotropinas</t>
  </si>
  <si>
    <t>Es un poderoso grupo de medicamentos en los que el ingrediente más activo en términos de inducción de la ovulación o la mejora es la hormona folículo estimulante (FSH). La unidad de medida de FSH es la Unidad Internacional (UI) que se basa en una preparación de referencia internacional (PIR). Una ampolla de liofilizado (liofilizados) FSH generalmente tiene 75 UI de FSH (algunas tienen 150 UI de FSH por lo que debe leer la etiqueta).</t>
  </si>
  <si>
    <t>Medicamentos y Productos Farmacéuticos,Hormonas y antagonistas hormonales,Hormonas gonadotrópicas y estimulantes e inhibidores ováricos,Menotropinas,hormonas gonadotropicas y estimulantes e inhibidores ovaricos,menotropinas,menotropins,menotropinas</t>
  </si>
  <si>
    <t>Urofolitropina</t>
  </si>
  <si>
    <t>Es un medicamento para la fertilidad. Se utiliza para estimular los óvulos dentro del ovario. Puede también incrementar la posibilidad de embarazo</t>
  </si>
  <si>
    <t>Medicamentos y Productos Farmacéuticos,Hormonas y antagonistas hormonales,Hormonas gonadotrópicas y estimulantes e inhibidores ováricos,Urofollitropina,hormonas gonadotropicas y estimulantes e inhibidores ovaricos,urofollitropina,urofollitropin,urofollitropina</t>
  </si>
  <si>
    <t>Fosfestrol de sodio</t>
  </si>
  <si>
    <t>Es una forma sintética de estrógeno utilizado como antineoplásico agente.</t>
  </si>
  <si>
    <t>Medicamentos y Productos Farmacéuticos,Hormonas y antagonistas hormonales,Hormonas gonadotrópicas y estimulantes e inhibidores ováricos,Fosfestrol sódico,hormonas gonadotropicas y estimulantes e inhibidores ovaricos,fosfestrol sodico,fosfestrol sodium,fosfestrol sodico</t>
  </si>
  <si>
    <t>Citrato de clomifeno</t>
  </si>
  <si>
    <t> Es un fármaco derivado del trifeniletileno, de la familia de los estilbenos, diseñado para inducir la ovulación en los tratamientos de fertilidad</t>
  </si>
  <si>
    <t>Medicamentos y Productos Farmacéuticos,Hormonas y antagonistas hormonales,Hormonas gonadotrópicas y estimulantes e inhibidores ováricos,Citrato de clomifén,hormonas gonadotropicas y estimulantes e inhibidores ovaricos,citrato de clomifen,clomiphene citrate,citrato de clomifen,2141318000,clomifeno cm 50 mg</t>
  </si>
  <si>
    <t>Folitropina</t>
  </si>
  <si>
    <t>Ayuda a estimular el desarrollo de los óvulos dentro del ovario. Este medicamento se utiliza para tratar a las mujeres que no han podido quedar embarazadas debido a problemas de ovulación. Este medicamento también se puede usar en mujeres que participan en programas de tecnología de reproducción asistida, como fecundación in vitro ('bebé probeta').</t>
  </si>
  <si>
    <t>Medicamentos y Productos Farmacéuticos,Hormonas y antagonistas hormonales,Hormonas gonadotrópicas y estimulantes e inhibidores ováricos,Folitropina,hormonas gonadotropicas y estimulantes e inhibidores ovaricos,folitropina,follitropin,folitropina</t>
  </si>
  <si>
    <t>Clorhidrato de gonadorelina</t>
  </si>
  <si>
    <t>Se utiliza en las pruebas para verificar el correcto funcionamiento del hipotálamo y de la glándula pituitaria. Para provocar la ovulación en mujeres que no tienen ovulación normal ni periodos menstruales, debido a que el Hipotálamo no libera GnRH. En el tratamiento de hipogonadismo, pubertad retardada, menopausia prematura, tumores y lesiones orgánicas en la hipófisis.</t>
  </si>
  <si>
    <t>Medicamentos y Productos Farmacéuticos,Hormonas y antagonistas hormonales,Hormonas gonadotrópicas y estimulantes e inhibidores ováricos,Clorhidrato de gonadorelina,hormonas gonadotropicas y estimulantes e inhibidores ovaricos,clorhidrato de gonadorelina,gonadorelin hydrochloride,clorhidrato de gonadorelina</t>
  </si>
  <si>
    <t>Finasterida</t>
  </si>
  <si>
    <t>La finasterida es un fármaco antiandrogénico derivado no hormonal de los esteroides. No es un antagonista androgénicopropiamente dicho como la flutamida, al no bloquear los receptores androgénicos en el citoplasma ni en el núcleo celular.</t>
  </si>
  <si>
    <t>Medicamentos y Productos Farmacéuticos,Hormonas y antagonistas hormonales,Andrógenos e inhibidores androgénicos,Finasterida,androgenos e inhibidores androgenicos,finasterida,finasteride,finasterida</t>
  </si>
  <si>
    <t>Testosterona</t>
  </si>
  <si>
    <t>Es una hormona esteroide de un grupo andrógeno y es encontrada en los mamíferos, reptiles, aves, y otrosvertebrados. En los mamíferos, la testosterona es producida principalmente en los testículos de los machos y en los ovariosde las hembras, aunque pequeñas cantidades son secretadas por las glándulas suprarrenales. Es la hormona sexual principal masculina y un esteroide anabólico.</t>
  </si>
  <si>
    <t>Medicamentos y Productos Farmacéuticos,Hormonas y antagonistas hormonales,Andrógenos e inhibidores androgénicos,Testosterona,androgenos e inhibidores androgenicos,testosterona,testosterone,testosterona</t>
  </si>
  <si>
    <t>Cipionato de testosterona</t>
  </si>
  <si>
    <t>Es un medicamento esteroide inyectable que se utiliza como terapia de reemplazo hormonal para los hombres que no tienen suficiente testosterona sí mismos. El consumo controlado de esta sustancia es a veces utilizado por los levantadores de pesas para incrementar su fuerza, pero no esta aprobado por la FDA para este uso. El cipionato de testosterona se inyecta en los músculos de los glúteos de las nalgas.</t>
  </si>
  <si>
    <t>Medicamentos y Productos Farmacéuticos,Hormonas y antagonistas hormonales,Andrógenos e inhibidores androgénicos,Cipionato de testosterona,androgenos e inhibidores androgenicos,cipionato de testosterona,testosterone cypionate,cipionato de testosterona</t>
  </si>
  <si>
    <t>Enantato de testosterona</t>
  </si>
  <si>
    <t>Tratamiento de trastornos debidos a insuficiencia androgénica. Hipogonadismo masculino. Climaterio masculino, impotencia por deficiencia testicular. Osteoporosis. En la mujer post-menopáusica, como coadyuvante en el tratamiento de fibroma uterino y carcinoma mamario. Anemias por insuficiencia de la médula ósea, mielofibrosis o insuficiencia renal.</t>
  </si>
  <si>
    <t>Medicamentos y Productos Farmacéuticos,Hormonas y antagonistas hormonales,Andrógenos e inhibidores androgénicos,Enantato de testosterona,androgenos e inhibidores androgenicos,enantato de testosterona,testosterone enanthate,enantato de testosterona,2165850000,testosterona enantato am 250 mg</t>
  </si>
  <si>
    <t>Propionato de testosterona</t>
  </si>
  <si>
    <t>Es un compuesto de testosterona comúnmente manufacturado, basado en aceites e inyectable. El éster añadido del propionate desacelerará la tasa en la cual el esteroide es soltado del sitio de la inyección, pero sólo para unos pocos días. El propionate de testosterona es por consiguiente comparativamente mucho actuación del ayunador que otros ésteres de testosterona como cypionate o enanthate, y toma un diario de dosificación mucho más frecuente.</t>
  </si>
  <si>
    <t>Medicamentos y Productos Farmacéuticos,Hormonas y antagonistas hormonales,Andrógenos e inhibidores androgénicos,Propionato de testosterona,androgenos e inhibidores androgenicos,propionato de testosterona,testosterone propionate,propionato de testosterona</t>
  </si>
  <si>
    <t>Acetato de trembolona</t>
  </si>
  <si>
    <t>Es un esteroide derivado de la 19
Nortestosterona, que a su vez es
una droga emparentada con el 
Deca Durabolin. 
Actúa muy semejante al Deca y 
hasta puede confundirse con este 
en un control doping.
La Trembolona fué creada para uso veterinario pero gracias a sus cualidades como anabolizante de gran potencia con un alto efecto androgénico, el 
acetato de trembolona fue adoptada como sustancia para promover el crecimiento de masa muscular en seres humanos, en especial por los culturistas profesionales y en la actualidad parece que es muy utilizada inclusive por millones de aficionados a las pesas.</t>
  </si>
  <si>
    <t>Medicamentos y Productos Farmacéuticos,Hormonas y antagonistas hormonales,Andrógenos e inhibidores androgénicos,Acetato de trenbolona,androgenos e inhibidores androgenicos,acetato de trenbolona,trenbolone acetate,acetato de trenbolona</t>
  </si>
  <si>
    <t>Metandriol</t>
  </si>
  <si>
    <t>Esteroide sintético con propiedades anabólicas y androgénicas.</t>
  </si>
  <si>
    <t>Medicamentos y Productos Farmacéuticos,Hormonas y antagonistas hormonales,Andrógenos e inhibidores androgénicos,Metandriol,androgenos e inhibidores androgenicos,metandriol,methandriol,metandriol</t>
  </si>
  <si>
    <t>Fluoximesterona</t>
  </si>
  <si>
    <t>La fluoximesterona, una hormona androgénica, es similar a la hormona masculina testosterona. Se prescribe a los hombres cuando no está presente o tiene niveles bajos, o para tratar el inicio retardado de la pubertad en los hombres. También se usa en las mujeres con ciertas clases de cáncer de seno.</t>
  </si>
  <si>
    <t>Medicamentos y Productos Farmacéuticos,Hormonas y antagonistas hormonales,Andrógenos e inhibidores androgénicos,Fluoximesterona,androgenos e inhibidores androgenicos,fluoximesterona,fluoxymesterone,fluoximesterona</t>
  </si>
  <si>
    <t>Metiltestosterona</t>
  </si>
  <si>
    <t>Andrógeno. Antineoplásico.  La metiltestosterona estimula la actividad de la polimerasa del ácido ribonucleico y la síntesis específica de RNA, lo que produce un aumento de la síntesis de proteínas. En la mayoría de los tejidos blanco, la metiltestosterona se convierte en 5-alfa-testosterona que inhibe la liberación de la hormona liberadora de gonadotrofinas, hormona luteinizante (LH) y la hormona folículoestimulante (FSH) mediante un mecanismo de retroalimentación negativa que se ejerce sobre la hipófisis y el hipotálamo.</t>
  </si>
  <si>
    <t>Medicamentos y Productos Farmacéuticos,Hormonas y antagonistas hormonales,Andrógenos e inhibidores androgénicos,Metiltestosterona,androgenos e inhibidores androgenicos,metiltestosterona,methyltestosterone,metiltestosterona</t>
  </si>
  <si>
    <t>Decanoato de nandrolona</t>
  </si>
  <si>
    <t>Es un derivado de la testosterona, uno de los mas usados por sus efectos positivos en cuanto al aumento de fuerza y volumen muscular y por sus escasos efectos secundarios no deseados ya que no produce problemas hepáticos. Tiene un efecto anabólico aumentado y un efecto androgénico disminuido. Es un muy buen estimulante del desarrollo muscular.</t>
  </si>
  <si>
    <t>Medicamentos y Productos Farmacéuticos,Hormonas y antagonistas hormonales,Andrógenos e inhibidores androgénicos,Decanoato de nandrolona,androgenos e inhibidores androgenicos,decanoato de nandrolona,nandrolone decanoate,decanoato de nandrolona,2163959000,nandrolona decanoato am 25 mg/1 ml,2163958000,nandrolona decanoato am 25 mg/1 ml,2163965000,nandrolona decanoato am 50 mg/1 ml,2163960000,nandrolona decanoato am 50 mg/1 ml</t>
  </si>
  <si>
    <t>Fenilpropionato de nandrolona</t>
  </si>
  <si>
    <t>Es un anabolizante de uso veterinario que tiene un uso similar al de la Deca nandrolona, promueve el proceso de construcción muscular o anabolismo, estimula la eritropoyesis y reduce el catabolismo, esto se traduce en un aumento de peso, un aumento de masa muscular de forma rápida y mejora de los ligamentos.</t>
  </si>
  <si>
    <t>Medicamentos y Productos Farmacéuticos,Hormonas y antagonistas hormonales,Andrógenos e inhibidores androgénicos,Fenpropionato de nandrolona,androgenos e inhibidores androgenicos,fenpropionato de nandrolona,nandrolone phenpropionate,fenpropionato de nandrolona</t>
  </si>
  <si>
    <t>Prasterona</t>
  </si>
  <si>
    <t>La dehidroepiandrosterona es una prohormona endógena secretada por las glándulas suprarenales. Es un precursor de los andrógenos y estrógenos. DHEA es también un potente ligando del receptor sigma-1.</t>
  </si>
  <si>
    <t>Medicamentos y Productos Farmacéuticos,Hormonas y antagonistas hormonales,Andrógenos e inhibidores androgénicos,Prasterona,androgenos e inhibidores androgenicos,prasterona,prasterone,prasterona</t>
  </si>
  <si>
    <t>Stanozolol</t>
  </si>
  <si>
    <t>El estanozolol es un fármaco que pertenece al grupo de los andrógenos atenuados. Se trata de un anabolizante que estimula la síntesis proteica y cuyo efecto se manifiesta en un aumento del apetito y del índice de masa corporal. Al mejorar la utilización de las proteínas, produce una notable mejora de las condiciones generales del organismo.</t>
  </si>
  <si>
    <t>Medicamentos y Productos Farmacéuticos,Hormonas y antagonistas hormonales,Andrógenos e inhibidores androgénicos,Estanozolol,androgenos e inhibidores androgenicos,estanozolol,stanozolol,estanozolol</t>
  </si>
  <si>
    <t>Dutasteride</t>
  </si>
  <si>
    <t>El dutasteride se usa solo o en combinación con otro medicamento (tamsulosina [Flomax]) para tratar la hiperplasia prostática benigna (HPB; agrandamiento de la próstata). El dutasteride se usa para tratar síntomas de HPB y es posible que reduzca las probabilidades de presentar retención urinaria aguda (incapacidad repentina de orinar). El dutasteride también puede disminuir las probabilidades de que sea necesaria una cirugía de próstata. El dutasteride pertenece a una clase de medicamentos llamados inhibidores de la reductasa 5-alfa. Actúa bloqueando la producción de una sustancia natural que agranda la próstata.</t>
  </si>
  <si>
    <t>Medicamentos y Productos Farmacéuticos,Hormonas y antagonistas hormonales,Andrógenos e inhibidores androgénicos,Dutasterida,androgenos e inhibidores androgenicos,dutasterida,dutasteride,dutasterida,avodart 0,5 mg. x 30 comp.</t>
  </si>
  <si>
    <t>Acetato de desmopresina</t>
  </si>
  <si>
    <t>Está indicada en el tratamiento de la diabetes insípida central, debida a insuficiencia de hormona antidiurética y en la ­polidipsia temporal consecutiva a traumatismo craneoencefálico o cirugía de hipó­fisis. También es útil desde el punto de vista diagnóstico, ya que permite determinar la capacidad de los riñones para concentrar la orina en exáme­nes de funcionamiento renal. La actividad antidiurética de DESMOPRESINA está indicada en el tratamiento de niños con enuresis primaria nocturna.</t>
  </si>
  <si>
    <t>Medicamentos y Productos Farmacéuticos,Hormonas y antagonistas hormonales,Hormonas de la pituitaria posterior,Acetato de desmopresina,hormonas de la pituitaria posterior,acetato de desmopresina,desmopressin acetate,acetato de desmopresina,2142114000,desmopresina cm 0,1 mg,2142116000,desmopresina cm 0,2 mg,2171530000,desmopresina acetato sol. intranasal 100 mcg/1 ml fc 5 ml,2628701000,desmopresina acetato 100 mcg/ml sol intranasal fc 5 ml</t>
  </si>
  <si>
    <t>Vasopresina</t>
  </si>
  <si>
    <t>La hormona antidiurética (ADH), también conocida como arginina vasopresina (AVP), o argipresina, es una hormona neurohipofisaria presente en la mayoría de mamíferos, incluyendo a los humanos. La vasopresina es un hormona peptídica que controla la reabsorción de moléculas de agua mediante la concentración de orina y la reducción de su volumen, en los túbulos renales, afectando así la permeabilidad tubular.</t>
  </si>
  <si>
    <t>Medicamentos y Productos Farmacéuticos,Hormonas y antagonistas hormonales,Hormonas de la pituitaria posterior,Vasopresina,hormonas de la pituitaria posterior,vasopresina,vasopressin,vasopresina</t>
  </si>
  <si>
    <t>Dinoprostona</t>
  </si>
  <si>
    <t>La dinoprostona es un medicamento que estimula las contracciones uterinas a través de la acción sobre receptores para las prostaglandinas localozados en ése órgano. Es útil en la inducción del trabajo de parto y en el incremento del mismo.</t>
  </si>
  <si>
    <t>Medicamentos y Productos Farmacéuticos,Hormonas y antagonistas hormonales,Medicamentos para la inducción del parto,Dinoprostona,medicamentos para la induccion del parto,dinoprostona,dinoprostone,dinoprostona</t>
  </si>
  <si>
    <t>Maleato de metilergonovina</t>
  </si>
  <si>
    <t>La metilergonovina pertenece a una clase de medicamentos llamados alcaloides de cornezuelo de centeno y se usa para prevenir o tratar la hemorragia del útero que podría suceder después del parto o de un aborto.</t>
  </si>
  <si>
    <t>Medicamentos y Productos Farmacéuticos,Hormonas y antagonistas hormonales,Medicamentos para la inducción del parto,Maleato de metilergonovina,medicamentos para la induccion del parto,maleato de metilergonovina,methylergonovine maleate,maleato de metilergonovina,2142512000,ergometrina cm 2 mg,2161900000,ergometrina maleato am 0.2 mg/1 ml,2161901000,ergometrina maleato am 0.2 mg/1 ml</t>
  </si>
  <si>
    <t>Oxitocina</t>
  </si>
  <si>
    <t>La oxitocina (del griego ὀξύς oxys "rápido" y τόκος tokos "nacimiento") es una hormona relacionada con los patrones sexuales y con la conducta maternal y paternal que actúa también como neurotransmisor en el cerebro. También llamada La hormona de los mimosos. En las mujeres, la oxitocina se libera en grandes cantidades tras la distensión del cérvix uterino y la vagina durante el parto, así como en respuesta a la estimulación del pezón por la succión del bebé, facilitando por tanto el parto y la lactancia.</t>
  </si>
  <si>
    <t>Medicamentos y Productos Farmacéuticos,Hormonas y antagonistas hormonales,Medicamentos para la inducción del parto,Oxitocina,medicamentos para la induccion del parto,oxitocina,oxytocin,oxitocina,oxitocina,oxitozina,oxitocina sintetica,,2164701000,oxitocina sintetica am 5 ui /1 ml,2164700000,oxitocina sintetica am 5 ui /1 ml</t>
  </si>
  <si>
    <t>Maleato de ergonovina</t>
  </si>
  <si>
    <t>La ERGONOVINA pertenece a un grupo de medicamentos conocidos como alcaloides ergotínicos. Se utiliza en mujeres para tratar o prevenir el sangrado excesivo despues de un parto.</t>
  </si>
  <si>
    <t>Medicamentos y Productos Farmacéuticos,Hormonas y antagonistas hormonales,Medicamentos para la inducción del parto,Maleato de ergonovina,medicamentos para la induccion del parto,maleato de ergonovina,ergonovine maleate,maleato de ergonovina</t>
  </si>
  <si>
    <t>Somatrem</t>
  </si>
  <si>
    <t>Somatrem es un análogo de la hormona de crecimiento.</t>
  </si>
  <si>
    <t>Medicamentos y Productos Farmacéuticos,Hormonas y antagonistas hormonales,Hormonas del crecimiento y sus inhibidores,Somatrem,hormonas del crecimiento y sus inhibidores,somatrem,somatrem,somatrem</t>
  </si>
  <si>
    <t>Somatropina</t>
  </si>
  <si>
    <t>La hormona del crecimiento (GH, del inglés: growth hormone) también llamada Hormona somatotrófica, es una hormona peptídica. La GH estimula el crecimiento, reproducción celular, y la regeneración en humanos y otros animales. La hormona de crecimiento es un polipéptido de 191 aminoácidos de una sola cadena sintetizada, almacenada, y secretada por las células somatótropas dentro de las alas laterales de la adenohipófisis. El término somatotropina se refiere a la hormona del crecimiento 1 producida naturalmente por los animales, mientras que el término somatropina se refiere a la hormona del crecimiento producida por la tecnología ADN recombinante, y en humanos es abreviada "HGH".</t>
  </si>
  <si>
    <t>Medicamentos y Productos Farmacéuticos,Hormonas y antagonistas hormonales,Hormonas del crecimiento y sus inhibidores,Somatropina,hormonas del crecimiento y sus inhibidores,somatropina,somatropin,somatropina,norditropin 4 ui</t>
  </si>
  <si>
    <t>Somatostatina</t>
  </si>
  <si>
    <t>La somatostatina es una hormona (fórmula global: C76H104N18O19S2) proteica de 14 aminoácidos producida por las células delta del páncreas, en lugares denominados islotes de Langerhans. Interviene indirectamente en la regulación de la glucemia, e inhibe la secreción de insulina y glucagón. La secreción de la somatostatina está regulada por los altos niveles de glucosa,aminoácidos, de glucagón, de ácidos grasos libres y de diversas hormonas gastrointestinales. Su déficit o su exceso provocan indirectamente trastornos en el metabolismo de los carbohidratos.</t>
  </si>
  <si>
    <t>Medicamentos y Productos Farmacéuticos,Hormonas y antagonistas hormonales,Hormonas del crecimiento y sus inhibidores,Somatostatina,hormonas del crecimiento y sus inhibidores,somatostatina,somatostatin,somatostatina</t>
  </si>
  <si>
    <t>Acetato de octreotida</t>
  </si>
  <si>
    <t>octreotide acetate es un fármaco hormonal utilizado para tratar algunos tipos de cáncer. Está clasificado como un análogo de la somatostatina.</t>
  </si>
  <si>
    <t>Medicamentos y Productos Farmacéuticos,Hormonas y antagonistas hormonales,Hormonas del crecimiento y sus inhibidores,Acetato de octreotido,hormonas del crecimiento y sus inhibidores,acetato de octreotido,octreotide acetate,acetato de octreotido,2164011000,octreotida am 0,1 mg/ml,2164010000,octreotida am 0,1 mg/ml</t>
  </si>
  <si>
    <t>Cloruro de calcio</t>
  </si>
  <si>
    <t>El cloruro cálcico o cloruro de calcio es un compuesto químico, inorgánico, mineral utilizado como medicamento en enfermedades o afecciones ligadas al exceso o deficiencia de calcio en el organismo. También es usado en la industria de la alimentación.</t>
  </si>
  <si>
    <t>Medicamentos y Productos Farmacéuticos,Hormonas y antagonistas hormonales,Sales de calcio y reguladores del calcio,Cloruro de calcio,sales de calcio y reguladores del calcio,cloruro de calcio,calcium chloride,cloruro de calcio,calcio cloruro,calcio cloruro farmacopea,cloruro calcio,</t>
  </si>
  <si>
    <t>Gluconato de calcio</t>
  </si>
  <si>
    <t>El gluconato de calcio es una sal de calcio y ácido glucónico indicado como suplemento mineral.</t>
  </si>
  <si>
    <t>Medicamentos y Productos Farmacéuticos,Hormonas y antagonistas hormonales,Sales de calcio y reguladores del calcio,Gluconato de calcio,sales de calcio y reguladores del calcio,gluconato de calcio,calcium gluconate,gluconato de calcio,calcio gluconato,calcio gluconato ampolla,calcio gluconato granulado,,2140232000,calcio carbonato cm masticable 1.250 mg fc 30 cm,2140233000,calcio carbonato cm masticable 1.250 mg,2140234000,calcio carbonato cm masticable 1.250 mg cj 20 cm,2140235000,calcio carbonato cm masticable 1.250 mg cj 30 cm,2140250000,calcio carbonato c/vitamina d cm o cp,2140251000,calcio carbonato c/vitamina d cm o cp,2140252000,calcio carbonato c/vitamina d cm o cp,2160740000,calcio gluconato 10% am 10 ml,2160741000,calcio gluconato 10% am 10 ml,2171205000,calcio gluconato granulado 10% fc 100 g,2171206000,calcio gluconato granulado 10% fc 100 g</t>
  </si>
  <si>
    <t>Lactato de calcio</t>
  </si>
  <si>
    <t>El Lactato de calcio (aparece en la literatura abreviado como CLC) es una sal cálcica del ácido láctico. En la industria alimentaria se emplea como conservante natural y se muestra con el código E 327. Se ha encontrado de forma natural en algunos alimentos como ciertos quesos curados.</t>
  </si>
  <si>
    <t>Medicamentos y Productos Farmacéuticos,Hormonas y antagonistas hormonales,Sales de calcio y reguladores del calcio,Lactato de calcio,sales de calcio y reguladores del calcio,lactato de calcio,calcium lactate,lactato de calcio</t>
  </si>
  <si>
    <t>Fosfato de calcio dibase</t>
  </si>
  <si>
    <t>Recibe la denominación de fosfato de calcio, con la fórmula empírica Ca3(PO4)2, una familia de minerales que contienen iones de calcio (Ca2+) junto con ortofosfatos (PO43-), metafosfatos o pirofosfatos (P2O74-) y en forma ocasional iones de hidrógeno o hidróxido.</t>
  </si>
  <si>
    <t>Medicamentos y Productos Farmacéuticos,Hormonas y antagonistas hormonales,Sales de calcio y reguladores del calcio,Fosfato de calcio dibase,sales de calcio y reguladores del calcio,fosfato de calcio dibase,dibase calcium phosphate,fosfato de calcio dibase</t>
  </si>
  <si>
    <t>Alendronato sódico</t>
  </si>
  <si>
    <t>Acido alendrónico (INN) o alendronato sódico (USAN, comercializado comoFosamax por Merck) es un bisfosfonato usado en la osteoporosis y diversos trastornos oseos. Esta disponible solo o en asociación con vitamina D (2800 U y 5600 U, como Fosamax+D). la patente de Merck para alendronato expiró en 2008 y la compañia Merck perdió una serie de apelaciones para impedir la entrada de la versión genérica que autorizó la U.S. Food and Drug Administration (FDA).</t>
  </si>
  <si>
    <t>Medicamentos y Productos Farmacéuticos,Hormonas y antagonistas hormonales,Sales de calcio y reguladores del calcio,Alendronato sódico,sales de calcio y reguladores del calcio,alendronato sodico,alendronate sodium,alendronato sodico,alendronato,,2140290000,alendronato sodico cm 10 mg,osteofem</t>
  </si>
  <si>
    <t>Calcitonina</t>
  </si>
  <si>
    <t>La calcitonina es una hormona peptídica lineal compuesta por 32 aminoácidos que interviene en la regulación del metabolismo del calcio y del fósforo.  Fue descubierta en la tiroides del cerdo en el año 1963. Esta hormona se produce en las células parafoliculares (también llamadas células C) de la glándula tiroides y su función consiste en la reducción de los niveles de calcio sanguíneo (Ca2+), oponiéndose a la acción de la hormona paratiroidea (parathormona).</t>
  </si>
  <si>
    <t>Medicamentos y Productos Farmacéuticos,Hormonas y antagonistas hormonales,Sales de calcio y reguladores del calcio,Calcitonina,sales de calcio y reguladores del calcio,calcitonina,calcitonin,calcitonina</t>
  </si>
  <si>
    <t>Fosfato  sódico de celulosa</t>
  </si>
  <si>
    <t>El fosfato de sodio se utiliza para vaciar el colon (intestino grueso) antes de una colonoscopia (examen de la parte interna del colon para detectar la presencia de cáncer de colon y otras anormalidades) para que el médico pueda observar las paredes del colon con claridad. El fosfato de sodio pertenece a una clase de medicamentos llamados laxantes salinos. Actúa provocando diarrea, de modo tal que las heces pueda eliminarse del colon.</t>
  </si>
  <si>
    <t>Medicamentos y Productos Farmacéuticos,Hormonas y antagonistas hormonales,Sales de calcio y reguladores del calcio,Fosfato de sodio celulósico,sales de calcio y reguladores del calcio,fosfato de sodio celulosico,cellulose sodium phosphate,fosfato de sodio celulosico</t>
  </si>
  <si>
    <t>Nitrato de galio</t>
  </si>
  <si>
    <t xml:space="preserve">Este medicamento se usa para tratar niveles altos de calcio en la sangre de personas que se están tratando contra el cáncer. Este medicamento se administra cuando los síntomas no han respondido a otro tratamiento.
</t>
  </si>
  <si>
    <t>Medicamentos y Productos Farmacéuticos,Hormonas y antagonistas hormonales,Sales de calcio y reguladores del calcio,Nitrato de galio,sales de calcio y reguladores del calcio,nitrato de galio,gallium nitrate,nitrato de galio</t>
  </si>
  <si>
    <t>Etidronato disódico</t>
  </si>
  <si>
    <t>El ETIDRONATO reduce la pérdida de calcio en los huesos. Este medicamento se utiliza para ayudar aumentar la producción de hueso sano y prevenir la pérdida de hueso en personas con la enfermedad de Paget. También se utiliza en aquéllos que padecen osificación heterotópica o alto nivel de calcio en la sangre.</t>
  </si>
  <si>
    <t>Medicamentos y Productos Farmacéuticos,Hormonas y antagonistas hormonales,Sales de calcio y reguladores del calcio,Etidronato disódico,sales de calcio y reguladores del calcio,etidronato disodico,etidronate disodium,etidronato disodico</t>
  </si>
  <si>
    <t>Nandrolona</t>
  </si>
  <si>
    <t>La nandrolona es un anabolizante androgénico esteroideo que se encuentra en pequeñas cantidades de forma natural en el cuerpo humano. Sus efectos positivos incluyen crecimiento muscular, estimulación del apetito y aumento de la producción de glóbulos rojos y de la densidad ósea. Estudios clínicos han demostrado su eficacia en el tratamiento de anemia, osteoporosis y algunas formas de neoplasia.</t>
  </si>
  <si>
    <t>Medicamentos y Productos Farmacéuticos,Hormonas y antagonistas hormonales,Sales de calcio y reguladores del calcio,Nandrolona,sales de calcio y reguladores del calcio,nandrolona,nandrolone,nandrolona</t>
  </si>
  <si>
    <t>Fosfato calcio tribásico</t>
  </si>
  <si>
    <t>El fosfato tricálcico es una mezcla de calcio y fósforo, es un constituyente normal del cuerpo, su aspecto es de polvo blanco, inodoro, tiene la dificultad de disolverse en el agua, pero es soluble en ácidos, es estable en el aire.
Tiene la fórmula: Ca3 (PO4)2</t>
  </si>
  <si>
    <t>Medicamentos y Productos Farmacéuticos,Hormonas y antagonistas hormonales,Sales de calcio y reguladores del calcio,Fosfatos tribásicos cálcicos,sales de calcio y reguladores del calcio,fosfatos tribasicos calcicos,tribasic calcium phosphates,fosfatos tribasicos calcicos</t>
  </si>
  <si>
    <t>Calcio fosfato de glicerol</t>
  </si>
  <si>
    <t>El glicerofosfato del calcio es un mineral integrado por cantidades iguales de calcio y fosforado. Su precursor, fosfato de calcio, representa un grupo de sales del calcio y los minerales que sean importantes para los huesos y los dientes sanos. </t>
  </si>
  <si>
    <t>Medicamentos y Productos Farmacéuticos,Hormonas y antagonistas hormonales,Sales de calcio y reguladores del calcio,Glicerofosfato cálcico,sales de calcio y reguladores del calcio,glicerofosfato calcico,calcium glycero phosphate,glicerofosfato calcico</t>
  </si>
  <si>
    <t>Ácido zoledrónico</t>
  </si>
  <si>
    <t>El ácido zoledrónico (Reclast) se usa para prevenir o tratar la osteoporosis (afección en la que los huesos se vuelven delgados y débiles, y se fracturan con facilidad) en mujeres posmenopáusicas (''cambio de vida,'' fin de los periodos menstruales regulares). El ácido zoledrónico (Reclast) también se utiliza para tratar la osteoporosis en hombres, y para prevenir o tratar la osteoporosis en hombres y mujeres que toman glucocorticoides (un tipo de medicamento corticosteroide que puede provocar osteoporosis). El ácido zoledrónico pertenece a una clase de medicamentos llamados bisfosfonatos. Actúa enlenteciendo la degradación del hueso, aumentando la densidad (grosor) de los huesos y disminuyendo la cantidad de calcio que los huesos liberan en la sangre.</t>
  </si>
  <si>
    <t>Medicamentos y Productos Farmacéuticos,Hormonas y antagonistas hormonales,Sales de calcio y reguladores del calcio,Ácido zoledrónico,sales de calcio y reguladores del calcio,acido zoledronico,zoledronic acid,acido zoledronico</t>
  </si>
  <si>
    <t>Pamidronato disódico</t>
  </si>
  <si>
    <t>El PAMIDRONATO reduce la pérdida de calcio de los huesos. Se utiliza para tratar los niveles elevados de calcio en la sangre causados por el cáncer o la enfermedad de Paget. Se utiliza también para tratar el dolor de hueso y prevenir las fracturas causados por ciertos cánceres que se han diseminado a los huesos.</t>
  </si>
  <si>
    <t>Medicamentos y Productos Farmacéuticos,Hormonas y antagonistas hormonales,Sales de calcio y reguladores del calcio,Pamidronato disódico,sales de calcio y reguladores del calcio,pamidronato disodico,pamidronate disodium,pamidronato disodico</t>
  </si>
  <si>
    <t>Risedronato de sodio</t>
  </si>
  <si>
    <t>El RISEDRONATO reduce la pérdida de calcio en los huesos. Este medicamento se utiliza para ayudar a la producción de hueso sano y prevenir la pérdida de hueso en personas con osteoporosis.</t>
  </si>
  <si>
    <t>Medicamentos y Productos Farmacéuticos,Hormonas y antagonistas hormonales,Sales de calcio y reguladores del calcio,Risedronato sódico,sales de calcio y reguladores del calcio,risedronato sodico,risedronate sodium,risedronato sodico</t>
  </si>
  <si>
    <t>Acetato de calcio</t>
  </si>
  <si>
    <t>El compuesto químico acetato de calcio es la sal de calcio del ácido acético. Tiene la fórmula Ca(CH3COO)2. Una fórmula alternativa es Ca(C2H3O2)2. Su nombre estándar es etanoato de calcio.</t>
  </si>
  <si>
    <t>Medicamentos y Productos Farmacéuticos,Hormonas y antagonistas hormonales,Sales de calcio y reguladores del calcio,Acetato cálcico,sales de calcio y reguladores del calcio,acetato calcico,calcium acetate,acetato calcico</t>
  </si>
  <si>
    <t>Glucoheptonato de calcio  o gluceptato de calcio</t>
  </si>
  <si>
    <t>Un elemento metálico plateado, moderadamente dura que constituye aproximadamente el 3 por ciento de la corteza terrestre y es un componente básico de la mayoría de animales y plantas</t>
  </si>
  <si>
    <t>Medicamentos y Productos Farmacéuticos,Hormonas y antagonistas hormonales,Sales de calcio y reguladores del calcio,Glucoheptonato cálcico o gluceptato cálcico,sales de calcio y reguladores del calcio,glucoheptonato calcico o gluceptato calcico,calcium glucoheptonate or calcium gluceptate,glucoheptonato calcico o gluceptato calcico</t>
  </si>
  <si>
    <t>Dihidrotaquisterol</t>
  </si>
  <si>
    <t>El DIHIDROTAQUISTEROL (DHT Intensol™) es una forma de vitamina D producida por el hombre. La vitamina D es necesaria para mantener la cantidad adecuada de calcio en el cuerpo y de esta manera tener huesos y dientes fuertes. El dihidrotaquisterol ayuda a que su cuerpo tenga niveles adecuados de calcio y fósforo y ayuda a mantener los huesos sanos. Aún no hay solución oral genérica de dihidrotaquisterol disponible.</t>
  </si>
  <si>
    <t>Medicamentos y Productos Farmacéuticos,Hormonas y antagonistas hormonales,Sales de calcio y reguladores del calcio,Dihidrotaquisterol,sales de calcio y reguladores del calcio,dihidrotaquisterol,dihydrotachysterol,dihidrotaquisterol,calcijex, zemplar</t>
  </si>
  <si>
    <t>Clorotiazida</t>
  </si>
  <si>
    <t>Diurético y antihipertensivo.  Tratamiento de la hipertensión y el edema.</t>
  </si>
  <si>
    <t>Medicamentos y Productos Farmacéuticos,Agentes que afectan el agua y los electrolitos,Diuréticos,Clorotiacida,diureticos,clorotiacida,chlorothiazide,clorotiacida</t>
  </si>
  <si>
    <t>Clortalidona</t>
  </si>
  <si>
    <t>Diurético que pertenece al grupo de las benzotiadiacidas, no ahorradores de potasio.</t>
  </si>
  <si>
    <t>Medicamentos y Productos Farmacéuticos,Agentes que afectan el agua y los electrolitos,Diuréticos,Clortalidona,diureticos,clortalidona,chlorthalidone,clortalidona</t>
  </si>
  <si>
    <t>Metolazona</t>
  </si>
  <si>
    <t>La metolazona es un diurético inhibidor ampliamente usado en la farmacología. Experimentalmente puede ser utilizado, al igual que la tiazida, como inhibidor de cotransportadores de iones potasio, sodio y cloruro en el túbulo contorneado proximal y distal, al igual que en el Asa de Henle. Al inhibir estos cotransportadores no ingresan iones ni sus equivalentes osmóticos de agua a las células del túbulo, en general acumulándose en el lumen disminuyendo la presión arterial (hipotensión arterial). Para más información es recomendable ahondar en la bioquímica neta de los procesos fisiológicos que gobiernan la regulación de los procesos de reabsorción a nivel tanto celular como molecular.</t>
  </si>
  <si>
    <t>Medicamentos y Productos Farmacéuticos,Agentes que afectan el agua y los electrolitos,Diuréticos,Metolazona,diureticos,metolazona,metolazone,metolazona,2145146000,metolazona cm 2,5 mg</t>
  </si>
  <si>
    <t>Bumetanida</t>
  </si>
  <si>
    <t>En farmacología, la bumetanida es un diurético de asa de la categoría sulfamil, usado en el tratamiento de la insuficiencia cardíaca. Con frecuencia se usa en pacientes en los que altas dosis de furosemida no sean eficaces.</t>
  </si>
  <si>
    <t>Medicamentos y Productos Farmacéuticos,Agentes que afectan el agua y los electrolitos,Diuréticos,Bumetanida,diureticos,bumetanida,bumetanide,bumetanida</t>
  </si>
  <si>
    <t>Etacrinato de sodio</t>
  </si>
  <si>
    <t>Diurético de asa, muy efectivo cuando fracasan otros diuréticos. No se emplea demasiado debido a sus propiedades ototóxicas.</t>
  </si>
  <si>
    <t>Medicamentos y Productos Farmacéuticos,Agentes que afectan el agua y los electrolitos,Diuréticos,Etacrinato sódico,diureticos,etacrinato sodico,ethacrynate sodium,etacrinato sodico</t>
  </si>
  <si>
    <t>Clorhidrato de amilorida</t>
  </si>
  <si>
    <t>Es un diurético ahorrador de potasio , aprobada por primera vez para su uso en 1967 (entonces conocido como MK 870), que se utiliza en el tratamiento de la hipertensión y la insuficiencia cardíaca congestiva . Amilorida también fue probado como tratamiento de la fibrosis quística , pero se reveló ineficaz in vivo debido a su corto tiempo de acción, por lo tanto, los inhibidores de ENaC de acción más prolongada puede resultar más eficaz, por ejemplo, benzamilo</t>
  </si>
  <si>
    <t>Medicamentos y Productos Farmacéuticos,Agentes que afectan el agua y los electrolitos,Diuréticos,Hidrocloruro de amilorida,diureticos,hidrocloruro de amilorida,amiloride hydrochloride,hidrocloruro de amilorida</t>
  </si>
  <si>
    <t>Espironolactona</t>
  </si>
  <si>
    <t>La espironolactona es un medicamento usado como diurético por sus propiedades antagonistas de la aldosterona. La espironolactona es un fármacosintético derivado de la 17-lactona, el cual es un antagonista competitivo renal de la aldosterona y un diurético ahorrador de potasio, indicado en medicina para el tratamiento de la insuficiencia cardíaca, ascitis en pacientes con enfermedadhepática, hipertensión arterial de baja renina, hipopotasemia, hiperaldosteronismoprimario bilateral y el síndrome de Conn. </t>
  </si>
  <si>
    <t>Medicamentos y Productos Farmacéuticos,Agentes que afectan el agua y los electrolitos,Diuréticos,Espironolactona,diureticos,espironolactona,spironolactone,espironolactona,espirinolactona,espironolactona,espironolactona comprimidos,,2147963000,espironolactona cm 25 mg,2147962000,espironolactona cm 25 mg,2147961000,espironolactona cm 25 mg,2147960000,espironolactona cm 25 mg</t>
  </si>
  <si>
    <t>Triamtereno</t>
  </si>
  <si>
    <t>En farmacología, el triamtereno es el nombre de un diurético ahorrador de potasio que se emplea en combinación con diuréticos tiazidas como medicamento usado en el tratamiento de la retención de líquidos y de la hipertensión arterial. El triamtereno es un fármaco peligroso para pacientes con insuficiencia renal debido a la posibilidad de unahiperpotasemia. Aquellos que tomen triamtereno no deben usar sustitutos para la sal de mesa.</t>
  </si>
  <si>
    <t>Medicamentos y Productos Farmacéuticos,Agentes que afectan el agua y los electrolitos,Diuréticos,Triamtereno,diureticos,triamtereno,triamterene,triamtereno,hidroronol t</t>
  </si>
  <si>
    <t>Manitol</t>
  </si>
  <si>
    <t>El manitol es un edulcorante obtenido de la hidrogenación del azúcar manosa. Pertenece al grupo de edulcorantes denominado polioles o polialcoholes.</t>
  </si>
  <si>
    <t>Medicamentos y Productos Farmacéuticos,Agentes que afectan el agua y los electrolitos,Diuréticos,Manitol,diureticos,manitol,mannitol,manitol,2187933000,s.p. manitol 15% am 500 ml,2187934000,s.p. manitol 15% am 500 ml</t>
  </si>
  <si>
    <t>Furosemida</t>
  </si>
  <si>
    <t>Es un diurético de asa utilizado en el tratamiento de la insuficiencia cardíaca congestiva, hipertensión y edema. Junto con otros muchos diuréticos, la furosemida está incluida dentro de la lista de sustancias prohibidas de la Agencia Mundial Antidopaje, debido a que puede enmascarar la presencia de otras sustancias en el organismo.</t>
  </si>
  <si>
    <t>Medicamentos y Productos Farmacéuticos,Agentes que afectan el agua y los electrolitos,Diuréticos,Furosemida,diureticos,furosemida,furosemide,furosemida,furosemidoa,furocemida,furosemida comprimidos,furosemida ampolla,,2140148000,furosemida/amilorida cm 40/5 mg,furosemida am,2162271000,furosemida am 20 mg/1 ml,2162270000,furosemida am 20 mg/1 ml,2140150000,furosemida cm 40 mg,2140151000,furosemida cm 40 mg,2173060000,furosemida 10 mg/1 ml jarabe fc 60 ml</t>
  </si>
  <si>
    <t>Canrenoato de potasio</t>
  </si>
  <si>
    <t>Es un antagonista de la aldosterona . Al igual que la espironolactona , que es un profármaco , que se metaboliza a canrenona en el cuerpo.</t>
  </si>
  <si>
    <t>Medicamentos y Productos Farmacéuticos,Agentes que afectan el agua y los electrolitos,Diuréticos,Canrenoato potásico,diureticos,canrenoato potasico,canrenoate potassium,canrenoato potasico</t>
  </si>
  <si>
    <t>Lasitone</t>
  </si>
  <si>
    <t>Es un diurético de asa utilizado en el tratamiento de la insuficiencia cardíaca congestiva, hipertensión y edema.</t>
  </si>
  <si>
    <t>Medicamentos y Productos Farmacéuticos,Agentes que afectan el agua y los electrolitos,Diuréticos,Lasitone,diureticos,lasitone,lasitone,lasitone,lasix,furosemida</t>
  </si>
  <si>
    <t>Bendroflumetiazida</t>
  </si>
  <si>
    <t>Bendroflumetiazida es el nombre del principio activo de un medicamento antihipertensivo del grupo de las tiazidas.</t>
  </si>
  <si>
    <t>Medicamentos y Productos Farmacéuticos,Agentes que afectan el agua y los electrolitos,Diuréticos,Bendroflumetiazida,diureticos,bendroflumetiazida,bendroflumethiazide,bendroflumetiazida</t>
  </si>
  <si>
    <t>Ácido etacrínico</t>
  </si>
  <si>
    <t>En farmacología, el ácido etacrínico es un diurético de asa, un medicamento usado en el tratamiento de la hipertensión arterial y el retención de líquidos causados por enfermedades como la insuficiencia cardíaca congestiva, insuficiencia hepáticay renal. A diferencia de otros diuréticos de asa, el ácido etacrínico no pertenece al grupo de las sulfonamidas y, por ello, su uso no está contraindicado en personas con reacciones alérgicas a las sulfas. El ácido etacrínico es un derivado del ácido fenoxiacético, por lo que contiene un grupo cetona y un grupo metileno. Su forma activa dentro del organismo se logra por unión del grupo metileno a un residuo de cisteína.</t>
  </si>
  <si>
    <t>Medicamentos y Productos Farmacéuticos,Agentes que afectan el agua y los electrolitos,Diuréticos,Ácido etacrínico,diureticos,acido etacrinico,ethacrynic acid,acido etacrinico</t>
  </si>
  <si>
    <t>Hidroclorotiazida</t>
  </si>
  <si>
    <t>La hidroclorotiazida, en ocasiones abreviada como HCT, HCTZ, o HZT es un fármaco diurético de primera elección perteneciente al grupo de las tiazidas .Actúa inhibiendo los co-transportadores de Sodio/Cloro en el túbulo contorneado distal del riñon para retener agua, haciendo que aumente la cantidad de orina. Esto reduce el volumen de la sangre, disminuyendo su retorno al corazón y de esa manera el gasto cardiaco. Además, mediante otros mecanismos, se cree que disminuye laresistencia vascular periférica. La hidroclorotiazida se vende como medicamento genérico y con varios nombres comerciales. La dosis adecuada de hidroclorotiazida puede ser diferente para cada paciente.</t>
  </si>
  <si>
    <t>Medicamentos y Productos Farmacéuticos,Agentes que afectan el agua y los electrolitos,Diuréticos,Hidroclorotiazida,diureticos,hidroclorotiazida,hydrochlorothiazide,hidroclorotiazida,hidrocloriotiazida,hidroclorotiazida,hidroclorotiacida,hidrocolorot,hidroclorotiasida,,2140070000,acetazolamida cm 250 mg,hidroronol ,2140071000,acetazolamida cm 250 mg,2140072000,acetazolamida cm 250 mg,2140073000,acetazolamida cm 250 mg,2140074000,acetazolamida cm 250 mg,2143480000,hidroclorotiazida cm 50 mg,2143481000,hidroclorotiazida/triamterena cm 25/50 mg,2143482000,hidroclorotiazida cm 50 mg,2143483000,hidroclorotiazida/triamterena cm 25/50 mg,2143484000,hidroclorotiazida/triamterena cm 25/50 mg</t>
  </si>
  <si>
    <t>Hidroflumetiazida</t>
  </si>
  <si>
    <t>Hidroflumetiazida (nombre comercial Saluron® y Diucardin®) es el nombre del principio activo de un diuréticoantihipertensivo del grupo de las tiazidas.</t>
  </si>
  <si>
    <t>Medicamentos y Productos Farmacéuticos,Agentes que afectan el agua y los electrolitos,Diuréticos,Hidroflumetiazida,diureticos,hidroflumetiazida,hydroflumethiazide,hidroflumetiazida</t>
  </si>
  <si>
    <t>Isosorbide</t>
  </si>
  <si>
    <t>La isosorbida se usa para prevenir o tratar el dolor en el pecho (angina). Actúa al relajar los vasos sanguíneos que van al corazón, de modo que aumenta el suministro de sangre y oxígeno hacia el corazón.</t>
  </si>
  <si>
    <t>Medicamentos y Productos Farmacéuticos,Agentes que afectan el agua y los electrolitos,Diuréticos,Isosorbida,diureticos,isosorbida,isosorbide,isosorbida,isosorbide,isosorbida,isosorbide comprimidos,isosorbide dinitrato,isosorbida comprimidos,isosorbida dinitrato,,2144046000,isosorbide dinitrato cm sublingual 5 mg,2144050000,isosorbide dinitrato cm 10 mg,2144051000,isosorbide dinitrato cm 10 mg,2144052000,isosorbide dinitrato cm 10 mg,2144045000,isosorbide dinitrato cm sublingual 5 mg</t>
  </si>
  <si>
    <t>Meticlotiazida</t>
  </si>
  <si>
    <t>Meticlotiazida es el nombre del principio activo de un diurético antihipertensivo del grupo de las tiazidas, análogo de lahidroclorotiazida.</t>
  </si>
  <si>
    <t>Medicamentos y Productos Farmacéuticos,Agentes que afectan el agua y los electrolitos,Diuréticos,Meticlotiazida,diureticos,meticlotiazida,methyclothiazide,meticlotiazida</t>
  </si>
  <si>
    <t>Pamabrom</t>
  </si>
  <si>
    <t>El Pamabrom es un derivado de la teofilina y pertenece al grupo de las xantinas.  Su acción es mayor cuando existe retención hidrosalina, aunqeu su efecto es claramente inferior al de los fármacos diuréticos corrientes.</t>
  </si>
  <si>
    <t>Medicamentos y Productos Farmacéuticos,Agentes que afectan el agua y los electrolitos,Diuréticos,Pamabrom,diureticos,pamabrom,pamabrom,pamabrom</t>
  </si>
  <si>
    <t>Politiazida</t>
  </si>
  <si>
    <t>Politiazida (nombre comercial Renese®) es el nombre del principio activo de un diurético antihipertensivo del grupo de lastiazidas. También se indica para el edema asociado a la insuficiencia cardíaca congestiva.</t>
  </si>
  <si>
    <t>Medicamentos y Productos Farmacéuticos,Agentes que afectan el agua y los electrolitos,Diuréticos,Politiazida,diureticos,politiazida,polythiazide,politiazida</t>
  </si>
  <si>
    <t>Torasemida</t>
  </si>
  <si>
    <t>En farmacología, la torasemida o torsemida es una piridina del tipo sulfonil-urea que se emplea como medicamento del tipo diurético de asa, usado en el tratamiento de laretención de líquidos asociada a la insuficiencia cardíaca. También se usa para el manejo a dosis bajas de la hipertensión arterial.</t>
  </si>
  <si>
    <t>Medicamentos y Productos Farmacéuticos,Agentes que afectan el agua y los electrolitos,Diuréticos,Torsemida,diureticos,torsemida,torsemide,torsemida</t>
  </si>
  <si>
    <t>Triclormetiazida</t>
  </si>
  <si>
    <t>Triclormetiazida es el nombre del principio activo de un diurético antihipertensivo del grupo de las tiazidas con propiedades muy similares a las del hidroclorotiazida.</t>
  </si>
  <si>
    <t>Medicamentos y Productos Farmacéuticos,Agentes que afectan el agua y los electrolitos,Diuréticos,Triclormetiazida,diureticos,triclormetiazida,trichlormethiazide,triclormetiazida</t>
  </si>
  <si>
    <t>Diurético osmótico urea</t>
  </si>
  <si>
    <t>Los diuréticos osmóticos, tales como el manitol y la urea, describen conjuntamente a un grupo de sustancias farmacológicamente inertes que se reabsorben de forma incompleta o no se reabsorben en los riñones. Aumentan la presión osmótica del plasma y los túbulos renales y, de ese modo, restringen el movimiento de agua del espacio extracelular (por ejemplo, vasos sanguíneos) al espacio intersticial (por ejemplo, sustancia cerebral). Los diuréticos osmóticos son las intervenciones adjuntas relativamente sencillas y baratas que pueden mejorar el resultado de un gran número de niños y adultos con paludismo cerebral. </t>
  </si>
  <si>
    <t>Medicamentos y Productos Farmacéuticos,Agentes que afectan el agua y los electrolitos,Diuréticos,Diurético osmótico de urea,diureticos,diuretico osmotico de urea,urea osmotic diuretic,diuretico osmotico de urea</t>
  </si>
  <si>
    <t>Dextrosa</t>
  </si>
  <si>
    <t>La aldohexosa glucosa posee dos enantiómeros, si bien la D-glucosa es predominante en la naturaleza. En terminología de laindustria alimentaria suele denominarse dextrosa (término procedente de «glucosa dextrorrotatoria» ) a este compuesto.</t>
  </si>
  <si>
    <t>Medicamentos y Productos Farmacéuticos,Agentes que afectan el agua y los electrolitos,Electrolitos,Dextrosa,electrolitos,dextrosa,dextrose,dextrosa,2162272000,glucosa 5 % am 20 ml,2162274000,glucosa 30% am 20 ml,2162275000,glucosa 30% am 20 ml</t>
  </si>
  <si>
    <t>Electrolitos de cloruro de sodio</t>
  </si>
  <si>
    <t>Los electrólitos son minerales presentes en la sangre y otros líquidos corporales que llevan una carga eléctrica.
Los electrólitos afectan la cantidad de agua en el cuerpo, la acidez de la sangre (el pH), la actividad muscular y otros procesos importantes. Usted pierde electrolitos cuando suda y debe reponerlos tomando líquidos</t>
  </si>
  <si>
    <t>Medicamentos y Productos Farmacéuticos,Agentes que afectan el agua y los electrolitos,Electrolitos,Electrolitos de cloruro de sodio,electrolitos,electrolitos de cloruro de sodio,sodium chloride electrolytes,electrolitos de cloruro de sodio,2160105000,agua bidestilada am vidrio 5 ml,suero fisiologico ,2160105107,agua bidestilada am plastica 5 ml,2160106000,2160107000,2160110000,agua bidestilada am vidrio 10 ml,2160110107,agua bidestilada am plastica 10 ml,2160111000,2160112000,2160113000,2160114000,2160115000,agua bidestilada am plastica 5 ml,2165590000,sodio cloruro 0.9% am 5 ml,2165591000,2165592000,sodio cloruro 0.9% am 5 ml envase de plastico,2165595000,sodio cloruro 0,9% am 10 ml,2165602000,sodio cloruro 0.9% am 20 ml,2165603000,sodio cloruro 0.9% am 20 ml vidrio,2165604000,sodio cloruro 0.9% am 20 ml plastico,2165622000,sodio cloruro 10% am 20 ml,2165623000,2165624000,sodio cloruro 10% am 20 ml plastico,2165625000,sodio cloruro 10% am 20 ml vidrio cj 60 am,2165626000,sodio cloruro 10% am 10 ml vidrio,2187459000,s.p. sodio cloruro 0.9% am 100 ml tipo viaflex,2188410000,s.p. sodio cloruro 0.9% am 100 ml,2188410030,2188411000,2188411030,2188412000,2188419000,s.p. sodio cloruro 0.9% am 500 ml,2188420000,s.p. sodio cloruro 0.9% am 250 ml,2188421000,s.p. sodio cloruro 0.9% am 250 ml tipo viaflex,2188422000,s.p. sodio cloruro 0.9% am 100 ml tipo viaflex,2188423000,s.p. sodio cloruro 0,9% am 250 ml,2188425000,s.p. sodio cloruro 0.9% am 500 ml,2188426000,2188426030,2188427000,s.p. sodio cloruro 0.9% am 1.000 ml,2188427030,2188428000,s.p. sodio cloruro 0.9% am 500 ml,2188429000,s.p. sodio cloruro 0.9% am 1.000 ml,2188430030,2188431000,s.p. sodio cloruro 0.9% am 100 ml tipo viaflex,2188432000,s.p. sodio cloruro 0.9% am 1.000 ml,2188432030,2188433000,s.p. sodio cloruro 0.9% am 500 ml viaflex,2188434000,s.p. sodio cloruro 0.9% am 500 ml tipo viaflex,2188435000,s.p. sodio cloruro 0,9% am 1000 ml tipo viaflex,2188436000,s.p. sodio cloruro 0.9% am 250 ml tipo viaflex,2188437000,s.p. sodio cloruro 0.9% am 500 ml tipo viaflex,2188438000,2188440000,s.p. sodio cloruro 30% am 100 ml.</t>
  </si>
  <si>
    <t>Alimentación parenteral total o soluciones apt nutricionales</t>
  </si>
  <si>
    <t>La alimentación o nutrición parenteral total (NPT) le ayuda a los niños a recibir los nutrientes de una leche artificial (fórmula) especial a través de una vena del cuerpo. El médico seleccionará la cantidad adecuada de calorías y de solución de NPT .</t>
  </si>
  <si>
    <t>Medicamentos y Productos Farmacéuticos,Agentes que afectan el agua y los electrolitos,Electrolitos,Soluciones de nutrición o de nutrición parenteral total (NPT),electrolitos,soluciones de nutricion o de nutricion parenteral total (npt),total parenteral alimentation or nutrition tpn solutions,soluciones de nutricion o de nutricion parenteral total (npt),2187611000,s.p.glucosalino isotonica am 1.000 ml,2187529000,s.p. glucosa 10% am 100 ml,2187604000,s.p. glucosalino hipertonico am 500 ml,2187606000,s.p. glucosalino isotonica am 500 ml,2187606030,2187607000,s.p.glucosalino isotonica am 1.000 ml,2187607030,2187608000,s.p. glucosalino isotonica am 500 ml,2187610000,2187612000,s.p. glucosalino isotonico am 500 ml tipo viaflex,2187900000,s.p. poliionico/glucosa/lactato am 500 ml,2188000000,s.p. aceite de soya 100 g trigliceridos mct 100 g fosfolipi,2188001000,2188002000,2187609000,s.p.glucosalino isotonica am 1.000 ml,2187473000,s.p. glucosa 5% am 250 ml,2187514030,s.p. glucosa 5% am 1000 ml viaflex,2187514000,2187513000,s.p. glucosa 5% am 1000 ml,2187511030,2187511000,2187510000,s.p. glucosa 5% am 500 ml,2187509000,s.p. glucosa 5% am 500 ml tipo viaflex,2187508000,2187507000,s.p. glucosa 5% am 500 ml viaflex,2187506030,2187506000,2187501000,s.p. glucosa 10% am 1.000 ml,2187515000,s.p. glucosa 5% am 1000 ml viaflex,2187495000,s.p. glucosa 5% am 500 ml,2187458000,s.p. glucosa 5% am 250 ml tipo viaflex,2187472030,s.p. glucosa 5% am 250 ml,2187472000,2187471000,2187470030,2187470000,2187469000,2187457000,s.p. glucosa 5% am 250 ml tipo viaflex,2187453000,2187452000,2187451030,s.p. glucosa 5% am 100 ml,2187451000,2187550000,s.p. glucosa 10% am 1000 ml tipo viaflex,2187500000,s.p. glucosa 10% am 500 ml,2187524000,s.p. glucosa 10% am 250 ml,2187456000,s.p. glucosa 5% am 250 ml tipo viaflex,2187552000,s.p. glucosa 10% am 1000 ml tipo viaflex,2187540000,s.p. glucosa 30% am 500 ml,2187528000,s.p. glucosa 20% am 500 ml,2187527000,s.p. glucosa 10% am 500 ml tipo viaflex,2187526030,s.p. glucosa 10% am 500 ml viaflex,2187525000,s.p. glucosa 10% am 1000 ml,2187523000,2187522000,2187517000,s.p. glucosa 10% am 500 m,2187521000,s.p. glucosa 10% am 1.000 ml,2187520000,s.p. glucosa 10% am 250 ml,2187519000,s.p. glucosa 10% am 100 ml,2187516000,s.p. glucosa 10% am 500 ml,2187518000,s.p. glucosa 5% am 1000 ml,2187521030,s.p. glucosa 10% am 1.000 ml,2187526000,s.p. glucosa 10% am 500 ml viaflex,2187516030</t>
  </si>
  <si>
    <t>Solución ringer lactato</t>
  </si>
  <si>
    <t>La solución Ringer Lactato está indicada en las deshidrataciones predominantemente extracelulares, cualquiera sea la causa.
También está indicado en hipovolemias causadas por: shock hemorrágicos, acidosis metabólica de intensidad leve (a excepción de la acidosis láctica); diarreas, shock por quemaduras, fase poliúrica de la insuficiencia renal aguda, intoxicaciones infantiles, estados post-operatorios.</t>
  </si>
  <si>
    <t>Medicamentos y Productos Farmacéuticos,Agentes que afectan el agua y los electrolitos,Electrolitos,Solución de Ringer lactado,electrolitos,solucion de ringer lactado,lactated ringers solution,solucion de ringer lactado,2188491030,s.p. solucion ringer lactato am 500 ml,2188492000,s.p. solucion ringer lactato am 500 ml,2188494000,s.p. solucion ringer lactato am 500 ml,2188494030,s.p. solucion ringer lactato am 500 ml,2188500000,s.p. ringer lactato am 3 l,2188495000,s.p. solucion ringer lactato am 500 ml,2187936000,s.p. ringer lactato am 500 ml tipo viaflex,2188491000,s.p. solucion ringer lactato am 500 ml,2188501000,s.p. ringer lactato am 3 l</t>
  </si>
  <si>
    <t>Trometamina</t>
  </si>
  <si>
    <t>Estructuralmente relacionado al tolmetin, indometacina y zomepirac, es un analgésico con mínimas propiedades antiinflamatorias. Su absorción por vía oral es rápida, alcanzando una concentración plasmática máxima a los 30-40 minutos, con biodisponibilidad de 80%. Se puede administrar, además, por vía intramuscular, intravenosa o tópica. Su mecanismo de acción es similar al del resto de los AINES. El 60% de la droga se elimina sin cambios a través de la orina y el resto se conjuga con ácido glucurónico en el hígado. La vida media de eliminación es de 4 a 6 horas y está prolongada en ancianos e insuficientes renales. La influencia de una disfunción hepática en la farmaco cinética de la droga pareciera no ser clínicamente significativa.</t>
  </si>
  <si>
    <t>Medicamentos y Productos Farmacéuticos,Agentes que afectan el agua y los electrolitos,Agentes alcalinizadores,Trometamina,agentes alcalinizadores,trometamina,tromethamine,trometamina</t>
  </si>
  <si>
    <t>Lactato de sodio</t>
  </si>
  <si>
    <t>El lactato de sodio es una sal sódica del ácido láctico producida naturalmente mediante la fermentación de azúcares procedentes del maíz o de la remolacha.2 Posee una molécula con forma: NaC3H5O3. Se produce artificialmente igualmente mediante fermentación de substancias azucaradas. Cuando se emplea en la industria alimentaria se emplea en su denominción el código E 325. Posee diversos empleos, como antioxidante, como estabilizador de otros antoxidantes (sinérgicos de antioxidante) y como prevención de la pérdida de agua de diversos alimentos procesados.</t>
  </si>
  <si>
    <t>Medicamentos y Productos Farmacéuticos,Agentes que afectan el agua y los electrolitos,Agentes alcalinizadores,Lactato sódico,agentes alcalinizadores,lactato sodico,sodium lactate,lactato sodico</t>
  </si>
  <si>
    <t>Acetato de sodio</t>
  </si>
  <si>
    <t>El acetato de sodio, (también llamado, etanoato de sodio) es la sal de sodio del ácido acético. Es un producto químico económico producido en cantidades industriales para una amplia gama de uso.</t>
  </si>
  <si>
    <t>Medicamentos y Productos Farmacéuticos,Agentes que afectan el agua y los electrolitos,Agentes alcalinizadores,Acetato sódico,agentes alcalinizadores,acetato sodico,sodium acetate,acetato sodico</t>
  </si>
  <si>
    <t>Soluciones electrolíticas múltiples</t>
  </si>
  <si>
    <t>Se llaman soluciones electrolíticas a todas aquellas en las que el soluto se encuentra disuelto en el solvente formando iones.
En una solución de NaCl, KClo Na2SO4 no hay ni una sola molécula de cloruro de sodio, cloruro de potasio osulfato de sodio.</t>
  </si>
  <si>
    <t>Medicamentos y Productos Farmacéuticos,Agentes que afectan el agua y los electrolitos,Agentes alcalinizadores,Soluciones multielectrolíticas,agentes alcalinizadores,soluciones multielectroliticas,multiple electrolyte solutions,soluciones multielectroliticas,2165162000,sodio bicarbonato 5% am 20 ml,2165164000,sodio bicarbonato 8.4% am 10 ml,2165165000,sodio bicarbonato 8.4% am 10 ml,2165166000,sodio bicarbonato 2/3 m am 20 ml</t>
  </si>
  <si>
    <t>Combinación de ácido cítrico y citrato de potasio</t>
  </si>
  <si>
    <t>Este medicamento le ayuda a mantener la cantidad adecuada de potasio en su cuerpo.</t>
  </si>
  <si>
    <t>Medicamentos y Productos Farmacéuticos,Agentes que afectan el agua y los electrolitos,Agentes alcalinizadores,Combinación de ácido cítrico y citrato potásico,agentes alcalinizadores,combinacion de acido citrico y citrato potasico,citric acid and potassium citrate combination,combinacion de acido citrico y citrato potasico,2176870000,potasio citrato/acido citrico monohidratado 3,3/1 g so 5 g</t>
  </si>
  <si>
    <t>Combinación de ácido cítrico y citrato de sodio</t>
  </si>
  <si>
    <t xml:space="preserve">Es un medicamento utilizado para hacer que la orina sea más alcalina (menos ácida). Esto ayuda a prevenir la formación de algunos tipos de cálculos renales. El ácido cítrico; citrato de sodio también se puede utilizar para tratar la acidosis metabólica, un problema que se puede presentar en personas con problemas renales. Este medicamento contiene sodio.
</t>
  </si>
  <si>
    <t>Medicamentos y Productos Farmacéuticos,Agentes que afectan el agua y los electrolitos,Agentes alcalinizadores,Combinación de ácido cítrico y citrato sódico,agentes alcalinizadores,combinacion de acido citrico y citrato sodico,citric acid and sodium citrate combination,combinacion de acido citrico y citrato sodico</t>
  </si>
  <si>
    <t>Bicarbonato de potasio</t>
  </si>
  <si>
    <t>Aditivo alimentario (efecto gasificante y regulador de PH).  Es un incoloro e inodoro, ligeramente básica , sustancia salada.</t>
  </si>
  <si>
    <t>Medicamentos y Productos Farmacéuticos,Agentes que afectan el agua y los electrolitos,Sales de potasio,Bicarbonato potásico,sales de potasio,bicarbonato potasico,potassium bicarbonate,bicarbonato potasico,potasio bicarbonato,</t>
  </si>
  <si>
    <t>Cloruro de potasio</t>
  </si>
  <si>
    <t>El compuesto químico cloruro de potasio (KCl) es un haluro metálico compuesto de potasio y cloro. En su estado puro es inodoro. Se presenta como un cristal vítreo de blanco a incoloro, con una estructura cristalina cúbica centrada en las caras que se fractura fácilmente en tres direcciones. El cloruro de potasio es utilizado en medicina, aplicaciones científicas,procesamiento de alimentos y en ejecución legal por medio de inyección letal. Se presenta naturalmente como el mineralsilvita y en combinación con cloruro de sodio como silvinita. Es un compuesto inorgánico.</t>
  </si>
  <si>
    <t>Medicamentos y Productos Farmacéuticos,Agentes que afectan el agua y los electrolitos,Sales de potasio,Cloruro potásico,sales de potasio,cloruro potasico,potassium chloride,cloruro potasico,cloruro potasio,cloruro potasico,potasio cloruro,potasio cloruro recubierto,,2146816000,potasio cloruro accion sostenida gg 600 mg,2146817000,potasio cloruro accion sostenida gg 600 mg,2146818000,potasio cloruro accion sostenida gg 600 mg,2154300000,potasio cloruro farmacopea,2164730000,potasio cloruro 10% am 10 ml,2164731000,potasio cloruro 10% am 10 ml,2154400000,potasio yoduro farmacopea</t>
  </si>
  <si>
    <t>Gluconato de potasio</t>
  </si>
  <si>
    <t>Restaurador de electrólitos.  El potasio es el catión predominante en el interior de la célula, mientras que en el líquido extracelular, es el sodio. Este gradiente de concentración se mantiene gracias a la presencia en la membrana celular de la enzima adenosintrifosfato sodio-potasio dependiente (Na’-K’ ATPasa), la cual transporta activamente sodio al exterior y potasio al interior de la célula. Estos gradientes son necesarios para la conducción de los impulsos nerviosos, para el mantenimiento de la función renal y del balance ácido-base entre otros. El gluconato de potasio se absorbe bien por vía gastrointestinal y se elimina principalmente por vía renal.</t>
  </si>
  <si>
    <t>Medicamentos y Productos Farmacéuticos,Agentes que afectan el agua y los electrolitos,Sales de potasio,Gluconato potásico,sales de potasio,gluconato potasico,potassium gluconate,gluconato potasico,2176883000,potasio gluconato elixir 31.2% fc 200 ml,2176882000,potasio gluconato elixir 31.2% fc 200 ml,2176884000,potasio gluconato elixir 31.2% fc 200 ml</t>
  </si>
  <si>
    <t>Acetato de potasio</t>
  </si>
  <si>
    <t>El acetato de potasio es una sal neutra del ácido acético y el potasio cuya fórmula es: CH3CO2K. También denominado en laindustria alimentaria con el código: E 261 por ser un regulador de la acidez. Se encuentra presente en la savia de diversas plantas, al calcinarse la madera el acetato de potasio se descompone en ácido carbónico. Era empleado en medicina como un fármaco con propiedades diuréticas. En las tecnologías de extinción de incendios (de origen oleoso).</t>
  </si>
  <si>
    <t>Medicamentos y Productos Farmacéuticos,Agentes que afectan el agua y los electrolitos,Sales de potasio,Acetato potásico,sales de potasio,acetato potasico,potassium acetate,acetato potasico</t>
  </si>
  <si>
    <t>Suplemento de potasio</t>
  </si>
  <si>
    <t xml:space="preserve">Es el mineral que aparece en mayor cantidad en el organismo después del calcio, y del fósforo y que siempre aparece asociado con el sodio. 
Este macromineral mantiene la presión normal en el interior y el exterior de las células, regula el balance de agua en el organismo, disminuye los efectos negativos del exceso de sodio y participa en el mecanismo de contracción y relajación de los músculos (sobre todo en los pacientes cardíacos). 
El 97% del potasio se encuentra intracelularmente y el 3% restante en forma extracelular.
</t>
  </si>
  <si>
    <t>Medicamentos y Productos Farmacéuticos,Agentes que afectan el agua y los electrolitos,Sales de potasio,Suplemento de potasio,sales de potasio,suplemento de potasio,potassium supplement,suplemento de potasio,2164741000,fosfato monopotasico 15% am 10 ml,2164742000,fosfato monopotasico 15% am 10 ml,2164740000,fosfato monopotasico 15% am 10 ml</t>
  </si>
  <si>
    <t>Residuo de germen de maíz</t>
  </si>
  <si>
    <t>El germen de cereal es la parte reproductiva que germina para crecer en una planta, es el embrión de la semilla. Junto con el salvado, el germen es a menudo un subproducto de la molienda, que produce productos refinados del grano. Los granos de cereal y sus componentes, como el germen de trigo, el salvado de arroz, y maíz puede ser utilizado como una fuente en el que el aceite vegetal es extraído, o utilizado directamente como un ingrediente de comida</t>
  </si>
  <si>
    <t>Medicamentos y Productos Farmacéuticos,Agentes que afectan el agua y los electrolitos,Suplementos dietéticos y productos de terapia alimenticia,Residuo de Germen de maíz,suplementos dieteticos y productos de terapia alimenticia,residuo de germen de maiz,residue of maize germ,residuo de germen de maiz</t>
  </si>
  <si>
    <t>Suplementos de amino ácidos</t>
  </si>
  <si>
    <t>Todos los aminoácidos que son encontrados en los alimentos que ingerimos,  lo hacen en forma de proteína. La proteína está compuesta de cadenas de aminoácidos que están unificados en una cadena, y que  cuando son  ingeridas, comienzan a ser digeridas y absorbidas por el sistema como unidades simples, llamadas aminoácidos</t>
  </si>
  <si>
    <t>Medicamentos y Productos Farmacéuticos,Agentes que afectan el agua y los electrolitos,Suplementos dietéticos y productos de terapia alimenticia,Suplementos de aminoácidos,suplementos dieteticos y productos de terapia alimenticia,suplementos de aminoacidos,amino acid supplements,suplementos de aminoacidos,aminoacidos,aminoacido,aminoacidos esenciales,,2188450000,s.p. sol. aminoacidos esenciales 8,5% am o fa 500 ml,acido folico, aminosyn 3.5%, aminosyn 8.5%, aminosyn 10%,2188451000,s.p. solucion aminoacidos esenciales 8.5% fc 500 ml,2188452000,s.p. sol. aminoacidos esenciales 8,5% am o fa 500 ml,2188454000,s.p. sol. aminoacidos esenciales 10% fa 250 ml,2188456000,s.p. aminoacidos esenciales 10% fa 250 ml recien nacido,2188460000,s.p. aminoacidos esenciales 10% 500 ml,2188461000,s.p. aminoacidos esenciales 10% fa 500 ml,2164720000,oligoelementos solucion am 2 ml,2164721000,oligoelementos solucion am 2 ml,2164722000,oligoelementos solucion am 2 ml</t>
  </si>
  <si>
    <t>Pentermina</t>
  </si>
  <si>
    <t>La fentermina es un supresor del apetito de la familia de las anfetaminas y las fenetilaminas. Está aprobado para ayudar a reducir peso en pacientes con obesidad, cuando se usa a corto plazo y combinado con ejercicio, dieta y modificación del comportamiento. Se receta generalmente a individuos que tienen riesgos de salud debido a su peso. </t>
  </si>
  <si>
    <t>Medicamentos y Productos Farmacéuticos,Agentes que afectan el agua y los electrolitos,Suplementos dietéticos y productos de terapia alimenticia,Fentermina,suplementos dieteticos y productos de terapia alimenticia,fentermina,phentermine,fentermina</t>
  </si>
  <si>
    <t>Fosfolípidos</t>
  </si>
  <si>
    <t>Los fosfolípidos son un tipo de lípidos anfipáticos compuestos por una molécula de glicerol, a la que se unen dos ácidos grasos(1,2-diacilglicerol) y un grupo fosfato. El fosfato se une mediante un enlace fosfodiéster a otro grupo de átomos, que generalmente contienen nitrógeno, como colina, serina o etanolamina y muchas veces posee una carga eléctrica. Todas las membranas plasmáticas activas de las células poseen una bicapa de fosfolípidos.</t>
  </si>
  <si>
    <t xml:space="preserve">Medicamentos y Productos Farmacéuticos,Agentes que afectan el agua y los electrolitos,Suplementos dietéticos y productos de terapia alimenticia,Fosfolípidos,suplementos dieteticos y productos de terapia alimenticia,fosfolipidos,phospholipids,fosfolipidos,liposyn (lipidos) 10%, liposyn (lipidos) 20%
</t>
  </si>
  <si>
    <t>Suplementos vitamínicos</t>
  </si>
  <si>
    <t>Un suplemento vitamínico es un preparado que contiene vitaminas. Se suele utilizar cuando se prevé una carencia de vitaminas bien porque se tenga una alimentación inadecuada o por cualquier motivo (estrés, hacer deporte) las necesidades del cuerpo aumentan.</t>
  </si>
  <si>
    <t>Medicamentos y Productos Farmacéuticos,Agentes que afectan el agua y los electrolitos,Suplementos dietéticos y productos de terapia alimenticia,Suplementos vitamínicos,suplementos dieteticos y productos de terapia alimenticia,suplementos vitaminicos,vitamin supplements,suplementos vitaminicos,2140125000,acido ascorbico cm 100 mg,balans, vitamina e,zincovit,cstress 600,minerales,cstress 600 hierro
,,2140126000,acido ascorbico cm 1 g,2140127000,acido ascorbico cm 100 mg,2140128000,2140130000,acido ascorbico/folicohidroxicobalamina/hierro fumarato cp 100,2140132000,acido ascorbico cm 1 g,2140134000,acido ascorbico cm 500 mg,2140139000,acido nicotinico cm 50 mg,2140229000,calcitriol(alfacalcidol) cp 0.25 mcg,2140230000,2140231000,calcitriol cp 0,5 mcg,2141374000,complejo vitaminico concentrado c/vitamina b12 gg,2145155000,suplemento multivitaminico c/vitaminas liposoluble a,d,e,k m,2145579000,niacinamida cm 50 mg,2145580000,2146810000,polivitaminico cm o cp,2146811000,2146812000,polivitaminico con hierro cp o cm,2146813000,2146814000,2146815000,2147304000,retinol 25.000 ui,2147305000,2147306000,2148300000,tiamina cm 10 mg,2150035000,acido ascorbico farmacopea,2160060000,acido ascorbico am 100 mg/1 ml,2160061000,2160065000,acido ascorbico am 500 mg/1 ml,2160880000,cianocobalamina am 0.1 mg/1 ml,2160881000,2162130000,fitoquinona am 1 mg/1 ml,2162131000,2162132000,fitoquinona am 2 mg/0,2 ml i.v.,2162140000,fitoquinona am 10 mg/1 ml,2162141000,2163668000,multivitaminico i.v. set fa/am,2163670000,2163672000,2164630000,piridoxina clorhidrato am 100 mg/1 ml,2164631000,2164640000,multivitaminico am ev liofilizado pediatrico,2166020000,tiamina clorhidrato am 30 mg/1 ml,2166021000,2166440000,zinc sulfato 0.88% am 10 ml,2166441000,2166442000,vitamina b1-b6-b12 100/100/1.000 mg/u.i am,2166443000,2172652000,vitamina "d" (d3 o d2 ) fc oral 300.000 ui,2172653000,2175149000,suplemento multivitami. c/vitaminas liposolu. gota fc 6o ml,2176810000,polivitaminicos jbe. fc 100 ml,2176811000,2176820000,polivitaminico acd gotas fc 30 ml,2176821000,2623668000,multivitaminico inyectable set fa/am0</t>
  </si>
  <si>
    <t>Solución de rehidratación oral</t>
  </si>
  <si>
    <t>Las sales de rehidratación oral (también referidas por sus siglas SRO) son un compuesto de sales que se administra en casos de deshidratación.</t>
  </si>
  <si>
    <t>Medicamentos y Productos Farmacéuticos,Agentes que afectan el agua y los electrolitos,Suplementos dietéticos y productos de terapia alimenticia,Solución de rehidratación oral,suplementos dieteticos y productos de terapia alimenticia,solucion de rehidratacion oral,oral rehydration solution,solucion de rehidratacion oral,2147742000,sal rehidratacion oral 60 meq sodio sobre p/preparar 250 ml,glucosa, pedialyte,2147741000,sal rehidratacion oral 90 meq sodio sobre p/preparar 1.000 m,2147740000,sal rehidratacion oral 60 meq sodio sobre p/preparar 250 ml,2147743000,sal rehidratacion oral 90 meq sodio sobre p/preparar 1.000 m</t>
  </si>
  <si>
    <t>Amonio molibdato</t>
  </si>
  <si>
    <t>MOLIBDENO 54'2%. CrS » Composición: molibdeno 54'2%. Se trata de heptamolibdato amónico tetrahidratado [Mo7O24 (NH4)6.4H2O]. Solubilidad en agua a 25° C 580 g/l; a 60° C se descompone perdiendo agua y amoníaco. Se utiliza en la formulación de fertilizantes y correctores de carencias</t>
  </si>
  <si>
    <t>Medicamentos y Productos Farmacéuticos,Agentes que afectan el agua y los electrolitos,Suplementos dietéticos y productos de terapia alimenticia,Molibdato amónico,suplementos dieteticos y productos de terapia alimenticia,molibdato amonico,ammonium molybdate,molibdato amonico</t>
  </si>
  <si>
    <t>Azatioprina</t>
  </si>
  <si>
    <t>La azatioprina es un fármaco derivado de la 6 mercaptopurina, utilizado como agente inmunosupresor que, asociado aesteroides u otros agentes, se ha empleado como tratamiento para aumentar la supervivencia de los trasplantes de órganos. Fue la primera medicación que se mostró efectiva para el aumento de la supervivencia en los trasplantes de riñón, corazón ehígado.</t>
  </si>
  <si>
    <t>Medicamentos y Productos Farmacéuticos,Medicamentos inmunomoduladores,Inmunodepresores,Azatioprina,inmunodepresores,azatioprina,azathioprine,azatioprina,2190571000,azatioprina cm 50 mg,imuran 50 mg. x 100 comp,2190570779,azatioprina cm 50 mg,2190570431,azatioprina cm 50 mg,2190570000,azatioprina cm 50 mg</t>
  </si>
  <si>
    <t>Ciclosporina</t>
  </si>
  <si>
    <t>La ciclosporina (DCI) es un fármaco inmunosupresor ampliamente usado en el trasplante de órganos entre dos personas con el objeto de reducir la actividad del sistema inmunitario del paciente y el riesgo de rechazo del órgano.</t>
  </si>
  <si>
    <t>Medicamentos y Productos Farmacéuticos,Medicamentos inmunomoduladores,Inmunodepresores,Ciclosporina,inmunodepresores,ciclosporina,cyclosporine,ciclosporina,ciclosporina,ciclosporina neoral,ciclospirina modificada,,2190913073,ciclosporina cp 100 mg,gengraf,2190909000,ciclosporina cp 25 mg cj 30 cp,2190916000,ciclosporina cp 100 mg,2190914000,ciclosporina cp 100 mg,2190913028,ciclosporina cp 100 mg,2190913000,ciclosporina cp 100 mg,2190912073,ciclosporina cp 50 mg,2190912028,ciclosporina cp 50 mg,2190912000,ciclosporina cp 50 mg,2190911073,ciclosporina cp 25 mg,2190911028,ciclosporina cp 25 mg,2190911000,ciclosporina cp 25 mg,2190910073,ciclosporina (microemulsion) sol. oral 100 mg/ml fc 50 ml,2190919000,ciclosporina cp 50 mg,2190909028,ciclosporina cp 25 mg cj 30 cp,2190904000,ciclofosfamida fa 500 mg polvo,2190908073,ciclosporina cp 10 mg,2190908000,ciclosporina cp 10 mg,2190907000,ciclosporina cp 25 mg,2190906226,ciclofosfamida fa 1 gm c/diluyente,2190906000,ciclofosfamida fa 1 gm c/diluyente,2190905226,ciclofosfamida fa 1 g c/diluyente,2190905030,ciclofosfamida fa 1 g c/diluyente,2190905000,ciclofosfamida fa 1 g c/diluyente,2190904030,ciclofosfamida fa 500 mg polvo,2190903000,ciclosporina cp 50 mg,2190914028,ciclosporina cp 100 mg,2190910000,ciclosporina (microemulsion) sol. oral 100 mg/ml fc 50 ml,2190902226,ciclofosfamida fa 200 mg</t>
  </si>
  <si>
    <t>Mofetilo micofenolato</t>
  </si>
  <si>
    <t>Mofetil micofenolato (MMF), un agente inmunosupresor eficaz en el tratamiento de trasplante de órganos sólidos, ha sido utilizado exitosamente en la terapia de inducción y de mantenimiento de la nefritis lúpica proliferativa y membranosa. La evidencia sobre su uso en manifestaciones lúpicas no renales es limitada y se basa principalmente en series de casos y estudios abiertos. Según la evidencia, MMF puede ser eficaz en manifestaciones hematológicas y cutáneas refractarias; sin embargo, su eficacia en estas manifestaciones debe ser confirmada con estudios controlados.</t>
  </si>
  <si>
    <t>Medicamentos y Productos Farmacéuticos,Medicamentos inmunomoduladores,Inmunodepresores,Mofetil micofenolato,inmunodepresores,mofetil micofenolato,mycophenolate mofetil,mofetil micofenolato,acido micofenolico,ac. micofenolico,ac micofenolico,</t>
  </si>
  <si>
    <t>Tacrolimus</t>
  </si>
  <si>
    <t>El Tacrolimus (también FK-506 o Fujimycin) es un fármaco inmunosupresor usado principalmente después de trasplantesalogenicos, para reducir la actividad del sistema inmune y así disminuir el riesgo de rechazo. Este reduce la actividad deCélulas T e Interleucina-2 (IL-2). También es usado en preparación tópica en el tratamiento de dermatitis severa, uveítisrefractaria después de trasplantes de médula ósea, y en el vitíligo. Es un macrólido con un anillo de lactona de 23 miembros, descubierto en 1984 del caldo de fermentación de una muestra de suelo japonés que contenía la bacteriaStreptomyces tsukubaensis.</t>
  </si>
  <si>
    <t>Medicamentos y Productos Farmacéuticos,Medicamentos inmunomoduladores,Inmunodepresores,Tacrolimo,inmunodepresores,tacrolimo,tacrolimus,tacrolimo,cromidin (tacrolimus)</t>
  </si>
  <si>
    <t>Antilinfocitos</t>
  </si>
  <si>
    <t>es una infusión de animales- anticuerpos contra humanos células T que se utiliza en el tratamiento de rechazo agudo en el trasplante de órganos . Se desarrolló en la década de 1960, durante los cuales 74 se publicaron artículos científicos sobre su uso. Preparaciones experimentales se utilizaron por primera vez en los laboratorios de Stanford en el trasplante de corazón, y los preparados comerciales han estado disponibles desde la década de 1970</t>
  </si>
  <si>
    <t>Medicamentos y Productos Farmacéuticos,Medicamentos inmunomoduladores,Inmunodepresores,Antilinfocito,inmunodepresores,antilinfocito,antilymphocyte,antilinfocito</t>
  </si>
  <si>
    <t>Defibrotide</t>
  </si>
  <si>
    <t>Defibrotida es un derivado de ácido desoxirribonucleico (monocatenario) derivada de pulmón de vaca o mucosa porcina. Es un anticoagulante con un modo de acción múltiple</t>
  </si>
  <si>
    <t>Medicamentos y Productos Farmacéuticos,Medicamentos inmunomoduladores,Inmunodepresores,Defibrotida,inmunodepresores,defibrotida,defibrotide,defibrotida</t>
  </si>
  <si>
    <t>Aldesleukina</t>
  </si>
  <si>
    <t>Regulador de la respuesta inmune.  La ALDESLEUKINA, IL-2 es un agente quimioterapéutico. Se utiliza normalmente para el cáncer de las células renales avanzado o el mieloma avanzado. A veces se utiliza para otros cánceres.</t>
  </si>
  <si>
    <t>Medicamentos y Productos Farmacéuticos,Medicamentos inmunomoduladores,Inmunodepresores,Aldesleukina,inmunodepresores,aldesleukina,aldesleukin,aldesleukina</t>
  </si>
  <si>
    <t>Basiliximab</t>
  </si>
  <si>
    <t>Basiliximab (Simulect) es un anticuerpo monoclonal que actúa como inmunosupresor. Se obtiene por ingeniería genética conmurinos y células humanas. Es un compuesto quimérico fabricado por tecnología de ADN recombinante, tiene con una molécula de inmunoglobulina G (IgG); como glicoproteína se forma de un 75% humano y 25% murino. Es un producto de Novartis Pharmaceuticals y fue aprobado por la FDA en 1998. Es análogo al daclizumab.</t>
  </si>
  <si>
    <t>Medicamentos y Productos Farmacéuticos,Medicamentos inmunomoduladores,Inmunodepresores,Basiliximab,inmunodepresores,basiliximab,basiliximab,basiliximab</t>
  </si>
  <si>
    <t>Daclizumab</t>
  </si>
  <si>
    <t>Daclizumab (Zenapax nombre comercial) es un anticuerpo monoclonal humanizado terapéutico a la subunidad alfa del receptor IL-2 de células T. Se utiliza para prevenir el rechazo en el trasplante de órganos, especialmente en el trasplante renal.</t>
  </si>
  <si>
    <t>Medicamentos y Productos Farmacéuticos,Medicamentos inmunomoduladores,Inmunodepresores,Daclizumab,inmunodepresores,daclizumab,daclizumab,daclizumab</t>
  </si>
  <si>
    <t>Imiquimod</t>
  </si>
  <si>
    <t>El imiquimod es una amina imidazoquinolina sintética inmunomoduladora (modificadora de la respuesta inmunitaria) eficaz para el tratamiento tópico de los condilomas acuminados y otros padecimientos dermatológicos.</t>
  </si>
  <si>
    <t>Medicamentos y Productos Farmacéuticos,Medicamentos inmunomoduladores,Inmunodepresores,Imiquimod,inmunodepresores,imiquimod,imiquimod,imiquimod,imimor</t>
  </si>
  <si>
    <t>Muromonab cd3</t>
  </si>
  <si>
    <t>Muromonab-CD3 es un medicamento inmunosupresora que actúa bloqueando la función de los linfocitos T.  Muromonab-CD3 es un anticuerpo monoclonal de origen murino del tipo IgG2a que fue creado mediante la tecnología del empleo de hibridomas. Reconoce la molécula CD3 que se encuentra en la superficie de los linfocitos T. Es un anticuerpo ampliamente utilizado en medicina y biología molecular en el campo de la inmunología.</t>
  </si>
  <si>
    <t>Medicamentos y Productos Farmacéuticos,Medicamentos inmunomoduladores,Inmunodepresores,Muromonab-CD3,inmunodepresores,muromonab-cd3,muromonab cd3,muromonab-cd3,reactivos caltag, caltag</t>
  </si>
  <si>
    <t>Clorhidrato de micofenolato de mofetilo</t>
  </si>
  <si>
    <t>El micofenolato mofetilo es un medicamento inmunosupresor selectivo de los linfocitos, relativamente nuevo, aprobado para su uso para prevenir el rechazo en pacientes con transplantes de órganos. Su efecto inmuno-supresor se debe a su capacidad antiproliferativa sobre los linfocitos B y T, disminuyendo su producción al inhibir de forma potente un enzima clave de la síntesis de purina necesaria para la proliferación linfocítica.</t>
  </si>
  <si>
    <t>Medicamentos y Productos Farmacéuticos,Medicamentos inmunomoduladores,Inmunodepresores,Clorhidrato de micofenolato de mofetilo,inmunodepresores,clorhidrato de micofenolato de mofetilo,mycophenolate mofetil hydrochloride,clorhidrato de micofenolato de mofetilo</t>
  </si>
  <si>
    <t>Peginterferón</t>
  </si>
  <si>
    <t>El PEG Interferón es un "modificador de la respuesta biológica". Se encuentra clasificada como una "citocina".</t>
  </si>
  <si>
    <t>Medicamentos y Productos Farmacéuticos,Medicamentos inmunomoduladores,Inmunodepresores,Peginterferon,inmunodepresores,peginterferon,peginterferon,peginterferon</t>
  </si>
  <si>
    <t>Pimecrolimus</t>
  </si>
  <si>
    <t>El pimecrolimus es un agente inmunomodulador usado en el tratamiento de la dermatitis atópica (eccema). Está disponible como una crema tópica, una vez comercializado por Novartis (sin embargo, Galderma ha estado promoviendo el compuesto en Canadá desde principios de 2007) bajo el nombre comercial de Elidel.</t>
  </si>
  <si>
    <t>Medicamentos y Productos Farmacéuticos,Medicamentos inmunomoduladores,Inmunodepresores,Pimecrolimus,inmunodepresores,pimecrolimus,pimecrolimus,pimecrolimus</t>
  </si>
  <si>
    <t>Sirolimus</t>
  </si>
  <si>
    <t>El sirolimus (INN, también conocido como rapamicina, es un medicamento inmunosupresor usado para evitar el rechazo de órganos trasplantados; se usa especialmente en el trasplante de riñón. El sirolimus es un macrólido que fue descubierto en 1965 por un grupo de investigadores canadienses como un producto de la bacteria Streptomyces hygroscopicus en una muestra de suelo de la isla de Pascua, también conocida como "Rapa Nui".</t>
  </si>
  <si>
    <t>Medicamentos y Productos Farmacéuticos,Medicamentos inmunomoduladores,Inmunodepresores,Sirolimus,inmunodepresores,sirolimus,sirolimus,sirolimus</t>
  </si>
  <si>
    <t>Antilinfocito o inmunoglobulina linfocítica</t>
  </si>
  <si>
    <t>Suero de la sangre que contiene anticuerpos que se unen con las células T humanas. La globulina antilinfocítica se administra al paciente antes de un trasplante de células madre para destruir las células T y disminuir el riesgo de la enfermedad de injerto contra huésped (EICH). También se usa para tratar la EICH y, después de un trasplante de riñón, para ayudar a impedir que el cuerpo rechace el riñón. También se llama globulina antitimocítica.</t>
  </si>
  <si>
    <t>Medicamentos y Productos Farmacéuticos,Medicamentos inmunomoduladores,Inmunodepresores,Globulina antilinfocítica o inmunoglobulina de la membrana del linfocito,inmunodepresores,globulina antilinfocitica o inmunoglobulina de la membrana del linfocito,antilymphocyte or lymphocyte immune globulin,globulina antilinfocitica o inmunoglobulina de la membrana del linfocito,timoglobulina, inmunoglobulina antitimocitica origen conejo frasco 25 mg, linfoglobulina, inmunoglobulina antitimocitica origen equino frasco 100 mg/5ml</t>
  </si>
  <si>
    <t>Hidrocloruro de guanidina</t>
  </si>
  <si>
    <t>La guanidina es un compuesto puro cristalino muy alcalino, formado a partir de la oxidación de la guanina. Se encuentra de manera natural en la orina como un producto normal del metabolismo de las proteínas. Su acumulación en el cuerpo, como en casos de enfermedad renal crónica, está asociada con neurotoxicidad. Se usa en la fabricación de plásticos, cauchos yexplosivos. No se debe confundir con la guanina, una de las bases que forman el ADN, ni con la guanosina, su nucleósido.</t>
  </si>
  <si>
    <t>Medicamentos y Productos Farmacéuticos,Medicamentos inmunomoduladores,Inmunodepresores,Clorhidrato de guanidina,inmunodepresores,clorhidrato de guanidina,guanidine hydrochloride,clorhidrato de guanidina</t>
  </si>
  <si>
    <t>Azatioprina sódica</t>
  </si>
  <si>
    <t>La AZATIOPRINA suprime la función del sistema inmunológico. Se utiliza para evitar el rechazo de un órgano trasplantado. Este medicamento se utiliza también para el tratamiento de la artritis reumatoide. Se administran las inyecciones solamente cuando el medicamento no se puede tomar por vía oral.</t>
  </si>
  <si>
    <t>Medicamentos y Productos Farmacéuticos,Medicamentos inmunomoduladores,Inmunodepresores,Azatioprina sódica,inmunodepresores,azatioprina sodica,azathioprine sodium,azatioprina sodica</t>
  </si>
  <si>
    <t>Antígeno de ántrax</t>
  </si>
  <si>
    <t>El Antrax es una enfermedad producida por el Bacillus anthracis o Bacilo del Antrax. El bacilo del antrax, se encuentra en los animales hervivoros como en el ganado vacuno, las cabras, etc. y se introduce al hombre al estar en contacto con animales enfermos o con productos de estos animales, o al ser picado por moscas, mosquitos o pulgas. La exotoxina consta de tres antigenos: 1. El Antigeno Protector, 2. El Factor Edema y 3. El Factor Letal.El antigeno protector, sirve como puerta de entrada a los otros dos antigenos, se une a la membrana de las celulas y permite que penetren a estas El Factor Edema y El factor Letal.  El factor Edema produce edema e inhibe la accion de polimorfonucleares.  El Factor Letal causa muerte celular por mecanismos desconocidos.</t>
  </si>
  <si>
    <t>Medicamentos y Productos Farmacéuticos,Medicamentos inmunomoduladores,Vacunas, antígenos y toxoides,Antígeno del ántrax,vacunas, antigenos y toxoides,antigeno del antrax,anthrax antigen,antigeno del antrax</t>
  </si>
  <si>
    <t>Antígeno brucélico</t>
  </si>
  <si>
    <t>Brucella es un género de bacterias Gram negativas. , considerados como parásitos intracelulares facultativos.  Brucella es la causa de la brucelosis, una verdadera enfermedad zoonótica (no se ha descrito la transmisión humano-a-humano). Es transmitida la ingestión de comida infectada, contacto directo con un animal infectado o por inhalación de aerosoles.</t>
  </si>
  <si>
    <t>Medicamentos y Productos Farmacéuticos,Medicamentos inmunomoduladores,Vacunas, antígenos y toxoides,Antígeno de la brucela,vacunas, antigenos y toxoides,antigeno de la brucela,brucella antigen,antigeno de la brucela</t>
  </si>
  <si>
    <t>Vacuna contra el cólera</t>
  </si>
  <si>
    <t>El cólera es una enfermedad aguda, diarreica, provocada por la bacteria Vibrio cholerae, la cual se manifiesta como una infección intestinal. </t>
  </si>
  <si>
    <t>Medicamentos y Productos Farmacéuticos,Medicamentos inmunomoduladores,Vacunas, antígenos y toxoides,Vacuna anticolérica,vacunas, antigenos y toxoides,vacuna anticolerica,cholera vaccine,vacuna anticolerica</t>
  </si>
  <si>
    <t>Difteria</t>
  </si>
  <si>
    <t>La difteria (del griego διφθέρα, cuero ) es una enfermedad infecciosa aguda epidémica, debido a la exotoxina proteica producida por Corynebacterium diphtheriae (bacilo de Klebs-Löffler). Se caracteriza por la aparición de falsas membranas (pseudomembranas) firmemente adheridas, de exudado fibrinoso, que se forman principalmente en las superficies mucosas de las vías respiratorias y digestivas superiores.  La difteria es una enfermedad causada por el efecto de la exotoxina de las cepas toxigénicas de C. diphtheriae, que usualmente afecta las amígdalas, garganta, nariz, miocardio, fibras nerviosas o piel.</t>
  </si>
  <si>
    <t>Medicamentos y Productos Farmacéuticos,Medicamentos inmunomoduladores,Vacunas, antígenos y toxoides,Difteria,vacunas, antigenos y toxoides,difteria,diphteria,difteria,2623090000,antitoxina difterica 10.000 ui am 2.5 ml</t>
  </si>
  <si>
    <t>Vacuna contra el virus de la encefalitis</t>
  </si>
  <si>
    <t>Las encefalitis son un conjunto de enfermedades producidas por una inflamación del encéfalo. Son bastante frecuentes, sobre todo en determinadas regiones del mundo, y se producen generalmente por la infección de gran variedad de gérmenes comobacterias, ricketsias, espiroquetas, leptospiras, parásitos, hongos y virus. Sin embargo, con la excepción de los virus, la encefatitis suele ser un síntoma más, casi nunca el más llamativo, dentro del cuadro clínico de la enfermedad. Normalmente, cuando se refiere a una encefalitis, se hace como sinónimo de encefalitis vírica.</t>
  </si>
  <si>
    <t>Medicamentos y Productos Farmacéuticos,Medicamentos inmunomoduladores,Vacunas, antígenos y toxoides,Vacuna antiencefalitis,vacunas, antigenos y toxoides,vacuna antiencefalitis,encephalitis virus vaccine,vacuna antiencefalitis</t>
  </si>
  <si>
    <t>Influenza hemofílica</t>
  </si>
  <si>
    <t>La Hemofilia es una enfermedad que afecta a la coagulación de la sangre ya que se caracteriza por un defecto en alguno de los elementos, llamados factores, que se necesitan para que la sangre coagule. Así la Hemofilia A se produce porque no es del todo funcional el factor VIII y la Hemofilia B cuando no lo es el factor IX. Esto puede ser porque no hay nada de factor o bien porque el que hay no funciona adecuadamente. La frecuencia de esta enfermedad es baja por lo que a la Hemofilia se la conoce como enfermedad rara ya que, por ejemplo, la Hemofilia A se produce en 1 de cada 6.000 recién nacidos vivos y la Hemofilia B en 1 de cada 30.000.</t>
  </si>
  <si>
    <t>Medicamentos y Productos Farmacéuticos,Medicamentos inmunomoduladores,Vacunas, antígenos y toxoides,Gripe hemofilia,vacunas, antigenos y toxoides,gripe hemofilia,hemophilus influenzae,gripe hemofilia</t>
  </si>
  <si>
    <t>Vacuna contra el virus de hepatitis b</t>
  </si>
  <si>
    <t>La hepatitis B es una enfermedad del hígado causada por el virus de la hepatitis B, perteneciente a la familia Hepadnaviridae(virus ADN hepatotrópico). Es una enfermedad infecciosa del hígado causada por el virus y caracterizada por necrosis hepatocelular e inflamación. Puede causar un proceso agudo o un proceso crónico, que puede acabar en cirrosis (pérdida de la "arquitectura" hepática por cicatrización y surgimiento de nódulos de regeneración) del hígado, cáncer de hígado, insuficiencia hepática e incluso la muerte.</t>
  </si>
  <si>
    <t>Medicamentos y Productos Farmacéuticos,Medicamentos inmunomoduladores,Vacunas, antígenos y toxoides,Vacuna antihepatitis B,vacunas, antigenos y toxoides,vacuna antihepatitis b,hepatitis b virus vaccine,vacuna antihepatitis b,2622401000,vacuna antihepatitis b pediatrica fa 1 do,recomvax b, vacuna antihepatitis b pediatrica (10 ug/0.5 ml), recomvax b, vacuna antihepatitis b adulta (20ug/1ml)
,vacuna anti hepatitis b,engerix-b adulto 20 ug.,engerix-b pediatrica 10 ug.,vacuna antihepatitis a y b,twinrix adulto 720 u.e. 20 ug.,twinrix junior 360 u.e. 10 ug.
,2622400000,vacuna antihepatitis b fa 1 do</t>
  </si>
  <si>
    <t>Vacuna contra el virus de la influenza</t>
  </si>
  <si>
    <t>Es una vacuna que protege contra la gripe. Es necesario desarrollar una nueva versión de la vacuna antigripal casi todos los años para proteger a la población contra las cepas exactas que se espera vayan a ser las más comunes.</t>
  </si>
  <si>
    <t>Medicamentos y Productos Farmacéuticos,Medicamentos inmunomoduladores,Vacunas, antígenos y toxoides,Vacuna antigripal,vacunas, antigenos y toxoides,vacuna antigripal,influenza virus vaccine,vacuna antigripal,2622303000,vacuna anti-influenza multidosis adulto,influvac, vaxigrip, vacuna antigripal jeringa prellenada x 1 dosis 0.5 ml, vaxigrip pediatrica, vacuna antigripal jeringa prellenada x 1 dosis 0.25 ml, 
,fluarix adulto cepa viral segun o.m.s.,2622304000,vacuna anti-influenza monodosis adulto, frasco ampolla de un,2622302523,vacuna anti-influenza monodosis jeringa,2622301000,vacuna antiinfluenza pediatrica monodosis, jeringa prellenad,2622300000,vacuna anti-influenza monodosis jeringa</t>
  </si>
  <si>
    <t>Vacuna contra el virus del sarampión</t>
  </si>
  <si>
    <t>Es una vacuna de virus vivos atenuados del sarampión.</t>
  </si>
  <si>
    <t>Medicamentos y Productos Farmacéuticos,Medicamentos inmunomoduladores,Vacunas, antígenos y toxoides,Vacuna antisarampión,vacunas, antigenos y toxoides,vacuna antisarampion,measles virus vaccine,vacuna antisarampion,2622343000,vacuna antisarampion liofilizada fa 10 do c/diluyente,vacuna antisarampion</t>
  </si>
  <si>
    <t>Vacuna meningococo</t>
  </si>
  <si>
    <t>La enfermedad meningocócica es una grave afección bacteriana. Es la principal causa de meningitis bacteriana en menores de 2 a 18 años de edad en los Estados Unidos.  La meningitis es una infección del líquido que rodea al cerebro y la médula espinal. La enfermedad meningocócica también es causa de infecciones de la sangre</t>
  </si>
  <si>
    <t>Medicamentos y Productos Farmacéuticos,Medicamentos inmunomoduladores,Vacunas, antígenos y toxoides,Vacuna antimeningocócica,vacunas, antigenos y toxoides,vacuna antimeningococica,meningococcal vaccine,vacuna antimeningococica,vacuna meningococica a+c jeringa prellenada x 1dosis</t>
  </si>
  <si>
    <t>Morbillivirus</t>
  </si>
  <si>
    <t>El sarampión es una enfermedad infecciosa exantemática como la rubéola y la varicela, bastante frecuente, especialmente en niños causada por un virus, específicamente un paramixovirus del género Morbillivirus. Se caracteriza por típicas manchas en la piel de color rojo (excemas) (exantema) así como fiebre y un estado general debilitado. También puede, en algunos casos de complicaciones, causar inflamación en los pulmones y el cerebro que amenazan la vida del paciente.</t>
  </si>
  <si>
    <t>Medicamentos y Productos Farmacéuticos,Medicamentos inmunomoduladores,Vacunas, antígenos y toxoides,Sarampión,vacunas, antigenos y toxoides,sarampion,morbilli,sarampion</t>
  </si>
  <si>
    <t>Vacuna contra el virus de las paperas</t>
  </si>
  <si>
    <t>A virus vivos atenuados. En 1948 se produjo la primer vacuna a virus muertos, que luego de algunos años fue desestimada porque generaba corta inmunidad. En 1967 se licenció en EE.UU. la vacuna usada actualmente, conteniendo la cepa Jeryl Lynn, cultivada en embrión de pollo. Otras cepas usadas son la RIT 4385, Leningrad-3, L-Zagreb, Urabe (Europa y Japón) y Rubini (Europa, Suiza).</t>
  </si>
  <si>
    <t>Medicamentos y Productos Farmacéuticos,Medicamentos inmunomoduladores,Vacunas, antígenos y toxoides,Vacuna antiparotiditis,vacunas, antigenos y toxoides,vacuna antiparotiditis,mumps virus vaccine,vacuna antiparotiditis</t>
  </si>
  <si>
    <t>Parotiditis</t>
  </si>
  <si>
    <t>Parotiditis, más popularmente conocida con el nombre de paperas, es una enfermedad contagiosa que puede ser aguda o crónica, localizado fundamentalmente en una o ambas glándulas parótidas, que son glándulas salivales mayores ubicados detrás de las ramas ascendentes de la mandíbula. Es causado por un virus de los Paramyxoviridae, causando una enfermedad clásicamente de los niños y adolescentes, aunque puede también causar infecciones en adultos sensibles. Por lo general, la enfermedad produce inmunidad de por vida, por lo que puede ser prevenida por la administración de una vacuna, la vacuna triple vírica (SPR).</t>
  </si>
  <si>
    <t>Medicamentos y Productos Farmacéuticos,Medicamentos inmunomoduladores,Vacunas, antígenos y toxoides,Parotiditis,vacunas, antigenos y toxoides,parotiditis,parotitis,parotiditis</t>
  </si>
  <si>
    <t>Vacuna contra la pertussis</t>
  </si>
  <si>
    <t>DPT (o en ocasiones DTP) es una mezcla de tres vacunas que inmunizan contra la difteria, Bordetella pertussis (la tos ferina) y el tétanos. Los niños deben recibir 5 dosis de DPT: a los 2 meses de edad, luego a los 4 meses, a los 6 meses, a los 18 meses, estas van incluidas en la vacuna llamada pentavalente. y a los 4-6 años. solamente como DPT</t>
  </si>
  <si>
    <t>Medicamentos y Productos Farmacéuticos,Medicamentos inmunomoduladores,Vacunas, antígenos y toxoides,Vacuna antipertussis,vacunas, antigenos y toxoides,vacuna antipertussis,pertussis vaccine,vacuna antipertussis</t>
  </si>
  <si>
    <t>Vacuna contra el neumococo</t>
  </si>
  <si>
    <t>Es una vacuna que ayuda a proteger contra las infecciones graves debido a la bacteria Streptococcus pneumoniae</t>
  </si>
  <si>
    <t>Medicamentos y Productos Farmacéuticos,Medicamentos inmunomoduladores,Vacunas, antígenos y toxoides,Vacuna antineumocócica,vacunas, antigenos y toxoides,vacuna antineumococica,pneumococcal vaccine,vacuna antineumococica,pneumo 23, vacuna antineumococica</t>
  </si>
  <si>
    <t>Vacuna contra el virus del polio</t>
  </si>
  <si>
    <t>La vacuna antipoliomielítica protege contra la poliomielitis, una enfermedad grave que lleva a que se presente pérdida del movimiento.</t>
  </si>
  <si>
    <t>Medicamentos y Productos Farmacéuticos,Medicamentos inmunomoduladores,Vacunas, antígenos y toxoides,Vacuna antipoliomielítica,vacunas, antigenos y toxoides,vacuna antipoliomielitica,poliovirus vaccine,vacuna antipoliomielitica,2622334000,vacuna antipoliomielitica trivalente fc 10 do c/gotario,vacuna antipoliomielitica oral (opv), vacuna antipoliomielitica inactivada (ipv),2623000000,vacuna antipoliomielitica trivalente am 1 do inyectable</t>
  </si>
  <si>
    <t>Vacuna contra la rabia</t>
  </si>
  <si>
    <t>Las vacunas antirrábicas de uso humano emplean como agente inmunizante el virus de la rabia, inactivado. Todas las vacunas emplean un descendiente del virus original producido en el laboratorio por Pasteur.</t>
  </si>
  <si>
    <t>Medicamentos y Productos Farmacéuticos,Medicamentos inmunomoduladores,Vacunas, antígenos y toxoides,Vacuna antirrábica,vacunas, antigenos y toxoides,vacuna antirrabica,rabies vaccine,vacuna antirrabica,2622335000,vacuna antirrabica uso humano fa 1 do,verorab, vacuna antirrabica jeringa prellenada x 1dosis,2622337000,vacuna antirrabica uso humano fa 1 do,2622336000,vacuna antirrabica uso humano am 1 do,2627010000,vacuna antirrabica para uso veterinario fa 10 do,2627000000,vacuna antirrabica para uso veterinario fa 10 do</t>
  </si>
  <si>
    <t>Rotavirus</t>
  </si>
  <si>
    <t>El rotavirus es la causa más común de la diarrea grave en neonatos y niños pequeños.  Es uno de los varios virus que a menudo causan las infecciones denominadas gastroenteritis.</t>
  </si>
  <si>
    <t>Medicamentos y Productos Farmacéuticos,Medicamentos inmunomoduladores,Vacunas, antígenos y toxoides,Rota virus,vacunas, antigenos y toxoides,rota virus,rota virus,rota virus,sistema inmunografico</t>
  </si>
  <si>
    <t>Vacuna contra el virus de la rubeola</t>
  </si>
  <si>
    <t> promueve la inmunización activa frente a la rubeola, induciendo la producción de anticuerpos específicos.</t>
  </si>
  <si>
    <t>Medicamentos y Productos Farmacéuticos,Medicamentos inmunomoduladores,Vacunas, antígenos y toxoides,Vacuna antirrubeola,vacunas, antigenos y toxoides,vacuna antirrubeola,rubella virus vaccine,vacuna antirrubeola</t>
  </si>
  <si>
    <t>Viruela</t>
  </si>
  <si>
    <t>La viruela fue una enfermedad infecciosa grave, contagiosa, causada por el Variola virus, que en algunos casos podía causar la muerte. No hubo nunca tratamiento especial para la viruela y las únicas formas de prevención eran la inoculación o lavacunación. </t>
  </si>
  <si>
    <t>Medicamentos y Productos Farmacéuticos,Medicamentos inmunomoduladores,Vacunas, antígenos y toxoides,Viruela,vacunas, antigenos y toxoides,viruela,smallpox,viruela</t>
  </si>
  <si>
    <t>Toxoide tetánico</t>
  </si>
  <si>
    <t>Estimula la producción de anticuerpos protectores, específicamente frente a tétanos.</t>
  </si>
  <si>
    <t>Medicamentos y Productos Farmacéuticos,Medicamentos inmunomoduladores,Vacunas, antígenos y toxoides,Toxoide tetánico,vacunas, antigenos y toxoides,toxoide tetanico,tetanus toxoid,toxoide tetanico,tetavax, toxoide tetanico jeringa prellenada x 1dosis</t>
  </si>
  <si>
    <t>Tuberculosis</t>
  </si>
  <si>
    <t>La tuberculosis (abreviada TBC o TB), llamada antiguamente tisis (del griego φθίσις, a través del latín phthisis) es una infección bacteriana contagiosa que compromete principalmente los pulmones, pero puede propagarse a otros órganos. La especie de bacterias más importante y representativa causante de tuberculosis es Mycobacterium tuberculosis o bacilo de Koch, perteneciente al complejo Mycobacterium tuberculosis.</t>
  </si>
  <si>
    <t>Medicamentos y Productos Farmacéuticos,Medicamentos inmunomoduladores,Vacunas, antígenos y toxoides,Tuberculosis,vacunas, antigenos y toxoides,tuberculosis,tuberculosis,tuberculosis,2622598000,ppd 2 u.i./0.1 ml fa 50 do/5 ml,2622597000,p.p.d. 2 u.t./0.1 ml fa 15 do 1.5 ml,2622599000,p.p.d. 2 u.t./0.1 ml fa 15 do 1.5 ml</t>
  </si>
  <si>
    <t>Vacuna contra el tifo</t>
  </si>
  <si>
    <t>La vacuna a células enteras muertas, ya no se utiliza por sus efectos colaterales. Actualmente existen dos: una con polisacáridos capsulares purificados (antígeno Vi), de administración parenteral; y otra oral, que contiene una cepa mutante atenuada de Salmonella typhi (Ty21a).</t>
  </si>
  <si>
    <t>Medicamentos y Productos Farmacéuticos,Medicamentos inmunomoduladores,Vacunas, antígenos y toxoides,Vacuna antitifoidea,vacunas, antigenos y toxoides,vacuna antitifoidea,typhoid vaccine,vacuna antitifoidea,2622344000,vacuna antitifica am 1 do o cp,typhim vi, vacuna antitifoidea jeringa prellenada x 1dosis</t>
  </si>
  <si>
    <t>Vacuna contra el virus de la varicela</t>
  </si>
  <si>
    <t>Esta vacuna protege contra la varicela, una enfermedad causada por el virus varicela zóster.</t>
  </si>
  <si>
    <t>Medicamentos y Productos Farmacéuticos,Medicamentos inmunomoduladores,Vacunas, antígenos y toxoides,Vacuna antivaricela,vacunas, antigenos y toxoides,vacuna antivaricela,varicella virus vaccine,vacuna antivaricela,varicela biken, vacuna antivaricela,varilrix min. 2.000 u.f.p.</t>
  </si>
  <si>
    <t>Vacuna contra la fiebre amarilla</t>
  </si>
  <si>
    <t xml:space="preserve">Vacuna elaborada para combatir la Fiebre amarilla contra virus vivos atenuados, cepa 17D, cultivados en huevos embrionados de pollo. Provoca una seroconversión del 95% entre los 7 y 21 días, lo que la convierte en una de las vacunas más eficaces y duraderas. </t>
  </si>
  <si>
    <t>Medicamentos y Productos Farmacéuticos,Medicamentos inmunomoduladores,Vacunas, antígenos y toxoides,Vacuna antiamarílica,vacunas, antigenos y toxoides,vacuna antiamarilica,yellow fever vaccine,vacuna antiamarilica,2622310000,vacuna antiamarilica am 1 do,stamaril, vacuna antiamarilica jeringa prellenada x 1dosis,2622312000,vacuna antiamarilica fa 50 dosis,2622311000,vacuna antiamarilica am 1 do cj 10 am</t>
  </si>
  <si>
    <t>Hepatitis a</t>
  </si>
  <si>
    <t>La hepatitis A es una enfermedad infecciosa causada por el virus de la hepatitis A (VHA) caracterizada por una inflamaciónaguda del hígado en la mayoría de los casos. La hepatitis A no puede ser crónica y no causa daño permanente sobre el hígado. Seguida de una infección, el sistema inmune produce anticuerpos en contra del virus de la hepatitis A y le confiere inmunidad al sujeto contra futuras infecciones. La transmisión ocurre por agua contaminada o alimentos contaminados y en algunos países puede ser importada cuando se viaja a zonas de alto riesgo. La vacuna contra la hepatitis A es actualmente la mejor protección contra la enfermedad.</t>
  </si>
  <si>
    <t xml:space="preserve">Medicamentos y Productos Farmacéuticos,Medicamentos inmunomoduladores,Vacunas, antígenos y toxoides,hepatitis A,vacunas, antigenos y toxoides,hepatitis a,hepatitis a,hepatitis a,avaxim, vacuna hepatitis a jeringa prellenada x 1dosis,vacuna anti hepatitis a,havrix adulto monodosis 1.440 u.e.,havrix junior monodosis 720 u.e.
</t>
  </si>
  <si>
    <t>Vacuna contra la hemofilia b</t>
  </si>
  <si>
    <t>La vacuna anti-Haemophilus influenzae tipo b, también llamada vacuna Hib es un polisacárido usado como vacuna tipo conjugada, es decir, unida a proteínas transportadoras, desarrollada para la prevención de la enfermedad contagiosa producida por la bacteria Gram negativa Haemophilus influenzae serotipo b.</t>
  </si>
  <si>
    <t>Medicamentos y Productos Farmacéuticos,Medicamentos inmunomoduladores,Vacunas, antígenos y toxoides,Vacuna antihemofilus B,vacunas, antigenos y toxoides,vacuna antihemofilus b,haemophilus b vaccine,vacuna antihemofilus b,acthib, vacuna haemofilus tipo b</t>
  </si>
  <si>
    <t>Vacuna contra los virus del sarampión, paperas y rubeola</t>
  </si>
  <si>
    <t>Vacunas triple y doble viral, incluye tres vacunas: anticoqueluchosa, antidiftérica y antitetánica y se aplica hasta los 6 años inclusive. Por el componente anticoqueluche, desde los 7 años en adelante se utiliza la Doble</t>
  </si>
  <si>
    <t>Medicamentos y Productos Farmacéuticos,Medicamentos inmunomoduladores,Vacunas, antígenos y toxoides,Vacuna mixta antirrubeola, antiparotiditis y antisarampión,vacunas, antigenos y toxoides,vacuna mixta antirrubeola, antiparotiditis y antisarampion,measles and mumps and rubella virus vaccine,vacuna mixta antirrubeola, antiparotiditis y antisarampion,2622701000,vacuna tres virica liof.c/diluyente fa 1 do lactante,trimovax, vacuna triple viral antirrubeola, antiparotiditis y antisarampion,vacuna dtpa-hb-hib-ipv,infanrix hexa
,2622703000,vacuna tres virica liof.c/diluyente fa 10 do escolar</t>
  </si>
  <si>
    <t>Difteria y toxoide tetánico adsorbido</t>
  </si>
  <si>
    <t>DPT (o en ocasiones DTP) es una mezcla de tres vacunas que inmunizan contra la difteria, Bordetella pertussis (la tos ferina) y el tétanos. Los niños deben recibir 5 dosis de DPT: a los 2 meses de edad, luego a los 4 meses, a los 6 meses, a los 18 meses, estas van incluidas en la vacuna llamada pentavalente. y a los 4-6 años. solamente como DPT</t>
  </si>
  <si>
    <t>Medicamentos y Productos Farmacéuticos,Medicamentos inmunomoduladores,Vacunas, antígenos y toxoides,Toxoides diftérico y tetánico absorbidos,vacunas, antigenos y toxoides,toxoides difterico y tetanico absorbidos,diphtheria and tetanus toxoids absorbed,toxoides difterico y tetanico absorbidos,2622142000,toxoide tetanico difterico combinado fa 10 do,imovax dt, toxoides difterico y tetanico absorbidos,2622140000,toxoide tetanico difterico combinado fa 10 do</t>
  </si>
  <si>
    <t>Vacuna contra difteria y toxoide tetánico y pertussis acelular</t>
  </si>
  <si>
    <t>es una toxina bacteriana cuya toxicidad ha sido atenuada o suprimida por un producto químico (formol) o por efectos del calor, mientras que se mantinen otras propiedaes, como su inmunogenicidad. De este modo, cuando se utiliza durante la vacunación se genera una respuesta inmune formando una memoria inmunológica contra los marcadores moleculares del toxoide, sin producir una enfermedad inducida por toxinas.</t>
  </si>
  <si>
    <t>Medicamentos y Productos Farmacéuticos,Medicamentos inmunomoduladores,Vacunas, antígenos y toxoides,Toxoides diftérico y tetánico y vacuna antipertussis acelular,vacunas, antigenos y toxoides,toxoides difterico y tetanico y vacuna antipertussis acelular,diptheria and tetanus toxoids and acellular pertussis vaccine,toxoides difterico y tetanico y vacuna antipertussis acelular,triacel, toxoides difterico y tetanico y vacuna antipertussis acelular</t>
  </si>
  <si>
    <t>Difteria y tétano y pertussis celular</t>
  </si>
  <si>
    <t>DPT (también DTP y DTwP ) se refiere a una clase de combinación de vacunas contra tres enfermedades infecciosas en los seres humanos: la difteria , la tos ferina (tos ferina) y el tétanos . Los componentes de la vacuna incluyen la difteria y el tétanos toxoides , y células enteras muertas del organismo que causa la tos ferina (WP).</t>
  </si>
  <si>
    <t>Medicamentos y Productos Farmacéuticos,Medicamentos inmunomoduladores,Vacunas, antígenos y toxoides,Difteria, tétanos y pertussis de células enteras,vacunas, antigenos y toxoides,difteria, tetanos y pertussis de celulas enteras,diptheria and tetanus and wholecell pertussis,difteria, tetanos y pertussis de celulas enteras,2622658000,vacuna triple dpt fa 1 do,2622663000,vacuna triple dpt fa 20 do,2622661000,vacuna triple dpt fa 10 do,2622659000,vacuna triple dpt fa 10 do,2622660000,vacuna triple dpt fa 10 do,2622662000,vacuna triple dpt fa 20 do</t>
  </si>
  <si>
    <t>Influenza b hemofílica con difteria y tétano y pertussis acelular</t>
  </si>
  <si>
    <t>es una vacuna que contiene sustancias activas derivadas de la difteria, el tétanos, la tos ferina y Haemophilus influenzae tipo b, bacteria , virus de la hepatitis B, y los poliovirus inactivados. Se utiliza en niños de entre seis semanas a dos años para proteger contra las siguientes enfermedades infecciosas</t>
  </si>
  <si>
    <t>Medicamentos y Productos Farmacéuticos,Medicamentos inmunomoduladores,Vacunas, antígenos y toxoides,Hemofilia B y gripe con difteria, tétanos y pertussis acelular,vacunas, antigenos y toxoides,hemofilia b y gripe con difteria, tetanos y pertussis acelular,haemophilus influenzae b with diptheria and tetanus and acellular pertussis,hemofilia b y gripe con difteria, tetanos y pertussis acelular,actacel, vacuna haemofilus tipo b con difteria, tetanos y pertussis acelular</t>
  </si>
  <si>
    <t>Influenza b hemofílica con difteria y tétano y pertussis celular conjugadas</t>
  </si>
  <si>
    <t xml:space="preserve">La vacuna anti-Haemophilus influenzae tipo b, también llamada vacuna Hib es un polisacárido usado como vacuna tipo conjugada, es decir, unida a proteínas transportadoras, desarrollada para la prevención de la enfermedad contagiosa producida por la bacteria Gram negativa Haemophilus influenzae serotipo </t>
  </si>
  <si>
    <t>Medicamentos y Productos Farmacéuticos,Medicamentos inmunomoduladores,Vacunas, antígenos y toxoides,Vacuna mixta antihemofilus B y antigripal con difteria, tétanos y pertussis de células enteras,vacunas, antigenos y toxoides,vacuna mixta antihemofilus b y antigripal con difteria, tetanos y pertussis de celulas enteras,haemophilus influenzae b with diptheria and tetanus and wholecell pertussis conjugated vaccine,vacuna mixta antihemofilus b y antigripal con difteria, tetanos y pertussis de celulas enteras,2623202000,vacuna combinada pentavalente haemophillus/dpt/hep b cj 1 do,tetracthib, vacuna haemofilus tipo b con difteria, tetanos y pertussis de celulas enteras,2623201000,vacuna combinada tetravalente haemophillus/dpt set 1 do,2623200000,vacuna combinada tetravalente haemophillus/dpt cj 1 do</t>
  </si>
  <si>
    <t>Vacuna contra el virus de la hepatitis a</t>
  </si>
  <si>
    <t>La vacuna para la hepatitis A se denomina Havrix o VAQTA y corresponde a un virus muerto o inactivado. Esto significa que está hecha de fragmentos más pequeños del virus entero de la hepatitis A. Después de que usted recibe la vacuna, su cuerpo aprende a atacar a la hepatitis A si está expuesto a esta enfermedad.</t>
  </si>
  <si>
    <t>Medicamentos y Productos Farmacéuticos,Medicamentos inmunomoduladores,Vacunas, antígenos y toxoides,Vacuna antihepatitis A,vacunas, antigenos y toxoides,vacuna antihepatitis a,hepatitis a virus vaccine,vacuna antihepatitis a,2622200000,vacuna antihepatitis a uso pediatrico monodosis,avaxim , vacuna antihepatitis a jeringa prellenada x 1dosis,2622000000,vacuna antihepatitis " a" am 1 do uso pediatrico,2622450000,vacuna antihepatitis a adulto fa 1 do</t>
  </si>
  <si>
    <t>Vacuna contra la enfermedad de lyme (borreliosis)</t>
  </si>
  <si>
    <t>La enfermedad de Lyme es causada por una infección con Borrelia burgdorferi, una bacteria con forma espiral esparcida por la garrapata de venado y la garrapata occidental de patas negras. A menudo, las garrapatas son infectadas al alimentarse de la sangre del ratón de patas blancas, el venado de cola blanca, y varias especies de pájaros, aunque estos animales no esparcen la enfermedad a los humanos. Vacunas disponibles.</t>
  </si>
  <si>
    <t>Medicamentos y Productos Farmacéuticos,Medicamentos inmunomoduladores,Vacunas, antígenos y toxoides,Vacuna contra la enfermedad de Lyme,vacunas, antigenos y toxoides,vacuna contra la enfermedad de lyme,lyme disease vaccine,vacuna contra la enfermedad de lyme</t>
  </si>
  <si>
    <t>Vacuna contra la plaga</t>
  </si>
  <si>
    <t>Una vacuna contra la peste se utiliza para una inducción de la específica activa la inmunidad en un organismo susceptible a la plaga por medio de la administración de un antigénico de material (una vacuna ) a través de una variedad de rutas a las personas en riesgo de contraer cualquier forma clínica de la peste. Este método se conoce como la inmunización plaga .</t>
  </si>
  <si>
    <t>Medicamentos y Productos Farmacéuticos,Medicamentos inmunomoduladores,Vacunas, antígenos y toxoides,Vacuna antipestosa,vacunas, antigenos y toxoides,vacuna antipestosa,plague vaccine,vacuna antipestosa</t>
  </si>
  <si>
    <t>Vacuna contra el estafilococo</t>
  </si>
  <si>
    <t>Profilaxis de infecciones por Staphylococcus aureus o mixtas que contengan un componente estafilocócico.</t>
  </si>
  <si>
    <t>Medicamentos y Productos Farmacéuticos,Medicamentos inmunomoduladores,Vacunas, antígenos y toxoides,Vacuna antiestafilocócica,vacunas, antigenos y toxoides,vacuna antiestafilococica,staphylococcus vaccine,vacuna antiestafilococica</t>
  </si>
  <si>
    <t>Vacuna contra el virus del sarampión y la rubeola</t>
  </si>
  <si>
    <t>Una vacunación para inmunizar contra el Sarampión y la Rubéola.</t>
  </si>
  <si>
    <t>Medicamentos y Productos Farmacéuticos,Medicamentos inmunomoduladores,Vacunas, antígenos y toxoides,Vacuna mixta antirrubeola y antisarampión,vacunas, antigenos y toxoides,vacuna mixta antirrubeola y antisarampion,measles and rubella virus vaccine,vacuna mixta antirrubeola y antisarampion,2622341000,vacuna sarampion-rubeola liofilizada fa 10 do con diluyente,2622340000,vacuna sarampion-rubeola liofilizada fa 10 do con diluyente</t>
  </si>
  <si>
    <t>Vacuna bcg</t>
  </si>
  <si>
    <t>Bacillus de Calmette y Guérin, más conocida por su sigla BCG, es la vacuna contra la tuberculosis. Esta vacuna se prepara a partir de extracto atenuado de Mycobacterium bovis que ha perdido su virulencia en cultivos artificiales, manteniendo su poder antigénico.</t>
  </si>
  <si>
    <t>Medicamentos y Productos Farmacéuticos,Medicamentos inmunomoduladores,Vacunas, antígenos y toxoides,Vacuna BCG,vacunas, antigenos y toxoides,vacuna bcg,bcg vaccine,vacuna bcg,2622375000,vacuna bcg liofilizada fa 27 mg c/diluyente,2622374000,vacuna bcg liofilizada fa 27 mg c/diluyente,2622371000,vacuna bcg liofilizada fa 1 mg c/diluyente,2622370000,vacuna bcg liofilizada 0,1 ml/do c/diluyente fa 10 do</t>
  </si>
  <si>
    <t>Vacuna contra el virus de la rubeola y las paperas</t>
  </si>
  <si>
    <t>Preparación inmunizante que protege contra más de una clase de patógeno, como las vacunas antiparotiditis y antirrubeola, difteria, tétanos y pertussis, o sarampión, paperas y rubéola.</t>
  </si>
  <si>
    <t>Medicamentos y Productos Farmacéuticos,Medicamentos inmunomoduladores,Vacunas, antígenos y toxoides,Vacuna mixta antiparotiditis y antirrubeola,vacunas, antigenos y toxoides,vacuna mixta antiparotiditis y antirrubeola,rubella and mumps virus vaccine,vacuna mixta antiparotiditis y antirrubeola</t>
  </si>
  <si>
    <t>Hipocruposis</t>
  </si>
  <si>
    <t>Es una de las principales enfermedades contra fiebre aftosa y en dos ocasiones previas al destete con la vacuna triple clostridial.</t>
  </si>
  <si>
    <t>Medicamentos y Productos Farmacéuticos,Medicamentos inmunomoduladores,Vacunas aviares,Hipocuprosis,vacunas aviares,hipocuprosis,hypcuprsis,hipocuprosis</t>
  </si>
  <si>
    <t>E coli</t>
  </si>
  <si>
    <t>La Escherichia coli (pronunciado /eske'rikia 'koli/), también conocida por la abreviación de su nombre, E. coli, es quizás el organismo procariota más estudiado por el ser humano. Se trata de una enterobacteria que se encuentra generalmente en los intestinos animales, y por ende en las aguas negras, pero se lo puede encontrar en todos lados, dado que es un organismo ubicuo.</t>
  </si>
  <si>
    <t>Medicamentos y Productos Farmacéuticos,Medicamentos inmunomoduladores,Vacunas aviares,E. Coli,vacunas aviares,e. coli,e coli,e. coli</t>
  </si>
  <si>
    <t>Gumboro</t>
  </si>
  <si>
    <t>La enfermedad de Gumboro o enfermedad de bursitis infecciosa (IBD) es una enfermedad altamente contagiosa de pollos jóvenes causada por el virus de la enfermedad de bursitis infecciosa (IBDV), caracterizado por la inmunosupresión y la mortalidad generalmente a la edad de 3 a 6 semanas de vida.</t>
  </si>
  <si>
    <t>Medicamentos y Productos Farmacéuticos,Medicamentos inmunomoduladores,Vacunas aviares,Gumboro,vacunas aviares,gumboro,gumboro,gumboro</t>
  </si>
  <si>
    <t>Bronquitis infecciosa aviar</t>
  </si>
  <si>
    <t>Es una enfermedad infecciosa aguda, de etiología viral, que se caracteriza por inflamación catarral de las mucosas del aparato respiratorio, con estornudos, estertores traqueó-bronquiales húmedos, boqueos y descargas nasales; de rápida difusión en los lotes, alta morbilidad y baja mortalidad, con descenso en la producción y calidad del huevo en las aves de postura.</t>
  </si>
  <si>
    <t>Medicamentos y Productos Farmacéuticos,Medicamentos inmunomoduladores,Vacunas aviares,Bronquitis infecciosa aviar,vacunas aviares,bronquitis infecciosa aviar,avian infectious bronchitis,bronquitis infecciosa aviar</t>
  </si>
  <si>
    <t>Newcastle</t>
  </si>
  <si>
    <t>La enfermedad de Newcastle es una enfermedad zoonótica de aves altamente contagiosa que afecta a muchas especies de aves domésticas y silvestres. Afecta más notoriamente a las aves de corral debido a su alta susceptibilidad y a las posibilidades de impacto severo que una epidemia causa en la industria avícola. </t>
  </si>
  <si>
    <t>Medicamentos y Productos Farmacéuticos,Medicamentos inmunomoduladores,Vacunas aviares,Enfermedad de Newcastle o pseudopeste aviar,vacunas aviares,enfermedad de newcastle o pseudopeste aviar,newcastle,enfermedad de newcastle o pseudopeste aviar</t>
  </si>
  <si>
    <t>Inmunoglobulinas bacterianas</t>
  </si>
  <si>
    <t xml:space="preserve"> Las inmunoglobulinas son glicoproteinas que actuan como anticuerpos. Pueden encontrarse circulando en sangre, en las secreciones o unidas a la superficie de las membranas de los linfocitos B.</t>
  </si>
  <si>
    <t>Medicamentos y Productos Farmacéuticos,Medicamentos inmunomoduladores,Agentes inmunoestimulantes,Inmunoglobulinas bacterianas,agentes inmunoestimulantes,inmunoglobulinas bacterianas,bacterial immunoglobulins,inmunoglobulinas bacterianas,2628421000,inmunoglobulina antitetanica 250 ui/do fa 1 do,pentaglobin, flebogamma, igantet, igamad, igantibe, gammaglobulina standard
,2628420000,inmunoglobulina antitetanica 250 u.i./do 320 mg prot humana</t>
  </si>
  <si>
    <t>Filgrastim</t>
  </si>
  <si>
    <t>Filgrastim es un factro de granulocitos estimulante de colonias (G-CSF) analógico utilizado para estimular la proliferación y diferenciación de granulocitos. Se produce por tecnología de ADN recombinante. El gen de granulocitos humanos factor estimulante de colonias se inserta en el material genético de Escherichia coli. El G-CSF entonces producida por E. coli es diferente de G-CSF se hace naturalmente en los seres humanos.</t>
  </si>
  <si>
    <t>Medicamentos y Productos Farmacéuticos,Medicamentos inmunomoduladores,Agentes inmunoestimulantes,Filgrastim,agentes inmunoestimulantes,filgrastim,filgrastim,filgrastim,2620940527,filgrastim jeringa 300 mcg/0.5-1.2 ml,2620940000,filgrastim jeringa 300 mcg/0.5 - 1.2 ml</t>
  </si>
  <si>
    <t>Pelfigrastim</t>
  </si>
  <si>
    <t>El pegfilgrastim se usa para reducir las probabilidades de infección en personas que padecen ciertos tipos de cáncer y están siendo tratadas con medicamentos de quimioterapia que podrían disminuir el número de neutrófilos (un tipo de célula sanguínea necesaria para combatir las infecciones). El pegfilgrastim pertenece a una clase de medicamentos denominados factores estimulantes de colonias. Actúa al ayudar al organismo a producir más neutrófilos.</t>
  </si>
  <si>
    <t>Medicamentos y Productos Farmacéuticos,Medicamentos inmunomoduladores,Agentes inmunoestimulantes,Pegfilgrastim,agentes inmunoestimulantes,pegfilgrastim,pegfilgrastim,pegfilgrastim</t>
  </si>
  <si>
    <t>Sargramostim</t>
  </si>
  <si>
    <t>El sargramostim es un análogo del factor humano estimulante de las colonias de macrófagos granulocíticos producido por ingeniería genética expresando un gen recombinante en el Saccharomyces cerevisae. El sargramostim es una glicoproteína de 127 aminoácidos idéntica al factor estimulante de las colonias de los macrófagos granulocíticos (GM-CSF) humano con la excepción de una leucina en posición 23 y la porción de carbohidrato que puede ser diferente de la de la glicoproteína nativa. El sargramostim, al igual que su homólogo natural estimula la proliferación y diferenciación de las células progenitoras de la sangre, en particular, los macrófagos y granulocitos.</t>
  </si>
  <si>
    <t>Medicamentos y Productos Farmacéuticos,Medicamentos inmunomoduladores,Agentes inmunoestimulantes,Sargramostim,agentes inmunoestimulantes,sargramostim,sargramostim,sargramostim</t>
  </si>
  <si>
    <t>Inmunoglobulina rho d</t>
  </si>
  <si>
    <t xml:space="preserve">La inmunoglobulina D (IgD) es uno de los cinco isotipos de inmunoglobulina (G, A, M, E, D) presentes en el organismo humano. La inmunoglobulina D (IgD) es uno de los cinco isotipos de inmunoglobulina (G, A, M, E, D) presentes en el organismo humano. </t>
  </si>
  <si>
    <t>Medicamentos y Productos Farmacéuticos,Medicamentos inmunomoduladores,Agentes inmunoestimulantes,Inmunoglobulinas D (Rho),agentes inmunoestimulantes,inmunoglobulinas d (rho),rho d immuno globulins,inmunoglobulinas d (rho),2628200000,gamaglobulina anti-rh (d) fa 0.25 a 0.3 mg/1.5 a 2 ml,igamad, rhesogamma p
,2628201000,gamaglobulina anti-rh (d) 0,3 mg</t>
  </si>
  <si>
    <t>Inmunoglobulina o gamma igg</t>
  </si>
  <si>
    <t xml:space="preserve">La inmunoglobulina G (IgG) es una de las cinco clases de anticuerpos humorales producidos por el organismo. Se trata de lainmunoglobulina predominante en los fluidos internos del cuerpo, como son la sangre, el líquido cefalorraquídeo y el liquido peritoneal (líquido presente en la cavidad abdominal). Esta proteína especializada es sintetizada por el organismo en respuesta a la invasión debacterias, hongos y virus. </t>
  </si>
  <si>
    <t>Medicamentos y Productos Farmacéuticos,Medicamentos inmunomoduladores,Agentes inmunoestimulantes,Inmunoglobulina G (IgG),agentes inmunoestimulantes,inmunoglobulina g (igg),immuno globulin or gamma igg,inmunoglobulina g (igg),2628210000,gamaglobulina humana inespecifica standard i.m. fa 320 mg/2,pentaglobin, flebogamma, beriglobina p
,2628212000,gamaglobulina humana endovenosa fa 5 g</t>
  </si>
  <si>
    <t>Inmunoglobulinas virales</t>
  </si>
  <si>
    <t> son glicoproteínas del tipo gamma globulina. Pueden encontrarse de forma soluble en la sangre u otros fluidos corporales de los vertebrados, disponiendo de una forma idéntica que actúa como receptor de los linfocitos B y son empleados por el sistema inmunitario para identificar y neutralizar elementos extraños tales como bacterias, virus o parásitos.</t>
  </si>
  <si>
    <t xml:space="preserve">Medicamentos y Productos Farmacéuticos,Medicamentos inmunomoduladores,Agentes inmunoestimulantes,Inmunoglobulinas víricas,agentes inmunoestimulantes,inmunoglobulinas viricas,viral immunoglobulins,inmunoglobulinas viricas,2620926000,inmunoglobulina varicela zoster fa 125 ui/1,25 m,cytotect, varitec, flebogamma, igantet, igantibe, gammaglobulina standard, synagis, palivizumab
</t>
  </si>
  <si>
    <t>Clorhidrato levamisol</t>
  </si>
  <si>
    <t>Levamisol, conocido también por su nombre comercial Ergamisol es un antihelmíntico e inmunomodulador que pertenece a una clase de derivados sintéticos del imidazotiazol. Fue descubierto en Janssen Pharmaceutica en 1966 y se ha usado en humanos fundamentalmente para el tratamiento de parásitos, aunque se ha estudiado en combinación con otras formas de quimioterapia para el cáncer de colon, melanoma y cáncer de cabeza y cuello.</t>
  </si>
  <si>
    <t>Medicamentos y Productos Farmacéuticos,Medicamentos inmunomoduladores,Agentes inmunoestimulantes,Hidrocloruro de levamisol,agentes inmunoestimulantes,hidrocloruro de levamisol,levamisole hydrochloride,hidrocloruro de levamisol</t>
  </si>
  <si>
    <t>Interferon</t>
  </si>
  <si>
    <t>Los interferones son unas proteínas producidas naturalmente por el sistema inmunitario de la mayoría de los animales como respuesta a agentes patógenos, tales comovirus y células cancerígenas. Los interferones son glicoproteínas de la clase de las citocinas. Reciben su nombre debido a su capacidad para interferir en la replicación de los virus en las células hospedadoras. Se unen a receptores en la superficie de las células infectadas, activando diferentes vías de señalización en las que participan diversasproteínas antivirales (como la PKR), para impedir la replicación de una amplia variedad de virus de ARN y ADN. Cumplen, además, otras funciones: activan células inmunes, como los macrófagos y las células NK; incrementan el reconocimiento de células cancerígenas o infecciones al dinamizar la presentación de antígenos a los linfocitos T y, finalmente, incrementan la capacidad de las células sanas para resistir a nuevas infecciones víricas. Ciertos síntomas como el dolor muscular y la fiebre están relacionados con la producción de interferones durante la infección.</t>
  </si>
  <si>
    <t>Medicamentos y Productos Farmacéuticos,Medicamentos inmunomoduladores,Agentes inmunoestimulantes,Interferón,agentes inmunoestimulantes,interferon,interferon,interferon,2620064000,interferon alfa-2b pen mu,intermax alfa,2620063000,interferon alfa-2b pen mu,2626000000,interferon 3.000.000 ui fa,2626001000,interferon 3.000.000 ui fa</t>
  </si>
  <si>
    <t>Acetato de glatiramer</t>
  </si>
  <si>
    <t>El glatirámero acetato es un péptido sintético creado por polimerización de la L-alanina, L-glutámico, L-lisisna y L-tirosina que tiene una estructura parecida a la de la proteína básica de la mielina. El glatirámero se utiliza para reducir la frecuencia de los brotes en pacientes con esclerosis múltiple intermitente.</t>
  </si>
  <si>
    <t>Medicamentos y Productos Farmacéuticos,Medicamentos inmunomoduladores,Agentes de la esclerosis múltiple (EM),Acetato de glatiramer,agentes de la esclerosis multiple (em),acetato de glatiramer,glatiramer acetate,acetato de glatiramer,avonex</t>
  </si>
  <si>
    <t>Alopurinol</t>
  </si>
  <si>
    <t>Allopurinol (Zyloprim, y los genéricos) es un medicamento que se usa principalmente para tratar la hiperuricemia (exceso de ácido úrico en el plasma sanguíneo) y sus complicaciones, como la gota crónica.</t>
  </si>
  <si>
    <t>Medicamentos y Productos Farmacéuticos,Medicamentos Varios,Medicamentos antigota,Allopurinol,medicamentos antigota,allopurinol,allopurinol,allopurinol,allopuridol,alopuridol,alopurinol,alopurinol comprimido,,2140322000,alopurinol cm 300 mg,zyloric 100 mg. 50 comp.,zyloric 300 mg. 20 comp.,2140321000,alopurinol cm 300 mg,2140320000,alopurinol cm 300 mg,2140315000,alopurinol cm 100 mg,2140314000,alopurinol cm 100 mg</t>
  </si>
  <si>
    <t>Colchicina</t>
  </si>
  <si>
    <t>La colchicina es un fármaco antimitótico que detiene o inhibe la división celular en metafase o en anafase. Es un compuesto evita la distribución de las cromátidas de un cromosoma durante la mitosis, provocando la poliploidía de la célula filial, ya que aunque no haya separación, sí hubo duplicación previa del material genético.</t>
  </si>
  <si>
    <t>Medicamentos y Productos Farmacéuticos,Medicamentos Varios,Medicamentos antigota,Colchicina,medicamentos antigota,colchicina,colchicine,colchicina,2141370000,colchicina cm 0.5 mg,2141371000,colchicina cm 0.5 mg,2141373000,colchicina cm 0.5 mg,2141372000,colchicina cm 0.5 mg</t>
  </si>
  <si>
    <t>Probenecid</t>
  </si>
  <si>
    <t>El probenecid (Benuryl®) es un agente uricosúrico que aumenta la excreción del ácido úrico por la orina, por lo que se indica fundamentalmente para el tratamiento de la gota y la hiperuricemia. El probenecid es capaz de inhibir por completo la excreción renal de ciertas drogas, aumentando así su concentración en el plasma sanguíneo y prolongando la acción farmacológica de éstos. La producción de probenecid se incentivó para encontrar un medicamento como alternativa de la caronamida</t>
  </si>
  <si>
    <t>Medicamentos y Productos Farmacéuticos,Medicamentos Varios,Medicamentos antigota,Probenecida,medicamentos antigota,probenecida,probenecid,probenecida</t>
  </si>
  <si>
    <t>Sulfinpirazona</t>
  </si>
  <si>
    <t>La sulfinpirazona se usa para tratar la artritis gotosa. Funciona al bajar la cantidad de ácido úrico en la sangre, previniendo los ataques de gota. El medicamento ayuda a prevenir los ataques, pero no aliviará un ataque una vez que ha comenzado.</t>
  </si>
  <si>
    <t>Medicamentos y Productos Farmacéuticos,Medicamentos Varios,Medicamentos antigota,Sulfinpirazona,medicamentos antigota,sulfinpirazona,sulfinpyrazone,sulfinpirazona</t>
  </si>
  <si>
    <t>Benzbromarona</t>
  </si>
  <si>
    <t>Es una droga uricosúrica, que reduce la concentración plasmática de ácido úrico, bloqueando la reabsorción tubular del mismo. Asimismo, se sugiere que podría incrementar la eliminación del ácido úrico. Se utiliza en el tratamiento de gota crónica, pero debe evitarse en casos de ataque agudo de esta patología ya que puede exacerbar los síntomas.</t>
  </si>
  <si>
    <t>Medicamentos y Productos Farmacéuticos,Medicamentos Varios,Medicamentos antigota,Benzbromarona,medicamentos antigota,benzbromarona,benzbromarone,benzbromarona</t>
  </si>
  <si>
    <t>Deferoxamina mesilato</t>
  </si>
  <si>
    <t>La deferoxamina, también conocida como desferrioxamina, DFO, DFOA y desferal, es un agente quelante utilizado para promover la remoción del exceso de hierro en el organismo. Se une al hierro libre de la sangre para que su excesiva cantidad no cause daño a órganos o tejidos. Los quelatos se eliminan vía urinaria.  Estudios in vitro han mostrado que la deferoxamina en forma de mesilato, remueve el hierro de la hemosiderina, la ferritina y, en menor cantidad, de la transferrina. El hierro que se encuentra en la hemoglobina o los citocromos son dejados intactos.</t>
  </si>
  <si>
    <t>Medicamentos y Productos Farmacéuticos,Medicamentos Varios,Antídotos y eméticos,Mesilato de deferoxamina,antidotos y emeticos,mesilato de deferoxamina,deferoxamine mesylate,mesilato de deferoxamina</t>
  </si>
  <si>
    <t>Dexrazoxano</t>
  </si>
  <si>
    <t>El Dexrazoxane es un fármaco que se usa para reducir los efectos secundarios indeseados de determinados agentes de quimioterapia. Se hace referencia a este fármaco como quimioprotector, agente adyuvante antineoplásico o cardioprotector </t>
  </si>
  <si>
    <t>Medicamentos y Productos Farmacéuticos,Medicamentos Varios,Antídotos y eméticos,Dexrazoxan,antidotos y emeticos,dexrazoxan,dexrazoxane,dexrazoxan</t>
  </si>
  <si>
    <t>Digoxina inmune fab</t>
  </si>
  <si>
    <t>Digoxina Inmune Fab (Ovinos) es el nombre genérico para un antídoto para la sobredosis de digital.  Está hecha de fragmentos de inmunoglobulina de oveja que ya han sido inmunizados con un derivado de digoxina, digoxindicarboxymethoxylamine (DDMA).</t>
  </si>
  <si>
    <t>Medicamentos y Productos Farmacéuticos,Medicamentos Varios,Antídotos y eméticos,Digoxina inmune Fab,antidotos y emeticos,digoxina inmune fab,digoxin immune fab,digoxina inmune fab</t>
  </si>
  <si>
    <t>Dimercaprol</t>
  </si>
  <si>
    <t>El dimercaprol es un compuesto oleoso líquido utilizado en medicina como agente quelante. Tiene el olor acre y desagradable que son característicos de los mercaptanos. Es soluble en agua hasta el punto de 8.7 gramos en 100 ml y es utilizado como terapéutica en la intoxicación por exposición excesiva al arsénico y otros metales pesados.</t>
  </si>
  <si>
    <t>Medicamentos y Productos Farmacéuticos,Medicamentos Varios,Antídotos y eméticos,Dimercaprol,antidotos y emeticos,dimercaprol,dimercaprol,dimercaprol,2161390000,dimercaprol am 100 mg/ml,2160930000,dimercaprol am 0.2 g solucion,2160931000,dimercaprol am 0.2 g solucion</t>
  </si>
  <si>
    <t>Edetato disódico</t>
  </si>
  <si>
    <t>Agente quelante parenteral. Se prescribe en crisis hipercalcémicas, arritmias ventriculares y bloqueos cardíacos producidos por laintoxicación digitálica, y en las intoxicaciones por plomo.</t>
  </si>
  <si>
    <t>Medicamentos y Productos Farmacéuticos,Medicamentos Varios,Antídotos y eméticos,Edetato disódico,antidotos y emeticos,edetato disodico,edetate disodium,edetato disodico</t>
  </si>
  <si>
    <t>Flumazenil</t>
  </si>
  <si>
    <t>Flumazenil (también conocido como flumazenilo o flumazepil, nombre codificado Ro 15-1788, nombres comerciales Anexate, Lanexat, Mazicon,Romazicon) es un antagonista GABA disponible únicamente en inyectable, y el único antagonista del receptor de las benzodiazepinas disponible actualmente en el mercado.</t>
  </si>
  <si>
    <t>Medicamentos y Productos Farmacéuticos,Medicamentos Varios,Antídotos y eméticos,Flumazenil,antidotos y emeticos,flumazenil,flumazenil,flumazenil,2161200000,flumazenil am 0.5 mg/5 ml,2161201000,flumazenil am 0.5 mg/5 ml</t>
  </si>
  <si>
    <t>Ipecacuana</t>
  </si>
  <si>
    <t>Ipecac es un medicamento utilizado para inducir el vómito en los casos de envenenamiento accidental. También es un remedio homeopático.</t>
  </si>
  <si>
    <t>Medicamentos y Productos Farmacéuticos,Medicamentos Varios,Antídotos y eméticos,Ipecac,antidotos y emeticos,ipecac,ipecac,ipecac</t>
  </si>
  <si>
    <t>Penicilamina</t>
  </si>
  <si>
    <t>La penicilamina es un producto de degradación de la penicilina, es un fármaco sin actividad antimicrobiana, a la cual se le ha encontrado acciones de tipo quelante y antiinflamatorio en algunas formas de artritis.</t>
  </si>
  <si>
    <t>Medicamentos y Productos Farmacéuticos,Medicamentos Varios,Antídotos y eméticos,Penicilamina,antidotos y emeticos,penicilamina,penicillamine,penicilamina,penicilamina,penicilamina comprimidos,penicilamina comp,,2146605000,penicilamina cp 250 mg,2146604000,penicilamina cp 250 mg,2146603000,penicilamina cp 250 mg</t>
  </si>
  <si>
    <t>Protamina sulfato</t>
  </si>
  <si>
    <t>El Sulfato de protamina es un medicamento indicado para revertir, por unión molecular, los efectos anticoagulantes de la heparina. El sulfato de protamina se combina con la heparina en una proporción 1:1 por razón de los péptidos ricos en componentes basicos que tienen afinidad por los grupos ácidos de la heparina. Un miligramo de sulfato de protamina neutraliza entre 90 y 110 U de heparina.</t>
  </si>
  <si>
    <t>Medicamentos y Productos Farmacéuticos,Medicamentos Varios,Antídotos y eméticos,Sulfato de protamina,antidotos y emeticos,sulfato de protamina,protamine sulfate,sulfato de protamina,protamina sulfato,2624868000,protamina sulfato fa 50 mg/5 ml,protamina leo-pharmaceutical, sulfato de protamina, clorhidrato protamina, protamina 1000</t>
  </si>
  <si>
    <t>Sulfonato poliestireno sódico</t>
  </si>
  <si>
    <t>El sulfonato de sodio de poliestireno se usa para tratar los niveles altos de potasio en la sangre.  El sulfonato de sodio de poliestireno viene envasado en forma de polvo y de solución líquida para tomar por vía oral.</t>
  </si>
  <si>
    <t>Medicamentos y Productos Farmacéuticos,Medicamentos Varios,Antídotos y eméticos,Sulfonato de poliestireno sódico,antidotos y emeticos,sulfonato de poliestireno sodico,sodium polystyrene sulfonate,sulfonato de poliestireno sodico,sorbisterit</t>
  </si>
  <si>
    <t>Trientina</t>
  </si>
  <si>
    <t>La trientina se usa para tratar la enfermedad de Wilson, una enfermedad en la cual hay demasiado cobre en el cuerpo</t>
  </si>
  <si>
    <t>Medicamentos y Productos Farmacéuticos,Medicamentos Varios,Antídotos y eméticos,Trientina,antidotos y emeticos,trientina,trientine,trientina</t>
  </si>
  <si>
    <t>Leucovorina</t>
  </si>
  <si>
    <t>El Ácido folínico o leucovorina, generalmente administrado como folinato de sodio y de calcio, es un adyudante usado enquimioterapia de cáncer que involucra el medicamento metotrexato.1 También es usado en sinergia en combinación con el agente quimioterapéutico 5-fluorouracilo.</t>
  </si>
  <si>
    <t>Medicamentos y Productos Farmacéuticos,Medicamentos Varios,Antídotos y eméticos,Leucovorín,antidotos y emeticos,leucovorin,leucovorin,leucovorin</t>
  </si>
  <si>
    <t>Sorbitol</t>
  </si>
  <si>
    <t>El sorbitol es un polialcohol o alcohol polihidrico de azúcar descubierto por el francés Boussingault en 1872 en las bayas deserbal de cazadores o capudre (Sorbus aucuparia L.)  Industrialmente el sorbitol, cuya fórmula empírica es C6H14O6, se obtiene por reducción del monosacárido más común, la glucosa.</t>
  </si>
  <si>
    <t>Medicamentos y Productos Farmacéuticos,Medicamentos Varios,Antídotos y eméticos,Sorbitol,antidotos y emeticos,sorbitol,sorbitol,sorbitol</t>
  </si>
  <si>
    <t>Azul de metileno</t>
  </si>
  <si>
    <t>El azul de metileno, cuyo nombre científico es Cloruro de Metiltionina, es un colorante que se usa para tratar una enfermedad llamada metahemoglobinemia.</t>
  </si>
  <si>
    <t>Medicamentos y Productos Farmacéuticos,Medicamentos Varios,Antídotos y eméticos,Azul de metileno,antidotos y emeticos,azul de metileno,methylene blue,azul de metileno</t>
  </si>
  <si>
    <t>Anti venenos</t>
  </si>
  <si>
    <t>Un antídoto es una sustancia química cuya función es contrarrestar los efectos de un veneno,toxina o químico.  Los antídotos más comunes son los creados por el hombre, mediante la sintetización de otras sustancias químicas. En ocasiones, el mismo veneno o toxina (especialmente en el caso del veneno de vipéridos) sirve como base para la sintetización y elaboración de estos antídotos.</t>
  </si>
  <si>
    <t>Medicamentos y Productos Farmacéuticos,Medicamentos Varios,Antídotos y eméticos,Antídotos,antidotos y emeticos,antidotos,antivenins,antidotos,2161985000,oxima reactivadora colinesterasa am 250 mg/1 ml,2161986000,oxima reactivadora colinesterasa am 250 mg/1 ml,2163678000,naloxona am 0,4 mg/1 ml,2163681000,naloxona am 0,4 mg/1 ml,2620957000,suero antiaracnido am</t>
  </si>
  <si>
    <t>Leucovorina cálcica</t>
  </si>
  <si>
    <t>La Leucovorina cálcica es una forma reducida del ácido fólico. Se utiliza en combinación con otros fármacos de quimioterapia para aumentar la eficacia del tratamiento, o bien como "quimioprotector". </t>
  </si>
  <si>
    <t>Medicamentos y Productos Farmacéuticos,Medicamentos Varios,Antídotos y eméticos,Leucovorín cálcico,antidotos y emeticos,leucovorin calcico,leucovorin calcium,leucovorin calcico</t>
  </si>
  <si>
    <t>Antídoto de carbón activado</t>
  </si>
  <si>
    <t>Carbón activado es un término genérico que describe una familia de adsorbentes carbonáceos altamente cristalinos y unaporosidad interna altamente desarrollada.</t>
  </si>
  <si>
    <t>Medicamentos y Productos Farmacéuticos,Medicamentos Varios,Antídotos y eméticos,Antídoto de carbón activado,antidotos y emeticos,antidoto de carbon activado,activated charcoal antidote,antidoto de carbon activado,2150240000,carbon activado</t>
  </si>
  <si>
    <t>Edetato cálcico disódico</t>
  </si>
  <si>
    <t>El ácido etilendiaminotetraacético, también denominado EDTA o con menor frecuencia AEDT, es una sustancia utilizada como agente quelante que puede crear complejos con un metal que tenga una estructura de coordinación octaédrica. Coordinaa metales pesados de forma reversible por cuatro posiciones acetato y dos amino, lo que lo convierte en un ligandohexadentado, y el más importante de los ligandos quelatos.</t>
  </si>
  <si>
    <t>Medicamentos y Productos Farmacéuticos,Medicamentos Varios,Antídotos y eméticos,Edetato cálcico disódico,antidotos y emeticos,edetato calcico disodico,edetate calcium disodium,edetato calcico disodico</t>
  </si>
  <si>
    <t>Fomepizol</t>
  </si>
  <si>
    <t>Actualmente es el antídoto de elección en las intoxicaciones por metanol y etilenglicol ya que inhibe la enzima alcohol-deshidrogenasa (ADH) de forma mucho más potente que el etanol (la afinidad por la ADH del metil-pirazol es 1.000 veces superior). El antídoto es de indicación preferente en intoxicaciones epidémicas graves por los alcoholes citados o en aquellas en las no sea posible realizar el control de los valores plasmáticos de etanol, ni posibilidad de realizar hemodiálsis.</t>
  </si>
  <si>
    <t>Medicamentos y Productos Farmacéuticos,Medicamentos Varios,Antídotos y eméticos,Fomepizol,antidotos y emeticos,fomepizol,fomepizole,fomepizol</t>
  </si>
  <si>
    <t>Clorhidrato pralidoxima</t>
  </si>
  <si>
    <t>Reactivador de la colinesterasa prescrito como antídoto en la intoxicación por organofosforados y de la sobredosificación de fármacos para el tratamiento de la miastenia gravis. </t>
  </si>
  <si>
    <t>Medicamentos y Productos Farmacéuticos,Medicamentos Varios,Antídotos y eméticos,Cloruro de pralidoxima,antidotos y emeticos,cloruro de pralidoxima,pralidoxime chloride,cloruro de pralidoxima</t>
  </si>
  <si>
    <t>Tiosulfato de sodio</t>
  </si>
  <si>
    <t>Los tiosulfatos son las sales del hipotético ácido tiosulfúrico H2S2O3. La fórmula química del anión tiosulfato es S2O32-. Son estables en medios con pH básico y neutro y se descomponen bajo formación de azufre elemental, ácido sulfhídrico (H2S), óxido de azufre (IV) (SO2) y trazas de otros compuestos azufrados en presencia de un ácido.  El tiosulfato de sodio se obtiene calentando a reflujo una disolución de sulfito de sodio (Na2SO3) con azufre elemental. La disolución es filtrada, concentrada y enfriada, obteniendo el tiosulfato de sodio pentahidratado (Na2S2O3 * 5 H2O) en forma de prismas incoloros.</t>
  </si>
  <si>
    <t>Medicamentos y Productos Farmacéuticos,Medicamentos Varios,Antídotos y eméticos,Tiosulfato sódico,antidotos y emeticos,tiosulfato sodico,sodium thiosulfate,tiosulfato sodico</t>
  </si>
  <si>
    <t>Succimer</t>
  </si>
  <si>
    <t>El ácido dimercaptosuccínico, conocido también como DMSA o succimer, es un compuesto disulfhidrilo, es decir, con dos grupos sulfhidrilo que es de utilidad en medicina y toxicología en casos de intoxicación por mercurio, arsénico y plomo.</t>
  </si>
  <si>
    <t>Medicamentos y Productos Farmacéuticos,Medicamentos Varios,Antídotos y eméticos,Succímero,antidotos y emeticos,succimero,succimer,succimero</t>
  </si>
  <si>
    <t>Sulfato de cobre</t>
  </si>
  <si>
    <t>El sulfato de cobre (II), también llamado sulfato cúprico (CuSO4), vitriolo azul, piedra azul, caparrosa azul, vitriolo romano o calcantita es un compuesto químico derivado del cobre que forma cristales azules, solubles en agua y metanol y ligeramente solubles en alcohol y glicerina. Su forma anhídrica (CuSO4) es un polvo verde o gris-blanco pálido, mientras que la forma hidratada (CuSO4·5H2O) es azul brillante.</t>
  </si>
  <si>
    <t>Medicamentos y Productos Farmacéuticos,Medicamentos Varios,Antídotos y eméticos,Sulfato de cobre,antidotos y emeticos,sulfato de cobre,copper sulfate,sulfato de cobre</t>
  </si>
  <si>
    <t>Exopeptidasa g2</t>
  </si>
  <si>
    <t>Uno de los dos grupos en que se dividen los enzimas proteolíticos, que separan el aminoácido terminal de una cadena proteica. Incluye aminopeptidasa y carboxipeptidasa.</t>
  </si>
  <si>
    <t>Medicamentos y Productos Farmacéuticos,Medicamentos Varios,Antídotos y eméticos,Exopeptidasa G2,antidotos y emeticos,exopeptidasa g2,exopeptidase g2,exopeptidasa g2</t>
  </si>
  <si>
    <t>Xilacina</t>
  </si>
  <si>
    <t>La xilacina es un potente sedante, miorrelajante y analgésico no narcótico. La actividad sedante y analgésica se relaciona con una depresión del sistema nervioso central</t>
  </si>
  <si>
    <t>Medicamentos y Productos Farmacéuticos,Medicamentos Varios,Fármacos anestésicos veterinarios,Xilazina,farmacos anestesicos veterinarios,xilazina,xylazine,xilazina</t>
  </si>
  <si>
    <t>Aceite etérico</t>
  </si>
  <si>
    <t>Los aceites esenciales son mezclas de varias sustancias químicas biosintetizadas por las plantas, que dan el aroma característico a algunas flores, árboles, frutos, hierbas, especias, semillas y a ciertos extractos de origen animal (almizcle, civeta,ámbar gris). Se trata de productos químicos intensamente aromáticos, no grasos (por lo que no se enrancian), volátiles por naturaleza (se evaporan rápidamente) y livianos (poco densos). Son insolubles en agua, levemente solubles en vinagre, y solubles en alcohol, grasas, ceras y aceites vegetales. Se oxidan por exposición al aire.</t>
  </si>
  <si>
    <t>Medicamentos y Productos Farmacéuticos,Medicamentos Varios,Fármacos herbales,Aceite etérico,farmacos herbales,aceite eterico,etheric oil,aceite eterico</t>
  </si>
  <si>
    <t>Extracto de centella asiática</t>
  </si>
  <si>
    <t>El extracto de Centella Asiática promueve, protege y acelera la producción de colágeno.  El extracto titulado de Centella asiática es un conjunto de principios activos derivados de la planta del mismo nombre. Químicamente corresponde a proporciones bien definida de los siguientes componentes: ácido madecásico, ácido asiático y un heterósido del mismo ácido asiático, el asiaticósido.</t>
  </si>
  <si>
    <t>Medicamentos y Productos Farmacéuticos,Medicamentos Varios,Fármacos herbales,Extracto de Centella asiatica,farmacos herbales,extracto de centella asiatica,centella asiatica extract,extracto de centella asiatica</t>
  </si>
  <si>
    <t>Extracto de ipecacuana</t>
  </si>
  <si>
    <t>El jarabe de ipecacuana se prepara a partir de la raíz de la Carapichea ipecacuanha, planta floral de la familia de las rubiáceas. Es el emético casero más útil, pero no el extracto fluido de esta sustancia, que es 14 veces más potente y puede causar la muerte.</t>
  </si>
  <si>
    <t>Medicamentos y Productos Farmacéuticos,Medicamentos Varios,Fármacos herbales,Extracto de Ipecacuanha,farmacos herbales,extracto de ipecacuanha,ipecacuanha extract,extracto de ipecacuanha</t>
  </si>
  <si>
    <t>Aesculus</t>
  </si>
  <si>
    <t>El género Aesculus comprende 18 especies aceptadas, del centenar descritas, de árboles y arbustos caducifolios mayoritariamente nativos de las zonas templadas del hemisferio norte; incluye también numerosos híbridos -de los cuales 5 son taxones aceptados- (muchos de ellos espontáneos) y múltiples formas en cultivo. Tradicionalmente el género ha sido incluido junto con Billia y Handeliodendron en la familia Hippocastanaceae, pero recientes investigaciones genéticas demuestran que las especies de esta familia, al igual que las pertenecientes a lasAceraceae (familia de los arces), han de estar incluidas en las Sapindaceae, la familia quedando relegada a mera subfamilia Hippocastanoideae</t>
  </si>
  <si>
    <t>Medicamentos y Productos Farmacéuticos,Medicamentos Varios,Fármacos herbales,Aesculus,farmacos herbales,aesculus,aesculus,aesculus,venastat</t>
  </si>
  <si>
    <t>Aconitum napellus (acónito común)</t>
  </si>
  <si>
    <t>Aconitum napellus, el acónito común, es una especie perteneciente a la familia Ranunculaceae.</t>
  </si>
  <si>
    <t>Medicamentos y Productos Farmacéuticos,Medicamentos Varios,Fármacos herbales,Aconitum napelus,farmacos herbales,aconitum napelus,aconitum napelus,aconitum napelus</t>
  </si>
  <si>
    <t>Valeriana</t>
  </si>
  <si>
    <t>La valeriana es una hierba. Los medicamentos se elaboran de la raíz.  La valeriana es más comúnmente usada para los trastornos del sueño, especialmente para la dificultad para dormir (insomnio).</t>
  </si>
  <si>
    <t>Medicamentos y Productos Farmacéuticos,Medicamentos Varios,Fármacos herbales,Valeriana,farmacos herbales,valeriana,valerian,valeriana</t>
  </si>
  <si>
    <t>Ajo</t>
  </si>
  <si>
    <t>Allium sativum, el ajo, es una hortaliza cuyo bulbo se emplea comúnmente en la cocina mediterránea. Tiene un sabor fuerte y ligeramente picante, aunque en ocasiones bastante picante (especialmente estando crudo). Tradicionalmente se agrupaba dentro de la familia de las liliáceas pero actualmente se le ubica dentro de la subfamilia de las alióideas de las amarilidáceas.</t>
  </si>
  <si>
    <t>Medicamentos y Productos Farmacéuticos,Medicamentos Varios,Fármacos herbales,Ajo,farmacos herbales,ajo,garlic,ajo,2118000000,tintura benjui</t>
  </si>
  <si>
    <t>Celidonia mayor</t>
  </si>
  <si>
    <t>Chelidonium majus, también conocida como Celidonia mayor o hierba golondrinera, es una planta herbácea perenne de la familia de las amapolas (Papaveraceae). Es la única especie del género Chelidonium.</t>
  </si>
  <si>
    <t>Medicamentos y Productos Farmacéuticos,Medicamentos Varios,Fármacos herbales,Chelidonium majus,farmacos herbales,chelidonium majus,chelidonium majus,chelidonium majus</t>
  </si>
  <si>
    <t>Saponaria</t>
  </si>
  <si>
    <t>Saponaria, también conocida como jabonera, es una especie perteneciente a la familia Caryophyllaceae, nativa de Europacentral y meridional, se ha aclimatado en el sudoeste de Asia y Norteamérica, donde crece en taludes, riberas y bordes de los caminos.  Castellano: flor de jabón, flor del jabón, albata, herbada, hierba de bataneros, hierba de jabón, hierba de jaboneros, hierba de los bataneros, hierba de los jabones, hierba jabonera, hierba lanaria, jabonera, jabonera común, jabonera oficinal, palo de jabón, saponaria, siabuneira, xabonera, yerba de bataneros, yerba jabonera, yerba lanaria, yerba xabonera</t>
  </si>
  <si>
    <t>Medicamentos y Productos Farmacéuticos,Medicamentos Varios,Fármacos herbales,Hierba jabonera,farmacos herbales,hierba jabonera,soapwort,hierba jabonera</t>
  </si>
  <si>
    <t>Prímula</t>
  </si>
  <si>
    <t>Las prímulas (Primula spp.), también conocidas como primaveras o primaveras de jardín (por ser la primera en florecer) es originaria de China, de la familia de las primuláceas es una planta perenne de crecimiento bajo con alrededor de 500 especies. Muchas de las especies de este género se dan espontáneamente en todo el hemisferio norte. No ha de confundirse con la onagra (Oenothera biennis).</t>
  </si>
  <si>
    <t>Medicamentos y Productos Farmacéuticos,Medicamentos Varios,Fármacos herbales,Prímula,farmacos herbales,primula,primula,primula</t>
  </si>
  <si>
    <t>Pimpinella</t>
  </si>
  <si>
    <t>Pimpinella anisum L., popularmente el anís, anís verde o matalahúva, es una hierba de la familia de las apiáceas originaria del Asia sudoccidental y la cuenca mediterránea oriental.</t>
  </si>
  <si>
    <t>Medicamentos y Productos Farmacéuticos,Medicamentos Varios,Fármacos herbales,Anís verde,farmacos herbales,anis verde,pimpinella,anis verde</t>
  </si>
  <si>
    <t>Cilantro</t>
  </si>
  <si>
    <t>Coriandrum sativum, llamado popularmente cilantro, es una hierba anual de la familia de las apiáceas (antes llamadas umbelíferas). Es la única especie del género Coriandrum, que es también el único miembro de la tribu Coriandreae.</t>
  </si>
  <si>
    <t>Medicamentos y Productos Farmacéuticos,Medicamentos Varios,Fármacos herbales,Cilantro,farmacos herbales,cilantro,coriander,cilantro</t>
  </si>
  <si>
    <t>Hedera hélix</t>
  </si>
  <si>
    <t>Hedera (hiedra) es un género de la familia de las Araliaceae con quince especies de plantas siempreverdes, leñosas y trepadoras.</t>
  </si>
  <si>
    <t>Medicamentos y Productos Farmacéuticos,Medicamentos Varios,Fármacos herbales,Hiedra,farmacos herbales,hiedra,hedera helix,hiedra</t>
  </si>
  <si>
    <t>Goma arábiga</t>
  </si>
  <si>
    <t>Grindelia es un género botánico de plantas de la familia Asteraceae, nativa de América. La G. squarrosa es una planta con flores amarillas natural de los Estados Unidos. El G. robusta tiene propiedades medicinales.</t>
  </si>
  <si>
    <t>Medicamentos y Productos Farmacéuticos,Medicamentos Varios,Fármacos herbales,Grindelia,farmacos herbales,grindelia,gumplant,grindelia</t>
  </si>
  <si>
    <t>Boneset</t>
  </si>
  <si>
    <t>La 'cannabina, Eupatorium cannabinum L., es una especie de planta fanerógama perteneciente a la familia de las asteráceas.</t>
  </si>
  <si>
    <t>Medicamentos y Productos Farmacéuticos,Medicamentos Varios,Fármacos herbales,Eupautorio,farmacos herbales,eupautorio,boneset,eupautorio</t>
  </si>
  <si>
    <t>Echinacea</t>
  </si>
  <si>
    <t>Echinacea es un género de nueve especies de plantas herbáceas y perennes pertenecientes a la familia Asteraceae, todas nativas del este de Norteamérica. Comprende 23 especies descritas y de estas, solo 10 aceptadas.</t>
  </si>
  <si>
    <t>Medicamentos y Productos Farmacéuticos,Medicamentos Varios,Fármacos herbales,Equinácea,farmacos herbales,equinacea,echinacea,equinacea</t>
  </si>
  <si>
    <t>Acónito</t>
  </si>
  <si>
    <t>Aconitum (acónito) es un género de plantas fanerógamas de la familia Ranunculaceae. Hay más de 250 especies deAconitum. La especie tipo es el acónito común (Aconitum napellus), a veces llamado simplemente acónito.</t>
  </si>
  <si>
    <t>Medicamentos y Productos Farmacéuticos,Medicamentos Varios,Fármacos herbales,Acónito,farmacos herbales,aconito,aconite,aconito</t>
  </si>
  <si>
    <t>Coccus cacti</t>
  </si>
  <si>
    <t>La cochinilla (Dactylopius coccus) es un insecto hemíptero parásito de plantas perteneciente a la familia Dactylopidae, cuyohuésped son los nopales o tunas (Opuntia). Se le conoce también con el nombre cochinilla del carmín, grana cochinilla,cochinilla grana y nocheztli.</t>
  </si>
  <si>
    <t>Medicamentos y Productos Farmacéuticos,Medicamentos Varios,Fármacos herbales,Cochinilla de la grana (Coccus cacti),farmacos herbales,cochinilla de la grana (coccus cacti),coccus cacti,cochinilla de la grana (coccus cacti)</t>
  </si>
  <si>
    <t>Menta de gato</t>
  </si>
  <si>
    <t>La menta de gato, menta gatuna, albahaca de gatos, gatera, gataria y nébeda (Nepeta cataria) es una planta natural de Europa que crece en terrenos baldíos, taludes, setos, terraplenes y en ruinas de casas viejas. También crece asilvestrada en Asia occidental y Norteamérica.</t>
  </si>
  <si>
    <t>Medicamentos y Productos Farmacéuticos,Medicamentos Varios,Fármacos herbales,Hierba gatera,farmacos herbales,hierba gatera,catnip,hierba gatera</t>
  </si>
  <si>
    <t>Ginseng</t>
  </si>
  <si>
    <t>Como ginseng se denomina a numerosas especies de plantas del género Panax, en latín, panacea, y a otras que no son delgénero Panax, pero tienen propiedades muy parecidas. La que se conoce normalmente por la medicina china como ginseng, es la especie Panax ginseng C.A.Mey. 1843.</t>
  </si>
  <si>
    <t xml:space="preserve">Medicamentos y Productos Farmacéuticos,Medicamentos Varios,Fármacos herbales,Ginseng,farmacos herbales,ginseng,ginseng,ginseng,bedovit, gincosan, pantiban c/ ginseng
</t>
  </si>
  <si>
    <t>Asafétida</t>
  </si>
  <si>
    <t>Ferula assafoetida, conocida también de forma abreviada como assafoetida (en hindi es hing) y en castellano denominada a veces como asafétida es una especie de la familia de las apiáceas.</t>
  </si>
  <si>
    <t>Medicamentos y Productos Farmacéuticos,Medicamentos Varios,Fármacos herbales,Asafétida,farmacos herbales,asafetida,asafetida,asafetida</t>
  </si>
  <si>
    <t>Arándano</t>
  </si>
  <si>
    <t>Vaccinium es un género de arbustos de la familia Ericaceae que incluye a todas las especies llamadas arándano, como elarándano azul (Vaccinium corymbosum). Este género contiene 908 especies descritas y de estas, solo 172 aceptadas2 . Su hábitat es, principalmente, las regiones frías del hemisferio norte, aunque también hay especies tropicales en regiones tan distantes como Madagascar y Hawái. Estas plantas, sin embargo, prefieren terrenos abiertos así como zonas de monte bajo. </t>
  </si>
  <si>
    <t>Medicamentos y Productos Farmacéuticos,Medicamentos Varios,Fármacos herbales,Arándano,farmacos herbales,arandano,bilberry,arandano</t>
  </si>
  <si>
    <t>Árnica</t>
  </si>
  <si>
    <t>Arnica es un género con unas 30 especies de plantas perennes, herbáceas, que pertenecen a la familia de las asteráceas.</t>
  </si>
  <si>
    <t>Medicamentos y Productos Farmacéuticos,Medicamentos Varios,Fármacos herbales,Árnica,farmacos herbales,arnica,arnica,arnica</t>
  </si>
  <si>
    <t>Bálsamo del perú</t>
  </si>
  <si>
    <t>El bálsamo del Perú es un tipo de bálsamo que se obtiene por medio de incisiones practicadas en el Myroxylon balsamum, después de haber sido golpeado y chamuscado, evaporando la decocción de las hojas y la corteza de dicho árbol.</t>
  </si>
  <si>
    <t>Medicamentos y Productos Farmacéuticos,Medicamentos Varios,Fármacos herbales,Bálsamo de Perú,farmacos herbales,balsamo de peru,balsam peru,balsamo de peru</t>
  </si>
  <si>
    <t>Eufrasia</t>
  </si>
  <si>
    <t>La eufrasia sinónimo: Euphrasia rostkoviana, es una especie perteneciente a la familia de las orobancáceas.</t>
  </si>
  <si>
    <t>Medicamentos y Productos Farmacéuticos,Medicamentos Varios,Fármacos herbales,Eufrasia,farmacos herbales,eufrasia,eyebright,eufrasia</t>
  </si>
  <si>
    <t>Ginkgo biloba</t>
  </si>
  <si>
    <t>Ginkgo biloba, el Gingko o árbol de los cuarenta escudos, es un árbol único en el mundo, sin parientes vivos. Está muchas veces clasificado en su propia división, Ginkgophyta, siendo el único miembro de la clase Ginkgopsida, ordenGinkgoales, familia Ginkgoaceae, género Ginkgo. Contiene una única especie, Ginkgo biloba, que constituye uno de los mejores ejemplos de relicto o fósil viviente conocido.</t>
  </si>
  <si>
    <t>Medicamentos y Productos Farmacéuticos,Medicamentos Varios,Fármacos herbales,Ginkgo biloba,farmacos herbales,ginkgo biloba,ginkgo biloba,ginkgo biloba,gincosan</t>
  </si>
  <si>
    <t>Hydrastis</t>
  </si>
  <si>
    <t>Hidrastis es un género de plantas herbáceas perennes de la familia Ranunculaceae, nativa del sudeste de Canadá y nordeste de EE. UU.. Se distinguen por sus tallos color amarillo. Crece en los bosques umbríos y húmedos de Estados Unidos y Canadá. También se cultiva en países del norte de Europa desde Inglaterra a Rusia.   Se usa como colorante (curcuma canadiense) y antihemorrágico en algunos preparados fitoterapéuticos para hemorragias post-parto.</t>
  </si>
  <si>
    <t>Medicamentos y Productos Farmacéuticos,Medicamentos Varios,Fármacos herbales,Curcuma canadiense,farmacos herbales,curcuma canadiense,hydrastis,curcuma canadiense</t>
  </si>
  <si>
    <t>Gotu kola</t>
  </si>
  <si>
    <t>Centella asiatica es una pequeña planta anual herbácea de la familia Apiaceae, de Asia. Nombres comunes incluyen: Gotu Kola, Antanan, Pegaga, y Brahmi</t>
  </si>
  <si>
    <t>Medicamentos y Productos Farmacéuticos,Medicamentos Varios,Fármacos herbales,Centella asiática,farmacos herbales,centella asiatica,gotu kola,centella asiatica</t>
  </si>
  <si>
    <t>Palma enana americana (saw palmetto)</t>
  </si>
  <si>
    <t>Saw Palmetto también llamado Palma Enana Americana (Serenoa Repens) es una planta que crece en las regiones costeras del sur de los EE.UU. Algunos pueblos nativos americanos han utilizado durante mucho tiempo sus bayas como medicina. Su fruta madura se utiliza para hacer remedios naturales.</t>
  </si>
  <si>
    <t>Medicamentos y Productos Farmacéuticos,Medicamentos Varios,Fármacos herbales,Palmera de Florida,farmacos herbales,palmera de florida,saw palmetto,palmera de florida</t>
  </si>
  <si>
    <t>Pygeum africano</t>
  </si>
  <si>
    <t>El Prunus africana, de nombre vulgar en la zona como Red Stinkwood (ver otros nombres más, abajo), es una especie deárbol perteneciente a la familia de la rosáceas que se encuentra en África.</t>
  </si>
  <si>
    <t>Medicamentos y Productos Farmacéuticos,Medicamentos Varios,Fármacos herbales,Prunus africana,farmacos herbales,prunus africana,pygeum africanum,prunus africana</t>
  </si>
  <si>
    <t>Raíz de angélica</t>
  </si>
  <si>
    <t>Angelica es un género con 287 especies de plantas fanerógamas perteneciente a la familia Apiaceae. Comprende 287 especies descritas y de estas, solo 116 aceptadas.</t>
  </si>
  <si>
    <t>Medicamentos y Productos Farmacéuticos,Medicamentos Varios,Fármacos herbales,Angélica,farmacos herbales,angelica,angelica root,angelica</t>
  </si>
  <si>
    <t>Violeta geneciana</t>
  </si>
  <si>
    <t>El violeta de metilo, comúnmente denominado cristal violeta o violeta de genciana, es el nombre dado a un grupo de compuestos químicos empleados como indicadores de pH y colorantes.</t>
  </si>
  <si>
    <t>Medicamentos y Productos Farmacéuticos,Medicamentos Varios,Fármacos herbales,Violeta de Genciana,farmacos herbales,violeta de genciana,gentian violet,violeta de genciana</t>
  </si>
  <si>
    <t>Capsaicina</t>
  </si>
  <si>
    <t>El compuesto químico capsaicina o capsaícina (8-metil-N-vanillil-6-nonenamida) es el componente activo de los pimientos picantes (Capsicum). Es irritante para los mamíferos; produce una fuerte sensación de ardor (pungencia) en la boca. La capsaicina y otras sustancias relacionadas se denominan capsaicinoides y se producen como un metabolito secundario en diversas especies de plantas del género Capsicum, lo que probablemente les impide ser consumidas por animales herbívoros. Las aves en general no son sensibles a los capsaicinoides. La capsaicina pura es un compuesto lipofílico, inodoro, incoloro, parecido a la cera.</t>
  </si>
  <si>
    <t>Medicamentos y Productos Farmacéuticos,Medicamentos Varios,Fármacos herbales,Capsaicina,farmacos herbales,capsaicina,capsaicin,capsaicina</t>
  </si>
  <si>
    <t>Leche de cardo</t>
  </si>
  <si>
    <t>Silybum marianum, comúnmente llamado cardo mariano, es una planta herbácea anual o bienal, originaria de Europa y fácilmente distinguible por sus hojas, recorridas en su haz por franjas de color blanco lechoso. </t>
  </si>
  <si>
    <t>Medicamentos y Productos Farmacéuticos,Medicamentos Varios,Fármacos herbales,Cardo mariano,farmacos herbales,cardo mariano,milk thistle,cardo mariano</t>
  </si>
  <si>
    <t>Cohosh negro</t>
  </si>
  <si>
    <t>Usada por los indígenas norteamericanos, esta planta ha sido rescatada por la medicina actual por carecer de efectos secundarios, aliviando los calores, la depresión, el insomnio y otros síntomas del climaterio.  La Cimicífuga Racemosa o Black Cohosh es una planta originaria de Canadá y de Estados Unidos. Era utilizada por los indígenas, que tomaron los conocimientos de los primeros colonos.</t>
  </si>
  <si>
    <t>Medicamentos y Productos Farmacéuticos,Medicamentos Varios,Fármacos herbales,Cimicífuga,farmacos herbales,cimicifuga,black cohosh,cimicifuga,mensifem</t>
  </si>
  <si>
    <t>Floruro de sodio</t>
  </si>
  <si>
    <t>El fluoruro sódico (NaF), es un compuesto químico inorgánico, sólido, que generalmente se presenta como un polvo cristalino, blancuzco descolorido y es la principal fuente del ion fluoruro. Es más económico que el fluoruro de potasio (KF) y menos higroscópico.</t>
  </si>
  <si>
    <t>Medicamentos y Productos Farmacéuticos,Medicamentos Varios,Fármacos dentales,Fluoruros de sodio,farmacos dentales,fluoruros de sodio,sodium flourides,fluoruros de sodio,2170105000,fluoruro sodio 0.2% sol</t>
  </si>
  <si>
    <t>Disulfiram</t>
  </si>
  <si>
    <t>El disulfiram es un fármaco usado para ayudar en el tratamiento del alcoholismo crónico, produciendo una reacción aguda al consumo de etanol. Las marcas comerciales bajo las que se distribuye en diferentes países son Antabuse y Antabus, fabricados ambos por Odyssey Pharmaceuticals. El disulfiram también se ha propuesto como tratamiento para la cocainomanía, ya que previene la metabolización de la dopamina, neurotransmisor que se libera en grandes cantidades cuando se toma cocaína; el exceso de dopamina da como resultado síntomas como ansiedad, mayor tensión arterial, inquietud y otros síntomas desagradables.</t>
  </si>
  <si>
    <t>Medicamentos y Productos Farmacéuticos,Medicamentos Varios,Fármacos contra las adicciones,Disulfiram,farmacos contra las adicciones,disulfiram,disulfiram,disulfiram,disulfriamo,disulfiramo,,2141921000,disulfiramo cm 500 mg,2141920000,disulfiramo cm 500 mg,2141922000,disulfiramo cm 500 mg</t>
  </si>
  <si>
    <t>Nicotina</t>
  </si>
  <si>
    <t>La nicotina es un compuesto orgánico, un alcaloide encontrado en la planta del tabaco (Nicotiana tabacum), con alta concentración en sus hojas. Constituye cerca del 5% del peso de la planta. La nicotina debe su nombre a Jean Nicot, quien introdujo el tabaco en Francia en 1560. Se sintetiza en las zonas de mayor actividad de las raíces de las plantas del tabaco y es trasportada por la savia a las hojas verdes. El depósito se realiza en forma de sales de ácidos orgánicos.</t>
  </si>
  <si>
    <t>Medicamentos y Productos Farmacéuticos,Medicamentos Varios,Fármacos contra las adicciones,Nicotina,farmacos contra las adicciones,nicotina,nicotine,nicotina,2142938000,nicotina 2 mg chicle</t>
  </si>
  <si>
    <t>Nicotina polacrilina</t>
  </si>
  <si>
    <t>LA NICOTINA ayuda a los fumadores a dejar de fumar. Este medicamento reemplaza la nicotina de los cigarrillos y ayuda a disminuir los efectos de la abstinencia. Es más eficaz si se lo combina con un programa supervisado para dejar de fumar.  El chicle se debe masticar, pero no lo trague. Siga atentamente las indicaciones que acompañan al chicle. Úselo exactamente como se indica. Cuando sienta un deseo urgente de fumar, mastique un chicle lentamente. Continúe masticando hasta que sienta el sabor del chicle o hasta que sienta un ligero hormigueo en la boca</t>
  </si>
  <si>
    <t>Medicamentos y Productos Farmacéuticos,Medicamentos Varios,Fármacos contra las adicciones,Nicotina polacrilex,farmacos contra las adicciones,nicotina polacrilex,nicotine polacrilex,nicotina polacrilex</t>
  </si>
  <si>
    <t>Aminohipurato sódico</t>
  </si>
  <si>
    <t xml:space="preserve"> Es una sustancia que se elimina prácticamente en su totalidad por filtración glomerular y secreción tubular.</t>
  </si>
  <si>
    <t>Medicamentos y Productos Farmacéuticos,Medicamentos Varios,Radiofármacos y agentes de diagnóstico,Aminohipurato sódico,radiofarmacos y agentes de diagnostico,aminohipurato sodico,aminohippurate sodium,aminohipurato sodico</t>
  </si>
  <si>
    <t>Aceite etiodizado</t>
  </si>
  <si>
    <t>La etiolación o etiolado es una técnica de modificación de los tejidos vegetales verdes ( con cloroplastos ) en tejidos sin cloroplastos, blancos y muy semejantes a las raices . Esto se consigue privando de la luz a una parte o a toda una planta. Desde hace mucho tiempo se sabe que la etiolación es sumamente eficaz para incrementar la formación de raíces adventicias en tejidos de tallos.</t>
  </si>
  <si>
    <t>Medicamentos y Productos Farmacéuticos,Medicamentos Varios,Radiofármacos y agentes de diagnóstico,Aceite etiodado,radiofarmacos y agentes de diagnostico,aceite etiodado,ethiodized oil,aceite etiodado</t>
  </si>
  <si>
    <t>Sodio fluoresceína</t>
  </si>
  <si>
    <t>La fluoresceína es una sustancia colorante orgánica hidrosoluble utilizada en el examen de los vasos sanguíneos del ojo y en ciertas técnicas odontológicas</t>
  </si>
  <si>
    <t>Medicamentos y Productos Farmacéuticos,Medicamentos Varios,Radiofármacos y agentes de diagnóstico,Fluoresceína sódica,radiofarmacos y agentes de diagnostico,fluoresceina sodica,fluorescein sodium,fluoresceina sodica,2161260000,fluoresceina 25% am 3 ml,2161251000,fluoresceina 10% am 5 ml,2161250000,fluoresceina 10% am 5 ml</t>
  </si>
  <si>
    <t>Indigotindisulfonato sódico</t>
  </si>
  <si>
    <t>La indigotina consiste fundamentalmente en una mezcla de 3,3-dioxo-2,2-bi-indolilideno-5,5-disulfonato disódico y 3,3-dioxo-2,2-bi-indolilideno-5,7-disulfonato disódico y otros colorantes secundarios, junto con cloruro sódico o sulfato sódico como principales componentes incoloros. La indigotina se describe como sal sódica. También están autorizadas las sales cálcica y pótasica. Se aplicarán las especificaciones generales de las lacas de aluminio de los colorantes</t>
  </si>
  <si>
    <t>Medicamentos y Productos Farmacéuticos,Medicamentos Varios,Radiofármacos y agentes de diagnóstico,Disulfonato sódico de indigotina,radiofarmacos y agentes de diagnostico,disulfonato sodico de indigotina,indigotindisulfonate sodium,disulfonato sodico de indigotina</t>
  </si>
  <si>
    <t>Indocianina verde</t>
  </si>
  <si>
    <t> El verde de indocianina (ICG) es un colorante con cuatrocaracterísticas farmacológicasque le confieren su interés. 1) No se metaboliza,  2) Se elimina por captación pasiva (por gradiente de concentración) pasando de la sangre al interior de los hepatocitos, 3) El hepatocito lo elimina por un proceso activo hacia los canalículos biliares  y 4) No sufre recirculación eneterohepática. </t>
  </si>
  <si>
    <t>Medicamentos y Productos Farmacéuticos,Medicamentos Varios,Radiofármacos y agentes de diagnóstico,Verde indocianina,radiofarmacos y agentes de diagnostico,verde indocianina,indocyanine green,verde indocianina</t>
  </si>
  <si>
    <t>Cloruro de metacolina</t>
  </si>
  <si>
    <t>El cloruro de metacolina, es un agonista colinérgico sintético no-selectivo del tipo éster decolina que actúa uniéndose y activando receptores muscarínicos de la acetilcolina como parte del sistema nervioso parasimpático. Por su poca selectividad, es altamente activador de todos los receptores muscarínico y tiene un efecto muy limitado sobre los receptores nicotínicos.</t>
  </si>
  <si>
    <t>Medicamentos y Productos Farmacéuticos,Medicamentos Varios,Radiofármacos y agentes de diagnóstico,Cloruro de metacolina,radiofarmacos y agentes de diagnostico,cloruro de metacolina,methacholine chloride,cloruro de metacolina</t>
  </si>
  <si>
    <t>Metirapona</t>
  </si>
  <si>
    <t>La metirapona es un inhibidor competitivo de la 11β-hidroxilación de la corteza suprarrenal; la inhibición consiguiente de la producción de cortisol (y, en menor medida, de la de aldosterona) aumenta la síntesis de ACTH lo que lleva, a su vez, a una mayor síntesis y liberación de precursores del cortisol. Se utiliza como prueba de la función adenohipofisaria.</t>
  </si>
  <si>
    <t>Medicamentos y Productos Farmacéuticos,Medicamentos Varios,Radiofármacos y agentes de diagnóstico,Metirapona,radiofarmacos y agentes de diagnostico,metirapona,metyrapone,metirapona</t>
  </si>
  <si>
    <t>Sodio de rosa de bengala i 131</t>
  </si>
  <si>
    <t>Se utiliza un antígeno de Brucella abortus biotipo 1 
(cepa 99S o cepa 1119-3) acidificado regulado y 
teñido con Rosa de Bengala a un pH de 3.65 +/- 0.05 
para la detección de aglutininas específicas de 
Brucella. Esta prueba puede ser utilizada para un 
diagnóstico temprano.</t>
  </si>
  <si>
    <t>Medicamentos y Productos Farmacéuticos,Medicamentos Varios,Radiofármacos y agentes de diagnóstico,Rosa de Bengala sódico I 131,radiofarmacos y agentes de diagnostico,rosa de bengala sodico i 131,rose bengal sodium i 131,rosa de bengala sodico i 131</t>
  </si>
  <si>
    <t>Loxaglato de meglumina</t>
  </si>
  <si>
    <t xml:space="preserve"> Angiografía en todas las regiones, incluyendo angiografía cerebral y angiografía coronaria. Exámenes del tracto digestivo. Urografía. Artrografía.</t>
  </si>
  <si>
    <t>Medicamentos y Productos Farmacéuticos,Medicamentos Varios,Radiofármacos y agentes de diagnóstico,Ioxaglato de meglumina,radiofarmacos y agentes de diagnostico,ioxaglato de meglumina,meglumine ioxaglate,ioxaglato de meglumina,2150100000,bario sulfato alta densidad,2150102000,bario sulfato alta densidad,2150103000,bario sulfato alta densidad,2150110000,bario sulfato polvo p/susp. fc 340 g 77% p.p.,2150112000,bario sulfato polvo p/susp. fc 340 g 98% p.p.,2160380000,diatrizoato meglumina 76% oral fc 240 ml,2160955000,iopamidol fa 300 mg/10 ml,2160960000,iopamidol fa 300 mg/50 ml,2161363000,diatrizoato de meglumine 60% fa 30 ml,2161364000,diatrizoato de meglumine 60% fa 30 ml,2161370000,diatrizoato de meglumina 76% fa 50 ml,2161371000,diatrizoato de meglumina 76% fa 50 ml,2161375000,diatrizoato de meglumine 76% fc 100 ml,2162450000,iohexol fa 300 mg/1 ml fc 50 ml</t>
  </si>
  <si>
    <t>Sildenafil citrato</t>
  </si>
  <si>
    <t>El sildenafilo (compuesto UK-92,480) es un fármaco utilizado para tratar la disfunción eréctil y la hipertensión arterial pulmonar.</t>
  </si>
  <si>
    <t>Medicamentos y Productos Farmacéuticos,Medicamentos Varios,Fármacos para tratar la disfunción sexual,Citrato de sildenafil,farmacos para tratar la disfuncion sexual,citrato de sildenafil,sildenafil citrate,citrato de sildenafil,2160279000,apomorfina am 5 mg/1 ml</t>
  </si>
  <si>
    <t>Clorhidrato de vardenafil</t>
  </si>
  <si>
    <t>Vardenafil ( INN ) es un inhibidor de la PDE5 se utiliza para el tratamiento de la disfunción eréctil que se vende bajo los nombres comercialesLevitra ( Bayer AG , GSK , y SP ) y Staxyn .</t>
  </si>
  <si>
    <t>Medicamentos y Productos Farmacéuticos,Medicamentos Varios,Fármacos para tratar la disfunción sexual,Clorhidrato de vardenafil,farmacos para tratar la disfuncion sexual,clorhidrato de vardenafil,vardenafil hydrochloride,clorhidrato de vardenafil</t>
  </si>
  <si>
    <t>Dioctil sulfosuccinato de sodio</t>
  </si>
  <si>
    <t>DIOCTIL SULFOSUCCINATO SÓDICO 70%. L » Composición: dioctil sulfosuccinato sódico 70%, Producto con un alto poder surfactante (mojante) que se caracteriza por su capacidad para mejorar la eficacia de los productos en los tratamientos. Su empleo esta indicado como mojante en los caldos de tratamiento, homogeneizando la absorción de los tratamientos. Dada su poder dispersante, mejora el rendimiento de los tratamientos, prolongando el tiempo de actuación y aportando un mejor efecto adherente.</t>
  </si>
  <si>
    <t>Medicamentos y Productos Farmacéuticos,Medicamentos para los oídos, los ojos, la nariz y la piel,Preparados aurales,Sulfosuccinato sódico de dioctil,preparados aurales,sulfosuccinato sodico de dioctil,dioctyl sodium sulphosuccinate,sulfosuccinato sodico de dioctil</t>
  </si>
  <si>
    <t>Oleato polipéptido de trietanolamina</t>
  </si>
  <si>
    <t xml:space="preserve">Trietanolamina, a menudo abreviado como TEA, es un compuesto orgánico viscoso que es a la vez una amina terciaria y un triol. Un triol es una molécula con tres grupos de alcohol. Al igual que otras aminas, trietanolamina es una base débil. Trietanolamina también puede ser abreviada como TEOA, que puede ayudar a distinguirla de trietilamina. </t>
  </si>
  <si>
    <t>Medicamentos y Productos Farmacéuticos,Medicamentos para los oídos, los ojos, la nariz y la piel,Preparados aurales,Oleato polipéptido de trietanolamina,preparados aurales,oleato polipeptido de trietanolamina,triethanolamine polypeptide oleate,oleato polipeptido de trietanolamina,2171220000,ciclopentolato 10 mg/1 ml sol. oft. fc gotario 15 ml</t>
  </si>
  <si>
    <t>Cloruro acetilcolina</t>
  </si>
  <si>
    <t>Este medicamento se aplica en los ojos durante una cirugía ocular para reducir el tamaño de las pupilas en cirugías oculares, como cataratas, trasplantes de córnea o cirugía del iris.</t>
  </si>
  <si>
    <t>Medicamentos y Productos Farmacéuticos,Medicamentos para los oídos, los ojos, la nariz y la piel,Agentes oftálmicos,Cloruro de acetilcolina,agentes oftalmicos,cloruro de acetilcolina,acetylcholine chloride,cloruro de acetilcolina</t>
  </si>
  <si>
    <t>Clorhidrato de apraclonidina</t>
  </si>
  <si>
    <t>La APRACLONIDINA ayuda a disminuir el aumento de la presión ocular por causa de un glaucoma, una cirugía ocular u otras condiciones</t>
  </si>
  <si>
    <t>Medicamentos y Productos Farmacéuticos,Medicamentos para los oídos, los ojos, la nariz y la piel,Agentes oftálmicos,Clorhidrato de apraclonidina,agentes oftalmicos,clorhidrato de apraclonidina,apraclonidine hydrochloride,clorhidrato de apraclonidina</t>
  </si>
  <si>
    <t>Bimatoprost</t>
  </si>
  <si>
    <t>El Bimatoprost es un medicamento que se utiliza en oftalmología para el tratamiento de la hipertensión ocular y el glaucoma. Se emplea en forma de gotas oftálmicas que se aplican directamente sobre el ojo. Es un análogo de las prostaglandinas que actúa aumentando la reabsorción del humor acuoso y disminuyendo la presión intraocular.</t>
  </si>
  <si>
    <t>Medicamentos y Productos Farmacéuticos,Medicamentos para los oídos, los ojos, la nariz y la piel,Agentes oftálmicos,Bimatoprost,agentes oftalmicos,bimatoprost,bimatoprost,bimatoprost</t>
  </si>
  <si>
    <t>Brinzolamida</t>
  </si>
  <si>
    <t>La brinzolamida es un medicamento que se utiliza en oftalmología en forma de colirio para tratar el glaucoma de ángulo abierto y la hipertensión ocular.</t>
  </si>
  <si>
    <t>Medicamentos y Productos Farmacéuticos,Medicamentos para los oídos, los ojos, la nariz y la piel,Agentes oftálmicos,Brinzolamida,agentes oftalmicos,brinzolamida,brinzolamide,brinzolamida</t>
  </si>
  <si>
    <t>Carbachol</t>
  </si>
  <si>
    <t>El carbacol, también llamado carbamilcolina es un agonista colinérgico del tipo éster de colina que actúa uniéndose y activando receptores de acetilcolina del sistema nervioso parasimpático. Es usado principalmente en oftalmología para el tratamiento de la glaucoma o para uso durante operaciones quirúrgicas.</t>
  </si>
  <si>
    <t>Medicamentos y Productos Farmacéuticos,Medicamentos para los oídos, los ojos, la nariz y la piel,Agentes oftálmicos,Carbacol,agentes oftalmicos,carbacol,carbachol,carbacol,2160751000,carbacol am 25 mg/1 ml,2160750000,carbacol am 25 mg/1 ml,2161000000,carbacol 0,01% am 1,5 ml p/oftalmologia</t>
  </si>
  <si>
    <t>Demecario bromuro</t>
  </si>
  <si>
    <t>Agente anticolinesterásico que se prescribe para el tratamiento del glaucoma de ángulo abierto.</t>
  </si>
  <si>
    <t>Medicamentos y Productos Farmacéuticos,Medicamentos para los oídos, los ojos, la nariz y la piel,Agentes oftálmicos,Bromuro de demecario,agentes oftalmicos,bromuro de demecario,demecarium bromide,bromuro de demecario</t>
  </si>
  <si>
    <t>Dorzolimato clorhidrato</t>
  </si>
  <si>
    <t>La DORZOLAMIDA se utiliza en los ojos para tratar alta presión ocular y glaucoma de ángulo abierto.</t>
  </si>
  <si>
    <t>Medicamentos y Productos Farmacéuticos,Medicamentos para los oídos, los ojos, la nariz y la piel,Agentes oftálmicos,Clorhidrato de dorzolamida,agentes oftalmicos,clorhidrato de dorzolamida,dorzolamide hydorchloride,clorhidrato de dorzolamida</t>
  </si>
  <si>
    <t>Iodeto de ecotiofato</t>
  </si>
  <si>
    <t>Se utiliza para tratar algunos tipos de glaucoma. Se utiliza para diagnosticar y tratar un problema que provoca los ojos a cruzar.</t>
  </si>
  <si>
    <t>Medicamentos y Productos Farmacéuticos,Medicamentos para los oídos, los ojos, la nariz y la piel,Agentes oftálmicos,Yoduro de ecotiofato,agentes oftalmicos,yoduro de ecotiofato,echothiophate iodide,yoduro de ecotiofato</t>
  </si>
  <si>
    <t>Borato de epinephryl</t>
  </si>
  <si>
    <t xml:space="preserve">Fármaco adrenérgico prescrito para el tratamiento del glaucoma primario de ángulo </t>
  </si>
  <si>
    <t>Medicamentos y Productos Farmacéuticos,Medicamentos para los oídos, los ojos, la nariz y la piel,Agentes oftálmicos,Borato de epinefrilo,agentes oftalmicos,borato de epinefrilo,epinephryl borate,borato de epinefrilo</t>
  </si>
  <si>
    <t>Latanoprost</t>
  </si>
  <si>
    <t>El latanoprost es un medicamento que se utiliza en oftalmologia y se aplica en forma de gotas que se instilan directamente sobre el ojo. Se emplea para controlar la progresión del glaucoma, por tener la propiedad de disminuir la presión intraocular al producir un aumento en el flujo de salida del humor acuoso que circula en la porción anterior del ojo.</t>
  </si>
  <si>
    <t>Medicamentos y Productos Farmacéuticos,Medicamentos para los oídos, los ojos, la nariz y la piel,Agentes oftálmicos,Latanoprost,agentes oftalmicos,latanoprost,latanoprost,latanoprost,2174200000,latanoprost 50 mcg/1 ml sol. oft. fc 2,5 ml</t>
  </si>
  <si>
    <t>Clorhidrato de levobunolol</t>
  </si>
  <si>
    <t xml:space="preserve">Es un medicamento que se utiliza en oftalmología para el tratamiento del glaucoma de ángulo abierto y la hipertensión ocular. </t>
  </si>
  <si>
    <t>Medicamentos y Productos Farmacéuticos,Medicamentos para los oídos, los ojos, la nariz y la piel,Agentes oftálmicos,Clorhidrato de levobunolol,agentes oftalmicos,clorhidrato de levobunolol,levobunolol hydrochloride,clorhidrato de levobunolol</t>
  </si>
  <si>
    <t>Metipranolol</t>
  </si>
  <si>
    <t>Metipranolol (OptiPranolol, Betanol, Disorat, Trimepranol) es un bloqueador beta no selectivo usado en gotas para los ojos para tratar el glaucoma. Se metaboliza rápidamente en desacetylmetipranolol.</t>
  </si>
  <si>
    <t>Medicamentos y Productos Farmacéuticos,Medicamentos para los oídos, los ojos, la nariz y la piel,Agentes oftálmicos,Metipranolol,agentes oftalmicos,metipranolol,metipranolol,metipranolol</t>
  </si>
  <si>
    <t>Sulfato fisostigmina</t>
  </si>
  <si>
    <t>La fisostigmina es un metabilito secundario producido por el venosum tropical africano del Physostigma de lavid, conocido como la haba calabar. Este compuesto se utiliza como una droga en seres humanos para tratar gravis del glaucoma y de la miastenia, y contemporáneamente era considerado como tratamiento de la enfermedad de Alzheimerâ€™s. El sulfato de la fisostigmina es la forma que se utiliza como droga en los Estados Unidos, y se utiliza está en el tratamiento del glaucoma.</t>
  </si>
  <si>
    <t>Medicamentos y Productos Farmacéuticos,Medicamentos para los oídos, los ojos, la nariz y la piel,Agentes oftálmicos,Sulfato de fisostigmina,agentes oftalmicos,sulfato de fisostigmina,physostigmine sulfate,sulfato de fisostigmina</t>
  </si>
  <si>
    <t>Clorhidrato de pilocarpina</t>
  </si>
  <si>
    <t>La pilocarpina es un medicamento parasimpaticomimético y alcaloide obtenido de las hojas de arbustos tropicales de las Américas pertenecientes al género Pilocarpus. Es un agonista no selectivo de los receptores muscarínicos del sistema nervioso parasimpático, el cual, terapéuticamente, actúa a nivel del receptor muscarínico M3 en especial debido a su aplicación tópica, como en casos de glaucoma y xerostomía.</t>
  </si>
  <si>
    <t>Medicamentos y Productos Farmacéuticos,Medicamentos para los oídos, los ojos, la nariz y la piel,Agentes oftálmicos,Clorhidrato de pilocarpina,agentes oftalmicos,clorhidrato de pilocarpina,pilocarpine hydrochloride,clorhidrato de pilocarpina,2176657000,pilocarpina 4% sol. oftalmica fc 10 ml,2176653000,pilocarpina gel acuoso 4% fc 5 g,2176652000,pilocarpina 2% sol. oftalmica fc 10 ml,2176656000,pilocarpina 4% sol. oftalmica fc 10 ml,2176651000,pilocarpina 2% sol. oftalmica fc 10 ml</t>
  </si>
  <si>
    <t>Timolol</t>
  </si>
  <si>
    <t>Timolol es el nombre de un medicamento beta bloqueante no selectivo, es decir, bloquea la acción de la epinefrina tanto enreceptores adrenérgicos β1 y receptores adrenérgicos β2, indicado principalmente en el tratamiento de la hipertensión. No tiene actividad simpaticomimética intrínseca ni actividad estabilizadora de membranas.</t>
  </si>
  <si>
    <t>Medicamentos y Productos Farmacéuticos,Medicamentos para los oídos, los ojos, la nariz y la piel,Agentes oftálmicos,Timolol,agentes oftalmicos,timolol,timolol,timolol,2178400000,timolol maleato sol. oftalmica 0.5 % fc 10 ml,2178402000,timolol maleato sol. oftalmica 0.5 % fc 10 ml,2178410000,timolol 0,25% sol. oft. fc 10 ml</t>
  </si>
  <si>
    <t>Travoprost</t>
  </si>
  <si>
    <t>El travoprost es un medicamento que se utiliza enoftalmologia para disminuir lapresión intraocular y evitar la progresión del glaucoma. Se emplea en forma de gotas oftálmicas que se aplican directamente sobre el ojo.</t>
  </si>
  <si>
    <t>Medicamentos y Productos Farmacéuticos,Medicamentos para los oídos, los ojos, la nariz y la piel,Agentes oftálmicos,Travoprost,agentes oftalmicos,travoprost,travoprost,travoprost</t>
  </si>
  <si>
    <t>Isopropil unoprostone</t>
  </si>
  <si>
    <t>es un medicamento que se utiliza en forma de colirio oftalmico para tratar el glaucoma de angulo abierto y la hipertension ocular</t>
  </si>
  <si>
    <t>Medicamentos y Productos Farmacéuticos,Medicamentos para los oídos, los ojos, la nariz y la piel,Agentes oftálmicos,Unoprostona isopropílica,agentes oftalmicos,unoprostona isopropilica,unoprostone isoprpyl,unoprostona isopropilica</t>
  </si>
  <si>
    <t>Diclorfenamida</t>
  </si>
  <si>
    <t>La diclofenamida o diclorfenamida (C6H6C12N2O4S2) es un diurético inhibidor de la anhidrasa carbónica empleado en el tratamiento del glaucoma primario y durante la fase aguda del glaucoma secundario como inhibidor de la anhidrasa carbónica y como agente oftálmico. Fórmula química: 4,5-dicloro 1,3-bencendosulfonamida</t>
  </si>
  <si>
    <t>Medicamentos y Productos Farmacéuticos,Medicamentos para los oídos, los ojos, la nariz y la piel,Agentes oftálmicos,Diclorfenamida,agentes oftalmicos,diclorfenamida,dichlorphenamide,diclorfenamida</t>
  </si>
  <si>
    <t>Metalzolamida</t>
  </si>
  <si>
    <t>La metazolamida en un medicamento que pertenece al grupo de losinhibidores de la anhidrasa carbónica y está emparentado con otros fármacos que poseen su misma acción farmacológica, como la dorzolamida y ladiclorfenamida. Se utiliza en oftalmología para el tratamiento del glaucoma.</t>
  </si>
  <si>
    <t>Medicamentos y Productos Farmacéuticos,Medicamentos para los oídos, los ojos, la nariz y la piel,Agentes oftálmicos,Metazolamida,agentes oftalmicos,metazolamida,methazolamide,metazolamida</t>
  </si>
  <si>
    <t>Lágrimas artificiales</t>
  </si>
  <si>
    <t>Las lágrimas artificiales son un producto farmacéutico cuya finalidad es suplir las lágrimas naturales en casos de sequedad ocular causada por déficit en la secreción de laglándula lagrimal o aumento en la evaporación, esta última circunstancia puede ocurrir en diversas anomalías, por ejemplo la parálisis del VII par (parálisis facial) que impide el cierre completo de los párpados.</t>
  </si>
  <si>
    <t>Medicamentos y Productos Farmacéuticos,Medicamentos para los oídos, los ojos, la nariz y la piel,Agentes oftálmicos,Lágrimas artificiales,agentes oftalmicos,lagrimas artificiales,artificial tears,lagrimas artificiales,2161010000,solucion balanceada p/ oftalmologia,2174000000,lagrimas artificiales fc 20 ml,2174001000,lagrimas artificiales fc 20 ml,2175180000,nafazolina/antazolina 0,05/0,5% sol. oftalm. fc 10 ml,2178415000,tropicamida sol oftalmica 1% fc gotario 15 ml</t>
  </si>
  <si>
    <t>Ácido salicílico</t>
  </si>
  <si>
    <t>El ácido salicílico (o ácido 2-hidroxibenzoico) recibe su nombre de Salix, la denominación latina del sauce de cuya corteza fue aislado por primera vez. Se trata de un sólido incoloro que suele cristalizar en forma de agujas. Tiene una buena solubilidad en etanol y éter[cita requerida]. Este producto sirve como materia prima para la obtención del ácido acetilsalicílico, comercialmente conocido como Aspirina.</t>
  </si>
  <si>
    <t>Medicamentos y Productos Farmacéuticos,Medicamentos para los oídos, los ojos, la nariz y la piel,Agentes dermatológicos,Ácido salicílico,agentes dermatologicos,acido salicilico,salicylic acid,acido salicilico,2140060000,acido salicilico farmacopea,2140111000,acido acetil salicilico cm 100 mg,2140115000,acido acetil salicilico cm 500 mg,2140116000,acido acetil salicilico cm 500 mg,2150052000,acido citrico farmacopea,2150056000,acido oxalico farmacopea,2150058000,acido paraaminobenzoico,2150060000,acido salicilico farmacopea,2150071000,azufre flor,2150700000,zinc oxido farmacopea,2153150000,ictyol farmacopea,2158500000,zinc sulfato farmacopea,2176975000,pomada base acido salicilico pt 30 g,2177000000,pomada base acido salicilico</t>
  </si>
  <si>
    <t>Ácido azelaico</t>
  </si>
  <si>
    <t>El ácido azelaico o ácido nonanodioico es un ácido dicarboxílico saturado de cadena lineal cuya fórmula molecular esC9H16O4. Se encuentra en la naturaleza en el trigo, el centeno y la cebada. En la piel es producido por el hongo Malassezia furfur (también conocido como Pityrosporum ovale).</t>
  </si>
  <si>
    <t>Medicamentos y Productos Farmacéuticos,Medicamentos para los oídos, los ojos, la nariz y la piel,Agentes dermatológicos,Ácido azelaico,agentes dermatologicos,acido azelaico,azelaic acid,acido azelaico</t>
  </si>
  <si>
    <t>Subcarbonato de bismuto</t>
  </si>
  <si>
    <t xml:space="preserve"> Es un compuesto químico de bismuto que contiene tanto óxido y carbonato de aniones. Bismuto es en el 3 estado de oxidación . Subcarbonato de bismuto se produce naturalmente como el mineral bismutita . Su estructura [ 1 ] consiste en capas Bi-O y CO 3 capas y se relaciona con kettnerite , CABI (CO 3 ) DE. Es sensible a la luz</t>
  </si>
  <si>
    <t>Medicamentos y Productos Farmacéuticos,Medicamentos para los oídos, los ojos, la nariz y la piel,Agentes dermatológicos,Subcarbonato de bismuto,agentes dermatologicos,subcarbonato de bismuto,bismuth subcarbonate,subcarbonato de bismuto</t>
  </si>
  <si>
    <t>Ácido bórico</t>
  </si>
  <si>
    <t>El ácido bórico o ácido trioxobórico (III) es un compuesto químico, ligeramente ácido. Es usado como antiséptico,insecticida, retardante de la llama y precursor de otros compuestos químicos. Es usado también como agente tampón para regulación del pH. Es además usado como ingrediente en muchos abonos foliares y conservación de alimentos como elmarisco aunque es ilegal su uso en la actualidad.</t>
  </si>
  <si>
    <t>Medicamentos y Productos Farmacéuticos,Medicamentos para los oídos, los ojos, la nariz y la piel,Agentes dermatológicos,Ácido bórico,agentes dermatologicos,acido borico,boric acid,acido borico,2150050000,acido borico farmacopea,2176572000,crema cicatrizante tipo pasta lassar tu 30 g,2176573000,crema cicatrizante tipo pasta lassar tu 35 g</t>
  </si>
  <si>
    <t>Calamina</t>
  </si>
  <si>
    <t>Apluda es un género de plantas herbáceas perteneciente a la familia de las poáceas.1 Es originario de África, Asia y Oceanía.  Loción de calamina. La loción de calamina es un preparado exclusivamente para uso tópico (externo), normalmente compuesto por calamina, glicerina y agua (puede llevar más ingredientes), que se utiliza para aliviar la picazón, el dolor y la molestias debidas a irritaciones leves de la piel.</t>
  </si>
  <si>
    <t>Medicamentos y Productos Farmacéuticos,Medicamentos para los oídos, los ojos, la nariz y la piel,Agentes dermatológicos,Calamina,agentes dermatologicos,calamina,calamine,calamina</t>
  </si>
  <si>
    <t>Cloroxina</t>
  </si>
  <si>
    <t>La clorhexidina es una sustancia antiséptica de acción bactericida y fungicida. Pertenece al grupo de las biguanidas y se utiliza ampliamente en odontología en concentraciones de 0,2%, 0,12% y 0,10 % en presentaciones para el uso como colutorio o enjuague bucal.</t>
  </si>
  <si>
    <t>Medicamentos y Productos Farmacéuticos,Medicamentos para los oídos, los ojos, la nariz y la piel,Agentes dermatológicos,Cloroxina,agentes dermatologicos,cloroxina,chloroxine,cloroxina</t>
  </si>
  <si>
    <t>Preparaciones tópicas de brea de hulla</t>
  </si>
  <si>
    <t>El alquitrán de hulla es un líquido marrón o negro de elevada viscosidad que huele a naftalina. Tiene diferentes aplicaciones, principalmente como recubrimiento o pintura especializada gracias a su resistencia a ácidos y corrosivos como el agua salada. Está formado por la mezcla de hidrocarburos aromáticos, bases nitrogenadas y fenoles. Contiene grandes cantidades de tolueno, xileno y naftaleno, que pueden separarse por destilación fraccionada</t>
  </si>
  <si>
    <t xml:space="preserve">Medicamentos y Productos Farmacéuticos,Medicamentos para los oídos, los ojos, la nariz y la piel,Agentes dermatológicos,Preparados tópicos de alquitrán de hulla,agentes dermatologicos,preparados topicos de alquitran de hulla,topcial coal tar preparations,preparados topicos de alquitran de hulla,2150074000,alquitran de hulla polvo,8-mop (metoxsaleno), oxsoralen
</t>
  </si>
  <si>
    <t>Cremas o ungüentos hidrofilacios</t>
  </si>
  <si>
    <t xml:space="preserve">Se utiliza típicamente para una base en formulaciones de la piel. El ungüento también se utiliza para hacer el producto final más fácil de difundir, de acuerdo con Lawrence Schachner y Ronald Hansen, autores de "Dermatología Pediátrica.
</t>
  </si>
  <si>
    <t>Medicamentos y Productos Farmacéuticos,Medicamentos para los oídos, los ojos, la nariz y la piel,Agentes dermatológicos,Cremas o ungüentos hidrofílicos,agentes dermatologicos,cremas o unguentos hidrofilicos,hydrophillic creams or ointments,cremas o unguentos hidrofilicos,2115000000,sulfadiazina de plata 1% cj 30 g,2150072000,base lavable para cremas y lociones,2175005000,sulfadiazina de plata 1%,2175006000,sulfadiazina de plata 1% fc 400 g</t>
  </si>
  <si>
    <t>Hidroquinona</t>
  </si>
  <si>
    <t>La hidroquinona o 1,4-dihidroxibenceno es una sustancia de textura pulverulenta, aspecto cristalino y color blanco. Su fórmulamolecular es C6H4(OH)2. Su nombre sistemático es 1,4-bencenodiol o p-dihidroxibenceno.</t>
  </si>
  <si>
    <t>Medicamentos y Productos Farmacéuticos,Medicamentos para los oídos, los ojos, la nariz y la piel,Agentes dermatológicos,Hidroquinona,agentes dermatologicos,hidroquinona,hydroquinone,hidroquinona</t>
  </si>
  <si>
    <t>Salicilato de metilo</t>
  </si>
  <si>
    <t>El salicilato de metilo es un éster del ácido salicílico y delmetanol. Se presenta en muchas plantas de hoja perenne, de ahí el nombre aceite de gaulteria .</t>
  </si>
  <si>
    <t>Medicamentos y Productos Farmacéuticos,Medicamentos para los oídos, los ojos, la nariz y la piel,Agentes dermatológicos,Salicilato de metilo,agentes dermatologicos,salicilato de metilo,methyl salicylate,salicilato de metilo,2153250000,metilo salicilato farmacopea</t>
  </si>
  <si>
    <t>Minoxidil solución tópica</t>
  </si>
  <si>
    <t xml:space="preserve">estimula el crecimiento del cabello en casos de caída hereditaria del cabello. Cuando se aplica en el cuero cabelludo, el minoxidil puede inducir el crecimiento del cabello en hombres con patrón masculino de calvicie. El minoxidil (Rogaine® for Women) puede también ayudar a mujeres con cabello fino y caída del cabello en la zona frontal. Las mujeres no deben usar productos extra-fuertes de minoxidil. Hay soluciones tópicas genéricas de minoxidil disponibles.
</t>
  </si>
  <si>
    <t>Medicamentos y Productos Farmacéuticos,Medicamentos para los oídos, los ojos, la nariz y la piel,Agentes dermatológicos,Solución tópica de minoxidil,agentes dermatologicos,solucion topica de minoxidil,minoxidil topical solution,solucion topica de minoxidil</t>
  </si>
  <si>
    <t>Papaina</t>
  </si>
  <si>
    <t>La papaína es una enzima que se extrae del fruto llamadopapaya y es este familia de las papaina que según el tipo de tejidos se encuentran relacionadas. Desde poder antiinflamatorio hasta distintas aplicaciones en procesos industriales se cuentan entre las propiedades de la papaína y que permite utilizar el fruto en distintas dolencias como un medicamento natural.</t>
  </si>
  <si>
    <t>Medicamentos y Productos Farmacéuticos,Medicamentos para los oídos, los ojos, la nariz y la piel,Agentes dermatológicos,Papaína,agentes dermatologicos,papaina,papain,papaina</t>
  </si>
  <si>
    <t>Preparación tópica de brea de pino</t>
  </si>
  <si>
    <t>El alquitrán es una sustancia bituminosa, grasa, oscura y de olor fuerte, que se obtiene de la destilación de ciertas materias orgánicas, principalmente de la hulla, el petróleo, la turba, los huesos y de algunas maderas resinosas.</t>
  </si>
  <si>
    <t>Medicamentos y Productos Farmacéuticos,Medicamentos para los oídos, los ojos, la nariz y la piel,Agentes dermatológicos,Preparado tópico de alquitrán de madera,agentes dermatologicos,preparado topico de alquitran de madera,topical pine tar preparation,preparado topico de alquitran de madera</t>
  </si>
  <si>
    <t>Podofilox</t>
  </si>
  <si>
    <t>El PODOFILOX se usa para eliminar las verrugas perianales o genitales.</t>
  </si>
  <si>
    <t>Medicamentos y Productos Farmacéuticos,Medicamentos para los oídos, los ojos, la nariz y la piel,Agentes dermatológicos,Podofilox,agentes dermatologicos,podofilox,podofilox,podofilox</t>
  </si>
  <si>
    <t>Resina podofilina</t>
  </si>
  <si>
    <t>La resina de podofilo es una mezcla en polvo de resinas extraídas de las raíces de Podophyllum pelltatum. Con una pasta de resina de podofilo y benzoína se preparan soluciones alcohólicas. La resina de podofilo es un queratolítico cáustico de uso tópico.</t>
  </si>
  <si>
    <t>Medicamentos y Productos Farmacéuticos,Medicamentos para los oídos, los ojos, la nariz y la piel,Agentes dermatológicos,Resina de podofilo,agentes dermatologicos,resina de podofilo,podophyllum resin,resina de podofilo,2154000000,podofilina</t>
  </si>
  <si>
    <t>Piritionato de zinc</t>
  </si>
  <si>
    <t>La piritiona de zinc es un agente antimitótico empleado con éxito en el tratamiento de la caspa tanto seca como seborreica.</t>
  </si>
  <si>
    <t>Medicamentos y Productos Farmacéuticos,Medicamentos para los oídos, los ojos, la nariz y la piel,Agentes dermatológicos,Piritiona de cinc,agentes dermatologicos,piritiona de cinc,pyrithione zinc,piritiona de cinc</t>
  </si>
  <si>
    <t>Resorcinol</t>
  </si>
  <si>
    <t>El resorcinol o benceno-1,3-diol es un sólido incoloro, soluble en agua con reacción ligeramente ácida.Se trata de un reductor leve.</t>
  </si>
  <si>
    <t>Medicamentos y Productos Farmacéuticos,Medicamentos para los oídos, los ojos, la nariz y la piel,Agentes dermatológicos,Resorcinol,agentes dermatologicos,resorcinol,resorcinol,resorcinol</t>
  </si>
  <si>
    <t>Sulfato de selenio</t>
  </si>
  <si>
    <t>El sulfuro de selenio, un agente antiinfeccioso, alivia el prurito y la descamación del cuero cabelludo y remueve las partículas secas y escamosas que se denominan comúnmente caspa o seborrea. También se usa para tratar la tiña multicolor, una infección fúngica de la piel.</t>
  </si>
  <si>
    <t>Medicamentos y Productos Farmacéuticos,Medicamentos para los oídos, los ojos, la nariz y la piel,Agentes dermatológicos,Sulfuro de selenio,agentes dermatologicos,sulfuro de selenio,selenium sulfide,sulfuro de selenio</t>
  </si>
  <si>
    <t>Tazaroteno</t>
  </si>
  <si>
    <t>Regula específicamente la expresión de los genes, modulando la proliferación, hiperplasia y diferenciación celular en diferentes tejidos.</t>
  </si>
  <si>
    <t>Medicamentos y Productos Farmacéuticos,Medicamentos para los oídos, los ojos, la nariz y la piel,Agentes dermatológicos,Tazaroteno,agentes dermatologicos,tazaroteno,tazarotene,tazaroteno</t>
  </si>
  <si>
    <t>Tretinoina</t>
  </si>
  <si>
    <t>La tretinoína se usa para tratar el acné. Promueve la exfoliación de las áreas afectadas de la piel y destapa los poros. La tretinoína controla el acné, pero no lo cura.</t>
  </si>
  <si>
    <t>Medicamentos y Productos Farmacéuticos,Medicamentos para los oídos, los ojos, la nariz y la piel,Agentes dermatológicos,Tretinoína,agentes dermatologicos,tretinoina,tretinoin,tretinoina</t>
  </si>
  <si>
    <t>Tripsina cristalizada</t>
  </si>
  <si>
    <t> Enzima proteolítica del páncreas del buey, Bos taurus, que se ha utilizado como agente desbridante para heridas abiertas y úlceras. </t>
  </si>
  <si>
    <t>Medicamentos y Productos Farmacéuticos,Medicamentos para los oídos, los ojos, la nariz y la piel,Agentes dermatológicos,Tripsina cristalizada,agentes dermatologicos,tripsina cristalizada,crystallized trypsin,tripsina cristalizada</t>
  </si>
  <si>
    <t>Dimeticona</t>
  </si>
  <si>
    <t>Antiflatulento. Dimetilpolisilosano de cadena de longitud variable. Actúa reduciendo la tensión superficial de las burbujas de gas, facilitando su disgregación.</t>
  </si>
  <si>
    <t>Medicamentos y Productos Farmacéuticos,Medicamentos para los oídos, los ojos, la nariz y la piel,Agentes dermatológicos,Dimeticona,agentes dermatologicos,dimeticona,dimethicone,dimeticona</t>
  </si>
  <si>
    <t>Calcipotriene</t>
  </si>
  <si>
    <t>Calcipotriol (DCI) o Calcipotrione en Estados Unidos, es unfármaco derivado sintético del calcitriol, la forma activa de lavitamina D, que es utilizado en el tratamiento de la psoriasis. En América Latina se comercializa bajo el nombre de Daivonex®.</t>
  </si>
  <si>
    <t>Medicamentos y Productos Farmacéuticos,Medicamentos para los oídos, los ojos, la nariz y la piel,Agentes dermatológicos,Calcipotriol,agentes dermatologicos,calcipotriol,calcipotriene,calcipotriol</t>
  </si>
  <si>
    <t>Antralina o ditranol</t>
  </si>
  <si>
    <t xml:space="preserve">La antralina en ocasiones llamado dithranol, es una sustancia utilizada en dermatología para aliviar la hiperplasiaepidérmica.  </t>
  </si>
  <si>
    <t>Medicamentos y Productos Farmacéuticos,Medicamentos para los oídos, los ojos, la nariz y la piel,Agentes dermatológicos,Antralina o ditranol,agentes dermatologicos,antralina o ditranol,anthralin or dithranol,antralina o ditranol</t>
  </si>
  <si>
    <t>Preparaciones tópicas de alcanfor</t>
  </si>
  <si>
    <t>El alcanfor se utiliza tópicamente para aliviar el dolor, aunque también se ha utilizado para el tratamiento de las verrugas, las hemorroides, los sabañones y la osteoartritis. El alcanfor se utiliza frecuentemente para tratar enfermedades respiratorias que producen inflamación en las mucosas. A veces se ha utilizado como rubefaciente para aumentar el flujo sanguíneo local. Por vía oral, el alcanfor se utiliza como expectorante, antiflatulento y para el tratamiento de enfermedades respiratorias.</t>
  </si>
  <si>
    <t>Medicamentos y Productos Farmacéuticos,Medicamentos para los oídos, los ojos, la nariz y la piel,Agentes dermatológicos,Preparados tópicos de alcanfor,agentes dermatologicos,preparados topicos de alcanfor,topical camphor preparations,preparados topicos de alcanfor,2144921000,pastillas de alcanfor,2110310000,colodion elastico</t>
  </si>
  <si>
    <t>Preparaciones tópicas de urea</t>
  </si>
  <si>
    <t xml:space="preserve">Es un compuesto químico cristalino e incoloro; de fórmula CO(NH2)2. </t>
  </si>
  <si>
    <t xml:space="preserve">Medicamentos y Productos Farmacéuticos,Medicamentos para los oídos, los ojos, la nariz y la piel,Agentes dermatológicos,Preparados tópicos de urea,agentes dermatologicos,preparados topicos de urea,topical urea preparations,preparados topicos de urea,hyderm
</t>
  </si>
  <si>
    <t>Preparaciones tópicas de aceite de turpentina</t>
  </si>
  <si>
    <t>Crema de aplicación tópica dermatológica. Su aplicación tópica produce acción rubefaciente, sensación transitoria de ardor, seguida de una 
progresiva disminución del dolor localizado en la piel y tejidos subyacentes al lugar de aplicación.</t>
  </si>
  <si>
    <t>Medicamentos y Productos Farmacéuticos,Medicamentos para los oídos, los ojos, la nariz y la piel,Agentes dermatológicos,Preparados tópicos de oleorresinas,agentes dermatologicos,preparados topicos de oleorresinas,topical turpentine oil preparations,preparados topicos de oleorresinas</t>
  </si>
  <si>
    <t>Ácido láctico</t>
  </si>
  <si>
    <t>El ácido láctico, o su forma ionizada, el lactato (del lat. lac,lactis, leche), también conocido por su nomenclatura oficialácido 2-hidroxi-propanoico o ácido α-hidroxi-propanoico, es un compuesto químico que desempeña importantes roles en varios procesos bioquímicos, como la fermentación láctica. </t>
  </si>
  <si>
    <t>Medicamentos y Productos Farmacéuticos,Medicamentos para los oídos, los ojos, la nariz y la piel,Agentes dermatológicos,Ácido láctico,agentes dermatologicos,acido lactico,lactic acid,acido lactico</t>
  </si>
  <si>
    <t>Solución sustituta de la saliva</t>
  </si>
  <si>
    <t>Estimulación de saliva, o medicamentos que causan resequedad en la boca</t>
  </si>
  <si>
    <t>Medicamentos y Productos Farmacéuticos,Medicamentos para los oídos, los ojos, la nariz y la piel,Agentes dermatológicos,Solución sustituta de la saliva,agentes dermatologicos,solucion sustituta de la saliva,saliva substitute solution,solucion sustituta de la saliva</t>
  </si>
  <si>
    <t>Acetato de aluminio</t>
  </si>
  <si>
    <t>El acetato de aluminio es una sal producida por la reacción de hidróxido de aluminio y ácido acético. Su solución al 5% en agua se utiliza como un antiséptico normal y astringente. Lasolución de Burow es un ejemplo.</t>
  </si>
  <si>
    <t>Medicamentos y Productos Farmacéuticos,Medicamentos para los oídos, los ojos, la nariz y la piel,Astringentes,Acetato de aluminio,astringentes,acetato de aluminio,aluminum acetate,acetato de aluminio</t>
  </si>
  <si>
    <t>Hamamelis o escoba de bruja</t>
  </si>
  <si>
    <t>Hamamelis es un género de cuatro especies de plantas con flores de la familia Hamamelidaceae, con dos especies enNorteamérica, una en Japón y otra en China. Son arbustos dehoja caduca o árboles pequeños que alcanzan 3-8 metros de altura.</t>
  </si>
  <si>
    <t>Medicamentos y Productos Farmacéuticos,Medicamentos para los oídos, los ojos, la nariz y la piel,Astringentes,Hamamelis,astringentes,hamamelis,hamamelis or witch hazel,hamamelis</t>
  </si>
  <si>
    <t>Acetato de zinc</t>
  </si>
  <si>
    <t>El acetato de cinc es el compuesto químico con la fórmulade Zn(O2CCH3)2, que habitualmente se produce como dihidrato Zn(O2CCH3)2(H2O)2. Tanto la forma hidratada como la anhidra son sólidos incoloros que se utilizan normalmente en la síntesis química y como suplementos dietéticos.</t>
  </si>
  <si>
    <t>Medicamentos y Productos Farmacéuticos,Medicamentos para los oídos, los ojos, la nariz y la piel,Astringentes,Acetato de cinc,astringentes,acetato de zinc,zinc acetate,acetato de cinc</t>
  </si>
  <si>
    <t>Alumbre de amonio</t>
  </si>
  <si>
    <t>(Ammonium alum), por su parte, se fabrica a base de sales de amonio, residuos de la industria química pesada asiática ( un subproducto del caprolactamo que procede de las industrias de fabricación del nylon principalmente), que son reaglomeradas antes de venderse bajo esta denominación. Se trata pues, de una piedra enteramente sintética y el aluminio que lo compone no se hidrata y puede fijarse en la piel. </t>
  </si>
  <si>
    <t>Medicamentos y Productos Farmacéuticos,Medicamentos para los oídos, los ojos, la nariz y la piel,Astringentes,Alumbre de amonio,astringentes,alumbre de amonio,ammonium alum,alumbre de amonio</t>
  </si>
  <si>
    <t>Ácido tánico</t>
  </si>
  <si>
    <t>El ácido tánico se trata de un ácido compuesto de glucosa yácidos fenólicos cuya fórmula exacta es C76H52O46. Este compuesto, que se puede elaborar artificialmente, en la antigüedad se extraía de la naturaleza acumulado en las cortezas y raíces de frutos y plantas, y pueden detectarse también en sus hojas, aunque en menor proporción.</t>
  </si>
  <si>
    <t>Medicamentos y Productos Farmacéuticos,Medicamentos para los oídos, los ojos, la nariz y la piel,Astringentes,Ácido tánico,astringentes,acido tanico,tannic acid,acido tanico</t>
  </si>
  <si>
    <t>Butafosfan</t>
  </si>
  <si>
    <t>Es una fuente de vitamina B12 y fósforo para la prevención o el tratamiento de deficiencias de estos nutrientes en el ganado vacuno, cerdos, caballos y aves de corral.</t>
  </si>
  <si>
    <t>Medicamentos y Productos Farmacéuticos,Suplementos alimenticios veterinarios,Metabolitos,Butafosfán,metabolitos,butafosfan,butaphosphan,butafosfan</t>
  </si>
  <si>
    <t>Alfombras orientales</t>
  </si>
  <si>
    <t>La alfombra persa es un elemento esencial del arte y de la cultura persa, cuya confección se ha convertido en un arte. El tejido de alfombras es, sin lugar a dudas, una de las más elevadas manifestaciones de la cultura y del arte persas, que se remontan a la Edad del Bronce.</t>
  </si>
  <si>
    <t>Alfombras orientales,petates orientales</t>
  </si>
  <si>
    <t>Alfombras</t>
  </si>
  <si>
    <t>Se denomina moqueta o alfombrado a un elemento decorativo consistente en una cubierta de tela que se pega sobre el suelo de la vivienda, la oficina, etc. La moqueta es un revestimiento textil que además de embellecer, proporciona un ambiente cálido y acogedor a las habitaciones en que se coloca.</t>
  </si>
  <si>
    <t>Moquetas,alfombra gruesa</t>
  </si>
  <si>
    <t>Alfombras de lana</t>
  </si>
  <si>
    <t>Es el término con que se designa cualquier tejido confeccionado en un telar  lana y utilizada para cubrir el suelo de una estancia.</t>
  </si>
  <si>
    <t>Alfombras de lana,petate de lana</t>
  </si>
  <si>
    <t>Alfombras de algodón</t>
  </si>
  <si>
    <t>Es el término con que se designa cualquier tejido confeccionado en un telar en algodón y utilizada para cubrir el suelo de una estancia.</t>
  </si>
  <si>
    <t>Alfombras de algodón,petate de algodón</t>
  </si>
  <si>
    <t>Alfombras sintéticas</t>
  </si>
  <si>
    <t>Tejido de lana o de otras materias sintéticos con que se cubre el piso de las habitaciones y escaleras, como adorno o para evitar el frío</t>
  </si>
  <si>
    <t>Alfombras sintéticas,petates sintéticos</t>
  </si>
  <si>
    <t>Alfombras trenzadas</t>
  </si>
  <si>
    <t xml:space="preserve">Alfombras con trenzas de poliuretano y/o algodón con las tradicionales máquinas trenzadoras, para posteriormente ser confeccionadas una a una. </t>
  </si>
  <si>
    <t>Alfombras trenzadas,petates trenzados</t>
  </si>
  <si>
    <t>Tapetes de baño</t>
  </si>
  <si>
    <t>Es el término con que se designa cualquier tejido confeccionado en un telar en seda, lana, hilo o fibra. y utilizada para cubrir el suelo del baño.</t>
  </si>
  <si>
    <t>Alfombrillas de baño,esterilla de baño</t>
  </si>
  <si>
    <t>Tapetes de entrada</t>
  </si>
  <si>
    <t>Un felpudo es un objeto plano de forma rectangular que se pone ante la puerta de entrada de una vivienda o edificio. Tiene una funcionalidad higiénica al permitir que los visitantes retiren el barro y la suciedad de la suela del calzado antes de entrar. Para ello, deben colocarse encima y restregar los zapatos contra él con firmeza.</t>
  </si>
  <si>
    <t>Felpudos,afelpado,aterciopelado</t>
  </si>
  <si>
    <t>Tapetes decorativos</t>
  </si>
  <si>
    <t xml:space="preserve"> Pieza de tejido grueso, de esparto u otro material parecido, que sirve para cubrir parte del suelo.</t>
  </si>
  <si>
    <t>Esteras decorativas,petate decorativas</t>
  </si>
  <si>
    <t>Tapetes anti fatiga</t>
  </si>
  <si>
    <t>Esteras anti fatiga,petates anti fatiga</t>
  </si>
  <si>
    <t>Tapetes de caucho o vinilo</t>
  </si>
  <si>
    <t>Tejido grueso de vinilo o caucho que sirve sobre todo para cubrir partes del suelo.</t>
  </si>
  <si>
    <t>Esteras de vinilo o caucho,petate de vinilo o caucho</t>
  </si>
  <si>
    <t>Esterillas para sillas</t>
  </si>
  <si>
    <t>Tejido grueso de esparto, juncos o palma que sirve de sobretodo para cubrir sillas.</t>
  </si>
  <si>
    <t>Estera de Silla,alfombrilla de silla</t>
  </si>
  <si>
    <t>Protector de carpetas</t>
  </si>
  <si>
    <t>Dispositivo antideslizante y protector para alfombras.</t>
  </si>
  <si>
    <t>Protector de alfombras,protector de petates</t>
  </si>
  <si>
    <t>Colchas</t>
  </si>
  <si>
    <t>Cobertura que sirve de adorno y de abrigo de la cama:</t>
  </si>
  <si>
    <t>Colchas,sobre cama</t>
  </si>
  <si>
    <t>Edredones</t>
  </si>
  <si>
    <t>Un edredón es un tipo de cubierta compuesta por una funda suave tradicionalmente rellena de plumón o material sintético que se utiliza en la cama como manta. Hoy en día, los edredones también se llenan de lana o fibras artificiales como poliéster.</t>
  </si>
  <si>
    <t>Edredones,plumón,colchas</t>
  </si>
  <si>
    <t>Forros para edredones</t>
  </si>
  <si>
    <t>Fundas de edredones,fundas de plumón</t>
  </si>
  <si>
    <t>Forros para colchones</t>
  </si>
  <si>
    <t>Fundas y protectores para el colchón para mantener el colchón y las almohadas, libre de manchas y suciedad.</t>
  </si>
  <si>
    <t>Fundas de colchón,fundas de plumón</t>
  </si>
  <si>
    <t>Almohadas</t>
  </si>
  <si>
    <t>Una almohada o cabecera es una pieza mullida en la que se apoya la cabeza durante el sueño. La almohada se coloca sobre el colchón, en la parte superior de la cama y se viste a juego con ésta. Su objeto es mantener recta la columna vertebral rellenando la concavidad del cuello para relajar la nuca, evitar tensiones musculares, disminuir el estrés acumulado durante el día y ayudar a conseguir un sueño tranquilo.</t>
  </si>
  <si>
    <t>Almohadas,almohadón,cojín</t>
  </si>
  <si>
    <t>Rellenos para colchones</t>
  </si>
  <si>
    <t>Espuma de colchón o poliuretano, ideal como material para la tapicería y el relleno de muebles.</t>
  </si>
  <si>
    <t>Rellenos para colchón,lecho de plumas</t>
  </si>
  <si>
    <t>Plumones</t>
  </si>
  <si>
    <t>Camas de plumas son almohadillas de lujo colocados en la parte superior de un colchón para aumentar la suavidad y comodidad. Por lo general son cubiertas de tela rellena de plumas de aves y plumas. Se mejora el aislamiento de las cubiertas de la cama, manteniendo traviesas tostado incluso durante las noches frías. </t>
  </si>
  <si>
    <t>Camas de plumas,camas de plumón</t>
  </si>
  <si>
    <t>Cobijas</t>
  </si>
  <si>
    <t>Una frazada, manta o cobija es un cobertor de tela largo y rectangular, utilizado en la cama para proteger a quien lo usa delfrío, especialmente cuando duerme.</t>
  </si>
  <si>
    <t>Mantas,sábanas,colchas</t>
  </si>
  <si>
    <t>Sábanas</t>
  </si>
  <si>
    <t>Una sábana es un lienzo grande de algodón, lino o algún material sintético con el que se viste la cama. Las sábanas han sido tradicionalmente blancas, pero ahora se utilizan colores y diseños muy variados: estampadas, de un solo color e incluso incluyendo imágenes temáticas o personajes populares, lo que es habitual para camas infantiles.</t>
  </si>
  <si>
    <t>Sábanas,colchas,mantas</t>
  </si>
  <si>
    <t>Volantes de cama</t>
  </si>
  <si>
    <t xml:space="preserve"> Tejido doblado de alguna manera, plegado, rizado o fruncido, para dar forma y volumen.</t>
  </si>
  <si>
    <t>Volantes,vuelo,fleco,adorno</t>
  </si>
  <si>
    <t>Fundas de edredón</t>
  </si>
  <si>
    <t>Un edredón es un tipo de cubierta compuesta por una funda suave tradicionalmente rellena de plumón o material sintético que se utiliza en la cama como manta. Hoy en día, los edredones también se llenan de lana o fibras artificiales como poliéster.</t>
  </si>
  <si>
    <t>Fundas de almohada</t>
  </si>
  <si>
    <t>Saco de tela, generalmente rectangular, usado para cubrir almohadas o cojines.</t>
  </si>
  <si>
    <t>Fundas de almohada,fundas de cojín</t>
  </si>
  <si>
    <t>Cobertores</t>
  </si>
  <si>
    <t>La colcha es la cubierta textil que se coloca sobre la ropa de cama.  La colcha, edredón o cubrecama es el objeto de decoración textil que se coloca sobre la cama una vez que está hecha. Consiste en una pieza de tela que cubre por completo la parte superior de las sábanas, mantas y almohada y que tiene faldas que cuelgan hasta el suelo. La colcha se coloca sobre la cama durante el día y se retira durante la noche aunque en ocasiones puede servir como complemento de abrigo a la ropa de cama.</t>
  </si>
  <si>
    <t>Limpiones</t>
  </si>
  <si>
    <t>El paño de cocina, mantel de cocina o repasador es un utensilio de cocina utilizado para limpiar superficies en las que se hayan derramado líquidos o alimentos, para poder asir aquellos utensilios con un calor excesivo puestos sobre la cocina, o para secar la vajilla. Suele estar elaborado de algodón y los motivos de decoración suelen ser cuadrados, rayas o rombos.</t>
  </si>
  <si>
    <t>Paños de cocina, trapo de cocina, paño de lavar platos</t>
  </si>
  <si>
    <t>Servilletas</t>
  </si>
  <si>
    <t>Una servilleta (del francés serviette) es una pieza rectangular generalmente elaborada de tela o papel empleada en las mesas para limpiar manos y labios mientras se come.</t>
  </si>
  <si>
    <t xml:space="preserve">Servilletas  </t>
  </si>
  <si>
    <t>Tiras de mesa</t>
  </si>
  <si>
    <t xml:space="preserve"> Es un protector mesa pad generalmente de papel , plástico o tela para los restaurantes y hogares . Manteles individuales de estilo asiático puede presentar listones delgados de bambú o de colores perlas.</t>
  </si>
  <si>
    <t>Mantelillos,paño de mesa</t>
  </si>
  <si>
    <t>Manteles</t>
  </si>
  <si>
    <t>El mantel es una cubierta de lino, algodón, plástico u otra materia, que se coloca en la mesa para comer. Es por tanto, el vestido principal de la mesa. Es innumerable la cantidad de diseños y características posibles ya sea para comidas familiares o incluso para aquellas con mayores exigencias protocolarias.</t>
  </si>
  <si>
    <t>Manteles,sabanilla,mantel del altar, paño de altar</t>
  </si>
  <si>
    <t>Guantes de horno o coge ollas para uso doméstico</t>
  </si>
  <si>
    <t>Es un guante que no tiene separaciones para los dedos excepto para el pulgar. Al igual que los guantes, se utiliza para proteger o cubrir las manos. También se usaba como parte de la armadura de placas para cubrir las muñecas y las manos, debajo del guantelete.</t>
  </si>
  <si>
    <t>Manoplas de horno o agarradores de uso doméstico,mitones de horno o asa de uso doméstico</t>
  </si>
  <si>
    <t>Individuales de mesa</t>
  </si>
  <si>
    <t>Un mantel es una almohadilla protectora de mesa generalmente de papel, plástico o tela para los restaurantes y hogares. Los manteles estilo asiático pueden presentar listones delgados de cuentas de bambú o de colores. El término se deriva de la estera que se pone en el "lugar" de una persona (silla) en una mesa.</t>
  </si>
  <si>
    <t>Manteles individuales,individual,mantelito individual</t>
  </si>
  <si>
    <t>Faldas de mesa</t>
  </si>
  <si>
    <t>La falda de la mesa es lo que el nombre implica, una falda para una mesa. Estas consisten en dos componentes: la tela superior de la mesa y una falda que se ajusta al borde de ella con pinzas compresoras, velcro o broches.</t>
  </si>
  <si>
    <t>Faldones para mesa,vuelo para mesa</t>
  </si>
  <si>
    <t>Clips para faldas de mesa</t>
  </si>
  <si>
    <t>Un clip es un objeto metálico, con un mecanismo tipo pinza con el cual se pueden agrupar documentos impresos de forma temporal.</t>
  </si>
  <si>
    <t>Clips para faldillas de mesa,ganchos para faldillas de mesa</t>
  </si>
  <si>
    <t>Toallas de baño</t>
  </si>
  <si>
    <t>Una toalla de baño o toallón se utiliza para secar el cuerpo después de bañarse o ducharse. Es generalmente rectangular, con un tamaño típico de alrededor de 75×150 cm . Algunas toallas de baño más pequeñas se diseñan para usarlas como esteras de baño con el fin de apoyar los pies y no resbalar al salir de la ducha.</t>
  </si>
  <si>
    <t>Toallas de baño  ,paño de baño</t>
  </si>
  <si>
    <t>Toallas playeras</t>
  </si>
  <si>
    <t>Una toalla de playa es generalmente un poco más grande que una toalla de baño. Aunque se utiliza a menudo para secarse después de haber estado en el agua, su principal propósito es proporcionar una superficie sobre la que tumbarse. También se usan para preservar el pudor mientras uno se cambia de ropa en un lugar público y para limpiar la arena del cuerpo o de los objetos de playa. Las toallas de playa tienen a menudo coloridas formas impresas o tejidas en ellas.</t>
  </si>
  <si>
    <t>Toallas de playa,paño de playa</t>
  </si>
  <si>
    <t>Paños para lavar</t>
  </si>
  <si>
    <t>Una franela, paño de lavado, toallita o paño de cara es un pequeño cuadrado de la anchura de una toalla de mano, y es utilizado para humectación, aplicar el jabón a la toalla, y luego usando la toalla para aplicar el jabón a la piel. Esto aumenta la abrasión, y puede eliminar las células muertas de la piel con más eficacia que sólo la aplicación manual y el roce de jabón. Aunque ahora es un modo bastante anticuado lavado de uno mismo,  la franela sigue siendo ampliamente utilizado por generaciónes anteriores . En algunas partes del mundo, manoplas de lavado se utilizan para este propósito.</t>
  </si>
  <si>
    <t>Toallas faciales,tuallitas húmedas para la cara</t>
  </si>
  <si>
    <t>Toallas de manos</t>
  </si>
  <si>
    <t>Una toalla de mano es perceptiblemente más pequeña que una toalla de baño (quizás 30x60 centímetros) y se utiliza para secar las manos después de lavarlas. Suele colgar de un toallero junto al lavabo.</t>
  </si>
  <si>
    <t>Toallas de mano,tuallitas de mano</t>
  </si>
  <si>
    <t>Cortinas</t>
  </si>
  <si>
    <t>Las cortinas son unas piezas móviles, normalmente de tela, que cubren las ventanas por el interior de los edificios. Su función es la de impedir total o parcialmente el paso de la luz y la visibilidad desde el exterior. También se pueden utilizar detrás de una puerta de acceso.</t>
  </si>
  <si>
    <t>Cortinas,persianas,telón,cotín</t>
  </si>
  <si>
    <t>Colgaduras</t>
  </si>
  <si>
    <t>Ropaje es un término utilizado para la representación artística de la indumentaria en las artes figurativas, especialmente de la que se acomoda al cuerpo formando pliegues, e incluso se adhiere a él, revelando sus fomas de una manera similar a la de la escultura griega clásica (los panneggio bagnato -"paños mojados"- característicos de Fidias) y que se fue imitando en la pintura y escultura medievales con mayor o menor esquematización según la época (pliegues rígidos, formando líneas paralelas en elRománico -primitivismo similar al de la escultura griega arcaica-, mayor sensación de gravedad y variedad de formas en el Gótico -bucles, crestas y depresiones, estilo denominado Muldenfaltenstilen centroeuropa-); mientras que el ropaje tiene un tratamiento propio, independiente del cuerpo, en la escultura helenística o elBarroco.</t>
  </si>
  <si>
    <t>ropaje,traje,vestuario</t>
  </si>
  <si>
    <t>Persianas venecianas</t>
  </si>
  <si>
    <t>Están compuestas de láminas de distintos materiales como madera, aluminio, plástico, pvc... dispuestas en forma horizontal. Según la inclinación que demos a las láminas nos permite el paso de luz. En la veneciana de aluminio los fabricantes realizan una pequeña curvatura a la lámina para aumentar su resistencia. Es muy utilizada en decoración, bien sola u ocupando el lugar delvisillo.</t>
  </si>
  <si>
    <t>Persianas venecianas,cortinas venecianas</t>
  </si>
  <si>
    <t>Persianas enrollables</t>
  </si>
  <si>
    <t>Son las más usadas en España, su principal ventaja, aparte de impedir totalmente el paso de la luz, consiste en el aislamiento de las ventanas del exterior, tanto de las inclemencias del tiempo, como añadiendo una cámara de aire extra que amortigua la contaminación sonora del exterior.</t>
  </si>
  <si>
    <t>Persianas enrollables, cortinas arrollables</t>
  </si>
  <si>
    <t>Postigos interiores</t>
  </si>
  <si>
    <t>Puerta de madera que se coloca en la parte exterior o interior de una ventana o balcón para resguardar de la luz, del agua, del frío, etc.</t>
  </si>
  <si>
    <t>Postigos interiores,poner persianas  centrales</t>
  </si>
  <si>
    <t>Persianas verticales</t>
  </si>
  <si>
    <t>Su función es muy similar al de una cortina, sin ventajas para la climatización, reduciendo la luminosidad con un mecanismo sencillo.  Las persianas también pueden ser de diferentes materiales no simplemente de los comunes como conocemos de PVC pueden ser de diferentes formas, colores, figuras como perlas, discos, argollas, bambu etc, aun que casi no se encuentran de los materiales anteriormente mencionados.</t>
  </si>
  <si>
    <t>Persianas verticales, cortinas en linea vertical</t>
  </si>
  <si>
    <t>Cenefas</t>
  </si>
  <si>
    <t>Una cortina corta o madera o bastidor metálico decorativo utilizado como cabecera para ocultar la parte superior de las cortinas y los accesorios.</t>
  </si>
  <si>
    <t>Guardamalletas,cenefa, faldas del cubrecama</t>
  </si>
  <si>
    <t>Varillas para cortinas</t>
  </si>
  <si>
    <t xml:space="preserve">Barras o rieles de cortina permiten colgar cortinas paneladas de cualquier longitud. </t>
  </si>
  <si>
    <t>Barras de cortinas,barrote de cortinas</t>
  </si>
  <si>
    <t>Remates para varillas</t>
  </si>
  <si>
    <t>Elementos utilizados para limitar el recorrido de una barra.</t>
  </si>
  <si>
    <t>Topes para barras,punta  o bordes para barras</t>
  </si>
  <si>
    <t>Anillos o ganchos para cortinas</t>
  </si>
  <si>
    <t>La cortina se cuelga de la barra mediante una argolla en la que se engancha una lengüeta de cuero que se fija a la tela mediante un pin.</t>
  </si>
  <si>
    <t>Aros o clips de cortina,argolla o prensador de cortina</t>
  </si>
  <si>
    <t>Neveras para uso doméstico</t>
  </si>
  <si>
    <t>Es uno de los electrodomésticos más comunes en el mundo.
Un refrigerador es un dispositivo empleado principalmente en cocina y en laboratorio, con un compartimento principal en el que se mantiene una temperatura de entre 2 y 6 °C y también, frecuentemente, un compartimento extra utilizado para congelación a -18 °C y llamado, apropiadamente, congelador</t>
  </si>
  <si>
    <t>Refrigeradores domésticos,neveras domésticas</t>
  </si>
  <si>
    <t>Hornos microondas para uso doméstico</t>
  </si>
  <si>
    <t>Un horno de microondas es un electrodoméstico usado en la cocina para calentar alimentos que funciona mediante la generación de ondas electromagnéticas en la frecuencia de las microondas, en torno a los 2,45 GHz..</t>
  </si>
  <si>
    <t>Hornos microondas domésticos,microondas domésticas</t>
  </si>
  <si>
    <t>Trituradores de basura para uso doméstico</t>
  </si>
  <si>
    <t>Una trituradora de basura es un electrodoméstico que desmenuza la basura para facilitar su eliminación.
Este aparato se suele situar en el fregadero y tritura la basura mediante un motor eléctrico y la evacua por desagüe ayudándose del agua corriente.</t>
  </si>
  <si>
    <t>Trituradores de desperdicios domésticos,machacador de desperdicios domésticos</t>
  </si>
  <si>
    <t>Fogones para uso doméstico</t>
  </si>
  <si>
    <t>La cocina es un espacio o lugar especialmente equipado para la preparación de alimentos. Una cocina moderna incluye como mínimo una cocina (con quemadores), un fregadero, muebles para almacén y una superficie de trabajo. Además es frecuente que exista un refrigerador, un horno de microondas y otros aparatos electrodomésticos, como licuadora y batidora.</t>
  </si>
  <si>
    <t>Cocinas domésticas,cocineta familiar,cocina casera</t>
  </si>
  <si>
    <t>Lavadoras de platos para uso doméstico</t>
  </si>
  <si>
    <t>Un lavavajillas es un aparato mecánico para limpiar los restos de la comida de la vajilla, cristalería y utensilios de cocina. Se encuentra en restaurantes y también en domicilios.</t>
  </si>
  <si>
    <t>Lavavajillas domésticos, lavaplatos casero</t>
  </si>
  <si>
    <t>Congeladores para uso doméstico</t>
  </si>
  <si>
    <t>Un congelador, es un equipo de refrigeración que comprende un compartimento aislado térmicamente y un sistema frigorífico, bien sea por compresión o por absorción, el cual es capaz de mantener los productos almacenados en su interior a una temperatura bajo 0 ºC, normalmente entre -30 °C y -4 °C.</t>
  </si>
  <si>
    <t>Congeladores domésticos,nevera familiar</t>
  </si>
  <si>
    <t>Congeladores verticales para uso doméstico</t>
  </si>
  <si>
    <t>Un congelador, es un equipo de refrigeración que comprende un compartimento aislado térmicamente y un sistema frigorífico, bien sea por compresión o por absorción, el cual es capaz de mantener los productos almacenados en su interior a una temperatura bajo 0 ºC, normalmente entre -30 °C y -4 °C</t>
  </si>
  <si>
    <t>Congeladores verticales domésticos,nevera vertical familiar</t>
  </si>
  <si>
    <t>Congeladores horizontales para uso doméstico</t>
  </si>
  <si>
    <t>Congeladores horizontales domésticos,nevera horizontal familiar</t>
  </si>
  <si>
    <t>Combinación de neveras y congeladores para uso doméstico</t>
  </si>
  <si>
    <t xml:space="preserve">Un refrigerador -congelador es un artefacto o gabinete mecánico que produce una baja temperatura en su interior. </t>
  </si>
  <si>
    <t>Refrigeradores-congeladores domésticos combinados,neveras familiares combinadas</t>
  </si>
  <si>
    <t>Aire acondicionado portátil para uso doméstico</t>
  </si>
  <si>
    <t>Consiste en regular las condiciones en cuanto a la temperatura (calefacción o refrigeración), humedad, limpieza (renovación, filtrado) y el movimiento del aire dentro de los locales.</t>
  </si>
  <si>
    <t>Aires acondicionados domésticos portátiles,Aires acondicionados domésticos manual</t>
  </si>
  <si>
    <t>Exprimidores de jugo para uso doméstico</t>
  </si>
  <si>
    <t>Licuadoras domésticas,mezclador casero</t>
  </si>
  <si>
    <t>Planchas para waffles para uso doméstico</t>
  </si>
  <si>
    <t xml:space="preserve"> Es una cocina aparato utilizado para hacer gofres . Por lo general, se compone de dos placas de metal con bisagras, moldeados para crear el patrón de panal se encuentra en las galletas. La plancha se calienta y, o bien la masa se ​​vierte o masa se ​​coloca entre las placas, que después se cierran para cocer al horno la galleta.</t>
  </si>
  <si>
    <t xml:space="preserve">Barquilleros eléctricos domésticos  </t>
  </si>
  <si>
    <t>Abrelatas eléctricos para uso doméstico</t>
  </si>
  <si>
    <t>Es un utensilio ideado para abrir latas de conserva,</t>
  </si>
  <si>
    <t>Abrelatas eléctricos domésticos</t>
  </si>
  <si>
    <t>Procesadores de alimentos para uso doméstico</t>
  </si>
  <si>
    <t>Un robot de cocina, también llamado procesador de alimentos, multiprocesadora o simplemente procesadora,[cita requerida] es un electrodoméstico usado para realizar diversas tareas repetitivas en el proceso de preparación de la comida. Actualmente el término alude casi siempre a un aparato eléctrico, si bien hay algunos dispositivos mecánicos que realizan la misma función.</t>
  </si>
  <si>
    <t>Robots de cocina domésticos</t>
  </si>
  <si>
    <t>Compactadores de basura para uso doméstico</t>
  </si>
  <si>
    <t>Un compactador de basura es un aparato motorizado que puede comprimir o compactar la basura para reducir al mínimo la cantidad de remoción de basura de una persona.</t>
  </si>
  <si>
    <t>Compactadores de basura domésticos</t>
  </si>
  <si>
    <t>Freidoras para uso doméstico</t>
  </si>
  <si>
    <t>Una freidora es un electrodoméstico usado en la cocina para freír alimentos. Existen versiones industriales, así como variantes domésticas.</t>
  </si>
  <si>
    <t>Freidoras domésticas</t>
  </si>
  <si>
    <t>Máquinas de maíz pira para uso doméstico</t>
  </si>
  <si>
    <t>Las máquinas fabricadas comercialmente para hacer palomitas de maíz en casa.</t>
  </si>
  <si>
    <t>Palomiteras domésticas</t>
  </si>
  <si>
    <t>Máquinas para uso doméstico para hacer pan</t>
  </si>
  <si>
    <t>Una panificadora o máquina de pan doméstica es un electrodoméstico .</t>
  </si>
  <si>
    <t xml:space="preserve">Máquinas domésticas para hacer pan </t>
  </si>
  <si>
    <t>Hornos convencionales para uso doméstico</t>
  </si>
  <si>
    <t xml:space="preserve"> Es un aparato de cocina ampliamente usado en todo el mundo. Un horno es un dispositivo que genera calor y que lo mantiene dentro de un compartimento cerrado. Se utiliza tanto en la cocina para cocinar, calentar o secar alimentos, como en la industria. </t>
  </si>
  <si>
    <t>Hornos de convección domésticos,horno eléctrico</t>
  </si>
  <si>
    <t>Mezcladoras para uso doméstico</t>
  </si>
  <si>
    <t>Electrodoméstico que sirve para batir, mezclar y amasar alimentos blandos.</t>
  </si>
  <si>
    <t>Batidoras domésticas,batidoras doméstica eléctrica</t>
  </si>
  <si>
    <t>Hornos tostadores para uso doméstico</t>
  </si>
  <si>
    <t>Una tostadora o tostador es un pequeño aparato, usualmente un electrodoméstico, que sirve para tostar rebanadas de pan de molde u otros alimentos similares. Una rebanada que se ha hecho así se llama tostada.</t>
  </si>
  <si>
    <t>Hornos tostadores domésticos,mixteras para 4 panes</t>
  </si>
  <si>
    <t>Tostadoras para uso doméstico</t>
  </si>
  <si>
    <t>Tostadores domésticos,mixteras para capacidad doble</t>
  </si>
  <si>
    <t>Teteras eléctricas para uso doméstico</t>
  </si>
  <si>
    <t>Una jarra eléctrica o hervidor es un pequeño electrodoméstico utilizado para hervir líquidos, normalmente agua para preparar té o café. Su construcción suele ser la de un recipiente de acero o plástico con un asa a modo de jarra, conteniendo una resistencia eléctrica en su interior; cuando el agua alcanza su punto de ebullición, la jarra se apaga automáticamente evitando el derrame.</t>
  </si>
  <si>
    <t>Hervidores de silbato eléctricos domésticos</t>
  </si>
  <si>
    <t>Licuadoras para uso doméstico</t>
  </si>
  <si>
    <t>Electrodoméstico con un motor eléctrico que hace girar unas cuchillas que muelen los alimentos.</t>
  </si>
  <si>
    <t>Batidoras domésticas</t>
  </si>
  <si>
    <t>Hornillas para uso doméstico</t>
  </si>
  <si>
    <t>Aparato o utensilio que sirve para mantener calientes durante un tiempo los platos cocinados.</t>
  </si>
  <si>
    <t>Calientaplatos domésticos</t>
  </si>
  <si>
    <t>Cafeteras para uso doméstico</t>
  </si>
  <si>
    <t>La cafetera es un recipiente utilizado para servir café y el aparato de cocina que permite preparar café como bebida caliente.</t>
  </si>
  <si>
    <t xml:space="preserve">Cafeteras domésticas ,Cafetera de aluminio ,Cafetera electrica </t>
  </si>
  <si>
    <t>Cuchillos eléctricos para uso doméstico</t>
  </si>
  <si>
    <t>El cuchillo eléctrico es un electrodoméstico que permite cortar comida con facilidad y precisión</t>
  </si>
  <si>
    <t xml:space="preserve">Cuchillos eléctricos domésticos ,Sierra carnicera electrica </t>
  </si>
  <si>
    <t>Woks eléctricos para uso doméstico</t>
  </si>
  <si>
    <t>El wok es un utensilio de cocina de origen asiático para freír alimentos rápidamente. Los woks eléctricos suelen tener un recipiente con revestimiento antiadherente, una base y un regulador de temperatura. Para cocinar con wok hay que elegir el aceite adecuado. Una característica del wok es la elevada temperatura a la que fríe. Con el wok también se puede cocinar al vapor.</t>
  </si>
  <si>
    <t>Woks eléctricos domésticos,sartén elçectrico casero</t>
  </si>
  <si>
    <t>Moledoras de café para uso doméstico</t>
  </si>
  <si>
    <t>El molinillo de café o molino de café se trata de una herramienta empleada en la cocina para moler los granos de café y prepararlos para degustar una taza de café.</t>
  </si>
  <si>
    <t>Molinillos de café domésticos,batidora de mano para café casero</t>
  </si>
  <si>
    <t>Partes de máquinas lavaplatos</t>
  </si>
  <si>
    <t>Repuestos, recambios y accesorios de Lavavajillas</t>
  </si>
  <si>
    <t>Piezas para lavavajillas,piezas para lavaplatos</t>
  </si>
  <si>
    <t>Tajadores de alimentos para uso doméstico</t>
  </si>
  <si>
    <t>Procesadores/Picadores De Alimentos, con cuchillas en acero inoxidable para partir, picar y cortar alimentos.</t>
  </si>
  <si>
    <t>Picadoras de alimentos de uso doméstico,tabla para cortar los alimentos de uso casero</t>
  </si>
  <si>
    <t>Sartenes eléctricos para uso doméstico</t>
  </si>
  <si>
    <t>Una sartén es un utensilio de cocina, usado para freír y saltear, generalmente en aceite o mantequilla.</t>
  </si>
  <si>
    <t>Sartenes eléctricas de uso doméstico,cacerola eléctrica de uso casero</t>
  </si>
  <si>
    <t>Planchas eléctricas para uso doméstico</t>
  </si>
  <si>
    <t>Una plancha es un electrodoméstico que sirve para alisar la ropa quitándole las arrugas y las marcas. La plancha trabaja aflojando los vínculos entre las cadenas largas de moléculas de polímero que existen en las fibras del material. Las fibras se estiran y mantienen su nueva forma cuando se enfrían.</t>
  </si>
  <si>
    <t>Planchas eléctricas de uso doméstico,plancha de uso casero</t>
  </si>
  <si>
    <t>Sandwicheras eléctricas para uso doméstico</t>
  </si>
  <si>
    <t>Una sandwichera es una tostadora especial para tostar pan de molde con algún ingrediente dentro, más conocidos como sándwiches o sánguches. Las unidades ordinarias de cocina consisten generalmente en dos placas calientes abombadas, afianzadas alrededor del sándwich por medio de una abrazadera.</t>
  </si>
  <si>
    <t>Sandwichera eléctrica de uso doméstico</t>
  </si>
  <si>
    <t>Parrillas eléctricas interiores para uso doméstico</t>
  </si>
  <si>
    <t xml:space="preserve">e conoce como parrilla o asador al utensilio de hierro con forma de rejilla que se sitúa encima del fuego y los alimentos para asar o tostar generalmente carnes, mariscos, embutidos, y verduras como pimentones, calabacines etc. Se ubica a una distancia prudencial del fuego o las brasas. Los alimentos reciben calor en forma lenta, y una vez que las carnes están a punto, se acerca un poco más la parrilla al calor y así se consigue que la parte externa de las carnes se tornen de un color más dorado, dándole una mejor presentación, además de quedar crujiente y eliminar posibles grasas residuales. </t>
  </si>
  <si>
    <t>Parrillas eléctricas de interior de uso doméstico,Grills, Barbacoas Eléctricas de interior de uso casero</t>
  </si>
  <si>
    <t>Pizelles o máquinas para hacer galletas para uso doméstico</t>
  </si>
  <si>
    <t xml:space="preserve"> Los hay redondos, cuadrados, de pan, de molletes, para pudin, tortas, flanes, galletas, caramelos, para brazo gitano, cakes de caspas, eclairs, wafles; en materiales como pyrex, de aluminio, de silicona, plástico en una variedad de formas y tamaños.</t>
  </si>
  <si>
    <t xml:space="preserve">Moldeadora o pinzas eléctricas de galletas de uso doméstico </t>
  </si>
  <si>
    <t>Olla de cocción lenta para uso doméstico</t>
  </si>
  <si>
    <t xml:space="preserve"> Recipiente que tiene muchas presentaciones, tamaños, formas y materiales, usada básicamente para cocinar. Puede ser profunda, puede tener 2 asas o un alambre grueso que va de un lado a otro de la olla, de manera que se pueda cargar con la mano.</t>
  </si>
  <si>
    <t>Olla eléctrica doméstica,cazuela eléctrica casera</t>
  </si>
  <si>
    <t>Calienta comidas para uso doméstico</t>
  </si>
  <si>
    <t>Calentadores de biberones y alimentos</t>
  </si>
  <si>
    <t>Calentadores de alimentos de uso doméstico,hornillo de alimentos de uso casero</t>
  </si>
  <si>
    <t>Máquinas para hacer té para uso doméstico</t>
  </si>
  <si>
    <t>Una tetera es un recipiente donde se hierve el té o las infusiones en agua mediante aplicación directa de una fuente de calor. En este tipo de recipiente se puede añadir las hojas del té directamente, o también mediante una bolsa de té, y se le añade el agua y se espera a que el agua se caliente (o hierva dependiendo del tipo de té o infusión).</t>
  </si>
  <si>
    <t>Teteras de uso doméstico,teteras de uso casero</t>
  </si>
  <si>
    <t>Lavadoras de ropa para uso doméstico</t>
  </si>
  <si>
    <t>La lavadora o lavarropa es un aparato eléctrico, que puede ser electrodoméstico o de uso industrial, usado generalmente para lavar ropa.</t>
  </si>
  <si>
    <t>Lavadoras domésticas,lavadoras caseras</t>
  </si>
  <si>
    <t>Secadoras de ropa para uso doméstico</t>
  </si>
  <si>
    <t>La secadora o secarropas es un aparato electrodoméstico que se utiliza para secar ropa después de su lavado. Su funcionamiento básico consiste en la introducción forzada de aire caliente en el interior de un tambor giratorio de capacidad variable, dentro del cual va dando vueltas lentamente la ropa húmeda. Este tambor puede ser inoxidable, cincado, esmaltado, etc</t>
  </si>
  <si>
    <t>Secadores domésticos,secadoras domésticas</t>
  </si>
  <si>
    <t>Planchas de ropa para uso doméstico</t>
  </si>
  <si>
    <t xml:space="preserve">Una plancha es un electrodoméstico que sirve para alisar la ropa quitándole las arrugas y las marcas. La plancha trabaja aflojando los vínculos entre las cadenas largas de moléculas de polímero que existen en las fibras del material. Las fibras se estiran y mantienen su nueva forma cuando se enfrían. </t>
  </si>
  <si>
    <t>Planchas domésticas,planchas caseras</t>
  </si>
  <si>
    <t>Secadoras de calzado</t>
  </si>
  <si>
    <t xml:space="preserve"> Es un dispositivo diseñado para eliminar eficazmente húmeda, el sudor y el olor del calzado.</t>
  </si>
  <si>
    <t xml:space="preserve">Secadores de calzado </t>
  </si>
  <si>
    <t>Canastas de ropa</t>
  </si>
  <si>
    <t>Cesto de mimbre ancho de boca que suele tener dos asas</t>
  </si>
  <si>
    <t>Canastas de la ropa sucia,cestos de ropa sucia</t>
  </si>
  <si>
    <t>Cestas de ropa</t>
  </si>
  <si>
    <t>Cesto de mimbre ancho de boca que suele tener dos asas.</t>
  </si>
  <si>
    <t>Cestos de la ropa sucia,canasta de ropa sucia</t>
  </si>
  <si>
    <t>Compuestos para remover arrugas de los textiles</t>
  </si>
  <si>
    <t>Compuestos para cuando se lava la ropa se le daba un baño en estos para conseguir que después del planchado quede tersa o con apresto y evitar que se arrugara, por ejemplo sábanas y camisas. También se utilizaba en mayor concentración, incluso para conseguir que la ropa quedara tiesa, como por ejemplo, los "can-can" que llevaban las mujeres debajo de las faldas para dar volumen.</t>
  </si>
  <si>
    <t>Compuestos de eliminación de arrugas de la ropa, niagara</t>
  </si>
  <si>
    <t>Plancha de vapor para ropa</t>
  </si>
  <si>
    <t>Ropa vapores de prendas de vestir y ropa de uso profesional, personal y de viajes. Vapores Ropa eliminar las arrugas en su hogar o negocio comercial</t>
  </si>
  <si>
    <t>Planchado vertical de vapor de prendas</t>
  </si>
  <si>
    <t>Cepillos de dientes eléctricos para uso doméstico</t>
  </si>
  <si>
    <t>Un cepillo dental eléctrico es un cepillo dental que usa energía eléctrica para mover las cerdas o filamentos. Normalmente el movimiento del cabezal es oscilante, a pesar de ser frecuentemente llamados cepillos rotatorios.</t>
  </si>
  <si>
    <t>Cepillos de dientes eléctricos domésticos,cepillos de dientes eléctricos sencillas</t>
  </si>
  <si>
    <t>Secadores de pelo para uso doméstico</t>
  </si>
  <si>
    <t>Un secador de pelo es un pequeño electrodoméstico diseñado para expulsar aire caliente o frío sobre el pelo mojado, acelerando la evaporación del agua para secar el cabello.</t>
  </si>
  <si>
    <t>Secadores de pelo domésticos,secador para el cabello sencilla</t>
  </si>
  <si>
    <t>Máquinas de afeitar eléctricas para uso doméstico</t>
  </si>
  <si>
    <t>La máquina de afeitar, maquinilla de afeitar o afeitadora es un pequeño electrodoméstico que se utiliza para el afeitado masculino.</t>
  </si>
  <si>
    <t>Máquinas de afeitar eléctricas domésticas,afeitadora eléctricas sencilla</t>
  </si>
  <si>
    <t>Partes de afeitadoras o removedores de vello</t>
  </si>
  <si>
    <t xml:space="preserve"> Piezas para maquinas de afeitar o cortar el pelo, incluidas las esquiladoras</t>
  </si>
  <si>
    <t>Piezas para maquinillas y eliminadores de pelo</t>
  </si>
  <si>
    <t>Secadores de uñas</t>
  </si>
  <si>
    <t>Equipo o mecanismo para secar las uñas</t>
  </si>
  <si>
    <t>Secador de esmalte de uñas</t>
  </si>
  <si>
    <t>Máquinas de coser para uso doméstico</t>
  </si>
  <si>
    <t xml:space="preserve">Las máquinas de coser pueden hacer variedad de puntadas rectas o en patrones. Incluyen medios para arrastrar, sujetar y mover la tela bajo la aguja de coser para formar el patrón de la puntada. </t>
  </si>
  <si>
    <t>Máquinas de coser domésticas,máquinas de coser sencilla</t>
  </si>
  <si>
    <t>Calentadores de espacios para uso doméstico</t>
  </si>
  <si>
    <t xml:space="preserve"> Es llama estufa al fogón o anafre, aparato que funciona por combustible o electricidad, destinado a cocinar.</t>
  </si>
  <si>
    <t>Estufas domésticas,estufas sencillas</t>
  </si>
  <si>
    <t>Cobijas eléctricas para uso doméstico</t>
  </si>
  <si>
    <t>Es una manta con un aparato calefactor eléctrico integrado que se coloca generalmente sobre la sábana superior de la cama.</t>
  </si>
  <si>
    <t>Mantas eléctricas domésticas,mantas eléctrica sencillas</t>
  </si>
  <si>
    <t>Utensilios de cocina desechables para uso doméstico</t>
  </si>
  <si>
    <t>Se denomina batería de cocina al conjunto de recipientes utilizados para cocinar.</t>
  </si>
  <si>
    <t>Baterías de cocina desechables domésticas,baterias desechables sencillas</t>
  </si>
  <si>
    <t>Platos desechables para uso doméstico</t>
  </si>
  <si>
    <t>Son aquellos que están concebido para ser utilizados a lo largo de un corto plazo de tiempo, sacrificando una mayordurabilidad por comodidad de uso y un precio menor. En muchos casos, se trata de productos de un solo uso, o de usar y tirar, aunque los hay que pueden tener una durabilidad mayor, por ejemplo, los filtros de aire desechables pueden durar meses, aunque indudablemente duran menos que los filtros de aire lavables.</t>
  </si>
  <si>
    <t>Platos desechables domésticos,platos de usar y tirar sencillos</t>
  </si>
  <si>
    <t>Cubiertos desechables para uso doméstico</t>
  </si>
  <si>
    <t>Son aquellos que están concebido para ser utilizados a lo largo de un corto plazo de tiempo, sacrificando una mayor durabilidad por comodidad de uso y un precio menor. En muchos casos, se trata de productos de un solo uso, o de usar y tirar, aunque los hay que pueden tener una durabilidad mayor, por ejemplo, los filtros de aire desechables pueden durar meses, aunque indudablemente duran menos que los filtros de aire lavables.</t>
  </si>
  <si>
    <t>Cubertería desechable doméstica,cubiertos desechables sencillos</t>
  </si>
  <si>
    <t>Tazas o vasos o tapas desechables para uso doméstico</t>
  </si>
  <si>
    <t>Tazas o vasos desechables domésticos ,tazas o vasos de usar y tirar</t>
  </si>
  <si>
    <t>Agitadores desechables para uso doméstico</t>
  </si>
  <si>
    <t>Agitadores domésticos de usar y tirar, revolvedor sencillo desechables</t>
  </si>
  <si>
    <t>Contenedores de alimentos desechables para uso doméstico</t>
  </si>
  <si>
    <t>Contenedores de comida domésticos de usar y tirar, recipiente de comida desechables</t>
  </si>
  <si>
    <t>Pitillos desechables para uso doméstico</t>
  </si>
  <si>
    <t>Pajitas para beber desechables de uso doméstico,pajitas para beber de usar y tirar de uso casero</t>
  </si>
  <si>
    <t>Rodillos para uso doméstico</t>
  </si>
  <si>
    <t>El palo de amasar, rodillo de cocina o uslero es un utensilio de cocina de forma cilíndrica, de longitud entre los 20 y los 40 centímetros, que se emplea para extender la pasta que se empleará en la elaboración de tarta, pasta, strudel, etc.</t>
  </si>
  <si>
    <t>Rodillos de amasar domésticos,rodillo pastelero casero</t>
  </si>
  <si>
    <t>Tazones mezcladores para uso doméstico</t>
  </si>
  <si>
    <t xml:space="preserve"> Se considera un recipiente con las funciones de un tazón (contenedor abierto) pero de forma semiesférica y sin asas. Este recipiente no sólo se emplea para contener tanto líquidos como granos, sino que también para beber. </t>
  </si>
  <si>
    <t>Boles para batir domésticos,plato hondo para batir de uso casero, Bol, bowl,cuenco,escudilla o plato hondo</t>
  </si>
  <si>
    <t>Ralladores para uso doméstico</t>
  </si>
  <si>
    <t xml:space="preserve"> Utensilio de cocina que consiste en una chapa metálica curvada y con agujeros de borde en relieve,que sirve para desmenuzar ciertos alimentos por frotación.</t>
  </si>
  <si>
    <t>Ralladores domésticos,rallo casero</t>
  </si>
  <si>
    <t>Coladores o coladeras para uso doméstico</t>
  </si>
  <si>
    <t>Se llama cedazo al utensilio que se emplea para separar (cribar) materiales de diferente grosor, como la harina del salvado. Se conoce como tamiz al cedazo muy tupido.</t>
  </si>
  <si>
    <t>Cedazos o coladores domésticos</t>
  </si>
  <si>
    <t>Destapadores o abrelatas para uso doméstico</t>
  </si>
  <si>
    <t>El abrebotellas o destapador es un utensilio metálico utilizado para abrir botellas retirando el tapón corona</t>
  </si>
  <si>
    <t>Abridores de latas o botellas domésticos,abre latas o frasco casero</t>
  </si>
  <si>
    <t>Tablas para cortar para uso doméstico</t>
  </si>
  <si>
    <t>La tabla de cortar, un utensilio plano empleado en la cocina exclusivamente para cortar y picar alimentos, suele ser de madera o plástico y cumple una misión doble: proporcionar una superficie plana, segura y homogénea para las operaciones de corte y rebanado y servir como elemento seguro para el mobiliario de cocina.</t>
  </si>
  <si>
    <t>Tablas de cortar domésticas,tablas para picar casera</t>
  </si>
  <si>
    <t>Tazas medidoras para uso doméstico</t>
  </si>
  <si>
    <t>Las tazas medidoras te permiten medir los ingredientes con precisión al cocinar o al hornear. Hay dos tipos de tazas medidoras disponibles: para medir ingredientes secos y para los líquidos. Las utilizadas para medir ingredientes secos vienen en tamaños de 1/8, 1/4, 1/3, 1/2, 2/3, 3/4 y 1 taza.</t>
  </si>
  <si>
    <t>Tazas para medir domésticas,tazas para medir casera</t>
  </si>
  <si>
    <t>Brochas para rociar alimentos</t>
  </si>
  <si>
    <t>Un cuentagotas o gotero es un tubo hueco terminado en su parte inferior en forma cónica y cerrado por la parte superior por una perilla o dedal de goma. Brochas o cuentagotas para rociar el asado con su jugo.</t>
  </si>
  <si>
    <t>Brochas o cuentagotas para rociar el asado con su jugo,pincel o gotero para rociar el asado con su jugo</t>
  </si>
  <si>
    <t>Peladora de vegetales</t>
  </si>
  <si>
    <t xml:space="preserve">Es una herramienta muy útil en la cocina que pela verduras como pepinos, espárragos, zanahorias, papas, nabos etc. y frutas como duraznos, mangos o melón. Los alimentos a pelar deberán ser preferiblemente crudos. También es llamado pela-papas o mondador. </t>
  </si>
  <si>
    <t>Peladoras de verdura,pelador de verduras</t>
  </si>
  <si>
    <t>Cortadores de galletas</t>
  </si>
  <si>
    <t>Es una herramienta para cortar galletas / galletas de masa en una forma particular. A menudo se utilizan para ocasiones estacionales cuando se desean formas decorativas conocidas, o para grandes lotes de galletas que se requieren simplicidad y uniformidad. Cortadores de la galleta se han utilizado también para, entre otros usos, corte y conformación de sándwiches de té .</t>
  </si>
  <si>
    <t>Cortadores de galletas,rebanador de galletas</t>
  </si>
  <si>
    <t>Pinzas de cocina para uso doméstico</t>
  </si>
  <si>
    <t xml:space="preserve">Es una pinza con mangos que terminan en un tenedor de puntas dobladas de tamaño más grande y grueso, ideal para agarrar. Estas pinzas se suelen construir de metal o plástico. </t>
  </si>
  <si>
    <t>Pinzas de cocina de uso doméstico,tenacillas de cocina de uso doméstico</t>
  </si>
  <si>
    <t>Batidoras de alambre de cocina para uso doméstico</t>
  </si>
  <si>
    <t xml:space="preserve"> Para batir, montar y mezclar manualmente. Algunos batidores tienen diferentes formas y giros de las varillas, casi todos tienen forma como de gota o de globo, se suele denominar batidor de globo. Existen variantes con formas alargadas, muy habitual en la cocina doméstica que se suele denominar batidor francés.</t>
  </si>
  <si>
    <t>Batidos de alambre de cocina de uso doméstico,batidora de mano de cocina de uso doméstico</t>
  </si>
  <si>
    <t>Raspadores de comida para uso doméstico</t>
  </si>
  <si>
    <t>Accesorio de cocina se despliega, teniendo posibilidad de recoger una buena cantidad de alimentos, por ejemplo los ingredientes para hacer un sofrito. Cuando su uso no sea necesario se vuelve a plegar, y disponemos entonces de una rasqueta de panadero que nos permite dividir una masa en porciones, o limpiar la mesa de trabajo de los restos de masa que se hayan quedado adheridos.</t>
  </si>
  <si>
    <t>Rasqueta de alimentos de uso doméstico,paleta de alimentos de uso doméstico</t>
  </si>
  <si>
    <t>Rejillas enfriadoras para uso doméstico</t>
  </si>
  <si>
    <t>Utensilio para dejar enfriar nuestras elaboraciones cuando salen del horno</t>
  </si>
  <si>
    <t>Rejillas de enfriamiento de uso doméstico ,redecilla de enfriamiento de uso doméstico</t>
  </si>
  <si>
    <t>Cortadores de pizza para uso doméstico</t>
  </si>
  <si>
    <t xml:space="preserve"> Es una especie de cuchillo giratorio empleado frecuentemente para cortar las porciones de la pizza. El modo de funcionamiento es muy sencillo, debido a su hoja giratoria que se pasa por la superficie de la pizza y se va cortando las porciones deseadas. La originalidad de este instrumento está en que debido a que la hoja de cuchillo es completamente circular, ni el queso, ni el resto de los ingredientes, quedan atrapados en el cortador.</t>
  </si>
  <si>
    <t>Cortadores de pizza de uso doméstico,punzante de pizza de uso doméstico</t>
  </si>
  <si>
    <t>Espátulas de cocina para uso doméstico</t>
  </si>
  <si>
    <t xml:space="preserve">Son utensilios de cocina que pueden ser triangulares, rectangulares o cuadrados, cortos o largos y se utilizan en plancha para voltear la carne o verduras, se usan en pastelería para alisar cremas, natas etc. Las espátulas de madera se utilizan para remover sobre todo ollas y sartenes con teflón ya que no rayan. </t>
  </si>
  <si>
    <t>Espátulas de cocina de uso doméstico,paleta de cocina de uso doméstico</t>
  </si>
  <si>
    <t>Cucharas de madera para uso doméstico</t>
  </si>
  <si>
    <t>Es un utensilio que tiene cabeza cóncava en el extremo de un mango o palo, hecha en madera usada principalmente para revolver los alimentos dentro de un sartén u olla, ya que no ralla ni deja residuos. </t>
  </si>
  <si>
    <t>Cucharas de madera de uso doméstico,cuchara de palo de uso doméstico</t>
  </si>
  <si>
    <t>Paletas de madera para hornear para uso doméstico</t>
  </si>
  <si>
    <t>Paletas de madera para facilitar el uso de los hornos.</t>
  </si>
  <si>
    <t>Paleta de madera para el horno de uso doméstico,paleta de palo para el horno de uso doméstico</t>
  </si>
  <si>
    <t>Mezclador de masa para uso doméstico</t>
  </si>
  <si>
    <t xml:space="preserve"> Un mezclador de masa es un dispositivo utilizado para combinar grasa sólida con los ingredientes secos al hacer masa de hojaldre.</t>
  </si>
  <si>
    <t>Mezcladora de masa de uso doméstico,mezcla de pasta de uso doméstico</t>
  </si>
  <si>
    <t>Cernedor para uso doméstico</t>
  </si>
  <si>
    <t xml:space="preserve"> Es una criba o cedazo muy tupido usado para tamizar o cernir las harinas y otros polvos, además del pan rallado y escurrir verduras, separando las partes finas de las gruesas. Fabricado de una tela metálica o rejilla tupida que está sujeta a un aro (en madera, plástico o aluminio) y donde se deposita el alimento a cernir agitándose hasta que pase a través de la malla por sí solo. Es muy usado en la cocina sobre todo para sacar las impurezas de la harina.</t>
  </si>
  <si>
    <t>Tamizador de uso doméstico ,cernidor de uso doméstico</t>
  </si>
  <si>
    <t>Estampador para galletas para uso doméstico</t>
  </si>
  <si>
    <t>Mangas pasteleras para decorar las galletas.</t>
  </si>
  <si>
    <t>Decoradores de galletas de uso doméstico,adornadores de galletas de uso doméstico</t>
  </si>
  <si>
    <t>Pistola pastelera para uso doméstico</t>
  </si>
  <si>
    <t> Es un utensilio de cocina formado por un paño cosido, de poliéster, nylon o algodón hidrófobo en forma de cono que tiene una colección de boquillas de rosca en acero inoxidable, cromadas o de plástico en varios modelos. Se rellena a través de una abertura más amplia en el extremo opuesto, que se enrolla o retuerce para cerrarla, apretándose entonces para sacar su contenido. Usada para decorar, rellenar y glasear alimentos de repostería principalmente, aunque útil también para recetas saladas. </t>
  </si>
  <si>
    <t>Manga de decoración de repostería de uso doméstico,filtro de decoración de repostería de uso doméstico</t>
  </si>
  <si>
    <t>Prensa para galletas para uso doméstico</t>
  </si>
  <si>
    <t>Prensa de galletas de uso doméstico,estampadora de galletas de uso doméstico</t>
  </si>
  <si>
    <t>Afiladores de cuchillos para uso doméstico</t>
  </si>
  <si>
    <t>Es un utensilio que se emplea para asentar los filos de cuchillos o de otros elementos parecidos. Su uso es común en el hogar, pero también es usado por carniceros, carpinteros y zapateros. Es un cilindro alargado de acero, cuyo cuerpo posee estrías que se extienden por sobre toda su superficie en forma longitudinal. Dichas estrías permiten que el filo se mantenga perfectamente asentado cuando el mismo se pasa sobre ellas haciendo deslizar la hoja de un extremo a otro y de arriba hacia abajo (repetidamente) por sobre el largo de la chaira cada vez que el mismo se ve disminuido en su agudeza de corte.</t>
  </si>
  <si>
    <t>Afiladores de cuchillos de uso doméstico,amolador de cuchillos de uso doméstico</t>
  </si>
  <si>
    <t>Cortadores de galletas para uso doméstico</t>
  </si>
  <si>
    <t>Los hay redondos, cuadrados, de pan, de molletes, para pudin, tortas, flanes, galletas, caramelos, para brazo gitano, cakes de caspas, eclairs, wafles; en materiales como pyrex, de aluminio, de silicona, plástico en una variedad de formas y tamaños.</t>
  </si>
  <si>
    <t>Cortadores de galletas de uso doméstico,afilado de galletas de uso doméstico</t>
  </si>
  <si>
    <t>Mandolina para uso doméstico</t>
  </si>
  <si>
    <t xml:space="preserve"> Una maquina simple capaz de cortar cualquier tipo de fruta o verdura a travéz del mecanismo de palanca.</t>
  </si>
  <si>
    <t>Cortador multiusos de uso doméstico,afilador multiuso de uso doméstico</t>
  </si>
  <si>
    <t>Exprimidor de ajo para uso doméstico</t>
  </si>
  <si>
    <t>Una prensa de ajos es un utensilio de cocina diseñado para aplastar ajos sobre un tamiz de pequeños agujeros, la forma es muy similar a la de unos alicates acabados en una especie de pistón o cavidad donde se colocan los dientes de ajo. La prensa emplea la presión de una palanca de primer grado para aplastar los ajos sobre una superficie con pequeñas perforaciones.</t>
  </si>
  <si>
    <t>Prensador de ajos de uso doméstico,estampador de ajos de uso doméstico</t>
  </si>
  <si>
    <t>Tajador de huevos para uso doméstico</t>
  </si>
  <si>
    <t xml:space="preserve">Es una especie de bandejita con una hendidura para colocar el huevo duro. Tiene unos alambres que cortan el huevo de forma limpia, quedando las rodajas perfectas sobre todo si se adorna algún plato o preparación. Hace cortes homogéneos en los huevos. </t>
  </si>
  <si>
    <t>Cortador de huevos de uso doméstico,afilador de huevos de uso doméstico</t>
  </si>
  <si>
    <t>Separador de huevos para uso doméstico</t>
  </si>
  <si>
    <t>Utensilio de cocina que sirve para separar yema y clara cuando de manera sencilla cuando tienes que utilizar solo una parte del huevo en una receta.</t>
  </si>
  <si>
    <t>Separador de claras y yemas de uso doméstico,repartidor de clara   y yemas  de uso doméstico</t>
  </si>
  <si>
    <t>Tajadora de queso para uso doméstico</t>
  </si>
  <si>
    <t xml:space="preserve">Es un cuchillo especial para cortar rebanadas en bloques de queso. Algunos son ajustables para cortar rebanadas del grosor deseado. Algunos son fabricados en plástico y otros en acero inoxidable. Inventado y patentado en 1925 por Thor Bjørklund (Noruega). </t>
  </si>
  <si>
    <t xml:space="preserve">Cortador de queso de uso doméstico </t>
  </si>
  <si>
    <t>Molino de alimentos para uso doméstico</t>
  </si>
  <si>
    <t>El pasapurés es un utensilio de cocina empleado en la elaboración de purés procedentes de verduras tales como el puré de patata, la salsa de tomate, frutas, etc</t>
  </si>
  <si>
    <t>Pasapurés de uso doméstico,machador de uso doméstico, majador de pures</t>
  </si>
  <si>
    <t>Embudos de cocina para uso doméstico</t>
  </si>
  <si>
    <t>Instrumento usado para trasvasar o introducir líquidos o sólidos granulados en un recipiente de boca estrecha. Pueden ser de metal, vidrio o plástico. El embudo tiene una forma de dos conos, en su parte superior el cono mayor es el encargado de recibir la entrada de los líquidos y el inferior es el encargado de canalizar a un recipiente el flujo proveniente de la parte superior, algunas veces la parte inferior es un cilindro.</t>
  </si>
  <si>
    <t>Embudos de cocina de uso doméstico,cono de cocina de uso doméstico</t>
  </si>
  <si>
    <t>Herramientas para adobar para uso doméstico</t>
  </si>
  <si>
    <t>Utensilios para aderezar como son: cucharas,cucharones,removedores,salseros,pimienteros, comboy, etc</t>
  </si>
  <si>
    <t>Utensilios de aderezo de platos de uso doméstico,material de aderezo de platos de uso doméstico</t>
  </si>
  <si>
    <t>Descorazonadores de manzanas para uso doméstico</t>
  </si>
  <si>
    <t xml:space="preserve"> Herramienta muy útil (aunque no necesaria) para retirar el corazón o centro de manzanas, peras y otras frutas. Es un pequeño cilindro de bordes afilados unido a un mango de madera o plástico mediante un vástago de acero inoxidable muy fuerte. El vaciador se clava en la manzana por el lado del tallo, atravesándolo y llevándose consigo el corazón.</t>
  </si>
  <si>
    <t>Sacacorazones de uso doméstico, Vaciador de manzanas</t>
  </si>
  <si>
    <t>Sacabocados para melón o mantequilla para uso doméstico</t>
  </si>
  <si>
    <t>El sacabolas se utiliza para sacar bolitas pequeñas de frutas y hortalizas y así poder sorprender al comensal con la presentación.
Existen dos tamaños, el que es más pequeño saca bolas del tamaño de una avellana...cortar verduras con este sacabolas recibe el nombre de noisette.</t>
  </si>
  <si>
    <t>Vaciador de bolas de mantequilla o melón de uso doméstico,fundidor de bolas de mantequilla o melón de uso doméstico, sacabolas</t>
  </si>
  <si>
    <t>Palas o cucharas para alimentos para uso doméstico</t>
  </si>
  <si>
    <t xml:space="preserve"> Utensilio utilizado para recoger las migas y la basura. </t>
  </si>
  <si>
    <t>Recogedores de migas de uso doméstico,coleccionador de migas de uso doméstico</t>
  </si>
  <si>
    <t>Tallador de calabazas para uso doméstico</t>
  </si>
  <si>
    <t>Trinchador es una especie de tenedor que generalmente suele tener con dos puntas alargadas</t>
  </si>
  <si>
    <t>Trinchador de calabazas de uso doméstico,trinchante de calabaza de uso doméstico</t>
  </si>
  <si>
    <t>Cepillo para vegetales para uso doméstico</t>
  </si>
  <si>
    <t>Cepillo para limpiar verduras,</t>
  </si>
  <si>
    <t>Cepillo para verduras de uso doméstico,escobilla para verduras de uso doméstico</t>
  </si>
  <si>
    <t>Batidora de huevos para uso doméstico</t>
  </si>
  <si>
    <t xml:space="preserve">Para batir, montar y mezclar manualmente. Algunos batidores tienen diferentes formas y giros de las varillas, casi todos tienen forma como de gota o de globo, se suele denominar batidor de globo. </t>
  </si>
  <si>
    <t>Batidor de huevos de uso doméstico,batidora de huevos de uso doméstico</t>
  </si>
  <si>
    <t>Estante para secar pasta para uso doméstico</t>
  </si>
  <si>
    <t>Rejilla metálica para el secado de las pastas en  la cocina, .</t>
  </si>
  <si>
    <t>Rejillas de secado para la pasta de uso doméstico,redecilla de secado para la pasta de uso doméstico</t>
  </si>
  <si>
    <t>Batidora de crema para uso doméstico</t>
  </si>
  <si>
    <t>Elemento utilizado para el uso dentro de la cocina, con la finalidad de dispensar la crema batida</t>
  </si>
  <si>
    <t>Montador de nada de uso doméstico,ensamblador de nada de uso doméstico,crema batida</t>
  </si>
  <si>
    <t>Prensa para masa para uso doméstico</t>
  </si>
  <si>
    <t>Pieza de metal o madera usada para apretar masas.</t>
  </si>
  <si>
    <t>Prensadora de masa de uso doméstico,recortador de masa de uso doméstico</t>
  </si>
  <si>
    <t>Máquina para hacer ravioli para uso doméstico</t>
  </si>
  <si>
    <t>Máquinas de pastas para hacer raviolis.</t>
  </si>
  <si>
    <t>Confeccionador de raviolis de uso doméstico,elaborador de raviolis de uso doméstico</t>
  </si>
  <si>
    <t>Rociadores de rocío o de gatillo para uso doméstico</t>
  </si>
  <si>
    <t>Dispositivo utilizado para expulsar un líquido en forma vaporizada.</t>
  </si>
  <si>
    <t>Rociadores de gatillo o pulverización de uso doméstico,atomizador de gatillo o pulverizador de uso doméstico</t>
  </si>
  <si>
    <t>Pincel pastelero para uso doméstico</t>
  </si>
  <si>
    <t>Instrumento de cocina compuesto por una mango que termina en un conjunto denso y tupido de cerdas, utilizado para sellar y lustrar masas.</t>
  </si>
  <si>
    <t>Pincel de repostería de uso doméstico ,escobillón de repostería de uso doméstico</t>
  </si>
  <si>
    <t>Pesas para cocina o dietas para uso doméstico</t>
  </si>
  <si>
    <t xml:space="preserve">Es un instrumento ya sea electrónico o manual que sirve para saber el peso de los ingredientes. Hay muchas clases de pesas y de límites de peso, eso varía según las necesidades pues una pesa de cocina casera por lo general es más pequeña y menos sofisticada que una pesa de cocina de hotel o de restaurante. </t>
  </si>
  <si>
    <t>Peso de cocina de uso doméstico,carga de cocina de uso doméstico</t>
  </si>
  <si>
    <t>Relojes (temporizadores) de cocina para uso doméstico</t>
  </si>
  <si>
    <t>Un temporizador o minutero es un dispositivo, con frecuencia programable, que permite medir el tiempo. La primera generación fueron los relojes de arena, que fueron sustituidos por relojes convencionales y más tarde por un dispositivo íntegramente electrónico. Cuando trascurre el tiempo configurado de la receta, se hace saltar una alarma o alguna otra función a modo de advertencia, indicando que ya está listo. Es muy útil en caso de olvidar que estamos haciendo algo en la cocina y nos dedicamos a otras cosas.</t>
  </si>
  <si>
    <t>Temporizadores de cocina de uso doméstico,reloj con accionador de tiempo ajustable de cocina de uso doméstico</t>
  </si>
  <si>
    <t>Termómetros de alimentos o cocina para uso doméstico</t>
  </si>
  <si>
    <t xml:space="preserve"> Es un instrumento de medición de temperatura. Desde su invención ha evolucionado mucho, principalmente a partir del desarrollo de los termómetros electrónicos digitales. Los termómetros de cocina son unos utensilios muy útiles para saber si nuestros platos, especialmente los asados, están en su punto exacto de cocción. </t>
  </si>
  <si>
    <t>Termómetros de preparación de alimentos de uso doméstico,medidor de preparación de alimentos de uso doméstico</t>
  </si>
  <si>
    <t>Guía para tajar pan para uso doméstico</t>
  </si>
  <si>
    <t>Elemento utilizado para dirigir el corte en una barra de pan</t>
  </si>
  <si>
    <t>Guía de rebanado de pan de uso doméstico,guiador de rebanado de pan de uso doméstico</t>
  </si>
  <si>
    <t>Escurridores para uso doméstico</t>
  </si>
  <si>
    <t>Los coladores de fregadero ocupan la abertura del drenaje de las palanganas de fregadero estándar y conectan a las tuberías de drenaje bajo los fregadero</t>
  </si>
  <si>
    <t>Coladores de fregadero de uso doméstico,filtro de fregador de uso doméstico</t>
  </si>
  <si>
    <t>Utensilios para servir para uso doméstico</t>
  </si>
  <si>
    <t>Herramientas y utensilios domesticos empleados para servir.</t>
  </si>
  <si>
    <t>Utensilios para servir domésticos,heramientas para servir domésticos</t>
  </si>
  <si>
    <t>Cuchillos para uso doméstico</t>
  </si>
  <si>
    <t>El cuchillo consta de una delgada hoja, normalmente metálica, frecuentemente acabada en punta y con uno o dos lados afilados, y de un mango por el que se sujeta.</t>
  </si>
  <si>
    <t xml:space="preserve">Cuchillos domésticos </t>
  </si>
  <si>
    <t>Tenedores para uso doméstico</t>
  </si>
  <si>
    <t>Un tenedor es un utensilio de mesa que consta de un mango y una cabeza con dientes largos en la punta (normalmente tres o cuatro puntas) y es utilizado para pinchar o sostener la comida</t>
  </si>
  <si>
    <t>Tenedores domésticos</t>
  </si>
  <si>
    <t>Cucharas para uso doméstico</t>
  </si>
  <si>
    <t>Una cuchara es un utensilio que consiste en un pequeña cabeza cóncava en el extremo de un mango, usada principalmente para servir o comer un alimento líquido o semilíquido, y algunos alimentos sólidos como arroz y cereal que no pueden ser fácilmente levantados con un tenedor.</t>
  </si>
  <si>
    <t>Cucharas domésticas</t>
  </si>
  <si>
    <t>Apoya cucharas</t>
  </si>
  <si>
    <t>Estuche para organizar los cubiertos.</t>
  </si>
  <si>
    <t>Portas cubiertos o cucharas</t>
  </si>
  <si>
    <t>Palillos</t>
  </si>
  <si>
    <t>Los palillos, un par de pequeños palos rectos de similar longitud, son los utensilios tradicionales usados para comer en Extremo Oriente (China, Japón, Corea del Norte,Corea del Sur y Vietnam), así como en Tailandia, donde están limitados sólo a las sopas y los fideos desde que el rey Rama V introdujera en siglo XIX los utensilios occidentales. Los palillos se fabrican normalmente demadera, bambú, metal, hueso, marfil y actualmente también de plástico. En el palacio imperial chino se usaban palillos de plata para detectar veneno en las comidas reales.</t>
  </si>
  <si>
    <t>Palillos,limpiadientes</t>
  </si>
  <si>
    <t>Set de cuchillos para uso doméstico</t>
  </si>
  <si>
    <t xml:space="preserve">Juego de cuchilles para uso domestico </t>
  </si>
  <si>
    <t>Set de cuchillos de uso doméstico,juegos de cuchillos de uso sencillo</t>
  </si>
  <si>
    <t>Cuchillos para mantequilla</t>
  </si>
  <si>
    <t>El cuchillo de untar se trata más de una herramienta para extraer y extender que de un cuchillo propiamente dicho. La denominación de este cuchillo se emplea frecuentemente también como cuchillo de mantequilla debido a su uso en la mesa cuando se desea untar mantequilla en una tostada u otro alimento (como puede ser la mermelada, el paté,marmite, etc) la denominación genérica de cuchillo de untar se refiere al mismo uso con alimentos en forma de pasta o ligeramente viscosos.</t>
  </si>
  <si>
    <t xml:space="preserve">Cuchillos de mantequilla </t>
  </si>
  <si>
    <t>Set de cubiertos</t>
  </si>
  <si>
    <t>Cubertería se refiere a cualquier instrumento empleado de forma manual para papiar, cortar, preparar y especialmente ingerir alimentos. Los elementos que componen la cubertería occidental son generalmente los tenedores, las cucharas y loscuchillos. Cada uno de ellos se puede especializar; por ejemplo hay cuchillo de pescado y de carne (generalmente afilado), de pan (dentado), algunas veces de queso o untadores, etc. La cubertería oriental considera también la inclusión de palillos en lugar de tenedores. Los materiales más empleados en la elaboración de la cubertería son el acero inoxidable, la plata (considerado el material por excelencia en la cubertería), la alpaca y el . plástico.</t>
  </si>
  <si>
    <t>Cubertería,juegos de cubierto</t>
  </si>
  <si>
    <t>Cacerolas de hierro fundido con tapa para uso doméstico</t>
  </si>
  <si>
    <t>Una cazuela o cacerola es un recipiente no muy profundo para cocinar, generalmente con dos asas, a diferencia del cazo que tiene un mango en lugar de asas. </t>
  </si>
  <si>
    <t>Cacerolas refractarias domésticas,sartén refractoria sencilla</t>
  </si>
  <si>
    <t>Sartenes para uso doméstico</t>
  </si>
  <si>
    <t>Una sartén es un utensilio de cocina, usado para freír y saltear, generalmente en aceite o mantequilla. Consiste en un recipiente metálico de bordes bajos y abiertos y una manija que puede ser plástica (baquelita), del mismo metal o de madera, para sujetarlo. Actualmente muchas vienen recubiertas de teflón antiadherente, que facilita la cocción o fritura de los alimentos al evitar que se peguen los alimentos a la sartén.</t>
  </si>
  <si>
    <t>Sartenes domésticas,cazuela doméstica</t>
  </si>
  <si>
    <t>Cacerolas para uso doméstico</t>
  </si>
  <si>
    <t>Una cazuela o cacerola es un recipiente no muy profundo para cocinar, generalmente con dos asas, a diferencia del cazo que tiene un mango en lugar de asas. La diferencia entre una cazuela y el puchero, marmita y olla, es precisamente que todas estas tienen mayor profundidad. Frecuentemente el término cazuela se reserva para los recipientes de alfarería.</t>
  </si>
  <si>
    <t>Cacerolas domésticas,cazuela doméstica</t>
  </si>
  <si>
    <t>Teteras para uso doméstico</t>
  </si>
  <si>
    <t>Es un pequeño electrodoméstico utilizado para hervir líquidos, normalmente agua para preparar té o café.</t>
  </si>
  <si>
    <t xml:space="preserve">Hervidoras de silbato domésticas </t>
  </si>
  <si>
    <t>Woks para uso doméstico</t>
  </si>
  <si>
    <t>El wok  es una especie de sartén empleada en el Extremo Oriente y el Sureste Asiático.</t>
  </si>
  <si>
    <t>Woks domésticos,sartén doméstico</t>
  </si>
  <si>
    <t>Vaporeras para uso doméstico</t>
  </si>
  <si>
    <t xml:space="preserve">Ollas domésticas para cocer al vapor , caldero doméstico para cocer el vapor </t>
  </si>
  <si>
    <t>Ollas para uso doméstico</t>
  </si>
  <si>
    <t xml:space="preserve">Una cazuela o cacerola es un recipiente no muy profundo para cocinar, generalmente con dos asas, a diferencia del cazo que tiene un mango en lugar de asas. La diferencia entre una cazuela y el puchero, marmita y olla, es precisamente que todas estas tienen mayor profundidad. </t>
  </si>
  <si>
    <t>Pucheros domésticos,olla doméstica</t>
  </si>
  <si>
    <t>Ollas a presión para uso doméstico</t>
  </si>
  <si>
    <t> La olla a presión es un recipiente hermético para cocinar que no permite la salida de aire o líquido por debajo de una presión establecida. Debido a que el punto de ebullición del agua aumenta cuando se incrementa la presión, la presión dentro de la olla permite subir la temperatura de ebullición por encima de 100 °C (212 °F), en concreto hasta unos 130 °C. </t>
  </si>
  <si>
    <t>Ollas a presión domésticas,caldero a presión domesticos</t>
  </si>
  <si>
    <t>Sartenes para sofreír para uso doméstico</t>
  </si>
  <si>
    <t xml:space="preserve"> Un o una sartén es un utensilio de cocina usado para freír y saltear, generalmente en aceite o mantequilla. Consiste en un recipiente metálico de bordes bajos y abiertos y una manija que puede ser plástica (baquelita), del mismo metal, de plástico resistente o de madera, que sirve para sujetarlo. Actualmente muchas vienen recubiertas de teflón antiadherente, que facilita la cocción o fritura de los alimentos al evitar que se peguen al sartén.</t>
  </si>
  <si>
    <t>Sartenes hondas domésticas,cacerola honda domésticas</t>
  </si>
  <si>
    <t>Samovares para uso doméstico</t>
  </si>
  <si>
    <t>Aparato pequeño y portátil que se alimenta de electricidad, gas u otra fuente de energía y sirve para cocinar o dar calor</t>
  </si>
  <si>
    <t>Hornillos de servicio de alimentos de uso doméstico ,  estufa portátil de servicios de alimentos de uso doméstico</t>
  </si>
  <si>
    <t>Planchas para uso doméstico</t>
  </si>
  <si>
    <t>Utensilio para asar la carne o cocer otro tipos de alimentos. Consiste en una placa de superficie lisa o estriada, puede ser hierro fundido o de cromo duro, pues el secreto es lograr que tome una buen temperatura para obtener la cocción ideal. La plancha se utiliza en los fogones de gas o eléctricos. La denominación a la plancha proviene de la técnica de cocina que emplea la distribución de calor sobre los alimentos debido a la conductividad de una plancha de metal caliente.</t>
  </si>
  <si>
    <t>Planchas de cocina de uso doméstico,hornilla de cocina de uso doméstico</t>
  </si>
  <si>
    <t>Cacerolas para baño maría</t>
  </si>
  <si>
    <t xml:space="preserve"> Es un recipiente no muy profundo para cocinar, generalmente con dos asas, a diferencia del cazo que tiene un mango en lugar de asas utilizado para hacer baño maría.</t>
  </si>
  <si>
    <t>Cacerolas para baño María de uso doméstico,ollas para baño maría de uso doméstico</t>
  </si>
  <si>
    <t>Protector de salpicaduras para uso doméstico</t>
  </si>
  <si>
    <t>Elemento utilizados para cubrir o resguardar una superficie de manchas.</t>
  </si>
  <si>
    <t xml:space="preserve">Protector contra salpicaduras de uso doméstico </t>
  </si>
  <si>
    <t>Moldes para muffins para uso doméstico</t>
  </si>
  <si>
    <t>Un molde es una pieza, o un conjunto de piezas acopladas, interiormente huecas pero con los detalles e improntas exteriores del futuro sólido que se desea obtener.</t>
  </si>
  <si>
    <t>Moldes domésticos para magdalenas,matriz domésticas para magdalenas</t>
  </si>
  <si>
    <t>Cacerola para hornear para uso doméstico</t>
  </si>
  <si>
    <t>Un molde es una pieza, o un conjunto de piezas acopladas, interiormente huecas pero con los detalles e improntas exteriores del futuro sólido que se desea obtener.</t>
  </si>
  <si>
    <t>Moldes domésticos para hornear,plantilla domésticas para hornear</t>
  </si>
  <si>
    <t>Moldes para ponqués o pies para uso doméstico</t>
  </si>
  <si>
    <t>Moldes domésticos para pasteles o tartas,plantillas domésticas para pasteles</t>
  </si>
  <si>
    <t>Moldes para asar para uso doméstico</t>
  </si>
  <si>
    <t>Moldes domésticos para asar,plantillas domésticas para asar</t>
  </si>
  <si>
    <t>Bandejas de horno para uso doméstico</t>
  </si>
  <si>
    <t>Los hay redondos, cuadrados, de pan, de molletes, para pudin, tortas, flanes, galletas, caramelos, para brazo gitano, cakes de caspas, eclairs, wafles; en materiales como pyrex, de aluminio, de silicona, plástico en una variedad de formas y tamaños</t>
  </si>
  <si>
    <t>Bandejas domésticas para hornear galletas ,plato doméstico para hornear galletas</t>
  </si>
  <si>
    <t>Cacerolas para parrilla para uso doméstico</t>
  </si>
  <si>
    <t xml:space="preserve"> Vasija redonda, más ancha que honda con dos asas, no muy profunda, que se usa para guisar legumbres, verduras, carnes o pescados. </t>
  </si>
  <si>
    <t>Cacerolas para asar domésticas,cazuelas para asar domésticos</t>
  </si>
  <si>
    <t>Moldes para hornear para uso doméstico</t>
  </si>
  <si>
    <t>Moldes para tartas y cupcakes.</t>
  </si>
  <si>
    <t>Cacerolas para pizza para uso doméstico</t>
  </si>
  <si>
    <t>Moldes para hacer pizza.</t>
  </si>
  <si>
    <t>Moldes para pizzas de uso doméstico,plantilla  para pizza de uso doméstico</t>
  </si>
  <si>
    <t>Cacerolas para hacer tortillas para uso doméstico</t>
  </si>
  <si>
    <t>Dispositivo electrico que se utiliza para preparr un tipo de pan rústico de masa densa.</t>
  </si>
  <si>
    <t>Horneadores para tortillas de uso doméstico,asador para tortillas de uso doméstico</t>
  </si>
  <si>
    <t>Jarras para uso doméstico</t>
  </si>
  <si>
    <t xml:space="preserve">Es una vasija de barro, cristal, plástico u otro material con el cuello y boca anchos y una o más asas. Las hay de diferentes materiales (vidrio, plástico o en acero) y de elegantes figuras y constituyen también un adorno arquitectónico. Las jarras se emplean para conservar agua, para poner en ellas toda clase de líquidos como vino, aceite, vinagre, jugos etc. 
</t>
  </si>
  <si>
    <t>Jarras domésticas,vasija doméstica</t>
  </si>
  <si>
    <t>Contenedores para almacenar alimentos para uso doméstico</t>
  </si>
  <si>
    <t>Los envases de alimentos se definen, como aquellos elementos destinados a contener productos que servirán de comida o alimento al ser humano. Las principales características son la de ofrecer protección, resistencia a su manipulación y dar respuesta a necesidades de protección físicas, químicas o biológicas</t>
  </si>
  <si>
    <t>Envases para guardar alimentos domésticos,embotellados para guardar alimentos domésticos</t>
  </si>
  <si>
    <t>Tazones de ponche para uso doméstico</t>
  </si>
  <si>
    <t>Vasija en que se prepara el ponche.</t>
  </si>
  <si>
    <t>Poncheras domésticas</t>
  </si>
  <si>
    <t>Platos para uso doméstico</t>
  </si>
  <si>
    <t xml:space="preserve"> Es un utensilio muy usado en la cocina y en la mesa, para servir alimentos. Es una superficie abierta que puede ser más o menos cóncava, hecha generalmente en porcelana, vidrio, metal, plástico, barro, etc. Los hay hondos especiales para alimentos líquidos como sopas, cremas, caldos y consomés o planos (llanos) para alimentos secos como arroces, ensaladas, carnes entre otros, los hay grandes para comidas copiosas o con muchos alimentos y pequeños para las tazas de café, postres etc. </t>
  </si>
  <si>
    <t>Platos domésticos,bandeja doméstica</t>
  </si>
  <si>
    <t>Platos pequeños para uso doméstico</t>
  </si>
  <si>
    <t>Pieza, gralte. pequeña, de figura semejante al plato.</t>
  </si>
  <si>
    <t>Platillos domésticos,campanilla domésticos</t>
  </si>
  <si>
    <t>Bandejas o fuentes para uso doméstico</t>
  </si>
  <si>
    <t xml:space="preserve">Son plataformas bajas diseñadas para transportar cosas, especialmente, bebidas y comidas. La superficie de las bandejas es lisa, pero con los bordes levantados en todo su perímetro para evitar que los objetos resbalen y caigan de las mismas. </t>
  </si>
  <si>
    <t>Bandejas o fuentes domésticas,platos  o ensaladera domésticas</t>
  </si>
  <si>
    <t>Tazones para servir para uso doméstico</t>
  </si>
  <si>
    <t>Se considera a todo recipiente con las funciones de un tazón, pero de forma semiesférica y sin asas.1 Se emplea tanto para contener líquidos o granos como para beber. En la cocina japonesa y la cocina china, el bol es el recipiente rey de la vajilla.</t>
  </si>
  <si>
    <t>Cuencos para servir domésticos, plato hondo para servir domésticos</t>
  </si>
  <si>
    <t>Teteras o cafeteras para uso doméstico</t>
  </si>
  <si>
    <t xml:space="preserve">Teteras o cafeteras domésticas </t>
  </si>
  <si>
    <t>Soperas o ensaladeras para uso doméstico</t>
  </si>
  <si>
    <t xml:space="preserve"> Es un recipiente amplio y profundo que, por lo general, dispone de una tapadera a juego, y que se usa para servir alimentos tales como sopas, guisados, ponches, etc. Tradicionalmente elaboradas en loza, porcelana, cristal y metales preciosos, con la era industrial y la posterior sociedad de consumo, las soperas llegarían a fabricarse en todo tipo de aleaciones cerámicas y metálicas.</t>
  </si>
  <si>
    <t>Soperas o ensaladeras domésticas,salsera o bandejas domésticas</t>
  </si>
  <si>
    <t>Frascos al vacío para uso doméstico</t>
  </si>
  <si>
    <t>Un termo o vaso Dewar es un recipiente que se puede volver a cerrar manteniendo excelentes características de aislamiento térmico.</t>
  </si>
  <si>
    <t>Termos domésticos,calentador doméstico</t>
  </si>
  <si>
    <t>Partes internas de frascos al vacío</t>
  </si>
  <si>
    <t>Recipiente que se puede volver a cerrar manteniendo excelentes características de aislamiento térmico.</t>
  </si>
  <si>
    <t>Interiores para frascos al vacío,interiores para tarros al vacío</t>
  </si>
  <si>
    <t>Cubetas para hielo</t>
  </si>
  <si>
    <t>Moldes de caucho y silicona para hacer cubitos de hielo.</t>
  </si>
  <si>
    <t>Bandejas de cubitos de hielo,plato de cuebiertos</t>
  </si>
  <si>
    <t>Saleros, pimenteros o especieros</t>
  </si>
  <si>
    <t>Un recipiente que se coloca en la mesa para servir pimienta molida al gusto.</t>
  </si>
  <si>
    <t xml:space="preserve">Pimenteros, saleros o especieros </t>
  </si>
  <si>
    <t>Sets de garrafas</t>
  </si>
  <si>
    <t>Recipiente con el cuerpo ancho y el cuello largo y estrecho, que se utiliza principalmente para contener o transportar líquidos.</t>
  </si>
  <si>
    <t>Juegos de garrafa,juegos de jarro</t>
  </si>
  <si>
    <t>Plato para ponqués con tapa para uso doméstico</t>
  </si>
  <si>
    <t>Plato fondo con cubierta de uso doméstico,color blanca similar arcopal.</t>
  </si>
  <si>
    <t>Plato para pastel con cubierta de uso doméstico,bandeja para pastel con cubierta de uso doméstico</t>
  </si>
  <si>
    <t>Set de servicio de mesa para uso doméstico</t>
  </si>
  <si>
    <t xml:space="preserve"> Es el conjunto de utensilios que se utilizan para el servicio de la mesa, es decir, trasladar, servir y permitir ingerir la comida.</t>
  </si>
  <si>
    <t>Vajilla de uso doméstico,vasija de loza de uso doméstico</t>
  </si>
  <si>
    <t>Tazas de café o té para uso doméstico</t>
  </si>
  <si>
    <t xml:space="preserve"> Es un recipiente con una sola asa, usado básicamente para tomar líquidos, por lo general calientes.</t>
  </si>
  <si>
    <t>Tazas de café o té domésticas,pocillo de café  o té domésticas</t>
  </si>
  <si>
    <t>Vasos para beber para uso doméstico</t>
  </si>
  <si>
    <t xml:space="preserve"> Pieza cóncava de diferentes tamaños capaz de contener algo.</t>
  </si>
  <si>
    <t>Vasos para beber domésticos,recipiente para beber domésticos</t>
  </si>
  <si>
    <t>Tazones (“mugs”) para uso doméstico</t>
  </si>
  <si>
    <t>Una jarra es una vasija de barro, cristal u otro material con el cuello y boca anchos y una o más asas de origen árabe.</t>
  </si>
  <si>
    <t>Jarras de café o té domésticas,vasija de café o té domesticas</t>
  </si>
  <si>
    <t>Copas para uso doméstico</t>
  </si>
  <si>
    <t>Una copa es un vaso destinado a contener líquido para beber que posee un pie como base. Por extensión también a la cantidad de líquido que cabe en la copa, se le denomina copa (por ejemplo una copa de vino).</t>
  </si>
  <si>
    <t>Copas de uso doméstico,vaso de uso doméstico</t>
  </si>
  <si>
    <t>Biberones o accesorios</t>
  </si>
  <si>
    <t>El biberón, mamadera, mamila (en México), pepe (en Honduras), pacha (en El Salvador) o tetero (en Venezuela y Colombia) es un recipiente que se utiliza para dar leche, agua y demás líquidos a los bebés o niños, que por su nivel de desarrollo psicomotor no puedan beber en un vaso. Los hay de diferentes volúmenes (de 100 ml, de 250 ml, etc.). El biberón se compone de un tubo, actualmente de plástico, y de una tapadera sellable herméticamente provista de una tetina flexible adaptable a la boca del infante, que tiene un agujero pequeño por cual el niño bebe, absorbiendo el líquido.</t>
  </si>
  <si>
    <t>Biberones o accesorios,mamadera o implementos</t>
  </si>
  <si>
    <t>Papel para forrar repisas</t>
  </si>
  <si>
    <t>Pieza con que se cubren los estante para protegerlo o conservarlo.</t>
  </si>
  <si>
    <t>Forro de estante,revestimiento de estante</t>
  </si>
  <si>
    <t>Escurridor de platos</t>
  </si>
  <si>
    <t>Un escurreplatos es una especie de estante que se utiliza en la cocina y que sirve para poner a escurrir losplatos una vez lavados.</t>
  </si>
  <si>
    <t>Escurreplatos,escurridero</t>
  </si>
  <si>
    <t>Cepillo dispensador de jabón</t>
  </si>
  <si>
    <t>Cepillo con deposito para jabón líquido para lavar los platos a mano.</t>
  </si>
  <si>
    <t>Cepillo con depósito de jabón,brocha con depósito de jabón</t>
  </si>
  <si>
    <t>Reproductor de casetes o grabadora</t>
  </si>
  <si>
    <t>La pletina o casetera es un compartimiento rectangular (más sus respectivos comandos) ubicado en algunos equipos de música o grabadores, donde se inserta el casete de audio para ser reproducido y/o grabado. Se trata, por tanto, de un sistema de reproducción o grabación magnética analógica de sonido.</t>
  </si>
  <si>
    <t>Reproductores y registradores de cassettes,reproductor de CD  y registradoras de videos cintas</t>
  </si>
  <si>
    <t>Televisores</t>
  </si>
  <si>
    <t>Un televisor es un aparato electrónico destinado a la recepción y reproducción de señales de televisión. Usualmente consta de una pantalla y mandos o controles.   El televisor es la parte final del sistema de televisión, el cual comienza con la captación de las imágenes, sonidos en origen, su emisión y difusión por diferentes medios de las mismas.</t>
  </si>
  <si>
    <t>Radios reloj</t>
  </si>
  <si>
    <t>Un reloj radiocontrolado es un reloj que se pone en hora mediante una señal de radio.</t>
  </si>
  <si>
    <t>Radio relojes</t>
  </si>
  <si>
    <t>Reproductores de discos laser</t>
  </si>
  <si>
    <t>Un lector láser de discos es un sistema de reproducción del sonido. A partir de 1990, en plena era digital, comenzaron a comercializarse los lectores láser para discos de vinilo. Estos equipos emplean dos haces de láser. Cada uno de ellos lee de forma independiente la información de una de las paredes del surco. Luego ambas lecturas se integran</t>
  </si>
  <si>
    <t>Reproductores de discos láser ,reproductor de CD láser, reproductor de disco de plato</t>
  </si>
  <si>
    <t>Sistemas de estéreo portátiles</t>
  </si>
  <si>
    <t>Medio de comunicación portatil que puede ser usado para reproducir música.</t>
  </si>
  <si>
    <t>Sistemas estéreo portátil,aparato musical portátil,radio portatil</t>
  </si>
  <si>
    <t>Sistemas de audio de alta fidelidad para el hogar</t>
  </si>
  <si>
    <t>Se llama sonido estereofónico o estéreo al grabado y reproducido en dos canales (disposición 2.0). Hoy en día los CD audio, la mayoría de las estaciones de radio FM, casetes y la totalidad de canales de TV y televisión vía satélite, transmiten señales de audio estéreo. El propósito de grabar en sonido estereofónico es el de recrear una experiencia más natural al escucharlo, y donde, al menos en parte, se reproducen las direcciones izquierda y derecha de las que proviene cada fuente de sonido grabada</t>
  </si>
  <si>
    <t>Sistemas estéreo para el hogar,aparato musical para el hogar</t>
  </si>
  <si>
    <t>Radios</t>
  </si>
  <si>
    <t>La radio (entendida como radiofonía o radiodifusión, términos no estrictamente sinónimos) es un medio de comunicación que se basa en el envío de señales de audio a través de ondas de radio, si bien el término se usa también para otras formas de envío de audio a distancia como la radio por Internet.</t>
  </si>
  <si>
    <t>Altoparlantes</t>
  </si>
  <si>
    <t>Un altavoz (también conocido como parlante en América del Sur, Costa Rica, El Salvador)1 es un transductor electroacústico utilizado para la reproducción de sonido. Uno o varios altavoces pueden formar una pantalla acústica.</t>
  </si>
  <si>
    <t>Altavoces,bocinas</t>
  </si>
  <si>
    <t>Combinación de televisor, vhs y grabadora dvd</t>
  </si>
  <si>
    <t>Es un dispositivo electronico que esta compuestos por una televisión y un dispositivo para reproducir video.</t>
  </si>
  <si>
    <t>Aparatos de vídeo de la televisión de la combinación,television con video,televisión con dvd</t>
  </si>
  <si>
    <t>Audífonos</t>
  </si>
  <si>
    <t>Un audífono o audiófono es un dispositivo electrónico que amplifica y cambia el sonido para permitir una mejorcomunicación. Los audífonos reciben el sonido a través de un micrófono, que luego convierte las ondas sonoras enseñales eléctricas. El amplificador aumenta el volumen de las señales y luego envía el sonido al oído a través de un altavoz.</t>
  </si>
  <si>
    <t>Audífonos,auriculares</t>
  </si>
  <si>
    <t>Reproductores o grabadoras de discos compactos</t>
  </si>
  <si>
    <t>Es un dispositivo electronico que reproduce discos compactos.</t>
  </si>
  <si>
    <t>Tocador o grabador de disco compacto,tocacinta de disco compacto</t>
  </si>
  <si>
    <t>Reproductores o grabadoras de video discos digitales</t>
  </si>
  <si>
    <t>Un grabador de vídeo digital (DVR, Digital Video Recorder o PVR, Personal Video Recorder) es un dispositivo interactivo de grabación de televisión y video en formato digital. Se podría considerar como un set-top box más sofisticado y con capacidad de grabación.</t>
  </si>
  <si>
    <t>Tocador o grabador de discos video digital,tocacinta de discos videos digital</t>
  </si>
  <si>
    <t>Ecualizadores</t>
  </si>
  <si>
    <t>Un ecualizador es un dispositivo que procesa señales de audio.  Modifica el contenido en frecuencias de la señal que procesa. Para ello, cambia las amplitudes de sus coeficientes de Fourier, lo que se traduce en diferentes volúmenes para cada frecuencia. Con esto se puede variar de forma independiente la intensidad de los tonos básicos.</t>
  </si>
  <si>
    <t>Compensadores,amortiguadores</t>
  </si>
  <si>
    <t>Receptores de sistemas de posicionamiento global</t>
  </si>
  <si>
    <t>La función primaria del GPS es utilizar los satélites en el espacio como puntos de referencia para ubicaciones aquí en la tierra. Esto se logra mediante una muy precisa medición de nuestra distancia hacia tres satélites, lo que nos permite "triangular" nuestra posición en cualquier parte de la tierra.</t>
  </si>
  <si>
    <t>Receptores de sistema de posicionador global, aparato de radio de sistema de localización total, GPS</t>
  </si>
  <si>
    <t xml:space="preserve">Micrófonos </t>
  </si>
  <si>
    <t>Receptores de multimedia</t>
  </si>
  <si>
    <t>Mediante un receptor multimedia digital es posible recibir archivos multimedia de forma inalámbrica o por cable. Según el aparato, se puede acceder directamente a música, imágenes, vídeos, TV, radio u otros formatos a través de Internet. Algunos receptores puede reproducir los archivos por sí mismos, otros necesitan además un equipo terminal al que conectarse.</t>
  </si>
  <si>
    <t xml:space="preserve">Receptores Multimedia,aparato de radio </t>
  </si>
  <si>
    <t>Escáneres de radio frecuencia</t>
  </si>
  <si>
    <t>El término radiofrecuencia, también denominado espectro de radiofrecuencia o RF, se aplica a la porción menos energética del espectro electromagnético, situada entre unos 3 kHz y unos 300 GHz. El hercio es la unidad de medida de la frecuencia de las ondas, y corresponde a un ciclo por segundo.1 Las ondas electromagnéticas de esta región del espectro, se pueden transmitir aplicando la corriente alterna originada en un generador a una antena.</t>
  </si>
  <si>
    <t>Exploradores de Radiofrecuencia,explorador de frecuencia radial</t>
  </si>
  <si>
    <t>Transmisores o receptores de radio frecuencia</t>
  </si>
  <si>
    <t>Un radiotransmisor es un dispositivo electrónico que, mediante una antena, irradia ondas electromagnéticas que contienen (o pueden contener) información, como ocurre en el caso de las señales de radio, televisión, telefonía móvil o cualquier otro tipo de radiocomunicación.</t>
  </si>
  <si>
    <t>Receptores o transmisores de radiofrecuencia,aparato de radio o aparato trasmisor de frecuencia</t>
  </si>
  <si>
    <t>Receptores de radio</t>
  </si>
  <si>
    <t>El receptor de radio es el dispositivo electrónico que permite la recuperación de las señales vocales o de cualquier otro tipo, transmitidas por un emisor de radio mediante ondas electromagnéticas.</t>
  </si>
  <si>
    <t>Receptores de Radio,aparato de radio</t>
  </si>
  <si>
    <t>Control remoto</t>
  </si>
  <si>
    <t xml:space="preserve">Un control remoto ó mando a distancia es un dispositivoelectrónico usado para realizar una operación remota (o telemando) sobre una máquina.  El término se emplea generalmente para referirse al control remoto (llamado por lo general simplemente "el control" o, en el sur de Europa, "el mando") para el televisor u otro tipo de aparato electrónico casero, como DVD, Hi-Fi, computadoras, y para encender y apagar un interruptor, la alarma, o abrir la puerta del estacionamiento. </t>
  </si>
  <si>
    <t>Mando a Distancia,control a distancia</t>
  </si>
  <si>
    <t>Receptores de satélite</t>
  </si>
  <si>
    <t>Un receptor vía satélite sirve para recibir emisoras de televisión y radio vía satélite con ayuda de una antena parabólica a la que se conecta con un cable coaxial. Además de los aparatos externos también existen receptores integrados en el televisor y tarjetas de expansión para el PC. Dependiendo del modelo y del equipamiento, los receptores vía satélite pueden recibir contenidos HD y recibir y reproducir canales codificados.</t>
  </si>
  <si>
    <t>Receptores de Satélite,aparato receptor de satélite</t>
  </si>
  <si>
    <t>Altavoces activos “subwoofer””</t>
  </si>
  <si>
    <t>El subwoofer es un subtipo de altavoz pasivo1 de vía única diseñado para reproducir, aproximadamente, las dos primeras octavas (las más graves, normalmente entre 20 y 80 Hz)2 del total de 10 que conforman el espectro completo de audiofrecuencias. Los subwoofer pretenden, por tanto, complementar los altavoces convencionales de dos vías que nunca cubren la primera octava (de 20 a 40 Hz) y con frecuencia sólo alcanzan a reproducir los componentes más agudos de la segunda (de 40 a 80 Hz).</t>
  </si>
  <si>
    <t xml:space="preserve">Subaltavoces para baja frecuencia </t>
  </si>
  <si>
    <t>Reproductores o grabadoras de video casetes</t>
  </si>
  <si>
    <t xml:space="preserve"> es un aparato capaz de leer y grabar en formato de cintas de video, todo tipo de datos: audio, video y datos. Los discos  grabados pueden ser reproducidos en cualquier reproductor de cintas.</t>
  </si>
  <si>
    <t>Grabadores o Tocadores para Cintas de Video,tocacintas o tocadores para cintas</t>
  </si>
  <si>
    <t>Radio fonógrafos</t>
  </si>
  <si>
    <t>El fonógrafo fue el dispositivo más común para reproducir sonidos grabados desde la década de 1870 hasta la década de 1880.</t>
  </si>
  <si>
    <t>Fonógrafos de radio,tocadiscos de radio</t>
  </si>
  <si>
    <t>Sistemas de karaoke</t>
  </si>
  <si>
    <t>Dispositivo para cantar con pistas de canciones siguiendo la letra de la misma impresa sobre una pantalla y teniendo todo el acompañamiento musical respectivo.</t>
  </si>
  <si>
    <t>sistemas de canto Karaoke,aparato de karaoke</t>
  </si>
  <si>
    <t>Megáfonos</t>
  </si>
  <si>
    <t>Es un aparato con forma de cono utilizado para amplificar sonidos. Su principal cualidad es que no necesita un sistema de sonido completo con micrófono o altavoces y que es portátil.</t>
  </si>
  <si>
    <t>Megáfono,alta voz</t>
  </si>
  <si>
    <t>Grabadora de chip de circuito integrado ic</t>
  </si>
  <si>
    <t>Dispositivo fabricado para grabar un pequeño elemento electrónico  hecho de un material semiconductor.</t>
  </si>
  <si>
    <t>Grabadora de chip de circuito integrado (CI),tocacinta de chip de circuito integrado</t>
  </si>
  <si>
    <t>Grabadoras de voz digitales</t>
  </si>
  <si>
    <t>Es una grabadora digital de voz especialmente diseñada para ser incluso más fácil de usar que las antiguas grabadoras de cintas.</t>
  </si>
  <si>
    <t>Grabadoras de voz digitales,tocacintas de voz digital</t>
  </si>
  <si>
    <t>Grabadoras o reproductores de mini discos</t>
  </si>
  <si>
    <t>Es un disco magneto-óptico digital desarrollado en los 90 por la multinacional de origen japones Sony, de menor tamaño que los CD convencionales y mayor capacidad en comparación.</t>
  </si>
  <si>
    <t>Grabadoras o reproductoras de minidiscos,tocacinta o reproductores de minidiscos</t>
  </si>
  <si>
    <t>Borradores magnéticos de almacenamiento de medios</t>
  </si>
  <si>
    <t>Elementos que se encargan de destruir la información contenida en medios de almacenamientos magnéticos.</t>
  </si>
  <si>
    <t>Dispositivos de borrado de soportes de almacenamiento magnéticos</t>
  </si>
  <si>
    <t>Aparatos para rebobinar video cintas</t>
  </si>
  <si>
    <t>Dispositivo mecánico utilizado para que una cinta se desenrolle de un carrete para enrollarse en otro.</t>
  </si>
  <si>
    <t>Rebobinadoras de cintas de vídeo,rebobinadores de videocintas</t>
  </si>
  <si>
    <t>Combinación de reproductor de video disco digital dvd, disco video casete vcd, disco compacto cd</t>
  </si>
  <si>
    <t>Dispositivo electrónico que brinda la facilidad de tener varios medios de reproducción integrado sea DVD, VCD y CD.</t>
  </si>
  <si>
    <t>Reproductor combinado de videodiscos digitales (DVD), discos de videocassettes (VCD) y discos compactos (CD)</t>
  </si>
  <si>
    <t>Mezcladores de video</t>
  </si>
  <si>
    <t>Es un dispositivo que toma una o más señales de video y las combina para una salida.</t>
  </si>
  <si>
    <t>Conmutadores de vídeo ,interruptor de video</t>
  </si>
  <si>
    <t>Mezcladores de audio</t>
  </si>
  <si>
    <t>Están diseñados para equilibradas o desequilibradas ruta de audio señales.</t>
  </si>
  <si>
    <t>Conmutadores de sonido,interruptor de sonido</t>
  </si>
  <si>
    <t>Pantallas de plasma</t>
  </si>
  <si>
    <t>Es un dispositivo de pantalla plana habitualmente usada en televisores de gran formato (de 37 a 70 pulgadas).   Consta de muchas celdas diminutas situadas entre dos paneles de cristal que contienen una mezcla de gases nobles (neón y xenón). El gas en las celdas se convierte eléctricamente en plasma, el cual provoca que una substancia fosforescente (que no es fósforo) que puede emitir luz.</t>
  </si>
  <si>
    <t>Pantallas de plasma,mamparas de plasma</t>
  </si>
  <si>
    <t>Reproductores o grabadoras mp3</t>
  </si>
  <si>
    <t>Es un dispositivo que almacena , organiza y reproduce archivos de audio digital. Comúnmente se le denomina reproductor de MP3, reproductor MP3, o simplemente MP3 (debido a la ubicuidad del formato *.mp3), pero los reproductores de audio digital reproducen a menudo otros formatos de archivo como algunos otro formatospropietarios aparte de MP3, por ejemplo Windows Media Audio (WMA) y Advanced Audio Coding (AAC) asi como formatos totalmente libres de patentes o son abiertos, como Ogg Vorbis, FLAC, y Speex (todo parte del proyecto abierto de multimedia Ogg).</t>
  </si>
  <si>
    <t>Grabadoras o reproductores de MP3,tocacinta o reproductores de MP3</t>
  </si>
  <si>
    <t>Borradores de casetes de audio o video</t>
  </si>
  <si>
    <t>Elementos que se encargan de destruir la información contenida en cassettes de video o sonido.</t>
  </si>
  <si>
    <t>Dispositivos de borrado de cassettes de vídeo o sonido,aparato de borrado de cinta de video o sonido</t>
  </si>
  <si>
    <t>Almacenador de casetes</t>
  </si>
  <si>
    <t>Elemento utilizado para resguardar los cassette para su posterior utilización.</t>
  </si>
  <si>
    <t>Almacenamiento de cassettes,alamacenamiento de cinta de video</t>
  </si>
  <si>
    <t>Limpiadores de cabezas de audio o video</t>
  </si>
  <si>
    <t>Elementos utilizados para remover de rayaduras o suciedad las cabezas de vídeo o sonido.</t>
  </si>
  <si>
    <t>Productos de limpieza de cabezales de vídeo o sonido,artículos de limpieza de cabezales de vídeo o sonido</t>
  </si>
  <si>
    <t>Adaptador de video casetes compactos</t>
  </si>
  <si>
    <t xml:space="preserve">Permite introducir y visionar cassettes VHS-C en cualquier tipo de vídeo VHS. </t>
  </si>
  <si>
    <t>Adaptador de videocassette compacto,conector de video tape</t>
  </si>
  <si>
    <t>Adaptadores de enchufes hembra de audífonos</t>
  </si>
  <si>
    <t>Dispositivo o aparato que sirve para conectar los auriculares a un elemento electrónico.</t>
  </si>
  <si>
    <t>Adaptadores de clavijas de auriculares,conector de pasador de auriculares</t>
  </si>
  <si>
    <t>Repisa u organizador colgante para elementos de aseo personal</t>
  </si>
  <si>
    <t>Es un mueble con tablas horizontales que sirve para almacenar cosas.</t>
  </si>
  <si>
    <t>Estante o organizador de tocador colgante,anaquel  u organizador de tocador  colgante</t>
  </si>
  <si>
    <t>Pantalones largos o cortos o pantalonetas para niño</t>
  </si>
  <si>
    <t xml:space="preserve">
Unos pantalones vaqueros algo desgastados o unos de pana de boca estrecha cortos para niños.</t>
  </si>
  <si>
    <t>Pantalones de esport, pantalones y pantalones cortos para niño,pantalón deportivo , calzón corto para niños</t>
  </si>
  <si>
    <t>Pantalones largos o cortos o pantalonetas para hombre</t>
  </si>
  <si>
    <t xml:space="preserve">
Unos pantalones vaqueros algo desgastados o unos de pana de boca estrecha cortos para hombres.</t>
  </si>
  <si>
    <t>Pantalones de esport, pantalones y pantalones cortos para hombre,pantalón deportivo , calzón corto para hombres</t>
  </si>
  <si>
    <t>Pantalones largos o cortos o pantalonetas para niña</t>
  </si>
  <si>
    <t xml:space="preserve">
Unos pantalones vaqueros algo desgastados o unos de pana de boca estrecha cortos para niñas.</t>
  </si>
  <si>
    <t>Pantalones de esport, pantalones y pantalones cortos para niña,pantalón deportivo, y calzón corto para niñas</t>
  </si>
  <si>
    <t>Pantalones largos o cortos o pantalonetas para mujer</t>
  </si>
  <si>
    <t xml:space="preserve">
Unos pantalones vaqueros algo desgastados o unos de pana de boca estrecha cortos para mujer.</t>
  </si>
  <si>
    <t>Pantalones de esport, pantalones y pantalones cortos para mujer,pantalón deportivo , calzón corto para mujer</t>
  </si>
  <si>
    <t>Pantalones largos o cortos o pantalonetas para bebés</t>
  </si>
  <si>
    <t xml:space="preserve">
Unos pantalones vaqueros algo desgastados o unos de pana de boca estrecha cortos para bebés.</t>
  </si>
  <si>
    <t>Pantalones de sport, pantalones y pantalones cortos para bebé,pantalón deportivo , calzones cortos para bebé</t>
  </si>
  <si>
    <t>Camisas para niño</t>
  </si>
  <si>
    <t>La camisa de niño es una prenda de vestir tanto formal como informal de tela que cubre el torso y usualmente tiene cuello, mangas y botones en el frente para niños.</t>
  </si>
  <si>
    <t>Camisas de niño,camiseta de niño</t>
  </si>
  <si>
    <t>Camisas para hombre</t>
  </si>
  <si>
    <t>La camisade hombre es una prenda de vestir tanto formal como informal de tela que cubre el torso y usualmente tiene cuello, mangas y botones en el frente para hombres.</t>
  </si>
  <si>
    <t>Camisas de hombre,guayabera de hombre</t>
  </si>
  <si>
    <t>Camisas o blusas para niña</t>
  </si>
  <si>
    <t>La camisa de niñas una prenda de vestir tanto formal como informal de tela que cubre el torso y usualmente tiene cuello, mangas y botones en el frente para niñas.</t>
  </si>
  <si>
    <t>Camisas de niña,camiseta de niña</t>
  </si>
  <si>
    <t>Camisas o blusas para mujer</t>
  </si>
  <si>
    <t>Prenda de vestir tanto formal como informal de tela que cubre el torso y usualmente tiene cuello. Se refiere generalmente a la camisa utilizada por las mujeres.</t>
  </si>
  <si>
    <t>Camisas o blusas de mujer,blusa camisera de mujer</t>
  </si>
  <si>
    <t>Camisas o blusas para bebé</t>
  </si>
  <si>
    <t>Prenda de vestir tanto formal como informal de tela que cubre el torso y usualmente tiene cuello. Se refiere generalmente a la camisa utilizada por los bebés.</t>
  </si>
  <si>
    <t>Camisas o blusas de bebé,camisitas de bebé</t>
  </si>
  <si>
    <t>Sweaters para niño</t>
  </si>
  <si>
    <t>Prenda de vestir de punto de lana o algodón, de manga larga, que cubre el cuerpo desde el cuello hasta la cintura usado por los niños.</t>
  </si>
  <si>
    <t>Suéteres para niño,sudadera para niños</t>
  </si>
  <si>
    <t>Sweaters para hombre</t>
  </si>
  <si>
    <t>Prenda de vestir de punto de lana o algodón, de manga larga, que cubre el cuerpo desde el cuello hasta la cintura usado por los hombres.</t>
  </si>
  <si>
    <t>Suéteres para hombre,sudaderas para hombres</t>
  </si>
  <si>
    <t>Sweaters para niña</t>
  </si>
  <si>
    <t>Prenda de vestir de punto de lana o algodón, de manga larga, que cubre el cuerpo desde el cuello hasta la cintura usado por las niñas.</t>
  </si>
  <si>
    <t>Suéteres para niña,franelas para niñas</t>
  </si>
  <si>
    <t>Sweaters para mujer</t>
  </si>
  <si>
    <t>Prenda de vestir de punto de lana o algodón, de manga larga, que cubre el cuerpo desde el cuello hasta la cintura hecho para las mujeres.</t>
  </si>
  <si>
    <t>Suéteres para mujer,franelas para damas</t>
  </si>
  <si>
    <t>Sweaters para bebé</t>
  </si>
  <si>
    <t>Prenda de vestir de punto de lana o algodón, de manga larga, que cubre el cuerpo desde el cuello hasta la cintura para bebés.</t>
  </si>
  <si>
    <t>Suéteres para bebé,franelitas para bebé</t>
  </si>
  <si>
    <t>Abrigos o chaquetas para niño</t>
  </si>
  <si>
    <t>Es una prenda de vestir que baja por debajo de las caderas y se abrocha al frente con botones y a veces también con cinturón. Se lleva además de las otras prendas de vestir para asegurarse de las inclemencias para los niños.</t>
  </si>
  <si>
    <t>Abrigos y chaquetas para niño,chamarra para niños</t>
  </si>
  <si>
    <t>Abrigos o chaquetas para hombre</t>
  </si>
  <si>
    <t>Es una prenda de vestir que baja por debajo de las caderas y se abrocha al frente conbotones y a veces también con cinturón. Se lleva además de las otras prendas de vestir para asegurarse de las inclemencias para los hombres.</t>
  </si>
  <si>
    <t>Abrigos y chaquetas para hombre,chamarra para hombres</t>
  </si>
  <si>
    <t>Abrigos o chaquetas para niña</t>
  </si>
  <si>
    <t>Es una prenda de vestir que baja por debajo de las caderas y se abrocha al frente conbotones y a veces también con cinturón. Se lleva además de las otras prendas de vestir para asegurarse de las inclemencias para las niñas.</t>
  </si>
  <si>
    <t>Abrigos y chaquetas para niña,chamarra para niñas</t>
  </si>
  <si>
    <t>Abrigos o chaquetas para mujer</t>
  </si>
  <si>
    <t>Es una prenda de vestir que baja por debajo de las caderas y se abrocha al frente conbotones y a veces también con cinturón. Se lleva además de las otras prendas de vestir para asegurarse de las inclemencias para las mujeres.</t>
  </si>
  <si>
    <t>Abrigos y chaquetas para mujer,chamarra para mujeres</t>
  </si>
  <si>
    <t>Abrigos o chaquetas para bebé</t>
  </si>
  <si>
    <t>Es una prenda de vestir que baja por debajo de las caderas y se abrocha al frente conbotones y a veces también con cinturón. Se lleva además de las otras prendas de vestir para asegurarse de las inclemencias para los bebés.</t>
  </si>
  <si>
    <t>Abrigos y chaquetas para bebé,ponchos para bebé</t>
  </si>
  <si>
    <t>Trajes para niño</t>
  </si>
  <si>
    <t>Conjunto masculino de chaqueta, pantalón para niños.</t>
  </si>
  <si>
    <t>Trajes de niño,vestidos de niño</t>
  </si>
  <si>
    <t>Trajes para hombre</t>
  </si>
  <si>
    <t>Conjunto masculino de chaqueta, pantalón y a veces chaleco.</t>
  </si>
  <si>
    <t>Trajes de hombre,prendas de vestir</t>
  </si>
  <si>
    <t>Trajes para niña</t>
  </si>
  <si>
    <t>Vestido completo para niñas.</t>
  </si>
  <si>
    <t>Trajes de niña,vstido de niña</t>
  </si>
  <si>
    <t>Trajes para mujer</t>
  </si>
  <si>
    <t>Conjunto de vestir femenino semejante al del hombre.</t>
  </si>
  <si>
    <t>Trajes de mujer,vestido de mujer</t>
  </si>
  <si>
    <t>Trajes para bebé</t>
  </si>
  <si>
    <t>Vestido completo para bebés.</t>
  </si>
  <si>
    <t>Trajes de bebé,ropa de bebé</t>
  </si>
  <si>
    <t>Vestidos o faldas o saris o kimonos para niña</t>
  </si>
  <si>
    <t xml:space="preserve">Se utiliza para cubrir el cuerpo. El concepto puede ser utilizado como sinónimo de vestimenta, ropa, indumentaria o atuendo, aunque generalmente se usa para nombrar al traje enterizo que llevan las niñas.
</t>
  </si>
  <si>
    <t>Vestidos, faldas, saris y kimonos para niña,trajes , enagua , bata para niñas</t>
  </si>
  <si>
    <t>Vestidos o faldas o saris o kimonos para para mujer</t>
  </si>
  <si>
    <t xml:space="preserve">Se utiliza para cubrir el cuerpo. El concepto puede ser utilizado como sinónimo de vestimenta, ropa, indumentaria o atuendo, aunque generalmente se usa para nombrar al traje enterizo que llevan las mujeres.
</t>
  </si>
  <si>
    <t>Vestidos, faldas, saris y kimonos para mujer,trajes , enaguas , sari , batas para mujer</t>
  </si>
  <si>
    <t>Vestidos o faldas o saris o kimonos para bebé</t>
  </si>
  <si>
    <t xml:space="preserve">Se utiliza para cubrir el cuerpo. El concepto puede ser utilizado como sinónimo de vestimenta, ropa, indumentaria o atuendo, aunque generalmente se usa para nombrar al traje enterizo que llevan los bebés.
</t>
  </si>
  <si>
    <t>Vestidos, faldas, saris y kimonos para bebé,trajes , enaguas , sari , batas para bebés</t>
  </si>
  <si>
    <t>Overoles o monos para niño</t>
  </si>
  <si>
    <t>Es una prenda de faena de una sola pieza. Suele ponerse sobre la ropa corriente para protegerla.
Aunque ideado originalmente como prenda de trabajo, es bastante popular su uso en niños.</t>
  </si>
  <si>
    <t>Batas y monos para niño,traje de casa y overoles para niño</t>
  </si>
  <si>
    <t>Overoles o monos para hombre</t>
  </si>
  <si>
    <t>Es una prenda de faena de una sola pieza. Suele ponerse sobre la ropa corriente para protegerla. Originalmente como prenda de trabajo para los hombres.</t>
  </si>
  <si>
    <t>Batas y monos para hombre,traje de casa y overoles para hombres</t>
  </si>
  <si>
    <t>Overoles o monos para niña</t>
  </si>
  <si>
    <t>Es una prenda de faena de una sola pieza. Suele ponerse sobre la ropa corriente para protegerla.
Aunque ideado originalmente como prenda de trabajo, tambien usados por niñas.</t>
  </si>
  <si>
    <t>Batas y monos para niña,traje de casa y overoles para niña</t>
  </si>
  <si>
    <t>Overoles o monos para mujer</t>
  </si>
  <si>
    <t>Es una prenda de faena de una sola pieza. Suele ponerse sobre la ropa corriente para protegerla.
Aunque ideado originalmente como prenda de trabajo, tambien usados por mujeres.</t>
  </si>
  <si>
    <t>Batas y monos para mujer,trajes y overoles para mujer</t>
  </si>
  <si>
    <t>Overoles o monos para bebé</t>
  </si>
  <si>
    <t xml:space="preserve"> Es una prenda de faena de una sola pieza. Suele ponerse sobre la ropa corriente para protegerla.
Aunque ideado originalmente como prenda de trabajo, es bastante popular su uso en bebés.</t>
  </si>
  <si>
    <t>Batas y monos para bebé,trajes y overoles para bebé</t>
  </si>
  <si>
    <t>Vestidos folclóricos para niño</t>
  </si>
  <si>
    <t>Los trajes típicos expresan la identidad cultural de una región o período de tiempo específico mediante la vestimenta. Sin embargo, puede indicar la condición social, marital, económica o religiosa en la que se encuentre la persona. Estos trajes a menudo se presentan en dos tipos, uno para uso cotidiano y otros para utilizar en ocasiones de festivales o eventos formales.</t>
  </si>
  <si>
    <t>Ropa folklórica para niño,ropa tradicional para niño, trajes tipicos</t>
  </si>
  <si>
    <t>Vestidos folclóricos para hombre</t>
  </si>
  <si>
    <t>Los trajes típicos expresan la identidad cultural de una región o período de tiempo específico mediante la vestimenta. Sin embargo, puede indicar la condición social, marital, económica o religiosa en la que se encuentre la persona. Estos trajes a menudo se presentan en dos tipos, uno para uso cotidiano y otros para utilizar en ocasiones de festivales o eventos formales.</t>
  </si>
  <si>
    <t>Ropa folclórica para hombre,ropa tradicional para hombre</t>
  </si>
  <si>
    <t>Vestidos folclóricos para niña</t>
  </si>
  <si>
    <t>Ropa folclórica para niña,ropa tradicional para niña</t>
  </si>
  <si>
    <t>Vestidos folclóricos para mujer</t>
  </si>
  <si>
    <t>Ropa folclórica para mujer,ropa tradicional para mujer</t>
  </si>
  <si>
    <t>Vestidos folclóricos para bebé</t>
  </si>
  <si>
    <t>Ropa folclórica para bebé,ropa tradicional para bebé</t>
  </si>
  <si>
    <t>Camisetas interiores</t>
  </si>
  <si>
    <t>Una camiseta, franela, playera, polera, polo, remera osuéter es una prenda de vestir por lo general de mangas cortas, cuello redondo, sin bolsillos y sin botones a lo largo de su parte frontal (este último detalle es el que las distingue de las camisas, aunque pueden tener dos o tres en la parte superior delantera para ampliar la abertura del cuello).</t>
  </si>
  <si>
    <t>Camisetas,camisa playera</t>
  </si>
  <si>
    <t>Combinaciones</t>
  </si>
  <si>
    <t>Es un calzoncillo ajustado, sin perneras, que retiene los órganos genitales en una posición fija. Esto lo hace ideal para actividades deportivas o para aquellos que quieren un soporte que los bóxers no proporcionan.</t>
  </si>
  <si>
    <t>Combinaciones,mezcla,formulación</t>
  </si>
  <si>
    <t>Calzoncillos</t>
  </si>
  <si>
    <t>El calzoncillo, es una prenda de ropa interiortradicionalmente masculina que cubre desde lacintura hasta el nacimiento de los muslos. En algunos casos las perneras cubren hasta más abajo. Se utilizan para proteger la zona genital (pene y testículos) del contacto continuo con la ropa exterior, que suele ser más áspera.</t>
  </si>
  <si>
    <t>Calzoncillos,paños menores,calzones corto</t>
  </si>
  <si>
    <t>Brassieres</t>
  </si>
  <si>
    <t>Es un elemento de ropa interior femenina que consiste en dos copas que cubren total o parcialmente los senos.</t>
  </si>
  <si>
    <t>Sujetadores,sostén,brasier,brassier,corpiño</t>
  </si>
  <si>
    <t>Pañales para bebé</t>
  </si>
  <si>
    <t>Es una prenda absorbente usada para higienizar y evitar la contaminación del entorno a causa de los desperdicios de un organismo. Suelen usarlo personas que aún no tienen o han perdido la capacidad de controlar susdesechos (heces y orina)</t>
  </si>
  <si>
    <t>Pañales para bebé,mantillas para bebé</t>
  </si>
  <si>
    <t>Pañales para adulto</t>
  </si>
  <si>
    <t>Es una prenda absorbente usada parahigienizar y evitar la contaminación del entorno a causa de los desperdicios de un organismo. Suelen usarlo personas que aún no tienen o han perdido la capacidad de controlar susdesechos (heces y orina)</t>
  </si>
  <si>
    <t>Pañales para adultos,mantillas para adulto</t>
  </si>
  <si>
    <t>Prendas para dar forma al cuerpo</t>
  </si>
  <si>
    <t>Es una prenda diseñada para alterar temporalmente la forma del cuerpo de la usuaria, para lograr una figura más de moda.</t>
  </si>
  <si>
    <t>Prendas estilizadoras, prendas ajustables</t>
  </si>
  <si>
    <t>Forros para pañales</t>
  </si>
  <si>
    <t>Se utilizan para capturar los residuos sólidos en un pañal.</t>
  </si>
  <si>
    <t>Forros de pañales,revestimiento de pañales</t>
  </si>
  <si>
    <t>Medias largas</t>
  </si>
  <si>
    <t>Prendas femeninas que cubren las piernas, desde los pies hasta media pantorrilla o hasta medio muslo. Suelen ser de tejido sintético (lycra, nailon) y su función es proteger del frío o simplemente estética. Para sujetarse llevan una banda elástica llamada liga. Muchas veces esta liga está adornada con encaje.</t>
  </si>
  <si>
    <t>Medias,calcetines</t>
  </si>
  <si>
    <t>Calcetines</t>
  </si>
  <si>
    <t>Es una prenda para el pie, diseñada con el fin de calentarlo, absorber su sudor, protegerlo de suciedad y rasguños y aliviar el frotamiento con el calzado.</t>
  </si>
  <si>
    <t>Calcetines,medias,calceta,calcetón</t>
  </si>
  <si>
    <t>Medias veladas</t>
  </si>
  <si>
    <t>Son medias que cubren, además de las piernas, la parte desde estas hasta la cintura.</t>
  </si>
  <si>
    <t>Pantimedias,medias pantalón,comopanty</t>
  </si>
  <si>
    <t>Medias veladas gruesas (“tights”)</t>
  </si>
  <si>
    <t>Son una prenda de vestir ajustada, que cubre de los pies hasta la cintura. Generalmente son una prenda femenina,</t>
  </si>
  <si>
    <t>Leotardos,mallas para gimnacia</t>
  </si>
  <si>
    <t>Cinturones o tirantes</t>
  </si>
  <si>
    <t>Es una prenda en forma de banda flexible fabricada decuero u otro material resistente que se coloca alrededor de la cintura o cadera para sujetar elpantalón o ceñir el vestido u otra prenda similar ya sea falda, short, etc.</t>
  </si>
  <si>
    <t>Cinturones o tirantes,ceñidor o correa</t>
  </si>
  <si>
    <t>Corbatas o pañoletas o bufandas</t>
  </si>
  <si>
    <t>Es un complemento de la camisa, que consiste en una tira, generalmente hecha de seda o de otro material que se anuda o enlaza alrededor del cuello, dejando caer sus extremos, con fines estéticos. Es por lo general de uso masculino. El uso de la corbata se origina con el objetivo de cubrir los botones de la camisa.</t>
  </si>
  <si>
    <t>Corbatas, fulares y bufandas,pañuelo de cuello</t>
  </si>
  <si>
    <t>Sombreros</t>
  </si>
  <si>
    <t>Es una prenda de vestir que se utiliza específicamente para cubrir la cabeza, ya sea del sol, el frío o incluso marcar el status social del portador. El término sombrero se ha modificado, convirtiéndolo en un término específico para designar al accesorio que tiene un ala alrededor de la corona, sin embargo se le puede llamar sombrero a todo accesorio que sirva para cubrir la cabeza y que se adapte a la forma de ésta.</t>
  </si>
  <si>
    <t>Sombreros,gorra</t>
  </si>
  <si>
    <t>Guantes o mitones</t>
  </si>
  <si>
    <t>Es una prenda, cuya finalidad es la de proteger las manos o el producto que se vaya a manipular.</t>
  </si>
  <si>
    <t>Guantes o manoplas,guantelete,mitones</t>
  </si>
  <si>
    <t>Sombrillas</t>
  </si>
  <si>
    <t>Es un objeto útil para protegerse de la lluvia. Está formado por una superficiecóncava desplegable, normalmente de tela impermeable o plástico, sujeta a una estructura de varillas dispuestas alrededor de un eje central rematado en uno de sus extremos por una contera que le sirve de apoyo, y por el otro lado terminado en un mango o puño, adecuado para llevarlo con una mano.</t>
  </si>
  <si>
    <t>Paraguas,sombrilla</t>
  </si>
  <si>
    <t>Bandas para el sudor</t>
  </si>
  <si>
    <t>Trozo de tela o gasa largo y estrecho que sirve para secar el sudor.</t>
  </si>
  <si>
    <t>Vendas de sudor,vendas cohesivas</t>
  </si>
  <si>
    <t>Ganchos para colgar la ropa</t>
  </si>
  <si>
    <t>Es un dispositivo con la forma de los hombroshumanos diseñado para facilitar colgar sobre todo chaquetas, suéteres, camisas, blusas ovestidos de una manera que prevenga las arrugas de los mismos, con una barra más baja para poder colgar pantalones. También existen modelos con pinzas para faldas.</t>
  </si>
  <si>
    <t>Perchas de ropa,colgador de ropa,gancho de ropa</t>
  </si>
  <si>
    <t>Bandas para los brazos</t>
  </si>
  <si>
    <t>Es un cerco de metal u otro material para usar como elemento decorativo. Generalmente se suele poner en las muñecas, aunque también hay modelos fabricados para los tobillos.</t>
  </si>
  <si>
    <t>Brazalete,esclava,pulsera</t>
  </si>
  <si>
    <t>Ligas</t>
  </si>
  <si>
    <t xml:space="preserve">La liga es una cinta o banda de tejido elástico con que se sujetan las medias al muslo o loscalcetines a la pantorrilla.  </t>
  </si>
  <si>
    <t>Liga,liguero,elástico</t>
  </si>
  <si>
    <t>Borlas</t>
  </si>
  <si>
    <t>Una espiga es una característica de acabado en la decoración de tela. Es un adorno universal que se ve en diversas versiones en muchas culturas alrededor del mundo.</t>
  </si>
  <si>
    <t>Tassles,adornos</t>
  </si>
  <si>
    <t>Una bandana o pañuelo [para la cabeza] es una pieza triangular o cuadrada detela, atada alrededor de la cabeza o alrededor del cuello con fines decorativos o protectores.</t>
  </si>
  <si>
    <t>pañuelos de cabeza,pañuelo ,pañoleta</t>
  </si>
  <si>
    <t>Pañuelos</t>
  </si>
  <si>
    <t>Un pañuelo es una pieza de tela cuadrada, que se lleva generalmente dentro del bolsillo, para propósitos personales de higiene tales como limpiarse las manos o sonarse la nariz. Con las puntas anudadas, lo utilizaban en el siglo XX los trabajadores de la construcción para protegerse la cabeza del sol.</t>
  </si>
  <si>
    <t>pañuelos,pañoleta,tascada,moquero</t>
  </si>
  <si>
    <t>Bandas para la cabeza</t>
  </si>
  <si>
    <t>Cintas para el pelo son un accesorio de ropa que se usan en el cabello o alrededor de la frente, por lo general para mantener el cabello lejos de la cara o los ojos. Las bandas de cabeza generalmente consisten en un aro de material elástico o una pieza en forma de herradura de plástico flexible o de metal. Vienen en una variedad de formas y tamaños y se utilizan tanto para la moda y los efectos prácticos / utilitario.</t>
  </si>
  <si>
    <t>Cinta para la cabeza,listón para la cabeza</t>
  </si>
  <si>
    <t>Protectores de bolsillos</t>
  </si>
  <si>
    <t>Es un forro de plástico que recubre a la bolsa de la camisa por la parte de adentro para protegerla del escurrimiento de la tinta de los lapiceros. Cuenta con una solapa en que se dobla hacía el exterior de la bolsa para sujetarse, donde normalmente lleva alguna leyenda o logotipo (puede contener el nombre de la persona, el área o la empresa en donde labora)</t>
  </si>
  <si>
    <t>Protectores de bolsillo,revestimento de bolsillo</t>
  </si>
  <si>
    <t>Forros para botones</t>
  </si>
  <si>
    <t>Elementos que pueden ser confeccioandos por un número de materiales, con la finalidad de revestir los botones.</t>
  </si>
  <si>
    <t>Cubridores de botón ,revestidor de botones</t>
  </si>
  <si>
    <t>Gorras</t>
  </si>
  <si>
    <t>Una gorra o gorro (también llamada cachuchaen algunos países de América) es unaprenda de vestir diseñada para cubrir la cabezay bloquear la entrada de rayos solares a los ojos del usuario en el caso de contar con una superficie delantera denominada visera. La gorra se compone de una pieza ajustable al cráneo, que puede incluir una visera o alas laterales.</t>
  </si>
  <si>
    <t>Gorras,cachucha,viceras</t>
  </si>
  <si>
    <t>Sujeta corbatas</t>
  </si>
  <si>
    <t>Es un accesorio que se utiliza para sostener la corbata en la parte delantera de la camisa de vestir de hombre y evitar que aletee alrededor. Un pisacorbatas es una pieza simple y clásica que se suma a la imagen profesional de un hombre haciendo que su atuendo se vea más limpio y pulido, y añade un poco de estilo también.</t>
  </si>
  <si>
    <t>Sujetacorbatas,piza corbata, pisacorbatas,pasador de corbata, alfiler de corbata o traba de corbata,</t>
  </si>
  <si>
    <t>Cheurones</t>
  </si>
  <si>
    <t>Es una unidad de volumen que se emplea en los países anglófonos o con influencia de estos, para medir volúmenes de líquidos</t>
  </si>
  <si>
    <t>Galones,cinta,trencilla,bordado</t>
  </si>
  <si>
    <t>Golas</t>
  </si>
  <si>
    <t>Pieza indumentaria a modo depañuelo fino ya en desuso que cubría el cuello o el escote. Lagorguera consistió en su origen en una especie de pañoleta de tela muy fina, siempre blanca y por lo común transparente con que las damas se cubrían el escote.</t>
  </si>
  <si>
    <t>Gorgueras,cuello almidonado,cuello levantado</t>
  </si>
  <si>
    <t>Hombreras o charreteras</t>
  </si>
  <si>
    <t>Divisa militar de oro, plata, seda o lanaque se asegura al hombro y cuyos hilos o flecos, llamadoscanelones, cuelgan sobre la parte superior del brazo, sirviendo a un mismo tiempo de distintivo y de adorno. También han sido habituales las charreteras figuradas de cartón, metal u otro material en las clases de tropa.</t>
  </si>
  <si>
    <t>Charreteras o trabillas,hombreras o pasador , broche</t>
  </si>
  <si>
    <t>Pijamas o camisas de dormir o batas para niño</t>
  </si>
  <si>
    <t>Es una prenda de ropa para dormir para niños. Los usan aquellos que prefieren no acostarse en y se usa para planchar ropa interior. Suele estar formado por dos piezas; una parte superior y pantalones, aunque existen también de una sola pieza.</t>
  </si>
  <si>
    <t>Pijamas, camisones y batas para niño,ropa de dormir  para niños</t>
  </si>
  <si>
    <t>Pijamas o camisas de dormir o batas para hombre</t>
  </si>
  <si>
    <t>Es una prenda de ropa para dormir para hombres. Los usan aquellos que prefieren no acostarse en y se usa para planchar ropa interior. Suele estar formado por dos piezas; una parte superior y pantalones, aunque existen también de una sola pieza.</t>
  </si>
  <si>
    <t>Pijamas, camisones y batas para hombre,ropa de dormir para hombre</t>
  </si>
  <si>
    <t>Pijamas o camisas de dormir o batas para niña</t>
  </si>
  <si>
    <t>Es una prenda de ropa para dormir para niñas. Las usan aquellas que prefieren no acostarse en y se usa para planchar ropa interior. Suele estar formado por dos piezas; una parte superior y pantalones, aunque existen también de una sola pieza.</t>
  </si>
  <si>
    <t>Pijamas, camisones y batas para niña,ropa de dormir para niña</t>
  </si>
  <si>
    <t>Pijamas o camisas de dormir o batas para mujer</t>
  </si>
  <si>
    <t>Es una prenda de ropa para dormir para mujer. Las usan aquellas que prefieren no acostarse en y se usa para planchar ropa interior. Suele estar formado por dos piezas; una parte superior y pantalones, aunque existen también de una sola pieza.</t>
  </si>
  <si>
    <t>Pijamas, camisones y batas para mujer,ropa de dormir para mujer</t>
  </si>
  <si>
    <t>Pijamas o camisas de dormir o batas para bebé</t>
  </si>
  <si>
    <t>Es una prenda de ropa para dormir para bebes. . Suele estar formado por dos piezas; una parte superior y pantalones, aunque existen también de una sola pieza.</t>
  </si>
  <si>
    <t>Pijamas, camisones y batas para bebé,ropa de dormir para bebé</t>
  </si>
  <si>
    <t>Batas de baño</t>
  </si>
  <si>
    <t>Es una prenda utilizada para salir de la ducha, o para uso pudoroso cuando las circunstancias imponen la desnudez en una situación privada. Mantiene templado y aporta modestia en el vestir. Hay muchas maneras de diseño de esta prenda, principalmente por su material.</t>
  </si>
  <si>
    <t>Trajes de baño,vestido de baño,ropa de baño</t>
  </si>
  <si>
    <t>Uniformes militares</t>
  </si>
  <si>
    <t>El uniforme militar tiene una significación más amplia de la que generalmente se le atribuye. Después de todo, un uniforme militar indica en el campo de batalla las prioridades prácticas, de cuerpo y hasta ideológicas del soldado, que es la persona que realmente mata, lucha y muere.</t>
  </si>
  <si>
    <t>Uniformes Militares,traje   militares</t>
  </si>
  <si>
    <t>Uniformes de agentes de aduna</t>
  </si>
  <si>
    <t>Es un conjunto estandarizado de ropa usado por el personal que trabaja en aduanas mientras participan en la actividad de ésta.</t>
  </si>
  <si>
    <t>Uniformes de aduanero,traje aduanero</t>
  </si>
  <si>
    <t>Uniformes de policías</t>
  </si>
  <si>
    <t>Es un conjunto estandarizado de ropa usado por miembros de policiales mientras participan en la actividad de ésta.</t>
  </si>
  <si>
    <t>Uniformes de policía,traje  de policia</t>
  </si>
  <si>
    <t>Uniformes institucionales para preparación de alimentos o servicio</t>
  </si>
  <si>
    <t>Atavío, conjunto de las prendas con que se viste una persona.</t>
  </si>
  <si>
    <t>Atuendo de servicio o preparación de alimentos institucional,vestido de servicio o preparación de alimentos de las instituciones</t>
  </si>
  <si>
    <t>Uniformes de colegio</t>
  </si>
  <si>
    <t>El uniforme escolar, guardapolvo,mandilones, traxes de enterro, delantal, etc. es una indumentaria peculiar y distintiva, utilizada por el alumnado de algunos centros educativos, que consideran su uso obligatorio.</t>
  </si>
  <si>
    <t>Uniformes escolares,ropa escolares</t>
  </si>
  <si>
    <t>Uniformes de personal de seguridad</t>
  </si>
  <si>
    <t>Es un conjunto estandarizado de ropa usado para participar en la actividad de seguridad.</t>
  </si>
  <si>
    <t>Uniformes de seguridad,traje de seguridad</t>
  </si>
  <si>
    <t>Batas de doctor</t>
  </si>
  <si>
    <t>Es una pieza de ropa amplia y larga que sirve para protegerse de cualquier daño que puedan hacer las sustancias químicas a la ropa o a las personas.</t>
  </si>
  <si>
    <t>Bata médica,gabacha medica</t>
  </si>
  <si>
    <t>Uniformes de enfermera</t>
  </si>
  <si>
    <t>Es un conjunto estandarizado de ropa usado para participar en la actividad de enfermeria.</t>
  </si>
  <si>
    <t>Uniformes de enfermeros,trajes de enfermeros</t>
  </si>
  <si>
    <t>Uniformes de personal de ambulancias</t>
  </si>
  <si>
    <t>Es un conjunto estandarizado de ropa usado por el personal de ambulacia.</t>
  </si>
  <si>
    <t>Uniformes de personal de ambulancias,trajes de personal de ambulancia</t>
  </si>
  <si>
    <t>Es un conjunto estandarizado de ropa usado por miembros de una organización mientras participan en la actividad de ésta.</t>
  </si>
  <si>
    <t>Uniformes empresariales,trajes empresariales</t>
  </si>
  <si>
    <t>Batas para personal de peluquerías</t>
  </si>
  <si>
    <t>Ropa laboral para peluquerías. Ropa de trabajo para centros de estética.</t>
  </si>
  <si>
    <t>Batas de peluquería,gabacha de peluquería</t>
  </si>
  <si>
    <t>Uniformes de paramédicos</t>
  </si>
  <si>
    <t>Es un conjunto estandarizado de ropa usado por el personal médico.</t>
  </si>
  <si>
    <t>Uniformes de personal médico,trajes de personal médico</t>
  </si>
  <si>
    <t>Vestidos de baño para hombre</t>
  </si>
  <si>
    <t>Es una prenda de ropa que cubre completa o parcialmente los genitales, utilizada por pudor o higiene para nadar, bañarse o tomar el sol en lugares públicos como playas, ríos opiscinas.</t>
  </si>
  <si>
    <t>Trajes de Baño de Hombre,vestido de baño de hombre</t>
  </si>
  <si>
    <t>Vestidos de baño para mujer</t>
  </si>
  <si>
    <t>Trajes de Baño de Mujer,vestido de baño de mujer</t>
  </si>
  <si>
    <t>Vestidos de baño para niño</t>
  </si>
  <si>
    <t>Trajes de Baño de Niño,vestido de baño de niño</t>
  </si>
  <si>
    <t>Vestidos de baño para niña</t>
  </si>
  <si>
    <t>Trajes de Baño de Niña,vestido de baño de niña</t>
  </si>
  <si>
    <t>Vestidos de baño para bebé</t>
  </si>
  <si>
    <t>Trajes de Baño de bebés,vestido de baño de bebé</t>
  </si>
  <si>
    <t>Ropa atlética para mujer</t>
  </si>
  <si>
    <t>La ropa de deporte o ropa deportiva para mujer, es ropa específicamente creada para la práctica de deporte, tanto por los materiales y tecnologías empleadas como por el diseño, proporcionando al deportista comodidad, seguridad y un mayor rendimiento.</t>
  </si>
  <si>
    <t>Prendas de deporte de mujer,vestido deportivo de mujer</t>
  </si>
  <si>
    <t>Ropa atlética para hombre</t>
  </si>
  <si>
    <t>La ropa de deporte o ropa deportiva para hombres, es ropa específicamente creada para la práctica de deporte, tanto por los materiales y tecnologías empleadas como por el diseño, proporcionando al deportista comodidad, seguridad y un mayor rendimiento.</t>
  </si>
  <si>
    <t>Prendas de deporte de hombre,vestido deportivo de hombre</t>
  </si>
  <si>
    <t>Ropa atlética para niño</t>
  </si>
  <si>
    <t>La ropa de deporte o ropa deportiva para niños, es ropa específicamente creada para la práctica de deporte, tanto por los materiales y tecnologías empleadas como por el diseño, proporcionando al deportista comodidad, seguridad y un mayor rendimiento.</t>
  </si>
  <si>
    <t>Prendas de deporte de niño, vestido deportivo de niño</t>
  </si>
  <si>
    <t>Ropa atlética para niña</t>
  </si>
  <si>
    <t>La ropa de deporte o ropa deportiva para niñas, es ropa específicamente creada para la práctica de deporte, tanto por los materiales y tecnologías empleadas como por el diseño, proporcionando al deportista comodidad, seguridad y un mayor rendimiento.</t>
  </si>
  <si>
    <t>Prendas de deporte de niña,vestido deportivo de niña</t>
  </si>
  <si>
    <t>Camisetas (t-shirts) para hombre</t>
  </si>
  <si>
    <t>Es una prenda de vestir por lo general de mangas cortas, cuello redondo, sin bolsillos y sin botones a lo largo de su parte frontal (este último detalle es el que las distingue de las camisas, aunque pueden tener dos o tres en la parte superior delantera para ampliar la abertura del cuello).</t>
  </si>
  <si>
    <t xml:space="preserve">Camisetas de caballero,franela de caballero,franela, playera, polera, polo, remera o suéter </t>
  </si>
  <si>
    <t>Chalecos para hombre</t>
  </si>
  <si>
    <t>El chaleco es una prenda de vestir sin mangas que cubre el torso para caballeros.</t>
  </si>
  <si>
    <t>Chalecos de caballero,chaquetilla de caballero</t>
  </si>
  <si>
    <t>Botas para hombre</t>
  </si>
  <si>
    <t>Una bota es un tipo de calzado que cubre el pie y parte del tobillo, y en ocasiones llega hasta la rodilla o la ingle. Originalmente fueron diseñadas como calzado de trabajo de hombres.</t>
  </si>
  <si>
    <t>Botas de hombre,calzado de hombre</t>
  </si>
  <si>
    <t>Botas para mujer</t>
  </si>
  <si>
    <t>Es un tipo de calzado que cubre el pie y parte del tobillo, y en ocasiones llega hasta la rodilla o la ingle para mujer.</t>
  </si>
  <si>
    <t>Botas de mujer,calzado de mujer</t>
  </si>
  <si>
    <t>Botas para niño</t>
  </si>
  <si>
    <t>Una bota es un tipo de calzado que cubre el pie y parte del tobillo, y en ocasiones llega hasta la rodilla o la ingle para los niños.</t>
  </si>
  <si>
    <t>Botas de niño,calzado de niño</t>
  </si>
  <si>
    <t>Botas para niña</t>
  </si>
  <si>
    <t>Una bota es un tipo de calzado que cubre el pie y parte del tobillo, y en ocasiones llega hasta la rodilla o la ingle para las niñas.</t>
  </si>
  <si>
    <t>Botas de niña,calzado de niña</t>
  </si>
  <si>
    <t>Botas para bebé</t>
  </si>
  <si>
    <t>Es un tipo de calzado que cubre el pie y parte del tobillo, para los bebés.</t>
  </si>
  <si>
    <t>Botas de bebé,calzado de bebé</t>
  </si>
  <si>
    <t>Zapatos para hombre</t>
  </si>
  <si>
    <t>Es un accesorio de la vestimenta hecho con la intención de proveer protección y comodidad al pie mientras realiza actividades varias. Los zapatos, como el resto de las prendas, también se diseñan atendiendo a fines estéticos para hombres.</t>
  </si>
  <si>
    <t>Zapatos de hombre,calzado de hombre</t>
  </si>
  <si>
    <t>Zapatos para mujer</t>
  </si>
  <si>
    <t>Es un accesorio de la vestimenta hecho con la intención de proveer protección y comodidad al pie mientras realiza actividades varias. Los zapatos, como el resto de las prendas, también se diseñan atendiendo a fines estéticos para mujer.</t>
  </si>
  <si>
    <t>Zapatos de mujer, calzado de mujer</t>
  </si>
  <si>
    <t>Zapatos para niño</t>
  </si>
  <si>
    <t>Es un accesorio de la vestimenta hecho con la intención de proveer protección y comodidad al pie mientras realiza actividades varias. Los zapatos, como el resto de las prendas, también se diseñan atendiendo a fines estéticos para niños</t>
  </si>
  <si>
    <t>Zapatos de niño,calzado de niño</t>
  </si>
  <si>
    <t>Zapatos para niña</t>
  </si>
  <si>
    <t>Es un accesorio de la vestimenta hecho con la intención de proveer protección y comodidad al pie mientras realiza actividades varias. Los zapatos, como el resto de las prendas, también se diseñan atendiendo a fines estéticos para niñas.</t>
  </si>
  <si>
    <t>Zapatos de niña,calzado de niña</t>
  </si>
  <si>
    <t>Zapatos para bebé</t>
  </si>
  <si>
    <t>Es un accesorio de la vestimenta hecho con la intención de proveer protección y comodidad al pie de los niños.</t>
  </si>
  <si>
    <t>Zapatos de bebé,calzado de bebé</t>
  </si>
  <si>
    <t>Pantuflas para hombre</t>
  </si>
  <si>
    <t>Cualquier otro zapato liviano de suela muy delgada para hombres</t>
  </si>
  <si>
    <t>Zapatillas de hombre,deportiva de hombre</t>
  </si>
  <si>
    <t>Pantuflas para mujer</t>
  </si>
  <si>
    <t>Cualquier otro zapato liviano de suela muy delgada para mujer</t>
  </si>
  <si>
    <t xml:space="preserve">Zapatillas de mujer,deportiva de mujer </t>
  </si>
  <si>
    <t>Pantuflas para niño</t>
  </si>
  <si>
    <t>Cualquier otro zapato liviano de suela muy delgada para niños</t>
  </si>
  <si>
    <t>Zapatillas de niño,babuchas de nño</t>
  </si>
  <si>
    <t>Pantuflas para niña</t>
  </si>
  <si>
    <t>Cualquier otro zapato liviano de suela muy delgada para niñas</t>
  </si>
  <si>
    <t>Zapatillas de niña,babuchas de niñas</t>
  </si>
  <si>
    <t>Pantuflas para bebé</t>
  </si>
  <si>
    <t>Cualquier otro zapato liviano de suela muy delgada para bebés</t>
  </si>
  <si>
    <t>Zapatillas de bebé,babuchas  de bebé</t>
  </si>
  <si>
    <t>Sandalias para hombre</t>
  </si>
  <si>
    <t>Tipo de calzado para hombre, que existe desde la antigüedad, en el que quedan los dedos y otras partes del pie al descubierto</t>
  </si>
  <si>
    <t>Sandalias de hombre,chancleta de hombre</t>
  </si>
  <si>
    <t>Sandalias para mujer</t>
  </si>
  <si>
    <t>Tipo de calzado para mujer, que existe desde la antigüedad, en el que quedan los dedos y otras partes del pie al descubierto</t>
  </si>
  <si>
    <t>Sandalias de mujer,chancleta de mujer</t>
  </si>
  <si>
    <t>Sandalias para niño</t>
  </si>
  <si>
    <t>Tipo de calzado para niño, que existe desde la antigüedad, en el que quedan los dedos y otras partes del pie al descubierto</t>
  </si>
  <si>
    <t>Sandalias de niño,chancleta de niño</t>
  </si>
  <si>
    <t>Sandalias para niña</t>
  </si>
  <si>
    <t>Tipo de calzado para niña, que existe desde la antigüedad, en el que quedan los dedos y otras partes del pie al descubierto</t>
  </si>
  <si>
    <t>Sandalias de niña,chancleta de niña</t>
  </si>
  <si>
    <t>Sandalias para bebé</t>
  </si>
  <si>
    <t>Tipo de calzado para bebés, que existe desde la antigüedad, en el que quedan los dedos y otras partes del pie al descubierto</t>
  </si>
  <si>
    <t>Sandalias de bebé,chancletas de bebé</t>
  </si>
  <si>
    <t>Calzado atlético para hombre</t>
  </si>
  <si>
    <t>Tipo de calzado para hombre, fabricado generalmente en piel o lona y con suela de goma.</t>
  </si>
  <si>
    <t>Calzado deportivo de hombre,zapatos deportivos de hombre</t>
  </si>
  <si>
    <t>Calzado atlético para mujer</t>
  </si>
  <si>
    <t>El calzado deportivo es un tipo de calzado para mujer, fabricado generalmente en piel o lona y con suela de goma.</t>
  </si>
  <si>
    <t>Calzado deportivo de mujer,zapatos deportivos de mujer</t>
  </si>
  <si>
    <t>Calzado atlético para niño</t>
  </si>
  <si>
    <t>Es un tipo de calzado para niños, fabricado generalmente en piel o lona y con suela de goma.</t>
  </si>
  <si>
    <t>Calzado deportivo de niño,zapatos deportivo de niño</t>
  </si>
  <si>
    <t>Calzado atlético para niña</t>
  </si>
  <si>
    <t>Es un tipo de calzado para niñas, fabricado generalmente en piel o lona y con suela de goma.</t>
  </si>
  <si>
    <t>Calzado deportivo de niña,zapato deportivo de niña</t>
  </si>
  <si>
    <t>Calzado atlético para bebé</t>
  </si>
  <si>
    <t>Es un tipo de calzado para bebés, fabricado generalmente en piel o lona y con suela de goma.</t>
  </si>
  <si>
    <t>Calzado deportivo de bebé,zapato deportivo de bebé</t>
  </si>
  <si>
    <t>Calzadores</t>
  </si>
  <si>
    <t>Es un utensilio que le permite a quien lo use ponerse los zapatos más fácilmente.</t>
  </si>
  <si>
    <t xml:space="preserve">calzadores    </t>
  </si>
  <si>
    <t>Cordones para zapatos</t>
  </si>
  <si>
    <t>Son un accesorio utilizado para la sujeción del calzado al pie. El cordón debe ser pasado a través de los diferentes ojales del zapato desde la parte inferior hacia la superior. Una vez terminado este paso, se procede a realizar un nudo con el objeto de que el calzado quede aferrado al pie.</t>
  </si>
  <si>
    <t>cordones de calzados,cordón de los zapatos o pasador</t>
  </si>
  <si>
    <t>Almohadillas para talones</t>
  </si>
  <si>
    <t>Esta indicada para el dolor en el espolón calcáneo y los dolores plantares, así como prevención de patologías, absorción del impacto, bienestar y masaje.
Esta almohadilla fue desarrollada para permitir que la mujer pueda disfrutar de la elegancia de los tacones altos en sus actividades diarias de forma cómoda y placentera.</t>
  </si>
  <si>
    <t>Almohadillas para el talón,coronas para el talón</t>
  </si>
  <si>
    <t>Estirador de calzado</t>
  </si>
  <si>
    <t xml:space="preserve">Instrumento que se introduce en el interior de una prenda para darle o preservar su forma.  La horma es una pieza de madera que imita las dimensiones y perfil de un pie humano. </t>
  </si>
  <si>
    <t>Horma de zapatos,molde para fabricar zapato</t>
  </si>
  <si>
    <t>Aparato para medir el pie</t>
  </si>
  <si>
    <t>Es un instrumento utilizado para medir dimensiones de objetos relativamente pequeños, desde centímetros hasta fracciones de milímetros (1/10 de milímetro, 1/20 de milímetro, 1/50 de milímetro). En la escala de las pulgadas tiene divisiones equivalentes a 1/16 de pulgada, y, en su nonio, de 1/128 de pulgada.</t>
  </si>
  <si>
    <t>Dispositivo para medir el pie,aparato para medir el pie, calibre</t>
  </si>
  <si>
    <t>Zapatones para hombre</t>
  </si>
  <si>
    <t>Zapato grande para hombres, elaborados de materia elástica en el que se introduce el pie calzado, para preservarlo del agua y del barro</t>
  </si>
  <si>
    <t>Chanclos de caballero ,zapatos de goma de caballero</t>
  </si>
  <si>
    <t>Zapatones para mujer</t>
  </si>
  <si>
    <t>Zapato grande para mujer de materia elástica en el que se introduce el pie calzado, para preservarlo del agua y del barro</t>
  </si>
  <si>
    <t>Chanclos de señora,zapatos de goma de señora</t>
  </si>
  <si>
    <t>Zapatones para niño</t>
  </si>
  <si>
    <t>Zapato grande para niños de materia elástica en el que se introduce el pie calzado, para preservarlo del agua y del barro</t>
  </si>
  <si>
    <t>Chanclos de niño,zapatos de goma de niño</t>
  </si>
  <si>
    <t>Zapatones para niña</t>
  </si>
  <si>
    <t>Zapato grande para niñas de materia elástica en el que se introduce el pie calzado, para preservarlo del agua y del barro</t>
  </si>
  <si>
    <t>Chanclos de niña,zapatos de goma de niña</t>
  </si>
  <si>
    <t>Zapatones para bebé</t>
  </si>
  <si>
    <t>Zapato grande para bebés de materia elástica en el que se introduce el pie calzado, para preservarlo del agua y del barro</t>
  </si>
  <si>
    <t>Chanclos de bebé,zapatos de goma de bebé</t>
  </si>
  <si>
    <t>Porta trajes</t>
  </si>
  <si>
    <t>Es un recipiente con asidero que sirve para transportar ropa y otros enseres en los viajes. Las maletas son el acompañante indispensable en los viajes y desplazamientos para trasladar todo lo necesario en ellos: ropa, zapatos, cosméticos, libros, documentos, etc.</t>
  </si>
  <si>
    <t>Bolsas de ropa,maleta de ropa,valija</t>
  </si>
  <si>
    <t>Sets de maletas</t>
  </si>
  <si>
    <t>Juegos y sets de maletas para transportar ropa y otros enseres en los viajes</t>
  </si>
  <si>
    <t>Juegos de maletas,juegos de bolsas</t>
  </si>
  <si>
    <t>Piezas individuales de maletas</t>
  </si>
  <si>
    <t>Maletas individuales,bolsas individuales</t>
  </si>
  <si>
    <t>Bolsos o carteras</t>
  </si>
  <si>
    <t>Es un accesorio diseñado especialmente para llevar monedas. Es utilizado principalmente por las mujeres y suele ir dentro del bolso, aunque hay modelos que son para hombres y suelen llevarse en el cinturon</t>
  </si>
  <si>
    <t>Bolsos de mano o monederos,maletín de mano o cartera</t>
  </si>
  <si>
    <t>Tulas</t>
  </si>
  <si>
    <t>Es un tejido muy pesado que se utiliza para la fabricación de velas, tiendas, marquesinas, mochilas, y otras funciones donde se requiere robustez.</t>
  </si>
  <si>
    <t>Bolsas de lona,maleta de lona</t>
  </si>
  <si>
    <t>Consiste en un equipaje que puede llevarse en la espalda por medio de dos bandas que pasan por los hombros. La persona que usa una mochila es llamado habitualmentemochilero.</t>
  </si>
  <si>
    <t>Mochilas,alforja ,saco de viaje</t>
  </si>
  <si>
    <t>Monederos</t>
  </si>
  <si>
    <t>Monedero, saquito o cartera en cuyo interior se lleva dinero en metálico.</t>
  </si>
  <si>
    <t>Portamonedas,billetero,monedero</t>
  </si>
  <si>
    <t>Estuches para labiales</t>
  </si>
  <si>
    <t>Es un objeto que tiene como principal función sostener y mantener los lápices, bolígrafos y otros útiles de dibujo o escritura de forma ordenada y al alcance para utilizarlos de forma rápida en determinadas situaciones. De este modo, se dan mayores facilidades para hacer uso de ellos y no perder tiempo en buscarlos, sin despreciar el aporte decorativo que ofrecen.</t>
  </si>
  <si>
    <t>Estuches para lápices de labios,bolso para lapice labiales, portalápices</t>
  </si>
  <si>
    <t>Cigarrilleras</t>
  </si>
  <si>
    <t>Es un estuche utilizado para llevar cigarrillos</t>
  </si>
  <si>
    <t>Pitilleras,cigarrillera</t>
  </si>
  <si>
    <t>Bolsas para compras</t>
  </si>
  <si>
    <t xml:space="preserve"> Bolsas de plástico para llevar la compra.</t>
  </si>
  <si>
    <t>Bolsas de la compra,cartucho de las compras,fundas</t>
  </si>
  <si>
    <t>Maletines</t>
  </si>
  <si>
    <t>Portafolio hace referencia a una maleta para guardar y transportar documentos.</t>
  </si>
  <si>
    <t>Portafolios,cartapacio,carpeta</t>
  </si>
  <si>
    <t>Maletines (“attaches”)</t>
  </si>
  <si>
    <t>Es una maleta pequeña y estrecha para llevar documentos u otros objetos de parecidas dimensiones como, por ejemplo,ordenadores portátiles.</t>
  </si>
  <si>
    <t>Maletines,portafolio,carteras portafolios</t>
  </si>
  <si>
    <t>Portafolios</t>
  </si>
  <si>
    <t>Portafolios ,maletines,bolso ,cartera</t>
  </si>
  <si>
    <t>Estuches para equipos</t>
  </si>
  <si>
    <t>Una caja es un recipiente, generalmente con forma de prisma rectangular, con una abertura que se cubre con una tapa, que puede estar vinculada a la misma, su función principal está asociada con transportar, contener o agrupar elementos o equipos.</t>
  </si>
  <si>
    <t>Cajas para material y equipos  ,cajón para material o equipos</t>
  </si>
  <si>
    <t>Maletines para computador</t>
  </si>
  <si>
    <t>Maletineso bolsas para transportar ordenadores portátiles.</t>
  </si>
  <si>
    <t>Bolsas para ordenadores,portafolios para organizar</t>
  </si>
  <si>
    <t>Kits de viaje</t>
  </si>
  <si>
    <t>Son los diferentes juegos infantiles usados para entretener a los niños durante el viaje</t>
  </si>
  <si>
    <t>Juegos de viaje ,recreación de viajes</t>
  </si>
  <si>
    <t>Carritos de viaje</t>
  </si>
  <si>
    <t>Es un conjunto de naipes o cartas. Generalmente los juegos de naipes requieren una baraja completa de alguno de los tipos que se indican después. Para algunos juegos hay que apartar las cartas que no se utilizan. Para otros, incluso hacen falta dos o tres juegos de barajas.</t>
  </si>
  <si>
    <t>Cartas de viaje,naipes de viaje,baraja</t>
  </si>
  <si>
    <t>Cepillos de ropa</t>
  </si>
  <si>
    <t>Utensilio consistente en un mango y una base, sobre la cual se fijan filamentos flexibles llamados cerdas, aptos para limpiar, tallar, lavar, peinar o barrer, entre otros usos menos comunes.</t>
  </si>
  <si>
    <t>Cepillos de ropa ,brocha de ropa</t>
  </si>
  <si>
    <t>Estuches de maquillaje o manicure</t>
  </si>
  <si>
    <t>Kit de maquillaje o estuches de maquillaje.</t>
  </si>
  <si>
    <t>Estuches de maquillaje o manicura</t>
  </si>
  <si>
    <t>Enjuague bucal</t>
  </si>
  <si>
    <t>Es una solución que suele usarse para mantener la higiene bucal, después del cepillado de dientes, para eliminar lasbacterias y microorganismos causantes decaries y eliminar el aliento desagradable.</t>
  </si>
  <si>
    <t>Enjuague bucal,gárgar bucal</t>
  </si>
  <si>
    <t>Dentífrico</t>
  </si>
  <si>
    <t>Se usa para la limpieza dental, casi siempre con un cepillo de dientes. Suelen contenerflúor como monofluorfosfato de sodio (Na2PO3F), arcilla, un poco de cuarzo,fluoruro de sodio (NaF) y el mineral mas importante, Marmol.</t>
  </si>
  <si>
    <t>Dentífrico,pasta de diente,crema dental</t>
  </si>
  <si>
    <t>Cepillos de dientes</t>
  </si>
  <si>
    <t>Es un instrumento de higiene oral utilizado para limpiar los dientesy las encías que consiste en un cuerpo o mango aproximadamente recto en cuyo uno de sus extremos (o cabeza del cepillo) se encuentra un denso conjunto de cerdasperpendiculares al cuerpo que facilita la limpieza de áreas de la boca difíciles de alcanzar.</t>
  </si>
  <si>
    <t>Cepillos de dientes,cepillo dental</t>
  </si>
  <si>
    <t>Seda dental</t>
  </si>
  <si>
    <t>Es un conjunto de finos filamentos de nylon o plástico (comúnmente teflón o polietileno) usado para retirar pequeños trozos de comida y placa dental de los dientes. El hilo se introduce entre los dientes y se hace recorrer el borde de los dientes, en especial por la zona cercana a la encía, algo que combinado con el cepillado de dientes previene infecciones de las encías,halitosis y caries dentales.</t>
  </si>
  <si>
    <t>Hilo dental,seda dental</t>
  </si>
  <si>
    <t>Chupos o chupetes para bebé</t>
  </si>
  <si>
    <t>Es un pezón de goma o plástico que se le da a los bebésy niños pequeños para que chupen.</t>
  </si>
  <si>
    <t>Chupete de niño,consuelo de niño,chupón,chupeta,tete,bobo,pipo</t>
  </si>
  <si>
    <t>Kits dentales</t>
  </si>
  <si>
    <t>Kit o estuche para mantener una higiene dental</t>
  </si>
  <si>
    <t>Juegos de higiene dental,</t>
  </si>
  <si>
    <t>Palillos de dientes (mondadientes)</t>
  </si>
  <si>
    <t>Es un objeto de maderau otro material como el plástico usado para quitar las sobras, generalmente trozos de comida (paluegos), de los dientes, normalmente después de una comida.</t>
  </si>
  <si>
    <t>palillos,pajita,limpiadientes</t>
  </si>
  <si>
    <t>Tabletas para limpiar dentaduras postizas</t>
  </si>
  <si>
    <t>Las tabletas para limpiar las dentaduras postizas, estas tienen un componente blanqueador que ayuda a blanquearlos y a quitar las manchas.</t>
  </si>
  <si>
    <t>Tabletas para limpiar las prótesis dentales,tablilla para limpiar las prótesis dentales</t>
  </si>
  <si>
    <t>Refrescadores de aliento</t>
  </si>
  <si>
    <t>Productos para el cuidado y  tefresca la boca, desinfecta y reafirma las encías</t>
  </si>
  <si>
    <t>Productos para refrescar la boca,mercaderias para refrescar la bopca</t>
  </si>
  <si>
    <t>Gorros de baño</t>
  </si>
  <si>
    <t>Es un gorro impermeable destinado a proteger el cabello del agua durante la ducha.  Los gorros de ducha son cubiertas de plástico ligero dentro de los cuales se introduce el cabello.</t>
  </si>
  <si>
    <t>Gorros de ducha,gorro de baño</t>
  </si>
  <si>
    <t>Artículos para el cuidado del cabello</t>
  </si>
  <si>
    <t xml:space="preserve">Tienda de suministros para el  cuidado del cabellos </t>
  </si>
  <si>
    <t>Suministros para el cuidado del cabello,nutrientes para el cuidado del cabello</t>
  </si>
  <si>
    <t>Afeitadoras</t>
  </si>
  <si>
    <t>La máquina de afeitar, maquinilla de afeitar o afeitadora es un pequeño electrodoméstico que se utiliza para el afeitadomasculino.</t>
  </si>
  <si>
    <t>Máquinas de afeitar,afeitadora,navaja de afeitar</t>
  </si>
  <si>
    <t>Cepillos o peinillas para el cabello</t>
  </si>
  <si>
    <t>El peine es un utensilio plano con púas que sirve para arreglar, desenredar y limpiar el cabello u otras fibras. Existen diferentes modelos, que varían en el número y grosor de las púas, que según el tipo de cabello o fibra que se desee arreglar</t>
  </si>
  <si>
    <t>Peines o cepillos para el pelo,cepillos para el cabello</t>
  </si>
  <si>
    <t>Kits de tocador</t>
  </si>
  <si>
    <t>juego o kit de  muebles que sirven para arreglar el tocado, es decir el arreglo de la cabeza, ya sea peinado o la disposición de cualquier prenda cubrecabezas.</t>
  </si>
  <si>
    <t>Juegos de tocador,juego de peinador</t>
  </si>
  <si>
    <t>Un desodorante es una sustancia que se aplica al cuerpo, especialmente en las axilas, para reducir el olor de la transpiración</t>
  </si>
  <si>
    <t>Desodorantes,antiperspirante</t>
  </si>
  <si>
    <t>Lociones o aceites para manos o cuerpo</t>
  </si>
  <si>
    <t xml:space="preserve">es aquel producto cosmético o médico que tiene una consistencia pastosa y sirve para causar un determinado efecto sobre la piel; las más famosas son las cremas humectantes e hidratantes que, aunque muchos creen que son lo mismo, sirven para cosas diferentes
</t>
  </si>
  <si>
    <t>Cremas de manos,cosmético de manos</t>
  </si>
  <si>
    <t>Jabones</t>
  </si>
  <si>
    <t>El jabón (del latín tardío sapo, -ōnis, y este del germánico saipôn) es un producto que sirve para lahigiene personal y para lavar determinados objetos. Se puede encontrar en pastilla, en polvo, en crema o en líquido.</t>
  </si>
  <si>
    <t>Jabones,detergente,pastilla de baño</t>
  </si>
  <si>
    <t>Productos de protección solar</t>
  </si>
  <si>
    <t>Articulos para la protección de la piel de los rayos del sol.</t>
  </si>
  <si>
    <t>Productos protectores del sol,artículos protectores del sol</t>
  </si>
  <si>
    <t>Artículos para el cuidado de los ojos</t>
  </si>
  <si>
    <t xml:space="preserve"> Productos para el cuidado de los ojos </t>
  </si>
  <si>
    <t>Suministros para el cuidado de los ojos, productos para el cuidado de los ojos</t>
  </si>
  <si>
    <t>Cremas de afeitar</t>
  </si>
  <si>
    <t>La crema de afeitar (o loción preafeitado si es líquido) es un producto químico que se utiliza al afeitarse, principalmente con el objetivo de abrir los poros y ablandar la barba. Se suele preparar con la ayuda de una brocha de afeitar. </t>
  </si>
  <si>
    <t>Cremas de afeitar,cremas de rasurar</t>
  </si>
  <si>
    <t>Geles de baño</t>
  </si>
  <si>
    <t>Gel para ducha es el término general que se da a una sustancia similar al jabón de baño líquido, el cual se usa para ducharse.  La mayoría de los geles para ducha comerciales no contienen aceites saponificados, sino productos a base de petróleo u otras substancias.</t>
  </si>
  <si>
    <t>Geles de baño,gel para ducha</t>
  </si>
  <si>
    <t>Productos para el cuidado de la piel</t>
  </si>
  <si>
    <t>Productos para proteger y mantener intactas sus estructuras de la piel  de las agresiones que a veces infligen algunos agentes externos y como sistema de comunicación con su entorno.</t>
  </si>
  <si>
    <t>Productos para el cuidado de la piel,artículos para el cuidado de la piel</t>
  </si>
  <si>
    <t>Productos para el cuidado de los pies</t>
  </si>
  <si>
    <t>Productos para proteger y mantener intactas sus estructuras de los pies.</t>
  </si>
  <si>
    <t>Productos para el cuidado de los pies,artículos para el cuidado de los pies</t>
  </si>
  <si>
    <t>Productos para la higiene femenina</t>
  </si>
  <si>
    <t>Geles y cremas para la higiene íntima y vaginal femenina.</t>
  </si>
  <si>
    <t>Productos de higiene femenina,artículos de higiene femenina</t>
  </si>
  <si>
    <t>Cremas o lociones para farmacéuticas</t>
  </si>
  <si>
    <t>Cosméticos que se utilizan para la higiene corporal o con la finalidad de mejorar la belleza, especialmente del rostro.</t>
  </si>
  <si>
    <t>Cremas o lociones parafarmacéuticas,cremas o  bálsamo parafarmacéuticas</t>
  </si>
  <si>
    <t>Implementos para la manicure</t>
  </si>
  <si>
    <t>Utencilios para el embellecimiento de las manos, especialmente, las uñas.</t>
  </si>
  <si>
    <t>Utensilios de manicura,implementos de arreglos de uñas</t>
  </si>
  <si>
    <t>Implementos para la pedicura</t>
  </si>
  <si>
    <t>Utencilios para el embellecimiento de los pies.</t>
  </si>
  <si>
    <t>Utensilios de pedicura,implementos de pedicure</t>
  </si>
  <si>
    <t>Cosméticos</t>
  </si>
  <si>
    <t>Los cosméticos son productos que se utilizan para la higiene corporal o con la finalidad de mejorar la belleza, especialmente del rostro.</t>
  </si>
  <si>
    <t>Cosméticas,maquillaje,articulo de belleza</t>
  </si>
  <si>
    <t>Perfumes o colonias o fragancias</t>
  </si>
  <si>
    <t>Sustancia aromática que desprendía un humo fragante al ser quemado, usado para sahumar.</t>
  </si>
  <si>
    <t>Perfumes o colonias o fragancias ,fragancias , agua de tocador o perfume</t>
  </si>
  <si>
    <t>Corta uñas</t>
  </si>
  <si>
    <t>Es una herramienta similar a unas tenacillas con cuchilla curva que se utilizan para cortar las uñas. Suele ser metálico, los hay de diferentes tamaños, y está compuesto básicamente por dos láminas unidas por un extremo, las cuales poseen sendas hojas de corte enfrentadas entre sí en el extremo opuesto, y un mango colocado de forma inversa sobre ellas.</t>
  </si>
  <si>
    <t>Cortaúñas,alicates de uña ,tijerita</t>
  </si>
  <si>
    <t>Condones</t>
  </si>
  <si>
    <t>Es una funda fina y elástica para cubrir el pene durante el coito, a fin de evitar la fecundación -actuando como método anticonceptivo- y el posible contagio de enfermedades de transmisión sexual. Al preservativo masculino se le ha unido, desde 1993, el preservativo femenino para su inserción en la vagina.</t>
  </si>
  <si>
    <t>Condones,precervativo,profiláctico</t>
  </si>
  <si>
    <t>Productos depilatorios o para remover vello</t>
  </si>
  <si>
    <t>Son substancias químicas capaces de eliminar el vello superfluo de una manera temporal.</t>
  </si>
  <si>
    <t>Productos depilatorios,sustancia para remover el vello</t>
  </si>
  <si>
    <t>Paños limpiadores desechables</t>
  </si>
  <si>
    <t>Son toallas desechables para adultos para el cuidado de la higiene personal.</t>
  </si>
  <si>
    <t>Cosas personales de usar y tirar,objetos personales desechables</t>
  </si>
  <si>
    <t>Redecillas para el cabello o la barba</t>
  </si>
  <si>
    <t>Una red para el cabello cumple la útil tarea utilitaria de mantener el cabello fuera del camino.</t>
  </si>
  <si>
    <t>Redes de barba o pelo,mallas de barbillas o cabello. Redecillas</t>
  </si>
  <si>
    <t>Desinfectante de manos</t>
  </si>
  <si>
    <t>Es un complemento o alternativa al lavado de manos con agua y jabón. Preparados diferentes están disponibles, incluyendo gel, espuma y soluciones líquidas. El ingrediente activo en los desinfectantes de manos puede ser isopropanol , etanol , n-propanol , o povidona-yodo.</t>
  </si>
  <si>
    <t>Limpiador higiénico para las manos ,sevcadores para las manos,toallas higienicas para las manos</t>
  </si>
  <si>
    <t>Limpiador de manos</t>
  </si>
  <si>
    <t>Un limpiador de manos sintético, semi viscoso, diseñado para la limpieza diaria de las manos.</t>
  </si>
  <si>
    <t>Limpiador de mano,toallas de mano</t>
  </si>
  <si>
    <t>Champús</t>
  </si>
  <si>
    <t>El champú es un producto para el cuidado del cabello, usado para limpiarlo de suciedad, la grasa formada por las glándulas sebáceas, escamas de piel y en general partículas contaminantes que gradualmente se acumulan en el cabello.</t>
  </si>
  <si>
    <t>Champús,jabón para el cabello</t>
  </si>
  <si>
    <t>Kits de maquillaje</t>
  </si>
  <si>
    <t>Set o estuche utilizado en la práctica de decorar la piel y otras partes visibles del cuerpo para obtener un buen aspecto .</t>
  </si>
  <si>
    <t>kits para maquillaje,accesorios para maquillaje</t>
  </si>
  <si>
    <t>Bálsamo labial</t>
  </si>
  <si>
    <t xml:space="preserve"> Manteca labial para tratar los labios, altamente hidratante y con mucho color, como si fuera una barra de labios.</t>
  </si>
  <si>
    <t xml:space="preserve">Bálsamo de labio,ungüento, loción, pomada de labios </t>
  </si>
  <si>
    <t>Tatuajes</t>
  </si>
  <si>
    <t>Un tatuaje es una modificación del color de la piel en el que se crea un dibujo, una figura o un texto con tinta o con algún otropigmento bajo la epidermis de una persona.</t>
  </si>
  <si>
    <t>tatuajes</t>
  </si>
  <si>
    <t>Marrones calientes</t>
  </si>
  <si>
    <t>Cilindro pequeño y generalmente hueco, de material ligero, que se usa para dar forma al pelo.</t>
  </si>
  <si>
    <t>Rulos calientes,instrumento para rizarse el pelo</t>
  </si>
  <si>
    <t>Hebillas para el pelo</t>
  </si>
  <si>
    <t>es un broche para sujetar el cabello en su lugar. Estos cierres son a menudo hechos de metal y / o plástico, y, a veces disponen de tejido decorativo. En un tipo de pasador, un cierre se utiliza para asegurar el pasador en su lugar, el cierre se abre cuando las dos piezas de metal en cada lado se presionan entre sí</t>
  </si>
  <si>
    <t>pasadores,broche para el pelo , broche</t>
  </si>
  <si>
    <t>Productos químicos protectores</t>
  </si>
  <si>
    <t>Articulos de protección química para ayudar a proteger a los hombres y mujeres de los peligros químicos que pueden y no pueden ser vistos, como los vapores peligrosos, líquidos y partículas</t>
  </si>
  <si>
    <t>Productos de protección química,artículo de protección química</t>
  </si>
  <si>
    <t>Brochas de afeitar</t>
  </si>
  <si>
    <t>Una brocha de afeitar es un utensilio compuesto de cerdas (que pueden ser de tejón, jabalí o nailon) unidas a un mango que se usa para hacer espuma con jabón o crema de afeitar y aplicarla a la cara durante el afeitado,</t>
  </si>
  <si>
    <t>Brochas de afeitar,escobilla de afeitar</t>
  </si>
  <si>
    <t>Agua de rosas</t>
  </si>
  <si>
    <t>El agua de rosas o sirope de rosas (persa: |گلاب Golâb, turco: Gül suyu, árabe: ماء ورد Mây ward) es una porción de un destilado de un hidrosol procedente de los pétalosde las rosas. Se emplea en la producción de aceite de rosas para su uso en la elaboración de perfumes, como saborizante de ciertos alimentos y como un componentecosmético en preparaciones médicas, en este aspecto podemos destacar su poder hidratante para la piel. También se utiliza en rituales religiosos en Europa y Asia.</t>
  </si>
  <si>
    <t>Agua de rosas,sirope de rosas</t>
  </si>
  <si>
    <t>Almohadillas de lactancia</t>
  </si>
  <si>
    <t>Las almohadillas de lactancia para protegerte de mojar los sujetadores o pueden aliviarte el dolor de pezones</t>
  </si>
  <si>
    <t xml:space="preserve">Almohadillas de lactancia,almohadón de amamantamiento
</t>
  </si>
  <si>
    <t>Esmalte para uñas</t>
  </si>
  <si>
    <t>Un esmalte de uñas, barniz de uñas o pintaúñas es un cosmético que tiene como objetivo pintar las uñas de los dedos de las manos y los pies a través de una laca coloreada. En general los productos cosméticos de este tipo son compuestos orgánicos con contenido de nitrocelulosa, tolueno, formaldehído entre otros. Es común el agregado de perlas y otros tipos de brillos, propios de la industria del cotillon.</t>
  </si>
  <si>
    <t>Esmalte de uñas,pintura vidriada ,barniz</t>
  </si>
  <si>
    <t>Alfileres rectos</t>
  </si>
  <si>
    <t>El alfiler es un clavillo que es usualmente de metal con punta por uno de sus extremos y una cabecilla por el otro.</t>
  </si>
  <si>
    <t>Alfileres rectos,sujetador recto,presilla</t>
  </si>
  <si>
    <t>Imperdibles</t>
  </si>
  <si>
    <t>Un imperdible, alfiler de gancho, gancho, alfiler de seguridad, gacilla o seguro es un tipo de alfiler con un extremo en forma de gancho para guardar en él su punta, de este modo se evita que se abra y deje de cumplir su función; también se previenen heridas accidentales al usarlo en la ropa. Se puede utilizar tanto como accesorio de vestimenta como de pendiente.</t>
  </si>
  <si>
    <t>Imperdibles,gancho,pin de seguridad</t>
  </si>
  <si>
    <t>Cremalleras</t>
  </si>
  <si>
    <t>La cremallera (en España y Colombia), cierre (en Paraguay, Ecuador, Colombia, México, Bolivia, Chile, Perú, Venezuela,Argentina y Uruguay), zíper o zipper (en Puerto Rico, Costa Rica, Cuba, El Salvador, Guatemala, Nicaragua, Panamá yRepública Dominicana), también llamado cierre de cremallera y cierre éclair es un dispositivo dentado que se aplica en la industria de la confección de diversas piezas de indumentaria.</t>
  </si>
  <si>
    <t>Cremalleras,zíper,cierre</t>
  </si>
  <si>
    <t>Hebillas</t>
  </si>
  <si>
    <t>Una hebilla es un cierre utilizado para sujetar o abrochar dos cosas entre sí, como el final de un cinturón o el final de una correa. Antes de la invención de la cremallera, se solía utilizar para abrochar las botas y otro tipos de ropas.</t>
  </si>
  <si>
    <t>Hebillas,pasador ,broche</t>
  </si>
  <si>
    <t>Botones</t>
  </si>
  <si>
    <t>Un botón es un elemento pequeño utilizado para abrochar o ajustar vestimentas, especialmente camisas, chaquetas y americanas. Los botones suelen ser redondos y planos, aunque los hay de diversas formas y tamaños. Suelen estar hechos de metal, madera o, más recientemente, plástico. El botón se abrocha haciéndolo pasar por un ojal de tamaño justo ubicado en un extremo de la vestimenta.</t>
  </si>
  <si>
    <t>Botones,meninos</t>
  </si>
  <si>
    <t>Cierres</t>
  </si>
  <si>
    <t> también llamado cierre de cremallera y cierre éclair es un dispositivo dentado que se aplica en la industria de la confección de diversas piezas de indumentaria.</t>
  </si>
  <si>
    <t>Cierres,broche,sujetador</t>
  </si>
  <si>
    <t>Broches</t>
  </si>
  <si>
    <t>Un broche es una joya que se engancha por un objetivo esencialmente estético sobre las prendas de vestir. Es una joya principalmente femenina.</t>
  </si>
  <si>
    <t>Broches,sujetador,cierres</t>
  </si>
  <si>
    <t>Remaches para ropa</t>
  </si>
  <si>
    <t>Cinta o cosa análoga con que se guarnece la orilla del vestido, calzado, etc.
Añadidura, acrecentamiento.</t>
  </si>
  <si>
    <t>Ribete para ropa,cinta de ropa</t>
  </si>
  <si>
    <t>Alfileteros</t>
  </si>
  <si>
    <t>Almohadilla pequeña que se usa para clavar en ella alfileres y agujas.</t>
  </si>
  <si>
    <t>Acericos,alfilerero,almohadilla para alfileres</t>
  </si>
  <si>
    <t>Kits de costura</t>
  </si>
  <si>
    <t>recipiente para contener instrumentos y materiales utilizados para el trabajo (especialmente para la costura)</t>
  </si>
  <si>
    <t>Neceser de costura,cajita de costura</t>
  </si>
  <si>
    <t>Dedales</t>
  </si>
  <si>
    <t>Un dedal es un instrumento utilizado en costura que sirve para empujar la aguja cuando se da una puntada.</t>
  </si>
  <si>
    <t>Dedales,dedil</t>
  </si>
  <si>
    <t>Patrones de costura</t>
  </si>
  <si>
    <t>Un patrón, en el ámbito del corte y confección, es una plantilla realizada en papel para ser copiada en el tejido y fabricar una prenda de vestir, cortando, armando ycosiendo las distintas piezas.</t>
  </si>
  <si>
    <t>Patrones de costura,molde o plantilla de costura</t>
  </si>
  <si>
    <t>Agujas de costura</t>
  </si>
  <si>
    <t>Una aguja es un filamento de metal, cobre u otro material duro, de tamaño relativamente pequeño, generalmente recto, afilado en un extremo y con el otro acabado en un ojo o asa para insertar un hilo. Es empleado desde tiempos prehistóricos para coser.</t>
  </si>
  <si>
    <t>Agujas de coser,agujas de zurcir</t>
  </si>
  <si>
    <t>Bobinas o sujeta bobinas</t>
  </si>
  <si>
    <t>Una bobina es un eje o cilindro, con o sin bridas , en la que de alambre , hilo , hilo o película se enrolla. Bobinas se encuentran típicamente en las máquinas de coser , cámaras , y dentro electrónica equipo.</t>
  </si>
  <si>
    <t>Bobinas o portabobinas,carretel  o carrete</t>
  </si>
  <si>
    <t>Indicadores de costura</t>
  </si>
  <si>
    <t>Unidad de longitud para medir grosores en materiales muy finos.</t>
  </si>
  <si>
    <t>Galga de costura,cinta de costura</t>
  </si>
  <si>
    <t>Aguja pasa cintas</t>
  </si>
  <si>
    <t>Aguja que sirve para hacer el dobladillo ancho que se hace en una prenda de vestir por donde se introduce una cinta, un cordón o una goma para poder fruncirla.</t>
  </si>
  <si>
    <t>Aguja de jareta,aguja de pliegue</t>
  </si>
  <si>
    <t>Pasa presillas</t>
  </si>
  <si>
    <t xml:space="preserve"> Dispositivo o objeto usado para darle vuelta a la anilla de tela, hilo o cordón que se cose en el borde de una prenda de vestir para pasar por ella un botón o enganchar un cierre:</t>
  </si>
  <si>
    <t>Dispositivo para darle la vuelta a las presillas,dispositivo para darle la vuelta al ojal</t>
  </si>
  <si>
    <t>Sujetadores de tiza para sastres o textiles</t>
  </si>
  <si>
    <t>Dispositivo utilizado para sostener la tiza de talco, utilizado por los costureros parar hacer marcas temporales en la tela.</t>
  </si>
  <si>
    <t>Portajaboncillos de sastre o tela,caja  portajabón  de modisto o tejido,tiza de talco,tiza de costurero,tiza de sastre</t>
  </si>
  <si>
    <t>Marcadores de textiles o lápices para textiles o tiza para textiles</t>
  </si>
  <si>
    <t>Rotuladores, lápices o jaboncillos para tela,marcador , lapicero , jabón de tocador para telas</t>
  </si>
  <si>
    <t>Rueda aserrada seguidora de patrones</t>
  </si>
  <si>
    <t>Es un instrumento con múltiples dientes de una rueda unida a un mango.</t>
  </si>
  <si>
    <t>Rueda serrada de trazado de patrones,redondel serrada de trazada de patrones</t>
  </si>
  <si>
    <t xml:space="preserve">Papel de transferencia se utiliza en textiles y artes y artesanías proyectos. A menudo, una tinta de chorro de impresora u otro se utiliza para imprimir una imagen en el papel. A continuación, una prensa de calor se puede transferir la imagen a la ropa, lona, ​​u otra superficie. Papel de transferencia se utiliza en la creación de complementos de hierro </t>
  </si>
  <si>
    <t>Papel de transferencia,papel de traspaso</t>
  </si>
  <si>
    <t>Agujas de bordado</t>
  </si>
  <si>
    <t xml:space="preserve"> Aguja de coser diseñada para realizar puntadas en la tapicería</t>
  </si>
  <si>
    <t>Agujas de tapicería agujas de tapiz</t>
  </si>
  <si>
    <t>Agujas de tejer</t>
  </si>
  <si>
    <t>Una aguja es un filamento de metal, cobre u otro material duro, de tamaño relativamente pequeño, generalmente recto, afilado en un extremo y con el otro acabado en un ojo o asa para insertar un hilo. Es empleado desde tiempos prehistóricos para coser</t>
  </si>
  <si>
    <t>Agujas de tejedor,agujas de artesano</t>
  </si>
  <si>
    <t>Lanzaderas para telares</t>
  </si>
  <si>
    <t>Es un elemento para confeccionar telares.  Es un apoyo para el costurero para coser.</t>
  </si>
  <si>
    <t xml:space="preserve">Telares de remallado,tejedora de remallado </t>
  </si>
  <si>
    <t>Lanzaderas para tejidos de algodón</t>
  </si>
  <si>
    <t>Son elementos tejidos que cuentan con rizos en sus puntos de algodón.</t>
  </si>
  <si>
    <t>Bucles de tejido de punto de algodón,rizo de tejido de punto de algodón</t>
  </si>
  <si>
    <t>Lienzo para bordar</t>
  </si>
  <si>
    <t xml:space="preserve">Es una forma de bordado en hilos contados en los que el producto se sutura a través de un rígido abierto lona de la armadura. </t>
  </si>
  <si>
    <t>Cañamazo de bordado,lona de bordado</t>
  </si>
  <si>
    <t>Varas magnéticas</t>
  </si>
  <si>
    <t>Un imán es un cuerpo o dispositivo con un magnetismo significativo, de forma que tiende a juntarse con otros imanes o metalesferromagnéticos (por ejemplo, hierro, cobalto, níquel y aleaciones). Puede ser natural o artificial.</t>
  </si>
  <si>
    <t>Imanes,magneto</t>
  </si>
  <si>
    <t>Corta costuras</t>
  </si>
  <si>
    <t>Es una pequeña herramienta que se utiliza para descoser las puntadas.</t>
  </si>
  <si>
    <t>Rasgadora de costuras,rasgadora de modistería</t>
  </si>
  <si>
    <t>Enhebrador de agujas</t>
  </si>
  <si>
    <t>Es un pequeño dispositivo para ayudar a poner el hilo a través del ojo de pequeñas agujas.</t>
  </si>
  <si>
    <t>Enhebradora de aguja,ensartamiento de aguja</t>
  </si>
  <si>
    <t>Regla para sastrería</t>
  </si>
  <si>
    <t>Instrumento de madera, metal u otra materia rígida, por lo común de poco grueso y de forma rectangular, que sirve principalmente para trazar líneas rectas, o para medir la distancia entre dos puntos.</t>
  </si>
  <si>
    <t>Regla de modista,metro de modista</t>
  </si>
  <si>
    <t>Refuerzo o cerrado líquido para hilo</t>
  </si>
  <si>
    <t>Es una sustancia en estado líqudico que se utilizar para colocarselo a otros tejidos.</t>
  </si>
  <si>
    <t>Reforzador líquido de hilo,intensificador líquido de hilo</t>
  </si>
  <si>
    <t>Textiles o agujas para punto de cruz</t>
  </si>
  <si>
    <t>Elemento que se se usa para hacer un bordado de hilo, en que las puntadas son en forma de X y se utilizad para formar una imagen.</t>
  </si>
  <si>
    <t>Agujas o tela de punto de cruz,alfiler o tela punto de cruz</t>
  </si>
  <si>
    <t>Diseños para punto de cruz</t>
  </si>
  <si>
    <t>Son elementos que son cocidos utilizando la tecnica de punto de cruz.</t>
  </si>
  <si>
    <t>Diseños de punto de cruz,dibujo de punto de cruz</t>
  </si>
  <si>
    <t>Aro para bordado</t>
  </si>
  <si>
    <t>Los bastidores tienen una función importante dentro de las labores, pues con ellos estiramos la tela para poder bordar de una manera uniforme, es decir, una vez la tela estirada, se puede ver mejor de cómo nos va quedando el bordado, de esta manera vemos si los puntos están del mismo tamaño y tensados de manera uniforme.</t>
  </si>
  <si>
    <t>Bastidores de bordado,bambalinas de bordado</t>
  </si>
  <si>
    <t>Agujas de croché</t>
  </si>
  <si>
    <t>Agujas para tejer labores con hilo o lana que utiliza una aguja corta y específica, «el ganchillo» o «aguja de croché» de metal, plástico o madera.</t>
  </si>
  <si>
    <t>Agujas de ganchillo, alfiler de ganchillo</t>
  </si>
  <si>
    <t>Herramientas para hilvanar acolchados</t>
  </si>
  <si>
    <t>Herramientas utilizadas para la creación de una colcha o para la costura de dos o más capas de material jutnos para hacer un material alcochado más grueso.</t>
  </si>
  <si>
    <t>Utensilios de hilvanado de acolchado,herramienta de hilvanado de acolchado</t>
  </si>
  <si>
    <t>Alfileres para acolchados</t>
  </si>
  <si>
    <t>Clavo metálico muy fino, que sirve generalmente para ayudar a sujetar en el proceso de creación de una colcha.</t>
  </si>
  <si>
    <t>Alfileres de acolchado,agujas de almohadillado</t>
  </si>
  <si>
    <t>Tableros o almohadillas para cortar patrones</t>
  </si>
  <si>
    <t>Elemento que se repite, que se utiliza como una plantilla o modelo para generar objetos.</t>
  </si>
  <si>
    <t>Tableros o tapetes de corte de patrones,tabla o carpeta de corte de patrones</t>
  </si>
  <si>
    <t>Cadenas de oro o plata o platino</t>
  </si>
  <si>
    <t>Es un complemento en forma de sarta que rodea el cuello o parte superior del pecho como adorno de oro, plata o platino.</t>
  </si>
  <si>
    <t>Cadenas de oro,plata o platino,hilo de oro,plata o platino,collar de oro,collar de platino,collar de plata</t>
  </si>
  <si>
    <t>Collares de joyería fina</t>
  </si>
  <si>
    <t>El collar es un complemento en forma de sarta o cadena que rodea el cuello o parte superior del pecho como adorno. También se ha utilizado como prenda de distinción ya sola, ya aumentada con alguna cruz o medalla propia de condecoraciones</t>
  </si>
  <si>
    <t>Collares de joyería fina,gargantilla de joyería fina</t>
  </si>
  <si>
    <t>Anillos de  joyería fina</t>
  </si>
  <si>
    <t>El anillo o sortija es un aro con más o menos decoración que se utiliza como adorno de los dedos de las manos</t>
  </si>
  <si>
    <t>Anillos de joyería fina,sortija de joyería fina</t>
  </si>
  <si>
    <t>Aretes de joyería fina</t>
  </si>
  <si>
    <t>En indumentaria, el pendiente, zarcillo, arete o aro, es un objeto que sirve para adornar el cuerpo y se suele situar en las orejas. Existen varios tipos de pendientes, de diferentes materiales y formas. En la parte exterior del pendiente se encuentra el elemento decorativo, y se conecta con la parte interior de la oreja mediante un pequeño aro, que es sujetado por una rosca (mariposa), normalmente. El uso de los pendientes es solamente ornamental y se utiliza no sólo en las orejas, sino por todo el cuerpo</t>
  </si>
  <si>
    <t>Pendientes de joyería fina ,aretes o zarcillo de joyería fina</t>
  </si>
  <si>
    <t>Joyas finas para el cuerpo</t>
  </si>
  <si>
    <t xml:space="preserve">Consiste en prendas ornamentales llevadas en el cuerpo, que generalmente se fabrican con piedras y metales preciosos, aunque también se pueden emplear materiales de menor valor. </t>
  </si>
  <si>
    <t>Joyería fina para el cuerpo,piedras preciosas finas  para el cuerpo</t>
  </si>
  <si>
    <t>Brazaletes de joyería fina</t>
  </si>
  <si>
    <t>Es un cerco de metal u otro material que se utiliza como elemento decorativo en las muñecas.</t>
  </si>
  <si>
    <t>Pulseras de joyería fina,brazalete o esclava de joyería fina</t>
  </si>
  <si>
    <t>Tiaras</t>
  </si>
  <si>
    <t>La diadema palabra derivada del griego διάδημα con el significado de "banda" o "filete" y éstas de διαδέω (diadéō) que significa "ato en ronda", "atar redondeadamente", o "atar" (ya que era común que las mujeres griegas, y luego las romanas, llevaran su cabellera "coronada" por una cinta atada ceñida a su cabeza, algunos la llaman a veces erróneamente tiara aunque una tiara genuina es muy distinta de una diadema), la auténtica diadema es un ornamento de la cabeza considerado distintivo de autoridadreal y suele desde los tiempos medievales usarse como adornos de princesas, en la actualidad las reinas y princesas de belleza son coronadas con diademas (aunque en algunos casos las diademas de las reinas de de belleza tienen una forma elevada que las asemeja sutilmente a las tiaras).</t>
  </si>
  <si>
    <t>Diademas,corona</t>
  </si>
  <si>
    <t>Revestimientos de joyería fina para reducir el tamaño de un anillo</t>
  </si>
  <si>
    <t>Son elementos que sirven como protección a los anillos</t>
  </si>
  <si>
    <t>Defensas de anillos de joyería,protector de anillos de joyería</t>
  </si>
  <si>
    <t>Mancornas de joyería fina</t>
  </si>
  <si>
    <t>Son pasadores articulados ideados para unir los cuatro puños en que finaliza cada manga de una camisa de puño doble o una camisa de puño mixto</t>
  </si>
  <si>
    <t>Gemelos de joyería,mancuernas de joyería</t>
  </si>
  <si>
    <t>Mariposas para aretes de joyería fina</t>
  </si>
  <si>
    <t> El cierre de los pendientes determina si los pendientes se ubicarán cerca del ‎lóbulo, o si colgarán del mismo. Los cierres de los pendientes añaden también diversidad a ‎un par de pendientes, transformando diseños clásicos de pendientes en estilos más ‎modernos y contemporáneos</t>
  </si>
  <si>
    <t>Cierres de pendientes de joyería,broches de pendientes de joyería</t>
  </si>
  <si>
    <t>Prendedores de joyería fina</t>
  </si>
  <si>
    <t>Es un adorno que cuelga de una joya, generalmente un collar, broche o pendiente.</t>
  </si>
  <si>
    <t>Colgantes de joyería,pendiente de joyería</t>
  </si>
  <si>
    <t>Aros de prendedores para pasar cadenas de joyería fina</t>
  </si>
  <si>
    <t>Anillos que sirven para colgar o sujetar los pendientes.</t>
  </si>
  <si>
    <t>Anillas de colgante de joyería,anillas de pendiente de joyerías</t>
  </si>
  <si>
    <t>Brazaletes</t>
  </si>
  <si>
    <t>Pulseras,brazalete,esclava</t>
  </si>
  <si>
    <t>Collares</t>
  </si>
  <si>
    <t>Es un complemento en forma de sarta o cadena que rodea el cuello o parte superior del pecho como adorno. También se ha utilizado como prenda de distinción ya sola, ya aumentada con alguna cruz o medalla propia de condecoraciones.</t>
  </si>
  <si>
    <t>Collares,gargantilla</t>
  </si>
  <si>
    <t>Anillos</t>
  </si>
  <si>
    <t>Es un aro con más o menos decoración que se utiliza como adorno de los dedos de las manos. </t>
  </si>
  <si>
    <t>Anillos,sortija</t>
  </si>
  <si>
    <t>Aretes</t>
  </si>
  <si>
    <t xml:space="preserve">Es un objeto que sirve para adornar el cuerpo y se suele situar en las orejas. En la parte exterior del pendiente se encuentra el elemento decorativo, y se conecta con la parte interior de la oreja mediante un pequeño aro, que es sujetado por una rosca (mariposa), normalmente. </t>
  </si>
  <si>
    <t>Pendientes,colgante,aretes,zarcillo,aro</t>
  </si>
  <si>
    <t>Joyas para el cuerpo</t>
  </si>
  <si>
    <t>Joyas para el cuerpo.</t>
  </si>
  <si>
    <t>Joyería para el cuerpo,piedras preciosas para el cuerpo</t>
  </si>
  <si>
    <t>Compuestos conservantes</t>
  </si>
  <si>
    <t>Compuestos quimicos para la limpieza y pulimento de metales.</t>
  </si>
  <si>
    <t>Compuestos de limpieza de metales,mixtura de limpieza de metales</t>
  </si>
  <si>
    <t>Bloques para producir hemisferios (“dapping punches”)</t>
  </si>
  <si>
    <t>Set de repujadores para repujar metal y otros materiales</t>
  </si>
  <si>
    <t>Utensilios repujadores,herramienta repujadores</t>
  </si>
  <si>
    <t>Molinos de alambre</t>
  </si>
  <si>
    <t>máquina automática para fabricar cadenas.</t>
  </si>
  <si>
    <t>Máquinas para fabricar cadenas</t>
  </si>
  <si>
    <t>Mandriles para joyería</t>
  </si>
  <si>
    <t>Instrumento que se utiliza para agrandar los agujeros en las piezas de joyería.</t>
  </si>
  <si>
    <t>Mandriles de joyería,prensa de sujeción de joyería</t>
  </si>
  <si>
    <t>Medidores de tamaño para anillos</t>
  </si>
  <si>
    <t>Los calibradores se usan para comprobar dimensiones externas tales como diámetro, anchura, grosor y superficies similares</t>
  </si>
  <si>
    <t>Calibradores de anillos,ajustador o graduador de anillo</t>
  </si>
  <si>
    <t>Materiales o accesorios plásticos amigables maleables a bajas temperaturas</t>
  </si>
  <si>
    <t>Conjunto de cada una de las materias que se necesitan para obra o el conjunto de ellas..</t>
  </si>
  <si>
    <t>Materiales plásticos maleables a baja temperatura o accesorios,materiales plásticos moldeables a baja temperatura o implementos</t>
  </si>
  <si>
    <t>Relojes de pulso</t>
  </si>
  <si>
    <t>Es el que se lleva en la muñeca sujeto con una correa de piel, metal o de diversos materiales plásticos.</t>
  </si>
  <si>
    <t>Relojes de pulsera,reloj joya</t>
  </si>
  <si>
    <t>Relojes de bolsillo</t>
  </si>
  <si>
    <t>Reloj de bolsillo o reloj de faltriquera se denomina al reloj que por su pequeño tamaño se puede llevar en un bolsillo y, por lo general, posee una cadenilla. Los relojes de bolsillo están en desuso, pues han sido sustituidos por el reloj de pulsera; sin embargo, utilizarlo es visto como signo de elegancia y etiqueta y posesion de riquezas.</t>
  </si>
  <si>
    <t>Relojes de bolsillo,reloj de cadena</t>
  </si>
  <si>
    <t>Relojes de pared</t>
  </si>
  <si>
    <t>dispositivo que permite realizar la medición del tiempo y segmentarlo en unidades  (segundos, minutos, horas, etc.). El mecanismo del reloj consiste en desarrollar un movimiento de características uniformes, regulándolo con un péndulo. Dicho movimiento se comunica, a través de ruedas, con las agujas o manecillas que indican la hora. Este tipo es colgado en la pared.</t>
  </si>
  <si>
    <t>Relojes de pared,reloj de pie</t>
  </si>
  <si>
    <t>Relojes de mesa o repisa</t>
  </si>
  <si>
    <t>Relojes para plancha o tabla que se sujeta horizontalmente a la pared</t>
  </si>
  <si>
    <t>Relojes de repisa o de mesa,despertador de mesa</t>
  </si>
  <si>
    <t>Relojes verticales</t>
  </si>
  <si>
    <t>Reloj de pie es un tipo de reloj solar que se fundamenta en la medida de la longitud de la sombra.</t>
  </si>
  <si>
    <t>Relojes de pie,reloj de pared</t>
  </si>
  <si>
    <t>Relojes de arena</t>
  </si>
  <si>
    <t>El reloj de arena es un instrumento mecánico que sirve para medir un determinado transcurso de tiempo, desde el momento en que la arena comienza a caer del receptáculo o bulbo superior al inferior, hasta que termina de hacerlo, y sólo requiere de la energía potencial de la gravedadpara su funcionamiento.</t>
  </si>
  <si>
    <t>Relojes de arena,clepsidra</t>
  </si>
  <si>
    <t>Manecillas para reloj</t>
  </si>
  <si>
    <t>Esfera es el círculo del fondo.</t>
  </si>
  <si>
    <t>Esferas de relojes,redondel de relojes</t>
  </si>
  <si>
    <t>Cristales para reloj</t>
  </si>
  <si>
    <t>El vidrio de reloj o cristal de reloj es una lámina de vidrio en forma circular cóncava-convexa.</t>
  </si>
  <si>
    <t>Cristales de relojes,vidrios de relojes</t>
  </si>
  <si>
    <t>Placas o puentes para relojes</t>
  </si>
  <si>
    <t>Elementos que forman con la platina el chasis de la máquina en los relojes portativos. Los puentes asientan sobre zapatas que llevan a ambos extremos, salvo el puente de volante, que sólo tiene anclaje en uno. Se sitúan en general en la parte superior de la máquina, aunque puede haber alguno por el lado de la esfera</t>
  </si>
  <si>
    <t xml:space="preserve">Placas o puentes de relojes ,hojas o vínculo de relojes </t>
  </si>
  <si>
    <t>Correas o bandas o pulseras para relojes</t>
  </si>
  <si>
    <t>Correas ajustables que se colocan en las muñecas para la lectura de los reloj</t>
  </si>
  <si>
    <t>Correas, bandas, pulseras o cadenas de relojes,cinturón ,faja , brazalete o cadenas de relojes</t>
  </si>
  <si>
    <t>Estuches para relojes</t>
  </si>
  <si>
    <t xml:space="preserve">Elemento utilizado para para guardar relojes, vitrinas, estuches para relojes </t>
  </si>
  <si>
    <t>Cajas de relojes de pulsera o de pared o pie, estuche de relojes de pulsera o de reloj de pie</t>
  </si>
  <si>
    <t>Sujetadores para relojes</t>
  </si>
  <si>
    <t>Elemento utilizado para dar soportes o bases para relojes.</t>
  </si>
  <si>
    <t>Soportes de relojes de pulsera o de pared o pie,apoyo de relojes de pulsera o de pared o pie</t>
  </si>
  <si>
    <t>Abre estuches para relojes</t>
  </si>
  <si>
    <t>Instrumentos utilizados para apoyar en la apertura de cajas de relojes</t>
  </si>
  <si>
    <t xml:space="preserve">Abridores de cajas de relojes de pulsera o de pared o pie </t>
  </si>
  <si>
    <t>Péndulos para relojes</t>
  </si>
  <si>
    <t>El péndulo es un sistema físico que puede oscilar bajo la acción gravitatoria u otra característica física y que está configurado por una masa suspendida de un punto o de un eje horizontal fijos mediante un hilo, una varilla, u otro dispositivo que sirve para medir el tiempo.</t>
  </si>
  <si>
    <t>Péndulo de relojes de pulsera o de pared o pie,colgantes de relojes de pulsera o de pared o pie</t>
  </si>
  <si>
    <t>Kits para reparar relojes</t>
  </si>
  <si>
    <t>Equipo empleado en la reparación de relojes.</t>
  </si>
  <si>
    <t>Kits de reparación de relojes de pulsera o de pared o pie,equipos de reparación de relojes de pulsera o de pared o pie</t>
  </si>
  <si>
    <t>Diamantes</t>
  </si>
  <si>
    <t>En mineralogía, el diamante (del griego antiguo αδάμας, adámas, que significa invencible o inalterable) es un alótropo del carbono donde los átomos de carbono están dispuestos en una variante de la estructura cristalina cúbica centrada en la cara denominada «red de diamante». El diamante es la segunda forma más estable de carbono, después del grafito; sin embargo, la tasa de conversión de diamante a grafito es despreciable a condiciones ambientales. El diamante tiene renombre específicamente como un material con características físicas superlativas, muchas de las cuales derivan del fuerte enlace covalente entre sus átomos. En particular, el diamante tiene la más alta dureza y conductividad térmica de todos los materiales. Estas propiedades determinan que la aplicación industrial principal del diamante sea en herramientas de corte y de pulido.</t>
  </si>
  <si>
    <t>Diamantes,brillantes</t>
  </si>
  <si>
    <t>Esmeraldas</t>
  </si>
  <si>
    <t>La esmeralda es una variedad del mineral denominado berilo, que junto a éste contiene cromo y vanadio, que le dan su característico color verde y una dureza de 7.5 a 8 en la escala de Mohs. Este mineral es un ciclosilicato, y su peso específico oscila entre 2,65 y 2,90. Es un silicato de berilio y aluminio con cromo con fórmula química Be3Al2(SiO3)6.</t>
  </si>
  <si>
    <t>Rubíes</t>
  </si>
  <si>
    <t>El rubí es un mineral de la clase 04 (óxidos), según la clasificación de Strunz. Es una gema de color rojizo. Debe su color a los metales de hierro y cromo con los que está asociada esta variedad de corindón (óxido de aluminio Al2O3). Su nombre viene de ruber, que significa 'rojo' en latín.</t>
  </si>
  <si>
    <t>Rubíes,jacinto oriental</t>
  </si>
  <si>
    <t>Zafiros</t>
  </si>
  <si>
    <t>El zafiro es una de las cuatro gemas más importantes del mundo y de las más hermosas junto al rubí, el diamante y laesmeralda. Se encuentra comúnmente en yacimientos ricos de rutilo, bauxita y hematita. La composición química es una mezcla de óxidos de aluminio, hierro y titanio, el cual le da su color característico azul. Su fórmula química es Al2O3. Le corresponde la dureza 9 en la escala de Mohs.</t>
  </si>
  <si>
    <t>Zafiros,zafir</t>
  </si>
  <si>
    <t>Los granates son un grupo de minerales silicatos que tienen en común presentar todos ellos la misma estructura de cristales, en forma de dodecaedros o trapezoedros.</t>
  </si>
  <si>
    <t>Granate,rojo oscuro ,rojo intenso,escarlata,rubí</t>
  </si>
  <si>
    <t>Jades</t>
  </si>
  <si>
    <t>La palabra jade hace referencia a dos minerales diferentes, la jadeíta y la nefrita, ambos del grupo VIII (inosilicatos), según la clasificación de Strunz. Para ser considerados como jade, ambos deben estar presentes como agregados en forma de gránulos muy finos o fibras entrelazadas. La jadeíta forma sólo muy escasas veces verdaderos cristales. El jade es a menudo de un tono verdoso debido a impurezas de cromo. Una piedra que la utilizaban los Mayas como una piedra importante en su cultura.</t>
  </si>
  <si>
    <t>Jade</t>
  </si>
  <si>
    <t>Ópalos</t>
  </si>
  <si>
    <t>El ópalo es un mineraloide del grupo IV (óxidos), según la clasificación de Strunz relacionado con los cuarzos, aunque no es un cuarzo, y que se caracteriza por su brillo y astillabilidad.</t>
  </si>
  <si>
    <t>Ópalo</t>
  </si>
  <si>
    <t>Perlas cultivadas</t>
  </si>
  <si>
    <t>Una perla cultivada es toda perla que ha crecido bajo la influencia de la intervención humana.</t>
  </si>
  <si>
    <t>Perlas cultivadas,perla de cultivo</t>
  </si>
  <si>
    <t>Perlas naturales</t>
  </si>
  <si>
    <t>Las perlas son el producto de una reacción de enquistamiento de una partícula extraña dentro del cuerpo blando de losmoluscos, especialmente en los bivalvos. Las perlas más conocidas son las consideradas como gemas o piedras preciosas, por su simetría y su particular lustre. Las perlas preciosas son producidas en su inmensa mayoría por las ostras pertenecientes a la familia Pteriidae.</t>
  </si>
  <si>
    <t>Diamantes industriales</t>
  </si>
  <si>
    <t xml:space="preserve">El diamante industrial se crea mediante la colocación de un pedazo de carbón en un compresor </t>
  </si>
  <si>
    <t>Diamantes industriales,brillantes industriales</t>
  </si>
  <si>
    <t>Granates industriales</t>
  </si>
  <si>
    <t>Los granates industriales son piedras utilizadas como abrasivos, debido a su dureza. Sin embargo, su calidad es baja y no son atractivos para la joyería. Estas piedras son muy, muy baratas por quilate.</t>
  </si>
  <si>
    <t>Granates industriales,,escarlata, rojo , rubí  industriales</t>
  </si>
  <si>
    <t>Cartas de navegación o atlas o mapas</t>
  </si>
  <si>
    <t>Un mapa es una representación gráfica y métrica de una porción de territorio generalmente sobre una superficie bidimensional, pero que puede ser también esférica como ocurre en los globos terráqueos. El que el mapa tenga propiedades métricas significa que ha de ser posible tomar medidas de distancias , ángulos o superficies sobre él, y obtener un resultado lo más exacto posible.</t>
  </si>
  <si>
    <t>Cartas, mapas o atlas,plano , mapamundi,planisfero</t>
  </si>
  <si>
    <t>Directorios</t>
  </si>
  <si>
    <t>En informática un directorio es una agrupación de archivos de datos, atendiendo a su contenido, a su propósito o a cualquier criterio</t>
  </si>
  <si>
    <t>Directorios,lista,guía</t>
  </si>
  <si>
    <t>Catálogos</t>
  </si>
  <si>
    <t>Cristian borda es la relaciónordenada de elementos pertenecientes al mismo conjunto, que por su número precisan de esacatalogación para facilitar su localización; por ejemplo, en un archivo o una biblioteca. Es comparable a un diccionario (catálogo de palabras), un callejero (catálogo de calles), unnomenclátor (catálogo de poblaciones), una guía telefónica (catálogo de números de teléfono), o un censo de población; de hecho, a cualquier base de datos.</t>
  </si>
  <si>
    <t xml:space="preserve">Catálogos,lista, inventario, registro, índice, catalogación, clasificación, tabla, 
</t>
  </si>
  <si>
    <t>Periódicos</t>
  </si>
  <si>
    <t>Periódico es una palabra que procede de periodĭcus, un término de la lengua latina. El concepto se emplea para nombrar a aquello que se reitera con una determinada regularidad o que guarda un cierto período. </t>
  </si>
  <si>
    <t>Periódicos,diarios ,gaceta</t>
  </si>
  <si>
    <t>Historietas cómicas</t>
  </si>
  <si>
    <t>Se llama historieta o cómic a una «serie de dibujos que constituyen un relato», «con texto o sin él», así como al medio de comunicación en su conjunto.</t>
  </si>
  <si>
    <t>Tebeos,cómicas,revista de tiras cómicas,historiera</t>
  </si>
  <si>
    <t>Revistas</t>
  </si>
  <si>
    <t>Es una publicación de aparición periódica, a intervalos mayores a un día.  A diferencia de los diarios o periódicos, orientados principalmente a ofrecer noticias de actualidad más o menos inmediatas, las revistas ofrecen una segunda y más exhaustiva revisión de los sucesos, sea de interés general o sobre un tema más especializado.</t>
  </si>
  <si>
    <t>Revistas,publicaciones</t>
  </si>
  <si>
    <t>Libros para pintar o colorear o ilustrar para niños</t>
  </si>
  <si>
    <t xml:space="preserve">Libros de ilustraciones o mágenes asociadas con palabras. Esto significa que lleva imágenes con un mensaje, como las pinturas rupestres, y los mosaicos religiosos. </t>
  </si>
  <si>
    <t>Libros de ilustraciones, para dibujar y colorear para niños,textos de educación , para dibujar y colorear para niños</t>
  </si>
  <si>
    <t>Textos educacionales o vocacionales</t>
  </si>
  <si>
    <t>Un libro de texto es un manual de instrucciones o un libro estándar en cualquier rama de estudio. Los libros de texto surgieron como instrumentos de enseñanza con la invención de la imprenta por Johann Gutenberg; el contenido de estos libros en muchos casos se basa en apuntes de un curso.</t>
  </si>
  <si>
    <t>Libros de texto educativos o vocacionales,tomo de texto educativo o profesional</t>
  </si>
  <si>
    <t>Textos de enseñanza</t>
  </si>
  <si>
    <t>Libros para entretenimiento</t>
  </si>
  <si>
    <t>Libros que se aplican a la narración cuya única finalidad es la de divertir o entretener</t>
  </si>
  <si>
    <t>Libros de lectura de evasión,textos de lectura de quiebro</t>
  </si>
  <si>
    <t>Tarjetas para intercambiar</t>
  </si>
  <si>
    <t>Se conoce como cromo, figurita o lámina a una estampa con una ilustración decorativa, en general destinada a ser coleccionada por los niños.</t>
  </si>
  <si>
    <t>Cromos,metal blanco gris con símbolo Cr</t>
  </si>
  <si>
    <t>Partituras</t>
  </si>
  <si>
    <t>Una partitura es un documento manuscrito o impreso que indica cómo debe interpretarse una composición musical, mediante un lenguaje propio formado por signos musicales y llamado sistema de notación</t>
  </si>
  <si>
    <t>Partituras,música escrita</t>
  </si>
  <si>
    <t xml:space="preserve">Los materiales de promoción tienen por objetivo informar al público la labor efectuada. </t>
  </si>
  <si>
    <t>Material de promoción o informes anuales,material de apoyo o historial anual</t>
  </si>
  <si>
    <t>Manuales operativos o de instrucciones</t>
  </si>
  <si>
    <t>Un manual de instrucciones es una libreta en el que se explica paso a paso como realizar cierta tarea.</t>
  </si>
  <si>
    <t>Manuales de instrucciones o funcionamiento,catalógo de instrucciones o movimiento</t>
  </si>
  <si>
    <t>Dibujos dimensionales o de tolerancia</t>
  </si>
  <si>
    <t>Elemento que muestra los márgenes de una determinada hoja de papel.</t>
  </si>
  <si>
    <t>Trazados de cotas o márgenes de seguridad,dibujos de cotas o limites de seguridad</t>
  </si>
  <si>
    <t>Diagramas o dibujos técnicos</t>
  </si>
  <si>
    <t>Un diagrama o gráfico es un tipo de esquema de información que representa datos numéricos tabulado</t>
  </si>
  <si>
    <t>Diagramas o dibujos técnicos,bosquejo o boceto técnicos</t>
  </si>
  <si>
    <t>Publicaciones periódicas</t>
  </si>
  <si>
    <t>Una publicación periódica es un título de prensa que aparece con regularidad.</t>
  </si>
  <si>
    <t>Publicaciones periódicas,revistas periódicas</t>
  </si>
  <si>
    <t>Hojas o folletos de instrucciones</t>
  </si>
  <si>
    <t>Son cuadernillos o papeles que llevan los aparatos para explicar su utilización y funcionamiento. Características.</t>
  </si>
  <si>
    <t>Hojas o Folletos de Instrucciones,hojas o panfletos de instrucciones</t>
  </si>
  <si>
    <t>Manuales de propietario o usuario</t>
  </si>
  <si>
    <t>Es un documento de comunicación técnica destinado a dar asistencia a las personas que utilizan un sistema en particular.</t>
  </si>
  <si>
    <t>Manuales de Dueño o Usuario,catálogo de dueño o consumidor</t>
  </si>
  <si>
    <t>Globos terrestres o celestes</t>
  </si>
  <si>
    <t>La esfera celeste es una esfera ideal, sin radiodefinido, concéntrica con el globo terrestre, en la cual aparentemente se mueven los astros. Permite representar las direcciones en que se hallan los objetos celestes; así es como el ángulo formado por dos direcciones será representado por un arco decírculo mayor sobre esa esfera.</t>
  </si>
  <si>
    <t>Esferas terrestres y celestes,globo terraqueo y del firmamento</t>
  </si>
  <si>
    <t>Libros de ejercicios</t>
  </si>
  <si>
    <t>Un libro de ejercicio ( también llamado libro de versión o en Irlanda, libro de copia) es un cuaderno que es usado en escuelas para copiar trabajos escolares y notas.  Un estudiante usualmente tendrá un libro de ejercicios diferente por materia.</t>
  </si>
  <si>
    <t>Libros de ejercicios,libro escolar de ejercicios</t>
  </si>
  <si>
    <t>Libros de referencia</t>
  </si>
  <si>
    <t>Un libro de referencia o libro de solamente referencia en una biblioteca es uno que sólo puede ser usado en la biblioteca y no prestado de la biblioteca.  Muchos de estos libros son obras de referencia (en el primer sentido), que por lo general se utilizan sólo brevemente o fotocopiadas de, y por lo tanto no necesitan ser prestado. Mantenerlos en la biblioteca asegura que siempre estará disponible para su uso bajo demanda.</t>
  </si>
  <si>
    <t>Libros de referencias para bibliotecas,tomos  de referencias para bibliotecas</t>
  </si>
  <si>
    <t>Enciclopedias</t>
  </si>
  <si>
    <t>Una enciclopedia es cualquier texto que busca compendiar el conocimiento humano. La enciclopedia reúne casi siempre de forma alfabética, temática y rara vez de manera suelta datos especializados o dispersos que no podrían ser hallados con facilidad y que presentan un importante servicio a la cultura moderna.</t>
  </si>
  <si>
    <t>Enciclopedias,diccionario,manual</t>
  </si>
  <si>
    <t>Diccionarios</t>
  </si>
  <si>
    <t>Un diccionario es una obra de consulta de palabras o términos que se encuentran ordenados alfabéticamente. De dichas palabras o términos se proporciona su significado, definición,etimología, ortografía y, en el caso de algunas lenguas, fija su pronunciación, separación silábica y forma gramatical. La información que proporciona varía según el tipo de diccionario del que se trate.</t>
  </si>
  <si>
    <t>Diccionarios,manual,enciclopedia,glosario,léxico</t>
  </si>
  <si>
    <t>Cancioneros</t>
  </si>
  <si>
    <t>Colección de canciones y poesias de diversos autores. Los cancioneros son florilegios poéticos que no deben confundirse con los llamados cancioneros petrarquistas, los cuales reflejan un tipo de estructura diferente, emanada de la corriente poética delRenacimiento denominada Petrarquismo. </t>
  </si>
  <si>
    <t>Cancioneros,cantoral,libros de canciones</t>
  </si>
  <si>
    <t>Libros religiosos</t>
  </si>
  <si>
    <t xml:space="preserve"> Libros con expresiones con que se conocen los libros o textos considerados sagrados por distintas religiones. </t>
  </si>
  <si>
    <t>Libros religiosos,revistas religiosas</t>
  </si>
  <si>
    <t>Directorios electrónicos</t>
  </si>
  <si>
    <t>Son "guías" que permiten localizar personas, organismos y entidades públicas o privada.</t>
  </si>
  <si>
    <t>Directorios electrónicos , motor de búsqueda por internet</t>
  </si>
  <si>
    <t>Diccionarios electrónicos</t>
  </si>
  <si>
    <t>Los diccionarios electrónicos son pequeñas computadoras de mano con materiales de referencia integrados. Si bien su uso principal es el de referencia japonés-japonés, la mayoría de modelos presentan muchos tipos de diccionarios internos. </t>
  </si>
  <si>
    <t>Diccionarios electrónicos,glosario electrónico</t>
  </si>
  <si>
    <t>Enciclopedias electrónicas</t>
  </si>
  <si>
    <t>Son una referencia esenciales en la wed, con entradas que van desde definiciones claras y sencillas hasta explicaciones de destacados especialistas según el campo de interés.</t>
  </si>
  <si>
    <t>Enciclopedias electrónicas,manual electrónicas</t>
  </si>
  <si>
    <t>Catálogos electrónicos</t>
  </si>
  <si>
    <t>Los catálogos electrónicos, son catálogos utilizados para presentar en un sitio Web o para mandar por correo electrónico.</t>
  </si>
  <si>
    <t>Catálogos electrónicos,manuales elctrónicos</t>
  </si>
  <si>
    <t>Libros en cintas o en discos compactos</t>
  </si>
  <si>
    <t>Es un soporte digital óptico utilizado para almacenar cualquier tipo de información , documentos y otros datos.</t>
  </si>
  <si>
    <t>Libros en cinta o disco compacto,CD-ROM, disco digital</t>
  </si>
  <si>
    <t>Revistas electrónicas</t>
  </si>
  <si>
    <t>Una revista electrónica es una publicación que tiene las características de una revista, pero en lugar de emplear el formato tradicional de papel emplea como medio de difusión un formato electrónico, ya sea como documento, que puede abrirse en una aplicación a tal efecto (por ejemplo un archivo TXT, PDF o HTML, por lo general con enlaces para recorrerlo a modo dehipertexto), o bien como un programa ejecutable para una plataforma específica.</t>
  </si>
  <si>
    <t>Revistas electrónicas,revista electrónica de Internet</t>
  </si>
  <si>
    <t>Periódicos electrónicos</t>
  </si>
  <si>
    <t>Un periódico en línea, periódico digital, diario en línea o diario digital es la edición de un periódico que utiliza Internet como su principal medio de difusión. Aunque actualmente la mayoría de ellos son completamente gratuitos, todo parece indicar que en un futuro próximo sean de pago.</t>
  </si>
  <si>
    <t>Periódicos electrónicos,diario electrónico</t>
  </si>
  <si>
    <t>Cartas de navegación o mapas o atlas electrónicos</t>
  </si>
  <si>
    <t>Un mapa es una representación gráfica y métrica de una porción de territorio generalmente sobre una superficie bidimensional, pero que puede ser también esférica como ocurre en los globos terráqueos.</t>
  </si>
  <si>
    <t>Cartas, mapas o atlas electrónicos,plano,mapamundi,planisferio</t>
  </si>
  <si>
    <t>Música de fondo</t>
  </si>
  <si>
    <t>El ambient es un género musical en el cual el sonido es más importante que las notas. Generalmente se identifica por ser profundamente atmosférica y ambiental.</t>
  </si>
  <si>
    <t>Música ambiental,hilo musical</t>
  </si>
  <si>
    <t>Películas de cine en celuloide</t>
  </si>
  <si>
    <t>El celuloide es el nombre comercial del material plástico nitrato de celulosa, que se obtiene usando nitrocelulosa y alcanfor.</t>
  </si>
  <si>
    <t>Películas de cine en celuloide, cinta de cine de celuloide</t>
  </si>
  <si>
    <t>Películas de cine en video cinta</t>
  </si>
  <si>
    <t xml:space="preserve"> Es un medio de almacenamiento de imágenes de vídeo (televisión) acompañadas con sonido, en una cinta magnética mediante una máquina conocida como magnetoscopio.</t>
  </si>
  <si>
    <t>Películas de cine en cinta de video,cinta de cine en videocassette</t>
  </si>
  <si>
    <t>Música en cintas o discos compactos</t>
  </si>
  <si>
    <t>Es un soporte digital óptico utilizado para almacenar cualquier tipo de información (audio, imágenes, vídeo, documentos y otros datos).</t>
  </si>
  <si>
    <t>Música en cinta o disco compacto ,úsica en cinta o  CD ROM o disco digital</t>
  </si>
  <si>
    <t>Textos electrónicos educacionales o vocacionales</t>
  </si>
  <si>
    <t>Revista y textos de  Educación y la Formación Profesional.</t>
  </si>
  <si>
    <t>Textos vocacionales o educativos electrónicos,libros profesionales o formativo electrónico</t>
  </si>
  <si>
    <t>Películas de cine en discos de video digital dvd</t>
  </si>
  <si>
    <t>Peliculas grabadas en un disco de almacenamiento de datos cuyo estándar surgió en 1995.</t>
  </si>
  <si>
    <t>Películas en DVD,cintas en dvd</t>
  </si>
  <si>
    <t>Documentación de software o manuales de usuario electrónicos</t>
  </si>
  <si>
    <t>Es un documento de comunicación técnica destinado a dar asistencia a las personas que utilizan un sistema en particular.1 Por lo general, este documento esta redactado por un escritor técnico, como por ejemplo los programadores del sistema o los directores de proyectos implicados en su desarrollo, o el personal técnico, especialmente en las empresas más pequeñas.</t>
  </si>
  <si>
    <t>Manuales del usuario o documentación de software electrónicos,texto del usuario o informaci´´on escrita de sofware electrónicos, guia de usuario</t>
  </si>
  <si>
    <t>Etiquetas para el equipaje</t>
  </si>
  <si>
    <t>Etiquetas de bolso, también conocidos como etiquetas de equipaje, los controles de equipaje o tickets de equipaje, se han utilizado tradicionalmente por las empresas de autobuses, de trenes y de las aerolíneas por el equipaje de los pasajeros de ruta que se comprueba en el destino final.</t>
  </si>
  <si>
    <t>Etiquetas para equipaje,señalizar el equipaje</t>
  </si>
  <si>
    <t>Las etiquetas de seguridad se utilizan como etiquetas normales, para el sellado de cajas. Impiden la forzadura.</t>
  </si>
  <si>
    <t>Etiquetas de seguridad,señalizador de seguridad</t>
  </si>
  <si>
    <t>Etiquetas de identificación</t>
  </si>
  <si>
    <t xml:space="preserve">Se trata de una señal, marca, rótulo o marbete que se adhiere a un objeto para su identificación, clasificación o valoración.
</t>
  </si>
  <si>
    <t>Etiquetas identificativas,marcador identificativas</t>
  </si>
  <si>
    <t>Etiquetas para llaves</t>
  </si>
  <si>
    <t xml:space="preserve">Son etiquetas identificativas para llaves </t>
  </si>
  <si>
    <t>Etiquetas para llave,señalizador para llaves</t>
  </si>
  <si>
    <t>Porta etiquetas o accesorios</t>
  </si>
  <si>
    <t xml:space="preserve"> Funda o envoltura para proteger y guardar la insignia, señal, marca que sirve para diferenciar.</t>
  </si>
  <si>
    <t>Fundas de distintivos o accesorios,estuche de distintivos o suplementos</t>
  </si>
  <si>
    <t>Etiquetas de precio</t>
  </si>
  <si>
    <t>Etiquetas de precio,señalizador de precio</t>
  </si>
  <si>
    <t>Kits para remover etiquetas</t>
  </si>
  <si>
    <t>Herramientas utilizadas para la remoción de etiquetas en las superficies.</t>
  </si>
  <si>
    <t>Juegos para eliminación de etiquetas,juegos para eliminación de señalizador</t>
  </si>
  <si>
    <t>Etiquetas para ropa</t>
  </si>
  <si>
    <t>Etiquetas para ropa personalizadas. Utilízalas para marcar la ropa de los niños para el colegio, guardería o la ropa de trabajo</t>
  </si>
  <si>
    <t>Etiquetas de ropa,señalizador de ropa</t>
  </si>
  <si>
    <t>Etiquetas para latas o botellas</t>
  </si>
  <si>
    <t>Marbete que se coloca en una lata o envase para la identificación, valoración, etc.</t>
  </si>
  <si>
    <t>Etiquetas para enlatado y envasado,señalizador para enlatado y envasado</t>
  </si>
  <si>
    <t>Etiquetas de direcciones o de correo</t>
  </si>
  <si>
    <t>Marbete que se coloca en público para poder señalizar las áreas públicas.</t>
  </si>
  <si>
    <t>Etiquetas para direcciones,señalizador para direcciones</t>
  </si>
  <si>
    <t>Etiquetas auto adhesivas</t>
  </si>
  <si>
    <t>Se trata de una señal, marca, rótulo o marbete que se adhiere a un objeto para su identificación, clasificación o valoración.</t>
  </si>
  <si>
    <t>Etiquetas autoadhesivas,señalizador autoadhesivas</t>
  </si>
  <si>
    <t>Calcomanías</t>
  </si>
  <si>
    <t>Consistente en una imagen que, mediante la aplicación de agua, se transfiere del soporte original a otra superficie donde queda adherida. En Venezuela y otros países se le llama "calcomanía" a las pegatinas (figuras autoadhesivas que no requieren el uso de agua conocidas en inglés como "stickers").</t>
  </si>
  <si>
    <t>Calcomanías,etiqueta adhesiva,etiqueta engomada</t>
  </si>
  <si>
    <t>Etiquetas de códigos de barra</t>
  </si>
  <si>
    <t xml:space="preserve">Es un código basado en la representación mediante un conjunto de líneas paralelas verticales de distinto grosor y espaciado que en su conjunto contienen una determinada información, es decir, las barras y espacios del código representan pequeñas cadenas de caracteres. </t>
  </si>
  <si>
    <t>Etiquetas de código de barras,señalizador de códigos de barras</t>
  </si>
  <si>
    <t>Etiquetas para paquetes</t>
  </si>
  <si>
    <t>Es cualquier comunicación escrita, electrónica o gráfico en el envase o en una etiqueta separada, pero asociado.</t>
  </si>
  <si>
    <t>Etiquetas para empaquetado,señalizador para empaquetado</t>
  </si>
  <si>
    <t>Etiquetas numeradas consecutivamente</t>
  </si>
  <si>
    <t xml:space="preserve">Se utilizan estas etiquetas para una variedad de aplicaciones, incluyendo el seguimiento del inventario, estante de numeración, codificación de suministro o cualquier otro.  </t>
  </si>
  <si>
    <t>Etiquetas de numeración consecutiva,señalizador de numercación consecutiva</t>
  </si>
  <si>
    <t>Cintas para hacer etiquetas</t>
  </si>
  <si>
    <t>Cintas con su nombre para  marcar la ropa, prendas, tela, coser, planchar la ropa.</t>
  </si>
  <si>
    <t>Cintas para etiquetar,tira para etiquetar</t>
  </si>
  <si>
    <t>Etiquetas para impresoras</t>
  </si>
  <si>
    <t>Equipo de impresión que esta fabricada para dejar una marca o seña sobre una etiqueta.</t>
  </si>
  <si>
    <t>Etiquetas de impresora,señalizador de impresora</t>
  </si>
  <si>
    <t>Etiquetas de códigos de color</t>
  </si>
  <si>
    <t>Herramienta para hacer el seguimiento de los archivos, inventarios, horarios y para el control de documentos y el inventario, el enrutamiento, la organización, poniendo de relieve, que marca los precios y la programación.</t>
  </si>
  <si>
    <t>Etiquetas de clave de colores,señalizador de clave de colores</t>
  </si>
  <si>
    <t>Etiquetas removibles</t>
  </si>
  <si>
    <t>Etiquetas removibles son autoadhesivas, para pegar con seguridad y eliminar fácilmente.</t>
  </si>
  <si>
    <t>Etiquetas de quita y pon,señalizador de quita y pon</t>
  </si>
  <si>
    <t>Puntos o flechas adhesivas</t>
  </si>
  <si>
    <t>Son ampliamente utilizadas para la señalización de trayectoria y sentido en los dibujos, así como en señales de tránsito. En general una flecha es una línea que termina en punta prominente</t>
  </si>
  <si>
    <t>Flechas o puntos adhesivos,lanza pequeña o puntos adhesivos</t>
  </si>
  <si>
    <t>Banderas auto adhesivas</t>
  </si>
  <si>
    <t>Elementos que pegamento propio que se usa para señalizar páginas. Ideales para la organización de carpetas.</t>
  </si>
  <si>
    <t>Banderitas autoadhesivas,indicador adherente</t>
  </si>
  <si>
    <t>Protectores de etiquetas</t>
  </si>
  <si>
    <t>Elementos  transparente que proporcionan un revestimiento laminado de protección sobre las etiquetas y alrededor de la pestaña.</t>
  </si>
  <si>
    <t>Protectores de etiquetas,protectores de señalizador</t>
  </si>
  <si>
    <t>Porta etiquetas</t>
  </si>
  <si>
    <t>Plástico o sostenedores porta etiquetas.</t>
  </si>
  <si>
    <t>Fundas de etiquetas,fundas de señalizadores</t>
  </si>
  <si>
    <t>Etiquetas no adhesivas</t>
  </si>
  <si>
    <t xml:space="preserve">Identificativo sin pegamento que se utiliza en producto o personas. </t>
  </si>
  <si>
    <t>Etiquetas no adhesivas,señalizadores no adherente</t>
  </si>
  <si>
    <t>Etiquetas multipropósito</t>
  </si>
  <si>
    <t>Etiquetas blancas autoadhesivas en formato A4 aptas para impresión en impresoras inkjet, láser y fotocopiadoras.</t>
  </si>
  <si>
    <t>Etiquetas polivalentes,señalizador polivalente</t>
  </si>
  <si>
    <t>Sellos notariales</t>
  </si>
  <si>
    <t>Un sello de forma circular, en seco o gomígrafo, con su nombre, calidad y jurisdicción a que pertenece.</t>
  </si>
  <si>
    <t xml:space="preserve">Sellos de notario </t>
  </si>
  <si>
    <t>Placas con inscripción metálicas</t>
  </si>
  <si>
    <t>Elemento de un material  metálico o no metálico,  que se utiliza depende del entorno en que su producto va a funcionar.</t>
  </si>
  <si>
    <t>Placas metálicas indicadoras del nombre,láminas metálicas  indicadores del nombre</t>
  </si>
  <si>
    <t>Placas con inscripción no metálicas</t>
  </si>
  <si>
    <t>Elemento de identificación de material  no - metálico que se utiliza depende del entorno en que su producto va a funcionar.</t>
  </si>
  <si>
    <t>Placas no metálicas indicadoras del nombre,láminas no metálicas indicadores del nombre</t>
  </si>
  <si>
    <t>Señales iluminadas</t>
  </si>
  <si>
    <t>La señal emitida por medio de un dispositivo con materiales transparentes o traslúcidos, iluminados desde atrás o desde el interior de tal manera que aparezca por sí mismo como una señal luminosa.</t>
  </si>
  <si>
    <t>Señales luminosas,señalización brillante</t>
  </si>
  <si>
    <t>Señales de seguridad</t>
  </si>
  <si>
    <t>Se trata de una señalización que, referida a un objeto, actividad o situación determinadas, proporcione una indicación o una obligación relativa a la seguridad o la salud en el trabajo mediante una señal en forma de panel, un color, una señal luminosa o acústica, una comunicación verbal o una señal gestual, según proceda.</t>
  </si>
  <si>
    <t>Señales de seguridad,señalización de seguridad</t>
  </si>
  <si>
    <t>Señales auto adhesivas</t>
  </si>
  <si>
    <t>Elemento que se utiliza para identificar una cosa para darla a conocer o distinguirla de otra, el cual cuenta con pegamento propio.</t>
  </si>
  <si>
    <t>Señales autoadhesivas,señalización adherente</t>
  </si>
  <si>
    <t>Pancartas</t>
  </si>
  <si>
    <t>Es un formato publicitario en Internet. Esta forma de publicidad onlineconsiste en incluir una pieza publicitaria dentro de una página web. Prácticamente en la totalidad de los casos, su objetivo es atraer tráfico hacia el sitio web del anunciante que paga por su inclusión.</t>
  </si>
  <si>
    <t>Banderas,emblemas ,estandarte</t>
  </si>
  <si>
    <t>Señales magnéticas</t>
  </si>
  <si>
    <t>Elemento que se utiliza para identificar una cosa para darla a conocer o distinguirla de otra, el cual cuenta con la propiedad de pegarse a elementos metálicos.</t>
  </si>
  <si>
    <t>Señales magnéticas,señalización imantada</t>
  </si>
  <si>
    <t>Señales de neón</t>
  </si>
  <si>
    <t>Es un rótulo compuesto por tubo de neón fluorescente. Se fabrica a partir de la flexión de un tubo de vidrio. Hay una artesanía especializada para realizar este tipo de tubo.</t>
  </si>
  <si>
    <t>Señales de neón,señalización de neón</t>
  </si>
  <si>
    <t>Señales con mensajes móviles</t>
  </si>
  <si>
    <t>Paneles de mensajes  con señales LED, pantallas electrónicas y señales programables.</t>
  </si>
  <si>
    <t>Señales con mensajes móviles,señalización con mensajes móviles</t>
  </si>
  <si>
    <t>Signos de tráfico</t>
  </si>
  <si>
    <t>Son los signos usados en la vía pública para impartir lainformación necesaria a los usuarios que transitan por un camino o carretera, en especial los conductores devehículos y peatones.</t>
  </si>
  <si>
    <t>Señales de tráfico,señalización de tráfico</t>
  </si>
  <si>
    <t>Vallas publicitarias</t>
  </si>
  <si>
    <t>Una valla publicitaria o panel publicitario es una estructura de publicidad exterior consistente en un soporte plano sobre el que se fijan anuncios.</t>
  </si>
  <si>
    <t>Vallas publicitarias,cartelera,vallas para anuncios</t>
  </si>
  <si>
    <t>Señales direccionales</t>
  </si>
  <si>
    <t>Son los signos usados en la vía pública  para muestra del camino y las señales.</t>
  </si>
  <si>
    <t>Señales direccionales,señalización de direcciones</t>
  </si>
  <si>
    <t>Señales de punto de venta</t>
  </si>
  <si>
    <t>Elemento que se utiliza para identificar un artículo para darla a conocer o distinguirla de otra en su punto de venta.</t>
  </si>
  <si>
    <t>Señales de punto de venta,señalización de punto de venta</t>
  </si>
  <si>
    <t>Pendones</t>
  </si>
  <si>
    <t>Es un tipo de bandera.  Han evolucionado hacia su uso actual, como anuncio de acontecimientos que tienen una connotación de prestigio, tales como exposiciones, ferias de muestras, encuentros culturales, etc.</t>
  </si>
  <si>
    <t>Banderolas,banderín,insignia,flamula</t>
  </si>
  <si>
    <t>Banderas o accesorios</t>
  </si>
  <si>
    <t>Es una pieza de tela, normalmente rectangular, aunque puede adoptar formas muy variadas, que se sujeta por uno de sus lados a unasta, o se cuelga de una driza. Se utiliza para identificar o representar a una persona o grupo de personas. También puede servir para transmitirseñales para comunicarse. </t>
  </si>
  <si>
    <t>Banderas o accesorios,emblema  o implementos</t>
  </si>
  <si>
    <t>Señales de madera</t>
  </si>
  <si>
    <t>Cartel personalizado con gráficos impresos en  madera.</t>
  </si>
  <si>
    <t>Señales de madera,señalización de madera</t>
  </si>
  <si>
    <t>Placas de identificación de máquinas</t>
  </si>
  <si>
    <t>Marcadoras de Metales hechas para el marcado directo de metales y algunos plásticos.</t>
  </si>
  <si>
    <t>Placas marcadoras,láminas marcadoras</t>
  </si>
  <si>
    <t>Señales informativas</t>
  </si>
  <si>
    <t>Es muy legible impresa y muy notable cartel que informa a las personas de los efectos de un objeto, o les da instrucción sobre el uso de algo. Un ejemplo es una señal de tráfico , tales como una señal de stop .</t>
  </si>
  <si>
    <t>Signos internacionales,simbolos internacionales</t>
  </si>
  <si>
    <t>Componentes de señalización</t>
  </si>
  <si>
    <t>Elemento que se utiliza para identificar los componentes de un todo.</t>
  </si>
  <si>
    <t>Señalando componentes,mostrando componente,señalización de componentes</t>
  </si>
  <si>
    <t>Emblemas</t>
  </si>
  <si>
    <t>Jeroglífico, símbolo o empresa en que se representa alguna figura, al pie de la cual se escribe algún verso o lema que declara el concepto o moralidad que encierra.</t>
  </si>
  <si>
    <t>Emblemas,estandarte ,banderas</t>
  </si>
  <si>
    <t>Caracteres de señalización</t>
  </si>
  <si>
    <t>Son los signos usados en la vía pública para impartir la información necesaria a los usuarios que transitan por un camino o carretera, en especial los conductores de vehículos y peatones.</t>
  </si>
  <si>
    <t>Caracteres de señalización,caracteres de señales</t>
  </si>
  <si>
    <t>Mástiles de bandera, piezas o accesorios</t>
  </si>
  <si>
    <t>Es el gran palo vertical que sujeta banderas.</t>
  </si>
  <si>
    <t>Mástiles de bandera, piezas o accesorios,asta de la bandera ,  piezas o implementos</t>
  </si>
  <si>
    <t>Bases o soportes para señales</t>
  </si>
  <si>
    <t>Soportes especialmente diseñados para realizar fijaciones de señalización vial, señales de seguridad, fijación de publicidad exterior y diverso mobiliario urbano. Se fabrican en acero inoxidable y con relieves,</t>
  </si>
  <si>
    <t>Bases o soportes para señales,fundación o apoyo para señales</t>
  </si>
  <si>
    <t>Bases de banderas</t>
  </si>
  <si>
    <t>Es el apoyo o el sostén donde se colocan las banderas.</t>
  </si>
  <si>
    <t>Bases de banderas,soporte de banderas</t>
  </si>
  <si>
    <t>Kits de señalización</t>
  </si>
  <si>
    <t>Equipo estandard de señalización para obras en carreteras convencionales comprende Juegos de señales, piquetas y balizas, barreras de plástico para separación o protección de calzadas.</t>
  </si>
  <si>
    <t>Kits de señalización,equipo de señalización</t>
  </si>
  <si>
    <t>Paneles de identificación</t>
  </si>
  <si>
    <t>Tablero para avisos,propaganda o identificación.</t>
  </si>
  <si>
    <t>Paneles de identificación,tablero de identificación</t>
  </si>
  <si>
    <t>Es el aviso publicitario que consta solo de letras, aunque puede disponer de imágenes adjuntas</t>
  </si>
  <si>
    <t>Letreros,cartel,pancarta,rótulo</t>
  </si>
  <si>
    <t>Cubiertas de señales</t>
  </si>
  <si>
    <t>Elemento que se utilizar para cubrir los dispositivos para señalar para extender su vida útil, evitando su deterioro.</t>
  </si>
  <si>
    <t>Cubiertas de señalización,cubiertas de señales</t>
  </si>
  <si>
    <t>Indicadores</t>
  </si>
  <si>
    <t xml:space="preserve">Se utilizan para registrar y resumir los datos extraídos de fuentes bibliográficas (como libros, revistas y periódicos) o no bibliográficas. </t>
  </si>
  <si>
    <t>Fichas,placa,pieza</t>
  </si>
  <si>
    <t>Señales de accidente</t>
  </si>
  <si>
    <t>Señales de seguridad, los colores y formas de los símbolos utilizados tienen un significado específico.</t>
  </si>
  <si>
    <t>Señales de urgencias,señalización de emergencias</t>
  </si>
  <si>
    <t>Marcadores de identificación</t>
  </si>
  <si>
    <t>Son señales prefabricadas para la identificación de determinadas cosas.</t>
  </si>
  <si>
    <t>Marcadores de identificación,registrador de identificación</t>
  </si>
  <si>
    <t>Divisores de tamaño</t>
  </si>
  <si>
    <t>Son elementos utilizados para marcar la numeración de artículos.</t>
  </si>
  <si>
    <t>Placas perforadas de calibrado,láminas perforadas de calibrado</t>
  </si>
  <si>
    <t>Discos de impuestos de vehículos</t>
  </si>
  <si>
    <t>Es la identificación de un vehículo que requiere pagar los impuestos por uso.</t>
  </si>
  <si>
    <t xml:space="preserve">Discos de carga para automóviles,Discos de impuesto del coche </t>
  </si>
  <si>
    <t>Tarjetas o bandas de identificación o productos similares</t>
  </si>
  <si>
    <t>Una pulsera o un collar de identificación , que indica el nombre y los datos de la persona.  Existen múltiples modelos y formas de acceder a ellos</t>
  </si>
  <si>
    <t>Pulseras o tarjetas de identificación o productos similares,muñequera o ficha de identificación o productos similares</t>
  </si>
  <si>
    <t>Pasaportes</t>
  </si>
  <si>
    <t>Pasaporte es un dD expedido por las autoridades de su respectivo país, que acredita un permiso o autorización legal para que salga o ingrese del mismo, por los puertos o aeropuertos internacionales.</t>
  </si>
  <si>
    <t>Pasaportes,documento de viaje</t>
  </si>
  <si>
    <t xml:space="preserve">Distintivos o portadistintivos,medalla o insignia </t>
  </si>
  <si>
    <t>Kits de bandas de identificación personal o accesorios</t>
  </si>
  <si>
    <t>Pulseras para la identificación de personas o pacientes sea de un hospital o de alguna institución.</t>
  </si>
  <si>
    <t>Kits de pulseras de identificación de personal o accesorios,juegos de pulseras de identificación personal o implementos</t>
  </si>
  <si>
    <t>Porta productos de identificación o accesorios</t>
  </si>
  <si>
    <t>Es un documento público que contiene datos de identificación personal, emitido por un empleado público con autoridad competente para permitir la identificación personal e inequívoca de los ciudadanos.</t>
  </si>
  <si>
    <t>Fundas de productos de identificación o accesorios,cubierta artificial de productos de identificación o implementos</t>
  </si>
  <si>
    <t>Stands</t>
  </si>
  <si>
    <t>Es el espacio dentro de una feria o salón en el que una empresa expone y presenta sus productos o servicios.</t>
  </si>
  <si>
    <t>Soportes,pilar de apoyo,apoyo</t>
  </si>
  <si>
    <t>Sofás</t>
  </si>
  <si>
    <t>Es un mueble utilizado para sentarse confortablemente más de una persona.</t>
  </si>
  <si>
    <t>Sofás,sillón,sofá reclinable</t>
  </si>
  <si>
    <t>Armarios para abrigos</t>
  </si>
  <si>
    <t>Es un mueble destinado a colgar abrigos, sombreros u otras prendas.</t>
  </si>
  <si>
    <t>Percheros para abrigos,colgador para abrigos</t>
  </si>
  <si>
    <t>Asientos</t>
  </si>
  <si>
    <t>Es un mueble cuya finalidad es servir de asiento a una sola persona. Suele tener cuatro patas, aunque puede haber de una, dos, tres o más. </t>
  </si>
  <si>
    <t>Sillas,asiento,banco,butaca</t>
  </si>
  <si>
    <t>Centros de entretenimiento</t>
  </si>
  <si>
    <t>Es un mueble creado para acomodar en  un espacio determinado, todos aquellos elementos tecnológicos de audio y video: televisor, DVD, equipo de sonido, arlantes y juegos de video; con un orden especíﬁco dentro de la decoración interior del hogar, y con la función práctica de facilitar la manera de utilizarlos.</t>
  </si>
  <si>
    <t>Centros de diversión,centro de distracción</t>
  </si>
  <si>
    <t>Futones</t>
  </si>
  <si>
    <t>Es la palabra japonesa referente al estilo de cama tradicional japonesa consistente en un colchón y una funda unidas y suficientemente plegables como para poder ser almacenado durante el día y permitir otros usos en la habitación, además de como dormitorio.</t>
  </si>
  <si>
    <t>Futones,sillón desplegable,diván,sofá cama</t>
  </si>
  <si>
    <t>Bibliotecas</t>
  </si>
  <si>
    <t>Es un mueble contablas horizontales que sirve para almacenar libros, o en general; cosas.</t>
  </si>
  <si>
    <t>Estantes para libros,anaquel o repisa para libros,estante,librería</t>
  </si>
  <si>
    <t>Colchones o sets para dormir</t>
  </si>
  <si>
    <t>Es una pieza almohadillada y flexible que se coloca sobre la cama y se utiliza para dormir.</t>
  </si>
  <si>
    <t>Colchones o sets de cama,colchones o juego de cama</t>
  </si>
  <si>
    <t>Vestidores o armarios</t>
  </si>
  <si>
    <t>Es un mueble cerrado por medio de puertas, en cuya distribución interior puede haberestantes, colgadores para perchas y cajones, ideado para guardar cosas. Las puertas pueden ser batientes o correderas, utilizándose las segundas en lugares de paso estrecho ya que necesitan menos espacio.</t>
  </si>
  <si>
    <t>Aparadores o armarios,tocador , cómoda o bufet,closet</t>
  </si>
  <si>
    <t>Divisiones</t>
  </si>
  <si>
    <t>División o reparto que se hace dentro de un mueble.</t>
  </si>
  <si>
    <t>Particiones,separación,partimiento</t>
  </si>
  <si>
    <t>Cunas o accesorios</t>
  </si>
  <si>
    <t xml:space="preserve">Es un tipo de cama para niños pequeños. Las cunas tienen la característica específica de tener barrotes o protecciones laterales para evitar caídas durante el sueño. </t>
  </si>
  <si>
    <t>Cunas o accesorios ,moisés , camita de niño o implementos</t>
  </si>
  <si>
    <t>Taburetes</t>
  </si>
  <si>
    <t>Es un asiento sin brazos ni respaldo, para colocar los pies de las personas. También llamado banqueta o piso.</t>
  </si>
  <si>
    <t>Taburetes para el pie,bancos pequeños para el pie</t>
  </si>
  <si>
    <t>Camas</t>
  </si>
  <si>
    <t xml:space="preserve">Es un mueble que se utiliza para dormir, aunque también suele usarse para otras actividades: leer, sentarse, descansar, saltar, tener relaciones sexuales, comer, jugar (sobre todo los niños), reposar en períodos de enfermedad, etc. </t>
  </si>
  <si>
    <t>Camas,catre,lecho</t>
  </si>
  <si>
    <t>Cómodas</t>
  </si>
  <si>
    <t xml:space="preserve">Es un mueble en forma de caja cerrada, que se destina a guardar objetos varios como ropa de cama, enseres, etc. </t>
  </si>
  <si>
    <t>Cofres,baúl,cómoda,arca</t>
  </si>
  <si>
    <t>Estanterías de pared</t>
  </si>
  <si>
    <t>Es un mueble con tablas horizontales que sirve para almacenar libros, o en general; cosas.</t>
  </si>
  <si>
    <t>Estantes de pared,anaquelería  de pared</t>
  </si>
  <si>
    <t>Mesas</t>
  </si>
  <si>
    <t>Es un mueble cuyo cometido es proporcionar una superficie horizontal elevada del suelo, con múltiples usos, como pueden ser el trabajar sobre ella, apoyarse sobre ella, comer o colocar objetos.</t>
  </si>
  <si>
    <t>Mesas,mostrador,escritorio,bufete</t>
  </si>
  <si>
    <t>Casilleros (“lockers”)</t>
  </si>
  <si>
    <t>Se denomina casillero o taquilla de vestuario alarmario utilizado en vestuarios y lugares públicos para guardar objetos personales; ropa, bolsas dedeporte, bolsos, cascos, libros, etc. Se fabrican en bloques de uno o más cuerpos, que se colocan formando baterías de múltiples unidades. </t>
  </si>
  <si>
    <t>Armarios,guardarropa,aparador,ropero</t>
  </si>
  <si>
    <t>Cabeceras o pies de cama</t>
  </si>
  <si>
    <t>Parte de la cama donde se reposa la cabeza.</t>
  </si>
  <si>
    <t>Cabecera o estribo de cama,almohada o cabezal de cama</t>
  </si>
  <si>
    <t>Sillas de brazos</t>
  </si>
  <si>
    <t>Es un asiento con respaldo, implicando apoyos laterales para los brazos, comúnmente llamados con el mismo nombre: brazos o apoyabrazos.</t>
  </si>
  <si>
    <t>Sillón,butaca,mecedora,asiento</t>
  </si>
  <si>
    <t>Paragüeros o soportes para paraguas</t>
  </si>
  <si>
    <t>Es un mueble destinado a guardarparaguas o bastones.</t>
  </si>
  <si>
    <t>Paragüeros,perchero,bastonero,colgador</t>
  </si>
  <si>
    <t>Mesas de plancha</t>
  </si>
  <si>
    <t>Soporte que se utiliza para planchar ropa, que también se le conoce como “Buró”. Consta básicamente de dos piezas.</t>
  </si>
  <si>
    <t>Tablas de planchar, mesa de planchar,planchador</t>
  </si>
  <si>
    <t>Forros para mesas de plancha</t>
  </si>
  <si>
    <t>Cubierta con que se envuelve o cubre la tabla de planchar.</t>
  </si>
  <si>
    <t>Fundas para tablas de planchar,cubierta artificail para planchador</t>
  </si>
  <si>
    <t>Bar refrigerador</t>
  </si>
  <si>
    <t>Botellero o nevera para almacenar botellas o bebidas.</t>
  </si>
  <si>
    <t>Muebles nevera bar,aparato de nevera bar</t>
  </si>
  <si>
    <t>Secadores de linos tipo hogar</t>
  </si>
  <si>
    <t>Es un aparato electrodoméstico que se utiliza para secar ropa después de su lavado.</t>
  </si>
  <si>
    <t>Secadoras de tipo de ropa blanca,secadora de tipo de ropa de lino</t>
  </si>
  <si>
    <t>Plantas artificiales</t>
  </si>
  <si>
    <t>Plantas que están hechas de papel o tela, aunque en la actualidad es más común que se fabriquen en tela por ser de mayor durabilidad.</t>
  </si>
  <si>
    <t>Plantas artificiales,vegetación de quita y pon</t>
  </si>
  <si>
    <t>Revisteros</t>
  </si>
  <si>
    <t>Es un mueble con tablas horizontales que sirve para almacenar revistas, libros, o en general.</t>
  </si>
  <si>
    <t>Estantes de revistas,anaquelería de revistas</t>
  </si>
  <si>
    <t>Gabinetes de almacenamiento</t>
  </si>
  <si>
    <t>Es un mueble cerrado por medio de puertas, en cuya distribución interior puede haber estantes, colgadores para perchas y cajones, ideado para guardar cosas. Las puertas pueden ser batientes o correderas, utilizándose las segundas en lugares de paso estrecho ya que necesitan menos espacio.</t>
  </si>
  <si>
    <t>Armarios de almacenamiento,gabinetes de almacenamiento</t>
  </si>
  <si>
    <t>Zapateras</t>
  </si>
  <si>
    <t>Mueble o parte de un mueble que sirve para guardar zapatos</t>
  </si>
  <si>
    <t>Organizadores de zapatos,organizativo de zapatos, zapatera</t>
  </si>
  <si>
    <t>Set de muebles</t>
  </si>
  <si>
    <t>Es el conjunto de muebles; son objetos que sirven para facilitar los usos y actividades habituales en casas, oficinas y otro tipo de locales. Normalmente el término alude a los objetos que facilitan las actividades humanas comunes, tales como dormir, comer, cocinar, descansar, etc., mediante mesas,sillas, camas, estanterías, muebles de cocina, etc. El término excluye utensilios y máquinas tales como PCs, teléfonos,electrodomésticos, etc.</t>
  </si>
  <si>
    <t>Mobiliario,muebles,enseres,moblaje</t>
  </si>
  <si>
    <t>Descansa brazos</t>
  </si>
  <si>
    <t>Pieza de un asiento que sirve para apoyar los brazos.</t>
  </si>
  <si>
    <t>Apoyabrazos,brazo</t>
  </si>
  <si>
    <t>Mesas de ruedas</t>
  </si>
  <si>
    <t>Es un mueble que cuenta con ruedas para movilizarse de un punto a otro.</t>
  </si>
  <si>
    <t>Carritos de mobiliario,carritos de muebles</t>
  </si>
  <si>
    <t>Trípodes para instrumentos</t>
  </si>
  <si>
    <t xml:space="preserve">Es un aparato de tres partes que permite estabilizar un objeto. Se usa para evitar el movimiento propio del objeto. </t>
  </si>
  <si>
    <t>Trípodes de instrumentos,grúa de tijeras de instrumentos</t>
  </si>
  <si>
    <t>Tocadores</t>
  </si>
  <si>
    <t>Es un mueble que sirve para arreglar eltocado, es decir el arreglo de la cabeza, ya sea peinado o la disposición de cualquier prenda cubrecabezas.</t>
  </si>
  <si>
    <t>Tocadores,cómoda,aparador,peinador</t>
  </si>
  <si>
    <t>Mesas o bufetes para el comedor</t>
  </si>
  <si>
    <t>Es un mueble que se utiliza para guardar la vajilla y otros útiles destinados al servicio de mesa.</t>
  </si>
  <si>
    <t>Aparadores o servicios de comedor,tocadores o servicios de sala</t>
  </si>
  <si>
    <t>Armazones o partes o accesorios para camas</t>
  </si>
  <si>
    <t>Armadura, pieza o conjunto de piezas de cama</t>
  </si>
  <si>
    <t xml:space="preserve">Armazones de cama, piezas o accesorios,Bastidores de cama  o piezas o accesorios </t>
  </si>
  <si>
    <t>Solterones</t>
  </si>
  <si>
    <t>El diseño de moda se encarga diseño de ropa y accesorios creados dentro de las influencias culturales y sociales de un período específico. Representa el estilo e idea del diseñador según su talento y conocimientos.</t>
  </si>
  <si>
    <t>Diseñadores de vestuario,estilista de moda,modisto de vestuario, diseñador de modas</t>
  </si>
  <si>
    <t>Ventiladores de colchones</t>
  </si>
  <si>
    <t xml:space="preserve">Un ventilador es una máquina de fluido concebida para producir una corriente de aire. </t>
  </si>
  <si>
    <t>Ventiladores de colchón,ventilación con presión de soporte</t>
  </si>
  <si>
    <t>Paraguas para jardín</t>
  </si>
  <si>
    <t>Es un objeto para protegerse de la lluvia. Está formado por una superficie cóncava desplegable, normalmente de tela impermeable o plástico, sujeta a una estructura de varillas dispuestas alrededor de un eje central rematado en uno de sus extremos por una contera que le sirve de apoyo, y por el otro lado terminado en un mango o puño, adecuado para llevarlo con una mano</t>
  </si>
  <si>
    <t>Paraguas para el exterior,sombrillas para el exterior</t>
  </si>
  <si>
    <t>Sillas para jardín</t>
  </si>
  <si>
    <t>Es un mueble cuya finalidad es servir de asiento una persona. Suele tener cuatro patas, aunque puede haber de una, dos, tres o más. Pueden estar elaboradas en diferentes materiales: madera, hierro, forja, plástico o una combinación de varios.</t>
  </si>
  <si>
    <t>Sillas para el exterior,asientos para adentro</t>
  </si>
  <si>
    <t>Mesas para jardín o mesas para picnic</t>
  </si>
  <si>
    <t>Mueble formado por una tabla horizontal, sostenida por uno o varios pies, utilizado en el exterior para comida informal en un espacio abierto,.</t>
  </si>
  <si>
    <t>Mesas al aire libre o mesas de picnic,Tablas al aire libre,  mesa para meriendas al aire libre</t>
  </si>
  <si>
    <t>Columpios para jardín</t>
  </si>
  <si>
    <t>Es un asiento colgante utilizado por los niños para su diversión.</t>
  </si>
  <si>
    <t>Columpios al aire libre,trapecios al aire libre,swing</t>
  </si>
  <si>
    <t>Bancos para jardín</t>
  </si>
  <si>
    <t>Bancos exteriores,sillas de adentro, asientos exteriores,muebles de exterior</t>
  </si>
  <si>
    <t>Materas</t>
  </si>
  <si>
    <t>Soportes decorativos en los que se introducen macetas con plantas.</t>
  </si>
  <si>
    <t>Maceteros,maceta, macetero, tiesto, tiesto de flores</t>
  </si>
  <si>
    <t>Secadora de ropa para exteriores</t>
  </si>
  <si>
    <t>Es un conjunto de elementos sobre los que se tiende la ropa recién lavada para que se seque.
El tendedero es un artefacto sobre el que se extiende o se sujeta con la ropa recién salida de la lavadora para que al contacto con el aire seco pierda su humedad.</t>
  </si>
  <si>
    <t>Tendedero de ropa, cuerda para tender, cuerda para tender la ropa, secarropas de alambres, secarropas de travesaños</t>
  </si>
  <si>
    <t>Estantes para bicicletas</t>
  </si>
  <si>
    <t>Es un dispositivo destinado a amarrar bicicletas de forma segura en la vía pública para evitar robos. Éste elemento forma parte del conjunto del mobiliario urbano de una ciudad. Algunos están colocados en la vía pública sueltos y otros empotrados al piso, edificio u otro objeto inmóvil</t>
  </si>
  <si>
    <t>Soportes de aparcamiento de bicicletas,soportes de estacionamiento de bicicletas,Un estacionamiento de bicicleta,anclaje para bicicletas</t>
  </si>
  <si>
    <t>Es una pieza de mobiliario que comprende un armario central flanqueado por simétricos cuadrantes de vidrio, por lo general de madera pulida y decorada con marquetería.</t>
  </si>
  <si>
    <t>Credenzas,gabinetes</t>
  </si>
  <si>
    <t>Lugar que tiene como finalidad la recopilación y conservación de documentos, usualmente producidos en otro lugar y como resultado de la concreción de sus respectivas actividades, que pueden ser, como dije, documentos, libros, recortes de diarios viejos, entre otros y que obviamente ostentan una importancia vital.</t>
  </si>
  <si>
    <t>Archivos para clasificación o accesorios,documentos para clasificación o implementos</t>
  </si>
  <si>
    <t>Es un tipo de mueble y una clase de mesa. Es usado frecuentemente en el entorno de trabajo y deoficina, para leer, escribir sobre él, para usar utensilios sencillos como lápiz y papel o complejos como una computadora.</t>
  </si>
  <si>
    <t>Escritorios,buró, pupitre, secreter, bufete, escritorio pequeño, mesa de trabajo</t>
  </si>
  <si>
    <t>Bases para mesas</t>
  </si>
  <si>
    <t>Fundamento o apoyo principal en que descansa la mesa</t>
  </si>
  <si>
    <t>Base de Mesa,soporte de mesa</t>
  </si>
  <si>
    <t>Vitrinas</t>
  </si>
  <si>
    <t>Es un mueble cerrado y acristalado que se utiliza para exponer artículos frágiles o valiosos: porcelana, joyas, libros antiguos, vajillas, etc. La vitrina preserva los artículos del polvo y los aleja del alcance de personas poco cuidadosas y del público en general.</t>
  </si>
  <si>
    <t>Vitrinas,armario,escaparate,aparador,estantería</t>
  </si>
  <si>
    <t>Las mesas de juntas o de reuniones.</t>
  </si>
  <si>
    <t>Mesas de conferencia,escritorio deconferencias</t>
  </si>
  <si>
    <t>Mesas de dibujo</t>
  </si>
  <si>
    <t>Es una plancha de madera o contrachapado (también metálica o de plástico) de diferentes dimensiones, estrictamente rectangular, donde se puede fijar una hoja de papel para hacer un dibujo técnico o artístico</t>
  </si>
  <si>
    <t>Mesa de bosquejo,escritorio de dibujo,Una Mesa de dibujo o Tablero de dibujo</t>
  </si>
  <si>
    <t>Es un dispositivo que recoge multitud de materiales del conjunto de prácticas documentadas, tanto de los proyectos expuestos como de los resultados del proyecto pedagógico, además de  otros materiales complementarios de los colectivos y redes implicados.</t>
  </si>
  <si>
    <t>Archivos móviles,estanterias  portátiles</t>
  </si>
  <si>
    <t>Carritos o soportes para proyectores</t>
  </si>
  <si>
    <t xml:space="preserve">Carrito o mesa con ruedas para proyector. </t>
  </si>
  <si>
    <t>Carritos o soportes de proyector,carretilla o base de proyector</t>
  </si>
  <si>
    <t>Conectores de muebles modulares</t>
  </si>
  <si>
    <t>Sistema conector para montaje de muebles modulares, caracterizado por poseeruna combinación de piezas atornilladas, localizadas internamente a la estruc-tura de los muebles constituídos por tres elementos básicos; tornillos doble(1) con hilo para madera (2) e hilo para metal (3); tarugo (4) con hilo internopara metal y tornillo simple (5)</t>
  </si>
  <si>
    <t>Conectores de muebles modulares,adaptador de muebles  modulares</t>
  </si>
  <si>
    <t>Soporte prismático destinado a sostener otro soporte mayor, conformando la parte inferior de una columna.</t>
  </si>
  <si>
    <t>Pedestales,base,fundamentación</t>
  </si>
  <si>
    <t>Colocación o ajuste de las piezas de los escritorios.</t>
  </si>
  <si>
    <t xml:space="preserve">Montajes de escritorios,estructuras de escritorios </t>
  </si>
  <si>
    <t>Estantes para carpetas de información</t>
  </si>
  <si>
    <t>Es un método que permite organizar la información usando intrumentos  para facilitar la retención y su  organización.</t>
  </si>
  <si>
    <t>Organizadores de documentos,organizadores de archivo</t>
  </si>
  <si>
    <t>Organizadores o clasificadores de correspondencia</t>
  </si>
  <si>
    <t xml:space="preserve">Es una herramienta usada para preservar y ordenar con seguridad todo el correo </t>
  </si>
  <si>
    <t>Organizadores o clasificadores de correo,organizativo o archivador de correo</t>
  </si>
  <si>
    <t>Habitación o recinto pequeño para oficina.</t>
  </si>
  <si>
    <t>Cubículos de organización de escritorio,cabina de organización de escritorio</t>
  </si>
  <si>
    <t>Eleva mesas</t>
  </si>
  <si>
    <t>Pieza o conjunto unitario de piezas que se repiten o encajan en una construcción en un mueble con tablas horizontales que sirve para almacenar libros, o en general; cosas.</t>
  </si>
  <si>
    <t>Módulos de estante de mesa,reglas de anaqueles de mesa</t>
  </si>
  <si>
    <t>Coches de bebé</t>
  </si>
  <si>
    <t xml:space="preserve">Es un vehículo que se utiliza para transportar a los bebés recién nacidos manteniendo generalmente al bebé recostado frente a la persona que lo empuja. </t>
  </si>
  <si>
    <t>Carritos o cochecito de niño o paseantes,carricoche de niños o caminante</t>
  </si>
  <si>
    <t>Cunas o corrales o accesorios</t>
  </si>
  <si>
    <t>Es un tipo de cama para niños pequeños. Las cunas tienen la característica específica de tener barrotes o protecciones laterales para evitar caídas durante el sueño. Las cunas tradicionales tenían pies semicirculares que servían para balancearlas y así inducir el sueño del bebé.</t>
  </si>
  <si>
    <t>Cunas o parques o accesorios,moisés ojardines o implementos</t>
  </si>
  <si>
    <t>Asientos de bebé para el carro</t>
  </si>
  <si>
    <t>Mueble para sentar a los niños de una forma segura  en el coche.</t>
  </si>
  <si>
    <t>Asientos de coche, silla de automovil</t>
  </si>
  <si>
    <t>Asientos de comer (para bebés) o accesorios</t>
  </si>
  <si>
    <t>Es un mueble cuya finalidad es servir de asiento una persona,</t>
  </si>
  <si>
    <t>Sillas altas o accesorios,butacas altas o implementos</t>
  </si>
  <si>
    <t>Asientos rebotadores para bebés</t>
  </si>
  <si>
    <t xml:space="preserve">Es un asiento de lona con cuerdas elásticas que se fijan en los marcos de las puertas. </t>
  </si>
  <si>
    <t>Asientos de rebote o saltador,asiento de giro o rebote</t>
  </si>
  <si>
    <t>Columpios o rebotadores o accesorios</t>
  </si>
  <si>
    <t>Columpios o saltador o accesorios,trapecio o rebote o implementos</t>
  </si>
  <si>
    <t>Micas o bacinillas</t>
  </si>
  <si>
    <t>Es un recipiente en forma de cuenco empleado para recoger los excrementos y la orina de los niños</t>
  </si>
  <si>
    <t>Asientos de orinal de niños,asiento de inodoro de niños, bacinilla, bacín bajo o pelela</t>
  </si>
  <si>
    <t>Bañeras o tinas para bebés</t>
  </si>
  <si>
    <t>Es una pila que sirve para bañar a los bebes de una forma segura.</t>
  </si>
  <si>
    <t>Bañeras o tinas de bebé,tina o baños  de bebé</t>
  </si>
  <si>
    <t>Cunas</t>
  </si>
  <si>
    <t>Recipiente bajo y de boca muy ancha que se utiliza para lavar o lavarse.</t>
  </si>
  <si>
    <t>Palanganas de bebé o cunas,tazón grande de bebé o camita</t>
  </si>
  <si>
    <t>Mesas para cambiar al bebé o accesorios</t>
  </si>
  <si>
    <t>Mueble de cajones sobre el que se cambia de pañal a un bebé.</t>
  </si>
  <si>
    <t>Cambiadores de bebés o accesorios,mesita para cambiar los pañales al bebé</t>
  </si>
  <si>
    <t>Asientos para el baño para bebés</t>
  </si>
  <si>
    <t>Dispositivos para mantener sentado a los bebés durante el baño</t>
  </si>
  <si>
    <t>Asientos de baño,sillas de baño</t>
  </si>
  <si>
    <t>Tapas de muebles o superficies de trabajo</t>
  </si>
  <si>
    <t>Tops o superficie de trabajo que aportan flexibilidad de personalizada para cualquier plan de la oficina.</t>
  </si>
  <si>
    <t>Superficies o superficies de trabajo de los muebles,distancia o expansión de trabajo de los muebles</t>
  </si>
  <si>
    <t>Discos movibles para muebles</t>
  </si>
  <si>
    <t>Elemento que cuenta con ruedas para poder movilizar los muebles sin dificultad.</t>
  </si>
  <si>
    <t>Discos de traslado de muebles,discos de tranferencia de muebles</t>
  </si>
  <si>
    <t>Protectores o almohadillas o copas para las patas de los muebles</t>
  </si>
  <si>
    <t>Barras metálicas sobre las que se desplazan las ruedas de los muebles.</t>
  </si>
  <si>
    <t>Almohadillas, cubetas o rieles de muebles,almohada , bandeja o corredera de muebles</t>
  </si>
  <si>
    <t>Bases o patas o extensiones de patas para muebles</t>
  </si>
  <si>
    <t>Extensiones de patas de madera para dar altura.</t>
  </si>
  <si>
    <t>Bases, patas o extensiones de patas de muebles ,soporte , pie o extensiones de patas de muebles</t>
  </si>
  <si>
    <t>Ensamblajes o secciones de paneles</t>
  </si>
  <si>
    <t>Son elementos utilizados en las oficinas o espacios cerrados para dividir áreas de trabajo.</t>
  </si>
  <si>
    <t>Conjuntos o secciones de panel,juego o partes del panel</t>
  </si>
  <si>
    <t>Tablas de extensión para mesas</t>
  </si>
  <si>
    <t>Una tabla de extensión, es aquella que nos va a permitir añadir campos a otra tabla, manteniendo intacta la estructura de la tabla principal.</t>
  </si>
  <si>
    <t>Hojas de ampliación de mesa,hojas de extensión de la tabla</t>
  </si>
  <si>
    <t>Fundas para muebles</t>
  </si>
  <si>
    <t xml:space="preserve">Es una caja pequeña que sirve para guardar cosas de forma ordenada. Generalmente, se utiliza para objetos de pequeñas dimensiones y de cierto valor: joyas, relojes, plumas estilográficas, etc. </t>
  </si>
  <si>
    <t>Fundas,cubiertas,estuche , envoltura</t>
  </si>
  <si>
    <t>Es un mueble donde se coloca una persona para la atención de los clientes que llegan a una oficina .</t>
  </si>
  <si>
    <t>Paquetes modulares de la recepción de oficinas,juegos de  modulares de la recepción de oficinas</t>
  </si>
  <si>
    <t>Paquetes de muebles para ejecutivos no modulares</t>
  </si>
  <si>
    <t>Son todos los muebles  de materiales duros, tales como madera, metal, vidrio o plástico diseñados y fabricados necesarios para crear una oficina ejecutiva no modulares.</t>
  </si>
  <si>
    <t>Ofertas de Conjuntas Completas de oficina ejecutiva no modular o Casegood,paquetes combinados completas de oficina ejecutiva no modular o archivadores</t>
  </si>
  <si>
    <t>Paquetes de muebles para ejecutivos modulares</t>
  </si>
  <si>
    <t>Son todos los muebles  de materiales duros, tales como madera, metal, vidrio o plástico diseñados y fabricados necesarios para crear una oficina ejecutiva.</t>
  </si>
  <si>
    <t>Conjuntas Completas de oficina ejecutiva,combinaciones completa de oficina ejcutiva</t>
  </si>
  <si>
    <t>Paquetes de muebles de gerencia no modulares</t>
  </si>
  <si>
    <t>Son todos los muebles  de materiales duros, tales como madera, metal, vidrio o plástico diseñados y fabricados necesarios para crear una oficina directiva no modulares.</t>
  </si>
  <si>
    <t>Conjuntas Completas de oficina directiva no modular o Casegood,combinaciones completas de oficina directiva no modular o archivadores</t>
  </si>
  <si>
    <t>Paquetes de muebles de gerencia modulares</t>
  </si>
  <si>
    <t>Son todos los muebles  de materiales duros, tales como madera, metal, vidrio o plástico diseñados y fabricados necesarios para crear una oficina directiva mdulares.</t>
  </si>
  <si>
    <t>Conjuntas Completas de oficina directiva modular,combinaciones completas de oficina</t>
  </si>
  <si>
    <t>Paquetes de muebles para personal no modulares</t>
  </si>
  <si>
    <t>Son todos los muebles  de materiales duros, tales como madera, metal, vidrio o plástico diseñados y fabricados necesarios para crear una oficina personal no modulares.</t>
  </si>
  <si>
    <t>Conjuntas Completas de oficina no modular o Casegood para personal,combinaciones completas de oficina no modular o archivadores individuales</t>
  </si>
  <si>
    <t>Son todos los muebles  de materiales duros, tales como madera, metal, vidrio o plástico diseñados y fabricados necesarios para crear una oficina personal modulares.</t>
  </si>
  <si>
    <t>Conjuntas Completas de oficina modular para personal ,combinaciones completas de oficina modular para personal</t>
  </si>
  <si>
    <t>Paquetes de muebles para técnicos no modulares</t>
  </si>
  <si>
    <t>Son todos los muebles  de materiales duros, tales como madera, metal, vidrio o plástico diseñados y fabricados necesarios para crear una oficina técnica no modulares.</t>
  </si>
  <si>
    <t>Conjuntas Completas de oficina técnica no modular o Casegood,combinaciones completas de oficina técnica no modular o archivadores</t>
  </si>
  <si>
    <t>Son todos los muebles  de materiales duros, tales como madera, metal, vidrio o plástico diseñados y fabricados necesarios para crear una oficina técnica modulares.</t>
  </si>
  <si>
    <t>Conjuntas Completas de oficina técnica modular,combinaciones completas de oficina  técnica modular</t>
  </si>
  <si>
    <t>Paquetes de muebles secretariales no modulares</t>
  </si>
  <si>
    <t>Son todos los muebles  de materiales duros, tales como madera, metal, vidrio o plástico diseñados y fabricados necesarios para crear una oficina de oficinista no modulares.</t>
  </si>
  <si>
    <t>Conjuntas Completas de oficina de oficinista no modular o Casegood,combinaciones completas de oficinas no modular o archivadores</t>
  </si>
  <si>
    <t>Paquetes de muebles secretariales modulares</t>
  </si>
  <si>
    <t>Son todos los muebles  de materiales duros, tales como madera, metal, vidrio o plástico diseñados y fabricados necesarios para crear una oficina de oficinista modulares.</t>
  </si>
  <si>
    <t>Conjuntas Completas de oficina de oficinista modular,conjuntos completos de oficina modular</t>
  </si>
  <si>
    <t>Paquetes de muebles para recepción no modulares</t>
  </si>
  <si>
    <t>Son todos los muebles  de materiales duros, tales como madera, metal, vidrio o plástico diseñados y fabricados necesarios para crear una oficina de recepción no modulares.</t>
  </si>
  <si>
    <t>Conjuntas Completas de oficina de recepción no modular o Casegood,muebles completos de oficina de recepción no modular o archivadores</t>
  </si>
  <si>
    <t>Son todos los muebles  de materiales duros, tales como madera, metal, vidrio o plástico diseñados y fabricados necesarios para crear una sala de conferencia no modular.</t>
  </si>
  <si>
    <t>Conjuntas Completas de Sala de Conferencias o sala no modular,muebles completos de sala de conferencias o sala no modular</t>
  </si>
  <si>
    <t>Que está formado por módulos o elementos separados que se pueden combinar o componer de varias maneras con mesas y muebles de oficina.</t>
  </si>
  <si>
    <t>Packs de mostradores modulares de oficina,paquetes de mostradores modulares de oficina</t>
  </si>
  <si>
    <t>Biombos (mamparas) para sistemas de paneles</t>
  </si>
  <si>
    <t>Pantallas para superficies de  máquinas o aparatos en la que se encuentran los mandos, los botones y los interruptores necesarios para su funcionamiento</t>
  </si>
  <si>
    <t>Pantallas para los sistemas de panel,mamparas para los sistemas de panel</t>
  </si>
  <si>
    <t>Almacenamiento para sistemas de paneles</t>
  </si>
  <si>
    <t>Elemento utilizado para recopilar o resguardas cosas en un sistema de panles.</t>
  </si>
  <si>
    <t>Almacenaje para sistemas de panel ,depósito para sistemas de indicador</t>
  </si>
  <si>
    <t>Organizadores para sistemas de paneles</t>
  </si>
  <si>
    <t>Elementos utilizados para ordenar cosas en un sistema de paneles.</t>
  </si>
  <si>
    <t>Organización para sistemas de panel,orden para sistemas de indicador</t>
  </si>
  <si>
    <t>Superficies de trabajo para sistemas de paneles</t>
  </si>
  <si>
    <t>Elemento utilizado como lugar donde una persona desarrollara sus funciones en un sistema de paneles.</t>
  </si>
  <si>
    <t>Superficies de trabajo para sistemas de panel,espacio de trabajo para sistemas de indicadores</t>
  </si>
  <si>
    <t>Iluminación o electricidad o componentes de información para sistemas de paneles</t>
  </si>
  <si>
    <t>Conjunto de dispositivos que se instalan para producir ciertos efectos luminosos, tanto prácticos como decorativos para paneles.</t>
  </si>
  <si>
    <t>Iluminación o energía o componentes de datos para sistemas de panel,alumbrado o energía o parte de datos para sistemas de indicadores</t>
  </si>
  <si>
    <t>Partes o accesorios para sistemas de paneles</t>
  </si>
  <si>
    <t>Piezas de repuestos para paneles.</t>
  </si>
  <si>
    <t>Sistemas de panel para piezas o accesorios,aparto de panel para piezas o implementos</t>
  </si>
  <si>
    <t>Son una de las tres clases de muebles: tapicería, ocasionales y casegoods. Tapicería refiere a los muebles que tiene tela o piel y el relleno estirada sobre un marco. Casegoods generalmente se refiere a los muebles hechos de materiales duros, tales como madera, metal, vidrio o plástico. Ejemplos de casegoods incluyen cofres, armarios, estanterías y armarios.</t>
  </si>
  <si>
    <t>Casegood o escritorio no modular,archivadores o escritorios no modulares</t>
  </si>
  <si>
    <t>Cajoneras o estanterías no modulares</t>
  </si>
  <si>
    <t>Son una de las tres clases de muebles: tapicería, ocasionales y casegoods. Tapicería refiere a los muebles que tiene tela o piel y el relleno estirada sobre un marco. Generalmente se refiere a los muebles hechos de materiales duros, tales como madera, metal, vidrio o plástico.</t>
  </si>
  <si>
    <t>Credenza no modular o Casegood,credenza no modular o archivadores</t>
  </si>
  <si>
    <t>Almacenamiento no modular</t>
  </si>
  <si>
    <t>Mobiliario diseñado para el almacenamiento, como armarios, cajoneras o armarios.</t>
  </si>
  <si>
    <t>Almacenaje no modular o Casegood,deósito no modular o archivadores</t>
  </si>
  <si>
    <t>Organizadores no modular</t>
  </si>
  <si>
    <t>Organización no modular o Casegood,estructuras no modulares o archivadores</t>
  </si>
  <si>
    <t>Iluminación o electricidad o componentes de información no modulares</t>
  </si>
  <si>
    <t>Conjunto de dispositivos que se instalan para producir ciertos efectos luminosos, tanto prácticos como decorativos en muebles modulares.</t>
  </si>
  <si>
    <t>Componentes de Iluminación o energía o de datos no modular o Casegood</t>
  </si>
  <si>
    <t>Partes o accesorios no modulares</t>
  </si>
  <si>
    <t>Piezas para mobiliarios o armarios de almacenaje.</t>
  </si>
  <si>
    <t>Piezas o accesorios no modular o Casegood,partes o implementos no modular o archivadores</t>
  </si>
  <si>
    <t>Repisas no modulares</t>
  </si>
  <si>
    <t>Estantería no modular,anaquelería no modular</t>
  </si>
  <si>
    <t>Iluminación o electricidad o componentes de información de pie</t>
  </si>
  <si>
    <t xml:space="preserve">Conjunto de dispositivos que se instalan para producir ciertos efectos luminosos, tanto prácticos como decorativos. </t>
  </si>
  <si>
    <t>Iluminación o energía o componentes de datos independientes,alumbrado o energía o componentes de datos independientes</t>
  </si>
  <si>
    <t>Mesas individuales (sin apoyo)</t>
  </si>
  <si>
    <t>Es un mueble cuyo cometido es proporcionar una superficie horizontal elevada del suelo.</t>
  </si>
  <si>
    <t>Mesas autoestables,escritorio autosoporte</t>
  </si>
  <si>
    <t>Almacenamiento individual (sin apoyo)</t>
  </si>
  <si>
    <t>Muebles que son utilizados para custodiar cosas.</t>
  </si>
  <si>
    <t>Almacenaje autoestables,almacenamiento  autoestable</t>
  </si>
  <si>
    <t>Organizadores individual (sin apoyo)</t>
  </si>
  <si>
    <t>Muebles utilizados para poder organizar un lugar de trabajo</t>
  </si>
  <si>
    <t>Organización autoestables,estructura autoestable</t>
  </si>
  <si>
    <t>Partes o accesorios individuales (sin apoyo)</t>
  </si>
  <si>
    <t>Elementos utilizados como repuestos para los muebles independientes.</t>
  </si>
  <si>
    <t>Partes o Accesorios autoestables,componentes  o implementos autoestables</t>
  </si>
  <si>
    <t>Iluminación o electricidad o componentes de información industriales</t>
  </si>
  <si>
    <t>Iluminación o energía o componentes de datos industriales,alumbrado o energía o partes de datos industriales</t>
  </si>
  <si>
    <t>Superficies de trabajo industriales</t>
  </si>
  <si>
    <t>Comprende el área acondicionada en la industria para que una persona pueda desarrollar sus funciones</t>
  </si>
  <si>
    <t>Superficies de Trabajo Industrial,espacio de trabajo industrial</t>
  </si>
  <si>
    <t>Unidades de almacenamiento industriales</t>
  </si>
  <si>
    <t>Elemento industrial para el resguardo de determinadas cosas.</t>
  </si>
  <si>
    <t>Unidades de Almacenaje Industrial,cantidad de almacenaje del fabricante</t>
  </si>
  <si>
    <t>Organizadores industriales</t>
  </si>
  <si>
    <t>Comprende todos los muebles que se pueden utilizar para el ordenamiento industrial.</t>
  </si>
  <si>
    <t>Organización Industrial,sistema industrial</t>
  </si>
  <si>
    <t>Partes o accesorios industriales</t>
  </si>
  <si>
    <t>Elementos utilizados como repuestos para los muebles industriales.</t>
  </si>
  <si>
    <t>Partes o Accesorios Industriales,componentes o implementos industriales</t>
  </si>
  <si>
    <t>Gabinetes o cajones o estantes industriales</t>
  </si>
  <si>
    <t>Son muebles metálicos cerrados por medio de puertas, en cuya distribución interior puede haber estantes, colgadores para perchas y cajones, ideado para guardar cosas. Las puertas pueden ser batientes o correderas, utilizándose las segundas en lugares de paso estrecho ya que necesitan menos espacio.</t>
  </si>
  <si>
    <t>Estantes, cajones o armarios industriales,anaquelería , gaveta o cómoda industriales</t>
  </si>
  <si>
    <t>Carritos de herramientas industriales</t>
  </si>
  <si>
    <t>Es un gabinete de uso industrial normalmente de metal para el almacenamiento de las herramientas de trabajo.</t>
  </si>
  <si>
    <t>Carros de herramientas industriales,vagón  de herramientas industriales</t>
  </si>
  <si>
    <t>Iluminación o electricidad o componentes de información de soporte para computadores</t>
  </si>
  <si>
    <t>Medio que emite luz como apoyo en el área de trabajo de la computadora</t>
  </si>
  <si>
    <t>Iluminación o energía o componentes de datos de apoyo al ordenador,alumbrado o energía o partes de datos de apoyo al ordenador</t>
  </si>
  <si>
    <t>Superficies de trabajo de soporte para computadores</t>
  </si>
  <si>
    <t>Elemento de apoyo en el área de trabajo de la computadora.</t>
  </si>
  <si>
    <t>Superficies de Trabajo de apoyo al Ordenador,extensión de trabajo de apoyo al organizador,computadora</t>
  </si>
  <si>
    <t>Accesorios de almacenamiento de soporte para computadores</t>
  </si>
  <si>
    <t>Elementos utilizados como apoyo para el almacenaje en una computadora.</t>
  </si>
  <si>
    <t>Accesorios almacenaje de apoyo al Ordenador,implementos de alamacenaje de apoyo al organizador,computadora</t>
  </si>
  <si>
    <t>Organizadores de soporte para computadores</t>
  </si>
  <si>
    <t>Elementos utilizados para ordenar el área de trabajo de la computadora</t>
  </si>
  <si>
    <t>Organización de apoyo al Ordenador,estructura de apoyo al organizador,computadora</t>
  </si>
  <si>
    <t>Partes o accesorios de soporte para computadores</t>
  </si>
  <si>
    <t>Son elementos adicionales que pueden apoyar la labor diaria en el uso de la computadora.</t>
  </si>
  <si>
    <t>Partes o Accesorios de apoyo al Ordenador,componentes o implementos de apoyo al organizador,computadora</t>
  </si>
  <si>
    <t>Es el espacio dentro de un teatro, de un cine, de una sala de conciertos, de una escuela o de cualquier otro espacio público (incluso al aire libre) al que asiste una audiencia (público) a escuchar y/u observar un evento o presentación cultural, educativo, político o social.</t>
  </si>
  <si>
    <t>Auditorio o estadio o asientos de uso especial,sala de conferencias o coliseo o butacas de uso especial</t>
  </si>
  <si>
    <t>Sillas o asiento acolchados para oficinas que incluye soporte ergonómico con ajustes automáticos adaptados.</t>
  </si>
  <si>
    <t>Asientos de Tarea,sillas de tarea</t>
  </si>
  <si>
    <t>Asientos o sillas para cuando llega algún cliente o huésped.</t>
  </si>
  <si>
    <t>Asientos de Huéspedes,sillas de húespedes</t>
  </si>
  <si>
    <t>Mueble o lugar para sentarse; sillas de cuero, sillas de oficina, sillas de café.</t>
  </si>
  <si>
    <t>Asientos de Ejecutivos,sillas de ejecutivos</t>
  </si>
  <si>
    <t>Sillas para descansar</t>
  </si>
  <si>
    <t>Sillas para salón o comedor.</t>
  </si>
  <si>
    <t>Asientos de Salón,sillas de salón</t>
  </si>
  <si>
    <t>Sillas altas (taburetes)</t>
  </si>
  <si>
    <t>Asiento bajo sin respaldo.</t>
  </si>
  <si>
    <t>Asientos de Banqueta,sillas de gradilla</t>
  </si>
  <si>
    <t>Partes o accesorios para sillas</t>
  </si>
  <si>
    <t>Repuesto, partes y accesorios para  las piezas del asiento.</t>
  </si>
  <si>
    <t>Partes o Accesorios de Asientos,componentes o implementos de sillas</t>
  </si>
  <si>
    <t>Combinación de asiento con escritorio</t>
  </si>
  <si>
    <t>Asiento con respaldo y brazos que ocupa un espectador en un local público,</t>
  </si>
  <si>
    <t>Conjunto de escritorio y sillón,grupo de escritorio y butacas</t>
  </si>
  <si>
    <t>Es una pieza de mobiliario, en el que varias personas pueden sentarse al mismo tiempo.  Los bancos suelen ser de madera, pero también pueden ser de metal de piedra o materiales sintéticos.</t>
  </si>
  <si>
    <t>Mesas de trabajo,escritorio de trabajo</t>
  </si>
  <si>
    <t>Sillas para músicos</t>
  </si>
  <si>
    <t>Asiento pequeño y sin respaldo.</t>
  </si>
  <si>
    <t>Banquetas para músicos,asientos para músicos</t>
  </si>
  <si>
    <t>Carritos para libros</t>
  </si>
  <si>
    <t>Carros portalibros, carro ligero y práctico, con tres contenedores de plástico extraíbles que se pueden utilizar independientemente como expositores de mesa y son apilables.</t>
  </si>
  <si>
    <t>Carritos o vagones de libros,carretilla o carruaje de libros</t>
  </si>
  <si>
    <t>Escritorios o componentes de circulación para bibliotecarios</t>
  </si>
  <si>
    <t xml:space="preserve">Escritorios de información y donde se coloca el profesional de las bibliotecas. </t>
  </si>
  <si>
    <t>Escritorios de bibliotecario o de circulación o componentes,pupitre de bibliotecario o de circulación o elementos</t>
  </si>
  <si>
    <t>Muebles para devolver libros</t>
  </si>
  <si>
    <t>Con carros de rodadura lisa y rotulados para devoluciones de libros.</t>
  </si>
  <si>
    <t>Retornos de libros,regreso de libros</t>
  </si>
  <si>
    <t>Unidades de catálogo de tarjetas</t>
  </si>
  <si>
    <t>Tipo de muebre usado para registro de todos los artículos bibliográficos encontrados en una biblioteca o un grupo de bibliotecas, tales como una red de bibliotecas en varias ubicaciones. Un artículo bibliográfico puede ser cualquier entidad de información  que se considera material de la biblioteca  o un grupo de materiales de biblioteca , o  por lo que es relevante al catálogo y a los usuarios (patrón) de la biblioteca.</t>
  </si>
  <si>
    <t>Módulos de catálogo de tarjetas,medidas de catálogos de tarjetas</t>
  </si>
  <si>
    <t>Estanterías para diccionarios</t>
  </si>
  <si>
    <t>Soporte en forma de plano inclinado que sirve para sostener libros o partituras y leer con más comodidad.</t>
  </si>
  <si>
    <t>Atriles de diccionarios,soporte de diccionario</t>
  </si>
  <si>
    <t>Bancas tapizadas</t>
  </si>
  <si>
    <t>Bancos Forrardos o revestidos una con tela u otro material que se adapte a ellos.</t>
  </si>
  <si>
    <t>Bancos tapizados,asientos tapizados</t>
  </si>
  <si>
    <t>Tablas de acceso público</t>
  </si>
  <si>
    <t>Es un tipo de mueble y una clase de mesa que estan situados en lugares en los que tienen acceso el publico para su uso.</t>
  </si>
  <si>
    <t>Mesas de acceso público,escritorios de acceso público</t>
  </si>
  <si>
    <t>Unidades para ojear libros</t>
  </si>
  <si>
    <t>Pieza o conjunto unitario de piezas que se repiten o encajan en una construcción con tablas horizontales que sirve para almacenar libros para su consulta.</t>
  </si>
  <si>
    <t>Módulos de consulta de libros,texto  de consulta de libros</t>
  </si>
  <si>
    <t>Mesas de lectura inclinadas</t>
  </si>
  <si>
    <t>Escritorios y soportes inclinados  para lectura y trabajo.</t>
  </si>
  <si>
    <t>Mesas de lectura inclinadas,escritorios de lectura inclinadas</t>
  </si>
  <si>
    <t>Kioscos de libros</t>
  </si>
  <si>
    <t>Es un mueble en el que se exhiben libros para su venta, o material promocional como folletos, catálogos o pequeñas revistas disponibles para el cliente.</t>
  </si>
  <si>
    <t>Expositores de libros,congresista de libros</t>
  </si>
  <si>
    <t>Exhibidores de discos compactos o de audio casetes para bibliotecas</t>
  </si>
  <si>
    <t>Es un mueble en el que se exhiben productos como audiocassettes o discos compactos.</t>
  </si>
  <si>
    <t>Expositores de audiocassettes o discos compactos de la biblioteca,congrsista de audiocassettes o disco compactos de la biblioteca</t>
  </si>
  <si>
    <t>Stands de islas giratorias</t>
  </si>
  <si>
    <t>Los expositores son muebles que se sitúan en el punto de venta para exhibir y promocionar determinados productos.</t>
  </si>
  <si>
    <t>Expositores giratorios independientes,congresistas giratorios independientes</t>
  </si>
  <si>
    <t>Bolsas o estantes para bolsas</t>
  </si>
  <si>
    <t>Es un mueble destinado a colgar abrigos, sombreros u otras prendas</t>
  </si>
  <si>
    <t>Perchero para bolsas o bolsas,colgador para bolsas  o cartera</t>
  </si>
  <si>
    <t>Caballetes</t>
  </si>
  <si>
    <t>Un caballete es un mueble que constituye una ayuda vertical para exhibir o fijar algo que se apoya sobre él.</t>
  </si>
  <si>
    <t>Caballete con asiento,caballetes con sillas</t>
  </si>
  <si>
    <t>Mesas de dibujo para estudiantes</t>
  </si>
  <si>
    <t>Mesas diseñadas para los estudiantes que estudian  arte clase.</t>
  </si>
  <si>
    <t>Mesas de trabajo de estudiante de arte,escritorio de tarea de alumno con talento</t>
  </si>
  <si>
    <t>Camilla de primeros auxilios</t>
  </si>
  <si>
    <t>Sofá generalmente sin respaldo y con almohadones sueltos</t>
  </si>
  <si>
    <t>Divanes de primeros auxilios,botiquín de primeros auxilios</t>
  </si>
  <si>
    <t>Escenarios pequeños (por ejemplo para un coro)</t>
  </si>
  <si>
    <t>Asiento colectivo a manera de escalón corrido.</t>
  </si>
  <si>
    <t>Gradas,bancos,escallo,sillas</t>
  </si>
  <si>
    <t>Carritos para mover mesas o asientos</t>
  </si>
  <si>
    <t xml:space="preserve">Es el transporte que se realiza o utliza para el desplazamiento de sillas o mesas. </t>
  </si>
  <si>
    <t>Transportes de sillas o mesas,acarreo de bancas,traslado de sillas,carga de escritorio</t>
  </si>
  <si>
    <t>Esteras de caucho para pisos</t>
  </si>
  <si>
    <t xml:space="preserve">Alfombra está hecha de dura de goma al ser flexible, mientras que soportar el frío extremo. </t>
  </si>
  <si>
    <t>Alfombrillas de cepillo de caucho,alfombrillas de brocha de caucho, alfombrilla de brocha de latex</t>
  </si>
  <si>
    <t>Mesas para planos</t>
  </si>
  <si>
    <t xml:space="preserve">Mesa usada para  la presentación de diferentes puntos de vista, no necesariamente contradictorios, acerca de un tema determinado, ante un público y con la ayuda de un moderador. </t>
  </si>
  <si>
    <t>Mesas de planificación,mesa de proyecto,escritorio de proyecto</t>
  </si>
  <si>
    <t>Mesas móviles para bancos</t>
  </si>
  <si>
    <t>Mesas plegables y móviles que se adaptan perfectamente a cualquier espacio destinado a diferentes usos y funciones.</t>
  </si>
  <si>
    <t>Mesas con bancos móviles,mesas con asiento móvil</t>
  </si>
  <si>
    <t>Mesa o mueble  taburetes moviles, los taburetes se guardan en el interior para el transporte.</t>
  </si>
  <si>
    <t>Mesas con taburetes móviles,mesas con banquetas móviles</t>
  </si>
  <si>
    <t>Mueble o mesa de trabajo móviles con ruedas para facilitar su desplazamiento</t>
  </si>
  <si>
    <t>Mesas móviles,escritrio portàtil</t>
  </si>
  <si>
    <t>Es un mueble cuyo cometido es proporcionar una superficie horizontal elevada del suelo, con múltiples usos, como pueden ser el trabajar sobre ella, apoyarse sobre ella, comer o colocar objetos. Un número variable de patas (frecuentemente cuatro), que le proporcionan altura, suelen hallarse encajadas en una estructura sobre la que se asienta un tablero, cuya superficie superior cumple la función principal</t>
  </si>
  <si>
    <t>Mesas de actividades,mesas para fiestas,mesas de tareas,escritorio de trabajo</t>
  </si>
  <si>
    <t>Asientos para aulas de clase</t>
  </si>
  <si>
    <t xml:space="preserve">Una silla es un mueble cuya finalidad es servir de asiento una persona. Suele tener cuatro patas, aunque puede haber de una, dos, tres o más. </t>
  </si>
  <si>
    <t>Sillas de aula,sillas de salón de clases</t>
  </si>
  <si>
    <t>Bancos para aulas de clase</t>
  </si>
  <si>
    <t>Asiento en el que pueden sentarse una o varias personas. Los bancos, que pueden tener respaldo o carecer de él, son utilizados en las aulas de clases. </t>
  </si>
  <si>
    <t>Bancos de aula,sillas del salòn de clases,butacas de aula</t>
  </si>
  <si>
    <t>Taburetes para aulas de clase</t>
  </si>
  <si>
    <t>Taburete giratorio con asiento de plástico indicado especialmente para aulas de laboratorio, tecnología y dibujo.</t>
  </si>
  <si>
    <t>Taburetes de aula,bancos de aula,butacas de aula</t>
  </si>
  <si>
    <t>Mesas para aulas de clase</t>
  </si>
  <si>
    <t>Mesa utilizada por los niños que tiene el tablero inclinado para escribir sobre ella. Es un mueble tradicionalmente utilizado en las escuelas. En ocasiones, el tablero es abatible, dejando al descubierto un cajón donde guardar el material de estudio</t>
  </si>
  <si>
    <t>Mesas de clase,escritorios para salones, Pupitre</t>
  </si>
  <si>
    <t>Pupitres</t>
  </si>
  <si>
    <t>Se llama pupitre a la mesa con cajón que utilizan los niños durante su estancia en el colegio y sobre la que realizan los estudios y trabajos encargados por el maestro</t>
  </si>
  <si>
    <t>Pupitres,escritorios,bufete,burò</t>
  </si>
  <si>
    <t>Bancas cubículo (pupitres con bloqueo visual para evitar distracciones)</t>
  </si>
  <si>
    <t>Espacios destinados para el uso de grupos que deseen estudiar</t>
  </si>
  <si>
    <t>Cubículos de estudio,cuarto de estudio,aposento de enseñanza</t>
  </si>
  <si>
    <t>Pupitres de computador para estudiantes</t>
  </si>
  <si>
    <t>Es un minicomputador de altas prestaciones destinado para trabajo técnico o científico. En una red de computadoras, es una computadora que facilita a los usuarios el acceso a los servidores y periféricos de la red. A diferencia de una computadora aislada, tiene una tarjeta de red y está físicamente conectada por medio de cables u otros medios no guiados con los servidores.</t>
  </si>
  <si>
    <t>Estaciones para ordenadores,estaciones para computadoras,estaciones para procesadoras</t>
  </si>
  <si>
    <t>Mesas de computador para estudiantes</t>
  </si>
  <si>
    <t xml:space="preserve">Mueble similar a una mesa, diseñando para la ubicación de un ordenador estático. </t>
  </si>
  <si>
    <t>Mesas para ordenadores,escritorios para computadoras</t>
  </si>
  <si>
    <t>Sets de sala de tamaño de niños</t>
  </si>
  <si>
    <t>Habitación infantil dedicada a recibir visitas, leer, ver la televisión o realizar otras actividades.</t>
  </si>
  <si>
    <t>Sets de sala de estar de tamaño infantil,juego de sala de estar de tamaño infantil</t>
  </si>
  <si>
    <t>Sofás de tamaño de niños</t>
  </si>
  <si>
    <t>Es un mueble pequeño utilizado para que los niños se sienten confortablemente.</t>
  </si>
  <si>
    <t>Sofás de tamaño infantil,divàn de tamaño pequeño,sillones pequeños para infantes</t>
  </si>
  <si>
    <t>Sillones de tamaño de niños</t>
  </si>
  <si>
    <t>Asiento con respaldo para niños, implicando apoyos laterales para los brazos, comúnmente llamados con el mismo nombre: brazos o apoyabrazos</t>
  </si>
  <si>
    <t>Sillones de tamaño infantil,asientos de tamaño pequeño</t>
  </si>
  <si>
    <t>Pufs de tamaño de niños</t>
  </si>
  <si>
    <t>Una silla como un gran pelotita, del tamaño apropiado para infantes o niños,  cubierto de vinilo, tela, etc, y lleno de bolitas de espuma, a partir de poliestireno, que cambian a punto de encajar el cuerpo de uno</t>
  </si>
  <si>
    <t>Asientos acolchados (pufs) de tamaño infantil,sillones blandos de tamaño infantil</t>
  </si>
  <si>
    <t>Biombos de poca altura o paneles para jugar</t>
  </si>
  <si>
    <t xml:space="preserve">Los módulos para las áreas de juegos infantiles que ofrecen a los niños la oportunidad de usar su propia imaginación y la creatividad. </t>
  </si>
  <si>
    <t>Paneles de juego o separadores de espacio de altura baja,indicador de diversiòn</t>
  </si>
  <si>
    <t>Esterillas de descanso para niños</t>
  </si>
  <si>
    <t>Pieza pequeña de material resistente que se coloca en el suelo para que el niño juegue en el.</t>
  </si>
  <si>
    <t>Esterillas de descanso para niños,alfombra de reposo para infantiles</t>
  </si>
  <si>
    <t>Estantes o percheros para esterillas de descanso para niños</t>
  </si>
  <si>
    <t>Estantes para los tejidos resistentes que se pone en el suelo para echarse encima</t>
  </si>
  <si>
    <t>Soportes o estantes para las esterillas de descanso para niños,anaquel para las alfombras de reposo para niños</t>
  </si>
  <si>
    <t>Catres para niños</t>
  </si>
  <si>
    <t>Cama en forma de caja para niños, por lo general incorporan barras verticales</t>
  </si>
  <si>
    <t>Catres para niños,cama para niños,litera para niños</t>
  </si>
  <si>
    <t>Cargadores de catres para niños</t>
  </si>
  <si>
    <t>Cama estrecha, sencilla y ligera para bebes,</t>
  </si>
  <si>
    <t>Transporte de catres para niños,acacrreo de cama para niños</t>
  </si>
  <si>
    <t>Centros de actividades para catres para niños</t>
  </si>
  <si>
    <t xml:space="preserve">Sistemas de actividades para las pequeñas camas específicamente para los bebés y niños muy pequeños.  . </t>
  </si>
  <si>
    <t>Sistemas de actividades de los catres para niños,procedimiento de trabajo de las camas para niños</t>
  </si>
  <si>
    <t>Unidades de almacenamiento general</t>
  </si>
  <si>
    <t xml:space="preserve">Se conoce como módulo (del latín modulus) a una estructura o bloque de piezas que, en una construcción, se ubican en cantidad a fin de hacerla más sencilla, regular y económica. </t>
  </si>
  <si>
    <t>Módulos de almacenamiento general,medidas de reservas comùn,patrón de depòsito corriente</t>
  </si>
  <si>
    <t>Unidades de almacenamiento de libros</t>
  </si>
  <si>
    <t>Módulos de almacenamiento de libros,medidas de depòsitos manual,patròn de reservas de volumen</t>
  </si>
  <si>
    <t>Cubos (modulares) para guardar juguetes</t>
  </si>
  <si>
    <t>Cada una de las divisiones, absolutamente independientes y sin comunicación con otras, de un módulo</t>
  </si>
  <si>
    <t>Módulos de compartimientos,medidas de divisiòn,patròn de anaquel</t>
  </si>
  <si>
    <t>Gabinetes institucionales de almacenamiento</t>
  </si>
  <si>
    <t>Un recipiente cerrado con estanterías utilizada para almacenar diversos materiales industriales institucionales.</t>
  </si>
  <si>
    <t>Armarios de almacenamiento institucionales,estante de alamcenamiento institucional</t>
  </si>
  <si>
    <t>Gabinetes para almacenamiento de herramientas de educación técnico o gabinetes con herramientas</t>
  </si>
  <si>
    <t>Armarios de almacenamiento de herramientas o armarios de herramientas de educación técnica,estante de almacenamiento de instrumentos</t>
  </si>
  <si>
    <t>Gabinetes para almacenamiento de herramientas de taller general o gabinetes con herramientas</t>
  </si>
  <si>
    <t>Es un mueble cerrado por medio de puertas, en cuya distribución interior puede haber estantes, colgadores y cajones, ideado para guardar cosas o herramientas . Las puertas pueden ser batientes o correderas, utilizándose las segundas en lugares de paso estrecho ya que necesitan menos espacio.</t>
  </si>
  <si>
    <t>Armarios de almacenamiento de herramientas o armarios de herramientas generales de taller,estante de almacenamiento de herramienta</t>
  </si>
  <si>
    <t>Gabinetes para almacenamiento de herramientas para trabajar en madera o gabinetes con herramientas</t>
  </si>
  <si>
    <t>Es un mueble cerrado por medio de puertas, en cuya distribución interior puede haber estantes, colgadores para perchas y cajones, ideado para guardar cosas carpinteria. Las puertas pueden ser batientes o correderas, utilizándose las segundas en lugares de paso estrecho ya que necesitan menos espacio.</t>
  </si>
  <si>
    <t>Armarios de almacenamiento de herramientas o armarios de herramientas de carpintería, anaquel de depósito de material</t>
  </si>
  <si>
    <t>Escritorio técnico para instructores</t>
  </si>
  <si>
    <t xml:space="preserve"> Es un tipo de mueble y una clase de mesa. Es usado frecuentemente en el entorno de trabajo y de oficina, para leer, escribir sobre él, para usar utensilios sencillos como lápiz y papel o complejos como una computadora. Los escritorios tienen a menudo uno o más cajones.</t>
  </si>
  <si>
    <t>Escritorio técnico del instructor,pupitre tècnico del consejero</t>
  </si>
  <si>
    <t>Un archivo plano es una colección de información almacenada y se accede secuencialmente en una base de datos, a menudo creado para almacenar información de una manera no estructurada</t>
  </si>
  <si>
    <t>Documentos planos,diploma,tìtulo,salvoconducto</t>
  </si>
  <si>
    <t>Mesas de demostración de máquinas de coser</t>
  </si>
  <si>
    <t>Mesas para efectuar la ejecución práctica de una prueba,</t>
  </si>
  <si>
    <t>Mesas de demostración de máquina de coser,escritorio de exposiciòn de mecanismo de zurcir</t>
  </si>
  <si>
    <t>Bancas de laboratorio</t>
  </si>
  <si>
    <t>Mesas de trabajo en un laboratorio</t>
  </si>
  <si>
    <t>Mesas de trabajo de laboratorio,mòdlos de depòsitos de laboratorio o anexo</t>
  </si>
  <si>
    <t xml:space="preserve">Se conoce como módulo  a una estructura o bloque de piezas que, en una construcción, se ubican en cantidad a fin de hacerla más sencilla, regular y económica. </t>
  </si>
  <si>
    <t>Módulos de almacenamiento de laboratorio o accesorios,instalación de funciòn de laboratorio</t>
  </si>
  <si>
    <t>Puestos de trabajo para laboratorios</t>
  </si>
  <si>
    <t>Las estaciones de trabajos de laboratorio son sistemas modulares y flexibles.</t>
  </si>
  <si>
    <t>Estaciones de trabajo de laboratorio,patròn con pila,medida con lavadero</t>
  </si>
  <si>
    <t>Unidades de bases para lavamanos</t>
  </si>
  <si>
    <t>Módulos de fregadero integrados, empotrados o en depresión. Un módulo de fregadero integrado se monta a ras con la encimera para que el borde del fregadero integrado forme un todo con la encimera. La encimera y el borde del módulo de fregadero se ajustan sin soldaduras,</t>
  </si>
  <si>
    <t>Módulos con fregadero</t>
  </si>
  <si>
    <t>Kits de matemáticas para sumar</t>
  </si>
  <si>
    <t>Conjunto de productos y utensilios suficientes para aplicar y aprender a sumar.</t>
  </si>
  <si>
    <t>Kits de matemáticas de la adición, juegos   de matemáticas de la suma</t>
  </si>
  <si>
    <t>Kits de matemáticas para dividir</t>
  </si>
  <si>
    <t>Conjunto de productos y utensilios suficientes para aplicar y aprender a dividir.</t>
  </si>
  <si>
    <t>Kits de matemáticas de la división,paquete  de matemáticas de la división</t>
  </si>
  <si>
    <t>Kits de matemáticas de fracciones</t>
  </si>
  <si>
    <t>Conjunto de productos y utensilios suficientes para aplicar y aprender las fracciones.</t>
  </si>
  <si>
    <t>Kits de matemáticas de las fracciones,paquete  de matemàticas de las fracciones</t>
  </si>
  <si>
    <t>Kits de matemáticas para bachillerato básico</t>
  </si>
  <si>
    <t>Conjunto de productos y utensilios para ser utilizados en la edad escolar en el grado intermedio.</t>
  </si>
  <si>
    <t>Kits de matemáticas de grado intermedio,juegos de matemáticas de nivel medio</t>
  </si>
  <si>
    <t>Kits de matemáticas para la primera infancia</t>
  </si>
  <si>
    <t>Conjunto de productos y utensilios suficientes para que los infantes aprendan matemáticas.</t>
  </si>
  <si>
    <t>Kits de matemáticas infantiles,juegos   de matemáticas para niños</t>
  </si>
  <si>
    <t>Kits de matemáticas para mediciones</t>
  </si>
  <si>
    <t>Conjunto de productos y utensilios suficientes para aplicar y aprender las mediciones.</t>
  </si>
  <si>
    <t>Kits de matemáticas de mediciones,paquete  de matemáticas de cálculo</t>
  </si>
  <si>
    <t>Kits de matemáticas para multiplicar</t>
  </si>
  <si>
    <t>Conjunto de productos y utensilios suficientes para aplicar y aprender a multiplicar.</t>
  </si>
  <si>
    <t>Kits de matemáticas de la multiplicación,paquete  de matemáticas de la multiplicación</t>
  </si>
  <si>
    <t>Kits de matemáticas para primaria</t>
  </si>
  <si>
    <t>Conjunto de productos y utensilios suficientes para que los niños de primaria aprendan matemáticas.</t>
  </si>
  <si>
    <t xml:space="preserve">Kits de matemáticas de primaria,paquete de matemàticas de primaria </t>
  </si>
  <si>
    <t>Kits de matemáticas para restar</t>
  </si>
  <si>
    <t>Conjunto de productos y utensilios suficientes para aplicar y aprender a restar</t>
  </si>
  <si>
    <t>Kits de matemáticas de la sustracción,paquete de matemáticas de la resta o diferencia</t>
  </si>
  <si>
    <t>Kits de matemáticas para bachillerato</t>
  </si>
  <si>
    <t>Conjunto de productos y utensilios suficientes para que los jovenes de secundaria aprendan matemáticas.</t>
  </si>
  <si>
    <t>Kits de matemáticas de secundaria,paquete completo de segundo ciclo</t>
  </si>
  <si>
    <t>Lectores electrónicos de tarjetas</t>
  </si>
  <si>
    <t xml:space="preserve">Dispositivo de entrada de datos que lee datos de un medio de almacenamiento en forma de tarjeta. </t>
  </si>
  <si>
    <t>Lectores electrónicos de tarjetas,leedor electrónico de etiqueta,lectores electrónicos de ficha</t>
  </si>
  <si>
    <t>Materiales de aprendizaje electrónico basados en el plan de estudios</t>
  </si>
  <si>
    <t>Conjunto de productos y utensilios electrónicos de aprendizaje siguiendo el plan de estudio correspondiente.</t>
  </si>
  <si>
    <t>Materiales electrónicos de aprendizaje basados en el plan de estudios ,materiales eléctricos de enseñanza basado en el proyecto de preparación</t>
  </si>
  <si>
    <t>Globos terráqueos electrónicos</t>
  </si>
  <si>
    <t>Es un modelo electrónico a escala tridimensional de la Tierra, siendo la única representación geográfica que no sufre distorsión.</t>
  </si>
  <si>
    <t>Globos terráqueos electrónicos,esfera terminal electrónica</t>
  </si>
  <si>
    <t>Máquinas electrónicas de pruebas</t>
  </si>
  <si>
    <t>Aparato electrónico que sirve para programarle una prueba sobre algún tema específico y es capaz de captar la respuesta de la persona a la que se le esta realizando la prueba.</t>
  </si>
  <si>
    <t>Máquinas electrónicas de pruebas,mecanismo electrónico de demostrar</t>
  </si>
  <si>
    <t>Adhesivos de seguimiento basados en la biblia</t>
  </si>
  <si>
    <t>Elemento utilizado para poder dejar una marca del lugar donde se estaba leyendo para despues encontrarlo con facilidad.</t>
  </si>
  <si>
    <t>Adhesivos de seguimiento bíblicos,adherente de rastreo bìblico</t>
  </si>
  <si>
    <t>Tablas de incentivo basados en la biblia</t>
  </si>
  <si>
    <t>Es un tipo de tablero donde se colocan los elementos que mueven o hacen desear algo a una persona basado en la Biblia.</t>
  </si>
  <si>
    <t>Tablas de incentivos bíblicos,catálogo de estimulo bíblico</t>
  </si>
  <si>
    <t>Adhesivos para pegar en las tablas de incentivo</t>
  </si>
  <si>
    <t>Señalizador que se utilizan para darle seguimiento al incentivo otorgado a una persona</t>
  </si>
  <si>
    <t>Adhesivos de seguimiento de incentivo,adherente de búsqueda de premio</t>
  </si>
  <si>
    <t>Tablas de incentivo</t>
  </si>
  <si>
    <t>Es un tipo de tablero donde se colocan los estímulos que se ofrece a una persona , grupo o sector de la economía con el fin de elevar la producción y mejorar los rendimientos (comunmente)</t>
  </si>
  <si>
    <t>Tablas de incentivos,lista de premio,tablero de estìmulo</t>
  </si>
  <si>
    <t>Tarjetas perforadas de incentivo</t>
  </si>
  <si>
    <t>Es una hoja de papel o de cartón en donde se colocan los incentivos que se puede recibir por haber realizado una acción.</t>
  </si>
  <si>
    <t>Tarjetas perforadas de incentivo,cartulina agujereada de premios,fichas  perforadas de estímulo</t>
  </si>
  <si>
    <t>Adhesivos basados en la biblia</t>
  </si>
  <si>
    <t>Son impresos biblicos en papel de pegatina para colocarlo en cualquier superficie</t>
  </si>
  <si>
    <t>Adhesivos bíblicos,adherente bìblicos,calcomanía religiosa,pegatina religiosa</t>
  </si>
  <si>
    <t>Adhesivos gigantes</t>
  </si>
  <si>
    <t>Son impresos con cualquier tipo de escenario en papel de pegatina de tamaño grande.</t>
  </si>
  <si>
    <t xml:space="preserve">Adhesivos gigantes,pegatina grande,calcomania ,pegamento grande </t>
  </si>
  <si>
    <t>Adhesivos de fotos</t>
  </si>
  <si>
    <t>Son impresos de fotografías en  papel de pegatina para colocarlo en cualquier superficie.</t>
  </si>
  <si>
    <t>Adhesivos de fotografías,adherente de reproducir,teiper transparentes  para fotografías o cintas</t>
  </si>
  <si>
    <t>Adhesivos de recompensa</t>
  </si>
  <si>
    <t>Son impresos de recompensa en  papel de pegatina para colocarlo en cualquier superficie.</t>
  </si>
  <si>
    <t>Adhesivos de recompensa,adherente de remuneración,cintas de estímulo</t>
  </si>
  <si>
    <t>Adhesivos perfumados</t>
  </si>
  <si>
    <t>Son impresos en  papel de pegatina que dentro del proceso son bañados con esencias para para colocarlo en cualquier superficie y despidan un agradable olor.</t>
  </si>
  <si>
    <t>Adhesivos perfumados,adherentes aromatizante</t>
  </si>
  <si>
    <t>Adhesivos de formas</t>
  </si>
  <si>
    <t>Son impresos con formas preestablecidas en  papel de pegatina para colocarlo en cualquier superficie.</t>
  </si>
  <si>
    <t>Adhesivos de formas,pegamento de diseños,adherente de figura</t>
  </si>
  <si>
    <t>Adhesivos brillantes</t>
  </si>
  <si>
    <t>Son impresos brillantes en  papel de pegatina para colocarlo en cualquier superficie.</t>
  </si>
  <si>
    <t>Adhesivos brillantes,pegamento relucientes,cintas engomadas</t>
  </si>
  <si>
    <t>Adhesivos de recompensa con forma de estrella</t>
  </si>
  <si>
    <t>Son impresos de estrella de recompensa en  papel de pegatina para colocarlo en cualquier superficie.</t>
  </si>
  <si>
    <t>Adhesivos de estrella de recompensa,pegamentos de suerte de retribuciòn</t>
  </si>
  <si>
    <t>Surtidos de adhesivos</t>
  </si>
  <si>
    <t>Son impresos surtidos en  papel de pegatina para colocarlo en cualquier superficie.</t>
  </si>
  <si>
    <t>Surtidos de adhesivos,suministros de pegamentos,variedades de cintas</t>
  </si>
  <si>
    <t>Libros de adhesivos</t>
  </si>
  <si>
    <t>Son impresos en  papel de pegatina que se pueden encontrar un sin número de colores, formas para colocarlo en cualquier superficie.</t>
  </si>
  <si>
    <t>Libros de adhesivos,compendio de goma,tomo de pegamento</t>
  </si>
  <si>
    <t>Cajas de adhesivos</t>
  </si>
  <si>
    <t>Recipiente que contiene un material en forma de calcomanía dentro de el.</t>
  </si>
  <si>
    <t>Cajas de adhesivos,estuche de goma,cajones de pegamentos</t>
  </si>
  <si>
    <t>Calcomanías para tatuaje</t>
  </si>
  <si>
    <t>Consistente en una imagen que, mediante la aplicación de agua, se transfiere del soporte original a otra superficie donde queda adherida. En Venezuela y otros países se le llama "calcomanía" a las pegatinas (figuras autoadhesivas que no requieren el uso de agua conocidas en inglés como "stickers")</t>
  </si>
  <si>
    <t>Calcomanías,estampas,adhesivos,copias, pegatinas</t>
  </si>
  <si>
    <t>Tarjetas didácticas de sumas</t>
  </si>
  <si>
    <t>Son unas estampa hechas sobre cartón o material plástico en las que se muestran operaciones de suma, con la finalidad de enseñar y/o aplicar y aprender.</t>
  </si>
  <si>
    <t>Tarjetas de adición,fichas de suma,papeletas de apèndice,tarjetas didácticas</t>
  </si>
  <si>
    <t>Tarjetas didácticas de cultura general</t>
  </si>
  <si>
    <t>Son unas estampa hechas sobre cartón o material plástico en las que se muestran datos sobre cultura general, con la finalidad de enseñar y/o aplicar y aprender.</t>
  </si>
  <si>
    <t>Tarjetas de cultura general,papeletas de cultura normal,tarjetas didácticas</t>
  </si>
  <si>
    <t>Tarjetas didácticas en blanco</t>
  </si>
  <si>
    <t>Es un cartón o material plástico sin ningún tipo de impresión para ser utilizada para realizar anotaciones por una persona.</t>
  </si>
  <si>
    <t>Tarjetas en blanco,fichas en blanco,papeletas en blanco,tarjetas didácticas</t>
  </si>
  <si>
    <t>Tarjetas didácticas de divisiones</t>
  </si>
  <si>
    <t>Son unas estampa hechas sobre cartón o material plástico en las que se muestran operaciones de división, con la finalidad de enseñar y/o aplicar y aprender.</t>
  </si>
  <si>
    <t>Tarjetas de división,papeletas de segementación,fichas de partición,tarjetas didácticas</t>
  </si>
  <si>
    <t>Tarjetas didácticas electrónicas</t>
  </si>
  <si>
    <t>Tarjetas virtuales que se pueden programar con diferentes programas educativos para estar en interacción con otras personas.</t>
  </si>
  <si>
    <t>Tarjetas de electrónica,etiqueta  electrònica,tarjetas didácticas</t>
  </si>
  <si>
    <t>Tarjetas didácticas de equivalencias</t>
  </si>
  <si>
    <t>Son unas estampa hechas sobre cartón o material plástico en las que se muestran operaciones de equivalencias, con la finalidad de enseñar y/o aplicar y aprender.</t>
  </si>
  <si>
    <t>Tarjetas de equivalencias,fichas de igualdad,papeletas de equiparación,tarjetas didácticas</t>
  </si>
  <si>
    <t>Tarjetas didácticas de fracciones</t>
  </si>
  <si>
    <t>Son unas estampa hechas sobre cartón o material plástico en las que se muestran operaciones de fracciones, con la finalidad de enseñar y/o aplicar y aprender.</t>
  </si>
  <si>
    <t>Tarjetas de fracciones,fichas de dividir,tarjetas didácticas</t>
  </si>
  <si>
    <t>Tarjetas didácticas de mayor que o menor que</t>
  </si>
  <si>
    <t>Son unas estampa hechas sobre cartón o material plástico en las que se muestran operaciones de mayor que o menor que, con la finalidad de enseñar y/o aplicar y aprender.</t>
  </si>
  <si>
    <t>Tarjetas de mayor que o menor que,fichas de mayor que o menor que,tarjetas didácticas</t>
  </si>
  <si>
    <t>Tarjetas didácticas de multiplicaciones</t>
  </si>
  <si>
    <t>Son unas estampa hechas sobre cartón o material plástico en las que se muestran operaciones de multiplicación, con la finalidad de enseñar y/o aplicar y aprender.</t>
  </si>
  <si>
    <t>Tarjetas de multiplicación,fichas de multiplicación,tarjetas didácticas</t>
  </si>
  <si>
    <t>Tarjetas didácticas de restas</t>
  </si>
  <si>
    <t>Son unas estampa hechas sobre cartón o material plástico en las que se muestran operaciones de resta, con la finalidad de enseñar y/o aplicar y aprender.</t>
  </si>
  <si>
    <t>Tarjetas de sustracción,fichas de sustracción,tarjetas didácticas</t>
  </si>
  <si>
    <t>Tarjetas didácticas del alfabeto</t>
  </si>
  <si>
    <t>Son unas estampa hechas sobre cartón o material plástico en las que se muestran las letras del alfabeto, con la finalidad de enseñar y/o aplicar y aprender.</t>
  </si>
  <si>
    <t>Tarjetas del alfabeto,tarjetas del abecedario,tarjetas didácticas</t>
  </si>
  <si>
    <t>Tarjetas didácticas de construcción de palabras</t>
  </si>
  <si>
    <t>Tarjetas de creación de palabras,fichas de ingenio de vocablos,tarjetas didácticas</t>
  </si>
  <si>
    <t>Tarjetas didácticas de fonética</t>
  </si>
  <si>
    <t>Son unas estampa hechas sobre cartón o material plástico en las que se muestran la fonética, con la finalidad de enseñar y/o aplicar y aprender.</t>
  </si>
  <si>
    <t>Tarjetas de fonética,papeletas de fonologías,fichas de pronunciaciòn,tarjetas didácticas</t>
  </si>
  <si>
    <t>Tarjetas didácticas de escritura o escritura a mano</t>
  </si>
  <si>
    <t>Son unas estampa hechas sobre cartón o material plástico en las que se muestran la forma de escribir una palabra, con la finalidad de enseñar y/o aplicar y aprender.</t>
  </si>
  <si>
    <t>Tarjetas de escritura o escritura a mano,fichas de caligrafías,papeletas de redacción de tacto,tarjetas didácticas</t>
  </si>
  <si>
    <t>Tarjetas didácticas de los números</t>
  </si>
  <si>
    <t>Son unas estampa hechas sobre cartón o material plástico en las que se muestran los números, con la finalidad de enseñar y/o aplicar y aprender.</t>
  </si>
  <si>
    <t>Tarjetas de los números,papeletas de los conjuntos,fichas de cantidades,tarjetas didácticas</t>
  </si>
  <si>
    <t>Tarjetas didácticas del dinero</t>
  </si>
  <si>
    <t>Son unas estampa hechas sobre cartón o material plástico en las que se muestran las monedas utilizadas en un país, con la finalidad de enseñar y/o aplicar y aprender.</t>
  </si>
  <si>
    <t>Tarjetas de dinero,fichas de plata,papeletas de monedas,tarjetas didácticas</t>
  </si>
  <si>
    <t>Tarjetas didácticas de la hora</t>
  </si>
  <si>
    <t>Son unas estampa hechas sobre cartón o material plástico en las que se muestran la hora, con la finalidad de enseñar y/o aplicar y aprender.</t>
  </si>
  <si>
    <t>Tarjetas de la hora,tarjeta de tiempo,fichas de horarios,tarjetas didácticas</t>
  </si>
  <si>
    <t>Tarjetas de los estados (departamentos)</t>
  </si>
  <si>
    <t>Son unas estampa hechas sobre cartón o material plástico en las que se muestran llos estados, con la finalidad de enseñar y/o aplicar y aprender.</t>
  </si>
  <si>
    <t>Tarjetas de los estados,fichas de los cuadros, papeletas de los inventarios,tarjetas didácticas</t>
  </si>
  <si>
    <t>Insignias</t>
  </si>
  <si>
    <t>Dispositivo o complemento, conteniendo a menudo las insignias de una organización, que se presenta o se muestra para indicar una cierta hazaña del servicio, una realización especial, un símbolo de la autoridad concedido tomando un juramento (eg, policía y bomberos), una muestra del empleo legítimo o condición de estudiante, o como un simple medio de identificación.</t>
  </si>
  <si>
    <t>Insignias,emblemas,banderas,simbolos,distintivos</t>
  </si>
  <si>
    <t>Botones de premio</t>
  </si>
  <si>
    <t>Dispositivo que sirve para reconocer los meritos de una persona por una determinada acción.</t>
  </si>
  <si>
    <t>Distintivos de premio,distintivos de medallas,simbolos de condecoración</t>
  </si>
  <si>
    <t>Coronas de celebración</t>
  </si>
  <si>
    <t>Ornamento de la cabeza que se obsequia para celebraciones.</t>
  </si>
  <si>
    <t>Joyas de recompense</t>
  </si>
  <si>
    <t>Cosa que se da por reconocimiento o como premio de un servicio.</t>
  </si>
  <si>
    <t>Joyas de recompensa,tesoro de estímulo,sortija de pago</t>
  </si>
  <si>
    <t>Cintas o escarapelas para el salón de clases</t>
  </si>
  <si>
    <t>Liston normalmente confeccionado de tela que hace referencia a algo que se logro, normalmente entregado en concursos y ferias.</t>
  </si>
  <si>
    <t>Cintas o escarapelas de clase,ataduras,insignia de orden</t>
  </si>
  <si>
    <t>Certificados basados en la biblia</t>
  </si>
  <si>
    <t xml:space="preserve">Tipo de texto bíblico para constatar un determinado hecho. </t>
  </si>
  <si>
    <t>Certificados bíblicos,documentos bíblicos, texto biblico</t>
  </si>
  <si>
    <t>Certificados en blanco</t>
  </si>
  <si>
    <t xml:space="preserve">Tipo de texto confeccionado para albergar el reconomiento por  un determinado hecho. </t>
  </si>
  <si>
    <t>Certificados en blanco,documento en blanco</t>
  </si>
  <si>
    <t>Marcos para certificados</t>
  </si>
  <si>
    <t>Pieza que rodea, ciñe o guarnece los certificados adquiridos.</t>
  </si>
  <si>
    <t>Marcos para certificados,cuadros para certificados,molduras para tìtulos,recuadro para documento</t>
  </si>
  <si>
    <t>Soportes para certificados</t>
  </si>
  <si>
    <t>Elementos para la sujeción de certificados o de marcos de certificados.</t>
  </si>
  <si>
    <t>Soportes para certificados,apoyo para certificación,trípode para documento,base para documento</t>
  </si>
  <si>
    <t>Cintas para certificados</t>
  </si>
  <si>
    <t>Tela u otro material utilizado para crea los listones que serán entregados como reconocimiento.</t>
  </si>
  <si>
    <t>Cintas de certificado,banda de título,listón de título</t>
  </si>
  <si>
    <t>Diplomas</t>
  </si>
  <si>
    <t>Cualquier instrumento o documento expedido por alguna Autoridad pública. Debe ser entregado en el domicilio del premiado.</t>
  </si>
  <si>
    <t>Diplomas,tìtulos,credenciales,documentos</t>
  </si>
  <si>
    <t>Certificados de idioma extranjero</t>
  </si>
  <si>
    <t>Tipo de texto administrativo empleado para constatar el conocimiento de las lenguas extranjeras.</t>
  </si>
  <si>
    <t>Certificados de lenguas extranjeras,documento de idioma extranjera</t>
  </si>
  <si>
    <t>Certificados de buena actitud</t>
  </si>
  <si>
    <t>Tipo de texto administrativo empleado para constatar la buena actitud demostrada por una persona.</t>
  </si>
  <si>
    <t>Certificados de buena actitud,documentos de buena actitud, certificado de buena conducta, constancia de buena conducta</t>
  </si>
  <si>
    <t>Certificados específicos de grado</t>
  </si>
  <si>
    <t>Tipo de texto administrativo empleado para constatar los diferentes niveles.</t>
  </si>
  <si>
    <t>Certificados específicos de nivel,documento especial de nivel</t>
  </si>
  <si>
    <t>Tipo de texto administrativo empleado para constatar la aprobación por asignatura.</t>
  </si>
  <si>
    <t>Certificados específicos de asignatura,documento específico de programas</t>
  </si>
  <si>
    <t>Libros de recursos para la evaluación</t>
  </si>
  <si>
    <t>Libro pequeño o de gran tamaño que se usa para tomar los recursos de evaluación.</t>
  </si>
  <si>
    <t>Libros de recursos de evaluación,textos de recursos de valorización</t>
  </si>
  <si>
    <t>Calendarios o recortables</t>
  </si>
  <si>
    <t>Es una cuenta sistematizada del transcurso del tiempo, utilizado para la organización cronológica de las actividades humanas. Se trata de un conjunto de reglas o normas que tratan de hacer coincidir el año civil con el año trópico.</t>
  </si>
  <si>
    <t>Calendarios o recortables,almanaques,agendas,anuarios</t>
  </si>
  <si>
    <t>Materiales pedagógicos para la formación del carácter</t>
  </si>
  <si>
    <t>Conjunto de productos y utensilios para el aprendizaje del carácter.</t>
  </si>
  <si>
    <t>Materiales de recursos educativos del carácter,materiales de recursosdidácticos del carácter</t>
  </si>
  <si>
    <t>Libros de actividades en clase</t>
  </si>
  <si>
    <t>Conjunto de muchas hojas de papel u otro material semejante que, encuadernadas, forman un volumen donde se hacen trabajos durante la clase.</t>
  </si>
  <si>
    <t>Libros de actividades de clase,textos de tareas de clase ejemplares de trabajo de clase</t>
  </si>
  <si>
    <t>Materiales pedagógicos para el pensamiento crítico</t>
  </si>
  <si>
    <t>Conjunto de productos y utensilios que sirven para desarrollar el pensamiento analítico.</t>
  </si>
  <si>
    <t>Materiales de recursos de pensamiento analítico, materiales de pensamiento metódico</t>
  </si>
  <si>
    <t>Guías para planes de estudios integrados</t>
  </si>
  <si>
    <t>Es un grupode hojas que nos muestra el diseño completo curricular que se aplica a determinadas enseñanzas impartidas por un centro de estudios.</t>
  </si>
  <si>
    <t>Guías completas de los planes de estudios, guìas completas de los planes de enseñanza</t>
  </si>
  <si>
    <t>Guías para el plan de estudios</t>
  </si>
  <si>
    <t>Es un grupo de hojas que nos muestra el diseño puntual  curricular que se aplica a determinadas enseñanzas impartidas por un centro de estudios.</t>
  </si>
  <si>
    <t>Guías del plan de estudios,guías de plan de prepararciòn, guías de plan de aprendizaje, planes de estudios</t>
  </si>
  <si>
    <t>Gráficos de tela</t>
  </si>
  <si>
    <t>Elementos que dan a demostrar algun tema en una superficie de un tejido.</t>
  </si>
  <si>
    <t>Gráficos de tela, bocetos de telas,dibujo de tela</t>
  </si>
  <si>
    <t>Materiales para flanelógrafos</t>
  </si>
  <si>
    <t>Conjunto de productos y utensilios que son utilizados en un tablero de franela.</t>
  </si>
  <si>
    <t>Materiales de tablón de franela,materiales de madera de lana,materiales de listón de algodón</t>
  </si>
  <si>
    <t>Regalos del educador</t>
  </si>
  <si>
    <t>Dádiva que se hace voluntariamente al educador</t>
  </si>
  <si>
    <t>Regalos del educador,obsequios del maestro,presentes al profesor</t>
  </si>
  <si>
    <t>Sellos para calificar</t>
  </si>
  <si>
    <t>Utensilio que sirve para estampar  la evaluación obtenida en un examen.</t>
  </si>
  <si>
    <t>Sellos de evaluación,timbre de apreciaciòn,estampilla de evaluación</t>
  </si>
  <si>
    <t>Pases (permisos) para salir al pasillo</t>
  </si>
  <si>
    <t>Pedazo de carton que se le brinda a un estudiante cuando tiene que salir del aula de clase en horas lectivas.</t>
  </si>
  <si>
    <t>Pases de pasillo,pases de pasadizo,permisos de corredores</t>
  </si>
  <si>
    <t>Materiales pedagógicos para la educación en el hogar</t>
  </si>
  <si>
    <t>Conjunto de productos y utensilios de aprendizaje para la materia hogar.</t>
  </si>
  <si>
    <t>Materiales de recursos educativos en el hogar,materiales de bienes instructivos en el hogar</t>
  </si>
  <si>
    <t>Recursos para tareas en casa</t>
  </si>
  <si>
    <t>Conjunto de productos y utensilios de aprendizaje para la asignacion de tareas</t>
  </si>
  <si>
    <t>Recursos de asignación de tareas, recursos de asignación de trabajo</t>
  </si>
  <si>
    <t>Libros de ideas</t>
  </si>
  <si>
    <t>Conjunto de muchas hojas de papel u otro material semejante que, encuadernadas, forman un volumen.</t>
  </si>
  <si>
    <t>Libros de ideas,textos de ideas</t>
  </si>
  <si>
    <t>Materiales para tableros magnéticos</t>
  </si>
  <si>
    <t>Conjunto de productos y utensilios que son utilizados en un tablero magnético.</t>
  </si>
  <si>
    <t>Materiales para tablón magnético,materiales de madera imantada</t>
  </si>
  <si>
    <t>Placas o etiquetas de identificación</t>
  </si>
  <si>
    <t>Una etiqueta de identificación es una insignia o pegatina que se lleva en la parte exterior de la ropa como un medio para mostrar el nombre del usuario para que otros vean.</t>
  </si>
  <si>
    <t>Placas o etiquetas de nombre,láminas,o marcar nombres</t>
  </si>
  <si>
    <t>Libros de planificación del profesor</t>
  </si>
  <si>
    <t>Libro pequeño o de gran tamaño que se usa para que el profesor lleve un orden y planificación en sus labores.</t>
  </si>
  <si>
    <t>Libros de planificación del profesor,textos de proyectos para el educador</t>
  </si>
  <si>
    <t>Cartelera con bolsillos</t>
  </si>
  <si>
    <t>Es un tipo específico de sistema de almacenamiento con bolsas de plástico que muchos profesores utilizan en sus clases para la organización y planificación de las clases.</t>
  </si>
  <si>
    <t>Fichas de bolsillo,papeletas de saquillo</t>
  </si>
  <si>
    <t>Postales de comunicación del profesor</t>
  </si>
  <si>
    <t>Es una pieza rectangular de papel grueso o cartón fino diseñado para emitir y enviar mensajes.</t>
  </si>
  <si>
    <t>Tarjetas de comunicación del profesor,fichas de comunicación del educador</t>
  </si>
  <si>
    <t>Libros de recursos profesionales para el profesor</t>
  </si>
  <si>
    <t>Libro pequeño o de gran tamaño que se usa para tener los recursos profesionales del profesor</t>
  </si>
  <si>
    <t>Libros de recursos profesionales del profesor,textos de medios profesionales del instructor</t>
  </si>
  <si>
    <t>Libros de calificaciones de la clase del profesor</t>
  </si>
  <si>
    <t>Libro utilizado para que el profesor pueda poner las calificaciones o notas que los estudiantes se ganan en cada una de sus evaluaciones.</t>
  </si>
  <si>
    <t>Cartillas de notas de clase del profesor,libretas de notas de clase del educador</t>
  </si>
  <si>
    <t>Diagramas de asientos de los estudiantes en el salón de clases</t>
  </si>
  <si>
    <t>Hoja de papel donde se coloca la asignación de puestos por estudiante de la clase</t>
  </si>
  <si>
    <t>Diagramas de asignación de asientos de los estudiantes,gráficos de asignación de asiento de los alumnos</t>
  </si>
  <si>
    <t>Carpetas o formularios del profesor suplente</t>
  </si>
  <si>
    <t>Cuaderno de anotaciones donde se encuentran las formas de los profesores suplentes.</t>
  </si>
  <si>
    <t>Carpetas o formularios de profesor suplente, cartapacio o manual del instructor interino</t>
  </si>
  <si>
    <t>Libros de actividades o recursos tecnológicos</t>
  </si>
  <si>
    <t>Conjunto de muchas hojas de papel u otro material semejante que, encuadernadas, forman un volumen donde se realizan las actividades de tecnología.</t>
  </si>
  <si>
    <t>Libros de recursos o actividades tecnológicos,textos de medios,o funciones cientificas,tareas científicas</t>
  </si>
  <si>
    <t>Guías de referencia sobre tecnología</t>
  </si>
  <si>
    <t>Es un grupo de hojas que nos muestra el diseño puntual  curricular que se aplica a determinadas enseñanzas impartidas comotecnologó</t>
  </si>
  <si>
    <t>Guías de consulta de tecnología,orientador de informes técnicos</t>
  </si>
  <si>
    <t>Materiales pedagógicos  para hacer exámenes</t>
  </si>
  <si>
    <t>Conjunto de productos y utensilios que son utilizados para hacer un exámen.</t>
  </si>
  <si>
    <t>Materiales de recursos para hacer exámenes,materiales de apoyo para los exámenes</t>
  </si>
  <si>
    <t>Materiales de pedagógicos para unidades temáticas</t>
  </si>
  <si>
    <t>Conjunto de productos y utensilios para utilizar el método de enseñanza en la que el aprendizaje se centra en un tema o tópico unificador.</t>
  </si>
  <si>
    <t>Materiales de recursos de unidades temáticas,materiales de modo  de cantidad de materia</t>
  </si>
  <si>
    <t>Kits de enseñanza para bachillerato básico</t>
  </si>
  <si>
    <t>Conjunto de productos y utensilios para el método de enseñanza de grado intermedio.</t>
  </si>
  <si>
    <t>Kits de enseñanza de grado intermedio,paquetes de preparaciòn de grado intermedio</t>
  </si>
  <si>
    <t>Manuales de laboratorio</t>
  </si>
  <si>
    <t>Libro en que se compendia lo más sustancial de los laboratorios.</t>
  </si>
  <si>
    <t>Manuales de laboratorio,textos de laboratorios</t>
  </si>
  <si>
    <t>Rollos o tiras de frases</t>
  </si>
  <si>
    <t>Frases impresas en tiras de papel.</t>
  </si>
  <si>
    <t>Rollos o tiras de frases,rodillos,carretes</t>
  </si>
  <si>
    <t>Punteros</t>
  </si>
  <si>
    <t>Un dispositivo de puntero es una palanca de mando isométrica utilizado como un dispositivo de señalización, como un touchpad o trackball, y se monta normalmente en un teclado de computadora en una computadora portátil o de escritorio. Los movimientos del dispositivo de puntero se repiten en la pantalla por los movimientos del puntero (o cursor) y otros cambios visuales.</t>
  </si>
  <si>
    <t>Apuntadores,anotadores,asentador</t>
  </si>
  <si>
    <t>Guías de referencia bíblica</t>
  </si>
  <si>
    <t>Es un grupo de hojas que nos muestra los pasajes de la Bibliia</t>
  </si>
  <si>
    <t>Guías de consulta bíblica,indicador de informe bíblico</t>
  </si>
  <si>
    <t>Obras de teatro basadas en la biblia</t>
  </si>
  <si>
    <t>Obra de teatro que se basa a nivel escolar de la biblia.</t>
  </si>
  <si>
    <t>Obras de teatro basadas en la Biblia,producciones de teatro basadas  en la biblia</t>
  </si>
  <si>
    <t>Libros de actividades o recursos basados en la biblia</t>
  </si>
  <si>
    <t>Conjunto de muchas hojas de papel u otro material semejante que, encuadernadas, forman un volumen de actividades de la Biblia</t>
  </si>
  <si>
    <t>Libros de actividades o recursos basados en la Biblia,textos de tareas</t>
  </si>
  <si>
    <t>Libros de recursos para actividades en la escuela dominical</t>
  </si>
  <si>
    <t>Libro pequeño o de gran tamaño que se usa para tener las actividades parroquiales de los domingos.</t>
  </si>
  <si>
    <t>Libros de recursos de actividades para la escuela parroquial de los domingos</t>
  </si>
  <si>
    <t>Recursos para escuelas bíblicas de vacaciones</t>
  </si>
  <si>
    <t>Materiales que se pueden utilizar para el aprendizaje de la Biblia en las escuelas de verano.</t>
  </si>
  <si>
    <t>Recursos de vacación de la escuela de la Biblia, escuela biblica</t>
  </si>
  <si>
    <t>Emblemas o símbolos sagrados</t>
  </si>
  <si>
    <t>Figura, símbolo o jeroglífico sagrado que sirve para benerarlo.</t>
  </si>
  <si>
    <t>Emblemas o símbolos sagrados,insignias,distintivos,lemas</t>
  </si>
  <si>
    <t>Rosarios</t>
  </si>
  <si>
    <t>Granos de rezo son utilizados por miembros de diversas tradiciones religiosas, como el hinduismo, el budismo, varias denominaciones cristianas, el Islam, el sijismo y Fe Bahá'í para contar las repeticiones de oraciones, cantos o devociones, como el Rosario de la Virgen María en el cristianismo, y dhikr (recuerdo de Dios) en el Islam.</t>
  </si>
  <si>
    <t>Rosarios o cuentas de oración,coronas y coronillas</t>
  </si>
  <si>
    <t>Ruedas de oración</t>
  </si>
  <si>
    <t>Una rueda de oración es una "rueda" cilíndrica (tibetano: འཁོར་, Wylie: 'khor) sobre un eje de metal, madera, piedra, cuero o algodón grueso.  Según la tradición budista tibetana basada en los textos de linaje respecto a las ruedas de oración, girando como una rueda tendrá el mismo efecto meritorio que recitar oralmente las oraciones.</t>
  </si>
  <si>
    <t>Rueda de oración,cìrculo de oraciòn</t>
  </si>
  <si>
    <t>Suministros o kits de productos religiosos</t>
  </si>
  <si>
    <t xml:space="preserve">Símbolo o empresa en que se representa alguna figura, al pie de la cual se escribe algún verso o lema que declara el concepto o moralidad que encierra. </t>
  </si>
  <si>
    <t>Kits de productos religiosos o suministros,maquetas de artìculos religiosos</t>
  </si>
  <si>
    <t>Patenas</t>
  </si>
  <si>
    <t>Pequeña placa, generalmente de oro o plata, se utiliza para mantener el pan eucarístico que ha de ser consagrado. Se utiliza generalmente en el propio servicio, mientras que el sacramento reservado se almacenan en el tabernáculo en el copón.</t>
  </si>
  <si>
    <t>Patenas,plato para las ostias o medalla</t>
  </si>
  <si>
    <t>Vestimentas</t>
  </si>
  <si>
    <t>Es la vestidura que se pone el obispo sobre las demás prendas. Consiste en una pieza alargada con una abertura en el centro para pasar la cabeza.</t>
  </si>
  <si>
    <t>Vestiduras,vestidos,ropaje,traje,atuendo</t>
  </si>
  <si>
    <t>Libros de actividades del alfabeto</t>
  </si>
  <si>
    <t>Conjunto de muchas hojas de papel u otro material semejante que, encuadernadas, forman un volumen donde se muestran actividades para enseñar el alfabeto.</t>
  </si>
  <si>
    <t>Libros de actividades del alfabeto,textos de tareas del alfabeto</t>
  </si>
  <si>
    <t>Cubos con el alfabeto</t>
  </si>
  <si>
    <t>Dispositivo en forma de cubo que puede ser para jugar o aplicar y aprender por parte de los niños, con el alfabeto impreso o puesto en relieve.</t>
  </si>
  <si>
    <t>Cubos del alfabeto,aros del abecederio o abecè</t>
  </si>
  <si>
    <t>Cintas adhesivas de escritorio con el alfabeto</t>
  </si>
  <si>
    <t>Cintas que tienen en relive el abecedario con la finalidad de hacerlo participes a todo en este proceso.</t>
  </si>
  <si>
    <t>Cintas adhesivas del alfabeto, agujeta  de goma del abecè</t>
  </si>
  <si>
    <t>Kits del alfabeto</t>
  </si>
  <si>
    <t>Conjunto de productos y utensilios para estudiar y aplicar y aprender el alfabeto</t>
  </si>
  <si>
    <t>Kits del alfabeto juegos del abecedariop o abecè</t>
  </si>
  <si>
    <t>Fichas con letras del alfabeto</t>
  </si>
  <si>
    <t>Elemento de metal que tiene impreso el alfabeto.</t>
  </si>
  <si>
    <t>Placas de las letras del alfabeto,làminas de las letras del abecedario</t>
  </si>
  <si>
    <t>Postales con el alfabeto</t>
  </si>
  <si>
    <t>Fichas y láminas para aplicar y aprender el abecedari</t>
  </si>
  <si>
    <t xml:space="preserve">Afiches del alfabeto,afiches del abecedario, cartel del alfabeto </t>
  </si>
  <si>
    <t>Guías de referencia del alfabeto</t>
  </si>
  <si>
    <t>Es un grupo de hojas que muestra el alfabeto.</t>
  </si>
  <si>
    <t>Guías de consulta del alfabeto,direcciòn de informe del abecè</t>
  </si>
  <si>
    <t>Libros de recursos del alfabeto</t>
  </si>
  <si>
    <t>Conjunto de muchas hojas de papel u otro material semejante que, encuadernadas, forman un volumen donde se enseña el alfabeto.</t>
  </si>
  <si>
    <t>Libros de recursos del alfabeto,texto de modo del abecedario</t>
  </si>
  <si>
    <t>Sellos del alfabeto</t>
  </si>
  <si>
    <t>Utensilio que sirve para estampar la serie de las letras de un idioma, según el orden en que cada uno de ellos las considera colocadas.</t>
  </si>
  <si>
    <t>Sellos del alfabeto,finalizaciòn del abecedario</t>
  </si>
  <si>
    <t>Tarjetas del alfabeto para murales</t>
  </si>
  <si>
    <t>Consiste en una lámina de papel, cartón u otro material que se imprime con la serie de las letras de un idioma, según el orden en que cada uno de ellos las considera colocadas.</t>
  </si>
  <si>
    <t>Minipósteres del alfabeto,pequeñitos carteles del alfabeto</t>
  </si>
  <si>
    <t>Alfabetos táctiles</t>
  </si>
  <si>
    <t>Elementos que utilizan el sistema para el material escrito que los ciegos pueden leer a través del tacto.</t>
  </si>
  <si>
    <t>Alfabetos táctiles,abecedario táctiles</t>
  </si>
  <si>
    <t>Espejos para uso logopédico</t>
  </si>
  <si>
    <t>Es un espejo, pero no es de vidrio, irrompible diseñado para permitir a una persona ir practicando el hablar para ver expresiones corporales y tratar el miedo al hablar.</t>
  </si>
  <si>
    <t>Espejo de uso logopédico,figuras de uso para  tartamudo,espejo de discurso</t>
  </si>
  <si>
    <t>Materiales pedagógicos para ortografía</t>
  </si>
  <si>
    <t>Conjunto de productos y utensilios para el aprendizaje de la ortografía.</t>
  </si>
  <si>
    <t>Materiales de recursos de ortografía, materiales de recursos de escritura</t>
  </si>
  <si>
    <t>Libros de actividades para construcción de palabras</t>
  </si>
  <si>
    <t>Conjunto de muchas hojas de papel u otro material semejante que, encuadernadas, forman un volumen donde se muestran actividades para la creación de palabras.</t>
  </si>
  <si>
    <t>Libros de actividades de creación de palabras,textos de actividades de creación de vocablos</t>
  </si>
  <si>
    <t>Kits para construcción de palabras</t>
  </si>
  <si>
    <t>Conjunto de productos y utensilios suficientes para aplicar y aprender la creación de palabras</t>
  </si>
  <si>
    <t>Kits de creación de palabras,juegos de ingenio de palabras</t>
  </si>
  <si>
    <t>Libros de recursos para construcción de palabras</t>
  </si>
  <si>
    <t>Conjunto de muchas hojas de papel u otro material semejante que, encuadernadas, forman un volumen donde se enseña la creación de palabras.</t>
  </si>
  <si>
    <t>Libros de recursos de creación de palabras,textos de medios de obras de palabras</t>
  </si>
  <si>
    <t>Fichas para construcción de palabras</t>
  </si>
  <si>
    <t>Caja que contiene un número determinado de piezas o placas con el alfabeto, con la finalidad de ser utilizado para crear palabras.</t>
  </si>
  <si>
    <t>Placas de creación de palabras,láminas de obras de palabras</t>
  </si>
  <si>
    <t>Murales de palabras</t>
  </si>
  <si>
    <t>Una pared de palabras es una colección organizada de manera sistemática de las palabras que aparecen en letras grandes en la pared o en otro lugar grande en el salón de clases.</t>
  </si>
  <si>
    <t>Listas de palabras,inventarios de palabras,registros de vocablos</t>
  </si>
  <si>
    <t>Libros de recursos de adjetivos</t>
  </si>
  <si>
    <t>Conjunto de muchas hojas de papel u otro material semejante que, encuadernadas, forman un volumen donde se enseña los adjetivos.</t>
  </si>
  <si>
    <t>Libros de recursos de adjetivos,textos de recursos de adjetivos</t>
  </si>
  <si>
    <t>Libros de recursos de adverbios</t>
  </si>
  <si>
    <t>Conjunto de muchas hojas de papel u otro material semejante que, encuadernadas, forman un volumen donde se enseña los adverbios.</t>
  </si>
  <si>
    <t>Libros de recursos de adverbios,textos de recursos de adverbios</t>
  </si>
  <si>
    <t>Libros de recursos de gramática</t>
  </si>
  <si>
    <t>Conjunto de muchas hojas de papel u otro material semejante que, encuadernadas, forman un volumen donde se enseña gramatica.</t>
  </si>
  <si>
    <t>Libros de recursos de gramática,textos de recursos de lenguas</t>
  </si>
  <si>
    <t>Libros de recursos de sustantivos</t>
  </si>
  <si>
    <t>Conjunto de muchas hojas de papel u otro material semejante que, encuadernadas, forman un volumen donde se enseña los sustantivos.</t>
  </si>
  <si>
    <t>Libros de recursos de sustantivos,textos de recursos de sustantivos</t>
  </si>
  <si>
    <t>Libros de recursos de puntuación</t>
  </si>
  <si>
    <t>Libro pequeño o de gran tamaño donde se lleva la calificación</t>
  </si>
  <si>
    <t>Libros de recursos de puntuación,manual de recursos de puntuación,libro de calificación</t>
  </si>
  <si>
    <t>Libros de recursos de verbos</t>
  </si>
  <si>
    <t>Conjunto de muchas hojas de papel u otro material semejante que, encuadernadas, forman un volumen donde se enseña los verbos.</t>
  </si>
  <si>
    <t>Libros de recursos de verbos,manual de recursos de verbos</t>
  </si>
  <si>
    <t>Libros de actividades de fonética</t>
  </si>
  <si>
    <t>Conjunto de muchas hojas de papel u otro material semejante que, encuadernadas, forman un volumen donde se realizan las actividades de fonética.</t>
  </si>
  <si>
    <t>Libros de actividades de fonética,textos de actividades de fonologìa,libro de trabajo de fontética</t>
  </si>
  <si>
    <t>Tarjetas de ejercicios fonéticos de repetición</t>
  </si>
  <si>
    <t>Es un a pieza rectangular de papel o cartón con la cual se practica la fonética.</t>
  </si>
  <si>
    <t>Tarjetas de ejercicios de fonética,fichas de ejercicios fonéticos</t>
  </si>
  <si>
    <t>Kit de fonética</t>
  </si>
  <si>
    <t>Conjunto de productos y utensilios suficientes para aplicar y aprender fonética</t>
  </si>
  <si>
    <t>Kit fonético,paquetes  orales o vocales</t>
  </si>
  <si>
    <t>Tarjetas de imágenes de fonética</t>
  </si>
  <si>
    <t>Tarjetas de reconocimiento para aprendizaje fonético .</t>
  </si>
  <si>
    <t>Tarjetas de imágenes de fonética,fichas de imágenes de fonètica</t>
  </si>
  <si>
    <t>Libros de recursos de fonética</t>
  </si>
  <si>
    <t>Conjunto de muchas hojas de papel u otro material semejante que, encuadernadas, forman un volumen donde se enseña la fonética.</t>
  </si>
  <si>
    <t>Libros de recursos de fonética,textos de recursos de fonéticas</t>
  </si>
  <si>
    <t>Fichas de fonética</t>
  </si>
  <si>
    <t>Son elementos prefabricados con palabras para ser presentado a una persona y este la tenga que leer para ir prácticando la fonética.</t>
  </si>
  <si>
    <t>Placas de fonética,làminas de vocablos</t>
  </si>
  <si>
    <t>Conjunto de muchas hojas de papel u otro material semejante que, encuadernadas, forman un volumen donde se realizan las actividades de lectura.</t>
  </si>
  <si>
    <t>Libros de actividades de lectura,textos de actividades de lectura</t>
  </si>
  <si>
    <t>Libros de lectura para principiantes</t>
  </si>
  <si>
    <t>Conjunto de muchas hojas de papel u otro material semejante que, encuadernadas, forman un volumen de lectura para principiante.</t>
  </si>
  <si>
    <t>Libros de lectura para principiantes,textos de lectura para principiantes</t>
  </si>
  <si>
    <t>Libros de literatura infantil basados en la biblia</t>
  </si>
  <si>
    <t>Conjunto de muchas hojas de papel u otro material semejante que, encuadernadas, forman un volumen de literatura infantil basado en la Biblia.</t>
  </si>
  <si>
    <t>Libros de literatura infantil basados en la Biblia,textos de literaturas para niños basados en la Biblia</t>
  </si>
  <si>
    <t>Libros de literatura infantil</t>
  </si>
  <si>
    <t>Conjunto de muchas hojas de papel u otro material semejante que, encuadernadas, forman un volumen de literatura infantil.</t>
  </si>
  <si>
    <t>Libros de literatura infantil,textos de literatura infantil</t>
  </si>
  <si>
    <t>Habilidades para la lectura crítica</t>
  </si>
  <si>
    <t>Libros que nos enseñan medios de lectura con el objetivo de encontrar profundo conocimiento de una materia, ya sea ficción o no ficción.</t>
  </si>
  <si>
    <t>Aptitudes de lectura crítica,disposición de repaso crítico</t>
  </si>
  <si>
    <t>Flanelógrafos</t>
  </si>
  <si>
    <t>Tablero que generalmente está cubierto, ya sea en fieltro o franela y apoyado sobre un caballete. Normalmente se utiliza en las clases de preescolar como un dispositivo de narración de cuentos.</t>
  </si>
  <si>
    <t>Tablones de franela,liston de lana,tablero de algodón</t>
  </si>
  <si>
    <t>Libros de recursos de poesía</t>
  </si>
  <si>
    <t>Conjunto de muchas hojas de papel u otro material semejante que, encuadernadas, forman un volumen de poesía</t>
  </si>
  <si>
    <t>Libros de recursos de poesía,textos de medios de composiciòn, Libro de poesías</t>
  </si>
  <si>
    <t>Materiales de comprensión de lectura</t>
  </si>
  <si>
    <t>Conjunto de productos y utensilios para el aprendizaje de la comprensión de lectura.</t>
  </si>
  <si>
    <t>Materiales de comprensión de lectura,material de entendimiento de repaso</t>
  </si>
  <si>
    <t>Kits o materiales de desarrollo de la lectura</t>
  </si>
  <si>
    <t>Conjunto de productos y utensilios suficientes para el desarrollo de lectura.</t>
  </si>
  <si>
    <t>Kits o materiales de desarrollo de lectura,juegos o materiales de crecimiento de lectura, compendios de lectura</t>
  </si>
  <si>
    <t>Libros de recursos de lectura</t>
  </si>
  <si>
    <t>Conjunto de muchas hojas de papel u otro material semejante que, encuadernadas, forman un volumen de enseñanza de lectura.</t>
  </si>
  <si>
    <t xml:space="preserve">Libros de recursos de lectura,textos de recursos de repaso, libro de repasos, </t>
  </si>
  <si>
    <t>Unidades temáticas de lectura</t>
  </si>
  <si>
    <t xml:space="preserve">Son lecturas o parrafos que  prensentan coherencia y claridad comprensiva. </t>
  </si>
  <si>
    <t>Unidades temáticas de lectura,cantidad de materia de repaso, unidad temática</t>
  </si>
  <si>
    <t>Libros de recursos o actividades de vocabulario.</t>
  </si>
  <si>
    <t>Conjunto de muchas hojas de papel u otro material semejante que, encuadernadas, forman un volumen de enseñanza y actividades del vocabulario.</t>
  </si>
  <si>
    <t>Libros de recursos o actividades de vocabulario</t>
  </si>
  <si>
    <t>Abacos</t>
  </si>
  <si>
    <t>Es un artefacto que sirve para efectuar operaciones aritméticas sencillas (sumas, restas y multiplicaciones). Consiste en un cuadro de madera con barras paralelas por las que corren bolas movibles, útil también para enseñar estos cálculos simples.</t>
  </si>
  <si>
    <t>Ábacos,contador,capitel,numerador</t>
  </si>
  <si>
    <t>Libros de recursos o actividades para trabajar con material didáctico manipulable de matemáticas temprana</t>
  </si>
  <si>
    <t>Conjunto de muchas hojas de papel u otro material semejante que, encuadernadas, forman un volumen donde se enseña a trabajar con manipuladores de matemáticas básicas.</t>
  </si>
  <si>
    <t>Actividad o libros de recursos para trabajar con manipuladores de matemáticas básicas,hechos o libros de recursos para trabajar con manipuladores de matemáticas básicas</t>
  </si>
  <si>
    <t>Tarjetas de actividades para trabajar material didáctico manipulable de matemáticas temprana</t>
  </si>
  <si>
    <t>Pieza rectangular de papel grueso o cartón fino diseñado para trabajar con los manupuladores de matemáticas básicas.</t>
  </si>
  <si>
    <t>Tarjetas de actividades para trabajar con manipuladores de matemáticas básicas,fichas de actividades para trabajar con manipuladores de matemáticas básicas</t>
  </si>
  <si>
    <t>Cuentas o sets de actividades con cuentas para matemáticas temprana</t>
  </si>
  <si>
    <t>Conjunto de operaciones o tareas que se pueden hacer para prácticar las matematicas básicas.</t>
  </si>
  <si>
    <t>Cuentas o sets de actividades con cuentas para las matemáticas básicas,cálculo o conjunto de actividades con cuentas para las matemáticas básicas</t>
  </si>
  <si>
    <t>Contadores o sets de actividades con contadores para matemáticas temprana</t>
  </si>
  <si>
    <t>Conjunto de operaciones o tareas que se pueden hacer utilizando los contadores de las matematicas básicas.</t>
  </si>
  <si>
    <t>Contadores o sets de actividades con contadores para las matemáticas básicas,contadores oconjunto de actividades con contadores para las matemáticas básicas</t>
  </si>
  <si>
    <t>Bandejas o boles para contar o clasificar para matemáticas tempranas</t>
  </si>
  <si>
    <t>Conjunto de elementos para el aprendizaje de las matemáticas básicas.</t>
  </si>
  <si>
    <t>Contar u organizar bandejas o cuencos para las matemáticas básicas,contar u organizar bandejas o brecha para las matemáticas básicas</t>
  </si>
  <si>
    <t>Cordones o sets de cordones para matemáticas temprana</t>
  </si>
  <si>
    <t>Juegos que estimulan la inteligencia lógico-matemático</t>
  </si>
  <si>
    <t>Cordones o juegos de cordones para las matemáticas básicas,cuerdas o trencillas para las matemáticas básicas</t>
  </si>
  <si>
    <t>Material didáctico manipulable de vinculación o sets de actividades de vinculación para matemáticas temprana</t>
  </si>
  <si>
    <t>Conjunto de operaciones o tareas que se pueden hacer utilizando la vinculación para las matematicas básicas.</t>
  </si>
  <si>
    <t>Manipuladores de vinculación o sets de actividades de vinculación para las matemáticas básicas</t>
  </si>
  <si>
    <t>Fichas para juegos de matemáticas</t>
  </si>
  <si>
    <t>Piezas rectangulas de papel o de carton con las que se pueden hacer juegos de matemáticas para prácticar los calculos.</t>
  </si>
  <si>
    <t>Fichas de juegos de matemáticas,tarjetas de juegos de matemàticas</t>
  </si>
  <si>
    <t>Tarjetas con números</t>
  </si>
  <si>
    <t>Piezas rectangulas de papel o de carton que llevan impresas los números.</t>
  </si>
  <si>
    <t>Tarjetas de números,fichas de nùmeros|</t>
  </si>
  <si>
    <t>Modelos con formas de números o accesorios</t>
  </si>
  <si>
    <t>Elemento utilizado para poder hacer la escritura bien de los números.</t>
  </si>
  <si>
    <t xml:space="preserve">Modelos de forma de número o accesorios,moldes de forma de números </t>
  </si>
  <si>
    <t>Tableros perforados para matemáticas básicas</t>
  </si>
  <si>
    <t>Son tableros diseñados para que los profesores puedan utilizarlo como una manera fácil y práctica de enseñar las matemáticas básicas en los primeros años.</t>
  </si>
  <si>
    <t>Tableros para las matemáticas básicas,pizarra para las matemáticas esenciales</t>
  </si>
  <si>
    <t>Ganchos para tablero perforado para matemáticas temprana</t>
  </si>
  <si>
    <t>Son las clavijas o botones utilizados para los tableros de matemáticas básicas.</t>
  </si>
  <si>
    <t>Fichas para las matemáticas básicas,botones para las matematicas primordiales o elementales,clavijas para matemáticas básicas</t>
  </si>
  <si>
    <t>Material didácticos manipulativos de clasificación o sets de actividades de clasificación para matemáticas temprana</t>
  </si>
  <si>
    <t>Conjunto de instrucciones para las matemáticas básicas.</t>
  </si>
  <si>
    <t>Manipuladores de clasificación o sets de actividades de clasificación para las matemáticas básicas</t>
  </si>
  <si>
    <t>Libros de recursos o de actividades de la suma</t>
  </si>
  <si>
    <t>Conjunto de muchas hojas de papel u otro material semejante que, encuadernadas, forman un volumen de enseñanza y actividades de la suma.</t>
  </si>
  <si>
    <t>Libros de recursos o actividades de adición,textos de recursos o funciòn de la suma</t>
  </si>
  <si>
    <t>Modelos de las operaciones básicas</t>
  </si>
  <si>
    <t>Son elementos disponibles, para poder ser utilizada en la enseñanza de las operaciones bàsica.</t>
  </si>
  <si>
    <t>Modelos de operaciones básicas,moldes de operaciones esenciales</t>
  </si>
  <si>
    <t>Guías de referencia de las operaciones básicas</t>
  </si>
  <si>
    <t>Es un grupo de hojas que muestra las operaciones básicas de matemáticas</t>
  </si>
  <si>
    <t>Guías de consulta de las operaciones básicas,orientación de informes del procedimiento esenciales</t>
  </si>
  <si>
    <t>Libros de recursos o actividades de la división</t>
  </si>
  <si>
    <t>Conjunto de muchas hojas de papel u otro material semejante que, encuadernadas, forman un volumen de enseñanza y actividades de la división</t>
  </si>
  <si>
    <t>Libros de recursos o actividades de división,textos de medios de fragmentación</t>
  </si>
  <si>
    <t>Libros de recursos o actividades de la multiplicación</t>
  </si>
  <si>
    <t>Conjunto de muchas hojas de papel u otro material semejante que, encuadernadas, forman un volumen de enseñanza y actividades de la multiplicación.</t>
  </si>
  <si>
    <t>Libros de recursos o actividades de multiplicación,libros de medios o hechos de multiplicación</t>
  </si>
  <si>
    <t>Libros de recursos o actividades de la resta</t>
  </si>
  <si>
    <t>Conjunto de muchas hojas de papel u otro material semejante que, encuadernadas, forman un volumen de enseñanza y actividades de la resta.</t>
  </si>
  <si>
    <t>Libros de recursos o actividades de sustracción,textos de recursos</t>
  </si>
  <si>
    <t>Cintas adhesivas de escritorio con los números</t>
  </si>
  <si>
    <t>Son cintas que ya cuentan con la impresión de los números con la finalidad de ser adheridas a alguna superficie.</t>
  </si>
  <si>
    <t xml:space="preserve">Cintas adhesivas de números,patrón de operaciones básicas,carretes  de goma de números </t>
  </si>
  <si>
    <t>Tableros o gráficas del uno al cien</t>
  </si>
  <si>
    <t>Es un tablero que cuenta con los números del 1 al 100 impresos con la finalidad de que los niños puedan aprender a contar hasta el 100.</t>
  </si>
  <si>
    <t>Tableros o cuadros para contar hasta 100,tablón o  tabla para contar hasta 100, tabla de multipicación</t>
  </si>
  <si>
    <t>Fichas con números del uno al cien</t>
  </si>
  <si>
    <t>Elemento de un material sólido que tiene impreso los números del 1 al 100.</t>
  </si>
  <si>
    <t>Placas de números del 1 al 100,fichas de nùmeros del 1 al 100,láminas de números del 1 al 100</t>
  </si>
  <si>
    <t>Kits de números</t>
  </si>
  <si>
    <t>Conjunto de productos y utensilios suficientes para aplicar y aprender números</t>
  </si>
  <si>
    <t>Kits de números,juegos de simbolos</t>
  </si>
  <si>
    <t>Rectas numéricas</t>
  </si>
  <si>
    <t>Imagen de una línea recta en la que se supone que todos los puntos que corresponden a un número real y todo número real a un punto.</t>
  </si>
  <si>
    <t>Líneas de números,lista de nùmeros,trazo de números</t>
  </si>
  <si>
    <t>libros de recursos o actividades de numeración</t>
  </si>
  <si>
    <t>Conjunto de muchas hojas de papel u otro material semejante que, encuadernadas, forman un volumen de enseñanza y actividades de la numeración.</t>
  </si>
  <si>
    <t>Libros de recursos o actividades de numeración,textos de recursos</t>
  </si>
  <si>
    <t>Dominós</t>
  </si>
  <si>
    <t xml:space="preserve">Juego de mesa en el que se emplean unas fichas rectangulares, generalmente blancas por la cara y negras por el envés, divididas en dos cuadrados, cada uno de los cuales lleva marcado de cero a un determinado número de puntos. </t>
  </si>
  <si>
    <t>Juegos de dominó</t>
  </si>
  <si>
    <t>Fichas o contadores de dos caras</t>
  </si>
  <si>
    <t>Son piezas de metal (cobre, níquel, latón, aluminio, zinc, etc), baquelita o plástico, que, a diferencia de las monedas, no tienen valor de curso legal, porque han sido acuñadas por particulares, empresas, instituciones u organismos no oficiales.</t>
  </si>
  <si>
    <t>Fichas o contadores de dos caras,tarjeta o contadores de dos caras,tokens,fichas,monetiformes</t>
  </si>
  <si>
    <t>Pirinolas</t>
  </si>
  <si>
    <t>Juguete consistente en una peonza acompañada de una cuerda. Enrollando la cuerda alrededor del trompo y tirando violentamente de uno de sus extremos a la vez que se lanza el conjunto contra el suelo, se consigue que el trompo rote sobre su punta, manteniéndose erguido y girando en el suelo.</t>
  </si>
  <si>
    <t>Peonzas,trompo. Peòn</t>
  </si>
  <si>
    <t>Juegos de dados</t>
  </si>
  <si>
    <t>Un dado es un objeto de forma poliédrica preparado para mostrar un resultado aleatorio cuando es lanzado sobre una superficie horizontal, desde la mano o mediante un cubilete, en cuyo caso los resultados ocurren con una probabilidad que se distribuye mediante una distribución uniforme discreta.</t>
  </si>
  <si>
    <t>Juegos de dados,juegos de dice, dados</t>
  </si>
  <si>
    <t>Libros de recursos o actividades de probabilidades</t>
  </si>
  <si>
    <t>Conjunto de muchas hojas de papel u otro material semejante que, encuadernadas, forman un volumen de enseñanza y actividades de la probabilidad.</t>
  </si>
  <si>
    <t>Libros de recursos o actividades de probabilidad</t>
  </si>
  <si>
    <t>Libros de recursos o actividades de lógica</t>
  </si>
  <si>
    <t>Conjunto de muchas hojas de papel u otro material semejante que, encuadernadas, forman un volumen de enseñanza y actividades de lógica</t>
  </si>
  <si>
    <t>Libros de recursos o actividades de lógica,textos de medios de razonamiento</t>
  </si>
  <si>
    <t>Bloques de atributos</t>
  </si>
  <si>
    <t xml:space="preserve">Elementos que vienen en cinco formas, tres colores y dos espesores y tamaños. Las formas son rectángulo, cuadrado, círculo, triángulo, y el hexágono. Cada una de estas formas viene en rojo, amarillo y azul. También son gruesas y delgadas, así como grandes y pequeños. </t>
  </si>
  <si>
    <t>Bloques de atributos,bloques de  cualidades, juego de bloques</t>
  </si>
  <si>
    <t>Tarjetas de actividades de bloques de atributos</t>
  </si>
  <si>
    <t>Piezas rectangulares de papel o de cartorn que muestran actividades con los bloques de atributo</t>
  </si>
  <si>
    <t>Tarjetas de actividades de bloques de atributos,fichas de actividades de bloques de atributos, fichas de actividades de juego de bloques</t>
  </si>
  <si>
    <t>Libros de recursos o actividades de atributos</t>
  </si>
  <si>
    <t>Conjunto de muchas hojas de papel u otro material semejante que, encuadernadas, forman un volumen de enseñanza y actividades con los bloques de atributo</t>
  </si>
  <si>
    <t>Libros de recursos o actividades de bloques de atributos,libros de medios o hechos de bloques de atributos</t>
  </si>
  <si>
    <t>Esterilla de representación gráfica</t>
  </si>
  <si>
    <t>Elemento de papel o de otro material que tiene impreso una escala de gráfico para ser utilizado.</t>
  </si>
  <si>
    <t>Alfombrilla de representación gráfica,estera de representación gráfica</t>
  </si>
  <si>
    <t>Libros de recursos o actividades de representación gráfica</t>
  </si>
  <si>
    <t>Conjunto de muchas hojas de papel u otro material semejante que, encuadernadas, forman un volumen de enseñanza y actividades de representación gráfica.</t>
  </si>
  <si>
    <t>Libros de recursos o actividades de representación gráfica,trabajo de funciòn descriptiva</t>
  </si>
  <si>
    <t>Juegos de lógica</t>
  </si>
  <si>
    <t>Los juegos de lógica son una gran herramienta educativa para profesores. Son juegos divertidos para que los niños jueguen y a la vez abran sus mentes.</t>
  </si>
  <si>
    <t>Juegos de lógica,entretenimiento de razonamiento</t>
  </si>
  <si>
    <t>Kits o sets de atributos</t>
  </si>
  <si>
    <t>Conjunto de elementos y utensilios de atributos.</t>
  </si>
  <si>
    <t>Sets o kits de atributos,juegos  de cualidades,conjunto o paquetes de atributos</t>
  </si>
  <si>
    <t>Libros de recursos o actividades de resolución de problemas</t>
  </si>
  <si>
    <t>Conjunto de muchas hojas de papel u otro material semejante que, encuadernadas, forman un volumen de enseñanza y actividades de resolución de problemas.</t>
  </si>
  <si>
    <t>Libros de recursos o actividades de resolución de problemas,libros de medios o actividades de resolución de problemas</t>
  </si>
  <si>
    <t>Tarjetas de actividades de resolución de problemas</t>
  </si>
  <si>
    <t>Piezas rectangulares de papel o de cartorn que muestran actividades para la resolución de problemas.</t>
  </si>
  <si>
    <t>Tarjetas de actividades de resolución de problemas,tarjetas de hechos de resolución de problemas</t>
  </si>
  <si>
    <t>Libros de recursos o actividades de bloques geométricos o de bloques para patrones</t>
  </si>
  <si>
    <t>Conjunto de muchas hojas de papel u otro material semejante que, encuadernadas, forman un volumen de enseñanza y actividades de bloques geometricos.</t>
  </si>
  <si>
    <t>Libros de recursos o actividades de bloques geométricos o bloques de patrones,libros de medios o hechos de bloques geométricos o bloques de patrones</t>
  </si>
  <si>
    <t>Bloques para patrones</t>
  </si>
  <si>
    <t>Bloques patrón son un tipo de manipulativos matemáticos, desarrollados en la década de 1960 por los Estudios de Ciencias de primaria.  Permiten a los niños a ver cómo las formas se pueden descomponer en otras formas y los introduce a los mosaicos.</t>
  </si>
  <si>
    <t>Bloques de patrones,bloques de director</t>
  </si>
  <si>
    <t>Tarjetas de patrones o actividades de bloques para patrones</t>
  </si>
  <si>
    <t>Piezas rectangulares de papel o de cartorn que muestran actividades con los bloques de patrones.</t>
  </si>
  <si>
    <t>Tarjetas de patrones o actividades de bloques de patrones</t>
  </si>
  <si>
    <t>Sets de actividades o juegos de bloques para patrones</t>
  </si>
  <si>
    <t>Conjunto de elementos y utensilios de juegos de bloques de patrones.</t>
  </si>
  <si>
    <t>Sets de actividades o juegos de bloques de patrones,conjunto de actividades o juegos de bloques de patrones</t>
  </si>
  <si>
    <t>Adhesivos de bloques para patrones</t>
  </si>
  <si>
    <t>Son elementos con el impreso de bloques de patrones para ser adherido a otras superficies.</t>
  </si>
  <si>
    <t>Adhesivos de bloques de patrones,pegamento de piedras de patrones</t>
  </si>
  <si>
    <t>Espejo de bloques para patrones</t>
  </si>
  <si>
    <t>Es un espejo que nos ayuda a estudiar las formas simetricas de los objetos,poniendo en perpendicular al bloque.</t>
  </si>
  <si>
    <t>Espejos de bloques de patrones , vidrios de bloques de patrón</t>
  </si>
  <si>
    <t>Afiches o tablas de bloques para patrones</t>
  </si>
  <si>
    <t>Consiste en una lámina de papel, cartón u otro material que se imprime con bloques de patrones (son un tipo de manipulativos matemáticos).</t>
  </si>
  <si>
    <t>Posteres o cuadros de bloques de patrones,carteles o cuadros de bloques de patrones</t>
  </si>
  <si>
    <t>Bloques lógicos</t>
  </si>
  <si>
    <t>Parquet es un mosaico geométrico de piezas de madera utilizados para el efecto decorativo.</t>
  </si>
  <si>
    <t>Bloques geométricos,bloques simètricos</t>
  </si>
  <si>
    <t>Tarjetas de patrones o actividades de bloques lógicos</t>
  </si>
  <si>
    <t>Piezas rectangulares de papel o de cartorn que muestran actividades para la resolución delos bloques geométricos</t>
  </si>
  <si>
    <t>Tarjetas de patrones o actividades de bloques geométricos</t>
  </si>
  <si>
    <t>Sets de actividades de bloques lógicos</t>
  </si>
  <si>
    <t>Conjunto de elementos y utensilios de juegos de bloques de geométricos.</t>
  </si>
  <si>
    <t>Sets de actividades de bloques geométricos,conjunto   de funciòn de bloques matemáticos</t>
  </si>
  <si>
    <t>Libros de recursos o actividades del tangram</t>
  </si>
  <si>
    <t>Conjunto de muchas hojas de papel u otro material semejante que, encuadernadas, forman un volumen de enseñanza y actividades de rompecabezas tangram.</t>
  </si>
  <si>
    <t>Libros de recursos o actividades de rompecabezas tangram</t>
  </si>
  <si>
    <t>Tarjetas de patrones o actividades del tangram</t>
  </si>
  <si>
    <t>Son piezas rectangulares de papel o carton que muestran los rompecabezas geométricos que incluyen 2 triángulos grandes, 1 mediana triángulo, 2 pequeños triángulos, 1 cuadrado y 1 paralelogramo. En conjunto, estas formas constituyen una gran plaza.</t>
  </si>
  <si>
    <t>Tarjetas de patrones o actividades de rompecabezas tangram</t>
  </si>
  <si>
    <t>Sets de actividades de rompecabezas tangram</t>
  </si>
  <si>
    <t>Conjunto de elementos y utensilios del juego de 7 piezas, llamadas Tans.</t>
  </si>
  <si>
    <t>Sets de actividades de rompecabezas tangram,conjunto  de trabajo de puzzle de tangam</t>
  </si>
  <si>
    <t>Rompecabezas tangram</t>
  </si>
  <si>
    <t xml:space="preserve">Rompecabezas geométricos que incluyen 2 triángulos grandes, 1 mediana triángulo, 2 pequeños triángulos, 1 cuadrado y 1 paralelogramo. En conjunto, estas formas constituyen una gran plaza. </t>
  </si>
  <si>
    <t>Rompecabezas tangram,puzzle tangram, rompecabezas</t>
  </si>
  <si>
    <t>Libros de recursos y actividades de pentominós</t>
  </si>
  <si>
    <t>Conjunto de muchas hojas de papel u otro material semejante que, encuadernadas, forman un volumen de enseñanza y actividades de piezas de pentominó.</t>
  </si>
  <si>
    <t>Libros de recursos y actividades de piezas de pentominó,textos de recursos y  ocupación de porción de cuadros</t>
  </si>
  <si>
    <t>Pentominós</t>
  </si>
  <si>
    <t xml:space="preserve"> es una poliforma de la clase poliominó que consiste en una figura geométrica compuesta por cinco cuadrados unidos por sus lados. Existen doce pentominós diferentes, que se nombran con diferentes letras del abecedario. Los pentominós obtenidos a partir de otros por simetría axial o por rotación no cuentan como un pentominó diferente.</t>
  </si>
  <si>
    <t>Pentominós,cuadros de formas geomètricas</t>
  </si>
  <si>
    <t>Sets de actividades de pentominós</t>
  </si>
  <si>
    <t>Conjunto de elementos y utensilios de pentominós.</t>
  </si>
  <si>
    <t>Sets de actividades de pentominós,conjunto  de movimiento de pentominòs</t>
  </si>
  <si>
    <t>Bloques de base diez</t>
  </si>
  <si>
    <t>Son un recurso para el aprendizaje del número que consta de unas piezas de madera. Las unidades son los dados, las decenas son barras formadas por 10 unidades y las centenas son placas de 100 unidades.</t>
  </si>
  <si>
    <t>Bloques de base diez, agrupación de apoyo diez</t>
  </si>
  <si>
    <t>Libros de recursos o actividades de base diez o valor posicional</t>
  </si>
  <si>
    <t>Conjunto de muchas hojas de papel u otro material semejante que, encuadernadas, forman un volumen de enseñanza y actividades de valor de posición y base diez.</t>
  </si>
  <si>
    <t>Libros de recursos o actividades de valor de posición y base diez,libros de medios o actividades de valor de posición y base diez</t>
  </si>
  <si>
    <t>Tarjetas de actividades de  base diez o valor posicional</t>
  </si>
  <si>
    <t>Elemento de papel o de carton que esta señalizada con números y un señalizador del valor de la posición.</t>
  </si>
  <si>
    <t>Tarjetas de actividades de valor de posición o base diez,tarjetas de hechos de valor de posición o  base de diez</t>
  </si>
  <si>
    <t>Sellos de caucho de base diez</t>
  </si>
  <si>
    <t>Utensilio que sirve para estampar números en base diez.</t>
  </si>
  <si>
    <t>Sellos de caucho de base diez,estampilla  de goma de ajustador  diez</t>
  </si>
  <si>
    <t>Cuadrículas de valor posicional</t>
  </si>
  <si>
    <t>Elemento cuadriculado que se utiliza para la enseñanza, muchas veces utilizado en operaciones matemáticas donde la combinación de fila y columna da un resultado.</t>
  </si>
  <si>
    <t>Cuadrìculas de valor de posiciòn, ajedrezado de precio de lugar</t>
  </si>
  <si>
    <t>Sets de actividades o juegos de valor posicional</t>
  </si>
  <si>
    <t>Conjunto de elementos y utensilios utilizados en el valor de posición</t>
  </si>
  <si>
    <t>Sets de actividades o juegos de valor de posición,entretenimiento total de posiciòn</t>
  </si>
  <si>
    <t>Modelos o accesorios de valor posicional</t>
  </si>
  <si>
    <t>Son elementos disponibles, para poder ser utilizada en el valor de posición.</t>
  </si>
  <si>
    <t>Modelos o accesorios de valor de posición ,agregado de precio de lugar</t>
  </si>
  <si>
    <t>Libros de recursos o actividades sobre el dinero</t>
  </si>
  <si>
    <t>Conjunto de muchas hojas de papel u otro material semejante que, encuadernadas, forman un volumen de enseñanza y actividades de dinero.</t>
  </si>
  <si>
    <t>Libros de recursos o actividades de dinero,textos de bienes   de dinero</t>
  </si>
  <si>
    <t>Billetes de juego para la clase</t>
  </si>
  <si>
    <t>Dinero de papel o juguete utilizados para que los niños  puedan jugar imaginando que compran en un supermercado o una tienda, o que pagan por sus comidas en un restaurante.</t>
  </si>
  <si>
    <t>Billetes de juego para la clase, tarjeta de diversiòn para la escuela</t>
  </si>
  <si>
    <t>Monedas de juego para la clase</t>
  </si>
  <si>
    <t>Monedas de plástico utilizadas en los salones de clase con la finalidad de que los estudiantes sepan el valor del dinero.</t>
  </si>
  <si>
    <t>Monedas de juego para la clase,tarjetas de entretenimiento para la sala</t>
  </si>
  <si>
    <t>Cubos o dados de monedas</t>
  </si>
  <si>
    <t>Pieza cúbica de algún material en cuyas caras hay señalados monedas y que sirve para aprender las monedas, sus valores y para sumar o restar el cambio.</t>
  </si>
  <si>
    <t>Cubos o dados de monedas,poliedro de dinero</t>
  </si>
  <si>
    <t>Dinero magnético</t>
  </si>
  <si>
    <t>Billetes utilizados para poder pegarse gracias a su magnetismo a tableros o cualquier superficie de metal con la finalidad de enseñarle a los estudiantes sobre el dinero.</t>
  </si>
  <si>
    <t>Dinero magnético,plata inmantada</t>
  </si>
  <si>
    <t>Filminas de billetes</t>
  </si>
  <si>
    <t>Son elementos que se utilizan para ser visualizado a mayor escala a través de un proyector .</t>
  </si>
  <si>
    <t>Transparencias de billetes,nitidez de  dinero o monedas</t>
  </si>
  <si>
    <t>Filminas de monedas</t>
  </si>
  <si>
    <t>Transparencias de monedas,claridad de dinero</t>
  </si>
  <si>
    <t>Rompecabezas del dinero</t>
  </si>
  <si>
    <t>Juego que consiste en componer  figura de dinero combinando cierto número de pedazos de madera o cartón, en cada uno de los cuales hay una parte de la figura.</t>
  </si>
  <si>
    <t>Rompecabezas de dinero,puzzle de billetes</t>
  </si>
  <si>
    <t>Sellos de caucho del dinero</t>
  </si>
  <si>
    <t>Utensilio que sirve para estampar la imagen del dinero que haya sido grabada en el caucho que es utilizado</t>
  </si>
  <si>
    <t>Sellos de caucho de dinero,estampilla de goma  de billetes</t>
  </si>
  <si>
    <t>Alcancía de monedas</t>
  </si>
  <si>
    <t>Recipiente destinado a la acumulación y el almacenaje demonedas, usado en especial por los niños. Tradicionalmente se fabrican alcancías con forma de cerdo, antes en barro sin esmaltar y luego en compuestos cerámicos y otros materiales.</t>
  </si>
  <si>
    <t>Hucha de monedas,alcancía de dinero,caja de billetes, alcancía</t>
  </si>
  <si>
    <t>Kits o juegos del dinero</t>
  </si>
  <si>
    <t>Conjunto de productos y utensilios suficientes para el entretenimiento de billetes.</t>
  </si>
  <si>
    <t>Kits o juegos de dinero,entretenimiento de billetes</t>
  </si>
  <si>
    <t>Cajas registradoras de juguete</t>
  </si>
  <si>
    <t>Aparato de juguete que permite calcular y registrar transacciones comerciales, e incluye un cajón para guardar dinero.</t>
  </si>
  <si>
    <t>Cajas registradoras de juguete,cofres  registradores de juguete</t>
  </si>
  <si>
    <t>Guías de referencia del dinero</t>
  </si>
  <si>
    <t>Es un grupo de hojas que muestra las consulta de dinero o como administrar el dinero.</t>
  </si>
  <si>
    <t>Guías de consulta de dinero,guìas de búsqueda de dinero</t>
  </si>
  <si>
    <t>Libros de recursos o actividades de la hora</t>
  </si>
  <si>
    <t>Conjunto de muchas hojas de papel u otro material semejante que, encuadernadas, forman un volumen de enseñanza y actividades de la hora.</t>
  </si>
  <si>
    <t>Libros de recursos o actividades de la hora,libros de medio o actividades de la hora</t>
  </si>
  <si>
    <t>Sellos de caucho de la hora</t>
  </si>
  <si>
    <t>Utensilio que sirve para estampar la imagen de la hora que haya sido grabada en el caucho que es utilizado</t>
  </si>
  <si>
    <t>Sellos de caucho de la hora,estampilla de goma del tiempo</t>
  </si>
  <si>
    <t>Kits de la hora</t>
  </si>
  <si>
    <t>Conjunto de productos y utensilios suficientes para aplicar y aprender la hora</t>
  </si>
  <si>
    <t>Kits de la hora,paquete del tiempo</t>
  </si>
  <si>
    <t>Guías de referencia de la hora</t>
  </si>
  <si>
    <t>Es un grupo de hojas que los tiempos de referencia.</t>
  </si>
  <si>
    <t>Guías de consulta de la hora,guìas de preguntas del tiempo</t>
  </si>
  <si>
    <t>Círculos o cuadrados de fracciones</t>
  </si>
  <si>
    <t>Elemento circular  que esta dividido en partes iguales, para ser utilizado para la enseñanza.</t>
  </si>
  <si>
    <t>Cìrculos o cuadrados de fracciones,circunferencia de dividir</t>
  </si>
  <si>
    <t>Cuadrados de decimales</t>
  </si>
  <si>
    <t>Elemento cuadrado  que esta dividido en partes iguales, para ser utilizado para la enseñanza.</t>
  </si>
  <si>
    <t>Cuadrados de decimales,división de fracciones</t>
  </si>
  <si>
    <t>Libros de actividades de fracciones</t>
  </si>
  <si>
    <t>Conjunto de muchas hojas de papel u otro material semejante que, encuadernadas, forman un volumen donde se realizan las actividades de fracciones.</t>
  </si>
  <si>
    <t>Libros de actividades de fracciones, textos de actividades de decimales</t>
  </si>
  <si>
    <t>Barras de fracciones</t>
  </si>
  <si>
    <t>Cuando las maestras introducen las fracciones a sus alumnos, utilizan las barras para representarlas visualmente. Las barras de fracciones son barras transparentes, cubiertas de plástico que los estudiantes manipulan físicamente para conseguir un mejor entendimiento de cómo sumar y restar fracciones.</t>
  </si>
  <si>
    <t>Barras de fracciones,barras de divisiones o decimales</t>
  </si>
  <si>
    <t>Gráficos de fracciones</t>
  </si>
  <si>
    <t>Gráfica que muestra  la expresión de una cantidad dividida entre otra cantidad, con la finalidad de enseñar.</t>
  </si>
  <si>
    <t>Cuadros de fracciones,divisiòn de decimales</t>
  </si>
  <si>
    <t>Dados de fracciones</t>
  </si>
  <si>
    <t>Pieza cúbica de algún material en cuyas caras hay señalados fracciones y que sirve para aprender a realizar operaciones matemáticas de fracciones.</t>
  </si>
  <si>
    <t>Dados de fracciones,cubo de divisiones</t>
  </si>
  <si>
    <t>Juegos de fracciones</t>
  </si>
  <si>
    <t>Ejercicio recreativo sometido a reglas, con la finalidad de ir aprendiendo de una manera divertida las fracciones.</t>
  </si>
  <si>
    <t>Juegos de fracciones,entretenimiento de decimales</t>
  </si>
  <si>
    <t>Kits de fracciones</t>
  </si>
  <si>
    <t>Conjunto de productos y utensilios suficientes para aplicar y aprender de fracciones</t>
  </si>
  <si>
    <t>Kits de fracciones,paquete de divisiones</t>
  </si>
  <si>
    <t>Fichas con fracciones</t>
  </si>
  <si>
    <t xml:space="preserve">Elementos sólidos que tienen impreso en una de sus caras  una cantidad dividida entre otra cantidad </t>
  </si>
  <si>
    <t>Placas de fracciones,làminas de decimales</t>
  </si>
  <si>
    <t>Discos con fracciones</t>
  </si>
  <si>
    <t>Es un elemento circular que en sus bordes tienen cnatidades dividdad entre otras cantidades.</t>
  </si>
  <si>
    <t>Discos de fracciones,círculo de divisiones</t>
  </si>
  <si>
    <t>Libro de actividades de pentominós</t>
  </si>
  <si>
    <t xml:space="preserve">Conjunto de muchas hojas de papel u otro material semejante que, encuadernadas, forman un volumen donde se realizan las actividades de rompecabezas 12 piezas que se puntúan en secciones de 1 pulgada. Se combinan para encajar entre sí para formar un rectángulo y se utilizan para ayudar a los estudiantes a visualizar el área y el perímetro, así como otros conceptos matemáticos. </t>
  </si>
  <si>
    <t>Libro de actividades de pentominós,texto de actividades de pentominòs</t>
  </si>
  <si>
    <t>Tarjetas de patrones de pentominós</t>
  </si>
  <si>
    <t xml:space="preserve">Piezas rectangulas que es el medio utilizado con un rompecabezas 12 piezas que se puntúan en secciones de 1 pulgada. Se combinan para encajar entre sí para formar un rectángulo y se utilizan para ayudar a los estudiantes a visualizar el área y el perímetro, así como otros conceptos matemáticos. Pentominoes </t>
  </si>
  <si>
    <t>Tarjetas de patrones de pentominós,tarjetas de muestras de pentominós</t>
  </si>
  <si>
    <t>Libros de recursos o  actividades de geometría</t>
  </si>
  <si>
    <t>Conjunto de muchas hojas de papel u otro material semejante que, encuadernadas, forman un volumen de enseñanza y actividades de geometría.</t>
  </si>
  <si>
    <t>Libros de recursos o actividades de geometría,textos de medios  exactos</t>
  </si>
  <si>
    <t>Afiches o cuadros de geometría</t>
  </si>
  <si>
    <t xml:space="preserve">Consiste en una lámina de papel, cartón u otro material que se imprime con algún tipo de mensaje visual sobre geometría. </t>
  </si>
  <si>
    <t>Pósteres o cuadros de geometría,tabla de exactos</t>
  </si>
  <si>
    <t>Tableros geométricos</t>
  </si>
  <si>
    <t>Recurso didáctico para la introducción de gran parte de los conceptos geométricos; el carácter manipulativo de éste permite a los niños una mayor comprensión de toda una serie de términos abstractos, que muchas veces o no entienden o generan ideas erróneas en torno a ellos.</t>
  </si>
  <si>
    <t>Tableros geométricos,tablas simètricas</t>
  </si>
  <si>
    <t>Sets de construcción de formas geométricas</t>
  </si>
  <si>
    <t>Conjunto de elemento con figuras geometricas utilizadas para que el estudiante pueda construir.</t>
  </si>
  <si>
    <t>Juegos de construcción de formas geométricas,entretenimiento de construcción de formas simétricas</t>
  </si>
  <si>
    <t>Tableros geométricos de doble cara</t>
  </si>
  <si>
    <t>Tablero que cuenta con dos modalidades diferentes para trabajar, de un lado puede tener una forma circular y del otro lado una cudricula con clavijas para hacer formas.</t>
  </si>
  <si>
    <t>Tableros geométricos de dos caras,tabla simétricas de dos caras</t>
  </si>
  <si>
    <t>Kits de actividades o juegos para tableros geométricos</t>
  </si>
  <si>
    <t>Conjunto de productos y utensilios suficientes para los tableros geométricos</t>
  </si>
  <si>
    <t>Kits de actividades o juegos de tableros geométricos,entretenimiento de tabla</t>
  </si>
  <si>
    <t>Bandas elásticas para tableros geométricos</t>
  </si>
  <si>
    <t>Es un elemento elastico que se usa en los tableros para asi representar las figuras que quierer dibujar</t>
  </si>
  <si>
    <t>Gomas de los tableros geométricos,ligas de las tablas simétricas</t>
  </si>
  <si>
    <t>Tarjetas de actividades de tableros geométricos</t>
  </si>
  <si>
    <t>Piezas rectangulas que cuentan con modelos de las figuras geometicas</t>
  </si>
  <si>
    <t>Tarjetas de actividades de los tableros geométricos,fichas de actividades de las tabla simétricas</t>
  </si>
  <si>
    <t>Instrumentos de dibujo geométrico para la pizarra</t>
  </si>
  <si>
    <t>Herramientas utilizadas para poder hacer dibujos en los tableros del aula con la finalidad de enseñarle geometría.</t>
  </si>
  <si>
    <t>Instrumentos de dibujo geométrico en la pizarra,herramienta de dibujo simètrica en el tablero</t>
  </si>
  <si>
    <t>Guías de referencia de geometría</t>
  </si>
  <si>
    <t>Es un grupo de hojas que muestran las consultas de geometría.</t>
  </si>
  <si>
    <t>Guías de consulta de geometría,guías de informe simétricos</t>
  </si>
  <si>
    <t>Espejo geométrico</t>
  </si>
  <si>
    <t>Son elementos que reflejan claramente imágenes de lecciones sobre simetría, congruencia, líneas y planos.</t>
  </si>
  <si>
    <t>Espejo geométrico,espejo simétrico,láminas simétricas</t>
  </si>
  <si>
    <t>Modelos geométricos sólidos</t>
  </si>
  <si>
    <t>Son elementos reales con las formas geometricas para poder ser utilizado en el proceso de enseñanza.</t>
  </si>
  <si>
    <t>Modelos geométricos sólidos,espejo simétricos fuertes</t>
  </si>
  <si>
    <t>Libros de recursos o de actividades de álgebra</t>
  </si>
  <si>
    <t>Conjunto de muchas hojas de papel u otro material semejante que, encuadernadas, forman un volumen de enseñanza y actividades de álgebra.</t>
  </si>
  <si>
    <t>Libros de recursos o actividades de álgebra,libros de medios o actividades de álgebra</t>
  </si>
  <si>
    <t>Cubos de centímetro</t>
  </si>
  <si>
    <t>Son un conjuntos de cubos de 1 centímetro de diferentes colores y puede ser de diferentes tipos de materiales</t>
  </si>
  <si>
    <t>Cubos de centímetro,balde de centìmetros</t>
  </si>
  <si>
    <t>Guías de referencia de preálgebra o álgebra</t>
  </si>
  <si>
    <t>Es un grupo de hojas que muestran las consultas de preálgebra y álgebra.</t>
  </si>
  <si>
    <t>Guías de consulta de preálgebra o álgebra,manual de consulta de preágebra o álgebra</t>
  </si>
  <si>
    <t>Modelos o accesorios de álgebra</t>
  </si>
  <si>
    <t>Son una manipuladora dinámico, diseñado para modelar conceptos algebraicos través de un modelo de área! Los estudiantes verán las ideas algebraicas abstractas y conceptos vienen a la vida, ya que combinan los términos semejantes, crear rectángulos y cuadrados, utilizar la sustitución para resolver ecuaciones lineales, encontrar factores y cocientes, determinar el área y el perímetro, multiplicar binomios, trinomios factores y mucho más.</t>
  </si>
  <si>
    <t>Modelos o accesorios de álgebra,modelos o útiles de álgebra</t>
  </si>
  <si>
    <t>Libros de recursos o actividades de cálculo</t>
  </si>
  <si>
    <t>Conjunto de muchas hojas de papel u otro material semejante que, encuadernadas, forman un volumen de enseñanza y actividades de cálculo.</t>
  </si>
  <si>
    <t>Libros de recursos o actividades de cálculo,libros de medios o actividades de cálculo</t>
  </si>
  <si>
    <t>Guías de referencia de precálculo o cálculo</t>
  </si>
  <si>
    <t>Es un grupo de hojas que muestran las consultas de precálculo y cálculo</t>
  </si>
  <si>
    <t>Guías de consulta de precálculo y cálculo,manual de consulta de precálculo y cálculo</t>
  </si>
  <si>
    <t>Libros de recursos o actividades de precálculo</t>
  </si>
  <si>
    <t>Conjunto de muchas hojas de papel u otro material semejante que, encuadernadas, forman un volumen de enseñanza y actividades de precálculo.</t>
  </si>
  <si>
    <t>Libros de recursos o actividades de precálculo,libros de medios o activideades de precálculo</t>
  </si>
  <si>
    <t>Afiches o carteles de geografía</t>
  </si>
  <si>
    <t xml:space="preserve">Consiste en una lámina de papel, cartón u otro material que se imprime con algún tipo de mensaje visual sobre geografía. </t>
  </si>
  <si>
    <t>Pósteres o cuadros de geografía,carteles o cuadros de geografía</t>
  </si>
  <si>
    <t>Libros de recursos o actividades de los continentes</t>
  </si>
  <si>
    <t>Conjunto de muchas hojas de papel u otro material semejante que, encuadernadas, forman un volumen de los continentes.</t>
  </si>
  <si>
    <t>Libros de recursos o actividades de los continentes,libros de medios o actividades de los continentes</t>
  </si>
  <si>
    <t>Materiales de aprendizaje electrónico de ciencias sociales</t>
  </si>
  <si>
    <t>Conjunto de elementos electrónicos necesarios para adquirir el conocimiento de las ciencias sociales.</t>
  </si>
  <si>
    <t xml:space="preserve">Materiales electrónicos de aprendizaje de ciencias sociales,útiles electrónicos de aprendizaje de ciencias sociales </t>
  </si>
  <si>
    <t>Guías de referencia de geografía</t>
  </si>
  <si>
    <t>Libro donde se puede examinar la geografía</t>
  </si>
  <si>
    <t>Guías de consulta de geografía  ,manual de consulta de geografía</t>
  </si>
  <si>
    <t>Estantes para mapas</t>
  </si>
  <si>
    <t>Mueble donde se colocan para almacernar y ordenar los mapas.</t>
  </si>
  <si>
    <t>Estantes de mapas,anaquel de planos,estanterìa de mapamundi</t>
  </si>
  <si>
    <t>Kits de plantillas de mapas</t>
  </si>
  <si>
    <t>Conjunto de productos y utensilios suficientes para plantillas de mapas.</t>
  </si>
  <si>
    <t>Kits de plantillas de mapas, kits de listas de plano</t>
  </si>
  <si>
    <t>Mapas murales portátiles</t>
  </si>
  <si>
    <t>Representación gráfica y métrica de una porción de territorio generalmente sobre una superficie bidimensional para poner en paredes, pero con la facilidad de ser portatil.</t>
  </si>
  <si>
    <t>Mapas de pared portátiles,mapamundi de valle manejable, mapa de pared</t>
  </si>
  <si>
    <t>Libros de recursos o actividades de geografía</t>
  </si>
  <si>
    <t>Conjunto de muchas hojas de papel u otro material semejante que, encuadernadas, forman un volumen de geografía</t>
  </si>
  <si>
    <t>Libros de recursos o actividades de geografía,libros de medios o actividades de geografía</t>
  </si>
  <si>
    <t>Medidores de mapas</t>
  </si>
  <si>
    <t>Un instrumento con una rueda giratoria para medir una línea curva, como en un mapa.</t>
  </si>
  <si>
    <t>Medidores de mapas,registrador de atlas</t>
  </si>
  <si>
    <t>Material didáctico para la enseñanza de mapas</t>
  </si>
  <si>
    <t>Conjunto de productos y utensilios para el aprendizaje de los mapas.</t>
  </si>
  <si>
    <t>Materiales de enseñanza de mapas,accesorios de enseñanza de mapas</t>
  </si>
  <si>
    <t>Libros de recursos o actividades de economía</t>
  </si>
  <si>
    <t>Conjunto de muchas hojas de papel u otro material semejante que, encuadernadas, forman un volumen de economía.</t>
  </si>
  <si>
    <t>Libros de recursos o actividades de economía,libros de medios o actividades de economía</t>
  </si>
  <si>
    <t>Libros de recursos o actividades del gobierno</t>
  </si>
  <si>
    <t>Conjunto de muchas hojas de papel u otro material semejante que, encuadernadas, forman un volumen de gobierno.</t>
  </si>
  <si>
    <t>Libros de recursos o actividades del gobierno,libros de medios o actividades de gobierno</t>
  </si>
  <si>
    <t>Guías de referencia del gobierno</t>
  </si>
  <si>
    <t>Libro donde se puede examinar el gobierno de un país.</t>
  </si>
  <si>
    <t xml:space="preserve">Guías de consulta del gobierno,llevar informes del  administrador </t>
  </si>
  <si>
    <t>Unidades temáticas de los estados</t>
  </si>
  <si>
    <t>Las unidades temáticas que deben estudiarse a través de una selección de estudios de casos tomados de regiones diferentes o estados.</t>
  </si>
  <si>
    <t>Unidades temáticas de los estados, materia de los gobiernos</t>
  </si>
  <si>
    <t>Recursos de civilizaciones de la antigüedad</t>
  </si>
  <si>
    <t>Medio de enseñanza que se dispone para conocer la historia de las civilizaciones de la antigüedad.</t>
  </si>
  <si>
    <t>Recursos de civilizaciones de la antigüedad, medios de enseñanzas de la prehistoria</t>
  </si>
  <si>
    <t>Recursos de tradiciones, rituales o costumbres</t>
  </si>
  <si>
    <t>Medio de enseñanza que se dispone para conocer las tradiciones, rituales o costumbres de un lugar o país.</t>
  </si>
  <si>
    <t xml:space="preserve">Recursos de tradiciones,rituales o costumbres ,medios de enseñanzas </t>
  </si>
  <si>
    <t>2.6.9.5.03</t>
  </si>
  <si>
    <t>Objetos del patrimonio cultural</t>
  </si>
  <si>
    <t>Recursos de diversidad étnica</t>
  </si>
  <si>
    <t xml:space="preserve">Medio de enseñanza que se dispone para conocer el conjunto de diversas razas que existen en en el mundo y que difieren en el color de la piel,estatura ,lenguage,costumbres </t>
  </si>
  <si>
    <t>Recursos de diversidad étnica,medios de variedad racial</t>
  </si>
  <si>
    <t>Recursos de genealogía</t>
  </si>
  <si>
    <t>Medio de enseñanza que se dispone para conocer el estudio y seguimiento de la ascendencia y descendencia de una persona o familia.</t>
  </si>
  <si>
    <t>Recursos de genealogía,bienes de linaje</t>
  </si>
  <si>
    <t>Recursos para festivos multiculturales</t>
  </si>
  <si>
    <t>Medio de enseñanza que se dispone para conocer las fiestas multiculturales.</t>
  </si>
  <si>
    <t>Recursos de fiestas multiculturales,medios de celebración educativo</t>
  </si>
  <si>
    <t>Unidades temáticas multiculturales</t>
  </si>
  <si>
    <t>Son unidades  didacticas que deben estudiarse para debatir temáticas interculturales y multiculturales.</t>
  </si>
  <si>
    <t>Unidades temáticas multiculturales,cantidad de materias multiculturales</t>
  </si>
  <si>
    <t>Recursos para aprender a hablar español</t>
  </si>
  <si>
    <t>Conjunto de elementos disponibles para aplicar y aprender a hablar español.</t>
  </si>
  <si>
    <t>Recursos para aprender a hablar español,medios para prácticar a charlar hispano,curso de español,clases de español</t>
  </si>
  <si>
    <t>Recursos para aprender a hablar francés</t>
  </si>
  <si>
    <t>Conjunto de elementos disponibles para aplicar y aprender a hablar francés</t>
  </si>
  <si>
    <t>Recursos para aprender a hablar francés,medios para prácticar a charlar francés,curso de francés,clases de francés</t>
  </si>
  <si>
    <t>Recursos para aprender a hablar alemán</t>
  </si>
  <si>
    <t>Conjunto de elementos disponibles para aplicar y aprender a hablar alemán.</t>
  </si>
  <si>
    <t>Recursos para aprender a hablar alemán,medios para pràcticar a hablar alemàn,curso de alemán,clase de alemán</t>
  </si>
  <si>
    <t>Recursos para aprender a hablar inglés</t>
  </si>
  <si>
    <t>Conjunto de elementos disponibles para aplicar y aprender a hablar inglés.</t>
  </si>
  <si>
    <t>Recursos para aprender a hablar inglés,medios para prácticar   a hablar inglés,curso de inglés,clase de inglés</t>
  </si>
  <si>
    <t>Recursos para aprender a hablar latín</t>
  </si>
  <si>
    <t>Conjunto de elementos disponibles para aplicar y aprender a hablar latín.</t>
  </si>
  <si>
    <t>Recursos para aprender latín,medios para  pràcticar latín,curso de latín,clase de latín, manual de latín</t>
  </si>
  <si>
    <t>Recursos para aprender a hablar italiano</t>
  </si>
  <si>
    <t>Conjunto de elementos disponibles para aplicar y aprender a hablar italiano.</t>
  </si>
  <si>
    <t>Recursos para aprender a hablar italiano,medios para prácticar a hablar italiano,curso de italiano,clase de italiano</t>
  </si>
  <si>
    <t>Libros de recursos de historia africana</t>
  </si>
  <si>
    <t>Conjunto de muchas hojas de papel u otro material semejante que, encuadernadas, forman un volumen de la historia africana.</t>
  </si>
  <si>
    <t>Libros de recursos de historia africana,textos de medios de biografías africanas</t>
  </si>
  <si>
    <t>Afiches o cuadros de historia</t>
  </si>
  <si>
    <t>Consiste en una lámina de papel, cartón u otro material que se imprime con hechos relevantes de la historia.</t>
  </si>
  <si>
    <t>Pósteres o cuadros de historia,mural o pintura de leyendas</t>
  </si>
  <si>
    <t>Libros de recursos de historia europea</t>
  </si>
  <si>
    <t>Conjunto de muchas hojas de papel u otro material semejante que, encuadernadas, forman un volumen de la historia europea.</t>
  </si>
  <si>
    <t>Libros de recursos de historia europea,textos de medios de bigrafías europeas</t>
  </si>
  <si>
    <t>Mapas históricos</t>
  </si>
  <si>
    <t>Un mapa que muestra las cosas o los acontecimientos del pasado</t>
  </si>
  <si>
    <t>Mapas históricos,atlas originales</t>
  </si>
  <si>
    <t>Unidades temáticas de historia</t>
  </si>
  <si>
    <t>Unidades para desarrollar temarios de geografia e historia.</t>
  </si>
  <si>
    <t>Unidades temáticas de historia,cantidades temáticas de leyendas</t>
  </si>
  <si>
    <t>Tarjetas de fotos de historia</t>
  </si>
  <si>
    <t>Es una imagen, de hace muchos años,  creada por la luz que cae sobre una superficie sensible a la luz</t>
  </si>
  <si>
    <t>Tarjetas de imágenes de historia,cartulinas de figuras de narraciones</t>
  </si>
  <si>
    <t>Libros de recursos de historia</t>
  </si>
  <si>
    <t>Conjunto de muchas hojas de papel u otro material semejante que, encuadernadas, forman un volumen de la historia.</t>
  </si>
  <si>
    <t>Libros de recursos de historia,textos de medios de historia</t>
  </si>
  <si>
    <t>Recursos de historia de la mujer</t>
  </si>
  <si>
    <t>Medio de enseñanza que se dispone parar aprender sobre la histodia de mujer.</t>
  </si>
  <si>
    <t>Recursos de historia de la mujer, medios de leyendas de la mujer</t>
  </si>
  <si>
    <t>Recursos de historia mundial</t>
  </si>
  <si>
    <t>Medio de enseñanza que se dispone para aprender sobre la historia mundial</t>
  </si>
  <si>
    <t>Recursos de historia mundial,medios  de relatos generales</t>
  </si>
  <si>
    <t>Modelos de anfibios</t>
  </si>
  <si>
    <t>Representación abstracta, gráfica o visual de los anfibios</t>
  </si>
  <si>
    <t>Modelos de anfibios,muestra de batracio</t>
  </si>
  <si>
    <t>Cultivos de hongos</t>
  </si>
  <si>
    <t>Los cultivos de hongos (micótica) son pruebas microbiològicas de laboratorio para detectar o descartar la presencia de hongos (plural de hongo) en muestras tomadas de pacientes, los animales y el medio ambiente.</t>
  </si>
  <si>
    <t>Cultivos de hongos,plantío de champiñón</t>
  </si>
  <si>
    <t>Kits o materiales de cultivos</t>
  </si>
  <si>
    <t>Conjunto de productos y utensilios suficientes para cultivos.</t>
  </si>
  <si>
    <t>Kits o materiales de cultivo, paquete orgánicos de viveros o plantación</t>
  </si>
  <si>
    <t>Cultivos de protozoos</t>
  </si>
  <si>
    <t>Crias de un grupo diverso de organismos eucariotas unicelulares, muchos de los cuales son móviles.</t>
  </si>
  <si>
    <t>Cultivos de protozoos,plantación de microbios</t>
  </si>
  <si>
    <t>Plantas de acuario</t>
  </si>
  <si>
    <t xml:space="preserve">Especie de planta acuática que presenta alguna característica que la hace adecuada para su cultivo en un acuario de agua dulce hogareño o comercial. </t>
  </si>
  <si>
    <t>Plantas de acuario,vegetación de vivero</t>
  </si>
  <si>
    <t>Plantas de terrario</t>
  </si>
  <si>
    <t>Colección de plantas pequeñas que crecen en un recipiente transparente y cerrado.</t>
  </si>
  <si>
    <t>Plantas de terrario,sembradìo  acuàticos</t>
  </si>
  <si>
    <t>Invertebrados vivos</t>
  </si>
  <si>
    <t>Son animales vivos que carecen de columna vertebral y de esqueleto interno articulado.</t>
  </si>
  <si>
    <t xml:space="preserve">Invertebrados vivos </t>
  </si>
  <si>
    <t>Vertebrados vivos</t>
  </si>
  <si>
    <t>Son un grupo de animales con un esqueleto interno articulado, que actúa como soporte del cuerpo y permite su movimiento</t>
  </si>
  <si>
    <t>Kits o materiales de disección</t>
  </si>
  <si>
    <t>Conjunto de productos y utensilios suficientes para disección</t>
  </si>
  <si>
    <t>Kits o materiales de disección,paquete o materiales de disecación</t>
  </si>
  <si>
    <t>Embriones conservados</t>
  </si>
  <si>
    <t>Huevo que se encuentra en conservación.</t>
  </si>
  <si>
    <t>Embriones conservados,fetos conservados,cigoto en preservación</t>
  </si>
  <si>
    <t>2.6.8.1.01</t>
  </si>
  <si>
    <t>Investigación y desarrollo</t>
  </si>
  <si>
    <t>Biosferas</t>
  </si>
  <si>
    <t>Sistema formado por el conjunto de los seres vivos propios del planeta Tierra, junto con el medio físico que les rodea y que ellos contribuyen a conformar. Este significado de «envoltura viva» de la Tierra, es el de uso más extendido, pero también se habla de biosfera, en ocasiones, para referirse al espacio dentro del cual se desarrolla la vida. La biosfera está distribuida cerca de la superficie de la Tierra, formando parte de la litosfera, hidrosfera y atmósfera.</t>
  </si>
  <si>
    <t>Kits o materiales para experimentos de biología</t>
  </si>
  <si>
    <t>Conjunto de productos y utensilios suficientes para experimientos de biología.</t>
  </si>
  <si>
    <t>Kits o materiales de experimentos de biología,paquete o materiales de experimentos de biología</t>
  </si>
  <si>
    <t>Kits o materiales para tinción</t>
  </si>
  <si>
    <t>Conjunto de productos y utensilios suficientes para teñido.</t>
  </si>
  <si>
    <t>Kits o materiales de teñido,paquete o materiales de teñido</t>
  </si>
  <si>
    <t>Especímenes de ciclo vital preservado</t>
  </si>
  <si>
    <t>Muestra del ciclo de la vida , normalmente con las características de su especie muy bien definidas, en un estado de preservación.</t>
  </si>
  <si>
    <t>Especímenes de ciclo vital conservado,ejemplar de ciclo vital conservado</t>
  </si>
  <si>
    <t>Guías de referencia de biología</t>
  </si>
  <si>
    <t>Es un grupo de hojas que muestran las consultas de biología.</t>
  </si>
  <si>
    <t>Guías de consulta de biología,manual de consulta de biología</t>
  </si>
  <si>
    <t>Espécimen de esqueleto o hueso o concha</t>
  </si>
  <si>
    <t>Sistema biológico que proporciona soporte y apoyo a los tejidos blandos y músculos en los organismos vivos.</t>
  </si>
  <si>
    <t>Esqueleto,hueso o especímenes de concha,osamenta,estructura,muestra de carey</t>
  </si>
  <si>
    <t>Libros de recursos o actividades de biología</t>
  </si>
  <si>
    <t>Conjunto de muchas hojas de papel u otro material semejante que, encuadernadas, forman un volumen de enseñanza de biología.</t>
  </si>
  <si>
    <t>Libros de actividades o recursos de biología,libros de hechos o recursos de biología</t>
  </si>
  <si>
    <t>Kits de estudio o actividades de biología</t>
  </si>
  <si>
    <t>Conjunto de productos y utensilios suficientes para el estudio de biología.</t>
  </si>
  <si>
    <t>Kits de actividades o estudio de biología,paquetes de actividades o estudio de biología</t>
  </si>
  <si>
    <t>Afiches o cuadros de biología</t>
  </si>
  <si>
    <t xml:space="preserve">Consiste en una lámina de papel, cartón u otro material que se imprime con algún tipo de mensaje visual sobre biología. </t>
  </si>
  <si>
    <t>Pósteres o cuadros de biología ,pancarta o cuadros de biología</t>
  </si>
  <si>
    <t>Especímenes preservados de cuerpos u órganos de plantas</t>
  </si>
  <si>
    <t>Son organismos vivos que queremos mantener en su estado.</t>
  </si>
  <si>
    <t>Plantas u órganos de especímenes conservados,plantas u órganos de ejemplares conservados</t>
  </si>
  <si>
    <t>Tarjetas de fotos o actividades de biología</t>
  </si>
  <si>
    <t>Piezas rectangulares de papel o de cartón que tiene imágenes de seres vivos.</t>
  </si>
  <si>
    <t>Tarjetas de fotografías o actividades de biología,tarjetas de fotogrfías o hechos  de biología</t>
  </si>
  <si>
    <t>Especímenes del ciclo vital de plantas</t>
  </si>
  <si>
    <t>Muestra del ciclo de la vida de la planta, normalmente con las características de su especie muy bien definidas, en un estado de preservación.</t>
  </si>
  <si>
    <t>Especímenes de planta de ciclo vital,ejemplares de planta de ciclo vital</t>
  </si>
  <si>
    <t>Combinación de especímenes y organismos</t>
  </si>
  <si>
    <t>Variedad de de especimenes y organismos que puede ser adquiridos.</t>
  </si>
  <si>
    <t>Combinación de especímenes y organismos,mezcla de especímenes y organismos</t>
  </si>
  <si>
    <t>Especímenes del cuerpo animal, partes u órganos</t>
  </si>
  <si>
    <t>Muestra del cuerpo o partes de un animal, normalmente con las características de su especie muy bien definidas, en un estado de preservación.</t>
  </si>
  <si>
    <t>Especímenes de cuerpo de animal,partes u órganos</t>
  </si>
  <si>
    <t>Exhibiciones de ecosistemas</t>
  </si>
  <si>
    <t>Elementos que se utilizan para brindar una demostración de la comunidad de los seres vivos cuyos procesos vitales se relacionan entre sí y se desarrollan en función de los factores físicos de un mismo ambiente.</t>
  </si>
  <si>
    <t>Presentaciones de ecosistemas,demostración de ecosistemas</t>
  </si>
  <si>
    <t>Eventos generales</t>
  </si>
  <si>
    <t>Especímenes del cuerpo humano, partes u órganos</t>
  </si>
  <si>
    <t>Muestra del cuerpo o partes de un humano, normalmente con las características de su especie muy bien definidas, en un estado de preservación.</t>
  </si>
  <si>
    <t>Especímenes de cuerpo humano, partes u órganos</t>
  </si>
  <si>
    <t>Cultivos de tejidos</t>
  </si>
  <si>
    <t xml:space="preserve">Elementos que utilizan técnica basada en colocar un fragmento de planta en un recipiente ayudado con soluciones nutritivas artificiales y hormonas vegetales; para propagarla en condiciones o en un medio estéril, es decir en un medio libre de microorganismos (limpio). </t>
  </si>
  <si>
    <t>Cultivos de tejidos,cultivaciòn de tejidos</t>
  </si>
  <si>
    <t>Sets o diagramas de anatomía</t>
  </si>
  <si>
    <t>Conjunto de elementos y utensilios utilizados para el diagrama del estudio del cuerpo humano.</t>
  </si>
  <si>
    <t>Sets o diagramas de anatomía, conjuntos o  croquis de ciencias</t>
  </si>
  <si>
    <t>Modelos de ácido desoxirribonucleico (adn)</t>
  </si>
  <si>
    <t xml:space="preserve">Estructuras de ADN son representaciones de la geometría molecular y la topología de ácido desoxirribonucleico (ADN) moléculas usando uno de varios medios, con el objetivo de simplificar y presentación de las propiedades esenciales, físicas y químicas, de las estructuras moleculares de ADN ya sea in vivo o in in vitro. </t>
  </si>
  <si>
    <t>Modelos de ácido desoxirribonucleico (ADN),plantilla de ácido desoxirribonucleico</t>
  </si>
  <si>
    <t>Kits de experimentos de ácido desoxirribonucleico (adn)</t>
  </si>
  <si>
    <t>Conjunto de productos y utensilios suficientes para el experimentos de ácido desoxirribonucleico (ADN)</t>
  </si>
  <si>
    <t>Kits de experimentos de ácido desoxirribonucleico (ADN),paquete de experimentos de ácido desoxirribonucleico</t>
  </si>
  <si>
    <t>Libros de genética</t>
  </si>
  <si>
    <t>Conjunto de muchas hojas de papel u otro material semejante que, encuadernadas, forman un volumen de enseñanza de genética.</t>
  </si>
  <si>
    <t>libros de gèneticas,textos de genéticas, manual de genética</t>
  </si>
  <si>
    <t>Kits de genética</t>
  </si>
  <si>
    <t>Conjunto de productos y utensilios suficientes para aplicar y aprender de genética.</t>
  </si>
  <si>
    <t>Kits de genética,paquetes de genética</t>
  </si>
  <si>
    <t>Kits de enseñanza de bacterias</t>
  </si>
  <si>
    <t>Conjunto de productos y utensilios suficientes para enseñanza de bacterias.</t>
  </si>
  <si>
    <t>Kits de enseñanza de bacterias,paquete de enseñanza de bacterias</t>
  </si>
  <si>
    <t>Materiales de prueba de bacterias</t>
  </si>
  <si>
    <t>Conjunto de productos y utensilios para realizar las pruebas de las bacterias.</t>
  </si>
  <si>
    <t>Materiales de pruebas de bacterias,equipo de pruebas de bacterias</t>
  </si>
  <si>
    <t>Kits o materiales de enzimología</t>
  </si>
  <si>
    <t>Conjunto de productos y utensilios suficientes para aplicar y aprender de enzimología.</t>
  </si>
  <si>
    <t>Kits o materiales de enzimología,paquetes o herramientas de enzimología</t>
  </si>
  <si>
    <t>Kits o materiales de prueba de proteínas</t>
  </si>
  <si>
    <t>Conjunto de productos y utensilios suficientes para pruebas de proteinas.</t>
  </si>
  <si>
    <t>Kits o materiales de pruebas de proteínas,paquete o herramientas de pruebas de proteínas</t>
  </si>
  <si>
    <t>Modelos del cuerpo humano, partes u órganos</t>
  </si>
  <si>
    <t>Representación abstracta, gráfica o visual del cuerpo humano o de sus organos.</t>
  </si>
  <si>
    <t>Modelos de cuerpo humano,prototipo de cuerpo humano</t>
  </si>
  <si>
    <t>Modelos de células</t>
  </si>
  <si>
    <t>Representación abstracta, gráfica o visual de las celulas.</t>
  </si>
  <si>
    <t>Modelos de células,plantillas de células</t>
  </si>
  <si>
    <t>Kits de enseñanza de células</t>
  </si>
  <si>
    <t>Conjunto de productos y utensilios suficientes para enseñanza de células.</t>
  </si>
  <si>
    <t>Kits de enseñanza de células,paquetes de enseñanza</t>
  </si>
  <si>
    <t>Kits de enseñanza de los sistemas del cuerpo</t>
  </si>
  <si>
    <t>Conjunto de productos y utensilios para la enseñanza de los sistemas del cuerpo.</t>
  </si>
  <si>
    <t>Kits de enseñanza de los sistemas del cuerpo,paquete de enseñanza de los sistemas del cuerpo</t>
  </si>
  <si>
    <t>Materiales de enseñanza de los sistemas del cuerpo</t>
  </si>
  <si>
    <t>Conjunto de productos y utensilios para el aprendizaje de los sistemas del cuerpo.</t>
  </si>
  <si>
    <t>Materiales de enseñanza de los sistemas del cuerpo,materiales de enseñanza de los sistemas del objeto</t>
  </si>
  <si>
    <t>Modelos del cuerpo de plantas, partes u órganos</t>
  </si>
  <si>
    <t>Representación abstracta, gráfica o visual del cuerpo de una planta.</t>
  </si>
  <si>
    <t>Modelos de cuerpo de planta,partes u órganos</t>
  </si>
  <si>
    <t>Modelos del cuerpo de animales, partes u órganos</t>
  </si>
  <si>
    <t>Representación abstracta, gráfica o visual del cuerpo de un animal o de sus partes.</t>
  </si>
  <si>
    <t>Modelos de cuerpo animal,partes u órganos</t>
  </si>
  <si>
    <t>Productos químicos de prueba del agua</t>
  </si>
  <si>
    <t>Son lo productos utilizados para identificar y cuantificar los componentes químicos y las propiedades de una determinada agua.</t>
  </si>
  <si>
    <t>Productos químicos de prueba del agua,productos químicos de ensayo del agua</t>
  </si>
  <si>
    <t>Kits de muestreo y pruebas del agua</t>
  </si>
  <si>
    <t>Conjunto de productos y utensilios suficientes para el muestreo y prubeas del agua.</t>
  </si>
  <si>
    <t>Kits de muestreo y pruebas del agua,paquetes de muestreo y pruebas de agua</t>
  </si>
  <si>
    <t>Modelos del agua</t>
  </si>
  <si>
    <t>Representación abstracta, gráfica o visual del agua.</t>
  </si>
  <si>
    <t>Modelos del agua,maquetas de aguas</t>
  </si>
  <si>
    <t>Materiales de ecología acuática</t>
  </si>
  <si>
    <t>Conjunto de productos y utensilios aplicables a la nueva disciplina emergente que estudia las interacciones entre el ciclo hidrológico y los ecosistemas a diferentes escalas.</t>
  </si>
  <si>
    <t>Materiales de hidroecología , herramientas de hidroecología</t>
  </si>
  <si>
    <t>Modelos de astronomía</t>
  </si>
  <si>
    <t>Representación abstracta, gráfica o visual de astronomía</t>
  </si>
  <si>
    <t>Modelos de astronomía,maqueta de astronomía</t>
  </si>
  <si>
    <t>Diagramas de astronomía</t>
  </si>
  <si>
    <t>Dibujo que sirve para demostrar a todo lo que se refiere a los astros.</t>
  </si>
  <si>
    <t>Diagramas de astronomía,croquis galáctico</t>
  </si>
  <si>
    <t>Kits de estudio de astronomía</t>
  </si>
  <si>
    <t>Conjunto de productos y utensilios suficientes para aplicar y aprender de astronomía.</t>
  </si>
  <si>
    <t>Kits de estudio de astronomía,paquete de estudio de astronomía</t>
  </si>
  <si>
    <t>Sets de especímenes de roca</t>
  </si>
  <si>
    <t>Conjunto de elementos y utensilios utilizados para el estudio de especímenes minerales.</t>
  </si>
  <si>
    <t>Sets de especímenes minerales,conjunto  de muestras inòrganicos</t>
  </si>
  <si>
    <t>Especímenes de roca</t>
  </si>
  <si>
    <t>Muestra de minerales, normalmente con las características muy bien definidas.</t>
  </si>
  <si>
    <t>Especímenes minerales,muestras inórganicas</t>
  </si>
  <si>
    <t>Fósiles</t>
  </si>
  <si>
    <t>Son los restos o señales de la actividad de organismos pretéritos. </t>
  </si>
  <si>
    <t>Fósiles,restos, reliquia , vestigio</t>
  </si>
  <si>
    <t>Modelos de accidentes geográficos</t>
  </si>
  <si>
    <t>Representación abstracta, gráfica o visual de la tierra.</t>
  </si>
  <si>
    <t>Modelos de forma de la tierra,tipo de diseño de la tierra</t>
  </si>
  <si>
    <t>Modelos de fósiles</t>
  </si>
  <si>
    <t>Representación abstracta, gráfica o visual de fósiles.</t>
  </si>
  <si>
    <t>Modelos de fósiles,tipo de reliquias</t>
  </si>
  <si>
    <t>Herramientas para geología de campo</t>
  </si>
  <si>
    <t>Elementos utilizados en el campo laboral en el que se desenvuelve el geólogo y comprende: centros de investigación geológica, empresas mineras e hidráulicas, entidades privadas y organismos estatales dedicados a la prospección o explotación de recursos naturales, oficinas de planificación, construcción de obras civiles, asentamientos urbanos y universidades.</t>
  </si>
  <si>
    <t>Utensilios o campo de geología,herramienta o zona  de geología</t>
  </si>
  <si>
    <t>Mesas de simulación de corrientes de agua</t>
  </si>
  <si>
    <t>Dispositivo que ayuda a los geologos o personas que le gustan la geología a entender como son las corrientes según ciertos parametros.</t>
  </si>
  <si>
    <t>Mesas de simulación de corrientes, escritorio de representación de corriente</t>
  </si>
  <si>
    <t>Kits de estudio de geología</t>
  </si>
  <si>
    <t>Kits de estudio de geología,herramientas de enseñanza de geología</t>
  </si>
  <si>
    <t>Afiches o cuadros de la tabla periódica</t>
  </si>
  <si>
    <t xml:space="preserve">Consiste en una lámina de papel, cartón u otro material que se imprime con la tabla periódica. </t>
  </si>
  <si>
    <t>Pósteres o cuadros de la tabla periódicacuadros</t>
  </si>
  <si>
    <t>Kits de análisis del consumidor</t>
  </si>
  <si>
    <t>Conjunto de productos y utensilios suficientes para aplicar y aprender de consumo.</t>
  </si>
  <si>
    <t>Kits de análisis de consumo,equipo  de estudio de gastos</t>
  </si>
  <si>
    <t>Kits para clase de química</t>
  </si>
  <si>
    <t>Conjunto de productos y utensilios suficientes para aplicar y aprender de química</t>
  </si>
  <si>
    <t>Kits de clase de química,equipos  de orden de química</t>
  </si>
  <si>
    <t>Kits de demostración de química</t>
  </si>
  <si>
    <t>Conjunto de productos y utensilios suficientes para demostración de química</t>
  </si>
  <si>
    <t>Kits de demostración de química,equipos  de pruebas de químicas</t>
  </si>
  <si>
    <t>Modelos atómicos</t>
  </si>
  <si>
    <t>Representación abstracta, gráfica o visual de los átomos</t>
  </si>
  <si>
    <t>Modelos atómicos,  maqueta molecular</t>
  </si>
  <si>
    <t>Modelos moleculares</t>
  </si>
  <si>
    <t>Representación abstracta, gráfica o visual de las moléculas.</t>
  </si>
  <si>
    <t>Modelos moleculares,maquetas moleculares</t>
  </si>
  <si>
    <t>Herramientas para demostración electroquímica</t>
  </si>
  <si>
    <t>Son utensilios que permiten calentar sustancias hasta obtener precipitados.</t>
  </si>
  <si>
    <t>Utensilios de demostración electroquímica</t>
  </si>
  <si>
    <t>Kits de electroquímica</t>
  </si>
  <si>
    <t>Conjunto de productos y utensilios suficientes para aplicar y aprender de electroquímica.</t>
  </si>
  <si>
    <t>Kits de electroquímica,equipo de electroquímica</t>
  </si>
  <si>
    <t>Pilas de combustible</t>
  </si>
  <si>
    <t> es un dispositivo electroquímico de conversión de energía similar a una batería, pero se diferencia de esta última en que está diseñada para permitir el reabastecimiento continuo de los reactivos consumidos; es decir, produce electricidad de una fuente externa de combustible y de oxígeno en contraposición a la capacidad limitada de almacenamiento de energía que posee una batería.</t>
  </si>
  <si>
    <t>Pilas de combustible,pilas  inflamables</t>
  </si>
  <si>
    <t>Instrumentos de microquímica</t>
  </si>
  <si>
    <t>Equipo de laboratorio para microquímica</t>
  </si>
  <si>
    <t>Utensilios de microquímica, herramienta de microquímica</t>
  </si>
  <si>
    <t>Mesas de fuerzas</t>
  </si>
  <si>
    <t>Es un aparato de laboratorio de física común que tiene tres (o más) de las cadenas o cables conectados a un anillo central. Las cadenas o cables ejercen fuerzas sobre el anillo central en tres direcciones diferentes.</t>
  </si>
  <si>
    <t>Mesas de fuerzas,mostrador de fuerzas</t>
  </si>
  <si>
    <t>Modelos de gravedad o sets de modelos</t>
  </si>
  <si>
    <t>Representación abstracta, gráfica o visual de la gravedad.</t>
  </si>
  <si>
    <t>Modelos o sets de modelos de gravedad</t>
  </si>
  <si>
    <t>Planos inclinados</t>
  </si>
  <si>
    <t>Máquina simple que consiste en una superficie plana que forma un ángulo agudo con el suelo y se utiliza para elevar cuerpos a cierta altura.</t>
  </si>
  <si>
    <t>Planos inclinados,representación  reclinada</t>
  </si>
  <si>
    <t>Aparato de fricción</t>
  </si>
  <si>
    <t>Dispositivo mecánico utilizado para ejercer una fuerza de rocaminento, que no es más que la fuerza entre dos superficies en contacto.</t>
  </si>
  <si>
    <t>Aparato de fricción, instrumento de roce</t>
  </si>
  <si>
    <t>Carros de física</t>
  </si>
  <si>
    <t>Trabajo para realizar estudios sobre la física.</t>
  </si>
  <si>
    <t>Carreras e investigación de física</t>
  </si>
  <si>
    <t>Equipo de péndulo</t>
  </si>
  <si>
    <t>Dispositivo mecánico que oscila bajo la acción gravitatoria u otra caracteristica física.</t>
  </si>
  <si>
    <t>Aparato de péndulo, instrumento regulador,utensilio oscilante</t>
  </si>
  <si>
    <t>Equipo de torque</t>
  </si>
  <si>
    <t>Dispositivo mecánico que aplica un momento sobre el eje longitudinal de un elemento constructivo o prisma mecánico.</t>
  </si>
  <si>
    <t>Aparato de torque,maquina de torque</t>
  </si>
  <si>
    <t>Aparato de movimiento de proyectiles</t>
  </si>
  <si>
    <t>Dispositivo mecánico que puede lanzar cualquier objeto por la acción de una fuerza.</t>
  </si>
  <si>
    <t>Aparato de proyectil,instrumento de bala,utensilio de plomo,maquinaria de bomba</t>
  </si>
  <si>
    <t>Mesas de aire</t>
  </si>
  <si>
    <t>Mesas diseñadas para un manejo sin esfuerzo de paneles, muchas veces diseñadas para colocarlas al extremo de un transportador de retorno.</t>
  </si>
  <si>
    <t>Mesas de viento,mesas de aire</t>
  </si>
  <si>
    <t>Equipos de aire</t>
  </si>
  <si>
    <t>Dispositivo mecánico que genera o utiliza un flujo de gases a gran escala.</t>
  </si>
  <si>
    <t>Aparato de viento, instrumento de aire</t>
  </si>
  <si>
    <t>Aparato para luz o foto</t>
  </si>
  <si>
    <t>Dispositivo mecánico que genera una radiación electromagnética que puede ser percibida por el ojo humano.</t>
  </si>
  <si>
    <t>Aparato de luz o fotografía,instrumento de luz o  imagen</t>
  </si>
  <si>
    <t>Dispositivos de recolección solar</t>
  </si>
  <si>
    <t>Dispositivo para la extracción de la energía del sol directamente en una forma más utilizable o almacenable.</t>
  </si>
  <si>
    <t>Dispositivos de energía solar, instrumento de energía solar</t>
  </si>
  <si>
    <t>Kits solares</t>
  </si>
  <si>
    <t>Conjunto de productos y utensilios suficientes para solares</t>
  </si>
  <si>
    <t>Kits solares,conjunto de parcela o lotes</t>
  </si>
  <si>
    <t>Kits de demostración de energía</t>
  </si>
  <si>
    <t>Conjunto de productos y utensilios suficientes parademostración de energía</t>
  </si>
  <si>
    <t>Kits de demostración de energía,equipos  de pruebas de energía</t>
  </si>
  <si>
    <t>Kits de clases de energía</t>
  </si>
  <si>
    <t>Conjunto de productos y utensilios suficientes para aplicar y aprender de clases de energía.</t>
  </si>
  <si>
    <t>Kits de clase de energía,equipos de tipo de enería</t>
  </si>
  <si>
    <t>Kits de demostración de materia</t>
  </si>
  <si>
    <t>Conjunto de productos y utensilios suficientes de demostración de materia.</t>
  </si>
  <si>
    <t>Kits de demostración de materia,equipos de muestra de materia</t>
  </si>
  <si>
    <t>Kits de clases de materia</t>
  </si>
  <si>
    <t>Conjunto de productos y utensilios suficientes de equipos de calidad de sustancia</t>
  </si>
  <si>
    <t>Kits de clase de materia,equipos de calidad de sustancia</t>
  </si>
  <si>
    <t xml:space="preserve"> Instrumento que mide la presión.</t>
  </si>
  <si>
    <t>Manómetros sencillos,indicadores simple,barómetro directo</t>
  </si>
  <si>
    <t>Aparato de difusión de gases</t>
  </si>
  <si>
    <t>Dispositivo mecánico diseñado para permitir la medición de la difusividad molecular para familiarizar a los estudiantes con las nociones básicas de la teoría de la transferencia de masa.</t>
  </si>
  <si>
    <t>Aparato de difusión de gases,instrumento de expansión de fluido</t>
  </si>
  <si>
    <t>Generadores de ondas</t>
  </si>
  <si>
    <t>Dispositivo electrónico de laboratorio que genera patrones de señales periódicas o no periódicas tanto analógicas como digitales. Se emplea normalmente en el diseño, prueba y reparación de dispositivos electrónicos; aunque también puede tener usos artísticos.</t>
  </si>
  <si>
    <t>Generadores de ondas,turbina de bucle,alternador de ondas</t>
  </si>
  <si>
    <t>Tanques de ondas</t>
  </si>
  <si>
    <t>Configuración de laboratorio para observar el comportamiento de las ondas de superficie. El tanque de oleaje típico es una caja llena de líquido, generalmente agua, dejando el espacio abierto o relleno de aire en la parte superior.</t>
  </si>
  <si>
    <t>Depósitos de ondas,almacenamiento de ondas</t>
  </si>
  <si>
    <t>Fuentes de ondas</t>
  </si>
  <si>
    <t>Resorte hecho de alambre plano de pre-endurecida en un proceso llamado, 'en-borde-que arrolla', también conocido como 'edgewinding'. Durante este proceso, se añaden las ondas para darle un efecto de resorte</t>
  </si>
  <si>
    <t>Fuentes de ondas,fontanal de ondas,muelle de onda,resorte ondulado en espiral,resorte scrowave</t>
  </si>
  <si>
    <t>Sets de demostración de ondas</t>
  </si>
  <si>
    <t>Conjunto de elementos y utensilios utilizados para la demostración de ondas</t>
  </si>
  <si>
    <t>Sets de demostración de ondas,sets de muestras de ondas</t>
  </si>
  <si>
    <t>Diapasones</t>
  </si>
  <si>
    <t>Dispositivo metálico (generalmente acero) con forma de horquilla.  Se utiliza principalmente como referencia para afinación de instrumentos musicales, pues tras un breve momento emite un tono musical puro que permite la disipación de sobretonos (armónicos) altos.</t>
  </si>
  <si>
    <t>Diapasones,monocordio,tono</t>
  </si>
  <si>
    <t>Demostradores del efecto doppler</t>
  </si>
  <si>
    <t xml:space="preserve">Conjunto de elementos que se utilizan para demostrar el cambio aparente en la frecuencia de una onda de sonido, dependiendo de la relación de movimiento entre la fuente del sonido y la persona que escucha. </t>
  </si>
  <si>
    <t>Demostradores de efecto Doppler,explicación  de producto de vibración</t>
  </si>
  <si>
    <t>Equipo de resonancia</t>
  </si>
  <si>
    <t>Dispositivo mecánico que emite sonidos producidos por repercusión de otro.</t>
  </si>
  <si>
    <t>Aparato de resonancia,instrumento de repercusiòn,utensilio de sonido,maquinaria de difusión</t>
  </si>
  <si>
    <t>Fonómetros</t>
  </si>
  <si>
    <t>Instrumento electrónico para medir la intensidad de los sonidos.</t>
  </si>
  <si>
    <t xml:space="preserve">Fonómetros </t>
  </si>
  <si>
    <t>Aparato de ondas</t>
  </si>
  <si>
    <t>Aparato es básicamente un tubo con un motor de compresión en un extremo con un tapón rígido en el otro y una muestra de longitud finita de material acústico estratégicamente situado en el medio. Un conjunto de micrófonos se utiliza a continuación en la obtención de las condiciones de presión y de la velocidad de contorno de la muestra de la que las propiedades acústicas básicas se pueden calcular.</t>
  </si>
  <si>
    <t>Aparato de ondas,instrumentos de ondas</t>
  </si>
  <si>
    <t>Espectroscopios</t>
  </si>
  <si>
    <t>Aparato capaz de analizar el espectro de frecuencias característico de un movimiento ondulatorio. Se aplica a variados instrumentos que operan sobre un amplio campo de longitudes de onda.</t>
  </si>
  <si>
    <t>Espectroscopios,espectrómetro,espectrofotómetro,espectrógrafo</t>
  </si>
  <si>
    <t>Diagramas del espectro</t>
  </si>
  <si>
    <t>Grafico que muestra la Distribución de la intensidad de una radiación en función de una magnitud característica, como la longitud de onda, la energía, la frecuencia o la masa.</t>
  </si>
  <si>
    <t>Diagramas del espectro,gráficos de la visión</t>
  </si>
  <si>
    <t>Kits de demostración de la luz</t>
  </si>
  <si>
    <t>Conjunto de productos y utensilios suficientes parael paquete de muestra de luz</t>
  </si>
  <si>
    <t>Kits de demostración de la luz,paquete  de muestra de la luz</t>
  </si>
  <si>
    <t>Cartas o muestras de colores</t>
  </si>
  <si>
    <t>Lámina en la que se presentan gráficamente series de muestras de los colores comprendidos en determinado sector del inventario de un sistema cromatológico</t>
  </si>
  <si>
    <t>Cuadros o muestras de colores, gama de colores, carta de colores</t>
  </si>
  <si>
    <t>Radiómetro</t>
  </si>
  <si>
    <t>El radiómetro, es un instrumento para detectar y medir la intensidad de energía térmica radiante, en especial de rayos infrarrojos. Un radiómetro es un tubo de vidrio o cuarzo en el que se ha hecho un vacío parcial; dentro del tubo se encuentra un eje con cuatro paletas muy ligeras.</t>
  </si>
  <si>
    <t>Radiómetro,tubo de vidrio o cuarzo</t>
  </si>
  <si>
    <t>Equipo de refracción o reflexión</t>
  </si>
  <si>
    <t>Es un kit que comprende un láser rojo que se conecta y gira alrededor de una placa graduada, que hace que sea fácil de ver y medir los ángulos de los haces incidentes tanto para reflejada y refractada vigas. Puede ser utilizado en un plano vertical con el tanque cilíndrico con agua o en un plano horizontal con los accesorios ópticos de vidrio, que se incluyen.</t>
  </si>
  <si>
    <t>Aparato de refracción o reflexión</t>
  </si>
  <si>
    <t>Sets o kits ópticos</t>
  </si>
  <si>
    <t>Conjunto de elementos y utensilios utilizados para el mantenimiento y cuidado de los ópticos.</t>
  </si>
  <si>
    <t xml:space="preserve">Sets o kits ópticos, paquete  de oftalmología </t>
  </si>
  <si>
    <t>Generadores de van de graff</t>
  </si>
  <si>
    <t>Máquina electrostática que utiliza una cinta móvil para acumular grandes cantidades decarga eléctrica en el interior de una esfera metálica hueca.</t>
  </si>
  <si>
    <t>Generadores Van de Graff</t>
  </si>
  <si>
    <t>Aparato de electrostática</t>
  </si>
  <si>
    <t>Es un aparato que incluye un miembro de material compuesto que termina en un borde extendido junto con el material de recubrimiento se forma en una pulverización cargada. El elemento compuesto se construye de un material aglutinante eléctricamente no conductor tal como un material polimérico, por ejemplo, resina fenólica, e incluye en el material aglutinante de un material eléctricamente conductor tal como grafito o cobre, y el material de refuerzo tal como fibras de vidrio o tejido de cáñamo o lino (tela).</t>
  </si>
  <si>
    <t>Aparato de electrostática,instrumento de electrostática</t>
  </si>
  <si>
    <t>Kits de electrostática</t>
  </si>
  <si>
    <t>Conjunto de productos y utensilios suficientes para el paquete de electrostática.</t>
  </si>
  <si>
    <t>Kits de electrostática,paquete de electrostática</t>
  </si>
  <si>
    <t>Kits de electricidad</t>
  </si>
  <si>
    <t>Conjunto de productos y utensilios suficientes para el conjunto de energía</t>
  </si>
  <si>
    <t>Kits de electricidad,conjunto de energía</t>
  </si>
  <si>
    <t>Tableros de demostración de electricidad</t>
  </si>
  <si>
    <t>Está diseñado para ilustrar las propiedades de la electricidad. La demostración prueba la teoría de la electricidad siempre busca el camino más rápido a la tierra. Nos enseña cómo evitar un accidente eléctrico, y educa a la gente sobre los peligros del contacto eléctrico.</t>
  </si>
  <si>
    <t>Placas de demostración de electricidad,láminas de demostración de electricidad</t>
  </si>
  <si>
    <t>Kits de baterías</t>
  </si>
  <si>
    <t>Conjunto de productos y utensilios suficientes para baterías.</t>
  </si>
  <si>
    <t xml:space="preserve">Kits de batería,paquetes  de pilas </t>
  </si>
  <si>
    <t>Generadores portátiles</t>
  </si>
  <si>
    <t xml:space="preserve">Dispositivo portátil capaz de mantener una diferencia de potencial eléctrica entre dos de sus puntos (llamados polos, terminales o bornes) transformando la energía mecánica en eléctrica. </t>
  </si>
  <si>
    <t>Generadores portátiles,turbina móvibles o manejables</t>
  </si>
  <si>
    <t>Aparato de electromagnetismo</t>
  </si>
  <si>
    <t>Comprende dos inductores que generan un campo magnético deslizándose. Cada bobina tiene una cara activa avión y las caras de los dos inductores definir un espacio entre los mismos paralelepípedo para recibir una armadura.</t>
  </si>
  <si>
    <t>Aparato de electromagnetismo, instrumento de electromagnetismo</t>
  </si>
  <si>
    <t>Aparato de magnetismo</t>
  </si>
  <si>
    <t>Aparato que mide el campo magnético de la tierra</t>
  </si>
  <si>
    <t>Aparato de magnetismo,instrumento de magnetismo</t>
  </si>
  <si>
    <t>Electroimanes</t>
  </si>
  <si>
    <t>Ttipo de imán en el que el campo magnético se produce mediante el flujo de una corriente eléctrica, desapareciendo en cuanto cesa dicha corriente.</t>
  </si>
  <si>
    <t>Electroimanes, barra de hierro imantada</t>
  </si>
  <si>
    <t>Campanas eléctricas o accesorios</t>
  </si>
  <si>
    <t>Dispositivo electrónico capaz de emitir un sonido.</t>
  </si>
  <si>
    <t>Alambres o cables eléctricos</t>
  </si>
  <si>
    <t>Conductor eléctrico utilizado para hacer contacto con una parte no metálica de un circuito</t>
  </si>
  <si>
    <t>Cables o electrodos eléctricos</t>
  </si>
  <si>
    <t>Sets de radioactividad</t>
  </si>
  <si>
    <t>Conjunto de elementos y utensilios utilizados para la radioactividad</t>
  </si>
  <si>
    <t>Sets de radioactividad,conjunto de radioactividad</t>
  </si>
  <si>
    <t>Contadores geiger</t>
  </si>
  <si>
    <t>Instrumento que permite medir la radiactividad de un objeto o lugar. Es un detector de partículas y deradiaciones ionizantes.</t>
  </si>
  <si>
    <t>Contadores Geiger</t>
  </si>
  <si>
    <t>Aparato de electrones</t>
  </si>
  <si>
    <t xml:space="preserve">Está diseñado para la medición de la ración de la carga de un electrón a su masa observando y midiendo el radio de la trayectoria circular bajo la influencia de un campo magnético uniforme. </t>
  </si>
  <si>
    <t>Aparato de electrones,instrumentos de electrones</t>
  </si>
  <si>
    <t>Señales de advertencia de radiación</t>
  </si>
  <si>
    <t>Son elementos se señalización que son utilizadas para anunciar el peligro a radioactividad.</t>
  </si>
  <si>
    <t>Señales de advertencia de radiación,indicación de aviso de emisión</t>
  </si>
  <si>
    <t>Diapositivas de física nuclear</t>
  </si>
  <si>
    <t xml:space="preserve">Diaposittivas sobre la rama de la física que estudia las propiedades y el comportamiento de los núcleos atómicos. </t>
  </si>
  <si>
    <t>Transparencias de física nuclear,luminosidad de física nuclear</t>
  </si>
  <si>
    <t>Diagramas de física nuclear</t>
  </si>
  <si>
    <t xml:space="preserve">Representación sobre la rama de la física que estudia las propiedades y el comportamiento de los núcleos atómicos. </t>
  </si>
  <si>
    <t>Diagramas de física nuclear,croquis de física elemental</t>
  </si>
  <si>
    <t>Sets de cohetes</t>
  </si>
  <si>
    <t>Conjunto de elementos y utensilios utilizados para los cohetes.</t>
  </si>
  <si>
    <t>Sets de cohetes, conjunto  de nave espacial</t>
  </si>
  <si>
    <t>Aparato de lanzamiento</t>
  </si>
  <si>
    <t>Dispositivo diseñados para impeler con violencia algo, de modo que recorra una distancia, movida del impulso que ha recibido</t>
  </si>
  <si>
    <t>Aparato de lanzamiento,mecanismo de impulso</t>
  </si>
  <si>
    <t>Dispositivos para la medición de alturas</t>
  </si>
  <si>
    <t>instrumento de medición que indica la diferencia de altitud entre el punto donde se encuentra localizado y un punto de referencia; habitualmente se utiliza para conocer la altura sobre el nivel del mar de un punto.</t>
  </si>
  <si>
    <t>Dispositivos de medición de altura,aparato de medidas de altitud,altimetro</t>
  </si>
  <si>
    <t>Kits de aviones</t>
  </si>
  <si>
    <t>Conjunto de productos y utensilios suficientes para el equipos de aeronaves o aeroplanos</t>
  </si>
  <si>
    <t>Kits de aviones,equipos de aeronaves o aeroplanos</t>
  </si>
  <si>
    <t>Materiales de enseñanza para desarrollar habilidades de escucha</t>
  </si>
  <si>
    <t>Conjunto de productos y utensilios para el estudio de las aptitudes de la escucha.</t>
  </si>
  <si>
    <t>Materiales educativos de recursos de aptitudes de la escucha,materiales educativos de recursos de capacitación de la escuela</t>
  </si>
  <si>
    <t>Conjunto de productos y utensilios para el estudio de las aptitudes de estudio.</t>
  </si>
  <si>
    <t>Materiales educativos de aptitudes de estudio , herramientas didácticas de destreza de preparación</t>
  </si>
  <si>
    <t>Materiales de enseñanza de preparación de exámenes</t>
  </si>
  <si>
    <t>Conjunto de productos y utensilios para la preparación para los exámenes.</t>
  </si>
  <si>
    <t>Materiales educativos de preparación para exámenes,herramientas didácticas de capacitación para exámenes</t>
  </si>
  <si>
    <t>Materiales de enseñanza de habilidades para la educación o planificación o toma de decisiones para el trabajo</t>
  </si>
  <si>
    <t>Conjunto de productos y utensilios para la toma de decisiones, planificación, educación de carreras..</t>
  </si>
  <si>
    <t>Materiales educativos de aptitudes de toma de decisiones,planificación o educación de carrera</t>
  </si>
  <si>
    <t>Materiales de enseñanza de  habilidades laborales básicas</t>
  </si>
  <si>
    <t>Conjunto de productos y utensilios para el estudio de las aptitudes básicas de trabajo.</t>
  </si>
  <si>
    <t>Materiales educativos de aptitudes básicas de trabajo,herramienta didácticas de capacidad de trabajo</t>
  </si>
  <si>
    <t>Materiales de enseñanza de habilidades para la búsqueda de empleo</t>
  </si>
  <si>
    <t>Conjunto de productos y utensilios para el estudio de las aptitudes búsqueda de trabajo.</t>
  </si>
  <si>
    <t>Materiales educativos de aptitudes de búsqueda de trabajo,herramienta didáctica de capacidad de búsqueda de trabajo</t>
  </si>
  <si>
    <t>Materiales de enseñanza de habilidades para el manejo del tiempo</t>
  </si>
  <si>
    <t>Conjunto de productos y utensilios para el estudio de las aptitudes de administración de tiempo</t>
  </si>
  <si>
    <t>Materiales educativos de aptitudes de administración de tiempo,herramientas didàcticas de capacidad de distribución de tiempo</t>
  </si>
  <si>
    <t>Materiales de enseñanza de habilidades para entrevistas</t>
  </si>
  <si>
    <t>Conjunto de productos y utensilios para la enseñanza de las aptitudes de administración de tiempo</t>
  </si>
  <si>
    <t>Materiales educativos de aptitudes de entrevista,herramientas didácticas de aptitudes  de cita</t>
  </si>
  <si>
    <t>Materiales de enseñanza de habilidades para elaborar la hoja de vida</t>
  </si>
  <si>
    <t>Conjunto de productos y utensilios para la enseñanza de las aptitudes de currículo</t>
  </si>
  <si>
    <t>Materiales educativos de aptitudes de currículo,herramientas didácticas de capacidad curricular</t>
  </si>
  <si>
    <t>Materiales de enseñanza de formación de ética laboral o actitudes</t>
  </si>
  <si>
    <t>Conjunto de productos y utensilios para la enseñanza de formación de actitud o ética laboral.</t>
  </si>
  <si>
    <t>Materiales educativos de formación de actitud o ética laboral,herramientas didàcticas de capacitaciòn de disposiciòn</t>
  </si>
  <si>
    <t>Materiales de enseñanza para desarrollar habilidades de trabajo en equipo</t>
  </si>
  <si>
    <t>Conjunto de productos y utensilios para la enseñanza de aptitudes de colaboración en equipo.</t>
  </si>
  <si>
    <t>Materiales educativos de aptitudes de colaboración en equipo,herramientas didácticas de capacidades de cooperación en grupo</t>
  </si>
  <si>
    <t>Materiales de enseñanza de etiqueta empresarial</t>
  </si>
  <si>
    <t>Conjunto de productos y utensilios para la enseñanza de etiqueta empresarial.</t>
  </si>
  <si>
    <t>Materiales educativos de etiqueta empresarial,herramientas didácticas de formalidad empresarail</t>
  </si>
  <si>
    <t>Materiales de enseñanza del manejo del dinero o de las finanzas personales</t>
  </si>
  <si>
    <t>Conjunto de productos y utensilios para la enseñanza de la administración del dinero y finanzas personales.</t>
  </si>
  <si>
    <t>Materiales educativos de administración del dinero y finanzas personales ,herramientas didácticas de distribución del dinero</t>
  </si>
  <si>
    <t>Materiales de enseñanza de habilidades de consumo y comparación de precios</t>
  </si>
  <si>
    <t>Conjunto de productos y utensilios para la enseñanza de la aptitud de consumo y compra.</t>
  </si>
  <si>
    <t>Materiales educativos de aptitudes de consumo y compra,herramientas didácticas de postura de gastos y negocio</t>
  </si>
  <si>
    <t>Materiales de enseñanza de vida independiente</t>
  </si>
  <si>
    <t>Conjunto de productos y utensilios para la enseñanza de la vida independiente.</t>
  </si>
  <si>
    <t xml:space="preserve">Materiales educativos de vida independiente,herramientas didàcticas de vida libre </t>
  </si>
  <si>
    <t>Materiales de enseñanza para la comprensión de los créditos o préstamos de consumo</t>
  </si>
  <si>
    <t>Conjunto de productos y utensilios para la enseñanza de comprensión de préstamos o créditos al consumidor.</t>
  </si>
  <si>
    <t>Materiales educativos de comprensión de préstamos o créditos al consumidor,herramientas didácticas de entendimiento de financiero o préstamo al cliente</t>
  </si>
  <si>
    <t>Materiales de enseñanza de comparación o cobertura de seguros</t>
  </si>
  <si>
    <t>Conjunto de productos y utensilios para la enseñanza de comparación de seguros y cobertura de seguros.</t>
  </si>
  <si>
    <t xml:space="preserve">Materiales educativos de comparación de seguros y cobertura de seguros,herramientas didácticas de entendimiento de seguro </t>
  </si>
  <si>
    <t>Materiales de enseñanza para compra de casa</t>
  </si>
  <si>
    <t>Conjunto de productos y utensilios para la enseñanza para comprar un hogar.</t>
  </si>
  <si>
    <t>Materiales educativos de compra de un hogar,herramientas didàcticas  de adquisición de una casa</t>
  </si>
  <si>
    <t>Materiales de enseñanza para alquiler de apartamento</t>
  </si>
  <si>
    <t>Conjunto de productos y utensilios para la enseñanza de alquiler de un apartamento.</t>
  </si>
  <si>
    <t>Materiales educativos de alquiler de un apartamento,herramientas didàcticas de renta de una apartamento</t>
  </si>
  <si>
    <t>Materiales de enseñanza para compra de carro</t>
  </si>
  <si>
    <t>Conjunto de productos y utensilios para la enseñanza de compra de un automóvil.</t>
  </si>
  <si>
    <t>Materiales educativos de compra de un automóvil,herramienta didácticas de adquirir un carro</t>
  </si>
  <si>
    <t>Materiales de enseñanza  de publicidad o comercialización de marcas</t>
  </si>
  <si>
    <t>Conjunto de productos y utensilios para la enseñanza de publicidad y marketing de marca.</t>
  </si>
  <si>
    <t>Materiales educativos de publicidad y marketing de marca,herramienta didácticas de propagandas y marketing de lemas</t>
  </si>
  <si>
    <t>Materiales de enseñanza de habilidades para la vida en familia o para el establecimiento de relaciones</t>
  </si>
  <si>
    <t>Conjunto de productos y utensilios para la  enseñanza de la vida en familia o la creación de relaciones</t>
  </si>
  <si>
    <t xml:space="preserve">Materiales educativos de aptitudes para la vida en familia o la creación de relaciones,herramientas didàcticas de apariencia para la vida en familia </t>
  </si>
  <si>
    <t>Materiales de enseñanza para el desarrollo de la autoestima y el autoconcepto</t>
  </si>
  <si>
    <t>Conjunto de productos y utensilios para la enseñanza del desarrollo de la autoestima y el concepto del yo.</t>
  </si>
  <si>
    <t>Materiales educativos de desarrollo de la autoestima y el concepto del yo,herramientas didácticas del crecimiento de la autoestima</t>
  </si>
  <si>
    <t>Materiales de enseñanza de prevención de la violencia o de educación para la evasión de la violencia</t>
  </si>
  <si>
    <t>Conjunto de productos y utensilios para la enseñanza de prevención de la violencia o educación de elusión de la violencia.</t>
  </si>
  <si>
    <t>Materiales educativos de prevención de la violencia o educación de elusión de la violencia,herramientas didácticas de previsión de la agresiòn o enseñanza de elusiòn de la agresión</t>
  </si>
  <si>
    <t>Materiales de enseñanza  de formación para el manejo de la ira</t>
  </si>
  <si>
    <t>Conjunto de productos y utensilios de capacitación para resolver la cólera</t>
  </si>
  <si>
    <t>Materiales educativos de capacitación para resolver la cólera 1 herramientas didàcticas de formaciòn para solucionar  la furia o rabia</t>
  </si>
  <si>
    <t>Materiales educativos para la enseñanza de la paciencia</t>
  </si>
  <si>
    <t>Conjunto de productos y utensilios para la enseñanza de paciencia.</t>
  </si>
  <si>
    <t>Materiales educativos de enseñanza de paciencia,herramientas didácticas de enseñanza de serenidad</t>
  </si>
  <si>
    <t>Materiales de enseñanza de formación de la tolerancia</t>
  </si>
  <si>
    <t>Conjunto de productos y utensilios para la enseñanza de tolerancia.</t>
  </si>
  <si>
    <t>Materiales educativos de formación de tolerancia,herramientas didàcticas  aprendizaje de respeto</t>
  </si>
  <si>
    <t>Materiales de enseñanza de seguridad personal</t>
  </si>
  <si>
    <t>Conjunto de productos y utensilios para la enseñanza de seguridad personal.</t>
  </si>
  <si>
    <t>Materiales educativos de seguridad personal,herramientas  didàcticas de confianza individual</t>
  </si>
  <si>
    <t>Materiales de enseñanza de resolución de conflictos personales</t>
  </si>
  <si>
    <t>Conjunto de productos y utensilios para la enseñanza de resolución de conflictos personales.</t>
  </si>
  <si>
    <t>Materiales educativos de resolución de conflictos personales,herramientas didácticas de decisión de luchas propias</t>
  </si>
  <si>
    <t>Guías de asesoramiento práctico para adolescentes</t>
  </si>
  <si>
    <t>Es un grupo de hojas que muestran el asesoramiento práctico para adolescentes</t>
  </si>
  <si>
    <t>Guías de asesoramiento práctico para adolescentes ,guías de consulta práctico para jóvenes</t>
  </si>
  <si>
    <t>Materiales de enseñanza de desarrollo de aptitudes sociales</t>
  </si>
  <si>
    <t>Conjunto de productos y utensilios para la enseñanza de desarrollo de aptitudes sociales.</t>
  </si>
  <si>
    <t>Materiales educativos de desarrollo de aptitudes sociales,herramientas didàcticas  de crecimiento de cualidad general</t>
  </si>
  <si>
    <t>Materiales de enseñanza de modales o etiqueta o cortesía</t>
  </si>
  <si>
    <t>Conjunto de productos y utensilios para la enseñanza de modales, etiqueta o cortesía.</t>
  </si>
  <si>
    <t>Materiales educativos de modales,etiqueta o cortesía,herramientas didácticas de educación</t>
  </si>
  <si>
    <t>Materiales de enseñanza para entender o tratar con la diversidad cultural</t>
  </si>
  <si>
    <t>Conjunto de productos y utensilios para la enseñanza de comprensión o tratamiento de la diversidad cultural.</t>
  </si>
  <si>
    <t>Materiales educativos de comprensión o tratamiento de la diversidad cultural,herramientas didácticas de entendimiento</t>
  </si>
  <si>
    <t>Materiales de enseñanza para interpretar el lenguaje corporal</t>
  </si>
  <si>
    <t>Conjunto de productos y utensilios para la enseñanza de lectura del lenguaje corporal.</t>
  </si>
  <si>
    <t>Materiales educativos de lectura del lenguaje corporal,herramientas didàcticas de lecciòn de idiomas</t>
  </si>
  <si>
    <t>Materiales de enseñanza para el desarrollo de la capacidad de adaptación</t>
  </si>
  <si>
    <t>Conjunto de productos y utensilios para la enseñanza de desarrollo de la capacidad de resistencia.</t>
  </si>
  <si>
    <t>Materiales educativos de desarrollo de la capacidad de resistencia,herramientas didàcticas de crecimiento de la enseñanza de fuerza</t>
  </si>
  <si>
    <t>Materiales de enseñanza de comprensión del servicio a la comunidad</t>
  </si>
  <si>
    <t>Conjunto de productos y utensilios para la enseñanza de comprensión del servicio a la comunidad.</t>
  </si>
  <si>
    <t>Materiales educativos de comprensión del servicio a la comunidad,herramientas  didácticas de ideas del trabajo a la comunidad</t>
  </si>
  <si>
    <t>Materiales de enseñanza para el desarrollo de habilidades de negación</t>
  </si>
  <si>
    <t>Conjunto de productos y utensilios para la enseñanza de desarrollo de aptitudes de negativa.</t>
  </si>
  <si>
    <t>Materiales educativos de desarrollo de aptitudes de negativa,herramientas  didàcticas de crecimiento de aptitudes de negativas</t>
  </si>
  <si>
    <t>Materiales de enseñanza de habilidades de responsabilidad o toma de decisiones</t>
  </si>
  <si>
    <t>Conjunto de productos y utensilios para la enseñanza de aptitudes de responsabilidad y toma de decisiones.</t>
  </si>
  <si>
    <t>Materiales educativos de aptitudes de responsabilidad y toma de decisiones,herramientas ddidácticas de aptitudes de compromiso y toma de determinación</t>
  </si>
  <si>
    <t>Materiales de enseñanza de comprensión de los derechos legales de los adolescentes</t>
  </si>
  <si>
    <t>Conjunto de productos y utensilios para la enseñanza de comprensión de los derechos legales de los adolescentes.</t>
  </si>
  <si>
    <t>Materiales educativos de comprensión de los derechos legales de los adolescentes,herramientas didácticas de interpretación de los derechos legales de los jóvenes</t>
  </si>
  <si>
    <t>Materiales de enseñanza de las repercusiones de la deserción escolar</t>
  </si>
  <si>
    <t>Conjunto de productos y utensilios para la enseñanza de las repercusiones del fracaso escolar.</t>
  </si>
  <si>
    <t>Materiales educativos de las repercusiones del fracaso escolar,herramientas didàcticas de las consecuencias de la  frustraciòn colegial</t>
  </si>
  <si>
    <t>Videos de las relaciones interraciales</t>
  </si>
  <si>
    <t>Elemento audiovisual donde se capta, graba, procesa,almacena, trasmite y reconstruye una secuencia de imágenes sobre las relaciones interraciales.</t>
  </si>
  <si>
    <t>Vídeos de las relaciones interraciales,videos del vìnculo interraciales</t>
  </si>
  <si>
    <t>Materiales de enseñanza de feng shui</t>
  </si>
  <si>
    <t>Conjunto de productos y utensilios para la enseñanza de Feng shui.</t>
  </si>
  <si>
    <t>Materiales educativos de Feng shui,herramientas didácticas de Feng sui</t>
  </si>
  <si>
    <t>Materiales de enseñanza para utilizar color o pintura para la decoración del hogar</t>
  </si>
  <si>
    <t>Conjunto de productos y utensilios para la enseñanza de la utilización del color o la pintura para decorar el hogar.</t>
  </si>
  <si>
    <t>Materiales educativos de la utilización del color o la pintura para decorar el hogar,herramientas didàcticas del uso del color o el cuadro para adornar la casa</t>
  </si>
  <si>
    <t>Materiales de enseñanza  para la  planificación o diseño del hogar</t>
  </si>
  <si>
    <t>Conjunto de productos y utensilios para la enseñanza de planificación o diseño del hogar.</t>
  </si>
  <si>
    <t>Materiales educativos de planificación o diseño del hogar,herramientas didácticas de proyecto o bosquejo de la casa</t>
  </si>
  <si>
    <t>Materiales de enseñanza de diseño de jardines</t>
  </si>
  <si>
    <t>Conjunto de productos y utensilios para la enseñanza de diseño paisajista.</t>
  </si>
  <si>
    <t>Materiales educativos de diseño paisajista,herramientas didácticas del plan del pìntor</t>
  </si>
  <si>
    <t>Materiales de enseñanza para la decoración o amueblamiento del hogar</t>
  </si>
  <si>
    <t>Conjunto de productos y utensilios para la enseñanza de decoración o mobiliario del hogar.</t>
  </si>
  <si>
    <t>Materiales educativos de decoración o mobiliario del hogar,herramientas didácticas de escenografías</t>
  </si>
  <si>
    <t>Materiales de enseñanza de dietas balanceadas o pautas alimentarias</t>
  </si>
  <si>
    <t>Medio de enseñanza que se dispone con carácter educativo sobre dietas equilibradas.</t>
  </si>
  <si>
    <t>Recursos educativos de dietas equilibradas o directrices dietéticas,medios didàcticos de dietas equilibradas o instrucción dietéticas</t>
  </si>
  <si>
    <t>Materiales de enseñanza de habilidades de planificación de menús para planes de estudios de nutrición</t>
  </si>
  <si>
    <t>Conjunto de productos y utensilios para la enseñanza de aptitudes de planificación de menús de un programa alimenticio.</t>
  </si>
  <si>
    <t>Materiales educativos de aptitudes de planificación de menús de un programa alimenticio,herramientas didácticas de capacidad de proyecto de lista  de plan alimenticio</t>
  </si>
  <si>
    <t>Materiales de enseñanza de comprensión del etiquetado nutricional</t>
  </si>
  <si>
    <t>Conjunto de productos y utensilios para la enseñanza de comprensión de etiquetado sobre nutrición.</t>
  </si>
  <si>
    <t>Materiales educativos de comprensión de etiquetado sobre nutrición,herramienta didácticas de ideas de clasificación sobre alimentación</t>
  </si>
  <si>
    <t>Materiales de enseñanza de compra de alimentos</t>
  </si>
  <si>
    <t>Conjunto de productos y utensilios para la enseñanza de compra de alimentos.</t>
  </si>
  <si>
    <t>Materiales educativos de compra de alimentos ,herramientas didácticas de compras de comida</t>
  </si>
  <si>
    <t>Módulos de demostración de opciones de alimentos saludables</t>
  </si>
  <si>
    <t>Elemento que sirve para enseñar a una audiencia cuales son los alimentos saludables para las personas.</t>
  </si>
  <si>
    <t>Módulos de demostración de opciones de alimentos saludables, medidas de muestra de elecciòn de alimentos saludables</t>
  </si>
  <si>
    <t>Materiales de enseñanza de comprensión de los efectos de las grasas alimenticias</t>
  </si>
  <si>
    <t>Conjunto de productos y utensilios para la enseñanza de comprensión de los efectos de la grasa de la dieta.</t>
  </si>
  <si>
    <t xml:space="preserve">Materiales educativos de comprensión de los efectos de la grasa de la dieta,herramientas didàcticas de la comprensiòn de la consecuencia  de la grasa de la dieta </t>
  </si>
  <si>
    <t>Materiales de enseñanza de comprensión del vegetarianismo</t>
  </si>
  <si>
    <t>Conjunto de productos y utensilios para la enseñanza de comprensión del vegetarianismo.</t>
  </si>
  <si>
    <t>Materiales educativos de comprensión del vegetarianismo,herramientas didácticas del entendimiento del vegetarianismo</t>
  </si>
  <si>
    <t>Libros de cocina o recetarios</t>
  </si>
  <si>
    <t>El libro de cocina (también recetario) es una colección de recetas de cocina elaboradas por un cocinero famoso que suele exponer algunos trucos culinarios y diferentes experiencias personales. </t>
  </si>
  <si>
    <t>Libros de cocina o recetarios,textos de cocina o formulario,recetario</t>
  </si>
  <si>
    <t>Materiales de enseñanza de  educación acerca de los trastornos alimenticios</t>
  </si>
  <si>
    <t>Conjunto de productos y utensilios para la enseñanza sobre los desórdenes de la alimentación.</t>
  </si>
  <si>
    <t>Materiales educativos sobre los desórdenes de la alimentación,herramientas didàcticas sobre los desòrdenes de la alimentaciòn</t>
  </si>
  <si>
    <t>Materiales de enseñanza sobre el control de peso o el ejercicio</t>
  </si>
  <si>
    <t>Conjunto de productos y utensilios para la enseñanza sobre el ejercicio o el control del peso.</t>
  </si>
  <si>
    <t>Materiales educativos sobre el ejercicio o el control del peso,herramientas didácticas sobre el entrenamiento o el observación del peso</t>
  </si>
  <si>
    <t>Materiales de enseñanza de la medición de sólidos o líquidos en la cocina</t>
  </si>
  <si>
    <t>Conjunto de productos y utensilios para la enseñanza sobre la medición de sólidos y líquidos en la cocina.</t>
  </si>
  <si>
    <t xml:space="preserve">Materiales educativos sobre la medición de sólidos y líquidos en la cocina,herramientas didácticas sobre la evaluación de sólidos y lìquidos en la cocina </t>
  </si>
  <si>
    <t>Materiales de enseñanza de equivalencias o matemáticas en la cocina</t>
  </si>
  <si>
    <t>Conjunto de productos y utensilios para la enseñanza  sobre los equivalentes de la cocina o las matemáticas de la cocina.</t>
  </si>
  <si>
    <t xml:space="preserve">Materiales educativos sobre los equivalentes de la cocina o las matemáticas de la cocina,herramientas didàcticas sobre las semejanzas de la cocina </t>
  </si>
  <si>
    <t>Materiales de enseñanza sobre los utensilios de cocina</t>
  </si>
  <si>
    <t>Conjunto de productos y utensilios para la enseñanza sobre los utensilios de la cocina.</t>
  </si>
  <si>
    <t>Materiales educativos sobre los utensilios de la cocina,herramientas didácticas sobre los artefactos de cocina</t>
  </si>
  <si>
    <t>Materiales de enseñanza sobre la higiene o la seguridad en la cocina</t>
  </si>
  <si>
    <t>Conjunto de productos y utensilios para la enseñanza  sobre la higiene o la seguridad en la cocina.</t>
  </si>
  <si>
    <t xml:space="preserve">Materiales educativos sobre la higiene o la seguridad en la cocina,herramientas didácticas sobre la limpieza en la cocina </t>
  </si>
  <si>
    <t>Materiales de enseñanza sobre la inocuidad de los alimentos</t>
  </si>
  <si>
    <t>Conjunto de productos y utensilios para la enseñanza sobre la seguridad de los alimentos.</t>
  </si>
  <si>
    <t>Materiales educativos sobre la seguridad de los alimentos,herramientas didácticas sobre la seguridad de la comida</t>
  </si>
  <si>
    <t>Materiales de enseñanza sobre actividades de la ciencia de los alimentos</t>
  </si>
  <si>
    <t>Conjunto de productos y utensilios para la enseñanza de actividades de ciencias de los alimentos.</t>
  </si>
  <si>
    <t>Materiales educativos de actividades de ciencias de los alimentos,herramientas didácticas de trabajo de ciencias de la comida</t>
  </si>
  <si>
    <t>Materiales de enseñanza de habilidades culinarias</t>
  </si>
  <si>
    <t>Conjunto de productos y utensilios para la enseñanza de destreza para cocinar.</t>
  </si>
  <si>
    <t>Materiales educativos de enseñanza de destreza para cocinar,herramientas didácticas de preparaciòn de habilidad para cocinar</t>
  </si>
  <si>
    <t>Materiales de enseñanza de etiqueta o modales en la mesa</t>
  </si>
  <si>
    <t>Conjunto de productos y utensilios para la enseñanza de etiqueta o modales de la mesa.</t>
  </si>
  <si>
    <t>Materiales educativos de etiqueta o modales de la mesa,herramientas didácticas de marca o modos de la mesa</t>
  </si>
  <si>
    <t>Materiales de enseñanza sobre cómo poner la mesa</t>
  </si>
  <si>
    <t>Materiales educativos sobre cómo poner la mesa,herramientas didàcticas  sobre còmo colocar la mesa</t>
  </si>
  <si>
    <t>Materiales de enseñanza de capacitación de los servicios de alimentación</t>
  </si>
  <si>
    <t>Conjunto de productos y utensilios de capacitación de los servicios de alimentación.</t>
  </si>
  <si>
    <t>Materiales educativos de capacitación de los servicios de alimentación,herramientas didàcticos de preparaciòn de la  alimentaciòn</t>
  </si>
  <si>
    <t>Materiales de enseñanza de educación acerca del abuso de drogas o  tabaco o alcohol</t>
  </si>
  <si>
    <t>Conjunto de productos y utensilios para la enseñanza  sobre el abuso de las drogas, el tabaco o el alcohol.</t>
  </si>
  <si>
    <t>Materiales educativos sobre el abuso de las drogas,el tabaco o el alcohol,herramientas didácticas sobre el exceso de las drogas</t>
  </si>
  <si>
    <t>Simuladores para fumar</t>
  </si>
  <si>
    <t>Dispositivos electronicos utilizados para que una persona no fumadora simule es vital.</t>
  </si>
  <si>
    <t>Simuladores de fumar,engañadores de fumar</t>
  </si>
  <si>
    <t>Materiales de enseñanza de comprensión de las adicciones o cómo evitarlas</t>
  </si>
  <si>
    <t>Conjunto de productos y utensilios para la enseñanza  de comprensión sobre las adicciones y cómo evitarlas.</t>
  </si>
  <si>
    <t>Materiales educativos de comprensión sobre las adicciones y cómo evitarlas,herramientas didácticas de entendimiento sobre las adicciones  y como eludirlas</t>
  </si>
  <si>
    <t>Materiales de enseñanza de los síntomas de depresión en adolescentes</t>
  </si>
  <si>
    <t>Conjunto de productos y utensilios para la enseñanza de síntomas de depresión en adolescentes.</t>
  </si>
  <si>
    <t>Materiales educativos de síntomas de depresión en adolescentes,herramientas didàcticas de signos de depresiòn en los muchachos</t>
  </si>
  <si>
    <t>Materiales de enseñanza de capacitación para evitar el suicidio de adolescentes</t>
  </si>
  <si>
    <t>Conjunto de productos y utensilios para la formación para evitar el suicidio de adolescentes.</t>
  </si>
  <si>
    <t>Materiales educativos de formación para evitar el suicidio de adolescentes,herramientas  didácticas de creaciòn para evitar el suicidio de los jóvenes</t>
  </si>
  <si>
    <t>Materiales de enseñanza para lidiar con el estrés</t>
  </si>
  <si>
    <t>Conjunto de productos y utensilios para la enseñanza sobre cómo hacer frente al estrés.</t>
  </si>
  <si>
    <t>Materiales educativos sobre cómo hacer frente al estrés,herramientas  didácticas sobre còmo hacer frente al estrés</t>
  </si>
  <si>
    <t>Álbumes de recuerdos</t>
  </si>
  <si>
    <t xml:space="preserve">Libro usado para la recolección de recuerdos.  </t>
  </si>
  <si>
    <t>Álbumes de recuerdos,libros de memorias</t>
  </si>
  <si>
    <t>Tornillos de extensión para álbumes de recuerdos</t>
  </si>
  <si>
    <t>Son elementos utilizados para hacer más grande un álbum o también agrupar todas las hojas</t>
  </si>
  <si>
    <t>Postes o extensores de álbumes de recuerdos</t>
  </si>
  <si>
    <t>Papel para álbumes de recuerdos</t>
  </si>
  <si>
    <t>Hojas de papel que consta con un gramaje mínimo con la finalidad de que los recuerdos no se adhieran unos con otros.</t>
  </si>
  <si>
    <t xml:space="preserve">Papel de álbum de recuerdos, hoja de libros de memorias </t>
  </si>
  <si>
    <t>Barras de pegante libres de ácido</t>
  </si>
  <si>
    <t>Son adhesivos sólidos libre de ácidos en presentaciones para girar o tubos de empujar.</t>
  </si>
  <si>
    <t>Sticks de pegamento libre de ácido,fijadora de goma libre de ácido</t>
  </si>
  <si>
    <t>Cinta pegante libre de ácido</t>
  </si>
  <si>
    <t>Materiales recubiertos con adhesivo libre de ácido.</t>
  </si>
  <si>
    <t xml:space="preserve">Cinta libre de ácido,listón libre de àcido </t>
  </si>
  <si>
    <t>Materiales de enseñanza de habilidades para la costura</t>
  </si>
  <si>
    <t>Conjunto de productos y utensilios para la enseñanza de destreza para coser.</t>
  </si>
  <si>
    <t>Materiales educativos de destreza para coser,herramientas didácticas de capacidad para coser</t>
  </si>
  <si>
    <t>Materiales para proyectos de costura</t>
  </si>
  <si>
    <t>Conjunto de productos y utensilios para la enseñanza  de proyecto de coser.</t>
  </si>
  <si>
    <t xml:space="preserve">Materiales de proyecto de coser,materiales de proyecto de zurcir,herramientas de  cálculo de zurcir </t>
  </si>
  <si>
    <t>Materiales de enseñanza de comprensión de la confección o hechura de ropa</t>
  </si>
  <si>
    <t>Conjunto de productos y utensilios para la enseñanza  de comprensión de la creación y el trabajo de la ropa.</t>
  </si>
  <si>
    <t>Materiales educativos de comprensión de la creación y el trabajo de la ropa,herramientas  didácticas de entendimiento de la creación y el ocupación de la ropa</t>
  </si>
  <si>
    <t>Materiales de enseñanza de diseño o modas de ropa</t>
  </si>
  <si>
    <t>Materiales educativos de moda y diseño de ropa,herramientas didácticas de estilo y esbozo  de ropa</t>
  </si>
  <si>
    <t>Materiales de enseñanza de análisis de colores personales</t>
  </si>
  <si>
    <t>Conjunto de productos y utensilios para el análisis de colores personales.</t>
  </si>
  <si>
    <t>Materiales educativos de análisis de colores personales,herramientas didàcticas de la observaciòn de colores personales</t>
  </si>
  <si>
    <t>Materiales de enseñanza de los principios básicos de la comercialización de la moda o la venta al por  menor</t>
  </si>
  <si>
    <t>Conjunto de productos y utensilios para la enseñanza  de los conceptos básicos de la comercialización de la moda o la venta al por menor.</t>
  </si>
  <si>
    <t>Materiales educativos de los conceptos básicos de la comercialización de la moda o la venta al por menor,herramientas didácticas de los conceptos básicos de la comercialización del estilo o la venta al por menor</t>
  </si>
  <si>
    <t>Materiales de enseñanza de la ciencia de los tejidos o las fibras</t>
  </si>
  <si>
    <t>Conjunto de productos y utensilios para la enseñanza  de las fibras o la ciencia de los tejidos.</t>
  </si>
  <si>
    <t>Materiales educativos de las fibras o la ciencia de los tejidos,herramientas didàcticos del hilo o la ciencia de las telas</t>
  </si>
  <si>
    <t>Materiales de enseñanza del cuidado o mantenimiento o lavado de la ropa</t>
  </si>
  <si>
    <t>Conjunto de productos y utensilios para la enseñanza  e lavado, mantenimiento o cuidado de la ropa.</t>
  </si>
  <si>
    <t xml:space="preserve">Materiales educativos de lavado,mantenimiento o cuidado de la ropa </t>
  </si>
  <si>
    <t>Materiales para la enseñanza del arte del color en el diseño  de telas</t>
  </si>
  <si>
    <t>Conjunto de productos y utensilios para la enseñanza  del arte del diseño de color sobre la tela.</t>
  </si>
  <si>
    <t>Materiales para la enseñanza del arte del diseño de color sobre la tela,herramientas para la educación del arte del diseño de color sobre la tela o tejido</t>
  </si>
  <si>
    <t>Materiales de enseñanza sobre pinturas y tintes para telas</t>
  </si>
  <si>
    <t>Conjunto de productos y utensilios para la enseñanza  de tintes y pinturas textiles.</t>
  </si>
  <si>
    <t>Materiales educativos de tintes y pinturas textiles,herramientas didácticas de tintes y pinturas  de tejido</t>
  </si>
  <si>
    <t>Materiales de enseñanza para proyectos de acolchado</t>
  </si>
  <si>
    <t>Conjunto de productos y utensilios para la enseñanza  de proyectos de acolchado.</t>
  </si>
  <si>
    <t>Materiales educativos de proyectos de acolchado,herramientas didácticas de diseño acolchonado</t>
  </si>
  <si>
    <t>Materiales de enseñanza de educación sexual o enfermedades de transmisión sexual</t>
  </si>
  <si>
    <t>Conjunto de productos y utensilios para la enseñanza  sobre educación sexual o enfermedades de transmisión sexual.</t>
  </si>
  <si>
    <t xml:space="preserve">Materiales educativos sobre educación sexual o enfermedades de transmisión sexual,herramientas didácticas sobre enseñanza sexual </t>
  </si>
  <si>
    <t>Materiales de enseñanza de recursos de nutrición prenatal o abuso fetal</t>
  </si>
  <si>
    <t>Conjunto de productos y utensilios para la enseñanza  sobre los recursos de nutrición prenatal y el abuso fetal.</t>
  </si>
  <si>
    <t>Materiales educativos sobre los recursos de nutrición prenatal y el abuso fetal,herramientas didácticas sobre los recursos de nutrición prenatal y el maltrato fetal</t>
  </si>
  <si>
    <t>Materiales de enseñanza de habilidades para la crianza de los hijos</t>
  </si>
  <si>
    <t>Conjunto de productos y utensilios para la enseñanza de aptitudes de crianza.</t>
  </si>
  <si>
    <t>Materiales educativos de aptitudes de crianza,herramientas didácticas de capacidad de educaciòn</t>
  </si>
  <si>
    <t>Materiales de enseñanza sobre el desarrollo de niño</t>
  </si>
  <si>
    <t>Conjunto de productos y utensilios para la enseñanza.</t>
  </si>
  <si>
    <t>Materiales educativos sobre el desarrollo del niño,herramientas didácticas sobre el crecimiento del bebé</t>
  </si>
  <si>
    <t>Materiales de enseñanza de comprensión de la violación en una cita o las habilidades para salir en cita o el acoso</t>
  </si>
  <si>
    <t>Conjunto de productos y utensilios para la enseñanza de comprensión de la violación por conocido, el acoso o las aptitudes para relacionarse.</t>
  </si>
  <si>
    <t>Materiales educativos de comprensión de la violación por conocido,el acoso o las aptitudes para relacionarse</t>
  </si>
  <si>
    <t>Materiales de enseñanza de educación sobre el parto</t>
  </si>
  <si>
    <t>Conjunto de productos y utensilios para la enseñanza  de educación sobre el parto.</t>
  </si>
  <si>
    <t>Materiales educativos de educación sobre el parto,herramientas didàcticos de enseñanza sobre el nacimiento</t>
  </si>
  <si>
    <t>Materiales de enseñanza sobre el embarazo, desde la concepción hasta el parto</t>
  </si>
  <si>
    <t>Conjunto de productos y utensilios para la enseñanza  sobre el embarazo, desde la concepción hasta el parto.</t>
  </si>
  <si>
    <t>Materiales educativos sobre el embarazo,desde la concepción hasta el parto</t>
  </si>
  <si>
    <t>Materiales de enseñanza de comprensión de los riesgos de defectos de nacimiento</t>
  </si>
  <si>
    <t>Conjunto de productos y utensilios para la enseñanza  de comprensión sobre los riesgos de defectos de nacimiento.</t>
  </si>
  <si>
    <t>Materiales educativos de comprensión sobre los riesgos de defectos de nacimiento herramientas didàcticas de entendimiento sobre los peligros de los desperfectos del nacimiento</t>
  </si>
  <si>
    <t>Simuladores de embarazo</t>
  </si>
  <si>
    <t>Herramienta de aprendizaje que permite saber lo que se siente al estar embarazada. Se trata de una "prenda" ponderada de varios componentes que - a través de la simulación médica exacta - permite a  hombres, mujeres, adolescentes y niños a experimentar más de 20 síntomas y efectos del embarazo.</t>
  </si>
  <si>
    <t>Simuladores de embarazo,imitadores de embarazo</t>
  </si>
  <si>
    <t>Simuladores de bebés y accesorios</t>
  </si>
  <si>
    <t>Dispositivo diseñado para replicar las demandas y necesidades reales de un bebe.</t>
  </si>
  <si>
    <t>Simuladores de bebés y accesorios,imitadores de bebés y accesorios</t>
  </si>
  <si>
    <t>Materiales de enseñanza de formación sobre puericultura</t>
  </si>
  <si>
    <t>Conjunto de productos y utensilios para la enseñanza  de formación sobre cuidado del bebé.</t>
  </si>
  <si>
    <t>Materiales educativos de formación sobre cuidado del bebé,herramientas didàcticas de educaciòn sobre el cuidado del nene</t>
  </si>
  <si>
    <t>Materiales de enseñanza de comprensión del abuso infantil  físico o emocional</t>
  </si>
  <si>
    <t>Conjunto de productos y utensilios para la enseñanza e comprensión sobre el abuso infantil, físico o psicológico.</t>
  </si>
  <si>
    <t xml:space="preserve">Materiales educativos de comprensión sobre el abuso infantil,físico o psicológico,herramientas didàcticas de entendimiento sobre el abuso infantil </t>
  </si>
  <si>
    <t>Materiales de enseñanza para padres sobre educación de habilidades para la disciplina</t>
  </si>
  <si>
    <t>Conjunto de productos y utensilios para la enseñanza  para padres sobre la educación de la disciplina.</t>
  </si>
  <si>
    <t>Materiales educativos para padres sobre la educación de la disciplina,herramientas didácticas para los padres sobre la enseñanza de la obediencia</t>
  </si>
  <si>
    <t>Materiales de enseñanza de seguridad del hogar o de protección para evitar usos indebidos por los niños</t>
  </si>
  <si>
    <t>Conjunto de productos y utensilios para la enseñanza  de seguridad del hogar o cómo prepararlo a prueba de niños.</t>
  </si>
  <si>
    <t>Materiales educativos de seguridad del hogar o cómo prepararlo a prueba de niños,herramientas didàcticas del cuidado del hogar o como adecuarlo a prueba de los chiquillos</t>
  </si>
  <si>
    <t>Materiales de enseñanza sobre resucitación cardiopulmonar o apoyo básico de vida</t>
  </si>
  <si>
    <t>Conjunto de productos y utensilios para la enseñanza sobre la resucitación cardiopulmonar o el soporte vital básico.</t>
  </si>
  <si>
    <t>Materiales educativos sobre la resucitación cardiopulmonar o el soporte vital básico,herramienta didàcticas sobre la resucitaciòn cardipulmonar o el apoyo vital bàsico</t>
  </si>
  <si>
    <t>Materiales de enseñanza de comprensión de las enfermedades de la infancia</t>
  </si>
  <si>
    <t>Conjunto de productos y utensilios para la enseñanza  de comprensión de las enfermedades de la infancia.</t>
  </si>
  <si>
    <t>Materiales educativos de comprensión de las enfermedades de la infancia,herramientas didácticas de entendimiento de las enfermedades de la niñez</t>
  </si>
  <si>
    <t>Materiales de enseñanza de comprensión del trastorno por déficit de atención con hiperactividad</t>
  </si>
  <si>
    <t>Conjunto de productos y utensilios para la enseñanza  de comprensión del desorden de hiperactividad de déficit de atención.</t>
  </si>
  <si>
    <t>Materiales educativos de comprensión del desorden de hiperactividad de déficit de atención,herramientas didácticas de comprensión de la confusión de hiperactividad de falta de atención</t>
  </si>
  <si>
    <t>Materiales de enseñanza para el cuidador de niños</t>
  </si>
  <si>
    <t>Conjunto de productos y utensilios para la enseñanza para el cuidador del niño.</t>
  </si>
  <si>
    <t>Materiales educativos para el cuidador del niño,herramientas didàcticas para eltutor del infante</t>
  </si>
  <si>
    <t>Materiales de enseñanza para el cuidado de niños</t>
  </si>
  <si>
    <t>Conjunto de productos y utensilios para la enseñanza sobre hacer de canguro.</t>
  </si>
  <si>
    <t>Materiales educativos sobre hacer de canguro,herramientas didácticas sobre hacer canguro</t>
  </si>
  <si>
    <t>Libros de ideas o recursos del plan de estudios de bachillerato básico</t>
  </si>
  <si>
    <t>Libro pequeño o de gran tamaño que se usa para tomar las ideas del plan de estudios de grado medio.</t>
  </si>
  <si>
    <t>Libros de ideas o recursos del plan de estudios de grado medio,textos de conocimientos  o ideas del plan de estudios</t>
  </si>
  <si>
    <t>Libros de ideas o recursos del plan de estudios de bachillerato</t>
  </si>
  <si>
    <t>Libro pequeño o de gran tamaño que se usa para tomar las ideas del plan de estudios de secundaria.</t>
  </si>
  <si>
    <t>Libros de ideas o recursos del plan de estudios de secundaria,textos de recordar  o modos de estudios de secundaria</t>
  </si>
  <si>
    <t>Proyectos de estudio independiente de economía doméstica</t>
  </si>
  <si>
    <t>Trabajo a realizar para el análilsis de los gastos y entradas en el hogar.</t>
  </si>
  <si>
    <t>Proyectos de estudio independiente de economía doméstica,plan de estudio independiente de economía doméstica</t>
  </si>
  <si>
    <t>Recursos o guías de proyectos o actividades de economía doméstica</t>
  </si>
  <si>
    <t>Trabajo a realizar para la orientación a como un agente económico que consume, ahorra, invierte y ofrece servicios de trabajo, para una mejor utilización de la entrada que recibe.</t>
  </si>
  <si>
    <t>Proyectos de economía doméstica,actividades,recursos o guías</t>
  </si>
  <si>
    <t>Materiales didácticos sobre el automóvil</t>
  </si>
  <si>
    <t>Conjunto de productos y utensilios para la enseñanza   de automoción.</t>
  </si>
  <si>
    <t>Materiales de enseñanza de automoción ,herramienta de educaciòn de automatizaciòn</t>
  </si>
  <si>
    <t>Materiales didácticos de construcción</t>
  </si>
  <si>
    <t>Conjunto de productos y utensilios para la enseñanza  de construcción.</t>
  </si>
  <si>
    <t>Materiales de enseñanza de construcción,herramientas de educación de construcción</t>
  </si>
  <si>
    <t>Materiales didácticos de diseño o delineación</t>
  </si>
  <si>
    <t>Conjunto de productos y utensilios para la enseñanza  de diseño o delineación.</t>
  </si>
  <si>
    <t>Materiales de enseñanza de diseño o delineación,herramientas de educación  de diseño o dibujo</t>
  </si>
  <si>
    <t>Materiales didácticos de electricidad o electrónica</t>
  </si>
  <si>
    <t>Conjunto de productos y utensilios para la enseñanza  de electricidad o electrónica.</t>
  </si>
  <si>
    <t xml:space="preserve">Materiales de enseñanza de electricidad o electrónica,herramientas de educaciòn de electricidad </t>
  </si>
  <si>
    <t>Materiales didácticos de artes gráficas o fotografía</t>
  </si>
  <si>
    <t>Conjunto de productos y utensilios para la enseñanza  de artes gráficas o fotografía.</t>
  </si>
  <si>
    <t>Materiales de enseñanza de artes gráficas o fotografía,herramientas de educación  de artes gráficas o retratar</t>
  </si>
  <si>
    <t>Materiales didácticos de  horticultura</t>
  </si>
  <si>
    <t>Conjunto de productos y utensilios para la enseñanza  de horticultura.</t>
  </si>
  <si>
    <t>Materiales de enseñanza de horticultura,herramientas de educaciòn de horticultura</t>
  </si>
  <si>
    <t>Materiales didácticos de manufactura</t>
  </si>
  <si>
    <t>Conjunto de productos y utensilios para la enseñanza  de fabricación.</t>
  </si>
  <si>
    <t>Materiales de enseñanza de fabricación,herramientas de educaciòn de producciòn</t>
  </si>
  <si>
    <t>Materiales didácticos de seguridad o peligro</t>
  </si>
  <si>
    <t>Conjunto de productos y utensilios para la enseñanza  de seguridad o peligro.</t>
  </si>
  <si>
    <t>Materiales de enseñanza de seguridad o peligro,herramientas de educación de seguridad o riesgo</t>
  </si>
  <si>
    <t>Materiales didácticos de soldadura</t>
  </si>
  <si>
    <t>Conjunto de productos y utensilios para la enseñanza de soldadura.</t>
  </si>
  <si>
    <t>Materiales de enseñanza de soldadura,herramientas de educación de soldadura</t>
  </si>
  <si>
    <t>Materiales didácticos de agricultura</t>
  </si>
  <si>
    <t>Conjunto de productos y utensilios para la enseñanza  de agricultura.</t>
  </si>
  <si>
    <t>Materiales de enseñanza de agricultura,herramientas de educaciòn de agricultura</t>
  </si>
  <si>
    <t>Materiales didácticos de biotecnología</t>
  </si>
  <si>
    <t>Conjunto de productos y utensilios para la enseñanza  de biotecnología.</t>
  </si>
  <si>
    <t>Materiales de enseñanza de biotecnología,herramienta de educaciòn de biotecnologìa</t>
  </si>
  <si>
    <t>Materiales didácticos de comunicaciones</t>
  </si>
  <si>
    <t>Conjunto de productos y utensilios para la enseñanza  de comunicaciones.</t>
  </si>
  <si>
    <t>Materiales de enseñanza de comunicaciones,herramientas de educaciòn  de comunicaciones</t>
  </si>
  <si>
    <t>Materiales didácticos de informática</t>
  </si>
  <si>
    <t>Conjunto de productos y utensilios para la enseñanza  de informática.</t>
  </si>
  <si>
    <t>Materiales de enseñanza de informática,herramientas de educaciòn de informàtica</t>
  </si>
  <si>
    <t>Materiales didácticos de energía o electricidad</t>
  </si>
  <si>
    <t>Conjunto de productos y utensilios para la enseñanza de energía o electricidad.</t>
  </si>
  <si>
    <t>Materiales de enseñanza de energía o electricidad,herramientas de educación de energìa  o energía</t>
  </si>
  <si>
    <t>Materiales didácticos del medio ambiente</t>
  </si>
  <si>
    <t>Conjunto de productos y utensilios para la enseñanza  del medio ambiente.</t>
  </si>
  <si>
    <t>Materiales de enseñanza del medio ambiente,herramientas de educaciòn del medio ambiente</t>
  </si>
  <si>
    <t>Materiales didácticos de materiales</t>
  </si>
  <si>
    <t>Conjunto de productos y utensilios para la enseñanza  de materiales.</t>
  </si>
  <si>
    <t>Materiales de enseñanza de materiales,herramientas de educaciòn de materiales</t>
  </si>
  <si>
    <t>Materiales didácticos de medicina</t>
  </si>
  <si>
    <t>Conjunto de productos y utensilios para la enseñanza  de medicina.</t>
  </si>
  <si>
    <t>Materiales de enseñanza de medicina,herramientas de educación de medicina</t>
  </si>
  <si>
    <t>Materiales didácticos de transporte</t>
  </si>
  <si>
    <t>Conjunto de productos y utensilios para la enseñanza  de transporte.</t>
  </si>
  <si>
    <t>Materiales de enseñanza de transporte, herramientas de educación de trasporte</t>
  </si>
  <si>
    <t>Materiales didácticos de sistemas de armas</t>
  </si>
  <si>
    <t>Conjunto de productos y utensilios para la enseñanza  de sistemas de armamento.</t>
  </si>
  <si>
    <t>Materiales de enseñanza de sistemas de armamento,herramientas de educación de sistemas de armamentos</t>
  </si>
  <si>
    <t>Materiales didácticos del motor o sus partes</t>
  </si>
  <si>
    <t>Conjunto de productos y utensilios para la enseñanza   del motor o sus piezas.</t>
  </si>
  <si>
    <t>Materiales de enseñanza del motor o sus piezas,herramientas de educación del motor o sus partes</t>
  </si>
  <si>
    <t>Materiales didácticos de instrumentos de navegación</t>
  </si>
  <si>
    <t>Conjunto de productos y utensilios para la enseñanza de instrumentos de navegación.</t>
  </si>
  <si>
    <t>Materiales de enseñanza de instrumentos de navegación,herramientas de educaciòn de instrumento de navegación</t>
  </si>
  <si>
    <t>Materiales didácticos de mecánica de fluidos o máquinas</t>
  </si>
  <si>
    <t>Conjunto de productos y utensilios para la enseñanza  de mecánica de los líquidos o máquinas.</t>
  </si>
  <si>
    <t>Materiales de enseñanza de mecánica de los líquidos o máquinas,herramientas de educación de mecánicas de los líquidos o aparato</t>
  </si>
  <si>
    <t>Materiales didácticos de robótica</t>
  </si>
  <si>
    <t>Conjunto de productos y utensilios para la enseñanza  de robótica.</t>
  </si>
  <si>
    <t>Materiales de enseñanza de robótica,herramientas de educación de robótica</t>
  </si>
  <si>
    <t>Materiales didácticos de sistemas de refrigeración</t>
  </si>
  <si>
    <t>Conjunto de productos y utensilios para la enseñanza  de sistemas de refrigeración.</t>
  </si>
  <si>
    <t>Materiales de enseñanza de sistemas de refrigeración,herramientas de educación de sistema de refrigeración</t>
  </si>
  <si>
    <t>Kits de ciencias forenses</t>
  </si>
  <si>
    <t xml:space="preserve">Conjunto de productos y utensilios suficientes para aplicar y aprender de ciencia forense </t>
  </si>
  <si>
    <t>Kits de ciencia forense,paquetes  de conocimientos mèdicos</t>
  </si>
  <si>
    <t>Materiales de enseñanza de ciencias forenses</t>
  </si>
  <si>
    <t>Conjunto de productos y utensilios para la enseñanza   de ciencia forense.</t>
  </si>
  <si>
    <t>Materiales de enseñanza de ciencia forense,herramientas de educación de conocimientos médicos</t>
  </si>
  <si>
    <t>Kits de electrónica</t>
  </si>
  <si>
    <t>Conjunto de productos y utensilios suficientes para aplicar y aprender electrónica</t>
  </si>
  <si>
    <t>Kits de electrónica ,juego de electrónica</t>
  </si>
  <si>
    <t>Suministros para la enseñanza de electrónica</t>
  </si>
  <si>
    <t>Conjunto de herramientas y dispositivos necesarios para poder impartir ensañanza en el tema de electrónica.</t>
  </si>
  <si>
    <t>Suministros de enseñanza de electrónica,abastecimientos de educaciòn de electrònica</t>
  </si>
  <si>
    <t>Paquetes de gráficos</t>
  </si>
  <si>
    <t>Son una herramienta fácil de utilizar para las presentaciones visuales de algún tema en específico.</t>
  </si>
  <si>
    <t>Packs de diagramas,packs de croquis o esquema</t>
  </si>
  <si>
    <t>Gráficos para el salón de clase</t>
  </si>
  <si>
    <t>Son herramientas fáciles de utilizar para las presentaciones visuales de algún tema en específico en los salones de clase,</t>
  </si>
  <si>
    <t>Diagramas del aula,bosquejo del salón</t>
  </si>
  <si>
    <t>Afiches o sets para el salón de clases</t>
  </si>
  <si>
    <t>Consiste en una lámina de papel, cartón u otro material que se imprime con información para las aulas de clase.</t>
  </si>
  <si>
    <t>Pósteres o sets del aula,murales o afiches del salòn</t>
  </si>
  <si>
    <t>Afiches de creación  personal</t>
  </si>
  <si>
    <t>Es un conjunto de piezas y herramientas necesarias para ser utilizadas en el salón de clase para que se pueda diseñar un poster.</t>
  </si>
  <si>
    <t>Pósteres de creación personal,murales  de creación propio</t>
  </si>
  <si>
    <t>Soportes de gráficos o accesorios</t>
  </si>
  <si>
    <t>Elementos diseñados para sostener grágicas, folderes u hojas en la pared.  Son construidos en materiales duraderos.</t>
  </si>
  <si>
    <t xml:space="preserve">Soportes de gráficos o accesorios,apoyo de dibujos </t>
  </si>
  <si>
    <t>Sets de carteleras grandes</t>
  </si>
  <si>
    <t>Conjunto de elementos y utensilios para un tablón grande de anuncions</t>
  </si>
  <si>
    <t>Sets de tablón grande de anuncios,conjunto de tablero grande de anuncios</t>
  </si>
  <si>
    <t>Sets de carteleras del calendario</t>
  </si>
  <si>
    <t>Conjunto de elementos y utensilios para un tablón de anuncios de calendario</t>
  </si>
  <si>
    <t>Sets de tablón de anuncios de calendario,conjunto de tablero de anuncios de calendario</t>
  </si>
  <si>
    <t>Sets de carteleras para la primera infancia</t>
  </si>
  <si>
    <t>Conjunto de elementos y utensilios para un tablón de anuncios infantil</t>
  </si>
  <si>
    <t>Sets de tablón de anuncios infantil,conjunto  de tablero de anuncios infantil</t>
  </si>
  <si>
    <t>Sets de carteleras de idiomas</t>
  </si>
  <si>
    <t>Conjunto de elementos y utensilios para un tablón de anuncios de idiomas</t>
  </si>
  <si>
    <t>Sets de tablón de anuncios de idiomas,conjunto  de tablero de anuncios de idomas</t>
  </si>
  <si>
    <t>Sets carteleras de matemáticas</t>
  </si>
  <si>
    <t>Conjunto de elementos y utensilios para un tablón de anuncios de matemáticas.</t>
  </si>
  <si>
    <t>Sets de tablón de anuncios de matemáticas,conjunto de tablero de enuncios de matemáticas</t>
  </si>
  <si>
    <t>Sets de carteleras multipropósito</t>
  </si>
  <si>
    <t>Conjunto de elementos y utensilios para un tablón de anuncios polivanlente.</t>
  </si>
  <si>
    <t>Sets de tablón de anuncios polivalente,conjunto  de tablero de anuncios polivalentes</t>
  </si>
  <si>
    <t>Sets de carteleras de ciencias</t>
  </si>
  <si>
    <t>Conjunto de elementos y utensilios para un tablón de anuncios deciencias</t>
  </si>
  <si>
    <t>Sets de tablón de anuncios de ciencias,conjunto de tablero de anuncios de ciencias</t>
  </si>
  <si>
    <t>Sets de carteleras de temporada</t>
  </si>
  <si>
    <t>Conjunto de elementos y utensilios para un tablón de anuncios de temporada.</t>
  </si>
  <si>
    <t>Sets de tablón de anuncios de temporada,conjunto de tablero de anuncios de temporada</t>
  </si>
  <si>
    <t>Sets de carteleras de ciencias sociales</t>
  </si>
  <si>
    <t>Conjunto de elementos y utensilios para un tablón de anuncios deciencias sociales.</t>
  </si>
  <si>
    <t>Sets de tablón de anuncios de ciencias sociales,conjunto de tablero de anuncios de ciencias sociales</t>
  </si>
  <si>
    <t>Pendones para el salón de clase</t>
  </si>
  <si>
    <t>Cartel informativo  confeccionado con un trozo de tela horizontal o vertical que lleva escritos o impresos mensajes.</t>
  </si>
  <si>
    <t>Pancartas del aula,mural del salón de clases</t>
  </si>
  <si>
    <t>Paquetes de bordes</t>
  </si>
  <si>
    <t>Son elementos decorativos utilizados para ser colocados sobre otra superficie para hacerle una especie de borde o marco al otro elemento.</t>
  </si>
  <si>
    <t>Packs de remates,paquetes  de remates,paquete de bordes</t>
  </si>
  <si>
    <t>Carteles para el salón de clase</t>
  </si>
  <si>
    <t>Palabra o frase diseñado con que se da conocer el nombre o asunto del tablón de anuncios</t>
  </si>
  <si>
    <t>Titulares del aula,nombramiento del salón de clases</t>
  </si>
  <si>
    <t>Bordes o ribetes corrugados</t>
  </si>
  <si>
    <t>Son elementos decorativos en curva utilizados para ser colocados sobre otra superficie para hacerle una especie de borde o marco al otro elemento.</t>
  </si>
  <si>
    <t>Guardas o remates ondulados,terminaciòn flexible</t>
  </si>
  <si>
    <t>Bordes o ribetes festoneados y troquelados con formas</t>
  </si>
  <si>
    <t>Son elementos decorativos utilizadando la técnica de festoneado para ser colocados sobre otra superficie para hacerle una especie de borde o marco al otro elemento.</t>
  </si>
  <si>
    <t>Guardas o remates de moldes festoneados,terminación de moldes bordados</t>
  </si>
  <si>
    <t>Bordes o ribetes brillantes</t>
  </si>
  <si>
    <t>Son elementos decorativos utilizadando la técnica de festoneado brillantes para ser colocados sobre otra superficie para hacerle una especie de borde o marco al otro elemento.</t>
  </si>
  <si>
    <t>Guardas o remates brillantes,terminación de brillantes</t>
  </si>
  <si>
    <t>Bordes o ribetes rectos</t>
  </si>
  <si>
    <t>Son elementos decorativos utilizadando la técnica de festoneado en línea rectapara ser colocados sobre otra superficie para hacerle una especie de borde o marco al otro elemento.</t>
  </si>
  <si>
    <t>Guardas o remates rectos,terminación de lisos</t>
  </si>
  <si>
    <t>Almacenaje de bordes o ribetes</t>
  </si>
  <si>
    <t>Recipientes donde se pueden almacenar, para su posterior uso, los remates o bordes de los tablones de anuncios.</t>
  </si>
  <si>
    <t>Almacenamiento de guardas o remates,depósitos de  acabados</t>
  </si>
  <si>
    <t>Bloques con letras o números</t>
  </si>
  <si>
    <t>Son moldes, comunmente de plastico, que tienes ya prediseñado letras o números para ser utilizado para marcarlos.</t>
  </si>
  <si>
    <t>Bloques de letras o números,agrupación de letras o cifras</t>
  </si>
  <si>
    <t>Letras o números sueltos</t>
  </si>
  <si>
    <t>Son moldes, comunmente de plastico, que tienes ya prediseñado letras o números de forma casual para ser utilizado para marcarlos.</t>
  </si>
  <si>
    <t>Letras o números informales,literaturas o cifras informales</t>
  </si>
  <si>
    <t>Letras o números en cursiva</t>
  </si>
  <si>
    <t>Moldes de letras o números que utilizan el estilo de tipografía en la que todos los caracteres están inclinados.</t>
  </si>
  <si>
    <t>Letras o números en cursiva,literaturas o cifras itálicas,bastardilla</t>
  </si>
  <si>
    <t>Letras o números autoadhesivos</t>
  </si>
  <si>
    <t>Letras o números prefabricados que en la parte posterior esta recubierto de una superficie pegajosa, con la finalidad de adherirse a otra.</t>
  </si>
  <si>
    <t>Letras o números autoadhesivos,literaturas  o grupo  de goma</t>
  </si>
  <si>
    <t>Letras o números brillantes</t>
  </si>
  <si>
    <t>Moldes de letras o números que estan decoradas con elementos que la hacen emitir o reflejar luz.</t>
  </si>
  <si>
    <t xml:space="preserve">Letras o números brillantes,literaturas o cantidad brillantes </t>
  </si>
  <si>
    <t>Letras o números para calcar</t>
  </si>
  <si>
    <t>Son letras o números para el aprendizaje de personas que empiezan a escribir, para que las utilicen para imitar o reproducir con exactitud.</t>
  </si>
  <si>
    <t>Letras o números de calco,literaturas o cantidades de reproducción</t>
  </si>
  <si>
    <t>Kits de decoración para el salón de clase</t>
  </si>
  <si>
    <t>Conjunto de productos y utensilios suficientes para decoración de aula</t>
  </si>
  <si>
    <t>Kits de decoración del aula,accesorios de adorno del salón de clases</t>
  </si>
  <si>
    <t>Decoraciones para puertas</t>
  </si>
  <si>
    <t>Adornos que se adquieren para poder decorar lasviviendas que se encuentran dentro del recidencial</t>
  </si>
  <si>
    <t>Decoraciones de puertas,escenografìas de puertas</t>
  </si>
  <si>
    <t>Móviles</t>
  </si>
  <si>
    <t>Dispositivos para entretenimiento para bebés consistente en un mástil curvo del que cuelgan unas cuantas figuras de colores que se mueven o dan vueltas alrededor de él.</t>
  </si>
  <si>
    <t>Móviles,portàtil,movible</t>
  </si>
  <si>
    <t>Decoraciones de dos caras</t>
  </si>
  <si>
    <t>Conjunto de elementos que adornan una habitación, un ambiente, etc, los cuales se pueden ver desde dos puntos a la vez.  Normalmente son utilizados para colgar.</t>
  </si>
  <si>
    <t>Decoraciones de dos caras,adorno de dos caras</t>
  </si>
  <si>
    <t>Decoraciones para adherir a las ventanas</t>
  </si>
  <si>
    <t>Conjunto de elementos autoadhesivos que adornan una ventana.</t>
  </si>
  <si>
    <t>Decoraciones de adherencia a las ventanas,ornamento de uniòn  a las vidrieras</t>
  </si>
  <si>
    <t>Sistemas decorativos de almacenaje</t>
  </si>
  <si>
    <t>Son recipientes para guardar objetos, pero con la particularidad es que las mismas van adornadas para mantener un estilo personal a cualquier ambiente de la casa, oficina, etc.</t>
  </si>
  <si>
    <t>Sistemas decorativos de almacenamiento,medios vistosos de almacenamiento</t>
  </si>
  <si>
    <t>Cintas o cintas onduladas decorativas</t>
  </si>
  <si>
    <t>Tira de papel o de otro con adornos a lo largo de toda su extensión.</t>
  </si>
  <si>
    <t>Ondas o cintas decorativas,bandas vistosas</t>
  </si>
  <si>
    <t>Botones decorativos</t>
  </si>
  <si>
    <t xml:space="preserve">Es una pieza pequeña de metal, hueso, nácar, plástico u otra materia de cierta dureza que se cose en la vestimenta para que, entrando en el ojal, la abroche y asegure. También se pone por adorno en la ropa. </t>
  </si>
  <si>
    <t>Distintivos decorativos,diferenciador vistoso,botones decorativos,botones decorados</t>
  </si>
  <si>
    <t>Figuras o cuerdas decorativas</t>
  </si>
  <si>
    <t>Estampa, grabado o dibujo utilizado para adornar un ambiente.</t>
  </si>
  <si>
    <t>Cuerdas o formas decorativas,cordel o formas vistosas</t>
  </si>
  <si>
    <t>Aerosoles decorativos</t>
  </si>
  <si>
    <t>Líquido que, almacenado bajo presión, puede ser lanzado al exterior con la finalidad de decorar otras superficies.</t>
  </si>
  <si>
    <t>aerosoles decorativos,vaporizador vistoso</t>
  </si>
  <si>
    <t>Pinturas</t>
  </si>
  <si>
    <t xml:space="preserve">Representación gráfica utilizando pigmentos mezclados con otras sustancias aglutinantes orgánicas o sintéticas. En este arte se emplean técnicas de pintura, conocimientos de teoría del color y de composición pictórica, y el dibujo. </t>
  </si>
  <si>
    <t>Pinturas,dibujos,lienzo,retrato,paisaje</t>
  </si>
  <si>
    <t>Esculturas</t>
  </si>
  <si>
    <t xml:space="preserve">Elemento que es resultardo del arte de modelar el barro, tallar en piedra, madera u otros materiales. </t>
  </si>
  <si>
    <t>Esculturas,estatuas,figuras,imágenes,monumento</t>
  </si>
  <si>
    <t>Estatuas</t>
  </si>
  <si>
    <t>Obra escultórica elaborada a imitación del natural, generalmente.</t>
  </si>
  <si>
    <t>Estatuas,imagen,escultura,efigie</t>
  </si>
  <si>
    <t>Retratos</t>
  </si>
  <si>
    <t>Es una pintura o efigie principalmente de una persona. También se entiende por retrato la descripción de la figura o carácter, o sea, de las cualidades físicas o morales de una persona.</t>
  </si>
  <si>
    <t>Retratos,fotografías,fotos,dibujos,imágenes</t>
  </si>
  <si>
    <t>Dibujos</t>
  </si>
  <si>
    <t>Delineación, figura o imagen ejecutada en claro y oscuro, que toma nombre del material con que se hace.</t>
  </si>
  <si>
    <t>Dibujos,bosquejo,boceto,croquis</t>
  </si>
  <si>
    <t>Cuadros</t>
  </si>
  <si>
    <t>Imágenes duraderas debidas a la acción de la luz. </t>
  </si>
  <si>
    <t>Fotografías,retratar,captar,reproducir</t>
  </si>
  <si>
    <t>Litografías</t>
  </si>
  <si>
    <t>Procedimiento de impresión creado en el año 1796, hoy casi en desuso salvo para la obtención y duplicación de obras artísticas.</t>
  </si>
  <si>
    <t>Litografías,impresión grabado</t>
  </si>
  <si>
    <t>Afiches</t>
  </si>
  <si>
    <t xml:space="preserve">Soporte de la publicidad. Consiste en una lámina de papel, cartón u otro material que se imprime con algún tipo de mensajevisual (texto, imágenes y todo tipo de recursos gráficos) que sirve de anuncio para difundir una información o promocionar un producto, un evento, una reivindicación o cualquier tipo de causa. </t>
  </si>
  <si>
    <t>Posters,cartel,mural,afiches</t>
  </si>
  <si>
    <t>Vasija decorativa</t>
  </si>
  <si>
    <t>Productos elaborados en  objetos de barro o arcilla y, por extensión, el oficio que ha permitido al hombre crear toda clase de enseres y artilugios domésticos a lo largo de la historia.</t>
  </si>
  <si>
    <t>Alfarería,cerámica</t>
  </si>
  <si>
    <t>Pergaminos</t>
  </si>
  <si>
    <t>Material hecho a partir de la piel de una res u otros animales, especialmente fabricado para poder escribir sobre él. La piel sigue un proceso de eliminación de la epidermis, de la hipodermis, dejando sólo la dermis , y de estiramiento, al final del cual se consiguen las hojas con las que se elabora un libro, una filacteria o los rollos que se conocían de la Antigüedad.</t>
  </si>
  <si>
    <t>Pergaminos,papiro,manuscrito,documento</t>
  </si>
  <si>
    <t>Fotografías</t>
  </si>
  <si>
    <t>Es una imagen creada por la luz que cae sobre una superficie sensible a la lu</t>
  </si>
  <si>
    <t>fotógrafos,retratista,artista,camarógrafo</t>
  </si>
  <si>
    <t>Adhesivos decorativos</t>
  </si>
  <si>
    <t>Diseños que se usan para pegar en otras superficies con la finalidad de adornarlas.</t>
  </si>
  <si>
    <t>Adhesivos decorativos,pegamento estètico</t>
  </si>
  <si>
    <t>Papel para dibujo de sulfito</t>
  </si>
  <si>
    <t>Tipo de papel elegante, resultado de tratar la Pasta de madera  con el uso de peróxido o hipoclorito y corrió a través de una operación que se obtiene un producto de papel grueso que ha perdido el tono natural de la pulpa de madera y comenzó a tomar un tono más claro.</t>
  </si>
  <si>
    <t>Papel de dibujo de sulfito,papel al sulfito</t>
  </si>
  <si>
    <t>Papel para dibujo de pasta de madera triturada</t>
  </si>
  <si>
    <t>Tipo de papel para dibujo que contiene pasta de madera pulida y quimicos.</t>
  </si>
  <si>
    <t>Papel de dibujo de pasta de madera molida</t>
  </si>
  <si>
    <t>Papel para dibujo de calcar o pergamino</t>
  </si>
  <si>
    <t>Es un tipo de pergamino, para hacer las páginas de un libro o códice, caracterizado por su delgadez, su durabilidad y su lisura.</t>
  </si>
  <si>
    <t>Papel de dibujo de calco o de vitela,papel para calcar o pergamino</t>
  </si>
  <si>
    <t>Papel bond para para dibujo</t>
  </si>
  <si>
    <t>Tipo de papel de calidad superior utilizado para dibujar.</t>
  </si>
  <si>
    <t>Papel de dibujo de buena calidad, papel de  pinturas de buena fineza</t>
  </si>
  <si>
    <t>Papel de dibujo para carboncillo o pastel</t>
  </si>
  <si>
    <t>Todos los papeles de color claro con un ligero diente o la textura. Papeles de carbón se pueden utilizar también con los pasteles, lápices y otros medios de dibujo en una superficie texturizada es deseable</t>
  </si>
  <si>
    <t>Papel de dibujo de carboncillo o pasteles,pinturas secas</t>
  </si>
  <si>
    <t>Papel brístol para dibujo</t>
  </si>
  <si>
    <t>Adecuada para la escritura e impresión, constituida enteramente de pasta blanqueada obtenida por contracolado, caracterizada por su rigidez, lisura, limpieza y transparente.</t>
  </si>
  <si>
    <t xml:space="preserve">Papel de dibujo de cartulina marfil </t>
  </si>
  <si>
    <t>Hojas de papel para acuarela</t>
  </si>
  <si>
    <t>Tipo de papel especial para ser utilizado con la acuarela, estos pueden ser papel prensado en caliente o en frio y el papel aspero.</t>
  </si>
  <si>
    <t>Hojas de papel de acuarelas,páginas de lámina de aguada,Papel prensado en caliente,Papel prensado en frío,papel áspero</t>
  </si>
  <si>
    <t>Cuadernos de papel para acuarela</t>
  </si>
  <si>
    <t>Conjunto de hojas para ser utilizado con acuarela, doblados y cosidos en forma de libro.</t>
  </si>
  <si>
    <t>Cuadernos de papel de acuarelas,libretas de papel de acuarelas,Papel prensado en caliente,Papel prensado en frío,papel áspero</t>
  </si>
  <si>
    <t>Blocs de papel para acuarela</t>
  </si>
  <si>
    <t>Conjunto de hojas para ser utilizado con acuarela, pegados en la parte superior para una fácil remoción</t>
  </si>
  <si>
    <t>Blocs de papel de acuarelas,cuadernillo de papel de acuarelas,Papel prensado en caliente,Papel prensado en frío,papel áspero</t>
  </si>
  <si>
    <t>Papel para pintura dactilar</t>
  </si>
  <si>
    <t>Tipo de papel utilizado para usar una técnica de pintar con los dedos.</t>
  </si>
  <si>
    <t>Papel de pintura digital, láminas de pintura dáctitlar</t>
  </si>
  <si>
    <t>Cartulina de sulfito</t>
  </si>
  <si>
    <t>Tipo de papel más grueso que el papel bond.</t>
  </si>
  <si>
    <t>Cartulina de sulfito,cartòn de sulfito</t>
  </si>
  <si>
    <t>Cartulina de pasta de madera triturada</t>
  </si>
  <si>
    <t>Tipo de papel más grueso confeccionado desde un tablero de fibra gruesa procedente de la celulosa.</t>
  </si>
  <si>
    <t>Cartulina de pasta de madera molida</t>
  </si>
  <si>
    <t>Cartulina metalizada</t>
  </si>
  <si>
    <t>Tipo de papel más grueso con la particularidad que viene con un brillo metálico, se puede conseguir en varios colores.</t>
  </si>
  <si>
    <t>Cartulina metálica,tarjeta metálica</t>
  </si>
  <si>
    <t>Papeles para manualidades de origami</t>
  </si>
  <si>
    <t>Tipo de hoja de papel utilizado para el arte de la origami, es decir transformarlas en figuras de formas variadas.</t>
  </si>
  <si>
    <t>Papeles de papiroflexia,papel de papiro,origami</t>
  </si>
  <si>
    <t>Confeti de plástico o de papel</t>
  </si>
  <si>
    <t>Es un elemento festivo propio de la Navidad o del carnaval consistente en pequeñas piezas de papel de colores, brillantes o mates, que se lanzan al aire quedando durante un tiempo suspendidas para dar un tono festivo a la celebración.</t>
  </si>
  <si>
    <t>Confetis de plástico o papel,confetis moldeables,papel picado,papelillo,chaya,</t>
  </si>
  <si>
    <t>Papel crepé para manualidades</t>
  </si>
  <si>
    <t>Es el resultado de arrugar las láminas del papel kraft liso incorporando aditivos químicos en los diversos colores, para confeccionar manualidades.</t>
  </si>
  <si>
    <t>Papel crepé para manualidades,papel crespón</t>
  </si>
  <si>
    <t>Papel de seda para manualidades</t>
  </si>
  <si>
    <t>Tipo de papel utilizado para regalos, envolver ropa al momento de darse en regalo y otros tipos de decoraciones.</t>
  </si>
  <si>
    <t>Papel de seda de manualidades</t>
  </si>
  <si>
    <t>Papel corrugado para manualidades</t>
  </si>
  <si>
    <t>Tipo de papel que se utiliza para hacer trabajos llevado a cabo con las manos.</t>
  </si>
  <si>
    <t>Papel ondulado de manualidades,papel corrugado</t>
  </si>
  <si>
    <t>Papel con impresión de patrones para manualidades</t>
  </si>
  <si>
    <t>Tipo de papel con patrones predefinidos que se utiliza para hacer trabajos llevado a cabo con las manos.</t>
  </si>
  <si>
    <t>Papel de manualidades con impresión de patrones,papel de regalo</t>
  </si>
  <si>
    <t>Papel para manualidades autoadhesivo</t>
  </si>
  <si>
    <t>Tipo de papel autoadhesivo que se trabaja con las manos.</t>
  </si>
  <si>
    <t>Papel de manualidades autoadhesivo</t>
  </si>
  <si>
    <t>Papel fluorescente</t>
  </si>
  <si>
    <t>Tipo de papel que en su proceso de fabricación se le vierte aditivos para que pueda brillar del color que se haya puesto el pigmento.</t>
  </si>
  <si>
    <t>Papel fluorescente,lámina luminosa,hoja luminosa,serpentina fosforecente</t>
  </si>
  <si>
    <t>Papel hecho a mano</t>
  </si>
  <si>
    <t>Tipo de papel que su proceso de fabricación fue totalmente manual.</t>
  </si>
  <si>
    <t>Papel kraft</t>
  </si>
  <si>
    <t>Es un tipo de papel basto y grueso de color marrón.  Está fabricado con pasta química, sin blanquear y sometido a una cocción breve. Muy resistente al desgarro, tracción, estallido etc.</t>
  </si>
  <si>
    <t>Paneles de lienzo</t>
  </si>
  <si>
    <t xml:space="preserve">Segmentos de  tela que sirve como soporte a las artes pictóricas hecho normalmente de lino, algodón o cáñamo. </t>
  </si>
  <si>
    <t>Paneles de lienzo,secciòn de tela,indicador de sábanas</t>
  </si>
  <si>
    <t>Lienzo preestirado</t>
  </si>
  <si>
    <t>Tela que sirve como soporte a las artes pictóricas hecho normalmente de lino, algodón o cáñamo, ya con el preestirado realizado.</t>
  </si>
  <si>
    <t>Lienzo imprimado</t>
  </si>
  <si>
    <t xml:space="preserve">Lienzo aprestado,tejido </t>
  </si>
  <si>
    <t>Lienzo sin imprimar</t>
  </si>
  <si>
    <t>Tela que sirve como soporte a las artes pictóricas hecho normalmente de lino, algodón o cáñamo, ya dispuesto a ser utilizado.</t>
  </si>
  <si>
    <t>Lienzo sin preparar,telas sin preparar,tejido sin preparar</t>
  </si>
  <si>
    <t>Paneles de madera comprimida</t>
  </si>
  <si>
    <t>Tipo de tablero de fibras de madera altamente comprimida (harboard) y sometida a vapor, empleada para el aislamiento, la instalación de paneles, puertas o tabiques.</t>
  </si>
  <si>
    <t>Paneles de conglomerado</t>
  </si>
  <si>
    <t>Cuadernos de papel imitación lienzo</t>
  </si>
  <si>
    <t>Conjunto o agregado de algunos pliegos de lienzo, doblado y cosidos en forma de libro.</t>
  </si>
  <si>
    <t>Cuadernos de papel al estilo del lienzo</t>
  </si>
  <si>
    <t>Papel japonés para grabado</t>
  </si>
  <si>
    <t>Tipo de papel que tiene la finalidad de absorber una gran cantidad de tinta  sin desintegrarse o deformarse. Normalmente confeccionado con Kozo.</t>
  </si>
  <si>
    <t>Papel de grabado japonés</t>
  </si>
  <si>
    <t>Papel para grabado para huecograbado o litografía</t>
  </si>
  <si>
    <t>Tipo de papel utilizado para aplicar la técnica que se basa en el desvío recíproco entre sustancias hidrofóbicas e hidrofílicas, esto quiere decir que el agua rechaza o acepta las tintas grasas; las zonas que imprimen y las que no imprimen se encuentran en el mismo nivel, por ello las matrices litográficas se llaman también planográficas.</t>
  </si>
  <si>
    <t xml:space="preserve">Papel de grabado a la manera negra o litografía,papel calco a la  manera  negra </t>
  </si>
  <si>
    <t>Papel para grabado para impresión xilográfica</t>
  </si>
  <si>
    <t>Tipo de papel impreso que utiliza la técnica para producir textos escritos, imágenes o estampados muy usada en Asia oriental y posiblemente originada en China en la antigüedad como un método para imprimir en textiles y, posteriormente, en papel.</t>
  </si>
  <si>
    <t>Bloque de grabado de bloque</t>
  </si>
  <si>
    <t>Papel metálico</t>
  </si>
  <si>
    <t>Son hojas delgadas de aluminio de un grosor inferior a 0,2 mm, habiendo medidas tan finas como las que están por debajo de los 0,006 mm. Así, la hoja de metal es sumamente flexible y puede ser doblada o cubrir objetos con mucha facilidad.</t>
  </si>
  <si>
    <t>Papel metálico, pliego resistente, El papel aluminio,</t>
  </si>
  <si>
    <t>Películas de acetato, vinilo o poliéster</t>
  </si>
  <si>
    <t>Productos de fotografía, peliculas de cine y otros fabricados a partir del vinilo, polieste y acetato.</t>
  </si>
  <si>
    <t>Películas de acetato,vinilo o poliéster,hojas de filmina</t>
  </si>
  <si>
    <t>Películas de celofán</t>
  </si>
  <si>
    <t>Es un polímero natural derivado de la celulosa. Tiene el aspecto de una película fina, transparente, flexible y resistente a esfuerzos de tracción, pero muy fácil de cortar.</t>
  </si>
  <si>
    <t>Películas de celofán,películas transparentes</t>
  </si>
  <si>
    <t>Hojas de acrílico</t>
  </si>
  <si>
    <t>Hojas resultado de la polimerización del metacrilato de metilo.</t>
  </si>
  <si>
    <t>Hojas acrílicas,láminas  de fibra</t>
  </si>
  <si>
    <t>Tableros de ilustración</t>
  </si>
  <si>
    <t>Elemento que permite a los artistas combinar sus aplicaciones favoritas medios secos con medios húmedos. Puede capturar el detalle de lápiz o tinta y con confianza añadir un lavado de acuarela tradicional.</t>
  </si>
  <si>
    <t>Cartel de ilustración,letrero de formación,anuncio de preparación</t>
  </si>
  <si>
    <t>Láminas de paspartú</t>
  </si>
  <si>
    <t xml:space="preserve">Es una pieza plana y delgada de material de papel que se incluye dentro de un marco de imagen, que sirve como decoración adicional y para llevar a cabo varias otras funciones, más prácticas, tales como la separación la técnica del vidrio. </t>
  </si>
  <si>
    <t>Láminas de paspartú,recuadros de cartón,esteras,estera</t>
  </si>
  <si>
    <t>Tablero de montaje</t>
  </si>
  <si>
    <t xml:space="preserve">Elementos que se utilizan para apoyar, proteger y enmarcar impresiones, fotografías, carteles, letreros, obras de arte y otros tipos de papeles y plásticos. </t>
  </si>
  <si>
    <t>Cartel de montaje,anuncio de enlace ,cartulina de unión</t>
  </si>
  <si>
    <t>Tablero de montaje de núcleo de espuma</t>
  </si>
  <si>
    <t xml:space="preserve">Elemento que se utilizan para apoyar, proteger y enmarcar impresiones, fotografías, carteles, letreros, obras de arte y otros tipos de papeles y plásticos. </t>
  </si>
  <si>
    <t>Cartel de montaje de núcleo de espuma,láminas de ensamblaje de núcleo de espuma</t>
  </si>
  <si>
    <t>Cartón duro o cartón de colores de dos caras</t>
  </si>
  <si>
    <t>Lámina de papel u otra materia en que hay inscripciones o figuras y que se exhibe con fines noticieros, de publicidad por las dos caras.</t>
  </si>
  <si>
    <t>Cartel grueso o cartel de dos caras,letrero fuerte o rótulo de dos caras</t>
  </si>
  <si>
    <t>Tablero para presentaciones</t>
  </si>
  <si>
    <t xml:space="preserve">Material en forma de tablero que es rígido y fuerte para sostenerse por sí mismo, y el papel utilizado generalmente u otros materiales adheridos a la misma. </t>
  </si>
  <si>
    <t>Cartel de presentación,rotulo de presentación,anuncio de exposición</t>
  </si>
  <si>
    <t>Papeles borrador para arte</t>
  </si>
  <si>
    <t>Tipo de papel utilizado con la técnica de pintar con arañazos.</t>
  </si>
  <si>
    <t>Papeles de borrador,papel de arañazos</t>
  </si>
  <si>
    <t>Carteles borrador para arte</t>
  </si>
  <si>
    <t>Lámina de papel u otro material dibujado con la técnica de arañazos donde se exhiben noticias o eventos.</t>
  </si>
  <si>
    <t>Carteles de borrador,papeles de boceto</t>
  </si>
  <si>
    <t>Accesorios borrador para arte</t>
  </si>
  <si>
    <t>Utensilios utilizados para señalar en una superficie metálica con arañazos.</t>
  </si>
  <si>
    <t>Accesorios de borrador, auxiliar de boceto,arte de arañazos</t>
  </si>
  <si>
    <t>Papel brillante</t>
  </si>
  <si>
    <t xml:space="preserve">Tipo de papel que se utiliza para hacer fotos impresas aparezcan nítidamente, vibrante y más como una fotografía tradicional. </t>
  </si>
  <si>
    <t>Papel brillante,hojas  luminosas,folios brillantes,papel fotografico</t>
  </si>
  <si>
    <t>Cartones de colores</t>
  </si>
  <si>
    <t>Material de diversos colores formado por varias capas de papel superpuestas, a base de fibra virgen o de papel reciclado.</t>
  </si>
  <si>
    <t>Carteles finos de color,rótulos finos de color</t>
  </si>
  <si>
    <t>Papel vegetal prensado</t>
  </si>
  <si>
    <t>Tipo de papel  tratado químicamente (se le da un baño en ácido sulfúrico, de ahí el nombre) para tapar los poros de la celulosa y así hacerlo impermeable y para que además sea resistente a las elevadas temperaturas de un horno doméstico. </t>
  </si>
  <si>
    <t>Papel vegetal prensado, papel vegetal,Papel sulfurizado,papel del horno</t>
  </si>
  <si>
    <t>Es un papel resistente, grueso, de color. La textura es ligeramente áspera, y la superficie es inconclusa. Debido al material de origen, principalmente de pulpa de madera, pequeñas partículas son visibles en la superficie del papel. Se utiliza para los proyectos o artesanías.</t>
  </si>
  <si>
    <t>Papel pinocho,papel arrugado,papel construcción,papel ázucar</t>
  </si>
  <si>
    <t>Accesorios o tableros para dibujo o bosquejo</t>
  </si>
  <si>
    <t>Superficie horizontal de la mesa especialmente diseñada para dibujar.</t>
  </si>
  <si>
    <t>Tableros de dibujo o bosquejo o accesorios,tabla de dibujo o boceto</t>
  </si>
  <si>
    <t>Una pizarra es una pieza de material plano y rígido de alrededor de 9 x 12 cm, que se utiliza para escribir como un medio de grabación de grabados o signos.</t>
  </si>
  <si>
    <t>Tablillas de escritura ,soporte de escritura</t>
  </si>
  <si>
    <t>Hojas de transferencia</t>
  </si>
  <si>
    <t>Tipo de hoja que sirve para hacer un duplicado de algo.</t>
  </si>
  <si>
    <t>Hojas de transferencia,hojas de traspaso</t>
  </si>
  <si>
    <t>Pintura témpera líquida tradicional</t>
  </si>
  <si>
    <t xml:space="preserve">Producto que consiste en el disolvente es el agua y el aglutinante algún tipo de grasa animal u otras materias orgánicas. </t>
  </si>
  <si>
    <t>Pintura de témpera líquida tradicional,dibujo de témpera líquida tradicional</t>
  </si>
  <si>
    <t>Pintura témpera líquida contemporánea</t>
  </si>
  <si>
    <t>Producto que consiste en el disolvente es el agua y el aglutinante algún tipo de grasa animal u otras materias orgánicas. Con líquidos modernos.</t>
  </si>
  <si>
    <t>Pintura de témpera líquida moderna,dibujo de témpera líquida moderna</t>
  </si>
  <si>
    <t>Pintura témpera en polvo</t>
  </si>
  <si>
    <t>Son polvos de colores que con la combinación del disolvente agua, se convierte en tempera líquida.</t>
  </si>
  <si>
    <t>Pintura de témpera en polvo,dibujo de témpera en polvo</t>
  </si>
  <si>
    <t>Pintura témpera lavable</t>
  </si>
  <si>
    <t>Producto que consiste en el disolvente es el agua y el aglutinante algún tipo de grasa animal u otras materias orgánicas. Son pintura sin un alto contenido de pigmento de color, para así hacerlo lavable.</t>
  </si>
  <si>
    <t>Pintura de témpera lavable, pintura al temple lavable</t>
  </si>
  <si>
    <t>Pastillas de témpera</t>
  </si>
  <si>
    <t>Son elementos sólidos en forma de pastilla  de colores que con la combinación del disolvente agua, se convierte en tempera líquida.</t>
  </si>
  <si>
    <t>Pastillas de témpera,pastillas de temple</t>
  </si>
  <si>
    <t>Pintura líquida para cuerpo o cara</t>
  </si>
  <si>
    <t>Pigmentos líquidos utilizados para decoración pictórica aplicada a la piel y se considera una de las primeras formas de expresión plástica utilizadas desde el hombre prehistórico.</t>
  </si>
  <si>
    <t xml:space="preserve">Pintura líquida de cuerpo o cara </t>
  </si>
  <si>
    <t>Pintura en pasta para cuerpo o cara</t>
  </si>
  <si>
    <t>Pigmentos sólidos utilizados para decoración pictórica aplicada a la piel y se considera una de las primeras formas de expresión plástica utilizadas desde el hombre prehistórico.</t>
  </si>
  <si>
    <t>Pintura endurecida de cuerpo o cara</t>
  </si>
  <si>
    <t>Pintura de marcador para cuerpo o cara</t>
  </si>
  <si>
    <t xml:space="preserve">Elementos de escritura que contienen pintura líquida seguro para la piel y un aplicador, todo en un tubo sólido. Estos marcadores proporcionan una manera simple de dibujar los diseños, las letras, o el color en porciones de la cara de un efecto temporal. La </t>
  </si>
  <si>
    <t>Pintura de rotulador de cuerpo o cara,pintura de marcador de cuerpo o cara</t>
  </si>
  <si>
    <t>Pintura de tatuaje provisional</t>
  </si>
  <si>
    <t>Pintura utilizada para poner una capa de pintura en la piel en el que se crea un dibujo, una figura o un texto con tinta o con algún otro pigmento de una forma temporal.</t>
  </si>
  <si>
    <t>Pintura dactilar  lavable</t>
  </si>
  <si>
    <t>Producto fluido que, aplicado sobre una superficie en capas relativamente delgadas, se transforma al cabo del tiempo en una película sólida que se adhiere a dicha superficie, de tal forma que recubre, protege y decora el elemento sobre el que se ha aplicado, la cual puede ser lavable posteriormente</t>
  </si>
  <si>
    <t>Pintura digital lavable</t>
  </si>
  <si>
    <t>Pintura acrílica estilo escolar</t>
  </si>
  <si>
    <t>Clase de pintura que contiene un material plastificado, pintura de secado rápido, en la que los pigmentos están contenidos en una emulsión de un polímero acrílico, para ser utilizada a nivel escolar.</t>
  </si>
  <si>
    <t>Pintura acrílica de estilo escolar</t>
  </si>
  <si>
    <t>Pintura acrílica para aerógrafo</t>
  </si>
  <si>
    <t>Clase de pintura que contiene un material plastificado, pintura de secado rápido, en la que los pigmentos están contenidos en una emulsión de un polímero acrílico, con la finalidad de ser aplicada a través del aerógrafo.</t>
  </si>
  <si>
    <t>Pintura acrílica de aerógrafo</t>
  </si>
  <si>
    <t>Pinturas o medios al oleo sintéticos tratados con calor</t>
  </si>
  <si>
    <t xml:space="preserve">Tipo de pintura de secado lento que consiste en partículas de pigmento en suspensión en un aceite secante, aceite de semillas de lino comúnmente. </t>
  </si>
  <si>
    <t>Pinturas o medios al óleo ,sintéticos tratados por calor</t>
  </si>
  <si>
    <t>Pinturas o medios al óleo solubles en agua</t>
  </si>
  <si>
    <t>Pinturas o medios al óleo ,solubles en agua</t>
  </si>
  <si>
    <t>Pintura removible de baja viscosidad para vidrio o cerámica</t>
  </si>
  <si>
    <t>Tipo de pintura diseñada y fabricada especialmente para pintar objetos de cerámica ya vidriados o cocidos.  Las pinturas modernas, una vez se ha pintado pudiese ser removido en su totalidad, con la particularidad que es de baja viscosidad.</t>
  </si>
  <si>
    <t>Pintura de vidrio o cerámica borrable de baja viscosidad</t>
  </si>
  <si>
    <t>Pintura permanente de baja viscosidad para vidrio o cerámica</t>
  </si>
  <si>
    <t>Tipo de pintura diseñada y fabricada especialmente para pintar objetos de cerámica ya vidriados o cocidos.  Las pinturas modernas, una vez se ha pintado el objeto, se pueden fijar en los hornos caseros, e incluso, en microondas, con la particularidad que es de baja viscosidad.</t>
  </si>
  <si>
    <t>Pintura de vidrio o cerámica permanente de baja viscosidad</t>
  </si>
  <si>
    <t>Pintura gel removible de alta viscosidad para vidrio o cerámica</t>
  </si>
  <si>
    <t>Tipo de pintura diseñada y fabricada especialmente para pintar objetos de cerámica ya vidriados o cocidos.  Las pinturas modernas, una vez se ha pintado pudiese ser removido en su totalidad, con la particularidad que es de alta viscosidad.</t>
  </si>
  <si>
    <t>Pintura de vidrio o cerámica borrable de gel de alta viscosidad</t>
  </si>
  <si>
    <t>Pintura gel permanente de alta viscosidad para vidrio o cerámica</t>
  </si>
  <si>
    <t>Tipo de pintura diseñada y fabricada especialmente para pintar objetos de cerámica ya vidriados o cocidos.  Las pinturas modernas, una vez se ha pintado el objeto, se pueden fijar en los hornos caseros, e incluso, en microondas, con la particularidad que es de alta viscosidad.</t>
  </si>
  <si>
    <t>Pintura de vidrio o cerámica permanente de gel de alta viscosidad</t>
  </si>
  <si>
    <t>Pintura para cerámica o vidrio horneado</t>
  </si>
  <si>
    <t>Tipo de pintura diseñada y fabricada especialmente para pintar objetos de cerámica ya vidriados o cocidos, y que resisten un cocido al horno.</t>
  </si>
  <si>
    <t>Pintura vidrio o cerámica cocida al horno</t>
  </si>
  <si>
    <t>Pintura para vidrio o cerámica de sistema de marcador</t>
  </si>
  <si>
    <t>Tipo de pintura que permite ser utilizada con un rotulador para pintar objetos de cerámica ya vidriados o cocidos.</t>
  </si>
  <si>
    <t>Pintura vidrio o cerámica de sistema de rotulador,alfarería de sistema de inscripción</t>
  </si>
  <si>
    <t>Pintura de acuarela de platillo</t>
  </si>
  <si>
    <t>Producto que contienen pigmentos y tintes económicos suspendidos en una carpeta sintética. Formulaciones lavables con colores que se eligen como no mancha, fácilmente lavable, adecuado para su uso incluso para los niños pequeños con supervisión adecuada.</t>
  </si>
  <si>
    <t>Pintura de acuarela de platillo, pintura a la aguada de plato</t>
  </si>
  <si>
    <t>Pintura de acuarela en tubo</t>
  </si>
  <si>
    <t>Productos que contienen una carga de pigmento completo, suspendido en un aglutinante, árabe goma generalmente natural.</t>
  </si>
  <si>
    <t>Pintura de acuarela de tubo,pintura a la aguada de tubo</t>
  </si>
  <si>
    <t>Pintura de acuarela líquida</t>
  </si>
  <si>
    <t xml:space="preserve">Productos que tienen características similares a las acuarelas de profesionales que trabajan, pero con menor concentración de pigmento, fórmulas menos costosas, y una gama menor de colores. Pigmentos más caros son generalmente replicadas por tonos. Colores están diseñados para ser mezclado, aunque la intensidad de color es menor. </t>
  </si>
  <si>
    <t>Pintura de acuarela líquida,pintura a la aguada líquida</t>
  </si>
  <si>
    <t>Pintura de enmascarar para acuarela líquida</t>
  </si>
  <si>
    <t>Pintura utilizada como enmascarador, es un producto que se pone antes de comenzar a pintar con la acuarela</t>
  </si>
  <si>
    <t>Pintura de recubrimiento de acuarela líquida,pintura de revistimientos de acuarela líquida</t>
  </si>
  <si>
    <t>Medios para pintura de acuarela</t>
  </si>
  <si>
    <t>Productos resultado de la pintura con acuarela.</t>
  </si>
  <si>
    <t>Medios de pintura de acuarela ,medios de pintura  a la aguada</t>
  </si>
  <si>
    <t>Pinceles para acuarela</t>
  </si>
  <si>
    <t>Pinceles hechos de filamentos sintéticos o mezcla de pelo natural de marta y filamento sintético.  Un buen pincel debe ser elástico y resistente. Un pincel de calidad debe tener también un gran poder de absorción de agua.</t>
  </si>
  <si>
    <t>Pinceles de acuarela,brocha de acuarela</t>
  </si>
  <si>
    <t>Pinceles orientales</t>
  </si>
  <si>
    <t>Pinceles hechos de pelo de cabra, plumas de gallo y de pelo de nutria.</t>
  </si>
  <si>
    <t>Pinceles orientales,brochas orientales</t>
  </si>
  <si>
    <t>Pinceles de utilidad</t>
  </si>
  <si>
    <t xml:space="preserve">Variedad de herramienta que, en su mayoría, cuenta en un extremo con un mango y en el otro con una cantidad considerable de cerdas, alambres, cabellos u otra clase de filamento o material similar. </t>
  </si>
  <si>
    <t>Pinceles de utilidad,brochas de rendimiento</t>
  </si>
  <si>
    <t>Pinceles especializados</t>
  </si>
  <si>
    <t>Herramienta con un extremo con un mango y en el otro con una cantidad considerable de cerdas, fabricado a la medida.</t>
  </si>
  <si>
    <t>Pinceles especializados,brochas especializados</t>
  </si>
  <si>
    <t>Pinceles de caballete</t>
  </si>
  <si>
    <t>Armazón de madera donde se colocan los pinceles para almacenarlos y ordenarlos.</t>
  </si>
  <si>
    <t>Pinceles de caballete,brochas de caballete</t>
  </si>
  <si>
    <t>Espátulas de paleta</t>
  </si>
  <si>
    <t>Es una herramienta, sin filo, utilizada para la mezcla o aplicación de pintura, con una hoja de aceroflexible. Se utiliza sobre todo para la mezcla de colores de pintura, pasta, etc, o para marmoleado, guardas decorativas, etc. La "paleta"en el nombre es una referencia a la paleta de un artista que se utiliza para la mezcla de tinte al óleo y pinturas acrílicas.</t>
  </si>
  <si>
    <t>Espátulas de paleta,cucharilla de paleta</t>
  </si>
  <si>
    <t>Rodillos para impresión a mano</t>
  </si>
  <si>
    <t>Es una herramienta para aplicar la técnica de grabado para extender la tinta en el proceso de compensación de una imagen de una placa de papel.</t>
  </si>
  <si>
    <t>Rodillos para grabados,rollos de tallar</t>
  </si>
  <si>
    <t>Sellos de esponja</t>
  </si>
  <si>
    <t>Utensilio utilizado para estampar la tinta en una superficie, tiene especialmente una propiedad de absorber líquidos.</t>
  </si>
  <si>
    <t>Grabados de esponja,dibujo de zacate</t>
  </si>
  <si>
    <t>Espátulas para aplicación de pintura</t>
  </si>
  <si>
    <t>Es una herramienta que consiste en una lámina plana de plástico con agarradera o mango similar a un cuchillo con punta roma, utilizado para  extender la tinta en el proceso de compensación de una imagen de una placa de papel.</t>
  </si>
  <si>
    <t>Espátulas para aplicación de pintura,paletas para la aplicación de pintura</t>
  </si>
  <si>
    <t>Pipetas para mezclar pinturas o tintes</t>
  </si>
  <si>
    <t>Herramienta versátil para agregar detalles a una pintura. Se pueden usar para marmoleado, mezclando colores y para la aplicación de tintas, colorantes y acuarela líquida.</t>
  </si>
  <si>
    <t>Pipetas de mezclado de pinturas o tintes,probeta de mezclado de pinturas o colorar</t>
  </si>
  <si>
    <t>Peinillas o utensilios para aplicación de pintura o tinta</t>
  </si>
  <si>
    <t>Son herramientas para aplicar la técnica de grabado para extender la tinta en el proceso de compensación de una imagen de una placa de papel.</t>
  </si>
  <si>
    <t>Cepillos o utensilios para aplicación de pintura o tinta, cepillos o herramientas para la aplicación de la pintura</t>
  </si>
  <si>
    <t>Paletas para mezclar pintura o tinta</t>
  </si>
  <si>
    <t>Elemento rigido normalmente fabricado de madera o de plástico utilizado para mezclar fluidos.</t>
  </si>
  <si>
    <t>Paletas de mezclado de pintura o tinta,plataforma portátil de mezclado de pintura</t>
  </si>
  <si>
    <t>Vasijas para pintura o para mezclar o almacenar pintura</t>
  </si>
  <si>
    <t>Recipiente de plástico que se utiliza para almacenar, transporta y vender pintura.</t>
  </si>
  <si>
    <t>Botes de pintura para su almacenamiento o mezclado,rebote de pintura para su almacenamiento o mixto</t>
  </si>
  <si>
    <t>Botellas o tazas para pintura</t>
  </si>
  <si>
    <t>Botellas o tazas de pintura,frascos,envases o vasijas de colorante ,frasco o jarra de pintura</t>
  </si>
  <si>
    <t>Productos de limpieza de utensilios o pinceles</t>
  </si>
  <si>
    <t>Elementos que son destinados para la limpieza y cuidado de los equipos utilizados en pintura para mantenerlos en perfectas condiciones de trabajo.</t>
  </si>
  <si>
    <t>Productos de limpieza de utensilios o pinceles,articulos de higienede utensilios o brocha</t>
  </si>
  <si>
    <t>Delantales para pintar</t>
  </si>
  <si>
    <t>Prenda protectora externa que cubre sobre todo el frente del cuerpo cuando se esta pintando</t>
  </si>
  <si>
    <t>Delantales, mandil,faldar</t>
  </si>
  <si>
    <t>Blusones para artistas</t>
  </si>
  <si>
    <t>Prenda de vestir que se coloca sobre la ropa normal, con la finalidad de cubrirla  para evitar manchas al momento de pintar y cuenta con bolsillos para facil acceso a los implementos de pintar del artista.</t>
  </si>
  <si>
    <t>Blusones de artista,blusones de actor</t>
  </si>
  <si>
    <t>Tiras extensoras</t>
  </si>
  <si>
    <t xml:space="preserve">Se utilizan para crear el marco en torno al cual el algodón o lienzo de lino se estira. Pueden ser de madera, de metal, o una combinación de los dos. Llaves cruzadas se utilizan para proporcionar apoyo adicional a la estructura, para mantenerlo cuadrado, y para ayudar a prevenir la deformación y torsión. </t>
  </si>
  <si>
    <t>Tiras de extensor,tiras amplias,tiras camillas,marco</t>
  </si>
  <si>
    <t>Extensores de lienzo</t>
  </si>
  <si>
    <t>Se utiliza para construir un bastidor de madera utilizado por los artistas para montar sus lienzos.</t>
  </si>
  <si>
    <t>Extensores de lienzo,extensores de tejidos</t>
  </si>
  <si>
    <t>Caballetes metálicos</t>
  </si>
  <si>
    <t>Mueble de metal que constituye una ayuda vertical para exhibir o fijar algo que se apoya sobre él.</t>
  </si>
  <si>
    <t>Caballetes metálicos,soporte metàlicos</t>
  </si>
  <si>
    <t>Caballetes de madera</t>
  </si>
  <si>
    <t>Mueble de madera que constituye una ayuda vertical para exhibir o fijar algo que se apoya sobre él.</t>
  </si>
  <si>
    <t>Caballetes de madera,soporte de tabla</t>
  </si>
  <si>
    <t>Caballetes de sobremesa</t>
  </si>
  <si>
    <t>Mueble de metal o madera que constituye una ayuda vertical para exhibir o fijar algo que se apoya sobre él, para ser instalado en un mesa.</t>
  </si>
  <si>
    <t>Caballetes de sobremesa,estructura de soporte</t>
  </si>
  <si>
    <t>Caballetes de presentación</t>
  </si>
  <si>
    <t>Mueble de metal o madera que constituye una ayuda vertical para exhibir o fijar algo que se apoya sobre él.</t>
  </si>
  <si>
    <t>Caballetes de presentación,estructura de soporte de exhibición</t>
  </si>
  <si>
    <t>Portafolio para dibujos</t>
  </si>
  <si>
    <t>Elemento utilizado para almacenar, transportar y demostrar los dibujos realizados por una persona.</t>
  </si>
  <si>
    <t>Carteras de dibujos,portafolio de dibujos</t>
  </si>
  <si>
    <t>Pintura al gouache</t>
  </si>
  <si>
    <t xml:space="preserve"> es una acuarela opaca. Es distinto de lapintura transparente sobre papeles brillantes, pues se puede pintar con gouache y aplicando campos lisos, con líneas precisas, pero normalmente se utiliza para producir un efecto de pinceladas con un flujo espontáneo.</t>
  </si>
  <si>
    <t>Pintura al guache,lápices de colores  sobre papel</t>
  </si>
  <si>
    <t>Bandejas para pinturas</t>
  </si>
  <si>
    <t>Aparato simple que combina un recipiente para guardar la pintura y una superficie con hendiduras para sacar el exceso de pintura del rodillo.</t>
  </si>
  <si>
    <t>Bandejas de pintura,charola de lápices de colores</t>
  </si>
  <si>
    <t>Aerógrafos para arte</t>
  </si>
  <si>
    <t>Dispositivo neumático que genera un fino rocío de pintura, tinte o revestimiento protector de diámetros variados y que sirve para recubrir superficies generalmente pequeñas con fines artísticos o industriales.</t>
  </si>
  <si>
    <t>Aerógrafos,aerosol de pintura,pistola pulverizadora</t>
  </si>
  <si>
    <t>Guillotinas para cortar papel</t>
  </si>
  <si>
    <t>Herramienta a menudo se encuentran en las oficinas y aulas, diseñadas para cortar un gran conjunto de papel a la vez con un borde perfectamente recto.</t>
  </si>
  <si>
    <t>Guillotinas,recortar,guillotina de papel,cortador de papel</t>
  </si>
  <si>
    <t>Cortadora de paspartú</t>
  </si>
  <si>
    <t>Herramienta manual que sirve para cortar los bordes de las hojas, fotografias o cualquier elemento que requiera tener un borde recto.</t>
  </si>
  <si>
    <t>Cutter de paspartú, abridor de láminas de paspartú</t>
  </si>
  <si>
    <t>Cuchillas para paspartú</t>
  </si>
  <si>
    <t>Son las hojillas de repuesto para las herramientas cortadoras.</t>
  </si>
  <si>
    <t>Cuchillas de paspartú,hojas de paspartú</t>
  </si>
  <si>
    <t>Espátulas de artista</t>
  </si>
  <si>
    <t>Herramientas utilizadas por los artístas en su trabajo de pintar.</t>
  </si>
  <si>
    <t>Espátulas de artista,paleta de artista</t>
  </si>
  <si>
    <t>Cortador rotativo de tela o papel</t>
  </si>
  <si>
    <t>son la nueva generación de cortadoras de papel. Diseñado para la seguridad y precisión, las cuchillas de corte están encerradas en una carcasa de plástico que prácticamente elimina la posibilidad de lesiones personales. La acción de rotación de estos guillotina deje que la hoja corte en cualquier dirección y afinar como se corta.</t>
  </si>
  <si>
    <t>Cortador rotativo de tela o papel,guillotina circular</t>
  </si>
  <si>
    <t>Cortadoras de papel en círculos u óvalos</t>
  </si>
  <si>
    <t>Herramienta para realizar la tarea de corte en papel en forma circular o en ovalos.</t>
  </si>
  <si>
    <t>Cortadores de papel en círculos u óvalos,herramienta cortante de papel en círculos ú rotonda</t>
  </si>
  <si>
    <t>Marcos de madera preensamblados</t>
  </si>
  <si>
    <t>Cuadro de madera prefabricado con medidas estandares para poner lienzos o pinturas.</t>
  </si>
  <si>
    <t>Marcos de madera preensamblados,cuadro de tabla preensamblados</t>
  </si>
  <si>
    <t>Marcos de secciones de madera</t>
  </si>
  <si>
    <t>Segmentos de madera prediseñada para formar marcos.</t>
  </si>
  <si>
    <t>Marcos de secciones de madera,molduras divididas de tabla</t>
  </si>
  <si>
    <t>Marcos metálicos preensamblados</t>
  </si>
  <si>
    <t>Cuadro de metalprefabricado con medidas estandares para poner lienzos o pinturas.</t>
  </si>
  <si>
    <t>Marcos metálicos preensamblados,moldura metálicos preensamblados</t>
  </si>
  <si>
    <t>Marcos de secciones de metal</t>
  </si>
  <si>
    <t>Segmentos de metal prediseñada para formar marcos.</t>
  </si>
  <si>
    <t>Marcos de secciones de metal,recuadro de secciones de metal</t>
  </si>
  <si>
    <t>Marcos  ajustables</t>
  </si>
  <si>
    <t>Cuadro de de madera o de cualquier otro material preensamblado que puede ser ajustado a la medida de lo que el lienzo, banner u otro material requiera.</t>
  </si>
  <si>
    <t>Marcos ajustables,moldura graduables</t>
  </si>
  <si>
    <t>Marcos de plástico</t>
  </si>
  <si>
    <t>Cuadro de plástico con medidas estandares para poner lienzos o pinturas.</t>
  </si>
  <si>
    <t>Marcos de plástico,cuadro moldeable</t>
  </si>
  <si>
    <t>Marcos en forma de cubo transparente</t>
  </si>
  <si>
    <t>Elemento conformado normalmente de acrilico en forma de cubo para colocar fotografias.</t>
  </si>
  <si>
    <t>Marcos de cubo transparente,moldura de balde claro</t>
  </si>
  <si>
    <t>Clavadoras de puntillas o accesorios para marcos</t>
  </si>
  <si>
    <t>Elementos utilizados para complementar los marcos.</t>
  </si>
  <si>
    <t>Embutidores de puntas o accesorios para marcos</t>
  </si>
  <si>
    <t>Caja de ingletes</t>
  </si>
  <si>
    <t>Es una herramienta de carpintería que se usa para guiar un serrucho o serrote y lograr obtener cortes de empalme angular en una tabla.</t>
  </si>
  <si>
    <t xml:space="preserve">Caja de inglete,estuche de carpintería </t>
  </si>
  <si>
    <t>Dispositivos para colgar cuadros</t>
  </si>
  <si>
    <t>Accesorios utilizados para poder soportar a la pared cuadros con la finalidad que quede a nivel.</t>
  </si>
  <si>
    <t>Dispositivos para colgar cuadros,mecanismos para enganchar pinturas,artefacto para suspender retratos</t>
  </si>
  <si>
    <t>Paneles acrílicos para marcos</t>
  </si>
  <si>
    <t>Lámina frontal utilizada en los marcos para cubrir el lienzo, cuadro o material de publicidad instalados, de un material que se obtiene de la polimerización del metacrilato de metilo.</t>
  </si>
  <si>
    <t>Paneles acrílicos para marcos,indicador acrílicos para cuadros</t>
  </si>
  <si>
    <t>Paneles de vidrio para marcos</t>
  </si>
  <si>
    <t>Lámina frontal utilizada en los marcos para cubrir el lienzo, cuadro o material de publicidad instalados, de un material inorgánico duro, frágil, transparente y amorfo que se encuentra en la naturaleza aunque también puede ser producido por el hombre.</t>
  </si>
  <si>
    <t>Paneles de cristal para marcos,indicador de vidrios para pinturas</t>
  </si>
  <si>
    <t>Organizadores o álbumes para fotos</t>
  </si>
  <si>
    <t xml:space="preserve">Usado para la recolección y preservación de artículos diversos, tales como fotografías, sellos, recortes de prensa, comentarios de los visitantes, etc </t>
  </si>
  <si>
    <t>Álbumes u organizadores de fotografías o imágenes</t>
  </si>
  <si>
    <t>Monturas magnéticas para marcos</t>
  </si>
  <si>
    <t>Marcos con soportes imantados utilizados para eliminar cualquier sistema de sujeción colgante por este.</t>
  </si>
  <si>
    <t>esculturas,estatuas,figuras,imágenes,monumento</t>
  </si>
  <si>
    <t>Kits de marcos</t>
  </si>
  <si>
    <t>Conjunto de implementos necesarios para un marco.</t>
  </si>
  <si>
    <t>Kits de marcos,accesorios  de cuadros</t>
  </si>
  <si>
    <t>Marcadores a base de agua</t>
  </si>
  <si>
    <t xml:space="preserve">Son marcadores que utilizan tintas solubles en agua. Ellos son generalmente no tóxicos, pero no necesariamente lavable. </t>
  </si>
  <si>
    <t>Rotuladores de base acuosa , marcador de pie empapado</t>
  </si>
  <si>
    <t>Marcadores de base disolvente</t>
  </si>
  <si>
    <t>Son marcadores cuya tinta no se puede lavar con agua. Marcadores permanentes son indelebles, pero no necesariamente resistente a la luz o incluso resistente a la decoloración.</t>
  </si>
  <si>
    <t>Rotuladores de base disolvente ,marcador de fondo  diluyente</t>
  </si>
  <si>
    <t>Marcadores lavables</t>
  </si>
  <si>
    <t xml:space="preserve">Son marcadores que utilizan tintas solubles en agua. Ellos son generalmente no tóxicos y totalmente lavables de piel y ropa. </t>
  </si>
  <si>
    <t>Rotuladores lavables,marcador que se lava facilmente</t>
  </si>
  <si>
    <t>Marcadores para caligrafía</t>
  </si>
  <si>
    <t>Marcador de punta plana de 2 mm para diseñar elegantes regalos personalizados, invitaciones, documentos y anuncios. La pintura libre de ácido, no tóxico, libre de plomo xileno basado es permanente, resistente a la intemperie y resistentes a la luz.</t>
  </si>
  <si>
    <t>Rotuladores de caligrafía,plumón de escritura</t>
  </si>
  <si>
    <t>Marcadores de tela</t>
  </si>
  <si>
    <t>Marcador de punta de cepillo utilizado para pintar toda clase de tela, con un rendimiento óptimo.  La tinta resiste la decoloración en la mayoria de los tejidos</t>
  </si>
  <si>
    <t>Rotuladores de tela,marcador de tela</t>
  </si>
  <si>
    <t>Marcadores metálicos</t>
  </si>
  <si>
    <t>Marcador de punta cónica, con tinta que no se corre en el papel. No se seca si se deja abierto.</t>
  </si>
  <si>
    <t>Rotuladores metálicos,marcador metálicos</t>
  </si>
  <si>
    <t>Marcadores de témpera o tiza para ventanas</t>
  </si>
  <si>
    <t xml:space="preserve">Son grandes para los carteles, pancartas, proyectos de manualidades o simplemente expresar. Dibujar líneas o puntos con facilidad! No es necesario limpiar pinceles, cuando el hecho </t>
  </si>
  <si>
    <t>Marcadores de témpera o tiza de ventana ,rotuladores  de témpera o gis de ventana</t>
  </si>
  <si>
    <t xml:space="preserve">Son grandes para carteles, y todo tipo de artesanías, ya que son a base de solvente y seca al instante.  Los colores pueden ser mezclados y se eliminan fácilmente con trementina. Son totalmente opaco en todas las superficies porosas y no porosas. </t>
  </si>
  <si>
    <t>Marcadores de pintura,sañalador de dibujos</t>
  </si>
  <si>
    <t>Barra hecha de cera, carboncillo, tiza u otros materiales que se presenta en diferentes colores y que sirve para escribir, dibujar y colorear. Un crayón fabricado con resina seca y pigmento se denomina pastel y cuando está hecho de tiza oleosa, recibe el nombre de pastel al aceite, que son muy populares para realizar ilustraciones en color.</t>
  </si>
  <si>
    <t>Crayolas,lápiz de cera</t>
  </si>
  <si>
    <t>Crayones de base de soya</t>
  </si>
  <si>
    <t>Lápices de colores amigables con el planeta se hacen de una formulación de aceite de soja único, hecho de 100% de los recursos renovables y no incluyen cera de parafina. Los lápices de colores son más brillantes, más suave y escamas de menos de crayones de cera ordinarias</t>
  </si>
  <si>
    <t>Crayolas de base de soja ,lápiz de cera a base de soya</t>
  </si>
  <si>
    <t>Crayones especializados</t>
  </si>
  <si>
    <t>Son lápices de colores diferentes en dimensiones y colores, de los que normalmente son comercializados.</t>
  </si>
  <si>
    <t>Lápices especializados,lápices específicos</t>
  </si>
  <si>
    <t>Crayones de acuarela</t>
  </si>
  <si>
    <t>Los lápices de acuarela ofrecen los mismos beneficios que las pinturas de acuarelas, pero son más fáciles de controlar que un pincel.  Los lápices se pueden sumergir en el agua y poner en papel del mismo modo que las cauarelas estándar</t>
  </si>
  <si>
    <t>Lápices de acuarela,lápices de pintura a la aguada</t>
  </si>
  <si>
    <t>Pastel seco</t>
  </si>
  <si>
    <t>Los pasteles blandos son elaborados con goma de tragacanto como aglutinante, lo cual justifica su alto precio; o se elaboran con resinas sintéticas con las mismas propiedades que la goma de tragacanto para abaratar costos. </t>
  </si>
  <si>
    <t>Pastel de tiza</t>
  </si>
  <si>
    <t>Este tipo de pastel es elaborado con carga de calcita, cuando esta es alta se le conoce como el nombre gis o tiza de color. Tienden a soltar menos polvo en comparación con los pasteles blandos. Una vez terminada la obra, con frecuencia se barniza la superficie para conservar la limpieza de los tonos. Los pasteles duros tienden a ser bastante cubrientes siendo difícil mezclarlos: las capas tienden a superponerse y a resbalar entre ellas al tratar de difuminarlos o al tratar de restregar una nueva capa, por este motivo es recomendable usar superficies bastante ásperas.</t>
  </si>
  <si>
    <t>Pastel a base de aceite</t>
  </si>
  <si>
    <t>Pasteles del petróleo: Estos tienen una consistencia suave y mantecosa y colores intensos. Ellos son densos y llenan el grano de papel y son un poco más difíciles de mezclar que los pasteles suaves, pero no requieren un fijador. Ellos pueden ser dispersos en la superficie de trabajo por el adelgazamiento con aguarrás.</t>
  </si>
  <si>
    <t>Pastel de base oleosa,pastel de base aceitoso</t>
  </si>
  <si>
    <t>Carboncillo</t>
  </si>
  <si>
    <t>Puede ser de origen vegetal o mineral, los fabricantes los elaboran en barras con tonalidades del claro al oscuro y del blando al duro, con grosores que van desde 3mm a 25mm; y largos hasta de 15 cm o en masas compactas de 200g o más. Una de las ventajas del carbón comprimido en barra es la graduación tonal uniforme. Las masas compactas, al aplicarlas por el dorso, permiten trazar amplias áreas logrando con ello la rápida realización de obras de gran formato.</t>
  </si>
  <si>
    <t>Carboncillo prensado, carboncillo comprimido</t>
  </si>
  <si>
    <t>Carboncillo vine</t>
  </si>
  <si>
    <t>Carbón vegetal que se obtiene de la madera del bonetero o evónimo. Se usa para dibujar y ocasionalmente se obtiene de otras maderas como el sauce, nogal, tilo o romero.</t>
  </si>
  <si>
    <t>Carboncillo natural,carboncillo regular, carboncillo</t>
  </si>
  <si>
    <t>Tipo de lápiz que utiliza una de las formas cristalinas del carbono, el cual presenta una serie de capas paralelas apiladas una encima de otra permitiendo el deslizamiento de estas, es por ello que se unta y borra con facilidad en la mayoría de las superficies. De un color negro metálico natural el grafito se proporciona en barras y masas de tonalidades claras a oscuras y con dureza: suave, media y dura.</t>
  </si>
  <si>
    <t>Lápices de grafito,lápiz de mina,lápiz de plomo, grafito</t>
  </si>
  <si>
    <t>Lápices que tienen centro de cera con el pigmento y otros aditivos. Múltiples colores se mezclan a menudo juntos. La variedad de un set de lápices de crayón se puede determinar por el número de colores únicos que contiene.</t>
  </si>
  <si>
    <t>Lápices de colores de base de cera,lápices de colores de base crayola</t>
  </si>
  <si>
    <t>Carboncillos</t>
  </si>
  <si>
    <t>Éstos son los tipos más comunes de lápices. Se hacen de una mezcla de arcilla y grafito y su oscuridad varía de gris claro a negro. Su composición permite trazos más lisos.</t>
  </si>
  <si>
    <t>Lápices de carboncillo, lápiz de grafito</t>
  </si>
  <si>
    <t>Lápices de acuarela</t>
  </si>
  <si>
    <t>Éstos se diseñan para el uso con técnicas de acuarela. Los lápices se pueden utilizar solos para las líneas agudas y en negrilla. Los trazos hechos por el lápiz se pueden también saturar con agua y extender con pinceles.</t>
  </si>
  <si>
    <t>Lápices de acuarela,lápices de pintura aguada</t>
  </si>
  <si>
    <t>Bolígrafos de base acuosa</t>
  </si>
  <si>
    <t xml:space="preserve">Son bolígrafos que utilizan tintas solubles en agua. Ellos son generalmente no tóxicos, pero no necesariamente lavable. </t>
  </si>
  <si>
    <t>Bolígrafos de base acuosa,pluma de base diluído</t>
  </si>
  <si>
    <t>Son bolígrafos cuya tinta no se puede lavar con agua. Marcadores permanentes son indelebles, pero no necesariamente resistente a la luz o incluso resistente a la decoloración.</t>
  </si>
  <si>
    <t>Bolígrafos permanentes,pluma duradera</t>
  </si>
  <si>
    <t>Bolígrafos de gel</t>
  </si>
  <si>
    <t>Un bolígrafo de gel utiliza tinta en el que el pigmento se suspende en un gel a base de agua.  Debido a que la tinta es gruesa y opaca, se muestra más claramente en las superficies oscuras o mancha que las tintas típicas utilizadas en plumas de extremidad de bolígrafo o fieltro. Plumas de gel se pueden utilizar para muchos tipos de escritura e ilustración.</t>
  </si>
  <si>
    <t>Bolígrafos de gel, pluma brillante</t>
  </si>
  <si>
    <t>Rapidógrafos</t>
  </si>
  <si>
    <t>Instrumento de dibujo, que funciona utilizando tinta china o aceite, similar a una pluma estilográfica, cuyo diseño es especial para el uso en arquitectura y dibujo de precisión.</t>
  </si>
  <si>
    <t>Bolígrafos técnicos,pluma de expertos,rapidógrafo,estilógrafo</t>
  </si>
  <si>
    <t>Bolígrafos para caligrafía</t>
  </si>
  <si>
    <t>Bolígrafo de punta plana de 2 mm para diseñar elegantes regalos personalizados, invitaciones, documentos y anuncios. La pintura libre de ácido, no tóxico, libre de plomo xileno basado es permanente, resistente a la intemperie y resistentes a la luz.</t>
  </si>
  <si>
    <t>Bolígrafos de caligrafía, pluma de escritura</t>
  </si>
  <si>
    <t>Borradores de lápices color rosados</t>
  </si>
  <si>
    <t>Es un instrumento que esta en la parte superior de los lápices cuya finalidad es eliminar trazos erróneos generalmente de lápiz, aunque también puede ser de tinta o marcador</t>
  </si>
  <si>
    <t>Borradores rosas de lápiz ,bosquejo rosas de lápiz</t>
  </si>
  <si>
    <t>Borradores de goma moldeable</t>
  </si>
  <si>
    <t>Son comunes a juego de herramientas estándar de la mayoría de los artistas. Este tipo tiene numerosos usos. Ellos pueden introducirse en un punto para borrar áreas pequeñas y estrecha detalle de borrar, moldeado en una superficie texturizada y se utiliza como un sello inversa para dar textura o usado de manera "secante" para aclarar las líneas o sombreado sin borrar por completo.</t>
  </si>
  <si>
    <t>Borradores de carboncillo,bosquejo de carboncillo</t>
  </si>
  <si>
    <t>Borradores de vinilo</t>
  </si>
  <si>
    <t>Borradores con una textura y borra similar al plástico limpio que borradores estándar. Ellos son más suaves y no abrasivos, que los hace menos probable que el daño lienzo o papel. Son propensos a producir manchas al borrar áreas grandes o marcas oscuras, por lo que estas gomas se utilizan para borrar las marcas de luz y por la precisión de borrado.</t>
  </si>
  <si>
    <t>Borradores de vinilo,bosquejo de vinilo</t>
  </si>
  <si>
    <t>Borradores de plástico</t>
  </si>
  <si>
    <t>Instrumento de mano cuya finalidad es eliminar trazos erróneos generalmente de lápiz, aunque también puede ser de tinta o marcador, confeccionado de un tipo de plástico</t>
  </si>
  <si>
    <t>Borradores de plástico,borradores flexibles</t>
  </si>
  <si>
    <t xml:space="preserve">Son buenos para limpiar grandes áreas de una página. No son tan rígidos como borradores rosados ​​y son preferibles para papeles finos, como la redacción de pergamino o papel de periódico. Debido a que están hechos de una, más gruesa tipo de caucho más suave, gomas de borrar son a menudo un poco desmenuzable (especialmente si el viejo y se seca a cabo). </t>
  </si>
  <si>
    <t>Borradores de goma,borradores elásticos</t>
  </si>
  <si>
    <t>Borrador de crayón</t>
  </si>
  <si>
    <t>Son elementos utilizados para poder limpiar de trazos de crayola una superficie.</t>
  </si>
  <si>
    <t>Borrador de crayola,borradores de lapices de cera</t>
  </si>
  <si>
    <t>Plumillas o sus accesorios</t>
  </si>
  <si>
    <t>Elementos adicionales que se le pueden adquirir a los dispositivo que imita la función de una pluma de ganso, usado para entintar una superficie con el propósito de escribir o dibujar sobre ella, usualmente sobre papel, después de mojarlo (sumergiéndolo) en el tintero cuando se acaba la tinta.</t>
  </si>
  <si>
    <t>Plumillas o sus accesorios,pluma o sus complementos</t>
  </si>
  <si>
    <t>Kits de caligrafía</t>
  </si>
  <si>
    <t>Elementos utilizados en el diseño y ejecución de las letras con un amplio instrumento de punta o un cepillo de un solo golpe.</t>
  </si>
  <si>
    <t>Kits de caligrafía,paquetes  de escritura</t>
  </si>
  <si>
    <t>Fijadores de dibujo</t>
  </si>
  <si>
    <t>Líquido, similar al barniz, que suele ser rociado sobre una pieza terminada de obras de arte, por lo general una obra multimedia seco, para preservar mejor y evitar que se corra la tinta.</t>
  </si>
  <si>
    <t>Fijadores de dibujo,brillantina de diseño,barniz de dibujo,fijador</t>
  </si>
  <si>
    <t>Telas de dibujo</t>
  </si>
  <si>
    <t>Paño para usar al momento de dibujar para secar, limpiar,quitar el polvo, etc.</t>
  </si>
  <si>
    <t>Trapos de dibujo,tela de boceto,paño de bosquejo,recorte de pintura</t>
  </si>
  <si>
    <t>Maniquíes de madera</t>
  </si>
  <si>
    <t>Modelo articulado del cuerpo humano usado por los artistas y por los escaparatistas, confeccionado de madera.</t>
  </si>
  <si>
    <t>Maniquíes de madera,figuras de tablas</t>
  </si>
  <si>
    <t>Paneles o espejos de acrílico transparente</t>
  </si>
  <si>
    <t>Lámina de un material que se obtiene de la polimerización del metacrilato de metilo.</t>
  </si>
  <si>
    <t>Espejos o paneles acrílicos transparentes,cristal o indicador acrílicos claro</t>
  </si>
  <si>
    <t xml:space="preserve">Son elementos que cuentan con dos caras que se pueden utilizar, cada lado con una producción de diseños diferentes. </t>
  </si>
  <si>
    <t>Placas de fricción de plástico,láminas de frotación moldeables</t>
  </si>
  <si>
    <t>Accesorios para ayudas de estudio</t>
  </si>
  <si>
    <t>Elementos necesarios para poder estudiar.</t>
  </si>
  <si>
    <t>Accesorios de material de estudio,suplementos de material de estudio</t>
  </si>
  <si>
    <t>Modelos anatómicos</t>
  </si>
  <si>
    <t xml:space="preserve">Son figura de barro, yeso o cera, que se ha de reproducir en madera, tipo de polimero o metal, para estudiar la estructura de los seres vivos, </t>
  </si>
  <si>
    <t>Modelos anatómico,prototipo orgánico</t>
  </si>
  <si>
    <t>Pantallas de fondo</t>
  </si>
  <si>
    <t>Son imágenes que se pueden establecer en el fondo de cualquier dispositivo electrónico de comunicación o informatica que así lo  disponga.</t>
  </si>
  <si>
    <t>Fondos,base,asientos,presupuesto,Background screens</t>
  </si>
  <si>
    <t>Sellos de estampación de caucho</t>
  </si>
  <si>
    <t>Utensilio que tiene una cabeza de caucho  que sirve para estampar cualquier figura que haya sido grabada en el caucho.</t>
  </si>
  <si>
    <t>Sellos de caucho de estampación,estampilla de goma de impresión</t>
  </si>
  <si>
    <t>Almohadilla para sellos de estampación de caucho</t>
  </si>
  <si>
    <t>Lugar en el que está la tinta en la que se moja el sello antes de usarlo</t>
  </si>
  <si>
    <t>Almohadilla de sellos de caucho de estampación,almohada de impresión de goma de grabado</t>
  </si>
  <si>
    <t>Accesorios para estampación de caucho</t>
  </si>
  <si>
    <t>Utensilios utilizados para señalar con incisión o abrir y labrar en hueco o en relieve sobre caucho..</t>
  </si>
  <si>
    <t>Accesorios de estampación de caucho,accesorios de impresión de latex</t>
  </si>
  <si>
    <t>Linóleo para impresión xilográfica</t>
  </si>
  <si>
    <t>Tela fuerte e impermeable, formada por un tejido de yute cubierto con una capa muy comprimida de corcho en polvo amasado con aceite de linaza bien oxidado, utilizada para aplicar la tecnica de impresión mediante presión.</t>
  </si>
  <si>
    <t>Linóleo para grabado de bloque,plástico para grabado de bloque</t>
  </si>
  <si>
    <t>Bloques de madera para impresión</t>
  </si>
  <si>
    <t>Superficie de madera utilizada para señalar con incisión o abrir y labrar en una superficie un letrero, una figura o una representación de cualquier objeto.</t>
  </si>
  <si>
    <t>Bloques de madera para grabado,bloques de tabla para dibujos</t>
  </si>
  <si>
    <t>Bloques sintéticos para impresión</t>
  </si>
  <si>
    <t>Superficie de elementos químicos para señalar con incisión o abrir y labrar en una superficie un letrero, una figura o una representación de cualquier objeto.</t>
  </si>
  <si>
    <t>Bloques sintéticos para grabado,bloques sintéticos para dibujo</t>
  </si>
  <si>
    <t>Accesorios para impresión xilográfica</t>
  </si>
  <si>
    <t>Utensilios utilizados para señalar con incisión o abrir y labrar en hueco o en relieve sobre un bloque.</t>
  </si>
  <si>
    <t>Accesorios de grabado de bloques,plástico de dibujo de bloque</t>
  </si>
  <si>
    <t>Planchas de huecograbado o litografía</t>
  </si>
  <si>
    <t>Plancha de metal u otra materia, en general rígida y poco gruesa utilizada para entender el grabado calcográfico</t>
  </si>
  <si>
    <t>Placas de litografía o grabado a la manera negra,láminas de grabado o calcografía</t>
  </si>
  <si>
    <t>Mantillas para huecograbado o litografía</t>
  </si>
  <si>
    <t>Prenda de lana o algodón, utilizada para entender el grabado calcográfico</t>
  </si>
  <si>
    <t xml:space="preserve">Mantas de litografía o grabado a la manera negra,mantillas de grabado </t>
  </si>
  <si>
    <t>Limpiones para huecograbado o litografía</t>
  </si>
  <si>
    <t>Pedazo de tela desechado utilizada para entender el grabado calcográfico</t>
  </si>
  <si>
    <t>Trapos de litografía o grabado a la manera negra,tela de impresión o dibujo a la madera negra</t>
  </si>
  <si>
    <t>Planchas calientes para huecograbado o litografía</t>
  </si>
  <si>
    <t>Dispositivos que consisten en dos planchas de metal una estatica y la otra móvil.  Se coloca el material donde se va a realizar el grabado calcografico y se baja la plancha móvil.</t>
  </si>
  <si>
    <t>Placas calientes de litografía o grabado a la manera negra, taclear cálidos  de grabados en piedra  o talladura a la manera negra</t>
  </si>
  <si>
    <t>Prensas de impresión para huecograbado o litografía</t>
  </si>
  <si>
    <t>Máquina donde se hace el proceso de calcografico.</t>
  </si>
  <si>
    <t>Prensas de impresión de litografía o grabado a la manera negra,imprenta de edición de grabado</t>
  </si>
  <si>
    <t>Rodillos y aplanadoras de impresión</t>
  </si>
  <si>
    <t>Herramientas utilizadas para esparcir la pintura sobre una superficie.</t>
  </si>
  <si>
    <t>Rodillos y aplanadoras de impresión,rollo,cilindro rulo y niveladoras de estampación</t>
  </si>
  <si>
    <t>Utensilios de grabado para huecograbado</t>
  </si>
  <si>
    <t>Herramientas utilizadas para realizar el grabado calcografico.</t>
  </si>
  <si>
    <t xml:space="preserve">Utensilios de grabado de litografía o grabado a la manera negra, herramienta de talladura de grabado en piedra </t>
  </si>
  <si>
    <t>Estaciones de impresión o pantallas para serigrafía</t>
  </si>
  <si>
    <t>Estación de trabajo donde se aplica la técnica de impresión empleada en el método de reproducción de documentos e imágenes sobre cualquier material, y consiste en transferir una tinta a través de una malla tensada en un marco, el paso de la tinta se bloquea en las áreas donde no habrá imagen mediante una emulsión o barniz, quedando libre la zona donde pasará la tinta.</t>
  </si>
  <si>
    <t>Puestos de impresión de serigrafías,sitio  de impresión con estarcido de seda</t>
  </si>
  <si>
    <t>Accesorios para serigrafía</t>
  </si>
  <si>
    <t>Utensilios utilizados en la técnica de impresión empleada en el método de reproducción de documentos e imágenes sobre cualquier material</t>
  </si>
  <si>
    <t>Accesorios de serigrafiado,artefacto de gravar en relieve</t>
  </si>
  <si>
    <t>Punzones para grabado</t>
  </si>
  <si>
    <t>Son herramientas utilizadas capaces de producir líneas extremadamente sensibles, con la finalidad de hacer grabados en superficies.</t>
  </si>
  <si>
    <t>Punzones de grabado,cucharilla de talladura</t>
  </si>
  <si>
    <t>Extendedores de tinta de impresión</t>
  </si>
  <si>
    <t>Es un agente de relleno, es un blanco transparente o semi-transparente, componente cuyo propósito es reducir el costo de la tinta, mediante el aumento de la superficie cubierta por un determinado peso de pigmento</t>
  </si>
  <si>
    <t>Tintas para afiches a base de agua</t>
  </si>
  <si>
    <t>Estas tintas pintan el tejido, no hacen el efecto plástico y se ven más suaves que las plastisoles. Secan al aire aunque después puede aplicárseles calor para que se adhieran perfectamente.</t>
  </si>
  <si>
    <t>Tintas de póster de base acuosa,tintas de láminas de papel de base diluído</t>
  </si>
  <si>
    <t>Tintas acrílicas a base de agua</t>
  </si>
  <si>
    <t>clase de pintura que contiene un material plastificado, pintura de secado rápido, en la que los pigmentos están contenidos en una emulsión de un polímero acrílico, con base de agua.</t>
  </si>
  <si>
    <t>Tintas acrílicas de base acuosa,tintas de secado rápidos de base diluída</t>
  </si>
  <si>
    <t>Tintas para serigrafía a base de aceite</t>
  </si>
  <si>
    <t>Tintas que tienen aceite como base, estas se utilizan para la serigrafía.</t>
  </si>
  <si>
    <t>Tintas de serigrafiado de base oleosa,tintas de estamapar en relieve de base disuelto</t>
  </si>
  <si>
    <t>Tintas para textiles a base de agua</t>
  </si>
  <si>
    <t>Tintas que tienen agua como base,estas tintas pintan el tejido, no hacen el efecto plástico y se ven más suaves que las plastisoles.</t>
  </si>
  <si>
    <t>Tintas de tela de base acuosa,tintas de tela a base diluído</t>
  </si>
  <si>
    <t>Tintas para textiles a base de aceite</t>
  </si>
  <si>
    <t>Tintas que tienen aceite como base,estas tintas pintan el tejido, no hacen el efecto plástico y se ven más suaves que las plastisoles.</t>
  </si>
  <si>
    <t>Tintas de tela de base oleosa,tintas de tela de base grasosa</t>
  </si>
  <si>
    <t>Tintas de sublimación para grabado</t>
  </si>
  <si>
    <t>Tinta hecha en una alta concentracion de pigmentos para obtener los mejores colores para impresión de sublimacion .</t>
  </si>
  <si>
    <t>Tintas de sublimación de grabado,tintas de volatilización de estampado</t>
  </si>
  <si>
    <t>Tintas para huecograbado o litografía a base de aceite</t>
  </si>
  <si>
    <t>Tintas que tienen aceite como base,estas tintas son utilizadas en la litografía, no hacen el efecto plástico y se ven más suaves que las plastisoles.</t>
  </si>
  <si>
    <t>Tintas de litografía o grabado a la manera negra de base oleosa,tintas de grabado en piedra</t>
  </si>
  <si>
    <t>Tintas para monoimpresión a base de aceite</t>
  </si>
  <si>
    <t>Tintas que tienen aceite como base,estas tintas son utilizadas en la monimpresión, no hacen el efecto plástico y se ven más suaves que las plastisoles.</t>
  </si>
  <si>
    <t>Tintas de monoimpresión de base oleosa ,tintas de monoimpresión a base de grasa</t>
  </si>
  <si>
    <t>Tintas para monoimpresión a base de agua</t>
  </si>
  <si>
    <t>Tintas utilizada para impregnar una planca con tinta negra o de color con base de agua mediante el empleo de un rodillo</t>
  </si>
  <si>
    <t>Tintas monoimpresión de base acuosa,tintas de monoimpresión de base diluído</t>
  </si>
  <si>
    <t>Tintas para dibujar a base de agua</t>
  </si>
  <si>
    <t>Tintas utilizada para dibujar negra o de colores y con base de agua mediante el empleo de un rodillo</t>
  </si>
  <si>
    <t>Tintas de dibujo de base acuosa,tintas de dibujo de base diluído</t>
  </si>
  <si>
    <t>Tintas para dibujar de base solvente</t>
  </si>
  <si>
    <t>Líquido coloreado en las que la base de disolución de sus pigmentos son las bencinas y otros disolventes orgánicos no polares</t>
  </si>
  <si>
    <t>Tintas de dibujo de base disolvente,tintas diluídas de base diluyente</t>
  </si>
  <si>
    <t>Tintas para caligrafía</t>
  </si>
  <si>
    <t>Líquido coloreado que se emplea para escribir o dibujar, mediante un instrumento apropiado aplicando la técnica de caligrafía</t>
  </si>
  <si>
    <t>Tintas de caligrafía,tintas de escritura</t>
  </si>
  <si>
    <t>Tintas para serigrafía</t>
  </si>
  <si>
    <t>Líquido coloreado que se emplea para escribir o dibujar, mediante un instrumento apropiado aplicando la técnica de serigrafiado.</t>
  </si>
  <si>
    <t>Tintas de serigrafiado,tintas de gravar en relieve</t>
  </si>
  <si>
    <t>Barnices litográficos</t>
  </si>
  <si>
    <t xml:space="preserve">Tinta, sólo que sin pigmento. Estos barnices proporcionan efectos visuales diferentes a lo convencional (brillante o mate). Pueden ser de base aceite o acrílicos </t>
  </si>
  <si>
    <t>Barnices litográficos,embarnizador litográfico</t>
  </si>
  <si>
    <t>Muselina</t>
  </si>
  <si>
    <t>Es una tela fina y transparente originaria de Mosul (Irak). Este término se utiliza también en cocina, por extensión, refiriéndose a una salsa de patatas, chocolate u otros ingredientes, convertidos en un puré muy fino y suave.</t>
  </si>
  <si>
    <t>Muselina,gasa,tela,velo,crespón</t>
  </si>
  <si>
    <t>Fieltro</t>
  </si>
  <si>
    <t>Es un textil no tejido, en forma de lámina, cuya característica principal es que para fabricarlo no se teje, es decir, que no surge del cruce entre trama y urdimbre, como ocurre con las telas. A menudo, presenta un revestimiento que le proporciona ciertas propiedades como impermeabilidad, resistencia al desgarro... También puede teñirse mediante colorantes.</t>
  </si>
  <si>
    <t>Fieltro,paño,tela</t>
  </si>
  <si>
    <t>Pieles para manualidades</t>
  </si>
  <si>
    <t>La piel de artesanía es un pelo sintético suave como el material que se fija a una estera de tela. La piel fue fabricada inicialmente para la industria de la artesanía, de ahí el nombre, y se utiliza para hacer disfraces y animales de peluche.</t>
  </si>
  <si>
    <t>Piles de manualidades,amontonar artesanías o piezas de artesanías</t>
  </si>
  <si>
    <t>Mezclas de algodón</t>
  </si>
  <si>
    <t>Son telas confeccionadas con diferentes tipos de algodones muchas veces para abaratar costos y modificar su textura.</t>
  </si>
  <si>
    <t>Mezclas de algodón,amalgama de algodón,combinación de algodón</t>
  </si>
  <si>
    <t>Lienzos estampables</t>
  </si>
  <si>
    <t>Tela que se fabrica de lino, cáñamo o algodón y que es apta para imprimir algo, como las letras, las imágenes o dinujos contenidos en un molde.</t>
  </si>
  <si>
    <t>Lienzos estampables,tela estampable,tejido estampable</t>
  </si>
  <si>
    <t>Estampables presensibilizados</t>
  </si>
  <si>
    <t>Materiales que son aptos para estampar y que han sido sometida a sensibilización previamente.</t>
  </si>
  <si>
    <t xml:space="preserve">Estampables presensibilizados </t>
  </si>
  <si>
    <t>Estampables de algodón</t>
  </si>
  <si>
    <t>Son tejijdos de algodón que son aptos para imprimir algo, como las letras, las imágenes o dinujos contenidos en un molde.</t>
  </si>
  <si>
    <t>Estampables mezclados</t>
  </si>
  <si>
    <t>Son tejijdos de mezcla que son aptos para imprimir algo, como las letras, las imágenes o dinujos contenidos en un molde.</t>
  </si>
  <si>
    <t>Estampables de mezcla</t>
  </si>
  <si>
    <t>Ceras para batik</t>
  </si>
  <si>
    <t>es una de las varias "técnicas de teñido por reserva" (Ikat; Tie Dye; Plangit; Bandhana; Shibori). Es utilizado para colorear tejidos y consiste en aplicar capas de cera sobre las regiones que no se desean teñir (zonas reservadas), fijándose las anilinas en aquellas zonas no reservadas.</t>
  </si>
  <si>
    <t>Ceras de batik,ceras de teñido por reserva</t>
  </si>
  <si>
    <t>Accesorios para batik</t>
  </si>
  <si>
    <t>Utensilios utilizados para colorear tejidos.</t>
  </si>
  <si>
    <t>Accesorios de batik,implementos  de teñido por reserva</t>
  </si>
  <si>
    <t>Tela para batik</t>
  </si>
  <si>
    <t>Son telas coloreados  con capas de cera sobre las regiones que no se desean teñir , fijando las anilinas )colorantes) en aquellas zonas no reservadas.</t>
  </si>
  <si>
    <t>Tela de batik,tejido de teñido por reserva</t>
  </si>
  <si>
    <t>Difuminadores</t>
  </si>
  <si>
    <t xml:space="preserve"> es una herramienta que nos permite hacer que el color, grafito o marcador quede más parejos. El difuminador homogeniza los trazos haciendo que se noten menos, dando así un acabado más profesional. </t>
  </si>
  <si>
    <t>Difuminadores,desenfocar</t>
  </si>
  <si>
    <t>Accesorios para tejer</t>
  </si>
  <si>
    <t>Utensilios utilizados para Entrelazar hilos, cordones, espartos, etc., para formar telas, trencillas, esteras u otras cosas semejantes.</t>
  </si>
  <si>
    <t>Accesorios de tejido , implementos de tejido</t>
  </si>
  <si>
    <t>Agujas para coser a mano</t>
  </si>
  <si>
    <t>Instrumentos, normalmente de metal liviano utilizado para unir hilos, para fabricar algo.</t>
  </si>
  <si>
    <t xml:space="preserve">Agujas de coser a mano, agujas </t>
  </si>
  <si>
    <t>Kits de manualidades con cuerda</t>
  </si>
  <si>
    <t>Conjunto de productos y utensilios suficientes para las manualidades de cuerda</t>
  </si>
  <si>
    <t>Kits de manualidades de cuerda,paquete de manualidades de cuerda</t>
  </si>
  <si>
    <t>Telares manuales</t>
  </si>
  <si>
    <t>Telares manuales,tejedoras manuales,tejedoras portàtiles</t>
  </si>
  <si>
    <t>Telares de mesa</t>
  </si>
  <si>
    <t xml:space="preserve">Es un dispositivo utilizado para tejer telas para mesa. El propósito básico de cualquier telar es mantener los hilos de urdimbre bajo tensión para facilitar el cruce de los hilos de trama. </t>
  </si>
  <si>
    <t>Telares de mesa,tejedoras de escritorio,tejedoras de mostrador</t>
  </si>
  <si>
    <t>Telares de piso</t>
  </si>
  <si>
    <t xml:space="preserve">Es un dispositivo utilizado para tejer telas para suelo. El propósito básico de cualquier telar es mantener los hilos de urdimbre bajo tensión para facilitar el cruce de los hilos de trama. </t>
  </si>
  <si>
    <t>Telares de suelo,tejedoras de pie,telar de casa</t>
  </si>
  <si>
    <t>Cordón plástico (rexlace)</t>
  </si>
  <si>
    <t>Cordón de plástico simple, perfecto para muchas joyas y adornos del pelo, los cordones son resistentes y un poco elástica, pero dificil que se rompa.   Rexlace es el nombre comercial de este material</t>
  </si>
  <si>
    <t>Rexlace,boondoggle</t>
  </si>
  <si>
    <t>Accesorios de encordado o acordonado</t>
  </si>
  <si>
    <t>Utensilios utilizados para la aplicación de la técnica de acordonado.</t>
  </si>
  <si>
    <t xml:space="preserve">Accesorios de encordado o acordonado,accesorios decolocar cuerdas </t>
  </si>
  <si>
    <t>Mechas para la fabricación de velas</t>
  </si>
  <si>
    <t>Es una cuerda combustible colocada en el interior de las bujías y velas o en los mecheros utilizados para alumbrado o para encender fuego. También puede adoptar la forma de un tubo relleno de pólvora para dar fuego, de forma segura, a un explosivo.</t>
  </si>
  <si>
    <t xml:space="preserve">Mechas de velas artesanales </t>
  </si>
  <si>
    <t>Moldes para la fabricación de velas</t>
  </si>
  <si>
    <t>Pieza o conjunto de piezas acopladas en que se hace en hueco un cilindro o prisma de cera, sebo, estearina, esperma de ballena u otra materia crasa, con pabilo en el eje para que pueda encenderse y dar luz.</t>
  </si>
  <si>
    <t>Moldes de velas artesanales,matriz de filamentos artesanales</t>
  </si>
  <si>
    <t>Accesorios para la fabricación de velas</t>
  </si>
  <si>
    <t>Utensilios utilizados para la fabricación de velas artesanales</t>
  </si>
  <si>
    <t>Accesorios de velas artesanales ,accesorios de velas de manual de artesanía</t>
  </si>
  <si>
    <t>Materiales para artesanías en madera</t>
  </si>
  <si>
    <t>Conjunto de productos y utensilios para la ebanisteria</t>
  </si>
  <si>
    <t>Materiales de ebanistería,material de carpintería</t>
  </si>
  <si>
    <t>Materiales para acabados</t>
  </si>
  <si>
    <t>Conjunto de productos y utensilios para la puesta del ultimo brillo o acabado</t>
  </si>
  <si>
    <t>Materiales de acabado,materiales de ultimo brillo</t>
  </si>
  <si>
    <t>Herramientas para quemado de madera</t>
  </si>
  <si>
    <t>Herramientas necesarias para realizar la tarea de destrucción de la madera a través del fuego.</t>
  </si>
  <si>
    <t>Utensilios de quemado de madera</t>
  </si>
  <si>
    <t>Herramientas para tallar</t>
  </si>
  <si>
    <t>Herramientas utilizadas para la acciñon de grabar en hueco.</t>
  </si>
  <si>
    <t>Utensilios de tallado,utencilios de escultura</t>
  </si>
  <si>
    <t>Juncos para cestería</t>
  </si>
  <si>
    <t>Recipiente tejido con mimbres, juncos u otras plantas utilizado para transportar objetos. Puede ser abierta o cerrada y suele contar con un asa central para facilitar su manejo.</t>
  </si>
  <si>
    <t>Juncos de cestería, bejuco de artículos de mimbre,cestos de mimbre,cesta,canasta</t>
  </si>
  <si>
    <t>Kits para proyectos de cestería</t>
  </si>
  <si>
    <t>Conjunto de productos y utensilios suficientes para el proyectos de cestería.</t>
  </si>
  <si>
    <t>Kits de proyectos de cestería ,kits de planos  de cestería de mimbre</t>
  </si>
  <si>
    <t>Fragmentos de vidrios de colores</t>
  </si>
  <si>
    <t>Parte o porción pequeña de vidrios de colores quebradas.</t>
  </si>
  <si>
    <t>Fragmentos de vidrios de colores,trozo de cristal de coloraciòn</t>
  </si>
  <si>
    <t>Herramientas o accesorios para vidrios de colores</t>
  </si>
  <si>
    <t>Herramientas utilizadas para el arte de la vidriera.</t>
  </si>
  <si>
    <t>Herramientas de vidrieras de colores o accesorios</t>
  </si>
  <si>
    <t>Utensilios para dar formas al papel</t>
  </si>
  <si>
    <t>Herrmientas utilizadas para la fabricación de papel.</t>
  </si>
  <si>
    <t>Utensilios de formación de papel,herramienta de distribución de papel</t>
  </si>
  <si>
    <t>Marcos de papel</t>
  </si>
  <si>
    <t>Pieza que rodea, ciñe o guarnece algunas cosas.</t>
  </si>
  <si>
    <t>Marcos de papel,moldura de hojas</t>
  </si>
  <si>
    <t>Platos o bandejas de papel</t>
  </si>
  <si>
    <t>Son elementos fabricados de papel, como son los vasos, cono, bandejas, etc.</t>
  </si>
  <si>
    <t>Bandejas o placas de papel,plato o hojas de papel</t>
  </si>
  <si>
    <t>Filtros de papel</t>
  </si>
  <si>
    <t xml:space="preserve">Papel que se corta en forma circular y se introduce en un embudo de filtración, con el fin de ser filtro para las impurezas insolubles y permitir el paso a la solución a través de sus poros.  </t>
  </si>
  <si>
    <t>Filtros de papel,filtrador de hojas</t>
  </si>
  <si>
    <t>Formas de cartón ondulado</t>
  </si>
  <si>
    <t>Diseños variados con pequeñas ondas en su superficie utilizando un material formado por varias capas de papel superpuestas, a base de fibra virgen o de papel reciclado.</t>
  </si>
  <si>
    <t>Formas de cartón ondulado, figuras de cartón ondulado</t>
  </si>
  <si>
    <t>Blondas de papel</t>
  </si>
  <si>
    <t>Alfombra ornamental confeccionado de papel.</t>
  </si>
  <si>
    <t>Blondas de papel,encajes de papel,puntillas de hojas</t>
  </si>
  <si>
    <t>Bastidores o moldes para papel hecho a mano</t>
  </si>
  <si>
    <t>Pieza o conjunto de piezas acopladas que se utilizan para realizar papel a mano</t>
  </si>
  <si>
    <t>Moldes para papel artesanal, moldes para papel manual de artesanía</t>
  </si>
  <si>
    <t>Láminas absorbentes o fieltros para papel hecho a mano</t>
  </si>
  <si>
    <t>Material utilizado para confeccionar el papel hecho a mano</t>
  </si>
  <si>
    <t>Fieltros o papeles de prensado de papel artesanal,terciopelo o papeles de holladuras de papel artesanal</t>
  </si>
  <si>
    <t>Pulpa o materias primas para papel hecho a mano</t>
  </si>
  <si>
    <t>Pulpa o materias primas de papel artesanal</t>
  </si>
  <si>
    <t>Azulejos para mosaico</t>
  </si>
  <si>
    <t>Son un conjunto de azulejos que por lo general miden 5 cm o menos.</t>
  </si>
  <si>
    <t>Teselas de mosaicos,teselas de azulejos,teselas de baldosa</t>
  </si>
  <si>
    <t>Moldes para mosaicos</t>
  </si>
  <si>
    <t>Pieza o conjunto de piezas acopladas que se utilizan para realizar mosaicos.</t>
  </si>
  <si>
    <t>Moldes de mosaico,matriz de baldosa</t>
  </si>
  <si>
    <t>Herramientas para mosaicos</t>
  </si>
  <si>
    <t>Son utensilios utilizados para poder cortar, manipular e instalar los mosaicos</t>
  </si>
  <si>
    <t>Herramientas de mosaico herrameinta de azulejo,herramienta de ceràmica</t>
  </si>
  <si>
    <t>Accesorios para mosaicos</t>
  </si>
  <si>
    <t>Utensilios utilizados parar la elaboración de obras pictórica con pequeñas piezas de piedra, cerámica, vidrio u otro material.</t>
  </si>
  <si>
    <t>Accesorios de mosaico,accesorios de baldosa o azulejo de piso</t>
  </si>
  <si>
    <t>Este es el tipo de pintura que mejor conserva el brillo, incluso a la intemperie. El acabado es liso, con aspecto mate, satinado o brillante. Se utiliza mucho para proteger superficies de metal y de madera, tanto en el exterior como interior.</t>
  </si>
  <si>
    <t>Pinturas o medios de esmaltado,colorante o medios de barnizado</t>
  </si>
  <si>
    <t>Formas de cobre</t>
  </si>
  <si>
    <t>Diseños variados realizado con un  metal de transición de color rojizo y brillo metálico.</t>
  </si>
  <si>
    <t>Formas de cobre, hechura de cobre</t>
  </si>
  <si>
    <t>Accesorios para esmaltar</t>
  </si>
  <si>
    <t>Utensilios utilizados para aplicar la sustancia resultante de la fusión de cristal en polvo con un sustrato a través de un proceso de calentamiento.</t>
  </si>
  <si>
    <t>Accesorios de esmaltado,accesorios de barnizado</t>
  </si>
  <si>
    <t>Hornos para esmaltar</t>
  </si>
  <si>
    <t>Es un dispositivo que genera calor y lo mantiene dentro de un compartimiento cerrado.</t>
  </si>
  <si>
    <t>Hornos de esmaltado ,cubilote de esmaltado</t>
  </si>
  <si>
    <t>Formas para hechura de máscaras</t>
  </si>
  <si>
    <t>Diseños variados de una pieza de material, generalmente opaco o traslúcido, que tiene forma de cara o cabeza.</t>
  </si>
  <si>
    <t>Formas de máscaras, formas de masque</t>
  </si>
  <si>
    <t>Cuentas pequeñas</t>
  </si>
  <si>
    <t>Granos de la semilla se forman de manera uniforme en forma de bolas esferoidales o tubo que van en tamaño desde menos de un milímetro a varios milímetros. "Seed bead" es un término genérico para cualquier pequeña gota. Por lo general, de forma redondeada, los granos de la semilla son los más utilizados para el trenzado en telar y  fuera del cordón de tejido.</t>
  </si>
  <si>
    <t>Cuentas de plástico pequeñas,abalorios,cuentas,mostacillas</t>
  </si>
  <si>
    <t>Cuentas tipo “pony”</t>
  </si>
  <si>
    <t>Los granos del potro son de plástico o perlas de vidrio similares a granos de la semilla, pero mucho más grande en tamaño. Son populares entre los adultos y los niños, ya que es fácil trabajar con ellas y están disponibles en una amplia gama de colores, acabados y formas. Estas cuentas se utilizan a menudo en la moda del cabello, adornos, artesanías para niños y fabricación de joyas.</t>
  </si>
  <si>
    <t>Cuentas de plástico,cuentas moldeables,cuentas flexibles</t>
  </si>
  <si>
    <t>Cuentas de madera</t>
  </si>
  <si>
    <t>Diversos tipos de elementos confeccionados en madera, formas, colores y diseños utilizados para confeccionar collares, pulseras u otros objetos para decoración personal.</t>
  </si>
  <si>
    <t>Cuentas de madera,cuentas de palo,cuentas de leño,abalorios,cuentas,mostacillas</t>
  </si>
  <si>
    <t>Cuentas de paja</t>
  </si>
  <si>
    <t>Diversos tipos de elementos confeccionados en caña, formas, colores y diseños utilizados para confeccionar collares, pulseras u otros objetos para decoración personal.</t>
  </si>
  <si>
    <t>Cuentas de caña,cuentas de bejuco, cuentas de bambú,abalorios,cuentas,mostacillas</t>
  </si>
  <si>
    <t>Cuentas de cerámica</t>
  </si>
  <si>
    <t>Diversos tipos de elementos confeccionados en cerámica, formas, colores y diseños utilizados para confeccionar collares, pulseras u otros objetos para decoración personal.</t>
  </si>
  <si>
    <t>Cuentas de cerámica,cuentas de porcelana,cuentas de barro,abalorios,cuentas,mostacillas</t>
  </si>
  <si>
    <t>Diversos tipos de elementos confeccionados en vidrio, formas, colores y diseños utilizados para confeccionar collares, pulseras u otros objetos para decoración personal.</t>
  </si>
  <si>
    <t>Cuentas de vidrio,cuentas de cristal,abalorios,cuentas,mostacillas</t>
  </si>
  <si>
    <t>Cuentas surtidas o de decoración</t>
  </si>
  <si>
    <t>Diversos tipos de elementos confeccionados en diferentes tipos de material, formas, colores y diseños utilizados para confeccionar collares, pulseras u otros objetos para decoración personal.</t>
  </si>
  <si>
    <t>Cuentas surtidas o de decoración, cuentas variadas o de diferentes colores vistosos,abalorios,cuentas,mostacillas</t>
  </si>
  <si>
    <t>Accesorios de cuentas</t>
  </si>
  <si>
    <t>Utensilios fabricados en múltiples materiales, formas, colores y diseños utilizados para confeccionar collares, pulseras u otros objetos para decoración personal.</t>
  </si>
  <si>
    <t>Accesorios de cuentas, implementos de cuentas,abalorios,cuentas,mostacillas,abalorios,cuentas,mostacillas</t>
  </si>
  <si>
    <t>Cuentas de plástico</t>
  </si>
  <si>
    <t>Diversos tipos de elementos confeccionados en plástico, formas, colores y diseños utilizados para confeccionar collares, pulseras u otros objetos para decoración personal.</t>
  </si>
  <si>
    <t>Cuentas de plástico,cuentas moldeables, cuentas flexibles,abalorios,cuentas,mostacillas</t>
  </si>
  <si>
    <t>Formas de icopor</t>
  </si>
  <si>
    <t>Diveras formas fabricadas desde poliestireno extruido, extrudido o extrusionado, el cual consiste en es una espuma rígida resultante de la extrusión del poliestireno en presencia de un gas espumante, usada principalmente como aislante térmico.</t>
  </si>
  <si>
    <t>Formas de styrofoam,poliestireno extruido,extrudido,extrusionado,</t>
  </si>
  <si>
    <t>Utensilios para artesanía de espuma</t>
  </si>
  <si>
    <t>Utensilios fabricados aptos para trabajar con la espuma.</t>
  </si>
  <si>
    <t>Cañas de felpilla grandes</t>
  </si>
  <si>
    <t>Es un tipo de cepillo originalmente destinados a la eliminación de la humedad y los residuos de pipas de fumar. Además de las tuberías de limpieza, que se pueden utilizar para cualquier aplicación que llama para la limpieza de pequeños orificios o lugares estrechos.</t>
  </si>
  <si>
    <t>Cañas de felpilla grandes,barras para hacer tuallas grandes,limpiador de tubos,tallo de chenilla</t>
  </si>
  <si>
    <t>Cañas de felpilla de algodón</t>
  </si>
  <si>
    <t>Es un tipo de cepillo de algodon originalmente destinados a la eliminación de la humedad y los residuos de pipas de fumar. Además de las tuberías de limpieza, que se pueden utilizar para cualquier aplicación que llama para la limpieza de pequeños orificios o lugares estrechos.</t>
  </si>
  <si>
    <t>Cañas de felpilla de algodón,barras para hacer tuallas de algodón,limpiador de tubos,tallo de chenilla</t>
  </si>
  <si>
    <t>Cañas de felpilla abultadas</t>
  </si>
  <si>
    <t>Cañas de felpilla abultadas,barras para hacer tuallas muy grandes,limpiador de tubos,tallo de chenilla</t>
  </si>
  <si>
    <t>Lazos de papel</t>
  </si>
  <si>
    <t>Es un elemento utilizado en la actualidad para decorar paquetes,principalmente, fabricado de papel.</t>
  </si>
  <si>
    <t>Cintas de papel,tiras de papel</t>
  </si>
  <si>
    <t>Cintas de seda</t>
  </si>
  <si>
    <t>Es un elemento utilizado en la actualidad para decorar paquetes,principalmente, fabricado de seda.</t>
  </si>
  <si>
    <t>Cintas de seda,cinta de tisù,cinta de satèn</t>
  </si>
  <si>
    <t>Cintas sintéticas</t>
  </si>
  <si>
    <t>Es un elemento utilizado en la actualidad para decorar paquetes,principalmente, fabricado de materiales sintéticos.</t>
  </si>
  <si>
    <t>Cintas sintéticas,cintas elaboradas</t>
  </si>
  <si>
    <t>Cintas decorativas</t>
  </si>
  <si>
    <t>Es un elemento utilizado en la actualidad para decorar paquetes.</t>
  </si>
  <si>
    <t>Cintas decorativas,cintas ornamentales,cintas decorativas</t>
  </si>
  <si>
    <t>Pompones acrílicos para manualidades</t>
  </si>
  <si>
    <t>Es una bola decorativa confeccionada artesanalmente con material fibroso acrilico. Los pompones se fabrican de diversos colores y tamaños.</t>
  </si>
  <si>
    <t>Pompones acrílicos de artesanía,colgantes acrilicos de orfebrerìa</t>
  </si>
  <si>
    <t>Pompones brillantes para manualidades</t>
  </si>
  <si>
    <t xml:space="preserve">Es una bola decorativa confeccionada artesanalmente de colores brillantes. </t>
  </si>
  <si>
    <t>Pompones brillantes de artesanía, borlas brillantes de orfebrerìa</t>
  </si>
  <si>
    <t>Cuentas de pompones para manualidades</t>
  </si>
  <si>
    <t>Pompones perforados de artesanía,colagantes  perforados de orfebrerìa</t>
  </si>
  <si>
    <t>Ojos móviles no autoadhesivos</t>
  </si>
  <si>
    <t>Son elementos utilizados en manualidades para darle vida, para todo tipo de figuras y materiales.  Sin pegamento.</t>
  </si>
  <si>
    <t>Ojos móviles autoadhesivos</t>
  </si>
  <si>
    <t>Son elementos utilizados en manualidades para darle vida, para todo tipo de figuras y materiales. Con  pegamento.</t>
  </si>
  <si>
    <t>Ojos móviles decorativos</t>
  </si>
  <si>
    <t>Son elementos utilizados en manualidades para para darle vida, para todo tipo de figuras y materiales. Con  pegamento.</t>
  </si>
  <si>
    <t>Ojos móviles decorativos,ojos mòviles vistoso</t>
  </si>
  <si>
    <t>Materiales de cuero o de acordonados de cuero</t>
  </si>
  <si>
    <t>Conjunto de productos y utensilios confeccionado de cuero</t>
  </si>
  <si>
    <t>Materiales de cuero o de acordonado de cuero,accesorios de cuero o de acordonado de cuero</t>
  </si>
  <si>
    <t>Accesorios de cuero</t>
  </si>
  <si>
    <t>Utensilios fabricados a partir del cuero</t>
  </si>
  <si>
    <t>Accesorios de cuero,accesorios de vaquetas</t>
  </si>
  <si>
    <t>Pegante de purpurina</t>
  </si>
  <si>
    <t>Elemento utilizado para pegar que contiene  una variedad de partículas muy pequeñas, planas y reflexivo. Cuando estas partículas se aplican a las superficies, cada uno de ellos reflejan la luz en diferentes ángulos que causan la superficie de brillo o brillo</t>
  </si>
  <si>
    <t>Pegamento de purpurina,cola de purpurina,goma de purpurina</t>
  </si>
  <si>
    <t>Puntos de purpurina</t>
  </si>
  <si>
    <t>Describe una variedad de partículas muy pequeñas, planas y reflexivo. Cuando estas partículas se aplican a las superficies, cada uno de ellos reflejan la luz en diferentes ángulos que causan la superficie de brillo o brillo</t>
  </si>
  <si>
    <t>Puntos de purpurina,nudo de purpurina</t>
  </si>
  <si>
    <t>Joyas de purpurina</t>
  </si>
  <si>
    <t>Adorno realizado con una variedad de partículas muy pequeñas, planas y reflexivo. Cuando estas partículas se aplican a las superficies, cada uno de ellos reflejan la luz en diferentes ángulos que causan la superficie de brillo o brillo</t>
  </si>
  <si>
    <t>Joyas de purpurina,alhja de purpurina</t>
  </si>
  <si>
    <t>Purpurina de plástico</t>
  </si>
  <si>
    <t>Elementos confeccionados de plasticos con una variedad de partículas muy pequeñas, planas y reflexivo. Cuando estas partículas se aplican a las superficies, cada uno de ellos reflejan la luz en diferentes ángulos que causan la superficie de brillo o brillo</t>
  </si>
  <si>
    <t>Purpurina de plástico,purpurina moldeable</t>
  </si>
  <si>
    <t>Purpurina iridiscente</t>
  </si>
  <si>
    <t>Se trata de un brillo básico que recoge los colores que lo rodean. Este color versátil es perfecto para añadir un brillo y el brillo en tu jabón o lociones. Glitters son una partícula más grande que micas por lo que no proporcionan tanta energía para colorear, pero brillan muy brillante</t>
  </si>
  <si>
    <t>Purpurina iridiscente,pintura metálica irisdicente</t>
  </si>
  <si>
    <t>Purpurina metálica</t>
  </si>
  <si>
    <t>Elementos confeccionados de metal con una variedad de partículas muy pequeñas, planas y reflexivo. Cuando estas partículas se aplican a las superficies, cada uno de ellos reflejan la luz en diferentes ángulos que causan la superficie de brillo o brillo</t>
  </si>
  <si>
    <t xml:space="preserve">Purpurina metálica,pintura metálica </t>
  </si>
  <si>
    <t>Cordón de macramé</t>
  </si>
  <si>
    <t>Cuerda de un material filiforme con nudos decorativos.</t>
  </si>
  <si>
    <t>Cordón de macramé,cordel  de macramé</t>
  </si>
  <si>
    <t>Cuentas para macramé</t>
  </si>
  <si>
    <t>Accesorio de vestir con nudos decorattivos.</t>
  </si>
  <si>
    <t>Cuentas de macramé,abalorios de macramé</t>
  </si>
  <si>
    <t>Accesorios para macramé</t>
  </si>
  <si>
    <t>Utensilios utilizados para aplicar el al arte de hacer nudos decorativos</t>
  </si>
  <si>
    <t>Accesorios de macramé,implementos de macramé</t>
  </si>
  <si>
    <t>Tintas para veteado</t>
  </si>
  <si>
    <t>Producto fluido multicolor que, aplicado sobre una superficie en capas relativamente delgadas, se transforma al cabo del tiempo en una película sólida que se adhiere a dicha superficie, de tal forma que recubre, protege y decora el elemento sobre el que se ha aplicado</t>
  </si>
  <si>
    <t>Tintas de veteado,tintas de muchos colores</t>
  </si>
  <si>
    <t>Accesorios para veteado</t>
  </si>
  <si>
    <t>Utensilios utilizado para aplicar la técnica del veteado.</t>
  </si>
  <si>
    <t>Accesorios de veteado,implementos de multicolores</t>
  </si>
  <si>
    <t>Lentejuelas o ribetes decorativos</t>
  </si>
  <si>
    <t>Son pequeñas planchas brillantes, generalmente en forma de lenteja o circular, usadas con propósitos decorativos. Se encuentran disponibles en una amplia variedad de colores y tamaños, y también con otras formas geométricas, como cuadradas o estrelladas. Las lentejuelas comúnmente se utilizan en la decoración de ropa, joyería, bolsos y otros accesorios</t>
  </si>
  <si>
    <t>Lentejuelas o ribetes decorativos,laminilla o encajes vistosos</t>
  </si>
  <si>
    <t>Planchas de corcho</t>
  </si>
  <si>
    <t> Son láminas de la corteza del alcornoque, un tejido vegetal que en botánica se denomina felema y que recubre el tronco del árbol.</t>
  </si>
  <si>
    <t>Planchas de corcho,láminas de corcho</t>
  </si>
  <si>
    <t>Tapones de corcho o accesorios</t>
  </si>
  <si>
    <t>Herramienta de corcho utilizada para sellar un contenedor, por ejemplo una botella, un tubo o un barril.</t>
  </si>
  <si>
    <t>Tapones de corcho o accesorios,tapones de corchos o implementos</t>
  </si>
  <si>
    <t>Productos de pintura multicultural</t>
  </si>
  <si>
    <t>Elementos producidos por la mano humana utilizando pinturas.</t>
  </si>
  <si>
    <t>Productos de pintura multicultural,productos de pintura de muchas culturas</t>
  </si>
  <si>
    <t>Productos de artesanía multicultural</t>
  </si>
  <si>
    <t>Elementos artesanales producidos por la mano humana utilizando pinturas.</t>
  </si>
  <si>
    <t>Productos de artesanía multicultural,productos de artesania de muchas culturas</t>
  </si>
  <si>
    <t>Esculturas de mylar</t>
  </si>
  <si>
    <t>Obras de arte realizadas con polímero termoplástico.</t>
  </si>
  <si>
    <t>Esculturas de mylar,estatua de mylar,monumento de mylar</t>
  </si>
  <si>
    <t>Arcilla húmeda cocida en horno</t>
  </si>
  <si>
    <t>Material conformado por agregados de silicatos de aluminio hidratados, procedentes de la descomposición de minerales de aluminio y cocida en un horno húmedo.</t>
  </si>
  <si>
    <t>Arcilla cocida en horno húmedo,barro cocido en fogón mojado</t>
  </si>
  <si>
    <t>Arcilla seca cocida en horno</t>
  </si>
  <si>
    <t>Material conformado por agregados de silicatos de aluminio hidratados, procedentes de la descomposición de minerales de aluminio y cocida en un horno seco.</t>
  </si>
  <si>
    <t>Mobiliario para hornos</t>
  </si>
  <si>
    <t>Muebles del horno (sustantivo) se refiere a todos los elementos utilizados en el horno para apoyar utensilios. Esto incluye los estantes del horno, postes, pilotes, marcos de cuentas, etc.</t>
  </si>
  <si>
    <t>Mobiliario de horno,mobiliario de horno de cocina</t>
  </si>
  <si>
    <t>Hornos para a cocción de cerámica</t>
  </si>
  <si>
    <t>Es un dispositivo que genera calor y que lo mantiene dentro de un compartimento cerrado</t>
  </si>
  <si>
    <t>Hornos para cocer cerámica,fogòn para cocer arcilla</t>
  </si>
  <si>
    <t>Accesorios de hornos para la cocción de cerámica</t>
  </si>
  <si>
    <t>Utensilio auxiliar para ser utilizado con el horno para cocer cerámica</t>
  </si>
  <si>
    <t>Accesorios de horno para cocer cerámica,accesorios de horno para cocer artesanías de barro</t>
  </si>
  <si>
    <t>Tornos de alfarero para cerámicas hechas a mano</t>
  </si>
  <si>
    <t>Herramienta estacionaria que usan los   artesanos del barro para crear una pieza o vasija a partir de la pella de barro o pasta cerámica</t>
  </si>
  <si>
    <t>Torno de alfarero para cerámicas hechas a mano,molinete de alfarero para cerámicas hechas a mano</t>
  </si>
  <si>
    <t>Extrusoras para materiales de modelado</t>
  </si>
  <si>
    <t>Máquinaria que se utiliza para  para crear objetos con sección transversal definida y fija.</t>
  </si>
  <si>
    <t>Extrusoras para materiales de modelado,extrusoras para materiales de moldeado</t>
  </si>
  <si>
    <t>Conos para hornos de cocción</t>
  </si>
  <si>
    <t>Dispositivo similar a un embudo de gran tamaño destinado al depósito y canalización de materiales granulares o pulverizados, entre otros para hornos de cocido.</t>
  </si>
  <si>
    <t>Tolvas para hornos de cocido,deslizador para hornos de cocido</t>
  </si>
  <si>
    <t>Paletas de alfarería</t>
  </si>
  <si>
    <t>Herramienta utilizada por los alfareros para confeccionar sus artefactos de barros.</t>
  </si>
  <si>
    <t>Paletas de alfarería,espàtula de ceràmica</t>
  </si>
  <si>
    <t>Tornos de decoración para alfarería</t>
  </si>
  <si>
    <t>Conjunto de herramientas y máquinas que permiten decorar los productos alfareros.</t>
  </si>
  <si>
    <t>Tornos de decoración para alfarería,tornos de decoraciòn para ceràmicas</t>
  </si>
  <si>
    <t>Utensilios para arcilla o modelado</t>
  </si>
  <si>
    <t>Herramientas utilizadas para trabajar en el proceso de moldeado de la arcilla.</t>
  </si>
  <si>
    <t>Utensilios de arcilla o modelado,herramientas de arcilla o moldeado</t>
  </si>
  <si>
    <t>Azulejos de cerámica cocidos</t>
  </si>
  <si>
    <t xml:space="preserve">Es una pieza de cerámica de poco espesor, generalmente cuadrada, en la cual una de las caras es vidriada, resultado de la cocción de una sustancia a base de esmalte que se torna impermeable y brillante. Esta cara puede ser monocromática o policromática, lisa o en relieve. </t>
  </si>
  <si>
    <t>Azulejos de cerámica cocidos,baldosa de arcilla cocidos</t>
  </si>
  <si>
    <t>Recipientes para almacenamiento de arcilla</t>
  </si>
  <si>
    <t>Recipiente cerrado utilizado para guardar la arcilla dentro de los talleres de alfareria en donde se esta trabajando</t>
  </si>
  <si>
    <t>Contenedores de almacenamiento de arcilla,contenedores de almacenamiento de cerámicas</t>
  </si>
  <si>
    <t>Compuestos para modelado plastificados no endurecibles</t>
  </si>
  <si>
    <t>Aditamentos que se le colocan a la masa de modelado no endurecibles</t>
  </si>
  <si>
    <t>Compuestos de modelado plastificados no endurecibles,compuestos de moldeado plásticos no templado</t>
  </si>
  <si>
    <t>Compuestos para modelado  no endurecibles a base de aceite</t>
  </si>
  <si>
    <t>Aditamentos que se le colocan a la masa de modelado no endurecibles de base oleosa.</t>
  </si>
  <si>
    <t>Compuestos de modelado no endurecibles de base oleosa</t>
  </si>
  <si>
    <t>Compuestos para modelado o arcilla secados al aire</t>
  </si>
  <si>
    <t>Arcilla natural de la tierra, que seca al aire para dar un sólido duro. Se usa para hacer esculturas de arcilla, objetos de decoración o placas. No hornear o despido sea necesario.</t>
  </si>
  <si>
    <t>Compuestos de modelado o arcilla de secado por aire,mezcla de modelado o arcilla de secado por aire</t>
  </si>
  <si>
    <t>Masa para modelado</t>
  </si>
  <si>
    <t>Es la pasta utilizada para crear las ceramicas.</t>
  </si>
  <si>
    <t>Masa de modelado,pasta de moldeado</t>
  </si>
  <si>
    <t>Papel maché</t>
  </si>
  <si>
    <t> Tipo de papel que se utiliza en la elaboración de objetos, generalmente decorativos y artísticos, usando pasta de papel.</t>
  </si>
  <si>
    <t>Papel maché,papel machucado o triturado</t>
  </si>
  <si>
    <t>Compuestos para modelado especializados</t>
  </si>
  <si>
    <t>Aditamentos especializados que se le colocan a la masa de modelado para tener un mejor rendimiento.</t>
  </si>
  <si>
    <t>Compuestos de modelado especializado,mezcla de modelado especializado</t>
  </si>
  <si>
    <t>Compuestos de yeso</t>
  </si>
  <si>
    <t xml:space="preserve">Es el barro semilíquido que usan los contratistas para rellenar las juntas entre los paneles de pared. </t>
  </si>
  <si>
    <t>Compuestos de yeso,mezcla  de cemento blanco</t>
  </si>
  <si>
    <t>Compuestos para modelado o arcilla de endurecimiento en horno</t>
  </si>
  <si>
    <t>La arcilla para modelar, el barro, la plastilina, algunas clases de cerámica, son todas masas hechas de tierra, polvo o barro seco y agregados de diferentes compuestos. Esta mezcla se se disuelve en agua o aceite para formar la masa.</t>
  </si>
  <si>
    <t>Compuestos de modelado o arcilla de endurecimiento por horno</t>
  </si>
  <si>
    <t>Compuestos para modelado de plástico</t>
  </si>
  <si>
    <t xml:space="preserve">Consiste en dar las formas y medidas deseadas a un plástico por medio de un molde. 
</t>
  </si>
  <si>
    <t>Compuestos plásticos de modelado,Compuestos flexibles tallados</t>
  </si>
  <si>
    <t>Moldes para dar forma a los compuestos para modelado</t>
  </si>
  <si>
    <t>El molde es una pieza hueca en la que se vierte el plástico fundido para que adquiera su forma. Para ello los plásticos se introducen a presión en los moldes.</t>
  </si>
  <si>
    <t>Moldes para dar forma a los compuestos de modelado</t>
  </si>
  <si>
    <t>Kits para modelado de arcilla</t>
  </si>
  <si>
    <t>Conjunto de productos y utensilios suficientes para el modelado de arcilla.</t>
  </si>
  <si>
    <t>Kits de modelado de arcilla,kits de tallado de cerámicas</t>
  </si>
  <si>
    <t>Hoja fina de metal de cobre</t>
  </si>
  <si>
    <t>Hoja lámina de cobre, aluminio y latón para naves de metal y herramientas de estampado.</t>
  </si>
  <si>
    <t>Metal en hoja de mecanizado de cobre</t>
  </si>
  <si>
    <t>Hoja fina de metal de  aluminio</t>
  </si>
  <si>
    <t>Hoja de lámina de aluminio para hacer bandejas, placas, jardineras, joyas y piezas decorativas de estampado, mecanizado, repujado, o de superposición. Esta lámina de herramientas corta fácilmente con tijeras o tijeras de metal del hogar.</t>
  </si>
  <si>
    <t>Metal en hoja de mecanizado de aluminio</t>
  </si>
  <si>
    <t>Alambre de aluminio</t>
  </si>
  <si>
    <t>Alambre de aluminio es un tipo de cableado utilizado en las casas, las redes eléctricas y aviones.  El aluminio proporciona una mejor conductividad en relación al peso que el cobre, por lo que se utiliza en el cableado de alimentación de algunos aviones.</t>
  </si>
  <si>
    <t>Alambre de aluminio,cable de aluminato</t>
  </si>
  <si>
    <t>Hoja fina de metal de latón</t>
  </si>
  <si>
    <t xml:space="preserve">El latón, es una aleación de Cobre y Zinc que se realiza en crisoles o en unhorno de reverbero a una temperatura de fundición de unos 980 ºC.  los lingotes obtenidos pueden transformarse en láminas de diferentes espesores, barras, planchuelas, caños, perfiles o cortarse en tiras susceptibles de estirarse para fabricar alambres. </t>
  </si>
  <si>
    <t>Metal en hoja de mecanizado de latón</t>
  </si>
  <si>
    <t>Alambre de latón</t>
  </si>
  <si>
    <t xml:space="preserve">Se produce a partir del alambrón y mediante un proceso de desbaste y con un horno de recocido.  </t>
  </si>
  <si>
    <t>Alambre de latón,cable de latón</t>
  </si>
  <si>
    <t>Placas o láminas de plata</t>
  </si>
  <si>
    <t>Hojas o laminas de plata,  este es un metal de transición blanco, brillante, blando, dúctil, maleable.  Buena parte de este metal se emplea en orfebrería, pero sus usos más importantes son en la industria fotográfica, química, médica, y electrónica</t>
  </si>
  <si>
    <t>Alambre de plata</t>
  </si>
  <si>
    <t>Hilo de plata, obtenido por trefilado.</t>
  </si>
  <si>
    <t>Alambre de plata,cable de guita</t>
  </si>
  <si>
    <t>Bolitas de peltre</t>
  </si>
  <si>
    <t> Son cada una de las bolas de plomo que constituyen la munición de una escopeta</t>
  </si>
  <si>
    <t>Perdigones o bolitas de peltre,bolita de estaño</t>
  </si>
  <si>
    <t>Lingotes de peltre</t>
  </si>
  <si>
    <t>Barra de  aleación compuesta por estaño, cobre, antimonio y plomo. Es maleable, blando y de color blanco con alguna similitud a la plata.</t>
  </si>
  <si>
    <t>Lingotes de peltre,trozos  de peltre</t>
  </si>
  <si>
    <t>Placas de láminas de bronce</t>
  </si>
  <si>
    <t>Son  planchas hechas a base de bronce que son fundamentales al momento de hacer joyería contemporánea a base de este metal. Ya sea que quieras hacer colgantes, pendientes, brazaletes, collares o broches, la gran mayoría de estas piezas comienzan como una plancha de bronce.</t>
  </si>
  <si>
    <t>Alambre de cobre "nu gold"</t>
  </si>
  <si>
    <t>Hilo de bronce, obtenido por trefilado.</t>
  </si>
  <si>
    <t>Alambre de bronce,cable de bronce</t>
  </si>
  <si>
    <t>Alambre suave galvanizado</t>
  </si>
  <si>
    <t>Es un alambre brillante que se ha sometido a un recubrimiento por inmersión en cinc fundido ó por electrolisis, con este proceso se busca mejorar la resistencia a la corrosión del acero.  Son materia prima para otros proceso como fabricación de mallas tejidas, alambre de púas, cercas eléctricas, retrefilación de alambres finos, grapas, cables ,mecánicos entre otros.</t>
  </si>
  <si>
    <t>Alambre de percusión galvanizado,cable de percusiçon galvanizado</t>
  </si>
  <si>
    <t>Envoltura de yeso</t>
  </si>
  <si>
    <t>Es un tipo de venda de yeso que se utiliza para moldear.</t>
  </si>
  <si>
    <t>Camisa de yeso,blusa de lechada,camisa de cal</t>
  </si>
  <si>
    <t>Resinas para vaciado</t>
  </si>
  <si>
    <t>Material resultante de fundición de plástico, donde un molde se rellena con una resina sintética líquida, que luego se endurece. Se utiliza principalmente para la producción a pequeña escala, como prototipos industriales y odontología.</t>
  </si>
  <si>
    <t xml:space="preserve">Resinas de vaciado </t>
  </si>
  <si>
    <t>Accesorios para esculturas</t>
  </si>
  <si>
    <t>Conjunto de elementos utilizados en el arte de moldear el barro, tallar en piedra, madera u otros materiales</t>
  </si>
  <si>
    <t>Accesorios de escultura</t>
  </si>
  <si>
    <t>Repisas para rompecabezas</t>
  </si>
  <si>
    <t>Mueble para mantener ordenado los rompecabezas para que puedan ser utilizados cuando sean requeridos.</t>
  </si>
  <si>
    <t>Estantes de rompecabezas,anaquel de puzzle,armario de entretenimiento</t>
  </si>
  <si>
    <t>Ampollas o accesorios</t>
  </si>
  <si>
    <t>Accesorios paa poder hacer una capa de líquido con dos películas muy finas de jabón y agua que forma una esfera hueca, y exhiben superficies iridiscentes</t>
  </si>
  <si>
    <t>Ampollas y accesorios,ampollas y aparatos,burbuja</t>
  </si>
  <si>
    <t>Utensilios o moldes o juguetes de plástico para arena o agua</t>
  </si>
  <si>
    <t>Conjunto de elementos que son utilizados para poder jugar con la arena de playa o artificial.</t>
  </si>
  <si>
    <t>Utensilios de plástico de arena o agua,moldes o juguetes</t>
  </si>
  <si>
    <t>Arena para jugar</t>
  </si>
  <si>
    <t>Es una piedra triturada que se utiliza para que los niños puedan jugar con ella y divertirse</t>
  </si>
  <si>
    <t>Arena de juegos,polvo de entretenimiento</t>
  </si>
  <si>
    <t>Centros de actividades o mesas de arena o agua</t>
  </si>
  <si>
    <t>Mueble especialmente diseñado para que los niños puedan desarrollar sus actividades en una sola area.</t>
  </si>
  <si>
    <t>Centros de actividades o mesas de trabajo de arena y agua</t>
  </si>
  <si>
    <t>Sets de vehículos</t>
  </si>
  <si>
    <t>Conjunto de carros de juguetes para que los niños puedan jugar con ellos y divertirse.</t>
  </si>
  <si>
    <t xml:space="preserve">Sets de vehículos,conjunto de vehículos </t>
  </si>
  <si>
    <t>Sets de vías de agua</t>
  </si>
  <si>
    <t>l transporte fluvial consiste en el traslado de productos o pasajeros de unos lugares a otros a través de ríos con una profundidad adecuada. El transporte fluvial es una importante vía de comercio interior, por lo que, en ríos con las infraestructuras suficientes son muy importantes.</t>
  </si>
  <si>
    <t xml:space="preserve">Sets de vías fluviales,conjunto de vías fluviales </t>
  </si>
  <si>
    <t>Herramientas de juguete o kits de herramientas de juguete</t>
  </si>
  <si>
    <t>Instrumentos para reparación y mantenimiento de los juguetes.</t>
  </si>
  <si>
    <t>Escúter</t>
  </si>
  <si>
    <t>Juguete consistente en una plataforma alargada sobre dos ruedas en línea y una barra de dirección, con la que se deslizan los niños tras impulsarse con un pie contra el suelo </t>
  </si>
  <si>
    <t>Monopatines,patines,patín</t>
  </si>
  <si>
    <t>Bolsitas de fríjoles (beanbags)</t>
  </si>
  <si>
    <t>Es una bolsa sellada que contiene frijoles, bolitas de PVC, poliestireno expandido, o polipropileno expandido con varias aplicaciones.</t>
  </si>
  <si>
    <t>Beanbags,bolsa de pequeñas pelotitas</t>
  </si>
  <si>
    <t>Juguetes táctiles</t>
  </si>
  <si>
    <t>Son juguetes diseñados para que los niños tengan experiencias sensoriales mediante la experimentación con las formas y patrones planteados y sangría.</t>
  </si>
  <si>
    <t>Juguetes cognitivos</t>
  </si>
  <si>
    <t>Son juguetes diseñados para que los niños puedan  procesar información a partir de la percepción.</t>
  </si>
  <si>
    <t>Pianos</t>
  </si>
  <si>
    <t>Instrumento musical clasificado como instrumento de teclado de cuerdas percutidas por el sistema de clasificación tradicional, y según la clasificación de Hornbostel-Sachs es un cordófono simple. Elmúsico que toca el piano recibe el nombre de pianista.</t>
  </si>
  <si>
    <t>Pianos,pianofortes</t>
  </si>
  <si>
    <t>Acordeones</t>
  </si>
  <si>
    <t>Instrumento musical de viento, de origen polaco, conformado por un fuelle, un diapasón y dos cajas armónicas de madera.</t>
  </si>
  <si>
    <t xml:space="preserve">Acordeones </t>
  </si>
  <si>
    <t>Órganos musicales</t>
  </si>
  <si>
    <t>Instrumento musical de teclado. Los sonidos se generan haciendo pasar aire por tubos de diferentes longitudes (desde pocos centímetros hasta varios metros). Se clasifica como instrumento de viento o aerófono en la categoría instrumentos de teclado y también dentro de la subcategoría aire insuflado, junto al acordeón y al armonio.</t>
  </si>
  <si>
    <t>Órganos musicales,instrumentos musicales</t>
  </si>
  <si>
    <t>Celestas</t>
  </si>
  <si>
    <t xml:space="preserve">Instrumento musical con la apariencia de un pequeno piano vertical. </t>
  </si>
  <si>
    <t>Celestas, piano</t>
  </si>
  <si>
    <t>Trompetas</t>
  </si>
  <si>
    <t xml:space="preserve">Instrumento musical de viento, perteneciente a la familia de los instrumentos de viento-metal o metales, fabricado en aleación de metal. </t>
  </si>
  <si>
    <t>Trompetas,clarìn, corneta</t>
  </si>
  <si>
    <t>Trombones</t>
  </si>
  <si>
    <t xml:space="preserve">Instrumento musical aerófono de la familia de viento-metal. El sonido se produce gracias a la vibración de loslabios del intérprete en la parte denominada boquilla a partir de la columna del aire (flujo del aire). </t>
  </si>
  <si>
    <t>Sousafones</t>
  </si>
  <si>
    <t>Instrumentos de viento-metal y sus antecesores son el serpentón y el oficleido. Es uno de los instrumentos más recientemente añadidos a la orquesta sinfónica moderna.</t>
  </si>
  <si>
    <t>Tubas</t>
  </si>
  <si>
    <t>Saxofones</t>
  </si>
  <si>
    <t>Instrumento musical cónico de la familia de losinstrumentos de viento-madera, generalmente hecho de latón que consta de una boquilla con una caña simple al igual que elclarinete.</t>
  </si>
  <si>
    <t>Saxofones,sáxofono</t>
  </si>
  <si>
    <t>Silbatos</t>
  </si>
  <si>
    <t>Instrumento de viento de una única nota que produce un sonido mediante un flujo forzado de aire.</t>
  </si>
  <si>
    <t>Silbato,pito,chiflo</t>
  </si>
  <si>
    <t>Clarines</t>
  </si>
  <si>
    <t>Instrumento musical de la familia de los aerófonos, de viento madera. Dentro de la orquesta, se encuentra en la sección del viento-madera, junto a la flauta, el oboe, el corno inglés y el fagot.</t>
  </si>
  <si>
    <t>Clarines,trompeta, corneta</t>
  </si>
  <si>
    <t>Saxhorno</t>
  </si>
  <si>
    <t>Instrumento de viento-metal con una boquilla con agujero cónico y profunda copa. El sonido tiene una calidad suave característica y combina bien con otros instrumentos de la familia del viento-metal.</t>
  </si>
  <si>
    <t>Saxos, saxofón</t>
  </si>
  <si>
    <t>Cornos franceses</t>
  </si>
  <si>
    <t xml:space="preserve">Es un instrumento de viento-metal que tiene un carácter muy versátil y abarca una tesitura muy amplia con pocos pistones (un elemento que poseen todos los instrumentos de viento-metal). El timbre de la trompa es muy rico y expresivo. </t>
  </si>
  <si>
    <t>Trompas de pistones,corno francés</t>
  </si>
  <si>
    <t>Melófonos</t>
  </si>
  <si>
    <t xml:space="preserve">Instrumento de viento de la sección de los metales que es típicamente usado en lugar del corno francés enbandas de marcha o en ensambles de tambor y [corneta. </t>
  </si>
  <si>
    <t>Melófonos, trompeta</t>
  </si>
  <si>
    <t>Trompas alto</t>
  </si>
  <si>
    <t>Instrumento de viento-metal afinado en Mi♭ (bemol). Tiene untaladro cónico que incrementa progresivamente y normalmente usa una boquilla (viento-metal) profunda como la de la corneta.</t>
  </si>
  <si>
    <t>Cuernos altos</t>
  </si>
  <si>
    <t>Bombardinos barítono</t>
  </si>
  <si>
    <t>Instrumento de viento-metal. Es un tipo de bombardino y, al igual que otros miembros de su familia, posee un taladro cónico. Un bombardino barítono utiliza una boquilla grande, similar a las de un trombón o un bombardino. Está afinado en Si♭ (bemol), una octava por debajo del Si♭ de la trompeta.</t>
  </si>
  <si>
    <t>Cuernos barítonos,cuernos bajete</t>
  </si>
  <si>
    <t>Fiscornos</t>
  </si>
  <si>
    <t>Instrumento de viento, perteneciente a la familia de los instrumentos de viento metal o metalesdentro del tipo de los bugles (también llamados figles, bügelhorn, flügelhorn o saxhornos), fabricado en aleación de metal. Guarda gran similitud con la trompeta.</t>
  </si>
  <si>
    <t>Cuernos flugel</t>
  </si>
  <si>
    <t>Clarinetes</t>
  </si>
  <si>
    <t>Instrumento musical de la familia de los aerófonos, de viento madera. Dentro de la orquesta, se encuentra en la sección del viento-madera, junto a la flauta, el oboe, el corno inglés y el fagot.</t>
  </si>
  <si>
    <t>Oboes</t>
  </si>
  <si>
    <t>Instrumento musical de la familia viento madera, de taladro cónico, cuyo sonido se emite mediante la vibración de una lengüeta doble que hace de conducto para el soplo de aire. Su timbre se caracteriza por una sonoridad penetrante, mordente y algo nasal, dulce y muy expresiva.</t>
  </si>
  <si>
    <t>Flautas musicales</t>
  </si>
  <si>
    <t>Tipo de instrumento musical de viento. Por la sencillez de su construcción, puede que sea uno de los instrumentos más antiguos, pues con diversas formas se encuentra en todas las culturas.</t>
  </si>
  <si>
    <t>Flautines</t>
  </si>
  <si>
    <t>Es un instrumento idéntico a la flauta, pero de dimensiones más reducidas.</t>
  </si>
  <si>
    <t>Pícolos,flauta pequeña,flauta</t>
  </si>
  <si>
    <t>Cornetas musicales</t>
  </si>
  <si>
    <t>Es un instrumento musical de viento metal que imita la forma de un cuerno animal y es utilizada principalmente en eljazz y en la música clásica, principalmente en el siglo XIX en bandas militares europeas. El sonido se produce gracias a lavibración de los labios del intérprete en la parte denominada boquilla a partir de la columna del aire (flujo del aire).</t>
  </si>
  <si>
    <t>Cornetines musicales,trompeta musical</t>
  </si>
  <si>
    <t>Gaitas</t>
  </si>
  <si>
    <t xml:space="preserve">Es un instrumento musical de viento que, en su forma más simple, consiste en un tubo perforado (puntero) provisto de una lengüeta sonora de bisel e insertado en un odre que contiene una reserva de aire. </t>
  </si>
  <si>
    <t>Gaitas,flauta,cornamusa</t>
  </si>
  <si>
    <t>Armónicas</t>
  </si>
  <si>
    <t xml:space="preserve">Es un instrumento de viento, del grupo de instrumentos de viento-madera y del subgrupo de instrumentos de lengüetas libres. Se toca soplando o aspirando el aire sobre uno de sus agujeros individuales o sobre múltiples agujeros de una vez. </t>
  </si>
  <si>
    <t xml:space="preserve">Armónicas, organo de boca  </t>
  </si>
  <si>
    <t>Mirlitones</t>
  </si>
  <si>
    <t>Es un mirlitón en su forma comercial.  El mirlitón es un instrumento musical de la familia de los membranófonos, constituido por una caña hueca en uno de cuyos sus extremos se fija un papel de fumar o un trozo de plástico que, al soplar por un agujero en la caña, modifica el sonido de la voz de una persona que sopla por efecto de la vibración de la membrana.</t>
  </si>
  <si>
    <t>kazoos</t>
  </si>
  <si>
    <t>Cornos ingleses</t>
  </si>
  <si>
    <t>Es un instrumento musical de madera, derivado del oboe por su construcción (tiene doble lengüeta y tubo ligeramente cónico) y consecuentemente por su timbre.</t>
  </si>
  <si>
    <t>Ocarinas</t>
  </si>
  <si>
    <t>Es un pequeño instrumento de aliento sin llaves, descendiente de primitivos silbatos hechos de barro o de hueso. En función de su zona de origen, existen instrumentos similares elaborados con cortezas vegetales. En la actualidad se fabrican en distintos materiales como cerámica (predominante), madera, metal y plástico.</t>
  </si>
  <si>
    <t>Clavecines</t>
  </si>
  <si>
    <t> Instrumento musical de tecla y cuerda cuya morfología no ha podido determinarse. Es similar al clave y al clavicordio, pero las diferencias respecto a éstos no se han logrado especificar; la teoría más sólida apunta a su tamaño y al material de las cuerdas (de tripa). </t>
  </si>
  <si>
    <t>Arpicordios</t>
  </si>
  <si>
    <t>Clavicordios</t>
  </si>
  <si>
    <t>Instrumento musical europeo de teclado, de cuerda percutida y sonido muy débil. Este instrumento no se debe confundir con el clave (harpsichord, clavecín, clavicémbalo, clavicímbano), la espineta o el virginal.</t>
  </si>
  <si>
    <t>Guitarras</t>
  </si>
  <si>
    <t xml:space="preserve">Es un instrumento musical de cuerda pulsada, compuesto de una caja de madera, un mástil sobre el que va adosado el diapasón o trastero ―generalmente con un agujero acústico en el centro de la tapa (boca)―, y seis cuerdas. </t>
  </si>
  <si>
    <t>Guitarras,vihuela</t>
  </si>
  <si>
    <t>Violines</t>
  </si>
  <si>
    <t>Instrumento de cuerda frotada que tiene cuatro cuerdas. Las cuerdas se afinan por intervalos de quintas</t>
  </si>
  <si>
    <t>Arpas</t>
  </si>
  <si>
    <t>Instrumento de cuerda pulsada compuesto por un marco resonante y una serie variable de cuerdas tensadas entre la sección inferior y la superior. Las cuerdas pueden ser pulsadas con los dedos o con una púa o plectro. Además del arpa clásica, usada actualmente en las orquestas, existen otros tipos, como el arpa celta y el arpa paraguaya.</t>
  </si>
  <si>
    <t>Banyos</t>
  </si>
  <si>
    <t>Es un instrumento musical de 4, 5, 6 (banjo guitarra) ó 10 cuerdas, constituido por un aro o anillo de madera circular de unos 35 cm de diámetro cubierto por un "parche" de plástico o piel a modo de tapa de guitarra.</t>
  </si>
  <si>
    <t>Banjos</t>
  </si>
  <si>
    <t>Mandolinas</t>
  </si>
  <si>
    <t xml:space="preserve">Es un instrumento musical de 4 órdenes dobles. El número y tipo de cuerdas de la mandolina ha variado con el tiempo y el lugar, pero la configuración predominante en la actualidad es mandolina napolitana, con cuatro cuerdas dobles afinadas como el violín (sol-re-la-mi). </t>
  </si>
  <si>
    <t>Mandolinas,bandolina</t>
  </si>
  <si>
    <t>Violonchelos</t>
  </si>
  <si>
    <t>Es un instrumento musical de cuerda frotada, perteneciente a la familia del violín, y de tamaño y registro entre la viola y el contrabajo. Se toca frotando un arco con las cuerdas, y con el instrumento sujeto entre las piernas del violonchelista.</t>
  </si>
  <si>
    <t>Violonchelos,chelo</t>
  </si>
  <si>
    <t>Bajos</t>
  </si>
  <si>
    <t>Es un instrumento de cuerda frotada de tesitura grave. Suele tener 4 cuerdas.</t>
  </si>
  <si>
    <t>Contrabajos,violon,bajo</t>
  </si>
  <si>
    <t>Platillos</t>
  </si>
  <si>
    <t xml:space="preserve">Es un instrumento musical que tiene un origen un tanto incierto.  Es un instrumento de cuerda, y se toca con un par de mazos en ambas manos, golpeando las cuerdas para hacerlas sonar.  </t>
  </si>
  <si>
    <t>Címbalos,campana,campanilla</t>
  </si>
  <si>
    <t>Campanas</t>
  </si>
  <si>
    <t xml:space="preserve">Dispositivo simple que emite un sonido. Es un instrumento musical de percusión y un idiófono, su forma es de copa invertida y ahuecada que resuena acústicamente y vibra al ser golpeada. </t>
  </si>
  <si>
    <t>Campanas,timbre,avisador</t>
  </si>
  <si>
    <t>Panderetas</t>
  </si>
  <si>
    <t>Es un instrumento de percusión membranófono perteneciente al grupo de los tambores de marco. E</t>
  </si>
  <si>
    <t>Panderetas,pandero</t>
  </si>
  <si>
    <t>Castañuelas</t>
  </si>
  <si>
    <t>Son un instrumento musical de percusión, de madera, conocido por los turcos y los fenicios hace tres mil años.</t>
  </si>
  <si>
    <t>Castañuelas,catalleta,palillo,postiza</t>
  </si>
  <si>
    <t>Tambores</t>
  </si>
  <si>
    <t>Es un instrumento de percusión membranófono que consta de una caja de resonancia, generalmente de forma cilíndrica, y una (o dos) membranas, llamada parche, que cubre la abertura de la caja. El tambor es golpeado, para producir el sonido, en el parche con la mano o con algún objeto, comúnmente baquetas; también se suele percutir la caja.</t>
  </si>
  <si>
    <t xml:space="preserve">Tambores,tamboril caja,bombo, pandero,baterías </t>
  </si>
  <si>
    <t>Xilófonos</t>
  </si>
  <si>
    <t xml:space="preserve">Instrumento musical de percusión. Cada lámina se afina según un tono específico (nota musical) de la escala cromática. </t>
  </si>
  <si>
    <t>Xilófonos,marimba,xilofòn</t>
  </si>
  <si>
    <t>Vibráfonos</t>
  </si>
  <si>
    <t xml:space="preserve"> Es un laminófono similar al xilófono, pero las láminas son de aluminio en lugar de madera. Estas láminas son percutidas con baquetas o mazos con cabeza de hilo, lana o nylon. </t>
  </si>
  <si>
    <t>Metrónomos</t>
  </si>
  <si>
    <t>Es un aparato utilizado para indicar tiempo o compás de las composiciones musicales. Produce regularmente una señal, visual o acústica, que permite a un músico mantener un tiempoconstante.</t>
  </si>
  <si>
    <t>Lengüetas</t>
  </si>
  <si>
    <t xml:space="preserve">Es una tira fina de un material que vibra produciendo un sonido en un instrumento musical. Las cañas de instrumentos de viento-madera se hacen de la caña común (Arundo donax) o de materiales sintéticos; las lengüetas afinadas (como en armónicas y acordeones) se hacen del metal. </t>
  </si>
  <si>
    <t>Lengüetas,láminas,placas,tiras</t>
  </si>
  <si>
    <t>Cuerdas o plectros para instrumentos</t>
  </si>
  <si>
    <t>Es una pieza pequeña, delgada y firme, generalmente en forma de triángulo, hecha de diferentes posibles materiales que se usa para tocar la guitarra y otros instrumentos de cuerda, como un reemplazo o ayuda de los dedos.  Una cuerda es el elemento vibratorio que origina el sonido en los instrumentos musicales de cuerda, tales como la guitarra, el contrabajo, el arpa, el piano, o miembros de la familia de los violines, descendientes lejanos de antiguos instrumentos como vihuelas, fidulas, rabeles y salterios.</t>
  </si>
  <si>
    <t>Cuerdas o plectros para instrumentos, cordaje o palillos para instrumentos,púa,plumilla,pajuela,vitela,uña,uñeta</t>
  </si>
  <si>
    <t>Clavijas de afinación</t>
  </si>
  <si>
    <t xml:space="preserve">Son pernos de ajuste que pueden ser utilizados con cualquier instrumetno de cuerda más pequeño que in piano. </t>
  </si>
  <si>
    <t xml:space="preserve">Tuning pins, afinamiento para prender </t>
  </si>
  <si>
    <t>Bases o soportes de partituras para instrumentos musicales</t>
  </si>
  <si>
    <t>Elemento que le brinda sujeción al instrumento de música.</t>
  </si>
  <si>
    <t>Soportes para instrumentos musicales,apoyo para mecanismos melodioso</t>
  </si>
  <si>
    <t>Accesorios para instrumentos de cuerda</t>
  </si>
  <si>
    <t>Utensilio auxiliar para los instrumentos de cuerda.</t>
  </si>
  <si>
    <t>Accesorios para instrumentos de cuerdas,dependiente ritmico de cuerdas</t>
  </si>
  <si>
    <t>Accesorio para instrumentos de percusión</t>
  </si>
  <si>
    <t>Utensilio auxiliar para los instrumentos de percusión</t>
  </si>
  <si>
    <t>Accesorios para instrumentos de percusión,accesorios para instrumentos de redoble</t>
  </si>
  <si>
    <t>Cajas musicales o mecanismos</t>
  </si>
  <si>
    <t>Instrumento musical mecánico, creado en el siglo XIX. Estas cajas funcionan por medio de unos remaches ubicados en un cilindro giratorio o disco que, al alzar y soltar las láminas afinadas de un cepillo o teclado de metal, producen el sonido.</t>
  </si>
  <si>
    <t>Cajas de música o mecanismos,estuche de música</t>
  </si>
  <si>
    <t>Es una de las partes más importantes en un instrumento de viento. A través de esta pieza, el músico es capaz de generar sonido melódico por métodos humanos. Las boquillas usan vibración para generar sonidos.</t>
  </si>
  <si>
    <t>Boquillas,orificio|tubo,brecha</t>
  </si>
  <si>
    <t>Fundas o estuches o accesorios para instrumentos musicales</t>
  </si>
  <si>
    <t>Elemento normalmente de tela u otro material que se utiliza para poner encima o guardar los instrumentos musicales para evitar que se adhiera polvo.</t>
  </si>
  <si>
    <t>Fundas de instrumentos musicales,estuches o accesorios</t>
  </si>
  <si>
    <t>Sordinas</t>
  </si>
  <si>
    <t>Es el nombre que reciben los diversos mecanismos de reducción del volumen o modificación de las cualidades tímbricasdel sonido, que puede adoptar diferentes nombres y formas y puede hacerse de diferentes materiales, dependiendo del instrumento.</t>
  </si>
  <si>
    <t>Sordinas,sordinos</t>
  </si>
  <si>
    <t>Barras de afinación</t>
  </si>
  <si>
    <t>Son instrumentos utilizados para la afinación de un instrumento de música.</t>
  </si>
  <si>
    <t>Compases de afinación,ajustador de  tono,medidor de entonaciòn</t>
  </si>
  <si>
    <t>Batutas</t>
  </si>
  <si>
    <t>Es un corto y fino palillo del cual se sirve la mayoría de los directores de orquesta para dirigir una obra.</t>
  </si>
  <si>
    <t>Batutas,bastoncillo,vara,varilla</t>
  </si>
  <si>
    <t>Almohadillas de flautín</t>
  </si>
  <si>
    <t>Son elementos fabricados normalmente de felpa que se pone en las aberturas de los instrumendos de musicales de viento para evitar fugas.</t>
  </si>
  <si>
    <t>Almohadillas de piccolo ,almohadas de flautin</t>
  </si>
  <si>
    <t>Sets de grupos de acompañamiento</t>
  </si>
  <si>
    <t>Instrumentos de madera con una variedad de diseños,fabricados ergonomicamente para adaptarse a manos pequeñas y para producir sonidos.</t>
  </si>
  <si>
    <t>Tubos de percusión</t>
  </si>
  <si>
    <t>Son tubos de plástico ligeros, huecos, con código de color, afinadas en tonos musicales por longitud.</t>
  </si>
  <si>
    <t>Tubos de percusión,cilindro de golpe</t>
  </si>
  <si>
    <t>Golpecitos de disco</t>
  </si>
  <si>
    <t>Son los elementos utilizados para el tap.</t>
  </si>
  <si>
    <t>Golpecitos de disco,golpe ligero de discotequero</t>
  </si>
  <si>
    <t>Velos para danza</t>
  </si>
  <si>
    <t>Es una toca o especie de mantilla que utilizan las mujeres para bailar.</t>
  </si>
  <si>
    <t>Velos de danza,mantilla de baile, pañuelos de coreografía</t>
  </si>
  <si>
    <t>Palitos de ritmo</t>
  </si>
  <si>
    <t>Son palos cilíndricos de madera, por lo general alrededor de 7 pulgadas de largo y 0.75 pulgadas de diámetro, utilizadas como instrumento musical de percusión. Por lo general, se golpean uno contra el otro, y se utilizan con frecuencia en la educación musical para enseñar ritmo.</t>
  </si>
  <si>
    <t>Palos de ritmo,bastón de simetría</t>
  </si>
  <si>
    <t>Aros o bastones de ritmo</t>
  </si>
  <si>
    <t>Aparato que puede estar hecho de plástico o de madera, siempre que conserve su forma circular.</t>
  </si>
  <si>
    <t>Aros o bastones de ritmo,abrazadera,anillo</t>
  </si>
  <si>
    <t>Globos o pelotas de juguete</t>
  </si>
  <si>
    <t>Son bolas utilizadas para jugar.  Normalmente son esféricas, pero pueden poseer formas diferentes.</t>
  </si>
  <si>
    <t>Balones o pelotas de juguete,pelota,bola,esfèrica de diversiòn</t>
  </si>
  <si>
    <t>Muñecas</t>
  </si>
  <si>
    <t>Una muñeca es una figura; generalmente de un bebé, una niña o una mujer hecha de madera, cartón, trapo, plástico, etc; que sirve de juguete y entretenimiento a las niñas. En determinadas ocasiones, también se fabrican colecciones o series destinadas a niños o a adultos que pueden estar fabricadas en madera, porcelana, celuloide o cera.</t>
  </si>
  <si>
    <t>Muñecas,muñequilla,pepona,muñeco</t>
  </si>
  <si>
    <t>Casas de muñecas</t>
  </si>
  <si>
    <t>Es una casa de juguete en miniatura.</t>
  </si>
  <si>
    <t>Animales o títeres de peluche</t>
  </si>
  <si>
    <t>Es un juguete de tela relleno de algodón, habas, u otro material, a menudo con forma de muñeco.</t>
  </si>
  <si>
    <t>Muñecos de peluche,muñecos de felpa,peluche</t>
  </si>
  <si>
    <t>Casas de juego</t>
  </si>
  <si>
    <t>Es una edificación construida para ser utilizada como area de juego, que asimilia ser una casa de adultos, pero diseñada para ser divertido para los niños a jugar.</t>
  </si>
  <si>
    <t>Casas de muñecas,casas para jugar,casa  de patio</t>
  </si>
  <si>
    <t>Bloques de construcción</t>
  </si>
  <si>
    <t>Son juguetes que permiten apilar uno encima del otro, para construir cosas, están diseñadoa para ser divertido para los niños a jugar.</t>
  </si>
  <si>
    <t>Bloques de jueguete,bloques para armar</t>
  </si>
  <si>
    <t>Juguetes para montar</t>
  </si>
  <si>
    <t>Son juguetes que permiten y estan diseñados para soportar el peso de los niños, están diseñados para ser divertido para los niños a jugar .</t>
  </si>
  <si>
    <t>Juguetes para montar, juguetes para cabalgar</t>
  </si>
  <si>
    <t>Juguetes para jalar</t>
  </si>
  <si>
    <t>Son juguetes que vienen con una cuerda o cordel para que los niños puedan tirar de el, están diseñados para ser divertido para los niños a jugar .</t>
  </si>
  <si>
    <t>Juguetes para arrastrar,juguetes para tirar</t>
  </si>
  <si>
    <t>Kits de ciencias para niños</t>
  </si>
  <si>
    <t>Son juguetes que imitan instrumentos cientificos reales, pero están diseñados para ser divertido para los niños a jugar y no es peligroso.</t>
  </si>
  <si>
    <t>Juegos científicos para niños,entretenimientos investigativo  para niños</t>
  </si>
  <si>
    <t>Vehículos de juguete</t>
  </si>
  <si>
    <t>Son juguetes que imitan carros reales, pero están diseñados para ser divertido para los niños a jugar y no es peligroso.</t>
  </si>
  <si>
    <t>Vehículos de juguete,carricoche  de juguetes, carritos de juguetes,carro de juguete</t>
  </si>
  <si>
    <t>Trenes de juguete</t>
  </si>
  <si>
    <t xml:space="preserve">Es un juguete que representa un tren. Se distingue de un modelo de tren por un énfasis en bajo costo  de modelado y durabilidad, en lugar de la escala. Un tren de juguete puede ser simple como una cola juguete tirón ni siquiera correr en la pista, o puede ser operado por un reloj o una batería. </t>
  </si>
  <si>
    <t>Trenes de juguete,ferrocarril de juguete, trencito</t>
  </si>
  <si>
    <t>Juguetes inflables</t>
  </si>
  <si>
    <t>Son juguetes de diferentes formas que para poder utilizarse se requiere que se le ingrese aire a su cuerpo.</t>
  </si>
  <si>
    <t>Juguetes inflables,juguetes  de aire, muñeco inflable</t>
  </si>
  <si>
    <t>Partes o accesorios de muñecas</t>
  </si>
  <si>
    <t>Utensilio auxiliar para los juguetes en forma de muñeco.</t>
  </si>
  <si>
    <t>Partes y accesorios para muñecos</t>
  </si>
  <si>
    <t>Yoyós</t>
  </si>
  <si>
    <t>Es un juguete formado por un disco de madera, de plástico o de otros materiales con una ranura profunda en el centro de todo el borde, alrededor de la cual se enrolla un cordón que, anudado a un dedo se hace subir y bajar alternativamente. Se maneja el disco mediante sacudidas hacia arriba y hacia abajo.</t>
  </si>
  <si>
    <t>yoyos</t>
  </si>
  <si>
    <t>Cometas</t>
  </si>
  <si>
    <t>Es un juguete y un deporte.  Es un artefacto volador más pesado que el aire (aerodino), que vuela gracias a la fuerza del viento y a uno o varios hilos que la mantienen desde tierra en su postura correcta de vuelo. Es un juego tradicional, pero también se realizan competiciones de cometas en las que participan principalmente adultos; desde 1980 se hacen concursos a la antigua usanza en los que intervienen cientos de concursantes.</t>
  </si>
  <si>
    <t>Cometas,papalotes , chichigua</t>
  </si>
  <si>
    <t>Tazos</t>
  </si>
  <si>
    <t>Es el nombre de figuras en general circulares de una pulgada de diámetro con dibujos de caricaturas, los cuales compañías de snacks y luego de golosinas incluyeron en sus envases durante los años 1990.</t>
  </si>
  <si>
    <t>Juego de pogs,juegos de yax</t>
  </si>
  <si>
    <t>Caleidoscopios</t>
  </si>
  <si>
    <t>Es un tubo que contiene tres espejos, que forman un prismatriangular con su parte reflectante hacia el interior, al extremo de los cuales se encuentran dos láminas traslúidas entre las cuales hay varios objetos de colores y formas diferentes, cuyas imágenes se ven multiplicadas simétricamente al ir girando el tubo mientras se mira por el extremo opuesto.</t>
  </si>
  <si>
    <t>calidoscopios</t>
  </si>
  <si>
    <t>Pompones</t>
  </si>
  <si>
    <t>Bola de lana o de otro género con que se adornan extremos de cordones,gorros,etc.</t>
  </si>
  <si>
    <t>Pompones,flecos,borlas,colgantes</t>
  </si>
  <si>
    <t>Piñatas</t>
  </si>
  <si>
    <t>Una piñata es una olla de barro o de cartón, cubierta de papel maché y adornada de papel de colores, que en su interior contiene frutas, dulces u otros premios, y que se cuelga de una cuerda o algún sitio alto para ser rota con un palo o garrote por una persona, y que al romperse libera su contenido sobre los participantes en el juego.</t>
  </si>
  <si>
    <t>Bumeranes</t>
  </si>
  <si>
    <t xml:space="preserve">Es un juguete que tras ser lanzada regresa a su punto de origen debido a su perfil y forma de lanzamiento especiales. </t>
  </si>
  <si>
    <t>bumerang,boomerangs</t>
  </si>
  <si>
    <t>Discos voladores</t>
  </si>
  <si>
    <t>Es un plato o disco volador que se lanza con la mano, ya sea recreativa como deportivamente. Son generalmente plásticos, de 20 a 25 centímetros de diámetro, y tienen el borde redondeado. Se diseñan aerodinámicamente para que vuelen con un movimiento circular y puedan ser fácilmente recogidos a mano.</t>
  </si>
  <si>
    <t>Frisbis</t>
  </si>
  <si>
    <t>Baldes de juguete</t>
  </si>
  <si>
    <t>Es un jueguete en forma de cubeta donde los niños pueden poner otros juguetes u otros objetos para almacenar y transportar.</t>
  </si>
  <si>
    <t>Cubos de juguete,cubetas de juguete</t>
  </si>
  <si>
    <t>Juguetes para el baño</t>
  </si>
  <si>
    <t>Son juguetes diseñados para estar dentro del baño mientras que los niños se duchan, resistente al agua y la humedad.</t>
  </si>
  <si>
    <t>Juguetes para el baño,juguete de baño</t>
  </si>
  <si>
    <t>Sonajeros</t>
  </si>
  <si>
    <t>Juguete que sirve para entretener a los bebés y está formado por un mango con cascabeles o sonajas que suenan al moverlo.</t>
  </si>
  <si>
    <t>Sonajeros,cascabel,juguete,cascabelero, maraquita</t>
  </si>
  <si>
    <t>Armas de juguete</t>
  </si>
  <si>
    <t>Son juguetes que imitan armas reales, pero están diseñados para ser divertido para los niños a jugar y no es peligroso.</t>
  </si>
  <si>
    <t>Armas de juguete,pistolas de juguete</t>
  </si>
  <si>
    <t>Trompos</t>
  </si>
  <si>
    <t>Es un juguete consistente en una peonza acompañada de una cuerda. Enrollando la cuerda alrededor del trompo y tirando violentamente de uno de sus extremos a la vez que se lanza el conjunto contra el suelo, se consigue que el trompo rote sobre su punta, manteniéndose erguido y girando en el suelo</t>
  </si>
  <si>
    <t>Perindolas, peón, trompo</t>
  </si>
  <si>
    <t>Juegos educativos</t>
  </si>
  <si>
    <t>Juegos diseñados expresamente con fines educativos, o que tienen valor educativo incidental o secundaria. Todos los tipos de juegos pueden ser utilizados en un ambiente educativo. Los juegos educativos son juegos que están diseñados para enseñar a la gente acerca de ciertos temas, ampliar conceptos, reforzar el desarrollo, entender un acontecimiento o cultura histórica, o que les apoyen en el aprendizaje de una habilidad mientras juegan.</t>
  </si>
  <si>
    <t>Juegos educativos,entretenimiento formativo,pasatiempo didáctico</t>
  </si>
  <si>
    <t>Juegos de mesa</t>
  </si>
  <si>
    <t>Es un juego de mesa que utiliza uno o más tableros como soporte y -lo que es más importante- como parte fundamental de su sistema de juego.</t>
  </si>
  <si>
    <t>Juegos de mesa,pasatiempo de escritorio</t>
  </si>
  <si>
    <t>Naipes</t>
  </si>
  <si>
    <t>Una baraja es un conjunto de naipes o cartas. Generalmente los juegos de naipes requieren una baraja completa de alguno de los tipos que se indican después. Para algunosjuegos hay que apartar las cartas que no se utilizan. Para otros, incluso hacen falta dos o tres juegos de barajas.</t>
  </si>
  <si>
    <t>Cartas para jugar,naipe para entretenerse, barajas</t>
  </si>
  <si>
    <t>Juegos de video</t>
  </si>
  <si>
    <t>Un es un conjunto de obras artísticas, literarias y científicas creadas por un autor o en colaboración por varios autores o colectivamente bajo la dirección de una persona natural o jurídica, dichas obras son programadas posteriormente y compiladas gracias al software sin ser considerado el videojuego como un programa de ordenador ni como una obra audiovisual, teniendo un tratamiento diferenciado</t>
  </si>
  <si>
    <t>Juegos de vídeo</t>
  </si>
  <si>
    <t>Rompecabezas</t>
  </si>
  <si>
    <t>Un rompecabezas o puzle (también denominado con el término inglés puzzle) es un juego de mesa cuyo objetivo es formar una figura combinando correctamente las partes de ésta, que se encuentran en distintos pedazos o piezas planas. El término puzzle, pronunciado ['puθ.le̞] o ['puz.le̞] en español, es un sinónimo de rompecabezas.</t>
  </si>
  <si>
    <t>Rompecabezas,puzzle,crucigrama,acertijo,pasatiempo</t>
  </si>
  <si>
    <t>Dados</t>
  </si>
  <si>
    <t>Bingo</t>
  </si>
  <si>
    <t>Es un juego de azar. Consiste en un bombo con un número determinado de bolas numeradas en su interior. Los jugadores juegan con cartones con números aleatorios escritos en ellos, dentro del rango correspondiente. Un locutor o cantor va sacando bolas del bombo, cantando los números en voz alta. Si un jugador tiene dicho número en su cartón lo tacha, y el juego continua así hasta que alguien consigue marcar todos los números de su cartón.</t>
  </si>
  <si>
    <t>Juegos clásicos</t>
  </si>
  <si>
    <t>Son los juegos antes de todo el desarrollo digital.  Comunmente se le conoce así a los juegos de los años 80 y 90.</t>
  </si>
  <si>
    <t>Juegos clásicos ,juegos  antiguos, juegos tradicionales</t>
  </si>
  <si>
    <t>Juegos colaborativos</t>
  </si>
  <si>
    <t>Juego de mesa en que los jugadores trabajan juntos para lograr un objetivo, de modo que o bien ganan o pierden como un grupo</t>
  </si>
  <si>
    <t>Juegos de colaboración,entretenimiento de ayuda,juego de mesa cooperativo</t>
  </si>
  <si>
    <t>Juegos de estrategia</t>
  </si>
  <si>
    <t>Aquellos juegos o entretenimientos en los que, el factor de la inteligencia, habilidades técnicas y planificación y despliegue, pueden hacer predominar o impulsar al jugador hacia la victoria del juego. Aquellos juegos o entretenimientos en los que, el factor de la inteligencia, habilidades técnicas y planificación y despliegue, pueden hacer predominar o impulsar al jugador hacia la victoria del juego.
juegos o entretenimientos en los que, el factor de la inteligencia, habilidades técnicas y planificación y despliegue, pueden hacer predominar o impulsar al jugador hacia la victoria del juego.</t>
  </si>
  <si>
    <t>Juegos de estrategia,entretenimiento de habilidad</t>
  </si>
  <si>
    <t>Accesorios para juegos</t>
  </si>
  <si>
    <t>Elementos que dependen del juego principal</t>
  </si>
  <si>
    <t>Accesorios de juegos,dependiente de entretenimiento</t>
  </si>
  <si>
    <t>Libros de juegos</t>
  </si>
  <si>
    <t>Obra literaria escrita en la que el autor pretende involucrar al lector en el seno de la historia permitiéndole decidir sobre el curso de esta.</t>
  </si>
  <si>
    <t>Libros de juegos, textos de entretenimiento, libros de juego</t>
  </si>
  <si>
    <t>Juegos de lotería</t>
  </si>
  <si>
    <t>Es un juego que puede ser público mediante billetes y sorteos o un juego de mesa que consiste en cartones y barajas.</t>
  </si>
  <si>
    <t>Juegos de lotería,entretenimiento de rifa</t>
  </si>
  <si>
    <t>Juego de cartas o barajas con dos barajas iguales para poder utilizar memoria</t>
  </si>
  <si>
    <t>Juegos de memoria,pasatiempo de retentiva,barajas, memory</t>
  </si>
  <si>
    <t>Kits de juegos</t>
  </si>
  <si>
    <t>Conjunto de juegos para poder seleccionar uno.</t>
  </si>
  <si>
    <t>Kits de juegos,paquete de entretenimiento</t>
  </si>
  <si>
    <t>equipo para motricidad gruesa o equilibrio</t>
  </si>
  <si>
    <t xml:space="preserve">Conjunto de elementos utilizados para evitar la deficiencia que provoca en el individuo que la padece alguna disfunción en el aparato locomotor. </t>
  </si>
  <si>
    <t>Equipo de capacidad motora y equilibrio,aparato de capacidad motora y equilibrio</t>
  </si>
  <si>
    <t>Piscinas de pelotas y accesorios</t>
  </si>
  <si>
    <t>Es una especie de corral que se dispone de un número grande de pelotas, con la finalidad de que los infantes y niños puedan jugar sin lastimarse</t>
  </si>
  <si>
    <t>Billares de bolas y accesorios,billares de bola e implementos</t>
  </si>
  <si>
    <t>Casitas de juego</t>
  </si>
  <si>
    <t xml:space="preserve">Es un objeto en forma de casita para jugar y entretener, generalmente destinado a niños. </t>
  </si>
  <si>
    <t>Casitas de juguete,casitas de cachivache</t>
  </si>
  <si>
    <t>Triciclos o carretillas</t>
  </si>
  <si>
    <t>Es un vehículo de tres ruedas, generalmente impulsado por fuerza humana. También entran dentro de la categoría los triciclos motorizados que son muy similares a una motocicleta. Por lo común losautomóviles con tres ruedas no se denominan triciclos.</t>
  </si>
  <si>
    <t>Triciclos o carritos</t>
  </si>
  <si>
    <t>zonas acolchadas de juego</t>
  </si>
  <si>
    <t>Elementos confeccionados de una variedad de productos, utilizados para brindarle seguridad a los niños al momento de jugar en una superficie rígida.</t>
  </si>
  <si>
    <t>Zonas acolchadas de juego ,zonas algodonado de juego</t>
  </si>
  <si>
    <t>Sets de construcción</t>
  </si>
  <si>
    <t>Es un conjunto de piezas estandarizadas que permitan la construcción de una variedad de diferentes modelos. Las piezas de evitar el tiempo de espera para la fabricación de piezas a la medida, y de exigir una formación especial o de tiempo de diseño para la construcción de sistemas complejos. Esto hace que sean adecuadas para las estructuras temporales, o utilizar como juguetes para niños.</t>
  </si>
  <si>
    <t xml:space="preserve">Sets de construcción,juego de construcción, bloques de construcción </t>
  </si>
  <si>
    <t>Esteras para juegos</t>
  </si>
  <si>
    <t>Son elementos para colocar sobre una superficie rígida como el piso, con la finalidad de alcolchonarla y que los niños puedan jugar sobre ella.  Mucho de estos petates y alfombras vienen con diseños para poder jugar y aplicar y aprender</t>
  </si>
  <si>
    <t>Esterillas de juegos, petates de juego</t>
  </si>
  <si>
    <t>Sistemas de trenes o accesorios</t>
  </si>
  <si>
    <t xml:space="preserve">Es un objeto en forma de tren y sus accesorios para jugar y entretener, generalmente destinado a niños. </t>
  </si>
  <si>
    <t>Sistemas de trenes o accesorios,aparato de trenes o implementos</t>
  </si>
  <si>
    <t>Bloques de unidades</t>
  </si>
  <si>
    <t>Es un tipo de normalización bloque de madera de juguete para los niños. Conocido también como bloques unitarios estándar o bloques de kindergarten, estos bloques de construcción son comunes en los centros preescolares y algunas clases de kindergarten en los Estados Unidos.</t>
  </si>
  <si>
    <t>Bloques de unidades ,paquetes de unidades</t>
  </si>
  <si>
    <t>Vehículos de juego</t>
  </si>
  <si>
    <t xml:space="preserve">Es un objeto en forma de carro para jugar y entretener, generalmente destinado a niños. </t>
  </si>
  <si>
    <t>Vehículos de juguete, carricoche  de juguetes, carritos de juguetes</t>
  </si>
  <si>
    <t>Animales de juguete</t>
  </si>
  <si>
    <t xml:space="preserve">Es un juguete de tela relleno de algodón, habas, u otro material, a menudo con forma de animal. </t>
  </si>
  <si>
    <t>Animales de peluche,animales de felpa o fieltro, peluche</t>
  </si>
  <si>
    <t>Disfraces o accesorios</t>
  </si>
  <si>
    <t>Es una vestimenta u ornamenta diseñada con el propósito de distraer o llamar la atención con fines artísticos, religiosos, promocionales o de otro género; una persona puede disfrazarse para representar un personaje real o ficticio en un evento o circunstancía especial tal como un carnaval, una fiesta de disfraces o una obra teatral.</t>
  </si>
  <si>
    <t>Disfraces o accesorios,traje de fantasía  o enmascaramiento</t>
  </si>
  <si>
    <t>Centros para vestirse</t>
  </si>
  <si>
    <t>Son las instalaciones físicas donde se puede recibir, almacenar y darle salia en su respectivo momento.</t>
  </si>
  <si>
    <t xml:space="preserve">Centros de disfraz </t>
  </si>
  <si>
    <t>Unidades o accesorios para el cuidado de la casa</t>
  </si>
  <si>
    <t xml:space="preserve">Es un objeto en forma de casa  para jugar y entretener, generalmente destinado a niños. </t>
  </si>
  <si>
    <t xml:space="preserve">Módulos de casitas o accesorios,utensilios de casitas </t>
  </si>
  <si>
    <t>Platos de comida de  juguete o accesorios</t>
  </si>
  <si>
    <t xml:space="preserve">Es un objeto en forma de plato y sus accesorios de comida  para jugar y entretener, generalmente destinado a niños. </t>
  </si>
  <si>
    <t>Platos de comida de juguete o accesorios,platos de juego de te o útiles</t>
  </si>
  <si>
    <t>Kits o materiales para juegos de simulación</t>
  </si>
  <si>
    <t>Conjunto de juguetes que se utilizan para combinarlo con los juegos simbólicos o imaginativo.</t>
  </si>
  <si>
    <t>Kits de juegos de mentirijillas o suministros,kits de juegos de mentiras,juego de imaginación</t>
  </si>
  <si>
    <t>Operaciones de pesca comercial</t>
  </si>
  <si>
    <t>Conjunto de actividades organizadas para obtener pescados y otras especies acuáticas para obtener un beneficio comercial.</t>
  </si>
  <si>
    <t>Explotaciones pesqueras comerciales,servicios pesqueros,servicios de acuicultura,pescadero,acuicultor,pescador,pescadores</t>
  </si>
  <si>
    <t>Servicios de puerto para la flota pesquera</t>
  </si>
  <si>
    <t>Conjunto de actividades destinadas a satisfacer las necesidades de puerto o muellepara la llegada y distribución de los peces.</t>
  </si>
  <si>
    <t>Servicios de puerto pesquero,asistencia de embarcadero pesquero,servicios pesqueros,servicios de acuicultura,pescadero,acuicultor,pescador,pescadores</t>
  </si>
  <si>
    <t>Instalaciones pesqueras en tierra</t>
  </si>
  <si>
    <t>Instalaciones, infraestructuras y servicios portuarios y en la costa en cada destino, para la pesca.</t>
  </si>
  <si>
    <t>Instalaciones pesqueras en tierra,estableciemiento pesqueras en tierra,servicios pesqueros,servicios de acuicultura,pescadero,acuicultor,pescador,pescadores</t>
  </si>
  <si>
    <t>Operaciones de pesca de altura</t>
  </si>
  <si>
    <t>Conjunto de técnicas de pesca que utiliza grandes redes para ser lanzadas al fondo de mar e iniciar su arrastre según la trayectoria del barco para pescar todo tipo de peces y habitat del dondo marino.</t>
  </si>
  <si>
    <t>Explotaciones de pesca de altura,aprovechamiento de pesca a brumeo,servicios pesqueros,servicios pesqueros,servicios de acuicultura,pescadero,acuicultor,pescador,pescadores,pesca de fondo de mar,fondo marino</t>
  </si>
  <si>
    <t>Pesca por sonar</t>
  </si>
  <si>
    <t xml:space="preserve">Conjunto de técnicas de pesca que usa propagación de sonido (usualmente por debajo de agua, como en navegación submarina) para navegar, comunicarse con o detectar objetos en o debajo de la superficie del agua, tal como otras naves. </t>
  </si>
  <si>
    <t>Pesca por sonar,pesqueria por sonar,medios de localizaciòn acústica,servicios pesqueros,servicios pesqueros,servicios de acuicultura,pescadero,acuicultor,pescador,pescadores</t>
  </si>
  <si>
    <t>Pesca de ballenas</t>
  </si>
  <si>
    <t>Es la caza de ballenas principalmente para la carne y el aceite.</t>
  </si>
  <si>
    <t>Pesca de ballenas,captura de ballenas,caza de sopladoras,servicios pesqueros,servicios de acuicultura,pescadero,acuicultor,pescador,pescadores</t>
  </si>
  <si>
    <t>Pesca de arrastre</t>
  </si>
  <si>
    <t>Es el método de pescar que involucra halar las redes de pesca a través del agua detrás de uno o más botes.</t>
  </si>
  <si>
    <t>Pesca de arrastre,pesca con red y flotadores,servicios pesqueros,servicios de acuicultura,pescadero,acuicultor,pescador,pescadores</t>
  </si>
  <si>
    <t>Pesca con sedal y anzuelo</t>
  </si>
  <si>
    <t>Servicio de pesca utilizando un trozo corto de hilo fino y muy resistente que se ata por un extremo al anzuelo y por el otro a la cuerda que pende de la caña de pescar.</t>
  </si>
  <si>
    <t>Pesca con sedal y anzuelo,pesca con cuerda y gancho,servicios pesqueros,servicios de acuicultura,pescadero,acuicultor,pescador,pescadores,caña de pescar,anzuelo,pesca tradicional</t>
  </si>
  <si>
    <t>Pesca con redes barrederas</t>
  </si>
  <si>
    <t>Método de pesca que utiliza una red de pescar que cuelga verticalmente en el agua con su borde del fondo sostenido hacia abajo por el peso y su borde superior flotando por boyas.</t>
  </si>
  <si>
    <t>Pesca con jábega,pesca con lancha,captura con embarcación,servicios pesqueros,servicios de acuicultura,pescadero,acuicultor,pescador,pescadores</t>
  </si>
  <si>
    <t>Redes de pesca</t>
  </si>
  <si>
    <t xml:space="preserve">Es una serie de hilos, tejidos y amarrados a una relinga superior o de flotadores y a una relinga inferior de plomos, que se emplea para capturar peces. </t>
  </si>
  <si>
    <t>Redes de pesca,malla de captura,urdimbre de pesca,servicios pesqueros,servicios de acuicultura,pescadero,acuicultor,pescador,pescadores</t>
  </si>
  <si>
    <t>Servicios de información o documentación de la industria pesquera</t>
  </si>
  <si>
    <t>Servicio para la comunicación de actualización del mundo de la pesquería.</t>
  </si>
  <si>
    <t>Información pesquera o servicios de documentación,asesoría pesquera o  prestación de informes ,servicios pesqueros,servicios de acuicultura,pescadero,acuicultor,pescador,pescadores</t>
  </si>
  <si>
    <t>Servicios de investigación o experimentación de la industria pesquera</t>
  </si>
  <si>
    <t>Servicio de investigación y desarrollo de nuevas prácticas para la pesquería</t>
  </si>
  <si>
    <t>Servicios de investigación o experimentación pesquera,asesoría de encuestas o o experimentos de pescadero,servicios pesqueros,servicios de acuicultura,pescadero,acuicultor,pescador,pescadores</t>
  </si>
  <si>
    <t>Recopilación o distribución de datos de la industria pesquera</t>
  </si>
  <si>
    <t>Servicio para la obtención y agrupación y distribucíon  de datos referente a la pesquería.</t>
  </si>
  <si>
    <t>Recopilación de datos o distribución pesqueros,selección de números o clasificación pesquera,servicios pesqueros,servicios de acuicultura,pescadero,acuicultor,pescador,pescadores</t>
  </si>
  <si>
    <t>Explotación comercial de los recursos pesqueros</t>
  </si>
  <si>
    <t>Administración de todo lo correspondiente al comercio pesquero</t>
  </si>
  <si>
    <t>Gestión comercial pesquera,administración mercantil  pesquero,servicios pesqueros,servicios de acuicultura,pescadero,acuicultor,pescador,pescadores,comercial</t>
  </si>
  <si>
    <t>Administración de la flota pesquera</t>
  </si>
  <si>
    <t>Administración de los buques de pesca</t>
  </si>
  <si>
    <t>Gestión de flota pesquera,proyecto  de marina pesquera,servicios pesqueros,servicios de acuicultura,pescadero,acuicultor,pescador,pescadores,administración pesquera</t>
  </si>
  <si>
    <t>Cooperativas de pesca</t>
  </si>
  <si>
    <t>Asociación autónoma de personas del sector pesquero que se han unido voluntamiarmente para formar una organización democrática.</t>
  </si>
  <si>
    <t>Cooperativas de pesca,sociedades pesqueras,asociación de pesca,servicios pesqueros,servicios de acuicultura,pescadero,acuicultor,pescador,pescadores,cooperativa,asociación,sociedad,mutuialidad,economato</t>
  </si>
  <si>
    <t>Conservación o protección de los recursos pesqueros</t>
  </si>
  <si>
    <t>Los recursos marinos en general y los pesqueros en particular son recursos naturales y riqueza que le pertenece a la nación, por lo que es obligación del Estado velar por su uso racional y sostenible.</t>
  </si>
  <si>
    <t>Protección o conservación de recursos pesqueros  custodia o seguridad de bienes pesqueros,servicios pesqueros,servicios de acuicultura,pescadero,acuicultor,pescador,pescadores,preservación</t>
  </si>
  <si>
    <t>Servicios tecnológicos de pesca</t>
  </si>
  <si>
    <t>Conjunto de se ocupa de los equipo y prácticas utilizadas para detectar, capturar, manipular, elaborar y distribuir los recursos acuáticos y sus productos.</t>
  </si>
  <si>
    <t>Servicios de tecnología pesquera,asistencia técnica pesquera,servicios pesqueros,servicios de acuicultura,pescadero,acuicultor,pescador,pescadores,tecnologia</t>
  </si>
  <si>
    <t>Servicios de producción de los subproductos de la pesca</t>
  </si>
  <si>
    <t>Procesamiento de los desperdicios de la pesca y de especies especificas para este fin.</t>
  </si>
  <si>
    <t>Servicios de producción de derivados pesqueros,distribución de elaboración dederivados pesqueros,servicios pesqueros,servicios de acuicultura,pescadero,acuicultor,pescador,pescadores,despercios,productos derivados</t>
  </si>
  <si>
    <t>Producción pesquera</t>
  </si>
  <si>
    <t>La producción del pescado seco de calidad es artesanal, y en cierto modo comparable a la del buen coñac, el jamón o el queso viejo, necesitando tiempo para madurar.</t>
  </si>
  <si>
    <t>Producción de pescado,manufactura de pez,industria de pescado,servicios pesqueros,servicios de acuicultura,pescadero,acuicultor,pescador,pescadores,despercios</t>
  </si>
  <si>
    <t>Almacenamiento de pescados</t>
  </si>
  <si>
    <t>Servicio de acumulación de pescado en recintos especializados para este fin.</t>
  </si>
  <si>
    <t>Almacenaje de pescado, alamacenaje de pez,acumular,acopiar,aglomerar,recursos marinos,productos marinos,servicios pesqueros,servicios de acuicultura,pescadero,acuicultor,pescador,pescadores</t>
  </si>
  <si>
    <t>Recursos de la pesca en aguas interiores</t>
  </si>
  <si>
    <t>Actividad relacionada al ámbito de la pesca , esta se realiza a nivel personal o en equipo de personas por ocio o competencia. Hay diversas técnicas para realizarla y también existen competencias que pueden ser realizadas en ríos, lagunas, orilla de la mar y mar abierto</t>
  </si>
  <si>
    <t>Recursos de pesca fluvial, medios de  redadas acuáticas,pesca deportiva,servicios pesqueros,servicios de acuicultura,pescadero,acuicultor,pescador,pescadores</t>
  </si>
  <si>
    <t>Recursos de estanques piscícolas</t>
  </si>
  <si>
    <t>Medios utilizados para realizar, cuidar y mantener los viveros de peces</t>
  </si>
  <si>
    <t>Recursos de viveros de peces,medios de criaderos de peces,granjas de peces,criaderos de peces</t>
  </si>
  <si>
    <t>Criadero de peces</t>
  </si>
  <si>
    <t>Son lugares para la cría artificial, incubación a través de los primeras etapas de vida de los animales, peces y mariscos, en particular.</t>
  </si>
  <si>
    <t>Viveros de peces,invernaderos de peces,granjas de peces,criaderos de peces</t>
  </si>
  <si>
    <t>Fincas piscícolas</t>
  </si>
  <si>
    <t>Las piscifactorías son instalaciones dedicadas a la cria de peces para consumo. El beneficio principal es que disminuyen la cantidad de especies robadas tanto al mar como a los ríos, y los daños ocasionados por los métodos de pesca, tales como redes de arrastre.</t>
  </si>
  <si>
    <t>Piscifactorías,desove,reproducción,servicios pesqueros,servicios de acuicultura,pescadero,acuicultor,pescador,pescadores</t>
  </si>
  <si>
    <t>Recursos de subproductos de la pesca</t>
  </si>
  <si>
    <t>Insumo principal utilizado para la fabricación de derivados pesqueros.</t>
  </si>
  <si>
    <t>Recursos de derivados pesqueros,recursos provenientes pesqueros,desperdicios,servicios pesqueros,servicios de acuicultura,pescadero,acuicultor,pescador,pescadores</t>
  </si>
  <si>
    <t>Evaluación de los recursos de las pesquerías</t>
  </si>
  <si>
    <t>Estimación y valoración de los recursos pesquero de determinado país, zona o región</t>
  </si>
  <si>
    <t>Evaluación de recursos pesqueros,estimación de recursos pesqueros,servicios pesqueros,servicios de acuicultura,pescadero,acuicultor,pescador,pescadores</t>
  </si>
  <si>
    <t>Maricultura</t>
  </si>
  <si>
    <t>La maricultura es una rama especializada de la acuicultura involucrada en el cultivo de organismos marinos para productos alimenticios y otros en tanques ubicados en mar abierto, en una sección cerrada del océano, o en estanques o canales que se llenan con agua de mar.</t>
  </si>
  <si>
    <t>Maricultura,cria de plantas o animales acuáticos,servicios pesqueros,servicios de acuicultura,pescadero,acuicultor,pescador,pescadores</t>
  </si>
  <si>
    <t>Ostricultura</t>
  </si>
  <si>
    <t>La ostricultura es la cría de las ostras.</t>
  </si>
  <si>
    <t>Ostricultura,crìa de ostras</t>
  </si>
  <si>
    <t>Cría de mariscos</t>
  </si>
  <si>
    <t xml:space="preserve"> La acuicultura es la cría de peces, mariscos y plantas marinas en aguas costeras y continentales</t>
  </si>
  <si>
    <t>Cría de mariscos,cultivo de mariscos</t>
  </si>
  <si>
    <t>Cultivo de camarones</t>
  </si>
  <si>
    <t>Es un negocio de acuacultura que existe tanto en un ambiente marino como un ambiente de agua dulce produciendo camaronespara el consumo humano.</t>
  </si>
  <si>
    <t>Criaderos de gambas,viveros de gambas,crías de camarones</t>
  </si>
  <si>
    <t>Piscicultura</t>
  </si>
  <si>
    <t>La Piscicultura es la acuicultura de peces, término bajo el que se agrupan una gran diversidad de cultivos muy diferentes entre sí, en general denominados en función de la especie o la familia. </t>
  </si>
  <si>
    <t>Piscicultura,piscicultor,acuicultura,cultivo de peces</t>
  </si>
  <si>
    <t>Servicios de siembra de árboles, arbustos o plantas ornamentales</t>
  </si>
  <si>
    <t>Servicio especializado para introducir en tierra una planta,un vástago, un esqueje, etc para que arraigue.</t>
  </si>
  <si>
    <t>Servicios de plantación: plantas,arbustos y árboles ornamentales,trabajo de cultivo: vegetación,matas,arbustos decorativos,plantar,sembrar</t>
  </si>
  <si>
    <t>Servicios de poda de arbustos o plantas ornamentales</t>
  </si>
  <si>
    <t>Servicio de cortar o quitar las ramas superfluas de plantas y arbustos ornamentales para que fructifiquen con más vigor. No árboles de gran tamaño.</t>
  </si>
  <si>
    <t>Servicios de poda: plantas o arbustos ornamentales,asistencia de tala de arbustos o plantas decorativas,cortar,desmoche,tala,monda</t>
  </si>
  <si>
    <t>Servicios de poda de árboles</t>
  </si>
  <si>
    <t>Servicio de cortar o quitar las ramas superfluas de los árboles para que fructifiquen con más vigor.</t>
  </si>
  <si>
    <t>Servicios de poda de árboles,asistencia de tala de plantas,poda de árboles de gran tamaño,cortar,desmoche,tala,monda,poda menor,corta menor</t>
  </si>
  <si>
    <t>Servicios de apuntalamiento</t>
  </si>
  <si>
    <t>Servicio para colocar puntales para dar apoyo a determinado artículo.</t>
  </si>
  <si>
    <t>Servicios de apuntalamiento,trabajo de de apoyo,servicios de afianzamiento</t>
  </si>
  <si>
    <t>Servicios de cirugía arbórea</t>
  </si>
  <si>
    <t>Servicio de poda a mayor escala de los árboles.</t>
  </si>
  <si>
    <t>Servicios de cirugía para árboles,asistencia de cirugía para arbusto,tala de arbol,poda mayor,corta mayor</t>
  </si>
  <si>
    <t>Servicios de arbolistas</t>
  </si>
  <si>
    <t>Servicio de ventas de plantas medicinales</t>
  </si>
  <si>
    <t>Servicios de herboristería,asistencia  de herbolario,plantas medicinales,</t>
  </si>
  <si>
    <t>Servicios de traslado de árboles, arbustos o plantas ornamentales</t>
  </si>
  <si>
    <t>Transporte especializado de plantas, arbustos y árboles ornamentales de un punto a otro</t>
  </si>
  <si>
    <t>Servicios de traslado: plantas,arbustos y árboles ornamentales,asistencia de acarreo de vegetación,matas y arbustos decorativos,transporte de plantas</t>
  </si>
  <si>
    <t>Servicios de fumigación  de plantas o árboles ornamentales</t>
  </si>
  <si>
    <t>Servicio requerido para combatir a través de humo,gas o vapores adecuados, las plagas de insector y otros organismos nocivos en las plantas y arboles</t>
  </si>
  <si>
    <t>Servicios de fumigación de plantas o árboles ornamentales,asistencia de insecticida de arbustos,fumigación,desinfección,desinsectación</t>
  </si>
  <si>
    <t>Servicios de plantación</t>
  </si>
  <si>
    <t>Servicio brindado para planta enterrenos o cultivos plantas de una misma clase.</t>
  </si>
  <si>
    <t>Servicios de plantación,asistencia de plantío,plantación,plantar</t>
  </si>
  <si>
    <t>Servicios de vivero</t>
  </si>
  <si>
    <t>Instalación que brinda el servicio de mantenimiento de plantas con una temperatura, humedad y otros facttroes ambientales aptas para favorecer el cultivo de plantas.</t>
  </si>
  <si>
    <t>Servicios de invernadero,trabajo de vivero,asistencia de semillero,invernáculo,conservatorio,cobertizo,invernadero</t>
  </si>
  <si>
    <t>Servicios de floricultura</t>
  </si>
  <si>
    <t>Asistencia en el cultivo de flores</t>
  </si>
  <si>
    <t>Servicios de floricultura,prestación de jardinería,flores,invernadeo,cultivo</t>
  </si>
  <si>
    <t>Servicio de administración o mantenimiento de huertos</t>
  </si>
  <si>
    <t>Asistencia para el correcto cuidado de terrenos de corta extensión, en que ese plantan verduras, legumbres y a veces árboles frutales.</t>
  </si>
  <si>
    <t>Servicios de gestión o mantenimiento de huertos,asistencia de dirección o conservación de huerta,verduras, legumbres,árboles frutales</t>
  </si>
  <si>
    <t>Servicios de administración o mantenimiento de viñedos</t>
  </si>
  <si>
    <t>Asistencia para el correcto cuidado de terrenos sembra de vides (para vinos).</t>
  </si>
  <si>
    <t>Servicios de gestión o mantenimiento de viñedos,asistencia de dirección o conservación de viña</t>
  </si>
  <si>
    <t>Servicios de plantación o mantenimiento de jardines</t>
  </si>
  <si>
    <t>Asistencia para el cuidado y mantenimiento de terrenos donde se cultivan plantas con firnas ornamentales.</t>
  </si>
  <si>
    <t>Servicios de plantación o mantenimiento de jardines,asistencia de plantío o conservación de parques,plantas ornamentales,jardinero,jardineria</t>
  </si>
  <si>
    <t>Servicios de asesoría en horticultura</t>
  </si>
  <si>
    <t>Asesoria técnica para el correcto sembrado, cultivo y cuidado de las flores.</t>
  </si>
  <si>
    <t>Servicios de asesoría de horticultura,asistencia de agricultura</t>
  </si>
  <si>
    <t>Servicios de mantenimiento de cementerios</t>
  </si>
  <si>
    <t>Asistencia para el correcto cuidado de terrenos, generalmente cercado, destinado a enterrar cadáveres</t>
  </si>
  <si>
    <t>Servicios de mantenimiento de cementerios,servicios de conservación de camposanto,camposanto,necrópolis,sacramental,jardineria de cementerio</t>
  </si>
  <si>
    <t>Servicios especiales de mantenimiento y reparación</t>
  </si>
  <si>
    <t>Servicios de mantenimiento del césped</t>
  </si>
  <si>
    <t>Organización y persona destinada a conservar el césped o grama (especies de gramíneas que crecen formando una cubierta densa)</t>
  </si>
  <si>
    <t>Servicios de cuidado de céspedes,servicios de cuidado de prado o hierba, servicios de cuidado de pasto, servicios de cuidado de grama,jardinero,jardineria</t>
  </si>
  <si>
    <t>Servicio de mantenimiento del césped en las carreteras</t>
  </si>
  <si>
    <t>Organización y persona destinada a preservar en buen estado la hierba en carreteras</t>
  </si>
  <si>
    <t>Servicios de mantenimiento de céspedes en carreteras,servicios de conservación de hierba en carreteras,jardinero,jardineria</t>
  </si>
  <si>
    <t>Servicios de acolchado orgánico</t>
  </si>
  <si>
    <t>Organización y persona destinada a cavar la tierra alrededor de la parte del tronco de las plantas que está bajo la tierra unida a la raíz para ahuecarla.</t>
  </si>
  <si>
    <t>Servicios de mullido,servicios de muelle</t>
  </si>
  <si>
    <t>Servicios de siembra</t>
  </si>
  <si>
    <t>Organización y persona destinada a realizar los trabajos de esparcir semillas en un terreno preparado para que germinen y den plantas o frutos.</t>
  </si>
  <si>
    <t>Servicio de sembradura,trabajo de sembradura,sembrar,delimitar</t>
  </si>
  <si>
    <t>Servicios de corte de césped</t>
  </si>
  <si>
    <t>Organización y persona destinada a realizar el corte de la hierba o mieses con una herramienta o una máquina adecuada para recolectarlas.</t>
  </si>
  <si>
    <t>Servicios de segado,asistencia de tala,servicios de truncar,dallar,guadañar,cortar,seccionar,talar,tronchar,cercenar, truncar</t>
  </si>
  <si>
    <t>Servicios de siembra de ramitas</t>
  </si>
  <si>
    <t>Servicio especializado para introducir en tierra ramitas de determinado árbol o arbusto para que arraigue.</t>
  </si>
  <si>
    <t>Servicios de plantaciòn de ramitas,asistencia de plantío de ramitas,sembrar,plantar</t>
  </si>
  <si>
    <t>Servicios de fumigación  de parques o jardines</t>
  </si>
  <si>
    <t>Organización y persona destinada a realizar la desinfestación de parques o jardines por medio de la aplicación de productos insecticidas.</t>
  </si>
  <si>
    <t xml:space="preserve">Servicios de fumigaciòn de parques o jardìnes,asistencia de limpieza de parques </t>
  </si>
  <si>
    <t>Servicios de administración o mantenimiento de parques</t>
  </si>
  <si>
    <t>Asistencia para el correcto cuidado de parques.</t>
  </si>
  <si>
    <t>Servicios de gestiòn o mantenimiento de parques,jardineria de parques</t>
  </si>
  <si>
    <t>Administración de hatos lecheros</t>
  </si>
  <si>
    <t>Conjunto de operaciones que se realizan para dirigir conjuntos o grupos del ganado bovino (relativo al toro o la vaca)</t>
  </si>
  <si>
    <t>Servicios de rebaño vacuno,asistencia  de ganado  bovino ,vacas</t>
  </si>
  <si>
    <t>Fomento de la industria láctea</t>
  </si>
  <si>
    <t>Conclusión de capacidades que permitan al sector de la industria que tiene como materia prima la leche procedente de animales (por regla general vacas), ser protagonistas de su bienestar</t>
  </si>
  <si>
    <t>Servicios de la industria lechera,asistencia de la producción lechera,leche</t>
  </si>
  <si>
    <t>Tecnología lechera</t>
  </si>
  <si>
    <t xml:space="preserve">conjunto de conocimientos técnicos, ordenados científicamente, que permiten diseñar y crear alimentos como la leche y sus derivados procesados (generalmente fermentados), que facilitan la adaptación al medio ambiente y satisfacer tanto las necesidades esenciales como los deseos de la humanidad. </t>
  </si>
  <si>
    <t>Servicios de producciòn lacteos,asistencia de fabricación lácteas,producción de lacteos</t>
  </si>
  <si>
    <t>Servicios de laboratorio de lácteos</t>
  </si>
  <si>
    <t>Lugar dotado de los medios necesarios para realizar investigaciones, experimentos y trabajos de carácter científico o técnico en los lacteos.</t>
  </si>
  <si>
    <t>Servicios de labarotorio lacteos,servicios de laboratorios lácticos,laboratorio lactico,laborario lechoso,lactifero</t>
  </si>
  <si>
    <t>Elaboración propia de fincas  lecheras</t>
  </si>
  <si>
    <t>Servicio de aprovechamiento propio de la producción de lacteos</t>
  </si>
  <si>
    <t>Elaboracion de explotacion lechera,producción de industría  lechera</t>
  </si>
  <si>
    <t>Cría de ganado</t>
  </si>
  <si>
    <t>Actividad económica de origen muy antiguo que consiste en el manejo de animales domesticables con fines de producción para su aprovechamiento. En cambio,  manejo de animales pertenecientes a especies silvestres (no domésticas) cautiverio o semicautiverio se conoce como Zoocría.</t>
  </si>
  <si>
    <t>Crìa de ganado,crianza de reses,cría de vacas,ganado bovino,ganado ovino,caprino,porcino</t>
  </si>
  <si>
    <t>Servicios de genética ganadera</t>
  </si>
  <si>
    <t>Servicio especializado en el cuidado de la herencia y de lo relacionado con ella de los ganados.</t>
  </si>
  <si>
    <t>Servicios gèneticos para ganado,servicios hereditarios para reses</t>
  </si>
  <si>
    <t>Sericultura</t>
  </si>
  <si>
    <t>Se entiende por sericicultura la cría del gusano de seda (Bombyx mori) con un conjunto de técnicas para producir capullos y, con ellos, la seda misma como producto textil final.</t>
  </si>
  <si>
    <t>Sericultura,sericicultura,explotación de gusano de seda</t>
  </si>
  <si>
    <t>2.6.7.8.01</t>
  </si>
  <si>
    <t>Otros activos biológicos que generan producción recurrente</t>
  </si>
  <si>
    <t>Explotación ganadera</t>
  </si>
  <si>
    <t>La zootecnia es una ciencia que estudia diversos parámetros para el mejor aprovechamiento de los animales domésticos y silvestres, pero siempre teniendo en cuenta el bienestar animal ante todo y así estos serán útiles al hombre con la finalidad de obtener el máximo rendimiento, administrando los recursos adecuadamente bajo criterios de sostenibilidad.</t>
  </si>
  <si>
    <t>Zootecnia, avicultura,cria de aves domésticas</t>
  </si>
  <si>
    <t>Sistemas de cría en fincas</t>
  </si>
  <si>
    <t>Conjunto de cosas que se utilizan para la cría de algunos animales.</t>
  </si>
  <si>
    <t>Sistema de cria de granjas,servicios de cultivo de fincas,granja,finca,estancia,predio,quinta,rancho,alquería,cortijo,hacienda cigarral</t>
  </si>
  <si>
    <t>Servicios de producción de aves de corral</t>
  </si>
  <si>
    <t xml:space="preserve">Servicio de producción o cría de aves domesticada utilizada en la alimentación, ya sea en forma de carne o por sus huevos. </t>
  </si>
  <si>
    <t>Servicios de  producciòn de aves de corral,sistema de elaboraciòn de pájaro,granja,finca,estancia,predio,quinta,rancho,alquería,cortijo,hacienda cigarral</t>
  </si>
  <si>
    <t>Servicios de reproducción de ganado menor</t>
  </si>
  <si>
    <t>Servicio de producción o cría de animales pequeños para la alimentación, ya sea en forma de carne.</t>
  </si>
  <si>
    <t>Servicios de producciòn de animales pequeños,sistema de elaboraciòn de animales chicos,,granja,finca,estancia,predio,quinta,rancho,alquería,cortijo,hacienda cigarral</t>
  </si>
  <si>
    <t>Servicios de producción bovina</t>
  </si>
  <si>
    <t>Servicio de producción o cría de animales bovino para la alimentación, ya sea en forma de carne.</t>
  </si>
  <si>
    <t>Servicios de producciòn bovina,prestación de elaboración vacuno</t>
  </si>
  <si>
    <t>Apicultura</t>
  </si>
  <si>
    <t>La apicultura es la actividad dedicada a la crianza de las abejas y a prestarles los cuidados necesarios con el objeto de obtener y consumir los productos que son capaces de elaborar y recolectar. El principal producto que se obtiene de esta actividad es la miel. La miel es un factor de beneficio para los humanos.</t>
  </si>
  <si>
    <t>Apicultura,apìcolas,apicultor, cría de abejas</t>
  </si>
  <si>
    <t>Selección ganadera</t>
  </si>
  <si>
    <t xml:space="preserve">Técnica de control reproductivo mediante la cual el hombre altera los genes de organismos domésticos o cultivados. </t>
  </si>
  <si>
    <t>Selección ganadera,clasificación granjero,selección articial, selección</t>
  </si>
  <si>
    <t>Servicios de exhibición de ganado</t>
  </si>
  <si>
    <t>Presentación al público del ganado</t>
  </si>
  <si>
    <t>Servicios de exhibiciòn de ganado,trabajo de presentación de reses</t>
  </si>
  <si>
    <t>Servicios de sacrificio de ganado</t>
  </si>
  <si>
    <t>Servicio  de matanza y desuella del ganado en lugares destinados para este fin para el al abasto público.</t>
  </si>
  <si>
    <t>Servicio de matadero de ganado,servicio de desolladero de reses,matadero,desolladero,degolladero,macelo,tablada</t>
  </si>
  <si>
    <t>Administración de hatos</t>
  </si>
  <si>
    <t>Administracuón de un conjun grande de ganado, especialmente del lanar</t>
  </si>
  <si>
    <t>gestión de rebaño,administración de ganado</t>
  </si>
  <si>
    <t>Servicios de cría y cuidado del ganado</t>
  </si>
  <si>
    <t>Servicio de producción o cría de ganado para la alimentación, ya sea en forma de carne.</t>
  </si>
  <si>
    <t>Servicios de crìa y cuidado de ganado,asistencia  de cultivo y cuidado de reses,ganado, producción,cría</t>
  </si>
  <si>
    <t>Servicios de cría de animales domésticos</t>
  </si>
  <si>
    <t>Servicio de producción de animmales domesticos</t>
  </si>
  <si>
    <t>Servicios de crìa  de animales domesticos, asistencia de cultivo de animales mansos</t>
  </si>
  <si>
    <t>Servicios de cuidado de animales domésticos</t>
  </si>
  <si>
    <t>Servicio de atención a animales domésticos</t>
  </si>
  <si>
    <t>Servicios de cuidados dosmésticos,asistencia de cuidados domésticos</t>
  </si>
  <si>
    <t>Servicios de residencia canina</t>
  </si>
  <si>
    <t xml:space="preserve">Organización y persona destinada brindar  lugar donde se guardan o encierran perros abandonados o que no tienen dueño </t>
  </si>
  <si>
    <t>Servicios de animales domésticos,asistencia de animales de hogar,perrera</t>
  </si>
  <si>
    <t>Mejoramiento de pastizales</t>
  </si>
  <si>
    <t>Utilización de sustancias organicas para el mejoramiento controla del forraje.</t>
  </si>
  <si>
    <t>Mejoras de pasto,arreglos de forraje,abono</t>
  </si>
  <si>
    <t>Manejo de pasturas</t>
  </si>
  <si>
    <t>Administración de tierras generalmente acotada y por lo comñun destinadas a pastos.</t>
  </si>
  <si>
    <t>Gestiòn de dehesas,administración de pastizal,pastos,forraje,herbaje,pastura,verde,hierba,pastizal,heno,paja</t>
  </si>
  <si>
    <t>Investigación de tierras de pastoreo</t>
  </si>
  <si>
    <t>Actividad humana orientada a la obtención de nuevos conocimientos y su aplicación de bosques claros de encinas, alcornoques u otras especies, con estrato inferior de pastizales o matorrales, donde la actividad del ser humano ha sido intensa, y generalmente están destinados al mantenimiento del ganado, a la actividad cinegética y al aprovechamiento de otros productos forestales (leñas, corcho, setas etc.).</t>
  </si>
  <si>
    <t>Investigaciòn de dehesas,trabajo de pastizal,pastos,forraje,herbaje,pastura,verde,hierba,pastizal,heno,paja</t>
  </si>
  <si>
    <t>Nutrición animal</t>
  </si>
  <si>
    <t>La nutrición animal se dedica al estudio de la alimentación de los animales. Normalmente para su cría para uso humano, aunque también se utiliza para recuperar animales salvajes protegidos, dicha función la realizan los Zootecnistas.</t>
  </si>
  <si>
    <t>Nutriciòn animal,sostenimiento animal,alimentación animal</t>
  </si>
  <si>
    <t>2.2.8.3.01</t>
  </si>
  <si>
    <t>Servicios sanitarios médicos y veterinarios</t>
  </si>
  <si>
    <t>Control de enfermedades animales</t>
  </si>
  <si>
    <t>Servicio de seguimiento y prevensión de alteraciones más o menos grave de la salud.</t>
  </si>
  <si>
    <t>Control de enfermedades de animales,inspección de afección de animales</t>
  </si>
  <si>
    <t>Tripanosomiasis animal</t>
  </si>
  <si>
    <t>Es el nombre dado a la enfermedad causada por especies del genero Trypanosoma, con la excepción de Trypanosoma equiperdum, que produce una enfermedad venérea de los animales, estos parásitos flagelados se transmiten de un huésped a otro por medio de invertebrados, en el caso de peces y anfibios la transmisión es a través de sanguijuelas, mientras que en los reptiles, pájaros y mamíferos, los vectores son artrópodos. </t>
  </si>
  <si>
    <t>Tripanosomiasis animal ,nagana,enfermdedad del sueño</t>
  </si>
  <si>
    <t>Servicios de control de patas y boca</t>
  </si>
  <si>
    <t>Servicio de inspección y control  de las patas y bocas de los animales.</t>
  </si>
  <si>
    <t>Servicios de control de patas y boca,asistencia de inspección de patas y boca</t>
  </si>
  <si>
    <t>Servicios de medicación preventiva de salud animal</t>
  </si>
  <si>
    <t>Especialidad médica encargada de la prevención de las enfermedades bada en un conjunto de actuaciones y consejos médicos.</t>
  </si>
  <si>
    <t>Servicicos de medicaciòn preventiva de salud animal,asistencia de tratamiento precautorio de salud animal</t>
  </si>
  <si>
    <t>Servicios de vacunación animal</t>
  </si>
  <si>
    <t>Es el servicio suministrado a los animales donde se les aplica un preparado de antígenos que una vez dentro del organismo provoca la producción de anticuerpos y con ello una respuesta de defensa ante microorganismos patógenos.</t>
  </si>
  <si>
    <t>Administraciòn Vacunaciòn animal,distribución de inyecciones de animales</t>
  </si>
  <si>
    <t>Administración veterinaria</t>
  </si>
  <si>
    <t>Ordenar, disponery organizar  una veterinaria</t>
  </si>
  <si>
    <t>Administraciòn veterinaria,manejo albéitar</t>
  </si>
  <si>
    <t>Tecnología para laboratorio veterinario</t>
  </si>
  <si>
    <t>Conjunto de teorias y de tecnicas habilitado en un lugar dotado de los medios necesarios para realizar investigaciones, experimentos y trabajos de carácter veterinarios.</t>
  </si>
  <si>
    <t>Tecnologìa de laboratorio veterinario,técnica de laboratorio veterinario,técnicas de laboratorio albéitar</t>
  </si>
  <si>
    <t>Servicios hospitalarios para animales</t>
  </si>
  <si>
    <t>Servicios de diagnostico y tratamiento de animales enfermos</t>
  </si>
  <si>
    <t>Servicios hospitalarios para animales,asistencia generosas para animales</t>
  </si>
  <si>
    <t>Servicios de información de salud animal</t>
  </si>
  <si>
    <t>Servicios de información del estado de salud de los animales.</t>
  </si>
  <si>
    <t>Servicicos de informaciòn de salud animal,asistencia de comunicación de salud animal</t>
  </si>
  <si>
    <t>Servicios de control o evaluación de la desertificación</t>
  </si>
  <si>
    <t>Consultorias y asesorias asociadas al control ambiental y estudios ambientales, especificamente en servicios de control de desertificación.</t>
  </si>
  <si>
    <t>Evaluaciòn de la desertificaciòn o servicios de control,estimación de la desertificación</t>
  </si>
  <si>
    <t>Servicios de conservación o protección del suelo</t>
  </si>
  <si>
    <t>Es un conjunto de prácticas aplicadas para promover el uso sustentable del suelo.</t>
  </si>
  <si>
    <t>Servicio de conservaciòn o protecciòn del suelo,asistencia de mantenimiento o preservación del suelo,protección,</t>
  </si>
  <si>
    <t>Servicios de control de la erosión</t>
  </si>
  <si>
    <t>Es la práctica de la prevención o el control de la erosión del viento o el agua en el desarrollo de tierras agrícolas y la construcción. Los controles efectivos de erosión son técnicas importantes para prevenir la contaminación del agua y pérdida de suelo.</t>
  </si>
  <si>
    <t>Servicios de control de la erosiòn,asistencia de inspección de la corrosión</t>
  </si>
  <si>
    <t>Fijación de dunas</t>
  </si>
  <si>
    <t>Servicio de acumulación de arena en determinado sitio de forma manual.</t>
  </si>
  <si>
    <t>Fijaciòn de dunas de arena,afianzamiento del arenal  de  polvo</t>
  </si>
  <si>
    <t>Acondicionamiento del suelo</t>
  </si>
  <si>
    <t>Técnica agrícola que permite mantener o mejorar la productividad de los suelos.</t>
  </si>
  <si>
    <t>Acondicionamiento del suelo,acondicionamiento del pavimento</t>
  </si>
  <si>
    <t>Mejoramiento del suelo</t>
  </si>
  <si>
    <t>Se basa en utilizar tñecnicas para mejorar el desempeño de un suelo para determinado fin.</t>
  </si>
  <si>
    <t>Mejora del suelo,mejoramiento del pavimento</t>
  </si>
  <si>
    <t>Servicios de aplicación de fertilizantes</t>
  </si>
  <si>
    <t>Suministro de los nutrientes necesarios para que el suelo mejore su desempeño.</t>
  </si>
  <si>
    <t>Servicios de aplicaciòn de fertilizantes,asistencias de manejo de abono,abono,suministro de abono</t>
  </si>
  <si>
    <t>Servicios de esparcido de cal</t>
  </si>
  <si>
    <t>Esparcir cal en el suelo.</t>
  </si>
  <si>
    <t>Servicos de desiminaciòn de cal,ocupación de siembros,abonar,exparcir</t>
  </si>
  <si>
    <t>Servicios de arado</t>
  </si>
  <si>
    <t>Organizacion y persona destinada a relizar los cultivos de los campos.</t>
  </si>
  <si>
    <t>Servicios de labranza,asistencia de agricultura</t>
  </si>
  <si>
    <t>Servicios de preparación de semilleros</t>
  </si>
  <si>
    <t>Organización y acondicionamiento del sitio donde se siembran y crían los vegetales.</t>
  </si>
  <si>
    <t>Servicios de preparaciòn de semilleros,asistencia de elaboraciòn de viveros</t>
  </si>
  <si>
    <t>Servicios de tratamiento químico del suelo</t>
  </si>
  <si>
    <t>Preparación del suelo con ayuda de sustancias químicas</t>
  </si>
  <si>
    <t>Servicios de tratamiento quìmicos del suelo,asistencia de procesos químicos del suelo</t>
  </si>
  <si>
    <t>Planificación de tierras</t>
  </si>
  <si>
    <t>Realizarción de planes para la ejecuciñon o mejor utilización del suelo.</t>
  </si>
  <si>
    <t>Planificaciòn del uso del suelo,proyecto del uso del suelo</t>
  </si>
  <si>
    <t>Evaluación de tierras</t>
  </si>
  <si>
    <t>La evaluación de tierras se refiere a la apreciación de su comportamiento cuando se utiliza con fines determinados</t>
  </si>
  <si>
    <t>Evaluaciòn de terrenos,presupuesto de propiedades o lotes</t>
  </si>
  <si>
    <t>Recuperación de tierras</t>
  </si>
  <si>
    <t>La recuperación de tierras, generalmente conocido como regeneración, y también conocida como la tierra de relleno (que no debe confundirse con un relleno sanitario), es el proceso de creación de la nueva tierra de mar, ríos, o lagos.</t>
  </si>
  <si>
    <t>Rescates de terreno,recuperación de propiedades o  lotes</t>
  </si>
  <si>
    <t>Planificación o valoración de zonas agroecológicas</t>
  </si>
  <si>
    <t>Realizar el proyecto sobre las zonas que pueden ser utilizados o serán utilizados para el diseño, desarrollo y gestión de sistemas agrícolas sostenibles.</t>
  </si>
  <si>
    <t>Valoraciòn o planificaciòn de zonas agro ecològicas,evaluación o proyectos de región agro ecológicas,agricolas sostenibles</t>
  </si>
  <si>
    <t>Clasificación del suelo</t>
  </si>
  <si>
    <t>La clasificación de suelo trata con la categorización sistemática de suelos basada en la distinción de características así como de criterios que dictan las elecciones en uso.</t>
  </si>
  <si>
    <t>Clasificaciòn del suelo,distribución de la superficie</t>
  </si>
  <si>
    <t>Ordenación de las cuencas hidrográficas</t>
  </si>
  <si>
    <t>Es el estudio de las características relevantes El manejo de cuencas es el estudio de las características relevantes de una cuenca destinada a la distribución sostenible de sus recursos y el proceso de creación e implementación de planes, programas y proyectos para mantener y mejorar las funciones de las cuencas hidrográficas que afectan a la planta, el animal y las comunidades humanas en un límite de la cuenca</t>
  </si>
  <si>
    <t>Gestiòn de cuencas hidrogràficas,administración de cuencas hidrográficas</t>
  </si>
  <si>
    <t>Análisis de fertilidad del suelo</t>
  </si>
  <si>
    <t>El análisis de fertilidad de suelo es una herramineta de gestión esencial para los agricultores para que coincidan las aportaciones de fertilizantes con las necesidades de sus cultivos para asegurara que estos reciban el mejor retorno económico de su inversión en fertilizantes, siendo a la vez ambientalmente sostenible.</t>
  </si>
  <si>
    <t>Anàlisis de la fertilidad del suelo,estudio de riqueza del suelo</t>
  </si>
  <si>
    <t>Pedología</t>
  </si>
  <si>
    <t>La pedología (del griego πέδον, "pedon”, suelo, tierra, y λόγος, "logos" o λογία, logía, "estudio", "tratado"), es el estudio de los suelos en su ambiente natural.</t>
  </si>
  <si>
    <t xml:space="preserve">Pedologìa,edafología </t>
  </si>
  <si>
    <t>Servicios de multiplicación de semillas</t>
  </si>
  <si>
    <t>La producción de semillas es un proceso esencial de la agricultura. La producción tradicional de semillas incluye las siguientes etapas: siembra, selección, cosecha, limpieza, secado, almacenamiento, distribución.</t>
  </si>
  <si>
    <t>Servicios de producciòn de semilla,asistencia de elaboración de semilla,producción,fabricación,cosecha</t>
  </si>
  <si>
    <t>Hidroponía</t>
  </si>
  <si>
    <t>La hidroponía o agricultura hidropónica es un método utilizado para cultivar plantas usando soluciones minerales en vez de suelo agrícola.</t>
  </si>
  <si>
    <t>Hidropònica,sembradío,cultivo</t>
  </si>
  <si>
    <t>Producción de hierba o forraje</t>
  </si>
  <si>
    <t>La producción de forraje es un proceso esencial para la proliferación de determinada tipo de hierba, para posteriomente ser utilizada para un bien espcifico.</t>
  </si>
  <si>
    <t>Producciòn de hierba o forraje,elaboración de pasto o paja</t>
  </si>
  <si>
    <t>Producción de plantas aromáticas</t>
  </si>
  <si>
    <t>Procreación de aquellas plantas que tienen hojas o flores que desprenden un aroma más o menos intenso. Puede ser un árbol, un arbusto o una planta herbácea.</t>
  </si>
  <si>
    <t>Producciòn de plantas aromáticas,elaboarción de plantas olorosas</t>
  </si>
  <si>
    <t>Producción de productos agrícolas para elaboración de bebidas</t>
  </si>
  <si>
    <t>Hacer, cultivar plantas para bebidas o sea cultivos que se pueden utilizar para hacer bebidas</t>
  </si>
  <si>
    <t>Producciòn de cultivos para bebidas,elaboraciòn de cultivación para bebidas</t>
  </si>
  <si>
    <t>Producción de cacao</t>
  </si>
  <si>
    <t>Procreación de cacao (fruta tropical con la que se produce el chocolate)</t>
  </si>
  <si>
    <t>Producciòn de cacao,fabricación de potaje</t>
  </si>
  <si>
    <t>Producción de remolacha azucarera o caña de azúcar</t>
  </si>
  <si>
    <t>Siembra, selección, cosecha, limpieza, secado, almacenamiento y distribución de la remolacha azucarera y caña de azucar.</t>
  </si>
  <si>
    <t>Producciòn de remolacha azucarera y caña de azúcar,elaboración de betarraga y caña de azúcar,cosecha de remolacha azucarera,caña de azucar,cosecha de remolacha azucarera,cultivo</t>
  </si>
  <si>
    <t>Producción de nueces</t>
  </si>
  <si>
    <t>Siembra, selección, cosecha, limpieza, secado, almacenamiento y distribución de productos secos.</t>
  </si>
  <si>
    <t>Producciòn de frutos seco,fabricación de frutos desecado ,cosecha de frutos secos,cosecha de frutos secos,cultivo</t>
  </si>
  <si>
    <t>Producción de cultivos productores de aceites esenciales</t>
  </si>
  <si>
    <t>Siembra, selección, cosecha, limpieza, secado, almacenamiento y distribución de cultivos de aceites esenciales</t>
  </si>
  <si>
    <t>Producciòn de aceites esenciales,elaboración de aceites esenciales,cosecha de cultivos de aceite,cosecha de cultivos de aceite.</t>
  </si>
  <si>
    <t>Producción de plantas textiles</t>
  </si>
  <si>
    <t>Siembra, selección, cosecha, limpieza, secado, almacenamiento y distribución de cultivos de cultivos de fibra</t>
  </si>
  <si>
    <t>Producción de cultivos de fibra,elaboración de plantío de hilo,cosecha de cultivos de fibra,cosecha de cultivos de fibra,cultivo</t>
  </si>
  <si>
    <t>Producción de fruta</t>
  </si>
  <si>
    <t>Siembra, selección, cosecha, limpieza, secado, almacenamiento y distribución de cultivos de fruta</t>
  </si>
  <si>
    <t>Producción de fruta,elaboración de fruta,cosecha de fruta,cosecha de fruta,cultivo</t>
  </si>
  <si>
    <t>Producción de granos o legumbres</t>
  </si>
  <si>
    <t>Producción de grano o legumbres,producto de grano o fruto,cosecha de legumbre,cosecha de legumbre,cultivo</t>
  </si>
  <si>
    <t>Producción de plantas insecticidas</t>
  </si>
  <si>
    <t>Siembra, selección, cosecha, limpieza, secado, almacenamiento y distribución de plantas insecticidas.</t>
  </si>
  <si>
    <t>Producción de plantas insecticidas,obtención de plantas de fumigación,cosecha de plantas insecticidas,cosecha de plantas insecticidas,cultivo</t>
  </si>
  <si>
    <t>Producción de plantas medicinales</t>
  </si>
  <si>
    <t>Siembra, selección, cosecha, limpieza, secado, almacenamiento y distribución de plantas medicinales</t>
  </si>
  <si>
    <t>Producción de plantas medicinales,elaboración de plantas curativas,cosecha de plantas medicinales,cosecha de plantas medicinales,cultivo</t>
  </si>
  <si>
    <t>Producción de raíces o tubérculos</t>
  </si>
  <si>
    <t>Siembra, selección, cosecha, limpieza, secado, almacenamiento y distribución de raíces o tubérculos.</t>
  </si>
  <si>
    <t>Producción de raíces o tubérculos,producto de bulbo,troncos  o rizoma,cosecha de raíces,cosecha de raíces,cultivo</t>
  </si>
  <si>
    <t>Producción de cereales</t>
  </si>
  <si>
    <t>Siembra, selección, cosecha, limpieza, secado, almacenamiento y distribución de cereales.</t>
  </si>
  <si>
    <t>Producción de cereales,elaboración de granos,cosecha de cereal,cosecha de cereal,cultivo</t>
  </si>
  <si>
    <t>Producción de plantas de caucho</t>
  </si>
  <si>
    <t>Siembra, selección, cosecha, limpieza, secado, almacenamiento y distribución de planta de caucho.</t>
  </si>
  <si>
    <t>Producción de planta de caucho,elaboración de planta de resina,cosecha de caucho,cosecha de caucho,cultivo</t>
  </si>
  <si>
    <t>Producción de cultivos de especias</t>
  </si>
  <si>
    <t>Siembra, selección, cosecha, limpieza, secado, almacenamiento y distribución de cultivos de especias.</t>
  </si>
  <si>
    <t>Producción de cultivos de especias,elaboración de crías de muestras,cosecha de cultivos de especias,cosecha de cultivos de especias,cultivo</t>
  </si>
  <si>
    <t>Producción de cultivos de tabaco</t>
  </si>
  <si>
    <t>Siembra, selección, cosecha, limpieza, secado, almacenamiento y distribución de cultivos de tabaco.</t>
  </si>
  <si>
    <t>Producción de cultivos de tabaco,elaboración de plantación de habano o masticatorio,cosecha de tabaco,cosecha de tabaco,cultivo</t>
  </si>
  <si>
    <t>Producción de hortalizas</t>
  </si>
  <si>
    <t>Siembra, selección, cosecha, limpieza, secado, almacenamiento y distribución de verduras.</t>
  </si>
  <si>
    <t>Producción de verduras,obtención de legumbres,cosecha de verduras,cosecha de legumbres,cultivo</t>
  </si>
  <si>
    <t>Servicios de fumigación de cultivos</t>
  </si>
  <si>
    <t>Acción de desinfectar por medio de regadio, humo, gas un area cultivada.</t>
  </si>
  <si>
    <t>Servicios de fumigación de cultivos,aplicación de insecticida de plantación,desinfección,esterilización</t>
  </si>
  <si>
    <t>Servicios de control biológico</t>
  </si>
  <si>
    <t>Método de control de plagas, enfermedades y malezas que consiste en utilizar organismos vivos con objeto de controlar las poblaciones de otro organismo.</t>
  </si>
  <si>
    <t>Servicios de control biológico,función de  registro biológico,cultivo trampa,plaguicidas botánicos,alelopatía</t>
  </si>
  <si>
    <t>Servicios de control de las malas hierbas</t>
  </si>
  <si>
    <t>Servicio prestado para eliminar y herradicar las malas hierbas de un determinado sitio de forma manual o con ayuda de químicos.</t>
  </si>
  <si>
    <t>Servicios de control de malas hierbas,ocupación de observación de malas hierbas</t>
  </si>
  <si>
    <t>Servicios de herbicidas</t>
  </si>
  <si>
    <t>Servicio de colocación de productos químicos, que destruyen las plantas herbáceas o impide su desarrollo.</t>
  </si>
  <si>
    <t>Servicios de herbicidas,aplicación decompuesto herbicidas</t>
  </si>
  <si>
    <t>Servicios de manejo integrado de plagas</t>
  </si>
  <si>
    <t>Es la regulación y el manejo de algunas especies referidas como plagas, normalmente por tratarse de especies que afectan la salud de los habitantes, la ecología, la economía, etc.</t>
  </si>
  <si>
    <t xml:space="preserve">Servicios integrados de gestión de plagas,función integrada de encargo </t>
  </si>
  <si>
    <t>Fitopatología</t>
  </si>
  <si>
    <t>Estudio de las plantas.</t>
  </si>
  <si>
    <t>Patología de plantas,anomalogía de cultivos,estudio,enfermedades,sintomas</t>
  </si>
  <si>
    <t>Control de langostas</t>
  </si>
  <si>
    <t>Es la utilización de productos químicos utilizados en aspersiones o bien en forma de cebos para eliminar las langostas</t>
  </si>
  <si>
    <t>Control de langostas,inspección  de plagas,saltamontes,chapulines,acrídidos</t>
  </si>
  <si>
    <t>Servicios de invernaderos</t>
  </si>
  <si>
    <t xml:space="preserve">Servicios prestados es un lugar cerrado, estático y accesible a pie, que se destina a la producción de cultivos, dotado habitualmente de una cubierta exterior translúcida de vidrio o plástico, que permite el control de la temperatura, la humedad y otros factores ambientales para favorecer el desarrollo de las plantas. </t>
  </si>
  <si>
    <t>Servicios de invernaderos,trabajo  de viveros o  semillas,invernadero,invernáculo,conservatorio,cobertizo</t>
  </si>
  <si>
    <t>Servicios de fertilizantes</t>
  </si>
  <si>
    <t>Servicios prestados que conlleva la utilización de sustancias (nutrientes) para mantener y/o incrementar el contenido de estos elementos en el suelo.</t>
  </si>
  <si>
    <t>Servicios de fertilizantes,aplicación de abono</t>
  </si>
  <si>
    <t>Administración de cultivos</t>
  </si>
  <si>
    <t>Disponer de todos los productos agrícola</t>
  </si>
  <si>
    <t>Administración de cultivos,distribuciòn de plantación</t>
  </si>
  <si>
    <t>Sustitución de cultivos</t>
  </si>
  <si>
    <t>Cambiar los productos agricolas.</t>
  </si>
  <si>
    <t>Sustitución de cultivos,suplantación de plantío</t>
  </si>
  <si>
    <t>Servicios de extensión</t>
  </si>
  <si>
    <t>Servicio de aplicación de la investigación científica y los nuevos conocimientos a las prácticas agrarias a través de la educación agrícola y ganadera.</t>
  </si>
  <si>
    <t>Servicios de extensión,extensión agraria,investigación cientifica</t>
  </si>
  <si>
    <t>Especialización de cultivos</t>
  </si>
  <si>
    <t>Servicio de conocimiento de cada uno de los cultivos requeridos.</t>
  </si>
  <si>
    <t>Especialización de cultivos,aplicación de plantación o sembrado</t>
  </si>
  <si>
    <t>Gestión de sistemas de explotación agrícola de cultivo</t>
  </si>
  <si>
    <t>Definición y administración del mejor manejo que se le debe dar a los cultivos en la etapa de recolección para que llegue con total integridad al consumidor final.</t>
  </si>
  <si>
    <t>Gestión de sistemas de recolección de cultivos,administración de uso de cosecha de sembrados</t>
  </si>
  <si>
    <t>Servicios de asesoría en la rotación o diversificación de cultivos</t>
  </si>
  <si>
    <t>Consiste en alternar plantas de diferentes familias y con necesidades nutritivas diferentes en un mismo lugar durante distintos ciclos, evitando que el suelo se agote y que las enfermedades que afectan a un tipo de plantas se perpetúen en un tiempo determinado.</t>
  </si>
  <si>
    <t>Servicios de asesoría de rotación o diversificación de cultivos,asistencia de información de giro o diversificación de plantío,diversificación,rotación de cultivo</t>
  </si>
  <si>
    <t>Servicios de taxonomía de plantas</t>
  </si>
  <si>
    <t>Servicio que brinda la clasificación de las plantas.</t>
  </si>
  <si>
    <t>Servicios de taxonomía de plantas,trabajo de clasificación de vegetación</t>
  </si>
  <si>
    <t>Entomología de cultivos extensivos</t>
  </si>
  <si>
    <t xml:space="preserve"> Es un programa para llevar un registro de las tareas de campo que realizamos. </t>
  </si>
  <si>
    <t>Entomología de cultivos extensivos,entomológicos de labor expansivo</t>
  </si>
  <si>
    <t>Servicios de siembra de árboles de huerta o viñedos</t>
  </si>
  <si>
    <t>Meter en tierra árboles de huerta y viñedos para que arraigue</t>
  </si>
  <si>
    <t>Servicios de plantación de árboles de huerta y viñedos,trabajo de cultivo de árboles de huerto y viñas,sembrar,plantar</t>
  </si>
  <si>
    <t>Servicios de brotes o ramitas</t>
  </si>
  <si>
    <t>Servicio requerido para hacer germinar las semillas,normalmente sobre suelo, para destinarlas a la alimentación o prepararlas para la siembra..</t>
  </si>
  <si>
    <t>Servicios de germinación o de brotes,distribución de brote o gestación,productividad de madurez</t>
  </si>
  <si>
    <t>Servicios de cultivos agrícolas</t>
  </si>
  <si>
    <t>Servicios requeridos para establecer el mejor sistema de cultivo a utilizar según la zona a plantar</t>
  </si>
  <si>
    <t>Servicios de cultivo de cultivos,productividad de la agricultura de plantío</t>
  </si>
  <si>
    <t>Servicios de siembra de cultivos</t>
  </si>
  <si>
    <t>Servicios requeridos para establecer el mejor sistema de plantación a utilizar según la zona.</t>
  </si>
  <si>
    <t>Servicios de plantación de cultivos,servicios de sembrado de vivero</t>
  </si>
  <si>
    <t>Servicios de cosecha de granos comerciales</t>
  </si>
  <si>
    <t>Venta al detal o al por mayor de la cosecha realizada.</t>
  </si>
  <si>
    <t>Servicios de venta inmediata de cosecha de granos, servicios de ventas inmediata de recolecta de semilla,venta de cosecha,venta de granos</t>
  </si>
  <si>
    <t>Servicios de cosecha de frutales o nueces</t>
  </si>
  <si>
    <t>Contratación de la recolección de frutales y frutos secos del campo de plantación</t>
  </si>
  <si>
    <t>Servicios de cosecha de frutales y frutos secos,servicio de recolección  frutales y frutos desecados</t>
  </si>
  <si>
    <t>Servicios de cosecha de cultivos extensivos</t>
  </si>
  <si>
    <t>Contratación de la recolección de cultivos extensivos del campo de plantación</t>
  </si>
  <si>
    <t>Servicios de cosecha de cultivos extensivos,servicios de recolección de sembrado de la agricultura</t>
  </si>
  <si>
    <t>Servicios de cosecha de semillas</t>
  </si>
  <si>
    <t>Contratación de la recolección de semillas del campo de plantación</t>
  </si>
  <si>
    <t>Servicios de cosecha de semillas,servicios de recolección de granos</t>
  </si>
  <si>
    <t>Servicios relativos a silos</t>
  </si>
  <si>
    <t>Servicios varios requeridos para el mantenimiento de los silos utilizados para guardar los granos de una cosecha.</t>
  </si>
  <si>
    <t>Servicios relativos a los silos,servicios concerniente a los depósitos</t>
  </si>
  <si>
    <t>Servicios de secado de granos</t>
  </si>
  <si>
    <t>Servicio de secado artificial normalmente en los silos donde produce la transformación del grano en la postcosecha.</t>
  </si>
  <si>
    <t>Servicios de secado de grano,servicios de riego de semilla o bulto,postcosecha,secado artificial, secado en silo</t>
  </si>
  <si>
    <t>Servicios de procesamiento de la cosecha</t>
  </si>
  <si>
    <t>Servicio de recoleeción de la cosecha que representa la fase final del cultivo de la tierra.  Etapas recoleccion de la cosecha, entrega a la transformación, elaboración y transporte del material procesadoa para el almacenamiento o a la venta.</t>
  </si>
  <si>
    <t>Servicios de elaboración de cosechas,servicios de producción de recolectar o segar,recolección,cosechar,cultivar</t>
  </si>
  <si>
    <t>Servicios de preparación del mercado para cultivos extensivos</t>
  </si>
  <si>
    <t>Servicio de asesoria para la formalación de las mejores prácticas a utilizar para la comercialización de cultivos extensivos.</t>
  </si>
  <si>
    <t xml:space="preserve">Servicios de preparación del mercado para cultivos extensivos, servicios de elaboración del mercado para la agricultura extensa </t>
  </si>
  <si>
    <t>Servicios de preparación del mercado para cultivos comerciales de granos</t>
  </si>
  <si>
    <t>Servicio de asesoria para la formalación de las mejores prácticas a utilizar para la comercialización de granos.</t>
  </si>
  <si>
    <t>Servicios de preparación del mercado para venta inmediata de grano,servicios de capacidad del mercado para la venta inmediata de semilla</t>
  </si>
  <si>
    <t>Servicios de preparación del mercado para productos hortenses</t>
  </si>
  <si>
    <t>Servicio de asesoria para la formalación de las mejores prácticas a utilizar para la comercialización de verduras.</t>
  </si>
  <si>
    <t>Servicios de preparación del mercado para cosechas de verduras,servicios de planificación del mercado para recolectas de verduras</t>
  </si>
  <si>
    <t>Servicios de preparación del mercado para productos frutales</t>
  </si>
  <si>
    <t>Servicio de asesoria para la formalación de las mejores prácticas a utilizar para la comercialización de cosechas de frutas.</t>
  </si>
  <si>
    <t>Servicios de preparación del mercado para cosechas de frutas,servicios de desarrollo del mercado para recolectar frutos</t>
  </si>
  <si>
    <t>Servicios de preparación del mercado para nueces</t>
  </si>
  <si>
    <t>Servicio de asesoria para la formalación de las mejores prácticas a utilizar para la comercialización de cosechas de nueces.</t>
  </si>
  <si>
    <t>Servicios de preparación del mercado para nueces,asistencia de disposición del mercado para nueces</t>
  </si>
  <si>
    <t>Servicios de desmotado</t>
  </si>
  <si>
    <t>Servicio de separación de las fibras de algodón de las vainas y de sus semillas.</t>
  </si>
  <si>
    <t>Servicios de desmotadura, servicios de despepitadora de algodòn,despepitadora</t>
  </si>
  <si>
    <t>Servicios de limpieza de cultivos</t>
  </si>
  <si>
    <t>Servicio de quitar las hojas secas, vainas de las legumbres y hortalizas.</t>
  </si>
  <si>
    <t>Servicios de limpieza de cultivos,servicios de salubridad de sembrados o plantación,limpieza de frutas,limpieza de legumbres</t>
  </si>
  <si>
    <t>Servicios de enfriamiento o refrigeración</t>
  </si>
  <si>
    <t>Servicio para mantener a bajas temperaturas las cosechas.</t>
  </si>
  <si>
    <t>Servicios de enfriamiento o refrigeración,servicios de congelación o descenso de temperatura,refrigeracion,refrigerar</t>
  </si>
  <si>
    <t>Servicios de gestión de recursos forestales</t>
  </si>
  <si>
    <t>Servicios que nos brinda estrategias y modos de interveción compatibles con los recursos forestales.</t>
  </si>
  <si>
    <t>Servicios de gestión de recursos forestales,servicios de administración de recursos forestales</t>
  </si>
  <si>
    <t>Control de plagas forestales</t>
  </si>
  <si>
    <t>Control de plagas forestales,supervisión de plagas forestales</t>
  </si>
  <si>
    <t>Organizaciones, asociaciones o cooperativas forestales</t>
  </si>
  <si>
    <t>Organizaciones,asociaciones y cooperativas forestales,cooperativa,asociación,sociedad,mutuialidad,economato</t>
  </si>
  <si>
    <t>Servicios de administración forestal</t>
  </si>
  <si>
    <t>Ordenar los recursos forestales de un sitio</t>
  </si>
  <si>
    <t>Servicios de administración forestales,servicios de distribuciòn forestales</t>
  </si>
  <si>
    <t>Inventario forestal</t>
  </si>
  <si>
    <t>Es el conteo ordenado de la vegetación que se tiene en determinado sitio.</t>
  </si>
  <si>
    <t>Inventario forestal,registro forestal</t>
  </si>
  <si>
    <t>Seguimiento o evaluación forestal</t>
  </si>
  <si>
    <t>Es el levantamiento de la información forestal de determinada zona.</t>
  </si>
  <si>
    <t xml:space="preserve">Control o evaluación forestal, inspección o estimación forestal </t>
  </si>
  <si>
    <t>Servicios de forestación</t>
  </si>
  <si>
    <t>La repoblación forestal es el conjunto de técnicas que son necesarias de aplicar para crear una masa forestal.</t>
  </si>
  <si>
    <t>Servicios de repoblación forestal,servicios de cultivo forestal</t>
  </si>
  <si>
    <t>Servicios de asistencia forestal</t>
  </si>
  <si>
    <t>Es la administración y uso de los bosques y los montes, de manera y en tal medida 
que mantengan su biodiversidad, productividad, capacidad de regeneración, 
vitalidad y su potencial de cumplir, ahora y en el futuro, funciones ecológicas, 
económicas y sociales relevantes, a escala local, nacional y global, sin causar 
daño a otros ecosistemas.</t>
  </si>
  <si>
    <t>Servicios de asistencia forestal,servicios de ayuda forestal</t>
  </si>
  <si>
    <t>Gestión de viveros forestales</t>
  </si>
  <si>
    <t>Planifica la producción del vivero forestal, analizando los sistemas de producción de planta y la superficie que se va a repoblar.
Organiza los procesos de obtención y preparación de frutos, semillas y material vegetal, relacionando las técnicas con los parámetros ecológicos y bioclimáticos.</t>
  </si>
  <si>
    <t>Gestión de viveros forestales,admisnistración de semilleros forestales</t>
  </si>
  <si>
    <t>Planificación sectorial forestal</t>
  </si>
  <si>
    <t>Estos programas de apoyo a la actividad forestal para trabajar en la interacción con los ecosistemas y en el creciente interés por los problemas ambientales y asi  salvaguardar las funciones ambientales, sociales y culturales de los bosques.</t>
  </si>
  <si>
    <t>Planificación sectorial forestal, proyecto  sectorial boscoso</t>
  </si>
  <si>
    <t>Servicios de producción no maderera</t>
  </si>
  <si>
    <t>forman parte todas las tareas necesarias para establecer, repoblar,
gestionar y proteger los bosques y aprovechar sus productos</t>
  </si>
  <si>
    <t>Servicios de producción no maderera,servicios de elaboración no maderera</t>
  </si>
  <si>
    <t>Producción de aceites esenciales</t>
  </si>
  <si>
    <t xml:space="preserve">
Se fundamenta en  establecer, repoblar,
gestionar y proteger los bosques y aprovechar sus productos y en la extracción rural de aceite que se produce normalmente cerca de las zonas de producción de las materias primas. </t>
  </si>
  <si>
    <t>Producción de aceites esenciales,fabricación de aceites fundamentales</t>
  </si>
  <si>
    <t>Servicios de producción maderera</t>
  </si>
  <si>
    <t>Servicio forestal que se fundamenta en la producción de los productos forestales madereros.</t>
  </si>
  <si>
    <t>Servicios de producción maderera,servicicos de fabricación maderera</t>
  </si>
  <si>
    <t>Producción de colorantes</t>
  </si>
  <si>
    <t>Servicio forestal que se fundamenta en la producción de colorantes  capaz de teñir las fibras vegetales y animales..</t>
  </si>
  <si>
    <t>Producción de colorantes,fabricación de tinta</t>
  </si>
  <si>
    <t>Producción forestal comestible</t>
  </si>
  <si>
    <t>Servicio forestal encargado en la producción de hongos comestibles y de alimentos.</t>
  </si>
  <si>
    <t>Producción forestal comestible,elaboración forestal alimenticio</t>
  </si>
  <si>
    <t>Servicios de prueba de madera</t>
  </si>
  <si>
    <t>Se encarga de analizar la correcta adecuación del tipo de madera a cada aplicación. Cada producto de Madera, cada utilización de la misma -mobiliario, estructuras complejas, suelos, etc...</t>
  </si>
  <si>
    <t>Servicios de ensayos de la madera,servicios de pruebas de palo</t>
  </si>
  <si>
    <t>Corte o tala de troncos</t>
  </si>
  <si>
    <t>Transporte especializado de troncos de un punto a otro</t>
  </si>
  <si>
    <t>Transporte o tala de troncos,acarreo o corte de leño</t>
  </si>
  <si>
    <t>Cosecha forestal de zonas montañosas</t>
  </si>
  <si>
    <t>Conjunto de planificación de actividades relacionadas con la corta, procesamiento y extracción de trozas u otras partes aprovechables de los árboles de zonas montañosas, para su posterior transformación, considerando sus efectos a corto, mediano y largo plazo sobre los recursos naturales.</t>
  </si>
  <si>
    <t>Cosecha forestal de zonas montañosas,recolección forestal de sectores montañosos</t>
  </si>
  <si>
    <t>Operaciones especializadas para la cosecha forestal</t>
  </si>
  <si>
    <t>Servicio encargado de la planificación de actividades relacionadas con la corta, procesamiento y extracción de trozas u otras partes aprovechables de los árboles, para su porterior transformación, considerando sus efectos a corto, mediano y largo plazo sobre los recursos naturales teniendo en cuenta las consideraciones sociales.</t>
  </si>
  <si>
    <t>Operaciones especializadas de cosecha forestal,trabajo adecuado de recolecta forestal</t>
  </si>
  <si>
    <t>Cosecha de plantaciones</t>
  </si>
  <si>
    <t>Servicio encargado de la conservación de suelos, agua y fauna, y de su función recreativa, con el objetivo de ordenamiento  de bosques para que sus suelos produzcan madera y demás productos forestales necesarios para el hombre.</t>
  </si>
  <si>
    <t>Cosecha de plantaciones,espigar el cultivo,recolección del campo</t>
  </si>
  <si>
    <t>Cosecha forestal de pantanos o manglares</t>
  </si>
  <si>
    <t>Servicio en cargado en la forestacion y produccción de pantanos y manglares y en  todos los árboles y arbustos  que están especializados para crecer en estos.</t>
  </si>
  <si>
    <t>Cosecha forestal de pantanos o manglares,producción forestal de laguna o dique</t>
  </si>
  <si>
    <t>Cosecha de bosques de zonas templadas</t>
  </si>
  <si>
    <t>Servicio forestal encargado en la cosecha forestal de bosques caducifolios de hoja ancha y bosques perennifolios coníferos en las zonas templadas cálidas.</t>
  </si>
  <si>
    <t>Cosecha de bosques templados,espiga de montes cálidos</t>
  </si>
  <si>
    <t>Cosecha de bosques altos tropicales</t>
  </si>
  <si>
    <t>Conjunto de planificcación de actividades relacionadas con la corta, procesamiento y extracción de trozas u otras partes aprovechables de los árboles, para su posterior transformación, considerando sus efectos a corto, mediano y largo plazo sobre los recursos naturales teniendo en cuenta las consideraciones sociales.</t>
  </si>
  <si>
    <t>Recolección de altos bosques tropicales,cosecha de largos montes calientes</t>
  </si>
  <si>
    <t>Conservación de recursos genéticos forestales</t>
  </si>
  <si>
    <t>Servicio de conservación de la diversidad biológica forestal, incluídos los recursos genéticos forestales, para sostener los valores productivos de los bosques,  el estado sanitario y la vitalidad de los ecosistemas forestales, y de este modo, mantener sus funciones protectoras y ambientales</t>
  </si>
  <si>
    <t>Conservación de recursos genéticos forestales,protección de medios hereditarios forestales</t>
  </si>
  <si>
    <t>Servicios de protección forestal</t>
  </si>
  <si>
    <t>Servicios íntegramente forestales y medioambientales y en la planificación de trabajos forestales, de jardinería y de infraestructuras forestales.</t>
  </si>
  <si>
    <t>Servicios de protección forestales,servicios de conservación forestales</t>
  </si>
  <si>
    <t>Rehabilitación de tierras forestales áridas</t>
  </si>
  <si>
    <t>Servicio de  conservación de la diversidad biológica forestal, incluídos los recursos genéticos forestales y terrenos aridos.</t>
  </si>
  <si>
    <t>Rehabilitación forestal de terrenos áridos,restauración forestal de parcelas desiertas</t>
  </si>
  <si>
    <t>Rompevientos o barreras naturales de protección forestal</t>
  </si>
  <si>
    <t>Servicio de conservación en la instalación de  obstáculos naturales o artificiales destinados a reducir la velocidad del viento en los cultivos. Su objetivo más visible es evitar los daños mecánicos generados por ese factor climático, como son la rotura de brotes y hojas y el rameado y caída de frutos, entre otros.</t>
  </si>
  <si>
    <t>Rompevientos o barreras naturales de protección,limitación de conservaciòn de seguridad</t>
  </si>
  <si>
    <t>Servicios de conservación de parques o reservas forestales</t>
  </si>
  <si>
    <t>Servicio de  conservación de la diversidad biológica forestal y de los parques.</t>
  </si>
  <si>
    <t>Servicios de reservas forestales o conservación de parques,servicios de recursos forestales  o protecciòn de jardines</t>
  </si>
  <si>
    <t>Ordenación de las cuencas hidrográficas forestales</t>
  </si>
  <si>
    <t>Servicio fundamentado en garantizar la utilización y  aprovechamiento racional de los recursos naturales, a través del manejo, protección y conservación de las cuencas hidrográficas, que permitan el desarrollo sostenible en los aspectos sociales, culturales y económicos, para asi salvaguar la base de los recursos nídricos, forestales y conservación del suelo.</t>
  </si>
  <si>
    <t>Gestión de cuencas hidrográficas forestales,administración de cuencas hidrográficas bocoso</t>
  </si>
  <si>
    <t>Control de las torrentes forestales</t>
  </si>
  <si>
    <t>Servicio de conservación forestal en el tratamiento para el control de torrentes.</t>
  </si>
  <si>
    <t>Control de torrentes forestales,supervisión de torrentes forestales</t>
  </si>
  <si>
    <t>Desarrollo de los recursos forestales</t>
  </si>
  <si>
    <t xml:space="preserve"> Son los bosques naturales, plantaciones forestales y las tierras cuya capacidad de uso mayor sea de producción y protección forestal, y los demás componentes silvestres de la flora terrestre y acuática emergente, cualquiera sea su ubicación en el territorio nacional.</t>
  </si>
  <si>
    <t>Desarrollo de recursos forestales,incremento de bienes forestales</t>
  </si>
  <si>
    <t>Recursos agrosilvícolas</t>
  </si>
  <si>
    <t>Los recursos agroforestales, entendiendo como tales los correspondientes a los sectores agrario, forestal, medioambiental y alimentario, pueden y deben ser gestionados de una manera eficiente y sostenible</t>
  </si>
  <si>
    <t>Recursos agroforestales,bienes  agroforestales</t>
  </si>
  <si>
    <t>Recursos de madera combustible</t>
  </si>
  <si>
    <t>Bienes materiales compuestos por trozos de árboles que se utilizan como medio de combustión.</t>
  </si>
  <si>
    <t>Recursos de madera combustible,bienes de leño inflamable</t>
  </si>
  <si>
    <t>Silvicultura</t>
  </si>
  <si>
    <t>La silvicultura (del latín silva, selva, bosque, y cultura, cultivo) es el cuidado de los bosques, cerros o montes y también, por extensión, la ciencia que trata de este cultivo; es decir, de las técnicas que se aplican a las masas forestales para obtener de ellas una producción continua y sostenible de bienes y servicios demandados por la sociedad.</t>
  </si>
  <si>
    <t>Silvicultura,arbolicultura,tala de árboles</t>
  </si>
  <si>
    <t>Recursos de plantaciones áridas con agua de lluvia</t>
  </si>
  <si>
    <t>Terrenos ubicados en zonas de clima  de una región del planeta donde las lluvias anuales son menores a los 250 mm.</t>
  </si>
  <si>
    <t>Recursos de plantación de áridos con agua de lluvia,medios de cultivo  secos con agua de lluvia</t>
  </si>
  <si>
    <t>Recursos de plantaciones de hoja ancha</t>
  </si>
  <si>
    <t>Aquellos bienes materiales o servicios proporcionados por la naturaleza sin alteraciones por parte del ser humano; y que son valiosos para las sociedades humanas por contribuir a su bienestar y a su desarrollo de manera directa (materias primas, minerales, alimentos) o indirecta (servicios ecológicos).</t>
  </si>
  <si>
    <t>Recursos de plantación de hoja caduca,medios de cultivo de hoja esqueje o arbusto</t>
  </si>
  <si>
    <t>Plantaciones de coníferas</t>
  </si>
  <si>
    <t>Terreno donde se concentraran un grupo botánico de plantas superiores que engloba a los arboles y arbustos vivos mas antiguos de nuestro planeta. Su característica principal es la de desarollar conos o estróbilos, que son primitivas estructuras de reproducción.</t>
  </si>
  <si>
    <t>Plantaciones de coníferas,cultivos de pinos,sembrado de abeto,  sembradío de cipres,pino</t>
  </si>
  <si>
    <t>Plantaciones de bosques tropicales húmedos</t>
  </si>
  <si>
    <t>Terreno donde se encuentra un bosque denso de clima tropical húmedo.</t>
  </si>
  <si>
    <t>Plantaciones de selvas tropicales,sembradío de vegetación caliente,clilma  tropical húmedo</t>
  </si>
  <si>
    <t>Recursos de manglares</t>
  </si>
  <si>
    <t>Un manglar es una agrupación de árboles que poseen ciertas adaptaciones que les permiten sobrevivir y desarrollarse en terrenos anegados (terrenos inundados o inundables) que están sujetos a intrusiones de agua salada o salobre</t>
  </si>
  <si>
    <t>Recursos de manglares,bienes de mangle o  zonas pantanosas</t>
  </si>
  <si>
    <t>Protección de la fauna</t>
  </si>
  <si>
    <t>Medidas tomadas integralmente para proteger los animales de un país o región</t>
  </si>
  <si>
    <t>Protección de la fauna,conservación  de la fauna,conservación de animales</t>
  </si>
  <si>
    <t>Protección de la flora</t>
  </si>
  <si>
    <t>Medidas tomadas integralmente para proteger las plantas de una país o región</t>
  </si>
  <si>
    <t>Protección de la flora,conservación de las plantas,conservación de plantas</t>
  </si>
  <si>
    <t>Servicios de ecodesarrollo</t>
  </si>
  <si>
    <t xml:space="preserve">El ecodesarrollo es un estilo o modelo para el desarrollo de cada ecosistema, que además de los aspectos económicos que toma en cuenta el desarrollo, considera de manera particular los datos económicos y culturales del propio ecosistema para optimizar un aprovechamiento, evitando la degradación del medio ambiente y las acciones depredadoras. </t>
  </si>
  <si>
    <t>Servicios de ecodesarrollo,servicios de bienes desarrollados</t>
  </si>
  <si>
    <t>Servicios de administración del ecosistema marino</t>
  </si>
  <si>
    <t>Servicios que nos brinda estrategias y modos de interveción compatibles con el medio ambiente marino, que no sólo preserven sino que inclusive potencien la sostenibilidad y biodiversidad.</t>
  </si>
  <si>
    <t>Servicios de gestión del ecosistema marino,servicios de administración del ecosistema navegante</t>
  </si>
  <si>
    <t>Servicios de administración del ecosistema terrestre</t>
  </si>
  <si>
    <t>Servicios que nos brinda estrategias y modos de interveción compatibles con el medio ambiente terreste, que no sólo preserven sino que inclusive potencien la sostenibilidad y biodiversidad.</t>
  </si>
  <si>
    <t>Servicios de gestión del ecosistema terrestre,servicios de administración del ecosistema terrestre</t>
  </si>
  <si>
    <t>Servicios de protección de los ecosistemas</t>
  </si>
  <si>
    <t>Servicio para el cuidado de la comunidad de los seres vivos cuyos procesos vitales se relacionan entre sí y se desarrollan en función de los factores físicos de un mismo ambiente.</t>
  </si>
  <si>
    <t>Servicios de protección de ecosistemas,servicios de conservación del ecosistema,medio ambiente,ecosistema,protección,defensa,preservación</t>
  </si>
  <si>
    <t>Servicios de evaluación de la calidad del agua</t>
  </si>
  <si>
    <t>Servicio contratado para realizar pruebas de calidad al agua y obtener una evaluación del estado de la misma.</t>
  </si>
  <si>
    <t>Servicios de evaluación de la calidad del agua,servicios de estimación de la calidad del agua,prueba de calidad del agua,calidad del agua</t>
  </si>
  <si>
    <t>Servicios de planificación de los recursos hidráulicos</t>
  </si>
  <si>
    <t xml:space="preserve">Servicio de planificcacion relacionados con el uso del agua, plantean retos  variados que inciden en la toma de decisiones relativas al manejo de los recursos hídricos, particularmente cuando se pretende satisfacer, aplicando principios de equidad y de conservación del recurso, las necesidades y deseos de los diferentes usuarios y de las partes interesadas. 
</t>
  </si>
  <si>
    <t>Servicios de planificación de recursos hidráulicos,servicios de proyecto de recursos hidraúlicos</t>
  </si>
  <si>
    <t>Inspección de aguas subterráneas o superficiales</t>
  </si>
  <si>
    <t>Ejecución de auditorías e inspecciones asociadas al ambiente, especificamente de fuentes de agua superficiales o terrestres.</t>
  </si>
  <si>
    <t>Inspección del agua superficial o terrestre,investigación del agua visible o fìsico</t>
  </si>
  <si>
    <t>Servicios de cartografía de los recursos hidráulicos</t>
  </si>
  <si>
    <t xml:space="preserve"> Servicio de información geográfica, información estadística, información catastral y servicios de información de bienes hidraúlicos . </t>
  </si>
  <si>
    <t>Servicios de cartografía de recursos hidráulicos,servicios de mapas de bienes hidraúlicos</t>
  </si>
  <si>
    <t>Aprovechamiento de los ríos</t>
  </si>
  <si>
    <t>Sistema de desarrollo y metodología de planificación para  tratar  los problemas del desarrollo y los cambios
ambientales que se originan con la evolución de cuencas hidrográficas.</t>
  </si>
  <si>
    <t>Desarrollo de cuencas fluviales,incremento de zona acuáticas</t>
  </si>
  <si>
    <t>Servicios para modelado de aguas subterráneas o superficiales</t>
  </si>
  <si>
    <t>Servicios de maquetación de agua superficial o terrestre</t>
  </si>
  <si>
    <t>Servicios de maquetación de agua superficial o terrestre,servicios de forma de agua superficial</t>
  </si>
  <si>
    <t>Gestión de la calidad del agua</t>
  </si>
  <si>
    <t>Consultoria y asesoría asociados al control ambiental, especificamente en gestión de la calidad del agua.</t>
  </si>
  <si>
    <t>Gestión de la calidad del agua,administración de  la cualidad del agua</t>
  </si>
  <si>
    <t>Servicios de pruebas de agua</t>
  </si>
  <si>
    <t>servicio para comprobación, recicladora o depuradora de agua, comprobación del funcionamiento y del estado general, análisis físico-químico y microbiológico del agua y control de conductividad y pH del agua reciclada o depurada.</t>
  </si>
  <si>
    <t>Servicios de comprobación del agua,servicios de revisión  del agua</t>
  </si>
  <si>
    <t>Manejo de suelos inundables</t>
  </si>
  <si>
    <t xml:space="preserve"> Servicio de vigilancia y evaluación de gestión de riesgos de inundación,</t>
  </si>
  <si>
    <t>Gestión de terrenos inundables,trámites de suelos  planos</t>
  </si>
  <si>
    <t>Servicios de asesoría en conservación del agua</t>
  </si>
  <si>
    <t>Sevicios de consultoria y asesoría asociadas al ambiente, especificamente en conservación del agua.</t>
  </si>
  <si>
    <t>Servicios de asesoría de conservación del agua,servicios de información de preservaciòn o protección</t>
  </si>
  <si>
    <t>Servicios de asesoría en derechos de agua</t>
  </si>
  <si>
    <t>Servicio de asesoria sobre el derecho de aguas y medio Ambiente, proporcionando asesoramiento sobre aplicación normativa, consultas legales, informes jurídicos especializados y dictámenes de la materia, así como tramitación de procedimientos administrativos y judiciales, mediación y colaboración en concursos públicos.</t>
  </si>
  <si>
    <t>Servicios de asesoría de derechos del agua,servicios de información de derechos del agua</t>
  </si>
  <si>
    <t>Servicios de recuperación de recursos hidráulicos</t>
  </si>
  <si>
    <t>Servicio de conservación y manejo sustentable de los suelos y recursos hídricos en la zona bio-cultural, desde un enfoque agroecológico y de revalorización.</t>
  </si>
  <si>
    <t>Servicios de recuperación de recursos hidráulicos,servicios de restauraciòn de bienes hidraúlicos</t>
  </si>
  <si>
    <t>Servicios de tasación del agua</t>
  </si>
  <si>
    <t xml:space="preserve"> Servicio de tasación respecto a los derechos de agua, considerando la naturaleza del bien ya sea de tipo superficial o subterráneo, como su disponibilidad, movilidad y carácter de consumo (consuntivo o no consuntivo). El informe entrega una descripción y valorización actual del bien con información de la situación geográfica e hídrica de la zona como del comportamiento del mercado de aguas. 
</t>
  </si>
  <si>
    <t>Servicios de tasación del agua,servicios de estimación del agua</t>
  </si>
  <si>
    <t>Servicios de  mantenimiento o administración de canales</t>
  </si>
  <si>
    <t xml:space="preserve"> Servicio de mantenimiento de los canales de riego y administracion de acueductos.</t>
  </si>
  <si>
    <t>Servicios de mantenimiento o gestión de canales,servicios de conservación o administración de acueducto</t>
  </si>
  <si>
    <t>Servicios de mantenimiento o administración de represas</t>
  </si>
  <si>
    <t>servicio de análisis y estudio del estado de conservación y seguridad de grandes presas, pilar fundamental del mantenimiento y conservación.</t>
  </si>
  <si>
    <t xml:space="preserve">Servicios de mantenimiento o gestión de presas,ocupación de vigilancia o gestión de estructuras </t>
  </si>
  <si>
    <t>Servicios de  mantenimiento o administración de embalses</t>
  </si>
  <si>
    <t>Servicios de mantenimiento o gestión de embalses</t>
  </si>
  <si>
    <t>Servicios de mantenimiento o gestión de embalses,servicios de cuidado o gestiòn de represar depósitos de agua</t>
  </si>
  <si>
    <t>Servicios de  mantenimiento o administración de estaciones de bombeo</t>
  </si>
  <si>
    <t>Construcción y mantenimiento de sistemas de estaciones de bombeo de agua potable</t>
  </si>
  <si>
    <t>Servicios de mantenimiento o gestión de estaciones de bombeo,servicios de  conservación o gestión de temporadas de bombeo</t>
  </si>
  <si>
    <t>Servicios de  mantenimiento o administración de canalizaciones</t>
  </si>
  <si>
    <t>Servicio de mantenimiento y canalización del agua.</t>
  </si>
  <si>
    <t>Servicios de mantenimiento o gestión de canalizaciones,servicios de conservaciòn o gestión de procesos</t>
  </si>
  <si>
    <t>Servicios de  mantenimiento o administración de malecones o diques</t>
  </si>
  <si>
    <t>Servicio de construcción y mantenimiento de diques</t>
  </si>
  <si>
    <t>Servicios de mantenimiento o gestión de malecones o diques,servicios de conservaciòn o gestión de muelle o muro</t>
  </si>
  <si>
    <t>Servicios de  mantenimiento o administración de pozos de agua</t>
  </si>
  <si>
    <t>Servicios de mantenimiento y gestión de pozos de agua.</t>
  </si>
  <si>
    <t>Servicios de mantenimiento y gestión de pozos de agua,servicios de conservación  y gestión de zanjas de agua</t>
  </si>
  <si>
    <t>Servicios de asesoría en riego</t>
  </si>
  <si>
    <t>Es un servicio  de riego para ayudar a agricultores a conseguir un manejo racional y eficiente de los medios de producción. Tambien dar apoyo técnico para optimizar el uso de un recurso tan básico para la vida como es el agua, para conseguir que la agricultura sea una actividad sostenible, compatible con el medio ambiente.</t>
  </si>
  <si>
    <t>Servicios de asesoría de riego,servicios de información de regadìo o irrigación</t>
  </si>
  <si>
    <t>Servicios de administración de sistemas de riego</t>
  </si>
  <si>
    <t>El servicio orientado en fortalecer las capacidades de las organizaciones de regantes para una gestión sostenible de los sistemas de riego.</t>
  </si>
  <si>
    <t>Servicios de gestión de sistemas de riego,asistencia de direcciòn de irrigaciòn</t>
  </si>
  <si>
    <t>Servicios de drenaje de tierras</t>
  </si>
  <si>
    <t>El servicio de drenaje de los terrenos, para permitir la retirada de las aguas que se acumulan en depresiones topográficas del terreno, causando inconvenientes ya sea a la agricultura o en áreas urbanizadas</t>
  </si>
  <si>
    <t>Servicios de drenaje de terrenos,servicios de desagûe de plantación</t>
  </si>
  <si>
    <t>Drenaje de agua pluviales</t>
  </si>
  <si>
    <t>Servicio de drenajes de aguas pluviales</t>
  </si>
  <si>
    <t>Drenaje de aguas pluviales,desague de aguas lluvias</t>
  </si>
  <si>
    <t>Servicios de protección contra inundaciones o de control de inundaciones</t>
  </si>
  <si>
    <t>Servicios de protección ó control de inundaciones</t>
  </si>
  <si>
    <t>Servicios de protección o control de inundaciones,servicios de conservación o inpección de desbordamiento</t>
  </si>
  <si>
    <t>Desarrollos mineros</t>
  </si>
  <si>
    <t>Servicio de  búsqueda de yacimientos, que se hace en base a mapas de distinto tipo, fotografías aéreas, imágenes satelitales, antecedentes mineros, geológicos, geofísicos, geoquímicos, catastrales, económicos, etc.</t>
  </si>
  <si>
    <t>Desarrollo de minería,incremento de excavación o mina</t>
  </si>
  <si>
    <t>Sondeos de exploración o extracción de testigos</t>
  </si>
  <si>
    <t xml:space="preserve">
servicio de sondeos de exploración y extracción de testigos.
</t>
  </si>
  <si>
    <t>Sondeos de exploración y extracción de testigos,ensayos de inpección y excavación de testigos</t>
  </si>
  <si>
    <t>Profundización de pozos de mina</t>
  </si>
  <si>
    <t>Servicio de construcción y mantenimiento de pozos profundo</t>
  </si>
  <si>
    <t>Profundización de pozos,hondura de hueco</t>
  </si>
  <si>
    <t>Servicios de voladura de minas</t>
  </si>
  <si>
    <t>Servicio de fracturar o fragmentar la roca, el suelo duro, el hormigón o de desprender algún elemento metálico, mediante el empleo de explosivos.</t>
  </si>
  <si>
    <t>Servicios de voladura de minas,servicios de arrasamiento de  minas</t>
  </si>
  <si>
    <t>Servicios de minería de pozos</t>
  </si>
  <si>
    <t>Servicio de mineria de pozos para labores de acceso desde la superficie en las minas subterráneas situadas por debajo del nivel del fondo del valle.</t>
  </si>
  <si>
    <t>Servicios de minería de pozos,servicios  de excavación de pozos</t>
  </si>
  <si>
    <t>Servicios de minería  a cielo abierto</t>
  </si>
  <si>
    <t>Servicios de  explotaciones mineras que se desarrollan en la superficie del terreno, a diferencia de las subterráneas, que se desarrollan bajo ella.</t>
  </si>
  <si>
    <t>Servicios de minería a cielo abierto,servicios de explotación a cielo abierto</t>
  </si>
  <si>
    <t>Servicios de explotación a cielo abierto</t>
  </si>
  <si>
    <t>Servicio de explotacón cuyo proceso extractivo se realiza en la superficie del terreno, y con maquinarias mineras de gran tamaño</t>
  </si>
  <si>
    <t>Servicios de explotación a cielo abierto por excavadoras,servicios de excavación a cielo abierto por perforadora</t>
  </si>
  <si>
    <t>Servicios de lixiviación sobre el terreno</t>
  </si>
  <si>
    <t>Diseño e implementación de sistemas de 
filtración de acuerdo a las características 
particulares de su producto o proceso 
productivo.</t>
  </si>
  <si>
    <t>Servicios de infiltración in situ (ISL),servicios de filtración en el lugar</t>
  </si>
  <si>
    <t>2.6.8.2.01</t>
  </si>
  <si>
    <t>Exploración y evaluación minera</t>
  </si>
  <si>
    <t>Bombeo o drenaje</t>
  </si>
  <si>
    <t>Bombeo de productos  a pozos, tanto de elaboración propia como de terceros.</t>
  </si>
  <si>
    <t>Bombeo o drenaje,inflexión o desagûe</t>
  </si>
  <si>
    <t>Eliminación de cobertura de rocas</t>
  </si>
  <si>
    <t>Quitar o arrancar el corcho a algo</t>
  </si>
  <si>
    <t>Destape,descorchar,destaponar,abrir</t>
  </si>
  <si>
    <t>Servicios de embalsamiento o almacenamiento de aguas</t>
  </si>
  <si>
    <t>Servicio de almacenamiento de agua.</t>
  </si>
  <si>
    <t>Servicios de confiscar o almacenar agua,servicios de requisar o guardar agua</t>
  </si>
  <si>
    <t>Servicios de baldeo de la tierra</t>
  </si>
  <si>
    <t xml:space="preserve">Servicio de limpieza que se basa en proyectar agua a presión contra los residuos depositados en la superficie viaria con objeto de arrancarlos y transportarlos por la corriente del agua hasta el imbornal de alcantarillado más próximo. </t>
  </si>
  <si>
    <t>Servicios de baldeo de tierra,servicios de riego de suelo</t>
  </si>
  <si>
    <t>Servicios de relleno de minas</t>
  </si>
  <si>
    <t>Servicio de rellenado de minas.</t>
  </si>
  <si>
    <t>Servicios de rellenar de minas,servicios de relleno de minas</t>
  </si>
  <si>
    <t>Servicios de pruebas de muestras de formación de pozos entubados</t>
  </si>
  <si>
    <t>Servicios de pruebas de muestras de formación de hoyos encerrados.</t>
  </si>
  <si>
    <t>Servicios de pruebas de muestras de formación de hoyo encerrado,servicios de prácticas de presentación de creación de agûjero encerrado</t>
  </si>
  <si>
    <t>Servicios de medición del espesor del revestimiento</t>
  </si>
  <si>
    <t xml:space="preserve">Servicio de medir el nivel, tanto en la excavación de prueba como en el pozo. </t>
  </si>
  <si>
    <t>Servicios de medir espesor de envoltura,servicios de calcular grosor de forro</t>
  </si>
  <si>
    <t>Servicios de cortadoras químicas</t>
  </si>
  <si>
    <t>Servicio de cortadores quimicos para tuberia flexible, tuberia regular, casing y tuberia de perforacion.</t>
  </si>
  <si>
    <t>Servicios de cortadores químicos,servcio de cortador de producto químico</t>
  </si>
  <si>
    <t>Servicios de recuperación de tubería electromagnética</t>
  </si>
  <si>
    <t>Herramienta localizadora de punto libre en la tuberia de  principio acústico y electromagnético.</t>
  </si>
  <si>
    <t>Servicios de recuperación de tubería electromagnética servicio de restauraciòn de cañería electromagnética,servicios de fontanería electromagnéticas</t>
  </si>
  <si>
    <t>Servicios de medición del flujo del pozo</t>
  </si>
  <si>
    <t xml:space="preserve"> Servicio de registro de producción y medición de tasa de flujo.</t>
  </si>
  <si>
    <t>Servicios de medida de flujo de pozos,servicios de capacidad de corrientes del hoyo</t>
  </si>
  <si>
    <t>Servicios de medición  de la densidad del fluido del pozo</t>
  </si>
  <si>
    <t>Herramienta de registros y medición de densidad.</t>
  </si>
  <si>
    <t>Servicios de medida de densidad del fluido del pozo,servicios de cantidad de capacidad de la corriente del hoyo</t>
  </si>
  <si>
    <t>Servicios de medición de la temperatura del fluido del pozo</t>
  </si>
  <si>
    <t>Servicio o herramientas de medición y registros con sensores de temperatura de los fluidos del pozo.</t>
  </si>
  <si>
    <t>Servicios de medida de la temperatura del fluido del pozo,servicios de cantidad de las temperaturas del líquido</t>
  </si>
  <si>
    <t>Servicios de herramientas de punto libre</t>
  </si>
  <si>
    <t>Herramienta localizadora de punto libre en la tuberia.</t>
  </si>
  <si>
    <t>Servicios de herramientas de punto libre,servicios de implementos de nudo libre</t>
  </si>
  <si>
    <t>Servicios de rayos gamma</t>
  </si>
  <si>
    <t>Servicios de rayos gamma para pozos, y nucleos de rocas</t>
  </si>
  <si>
    <t>Servicios de rayo gamma ,asistencia de rayo gamma</t>
  </si>
  <si>
    <t>Servicios de cortadora a  chorro</t>
  </si>
  <si>
    <t>Servicio o herramienta cortadora de Flama o chorro para cortar tubos de cualquier espesor y grado.</t>
  </si>
  <si>
    <t>Servicios de cortador a chorro,servicio de tallador a chorro</t>
  </si>
  <si>
    <t>Servicios de medición durante la perforación</t>
  </si>
  <si>
    <t>Instrumentado para la inspección interna de cañerías tipo "scraper" apto para medir el espesor de pared para verificar la aptitud del servicio frente a la corrosión. El sistema se basa en el uso del principio de dispersión de campo magnético y para el mismo se encuentra en desarrollo una herramienta de dimensiones reducidas, con un diámetro de algo menos de 60 mm.</t>
  </si>
  <si>
    <t>Servicios de medición mientras perfora,servicios de medida  mientras excava</t>
  </si>
  <si>
    <t>Servicios de porosidad por neutrón</t>
  </si>
  <si>
    <t>Herramienta de medición de la porosidad neutron y registro de porosidad basado en el efecto de la formación sobre los neutrones rápidos emitidos por una fuente.</t>
  </si>
  <si>
    <t>Servicios de porosidad de neutron,servicios de porosidades de neutrones</t>
  </si>
  <si>
    <t>Servicios de espectroscopia nuclear</t>
  </si>
  <si>
    <t>Servicio de espectrocopia de rayos gammas naturales, que es una técnica empleada principalmente en la elucidación de estructuras moleculares.</t>
  </si>
  <si>
    <t>Servicios de espectroscopio nuclear,servicios de espectroscopios nuclear</t>
  </si>
  <si>
    <t>Servicios de obturación de pozos</t>
  </si>
  <si>
    <t>Servicios para colocacion de cemento o arena dentro del pozo sobre un retenedor ubicado previamente.</t>
  </si>
  <si>
    <t>Servicios de tapador de pozo,servicios de tapadera de hueco</t>
  </si>
  <si>
    <t>Servicios de recuperación permanente de tuberías magnéticas</t>
  </si>
  <si>
    <t>Servicios de recuperación de tubería de imán permanente, traslados, almacenajes.</t>
  </si>
  <si>
    <t>Servicios de recuperación de tubería de imán permanente,servicios de tuberìa de imàn fijo o duradero</t>
  </si>
  <si>
    <t>Servicios de control de medición de la presión del pozo</t>
  </si>
  <si>
    <t>Servicios de medición de presión de pozos, reduce la incertidumbre sobre la presion de formación asociadas con las operaciones de perforacion, minimiza el riesgo y reduce costos.</t>
  </si>
  <si>
    <t>Servicios de medición de presión del pozo,servicios de medidas de presión del hueco</t>
  </si>
  <si>
    <t>Servicios de medición del fluido de perforación para registros de producción</t>
  </si>
  <si>
    <t>Servicios de medición de fluido de barreno de la registración de producción  Utilizando tecnologías de medición de presión y análisis.</t>
  </si>
  <si>
    <t>Servicios de medición de fluido de barreno de la registración de producción,servicios de medidas de fluido de agujero de la registraciòn de elaboración</t>
  </si>
  <si>
    <t>Servicios de medición de la densidad para registros de producción</t>
  </si>
  <si>
    <t>Servicio que se usa principalmente como registro de porosidad, otros usos incluyendo identificación de minerales en depósitos de evaporitas, detección de gas, determinación de la densidad de hidrocarburos, evaluación de arenas de arcilla y de litologías complejas, determinación de producción de lutitas con contenido de aceite, cálculo de presión de sobrecarga y propiedades mecánicas de las rocas.</t>
  </si>
  <si>
    <t>Servicios de medición de la densidad de registración de producción,servicios de medidas de la consistencia de registración de elaboración</t>
  </si>
  <si>
    <t>Servicios de video en fondo de pozo para registros de producción</t>
  </si>
  <si>
    <t>Servicio de video de barrena hacia abajo del registro de producción de los pozos.</t>
  </si>
  <si>
    <t>Servicios de video de barrena hacia abajo de la registración de producción,servicios de  video de taladradora hacia abajo del registro de elaboración</t>
  </si>
  <si>
    <t>Servicios de medición de flujo para registros de producción</t>
  </si>
  <si>
    <t>Sistema de medición y registros de producción de flujo</t>
  </si>
  <si>
    <t>Servicios de medición del flujo de la registración de producción,servicios de medidas del flujo de la registración de elaboración</t>
  </si>
  <si>
    <t>Servicios de medición de presión para registros de producción</t>
  </si>
  <si>
    <t>Herramienta de registros de medición con sensor de presión.</t>
  </si>
  <si>
    <t>Servicios de medición de la presión de la registración de producción,servicios de medidas de la presiòn de la registraciòn de elaboraciòn</t>
  </si>
  <si>
    <t>Otros servicios para registros de producción</t>
  </si>
  <si>
    <t>Los registros de pozos se corren para establecer la productividad de estos y son importantes en la toma de decisiones técnicas y económicas paratrabajos futuros.</t>
  </si>
  <si>
    <t>Otros servicios de la registración de producción,otros servicios de registro de elaboración</t>
  </si>
  <si>
    <t>Servicios de medición de temperatura para registros de producción</t>
  </si>
  <si>
    <t xml:space="preserve"> Herramienta de registros y medición con sensor de temperatura.</t>
  </si>
  <si>
    <t>Servicios de medición de la temperatura de la registración de producción,servicios de medidas de la temperatura del registro de producciòn</t>
  </si>
  <si>
    <t>Servicios de colisión y separación</t>
  </si>
  <si>
    <t>Servicios para realizar operaciones con herramientas de alta severidad de explosión</t>
  </si>
  <si>
    <t>Servicios de chocar separar, servicios de colisionar apartar</t>
  </si>
  <si>
    <t>Servicios acústicos para registros  del pozo</t>
  </si>
  <si>
    <t>Servicios para realizar registros acusticos con herramientas de onda.</t>
  </si>
  <si>
    <t>Servicios sónicos de registrar de pozos servicios sònicos de registro de huecos</t>
  </si>
  <si>
    <t>Servicios de herramienta para puntos de atascamiento</t>
  </si>
  <si>
    <t>Servicios de punto de herramienta asentada,servicios de punto de herramienta establecida</t>
  </si>
  <si>
    <t>Servicios de registro de pozos de descomposición térmica</t>
  </si>
  <si>
    <t>Registrar el tiempo de decaimiento termal para evaluaciones de formación en hoyo entubado, análisis de flujo de agua dentro y detrás de tubería.</t>
  </si>
  <si>
    <t>Servicios de registrar podrición térmica del pozo,servicios de medir podrecimientos térmica del hueco</t>
  </si>
  <si>
    <t>Servicios de evaluación de la corrosión de tubos del pozo</t>
  </si>
  <si>
    <t>Herramientas de ultrasónica que provee imágenes de alta resolución para evaluaciones de revestidor y tuberia</t>
  </si>
  <si>
    <t>Servicios de evaluación de la corrosión del pozo tubular,servicios de calificaciòn del deterioro del hoyo cilìndrico</t>
  </si>
  <si>
    <t>Servicios de rendimiento del pozo</t>
  </si>
  <si>
    <t>Herramientas o servicios de registros de producción y medición, identificación de las condiciones de flujo del pozo.</t>
  </si>
  <si>
    <t>Servicios de rendimiento del pozo,servicios de producción del hoyo</t>
  </si>
  <si>
    <t>Servicios de tubos para pozos</t>
  </si>
  <si>
    <t xml:space="preserve"> Servicio de obras hidrogeológicas de acceso a uno o más acuíferos para la captación de aguasubterránea, ejecutada con sonda perforadora en forma vertical con diámetro mínimo de101,6 mm (4”). En función de la necesidad de extracción y de la geología local podrá serparcial o totalmente revestido</t>
  </si>
  <si>
    <t xml:space="preserve">Servicios de pozo tubular, servicios de hoyo cilíndrico </t>
  </si>
  <si>
    <t>Servicios de registro acústicos digital</t>
  </si>
  <si>
    <t>Es una herramienta sónica consiste de un trasmisor que emite impulsos sónicos y un receptor que capta y registra los impulsos</t>
  </si>
  <si>
    <t>Servicios de registración sónica digital,servicios de registro acùstico digital</t>
  </si>
  <si>
    <t>Servicios de registro de la geometría de la perforación</t>
  </si>
  <si>
    <t xml:space="preserve">servicio de registro con herramientas de evaluación del diámetro de hoyo </t>
  </si>
  <si>
    <t>Servicios de registración de la geometría del barreno,servicios de registro de la geometrías de la barrenadora</t>
  </si>
  <si>
    <t>Servicios de registro nuclear de litología y densidad</t>
  </si>
  <si>
    <t xml:space="preserve">
Herramienta de Litodensidad, que utiliza unafuente radiactiva emisora de rayos gamma de alta energía y se usa para obtener la densidad de la formación e inferir con base en esto la porosidad así como efectuar una identificación de la litología
</t>
  </si>
  <si>
    <t>Servicios de registración nuclear litología densidad,servicio de registro nuclear de litologías de solidez</t>
  </si>
  <si>
    <t>Servicios de registración del contador de inmersión</t>
  </si>
  <si>
    <t>Sistema electrónico de medición avanzado para medir tensión y profundidad, compensado por efectos de temperatura.</t>
  </si>
  <si>
    <t>Servicios de registración del contador de inmersión,servicios de registro del contador de inmersión</t>
  </si>
  <si>
    <t>Servicios de registro acústico dipolar</t>
  </si>
  <si>
    <t>Servicio de descripción de una forma de onda o de un registro que ha sido registrado mediante un conjunto de receptores dipolares orientados en sentido perpendicular con un transmisor dipolar sónico.</t>
  </si>
  <si>
    <t>Servicios de registrar dipolo sónico,servicios de registros dipolos sónico</t>
  </si>
  <si>
    <t>Servicios de registro de desviaciones</t>
  </si>
  <si>
    <t>Servicio de registro de la  distancia medida a lo largo de la trayectoria real del pozo, desde el punto de referencia en la superficie, hasta el punto de registros direccionales.</t>
  </si>
  <si>
    <t>Servicios de registración direccional,servicios de registro direccionales</t>
  </si>
  <si>
    <t>Servicios de planimetría direccional</t>
  </si>
  <si>
    <t>El servicio de  planimetría consiste en proyectar sobre un plano horizontal los elementos de la poligonal como puntos, líneas rectas, curvas, diagonales, contornos, superficies, cuerpos, etc., sin considerar su diferencia de elevación.</t>
  </si>
  <si>
    <t>Servicios de planimetría direccional,servicios de levantamiento de plano de señalizador</t>
  </si>
  <si>
    <t>Servicios de registro de propagación electromagnética</t>
  </si>
  <si>
    <t>servicio de transmisión de energía a través de espacio a través de un medio con características particulares. Estas características definen el comportamiento de las señales EM mientras fluyen. Las señales electromagnéticas entonces tendrán una velocidad particular, una dirección particular y una intensidad que cambiará dependiendo de las condiciones del medio.</t>
  </si>
  <si>
    <t>Servicios de registración de propagación electromagnética,servicios de registro de crecimiento electromagnética</t>
  </si>
  <si>
    <t>Servicios de muestreo de pruebas de formación</t>
  </si>
  <si>
    <t>Servicio de de exploración y producción, que evalúan los yacimientos de petróleo y de gas de muchas maneras. Los más comunes son los registros de pozo abierto. Estas técnicas emplean registradores y equipos de control en superficie conectados mediante un cable conductor a dispositivos.</t>
  </si>
  <si>
    <t>Servicios de muestreo para pruebas de formación,servicios de toma de muestras para pruebas de construcciòn</t>
  </si>
  <si>
    <t>Servicios de registro de identificación de fracturas</t>
  </si>
  <si>
    <t xml:space="preserve">servicio de identificación y caracterización de los diferentes tipos de fracturas que afectan el subsuelo </t>
  </si>
  <si>
    <t>Servicios de registración identificación de fractura,servicios de registro de identificación de grietas</t>
  </si>
  <si>
    <t>Servicios de registro por rayos gamma</t>
  </si>
  <si>
    <t>Registro de rayos gamma para la  medición de radiación gamma natural para caracterizar la roca o sedimento en un pozo. A veces se usa en la exploración mineral y agua de perforación de pozos, pero con mayor frecuencia para la evaluación de la formación en petróleo y gas de perforación de pozos.</t>
  </si>
  <si>
    <t>Servicios de registración de rayo gamma,servicios de registro de rayo gamma</t>
  </si>
  <si>
    <t>Servicios de registro espectroscópico por rayos gamma</t>
  </si>
  <si>
    <t xml:space="preserve">La técnica de medición del espectro, o el número y la energía, de los rayos gamma emitidos como radioactividad natural por la formación. Existe tres fuentes de radioactividad natural en la Tierra: 40K, 232Th y 238U, o potasio, torio y uranio. Estos isótopos radioactivos emiten rayos gamma que tienen niveles de energía característicos. La cantidad y energía de estos rayos gamma pueden medirse en un detector de centelleo. </t>
  </si>
  <si>
    <t>Servicios de registración de espectroscopio rayo gamma,asistencia de registro de espectroscopios de rayo gamma</t>
  </si>
  <si>
    <t>Servicios de registro nuclear geoquímico</t>
  </si>
  <si>
    <t>Herramienta de analisis y registro elemental para evaluaciones y precisas de yacimentos con mineralogia compleja y nucleares geoquimicas.</t>
  </si>
  <si>
    <t>Servicios de registración nuclear geoquímica,asistencia  de registro núclear de quìmicas geológicas</t>
  </si>
  <si>
    <t>Servicios de generación de imágenes del pozo</t>
  </si>
  <si>
    <t xml:space="preserve">Servicios de registro de rayo gamma, hacer imagenes del pozo registro de la resonancia magnetica; Servicios de hacer imagenes sónicos del pozo servicios imágenes. </t>
  </si>
  <si>
    <t>Servicios de hacer imágenes del pozo,trabajo  de elaborar imagénes de hueco</t>
  </si>
  <si>
    <t>Servicios de registro por resonancia magnética</t>
  </si>
  <si>
    <t xml:space="preserve"> Herramienta de imágen de Resonancia magnética nuclear para la medición de paremetros petrofisicos</t>
  </si>
  <si>
    <t>Servicios de registración de la resonancia magnética,trabajo  de registro de la repercusión magnética</t>
  </si>
  <si>
    <t>Servicios de registro de micro resistencia</t>
  </si>
  <si>
    <t>Servicio de aparatos de microresistividad que tienen calibradores de dos brazos que indican el diámetro y condición del pozo</t>
  </si>
  <si>
    <t xml:space="preserve">Servicios de registración de la microresistividad ,asistencia de registro de la microresistividad </t>
  </si>
  <si>
    <t>Servicios de registro de porosidad por neutrón</t>
  </si>
  <si>
    <t>Un registro de porosidad-neutrón en el que los efectos del ambiente del pozo se minimizan mediante el empleo de dos detectores.</t>
  </si>
  <si>
    <t>Servicios de registración la porosidad del neutron,trabajo  de registro  de las porossidades del nuetron</t>
  </si>
  <si>
    <t>Servicios de registro de resistencia</t>
  </si>
  <si>
    <t>El registro de resistividad es fundamental en la evaluación de formaciones porque los hidrocarburos no conducen la electricidad, en tanto que todas las aguas de formación sí lo hacen.  Se utiliza para distinguir el registro de una medición de inducción, que responde en forma más directa a la conductividad.</t>
  </si>
  <si>
    <t>Servicios de registración de resistividad,trabajo  de registro de resistencia específica</t>
  </si>
  <si>
    <t>Servicios de registro acústico de acceso angosto</t>
  </si>
  <si>
    <t>Los registros sónicos utiliza el mismo principio del método sísmico, estos miden la velocidad del sonido en las ondas penetradas por el pozo</t>
  </si>
  <si>
    <t>Servicios de registración sónica de acceso pequeño,trabajo de registro sónica de entrada pequeña</t>
  </si>
  <si>
    <t>Servicios de registro acústico de la relación de adherencia del cemento</t>
  </si>
  <si>
    <t xml:space="preserve"> Registro de relación de la adhesión sónica del cemento.</t>
  </si>
  <si>
    <t>Servicios de registración de la relación de la adhesión sónica del cemento,servicios de registro de la relaciòn de la unión sónica del cemento</t>
  </si>
  <si>
    <t>Servicios de generación de imágenes acústicas del pozo</t>
  </si>
  <si>
    <t>Servicios de hacer imágenes sónicos del pozo,asistencia de hacer imágenes sónicos del hoyo</t>
  </si>
  <si>
    <t>Registro durante servicios de perforación</t>
  </si>
  <si>
    <t>Servicio de registros (del Pozo) mientras se perfora.</t>
  </si>
  <si>
    <t>Servicios de registración mientras taladra,servicios de registro mientras taladra</t>
  </si>
  <si>
    <t>Servicios de registro durante la pesca</t>
  </si>
  <si>
    <t>Servicio de obtención de Información técnica de superficie y de pozos petróleros o Gas.</t>
  </si>
  <si>
    <t>Servicios de registración mientras pesca,servicios de registro mientras pesca</t>
  </si>
  <si>
    <t>Servicios de registro  durante la perforación</t>
  </si>
  <si>
    <t>Servicio para determinar profundidad vertical, la localización inferior del agujero y la dirección del sistema de la perforación direccional.</t>
  </si>
  <si>
    <t>Servicios de mientras perfora,servicios de mientras taladra</t>
  </si>
  <si>
    <t>Servicios de tubería de perforación transportadas para pozos</t>
  </si>
  <si>
    <t>Servicio de cañerias para cabezales de pozos.</t>
  </si>
  <si>
    <t>Servicios de cañería de perforación transportada de pozo,servicios de tuberías de abertura  transportada de pozo</t>
  </si>
  <si>
    <t>Servicios generales de registro de pozos</t>
  </si>
  <si>
    <t>Servicio de  grabación contra profundidad de alguna delas características de las formaciones rocosas atravesadas, hechas por aparatos demedición (herramientas) en el hoyo del pozo</t>
  </si>
  <si>
    <t>Servicios generales de registración del pozo,servicios generales de registro del hueco</t>
  </si>
  <si>
    <t>Servicios de adquisición de datos sísmicos de tierras de 2d/ 3d/ 4d</t>
  </si>
  <si>
    <t>Adquisición de datos sismicos terrestres para la industria petrolera y de gas.</t>
  </si>
  <si>
    <t>Servicios de adquisición sísmica de tierra bidimensional,servicios de compra de tierra de dos dimensiones</t>
  </si>
  <si>
    <t>Servicios de adquisición de datos sísmicos marinos de 2d/ 3d/ 4d</t>
  </si>
  <si>
    <t>Servicio de levantamiento sismico marino, que se obtienen mediante embarcaciones que remolcan cables sismicos, o cables instrumentales, para grabar señales de tiros disparados a medida que la embarcación maniobra a lo largo del objetivo.</t>
  </si>
  <si>
    <t>Servicios de adquisición sísmica marina bidimensional,servicios de obtenciòn sismica marina  de dos caras</t>
  </si>
  <si>
    <t>Servicios de procesamiento de datos sísmicos de 2d/ 3d/ 4d</t>
  </si>
  <si>
    <t>Servicio de lprocesamiento de datos sismico marino, que se obtienen mediante embarcaciones que remolcan cables sismicos, o cables instrumentales, para grabar señales de tiros disparados a medida que la embarcación maniobra a lo largo del objetivo.</t>
  </si>
  <si>
    <t>Servicios de procesar datos sísmicos bidimensionales,servicios de tratar datos sìsmicos de dos caras</t>
  </si>
  <si>
    <t>Servicios de adquisición sísmica de tierra tridimensional</t>
  </si>
  <si>
    <t>Sevicio de adquisicion de datos sismicos terrestres tridimensionales.</t>
  </si>
  <si>
    <t>Servicios de adquisición sísmica de tierra tridimensional,servicios de obtención sísmica   de tierras tridimensional</t>
  </si>
  <si>
    <t>Servicios de adquisición sísmica marina tridimensional</t>
  </si>
  <si>
    <t>Servicio de adquisión de datos sísmicos marinos tridimensionales.</t>
  </si>
  <si>
    <t>Servicios de adquisición sísmica marina tridimensional,servicios de obtenciòn sìsmica marina tridimensional</t>
  </si>
  <si>
    <t>Servicios de procesar datos tridimensionales</t>
  </si>
  <si>
    <t>Servicio de procesamiento de datos tridimensionales.</t>
  </si>
  <si>
    <t>Servicios de procesar datos tridimensionales,servicios de obtención de datos tridimensionales</t>
  </si>
  <si>
    <t>Servicios de adquisición sísmica de tierra cuatro dimensional</t>
  </si>
  <si>
    <t>Servicio de adquisición de datos sísmicos marinos 4d para la industria Petrolera y de gas.</t>
  </si>
  <si>
    <t>Servicios de adquisición sísmica de tierra cuatro dimensional,servicios de obtenciòn sìsmica de tierra cuatro dimensiones</t>
  </si>
  <si>
    <t>Servicios de adquisición sísmica marina cuatro dimensional</t>
  </si>
  <si>
    <t>Servicios de adquisición sísmica marina cuatro dimensional.</t>
  </si>
  <si>
    <t>Servicios de adquisición sísmica marina cuatro dimensional,servicios de obtenciòn sísmica marina cuatro dimensiones</t>
  </si>
  <si>
    <t>Servicios de procesar datos cuatro dimensiónales</t>
  </si>
  <si>
    <t>Servicios de procesar datos cuatro dimensiónales.</t>
  </si>
  <si>
    <t>Servicios de procesar datos cuatro dimensiónales,servicios de elaborar datos cuatro diemnsiones</t>
  </si>
  <si>
    <t>Servicios sísmicos de tiro de control</t>
  </si>
  <si>
    <t>Servico que  permite que los planes de disparos sísmicos , sean descargados y almacenados para una mayor facilidad en el control de los tiros y la reconciliación del uso de los explosivos, que puede proporcionar mayor control de calidad.</t>
  </si>
  <si>
    <t>Servicios sísmicos de tiro de control ,asistencia sísmicos de tiro  de control</t>
  </si>
  <si>
    <t>Servicios sísmicos de pozo cruzado</t>
  </si>
  <si>
    <t xml:space="preserve">Los servicio de pozos cruzados son útiles para estudios de respuesta sísmica, pues con ellos es posible obtener perfiles de Velocidad de onda de cortante, Vs, contra profundidad de cada pozo. </t>
  </si>
  <si>
    <t>Servicios sísmicos de pozo cruzado,asistencia  sísmicos de hoyo cruzado</t>
  </si>
  <si>
    <t>Servicios sísmicos de pozo desviado</t>
  </si>
  <si>
    <t>La fuente esta ubicada siempre posicionada verticalmente respecto al pozo</t>
  </si>
  <si>
    <t>Servicios sísmicos de pozo desviado,asistencia sísmica de hoyo desviado</t>
  </si>
  <si>
    <t>Servicios sísmicos de geofísica</t>
  </si>
  <si>
    <t>Servicios de imágenes de alta resolución en la vecindad del hoyo usando diferentes técnicas dependiendo de los objetivos y el entorno geológico. Se fundamentan en el estudio de la propagación de las ondas elásticas en el medio.</t>
  </si>
  <si>
    <t>Servicios sísmicos de geofísica,asistencia sísmicos de fìsica de los suelos</t>
  </si>
  <si>
    <t>Servicios sísmicos de desplazamiento horizontal</t>
  </si>
  <si>
    <t>Servicios de adquisición de imágenes de alta resolución del hoyo ubicada a cierta distancia del cabezal del pozo y se procesando las ondas mientras deciente y ascendente .</t>
  </si>
  <si>
    <t>Servicios sísmicos de desplazamiento horizontal,servicios sísmicos de movimientos horizontales</t>
  </si>
  <si>
    <t>Servicios sísmicos de tiro rápido</t>
  </si>
  <si>
    <t>servicios sìsmicos de lanzamiento ràpido</t>
  </si>
  <si>
    <t>Servicios sísmicos de tiro rápido,servicios sìsmicos de lanzamiento ràpido</t>
  </si>
  <si>
    <t>Servicios de adquisición de datos sísmicos mientras taladra</t>
  </si>
  <si>
    <t>Servicio de obtención de datos con la aplicación de los parámetros y 
algoritmos de tratamiento adecuados a los datos sísmicos adquiridos en el campo (datos brutos) con el fin de obtener secciones sísmicas de calidad.</t>
  </si>
  <si>
    <t>Servicios de adquisición de datos sísmicos mientras taladra,servicios de obtenciòn de datos sìsmicos mientras perfora</t>
  </si>
  <si>
    <t>Servicios sísmicos de hoyo pequeño</t>
  </si>
  <si>
    <t>Servicios de adquisición de imágenes de alta resolución del hoyo usando diferentes técnicas dependiendo de los objetivos y el entorno geológico</t>
  </si>
  <si>
    <t>Servicios sísmicos de hoyo pequeño,servicios sísmicos de pozo pequeño</t>
  </si>
  <si>
    <t>Servicios de diseño o evaluación de topografía sísmica</t>
  </si>
  <si>
    <t>Servicio de topografía sísmica permite reconstruir una imagen de la estructura interna de la Tierra a partir de la lectura de los tiempos de trayecto de unas ondas sísmicas que se propagan en el medio.</t>
  </si>
  <si>
    <t>Servicios de diseño o evaluación de topografía sísmica,servicio de dibujo o avalúo de agrimensura sísmica</t>
  </si>
  <si>
    <t>Servicios sísmicos verticales</t>
  </si>
  <si>
    <t xml:space="preserve"> Registro sismico usado en la industria petrolera, el cual consiste en colocar receptores a diferentes profundidades dentro del pozo, con espaciamiento constante entre las diferentes posiciones de receptores. La fuente sismica se coloca en superficie. Puede ser usado en diferentes configuraciones o geometrias: Cero Offset VSP, Offset VSP, VSP de Incidencia vertical, Walkaway VSP y VSP 3D.</t>
  </si>
  <si>
    <t>Servicios sísmicos verticales ,asistencia sísmicos a plomo</t>
  </si>
  <si>
    <t>Servicios sísmicos de pasarela</t>
  </si>
  <si>
    <t>Servicio de  ensayo sísmico en sondeo que permite definir la profundidad de elementos constructivos enterrados (muros, pantallas, pilotes,…) gracias al cambio brusco de velocidad sísmica que se produce en su límite.</t>
  </si>
  <si>
    <t>Servicios sísmicos de pasarela,servicios sísmicos de paso de gato</t>
  </si>
  <si>
    <t>Servicios geológicos</t>
  </si>
  <si>
    <t>Científicos estudian los terreno, sus recursos naturales, y los peligros naturales que lo amenazan.</t>
  </si>
  <si>
    <t>Servicios geológicos,asistencias geológicos</t>
  </si>
  <si>
    <t>Servicios de hardware de tuberías de revestimiento para campos petroleros</t>
  </si>
  <si>
    <t>Equipos especiales diseñados para la industria petrolera.</t>
  </si>
  <si>
    <t>Servicios de equipamiento de envoltura de campo petrolero,asistencia de equipamiento de envoltura de campo petrolífero</t>
  </si>
  <si>
    <t>Servicios de pruebas de laboratorios de cemento para campos petroleros</t>
  </si>
  <si>
    <t>Servicios de pruebas de laboratorio de cemento de campos petroleros en general.</t>
  </si>
  <si>
    <t>Servicios de pruebas de laboratorio de cemento de campo petrolero,asistencia de pruebas de laboratorio de cemento de campo petrolífero</t>
  </si>
  <si>
    <t>Servicios de herramientas del hoyo de bajada de campo petrolero</t>
  </si>
  <si>
    <t>Equipo o servicio para bombear concreto.</t>
  </si>
  <si>
    <t>Servicios de herramientas del hoyo de bajada de campo petrolero,asistencia de herramientas del hueco de bajada de campo petrolífero</t>
  </si>
  <si>
    <t>Servicios de filtrar de campo petrolero</t>
  </si>
  <si>
    <t>Servicios de filtrado de escombros e impurezas del pozo de campo petrolero</t>
  </si>
  <si>
    <t>Servicios de filtrar de campo petrolero,asistencia de filtrar de campo petrolífero</t>
  </si>
  <si>
    <t>Servicios de cementar con espuma</t>
  </si>
  <si>
    <t>Es la aplicación de una lechada de cemento en una o varias partes, dentro o fuera de la tubería de revestimiento, requiere la utilización de equipo especial para asegurar que el nitrógeno y el cemento se mezclen en un sistema estable de espuma, y el nitrógeno se requiere que provea la fase discontinua de la espuma.</t>
  </si>
  <si>
    <t>Servicios de cementar con espuma,servicios de endurecer con espuma</t>
  </si>
  <si>
    <t>Servicios de cementar geo térmico de pozo</t>
  </si>
  <si>
    <t>Servicio de cementación de pozos geotérmicos, son perforaciones en la corteza terrestre, que Comunican el yacimiento con la superficie, mediante el cual se extrae fluido Geotérmico para utilizarlo (agua o vapor); ya sea para generación eléctrica o para una actividad Industrial que requiera calor de forma directa.</t>
  </si>
  <si>
    <t>Servicios de cementar geo térmico de pozo,trabajo  de endurecer geo térmico de pozo</t>
  </si>
  <si>
    <t>Servicios de cementar el revestidor</t>
  </si>
  <si>
    <t xml:space="preserve"> Consiste en colocar una capa de cemento en el espacio anular entre la tubería y el hoyo.</t>
  </si>
  <si>
    <t>Servicios de cementar el revestidor,trabajo  de endurecer el tapizado</t>
  </si>
  <si>
    <t>Servicios de circulación perdida del pozo petrolero</t>
  </si>
  <si>
    <t>Es la perdida parcial o total del flujo de control hacia un aformación muy permeable o depresionada. Esto se presenta en ocasiones en la perforación de pozos y se manifiesta cuando retorna parte o no hay retorno del fluido de perforación.</t>
  </si>
  <si>
    <t>Servicios de circulación perdida del pozo petrolero,trabajo  de movimiento pérdida del pozo petrolero</t>
  </si>
  <si>
    <t>Servicios de eliminación de lodo  del  campo petrolero</t>
  </si>
  <si>
    <t xml:space="preserve"> Herramientas retroexcavadoras o cualquier maquina hidráulica que sea necesaria para la recolección del lodo almacenado, trasportado en vehículos acondicionados como corresponden a esta actividad para su disposición final en contenedores especiales, para ser reciclados o almacenado, causado por el mal manejo de las piscinas de producción en los campos petroleros</t>
  </si>
  <si>
    <t>Servicios de quitar el lodo del campo petrolero,trabajo  de extraer el lodo del campo petrolero</t>
  </si>
  <si>
    <t>Servicios de cementación de tapones</t>
  </si>
  <si>
    <t>servicio de  tapones de caucho utilizado para separar la lechada de cemento de otros fluidos, reduciendo la contaminación y manteniendo un rendimiento predecible de la lechada.</t>
  </si>
  <si>
    <t>Servicios de cementar tapones, trabajo de endurecer tapones</t>
  </si>
  <si>
    <t>Servicios de bombeo a presión del pozo en el emplazamiento</t>
  </si>
  <si>
    <t>Servicios de bombear a presión el local del pozo</t>
  </si>
  <si>
    <t>Servicios de bombear a presión el local del pozo,asistenvcia de bombear a presión el local del hueco</t>
  </si>
  <si>
    <t>Servicios de prueba de presión del campo petrolero</t>
  </si>
  <si>
    <t>Servicio de prueba para medir la presión local del pozo.</t>
  </si>
  <si>
    <t>aplicaciones relacionadas con el nitrógeno por tubería adujada,servicios relacionadas con el nitrógeno por tubería de carrete</t>
  </si>
  <si>
    <t>Servicios de cementar envoltura de superficie</t>
  </si>
  <si>
    <t>Servicio de en cementado y limpieza de tuberias. Bombeo dentro del pozo de lechadas de cemento para proteger revestidor de superficie del pozo.</t>
  </si>
  <si>
    <t>Servicios de cementar envoltura de superficie,servicios de endurecer las envolturas de la superficie</t>
  </si>
  <si>
    <t>Servicios de cementar envoltura intermediaria</t>
  </si>
  <si>
    <t>Bombeo dentro del pozo de lechadas de cemento para proteger revestidor intermedio del pozo</t>
  </si>
  <si>
    <t>Servicios de cementar envoltura intermediaria,servicios de endurecer envolturas intermediarias</t>
  </si>
  <si>
    <t>Servicios de cementar cadena de producción</t>
  </si>
  <si>
    <t>servicio que trata principalmente de machacar y de defender los equipos, los equipos de proceso mineral, arena artificial y piedra haciendo los equipos y los equipos de AAC, secador rotatorio y horno rotatorio, equipo de producción de la cal y del cemento y otros equipo.</t>
  </si>
  <si>
    <t>Servicios de cementar cadena de producción,servicios de endurecer cadena de fabricaciòn</t>
  </si>
  <si>
    <t>Servicios de cementación del pozo con forzamiento de inyección</t>
  </si>
  <si>
    <t>Proceso que consiste en mezclar cemento seco y ciertos aditivos con agua, para formar una lechada que es bombeada al pozo a través dela sarta de revestimiento y colocarlo en el espacio anular entre el hoyo y el diámetro externo del revestidor.</t>
  </si>
  <si>
    <t>Servicios de cementar pozo de estrechamiento,servicios de endurecer huecos de estrechez</t>
  </si>
  <si>
    <t>Servicios de control de agua del pozo</t>
  </si>
  <si>
    <t>Servicio de control y regulación de agua de pozos.</t>
  </si>
  <si>
    <t>Servicios de controlar agua de pozo, servicios de regular agua de hueco</t>
  </si>
  <si>
    <t>Servicios de evaluación de la cementación del pozo</t>
  </si>
  <si>
    <t>Servicio de evaluación de cementación del pozo.</t>
  </si>
  <si>
    <t>Servicios de evaluación cemento de pozo,servicios de avalùo de endurecedor de hueco</t>
  </si>
  <si>
    <t>Servicios de enlechar cemento de pozo</t>
  </si>
  <si>
    <t xml:space="preserve">Servicio de enlachar cemento de pozo es aquel hecho a base de agua o solvente, es aplicado sobre la lechada seca y es resistente al agua, el aceite y los contaminantes de base ácida.
</t>
  </si>
  <si>
    <t>Servicios de enlechar cemento de pozo ,asistencia de enlechar cemento de hoyo</t>
  </si>
  <si>
    <t>Servicios de aditivos de cementar el pozo</t>
  </si>
  <si>
    <t>Los aditivos para cementación se usan durante y después de la perforación, cuando se necesita cementar sartas de revestimiento en el orificio del pozo. El cemento se debe adherir a la tubería de revestimiento y a la pared del pozo</t>
  </si>
  <si>
    <t>Servicios de aditivos de cementar el pozo,servicios de sustancia de endurecedor de hueco</t>
  </si>
  <si>
    <t>Servicios de diseño de cementar el pozo</t>
  </si>
  <si>
    <t>Servicio o programa de cementación que  debe diseñarse para obtener una buena cementación primaria. El trabajo debe aislar y prevenir la comunicaciónentre las formaciones cementadas y entre el hoyo abierto y las formacionessomeras detrás del revestidor. Debe considerarse el no fracturar alrededorde la zapata del conductor o de la sarta de superficie durante lassubsiguientes operaciones de perforación o cuando se corren las otrassartas de revestimientos.</t>
  </si>
  <si>
    <t xml:space="preserve">Servicios de diseño de cementar el pozo,servicios de forma de cementar el pozo </t>
  </si>
  <si>
    <t>Servicios de limpieza del pozo</t>
  </si>
  <si>
    <t>Servicio de mantenimiento y limpieza de tanques y pozos</t>
  </si>
  <si>
    <t>Servicios de limpieza del pozo ,servicios de aseo del pozo</t>
  </si>
  <si>
    <t>2.2.8.5.03</t>
  </si>
  <si>
    <t>Limpieza e higiene</t>
  </si>
  <si>
    <t>Servicios de reparación del pozo</t>
  </si>
  <si>
    <t>Servicio de  mantenimiento, reparación, instalación de accesorios de completación en pozos.</t>
  </si>
  <si>
    <t>Servicios de reparación del pozo,servicios  de reparaciones de pozo</t>
  </si>
  <si>
    <t>Servicios de acidización mediante tubería flexible contínua</t>
  </si>
  <si>
    <t>servicios de volver àcidos por tubería de rollo</t>
  </si>
  <si>
    <t>Servicios de acidificar por tubería adujada,servicios de volver àcidos por tubería de rollo</t>
  </si>
  <si>
    <t>Servicios de instalación de cables  mediante tubería  flexible contínua</t>
  </si>
  <si>
    <t>Servicios de instalación del cable por tubería de carrete</t>
  </si>
  <si>
    <t>Servicios de instalación del cable por tubería adujada,servicios de instalación del cable por tubería de carrete</t>
  </si>
  <si>
    <t>Servicios de cementación mediante tubería flexible contínua</t>
  </si>
  <si>
    <t>Consiste en bombear por la TR un bache lavador, un espaciador, lechada de cemento diseñada, espaciador y posteriormente el desplazamiento calculado para alcanzar la presión final requerida, la lechada se coloca en el espacio anular entre el agujero descubierto y la TR.</t>
  </si>
  <si>
    <t>Servicios de cementar por tubería adujada,servicios de endurecer por tubeíìa de carrete</t>
  </si>
  <si>
    <t>Servicios de corte químico mediante tubería flexible contínua</t>
  </si>
  <si>
    <t>Servicios de acidificar por tubería adujada, de instalación del cable por tubería adujada de cementar por tubería adujada, de cortar químico por tubería adujada. Servicios de cortar químico por tubería adujada,</t>
  </si>
  <si>
    <t>Servicios de cortar químico por tubería adujada, servicios de cortar químico por tubería de rollo</t>
  </si>
  <si>
    <t>Servicios de limpieza mediante tubería flexible contínua</t>
  </si>
  <si>
    <t>Servicios de limpieza por tubería adujada o tubería continúa a pozos.</t>
  </si>
  <si>
    <t>Servicios de limpieza por tubería adujada,servicios de limpieza por tubería de carrete</t>
  </si>
  <si>
    <t>Servicios de terminación mediante tubería flexible contínua</t>
  </si>
  <si>
    <t>Servicios de completar por tubería adujada o tubería continúa a pozos.</t>
  </si>
  <si>
    <t>Servicios de completar por tubería adujada, servicios de completar por tuberìa de carrete</t>
  </si>
  <si>
    <t>Servicios de transporte de inflables  mediante tubería flexible contínua</t>
  </si>
  <si>
    <t>Servicio de transportar inflables por tubería de rollo</t>
  </si>
  <si>
    <t>Servicios de transportar inflables por tubería adujada,servicio de transportar inflables por tubería de rollo</t>
  </si>
  <si>
    <t>Servicios de extracción de testigos mediante tubería flexible contínua</t>
  </si>
  <si>
    <t>Servicios de corozonar por tuberias de rollo</t>
  </si>
  <si>
    <t>Servicios de corozonar por tubería adujada  ,servicios de corozonar por tuberçia de rollo</t>
  </si>
  <si>
    <t>Servicios de alcance extendido del pozo</t>
  </si>
  <si>
    <t>Servicios de alcance extendida del pozo</t>
  </si>
  <si>
    <t>Servicios de alcance extendida del pozo,servicios de alcance separado del carrete</t>
  </si>
  <si>
    <t>Servicios de pesca mediante tubería flexible contínua</t>
  </si>
  <si>
    <t>Servicios de instalación del cable por tubería adujada</t>
  </si>
  <si>
    <t>Servicios de instalación del cable por tubería adujada,servicios de instalaciòn del cable por tubería de carrete</t>
  </si>
  <si>
    <t>Servicios de fracturación mediante tubería flexible contínua</t>
  </si>
  <si>
    <t>Servicios de presión alta mediante tubería flexible contínua</t>
  </si>
  <si>
    <t>Servicios de instalación del cable por tubería adujada,servicios de instalación del cable por canalización  de carrete</t>
  </si>
  <si>
    <t>Servicios de aislamiento horizontal del campo petrolífero</t>
  </si>
  <si>
    <t>Servicios de aislamiento horizontal del campo petrolífero,servicios de aislamiento horizontal del campo petrolero</t>
  </si>
  <si>
    <t>Servicios de registro mediante tubería flexible contínua</t>
  </si>
  <si>
    <t>Servicios de registrar con tubería adujada</t>
  </si>
  <si>
    <t>Servicios de registrar con tubería adujada,servicios de  dar entrada con tubería de carrete</t>
  </si>
  <si>
    <t>Servicios de fresado mediante tubería flexible contínua</t>
  </si>
  <si>
    <t>Servicios de fresar por tubería adujada</t>
  </si>
  <si>
    <t>Servicios de fresar por tubería adujada,servicios de perforar por tubería de carrete</t>
  </si>
  <si>
    <t>Aplicaciones relacionadas con nitrógeno mediante tubería flexible continua</t>
  </si>
  <si>
    <t>Aplicaciones relacionadas con el nitrógeno por tubería adujada</t>
  </si>
  <si>
    <t>Aplicaciones relacionadas con el nitrógeno por tubería adujada,servicios relacionadas con el nitrógeno por tubería de carrete</t>
  </si>
  <si>
    <t>Servicios de perforación mediante tubería flexible contínua</t>
  </si>
  <si>
    <t>Servicios de perforación por tubería adujada.</t>
  </si>
  <si>
    <t>Servicios de perforación por tubería adujada,servicios de excavaciòn por tubería de carrete</t>
  </si>
  <si>
    <t>Servicios de tendido de conductos o tuberías de producción</t>
  </si>
  <si>
    <t>Servicio de instalación y reparación de tuberias o acueductos.</t>
  </si>
  <si>
    <t>Servicios de instalación de tubería o conductos de gravitación,servicios  de instauración de cañerìa o acueducto de caída</t>
  </si>
  <si>
    <t>Servicios de intervención en los conductos</t>
  </si>
  <si>
    <t>Servicio de adquisición de registros de producción e intervenciones con tuberias, para posibilitar la adquisición de registros de producción en tiempo real, utilizando la misma sarta para intervenciones con fines de estimulación y de adquisición de registros.</t>
  </si>
  <si>
    <t>Servicios de intervención en la tubería, servicios  de intercesión en la cañería</t>
  </si>
  <si>
    <t>Servicios de control de arena mediante tubería flexible contínua</t>
  </si>
  <si>
    <t>Servicios de control de arena por tubería adujada.</t>
  </si>
  <si>
    <t>Servicios de control de arena por tubería adujada,servicios  de control de arena por cañería de carrete</t>
  </si>
  <si>
    <t>Servicios abrasivos de limpieza tubular</t>
  </si>
  <si>
    <t xml:space="preserve"> Servicio de limpieza de tuberias petroleras y tanques de almacenamiento</t>
  </si>
  <si>
    <t>Servicios abrasivos de limpieza tubular,servicios de polvo  pulidor  cilìndrico</t>
  </si>
  <si>
    <t>Servicios de matar el pozo (well kil)l mediante tubería flexible contínua</t>
  </si>
  <si>
    <t>Servicos de matar el pozo por tuberìa de carrete</t>
  </si>
  <si>
    <t>Servicios de well-kill (matar el pozo) por tubería adujada,servicos de matar el pozo por tuberìa de carrete</t>
  </si>
  <si>
    <t>Servicios de salida de tubería mediante tubería flexible contínua</t>
  </si>
  <si>
    <t>Servicios de fuga de cañerìa con tuberìa de rodillo</t>
  </si>
  <si>
    <t>Servicios de salida de tubería con tubería adujada,servicios de fuga de cañerìa con tuberìa de rodillo</t>
  </si>
  <si>
    <t>Servicios convencionales de extracción de testigos</t>
  </si>
  <si>
    <t xml:space="preserve">Servicio para  la adquisición y recuperación a la superficie de una columna continua de material de formación de depósito. </t>
  </si>
  <si>
    <t>Servicios convencionales de corozonar,servicios comùn de corazonar</t>
  </si>
  <si>
    <t>Servicios de aislamiento de testigos</t>
  </si>
  <si>
    <t>Servicio de aislamiento de núcleos tomados en secciones de 3 pies de acuerdo a requerimientos tomados en hoyos de desde diametros, para formaciones blandas a duras.</t>
  </si>
  <si>
    <t>Servicios de aislamiento de núcleo,servicios de material aislante de núcleo</t>
  </si>
  <si>
    <t>Servicios de conservación de testigos</t>
  </si>
  <si>
    <t>Servicios de conservación de núcleo,servicios de mantenimiento de núcleo</t>
  </si>
  <si>
    <t>Servicios de extracción horizontal de testigos</t>
  </si>
  <si>
    <t xml:space="preserve">Servicio para  la adquisición y recuperación a la superficie de forma horizontal de una columna continua de material de formación de depósito. </t>
  </si>
  <si>
    <t>Servicios de corozonar horizontal,servicios de corazonar parejo</t>
  </si>
  <si>
    <t>Servicios de extracción de testigos orientada</t>
  </si>
  <si>
    <t>Servicio que proporciona la orientación geométrica del núcleo dentro del depósito mediante el registro de la dirección y la inclinación del núcleo, ya que se corta.</t>
  </si>
  <si>
    <t>Servicios de corozonar orientados ,asistencia de corozonar orientados</t>
  </si>
  <si>
    <t>Servicios de análisis de testigos ("Core analysis service ")</t>
  </si>
  <si>
    <t>Análisis, descripción y preservación de núcleos.</t>
  </si>
  <si>
    <t>Servicios de análisis del núcleo del sitio para la plataforma de petróleo,servicios de investigación del núcleo del lugar para la plataforma de petróleo</t>
  </si>
  <si>
    <t>Servicios de extracción de testigos con esponja</t>
  </si>
  <si>
    <t>Servicio con la finalidad de coptimizar las operaciones de extracción de muestras: para obtener muestras de núcleo continuo durante todo el proceso de extracción de muestras haciendo uso de esponja.</t>
  </si>
  <si>
    <t>Servicios de corozonar la esponja ,asistencia de corozonar el zacate</t>
  </si>
  <si>
    <t>Servicios de extracción de testigos mediante cable conductor recuperable</t>
  </si>
  <si>
    <t>Servicio con la finalidad de coptimizar las operaciones de extracción de muestras: para obtener muestras de núcleo continuo durante todo el proceso de extracción de muestras sin la necesidad de tubería de viaje con el fin de recuperar el barril interno.</t>
  </si>
  <si>
    <t>Servicios de corozonar el cable recuperable,asistencia de corozonar el cable salvable</t>
  </si>
  <si>
    <t>Servicios de control de la vibración de perforación en el fondo del pozo</t>
  </si>
  <si>
    <t>Servicio de analisis de la vibracion del barreno  de Perforacion</t>
  </si>
  <si>
    <t>Servicios de control de la vibración de barrenos hacia abajo,servicios de control de la vibración de barrenadora hacia abajo</t>
  </si>
  <si>
    <t>Servicios de ensanchamiento de la perforación en el fondo del pozo</t>
  </si>
  <si>
    <t>Servicio de analisis de vibracion de la perforacion</t>
  </si>
  <si>
    <t>Servicios de apertura de la perforación barrenos hacia abajo,servicios de abertura del hueco de la barrenadora hacia abajo</t>
  </si>
  <si>
    <t>Servicios de protección del ensanche y calibración de la perforación en el fondo del pozo</t>
  </si>
  <si>
    <t>Ampliacion de hoyos mientras se perfora desde diferentes diametros.</t>
  </si>
  <si>
    <t>Servicios de escariar mientras que perfora,servicios de ensanchar la boca mientras que perfora</t>
  </si>
  <si>
    <t>Servicios de reducción del arrastre o torque en la perforación en el fondo del pozo</t>
  </si>
  <si>
    <t xml:space="preserve">Herramientas de prueba de barrenos hacia abajo de pozo. Barrenos recto para obtener muestra de suelo </t>
  </si>
  <si>
    <t>Servicios de reducción del arrastre o momento torsional,servicios de reducción de dragado</t>
  </si>
  <si>
    <t>Servicios de alivio de atascamiento de los tubos en la perforación en el fondo del pozo</t>
  </si>
  <si>
    <t>Servicio de ampliacion de hoyos en secciones perforadas desde diferentes diametros ,utilizando las herramientas de ampliacion convencionales.</t>
  </si>
  <si>
    <t xml:space="preserve">Servicios de ensanchar al fondo barrenos hacia abajo,servicios de ampliar al fondo de la barrenadora hacia abajo </t>
  </si>
  <si>
    <t>Servicios de diseño de brocas de perforación del campo petrolero</t>
  </si>
  <si>
    <t>Programa de diseño de mechas y brocas de perforación.</t>
  </si>
  <si>
    <t>Servicios de diseño de la broca de barrena del campo petrolífero,servicios de dibujo del taladro del campo petrolero</t>
  </si>
  <si>
    <t>Servicios de optimización hidráulica de las brocas de perforación del campo petrolero</t>
  </si>
  <si>
    <t>Servicios de optimización hidráulica de la broca de barrena del campo petrolífero</t>
  </si>
  <si>
    <t>Servicios de optimización hidráulica de la broca de barrena del campo petrolífero,servicios de rendimiento máximo de técnicas hidraúlicas del taladro del campo petrolero</t>
  </si>
  <si>
    <t>Servicios de planificación de las brocas de perforación del campo petrolero</t>
  </si>
  <si>
    <t>Servicios de planificación de la broca de barrena del campo petrolífero</t>
  </si>
  <si>
    <t>Servicios de planificación de la broca de barrena del campo petrolífero,servicios de planeaciòn del taladro de la barrenadora del campo petrolero</t>
  </si>
  <si>
    <t>Servicios de registro de las brocas de perforación del campo petrolero</t>
  </si>
  <si>
    <t>Servicios de grabar de la broca de barrena del campo petrolífero</t>
  </si>
  <si>
    <t>Servicios de grabar de la broca de barrena del campo petrolífero,servicios de registrar del taladro de la barrenadora del campo petrolero</t>
  </si>
  <si>
    <t>Servicios de reparación de brocas de perforación del campo petrolero</t>
  </si>
  <si>
    <t>Servicios de reparación de la broca de barrena del campo petrolífero</t>
  </si>
  <si>
    <t>Contratos de longitud excavada de las brocas de perforación del campo petrolero</t>
  </si>
  <si>
    <t>Contratos de longitud en pies de la broca de barrena del campo petrolífero</t>
  </si>
  <si>
    <t>Contratos de longitud en pies de la broca de barrena del campo petrolífero,contratos de distancia en pies del taladro de la barrenadora del campo petrolero</t>
  </si>
  <si>
    <t>Servicio de asistencia para la optimización de la perforación en el emplazamiento del pozo</t>
  </si>
  <si>
    <t>Servicio de ayuda de optimización de la perforación del sitio del pozo</t>
  </si>
  <si>
    <t>Servicio de ayuda de optimización de la perforación del sitio del pozo,servicios de ayuda de rendimiento máximo del hueco del sitio del hoyo</t>
  </si>
  <si>
    <t>Servicios de medición acústica durante la perforación</t>
  </si>
  <si>
    <t>Servicios de medida acústica durante perforación</t>
  </si>
  <si>
    <t>Servicios de medida acústica durante perforación,servicios de medidas acústica durante la abertura</t>
  </si>
  <si>
    <t>Servicios de telemetría acústica durante la perforación</t>
  </si>
  <si>
    <t>Servicios de telemetría acústica durante perforación,servicios de medición remota acústica durante el perforado</t>
  </si>
  <si>
    <t>Servicios de medición de calibre durante la perforación</t>
  </si>
  <si>
    <t>Servicio que integra una serie completa de mediciones para la evaluación de formaciones, colocación de pozos y optimización de la  perforación.</t>
  </si>
  <si>
    <t>Servicios de medir con calibrador durante perforación,servicios de medir con graduador o pie de rey durante el perforado</t>
  </si>
  <si>
    <t>Servicios de medición de la densidad durante la perforación</t>
  </si>
  <si>
    <t>Servicios de medida de densidad durante perforación</t>
  </si>
  <si>
    <t>Servicios de medida de densidad durante perforación,servicios de medidas de firmeza de solidez durante el perforado</t>
  </si>
  <si>
    <t>Servicios del rendimiento de la perforación del campo  petrolero</t>
  </si>
  <si>
    <t>Servicios de rendimiento de perforación del campo petrolero</t>
  </si>
  <si>
    <t>Servicios de rendimiento de perforación del campo petrolero,servicios de salida del perforado del campo petrolìfero</t>
  </si>
  <si>
    <t>Servicios de telemetría electromagnética durante la perforación</t>
  </si>
  <si>
    <t>Servicio de medición durante la perforación, utilizando una herramienta que incorpora un aislante eléctrico en la sarta de perforación. Para transmitir datos, la herramienta genera una diferencia de tensión alterada entre la parte superior (la sarta de perforación principal, por encima del aislante), y la parte inferior (la broca de perforación, y otras herramientas situados por debajo del aislador de la herramienta MWD).</t>
  </si>
  <si>
    <t>Servicios de telemetría electromagnética al perforar,servicios de medición remotas  electromagnéticas al taladrar</t>
  </si>
  <si>
    <t>Servicios de medición de la inclinación de formación durante la perforación</t>
  </si>
  <si>
    <t>Servicios de medir inclinación del estrato durante perforación</t>
  </si>
  <si>
    <t>Servicios de medir inclinación del estrato durante perforación,servicios de medir el desnivel del depósito durante el taladro</t>
  </si>
  <si>
    <t>Servicios de medición de la presión de formación durante la perforación</t>
  </si>
  <si>
    <t>Servicios de medir presión del estrato durante perforación</t>
  </si>
  <si>
    <t>Servicios de medir presión del estrato durante perforación,servicios de medir presiòn del depósito durante el taladro</t>
  </si>
  <si>
    <t>Pozos dirigidos geológicamente</t>
  </si>
  <si>
    <t>Pozos dirigidos geológicamente.</t>
  </si>
  <si>
    <t>Pozos dirigidos geológicamente,hoyos dirigidos geológicamente</t>
  </si>
  <si>
    <t>Servicios de geoparada</t>
  </si>
  <si>
    <t>Servicios de geoparada ,asistencia de geoparada</t>
  </si>
  <si>
    <t>Servicios de registro de lodo</t>
  </si>
  <si>
    <t xml:space="preserve">Servicio para la la creación de un registro detallado (así registro) de un pozo de sondeo mediante el examen de los esquejes de roca o llevados a la superficie por el medio de perforación circulante (más comúnmente barro). </t>
  </si>
  <si>
    <t>Servicios de registrar el lodo ,servicios de catar el  fango</t>
  </si>
  <si>
    <t>Servicios de resonancia magnética nuclear</t>
  </si>
  <si>
    <t>Servicio que utiliza una herramienta analítica que proporciona mayor información estructural y estereoquímica en un tiempo asequible. La técnica no es destructiva y tiene aplicaciones en todas las áreas de la Química y en algunas de la Biología.</t>
  </si>
  <si>
    <t>Servicios de resonancia magnética,servicios de repercusión magnética</t>
  </si>
  <si>
    <t>Servicios de medición de la porosidad durante la perforación</t>
  </si>
  <si>
    <t>Servicios de  medida de espacios vacíos en un material durante perforación</t>
  </si>
  <si>
    <t>Servicios de medición de porosidad durante perforación,servicios de medición de porosidades durante el perforado</t>
  </si>
  <si>
    <t>Servicios de medición de la resistividad durante la perforación</t>
  </si>
  <si>
    <t>Servicios de medición de resistividad durante perforación</t>
  </si>
  <si>
    <t>Servicios de medición de resistividad durante perforación,servicios de medición de resistencia específica durante el perforado</t>
  </si>
  <si>
    <t>Servicios de gestión de levantamiento de planos  del pozo</t>
  </si>
  <si>
    <t>Servicio de gestión de topografía del pozo estudia el conjunto de principios y procedimientos que tienen por objeto la representación gráfica de la superficie de la Tierra.</t>
  </si>
  <si>
    <t>Servicios de gestión de topografía del pozo,servicios de proyecto de agrimensura del hoyo</t>
  </si>
  <si>
    <t>Servicios de inspección de los cables conductores</t>
  </si>
  <si>
    <t>Servicios de topografía del cable de acero</t>
  </si>
  <si>
    <t>Servicios de topografía del cable de acero,servicios de agrimensura del cable de acero</t>
  </si>
  <si>
    <t>Servicios de personal para revestimiento de tuberías del pozo</t>
  </si>
  <si>
    <t>Servicios de contratación de  personal para envoltura de pozo</t>
  </si>
  <si>
    <t>Servicios de personal para envoltura de pozo ,servicios de personal para cubiertas del hoyos</t>
  </si>
  <si>
    <t>Servicios de planificación para el revestimiento de tuberías del pozo</t>
  </si>
  <si>
    <t>Servicios de planificación para envoltura de pozo</t>
  </si>
  <si>
    <t>Servicios de planificación para envoltura de pozo,servicios de planeación para cubiertas de hoyos</t>
  </si>
  <si>
    <t>Servicios de fresado para el revestimiento de tuberías del pozo</t>
  </si>
  <si>
    <t>Servicios de fresado para envoltura de pozo</t>
  </si>
  <si>
    <t>Servicios de fresado para envoltura de pozo,servicios de perforar cubiertas de hoyos</t>
  </si>
  <si>
    <t>Servicios de perforación con tubería flexible continua</t>
  </si>
  <si>
    <t>Servicios de perforación de tubería adujada</t>
  </si>
  <si>
    <t>Servicios de perforación de tubería adujada,servicios de perforado de cañería de rollo</t>
  </si>
  <si>
    <t>Servicios de planificación de la terminación del pozo</t>
  </si>
  <si>
    <t>Servicios de planificación de completar el pozo</t>
  </si>
  <si>
    <t>Servicios de planificación de completar el pozo,servicios de planeación de completar el hoyo</t>
  </si>
  <si>
    <t>Servicios de perforación direccional de pozo convencional</t>
  </si>
  <si>
    <t>La perforación direccional constituye el primer paso para el desarrollo de la técnica de la perforación horizontal. La perforación direccional controlada es la técnica que permite ladesviación intencional de un pozo desde la dirección vertical, siguiendo un determinado programa establecido en términos de la profundidad y ubicación relativa del objetivo,espaciamiento entre pozos, facilidades de ubicación de la localización en el punto desuperficie, buzamiento y espesor del objetivo a interceptar.</t>
  </si>
  <si>
    <t>Servicios de perforación direccional del pozo convencional,servicios de perforado que marca la dirección del hoyo acostumbrado</t>
  </si>
  <si>
    <t>Servicios de perforación direccional de pozos</t>
  </si>
  <si>
    <t>Servicios de perforación con topo direccional para construcción de  gasoducto</t>
  </si>
  <si>
    <t>Servicios de perforación direccional del pozo,servicios de excavación de señalización del foso</t>
  </si>
  <si>
    <t>Servicios de desarrollo de contratos  para perforación de pozos</t>
  </si>
  <si>
    <t>Servicios de desarrollo de contrato para perforación de pozo</t>
  </si>
  <si>
    <t>Servicios de desarrollo de contrato para perforación de pozo,servicios de desarrollo de contrato para el agujero del pozo</t>
  </si>
  <si>
    <t>Servicios de perforación de pozo</t>
  </si>
  <si>
    <t xml:space="preserve">Servicio contratado para saber realmente si hay petróleo en el sitio donde la investigación geológica propone que se podría localizar un depósito de hidrocarburos.
</t>
  </si>
  <si>
    <t>Servicios de perforación de pozo,servicios de perforado del hoyo</t>
  </si>
  <si>
    <t>Servicios de ingeniería para perforación de pozos</t>
  </si>
  <si>
    <t>Servicio de  ingeniería de perforación aplica conceptos físicos para llevar a cabo hoyos o pozos desde la superficie hasta el yacimiento, con el objetivo de extraer sus fluidos. Debe planificar las rutinas de perforación del hoyo y completación o adaptación del mismo para producir. Debe tomar en cuenta las elevadas presiones y temperaturas a las que está el yacimiento, como también la dureza de los estratos del subsuelo para llevar a cabo sus tareas de manera óptima y lo más económica posible.</t>
  </si>
  <si>
    <t>Servicios de ingeniería de perforación de pozo,servicios de ingeniería de perforado de poozo</t>
  </si>
  <si>
    <t>Servicios de fluido o lodo para perforación de pozos</t>
  </si>
  <si>
    <t>Servicio de suministro de sistemas de fluidos de perforación.</t>
  </si>
  <si>
    <t>Servicios de fluido o lodo de perforación de pozo, servicios de líquido o barro del agujero de pozo</t>
  </si>
  <si>
    <t>Servicios de perforación de pozos  para entrada de agua</t>
  </si>
  <si>
    <t xml:space="preserve">Servicios de entrada de agua del agujero de pozo </t>
  </si>
  <si>
    <t xml:space="preserve">Servicios de entrada de agua de perforación de pozo,servicios de entrada de agua del agujero de pozo </t>
  </si>
  <si>
    <t>Servicios de monitoreo de la torre de perforación del pozo</t>
  </si>
  <si>
    <t>Servicios de monitor del aparejo de perforación de pozo</t>
  </si>
  <si>
    <t>Servicios de monitor del aparejo de perforación de pozo,servicios de monitor del aparato de perforado de pozo</t>
  </si>
  <si>
    <t>Control de sólidos durante perforación de pozos</t>
  </si>
  <si>
    <t>Servicios con el objetivo de reducir los costos, removiendo eficientemente los sólidos perforados y minimizando las pérdidas de fluidos.</t>
  </si>
  <si>
    <t>Control de sólidos de perforación de pozo,servicios de sólidos de abertura de pozo</t>
  </si>
  <si>
    <t>Servicios de apertura de hoyos o estabilización de la perforación de pozos</t>
  </si>
  <si>
    <t>Servicios de abrehoyos o estabilizar de perforación de pozo</t>
  </si>
  <si>
    <t>Servicios de abrehoyos o estabilizar de perforación de pozo,servicios de abrehuecos o balanceo del perforado de pozo</t>
  </si>
  <si>
    <t>Supervisión de perforación de pozos</t>
  </si>
  <si>
    <t>Servicio para ejercer la inspección superior en trabajos de perforación de pozos.</t>
  </si>
  <si>
    <t>Supervisión de perforación de pozo,monitoreo del perforado de pozo</t>
  </si>
  <si>
    <t>Servicios de control de perforación de pozos</t>
  </si>
  <si>
    <t>Servicios de inspección, fiscalización de un proceso de perforación de pozo.</t>
  </si>
  <si>
    <t>Servicios de control de perforación de pozo,servicios de monitoreo del perforado de pozo</t>
  </si>
  <si>
    <t>Otros servicios generales para perforación de pozos</t>
  </si>
  <si>
    <t>Servicios generales que se pueden contratar referente al proceso de perforación de pozos.</t>
  </si>
  <si>
    <t>Otros servicios generales de perforación de pozo,otros servicios generales del perforado de pozo</t>
  </si>
  <si>
    <t>Servicios de perforación direccional de alcance extendido de pozos</t>
  </si>
  <si>
    <t>Servicios con la finalidad de la perforación direccional de pozos horizontales largos. Los objetivos de la ERD son: a) para llegar a un área más grande de un lugar de perforación de superficie, y b) para mantener un pozo en un depósito para una mayor distancia con el fin de maximizar su productividad y capacidad de drenaje.</t>
  </si>
  <si>
    <t>Servicios de perforación de pozo direccional de alcance extendido,servicios de perforado de pozo que maraca la dirección de alcance estirado</t>
  </si>
  <si>
    <t>Servicios de perforación direccional multilateral de pozos</t>
  </si>
  <si>
    <t>Servicio para la perforación de dos o más pozos productivos uno a lado del otro.</t>
  </si>
  <si>
    <t>Servicios de perforación de pozo direccional multilateral,servicios de perforado de pozo que marca la direcciòn de varios lados</t>
  </si>
  <si>
    <t>Servicios de pruebas  o modificaciones de tubos para pozos de petróleo</t>
  </si>
  <si>
    <t>Servicio que brinda la operación por la cual se averigua el metal o metales que contiene la mena, y la proporción en que cada uno está con el peso de ella.</t>
  </si>
  <si>
    <t>Servicios de ensayos o modificación tubular de campo petrolero,servicios de experimentos  o cambio tubulado de campo petrolífero</t>
  </si>
  <si>
    <t>Servicio de almacenamiento transitorio o recogida de tubos para perforación de pozos</t>
  </si>
  <si>
    <t>Servicio para colocar algo de modo que permanezca firme.</t>
  </si>
  <si>
    <t>Servicios de recuperación o asentar de perforación de pozo,servicios de rescate o establecer la perforación del pozo</t>
  </si>
  <si>
    <t>Almacenamiento de tubería de perforación de pozo</t>
  </si>
  <si>
    <t>Servicio que brinda un recinto cerrado donde se puede almacer los tuberías utilizados para la perforación de tubos.</t>
  </si>
  <si>
    <t>Almacenaje de tubería de perforación de pozo,almacenaje de sistema de tubería de perforación de pozo</t>
  </si>
  <si>
    <t>Enroscado de tubería de perforación de pozos</t>
  </si>
  <si>
    <t>Dispositivos utilizados para la perforación de pozos.</t>
  </si>
  <si>
    <t>Roscar de tubería de perforación de pozo,atornillar la tubería de perforación de pozo</t>
  </si>
  <si>
    <t>Servicio de perforación de los orificio de conexión o ratonera</t>
  </si>
  <si>
    <t>Servicio para perforar una abertura en el piso de perforación equipado con una pieza de la carcasa con un diámetro interno mayor que el diámetro exterior.</t>
  </si>
  <si>
    <t>Servicio de perforación de pozo de ratonera,servicio  de perforación de pozo de trampas</t>
  </si>
  <si>
    <t>Servicios de perforación direccional de pozos de radio corto</t>
  </si>
  <si>
    <t>Servicio para la realización de una perforación de un pozo productivo pero con un radio corto.</t>
  </si>
  <si>
    <t>Servicios de perforación de pozo direccional de radio corto,servicios de perforación de pozo que marca la dirección de radio corto</t>
  </si>
  <si>
    <t>Servicios de ampliación dirigible de paredes por debajo de la tubería de revestimiento durante la perforación del pozo</t>
  </si>
  <si>
    <t>Servicio para agrandar o redondear un agujero abierto en metal, o el diámetro de un tubo, por medio de herramientas adecuadas.</t>
  </si>
  <si>
    <t>Servicios de escariar dirigible de fondo mientras perfora el pozo,servicios de ensanchar la boca de la nave de fondo mientras perfora el hueco</t>
  </si>
  <si>
    <t>Servicios de perforación direccional de pozos de radio ultracorto</t>
  </si>
  <si>
    <t>Servicio para la realización de una perforación de un pozo productivo pero con un radio ultra corto.</t>
  </si>
  <si>
    <t>Servicios de perforación de pozo direccional de radio ultra corto,servicios de perforaciòn de hueco señalizador de radio ultra corto</t>
  </si>
  <si>
    <t>Servicios de perforación desbalanceada de pozos</t>
  </si>
  <si>
    <t>Serviocio para realizar un contrapero inferor en la perforación del pozo.</t>
  </si>
  <si>
    <t>Servicios de equilibrio inferior de perforación de pozo,servicios de balance inferior del perforado del hueco</t>
  </si>
  <si>
    <t>Servicios de planificación del pozos</t>
  </si>
  <si>
    <t>Servicios para realizar toda la coordinación necesaria para la perforación del pozo.</t>
  </si>
  <si>
    <t>Servicios de planear el pozo,servicios de estructurar el hueco</t>
  </si>
  <si>
    <t>Servicios de reperforación o retrabajo</t>
  </si>
  <si>
    <t>Servicios de realizar nuevamente la perforación y el trabajo de personal extra.</t>
  </si>
  <si>
    <t>Servicios de reperforar y retrabajar,servicios de extraer y obrar</t>
  </si>
  <si>
    <t>Control de desviaciones  en la perforación del pozo</t>
  </si>
  <si>
    <t xml:space="preserve">Servicio para la inspección y la fiscalización del grado de desviación que tiene la perforación de los pozos. </t>
  </si>
  <si>
    <t>Control de desviación de perforación de pozo,control de desviación de perforado de hueco</t>
  </si>
  <si>
    <t>Servicios de empacado de grava del campo petrolero</t>
  </si>
  <si>
    <t>Servicio que se utiliza para acondicionar el campo petrolifero utilizando relleno de un material selecto.</t>
  </si>
  <si>
    <t>Servicios de relleno de grava del campo petrolero,servicios de relleno de piedra trituradas del campo petrolero</t>
  </si>
  <si>
    <t>Servicios de sistemas de cascos  del campo petrolero</t>
  </si>
  <si>
    <t>Servicios de sistemas de casco del campo petrolero</t>
  </si>
  <si>
    <t>Servicios de sistemas de casco del campo petrolero,servicios de sistema de envase del campo petrolero</t>
  </si>
  <si>
    <t>Servicios de personal para arrastre de aparejos del pozo</t>
  </si>
  <si>
    <t>Servicio de subcontratación de personal para mover el aparejo de los pozos.</t>
  </si>
  <si>
    <t>Servicios de personal para arrastrar del aparejo del pozo,servicios de personal para jalar la herramienta del pozo</t>
  </si>
  <si>
    <t>Servicios de equipo de la cabeza del pozo</t>
  </si>
  <si>
    <t xml:space="preserve">Servicio que nos pone a dispoción todos los dispositivos necesarios para ser colocados en la cabeza de pozo </t>
  </si>
  <si>
    <t>Servicios de equipo de la cabeza de pozo,servicios de equipo del inicio del hueco</t>
  </si>
  <si>
    <t>Servicios de desviación con aparato para cambiar el trazo de perforación</t>
  </si>
  <si>
    <t xml:space="preserve">Servicio destinada a preparar o "cortar una ventana" en la caja de su taladro de pozos existentes. </t>
  </si>
  <si>
    <t>Servicios de desviar con whipstock,servicios de doblar con el mango de un látigo</t>
  </si>
  <si>
    <t>Servicios de diseño del servicio de pesca en el campo petrolífero</t>
  </si>
  <si>
    <t>Servicio para dibujar y calcular el sistema  de pesca en el campo petrólifeo.</t>
  </si>
  <si>
    <t>Servicios de diseño de servicio de pesca en el campo petrolífero,servicios de diseño de servicio de pesca en el campo petrolero</t>
  </si>
  <si>
    <t>Servicios de evaluación económica del servicio de pesca en el campo petrolífero</t>
  </si>
  <si>
    <t>Servicio que tiene como objetivo identificar las ventajas y desventajas asociadas a la inversión en un servicio de pesca en el campo petrolífero.</t>
  </si>
  <si>
    <t>Servicios de evaluación económica del servicio de pesca en el campo petrolífero,servicios  de avalùo económica del servicio de pesca en el campo petrolífero</t>
  </si>
  <si>
    <t>Servicios de operación del servicio de pesca en el campo petrolífero</t>
  </si>
  <si>
    <t>Servicios de dirigir y administrar el servicio de pesca en el campo petrolífero.</t>
  </si>
  <si>
    <t>Servicios de operación del servicio de pesca en el campo petrolífero  ,asistencia de operación del servicios de pesca en el campo petrolero</t>
  </si>
  <si>
    <t>Servicios de recuperación de desechos en el campo petrolífero</t>
  </si>
  <si>
    <t>Servicio de reciclaje de todo tipo de material de hierro dentro de un campo petrolífero.</t>
  </si>
  <si>
    <t>Servicios de recuperación de despojos de fierro en el campo petrolífero,servicios de mejora de escombros de hierro en el campo petrolero</t>
  </si>
  <si>
    <t>Servicios de recuperación de tubería en el campo petrolífero</t>
  </si>
  <si>
    <t>Servicios de recuperación de tuberias, donde reune los servicios de cortadores quimicos, explosivos, de chorro y de flama asi como tambien los servicios de herramientas de alta severidad de y tuberias libre.</t>
  </si>
  <si>
    <t>Servicios de recuperación de tubería en el campo petrolífero,servicios de mejora de cañería en el campo petrolero</t>
  </si>
  <si>
    <t>Servicios de perforación o pesca en el campo petrolífero</t>
  </si>
  <si>
    <t>Servicio que se encarga de hacer la perforación de los pozos.</t>
  </si>
  <si>
    <t>Servicios de perforar o pescar en el campo petrolífero,servicios de taladrar o abrir hueco en el campo petrolero</t>
  </si>
  <si>
    <t>Servicios de elevación por presión de gas de tubería adujada</t>
  </si>
  <si>
    <t>Servicio para levantar utilizando un gas comprimido una tubería para acomodarse en poco espacio.</t>
  </si>
  <si>
    <t>Servicios de elevación por presión de gas de tubería adujada,servicios de altura por presión de gas de tubería de rollo</t>
  </si>
  <si>
    <t>Servicios de prueba o de fijar la elevación por presión de gas</t>
  </si>
  <si>
    <t>Servicio que pretende mostar y hacer patente la vverdad o falsedad de algo.</t>
  </si>
  <si>
    <t>Servicios de prueba o de fijar la elevación por presión de gas,servicios de ensayos o  de fijar la altura por presón de gas</t>
  </si>
  <si>
    <t>Servicios de kickover de elevación por presión de gas</t>
  </si>
  <si>
    <t>Suministro de personal y equipos kickover para los servicios de elevación por presión de gas.</t>
  </si>
  <si>
    <t>Servicios de kickover de elevación por presión de gas,servicios de comenzar a encender por presión de gas</t>
  </si>
  <si>
    <t>Servicios de contener la arena con elevación por presión de gas</t>
  </si>
  <si>
    <t>Servicio de válvula de elevación por presión de gas, para su uso en un pozo de elevación de gas, que tiene una tubería de pozo.</t>
  </si>
  <si>
    <t xml:space="preserve">Servicios de contener la arena con elevación por presión de gas,servicios de retener la arena con altura por presión de gas </t>
  </si>
  <si>
    <t>Servicios de evaluación de fluidos en el fondo del pozo</t>
  </si>
  <si>
    <t>Servicios técnico especializado para la evaluación de fluidos de perforación</t>
  </si>
  <si>
    <t>Servicios de evaluación fluido barreno hacia abajo,servicios de avalúo fluido agujero hacia abajo</t>
  </si>
  <si>
    <t>Servicios de laboratorio de fluidos de fondo del pozo</t>
  </si>
  <si>
    <t>Servicio de laboratorio especializado para la evaluación de fluidos de perforación.</t>
  </si>
  <si>
    <t>Servicios de laboratorio de fluido barreno hacia abajo, servicios de laboratorio de fluido de barrenadora hacia abajo</t>
  </si>
  <si>
    <t>Servicios de muestreo de fluidos de fondo de pozo</t>
  </si>
  <si>
    <t xml:space="preserve"> Recolección y almacenamiento de muestras de fluidos de perforación.</t>
  </si>
  <si>
    <t>Servicios de muestreo de fluido barreno hacia abajo,servicios de toma de muestras de fluido barrenadora hacia abajo</t>
  </si>
  <si>
    <t>Servicios de perforación de pozos con tubería flexible continua</t>
  </si>
  <si>
    <t>Servicio de perforación del suelo diseñada con el objetivo de hallar y extraer fluido combustible, ya sea petróleo o hidrocarburos gaseosos.</t>
  </si>
  <si>
    <t>Servicios de perforación de pozo de tubería adujada,servicios de perforación de huecos de tubería de carrete</t>
  </si>
  <si>
    <t>Servicios de perforación de pozos con alambre (slickline)</t>
  </si>
  <si>
    <t>Servicio o medio de bajar herramientas dentro del activo o pozo, de 
cualquier naturaleza, como de petróleo, gas, proyecto de recuperación, o inyectores, con el fin de realizar un 
mantenimiento especifico, en el mismo.</t>
  </si>
  <si>
    <t>Servicios de perforación de pozo Slickline,servicios de perforación de pozo de cable recuperador</t>
  </si>
  <si>
    <t>Servicios de perforación de pozos con  tubo directo</t>
  </si>
  <si>
    <t>Servicio que se encarga de hacer la perforación de los pozos de tubo directo.</t>
  </si>
  <si>
    <t>Servicios de perforación de pozo de tubo directo,servicios de trepado de pozo de tubo directo</t>
  </si>
  <si>
    <t>Servicios de perforación de pozos con  tubo transportado</t>
  </si>
  <si>
    <t xml:space="preserve">Servico y herramientas de perforación de pozos de tubos de transportación. </t>
  </si>
  <si>
    <t>Servicios de perforación de pozo de tubo transportado,servicios de perforado de pozo de tubo transportado</t>
  </si>
  <si>
    <t>Servicios de perforación de pozos con cables conductores</t>
  </si>
  <si>
    <t>Servicio que se encarga de hacer la perforación de los pozos de cable de acero.</t>
  </si>
  <si>
    <t>Servicios de perforación de pozo de cable de acero,servicios de perforado de hueco de cable de acero</t>
  </si>
  <si>
    <t>Servicios de perforación de tuberías de pozos</t>
  </si>
  <si>
    <t>Servicio que utiliza un dispositivo mecánico, diseñado para perforar la tubería de pared estándar y pesado, bajo presión. Despliega en el pozo por medios convencionales, el punzón perforador no requiere explosivos eliminando la posibilidad de la perforación de la carcasa.</t>
  </si>
  <si>
    <t>Servicios de punzonador de tubería del pozo,servicios de perforadora de tubería del pozo</t>
  </si>
  <si>
    <t>Servicios de bombeo de control de arena ácida</t>
  </si>
  <si>
    <t>Servicios de bombeo y control de producción de arena en pozos.</t>
  </si>
  <si>
    <t>Servicios de bombear de control de arena ácido,servicios de extraer de regulaciòn de arena ácido</t>
  </si>
  <si>
    <t>Servicios de mezclado de control de arena</t>
  </si>
  <si>
    <t>Sistemas de mezcla de control de arena.</t>
  </si>
  <si>
    <t>Servicios de mezclar de control de arena ,asistencia de mezclar de control de palestra</t>
  </si>
  <si>
    <t>Servicios de control de arena en el fluido de limpieza</t>
  </si>
  <si>
    <t>Servicio de control de arena que consiste en utilizar quimicos y resinas inyectadas en formaciones poco consolidadas para restituir el material cementante de la matriz.</t>
  </si>
  <si>
    <t>Servicios de control de arena de fluido de limpiar,servicios de regulación de arena de fluído de limpiar</t>
  </si>
  <si>
    <t>Servicios de control de arena en el fluido de terminación</t>
  </si>
  <si>
    <t>Servicios de limpieza con fluidos de terminación y control de producción de arena en pozos.</t>
  </si>
  <si>
    <t>Servicios de control de arena del fluido de terminación,servicios de regulación de arena del fluído del final</t>
  </si>
  <si>
    <t>Servicios de consolidación de pozos</t>
  </si>
  <si>
    <t>Servicios de consolidación del pozo,servicios de reforzamiento del pozo</t>
  </si>
  <si>
    <t>Servicios de control de arena en el fluido de fracturación</t>
  </si>
  <si>
    <t xml:space="preserve">Servicio y suministro de equipo para el control de arena de fluidos de fracturar. </t>
  </si>
  <si>
    <t>Servicios de control de arena de fluido de fracturar,servicios de control de arena de fluente de romper</t>
  </si>
  <si>
    <t>Servicios de pruebas de diseño de fracturación o pre fracturación</t>
  </si>
  <si>
    <t>Diseño de ensayo para analisis e interpretación de datos y servicios de prueba para control de arena del campo petrolero.</t>
  </si>
  <si>
    <t>Servicios de ensayo de diseño pre frac de fracturar ,servicios de la prueba de diseño pre frac de fragmentar</t>
  </si>
  <si>
    <t>Servicios generales/misceláneos  de control de arena</t>
  </si>
  <si>
    <t>Servicios y suministro de equipos diseñados para controlar la producción de arena en pozo,</t>
  </si>
  <si>
    <t>Servicios generales de control de arena ,asistencia generales de control de palestra</t>
  </si>
  <si>
    <t>Servicios de control de arena en el fluido transportador de grava</t>
  </si>
  <si>
    <t>Servicio de control con fluido transportador de grava y control de producción de arena en pozos</t>
  </si>
  <si>
    <t>Servicios de control de arena de fluido transportador de grava,servicios de control de arena de fluido tranportador de cascajo</t>
  </si>
  <si>
    <t>Servicios de pruebas de laboratorio para el control de arena</t>
  </si>
  <si>
    <t> Ensayo en laboratorio, analisis e interpretación de datos y servicios de prueba control de arena.</t>
  </si>
  <si>
    <t>Servicios de ensayos de laboratorio de control de arena,servicios  de reconocimiento de laboratorios de control de arena</t>
  </si>
  <si>
    <t>Servicios de control de arena multizonal</t>
  </si>
  <si>
    <t>Servicio de equipos diseñados para controlar la producción de arena en pozo en multizonas.</t>
  </si>
  <si>
    <t>Servicios de control de arena multizona ,servicios de observación de arena  multizona</t>
  </si>
  <si>
    <t>Servicios de monitoreo del control de arena</t>
  </si>
  <si>
    <t>Servicio de monitor de control de arena dispone de pantallas multipropósito que
muestra parámetros específicos de cada canal, el enrutamiento de las señales presentes en la superficie un vúmetro para cada señal presente en la superficie</t>
  </si>
  <si>
    <t>Servicios de monitor de control de arena,servicios de pantalla de control de arena</t>
  </si>
  <si>
    <t>Servicios de aislamiento temporal del control de arena</t>
  </si>
  <si>
    <t xml:space="preserve">Servicios del aislamiento temporales del control de la arena </t>
  </si>
  <si>
    <t xml:space="preserve">Servicios de insulación temporánea de control de arena ,Servicios del aislamiento temporales del control de la arena </t>
  </si>
  <si>
    <t>Servicios de reacondicionamiento de herramientas del pozo</t>
  </si>
  <si>
    <t>Servicio de reparación de herramientas que ingresan al pozo petrolero.</t>
  </si>
  <si>
    <t>Servicios de relabrado de herramientas de pozo,servicios bien de Herramienta  que repara  el agujero</t>
  </si>
  <si>
    <t>Servicios de bombeo para control de arena de no fracturación</t>
  </si>
  <si>
    <t xml:space="preserve">Servicio de bombeo de fluidos de transporte de arena de control de pozos no fracturados </t>
  </si>
  <si>
    <t>Servicios de bombear de control de arena no fracturando,servicios de bombear de control de arena no quebrado</t>
  </si>
  <si>
    <t>Servicios de pesca con alambre (slickline)</t>
  </si>
  <si>
    <t>Servicio de pescar pelicula oleosa</t>
  </si>
  <si>
    <t>Servicios de pescar de película oleosa,servicios de pescar con  capa fina grasosa</t>
  </si>
  <si>
    <t>Servicios de elevación con alambre (slickline)</t>
  </si>
  <si>
    <t>Servicios de alzar de película oleosa</t>
  </si>
  <si>
    <t>Servicios de alzar de película oleosa,servicios de aumentar la capa fina grasosa</t>
  </si>
  <si>
    <t>Servicios de manipulación con alambre (slickline)</t>
  </si>
  <si>
    <t>El sistema de control o manipulación de unidad de cable permite un control preciso de la velocidad y longitud de cable empleado durante la prueba.</t>
  </si>
  <si>
    <t xml:space="preserve">Servicios de manipulación de película oleosa,servicios de manejo de la capa fina grasosa,Servicios de la manipulación de Slickline </t>
  </si>
  <si>
    <t>Servicios de buceo en pozos submarinos</t>
  </si>
  <si>
    <t>Servicios de zambullido para operaciones acuáticas y sub-acuáticas.</t>
  </si>
  <si>
    <t xml:space="preserve">Servicios de zambullido de pozo submarino,servicios de sumergir foso sumergible,Servicios bien submarinos del salto </t>
  </si>
  <si>
    <t>Servicios de vehículos operados a control remoto (rov) para pozos submarinos</t>
  </si>
  <si>
    <t>Una unidad de operación con R.O.V. (Remote Operated Vehicles) formada por profesionales del sector subacuático en sus ámbitos científicos e industriales, ofreciendo un servicio profesional de máxima calidad.</t>
  </si>
  <si>
    <t xml:space="preserve">Servicios de rov vehículo de operación a distancia del pozo submarino, Servicios bien submarinos del rov del vehículo de la operación alejada </t>
  </si>
  <si>
    <t>Servicios de equipo de pruebas o accesorios de pozos submarinos</t>
  </si>
  <si>
    <t>Servicios de equipo de pruebas o accesorios del pozo submarino</t>
  </si>
  <si>
    <t xml:space="preserve">Servicios de equipo de pruebas o accesorios del pozo submarino, servicios de equipo de muestreo </t>
  </si>
  <si>
    <t>Servicios de terminación o intervención de pozos submarinos submarino</t>
  </si>
  <si>
    <t>Equipos y servicios de terminación y acabado de pozos.</t>
  </si>
  <si>
    <t>Servicios de terminación o intervención del pozo submarino,servicios de finalización o mediación del foso submarino</t>
  </si>
  <si>
    <t>Servicios de estructura jerárquica (tree) de las pruebas de seguridad de pozos submarinos</t>
  </si>
  <si>
    <t>Servicios de árbol o eje de prueba del foso submarino.</t>
  </si>
  <si>
    <t>Servicios de árbol de prueba del pozo submarino,servicios del eje de prueba del foso submarino</t>
  </si>
  <si>
    <t>Servicios de mantenimiento de equipo del pozo submarino</t>
  </si>
  <si>
    <t>Servicios de árbol de prueba o eje de prueba del foso submarino.</t>
  </si>
  <si>
    <t>Servicios de equipo de mantenimiento del pozo submarino,servicios de equipo de mantenimiento del foso submarnio</t>
  </si>
  <si>
    <t>Servicio de contador para el flujo de la varilla de barrena</t>
  </si>
  <si>
    <t>Servicios de medidores para el flujo de la varilla del taladro</t>
  </si>
  <si>
    <t>Servicio de contador para el flujo de la varilla de barrena,servicios de medidores para el flujo de la varilla del taladro</t>
  </si>
  <si>
    <t>Servicio de pruebas del superficie de la varilla de barrena</t>
  </si>
  <si>
    <t>Servicio de pruebas del superficie de la varilla de barrena,servicios de pruebas de la varilla del taladro</t>
  </si>
  <si>
    <t>Servicio de tapador de pruebas de la varilla de barrena</t>
  </si>
  <si>
    <t>servicios de la tapadera de pruebas de la varilla del taladro o de barrena.</t>
  </si>
  <si>
    <t>Servicio de tapador de pruebas de la varilla de barrena,servicios de la tapadera de pruebas de la varilla del taladro</t>
  </si>
  <si>
    <t>Servicio de pruebas de control de la presión de ensayo de la varilla de barrena</t>
  </si>
  <si>
    <t xml:space="preserve">Servicio de pruebas que proporcionan un método de terminación temporal para determinar las características de una determinada zona durante la etapa de perforación del pozo. </t>
  </si>
  <si>
    <t>Servicio de pruebas de control de la presión de ensayo de la varilla de barrena,servicios de prueba de control de la presión de sondeo de la varilla del taladro</t>
  </si>
  <si>
    <t>Servicio de pruebas operadas en la varilla de barrena</t>
  </si>
  <si>
    <t>Servicio de pruebas que proporcionan un método de terminación temporal para determinar las características de una determinada zona durante la etapa de perforación del pozo.</t>
  </si>
  <si>
    <t>Servicio de pruebas operadas en la varilla de barrena,servicios de sondeo operadas en el palo del taladro</t>
  </si>
  <si>
    <t>Servicio de pruebas de la varilla de barrena para ambientes de temperatura alta presión ultra alta</t>
  </si>
  <si>
    <t>Servicio de pruebas de la varilla de barrena para ambientes de temperatura alta presión ultra alta.</t>
  </si>
  <si>
    <t>Servicio de pruebas de la varilla de barrena para ambientes de temperatura alta presión ultra alta,servicios de sondeo del palo del taladro para ambientes de temperatura elevada presión ultra alta</t>
  </si>
  <si>
    <t>Servicios de pruebas de rellenos de perforación</t>
  </si>
  <si>
    <t>Servicio de pruebas de la varilla de barrena,servicios de sondeos del palo del taladro</t>
  </si>
  <si>
    <t>Servicio de pruebas periódicas del pozo</t>
  </si>
  <si>
    <t>Servicio de pruebas periódicas del pozo,</t>
  </si>
  <si>
    <t>Servicio de pruebas periódicas del pozo,servicios de sondeos de intermitente del foso</t>
  </si>
  <si>
    <t>Servicios de pruebas de superficie del pozo</t>
  </si>
  <si>
    <t>Las pruebas y los subsiguientes controles que se lleven a cabo para apoyar la exploración, el desarrollo y la producción, pues asi es  posible determinar el potencial de los campos petrolíferos que se descubran.</t>
  </si>
  <si>
    <t xml:space="preserve">Servicios de pruebas de superficie del pozo,servicios de sondeos de la distancia del foso,Servicios bien de la prueba de la superficie </t>
  </si>
  <si>
    <t>Servicio de pruebas desbalanceadas durante la perforación</t>
  </si>
  <si>
    <t>Servicio de pruebas de equilibrio inferior mientras perfora que proporcionan un método de terminación temporal para determinar las características de una determinada zona durante la etapa de perforación del pozo.</t>
  </si>
  <si>
    <t>Servicios de pruebas con equilibrio inferior mientras perfora,servicios de ensayo con balance inferior mientras excava</t>
  </si>
  <si>
    <t>Servicios de diseño del control de gas o agua</t>
  </si>
  <si>
    <t>Suministro y diseño de sistemas de control de gas y agua en pozos .</t>
  </si>
  <si>
    <t>Servicios de diseño de control de gas o agua,servicios del croquis de control de gas o agua</t>
  </si>
  <si>
    <t>Servicios de evaluación del control de gas o agua</t>
  </si>
  <si>
    <t>Sistema de evaluación de control de gas o agua en pozos.</t>
  </si>
  <si>
    <t>Servicios de evaluación de control de gas o agua,servicios de avalúo de control de gas o agua</t>
  </si>
  <si>
    <t>Servicios de aislamiento del control de gas o agua</t>
  </si>
  <si>
    <t>Servicios de sistemas insulación de control de gas y agua en pozos.</t>
  </si>
  <si>
    <t xml:space="preserve">Servicios de insulación de control de gas o agua ,Servicios del aislamiento del control del agua o de gas </t>
  </si>
  <si>
    <t>Servicios de pruebas del control de gas o agua</t>
  </si>
  <si>
    <t>Servicios de ensayos de sistemas de control de gas y agua en pozos</t>
  </si>
  <si>
    <t>Servicios de pruebas de control de gas o agua,servicios de ensayo de control de agua o gas</t>
  </si>
  <si>
    <t>Servicios de pruebas de gas o agua</t>
  </si>
  <si>
    <t>Servicios de ensayos de gas y agua en pozos.</t>
  </si>
  <si>
    <t>Servicios de pruebas de gas o agua,serviicios de ensayos de agua o gas</t>
  </si>
  <si>
    <t>Servicios de terminación de pozos de agujero revestido</t>
  </si>
  <si>
    <t>Servicios de terminación de la envoltura del pozo, de Flúidos de terminación del pozo, de terminación del pozo de elevación de gas, del hoyo encerrado horizontal</t>
  </si>
  <si>
    <t>Servicios de terminación de la envoltura del pozo,servicios de finalización de la envoltura del hueco</t>
  </si>
  <si>
    <t>Servicios de fluidos de terminación del pozo</t>
  </si>
  <si>
    <t>uso de fluidos limpios con el fin de mejorar los sistemas para optimizar la terminación e incrementar la producción y prolongar la vida del pozo al evitar el daño que se genera en la formación productora al utilizar fluidos con solidos.</t>
  </si>
  <si>
    <t>Servicios de Flúidos de terminación del pozo,servicios del agua de la finalización del foso</t>
  </si>
  <si>
    <t>Servicios de terminación del pozo de elevación de gas</t>
  </si>
  <si>
    <t>Servicios de terminación de pozo de elevación de gas.</t>
  </si>
  <si>
    <t>Servicios de terminación del pozo de elevación de gas,servicios de finalización del foso del alzamiento de gas</t>
  </si>
  <si>
    <t>Servicios del hoyo encerrado horizontal</t>
  </si>
  <si>
    <t>Servicios de registros electricos en hoyos encerrados para análisis geológico y de yacimientos.</t>
  </si>
  <si>
    <t xml:space="preserve">Servicios del hoyo encerrado horizontal,servicios del agujero encajonado horizontales </t>
  </si>
  <si>
    <t>Servicio de terminación de la elevación de gas del pozo</t>
  </si>
  <si>
    <t>Servicio o procedimiento que consiste en introducir y cementar la tubería de revestimiento de explotación arriba de la zona de interés, continuar con la perforación del tramo productor y preparar el pozo para su explotación.</t>
  </si>
  <si>
    <t>Servicios del hoyo abierto horizontal,servicios del agujero abierto nivelado</t>
  </si>
  <si>
    <t>Servicios de terminación de pozos inteligentes</t>
  </si>
  <si>
    <t>Servicios de terminación o finalización  inteligente del pozo</t>
  </si>
  <si>
    <t>Servicios de terminación inteligente del pozo,servicios de finalización inteligente del agujero</t>
  </si>
  <si>
    <t>Servicios de terminación del revestidor del pozo</t>
  </si>
  <si>
    <t>Servicio o procedimiento que ofrece posibilidades de efectuar reparaciones subsecuentes a los intervalores proroductores. Se pueden probarse insdintamente algunas zonas de interés y explorar varias al mismo tiempo, efectuando disparos productores en las paredes de las tuberías de revestimiento de explotación convecionales y cortas "LINERS", por medio de pistolas de chorrosde distintos tipos.</t>
  </si>
  <si>
    <t xml:space="preserve">Servicios de terminación del revestidor del pozo,servicios de finalización del trazador del agujero </t>
  </si>
  <si>
    <t>Servicios de terminación multilateral de pozos</t>
  </si>
  <si>
    <t xml:space="preserve">La utilización de esta técnica o servicio es definir un pozo multilateral como aquel que a partir de una misma boca de pozo se accede con dos o más ramas, a uno o varios horizontes productivos.
</t>
  </si>
  <si>
    <t xml:space="preserve">Servicios de terminación del pozo multilateral, servicios de terminación del agujero multilaterales </t>
  </si>
  <si>
    <t>Servicios de terminación del pozo permanente</t>
  </si>
  <si>
    <t>Este tipo de servicio tiene como objetivo eliminar la necesidad de sacar la tubería durante la vida del pozo.</t>
  </si>
  <si>
    <t>Servicios de terminación del pozo permanente,servicios de la finalización del agujero permanente</t>
  </si>
  <si>
    <t>Servicios de terminación del control de arena del pozo</t>
  </si>
  <si>
    <t>Servicio de terminación de control de arena del pozo en el que se emplean técnicas mediante las cuales se maneja total oparcialmente, la producción de sólidos provenientes de la formación productoralos cuales se producen conjuntamente con los fluidos, restringiendo en lo menorposible la productividad del pozo</t>
  </si>
  <si>
    <t>Servicios de terminación del control de arena del pozo,servicios  de finalización del control de arena del agujero</t>
  </si>
  <si>
    <t>Servicios de terminación del control de las pruebas del vástago de taladro temporáneo</t>
  </si>
  <si>
    <t>Servicios de terminación o finalización del control de las pruebas del vástago de taladro temporáneo.</t>
  </si>
  <si>
    <t>Servicios de terminación del control de las pruebas del vástago de taladro temporáneo,servicios de finalización del control de los ensayos  de la barra del taladro provisional</t>
  </si>
  <si>
    <t>Servicios de terminación tubería pozo</t>
  </si>
  <si>
    <t>Servicio de terminación de la tubería del pozo en la que una sarta de tubería de revestimiento de producción se coloca en el intervalo prospectivo y se dispara para permitir la comunicación entre la formación y el pozo.</t>
  </si>
  <si>
    <t>Servicios de terminación tubería pozo,servicios  de finalización de tubería del hueco</t>
  </si>
  <si>
    <t>Servicios de terminación pozo con equilibrio inferior</t>
  </si>
  <si>
    <t>Servicios de terminación o finalización del agujero con balance inferior.</t>
  </si>
  <si>
    <t>Servicios de terminación pozo con equilibrio inferior, servicios de finalización del agujero con balance inferior</t>
  </si>
  <si>
    <t>Servicios de mantenimiento de la plataforma de pozos petroleros</t>
  </si>
  <si>
    <t>Servicios de mantenimiento plataforma del pozo petrolero.</t>
  </si>
  <si>
    <t>Servicios de mantenimiento plataforma del pozo petrolero,servicios de mantenimiento de la plataforma del pozo de petróleo</t>
  </si>
  <si>
    <t>Servicios de mantenimiento de la unidad de bombeo del campo petrolero</t>
  </si>
  <si>
    <t>Servicio de  instalación una bomba en el pozo para continuar extrayendo el crudo.</t>
  </si>
  <si>
    <t>Servicios de mantenimiento instalación de bombas del pozo petrolero,servicios de mantenimiento  de la instalación de bombas del pozo de petróleo</t>
  </si>
  <si>
    <t>Servicios de reparación de bomba de vástago del campo petrolero</t>
  </si>
  <si>
    <t>Servicio de reparación bomba variila del pozo petrolero, que es la parte superficial de una bomba impelente de pistón, instalada en una perforación petrolera. Es utilizada para levantar mecánicamente el líquido del pozo cuando no hay suficiente presión en el yacimiento para que el líquido fluya hasta la superficie por si solo como lo hace en los pozos surgentes.</t>
  </si>
  <si>
    <t>Servicios de reparación bomba varilla del pozo petrolero,servicios de reparación de bombas del palo del pozo de petróleo</t>
  </si>
  <si>
    <t>Servicios de socavación del campo petrolero</t>
  </si>
  <si>
    <t>Servicio de socavación del pozo petrolero, que es el resultado de la acción erosiva del flujo de agua que arranca y acarrea material de lecho de un cauce, y que se ve aumentado con la incorporación de estructuras dentro del cauce, convirtiéndose en una de las causas más comunes de falla en puentes</t>
  </si>
  <si>
    <t>Servicios de socavación del pozo petrolero,servicios de la erosión del pozo de petróleo</t>
  </si>
  <si>
    <t>Servicios de mantenimiento vástago de succión del campo petrolero</t>
  </si>
  <si>
    <t xml:space="preserve">Servicio de mantenimiento de vástagos succión, que se emplean en conjunto con las PCP para transmitir el movimiento rotacional del sistema motriz de superficie al rotor de bomba de profundidad. </t>
  </si>
  <si>
    <t>Servicios de mantenimiento vástago de succión del pozo petrolero,servicios de mantenimiento de la barra de succión del pozo de petróleo</t>
  </si>
  <si>
    <t>Servicios de achique de pozos</t>
  </si>
  <si>
    <t>Servicios de achicar o reducir con émbolo buzo del pozo.</t>
  </si>
  <si>
    <t>Servicios de achicar con émbolo buzo del pozo,servicios de reducir con pistón con cuidado del pozo</t>
  </si>
  <si>
    <t>Servicios de anclaje de tubería del campo petrolero</t>
  </si>
  <si>
    <t>Servicio de colocación de tuberías que están dentro de las instalaciones de taladros petroleras.</t>
  </si>
  <si>
    <t>Servicios de anclar la tubería del pozo petrolero,servicios de sujetar la tubería del pozo de petróleo</t>
  </si>
  <si>
    <t>Servicios mecánicos para bombas del campo petrolero</t>
  </si>
  <si>
    <t>servicio de mecanica de la bomba del pozo petrolero</t>
  </si>
  <si>
    <t>Servicios de mecánica de la bomba del pozo petrolero,servicios de mecánicas de la bomba del pozo petrolífero</t>
  </si>
  <si>
    <t>Servicios de grabación en el fondo del pozo</t>
  </si>
  <si>
    <t>Servicios de grabación e impresión de barrena hacia abajo</t>
  </si>
  <si>
    <t>Servicios de grabación de barrena hacia abajo,servicios de impresión de  taladro hacia abajo</t>
  </si>
  <si>
    <t>Servicios de monitoreo del flujo del pozo</t>
  </si>
  <si>
    <t>Servicios de supervisión del flujo del pozo,</t>
  </si>
  <si>
    <t>Servicios de supervisión del flujo del pozo,servicios de bien de la supervisión de la salida del pozo</t>
  </si>
  <si>
    <t>Servicios de monitoreo del flujo del pozo petrolero o de gas</t>
  </si>
  <si>
    <t>Servicios de supervisión del flujo del pozo petrolero o de gas</t>
  </si>
  <si>
    <t>Servicios de supervisión del flujo del pozo petrolero o de gas,servicios de inspección de la salida del pozo de petróleo o de gas</t>
  </si>
  <si>
    <t>Servicios de monitoreo de las fases en el emplazamiento  del pozo</t>
  </si>
  <si>
    <t>servicios de inspección y supervisión de la fases del local del pozo</t>
  </si>
  <si>
    <t>Servicios de supervisión de las fases del local del pozo,servicios de inspección de la fases del local del pozo</t>
  </si>
  <si>
    <t>Servicios de monitoreo de las bombas en el emplazamiento del pozo</t>
  </si>
  <si>
    <t>Servicios de supervisión de las bombas del local del pozo</t>
  </si>
  <si>
    <t>Servicios de supervisión de las bombas del local del pozo,servicios de inspección de las bombas del local del pozo</t>
  </si>
  <si>
    <t>Servicios de adquisición de datos de la superficie en el emplazamiento del pozo</t>
  </si>
  <si>
    <t>Servicios de adquisición de datos de la superficie del local del pozo</t>
  </si>
  <si>
    <t xml:space="preserve">Servicios de adquisición de datos de la superficie del local del pozo, Servicios de adquisición de datos de la superficie bien del sitio </t>
  </si>
  <si>
    <t>Servicios de lectura de la superficie en el emplazamiento del pozo</t>
  </si>
  <si>
    <t>Servicios de lectura de la superficie del local del pozo</t>
  </si>
  <si>
    <t>Servicios de lectura de la superficie del local del pozo,servicios de apertura de la superficie del local del agujero</t>
  </si>
  <si>
    <t>Servicios de grabación de la superficie en el emplazamiento del pozo</t>
  </si>
  <si>
    <t>Servicio de grabación de la superficie de local del pozo.</t>
  </si>
  <si>
    <t>Servicios de grabación de la superficie del local del pozo,servicios de registrar la información de la superficie del local del pozo</t>
  </si>
  <si>
    <t>Servicios de pruebas de la superficie inferior del pozo</t>
  </si>
  <si>
    <t>Prueba de la superficie inferior del pozo.</t>
  </si>
  <si>
    <t xml:space="preserve">Servicios de prueba de la superficie inferior del pozo,servicios  de ensayo de la superficie inferior del pozo </t>
  </si>
  <si>
    <t>Servicios de aparejos del campo petrolero en aguas profundas</t>
  </si>
  <si>
    <t>Servicio de aparejos para uso en los campos petrolíferos de aguas profundas</t>
  </si>
  <si>
    <t>Servicios del aparejo del campo petrolífero de aguas profundas,servicios  del aparato del campo petrolero de aguas profundas</t>
  </si>
  <si>
    <t>Servicios de plataformas  petroleras autoelevables (jackup)</t>
  </si>
  <si>
    <t>Servico de máquinas compuestas por dos o más poleas y una cuerda, cable o cadena que alternativamente va pasando por las diversas garruchas de cada una de aquellas. Se utiliza para levantar o mover una carga con una gran ventaja mecánica, porque se necesita aplicar una fuerza mucho menor que el peso que hay que mover.</t>
  </si>
  <si>
    <t>Servicios del aparejo del campo petrolífero de Jackup con gato,servicios del aparato del campo petrolero de</t>
  </si>
  <si>
    <t>Servicios de plataformas petroleras en barcazas</t>
  </si>
  <si>
    <t>Equipos para el servicio de remolque y transporte en campo petrolero</t>
  </si>
  <si>
    <t xml:space="preserve">Servicios del aparejo del campo petrolífero de la lancha a remolque, servicios del aparato del campo petrolero de la lancha de remolque </t>
  </si>
  <si>
    <t>Servicios de plataforma petroleras en tierra</t>
  </si>
  <si>
    <t>Suministro o alquiler de equipos para el servicio de remolque y transporte en tierra</t>
  </si>
  <si>
    <t>Servicios del aparejo del campo petrolífero de tierra,servicios del aparato del campo petrolero de tierra</t>
  </si>
  <si>
    <t>Servicios de plataformas petroleras</t>
  </si>
  <si>
    <t>Suministro y alquiler de personal y equipos para el servicio de remolque y transporte en platataforma petrolera</t>
  </si>
  <si>
    <t>Servicios del aparejo del campo petrolífero de la plataforma,servicios del aparato del campo petrolero de la plataforma</t>
  </si>
  <si>
    <t>Servicios de fracturación del pozo con fluido a base de ácido</t>
  </si>
  <si>
    <t>Es un proceso de estimulación de pozos en el cual el ácido, generalmente ácido clorhidrico es inyectado a la formación carbonatada a una presión sufiente para fracturar la misma o abrir fracturas naturales existentes.</t>
  </si>
  <si>
    <t xml:space="preserve">Servicios de fracturar del pozo con fluido con base de ácido ,servicios de fragmentar el agujero con liquído con base de ácido </t>
  </si>
  <si>
    <t>Servicios de fracturación del pozo con fluido a base de emulsión</t>
  </si>
  <si>
    <t>Servicios de fracturar del pozo con fluido con base de emulsión</t>
  </si>
  <si>
    <t>Servicios de fracturar del pozo con fluido con base de emulsión,servicios de desvaratar el agujero con líquido con base de solucón</t>
  </si>
  <si>
    <t>Servicios de fracturación del pozo con fluido a base de espuma</t>
  </si>
  <si>
    <t>Servicio de fracturamiento con espumas, por sus propiedades es un flluido ideal para el fracturamiento de formaciones de baja premeabilidad, productoras de gas o sensibles al agua.</t>
  </si>
  <si>
    <t>Servicios de fracturar del pozo con fluido con base de espuma,servicios de desvaratar el agujero con líquido con base de espuma</t>
  </si>
  <si>
    <t>Servicios de fracturación  del pozo de petróleo</t>
  </si>
  <si>
    <t>Proceso en el cual la presión de un fluido es aplicado a la roca del yacimiento hasta que ocurra una falla o fractura, generalmente conocido como rompimiento de formación.</t>
  </si>
  <si>
    <t>Servicios de fracturar del pozo de petróleo,servicios de desvaratar el agujero petrolífero</t>
  </si>
  <si>
    <t>Servicios de control de la báscula del pozo de petróleo</t>
  </si>
  <si>
    <t>Servicio que se efectua antes de cualquier operación dentro del pozo. Para lograrlo, se bombea fluido contra formación de una densidad tal que su columna hidrostática genere una presión mayor a la presión de yacimiento.</t>
  </si>
  <si>
    <t>Servicios de control de la escala del pozo de petróleo,servicios de regulación del nivel  del pozo petrolífero</t>
  </si>
  <si>
    <t>Servicios de pruebas de fracturación del pozo</t>
  </si>
  <si>
    <t>Prueba o ensayo de fracturar la perforación.</t>
  </si>
  <si>
    <t>Servicios de prueba de fracturar la perforación, servicios de ensayo de segmentar la perforación</t>
  </si>
  <si>
    <t>Servicios de evaluación de la fracturación del pozo en el fondo del pozo</t>
  </si>
  <si>
    <t>Servicios de evaluación de la barrena hacia abajo de fracturar de la perforación,</t>
  </si>
  <si>
    <t>Servicios de evaluación de la barrena hacia abajo de fracturar de la perforación,servicios de calificación de la  broca hacia debajo de segmentar la perforación</t>
  </si>
  <si>
    <t>Servicios de control de la altura de la fracturación del pozo</t>
  </si>
  <si>
    <t>Servicios de registro de la altura de segmentación de la perforación</t>
  </si>
  <si>
    <t>Servicios de control de la altura de fracturar de la perforación,servicios de registro de la altura de segmentación de la perforación</t>
  </si>
  <si>
    <t>Servicios de monitoreo de la fracturación del pozo</t>
  </si>
  <si>
    <t>Servicios de supervisión y inspección de fracturar la perforación.</t>
  </si>
  <si>
    <t>Servicios de supervisión de fracturar la perforación,servicios de inspección de segmentar la perforación</t>
  </si>
  <si>
    <t>Servicios de diseño del servicio de fracturación del pozo</t>
  </si>
  <si>
    <t>Servicio de diseño de fracturar la perforación por medio de dibujos para fragmentar el agujero.</t>
  </si>
  <si>
    <t>Servicios de diseño de fracturar la perforación,servicios de asistencia de dibujo de fragmentar el agujero</t>
  </si>
  <si>
    <t>Servicios de evaluación del servicio de fracturación del pozo</t>
  </si>
  <si>
    <t>Servicio de evaluación y analisis de esfuerzos a fin de facilitar la comprensión y el planteamiento que van actúar en un fracturamiento hidráulico.</t>
  </si>
  <si>
    <t>Servicios de servicio de evaluación de fracturar la perforación,servicios de asistencia de evaluación de desbaratar el agujero</t>
  </si>
  <si>
    <t>Servicios de evaluación de superficie de la fracturación del pozo</t>
  </si>
  <si>
    <t>Servicio de evaluación y procedimiento operativo de la superficie de fracturar la perforación.</t>
  </si>
  <si>
    <t>Servicios de evaluación de la superficie de fracturar la perforación,servicios de evaluación de la superficie de desbaratar el agujero</t>
  </si>
  <si>
    <t>Servicios de control de calidad del tratamiento de la fracturación del pozo</t>
  </si>
  <si>
    <t>Servicios de control de calidad del tratamiento del fracturar de la perforación.</t>
  </si>
  <si>
    <t>Servicios de control de calidad del tratamiento del fracturar de la perforación,servicios de control de calidad del tratamiento de desmoronar el agujero</t>
  </si>
  <si>
    <t>Servicios de fracturación  del pozo con fluidos a base de aceite</t>
  </si>
  <si>
    <t>Servicios de fracturar del pozo con fluido basado en ácido,servicios de desbaratar el agujero con líquido basado en ácido</t>
  </si>
  <si>
    <t>Otros servicios de fracturación de pozos</t>
  </si>
  <si>
    <t>Servicio de establecer o restablecer las condiciones de flujo que faciliten la afluencia de los fluidos del pozo a la formación o vicerversa.</t>
  </si>
  <si>
    <t>Otros servicios de fracturar del pozo,otros servicios de desbaratar el agujero</t>
  </si>
  <si>
    <t>Servicios de manejo del esfuerzo de fracturación del pozo</t>
  </si>
  <si>
    <t>Servicio de orientación para manejar el estrés de fracturar el pozo.</t>
  </si>
  <si>
    <t>Servicios de manejar el estrés de fracturar del pozo,servicios de usar la tensión de dividir  el agujero</t>
  </si>
  <si>
    <t>Servicios de fracturar del pozo con fluido con base de agua</t>
  </si>
  <si>
    <t>Servicios de fracturar del pozo con fluido con base de agua,servicios de desbaratar el pozo con líquido con base de agua</t>
  </si>
  <si>
    <t>Servicios de estimulación de la matriz  a base de ácido</t>
  </si>
  <si>
    <t>Servicios de estimulación de la matriz basado en ácido</t>
  </si>
  <si>
    <t>Servicios de estimulación de la matriz basado en ácido,servicios del incentivo del molde basado en ácido</t>
  </si>
  <si>
    <t>Servicios de estimulación de la matriz de sellamiento de la formación</t>
  </si>
  <si>
    <t>Servicios de estimulación de la matriz a base de sellador de estrato.</t>
  </si>
  <si>
    <t>Servicios de estimulación de la matriz a base de sellador de estrato,servicios del incentivo del molde  a base de sellador del depósito</t>
  </si>
  <si>
    <t>Servicios de limpieza total orgánica de la matriz</t>
  </si>
  <si>
    <t>servicios de limpieza general orgánica del molde o matriz.</t>
  </si>
  <si>
    <t>Servicios de limpieza general orgánica de la matriz,servicios de limpieza general orgánica del molde</t>
  </si>
  <si>
    <t>Servicios de inhibición orgánica de la matriz</t>
  </si>
  <si>
    <t>Servicios de inhibición orgánica y control  estructurado del molde.</t>
  </si>
  <si>
    <t xml:space="preserve">Servicios de inhibición orgánica de la matriz,servicios de control  estructurado del molde </t>
  </si>
  <si>
    <t>Servicios de limpieza general de la balanza de la matriz</t>
  </si>
  <si>
    <t>Servicio de limpieza general de decapar la matriz.</t>
  </si>
  <si>
    <t>Servicios de limpieza general de decapar de la matriz,servicios de limpieza general de desincrustar del molde</t>
  </si>
  <si>
    <t>Servicios de inhibición de la balanza de la matriz</t>
  </si>
  <si>
    <t>Se describe un método para inhibir  escamas de oxalato de calcio en un sistema acuoso, en el cual se adiciona al sistema una cantidad efectiva de una combinación de un compuesto lignosulfonato de peso molecular elevado y un compuesto fosfato</t>
  </si>
  <si>
    <t>Servicios de inhibición de escamas de la matriz,servicios de restricción de placa del troquel</t>
  </si>
  <si>
    <t>Servicios de diseño del tratamiento de la matriz</t>
  </si>
  <si>
    <t>Servicios de diseño del tratamiento y estimulación de la matriz</t>
  </si>
  <si>
    <t>Servicios de diseño del tratamiento de la matriz,servicios de diseño del  tratamiento del troquel</t>
  </si>
  <si>
    <t>Servicios de desviación del tratamiento de la matriz</t>
  </si>
  <si>
    <t>Servicios de desviación del tratamiento y declinación del trato de la matriz</t>
  </si>
  <si>
    <t>Servicios de desviación del tratamiento de la matriz,servicios de la declinación del trato de la matriz</t>
  </si>
  <si>
    <t>Servicios de evaluación del tratamiento de la matriz</t>
  </si>
  <si>
    <t>Servicios de evaluación del tratamiento y  estimación del trato de la matriz</t>
  </si>
  <si>
    <t>Servicios de evaluación del tratamiento de la matriz,servicios de la estimación del trato de la matriz</t>
  </si>
  <si>
    <t>Servicios del control de calidad del tratamiento de la matriz</t>
  </si>
  <si>
    <t>servicos del control de calidad del tratamiento del molde</t>
  </si>
  <si>
    <t>Servicios del control de calidad del tratamiento de la matriz,servicos del control de calidad del tratamiento del molde</t>
  </si>
  <si>
    <t>Servicios de estimulación de la matriz de base no ácida</t>
  </si>
  <si>
    <t>Servicio de estimulación a base de no ácidos.</t>
  </si>
  <si>
    <t xml:space="preserve">Servicios de estimulación de la matriz a base de no ácidos,Servicios basados no ácidos del estímulo de la matriz </t>
  </si>
  <si>
    <t>Servicios de nitrógeno para el pozo</t>
  </si>
  <si>
    <t>Servicio de nitrógeno para uso de la excavación del campo petrolífero.</t>
  </si>
  <si>
    <t>Servicios de nitrógeno de la perforación ,Servicios  de nitrógeno  de la excavación</t>
  </si>
  <si>
    <t>Servicios de bombeo del campo petrolero con bocatoma de fondo</t>
  </si>
  <si>
    <t>Servicio de mantenimiento y montaje de tuberías desde la entrada del fondo del campo petrolero.</t>
  </si>
  <si>
    <t>Servicios de bombeo de la entrada del fondo del campo petrolífero,servicios de bombeo de la entrada del fondo del campo petrolero</t>
  </si>
  <si>
    <t>Servicios de bombeo del campo petrolero utilizando cables</t>
  </si>
  <si>
    <t>Servicio de mantenimiento  montajes industriales de sistemas de bombeo desde el campo petrolífero con cable despegado.</t>
  </si>
  <si>
    <t>Servicios de bombeo del campo petrolífero con cable desplegado,servicios de bombeo del campo petrolero con cables separados</t>
  </si>
  <si>
    <t>Servicios de bombeo del campo petrolero con co2</t>
  </si>
  <si>
    <t xml:space="preserve">Servicio de bombeo con dióxido de carbono líquido que  tiene una serie de beneficios como refrigerante. 
El CO2 líquido tiene una alta capacidad térmica, por lo que puede eliminar una gran cantidad de calor. </t>
  </si>
  <si>
    <t>Servicios de bombeo del campo petrolífero con CO2,servicios de bombeo del campo petrolero con dióxido de carbono</t>
  </si>
  <si>
    <t>Servicios de bombeo del campo petrolero utilizando tubería flexible continua</t>
  </si>
  <si>
    <t>Mantenimiento y/o montaje del sistemas de bombeo desde el campo petrolífero con cable despegado.</t>
  </si>
  <si>
    <t>Servicios de bombeo del campo petrolífero de la tubería adujada desplegada ,servicios de bombeo  del campo  petrolero de la tubería de carrete desplegada</t>
  </si>
  <si>
    <t>Servicios de bombeo en el fondo del pozo</t>
  </si>
  <si>
    <t>Servicio de construccion, remodelacion y mantenimiento de tuberias de acero.</t>
  </si>
  <si>
    <t>Servicios de bombeo de barrena hacia abajo,servicios de bombeo de la broca hacia abajo</t>
  </si>
  <si>
    <t>Servicios de terminación dual del pozo</t>
  </si>
  <si>
    <t>Terminación de pozos de doble flujo.</t>
  </si>
  <si>
    <t>Servicios de terminación dual del pozo,servicios de terminación doble del pozo</t>
  </si>
  <si>
    <t>Servicios de bombeo horizontal del pozo</t>
  </si>
  <si>
    <t>Servicio de bombeo, son unidades extremadamente compactas provistas de motores multipolares en lugar de engranajes mecánicos.</t>
  </si>
  <si>
    <t>Servicios de bombeo horizontal del pozo,servicios de bombeo parejo del pozo</t>
  </si>
  <si>
    <t>Servicios de operación o arrastre de la instalación de bombeo del campo petrolífero</t>
  </si>
  <si>
    <t>Una brecha del diseño y de los modos de operación aplicados por todas las bombas de aceite existentes, las bombas de aceite de la serie de DLS confía en los rotores del ALA del motor para transmitir el alto esfuerzo de torsión de poca velocidad con medios de la fricción, del efecto ideal del balance, del efecto del árbol y del efecto libre de la polea de neutralizar la carga de la impulsión del motor y de un sistema de control de la inteligencia para convertir la rotación de la delantero-reserva del motor en la reciprocación vertical de la barra de lechón</t>
  </si>
  <si>
    <t>Servicios de operación o arrastre de la instalación de bombeo del campo petrolífero,servicios de  manejo o dragado de la isntalación de bombeo del campo petrolero</t>
  </si>
  <si>
    <t>Servicios de modificación del perfil del pozo</t>
  </si>
  <si>
    <t>El proceso de control de la producción indeseada de agua de un pozo mediante la ejecución de tratamientos para prevenir la conificación o la formación de crestas. Tratamientos para aplicaciones de modificación de perfiles, la mayor parte de las cuales están diseñadas para reducir la permeabilidad de las zonas acuíferas con el fin de estimular el flujo preferencial de la formación petrolífera. La inyección de polímeros, o químicos similares, que forman un gel rígido en la matriz de la formación constituye un tratamiento común.</t>
  </si>
  <si>
    <t>Servicios de modificación del perfil del pozo,servicios de cambio del contorno del pozo</t>
  </si>
  <si>
    <t>Servicios de bobinado del campo petrolífero</t>
  </si>
  <si>
    <t>Servicios de poner en carretes del campo petrolífero</t>
  </si>
  <si>
    <t>Servicios de poner en carretes del campo petrolífero,servicios de poner en adujada del campo petrolero</t>
  </si>
  <si>
    <t>Servicios del sistema de llamarada del campo petrolífero</t>
  </si>
  <si>
    <t>Servicio de encendedido de llamarada, se utiliza para quemar el gas venenoso de la línea de respiradero. Será conectado directamente con la línea de respiradero del desgaseador del muchacho pobre. Esto prevendrá el escape y la sobrecarga de la presión. Se utiliza para evitar el gas dañino que se separa en sitio entero del trabajo del campo petrolífero.</t>
  </si>
  <si>
    <t>Servicios de sistema de llamarada del campo petrolífero,servicios de práctica de llama del campo petrolero</t>
  </si>
  <si>
    <t>Servicio de aceite o agua caliente para el campo petrolero</t>
  </si>
  <si>
    <t>Servicio de aceite o agua caliente del campo petrolífero</t>
  </si>
  <si>
    <t xml:space="preserve">Servicio de aceite o agua caliente del campo petrolífero </t>
  </si>
  <si>
    <t>Servicio de vapor del campo petrolero</t>
  </si>
  <si>
    <t>Servicio de mantenimiento de sistemas de producción de vapor del campo petrolífero</t>
  </si>
  <si>
    <t>Servicio de vapor del campo petrolífero,servicios de fluído del campo petrolero</t>
  </si>
  <si>
    <t>Servicios de control de la presión del pozo</t>
  </si>
  <si>
    <t>Servicios de control y monitoreo de la presión del pozo</t>
  </si>
  <si>
    <t>Servicios de control del presión del pozo,servicios de monitoreo de la presión del agujero</t>
  </si>
  <si>
    <t>Servicios de tapado del pozo</t>
  </si>
  <si>
    <t>Servicio de tapar o cubrir pozos inhabilitados por la industria petrolera.</t>
  </si>
  <si>
    <t>Servicios de tapar del pozo ,servicios de cubrir el agujero</t>
  </si>
  <si>
    <t>Servicios de lucha contra incendios en el pozo</t>
  </si>
  <si>
    <t>Servicios de control de pozo el cual incluye el control de arremetida de petróleo y gas, para combatir incendios.</t>
  </si>
  <si>
    <t>Servicios de lucha contra el fuego del pozo</t>
  </si>
  <si>
    <t>Servicios de control de pozos descontrolados</t>
  </si>
  <si>
    <t>Son construcciones que pueden llevarse a cabo a partir de una perforacón ya realizada o diseñarse especialmente, y que requieren una serie de operaciones complejas de acondicionamiento del pozo para que el control y el muetreo de los flujos presentes en el suelo se puedan onsiderar representativos.</t>
  </si>
  <si>
    <t>Servicios de control del pozo salvaje,servicios de supervisión del agujero alzado</t>
  </si>
  <si>
    <t>Servicios de abandono de pozos</t>
  </si>
  <si>
    <t>Servicio de abandono del pozo que está inactivo y sobre el cual, por razones técnicas o financieras, no se harán tareas de explotación. El abandono puede ser temporal. En esos casos, se emplean tapones de fondo y cementación que evitan la actividad del pozo, aunque con los mecanismos establecidos para una posible reactivación en el futuro. Servicios de evaluación, taponamiento y abandono pozos; reactivación de campos marginales</t>
  </si>
  <si>
    <t>Servicios de abandono del pozo,servicios de aislamiento del agujero</t>
  </si>
  <si>
    <t>Servicios de taponamiento de pozos</t>
  </si>
  <si>
    <t>Serviciio de cubrir o tapar el pozo.</t>
  </si>
  <si>
    <t>Servicios de tapar el pozo,servicios de cubrir el  agujero</t>
  </si>
  <si>
    <t>Servicios de limpieza o achique del pozo</t>
  </si>
  <si>
    <t>Servicio de limpieza de pozos durante la perforación y en labores de terminación y reparación de pozos.</t>
  </si>
  <si>
    <t>Servicios de limpiar o fregar del pozo,servicios de asear o tallar el pozo</t>
  </si>
  <si>
    <t>Servicios de restauración del emplazamiento del pozo</t>
  </si>
  <si>
    <t>El objeto de la restauración es retornar el sitio a sus condiciones originales,es decir antes de las actividades de exploración</t>
  </si>
  <si>
    <t>Servicios de restauración del sitio del pozo,servicos de remodelación del espacio del hueco</t>
  </si>
  <si>
    <t>Servicios de transmisión de mensajes y datos del campo petrolero</t>
  </si>
  <si>
    <t>Es la transferencia física de datos por un canal de comunicación punto a punto o punto a multipunto.</t>
  </si>
  <si>
    <t>Servicios de transmisión de datos de registro,servicios de propagación de datos de inspección</t>
  </si>
  <si>
    <t>Servicios de transmisión de gráficas del campo petrolero</t>
  </si>
  <si>
    <t>Servicios de transmisión de gráficos del registro y propagación de diagrama de supervisión.</t>
  </si>
  <si>
    <t>Servicios de transmisión de gráficos del registro,servicios de propagación de diagrama de supervisión</t>
  </si>
  <si>
    <t>Servicios de monitoreo en tiempo real de datos del pozo en el campo petrolero</t>
  </si>
  <si>
    <t>Servicio de adquisición y gestión de datos, 
estructurado y optimizado a la información procedente de múltiples y variadas fuentes de campo petrolífero a tiempo real.</t>
  </si>
  <si>
    <t>Servicios de supervisarlos datos de tiempo real del pozo,asistencia de supervisarlos datos de tiempo real del hoyo</t>
  </si>
  <si>
    <t>Servicios de transmisión satelital de datos del pozo en el campo petrolero</t>
  </si>
  <si>
    <t>Adquisición de variables de presión y temperatura de los pozos en producción y transmitir los datos vía satélite en tiempo real a las instalaciones  especificadas, según las especificaciones y requerimientos del cliente, previa aclaración entre el cliente y el prestador de servicio.</t>
  </si>
  <si>
    <t>Servicios de transmisión de datos del pozo vía satélite,asistencia de señal  de datos del hueco vía satélite</t>
  </si>
  <si>
    <t>Servicios de transmisión de datos del pozo en el campo petrolero</t>
  </si>
  <si>
    <t>Servicios de transmisión de datos  pozos</t>
  </si>
  <si>
    <t>Servicios de transmisión de datos del pozo,asistencia de señal de datos del hueco</t>
  </si>
  <si>
    <t>Servicios de administración de datos de los activos del campo petrolero</t>
  </si>
  <si>
    <t>Servicio de gerencia de desarrollo del campo petrolífero</t>
  </si>
  <si>
    <t>Servicios de gerencia de datos del activo del campo petrolífero,asistencia de gerencia de datos del activo del campo petrolero</t>
  </si>
  <si>
    <t>Servicios de minería de datos del campo petrolero</t>
  </si>
  <si>
    <t>Servicios de minar de los datos del campo petrolífero.</t>
  </si>
  <si>
    <t>Servicios de minar de los datos del campo petrolífero,asistencia de socavar  de los datos del campo petrolero</t>
  </si>
  <si>
    <t>Servicios de gestión  de datos de registro del campo petrolero</t>
  </si>
  <si>
    <t>Servicios de gerencia de datos de registro de campos petroliferos</t>
  </si>
  <si>
    <t>Servicios de gerencia de datos de registro,servicios de administración de cantidades de registro</t>
  </si>
  <si>
    <t>Servicios de gestión de datos cartográficos del campo petrolero</t>
  </si>
  <si>
    <t>Servicio de gerencia de datos sismicos.</t>
  </si>
  <si>
    <t>Servicios de gerencia de datos de mapas del campo petrolífero,asistencia de datos de mapas del campo petrolero</t>
  </si>
  <si>
    <t>Servicios de gestión de datos sísmicos</t>
  </si>
  <si>
    <t>Servicio de gerencia para  estudios sísmicos, adquiridos y procesados obteniendo imágenes en profundidad, utilizados por expertos con herramientas de procesamiento de datos.</t>
  </si>
  <si>
    <t>Servicios de gerencia de datos sísmicos,asistencia de gerencia de datos sísmicos</t>
  </si>
  <si>
    <t>Servicios de preparación del presupuesto del campo petrolero</t>
  </si>
  <si>
    <t>Servicio de presupuesto o estimación del campo petrolero.</t>
  </si>
  <si>
    <t>Servicios de presupuesto del campo petrolífero,servicios de estimación del terreno petrolero</t>
  </si>
  <si>
    <t>Servicios de planificación del capital del campo petrolero</t>
  </si>
  <si>
    <t>Servicio de planeamiento del capital del terreno petrolero.</t>
  </si>
  <si>
    <t>Servicios de planeamiento del capital del campo petrolífero ,servicios de planificación del capital del terreno petrolero</t>
  </si>
  <si>
    <t>Servicios de estructura jerárquica (tree) de las decisiones del campo petrolero</t>
  </si>
  <si>
    <t>Es un modelo de predicción utilizado en el ámbito de la inteligencia artificial. Dada una base de datos se construyen diagramas de construcciones lógicas, muy similares a los sistemas de predicción basados en reglas, que sirven para representar y categorizar una serie de condiciones que ocurren de forma sucesiva, para la resolución de un problema.</t>
  </si>
  <si>
    <t>Servicios de árbol de decisión del campo petrolífero,servicios del eje de decisión del terreno petrolero</t>
  </si>
  <si>
    <t>Servicios de mapas de burbujas del campo petrolero</t>
  </si>
  <si>
    <t>El proceso de pensamiento del mapa de burbuja es una herramienta tal que usa una gran burbujaen el centro de una hoja en blanco, rodeada por una serie de burbujas más pequeñas para conectar ideas.</t>
  </si>
  <si>
    <t>Servicios del mapa de burbuja del campo petrolífero,servicios del mapa de flotador del terreno petrolero</t>
  </si>
  <si>
    <t>Estudios de casos del campo petrolero</t>
  </si>
  <si>
    <t>Análisis y estudio del historial del campo petrolero.</t>
  </si>
  <si>
    <t>Estudios del historial del campo petrolífero,estudios del historial del campo petrolero</t>
  </si>
  <si>
    <t>Análisis del decaimiento del campo petrolero</t>
  </si>
  <si>
    <t>Análisis y supervisión del decaimiento del campo petrolífero</t>
  </si>
  <si>
    <t>Análisis del decaimiento del campo petrolífero,supervisión de la debilidad del terreno petrolero</t>
  </si>
  <si>
    <t>Estudios de campo del campo petrolero</t>
  </si>
  <si>
    <t>Estudios de ámbito del campo petrolíffero de zonas con abundancia de pozos de los que se extrae petróleo del subsuelo. Debido a que las formaciones subterráneas que contienen petróleo (yacimientos petrolíferos) pueden extenderse sobre grandes zonas, a veces de varios cientos de kilómetros cuadrados, una explotación completa conlleva varios pozos o plataformas diseminados por toda una área.</t>
  </si>
  <si>
    <t>Estudios de ámbito del campo petrolífero,estudios de ambiente del terreno petrolero</t>
  </si>
  <si>
    <t>Servicios de interpretación de la fracturación del campo petrolero</t>
  </si>
  <si>
    <t>Servicios de interpretación de fracturar del campo petrolifero.</t>
  </si>
  <si>
    <t>Servicios de interpretación de fracturar del campo petrolífero ,servicios de lectura de agrietar el terreno petrolero</t>
  </si>
  <si>
    <t>Servicios de geología</t>
  </si>
  <si>
    <t xml:space="preserve"> Servicio que estudia la composición y estructura interna de la Tierra, y los procesos por los cuales ha ido evolucionando a lo largo del tiempo geológico.</t>
  </si>
  <si>
    <t>Servicios de geología,asistencia de geología</t>
  </si>
  <si>
    <t>Servicios de geofísica</t>
  </si>
  <si>
    <t>Servicio que se encarga del estudio de la Tierra desde el punto de vista de la física. Su objeto de estudio abarca todos los fenómenos relacionados con la estructura, condiciones físicas e historia evolutiva de la Tierra.</t>
  </si>
  <si>
    <t>Servicios de geofísica,asistencia de geofísica</t>
  </si>
  <si>
    <t>Servicios de interpretación del empaque con grava</t>
  </si>
  <si>
    <t>Servicio que permite evitar todas las dificultades y preocupaciones asociadas con el empaque de las perforaciones en hoyos revestidos y reducen las operaciones de colocación de grava a una tarea relativamente simple, de empacar el espacio anular entre en "liner" y el hoyo ampliado.</t>
  </si>
  <si>
    <t>Servicios de interpretación del empacar con grava,servicos de lectura envuelta con gravilla</t>
  </si>
  <si>
    <t>Servicios de cartografía de cuadrícula del campo petrolero</t>
  </si>
  <si>
    <t>Servicio para hacer mapas de rejillas del campo petrolíferos.</t>
  </si>
  <si>
    <t>Servicios de hacer mapas de la rejilla del campo petrolífero,servicios de hacer mapas de las  vallas del campo petrolero</t>
  </si>
  <si>
    <t>Servicios de visualización o cartografía del campo petrolero</t>
  </si>
  <si>
    <t>Servicios de visualización o de hacer mapas del campo petrolífero,</t>
  </si>
  <si>
    <t>Servicios de visualización o de hacer mapas del campo petrolífero</t>
  </si>
  <si>
    <t>Servicios de petrofísica</t>
  </si>
  <si>
    <t>Servicios de evaluación petrofísica de pozo y campo.</t>
  </si>
  <si>
    <t>Servicios de Petrofísica,asistencia de petrofísica</t>
  </si>
  <si>
    <t>Servicios de ingeniería del depósito</t>
  </si>
  <si>
    <t>Construccion y mantenimiento de tanques para almacenamiento de crudo y sus derivados en instalaciones de la industria petroleras.</t>
  </si>
  <si>
    <t>Servicios de ingeniería del depósito,asistencia de ingeniería del poso</t>
  </si>
  <si>
    <t>Servicios de modelar del depósito</t>
  </si>
  <si>
    <t>Construccion, reacondicionamiento y mantenimiento de tanques metálicos.</t>
  </si>
  <si>
    <t>Servicios de modelar del depósito,servicios de moldear los tanques</t>
  </si>
  <si>
    <t>Servicios de simulación del depósito</t>
  </si>
  <si>
    <t>Los simuladores de depósitos permiten calcular la rentabilidad de su depósito a plazo fijo o a interés variable</t>
  </si>
  <si>
    <t>Servicios de simulación del depósito,servicios de reproducción de sedimentos</t>
  </si>
  <si>
    <t>Servicios de mecánica de rocas</t>
  </si>
  <si>
    <t>Servicio que se encarga del estudio teórico y prático de las propiedades y comportamiento mecánico de los materiales rocosos, y de su respuesta ante la acción de fuerzas aplicadas en su entorno fisico.</t>
  </si>
  <si>
    <t>Servicios de mecánica de rocas,asistencia de mecánicas de piedras</t>
  </si>
  <si>
    <t>Servicios de diseño de las tareas de cementación del pozo</t>
  </si>
  <si>
    <t>Diseño de la perforación que requiere un proceso sistemático y ordenado. Este proceso requiere que algunos aspectos se determinen antes que otros. Por ejemplo, la predicción de presión de fracturacón requiere que la presión de formación sea determinada previamente.</t>
  </si>
  <si>
    <t>Servicios de diseño de la tarea de cementar el pozo,servicios de diseño de la tarea de endurecer el agujero</t>
  </si>
  <si>
    <t>Servicios de diseño de las tareas con tubería flexible continua</t>
  </si>
  <si>
    <t>Servicio que combina métodos científicos y prácticos orientados al desarrollo y aparenta de técnicas para descubrir, explotar, desarrollar, transportar, procesar y tratar los hidrocarburos desde su estado natural, en el yacimiento, hasta los productos finales o derivados.</t>
  </si>
  <si>
    <t>Servicios de diseño de la tarea de tubería adujada,servicos de diseño de la tarea de tubería de carrete</t>
  </si>
  <si>
    <t>Servicios de diseño de la tarea de perforar el pozo</t>
  </si>
  <si>
    <t>Servicio de diseño de perforación de pozos es un proceso sistemático y ordenado que requiere la predicción de presión de fracturamiento que requiere que la presón de formación sea determinada previamente.</t>
  </si>
  <si>
    <t>Servicios de diseño de la tarea de perforar el pozo,asistencia de diseño de la tarea de perforar el hueco</t>
  </si>
  <si>
    <t>Servicios de diseño de las tareas de fracturación del pozo</t>
  </si>
  <si>
    <t xml:space="preserve">consiste en la inyección de un fluido apresión denominado fluido defractura, hasta la profundidada la que se encuentra la roca que se quiere fracturar, expuesta en la cara del pozo,para lograr la falla de la misma, es decir, hasta fracturar o hacer fallar la formación.
</t>
  </si>
  <si>
    <t>Servicios de diseño de la tarea de fracturar el pozo, servicios de diseño de la tarea de romper el hueco</t>
  </si>
  <si>
    <t>Servicios de diseño de la tareas de estimulación de la matriz</t>
  </si>
  <si>
    <t xml:space="preserve">Servicio de diseño y  tratamiento de estimulación y acidificación de la matriz para restablecer la productividad en muchas formaciones dañadas. </t>
  </si>
  <si>
    <t>Servicios de diseño de la tarea de estimulación del matriz ,Servicios del sistema de trabajo del estímulo de modelo</t>
  </si>
  <si>
    <t>Servicios de diseño de las tareas para el control de arena del pozo</t>
  </si>
  <si>
    <t>Servicio de diseño de técnicas mediante las cuales se maneja total oparcialmente, la producción de sólidos provenientes de la formación productoralos cuales se producen conjuntamente con los fluidos, restringiendo en lo menorposible la productividad del pozo.</t>
  </si>
  <si>
    <t>Servicios de diseño de la tarea de controlar arena del pozo,asistencia de diseño de la tarea de controlar arena del hueco</t>
  </si>
  <si>
    <t>Modelos de terminación  del campo petrolero</t>
  </si>
  <si>
    <t>Procedimiento terminación y reequipamiento del pozo que consiste en una serie de tareas que se llevan a cabo mediante el empleo de una unidad especial que permite el ensayo y posterior puesta en producción del mismo.</t>
  </si>
  <si>
    <t>Modelos de terminación del campo petrolífero,modelos de diseño de la tarea del campo petrolero</t>
  </si>
  <si>
    <t>Modelos de perforación del campo petrolero</t>
  </si>
  <si>
    <t>Modelos de perforación de los campos petroleros</t>
  </si>
  <si>
    <t>Modelos de perforación del campo petrolífero,modelos de perforación del campo petrolero</t>
  </si>
  <si>
    <t>Modelos económicos del campo petrolero</t>
  </si>
  <si>
    <t>Representación o propuesta proposicional o metodológico acerca de algún proceso o fenómeno económico.</t>
  </si>
  <si>
    <t>Modelos económicos del campo petrolífero,modelos económicos del campo petrolero</t>
  </si>
  <si>
    <t>Modelos del desarrollo del campo del campo petrolero</t>
  </si>
  <si>
    <t>Servicio de modelos de desarrollo para llevar a cabo todo tipo de proyectos relacionados con instalaciones de producción y extracción de petróleo y gas, así como instalaciones que cubren toda la cadena de valor del gas natural desde la producción al tratamiento, fraccionamiento, almacenamiento y transporte.</t>
  </si>
  <si>
    <t>Modelos del desarrollo del campo del campo petrolífero,plantilla de aumento del terreno del campo petrolero</t>
  </si>
  <si>
    <t>Modelos de producción del campo petrolero</t>
  </si>
  <si>
    <t>Registro de la producción de los campos petroleros.</t>
  </si>
  <si>
    <t>Modelos de producción del campo petrolífero,modelos de producción del campo petrolero</t>
  </si>
  <si>
    <t>Servicios de gestión de riesgo del campo petrolero</t>
  </si>
  <si>
    <t>Servicio de enfoque estructurado para manejar la incertidumbre relativa a una amenaza, a través de una secuencia de actividades humanas que incluyen evaluación de riesgo en los campos petroleros,  con estrategias de desarrollo para manejarlo y mitigación del riesgo utilizando recursos gerenciales.</t>
  </si>
  <si>
    <t>Servicios de gerencia de riesgo del campo petrolífero,asistencia de gerencia de riesgo del campo petrolero</t>
  </si>
  <si>
    <t>Servicios de elevadores artificiales del campo petrolero</t>
  </si>
  <si>
    <t>Cuando un pozo de petróleo no es capaz de surgir naturalmente, algún medio de
levantamiento artificial se requiere para producir ese petróleo. Como la extracción
por bombeo mecánico, bombeo hidráulico, levantamiento artificial por gas o
bombeo mecánico asociado con inyección de vapor, según las características del
yacimiento e intervalos seleccionados para producir.</t>
  </si>
  <si>
    <t>Servicios de elevación artificial del campo petrolífero,asistencia de elevación artificial del campo petrolero</t>
  </si>
  <si>
    <t>Servicios de recuperación aumentada del petróleo</t>
  </si>
  <si>
    <t>Servico de recuperación de aceite de pozo petrolero, extraidos con métodos tradicionales, por tanto, quedan enormes cantidades de petróleo por recuperar de los puntos de extracción actuales o incluso de los ya abandonados; esto se debe a que la mayor cantidad del aceite se encuentra en el medio poroso o matriz, es decir, en la roca: llámese areniscas, calizas o carbonatos,</t>
  </si>
  <si>
    <t>Servicios de recuperación aumentada del aceite ,servicios de reparación ampliado del aceite</t>
  </si>
  <si>
    <t>Servicios de inyección del pozo</t>
  </si>
  <si>
    <t xml:space="preserve">Servicio para colocar residuos líquidos no tratados dentro de formaciones geológicas que no tienen potencial de migración de contaminantes hacia acuíferos de agua potable. </t>
  </si>
  <si>
    <t>Servicios de inyección del pozo,servicios de introducción del hoyo</t>
  </si>
  <si>
    <t>Servicios de análisis del sistema de producción del campo petrolero</t>
  </si>
  <si>
    <t>Procedimiento que consiste en seleccionar un punto de división o nodo en el pozo y dividir el sistema en ese punto.</t>
  </si>
  <si>
    <t>Servicios nodales de análisis del campo petrolífero,asistencia nodal de análisis del campo petrolero</t>
  </si>
  <si>
    <t>Servicios de perforación de pozos</t>
  </si>
  <si>
    <t>Servicios de perforación del pozo,asistencia de perforación del hueco</t>
  </si>
  <si>
    <t>Servicios de química de la producción del campo petrolero</t>
  </si>
  <si>
    <t>servico de contratación de quimicos para la producción del campo petriolero de sustancias químicas empleadas en la producción de yacimientos petroleros, tales como emulsificantes, desemulsificantes de petróleo crudo, depresores del punto de fluidez (PPD, pour point depressant), reductores de viscosidad del crudo, agentes para tratamiento de aguas aceitosas, agentes de desplazamiento de aceite de polimerización, agentes de desplazamiento de aceite surfactante, etc.</t>
  </si>
  <si>
    <t>Servicios de química de la producción del campo petrolífero,asistencia de química de la producción del campo petrolero</t>
  </si>
  <si>
    <t>Servicios de monitoreo de la producción del campo  petrolero</t>
  </si>
  <si>
    <t>Servicios de  inspección y supervición de los campos petroleros.</t>
  </si>
  <si>
    <t>Servicios de supervisión de producción del campo petrolífero,asistencia de supervisión de producción del campo petrolero</t>
  </si>
  <si>
    <t>Servicios de estimulación  del pozo</t>
  </si>
  <si>
    <t>Los servicios de estimulación de pozos, posibilitan la estimulación de varias capas de los pozos abiertos con una sola operación de bombeo. Los empacadores para pozos abiertos se bajan con la tubería de revestimiento convencinal para segmentar el reservorio con múltiples orificios colocados entre cada conjunto de empacadores. Esto  permite la colocación precisa del fluido, la cobertura zonal completa y la mayor penetración de los fluidos de estimulación.</t>
  </si>
  <si>
    <t>Servicios de estimulación del pozo ,servicios de incentivos de la excavación</t>
  </si>
  <si>
    <t>Servicios de almacenamiento subterráneo de gas</t>
  </si>
  <si>
    <t xml:space="preserve">Servicio y contratación de ingenieros que diseñan, contruyen y vigílan rutinariiamente las instalaciones de almacenamiento de gas, con un rango de tecnología que abarca desde la exploración de minas de sal hasta los conocidos métodos de caracterización de yacimientos y construcción de pozos.  </t>
  </si>
  <si>
    <t>Servicios de almacenaje subterráneo del gas,asistencia de almacenaje subterráneo del gas</t>
  </si>
  <si>
    <t>Servicios de administración del agua del campo petrolífero</t>
  </si>
  <si>
    <t>Servicio de tratamiento y administración de agua para abastecimiento en los campos petroleros y  actividades agrícolas, o para su desecho al medio sin ocasionar daños al ambiente.</t>
  </si>
  <si>
    <t>Servicios de administración del agua del campo petrolífero,servicios de abastecimiento del agua del terreno petrolero</t>
  </si>
  <si>
    <t>Servicios de lubricación en caliente del campo petrolero</t>
  </si>
  <si>
    <t>Servicios de mantenimmento de los equipos de llos campos petroleros.</t>
  </si>
  <si>
    <t>Servicios de lubricar con aceite caliente del campo petrolero,servicios de engrasar con aceite caliente el terreno petrolífero</t>
  </si>
  <si>
    <t>Servicios de operaciones de arriendo</t>
  </si>
  <si>
    <t xml:space="preserve">Servicio de operaciones de  arrendamientos minerales sobre tierra y de equipos. </t>
  </si>
  <si>
    <t>Servicios de operaciones de arriendo,servicios de operaciones de renta</t>
  </si>
  <si>
    <t>Servicios de registro del campo petrolero</t>
  </si>
  <si>
    <t xml:space="preserve">servicio de registro de los campos petroleros para predecir eventos sismicos, conocer las propiedades de los yaciminetos y monitorear la inyección del agua. </t>
  </si>
  <si>
    <t>Servicios de registrar del campo petrolero,servicios de inspeccionar el terreno petrolero</t>
  </si>
  <si>
    <t>Servicios de corte de parafina en el campo petrolero</t>
  </si>
  <si>
    <t>Servicios de corta el petróleo del campo petrolero</t>
  </si>
  <si>
    <t xml:space="preserve">Servicios de corta el petróleo del campo petrolero,Servicio del corte de la parafina del campo petrolífero </t>
  </si>
  <si>
    <t>Servicios de planificación de campos petroleros</t>
  </si>
  <si>
    <t>Servicio de planificación, coordinación y supervisión de la industria petrolera.</t>
  </si>
  <si>
    <t xml:space="preserve">Servicios de planificación del campo petrolero, Servicios del planeamiento del campo petrolífero </t>
  </si>
  <si>
    <t>Servicios de procesamiento de campos petroleros</t>
  </si>
  <si>
    <t>Servicios profesionales de ingeniería para elaboración de estudios, proyectos e inspecciones.</t>
  </si>
  <si>
    <t>Servicios de procesar del campo petrolero, servicios de elaborar el terreno petrolífero</t>
  </si>
  <si>
    <t>Servicios de inspección o auditoría de campos petroleros</t>
  </si>
  <si>
    <t>Inspección tubular de perforación y producción de equipos de herramientas petroleras, suministros de materiales de perforación y producción.</t>
  </si>
  <si>
    <t xml:space="preserve">Servicios de inspección o revisión de cuentas del campo petrolero,servicios de registro o Intervenciones del campo petrolífero </t>
  </si>
  <si>
    <t>2.2.8.7.03</t>
  </si>
  <si>
    <t>Servicios de contabilidad y auditoría</t>
  </si>
  <si>
    <t>Servicios de planificación de respuesta de emergencia del campo petrolero</t>
  </si>
  <si>
    <t>Planificación y control de respuesta de emergencia del personal  para el campo petrolero.</t>
  </si>
  <si>
    <t>Servicios de planificación de respuesta de emergencia del campo petrolero,servicios de proyecto de resultados de emergencia del terreno petrolero</t>
  </si>
  <si>
    <t>Servicios de desarrollo de campos petroleros</t>
  </si>
  <si>
    <t>Proyectos de desarrollo de campos petroleros a gran escala con contratos de servicios estándar de adquisición de registros y cementación.</t>
  </si>
  <si>
    <t>Servicios de desarrollo del campo petrolero,servicios de crecimiento del campo petrolífero</t>
  </si>
  <si>
    <t>Servicios de monitoreo del rendimiento del campo petrolero</t>
  </si>
  <si>
    <t>Servicio de supervisión en campos petroleros, evaluación del rendimiento y elaboración de informes.</t>
  </si>
  <si>
    <t>Servicios de supervisión de rendimiento del campo petrolero,servicios de inspección de rendimiento del campo petrlífero</t>
  </si>
  <si>
    <t>Servicios de presentación informes del campo petrolero</t>
  </si>
  <si>
    <t xml:space="preserve">Elaboración y presentación de informes técnicos del campo petrolero a través de personal especializado. </t>
  </si>
  <si>
    <t>Servicios de presentar informes del campo petrolero,trabajo de presentar informes del campo petrolífero</t>
  </si>
  <si>
    <t>Servicios de entrega (handover) o plan de sucesión del campo petrolero</t>
  </si>
  <si>
    <t>Servicio y contratación de personal para el manejo de proyectos de los campos petroleros,</t>
  </si>
  <si>
    <t>Servicios de entregar (handover) o plan de sucesión del campo petrolero,trabajo de entregar (handover ) o plan de sucesión del campo petrolífero</t>
  </si>
  <si>
    <t>Servicios de matriz de entrenamiento del campo petrolero</t>
  </si>
  <si>
    <t>Servicio de entrenamiento a personal en la rama de perforación y yacimientos, impartido por personal nacional e internacional.</t>
  </si>
  <si>
    <t>Servicios de matriz de entrenamiento del campo petrolero,servicios del troquel de entrenamiento del terreno petrolero</t>
  </si>
  <si>
    <t>Servicios de aprovisionamiento o logística del emplazamiento del pozo</t>
  </si>
  <si>
    <t>Contratación de  Ingenieros civiles y mecánicos para realizar funciones en proyectos petroleros.</t>
  </si>
  <si>
    <t>Servicios de procurar o logística del lugar de perforación,servicios de producir o movimiento del lugar de perforacón</t>
  </si>
  <si>
    <t>Servicios de ingeniería para la terminación del pozo</t>
  </si>
  <si>
    <t xml:space="preserve">Proceso operativo que se inicia después de cementada la ultima tubería de revestimiento de explotación y se realiza con el fin de dejar el pozo produciendo hidrocarburos o taponado sii asi de determina.       </t>
  </si>
  <si>
    <t>Servicios de ingeniería de la terminación del pozo,servicios de ingeniería de la conclusión del pozo</t>
  </si>
  <si>
    <t>Servicios de anclaje (deadman)</t>
  </si>
  <si>
    <t>Sistema de ancla de deadman se trata del mejor anclaje para  escalar  terrenos en pendientes.</t>
  </si>
  <si>
    <t>Servicios de ancla deadman ,servicios de amarre de bloque de concreto</t>
  </si>
  <si>
    <t>Servicios de revestimiento de pozos en su emplazamiento</t>
  </si>
  <si>
    <t>Es un procedimiento que se realiza después de perforar el pozo y consiste en forrar periódicamente el pozo con un tubo de acero</t>
  </si>
  <si>
    <t>Servicios de forrar del foso de la perforación,servicios de tapar el pozo del hueco</t>
  </si>
  <si>
    <t>Servicios de unidad  jaladora para el pozo</t>
  </si>
  <si>
    <t>Servicio de movilización para traslado de taladros</t>
  </si>
  <si>
    <t>Servicios de unidad de arrastre de la perforación,servicios de unidad de remolcar la extracción</t>
  </si>
  <si>
    <t>Servicios en la costa</t>
  </si>
  <si>
    <t>Servicio de base de orillas para pozos</t>
  </si>
  <si>
    <t>Servicios de la base en la orilla,servicios de afianzar el extremo</t>
  </si>
  <si>
    <t>Servicios de revestimiento de pozos de exploración</t>
  </si>
  <si>
    <t>Servicio de herramientas y personal para la corrida de revestidores de pozos petroleros</t>
  </si>
  <si>
    <t>Servicios de forrar del foso,servicios de tapar el pozo</t>
  </si>
  <si>
    <t>Servicios de camiones de vacío en el emplazamiento del pozo</t>
  </si>
  <si>
    <t>Servicios de camiones para el vacio del lugar de la perforacion.</t>
  </si>
  <si>
    <t>Servicios de camión para el vacío del lugar de la perforación ,servicios de camión para el descargado del lugar de la perforación</t>
  </si>
  <si>
    <t>Servicios de ingeniería de aplicaciones desbalanceadas</t>
  </si>
  <si>
    <t>Servicio de aplicaciones de ingenieria en general.</t>
  </si>
  <si>
    <t>Servicios de ingeniería de aplicaciones subequilibradas,servicios de ingeniería de uso subequilibradas</t>
  </si>
  <si>
    <t>Servicios de trabajar sobre el pozo (workover)</t>
  </si>
  <si>
    <t>Servicios de construcción y reparación de pozos.</t>
  </si>
  <si>
    <t>Servicios de trabajar sobre el pozo (workover),servicios de mantener una limpieza arriba del pozo</t>
  </si>
  <si>
    <t>Servicios de construcción o fabricación de pozos</t>
  </si>
  <si>
    <t xml:space="preserve">Servicios de gestión de pozos, construcción, desatascamiento de alcantarillas, purga de alcantarillas, sistemas de alcantarillado </t>
  </si>
  <si>
    <t>Servicios de construcción o fabricación del pozo,asistencia de construcción o fabricación del hueco</t>
  </si>
  <si>
    <t>Servicios de instrumentación o eléctricos del lugar del pozo</t>
  </si>
  <si>
    <t>Servicio de facilidades, mantenimiento y reparación de los sistemas eléctricos y de instrumentación en la interconexión de pozos.</t>
  </si>
  <si>
    <t>Servicios de instrumentación o eléctricos del lugar del pozo,asistencia de intrumentación o eléctricos del lugar del hueco</t>
  </si>
  <si>
    <t>Servicios de grúas o equipo pesado del lugar del pozo</t>
  </si>
  <si>
    <t>Servivio de gruas para izamiento de carga pesadas, para movimiento de equipos, maquinarias y herramientas en pozo o locaciones</t>
  </si>
  <si>
    <t>Servicios de grúas o equipo pesado del lugar del pozo,Servicios pesados del equipo o de la grúa del sitio del pozo</t>
  </si>
  <si>
    <t>Servicios de pruebas de equipo o inspección del emplazamiento del pozo</t>
  </si>
  <si>
    <t>Servicio que proporciona soluciones de pruebas en pozos de superficie lo que  permite mejorar la eficiencia y la rentabilidad de sus operaciones.</t>
  </si>
  <si>
    <t xml:space="preserve">Servicios de pruebas de equipo o inspección del lugar del pozo,Servicios  de la prueba de la inspección o del equipo de sitio del pozo </t>
  </si>
  <si>
    <t>Servicios de medición o instrumentos de pozo</t>
  </si>
  <si>
    <t>Servicio de medición de pozos, con instrumentos de medición de pozos que permite realizar mediciones en todo tipo de ambientes, ya sean magnéticos o no, para realizar pruebas de calidad internas</t>
  </si>
  <si>
    <t>Servicios de medición o instrumentos de pozo,servicio de cálculo o herramienta de pozo</t>
  </si>
  <si>
    <t>Servicios de componente de válvula o válvula del lugar del pozo</t>
  </si>
  <si>
    <t>Servicio de proporcionar los conocimientos sobre la plataforma que necesita para mantener sus operaciones bajo control, con seguridad y eficiencia</t>
  </si>
  <si>
    <t>Servicios de componente de válvula o válvula del lugar del pozo, servicios de pieza de repuesto de válvulas o llave del lugar del pozo</t>
  </si>
  <si>
    <t>Servicios de todero</t>
  </si>
  <si>
    <t>Servicio de instalación y mantenimiento de redes de tuberías para el abastecimiento de agua potable y evacuación de aguas residuales, así como las instalaciones de calefacción en edificaciones y otras construcciones.</t>
  </si>
  <si>
    <t>servicios de apoyo para la construccion,servicios de lampisteria,fontaneria,lampistería,gasfitería,plomeria,plomero,handyman</t>
  </si>
  <si>
    <t>Servicios de andamiaje</t>
  </si>
  <si>
    <t>Servicio donde se suministra una estructura temporal que se utiliza para apoyar a las personas y materiales en la construcción o reparación de edificios y otras estructuras de gran tamaño. Por lo general es un sistema modular de tuberías de metal o tubos, aunque puede ser de otros materiales.</t>
  </si>
  <si>
    <t>servicios de apoyo para la construccion,servicios de andamiaje,arriendo andamions exterior,arriendo tecles,arriendo gatas hidraulicas,alquiller de andamios,alquiler,armazón,andamiada,andamiaje,armadura,estructura,maderamen,plataforma,tablado</t>
  </si>
  <si>
    <t>Servicios de cordelería</t>
  </si>
  <si>
    <t>Servicio de aparejo se le conoce a la disposición y trabazon dadas a los materiales empleandos en muros y fachadas.</t>
  </si>
  <si>
    <t>servicios de apoyo para la construccion,servicios de aparejo,muro,aprestar,disponer,preparar,aviar</t>
  </si>
  <si>
    <t>Servicios de verificación de desastres o contingencias</t>
  </si>
  <si>
    <t>Servicio requerido para determinar lo que puede pasar en una obra de construcción y así poder tomar las medidas correctivas necesarias.</t>
  </si>
  <si>
    <t xml:space="preserve">servicios de apoyo para la construccion,servicios a prueba de accidentes o contingencias </t>
  </si>
  <si>
    <t>Servicios de cerrajería</t>
  </si>
  <si>
    <t>Servicio requerido para la contratación de un matesro u oficial que hace cerraduras, repara cerraduras e instala.</t>
  </si>
  <si>
    <t>servicios de apoyo para la construccion,servicios de cerrajero,cerrajero,cerrajeria</t>
  </si>
  <si>
    <t>Servicios de mantenimiento de ascensores</t>
  </si>
  <si>
    <t>Conjunto de operaciones y cuidados necesarios para que los elevadores puedan seguir funcionando adecuadamente.</t>
  </si>
  <si>
    <t>servicios de apoyo para la construccion,servicios de mantenimiento de ascensores,servicios de mantenimiento de elevadores,reparación de elevadores,reparación de ascensores</t>
  </si>
  <si>
    <t>Mantenimiento y reparación de equipos de transporte,  tracción y elevación</t>
  </si>
  <si>
    <t>Instalación o reparación de techos</t>
  </si>
  <si>
    <t>Servicio para colocar o arreglar la parte superior de alguna edificación.</t>
  </si>
  <si>
    <t xml:space="preserve">revestimientos de techos, paredes o metalisteria,instalacion o reparacion de techos,tejado,cubierta </t>
  </si>
  <si>
    <t>Instalación de claraboyas</t>
  </si>
  <si>
    <t>Servicio para colocar una o unas ventanas en el techo o en la parte superior de una pared utilizada para proporcionar luz a una habitación.</t>
  </si>
  <si>
    <t>revestimientos de techos, paredes o metalisteria,instalacion de claraboyas,tragaluz,claraboya,lucerna,lucernar</t>
  </si>
  <si>
    <t>Servicios de canalones y tubos de bajada</t>
  </si>
  <si>
    <t>Servicio para instalar conductos que recibe y conduce el agua de los tejados a la red de recogida de aguas pluviales.</t>
  </si>
  <si>
    <t xml:space="preserve">revestimientos de techos, paredes o metalisteria,servicios de canalones,canaletas,tubos de bajada,canal,cañería,tubería,caño,desagüe,ranura </t>
  </si>
  <si>
    <t>Metalistería de arquitectura</t>
  </si>
  <si>
    <t>Servicio de trabajar los metales para obtener objetos artísticos,decorativos y utilitarios.</t>
  </si>
  <si>
    <t>revestimientos de techos, paredes o metalisteria,metalisteria de arquitectura,metalurgia</t>
  </si>
  <si>
    <t>Levantamiento o reparación de techos</t>
  </si>
  <si>
    <t>Servicio para desinstalar la parte superior de alguna edificación para su reparación.</t>
  </si>
  <si>
    <t xml:space="preserve">revestimientos de techos, paredes o metalisteria,levantamiento o reparacion de techos,tejado,cubierta </t>
  </si>
  <si>
    <t>Instalación de conductos</t>
  </si>
  <si>
    <t>Servicio de colocar canales debajo del techo y sostenido a ellos con la finalidad de que por el mismo le den paso al aire frío,aire caliente o al aire temperatura ambiente.</t>
  </si>
  <si>
    <t>revestimientos de techos, paredes o metalisteria,instalacion de conductos,canal,ductos,ductos de aire acondicionado</t>
  </si>
  <si>
    <t>Instalación o reparación de paredes</t>
  </si>
  <si>
    <t>Servicio para la construcción o arreglar una obra de albañilería vertical, que cierra o limita un espacio.</t>
  </si>
  <si>
    <t>revestimientos de techos, paredes o metalisteria,instalacion o reparacion de paredes,servicio de mantencion de muros,remodelacion reparaciones</t>
  </si>
  <si>
    <t>Servicios de hormigón o estuco para exteriores</t>
  </si>
  <si>
    <t>Servicio de revestimiento en la parte exterior de las edificaciones.</t>
  </si>
  <si>
    <t>trabajo en hormigon,servicios de hormigon o estuco para exteriores,repello,revestimiento,pasteo,cobertura,recubrimiento,encofrado</t>
  </si>
  <si>
    <t>Servicios de lechada de cemento</t>
  </si>
  <si>
    <t>Servicio de instalación de un liquido viscoso que sirve para rellenar espacios vacios.</t>
  </si>
  <si>
    <t>trabajo en hormigon,servicios de lechada de cemento,manposteria,yeso,pasta,</t>
  </si>
  <si>
    <t>Construcción de aceras o bordillos</t>
  </si>
  <si>
    <t>Servicio para la construcción de la orilla de la calle o de otra vía pública.</t>
  </si>
  <si>
    <t>trabajo en hormigon,construccion de aceras, veredas, cunetas,construccion de aceras,bordillo,orilla,andén,borde,salvacoche</t>
  </si>
  <si>
    <t>Cimentación, enlosado</t>
  </si>
  <si>
    <t>Servicio que nos brinda el conjunto de elementos estructurales cuya misión es transmitir las cargas de la edificación o elementos apoyados a este al suelo distribuyéndolas de forma que no superen su presión admisible ni produzcan cargas zonales.</t>
  </si>
  <si>
    <t>trabajo en hormigon,cimentacion,enlosado,asentamiento,basamento,sustentación,asiento</t>
  </si>
  <si>
    <t>Limpieza con chorro de arena</t>
  </si>
  <si>
    <t>Servicio que brinda quitar la suciedad y cualquier otro residuo de construcción en paredes,pisos y techos utilizando un chorro de arena</t>
  </si>
  <si>
    <t>limpieza exterior,limpieza con chorro de arena,arriendo hidrolavadora con arenador,arriendo compresor con arenador,chorro de arena,limpieza</t>
  </si>
  <si>
    <t>Hidroaspiración a alta presión</t>
  </si>
  <si>
    <t xml:space="preserve">Bombas de alta presión para hidro-limpiadoras . filtro aspiración de agua </t>
  </si>
  <si>
    <t xml:space="preserve">limpieza exterior,hidroaspiracion a alta presion </t>
  </si>
  <si>
    <t>Limpieza a vapor</t>
  </si>
  <si>
    <t>Servicio utilizado para quitar la suciedad o cualquier otro resto de construcción utilizando un fluido gaseoso cuya temperatura es inferior a su temperatura crítica.</t>
  </si>
  <si>
    <t>limpieza exterior,limpieza a vapor,vapor de agua,máquina de limpieza a vapor</t>
  </si>
  <si>
    <t>Diseño o decoración de interiores</t>
  </si>
  <si>
    <t>Servicio que brinda el proceso de formar la experiencia del espacio interior, con la manipulación del volumen espacia, con la finalidad de que los espacios se vean lo mejor presentado posible.</t>
  </si>
  <si>
    <t>acabados de interiores,diseno o decoracion de interiores ,servicio de remodelacion de interiores,diseño de interiores,decoración de interiores</t>
  </si>
  <si>
    <t>Enyesado o pirca</t>
  </si>
  <si>
    <t>Servicio para igualar o allanar con yeso las paredes, suelos, techos, etc.</t>
  </si>
  <si>
    <t>acabados de interiores,enyesado o pirca (estucado),estucado,pirca,escoyado,enlucido,pastear,pasteado</t>
  </si>
  <si>
    <t>Obras menores en edificaciones</t>
  </si>
  <si>
    <t>Carpintería o chapistería de acabados</t>
  </si>
  <si>
    <t>Servicio para cambiar la forma física de la materia prima para crear objetos útiles al desarrollo humano como pueden ser muebles para el hogar, marcos para puertas,molduras, juguetes, escritorios, libreros y otros.</t>
  </si>
  <si>
    <t>acabados de interiores,carpinteria o chapisteria de acabados,servicio de remodelacion de interiores,carpintero,carpintería,servicio de carpintero,chapisteria,servicio de carpinteria,trabajo con madera</t>
  </si>
  <si>
    <t>Calafateo</t>
  </si>
  <si>
    <t>Servicio para la instalación de materiales de sellado entre dos superficies.</t>
  </si>
  <si>
    <t>revestimiento,calafateo,enmasillar,a prueba de intemperie,ignifugo,ininflamable,impermeable,obstruir,tapar,taponar,cerrar</t>
  </si>
  <si>
    <t>Revestimientos o recubrimientos plásticos de materias estructurales</t>
  </si>
  <si>
    <t>Servicio a contratar para la protección de elementos metalicos contra la exposición continua a condiciones que aceleran la oxidación, aplicandoles un recubrimiento plástico que confiere a la pieza aislamiento eléctrico,resistencia a químicos, etc.</t>
  </si>
  <si>
    <t>revestimiento,recubrimiento,antioxidante,protección,metales,materias estructurales,plástico</t>
  </si>
  <si>
    <t>Recubrimiento o satinado de materias estructurales de metal, madera u hormigón</t>
  </si>
  <si>
    <t>Servicio de recubrimiento de elementos estructurales aplicandoles pinturas aclrilicas para protegerlo de la intemperie</t>
  </si>
  <si>
    <t>revestimiento, calafateo,enmasillar,a prueba de intemperie, ignifugo,impermeabilizar,impermeable,satinado,barnices,pinturas acrilicas</t>
  </si>
  <si>
    <t>Impermeabilización</t>
  </si>
  <si>
    <t>Servicio de proteger algún elemento contra la penetración del agua u otro tipo de fluido.</t>
  </si>
  <si>
    <t>revestimiento, calafateo,enmasillar,a prueba de intemperie, ignifugo,impermeabilizar,impermeable</t>
  </si>
  <si>
    <t>Ignifugación de edificios</t>
  </si>
  <si>
    <t>Servicios para tratar un material para mejorar su comportamiento frente al fuego, disminuyendo su inflamabilidad y la velocidad de propagación de las llamas.</t>
  </si>
  <si>
    <t>revestimiento, calafateo,enmasillar,a prueba de intemperie, ignifugo,impermeabilizar,impermeable,inflamable,inflamabilidad</t>
  </si>
  <si>
    <t>Envoltura de tuberías</t>
  </si>
  <si>
    <t>Servicio de preparación de tuberías para ser utilizadas dentro de muros o paredes, con caracteristicas ignifuga.</t>
  </si>
  <si>
    <t>revestimiento, calafateo,enmasillar,a prueba de intemperie, ignifugo,impermeabilizar,impermeable,intumescente</t>
  </si>
  <si>
    <t>Servicios de verificación de presencia de aves</t>
  </si>
  <si>
    <t>Servicio de instalación o acomodo de determinada zona para que no puedan ubicarse pajaros ocasionando así daños.</t>
  </si>
  <si>
    <t>control de plagas,servicios de proteccion contra pajaros,servicios a prueba de pajaros,aves</t>
  </si>
  <si>
    <t>Servicios de control de termitas</t>
  </si>
  <si>
    <t xml:space="preserve">Servicio para intervenir, parar, proteger, frenar, repeler y controlar el asentamiento de una colonia de termitas. </t>
  </si>
  <si>
    <t>control de plagas,servicios de control de termitas,colonia de termitas,termes</t>
  </si>
  <si>
    <t>Servicios de exterminación o fumigación</t>
  </si>
  <si>
    <t>Servicio prestado para desinfectar por medio de humo, gas o vapores adecuados determinadas areas.  Con la finalidad de combatir por estos medios las plagas de insectos y otros organismos nocivos.</t>
  </si>
  <si>
    <t>control de plagas,servicios de exterminacion,fumigacion,
desinfección,desinsectación,esterilización,limpieza,purificación</t>
  </si>
  <si>
    <t>Control estructural de plagas</t>
  </si>
  <si>
    <t>Es el conjunto de servicios y medidas encaminadas para evitar la contaminación 
procedente de organismos vivos (roedores, insectos, pájaros) del 
exterior de las instalaciones al interior de la industria alimentaria.</t>
  </si>
  <si>
    <t>control de plagas,control estructural de plagas</t>
  </si>
  <si>
    <t>Captura de animales</t>
  </si>
  <si>
    <t>Servicio para el suministro de un dispositivos para coger de forma remota un animal. Los animales pueden ser atrapados por una variedad de propósitos, incluyendo alimentos, manejo de vida silvestre, la caza y el control de plagas.</t>
  </si>
  <si>
    <t>control de plagas,trampas para animales,dispositivos</t>
  </si>
  <si>
    <t>Control de roedores</t>
  </si>
  <si>
    <t>Servicio que nos brinda la regulación y el manejo de los roedores, normalmente por tratrse de una especie que afecta la salud de los habitantes, la ecología, la econocmía, etc.</t>
  </si>
  <si>
    <t>control de plagas,control de roedores,control de ratones,rata</t>
  </si>
  <si>
    <t>Servicio de interconexión de uno o varios circuitos eléctricos destinados a un uso específico y que cuentan con los equipos necesarios para asegurar el correcto funcionamiento de ellos y los aparatos eléctricos conectados a los mismos.</t>
  </si>
  <si>
    <t>servicios electricos,instalacion o servicio de sistemas de energia electrica,instalacion de controles electronicos,cambio luminaria,equipo aire,aire acondicionado,grupo electrogeno,luminaria recepcion,instalacion electrica,instalaciones electricas,mantencion electrica,mantencion preventiva,mantenimiento transformadores,reparacion electrica,arriendo generadores</t>
  </si>
  <si>
    <t>Instalación de controles electrónicos</t>
  </si>
  <si>
    <t>Servicio para colocar los controles electrónicos de determinado circuito.</t>
  </si>
  <si>
    <t>servicios electricos,instalacion de controles electronicos,instalacion de equipos de comunicaciones</t>
  </si>
  <si>
    <t>Instalación de equipos de comunicaciones</t>
  </si>
  <si>
    <t>Servico para conectar todo los aparatos que se necesitan para establecer comunicación entre dos puntos.</t>
  </si>
  <si>
    <t>servicios electricos,instalacion de equipos de comunicaciones instalacion de sistemas de seguridad</t>
  </si>
  <si>
    <t>Instalación de sistemas de seguridad</t>
  </si>
  <si>
    <t>Servicio de conexión del conjunto de cosas relacionadas entre sí para la protección de algo.</t>
  </si>
  <si>
    <t>servicios electricos,instalacion de sistemas de seguridad,asistencia o mantenimiento de servicio de telecomunicaciones</t>
  </si>
  <si>
    <t>Asistencia o mantenimiento de servicio de telecomunicaciones</t>
  </si>
  <si>
    <t>Servicio de operaciones y cuidados necesarios para que las telecomunicaciones puedan seguir funcionando adecuadamente.</t>
  </si>
  <si>
    <t>servicios electricos,asistencia o mantenimiento de servicio de telecomunicaciones,ingenieria subterranea para equipo de comunicaciones</t>
  </si>
  <si>
    <t>Ingeniería subterránea para equipo de comunicaciones</t>
  </si>
  <si>
    <t>Servicios de ingenieria para equipos varios de comunicaciones e informatica.</t>
  </si>
  <si>
    <t>servicios electricos,ingenieria subterranea para equipo de comunicaciones,ingenieria aerea para equipo de comunicaciones</t>
  </si>
  <si>
    <t>Ingeniería aérea para equipo de comunicaciones</t>
  </si>
  <si>
    <t>servicio de instalación y configuración de  cables para equipos de comunicaciones.</t>
  </si>
  <si>
    <t>servicios electricos,ingenieria aerea para equipo de comunicaciones,tendido de cables</t>
  </si>
  <si>
    <t>Tendido de cables</t>
  </si>
  <si>
    <t>Servicio utilizado para suspender los cables eléctricos entre dos o más puntos.</t>
  </si>
  <si>
    <t>servicios electricos,tendido de cables,arrastre de cables</t>
  </si>
  <si>
    <t>Arrastre de cables</t>
  </si>
  <si>
    <t>Soporte electrico para el arrastre de cables.</t>
  </si>
  <si>
    <t xml:space="preserve">servicios electricos,arrastre de cables,cable pulling </t>
  </si>
  <si>
    <t>Supervisión de instalación, ajuste o mantenimiento de calderas</t>
  </si>
  <si>
    <t>Supervición de la instalación y el mantenimiento de calderas.</t>
  </si>
  <si>
    <t>gasfiteria, calefaccion y aire acondicionado,supervision de instalacion, ajuste o mantenimiento de calderas,supervision de instalaciones de gas,regularizacion de redes interiores de gas</t>
  </si>
  <si>
    <t>2.2.7.1.04</t>
  </si>
  <si>
    <t>Mantenimiento y reparación de obras civiles en  instalaciones varias</t>
  </si>
  <si>
    <t>Instalación, reparación o mantenimiento de sistemas de calefacción</t>
  </si>
  <si>
    <t>Mantenimiento de sistemas de calefacción central o de calderas, realizado por personal personalizado y experimentado.</t>
  </si>
  <si>
    <t xml:space="preserve">gasfiteria, calefaccion y aire acondicionado,instalacion, reparacion o mantenimiento de sistemas de calefaccion </t>
  </si>
  <si>
    <t>Construcción de sistemas de fontanería</t>
  </si>
  <si>
    <t>Los sistemas de fontanería son entidades lógicas que facilitan los cálculos de flujo y tamaño del equipo. Son independientes de las tuberías que se colocan en un proyecto para mostrar el enrutamiento y las conexiones entre los aparatos sanitarios.</t>
  </si>
  <si>
    <t xml:space="preserve">gasfiteria, calefaccion y aire acondicionado,construccion de sistemas de fontaneria, gasfiteria </t>
  </si>
  <si>
    <t>Mantenimiento o reparación de sistemas de fontanería</t>
  </si>
  <si>
    <t>Contratación de fontaneros profesionales para reparaciones del sistema de fontanería y mantenimiento</t>
  </si>
  <si>
    <t>gasfiteria, calefaccion y aire acondicionado,mantenimiento o reparacion de sistemas de fontaneria, gasfiteria,gasfiter</t>
  </si>
  <si>
    <t>Servicios de reparación, mantenimiento o reparación de aire acondicionado</t>
  </si>
  <si>
    <t>Reparación y mantenimiento de Aire acondicionado</t>
  </si>
  <si>
    <t xml:space="preserve">gasfiteria, calefaccion y aire acondicionado,servicios de reparacion, mantenimiento o reparacion de aire acondicionado </t>
  </si>
  <si>
    <t>Servicio para recubrir las paredes exteriores de un edificio con algún tipo de sustrato.</t>
  </si>
  <si>
    <t>pintura y colocacion de papel pintado (empapelado),servicios de pintura de exteriores,arriendo compresores / arriendo airless-equipo de pintura</t>
  </si>
  <si>
    <t>Servicios de pintura y derivados con fines de higiene y  embellecimiento</t>
  </si>
  <si>
    <t>Servicios de pintura de interiores</t>
  </si>
  <si>
    <t>Servicio para recubrir las paredes interior de un edificio con algún tipo de sustrato.</t>
  </si>
  <si>
    <t>pintura y colocacion de papel pintado (empapelado),servicios de pintura de interiores,arriendo compresores / arriendo airless-equipo de pintura</t>
  </si>
  <si>
    <t>Servicios de revestimientos de muros</t>
  </si>
  <si>
    <t xml:space="preserve"> Servicios de micropisos y revestimientos para muros yrenovaciones de pisos o concretos dañados.</t>
  </si>
  <si>
    <t xml:space="preserve">pintura y colocacion de papel pintado (empapelado),servicios de revestimientos de muros </t>
  </si>
  <si>
    <t>Aplicación de pintura industrial o especializada (aviones, barcos, puentes)</t>
  </si>
  <si>
    <t>Aplicación de pintura industrial y especializada a barcos, aviones y puentes, de acuerdo con cada una de sus características y protección.</t>
  </si>
  <si>
    <t xml:space="preserve">pintura y colocacion de papel pintado (empapelado),aplicacion de pintura industrial o especializada (aviones, barcos, puentes) </t>
  </si>
  <si>
    <t>Servicios de marcado de pavimentos</t>
  </si>
  <si>
    <t>Mantenimiento y marcado del pavimento con equipos para mantener y marcar una variedad de superficies relacionadas al tránsito</t>
  </si>
  <si>
    <t xml:space="preserve">pintura y colocacion de papel pintado (empapelado),servicios de marcado de pavimentos </t>
  </si>
  <si>
    <t>Mampostería de ladrillo</t>
  </si>
  <si>
    <t xml:space="preserve"> Construcción de muros o paramentos verticales compuestos por unidades de ladrillo ligadas mediante mortero</t>
  </si>
  <si>
    <t>albanileria, mamposteria y colocacion de azulejos,mamposteria de ladrillo</t>
  </si>
  <si>
    <t>Construcción o mantenimiento de chimeneas</t>
  </si>
  <si>
    <t>Servicio de Contrucción, reparación y mantenimiento de chimeneas industriales y de casa.</t>
  </si>
  <si>
    <t xml:space="preserve">albanileria, mamposteria y colocacion de azulejos,construccion o mantenimiento de chimeneas </t>
  </si>
  <si>
    <t>Instalación de mármol, piedra o azulejos</t>
  </si>
  <si>
    <t>Servicio de instalación de Granito, Mármol y azulejos.</t>
  </si>
  <si>
    <t>albanileria, mamposteria y colocacion de azulejos,instalacion de marmol, piedra o azulejos,instalacion de ceramica,arriendo mesas de corte / arriendo tronzadora / arriendo cortadora de ceramica</t>
  </si>
  <si>
    <t>Construcción de muros de contención</t>
  </si>
  <si>
    <t>Servicio de contrucción de  muro de contención,para evitar el empuje de tierras.</t>
  </si>
  <si>
    <t xml:space="preserve">albanileria, mamposteria y colocacion de azulejos,construccion de muros de contencion </t>
  </si>
  <si>
    <t>Frescos</t>
  </si>
  <si>
    <t>Servicio que utiliza una técnica de pintura de mural ejecutada sobre yeso recien establecido.</t>
  </si>
  <si>
    <t>albanileria, mamposteria y colocacion de azulejos,trabajos o pinturas al frescos,servicio de pintura,pintura en yeso</t>
  </si>
  <si>
    <t>Acústica</t>
  </si>
  <si>
    <t>Servicio de aplicación de  impermeabilizantes acrílicos y prefabricados, teja americana y sistemas de aislamiento térmico y acústicos.</t>
  </si>
  <si>
    <t xml:space="preserve">albanileria, mamposteria y colocacion de azulejos,trabajos de acustica </t>
  </si>
  <si>
    <t>Instalación de material aislante</t>
  </si>
  <si>
    <t>Servicio para la colocación de algún tipo de material que impide la transmisión del calor, al electricida, el sonido, etc.</t>
  </si>
  <si>
    <t>albanileria, mamposteria y colocacion de azulejos,instalacion de material aislante,asilante térmico,material aislante</t>
  </si>
  <si>
    <t>Restauración de albañilería, mampostería o azulejos</t>
  </si>
  <si>
    <t>Servicio de reparación o volver a poner algo en el estado o estimación que antes tenía.</t>
  </si>
  <si>
    <t>albanileria, mamposteria y colocacion de azulejos,restauracion de albanileria,mamposteria o azulejos,albanil,arriendo mesas de corte,arriendo tronzadora,arriendo cortadora de ceramica</t>
  </si>
  <si>
    <t>Carpintería rústica</t>
  </si>
  <si>
    <t>Servicio de trabajo en madera de manera artesanal para conseguir unos acabados excepcionales.</t>
  </si>
  <si>
    <t>carpinteria,carpinteria rustica,servicio de carpinteria,arriendo rebajadora (tupi)</t>
  </si>
  <si>
    <t>Instalación de ventanas, puertas o dispositivos</t>
  </si>
  <si>
    <t>Servicio de colocación de ventanas, puertas o dispositivos en el lugar que deben estar.</t>
  </si>
  <si>
    <t>carpinteria,instalacion de ventanas, puertas o accesorios,instalacion de ventanas, puertas o dispositivos</t>
  </si>
  <si>
    <t>Entarimado, instalación o acabado de suelos</t>
  </si>
  <si>
    <t>Servicio de colocación de los acabados de suelo en el lugar que deben estar.</t>
  </si>
  <si>
    <t xml:space="preserve">servicios de revestimiento de suelos (pavimentacion),entarimado, instalacion o acabado de suelos </t>
  </si>
  <si>
    <t>Revestimiento, instalación o mantenimiento de suelos</t>
  </si>
  <si>
    <t>Servicio de colocación,mantenimiento y reparación del suelo.</t>
  </si>
  <si>
    <t>servicios de revestimiento de suelos (pavimentacion),revestimiento, instalacion o mantenimiento de suelos,arriendo pulidra de parquet,arriendo orilladora de parquet ,arriendo pulidora de pisos</t>
  </si>
  <si>
    <t>Servicios de limpieza de suelos</t>
  </si>
  <si>
    <t>Servicio utilizado para quitar los restos de cosas dentro de los suelos de determinada zona o pais.</t>
  </si>
  <si>
    <t>servicios de revestimiento de suelos (pavimentacion),servicios de limpieza de suelos,arriendo abrillantadora de pisos</t>
  </si>
  <si>
    <t>Renovación de edificios, mojones y monumentos</t>
  </si>
  <si>
    <t>Servicio parar hacer como de nuevo los edificiones, mojones y monumentos de una zona o region.</t>
  </si>
  <si>
    <t>servicios de restauracion,renovacion de edificios, senales y monumentos,renovacion de edificios, mojones y monumentos</t>
  </si>
  <si>
    <t>Restauración de edificios, mojones o monumentos</t>
  </si>
  <si>
    <t>Servicio parar recuperar o recobrar los edificiones, mojones y monumentos de una zona o region.</t>
  </si>
  <si>
    <t>servicios de restauracion,restauracion de edificios, senales o monumentos,restauracion de edificios, mojones o monumentos</t>
  </si>
  <si>
    <t>Servicios de retirar la Nieve</t>
  </si>
  <si>
    <t>Servicio ofrecido parar la recolección de el agua helada que se desprende de las nubes en cristales sumamente pequeños, los cuales agrupándose al caer, llegan al suelo en copos blanos</t>
  </si>
  <si>
    <t>servicios de mantenimiento de terrenos,servicios para retirar nieve,servicios de retirar la nieve</t>
  </si>
  <si>
    <t>Servicios de paisajismo</t>
  </si>
  <si>
    <t>Servicio destinado a modificar las características visibles, físicas y anímicas de un espacio, tanto rural como urbano, entre las que se incluyen: los elementos vivos, tales como flora y fauna, lo que habitualmente se denomina jardinería.</t>
  </si>
  <si>
    <t>servicios de mantenimiento de terrenos,servicios de paisajismo, arquitectura paisajista,servicios de reformar artisticamente,paisajismo,servicio de jardineria</t>
  </si>
  <si>
    <t>Servicios de eliminación de nieve</t>
  </si>
  <si>
    <t>Conjunto de operaciones, cuidados y reparaciones necesarios para carreteras y aparcamientos puedan seguir operando adecuadamente.</t>
  </si>
  <si>
    <t>servicios de mantenimiento de terrenos,servicios de reparaciones, mantenimientos de carreteras o aparcamientos (estacionamientos),mantenimiento de carreteras o aparcamientos, reparaciones o servicios,peaje</t>
  </si>
  <si>
    <t>Servicios de barrido de carreteras o aparcamientos</t>
  </si>
  <si>
    <t>Servicio para la limpieza de las carreteras y aparcamientos para dejarlos libre de suciedad.</t>
  </si>
  <si>
    <t>servicios de mantenimiento de terrenos,servicios de barrido de carreteras o aparcamientos (estacionamientos),barrenderos,</t>
  </si>
  <si>
    <t>Mantenimiento de terrenos exteriores</t>
  </si>
  <si>
    <t xml:space="preserve"> El servicio de mantenimiento es el responsable de la supervisión y conservación de los terrenos, contando con maquinarias  y herramientas necesarias para llevar a cabo dicho trabajo. </t>
  </si>
  <si>
    <t>servicios de mantenimiento de terrenos,mantenimiento de armazon de un revestimiento,mantenimiento de terrenos</t>
  </si>
  <si>
    <t>Servicios de desmonte de terrenos</t>
  </si>
  <si>
    <t>Servicio de deshacer un monton de tierra.</t>
  </si>
  <si>
    <t>servicios de preparacion de sitios,servicios de desmonte de terrenos,deshacer,allanamiento,nivelación</t>
  </si>
  <si>
    <t>Servicios de nivelado de terrenos</t>
  </si>
  <si>
    <t>Servicio parar poner plano un terreno específico</t>
  </si>
  <si>
    <t>servicios de preparacion de sitios,servicios de nivelado de terrenos,servicios de nivelado de terrenos,arriendo placas compactadoras,arriendo vibropisones ,arriendo rodillos,nivelado,nivelación</t>
  </si>
  <si>
    <t>Servicios de demolición</t>
  </si>
  <si>
    <t>Servicio para derribar una determinada edificación.</t>
  </si>
  <si>
    <t>servicios de preparacion de sitios,servicios de demolicion,arriendo martillo demoledores,arriendo cinceladore,arriendo rompepavimento,</t>
  </si>
  <si>
    <t>Servicios de excavación</t>
  </si>
  <si>
    <t>Servicio de quitar de una cosa sólida parte de su masa o grueso, haciendo hoyo o cavidad en ella.</t>
  </si>
  <si>
    <t>servicios de preparacion de sitios,servicios de excavacion, arriendo barreno</t>
  </si>
  <si>
    <t>Construcción de apartamentos</t>
  </si>
  <si>
    <t>Servicio de fabricar una vivienda independiente en un edificio de varias alturas.</t>
  </si>
  <si>
    <t>construccion residencial,construccion de apartamentos,construcción de pisos,piso</t>
  </si>
  <si>
    <t>2.7.1.1.01</t>
  </si>
  <si>
    <t>Obras para edificación residencial (viviendas)</t>
  </si>
  <si>
    <t>Construcción casera uni-familiar</t>
  </si>
  <si>
    <t>Servicio de fabricar una vivienda independiente.</t>
  </si>
  <si>
    <t>construccion residencial,construccion de casas,construccion casera uni-familiar,casa,chalet,unifamiliar</t>
  </si>
  <si>
    <t>Construcción de centrales eléctricas</t>
  </si>
  <si>
    <t>Servicio de fabricación de un lugar empleado para la generación de energía eléctrica.</t>
  </si>
  <si>
    <t>construccion comercial o industrial,construccion de centrales electricas (plantas de poder),construccion de centrales electricas,central electrica,fabricación</t>
  </si>
  <si>
    <t>Pavimentar o hacer la superficie de carreteras o caminos</t>
  </si>
  <si>
    <t>Servicio de colocar una base base horizontal de una carretera o camino que sirve de apoyo a las personas, animales o cualquier pieza de mobiliario.</t>
  </si>
  <si>
    <t>construccion de infraestructura,pavimentacion de carreteras o caminos,pavimentar o hacer la superficie de carreteras,aslfaltar,enlosar,embaldosar,empedrar caminos</t>
  </si>
  <si>
    <t>Construcción de puentes</t>
  </si>
  <si>
    <t>Servicio de fabricación de una construcción sobre ríos, fosos y otros sitios para poder pasarlos.</t>
  </si>
  <si>
    <t>construccion de infraestructura,construccion de puentes,pasarela,plataforma,pontón,viaducto</t>
  </si>
  <si>
    <t>Servicios de refinación de petróleo</t>
  </si>
  <si>
    <t>Servicio del fraccionamiento y transformaciones químicas del petróleo para producir derivados comercializables.</t>
  </si>
  <si>
    <t>Servicios de refinado de petróleo,servicios de  mejorado de petróleo,servicio de refinado</t>
  </si>
  <si>
    <t>Servicios de producción de gas natural</t>
  </si>
  <si>
    <t>Servicio de fabricación de gases ligeros que se encuentran en yacimientos de petróleo.</t>
  </si>
  <si>
    <t>Servicios de producción de gas natural, servicios de elaboración de gas natural</t>
  </si>
  <si>
    <t>Servicios de producción de aceites o grasas</t>
  </si>
  <si>
    <t>Conjunto de operaciones unitarias para modificar las caracteristicas de las materias primas con la finalidad de fabricar aceites y grasas</t>
  </si>
  <si>
    <t>Servicios de producción de aceites y grasas,servicios de elaboración de aceites y grasas</t>
  </si>
  <si>
    <t>Servicios de producción de carbón</t>
  </si>
  <si>
    <t>Conjunto de operaciones unitarias para modificar las caracteristicas de las materias primas con la finalidad de extraer carbon.</t>
  </si>
  <si>
    <t>Servicios de producción de carbón,servicios de fabricación de carbón</t>
  </si>
  <si>
    <t>Servicios de fabricación de plásticos, resinas o fibras</t>
  </si>
  <si>
    <t>Conjunto de operaciones unitarias para modificar las caracteristicas de las materias primas con la finalidad de fabricar plásticos, resinas o fibras.</t>
  </si>
  <si>
    <t>Servicios de fabricación de plásticos, resinas o fibras,servicios de elaboración de plásticos , resinas o fibras</t>
  </si>
  <si>
    <t>Servicios de producción de químicos inorgánicos</t>
  </si>
  <si>
    <t>Conjunto de operaciones unitarias para modificar las caracteristicas de las materias primas con la finalidad de fabricar productos químicos inorgánicos.</t>
  </si>
  <si>
    <t>Servicios de producción de productos químicos inorgánicos,servicios de elaboración químicos  inorgánicos</t>
  </si>
  <si>
    <t>Servicios de producción de sosa, cloro o soda cáustica</t>
  </si>
  <si>
    <t>Conjunto de operaciones unitarias para modificar las caracteristicas de las materias primas con la finalidad de fabricar ceniza de sosa o cloro o sosa caústica.</t>
  </si>
  <si>
    <t>Servicios de producción de ceniza de sosa o cloro o sosa cáustica,servicios de elaboración  de ceniza de sosa  o cloro o sosa cáustica</t>
  </si>
  <si>
    <t>Servicios de producción de ácidos inorgánicos</t>
  </si>
  <si>
    <t>Conjunto de operaciones unitarias para modificar las caracteristicas de las materias primas con la finalidad de fabricar ácidos inorgánicos</t>
  </si>
  <si>
    <t>Servicios de producción de ácidos inorgánicos,servicios de elaboración de ácidos inorgánicos</t>
  </si>
  <si>
    <t>Servicios de producción de químicos orgánicos</t>
  </si>
  <si>
    <t>Conjunto de operaciones unitarias para modificar las caracteristicas de las materias primas con la finalidad de fabricar productos químicos orgánicos.</t>
  </si>
  <si>
    <t>Servicios de producción de productos químicos orgánicos,servicios de elaboración de productos químicos orgánicos</t>
  </si>
  <si>
    <t>Servicios de producción de acetileno o derivados</t>
  </si>
  <si>
    <t>Conjunto de operaciones unitarias para modificar las caracteristicas de las materias primas con la finalidad de fabricar acetileno o derivados</t>
  </si>
  <si>
    <t>Servicios de producción de acetileno o derivados,servicios de elaboración de acetileno o derivados</t>
  </si>
  <si>
    <t>Servicios de producción de etileno o derivados</t>
  </si>
  <si>
    <t>Conjunto de operaciones unitarias para modificar las caracteristicas de las materias primas con la finalidad de fabricar etileno o derivados</t>
  </si>
  <si>
    <t>Servicios de producción de etileno o derivados,servicios de elaboración de etileno o derivados</t>
  </si>
  <si>
    <t>Servicios de producción de etileno o metanol o derivados</t>
  </si>
  <si>
    <t>Conjunto de operaciones unitarias para modificar las caracteristicas de las materias primas con la finalidad de fabricar etileno o metanol o derivados</t>
  </si>
  <si>
    <t>Servicios de producción de etileno o metanol o derivados,servicios de elaboración de etileno o metanol o derivados</t>
  </si>
  <si>
    <t>Servicios de producción de fertilizantes</t>
  </si>
  <si>
    <t>Conjunto de operaciones unitarias para modificar las caracteristicas de las materias primas con la finalidad de fabricar fertilizantes</t>
  </si>
  <si>
    <t>Servicios de producción de fertilizantes,servicios de fabricación de fertilizantes</t>
  </si>
  <si>
    <t>Servicios de minería o transformación de potasa</t>
  </si>
  <si>
    <t>Conjunto de operaciones unitarias para modificar las caracteristicas de las materias primas con la finalidad de fabricar potasio</t>
  </si>
  <si>
    <t>Servicios de minería o elaboración de potasio,servicios de minería o fabricación de potasio</t>
  </si>
  <si>
    <t>Servicios de producción de pesticidas</t>
  </si>
  <si>
    <t>Conjunto de operaciones unitarias para modificar las caracteristicas de las materias primas con la finalidad de fabricar pesticidas</t>
  </si>
  <si>
    <t>Servicios de producción de pesticidas,servicios de elaboración de pesticidas</t>
  </si>
  <si>
    <t>Servicios de producción de pinturas, barnices o lacas</t>
  </si>
  <si>
    <t>Conjunto de operaciones unitarias para modificar las caracteristicas de las materias primas con la finalidad de fabricar pinturas, barnices o lacas</t>
  </si>
  <si>
    <t>Servicios de producción de pinturas, barnices o lacas,servicios de fabricación de pinturas, barnices o lacas</t>
  </si>
  <si>
    <t>Servicios de producción de jabones o preparaciones para limpieza o perfumes o cosméticos</t>
  </si>
  <si>
    <t>Conjunto de operaciones unitarias para modificar las caracteristicas de las materias primas con la finalidad de fabricar jabón o preparados de limpieza, perfumes o cosméticos</t>
  </si>
  <si>
    <t>Servicios de producción de jabón o preparados de limpieza, perfumes o cosméticos,servicios de fabricación de jabón de limpieza , perfumes o cosméticos</t>
  </si>
  <si>
    <t>Servicios de producción de disolventes, glicoles o detergentes</t>
  </si>
  <si>
    <t>Conjunto de operaciones unitarias para modificar las caracteristicas de las materias primas con la finalidad de fabricar disolventes, glicoles o detergentes</t>
  </si>
  <si>
    <t xml:space="preserve">Servicios de producción de disolventes, glicoles o detergentes,servicios de fabricación de disolventes, alcohol dihídrico alifático o detergentes
</t>
  </si>
  <si>
    <t>Servicios de fermentos o enzimas</t>
  </si>
  <si>
    <t>Conjunto de operaciones unitarias para modificar las caracteristicas de las materias primas con la finalidad de fabricar fermentos o enzimas</t>
  </si>
  <si>
    <t>Servicios de fermentos o enzimas,servicios de levadura o fermento</t>
  </si>
  <si>
    <t>Servicios de producción de medicamentos o medicinas</t>
  </si>
  <si>
    <t>Conjunto de operaciones unitarias para modificar las caracteristicas de las materias primas con la finalidad de fabricar medicamentos o medicinas</t>
  </si>
  <si>
    <t>Servicios de producción de medicamentos o medicinas,servicios de elaboración de medicamentos o medicinas</t>
  </si>
  <si>
    <t>Servicios de producción de vacunas, sueros o antibióticos</t>
  </si>
  <si>
    <t>Conjunto de operaciones unitarias para modificar las caracteristicas de las materias primas con la finalidad de fabricar vacunas, sueros o antibióticos</t>
  </si>
  <si>
    <t>Servicios de producción de vacunas, sueros o antibióticos,servicios de elaboración de vacunas , sueros o antibiòticos</t>
  </si>
  <si>
    <t>Servicios de producción de productos farmacéuticos</t>
  </si>
  <si>
    <t>Conjunto de operaciones unitarias para modificar las caracteristicas de las materias primas con la finalidad de fabricar productos parafarmacéuticos</t>
  </si>
  <si>
    <t>Servicios de producción de productos parafarmacéuticos,servicios de elaboración de productos parafarmacéuticos</t>
  </si>
  <si>
    <t>Servicios de producción de biomasa</t>
  </si>
  <si>
    <t>Conjunto de operaciones unitarias para modificar las caracteristicas de las materias primas con la finalidad de fabricar biomasa</t>
  </si>
  <si>
    <t>Servicios de producción de biomasa,servicios de elaboración de biomasa</t>
  </si>
  <si>
    <t>Servicios de producción de bioproteínas</t>
  </si>
  <si>
    <t>Conjunto de operaciones unitarias para modificar las caracteristicas de las materias primas con la finalidad de fabricar bioproteína</t>
  </si>
  <si>
    <t>Servicios de producción de bioproteína,servicios de elaboración de bioprotesis</t>
  </si>
  <si>
    <t>Servicios de moledura de caucho</t>
  </si>
  <si>
    <t>Servicio de triturar el caucho para formar menudísimas partes o hasta hacerlo polvo.</t>
  </si>
  <si>
    <t>Servicios de molienda de caucho,servicios de trituración de caucho,moler,molienda,triturar</t>
  </si>
  <si>
    <t>Servicios de producción de neumáticos o tubos de caucho</t>
  </si>
  <si>
    <t>Conjunto de operaciones unitarias para modificar las caracteristicas de las materias primas con la finalidad de fabricar neumáticos o tubos de caucho</t>
  </si>
  <si>
    <t>Servicios de producción de neumáticos o tubos de caucho,servicios de elaboración de neumáticos o tubos de goma</t>
  </si>
  <si>
    <t>Servicios de producción de calzado de caucho o plástico</t>
  </si>
  <si>
    <t>Conjunto de operaciones unitarias para modificar las caracteristicas de las materias primas con la finalidad de fabricar calzado de caucho o plástico</t>
  </si>
  <si>
    <t>Servicios de producción de calzado de caucho o plástico ,servicios  de fabricación de calzado de goma o plástico</t>
  </si>
  <si>
    <t>Servicios de aserradero</t>
  </si>
  <si>
    <t>Servicio de corte de madera en una instalación especializada.</t>
  </si>
  <si>
    <t>Servicios de serrería,servicios de aserradero</t>
  </si>
  <si>
    <t>Servicios de producción de chapas</t>
  </si>
  <si>
    <t>Conjunto de operaciones unitarias para modificar las caracteristicas de las materias primas con la finalidad de fabricar chapa de madera</t>
  </si>
  <si>
    <t>Servicios de producción de chapa de madera,servicios de fabricación de chapa de madera</t>
  </si>
  <si>
    <t>Servicios de fabricación de paneles de base de madera</t>
  </si>
  <si>
    <t>Conjunto de operaciones unitarias para modificar las caracteristicas de las materias primas con la finalidad de fabricar paneles de base de madera</t>
  </si>
  <si>
    <t>Servicios de fabricación de paneles de base de madera,servicios de elaboración de paneles de base de madera</t>
  </si>
  <si>
    <t>Servicios de fabricación de envases de madera</t>
  </si>
  <si>
    <t>Conjunto de operaciones unitarias para modificar las caracteristicas de las materias primas con la finalidad de fabricar envases de madera</t>
  </si>
  <si>
    <t>Servicios de fabricación de envases de madera,servicios de fabricación de envases de madera</t>
  </si>
  <si>
    <t>Servicios de fabricación de muebles</t>
  </si>
  <si>
    <t>Conjunto de operaciones unitarias para modificar las caracteristicas de las materias primas con la finalidad de fabricar productos de corcho</t>
  </si>
  <si>
    <t>Servicios de fabricación de muebles,servicios de elaboración de muebles</t>
  </si>
  <si>
    <t>Servicios de fabricación de productos de corcho</t>
  </si>
  <si>
    <t>Conjunto de operaciones unitarias para modificar las caracteristicas de las materias primas con la finalidad de fabricar productos de caucho</t>
  </si>
  <si>
    <t>Servicios de fabricación de productos de caucho,servicios de elaboración de productos de corcho</t>
  </si>
  <si>
    <t>Servicios de elaboración de bejuco o mimbre</t>
  </si>
  <si>
    <t>Conjunto de operaciones unitarias para modificar las caracteristicas de las materias primas con la finalidad de fabricar caña o mimbre</t>
  </si>
  <si>
    <t>Servicios de elaboración de caña o mimbre,servicios de fabricación de bambú  o mimbre</t>
  </si>
  <si>
    <t>Servicios de producción de pulpa</t>
  </si>
  <si>
    <t>Conjunto de operaciones unitarias para modificar las caracteristicas de las materias primas con la finalidad de fabricar pulpa</t>
  </si>
  <si>
    <t>Servicios de producción de pulpa,servicios de fabricación de masa</t>
  </si>
  <si>
    <t>Servicios de producción de papel o cartón</t>
  </si>
  <si>
    <t>Conjunto de operaciones unitarias para modificar las caracteristicas de las materias primas con la finalidad de fabricar e papel o cartón</t>
  </si>
  <si>
    <t>Servicios de producción de papel o cartón,servicios de elaboración de papel o cartón</t>
  </si>
  <si>
    <t>Servicios de producción de tabla de madera dura o de fibra</t>
  </si>
  <si>
    <t>Conjunto de operaciones unitarias para modificar las caracteristicas de las materias primas con la finalidad de fabricar tabla de madera dura o de fibra</t>
  </si>
  <si>
    <t>Servicios de producción de tabla de madera dura o de fibra,servicios de fabricación de tablas de madera dura o de fibra de vidrio</t>
  </si>
  <si>
    <t>Servicios de producción o reciclaje de papel</t>
  </si>
  <si>
    <t>Servicio para realizar todas las tareas necesarias para convertir en papel en materia prima.</t>
  </si>
  <si>
    <t>Servicios de producción o reciclado de papel,servicios de fabricación o reciclado de papel</t>
  </si>
  <si>
    <t>Servicios de producción de aleaciones ferrosas</t>
  </si>
  <si>
    <t>Conjunto de operaciones unitarias para modificar las caracteristicas de las materias primas con la finalidad de fabricar aleaciones ferrosas</t>
  </si>
  <si>
    <t>Servicios de producción de aleaciones ferrosas,servicios de elaboración de aleaciones  ferreas</t>
  </si>
  <si>
    <t>Servicios de procesos de combinación de metales básicos</t>
  </si>
  <si>
    <t>Servicios de procesos combinados de metal básico,servicios de procesos combinado de metal  fundamental</t>
  </si>
  <si>
    <t>Servicios de refracción para la producción de hierro o acero</t>
  </si>
  <si>
    <t>servicios de consultoría, ingeniería de diseño, contratación, y servicios de integración de equipos para productores de acero y hierro.</t>
  </si>
  <si>
    <t>Servicios de refractor para la producción de hierro o acero,servicios de refractor para la fabricación de hierro o acero</t>
  </si>
  <si>
    <t>Servicios de fabricación de hierro o acero</t>
  </si>
  <si>
    <t>Conjunto de operaciones unitarias para modificar las caracteristicas de las materias primas con la finalidad de fabricar hierro o acero</t>
  </si>
  <si>
    <t>Servicios de fabricación de hierro o acero,servicios de producción de hierro o acero</t>
  </si>
  <si>
    <t>Servicios de forja de  hierro o acero</t>
  </si>
  <si>
    <t xml:space="preserve">Servicio de fabricación que se utiliza para dar una forma y unas propiedades determinadas al hierro o acero a los que se aplica mediante grandes presiones. </t>
  </si>
  <si>
    <t>Servicios de forja de hierro o acero,servicios de fogón de hierro o acero</t>
  </si>
  <si>
    <t>Servicios de procesos de preacabado de hierro o acero</t>
  </si>
  <si>
    <t>Servicios de procesos de preacabado de hierro o acero,servicios de procesamiento de preacabo de hierro o acero</t>
  </si>
  <si>
    <t>Servicios de  acabado en la transformación de metales</t>
  </si>
  <si>
    <t xml:space="preserve">Servicios de fabricación de hoja de metal, con máquinas herramientas y otras aplicaciones industriales. Servicios de fabricación de componentes de fabricación por corte, doblado, laminado, plegado, estampación y soldadura de chapa. </t>
  </si>
  <si>
    <t>Servicios de acabado de elaboración de metales,servicios de acabados de fabricación de metales</t>
  </si>
  <si>
    <t>Servicios de fundición de metales</t>
  </si>
  <si>
    <t>Servicio de fabricación de piezas de metal a través de fundir el material e introducirlo en una cavidad, llamada molde, donde se solidifica.</t>
  </si>
  <si>
    <t>Servicios de fundición de metales,servicios de derretimiento de metales</t>
  </si>
  <si>
    <t>Servicios de purificación de metales</t>
  </si>
  <si>
    <t>Servicio de purificación del metal.</t>
  </si>
  <si>
    <t>Servicios de refinado de metales,servicios de pulisión de metales,purificación de metales,refinar,purificar metales</t>
  </si>
  <si>
    <t>Servicios de corte de metales</t>
  </si>
  <si>
    <t>Servicio de dividir o separar metales.</t>
  </si>
  <si>
    <t>Servicios de corte de metales,servicios de láminas de metales,cortar</t>
  </si>
  <si>
    <t>Servicios de herrería</t>
  </si>
  <si>
    <t>Servicio para labrar el hierro. Generalmente el metal es calentado hasta que se vuelve incandescente, al «rojo vivo», y posteriormente se somete al proceso de forjado</t>
  </si>
  <si>
    <t>Servicios de herrería,servicios de fundición o taller,herrero,herrería,herreria,forjado</t>
  </si>
  <si>
    <t>Servicios de calentamiento de metales</t>
  </si>
  <si>
    <t>Servicio para modificar las características físicas, químicas y, a veces, las propiedades de un material utilizando altas temperaturas.</t>
  </si>
  <si>
    <t>Servicios de calentamiento de metales,servicios de recalentamiento de metales</t>
  </si>
  <si>
    <t>Servicios de forja de metales</t>
  </si>
  <si>
    <t xml:space="preserve">Servicio de fabricación que se utiliza para dar una forma y unas propiedades determinadas a los metales a los que se aplica mediante grandes presiones. </t>
  </si>
  <si>
    <t>Servicios de forja de metales,servicios de herrería de metales</t>
  </si>
  <si>
    <t>Servicios de extracción de metales</t>
  </si>
  <si>
    <t>Servicio ha contratar para realizar la operación de conformación en frío consistente en la reducción de sección de un alambre o varilla haciéndolo pasar a través de un orificio cónico practicado en una herramienta llamada hilera o dado</t>
  </si>
  <si>
    <t>Servicios de trefilado de metales,servicios de estirar en frio los metales</t>
  </si>
  <si>
    <t>Servicios de extrusión de metales</t>
  </si>
  <si>
    <t>Servicio ha contratar para realizar el proceso utilizado para crear objetos con sección transversal definida y fija. El material se empuja o se extrae a través de un troquel de una sección transversal deseada.</t>
  </si>
  <si>
    <t>Servicios de extrusión de metales,servicios de moldeamiento</t>
  </si>
  <si>
    <t>Servicio de la confección de accesorios de puertas y vengtanas que sirven para accionarlas (manijas, manijones, pomos, tiradores, cubetas, brazos de empuje), para moverlas (bisagras, ruedas, rieles), para trabarlas (fallebas, aldabas, pasadores, cerraduras, cerrojos) y también para decorarlas.</t>
  </si>
  <si>
    <t>Servicios de herraje,servicios de bisagras,manijas,ruedas</t>
  </si>
  <si>
    <t>Servicios de hojalatería</t>
  </si>
  <si>
    <t>Servicio de trabajar con lámina de hierro o acero, estañada por las dos caras.</t>
  </si>
  <si>
    <t>Servicios de hojalatería,servicios de latonerias,manecilla,</t>
  </si>
  <si>
    <t>Servicios de revestimiento con metal antifricción</t>
  </si>
  <si>
    <t>Servicio para cubrir con una capa antifricción la superficie de los metales.</t>
  </si>
  <si>
    <t>Servicios de revestimiento metálicos antifricción,servicios de recubrimiento metálicos antifricción</t>
  </si>
  <si>
    <t>Servicios de fundición de metal,servicios de derretimiento de metal</t>
  </si>
  <si>
    <t>Servicios de fabricación de cerámica o porcelana o loza de barro</t>
  </si>
  <si>
    <t>Conjunto de operaciones unitarias para modificar las caracteristicas de las materias primas con la finalidad de producir alfarería vidriada, porcelana o loza fina.</t>
  </si>
  <si>
    <t>Servicios de fabricación de alfarería vidriada, porcelana o loza fina,servicios de elaboración de alfarería barnizada , porcelana o cerámica fina</t>
  </si>
  <si>
    <t>Servicios de fabricación vidrio o productos de vidrio</t>
  </si>
  <si>
    <t>Conjunto de operaciones unitarias para modificar las caracteristicas de las materias primas con la finalidad de producir cristal o productos de cristal</t>
  </si>
  <si>
    <t>Servicios de fabricación de cristal o productos de cristal,servicios de elaboración de cristal o fabricación de cristal</t>
  </si>
  <si>
    <t>Servicios de fabricación de productos de arcilla estructural</t>
  </si>
  <si>
    <t>Conjunto de operaciones unitarias para modificar las caracteristicas de las materias primas con la finalidad de producir productos de barro estructural</t>
  </si>
  <si>
    <t>Servicios de fabricación de productos de barro estructural,servicios de elaboración  de productos de cerámica estructural</t>
  </si>
  <si>
    <t>Servicios de fabricación de cemento o cal o yeso</t>
  </si>
  <si>
    <t>Conjunto de operaciones unitarias para modificar las caracteristicas de las materias primas con la finalidad de producir cemento, cal o yeso</t>
  </si>
  <si>
    <t>Servicios de fabricación de cemento, cal o yeso,servicios de elaboración de productos de cal hidrúlica</t>
  </si>
  <si>
    <t>Servicios de fabricación de productos de concreto o agregados o piedra</t>
  </si>
  <si>
    <t>Conjunto de operaciones unitarias para modificar las caracteristicas de las materias primas con la finalidad de producir  hormigón, aglomerado o piedra</t>
  </si>
  <si>
    <t>Servicios de fabricación de productos de hormigón, aglomerado o piedra,servicios de elaboración de productos de cemento, conglomerado o piedra</t>
  </si>
  <si>
    <t>Servicios de fabricación de abrasivos</t>
  </si>
  <si>
    <t>Conjunto de operaciones unitarias para modificar las caracteristicas de las materias primas con la finalidad de producir abrasivos</t>
  </si>
  <si>
    <t xml:space="preserve"> Servicios de fabricación de abrasivos, servicios de elaboración de pulimentador</t>
  </si>
  <si>
    <t>Servicios de fabricación de productos de asbesto</t>
  </si>
  <si>
    <t>Conjunto de operaciones unitarias para modificar las caracteristicas de las materias primas con la finalidad de producir productos de amianto</t>
  </si>
  <si>
    <t>Servicios de fabricación de productos de amianto,servicios de elaboración de productos de lana mineral</t>
  </si>
  <si>
    <t>Servicios de destilación o mezcla de licores</t>
  </si>
  <si>
    <t>Servicio de separar, mediante vaporización y condensación en los diferentes componentes líquidos, sólidos disueltos en líquidos o gases licuados de una mezcla, aprovechando los diferentes puntos de ebullición de cada una de las sustancias ya que el punto de ebullición es una propiedad intensiva de cada sustancia, es decir, no varía en función de la masa o el volumen, aunque sí en función de la presión.</t>
  </si>
  <si>
    <t>Servicios de destilación o mezcla de licores,servicios de gasificación o mezcla de licores,destilación</t>
  </si>
  <si>
    <t>Servicios de elaboración del vino</t>
  </si>
  <si>
    <t>Servicio de transformar de la uva para obtener vino para consumo por medio de un trabajo adecuado</t>
  </si>
  <si>
    <t>Servicios de elaboración de vino,servicios de fabricación de vino</t>
  </si>
  <si>
    <t>Servicios de elaboración de la cerveza</t>
  </si>
  <si>
    <t>Servicio de transformar los granos de cebada para obtener cerveza para consumo por medio de un trabajo adecuado</t>
  </si>
  <si>
    <t>Servicios de elaboración de cerveza,servicios de producción de cerveza</t>
  </si>
  <si>
    <t>Servicios de elaboración de bebidas de frutas no alcohólicas</t>
  </si>
  <si>
    <t>Servicio de transformar frutos frescos para obtener bebidas de frutas no alcohólicas para consumo por medio de un trabajo adecuado</t>
  </si>
  <si>
    <t>Servicios de elaboración de bebidas de frutas no alcohólicas,servicios de fabricación de bebidas de frutas no alcohólicas</t>
  </si>
  <si>
    <t>Servicios de elaboración de bebidas de agua</t>
  </si>
  <si>
    <t>Servicio de transformar agua potable para obtener bebidas de agua para consumo por medio de un trabajo adecuado</t>
  </si>
  <si>
    <t>Servicios de elaboración de bebidas de agua,servicios de fabricación de bebidas de agua</t>
  </si>
  <si>
    <t>Servicios de elaboración de bebidas de infusión</t>
  </si>
  <si>
    <t>Servicio de transformar las hojas secas, partes de las flores o de los frutos de diversas hierbas aromáticas para obtener infusión para consumo por medio de un trabajo adecuado</t>
  </si>
  <si>
    <t>Servicios de elaboración de infusiones,servicios de producción de medicamentos</t>
  </si>
  <si>
    <t>Servicios de elaboración del café</t>
  </si>
  <si>
    <t>Servicio de separación de la semilla del resto del fruto, piel,pulpa y demás membranas así como la fermentación de la semilla.</t>
  </si>
  <si>
    <t>Servicios de elaboración de café,servicios de producción de café</t>
  </si>
  <si>
    <t>Servicios de elaboración del té</t>
  </si>
  <si>
    <t>Servicio de transformar las hojas de té para obtener el té para consumo por medio de un trabajo adecuado</t>
  </si>
  <si>
    <t>Servicios de elaboración de té,servicios de producción de té</t>
  </si>
  <si>
    <t>Servicios de elaboración de productos cárnicos o derivados</t>
  </si>
  <si>
    <t>Servicio de transformar el tejido animal para obtener productos de carne o derivados para consumo por medio de un trabajo adecuado</t>
  </si>
  <si>
    <t>Servicios de elaboración de productos de carne o derivados,servicios de fabricación de productos de carnes o derivados</t>
  </si>
  <si>
    <t>Servicios de procesamiento de pescado o productos de pescado</t>
  </si>
  <si>
    <t>Servicio de transformar el tejido animal para obtener productos de pescado o derivados para consumo por medio de un trabajo adecuado</t>
  </si>
  <si>
    <t>Servicios de elaboración de productos de pescado o derivados,servicios de fabricación de productos de pescado o derivados</t>
  </si>
  <si>
    <t>Servicios de procesamiento de aves de corral</t>
  </si>
  <si>
    <t>Servicio de transformar el tejido animal de las gallinas para obtener pollo para consumo por medio de un trabajo adecuado</t>
  </si>
  <si>
    <t>Servicios de elaboración de pollo,servicios de producción de pollo</t>
  </si>
  <si>
    <t>Servicios de inspección o higiene de la carne</t>
  </si>
  <si>
    <t>Servicios para detectar y prevenir peligros a la salu pública tales como patógenos de alimentos o contaminantes en las carnes.</t>
  </si>
  <si>
    <t>Servicios de inspección o higiene de la carne,servicios de control o higiene de la carne</t>
  </si>
  <si>
    <t>Servicios de operación o administración de plantas cárnicas</t>
  </si>
  <si>
    <t>Es un tipo de industria alimentaria encargada de producir, procesar y distribuir la carne de animales a los centros de consumo. Estos centros suelen ser en la mayoría de los casos grandes mercados de ciudades.</t>
  </si>
  <si>
    <t>Servicios de gestión o explotación de plantas cárnicas,servicios de gestión o explotación de plantas con carne</t>
  </si>
  <si>
    <t>Servicios de matadero</t>
  </si>
  <si>
    <t>Servicio de matadero,servicio de desolladero,matadero,desolladero,degolladero,macelo,tablada</t>
  </si>
  <si>
    <t>Servicios de carnicería</t>
  </si>
  <si>
    <t>Servicio de comercialización de diferentes tipos de carnes crudas dedicadas al consumo humano.</t>
  </si>
  <si>
    <t>Servicios de carnicería,trabajo  de matanza</t>
  </si>
  <si>
    <t>Servicios de conservación en cámara frigorífica</t>
  </si>
  <si>
    <t>Servicio de instalaciones físicas aptas para mantener a bajas temperaturas determinados artículos.</t>
  </si>
  <si>
    <t>Servicios de almacenamiento frigorífico,servicios de almacenamiento de cuarto frío</t>
  </si>
  <si>
    <t>Servicios de limpieza de frutas o verduras</t>
  </si>
  <si>
    <t>Servicio de quitar de las frutas o verduras suciedad e impurezas no aptas para el consumo.</t>
  </si>
  <si>
    <t>Servicios de limpieza de frutas o verduras ,servicios de lavado de frutas o verduras</t>
  </si>
  <si>
    <t>Servicios de rociado de frutas o verduras</t>
  </si>
  <si>
    <t>Servicio de espacir en menudas gotas el agua u otro líquido sobre frutas o verduras para mantener su frescura.</t>
  </si>
  <si>
    <t>Servicios de rociado de frutas o verduras,servicios de irrigar las frutas o verduras</t>
  </si>
  <si>
    <t>Servicios de empaque de frutas o verduras</t>
  </si>
  <si>
    <t xml:space="preserve">Servicio para conservar frutas o verduras calentandolos  a una temperatura que destruya los posibles microorganismos presentes y sellarlos en tarros, latas o bolsas herméticas. </t>
  </si>
  <si>
    <t>Servicios de envasado de frutas o verduras,servicios de conservar la frutas y verduras</t>
  </si>
  <si>
    <t>Servicios de elaboración de la leche</t>
  </si>
  <si>
    <t>Servicio de transformar secreción nutritiva de color blanquesino opaco producida por las glándulas mamarias de las hembras de los mamíferos  para obtener leche para consumo por medio de un trabajo adecuado</t>
  </si>
  <si>
    <t>Servicios de elaboración de leche,servicios de producción de leche</t>
  </si>
  <si>
    <t>Servicios de la elaboración  de huevos</t>
  </si>
  <si>
    <t>Servicio de producción de las hembras de las aves para consumo.</t>
  </si>
  <si>
    <t>Servicios de elaboración de huevos,servicios de producción de huevos</t>
  </si>
  <si>
    <t>Servicios de elaboración de quesos</t>
  </si>
  <si>
    <t>Servicio de transformar la leche cuajada para obtener  queso para consumo por medio de un trabajo adecuado</t>
  </si>
  <si>
    <t>Servicios de elaboración de queso,servicios de producción de queso</t>
  </si>
  <si>
    <t>Servicios de elaboración de mantequilla o crema de leche</t>
  </si>
  <si>
    <t>Servicio de transformar los conglomerados de globulos grasos para obtener la mantequilla y nata para consumo por medio de un trabajo adecuado</t>
  </si>
  <si>
    <t>Servicios de elaboración de mantequilla o nata,servicios de producción de mantequilla o natilla</t>
  </si>
  <si>
    <t>Servicios de elaboración de productos a base de cereal</t>
  </si>
  <si>
    <t>Servicio de transformar las gramíneas,herbáceas para obtener sus granos o semillas para consumo por medio de un trabajo adecuado.</t>
  </si>
  <si>
    <t>Servicios de elaboración de productos de cereales,servicios de producción de productos de cereales</t>
  </si>
  <si>
    <t>Servicios de elaboración de azúcar o productos de azúcar</t>
  </si>
  <si>
    <t>Servicio de transformar la caña de azucar para obtener azucar y productos de azucarr  para consumo por medio de un trabajo adecuado</t>
  </si>
  <si>
    <t>Servicios de elaboración de azúcar o productos de azúcar,servicios de producción de azúcar o manufacturera de azúcar</t>
  </si>
  <si>
    <t>Servicios de elaboración de aceites o grasas vegetales</t>
  </si>
  <si>
    <t>Servicio de transformar la grasa animal (sebo,manteca,grasa de pollo) y vegetal (manteca de cacao) para obtener aceites y grasas vegetales para consumo por medio de un trabajo adecuado</t>
  </si>
  <si>
    <t>Servicios de elaboración de aceites o grasas vegetales,servicios de producción de aceites o mantecas vegetales,sebo,manteca,grasa de pollo,manteca de cacao</t>
  </si>
  <si>
    <t>Servicios de elaboración de especias</t>
  </si>
  <si>
    <t>Servicio de transformar las partes duras, como las semillas o cortezas, de ciertas plantas aromáticas para obtener las especias para cocina para consumo por medio de un trabajo adecuado</t>
  </si>
  <si>
    <t>Servicios de elaboración de especias,servicios de producción de condimientos</t>
  </si>
  <si>
    <t>Servicios de elaboración de productos de panadería</t>
  </si>
  <si>
    <t>Servicio de transformar la harina y otros ingredientes  para obtener productos de panadería para consumo por medio de un trabajo adecuado</t>
  </si>
  <si>
    <t>Servicios de elaboración de productos de panadería,servicios de producción de productos de panadería</t>
  </si>
  <si>
    <t>Servicios de fabricación de fibra de rayón o acetato</t>
  </si>
  <si>
    <t>Conjunto de operaciones unitarias para modificar las caracteristicas de las materias primas con la finalidad de producir  fibra de rayón o acetato.</t>
  </si>
  <si>
    <t>Servicios de fabricación de fibra de rayón o acetato,servicios de elaboración de fibra de seda artificial o acetato</t>
  </si>
  <si>
    <t>Servicios de fabricación de fibra de vidrio</t>
  </si>
  <si>
    <t>Conjunto de operaciones unitarias para modificar las caracteristicas de las materias primas con la finalidad de producir  fibra de vidrio.</t>
  </si>
  <si>
    <t>Servicios de fabricación de fibra de vidrio, servicios de elaboración de fibra de vidrio</t>
  </si>
  <si>
    <t>Servicios de fabricación de fibra de seda</t>
  </si>
  <si>
    <t>Conjunto de operaciones unitarias para modificar las caracteristicas de las materias primas con la finalidad de producir  fibra de seda.</t>
  </si>
  <si>
    <t>Servicios de fabricación de fibra de seda,servicios de elaboración de fibre de seda</t>
  </si>
  <si>
    <t>Servicios de fabricación de fibra de algodón</t>
  </si>
  <si>
    <t>Conjunto de operaciones unitarias para modificar las caracteristicas de las materias primas con la finalidad de producir  fibra de algodón</t>
  </si>
  <si>
    <t>Servicios de fabricación de fibra de algodón,servicios de elaboración de fibra de algodón</t>
  </si>
  <si>
    <t>Servicios de fabricación de fibra de lana</t>
  </si>
  <si>
    <t>Conjunto de operaciones unitarias para modificar las caracteristicas de las materias primas con la finalidad de producir  fibra de lana</t>
  </si>
  <si>
    <t>Servicios de fabricación de fibra de lana,servicios de elaboración de fibra de lana</t>
  </si>
  <si>
    <t>Servicios de fabricación de fibra de poliéster</t>
  </si>
  <si>
    <t>Conjunto de operaciones unitarias para modificar las caracteristicas de las materias primas con la finalidad de producir  fibra de poliéster</t>
  </si>
  <si>
    <t>Servicios de fabricación de fibra de poliéster,servicios de elaboración de fibra de poliéster</t>
  </si>
  <si>
    <t>Servicios de fabricación de fibra de poliamida</t>
  </si>
  <si>
    <t>Conjunto de operaciones unitarias para modificar las caracteristicas de las materias primas con la finalidad de producir  fibra de poliamida</t>
  </si>
  <si>
    <t>Servicios de fabricación de fibra de poliamida,servicios de elaboración de fibra poliamida</t>
  </si>
  <si>
    <t>Servicios de fabricación de fibra acrílica</t>
  </si>
  <si>
    <t>Conjunto de operaciones unitarias para modificar las caracteristicas de las materias primas con la finalidad de producir  fibra acrílica</t>
  </si>
  <si>
    <t>Servicios de fabricación de fibra acrílica,servicios de elaboración de fibra acrílica</t>
  </si>
  <si>
    <t>Servicios de elaboración de hilo</t>
  </si>
  <si>
    <t>Conjunto de operaciones para la fabricación de Hilo, fibra o filamento que se usa para confeccionar tejidos.</t>
  </si>
  <si>
    <t>Servicios de elaboración de hebra,servicios de fabricación de hebra</t>
  </si>
  <si>
    <t>Servicios de elaboración de hilado</t>
  </si>
  <si>
    <t>Conjunto de actividades para elaboración, transformación, el tejido, el teñido, estampado y otros procesos de acabado para mejorar su aspecto y cualidades.</t>
  </si>
  <si>
    <t>Servicios de elaboración de hilo ,servicios de fabricación dehilo</t>
  </si>
  <si>
    <t>Servicios de fabricación de géneros de tejido ancho</t>
  </si>
  <si>
    <t>Conjunto de operaciones unitarias para modificar las caracteristicas de las materias primas con la finalidad de producir  tejidos de urdimbre ancha</t>
  </si>
  <si>
    <t>Servicios de fabricación de tejidos de urdimbre ancha,servicios de elaboración de tejidos de tejido ancho</t>
  </si>
  <si>
    <t>Servicios de fabricación de géneros de tejido angosto</t>
  </si>
  <si>
    <t>Conjunto de operaciones unitarias para modificar las caracteristicas de las materias primas con la finalidad de producir  tejidos de urdimbre estrecha.</t>
  </si>
  <si>
    <t>Servicios de fabricación de tejidos de urdimbre estrecha,servicios de elaboración de tejidos de estambre estrecha</t>
  </si>
  <si>
    <t>Servicios de fabricación de tejidos de punto</t>
  </si>
  <si>
    <t>Conjunto de operaciones unitarias para modificar las caracteristicas de las materias primas con la finalidad de producir  géneros de punto.</t>
  </si>
  <si>
    <t>Servicios de fabricación de géneros de punto,servicios de elaboración de variedad de punto</t>
  </si>
  <si>
    <t>Servicios de fabricación de tapetes o alfombras</t>
  </si>
  <si>
    <t>Conjunto de operaciones unitarias para modificar las caracteristicas de las materias primas con la finalidad de producir  moquetas o alfombras.</t>
  </si>
  <si>
    <t>Servicios de fabricación de moquetas o alfombras,servicios de elaboración de tapiz o alfombras</t>
  </si>
  <si>
    <t>Conjunto de operaciones unitarias para modificar las caracteristicas de las materias primas con la finalidad de producir   cordelería, cuerdas o cordeles.</t>
  </si>
  <si>
    <t>Servicios de fabricación de cordelería, cuerdas o cordeles,servicios de elaboración de cuerdas</t>
  </si>
  <si>
    <t>Servicios de teñido o impresión y acabado</t>
  </si>
  <si>
    <t>Conjunto de operaciones para el teñido, impersión y acabado de telas.</t>
  </si>
  <si>
    <t>Servicios de teñido, impresión y acabado,servicios de coloreado , impresión y acabados</t>
  </si>
  <si>
    <t>Servicios de fabricación de   trajes o chaquetas o abrigos tejidos</t>
  </si>
  <si>
    <t>Conjunto de operaciones unitarias para modificar las caracteristicas de las materias primas con la finalidad de producir  trajes, chaquetas o abrigos tejidos</t>
  </si>
  <si>
    <t>Servicios de fabricación de trajes, chaquetas o abrigos tejidos,servicios de elaboración de trajes, chaquetas o abrigos tejidos</t>
  </si>
  <si>
    <t>Servicios de fabricación de prendas exteriores tejidas</t>
  </si>
  <si>
    <t>Conjunto de operaciones unitarias para modificar las caracteristicas de las materias primas con la finalidad de producir  prendas exteriores tejidas.</t>
  </si>
  <si>
    <t>Servicios de fabricación de prendas exteriores tejidas,servicios de elaboración de prendas  exteriores tejidas</t>
  </si>
  <si>
    <t>Servicios de curtido o teñido de pieles</t>
  </si>
  <si>
    <t>Servicio de convertir la piel putrescible en cuero imputrescible, tradicionalmente con tanino, un compuesto químico ácido que evita la descomposición y a menudo da color</t>
  </si>
  <si>
    <t>Servicios de curtido y teñido de pieles,servicios de curar y teñido de pieles</t>
  </si>
  <si>
    <t>Servicios de fabricación de calzado de cuero</t>
  </si>
  <si>
    <t>Conjunto de operaciones unitarias para modificar las caracteristicas de las materias primas con la finalidad de producir  calzado de piel.</t>
  </si>
  <si>
    <t>Servicios de fabricación de calzado de piel,servicios de elaboración de clazado de piel</t>
  </si>
  <si>
    <t>Servicios de fabricación de maletas o bolsos de cuero</t>
  </si>
  <si>
    <t>Conjunto de operaciones unitarias para modificar las caracteristicas de las materias primas con la finalidad de producir  maletas y bolsos de piel.</t>
  </si>
  <si>
    <t>Servicios de fabricación de maletas y bolsos de piel,servicios de elaboración de metales y bolsos de piel</t>
  </si>
  <si>
    <t>Servicios de fabricación de curtidos o acabados de cuero</t>
  </si>
  <si>
    <t>Conjunto de operaciones unitarias para modificar las caracteristicas de las materias primas con la finalidad de producir  curtidos y acabados de piel.</t>
  </si>
  <si>
    <t>Servicios de fabricación de curtidos y acabados de piel,servicios de elaboración de teñidos y acabados  de piel</t>
  </si>
  <si>
    <t>Servicios de géneros telas no tejidas</t>
  </si>
  <si>
    <t>Servicio de fabricación y producción industrial de tejidos no tejidos.</t>
  </si>
  <si>
    <t>Servicios de tejidos no tejido,servicios de textura  y  no textura</t>
  </si>
  <si>
    <t>Servicios de hilo o tejido trenzado</t>
  </si>
  <si>
    <t>Servicio de fabricación y producción industrial de hilo trenzado o tejido.</t>
  </si>
  <si>
    <t>Servicios de hilo trenzado o tejido,servicios de hebra trenzada y no texturizada</t>
  </si>
  <si>
    <t>Servicios de costura industrial</t>
  </si>
  <si>
    <t>Servicio de asesoria de costura industrial.</t>
  </si>
  <si>
    <t>Servicios de costura industrial,servicios de zurcido</t>
  </si>
  <si>
    <t>Servicios de cadena de montaje</t>
  </si>
  <si>
    <t>servicio de instalación de cadenas de montajes.</t>
  </si>
  <si>
    <t>Servicios de cadena de montaje,servicios de cadeneta</t>
  </si>
  <si>
    <t>Servicios de sellamiento de uniones</t>
  </si>
  <si>
    <t>Servicio de sellar  empalma o enlazar encajes.</t>
  </si>
  <si>
    <t>Servicios de Sellar Empalmes,servicios de sellar encaje</t>
  </si>
  <si>
    <t>Servicios de plantas de conservas</t>
  </si>
  <si>
    <t>Servicio de envasado y llenado de agua potable en envases plásticos.</t>
  </si>
  <si>
    <t>Servicios de plantas de envasado,servicios de plantas de embotellado</t>
  </si>
  <si>
    <t>Servicios de empacado de subproductos agrícolas</t>
  </si>
  <si>
    <t xml:space="preserve">Servicio para conservar derivados agricolas calentandolos  a una temperatura que destruya los posibles microorganismos presentes y sellarlos en tarros, latas o bolsas herméticas. </t>
  </si>
  <si>
    <t>Servicios de envasado de derivados agrícolas,servicios de embotellado de procedencia agrícola</t>
  </si>
  <si>
    <t>Servicios de empacado de productos no alimenticios</t>
  </si>
  <si>
    <t xml:space="preserve">Servicio para conservar productos no alilmenticios calentandolos  a una temperatura que destruya los posibles microorganismos presentes y sellarlos en tarros, latas o bolsas herméticas. </t>
  </si>
  <si>
    <t>Servicios de envasado de productos no alimenticios,servicios de embotellado de productos no alimenticios</t>
  </si>
  <si>
    <t>Servicios de empacado de productos farmacéuticos</t>
  </si>
  <si>
    <t xml:space="preserve">Servicio para conservar productos farmaceuticos sellardos en tarros, latas o bolsas herméticas. </t>
  </si>
  <si>
    <t>Servicios de envasado de productos farmacéuticos,servicios de empaquetados de productos farmacéuticos</t>
  </si>
  <si>
    <t>Servicios de empacado para exhibición en el punto de venta</t>
  </si>
  <si>
    <t>Servicios de puntos de venta de embalado para exposición</t>
  </si>
  <si>
    <t>Servicios de puntos de venta de embalado para exposición,servicios de puntos de venta de empaquetar para exposición</t>
  </si>
  <si>
    <t>Servicios de empacado a mano</t>
  </si>
  <si>
    <t>Servicio de colocar convenientemente los paquetes dentro de bultos mayores de forma manual.</t>
  </si>
  <si>
    <t>Servicios de empaquetar a mano,servicios de  empacar a  mano,empaquetado a mano,embalar a mano</t>
  </si>
  <si>
    <t>Servicios de empacado mecanizado</t>
  </si>
  <si>
    <t>Servicio de colocar convenientemente los paquetes dentro de bultos mayores de forma automático asistido por equipos.</t>
  </si>
  <si>
    <t>Servicios de embalaje automático asistido,servicios de empacar autómatico auxiliar</t>
  </si>
  <si>
    <t>Servicios de tratamiento de materiales  de impermeabilización</t>
  </si>
  <si>
    <t>Servicio que ofrece el recubrimiento de algún material con sustancias que ayudan para la impermeabilizador de su superficie.</t>
  </si>
  <si>
    <t>Servicios de tratamiento de material para impermeabilización,servicios de tratamiento de material de sellado</t>
  </si>
  <si>
    <t>Servicios de tratamiento de materiales de protección contra incendios</t>
  </si>
  <si>
    <t>Servicio que ofrece el recubrimiento de algún material con sustancias que retardan el fuego de su superficie.</t>
  </si>
  <si>
    <t>Servicios de tratamiento de material contra el fuego,servicios de procedimiento  de material contra el fuego</t>
  </si>
  <si>
    <t>Servicios de tratamiento de materiales anticorrosivos</t>
  </si>
  <si>
    <t>Servicio que ofrece el recubrimiento de algún material contra la oxidación de su superficie.</t>
  </si>
  <si>
    <t>Servicios de tratamiento de material anticorrosión,servicios de procedimiento de material no deteriorado</t>
  </si>
  <si>
    <t>Servicios de enchapes</t>
  </si>
  <si>
    <t>Servicio de conversión del acero bruto fundido en acero en los multiples tipos de perfiles comerciales que existen de acuero al uso que vaya a darse del mismo.</t>
  </si>
  <si>
    <t>Servicios de laminado,servicios de aplastado,convertir</t>
  </si>
  <si>
    <t>Servicios de corte en tiras</t>
  </si>
  <si>
    <t>Servicio de convertir a través del corte las barras de hierro en varillas.</t>
  </si>
  <si>
    <t>Servicios de hender,servicios de abrir,convertir</t>
  </si>
  <si>
    <t>Servicios de corte a troquel</t>
  </si>
  <si>
    <t>Servicio para cortar o dar forma material usando una prensa.</t>
  </si>
  <si>
    <t>Servicios de cortado a troquel,servicios de cortado a matriz,corte,convertir</t>
  </si>
  <si>
    <t>Servicios de plegado</t>
  </si>
  <si>
    <t>Servicio de aumentar algo, haciéndolo otro tanto más de lo que era.</t>
  </si>
  <si>
    <t>Servicios de Doblar,servicios de duplicar,convertir</t>
  </si>
  <si>
    <t>Servicios de laminación</t>
  </si>
  <si>
    <t>Servicio de fabricación de un material en capas múltiples, de modo que el material compuesto logra mejorar la resistencia, la estabilidad, aspecto o las propiedades de otros el uso de diferentes materiales.</t>
  </si>
  <si>
    <t>Servicios de Laminar,servicios de comprimir,comprimir,aplastar,aplanar,alisar,adelgazar,chapar,rebanar,convertir</t>
  </si>
  <si>
    <t>Servicios de impresión industrial flexográfica</t>
  </si>
  <si>
    <t>Servicio de impresión en relieve, puesto que las zonas impresas de la forma están realzadas respecto de las zonas no impresas.  Es un método semejante al de un sello de imprenta.</t>
  </si>
  <si>
    <t>Servicios de Imprimir Industrial Flexo gráfico,servicios de imprimir   industrial lámpara gráfica,flexografía,flexografia,tecnica de impresión,técnica de impresión</t>
  </si>
  <si>
    <t>Impresión y encuadernación</t>
  </si>
  <si>
    <t>Servicios de impresión industrial a roto grabado</t>
  </si>
  <si>
    <t>Servicio  de impresión en la cual las imágenes son transferidas al papel a partir de una superficie cuyas depresiones contienen tinta, a diferencia del grabado tipográfico, en el que la impresión se realiza a partir de una superficie plana cuyas líneas entintadas están en relieve.</t>
  </si>
  <si>
    <t>Servicios de Imprimir Industrial a Rotograbado,huecograbado,rotograbado,tecnica de impresión,técnica de impresión,tecnica de impresión,técnica de impresión</t>
  </si>
  <si>
    <t>Servicios de impresión industrial  a pantalla</t>
  </si>
  <si>
    <t xml:space="preserve">Servicio de impresión que utiliza una malla tejida para soportar una plantilla de tinta de bloqueo. La plantilla tiene unido forma las áreas abiertas de malla que la tinta de transferencia u otros materiales de impresión que puede ser presionado a través de la malla como una imagen de bordes afilados sobre un sustrato. </t>
  </si>
  <si>
    <t>Servicios de Imprimir Industrial a Pantalla,serigrafía,tecnica de impresión,técnica de impresión</t>
  </si>
  <si>
    <t>Servicios de impresión industrial offset</t>
  </si>
  <si>
    <t>Servicio de impresión a través de una  técnica de impresión de uso común en la que se transfiere la imagen entintada (o "offset") de una placa a una manta de goma, a continuación, a la superficie de impresión.</t>
  </si>
  <si>
    <t>Servicios de Imprimir Industrial Offset,offset,tecnica de impresión,técnica de impresión</t>
  </si>
  <si>
    <t>Servicios de impresión industrial digital</t>
  </si>
  <si>
    <t>Servicio de impresión directa de un archivo digital a papel, por diversos medios, siendo el más común la tinta en impresora inyección de tinta (cartuchos), y toner en impresora láser.</t>
  </si>
  <si>
    <t>Servicios de Imprimir Industrial Digital,servicios de impresión de ventas digital,foto digital,tecnica de impresión,técnica de impresión</t>
  </si>
  <si>
    <t>Servicios de impresión industrial de transferencia térmica</t>
  </si>
  <si>
    <t xml:space="preserve">Servicio de impresión por transferencia térmica es un proceso de impresión digital en la que el material se aplica al papel (u otro material) por fusión de una capa de cinta de modo que permanece pegado al material sobre el que se aplica la impresión. </t>
  </si>
  <si>
    <t>Servicios de Imprimir Industrial de transferencia térmica,tecnica de impresión,técnica de impresión</t>
  </si>
  <si>
    <t>Servicios de impresión y duplicación de discos compactos dc</t>
  </si>
  <si>
    <t>Servicio ha contratar para realizar copias de un mismo medio de almacenamiento y la rotulación de estas copias realizadas.</t>
  </si>
  <si>
    <t>Servicios de impresión y duplicación de CD,quemado de cd,quemado de dvd,cd pirata,dvd pirata,pirateria</t>
  </si>
  <si>
    <t>Servicios de llenado con líquido</t>
  </si>
  <si>
    <t>Servicio de volver a llenar algo con líquido.</t>
  </si>
  <si>
    <t>Servicios de Rellenado de Líquido,servicios de colmar de líquido</t>
  </si>
  <si>
    <t>Servicios de llenado con aerosol</t>
  </si>
  <si>
    <t>Servicio de volver a llenar algo con aerosol.</t>
  </si>
  <si>
    <t>Servicios de Rellenado Aerosol,servicios de colmado  de aerosol</t>
  </si>
  <si>
    <t>Servicios de llenado con pasta</t>
  </si>
  <si>
    <t>Servicio de volver a llenar algo con pasta.</t>
  </si>
  <si>
    <t>Servicios de Rellenado de Pasta,servicios de colmado de pasta</t>
  </si>
  <si>
    <t>Servicios de llenado con  polvo</t>
  </si>
  <si>
    <t>Servicio de volver a llenar algo con polvo.</t>
  </si>
  <si>
    <t>Servicios de Rellenado de Polvo,servicios de colmado de polvo</t>
  </si>
  <si>
    <t>Servicio de mantenimiento de equipo industrial</t>
  </si>
  <si>
    <t xml:space="preserve">Servicio  de operaciones y cuidados necesarios para que los equipos de fabricación puedan seguir funcionado adecuadamente. </t>
  </si>
  <si>
    <t>Servicio de mantenimiento de equipo de fabricación,servicios de mantenimiento de equipo de producción,reparación,servicio de mantenimiento</t>
  </si>
  <si>
    <t>Servicio de reparación de equipo industrial</t>
  </si>
  <si>
    <t>Servicio para arreglar los equipos de fabricación para que queden operativos.</t>
  </si>
  <si>
    <t>Servicio de reparación de equipo de fabricación,servicios de reparación de equipo de producción,elaboración,confección,producción,manufactura,industria,servicio de reparación</t>
  </si>
  <si>
    <t>Servicios de fabricación de motores o  turbinas</t>
  </si>
  <si>
    <t>Conjunto de operaciones unitarias para modificar las caracteristicas de las materias primas con la finalidad de construir motores y turbinas</t>
  </si>
  <si>
    <t>Servicios de fabricación de motores y turbinas,servicios de producción de motores y turbinas ,elaboración,confección,producción,manufactura,industria</t>
  </si>
  <si>
    <t>Servicios de fabricación de maquinaria o equipos agrícolas</t>
  </si>
  <si>
    <t>Conjunto de operaciones unitarias para modificar las caracteristicas de las materias primas con la finalidad de construir maquinaria o equipos agrícolas.</t>
  </si>
  <si>
    <t>Servicios de fabricación de maquinaria o equipos agrícolas,servicios de producción de máquinas  o equipos agrícolas,elaboración,confección,producción,manufactura,industria</t>
  </si>
  <si>
    <t>Servicios de fabricación de máquinas herramienta, labrado de metales o madera</t>
  </si>
  <si>
    <t>Conjunto de operaciones unitarias para modificar las caracteristicas de las materias primas con la finalidad de construir máquinas herramienta, labrado de metales o madera.</t>
  </si>
  <si>
    <t>Servicios de fabricación de máquinas herramienta, labrado de metales o madera,servicios de producción de máquinas haerramientas, grabado de metales  o madera,elaboración,confección,producción,manufactura,industria</t>
  </si>
  <si>
    <t>Servicios de fabricación de maquinaria o plantas industriales especiales</t>
  </si>
  <si>
    <t>Conjunto de operaciones unitarias para modificar las caracteristicas de las materias primas con la finalidad de construir plantas industriales o maquinaria especiales.</t>
  </si>
  <si>
    <t>Servicios de fabricación de plantas industriales o maquinaria especiales,servicios de producción de plantas industriales,elaboración,confección,producción,manufactura,industria</t>
  </si>
  <si>
    <t>Servicios de fabricación de maquinaria o equipos para construcción</t>
  </si>
  <si>
    <t>Conjunto de operaciones unitarias para modificar las caracteristicas de las materias primas con la finalidad de construir maquinaria o equipos para construcción.</t>
  </si>
  <si>
    <t>Servicios de fabricación de maquinaria o equipos para construcción,servicios de producción de maquinarias o equipos para construcción,elaboración,confección,producción,manufactura,industria</t>
  </si>
  <si>
    <t>Servicios de fabricación de maquinaria o equipos para minería</t>
  </si>
  <si>
    <t>Conjunto de operaciones unitarias para modificar las caracteristicas de las materias primas con la finalidad de construir mmaquinaria o equipos para minería.</t>
  </si>
  <si>
    <t>Servicios de fabricación de maquinaria o equipos para minería,servicios de producción de máquinas o equipos para minería,elaboración,confección,producción,manufactura,industria</t>
  </si>
  <si>
    <t>Servicios de fabricación de maquinaria o equipo para productos alimenticios</t>
  </si>
  <si>
    <t>Conjunto de operaciones unitarias para modificar las caracteristicas de las materias primas con la finalidad de construir maquinaria o equipo para productos alimenticios.</t>
  </si>
  <si>
    <t>Servicios de fabricación de maquinaria o equipo para productos alimenticios,servicios de producción de maquinas  o equipos para productos  alimenticios,elaboración,confección,producción,manufactura,industria</t>
  </si>
  <si>
    <t>Servicios de fabricación de maquinaria o equipos para impresión de papel</t>
  </si>
  <si>
    <t>Conjunto de operaciones unitarias para modificar las caracteristicas de las materias primas con la finalidad de construir aquinaria o equipos para impresión de papel.</t>
  </si>
  <si>
    <t>Servicios de fabricación de maquinaria o equipos para impresión de papel,servicios de producción de maquinaria o equipos para impresión de papel,elaboración,confección,producción,manufactura,industria</t>
  </si>
  <si>
    <t>Servicios de fabricación de maquinaria o equipos metalúrgicos</t>
  </si>
  <si>
    <t>Conjunto de operaciones unitarias para modificar las caracteristicas de las materias primas con la finalidad de construir aquinaria o equipos metalúrgicos.</t>
  </si>
  <si>
    <t>Servicios de fabricación de maquinaria o equipos metalúrgicos,servicios de producción de maquinarias o equipos metalúrgicos,elaboración,confección,producción,manufactura,industria</t>
  </si>
  <si>
    <t>Servicios de fabricación de maquinaria o equipos para productos químicos o farmacéuticos</t>
  </si>
  <si>
    <t>Conjunto de operaciones unitarias para modificar las caracteristicas de las materias primas con la finalidad de construir aquinaria o equipos para productos químicos o farmacéuticos.</t>
  </si>
  <si>
    <t>Servicios de fabricación de maquinaria o equipos para productos químicos o farmacéuticos,servicios de producción de maquinarias o equipos para productos químicos o farmacéuticos,elaboración,confección,producción,manufactura,industria</t>
  </si>
  <si>
    <t>Servicios de fabricación de maquinaria o equipo para fábricas de cemento</t>
  </si>
  <si>
    <t>Conjunto de operaciones unitarias para modificar las caracteristicas de las materias primas con la finalidad de construir maquinaria o equipo para plantas de cemento.</t>
  </si>
  <si>
    <t>Servicios de fabricación de maquinaria o equipo para plantas de cemento,servicios de producción de maquinaria o equipo para plantas de cemento,elaboración,confección,producción,manufactura,industria</t>
  </si>
  <si>
    <t>Servicios de fabricación de maquinaria o equipo textil</t>
  </si>
  <si>
    <t>Conjunto de operaciones unitarias para modificar las caracteristicas de las materias primas con la finalidad de construir maquinaria o equipo textil.</t>
  </si>
  <si>
    <t>Servicios de fabricación de maquinaria o equipo textil,servicios de producción de máquinas  o equipos textil,elaboración,confección,producción,manufactura,industria</t>
  </si>
  <si>
    <t>Servicios de fabricación de calderas para centrales eléctricas</t>
  </si>
  <si>
    <t>Conjunto de operaciones unitarias para modificar las caracteristicas de las materias primas con la finalidad de construir calderas para central eléctrica.</t>
  </si>
  <si>
    <t>Servicios de fabricación de calderas para central eléctrica,servicios de producción de calderas para central eléctricas,elaboración,confección,producción,manufactura,industria</t>
  </si>
  <si>
    <t>Servicios de fabricación de hornos</t>
  </si>
  <si>
    <t>Conjunto de operaciones unitarias para modificar las caracteristicas de las materias primas con la finalidad de construir hornos y de fornalla.</t>
  </si>
  <si>
    <t>Servicios de fabricación de hornos y de fornalla,servicios de producción de hornos y fornalla,elaboración,confección,producción,manufactura,industria</t>
  </si>
  <si>
    <t>Servicios de fabricación de maquinaria o equipo de oficina</t>
  </si>
  <si>
    <t>Conjunto de operaciones unitarias para modificar las caracteristicas de las materias primas con la finalidad de construir maquinaria o equipo de oficina.</t>
  </si>
  <si>
    <t>Servicios de fabricación de maquinaria o equipo de oficina,servicios de producción de maquinarias o equipo de oficina,elaboración,confección,producción,manufactura,industria</t>
  </si>
  <si>
    <t>Servicios de fabricación de equipo de elevación, elevación o transporte</t>
  </si>
  <si>
    <t>Conjunto de operaciones unitarias para modificar las caracteristicas de las materias primas con la finalidad de construir equipo de levantamiento, izado o transporte.</t>
  </si>
  <si>
    <t>Servicios de fabricación de equipo de levantamiento, izado o transporte,servicios de fabricación de equipo de levantamiento, levantar o transportar,elaboración,confección,producción,manufactura,industria</t>
  </si>
  <si>
    <t>Servicios de fabricación de equipos de aire acondicionado, ventilación o refrigeración</t>
  </si>
  <si>
    <t>Conjunto de operaciones unitarias para modificar las caracteristicas de las materias primas con la finalidad de construir equipo de aire acondicionado, ventilación o refrigeración.</t>
  </si>
  <si>
    <t>Servicios de fabricación de equipo de aire acondicionado, ventilación o refrigeración,servicios de producción de equipo de aire acondicionado,corriente o refrigeración,elaboración,confección,producción,manufactura,industria</t>
  </si>
  <si>
    <t>Servicios de fabricación de electrodomésticos o máquinas de uso doméstico excepto eléctricas</t>
  </si>
  <si>
    <t>Conjunto de operaciones unitarias para modificar las caracteristicas de las materias primas con la finalidad de construir electrodomésticos o máquinas de uso doméstico.</t>
  </si>
  <si>
    <t>Servicios de fabricación de electrodomésticos o máquinas de uso doméstico (excepto eléctricas) ,servicios de producción de electrodomésticos o máquinas de uso doméstico,elaboración,confección,producción,manufactura,industria</t>
  </si>
  <si>
    <t>Servicios de fabricación de bombas o compresores</t>
  </si>
  <si>
    <t>Conjunto de operaciones unitarias para modificar las caracteristicas de las materias primas con la finalidad de construir bombas o compresores.</t>
  </si>
  <si>
    <t>Servicios de fabricación de bombas o compresores,servicios de producción de bombas o compresores</t>
  </si>
  <si>
    <t>Servicios de construcción de barcos o botes de pesca</t>
  </si>
  <si>
    <t>Conjunto de operaciones unitarias para modificar las caracteristicas de las materias primas con la finalidad de construir barcos o botes de pesca.</t>
  </si>
  <si>
    <t>Servicios de construcción de barcos o botes de pesca ,servicios de construcción de yates o lancha de pesca</t>
  </si>
  <si>
    <t>Servicios de fabricación de material rodante para ferrocarriles</t>
  </si>
  <si>
    <t>Conjunto de operaciones unitarias para modificar las caracteristicas de las materias primas con la finalidad de construir material rodante para ferrocarriles.</t>
  </si>
  <si>
    <t>Servicios de fabricación de material rodante para ferrocarriles,servicios de producción de material de ruedas para ferroacarriles,elaboración,confección,producción,manufactura,industria</t>
  </si>
  <si>
    <t>Servicios de fabricación de locomotoras</t>
  </si>
  <si>
    <t>Servicios de fabricación de locomotoras,servicios de producción de locomotoras,elaboración,confección,producción,manufactura,industria</t>
  </si>
  <si>
    <t>Servicios de fabricación de vehículos de motor</t>
  </si>
  <si>
    <t>Conjunto de operaciones unitarias para modificar las caracteristicas de las materias primas con la finalidad de construir vehículos de motor.</t>
  </si>
  <si>
    <t>Servicios de fabricación de vehículos de motor,servicios de producción de vehículos de motor,elaboración,confección,producción,manufactura,industria</t>
  </si>
  <si>
    <t>Servicios de fabricación de partes y accesorios de vehículos de motor</t>
  </si>
  <si>
    <t>Conjunto de operaciones unitarias para modificar las caracteristicas de las materias primas con la finalidad de construir mpiezas y accesorios de vehículos de motor.</t>
  </si>
  <si>
    <t>Servicios de fabricación de piezas y accesorios de vehículos de motor,servicios de producción de piezas y accesorios  de vehículos de motor,elaboración,confección,producción,manufactura,industria</t>
  </si>
  <si>
    <t>Servicios de fabricación de motocicletas o bicicletas</t>
  </si>
  <si>
    <t>Conjunto de operaciones unitarias para modificar las caracteristicas de las materias primas con la finalidad de construir motocicletas o bicicletas.</t>
  </si>
  <si>
    <t>Servicios de fabricación de motocicletas o bicicletas,servicios de producción de motocicletas o bicicletas,motos,motores,elaboración,confección,producción,manufactura,industria</t>
  </si>
  <si>
    <t>Servicios de fabricación de aeronaves o naves espaciales</t>
  </si>
  <si>
    <t>Conjunto de operaciones unitarias para modificar las caracteristicas de las materias primas con la finalidad de construir aviones y naves espaciales.</t>
  </si>
  <si>
    <t>Servicios de fabricación de aviones y naves espaciales,servicios de producción de aviones y naves  espaciales,elaboración,confección,producción,manufactura,industria</t>
  </si>
  <si>
    <t>Servicios de fabricación de equipo de generación, transmisión o distribución de energía</t>
  </si>
  <si>
    <t>Conjunto de operaciones unitarias para modificar las caracteristicas de las materias primas con la finalidad de construir quipo de generación, transmisión o distribución de electricidad.</t>
  </si>
  <si>
    <t>Servicios de fabricación de equipo de generación, transmisión o distribución de electricidad ,servicios de producción de equipo  de generación, transmisiòn o distribución de electricidad,elaboración,confección,producción,manufactura,industria</t>
  </si>
  <si>
    <t>Servicios de fabricación de pilas secas o acumuladores</t>
  </si>
  <si>
    <t>Conjunto de operaciones unitarias para modificar las caracteristicas de las materias primas con la finalidad de construir pilas secas o acumuladores</t>
  </si>
  <si>
    <t>Servicios de fabricación de pilas secas o acumuladores,servicios de producción de pilas secas o acumuladores,elaboración,confección,producción,manufactura,industria</t>
  </si>
  <si>
    <t>Servicios de fabricación de herramientas eléctricas</t>
  </si>
  <si>
    <t>Conjunto de operaciones unitarias para modificar las caracteristicas de las materias primas con la finalidad de construir herramientas eléctricas,servicios de confección de herramientas eléctricas</t>
  </si>
  <si>
    <t>Servicios de fabricación de herramientas eléctricas,servicios de confección de herramientas eléctricas,elaboración,confección,producción,manufactura,industria</t>
  </si>
  <si>
    <t>Servicios de fabricación de instrumentos de pruebas o de mediciones</t>
  </si>
  <si>
    <t>Conjunto de operaciones unitarias para modificar las caracteristicas de las materias primas con la finalidad de construir instrumentos de medida o de ensayo</t>
  </si>
  <si>
    <t>Servicios de fabricación de instrumentos de medida o de ensayo,servicios de elaboración de instrumentos  de medida o de ensayo,elaboración,confección,producción,manufactura,industria</t>
  </si>
  <si>
    <t>Servicios de fabricación de aparatos de radio o televisión</t>
  </si>
  <si>
    <t>Conjunto de operaciones unitarias para modificar las caracteristicas de las materias primas con la finalidad de construir aparatos de radio y televisión</t>
  </si>
  <si>
    <t>Servicios de fabricación de aparatos de radio y televisión,servicios de producción de aparatos de radio y televisión,elaboración,confección,producción,manufactura,industria</t>
  </si>
  <si>
    <t>Servicios de fabricación de equipos de comunicaciones</t>
  </si>
  <si>
    <t>Conjunto de operaciones unitarias para modificar las caracteristicas de las materias primas con la finalidad de construir equipos de comunicaciones</t>
  </si>
  <si>
    <t>Servicios de fabricación de equipos de comunicaciones,servicios de producción de equipos de comunicaciones,elaboración,confección,producción,manufactura,industria</t>
  </si>
  <si>
    <t>Servicios de fabricación de aparatos electrodomésticos</t>
  </si>
  <si>
    <t>Conjunto de operaciones unitarias para modificar las caracteristicas de las materias primas con la finalidad de construir aparatos electrodomésticos</t>
  </si>
  <si>
    <t>Servicios de fabricación de aparatos electrodomésticos,servicios de producción de aparatos electrodomésticos,elaboración,confección,producción,manufactura,industria</t>
  </si>
  <si>
    <t>Servicios de fabricación de alambre o cable aislado</t>
  </si>
  <si>
    <t>Servicios de fabricación de alambre o cable aislado,servicios de producción de alambre o cable aislado,elaboración,confección,producción,manufactura,industria</t>
  </si>
  <si>
    <t>Servicios de fabricación de accesorios o material eléctricos</t>
  </si>
  <si>
    <t>Conjunto de operaciones unitarias para modificar las caracteristicas de las materias primas con la finalidad de construir accesorios o suministros eléctricos</t>
  </si>
  <si>
    <t>Servicios de fabricación de accesorios o suministros eléctricos,servicios de producción de accesorios o suministros eléctricos,elaboración,confección,producción,manufactura,industria</t>
  </si>
  <si>
    <t>Servicios de fabricación de equipos electrónicos</t>
  </si>
  <si>
    <t>Conjunto de operaciones unitarias para modificar las caracteristicas de las materias primas con la finalidad de construir equipos electrónicos</t>
  </si>
  <si>
    <t>Servicios de fabricación de equipos electrónicos,servicios de elaboración de equipos de eléctronicos,elaboración,confección,producción,manufactura,industria</t>
  </si>
  <si>
    <t>Servicios de fabricación de computadores electrónicos o equipos de procesamiento de datos</t>
  </si>
  <si>
    <t>Conjunto de operaciones unitarias para modificar las caracteristicas de las materias primas con la finalidad de construir ordenadores electrónicos o equipos de proceso de datos</t>
  </si>
  <si>
    <t>Servicios de fabricación de ordenadores electrónicos o equipos de proceso de datos,servicios de producción de ordenadores electrónicos o equipos de proceso de datos,elaboración,confección,producción,manufactura,industria</t>
  </si>
  <si>
    <t>Servicios de fabricación de instrumentos científicos o equipos de medición</t>
  </si>
  <si>
    <t>Conjunto de operaciones unitarias para modificar las caracteristicas de las materias primas con la finalidad de construir instrumentos científicos o equipos de medida</t>
  </si>
  <si>
    <t>Servicios de fabricación de instrumentos científicos o equipos de medida, servicios de elaboración de instrumentos científicos o equipos de medidas,elaboración,confección,producción,manufactura,industria</t>
  </si>
  <si>
    <t>Servicios de fabricación de equipo médico o dental</t>
  </si>
  <si>
    <t>Conjunto de operaciones unitarias para modificar las caracteristicas de las materias primas con la finalidad de construir equipos médicos o dentales</t>
  </si>
  <si>
    <t>Servicios de fabricación de equipos médicos o dentales,servicios de producción de equipos mèdicos o dentales,elaboración,confección,producción,manufactura,industria</t>
  </si>
  <si>
    <t>Servicios de fabricación de equipo óptico o fotográfico</t>
  </si>
  <si>
    <t>Conjunto de operaciones unitarias para modificar las caracteristicas de las materias primas con la finalidad de construir equipos fotográficos u ópticos</t>
  </si>
  <si>
    <t>Servicios de fabricación de equipos fotográficos u ópticos,servicios de producción de equipos fotográficos,elaboración,confección,producción,manufactura,industria</t>
  </si>
  <si>
    <t>Servicios de fabricación de relojes o relojes de pulsera</t>
  </si>
  <si>
    <t>Conjunto de operaciones unitarias para modificar las caracteristicas de las materias primas con la finalidad de construir relojes de pulsera o de pared</t>
  </si>
  <si>
    <t>Servicios de fabricación de relojes de pulsera o de pared,servicios de producción de relojes de pulsera o de pared,elaboración,confección,producción,manufactura,industria</t>
  </si>
  <si>
    <t>Servicios de fabricación de equipos de laboratorio</t>
  </si>
  <si>
    <t>Conjunto de operaciones unitarias para modificar las caracteristicas de las materias prima con la finalidad de construir equipos de laboratorio.</t>
  </si>
  <si>
    <t>Servicios de fabricación de equipos de laboratorio,servicios de producción de equipos de laboratorio,elaboración,confección,producción,manufactura,industria</t>
  </si>
  <si>
    <t>Servicios de tornería</t>
  </si>
  <si>
    <t>Servicio de tornear o darle forma a un objeto o materail, a través de la utilización de una máquina llamada torno.</t>
  </si>
  <si>
    <t>Servicios de tornería,trabajo de tornería,tornero,torno</t>
  </si>
  <si>
    <t>Servicios de maquinado por electrodescarga edm</t>
  </si>
  <si>
    <t>Servicio de maquinado de metal utilizando el proceso de remoción de metal por la acción de una descarga eléctrica de corta duración y alta densidad de corriente (amperaje) entre las herramientas y la pieza de trabajo.</t>
  </si>
  <si>
    <t>Servicios de mecanizado por electrodescarga (EDM),trabajo de mecanizado por electrodescarga,edm,maquinado edm</t>
  </si>
  <si>
    <t>Servicios de maquinado electroquímico ecm</t>
  </si>
  <si>
    <t>Servicio de maquinado de metal utilizando el proceso de remoción de metal por la acción se trata de un arranque electroquímico suave de material sin formación de chispa.</t>
  </si>
  <si>
    <t>Servicios de mecanizado electroquímico (ECM),trabajo de mecanizado electroquimico,maquinado,ecm</t>
  </si>
  <si>
    <t>Servicios de fresado químico</t>
  </si>
  <si>
    <t>Fresado químico (CM), también denominado fresado químico, mecanizado químico, el contorno del producto químico, y chemietching, es un método de procesamiento de piezas estructurales de metal mediante ataque químico controlado. El proceso de cualquiera de las partes se adelgaza en áreas específicas o elimina el metal de todas las superficies</t>
  </si>
  <si>
    <t>Servicios de quimiomolturación,trabajo de quimiomolturación,fresado químico</t>
  </si>
  <si>
    <t>Servicios de troquelado</t>
  </si>
  <si>
    <t>Servicio que utiliza la punzonadora para perforar y conformar planchas de diferentes materiales usando un punzón y una matriz a semejanza de uan prensa.</t>
  </si>
  <si>
    <t>Servicios de punzonar,servicios de clavar</t>
  </si>
  <si>
    <t>Servicios de estampación</t>
  </si>
  <si>
    <t>Servicio de dar forma a una plancha metálica por percusión entre dos matrices, una fija al yunque y la otra al martinete, de modo que forme relieve por un lado y quede hundida por otro</t>
  </si>
  <si>
    <t>Servicios de Estampar,servicios de impresión</t>
  </si>
  <si>
    <t>Servicios de taladrado</t>
  </si>
  <si>
    <t>Servicio de penetrar algo atravesándolo.</t>
  </si>
  <si>
    <t>Servicios de Taladrar,servicios de perforar</t>
  </si>
  <si>
    <t>Servicios de perforación</t>
  </si>
  <si>
    <t>Servicio de agujerear algo atravesándolo.</t>
  </si>
  <si>
    <t>Servicios de Perforar,servicios de taladrar</t>
  </si>
  <si>
    <t>Servicios de tarraja con macho</t>
  </si>
  <si>
    <t>Servicio para grabar una superficie.</t>
  </si>
  <si>
    <t>Servicios de Tarrajar con macho,servicios de golpeo ligero con macho</t>
  </si>
  <si>
    <t>Servicios de láser</t>
  </si>
  <si>
    <t>Servicio para labrar utilizando un laser.</t>
  </si>
  <si>
    <t>Servicios de Láser</t>
  </si>
  <si>
    <t>Servicios de doblado</t>
  </si>
  <si>
    <t>Servicios de Doblar,servicios de duplicar</t>
  </si>
  <si>
    <t>Servicios de fresado</t>
  </si>
  <si>
    <t>Servicio de quebrantar un cuerpo, reduciéndolo a menudísimas partes, o hasta hacerlo polvo</t>
  </si>
  <si>
    <t>Servicios de Moler,servicios de triturar,pulverizar</t>
  </si>
  <si>
    <t>Servicios de limpieza con chorro de perdigones</t>
  </si>
  <si>
    <t>Servicio de sacudir restos de una pieza utilizando una máquina lanzadora de chorro de perdigones.</t>
  </si>
  <si>
    <t>Servicios de Limpiar con chorro de perdigones,servicios de limpiar con caño de balín</t>
  </si>
  <si>
    <t>Servicios de pulida</t>
  </si>
  <si>
    <t>Servicio de alisado o dar tersure y lustre a algo</t>
  </si>
  <si>
    <t>Servicios de Pulir,servicios de lijar</t>
  </si>
  <si>
    <t>Servicios de corte con llama de gas</t>
  </si>
  <si>
    <t>Servidio de cortar metales utilizando gas oxicombustible.  La temperatura requerida se mantiene con una llama de gas combustible que arde en oxigeno</t>
  </si>
  <si>
    <t>Servicios de Cortadura con llama de gas,servicios de corte con llama de gas,corte oxicombustible</t>
  </si>
  <si>
    <t>Servicios de corte con láser</t>
  </si>
  <si>
    <t>Servicio de cortar metales utilizando la técnica empleada para cortar piezas de chapa caracterizada en que su fuente de energía es un láser que concentra luz en la superficie de trabajo.</t>
  </si>
  <si>
    <t>Servicios de Cortadura por Láser,servicios de corte por láser</t>
  </si>
  <si>
    <t>Servicios de corte con plasma</t>
  </si>
  <si>
    <t>Servicio de cortar metales utilizando un chorro de plasma,que no es más que aumentarl el flujo de gas y reducir la abertura de la boquilla utilizada en la soldadura TIG.</t>
  </si>
  <si>
    <t>Servicios de Cortar con plasma,servicios de corte con plasma</t>
  </si>
  <si>
    <t>Servicios de corte con chorro de agua</t>
  </si>
  <si>
    <t>Servicio mecánico mediante el cual se consigue cortar cualquier material, haciendo impactar sobre éste un chorro de agua a gran velocidad que produce el acabado deseado.</t>
  </si>
  <si>
    <t>Servicios de Cortadura por Chorro de Agua,servicios de corte por caño de agua</t>
  </si>
  <si>
    <t>Servicios de rodamiento</t>
  </si>
  <si>
    <t xml:space="preserve">Servicio de conformado de metales usando rodadura que se clasificara según la temperatura del metal enrollado. </t>
  </si>
  <si>
    <t>Servicios de Rodadura,servicios de banda de rodamiento,rodadura,metal enrollado</t>
  </si>
  <si>
    <t>Servicios de tratamiento de superficies</t>
  </si>
  <si>
    <t>Servicio de fabricación que se realiza para dar unas características determinadas a la superficie de un objeto</t>
  </si>
  <si>
    <t>Servicios de tratamiento de superficie,servicios de tratamiento de extensión</t>
  </si>
  <si>
    <t>Servicio de eliminación de material de la superficie de un metal por medio de cortadores totativos.</t>
  </si>
  <si>
    <t>Servicios de molienda,servicios de trituración</t>
  </si>
  <si>
    <t>Servicios de  pulverización</t>
  </si>
  <si>
    <t>Servicio de rociado con un líquido</t>
  </si>
  <si>
    <t>Servicios de rociado,servicios de irrigar</t>
  </si>
  <si>
    <t>Servicio de afilado</t>
  </si>
  <si>
    <t>Servicio de sacar filo o hacer más delgado o agudo el de un arma o instrumento.</t>
  </si>
  <si>
    <t>Servicio de Afilar,servicios de afinar,amolador,afilador</t>
  </si>
  <si>
    <t>Servicios de electro revestimiento</t>
  </si>
  <si>
    <t>Servicio de recubrimiento utilizando  partículas coloidales en suspensión en un medio líquido migran bajo la influencia de un campo eléctrico (electroforesis) y se depositan sobre un electrodo. Todas las partículas coloidales que pueden ser usadas para formar suspensiones estables y que puede llevar una carga puede ser utilizado en la deposición electroforética</t>
  </si>
  <si>
    <t>Servicios de Electro Revestir,servicios de electro vestir</t>
  </si>
  <si>
    <t>Servicios de bañado</t>
  </si>
  <si>
    <t>Servicio de recubrimiento por inmersión es una forma popular de la creación de películas delgadas para fines de investigación. Películas uniformes se pueden aplicar sobre sustratos planos o cilíndricos.</t>
  </si>
  <si>
    <t>Servicios de Bañado,servicios de rociado,recubrimiento por inmersión</t>
  </si>
  <si>
    <t>Servicios de envoltura</t>
  </si>
  <si>
    <t>Servicio de empapelado de otra superficie</t>
  </si>
  <si>
    <t>Servicios de Envolver,servicios de empaquetar,empapelado</t>
  </si>
  <si>
    <t>Servicios de pintura</t>
  </si>
  <si>
    <t>Servicios para depositar un sustrato sobre otro superficie, logrando el recubrimiento.</t>
  </si>
  <si>
    <t>Servicios de Pintar,servicios de dibujar,pintar,prefilar,encalar,enjalbegar</t>
  </si>
  <si>
    <t>Servicios de recubrimiento rollo a rollo (web)</t>
  </si>
  <si>
    <t>Servicios de revestir el alma</t>
  </si>
  <si>
    <t>Servicios de Revestir el Alma,servicios de elvolver el alma</t>
  </si>
  <si>
    <t>Servicios de enchapado</t>
  </si>
  <si>
    <t>Servicio para quitar las arrugas por procedimiento mecánicos.</t>
  </si>
  <si>
    <t>Servicios de Plancheado,servicios de aplanado</t>
  </si>
  <si>
    <t>Servicios de  formación por extracción</t>
  </si>
  <si>
    <t xml:space="preserve">Servicio de conformación donde el  corte de metal se hace usando fuerzas de tracción para estirar metal. Se divide en dos tipos: de dibujo de chapa y alambre, barra, tubo y el dibujo. La definición específica de dibujo hoja de metal es que implica una deformación plástica sobre un eje curvo. </t>
  </si>
  <si>
    <t>Servicios de Formar con Estirar,servicios de moldear con alargado,conformación,configuración,estructura,hechura,colacación</t>
  </si>
  <si>
    <t>Servicios de hidro conformado</t>
  </si>
  <si>
    <t>Servicio de conformación costo-efectiva de dar forma a los metales dúctiles como el aluminio, el latón, aceros de baja aleación, acero inoxidable en peso ligero, rígido y piezas estructuralmente fuertes. Una de las mayores aplicaciones de hidroformación es la industria del automóvil, que hace uso de las posibles formas complejas por hidroformado para producir fuerte, más ligero, y más rígidas estructuras monocasco para vehículos.</t>
  </si>
  <si>
    <t>Servicios de Hidro Formar,servicios de hidro moldeado,conformación,configuración,estructura,hechura,colacación</t>
  </si>
  <si>
    <t>Servicios de conformación por enrollado</t>
  </si>
  <si>
    <t>Servicio de conformación utilizando una operación continua de flexión en el que se hace pasar a una larga tira de lámina de metal (típicamente de acero en espiral) a través de conjuntos de rodillos montados en soportes consecutivos, cada conjunto de realizar sólo una parte incremental de la curva, hasta que la deseada perfil de sección transversal se obtiene.</t>
  </si>
  <si>
    <t>Servicios de formar rollos,servicios de moldear rollos,conformación,configuración,estructura,hechura,colacación,formadora de rollos,laminado</t>
  </si>
  <si>
    <t>Servicios de conformación  por estirado</t>
  </si>
  <si>
    <t>Servicio de conformación en el que la hoja, extrusiones o perfiles formados se envuelve alrededor muere para hacer piezas contorneadas en curvas simples o complejas.</t>
  </si>
  <si>
    <t>Servicios de Formar con Alargar,servicios de moldear con estirado,conformación,configuración,estructura,hechura,colacación</t>
  </si>
  <si>
    <t>Servicios de conformación porgiro</t>
  </si>
  <si>
    <t>Servicio de conformación usando un proceso de corte de metal por el que un disco o un tubo de metal se hace girar a alta velocidad y se forma en una parte axialmente simétrica.</t>
  </si>
  <si>
    <t>Servicios de Formar con girar loco,servicios de moldeado con girar loco,hilado de metal,conformado rotativo,conformación,configuración,estructura,hechura,colacación</t>
  </si>
  <si>
    <t>Servicios de formación con explosivos</t>
  </si>
  <si>
    <t xml:space="preserve">Servicio de conformación de corte de metal utilizando una carga explosiva en lugar de un punzón o una prensa. Puede ser utilizado en materiales para los que una configuración de prensa sería prohibitivamente grande o requiere una presión excesivamente alta. </t>
  </si>
  <si>
    <t>Servicios de Formar con explosivos,servicios de moldeado con explosivos,conformación,configuración,estructura,hechura,colacación</t>
  </si>
  <si>
    <t>servicios de temple y enfriamiento</t>
  </si>
  <si>
    <t>Servcio para el calentamiento del acero hasta una temperatura de Austenización (la cual
depende de la composición química), seguido de un tiempo de sostenimiento a dicha temperatura
para que ocurra la transformación de la estructura</t>
  </si>
  <si>
    <t>Servicios de templado,servicios de entibiar o caldado,tratamiento termico</t>
  </si>
  <si>
    <t>Servicios de recocido</t>
  </si>
  <si>
    <t>Servicio de tratamiento térmico que, en general, tiene como finalidad principal el ablandar el acero u otros metales, regenerar la estructura de aceros sobrecalentados o simplemente eliminar las tensiones internas que siguen a un trabajo en frío.</t>
  </si>
  <si>
    <t>Servicios de Recocer,servicios de recalentar,recocido,tratamiento termico</t>
  </si>
  <si>
    <t>Servicios de normalización</t>
  </si>
  <si>
    <t>Servicio de tratamiento térmico que se emplea para dar al acero una estructura y características tecnológicas que se consideran el estado natural o inicial del material que fue sometido a trabajos de forja, laminación o tratamientos defectuosos. Se hace como preparación de la pieza para el temple.</t>
  </si>
  <si>
    <t>Servicios de Normalizar,normalizado,tratamiento termico</t>
  </si>
  <si>
    <t>Servicios de  envejecimiento o estabilización</t>
  </si>
  <si>
    <t xml:space="preserve">Servicio para endurecer, es decir, aumentar la dureza y resistencia de las aleaciones. </t>
  </si>
  <si>
    <t>Servicios de Envejecimiento o Estabilizando,servicios de vejez o fijar,endurecimiento por precipitación,tratamiento termico</t>
  </si>
  <si>
    <t>Servicios de soldadura de arco</t>
  </si>
  <si>
    <t>Servicio de soldadura utilizando electrodos de carbono.</t>
  </si>
  <si>
    <t>Servicios de soldadura de arco,servicios de soldadura electrógena,soldadura electrógena</t>
  </si>
  <si>
    <t>Servicios de soldadura con gas metal inerte mig</t>
  </si>
  <si>
    <t>Servicio de soldadura por arco bajo gas protector con electrodo consumible, el arco se produce mediante un electrodo formado por un hilo continuo y las piezas a unir, quedando este protegido de la atmosfera circundante por un gas inerte (soldadura MIG) o por un gas activo (soldadura MAG).</t>
  </si>
  <si>
    <t>Servicios de soldadura al arco en atmósfera de gas inerte con electrodo consumible (MIG) ,servicios de soldadura de curva en atmósfera de gas inerte con electrodo consumible,soldadura mag,soldadura mig</t>
  </si>
  <si>
    <t>Servicios de soldadura con tungsteno a gas inerte (tig)</t>
  </si>
  <si>
    <t>Servicio de soldadura utilizando un electrodo permanente de tungsteno, aleado a veces con torio o zirconio en porcentajes no superiores a un 2%.</t>
  </si>
  <si>
    <t xml:space="preserve">Servicios de soldadura de tungsteno a gas inerte (TIG) ,servicios de soldadura de volframio a gas inerte,tungsteno, soldaduta tig
</t>
  </si>
  <si>
    <t>Servicios de soldadura con láser</t>
  </si>
  <si>
    <t>Servicio de soldadura por fusión que utiliza la energía aportada por un haz láser para fundir y recristalizar el material o los materiales a unir, obteniéndose la correspondiente unión entre los elementos involucrados.</t>
  </si>
  <si>
    <t>Servicios de soldar con láser,soldadura por fusión,gas protector,helio,argón</t>
  </si>
  <si>
    <t>Servicios de soldadura  por puntos</t>
  </si>
  <si>
    <t>Servicio de soldadura por resistencia que se basa en presión y temperatura, en el que se calienta una parte de las piezas a soldar por corriente eléctrica a temperaturas próximas a la fusión y se ejerce una presión entre las mismas.</t>
  </si>
  <si>
    <t>Servicios de soldar por puntos,servicios de soldar por señal,soldadura por resistencia</t>
  </si>
  <si>
    <t>Servicios de soldadura con proyección</t>
  </si>
  <si>
    <t>Proceso de fabricación, termoeléctrico, se realiza por el calentamiento que experimentan los metales, hasta la temperatura de forja o de fusión debido a su resistencia al flujo de una corriente eléctrica, es una soldadura tipo autógena que no interviene material de aporte</t>
  </si>
  <si>
    <t>Servicios de soldadura a resistencia con salientes,servicios de soldadura a fuerza con borde</t>
  </si>
  <si>
    <t>Servicios de soldadura fuerte con latón</t>
  </si>
  <si>
    <t>Servicio de pegar y unir sólidamente dos cosas, o dos partes de una misma cosa utilizando latón</t>
  </si>
  <si>
    <t>Servicios de soldadura fuerte con latón,servicios de soldadura fuerte con metal</t>
  </si>
  <si>
    <t>Servicios de soldadura</t>
  </si>
  <si>
    <t>Servicio de pegar y unir sólidamente dos cosas, o dos partes de una misma cosa.</t>
  </si>
  <si>
    <t>Servicios de soldar</t>
  </si>
  <si>
    <t>Servicios de higienización de lavabos</t>
  </si>
  <si>
    <t xml:space="preserve">Servicio para dar condiciones de salubridad los aseos o preservarlos de la humedad y vías de agua.
</t>
  </si>
  <si>
    <t>Servicios de saneamiento de aseos,servicios  de limpieza de aseos,limpieza de baños,saneamiento de baños</t>
  </si>
  <si>
    <t>Servicios de limpieza de baños</t>
  </si>
  <si>
    <t>Servicio para quitar la suciedad o inmundicia de conductos de aire.</t>
  </si>
  <si>
    <t>Servicios de limpieza de lavabos,servicios de limpieza de retrete o tocador</t>
  </si>
  <si>
    <t>Servicios de desinfección o desodorización</t>
  </si>
  <si>
    <t>Servicio de quitar a algo la infección o la propiedad de causarla, destruyendo los gérmenes nocivos o evitando su desarrollo</t>
  </si>
  <si>
    <t>Servicios de desinfección o desodorización,servicios  de limpieza o desodorización</t>
  </si>
  <si>
    <t>Servicios de descontaminación radiactiva</t>
  </si>
  <si>
    <t>Servicio de limpieza de la superficie que este contaminada radioactivamente, que puede ser personas, paramentos, química.</t>
  </si>
  <si>
    <t>Servicios de descontaminación radiactiva,servicios de limpieza radiactiva,descongtaminación en personas,desconbtaminación en paramentos, descontaminación química</t>
  </si>
  <si>
    <t>Encapsulación  o eliminación de asbesto</t>
  </si>
  <si>
    <t>Servicio de almacenado y transporte en embalajes cerrados apropiados del amianto.</t>
  </si>
  <si>
    <t>Descontaminación o eliminación de amianto,limpieza o eliminación de lana mineral</t>
  </si>
  <si>
    <t>Servicios de limpieza de edificios</t>
  </si>
  <si>
    <t>Servicio para quitar la suciedad o inmundicia de los edificios.</t>
  </si>
  <si>
    <t>Servicios de limpieza de edificios,servicios de aseo de edificios</t>
  </si>
  <si>
    <t>Servicios de mantenimiento del alumbrado</t>
  </si>
  <si>
    <t>Servicio de preservación del sistema de iluminación.</t>
  </si>
  <si>
    <t>Servicios de mantenimiento del alumbrado,servicios de mantenimiento de iluminación</t>
  </si>
  <si>
    <t>Servicios de limpieza de ventanas o persianas</t>
  </si>
  <si>
    <t>Servicio para quitar la suciedad o inmundicia de ventanas y marcos de ventana</t>
  </si>
  <si>
    <t>Servicios de limpieza de ventanas o contraventanas,servicios de aseo de ventanas o contraventanas,ventana,marco de ventana</t>
  </si>
  <si>
    <t>Servicios de limpieza de telas y muebles</t>
  </si>
  <si>
    <t>Servicio para quitar la suciedad o inmundicia de telas y muebles.</t>
  </si>
  <si>
    <t xml:space="preserve">Servicios de limpieza de telas y muebles </t>
  </si>
  <si>
    <t>Servicios de limpieza de baldosas o cielorraso acústicos</t>
  </si>
  <si>
    <t>Servicio para quitar la suciedad o inmundicia de azulejos o techos acústicos.</t>
  </si>
  <si>
    <t>Servicios de limpieza de azulejos o techos acústicos,servicios  de aseo de azulejos o techos resonantes</t>
  </si>
  <si>
    <t>Limpieza de conductos de aire</t>
  </si>
  <si>
    <t>Limpieza de conductos de aire,mantenimiento de conductos de aire</t>
  </si>
  <si>
    <t>Limpieza de chimeneas</t>
  </si>
  <si>
    <t>Servicio para quitar la suciedad o inmundicia de chimeneas..</t>
  </si>
  <si>
    <t>Limpieza de chimeneas,mantenimiento de chimeneas</t>
  </si>
  <si>
    <t>Encerado de pisos y limpieza de tapetes</t>
  </si>
  <si>
    <t>Servicio para quitar la suciedad o inmundicia de las alfombras y encerado de los pisos.</t>
  </si>
  <si>
    <t>Encerado de suelos y limpieza de moquetas,lustrador de pisos y mantenimiento de alfombra gruesa,alfombra,limpieza de alfombra,cubierta,tapiz,estera</t>
  </si>
  <si>
    <t>Limpieza de campanas o ventiladores extractores de humo</t>
  </si>
  <si>
    <t>Servicio para quitar la suciedad o inmundicia de las embarcaciones o vehículos.</t>
  </si>
  <si>
    <t>Limpieza de campanas de humos y ventiladores,matenimiento de timbres de humos y respiraderos</t>
  </si>
  <si>
    <t>Servicios de limpieza de terrenos en obras</t>
  </si>
  <si>
    <t>Servicio para quitar la suciedad o inmundicia de los terrenos en construcción</t>
  </si>
  <si>
    <t>Servicios de limpieza de terrenos en obras,servicios de mantenimiento de terrenos en obras</t>
  </si>
  <si>
    <t>Servicios de retirada de materiales de zonas en obras</t>
  </si>
  <si>
    <t>Servicio de recolección de desperdicios de obras en construcción de estas zonas.</t>
  </si>
  <si>
    <t>Servicios de retirada de materiales de zonas en obras,servicios de distanciar los materiales de zona en obras</t>
  </si>
  <si>
    <t>Limpieza de carros o barcos</t>
  </si>
  <si>
    <t>Limpieza de embarcaciones o vehículos,mantenimiento de embarcaciones o vehículos</t>
  </si>
  <si>
    <t>Recolección o destrucción o transformación o eliminación de basuras</t>
  </si>
  <si>
    <t>Servicio de recogida y disposición final de los residuos sólidos sea en un vertedero o reciclandolos.</t>
  </si>
  <si>
    <t>Recogida, destrucción, transformación o eliminación de basuras,reciclaje</t>
  </si>
  <si>
    <t>Recolección o transformación o eliminación de residuos líquidos</t>
  </si>
  <si>
    <t>El tratamiento de los residuos líquidos se puede tratar mediante un protocolo común. Este tiene las siguientes fases: la filtración, la centrifugación, la precipitación química, el intercambio iónico y la evaporación.</t>
  </si>
  <si>
    <t>Recogida, transformación o eliminación de residuos líquidos</t>
  </si>
  <si>
    <t>Servicios de limpieza de calles</t>
  </si>
  <si>
    <t>Servicio para quitar la suciedad o inmundicia de las calles.</t>
  </si>
  <si>
    <t>Servicios de limpieza de calles,servicios de mantenimiento de calles,aseo, higiene,saneamiento,barrido,lavado</t>
  </si>
  <si>
    <t>Vertedero de basuras</t>
  </si>
  <si>
    <t>Son aquellos lugares donde se deposita finalmente la basura. Estos pueden ser oficiales o clandestinos.</t>
  </si>
  <si>
    <t>Vertedero de basuras,sumidero de basuras,basurero,estercolero,colector,muladar,sumidero,albañal,cloaca</t>
  </si>
  <si>
    <t>Operaciones de relleno sanitario</t>
  </si>
  <si>
    <t>Los procedimientos de operación en un relleno sanitario son determinados por muchos factores, que varían de un sitio. El plan de relleno operativa dispuesta como una parte del procedimiento de Diseño sirve como el documento recurso primario, proporcionando los detalles técnicos del relleno y procedimientos para la construcción de ingeniería tre diversos elementos.</t>
  </si>
  <si>
    <t>Operaciones sanitarias en vertederos,trabajos sanitarios en vertederos</t>
  </si>
  <si>
    <t>Eliminación de fangos cloacales</t>
  </si>
  <si>
    <t>Servivio para la disposición de los lodos blando que forma depósito en ríos, y sobre todo en lagunas o en sitios bajos y húmedos</t>
  </si>
  <si>
    <t>Eliminación de cieno,eliminación de lodo</t>
  </si>
  <si>
    <t>Servicios de disposición de animales muertos</t>
  </si>
  <si>
    <t>Servicio ha contratar para la recolección y disposición de los animales muertos que se encuentran</t>
  </si>
  <si>
    <t>Servicios de eliminación de animales muertos,servicios de expulsión de animales muertos</t>
  </si>
  <si>
    <t>Servicios de tratamiento de aguas negras</t>
  </si>
  <si>
    <t>Servicio de tratamiento del agua que está contaminada con sustancias fecales y orina, procedentes de desechos orgánicos humanos o animales.</t>
  </si>
  <si>
    <t>Servicios de tratamiento de aguas residuales,servicios de proceso de aguas sobrantes</t>
  </si>
  <si>
    <t>Servicios de tratamiento químico</t>
  </si>
  <si>
    <t>Servicio que consiste en la eliminación total o parcial de los contaminantes presentes en un suelo mediante la aplicación de agentes químicos.</t>
  </si>
  <si>
    <t>Servicios de tratamiento químico,servicios de proceso químico</t>
  </si>
  <si>
    <t>Servicios de reciclaje</t>
  </si>
  <si>
    <t>Servicio para realizar un proceso fisicoquímico o mecánico o trabajo que consiste en someter a una materia o un producto ya utilizado (basura), a un ciclo de tratamiento total o parcial para obtener una materia prima o un nuevo producto.</t>
  </si>
  <si>
    <t>Servicios de reciclaje,trabajo de reciclaje</t>
  </si>
  <si>
    <t>Eliminación de residuos médicos</t>
  </si>
  <si>
    <t>Servicio para la erradicación los grandes grandes volúmenes de residuos, que generan los hospitales, que pueden ser muy tóxicos e infecciosos, y la quema y vertido de estos residuos amenaza la salud humana y ambiental.</t>
  </si>
  <si>
    <t>Eliminación de residuos médicos,erradicación de residuos médicos</t>
  </si>
  <si>
    <t>Recolección o eliminación de residuos ácidos</t>
  </si>
  <si>
    <t>Servicio para la correcta recolección de todos los residuos ácidos encontrado en determinada zona.</t>
  </si>
  <si>
    <t>Recogida, eliminación de residuos ácidos,recolección, erradicación de residuos àcidos</t>
  </si>
  <si>
    <t>Destoxificación química</t>
  </si>
  <si>
    <t>Liberación de toxinas de un sustrato. La exposición de vegetales y suelos a tóxicos químicos es una fuente gradual de aumento de la toxicidad en el organismo animal en general, y del ser humano en particular.</t>
  </si>
  <si>
    <t>Detoxificación química,toxinas de un sustrato,toxinas</t>
  </si>
  <si>
    <t>tratamiento de desechos radioactivos</t>
  </si>
  <si>
    <t>Servicio que brindara el manejo adecuado de todo material que, natural o artificialmente, es capaz de emitir o "radiar" energía en forma de partículas (Alfa, Beta, Neutrones) o Radiación Electromagnética (Rayos Gamma o X).</t>
  </si>
  <si>
    <t>Tratamiento de material radioactivo,proceso de material radioactivo</t>
  </si>
  <si>
    <t>Servicios de confinación de material  radioactivo</t>
  </si>
  <si>
    <t>Servicio que nos brinda el encierro de los resiudos radioactivos.</t>
  </si>
  <si>
    <t>Servicios de confinamiento radioactivo,erradicación de aislamiento radioactivo</t>
  </si>
  <si>
    <t>Confinación de vertidos tóxicos</t>
  </si>
  <si>
    <t>Medio de control utilizado para recluir dentro de límites establecidos los vertidos tóxicos.</t>
  </si>
  <si>
    <t>Confinamiento de vertidos tóxicos,aislamiento de vertederos tóxicos</t>
  </si>
  <si>
    <t>Limpieza total de derramamiento de sustancias tóxicas</t>
  </si>
  <si>
    <t>Servicio de eliminación de sustancias tóxicas en superficies o zonas determinadas.</t>
  </si>
  <si>
    <t>Limpieza de vertidos de sustancias tóxicas,erradicación de aguas residuales de sustancias tóxicas</t>
  </si>
  <si>
    <t>Servicios de eliminación o control de residuos petroleros</t>
  </si>
  <si>
    <t>Servicio para  la limpieza de residuos petrolíferos.</t>
  </si>
  <si>
    <t>Servicios de eliminación o control de residuos petrolíferos</t>
  </si>
  <si>
    <t>Servicios de tratamiento de derramamiento  de petróleo</t>
  </si>
  <si>
    <t>Servicio que brinda los conjuntos de medios que se emplean parar curar los Los derrames de petróleo.</t>
  </si>
  <si>
    <t>Servicios de tratamiento de vertidos de petróleo,servicios de tratamiento de aguas residuales de petróleo</t>
  </si>
  <si>
    <t>Evaluación riesgos o peligros</t>
  </si>
  <si>
    <t>Es uno de los pasos que se utiliza en un proceso de gestión de riesgos. El riesgo R se evalúa mediante la medición de los dos parámetros que lo determinan, la magnitud de la pérdida o daño posible L, y la probabilidad p que dicha pérdida o daño llegue a ocurrir.</t>
  </si>
  <si>
    <t>Valoración de riesgo o peligro,evaluación de riesgo o peligro</t>
  </si>
  <si>
    <t>Estándares ambientales</t>
  </si>
  <si>
    <t>El concepto "estándares ambientales" abarca, en un sentido amplio, los parámetros, indicadores y sistemas de clasificación con los que se pueden monitorear los impactos ambientales, describir la calidad del medio ambiente o determinar elementos del mismo</t>
  </si>
  <si>
    <t>Estándares medioambientales,modelo medioambientales</t>
  </si>
  <si>
    <t>Análisis de indicadores ambientales</t>
  </si>
  <si>
    <t> Estudio de los  parámetro calculado mediante técnicas estadísticas para resumir información relativa al medioambiente.</t>
  </si>
  <si>
    <t>Análisis de indicadores medioambientales,análisis de indicadores del medio ambiente</t>
  </si>
  <si>
    <t>Servicios de evaluación de impacto ambiental (eia)</t>
  </si>
  <si>
    <t>Servicio técnico-administrativo que sirve para identificar, prevenir e interpretar los impactos ambientales que producirá un proyecto en su entorno en caso de ser ejecutado, todo ello con el fin de que la administración competente pueda aceptarlo, rechazarlo o modificarlo.</t>
  </si>
  <si>
    <t>Servicios de evaluación de impacto medioambiental (EIA)</t>
  </si>
  <si>
    <t>Monitoreo ambiental</t>
  </si>
  <si>
    <t>Se basa en evitar al máximo la exposición a tóxicos y a sustancias químicas en general. Es una forma de cuidar nuestra salud, ideal para las personas que quieran vivir una vida más saludable y libre de tóxicos.</t>
  </si>
  <si>
    <t>Control medioambiental,control ambiental</t>
  </si>
  <si>
    <t>Planificación del desarrollo ambiental urbano</t>
  </si>
  <si>
    <t>Apoyo para lograr una orientación al desarrollo urbano dirigido hacia la sustentabilidad.</t>
  </si>
  <si>
    <t>Planificación de desarrollo medioambiental urbano,proyecto de desarrollo ambiental</t>
  </si>
  <si>
    <t>Planificación de la estrategia de conservación forestal</t>
  </si>
  <si>
    <t>Lograr un correcto equilibrio entre la competitividad del sector y la sostenibilidad de  los ecosistemas.</t>
  </si>
  <si>
    <t>Planificación de estrategia de conservación forestal,proyecto de estrategia de conservación forestal</t>
  </si>
  <si>
    <t>Planificación de la estrategia de conservación marítima</t>
  </si>
  <si>
    <t>Lograr un correcto equilibrio entre la competitividad del sector y la sostenibilidad de las poblaciones y los ecosistemas marinos.</t>
  </si>
  <si>
    <t>Planificación de estrategia de conservación marítima,proyecto de estrategia de conservación</t>
  </si>
  <si>
    <t>Servicios de planificación de la estrategia de gestión o conservación de recursos naturales</t>
  </si>
  <si>
    <t>Etapa del proceso de ordenamiento ambiental que consiste en la fijación de metas, planificación, mecanismos jurídicos y otros de las actividades humanas que influyen sobre los recursos naturales con el propósito de asegurar una toma y puesta en práctica de decisiones que permitan el proceso de desarrollo sostenible.</t>
  </si>
  <si>
    <t>Gestión de recursos naturales o servicios de planificación de estrategia de conservación,administración de recursos naturales o trabajo de planificación de estrategia de conservación</t>
  </si>
  <si>
    <t>Creación o planificación de instituciones ambientales</t>
  </si>
  <si>
    <t>Fabricar o planear desde el inicio una entidad que se va a encargar de todos los asuntos medioambientales.</t>
  </si>
  <si>
    <t>Construcción o planificación de instituciones medioambientales construcción o proyecto de instituciones ecológicas</t>
  </si>
  <si>
    <t>Servicios de asesoramiento sobre ciencias ambientales</t>
  </si>
  <si>
    <t>Servicio técnico que su principal objetivo es buscar y conocer las relaciones que mantiene el ser humanoconsigo mismo y con la naturaleza. Implica un área de estudio multidisciplinario que abarca distintos elementos como el estudio de problemas ambientales y la propuesta de modelos para el desarrollo sostenible</t>
  </si>
  <si>
    <t>Servicios de asesoría de ciencias medioambientales,servicios de asesoría de ciencias ambientales</t>
  </si>
  <si>
    <t>Servicios de asesoramiento sobre química ambiental</t>
  </si>
  <si>
    <t>La química ambiental, denominada también química medioambiental es la aplicación de la química al estudio de los problemas y la conservación del ambiente. </t>
  </si>
  <si>
    <t>Servicios de asesoría de química medioambiental,servicios de asesoría de química ambiental</t>
  </si>
  <si>
    <t>Servicios de asesoramiento sobre ética ambiental</t>
  </si>
  <si>
    <t>La ética ambiental o ética medioambiental es la parte de la filosofía y la ética aplicada que considera las relaciones éticas entre los seres humanos y el ambiente natural o medio ambiente. </t>
  </si>
  <si>
    <t>Servicios de asesoría de ética medioambiental,servicios de asesoría de ética ambiental</t>
  </si>
  <si>
    <t>Servicios de asesoramiento sobre tecnología ambiental</t>
  </si>
  <si>
    <t>Servicio técnico que nos brindara  la aplicación de la ciencia ambiental para conservar el ambiente natural y los recursos, y frenar los impactos negativos de la involucración de humanos.</t>
  </si>
  <si>
    <t>Servicios de asesoría de tecnología medioambiental,servicios de asesoría de tecnología ambiental</t>
  </si>
  <si>
    <t>Servicios de  asesoramiento sobre economía ambiental</t>
  </si>
  <si>
    <t>Servicio técnico que nos brindara un asesoramiento sobre las ideas para de reinvertir las rentas obtenidas del capital natural en el país de donde se extraen para mantener el consumo real constante a lo largo del tiempo.</t>
  </si>
  <si>
    <t>Servicios de asesoría de economía medioambiental,servicios de asesoría de economía ambiental</t>
  </si>
  <si>
    <t>Servicios de asesoramiento sobre derecho ambiental</t>
  </si>
  <si>
    <t>Servicio técnico especializado en un grupo de reglas que resuelven problemas relacionados con la conservación y protección del medio ambientey de lucha contra la contaminación.</t>
  </si>
  <si>
    <t>Servicios de asesoría de derecho medioambiental,servicios de asesoría de derecho ambiental</t>
  </si>
  <si>
    <t>Servicios de asesoramiento sobre ecología</t>
  </si>
  <si>
    <t>Servicios técnicos especializados en la ciencia que estudia a los seres vivos, su ambiente, la distribución, abundancia y como esas propiedades son afectadas por la interacción entre los organismos y su ambiente: «la biología de los ecosistemas» </t>
  </si>
  <si>
    <t>Servicios de asesoría de ecología,servicios de información de ecología</t>
  </si>
  <si>
    <t>Sistemas de información ambiental</t>
  </si>
  <si>
    <t>Sistema de información referente a la calidad de nuestro entorno y las sustancias potencialmente contaminantes, sino también las medidas que gobiernos y empresas toman para proteger el medio ambiente, las actividades que lo afectan, así como los análisis económicos relativos a estas medidas y actividades, a la legislación aplicable y los informes sobre su cumplimiento, al estado de la salud y seguridad de las personas cuando esté afectado por su entorno.</t>
  </si>
  <si>
    <t>Sistemas de información medioambiental,sistema de información ambiental</t>
  </si>
  <si>
    <t>Servicios de auditoria ambiental de empresas</t>
  </si>
  <si>
    <t>Servicio ha contratar para realizarle una evaluación minuciosa a una empresa para ver el cumplimiento con el medioambiente.</t>
  </si>
  <si>
    <t>Servicios de auditoria medioambiental para empresas,servicios de información ambiental para empresas</t>
  </si>
  <si>
    <t>Servicios de auditoria ambiental sectoriales</t>
  </si>
  <si>
    <t>Servicio ha contratar para realizarle una evaluación minuciosa a un sector especifico ver el cumplimiento con el medioambiente.</t>
  </si>
  <si>
    <t xml:space="preserve">Servicios de auditoria medioambiental sectoriales,servicios de medio ambiente de   libre comercio sectorial
</t>
  </si>
  <si>
    <t>Servicios de auditoria ambiental de actividades específicas</t>
  </si>
  <si>
    <t>Servicio ha contratar para realizarle una evaluación minuciosa a una actividad especifica para ver el cumplimiento con el medioambiente.</t>
  </si>
  <si>
    <t>Servicios de auditoria medioambiental para actividades específicas,,servicios de auditoria ambiental para actividades específicas</t>
  </si>
  <si>
    <t>Servicios de control de la calidad ambiental</t>
  </si>
  <si>
    <t>Servico ha contratar para la fiscalización de la calidad del medioambiente.</t>
  </si>
  <si>
    <t>Servicios de control de calidad medioambiental ,servicios de control de calidad ambiental</t>
  </si>
  <si>
    <t>Servicios de control de seguridad ambiental</t>
  </si>
  <si>
    <t>Servicio que nos brinda la fiscalización de todo la seguridad medioambiental.</t>
  </si>
  <si>
    <t>Servicios de control de seguridad medioambiental,servicios de control de seguridad ambiental</t>
  </si>
  <si>
    <t>Estudio de emplazamientos industriales</t>
  </si>
  <si>
    <t>Implica el estudio de una industria  en el sitio donde se encuentra ubicada, con la finalidad de evaluar su implicación en la contaminación del medioambiente.</t>
  </si>
  <si>
    <t>Investigación industrial in situ,investigación industrial del sitio</t>
  </si>
  <si>
    <t>Estudio de vertederos de desechos industriales</t>
  </si>
  <si>
    <t>Implica el estudio de residuos industriales en el sitio donde se encuentra ubicada, con la finalidad de evaluar su implicación en la contaminación del medioambiente.</t>
  </si>
  <si>
    <t>Investigación in situ de residuos industriales,investigación industrial del sitio en las industrias</t>
  </si>
  <si>
    <t>Estudio de emplazamientos de fábricas de gas</t>
  </si>
  <si>
    <t>Implica el estudio de una fabrica de gases industriales en el sitio donde se encuentra ubicada, con la finalidad de evaluar su implicación en la contaminación del medioambiente.</t>
  </si>
  <si>
    <t>Investigación in situ de fábricas de gases industriales,investigación industrial del sitio de fabricas de gases industriales</t>
  </si>
  <si>
    <t>Estudios de emplazamientos  de vertederos de desechos de fábricas de productos químicos o refinerías de petróleo</t>
  </si>
  <si>
    <t>Implica el estudio de una refineria de petroleo de la madera en el sitio donde se encuentra ubicada, con la finalidad de evaluar su implicación en la contaminación del medioambiente.</t>
  </si>
  <si>
    <t>Investigación in situ de residuos de fábricas de productos químicos o refinerías de petróleo,investigación industrial del sitio de residuos de fábricas de productos químicos o refinerías de petróleo</t>
  </si>
  <si>
    <t>Estudio de emplazamientos de plantas de tratamiento  de la madera</t>
  </si>
  <si>
    <t>Implica el estudio de una planta de tratamiento de la madera en el sitio donde se encuentra ubicada, con la finalidad de evaluar su implicación en la contaminación del medioambiente.</t>
  </si>
  <si>
    <t>Investigación in situ de plantas de tratamiento de la madera,investigación industrial del sitio de plantas de tratamientos de la madera</t>
  </si>
  <si>
    <t>Estudios de emplazamientos de depósitos o terminales de petroleros</t>
  </si>
  <si>
    <t>Terminales de petróleo son instalaciones utilizadas para almacenar miles y a veces millones de litros de petróleo crudo, gas natural, productos refinados y petróleo para la producción, así como combustibles alternativos.</t>
  </si>
  <si>
    <t>Investigación in situ de depósitos o terminales de petróleo,investigación industrial del sitio de depósitos o terminales de petróleo</t>
  </si>
  <si>
    <t>Estudio de emplazamientos de plantas de limpieza en seco</t>
  </si>
  <si>
    <t>La limpieza en seco es un sistema de lavado de prendas utilizado típicamente en tintorerías y lavanderías que no pueden ser sumergidos en líquido acuoso, ya que se deterioran, deforman, encogen o se altera el color, con la finalidad de evaluar su implicación en la contaminación del medioambiente.</t>
  </si>
  <si>
    <t>Investigación in situ de plantas de limpieza en seco,investigación industrial del sitio de plantas de limpieza en seco</t>
  </si>
  <si>
    <t>Estudio de emplazamientos de fundición</t>
  </si>
  <si>
    <t>Estudio en sitio de las industrias que se dedican al proceso de fabricación de piezas, comúnmentemetálicas pero también de plástico, consistente en fundir un material e introducirlo en una cavidad, llamada molde, donde se solidifica, con la finalidad de evaluar su implicación en la contaminación del medioambiente</t>
  </si>
  <si>
    <t>Investigación in situ de fundiciones,investigación industrial del sitio de derretimiento</t>
  </si>
  <si>
    <t>Estudios de emplazamientos de planta de reciclado</t>
  </si>
  <si>
    <t>Implica el estudio de una planta de reciclaje en el sitio donde se encuentra ubicada, con la finalidad de evaluar su implicación en la contaminación del medioambiente.</t>
  </si>
  <si>
    <t>Investigación in situ de planta de reciclaje,investigación industrial del sitio de planta de reciclaje</t>
  </si>
  <si>
    <t>Estudio de plantas de transformación de alimentos en el sitio</t>
  </si>
  <si>
    <t>Estudio en sitio de las  industrias que trabajan en la elaboación de alimentos con la finalidad de evaluar su implicación en la contaminación del medioambiente.</t>
  </si>
  <si>
    <t>Investigación in situ de planta de elaboración de alimentos,investigación del sitio de planta de elaboración de alimentos</t>
  </si>
  <si>
    <t>Servicios de protección del paisaje</t>
  </si>
  <si>
    <t>Servicio para brindar las medidas de los paisajes,  es un concepto que se utiliza de manera diferente por varios campos de estudio, aunque todos los usos del término llevan implícita la existencia de un sujeto observador y de un objeto observado (el terreno) del que se destacan fundamentalmente sus cualidades visuales y espaciales</t>
  </si>
  <si>
    <t>Servicios de protección del paisaje,ayuda de protección del paisaje</t>
  </si>
  <si>
    <t>Servicios de protección de la capa de ozono</t>
  </si>
  <si>
    <t>Servicio con la finalidad de evitar el deterioro de la capa de ozono.</t>
  </si>
  <si>
    <t>Servicios de protección de la capa de ozono,asistencia de protección de la capa de ozono</t>
  </si>
  <si>
    <t>Servicios de protección contra la contaminación de alimentos o pienso</t>
  </si>
  <si>
    <t>Servicio que nos birndara las medidas necesarias para evitar la contaminación de alimenos o piensos</t>
  </si>
  <si>
    <t>Servicios de protección de la contaminación de alimentos o piensos,ayuda de protección de la contaminación de alimentos o pasto</t>
  </si>
  <si>
    <t>Servicios de protección recursos genéticos</t>
  </si>
  <si>
    <t> recursos genéticos como a todo aquel material de origen vegetal, animal o microbiano que contiene unidades funcionales de la herencia o genes y que presente valor real o potencial</t>
  </si>
  <si>
    <t>Servicios de protección de recursos genéticos,asistencia de protección de recursos genéticos</t>
  </si>
  <si>
    <t>Servicios de protección de sustancias tóxicas</t>
  </si>
  <si>
    <t>Las sustancias tóxicas son productos químicos cuya fabricación, procesado, distribución, uso y eliminación representan un riesgo inasumible para la salud humana y el medio ambiente.</t>
  </si>
  <si>
    <t>Servicios de protección de sustancias tóxicas,asistencia de protección de sustancias tóxicas</t>
  </si>
  <si>
    <t>Servicios de protección contra la radiación</t>
  </si>
  <si>
    <t>Servicio birndado para controlar la propagación de energía en forma de ondas electromagnéticas o partículas subatómicas a través del vacío o de un medio material.</t>
  </si>
  <si>
    <t>Servicios de protección de la radiación,asistencia de protección de la radiación</t>
  </si>
  <si>
    <t>Servicios de protección de las especies en peligro de extinción</t>
  </si>
  <si>
    <t>Servicio que brindara las medidas preventivas para custodiar un animal que se encuentre en peligro de extinción, sea vegetal o animal, cuando todos los miembros vivos de dicho taxón están en peligro de desaparecer.</t>
  </si>
  <si>
    <t>Servicios de protección de especies en peligro de extinción,asistencia de protección de especies de peligro de extinción</t>
  </si>
  <si>
    <t>Servicios de protección contra riesgos o peligros naturales</t>
  </si>
  <si>
    <t>Los peligros naturales son fenómenos meteorológicos y climáticos extremos que se producen por causas naturales en cualquier lugar del mundo, aunque existen regiones más vulnerables que otras.</t>
  </si>
  <si>
    <t>Servicios de protección de riesgos o peligros naturales,asistencia de protección de riesgos o peligros naturales</t>
  </si>
  <si>
    <t>Rehabilitación en emplazamientos industriales</t>
  </si>
  <si>
    <t>Reaccondicionamiento de un área especifica para la instalación de empresas dedicadas a la producción.</t>
  </si>
  <si>
    <t>Rehabilitación de recintos industriales,restauración de áreas industriales,reacondicionamiento,area de producción</t>
  </si>
  <si>
    <t>Servicios de descontaminación ambiental</t>
  </si>
  <si>
    <t>Servicio que brindara los instrumento de gestión ambiental que tendran por finalidad recuperar los niveles señalados en las normas primarias y/o secundarias de calidad ambiental de una zona saturada.</t>
  </si>
  <si>
    <t>Servicios de descontaminación medioambiental ,asistencia de descontaminación ambiental</t>
  </si>
  <si>
    <t>Servicios de recuperación de tierras</t>
  </si>
  <si>
    <t xml:space="preserve">Servicio brindado para la creación de suelo ocupado por ríos o el mar, o bien puertos para aumentar el terreno edificable o infraestructura. El nivel de suelo recupera estará por encima del mar, a diferencia de los “pólder” o “unidades de gestión de aguas” que se ubicarán bajo el nivel del mar. </t>
  </si>
  <si>
    <t>Servicios de recuperación de terrenos ,asistencia de recuperación de terrenos,terreno de mar,terreno de rio</t>
  </si>
  <si>
    <t>Gestión de la calidad del aire</t>
  </si>
  <si>
    <t>La calidad del aire es una indicación de cuanto el aire esté exento de polución atmosférica, y por lo tanto apto para ser respirado.</t>
  </si>
  <si>
    <t>Gestión de la calidad del aire,dirección de la calidad del aire</t>
  </si>
  <si>
    <t>Servicios transfronterizos de gestión o control de la contaminación del aire</t>
  </si>
  <si>
    <t>Servicio prestado entre dos fronteras para fiscalizar la contaminación del aire.</t>
  </si>
  <si>
    <t xml:space="preserve">Servicios ínter fronterizos de gestión o control de la contaminación del aire,Servicios transfronterizos de la gerencia o de control de la contaminación atmosférica </t>
  </si>
  <si>
    <t>Servicios de protección contra la contaminación del aire</t>
  </si>
  <si>
    <t>Servicio que nos brindara todas las medidas posibles a utilizar para brinda mayor seguridad ante la contaminación del aire.</t>
  </si>
  <si>
    <t>Servicios de protección de la contaminación del aire,asistencia de protección de la contaminación del aire</t>
  </si>
  <si>
    <t>Servicios de monitoreo o medición de la contaminación del aire</t>
  </si>
  <si>
    <t>Servicio que brinda la fiscalización de los niveles de contaminación en la atmósfera.</t>
  </si>
  <si>
    <t>Servicios de control o medida de la contaminación del aire</t>
  </si>
  <si>
    <t>Servicios de detección de gases tóxicos</t>
  </si>
  <si>
    <t>Servicio que brindara toda la herramienta para la determinación de gases tóxico en las zonas en estudio.</t>
  </si>
  <si>
    <t>Servicios de detección de gases tóxicos, asistencia de detección de gases</t>
  </si>
  <si>
    <t>Control del metano</t>
  </si>
  <si>
    <t>Fizcalización de la presencia y/o niveles del  hidrocarburo alcano más sencillo, cuya fórmula química es CH4.</t>
  </si>
  <si>
    <t>Control del metano,control  del hidrocarburo gaseoso</t>
  </si>
  <si>
    <t>Servicios de monitoreo del dióxido de carbono</t>
  </si>
  <si>
    <t>Servicio de fiscalización de los niveles del óxido de carbono (IV), gas carbónico y anhídrido carbónico, es un gas cuyasmoléculas están compuestas por dos átomos de oxígeno y uno de carbono. Su fórmula moleculares CO2.</t>
  </si>
  <si>
    <t>Servicios de control del dióxido de carbono,asistencia de control del dióxido de carbono,óxido de carbono (IV), gas carbónico,anhídrido carbónico</t>
  </si>
  <si>
    <t>Monitoreo de partículas en el aire</t>
  </si>
  <si>
    <t>Fiscalización de la acumulación de diminutas piezas de sólidos o de gotitas de líquido en la atmósfera</t>
  </si>
  <si>
    <t>Control de partículas en el aire,inspección de particulas en el aire,particulas suspendidas</t>
  </si>
  <si>
    <t>Servicios de monitoreo de la reducción de la capa de ozono</t>
  </si>
  <si>
    <t>Fizacalización de la disminuciuón del perjuicio que se le realiza a la zona de la estratosfera terrestre que contiene una concentración relativamente alta1 de ozono. </t>
  </si>
  <si>
    <t>Servicios de control de reducción de la capa de ozono,servicios de inpección de reducción de la capa de ozono</t>
  </si>
  <si>
    <t>Servicios de protección contra la contaminación del suelo</t>
  </si>
  <si>
    <t>Servicio de custodia de la contaminación del suelo generalmente aparece al producirse una ruptura de tanques de almacenamiento subterráneo, aplicación depesticidas, filtraciones de rellenos sanitarios o de acumulación directa de productos industriales,la cual produce una baja en el medio ambiente ya que los suelos se hacen infértiles.</t>
  </si>
  <si>
    <t>Servicios de protección de la contaminación del suelo,asistencia de protección de la contaminación del suelo</t>
  </si>
  <si>
    <t>Servicios de eliminación de suelos contaminados</t>
  </si>
  <si>
    <t>Servicio que brinda las acciones necesarias para ir rescatando los suelos contaminados.</t>
  </si>
  <si>
    <t>Servicios de eliminación de suelos contaminados,asistencia de eliminación de suelos contaminados</t>
  </si>
  <si>
    <t>Tratamiento o rehabilitación de suelos contaminados</t>
  </si>
  <si>
    <t>Servicio brindado para la recuperación de los suelos, puede ser los siguiente:  Tratamiento IN SITU, que implican la eliminación de los contaminantes sobre el propio terreno, sin remoción del mismo.  Tratamiento EX SITU, en los que se produce la movilización y traslado del suelo a instalaciones de tratamiento o confinación.</t>
  </si>
  <si>
    <t>Tratamiento o rehabilitación de suelos contaminados,proceso o regenerar los suelos contaminados,tratamiento en sitio,in situ, tramtamiento ex situ,ex situ</t>
  </si>
  <si>
    <t>Servicios de asesorías sobre la contaminación del suelo</t>
  </si>
  <si>
    <t>Servicio técnico que brinda todo lo concerniente a estudios cientificos referente a la contaminación del suelo.</t>
  </si>
  <si>
    <t>Servicios de asesoría de la contaminación del suelo,servicios de orientación de la contaminación del suelo</t>
  </si>
  <si>
    <t>Cartografía de la contaminación del suelo</t>
  </si>
  <si>
    <t>Servicio que se encarga del estudio y de la elaboración de los mapas geográficos, territoriales de la contaminación de los suelos</t>
  </si>
  <si>
    <t>Cartografía de la contaminación del suelo , mapeo de la contaminación del suelo</t>
  </si>
  <si>
    <t>Medición o monitoreo de la contaminación del suelo</t>
  </si>
  <si>
    <t>Fizcalización de los niveles de contaminación que se ve reflejado en los suelos</t>
  </si>
  <si>
    <t>Medición o control de la contaminación del suelo,cáculo o inspección de la contaminación del suelo</t>
  </si>
  <si>
    <t>Evaluación de la contaminación por fertilizantes orgánicos</t>
  </si>
  <si>
    <t>El Abono orgánico es un fertilizante que proviene de animales, humanos, restos vegetales de alimentos, restos de cultivos de hongos comestibles u otra fuente orgánica y natural. En cambio los abonos inorgánicos están fabricado por medios industriales, como los abonos nitrogenados (hechos a partir de combustibles fósiles y aire) como la urea o los obtenidos de minería, como los fosfatos o el potasio, calcio, zinc.</t>
  </si>
  <si>
    <t>Evaluación de la contaminación por fertilizantes orgánicos,estimación de la contaminación por fertilizantes orgánicos</t>
  </si>
  <si>
    <t>Evaluación de la contaminación por pesticidas</t>
  </si>
  <si>
    <t>Los plaguicidas o pesticidas pueden ser de origen de síntesis química, biológica o productos naturales, destinadas a matar, repeler, atraer, regular o interrumpir el crecimiento de seres vivos considerados plagas.</t>
  </si>
  <si>
    <t>Evaluación de la contaminación por pesticidas,estimación de la conatminación por pesticidas</t>
  </si>
  <si>
    <t>Evaluación de la contaminación por nitratos</t>
  </si>
  <si>
    <t>Los nitratos son sales o ésteres del ácido nítrico HNO3.</t>
  </si>
  <si>
    <t>Evaluación de la contaminación por nitratos,estimación de la contaminación por nitratos</t>
  </si>
  <si>
    <t>Evaluación de la contaminación por fosfatos</t>
  </si>
  <si>
    <t>Los fosfatos son las sales o los ésteres del ácido fosfórico. Tienen en común un átomo de fósfororodeado por cuatro átomos de oxígeno en forma tetraédrica.</t>
  </si>
  <si>
    <t>Evaluación de la contaminación por fosfatos,estimación de la contaminación por fodfaots</t>
  </si>
  <si>
    <t>Servicio de monitoreo o control de la contaminación de las aguas de superficie</t>
  </si>
  <si>
    <t>La contaminación es la alteración nociva del estado natural de un medio como consecuencia de la introducción de un agente totalmente ajeno a ese medio (contaminante), causando inestabilidad, desorden, daño o malestar en un ecosistema, en un medio físico o en un ser vivo.</t>
  </si>
  <si>
    <t>Control y detección de la contaminación de aguas superficiales,inspección y localización de la contaminación de aguas superficiales</t>
  </si>
  <si>
    <t>Servicios de rehabilitación de las aguas de superficie</t>
  </si>
  <si>
    <t>Aguas superficiales son aquellas que circulan sobre la superficie del suelo. Esta se produce por la escorrentía generada a partir de las precipitaciones o por el afloramiento de aguas subterráneas.</t>
  </si>
  <si>
    <t>Servicios de rehabilitación de la contaminación de aguas superficiales ,servicios de readaptación de la contaminación de aguas externas</t>
  </si>
  <si>
    <t>Servicios de protección contra la polución de las aguas de superficie</t>
  </si>
  <si>
    <t>Servicio que se brinda para custodiar y mantener controladas las aguas que transportan magteriales fecales y orina</t>
  </si>
  <si>
    <t>Servicios de protección de aguas residuales,asistencia de protección de aguas residuales</t>
  </si>
  <si>
    <t>Servicios de tratamiento de las aguas de superficie</t>
  </si>
  <si>
    <t>Servicios de drenaje de la contaminación de las aguas de superficie</t>
  </si>
  <si>
    <t>Servicio de canalización de las aguas que contiene sustancias fecales y orina.</t>
  </si>
  <si>
    <t>Servicios de drenaje de la contaminación de aguas residuales, servicios de desagûe de la contaminación de aguas residuales</t>
  </si>
  <si>
    <t>Servicios transfronterizos de gestión o control de la contaminación de las agua</t>
  </si>
  <si>
    <t>Servicio prestado entre dos fronteras para fiscalizar la contaminación en una fuente de agua.</t>
  </si>
  <si>
    <t xml:space="preserve">Servicios ínter fronterizos de gestión o control de la contaminación del agua,Servicios transfronterizos de la gerencia o de control de la contaminación de agua </t>
  </si>
  <si>
    <t>Servicios de monitoreo o control de la contaminación de las aguas subterráneas</t>
  </si>
  <si>
    <t>Servicio que nos ayudara para detectar y mínimizar la contaminación de las aguas subterráneas.</t>
  </si>
  <si>
    <t>Servicios de control y detección de la contaminación de aguas subterráneas,servicios de inspección y detección de la contaminación de aguas profundas</t>
  </si>
  <si>
    <t>Servicios de drenaje de la contaminación de las aguas subterráneas</t>
  </si>
  <si>
    <t>Servicio para lograr dar salida y correinte a la contaminación en las aguas subterraneas</t>
  </si>
  <si>
    <t>Servicios de drenaje de la contaminación de aguas subterráneas,servicios de desagûe de la contaminación de aguas profundas</t>
  </si>
  <si>
    <t>Tratamiento o rehabilitación de la contaminación de las aguas subterráneas</t>
  </si>
  <si>
    <t>El agua subterránea representa una fracción importante de la masa de agua presente en cada momento en los continentes.</t>
  </si>
  <si>
    <t>Tratamiento o rehabilitación de la contaminación de aguas subterráneas ,proceso o restauración de aguas profundas</t>
  </si>
  <si>
    <t>Servicios de monitoreo del derrame de petróleo</t>
  </si>
  <si>
    <t>Servicio de inspección y tomar las medidas correctivas necesarias frente a un derrame de petroleo.</t>
  </si>
  <si>
    <t>Servicios de control de vertidos de petróleo,servicios de inspección de echar el petróleo</t>
  </si>
  <si>
    <t>Servicios de control del derrame de petróleo</t>
  </si>
  <si>
    <t>Servicio que se brinda para descubrir la presencia de restos de petroleo en alguna zona.</t>
  </si>
  <si>
    <t>Servicios de detección de vertidos de petróleo ,servicios de detección de echar el petróleo,derrame de petroleo</t>
  </si>
  <si>
    <t>Servicios de rehabilitación por el derrame de petróleo</t>
  </si>
  <si>
    <t>derrame de petróleo o marea negra es un vertido de este hidrocarburo que se produce debido a un accidente o práctica inadecuada, como la dicha anteriormente, que contamina el medio ambiente, especialmente el mar.</t>
  </si>
  <si>
    <t>Servicios de rehabilitación de vertidos de petróleo ,servicios de restauración de echar el petróleo</t>
  </si>
  <si>
    <t>Servicios de control del ruido</t>
  </si>
  <si>
    <t>El control del ruido está formado por aquel conjunto de medidas (tanto a nivel normativo como a nivel de ingeniería y su aplicación) que tienen como objetivo general asegurar unos niveles de ruido aceptables según la legislación vigente en cualquiera de los ámbitos de la sociedad.</t>
  </si>
  <si>
    <t>Servicios de control de ruidos,servicios de inspección de ruidos</t>
  </si>
  <si>
    <t>Servicios de protección contra la contaminación acústica</t>
  </si>
  <si>
    <t>Servicio de protección a los exceso de sonido que altera las condiciones normales del ambiente en una determinada zona.</t>
  </si>
  <si>
    <t>Servicios de protección de la contaminación acústica,servicios de protección de la contaminación del ruido</t>
  </si>
  <si>
    <t>Servicios de monitoreo de la contaminación acústica</t>
  </si>
  <si>
    <t>Servicios ofrecido por terceros para medir el exceso de sonido que altera las condiciones normales del ambiente.</t>
  </si>
  <si>
    <t>Servicios de control de la contaminación acústica,servicios de inspección de la contaminación del ruido</t>
  </si>
  <si>
    <t>Servicios de asesoría sobre la contaminación acústica</t>
  </si>
  <si>
    <t>Se llama contaminación acústica (o contaminación auditiva) al exceso de sonido que altera las condiciones normales del ambiente en una determinada zona.</t>
  </si>
  <si>
    <t>Servicios de asesoría sobre contaminación acústica,servicios de asesoría sobre contaminación del ruido</t>
  </si>
  <si>
    <t>Servicios de monitoreo de sustancias tóxicas</t>
  </si>
  <si>
    <t>Servicio de seguimiento y control de sustancias tóxicas.</t>
  </si>
  <si>
    <t>Servicios de control de sustancias tóxicas,servicios de inspección de sustancias tóxicas</t>
  </si>
  <si>
    <t>Servicios de rehabilitación por sustancias tóxicas</t>
  </si>
  <si>
    <t>Servicio de rehabilitación de cualquier producto que pueda causarle daño a una persona 1) si se usa de manera indebida; 2) si lo usa la persona equivocada; o 3) si se usa en la cantidad incorrecta.</t>
  </si>
  <si>
    <t>Servicios de rehabilitación de sustancias tóxicas,servicios de restauración de sustancias tóxicas</t>
  </si>
  <si>
    <t>Transporte nacional aéreo de carga</t>
  </si>
  <si>
    <t>Servicio especializado utilizando aviones de movimiento de carga dentro de un país.</t>
  </si>
  <si>
    <t>Transporte aéreo interior de carga,transporte aéreo interno de carga,Transporte aéreo de carga</t>
  </si>
  <si>
    <t>2.2.4.2.01</t>
  </si>
  <si>
    <t>Fletes</t>
  </si>
  <si>
    <t>Transporte internacional aéreo de carga</t>
  </si>
  <si>
    <t>Servicio especializado utilizando aviones de movimiento de carga internacional.</t>
  </si>
  <si>
    <t>Transporte aéreo internacional de carga ,Transporte aéreo de carga</t>
  </si>
  <si>
    <t>Transporte aéreo blindado</t>
  </si>
  <si>
    <t>Servicio blindado, que es ofrecido a traves de aviones.</t>
  </si>
  <si>
    <t>Transporte aéreo blindado,transporte aéreo protegido,Transporte aéreo de carga</t>
  </si>
  <si>
    <t>Servicios de transporte en furgones</t>
  </si>
  <si>
    <t>Servicio especializado utilizando trenes para el transporte de furgones</t>
  </si>
  <si>
    <t>Servicios de transporte por furgones,servicios de transporte por camión,Transporte de carga por ferrocarril</t>
  </si>
  <si>
    <t>Servicios de transporte ferroviario de carga a granel</t>
  </si>
  <si>
    <t>Servicio especializado vía ferroviaria para el transporte de granos.</t>
  </si>
  <si>
    <t>Servicios de transporte ferroviario de carga a granel,servicios de transporte  ferreo de carga  aislado,Transporte de carga por ferrocarril</t>
  </si>
  <si>
    <t>Transporte de ganado por ferrocarril</t>
  </si>
  <si>
    <t>Servicio especializado vía ferroviaria para el transporte de ganado.</t>
  </si>
  <si>
    <t>Transporte por ferrocarril de ganado ,transporte por vía ferrea de ganado,Transporte de carga por ferrocarril</t>
  </si>
  <si>
    <t>Servicio especializado vía ferroviaria para el transporte de vehículos.</t>
  </si>
  <si>
    <t>Servicios de transporte de vehículos,asistencia de transporte de vehículos,Transporte de carga por ferrocarril</t>
  </si>
  <si>
    <t>Servicios de transporte nacional por buque</t>
  </si>
  <si>
    <t>El buque es un barco con cubierta que por su tamaño, solidez y fuerza es apropiado para navegaciones marítimas de importancia.</t>
  </si>
  <si>
    <t>Servicios de transporte interior por buques,asistencia de transporte interior por buque,transporte de carga maritimo</t>
  </si>
  <si>
    <t>Servicios de transporte internacional por buque</t>
  </si>
  <si>
    <t>Servicio de transporte de mercancias a nivel internacional utilizando como medio de transportes buques.</t>
  </si>
  <si>
    <t>Servicios de transporte internacional por buques,asistencia de transporte internacional por buque,transporte de carga maritimo</t>
  </si>
  <si>
    <t>Servicios de transporte nacional por barcazas</t>
  </si>
  <si>
    <t>Lanchón para transportar carga de los buques a tierra, o viceversa</t>
  </si>
  <si>
    <t>Servicios de transporte interior por barcazas,servicios de transporte interior por lancha,transporte de carga maritimo</t>
  </si>
  <si>
    <t>Servicios de transporte internacional por barcazas</t>
  </si>
  <si>
    <t>Servicio de transporte de mercancias a nivel internacional utilizando como medio de transportes barcazas.</t>
  </si>
  <si>
    <t>Servicios de transporte internacional por barcazas,servicios de transporte internacional por lanchas,transporte de carga maritimo</t>
  </si>
  <si>
    <t>Transporte marítimo blindado</t>
  </si>
  <si>
    <t>Un acorazado es un buque de guerra de gran tonelaje, fuertemente blindado y artillado con una bateríaprincipal compuesta por cañones de gran calibre.</t>
  </si>
  <si>
    <t>Transporte de marítimo blindado,transporte de marítimo protegido,transporte de carga maritimo</t>
  </si>
  <si>
    <t>Servicios de transporte de carga por carretera (en camión) en área local</t>
  </si>
  <si>
    <t>Servicio especializado para el transporte de local utilizando camiones.</t>
  </si>
  <si>
    <t>Servicios de transporte local en camión,servicios de transporte de lugar en camión,transporte de carga</t>
  </si>
  <si>
    <t>Servicios transporte de carga por carretera (en camión) a nivel regional y nacional</t>
  </si>
  <si>
    <t>Servicio especializado para el transporte a nivel regional o nacional de mercancia utilizando camiones.</t>
  </si>
  <si>
    <t>Servicios de transporte regional o nacional en camión,servicios de transporte  local y particular en camión,transporte de carga</t>
  </si>
  <si>
    <t>Servicios de transporte de vehículos</t>
  </si>
  <si>
    <t>Servicio especializado para el transporte de vehículos.</t>
  </si>
  <si>
    <t>Servicios de transporte de vehículos,asistencia de transporte de vehículos,transporte de carga,grua</t>
  </si>
  <si>
    <t>Servicios de reubicación</t>
  </si>
  <si>
    <t>El servicio de reubicar o reubicación de empleados incluye un rango de procesos internos de negocio para transferir empleados, sus familias, y/o departamentos enteros de un negocio a una nueva locación.</t>
  </si>
  <si>
    <t>Servicios de volver a colocar,servicios de regresar a depositar</t>
  </si>
  <si>
    <t>Transporte aéreo a marítimo</t>
  </si>
  <si>
    <t>Sistema de transporte de carga que utiliza la combinación de aérep y marítimo para realizar la tarea.</t>
  </si>
  <si>
    <t xml:space="preserve">Transporte aéreo-marítimo,transporte de carga,transporte intermodal </t>
  </si>
  <si>
    <t>Transporte marítimo a ferroviario</t>
  </si>
  <si>
    <t>Sistema de transporte de carga que utiliza la combinación de marítimo y ferroviariopara realizar la tarea.</t>
  </si>
  <si>
    <t>Transporte marítimo-ferroviario,transporte de carga,transporte intermodal</t>
  </si>
  <si>
    <t>Transporte marino a carretera (por camión)</t>
  </si>
  <si>
    <t>Sistema de transporte de carga que utiliza la combinación de carretera y marítimo para realizar la tarea.</t>
  </si>
  <si>
    <t>Transporte carretera-marítimo,transporte de carga,transporte intermodal</t>
  </si>
  <si>
    <t>Transporte aéreo a carretera (por camión)</t>
  </si>
  <si>
    <t>Sistema de transporte de carga que utiliza la combinación de aéreo y carretera para realizar la tarea.</t>
  </si>
  <si>
    <t>Transporte aéreo-carretera,transporte de carga,transporte intermodal</t>
  </si>
  <si>
    <t>Transporte por vagones de ferrocarril</t>
  </si>
  <si>
    <t>Un vagón es un tipo de material rodante ferroviario autónomo que puede acoplarse con otros para formar un tren y que no tiene tracción propia.</t>
  </si>
  <si>
    <t>Transporte por vagones de ferrocarril ,transporte por vehículo de ferroacarril</t>
  </si>
  <si>
    <t>Servicios de lanzamiento de satélites</t>
  </si>
  <si>
    <t>Un satélite artificial es una nave espacial fabricada en la Tierra o en otro lugar del espacio y enviada en un vehículo de lanzamiento, un tipo de cohete que envía una carga útil al espacio exterior.</t>
  </si>
  <si>
    <t>Servicios de carga explosiva experimental</t>
  </si>
  <si>
    <t>Servicios de transporte de carga expermiental utilizando los medios de transporte más conveniente.</t>
  </si>
  <si>
    <t>Servicios de carga útil experimental ,servicios de carga útil práctico</t>
  </si>
  <si>
    <t>Transporte de productos derivados del petróleo</t>
  </si>
  <si>
    <t>traslado de un lugar a otro de materiales útiles derivados del petróleo crudo.</t>
  </si>
  <si>
    <t>Transporte de productos petrolíferos,transporte de productos petroleros</t>
  </si>
  <si>
    <t>Transporte de agua</t>
  </si>
  <si>
    <t>Es el traslado intencional de un lugar a otro de agua a través de distancias largas.</t>
  </si>
  <si>
    <t>Transporte de agua,transportación de agua</t>
  </si>
  <si>
    <t>Servicios de entrega postal nacional</t>
  </si>
  <si>
    <t>Servicio de transporte de documentos o pequeños paquetes dentro de una región, normalmente realizado por empresas privadas</t>
  </si>
  <si>
    <t>Servicios de entrega postal nacional,servicios de entrega de correspondencia nacional</t>
  </si>
  <si>
    <t>2.2.1.4.01</t>
  </si>
  <si>
    <t>Telefax y correos</t>
  </si>
  <si>
    <t>Servicios de apartado postal</t>
  </si>
  <si>
    <t>Servicios de oficina de correos ,asistencia de oficinas de correos</t>
  </si>
  <si>
    <t>Servicios de envío, recogida o entrega de correo</t>
  </si>
  <si>
    <t>Servicio de retiro o entrega de documentos a través de correos.</t>
  </si>
  <si>
    <t>Servicios de entrega o recogida de correo ,asistencia de entrega o recogida de correo</t>
  </si>
  <si>
    <t>Servicios de entrega a nivel mundial de cartas o paquetes pequeños</t>
  </si>
  <si>
    <t>Servicio de transporte de documentos o pequeños paquetes a nivel mundial, normalmente realizado por empresas privadas</t>
  </si>
  <si>
    <t>Servicios de entrega mundial de cartas o pequeños paquetes,asistencia de entrega internacional de cartas o pequños paquetes</t>
  </si>
  <si>
    <t>Servicios de entrega local de cartas o paquetes pequeños</t>
  </si>
  <si>
    <t>Servicios de entrega local de cartas o pequeños paquetes,servicios de entrega regional de cartas o pequeños paquetes,courier</t>
  </si>
  <si>
    <t>Servicios de mensajería en bicicleta o motocicleta</t>
  </si>
  <si>
    <t>Servicio de transporte de encomiendas utilizando vehiculos a motor y/o bicicleta</t>
  </si>
  <si>
    <t>Servicios de mensajería en bicicleta o motocicleta  ,servicios de correo en bicicleta o motocicleta,mensajeria por motor</t>
  </si>
  <si>
    <t>Servicios de helicópteros</t>
  </si>
  <si>
    <t>Servisio de transporte de personal o carga utilizando una aeronave que es sustentada y propulsada por uno o más rotores horizontales, cada uno formado por dos o más palas. Los helicópteros están clasificados como aeronaves de alas giratorias para distinguirlos de las aeronaves de ala fija porque los helicópteros crean sustentación con las palas que rotan alrededor de un eje vertical.</t>
  </si>
  <si>
    <t>Servicios de helicóptero,asistencia de helicóptero</t>
  </si>
  <si>
    <t>Servicio de transporte de personas o carga utilizando un aeroplano explícitamente proyectado para el transporte de pasajeros; es el que utilizan las compañías aéreas. Algunos modelos vienen modificados para el transporte de carga.</t>
  </si>
  <si>
    <t>Viajes en aviones comerciales,vuelos en aviones comerciales</t>
  </si>
  <si>
    <t>Viajes en aviones fletados</t>
  </si>
  <si>
    <t xml:space="preserve">Un tren o un vuelo chárter es aquel que no se comercializa por los canales habituales de venta.  </t>
  </si>
  <si>
    <t>Viajes en vuelos chárteres ,viajes en vuelos especiales</t>
  </si>
  <si>
    <t>Servicios de transporte en vehículos de tren ligero lrv</t>
  </si>
  <si>
    <t>El ferrocarril de vía estrecha, ferrocarril de vía angosta o ferrocarril de trocha angosta es un tipo de transporte ferroviario cuyo ancho de víao trocha es inferior al considerado "normal" del transporte ferroviario. Este ancho "normal", que depende de las características de cada país, es el utilizado en la red principal de ferrocarriles, siendo el de vía estrecha el que se utiliza para líneas de carácter secundario.</t>
  </si>
  <si>
    <t>Servicios de transporte de vía estrecha,servicios de transporte de vía restringida</t>
  </si>
  <si>
    <t>Transporte en metro</t>
  </si>
  <si>
    <t>Servicio de transporte de pasajeros o de carga a través de trenes subterraneos (norlmalmente) continentales o intercontinentales.</t>
  </si>
  <si>
    <t>Transporte por metro,transporte por el subterráneo</t>
  </si>
  <si>
    <t>Servicios ferroviarios continentales o intercontinentales</t>
  </si>
  <si>
    <t>Servicio de transporte de pasajeros o de carga a través de ferrocarriles continentales o intercontinentales.</t>
  </si>
  <si>
    <t>Servicios ferroviarios continentales o intercontinentales ,servicios  ferreos  continentales o trascontinental</t>
  </si>
  <si>
    <t>Taxis acuáticos</t>
  </si>
  <si>
    <t>Los taxi de agua o buses de agua, también conocidos como botes de transporte de ida y vuelta casa - oficina., son un artefacto de agua utilizado para proveer transporte público, usualmente pero no siempre en un ambiente urbano.</t>
  </si>
  <si>
    <t>Taxis de agua,barco de agua</t>
  </si>
  <si>
    <t>Cruceros nocturnos</t>
  </si>
  <si>
    <t>Buques de pasajeros que hace su trayectoria en horas de la noche.</t>
  </si>
  <si>
    <t>Cruceros nocturnos ,viaje nocturnos</t>
  </si>
  <si>
    <t>Excursiones de recorrido turístico en barco</t>
  </si>
  <si>
    <t>Una excursión es un recorrido o travesía, generalmente a pie, que tiene uno o más fines, que pueden ser: científicos, culturales, deportivos,educativos, militares, recreativos o turísticos con fines recreativos y deportivos a zonas naturales o rurales se le conoce como excursionismo. La persona aficionada a estas actividades se le conoce como excursionista.</t>
  </si>
  <si>
    <t>Excursiones turísticas en barco,paseo turísticas en yate</t>
  </si>
  <si>
    <t>Servicio de transporte de pasajeros a través de vehículos de transporte masivo.</t>
  </si>
  <si>
    <t>Servicios de autobuses regulares,servicios de autobuses reglamentado,servicio de guagua,servicio de buses,bus</t>
  </si>
  <si>
    <t>Servicios de buses contratados</t>
  </si>
  <si>
    <t>Conjunto de actividades que buscan satisfacer la necesidad de contratar buses para el uso exclusivo, temporal de un grupo de viajeros.</t>
  </si>
  <si>
    <t>Servicios de autobuses contratados,servicios  de autobuses de contracto</t>
  </si>
  <si>
    <t>Servicios de taxi</t>
  </si>
  <si>
    <t>Conjunto de actividades que buscan satisfacer la necesidad de vehículos para contratar que tengan chofer usados por una sola persona o un grupo pequeño de pasajeros que tienen una carrera no compartida.</t>
  </si>
  <si>
    <t xml:space="preserve">Servicios de taxi </t>
  </si>
  <si>
    <t>Tarifas del parqueadero</t>
  </si>
  <si>
    <t>Precio que uno paga como remuneración al acto de parar un vehículo en un área asignada y dejarlo desocupado.</t>
  </si>
  <si>
    <t>Honorarios del estacionamiento,pagos  del estacionamiento</t>
  </si>
  <si>
    <t>Dar un vehículo para ser usado por un tiempo a cambio de una cantidad de dinero y unas condiciones determinadas</t>
  </si>
  <si>
    <t>Alquiler de vehículos,arrendamiento de vehículos</t>
  </si>
  <si>
    <t>Alquileres de equipos de transporte, tracción y elevación</t>
  </si>
  <si>
    <t>Leasing de vehículos sedán, cupé o camioneta</t>
  </si>
  <si>
    <t>El alquiler de un vehículo de motor está basado enteramente en el concepto de que se paga por la cantidad por la cual se deprecia el vehiculo durante el tiempo en el que se le está manejando</t>
  </si>
  <si>
    <t xml:space="preserve">Leasing de vehículos,Alquiler con opción a compra del vehículo </t>
  </si>
  <si>
    <t>Misiones experimentales o educativas</t>
  </si>
  <si>
    <t>Servicio de misiones con fines investigativos y educativos que se realizan.</t>
  </si>
  <si>
    <t>Misiones experimentales, educativas,trabajos experimentales , educativas</t>
  </si>
  <si>
    <t>Contenedorización de mercancías</t>
  </si>
  <si>
    <t>Sistema de transporte de artículos basados en un rango de contenedores de acero intermodales.</t>
  </si>
  <si>
    <t>Transporte en contenedores,transporte en vagón</t>
  </si>
  <si>
    <t>2.2.4.3.02</t>
  </si>
  <si>
    <t>Servicios de manejo y embalaje</t>
  </si>
  <si>
    <t>Servicios de embalaje</t>
  </si>
  <si>
    <t>Servicio de acomodo de los materiales que se van a transportar en cajas esqueletas.</t>
  </si>
  <si>
    <t>Servicios de embalar en cajas esqueletas,servicios de empaquetar en cajas con bases</t>
  </si>
  <si>
    <t>Carga y descarga de mercancías</t>
  </si>
  <si>
    <t>Del francés fret, e. flete está vinculado al alquiler de un medio de transporte.  El término puede hacer referencia al precio del alquiler, a la carga que se transporta o al vehículo utilizado.</t>
  </si>
  <si>
    <t xml:space="preserve">Del flete ,Cargamento o descarga de la carga </t>
  </si>
  <si>
    <t>Servicios de pesaje</t>
  </si>
  <si>
    <t>Determinación del peso de un cuerpo.</t>
  </si>
  <si>
    <t>Servicios de pesaje,servicios de comunicación</t>
  </si>
  <si>
    <t>Servicios de silos</t>
  </si>
  <si>
    <t>Un siloes una construcción diseñada para almacenar grano y otros materiales a granel; son parte integrante del ciclo de acopio de la agricultura.</t>
  </si>
  <si>
    <t>Servicios de silos,servicios de depósitos,alamcenaje de granos</t>
  </si>
  <si>
    <t>2.2.4.3.01</t>
  </si>
  <si>
    <t>Almacenaje</t>
  </si>
  <si>
    <t>Servicios de elevadores de granos</t>
  </si>
  <si>
    <t>Servicio de suministro de maquinaria especializada para la elevación de granos, normalmente utilizando correas sin fin o tornillos sin fin.</t>
  </si>
  <si>
    <t>Servicios de elevador de granos,servicios de montacargas de granos</t>
  </si>
  <si>
    <t>Almacenaje de mercancías embandejadas</t>
  </si>
  <si>
    <t>Servicio de guarda y custodia de mercancias embandejadas en un recinto cerrado.</t>
  </si>
  <si>
    <t>Almacenaje de mercancías embandejadas ,almcenamiento de mercancías embandejadas</t>
  </si>
  <si>
    <t>Almacenaje de archivos de carpetas</t>
  </si>
  <si>
    <t>Servicio de guarda y custodia de archivo de carpetas en un recinto cerrado.</t>
  </si>
  <si>
    <t>Almacenaje del archivo de carpetas,almacenamiento del archivo de carpetas</t>
  </si>
  <si>
    <t>Almacenaje de muebles</t>
  </si>
  <si>
    <t>Servicio de guarda y custodia de muebles en un recinto cerrado.</t>
  </si>
  <si>
    <t>Almacenamiento de muebles,depósitos de muebles</t>
  </si>
  <si>
    <t>Servicios de almacenaje en tierra</t>
  </si>
  <si>
    <t>Servicio donde se ofrece un contenedor subterraneo, con la finalidad de almacenar determinado bien.</t>
  </si>
  <si>
    <t>Servicios de almacenaje subterráneo,servicios de depósitos subterráneo</t>
  </si>
  <si>
    <t>Almacenaje refrigerado</t>
  </si>
  <si>
    <t>Instalación física ofrecida para almacenar a temperaturas controladas determinados bien.</t>
  </si>
  <si>
    <t>Almacenaje refrigerado,depósito refrigerado</t>
  </si>
  <si>
    <t>Servicios de almacenaje bajo control aduanero</t>
  </si>
  <si>
    <t>Servicio de almacenamiento en lugares donde las autoridades de aduana aún mantienen control de la mercancia ya que no se ha procedido con su nacionalización.</t>
  </si>
  <si>
    <t>Servicios de almacenaje bajo control aduanero,servicios de alamcenamiento bajo control aduanero,bond fiscal</t>
  </si>
  <si>
    <t>Almacenaje de materiales peligrosos</t>
  </si>
  <si>
    <t>Almacenaje de materias u objetos que presentan riesgo para la salud, para la seguridad o que pueden producir daños en el medio ambiente, en las propiedades o a las personas.</t>
  </si>
  <si>
    <t>Almacenaje de materias peligrosas,alamcenamiento de materias peligrosas</t>
  </si>
  <si>
    <t>Servicios de almacenaje de documentos</t>
  </si>
  <si>
    <t>Servicios de empresas que cuentan con el espacio disponible para poder custodiar de forma ordenada y segura los documentos de otra.</t>
  </si>
  <si>
    <t>Servicios de almacenaje de documentos,servicios de depósitos de documentos</t>
  </si>
  <si>
    <t>Almacenaje de cajeros automáticos</t>
  </si>
  <si>
    <t>Servicio de almacenamiento máquina expendedora usada para extraer dinero utilizando una tarjeta de plástico con una banda magnética o chip (tarjeta de débito o tarjeta de crédito por ejemplo), sin necesidad de personal del banco.</t>
  </si>
  <si>
    <t>Almacenamiento de cajeros automáticos,depósitos de cajeros automáticos</t>
  </si>
  <si>
    <t>Servicios de expedidores de fletes</t>
  </si>
  <si>
    <t>Conjunto de actividades destinadas a despachar, procurar la salida de carga</t>
  </si>
  <si>
    <t>Servicios de expedición de carga,servicios de exportación de carga</t>
  </si>
  <si>
    <t>Servicios de agentes aduaneros</t>
  </si>
  <si>
    <t>Servicios de empresas registradas y autorizadas por el Estado para poder realizar liquidaciones de importaciones y exportaciones.</t>
  </si>
  <si>
    <t>Servicios de agencia aduanera ,servicios de entidad aduanera,importación,exportación,liquidación</t>
  </si>
  <si>
    <t>Servicios de comparación de tarifas de la industria del transporte o de auditoria de fletes</t>
  </si>
  <si>
    <t>Servicio ofrecido para auditar los listados de precio de empresas de transporte realizando estudios de mercado.</t>
  </si>
  <si>
    <t>Servicios de comparación de tarifas de la industria del transporte o auditoria de carga,servicios de equiparación de tarifas de la industria del transporte de auditoria de carga</t>
  </si>
  <si>
    <t>Servicios de inspección del empaquetado</t>
  </si>
  <si>
    <t>Conjuntos de actividades de métodos de exploración física que se efectúa por medio de la vista de recipientes o envolturas que contienen productos de manera temporal.</t>
  </si>
  <si>
    <t>Servicios de inspección de paquetes,servicios de inspección de bulto</t>
  </si>
  <si>
    <t>Servicios de vigilancia de la carga</t>
  </si>
  <si>
    <t> Monitoreo del comportamiento de la mercancía</t>
  </si>
  <si>
    <t>Servicios de vigilancia de carga,servicios de supervisión de carga</t>
  </si>
  <si>
    <t>Inspecciones de control de plagas</t>
  </si>
  <si>
    <t>Métodos de exploración física que se efectúa por medio de la vista de la regulación y el manejo de algunas especies referidas como plagas, normalmente por tratarse de especies que afectan la salud de los habitantes, la ecología, la economía, etc.</t>
  </si>
  <si>
    <t>Inspecciones de control de plagas,inspección de regulación de plagas</t>
  </si>
  <si>
    <t>Servicios de remolcadores</t>
  </si>
  <si>
    <t>Servicio de movilización de un buque utilizando otra embarcación para ayudar a la maniobra de otras embarcaciones, principalmente al halar o empujar a dichos barcos o similares en puertos, pero también en mar abierto o a través de ríos o canales.</t>
  </si>
  <si>
    <t>Servicios de remolcador,servicios de tractor,</t>
  </si>
  <si>
    <t>Operaciones de puentes levadizos</t>
  </si>
  <si>
    <t>Servicio parar dirigir las operaciones de un tipo de puente móvil que se puede levantar con la ayuda de una instalación mecánica para así permitir la entrada a través de un portón, o bien para permitir el tráfico marítimo a través de un cuerpo de agua.</t>
  </si>
  <si>
    <t>Operaciones de puentes levadizos,realizaciçon de puentes levadizos</t>
  </si>
  <si>
    <t>Servicios de comunicaciones o de navegación marítima</t>
  </si>
  <si>
    <t>Servicio de comunicación hacia una embarcación, o bien desde el barco hacia una conexión a la red telefonica publica.</t>
  </si>
  <si>
    <t>Servicios marinos de comunicaciones o de navegación,servicio de comunicación marítima</t>
  </si>
  <si>
    <t>Servicios de estiba</t>
  </si>
  <si>
    <t> Conjunto de actividades que buscan responder a la necesidad de colocar la carga a bordo para ser transportada con un máximo de seguridad para el buque y su tripulación, ocupando el mínimo espacio posible, evitando averías en la misma y reduciendo al mínimo las demoras en el puerto de descarga.</t>
  </si>
  <si>
    <t>Servicios de estiba,,servicios de embarque</t>
  </si>
  <si>
    <t>Servicios de atraque de buques</t>
  </si>
  <si>
    <t>Servicio ofrecido a las naves al momento de anclarse en las terminales para que puedan amarrar su buques.</t>
  </si>
  <si>
    <t>Servicios de amarre de buques,servicios de atraque de buques</t>
  </si>
  <si>
    <t>Servicios de tiendas en buques</t>
  </si>
  <si>
    <t>Conjunto de actividades que buscan responder a la necesidad de transferencia de carga  con la embarcación dentro del espacio físico de una determinada compañía.</t>
  </si>
  <si>
    <t>Servicios de tiendas de buques,servicios de alamacenaje de buques</t>
  </si>
  <si>
    <t>Servicios de reparar o pintar la carrocería de vehículos</t>
  </si>
  <si>
    <t>Servicio de corrección y restauración de golpes y accidentes que hayan dañado la integridad de la carroceria del vehículo.</t>
  </si>
  <si>
    <t>Servicios de reparar o pintar la carrocería de vehículos,servicios de restaurar o pintar la carrocería de vehículos</t>
  </si>
  <si>
    <t>Reparación de Transmisión</t>
  </si>
  <si>
    <t>Restituir a su condición normal y de buen funcionamiento al mecanismo ecargado de transmitir potencia entre los elementos de una máquina</t>
  </si>
  <si>
    <t>Reparación de Transmisión ,arreglo de transmisión</t>
  </si>
  <si>
    <t>Servicios de cambio de fluidos de aceite o de la transmisión</t>
  </si>
  <si>
    <t>Servicio ofrecido por personas o talleres especializados en mecánica de carros para hacerle el cambio de fluidos al motor.</t>
  </si>
  <si>
    <t>Servicios de cambio de fluidos de aceite o de la transmisión,servicios de cambio de gas de aceite o de la transmisión</t>
  </si>
  <si>
    <t>Reparación del tren de aterrizaje</t>
  </si>
  <si>
    <t>Conjunto de actividades que buscan restituir a su condición normal y de buen funcionamiento a la parte de cualquier aeronave encargada de absorber la energía cinética producida por el contacto entre la aeronave y la pista durante la fase de aterrizaje</t>
  </si>
  <si>
    <t>Reparación del tren de aterrizaje,arreglo del tren de aterrizaje</t>
  </si>
  <si>
    <t>Servicios de pulsación de panel</t>
  </si>
  <si>
    <t>Servicio de chapisteria en los paneles de los vehículos.</t>
  </si>
  <si>
    <t>Servicios de pulsación de panel,servicios de toque de panel</t>
  </si>
  <si>
    <t>Aprovisionar vehículos de combustible</t>
  </si>
  <si>
    <t xml:space="preserve">Abastecer un medio de locomoción que permite el traslado de un lugar a otro de cualquier material capaz de liberar energía cuando se oxida de forma violenta con desprendimiento de calor poco a poco </t>
  </si>
  <si>
    <t>Aprovisionar vehículos de combustible,distribuir vehículos de combustible</t>
  </si>
  <si>
    <t>Almacenamientos de transportes</t>
  </si>
  <si>
    <t>Guardar o acumular vehículos destinados a llevar a alguien o algo de un lugar a otro</t>
  </si>
  <si>
    <t>Almacenamientos de transportes,depósitos de transporte</t>
  </si>
  <si>
    <t>Servicios de aparcacoches</t>
  </si>
  <si>
    <t>Conjunto de actividades que buscan responder a la necesidad de aparcar los coches de los clientes en un establecimiento público.</t>
  </si>
  <si>
    <t>Servicios de aparcacoches,servicios de valet parking</t>
  </si>
  <si>
    <t>Servicios de asesoramiento sobre la puesta en marcha de empresas nuevas</t>
  </si>
  <si>
    <t>Servicio de consultoria para la creación de empresas nuevas.</t>
  </si>
  <si>
    <t>Servicios de asesoramiento para fundación de nuevas empresas,servicios de consulta para fundación de nuevas empresas,consultoria,administración empresarial</t>
  </si>
  <si>
    <t>Servicios de asesoramiento sobre fusiones de empresas</t>
  </si>
  <si>
    <t>Servicio de consultoria para las uniones de una o más empresas para formar una sola.</t>
  </si>
  <si>
    <t>Servicios de asesoramiento de fusiones empresariales,servicios de consulta de asociar a empresarios,fusiones,consultoria,administración de empresas</t>
  </si>
  <si>
    <t>Servicios de asesoramiento sobre liquidaciones o ventas de empresas</t>
  </si>
  <si>
    <t>Servicio de consultoria para el traspaso a una persona natural o jurídica por el precio convenido la propieda de una empresa.</t>
  </si>
  <si>
    <t>Servicios de asesoramiento de venta de empresas,servicios de consulta de venta de empresas,consultoria,administración de empresas</t>
  </si>
  <si>
    <t>Servicios de asesoramiento sobre planificación estratégica</t>
  </si>
  <si>
    <t>Servicio de consultoría para el proceso de desarrollo e implementación de planes para alcanzar propósitos u objetivos.</t>
  </si>
  <si>
    <t>Servicios de asesoramiento de planificación estratégica,servicios de consulta de planificación estratégica,consultoria,administración de empresas</t>
  </si>
  <si>
    <t>Objetivos empresariales o desarrollo de políticas ,finalidad empresarial o desarrollo de políticas,consultoria,administración de empresas</t>
  </si>
  <si>
    <t>Asesoramiento en estructuras organizacionales</t>
  </si>
  <si>
    <t>Servicio de consultoria para el establecimiento del esquema de jerarquización y división de las funciones componentes de la misma.</t>
  </si>
  <si>
    <t>Asesoramiento de estructuras organizativas , consulta de estructuras organizadas,consultoria,administración de empresas</t>
  </si>
  <si>
    <t>Servicios de asesoramiento sobre tecnologías de la información</t>
  </si>
  <si>
    <t>Servicio de asesoramiento que se enfoca en aconsejar a otras empresas cómo usar las tecnologías de la información para conseguir sus objetivos empresariales. Adicionalmente, estiman, gestionan, implementan, instalan y administran los sistemas informáticos en régimen de subcontratación.</t>
  </si>
  <si>
    <t>Servicios de consulta de la informática,asistencia de asesoramiento de la informática,consultoria,administración de empresas</t>
  </si>
  <si>
    <t>Servicios de informática y sistemas computarizados</t>
  </si>
  <si>
    <t>Servicios de asesoramiento sobre  inteligencia empresarial</t>
  </si>
  <si>
    <t>Servicio de asesoramiento que promueve la comprensión y gestión de información sobre los clientes de la empresa, competidores y fuerzas del entorno.</t>
  </si>
  <si>
    <t>Servicios de consulta de inteligencia de comercio,servicios de asesoramiento de inteligencia de comercio,consultoria,administración de empresas,estudio de factibilidad</t>
  </si>
  <si>
    <t>Estudios de factibilidad o selección de ideas de proyectos</t>
  </si>
  <si>
    <t>Análisis amplio de los resultados financieros, económicos y sociales de una inversión (dada una opción tecnológica -estudio de pre-factibilidad). En la fase de pre-inversión la eventual etapa subsiguiente es el diseño final del proyecto (preparación del documento de proyecto), tomando en cuenta los insumos de un proceso productivo, que tradicionalmente son: tierra, trabajo y capital (que generan ingreso: renta, salario y ganancia).</t>
  </si>
  <si>
    <t>Estudios de viabilidad o selección de ideas de proyectos,estudios de facilidad o selección de ideas de proyectos,gestión de proyectos,estudios</t>
  </si>
  <si>
    <t>Estudios regionales o locales para proyectos</t>
  </si>
  <si>
    <t>Investigaciones con enfoque multidisciplinario sobre desarrollo urbano y regional.</t>
  </si>
  <si>
    <t>Estudios regionales o locales para proyectos,estudios territorial o establecimiento para proyectos,gestión de proyectos,estudios</t>
  </si>
  <si>
    <t>Evaluación económica o financiera de proyectos</t>
  </si>
  <si>
    <t>Determinación de la rentabilidad de un proyecto, mediante uno o más de un indicador a objeto de facilitar el proceso de toma de decisiones.El resultado del indicador se usa como criterio de decisión. </t>
  </si>
  <si>
    <t>Evaluación económica o financiera de proyectos,estimación económica o financiera de proyectos,gestión de proyectos,estudios</t>
  </si>
  <si>
    <t>Planificación o administración de proyectos</t>
  </si>
  <si>
    <t>Programación de actividades y una gestión de recursos para obtener un objetivo de coste cumpliendo con los condicionantes exigidos por nuestro cliente.</t>
  </si>
  <si>
    <t>Administración o planificación de proyectos,gestión o planificación de proyectos,gestión de proyectos,estudios</t>
  </si>
  <si>
    <t>Servicios de gestión de fábricas</t>
  </si>
  <si>
    <t>Servicio de consultoria para la organización, planificación y mejora de prodesos y métodos de producción industrial.</t>
  </si>
  <si>
    <t>Servicios de gestión de fábricas,servicios de administración de fábricas</t>
  </si>
  <si>
    <t>Estudios o implementación de productividad y eficacia</t>
  </si>
  <si>
    <t>Estudios de la relación entre la cantidad de productos obtenida por un sistema productivo y los recursos utilizados para obtener dicha producción.</t>
  </si>
  <si>
    <t>Estudios o ejecución de productividad y eficacia,estudios o práctica de productividad y eficacia</t>
  </si>
  <si>
    <t>Servicios de estandarización de especificaciones</t>
  </si>
  <si>
    <t>Servicios de redacción y aprobación de normas que se establecen para garantizar el acoplamiento de elementos construidos independientemente, así como garantizar el repuesto en caso de ser necesario, garantizar la calidad de los elementos fabricados, la seguridad de funcionamiento y trabajar con responsabilidad social.</t>
  </si>
  <si>
    <t>Servicios de estandarización de la especificación,servicios de uniformidad de la especificación,homogenización,normalización,gestión industrial</t>
  </si>
  <si>
    <t>Análisis de cadenas de suministro o servicios de reingeniería</t>
  </si>
  <si>
    <t>Estudio de todas las partes involucradas de manera directa o indirecta en la satisfacción de la solicitud de un cliente. La cadena de suministro incluye no solamente al fabricante y al proveedor, sino también a los transportistas, almacenistas, vendedores al detalle (o menudeo) e incluso a los mismos clientes.</t>
  </si>
  <si>
    <t>Análisis de la cadena de suministro o servicios de reingeniería ,estudio de la cadena  de suministro o servicios de reingeniería</t>
  </si>
  <si>
    <t>Servicios de cooperativas o consorcios</t>
  </si>
  <si>
    <t>Servicios de una asociación autónoma de personas que se han unido voluntariamente para formar una organización democrática cuya administración y gestión debe llevarse a cabo de la forma que acuerdenlos socios, generalmente en el contexto de la economía de mercado o la economía mixta, aunque las experiencias cooperativas se han dado también como parte complementaria de la economía planificada. </t>
  </si>
  <si>
    <t>Servicios de cooperativa o consorcio,estudios de cooperativas o grupo de empresas</t>
  </si>
  <si>
    <t>Servicios profesionales de adquisiciones</t>
  </si>
  <si>
    <t>Servicio de una persona responsable de la actividad de compra de una empresa u organización. La función principal de un profesional de la adquisición es la compra de bienes y servicios de la mejor combinación posible de calidad, servicio y precio. Hay tres niveles de profesionales de las compras: compradores, agentes de compras y gerentes.</t>
  </si>
  <si>
    <t>Servicios profesionales de obtención ,trabajos profesionales de ganancia,compras,abastecimiento,adquisición,adquisiciones</t>
  </si>
  <si>
    <t>Servicios de cabildeo</t>
  </si>
  <si>
    <t>Servicio de un colectivo con intereses comunes que realiza acciones dirigidas a influir ante la Administración Pública para promover decisiones favorables a los intereses de ese sector concreto de la sociedad.</t>
  </si>
  <si>
    <t>Servicios de cabildeo,servicios de trámites,lobby</t>
  </si>
  <si>
    <t>Servicio para que los  administradores puedan  aprender y mejorar sus habilidades no sólo en beneficio propio sino también a sus organizaciones empleadoras.</t>
  </si>
  <si>
    <t>Desarrollo de la gestión,incremento de la gestión</t>
  </si>
  <si>
    <t>Servicios de capacitación</t>
  </si>
  <si>
    <t>Planificación de compensaciones o beneficios</t>
  </si>
  <si>
    <t>Establecimiento de un plan de pagos entre dos personas o entre una empresa y un empleado.</t>
  </si>
  <si>
    <t>Planificación de compensaciones o beneficios,planificación de retribución o beneficios</t>
  </si>
  <si>
    <t>Relaciones laborales o con los sindicatos</t>
  </si>
  <si>
    <t>Comunicación o conexión entre la empresa y sus empleados o con el sindicato</t>
  </si>
  <si>
    <t>Relaciones laborales o con los sindicatos,Relaciones del trabajo o de la unión,conexión,relación sindical,relaciones humanas,recursos humanos</t>
  </si>
  <si>
    <t>Formación o desarrollo laboral</t>
  </si>
  <si>
    <t>Aquellos estudios y aprendizajes encaminados a la inserción, reinserción y actualización laboral, cuyo objetivo principal es aumentar y adecuar el conocimiento y habilidades de los actuales y futuros trabajadores a lo largo de toda la vida.</t>
  </si>
  <si>
    <t>Formación o desarrollo laboral ,Entrenamiento o desarrollo de trabajo ,recurso humano,formación profesional,formación laboral,desarrollo profesional,desarrollo laboral</t>
  </si>
  <si>
    <t>Auditorías de productividad de los recursos humanos</t>
  </si>
  <si>
    <t>Evaluación de la relación entre la cantidad de productos obtenida por un sistema productivo y los recursos utilizados para obtener dicha producción.</t>
  </si>
  <si>
    <t xml:space="preserve">Revisión de productividad de recursos Humanos,Intervenciones de la productividad de los recursos humanos </t>
  </si>
  <si>
    <t>Reubicación de personal</t>
  </si>
  <si>
    <t>Realización de movimientos dentro de la estructura de una empresa.</t>
  </si>
  <si>
    <t>Reubicación de personal,recolocación de personal,reestructuración de personal</t>
  </si>
  <si>
    <t>Servicios de empleo en otros organismos</t>
  </si>
  <si>
    <t>Esfuerzo realizado por una empresa de reducción de personal para ayudar a los ex empleados a través de la transición a nuevos puestos de trabajo y ayudar a re-orientar al mercado de trabajo.</t>
  </si>
  <si>
    <t>Servicios de colocación,servicios de ubicación</t>
  </si>
  <si>
    <t>Programas de reconocimiento de servicios</t>
  </si>
  <si>
    <t>Plan de acción para distinguir una persona o una institución entre las demás como consecuencia de sus características y rasgos se la designa como reconocimiento.</t>
  </si>
  <si>
    <t xml:space="preserve">Programas de reconocimiento de servicios ,programas de estudios de servicios </t>
  </si>
  <si>
    <t>Asistencia de oficina o administrativa temporal</t>
  </si>
  <si>
    <t>Categoría de trabajo temporal amplio que designa a una persona que proporciona diversos tipos de apoyo administrativo a las personas y grupos en las empresas.</t>
  </si>
  <si>
    <t>Asistencia administrativa temporal,ayuda administrativa provisonal,trabajo temporal,asistente administrativa temporal</t>
  </si>
  <si>
    <t>Necesidades de personal de mercadeo temporal</t>
  </si>
  <si>
    <t>Servicios de contratación de personas temporales para la realización de trabajos de marketing.</t>
  </si>
  <si>
    <t>Necesidades de personal temporal de marketing,necesidades de personal provisional de mercadeo,personal temporal,marketing, mercadotecnica,mercadeo</t>
  </si>
  <si>
    <t>Necesidades de dotación de personal de producción temporal</t>
  </si>
  <si>
    <t>Servicios de contratación de personas temporales para la realización de trabajos de producción.</t>
  </si>
  <si>
    <t>Necesidades de personal temporal de producción,necesidades de personal provisional de producción,personal temporal,producción</t>
  </si>
  <si>
    <t>Servicios de contratación de personas temporales para la realización de trabajos técnicos.</t>
  </si>
  <si>
    <t>Necesidades de personal técnico temporal,necesidades de personal técnico provisional,personal temporal,técnico</t>
  </si>
  <si>
    <t>Necesidades de dotación de personal financiero temporal</t>
  </si>
  <si>
    <t>Servicios de contratación de personas temporales para la realización de trabajos de finanzas.</t>
  </si>
  <si>
    <t>Necesidades de personal financiero temporal,necesidades de personal financiero provisional,personal temporal,financiero</t>
  </si>
  <si>
    <t>Necesidades de dotación de personal medico temporal</t>
  </si>
  <si>
    <t>Servicios de contratación de personas temporales para la realización de trabajos de medicina.</t>
  </si>
  <si>
    <t>Necesidades de personal médico temporal ,necesidades de personal médico provisional,personal temporal,médico,enfermera,enfermero,doctor</t>
  </si>
  <si>
    <t>Necesidades de dotación de personal jurídico temporal</t>
  </si>
  <si>
    <t>Servicios de contratación de personas temporales para la realización de trabajos de leyes.</t>
  </si>
  <si>
    <t>Necesidades de personal legal temporal,necesidades de personal legal provisional,personal temporal,legal,abogado,pasante</t>
  </si>
  <si>
    <t>Servicios jurídicos</t>
  </si>
  <si>
    <t>Desarrolladores temporales de software de tecnologías de la información</t>
  </si>
  <si>
    <t>Servicios de contratación de personas temporales para la realización de trabajos de sistemas o informáticos</t>
  </si>
  <si>
    <t>Desarrolladores temporales de software de tecnología de la información,desarrolladores proviosnales de sofware de tecnología de la información,,personal temporal,desarrolladores,sistemas,informaticos</t>
  </si>
  <si>
    <t>Administradores temporales de bases de datos o de sistemas de tecnologías de la información</t>
  </si>
  <si>
    <t>Servicios de contratación de personas temporales para la realización de trabajos de administración de bases de datos.</t>
  </si>
  <si>
    <t>Administradores temporales de base de datos o sistemas de tecnología de la información,admisnistradores provisionales de base de datos  o método de tecnología de la información,personal temporal,sistema,informatico,base de datos</t>
  </si>
  <si>
    <t>Especialistas en interconexión de tecnologías de la información temporales</t>
  </si>
  <si>
    <t>Servicios de contratación de personas temporales para la realización de trabajos de redes tecnológicas</t>
  </si>
  <si>
    <t>Especialistas temporales de trabajo en red en tecnología de la información,especialistas provisionales de trabajo de red en tecnología de la información,personal temporal,informatico</t>
  </si>
  <si>
    <t>Personal  temporal  de almacén</t>
  </si>
  <si>
    <t>Servicios de contratación de personas temporales para la realización de trabajos en el almacén.</t>
  </si>
  <si>
    <t>Personal temporero de almacén,personal provisional de almacén,personal temporal,almacém,bodega,ayudante general</t>
  </si>
  <si>
    <t>Conductores temporales</t>
  </si>
  <si>
    <t>Servicios de contratación de personas temporales para la realización de trabajos de transporte de personal o mercancia.</t>
  </si>
  <si>
    <t>Conductores temporeros,conductores  provisionales,personal temporal,chofer,conductor</t>
  </si>
  <si>
    <t>Trabajadores manuales temporales</t>
  </si>
  <si>
    <t>Servicios de contratación de personas temporales para la realización de trabajos de mano de obra.</t>
  </si>
  <si>
    <t>Mano de obra temporánea,mano de obra provisional,personal temporal,mano de obra,producción,ayudante general</t>
  </si>
  <si>
    <t>Servicios de contratación de personas temporales para la realización de trabajos ingenieriles.</t>
  </si>
  <si>
    <t>Servicios de ingeniería provisional,servicios de ingeniería temporal,personal temporal,ingenieria</t>
  </si>
  <si>
    <t>Personal maquinista temporal</t>
  </si>
  <si>
    <t>Servicios de contratación de personas temporales para la realización de trabajos con máquinas.</t>
  </si>
  <si>
    <t>Personal maquinista provisional,personal maquinista temporal,personal temporal,máquinista</t>
  </si>
  <si>
    <t>Personal temporal de servicio al cliente</t>
  </si>
  <si>
    <t>Servicios de contratación de personas temporales para la realización de trabajos de atención al cliente.</t>
  </si>
  <si>
    <t>Personal de servicio al cliente provisional,personal de servicios al cliente temporal,personal temporal,servicio al cliente,atención al cliente.</t>
  </si>
  <si>
    <t>Servicios de contratación de personas temporales para la realización de trabajos de arquitectura.</t>
  </si>
  <si>
    <t>Servicios de arquitectura provisionales,servicios de arquitectura temporal,personal temporal,arquitecto</t>
  </si>
  <si>
    <t>Servicios de contratación de personas temporales para la realización de trabajos de construcción temporal.</t>
  </si>
  <si>
    <t>Servicios de construcción provisionales,servicios de construcción temporal,personal temporal,construcción,ingeniero</t>
  </si>
  <si>
    <t>Servicios creativos temporales</t>
  </si>
  <si>
    <t>Servicios de contratación de personas temporales para la realización de trabajos creativos.</t>
  </si>
  <si>
    <t>Servicios creativos provisionales,servicios  creativos temporales,personal temporal,creativos</t>
  </si>
  <si>
    <t>Servicio de reclutamient, selección y contratación de una persona que va a trabajar para una empresa.</t>
  </si>
  <si>
    <t>Servicios de contratación de personal,servicios de contrato de personal,personal temporal,contratación de personal,head hunther</t>
  </si>
  <si>
    <t>Servicios de comprobación de referencias o antecedentes</t>
  </si>
  <si>
    <t>Servicio que se contrata para la investigación y validación de los datos suminstrados por un empleado o un candidato para una posición</t>
  </si>
  <si>
    <t>Servicios de comprobación de referencias o antecedentes,servicios  de control de referencia o antecedentes</t>
  </si>
  <si>
    <t>Servicios de preselección  de hojas de vida o currículum vitae</t>
  </si>
  <si>
    <t>Servicio que se contrata para la investigación y validación de los datos suminstrados por un empleado o un candidato para una posición en su hoja de vida.</t>
  </si>
  <si>
    <t>Servicios de estudiar el resumen o currículum vitae,servicios de estudiar el extracto o sumario,hoja de vida,investigación de hoja de vida</t>
  </si>
  <si>
    <t>Necesidades de personal de mercadeo permanente</t>
  </si>
  <si>
    <t>Servicios de contratación de personas permanente para la realización de trabajos de marketing.</t>
  </si>
  <si>
    <t>Necesidades de personal de marketing permanente,necesidades de personal de mercadeo permanente,personal permanente,marketing,mercadeo</t>
  </si>
  <si>
    <t>Personal maquinista permanente</t>
  </si>
  <si>
    <t>Servicios de contratación de personas permanente para la realización de trabajos de maquinista.</t>
  </si>
  <si>
    <t>Personal maquinista permanente,personal  maquinista fijos,personal permanente,maquinista</t>
  </si>
  <si>
    <t>Asistencia administrativa o de oficina permanente</t>
  </si>
  <si>
    <t>Servicios de contratación de personas permanente para la realización de trabajos administrativos</t>
  </si>
  <si>
    <t>Asistentes administrativos permanentes,asistentes administrativos fijos,personal permanente,administración,administrativo</t>
  </si>
  <si>
    <t>Necesidades de dotación de personal técnico permanente</t>
  </si>
  <si>
    <t>Servicios de contratación de personas permanente para la realización de trabajos técnicos</t>
  </si>
  <si>
    <t>Necesidades de personal técnico permanente,necesidades de personal financiero fijo,personal permanente,técnico</t>
  </si>
  <si>
    <t>Necesidades de dotación personal  financiero permanente</t>
  </si>
  <si>
    <t>Servicios de contratación de personas permanente para la realización de trabajos de finanzas.</t>
  </si>
  <si>
    <t>Necesidades de personal financiero permanente,necesidades de personal financiero fijo,personal permanente,financiero,finanzas,financista</t>
  </si>
  <si>
    <t>Necesidades de personal médico permanente</t>
  </si>
  <si>
    <t>Servicios de contratación de personas permanente para la realización de trabajos medicina</t>
  </si>
  <si>
    <t>Necesidades de personal médico permanente,necesidades de personal médico fijo,personal permanente,medicina,medico,doctor,enfermero</t>
  </si>
  <si>
    <t>Necesidades de dotación de personal jurídico permanente</t>
  </si>
  <si>
    <t>Servicios de contratación de personas permanente para la realización de trabajos jurídicos</t>
  </si>
  <si>
    <t>Necesidades de personal jurídico permanente,necesidades de personal jurídico fijo,personal permanente,abogado,ley</t>
  </si>
  <si>
    <t>Desarrolladores de software de tecnologías de la información permanentes</t>
  </si>
  <si>
    <t>Servicios de contratación de personas permanente para la realización de trabajos de desarrollador de sistema.</t>
  </si>
  <si>
    <t>Desarrolladores de software de tecnología de la información permanentes,desarrolladores de sofware de tecnología de la información estable,personal permanente,desarrolladores,desaroolador</t>
  </si>
  <si>
    <t>Especialistas en redes de tecnologías de la información permanentes</t>
  </si>
  <si>
    <t>Servicios de contratación de personas permanente para la realización de trabajos de redes de sistema.</t>
  </si>
  <si>
    <t>Especialistas de redes de tecnología de la información permanentes,especialistas de redes de tecnología de la información estable,personal permanente,redes,redes tecnologicas</t>
  </si>
  <si>
    <t>Administradores permanentes de bases de datos o de sistemas de tecnologías de la información</t>
  </si>
  <si>
    <t>Servicios de contratación de personas permanente para la realización de trabajos de administración de bases de datos.</t>
  </si>
  <si>
    <t>Administradores de bases de datos o del sistema de tecnología de la información permanentes,admisnistarción de bases de datos o del sistema de tecnología estable,personal permanente,administrador de bases de datos,base de datos</t>
  </si>
  <si>
    <t>Conductores permanentes</t>
  </si>
  <si>
    <t>Servicios de contratación de personas permanente para la realización de trabajos de transporte de personal o mercancia.</t>
  </si>
  <si>
    <t>Conductores permanentes,conductores fijos,personal permanente,conductor,chofer</t>
  </si>
  <si>
    <t>Personal profesional permanente</t>
  </si>
  <si>
    <t>Servicios de contratación de personas permanente para la realización de trabajos profesionales.</t>
  </si>
  <si>
    <t>Personal profesional permanente,personal profesional estable,personal permanente,profesional permanente</t>
  </si>
  <si>
    <t>Necesidades de dotación de personal de tecnologías de la información permanente</t>
  </si>
  <si>
    <t>Servicios de contratación de personas permanente para la realización de trabajos de tecnología.</t>
  </si>
  <si>
    <t>Necesidades de personal de tecnología de la información permanente,necesidades de personal de tecnología de la información estable</t>
  </si>
  <si>
    <t>Contratistas de tecnología informática temporero</t>
  </si>
  <si>
    <t>Servicios de contratación de personas temporal para la realización de trabajos de tecnología.</t>
  </si>
  <si>
    <t>Contratistas de tecnología informática temporero,contaratistas de tecnología informatica fija</t>
  </si>
  <si>
    <t>Servicios legales de justicia juvenil o de adolescentes</t>
  </si>
  <si>
    <t>Servicios jurídicos para menores</t>
  </si>
  <si>
    <t>Servicios legales de justicia de menores,asistencia legales  de justicia  de menores</t>
  </si>
  <si>
    <t>Servicios para procesos de apelación</t>
  </si>
  <si>
    <t>Servicio a contratar para un recurso procesal a través del cual se busca que un tribunal superior enmiende conforme a Derecho la resolución del inferior.</t>
  </si>
  <si>
    <t>Servicios de procedimientos de apelación,asistencia de procedimiento de apelación</t>
  </si>
  <si>
    <t>Servicios para defensa o de derecho penal</t>
  </si>
  <si>
    <t>Servicio a contratar para todo el procedimiento jurídico necesario para la protección de una persona</t>
  </si>
  <si>
    <t>Servicios de defensa (derecho penal),asistencia de defensa legal</t>
  </si>
  <si>
    <t>Servicios legales sobre competencia o regulaciones gubernamentales</t>
  </si>
  <si>
    <t>Servicio jurídico a contratar que se encarga de regular el comercio mediante la prohibición de restricciones ilegales, la fijación de precios y los monopolios. Busca promover lacompetencia entre las empresas existentes en un mercado y el fomento de la calidad de bienes yservicios al menor precio posible, garantizando una estructura de mercado eficiente.</t>
  </si>
  <si>
    <t>Servicios legales antimonopolio o de regulaciones gubernamentales,servicios reglamentarios antimonopolista o de regulaciones público</t>
  </si>
  <si>
    <t>Servicios legales de quiebra</t>
  </si>
  <si>
    <t>Servicio jurídico a contratar para representar a una persona o empresa que no puede hacer frente a los pagos que debe realizar (pasivo exigible), porque éstos son superiores a sus recursos económicos disponibles (activos).</t>
  </si>
  <si>
    <t xml:space="preserve">Servicios legales de quiebra,Servicios de la ley de bancarrota </t>
  </si>
  <si>
    <t>Derecho societario</t>
  </si>
  <si>
    <t>Servicio jurídico a contratar que se ocupa del empresario social, es decir, la sociedad como sujeto del tráfico empresarial. La sociedad normalmente recibe personalidad jurídica por Ley y se convierte en una persona jurídica, lo cual significa que puede sersujeto de derechos y obligaciones jurídicas en su propio nombre, y no en nombre de sus socios.</t>
  </si>
  <si>
    <t xml:space="preserve">Derecho de sociedades,Ley de la sociedad </t>
  </si>
  <si>
    <t>Derecho de patentes, marcas o derechos de autor</t>
  </si>
  <si>
    <t>Servicio jurídico a contratar para establecer  un conjunto de derechos exclusivos concedidos por un Estado al inventor (o su cesionario) de un nuevo producto susceptible de ser explotado industrialmente, por un período limitado de tiempo a cambio de la divulgación de la invención.</t>
  </si>
  <si>
    <t xml:space="preserve">Leyes de patentes,marcas,derechos de autor </t>
  </si>
  <si>
    <t>Derecho sobre liquidación (de sociedades)</t>
  </si>
  <si>
    <t>Servicio jurídico a contratar para cuantificar cuanto se le tiene que pagar a una persona, empresa o institución.</t>
  </si>
  <si>
    <t xml:space="preserve">Servicios legales de liquidación,Servicios de la ley de la liquidación </t>
  </si>
  <si>
    <t>Derecho inmobiliario</t>
  </si>
  <si>
    <t>Servicio jurídico a contratar para comprender y asesorar sobre la ley de bienes inmuebles de un país.</t>
  </si>
  <si>
    <t xml:space="preserve">Ley de bienes inmuebles,Ley de las propiedades inmobiliarias </t>
  </si>
  <si>
    <t>Derecho tributario</t>
  </si>
  <si>
    <t>Servicio jurídico a contratar para el asesoramiento sobre el conjunto de normas y medidas establecidas por el Estado para financiar el gasto público a través de la recaudación de tributos.</t>
  </si>
  <si>
    <t xml:space="preserve">Ley tributaria,Ley de impuestos </t>
  </si>
  <si>
    <t>Derecho de fusiones o adquisiciones</t>
  </si>
  <si>
    <t>Servicio jurídico a contratar para el asesoramiento sobre las fusiones y adquisiciones de Empresas </t>
  </si>
  <si>
    <t xml:space="preserve">Ley de fusiones o adquisiciones,Fusiones o ley de las adquisiciones </t>
  </si>
  <si>
    <t>Servicios de investigación legal</t>
  </si>
  <si>
    <t>Servicio jurídico a contratar para la obtención de nuevos conocimientos y su aplicación para la solución a problemas o interrogantes.</t>
  </si>
  <si>
    <t xml:space="preserve">Servicios legales de la investigación,asistencia de investigación legales </t>
  </si>
  <si>
    <t>Servicios legales de cobro de deudas o cartera.</t>
  </si>
  <si>
    <t>Servicios jurídicos a contratar para el asesoramiento de las formas que se pueden utilizar para recibir el pago de una deuda.</t>
  </si>
  <si>
    <t>Servicios de derecho sobre recaudación de la deuda,asistencia de derecho sobre recaudación de la deuda</t>
  </si>
  <si>
    <t>Derecho de reclamación por tratamiento médico.</t>
  </si>
  <si>
    <t>Servicios jurídicos a contratar para el asesoramiento de las formas que se pueden utilizar para demandar asistencia médica oportuna.</t>
  </si>
  <si>
    <t>Servicios jurídicos de reclamaciones de asistencia médica,asistencia de reclamaciones de asistencia médica</t>
  </si>
  <si>
    <t>Servicios legales de malpraxis o negligencia profesional</t>
  </si>
  <si>
    <t>Servicios jurídicos a contratar para el asesoramiento sobre el incorrecto desempeño ante una actividad.</t>
  </si>
  <si>
    <t>Servicios legales de malas prácticas profesionales,negligencia,asistencia legales de malas prácticas profesionales,negligencia</t>
  </si>
  <si>
    <t>Servicios legales sobre daños a personas</t>
  </si>
  <si>
    <t>Servicios jurídicos a contratar para el asesoramiento de una persona para poder resarcirse luego de un daño personal.</t>
  </si>
  <si>
    <t>Servicios legales de daños personales,asistencia legales de daños personales</t>
  </si>
  <si>
    <t>Servicios legales de sobre la  propiedad</t>
  </si>
  <si>
    <t>Servicios jurídicos a contratar para el asesoramiento sobre el  poder directo e inmediato sobre un objeto o bien, por la que se atribuye a su titular la capacidad de disponer del mismo, sin más limitaciones que las que imponga la ley.</t>
  </si>
  <si>
    <t>Servicios legales de propiedades,asistencia legales de propiedades</t>
  </si>
  <si>
    <t>Servicios legales sobre contratos</t>
  </si>
  <si>
    <t>Servicio jurídico a contratar para el asesoramiento sobre algún tipo de contrato.</t>
  </si>
  <si>
    <t>Servicios legales contractuales,asistencia legales establecidas</t>
  </si>
  <si>
    <t>Servicios legales sobre beneficios de los empleados</t>
  </si>
  <si>
    <t>Servicio jurídico a contratar para el asesoramiento de beneficios de los empleados</t>
  </si>
  <si>
    <t>Servicios legales de beneficios de los empleados,asistencia legales de beneficios de  los empleos</t>
  </si>
  <si>
    <t>Servicios legales sobre derecho laboral</t>
  </si>
  <si>
    <t>Servicio jurídico a contratar para el asesoramiento sobre empleo.</t>
  </si>
  <si>
    <t>Servicios legales de empleo,asistencia legales de empleo</t>
  </si>
  <si>
    <t>Servicios legales para disputas laborales</t>
  </si>
  <si>
    <t>Servicios legales de disputas laborales,asistencia legales de disputas laborales</t>
  </si>
  <si>
    <t>Servicios sobre derecho de divorcio</t>
  </si>
  <si>
    <t>Servicio jurídico para el asesoramiento en un divorcio.</t>
  </si>
  <si>
    <t>Servicios legales de divorcio,asistencia legales de divorcio</t>
  </si>
  <si>
    <t>Servicios legales para adopción</t>
  </si>
  <si>
    <t>Servicio jurídico dedicado a la ley de adopción de un país</t>
  </si>
  <si>
    <t>Servicios legales de adopción,asistencia legales de adopción</t>
  </si>
  <si>
    <t>Derecho migratorio o de naturalización</t>
  </si>
  <si>
    <t>Servicio jurídico dedicado a la ley de inmigración de un país</t>
  </si>
  <si>
    <t>Ley de inmigración o naturalización,ley de migración o nacionalización</t>
  </si>
  <si>
    <t>Servicios legales para tutorías o de custodia</t>
  </si>
  <si>
    <t>Servicio jurídico a contratar para la guarda y custodia</t>
  </si>
  <si>
    <t xml:space="preserve">Servicios legales de guarda y custodia,Servicios de la ley de la tutela o de la custodia </t>
  </si>
  <si>
    <t>Arrendamiento de residencias</t>
  </si>
  <si>
    <t>Pago efectuado por el uso de la vivienda propiedad de otra persona</t>
  </si>
  <si>
    <t>Alquiler de viviendas,renta o inquilinato de viviendas,arrendamiento,alquiler de piso</t>
  </si>
  <si>
    <t>Alquileres y rentas de edificios y locales</t>
  </si>
  <si>
    <t>Arrendamiento de instalaciones comerciales o industriales</t>
  </si>
  <si>
    <t>Pago efectuado por el uso de locales comerciales o industriales propiedad de otra persona</t>
  </si>
  <si>
    <t>Alquiler de instalaciones comerciales o industriales,renta de instalaciones comerciales o industriales,arrendamiento</t>
  </si>
  <si>
    <t>Arrendamientos de tierras</t>
  </si>
  <si>
    <t>Pago efectuado por el uso de tierras propiedad de otra persona</t>
  </si>
  <si>
    <t>Arrendamiento de tierras,alquiler de tierras</t>
  </si>
  <si>
    <t>2.2.5.5.01</t>
  </si>
  <si>
    <t>Alquiler de tierras</t>
  </si>
  <si>
    <t>Corredores o agentes inmobiliarios</t>
  </si>
  <si>
    <t>Personas naturales, físicas o jurídicas que se dedican de manera habitual y retribuida, a prestar servicios de mediación, asesoramiento y gestión en transacciones inmobiliarias relacionadas con: la compra-venta, alquiler, permuta o cesión de bienes inmuebles y de sus derechos correspondientes, incluida la constitución de estos derechos.</t>
  </si>
  <si>
    <t>Agentes o corredores de la propiedad inmobiliaria,administrador o corredores de la propiedad  de bienes raices,corredor de bienes y raices, broker</t>
  </si>
  <si>
    <t>Subasta inmobiliaria</t>
  </si>
  <si>
    <t>Inmuebles que habitualmente provienen de embargos y que se ponen a disposición del público a muy buenos precios.</t>
  </si>
  <si>
    <t>Subastas inmobiliarias,ventas de inmuebles</t>
  </si>
  <si>
    <t>Venta de tierras residenciales</t>
  </si>
  <si>
    <t>Traspasar a alguien por el precio convenido terrenos residenciales propiedad de lo que uno posee.</t>
  </si>
  <si>
    <t>Venta de terrenos residenciales,subastas de terrenos residenciales</t>
  </si>
  <si>
    <t>Venta de tierras comerciales o industriales</t>
  </si>
  <si>
    <t>Traspasar a alguien por el precio convenido terrenos comerciales propiedad de lo que uno posee.</t>
  </si>
  <si>
    <t>Venta de terrenos comerciales o industriales,subastas de terrenos comerciales o industriales</t>
  </si>
  <si>
    <t>Venta de edificio comercial</t>
  </si>
  <si>
    <t>Traspasar a alguien por el precio convenido edificio comercial propiedad de lo que uno posee.</t>
  </si>
  <si>
    <t>Venta de edificio comercial,subasta de edificio comercial</t>
  </si>
  <si>
    <t>Servicios para la restitución de títulos de propiedad</t>
  </si>
  <si>
    <t>Servicio a contratar para el cambio de títulos o propietarios de un bien, que estuvo hipotecado  para garantizar el pago de una deuda de prèstamo o de otro tipo.</t>
  </si>
  <si>
    <t>Servicios de restitución de títulos,servicios de reintegro de títulos</t>
  </si>
  <si>
    <t>Servicios de estudio de títulos</t>
  </si>
  <si>
    <t>Servicio a contratar para investigar los propietarios de un bien.</t>
  </si>
  <si>
    <t>Servicios de búsqueda de títulos,asistencia de búsqueda de títulos</t>
  </si>
  <si>
    <t>Servicios de cuenta de depósito en garantía</t>
  </si>
  <si>
    <t>Servicio a contratar que mantenga hasta la ocurrencia de una contigencia o el cumplimiento de una condición.</t>
  </si>
  <si>
    <t>Servicios de cuentas de garantía bloqueadas ,Servicios de la cuenta de fideicomiso,deposito de garantia</t>
  </si>
  <si>
    <t>Administración de propiedades</t>
  </si>
  <si>
    <t>Servicio de asesoramiento en el conjunto de acciones y procesos que permiten administrar un activo inmobiliario residencial, comercial o industrial. Es similar al rol de gestión en cualquier negocio.</t>
  </si>
  <si>
    <t>Gestión de la propiedad,trámite de propiedad</t>
  </si>
  <si>
    <t>Servicios de avalúo de inmuebles</t>
  </si>
  <si>
    <t>Servicio a contratar para la tasación comercial de un bien raíz, generalmente es un documento elaborado por un valuador profesional, agente de la propiedad inmobiliaria o corredor de propiedades. A</t>
  </si>
  <si>
    <t>Servicios de valoración inmobiliaria, Servicios de la valoración de bienes inmuebles</t>
  </si>
  <si>
    <t>Servicios de listado de inmuebles</t>
  </si>
  <si>
    <t>Servicio a contratar para estar o mantenerse dentro de un listado de bienes inmueble de los bienes y raices.</t>
  </si>
  <si>
    <t>Servicios de listado inmobiliario,servicios de listado de bienes inmuebles</t>
  </si>
  <si>
    <t>Análisis de mercados</t>
  </si>
  <si>
    <t>Consiste en una iniciativa empresarial con el fin de hacerse una idea sobre la viabilidad comercial de una actividad económica.</t>
  </si>
  <si>
    <t>Análisis de mercado,estudio de mercado,investigación de mercado</t>
  </si>
  <si>
    <t>Estadísticas comerciales de distribución o de servicios</t>
  </si>
  <si>
    <t>Estudio de los datos cuantitativos de distribución o servicio de algún mercado especifico</t>
  </si>
  <si>
    <t>Estadísticas de distribución o servicio,descriptivo de entrega o servicios</t>
  </si>
  <si>
    <t>Previsión de precios de las mercancías</t>
  </si>
  <si>
    <t>Conocer a través de investigación de mercado la varibilidad de precio que puede tener una determinada mercancía.</t>
  </si>
  <si>
    <t>Previsión de precios de mercancías,presupuesto de precios de mercancías</t>
  </si>
  <si>
    <t>Preparación de estudios de mercado de mercancías</t>
  </si>
  <si>
    <t>Acciones previas a realizar para desarrollar una iniciativa empresarial con el fin de hacerse una idea sobre la viabilidad comercial de una actividad económica.</t>
  </si>
  <si>
    <t>Preparación de estudios de mercado de mercancías,proyectos de estudios de mercado de mercancias</t>
  </si>
  <si>
    <t>Planes de comercialización</t>
  </si>
  <si>
    <t>Documento escrito que detalla las acciones necesarias para alcanzar un objetivo específico de mercado. Puede ser para un bien o servicio, una marca o una gama de producto. También puede hacerse para toda la actividad de una empresa.</t>
  </si>
  <si>
    <t>Planes de marketing,planes de mercado,plan de marketing</t>
  </si>
  <si>
    <t>Investigación de mercado s basada en internet</t>
  </si>
  <si>
    <t>Consiste en una iniciativa empresarial con el fin de hacerse una idea sobre la viabilidad comercial de una actividad económica, a través del internet.</t>
  </si>
  <si>
    <t>Investigación de mercado usando el Internet,encuesta de mercado usando el internet</t>
  </si>
  <si>
    <t>Investigaciones  o clínicas o grupos focales basados en el consumidor</t>
  </si>
  <si>
    <t>Es una herramienta necesaria para el ejercicio del marketing. Este tipo de investigación parte del análisis de algunos cambios en el entorno y las acciones de los consumidores. Permite generar un diagnóstico acerca de los recursos, oportunidades, fortalezas, capacidades, debilidades y amenazas de una organización.</t>
  </si>
  <si>
    <t>Investigación basada en el consumidor, clínicas o grupos de discusión, encuesta basada en el consumirdor , clinicas o grupos de discusión</t>
  </si>
  <si>
    <t>Estudios de predicciones sindicados o privados</t>
  </si>
  <si>
    <t>Proceso de estimación en situaciones de incertidumbre hacia sindicatos o propietatios. El pronóstico ha evolucionado hacia la práctica del plan de demanda en el pronóstico diario de los negocios. La práctica del plan de demanda también se refiere al pronóstico de la cadena de suministros.</t>
  </si>
  <si>
    <t>Estudios de previsiones propietarios o sindicados,estudios de suministros propietarios o sindicatos,forecasting</t>
  </si>
  <si>
    <t>Análisis competitivo o de inteligencia del mercado</t>
  </si>
  <si>
    <t>Es la información relevante a los mercados de la compañía, recogidos y analizados con el fin específico de información precisa y segura la toma de decisiones en la determinación de las oportunidades de mercado, estrategia de penetración de mercado, y las métricas de desarrollo del mercado.</t>
  </si>
  <si>
    <t>Información sobre el mercado o análisis competitivo,indagación sobre el mercado o análisis competitivo,inteligencia de mercado,investigación de mercado</t>
  </si>
  <si>
    <t>Encuestas telefónicas para investigaciones de mercado</t>
  </si>
  <si>
    <t xml:space="preserve">El mejor método para recopilar información rápidamente y proporcionan una flexibilidad mayor que los cuestionarios por correo. </t>
  </si>
  <si>
    <t>Encuestas telefónicas de investigación de mercado,sondeo teléfonico de investigación de mercado</t>
  </si>
  <si>
    <t>Encuestas impresas para investigaciones de mercado</t>
  </si>
  <si>
    <t>Conjunto de preguntas tipificadas dirigidas a una muestra representativa, para averiguar estados de opinión o diversas cuestiones de hecho, por vía escrita.</t>
  </si>
  <si>
    <t>Encuestas escritas de investigación de mercado,preguntas escritas de investigación de mercado</t>
  </si>
  <si>
    <t>Encuestas para investigaciones de mercados en el lugar</t>
  </si>
  <si>
    <t>Conjunto de preguntas tipificadas dirigidas a una muestra representativa, para averiguar estados de opinión o diversas cuestiones de hecho, en el sitio de trabajo o vivienda de la persona.</t>
  </si>
  <si>
    <t xml:space="preserve">Encuestas in situ de investigación de mercado,Estudio de mercados sobre encuestas sobre localización </t>
  </si>
  <si>
    <t>Entrevistas personales para investigaciones de mercado</t>
  </si>
  <si>
    <t xml:space="preserve">Implica hablar con las personas en sus hogares u oficinas, en la calle o en los centros comerciales. Esas entrevistas son flexibles. Los entrevistadores capacitados pueden retener por mucho tiempo la atención de quienes respondan y pueden explicar las preguntas difíciles. Pueden guiar las entrevistas, explorar las aspectos y sondear según lo requiera la situación. </t>
  </si>
  <si>
    <t>Entrevistas personales e investigación de mercado,dialógos personales e investigación de mercado</t>
  </si>
  <si>
    <t>Encuestas por correo electrónico para la investigación de mercados</t>
  </si>
  <si>
    <t xml:space="preserve">Se pueden utilizar para recopilar grandes cantidades de información a un costo bajo por cada persona que responde. Quienes responden pueden proporcionar respuestas más honestas a las preguntas más personales en un cuestionario por correo. </t>
  </si>
  <si>
    <t>Encuestas por correo de investigación de mercado,sondeo por correo de encuestas de mercado</t>
  </si>
  <si>
    <t>Servicios de promoción de ventas</t>
  </si>
  <si>
    <t>Es una herramienta o variable de la mezcla de promoción (comunicación comercial), consiste en incentivos de corto plazo, a los consumidores, a los miembros del canal de distribución o a los equipos de ventas, que buscan incrementar la compra o la venta de un producto o servicio.</t>
  </si>
  <si>
    <t>Servicios de promoción de ventas,servicios de apoyo de ventas</t>
  </si>
  <si>
    <t>Conjunto de acciones de comunicación estratégica coordinadas y sostenidas a lo largo del tiempo, que tienen como principal objetivo fortalecer los vínculos con los distintos públicos, escuchándolos, informándolos y persuadiéndolos para lograr consenso, fidelidad y apoyo en los mismos en acciones presentes y futuras.</t>
  </si>
  <si>
    <t>Servicios de relaciones públicas,asistencia de relaciones públicas</t>
  </si>
  <si>
    <t>Telemercadeo</t>
  </si>
  <si>
    <t>Es una forma de marketing directo en la que un asesor utiliza el teléfono o cualquier otro medio de comunicación para contactar con clientes potenciales y comercializar los productos y servicios. </t>
  </si>
  <si>
    <t>Telemarketing,televenta,telemercadeo</t>
  </si>
  <si>
    <t>Servicios de posicionamiento del  nombre de los productos</t>
  </si>
  <si>
    <t>Asesoramiento para el establecimiento de la marca del producto</t>
  </si>
  <si>
    <t>Poniendo marca al nombre de producto,colocar marca al nombre de producto</t>
  </si>
  <si>
    <t>Mercancía promocional</t>
  </si>
  <si>
    <t>Son objetos de la mercancía (a menudo de marca con un logotipo) que se utilizan en los programas de marketing y comunicación. Se les da lejos de promover una empresa, imagen corporativa, una cadena o un evento. Estos artículos suelen ser impresas con el nombre de la empresa, logotipo o eslogan, y regalados en ferias, conferencias, y como parte de las campañas de marketing de guerrilla.</t>
  </si>
  <si>
    <t>Mercancía de promoción,mercancía de impulso,productos promocionales,artículos promocionales,regalos promocionales,regalos publicitarios</t>
  </si>
  <si>
    <t>Cumplimiento del mercadeo directo</t>
  </si>
  <si>
    <t>Sistema interactivo que utiliza uno o más medios de comunicación para obtener una respuesta medible en un público objetivo.</t>
  </si>
  <si>
    <t>Cumplimiento de marketing directo,cumplimiento de mercadeo directo</t>
  </si>
  <si>
    <t>Gestión de acontecimientos,gerencia de eventos</t>
  </si>
  <si>
    <t>Patrocinio de eventos o de celebridades</t>
  </si>
  <si>
    <t>Ayuda económica o de otro tipo que,generalmente con fines publicitarios o fiscales,se otorga a una persona o a una entidad para que realice la actividad a que se dedica</t>
  </si>
  <si>
    <t>Patrocinio de suceso o celebridad,patrocinio de eventos o celebridad</t>
  </si>
  <si>
    <t>Liquidaciones</t>
  </si>
  <si>
    <t xml:space="preserve">Saldar, pagar enteramente una cuenta, </t>
  </si>
  <si>
    <t>Liquidar,saldar,rebajar,ajustar</t>
  </si>
  <si>
    <t>Servicios de personalización de obsequios o productos</t>
  </si>
  <si>
    <t>Servicio para individualizar los regalos o productos a ofrecer en alguna actividad promocional.</t>
  </si>
  <si>
    <t>Servicios de personalización de regalos o productos,servicios de individualizacion</t>
  </si>
  <si>
    <t>Programas de venta o de mercadeo</t>
  </si>
  <si>
    <t>Documento escrito que detalla las acciones necesarias para alcanzar un objetivo específico de mercado. Puede ser para un bien o servicio, una marca o una gama de producto. También puede hacerse para toda la actividad de una empresa.</t>
  </si>
  <si>
    <t>Programas de marketing o ventas,programas de mercadeo o ventas</t>
  </si>
  <si>
    <t>Programas posventas</t>
  </si>
  <si>
    <t>Plazo posterior a la compra durante el cual el vendedor o fabricante garantiza asistencia,mantenimiento o reparación de lo comprado.  Dentro de post venta o posventa está incluido todo el soporte necesario para apoyar al cliente en el uso del producto o servicio. Todo aquello que ocurre después de la venta: soporte técnico, aplicación de garantía, cursos y manejo de quejas.</t>
  </si>
  <si>
    <t>Programas de posventa,programa de despues de venta</t>
  </si>
  <si>
    <t>Servicios o programas de relaciones públicas</t>
  </si>
  <si>
    <t>Un plan de relaciones públicas es un documento escrito (el plan que no está escrito no existe), estos planes no siguen un orden o modelo estricto a seguir para la realización del mismo. Por lo tanto cada plan que se realice será diferente a todos. La creatividad y la adaptación al contexto organizacional son la clave para realizar este tipo de proyectos.</t>
  </si>
  <si>
    <t>Servicios o programas de relaciones públicas,asistencias o programas de relaciones públicas</t>
  </si>
  <si>
    <t>Vehículo usado, de alquiler o de exposición</t>
  </si>
  <si>
    <t>Demostración de productos para promocionarlo, haciendo psosible su utilización por la persona interesada.</t>
  </si>
  <si>
    <t>Vehículo usado, de alquiler o de exposición,vehículo usado de alquiler o de muestra</t>
  </si>
  <si>
    <t>Materiales en puntos de venta, excluido el material impreso</t>
  </si>
  <si>
    <t>Conjunto de artículos utilizados para la promoción de algún producto en alguna actividad en particular.</t>
  </si>
  <si>
    <t xml:space="preserve">Materiales de punto de venta, excluido el material impreso ,Materiales del punto de venta no incluyendo los materiales impresos </t>
  </si>
  <si>
    <t>Capacitación en iniciativas estratégicas en los concesionarios</t>
  </si>
  <si>
    <t>Habilitar a una persona con las acciones necesarias en el concesionario.</t>
  </si>
  <si>
    <t xml:space="preserve">Capacitación de iniciativas estratégicas en el concesionario , entrenamiento estratégico de las iniciativas de la representación </t>
  </si>
  <si>
    <t>Agencias de mercadeo  de venta, incluido el material impreso</t>
  </si>
  <si>
    <t>Empresas dedicadas a ofrecer todo lo concerniente al marketing que requiere una institución o empresa.</t>
  </si>
  <si>
    <t>Agencias de marketing de ventas, incluidas las impresiones,agencias de mercadeo de ventas, incluidas de las impresiones</t>
  </si>
  <si>
    <t>Servicios de administración del centro de relaciones con el consumidor (crc)</t>
  </si>
  <si>
    <t>Servicio para contratar a una empresa que  se encargue de dirigir un centro de relaciones con el consumidor</t>
  </si>
  <si>
    <t xml:space="preserve">Servicios de administración de centro de relaciones con el consumidor (CRC) ,Servicios de gestión del centro de la relación del cliente (CRC) </t>
  </si>
  <si>
    <t>Soporte de iniciativas estratégicas en los concesionarios</t>
  </si>
  <si>
    <t>Servicio para brindar soporte a las directrices de las nuevas estrategias de un concesionario.</t>
  </si>
  <si>
    <t>Soporte de iniciativas estratégicas en el concesionario,apoyo de iniciativas estratégicas en el concesionario</t>
  </si>
  <si>
    <t>Automovilismo</t>
  </si>
  <si>
    <t>Son el conjunto de disciplinas deportivas practicadas con vehículos motorizados. Elautomovilismo se practica con automóviles, y por extensión también con camiones, tractores y cortacéspedes; el motociclismo con motocicletas y por extensión también con motonieves y cuatrimotos; la motonáutica con vehículos acuáticos tales como motos de agua y lanchas motoras; y laaeronáutica con aeronaves motorizadas.</t>
  </si>
  <si>
    <t>Deportes del motor,carreras de máquinas</t>
  </si>
  <si>
    <t>Servicios de talleres postales</t>
  </si>
  <si>
    <t>Servicio a contratar de empresas dedicadas a todo lo concerniente a manejo de papel y envios via correo.</t>
  </si>
  <si>
    <t>Servicios de letter shop,servicios de tienda de letras</t>
  </si>
  <si>
    <t>Servicios de venta directa</t>
  </si>
  <si>
    <t>La comercialización fuera de un establecimiento comercial de bienes y servicios directamente al consumidor, mediante la demostración personalizada por parte de un representante de la empresa vendedora. E</t>
  </si>
  <si>
    <t>Servicios de ventas directas,venta a domicilio</t>
  </si>
  <si>
    <t>Servicios de distribución mayorista</t>
  </si>
  <si>
    <t>Reporte de productos a un intermediario que se caracteriza por vender a los detallistas, a otros mayoristas o fabricantes, pero nunca al consumidor o usuario final. L</t>
  </si>
  <si>
    <t xml:space="preserve">Servicios de distribución mayorista , Servicios de distribución al por mayor </t>
  </si>
  <si>
    <t>Servicios de distribución minorista</t>
  </si>
  <si>
    <t>Reparto de productos a los que venden productos al consumidor final. Son el último eslabón del canal de distribución.</t>
  </si>
  <si>
    <t>Servicios de distribución minorista ,servicios de distribución al por menor</t>
  </si>
  <si>
    <t>Operaciones de franquicias</t>
  </si>
  <si>
    <t>Es una relación contractual entre el franquiciante y el franquiciado, en el cual el primero ofrece y está obligado a mantener un interés continuo en el negocio del segundo en asuntos tales como Know How y entrenamiento.</t>
  </si>
  <si>
    <t>Operaciones de franquicia,operaciones de licencia</t>
  </si>
  <si>
    <t>Servicios de subastas</t>
  </si>
  <si>
    <t xml:space="preserve">Servicio de venta organizada de un producto basado en la competencia directa, y generalmente pública, es decir, a aquel comprador (postor) que pague la mayor cantidad de dinero o de bienes a cambio del producto. </t>
  </si>
  <si>
    <t>Servicios de subasta,servicios de venta</t>
  </si>
  <si>
    <t>Servicios de recopilación de listas de direcciones</t>
  </si>
  <si>
    <t>Servicio a contratar para levantar o preparar una base de datos de direcciones de personas o empresas.</t>
  </si>
  <si>
    <t>Servicios de confección de listados de direcciones,servicios de fabricación de listados de direcciones</t>
  </si>
  <si>
    <t>Servicio de administración de listas de direcciones</t>
  </si>
  <si>
    <t>Servicio a contratar para administrar una base de datos de direcciones de personas o empresas.</t>
  </si>
  <si>
    <t>Servicio de gestión de listados de direcciones,servicios de trámites de listados de direcciones</t>
  </si>
  <si>
    <t>Servicio de escritura de direcciones</t>
  </si>
  <si>
    <t>Servicios parar instruir y ayudar a los usuarios a encontrar y elegir aquellos materiales que estos requieren. Consiste en la asistencia personal al usuario en la búsqueda de información.</t>
  </si>
  <si>
    <t>Servicios de referenciación,dirección de servicios</t>
  </si>
  <si>
    <t>Ferias de automóviles u otras exposiciones</t>
  </si>
  <si>
    <t>Exposición pública de automóviles, generalmente organizadas por los fabricantes.</t>
  </si>
  <si>
    <t>Salones del automóvil y otras exposiciones,Demostraciones de  autos u otra objetos expuestos,auto show,autoshow</t>
  </si>
  <si>
    <t>Reuniones y eventos</t>
  </si>
  <si>
    <t xml:space="preserve">Organización de un evento donde dos o más personas se reúnen para discutir uno o varios temas, a menudo en un ambiente formal. </t>
  </si>
  <si>
    <t>Reuniones,congregación</t>
  </si>
  <si>
    <t>Talento o entretenimiento</t>
  </si>
  <si>
    <t>Feria desarrollada para aprovechar el tiempo libre que se dedica a actividades que no son ni trabajo ni tareas domésticas esenciales, y pueden ser recreativas.</t>
  </si>
  <si>
    <t>Cómico u ocio,chistoso, tiempo libre,talento,entretenimiento</t>
  </si>
  <si>
    <t>Servicios de proyeción o políticas de productos básicos</t>
  </si>
  <si>
    <t>Directrices establecidas para cada uno de los productos de una empresa.</t>
  </si>
  <si>
    <t xml:space="preserve">Política de mercancías o servicios de previsiones,Política de la materia o servicios de las proyecciones </t>
  </si>
  <si>
    <t>Expansión comercial</t>
  </si>
  <si>
    <t>Crecimiento o desarrollo de la actividad económica de una empresa mediante la ampliación de la gama de productos o servicios que ofrece, la diversificación hacia nuevos mercados, etc.</t>
  </si>
  <si>
    <t>Expansión comercial,crecimiento comercial</t>
  </si>
  <si>
    <t>Servicios de información comercial</t>
  </si>
  <si>
    <t>Información comercial presenta el detalle actual e histórico del comportamiento comercial y financiero de las personas naturales o jurídicas. Incluye, asimismo, todos los vínculos con entidades del sector financiero, real, solidario y asegurador, convirtiéndose en la mejor referencia crediticia.</t>
  </si>
  <si>
    <t>Servicios de información comercial ,asistencia de información comercial</t>
  </si>
  <si>
    <t>Servicios de promoción comercial</t>
  </si>
  <si>
    <t>Es la función de marketing relacionada con la comunicación persuasiva hacia un público objetivo para facilitar el intercambio entre el fabricante y el consumidor y ayudar a satisfacer los objetivos de ambos.</t>
  </si>
  <si>
    <t>Servicios de promoción comercial,servicios de impulso comercial</t>
  </si>
  <si>
    <t>Empresas multinacionales de comercialización</t>
  </si>
  <si>
    <t>Las empresas multinacionales (abreviado como EMN) o empresas transnacionales son las empresas multinacionales que no solo se rigen en su país de origen, sino que también se constituyen en otros países.</t>
  </si>
  <si>
    <t>Multinacionales de comercialización ,empresa transnacional de comercialización</t>
  </si>
  <si>
    <t>Desarrollo de las exportaciones</t>
  </si>
  <si>
    <t>Darle incremento a algún bien o servicio enviado a otra parte del mundo, con propósitos comerciales.</t>
  </si>
  <si>
    <t>Desarrollo de la exportación,desarrollo de productos exportados</t>
  </si>
  <si>
    <t>Planificación de las importaciones</t>
  </si>
  <si>
    <t xml:space="preserve">Planear el transporte legítimo de bienes y servicios nacionales exportados por un país, pretendidos para el uso o consumo interno de otro país. Las importaciones pueden ser cualquier producto o servicio recibido dentro de la frontera de un Estado con propósitos comerciales. </t>
  </si>
  <si>
    <t>Planificación de la importación,proyecto de la importación</t>
  </si>
  <si>
    <t>Proyecciones de las exportaciones</t>
  </si>
  <si>
    <t>Servicio a contratar para conocer cuales podrían ser los bienes a exportar.</t>
  </si>
  <si>
    <t>Previsiones de exportación,proyecto de exportación</t>
  </si>
  <si>
    <t>Servicios de adquisición de importaciones</t>
  </si>
  <si>
    <t>Servicio de abastecimiento a través de importaciones.</t>
  </si>
  <si>
    <t>Servicios de obtención de importaciones,servicios de producto de importaciones</t>
  </si>
  <si>
    <t>Servicios secretariales o de administración de oficinas</t>
  </si>
  <si>
    <t>Servivcios a contratar para dirigir y mantener las oficinas.</t>
  </si>
  <si>
    <t>Servicios de administración de oficinas o secretariado,servicios de dirección de oficinas y secretariados</t>
  </si>
  <si>
    <t>Servicios de planificación de reuniones</t>
  </si>
  <si>
    <t>Servicio profesional en el concepto y la planificación de las reuniones, ferias, eventos y congresos</t>
  </si>
  <si>
    <t>Servicios de planificación de reuniones,servicios de proyecto de reuniones,organizadores de evento,coordinador de evento</t>
  </si>
  <si>
    <t>Servicios de entrada por teclado</t>
  </si>
  <si>
    <t>Servicio de administrador de puertas de accesos a través de teclados.</t>
  </si>
  <si>
    <t>Servicios de entrada por teclado,servicios de acceso por teclado</t>
  </si>
  <si>
    <t>Servicios de oficina</t>
  </si>
  <si>
    <t>Servicios para desempeñar un cargo administrativo</t>
  </si>
  <si>
    <t>Servicios administrativos,servicios de funcionarios</t>
  </si>
  <si>
    <t>Servicios de administración de flotas</t>
  </si>
  <si>
    <t xml:space="preserve">Es la gestión del conjunto de vehículos de una organización. La gestión de flotas puede incluir una variedad de funciones como financiación, mantenimiento de vehículos, sistemas telemáticos (seguimiento y diagnóstico), gestión de conductores, gestión de combustible y gestión de la seguridad y la salud. </t>
  </si>
  <si>
    <t>Servicios de manejo de flota,servicios de manejo de marina</t>
  </si>
  <si>
    <t>Servicios de archivo de datos</t>
  </si>
  <si>
    <t>Es el proceso de mover datos que ya no se usan activamente para un dispositivo de almacenamiento de datos por separado para retención a largo plazo. Los archivos de datos constan de los datos más antiguos que todavía es importante y necesario para consultarlo en el futuro, así como los datos que deben conservarse para el cumplimiento regulatorio</t>
  </si>
  <si>
    <t>Servicios de archivo de datos,servicios de registro de datos</t>
  </si>
  <si>
    <t>Comprenden los servicios de producción y distribución de películas cinematográficas y cintas de vídeo, los servicios de proyección de películas cinematográficas, los servicios de radio y televisión, los servicios de transmisión de sonido e imágenes y la grabación sonora.</t>
  </si>
  <si>
    <t xml:space="preserve">Servicios Audio Visuales </t>
  </si>
  <si>
    <t>Servicios de destrucción de documentos</t>
  </si>
  <si>
    <t>Servicio para reducir a pedazos o a cenizas documentos importantes.</t>
  </si>
  <si>
    <t>Servicios de destrucción de documentos,servicios de destrozo de papeles</t>
  </si>
  <si>
    <t>Servicios de administración de la propiedad</t>
  </si>
  <si>
    <t>Es el conjunto de acciones y procesos que permiten administrar un activo inmobiliario residencial, comercial o industrial. Es similar al rol de gestión en cualquier negocio.</t>
  </si>
  <si>
    <t>Servicios de gestión de la propiedad,servicios de tramite de la propiedad</t>
  </si>
  <si>
    <t>Servicios de recepción o inventariado</t>
  </si>
  <si>
    <t>Servicio a contrar para llevar el inventario o la recepción de una oficina.</t>
  </si>
  <si>
    <t>Servicios de inventariado o recepción,servicios de hacer el balance  o recepción</t>
  </si>
  <si>
    <t>Gestión o administración de proyectos de mobiliario</t>
  </si>
  <si>
    <t>Disciplina que guía e integra los procesos de planificar, captar, dinamizar, organizar talentos y administrar recursos, con el fin de culminar todo el trabajo requerido para desarrollar un proyecto de mobiliario.</t>
  </si>
  <si>
    <t>Gestión o administración de proyectos de mobiliario,trámite,gestión de proyectos de muebles,gerencia de proyectos</t>
  </si>
  <si>
    <t>Ingeniería de pozos</t>
  </si>
  <si>
    <t xml:space="preserve">Ingenieria que aplica conceptos físicos para llevar a cabo hoyos o pozos desde la superficie hasta el yacimiento, con el objetivo de extraer sus fluidos. </t>
  </si>
  <si>
    <t>Ingeniería de pozos,ingenierçia de mina</t>
  </si>
  <si>
    <t>Dibujo técnico</t>
  </si>
  <si>
    <t>Sistema de representación gráfica de diversos tipos de objetos, con el propósito de proporcionar información suficiente para facilitar su análisis, ayudar a elaborar su diseño y posibilitar la futura construcción y mantenimiento del mismo.</t>
  </si>
  <si>
    <t>Dibujo técnico,diseño industrial</t>
  </si>
  <si>
    <t>Ingeniería de puertos</t>
  </si>
  <si>
    <t>Ingenieria especializada en instalaciones de carga, descarga, embarque y desembarque de embarcaciones</t>
  </si>
  <si>
    <t xml:space="preserve">Ingeniería portuaria o de puertos de agua </t>
  </si>
  <si>
    <t>Ingeniería estructural</t>
  </si>
  <si>
    <t>La ingeniería estructural es una rama clásica de la ingeniería civil que se ocupa del diseño y cálculo de la parte estructural en las edificaciones y demás obras. Su finalidad es la de conseguir estructuras funcionales que resulten adecuadas desde el punto de vista de la resistencia de materiales.</t>
  </si>
  <si>
    <t>Ingeniería estructural,ingeniería arquitectónica</t>
  </si>
  <si>
    <t>Arquitectura naval</t>
  </si>
  <si>
    <t>El ingeniero naval, también conocido en numerosos países como arquitecto naval, se ocupa del diseño, planificación, proyecto y construcción buques, embarcaciones, y artefactos flotantes como pudieran ser plataformas petrolíferas e incluso campos eólicos offshore.</t>
  </si>
  <si>
    <t>Arquitectura naval,arquitectura marítimo,arquitecto naval</t>
  </si>
  <si>
    <t>Ingeniería de represas</t>
  </si>
  <si>
    <t>Ingeniero especializado en una barrera fabricada con piedra, hormigón o materiales sueltos, que se construye habitualmente en una cerrada o desfiladero sobre un río o arroyo.</t>
  </si>
  <si>
    <t>Ingeniería de presas,ingeniería de represas</t>
  </si>
  <si>
    <t>Ingeniería arquitectónica</t>
  </si>
  <si>
    <t>Los ingenieros arquitectónicos aplican principios de ingeniería a la construcción, planificación y diseño de edificios y otras estructuras. Suelen trabajar con otros ingenieros y con arquitectos, quienes se concentran en el diseño funcional o estética de proyectos de edificación.</t>
  </si>
  <si>
    <t xml:space="preserve">Ingeniería arquitectónica </t>
  </si>
  <si>
    <t>Ingeniería aeroportuaria</t>
  </si>
  <si>
    <t>La ingeniería aeroportuaria es la rama de la ingeniería que aplica los conocimientos de física,química y geología a la elaboración de infraestructuras aeroportuarias.</t>
  </si>
  <si>
    <t>Ingeniería aeroportuaria,ingeniería de aeropuerto</t>
  </si>
  <si>
    <t>Ingeniería de carreteras</t>
  </si>
  <si>
    <t>La ingeniería de las carreteras comprende la especificación de las pautas de diseño así como diseño, trazado, construcción y mantenimiento de los caminos y de las estructuras complementarias, como puentes y tuberías de drenaje.</t>
  </si>
  <si>
    <t>Ingeniería de carreteras,ingeniería de autopista</t>
  </si>
  <si>
    <t>Ingeniería ferroviaria</t>
  </si>
  <si>
    <t>Ingenieria que tiene un acercamiento riguroso, completo y actualizado pero amigable, al mundo de las Explotaciones ferroviarias, sus técnicas de gestión y mantenimiento, así como las tecnologías que manejan; tanto las relativas a las infraestructuras, más próximas a las ingenierías civiles, como a las relativas al material móvil y a las instalaciones electromecánicas de las líneas, túneles y estaciones, claramente centradas en las especialidades industriales y de las telecomunicaciones</t>
  </si>
  <si>
    <t>Ingeniería ferroviaria,ingeniería ferrea</t>
  </si>
  <si>
    <t>Servicios de sistemas de información geográfica (sig)</t>
  </si>
  <si>
    <t>Es la tecnología utilizada para recopilar, gestionar y analizar datos espaciales, que incluye la cartografía y los datos tabulares que hace referencia a una ubicación en la superficie de la tierra.</t>
  </si>
  <si>
    <t>Servicios de sistemas de información geográfica (GIS)  , servicios de métodos de información geogràficas</t>
  </si>
  <si>
    <t>Gestión de construcción de edificios</t>
  </si>
  <si>
    <t>Actividad de planificación, desarrollo, distribución y gestión de entregar de un edicifio en construcción.</t>
  </si>
  <si>
    <t>Gestión de construcción de edificios ,dirección de construcción de edificios</t>
  </si>
  <si>
    <t>Dibujo mecánico</t>
  </si>
  <si>
    <t>El dibujo mecánico se emplea en la representación de piezas o partes de máquinas, maquinarias, vehículos como grúas y motos, aviones, helicópteros y máquinas industriales.</t>
  </si>
  <si>
    <t>Dibujo mecánico,dibujo insdustrial</t>
  </si>
  <si>
    <t>Diseño de envolturas de productos mecánicos</t>
  </si>
  <si>
    <t>Rama de la Ingenieria mecánica enfocada al diseño de espacios optimos para productos mecánicos.</t>
  </si>
  <si>
    <t>Diseño de recintos de productos mecánicos,diseño de lugar de productos mecànicos</t>
  </si>
  <si>
    <t>Diseño de máquinas herramientas</t>
  </si>
  <si>
    <t>Rama de la Ingenieria mecánica enfocada al diseño de un tipo de máquina que se utiliza para dar forma a piezas solidas, pricnipalmente metales.</t>
  </si>
  <si>
    <t>Diseño de máquinas herramienta,dibujo  de máquinas herramientas</t>
  </si>
  <si>
    <t>Diseño de transmisión de potencia</t>
  </si>
  <si>
    <t>Rama de la ingeniería mecánica enfocada al diseño del sistema de suministro eléctrico constituido por los elementos necesarios para llevar hasta los puntos de consumo.</t>
  </si>
  <si>
    <t>Diseño de transmisión de energía, dibujo de transmisión de energía</t>
  </si>
  <si>
    <t>Servicios electromecánicos</t>
  </si>
  <si>
    <t>Servicios que aplica la combinación de las ciencias del electromagnetismo de la ingeniería eléctrica y la ciencia de la mecánica. La Ingeniería electromecánica es la disciplina académica que la aborda.</t>
  </si>
  <si>
    <t>Servicios electromecánicos,trabajos electromecánicas</t>
  </si>
  <si>
    <t>Servicios de ingeniería eléctrica</t>
  </si>
  <si>
    <t xml:space="preserve">Servicio que se ocupa del estudio y la aplicación de la electricidad, la electrónica y el electromagnetismo. </t>
  </si>
  <si>
    <t>Servicios de ingeniería eléctrica,trabajos de ingeniería eléctrica</t>
  </si>
  <si>
    <t>Diseño de circuitos electrónicos</t>
  </si>
  <si>
    <t>Comprende el análisis y síntesis de circuitos electrónicos</t>
  </si>
  <si>
    <t>Diseño de circuitos electrónicos,dibujo de circuitos electrónicos</t>
  </si>
  <si>
    <t>Servicios de pruebas técnicas</t>
  </si>
  <si>
    <t>Servicio a contratar para hacerle pruebas de ensayo a algun bien.</t>
  </si>
  <si>
    <t>Servicios de pruebas de ingeniería,trabajos de prueba de ingeniería</t>
  </si>
  <si>
    <t>Ingeniería de plásticos</t>
  </si>
  <si>
    <t>Abarca la elaboración, diseño, desarrollo y fabricación de productos de plástico. Un plástico es un material polimérico que está en n estado semi-líquido, que tiene la propiedad de plasticidad y exhibiendo flujo. Plásticos de ingeniería comprende material plástico y maquinaria de plástico.</t>
  </si>
  <si>
    <t>Ingeniería plástica,ingeniería de artes plásticas</t>
  </si>
  <si>
    <t>Ingeniería de producción para petróleo o gas</t>
  </si>
  <si>
    <t>Rama de la ingeniería que trata con procesos de manufactura y métodos de elaboración de productos y mercancías industriales para petróleo y gas.</t>
  </si>
  <si>
    <t xml:space="preserve">Ingeniería de productos para petróleo y gas,Ingeniería de producción para el aceite o el gas </t>
  </si>
  <si>
    <t>Minería hidráulica</t>
  </si>
  <si>
    <t>La minería hidráulica es una técnica de minería que emplea la presión del agua para desincrustar material rocoso, o mover sedimentos. </t>
  </si>
  <si>
    <t xml:space="preserve">Minería hidráulica,Mina hydráulica </t>
  </si>
  <si>
    <t>Ingeniería de costas</t>
  </si>
  <si>
    <t>Rama de la ingeniería que estudia y se enfoca en resolver la problemática causada por la dinámica del mar en función de los requerimientos del desarrollo turístico, costero, industrial y marítimo portuario. apoyándose en las áreas básicas de ingeniería civil, oceanologia física, ingeniería de costas y procesos costeros.</t>
  </si>
  <si>
    <t>Ingeniería costera,ingenieria oceánica,ingenieria oceanica</t>
  </si>
  <si>
    <t>Ingeniería de tráfico</t>
  </si>
  <si>
    <t>La Ingeniería de tráfico es una rama de la ingeniería de transporte (a su vez rama de la ingeniería civil) que trata sobre la planificación, diseño y operación de tráfico en lascalles, carreteras y autopistas, sus redes, infraestructuras, tierras colindantes y su relación con los diferentes medio de transporte consiguiendo una movilidad segura, eficiente y conveniente tanto de personas como de mercancías.</t>
  </si>
  <si>
    <t xml:space="preserve">Ingeniería de tráfico </t>
  </si>
  <si>
    <t>red de transporte urbano</t>
  </si>
  <si>
    <t>Sistema de transporte en las ciudades para trasladas personas de un punto a otro.</t>
  </si>
  <si>
    <t>Red de transporte urbano,obra de transporte urbano,transporte público,transporte privado</t>
  </si>
  <si>
    <t>Vías de navegación interior</t>
  </si>
  <si>
    <t>Son las rutas navegables que tiene un país, principalmente aptas para la navegación y así utilización en el ambito comercial.</t>
  </si>
  <si>
    <t>Vías de navegación interior ,camino de navegación interior,rios navegables,aguas navegables</t>
  </si>
  <si>
    <t>Diseño de aviónica</t>
  </si>
  <si>
    <t>Rama de la ingeniería de transporte que se encarga del desarrollo de todo el hardware y software en la aviación (electronica).</t>
  </si>
  <si>
    <t>Diseño de aviónica,dibujo de aviónica</t>
  </si>
  <si>
    <t>Diseño de aplicaciones de software de la unidad central</t>
  </si>
  <si>
    <t>Es el arte de definir la arquitectura de las aplicaciones para los mainframe.</t>
  </si>
  <si>
    <t>Diseño de aplicaciones de software para ordenador principal ,diseño de práctica de sofware para computadoras principales,mainfrrame</t>
  </si>
  <si>
    <t>Diseños de aplicaciones para computadores personales (pc)</t>
  </si>
  <si>
    <t>Es el arte de definir la arquitectura de las aplicaciones para las computadoras personales</t>
  </si>
  <si>
    <t>Diseños de aplicaciones para ordenadores personales (PC),diseño de aplicaciones para computadoras personales</t>
  </si>
  <si>
    <t>Diseño de integración de sistemas</t>
  </si>
  <si>
    <t>Servicio para definir la agrupación de los subsistemas que componen un todo y adegurarse de los los subsistemas funcionen juntos.</t>
  </si>
  <si>
    <t>Diseño de integración de sistemas,diseño de fusión de sistemas</t>
  </si>
  <si>
    <t>Servicios de programación de aplicaciones</t>
  </si>
  <si>
    <t>Servicio a contratar para el diseño de aplicaciones para realizar una función específica directamente para el usuario.</t>
  </si>
  <si>
    <t>Servicios de programación de aplicaciones,servicios de práctica de computadoras</t>
  </si>
  <si>
    <t>Servicios de programación de sistemas operativos</t>
  </si>
  <si>
    <t>Servicio a contratar para el diseño del sistema operativo directamente para el usuario.</t>
  </si>
  <si>
    <t>Servicios de programación de sistemas operativos, servicios de programa de sistemas operativos</t>
  </si>
  <si>
    <t>Servicios de programación para clientes o servidores</t>
  </si>
  <si>
    <t>Servicio a contratar para el diseño de aplicaciones cliente o servidor para realizar una función específica directamente para el usuario.</t>
  </si>
  <si>
    <t>Servicios de programación cliente o servidor,servicios de programas de cliente o servidor</t>
  </si>
  <si>
    <t>Servicios de programación de aplicaciones de bases de datos (erp)</t>
  </si>
  <si>
    <t>Servicio para contrarar la programación de un sistemas de información gerenciales que integran y manejan muchos de los negocios asociados con las operaciones de producción y de los aspectos de distribución de una compañía en la producción de bienes o servicios.</t>
  </si>
  <si>
    <t>Servicios de programación de aplicaciones de la base de datos (ERP) ,servicios de programa de computadoras de la base de datos</t>
  </si>
  <si>
    <t>Servicios de implementación de aplicaciones</t>
  </si>
  <si>
    <t>Servicio para contratar para la implementación de aplicaciones en el servidor o directamente en la computadora del usuario.</t>
  </si>
  <si>
    <t>Servicios de ejecución de aplicaciones,servicios de ejecución de computadoras</t>
  </si>
  <si>
    <t>Servicios de desarrollo de aplicaciones para clientes de internet / intranet</t>
  </si>
  <si>
    <t>Servicio para contratación de la creación y diseño de software dirigido a clientes en intranet e internet.</t>
  </si>
  <si>
    <t>Servicios de desarrollo de aplicación del cliente Internet / intranet, servicios de desarrollo de computadoras del cliente servidor Internet / intranet</t>
  </si>
  <si>
    <t>Servicios de desarrollo de aplicaciones para servidores de internet / intranet</t>
  </si>
  <si>
    <t>Servicio para contratación de la creación y diseño de software dirigido a servidores en intranet e internet.</t>
  </si>
  <si>
    <t>Servicios de desarrollo de aplicación del servidor Internet / intranet ,servicios de desarrollo de computadoras del servidor internet /intranet</t>
  </si>
  <si>
    <t>Programación para visual basic</t>
  </si>
  <si>
    <t>Visual Basic es un lenguaje de programación dirigido por eventos, desarrollado por Alan Cooper para Microsoft. Este lenguaje de programación es un dialecto de BASIC, con importantes agregados. </t>
  </si>
  <si>
    <t xml:space="preserve">Programación - Visual Basic </t>
  </si>
  <si>
    <t>Programación para java</t>
  </si>
  <si>
    <t>Java es un lenguaje de programación originalmente desarrollado por James Gosling deSun Microsystems (la cual fue adquirida por la compañía Oracle) y publicado en el 1995 como un componente fundamental de la plataforma Java de Sun Microsystems.</t>
  </si>
  <si>
    <t>Programación - Java</t>
  </si>
  <si>
    <t>Programación para html</t>
  </si>
  <si>
    <t>HTML, siglas de HyperText Markup Language («lenguaje de marcado de hipertexto»), hace referencia al lenguaje de marcado predominante para la elaboración de páginas web que se utiliza para describir y traducir la estructura y la información en forma de texto, así como para complementar el texto con objetos tales como imágenes.</t>
  </si>
  <si>
    <t>Programación - HTML</t>
  </si>
  <si>
    <t>Programación para algol</t>
  </si>
  <si>
    <t>Se denomina ALGOL (o Algol) a un lenguaje de programación. La voz es un acrónimo de las palabras inglesas Algorithmic Language(lenguaje algorítmico).</t>
  </si>
  <si>
    <t>Programación - ALGOL</t>
  </si>
  <si>
    <t>Programación para assembler</t>
  </si>
  <si>
    <t>El lenguaje ensamblador, o assembler (assembly language en inglés), es un lenguaje de programación de bajo nivel para los computadores, microprocesadores,microcontroladores y otros circuitos integrados programables. Implementa una representación simbólica de los códigos de máquina binarios y otras constantes necesarias para programar una arquitectura dada de CPU y constituye la representación más directa del código máquina específico para cada arquitectura legible por un programador.</t>
  </si>
  <si>
    <t>Programación – Ensamblador,programa - ensamblador</t>
  </si>
  <si>
    <t>Programación para basic</t>
  </si>
  <si>
    <t>En la programación de computadoras, el BASIC, siglas de Beginner's All-purposeSymbolic Instruction Code1 (Código simbólico de instrucciones de propósito general para principiantes en español), es una familia de lenguajes de programaciónde alto nivel.</t>
  </si>
  <si>
    <t>Programación - Basic</t>
  </si>
  <si>
    <t>Programación para c, c++</t>
  </si>
  <si>
    <t>C++ es un lenguaje de programación diseñado a mediados de los años 1980 por Bjarne Stroustrup. La intención de su creación fue el extender al exitoso lenguaje de programación C con mecanismos que permitan la manipulación de objetos. En ese sentido, desde el punto de vista de los lenguajes orientados a objetos, el C++ es un lenguaje híbrido.</t>
  </si>
  <si>
    <t>Programación - C, C++</t>
  </si>
  <si>
    <t>Programación para cobol</t>
  </si>
  <si>
    <t>El lenguaje COBOL (acrónimo de COmmon Business-Oriented Language, Lenguaje Común Orientado a Negocios) fue creado en el año 1959 con el objetivo de crear un lenguaje de programación universal que pudiera ser usado en cualquier ordenador, ya que en los años 1960 existían numerosos modelos de ordenadores incompatibles entre sí, y que estuviera orientado principalmente a los negocios, es decir, a la llamada informática de gestión.</t>
  </si>
  <si>
    <t>Programación - COBOL</t>
  </si>
  <si>
    <t>Programación para fortran</t>
  </si>
  <si>
    <t>Fortran (previamente FORTRAN)1 (contracción del inglés Formula Translating System) es un lenguaje de programación alto nivel de propósito general,2 procedimental3 e imperativo, que está especialmente adaptado al cálculo numérico y a la computación científica. </t>
  </si>
  <si>
    <t>Programación - FORTRAN</t>
  </si>
  <si>
    <t>Programación para pascal</t>
  </si>
  <si>
    <t>Pascal es un lenguaje de programación desarrollado por el profesor suizo Niklaus Wirth entre los años 1968 y 1969 y publicado en 1970. Su objetivo era crear un lenguaje que facilitara el aprendizaje de programación a sus alumnos, utilizando la programación estructurada y estructuración de datos.</t>
  </si>
  <si>
    <t>Programación - Pascal</t>
  </si>
  <si>
    <t>Programación para pl/1</t>
  </si>
  <si>
    <t>Lenguaje de programación para responder simultáneamente a las necesidades de las aplicaciones científicas y comerciales, disponible en las novedosas plataformas de utilidad general IBM 360 y más adelante IBM 370.</t>
  </si>
  <si>
    <t>Programación - PL/1</t>
  </si>
  <si>
    <t>Lenguajes de programación o de marca patentada</t>
  </si>
  <si>
    <t>Programa informático en el que el usuario tiene limitaciones para usarlo, modificarlo o redistribuirlo (esto último con o sin modificaciones).</t>
  </si>
  <si>
    <t>Programación - Lenguajes artificiales patentados,codigo cerrado,sotware no libre</t>
  </si>
  <si>
    <t>Programación para perl</t>
  </si>
  <si>
    <t>Lenguaje de programación diseñado por Larry Wall en 1987. Perl toma características del lenguaje C, del lenguaje interpretado bourne shell (sh), AWK, sed, Lisp y, en un grado inferior, de muchos otros lenguajes de programación.</t>
  </si>
  <si>
    <t>Programación para Perl,libro camel</t>
  </si>
  <si>
    <t>Diseño de comunicaciones por redes de cobertura amplia</t>
  </si>
  <si>
    <t>Tipo de red de computadoras capaz de cubrir distancias desde unos 100 hasta unos 1000 km, proveyendo de servicio a un país o un continente o cualquier red en la cual no estén en un mismo edificio todos sus miembros (sobre la distancia hay discusión posible).</t>
  </si>
  <si>
    <t>Diseño de comunicaciones de red de cobertura amplia,Diseño de las comunicaciones de la  cobertura  de red extensa,wan,red de área amplia,red de computadoras</t>
  </si>
  <si>
    <t>Diseño de comunicaciones por redes de área local</t>
  </si>
  <si>
    <t>Interconexión de una o varias computadoras y periféricos</t>
  </si>
  <si>
    <t>Diseño de comunicaciones de red de área local ,diseño de comunicaciones de red de área regional,lan,red local,red de área local</t>
  </si>
  <si>
    <t>Diseño del intercambio electrónico de datos (ied)</t>
  </si>
  <si>
    <t>Transmisión estructurada de datos entre organizaciones por medios electrónicos</t>
  </si>
  <si>
    <t>Diseño de intercambio de datos electrónicos (EDI),diseño de intercambio de data electrónicos,edi,intercambio electrónico de datos</t>
  </si>
  <si>
    <t>Diseño de bases de datos</t>
  </si>
  <si>
    <t>Es el proceso de producción de un modelo de datos detallado de una base de datos. Este modelo lógico de datos contiene todas las opciones necesarias diseño lógico y físico y los parámetros físicos de almacenamiento necesarios para generar un diseño en un lenguaje de definición de datos, que luego se puede utilizar para crear una base de datos.</t>
  </si>
  <si>
    <t>Diseño de base de datos,diseño de base de data</t>
  </si>
  <si>
    <t>Arquitectura de sistemas</t>
  </si>
  <si>
    <t>Es el modelo conceptual que define la estructura, el comportamiento y más puntos de vista de un sistema.</t>
  </si>
  <si>
    <t>Arquitectura de sistemas,arquitectura de método</t>
  </si>
  <si>
    <t>Seguridad de los computadores, redes o internet</t>
  </si>
  <si>
    <t xml:space="preserve">Una rama de la seguridad informática específicamente relacionados con la Internet, a menudo con la seguridad del navegador, sino también la seguridad de la red en un plano más general que se aplica a otras aplicaciones o sistemas operativos en su conjunto. </t>
  </si>
  <si>
    <t>Seguridad de ordenadores, redes o Internet,seguridad del computador , redes o internet</t>
  </si>
  <si>
    <t>Servicios de administración de la unidad central</t>
  </si>
  <si>
    <t>Servicio a contratar para llevar el control o el mando sobre las computadoras potentes de las empresas donde se lleva una gran cantidad de datos.</t>
  </si>
  <si>
    <t>Servicios de administración del ordenador principal,servicios de dirección del computador principal</t>
  </si>
  <si>
    <t>Mantenimiento o soporte de redes de área local (lan)</t>
  </si>
  <si>
    <t>Conjunto de operaciones y cuidados necesarios para que la red LAN, puedan seguir funcionando adecuadamente.</t>
  </si>
  <si>
    <t>Soporte o mantenimiento de red de área local (LAN),apoyo o mantenimiento de red de área regional</t>
  </si>
  <si>
    <t>Mantenimiento o soporte de redes de cobertura amplia (wan)</t>
  </si>
  <si>
    <t>Conjunto de operaciones y cuidados necesarios para que  la red WAN, puedan seguir funcionando adecuadamente.</t>
  </si>
  <si>
    <t>Soporte o mantenimiento de red extensa (WAN),apoyo o mantenimiento de red amplia</t>
  </si>
  <si>
    <t>Mantenimiento o soporte de sistemas patentados o autorizados</t>
  </si>
  <si>
    <t>Conjunto de operaciones y cuidados necesarios para que los sistemas con licenciamiento, puedan seguir funcionando adecuadamente.</t>
  </si>
  <si>
    <t>Mantenimiento o apoyo de sistemas patentados o autorizados,soporte o apoyo de sistemas registrado o autorizados</t>
  </si>
  <si>
    <t>Servicio de análisis de bases de datos</t>
  </si>
  <si>
    <t>Es un proceso de inspeccionar, limpiar y transformar datos con el objetivo de resaltar información útil, lo que sugiere conclusiones, y apoyo a la toma de decisiones.</t>
  </si>
  <si>
    <t>Análisis de base de datos,estudios de base de datos</t>
  </si>
  <si>
    <t>Almacenamiento de datos,alamcenaje de datos,memorias,usb</t>
  </si>
  <si>
    <t>Servicio de análisis de sistemas</t>
  </si>
  <si>
    <t>Es la ciencia encargada del análisis de sistemas grandes y complejos y la interacción entre esos sistemas.</t>
  </si>
  <si>
    <t>Análisis de sistemas,estudio de sistemas</t>
  </si>
  <si>
    <t>Servicio de instalación de sistemas</t>
  </si>
  <si>
    <t>Es el proceso por el cual nuevos programas son transferidos a un computador con el fin de ser configurados, y preparados para ser ejecutados en el sistema informático, para cumplir la función para la cual fueron desarrollados.</t>
  </si>
  <si>
    <t>Instalación de sistemas,establecimiento de sistemas,instalación de software</t>
  </si>
  <si>
    <t>Servicios de codificación de software</t>
  </si>
  <si>
    <t>Transformar un software en códigos.</t>
  </si>
  <si>
    <t>Codificación de software,cifrado de sofware</t>
  </si>
  <si>
    <t>Servicios de soporte técnico o de mesa de ayuda</t>
  </si>
  <si>
    <t xml:space="preserve">Rango de servicios que proporcionan asistencia con el hardware o software de una computadora, o algún otro dispositivo electrónico o mecánico. </t>
  </si>
  <si>
    <t xml:space="preserve">Soporte técnico,servicios de bureau de ayuda,Servicios del puesto del soporte técnico,soporte de informaciones </t>
  </si>
  <si>
    <t>Servicio de mantenimiento o soporte del hardware del computador</t>
  </si>
  <si>
    <t>Conjunto de actividades que se requiere realizar periódicamente para mantener la PC en óptimo estado de funcionamiento, y poder detectar a tiempo cualquier indicio de fallas o daños en sus componentes.</t>
  </si>
  <si>
    <t>Mantenimiento de computadora,apoyo del hardware de ordenador,Mantenimiento de la PC,ayuda del hardware de la computadora</t>
  </si>
  <si>
    <t>Mantenimiento y reparación de equipo para computación</t>
  </si>
  <si>
    <t>Servicio de colocación</t>
  </si>
  <si>
    <t>Modalidad de alojamiento web destinado principalmente a grandes empresas y a empresas de servicios web.</t>
  </si>
  <si>
    <t>Servicios de colocación,servicios de ubicación,housing</t>
  </si>
  <si>
    <t>Garantía de terceros</t>
  </si>
  <si>
    <t>Una situación en la que una obligación de deuda ha sido garantizada por unaparte distinta al obligado directo. La obligación del tercero es adicional y secundaria a la obligación del obligado principal. Las garantías de terceros son una forma de mejora del crédito.</t>
  </si>
  <si>
    <t>Garantía de terceros,seguridad de terceros</t>
  </si>
  <si>
    <t>Recuperación de información de las bases de datos</t>
  </si>
  <si>
    <t>Consiste en extraer los datos deseados de la base de datos. Las dos formas principales de los datos recuperados son informes y consultas.</t>
  </si>
  <si>
    <t>Recuperación de la información de la base de datos , reposisión de la información de la base de datos</t>
  </si>
  <si>
    <t>Servicio de recuperación de información de las bases de datos en línea</t>
  </si>
  <si>
    <t>Consiste en extraer los datos deseados de la base de datos en línea. Las dos formas principales de los datos recuperados son informes y consultas.</t>
  </si>
  <si>
    <t>Recuperación de la información de la base de datos online , reposición de la información de la base de datos  en línea</t>
  </si>
  <si>
    <t>Servicio de procesamiento de datos en línea</t>
  </si>
  <si>
    <t>Es cualquier proceso que un programa de ordenador hace online para introducir datos y de síntesis, análisis o de otro modo convertir los datos en información utilizable. El proceso puede ser automatizado y se ejecutan en un ordenador. Se trata de registrar, analizar, clasificar, resumir, el cálculo, la difusión y almacenamiento de datos.</t>
  </si>
  <si>
    <t>Proceso de datos online,procesos de datos en línea</t>
  </si>
  <si>
    <t>Servicios de procesamiento o preparación de datos</t>
  </si>
  <si>
    <t>Es cualquier proceso que un programa de ordenador hace para introducir datos y de síntesis, análisis o de otro modo convertir los datos en información utilizable. El proceso puede ser automatizado y se ejecutan en un ordenador. Se trata de registrar, analizar, clasificar, resumir, el cálculo, la difusión y almacenamiento de datos.</t>
  </si>
  <si>
    <t>Servicios de proceso o preparación de datos,servicios de procesamiento o preparación de información</t>
  </si>
  <si>
    <t>Servicios de centros de datos</t>
  </si>
  <si>
    <t xml:space="preserve">Servicio para contratar aquella ubicación donde se concentran los recursos necesarios para el procesamiento de la información de una organización. </t>
  </si>
  <si>
    <t>Centro de servicios de datos,centro de servicios de información,datacenter,data center,centro de procesamiento de datos</t>
  </si>
  <si>
    <t>Servicios de recuperación de desastres</t>
  </si>
  <si>
    <t>Proceso de recuperación que cubre los datos, el hardware y el software crítico, para que un negocio pueda comenzar de nuevo sus operaciones en caso de un desastre natural o causado por humanos.</t>
  </si>
  <si>
    <t xml:space="preserve">Servicios de recuperación de los desastres, Servicios de la recuperación de catástrofes </t>
  </si>
  <si>
    <t>Servicio de escaneo de documentos</t>
  </si>
  <si>
    <t>Servicios de digitalizar documentos que esten en papel.</t>
  </si>
  <si>
    <t>Servicios de escrutar documentos, Servicio de la exploración del documento,escanear,duplicar</t>
  </si>
  <si>
    <t>servicios de almacenamiento de datos</t>
  </si>
  <si>
    <t xml:space="preserve">Servicio para contratar dispositivos que retienen datos informáticos durante algún intervalo de tiempo. </t>
  </si>
  <si>
    <t>Servicios de almacenaje de datos ,servicios de almacenaje de información</t>
  </si>
  <si>
    <t>Servicios de estandarización de datos o contenidos</t>
  </si>
  <si>
    <t>Consiste en aplicar una serie de reglas a las relaciones obtenidas tras el paso del modelo entidad-relación al modelo relacional.</t>
  </si>
  <si>
    <t xml:space="preserve">Servicios de normalización de datos o contenidos,Servicios de la estandardización del contenido o de los datos </t>
  </si>
  <si>
    <t>Servicios de generación de originales de cd-rom</t>
  </si>
  <si>
    <t>Servicio para crear originales a partir de un dispositivo de disco compacto de alguna información</t>
  </si>
  <si>
    <t>Servicios de generación de originales de CD-ROM,servicios de denominación de origen CD- ROM</t>
  </si>
  <si>
    <t>Servicios de clasificación de datos o contenidos</t>
  </si>
  <si>
    <t>Consiste en clasificar una serie de reglas a las relaciones obtenidas tras el paso del modelo entidad-relación al modelo relacional.</t>
  </si>
  <si>
    <t>Servicios de clasificación de datos o contenidos,Servicios de la clasificación del contenido o de información</t>
  </si>
  <si>
    <t>Servicio de conversión de datos</t>
  </si>
  <si>
    <t>Servicio a contratar para la transformación de datos informáticos de una representación concreta a otra, cambiando los bits de un formato a otro, normalmente para lograr la interoperatibilidad de aplicaciones o sistemas diferentes</t>
  </si>
  <si>
    <t>Servicio de conversión de datos,servicios de conversación de información</t>
  </si>
  <si>
    <t>Proveedores de servicio de internet (psi)</t>
  </si>
  <si>
    <t>Empresa que brinda conexión a Internet a sus clientes. Un ISP conecta a sus usuarios a Internet a través de diferentes tecnologías como DSL, Cablemódem, GSM, Dial-up.</t>
  </si>
  <si>
    <t>Proveedores de servicio de Internet (ISP),prestatarios de servicios de internet,isp</t>
  </si>
  <si>
    <t>Proveedor de servicio de correo electrónico</t>
  </si>
  <si>
    <t xml:space="preserve">Es una organización que ofrece servidores de correo electrónico para enviar, recibir y almacenar correo electrónico para otras organizaciones y / o usuarios finales. El ESP puede prestar el servicio al público en general para el correo electrónico personal (por ejemplo, Yahoo! Mail, Hotmail, Gmail, AOL Mail, Pobox y muchos otros) o puede proporcionar el servicio sólo a sus miembros (por ejemplo, los suscriptores, los empleados de una empresa, asociaciones de ex alumnos universitarios, organizaciones profesionales, etc.) </t>
  </si>
  <si>
    <t>Proveedores de servicio de correo electrónico, Prestatario de servicios de correo electrónico,esp</t>
  </si>
  <si>
    <t>Servicios de diseño de sitios web www</t>
  </si>
  <si>
    <t>Servicio para contratar a una persona o empresa que realice las tareas de  planificación, diseño e implementación de sitios web. No es simplemente una aplicación de diseño convencional, ya que requiere tener en cuenta la navegabilidad, interactividad, usabilidad, arquitectura de la información y la interacción de medios como el audio, texto, imagen, enlaces y vídeo.</t>
  </si>
  <si>
    <t>Servicios de diseño de sitio Web ,trabajo de diseño de sitio Web</t>
  </si>
  <si>
    <t>Proveedores de motores de búsqueda en la web</t>
  </si>
  <si>
    <t xml:space="preserve">Sistema informático que busca archivos almacenados en servidores web gracias a su «spider» (o Web crawler). </t>
  </si>
  <si>
    <t>Proveedores de buscadores de la Red,Abastecedores del Search Engine del Web ,motor de busqueda,buscador</t>
  </si>
  <si>
    <t>Servicios de hospedaje de operación de sitios web</t>
  </si>
  <si>
    <t xml:space="preserve">Servicio que provee a los usuarios de Internet un sistema para poder almacenar información, imágenes, vídeo, o cualquier contenido accesible vía web. </t>
  </si>
  <si>
    <t>Servicios de alojamiento de funcionamiento de sitio Web,servicos de acogidad de funcionamiento de sitio web</t>
  </si>
  <si>
    <t>Proveedores de servicios de aplicación</t>
  </si>
  <si>
    <t>Es una empresa que ofrece servicios de computación a sus clientes a través de una red. El software ofertado mediante un modelo ASP es conocido también como Software a demanda o Software como Servicio (SaaS)</t>
  </si>
  <si>
    <t>Abastecedores de servicio de aplicación,distribuidor de servicios de aplicación,asp</t>
  </si>
  <si>
    <t>Nombres de los dominio de internet</t>
  </si>
  <si>
    <t>Es una red de identificación asociada a un grupo de dispositivos o equipos conectados a la red Internet.</t>
  </si>
  <si>
    <t>Nombres de la competencia del Internet,dominio de internet</t>
  </si>
  <si>
    <t>Tarifas de soporte o mantenimiento</t>
  </si>
  <si>
    <t>Es la tarifa que se le tiene que pagar para el soporte y mantenimiento de lo datos</t>
  </si>
  <si>
    <t>Tarifas de soporte o mantenimiento,lista de precios  de soporte o mantenimiento</t>
  </si>
  <si>
    <t>Actualizaciones o parches de software</t>
  </si>
  <si>
    <t>Es una pieza de software diseñado para solucionar problemascon o actualizar un programa de ordenador o sus datos de apoyo.</t>
  </si>
  <si>
    <t xml:space="preserve">Correcciones o pasando a mayor potencia del logical,adaptación o  mejoras del software </t>
  </si>
  <si>
    <t>Análisis macroeconómico</t>
  </si>
  <si>
    <t xml:space="preserve">Parte de la teoría económica que se encarga del estudio global de la economía, mediante el análisis de las variables económicas agregadas como el monto total de bienes y servicios producidos, el total de los ingresos, el nivel de empleo, de recursos productivos, la balanza de pagos, el tipo de cambio y el comportamiento general de los precios. </t>
  </si>
  <si>
    <t>Análisis macroeconómicos,registros macroeconómicos,macroeconomia</t>
  </si>
  <si>
    <t>Análisis microeconómico</t>
  </si>
  <si>
    <t>Parte de la economía que estudia el comportamiento económico de agentes económicos individuales, como son los consumidores, las empresas, los trabajadores y los inversores; así como de los mercados.</t>
  </si>
  <si>
    <t>Análisis micro económico,registros micro económicos</t>
  </si>
  <si>
    <t>Econometría</t>
  </si>
  <si>
    <t>Rama de la economía que utilizamétodos y modelos matemáticos.</t>
  </si>
  <si>
    <t>Proyecciones económicas</t>
  </si>
  <si>
    <t>Es el proceso de hacer predicciones sobre la economía. La previsión puede llevarse a cabo en un nivel alto de aggregatio</t>
  </si>
  <si>
    <t>Previsiones económicas,mercancía económicas</t>
  </si>
  <si>
    <t>Política monetaria</t>
  </si>
  <si>
    <t xml:space="preserve">rama de la política económica que usa la cantidad de dinero como variable para controlar y mantener la estabilidad económica. La política monetaria comprende las decisiones de las autoridades monetarias referidas al mercado de dinero, que modifican la cantidad de dinero o el tipo de interés. </t>
  </si>
  <si>
    <t>Política monetaria,política económica,política monetaria, política financiera</t>
  </si>
  <si>
    <t>Sistemas monetarios</t>
  </si>
  <si>
    <t>Cualquier cosa que sea aceptado como un estándar de valor y medida de riqueza en una región en particular.</t>
  </si>
  <si>
    <t>Sistemas monetarios,método económicos</t>
  </si>
  <si>
    <t>Análisis monetario</t>
  </si>
  <si>
    <t>Examen que se hace con respecto a las diversas magnitudes de la economía.</t>
  </si>
  <si>
    <t>Análisis monetario,registro económico</t>
  </si>
  <si>
    <t>Liquidez monetaria</t>
  </si>
  <si>
    <t>Es a aquellos activos que se poseen habilitados a convertirse en dinero efectivo de forma inmediata sin perder valor significativo.</t>
  </si>
  <si>
    <t>Liquidez monetaria,activos disponibles económicos</t>
  </si>
  <si>
    <t>Reservas de metales preciosos</t>
  </si>
  <si>
    <t>Custodia de oro, plata y platino que tiene un país para que sirva a su tiempo.</t>
  </si>
  <si>
    <t>Reservas de metales preciosos,abastecimientos de metales preciosos,oro,plata,platino</t>
  </si>
  <si>
    <t>Control de cambio de divisas</t>
  </si>
  <si>
    <t>Son las diversas formas de controles impuestos por el gobierno en la compra / venta de moneda extranjera por residentes o en la compra / venta de moneda nacional por no residentes.</t>
  </si>
  <si>
    <t>Control de cambio de divisas,supervisión de cambio de divisas,cambio de moneda</t>
  </si>
  <si>
    <t>Mercados cambio de divisas</t>
  </si>
  <si>
    <t xml:space="preserve">El mercado de divisas (Forex, FX o mercado de divisas) es una forma de intercambio para el comercio global descentralizada de monedas internacionales. </t>
  </si>
  <si>
    <t>Mercados de cambio de divisas,comercio de cambios de divisas de emblema,forex,fx,mercado de divisas</t>
  </si>
  <si>
    <t>Análisis de factores</t>
  </si>
  <si>
    <t>técnica estadística de reducción de datos usada para explicar las correlaciones entre las variables observadas en términos de un número menor de variables no observadas llamadas factores.</t>
  </si>
  <si>
    <t>Análisis de factor,análisis factorial,estadística</t>
  </si>
  <si>
    <t>Análisis multivariate</t>
  </si>
  <si>
    <t>Método estadístico utilizado para determinar la contribución de varios factores en un simple evento o resultado</t>
  </si>
  <si>
    <t>Análisis multivariante,investigación  multivariante,estadística</t>
  </si>
  <si>
    <t>Análisis de regresión</t>
  </si>
  <si>
    <t>Tendencia de una medición extrema a presentarse más cercana a la media en una segunda medición. La regresión se utiliza para predecir una medida basándonos en el conocimiento de otra.</t>
  </si>
  <si>
    <t>Análisis de regresión,investigación de regresión,regresón estadística,regresión a la media,estadística</t>
  </si>
  <si>
    <t>Encuestas por muestreo</t>
  </si>
  <si>
    <t>Donde se elige una parte de la población que se estima representativa de la población total. Debe tener un diseño muestral, necesariamente debe tener un marco de donde extraerla y ese marco lo constituye el censo de población.</t>
  </si>
  <si>
    <t>Encuestas por muestreo,sondeo de toma de muestras</t>
  </si>
  <si>
    <t>Análisis de series temporales</t>
  </si>
  <si>
    <t>Una serie temporal o cronológica es una secuencia de datos, observaciones o valores, medidos en determinados momentos del tiempo, ordenados cronológicamente y, normalmente, espaciados entre sí de manera uniforme. El análisis de series temporales comprende métodos que ayudan a interpretar este tipo de datos, extrayendo información representativa, tanto referente a los orígenes o relaciones subyacentes como a la posibilidad de extrapolar y predecir su comportamiento futuro.</t>
  </si>
  <si>
    <t>Análisis de serie temporal,serie temporal,serie cronológica,estadística</t>
  </si>
  <si>
    <t>Ensayo de materiales</t>
  </si>
  <si>
    <t>Toda prueba cuyo fin es determinar las propiedades mecánicas de un material.</t>
  </si>
  <si>
    <t>Ensayo de materiales,control de materiales,control de calidad,ensayos destructivos,ensayos no destructivos</t>
  </si>
  <si>
    <t>Síntesis de materiales</t>
  </si>
  <si>
    <t>Composición de un conjunto de materiales a partir de sus elementos separados en un previo proceso de análisis.</t>
  </si>
  <si>
    <t>Síntesis de materiales,recopilación de materiales,síntesis,control de calidad</t>
  </si>
  <si>
    <t>Inspección de materiales o productos</t>
  </si>
  <si>
    <t>Examen organizado o ejercicio de evaluación formal.  En las actividades de ingeniería de inspección incluye las mediciones, pruebas e indicadores aplicados a determinadas características en lo que se refiere a un objeto o actividad</t>
  </si>
  <si>
    <t>Inspección de productos o materiales,análisis de productos o materiales</t>
  </si>
  <si>
    <t>Reparación o calibración de pruebas de equipo</t>
  </si>
  <si>
    <t>Un conjunto de operaciones que establece, bajo condiciones específicas, la relación entre los valores indicados por un instrumento de medición, sistema de medición, valores representados por una medida materializada o un material de referencia y los valores correspondientes a las magnitudes establecidas por los patrones.</t>
  </si>
  <si>
    <t>Ensayo de equipos,calibrado de equipos,pruebas de equipos,calibración de equipos</t>
  </si>
  <si>
    <t>Desarrollo de estándares de producción</t>
  </si>
  <si>
    <t>Elaboración de normas que se establecen para garantizar el acoplamiento de elementos construidos independientemente, así como garantizar el repuesto en caso de ser necesario, garantizar la calidad de los elementos fabricados, la seguridad de funcionamiento y trabajar con responsabilidad social.</t>
  </si>
  <si>
    <t>Desarrollo de estándares de producción,desarrollo de normas de producción,normalización,normas,estandares,estandarización</t>
  </si>
  <si>
    <t>Ensayo de productos</t>
  </si>
  <si>
    <t>Proceso de medición del grado en que un producto cumple con las afirmaciones hechas por el fabricante, a menudo en comparación con otros productos similares.</t>
  </si>
  <si>
    <t>Ensayo de productos,pruebas de productos,prueba de consumidor,pruebas comparativas,control de calidad</t>
  </si>
  <si>
    <t>Logística</t>
  </si>
  <si>
    <t>Conjunto de medios y métodos necesarios para llevar a cabo la organización de una empresa, o de un servicio, especialmente de distribución.</t>
  </si>
  <si>
    <t>Logística,cadena de abastecimiento,supply chain</t>
  </si>
  <si>
    <t>Análisis de tránsito</t>
  </si>
  <si>
    <t>Método utilizado para la evaluación del fenomeno causado por por el flujo de vehículos en una vía, calle o autopista.</t>
  </si>
  <si>
    <t>Análisis de tránsito,investigación de cruzamiento,tapon,congestionamiento,presa,cadena de suministro</t>
  </si>
  <si>
    <t>Economía o finanzas del transporte</t>
  </si>
  <si>
    <t>Es el tema que explora cómo las redes de transporte son pagados. Rama de la economía que se ocupa de la asignación de recursos dentro del sector del transporte.</t>
  </si>
  <si>
    <t>Finanzas de transporte,economía de transportes,finanzas de redes de transporte,economía de redes de transporte,cadena de suministro</t>
  </si>
  <si>
    <t>Facilitación del transporte</t>
  </si>
  <si>
    <t>Es la interacción que se tiene con el sistema de transporte.</t>
  </si>
  <si>
    <t>Facilitación de transporte,facilitación de adaptación,cadena de suministro</t>
  </si>
  <si>
    <t>Infraestructura del transporte</t>
  </si>
  <si>
    <t>Conjunto de elementos o servicios que se consideran necesarios para la creación y funcionamiento del transporte.</t>
  </si>
  <si>
    <t>Infraestructura de transporte,infraestructura de adaptación,cadena de suministro</t>
  </si>
  <si>
    <t>Planificación del transporte</t>
  </si>
  <si>
    <t>Tiene que ver con la evaluación, la evaluación, el diseño y emplazamiento de las instalaciones de transporte (en general, calles, carreteras, carriles bici y las líneas de transporte público).</t>
  </si>
  <si>
    <t>Planificación de transporte,planificación de adaptación,planificación,cadena de suministro</t>
  </si>
  <si>
    <t>Planificación de la producción</t>
  </si>
  <si>
    <t>El proceso administrativo que se lleva a cabo dentro de un negocio de fabricación y que consiste en asegurarse de que hay suficientes materias primas, personal y otros artículos necesarios se compran y listo para crear productos terminados de acuerdo con el programa especificado.</t>
  </si>
  <si>
    <t>Planificación de producción,planificación de fabricación</t>
  </si>
  <si>
    <t>Control de la producción</t>
  </si>
  <si>
    <t>El control y análisis de la producción consiste en la medición del desempeño de la gestión de los procesos productivos, con el fin de saber si ésta es la adecuada y saber qué tan cerca estamos de los objetivos propuestos, para que, en caso de haber desviación, poder tomar las medidas correctivas.</t>
  </si>
  <si>
    <t>Control de producción,control de fabricación</t>
  </si>
  <si>
    <t>Programación de la producción</t>
  </si>
  <si>
    <t>Es el establecimiento del plan que va a seguir una industria para la fabricación de algo.</t>
  </si>
  <si>
    <t>Programación de la producción,programación de la fabricación</t>
  </si>
  <si>
    <t>Servicios de análisis o recopilación de estadísticas de producción</t>
  </si>
  <si>
    <t>Es la creación, desarrollo y recopilaciñón de datos de producción para su posterior comprensión.</t>
  </si>
  <si>
    <t>Servicios de recogida o análisis de estadísticas de producción,servicios de tomar o investigación de estadísticas de elaboración</t>
  </si>
  <si>
    <t>Análisis de riesgo o seguridad</t>
  </si>
  <si>
    <t>Estudio de las causas de las posibles amenazas y probables eventos no deseados y los daños y consecuencias que éstas puedan producir.</t>
  </si>
  <si>
    <t>Análisis de seguridad, análisis de riesgos,investigación de seguridad, investigación de riesgos,evaluación de riesgo,pha</t>
  </si>
  <si>
    <t>Higiene o ventilación industrial</t>
  </si>
  <si>
    <t>Conjunto de procedimientos destinados a controlar los factores ambientales que pueden afectar la salud en el ámbito de trabajo.</t>
  </si>
  <si>
    <t>Higiene industrial, ventilación industriales,limpieza,transmisión,seguridad industrial</t>
  </si>
  <si>
    <t>Control del ruido o de la acústica</t>
  </si>
  <si>
    <t>Conjunto de medidas (tanto a nivel normativo como a nivel de ingeniería y su aplicación) que tienen como objetivo general asegurar unos niveles de ruido aceptables según la legislación vigente en cualquiera de los ámbitos de la sociedad.</t>
  </si>
  <si>
    <t>Acústica, control de ruidos,fonología,regulación de ruidos</t>
  </si>
  <si>
    <t>Servicio de inspección de equipos</t>
  </si>
  <si>
    <t>Servicio para garantizar que los equipos cumplan con todos los estándares técnicos.</t>
  </si>
  <si>
    <t>Servicio de inspección de equipos,servicios de análisis de equipo</t>
  </si>
  <si>
    <t>Servicio de inspección de edificios</t>
  </si>
  <si>
    <t>Control técnico al que debe someterse cada cierto tiempo los edificios.</t>
  </si>
  <si>
    <t>Servicios de inspección de edificios,servicios de análisis de edificios</t>
  </si>
  <si>
    <t>Servicios de inspección de líneas de energía eléctrica</t>
  </si>
  <si>
    <t>Es el método de exploración física que se efectúa por medio de la vista a líneas eléctrica.</t>
  </si>
  <si>
    <t>Servicios de inspección de línea eléctrica,servicios de análisis de línea eléctrica</t>
  </si>
  <si>
    <t>Servicios de inspección de plomería o alcantarillado</t>
  </si>
  <si>
    <t>Servicio a contratar relacionada con la instalación y mantenimiento de redes de tuberías para el abastecimiento de agua potable y evacuación deaguas residuales, así como las instalaciones de calefacción en edificaciones y otras construcciones.</t>
  </si>
  <si>
    <t>Servicio de fontanería o alcantarillado,servicios de plomería o instalacion sanitaria,plomería</t>
  </si>
  <si>
    <t>Climatología</t>
  </si>
  <si>
    <t>Rama de las ciencias de la Tierra que se ocupa del estudio del clima y sus variaciones a lo largo del tiempo cronológico. Ha sido un asunto del que se había ocupado la geografía desde sus comienzos; incluso Claudio Ptolomeo, en su libro "Geographia", dedica un tercio de éste a la variación global de los climas.</t>
  </si>
  <si>
    <t>Climatología,clima</t>
  </si>
  <si>
    <t>Servicios meteorológicos</t>
  </si>
  <si>
    <t>Servicio a contratar para la ciencia interdisciplinaria, fundamentalmente una rama de la Física de la atmósfera, que estudia elestado del tiempo, el medio atmosférico, los fenómenos allí producidos y las leyes que lo rigen</t>
  </si>
  <si>
    <t>Servicios meteorológicos,servicios climáticos</t>
  </si>
  <si>
    <t>Hidrometeorología</t>
  </si>
  <si>
    <t>Rama de la ciencias de la atmósfera (Meteorología) y de la Hidrografía que estudia la transferencia de agua y energía entre la superficie y la atmósfera.</t>
  </si>
  <si>
    <t>Cartografía</t>
  </si>
  <si>
    <t>Representación gráfica y métrica de una porción de territoriogeneralmente sobre una superficie bidimensional, pero que puede ser también esférica como ocurre en los globos terráqueos.</t>
  </si>
  <si>
    <t>Mapas,cartas geográficas</t>
  </si>
  <si>
    <t>Producción de mapas</t>
  </si>
  <si>
    <t>Es una práctica fundamental de la cartografía. Basado en geodésico, fotogramétrico, sensores remotos o métodos basados ​​en láser de exploración, la producción de mapa topográfico es una parte del proceso de levantamiento.</t>
  </si>
  <si>
    <t>Producción de mapas,elaboración de cartas geográficas,cartografía</t>
  </si>
  <si>
    <t>Fotogrametría</t>
  </si>
  <si>
    <t>Técnica para determinar las propiedades geométricas de los objetos y las situaciones espaciales a partir de imágenes fotográficas. Puede ser de corto o largo alcance.</t>
  </si>
  <si>
    <t>Fotogrametría,cartografía</t>
  </si>
  <si>
    <t>Agrimensura</t>
  </si>
  <si>
    <t>Ciencia que estudia el conjunto de principios y procedimientos que tienen por objeto la representación gráfica de lasuperficie de la Tierra, con sus formas y detalles; tanto naturales como artificiales (verplanimetría y altimetría).</t>
  </si>
  <si>
    <t>Topografía,agrimensura,cartografía</t>
  </si>
  <si>
    <t>Fotogeología</t>
  </si>
  <si>
    <t>Parte de la geología que se especializa en el estudio de las superficies de cuerpos planetarios a través deimágenes por satélite. </t>
  </si>
  <si>
    <t>Foto geología,geología</t>
  </si>
  <si>
    <t>Geología estratigráfica</t>
  </si>
  <si>
    <t>Rama de la Geología que trata del estudio e interpretación de las rocas sedimentarias estratificadas, y de la identificación, descripción, secuencia, tanto vertical como horizontal; cartografía y correlación de las unidades estratificadas de rocas.</t>
  </si>
  <si>
    <t>Geología estratigráfica,geología</t>
  </si>
  <si>
    <t>Estudios geológicos</t>
  </si>
  <si>
    <t xml:space="preserve">Investigación sistemática de la geología debajo de un determinado elemento de suelo con el fin de crear un mapa geológico o modelo. </t>
  </si>
  <si>
    <t xml:space="preserve">Estudios geológicos </t>
  </si>
  <si>
    <t>Exploración geológica</t>
  </si>
  <si>
    <t>Es la ciencia que estudia la composición y estructura interna de la Tierra, y los procesos por los cuales ha ido evolucionando a lo largo deltiempo geológico.</t>
  </si>
  <si>
    <t>Exploración geológica,investigación geológica</t>
  </si>
  <si>
    <t>Servicios arqueológicos</t>
  </si>
  <si>
    <t>Servicio a contratar que estudia los cambios que se producen en la sociedad, a través derestos materiales distribuidos en el espacio y contenidos en el tiempo.</t>
  </si>
  <si>
    <t>Servicios arqueológicos,tramitación arqueológicas</t>
  </si>
  <si>
    <t>Estudio oceanográfico</t>
  </si>
  <si>
    <t>Estudio de las condiciones oceanográficas en referencia a las propiedades físicas, químicas, biológicas, geológicas, y otro del océano.</t>
  </si>
  <si>
    <t xml:space="preserve">Estudios de oceanografía,Examen oceanográfico </t>
  </si>
  <si>
    <t>Oceanografía estuarina</t>
  </si>
  <si>
    <t>Estudio de las características físicas, químicas, biológicas y geológicas de los estuarios. Un estuario es un cuerpo costero semienclosed de agua que tiene una conexión libre con el mar y en el que el agua de mar se diluye en agua medible frescas procedentes de drenaje de tierras.</t>
  </si>
  <si>
    <t>Oceanografía física</t>
  </si>
  <si>
    <t>Estudia los procesos físicos que ocurren en el mar, tales como la mezcla (difusión molecular y turbulenta de las propiedades del agua de mar), las corrientes, las mareas y el oleaje.</t>
  </si>
  <si>
    <t>Estudios hidrológicos</t>
  </si>
  <si>
    <t>Ciencia o rama de las Ciencias de la Tierra que se dedica al estudio de la distribución, espacial y temporal, y las propiedades del agua presente en la atmósfera y en la corteza terrestre.</t>
  </si>
  <si>
    <t xml:space="preserve">Estudios hidrológicos,Exámenes hidrológicos </t>
  </si>
  <si>
    <t>Estudios batimétricos</t>
  </si>
  <si>
    <t>Batimetría es el equivalente submarino de la altimetría. Es el estudio de las profundidades marinas, de la tercera dimensión de los fondos lacustres o marinos. Unmapa o carta batimétricos normalmente muestra el relieve del fondo o terreno comoisogramas, y puede también dar información adicional de navegación en superficie</t>
  </si>
  <si>
    <t xml:space="preserve">Estudios batimétricos,Exámenes batimétricos </t>
  </si>
  <si>
    <t>Exploración submarina</t>
  </si>
  <si>
    <t xml:space="preserve">parte de la oceanografía describir de manera más general la exploración de la superficie de los océanos. También es el periodo cuando la gente explorado los límites de los océanos. </t>
  </si>
  <si>
    <t xml:space="preserve">Exploración submarina,Exploración subacuática </t>
  </si>
  <si>
    <t>Estudios geofísicos</t>
  </si>
  <si>
    <t xml:space="preserve">La prospección geofísica es un conjunto de técnicas físicas y matemáticas, aplicadas a la exploración del subsuelo para la búsqueda y estudio de yacimientos de substancias útiles (petróleo, aguas subterráneas, minerales, carbón, etc.), por medio de observaciones efectuadas en la superficie de la tierra. </t>
  </si>
  <si>
    <t xml:space="preserve">Estudios geofísicos,Exámenes geofísicos,prospección geofísica </t>
  </si>
  <si>
    <t>Exploración geofísica</t>
  </si>
  <si>
    <t>Rama aplicada de la geofísica que utiliza métodos de superficie para medir las propiedades físicas de la Tierra subsuelo, junto con las anomalías en estas propiedades, con el fin de detectar o inferir la presencia y posición de minerales de mineral, hidrocarburos, embalses, reservorios geotérmicos de agua subterránea, y otras estructuras geológicas.</t>
  </si>
  <si>
    <t xml:space="preserve">Exploración geofísica </t>
  </si>
  <si>
    <t>Interpretación de fotografía geofísica</t>
  </si>
  <si>
    <t>Es una herramienta importante para la búsqueda de nuevas fuentes de energía y otros recursos naturales, cartografía precisa y encontrar sitios arqueológicos.</t>
  </si>
  <si>
    <t>Interpretación geofísica de fotografías,explicación geofísica de fotografías</t>
  </si>
  <si>
    <t>Geofísica aeromagnética</t>
  </si>
  <si>
    <t xml:space="preserve">Es un tipo común de estudio geofísico realizado utilizando un magnetómetro a bordo o remolcado por un avión. </t>
  </si>
  <si>
    <t>Geofísica aeromagnética,geofísica</t>
  </si>
  <si>
    <t>Publicidad en vallas</t>
  </si>
  <si>
    <t>Estructura de publicidad exterior consistente en un soporte plano sobre el que se fijan anuncios</t>
  </si>
  <si>
    <t>Publicidad en vallas,aviso publicitarios en vallado</t>
  </si>
  <si>
    <t>Publicidad y propaganda</t>
  </si>
  <si>
    <t>Publicidad en afiches</t>
  </si>
  <si>
    <t>Es una forma de comunicación comercial que intenta incrementar el consumo de un producto o servicio a través de publicitarse en carteles.</t>
  </si>
  <si>
    <t>Publicidad en carteles,aviso publicitario en letreros,poster</t>
  </si>
  <si>
    <t>Publicidad en revistas</t>
  </si>
  <si>
    <t>Es una forma de comunicación comercial que intenta incrementar el consumo de un producto o servicio a través publicitarse en revistas.</t>
  </si>
  <si>
    <t>Publicidad en revistas,aviso publicitario en revistas</t>
  </si>
  <si>
    <t>Publicidad en periódicos,aviso publicitario en periódicos</t>
  </si>
  <si>
    <t>Publicidad en volantes o cupones</t>
  </si>
  <si>
    <t>Es una forma de comunicación comercial que intenta incrementar el consumo de un producto o servicio a través de publicitarse en cupones.</t>
  </si>
  <si>
    <t>Publicidad en octavillas o cupones aviso publicitario en volante o folletos de aviso publicitario</t>
  </si>
  <si>
    <t>Servicios de publicidad en transporte público</t>
  </si>
  <si>
    <t>Es una forma de comunicación comercial que intenta incrementar el consumo de un producto o servicio a través de publicitarse en transportes públicos</t>
  </si>
  <si>
    <t>Publicidad en transportes públicos,aviso publicitario en transportes públicos</t>
  </si>
  <si>
    <t>Servicios de distribución o de publicidad o de boletines de sobre compras</t>
  </si>
  <si>
    <t>Es una forma de comunicación comercial que intenta incrementar el consumo de un producto o servicio a través de publicitarse en boletines de compra.</t>
  </si>
  <si>
    <t xml:space="preserve">Boletines de compras, servicios de publicidad o distribución,Noticias de las compras o servicio de la publicidad o de distribución </t>
  </si>
  <si>
    <t>Publicidad en páginas amarillas o en directorios comerciales o de servicios</t>
  </si>
  <si>
    <t>Es una forma de comunicación comercial que intenta incrementar el consumo de un producto o servicio a través de publicitarse en las páginas amarillas.</t>
  </si>
  <si>
    <t>Publicidad en las páginas amarillas o en un directorio comercial o de servicios ,propaganda en  las páginas amarillas o en un directorio comercial o de tramitación</t>
  </si>
  <si>
    <t>Publicidad en radio</t>
  </si>
  <si>
    <t>Es una forma de comunicación comercial que intenta incrementar el consumo de un producto o servicio a través de publicitarse en radio.</t>
  </si>
  <si>
    <t>Publicidad en radio,avisos de publicidad en radio</t>
  </si>
  <si>
    <t>Publicidad en televisión</t>
  </si>
  <si>
    <t>Es una forma de comunicación comercial que intenta incrementar el consumo de un producto o servicio a través de publicitarse en televisión</t>
  </si>
  <si>
    <t>Publicidad en televisión,avisos de publicidad en televisión</t>
  </si>
  <si>
    <t>Publicidad en Internet,avisos de publicidad en internet</t>
  </si>
  <si>
    <t>Publicidad en los cines</t>
  </si>
  <si>
    <t>Es una forma de comunicación comercial que intenta incrementar el consumo de un producto o servicio a través de publicitarse en cines.</t>
  </si>
  <si>
    <t>Publicidad en los cines,avisos publicitarios en los cines</t>
  </si>
  <si>
    <t>Servicios de publicidad en pancartas</t>
  </si>
  <si>
    <t>Servicio de publicidad en una lámina de papel, cartón u otro material que se imprime con algún tipo de mensaje visual (texto, imágenes y todo tipo de recursos gráficos) que sirve de anuncio para difundir una información o promocionar un producto, un evento, una reivindicación o cualquier tipo de causa.</t>
  </si>
  <si>
    <t>Servicios de publicidad en pancartas,servicios de propaganda en pancartas</t>
  </si>
  <si>
    <t>Servicios de publicidad aérea</t>
  </si>
  <si>
    <t>Servicio de publicidad utilizando  un avión pequeño, capaz de expulsar humo especial durante el vuelo, para volar en ciertas situaciones para crear escritura legible por alguien en el suelo.</t>
  </si>
  <si>
    <t>Servicios de publicidad en el cielo,servicios de propaganda en el cielo</t>
  </si>
  <si>
    <t>Servicio a contratar para establecer  una serie de mensajes publicitarios que comparten una misma idea y tema (Para esa idea se crean varios comerciales). Las campañas de publicidad aparecen en diferentes medios a través de un marco de tiempo específico.</t>
  </si>
  <si>
    <t>Servicios de campaña publicitaria,servicios de  metas publicitarias</t>
  </si>
  <si>
    <t>Inserción en radio</t>
  </si>
  <si>
    <t>Dar cabida a una información en la radio.</t>
  </si>
  <si>
    <t>Inserción en radio,implantación en radio</t>
  </si>
  <si>
    <t>Inserción en televisión</t>
  </si>
  <si>
    <t>Dar cabida a una información en la televisión.</t>
  </si>
  <si>
    <t>Inserción en televisión,implantación en televisión</t>
  </si>
  <si>
    <t>Inserción en internet</t>
  </si>
  <si>
    <t>Dar cabida a una información en internet.</t>
  </si>
  <si>
    <t>Inserción en Internet,colocación de internet</t>
  </si>
  <si>
    <t>Inserción en cines</t>
  </si>
  <si>
    <t>Dar cabida a una información en cines.</t>
  </si>
  <si>
    <t>Inserción en cines,colocación en cines</t>
  </si>
  <si>
    <t>Inserción en medios impresos</t>
  </si>
  <si>
    <t>Dar cabida a una información en medios impresos.</t>
  </si>
  <si>
    <t>Inserción impresa, colocación impresa</t>
  </si>
  <si>
    <t>Servicios de redacción  de instrucciones</t>
  </si>
  <si>
    <t>Servicio a contratar para la escritura de un conjunto de reglas o advertencias para algún fin.</t>
  </si>
  <si>
    <t xml:space="preserve">Servicios de redacción de instrucciones, Servicios de la escritura de la instrucción </t>
  </si>
  <si>
    <t>Servicios de redacción de manuales</t>
  </si>
  <si>
    <t>Servicio a contratar para la escritura de un conjunto de procedimientos y reglas para algún fin.</t>
  </si>
  <si>
    <t xml:space="preserve">Servicios de redacción de manuales,Servicios manuales de la escritura </t>
  </si>
  <si>
    <t>Redacción de artículos académicos o científicos</t>
  </si>
  <si>
    <t>Servicio a contratar para la escritura de aquella producción original, derivada de un estudio-investigación concluida.</t>
  </si>
  <si>
    <t>Redacción de artículos académicos o científicos,Escritura  de artículos académicos o científico</t>
  </si>
  <si>
    <t>Servicios de redacción de cartas</t>
  </si>
  <si>
    <t>Servicio a contratar para la escritura de un papel con que una persona se comunica con otra.</t>
  </si>
  <si>
    <t>Servicios de redacción de cartas,servicios de escritura de cartas</t>
  </si>
  <si>
    <t>Servicios de redacción del currículum vítae</t>
  </si>
  <si>
    <t>Servicio a contratar para la escritura de relación de los títulos, honores, cargos, trabajos realizados, datos biográficos, etc., que califican a una persona.</t>
  </si>
  <si>
    <t>Servicios de redacción de currículum vitae,servicios de  escritura del sumario personal y profesional,resume,currículum vítae,curriculum vitae</t>
  </si>
  <si>
    <t>Servicios de informes de tribunales</t>
  </si>
  <si>
    <t>Servicio a contratar para la escritura de un documento con fines judiciales.</t>
  </si>
  <si>
    <t>Servicios de informes judiciales,servicios de documentación judicial</t>
  </si>
  <si>
    <t>Servicios de transcripción</t>
  </si>
  <si>
    <t>Servicio del traspaso a pael a través de caracteres escritos de lo que otra persona esta hablando.</t>
  </si>
  <si>
    <t>Servicios de trascripción,servicios de copiar</t>
  </si>
  <si>
    <t>Servicios de escritores de artículos</t>
  </si>
  <si>
    <t>Servicio a contratar para la escritura de producciones originales de un grupo de personas.</t>
  </si>
  <si>
    <t>Servicios de escritores de artículos,servicios de redactor de artículos</t>
  </si>
  <si>
    <t>Servicios de autores de libros</t>
  </si>
  <si>
    <t>Servicio a contratar de personas que han hecho o escrito algún libro.</t>
  </si>
  <si>
    <t>Servicios de autores de libros,servicios de creador de libros</t>
  </si>
  <si>
    <t>Servicios de autores de poesía</t>
  </si>
  <si>
    <t>Servicio a contratar de personas que han hecho o escrito alguna poesía.</t>
  </si>
  <si>
    <t xml:space="preserve">Servicios de autores de poesía,servicios de creador de poesías </t>
  </si>
  <si>
    <t>Escritura de textos publicitarios</t>
  </si>
  <si>
    <t>Servicio a contratar para la escritura de un material publicitario de alguna empresa u ocasión.</t>
  </si>
  <si>
    <t>Escribir material publicitario,redactar material publicitario, redacion de textos publicitarios</t>
  </si>
  <si>
    <t>Escritura de discursos</t>
  </si>
  <si>
    <t>Servicio a contratar para la redacción de un evento comunicativo social, realizado mediante el empleo de elementos lingüísticos. Es el mecanismo más efectivo para entablar comunicación con un determinado público; por ende, debe haber un vínculo previo entre el orador, y el oyente o auditorio.</t>
  </si>
  <si>
    <t>Escribir discursos,redactar discursos</t>
  </si>
  <si>
    <t>Servicios de edición</t>
  </si>
  <si>
    <t>Servicio a contratar para la producción impres de ejemplares de un texto, una obra artística o un documento visual.</t>
  </si>
  <si>
    <t>Servicios de edición,servicios  de publicación</t>
  </si>
  <si>
    <t>Servicios de comprobación de hechos</t>
  </si>
  <si>
    <t>Servicio a contratar para la verificar la veracidad o exactitd de algo que ha sucedido.</t>
  </si>
  <si>
    <t>Servicios de comprobación de hechos,servicios de control de hechos</t>
  </si>
  <si>
    <t>Servicio a contratar para enmendar las prubeas de algun acontecimiento en especial.</t>
  </si>
  <si>
    <t>Servicios de corrección de pruebas, servicios de adaptación de pruebas</t>
  </si>
  <si>
    <t>Servicios de traducción escrita</t>
  </si>
  <si>
    <t>Servicio a contratar para expresar en una lengua lo que está escrito o se ha expresado antes en otra de forma escrita</t>
  </si>
  <si>
    <t>Servicios de traducción escrita,servicios de interpretación escrita</t>
  </si>
  <si>
    <t>Servicios de comunicados de prensa</t>
  </si>
  <si>
    <t>Servicio a contratar para transmitir una comunicación escrita o grabada dirigida a los miembros de los medios de comunicación con el propósito de anunciar algo ostensiblemente de interés periodístico.</t>
  </si>
  <si>
    <t>Servicios de comunicados de prensa,servicios de publicación de prensa,comunicado de prensa</t>
  </si>
  <si>
    <t>Servicios de boletines informativos de interés especial</t>
  </si>
  <si>
    <t>Servicio a contratar para realizar una publicación distribuida de forma regular, generalmente centrada en un tema principal que es del interés de sus suscriptores</t>
  </si>
  <si>
    <t>Servicios de boletines informativos de especial interés,servicios de publicación informativos de especial interés</t>
  </si>
  <si>
    <t>Servicios telegráficos de agencias de noticias</t>
  </si>
  <si>
    <t>Servicio a contratar de una agencia de noticias para una transmisión a larga distancia de mensajes escritos sin el transporte físicos de cartas, originalmente sobre cables.</t>
  </si>
  <si>
    <t>Servicios telegráficos de agencia de noticias,servicios telegráficos de entidad de noticias</t>
  </si>
  <si>
    <t>Servicios de entrega de periódicos o material publicitario</t>
  </si>
  <si>
    <t>Servicio a contratar que tiene como oficio entregar paquetes, mercaniía o documentos a personas, compañias o instituciones.</t>
  </si>
  <si>
    <t>Servicios de entrega de periódicos o material publicitario,servicios de rendimiento de periódicos o materia publicitaria</t>
  </si>
  <si>
    <t>Planificación  y trazados de producciones gráficas</t>
  </si>
  <si>
    <t xml:space="preserve">Permiten a los impresores de embalaje comercial y editorial para convertir fácilmente archivos múltiples en diseños listos para imprimir. </t>
  </si>
  <si>
    <t>Planes y trazados de producción gráfica,arreglos y líneas de producción gráfica</t>
  </si>
  <si>
    <t>Tipografía</t>
  </si>
  <si>
    <t>La tipografía (del griego τύπος típos, golpe o huella, y γράφω gráfο, escribir) es el arte y técnica del manejo y selección de tipos, originalmente de plomo, para crear trabajos de impresión.</t>
  </si>
  <si>
    <t>Tipografía,imprenta,impresión</t>
  </si>
  <si>
    <t>Proceso que consiste en la impresión directa de un archivo digital a papel, por diversos medios, siendo el más común la tinta en impresora inyección de tinta (cartuchos), y toner en impresora láser.</t>
  </si>
  <si>
    <t>Impresión digital,estampación digital</t>
  </si>
  <si>
    <t>Impresión tipográfica o por serigrafía</t>
  </si>
  <si>
    <t>Técnica de impresión empleada en el método de reproducción de documentos e imágenes sobre cualquier material, y consiste en transferir una tinta a través de una malla tensada en un marco, el paso de la tinta se bloquea en las áreas donde no habrá imagen mediante una emulsión o barniz, quedando libre la zona donde pasará la tinta.</t>
  </si>
  <si>
    <t>Impresión tipográfica o impresión por serigrafía,estampación tipográfica o inscripción por serigrafía</t>
  </si>
  <si>
    <t xml:space="preserve">Es una de las mejores formas de dar a conocer su empresa o sus servicios. </t>
  </si>
  <si>
    <t>Impresión promocional o publicitaria,estampación promocional o publicitaria</t>
  </si>
  <si>
    <t>Técnica de impresión empleada en el método de reproducción de documentos e imágenes para dar de conocimiento público algo.</t>
  </si>
  <si>
    <t>Impresión de publicaciones,estampación de publicaciones</t>
  </si>
  <si>
    <t>Impresión de papelería o formularios comerciales</t>
  </si>
  <si>
    <t>Técnica de impresión empleada en el método de reproducción de todo tipo de papelería.</t>
  </si>
  <si>
    <t>Impresión de papelería o formularios comerciales,estampación de papelería o hojas de solicitud comercial</t>
  </si>
  <si>
    <t>Impresión de envolturas, etiquetas, sellos o bolsas</t>
  </si>
  <si>
    <t>Técnica de impresión empleada en el método de reproducción de todo tipo de envoltorios, etiquetas, sellos o bolsas.</t>
  </si>
  <si>
    <t>Impresión de envoltorios, etiquetas, sellos o bolsas,estampación de encoltorios , etiquetas , sellos o bolsas</t>
  </si>
  <si>
    <t>Impresión de valores o instrumentos financieros</t>
  </si>
  <si>
    <t>Técnica de impresión empleada en el método de reproducción de todo tipo valores o  instrumentos financieros</t>
  </si>
  <si>
    <t>Impresión de valores o instrumentos financieros,estampación de valores o medios financieros</t>
  </si>
  <si>
    <t>Impresión textil</t>
  </si>
  <si>
    <t>Técnica de impresión empleada en el método de reproducción de todo tipo de textil</t>
  </si>
  <si>
    <t>Impresión textil,estampación textil</t>
  </si>
  <si>
    <t>Impresión de hoja de instrucciones o manual técnico</t>
  </si>
  <si>
    <t>Técnica de impresión empleada en el método de reproducción de manuales técnicos u hojas de instrucciones</t>
  </si>
  <si>
    <t>Impresión de hoja de instrucciones o manual técnico,estampación de hojas de instrucciones o catálogo técnico</t>
  </si>
  <si>
    <t>Impresión en relieve</t>
  </si>
  <si>
    <t>La imagen se consigue retirando material de la plancha o matriz con distintas herramientas, de modo que la parte que queda en el plano superior se corresponde con el dibujo. Se entintará por tanto la forma en relieve y quedarán en blanco los huecos.</t>
  </si>
  <si>
    <t>Impresión en relieve,estampación en relieve</t>
  </si>
  <si>
    <t>Grabado de monedas</t>
  </si>
  <si>
    <t>Técnica de impresión que consiste en dibujar una imagen sobre una superficie rígida, llamada matriz, dejando una huella que después alojará tinta y será transferida con alguna técnica de impresión a otra superficie como papel o tela, lo que permite obtener varias reproducciones de la estampa.</t>
  </si>
  <si>
    <t>Grabado de monedas,tallado de monedas</t>
  </si>
  <si>
    <t>Impresión de rollo grabado</t>
  </si>
  <si>
    <t xml:space="preserve">Técnica de impresión en relieve, puesto que las zonas impresas de la forma están realzadas respecto de las zonas no impresas. </t>
  </si>
  <si>
    <t>Impresión de rollo grabado,estampación de rollo grabado</t>
  </si>
  <si>
    <t>Grabado de planchas metálicas</t>
  </si>
  <si>
    <t>Técnicas de impresión que consiste en dibujar una imagen sobre planchas métalicas.</t>
  </si>
  <si>
    <t>Grabado de planchas metálicas,tallado de planchas metálicas</t>
  </si>
  <si>
    <t>Servicios de copias en blanco y negro o de cotejo</t>
  </si>
  <si>
    <t>Servicio a contratar para reproducir un documento o parte de este en una hoja de papel normalmente, aunque puede ser también a otro tipo de material, como una transparencia, opalina, etc. a blanco y negro.</t>
  </si>
  <si>
    <t>Servicios de copias en blanco y negro o de cotejo,servicios de copias en blanco y negro o de equiparación,fotocopia,fotocopiadora,servicio de copiado</t>
  </si>
  <si>
    <t>Servicio a contratar para reproducir un documento o parte de este en una hoja de papel normalmente, aunque puede ser también a otro tipo de material, como una transparencia, opalina, etc. a colores.</t>
  </si>
  <si>
    <t>Servicios de copias a color,servicios de copias a color o de equiparación,fotocopia,fotocopiadora,servicio de copiado</t>
  </si>
  <si>
    <t>Publicación de libros de texto o de investigación</t>
  </si>
  <si>
    <t>Acción que consiste en poner una determinada información o un determinado contenido, en conocimiento general del público.</t>
  </si>
  <si>
    <t>Publicación de libros de texto o investigación,anuncio de libros de texto o investigación</t>
  </si>
  <si>
    <t>Servicios de publicaciones financiadas por el autor</t>
  </si>
  <si>
    <t>Acción que consiste en poner una determinada información o un determinado contenido, en conocimiento general del público; financiado por el autor.</t>
  </si>
  <si>
    <t>Servicios de publicación financiada por el autor,servicios de anuncio financiado por el autor</t>
  </si>
  <si>
    <t>Encuadernación en rústica</t>
  </si>
  <si>
    <t>Es un tipo de encuadernación en la que el libro, cosido o encolado, está forrado simplemente con una cubierta de papel o de cartón, generalmente fuerte aunque no necesariamente rígida, y encolada al lomo.</t>
  </si>
  <si>
    <t>Encuadernación en rústica,encuadernación en borde,encuadernación de tapa blanda</t>
  </si>
  <si>
    <t>Encuadernación espiral</t>
  </si>
  <si>
    <t>Es un método económico de encuadernación que consiste en colocar las hojas formando bloques, hacer una fila de agujeros en el lado del lomo y pasar un espiral de alambre por estos orificios. Se usa mucho en cuadernos y manuales de uso intenso pero breve.</t>
  </si>
  <si>
    <t>Encuadernación espiral,empaste en espiral,encuadernación anillado</t>
  </si>
  <si>
    <t>Es un método  de encuadernación que consiste en colocar las hojas formando bloques, y encolarlo para pegar unas con otras junto a una tapa.</t>
  </si>
  <si>
    <t>Encuadernación a la cola,empaste a la cola</t>
  </si>
  <si>
    <t>Encuadernación por carda o grapa</t>
  </si>
  <si>
    <t>Es un método  de encuadernación que consiste en colocar las hojas formando bloques, y haciendo uso de una grapa unir unas con otras.</t>
  </si>
  <si>
    <t>Encuadernación por carda o grapa,empaste por cada  o grapa,encuadernación con clip</t>
  </si>
  <si>
    <t>Restauración o reparación de encuadernaciones</t>
  </si>
  <si>
    <t>Consiste en renovar  o volver a poner algo en el estado o estimación que antes tenía, luego del deterioro por el uso o por el tiempo que ha sufrido.</t>
  </si>
  <si>
    <t>Restauración o reparación de encuadernaciones,remodelación o reparación de encuadernaciones</t>
  </si>
  <si>
    <t>Bronceado o dorado o ribeteado o bordeado</t>
  </si>
  <si>
    <t>Terminación que se le brinda al trabajo de encuadernación.</t>
  </si>
  <si>
    <t>Bronceado,bordeado,dorado,ribeteado,encuadernación</t>
  </si>
  <si>
    <t>Servicios de encuadernación en vitela</t>
  </si>
  <si>
    <t>Es un tipo de encuadernación de libros a menudo se ofrecen en las tiendas de impresión y copia. Implica perforar varios agujeros pequeños a lo largo del borde de un libro no unido.</t>
  </si>
  <si>
    <t>Servicios de encuadernación en vitela,servicios de empaste en vitela,encuadernación en vitela,encuadernación con huecos</t>
  </si>
  <si>
    <t>Servicios de fabricación de maletas</t>
  </si>
  <si>
    <t>Servicio de confección de especie de caja, de lona u otros materias, que sirve parar guardar en viajes o traslados ropa u otras cosas y se puede llevar a mano.</t>
  </si>
  <si>
    <t>Servicios de fabricación de maletas,servicios de producción de metales</t>
  </si>
  <si>
    <t>Elaboración o reproducción de película fija</t>
  </si>
  <si>
    <t>Es una fotografía tomada dentro o fuera del set de una película o programa de televisión durante la producción. Estas fotografías también se toman en contextos formales de estudio y lugares de oportunidad.</t>
  </si>
  <si>
    <t>Elaboración o reproducción de película fija,producción o duplicado de peículas</t>
  </si>
  <si>
    <t>Elaboración o reproducción de películas de cine</t>
  </si>
  <si>
    <t>Proceso por el cual se hace la película fotográfica en la cual se grabna y reproducen las obras cinematográficas.</t>
  </si>
  <si>
    <t>Elaboración o reproducción de películas de cine,producción o duplicado de películas de cine</t>
  </si>
  <si>
    <t>Servicios de microficha</t>
  </si>
  <si>
    <t>Ficha de película que contiene en tamaño muy reducido varias imágenes o fotografías de un libro o documento.</t>
  </si>
  <si>
    <t>Servicios de microficha ,servicios de micropelículas</t>
  </si>
  <si>
    <t>Separación de colores</t>
  </si>
  <si>
    <t>Separación de color es el proceso por el cual se separa obra de arte original en componentes de color individuales para la impresión.</t>
  </si>
  <si>
    <t>Separación del color,disolución del color</t>
  </si>
  <si>
    <t>Servicios de fotografía aérea</t>
  </si>
  <si>
    <t>Servicio para contrarar  un análisis de la superficie terrestre mediante el empleo de máquinas fotográficas instaladas a bordo de diversos medios aéreos.</t>
  </si>
  <si>
    <t>Servicios de fotografía aérea,servicios de fotografías trasparente</t>
  </si>
  <si>
    <t>Cinematografía</t>
  </si>
  <si>
    <t>Creación de imágenes en movimiento. </t>
  </si>
  <si>
    <t>Cinematografía,industria del cine</t>
  </si>
  <si>
    <t>Servicio técnico a contratatar para el  proceso de creación de vídeo mediante la captura de imágenes en movimiento, y la creación de combinaciones de partes de este video en la producción en directo y post-producción (edición de vídeo).</t>
  </si>
  <si>
    <t>Servicios de producción de vídeo,servicios de preparación  de video,videografía</t>
  </si>
  <si>
    <t xml:space="preserve">Servicios de estudio fotográfico (fotos fijas) </t>
  </si>
  <si>
    <t>Servicios de redacción de gráficas y planes y trazados</t>
  </si>
  <si>
    <t>Servicio técnico a contratar para poner por escrito algo sucedido o explicación de gráficas y planes trazados.</t>
  </si>
  <si>
    <t>Servicios de redacción de gráficas y planes y trazados,servicios de disposición de gráficas y planes de trazados</t>
  </si>
  <si>
    <t>Diseño o gráficos artísticos</t>
  </si>
  <si>
    <t>Profesión cuya actividad es la acción de concebir, programar, proyectar y realizar comunicaciones visuales, producidas en general por medios industriales y destinadas a transmitir mensajes específicos a grupos sociales determinados, con un propósito claro y específico</t>
  </si>
  <si>
    <t>Diseño o gráficos artísticos,dibujo o diagrama artísticos</t>
  </si>
  <si>
    <t>Fotocomposición</t>
  </si>
  <si>
    <t>Es la capacidad de componer páginas a partir de matrices fotográficas o negativos de letras para producir cintas fotográficas compuestas por la acción mecánica de la fotocomponedora.</t>
  </si>
  <si>
    <t>Servicios de diseño de gráficos o gráficas</t>
  </si>
  <si>
    <t>Servicio a contratar de la acción de concebir, programar, proyectar y realizar comunicaciones visuales, producidas en general por medios industriales y destinadas a transmitir mensajes específicos a grupos sociales determinados, con un propósito claro y específico.</t>
  </si>
  <si>
    <t>Servicios de diseño de gráficos y gráficas,servicios de dibujos de diagramas y gráficos</t>
  </si>
  <si>
    <t>Servicios de diseño por computador</t>
  </si>
  <si>
    <t>Servicio a contratar de la acción de concebir, programar, proyectar y realizar comunicaciones visuales, producidas en general por computadora y destinadas a transmitir mensajes específicos a grupos sociales determinados, con un propósito claro y específico.</t>
  </si>
  <si>
    <t>Servicios de diseño por ordenador,servicios de dibujo por computador</t>
  </si>
  <si>
    <t>Servicios de diseño de empaques</t>
  </si>
  <si>
    <t>Servicio a contratar para concebir ideas para atraer la atención de los clientes en el embalaje del producto a distribuir.</t>
  </si>
  <si>
    <t>Servicios de diseño de envases,servicios de dibujo de envases</t>
  </si>
  <si>
    <t>Servicios de diseño de serigrafía</t>
  </si>
  <si>
    <t>Servicio a contratar para el concebir y proyectar a través de una  técnica de impresión empleada en el método de reproducción de documentos e imágenes sobre cualquier material, y consiste en transferir una tinta a través de una malla tensada en un marco, el paso de la tinta se bloquea en las áreas donde no habrá imagen mediante una emulsión o barniz, quedando libre la zona donde pasará la tinta.</t>
  </si>
  <si>
    <t>Servicios de diseño de serigrafía,servicios de dibujo de serigrafía</t>
  </si>
  <si>
    <t>Servicios fotográficos, de montaje o enmarcado</t>
  </si>
  <si>
    <t>Servicio a contratar para encerrar en un marco o cuadro alguna pintura, fotografía, etc.</t>
  </si>
  <si>
    <t>Servicios fotográficos,montaje,enmarcado,encuadrar</t>
  </si>
  <si>
    <t>Montaje de exposición de artículos</t>
  </si>
  <si>
    <t>Servicio a contratar para que realice toda la lógistica necesaria para mostrar de forma pública algo.</t>
  </si>
  <si>
    <t xml:space="preserve">Montaje de exposición de artículos,Arreglo de la exhibición del artículo </t>
  </si>
  <si>
    <t>Servicios de pintores</t>
  </si>
  <si>
    <t>Servicio a contratar de un artista que practica el arte de la pintura, que consiste en crear cuadros,frescos y en general en decorar superficies de un modo artístico.</t>
  </si>
  <si>
    <t>Servicios de pintores,servicios de artistas</t>
  </si>
  <si>
    <t>2.2.8.6.04</t>
  </si>
  <si>
    <t>Actuaciones artísticas</t>
  </si>
  <si>
    <t>Servicios de litógrafos</t>
  </si>
  <si>
    <t>Servicio a contratar para la impresión para la obtención y duplicación de obras artísticas.</t>
  </si>
  <si>
    <t>Servicios de litógrafos,servicios de reportistas</t>
  </si>
  <si>
    <t>Servicios de caricaturistas</t>
  </si>
  <si>
    <t>Servicio parar contratar a una persona dedicada a la pintura, especializado en caricaturas.  Que es un retrato que exagera o distorsiona la apariencia física de una persona o varias, en ocasiones un retrato de la sociedad reconocible, para crear un parecido fácilmente identificable y, generalmente,humorístico. </t>
  </si>
  <si>
    <t>Servicios de caricaturista,servicios de dibujante cómico</t>
  </si>
  <si>
    <t>Servicios de escultores</t>
  </si>
  <si>
    <t xml:space="preserve">Servicio para contratar a una persona que moldee el barro, talle en piedra, madera u otros materiales. </t>
  </si>
  <si>
    <t>Servicios de escultores,servicios de tallador</t>
  </si>
  <si>
    <t>Servicios de fabricantes de cerámica</t>
  </si>
  <si>
    <t>Servicio para contratar a una persona que fabrica objetos de barro o porcelana</t>
  </si>
  <si>
    <t>Servicios de ceramistas,servicios de alfarero</t>
  </si>
  <si>
    <t>Servicios de sopladores de vidrio</t>
  </si>
  <si>
    <t>Servicio para contratar a una persona para que realice la tarea de vidrio soplado, la cual es una técnica de fabricación de objetos de vidrio mediante la creación de burbujas en el vidrio fundido.</t>
  </si>
  <si>
    <t>Servicios de sopladores de vidrio ,trabajo de sopladores de vidrio</t>
  </si>
  <si>
    <t>Servicios de hiladoras, telares o tejedoras</t>
  </si>
  <si>
    <t>Servicio a contrar para tejer, puede ser desde una persona a una máquina.</t>
  </si>
  <si>
    <t>Servicios de hiladoras, telares o tejedores,servicios de hilandero , telares o tejedores</t>
  </si>
  <si>
    <t>Servicios de taxidermia</t>
  </si>
  <si>
    <t>Servicio para disecar animales para conservarlos con apariencia de vivos y facilitar así su exposición estudio y conservación</t>
  </si>
  <si>
    <t>Servicios de taxidermia,servicios de embalsamiento o disecación</t>
  </si>
  <si>
    <t>Servicios de entrenadores de animales</t>
  </si>
  <si>
    <t>Servicio a contratar para la realización de la tarea de amaestrar a animales.</t>
  </si>
  <si>
    <t>Servicios de adiestramiento de animales,servicios de enseñanzas de animales</t>
  </si>
  <si>
    <t>Servicios de acróbatas</t>
  </si>
  <si>
    <t>Servicio parar contratar a personas con la finalidad de realizar una actividad deportiva y también un arte escénica que implica equilibrio, agilidad y coordinación.</t>
  </si>
  <si>
    <t>Servicios de acróbatas,servicios de gimnasta</t>
  </si>
  <si>
    <t>Servicios de magos</t>
  </si>
  <si>
    <t>Servicio parar contratar a una especie de astrólogo o adivino, que practica magia, hechicería o brujería. Comúnmente, "Mago" se refiere a hechicero masculino, y "Bruja" a una hechicera.</t>
  </si>
  <si>
    <t>Servicios de magos,servicios de ilusionista</t>
  </si>
  <si>
    <t>Servicios de payasos</t>
  </si>
  <si>
    <t>Servicio para contratar a un personaje estereotípico representado comúnmente con vestimentas extravagantes, maquillaje excesivo y pelucas llamativas. Generalmente se le asocia con un artista de circo, cuya función es hacer reír a la gente, gastar bromas, hacer piruetas y en ocasiones trucos divertidos.</t>
  </si>
  <si>
    <t>Servicios de payasos,servicios de bromista</t>
  </si>
  <si>
    <t>Servicios de actuación</t>
  </si>
  <si>
    <t>Servicio a contratar para el proceso de investigación personal que hace el actor para descubrir a un futuro personaje a representar. Dicho proceso comienza desde una interiorización para conocer el principio de dicho personaje y traerlo desde lo más profundo y transformarlo en un personaje integrado.</t>
  </si>
  <si>
    <t>Servicios de actuación,servicios de función</t>
  </si>
  <si>
    <t>Servicios de comediantes</t>
  </si>
  <si>
    <t>Servicio para contratar a una persona que presente la realidad, resaltando el lado cómico, risueño o ridículo de las cosas.</t>
  </si>
  <si>
    <t>Servicios de humoristas,servicios de cómico</t>
  </si>
  <si>
    <t>Servicios de bailarines</t>
  </si>
  <si>
    <t>Servicio para contratar a una persona que baila y que ha hecho de la danza su profesión.</t>
  </si>
  <si>
    <t>Servicios de bailarines,servicios de danzarín</t>
  </si>
  <si>
    <t>Servicios de músicos</t>
  </si>
  <si>
    <t>Servicio para contratar a una persona que compone o ejecuta piezas musicales. En el caso de que componga piezas se habla de un compositor, mientras que quienes ejecutan pueden ser instrumentistas (como guitarristas, violinistas, violonchelistas , pianistas ybateristas, por ejemplo), cantantes o directores de orquesta.</t>
  </si>
  <si>
    <t>Servicios de músicos ,asistencia de músicos</t>
  </si>
  <si>
    <t>Servicios de vocalistas</t>
  </si>
  <si>
    <t>Servicio para contratar al artista que produce con su voz sonidos melodiosos, normalmente utilizando palabras que suelen rimar. También suele acompañarse de músicainstrumental.</t>
  </si>
  <si>
    <t>Servicios de vocalistas,servicios de cantante</t>
  </si>
  <si>
    <t>Servicios coreográficos</t>
  </si>
  <si>
    <t>Servicio para contratar a personas que  crean y enseñan danza. También pueden dirigir y poner en escena presentaciones.</t>
  </si>
  <si>
    <t>Servicios coreográficos ,ayuda de coreográfos</t>
  </si>
  <si>
    <t>Abastecimiento de agua</t>
  </si>
  <si>
    <t>Proveer del vital líquido a alguna persona, empresa o institución.</t>
  </si>
  <si>
    <t>Abastecimiento de agua,suministro de agua</t>
  </si>
  <si>
    <t>2.2.1.7.01</t>
  </si>
  <si>
    <t>Gestión de recursos hidráulicos</t>
  </si>
  <si>
    <t>Actividad de planificación, desarrollo, distribución y gestión de la utilización óptima de los recursos hídricos. Es un conjunto de sub-ciclo de la gestión del agua.</t>
  </si>
  <si>
    <t>Gestión de recursos hidráulicos,proyectos de recursos hidraúlicos</t>
  </si>
  <si>
    <t>Gestión de control de la calidad del agua</t>
  </si>
  <si>
    <t>Actividad de tomar todos mecanismos, acciones, herramientas que realizamos para detectar la presencia de errores de la utilización óptima de los recursos hídricos.</t>
  </si>
  <si>
    <t>Gestión de control de la calidad del agua,proyectos de control de la calidad del agua</t>
  </si>
  <si>
    <t>Gestión de distribución del agua</t>
  </si>
  <si>
    <t>Actividad de planificación, desarrollo, distribución y gestión de entregar en forma óptima el agua al consumidor final.</t>
  </si>
  <si>
    <t>Gestión de distribución del agua,proyecto de distribución del agua</t>
  </si>
  <si>
    <t>Servicios de asesoramiento de política hidráulica</t>
  </si>
  <si>
    <t>Servicio de consultoría para establecer los lineamientos que se deben seguir cpn los recursos hidráulicos.</t>
  </si>
  <si>
    <t>Servicios de asesoramiento de política hidráulica,servicios de asesoría de política hidraúlica</t>
  </si>
  <si>
    <t>Servicios de tratamiento de aguas</t>
  </si>
  <si>
    <t>Servicio a contratar para el desarrollo del conjunto de operaciones unitarias de tipo físico, químico o biológico cuya finalidad es la eliminación o reducción de la contaminación o las características no deseables de las aguas, bien sean naturales, de abastecimiento, de proceso o residuales (aguas negras).</t>
  </si>
  <si>
    <t>Servicios de tratamiento del agua,servicios de proceso del agua,agua negra,procesamiento de las aguas negras</t>
  </si>
  <si>
    <t>Servicios de desalinización</t>
  </si>
  <si>
    <t>Servicio a contratar para aplicar un proceso mediante el cual se elimina la sal del agua de mar o salobre. </t>
  </si>
  <si>
    <t>Servicios de desalinización,servicios de desalación</t>
  </si>
  <si>
    <t>Agua para la ciudad</t>
  </si>
  <si>
    <t>Es el agua potable suministrada a los habitantes de un pueblo o ciudad por un departamento de agua o de autoridad. Este tipo de agua se canaliza a los hogares mediante tuberías subterráneas que recorren las calles del pueblo o ciudad.</t>
  </si>
  <si>
    <t>Agua para la ciudad,agua para el pueblo</t>
  </si>
  <si>
    <t>Agua para servicios</t>
  </si>
  <si>
    <t>Es el agua en bruto que se necesita en las plantas industriales para una diversidad de propósitos.  Toda agua que no es apta para su consumo final por personas.</t>
  </si>
  <si>
    <t>Agua de servicio,agua de suministro</t>
  </si>
  <si>
    <t>Agua fría</t>
  </si>
  <si>
    <t>Agua utilizada para enfriar el aire de un edificio y equipo, especialmente en situaciones en las que muchas habitaciones individuales deben ser controlados por separado, tales como un hotel. El agua fría puede ser suministrado por un proveedor, tal como un servicio público o creado en la ubicación del edificio que va a usar, la cual ha sido la norma.</t>
  </si>
  <si>
    <t>Agua fría,agua enfriada</t>
  </si>
  <si>
    <t>Suministro de gas natural</t>
  </si>
  <si>
    <t xml:space="preserve">Fuentes de energía no renovables formada por una mezcla de gases ligeros que se encuentra en yacimientos de petróleo, disuelto o asociado con el petróleo (acumulación de plancton marino) o en depósitos de carbón. </t>
  </si>
  <si>
    <t>Suministro de gas natural,almacenamiento de gas natural</t>
  </si>
  <si>
    <t>Suministro de fuel-oil</t>
  </si>
  <si>
    <t>Es una fracción del petróleo que se obtiene como residuo en la destilación fraccionada. </t>
  </si>
  <si>
    <t>Suministro de fuel-oil,almacenamiento de fuel -oil</t>
  </si>
  <si>
    <t>Servicios de oleoductos</t>
  </si>
  <si>
    <t>Tubería e instalaciones conexas utilizadas para el transporte depetróleo, sus derivados y biobutanol, a grandes distancias. La excepción es el gas natural, el cual, a pesar de ser derivado del petróleo, se le denominan gasoductos a sus tuberías por estar en estado gaseoso a temperatura ambiente.</t>
  </si>
  <si>
    <t>Servicios de oleoductos,servicios de tubería para petróleo</t>
  </si>
  <si>
    <t>Servicios de gasoductos</t>
  </si>
  <si>
    <t>Conducción de tuberías que sirven para transportar gases combustibles a gran escala.</t>
  </si>
  <si>
    <t>Servicios de gasoductos, servicios de tuberías de gas</t>
  </si>
  <si>
    <t>Carga de las instalaciones de gas</t>
  </si>
  <si>
    <t>Servicio de suministro de gas en las instalaciones aptas para manejar este tipo de productos.</t>
  </si>
  <si>
    <t>Carga de la facilidad de gas,transporte de la comodidad de gas</t>
  </si>
  <si>
    <t>Suministro de electricidad monofásica</t>
  </si>
  <si>
    <t>Sistema de producción, distribución y consumo de energía eléctrica formado por una única corriente alterna o fase y por lo tanto todo el voltaje varía de la misma forma.</t>
  </si>
  <si>
    <t>Suministro de electricidad monofásica,almacenamiento de electricidad</t>
  </si>
  <si>
    <t>2.2.1.6.01</t>
  </si>
  <si>
    <t>Energía eléctrica</t>
  </si>
  <si>
    <t>Suministro de electricidad bifásica</t>
  </si>
  <si>
    <t>Sistema de producción y distribución de energía eléctrica basado en dos tensiones eléctricas alternasdesfasadas en su frecuencia 90º. En un generador bifásico, el sistema está equilibrado y simétrico cuando la suma vectorial de las tensiones es nula (puntoneutro)</t>
  </si>
  <si>
    <t>Suministro de electricidad bifásica,almacenamiento de electricida básica</t>
  </si>
  <si>
    <t>Suministro de electricidad  trifásica</t>
  </si>
  <si>
    <t>Sistema trifásico es un sistema de producción, distribución y consumo de energía eléctrica formado por tres corrientes alternas monofásicas de igual frecuencia y amplitud (y por consiguiente, valor eficaz) que presentan una cierta diferencia de fase entre ellas, en torno a 120°, y están dadas en un orden determinado. </t>
  </si>
  <si>
    <t>Suministro de electricidad trifásica,almacenamiento de electricidad trifásica</t>
  </si>
  <si>
    <t>Servicios de transmisión de energía eléctrica</t>
  </si>
  <si>
    <t>Servicio a contratar que comprende el conjunto de medios y elementos útiles para la generación, el transporte y la distribución de la energía eléctrica. Este conjunto está dotado de mecanismos de control, seguridad y protección.</t>
  </si>
  <si>
    <t>Servicios de transmisión de energía eléctrica,servicios del procedimiento de energía eléctica</t>
  </si>
  <si>
    <t>Distribución de energía eléctrica industrial</t>
  </si>
  <si>
    <t>Servicio a contratar que comprende el conjunto de medios y elementos útiles para la generación, el transporte y la distribución de la energía eléctrica a las industrias</t>
  </si>
  <si>
    <t>Distribución de energía eléctrica industrial,repartición de energía eléctrica industrial</t>
  </si>
  <si>
    <t>Distribución de energía eléctrica rural</t>
  </si>
  <si>
    <t>Servicio a contratar que comprende el conjunto de medios y elementos útiles para la generación, el transporte y la distribución de la energía eléctrica a las zonas rurales</t>
  </si>
  <si>
    <t>Distribución de energía eléctrica rural,repartición de energía eléctrica rural</t>
  </si>
  <si>
    <t>Distribución de energía eléctrica municipal</t>
  </si>
  <si>
    <t>Servicio a contratar que comprende el conjunto de medios y elementos útiles para la generación, el transporte y la distribución de la energía eléctrica a los municipios.</t>
  </si>
  <si>
    <t>Distribución de energía eléctrica municipal,repartición de energía eléctrica municipal</t>
  </si>
  <si>
    <t>Monitoreo de la calidad de la energía</t>
  </si>
  <si>
    <t>Normalización del suministro eléctrico mediante reglas que fijan los niveles, parámetros básicos, forma de onda, armónicos, niveles de distorsión armónica, interrupciones, etc.</t>
  </si>
  <si>
    <t>Monitor de calidad de potencia,receptor de imagen de calidad de potencia</t>
  </si>
  <si>
    <t>Programas de conservación de energía</t>
  </si>
  <si>
    <t>Son los planes ha tomar para disminuir la intensidad del forzante radiativo con el fin de reducir los efectos potenciales del calentamiento global.</t>
  </si>
  <si>
    <t>Programas de conservación de energía,aplicación de conservación de energía,cambio clímatico,ahorro energético</t>
  </si>
  <si>
    <t>Medidas de reducción de utilización de la energía</t>
  </si>
  <si>
    <t>Es la acción que consiste en disminuir la intensidad del forzante radiativo con el fin de reducir los efectos potenciales del calentamiento global.</t>
  </si>
  <si>
    <t>Medidas de reducción de utilización de la energía,medidas de disminución de utilización de la energía</t>
  </si>
  <si>
    <t>Calefacción del distrito</t>
  </si>
  <si>
    <t>Es aquella en que el calor (la energía térmica) se distribuye por una red urbana, del mismo modo en que se hace con el gas o el agua.</t>
  </si>
  <si>
    <t>Calefacción del distrito,celefacción de departamento,calefacción urbana</t>
  </si>
  <si>
    <t>Sepulturar</t>
  </si>
  <si>
    <t>Poner bajo tierra.  Dar sepultura a un cadáver</t>
  </si>
  <si>
    <t>Sepulturar,enterrar</t>
  </si>
  <si>
    <t>2.2.8.4.01</t>
  </si>
  <si>
    <t>Servicios funerarios y gastos conexos</t>
  </si>
  <si>
    <t>Servicio a contratar para trasnmitir señales, locales, acústicas por meidio de señales eléctricas a distancia.</t>
  </si>
  <si>
    <t>Servicio telefónico local ,servicios de teléfono local</t>
  </si>
  <si>
    <t>Teléfono local</t>
  </si>
  <si>
    <t>Servicios telefónicos de larga distancia</t>
  </si>
  <si>
    <t>Servicio a contratar para trasnmitir señales, larga distancia, acústicas por meidio de señales eléctricas a distancia.</t>
  </si>
  <si>
    <t>Servicios telefónicos de larga distancia ,servicios de teléfono de larga distancia</t>
  </si>
  <si>
    <t>Servicios de proveedores de teléfonos con pago</t>
  </si>
  <si>
    <t>Un teléfono público es un teléfono que funciona introduciendo monedas, tarjetas telefonicas otarjetas de crédito.</t>
  </si>
  <si>
    <t>Servicios de proveedor de teléfonos públicos,servicios de distribuidor de teléfonos públicos</t>
  </si>
  <si>
    <t>Servicios de tarjetas telefónicas prepagadas</t>
  </si>
  <si>
    <t>Es aquella en la que se anticipa el importe del consumo que se realizará con la tarjeta. Se efectúa una carga de dinero en la tarjeta y pueden realizarse operaciones hasta consumir el importe cargado.</t>
  </si>
  <si>
    <t>Servicios de tarjetas telefónicas de pago anticipado ,servicios de teléfonos prepagos,tarjeta prepago,tarjeta prepagada</t>
  </si>
  <si>
    <t>Servicios de asistencia telefónica</t>
  </si>
  <si>
    <t>Servicio a contratar para atender a alguien vía telefónica en alguna tarea específica.</t>
  </si>
  <si>
    <t>Servicios de asistencia telefónica,servicios de apoyo teléfonico</t>
  </si>
  <si>
    <t>Servicios de conferencia telefónica</t>
  </si>
  <si>
    <t>Servicio a contratar para la realización de una llamada telefónica en la que el que llama desea oir más de una persona llamada en la parte de audio de la comunicación.</t>
  </si>
  <si>
    <t>Servicios de conferencia telefónica,servicios de llamada en conferencia,atc,teleconferencia,videoconferencia</t>
  </si>
  <si>
    <t>Servicios de buró de central de llamadas ("call center")</t>
  </si>
  <si>
    <t>Servicio para contratar un área donde agentes o ejecutivos de call center, especialmente entrenados, realizan llamadas (llamadas salientes o en inglés, outbound) y/o reciben llamadas (llamadas entrantes o inbound) desde y/o hacia: clientes (externos o internos), socios comerciales, compañías asociadas u otros.</t>
  </si>
  <si>
    <t>Servicios de buró de centro de llamadas,servicios de escritorio de centro de llamadas,call center, call centre,contact centre,centro de atención de llamadas</t>
  </si>
  <si>
    <t>Servicios de llamar sin pago (hacia el interior)</t>
  </si>
  <si>
    <t>Servicio a contratar para realizar llamadas al interior del país sin ningun costo.</t>
  </si>
  <si>
    <t>Servicios de llamar sin pagar (hacia el interior),servicios de  llamadas gratuitas (hacia el interior)</t>
  </si>
  <si>
    <t>Servicio de respuesta de voz interactiva</t>
  </si>
  <si>
    <t xml:space="preserve">Servicio a contratar que consiste en un sistema telefónico que es capaz de recibir una llamada e interactuar con el humano a través de grabaciones de voz y el reconocimiento de respuestas simples, como "sí", "no" u otras. </t>
  </si>
  <si>
    <t>Servicio de respuesta de voz interactiva,servicios de respuesta de diálogo,ivr,vru,contestadora automática</t>
  </si>
  <si>
    <t>Servicio de telecomunicaciones de retransmisión en trama</t>
  </si>
  <si>
    <t>Servicio para contrata la técnica de comunicación mediante retransmisión de tramas para redes de circuito virtual, introducida por la ITU-T a partir de la recomendación I.122 de 1988. Consiste en una forma simplificada de tecnología de conmutación de paquetes que transmite una variedad de tamaños de tramas o marcos (“frames”) para datos, perfecto para la transmisión de grandes cantidades de datos.</t>
  </si>
  <si>
    <t>Servicio de telecomunicaciones de retransmisión en trama,servicioa de comunicación a distancia de retransmisión en tema,frame relay,fram-mode bearer service</t>
  </si>
  <si>
    <t>Servicios en la red para mejorar las señales de telecomunicaciones</t>
  </si>
  <si>
    <t>Servicio a contratar para el mejoramiento de los sistemas que permiten la comunicación a larga distancia, a través de la transmisión y recepción de señales.</t>
  </si>
  <si>
    <t>Servicios de redes de mejora de la señal de telecomunicaciones,servicios de redes de mejora de la señal de comunicación a distancia</t>
  </si>
  <si>
    <t>Servicios de sistemas de comunicación por satélite o terrestre</t>
  </si>
  <si>
    <t>Servicio para contratar un medio muy apto para emitir señales de radio en zonas amplias o poco desarrolladas, ya que pueden utilizarse como enormes antenas suspendidas del cielo.</t>
  </si>
  <si>
    <t>Servicios de sistemas de comunicación por satélite,Servicios de sistemas de comunicación terrestre</t>
  </si>
  <si>
    <t>Servicios de telefonía celular</t>
  </si>
  <si>
    <t>Servicio parar contratar un sistema conformado por  dos grandes partes: una red de comunicaciones (o red de telefonía móvil) y los terminales (o teléfonos móviles) que permiten el acceso a dicha red.</t>
  </si>
  <si>
    <t>Servicios de telefonía móvil ,servicios de telefono celular,telefonía celular</t>
  </si>
  <si>
    <t>Servicios de radiobúsqueda</t>
  </si>
  <si>
    <t>Servicio para contratar un  dispositivo de telecomunicaciones muy simple que recibe mensajes de texto corto</t>
  </si>
  <si>
    <t>Servicios de radio búsqueda,servicios de radio de encuestas,beeper,localizador,buscapersoan,busca,radiobúsqueda,radiomensajería,pager</t>
  </si>
  <si>
    <t>2.2.1.1.01</t>
  </si>
  <si>
    <t>Radiocomunicación</t>
  </si>
  <si>
    <t>Leasing de segmentos de espacio</t>
  </si>
  <si>
    <t>Es el traspaso del derecho a usar una de los tres componentes operacionales de un satélite artíficial (los otros son el usuario y segmentos de control). Está compuesta por la constelación de satélites o por satélite y los enlaces de enlace ascendente y de enlace descendente por satélite.</t>
  </si>
  <si>
    <t>Servicios de transmisión por fax</t>
  </si>
  <si>
    <t>Servicio a contratar para la transmisión telefónica de material escaneado impreso (tanto texto como imágenes), normalmente a un número de teléfono conectado a una impresora o a otro dispositivo de salida.</t>
  </si>
  <si>
    <t>Servicios de transmisión por fax ,servicios de difusión de fax</t>
  </si>
  <si>
    <t>Servicios de transmisión telegráfica</t>
  </si>
  <si>
    <t>Servicio para contrata  un dispositivo que utilice señales eléctricas para la transmisión de mensajes de texto codificados, mediante líneas alámbricas o radiales.</t>
  </si>
  <si>
    <t>Servicios de transmisión por telégrafo,servicios de difusión por telégrafo</t>
  </si>
  <si>
    <t>Servicios de transmisión por telex</t>
  </si>
  <si>
    <t>Servicio a contratar para la transmisión de datos, ya obsoleto, utilizado durante el Siglo XX para enviar y recibir mensajes mecanografiados punto a punto a través de un canal de comunicación simple, a menudo un par de cables de telégrafo.</t>
  </si>
  <si>
    <t>Servicios de transmisión por telex,servicios de difusión por telex</t>
  </si>
  <si>
    <t>Servicios de televisión por cable</t>
  </si>
  <si>
    <t>Servico a contratr un  sistema de servicios de televisión prestado a los consumidores a través de señales de radiofrecuencia que se transmiten a los televisores fijos a través de fibras ópticas o cables coaxiales. </t>
  </si>
  <si>
    <t>Servicios de televisión por cable,trabajo de televisión por cable</t>
  </si>
  <si>
    <t>Servicios de televisión por circuito cerrado</t>
  </si>
  <si>
    <t>Servicio a contratar para la utilización de una tecnología de videovigilancia visual diseñada para supervisar una diversidad de ambientes y actividades.</t>
  </si>
  <si>
    <t>Servicios de televisión por circuito cerrado,ayuda de televisión por circuito cerrado,cctv,circuito cerrado,cámara de circuito cerrado</t>
  </si>
  <si>
    <t>Servicios de construcción o alquiler de antenas de televisión</t>
  </si>
  <si>
    <t>Servicio para contratar la construcción o el alquiler de antena diseñada específicamente para la recepción de las señales de televisión a través de difusión de aire, que se transmiten a frecuencias de alrededor de 41 a 250 MHz en la banda de VHF, y de 470 a 960 MHz en la banda UHF en los diferentes países.</t>
  </si>
  <si>
    <t>Servicios de construcción o alquiler de antenas de televisión,trabajo de construcción o alquiler de antenas de televisión</t>
  </si>
  <si>
    <t>Administración de emisoras de televisión</t>
  </si>
  <si>
    <t>Actividad de planificación, desarrollo, distribución y administración de una emisora de televisión.</t>
  </si>
  <si>
    <t>Gestión de emisoras de televisión,administración de emisoras de televisión</t>
  </si>
  <si>
    <t>Administración de emisoras de radio</t>
  </si>
  <si>
    <t>Actividad de planificación, desarrollo, distribución y administración de una emisora de radio.</t>
  </si>
  <si>
    <t>Gestión de emisoras de radio,administración de emisoras de radio</t>
  </si>
  <si>
    <t>Servicios o redes de radioaficionados</t>
  </si>
  <si>
    <t>Servicio para contratar a personas que estan en el proceso de entrenamiento en todo lo concerniente a radiocomunicaciones</t>
  </si>
  <si>
    <t>Servicios o redes de radioaficionados,servicios de radio de operador de radio</t>
  </si>
  <si>
    <t>Sistemas de radio de corto alcance</t>
  </si>
  <si>
    <t>Son las escalas utilizadas en las bandas radiales.</t>
  </si>
  <si>
    <t>Sistemas de radio a pequeña escala,sistemas de radio  a corta escala</t>
  </si>
  <si>
    <t>Servicios de estudios o equipos radiofónicos</t>
  </si>
  <si>
    <t>Servicio para contratar desde una infraestructura radial o el conjunto de equipos necesarios para establecer una señal de radio.</t>
  </si>
  <si>
    <t>Servicios de estudios o equipos de radio,servicios de formación académica o material de radio</t>
  </si>
  <si>
    <t>Servicios bilaterales internacionales y líneas privadas internacionales arrendadas</t>
  </si>
  <si>
    <t xml:space="preserve">Contrato de servicios celebrado entre un proveedor y un cliente, mediante el cual el proveedor se compromete a entregar una línea de telecomunicaciones simétrico conectar dos o más lugares a cambio de una renta mensual (de ahí el término de arrendamiento). </t>
  </si>
  <si>
    <t>Servicios bilaterales internacionales y líneas alquiladas privadas internacionales,ayuda bilaterales internacioanles y líneas alquiladas privadas internacionales,</t>
  </si>
  <si>
    <t>Servicios de red en modo de transferencia asíncrona (atm)</t>
  </si>
  <si>
    <t>Servicio para contratar una tecnología de telecomunicación desarrollada para hacer frente a la gran demanda de capacidad de transmisión para servicios y aplicaciones.</t>
  </si>
  <si>
    <t>Servicios de red en modo de transferencia asíncrona (ATM),trabajo de red en modo de tranferencia asíncrona (ATM)</t>
  </si>
  <si>
    <t>Servicios de redes públicas de retransmisión de tramas</t>
  </si>
  <si>
    <t>Servicio para contrata la técnica de comunicación mediante retransmisión de tramas para redes de circuito virtual publicamente, introducida por la ITU-T a partir de la recomendación I.122 de 1988. Consiste en una forma simplificada de tecnología de conmutación de paquetes que transmite una variedad de tamaños de tramas o marcos (“frames”) para datos, perfecto para la transmisión de grandes cantidades de datos.</t>
  </si>
  <si>
    <t>Servicios de redes gestionadas públicas de retransmisión de tramas ,trabajo de redes gestionadas públicas de retransmisión de tramas</t>
  </si>
  <si>
    <t>Servicios de redes gestionadas por redes virtuales privadas (vpn)</t>
  </si>
  <si>
    <t xml:space="preserve">Servicio para contratar una red privada a través de redes públicas como Internet. Permite a un equipo host para enviar y recibir datos a través de redes compartidas o públicas como si fueran una parte integral de la red privada con toda la funcionalidad, la seguridad y la gestión de las políticas de la red privada. </t>
  </si>
  <si>
    <t>Servicios de redes gestionadas de redes virtuales privadas (VPN),trabajo de redes gestionadas de redes virtuales privadas (VPN)</t>
  </si>
  <si>
    <t>Servicios de redes manejadas  x75</t>
  </si>
  <si>
    <t xml:space="preserve">Servicio para contratar la administración de una interfaz para la interconexión de dos redes X.25. </t>
  </si>
  <si>
    <t>Servicios de redes gestionadas X75,servicios de redes tramitadas X75</t>
  </si>
  <si>
    <t>Servicios de redes manejadas x25</t>
  </si>
  <si>
    <t>Servicio para contratar un estándar ITU-T para redes de área amplia de conmutación de paquetes.</t>
  </si>
  <si>
    <t>Servicios de redes gestionadas X25,servicios de redes tramitadas X25</t>
  </si>
  <si>
    <t>Fibra oscura</t>
  </si>
  <si>
    <t xml:space="preserve">Circuitos de fibra óptica, que han sido desplegados por algún operador de telecomunicaciones, pero no están siendo utilizados. </t>
  </si>
  <si>
    <t>Fibra oscura,hebra negra</t>
  </si>
  <si>
    <t>Multiplexado de división de la longitud de onda densa (dwdm)</t>
  </si>
  <si>
    <t>Es una técnica de transmisión de señales a través de fibra óptica usando la banda C (1550 nm).</t>
  </si>
  <si>
    <t>Multiplexado de división de la longitud de onda densa (DWDM),Multiplexación por división en longitudes de onda densas.,DWDM</t>
  </si>
  <si>
    <t>Multiplexado de división de onda (wdm)</t>
  </si>
  <si>
    <t>Es una tecnología que multiplexa varias señales sobre una sola fibra óptica mediante portadoras ópticas de diferente longitud de onda, usando luz procedente de un láser o un LED.</t>
  </si>
  <si>
    <t>Multiplexado de división de onda (WDM),multiplexación por división de longitud de onda ,WDM</t>
  </si>
  <si>
    <t>Servicios de transmisión óptica (ocx)</t>
  </si>
  <si>
    <t>Conjunto estandarizado de especificaciones de ancho de banda de transmisión para las señales digitales que se pueden realizar en una red óptica síncrona (SONET) redes de fibra óptica.</t>
  </si>
  <si>
    <t>Servicios de transmisión óptica (Ocx),servicios de tranferencia óptica</t>
  </si>
  <si>
    <t>Servicios de circuitos de conmutación automática de alta velocidad</t>
  </si>
  <si>
    <t>Servicio a contratar para trasmisión de datos con una mayor velocidad , ya que se utiliza diferentes métodos de codificación y ranuras de tiempo incluso múltiples para aumentar el rendimiento de datos.</t>
  </si>
  <si>
    <t>Servicios de circuitos de conmutación automática de alta velocidad,servicios de circuitos de sustitución automática de alta velocidad</t>
  </si>
  <si>
    <t>Servicios de redes digitales de servicios integrados (isdn)</t>
  </si>
  <si>
    <t>Servicios para contratar una red que procede por evolución de la Red Digital Integrada (RDI) y que facilita conexiones digitales extremo a extremo para proporcionar una amplia gama de servicios, tanto de voz como de otros tipos, y a la que los usuarios acceden a través de un conjunto de interfaces normalizados.</t>
  </si>
  <si>
    <t xml:space="preserve">Servicios de redes digitales de servicios integrados (ISDN),ayuda de redes digitales de servicios integrados,Red Digital de Servicios Integrados,RDSI,ISDN </t>
  </si>
  <si>
    <t>Circuitos de telecomunicaciones digitales punto a punto</t>
  </si>
  <si>
    <t>Son aquellas que responden a un tipo de arquitectura de red en las que cada canal de datos digital se usa para comunicar únicamente dos nodos, en cada posición a las redes multipunto, en las cuales cada canal de datos se puede usar para comunicarse con diversos nodos</t>
  </si>
  <si>
    <t>Circuitos de telecomunicaciones digitales punto a punto,circuitos de transmisión digital punto a punto,red punto a punto, punto a punto</t>
  </si>
  <si>
    <t>Circuitos de telecomunicaciones analógicas multipunto</t>
  </si>
  <si>
    <t>Son redes en las cuales cada canal de datos analogo se puede usar para comunicarse con diversos nodos.</t>
  </si>
  <si>
    <t>Circuitos de telecomunicaciones analógicas multipunto,circuitos de transmisión analógicas multipunto,red multipunto</t>
  </si>
  <si>
    <t>Circuitos de telecomunicaciones analógicas punto a punto</t>
  </si>
  <si>
    <t>Son aquellas que responden a un tipo de arquitectura de red en las que cada canal de datos analogo se usa para comunicar únicamente dos nodos, en cada posición a las redes multipunto, en las cuales cada canal de datos se puede usar para comunicarse con diversos nodos</t>
  </si>
  <si>
    <t>Circuitos de telecomunicaciones analógicas punto a punto,circuitos de transmisión aalógicas punto a punto</t>
  </si>
  <si>
    <t>Línea digital de abonado (dsl)</t>
  </si>
  <si>
    <t>término utilizado para referirse de forma global a todas las tecnologías que proveen una conexión digital sobre línea de abonado de la red telefónica básica o conmutada: ADSL, ADSL2, ADSL2+, SDSL, IDSL, HDSL, SHDSL, VDSL y VDSL2.</t>
  </si>
  <si>
    <t>Línea digital de abonado (DSL),linea digital acreditado,ADSL,ADSL2,ADSL2+,SDSL,IDSL,HDSL,SHDSL,VDSL,VDSL2</t>
  </si>
  <si>
    <t>Capacidad del cable submarino y capacidad pop a pop del cable submarino</t>
  </si>
  <si>
    <t>Propiedad de un cable de cobre o fibra óptica instalado sobre el lecho marino y destinado fundamentalmente a servicios de telecomunicación, de contener otras dentro de ciertos límites.</t>
  </si>
  <si>
    <t>Capacidad del cable submarino y capacidad PoP a PoP del cable submarino</t>
  </si>
  <si>
    <t>Capacidades de eje troncal terrestre</t>
  </si>
  <si>
    <t>Servicio brindado de telecomunicaciones en el eje troncal terrestre.</t>
  </si>
  <si>
    <t>Derechos de paso para el tránsito por sistemas de semicircuitos, procesamiento de datos distribuidos (ddp) y alquiler administrativo</t>
  </si>
  <si>
    <t>Servicio brindado para el transito de sistemas de semicircuitos</t>
  </si>
  <si>
    <t>Derechos de paso para el tránsito por sistemas de semicircuitos, procesamiento de datos distribuidos (DDP) y alquiler administrativo</t>
  </si>
  <si>
    <t>Derechos no defendibles (iru) de utilización de sistemas de cables submarinos o terrestres</t>
  </si>
  <si>
    <t>Acuerdo contractual entre los operadores de un cable de comunicaciones, como el cable de comunicaciones submarino o una red de fibra óptica y un cliente.</t>
  </si>
  <si>
    <t>Derechos no defendibles (IRU) de utilización de sistemas de cables submarinos o terrestres</t>
  </si>
  <si>
    <t>Funcionalidad de interconexión</t>
  </si>
  <si>
    <t>conexión física y lógica entre dos o más redes de telecomunicaciones. Su objetivo es facilitar que los usuarios de cualquier operador se puedan comunicar con los usuarios de los demás operadores, y dar acceso a los servicios ofrecidos por las distintas redes.</t>
  </si>
  <si>
    <t>Funcionalidad de interconexión,funcionalidad de enlaces</t>
  </si>
  <si>
    <t>Capacidades de bucle local</t>
  </si>
  <si>
    <t>Es la propiedad del cableado que se extiende entre la central telefónica (o conmutador) y las dependencias del usuario paa contener otras dentro de el.</t>
  </si>
  <si>
    <t>Capacidades de bucle local,capacidad de onda local</t>
  </si>
  <si>
    <t>Líneas domésticas alquiladas</t>
  </si>
  <si>
    <t xml:space="preserve">Servicio de red que se despliega para proporcionar conectividad entre dos (2) o más lugares separados geográficamente </t>
  </si>
  <si>
    <t>Líneas domésticas alquiladas,líneas amansadas alquiladas</t>
  </si>
  <si>
    <t>Líneas de acceso internacional</t>
  </si>
  <si>
    <t>Servicio que se brinda para poder entrelazar las llamadas internacionalmente</t>
  </si>
  <si>
    <t>Líneas de acceso internacionales,líneas de acceso universal</t>
  </si>
  <si>
    <t>Servicios de acceso de discado</t>
  </si>
  <si>
    <t>Servicio de conexión telefónica a un sistema de muchas líneas compartidos por muchos usuarios. Una conexión de acceso telefónico se establece y se mantiene durante un período de tiempo limitado</t>
  </si>
  <si>
    <t>Servicios de acceso de marcado,servicios de acceso de señalar</t>
  </si>
  <si>
    <t>Líneas internacionales externas</t>
  </si>
  <si>
    <t>Servicio de tener a disposición líneas internacionales externas.</t>
  </si>
  <si>
    <t>Líneas internacionales externas,líneas universales externas</t>
  </si>
  <si>
    <t>Bibliotecas municipales para uso del público en general</t>
  </si>
  <si>
    <t>Una combinación orgánica de personas, colecciones y edificios cuyo propósito es ayudar a sus usuarios en el proceso de transformar la información en conocimiento”. Asimismo agrega que “la biblioteca (o sistema de éstas) es establecida, mantenida y administrada por una universidadpara cubrir las necesidades de información de sus estudiantes y apoyar sus programas educativos, de investigación y demás servicios”.</t>
  </si>
  <si>
    <t>Bibliotecas de uso público municipal en general,bibliotecas de uso público local en general</t>
  </si>
  <si>
    <t>Bibliotecas de universidades o colleges</t>
  </si>
  <si>
    <t>Bibliotecas universitarias,bibliotecas escolásticas</t>
  </si>
  <si>
    <t>Bibliotecas privadas</t>
  </si>
  <si>
    <t>Bibliotecas gubernamentales o militares nacionales</t>
  </si>
  <si>
    <t>Cámaras de comercio</t>
  </si>
  <si>
    <t>Las cámaras de comercio son para que se mantengan firmes todas las leyes.  Las cámaras de comercio tienen los siguientes propósitos:  Promueven el comercio en sus propios pueblos o ciudades.  Tratan de conseguir regulaciones municipales representadas para los comercios en sus regiones.  Recolectan información y estadísticas que pueden ser de uso para los miembros.  Guardan una lista negra para referencia de los miembros.</t>
  </si>
  <si>
    <t>Cámaras de Comercio</t>
  </si>
  <si>
    <t>Servicios de juntas de turismo</t>
  </si>
  <si>
    <t>Servicio de manejo de todo lo concerniente a turismo.</t>
  </si>
  <si>
    <t>Servicios de Juntas de Turismo,asistencias de juntas de turismo</t>
  </si>
  <si>
    <t>Sistemas de recuperación de la información computarizada</t>
  </si>
  <si>
    <t xml:space="preserve">Consiste en extraer los datos deseados. </t>
  </si>
  <si>
    <t>Sistemas de recuperación de la información computerizada,sistemas de reposesión de la información computarizada</t>
  </si>
  <si>
    <t>Sistemas de recuperación de la información de la base de datos en línea</t>
  </si>
  <si>
    <t>Sistemas de recuperación de la información de la base de datos online,sistema de reposesión de la información de la base de datos</t>
  </si>
  <si>
    <t>Servicios de recuperación de información de la base de datos a distancia</t>
  </si>
  <si>
    <t>Consiste en extraer los datos deseados de la base de datos a distancia. Las dos formas principales de los datos recuperados son informes y consultas.</t>
  </si>
  <si>
    <t xml:space="preserve">Servicios de recuperación de información de la base de datos a distancia,servicios de reposesión de infroamción de la base de datos </t>
  </si>
  <si>
    <t>Localización de saltos</t>
  </si>
  <si>
    <t>Es el proceso de localizar el paradero de una persona para cualquier número de propósitos.</t>
  </si>
  <si>
    <t>Localización,localizador de persona,rastreador de persona,rastreador</t>
  </si>
  <si>
    <t>Servicios relacionados con la televisión</t>
  </si>
  <si>
    <t>Cualquier servicio a contratar que tenga como denominador comun el uso o este enfocado al uso de la televisión.</t>
  </si>
  <si>
    <t>Servicios relacionados con la televisión,servicios ligado con la televisión</t>
  </si>
  <si>
    <t>Servicios relacionados con la radio</t>
  </si>
  <si>
    <t>Cualquier servicio a contratar que tenga como denominador comun el uso o este enfocado al uso de la radio</t>
  </si>
  <si>
    <t>Servicios relacionados con la radio,servicios ligados con la radio</t>
  </si>
  <si>
    <t>Servicios relacionados con el internet</t>
  </si>
  <si>
    <t>Cualquier servicio a contratar que tenga como denominador comun el uso o este enfocado al uso de la red de internet.</t>
  </si>
  <si>
    <t>Servicios relacionados con Internet,servicios ligados con internet</t>
  </si>
  <si>
    <t>Sistemas de alerta ciudadana</t>
  </si>
  <si>
    <t>Conjunto de dispositivos utilizados para mantener vigilante a las persona de una ciudad.</t>
  </si>
  <si>
    <t>Sistemas de alerta ciudadana asistencia de alerta ciudadana</t>
  </si>
  <si>
    <t>Asistencia financiera</t>
  </si>
  <si>
    <t>Apoyo ha brindar en todo lo concerniente al aspecto económico de una persona, empresa o institución.</t>
  </si>
  <si>
    <t>Asistencia financiera,sistemas financiero</t>
  </si>
  <si>
    <t>Programas de movilización de ahorros</t>
  </si>
  <si>
    <t>Programa destinado a darle una rotación a los ahorros que se tienen en alguna entidad financiera.</t>
  </si>
  <si>
    <t>Programas de movilización de ahorros,programas de incorporación de ahorros</t>
  </si>
  <si>
    <t>Acuerdos de garantía</t>
  </si>
  <si>
    <t>Acuerdo de garantía se hace generalmente durante un préstamo, o una transacción de bienes raíces. Se tiende a involucrar a un tercero que va a intervenir y hacer los pagos necesarios si la persona principal la obtención de un préstamo o alquiler de una propiedad no puede hacer los pagos.</t>
  </si>
  <si>
    <t>Acuerdos de garantía ,contrato de garantía</t>
  </si>
  <si>
    <t>Cofinanciación</t>
  </si>
  <si>
    <t>Mecanismo de inversión, complementaria a los recursos propios y a las transferencias, constituyen un instrumento apropiado para orientar la inversión publica territorial a sectores prioritarios en los cuales la Nación tiene un interés particular, pero su ejecución es de ámbito local.</t>
  </si>
  <si>
    <t>Cofinanciación,mecanismo de inversión,financiación de ayudas</t>
  </si>
  <si>
    <t>Ayuda bilateral o multilateral</t>
  </si>
  <si>
    <t>ayuda económica que los países desarrollados ofrecen a otros países con un nivel económico inferior (países subdesarrollados o emergentes) por diversos motivos, normalmente fomentar la industrialización y el desarrollo del país destinatario de la ayuda.</t>
  </si>
  <si>
    <t>Ayuda bilateral o multilateral ,ayuda bipartido o multifacético,ayuda exterior</t>
  </si>
  <si>
    <t>Ayuda no gubernamental</t>
  </si>
  <si>
    <t>Prestación de cooperación por parte de una entidad no gubernamental</t>
  </si>
  <si>
    <t>Ayuda no gubernamental ,asistencia no gubernamental</t>
  </si>
  <si>
    <t>Ayuda gubernamental</t>
  </si>
  <si>
    <t>Prestación de cooperación por parte del gobierno</t>
  </si>
  <si>
    <t>Ayuda gubernamental,ayuda de gobierno</t>
  </si>
  <si>
    <t>Negociación de la deuda</t>
  </si>
  <si>
    <t>Proceso de tratar de disminuir lo que se le debe a un tercero.</t>
  </si>
  <si>
    <t>Negociación de deudas,negociación de endeudamiento</t>
  </si>
  <si>
    <t>Reorganización de la deuda</t>
  </si>
  <si>
    <t xml:space="preserve">Es un acuerdo relativo tanto el acreedor y el deudor que modificar los términos originales de servicio de una deuda existente. Reorganización de la deuda por lo general implica un alivio para el deudor de los términos y condiciones existentes de una obligación de deuda. </t>
  </si>
  <si>
    <t>Reorganización de deudas,reorganización de endeudamiento</t>
  </si>
  <si>
    <t>Amortización de la deuda</t>
  </si>
  <si>
    <t xml:space="preserve">La cantidad de dinero necesaria para hacer los pagos de principal e intereses de los préstamos pendientes de pago, el interés de los bonos, o el director de bonos con vencimiento. </t>
  </si>
  <si>
    <t>Amortización de deudas ,pago parcial a cuenta de deudas</t>
  </si>
  <si>
    <t>Servicios de cobro de la deuda</t>
  </si>
  <si>
    <t>Servico a contratar para cobrar el dinero adeudado por un tercero.</t>
  </si>
  <si>
    <t>Servicios de recaudación de la deuda,servicios de recaudación de endeudamiento</t>
  </si>
  <si>
    <t>Servicios de recuperación</t>
  </si>
  <si>
    <t>Servicio a contratar por parte de una  entidad financiera tomando de nuevo un objeto que fue utilizado como garantía o alquilados o arrendados en una transacción.</t>
  </si>
  <si>
    <t>Servicios de readquisición ,servicios de recuperación,reposición</t>
  </si>
  <si>
    <t>Servicio de contabilidad de costos</t>
  </si>
  <si>
    <t>Instrumento de gestión concebido para poner de relieve los elementos constitutivos de los costes, de los resultados y consecuentemente de los inventarios, y , así, facilitar la posterior toma de decisiones de la Dirección. </t>
  </si>
  <si>
    <t>Contabilidad de costes,contabilidad de valor</t>
  </si>
  <si>
    <t>Servicio de contabilidad financiera</t>
  </si>
  <si>
    <t>Técnica donde se clasifican, se registran, se suman y se informa de las operaciones cuantificables en dinero realizadas por una entidad económica.  Es la utilización de ciertos principios al registrar, clasificar y sumarizar, en términos monetarios, datos financieros y económicos, para informar en forma oportuna y fehaciente las operaciones de la vida de una empresa.</t>
  </si>
  <si>
    <t>Contabilidad financiera,contabilidad entidad de financiación,contabilidad</t>
  </si>
  <si>
    <t>Servicio de contabilidad fiscal</t>
  </si>
  <si>
    <t>Es la técnica que registra sistemáticamente las operaciones que realizan las dependencias y entidades de la administración pública, así como los eventos   económicos identificables y cuantificables que le afecten, con el objeto de generar información financiera, presupuestal, programática y económica que facilite a los usuarios la toma de decisiones y fiscalización.</t>
  </si>
  <si>
    <t xml:space="preserve">Contabilidad fiscal,administración fiscal </t>
  </si>
  <si>
    <t>Servicios de  teneduría de libros</t>
  </si>
  <si>
    <t>Servicio para llevar el control de los libros contables de una empresa pública o privada.</t>
  </si>
  <si>
    <t>Servicios de teneduría de libros,servicios de  contabilidad de libros</t>
  </si>
  <si>
    <t>Servicios de contabilidad de sueldos y salarios</t>
  </si>
  <si>
    <t>Servicio que brinda todo lo concerniente a llevar el control administrativo y financiero para confeccionar las planillas.</t>
  </si>
  <si>
    <t>Servicios de contabilidad salarial,servicios de administración salarial</t>
  </si>
  <si>
    <t>Servicios de facturación</t>
  </si>
  <si>
    <t>Servicio que se brinda para emitir los recibos fiscales en una transacción comercial.</t>
  </si>
  <si>
    <t>Servicios de facturación,servicios de registro</t>
  </si>
  <si>
    <t>Servicio de contabilidad de inventario</t>
  </si>
  <si>
    <t>Servicio de asiento de los bienes y demás cosas pertenecientes a una persona o comunidad, hecho con orden y precisión.</t>
  </si>
  <si>
    <t>Contabilidad de inventario,administración de inventario</t>
  </si>
  <si>
    <t>Examen crítico y sistemático que realiza una persona o grupo de personas independientes del sistema auditado</t>
  </si>
  <si>
    <t>Auditorias de cierre del ejercicio,auditorias de cierre de capacitación</t>
  </si>
  <si>
    <t>Revisiones trimestrales</t>
  </si>
  <si>
    <t>Servicio para contratar a una empresa que se encargue de realizar revisiones cada tres meses de los manejos de una empresa.</t>
  </si>
  <si>
    <t>Revisiones trimestrales,verificación trimestrales</t>
  </si>
  <si>
    <t>Auditorias internas</t>
  </si>
  <si>
    <t>Las auditorías internas, denominadas algunas veces auditorías de primera parte, son realizadas por, o en nombre de, la propia organización para la revisión por la dirección y con otros fines internos, y pueden ser la base para una auto-declaración de conformidad de la organización.</t>
  </si>
  <si>
    <t>Auditorias internas,fiscalización interna</t>
  </si>
  <si>
    <t>Servicios de tesorería</t>
  </si>
  <si>
    <t>Servicio a contratar que se encarga del área de una empresa en la que se gestionan las acciones relacionadas con las operaciones de flujos monetarios.</t>
  </si>
  <si>
    <t>Servicios de tesorería,servicios de admisnistración</t>
  </si>
  <si>
    <t>Servicios o programas de relaciones de inversionistas</t>
  </si>
  <si>
    <t>Servicio de busqueda y mantenimiento de relaciones con posibles personas que inviertan dinero en un proyecto.</t>
  </si>
  <si>
    <t>Servicios o programas de relaciones inversionistas , asistencia o programas de relaciones financieras</t>
  </si>
  <si>
    <t>Servicios de preparación o revisión de presupuestos</t>
  </si>
  <si>
    <t>Servicio que se contrata para que ayude al levantamiento y revisión de los futuros ingresos y gastos de la empresa.</t>
  </si>
  <si>
    <t>Servicios de preparación o revisión de presupuestos,servicios de proyecto o revisión de cálculo</t>
  </si>
  <si>
    <t>Gestores fiscales</t>
  </si>
  <si>
    <t xml:space="preserve">Servicio brindado por personas que tienen disponibilidad material y jurídica de los recursos públicos. </t>
  </si>
  <si>
    <t>Gestores fiscales,administrador fiscal</t>
  </si>
  <si>
    <t>Servicios de asesoría  fiscal</t>
  </si>
  <si>
    <t>Servicio a contratar de un profesional que gestiona el cumplimiento de las obligaciones tributarias ante la administración pública ya sea para personas físicas o empresas, para ello es previamente necesario la elaboración de las cuentas de la empresa y en el caso de personas físicas los ingresos y gastos deducibles en la declaración.</t>
  </si>
  <si>
    <t>Servicios de asesoramiento fiscal,servicios de asesoría fiscal,asesor financiero,asesor tributario,asesor de impuestos</t>
  </si>
  <si>
    <t>Bancos privados</t>
  </si>
  <si>
    <t>Son aquellos cuyo capital es aportado por accionistas particulares.</t>
  </si>
  <si>
    <t>Bancos privados,bancos particulares</t>
  </si>
  <si>
    <t>Bancos públicos</t>
  </si>
  <si>
    <t>Son aquellos cuyo capital es aportado por el Estado.</t>
  </si>
  <si>
    <t xml:space="preserve">Bancos públicos </t>
  </si>
  <si>
    <t>Cooperativas de crédito</t>
  </si>
  <si>
    <t>Sociedades cooperativas cuyo objeto social es servir las necesidades financieras de sus socios y de terceros mediante el ejercicio de las actividades propias de las entidades de crédito.</t>
  </si>
  <si>
    <t>Cooperativas de crédito,asociación de créditos,cooperativas de ahoro y crédito</t>
  </si>
  <si>
    <t>Instituciones financieras de fomento</t>
  </si>
  <si>
    <t>institución financiera alternativa que incluye instituciones de microfinanzas, instituciones financieras de desarrollo comunitario y los fondos rotatorios de préstamos. Estas instituciones ofrecen un papel crucial en la provisión de crédito en forma de préstamos de mayor riesgo, las posiciones de renta variable e instrumentos de garantía de riesgo para las inversiones del sector privado en los países en desarrollo.</t>
  </si>
  <si>
    <t>Instituciones financieras de desarrollo,oragnización financieras de desarrollo</t>
  </si>
  <si>
    <t>Servicios de compensación de fondos</t>
  </si>
  <si>
    <t>Servicio a contratar a una entidad financiera para que se encargue de pagar las sumas de dinero correspondientes a una transacción realizada.</t>
  </si>
  <si>
    <t>Servicios de compensación de fondos,servicios de recompensa de fondos</t>
  </si>
  <si>
    <t>Servicios de cartas de crédito</t>
  </si>
  <si>
    <t xml:space="preserve">Servicio a contratar a una entidad financiera que emita un instrumento de pago independiente del contrato que dio origen a la relación entre las partes negociantes, es decir, el comúnmente llamado contrato de compra-venta internacional. </t>
  </si>
  <si>
    <t>Servicios de cartas de crédito,servicios de cartas de préstamo</t>
  </si>
  <si>
    <t>Servicios de cambio de divisas</t>
  </si>
  <si>
    <t>Servicio a contratar a una entidad financiera que realice el cambio de moneda utilizada en una región o país ajeno a su lugar de origen.</t>
  </si>
  <si>
    <t>Servicios de cambio de divisas,servicios de cambio de moneda extranjera</t>
  </si>
  <si>
    <t>Servicios de transacción de divisas al contado</t>
  </si>
  <si>
    <t>Servicio a contratar a una entidad financiera que realice el cambio de moneda utilizada en una región o país ajeno a su lugar de origen, esta transacción debe realizarse a contado</t>
  </si>
  <si>
    <t>Servicios de transacción de divisas al contado,servicios de transacción de moneda extranjera al contado</t>
  </si>
  <si>
    <t>Servicios de conversión de moneda</t>
  </si>
  <si>
    <t>Servicios de conversión de moneda,servicios de conversión de dinero</t>
  </si>
  <si>
    <t>Servicios de procesamiento de remesas</t>
  </si>
  <si>
    <t>Para contratar a una empresa que se encargue del manejo de los fondos que los emigrantes envían a su país de origen.</t>
  </si>
  <si>
    <t>Servicios de procesar la remesa,servicios de procesar la tranferencia</t>
  </si>
  <si>
    <t>Servicio financiero de alquiler de operaciones</t>
  </si>
  <si>
    <t>Para contratar a una empresa que brinde su experienciencia financiera de alquiler de operacionesde transferencia de fondos,, compensación y cambio.</t>
  </si>
  <si>
    <t>Servicio financiero de alquiler de operaciones,servicios financieros de alquiler de negociaciones</t>
  </si>
  <si>
    <t>Asesores de inversiones</t>
  </si>
  <si>
    <t xml:space="preserve">Son personas o empresas ajenas a las casas de bolsa que se dedican al manejo de carteras de valores y ofrecen regularmente servicios de asesoría, supervisión y toma de decisiones de inversión a nombre de terceras personas. </t>
  </si>
  <si>
    <t>Asesores de inversiones,consejero de inversiones</t>
  </si>
  <si>
    <t>Política de inversiones</t>
  </si>
  <si>
    <t xml:space="preserve">Servicio de asesoramiento en el “mapa de ruta” que guía el proceso de inversión de una cartera o portafolio. </t>
  </si>
  <si>
    <t>Política de inversiones,política de finanzas</t>
  </si>
  <si>
    <t>Análisis de inversiones</t>
  </si>
  <si>
    <t>Servicio de asesoramiento para maximizar las riquezas de los accionistas.</t>
  </si>
  <si>
    <t>Análisis de inversiones,aanalista de finanzas</t>
  </si>
  <si>
    <t>Acuerdos de inversiones</t>
  </si>
  <si>
    <t>Servicio de asesoramiento para realizar negocaciones sobre la inversión en una cartera o portafolio.</t>
  </si>
  <si>
    <t>Acuerdos de inversiones,acuerdos financieros</t>
  </si>
  <si>
    <t>Datos del mercado</t>
  </si>
  <si>
    <t>Servicio de obtención de la información actualizda de las inversiones en una determinada región.</t>
  </si>
  <si>
    <t>Datos del Mercado,cantidad del mercado</t>
  </si>
  <si>
    <t>Servicios de contratación bursátil</t>
  </si>
  <si>
    <t>Para contratar lo perteneciente ao relativo a la bolsa, a las operaciones que en ella se hacen y a los valores cotizables</t>
  </si>
  <si>
    <t>Servicios de contratación bursátil,servicios de contratación financiero</t>
  </si>
  <si>
    <t>Servicios de mercados de productos básicos o de futuros</t>
  </si>
  <si>
    <t>Referencia al mercado en el que se comercializan contratos estandarizados de compraventa de una cierta mercancía a un precio y cantidad determinados. En este tipo de contratos, la fecha de entrega de los bienes o mercancías está fijada en un punto determinado en el tiempo; de ahí la expresión "futuros".</t>
  </si>
  <si>
    <t>Servicios de mercados de mercancías o futuros,servicios de mercados de mercadería o pendientes</t>
  </si>
  <si>
    <t>Bonos del estado</t>
  </si>
  <si>
    <t>Los bonos son instrumentos financieros de deuda utilizados por entidades privadas y también por entidades gubernamentales y que sirven para financiar a las mismas empresas. El bono es una de las formas de materializarse los títulos de deuda, de renta fija o variable. Pueden ser emitidos por una institución pública, un Estado, un gobierno regional, un municipio o por una institución privada,empresa industrial, comercial o de servicios.</t>
  </si>
  <si>
    <t>Bonos del estado,vale del estado</t>
  </si>
  <si>
    <t>Bonos emitidos por el sector privado</t>
  </si>
  <si>
    <t>Valores o títulos crediticios emitidos por empresas privadas con el fin de obtener recursos financieros</t>
  </si>
  <si>
    <t>Bonos emitidos por el sector privado,vale emitidos por el sector privado</t>
  </si>
  <si>
    <t>Servicios de mercado de metales preciosos</t>
  </si>
  <si>
    <t xml:space="preserve">Mercados donde se negocian materiales no procesados como el oro, la plata, paladio, rodio y platino. Debido a que son recursos limitados, el interés por estos mercados sigue aumentando entre los inversores. </t>
  </si>
  <si>
    <t>Servicios de mercado de metales preciosos,servicios de comercio de metales preciosos</t>
  </si>
  <si>
    <t>Servicios de custodia de valores</t>
  </si>
  <si>
    <t>Servicio de Custodia de Valores está dirigido a facilitar las transacciones de valores a través de Cuentas de Posición, de acuerdo con los más altos estándares tecnológicos, para la administración de saldos y movimientos de valores mantenidos en depósito.</t>
  </si>
  <si>
    <t>Servicios de custodia de valores,servicios de cuido de valores</t>
  </si>
  <si>
    <t>Financiación de vivienda</t>
  </si>
  <si>
    <t>acto de dotar de dinero y de crédito a una empresa, organización o individuo, es decir, conseguir recursos y medios de pago para destinarlos a la adquisición de una vivienda.</t>
  </si>
  <si>
    <t>Financiación de vivienda,financiamiento de viviendas</t>
  </si>
  <si>
    <t>Servicios de refinanciación</t>
  </si>
  <si>
    <t xml:space="preserve">Acto de remplazar una obligación de deuda existente por otra obligación de deuda bajo diferentes términos. </t>
  </si>
  <si>
    <t>Servicios de refinanciación,servicios de recapitalización</t>
  </si>
  <si>
    <t>Financiación de hipotecas comerciales</t>
  </si>
  <si>
    <t>Usualmente incluyen la financiación de una empresa de propiedad, como un hotel, almacén, tienda, fábrica, o cualquier otro edificio que es para la generación de ingresos a través de la fabricación, las ventas, o la prestación de servicios. Para financiar la operación, de una empresa o de sus accionistas deben obtener la financiación para diversos temas tales como la construcción, la tierra, y otros subcontratistas estructuras que forman parte de la propiedad en la que está situado el negocio.</t>
  </si>
  <si>
    <t>Financiación de hipotecas comerciales,financiamiento de hipotecas comerciales</t>
  </si>
  <si>
    <t>Servicios de verificación de depósitos</t>
  </si>
  <si>
    <t>Procedimiento que se lleva a acabo para mentener control, sobre los depósitos que se hacen para el pago o anticipo de  compras.</t>
  </si>
  <si>
    <t>Servicios de verificación de depósitos,servicios de ratificación de depósitos</t>
  </si>
  <si>
    <t>Seguros de edificios o del contenido de edificios</t>
  </si>
  <si>
    <t>Póliza de edificios de calidad te proporciona cobertura contra daños a la propiedad y a cualquier persona dentro de la propiedad.</t>
  </si>
  <si>
    <t>Seguros de edificios o del contenido de edificios,seguros de edificios o de la cantidad de edificios</t>
  </si>
  <si>
    <t>Seguros de propietarios de casa o rentistas</t>
  </si>
  <si>
    <t>Póliza que procede a pagar para reparar o reemplazar su casa y propiedad personal si resulta dañada o destruida por un acontecimiento o suceso que su póliza cubra. Estos acontecimientos o sucesos son llamados “pérdidas cubiertas”.</t>
  </si>
  <si>
    <t>Seguros de propietarios de casa o rentistas,segurod de dueños de casa o arrendador</t>
  </si>
  <si>
    <t>Seguro de automóviles o camiones</t>
  </si>
  <si>
    <t>El seguro del automóvil es un contrato de seguro que cubre los riesgos creados por la conducción de automóviles en caso de causar un accidente.</t>
  </si>
  <si>
    <t>Seguro de automóviles o camiones,seguros de carros o coche</t>
  </si>
  <si>
    <t>Seguros de carga</t>
  </si>
  <si>
    <t>El seguro de carga ofrece cobertura contra daños físicos o pérdidas de los bienes durante el transporte, bien sea terrestre, marítimo o aéreo. En vista de los distintos peligros relacionados con la transportación, la mayoría de las personas y negocios optan por asegurar sus bienes mientras se encuentran en tránsito.</t>
  </si>
  <si>
    <t>Seguros de carga,seguros de embalaje</t>
  </si>
  <si>
    <t>2.2.6.9.01</t>
  </si>
  <si>
    <t>Otros seguros</t>
  </si>
  <si>
    <t>Seguros marítimos</t>
  </si>
  <si>
    <t>Los seguros marítimos tienen por objeto indemnizar al asegurado respecto de la pérdida o daño que pueda sufrir la cosa asegurada por los riesgos que implica una aventura marítima, fluvial, lacustre ocanales interiores.</t>
  </si>
  <si>
    <t>Seguros marítimos,seguros naúticos</t>
  </si>
  <si>
    <t>Servicios de reaseguros</t>
  </si>
  <si>
    <t>El reaseguro es el método por el cual una a seguradora cede parte de los riesgos que asume con el fin de reducir el monto de su pérdida posible.</t>
  </si>
  <si>
    <t>Servicios de reaseguros,seguross de contrato de reaseguro</t>
  </si>
  <si>
    <t>Seguro de interrupción de los procesos de negocios</t>
  </si>
  <si>
    <t>Contrato por el que alguien se obliga mediante el cobro de una prima a indemnizar por por la interrupción de los procesos de negocio a otra persona.</t>
  </si>
  <si>
    <t>Seguro de interrupción de los procesos de negocio,seguros de interferencia de los procesos de negocio</t>
  </si>
  <si>
    <t>Seguro de aportación de dinero durante el viaje</t>
  </si>
  <si>
    <t>Contrato por el que alguien se obliga mediante el cobro de una prima a indemnizar a través del suministro de dinero durante alguna calamidad en un viaje.</t>
  </si>
  <si>
    <t>Seguro de aportación de dinero durante el viaje,seguro de contribución de dinero durante el viaje</t>
  </si>
  <si>
    <t>Seguro completo de proyectos</t>
  </si>
  <si>
    <t>Contrato por el que alguien se obliga mediante el cobro de una prima a indemnizar por el proyecto completo a otra persona</t>
  </si>
  <si>
    <t>Seguro completo de proyecto,seguro completo de plan</t>
  </si>
  <si>
    <t>Seguro a todo riesgo para contratistas</t>
  </si>
  <si>
    <t>Contrato por el que alguien se obliga mediante el cobro de una prima a indemnizar contra todo riesgo a un contratista cuando esta desarrollando sus labores.</t>
  </si>
  <si>
    <t>Seguro a todo riesgo de contratistas,seguros  a todos riesgo de contratante</t>
  </si>
  <si>
    <t>Seguro de deterioro de valores</t>
  </si>
  <si>
    <t>Contrato por el que alguien se obliga mediante el cobro de una prima a indemnizar el deterioro de valores a otra persona</t>
  </si>
  <si>
    <t>Seguro de deterioro de valores,seguros de desgaste de valores</t>
  </si>
  <si>
    <t>Seguro de equipos electrónicos</t>
  </si>
  <si>
    <t>Contrato por el que alguien se obliga mediante el cobro de una prima a indemnizar el dañó ocurrido a un equipo electrónico a otra persona</t>
  </si>
  <si>
    <t>Seguro de equipo electrónico,seguros de grupo eléctronico</t>
  </si>
  <si>
    <t>Seguro a todo riesgo de levantamientos</t>
  </si>
  <si>
    <t>Contrato por el que alguien se obliga mediante el cobro de una prima a indemnizar contra todo riesgo de levantamiento a otra persona.</t>
  </si>
  <si>
    <t>Seguro a todo riesgo de levantamientos,seguros  a todos riesgo de alzamiento</t>
  </si>
  <si>
    <t>Seguro de garantía de fidelidad</t>
  </si>
  <si>
    <t>El seguro de caución, o seguro de garantía, es aquel contrato de seguro mediante el cual el asegurador se obliga a indemnizar al asegurado por los perjuicios que sufra en caso de que el tomador del seguro incumpla las obligaciones, legales o contractuales, que mantenga con éste.La fidelidad es una noción que en su nivel más abstracto implica una conexión verdadera con una fuente o fuentes.</t>
  </si>
  <si>
    <t>Seguro de garantía de fidelidad,seguro de garantía de confianza</t>
  </si>
  <si>
    <t>Seguro colectivo de joyeros</t>
  </si>
  <si>
    <t>Contrato por el que alguien se obliga mediante el cobro de una prima a indemnizar por la perdida, robo o daño de joyeros o a otra persona.</t>
  </si>
  <si>
    <t>Seguro colectivo de joyeros,seguros general de joyeros</t>
  </si>
  <si>
    <t>Seguro de indemnización profesional</t>
  </si>
  <si>
    <t xml:space="preserve">Cobertura garantiza el pago de una indemnización diaria establecida, durante el periodo que el asegurado se encuentre totalmente incapacitado para realizar su actividad profesional, como consecuencia de una enfermedad contraída o accidente sufrido. </t>
  </si>
  <si>
    <t>Seguro de indemnización profesional,seguro de remuneración profesional</t>
  </si>
  <si>
    <t>El seguro de viaje actua como un resguardo frente a cualquier incidente que puede pasar al momento de salir de viaje.</t>
  </si>
  <si>
    <t>Seguro de viaje,seguro de paseo</t>
  </si>
  <si>
    <t>Seguros de vida</t>
  </si>
  <si>
    <t>El Seguro de Vida actúa como resguardo frente a una posible situación de apremios económicos y el beneficiario recibirá una suma de dinero en caso de su fallecimiento.</t>
  </si>
  <si>
    <t xml:space="preserve">Seguros de vida </t>
  </si>
  <si>
    <t>Seguros de asistencia médica y hospitalización</t>
  </si>
  <si>
    <t>Seguro que le garantiza el capital diario contratado en caso de hospitalización por causa de enfermedad o accidente</t>
  </si>
  <si>
    <t>Seguros de enfermedad y hospitalización</t>
  </si>
  <si>
    <t>Seguros de daños personales por accidente</t>
  </si>
  <si>
    <t>Seguro que le garantiza ante una lesión corporal o enfermedad accidental incurrida mientras el individuo realizaba cualquier acto relacionado con el empleo o hacía cualquier cosa referente un resarcimiento economico.</t>
  </si>
  <si>
    <t>Seguros de daños personales accidentales</t>
  </si>
  <si>
    <t>Seguro de invalidez</t>
  </si>
  <si>
    <t>Seguro que se contrata a favor de una persona  para cubrir los riesgos de quedar con alguna limitación física.</t>
  </si>
  <si>
    <t>Seguros de invalidez,seguro de discapcidad</t>
  </si>
  <si>
    <t>Seguro de accidentes de trabajo</t>
  </si>
  <si>
    <t>Seguro que se contrata a favor de una persona  para cubrir cualquier riesgo que pudiese presentarse en el diario trabajo.</t>
  </si>
  <si>
    <t>Seguros laborales,seguros patronal</t>
  </si>
  <si>
    <t>Seguros de desempleo</t>
  </si>
  <si>
    <t>Seguro que se contrata a favor de una persona  para cubrir los salarios dejados de devengar por no contar con un ingreso mensual..</t>
  </si>
  <si>
    <t xml:space="preserve">Seguros por desempleo </t>
  </si>
  <si>
    <t>Seguro de responsabilidad civil</t>
  </si>
  <si>
    <t>Define como la obligación que tiene toda persona de reparar el daño, en virtud del principio "No causar daño ni lesiones a los intereses de los semejantes".</t>
  </si>
  <si>
    <t>Administración y revisión de reclamos médicos</t>
  </si>
  <si>
    <t>Servicio a contratar para la administración y revisión de las diferentes quejas que se pueden presentar en el campo de la medicina.</t>
  </si>
  <si>
    <t>Administración y revisión de quejas médicas,gestión y revisión de quejas médicas</t>
  </si>
  <si>
    <t>Programas de asistencia a empleados</t>
  </si>
  <si>
    <t xml:space="preserve">Programas de beneficios para empleados que ofrecen muchos empleadores. Están destinadas a ayudar a los empleados frente a los problemas personales que pueden afectar negativamente a su rendimiento en el trabajo, la salud y el bienestar. </t>
  </si>
  <si>
    <t>Programas de asistencia de empleados,proyecto de asistencia de empleados</t>
  </si>
  <si>
    <t>Cuentas de gasto flexible (fsa)</t>
  </si>
  <si>
    <t>Uno de una serie de cuentas financieras con ventajas fiscales que se pueden establecer a través de un plan de cafetería de un empleador en los Estados Unidos. Una FSA permite a un empleado a dejar de lado una porción de los ingresos para pagar los gastos calificados según lo establecido en el plan de cafetería, con mayor frecuencia por los gastos médicos, pero a menudo para el cuidado de dependientes u otros gastos.</t>
  </si>
  <si>
    <t>Cuentas de gasto flexible (FSA),cuentas de gastos blandos</t>
  </si>
  <si>
    <t>Fondos de pensiones administrados por el empleador</t>
  </si>
  <si>
    <t>Servicio de administración por parte de un patronal de un plan que proporciona ingresos para la jubilación</t>
  </si>
  <si>
    <t>Fondos de pensiones administrados por la patronal,fondos de pensiones administrados por los laborales</t>
  </si>
  <si>
    <t>Fondos de pensiones administrados por sindicatos o gremios</t>
  </si>
  <si>
    <t>Servicio de administración por parte de un sindicato de un plan que proporciona ingresos para la jubilación</t>
  </si>
  <si>
    <t>Fondos de pensiones administrados por los sindicatos o gremios,fondos de pensiones dirgidos por los sindicatos o gremios</t>
  </si>
  <si>
    <t>Fondos de pensiones autodirigidos o patrocinados por el empleador</t>
  </si>
  <si>
    <t>Plan de beneficios que ofrece el empleador para el beneficio de sus / sus empleados en forma gratuita oa un costo relativamente bajo para los empleados.</t>
  </si>
  <si>
    <t>Fondos de jubilación autodirigidos, patrocinados por la patronal ,fondos de jubilación con dirección propia, patrocinados por los laborales</t>
  </si>
  <si>
    <t>Planes de jubilación autodirigidos o de iniciativa propia</t>
  </si>
  <si>
    <t xml:space="preserve">Planes de jubilación autodirigidos, de iniciativa propia,planes de jubilación con dirección propia </t>
  </si>
  <si>
    <t>Servicios de crédito agrícola</t>
  </si>
  <si>
    <t>Instrumento que dota a la actividad agropecuaria de los recursos financieros necesarios para impulsar su desenvolvimiento, el cual esta destinado a desempeñar un papel activo en el proceso de transformación de los sistemas productivos del campo.</t>
  </si>
  <si>
    <t>Servicios de crédito agrícola,servicios de financiación agrícola</t>
  </si>
  <si>
    <t>Entidades de préstamos para la pequeña empresa</t>
  </si>
  <si>
    <t>Contrato por el cual se le presta una cantidad dinero a una pequeña empresa</t>
  </si>
  <si>
    <t>Agencias de préstamos a la pequeña empresa,departamento de préstamo  a la pequeña empresa</t>
  </si>
  <si>
    <t>Programas empresariales de propiedad minoritaria</t>
  </si>
  <si>
    <t>Negocios que el 51% de la empresa debe ser propiedad de una minoría.</t>
  </si>
  <si>
    <t>Programas empresariales de propiedad minoritaria,programas corporativas de propiedad minoritaria</t>
  </si>
  <si>
    <t>Servicios de recopilación o reporte de información para créditos al consumidor</t>
  </si>
  <si>
    <t>Investigación de los datos personales de una persona que esta solicitando un préstamo para un carro, vivienda,etc.</t>
  </si>
  <si>
    <t>Servicios de recogida de información para créditos al consumidor,servicios de reunir información para créditos al consumidor</t>
  </si>
  <si>
    <t>Proveedores de servicios de tarjetas de crédito</t>
  </si>
  <si>
    <t>Servicio para contratar a una empresa que se dedique a ser proveedor de tarjetas de credito.</t>
  </si>
  <si>
    <t>Proveedores de servicios de tarjetas de crédito,distribuidor de servicios de tarjetas de créditos</t>
  </si>
  <si>
    <t>Servicios de recopilación de información  o reporte para créditos empresariales</t>
  </si>
  <si>
    <t>Investigación de los datos personales de una empresa que esta solicitando un préstamo para un carro, vivienda,etc.</t>
  </si>
  <si>
    <t>Servicios de recogida de información para créditos empresariales,servicios de reunir información para créditos empresariales</t>
  </si>
  <si>
    <t>Servicios de red de valor agregado (van)</t>
  </si>
  <si>
    <t>Es una oferta de servicio hospedado que actúa como intermediario entre los socios comerciales que comparten normas basadas en datos o de propiedad a través de los procesos de negocio compartidos.</t>
  </si>
  <si>
    <t>Servicios de red de valor añadido (VAN),servicios de red de valor agregado</t>
  </si>
  <si>
    <t>Servicios hospitalarios de emergencia o quirúrgicos</t>
  </si>
  <si>
    <t>Servicios para la atención médica de una persona en la sala de uxuancie</t>
  </si>
  <si>
    <t>ambulatorios,servicios hospitalarios de emergencia o quirurgicos</t>
  </si>
  <si>
    <t>Servicios clínicos especializados privados</t>
  </si>
  <si>
    <t xml:space="preserve">Servicios de atención médico en una instalacióin privada </t>
  </si>
  <si>
    <t>ambulatorios,servicios clinicos especializados privados</t>
  </si>
  <si>
    <t>Servicios de consultorios médicos</t>
  </si>
  <si>
    <t>Servicio de un establecimiento de salud, donde los médicos pueden establecer sus consultorios para hacer sus  diagnóstico y tratamiento de enfermedades .</t>
  </si>
  <si>
    <t>ambulatorios,servicios de consulta medica,servicios de oficinas medicos</t>
  </si>
  <si>
    <t>Servicios de hospitales siquiátricos</t>
  </si>
  <si>
    <t xml:space="preserve">Servicio de un establecimiento de salud, dedicado al diagnóstico y tratamiento de enfermedades psiquiátricas que cuenta con internamiento </t>
  </si>
  <si>
    <t>ambulatorios,servicios de hospitales psiquiatricos</t>
  </si>
  <si>
    <t>Servicios respiratorios hospitalarios</t>
  </si>
  <si>
    <t>Servicio de un establecimiento de salud, dedicado al diagnóstico y tratamiento de enfermedades respiratorio.</t>
  </si>
  <si>
    <t>ambulatorios,servicios hospitalarios respiratorios</t>
  </si>
  <si>
    <t>Servicios hospitalarios para el abuso de sustancias</t>
  </si>
  <si>
    <t>ambulatorios,servicios hospitalarios para abuso drogas y otras sustancias,servicios hospitalarios de abuso de sustancias</t>
  </si>
  <si>
    <t>Centros asistenciales de urgencia</t>
  </si>
  <si>
    <t>Servicio de un establecimiento de salud, dedicado  a la asistencia de urgencia.de enfermedades respiratorio.</t>
  </si>
  <si>
    <t>ambulatorios,centros asistenciales de urgencia</t>
  </si>
  <si>
    <t>Centros o servicios móviles de atención de salud</t>
  </si>
  <si>
    <t>Servicio de unidad móvil para visitar comunicades para su atención.</t>
  </si>
  <si>
    <t>ambulatorios,centros o servicios sanitarios moviles,clinicas moviles</t>
  </si>
  <si>
    <t>Servicios hospitalarios ginecológicos u obstétricos</t>
  </si>
  <si>
    <t>Servicios de revisión del sistema de reproductor femenino y su etapa fertil</t>
  </si>
  <si>
    <t>ambulatorios,servicios hospitalarios ginecologicos u obstetricos</t>
  </si>
  <si>
    <t>Servicios de enfermería</t>
  </si>
  <si>
    <t>Servicio de cuidado de la salud del ser humano. También recibe ese nombre la profesión que, fundamentado en dicha ciencia, se dedica básicamente al diagnóstico y tratamiento de los problemas de salud reales o potenciales.</t>
  </si>
  <si>
    <t>enfermeria y paramedicos,servicios de enfermeria</t>
  </si>
  <si>
    <t>Servicios de obstetricia o de preparación para el parto</t>
  </si>
  <si>
    <t>Servicio a contratar para alistar a la paciente embarazada para el parto.</t>
  </si>
  <si>
    <t>enfermeria y paramedicos,servicios de obstetricia,servicios de obstetricia o de preparacion al parto</t>
  </si>
  <si>
    <t>Servicios de cuidados personal en instituciones especializadas</t>
  </si>
  <si>
    <t>Servicio para la atención médica para un paciente en una institución especializada.</t>
  </si>
  <si>
    <t>enfermeria y paramedicos,servicios de cuidado personal en instituciones especializadas</t>
  </si>
  <si>
    <t>Servicios de asistencia de personal médico</t>
  </si>
  <si>
    <t>Servicio a contratar para una atención personalizada dentro y fuera de un hospital.</t>
  </si>
  <si>
    <t>enfermeria y paramedicos,servicios paramedicos,servicios de asistencia personal a medicos</t>
  </si>
  <si>
    <t>Auxiliares de salud a domicilio</t>
  </si>
  <si>
    <t>Es atención o apoyo atención sanitaria prestada en el domicilio del paciente por los profesionales de la salud con licencia. Se refiere a menudo de la salud lo salud en el hogar o cuidado formal a menudo.</t>
  </si>
  <si>
    <t>enfermeria y paramedicos,paramedicos de atencion domiciliaria,auxiliares sanitarios de atencion domiciliaria</t>
  </si>
  <si>
    <t>Política de salud</t>
  </si>
  <si>
    <t>La política sanitaria es la forma de gobierno mediante la cual se rige la sociedad, se regula, para la búsqueda del bien común en relación con la salud de los ciudadanos.</t>
  </si>
  <si>
    <t>servicios y gerenciales administrativos para el sector salud,politica de salud y sanitaria,politica sanitaria</t>
  </si>
  <si>
    <t>Legislación o regulaciones sobre salud</t>
  </si>
  <si>
    <t>Abarca las leyes, ordenanzas, directivas, reglamentos y otros instrumentos legislativos similares que se ocupan de todos los aspectos de la protección de la salud y la promoción, la prevención de enfermedades, y la prestación de servicios de salud.</t>
  </si>
  <si>
    <t>servicios y gerenciales administrativos para el sector salud,legislacion o regulaciones de salud y sanitarias,legislacion o regulaciones sanitarias</t>
  </si>
  <si>
    <t>Planificación de servicios médicos</t>
  </si>
  <si>
    <t>Proceso de adaptación de la prestación de servicios de salud con cambios en los patrones de necesario, haciendo el uso más eficaz de los recursos disponibles.</t>
  </si>
  <si>
    <t>servicios y gerenciales administrativos para el sector salud,planificacion de servicios de salud y sanitarios,planificacion de servicios sanitarios</t>
  </si>
  <si>
    <t>Economía de la salud</t>
  </si>
  <si>
    <t>Área del conocimiento cuyo objeto de estudio es el proceso de salud – enfermedad, tanto en su descripción como en la búsqueda de sus causas y consecuencias, y lo estudia a través de las técnicas, conceptos y herramientas propios de la economía.</t>
  </si>
  <si>
    <t>servicios y gerenciales administrativos para el sector salud,economia de salud y sanitaria,economia sanitaria</t>
  </si>
  <si>
    <t>Administración de salud pública</t>
  </si>
  <si>
    <t>Disciplina encargada de la protección de la salud a nivel poblacional. Tiene como objetivo mejorar la salud de la población, así como el control y la erradicación de las enfermedades. </t>
  </si>
  <si>
    <t>servicios y gerenciales administrativos para el sector salud,administracion de salud publica,administracion de salud publica</t>
  </si>
  <si>
    <t>Servicios tradicionales de la atención de salud</t>
  </si>
  <si>
    <t>Es la suma total de conocimientos, habilidades y prácticas basadas en teorías, creencias y experiencias indígenas de distintas culturas que se utilizan para mantener la salud, así como para prevenir, diagnosticar, mejorar o tratar enfermedades físicas y mentales.</t>
  </si>
  <si>
    <t>servicios y gerenciales administrativos para el sector salud,servicios sanitarios tradicionales</t>
  </si>
  <si>
    <t>Servicios de evaluación de sistemas de salud</t>
  </si>
  <si>
    <t xml:space="preserve">Es la evaluación crítica, a través de procesos rigurosos, de un aspecto de la salud para evaluar si cumple sus objetivos. </t>
  </si>
  <si>
    <t>servicios y gerenciales administrativos para el sector salud,servicios de evaluacion de sistemas sanitarios y de salud,servicios de evaluacion de sistemas sanitarios</t>
  </si>
  <si>
    <t>Servicios de prevención o control del sida</t>
  </si>
  <si>
    <t>Servicios a contratar para el cuidado y prevención del síndrome de inmunodeficiencia adquirida.</t>
  </si>
  <si>
    <t>prevencion y control de enfermedades contagiosas,servicios de prevencion o control del sida</t>
  </si>
  <si>
    <t>Servicios de prevención o control de enfermedades parasitarias</t>
  </si>
  <si>
    <t>Servicios a contratar para evitar y/o controlar una enfermedad infecciosa causada porprotozoos, vermes (cestodos, trematodos, nematodos) o artrópodos.</t>
  </si>
  <si>
    <t>prevencion y control de enfermedades contagiosas,servicios de prevencion o control de enfermedades parasitarias</t>
  </si>
  <si>
    <t>Servicios de prevención o control de enfermedades causadas por hongos</t>
  </si>
  <si>
    <t>Servicios a contratar para evitar y/o controlar las infecciones sufridas en animales o vegetales provocadas por un hongo.</t>
  </si>
  <si>
    <t>prevencion y control de enfermedades contagiosas,servicios de prevencion o control de micosis</t>
  </si>
  <si>
    <t>Servicios de prevención o control de la tuberculosis</t>
  </si>
  <si>
    <t>Servicios a contratar para evitar y/o controlar una infección bacteriana contagiosa que compromete principalmente los pulmones, pero puede propagarse a otros órganos.</t>
  </si>
  <si>
    <t>prevencion y control de enfermedades contagiosas,servicios de prevencion o control de tuberculosis</t>
  </si>
  <si>
    <t>Servicios de prevención o control de la lepra</t>
  </si>
  <si>
    <t>Servicios a contratar para evitar y/o controlar una enfermedad infecciosa, de nula transmisibilidad cuando está debidamente tratada, aunque los pacientes que no reciben tratamiento (o cuando éste es inadecuado) sí constituyen una fuente de contagio, debido a la reacción inmune a alguna de las bacterias</t>
  </si>
  <si>
    <t>prevencion y control de enfermedades contagiosas,servicios de prevencion o control de la lepra</t>
  </si>
  <si>
    <t>Servicios de prevención o control de enfermedades bacterianas</t>
  </si>
  <si>
    <t>Servicios a contratar para evitar y/o controlar una enfermedad causada por bacterias</t>
  </si>
  <si>
    <t>prevencion y control de enfermedades contagiosas,servicios de prevencion o control de enfermedades bacteriologicas</t>
  </si>
  <si>
    <t>Servicios de prevención o control de enfermedades de transmisión sexual</t>
  </si>
  <si>
    <t>Servicios a contratar para evitar y/o controlar  un conjunto de afecciones clínicas infectocontagiosas que se transmiten de persona a persona por medio de contacto sexual que se produce, casi exclusivamente, durante las relaciones sexuales, incluido el sexo vaginal, el sexo anal y el sexo oral.</t>
  </si>
  <si>
    <t>prevencion y control de enfermedades contagiosas,servicios de prevencion o control de enfermedades de transmision sexual</t>
  </si>
  <si>
    <t>Servicios de prevención o control de enfermedades virales</t>
  </si>
  <si>
    <t>Servicios a contratar para evitar y/o controlar una enfermedad causada por un virus y que se caracteriza por una duración relativamente breve evolucionando hacia la recuperación del paciente a un estado de salud y actividad comparable al que presentaba antes de enfermarse.</t>
  </si>
  <si>
    <t>prevencion y control de enfermedades contagiosas,servicios de prevencion o control de enfermedades viricas</t>
  </si>
  <si>
    <t>Servicios de prevención o control de enfermedades zoonóticas</t>
  </si>
  <si>
    <t xml:space="preserve">Servicios a contratar para evitar y/o controlar una enfermedad que puede transmitirse de animales a seres humanos. </t>
  </si>
  <si>
    <t>prevencion y control de enfermedades contagiosas,servicios de prevencion o control de enfermedades zoonoticas</t>
  </si>
  <si>
    <t>Servicios de vacunación</t>
  </si>
  <si>
    <t xml:space="preserve">Servicios a contratar para suministrar un preparado de antígenos que una vez dentro del organismo provoca la producción de anticuerpos y con ello una respuesta de defensa ante microorganismos patógenos. </t>
  </si>
  <si>
    <t>prevencion y control de enfermedades contagiosas,servicios de vacunacion</t>
  </si>
  <si>
    <t>Servicios de cuarentena</t>
  </si>
  <si>
    <t>Servicios a contratar  de la acción de aislar o apartar a personas o animales durante un período, para evitar o limitar el riesgo de que extiendan una determinada enfermedad contagiosa. Pero puede ser mas de cuarenta días.</t>
  </si>
  <si>
    <t>prevencion y control de enfermedades contagiosas,servicios de cuarentena</t>
  </si>
  <si>
    <t>Servicios de inmunización</t>
  </si>
  <si>
    <t>Servicios a contratar para el proceso de inducción de inmunidad artificial frente a una enfermedad.</t>
  </si>
  <si>
    <t>prevencion y control de enfermedades contagiosas,servicios de inmunizacion</t>
  </si>
  <si>
    <t>Servicios de desinsectación</t>
  </si>
  <si>
    <t>Servicios a contratar para  la acción de eliminar determinados artrópodos dañinos - principamente insectos - por medios químicos, físicos o con la aplicación de medidas de saneamiento básico. Puede haber especies dañinas para la agricultura, ganadería, para las personas, etc.</t>
  </si>
  <si>
    <t>prevencion y control de enfermedades contagiosas,servicios de desinsectacion</t>
  </si>
  <si>
    <t>Servicios de prevención o control de epidemias</t>
  </si>
  <si>
    <t>Servicios a contratar para evitar y/o controlar una enfermedad que afecta a un número de individuos superior al esperado en una población durante un tiempo determinado.</t>
  </si>
  <si>
    <t>prevencion y control de enfermedades contagiosas,servicios de prevencion o control de epidemias</t>
  </si>
  <si>
    <t>Servicios de prevención o control de enfermedades óseas</t>
  </si>
  <si>
    <t xml:space="preserve">Servicios a contratar para evitar y/o controlar una enfermedad que daña el esqueleto y huesos débiles y propensos a las fracturas. </t>
  </si>
  <si>
    <t>prevencion y control de enfermedades no contagiosas,servicios de prevencion o control de enfermedades oseas</t>
  </si>
  <si>
    <t>Servicios de prevención o control de cáncer o leucemia</t>
  </si>
  <si>
    <t>Servicios a contratar para evitar y/o controlar enfermedades malignas de la médula ósea  que provoca un aumento incontrolado de leucocitos en la misma.</t>
  </si>
  <si>
    <t>prevencion y control de enfermedades no contagiosas,servicios de prevencion o control de cancer o leucemia</t>
  </si>
  <si>
    <t>Servicios de prevención o control de enfermedades endocrinas</t>
  </si>
  <si>
    <t xml:space="preserve">Servicios a contratar para evitar y/o controlar las enfermedades que afectan al conjunto de órganos y tejidos del organismo, que segregan un tipo de sustancias llamadas hormonas, que son liberadas al torrente sanguíneo y regulan algunas de las funciones del cuerpo. </t>
  </si>
  <si>
    <t>prevencion y control de enfermedades no contagiosas,servicios de prevencion o control de enfermedades endocrinas,prestaciones medicas</t>
  </si>
  <si>
    <t>Servicios de prevención o control de enfermedades cardiovasculares</t>
  </si>
  <si>
    <t>Servicios a contratar para evitar y/o controlar una enfermedad que implican el corazón o los vasos sanguíneos (arterias, capilares y venas).</t>
  </si>
  <si>
    <t>prevencion y control de enfermedades no contagiosas,servicios de prevencion o control de enfermedades cardiovasculares</t>
  </si>
  <si>
    <t>Servicios de prevención o control inmunológico</t>
  </si>
  <si>
    <t>Servicios a contratar para evitar y/o controlar el sistema que genera la defensa natural del cuerpo contra las infecciones.</t>
  </si>
  <si>
    <t>prevencion y control de enfermedades no contagiosas,servicios de prevencion o control inmunologico</t>
  </si>
  <si>
    <t>Servicios de prevención o control de alergias</t>
  </si>
  <si>
    <t>Servicios a contratar para evitar y/o controlar de una es una reacción, la cual es conocida como 'reacción extraña'. Se trata de una hipersensibilidad a una partícula o sustancia que, si se inhala, ingiere o toca, produce unos síntomas característicos</t>
  </si>
  <si>
    <t>prevencion y control de enfermedades no contagiosas,servicios de prevencion o control de alergias</t>
  </si>
  <si>
    <t>Servicios de prevención o control de trastornos neurológicos</t>
  </si>
  <si>
    <t>Servicios a contratar para evitar y/o controlar de trastornos del cerebro, la médula espinal y los nervios de todo el cuerpo.</t>
  </si>
  <si>
    <t>prevencion y control de enfermedades no contagiosas,servicios de prevencion o control de alteraciones neurologicas</t>
  </si>
  <si>
    <t>Servicios de prevención o control de enfermedades nutricionales</t>
  </si>
  <si>
    <t>Servicios a contratar para evitar y/o controlar las enfermadades que se pueden dar por una mala alimentación.</t>
  </si>
  <si>
    <t>prevencion y control de enfermedades no contagiosas,servicios de prevencion o control de enfermedades nutricionales</t>
  </si>
  <si>
    <t>Servicios de prevención o control de la enfermedad por radiación</t>
  </si>
  <si>
    <t>Servicios a contratar para evitar y/o controlar la pérdida o disminución de la función sensitiva o motora de una raíz nerviosa,</t>
  </si>
  <si>
    <t>prevencion y control de enfermedades no contagiosas,servicios de prevencion o control de radiopatias</t>
  </si>
  <si>
    <t>Servicios de prevención o control de enfermedades del sistema digestivo</t>
  </si>
  <si>
    <t>Servicios a contratar para evitar y/o controlar una enfermedad que ataca el organo digestivo y los trastornos producidos por estas molestias afectan la piel, las membranas húmedas, los huesos, los músculos y las glándulas</t>
  </si>
  <si>
    <t>prevencion y control de enfermedades no contagiosas,servicios de prevencion o control de enfermedades del sistema digestivo</t>
  </si>
  <si>
    <t>Servicios de prevención o control de enfermedades oculares</t>
  </si>
  <si>
    <t>Servicios a contratar para evitar y/o controlar las afectaciones que le pueden dar al ojo por diferentes situaciones.</t>
  </si>
  <si>
    <t>prevencion y control de enfermedades no contagiosas,servicios de prevencion o control de enfermedades oculares</t>
  </si>
  <si>
    <t>Servicios de prevención o control de enfermedades respiratorias</t>
  </si>
  <si>
    <t>Servicios a contratar para evitar y/o controlar las enfermedades crónicas que comprometen al pulmón y/o a las vías respiratorias</t>
  </si>
  <si>
    <t>prevencion y control de enfermedades no contagiosas,servicios de prevencion o control de enfermedades respiratorias</t>
  </si>
  <si>
    <t>Servicios de prevención o control de enfermedades tropicales</t>
  </si>
  <si>
    <t>Servicios a contratar para evitar y/o controlar enfermedades infecciosas que son prevalentes en regiones tropicales y subtropicales</t>
  </si>
  <si>
    <t>prevencion y control de enfermedades no contagiosas,servicios de prevencion o control de enfermedades tropicales</t>
  </si>
  <si>
    <t>Servicios de prevención o control de enfermedades de la niñez</t>
  </si>
  <si>
    <t>Servicios a contratar para evitar y/o controlar las afectaciones que le dan comunmente a los infantes, como el asma, el resfriado, gripe, entre otros.</t>
  </si>
  <si>
    <t>prevencion y control de enfermedades no contagiosas,servicios de prevencion o control de enfermedades infantiles</t>
  </si>
  <si>
    <t>Servicios de prevención o control de enfermedades diarreicas</t>
  </si>
  <si>
    <t>Servicios a contratar para evitar y/o controlar una enfermedad infecciosa  que se transmiten por la ingesta de partículas de materia fecal infectada a través del consumo de alimentos o agua contaminados, o mediante el contagio de persona a persona a través de las manos</t>
  </si>
  <si>
    <t>prevencion y control de enfermedades no contagiosas,servicios de prevencion o control de enfermedades diarreicas</t>
  </si>
  <si>
    <t>Servicios de prevención o control del alcoholismo</t>
  </si>
  <si>
    <t>Servicios a contratar para evitar y/o controlar una enfermedad que consiste en padecer una fuerte necesidad de ingerir alcohol (licor), de forma que existe una dependencia física del mismo, manifestada a través de determinados síntomas de abstinencia cuando no es posible su ingesta.</t>
  </si>
  <si>
    <t xml:space="preserve">prevencion y control de enfermedades no contagiosas,servicios de prevencion o control del alcoholismo,charlas, test rapido
</t>
  </si>
  <si>
    <t>Servicios de prevención o control de la drogadicción</t>
  </si>
  <si>
    <t xml:space="preserve">Servicios a contratar para evitar y/o controlar una enfermedad que consiste en la dependencia de sustancias que afectan el sistema nervioso central y las funciones cerebrales, produciendo alteraciones en el comportamiento, la percepción, el juicio y las emociones. </t>
  </si>
  <si>
    <t xml:space="preserve">prevencion y control de enfermedades no contagiosas,servicios de prevencion o control de la drogadiccion,charlas, test rapido
</t>
  </si>
  <si>
    <t>Servicios de manejo o control de garrapatas</t>
  </si>
  <si>
    <t>Servicio a contratar para gestionar y controlar una superfamilia de ácaros, conocidos vulgarmente como garrapatas. Son ectoparásitos hematófagos (se alimentan de sangre) y sonvectores de numerosas enfermedades infecciosas entre las que destacan el tifus o laenfermedad de Lyme. </t>
  </si>
  <si>
    <t>control de organismos portadores de enfermedades,servicios control de garrapatas,servicios de gestion o control de garrapatas</t>
  </si>
  <si>
    <t>Servicios de manejo o control de la mosca tsé- tsé</t>
  </si>
  <si>
    <t>Servicio a contratar para gestionar y controlar un insecto que es portadora y transmisora a humanos de la enfermedad del sueño</t>
  </si>
  <si>
    <t>control de organismos portadores de enfermedades,servicios control de la mosca tsetse,servicios de gestion o control de la mosca tsetse</t>
  </si>
  <si>
    <t>Servicios de manejo o control de bacterias</t>
  </si>
  <si>
    <t>Servicio a contratar para gestionar y controlar  a los microorganismos unicelulares que presentan un tamaño de unos pocos micrómetros (entre 0,5 y 5 μm, por lo general) y diversas formas incluyendo esferas (cocos), barras (bacilos) y hélices (espirilos).</t>
  </si>
  <si>
    <t>control de organismos portadores de enfermedades,servicios control de bacterias,servicios de gestion o control de bacterias</t>
  </si>
  <si>
    <t>Servicios de manejo o control de mosquitos</t>
  </si>
  <si>
    <t>Servicio a contratar para gestionar y controlar  a insectos del orden de los dípteros y en particular del suborden de los nematóceros; de forma estricta se refiere únicamente a los componentes de la familia de los culícidos. </t>
  </si>
  <si>
    <t>control de organismos portadores de enfermedades,servicios control de mosquitos,servicios de gestion o control de mosquitos</t>
  </si>
  <si>
    <t>Servicios de atención domiciliaria por médicos de atención primaria</t>
  </si>
  <si>
    <t>Servicio a contratar para la asistencia sanitaria esencial basada en métodos y tecnologías prácticos en el lugar de residencia del paciente.</t>
  </si>
  <si>
    <t>servicios de atencion primaria,medicos a domicilio,servicios de atencion domiciliaria de medicos de atencion primaria</t>
  </si>
  <si>
    <t>Servicios de consulta de médicos de atención primaria</t>
  </si>
  <si>
    <t>Servicio a contratar para la asistencia sanitaria esencial basada en métodos y tecnologías prácticos en consultorios.</t>
  </si>
  <si>
    <t>servicios de atencion primaria,consultas de medicos de atencion primaria,servicios en consulta de medicos de atencion primaria,prestaciones medicas</t>
  </si>
  <si>
    <t>Servicios de control de médicos de atención primaria</t>
  </si>
  <si>
    <t>Servicio a contratara para el control por parte de médico de la asistencia sanitaria esencial basada en métodos y tecnologías prácticos</t>
  </si>
  <si>
    <t>servicios de atencion primaria,control de medicos de atencion primaria,servicios de control de medicos de atencion primaria</t>
  </si>
  <si>
    <t>Servicios médicos de emergencia de médicos de atención primaria</t>
  </si>
  <si>
    <t>Servicio a contratar de asistencia sanitaria esencial basada en métodos y tecnologías prácticos en momentos de extrema urgencia.</t>
  </si>
  <si>
    <t>servicios de atencion primaria,servicios medicos de emergencia,servicios medicos de emergencia de medicos de atencion primaria</t>
  </si>
  <si>
    <t>Servicios de ginecología y obstetricia</t>
  </si>
  <si>
    <t>especialidades medicas,servicios ginecologicos y de obstetricia,obtetra, ginecologo</t>
  </si>
  <si>
    <t>Servicios de nefrología</t>
  </si>
  <si>
    <t>Servicio a contratar a un médico especialista en la medicina interna que se ocupa del estudio de laestructura y la función renal, tanto en la salud como en la enfermedad, incluyendo la prevención y tratamiento de las enfermedades renales. </t>
  </si>
  <si>
    <t>especialidades medicas,servicios de nefrologia,nefrologo</t>
  </si>
  <si>
    <t>Servicios de cardiología</t>
  </si>
  <si>
    <t>Servicio a contratar a un médico especialista en la medicina interna, escindida de "pulmon y corazón" , que se ocupa de las afecciones del corazón y del aparato circulatorio. </t>
  </si>
  <si>
    <t>especialidades medicas,servicios de cardiologia,cardiologo,cirujano cardiologo</t>
  </si>
  <si>
    <t>Servicios de especialistas pulmonares</t>
  </si>
  <si>
    <t>Servicio a contratar a un médico especialista en la estructuras anatómicas de origen embrionario endodérmico, pertenecientes al aparato respiratorio, se ubican en la caja torácica, delimitando a ambos lados el mediastino</t>
  </si>
  <si>
    <t>especialidades medicas,sevicios broncopulmonares,servicios de especialistas de pulmon,servicios de otorrinolaringologia</t>
  </si>
  <si>
    <t>Servicios de gastroenterólogos</t>
  </si>
  <si>
    <t>Servicio a contratar a un médico especialista que se ocupa de todas las enfermedades del aparato digestivo</t>
  </si>
  <si>
    <t>especialidades medicas,servicios de gastroenterologos,gastroenterologia, cirujano gastroenterologo</t>
  </si>
  <si>
    <t>Servicios geriátricos</t>
  </si>
  <si>
    <t>Servicio a contratar a un médico especialista en  el estudio de la prevención, el diagnóstico, el tratamiento y la rehabilitación de las enfermedades en la tercera edad.</t>
  </si>
  <si>
    <t>especialidades medicas,servicios geriatricos,geriatra,geriatria</t>
  </si>
  <si>
    <t>Servicios de siquiatras</t>
  </si>
  <si>
    <t>Servicio a contratar a un médico especialista en trastornos mentales con el objetivo de prevenir, evaluar, diagnosticar, tratar y rehabilitar a las personas con trastornos mentales y asegurar la autonomía y la adaptación del individuo a las condiciones de su existencia.</t>
  </si>
  <si>
    <t>especialidades medicas,servicios psiquiatricos,siquiatra,psiquiatra</t>
  </si>
  <si>
    <t>Servicios de psicología</t>
  </si>
  <si>
    <t>Servicio a contratar a un médico especialista en la  conducta o los comportamientos de los individuos.</t>
  </si>
  <si>
    <t>especialidades medicas,servicios psicologicos,sicologo</t>
  </si>
  <si>
    <t>Servicios de  cirugía</t>
  </si>
  <si>
    <t>Servicio a contratar a un médico especialista en la práctica que implica manipulación mecánica de las estructuras anatómicas con un fin médico, bien sea diagnóstico, terapéutico o pronóstico.</t>
  </si>
  <si>
    <t>especialidades medicas,servicios quirurgicos</t>
  </si>
  <si>
    <t>Servicios de oftalmólogos</t>
  </si>
  <si>
    <t>Servicio a contratar a un médico especialista en las enferemedades del globo ocular, la musculatura ocular, sistema lagrimal, párpados y sus tratamientos. </t>
  </si>
  <si>
    <t>especialidades medicas,servicios oftalmologicos,oculistas,oftalmologo, cirujano oftalmologo</t>
  </si>
  <si>
    <t>Servicios de dermatología</t>
  </si>
  <si>
    <t>Servicio a contratar a un médico especialista en la estructura y función de la piel, así como de las enfermedades que la afectan y su prevención al mismo tiempo lleva un selecto procedimiento para controlar posibles lesiones o enfermedades a esta.</t>
  </si>
  <si>
    <t>especialidades medicas,servicios dermatologicos,dermatologos</t>
  </si>
  <si>
    <t>Servicios de ortopedia</t>
  </si>
  <si>
    <t>Servicio a contratar a un médico especialista a corregir o de evitar las deformidades o traumas del sistema musculoesquelético del cuerpo humano, por medio de cirugía, aparatos (llamado órtosis u ortesis) o ejercicios corporales.</t>
  </si>
  <si>
    <t>especialidades medicas,servicios ortopedicos,cirujano ortopedista, cirujano ortopedico, kinesiologo, kinesiologia, traumatologo, traumatologia</t>
  </si>
  <si>
    <t>Servicios pediátricos</t>
  </si>
  <si>
    <t>Servicio a contratar a un médico especialista en niños y sus enfermedades. El término procede del griego paidos (niño) e iatrea(curación), pero su contenido es mucho mayor que la curación de las enfermedades de los niños, ya que la pediatría estudia tanto al niño sano como al enfermo.</t>
  </si>
  <si>
    <t>especialidades medicas,servicios pediatricos,pediatra, pediatria, cirujano pediatra</t>
  </si>
  <si>
    <t>Servicios de especialista del sistema nervioso</t>
  </si>
  <si>
    <t>Servicio a contratar a un médico especialista en la red de tejidos de origen ectodérmico en los animales diblásticos y triblásticos cuya unidad básica son las neuronas</t>
  </si>
  <si>
    <t>especialidades medicas,servicios de especialista del sistema nervioso,neurologo</t>
  </si>
  <si>
    <t>Servicios de psicoterapeutas</t>
  </si>
  <si>
    <t>Servicio a contratar a un médico especialista en el proceso de comunicación entre el  y una persona que acude a consultarlo («paciente» o «cliente») que se da con el propósito de una mejora en la calidad de vida en este último, a través de un cambio en su conducta, actitudes, pensamientos o afectos.</t>
  </si>
  <si>
    <t>especialistas no medicos,servicios de psicoterapeutas,psicoterapia</t>
  </si>
  <si>
    <t>Servicios de optómetras</t>
  </si>
  <si>
    <t>Servicio a contratar a un médico especialista encargado  del cuidado de la salud visual en atención primaria.</t>
  </si>
  <si>
    <t>especialistas no medicos,servicios de optometristas</t>
  </si>
  <si>
    <t>Servicios de podiatras</t>
  </si>
  <si>
    <t>Servicio a contratar a un médico especialista en el  tratamiento médico de los trastornos del pie, el tobillo y las extremidades inferiores. </t>
  </si>
  <si>
    <t>especialistas no medicos,servicios de podiatras,podologos, podologia</t>
  </si>
  <si>
    <t>Servicios de logopedas</t>
  </si>
  <si>
    <t>Servicio a contratar a un médico especialista en  la disciplina que diagnostica, evalúa y rehabilita, los problemas, disfunciones, retrasos o trastornos que se presentan en la comunicación, el lenguaje, el habla, la voz y la deglución.</t>
  </si>
  <si>
    <t>especialistas no medicos,servicios de logopedas,logopedia</t>
  </si>
  <si>
    <t>Servicios de acupuntura</t>
  </si>
  <si>
    <t>Servicio a contratar a un médico especialista en la aplicación de una técnica de medicina tradicional china que trata de la inserción y la manipulación de agujas en el cuerpo con el objetivo de restaurar la salud y el bienestar en el paciente. </t>
  </si>
  <si>
    <t>especialistas no medicos,servicios de acupuntura</t>
  </si>
  <si>
    <t>Servicios quiroprácticos</t>
  </si>
  <si>
    <t>Servicio a contratar a un médico especialista en un tipo de medicina alternativa que se ocupa del diagnóstico, el tratamiento y la prevención de los trastornos del sistema neuromusculoesquelético.</t>
  </si>
  <si>
    <t>especialistas no medicos,servicios quiropracticos</t>
  </si>
  <si>
    <t>Servicios de laboratorios de análisis de sangre</t>
  </si>
  <si>
    <t>Servicio para contratar a un lugar dónde se realizan análisis clínicos que contribuyen al estudio, prevención, diagnóstico y tratamiento de muestras de sangres</t>
  </si>
  <si>
    <t>laboratorios medicos,laboratorios de analisis sanguineos,servicios de laboratorios de analisis sanguineos,hemograma, marcadores tumorales,vhs,perfil bioquimico</t>
  </si>
  <si>
    <t>Servicios de laboratorios bacteriológicos</t>
  </si>
  <si>
    <t>Servicio para contratar a un lugar dónde se realizan análisis clínicos que contribuyen al estudio, prevención, diagnóstico y tratamiento de bacterias.</t>
  </si>
  <si>
    <t>laboratorios medicos,laboratorios bacteriologicos,servicios de laboratorios bacteriologicos</t>
  </si>
  <si>
    <t>Servicios de laboratorios biológicos</t>
  </si>
  <si>
    <t>Servicio para contratar a un lugar dónde se realizan análisis clínicos que contribuyen al estudio, prevención, diagnóstico y tratamiento de temas biológicos.</t>
  </si>
  <si>
    <t>laboratorios medicos,laboratorios biologicos,servicios de laboratorios biologicos,examenes microbiologicos, cultivo corriente, tincion de gram, antibiograma, cultivo de hongos, basiloscopia, cultivo de gonococo, vrs ag (if), influenza ag (if), parinfluenza ag (if), bordetella pertussis</t>
  </si>
  <si>
    <t>Servicios de laboratorios patológicos</t>
  </si>
  <si>
    <t>Servicio para contratar a un lugar dónde se realizan análisis clínicos que contribuyen al estudio, prevención, diagnóstico y tratamiento de temas patológicos.</t>
  </si>
  <si>
    <t>laboratorios medicos,laboratorios patologicos,servicios de laboratorios patologicos</t>
  </si>
  <si>
    <t>Servicios de laboratorios de análisis de orina</t>
  </si>
  <si>
    <t>Servicio para contratar a un lugar dónde se realizan análisis clínicos que contribuyen al estudio, prevención, diagnóstico y tratamiento de muestras de orina.</t>
  </si>
  <si>
    <t>laboratorios medicos,laboratorios de analisis de orina,servicios de laboratorios de analisis de orina,examenes, orina completa, sedimento urinario, urocultivo y antibiograma, baciloscopia de orina clu, cultivo de koch,clearence de creatinina,proteinuria, glucosuria, test rapido deteccion de drogas en orina</t>
  </si>
  <si>
    <t>Servicios de laboratorios neurológicos</t>
  </si>
  <si>
    <t>Servicio para contratar a un lugar dónde se realizan análisis clínicos que contribuyen al estudio, prevención, diagnóstico y tratamiento de temas neurológicos.</t>
  </si>
  <si>
    <t>laboratorios medicos,laboratorios neurologicos,servicios de laboratorios neurologicos</t>
  </si>
  <si>
    <t>Servicios de laboratorios de ultrasonido</t>
  </si>
  <si>
    <t>Servicio para contratar a un lugar dónde se realizan análisis con una onda acústica o sonora cuya frecuencia está por encima del espectro auditivo del oído humano (aproximadamente 20.000 Hz).</t>
  </si>
  <si>
    <t>laboratorios medicos,laboratorios de ultrasonidos,servicios de laboratorios de ultrasonidos,resonancia magnetica</t>
  </si>
  <si>
    <t>Servicios de laboratorios de rayos x</t>
  </si>
  <si>
    <t>Servicio para contratar a un lugar dónde se realizan análisis clínicos que contribuyen al estudio, prevención, diagnóstico, con la utilización de rayos X</t>
  </si>
  <si>
    <t>laboratorios medicos,laboratorios de rayos x,scanner, ecografias, ecotomografias, mamografias,radiografia dental,radiografias dentales</t>
  </si>
  <si>
    <t>Servicios de bancos de sangre, esperma u órganos de trasplante</t>
  </si>
  <si>
    <t>Servicio a contratar para a recolectar, almacenar, procesar y/o suministrar sangre humana. Además, se encargan de analizar las muestras recolectadas y separar a la sangre en sus componentes.</t>
  </si>
  <si>
    <t>laboratorios medicos,bancos de sangre, esperma o transplante de organos,servicios de bancos de sangre, esperma o transplante de organos</t>
  </si>
  <si>
    <t>Detección de drogas o alcohol</t>
  </si>
  <si>
    <t>Servicio a contratar para detectar en personas el consumo de sustancias ilicitas o el abuso del alcohol.</t>
  </si>
  <si>
    <t>laboratorios medicos,test de deteccion de drogas o alcohol,servicios de deteccion de drogas o alcohol,deteccion cocaina, marihuana, benzodeazepina, anfetamina, opiaceo, pcp, barbituricos
 extasis, pasta base, alcoscreen, maquina de alcohol</t>
  </si>
  <si>
    <t>Servicios de preparación farmacéutica</t>
  </si>
  <si>
    <t>Servicio a contratar de la preparación de medicamentos en lugares aptos para este fin</t>
  </si>
  <si>
    <t>farmaceuticos,recetarios magistrales,servicios de preparados farmaceuticos</t>
  </si>
  <si>
    <t>Servicios farmacéuticos comerciales</t>
  </si>
  <si>
    <t>Servicio a contratar para la comercialización de medicamentos.</t>
  </si>
  <si>
    <t>farmaceuticos,farmacias,servicios farmaceuticos comerciales</t>
  </si>
  <si>
    <t>Servicios de odontólogos</t>
  </si>
  <si>
    <t>Servicio parar contratar a una persona dedicado al cuidado y tratamiento de las enfermedades de los dientes; odontólogo</t>
  </si>
  <si>
    <t>servicios dentales,servicios de dentistas</t>
  </si>
  <si>
    <t>Servicios de higienistas dentales</t>
  </si>
  <si>
    <t>Es uno de los profesionales sanitarios que trabajan la salud oral, junto alodontólogo y al protésico dental. De los cuales el higienista es el único capacitado aparte del odontólogo para trabajar en la boca del paciente.</t>
  </si>
  <si>
    <t>servicios dentales,servicios de higienistas dentales</t>
  </si>
  <si>
    <t>Servicios de personal de apoyo odontológico</t>
  </si>
  <si>
    <t>Servicio a contratar para ayudantes para dentistas.</t>
  </si>
  <si>
    <t>servicios dentales,servicios de personal odontologico auxiliar</t>
  </si>
  <si>
    <t>Servicios de cirujanos orales</t>
  </si>
  <si>
    <t>Servicio para contratar a un especilista capaz de prevenir, diagnosticar y curar enfermedades bucales ejerciendo la cirujia.</t>
  </si>
  <si>
    <t>servicios dentales,servicios de cirujanos bucales</t>
  </si>
  <si>
    <t>Servicios de ortodoncia</t>
  </si>
  <si>
    <t>Servicio para contratar a una persona que se encargue de todo estudio, prevención, diagnóstico y tratamiento de las anomalías de forma, posición, relación y función de las estructurasdentomaxilofaciales; siendo su ejercicio el arte de prevenir, diagnosticar y corregir sus posibles alteraciones y mantenerlas dentro de un estado óptimo de salud y armonía, mediante el uso y control de diferentes tipos de fuerzas.</t>
  </si>
  <si>
    <t>servicios dentales,servicios de ortodoncia</t>
  </si>
  <si>
    <t>Servicios de fisioterapia</t>
  </si>
  <si>
    <t>Servicio para contratar una técnica que  consiste en apelar a elementos naturales o a acciones mecánicas, como movimientos corporales y ejercicios físicos. </t>
  </si>
  <si>
    <t>rehabilitacion,servicios de fisioterapia,fisioterapeuta</t>
  </si>
  <si>
    <t>Servicios de terapia ocupacional</t>
  </si>
  <si>
    <t>El arte y la ciencia de dirigir la respuesta del hombre a la actividad seleccionada para favorecer y mantener la salud, para prevenir la incapacidad, para valorar la conducta y para tratar o adiestrar a los pacientes con disfunciones físicas o psicosociales.</t>
  </si>
  <si>
    <t>rehabilitacion,servicios de terapia ocupacional</t>
  </si>
  <si>
    <t>Servicios de rehabilitación para el abuso de sustancias</t>
  </si>
  <si>
    <t>Servicio para aplicar un conjunto de métodos que tiene por finalidad la recuperación de una actividad o función perdida o disminuida por el abuso de sustancias.</t>
  </si>
  <si>
    <t>rehabilitacion,servicios de rehabilitacion de abuso de sustancias,centros de rehabilitacion</t>
  </si>
  <si>
    <t>Servicios de rehabilitación deportiva</t>
  </si>
  <si>
    <t>Servicio para aplicar un conjunto de métodos que tiene por finalidad la recuperación de una actividad o función perdida o disminuida por una lesión generada por prácticar un deporte.</t>
  </si>
  <si>
    <t>rehabilitacion,centros de rehabilitacion deportiva,servicios de rehabilitacion deportiva</t>
  </si>
  <si>
    <t>Servicios de trastornos alimenticios</t>
  </si>
  <si>
    <t>Servicio para aplicar un conjunto de métodos para corregir una actitud anormal hacia la comida que causa que alguien cambie sus hábitos alimenticios y el comportamiento.</t>
  </si>
  <si>
    <t>rehabilitacion,alteraciones de la alimentacion,servicios de alteraciones de la alimentacion,gastroenterologo</t>
  </si>
  <si>
    <t>Servicios de lesiones cerebrales o de la médula espinal</t>
  </si>
  <si>
    <t>Servicio para aplicar un conjunto de métodos para corregir las lesiones cerebrales o de la médula espinal.</t>
  </si>
  <si>
    <t>rehabilitacion,kinesiologia,servicios de lesiones cerebrales o de la medula espinal</t>
  </si>
  <si>
    <t>Servicios de rehabilitación para personas invidentes o con problemas de vista</t>
  </si>
  <si>
    <t>Servicio para aplicar un conjunto de métodos que tiene por finalidad la recuperación de una actividad o función perdida o disminuida por una visión disminuida.</t>
  </si>
  <si>
    <t>rehabilitacion,rehabilitacion de invidentes o de personas con vision disminuida,oculistas</t>
  </si>
  <si>
    <t>Terapia del habla o del lenguaje</t>
  </si>
  <si>
    <t>La logopedia es la disciplina que diagnostica, evalúa y rehabilita, los problemas, disfunciones, retrasos o trastornos que se presentan en la comunicación, el lenguaje, el habla, la voz y la deglución. La foniatría es la rama de la medicina de la rehabilitación que trata el estudio, diagnóstico y tratamiento de las enfermedades relacionadas con la comunicación humana, por tanto le interesan las afectaciones de el lenguaje, la audición, el habla y la voz, y accesoriamente, de la motricidad oral y la deglución.</t>
  </si>
  <si>
    <t>rehabilitacion,logopedia y foniatria,logopedia y foniatria,fonoaudiologo</t>
  </si>
  <si>
    <t>Servicios de rehabilitación para personas con discapacidades crónicas</t>
  </si>
  <si>
    <t>Servicio para aplicar un conjunto de métodos que tiene por finalidad la recuperación de una actividad o función perdida o disminuida por discapacidades crónicas.</t>
  </si>
  <si>
    <t>rehabilitacion,rehabilitacion para gente con discapacidades cronicas,servicios de rehabilitacion para gente con discapacidades cronicas,traumatologo,psiquiatra,sicologo</t>
  </si>
  <si>
    <t>Valoración del estado de salud individual</t>
  </si>
  <si>
    <t>Plan de atención que identifica las necesidades específicas del cliente y cómo esas necesidades serán tratados por el sistema de salud o centro de enfermería especializada.</t>
  </si>
  <si>
    <t>evaluaciones de salud individuales,examenes medicos,evaluacion de salud individual,examenes hematologicos, examenes de orina, examenes quimicos, examenes microbiologicos, examenes serologicos, tomografias, densitometria osea, hemoglobina</t>
  </si>
  <si>
    <t>Servicios de trasplante de órganos</t>
  </si>
  <si>
    <t>Servicio a contratar para desarrollar un tratamiento médico complejo que consiste en trasladar órganos, tejidos o células de una persona a otra.</t>
  </si>
  <si>
    <t>servicios de medicina experimental,servicios de transplante de organos</t>
  </si>
  <si>
    <t>Ensayos clínicos de medicamentos de uso humano</t>
  </si>
  <si>
    <t>Servicio de evaluación experimental de los medicamentos, en su aplicación a seres humanos, pretende valorar su eficacia y seguridad.</t>
  </si>
  <si>
    <t>servicios de medicina experimental,ensayos clinicos de medicamentos para humanos</t>
  </si>
  <si>
    <t>Experimentación con animales</t>
  </si>
  <si>
    <t xml:space="preserve">Uso de animales no humanos en experimentos científicos. </t>
  </si>
  <si>
    <t>servicios de medicina experimental,experimentacion animal</t>
  </si>
  <si>
    <t>Experimentación con humanos</t>
  </si>
  <si>
    <t xml:space="preserve">Uso de  humanos en experimentos científicos. </t>
  </si>
  <si>
    <t>servicios de medicina experimental,experimentacion humana</t>
  </si>
  <si>
    <t>Experimentación espacial</t>
  </si>
  <si>
    <t>Experimentos cientificos que se realizan en el espacio.</t>
  </si>
  <si>
    <t>servicios de medicina experimental,experimentacion espacial</t>
  </si>
  <si>
    <t>Temas relacionados con la eutanasia</t>
  </si>
  <si>
    <t>Acción o inacción hecha para evitar sufrimientos a personas próximas a su muerte, acelerándola ya sea a sabiendas de la persona o sin su aprobación.</t>
  </si>
  <si>
    <t>etica medica,temas relacionados con la eutanasia</t>
  </si>
  <si>
    <t>Código de conducta médica</t>
  </si>
  <si>
    <t>Es el uso de las normas que rigen el diario trabajo de los médicos.</t>
  </si>
  <si>
    <t>etica medica,codigo de conducta medica</t>
  </si>
  <si>
    <t>Sociedades médicas</t>
  </si>
  <si>
    <t>Una organización de profesionales de la medicina.</t>
  </si>
  <si>
    <t>etica medica,centros medicos,sociedades medicas</t>
  </si>
  <si>
    <t>Servicios internacionales de monitoreo de medicamentos</t>
  </si>
  <si>
    <t>Servicio destinado a mantener una detección, evaluación, comprensión y prevensión del uso correcto o incorrecto de los medicamentos.</t>
  </si>
  <si>
    <t>etica medica,servicios internacionales de control de medicamentos,servicios internacionales de control de medicamentos</t>
  </si>
  <si>
    <t>Servicios de investigación farmacéutica</t>
  </si>
  <si>
    <t>Servicio orientado a la obtención de nuevos conocimientos sobre los medicamentos y su aplicación a la solución de enfermedades.</t>
  </si>
  <si>
    <t>investigacion en ciencias medicas,investigacion farmaceutica,pharmaceutical research services,servicios de investigacion farmaceutica</t>
  </si>
  <si>
    <t>Servicios de investigación bacteriológica</t>
  </si>
  <si>
    <t>Servicio de investigación aplicada en la rama de la Biología que estudia la morfología, ecología, genética y bioquímica de las bacterias así como otros muchos aspectos relacionados con ellas. </t>
  </si>
  <si>
    <t>investigacion en ciencias medicas,investigacion bacteriologica,servicios de investigacion bacteriologica</t>
  </si>
  <si>
    <t>Servicios de investigación biomédica</t>
  </si>
  <si>
    <t>Servicio de investigación aplicada en el conocimiento y la investigación que es común a los campos de la medicina y la|odontología y a las biociencias como bioquímica, Inmunología, química, biología, histología, genética, embriología, anatomía, fisiología, patología, ingeniería biomédica, zoología, botánica y microbiología.</t>
  </si>
  <si>
    <t>investigacion en ciencias medicas,investigacion biomedica,servicios de investigacion biomedica</t>
  </si>
  <si>
    <t>Servicios de investigación cardiológica</t>
  </si>
  <si>
    <t>Servicio de investigación aplicada en la rama de la medicina interna, escindida de "pulmon y corazón" en la ley española de especialidades médicas de 1977, que se ocupa de las afecciones del corazón y del aparato circulatorio. </t>
  </si>
  <si>
    <t>investigacion en ciencias medicas,investigacion cardiologica,servicios de investigacion cardiologica</t>
  </si>
  <si>
    <t>Servicios de investigación anatómica</t>
  </si>
  <si>
    <t>Servicio de investigación aplicada en una ciencia que estudia la estructura de los seres vivos, es decir, la forma, topografía, la ubicación, la disposición y la relación entre sí de los órganos que las componen.</t>
  </si>
  <si>
    <t>investigacion en ciencias medicas,investigacion anatomica,servicios de investigacion anatomica</t>
  </si>
  <si>
    <t>Servicios de investigaciones patológicas</t>
  </si>
  <si>
    <t>Servicio de investigación aplicada en la rama de la medicina encargada del estudio de las enfermedades en los humanos. De forma más específica, esta disciplina se encarga del estudio de los cambios estructurales bioquímicos y funcionales que subyacen a la enfermedad en células, tejidos y órganos.</t>
  </si>
  <si>
    <t>investigacion en ciencias medicas,investigacion patologica,servicios de investigacion patologica</t>
  </si>
  <si>
    <t>Servicios de investigación embriológica</t>
  </si>
  <si>
    <t>Servicio de investigación aplicada en la rama de la biología que se encarga de estudiar la morfogénesis, el desarrollo embrionario y nervioso desde la gametogénesis hasta el momento del nacimiento de los seres vivos. </t>
  </si>
  <si>
    <t>investigacion en ciencias medicas,investigacion embriologica,servicios de investigacion embriologica</t>
  </si>
  <si>
    <t>Servicios de investigación epidemiológica</t>
  </si>
  <si>
    <t>Servicio de investigación aplicada en una disciplina científica que estudia la distribución, la frecuencia, los determinantes, las relaciones, las predicciones y el control de los factores relacionados con la salud y con las distintas enfermedades existentes en poblaciones humanas específicas</t>
  </si>
  <si>
    <t>investigacion en ciencias medicas,investigacion epidemiologica,servicios de investigacion epidemiologica</t>
  </si>
  <si>
    <t>Servicios de investigación genética</t>
  </si>
  <si>
    <t>Servicio de investigación aplicada en el campo de la biología que busca comprender la herencia biológica que se transmite de generación en generación.</t>
  </si>
  <si>
    <t>investigacion en ciencias medicas,investigacion genetica,servicios de investigacion genetica</t>
  </si>
  <si>
    <t>Servicios de investigación inmunológica</t>
  </si>
  <si>
    <t>La inmunología es una rama amplia de la biología y de las ciencias biomédicas que se ocupa del estudio del sistema inmunitario, entendiendo como tal al conjunto de órganos, tejidos y células que, en los vertebrados, tienen como función reconocer elementos extraños o ajenos dando una respuesta (respuesta inmunitaria).</t>
  </si>
  <si>
    <t>investigacion en ciencias medicas,investigacion inmunologica,servicios de investigacion inmunologica</t>
  </si>
  <si>
    <t>Servicios de investigación fisiológica</t>
  </si>
  <si>
    <t>Servicio de investigación aplicada en la ciencia biológica que estudia las funciones de los seres vivos.</t>
  </si>
  <si>
    <t>investigacion en ciencias medicas,investigacion fisiologica,servicios de investigacion fisiologica</t>
  </si>
  <si>
    <t>Servicios de investigación toxicológica</t>
  </si>
  <si>
    <t>Servicio de investigación aplicada en una ciencia que identifica, estudia y describe, la dosis, la naturaleza, la incidencia, la severidad, la reversibilidad y, generalmente, los mecanismos de los efectos tóxicos que producen los xenobióticos que dañan el organismo.</t>
  </si>
  <si>
    <t>investigacion en ciencias medicas,investigacion toxicologica,servicios de investigacion toxicologica</t>
  </si>
  <si>
    <t>Servicios de investigación neurológica</t>
  </si>
  <si>
    <t>Servicio de investigación aplicada en la especialidad médica que trata los trastornos del sistema nervioso.</t>
  </si>
  <si>
    <t>investigacion en ciencias medicas,investigacion neurologica,servicios de investigacion neurologica</t>
  </si>
  <si>
    <t>Servicios de hechiceros o vudús</t>
  </si>
  <si>
    <t>Servicio para contratar a un individuo al que se le atribuye la capacidad de modificar la realidad o la percepción colectiva de ésta de maneras que no responden a una lógica causal, lo que se puede expresar finalmente, por ejemplo, en la facultad de curar, de comunicarse con losespíritus y/o dioses y de presentar habilidades visionarias y adivinatorias.</t>
  </si>
  <si>
    <t>curanderos,servicios de hechiceros y vudu</t>
  </si>
  <si>
    <t>Servicios de curanderos</t>
  </si>
  <si>
    <t>Servicio para contratar a un individuo que es el equivalente moderno de la figura del chamán, o del hierbero.</t>
  </si>
  <si>
    <t>curanderos,servicios de curanderos por fe</t>
  </si>
  <si>
    <t>Chamanes</t>
  </si>
  <si>
    <t>Servicio para contratar a un individuo al que se le atribuye la capacidad de modificar la realidad o la percepción colectiva de esta, de maneras que no responden a una lógica causal.</t>
  </si>
  <si>
    <t>curanderos,chamanes, brujos</t>
  </si>
  <si>
    <t>Trabajo con la energía</t>
  </si>
  <si>
    <t>Servicio de canalizar la energía en las manos para luego ponerlas en los puntos energéticos de los sers vivos.</t>
  </si>
  <si>
    <t>curanderos,curaciones energeticas,curacion por la energia</t>
  </si>
  <si>
    <t>Servicios de medicina herbolaria  o de herbolarios</t>
  </si>
  <si>
    <t>Servicios que nos suministran plantas medicinales cuyas partes o extractos se emplean como drogas en el tratamiento de alguna afección.</t>
  </si>
  <si>
    <t>tratamientos con hierbas,hierbas medicinales y servicios de herbolarios,medicina por hierbas o servicios de herbolarios</t>
  </si>
  <si>
    <t>Curas médicas con algas o algas marinas</t>
  </si>
  <si>
    <t>Servicio para brindar un tratamiento médico utilizando  todos los protistas fotótrofos.</t>
  </si>
  <si>
    <t>tratamientos con hierbas,medicina alternativa,curas medicas con algas o algas marinas</t>
  </si>
  <si>
    <t>Servicios de curas con fuentes termales</t>
  </si>
  <si>
    <t>Servicio para brindar un tratamiento médico utilizando aguas minerales que salen del suelo con más de 5°C que la temperatura superficial.</t>
  </si>
  <si>
    <t>tratamientos con hierbas,banos termales,servicios curas por fuentes termales,termas</t>
  </si>
  <si>
    <t>Valoración del diagnóstico inicial</t>
  </si>
  <si>
    <t>Es la efectividad que tiene el punto de vista por parte del médico en la primera visita del paciente.</t>
  </si>
  <si>
    <t>homeopatia,valoracion de diagnostico inicial</t>
  </si>
  <si>
    <t>Consultas de remedios</t>
  </si>
  <si>
    <t>Servicio de examinar el medicamento que haya sido prescrito.</t>
  </si>
  <si>
    <t>homeopatia,consultas de remedios</t>
  </si>
  <si>
    <t>Servicios de control de la higiene de los alimentos</t>
  </si>
  <si>
    <t>Servicio para contratar a una empresa que realice la higiene de los alimentos, qu e incluye cierto número de rutinas que deben realizarse al manipular los alimentos con el objeto de prevenir daños potenciales a la salud. </t>
  </si>
  <si>
    <t>tecnologia de los alimentos,servicios de control de higiene de los alimentos</t>
  </si>
  <si>
    <t>Servicios de control de la contaminación de alimentos</t>
  </si>
  <si>
    <t>Servicio para contratar una empresa que vele por la contaminación de los alimentos consiste en la presencia en éstos y otros productos relacionados, de sustancias de origen biológico o químico y riesgosas o tóxicas para la salud del consumidor.</t>
  </si>
  <si>
    <t>tecnologia de los alimentos,servicios de control de contaminacion alimentaria</t>
  </si>
  <si>
    <t>Servicios de gestión o control de la conservación de los alimentos</t>
  </si>
  <si>
    <t>Servicio para contratar a una empresa que gestiones y controle el proceso correspondiente de la conservación de los alimentos</t>
  </si>
  <si>
    <t>tecnologia de los alimentos,servicios control de conservacion de los alimentos,servicios de gestion o control de conservacion de los alimentos</t>
  </si>
  <si>
    <t>Servicios de asesoría o control en la preparación de alimentos</t>
  </si>
  <si>
    <t>Servicio para aconsejar de cual debiese ser le preparación de alimentos.</t>
  </si>
  <si>
    <t>tecnologia de los alimentos,servicios de control de preparacion de los alimentos,servicios de asesoramiento o control de preparacion de los alimentos,nutricionistas</t>
  </si>
  <si>
    <t>Servicios de investigación alimentaria</t>
  </si>
  <si>
    <t>Servicio enfocado a la obtención de nuevos conocimientos y su aplicación sobre las sustancias quer normalmente son ingeridas por los seres vivos.</t>
  </si>
  <si>
    <t>tecnologia de los alimentos,servicios de investigacion alimentaria</t>
  </si>
  <si>
    <t>Estudios sobre alimentos o hábitos alimentarios</t>
  </si>
  <si>
    <t>Servicio enfocado a conocer más sobre las sustancias que los seres vivos ingieren y las respectivas formas de consumo.</t>
  </si>
  <si>
    <t>tecnologia de los alimentos,estudios de alimentos y habitos alimentarios</t>
  </si>
  <si>
    <t>Servicios de estándares de calidad o aditivos alimentarios</t>
  </si>
  <si>
    <t>Servicio que regula las normas y protocolos internacionales que deben reunir las sustancias que los seres vivos ingieren.</t>
  </si>
  <si>
    <t>tecnologia de los alimentos,servicios de estandares de calidad o aditivos alimentarios</t>
  </si>
  <si>
    <t>Servicios de análisis de alimentos</t>
  </si>
  <si>
    <t>Servicio de descomposición de las sustancias que los seres vivos ingieren en partes para poder estudiar su estructura.</t>
  </si>
  <si>
    <t>tecnologia de los alimentos,servicios de analisis de los alimentos</t>
  </si>
  <si>
    <t>Servicios de legislación alimentaria</t>
  </si>
  <si>
    <t>Servicio que regula las sustancias que ingieren los seres vivos.</t>
  </si>
  <si>
    <t>tecnologia de los alimentos,legislacion alimentaria</t>
  </si>
  <si>
    <t>Servicios de programación de la nutrición</t>
  </si>
  <si>
    <t>Servicio a contratar que estructura las porciones y que se debe comer diariamente.</t>
  </si>
  <si>
    <t>nutricion,programas de nutricion,servicios de programacion de la nutricion,nutricionistas</t>
  </si>
  <si>
    <t>Política de lactancia materna  o alimentación con biberón</t>
  </si>
  <si>
    <t>Son las directrices que se envían sobre un tema en particular.</t>
  </si>
  <si>
    <t>nutricion,politica de amamantamiento y lactancia,politica de amamantamiento o lactancia por biberon</t>
  </si>
  <si>
    <t>Servicios de rehabilitación nutricional</t>
  </si>
  <si>
    <t>Servicio para aplicar un conjunto de métodos que tiene por finalidad la recuperación nutricional.</t>
  </si>
  <si>
    <t>nutricion,servicios de rehabilitacion nutricional</t>
  </si>
  <si>
    <t>Evaluación de proyectos de nutrición</t>
  </si>
  <si>
    <t>Servicio de evaluador de un proyectos de nutrición o de mejor alimentación que se este llevando a cabo.</t>
  </si>
  <si>
    <t>nutricion,evaluacion de proyectos de nutricion</t>
  </si>
  <si>
    <t>Estrategias de desarrollo alimentario o nutricional</t>
  </si>
  <si>
    <t>Asesoramiento para mejorar la nutrición de una persona o paciente.</t>
  </si>
  <si>
    <t>nutricion,estrategias de desarrollo alimentario o nutricional</t>
  </si>
  <si>
    <t>Programas de control de deficiencias de la nutrición</t>
  </si>
  <si>
    <t>Servicio para el seguimiento de una persona para evitar una mala alimentación, que conlleva a una incorrecta nutrición.</t>
  </si>
  <si>
    <t>nutricion,programas de control de la nutricion,programas de control de deficiencias de la nutricion</t>
  </si>
  <si>
    <t>Control o programas de dietas</t>
  </si>
  <si>
    <t xml:space="preserve">Servicio para el seguimiento del  conjunto de nutrientes que se ingieren durante el consumo habitual de alimentos. </t>
  </si>
  <si>
    <t>nutricion,programas de dietas,control o programas de dietas</t>
  </si>
  <si>
    <t>Normas alimentarias</t>
  </si>
  <si>
    <t>Estándares alimentarios son las normas pertenecientes o relaticas a la alimentación.</t>
  </si>
  <si>
    <t>politica, planificacion y ayuda alimenticia,estandares alimenticia,estandares alimentarios</t>
  </si>
  <si>
    <t>Servicios de sistemas de información de ayuda alimentaria global o alerta anticipada</t>
  </si>
  <si>
    <t>Es un sistema que permite tener información real sobre las sustancias que ingieren diaramente las personas.</t>
  </si>
  <si>
    <t>politica, planificacion y ayuda alimenticia,informacion global de ayuda alimenticia,informacion global de ayuda alimentaria o servicios de sistemas de alerta inmediata</t>
  </si>
  <si>
    <t>Evaluación de las necesidades de alimentos de emergencia</t>
  </si>
  <si>
    <t>Servicio para respuesta inmediata sobre una desnutrición o falta de alimentación</t>
  </si>
  <si>
    <t>politica, planificacion y ayuda alimenticia,valoracion de necesidades de alimentacion de emergencia</t>
  </si>
  <si>
    <t>Política o programas nacionales de intervención alimentaria</t>
  </si>
  <si>
    <t>Son las directrices que se envían sobre la intervención alimentaría.</t>
  </si>
  <si>
    <t>politica, planificacion y ayuda alimenticia,politica o programas nacionales de intervencion alimenticia</t>
  </si>
  <si>
    <t>Evaluación del impacto nutricional de la ayuda alimentaria</t>
  </si>
  <si>
    <t>Es la ponderación de la efectividad de una colaboración en tema alimentario realizada por el Gobierno a una persona.</t>
  </si>
  <si>
    <t>politica, planificacion y ayuda alimenticia,evaluacion del impacto nutricional de la ayuda alimenticia</t>
  </si>
  <si>
    <t>Formación profesional para la agroindustria</t>
  </si>
  <si>
    <t>Servicio a contratar para todos aquellos estudios y aprendizajes encaminados a la inserción, reinserción y actualización laboral, cuyo objetivo principal es aumentar y adecuar el conocimiento y habilidades en el campo de la industria agrícola.</t>
  </si>
  <si>
    <t>Formación profesional de industria agrícola,enseñanza profesional de industria agrícola</t>
  </si>
  <si>
    <t>Formación profesional para la industria láctea</t>
  </si>
  <si>
    <t>Servicio a contratar para todos aquellos estudios y aprendizajes encaminados a la inserción, reinserción y actualización laboral, cuyo objetivo principal es aumentar y adecuar el conocimiento y habilidades en el campo de la industria láctea.</t>
  </si>
  <si>
    <t>Formación profesional para la industria láctea,enseñanza profesional para la industria láctea</t>
  </si>
  <si>
    <t>Formación profesional para la industria cárnica</t>
  </si>
  <si>
    <t>Servicio a contratar para todos aquellos estudios y aprendizajes encaminados a la inserción, reinserción y actualización laboral, cuyo objetivo principal es aumentar y adecuar el conocimiento y habilidades en el campo de la industria de las carnes</t>
  </si>
  <si>
    <t>Formación profesional para la industria cárnica,enseñanza profesional para la industria de la carne</t>
  </si>
  <si>
    <t>Servicios de formación profesional agrícola</t>
  </si>
  <si>
    <t>Servicio a contratar para todos aquellos estudios y aprendizajes encaminados a la inserción, reinserción y actualización laboral, cuyo objetivo principal es aumentar y adecuar el conocimiento y habilidades en el campo agrícola.</t>
  </si>
  <si>
    <t>Servicios de formación profesional agrícola,servicios de enseñanza  profesional agrícola</t>
  </si>
  <si>
    <t>Servicios de formación profesional para jóvenes rurales o granjeros</t>
  </si>
  <si>
    <t>Servicio a contratar para todos aquellos estudios y aprendizajes encaminados a la inserción, reinserción y actualización laboral, cuyo objetivo principal es aumentar y adecuar el conocimiento y habilidades para jovenes rurales o granjeros.</t>
  </si>
  <si>
    <t>Servicios de formación profesional para jóvenes rurales o granjeros,servicios de enseñanza  profesional para jóvenes rurales o granjeros</t>
  </si>
  <si>
    <t>Servicios de formación profesional forestal</t>
  </si>
  <si>
    <t>Servicio a contratar para todos aquellos estudios y aprendizajes encaminados a la inserción, reinserción y actualización laboral, cuyo objetivo principal es aumentar y adecuar el conocimiento y habilidades para el campo forestal.</t>
  </si>
  <si>
    <t>Servicios de formación profesional forestal,servicios de enseñanza profesional forestal</t>
  </si>
  <si>
    <t>Servicios de formación profesional pesquera</t>
  </si>
  <si>
    <t>Servicio a contratar para todos aquellos estudios y aprendizajes encaminados a la inserción, reinserción y actualización laboral, cuyo objetivo principal es aumentar y adecuar el conocimiento y habilidades para el campo de la pesca.</t>
  </si>
  <si>
    <t>Servicios de formación profesional pesquera,servicios de enseñanza profesional pesquera</t>
  </si>
  <si>
    <t>Servicios de formación profesional ambiental</t>
  </si>
  <si>
    <t>Servicio a contratar para todos aquellos estudios y aprendizajes encaminados a la inserción, reinserción y actualización laboral, cuyo objetivo principal es aumentar y adecuar el conocimiento y habilidades para el campo medioambiental</t>
  </si>
  <si>
    <t>Servicios de formación profesional medioambiental,servicios de enseñanza profesional ambiental</t>
  </si>
  <si>
    <t>Servicios de formación profesional en recursos naturales</t>
  </si>
  <si>
    <t>Servicio a contratar para todos aquellos estudios y aprendizajes encaminados a la inserción, reinserción y actualización laboral, cuyo objetivo principal es aumentar y adecuar el conocimiento y habilidades para el campo de recursos naturales.</t>
  </si>
  <si>
    <t>Servicios de formación profesional de recursos naturales,servicios de educación profesional de recursos humanos</t>
  </si>
  <si>
    <t>Servicios de formación profesional en informática</t>
  </si>
  <si>
    <t>Servicio a contratar para todos aquellos estudios y aprendizajes encaminados a la inserción, reinserción y actualización laboral, cuyo objetivo principal es aumentar y adecuar el conocimiento y habilidades para el campo de la informática.</t>
  </si>
  <si>
    <t>Servicios de formación profesional de informática,serrvicios de educación  profesional de informática</t>
  </si>
  <si>
    <t>Servicios de formación profesional relacionada con la energía</t>
  </si>
  <si>
    <t>Servicio a contratar para todos aquellos estudios y aprendizajes encaminados a la inserción, reinserción y actualización laboral, cuyo objetivo principal es aumentar y adecuar el conocimiento y habilidades para el campo de la energia.</t>
  </si>
  <si>
    <t>Servicios de formación profesional relacionada con la energía,servicios de educación  profesional relacionada con la energía</t>
  </si>
  <si>
    <t>Servicios de formación  profesional  en química</t>
  </si>
  <si>
    <t>Servicio a contratar para todos aquellos estudios y aprendizajes encaminados a la inserción, reinserción y actualización laboral, cuyo objetivo principal es aumentar y adecuar el conocimiento y habilidades para el campo de la química.</t>
  </si>
  <si>
    <t>Servicios de formación profesional química,servicios de educación profesional química</t>
  </si>
  <si>
    <t>Servicios de formación  profesional en biología</t>
  </si>
  <si>
    <t>Servicio a contratar para todos aquellos estudios y aprendizajes encaminados a la inserción, reinserción y actualización laboral, cuyo objetivo principal es aumentar y adecuar el conocimiento y habilidades para el campo de la biología.</t>
  </si>
  <si>
    <t>Servicios de formación profesional de biología ,servicios de educación profesional de bilogía</t>
  </si>
  <si>
    <t>Servicios de formación  profesional médica</t>
  </si>
  <si>
    <t>Servicio a contratar para todos aquellos estudios y aprendizajes encaminados a la inserción, reinserción y actualización laboral, cuyo objetivo principal es aumentar y adecuar el conocimiento y habilidades para el campo médico.</t>
  </si>
  <si>
    <t>Servicios de formación profesional médica,servicios de educación profesional médica</t>
  </si>
  <si>
    <t>Servicios de formación profesional en electrónica</t>
  </si>
  <si>
    <t>Servicio a contratar para todos aquellos estudios y aprendizajes encaminados a la inserción, reinserción y actualización laboral, cuyo objetivo principal es aumentar y adecuar el conocimiento y habilidades para el campo de la electrónica.</t>
  </si>
  <si>
    <t>Servicios de formación profesional de electrónica,servicios de educación profesional de electrónica</t>
  </si>
  <si>
    <t>Servicios de formación profesional en telecomunicaciones</t>
  </si>
  <si>
    <t>Servicio a contratar para todos aquellos estudios y aprendizajes encaminados a la inserción, reinserción y actualización laboral, cuyo objetivo principal es aumentar y adecuar el conocimiento y habilidades para el campo de las telecomunicaciones.</t>
  </si>
  <si>
    <t>Servicios de formación profesional de telecomunicaciones,servicios de educación profesional de telecomunicaiones</t>
  </si>
  <si>
    <t>Servicios de formación profesional en hidráulica</t>
  </si>
  <si>
    <t>Servicio a contratar para todos aquellos estudios y aprendizajes encaminados a la inserción, reinserción y actualización laboral, cuyo objetivo principal es aumentar y adecuar el conocimiento y habilidades para el campo de la hidráulica.</t>
  </si>
  <si>
    <t>Servicios de formación profesional de hidráulica ,servicios de enseñanza profesional de hidrúlica</t>
  </si>
  <si>
    <t>Servicios de formación profesional industrial</t>
  </si>
  <si>
    <t>Servicio a contratar para todos aquellos estudios y aprendizajes encaminados a la inserción, reinserción y actualización laboral, cuyo objetivo principal es aumentar y adecuar el conocimiento y habilidades para el campo de la industria.</t>
  </si>
  <si>
    <t>Servicios de formación profesional industrial,servicios de enseñanza profesional industrial</t>
  </si>
  <si>
    <t>Servicios de formación profesional en ingeniería</t>
  </si>
  <si>
    <t>Servicio a contratar para todos aquellos estudios y aprendizajes encaminados a la inserción, reinserción y actualización laboral, cuyo objetivo principal es aumentar y adecuar el conocimiento y habilidades para el campo de la ingeniería.</t>
  </si>
  <si>
    <t>Servicios de formación profesional de ingeniería,servicios de enseñanza profesional de ingeniería</t>
  </si>
  <si>
    <t>Servicios de formación profesional en comunicaciones</t>
  </si>
  <si>
    <t>Servicio a contratar para todos aquellos estudios y aprendizajes encaminados a la inserción, reinserción y actualización laboral, cuyo objetivo principal es aumentar y adecuar el conocimiento y habilidades para el campo de las comunicaciones.</t>
  </si>
  <si>
    <t>Servicios de formación profesional de comunicaciones,servicios de enseñanza profesional de comunicaciones</t>
  </si>
  <si>
    <t>Capacitación relacionada con el turismo</t>
  </si>
  <si>
    <t>Servicio a contratar para todos aquellos estudios y aprendizajes encaminados a la inserción, reinserción y actualización laboral, cuyo objetivo principal es aumentar y adecuar el conocimiento y habilidades para el campo del turismo.</t>
  </si>
  <si>
    <t>Formación relacionada con el turismo,educación relacionada con el turismo</t>
  </si>
  <si>
    <t>Capacitación sobre bibliotecas o documentación</t>
  </si>
  <si>
    <t>Servicio a contratar para todos aquellos estudios y aprendizajes encaminados a la inserción, reinserción y actualización laboral, cuyo objetivo principal es aumentar y adecuar el conocimiento y habilidades en el campo de bibliotecas</t>
  </si>
  <si>
    <t>Formación de bibliotecas o documentación,educación  de bibliotecas o documentación</t>
  </si>
  <si>
    <t>Capacitación sobre cadenas de aprovisionamiento o suministro</t>
  </si>
  <si>
    <t>Servicio a contratar para todos aquellos estudios y aprendizajes encaminados a la inserción, reinserción y actualización laboral, cuyo objetivo principal es aumentar y adecuar el conocimiento y habilidades en el campo de cadenas de aprovisionamiento o suministro</t>
  </si>
  <si>
    <t>Formación para cadenas de aprovisionamiento o suministro,enseñanza para cadenas de aprovisonamiento o suministro</t>
  </si>
  <si>
    <t>Capacitación administrativa</t>
  </si>
  <si>
    <t>Servicio a contratar para todos aquellos estudios y aprendizajes encaminados a la inserción, reinserción y actualización laboral, cuyo objetivo principal es aumentar y adecuar el conocimiento y habilidades en el campo administrativa</t>
  </si>
  <si>
    <t>Formación administrativa,enseñanza administrativa</t>
  </si>
  <si>
    <t>Servicios de formación profesional en asistencia sanitaria</t>
  </si>
  <si>
    <t>Servicio a contratar para todos aquellos estudios y aprendizajes encaminados a la inserción, reinserción y actualización laboral, cuyo objetivo principal es aumentar y adecuar el conocimiento y habilidades en el campo de asistencia sanitaria</t>
  </si>
  <si>
    <t>Servicios de formación profesional de asistencia sanitaria,servicios de enseñanza profesional de asistencia sanitaria</t>
  </si>
  <si>
    <t>Servicios de formación profesional sobre cuidado personal</t>
  </si>
  <si>
    <t>Servicio a contratar para todos aquellos estudios y aprendizajes encaminados a la inserción, reinserción y actualización laboral, cuyo objetivo principal es aumentar y adecuar el conocimiento y habilidades en el campo de cuidado personal</t>
  </si>
  <si>
    <t>Servicios de formación profesional de cuidado personal,servicios de enseñanza profesional de cuidado personal</t>
  </si>
  <si>
    <t>Servicios de alfabetización</t>
  </si>
  <si>
    <t>Servicio  para contratar el proceso de alfabetización, el cual es la habilidad de usar texto para comunicarse a través del espacio y el tiempo. Se reduce a menudo a la habilidad de leer y escribir, o a veces, sólo a la de leer. </t>
  </si>
  <si>
    <t>Servicios de alfabetización,servicios de enseñanza</t>
  </si>
  <si>
    <t>Servicios de capacitación en seguridad</t>
  </si>
  <si>
    <t>Servicio a contratar para todos aquellos estudios y aprendizajes encaminados a la inserción, reinserción y actualización laboral, cuyo objetivo principal es aumentar y adecuar el conocimiento y habilidades en el campo de la seguridad.</t>
  </si>
  <si>
    <t>Servicios de formación para la seguridad,ayuda de enseñanza para la seguridad</t>
  </si>
  <si>
    <t>Servicio a contratar para todos aquellos estudios y aprendizajes encaminados a la inserción, reinserción y actualización laboral, cuyo objetivo principal es aumentar y adecuar el conocimiento y habilidades en el campo de profesorado.</t>
  </si>
  <si>
    <t>Servicios de formación de profesorado,trabajo de enseñanza de profesorado</t>
  </si>
  <si>
    <t>Servicios de capacitación sobre la lucha contra incendios</t>
  </si>
  <si>
    <t>Servicio a contratar para todos aquellos estudios y aprendizajes encaminados a la inserción, reinserción y actualización laboral, cuyo objetivo principal es aumentar y adecuar el conocimiento y habilidades en el campo de la lucha contra incendios</t>
  </si>
  <si>
    <t>Servicios de formación de lucha contra incendios,ayuda  de enseñanza de lucha contra incendios</t>
  </si>
  <si>
    <t>Servicios de formación profesional en artesanías</t>
  </si>
  <si>
    <t>Servicio a contratar para todos aquellos estudios y aprendizajes encaminados a la inserción, reinserción y actualización laboral, cuyo objetivo principal es aumentar y adecuar el conocimiento y habilidades en el campo de la artesania.</t>
  </si>
  <si>
    <t xml:space="preserve">Servicios de formación profesional de artesanía,ayuda  de aprendizaje profesional de artesanías </t>
  </si>
  <si>
    <t>Servicios de formación profesional en derecho</t>
  </si>
  <si>
    <t>Servicio a contratar para todos aquellos estudios y aprendizajes encaminados a la inserción, reinserción y actualización laboral, cuyo objetivo principal es aumentar y adecuar el conocimiento y habilidades en el campo de derecho.</t>
  </si>
  <si>
    <t>Servicios de formación profesional de derecho,ayuda de aprendizaje profesional de derecho</t>
  </si>
  <si>
    <t>Servicios de formación profesional  en ejecución de la ley</t>
  </si>
  <si>
    <t>Servicio a contratar para todos aquellos estudios y aprendizajes encaminados a la inserción, reinserción y actualización laboral, cuyo objetivo principal es aumentar y adecuar el conocimiento y habilidades en el campo de la ejecución del orden público.</t>
  </si>
  <si>
    <t>Servicios de formación profesional de en la ejecución del orden público,ayuda de aprendizaje profesional de en la ejecución del orden público</t>
  </si>
  <si>
    <t>Servicios de formación profesional en transporte por carretera o ferrocarril</t>
  </si>
  <si>
    <t>Servicio a contratar para todos aquellos estudios y aprendizajes encaminados a la inserción, reinserción y actualización laboral, cuyo objetivo principal es aumentar y adecuar el conocimiento y habilidades en el campo del transporte por carretera o ferrocarril.</t>
  </si>
  <si>
    <t>Servicios de formación profesional de transporte por carretera o ferrocarril,ayuda  de aprendizaje profesional de transporte por carretera o ferrocarril</t>
  </si>
  <si>
    <t>Servicios de formación profesional en transporte marítimo</t>
  </si>
  <si>
    <t>Servicio a contratar para todos aquellos estudios y aprendizajes encaminados a la inserción, reinserción y actualización laboral, cuyo objetivo principal es aumentar y adecuar el conocimiento y habilidades en el campo de transporte.</t>
  </si>
  <si>
    <t>Servicios de formación profesional de transportes,ayuda  de estudios profesional de transporte</t>
  </si>
  <si>
    <t>Formación de recursos humanos para el sector bancario o financiero</t>
  </si>
  <si>
    <t>Es un proceso que busca optimizar el uso de los recursos humanos en el sector bancario o financiero..</t>
  </si>
  <si>
    <t>Desarrollo de potencial humano en el sector bancario o financiero,progreso de potencial humano n ele sector bancario o financiero</t>
  </si>
  <si>
    <t>Servicios de capacitación en readiestramiento o repaso</t>
  </si>
  <si>
    <t>Servicio a contratar para todos aquellos estudios y aprendizajes encaminados a la inserción, reinserción y actualización laboral, cuyo objetivo principal es aumentar y adecuar el conocimiento y habilidades en el campo de readistramiento.</t>
  </si>
  <si>
    <t>Servicios de formación de readiestramiento o repaso,asistencia  de educación de readiestramiento o repaso</t>
  </si>
  <si>
    <t>Servicios de rehabilitación vocacional</t>
  </si>
  <si>
    <t>Servicio para contratar a una empresa que brinde el apoyo de promoverl el empleo y la independencia de las personas con discapacidad.</t>
  </si>
  <si>
    <t>Servicios de rehabilitación vocacional,ayuda  de rehabilitación profesional</t>
  </si>
  <si>
    <t>Formación de recursos humanos para el sector  comercial</t>
  </si>
  <si>
    <t>Es un proceso que busca optimizar el uso de los recursos humanos en el sector comercial.</t>
  </si>
  <si>
    <t>Desarrollo de recursos humanos en el sector comercial,incremeto de recursos humanos en el sector comercial</t>
  </si>
  <si>
    <t>Formación de recursos humanos para el sector  industrial</t>
  </si>
  <si>
    <t>Es un proceso que busca optimizar el uso de los recursos humanos en el sector industrial.</t>
  </si>
  <si>
    <t>Desarrollo de recursos humanos en el sector industrial,incremento de recursos humanos en el sector induatria</t>
  </si>
  <si>
    <t>Formación de recursos humanos para el sector de la salud</t>
  </si>
  <si>
    <t>Es un proceso que busca optimizar el uso de los recursos humanos en el sector sanitario</t>
  </si>
  <si>
    <t>Desarrollo de recursos humanos en el sector sanitario,incremento  de recursos humanos en el sector sanitario</t>
  </si>
  <si>
    <t>Formación de recursos humanos para el sector de gestión</t>
  </si>
  <si>
    <t>Es un proceso que busca optimizar el uso de los recursos humanos en el sector de gestión.</t>
  </si>
  <si>
    <t>Desarrollo de recursos humanos en el sector de gestión,incremento de recursos humanos en el sector de gestión</t>
  </si>
  <si>
    <t>Servicios de formación de recursos humanos para el sector  público</t>
  </si>
  <si>
    <t>Es un proceso que busca optimizar el uso de los recursos humanos en el sector público.</t>
  </si>
  <si>
    <t>Servicios de desarrollo de recursos humanos en el sector público,trabajo  de desarrollo de recursos humanos en la parte pública</t>
  </si>
  <si>
    <t>Servicios de formación profesional de la marina mercante</t>
  </si>
  <si>
    <t>Servicio a contratar para todos aquellos estudios y aprendizajes encaminados a la inserción, reinserción y actualización laboral, cuyo objetivo principal es aumentar y adecuar el conocimiento y habilidades para el campo de la marina mercante.</t>
  </si>
  <si>
    <t>Servicios de formación profesional de la marina mercante,trabajo  de adiestramiento profesional de la marina mercante</t>
  </si>
  <si>
    <t>Servicios de orientación para el aprendizaje a distancia</t>
  </si>
  <si>
    <t xml:space="preserve">Servicio a contratar para la orientación de una forma de enseñanza en la cual los estudiantes no requieren asistir físicamente al lugar de estudios. </t>
  </si>
  <si>
    <t>Servicios de orientación de aprendizaje a distancia,servicios de ubicación de aprendizaje a distancia</t>
  </si>
  <si>
    <t>Servicios de enseñanza a distancia</t>
  </si>
  <si>
    <t>La educación a distancia es una forma de enseñanza en la cual los estudiantes no requieren asistir físicamente al lugar de estudios. </t>
  </si>
  <si>
    <t>Servicios de enseñanza a distancia,asistencia  de educación a distancia</t>
  </si>
  <si>
    <t>Servicios de aprendizaje diplomado a distancia</t>
  </si>
  <si>
    <t>Forma de enseñanza de un diplomado en la cual los estudiantes no requieren asistir físicamente al lugar de estudios.</t>
  </si>
  <si>
    <t>Servicios de aprendizaje diplomado a distancia,asistencia  de educación a diplomado a distancia</t>
  </si>
  <si>
    <t>Servicios de aprendizaje no diplomado a distancia</t>
  </si>
  <si>
    <t>Forma de enseñanza de no diplomado en la cual los estudiantes no requieren asistir físicamente al lugar de estudios.</t>
  </si>
  <si>
    <t>Servicios de aprendizaje no diplomado a distancia,asistencia de educación no diplomado a distancia</t>
  </si>
  <si>
    <t>Servicios de evaluación del aprendizaje a distancia</t>
  </si>
  <si>
    <t>La evaluación de la educación a distancia es una forma de calificación en la cual los estudiantes no requieren asistir físicamente al lugar de estudios. </t>
  </si>
  <si>
    <t>Servicios de evaluación del aprendizaje a distancia,asistencia  de apreciación de la educación a distancia</t>
  </si>
  <si>
    <t>Cursos nocturnos</t>
  </si>
  <si>
    <t>Enseñanza de diferentes niveles que se realizan en horas de la noche.</t>
  </si>
  <si>
    <t>Cursos nocturnos,seminarios nocturnos,escuela nocturna</t>
  </si>
  <si>
    <t>Servicios de educación de tiempo parcial para adultos</t>
  </si>
  <si>
    <t>Servicio a contratar para la enseñanxa en media jornada a personas adultas</t>
  </si>
  <si>
    <t>Servicios de educación a tiempo parcial de adultos,asistencia  de educación a medio tiempo para adultos</t>
  </si>
  <si>
    <t>Educación para padres</t>
  </si>
  <si>
    <t>Curso que se pueden seguir para corregir y mejorar las habilidades de una persona para padres. Estos cursos pueden ser de carácter general, que abarca los temas más comunes que los padres puedan encontrar, o particular, para los bebés, niños pequeños, niños y adolescentes.</t>
  </si>
  <si>
    <t>Educación de padres,formación para padres</t>
  </si>
  <si>
    <t>Educación para empleados</t>
  </si>
  <si>
    <t>Programa de ayuda a la orientación educativa que las empresas le brindan a sus colaboradores.</t>
  </si>
  <si>
    <t>Educación de los Empleados,formación de los empelados</t>
  </si>
  <si>
    <t>Enseñanza de idiomas extranjeros basada en la conversación</t>
  </si>
  <si>
    <t>Servicio a contratar para la enseñar un idioma diferente al natal de la personas pero a través de la conversación.</t>
  </si>
  <si>
    <t>Enseñanza conversacional de idiomas extranjeros,educación conversacional de idiomas extranjeros</t>
  </si>
  <si>
    <t>Enseñanza de idiomas extranjeros por inmersión</t>
  </si>
  <si>
    <t>Método de enseñanza que implica poner a un estudiante someterse a una intensa instrucción en una lengua extranjera, a partir de la edad de cinco o seis</t>
  </si>
  <si>
    <t>Enseñanza por inmersión lingüística de idiomas extranjeros,educación por inmersión lingûistica de idiomas extranjeros,inmersión temprana</t>
  </si>
  <si>
    <t>Intercambios educativos entre universidades</t>
  </si>
  <si>
    <t>Programas realizados entre instituciones de enseñanza superior del mismo país o de diferentes paises de intercambio para ampliar la enseñanza de los estudiantes.</t>
  </si>
  <si>
    <t>Intercambios educativos entre universidades,suplencia educativa entre universidades</t>
  </si>
  <si>
    <t>2.4.1.4.02</t>
  </si>
  <si>
    <t>Becas extranjeras</t>
  </si>
  <si>
    <t>Intercambios educativos entre escuelas</t>
  </si>
  <si>
    <t>Programas realizados entre instituciones de enseñanza del mismo país o de diferentes paises de intercambio para ampliar la enseñanza de los estudiantes.</t>
  </si>
  <si>
    <t>Intercambios educativos entre escuelas ,suplencia educativa entre escuelas</t>
  </si>
  <si>
    <t>Servicios educativos preescolares</t>
  </si>
  <si>
    <t>Educación infantil temprana es el nombre que recibe el ciclo de estudios previos a la educación primaria obligatoria establecida en muchas partes del mundo hispanoamericano. En algunos lugares, es parte del sistema formal de educación y en otros es un centro de cuidado o jardín de infancia y cubre la edad de 0 a 6 años.</t>
  </si>
  <si>
    <t>Servicios educativos preescolares,servicios educativos de jardín de infancia,maternal,coi,jardin de infantes</t>
  </si>
  <si>
    <t>Escuelas religiosas de educación primaria o secundaria</t>
  </si>
  <si>
    <t>Instituciones de enseñanza de carácter religioso de nivel primaria y secundaria.</t>
  </si>
  <si>
    <t>Escuelas religiosas de educación primaria o secundaria,escuelas religiosas de educación elemental o secundaria</t>
  </si>
  <si>
    <t>Escuelas privadas de educación primaria o secundaria</t>
  </si>
  <si>
    <t>Instituciones de enseñanza primaria y secundaria manejadas por el sector privado.</t>
  </si>
  <si>
    <t>Escuelas privadas de educación primaria o secundaria,escuela  privadas de educación elemental o secundaria</t>
  </si>
  <si>
    <t>Escuelas públicas de educación primaria o secundaria</t>
  </si>
  <si>
    <t>Instituciones de enseñanza primaria y secundaria manejadas por el Estado</t>
  </si>
  <si>
    <t>Escuelas públicas de educación primaria o secundaria ,escuelas públicas de educación elemental o secundario</t>
  </si>
  <si>
    <t>Universidades (colleges) comunitarias de dos años</t>
  </si>
  <si>
    <t>Escuelas que imparten dos añis de enseñanza superior y de nivel inferior .  Muchas de las mismas ofrecen educación continua y de adultos.</t>
  </si>
  <si>
    <t>Universidades públicas de nivel de graduado (2 años),universidad públicas de nivel  titulado</t>
  </si>
  <si>
    <t>Institutos técnicos</t>
  </si>
  <si>
    <t>Un instituto donde se imparte un sin número de tipos de títulos o grados.  Puede ser una institución de educación superior y de investigación avanzada ingenieria y científicas o de educación vocacional profesional</t>
  </si>
  <si>
    <t>Institutos técnicos,instituos tecnológico</t>
  </si>
  <si>
    <t>Programas de pregrado</t>
  </si>
  <si>
    <t>Son los estudios superiores hasta el título de grado. Son necesarios para poder acceder a los estudios de posgrado.</t>
  </si>
  <si>
    <t>Programas de grado,programas de nivel</t>
  </si>
  <si>
    <t>Programas de posgrado</t>
  </si>
  <si>
    <t xml:space="preserve">Estudios universitarios posteriores al título de grado y comprende los estudios de maestría (también denominados máster ó magíster) y doctorado. </t>
  </si>
  <si>
    <t>Programas de postgrado,postgrado,maestría,magister,master</t>
  </si>
  <si>
    <t>Seminarios teológicos</t>
  </si>
  <si>
    <t xml:space="preserve">Reunión especializada que tiene naturaleza técnica y académica cuyo objetivo es realizar un estudio profundo de Dios y de sus atributos y perfecciones. </t>
  </si>
  <si>
    <t>Seminarios teológicos,seminarios doctrinal</t>
  </si>
  <si>
    <t>Escuelas profesionales técnicas</t>
  </si>
  <si>
    <t>Institución técnicas especializada en la enseñanza de carreras técnicas a estudiantes.</t>
  </si>
  <si>
    <t>Escuelas técnicas profesionales</t>
  </si>
  <si>
    <t>Escuelas profesionales no técnicas</t>
  </si>
  <si>
    <t>Institución especializada en la enseñanza de carreras no técnicas a estudiantes.</t>
  </si>
  <si>
    <t>Estudios de teatro</t>
  </si>
  <si>
    <t>Enseñanza de las tecnicas teatrales.</t>
  </si>
  <si>
    <t>Estudios teatrales,preparación teatral</t>
  </si>
  <si>
    <t>Pintura</t>
  </si>
  <si>
    <t>Enseñanza del arte de la representación gráfica utilizandopigmentos mezclados con otras sustancias aglutinantes orgánicas o sintéticas. </t>
  </si>
  <si>
    <t>Pintura,cuadro,lienzo</t>
  </si>
  <si>
    <t>Enseñanza del arte de modelar el barro, tallar en piedra, madera u otros materiales. También se denomina escultura a la obra elaborada por el escultor.</t>
  </si>
  <si>
    <t>Escultura,estatua,monumento,relieve,escultor</t>
  </si>
  <si>
    <t>Estudios de medios de comunicación</t>
  </si>
  <si>
    <t xml:space="preserve">Dirigir a una persona hacia la enseñanza del instrumento o forma de contenido por el cual se realiza el proceso comunicacional o comunicación. </t>
  </si>
  <si>
    <t>Estudios de medios de comunicación,enseñanza</t>
  </si>
  <si>
    <t>Escuelas de música</t>
  </si>
  <si>
    <t>Institución superior especializa en la enseñanza de la música.</t>
  </si>
  <si>
    <t>Escuela de música,enseñanza</t>
  </si>
  <si>
    <t>Educación en baile</t>
  </si>
  <si>
    <t>Dirigir a una persona a una forma de arte en donde se utiliza el movimiento del cuerpo, usualmente con música, como una forma de expresión, de interacción social, con fines de entretenimiento, artísticos o religiosos.</t>
  </si>
  <si>
    <t>Educación de baile,enseñanza de baile,danza</t>
  </si>
  <si>
    <t>Estudios de arte dramático</t>
  </si>
  <si>
    <t xml:space="preserve">Enseñanza superior especializada en el arte dramático, como puede ser la comedia o puesta en escena. </t>
  </si>
  <si>
    <t>Estudios de arte dramático,estudios de artes escénicos,esad,</t>
  </si>
  <si>
    <t>Servicios de escuelas de enseñanza automovilística</t>
  </si>
  <si>
    <t>Centro docente que imparte enseñanza de los metodos para manejar un vehículo de motor</t>
  </si>
  <si>
    <t>Servicios de autoescuelas,servicios de escuela de manejos</t>
  </si>
  <si>
    <t>Servicios de escuelas de aviación</t>
  </si>
  <si>
    <t>Centro docente que imparte enseñanza de vuelos.</t>
  </si>
  <si>
    <t>Servicios de escuelas de vuelo,asistencia de escuelas de vuelo</t>
  </si>
  <si>
    <t>Servicios de escuelas náuticas de yates y veleros</t>
  </si>
  <si>
    <t>Centro docente que imparte enseñanza a capitanes de botes o yates.</t>
  </si>
  <si>
    <t>Servicios de escuelas de manejo de botes o yates, asistencia de escuelas de manejo de lancha o yates</t>
  </si>
  <si>
    <t>Academias de servicio</t>
  </si>
  <si>
    <t>Institución educativa de carácter militar.</t>
  </si>
  <si>
    <t xml:space="preserve">Academias de servicio </t>
  </si>
  <si>
    <t>Escuelas de pilotos</t>
  </si>
  <si>
    <t>Centro docente que imparte enseñanza a pilotos de aviación.</t>
  </si>
  <si>
    <t>Escuelas de pilotos,escuela de aviador</t>
  </si>
  <si>
    <t>Formación de policía militar</t>
  </si>
  <si>
    <t>Educación que se le brinda a los estudiantes con un enfoque militar.</t>
  </si>
  <si>
    <t>Formación de policía militar,escuela de servicio de policia</t>
  </si>
  <si>
    <t>Escuela de guerra</t>
  </si>
  <si>
    <t>Establecimiento destinado a la enseñanza de la ciencia militar a los estudiantes.</t>
  </si>
  <si>
    <t>Escuela de guerra,escuela de gerrilla</t>
  </si>
  <si>
    <t>Servicios de escolarización primaria para personas discapacitadas</t>
  </si>
  <si>
    <t>Servicio de enseñanza  primaria a los estudiantes con necesidades especiales de una manera que aborde las diferencias individuales de los estudiantes y sus necesidades</t>
  </si>
  <si>
    <t>Servicios de escolarización primaria para personas discapacitadas,asistencia  de ecolarización primaria  para personas impedidas</t>
  </si>
  <si>
    <t>Servicios de escolarización secundaria para personas discapacitadas</t>
  </si>
  <si>
    <t>Servicio de enseñanza secundaria a los estudiantes con necesidades especiales de una manera que aborde las diferencias individuales de los estudiantes y sus necesidades</t>
  </si>
  <si>
    <t>Servicios de escolarización secundaria para personas discapacitadas,trabajo de escolarización secundaria para personas impedidas</t>
  </si>
  <si>
    <t>Escuelas especializadas para personas discapacitadas</t>
  </si>
  <si>
    <t>Establecimiento público o privado donde se da la educación primaria a los estudiantes con necesidades especiales de una manera que aborde las diferencias individuales de los estudiantes y sus necesidades</t>
  </si>
  <si>
    <t>Escuelas especializadas para personas discapacitadas , trabajo  especializadas para personas impedidas</t>
  </si>
  <si>
    <t>Servicios de rehabilitación especializados para personas discapacitadas</t>
  </si>
  <si>
    <t>Servicio que ofrece el conjunto de métodos que tiene por finalidad la recuperación de una actividad o función perdida o disminuida por traumatismo o enfermedad en una persona.</t>
  </si>
  <si>
    <t>Servicios de rehabilitación especializada para personas discapacitadas,  trabajo de reparación especializada para personas impedidas</t>
  </si>
  <si>
    <t xml:space="preserve">Servicio de dar consejos en temas educativos a estudiantes </t>
  </si>
  <si>
    <t>Servicios de asesoramiento educativo,servicios de  asesoría  educativa,trabajo de asesoramiento educativo</t>
  </si>
  <si>
    <t>Servicios de orientación para la cooperación universitaria</t>
  </si>
  <si>
    <t>Servicio de información a estudiantes sobre la cooperación universitaria.</t>
  </si>
  <si>
    <t>Servicios de orientación de cooperación universitaria ,ayuda de orientación de cooperación universitario</t>
  </si>
  <si>
    <t>Servicios de asesoría para estudios en el extranjero</t>
  </si>
  <si>
    <t>Servicio de dar consejos en temas educativos a estudiantes que deseen cursar sus estudios en el extranjero.</t>
  </si>
  <si>
    <t>Servicios de asesoramiento de estudios en el extranjero, servicios de consejos de estudios en el extranjero</t>
  </si>
  <si>
    <t>Programas de reembolso de matrículas</t>
  </si>
  <si>
    <t>Proyecto enfocado en volver una cantidad a poder de quien la había desembolsado en concepto del pago de matrícula</t>
  </si>
  <si>
    <t>Programas de reembolso de matrículas,programas de devolución de matrículas,devolver,devolución,proyecto,</t>
  </si>
  <si>
    <t>Clubes de ocio para estudiantes</t>
  </si>
  <si>
    <t>Sociedad fundada por un grupo de personas dedicadas a aprovechar el tiempo libre.</t>
  </si>
  <si>
    <t>Clubes de ocio para estudiantes,clubes de diversión para estudiantes</t>
  </si>
  <si>
    <t>Sindicatos de estudiantes</t>
  </si>
  <si>
    <t>Asociación integrada por estudiantes para la defensa y promoción de sus intereses sociales, económicos y profesionales.</t>
  </si>
  <si>
    <t>Sindicatos de estudiantes,gremio de estudiantes,union,asociación,agrupación,federación</t>
  </si>
  <si>
    <t>Organizaciones para viajes de estudiantes</t>
  </si>
  <si>
    <t>Servicio de una asociación de personas reguladas por un conjunto de normas para ofrecer viajes a estudiantes.</t>
  </si>
  <si>
    <t>Organizaciones de viajes para estudiantes,otec,viaje estudiantil,viajes de estudiantes</t>
  </si>
  <si>
    <t>Laboratorios de idiomas</t>
  </si>
  <si>
    <t>Servicio de un conjunto de herramientas digitales de comunicación y control que brindan a los profesores una poderosa plataforma para realizar actividades multimediales y apoyar a los alumnos mientras éstos trabajan individualmente, en parejas o en grupos.</t>
  </si>
  <si>
    <t>Tecnología audiovisual</t>
  </si>
  <si>
    <t>Servicio de  cualquier tecnología (conocimiento, máquinas, dispositivos, aparatos...) que se relacione con nuestros sentidos de la vista y el oído.</t>
  </si>
  <si>
    <t>Tecnología audiovisual,tenología  de presentación audivisual,audiovisual</t>
  </si>
  <si>
    <t>Instrucción programada asistida por computador</t>
  </si>
  <si>
    <t>Servicio de capacitación a través de programa informativo.</t>
  </si>
  <si>
    <t>Formación por programas informáticos,institución por programas informáticos</t>
  </si>
  <si>
    <t>Servicios de biblioteca o documentación</t>
  </si>
  <si>
    <t>Servicio donde se va a brindar un lugar donde se guardan libros y documentación</t>
  </si>
  <si>
    <t>Servicios de biblioteca y documentación,servicios de biblioteas y registros</t>
  </si>
  <si>
    <t>Restaurantes</t>
  </si>
  <si>
    <t>Establecimiento comercial, en el mayor de los casos, público donde se paga por la comida y bebida, para ser consumidas en el mismo local o para llevar. Hoy en día existe una gran variedad de modalidades de servicio y tipos de cocina.</t>
  </si>
  <si>
    <t>Restaurantes,mesón,taberna,restorán,comedor</t>
  </si>
  <si>
    <t>Bares</t>
  </si>
  <si>
    <t xml:space="preserve">Establecimiento comercial donde se sirven bebidas alcohólicas y no alcohólicas y aperitivos, generalmente para ser consumidos de inmediato en el mismo establecimiento en un servicio de barra. </t>
  </si>
  <si>
    <t>Bares,taberna,cantina,mesón,tasca,café,cervecería,pub,club,bar</t>
  </si>
  <si>
    <t>Establecimientos de comida rápida</t>
  </si>
  <si>
    <t>Edificación construida para el suministro de un estilo de alimentación donde el alimento se prepara y sirve para consumir rápidamente en establecimientos especializados (generalmente callejeros) o a pie de calle.</t>
  </si>
  <si>
    <t xml:space="preserve">Establecimientos de comida rápida, tienda de comidas precocinadas, </t>
  </si>
  <si>
    <t>Vendedores callejeros de alimentos</t>
  </si>
  <si>
    <t>Personas que venden alimentos ya preparados o bebidas en las calles, ferias, u otras actividades.  Normalmente son comidas regionales.</t>
  </si>
  <si>
    <t xml:space="preserve">Vendedores callejeros de alimentos,vendedores ambulantes de alimentos,comida de calle </t>
  </si>
  <si>
    <t>Instalaciones para banquetes</t>
  </si>
  <si>
    <t>Es una habitación, salón  o edificio con el propósito de organizar una fiesta, banquete, recepción o evento social. También pudiese ser al aire libre.</t>
  </si>
  <si>
    <t>Facilidades para banquetes,pista de baile,salón,hoteles</t>
  </si>
  <si>
    <t>Servicios de carpas para fiestas</t>
  </si>
  <si>
    <t>Servicio que ofrece la coordinacion de una tienda montada durante algunas fiestas populares, donde se venden comestibles y bebidas.</t>
  </si>
  <si>
    <t>Servicios de fiestas en carpas,trabajo de fiestas en carpa</t>
  </si>
  <si>
    <t>Servicio de alimentación institucional o alimentación colectiva que provee una cantidad determinada de comida y bebida en fiestas, eventos y presentaciones de diversa índole. En algunos casos los salones de fiestas u hoteles y empresas del rubro proveen este servicio junto al alquiler de sus instalaciones; en otros casos hay empresas especializadas para elaborar y trasladar los alimentos al sitio que disponga el cliente.</t>
  </si>
  <si>
    <t xml:space="preserve">Servicios de catering,Servicios del abastecimiento </t>
  </si>
  <si>
    <t>Servicios de cáterin en la obra o lugar de trabajo</t>
  </si>
  <si>
    <t>Servicio de alimentación institucional que provee una cantidad determinada de comida y bebida en el lugar de trabajo.</t>
  </si>
  <si>
    <t>Servicios de catering en la obra o lugar de trabajo,Servicios del abastecimiento del sitio de la construcción o de trabajo,mayordomia institucional,mayordomia</t>
  </si>
  <si>
    <t>Administración de cafeterías al pie de obra</t>
  </si>
  <si>
    <t>Servicio que nos brinda un despacho de café y otras bebidas, donde se pueden servir a su vez aperitivos y comidas, a pie de una obra.</t>
  </si>
  <si>
    <t>Gestión de cafetería a pie de obra,administración de cafetería a fundamento de obra,cafetin,café</t>
  </si>
  <si>
    <t>Comidas para llevar preparadas profesionalmente</t>
  </si>
  <si>
    <t xml:space="preserve">Servicio profesional que se refiere generalmente a la comida servida en un restaurante para ser consumida fuera de él. </t>
  </si>
  <si>
    <t>Comidas para llevar preparadas profesionalmente,comida rápida,comida para llevar,fast food</t>
  </si>
  <si>
    <t>Servicio ha contratar para llevar las comidas preparadas hasta el lugar en donde se van a consumir.</t>
  </si>
  <si>
    <t>Servicios de entrega de comidas,delivery,entrega a domicilio</t>
  </si>
  <si>
    <t>Edificio planificado y acondicionado para otorgar servicio de alojamiento a las personas temporalmente y que permite a los visitantes sus desplazamientos.</t>
  </si>
  <si>
    <t>Hoteles,pensión,hostal</t>
  </si>
  <si>
    <t>Posadas o centros turísticos</t>
  </si>
  <si>
    <t>Edificios planificados y acondicionados con menos servicios que lo que se conocen como hoteles pero igual sirven para dar alojamiento.</t>
  </si>
  <si>
    <t>Hostales y estaciones,hoteles y aparcar,motel,backpack,mochilero</t>
  </si>
  <si>
    <t>Hospedajes de cama y desayuno</t>
  </si>
  <si>
    <t>Edificiones planificadas para dar alojamiento y desayuno a las personas.</t>
  </si>
  <si>
    <t>Hostales de cama y desayuno,hoteles de cama y deayuno,backpack hotel,mochilero,cabañas,cabaña</t>
  </si>
  <si>
    <t>Servicios de alquiler de cabañas</t>
  </si>
  <si>
    <t>Servicio para arrendar una edificación de campo construida para ser habitada por diferentes personas.</t>
  </si>
  <si>
    <t>Servicios de alquiler de casas de campo</t>
  </si>
  <si>
    <t>Un centro de convenciones es un lugar construido con el propósito de juntar asambleas, conferencias, seminarios o agrupaciones de diferentes caracteres, sea comercial, empresarial, científico o religioso, entre otros, como por ejemplo casas de citas y casinos. </t>
  </si>
  <si>
    <t>Centros de conferencias, centros de conveciones</t>
  </si>
  <si>
    <t>Instalaciones para videoconferencias</t>
  </si>
  <si>
    <t>Servicio donde se brinda un espacio físico para una comunicación simultánea bidireccional de audio y vídeo, que permite mantener reuniones con grupos de personas situadas en lugares alejados entre sí. Adicionalmente, pueden ofrecerse facilidades telemáticas o de otro tipo como el intercambio de gráficos, imágenes fijas, transmisión de ficheros desde el ordenador, etc.</t>
  </si>
  <si>
    <t>Instalaciones de videoconferencia,teleconferencia,meeting</t>
  </si>
  <si>
    <t>Salas de reuniones o banquetes</t>
  </si>
  <si>
    <t>Servicio donde se brinda un espacio físico habilitado para reuniones singulares tales como las de negocios. Es común que existan en hoteles, grandes centros de convenciones y centros de negocios.</t>
  </si>
  <si>
    <t>Toldo análogo que, con fines parecidos, se coloca en las entradas de establecimientos públicos, edificios, etc.</t>
  </si>
  <si>
    <t>Marquesinas,baldaquín,cubierta,pabellón,cobertizo,pabellon</t>
  </si>
  <si>
    <t>Campin</t>
  </si>
  <si>
    <t xml:space="preserve">Servicio que nos ofrece una actividad humana que consiste en colocar una vivienda temporal ya sea portátil o improvisada en un lugar con el fin de habitarla. </t>
  </si>
  <si>
    <t>Camping,Sitios para acampar,acampar,campamento</t>
  </si>
  <si>
    <t>Otros alquileres</t>
  </si>
  <si>
    <t>Parques nacionales</t>
  </si>
  <si>
    <t>Un parque nacional es una categoría o área protegida que goza de un determinado estatus legal que permite proteger y conservar la riqueza de su flora y su fauna, se caracteriza por ser representativa de una región fitozoogeográfica y tener interés científico.</t>
  </si>
  <si>
    <t>Parques nacionales,parque metropolitano,parque,bosque primario,bosque secundario</t>
  </si>
  <si>
    <t>2.2.5.6.01</t>
  </si>
  <si>
    <t>Instalaciones de campin para vehículos recreativos</t>
  </si>
  <si>
    <t>Servicio donde se ofrece vehículos de motor acondicionados para acampar, los cuales permiten llevar mucho más equipo y tener mayor comodidad a diferencia de acampar.</t>
  </si>
  <si>
    <t>Instalaciones de camping de caravanas,instalaciones de sitios para acampar en caravanas,vehiculo de acampar,carro casa</t>
  </si>
  <si>
    <t>Alquileres de terrenos</t>
  </si>
  <si>
    <t>Habitación sencilla</t>
  </si>
  <si>
    <t>Un habitación sencilla cuenta con una sola cama</t>
  </si>
  <si>
    <t>Habitación sencilla,cuarto sencillo,habitacion 3/4,cuarto,estancia,aposento,pieza,dormitorio,alcoba</t>
  </si>
  <si>
    <t>Habitación doble</t>
  </si>
  <si>
    <t>Doble le asignan a la habitacion que puede ser utilizada, por 2 personas</t>
  </si>
  <si>
    <t>Habitación doble,cuarto doble,cuarto,estancia,aposento,pieza,dormitorio,alcoba</t>
  </si>
  <si>
    <t>Suite</t>
  </si>
  <si>
    <t>Tipo de habitaciones más lujosas. La mayoría de los hoteles grandes tienen una o más suites tipo "honeymoon suites", o suites de luna de miel y algunas veces las mejores y las más lujosas son llamadas "suite presidencial".</t>
  </si>
  <si>
    <t>Suite,habitación,cuarto,estancia,aposento,pieza,dormitorio,alcoba</t>
  </si>
  <si>
    <t>Servicios de organización de excursiones</t>
  </si>
  <si>
    <t>Servicio para realizar toda la coordinación logística parar  un recorrido o travesía, generalmente a pie, que tiene uno o más fines, que pueden ser: científicos, culturales,deportivos, educativos, militares, recreativos o turísticos con fines recreativos y deportivos a zonas naturales o rurales se le conoce como excursionismo.</t>
  </si>
  <si>
    <t>Servicios de planificación de excursiones,servicios de proyectos de excursiones,agencias de viaje,agencia de turismo,ecoturismo</t>
  </si>
  <si>
    <t>Agencias de viajes</t>
  </si>
  <si>
    <t>Una agencia de viajes es una empresa turística dedicada a la intermediación , organización y realización de proyectos, planes e itinerarios, elaboración y venta de productos turísticos entre sus clientes y determinados proveedores de viajes :como por ejemplo: transportistas((aerolíneas,cruceros)),servicio de alojamiento(hoteles,) con el objetivo de poner los bienes y servicios turísticos a disposición de quienes deseen y puedan utilizarlos.</t>
  </si>
  <si>
    <t>Agencias de viajes,agencia de turismo,pasajes</t>
  </si>
  <si>
    <t>Servicios de fletamento</t>
  </si>
  <si>
    <t>Se basa en la contratación de un sistema de transporte de forma exclusiva para determinado fin.</t>
  </si>
  <si>
    <t>Servicios de fletamento,ayuda  de transporte,charter</t>
  </si>
  <si>
    <t>Servicios de pasaportes</t>
  </si>
  <si>
    <t>Servicio de asesoria para la obtención del documento con validez internacional, que identifica a su titular (en ciertos países también a sus descendientes directos e incluso a sus cónyuges) expedido por las autoridades de su respectivo país, que acredita un permiso o autorización legal para que salga o ingrese del mismo, por los puertos o aeropuertos internacionales.</t>
  </si>
  <si>
    <t>Servicios de pasaportes,asistencia de pasaporte,oficina de pasaporte,</t>
  </si>
  <si>
    <t>Servicios de visas o de documentos complementarios</t>
  </si>
  <si>
    <t>Servicio de asesoria para la obtención de los otros documentos necesarios obtener para poder transportarse de un lugar a otro.</t>
  </si>
  <si>
    <t>Servicios de documentos auxiliares o visados,asistencia de documentos auxiliares o visados</t>
  </si>
  <si>
    <t>Guías locales o de excursiones</t>
  </si>
  <si>
    <t>Persona que guía a los visitantes en el idioma de su elección e interpreta el patrimonio cultural y natural de una zona, que normalmente posee una titulación específica sobre una zona, por lo general emitido o reconocido por las autoridades competentes.</t>
  </si>
  <si>
    <t>Guías turísticos o local</t>
  </si>
  <si>
    <t>Intérpretes</t>
  </si>
  <si>
    <t>Servicio ofrecido para que trabaja oralmente en la interpretación de lenguas.  un intérprete musical es un cantante o músico.</t>
  </si>
  <si>
    <t>Intérpretes,traductores,interprete,glosador,trujamán,truchimán,dragomán</t>
  </si>
  <si>
    <t>Actuaciones u obras teatrales</t>
  </si>
  <si>
    <t>Servicio para el montaje de una forma literaria normalmente constituida de diálogos entre personajes y con un cierto orden.</t>
  </si>
  <si>
    <t>Actuaciones u obras teatrales,actuación teatral</t>
  </si>
  <si>
    <t>Actuaciones de danza</t>
  </si>
  <si>
    <t>Servicio para el montaje de una forma de arte en donde se utiliza el movimiento del cuerpo, usualmente con música, como una forma de expresión, de interacción social, con fines deentretenimiento, artísticos o religiosos.</t>
  </si>
  <si>
    <t>Actuaciones de danza,baile,ballet</t>
  </si>
  <si>
    <t>Ópera</t>
  </si>
  <si>
    <t>Servicio para el montaje de un género de música teatral en el que una acción escénica es armonizada, cantada y tiene acompañamiento instrumental. Las presentaciones son ofrecidas típicamente en teatros de ópera, acompañados por una orquesta o una agrupación musical menor. La ópera forma parte de la tradición de la música clásica europea u occidental.</t>
  </si>
  <si>
    <t>Ópera ,actuar,ejecutar,obrar,realizar,efectuar,manipular</t>
  </si>
  <si>
    <t>Conciertos</t>
  </si>
  <si>
    <t>Servicio para el montaje de la forma en que los materiales melódicos, rítmicos y armónicos se combinan en una composición, determinando así la cualidad sonora global de una pieza. Designa la forma de relacionarse las diversas voces que intervienen en una pieza musical (entendiendo como voces diversas líneas melódicas simultáneas, sean vocales o instrumentales).</t>
  </si>
  <si>
    <t>Conciertos,auditorios</t>
  </si>
  <si>
    <t>Películas cinematográficas</t>
  </si>
  <si>
    <t>Una película es una obra de arte cinematográfica, la cual narra de una manera audiovisual, una historia o un hecho real. La forma en que se proyecta esta imagen es por medio de una secuencia de imágenes, que en un inicio se proyectaba sin sonido, en lo que hoy se conoce como cine mudo, pero que años más tarde dio paso al cine sonoro, lo que significó un aporte de suma importancia para laindustria cinematográfica. Por lo general una película se basa en un guion, en la que los personajes pueden o no ser interpretados poractores. </t>
  </si>
  <si>
    <t>Películas,filme,cinta,cine</t>
  </si>
  <si>
    <t>Entretenimiento grabado en video</t>
  </si>
  <si>
    <t>Servicio de diversión haciendo uso de un medio de almacenamiento de imágenes de vídeo (televisión) acompañadas con sonido, en una cinta magnética mediante una máquina conocida como magnetoscopio.</t>
  </si>
  <si>
    <t>Entretenimiento en videocasete,entretenimiento de video cinta</t>
  </si>
  <si>
    <t>Juego de liga</t>
  </si>
  <si>
    <t>Competición deportiva en que cada uno de los equipos admitidos ha de jugar con todos los de su categoría.</t>
  </si>
  <si>
    <t>Jugar en liga,jugar en equipo</t>
  </si>
  <si>
    <t>2.2.8.6.03</t>
  </si>
  <si>
    <t>Actuaciones deportivas</t>
  </si>
  <si>
    <t>Eventos competitivos</t>
  </si>
  <si>
    <t>Una competición es la práctica de un juego que tiene como resultado una clasificación de los participantes, ganadores y algún tipo de reconocimiento para los mejores, tal como un trofeo, premio económico o título, en base al cumplimiento de un objetivo. Una competición se distingue del juego practicado con una mera finalidad recreativa, donde no se determina objetivo ni honor alguno.</t>
  </si>
  <si>
    <t>Competiciones,certamen,olimpiadas</t>
  </si>
  <si>
    <t>Exposiciones</t>
  </si>
  <si>
    <t>Una exposición es un acto de convocatoria, generalmente público, en el que se exhiben colecciones de objetos de diversa temática (tales como: obras de arte, hallazgos arqueológicos, instrumentos de diversa índole, maquetas de experimentoscientíficos, maquetas varias, temas de debate, etc...), que gozan de interés de un determinado segmento cívico o militar o bien de una gran parte de la población (interés general o masivo o popular).</t>
  </si>
  <si>
    <t>Exposiciones,exhibicion,muestra,exhibición,certamen,feria,presentación</t>
  </si>
  <si>
    <t>Eventos deportivos profesionales patrocinados por empresas</t>
  </si>
  <si>
    <t>Donde se realizan toda actividad a nivel profesional que tengan que ver con el deporte,o son un conjunto de programas o actividades patrocinado por empresas privadas.</t>
  </si>
  <si>
    <t>Eventos deportivos profesionales patrocinados por empresas,sucesos deportivos profesionales patrocinados por empresas</t>
  </si>
  <si>
    <t>Eventos deportivos aficionados patrocinados por empresas</t>
  </si>
  <si>
    <t>Donde se realizan toda actividad a nivel aficionado que tengan que ver con el deporte,o son un conjunto de programas o actividades patrocinado por empresas privadas.</t>
  </si>
  <si>
    <t>Eventos deportivos aficionados patrocinados por empresas,sucesos deportivos aficionados patrocinados por empresas</t>
  </si>
  <si>
    <t>Servicios de promoción de eventos deportivos</t>
  </si>
  <si>
    <t>Es una acción de marketing llevado a cabo para promover la compra de entradas para un evento deportivo en particular..</t>
  </si>
  <si>
    <t>Servicios de promoción de eventos deportivos,trabajo de promoción de eventos deportivos,patrocinio deportivo</t>
  </si>
  <si>
    <t>Ligas deportivas juveniles de competencias</t>
  </si>
  <si>
    <t>Competición deportiva juvenil en que cada uno de los equipos admitidos ha de jugar con todos los de su categoría.</t>
  </si>
  <si>
    <t>Ligas deportivas de competiciones juveniles,federación deportivas de competencias juveniles</t>
  </si>
  <si>
    <t>Ligas deportivas de adultos</t>
  </si>
  <si>
    <t>Competición deportiva de adultos en que cada uno de los equipos admitidos ha de jugar con todos los de su categoría.</t>
  </si>
  <si>
    <t>Ligas deportivas de adultos,federación deportivas de adultos</t>
  </si>
  <si>
    <t>Deportes juveniles</t>
  </si>
  <si>
    <t>Actividad física juvenil que involucra una serie de reglas o normas a desempeñar dentro de un espacio o área determinada (campo de juego, cancha, tablero, mesa, etc) a menudo asociada a la competitividad deportiva. </t>
  </si>
  <si>
    <t>Deportes juveniles,juegos juveniles</t>
  </si>
  <si>
    <t>Museos</t>
  </si>
  <si>
    <t>Institución pública o privada, permanente, con o sin fines de lucro, al servicio de la sociedad y su desarrollo, y abierta al público, que  adquiere, conserva, investiga, comunica y expone o exhibe, con propósitos de estudio, educación y deleite colecciones de arte, científicas, etc., siempre con un valor cultural, según el Consejo Internacional de Museos (ICOM).</t>
  </si>
  <si>
    <t>Museos,galería de arte</t>
  </si>
  <si>
    <t>Lugares históricos o culturales</t>
  </si>
  <si>
    <t>Lugar histórico es aquel espacio geográfico donde se ha ocurrido un hecho trascendente para la humanidad (ya sea a nivel nacional o internacional)</t>
  </si>
  <si>
    <t>Parques zoológicos</t>
  </si>
  <si>
    <t>Instalación en la que se exhiben animales dentro de los recintos expuestos al público y en las que también pueden ser criados.</t>
  </si>
  <si>
    <t>Parques zoológicos,jardin zoologico,zoologico,zoo,casa de ferias</t>
  </si>
  <si>
    <t>Circos</t>
  </si>
  <si>
    <t xml:space="preserve">Espectáculo artístico, normalmente itinerante, que puede incluir a acróbatas, payasos, magos, tragafuegos, adiestradores de animales y otros artistas. Es presentado en el interior de una gran carpa que cuenta con pistas y galerías de asientos para el público. </t>
  </si>
  <si>
    <t xml:space="preserve">Circos
circo,anfiteatro,estadio,hemiciclo,coliseo,pista,arena,carpa,coso
</t>
  </si>
  <si>
    <t>Empresas de excursiones turísticas</t>
  </si>
  <si>
    <t>Excursión por diferentes lugares con vuelta al punto de partida.  Serie de actuaciones de una compañía o de un artista en diferentes localidades.</t>
  </si>
  <si>
    <t>Empresas de giras,empresas de excursiones</t>
  </si>
  <si>
    <t>Exposiciones de arte</t>
  </si>
  <si>
    <t>Acto de convocatoria, generalmente público, en el que se exhiben colecciones de objetos de diversa temática (tales como: obras de arte, hallazgos arqueológicos, instrumentos de diversa índole, maquetas de experimentoscientíficos, maquetas varias, temas de debate, etc...), que gozan de interés de un determinado segmento cívico o militar o bien de una gran parte de la población (interés general o masivo o popular).</t>
  </si>
  <si>
    <t>Parques temáticos</t>
  </si>
  <si>
    <t>Recinto con un conjunto de atracciones, espacios para el ocio, entretenimiento,educación y cultura, normalmente organizadas en torno a una línea argumental que les sirve de inspiración. Precisamente por esto un parque temático es algo mucho más complejo que un parque de atracciones o una feria. </t>
  </si>
  <si>
    <t>Parques temáticos,parque de diversiones,parque de juegos,feria</t>
  </si>
  <si>
    <t>Parques acuáticos</t>
  </si>
  <si>
    <t>Los parques acuáticos son centros de recreación masiva, construidos y equipados con atracciones y juegos básicamente con agua. Son en esencia centros para disfrutar con seguridad durante horas en compañía de amigos y familiares.</t>
  </si>
  <si>
    <t>Parques acuáticos,acuario</t>
  </si>
  <si>
    <t>Campos de minigolf</t>
  </si>
  <si>
    <t>Instlación física donde se puede jugar una versión en miniatura del deporte de golf.</t>
  </si>
  <si>
    <t>Campos de mini golf</t>
  </si>
  <si>
    <t>Carnavales ambulantes</t>
  </si>
  <si>
    <t xml:space="preserve">Fiesta popular que se celebra generalmente por la noche y se traslada a diferentes sitios. </t>
  </si>
  <si>
    <t>Verbenas ambulantes, ferias ambulantes</t>
  </si>
  <si>
    <t>2.2.8.6.02</t>
  </si>
  <si>
    <t>Festividades</t>
  </si>
  <si>
    <t>Servicios de organización o administración de ferias</t>
  </si>
  <si>
    <t>Servicio de coordinación y logística de un evento social, económico y cultural —establecido, temporal o ambulante, periódico o anual— que se lleva a cabo en una sede y que llega a abarcar generalmente un tema o propósito común. </t>
  </si>
  <si>
    <t>Servicios de organización y gestión de ferias,servicios  de organización y trámites de ferias</t>
  </si>
  <si>
    <t>Construcción o creación de pabellones de feria</t>
  </si>
  <si>
    <t>Un stand, escrito estand en español, es el espacio dentro de una feria o salón en el que una empresa expone y presenta sus productos o servicios.</t>
  </si>
  <si>
    <t xml:space="preserve">Construcción o creación de stands de feria, construcción o creación de soportes de ferias,stand,modulo </t>
  </si>
  <si>
    <t>Casinos</t>
  </si>
  <si>
    <t>Casino de juego, un casino es una instalación que alberga y tiene capacidad para ciertas actividades de distintos tipos de juegos de azar. Los casinos son comúnmente construidos cerca o en combinación con hoteles, restaurantes, tiendas comerciales, cruceros turísticos y otras atracciones.</t>
  </si>
  <si>
    <t>Casinos,casa de apuestas</t>
  </si>
  <si>
    <t>Clubes de cartas</t>
  </si>
  <si>
    <t>Lugar donde se reune un grupo de personas con el fin de jugar cartas.</t>
  </si>
  <si>
    <t xml:space="preserve">Clubes de cartas,asociaciones de cartas </t>
  </si>
  <si>
    <t>Hipódromos</t>
  </si>
  <si>
    <t>Arena apta para disputar carreras de caballos. El interior tiene gradas en el perímetro, y el centro está formado de tierra o hierba. En el centro se dispone un óvalo bordeando las gradas que forma la pista. En la pista se disputan carreras de caballos.</t>
  </si>
  <si>
    <t>Hipódromos,estadio,cancha,arena,caballos</t>
  </si>
  <si>
    <t>Clubes nocturnos</t>
  </si>
  <si>
    <t>Lugar de esparcimiento donde se bebe y se baila y en el que suelen ofrecerse espectáculos musicales, habitualmente de noche.</t>
  </si>
  <si>
    <t>Clubes nocturnos,asociaciones nocturnas, discotecas</t>
  </si>
  <si>
    <t>Salones de baile</t>
  </si>
  <si>
    <t>Un salón de baile es una sala grande dentro de un edificio, cuyo propósito es llevar a cabo danzas formales que se llaman bailes.</t>
  </si>
  <si>
    <t>Salas de baile</t>
  </si>
  <si>
    <t>Servicios de asistencia personal</t>
  </si>
  <si>
    <t>Servicio de alguien que asiste en la realización de las tareas diarias personales o dentro de una organización</t>
  </si>
  <si>
    <t>Servicios de asistencia personal,trabajo de asistencia personal,pa,secretario personal,secretaria personal,asistente personal</t>
  </si>
  <si>
    <t>Gimnasios o centros de salud</t>
  </si>
  <si>
    <t>Es un lugar que alberga equipos de ejercicio con el fin de hacer ejercicio físico.</t>
  </si>
  <si>
    <t>Clubes de salud,asociación de salud,club fitness,centro fitness,gimnasio</t>
  </si>
  <si>
    <t>Spas</t>
  </si>
  <si>
    <t xml:space="preserve">Lugar para baños públicos, ya sea de piscina, río o mar. </t>
  </si>
  <si>
    <t>Balnearios,baños,terma,calda</t>
  </si>
  <si>
    <t>Servicios de masajes</t>
  </si>
  <si>
    <t>Actividad que consiste en frotar, presionar o golpear con un cierto ritmo e intensidad diversas partes del cuerpo con fines terapéuticos, estéticos o deportivos.</t>
  </si>
  <si>
    <t>Servicios de masajes,ayuda de masajes</t>
  </si>
  <si>
    <t>Clases de aeróbicos o ejercicios</t>
  </si>
  <si>
    <t>Lecciones que le da un instructor a un grupo de personas, especificamente de ejercicios físicos que necesita de la respiración.</t>
  </si>
  <si>
    <t xml:space="preserve">Clases de aeróbic y ejercicios,Clases de los aeróbicos o del ejercicio </t>
  </si>
  <si>
    <t>Baños turcos o de vapor o rituales</t>
  </si>
  <si>
    <t xml:space="preserve">Modalidad de baño de vapor que incluye limpiar el cuerpo y relajarse. Por extensión se denominan igualmente así, los edificios en los que estos se encontraban y cuya estructura respondía a las distintas estancias que precisa el proceso del baño. </t>
  </si>
  <si>
    <t>Baños turcos, de vapor o rituales,baños turcos , de vapor o ceremonioso,hammam,baño arabe,baño hamam</t>
  </si>
  <si>
    <t>Tratamientos faciales o corporales</t>
  </si>
  <si>
    <t>El facial o limpieza profesional es una solución muy usada para el rejuvenecimiento del cutis</t>
  </si>
  <si>
    <t>Tratamientos faciales o corporales,métodos faciales o corporales</t>
  </si>
  <si>
    <t>Consulta de maquillaje</t>
  </si>
  <si>
    <t>Servicio de dar consejos a una persona sobre la práctica de decorar la piel y otras partes visibles del cuerpo para obtener un aspecto más sensual y atractivo. </t>
  </si>
  <si>
    <t>Asesoramiento de maquillaje,consejo de maquillajes,maquilladora,maquillajista</t>
  </si>
  <si>
    <t>Servicios de tatuajes</t>
  </si>
  <si>
    <t>Servicio para una  modificación del color de la piel en el que se crea un dibujo, una figura o un texto con tinta o con algún otro pigmento bajo la epidermis de una persona.</t>
  </si>
  <si>
    <t>Servicios de tatuajes,trabajo de tatuajes,dibujo de piel,grabado de piel</t>
  </si>
  <si>
    <t>Servicios de pirsin corporal</t>
  </si>
  <si>
    <t>Servicio para  la práctica de perforar o cortar una parte del cuerpo humano, generalmente para insertar aretes o pendientes.</t>
  </si>
  <si>
    <t>Servicios de hacerse taladrar el cuerpo (piercing),trabajo de hacerse taladrar el cuerpo,taladrarse,agujerearse,pircing,pircin</t>
  </si>
  <si>
    <t>Electrólisis</t>
  </si>
  <si>
    <t>Proceso que separa los elementos de un compuesto por medio de la electricidad. En ella ocurre la captura de electrones por los cationes en el cátodo (una reducción) y la liberación de electrones por los aniones en el ánodo (una oxidación).</t>
  </si>
  <si>
    <t>Electrólisis,descomposición,disgregación,disociación,galvanoplastia</t>
  </si>
  <si>
    <t>Servicios de corte y tinte de pelo</t>
  </si>
  <si>
    <t>Servicio de darle forma y color al pelo de una persona.</t>
  </si>
  <si>
    <t>Servicios de corte y tinte de pelo,trabajo de corte y tinte de pelo,corte de cabello,tinte del pelo,corte de pelo</t>
  </si>
  <si>
    <t>Servicios de extensiones o reemplazo de cabello</t>
  </si>
  <si>
    <t>Servicio de peinar entrelazada,emte el cabello.</t>
  </si>
  <si>
    <t>Servicios de trenzado o reemplazo de cabello,ayuda de trenzado o reemplazo de cabello,trenza</t>
  </si>
  <si>
    <t>Alquiler de esmóquines o trajes de etiqueta</t>
  </si>
  <si>
    <t>Servicio de arrendamiento de un traje de etiqueta masculino para lucir en fiestas nocturnas como entregas de premios, cócteles y otros actos sociales de cierta relevancia, pero sin llegar a la importancia de una boda, recepción oficial o cena de gala, ceremonias donde se luce chaqué o frac.</t>
  </si>
  <si>
    <t>Alquiler de esmóquines o trajes de etiqueta,renta de esmóquines o trajes de etiqueta,smoking</t>
  </si>
  <si>
    <t>Alquiler de vestidos o  trajes de noche o de novia</t>
  </si>
  <si>
    <t>Servicio de arrendamiento de un vestidos de noche para damas, incluyendo el de novias.</t>
  </si>
  <si>
    <t>Alquiler de trajes de noche o de novia o vestidos,renta de trajes de noche o de novia  vestidos,traje de novias</t>
  </si>
  <si>
    <t>Alquiler de disfraces</t>
  </si>
  <si>
    <t>Servicio de alquiler de  una vestimenta u ornamenta diseñada con el propósito de distraer o llamar la atención con fines artísticos, religiosos, promocionales o de otro género; una persona puede disfrazarse para representar un personaje real o ficticio en un evento o circunstancía especial tal como un carnaval, una fiesta de disfraces o una obra teatral.</t>
  </si>
  <si>
    <t>Alquiler de disfraces,renta de disfraces,disfraz de halloween,noche de brujas</t>
  </si>
  <si>
    <t>Asesor de colores</t>
  </si>
  <si>
    <t>Servicio de dar consejos sobre las tonalidades a utilizar en algo.</t>
  </si>
  <si>
    <t>Asesores de colores,orientador de colores</t>
  </si>
  <si>
    <t>Estilista de moda</t>
  </si>
  <si>
    <t>Servicio de estilista de moda profesional que se dedica a asesorar sobre la vestimenta, el peinado y, en general, la imagen y estética de sus clientes, normalmente tomando como guía la moda o tendencias del momento.</t>
  </si>
  <si>
    <t>Estilista de moda,asesor de moda,asesor de imagen</t>
  </si>
  <si>
    <t>Asesor de vestuario</t>
  </si>
  <si>
    <t>Servicio de dar consejos sobre el conjunto de prendas, trajes, complementos, calzados, accesorios, utilizados en una representación escénica para definir y caracterizar al personaje.</t>
  </si>
  <si>
    <t>Asesor de vestuario,orientador de vestuario,asesor de imagen,asesor de ropa</t>
  </si>
  <si>
    <t>Alquiler de uniformes</t>
  </si>
  <si>
    <t>Servicio de arrendamiento de un conjunto estandarizado de ropa usado por miembros de una organización mientras participan en la actividad de ésta.</t>
  </si>
  <si>
    <t>Alquiler de uniformes,renta de uniformes</t>
  </si>
  <si>
    <t>Servicios de lavandería</t>
  </si>
  <si>
    <t>Servicio de una institución o negocio dedicado a limpiar la ropa, comúnmente se emplea agua ydetergentes</t>
  </si>
  <si>
    <t>Servicios de lavandería,asistencia de lavandería</t>
  </si>
  <si>
    <t>Lavado en seco</t>
  </si>
  <si>
    <t>Servicio de lavado de prendas utilizado típicamente en tintorerías y lavanderías que no pueden ser sumergidos en líquido acuoso, ya que se deterioran, deforman, encogen o se altera el color.</t>
  </si>
  <si>
    <t>Limpieza en seco,lavandería</t>
  </si>
  <si>
    <t>Lavandería de autoservicio operadas con monedas</t>
  </si>
  <si>
    <t>Servicio de una instalación física para limpiar ropa que se maneja de forma automatica por el usuario con el uso de monedas directamente en los equipos.</t>
  </si>
  <si>
    <t>Lavandería autoservicio automática,lavanaderias de moneda,</t>
  </si>
  <si>
    <t>Servicios de ama de llaves</t>
  </si>
  <si>
    <t>Servicio  de la limpieza de las habitaciones y los muebles de una casa.</t>
  </si>
  <si>
    <t>Servicios de trabajos domésticos,ayuda de trabajos domésticos,housekeeping, mayordomia</t>
  </si>
  <si>
    <t>Servicios de cuidado de patios o piscinas</t>
  </si>
  <si>
    <t xml:space="preserve">Servicio de  limpieza de la piscina y del jardin </t>
  </si>
  <si>
    <t>Servicios de mantenimiento de patios y piscinas,trabajo de mantenimiento de patios y psicinas,limpiador de piscina,jardinero</t>
  </si>
  <si>
    <t>Servicios de cocina o preparación de comidas</t>
  </si>
  <si>
    <t>Servicio ha contratar para la correcta preparación de los alimentos que se deben consumir para la alimentación.</t>
  </si>
  <si>
    <t>Servicios de cocina o preparación de comidas,asistencia de cocina o preparación de comidas</t>
  </si>
  <si>
    <t>Servicios de envío de ropa usada</t>
  </si>
  <si>
    <t>Servicio de mensajería de ropa usada para la instalación que se encargara de limpiar las mismas.</t>
  </si>
  <si>
    <t>Servicios de envío de ropa usada,ayuda de envío de ropa usada</t>
  </si>
  <si>
    <t>Clubes o consorcios de trueque</t>
  </si>
  <si>
    <t>Lugar donde se reune un grupo de personas con el fin de intercambiar cosas sin mediar dinero.</t>
  </si>
  <si>
    <t>Clubes o consorcios de trueque,clubes o sociedad de intercambios,trueque</t>
  </si>
  <si>
    <t>Servicios de compra de vestuario</t>
  </si>
  <si>
    <t>Servicio de adquirir vestuarios ya utilizados  o de poco uso</t>
  </si>
  <si>
    <t>Servicios de compra de vestuario,asistencia de compras de vestuarios</t>
  </si>
  <si>
    <t>Servicios de valet</t>
  </si>
  <si>
    <t>Servicios de ayuda para determinada tarea.</t>
  </si>
  <si>
    <t>Servicios de ayuda de cámara, asistencia de ayuda de cámara</t>
  </si>
  <si>
    <t>Concesiones de guardarropía</t>
  </si>
  <si>
    <t>Servicio de otorgamiento que una empresa hace a otra para que este en toda la disposición de ayudar.</t>
  </si>
  <si>
    <t xml:space="preserve">Concesiones de guardarropía,Compruebe las concesiones del sitio </t>
  </si>
  <si>
    <t>Alquiler de casilleros</t>
  </si>
  <si>
    <t xml:space="preserve">Servicio de arrendamiento de armario utilizado en vestuarios y lugares públicos para guardar objetos personales; ropa, bolsas de deporte, bolsos, cascos, libros, etc. </t>
  </si>
  <si>
    <t>Almacenamiento de pieles</t>
  </si>
  <si>
    <t>Custodia de la piel es el mayor órgano del cuerpo humano o animal. </t>
  </si>
  <si>
    <t>Almacenaje de pieles,depósito de pieles</t>
  </si>
  <si>
    <t>Servicios de guardería para niños o bebés</t>
  </si>
  <si>
    <t>Servicio de un lugar donde se cuida y atiende a los niños de corta edad</t>
  </si>
  <si>
    <t>Servicios de guardería para bebés y niños,asistencia de guardería para bebés y niños,maternal,kindergarten,parvulario,jardín de infancia</t>
  </si>
  <si>
    <t>Servicios de niñera o cuidado de niños</t>
  </si>
  <si>
    <t>Servicio de una persona que cuidara y atendera a niños.</t>
  </si>
  <si>
    <t>Servicios de niñera o canguro,  servicios  de niñera o cuidadora de niños,babysister,niñera,babysitting,nanny</t>
  </si>
  <si>
    <t>Servicios asistenciales diurnos para  ancianos</t>
  </si>
  <si>
    <t>Servicio de una persona que cuidara y atendera en horarios diurnos a personas de mayor edad.</t>
  </si>
  <si>
    <t>Servicios de asistencia de día a ancianos,ayuda de asistencia de día a ancianos,babysister</t>
  </si>
  <si>
    <t>Servicios de vivienda asistida</t>
  </si>
  <si>
    <t>Servicio de instalaciones de vivienda para personas con discapacidad. Estas instalaciones proporcionan supervisión o asistencia con las actividades de la vida diaria (AVD), la coordinación de los servicios de proveedores de atención médica, y la supervisión de actividades de los residentes que contribuya a asegurar la salud, la seguridad y el bienestar.</t>
  </si>
  <si>
    <t>Servicios de asistencia con residencia,ayuda de asistencia con residencia,avd</t>
  </si>
  <si>
    <t>Servicios de vigilancia</t>
  </si>
  <si>
    <t>Servicio de custodia de instalaciones o personas, muchas veces con ayuda de dispositivos, por otras personas más experimentadas.</t>
  </si>
  <si>
    <t>Servicios de vigilancia,trabajo de vigilancia,servicio de monitoreo</t>
  </si>
  <si>
    <t>Equipos de armas y tácticas especiales swat o equipos antidisturbios</t>
  </si>
  <si>
    <t>Servicios de suministro de armamento especial, de equipos antidisturbios y tacticas SWAT.</t>
  </si>
  <si>
    <t>Armas especiales, tácticas SWAT y equipos antidisturbios</t>
  </si>
  <si>
    <t>Programas de ayuda a la comunidad</t>
  </si>
  <si>
    <t>Plan de trabajo utilizado para darle una mejor calidad de vida a las personas que viven en una comunidad</t>
  </si>
  <si>
    <t>Programas de asistencia a la comunidad,programa de ayuda a la comunidad</t>
  </si>
  <si>
    <t>Programas para la disuasión de delitos</t>
  </si>
  <si>
    <t>Plan de trabajo con la finalidad  de proponer, planear, dirigir y ejecutar operaciones de alto impacto estratégico, contra la delincuencia común.</t>
  </si>
  <si>
    <t>Programas para la disuasión de delitos,programas para la diferencia de delitos</t>
  </si>
  <si>
    <t>Servicios contra incendios municipales o nacionales</t>
  </si>
  <si>
    <t>Servicio de un grupos de personas que tienen como finalidad extinguir incendios a nivel municipal o nacional.</t>
  </si>
  <si>
    <t>Servicios de bomberos municipales o nacionales,asistencia de bomberos municipales o nacioanles</t>
  </si>
  <si>
    <t>Servicios de cuerpos de bomberos voluntarios</t>
  </si>
  <si>
    <t>Servicio de un grupos de personas voluntarios que tienen como finalidad extinguir incendios a nivel municipal o nacional.</t>
  </si>
  <si>
    <t>Servicios de departamento de bomberos voluntarios,trabajo de departamento de bomberos voluntarios</t>
  </si>
  <si>
    <t>Servicios para la  prevención de incendios</t>
  </si>
  <si>
    <t xml:space="preserve">Servicio de la prevención de incendios es educar a la población a tomar precauciones para evitar incendios potencialmente dañinos, y ser educados sobre cómo sobrevivir ellos. Se trata de un método proactivo para reducir las situaciones de emergencia y los daños causados ​​por ellos. </t>
  </si>
  <si>
    <t>Servicios de prevención de incendios,asistencia de prevención de incendios,prevenir incendios</t>
  </si>
  <si>
    <t>Servicios contra incendios en bosques o tierras vírgenes</t>
  </si>
  <si>
    <t>Servicios para el control de bosques o terrenos naturales incendiados</t>
  </si>
  <si>
    <t>Servicios de lucha contra el fuego en bosques o terrenos naturales,ayuda de lucha contra el fuego en bosques o terrenos naturales</t>
  </si>
  <si>
    <t>Servicios de cárcel o prisión o penitenciaría</t>
  </si>
  <si>
    <t>Servicios brindado para el mantenimiento y seguridad de los centros de detención.</t>
  </si>
  <si>
    <t>Servicios de cárcel, prisión o penitenciaría,ayuda de cárcel, prisión o penitenciaría</t>
  </si>
  <si>
    <t>Servicios de campamentos o instalaciones para jóvenes</t>
  </si>
  <si>
    <t>Servicios para planear, dirgir y ejecutar actividades de sano entretenimiento para los jóvenes en un campamento.</t>
  </si>
  <si>
    <t>Servicios de campamentos o instalaciones para jóvenes ,servicios de acampamiento o  ubicación para jóvenes</t>
  </si>
  <si>
    <t>Servicios de casas de paso</t>
  </si>
  <si>
    <t>También llamada una casa de recuperación o una casa sobria, es un lugar para que la gente empiece el proceso de reintegración a la sociedad, sin dejar de ofrecer el seguimiento y apoyo, lo que generalmente se cree que reduce el riesgo de reincidencia o recaída, en comparación con un comunicado directamente a la sociedad.</t>
  </si>
  <si>
    <t>Servicios de punto intermediario,servicios de punto mediador,casa de recuperación,casa sobria,casa de reintegro,reintegro a la sociedad</t>
  </si>
  <si>
    <t>Instalaciones penales para discapacitados mentales</t>
  </si>
  <si>
    <t>Instalaciones físicas especializadas para albergar personas con discapacidades mentales.</t>
  </si>
  <si>
    <t>Instalaciones penales para discapacitados mentales  , establecimientos penales para discapcitados</t>
  </si>
  <si>
    <t>Servicios de comisario de policía</t>
  </si>
  <si>
    <t>Grupo de personas que estan encargado de brindarle ambiente sano y libre de problemas a la comunidad</t>
  </si>
  <si>
    <t>Servicios de comisario policial,asistencia de agente policial</t>
  </si>
  <si>
    <t>Acuerdos de reducción de pena</t>
  </si>
  <si>
    <t>Un acuerdo con el fiscal (también acuerdo entre las partes, acuerdo judicial o copping una súplica) es un acuerdo en un caso penal entre el fiscal y el acusado por el cual el acusado acepta declararse culpable de un cargo determinado a cambio de alguna concesión de la fiscalía.</t>
  </si>
  <si>
    <t>Acuerdos de reducción de cargos, estipular la reducción de cargos,acuerdo judicial,acuerdo entre las partes</t>
  </si>
  <si>
    <t>Costas o costos de procesos civiles</t>
  </si>
  <si>
    <t>Emplear el dinero en sufragar los costos de los jueces judiciales de casos civiles</t>
  </si>
  <si>
    <t>Gastos judiciales de casos civiles,cuota  judiciales de casos civiles</t>
  </si>
  <si>
    <t>Multas u honorarios de procesos penales</t>
  </si>
  <si>
    <t>Servicio de remuneración por los a una persona o el pago de una sanción administrativa o penal consistente en un pago en dinero.</t>
  </si>
  <si>
    <t>Honorarios o multas de casos criminales, retribución o sancionar los casos criminales</t>
  </si>
  <si>
    <t>Trámites de apelación o revisión judicial</t>
  </si>
  <si>
    <t>Recurso procesal a través del cual se busca que un tribunal superior enmiende conforme a Derecho la resolución del inferior.</t>
  </si>
  <si>
    <t>Procesos de apelación o revisiones judiciales,procesamiento de apelación o revisiones judiciales,apelación,abogados</t>
  </si>
  <si>
    <t>Equipos de búsqueda y salvamento</t>
  </si>
  <si>
    <t>Grupo que puede estar conformado por personas, maquinaria y animales,  para encontrar a alguien que se cree que está perdido, enfermo, o herido en áreas lejanas, remotas o poco accesibles.</t>
  </si>
  <si>
    <t>Equipos de búsqueda y salvamento,equipos de rastreo  y  rescate,SAR,busqueda y rescate,primeros auxilios</t>
  </si>
  <si>
    <t>Servicios de ambulancia</t>
  </si>
  <si>
    <t>Servicio prestado de un vehículo vía terrestre destinado al transporte de personas enfermas o heridas, hacia, desde o entre lugares de tratamiento.</t>
  </si>
  <si>
    <t>Servicios de ambulancia,asistencia de ambulancia,primeros auxilios,emergencia</t>
  </si>
  <si>
    <t>Servicios de helicópteros de salvamento</t>
  </si>
  <si>
    <t>Servicio prestado de un vehículo vía aerea destinado al transporte de personas enfermas o heridas, hacia, desde o entre lugares de tratamiento.</t>
  </si>
  <si>
    <t>Servicios de helicópteros de salvamento,servicios de helicópteros de socorro</t>
  </si>
  <si>
    <t>Servicios de salvavidas para piscina o playa</t>
  </si>
  <si>
    <t>Servicio de una  persona entrenada para vigilar, prevenir y atender, brindando respuesta inmediata de rescate acuático y/o primeros auxilios de emergencia a aquellas en situación de riesgo dentro o alrededor del agua en las áreas acuáticas de recreación y deporte, tales como piscinas, ríos, lagos o playas; siendo estas las labores principales del salvamento acuático como profesión reconocida en muchas partes del globo, que procura la protección de quienes acuden a estos sitios.</t>
  </si>
  <si>
    <t>Servicios de vigilancia,servicios de supervisión,socorrista,lifeguard,salvavida,salva vida,socorrista acuático,guardavidas</t>
  </si>
  <si>
    <t>Mediación o conciliación o negociación o resolución de disputas</t>
  </si>
  <si>
    <t xml:space="preserve">Forma de resolución alternativa de conflictos (ADR), una forma de resolver las controversias entre dos o más partes con efectos concretos. Por lo general, un tercero, el mediador, ayuda a las partes a negociar un acuerdo. </t>
  </si>
  <si>
    <t>Mediación de disputas, conciliación, negociación o acuerdo,acuerdo de disputas, mediación , arreglo  o pactar</t>
  </si>
  <si>
    <t>Operaciones de mantenimiento de la paz</t>
  </si>
  <si>
    <t>Conjunto de reglas que buscan crear y mantener la paz en áreas de conflictos, monitorear y observar los procesos pacíficos y de brindar asistencia a ex combatientes en la implementación de tratados con fines pacíficos.</t>
  </si>
  <si>
    <t>Operaciones de mantenimiento de la paz, trabajo de mantenimiento de la paz</t>
  </si>
  <si>
    <t>Acuerdos de cese del fuego o supervisión de treguas</t>
  </si>
  <si>
    <t>Convenio entre áreas en conflictos para dejar las actividades belicas.</t>
  </si>
  <si>
    <t>Acuerdos de alto el fuego o supervisión de treguas, pactar de alto el fuego o control de entregas</t>
  </si>
  <si>
    <t>Misiones de investigación</t>
  </si>
  <si>
    <t>Servicio contratado para descubrir los hechos de algún acontecimiento que sucedió.</t>
  </si>
  <si>
    <t>misiones de investigación de hechos, comisión de investigación de hechos</t>
  </si>
  <si>
    <t>Estrategias de prevención de la guerra</t>
  </si>
  <si>
    <t>Conjunto de reglas que aseguran una decisión optima ante una posible guerra.</t>
  </si>
  <si>
    <t>Estrategias de prevención de la guerra, maniobra de prevención de la guerra</t>
  </si>
  <si>
    <t>Contraterrorismo</t>
  </si>
  <si>
    <t>Prácticas, tácticas, y estrategias de gobiernos, ejércitos y otros grupos especializados a adoptar medidas contra el terrorismo.</t>
  </si>
  <si>
    <t>Contraterrorismo,lucha contra el terrorismo</t>
  </si>
  <si>
    <t>Embargos</t>
  </si>
  <si>
    <t>Servicio a contratar para  realizar una  declaración judicial por la que determinados bienes o derechos de contenido o valor económico quedan afectados o reservados para extinguir con ellos una obligación pecuniaria ya declarada (embargo ejecutivo) o que, previsiblemente, se va a declarar en una sentencia futura (embargo preventivo).</t>
  </si>
  <si>
    <t>Embargos,incautación,decomiso,embargo preventivo</t>
  </si>
  <si>
    <t>Limitación  de armamentos</t>
  </si>
  <si>
    <t xml:space="preserve">Término para las restricciones sobre el desarrollo, la producción, el almacenamiento, la proliferación y uso de armas, en especial las armas de destrucción en masa. </t>
  </si>
  <si>
    <t>Limitación de armas, restricción de armas,control de armas,desarme</t>
  </si>
  <si>
    <t>Desarme de armas convencionales</t>
  </si>
  <si>
    <t>Servicio a contratar para  reducir, limitar o abolir las armas convencionales.</t>
  </si>
  <si>
    <t>Desarme de armas convencionales,desmantelamiento de armas  común,desarme, control de armas</t>
  </si>
  <si>
    <t>Moratoria o desarme nuclear</t>
  </si>
  <si>
    <t>Voluntad política de las potencias militares para controlar, limitar y reducir sus arsenales nucleares. Aunque el desarme es algo que respecta a las potencias que han desarrollado la tecnología nuclear, desde instituciones como Naciones Unidas se busca la reducción del armamento nuclear.</t>
  </si>
  <si>
    <t>Moratoria o desarme nuclear,prórroga o desmantelamiento nuclear,armamento nuclear</t>
  </si>
  <si>
    <t>Destrucción de armas</t>
  </si>
  <si>
    <t>Servicio para reducir a pedazos o dejar inutilizado armas.</t>
  </si>
  <si>
    <t>Destrucción de armas, demolición de armas</t>
  </si>
  <si>
    <t>Negociaciones o acuerdos de desarme</t>
  </si>
  <si>
    <t>Conversaciones que se llevan a cabo para establecer las condiciones para dejar respectivamente las armas.</t>
  </si>
  <si>
    <t>Negociaciones o acuerdos de desarme, trato o  pacto de desarme</t>
  </si>
  <si>
    <t>Reducción de fuerza mutua o equilibrada.</t>
  </si>
  <si>
    <t>Arbitrio diplomático para mantener la paz, mediante la voluntaria reducción, equitativamente proporcional, de sus respectivas fuerzas militares, pactada por número suficiente de naciones.</t>
  </si>
  <si>
    <t>Reducción mutua y equilibrada de fuerzas, disminución mutua y equilibrada de fuerzas</t>
  </si>
  <si>
    <t>Historia militar</t>
  </si>
  <si>
    <t>La Historia Militar es una disciplina de las humanidades enfocada al registro de los conflictos armados de la historia de la humanidad y su impacto en las sociedades, sus culturas, economías y cambios en las relaciones internacionales. No se limita al estudio debatallas y guerras, sino que se interesa también por la evolución de los materiales, del armamento, la táctica y la estrategia.</t>
  </si>
  <si>
    <t>Historia militar,crónicas militares</t>
  </si>
  <si>
    <t>Uso de armas convencionales</t>
  </si>
  <si>
    <t>Uitlización de armas cuyo principio de funcionamiento no está basado, ni siquiera en parte, en tecnologías ABQ. Frecuentemente se usa como antónimo de arma nuclear.</t>
  </si>
  <si>
    <t>Uso de armas convencionales,utilización de armas  común</t>
  </si>
  <si>
    <t>Uso de armas químicas</t>
  </si>
  <si>
    <t xml:space="preserve">Utilización de dispositivos que utiliza productos químicos formulados para causar la muerte o daño a los seres humanos. Pueden ser clasificados como armas de destrucción masiva, y han sido "condenado por el mundo civilizado". </t>
  </si>
  <si>
    <t>Uso de armas químicas,utilización de armas químicas</t>
  </si>
  <si>
    <t>Guerra de guerrillas</t>
  </si>
  <si>
    <t xml:space="preserve">Táctica militar de conflictos armados consistente en hostigar al enemigo en su propio terreno con destacamentos irregulares y mediante ataques rápidos y sorpresivos; voladura de instalaciones, puentes y caminos o captura de armas y provisiones. </t>
  </si>
  <si>
    <t>Guerra de guerrillas,guerra de milicias</t>
  </si>
  <si>
    <t>Estrategia militar</t>
  </si>
  <si>
    <t>Estrategia militar  es el esquema implementado por las organizaciones militares para intentar alcanzar los objetivos que se han fijado.</t>
  </si>
  <si>
    <t>Estrategia militar,táctica militar</t>
  </si>
  <si>
    <t>Maniobras aéreas</t>
  </si>
  <si>
    <t>Una maniobra aérea de combate es una maniobra ejecutada por aviones de combate, generalmente cazas, para ataque o evasión de otro avión o misil perseguidor. También son realizadas como maniobra acrobática en festivales aéreos.</t>
  </si>
  <si>
    <t>Maniobras aéreas,adiestramiento aéreo</t>
  </si>
  <si>
    <t>Maniobras navales o submarinas</t>
  </si>
  <si>
    <t>Una maniobra naval o submarina de combate es una maniobra ejecutada por buques o submarino,  para ataque o evasión de otra nave o submarino.</t>
  </si>
  <si>
    <t>Maniobras naval o submarinas,adiestramiento nával o submarinas</t>
  </si>
  <si>
    <t>Maniobras terrestres</t>
  </si>
  <si>
    <t>Una maniobra terreste es una maniobra ejecutada por vehículos terrestres,  para ataque o evasión en tierra.</t>
  </si>
  <si>
    <t>Maniobras terrestres,adiestramiento terrestre</t>
  </si>
  <si>
    <t>Defensa civil</t>
  </si>
  <si>
    <t xml:space="preserve">Organización con apoyo gubernamental, que opera en la mayoría de los países, y tiene como objetivo apoyar a las poblaciones que habitan en zonas vulnerablespara hacer frente a los desastres naturales o de carácter andrógeno . </t>
  </si>
  <si>
    <t>Defensa civil,protección civil</t>
  </si>
  <si>
    <t>Servicio militar obligatorio</t>
  </si>
  <si>
    <t>Es el desarrollo de la actividad militar por un individuo de manera obligatoria en algunos países.</t>
  </si>
  <si>
    <t>Servicio militar obligatorio,servicio militar forsozo</t>
  </si>
  <si>
    <t>Servicio militar voluntario</t>
  </si>
  <si>
    <t>Es el desarrollo de la actividad militar por un individuo de manera voluntaria.</t>
  </si>
  <si>
    <t>Servicio militar voluntario,servicio de soldado voluntario</t>
  </si>
  <si>
    <t>Reservistas militares</t>
  </si>
  <si>
    <t>Es un grupo de militares o unidades que inicialmente no están comprometidos en una batalla por su comandante para que estén disponibles para hacer frente a situaciones imprevistas o de repente explotan las oportunidades de desarrollo .</t>
  </si>
  <si>
    <t>Reservistas militares,disponibilidad militar,reserva militar,tácticas de reserva,reserva estratégica,formación de reservas,reserva,reservas</t>
  </si>
  <si>
    <t>Guerrillas</t>
  </si>
  <si>
    <t>Grupo de personas,  que al mando de un jefe particular y con poca dependencia de los del Ejército, acosa y molesta al enemigo.</t>
  </si>
  <si>
    <t>Guerrillas,milicias</t>
  </si>
  <si>
    <t>Mercenarios</t>
  </si>
  <si>
    <t>Aquel soldado que lucha o participa en un conflicto bélico por su beneficio económico y personal, normalmente con poca o nula consideración en la ideología,nacionalidad o preferencias políticas con el bando para el que lucha. </t>
  </si>
  <si>
    <t>Mercenarios,soldado</t>
  </si>
  <si>
    <t>Veteranos de guerra</t>
  </si>
  <si>
    <t>Personas retiradas en las fuerzas armadas y muy especialmente a personas que son soldados supervivientes de algún conflicto y se les denomina veterano de guerra.</t>
  </si>
  <si>
    <t>Veteranos de guerra,experimentado de guerra</t>
  </si>
  <si>
    <t>Tribunales militares</t>
  </si>
  <si>
    <t>Servicio de un tribunal judicial de los funcionarios encargados de la disciplina y el castigo de los militares</t>
  </si>
  <si>
    <t>Tribunales militares,corte militar</t>
  </si>
  <si>
    <t>Delitos militares</t>
  </si>
  <si>
    <t>Acción de humillar a una persona de las fuerzas armadas.</t>
  </si>
  <si>
    <t>Ofensas militares,insulto militar</t>
  </si>
  <si>
    <t>Personal militar</t>
  </si>
  <si>
    <t>Es un término general usado para referirse a los miembros de las fuerzas armadas.</t>
  </si>
  <si>
    <t>Personal militar,soldado,oficial</t>
  </si>
  <si>
    <t>Seguridad nacional</t>
  </si>
  <si>
    <t>Noción de relativa estabilidad, calma o predictibilidad que se supone beneficiosa para el desarrollo de un país; así como a los recursos y estrategias para conseguirla (principalmente a través de la defensa nacional).</t>
  </si>
  <si>
    <t>Contratos de defensa</t>
  </si>
  <si>
    <t>Un contratista de defensa (o el contratista de seguridad) es una organización empresarial o individual, que ofrece productos o servicios a un departamento de inteligencia militar o de un gobierno. Los productos que suelen incluir aviones militares o civiles, barcos, vehículos, armamento y sistemas electrónicos.</t>
  </si>
  <si>
    <t>Contratos de defensa,convenio de defensa</t>
  </si>
  <si>
    <t>Política de no primer uso</t>
  </si>
  <si>
    <t>Política establecidad por una potencia nuclear para no usar armas nucleares como un medio de hacer la guerra.</t>
  </si>
  <si>
    <t>Política de no-utilización-primera</t>
  </si>
  <si>
    <t>Carrera armamentista</t>
  </si>
  <si>
    <t>Una carrera armamentista tiene lugar cuando muchos Estados rivalizan entre ellos para desarrollar las fuerzas armadas más poderosas y las armas más eficaces. El concepto se ha generalizado para aludir enteoría de juegos, evolución y otras disciplinas a un tipo de interacción estratégica que no tiene otra meta que la de rebasar al adversario.</t>
  </si>
  <si>
    <t>Carrera armamentista,práctica armamentista</t>
  </si>
  <si>
    <t>Relaciones militares</t>
  </si>
  <si>
    <t>Exposción de cierto hecho de las fuerzas armadas.</t>
  </si>
  <si>
    <t>Relaciones militares,vinculos militares</t>
  </si>
  <si>
    <t>Zonas desmilitarizadas</t>
  </si>
  <si>
    <t>Es un área, por lo general la frontera o límite entre dos o más potencias militares (o alianzas), donde la actividad militar no está permitida, por lo general por medio de un tratado de paz, un armisticio u otros acuerdos bilaterales o multilaterales.</t>
  </si>
  <si>
    <t>Zonas desmilitarizadas,territorio desmilitarizadas,zona neutral</t>
  </si>
  <si>
    <t>Zonas libres de armas nucleares o químicas</t>
  </si>
  <si>
    <t xml:space="preserve">Una zona nuclear libre de armas (ZLAN) es una región determinada de la cual los países se comprometen a no fabricar, adquirir, probar, o poseer armas nucleares. </t>
  </si>
  <si>
    <t>Zonas libres de armas nucleares o químicas,territorio libres de armas nucleares</t>
  </si>
  <si>
    <t>Zonas de paz</t>
  </si>
  <si>
    <t>Una zona de exclusión aérea, también conocida como zona prohibida al vuelo2 o zona de prohibición de vuelos,3 es un área en el que está restringido o prohibido el vuelo de aeronaves por decisión del propio estado al que pertenece el espacio aéreo o, en situaciones extraordinarias, por voluntad de un tercero.</t>
  </si>
  <si>
    <t>Zonas de paz,franja de paz</t>
  </si>
  <si>
    <t>Zonas de exclusión aérea</t>
  </si>
  <si>
    <t>Área en el que está restringido o prohibido el vuelo de aeronaves por decisión del propio estado al que pertenece el espacio aéreo o, en situaciones extraordinarias, por voluntad de un tercero.</t>
  </si>
  <si>
    <t>Zonas de exclusión aérea,zona de eliminación aérea,zona prohibida al vuelo,zona de prohibición de vuelos,</t>
  </si>
  <si>
    <t>Salvaguardias nucleares</t>
  </si>
  <si>
    <t>Son medidas para verificar que los países cumplan con sus obligaciones internacionales de no utilizar materiales nucleares para explosivos nucleares.</t>
  </si>
  <si>
    <t>Salvaguardas nucleares,protección nuclear</t>
  </si>
  <si>
    <t>Ensayos de armas nucleares</t>
  </si>
  <si>
    <t>Detonación de un arma nuclear con fines experimentales (determinar el rendimiento de un arma, los efectos destructivos de la misma, etc.) o de desarrollo de armamento nuclear, entre otros propósitos.</t>
  </si>
  <si>
    <t>Ensayos de armas nucleares,pruebas de armas nucleares,ensayo nuclear,prueba nuclear</t>
  </si>
  <si>
    <t>No proliferación nuclear</t>
  </si>
  <si>
    <t>La no proliferación nuclear es la no expansión de las armas nucleares, el material fisible para armas y tecnología nuclear aplicable e información a las naciones no reconocidas como "Estados poseedores de armas nucleares" en el Tratado de No Proliferación de Armas Nucleares, también conocido como el Tratado de No Proliferación Nuclear o NPT.</t>
  </si>
  <si>
    <t>No-proliferación nuclear</t>
  </si>
  <si>
    <t>Despliegue de armas</t>
  </si>
  <si>
    <t>Exhibición de todo lo necesario para una guerra perteneciente a una persona, país o institución.</t>
  </si>
  <si>
    <t>Despliegue armamentístico,maniobra armamentístico</t>
  </si>
  <si>
    <t>Reconocimiento militar</t>
  </si>
  <si>
    <t xml:space="preserve">Exploración dirigida a la obtención de información. </t>
  </si>
  <si>
    <t>Reconocimiento militar,investigación,observación,exploración, reconocimiento</t>
  </si>
  <si>
    <t>Transferencias de armamento</t>
  </si>
  <si>
    <t>Consiste en el traspaso de un arma de fuego de una dueño a otro.</t>
  </si>
  <si>
    <t>Transferencias de armas,traspaso de armas</t>
  </si>
  <si>
    <t>Asistencia militar</t>
  </si>
  <si>
    <t>La ayuda militar es la ayuda que se utiliza para ayudar a un aliado en sus esfuerzos de defensa, o para ayudar a un país pobre a mantener el control sobre su propio territorio. Muchos países reciben ayuda militar para ayudar en los esfuerzos de contrainsurgencia.</t>
  </si>
  <si>
    <t>Asistencia militar,protección militar,ayuda militar</t>
  </si>
  <si>
    <t>Retiradas de tropas</t>
  </si>
  <si>
    <t>Apartar de una zona el armamento que se tenía.</t>
  </si>
  <si>
    <t>Fuerzas de despliegue rápido</t>
  </si>
  <si>
    <t xml:space="preserve">Formación militar capaz de un rápido despliegue de sus fuerzas. Tales fuerzas consisten normalmente en unidades militares de élite (operaciones especiales, paracaidistas, infantes de marina, etc) y suelen ser entrenados en una intensidad más alta que el resto de los militares de su país. </t>
  </si>
  <si>
    <t>Fuerzas de despliegue inmediato,Fuerza de Despliegue Rápido</t>
  </si>
  <si>
    <t>Guerra ambiental</t>
  </si>
  <si>
    <t>Modificación intencional de un sistema de la ecología natural, climático, y el clima, los sistemas terrestres, tales como la ionosfera, la magnetosfera sistema, las placas tectónicas, y / o el desencadenamiento de los eventos sísmicos para causar destrucción intencional físico, económico y psicosocial y físico a un objetivo previsto geofísicos o localización de la población, como parte de la guerra estratégica o táctica.</t>
  </si>
  <si>
    <t>Guerra medioambiental,guerra ambiental</t>
  </si>
  <si>
    <t>Bases militares nacionales</t>
  </si>
  <si>
    <t xml:space="preserve">Instalación en territorio nacional que es propiedad directa y operada por o para el ejército o una de sus ramas. </t>
  </si>
  <si>
    <t>Bases militares extranjeras</t>
  </si>
  <si>
    <t xml:space="preserve">Instalación en territorio extranjero que es propiedad directa y operada por o para el ejército o una de sus ramas. </t>
  </si>
  <si>
    <t>Bases navales</t>
  </si>
  <si>
    <t>Base militar en la que una fuerza naval puede abrigarse, reavituallarse, efectuar reparaciones. Es, en la generalidad de los casos, un puertomarítimo.</t>
  </si>
  <si>
    <t>Incidentes fronterizos</t>
  </si>
  <si>
    <t>Que sobreviene en el curso de un asunto o negocio y tiene con este algún enlace.</t>
  </si>
  <si>
    <t>Guerra limitada</t>
  </si>
  <si>
    <t>Guerra en la cual los objetivos, los recursos y el espacio geográfico son limitados de alguna manera.</t>
  </si>
  <si>
    <t>Guerra nuclear</t>
  </si>
  <si>
    <t>Tipo de guerra que se llevaría a cabo mediante el empleo de armas nucleares, una clase de arma de destrucción masiva. Puede tratarse de una guerra nuclear limitada o una guerra nuclear total.</t>
  </si>
  <si>
    <t>Guerra basada en el espacio</t>
  </si>
  <si>
    <t>La guerra espacial abierta no es intergaláctica, sino entre los empresarios que se disputan las concesiones de los espacios de las telecomunicaciones. Este sector, altamente lucrativo, está concentrado en unas cuantas manos, lo que no resta una brizna de virulencia a sus disputas, casa por casa, barrio por barrio.</t>
  </si>
  <si>
    <t>Guerra espacial</t>
  </si>
  <si>
    <t>Respuesta a ataques terroristas</t>
  </si>
  <si>
    <t>Acción que se realiza ante un ataque terrorista quees la denominación popular o periodística de un incidente caracterizable como terrorismo.</t>
  </si>
  <si>
    <t>Respuesta a ataques terroristas,atentado,atentado terrorista</t>
  </si>
  <si>
    <t>Servicios de coches blindados</t>
  </si>
  <si>
    <t>Servicio de coches con barreras físicas de protección, utilizadas en sistemas de transporte o combate para reducir o evitar el daño causado por el fuego enemigo</t>
  </si>
  <si>
    <t>Servicios de protección contra robos</t>
  </si>
  <si>
    <t>Servicio para el suministro de todo el equipamiento necesario para brindarle protección a alguna instalación o equipo contra un posible robo.</t>
  </si>
  <si>
    <t>Alquiler de perros guardianes</t>
  </si>
  <si>
    <t>Servicio para el alquiler de perros entrenados para avisar a sus dueños de posibles amenazas  como para repeler estas amenazas.</t>
  </si>
  <si>
    <t>Alquiler de perros guardianes,renta de perros guardianes,perro guardian</t>
  </si>
  <si>
    <t>Servicio de personas encargadas de proteger la integridad física de las personas y los bienes materiales de la empresa o lugar donde trabaja.</t>
  </si>
  <si>
    <t>Servicios de guardas de seguridad,servicios de guardias de seguridad,guarda de seguridad,vigilante de seguridad</t>
  </si>
  <si>
    <t>Agencias de detectives</t>
  </si>
  <si>
    <t>Institución que brinda el servicio de un profesional que trabaja en el sector privado realizando investigaciones de hechos y conductas privadas, con el fin de obtener pruebas, redactar un informe final para su cliente y, si fuera necesario, ratificarlo ante cualquier tribunal.</t>
  </si>
  <si>
    <t>Agencias de detectives,empresa de detectives,ip,private eye,investigador privado,detective privado</t>
  </si>
  <si>
    <t>Servicios de huellas dactilares</t>
  </si>
  <si>
    <t>Servicio de reconocimiento de la impresión visible o moldeada que produce el contacto de las crestas papilares de un dedo de la mano  sobre una superficie.</t>
  </si>
  <si>
    <t>Servicios de huellas dactilares,trabajo de huellas dactilares</t>
  </si>
  <si>
    <t>Servicios de detección de mentiras</t>
  </si>
  <si>
    <t>El llamado detector de mentiras, máquina de la verdad o polígrafo es un tipo particular de instrumento de medición utilizado para el registro de respuestas fisiológicas. </t>
  </si>
  <si>
    <t>Servicios de detección de mentiras ,asistencia de detección de mentiras</t>
  </si>
  <si>
    <t>Servicios de investigación privada</t>
  </si>
  <si>
    <t>Servicios de  un profesional que trabaja en el sector privado realizando investigaciones de hechos y conductas privadas, con el fin de obtener pruebas, redactar un informe final para su cliente y, si fuera necesario, ratificarlo ante cualquier tribunal.</t>
  </si>
  <si>
    <t>Servicios de investigación privados,trabajo de investigación privados,ip,investigador privado,detective privado</t>
  </si>
  <si>
    <t>Vigilancia o mantenimiento o monitoreo de alarmas</t>
  </si>
  <si>
    <t>Todas las actividades que se realizan para la vigilancia, control o mantenimiento de los sistemas que se han instalado para evitar robos.</t>
  </si>
  <si>
    <t>Vigilancia o mantenimiento o control de alarmas,supervisión o mantenimiento o control de alarmas</t>
  </si>
  <si>
    <t>Mantenimiento o monitoreo de alarmas contra incendios</t>
  </si>
  <si>
    <t>Todas las actividades que se ejecutan para el mantenimiento o control del sistema de alarma contra indencios de una instalación.</t>
  </si>
  <si>
    <t>Mantenimiento o control de alarmas contra incendios,protección o control de alarmas contra incendio</t>
  </si>
  <si>
    <t>Servicios antirrobo para  tiendas o empresas</t>
  </si>
  <si>
    <t>Servicios que brinda el equipamiento para prevenir robos en tiendas y empresas.</t>
  </si>
  <si>
    <t>Servicios antirrobo para tiendas o empresas,servicios contra robo para tiendas o empresas</t>
  </si>
  <si>
    <t>Mantenimiento o monitoreo de sistemas de vigilancia de confinamiento</t>
  </si>
  <si>
    <t>Todas las actividades que se ejecutan para el mantenimiento o control de los sistemas utilizados en las presiones para mantener encerrado a la fuerza a sus reclusos.</t>
  </si>
  <si>
    <t>Mantenimiento o control de sistemas de vigilancia de reclusión,protección o control de sistemas de vigilancias de aislamiento</t>
  </si>
  <si>
    <t>Servicios de representación de partidos políticos</t>
  </si>
  <si>
    <t>Servcios de imagen de una asociación de individuos unidos por objetivos comunes y que persiguen como meta alcanzar el control del gobierno para llevar a la práctica esos objetivos.</t>
  </si>
  <si>
    <t>Servicios de representación de partidos políticos,trabajo  de proyección de partidos políticos</t>
  </si>
  <si>
    <t>Servicios de recaudación de fondos de partidos políticos</t>
  </si>
  <si>
    <t>Proceso de recaudación de fondos, mediante la solicitud de donaciones de particulares, empresas, fundaciones benéficas, o agencias gubernamentales. Aunque la recaudación de fondos normalmente se refiere a los esfuerzos para reunir fondos para organizaciones sin fines de lucro, a veces es utilizado para referirse a la identificación y solicitud de los inversionistas u otras fuentes de capital de empresas con fines de lucro</t>
  </si>
  <si>
    <t>Servicios de financiación de partidos políticos ,ayuda  de préstamo de partidos políticos,recaudación de fondos,financiamiento de campañas</t>
  </si>
  <si>
    <t>Servicios de aparición pública de partidos políticos</t>
  </si>
  <si>
    <t>Servicio de coordinación y logística de un partido público publicamente para alguna actividad.</t>
  </si>
  <si>
    <t>Servicios de aparición pública de partidos políticos,servicios de aparición gubernamental  de partidos  políticos</t>
  </si>
  <si>
    <t>Servicios de legislatura política</t>
  </si>
  <si>
    <t>Servicios brindados por aquel que hace las leyes, facultad que implica la posibilidad de regular, en nombre del pueblo, los derechos y las obligaciones de sus habitantes, en consonancia con las disposiciones constitucionales</t>
  </si>
  <si>
    <t>Servicios de legislatura política,servicios de legislatura administrativa</t>
  </si>
  <si>
    <t>Poder judicial político o servicios</t>
  </si>
  <si>
    <t>El poder judicial es un poder del Estado encargado de administrar la justicia en la sociedad, mediante la aplicación de las normas jurídicas.</t>
  </si>
  <si>
    <t>Poder judicial político o servicios,poder judicial administrativo o función</t>
  </si>
  <si>
    <t>Poder ejecutivo político o servicios</t>
  </si>
  <si>
    <t>Servicio de hacer cumplir las leyes que suele ejercer el gobierno o el propio jefe del Estado.</t>
  </si>
  <si>
    <t>Poder judicial ejecutivo o servicios,poder judicial  de jefe o  función</t>
  </si>
  <si>
    <t>Servicios de funcionarios del gabinete</t>
  </si>
  <si>
    <t>Servicios brindados por aquellas personas que tienen los principales cargos en un gobierno.</t>
  </si>
  <si>
    <t>Servicios de oficiales de gabinete, ayuda  de oficiales de ministerio</t>
  </si>
  <si>
    <t>Servicios de gobernadores</t>
  </si>
  <si>
    <t>Servicio de los funcionario político o administrativo, responsable de la dirección de los estados, provincias o dependencias.</t>
  </si>
  <si>
    <t>Servicios de gobernadores,trabajo de gobernante</t>
  </si>
  <si>
    <t>Servicios de jefes de estado</t>
  </si>
  <si>
    <t>Servicio de la máxima autoridad de un Estado, quien en principio representa su unidad y su continuidad ante el Estado mismo y el mundo</t>
  </si>
  <si>
    <t>Servicios de jefes de estado,ayuda  de jefe de gobierno</t>
  </si>
  <si>
    <t>Servicios presidenciales</t>
  </si>
  <si>
    <t xml:space="preserve">Servicio de un funcionario público, electo para un período determinado, que ostenta el poder ejecutivo de un Estado o de una región. </t>
  </si>
  <si>
    <t>Servicios presidenciales,trabajo  de gobierno</t>
  </si>
  <si>
    <t>Servicios de primeros ministros</t>
  </si>
  <si>
    <t>Es un político que sirve como jefe del poder ejecutivo en algunos estados. Es generalmente el jefe de gobierno en el sistema parlamentario. En otros sistemas, como el semipresidencial, el primer ministro es el funcionario encargado de la Administración Pública.</t>
  </si>
  <si>
    <t xml:space="preserve">Servicios de primeros ministros ,ayuda de primeros ministros,ministro principal,ministra principal,primera ministra </t>
  </si>
  <si>
    <t>Servicios de monarcas</t>
  </si>
  <si>
    <t xml:space="preserve">Servicios del jefe simbólico de un país cuyo sistema de gobierno recibe el nombre de monarquía. Puede ser jefe de una etnia o de un país y a veces ostenta el papel de jefe de Estado. </t>
  </si>
  <si>
    <t>Servicios de monarcas,trabajo  de soberano,monarquía</t>
  </si>
  <si>
    <t>Servicios de estadistas</t>
  </si>
  <si>
    <t>Servicio de  un político, diplomático o de otra figura notable del público que ha tenido una carrera larga y respetada a nivel nacional o internacional.</t>
  </si>
  <si>
    <t>Servicios de estadistas,ayuda  de dirigente,político,estadista</t>
  </si>
  <si>
    <t>Servicios de miembros del parlamento</t>
  </si>
  <si>
    <t>Servicio de un miembro de un parlamento o congreso.</t>
  </si>
  <si>
    <t>Servicios de miembros del parlamento,trabajo  de miembros de la asamblea,parlamentario,congresista,legislador,diputado</t>
  </si>
  <si>
    <t>Servicios del consejo nacional</t>
  </si>
  <si>
    <t>Un organismo gubernamental diseñado específicamente para ayudar al Presidenteen la integración de todos los ámbitos de la política de seguridad nacional.</t>
  </si>
  <si>
    <t>Servicios del consejo nacional,asistencia  de asesoramiento nacional</t>
  </si>
  <si>
    <t>Estados corporativos</t>
  </si>
  <si>
    <t xml:space="preserve">Estatismo corporativo o corporativismo estatal es una cultura política y una forma de corporativismo cuyos partidarios sostienen que el estado o el gobierno debe poseer un grupo empresarial como base de la sociedad y del Estado. </t>
  </si>
  <si>
    <t>Estados corporativos,estados gremiales</t>
  </si>
  <si>
    <t>Servicios de redacción de proyectos de ley</t>
  </si>
  <si>
    <t>Servicio para poner por escrito regla y norma constante e invariable de las cosas, nacida de la causa primera o de las cualidades y condiciones de las mismas.</t>
  </si>
  <si>
    <t>Servicios de redacción de proyectos de ley,servicios de escritura de proyectos de ley</t>
  </si>
  <si>
    <t>Servicios de audiencias legislativas</t>
  </si>
  <si>
    <t>Servicio de redacción del proceso preliminar de un proyecto de ley por parte del personal legislativo o de otro solicitante.</t>
  </si>
  <si>
    <t>Servicios de audiencias legislativas,servicios de junta de diputados</t>
  </si>
  <si>
    <t>Servicios de inteligencia</t>
  </si>
  <si>
    <t>Un servicio de inteligencia es una agencia gubernamental dedicada a obtener información fundamentándose en la seguridad nacional y la defensa. Dicha búsqueda de información puede conllevar acciones de espionaje, intercepción de mensajes y cooperación con otras instituciones.</t>
  </si>
  <si>
    <t>Servicios de inteligencia,trabajo de inteligencia</t>
  </si>
  <si>
    <t>Servicios de legisladores</t>
  </si>
  <si>
    <t>Servicio a contratar de personas que se dedican a establecer las leyes de un país.</t>
  </si>
  <si>
    <t>Servicios de legisladores,servicios de diputados</t>
  </si>
  <si>
    <t>Servicios de práctica parlamentaria</t>
  </si>
  <si>
    <t>Servicio a contratar para las acciones que instrumentan los integrantes de los congresos para subsanar vacíos o lagunas de ley, así como para eficientar el trabajo legislativo.</t>
  </si>
  <si>
    <t>Servicios de práctica parlamentaria,servicios de prácticas conferencistas</t>
  </si>
  <si>
    <t>Movimientos extremistas</t>
  </si>
  <si>
    <t>Extremismo y extremista son términos usados para describir acciones, ideologías, individuos, grupos, instituciones, agentes, partidoso movimientos políticos que se sitúan, bien a sí mismos o bien por quien los describe, muy alejados del centro político o del espacio social del consenso.</t>
  </si>
  <si>
    <t>Movimientos extremistas,desplazamientos extremistas</t>
  </si>
  <si>
    <t>Movimientos pacifistas</t>
  </si>
  <si>
    <t>El pacifismo, según la RAE, es el conjunto de doctrinas encaminadas a mantener la paz entre las naciones. Se opone a la guerra y a otras formas de violencia a través de un movimiento político, religioso, o como una ideología específica. Algunos de los medios de los que se vale el pacifismo en la búsqueda de sus fines son: La no violencia activa, ladiplomacia, la desobediencia civil, el boicot, la objeción de conciencia, las campañas de divulgación y la educación por la paz.</t>
  </si>
  <si>
    <t>Movimientos pacifistas,desplazamiento pacíficas</t>
  </si>
  <si>
    <t>Movimientos de protesta</t>
  </si>
  <si>
    <t>Es cuando determinadas causas obligan a los ciudadanos a expresar su opinión de inconformidad mediante una protesta.</t>
  </si>
  <si>
    <t>Movimientos de protesta,desplazamiento de protesta</t>
  </si>
  <si>
    <t>Movimientos clandestinos</t>
  </si>
  <si>
    <t>Un movimiento social es la agrupación no formal de individuos u organizaciones dedicadas a cuestiones socio-políticas que tiene como finalidad el cambio social.  Underground (subterráneo en español) es un término de origen inglés con el que se designa a los movimientos contraculturales que se consideran alternativos, paralelos, contrarios, o ajenos a la cultura oficial (o sea a la cultura principal, en inglés el mainstream).</t>
  </si>
  <si>
    <t>Movimientos clandestinos,desplazamientos clandestinos</t>
  </si>
  <si>
    <t>Movimientos estudiantiles</t>
  </si>
  <si>
    <t>Movimiento estudiantil o Revolución estudiantil son los nombres con los que se denomina al activismo político expresado a través de una amplia variedad de demandas; pliegos petitorios, manifiestos públicos, actos de apoyo o repudio y manifestaciones que alcanzan el carácter de conflictos sociales de disímil raíz ideológica y variada magnitud, protagonizados por estudiantes en contra de un gobierno absolutista y opresor.</t>
  </si>
  <si>
    <t>Movimientos estudiantiles,desplazamientos estudiantiles</t>
  </si>
  <si>
    <t>Movimientos campesinos</t>
  </si>
  <si>
    <t>Movimiento social involucrado en la política agrícola.</t>
  </si>
  <si>
    <t>Movimientos campesinos,desplazamientos campesinos,política agrícola,movimiento social</t>
  </si>
  <si>
    <t>Movimientos de oposición</t>
  </si>
  <si>
    <t>Movimiento político que comprende uno  o más partidos que se opoenen al gobirno de una ciudad, región, estado o país.</t>
  </si>
  <si>
    <t>Movimientos opositores,desplazamiento de opositores.movimiento social</t>
  </si>
  <si>
    <t>Representación política</t>
  </si>
  <si>
    <t>Actividad de poner las voces de los ciudadanos, opiniones y perpectivas presentes en la formulación de procesos de políticas públicas.</t>
  </si>
  <si>
    <t>Representación política,muestra política</t>
  </si>
  <si>
    <t>Participación política</t>
  </si>
  <si>
    <t>Mecanismos para que el público exprese su opinión en cuanto a las decisiones sociales, políticas, económicas, de gestión o de otro tipo.</t>
  </si>
  <si>
    <t>Participación política,colaboración política</t>
  </si>
  <si>
    <t>Representación proporcional</t>
  </si>
  <si>
    <t>Es un sistema electoral en el que el porcentaje de votos que reciben los partidos políticos determina el número de escaños que les son asignados en las asambleas legislativas o parlamento</t>
  </si>
  <si>
    <t>Representación proporcional,muestra distributivo,sistema de representación proporcional,escrutinio proporcional plurinomina</t>
  </si>
  <si>
    <t>Servicios de captación de votos</t>
  </si>
  <si>
    <t>Servicio para atraer o ganar la voluntad de voto de una persona</t>
  </si>
  <si>
    <t>Servicios de captación de votos,trabajo  de asimilación de votos</t>
  </si>
  <si>
    <t>Servicios de registro de votantes o conteo o análisis o escrutinio</t>
  </si>
  <si>
    <t>Servicio para Inscribir en una oficina determinadas personas.</t>
  </si>
  <si>
    <t>Servicios de registro de votantes, recuento o análisis o escrutinio,trabajo de registro de votantes , recuento o análisis o escrutinio</t>
  </si>
  <si>
    <t>Servicios de participación o representación de grupos de presión</t>
  </si>
  <si>
    <t>Servicio de brindar un derecho a una persona a ocupar algo.</t>
  </si>
  <si>
    <t>Servicios de representación o participación de grupos de presión,asistencia de delegado o participación de grupos de coacción</t>
  </si>
  <si>
    <t>Servicios de análisis de elecciones</t>
  </si>
  <si>
    <t>Servicio de examen que se hace a la emisión de votos para designar cargos políticos o de otra naturaleza.</t>
  </si>
  <si>
    <t>Servicios de análisis de elecciones,trabajo de estudio de elecciones</t>
  </si>
  <si>
    <t>Servicios de organización de elecciones</t>
  </si>
  <si>
    <t xml:space="preserve">Servicio para establecer o reformar la preparación de la emisión de votos, coordinando las personas y los medios adecuados. </t>
  </si>
  <si>
    <t>Servicios de organización de elecciones,ayuda  de regulación de elecciones</t>
  </si>
  <si>
    <t>Servicios diplomáticos</t>
  </si>
  <si>
    <t>Es el cuerpo de diplomáticos y funcionarios de política exterior que mantiene el gobierno de un país a comunicarse con los gobiernos de otros países. El personal diplomático goza de inmunidad diplomática cuando estén acreditados a otros países</t>
  </si>
  <si>
    <t>Servicios diplomáticos,trabajos diplomáticos</t>
  </si>
  <si>
    <t>Servicios consulares</t>
  </si>
  <si>
    <t>Es la ayuda y asesoramiento de los agentes diplomáticos de un país a ciudadanos de ese país que viven o viajan al extranjero.</t>
  </si>
  <si>
    <t>Servicios consulares,asistencia consulares</t>
  </si>
  <si>
    <t>Servicios de seguridad para diplomáticos</t>
  </si>
  <si>
    <t>Es el cuerpo de personas que custodían y le dan protección al servicio diplomatico.</t>
  </si>
  <si>
    <t>Servicios de seguridad diplomáticos,trabajo de estabilidad diplomática</t>
  </si>
  <si>
    <t>Servicios de privilegios o inmunidad diplomática</t>
  </si>
  <si>
    <t>Beneficios de inmunidad o inviolabilidad que goza un diplomático sobre su persona y el país en donde reside y se desempeña oficialmente, la exención de impuestos y de la jurisdicción civil y criminal respecto con los tribunales locales.</t>
  </si>
  <si>
    <t>Servicios de privilegios o inmunidad diplomática ,trabajo  de prebenda o inmunidad diplomática,inmunidad</t>
  </si>
  <si>
    <t>Servicios de inmunidad estatal</t>
  </si>
  <si>
    <t>Es el deber de los estados de no enjuiciar a ningún estado extranjero y el derecho de los estados a no ser sometido a juicio por otros estados extranjeros, debido a esto, los tribunales de un estado no pueden asumir jurisdicción sobre un estado extranjero.</t>
  </si>
  <si>
    <t>Servicios de inmunidad estatal,ayuda  de protección estatal</t>
  </si>
  <si>
    <t>Servicios de embajadas o embajadores</t>
  </si>
  <si>
    <t>Se preocupa por los asuntos de su país de origen en un páis extranjero.</t>
  </si>
  <si>
    <t>Servicios de Embajadas o Embajadores,asistencia  de embajadas o embajadores</t>
  </si>
  <si>
    <t>Servicios de organización de visitas de estado</t>
  </si>
  <si>
    <t xml:space="preserve">Servicio para establecer o reformar la preparación de las misiones de los funcionarios de otro país, coordinando las personas y los medios adecuados. </t>
  </si>
  <si>
    <t>Servicios de organización de visitas de estado, trabajo de regulación de visitas   de estado</t>
  </si>
  <si>
    <t>Servicios de prescripción del derecho internacional</t>
  </si>
  <si>
    <t>Servicio de adquirir un derecho real por el transcurso del tiempo en las condiciones previstas por la ley.</t>
  </si>
  <si>
    <t>Servicios de prescripción del derecho internacional,asistencia de disposición del derecho internacional</t>
  </si>
  <si>
    <t>Servicios de promoción o reconocimiento del derecho internacional</t>
  </si>
  <si>
    <t xml:space="preserve">Servicio para galardonar al conjunto de normas jurídicas y principios que las jerarquizan y coordinan coherentemente. </t>
  </si>
  <si>
    <t>Servicios de promoción o reconocimiento del derecho internacional,trabajo  de apoyo o comprobación del derecho internacional</t>
  </si>
  <si>
    <t>Servicios de cooperación multilateral</t>
  </si>
  <si>
    <t>Es aquella en la que los gobiernos donantes canalizan sus fondos de cooperación al desarrollo directamente hacia los receptores, sean éstos los gobiernos de los países receptores u otras organizaciones.</t>
  </si>
  <si>
    <t>Servicios de cooperación multilateral,trabajo de ayuda multilateral</t>
  </si>
  <si>
    <t>Servicios de cooperación militar</t>
  </si>
  <si>
    <t>Es aquella en la que los gobiernos remiten dichos fondos a las organizaciones multilaterales para que éstas los utilicen en la financiación de sus propias actividades, de modo que la gestión queda en manos de las instituciones públicas internacionales y no de los gobiernos donantes.</t>
  </si>
  <si>
    <t>Servicios de cooperación militar,trabajo de ayuda militar</t>
  </si>
  <si>
    <t>Servicios de cooperación política</t>
  </si>
  <si>
    <t>Servicio de cambiar la forma de entender la política y las relaciones políticas, sobre la base de la confianza y la generosidad</t>
  </si>
  <si>
    <t>Servicios de cooperación política,trabajo de ayuda política</t>
  </si>
  <si>
    <t>Servicios de cooperación económica internacional</t>
  </si>
  <si>
    <t>Forma de relación económica entre naciones que pretende la reducción de las barreras para conseguir una mayor flexibilidad en las transacciones económicas, y cuyo fin último es favorecer el crecimiento económico de los países participantes.</t>
  </si>
  <si>
    <t>Servicios de cooperación económica internacional,trabajo de ayuda económica internacional</t>
  </si>
  <si>
    <t>Servicios de cooperación norte-sur</t>
  </si>
  <si>
    <t>Servicio para obrar juntamente entre paises del norte y paises del sur.</t>
  </si>
  <si>
    <t>Servicios de cooperación norte-sur,trabajo de ayuda norte-sur</t>
  </si>
  <si>
    <t>Servicios de cooperación este-oeste</t>
  </si>
  <si>
    <t>Servicio para obrar juntamente entre paises del este y paises del oeste.</t>
  </si>
  <si>
    <t>Servicios de cooperación este-oeste,trabajo de ayuda este-oeste</t>
  </si>
  <si>
    <t>Servicios de cooperación internacional</t>
  </si>
  <si>
    <t>Ayuda voluntaria de un donante de un país (estado, gobierno local, ONG) a una población (beneficiaria) de otro.</t>
  </si>
  <si>
    <t>Servicios de cooperación internacional,trabajo  de ayuda interancional</t>
  </si>
  <si>
    <t>Servicio de enlace con organizaciones no gubernamentales</t>
  </si>
  <si>
    <t>Es un programa interinstitucional de las Naciones Unidas con el mandato de promover y desarrollar relaciones constructivas entre las Naciones Unidas y organizaciones de la sociedad civil.</t>
  </si>
  <si>
    <t>Servicios de enlace no gubernamental,asistencia de alianza no gubernamentales</t>
  </si>
  <si>
    <t>Cooperación de países no alineados</t>
  </si>
  <si>
    <t>Obrar juntamente con otro u otros para un mismo fin por parte de la grupación de Estados que se formó durante el conflicto geopolítico e ideológico mundial de la segunda mitad del siglo XX, llamado Guerra Fría, que se manifestó con el enfrentamiento indirecto entre la Unión Soviética y los Estados Unidos.</t>
  </si>
  <si>
    <t>Cooperación de países no alineados,ayuda de países no alineados</t>
  </si>
  <si>
    <t>Cooperación de países alineados</t>
  </si>
  <si>
    <t>Obrar juntamente con otro u otros para un mismo fin por parte de aquellos países que se hayan alineados para este fin.</t>
  </si>
  <si>
    <t>Cooperación de países alineados,apoyo de países alineados</t>
  </si>
  <si>
    <t>Servicios de cooperación sobre delitos políticos</t>
  </si>
  <si>
    <t>Obrar juntamente con otro u otros para conocer y esclarecer una infracción, acto u omisión voluntaria de la ley penal cometida por causas o motivos políticos.</t>
  </si>
  <si>
    <t>Servicios de cooperación de delitos políticos,servicios de ayuda de delitos políticos</t>
  </si>
  <si>
    <t>Cooperación sobre tratados de paz</t>
  </si>
  <si>
    <t>Obrar juntamente con otro u otros para  la firma de un entendimiento entre naciones, y poner fin a un conflicto bélico o estado de guerra.</t>
  </si>
  <si>
    <t>Cooperación de tratados de paz,apoyo de tratado de paz</t>
  </si>
  <si>
    <t>Servicios de firma o adhesión o rectificación de tratados</t>
  </si>
  <si>
    <t>Estampado del nombre y el apellido de las personas que trabajaron en conjunto para lograr algún tipo de acuerdo.</t>
  </si>
  <si>
    <t>Servicios de firma de tratados, adhesiones o rectificaciones,serrvicios de tratados, aceptación o modificación</t>
  </si>
  <si>
    <t>Servicios de cooperación internacional sobre cursos de agua</t>
  </si>
  <si>
    <t>Ayuda para mantener el cauce internacional de una corriente de agua.</t>
  </si>
  <si>
    <t>Servicios de cooperación internacional de cursos de agua,servicios de ayuda internacional de cursos de agua</t>
  </si>
  <si>
    <t>Servicios de terceros de negociaciones o reclamaciones territoriales</t>
  </si>
  <si>
    <t>Acción de mediar o interponerse entre dos o más que riñen o contienden, procurando reconciliarlos y unirlos en fin en común.</t>
  </si>
  <si>
    <t>Servicios de mediación reclamaciones o negociaciones territoriales de terceros,servicios de acuerdo de solicitud o convenio territoriales de tercero</t>
  </si>
  <si>
    <t>Servicios del sistema de las organizaciones</t>
  </si>
  <si>
    <t>Son los servicios que se le pueden contratar a asociación de gobierno global que facilita la cooperación en asuntos como el Derecho internacional, la paz y seguridad internacional, el desarrollo económico y social, los asuntos humanitarios y los derechos humanos.</t>
  </si>
  <si>
    <t>Servicios del Sistema de Organizaciones de la ONU,trabajo dl sistema de organizaciones de la ONU</t>
  </si>
  <si>
    <t>Servicios del consejo de seguridad</t>
  </si>
  <si>
    <t>Son los servicios de seguridad que se le pueden contratar a asociación de gobierno global que facilita la cooperación en asuntos como el Derecho internacional, la paz y seguridad internacional, el desarrollo económico y social, los asuntos humanitarios y los derechos humanos.</t>
  </si>
  <si>
    <t>Servicios del Consejo de Seguridad de la ONU,trabajo del consejo de seguridad de la ONU</t>
  </si>
  <si>
    <t>Servicios del consejo económico y social</t>
  </si>
  <si>
    <t>Son los servicios económico y social que se le pueden contratar a asociación de gobierno global que facilita la cooperación en asuntos como el Derecho internacional, la paz y seguridad internacional, el desarrollo económico y social, los asuntos humanitarios y los derechos humanos.</t>
  </si>
  <si>
    <t>Servicios del Consejo Económico y Social de la ONU,trabajo del consejo económico y social de la ONU</t>
  </si>
  <si>
    <t>Servicios de la secretaría</t>
  </si>
  <si>
    <t>Son los servicios de la persona encargada de la secretaria de la asociación de gobierno global que facilita la cooperación en asuntos como el Derecho internacional, la paz y seguridad internacional, el desarrollo económico y social, los asuntos humanitarios y los derechos humanos.</t>
  </si>
  <si>
    <t>Servicios del Secretariado de la ONU,trabajo del Secretario de la ONU</t>
  </si>
  <si>
    <t>Servicios del consejo de administración fiduciaria</t>
  </si>
  <si>
    <t>Son los servicios del consejo de administración a contratar de  la asociación de gobierno global que facilita la cooperación en asuntos como el Derecho internacional, la paz y seguridad internacional, el desarrollo económico y social, los asuntos humanitarios y los derechos humanos.</t>
  </si>
  <si>
    <t>Servicios del Consejo de Administración de la ONU,trabajo del Consejo de Administración de la ONU</t>
  </si>
  <si>
    <t>Servicios de la asamblea general</t>
  </si>
  <si>
    <t>Son los servicios de la Asamble General a contratar de  la asociación de gobierno global que facilita la cooperación en asuntos como el Derecho internacional, la paz y seguridad internacional, el desarrollo económico y social, los asuntos humanitarios y los derechos humanos.</t>
  </si>
  <si>
    <t>Servicios de la Asamblea General de la ONU, trabajo de la Asamblea General de la ONU</t>
  </si>
  <si>
    <t>Servicios de la corte internacional de justicia</t>
  </si>
  <si>
    <t>Son los servicios del tribunal internacional de justicia a contratar de  la asociación de gobierno global que facilita la cooperación en asuntos como el Derecho internacional, la paz y seguridad internacional, el desarrollo económico y social, los asuntos humanitarios y los derechos humanos.</t>
  </si>
  <si>
    <t>Servicios del Tribunal Internacional de Justicia de la ONU,trabajo del Tribunal Internacional de Justicia de la ONU</t>
  </si>
  <si>
    <t>Servicios de organizaciones políticas internacionales</t>
  </si>
  <si>
    <t>Servicio a contratar de un agrupamiento voluntario de personas en torno a un programa político y una ideología común a nivel internacional.</t>
  </si>
  <si>
    <t>Servicios de organizaciones políticas internacionales,servicios de estructuras políticas internacionales</t>
  </si>
  <si>
    <t>Servicios de organizaciones internacionales de beneficencia</t>
  </si>
  <si>
    <t>Servicio a contratar de un agrupamiento voluntario de personas en torno a tratar de erradicar la pobreza y una ideología común a nivel internacional.</t>
  </si>
  <si>
    <t>Servicios de organizaciones benéficas internacionales,servicios de estructura benéficas internacionales</t>
  </si>
  <si>
    <t>Servicios de organizaciones internacional de ayuda humanitaria</t>
  </si>
  <si>
    <t>Servicios de organizaciones internacionales de ayuda humanitaria,servicios de organizaciones internacionales de asistencia humanitaria</t>
  </si>
  <si>
    <t>Servicios de organizaciones internacionales de salud</t>
  </si>
  <si>
    <t>Servicio a contratar de un agrupamiento voluntario de personas para ofrecer solidadridad o cooperación, generalmente destinada a las poblaciones pobres</t>
  </si>
  <si>
    <t>Servicios de organizaciones sanitarias internacionales,servicios de orden sanitarias internacionales</t>
  </si>
  <si>
    <t>Servicios de protección de los derechos humanos</t>
  </si>
  <si>
    <t>Defender aquellas libertades, facultades, instituciones o reivindicaciones relativas a bienes primarios o básicos[1] que incluyen a toda persona, por el simple hecho de su condición humana, para la garantía de una vida digna.</t>
  </si>
  <si>
    <t>Servicios de protección de los derechos humanos,servicios de apoyo de los derechos humanos</t>
  </si>
  <si>
    <t>Servicios de promoción de los derechos humanos</t>
  </si>
  <si>
    <t>Impulsar aquellas libertades, facultades, instituciones o reivindicaciones relativas a bienes primarios o básicos[1] que incluyen a toda persona, por el simple hecho de su condición humana, para la garantía de una vida digna.</t>
  </si>
  <si>
    <t>Servicios de promoción de los derechos humanos,servicios de protección de los derechos humanos</t>
  </si>
  <si>
    <t>Servicios de educación o divulgación de información sobre derechos humanos</t>
  </si>
  <si>
    <t>Enseñar o publicar aquellas libertades, facultades, instituciones o reivindicaciones relativas a bienes primarios o básicos[1] que incluyen a toda persona, por el simple hecho de su condición humana, para la garantía de una vida digna.</t>
  </si>
  <si>
    <t>Servicios de educación o divulgación de información sobre derechos humanos,servicios de enseñanza opropagación de información sobre derechos humanos</t>
  </si>
  <si>
    <t>Servicios de asistencia de emergencia a refugiados</t>
  </si>
  <si>
    <t>Cooperación inmediata a las personas que, a consecuencia de guerras, revoluciones o persecuciones políticas, se ven obligadas a buscar refugio fuera de su país.</t>
  </si>
  <si>
    <t>Servicios de asistencia urgente a refugiados,servicios de asistencia  urgente a auxiliados</t>
  </si>
  <si>
    <t>Servicios de campos de refugiados</t>
  </si>
  <si>
    <t>Asentamiento temporal construido para recibir personas que, a consecuencia de guerras, revoluciones o persecuciones políticas, se ven obligadas a buscar refugio fuera de su país.</t>
  </si>
  <si>
    <t>Servicios de campamentos de refugiados,servicios de refugio de exiliado</t>
  </si>
  <si>
    <t>Servicios de reasentamientos o repatriación de refugiados</t>
  </si>
  <si>
    <t>Devolución a su país de origen a aquellas personas que, a consecuencia de guerras, revoluciones o persecuciones políticas, se ven obligadas a buscar refugio fuera de su país.</t>
  </si>
  <si>
    <t>Servicios de re- asentamientos o repatriación de refugiados,servicios de regreso de refugiados</t>
  </si>
  <si>
    <t>Servicios de asistencia a desplazados</t>
  </si>
  <si>
    <t>Apoyo a una persona: inadaptada, que no se ajusta al ambiente o a las circunstancias</t>
  </si>
  <si>
    <t>Servicios de asistencia a desplazados,servicios de asistencia de traslado</t>
  </si>
  <si>
    <t>Programas de erradicación del hambre</t>
  </si>
  <si>
    <t>Planes creados para eliminar la falta de alimentación de las personas.</t>
  </si>
  <si>
    <t>Programas de erradicación del hambre,programas de eliminación del hambre</t>
  </si>
  <si>
    <t>Servicios de suministro de alimentos de emergencia</t>
  </si>
  <si>
    <t>Servicio a contratar para el suministros de las sustancias necesarias para que los seres vivos coman en caso de una emergencia.</t>
  </si>
  <si>
    <t>Servicios de suministro de alimentos de emergencia,servicios  de abastecimiento de alimentos de emergencias</t>
  </si>
  <si>
    <t>Servicios del programa mundial de alimentos</t>
  </si>
  <si>
    <t>Son los servicios sobre el suministro de alimentos a  contratar a la asociación de gobierno global que facilita la cooperación en asuntos como el Derecho internacional, la paz y seguridad internacional, el desarrollo económico y social, los asuntos humanitarios y los derechos humanos.</t>
  </si>
  <si>
    <t>Servicios del programa mundial de la ONU sobre alimentación,asistencia del programa mundial de la ONU sobre alimentación</t>
  </si>
  <si>
    <t>Servicios de la organización para la alimentación y la agricultura</t>
  </si>
  <si>
    <t>Son los servicios sobre alimentación y agricultura a  contratar a la asociación de gobierno global que facilita la cooperación en asuntos como el Derecho internacional, la paz y seguridad internacional, el desarrollo económico y social, los asuntos humanitarios y los derechos humanos.</t>
  </si>
  <si>
    <t>Servios de Organización de la ONU para la Alimentación y la Agricultura (FAO),asistencia de organización de la ONU para la Alimentación y la Agricultura</t>
  </si>
  <si>
    <t>Servicios del fondo común para los  productos básicos</t>
  </si>
  <si>
    <t>Son los servicios sobre fondo común de productos  a  contratar a la asociación de gobierno global que facilita la cooperación en asuntos como el Derecho internacional, la paz y seguridad internacional, el desarrollo económico y social, los asuntos humanitarios y los derechos humanos.</t>
  </si>
  <si>
    <t>Servicios del Fondo Común de la ONU sobre productos ,ayuda del Fondo Común de la ONU sobre productos</t>
  </si>
  <si>
    <t>Servicios del fondo internacional para el desarrollo agrícola</t>
  </si>
  <si>
    <t>Son los servicios sobre fondo internacional para el desarrollo agrícola a  contratar a la asociación de gobierno global que facilita la cooperación en asuntos como el Derecho internacional, la paz y seguridad internacional, el desarrollo económico y social, los asuntos humanitarios y los derechos humanos.</t>
  </si>
  <si>
    <t>Servicios del Fondo Internacional de la ONU para el desarrollo agrícola ,asistencia fondo interncaional de la ONU para el desarrollo agrícola</t>
  </si>
  <si>
    <t>Servicios de distribución de alimentos</t>
  </si>
  <si>
    <t xml:space="preserve">Servicio a contratar para la distribución o transporte de alimentos o bebidas de un lugar a otro, es un factor muy importante en la nutrición pública. </t>
  </si>
  <si>
    <t>Servicios de distribución de alimentos,asistencia de entrega de alimentos</t>
  </si>
  <si>
    <t>Servicios de suministro de alimentos</t>
  </si>
  <si>
    <t>Servicio a contratar para proveer del conjunto de cosas que el hombre comen o beben para subsistir.</t>
  </si>
  <si>
    <t>Servicios de suministro de alimentos,trabajo de entrega de alimentos</t>
  </si>
  <si>
    <t>Políticas o programas de ayuda alimentaría</t>
  </si>
  <si>
    <t>Planes de cooperación para el suministro del conjunto de cosas que el hombre comen o beben para subsistir.</t>
  </si>
  <si>
    <t>Políticas o programas de ayuda alimentaría,gubernamental o planificar la ayuda alimentaría</t>
  </si>
  <si>
    <t>Servicios de planificación de alimentos</t>
  </si>
  <si>
    <t>Servicio a contratar para trazar los planos para el conjunto de cosas que el hombre come o bebe para subsistir</t>
  </si>
  <si>
    <t>Servicios de planificación de alimentos,trabajo de planeación de  alimentos</t>
  </si>
  <si>
    <t>Servicios de seguridad alimentaria</t>
  </si>
  <si>
    <t>Disponibilidad de alimentos, el acceso de las personas a ellos y el aprovechamiento biológico de los mismos. Se considera que un hogar está en una situación de seguridad alimentaria cuando sus miembros disponen de manera sostenida a alimentos suficientes en cantidad y calidad según las necesidades biológicas.</t>
  </si>
  <si>
    <t>Servicios de seguridad de los alimentos,ayuda de prevención de los alimentos</t>
  </si>
  <si>
    <t>Administración de reservas alimentarias</t>
  </si>
  <si>
    <t>Realización de todas las diligencias conducentes para el almacenamiento de las cosas que los hombres comen o beben para subsistir para casos de emergencia.</t>
  </si>
  <si>
    <t>Gestión de reservas alimentarías,proceso de reservas de alimento</t>
  </si>
  <si>
    <t>Servicios de control o  administración de excedentes o escasez de alimentos</t>
  </si>
  <si>
    <t>Servicio para la correcta administración de las cosas que los hombres comen o beben para subsistir.</t>
  </si>
  <si>
    <t>Servicios de gestión o control de escasez o superávit de alimentos,servicios de trámites o supervisión de escasez o excedente de alimentos</t>
  </si>
  <si>
    <t>Campañas contra el tabaco</t>
  </si>
  <si>
    <t>Es un esfuerzo realizado en conjunto para animar a los fumadores a dejar su adicción.</t>
  </si>
  <si>
    <t>Campañas antitabaco  ,plan antitabaco</t>
  </si>
  <si>
    <t>Programas de sanidad</t>
  </si>
  <si>
    <t xml:space="preserve">Son planes para asegurar la limpieza y desinfección eficaz de habitaciones, utensilios y equipos asociados con el procesamiento de un producto alimenticio.  </t>
  </si>
  <si>
    <t>Programas sanitarios,planificar sanitarios</t>
  </si>
  <si>
    <t>Programas de investigación</t>
  </si>
  <si>
    <t>Un programa de investigación (UK: programa de investigación) es una red profesional de científicos que realizan investigación básica.</t>
  </si>
  <si>
    <t>Programas de investigación,programas de estudio</t>
  </si>
  <si>
    <t>Servicios de prevención o control de enfermedades</t>
  </si>
  <si>
    <t>Servicio a contratar para el desarrollo y la aplicación de la prevención y control de enfermedades.</t>
  </si>
  <si>
    <t>Servicios de prevención o control de enfermedades,ayuda de precausión o supervisión de enfermedades</t>
  </si>
  <si>
    <t>Programas de prevención o control de abuso de drogas</t>
  </si>
  <si>
    <t>Servicio a contratar para el desarrollo y la aplicación de la prevención y control de abuso de sustancias ilicitas.</t>
  </si>
  <si>
    <t>Servicios de prevención o control de abuso de drogas,ayuda de precaución o supervisión de abuso de drogas</t>
  </si>
  <si>
    <t>Servicios de prevención de desastres</t>
  </si>
  <si>
    <t>Servicio a contratar con la finalidad de anuciar con tiempo algún riesgo ambiental que se aproxima, con el objetivo de poder evacuar y/o resguardarse.</t>
  </si>
  <si>
    <t>Servicios de alerta de desastres,trabajo de alerta de catástrofe</t>
  </si>
  <si>
    <t>Servicios de respuesta contra desastres</t>
  </si>
  <si>
    <t>Conjunto de directrices e indicadores para la aplicación de los planes contra desastres.</t>
  </si>
  <si>
    <t>Servicios de respuesta de preparación para desastres,trabajo  de respuesta de elaboración para catástrofe</t>
  </si>
  <si>
    <t>Servicios de viviendas de emergencia</t>
  </si>
  <si>
    <t>Edificaciones realizadas para que posterior a un desastre las personas puedan ocuparlo.</t>
  </si>
  <si>
    <t>Servicios de viviendas de emergencia,trabajo  de viviendas de contingencias</t>
  </si>
  <si>
    <t>Servicios de política social</t>
  </si>
  <si>
    <t>Segmento de la política general (de la acción de gobierno, de las propuestas programáticas de los partidos políticos y de la actividad de los denominados agentes sociales -sindicatos y patronal-) orientado a la sociedad, como una sociedad unida.</t>
  </si>
  <si>
    <t>Servicios de política social ,trabajo de política  social</t>
  </si>
  <si>
    <t>Servicios de legislación de seguridad social</t>
  </si>
  <si>
    <t>Servicio de reglas y normas a seguir en el campo de bienestar social relacionado con la protección social o cobertura de las necesidades socialmente reconocidas, como salud, vejez o discapacidades.</t>
  </si>
  <si>
    <t>Servicios de legislación de seguridad social,asistencia de reglas de seguridad social</t>
  </si>
  <si>
    <t>Servicios de planificación social</t>
  </si>
  <si>
    <t xml:space="preserve">Uso de las teorías y métodos de la planificación para mejorar los indicadores tomando en cuenta las difrentes escalas geográficas y los diferentes grupos sociales.   </t>
  </si>
  <si>
    <t>Servicios de planificación social, trabajo de proyección familiar</t>
  </si>
  <si>
    <t>Servicios de cuidado en hogares adoptivos u orfanatos</t>
  </si>
  <si>
    <t>Servicio a contratar para la recepción en el seno familiar o eo.n un orfanat</t>
  </si>
  <si>
    <t>Servicios de acogida familiar u orfanatos,trabajo  de aceptación familiar u orfelinato</t>
  </si>
  <si>
    <t>Servicios de adopción</t>
  </si>
  <si>
    <t>Servicio a contratar para recibir como hijo, con los requisitos y solemnidades que establecen las leyes, al que no lo es naturalmente</t>
  </si>
  <si>
    <t>Servicios de adopción,trabajo de adopción</t>
  </si>
  <si>
    <t>Servicios de bienestar social</t>
  </si>
  <si>
    <t>Conjunto de factores que participan en la calidad de la vida de la persona y que hacen que su existencia posea todos aquellos elementos que dan lugar a la tranquilidad y satisfacción humana.</t>
  </si>
  <si>
    <t>Servicios de bienestar social,servicios de asistencia social</t>
  </si>
  <si>
    <t>Servicios de administración del trabajo social</t>
  </si>
  <si>
    <t>Servicio para gestionar  la profesión que promueve el cambio social, la resolución de problemas en las relaciones humanas, y el fortalecimiento y la liberación del pueblo, para incrementar el bienestar.</t>
  </si>
  <si>
    <t>Servicios de administración del trabajo social ,servicios de dirección del trabajo social</t>
  </si>
  <si>
    <t>Gestión de servicios de voluntariado</t>
  </si>
  <si>
    <t>Realización de todas las diligencias conducentes para que una persona pueda trabajar de forma voluntaria.</t>
  </si>
  <si>
    <t>Gestión de servicios de voluntariado ,gerencia de servicios voluntariados</t>
  </si>
  <si>
    <t>Servicios de análisis o gestión de problemas sociales</t>
  </si>
  <si>
    <t>Servicio para la hacer todo lo necesario para atender los problemas de desarrollo cultural, económico, político, espiritual de la sociedad.</t>
  </si>
  <si>
    <t>Servicios de análisis y gestión de problemas sociales, servicios de inspección y trámites de problemas sociales</t>
  </si>
  <si>
    <t>Estudios de estructura sociales o servicios relacionados</t>
  </si>
  <si>
    <t>Esfuerzo que pone el entendimiento aplicándose a conocer la estructura social</t>
  </si>
  <si>
    <t>Estudios de estructura social o servicios relacionados,estudios de organización social o servicios sistemáticos</t>
  </si>
  <si>
    <t>Estudios de grupos sociales o servicios relacionados</t>
  </si>
  <si>
    <t>Esfuerzo que pone el entendimiento aplicándose a conocer los grupos sociales</t>
  </si>
  <si>
    <t>Estudios de grupos sociales o servicios relacionados,estudios de agrupación  social</t>
  </si>
  <si>
    <t>Servicios de organizaciones o movimientos juveniles</t>
  </si>
  <si>
    <t>Desarrollo y propagación de asociaciones de jovenes.</t>
  </si>
  <si>
    <t>Servicios de movimientos u organizaciones juveniles,servicios de desplazamientos o regulación juvenil</t>
  </si>
  <si>
    <t>Servicios de legislación o justicia social</t>
  </si>
  <si>
    <t>Servicio de aquello que debe hacerse según derecho o razón</t>
  </si>
  <si>
    <t>Servicios de justicia o legislación social , servicios del derecho o reglamento social</t>
  </si>
  <si>
    <t>Servicios socioculturales</t>
  </si>
  <si>
    <t>Servicio a contratar para el desarrollo del estado curltural de una sociedad o grupo social.</t>
  </si>
  <si>
    <t>Servicios socioculturales,desarrollo social y cultural</t>
  </si>
  <si>
    <t>Servicios de censo de la población</t>
  </si>
  <si>
    <t>Servicios para realizar el padrón o lista de la población o riqueza de una nación o pueblo</t>
  </si>
  <si>
    <t>Servicios de censo de la población,servivios de padrón de la población</t>
  </si>
  <si>
    <t>Servicios de estudios de muestras de población</t>
  </si>
  <si>
    <t>Servicio que se encarga de levantar un estudio de determinado tema o situación en un grupo de personas.</t>
  </si>
  <si>
    <t xml:space="preserve">Servicios de estudios de muestras de población,Servicios de las encuestas por muestreo de la población </t>
  </si>
  <si>
    <t>Servicios de notificación de nacimientos o control de natalidad</t>
  </si>
  <si>
    <t>Servicio que se encarga de comunicar formalmente a un destinatario el nacimiento de un ser vivo.</t>
  </si>
  <si>
    <t xml:space="preserve">Servicios de notificación de nacimiento o control de natalidad ,servicios de la informcación del nacimiento </t>
  </si>
  <si>
    <t>Servicios de control de la población</t>
  </si>
  <si>
    <t>Servicio que se lleva a cabo actuando básicamente sobre dos variables: la reproducción o procreación -índice de natalidad- y la mortalidad.[</t>
  </si>
  <si>
    <t>Servicios de control de la población,servicios del registro de la población</t>
  </si>
  <si>
    <t>Servicios de tendencias o proyecciones de la población</t>
  </si>
  <si>
    <t>Servicio que refleja o genera una tendecia de la población a futuro.</t>
  </si>
  <si>
    <t>Servicios de tendencias o proyecciones de la población,servicios de la predisposición o planeación de la población</t>
  </si>
  <si>
    <t>Servicios de estadísticas de natalidad</t>
  </si>
  <si>
    <t>Servicio que realizar estudios de los datos cuantitativos de la población.</t>
  </si>
  <si>
    <t>Servicios de estadísticas de natalidad,servicios de censos de la taza de nacimiento</t>
  </si>
  <si>
    <t>Servicios de investigación o estadística matrimonial</t>
  </si>
  <si>
    <t>Servicio de realizar actividades intelectuales y experimentales de modo sistemático con el propósito de aumentar el conocimiento sobre el matrimonio.</t>
  </si>
  <si>
    <t>Servicios de investigación o estadística matrimonial,trabajo de investigación o estadística matrimonial</t>
  </si>
  <si>
    <t>Servicios de distribución o análisis de la población</t>
  </si>
  <si>
    <t>Servicio que realiza una distinción y separación de las partes de una población hasta llegar a conocer sus principios o elementos.</t>
  </si>
  <si>
    <t>Servicios de distribución o análisis de la población, trabajo de distribución o estudio de la población</t>
  </si>
  <si>
    <t>Servicios de análisis de la composición de la población</t>
  </si>
  <si>
    <t>Distinción y separación de las partes de la conformación de la población hasta llegar a conocer sus principios o elementos.</t>
  </si>
  <si>
    <t>Servicios de análisis de composición de la población,servicios de análisis de la asiganación de la población</t>
  </si>
  <si>
    <t>Estudios demográficos</t>
  </si>
  <si>
    <t>Estudio estadístico de una colectividad humana, referido a un determinado momento o a su evolución.</t>
  </si>
  <si>
    <t>Estudios demográficos,estudios poblacional</t>
  </si>
  <si>
    <t>Análisis o servicios de inmigración</t>
  </si>
  <si>
    <t>Servicios para ciudadanos, no inmigrantes, refugiadoe e información en general de las condiciones de un país.</t>
  </si>
  <si>
    <t>Análisis o servicios de inmigración,observación o trabajo de inmigración</t>
  </si>
  <si>
    <t>Programas o servicios de planificación familiar</t>
  </si>
  <si>
    <t>Servicio para trazar el plan de a seguir para alcanzar un objetivo familiar.</t>
  </si>
  <si>
    <t>Programas o servicios de planificación familiar,programas o trabajos de planificación familiar</t>
  </si>
  <si>
    <t>Análisis de reproducción humana</t>
  </si>
  <si>
    <t xml:space="preserve">Estudio de la relación de  tipo sexual,  que intervienen los dos sexos: masculino y  femenino. </t>
  </si>
  <si>
    <t>Análisis de reproducción humana,estudio de reproducción humana</t>
  </si>
  <si>
    <t>Organizaciones de eventos culturales</t>
  </si>
  <si>
    <t>Servicio de personas que realiza o ayuda a realizar son actividades que estimulan la creación, difusión y reproducción de fenómenos como actos que permiten un conocimiento, comprensión, y fortalecimiento de la identidad cultural de individuos y comunidades.</t>
  </si>
  <si>
    <t>Organizaciones de eventos culturales,regulación de eventos culturales</t>
  </si>
  <si>
    <t>Servicios de promoción cultural</t>
  </si>
  <si>
    <t>Servicio para comunicar o expandir el conjunto de modos de vida y costumbres, conocimientos y grado de desarrollo artístico, científico, industrial, de una época, grupo social, etc</t>
  </si>
  <si>
    <t>Servicios de promoción cultural,trabajo de promoción cultural</t>
  </si>
  <si>
    <t>Servicios relacionados con el arte</t>
  </si>
  <si>
    <t>Servicios relacionados con la manifestación de la actividad humana mediante la cual se expresa una visión personal y desinteresada que interpreta lo real o imaginado con recursos plásticos, lingüísticos o sonoros.</t>
  </si>
  <si>
    <t>Servicios relacionados con el arte,ayuda de relaciones con el arte</t>
  </si>
  <si>
    <t>Servicios de composición de canciones</t>
  </si>
  <si>
    <t>Servicio para darle letra, forma, armonía, melodía y ritmo a  una canción.</t>
  </si>
  <si>
    <t>Servicios de composición de canciones,trabajo de composición de canciones</t>
  </si>
  <si>
    <t>Servicios de redacción literaria</t>
  </si>
  <si>
    <t>Servicio de realizar una escritura que parte desde una afectividad cultivada, una afectividad estética.</t>
  </si>
  <si>
    <t>Servicios de escritura literaria,trabajo de escritura literaria</t>
  </si>
  <si>
    <t>Servicios de protección de minorías</t>
  </si>
  <si>
    <t>Servicio para amparar a un grupo pequeño de personas.</t>
  </si>
  <si>
    <t>Servicios de protección de minorías,trabajo de protección de minorías</t>
  </si>
  <si>
    <t>Servicios de preservación o  promoción del patrimonio cultural</t>
  </si>
  <si>
    <t>Servicio para cuidar y mantener el conjunto de modos de vida y costumbres, conocimientos y grado de desarrollo artístico, científico, industrial, de una época, grupo social, etc</t>
  </si>
  <si>
    <t>Servicios de preservación y promoción de la herencia cultural</t>
  </si>
  <si>
    <t>Servicios de museos</t>
  </si>
  <si>
    <t>Servicios que se prestan en una institución pública o privada al servicio de la sociedad y su desarrollo.</t>
  </si>
  <si>
    <t>Servicios museísticos,servicios del museo</t>
  </si>
  <si>
    <t>Servicios de política cultural</t>
  </si>
  <si>
    <t>Servicio para establecer las reglas y normas del conjunto de modos de vida y costumbres, conocimientos y grado de desarrollo artístico, científico, industrial, de una época, grupo social, etc</t>
  </si>
  <si>
    <t>Servicios de política cultural,trabajo de política cultural</t>
  </si>
  <si>
    <t>Servicios de lenguas arcaicas o indígenas</t>
  </si>
  <si>
    <t>Servicios de interpretación y traducción de las lenguas arcaicas o indigenas.</t>
  </si>
  <si>
    <t xml:space="preserve">Servicios de lenguas arcaicas o indígenas,Servicios linguísticos antiguo   o indígenas </t>
  </si>
  <si>
    <t>Servicios de promoción de artesanías tradicionales</t>
  </si>
  <si>
    <t>Servicios de un conjunto de actividades cuyo objetivo es dar a conocer la artesanía tradicional.</t>
  </si>
  <si>
    <t>Servicios de promoción de artesanía tradicional  ,trabajo de promoción de artesanía tradicional</t>
  </si>
  <si>
    <t>Servicios de protección de la propiedad intelectual o cultural</t>
  </si>
  <si>
    <t>Servicio para amparar toda creación del intelecto humano.</t>
  </si>
  <si>
    <t xml:space="preserve">Servicios de protección de la propiedad intelectual o cultural,servicios de protección de la propiedad </t>
  </si>
  <si>
    <t>Servicios de protección de sitios históricos o monumentos</t>
  </si>
  <si>
    <t>Servicio para ampararlos lugares dignos de conservar de un país.</t>
  </si>
  <si>
    <t>Servicios de protección de lugares históricos o monumentos,servicios de protección dl patrimonio histórico  o estatuas</t>
  </si>
  <si>
    <t>Mitología</t>
  </si>
  <si>
    <t>Conjunto de mitos de un pueblo o de una cultura, especialmente de la griega y romana.</t>
  </si>
  <si>
    <t>Mitología,mitos ,leyendas</t>
  </si>
  <si>
    <t>Servicios de promoción o planificación del empleo</t>
  </si>
  <si>
    <t>Servicios de un conjunto de actividades cuyo objetivo es dar a conocer diferentes puestos de trabajo.</t>
  </si>
  <si>
    <t>Servicios de promoción o planificación de empleo</t>
  </si>
  <si>
    <t>Servicios de reclutamiento</t>
  </si>
  <si>
    <t>Servicio para reunir gente para un propósito determinado.</t>
  </si>
  <si>
    <t xml:space="preserve">Servicios de reclutamiento,servicios de enrolamiento </t>
  </si>
  <si>
    <t>Servicios de estándares laborales internacionales</t>
  </si>
  <si>
    <t>Servicio para evaluar o medir la norma laboral internacional.</t>
  </si>
  <si>
    <t>Servicios de estándares laborales internacionales,Servicios de tipos  de trabajo internacionales</t>
  </si>
  <si>
    <t>Servicios de registros laborales internacionales</t>
  </si>
  <si>
    <t>Servicio de transcribir los documentos laborales internacionales.</t>
  </si>
  <si>
    <t>Servicios de registros laborales internacionales,trabajo de registro laborales internacionales</t>
  </si>
  <si>
    <t>Servicios de desempleo</t>
  </si>
  <si>
    <t>Servicio de paro forzoso.</t>
  </si>
  <si>
    <t>Servicios de desempleo,trabajo de desempleo</t>
  </si>
  <si>
    <t>Servicios de estadísticas o predicciones del empleo</t>
  </si>
  <si>
    <t>Servicio que realizar estudios de los datos cuantitativos de empleo.</t>
  </si>
  <si>
    <t>Servicios de estadísticas o previsiones de empleo,trabajo de estadísticas o previsiones de empleo</t>
  </si>
  <si>
    <t>Acuerdos sobre horarios laborales</t>
  </si>
  <si>
    <t>Servicio para realizar la acomodación respectiva a las jornadas de trabajo.</t>
  </si>
  <si>
    <t>Arreglos del tiempo de trabajo,acuerdo del tiempo de trabajo</t>
  </si>
  <si>
    <t>Servicios de seguridad o salud ocupacional</t>
  </si>
  <si>
    <t>Servicio que tiene por objeto la aplicación de medidas y el desarrollo de las actividades necesarias para la prevención de riesgos derivados del trabajo.</t>
  </si>
  <si>
    <t>Servicios de salud o seguridad ocupacional,trabajo de salud o seguridad ocupacional</t>
  </si>
  <si>
    <t>Servicios de perspectivas de desarrollo profesional</t>
  </si>
  <si>
    <t>Servicio para dar fruto de la planeación de la carrera y comprende los aspectos que una persona enriquece o mejora con vista a lograr objetivos dentro de la organización.</t>
  </si>
  <si>
    <t>Servicios de desarrollo profesional,trabajo de desarrollo profesional</t>
  </si>
  <si>
    <t>Servicios de promoción</t>
  </si>
  <si>
    <t>Servicios de un conjunto de actividades cuyo objetivo es dar a conocer algo.</t>
  </si>
  <si>
    <t>Servicios de promoción,trabajo de promoción</t>
  </si>
  <si>
    <t>Servicios de inspección laboral</t>
  </si>
  <si>
    <t>Servicio para realizar procesos de revisiones laborales.</t>
  </si>
  <si>
    <t>Servicios de inspecciones laborales,trabajo de inspecciones</t>
  </si>
  <si>
    <t>Servicios del consejo del trabajo</t>
  </si>
  <si>
    <t>Servicios para realizar dictamen que se da respecto al trabajo.</t>
  </si>
  <si>
    <t>Servicios del consejo de trabajo,trabajo del consejo de asistencia</t>
  </si>
  <si>
    <t>Servicios laborales internacionales</t>
  </si>
  <si>
    <t>Servicio perteneciente al trabajo, en su aspecto económico, jurídico y social, desde el punto de vista internacional</t>
  </si>
  <si>
    <t>Servicios laborales internacionales,asistencia laborales internacionales</t>
  </si>
  <si>
    <t>Servicios bancarios comerciales agrícolas</t>
  </si>
  <si>
    <t>Servicio de una empresa financiera que se encarga de captar recursos en la forma de depósitos, y prestar dinero en el área agrícola.</t>
  </si>
  <si>
    <t>Servicios bancarios comerciales agrícolas,trabajo bancarios comerciales agrícolas</t>
  </si>
  <si>
    <t>Servicios de inversión rural</t>
  </si>
  <si>
    <t>Servcio para inyectar dinero a zonas rurales.</t>
  </si>
  <si>
    <t>Servicios de inversión rural,trabajo de inversión</t>
  </si>
  <si>
    <t>Servicios de organización o gestión de instituciones agrícolas</t>
  </si>
  <si>
    <t>Servicio para realizar las diligencias conducentes para el logro de una institución agrícola.</t>
  </si>
  <si>
    <t>Servicios de organización o gestión de instituciones agrícolas,trabajo de organización  gestión de instituciones agrícolas</t>
  </si>
  <si>
    <t>Servicios de cooperativas agrícolas o rurales</t>
  </si>
  <si>
    <t>Servicio de una asociación autónoma de personas que se han unido voluntariamente para formar una organización agricola democrática cuya administración y gestión debe llevarse a cabo de la forma que acuerden los socios, generalmente en el contexto de la economía de mercado o la economía mixta.</t>
  </si>
  <si>
    <t>Servicios de cooperativas agrícolas o rurales,trabajo de cooperativas agrícolas o rurales</t>
  </si>
  <si>
    <t>Servicios de investigación agrícola</t>
  </si>
  <si>
    <t>Es una actividad humana orientada a la obtención de nuevos conocimientos y su aplicación para la solución a problemas agrícola.</t>
  </si>
  <si>
    <t>Servicios de investigación agrícola,trabajo de investigación agrícola</t>
  </si>
  <si>
    <t>Servicios de organizaciones de agricultores o campesinos</t>
  </si>
  <si>
    <t>Estructuras sociales de agricultores diseñadas para lograr metas o leyes por medio de los organismos humanos o de la gestión del talento humano</t>
  </si>
  <si>
    <t>Servicios de organizaciones de agricultores o campesinos,trabajo de organizaciones de agricultores  o campesinos</t>
  </si>
  <si>
    <t>Servicios de mujeres en la producción agrícola o desarrollo rural</t>
  </si>
  <si>
    <t>Servicios dedicados para el sector femenino para la producción agrícola.</t>
  </si>
  <si>
    <t>Servicios para mujeres de producción agrícola o desarrollo rural,trabajos para mujeres de producción agrícola o desarrollo rural</t>
  </si>
  <si>
    <t>Servicios de reforma agraria o colonización</t>
  </si>
  <si>
    <t xml:space="preserve">Servicio de un conjunto de medidas políticas, económicas, sociales y legislativas impulsadas con el fin de modificar la estructura de la propiedad y producción de la tierra. </t>
  </si>
  <si>
    <t>Servicios de reforma agraria o colonización de terrenos,trabajo de reforma agraria o colonización de terrenos</t>
  </si>
  <si>
    <t>Servicios de administración de la tierra</t>
  </si>
  <si>
    <t>Servicio que busca funcionar y controlar una organización en base a un objetivo y utilizando sus recursos teniendo un objetivo y dirigiéndola para lograr ese objetivo.</t>
  </si>
  <si>
    <t>Servicios de administración de la tierra,trabajo de administarción de la tierra</t>
  </si>
  <si>
    <t>Servicios para el desarrollo insular</t>
  </si>
  <si>
    <t>Servicio para lograr una evolución progresiva de una economía de un Estado limitado totalmente a una isla o a un grupo de islas, y que no tiene ningún territorio sobre el continente</t>
  </si>
  <si>
    <t>Servicios de desarrollo insular,servicios de desarrollo isleño</t>
  </si>
  <si>
    <t>Servicios de planificación de la ordenación urbana</t>
  </si>
  <si>
    <t>Servicio que buscar generar un plan de acción ordenado de los centros de población y alentar la producción formal de vivienda en el sector.</t>
  </si>
  <si>
    <t>Servicios de planificación de desarrollo urbano,trabajo de planificación de desarrollo urbano</t>
  </si>
  <si>
    <t>Servicios de administración de tierras urbanas</t>
  </si>
  <si>
    <t>Servicio que busca funcionar y controlar los terrenos urbanos en base a un objetivo y utilizando sus recursos.</t>
  </si>
  <si>
    <t>Servicios administrativos de terreno urbano,trabajo administrativos de terreno urbano</t>
  </si>
  <si>
    <t>Servicios de programación de inversiones urbanas</t>
  </si>
  <si>
    <t>Servicio para idear y ordenas las acciones necesarias para realizar una inyección de capital en el sector urbano.</t>
  </si>
  <si>
    <t>Servicios de programación de inversión urbana,trabajo de programación de inversión urbana</t>
  </si>
  <si>
    <t>Servicios de reestructuración de  barrios marginales</t>
  </si>
  <si>
    <t>Servicio para Modificar la estructura de los barrios marginales.</t>
  </si>
  <si>
    <t>Servicios de reestructuración de barrios marginales,trabajo de reestructuración de barrios marginales</t>
  </si>
  <si>
    <t>Servicios de alumbrado urbano</t>
  </si>
  <si>
    <t>Servicio público consistente en la iluminación de las vías públicas, parques públicos, y demás espacios de libre circulación.</t>
  </si>
  <si>
    <t>Servicios de alumbrado urbano,trabajo de alumbrado urbano</t>
  </si>
  <si>
    <t>Servicios de control o regulación del desarrollo urbano</t>
  </si>
  <si>
    <t>Servicio para darle seguimiento a las normativas que rigen el desarrollo urbano.</t>
  </si>
  <si>
    <t>Servicios de control o regulación de desarrollo urbano,trabajo de control o regulación de desarrollo urbano</t>
  </si>
  <si>
    <t>Servicios de estándares o regulación de edificios urbanos</t>
  </si>
  <si>
    <t>Servicio para darle seguimiento a las normativas que rigen los edificios urbanos.</t>
  </si>
  <si>
    <t>Servicios de estándares o regulación de edificios urbanos,trabajo de estándares o regulación de edificios urbanos</t>
  </si>
  <si>
    <t>Servicios comunitarios urbanos</t>
  </si>
  <si>
    <t>Servicio donado, o actividad que es hecha por alguien o por un grupo de personas para beneficio del público o sus instituciones.</t>
  </si>
  <si>
    <t>Servicios comunitarios urbanos,trabajo comunitarios</t>
  </si>
  <si>
    <t>Servicios de administración o gestión de proyectos o programas urbanos</t>
  </si>
  <si>
    <t>Servicio para la hacer todo lo necesario para atender programas urbanos.</t>
  </si>
  <si>
    <t>Servicios de administración o gestión de proyectos o programas urbanos,trabajo de admisnitración o gestión de proyectos o programas urbanas</t>
  </si>
  <si>
    <t>Servicios de planificación de desarrollo regional</t>
  </si>
  <si>
    <t>Servicio que buscar generar un plan de acción ordenado para el desarrollo regional.</t>
  </si>
  <si>
    <t>Servicios de planificación de desarrollo regional,trabajo de planificación de desarrollo regional</t>
  </si>
  <si>
    <t>Servicios de cooperación económica</t>
  </si>
  <si>
    <t>Tipo de cooperación cada vez más ligada a la esfera económica</t>
  </si>
  <si>
    <t>Servicios de cooperación económica,trabajo de cooperación económica</t>
  </si>
  <si>
    <t>Servicios de cooperación técnica</t>
  </si>
  <si>
    <t>Cooperación centrada en el intercambio de conocimientos técnicos y de gestión, con el fin de aumentar las capacidades de instituciones y personas para promover su propio desarrollo.</t>
  </si>
  <si>
    <t>Servicios de cooperación técnica,trabajo de cooperación técnica</t>
  </si>
  <si>
    <t>Servicios de planificación sectorial</t>
  </si>
  <si>
    <t>Servicio para planificación de los sectores estratégicos del país (agricultura,industrias,educación, defensa,etc.) que se basa en la planificación global del estado que define las prioridades de atención y ejecución.</t>
  </si>
  <si>
    <t>Servicios de planificación sectorial,trabajo de planificación sectorial</t>
  </si>
  <si>
    <t>Servicios financieros o de  gestión administrativa de empresas  públicas</t>
  </si>
  <si>
    <t>Servicio para realizar las diligencias conducentes para el logro financiero de las empresas públicas.</t>
  </si>
  <si>
    <t>Servicios de gestión o financieros de empresas públicas,trabajo de gestión o financieros de empresas públicas</t>
  </si>
  <si>
    <t>Servicios de sistemas de información o control de empresas públicas</t>
  </si>
  <si>
    <t>Servicio de conjunto de elementos orientados al tratamiento y administración de datos e información, organizados y listos para su uso posterior, generados para cubrir una necesidad u objetivo.</t>
  </si>
  <si>
    <t>Servicios de sistemas de información o control de empresas públicas,trabajo de sistemas de información o control de empresas públicas</t>
  </si>
  <si>
    <t>Programas de privatización</t>
  </si>
  <si>
    <t>Proceso jurídico-económico mediante el cual las actividades empresariales son transferidas del sector público al sector privado, es decir, traspasadas o tomadas ya sea desde el Estado o la comunidad (ver Bien público y propiedad comunitaria) hacia agentes económicos privados.</t>
  </si>
  <si>
    <t>Programas de privatización,proyectar la privatización</t>
  </si>
  <si>
    <t>Servicios de reforma administrativa</t>
  </si>
  <si>
    <t>Servicio de un conjunto de medidas políticas, económicas, sociales y legislativas impulsadas con el fin de modificar la estructura administrativa.</t>
  </si>
  <si>
    <t>Servicios de reformas administrativas,trabajo de reformas administrativas</t>
  </si>
  <si>
    <t>Servicios de organismos administrativos</t>
  </si>
  <si>
    <t>Servicios prestados por aquellas  entidades públicas que se rigen por el Derecho Administrativo, a las que se atribuye la realización de actividades de promoción, prestacionales, de gestión de servicios públicos y otras actividades administrativas.</t>
  </si>
  <si>
    <t>Servicios de agencias administrativas,trabajos de agencias administrativas</t>
  </si>
  <si>
    <t>Servicios de consejos económicos administrativos</t>
  </si>
  <si>
    <t>Servicios para realizar un dictamen que se da respecto a temas administrativos y económicos.</t>
  </si>
  <si>
    <t>Servicios de consejos administrativos y económicos,trabajos de consejos administrativos</t>
  </si>
  <si>
    <t>Procedimientos o servicios administrativos</t>
  </si>
  <si>
    <t>Son todos aquellos servicios que se llevan a cabo en las empresas y organizaciones para poder llegar a cumplir con las metas establecidas, de una manera eficiente.</t>
  </si>
  <si>
    <t>Procedimientos o servicios administrativos,procedimiento  o trabajos administrativos</t>
  </si>
  <si>
    <t>Servicios de departamentos gubernamentales</t>
  </si>
  <si>
    <t>Servicios varios que ofrecen los diferentes departamentos que conforman el Estado.</t>
  </si>
  <si>
    <t>Servicios de departamentos gubernamentales,servicios de departamento pública</t>
  </si>
  <si>
    <t>Servicios gubernamentales de información</t>
  </si>
  <si>
    <t>Servicios para mantener comunicados a la ciudadania en general sobre temas gubernamentales.</t>
  </si>
  <si>
    <t>Servicios informativos gubernamentales,servicios informativo ministerial</t>
  </si>
  <si>
    <t>Servicios recaudación de  impuestos o tasas administrativas</t>
  </si>
  <si>
    <t xml:space="preserve">Es aquel que se aplica al acto que realiza un organismo, normalmente el Estado o el gobierno, con el objetivo de juntar capital para poder invertirlo y usarlo en diferentes actividades propias de su carácter. </t>
  </si>
  <si>
    <t>Servicios de tasas administrativas o recaudación fiscal,trabajo de tasas administrativas o recaudación fiscal</t>
  </si>
  <si>
    <t>Servicios de ratificación o implementación de leyes administrativas</t>
  </si>
  <si>
    <t>Servicio para obtener la manifestación de voluntad por la cual una persona presta su consentimiento a ser alcanzado por los efectos de un acto jurídico que, en su origen, no tiene poder jurídico suficiente para vincularle</t>
  </si>
  <si>
    <t>Servicios de ratificación o implementación de leyes administrativas, trabajo de ratificación o implementación de leyes administrativas</t>
  </si>
  <si>
    <t>Servicios de instituciones públicas</t>
  </si>
  <si>
    <t>Servicio realizados por empresas creadas por el gobienro para prestar servicios públicos.</t>
  </si>
  <si>
    <t>Servicios de instituciones públicas,trabajos de instituciones públicas</t>
  </si>
  <si>
    <t>Servicios de sociedades anónimas públicas multinacionales</t>
  </si>
  <si>
    <t>Servicio de toda aquella empresa  que es propiedad del Estado, sea ésta multinacional.</t>
  </si>
  <si>
    <t>Servicios de empresas públicas multinacionales,trabajos de empresas públicas multinacionales</t>
  </si>
  <si>
    <t>Servicios de defensoría del pueblo (ombudsman)</t>
  </si>
  <si>
    <t>Servicio a contratar de un oficina  para proteger los derechos y libertades de las personas.</t>
  </si>
  <si>
    <t>Servicios de Defensor del Pueblo,trabajo de defensor del pueblo</t>
  </si>
  <si>
    <t>Servicios de planificación  nacional</t>
  </si>
  <si>
    <t>Servicio para ocontribuir a la optimización de los procesos de definición, formulación, ejecución y evaluación de las políticas públicas en cada uno de sus niveles.</t>
  </si>
  <si>
    <t>Servicios de planificación nacional ,trabajo de planificación nacional</t>
  </si>
  <si>
    <t>Servicios de preparación del presupuesto de programas</t>
  </si>
  <si>
    <t>Servicio de cálculo y negociación anticipado de los ingresos y gastos de programa.</t>
  </si>
  <si>
    <t xml:space="preserve">Servicios de presupuestación de programas,trabajo de propuestas de programas </t>
  </si>
  <si>
    <t>Servicios gubernamentales de preparación del presupuesto</t>
  </si>
  <si>
    <t>Servicio de la elaboración del  cálculo y negociación anticipado de los ingresos y gastos del sector gubernamental.</t>
  </si>
  <si>
    <t>Servicios de elaboración de presupuestos gubernamentales,servicios de elaboración de presupuestos públicos</t>
  </si>
  <si>
    <t>Gestión presupuestal o de inversiones públicas</t>
  </si>
  <si>
    <t>Diligencias conducentes al logro de inversiones presupuestarias o públicas.</t>
  </si>
  <si>
    <t>Gestión de inversiones presupuestarias o públicas, administración de inversiones presupuestarías o públicas</t>
  </si>
  <si>
    <t>Servicios de preparación del presupuesto de gastos militares</t>
  </si>
  <si>
    <t>Servicio de la elaboración del  cálculo y negociación anticipado de los ingresos y gastos del sector militar.</t>
  </si>
  <si>
    <t>Servicios de elaboración de presupuestos de gastos militares, trabajo de elaboración de presupuestos de gastos militares</t>
  </si>
  <si>
    <t>Servicios financieros gubernamentales</t>
  </si>
  <si>
    <t>Servicios de obligación gubernamental que se  asume para responder de la obligación de otra persona</t>
  </si>
  <si>
    <t>Servicios financieros gubernamentales,servicios financieros ministeriales</t>
  </si>
  <si>
    <t>Servicios gubernamentales de contabilidad</t>
  </si>
  <si>
    <t>Servicios que  están diseñados para que se constituyan en un verdadero soporte administrativo, sobre el cual la entidad gubernamental pueda realizar netamente su actividad productiva.</t>
  </si>
  <si>
    <t>Servicios contables gubernamentales,servicios contables públicas</t>
  </si>
  <si>
    <t>Servicios gubernamentales de auditoría</t>
  </si>
  <si>
    <t>Servicios orientados a dictaminar información financiera para uso de la alta gerencia, juntas directivas, inversionistas, instituciones de crédito y otros terceros interesados en la entidad gubernamental.</t>
  </si>
  <si>
    <t>Servicios de auditoria gubernamentales,servicios de auditorìa pública</t>
  </si>
  <si>
    <t>Servicios bancarios gubernamentales o centrales</t>
  </si>
  <si>
    <t>Variedad de servicios que ofrecen la entidades financieras para el sector gubernamental.</t>
  </si>
  <si>
    <t>Servicios bancarios gubernamentales o centrales,servicios banacarios ministeriales o centrales</t>
  </si>
  <si>
    <t>Servicios de loterías</t>
  </si>
  <si>
    <t>Servicio de una especie de rifa que se hace con mercaderías, billetes, dinero y otras cosas, con autorización pública</t>
  </si>
  <si>
    <t>Servicios de loterías,ocupación de loterías</t>
  </si>
  <si>
    <t>Servicios de recaudación de impuestos</t>
  </si>
  <si>
    <t>Servicio para proceder con la recepción de los pagos que deben realizar los Contribuyentes</t>
  </si>
  <si>
    <t>Servicios de recaudación de impuestos,asistencia de recaudación de impuestos</t>
  </si>
  <si>
    <t>Subsidios</t>
  </si>
  <si>
    <t>Prestación pública asistencial de carácter económico y de duración determinada</t>
  </si>
  <si>
    <t>Subsidios,asistencias</t>
  </si>
  <si>
    <t>Monedas o acuñación</t>
  </si>
  <si>
    <t>Pieza de oro, plata, cobre u otro metal, regularmente en forma de disco y acuñada con los distintivos elegidos por la autoridad emisora para acreditar su legitimidad y valor.</t>
  </si>
  <si>
    <t>Monedas o acuñación,amonedación</t>
  </si>
  <si>
    <t>2.3.3.6.01</t>
  </si>
  <si>
    <t>Especies timbrados y valoradas</t>
  </si>
  <si>
    <t>Billetes nacionales</t>
  </si>
  <si>
    <t>Documento al portador que ordinariamente emite el banco nacional de un país y circula como medio legal de pago.</t>
  </si>
  <si>
    <t>Billetes del banco nacional,dinero del banco nacional</t>
  </si>
  <si>
    <t>Impuesto nacional sobre la renta</t>
  </si>
  <si>
    <t>Es un impuesto a nivel nacional que grava los ingresos de las personas, empresas, u otras entidades legales.</t>
  </si>
  <si>
    <t>Impuesto nacional sobre la renta,tasa nacional sobre la renta</t>
  </si>
  <si>
    <t>2.2.8.8.01</t>
  </si>
  <si>
    <t>Impuestos</t>
  </si>
  <si>
    <t>Impuesto municipal sobre la renta</t>
  </si>
  <si>
    <t>Es un impuesto a nivel municipalque grava los ingresos de las personas, empresas, u otras entidades legales.</t>
  </si>
  <si>
    <t>Impuesto municipal sobre la renta,taza municipal sobre la renta</t>
  </si>
  <si>
    <t>Impuesto sobre el incremento de capital</t>
  </si>
  <si>
    <t>Es un impuesto que grava los ingresos sobre el patrimonio de las personas, empresas, u otras entidades legales.</t>
  </si>
  <si>
    <t>Impuesto sobre incremento del patrimonio,tasa sobre incremento del patrimonio</t>
  </si>
  <si>
    <t>Impuesto sobre beneficios extraordinarios</t>
  </si>
  <si>
    <t>Es un impuesto a nivel nacional que grava los ingresos sobre beneficios extraordinarios de las personas, empresas, u otras entidades legales.</t>
  </si>
  <si>
    <t>Impuesto sobre beneficios extraordinarios,tasa sobre beneficios extraordinarios</t>
  </si>
  <si>
    <t>Impuesto sobre los bienes</t>
  </si>
  <si>
    <t>Es un impuesto que grava los bienes inmuebles de las personas, empresas, u otras entidades legales.</t>
  </si>
  <si>
    <t>Impuesto sobre bienes inmuebles,impuesto sobre bienes inmuebles</t>
  </si>
  <si>
    <t>Impuesto sobre la tierra</t>
  </si>
  <si>
    <t>Es un tributo que debe pagar el contribuyente o beneficiario de una utilidad económica, cuya justificación es la obtención por el sujeto pasivo (ciudadano receptor) de un beneficio o de un aumento de valor de sus bienes como consecuencia de la realización de obras públicas o del establecimiento o ampliación de servicios públicos.</t>
  </si>
  <si>
    <t>Contribución territorial,impuesto territorial</t>
  </si>
  <si>
    <t>Impuesto al valor agregado (iva)</t>
  </si>
  <si>
    <t>Es un impuestos que constituyye la base del sistema español de imposición indirecta.</t>
  </si>
  <si>
    <t>Impuesto sobre el valor añadido (IVA),contribución sobre el valor añadido</t>
  </si>
  <si>
    <t>Impuesto sobre nóminas</t>
  </si>
  <si>
    <t>Es un impuesto que grava las rentas de trabajos de las personas, empresas, u otras entidades legales.</t>
  </si>
  <si>
    <t>Impuesto sobre rentas de trabajo,contribución sobre rentas de trabajo</t>
  </si>
  <si>
    <t>Impuesto sobre las ventas</t>
  </si>
  <si>
    <t>Es un impuesto que grava las ventas çde las personas, empresas, u otras entidades legales.</t>
  </si>
  <si>
    <t>Impuesto sobre ventas,tasa sobre ventas</t>
  </si>
  <si>
    <t>Impuesto de seguridad social</t>
  </si>
  <si>
    <t>Es un impuesto que grava la seguridad social de las personas, empresas, u otras entidades legales.</t>
  </si>
  <si>
    <t>Impuesto de la seguridad social ,tasa de la seguridad social</t>
  </si>
  <si>
    <t>Impuesto a la sucesión o sobre transferencia de propiedad</t>
  </si>
  <si>
    <t>Es un impuesto que grava el patrimonio de las personas, empresas, u otras entidades legales.</t>
  </si>
  <si>
    <t>Impuesto de transmisiones patrimoniales o patrimonio,contribución de transmisiones patrimoniales o patrimonio</t>
  </si>
  <si>
    <t>Recaudación de impuestos</t>
  </si>
  <si>
    <t>Comprobacion de la autenticidad de la información fiscal que fue entregada</t>
  </si>
  <si>
    <t>Cotejo fiscal,comparativas fiscales</t>
  </si>
  <si>
    <t>Incentivos tributarios</t>
  </si>
  <si>
    <t>Estimulo que se le ofrece a los contribuyentes que cumplan con ciertos requisitos según su régimen fiscal y la actividad desarrollada.</t>
  </si>
  <si>
    <t>Incentivos fiscales,alicientes fiscales</t>
  </si>
  <si>
    <t>Sistemas tributarios</t>
  </si>
  <si>
    <t>Son cargas obligatorias que las personas y empresas tienen que pagar para financiar al estado.</t>
  </si>
  <si>
    <t>Sistemas de impuestos,métodos de impuesto</t>
  </si>
  <si>
    <t>Administración de ingresos tributarios</t>
  </si>
  <si>
    <t>Gestión recaudatoria de los tributos cedidos tanto en vía voluntaria como ejecutiva y la de cualquier otro ingreso de derecho público en vía ejecutiva.</t>
  </si>
  <si>
    <t>Administración de recaudación tributaria,adminsitración de recaudación de pagar</t>
  </si>
  <si>
    <t>Reforma tributaria</t>
  </si>
  <si>
    <t xml:space="preserve">La reforma tributaria es el proceso de cambiar la forma en impuestos son recaudados o administrados por el gobierno. Reformadores fiscales tienen objetivos diferentes. </t>
  </si>
  <si>
    <t>Reforma fiscal,cambio monetario,reforma tributaria</t>
  </si>
  <si>
    <t>Política fiscal</t>
  </si>
  <si>
    <t>La política fiscal es un aparato administrativo que se construye para imponer y recaudar impuestos, a través de la aplicación de aranceles y fiscalidad diferente base, a fin de aplicar la política que se ha construido</t>
  </si>
  <si>
    <t>Política fiscal,gobierno monetario</t>
  </si>
  <si>
    <t>Investigación tributaria</t>
  </si>
  <si>
    <t>Actividad humana orientada a la obtención de conocimientos fiscales de  algo.</t>
  </si>
  <si>
    <t>Investigación fiscal,investigación monetaria</t>
  </si>
  <si>
    <t>Crédito fiscal de inversión</t>
  </si>
  <si>
    <t>Suma deducida de la cantidad total que un contribuyente le debe al estado. Un crédito fiscal puede concederse para los distintos tipos de impuestos, como el impuesto sobre la renta, impuesto sobre la propiedad, o IVA. Se podrá conceder un reconocimiento de los impuestos ya pagados, como un subsidio, o para fomentar la inversión u otros comportamientos.</t>
  </si>
  <si>
    <t>Crédito por impuestos pagados en inversiones,créditos de contribución pagados de inversiones</t>
  </si>
  <si>
    <t>Deducciones tributarias</t>
  </si>
  <si>
    <t>Excepción en el marco fiscal para incentivar determinadas actividades mediante la desgravación adicional de unos gastos que ya han sido contabilizados en la cuenta de resultados.</t>
  </si>
  <si>
    <t>Deducciones fiscales,deducciones monetarias</t>
  </si>
  <si>
    <t>Evasión fiscal</t>
  </si>
  <si>
    <t>Evasión fiscal,evasión monetaria</t>
  </si>
  <si>
    <t>Refugios o paraísos fiscales</t>
  </si>
  <si>
    <t xml:space="preserve">Es un territorio o Estado que se caracteriza por aplicar un régimen tributario especialmente favorable a los ciudadanos y empresas no residentes, que se domicilien a efectos legales en el mismo. </t>
  </si>
  <si>
    <t xml:space="preserve">Exenciones o paraísos fiscales,permisos o paraísos fiscales </t>
  </si>
  <si>
    <t>Declaración de renta</t>
  </si>
  <si>
    <t>Obligación de elaborar y presentar los contribuyentes ante las entidades que administra los diferentes impuestos.</t>
  </si>
  <si>
    <t>Declaraciones tributarias ,declaraciones de pago</t>
  </si>
  <si>
    <t>Acuerdos comerciales</t>
  </si>
  <si>
    <t>Al tratado sometido al derecho internacional y suscrito entre dos o más países soberanos en virtud del cual se establece el modelo de relaciones en los intercambios comerciales entre los firmantes.</t>
  </si>
  <si>
    <t>Acuerdos comerciales,acuerdos mercantil</t>
  </si>
  <si>
    <t>Negociaciones comerciales</t>
  </si>
  <si>
    <t>Son acuerdos que se logran después de un proceso de dialogo entre comerciantes</t>
  </si>
  <si>
    <t>Negociaciones comerciales,negociaciones mercantiles</t>
  </si>
  <si>
    <t>Formulación de políticas nacionales de productos básicos</t>
  </si>
  <si>
    <t>Establecimiento de normas y lineamientos claros para las mercancías nacionales.</t>
  </si>
  <si>
    <t>Formulación de políticas de mercancías nacionales,combinación de políticas  de productos nacionales</t>
  </si>
  <si>
    <t>Desarrollo de pequeñas industrias</t>
  </si>
  <si>
    <t>Evolución progresiva de industrias a pequeña escala</t>
  </si>
  <si>
    <t>Desarrollo de industrias a pequeña escala,desarrollo de producción a pequeña escala</t>
  </si>
  <si>
    <t>Acuerdos internacionales sobre productos básicos</t>
  </si>
  <si>
    <t>Conocimiento para la compra y venta de mercancías internacionales.</t>
  </si>
  <si>
    <t>Acuerdos de mercancías internacionales,alianza de mercancías internacionales</t>
  </si>
  <si>
    <t>Política de exportación</t>
  </si>
  <si>
    <t>Es una rama de la moral que se ocupa de la actividad, en virtud de la cual una sociedad libre, compuesta por hombres libres, resuelve los problemas que le plantea su convivencia colectiva para exportar.</t>
  </si>
  <si>
    <t>Política de exportación,política de envío</t>
  </si>
  <si>
    <t>Políticas o procedimientos de comercio mundial</t>
  </si>
  <si>
    <t>Es una rama de la moral que se ocupa de la actividad, en virtud de la cual una sociedad libre, compuesta por hombres libres, resuelve los problemas que le plantea su convivencia comercio mundial</t>
  </si>
  <si>
    <t>Políticas o procedimientos de comercio mundial,políticas o métodos de comercio mundial</t>
  </si>
  <si>
    <t>Acuerdos comerciales bilaterales</t>
  </si>
  <si>
    <t>Es un contrato vinculante entre las dos partes que han acordado los términos mutuamente aceptables.</t>
  </si>
  <si>
    <t>Acuerdos comerciales bilaterales,pactos comerciales bilaterales</t>
  </si>
  <si>
    <t>Convenciones aduaneras</t>
  </si>
  <si>
    <t>Cooperación y asistencia entre las aduanas de diferentes países.</t>
  </si>
  <si>
    <t>Convenciones aduaneras,congreso aduanero</t>
  </si>
  <si>
    <t>Trámites aduaneros</t>
  </si>
  <si>
    <t>Todo lo concerniente a las entradas y salidas de mercancias del territorio nacional.</t>
  </si>
  <si>
    <t>Formalidades aduaneras,modalidades aduaneras</t>
  </si>
  <si>
    <t>Delitos aduaneros</t>
  </si>
  <si>
    <t>Incumplir con algún proceso de la entrada y salida de mercancias del territorio.</t>
  </si>
  <si>
    <t>Ofensas aduaneras,agravíos aduaneros</t>
  </si>
  <si>
    <t>Proyecciones comerciales</t>
  </si>
  <si>
    <t>Realización de datos futuros o de un plan futuro comercial</t>
  </si>
  <si>
    <t>Proyecciones comerciales,representaciones comerciales</t>
  </si>
  <si>
    <t>Proyecciones de la balanza comercial</t>
  </si>
  <si>
    <t>Nivelación de los planes o datos futuros del comercio</t>
  </si>
  <si>
    <t>Balanza de proyecciones comerciales,balanza de representaciones comerciales</t>
  </si>
  <si>
    <t>Estadísticas comerciales</t>
  </si>
  <si>
    <t>Estudio de los datos cuantitativos del comercio.</t>
  </si>
  <si>
    <t>Estadísticas comerciales,descripciones comerciales</t>
  </si>
  <si>
    <t>Asociaciones de la industria agrícola</t>
  </si>
  <si>
    <t>Corporación de derecho público de carácter gremial integrada por dentistas.</t>
  </si>
  <si>
    <t>Asociaciones de la industria agrícola,confederación de la industria agrícola</t>
  </si>
  <si>
    <t>Asociaciones reguladoras</t>
  </si>
  <si>
    <t>Corporación de derecho público de carácter gremial que  sirve para ordenar o normalizar.</t>
  </si>
  <si>
    <t>Asociaciones reguladoras,confederación  de conjuntos de normas</t>
  </si>
  <si>
    <t>Asociaciones empresariales sectoriales</t>
  </si>
  <si>
    <t>Corporación de derecho público de carácter gremial integrada por Empresas sectoriales</t>
  </si>
  <si>
    <t>Asociaciones empresariales sectoriales,confederación empresariales sectoriales</t>
  </si>
  <si>
    <t>Asociaciones empresariales internacionales</t>
  </si>
  <si>
    <t>Corporación de derecho público de carácter gremial integrada por empresas internacionales</t>
  </si>
  <si>
    <t>Asociaciones empresariales internacionales,confederación empresariales internacionales</t>
  </si>
  <si>
    <t>Asociaciones de empleadores</t>
  </si>
  <si>
    <t>Corporación de derecho público de carácter gremial integrada por empresarios</t>
  </si>
  <si>
    <t>Asociaciones de empresarios,confederación de empresarios</t>
  </si>
  <si>
    <t>Asociaciones de odontólogos</t>
  </si>
  <si>
    <t>Colegios de dentistas,universidades de odontología</t>
  </si>
  <si>
    <t>Asociaciones de médicos</t>
  </si>
  <si>
    <t>Corporación de derecho público de carácter gremial integrada por médicos.</t>
  </si>
  <si>
    <t>Colegios de médicos ,universidades de medicina</t>
  </si>
  <si>
    <t>Asociaciones de enfermeras</t>
  </si>
  <si>
    <t>Corporación de derecho público de carácter gremial integrada por enfermeras.</t>
  </si>
  <si>
    <t>Colegio de enfermería,universidades de enfermería</t>
  </si>
  <si>
    <t>Asociaciones de contadores</t>
  </si>
  <si>
    <t>Corporación de derecho público de carácter gremial integrada por contadores</t>
  </si>
  <si>
    <t>Asociaciones de contables, sociedad de contadores</t>
  </si>
  <si>
    <t>Asociaciones de arquitectos</t>
  </si>
  <si>
    <t>Corporación de derecho público de carácter gremial integrada por arquitectos.</t>
  </si>
  <si>
    <t>Colegios de arquitectos,universidades de arquitectos</t>
  </si>
  <si>
    <t>Colegios de abogados</t>
  </si>
  <si>
    <t>Es una entidad de derecho público que agrupa a los licenciados en Derecho (abogados), organizados principalmente para tratar asuntos referentes al ejercicio de su profesión.</t>
  </si>
  <si>
    <t>Colegios de abogados,universidades de abogados</t>
  </si>
  <si>
    <t>Asociaciones educativas o de profesores</t>
  </si>
  <si>
    <t>Corporación de derecho público de carácter gremial integrada por profesores.</t>
  </si>
  <si>
    <t>Asociaciones educativas o de profesores,gremios educativos o de profesores</t>
  </si>
  <si>
    <t>Asociaciones de ingenieros</t>
  </si>
  <si>
    <t>Corporación de derecho público de carácter gremial integrada por ingenieros.</t>
  </si>
  <si>
    <t>Colegios de ingenieros,universidades de ingenieros</t>
  </si>
  <si>
    <t>Asociaciones científicas</t>
  </si>
  <si>
    <t>Corporación de derecho público de carácter gremial integrada por científicos.</t>
  </si>
  <si>
    <t>Asociaciones científicas,sociedad científicas</t>
  </si>
  <si>
    <t>Juntas de revisión de estándares profesionales</t>
  </si>
  <si>
    <t>Conjunto de individuos nombrados para hacer las revisiones de los patrones profesionales.</t>
  </si>
  <si>
    <t>Juntas de revisión de estándares profesionales,junta de comprobación de estándares profesionales</t>
  </si>
  <si>
    <t>Clubes de ocio del personal</t>
  </si>
  <si>
    <t>Lugar donde se reune un grupo de personas para que el personal realice ocio.</t>
  </si>
  <si>
    <t xml:space="preserve">Clubes de ocio de personal,clubes de tiempo libre de personal </t>
  </si>
  <si>
    <t>Asociaciones deportivas del personal</t>
  </si>
  <si>
    <t>Conjunto de personas que se unen para realizar unas actividades deporticas.</t>
  </si>
  <si>
    <t>Asociaciones deportivas de personal,gremios deportivos</t>
  </si>
  <si>
    <t>Asociaciones de personal femenino</t>
  </si>
  <si>
    <t>Conjunto de personas femeninas que se unen para realizar algún trabajo.</t>
  </si>
  <si>
    <t>Asociaciones de personal femenino,gremios de personal femenino</t>
  </si>
  <si>
    <t>Asociaciones de personal pensionado</t>
  </si>
  <si>
    <t>Conjunto de personas jubiladas que se unen para realizar algún trabajo.</t>
  </si>
  <si>
    <t>Asociaciones de personal jubilado,gremios de personal jubilado</t>
  </si>
  <si>
    <t>Asociaciones de personal administrativo</t>
  </si>
  <si>
    <t>Conjunto de personas de dirección que se unen para realizar algún trabajo.</t>
  </si>
  <si>
    <t>Asociaciones de personal de dirección,gremios de personal de dirección</t>
  </si>
  <si>
    <t>Sindicatos de obreros o trabajadores generales</t>
  </si>
  <si>
    <t>Asociación integrada por trabajadores en defensa y promoción de sus intereses sociales, económicos y profesionales relacionados con su actividad laboral respecto al centro de producción (fábrica, taller, empresa) o al empleador con el que están relacionados contractualmente.</t>
  </si>
  <si>
    <t>Sindicatos laborales o generales de trabajadores,asociación laborales o generales de trabajadores</t>
  </si>
  <si>
    <t>Servicios de activistas sindicales</t>
  </si>
  <si>
    <t>Servicio a contratar  de personas que realiza o ayuda a realizar las tareas cotidianas sindicales.</t>
  </si>
  <si>
    <t>Servicios de activistas sindicales,asociación de activistas sindicalistas</t>
  </si>
  <si>
    <t>Servicios sindicales de información</t>
  </si>
  <si>
    <t>Servicio a contratar  de personas que mantener informado a los demás de todo el tema sindical.</t>
  </si>
  <si>
    <t>Servicios de información sindical,asociación de información sindical</t>
  </si>
  <si>
    <t>Sindicatos de transportadores</t>
  </si>
  <si>
    <t>Asociación integrada por trabajadores del transporte en defensa y promoción de sus intereses sociales, económicos y profesionales relacionados con su actividad laboral respecto al centro de producción (fábrica, taller, empresa) o al empleador con el que están relacionados contractualmente.</t>
  </si>
  <si>
    <t>Sindicatos de transportes,asociación de transporte</t>
  </si>
  <si>
    <t>Sindicatos de profesores</t>
  </si>
  <si>
    <t>Asociación integrada por profesores en defensa y promoción de sus intereses sociales, económicos y profesionales relacionados con su actividad laboral respecto al centro de producción (fábrica, taller, empresa) o al empleador con el que están relacionados contractualmente.</t>
  </si>
  <si>
    <t>Sindicatos de profesores,asociación de profesores</t>
  </si>
  <si>
    <t>Sindicatos de personal médico</t>
  </si>
  <si>
    <t>Asociación integrada por personal médico en defensa y promoción de sus intereses sociales, económicos y profesionales relacionados con su actividad laboral respecto al centro de producción (fábrica, taller, empresa) o al empleador con el que están relacionados contractualmente.</t>
  </si>
  <si>
    <t>Sindicatos de personal médico,asociación de personal médico</t>
  </si>
  <si>
    <t>Sindicatos de empleadores</t>
  </si>
  <si>
    <t>Asociación integrada por empresarios en defensa y promoción de sus intereses sociales, económicos y profesionales relacionados con su actividad laboral respecto al centro de producción (fábrica, taller, empresa) o al empleador con el que están relacionados contractualmente.</t>
  </si>
  <si>
    <t>Sindicatos de empresarios,asociación de empresarios</t>
  </si>
  <si>
    <t>Sindicatos de funcionarios</t>
  </si>
  <si>
    <t>Asociación integrada por funcionarios del gobierno en defensa y promoción de sus intereses sociales, económicos y profesionales relacionados con su actividad laboral respecto al centro de producción (fábrica, taller, empresa) o al empleador con el que están relacionados contractualmente.</t>
  </si>
  <si>
    <t>Sindicatos de funcionarios,sindicatos de empleados públicos</t>
  </si>
  <si>
    <t>Sindicatos de servicios de asistencia personal</t>
  </si>
  <si>
    <t xml:space="preserve">Servicio a contratar a un profesional que realiza o ayuda a realizar las tareas cotidianas que una una persona con diversidad funcional no puede llevar a cabo por si misma. </t>
  </si>
  <si>
    <t>Servicios de asistencia personal,trabajo de asistencia personal</t>
  </si>
  <si>
    <t>Sindicatos de aviación</t>
  </si>
  <si>
    <t>Asociación integrada por personal de aviación en defensa y promoción de sus intereses sociales, económicos y profesionales relacionados con su actividad laboral respecto al centro de producción (fábrica, taller, empresa) o al empleador con el que están relacionados contractualmente.</t>
  </si>
  <si>
    <t>Sindicatos de aviación,trabajo de aviación</t>
  </si>
  <si>
    <t>Residencias religiosas privadas</t>
  </si>
  <si>
    <t>Edificaciones privadas realizadas donde se abara creencias y prácticas sobre cuestions de tipo existencia, mora y sobrenatural.</t>
  </si>
  <si>
    <t>Residencias religiosas privadas,viviendas religiosas privadas</t>
  </si>
  <si>
    <t>Residencias de comunidades religiosas</t>
  </si>
  <si>
    <t>Edificaciones comunitarias religiosas realizadas donde se abara creencias y prácticas sobre cuestions de tipo existencia, mora y sobrenatural.</t>
  </si>
  <si>
    <t>Residencias religiosas comunitarias,viviendas religiosas comunitarias</t>
  </si>
  <si>
    <t>Residencias para retiros religiosos</t>
  </si>
  <si>
    <t>Edificaciones comunitarias realizadas donde se abara creencias y prácticas sobre cuestions de tipo existencia, mora y sobrenatural.</t>
  </si>
  <si>
    <t>Residencias para retiros religiosos,viviendas para retiros religiosos</t>
  </si>
  <si>
    <t>Residencias religiosas temporales</t>
  </si>
  <si>
    <t>Edificaciones comunitarias realizadas tempras donde se abara creencias y prácticas sobre cuestions de tipo existencia, mora y sobrenatural.</t>
  </si>
  <si>
    <t>Residencias religiosas temporales,viviendas religiosas temporales</t>
  </si>
  <si>
    <t>Organizaciones o servicios de peregrinaje a la meca</t>
  </si>
  <si>
    <t>Servicio de personas que realiza o ayuda a realizar a las personas en un viaje a la Meca con importantes connotaciones religiosas.</t>
  </si>
  <si>
    <t>Organizaciones o servicios de peregrinaje a la Meca,instituciones o servicios de excursión a la Meca</t>
  </si>
  <si>
    <t>Organizaciones o servicios de peregrinaje al vaticano</t>
  </si>
  <si>
    <t>Servicio de personas que realiza o ayuda a realizar a las personas en un viaje al Vaticano con importantes connotaciones religiosas.</t>
  </si>
  <si>
    <t>Organizaciones o servicios de peregrinaje al Vaticano,instituciones o servicios de excursión al Vaticano</t>
  </si>
  <si>
    <t>Servicios de asistencia para viajes de peregrinaje</t>
  </si>
  <si>
    <t>Servicio de personas que realiza o ayuda a realizar a las personas en un viaje a un santuario o lugar sagrado con importantes connotaciones religiosas.</t>
  </si>
  <si>
    <t>Servicios de asistencia en viaje a peregrinos,servicios de colaboración en viaje a viajeros</t>
  </si>
  <si>
    <t>Servicios de operadores turísticos de peregrinaje</t>
  </si>
  <si>
    <t>Servicio a contratar a una empresa que ofrece productos o servicios turísticos para las personas en un viaje a un santuario o lugar sagrado con importantes connotaciones religiosas.</t>
  </si>
  <si>
    <t xml:space="preserve">Servicios de operadores turísticos de peregrinaje,servicios de trabajdores turísticos de excursión </t>
  </si>
  <si>
    <t>Servicios de órdenes religiosas</t>
  </si>
  <si>
    <t>Servicios de personas que estan en la obligación del entregarse al servicio divino.</t>
  </si>
  <si>
    <t>Servicios de órdenes religiosas,trabajo de órdenes religiosos</t>
  </si>
  <si>
    <t>Servicios de misioneros evangélicos</t>
  </si>
  <si>
    <t>Servicios de personas que predica el Evangelio en las misiones.</t>
  </si>
  <si>
    <t>Servicios de misioneros evangélicos,trabajo de misioneros evangélicos</t>
  </si>
  <si>
    <t>Servicios misioneros educativos</t>
  </si>
  <si>
    <t>Servicios misioneros educativos,trabajos misioneros educativos</t>
  </si>
  <si>
    <t>Servicios relacionados con el hinduismo</t>
  </si>
  <si>
    <t>Servicios de personas que profesa el hinduismo.</t>
  </si>
  <si>
    <t>Servicios hinduistas ,misión hinduistas</t>
  </si>
  <si>
    <t>Servicios relacionados con el budismo</t>
  </si>
  <si>
    <t>Servicios de personas que profesa el budismo.</t>
  </si>
  <si>
    <t>Servicios budistas ,misión budistas</t>
  </si>
  <si>
    <t>Servicios relacionados con el cristianismo</t>
  </si>
  <si>
    <t>Servicios de personas que profesa el cristianismo.</t>
  </si>
  <si>
    <t>Servicios cristianos,misión cristiana</t>
  </si>
  <si>
    <t>Servicios relacionados con el islamismo</t>
  </si>
  <si>
    <t>Servicios de personas que profesa el islam.</t>
  </si>
  <si>
    <t>Servicios islámicos,misión islámicos</t>
  </si>
  <si>
    <t>Servicios relacionados con el judaísmo</t>
  </si>
  <si>
    <t>Servicios de personas que profesa la ley de Moisés.</t>
  </si>
  <si>
    <t>Servicios judíos,misión judíos</t>
  </si>
  <si>
    <t>Clubes de deportes en hielo</t>
  </si>
  <si>
    <t>Lugar donde se reune un grupo de personas con el fin de realizar deportes en hielo</t>
  </si>
  <si>
    <t>Clubes deportivos de hielo,asociación deportivos de hielo</t>
  </si>
  <si>
    <t>Clubes deportivos de vela o natación</t>
  </si>
  <si>
    <t>Lugar donde se reune un grupo de personas con el fin de realizar deportes de vela o natación</t>
  </si>
  <si>
    <t>Clubes deportivos de vela o natación,asociaciones deportivos de vela o natación</t>
  </si>
  <si>
    <t>Clubes deportivos de caza o tiro</t>
  </si>
  <si>
    <t>Lugar donde se reune un grupo de personas con el fin de realizar deportes de armas o caza</t>
  </si>
  <si>
    <t>Clubes deportivos de armas o caza,asociaciones deportivas de armas o caza</t>
  </si>
  <si>
    <t>Clubes deportivos de campos al aire libre</t>
  </si>
  <si>
    <t>Lugar donde se reune un grupo de personas con el fin de realizar deportes de cmpos al aire libre</t>
  </si>
  <si>
    <t>Clubes deportivos de campos al aire libre,asociaciones deportivas de campos al aire libre</t>
  </si>
  <si>
    <t>Clubes deportivos de canchas cubiertas o al aire libre</t>
  </si>
  <si>
    <t>Lugar donde se reune un grupo de personas con el fin de realizar deportes de cancha cubiertas o al aire libre.</t>
  </si>
  <si>
    <t>Clubes deportivos de canchas cubiertas o al aire libre,asociaciones deportivas de canchas cubiertas o al aire libre</t>
  </si>
  <si>
    <t>Clubes deportivos de invierno</t>
  </si>
  <si>
    <t>Lugar donde se reune un grupo de personas con el fin de realizar deportes de playa o cauáticos.</t>
  </si>
  <si>
    <t xml:space="preserve">Clubes deportivos de invierno,asociaciones deportivos de invierno </t>
  </si>
  <si>
    <t>Clubes deportivos de playa o acuáticos</t>
  </si>
  <si>
    <t>Clubes deportivos de playa o acuáticos,asociaciones deportivos de playa acuáticas</t>
  </si>
  <si>
    <t>Clubes deportivos de ciclismo</t>
  </si>
  <si>
    <t>Lugar donde se reune un grupo de personas con el fin de realizar ciclismo.</t>
  </si>
  <si>
    <t>Clubes deportivos ciclistas,asociaciones deportivos de ciclistas</t>
  </si>
  <si>
    <t>Clubes deportivos de montañismo</t>
  </si>
  <si>
    <t>Lugar donde se reune un grupo de personas con el fin de realizar deportes de montaña.</t>
  </si>
  <si>
    <t>Clubes deportivos de montañismo,asociaociones deportivos de montañismo</t>
  </si>
  <si>
    <t>Clubes deportivos de carreras</t>
  </si>
  <si>
    <t>Lugar donde se reune un grupo de personas con el fin de realizar carreras.</t>
  </si>
  <si>
    <t>Clubes deportivos de carreras,asociaciones deportivas de carreras</t>
  </si>
  <si>
    <t>Clubes deportivos de vuelo</t>
  </si>
  <si>
    <t>Lugar donde se reune un grupo de personas con el fin de realizar deportes de vuelo.</t>
  </si>
  <si>
    <t>Clubes deportivos de vuelo,asociaciones deportivas de vuelo</t>
  </si>
  <si>
    <t>Clubes deportivos profesionales o semiprofesionales</t>
  </si>
  <si>
    <t>Lugar donde se reune un grupo de personas con el fin de realizar deportes a nivel profesional o semiprofesional</t>
  </si>
  <si>
    <t>Clubes deportivos profesionales o semiprofesionales,asociaciones deportivas profesionales o  empresariales</t>
  </si>
  <si>
    <t>Servicios de operadores de eventos en estadios</t>
  </si>
  <si>
    <t>Servicio que ofrece establecer algo para lograr un evento en un estadio, coordinando las personas y los medios adecuados</t>
  </si>
  <si>
    <t>Servicios de organización de eventos en estadios,trabajo de organización de eventos en estadios</t>
  </si>
  <si>
    <t>Servicios de promotores o directores técnicos de clubes deportivos</t>
  </si>
  <si>
    <t>Servicio que ofrece el mercadeo o publicadad de clubes deportivos</t>
  </si>
  <si>
    <t>Servicios de gestores o promotores de clubes deportivos,trabajo de gestores o promotores de clubes deportivos</t>
  </si>
  <si>
    <t>Clubes de aficionados a los juegos de cartas</t>
  </si>
  <si>
    <t>Clubes de artesanías</t>
  </si>
  <si>
    <t>Lugar donde se reune un grupo de personas con el fin de confeccionar artesanias.</t>
  </si>
  <si>
    <t>Clubes de artesanía ,asociaciones de artesanía</t>
  </si>
  <si>
    <t>Clubes de aficionados a la poesía o la literatura</t>
  </si>
  <si>
    <t>Lugar donde se reune un grupo de personas con el fin de leer y escribir poesía o literarios.</t>
  </si>
  <si>
    <t>Clubes de poesía o literarios,asociaciones de poesía o literarios</t>
  </si>
  <si>
    <t>Clubes de aficionados a la cocina</t>
  </si>
  <si>
    <t>Lugar donde se reune un grupo de personas con el fin de aprender a cocinar</t>
  </si>
  <si>
    <t>Clubes de cocina,asociaciones de cocina</t>
  </si>
  <si>
    <t>Clubes de aficionados a la jardinería</t>
  </si>
  <si>
    <t>Lugar donde se reune un grupo de personas con el mismo interes en jardineria</t>
  </si>
  <si>
    <t>Clubes de jardinería, asociaciones de jardinería</t>
  </si>
  <si>
    <t>Club de aficionados al coleccionismo</t>
  </si>
  <si>
    <t>Lugar donde se reune un grupo de personas con el mismo interes de coleccionismo</t>
  </si>
  <si>
    <t>Clubes de coleccionismo,asociaciones de coleccionismo</t>
  </si>
  <si>
    <t>Club de exploradores (scouts)</t>
  </si>
  <si>
    <t>Lugar donde se reune un grupo de personas con el mismo interes en ser exploradores.</t>
  </si>
  <si>
    <t>Clubes de exploradores (Scout),asociaciones de exploradores</t>
  </si>
  <si>
    <t>Clubes o servicios para aficionados al teatro</t>
  </si>
  <si>
    <t>Lugar donde se reune un grupo de personas con el mismo interes de teatro aficionado</t>
  </si>
  <si>
    <t>Clubes o servicios de teatro aficionado,asociaciones de teatro aficionado</t>
  </si>
  <si>
    <t>Clubes o servicios para aficionados a la música</t>
  </si>
  <si>
    <t>Lugar donde se reune un grupo de personas con el mismo interes de músisco aficionado</t>
  </si>
  <si>
    <t>Clubes o servicios de músicos aficionados,asociaciones o servicios de músicos aficionados</t>
  </si>
  <si>
    <t>Clubes o servicios para aficionados al baile a la danza</t>
  </si>
  <si>
    <t>Lugar donde se reune un grupo de personas con el mismo interes de danza aficionada.</t>
  </si>
  <si>
    <t>Clubes o servicios de aficionados a la danza,asociaciones o servicios de aficionados a la danza</t>
  </si>
  <si>
    <t>Clubes o servicios para aficionados a las bellas artes</t>
  </si>
  <si>
    <t>Lugar donde se reune un grupo de personas con el mismo interes de  aficionado a las bellas artes</t>
  </si>
  <si>
    <t>Clubes o servicios de aficionados a las bellas artes,asociaciones  o servicios de aficionados a las bellas artes</t>
  </si>
  <si>
    <t>Clubes juveniles</t>
  </si>
  <si>
    <t>Lugar donde se reune un grupo de personas jovenes.</t>
  </si>
  <si>
    <t>Clubes juveniles,asociaciones juveniles</t>
  </si>
  <si>
    <t>Clubes para la tercera edad</t>
  </si>
  <si>
    <t>Lugar donde se reune un grupo de personas de tercera edad</t>
  </si>
  <si>
    <t>Clubes de la tercera edad,asociaciones de la tercera edad</t>
  </si>
  <si>
    <t>Clubes para reuniones sociales</t>
  </si>
  <si>
    <t>Lugar donde se reune un grupo de personas para tener reuniones sociales</t>
  </si>
  <si>
    <t>Clubes de reuniones sociales,asociaciones de reuniones sociales</t>
  </si>
  <si>
    <t>Clubes sociales para personas discapacitadas</t>
  </si>
  <si>
    <t>Lugar donde se reune un grupo de personas para tener reuniones sociales para personas discapacitadas</t>
  </si>
  <si>
    <t>Clubes sociales para personas discapacitadas,asociaciones aociales para personas  discapacitadas</t>
  </si>
  <si>
    <t>Clubes sociales para veteranos de guerra</t>
  </si>
  <si>
    <t>Lugar donde se reune un grupo de personas para veteranos de guerra</t>
  </si>
  <si>
    <t>Clubes sociales para veteranos de guerra,asociaciones sociales para veteranos de guerra</t>
  </si>
  <si>
    <t>Servicios ambientales no gubernamentales</t>
  </si>
  <si>
    <t xml:space="preserve">Servicio a contratar a entidades sin fines de lucro y que no son parte del gobierno para salvaguardar todo lo que rodea a un ser vivo. </t>
  </si>
  <si>
    <t>Servicios medioambientales no gubernamentales   ,trabajo  ambiental no gubernamnetal</t>
  </si>
  <si>
    <t>Servicios no gubernamentales de ayuda de emergencia</t>
  </si>
  <si>
    <t>Servicio a contratar a entidades sin fines de lucro y que no son parte del gobierno para que brinde apoyo al momento que se requiere una acción inmediata.</t>
  </si>
  <si>
    <t>Servicios no gubernamentales de ayuda de emergencia,trabajo no gubernamental de ayuda de emergencia</t>
  </si>
  <si>
    <t>Servicio a contratar a entidades sin fines de lucro y que no son parte del gobierno para que brinde capacitación y asesoramiento en temas técnicos.</t>
  </si>
  <si>
    <t>Servicios no gubernamentales de asistencia técnica,trabajo no gubernamental de asistencia técnica</t>
  </si>
  <si>
    <t>Servicios no gubernamentales de ayuda al desarrollo</t>
  </si>
  <si>
    <t>Servicio a contratar para obtener apoyo para impulsar algo.</t>
  </si>
  <si>
    <t>Servicios no gubernamentales de ayuda al desarrollo,trabajo no gubernamental de ayuda al desarrollo</t>
  </si>
  <si>
    <t>Servicios de albergue de organizaciones de beneficencia</t>
  </si>
  <si>
    <t>Servicio a contratar para la recepción de organizaciones que se dedican a ayudar a poblaciones de bajo recurso.</t>
  </si>
  <si>
    <t>Servicios de acogida de organizaciones benéficas,trabajo de acogida de organizaciones benéficas</t>
  </si>
  <si>
    <t>Servicios de socorro alimentario</t>
  </si>
  <si>
    <t>Servicio a contratar para brindar apoyo  con el suministros de las cosas que los hombres comen o beben para subsistir.</t>
  </si>
  <si>
    <t>Servicios de ayuda alimentaría,trabajo de ayuda alimentaría</t>
  </si>
  <si>
    <t>Servicio a contratar para la consulta de todo lo concerniente a temas juridicos.</t>
  </si>
  <si>
    <t>Servicios de asistencia legal ,trabajo de asistencia legal</t>
  </si>
  <si>
    <t>Servicios de movilización de recursos</t>
  </si>
  <si>
    <t>Servicio a contratar para el transporte de un medio para conseguir algo de un punto a otro.</t>
  </si>
  <si>
    <t>Servicios de movilización de recursos,trabajo de movilización de recursos</t>
  </si>
  <si>
    <t>Servicios de asistencia de ayuda internacional</t>
  </si>
  <si>
    <t>Servicio a contratar para colaboración de un donante de un país a una población de otro.</t>
  </si>
  <si>
    <t>Servicios de asistencia de ayuda internacional,servicios de asistencia de ayuda internacional</t>
  </si>
  <si>
    <t>Servicios de orfanatos o adopción</t>
  </si>
  <si>
    <t>Servicio a contratar para realizar los tramites necesarios para recibir como hijo, con los requisitos y solemnidades que establecen las leyes, al que no lo es naturalmente.</t>
  </si>
  <si>
    <t>Servicios de orfanatos o adopción,asistencia de orfanatos o adopción</t>
  </si>
  <si>
    <t>Organizaciones de asistencia a los adultos mayores</t>
  </si>
  <si>
    <t>Asociación de personas regulada por un conjunto de normas con la función del cuidado personal de personas mayores y de sus necesidades domésticas.</t>
  </si>
  <si>
    <t>Organizaciones de ayuda a los mayores,institución de ayuda a los mayores</t>
  </si>
  <si>
    <t>Organizaciones de asistencia a presos</t>
  </si>
  <si>
    <t>Asociación de personas regulada por un conjunto de normas con la función del apoyo de personas privadas de libertad.</t>
  </si>
  <si>
    <t>Organizaciones de asistencia a presos,estructuración  de entidad a reos</t>
  </si>
  <si>
    <t>Asociaciones ecologistas radicales</t>
  </si>
  <si>
    <t>Conjunto de personas que estan trabajando para un mismo fin, el de ser un movimiento político, social y global, que defiende la protección del medio ambiente.</t>
  </si>
  <si>
    <t>Asociaciones ecologistas radicales, sociedad ecológicas sustanciales</t>
  </si>
  <si>
    <t>Asociaciones ecofeministas</t>
  </si>
  <si>
    <t>Conjunto de personas que estan trabajando con un pensamiento ambientalista de corte feminista.</t>
  </si>
  <si>
    <t>Asociaciones eco feministas,gremio  eco feministas</t>
  </si>
  <si>
    <t>Organizaciones políticas ecológicas</t>
  </si>
  <si>
    <t>Asociación de personas regulada por un conjunto de normas con la función dede establecer los lineamientos a seguir respecto a los temas medio ambientales.</t>
  </si>
  <si>
    <t>Organizaciones políticas ecológicas, institución políticas ecológicas</t>
  </si>
  <si>
    <t>Movimientos o servicios de activistas ecológicos</t>
  </si>
  <si>
    <t>Servicios a contratar por parte de unas personas que estan trabajando para un mismo fin, el de ser un movimiento político, social y global, que defiende la protección del medio ambiente.</t>
  </si>
  <si>
    <t>Movimientos de homosexuales, lesbianas, bisexuales o transexuales</t>
  </si>
  <si>
    <t xml:space="preserve">Movimiento de lucha por los derechos o códigos legales escritos, los comportamientos sexuales de diferente índole reciben sanción pública jurídica a través de leyes. </t>
  </si>
  <si>
    <t>Movimientos de homosexuales, lesbianas, bisexuales o transexuales,desplazamiento de homosexuales,lesbianas , bisexuales o transexuales</t>
  </si>
  <si>
    <t>Movimientos antirracistas</t>
  </si>
  <si>
    <t>Desarrollo y propagación  para promover a una sociedad igualitaria donde las personas no hagan frente a la discriminación por razón de su raza.</t>
  </si>
  <si>
    <t>Movimientos antirracistas,desplazamientos  antirracistas,contrarracismo</t>
  </si>
  <si>
    <t>Movimientos para la  liberación femenina</t>
  </si>
  <si>
    <t>Desarrollo y propagación  para promover la igualdad de derechos entre varones y mujeres.</t>
  </si>
  <si>
    <t>Movimientos de liberación de la mujer,desplazamientos de liberación de la mujer,feminismo</t>
  </si>
  <si>
    <t>Asociaciones fraternales</t>
  </si>
  <si>
    <t>Es una organización de personas reguladas por un conjunto de normas.</t>
  </si>
  <si>
    <t>Asociaciones fraternales,institución  fraternal</t>
  </si>
  <si>
    <t>Servicios de preservación cultural de las minorías étnicas</t>
  </si>
  <si>
    <t>Servicio para cuidar y mantener el conjunto de modos de vida y costumbres, conocimientos y grado de desarrollo artístico, científico, industrial, de  minorías étcnicas.</t>
  </si>
  <si>
    <t>Servicios de preservación cultural de minorías étnicas,trabajo de preservación cultural de minorías  étnicas</t>
  </si>
  <si>
    <t>Movimientos para la liberación de animales</t>
  </si>
  <si>
    <t xml:space="preserve">Desarrollo y propagación  para oponenerse al uso de animales para investigación, alimento, entretenimiento y textiles (cuero, lana y peletería). </t>
  </si>
  <si>
    <t>Movimientos de liberación animal,movimientos autónomo de animales</t>
  </si>
  <si>
    <t>Asociaciones para la protección de las especies en peligro de extinción</t>
  </si>
  <si>
    <t xml:space="preserve">Conjunto de personas que estan trabajando para evitar que  todos los miembros vivos de un taxón esten en peligro de desaparecer. </t>
  </si>
  <si>
    <t>Asociaciones de protección de especies en peligro,asociación de conservación de especies en peligro</t>
  </si>
  <si>
    <t>Asociaciones para la protección de animales amenazados</t>
  </si>
  <si>
    <t xml:space="preserve">Conjunto de personas que estan trabajando para evitar que  todos los animales de un taxón esten en peligro de desaparecer. </t>
  </si>
  <si>
    <t>Asociaciones de protección de animales en peligro de extinción,asociación de conservación de animales en peligro de extinción</t>
  </si>
  <si>
    <t>Servicios de defensa de los derechos de los niños</t>
  </si>
  <si>
    <t xml:space="preserve">Servicio para proteger un  conjunto de normas de derecho internacional que protegen a las personas hasta determinada edad. </t>
  </si>
  <si>
    <t>Servicios de defensa de los derechos de los niños,asistencia de defensa de los derechos de los niños</t>
  </si>
  <si>
    <t>Servicios de defensa de los presos</t>
  </si>
  <si>
    <t>Servicio para proteger a los privados de libertad.</t>
  </si>
  <si>
    <t>Servicios de defensa de los presos,asistencia de defensa de los presos</t>
  </si>
  <si>
    <t>Asociaciones para la defensa de la tortura física o mental</t>
  </si>
  <si>
    <t>Conjunto de personas que estan trabajando con la finalidad de evitar el acto de causar daño físico o psicológico ya sea por medio de máquinas, artefactos o sin ellos.</t>
  </si>
  <si>
    <t>Asociaciones para la defensa de la tortura física o mental,gremio para la defensa de la tortura física o mental</t>
  </si>
  <si>
    <t>Asociaciones para la defensa de la libertad de expresión</t>
  </si>
  <si>
    <t xml:space="preserve">Conjunto de personas que estan trabajando para la defensa de la libre difusión de las ideas, y así fue concebido durante la Ilustración. </t>
  </si>
  <si>
    <t>Asociaciones de defensa de la libertad de expresión,gremios de defensa de la libertad de expresión</t>
  </si>
  <si>
    <t>Asociaciones de defensa del derecho de voto</t>
  </si>
  <si>
    <t>Conjunto de personas que estan trabajando para la defensa de la posibilidad de poder seleccionar a una persona en un sufragio.</t>
  </si>
  <si>
    <t>Asociaciones de defensa del derecho de voto,gremio de defensa del derecho de voto</t>
  </si>
  <si>
    <t>Presupuesto por área</t>
  </si>
  <si>
    <t>Presupuesto 2023 aprobado</t>
  </si>
  <si>
    <t>Presupuesto 2024</t>
  </si>
  <si>
    <t>Diferencia</t>
  </si>
  <si>
    <t>Porcentaje</t>
  </si>
  <si>
    <t>Dirección de Proyección Institucional</t>
  </si>
  <si>
    <t>Dirección de Recursos Humanos - Nómina</t>
  </si>
  <si>
    <t>Despacho</t>
  </si>
  <si>
    <t>Total</t>
  </si>
  <si>
    <t>Presupuesto Aprobado 2024</t>
  </si>
  <si>
    <t>Aumento respecto 2023</t>
  </si>
  <si>
    <t>Presupuesto solicitado por áreas</t>
  </si>
  <si>
    <t>Presupuesto 2023</t>
  </si>
  <si>
    <t>Propuesta 2024</t>
  </si>
  <si>
    <t>Aprobado 2024</t>
  </si>
  <si>
    <t>Presupuesto por Producto</t>
  </si>
  <si>
    <t>Area</t>
  </si>
  <si>
    <t>Detalles</t>
  </si>
  <si>
    <t>Total detalle</t>
  </si>
  <si>
    <t>Total general</t>
  </si>
  <si>
    <t>Pago de seguros</t>
  </si>
  <si>
    <t>Gastos operativos recurrentes (estipendio)</t>
  </si>
  <si>
    <t>Grand Total</t>
  </si>
  <si>
    <t>Estipendio</t>
  </si>
  <si>
    <t>Alimentación estudiantes</t>
  </si>
  <si>
    <t>Servicios básicos</t>
  </si>
  <si>
    <t>Combustible</t>
  </si>
  <si>
    <t>Plan de mantenimiento</t>
  </si>
  <si>
    <t>Remozamiento</t>
  </si>
  <si>
    <t>Suministros</t>
  </si>
  <si>
    <t>Activos fijos</t>
  </si>
  <si>
    <t>Plan de seguridad</t>
  </si>
  <si>
    <t>Flotilla vehicular</t>
  </si>
  <si>
    <t>Producto</t>
  </si>
  <si>
    <t>Meta Rectoría</t>
  </si>
  <si>
    <t>Cantidad de estudiantes cursando el Diplomado Intensivo de Ingles para Docente</t>
  </si>
  <si>
    <t>Programa de nivelación académica para postulantes</t>
  </si>
  <si>
    <t>Cantidad de gestores educativos participando en la maestría de formación y gestión de organizaciones educativas</t>
  </si>
  <si>
    <t>Cantidad de gestores educativos participando en diplomado de Liderazgo Pedagogico</t>
  </si>
  <si>
    <t>Cantidad de docentes participando en el Programa Nacional de Inducción</t>
  </si>
  <si>
    <t>Cantidad de personas (Líderes y Gestores de las comunidades) impactadas con los proyectos de extensión.</t>
  </si>
  <si>
    <t>Revista cientifica del ISFODOSU (RECIE)</t>
  </si>
  <si>
    <t>Cantidad de trabajos (ponencias y posters) presentados en congresos internacionales</t>
  </si>
  <si>
    <t>Convocatoria de Propuesta de Investigación Docente</t>
  </si>
  <si>
    <t>Cantidad de trabajos presentados en la Semana de Innovación Docente (antes Buenas Prácticas)</t>
  </si>
  <si>
    <t>Diplomado de Investigación</t>
  </si>
  <si>
    <t>Cantidad de participantes en programas de Investigación</t>
  </si>
  <si>
    <t>Evaluar los programas de posgrado (Biología)</t>
  </si>
  <si>
    <t xml:space="preserve">Contratación de personal para evaluación </t>
  </si>
  <si>
    <t xml:space="preserve">Contratación de personal para aplicación de prueba de nivelación </t>
  </si>
  <si>
    <t>2.1.1.2.08</t>
  </si>
  <si>
    <t>Contratación de personal para el acompañamiento de los participantes</t>
  </si>
  <si>
    <t>Contratación de personal para impartir docencia en los módulos (6 modulos y 2 diseñadores)</t>
  </si>
  <si>
    <t>Contratación de personal para asistencia y coordinación del programa</t>
  </si>
  <si>
    <t>Realización de un seminario nacional de práctica docente.</t>
  </si>
  <si>
    <t xml:space="preserve">contratación de servicios </t>
  </si>
  <si>
    <t>Pago  de facilitador del seminario</t>
  </si>
  <si>
    <t>Desarrollo de Diplomados obligatorios para estudiantes de grado.</t>
  </si>
  <si>
    <t>Programa de inglés para estudiantes, docentes y personal administrativo.</t>
  </si>
  <si>
    <t>Contratación de personal para apoyar la DEL</t>
  </si>
  <si>
    <t>Servicios de Formacion Pedagógica</t>
  </si>
  <si>
    <t>1 Experto en evaluaciones y 1 asistente administrativo con buen dominio del paquete de Office.</t>
  </si>
  <si>
    <t>Rediseño curricular de ONCE Planes de Estudios de Grado - Reforma curricular MESCyT</t>
  </si>
  <si>
    <t xml:space="preserve">Contratación de especialistas para el rediseño de los nueve Planes de Estudios de Grado </t>
  </si>
  <si>
    <t>Servicio de contratacion rediseño curricular</t>
  </si>
  <si>
    <t>Elaboración de nuevos planes de estudio (Educación Especial, Orientación Escolar y Enseñanza del Inglés)</t>
  </si>
  <si>
    <t>Servicio de contratacion elaboración plan de estudio</t>
  </si>
  <si>
    <t>Contrataciones RRHH</t>
  </si>
  <si>
    <t xml:space="preserve">Personal especializado </t>
  </si>
  <si>
    <t>Adobe Acrobat Pro</t>
  </si>
  <si>
    <t xml:space="preserve">Pago suscripciones: (1)Membresía Crossref y base de datos. (2) Pago de licencias para programa de prevención de plagio académico </t>
  </si>
  <si>
    <t>Compra licencia para programa de gestión de redes sociales (Hootsuite)</t>
  </si>
  <si>
    <t>Compra licencia para gestión de envíos masivos de correos electrónicos (MailChimp)</t>
  </si>
  <si>
    <t>Adqusición de 6 laptop para personal administrativo y academico</t>
  </si>
  <si>
    <t>Laptops para colaboradores</t>
  </si>
  <si>
    <t>Computadoras de escritorio</t>
  </si>
  <si>
    <t>Monitor de 24 o 27 pulgadas para encargada de Egresados (rectoría) y coordinadora de proyectos (VRIP)</t>
  </si>
  <si>
    <t>Entrega de premios graduación</t>
  </si>
  <si>
    <t>Computadores personales (Laptop)</t>
  </si>
  <si>
    <t>Taller de sistematización de experiencias con fines de publicación. Vinculación de la Docencia con
la Investigación</t>
  </si>
  <si>
    <t>Premiación proyectos de investigación-acción mejores evaluados por recinto.</t>
  </si>
  <si>
    <t xml:space="preserve">Programas de apoyo Psipcoafectivos </t>
  </si>
  <si>
    <t xml:space="preserve"> Compra de equipos tecnológicos (7 laptop) para el equipo de bienestar estudiantil en los recintos.</t>
  </si>
  <si>
    <t>Equipos tecnológicos (7 laptop) para el equipo de bienestar estudiantil en los recintos.</t>
  </si>
  <si>
    <t xml:space="preserve"> Plataforma para apoyar el prácticum de los profesores de práctica docente.</t>
  </si>
  <si>
    <t>Adquisición de plataforma para apoyar el prácticum de los profesores de práctica docente.</t>
  </si>
  <si>
    <t>Gestión de equipos tecnológicos  (7 laptop y 3 impresoras) para el equipo de Bienestar Estudiantil en los Recintos.</t>
  </si>
  <si>
    <t>Impresoras de Múltiples funciones</t>
  </si>
  <si>
    <t>Equipos tecnológicos (3 impresoras) para el equipo de bienestar estudiantil en los recintos.</t>
  </si>
  <si>
    <t>Estrategias</t>
  </si>
  <si>
    <t>Estructuras programáticas</t>
  </si>
  <si>
    <t>Unidades de medida</t>
  </si>
  <si>
    <t>Centímetro</t>
  </si>
  <si>
    <t>Centímetro Cuadrado</t>
  </si>
  <si>
    <t>Ciento</t>
  </si>
  <si>
    <t>Decena</t>
  </si>
  <si>
    <t>Decímetro</t>
  </si>
  <si>
    <t>Docena</t>
  </si>
  <si>
    <t>Gramo</t>
  </si>
  <si>
    <t>Hora Hombre</t>
  </si>
  <si>
    <t>Kilogramo</t>
  </si>
  <si>
    <t>Color</t>
  </si>
  <si>
    <t>Categoría</t>
  </si>
  <si>
    <t>Kilómetro</t>
  </si>
  <si>
    <r>
      <rPr>
        <b/>
        <sz val="11"/>
        <color theme="1"/>
        <rFont val="Calibri"/>
        <family val="2"/>
      </rPr>
      <t xml:space="preserve"> Tipo 1</t>
    </r>
    <r>
      <rPr>
        <sz val="11"/>
        <color theme="1"/>
        <rFont val="Calibri"/>
        <family val="2"/>
      </rPr>
      <t>. Productos en los que las actividades y tareas deben ser definidas de forma conjunta Recinto – Rectoría y luego distribuidas en función de la responsabilidad de cada uno.</t>
    </r>
  </si>
  <si>
    <t>Kilómetro cuadrado</t>
  </si>
  <si>
    <r>
      <rPr>
        <b/>
        <sz val="11"/>
        <color theme="1"/>
        <rFont val="Calibri"/>
        <family val="2"/>
      </rPr>
      <t>Tipo 2.</t>
    </r>
    <r>
      <rPr>
        <sz val="11"/>
        <color theme="1"/>
        <rFont val="Calibri"/>
        <family val="2"/>
      </rPr>
      <t> Productos en los que la Rectoría asume la responsabilidad. Estos están atados a indicadores en los que la Rectoría es el ejecutor casi absoluto y requiere muy baja colaboración del Recinto. En estos casos, el Recinto no tiene forma de definir actividades y tareas que realmente impacten el indicador. </t>
    </r>
  </si>
  <si>
    <t>Libra </t>
  </si>
  <si>
    <r>
      <rPr>
        <b/>
        <sz val="11"/>
        <color theme="1"/>
        <rFont val="Calibri"/>
        <family val="2"/>
      </rPr>
      <t xml:space="preserve">Tipo 3. </t>
    </r>
    <r>
      <rPr>
        <sz val="11"/>
        <color theme="1"/>
        <rFont val="Calibri"/>
        <family val="2"/>
      </rPr>
      <t>Productos en que una vez definida la responsabilidad particular del Recinto (asignación de meta particular al Recinto), este puede trabajar la planificación de las actividades y tareas por cuenta propia.</t>
    </r>
  </si>
  <si>
    <t>Litro</t>
  </si>
  <si>
    <r>
      <rPr>
        <b/>
        <sz val="11"/>
        <color theme="1"/>
        <rFont val="Calibri"/>
        <family val="2"/>
      </rPr>
      <t>Tipo 4.</t>
    </r>
    <r>
      <rPr>
        <sz val="11"/>
        <color theme="1"/>
        <rFont val="Calibri"/>
        <family val="2"/>
      </rPr>
      <t xml:space="preserve"> Exclusivos de Rectoría</t>
    </r>
  </si>
  <si>
    <t>Mes</t>
  </si>
  <si>
    <t>Metro</t>
  </si>
  <si>
    <t>Metro cuadrado</t>
  </si>
  <si>
    <t>Metro cúbico</t>
  </si>
  <si>
    <t>Miligramo</t>
  </si>
  <si>
    <t>Milímetro</t>
  </si>
  <si>
    <t>Milla</t>
  </si>
  <si>
    <t>Millar</t>
  </si>
  <si>
    <t>Onza</t>
  </si>
  <si>
    <t>Pie</t>
  </si>
  <si>
    <t>Pie cuadrado</t>
  </si>
  <si>
    <t>Pie cúbico</t>
  </si>
  <si>
    <t>Pulgada</t>
  </si>
  <si>
    <t>Pulgada cuadrada</t>
  </si>
  <si>
    <t>Quinientas unidades</t>
  </si>
  <si>
    <t>Quintal</t>
  </si>
  <si>
    <t>Resma</t>
  </si>
  <si>
    <t>Semana</t>
  </si>
  <si>
    <t>Tonelada</t>
  </si>
  <si>
    <t>Yarda</t>
  </si>
  <si>
    <t>Yarda cuadrada</t>
  </si>
  <si>
    <r>
      <t>Mejorar</t>
    </r>
    <r>
      <rPr>
        <sz val="10"/>
        <color rgb="FFFF0000"/>
        <rFont val="Arial"/>
        <family val="2"/>
      </rPr>
      <t xml:space="preserve"> </t>
    </r>
    <r>
      <rPr>
        <sz val="10"/>
        <color theme="1"/>
        <rFont val="Arial"/>
        <family val="2"/>
      </rPr>
      <t>el grado de cumplimiento del EDI</t>
    </r>
  </si>
  <si>
    <r>
      <t>Levantar información para ejecutar la descripción y estandarización de los procesos de Gestión de Calidad,Matriculación, Graduación, Gestión de Egresados: (</t>
    </r>
    <r>
      <rPr>
        <b/>
        <sz val="10"/>
        <color theme="1"/>
        <rFont val="Arial"/>
        <family val="2"/>
      </rPr>
      <t>Mapa de procesos, Fichas de procesos y Procedimientos)</t>
    </r>
  </si>
  <si>
    <t>Porcentaje de Cumplimiento Ley 200-04</t>
  </si>
  <si>
    <t>Mantener elcumplimiento de Cohesión Territorial</t>
  </si>
  <si>
    <t>Incremetar el cumplimientoPolítica transversal de participación social(No Sectoriales)</t>
  </si>
  <si>
    <t xml:space="preserve">Número de documentos levantados del  sistema de gestión de calidad
</t>
  </si>
  <si>
    <t>Dirección
 de Planificación y Desarrollo</t>
  </si>
  <si>
    <t>Encargada de 
Gestión de Calidad</t>
  </si>
  <si>
    <t>Mejorar grado de cumplimiento  indicadores de gestión Humana en SISMAP</t>
  </si>
  <si>
    <t>Mejorar grado de cumplimiento
indicadoresde  Gestión de Calidad y servicios en SISMAP</t>
  </si>
  <si>
    <t xml:space="preserve">Encargada de 
Desarrollo Institucional </t>
  </si>
  <si>
    <t>Mantener el grado de cumplimiento
 indicadores de Organuzación de trabajo en SISMAP</t>
  </si>
  <si>
    <t>XXX</t>
  </si>
  <si>
    <t>Captura del Portal  iTICge</t>
  </si>
  <si>
    <t>Porcentaje 
de cumplimiento en iTICge</t>
  </si>
  <si>
    <t xml:space="preserve">Mejorar grado de cumplimiento  indicadores de uso de las TIC en iTICge </t>
  </si>
  <si>
    <t>xxxx</t>
  </si>
  <si>
    <r>
      <rPr>
        <sz val="10"/>
        <color rgb="FFFF9900"/>
        <rFont val="Arial"/>
        <family val="2"/>
      </rPr>
      <t xml:space="preserve"> </t>
    </r>
    <r>
      <rPr>
        <sz val="10"/>
        <color theme="1"/>
        <rFont val="Arial"/>
        <family val="2"/>
      </rPr>
      <t>Documentación actualizada para la gestión, planificación y cumplimiento de las normativas del Centro de Datos</t>
    </r>
  </si>
  <si>
    <t xml:space="preserve"> Infraestructura TIC funcionando acorde a los requerimientos institucionales</t>
  </si>
  <si>
    <t xml:space="preserve">Asistencia tecnica a ususarios finales </t>
  </si>
  <si>
    <t xml:space="preserve">Porcentaje de satisfacción de los usuarios  </t>
  </si>
  <si>
    <t xml:space="preserve">Dar seguimiento </t>
  </si>
  <si>
    <t>Toadas las áreas</t>
  </si>
  <si>
    <t>Eje Estratégico I: Calidad académica</t>
  </si>
  <si>
    <t>Eje Estratégico II: Impacto sectorial de programas y proyectos educativos</t>
  </si>
  <si>
    <t>Objetivo Estratégico: Desarrollar nuevos conocimientos e integrarlos al patrimonio intelectual del país, mediante la oferta de servicios de extensión, educación permanente, asesoría, consultoría y orientación a las comunidades educativas de nuestra influencia.</t>
  </si>
  <si>
    <t>Eje Estratégico III: Fortalecimiento Institucional</t>
  </si>
  <si>
    <t>Objetivo Estratégico: Garantizar un desempeño superior de la gestión institucional a través del aseguramiento de la eficiencia, eficacia y calidad de la organización.</t>
  </si>
  <si>
    <t>Porcentaje de demandas y acciones judiciales iniciadas por tercero o por el propio ISFODOSU</t>
  </si>
  <si>
    <t>Porcentaje de procesos de contrataciones públicas publicados por el Departamento de Compras y Contrtataciones</t>
  </si>
  <si>
    <t>Porcentaje de Notarizaciones atendidas</t>
  </si>
  <si>
    <t>Porcentaje de solicitudes atendidas</t>
  </si>
  <si>
    <t>Porcentaje de cumplimiento producción institucional</t>
  </si>
  <si>
    <t>Porcentaje de canditados seleccionados que superan el periodo de prueba.</t>
  </si>
  <si>
    <t>Informe de evaluación del periodo de prueba</t>
  </si>
  <si>
    <t xml:space="preserve">Porcentaje de empleados evaluados por competencias claves para sus roles.
 </t>
  </si>
  <si>
    <t>Porcentaje de personal con al menos una capacitacion ejecutada, según plan de capacitación.</t>
  </si>
  <si>
    <t xml:space="preserve">Informes de evaluación de desempeño que destaquen las competencias evaluadas             </t>
  </si>
  <si>
    <t xml:space="preserve">Informe trimestral de ejecución del plan de capacitación </t>
  </si>
  <si>
    <t>Porcentaje de evento formativos ejecutados, según plan de capacitación.</t>
  </si>
  <si>
    <t>Personal con el rendimiento esperado para el logro de los objetivos institucionales.</t>
  </si>
  <si>
    <t>Porcentaje de servidores participando en las actividades ejecutadas por trimestre</t>
  </si>
  <si>
    <t>Porcentaje de personas satisfechas con las actividades ejecutadas de integración y bienestar.</t>
  </si>
  <si>
    <t>Porcentaje de cumplimiento de Plan de Comunicación</t>
  </si>
  <si>
    <t>Fotalecimiento de  las comunicaciones internas y externas, con incrento en  la visibilidad y reputación del ISFODOSU.</t>
  </si>
  <si>
    <t>Cantidad de  
 alianzas estratégicas establecidas   a nivel nacional e internacional.</t>
  </si>
  <si>
    <t>Fortalecimiento de las capacidades intitucionales a traves de las alianzas estratégicas y la cooperación internacional para desarrollar capacidades institucionales</t>
  </si>
  <si>
    <t xml:space="preserve">Matriz de tiempo de solcitudes </t>
  </si>
  <si>
    <t xml:space="preserve">Cálculos basados en los cambios de la plantilla laboral por trimestre.           
  El cálculo es la diferencia porcentual de personal viejo con el periodo anterior. </t>
  </si>
  <si>
    <t xml:space="preserve">Entrevista de salida. Cantidad de salidas por inconformidad/Cantidad de salidas   .                     
</t>
  </si>
  <si>
    <t>Lista de participantes / Lista de convocados</t>
  </si>
  <si>
    <t>Informe de resultados de encuesta  de clima laboral</t>
  </si>
  <si>
    <t xml:space="preserve">Porciento de personas satisfechas con la compensación salarial y beneficiios/ 
</t>
  </si>
  <si>
    <t>Informe de resultados de encuesta de satisfacción de cada actividad</t>
  </si>
  <si>
    <t xml:space="preserve">Informe de resultados de encuesta de satisfacción con las condiciones de trabajo
</t>
  </si>
  <si>
    <t>Porcentaje de proyectos de investigación finalizados en el año que cumplen con los criterios establecidos en las políticas educativas nacionales e institucionales</t>
  </si>
  <si>
    <t>Número de políticas y reglamentos de investigación actualizados, aprobados y difundidos en el año académico</t>
  </si>
  <si>
    <t>Número de artículos publicados en Revista Caribeña de Investigación Educativa</t>
  </si>
  <si>
    <t>Programas de divulgación, difusión e incentivos para promoción de la investigación e innovación educativa en el ISFODOSU</t>
  </si>
  <si>
    <t>Número de ponencias y posters presentados por docentes y estudiantes en congresos internacionales reconocidos durante el año</t>
  </si>
  <si>
    <t xml:space="preserve">Política y reglamento de investigación </t>
  </si>
  <si>
    <t>Número de docentes, estudiantes y egresados que han recibido incentivos para investigación o desarrollo profesional en el año</t>
  </si>
  <si>
    <t>Convocatorias y lanzamientos de Investigación</t>
  </si>
  <si>
    <t>Número de propuestas de investigación aprobadas por el comité institucional en el año académico</t>
  </si>
  <si>
    <t>Número de trabajos presentados en la Jornada de Innovación Docente, clasificados por las líneas de acción descritas en las bases de la convocatoria en el año</t>
  </si>
  <si>
    <t>Número de participantes inscritos en programas de formación y actualización docente durante el año académico clasificados por tipo de formación (doctorado, diplomado, mooc)</t>
  </si>
  <si>
    <t>Número de ponencias sometidas y aceptadas para el Congreso CCIE 2025 hasta diciembre del año en curso</t>
  </si>
  <si>
    <t xml:space="preserve">1) Informes de seguimiento cuatrimestrales remitidos a la CGR. 2) Plataforma de NOBACI en el sistema de CGR. 3) Minutas de las sesiones de trabajo con las unidades organizacionales. 4) Correos con el seguimiento y monitoreo a las unidades organizacionales para la implementacion de requerimientos. </t>
  </si>
  <si>
    <t xml:space="preserve">Actualizar los planes de acción para los requerimientos que están en estatus NO. </t>
  </si>
  <si>
    <t>Dirección de Planificación y Desarrollo (Desarrollo Institucional)/Vicerrectoría de Gestión/ Vicerrectoría de Innovación y Desarrollo/ TIC /Fiscalización/ OAI / Comisión de Integridad y de Cumplimiento Normativo</t>
  </si>
  <si>
    <t>Obtener las evidencias que respalden el cumplimiento con los requerimientos y proceder a verificar si son válidas y si cumplen con las normas.</t>
  </si>
  <si>
    <t xml:space="preserve">Cargar las evidencias obtenidas a la plataforma tecnológica de NOBACI en la página web de la CGR, para la evaluación por parte de dicho Organo Rector y dar seguimiento hasta la aprobación de las mismas. </t>
  </si>
  <si>
    <t>Obtener evidencias actualizadas para los requerimientos, cuya recurrencia de cumplimiento es periódica, así como los documentos que se hayan modificado y/o actualizados posterior a su carga en la plataforma de NOBACI.</t>
  </si>
  <si>
    <t>Las diferentes unidades organizacionales</t>
  </si>
  <si>
    <t xml:space="preserve">Realizar, al menos, una (01) jornada de capacitación sobre las NOBACI durante el año, para los colaboradores de diferentes unidades organizacionales, con la colaboración de la Contraloría General de la República y del Dpto. de Desempeño y Capacitación del ISFODOSU. </t>
  </si>
  <si>
    <t xml:space="preserve">Dpto. de Desempeño y Capacitacion /CGR. </t>
  </si>
  <si>
    <t xml:space="preserve">Actualizar las matrices de los requerimientos de las NOBACI en sus cinco (05) componentes, tanto en la plataforma de la CGR como en la herramienta interna del ISFODOSU, con los planes de acción actualizados, el monitoreo y seguimiento realizado a las unidades, y las nuevas evidencias obtenidas. </t>
  </si>
  <si>
    <t>Elaborar informes trimestrales sobre el proceso de implementación de las NOBACI, indicando los avances y remitir a los integrantes del equipo de trabajo NOBACI y a la MAE.</t>
  </si>
  <si>
    <t xml:space="preserve">Remitir informe de seguimiento trimestral generado desde la plataforma de la CGR a la MAE para su autorización y posterior envío a dicho Organo Rector.  </t>
  </si>
  <si>
    <t>Despacho Rectora</t>
  </si>
  <si>
    <t>Realizar, al menos un encuentro con la MAE y el equipo de trabajo NOBACI, para informar sobre los avances en el proceso de implementación de estas normas y los planes de acción, de cara al  fortalecimiento del Control Interno.</t>
  </si>
  <si>
    <t>Elaborar mensajes (Capsulas) sobre las NOBACI y gestionar su comunicación a todos los colaboradores del ISFODOSU.</t>
  </si>
  <si>
    <t>Comunicación Interna</t>
  </si>
  <si>
    <t>Inducción al personal de nuevo ingreso sobre las NOBACI.</t>
  </si>
  <si>
    <t xml:space="preserve">Dpto. de Desempeño y Capacitacion. </t>
  </si>
  <si>
    <t xml:space="preserve">Dar seguimiento para la conclusión de las fases de revision y aprobación de las políticas y procedimientos de Fiscalización. </t>
  </si>
  <si>
    <t xml:space="preserve">Asignar a Analistas de Control Interno las nóminas para la auditoría de las mismas. </t>
  </si>
  <si>
    <t>Ejecutar la auditoría de las nóminas, verificando el cumplimiento con las legislaciones y normativas aplicables.</t>
  </si>
  <si>
    <t>Dpto. de Registro, Control y Nómina.</t>
  </si>
  <si>
    <t xml:space="preserve">Notificar las observaciones identificadas (si existen) mediante memo de objección o correo electrónico al Dpto. de Registro, Control y Nómina. </t>
  </si>
  <si>
    <t>Despachar el expediente de nómina sin observación identificada y/o corregido.</t>
  </si>
  <si>
    <t xml:space="preserve">Ejecutar la auditoría de las nóminas recurrentes a inicio de cada cuatrimestre, incluyendo las novedades ocurridas y aplicadas durante los tres (03) meses anteriores. </t>
  </si>
  <si>
    <t xml:space="preserve">Ejecutar la auditoría de las nóminas de incentivos, de regalia pascual y otras (de compensacion extraordinaria, etc.),que se tramiten a Fiscalizacion. </t>
  </si>
  <si>
    <t xml:space="preserve">Asignar las nóminas para la auditoría de las mismas. </t>
  </si>
  <si>
    <t>Dirección  Financiera</t>
  </si>
  <si>
    <t>Dirección Financiera</t>
  </si>
  <si>
    <t xml:space="preserve">Vicerretoría de Desarrollo e Innovación </t>
  </si>
  <si>
    <t>Porcentaje de Cumplimiento en Trasnparencia</t>
  </si>
  <si>
    <t>Porcentaje de Cumplimientoen el SISACNOC</t>
  </si>
  <si>
    <t xml:space="preserve">Realizar auditoría a expedientes soportes de compras y contrataciones de bienes y servicios de las cuentas presupuestarias predifinidas, para fines de pago, previo a la emisión de libramientos. </t>
  </si>
  <si>
    <t xml:space="preserve">Auditar al menos un 90% de los expedientes recibidos en Fiscalización, previo a la emisión del libramiento de pago, siguiendo los procedimientos establecido en el programa de trabajo elaborado a tales fines. </t>
  </si>
  <si>
    <t>Dpto. Financiero / Vicerrectoria de Gestión</t>
  </si>
  <si>
    <t>Realizar la devolución del expediente con las observaciones identifcadas, en caso de que existieren, para fines de corrección.</t>
  </si>
  <si>
    <t xml:space="preserve">Desarrollar, con la colaboración del Dpto. de TIC, una herramienta informática para automatizar en parte, el proceso de auditoría de los expedientes soportes para pagos previo a la emisión de libramientos. </t>
  </si>
  <si>
    <t>Solicitar a TIC el desarrollo de la herramienta.</t>
  </si>
  <si>
    <t>Dpto. de TIC</t>
  </si>
  <si>
    <t xml:space="preserve">Realizar sesiones de trabajo con TIC para el desarrollo de la herramienta, suministrandoles los insumos requeridos para ello. </t>
  </si>
  <si>
    <t xml:space="preserve">Dar seguimiento para la elaboracion exitosa del desarrollo hasta su implementacion. </t>
  </si>
  <si>
    <t>Informe con los resultados de la auditoria y los papeles de trabajo (evidencias)</t>
  </si>
  <si>
    <t>Ejecutar la auditoría, en base a una muestra, de expedientes soportes de libramientos emitidos durante el año 2023, de las cuentas presupuestarias predefinidas en Memo Rectoria 098-18</t>
  </si>
  <si>
    <t>Vicerrecctoria de Gestion / Dpto. Financiero /Division Tesoreria</t>
  </si>
  <si>
    <t xml:space="preserve">Llevar a cabo la fase de la ejecución de la auditoría en al menos un 90%, aplicando los procedimientos incluidos en el programa de trabajo.    </t>
  </si>
  <si>
    <t xml:space="preserve">Realizar auditoría a una muestra representativa de los procesos de reparaciones y mantenimientos bajo el renglón de la cuenta del objeto del gasto 2.2.7, ejecutados durante los años 2022 y 2023, tanto de la Rectoría como de los recintos. </t>
  </si>
  <si>
    <t>Vicerrectoria de Gestion / Dpto. Financiero / Direcciones Administrativas y Financieras de los recintos / Divisiones de Servicios Generales</t>
  </si>
  <si>
    <t>Ejecutar auditoría de los procesos de la División de Presupuesto y de la División de Tesorería</t>
  </si>
  <si>
    <t>Vicerrecctoria de Gestión / Dpto. Financiero /Divisiones de Tesoreria y de Presupuesto</t>
  </si>
  <si>
    <t>Informe con los resultados de la revision y los papeles de trabajo (evidencias)</t>
  </si>
  <si>
    <t>Fiscalización</t>
  </si>
  <si>
    <t xml:space="preserve">Realizar una revisión del cumplimiento con la legislación de compras y contrataciones de lo establecido sobre el no fraccionamiento en los procedimientos para las adquisiciones de bienes y servicios, para los años 2022 y 2023. </t>
  </si>
  <si>
    <t xml:space="preserve">Hacer la planificación de la revisión,  de acuerdo al plan anual de trabajos de Fiscalización.                   </t>
  </si>
  <si>
    <t>Vicerrecctoria de Gestión / Dpto. de Compras y Contrataciones</t>
  </si>
  <si>
    <t xml:space="preserve">Llevar a cabo la fase de la ejecución en al menos un 90%, aplicando los procedimientos incluidos en el programa de trabajo.    </t>
  </si>
  <si>
    <t>Informe con los resultados de los arqueos y los papeles de trabajo (evidencias del arqueo realizado)</t>
  </si>
  <si>
    <t xml:space="preserve">División de Servicios Generales de la Rectoría. </t>
  </si>
  <si>
    <t>Vicerrectoria de Gestión / Dpto. Administrativo Rectoria / Direcciones Administrativas y Financieras de los Recintos.</t>
  </si>
  <si>
    <t>Informe (s) con los resultados del plan piloto sobre el renglon de inventarios para el control y monitoreo de los mismsos, y los papeles de trabajo (evidencias del trabajo realizado)</t>
  </si>
  <si>
    <t>Realizar una toma física para el inventario inicial del año 2024.</t>
  </si>
  <si>
    <t>Direccion Administrativa y Financiera del recinto FEM / Almacen del recinto FEM</t>
  </si>
  <si>
    <t>Verficar mediante muestras los registros de entradas y salidas en herramienta informática.</t>
  </si>
  <si>
    <t xml:space="preserve">Realizar tomas físicas para una muestra representativa cada tres meses, validando el cuadre entre las existencias físicas y los registros en plataforma tecnológica (inventario perpetuo). </t>
  </si>
  <si>
    <t>Emitir informes periódicos sobre la ejecución y avances del plan piloto, con recomendaciones.</t>
  </si>
  <si>
    <t xml:space="preserve">Expedientes soporte de libramientos 
que cumplen con las legislaciones aplicables. </t>
  </si>
  <si>
    <t xml:space="preserve">Cantidad de expedientes
 auditados y despachados. </t>
  </si>
  <si>
    <t xml:space="preserve">Libro control de expedientes despachados / 
Reportes de expedientes trabajados /
Informe mensual de expedientes auditados. </t>
  </si>
  <si>
    <t>Departamento de 
Fiscalización</t>
  </si>
  <si>
    <t>Realizar la auditoría a las cargas académicas cuatrimestrales, de grado y de postgrado.</t>
  </si>
  <si>
    <t xml:space="preserve">Revisar la guia para la elaboración de cargas académicas actualizada y proceder a identificar las novedades en la misma. </t>
  </si>
  <si>
    <t xml:space="preserve">Asignar las cargas para la auditoría de las mismas. </t>
  </si>
  <si>
    <t xml:space="preserve">Ejecutar la auditoría a las cargas académicas, verificando el cumplimiento con lo establecido en la guia para la elaboracion de cargas academicas, asi como en las diferentes legislaciones y normativas aplicables. </t>
  </si>
  <si>
    <t>Vicerrectoría Académica / Vicerrectoría de Investigación y Postgrado</t>
  </si>
  <si>
    <t>Notificar las observaciones identificadas (si existen) mediante memo de objección o correo electrónico a la VRA o a la VRIP, según corresponda.</t>
  </si>
  <si>
    <t>Verificación de las subsanaciones y/o correcciones realizadas a las observaciones identificadas.</t>
  </si>
  <si>
    <t>Notificar la conclusión de la auditoría de las cargas, mediante correo electrónico a la VRA o a la VRIP, según corresponda.</t>
  </si>
  <si>
    <t xml:space="preserve">Informes con los resultados de las auditorías u otros trabajos de fiscalización realizados con recomendaciones para mejoras en los procesos. </t>
  </si>
  <si>
    <t>Elaborar el Plan Anual de Auditoría 2025.</t>
  </si>
  <si>
    <t>Elaborar el Plan Anual de Trabajos de Fiscalización para el 2025, alineado al POA de Fiscalización y a su vez a los objetivos estratégicos definidos en el PEI.</t>
  </si>
  <si>
    <t xml:space="preserve">Obtener aprobación del Plan por el Comitê de Control Interno/MAE. </t>
  </si>
  <si>
    <t xml:space="preserve">Informes con los resultados de la autoevaluacion de los controles. </t>
  </si>
  <si>
    <t xml:space="preserve">Realizar la autoevaluación de los niveles de implementación de las NOBACI en al menos dos (02) unidades organizacionales. </t>
  </si>
  <si>
    <t xml:space="preserve">Direccion de Planificacion y Desarrollo / Departamento de TIC. </t>
  </si>
  <si>
    <t xml:space="preserve">Elaborar el informe con los resultados de la autoevaluación realizada, socializar con las partes e instancias involucradas y remitir a la MAE del ISFODOSU.  </t>
  </si>
  <si>
    <t xml:space="preserve">Informes con controles claves identificados y con los resultados de la evaluación de los mismos en dos (02) unidades organizacionales. </t>
  </si>
  <si>
    <t>Ejecutar la identificación de los controles existentes para el 30% de los procesos documentados del ISFODOSU y la evaluación de los mismos en al menos dos (02) unidades organizacionales</t>
  </si>
  <si>
    <t xml:space="preserve"> Fiscalización</t>
  </si>
  <si>
    <t>Realizar un levantamiento e identificación de los controles existentes en el ISFODOSU para el 30% de los procesos documentados.</t>
  </si>
  <si>
    <t>Desarrollo Institucional / Calidad en la Gestion</t>
  </si>
  <si>
    <t xml:space="preserve">Seleccionar dos (02) unidades organizacionales con controles establecidos en sus procesos o en parte de ellos, identificados mediante tarea anterior, y realizar la evaluación de los mismos, verificando su cumplimiento, asi como su efectividad. </t>
  </si>
  <si>
    <t xml:space="preserve">Elaborar informe con los resultados obtenidos, que incluya planes de acción que den respuesta a las mejoras identificadas. </t>
  </si>
  <si>
    <t>Continuar con el proceso de
 implementación de las NOBACI</t>
  </si>
  <si>
    <t>Departamento de
 Fiscalización</t>
  </si>
  <si>
    <r>
      <t xml:space="preserve">Realizar el seguimiento y monitoreo a las unidades organizacionales responsables de la implementación de los requerimientos de las NOBACI que están en estatus No, a los fines de lograr los avances estimados. </t>
    </r>
    <r>
      <rPr>
        <i/>
        <sz val="10"/>
        <color theme="1"/>
        <rFont val="Helvetica"/>
      </rPr>
      <t xml:space="preserve"> </t>
    </r>
  </si>
  <si>
    <r>
      <rPr>
        <b/>
        <sz val="10"/>
        <rFont val="Arial"/>
        <family val="2"/>
      </rPr>
      <t>Arqueos:</t>
    </r>
    <r>
      <rPr>
        <sz val="10"/>
        <rFont val="Arial"/>
        <family val="2"/>
      </rPr>
      <t xml:space="preserve"> Realizar al menos un (01) arqueo a cada caja y/o fondo existente en el ISFODOSU, ya sea en los Recintos o en la Rectoría. </t>
    </r>
  </si>
  <si>
    <r>
      <rPr>
        <b/>
        <sz val="10"/>
        <rFont val="Arial"/>
        <family val="2"/>
      </rPr>
      <t xml:space="preserve">Tomas físicas de inventarios: </t>
    </r>
    <r>
      <rPr>
        <sz val="10"/>
        <rFont val="Arial"/>
        <family val="2"/>
      </rPr>
      <t>Ejecutar un plan piloto en el recinto FEM para el control y monitoreo de los inventarios.</t>
    </r>
  </si>
  <si>
    <t>Seguridad y Monitoreo TIC</t>
  </si>
  <si>
    <t xml:space="preserve">Gestionar el buen desempeño en el  Índice de Cumplimiento institucional </t>
  </si>
  <si>
    <t>Asesoría/acompañamiento en documentos legales revisados y/o elaborados</t>
  </si>
  <si>
    <t xml:space="preserve">Posicionamiento e 
imagen institucional </t>
  </si>
  <si>
    <t>Unificada y valorada la imagen institucional
 del ISFODOSU por el público externo e interno</t>
  </si>
  <si>
    <t>Porcentaje de implementación 
de la plataforma  de solicitud de alianzas nacionales e internacionales</t>
  </si>
  <si>
    <t xml:space="preserve">Informe de ejecución </t>
  </si>
  <si>
    <t>Porcentaje de solicitudes de vacantes cerradas 
en el tiempo establecido</t>
  </si>
  <si>
    <t>Implementar 
la Medición de Carga de Trabajo</t>
  </si>
  <si>
    <t xml:space="preserve">Realizar planes de mejoras y acciones correctivas </t>
  </si>
  <si>
    <t>Bienestar Estudianti</t>
  </si>
  <si>
    <t>Gestionar/coordinar la aplicación encuestas de satisfacción estudiantil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</si>
</sst>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43" formatCode="_(* #,##0.00_);_(* \(#,##0.00\);_(* &quot;-&quot;??_);_(@_)"/>
    <numFmt numFmtId="164" formatCode="0.0%"/>
    <numFmt numFmtId="165" formatCode="[$-10409]#,##0.00;\-#,##0.00"/>
    <numFmt numFmtId="166" formatCode="_(* #,##0_);_(* \(#,##0\);_(* &quot;-&quot;??_);_(@_)"/>
  </numFmts>
  <fonts count="55" x14ac:knownFonts="1">
    <font>
      <sz val="11"/>
      <color theme="1"/>
      <name val="Arial"/>
      <scheme val="minor"/>
    </font>
    <font>
      <sz val="11"/>
      <color theme="1"/>
      <name val="Arial"/>
      <family val="2"/>
      <scheme val="minor"/>
    </font>
    <font>
      <b/>
      <sz val="10"/>
      <color theme="1"/>
      <name val="Arial"/>
      <family val="2"/>
    </font>
    <font>
      <sz val="11"/>
      <name val="Arial"/>
      <family val="2"/>
    </font>
    <font>
      <sz val="11"/>
      <color theme="1"/>
      <name val="Arial"/>
      <family val="2"/>
    </font>
    <font>
      <sz val="10"/>
      <color theme="1"/>
      <name val="Arial"/>
      <family val="2"/>
    </font>
    <font>
      <sz val="11"/>
      <color theme="1"/>
      <name val="Calibri"/>
      <family val="2"/>
    </font>
    <font>
      <sz val="10"/>
      <color rgb="FFFF0000"/>
      <name val="Arial"/>
      <family val="2"/>
    </font>
    <font>
      <sz val="10"/>
      <color rgb="FF000000"/>
      <name val="Arial"/>
      <family val="2"/>
    </font>
    <font>
      <sz val="11"/>
      <color rgb="FFFF0000"/>
      <name val="Arial"/>
      <family val="2"/>
    </font>
    <font>
      <b/>
      <sz val="11"/>
      <color theme="1"/>
      <name val="Calibri"/>
      <family val="2"/>
    </font>
    <font>
      <b/>
      <sz val="10"/>
      <color theme="1"/>
      <name val="Calibri"/>
      <family val="2"/>
    </font>
    <font>
      <sz val="10"/>
      <color theme="1"/>
      <name val="Calibri"/>
      <family val="2"/>
    </font>
    <font>
      <sz val="10"/>
      <color rgb="FFFF0000"/>
      <name val="Calibri"/>
      <family val="2"/>
    </font>
    <font>
      <b/>
      <sz val="10"/>
      <color rgb="FFFF0000"/>
      <name val="Calibri"/>
      <family val="2"/>
    </font>
    <font>
      <sz val="12"/>
      <color theme="1"/>
      <name val="Arial"/>
      <family val="2"/>
    </font>
    <font>
      <sz val="11"/>
      <color rgb="FF333333"/>
      <name val="Arial"/>
      <family val="2"/>
    </font>
    <font>
      <b/>
      <sz val="14"/>
      <color theme="1"/>
      <name val="Arial"/>
      <family val="2"/>
    </font>
    <font>
      <b/>
      <sz val="12"/>
      <color theme="0"/>
      <name val="Arial"/>
      <family val="2"/>
    </font>
    <font>
      <b/>
      <sz val="11"/>
      <color rgb="FFFF0000"/>
      <name val="Arial"/>
      <family val="2"/>
    </font>
    <font>
      <b/>
      <sz val="11"/>
      <color theme="1"/>
      <name val="Arial"/>
      <family val="2"/>
    </font>
    <font>
      <b/>
      <sz val="12"/>
      <color theme="1"/>
      <name val="Arial"/>
      <family val="2"/>
    </font>
    <font>
      <b/>
      <sz val="12"/>
      <color rgb="FFFFFFFF"/>
      <name val="Arial"/>
      <family val="2"/>
    </font>
    <font>
      <sz val="12"/>
      <color rgb="FF000000"/>
      <name val="Arial"/>
      <family val="2"/>
    </font>
    <font>
      <sz val="10"/>
      <color rgb="FF000000"/>
      <name val="Calibri"/>
      <family val="2"/>
    </font>
    <font>
      <sz val="11"/>
      <color theme="1"/>
      <name val="Arial"/>
      <family val="2"/>
      <scheme val="minor"/>
    </font>
    <font>
      <sz val="10"/>
      <color theme="1"/>
      <name val="Arial"/>
      <family val="2"/>
    </font>
    <font>
      <sz val="10"/>
      <name val="Arial"/>
      <family val="2"/>
    </font>
    <font>
      <sz val="10"/>
      <color rgb="FF000000"/>
      <name val="Arial"/>
      <family val="2"/>
    </font>
    <font>
      <b/>
      <sz val="10"/>
      <color theme="1"/>
      <name val="Arial"/>
      <family val="2"/>
    </font>
    <font>
      <sz val="10"/>
      <color theme="1"/>
      <name val="Arial"/>
      <family val="2"/>
      <scheme val="minor"/>
    </font>
    <font>
      <sz val="10"/>
      <color rgb="FFFF9900"/>
      <name val="Arial"/>
      <family val="2"/>
    </font>
    <font>
      <sz val="14"/>
      <color theme="1"/>
      <name val="Arial"/>
      <family val="2"/>
      <scheme val="minor"/>
    </font>
    <font>
      <b/>
      <sz val="18"/>
      <color theme="0"/>
      <name val="Arial"/>
      <family val="2"/>
    </font>
    <font>
      <b/>
      <sz val="18"/>
      <color theme="0"/>
      <name val="Arial"/>
      <family val="2"/>
      <scheme val="minor"/>
    </font>
    <font>
      <b/>
      <sz val="18"/>
      <name val="Arial"/>
      <family val="2"/>
    </font>
    <font>
      <b/>
      <sz val="18"/>
      <name val="Arial"/>
      <family val="2"/>
      <scheme val="minor"/>
    </font>
    <font>
      <sz val="11"/>
      <name val="Arial"/>
      <family val="2"/>
      <scheme val="minor"/>
    </font>
    <font>
      <sz val="11"/>
      <color theme="1"/>
      <name val="Arial"/>
      <family val="2"/>
      <scheme val="minor"/>
    </font>
    <font>
      <b/>
      <sz val="10"/>
      <name val="Arial"/>
      <family val="2"/>
    </font>
    <font>
      <b/>
      <sz val="11"/>
      <color theme="0"/>
      <name val="Arial"/>
      <family val="2"/>
      <scheme val="minor"/>
    </font>
    <font>
      <b/>
      <sz val="10"/>
      <color theme="0"/>
      <name val="Arial"/>
      <family val="2"/>
    </font>
    <font>
      <b/>
      <sz val="10"/>
      <color theme="0"/>
      <name val="Arial"/>
      <family val="2"/>
      <scheme val="minor"/>
    </font>
    <font>
      <sz val="10"/>
      <name val="Arial"/>
      <family val="2"/>
      <scheme val="minor"/>
    </font>
    <font>
      <sz val="10"/>
      <color theme="1"/>
      <name val="Helvetica"/>
    </font>
    <font>
      <i/>
      <sz val="10"/>
      <color theme="1"/>
      <name val="Helvetica"/>
    </font>
    <font>
      <sz val="10"/>
      <name val="Helvetica"/>
    </font>
    <font>
      <b/>
      <sz val="16"/>
      <name val="Arial"/>
      <family val="2"/>
    </font>
    <font>
      <b/>
      <sz val="16"/>
      <name val="Arial"/>
      <family val="2"/>
      <scheme val="minor"/>
    </font>
    <font>
      <b/>
      <sz val="11"/>
      <color theme="0"/>
      <name val="Arial"/>
      <family val="2"/>
    </font>
    <font>
      <sz val="11"/>
      <color theme="1"/>
      <name val="Tahoma"/>
      <family val="2"/>
    </font>
    <font>
      <sz val="11"/>
      <color rgb="FFFBE4D5"/>
      <name val="Arial"/>
      <family val="2"/>
    </font>
    <font>
      <sz val="11"/>
      <color rgb="FF00B050"/>
      <name val="Arial"/>
      <family val="2"/>
    </font>
    <font>
      <sz val="11"/>
      <color rgb="FF000000"/>
      <name val="Arial"/>
      <family val="2"/>
    </font>
    <font>
      <sz val="18"/>
      <color theme="1"/>
      <name val="Arial"/>
      <family val="2"/>
      <scheme val="minor"/>
    </font>
  </fonts>
  <fills count="28">
    <fill>
      <patternFill patternType="none"/>
    </fill>
    <fill>
      <patternFill patternType="gray125"/>
    </fill>
    <fill>
      <patternFill patternType="solid">
        <fgColor rgb="FFFEF2CB"/>
        <bgColor rgb="FFFEF2CB"/>
      </patternFill>
    </fill>
    <fill>
      <patternFill patternType="solid">
        <fgColor rgb="FFBDD6EE"/>
        <bgColor rgb="FFBDD6EE"/>
      </patternFill>
    </fill>
    <fill>
      <patternFill patternType="solid">
        <fgColor rgb="FFE2EFD9"/>
        <bgColor rgb="FFE2EFD9"/>
      </patternFill>
    </fill>
    <fill>
      <patternFill patternType="solid">
        <fgColor rgb="FFC5E0B3"/>
        <bgColor rgb="FFC5E0B3"/>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FFFF00"/>
        <bgColor rgb="FFFFFF00"/>
      </patternFill>
    </fill>
    <fill>
      <patternFill patternType="solid">
        <fgColor rgb="FF1F3864"/>
        <bgColor rgb="FF1F3864"/>
      </patternFill>
    </fill>
    <fill>
      <patternFill patternType="solid">
        <fgColor rgb="FFD8D8D8"/>
        <bgColor rgb="FFD8D8D8"/>
      </patternFill>
    </fill>
    <fill>
      <patternFill patternType="solid">
        <fgColor rgb="FF083763"/>
        <bgColor rgb="FF083763"/>
      </patternFill>
    </fill>
    <fill>
      <patternFill patternType="solid">
        <fgColor rgb="FFFBE4D5"/>
        <bgColor rgb="FFFBE4D5"/>
      </patternFill>
    </fill>
    <fill>
      <patternFill patternType="solid">
        <fgColor rgb="FFC8D1E6"/>
        <bgColor rgb="FFC8D1E6"/>
      </patternFill>
    </fill>
    <fill>
      <patternFill patternType="solid">
        <fgColor rgb="FFF7CAAC"/>
        <bgColor rgb="FFF7CAAC"/>
      </patternFill>
    </fill>
    <fill>
      <patternFill patternType="solid">
        <fgColor theme="9" tint="0.79998168889431442"/>
        <bgColor rgb="FF0070C0"/>
      </patternFill>
    </fill>
    <fill>
      <patternFill patternType="solid">
        <fgColor theme="9" tint="0.79998168889431442"/>
        <bgColor rgb="FFA8D08D"/>
      </patternFill>
    </fill>
    <fill>
      <patternFill patternType="solid">
        <fgColor theme="9" tint="0.79998168889431442"/>
        <bgColor rgb="FF92D050"/>
      </patternFill>
    </fill>
    <fill>
      <patternFill patternType="solid">
        <fgColor theme="9" tint="0.79998168889431442"/>
        <bgColor rgb="FF70AD47"/>
      </patternFill>
    </fill>
    <fill>
      <patternFill patternType="solid">
        <fgColor theme="9" tint="0.79998168889431442"/>
        <bgColor rgb="FFC5E0B3"/>
      </patternFill>
    </fill>
    <fill>
      <patternFill patternType="solid">
        <fgColor theme="0"/>
        <bgColor rgb="FFBDD6EE"/>
      </patternFill>
    </fill>
    <fill>
      <patternFill patternType="solid">
        <fgColor theme="0"/>
        <bgColor indexed="64"/>
      </patternFill>
    </fill>
    <fill>
      <patternFill patternType="solid">
        <fgColor rgb="FF003082"/>
        <bgColor indexed="64"/>
      </patternFill>
    </fill>
    <fill>
      <patternFill patternType="solid">
        <fgColor theme="5"/>
        <bgColor indexed="64"/>
      </patternFill>
    </fill>
    <fill>
      <patternFill patternType="solid">
        <fgColor theme="9" tint="0.59999389629810485"/>
        <bgColor indexed="64"/>
      </patternFill>
    </fill>
    <fill>
      <patternFill patternType="solid">
        <fgColor theme="0"/>
        <bgColor rgb="FFE2EFD9"/>
      </patternFill>
    </fill>
    <fill>
      <patternFill patternType="solid">
        <fgColor theme="9" tint="0.79998168889431442"/>
        <bgColor indexed="64"/>
      </patternFill>
    </fill>
  </fills>
  <borders count="47">
    <border>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right/>
      <top/>
      <bottom/>
      <diagonal/>
    </border>
    <border>
      <left/>
      <right style="double">
        <color rgb="FF000000"/>
      </right>
      <top/>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4">
    <xf numFmtId="0" fontId="0" fillId="0" borderId="0"/>
    <xf numFmtId="9" fontId="25" fillId="0" borderId="0" applyFont="0" applyFill="0" applyBorder="0" applyAlignment="0" applyProtection="0"/>
    <xf numFmtId="43" fontId="38" fillId="0" borderId="0" applyFont="0" applyFill="0" applyBorder="0" applyAlignment="0" applyProtection="0"/>
    <xf numFmtId="0" fontId="8" fillId="0" borderId="37"/>
  </cellStyleXfs>
  <cellXfs count="472">
    <xf numFmtId="0" fontId="0" fillId="0" borderId="0" xfId="0"/>
    <xf numFmtId="0" fontId="5" fillId="0" borderId="17" xfId="0" applyFont="1" applyBorder="1" applyAlignment="1">
      <alignment horizontal="center" vertical="center" wrapText="1"/>
    </xf>
    <xf numFmtId="0" fontId="4" fillId="0" borderId="0" xfId="0" applyFont="1"/>
    <xf numFmtId="0" fontId="6" fillId="0" borderId="17" xfId="0" applyFont="1" applyBorder="1"/>
    <xf numFmtId="0" fontId="4" fillId="0" borderId="0" xfId="0" applyFont="1" applyAlignment="1">
      <alignment horizontal="center" vertical="center"/>
    </xf>
    <xf numFmtId="43" fontId="4" fillId="0" borderId="0" xfId="0" applyNumberFormat="1" applyFont="1"/>
    <xf numFmtId="0" fontId="4" fillId="0" borderId="17" xfId="0" applyFont="1" applyBorder="1" applyAlignment="1">
      <alignment horizontal="center" vertical="center"/>
    </xf>
    <xf numFmtId="0" fontId="10" fillId="0" borderId="0" xfId="0" applyFont="1" applyAlignment="1">
      <alignment horizontal="center" vertical="center" wrapText="1" readingOrder="1"/>
    </xf>
    <xf numFmtId="0" fontId="4" fillId="0" borderId="0" xfId="0" applyFont="1" applyAlignment="1">
      <alignment wrapText="1"/>
    </xf>
    <xf numFmtId="43" fontId="10" fillId="0" borderId="0" xfId="0" applyNumberFormat="1" applyFont="1" applyAlignment="1">
      <alignment horizontal="center" vertical="center" wrapText="1" readingOrder="1"/>
    </xf>
    <xf numFmtId="0" fontId="10" fillId="0" borderId="0" xfId="0" applyFont="1" applyAlignment="1">
      <alignment horizontal="left" vertical="center" wrapText="1" readingOrder="1"/>
    </xf>
    <xf numFmtId="43" fontId="10" fillId="0" borderId="0" xfId="0" applyNumberFormat="1" applyFont="1" applyAlignment="1">
      <alignment horizontal="left" vertical="center" wrapText="1" readingOrder="1"/>
    </xf>
    <xf numFmtId="0" fontId="2" fillId="0" borderId="0" xfId="0" applyFont="1" applyAlignment="1">
      <alignment horizontal="left" vertical="top" wrapText="1" readingOrder="1"/>
    </xf>
    <xf numFmtId="0" fontId="4" fillId="0" borderId="0" xfId="0" applyFont="1" applyAlignment="1">
      <alignment horizontal="left" wrapText="1"/>
    </xf>
    <xf numFmtId="43" fontId="4" fillId="0" borderId="0" xfId="0" applyNumberFormat="1" applyFont="1" applyAlignment="1">
      <alignment horizontal="left" wrapText="1"/>
    </xf>
    <xf numFmtId="0" fontId="2" fillId="0" borderId="0" xfId="0" applyFont="1" applyAlignment="1">
      <alignment horizontal="center" vertical="top" readingOrder="1"/>
    </xf>
    <xf numFmtId="0" fontId="2" fillId="3" borderId="16" xfId="0" applyFont="1" applyFill="1" applyBorder="1" applyAlignment="1">
      <alignment vertical="center" wrapText="1"/>
    </xf>
    <xf numFmtId="0" fontId="2" fillId="3" borderId="16" xfId="0" applyFont="1" applyFill="1" applyBorder="1" applyAlignment="1">
      <alignment horizontal="left" vertical="center" wrapText="1"/>
    </xf>
    <xf numFmtId="0" fontId="11" fillId="0" borderId="34" xfId="0" applyFont="1" applyBorder="1" applyAlignment="1">
      <alignment horizontal="center" vertical="center" wrapText="1" readingOrder="1"/>
    </xf>
    <xf numFmtId="0" fontId="12" fillId="7" borderId="33" xfId="0" applyFont="1" applyFill="1" applyBorder="1" applyAlignment="1">
      <alignment horizontal="center" vertical="center" wrapText="1"/>
    </xf>
    <xf numFmtId="0" fontId="12" fillId="7" borderId="33" xfId="0" applyFont="1" applyFill="1" applyBorder="1" applyAlignment="1">
      <alignment horizontal="left" vertical="center" wrapText="1" readingOrder="1"/>
    </xf>
    <xf numFmtId="0" fontId="12" fillId="7" borderId="33" xfId="0" applyFont="1" applyFill="1" applyBorder="1" applyAlignment="1">
      <alignment vertical="center" wrapText="1"/>
    </xf>
    <xf numFmtId="0" fontId="12" fillId="7" borderId="33" xfId="0" applyFont="1" applyFill="1" applyBorder="1" applyAlignment="1">
      <alignment horizontal="center" vertical="center" wrapText="1" readingOrder="1"/>
    </xf>
    <xf numFmtId="44" fontId="12" fillId="7" borderId="33" xfId="0" applyNumberFormat="1" applyFont="1" applyFill="1" applyBorder="1" applyAlignment="1">
      <alignment horizontal="left" vertical="center" wrapText="1" readingOrder="1"/>
    </xf>
    <xf numFmtId="165" fontId="12" fillId="7" borderId="33" xfId="0" applyNumberFormat="1" applyFont="1" applyFill="1" applyBorder="1" applyAlignment="1">
      <alignment horizontal="left" vertical="center" wrapText="1" readingOrder="1"/>
    </xf>
    <xf numFmtId="0" fontId="12" fillId="7" borderId="33" xfId="0" applyFont="1" applyFill="1" applyBorder="1" applyAlignment="1">
      <alignment horizontal="left" vertical="center" wrapText="1"/>
    </xf>
    <xf numFmtId="43" fontId="12" fillId="7" borderId="33" xfId="0" applyNumberFormat="1" applyFont="1" applyFill="1" applyBorder="1" applyAlignment="1">
      <alignment horizontal="left" vertical="center" wrapText="1" readingOrder="1"/>
    </xf>
    <xf numFmtId="0" fontId="13" fillId="7" borderId="33" xfId="0" applyFont="1" applyFill="1" applyBorder="1" applyAlignment="1">
      <alignment horizontal="center" vertical="center" wrapText="1" readingOrder="1"/>
    </xf>
    <xf numFmtId="0" fontId="12" fillId="9" borderId="33" xfId="0" applyFont="1" applyFill="1" applyBorder="1" applyAlignment="1">
      <alignment horizontal="center" vertical="center" wrapText="1" readingOrder="1"/>
    </xf>
    <xf numFmtId="44" fontId="12" fillId="7" borderId="33" xfId="0" applyNumberFormat="1" applyFont="1" applyFill="1" applyBorder="1" applyAlignment="1">
      <alignment horizontal="right" vertical="center" wrapText="1" readingOrder="1"/>
    </xf>
    <xf numFmtId="0" fontId="12" fillId="7" borderId="33" xfId="0" applyFont="1" applyFill="1" applyBorder="1" applyAlignment="1">
      <alignment horizontal="center" vertical="center" readingOrder="1"/>
    </xf>
    <xf numFmtId="0" fontId="13" fillId="7" borderId="33" xfId="0" applyFont="1" applyFill="1" applyBorder="1" applyAlignment="1">
      <alignment vertical="center" wrapText="1"/>
    </xf>
    <xf numFmtId="0" fontId="14" fillId="7" borderId="33" xfId="0" applyFont="1" applyFill="1" applyBorder="1" applyAlignment="1">
      <alignment horizontal="center" vertical="center" wrapText="1" readingOrder="1"/>
    </xf>
    <xf numFmtId="44" fontId="4" fillId="0" borderId="0" xfId="0" applyNumberFormat="1" applyFont="1" applyAlignment="1">
      <alignment horizontal="left" wrapText="1"/>
    </xf>
    <xf numFmtId="0" fontId="15" fillId="3" borderId="17"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7" xfId="0" applyFont="1" applyFill="1" applyBorder="1" applyAlignment="1">
      <alignment wrapText="1"/>
    </xf>
    <xf numFmtId="0" fontId="16" fillId="7" borderId="1" xfId="0" applyFont="1" applyFill="1" applyBorder="1" applyAlignment="1">
      <alignment horizontal="center" vertical="center" wrapText="1"/>
    </xf>
    <xf numFmtId="0" fontId="16" fillId="7" borderId="1" xfId="0" applyFont="1" applyFill="1" applyBorder="1" applyAlignment="1">
      <alignment wrapText="1"/>
    </xf>
    <xf numFmtId="0" fontId="16" fillId="7" borderId="1" xfId="0" applyFont="1" applyFill="1" applyBorder="1" applyAlignment="1">
      <alignment horizontal="center" vertical="center"/>
    </xf>
    <xf numFmtId="0" fontId="16" fillId="7" borderId="17" xfId="0" applyFont="1" applyFill="1" applyBorder="1" applyAlignment="1">
      <alignment vertical="center" wrapText="1"/>
    </xf>
    <xf numFmtId="0" fontId="16" fillId="7" borderId="16" xfId="0" applyFont="1" applyFill="1" applyBorder="1" applyAlignment="1">
      <alignment horizontal="center" vertical="center" wrapText="1"/>
    </xf>
    <xf numFmtId="43" fontId="18" fillId="10" borderId="17" xfId="0" applyNumberFormat="1" applyFont="1" applyFill="1" applyBorder="1" applyAlignment="1">
      <alignment horizontal="center" vertical="center" wrapText="1"/>
    </xf>
    <xf numFmtId="43" fontId="18" fillId="10" borderId="33" xfId="0" applyNumberFormat="1" applyFont="1" applyFill="1" applyBorder="1" applyAlignment="1">
      <alignment horizontal="center" vertical="center" wrapText="1"/>
    </xf>
    <xf numFmtId="43" fontId="4" fillId="0" borderId="0" xfId="0" applyNumberFormat="1" applyFont="1" applyAlignment="1">
      <alignment horizontal="center" vertical="center"/>
    </xf>
    <xf numFmtId="9" fontId="4" fillId="0" borderId="0" xfId="0" applyNumberFormat="1" applyFont="1" applyAlignment="1">
      <alignment horizontal="center" vertical="center"/>
    </xf>
    <xf numFmtId="0" fontId="4" fillId="11" borderId="33" xfId="0" applyFont="1" applyFill="1" applyBorder="1" applyAlignment="1">
      <alignment horizontal="center" vertical="center"/>
    </xf>
    <xf numFmtId="43" fontId="4" fillId="11" borderId="33" xfId="0" applyNumberFormat="1" applyFont="1" applyFill="1" applyBorder="1" applyAlignment="1">
      <alignment horizontal="center" vertical="center"/>
    </xf>
    <xf numFmtId="9" fontId="4" fillId="11" borderId="33" xfId="0" applyNumberFormat="1" applyFont="1" applyFill="1" applyBorder="1" applyAlignment="1">
      <alignment horizontal="center" vertical="center"/>
    </xf>
    <xf numFmtId="9" fontId="9" fillId="11" borderId="33" xfId="0" applyNumberFormat="1" applyFont="1" applyFill="1" applyBorder="1" applyAlignment="1">
      <alignment horizontal="center" vertical="center"/>
    </xf>
    <xf numFmtId="9" fontId="9" fillId="0" borderId="0" xfId="0" applyNumberFormat="1" applyFont="1" applyAlignment="1">
      <alignment horizontal="center" vertical="center"/>
    </xf>
    <xf numFmtId="9" fontId="19" fillId="11" borderId="33" xfId="0" applyNumberFormat="1" applyFont="1" applyFill="1" applyBorder="1" applyAlignment="1">
      <alignment horizontal="center" vertical="center"/>
    </xf>
    <xf numFmtId="43" fontId="18" fillId="10" borderId="7" xfId="0" applyNumberFormat="1" applyFont="1" applyFill="1" applyBorder="1" applyAlignment="1">
      <alignment vertical="center"/>
    </xf>
    <xf numFmtId="43" fontId="18" fillId="10" borderId="1" xfId="0" applyNumberFormat="1" applyFont="1" applyFill="1" applyBorder="1" applyAlignment="1">
      <alignment horizontal="center" vertical="center"/>
    </xf>
    <xf numFmtId="9" fontId="18" fillId="10" borderId="1" xfId="0" applyNumberFormat="1" applyFont="1" applyFill="1" applyBorder="1" applyAlignment="1">
      <alignment horizontal="center" vertical="center"/>
    </xf>
    <xf numFmtId="43" fontId="18" fillId="10" borderId="7" xfId="0" applyNumberFormat="1" applyFont="1" applyFill="1" applyBorder="1" applyAlignment="1">
      <alignment horizontal="center" vertical="center" wrapText="1"/>
    </xf>
    <xf numFmtId="43" fontId="18" fillId="10" borderId="1" xfId="0" applyNumberFormat="1" applyFont="1" applyFill="1" applyBorder="1" applyAlignment="1">
      <alignment horizontal="center" vertical="center" wrapText="1"/>
    </xf>
    <xf numFmtId="9" fontId="18" fillId="10" borderId="1" xfId="0" applyNumberFormat="1" applyFont="1" applyFill="1" applyBorder="1" applyAlignment="1">
      <alignment horizontal="center" vertical="center" wrapText="1"/>
    </xf>
    <xf numFmtId="3" fontId="4" fillId="0" borderId="0" xfId="0" applyNumberFormat="1" applyFont="1"/>
    <xf numFmtId="43" fontId="20" fillId="0" borderId="0" xfId="0" applyNumberFormat="1" applyFont="1" applyAlignment="1">
      <alignment horizontal="center"/>
    </xf>
    <xf numFmtId="0" fontId="20" fillId="0" borderId="0" xfId="0" applyFont="1" applyAlignment="1">
      <alignment horizontal="center"/>
    </xf>
    <xf numFmtId="43" fontId="20" fillId="0" borderId="0" xfId="0" applyNumberFormat="1" applyFont="1"/>
    <xf numFmtId="3" fontId="20" fillId="0" borderId="0" xfId="0" applyNumberFormat="1" applyFont="1"/>
    <xf numFmtId="43" fontId="19" fillId="0" borderId="0" xfId="0" applyNumberFormat="1" applyFont="1"/>
    <xf numFmtId="0" fontId="21" fillId="0" borderId="0" xfId="0" applyFont="1" applyAlignment="1">
      <alignment horizontal="center" vertical="center"/>
    </xf>
    <xf numFmtId="43" fontId="21" fillId="0" borderId="0" xfId="0" applyNumberFormat="1" applyFont="1" applyAlignment="1">
      <alignment horizontal="center" vertical="center"/>
    </xf>
    <xf numFmtId="0" fontId="4" fillId="7" borderId="33" xfId="0" applyFont="1" applyFill="1" applyBorder="1"/>
    <xf numFmtId="43" fontId="4" fillId="7" borderId="33" xfId="0" applyNumberFormat="1" applyFont="1" applyFill="1" applyBorder="1"/>
    <xf numFmtId="0" fontId="4" fillId="11" borderId="33" xfId="0" applyFont="1" applyFill="1" applyBorder="1"/>
    <xf numFmtId="43" fontId="4" fillId="11" borderId="33" xfId="0" applyNumberFormat="1" applyFont="1" applyFill="1" applyBorder="1"/>
    <xf numFmtId="0" fontId="9" fillId="0" borderId="0" xfId="0" applyFont="1"/>
    <xf numFmtId="43" fontId="9" fillId="0" borderId="0" xfId="0" applyNumberFormat="1" applyFont="1"/>
    <xf numFmtId="9" fontId="4" fillId="0" borderId="0" xfId="0" applyNumberFormat="1" applyFont="1"/>
    <xf numFmtId="0" fontId="22" fillId="12" borderId="17" xfId="0" applyFont="1" applyFill="1" applyBorder="1" applyAlignment="1">
      <alignment horizontal="center" vertical="center" wrapText="1" readingOrder="1"/>
    </xf>
    <xf numFmtId="0" fontId="23" fillId="0" borderId="8" xfId="0" applyFont="1" applyBorder="1" applyAlignment="1">
      <alignment horizontal="center" vertical="center" wrapText="1" readingOrder="1"/>
    </xf>
    <xf numFmtId="0" fontId="23" fillId="0" borderId="17" xfId="0" applyFont="1" applyBorder="1" applyAlignment="1">
      <alignment horizontal="center" wrapText="1" readingOrder="1"/>
    </xf>
    <xf numFmtId="0" fontId="23" fillId="0" borderId="17" xfId="0" applyFont="1" applyBorder="1" applyAlignment="1">
      <alignment horizontal="center" vertical="center" wrapText="1" readingOrder="1"/>
    </xf>
    <xf numFmtId="0" fontId="23" fillId="0" borderId="19" xfId="0" applyFont="1" applyBorder="1" applyAlignment="1">
      <alignment horizontal="center" vertical="center" wrapText="1" readingOrder="1"/>
    </xf>
    <xf numFmtId="0" fontId="15" fillId="0" borderId="17" xfId="0" applyFont="1" applyBorder="1" applyAlignment="1">
      <alignment horizontal="center" vertical="center" wrapText="1"/>
    </xf>
    <xf numFmtId="9" fontId="15" fillId="0" borderId="17" xfId="0" applyNumberFormat="1" applyFont="1" applyBorder="1" applyAlignment="1">
      <alignment horizontal="center" vertical="center" wrapText="1"/>
    </xf>
    <xf numFmtId="0" fontId="15" fillId="6" borderId="17" xfId="0" applyFont="1" applyFill="1" applyBorder="1" applyAlignment="1">
      <alignment horizontal="center" vertical="center" wrapText="1"/>
    </xf>
    <xf numFmtId="0" fontId="5" fillId="7" borderId="33" xfId="0" applyFont="1" applyFill="1" applyBorder="1" applyAlignment="1">
      <alignment horizontal="left" vertical="center" wrapText="1"/>
    </xf>
    <xf numFmtId="44" fontId="12" fillId="8" borderId="33" xfId="0" applyNumberFormat="1" applyFont="1" applyFill="1" applyBorder="1" applyAlignment="1">
      <alignment horizontal="left" vertical="center" wrapText="1" readingOrder="1"/>
    </xf>
    <xf numFmtId="44" fontId="12" fillId="13" borderId="33" xfId="0" applyNumberFormat="1" applyFont="1" applyFill="1" applyBorder="1" applyAlignment="1">
      <alignment horizontal="left" vertical="center" wrapText="1" readingOrder="1"/>
    </xf>
    <xf numFmtId="0" fontId="21" fillId="0" borderId="0" xfId="0" applyFont="1" applyAlignment="1">
      <alignment wrapText="1"/>
    </xf>
    <xf numFmtId="0" fontId="21" fillId="0" borderId="0" xfId="0" applyFont="1"/>
    <xf numFmtId="0" fontId="10" fillId="0" borderId="17" xfId="0" applyFont="1" applyBorder="1" applyAlignment="1">
      <alignment horizontal="center"/>
    </xf>
    <xf numFmtId="0" fontId="10" fillId="0" borderId="17" xfId="0" applyFont="1" applyBorder="1" applyAlignment="1">
      <alignment horizontal="center" wrapText="1"/>
    </xf>
    <xf numFmtId="0" fontId="24" fillId="14" borderId="17" xfId="0" applyFont="1" applyFill="1" applyBorder="1" applyAlignment="1">
      <alignment horizontal="center" vertical="center" wrapText="1"/>
    </xf>
    <xf numFmtId="0" fontId="6" fillId="0" borderId="17" xfId="0" applyFont="1" applyBorder="1" applyAlignment="1">
      <alignment wrapText="1"/>
    </xf>
    <xf numFmtId="0" fontId="24" fillId="5" borderId="17"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6" fillId="0" borderId="8"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7" xfId="0" applyFont="1" applyBorder="1" applyAlignment="1">
      <alignment horizontal="left" vertical="center" wrapText="1"/>
    </xf>
    <xf numFmtId="0" fontId="26" fillId="0" borderId="17" xfId="0" applyFont="1" applyBorder="1" applyAlignment="1">
      <alignment vertical="center" wrapText="1"/>
    </xf>
    <xf numFmtId="0" fontId="26" fillId="0" borderId="6" xfId="0" applyFont="1" applyBorder="1" applyAlignment="1">
      <alignment horizontal="center" vertical="center" wrapText="1"/>
    </xf>
    <xf numFmtId="0" fontId="26" fillId="0" borderId="17" xfId="0" applyFont="1" applyBorder="1" applyAlignment="1">
      <alignment horizontal="center" vertical="center"/>
    </xf>
    <xf numFmtId="0" fontId="30" fillId="0" borderId="0" xfId="0" applyFont="1"/>
    <xf numFmtId="0" fontId="29" fillId="2" borderId="1"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4" borderId="16" xfId="0" applyFont="1" applyFill="1" applyBorder="1" applyAlignment="1">
      <alignment horizontal="center" vertical="center" wrapText="1"/>
    </xf>
    <xf numFmtId="9" fontId="26" fillId="0" borderId="17" xfId="0" applyNumberFormat="1" applyFont="1" applyBorder="1" applyAlignment="1">
      <alignment horizontal="center" vertical="center"/>
    </xf>
    <xf numFmtId="9" fontId="26" fillId="0" borderId="17" xfId="0" applyNumberFormat="1" applyFont="1" applyBorder="1" applyAlignment="1">
      <alignment horizontal="center" vertical="center" wrapText="1"/>
    </xf>
    <xf numFmtId="0" fontId="26" fillId="6" borderId="17" xfId="0" applyFont="1" applyFill="1" applyBorder="1" applyAlignment="1">
      <alignment horizontal="center" vertical="center" wrapText="1"/>
    </xf>
    <xf numFmtId="0" fontId="26" fillId="5" borderId="17" xfId="0" applyFont="1" applyFill="1" applyBorder="1" applyAlignment="1">
      <alignment horizontal="center" vertical="center" wrapText="1"/>
    </xf>
    <xf numFmtId="43" fontId="26" fillId="0" borderId="17" xfId="0" applyNumberFormat="1" applyFont="1" applyBorder="1" applyAlignment="1">
      <alignment horizontal="center" vertical="center" wrapText="1"/>
    </xf>
    <xf numFmtId="0" fontId="26" fillId="0" borderId="6" xfId="0" applyFont="1" applyBorder="1" applyAlignment="1">
      <alignment wrapText="1"/>
    </xf>
    <xf numFmtId="0" fontId="26" fillId="0" borderId="22" xfId="0" applyFont="1" applyBorder="1" applyAlignment="1">
      <alignment wrapText="1"/>
    </xf>
    <xf numFmtId="0" fontId="26" fillId="0" borderId="17" xfId="0" applyFont="1" applyBorder="1" applyAlignment="1">
      <alignment horizontal="left" vertical="top" wrapText="1"/>
    </xf>
    <xf numFmtId="0" fontId="26" fillId="0" borderId="6" xfId="0" applyFont="1" applyBorder="1" applyAlignment="1">
      <alignment horizontal="left" vertical="center" wrapText="1"/>
    </xf>
    <xf numFmtId="0" fontId="28" fillId="0" borderId="17" xfId="0" applyFont="1" applyBorder="1" applyAlignment="1">
      <alignment horizontal="center" vertical="center" wrapText="1"/>
    </xf>
    <xf numFmtId="43" fontId="26" fillId="0" borderId="6" xfId="0" applyNumberFormat="1" applyFont="1" applyBorder="1" applyAlignment="1">
      <alignment horizontal="center" wrapText="1"/>
    </xf>
    <xf numFmtId="0" fontId="26" fillId="0" borderId="22" xfId="0" applyFont="1" applyBorder="1"/>
    <xf numFmtId="43" fontId="26" fillId="0" borderId="22" xfId="0" applyNumberFormat="1" applyFont="1" applyBorder="1" applyAlignment="1">
      <alignment horizontal="center" wrapText="1"/>
    </xf>
    <xf numFmtId="0" fontId="28" fillId="0" borderId="6" xfId="0" applyFont="1" applyBorder="1" applyAlignment="1">
      <alignment horizontal="center" vertical="center" wrapText="1"/>
    </xf>
    <xf numFmtId="0" fontId="26" fillId="0" borderId="6" xfId="0" applyFont="1" applyBorder="1" applyAlignment="1">
      <alignment horizontal="center" wrapText="1"/>
    </xf>
    <xf numFmtId="0" fontId="26" fillId="0" borderId="8" xfId="0" applyFont="1" applyBorder="1" applyAlignment="1">
      <alignment vertical="center" wrapText="1"/>
    </xf>
    <xf numFmtId="0" fontId="26" fillId="7" borderId="17" xfId="0" applyFont="1" applyFill="1" applyBorder="1" applyAlignment="1">
      <alignment horizontal="center" vertical="center" wrapText="1"/>
    </xf>
    <xf numFmtId="43" fontId="26" fillId="0" borderId="0" xfId="0" applyNumberFormat="1" applyFont="1"/>
    <xf numFmtId="0" fontId="26" fillId="0" borderId="0" xfId="0" applyFont="1" applyAlignment="1">
      <alignment horizontal="center" vertical="center"/>
    </xf>
    <xf numFmtId="0" fontId="26" fillId="6" borderId="17" xfId="0" applyFont="1" applyFill="1" applyBorder="1" applyAlignment="1">
      <alignment horizontal="center" wrapText="1"/>
    </xf>
    <xf numFmtId="0" fontId="26" fillId="6" borderId="1" xfId="0" applyFont="1" applyFill="1" applyBorder="1" applyAlignment="1">
      <alignment horizontal="center" wrapText="1"/>
    </xf>
    <xf numFmtId="0" fontId="26" fillId="7" borderId="26" xfId="0" applyFont="1" applyFill="1" applyBorder="1" applyAlignment="1">
      <alignment horizontal="center" vertical="center" wrapText="1"/>
    </xf>
    <xf numFmtId="0" fontId="28" fillId="0" borderId="0" xfId="0" applyFont="1" applyAlignment="1">
      <alignment horizontal="center" vertical="center"/>
    </xf>
    <xf numFmtId="0" fontId="26" fillId="7" borderId="17" xfId="0" applyFont="1" applyFill="1" applyBorder="1" applyAlignment="1">
      <alignment vertical="center" wrapText="1"/>
    </xf>
    <xf numFmtId="0" fontId="28" fillId="0" borderId="17" xfId="0" applyFont="1" applyBorder="1" applyAlignment="1">
      <alignment horizontal="center" vertical="center"/>
    </xf>
    <xf numFmtId="0" fontId="28" fillId="0" borderId="17" xfId="0" applyFont="1" applyBorder="1" applyAlignment="1">
      <alignment horizontal="left" vertical="center" wrapText="1"/>
    </xf>
    <xf numFmtId="9" fontId="28" fillId="0" borderId="17" xfId="0" applyNumberFormat="1" applyFont="1" applyBorder="1" applyAlignment="1">
      <alignment horizontal="center" vertical="center" wrapText="1"/>
    </xf>
    <xf numFmtId="9" fontId="28" fillId="0" borderId="17" xfId="0" applyNumberFormat="1" applyFont="1" applyBorder="1" applyAlignment="1">
      <alignment horizontal="center" vertical="center"/>
    </xf>
    <xf numFmtId="0" fontId="28" fillId="0" borderId="17" xfId="0" applyFont="1" applyBorder="1" applyAlignment="1">
      <alignment horizontal="center" vertical="top" wrapText="1"/>
    </xf>
    <xf numFmtId="0" fontId="28" fillId="0" borderId="17" xfId="0" applyFont="1" applyBorder="1" applyAlignment="1">
      <alignment vertical="center" wrapText="1"/>
    </xf>
    <xf numFmtId="0" fontId="28" fillId="0" borderId="17" xfId="0" applyFont="1" applyBorder="1" applyAlignment="1">
      <alignment vertical="top" wrapText="1"/>
    </xf>
    <xf numFmtId="0" fontId="28" fillId="0" borderId="0" xfId="0" applyFont="1" applyAlignment="1">
      <alignment horizontal="left" vertical="center"/>
    </xf>
    <xf numFmtId="0" fontId="5" fillId="0" borderId="38" xfId="0" applyFont="1" applyBorder="1" applyAlignment="1">
      <alignment horizontal="center" vertical="center" wrapText="1"/>
    </xf>
    <xf numFmtId="0" fontId="5" fillId="0" borderId="38" xfId="0" applyFont="1" applyBorder="1" applyAlignment="1">
      <alignment horizontal="center" vertical="center"/>
    </xf>
    <xf numFmtId="9" fontId="5" fillId="0" borderId="38" xfId="0" applyNumberFormat="1" applyFont="1" applyBorder="1" applyAlignment="1">
      <alignment horizontal="center" vertical="center" wrapText="1"/>
    </xf>
    <xf numFmtId="0" fontId="27" fillId="0" borderId="38" xfId="0" applyFont="1" applyBorder="1" applyAlignment="1">
      <alignment horizontal="center" vertical="center"/>
    </xf>
    <xf numFmtId="0" fontId="4" fillId="0" borderId="17" xfId="0" applyFont="1" applyBorder="1" applyAlignment="1">
      <alignment horizontal="center" vertical="center" wrapText="1"/>
    </xf>
    <xf numFmtId="0" fontId="4" fillId="6" borderId="17"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5" borderId="16" xfId="0" applyFont="1" applyFill="1" applyBorder="1" applyAlignment="1">
      <alignment horizontal="center" vertical="center" wrapText="1"/>
    </xf>
    <xf numFmtId="0" fontId="6" fillId="0" borderId="17" xfId="0" applyFont="1" applyBorder="1" applyAlignment="1">
      <alignment horizontal="center" vertical="center"/>
    </xf>
    <xf numFmtId="0" fontId="26" fillId="19" borderId="25" xfId="0" applyFont="1" applyFill="1" applyBorder="1"/>
    <xf numFmtId="0" fontId="26" fillId="19" borderId="26" xfId="0" applyFont="1" applyFill="1" applyBorder="1"/>
    <xf numFmtId="0" fontId="26" fillId="20" borderId="17" xfId="0" applyFont="1" applyFill="1" applyBorder="1" applyAlignment="1">
      <alignment horizontal="center" vertical="center" wrapText="1"/>
    </xf>
    <xf numFmtId="0" fontId="26" fillId="20" borderId="26" xfId="0" applyFont="1" applyFill="1" applyBorder="1" applyAlignment="1">
      <alignment horizontal="center" vertical="center" wrapText="1"/>
    </xf>
    <xf numFmtId="0" fontId="26" fillId="20" borderId="17" xfId="0" applyFont="1" applyFill="1" applyBorder="1" applyAlignment="1">
      <alignment vertical="center" wrapText="1"/>
    </xf>
    <xf numFmtId="0" fontId="28" fillId="20" borderId="17" xfId="0" applyFont="1" applyFill="1" applyBorder="1" applyAlignment="1">
      <alignment horizontal="center" vertical="center"/>
    </xf>
    <xf numFmtId="0" fontId="28" fillId="20" borderId="17" xfId="0" applyFont="1" applyFill="1" applyBorder="1" applyAlignment="1">
      <alignment horizontal="center" vertical="center" wrapText="1"/>
    </xf>
    <xf numFmtId="0" fontId="0" fillId="22" borderId="0" xfId="0" applyFill="1" applyAlignment="1">
      <alignment horizontal="center" vertical="center"/>
    </xf>
    <xf numFmtId="0" fontId="27" fillId="22" borderId="11" xfId="0" applyFont="1" applyFill="1" applyBorder="1"/>
    <xf numFmtId="0" fontId="29" fillId="21" borderId="16" xfId="0" applyFont="1" applyFill="1" applyBorder="1" applyAlignment="1">
      <alignment horizontal="center" vertical="center" wrapText="1"/>
    </xf>
    <xf numFmtId="0" fontId="30" fillId="22" borderId="0" xfId="0" applyFont="1" applyFill="1"/>
    <xf numFmtId="0" fontId="29" fillId="21" borderId="28" xfId="0" applyFont="1" applyFill="1" applyBorder="1" applyAlignment="1">
      <alignment vertical="center" wrapText="1"/>
    </xf>
    <xf numFmtId="0" fontId="29" fillId="21" borderId="14" xfId="0" applyFont="1" applyFill="1" applyBorder="1" applyAlignment="1">
      <alignment vertical="center" wrapText="1"/>
    </xf>
    <xf numFmtId="0" fontId="27" fillId="22" borderId="14" xfId="0" applyFont="1" applyFill="1" applyBorder="1"/>
    <xf numFmtId="0" fontId="4" fillId="20" borderId="17" xfId="0" applyFont="1" applyFill="1" applyBorder="1" applyAlignment="1">
      <alignment horizontal="center" vertical="center" wrapText="1"/>
    </xf>
    <xf numFmtId="0" fontId="4" fillId="20" borderId="16" xfId="0" applyFont="1" applyFill="1" applyBorder="1" applyAlignment="1">
      <alignment horizontal="center" vertical="center" wrapText="1"/>
    </xf>
    <xf numFmtId="0" fontId="33" fillId="22" borderId="0" xfId="0" applyFont="1" applyFill="1" applyAlignment="1">
      <alignment horizontal="center" vertical="center" wrapText="1"/>
    </xf>
    <xf numFmtId="0" fontId="34" fillId="22" borderId="0" xfId="0" applyFont="1" applyFill="1" applyAlignment="1">
      <alignment horizontal="center" vertical="center"/>
    </xf>
    <xf numFmtId="0" fontId="32" fillId="22" borderId="0" xfId="0" applyFont="1" applyFill="1" applyAlignment="1">
      <alignment horizontal="center" vertical="center"/>
    </xf>
    <xf numFmtId="0" fontId="32" fillId="0" borderId="0" xfId="0" applyFont="1" applyAlignment="1">
      <alignment horizontal="center" vertical="center"/>
    </xf>
    <xf numFmtId="0" fontId="32" fillId="24" borderId="0" xfId="0" applyFont="1" applyFill="1" applyAlignment="1">
      <alignment horizontal="center" vertical="center"/>
    </xf>
    <xf numFmtId="0" fontId="37" fillId="22" borderId="0" xfId="0" applyFont="1" applyFill="1" applyAlignment="1">
      <alignment horizontal="center" vertical="center"/>
    </xf>
    <xf numFmtId="0" fontId="27" fillId="0" borderId="38" xfId="0" applyFont="1" applyBorder="1" applyAlignment="1">
      <alignment horizontal="center" vertical="center" wrapText="1"/>
    </xf>
    <xf numFmtId="0" fontId="5" fillId="0" borderId="17" xfId="0" applyFont="1" applyBorder="1" applyAlignment="1">
      <alignment horizontal="left" vertical="center" wrapText="1"/>
    </xf>
    <xf numFmtId="0" fontId="5" fillId="0" borderId="6" xfId="0" applyFont="1" applyBorder="1" applyAlignment="1">
      <alignment horizontal="center" vertical="center" wrapText="1"/>
    </xf>
    <xf numFmtId="0" fontId="3" fillId="0" borderId="10" xfId="0" applyFont="1" applyBorder="1" applyAlignment="1">
      <alignment horizontal="center" vertical="center"/>
    </xf>
    <xf numFmtId="0" fontId="3" fillId="0" borderId="11" xfId="0" applyFont="1" applyBorder="1" applyAlignment="1">
      <alignment horizontal="center" vertical="center"/>
    </xf>
    <xf numFmtId="9" fontId="5" fillId="0" borderId="38" xfId="0" applyNumberFormat="1" applyFont="1" applyBorder="1" applyAlignment="1">
      <alignment horizontal="center" vertical="center"/>
    </xf>
    <xf numFmtId="10" fontId="5" fillId="0" borderId="38" xfId="0" applyNumberFormat="1" applyFont="1" applyBorder="1" applyAlignment="1">
      <alignment horizontal="center" vertical="center"/>
    </xf>
    <xf numFmtId="0" fontId="30" fillId="0" borderId="38" xfId="0" applyFont="1" applyBorder="1" applyAlignment="1">
      <alignment horizontal="center" vertical="center"/>
    </xf>
    <xf numFmtId="0" fontId="8" fillId="0" borderId="38" xfId="0" applyFont="1" applyBorder="1" applyAlignment="1">
      <alignment horizontal="center" vertical="center" wrapText="1"/>
    </xf>
    <xf numFmtId="0" fontId="5" fillId="27" borderId="38" xfId="0" applyFont="1" applyFill="1" applyBorder="1" applyAlignment="1" applyProtection="1">
      <alignment horizontal="center" vertical="center" wrapText="1"/>
      <protection locked="0"/>
    </xf>
    <xf numFmtId="0" fontId="5" fillId="0" borderId="38" xfId="0" applyFont="1" applyBorder="1" applyAlignment="1" applyProtection="1">
      <alignment horizontal="center" vertical="center" wrapText="1"/>
      <protection locked="0"/>
    </xf>
    <xf numFmtId="0" fontId="5" fillId="20" borderId="38" xfId="0" applyFont="1" applyFill="1" applyBorder="1" applyAlignment="1">
      <alignment horizontal="center" vertical="center" wrapText="1"/>
    </xf>
    <xf numFmtId="0" fontId="27" fillId="0" borderId="38" xfId="0" applyFont="1" applyBorder="1" applyAlignment="1" applyProtection="1">
      <alignment horizontal="center" vertical="center" wrapText="1"/>
      <protection locked="0"/>
    </xf>
    <xf numFmtId="0" fontId="8" fillId="0" borderId="38" xfId="3"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27" borderId="38" xfId="3" applyFill="1" applyBorder="1" applyAlignment="1" applyProtection="1">
      <alignment horizontal="center" vertical="center" wrapText="1"/>
      <protection locked="0"/>
    </xf>
    <xf numFmtId="0" fontId="5" fillId="6" borderId="38" xfId="0" applyFont="1" applyFill="1" applyBorder="1" applyAlignment="1">
      <alignment horizontal="center" vertical="center" wrapText="1"/>
    </xf>
    <xf numFmtId="0" fontId="44" fillId="0" borderId="38" xfId="0" applyFont="1" applyBorder="1" applyAlignment="1">
      <alignment horizontal="center" vertical="center" wrapText="1"/>
    </xf>
    <xf numFmtId="0" fontId="46" fillId="0" borderId="38" xfId="0" applyFont="1" applyBorder="1" applyAlignment="1">
      <alignment horizontal="center" vertical="center" wrapText="1"/>
    </xf>
    <xf numFmtId="0" fontId="27" fillId="0" borderId="38" xfId="3" applyFont="1" applyBorder="1" applyAlignment="1" applyProtection="1">
      <alignment horizontal="center" vertical="center" wrapText="1"/>
      <protection locked="0"/>
    </xf>
    <xf numFmtId="0" fontId="2" fillId="4" borderId="38" xfId="0" applyFont="1" applyFill="1" applyBorder="1" applyAlignment="1">
      <alignment horizontal="center" vertical="center" wrapText="1"/>
    </xf>
    <xf numFmtId="0" fontId="2" fillId="0" borderId="38" xfId="0" applyFont="1" applyBorder="1" applyAlignment="1">
      <alignment horizontal="center" vertical="center" wrapText="1"/>
    </xf>
    <xf numFmtId="0" fontId="5" fillId="5" borderId="38" xfId="0" applyFont="1" applyFill="1" applyBorder="1" applyAlignment="1">
      <alignment horizontal="center" vertical="center" wrapText="1"/>
    </xf>
    <xf numFmtId="0" fontId="2" fillId="20" borderId="38" xfId="0" applyFont="1" applyFill="1" applyBorder="1" applyAlignment="1">
      <alignment horizontal="center" vertical="center" wrapText="1"/>
    </xf>
    <xf numFmtId="0" fontId="7" fillId="0" borderId="38" xfId="0" applyFont="1" applyBorder="1" applyAlignment="1">
      <alignment horizontal="center" vertical="center" wrapText="1"/>
    </xf>
    <xf numFmtId="17" fontId="5" fillId="20" borderId="38" xfId="0" applyNumberFormat="1" applyFont="1" applyFill="1" applyBorder="1" applyAlignment="1">
      <alignment horizontal="center" vertical="center" wrapText="1"/>
    </xf>
    <xf numFmtId="0" fontId="5" fillId="20" borderId="38" xfId="0" applyFont="1" applyFill="1" applyBorder="1" applyAlignment="1">
      <alignment horizontal="center" vertical="center"/>
    </xf>
    <xf numFmtId="17" fontId="5" fillId="20" borderId="38" xfId="0" applyNumberFormat="1" applyFont="1" applyFill="1" applyBorder="1" applyAlignment="1">
      <alignment horizontal="center" vertical="center"/>
    </xf>
    <xf numFmtId="0" fontId="8" fillId="7" borderId="38" xfId="0" applyFont="1" applyFill="1" applyBorder="1" applyAlignment="1">
      <alignment horizontal="center" vertical="center" wrapText="1"/>
    </xf>
    <xf numFmtId="0" fontId="5" fillId="4" borderId="38" xfId="0" applyFont="1" applyFill="1" applyBorder="1" applyAlignment="1">
      <alignment horizontal="center" vertical="center"/>
    </xf>
    <xf numFmtId="1" fontId="5" fillId="0" borderId="38" xfId="0" applyNumberFormat="1" applyFont="1" applyBorder="1" applyAlignment="1">
      <alignment horizontal="center" vertical="center" wrapText="1"/>
    </xf>
    <xf numFmtId="0" fontId="5" fillId="7" borderId="38" xfId="0" applyFont="1" applyFill="1" applyBorder="1" applyAlignment="1">
      <alignment horizontal="center" vertical="center" wrapText="1"/>
    </xf>
    <xf numFmtId="0" fontId="5" fillId="16" borderId="38" xfId="0" applyFont="1" applyFill="1" applyBorder="1" applyAlignment="1">
      <alignment horizontal="center" vertical="center"/>
    </xf>
    <xf numFmtId="0" fontId="5" fillId="6" borderId="38" xfId="0" applyFont="1" applyFill="1" applyBorder="1" applyAlignment="1">
      <alignment horizontal="center" vertical="center"/>
    </xf>
    <xf numFmtId="0" fontId="5" fillId="17" borderId="38" xfId="0" applyFont="1" applyFill="1" applyBorder="1" applyAlignment="1">
      <alignment horizontal="center" vertical="center" wrapText="1"/>
    </xf>
    <xf numFmtId="0" fontId="5" fillId="18" borderId="38" xfId="0" applyFont="1" applyFill="1" applyBorder="1" applyAlignment="1">
      <alignment horizontal="center" vertical="center" wrapText="1"/>
    </xf>
    <xf numFmtId="0" fontId="41" fillId="22" borderId="37" xfId="0" applyFont="1" applyFill="1" applyBorder="1" applyAlignment="1">
      <alignment horizontal="center" vertical="center" wrapText="1"/>
    </xf>
    <xf numFmtId="0" fontId="42" fillId="22" borderId="37" xfId="0" applyFont="1" applyFill="1" applyBorder="1" applyAlignment="1">
      <alignment horizontal="center" vertical="center"/>
    </xf>
    <xf numFmtId="0" fontId="30" fillId="22" borderId="37" xfId="0" applyFont="1" applyFill="1" applyBorder="1" applyAlignment="1">
      <alignment horizontal="center" vertical="center"/>
    </xf>
    <xf numFmtId="0" fontId="30" fillId="22" borderId="37" xfId="0" applyFont="1" applyFill="1" applyBorder="1" applyAlignment="1">
      <alignment horizontal="left" vertical="center"/>
    </xf>
    <xf numFmtId="0" fontId="30" fillId="0" borderId="37" xfId="0" applyFont="1" applyBorder="1" applyAlignment="1">
      <alignment horizontal="left" vertical="center"/>
    </xf>
    <xf numFmtId="0" fontId="43" fillId="22" borderId="37" xfId="0" applyFont="1" applyFill="1" applyBorder="1" applyAlignment="1">
      <alignment horizontal="center" vertical="center"/>
    </xf>
    <xf numFmtId="0" fontId="30" fillId="0" borderId="37" xfId="0" applyFont="1" applyBorder="1" applyAlignment="1">
      <alignment horizontal="center" vertical="center"/>
    </xf>
    <xf numFmtId="0" fontId="1" fillId="22" borderId="0" xfId="0" applyFont="1" applyFill="1" applyAlignment="1">
      <alignment horizontal="center" vertical="center"/>
    </xf>
    <xf numFmtId="0" fontId="1" fillId="0" borderId="0" xfId="0" applyFont="1" applyAlignment="1">
      <alignment horizontal="center" vertical="center"/>
    </xf>
    <xf numFmtId="0" fontId="1" fillId="22" borderId="0" xfId="0" applyFont="1" applyFill="1" applyAlignment="1">
      <alignment horizontal="left" vertical="center"/>
    </xf>
    <xf numFmtId="0" fontId="49" fillId="22" borderId="0" xfId="0" applyFont="1" applyFill="1" applyAlignment="1">
      <alignment horizontal="center" vertical="center" wrapText="1"/>
    </xf>
    <xf numFmtId="0" fontId="40" fillId="22" borderId="0" xfId="0" applyFont="1" applyFill="1" applyAlignment="1">
      <alignment horizontal="center" vertical="center"/>
    </xf>
    <xf numFmtId="0" fontId="20" fillId="2" borderId="38"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0" borderId="16" xfId="0" applyFont="1" applyBorder="1" applyAlignment="1">
      <alignment horizontal="center" vertical="center" wrapText="1"/>
    </xf>
    <xf numFmtId="0" fontId="4" fillId="0" borderId="15" xfId="0" applyFont="1" applyBorder="1" applyAlignment="1">
      <alignment horizontal="center" vertical="center"/>
    </xf>
    <xf numFmtId="0" fontId="4" fillId="0" borderId="8" xfId="0" applyFont="1" applyBorder="1" applyAlignment="1">
      <alignment horizontal="center" vertical="center"/>
    </xf>
    <xf numFmtId="0" fontId="3" fillId="0" borderId="14" xfId="0" applyFont="1" applyBorder="1" applyAlignment="1">
      <alignment horizontal="center" vertical="center"/>
    </xf>
    <xf numFmtId="0" fontId="4" fillId="0" borderId="18"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6" fillId="0" borderId="17" xfId="0" applyFont="1" applyBorder="1" applyAlignment="1">
      <alignment horizontal="center" vertical="center" wrapText="1"/>
    </xf>
    <xf numFmtId="0" fontId="50" fillId="0" borderId="17" xfId="0" applyFont="1" applyBorder="1" applyAlignment="1">
      <alignment horizontal="center" vertical="center" wrapText="1"/>
    </xf>
    <xf numFmtId="0" fontId="50" fillId="0" borderId="8" xfId="0" applyFont="1" applyBorder="1" applyAlignment="1">
      <alignment horizontal="center" vertical="center" wrapText="1"/>
    </xf>
    <xf numFmtId="0" fontId="4" fillId="0" borderId="20" xfId="0" applyFont="1" applyBorder="1" applyAlignment="1">
      <alignment horizontal="center" vertical="center" wrapText="1"/>
    </xf>
    <xf numFmtId="0" fontId="50" fillId="0" borderId="22" xfId="0" applyFont="1" applyBorder="1" applyAlignment="1">
      <alignment horizontal="center" vertical="center" wrapText="1"/>
    </xf>
    <xf numFmtId="0" fontId="4" fillId="20" borderId="1" xfId="0" applyFont="1" applyFill="1" applyBorder="1" applyAlignment="1">
      <alignment horizontal="center" vertical="center" wrapText="1"/>
    </xf>
    <xf numFmtId="0" fontId="4" fillId="0" borderId="5" xfId="0" applyFont="1" applyBorder="1" applyAlignment="1">
      <alignment horizontal="center" vertical="center" wrapText="1"/>
    </xf>
    <xf numFmtId="0" fontId="50" fillId="0" borderId="6" xfId="0" applyFont="1" applyBorder="1" applyAlignment="1">
      <alignment horizontal="center" vertical="center" wrapText="1"/>
    </xf>
    <xf numFmtId="0" fontId="51" fillId="0" borderId="17" xfId="0" applyFont="1" applyBorder="1" applyAlignment="1">
      <alignment horizontal="center" vertical="center" wrapText="1"/>
    </xf>
    <xf numFmtId="0" fontId="4" fillId="5" borderId="17" xfId="0" applyFont="1" applyFill="1" applyBorder="1" applyAlignment="1">
      <alignment horizontal="center" vertical="center" wrapText="1"/>
    </xf>
    <xf numFmtId="0" fontId="52" fillId="0" borderId="17" xfId="0" applyFont="1" applyBorder="1" applyAlignment="1">
      <alignment horizontal="center" vertical="center" wrapText="1"/>
    </xf>
    <xf numFmtId="0" fontId="52" fillId="0" borderId="17" xfId="0" applyFont="1" applyBorder="1" applyAlignment="1">
      <alignment horizontal="center" vertical="center"/>
    </xf>
    <xf numFmtId="0" fontId="52" fillId="0" borderId="8" xfId="0" applyFont="1" applyBorder="1" applyAlignment="1">
      <alignment horizontal="center" vertical="center"/>
    </xf>
    <xf numFmtId="0" fontId="52" fillId="0" borderId="8" xfId="0" applyFont="1" applyBorder="1" applyAlignment="1">
      <alignment horizontal="center" vertical="center" wrapText="1"/>
    </xf>
    <xf numFmtId="0" fontId="9" fillId="0" borderId="17" xfId="0" applyFont="1" applyBorder="1" applyAlignment="1">
      <alignment horizontal="center" vertical="center" wrapText="1"/>
    </xf>
    <xf numFmtId="0" fontId="20" fillId="0" borderId="8" xfId="0" applyFont="1" applyBorder="1" applyAlignment="1">
      <alignment horizontal="center" vertical="center" wrapText="1"/>
    </xf>
    <xf numFmtId="0" fontId="4" fillId="0" borderId="6" xfId="0" applyFont="1" applyBorder="1" applyAlignment="1">
      <alignment horizontal="center" vertical="center" wrapText="1"/>
    </xf>
    <xf numFmtId="0" fontId="53" fillId="0" borderId="21" xfId="0" applyFont="1" applyBorder="1" applyAlignment="1">
      <alignment horizontal="center" vertical="center"/>
    </xf>
    <xf numFmtId="0" fontId="4" fillId="0" borderId="22" xfId="0" applyFont="1" applyBorder="1" applyAlignment="1">
      <alignment horizontal="center" vertical="center" wrapText="1"/>
    </xf>
    <xf numFmtId="0" fontId="4" fillId="0" borderId="14" xfId="0" applyFont="1" applyBorder="1" applyAlignment="1">
      <alignment horizontal="center" vertical="center"/>
    </xf>
    <xf numFmtId="0" fontId="4" fillId="0" borderId="0" xfId="0" applyFont="1" applyAlignment="1">
      <alignment horizontal="center" vertical="center" wrapText="1"/>
    </xf>
    <xf numFmtId="0" fontId="53" fillId="0" borderId="14" xfId="0" applyFont="1" applyBorder="1" applyAlignment="1">
      <alignment horizontal="center" vertical="center"/>
    </xf>
    <xf numFmtId="0" fontId="53" fillId="20" borderId="17" xfId="0" applyFont="1" applyFill="1" applyBorder="1" applyAlignment="1">
      <alignment horizontal="center" vertical="center"/>
    </xf>
    <xf numFmtId="0" fontId="53" fillId="0" borderId="17" xfId="0" applyFont="1" applyBorder="1" applyAlignment="1">
      <alignment horizontal="center" vertical="center"/>
    </xf>
    <xf numFmtId="0" fontId="4" fillId="0" borderId="16" xfId="0" applyFont="1" applyBorder="1" applyAlignment="1">
      <alignment horizontal="center" vertical="center" wrapText="1"/>
    </xf>
    <xf numFmtId="0" fontId="53" fillId="0" borderId="0" xfId="0" applyFont="1" applyAlignment="1">
      <alignment horizontal="center" vertical="center" wrapText="1"/>
    </xf>
    <xf numFmtId="0" fontId="54" fillId="0" borderId="0" xfId="0" applyFont="1" applyAlignment="1">
      <alignment horizontal="center" vertical="center"/>
    </xf>
    <xf numFmtId="0" fontId="54" fillId="22" borderId="0" xfId="0" applyFont="1" applyFill="1" applyAlignment="1">
      <alignment horizontal="left" vertical="center"/>
    </xf>
    <xf numFmtId="0" fontId="54" fillId="0" borderId="0" xfId="0" applyFont="1" applyAlignment="1">
      <alignment horizontal="left" vertical="center"/>
    </xf>
    <xf numFmtId="0" fontId="20" fillId="0" borderId="14" xfId="0" applyFont="1" applyBorder="1" applyAlignment="1">
      <alignment horizontal="center" vertical="center" wrapText="1"/>
    </xf>
    <xf numFmtId="0" fontId="40" fillId="22" borderId="0" xfId="0" applyFont="1" applyFill="1" applyAlignment="1">
      <alignment horizontal="right" vertical="center"/>
    </xf>
    <xf numFmtId="0" fontId="20" fillId="2" borderId="38" xfId="0" applyFont="1" applyFill="1" applyBorder="1" applyAlignment="1">
      <alignment horizontal="right" vertical="center" wrapText="1"/>
    </xf>
    <xf numFmtId="0" fontId="20" fillId="0" borderId="16" xfId="0" applyFont="1" applyBorder="1" applyAlignment="1">
      <alignment horizontal="right" vertical="center" wrapText="1"/>
    </xf>
    <xf numFmtId="43" fontId="4" fillId="0" borderId="17" xfId="0" applyNumberFormat="1" applyFont="1" applyBorder="1" applyAlignment="1">
      <alignment horizontal="right" vertical="center" wrapText="1"/>
    </xf>
    <xf numFmtId="43" fontId="4" fillId="0" borderId="6" xfId="0" applyNumberFormat="1" applyFont="1" applyBorder="1" applyAlignment="1">
      <alignment horizontal="right" vertical="center" wrapText="1"/>
    </xf>
    <xf numFmtId="43" fontId="4" fillId="0" borderId="8" xfId="0" applyNumberFormat="1" applyFont="1" applyBorder="1" applyAlignment="1">
      <alignment horizontal="right" vertical="center" wrapText="1"/>
    </xf>
    <xf numFmtId="0" fontId="4" fillId="0" borderId="17" xfId="0" applyFont="1" applyBorder="1" applyAlignment="1">
      <alignment horizontal="right" vertical="center" wrapText="1"/>
    </xf>
    <xf numFmtId="43" fontId="4" fillId="0" borderId="14" xfId="0" applyNumberFormat="1" applyFont="1" applyBorder="1" applyAlignment="1">
      <alignment horizontal="right" vertical="center" wrapText="1"/>
    </xf>
    <xf numFmtId="0" fontId="9" fillId="0" borderId="17" xfId="0" applyFont="1" applyBorder="1" applyAlignment="1">
      <alignment horizontal="right" vertical="center" wrapText="1"/>
    </xf>
    <xf numFmtId="43" fontId="4" fillId="0" borderId="22" xfId="0" applyNumberFormat="1" applyFont="1" applyBorder="1" applyAlignment="1">
      <alignment horizontal="right" vertical="center" wrapText="1"/>
    </xf>
    <xf numFmtId="43" fontId="9" fillId="0" borderId="6" xfId="0" applyNumberFormat="1" applyFont="1" applyBorder="1" applyAlignment="1">
      <alignment horizontal="right" vertical="center" wrapText="1"/>
    </xf>
    <xf numFmtId="43" fontId="9" fillId="0" borderId="17" xfId="0" applyNumberFormat="1" applyFont="1" applyBorder="1" applyAlignment="1">
      <alignment horizontal="right" vertical="center" wrapText="1"/>
    </xf>
    <xf numFmtId="43" fontId="53" fillId="0" borderId="0" xfId="0" applyNumberFormat="1" applyFont="1" applyAlignment="1">
      <alignment horizontal="right" vertical="center" wrapText="1"/>
    </xf>
    <xf numFmtId="0" fontId="1" fillId="0" borderId="0" xfId="0" applyFont="1" applyAlignment="1">
      <alignment horizontal="right" vertical="center"/>
    </xf>
    <xf numFmtId="0" fontId="42" fillId="22" borderId="37" xfId="0" applyFont="1" applyFill="1" applyBorder="1" applyAlignment="1">
      <alignment horizontal="right" vertical="center"/>
    </xf>
    <xf numFmtId="0" fontId="30" fillId="0" borderId="37" xfId="0" applyFont="1" applyBorder="1" applyAlignment="1">
      <alignment horizontal="right" vertical="center"/>
    </xf>
    <xf numFmtId="0" fontId="2" fillId="2" borderId="37" xfId="0" applyFont="1" applyFill="1" applyBorder="1" applyAlignment="1">
      <alignment horizontal="center" vertical="center" wrapText="1"/>
    </xf>
    <xf numFmtId="0" fontId="2" fillId="2" borderId="37" xfId="0" applyFont="1" applyFill="1" applyBorder="1" applyAlignment="1">
      <alignment horizontal="right" vertical="center" wrapText="1"/>
    </xf>
    <xf numFmtId="0" fontId="2" fillId="4" borderId="37" xfId="0" applyFont="1" applyFill="1" applyBorder="1" applyAlignment="1">
      <alignment horizontal="center" vertical="center" wrapText="1"/>
    </xf>
    <xf numFmtId="0" fontId="5" fillId="22" borderId="37" xfId="0" applyFont="1" applyFill="1" applyBorder="1" applyAlignment="1">
      <alignment horizontal="center" vertical="center"/>
    </xf>
    <xf numFmtId="0" fontId="5" fillId="21" borderId="37" xfId="0" applyFont="1" applyFill="1" applyBorder="1" applyAlignment="1">
      <alignment horizontal="center" vertical="center"/>
    </xf>
    <xf numFmtId="0" fontId="2" fillId="26" borderId="37" xfId="0" applyFont="1" applyFill="1" applyBorder="1" applyAlignment="1">
      <alignment horizontal="center" vertical="center" wrapText="1"/>
    </xf>
    <xf numFmtId="0" fontId="5" fillId="22" borderId="37" xfId="0" applyFont="1" applyFill="1" applyBorder="1" applyAlignment="1">
      <alignment horizontal="right" vertical="center"/>
    </xf>
    <xf numFmtId="0" fontId="5" fillId="0" borderId="37" xfId="0" applyFont="1" applyBorder="1" applyAlignment="1">
      <alignment horizontal="center" vertical="center"/>
    </xf>
    <xf numFmtId="43" fontId="5" fillId="0" borderId="37" xfId="0" applyNumberFormat="1" applyFont="1" applyBorder="1" applyAlignment="1">
      <alignment horizontal="center" vertical="center"/>
    </xf>
    <xf numFmtId="0" fontId="2" fillId="27" borderId="38" xfId="0" applyFont="1" applyFill="1" applyBorder="1" applyAlignment="1">
      <alignment horizontal="center" vertical="center" wrapText="1"/>
    </xf>
    <xf numFmtId="43" fontId="5" fillId="0" borderId="40" xfId="0" applyNumberFormat="1" applyFont="1" applyBorder="1" applyAlignment="1">
      <alignment horizontal="right" vertical="center" wrapText="1"/>
    </xf>
    <xf numFmtId="43" fontId="5" fillId="0" borderId="40" xfId="0" applyNumberFormat="1" applyFont="1" applyBorder="1" applyAlignment="1">
      <alignment horizontal="right" vertical="center"/>
    </xf>
    <xf numFmtId="0" fontId="5" fillId="0" borderId="40" xfId="0" applyFont="1" applyBorder="1" applyAlignment="1">
      <alignment horizontal="right" vertical="center" wrapText="1"/>
    </xf>
    <xf numFmtId="43" fontId="27" fillId="0" borderId="40" xfId="2" applyFont="1" applyFill="1" applyBorder="1" applyAlignment="1" applyProtection="1">
      <alignment horizontal="right" vertical="center" wrapText="1"/>
      <protection locked="0"/>
    </xf>
    <xf numFmtId="43" fontId="8" fillId="0" borderId="40" xfId="2" applyFont="1" applyBorder="1" applyAlignment="1" applyProtection="1">
      <alignment horizontal="right" vertical="center" wrapText="1"/>
      <protection locked="0"/>
    </xf>
    <xf numFmtId="0" fontId="27" fillId="0" borderId="41" xfId="0" applyFont="1" applyBorder="1" applyAlignment="1">
      <alignment vertical="center" wrapText="1"/>
    </xf>
    <xf numFmtId="9" fontId="27" fillId="0" borderId="41" xfId="0" applyNumberFormat="1" applyFont="1" applyBorder="1" applyAlignment="1">
      <alignment vertical="center"/>
    </xf>
    <xf numFmtId="0" fontId="5" fillId="0" borderId="40" xfId="0" applyFont="1" applyBorder="1" applyAlignment="1">
      <alignment horizontal="right" vertical="center"/>
    </xf>
    <xf numFmtId="0" fontId="30" fillId="0" borderId="44" xfId="0" applyFont="1" applyBorder="1" applyAlignment="1">
      <alignment horizontal="center" vertical="center"/>
    </xf>
    <xf numFmtId="0" fontId="30" fillId="0" borderId="38" xfId="0" applyFont="1" applyBorder="1" applyAlignment="1">
      <alignment horizontal="center" vertical="center" wrapText="1"/>
    </xf>
    <xf numFmtId="9" fontId="30" fillId="0" borderId="38" xfId="0" applyNumberFormat="1" applyFont="1" applyBorder="1" applyAlignment="1">
      <alignment horizontal="center" vertical="center"/>
    </xf>
    <xf numFmtId="0" fontId="4" fillId="27" borderId="17" xfId="0" applyFont="1" applyFill="1" applyBorder="1" applyAlignment="1">
      <alignment horizontal="center" vertical="center" wrapText="1"/>
    </xf>
    <xf numFmtId="0" fontId="29" fillId="21" borderId="23" xfId="0" applyFont="1" applyFill="1" applyBorder="1" applyAlignment="1">
      <alignment horizontal="center" vertical="center" wrapText="1"/>
    </xf>
    <xf numFmtId="0" fontId="29" fillId="21" borderId="29" xfId="0" applyFont="1" applyFill="1" applyBorder="1" applyAlignment="1">
      <alignment horizontal="center" vertical="center" wrapText="1"/>
    </xf>
    <xf numFmtId="0" fontId="26" fillId="0" borderId="25" xfId="0" applyFont="1" applyBorder="1" applyAlignment="1">
      <alignment horizontal="center" vertical="center"/>
    </xf>
    <xf numFmtId="0" fontId="29" fillId="2" borderId="28" xfId="0" applyFont="1" applyFill="1" applyBorder="1" applyAlignment="1">
      <alignment horizontal="center" vertical="center" wrapText="1"/>
    </xf>
    <xf numFmtId="0" fontId="29" fillId="21" borderId="38" xfId="0" applyFont="1" applyFill="1" applyBorder="1" applyAlignment="1">
      <alignment horizontal="center" vertical="center" wrapText="1"/>
    </xf>
    <xf numFmtId="0" fontId="26" fillId="21" borderId="38" xfId="0" applyFont="1" applyFill="1" applyBorder="1" applyAlignment="1">
      <alignment horizontal="center" vertical="center"/>
    </xf>
    <xf numFmtId="0" fontId="20" fillId="3" borderId="28" xfId="0" applyFont="1" applyFill="1" applyBorder="1" applyAlignment="1">
      <alignment horizontal="center" vertical="center" wrapText="1"/>
    </xf>
    <xf numFmtId="0" fontId="20" fillId="3" borderId="39"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4" fillId="0" borderId="8" xfId="0" applyFont="1" applyBorder="1" applyAlignment="1">
      <alignment horizontal="center" vertical="center" wrapText="1"/>
    </xf>
    <xf numFmtId="0" fontId="3" fillId="0" borderId="10" xfId="0" applyFont="1" applyBorder="1" applyAlignment="1">
      <alignment horizontal="center" vertical="center"/>
    </xf>
    <xf numFmtId="0" fontId="3" fillId="0" borderId="28" xfId="0" applyFont="1" applyBorder="1" applyAlignment="1">
      <alignment horizontal="center" vertical="center"/>
    </xf>
    <xf numFmtId="0" fontId="3" fillId="0" borderId="14" xfId="0" applyFont="1" applyBorder="1" applyAlignment="1">
      <alignment horizontal="center" vertical="center"/>
    </xf>
    <xf numFmtId="9" fontId="4" fillId="0" borderId="8" xfId="0" applyNumberFormat="1" applyFont="1" applyBorder="1" applyAlignment="1">
      <alignment horizontal="center" vertical="center" wrapText="1"/>
    </xf>
    <xf numFmtId="0" fontId="53" fillId="0" borderId="8" xfId="0" applyFont="1" applyBorder="1" applyAlignment="1">
      <alignment horizontal="center" vertical="center" wrapText="1"/>
    </xf>
    <xf numFmtId="0" fontId="3" fillId="0" borderId="24" xfId="0" applyFont="1" applyBorder="1" applyAlignment="1">
      <alignment horizontal="center" vertical="center"/>
    </xf>
    <xf numFmtId="0" fontId="3" fillId="0" borderId="31" xfId="0" applyFont="1" applyBorder="1" applyAlignment="1">
      <alignment horizontal="center" vertical="center"/>
    </xf>
    <xf numFmtId="0" fontId="4" fillId="0" borderId="13" xfId="0" applyFont="1" applyBorder="1" applyAlignment="1">
      <alignment horizontal="center" vertical="center" wrapText="1"/>
    </xf>
    <xf numFmtId="0" fontId="3" fillId="0" borderId="21" xfId="0" applyFont="1" applyBorder="1" applyAlignment="1">
      <alignment horizontal="center" vertical="center"/>
    </xf>
    <xf numFmtId="0" fontId="4" fillId="0" borderId="1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4" xfId="0" applyFont="1" applyBorder="1" applyAlignment="1">
      <alignment horizontal="center" vertical="center" wrapText="1"/>
    </xf>
    <xf numFmtId="0" fontId="3" fillId="0" borderId="22" xfId="0" applyFont="1" applyBorder="1" applyAlignment="1">
      <alignment horizontal="center" vertical="center"/>
    </xf>
    <xf numFmtId="9" fontId="4" fillId="0" borderId="18" xfId="0" applyNumberFormat="1" applyFont="1" applyBorder="1" applyAlignment="1">
      <alignment horizontal="center" vertical="center" wrapText="1"/>
    </xf>
    <xf numFmtId="0" fontId="3" fillId="0" borderId="20" xfId="0" applyFont="1" applyBorder="1" applyAlignment="1">
      <alignment horizontal="center" vertical="center"/>
    </xf>
    <xf numFmtId="1" fontId="4" fillId="0" borderId="8" xfId="0" applyNumberFormat="1" applyFont="1" applyBorder="1" applyAlignment="1">
      <alignment horizontal="center" vertical="center" wrapText="1"/>
    </xf>
    <xf numFmtId="0" fontId="9" fillId="0" borderId="8" xfId="0" applyFont="1" applyBorder="1" applyAlignment="1">
      <alignment horizontal="center" vertical="center" wrapText="1"/>
    </xf>
    <xf numFmtId="0" fontId="9" fillId="0" borderId="10" xfId="0" applyFont="1" applyBorder="1" applyAlignment="1">
      <alignment horizontal="center" vertical="center"/>
    </xf>
    <xf numFmtId="0" fontId="9" fillId="0" borderId="14" xfId="0" applyFont="1" applyBorder="1" applyAlignment="1">
      <alignment horizontal="center" vertical="center"/>
    </xf>
    <xf numFmtId="0" fontId="4" fillId="0" borderId="38" xfId="0" applyFont="1" applyBorder="1" applyAlignment="1">
      <alignment horizontal="center" vertical="center" wrapText="1"/>
    </xf>
    <xf numFmtId="0" fontId="3" fillId="0" borderId="38" xfId="0" applyFont="1" applyBorder="1" applyAlignment="1">
      <alignment horizontal="center" vertical="center"/>
    </xf>
    <xf numFmtId="1" fontId="4" fillId="0" borderId="29" xfId="0" applyNumberFormat="1" applyFont="1" applyBorder="1" applyAlignment="1">
      <alignment horizontal="center" vertical="center" wrapText="1"/>
    </xf>
    <xf numFmtId="0" fontId="3" fillId="0" borderId="32" xfId="0" applyFont="1" applyBorder="1" applyAlignment="1">
      <alignment horizontal="center" vertical="center"/>
    </xf>
    <xf numFmtId="0" fontId="3" fillId="0" borderId="30" xfId="0" applyFont="1" applyBorder="1" applyAlignment="1">
      <alignment horizontal="center" vertical="center"/>
    </xf>
    <xf numFmtId="0" fontId="4" fillId="0" borderId="10" xfId="0" applyFont="1" applyBorder="1" applyAlignment="1">
      <alignment horizontal="center" vertical="center" wrapText="1"/>
    </xf>
    <xf numFmtId="1" fontId="9" fillId="0" borderId="8"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3" fillId="0" borderId="19" xfId="0" applyFont="1" applyBorder="1" applyAlignment="1">
      <alignment horizontal="center" vertical="center"/>
    </xf>
    <xf numFmtId="0" fontId="4" fillId="0" borderId="8" xfId="0" applyFont="1" applyBorder="1" applyAlignment="1">
      <alignment horizontal="center" vertical="center"/>
    </xf>
    <xf numFmtId="0" fontId="49" fillId="22" borderId="0" xfId="0" applyFont="1" applyFill="1" applyAlignment="1">
      <alignment horizontal="left" vertical="center" wrapText="1"/>
    </xf>
    <xf numFmtId="0" fontId="40" fillId="22" borderId="0" xfId="0" applyFont="1" applyFill="1" applyAlignment="1">
      <alignment horizontal="left" vertical="center"/>
    </xf>
    <xf numFmtId="0" fontId="35" fillId="22" borderId="0" xfId="0" applyFont="1" applyFill="1" applyAlignment="1">
      <alignment horizontal="center" vertical="center" wrapText="1"/>
    </xf>
    <xf numFmtId="0" fontId="36" fillId="22" borderId="0" xfId="0" applyFont="1" applyFill="1" applyAlignment="1">
      <alignment horizontal="center" vertical="center"/>
    </xf>
    <xf numFmtId="0" fontId="35" fillId="25" borderId="0" xfId="0" applyFont="1" applyFill="1" applyAlignment="1">
      <alignment horizontal="left" vertical="center" wrapText="1"/>
    </xf>
    <xf numFmtId="0" fontId="36" fillId="25" borderId="0" xfId="0" applyFont="1" applyFill="1" applyAlignment="1">
      <alignment horizontal="left" vertical="center"/>
    </xf>
    <xf numFmtId="0" fontId="33" fillId="23" borderId="0" xfId="0" applyFont="1" applyFill="1" applyAlignment="1">
      <alignment horizontal="left" vertical="center" wrapText="1"/>
    </xf>
    <xf numFmtId="0" fontId="34" fillId="23" borderId="0" xfId="0" applyFont="1" applyFill="1" applyAlignment="1">
      <alignment horizontal="left" vertical="center"/>
    </xf>
    <xf numFmtId="0" fontId="20" fillId="2" borderId="38" xfId="0" applyFont="1" applyFill="1" applyBorder="1" applyAlignment="1">
      <alignment horizontal="center" vertical="center" wrapText="1"/>
    </xf>
    <xf numFmtId="0" fontId="20" fillId="3" borderId="31" xfId="0" applyFont="1" applyFill="1" applyBorder="1" applyAlignment="1">
      <alignment horizontal="center" vertical="center" wrapText="1"/>
    </xf>
    <xf numFmtId="0" fontId="3" fillId="0" borderId="27" xfId="0" applyFont="1" applyBorder="1" applyAlignment="1">
      <alignment horizontal="center" vertical="center"/>
    </xf>
    <xf numFmtId="0" fontId="20" fillId="4" borderId="5"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6" xfId="0" applyFont="1" applyBorder="1" applyAlignment="1">
      <alignment horizontal="center" vertical="center"/>
    </xf>
    <xf numFmtId="0" fontId="3" fillId="0" borderId="11" xfId="0" applyFont="1" applyBorder="1" applyAlignment="1">
      <alignment horizontal="center" vertical="center"/>
    </xf>
    <xf numFmtId="9" fontId="4" fillId="0" borderId="16" xfId="0" applyNumberFormat="1" applyFont="1" applyBorder="1" applyAlignment="1">
      <alignment horizontal="center" vertical="center" wrapText="1"/>
    </xf>
    <xf numFmtId="9" fontId="4" fillId="0" borderId="28" xfId="0" applyNumberFormat="1" applyFont="1" applyBorder="1" applyAlignment="1">
      <alignment horizontal="center" vertical="center" wrapText="1"/>
    </xf>
    <xf numFmtId="9" fontId="4" fillId="0" borderId="14" xfId="0" applyNumberFormat="1" applyFont="1" applyBorder="1" applyAlignment="1">
      <alignment horizontal="center" vertical="center" wrapText="1"/>
    </xf>
    <xf numFmtId="0" fontId="33" fillId="22" borderId="0" xfId="0" applyFont="1" applyFill="1" applyAlignment="1">
      <alignment horizontal="center" vertical="center" wrapText="1"/>
    </xf>
    <xf numFmtId="0" fontId="34" fillId="22" borderId="0" xfId="0" applyFont="1" applyFill="1" applyAlignment="1">
      <alignment horizontal="center" vertical="center"/>
    </xf>
    <xf numFmtId="0" fontId="29" fillId="3" borderId="16" xfId="0" applyFont="1" applyFill="1" applyBorder="1" applyAlignment="1">
      <alignment horizontal="center" vertical="center" wrapText="1"/>
    </xf>
    <xf numFmtId="0" fontId="29" fillId="3" borderId="28" xfId="0" applyFont="1" applyFill="1" applyBorder="1" applyAlignment="1">
      <alignment horizontal="center" vertical="center" wrapText="1"/>
    </xf>
    <xf numFmtId="0" fontId="29" fillId="3" borderId="23" xfId="0" applyFont="1" applyFill="1" applyBorder="1" applyAlignment="1">
      <alignment horizontal="center" vertical="center" wrapText="1"/>
    </xf>
    <xf numFmtId="0" fontId="29" fillId="3" borderId="24" xfId="0" applyFont="1" applyFill="1" applyBorder="1" applyAlignment="1">
      <alignment horizontal="center" vertical="center" wrapText="1"/>
    </xf>
    <xf numFmtId="0" fontId="29" fillId="3" borderId="38" xfId="0" applyFont="1" applyFill="1" applyBorder="1" applyAlignment="1">
      <alignment horizontal="center" vertical="center" wrapText="1"/>
    </xf>
    <xf numFmtId="0" fontId="29" fillId="3" borderId="29" xfId="0" applyFont="1" applyFill="1" applyBorder="1" applyAlignment="1">
      <alignment horizontal="center" vertical="center" wrapText="1"/>
    </xf>
    <xf numFmtId="0" fontId="29" fillId="3" borderId="32"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7" fillId="0" borderId="3" xfId="0" applyFont="1" applyBorder="1"/>
    <xf numFmtId="0" fontId="27" fillId="0" borderId="4" xfId="0" applyFont="1" applyBorder="1"/>
    <xf numFmtId="0" fontId="29" fillId="3" borderId="5" xfId="0" applyFont="1" applyFill="1" applyBorder="1" applyAlignment="1">
      <alignment horizontal="center" vertical="center" wrapText="1"/>
    </xf>
    <xf numFmtId="0" fontId="27" fillId="0" borderId="9" xfId="0" applyFont="1" applyBorder="1"/>
    <xf numFmtId="0" fontId="27" fillId="0" borderId="6" xfId="0" applyFont="1" applyBorder="1"/>
    <xf numFmtId="0" fontId="26" fillId="0" borderId="16"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14"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14" xfId="0" applyFont="1" applyBorder="1" applyAlignment="1">
      <alignment horizontal="center" vertical="center" wrapText="1"/>
    </xf>
    <xf numFmtId="0" fontId="29" fillId="4" borderId="23"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4" borderId="29" xfId="0" applyFont="1" applyFill="1" applyBorder="1" applyAlignment="1">
      <alignment horizontal="center" vertical="center" wrapText="1"/>
    </xf>
    <xf numFmtId="0" fontId="29" fillId="4" borderId="31" xfId="0" applyFont="1" applyFill="1" applyBorder="1" applyAlignment="1">
      <alignment horizontal="center" vertical="center" wrapText="1"/>
    </xf>
    <xf numFmtId="0" fontId="29" fillId="4" borderId="27" xfId="0" applyFont="1" applyFill="1" applyBorder="1" applyAlignment="1">
      <alignment horizontal="center" vertical="center" wrapText="1"/>
    </xf>
    <xf numFmtId="0" fontId="29" fillId="4" borderId="30" xfId="0" applyFont="1" applyFill="1" applyBorder="1" applyAlignment="1">
      <alignment horizontal="center" vertical="center" wrapText="1"/>
    </xf>
    <xf numFmtId="0" fontId="5" fillId="0" borderId="38" xfId="0" applyFont="1" applyBorder="1" applyAlignment="1">
      <alignment horizontal="center" vertical="center" wrapText="1"/>
    </xf>
    <xf numFmtId="0" fontId="26" fillId="0" borderId="38"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16" xfId="0" applyFont="1" applyBorder="1" applyAlignment="1">
      <alignment horizontal="center" vertical="center" wrapText="1"/>
    </xf>
    <xf numFmtId="0" fontId="28" fillId="0" borderId="8" xfId="0" applyFont="1" applyBorder="1" applyAlignment="1">
      <alignment horizontal="center" vertical="center" wrapText="1"/>
    </xf>
    <xf numFmtId="0" fontId="27" fillId="0" borderId="14" xfId="0" applyFont="1" applyBorder="1"/>
    <xf numFmtId="0" fontId="27" fillId="0" borderId="10" xfId="0" applyFont="1" applyBorder="1"/>
    <xf numFmtId="43" fontId="28" fillId="0" borderId="8" xfId="0" applyNumberFormat="1" applyFont="1" applyBorder="1" applyAlignment="1">
      <alignment horizontal="center" vertical="center" wrapText="1"/>
    </xf>
    <xf numFmtId="9" fontId="28" fillId="0" borderId="8" xfId="0" applyNumberFormat="1" applyFont="1" applyBorder="1" applyAlignment="1">
      <alignment horizontal="center" vertical="center" wrapText="1"/>
    </xf>
    <xf numFmtId="0" fontId="28" fillId="0" borderId="8" xfId="0" applyFont="1" applyBorder="1" applyAlignment="1">
      <alignment horizontal="center" vertical="center"/>
    </xf>
    <xf numFmtId="3" fontId="26" fillId="0" borderId="8" xfId="0" applyNumberFormat="1" applyFont="1" applyBorder="1" applyAlignment="1">
      <alignment horizontal="center" vertical="center"/>
    </xf>
    <xf numFmtId="0" fontId="26" fillId="0" borderId="8" xfId="0" applyFont="1" applyBorder="1" applyAlignment="1">
      <alignment horizontal="center" vertical="center" wrapText="1"/>
    </xf>
    <xf numFmtId="0" fontId="26" fillId="0" borderId="23" xfId="0" applyFont="1" applyBorder="1" applyAlignment="1">
      <alignment horizontal="center" vertical="center" wrapText="1"/>
    </xf>
    <xf numFmtId="0" fontId="27" fillId="0" borderId="24" xfId="0" applyFont="1" applyBorder="1"/>
    <xf numFmtId="0" fontId="27" fillId="0" borderId="31" xfId="0" applyFont="1" applyBorder="1"/>
    <xf numFmtId="0" fontId="27" fillId="0" borderId="38" xfId="0" applyFont="1" applyBorder="1"/>
    <xf numFmtId="0" fontId="5" fillId="0" borderId="38" xfId="0" applyFont="1" applyBorder="1"/>
    <xf numFmtId="0" fontId="28" fillId="0" borderId="28" xfId="0" applyFont="1" applyBorder="1" applyAlignment="1">
      <alignment horizontal="center" vertical="center" wrapText="1"/>
    </xf>
    <xf numFmtId="9" fontId="26" fillId="0" borderId="8" xfId="0" applyNumberFormat="1" applyFont="1" applyBorder="1" applyAlignment="1">
      <alignment horizontal="center" vertical="center" wrapText="1"/>
    </xf>
    <xf numFmtId="9" fontId="26" fillId="0" borderId="8" xfId="0" applyNumberFormat="1" applyFont="1" applyBorder="1" applyAlignment="1">
      <alignment horizontal="center" vertical="center"/>
    </xf>
    <xf numFmtId="0" fontId="26" fillId="0" borderId="8" xfId="0" applyFont="1" applyBorder="1" applyAlignment="1">
      <alignment horizontal="center" vertical="center"/>
    </xf>
    <xf numFmtId="9" fontId="5" fillId="0" borderId="29" xfId="0" applyNumberFormat="1" applyFont="1" applyBorder="1" applyAlignment="1">
      <alignment horizontal="center" vertical="center" wrapText="1"/>
    </xf>
    <xf numFmtId="0" fontId="5" fillId="0" borderId="30" xfId="0" applyFont="1" applyBorder="1"/>
    <xf numFmtId="0" fontId="26" fillId="0" borderId="29" xfId="0" applyFont="1" applyBorder="1" applyAlignment="1">
      <alignment horizontal="center" vertical="center" wrapText="1"/>
    </xf>
    <xf numFmtId="0" fontId="27" fillId="0" borderId="32" xfId="0" applyFont="1" applyBorder="1"/>
    <xf numFmtId="0" fontId="27" fillId="0" borderId="30" xfId="0" applyFont="1" applyBorder="1"/>
    <xf numFmtId="0" fontId="27" fillId="0" borderId="38" xfId="0" applyFont="1" applyBorder="1" applyAlignment="1">
      <alignment horizontal="center" vertical="center"/>
    </xf>
    <xf numFmtId="0" fontId="5" fillId="0" borderId="38" xfId="0" applyFont="1" applyBorder="1" applyAlignment="1">
      <alignment horizontal="center" vertical="center"/>
    </xf>
    <xf numFmtId="9" fontId="5" fillId="0" borderId="38" xfId="0" applyNumberFormat="1" applyFont="1" applyBorder="1" applyAlignment="1">
      <alignment horizontal="center" vertical="center" wrapText="1"/>
    </xf>
    <xf numFmtId="9" fontId="27" fillId="0" borderId="38" xfId="0" applyNumberFormat="1" applyFont="1" applyBorder="1" applyAlignment="1">
      <alignment horizontal="center" vertical="center"/>
    </xf>
    <xf numFmtId="9" fontId="5" fillId="0" borderId="38" xfId="1" applyFont="1" applyBorder="1" applyAlignment="1">
      <alignment horizontal="center" vertical="center" wrapText="1"/>
    </xf>
    <xf numFmtId="9" fontId="30" fillId="0" borderId="38" xfId="0" applyNumberFormat="1" applyFont="1" applyBorder="1" applyAlignment="1">
      <alignment horizontal="center" vertical="center" wrapText="1"/>
    </xf>
    <xf numFmtId="0" fontId="30" fillId="0" borderId="38" xfId="0" applyFont="1" applyBorder="1" applyAlignment="1">
      <alignment horizontal="center" vertical="center" wrapText="1"/>
    </xf>
    <xf numFmtId="9" fontId="5" fillId="0" borderId="41" xfId="0" applyNumberFormat="1" applyFont="1" applyBorder="1" applyAlignment="1">
      <alignment horizontal="center" vertical="center" wrapText="1"/>
    </xf>
    <xf numFmtId="9" fontId="5" fillId="0" borderId="42" xfId="0" applyNumberFormat="1" applyFont="1" applyBorder="1" applyAlignment="1">
      <alignment horizontal="center" vertical="center" wrapText="1"/>
    </xf>
    <xf numFmtId="9" fontId="5" fillId="0" borderId="43" xfId="0" applyNumberFormat="1" applyFont="1" applyBorder="1" applyAlignment="1">
      <alignment horizontal="center" vertical="center" wrapText="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5" fillId="0" borderId="40" xfId="0" applyFont="1" applyBorder="1" applyAlignment="1">
      <alignment horizontal="right" vertical="center" wrapText="1"/>
    </xf>
    <xf numFmtId="0" fontId="41" fillId="22" borderId="37" xfId="0" applyFont="1" applyFill="1" applyBorder="1" applyAlignment="1">
      <alignment horizontal="center" vertical="center" wrapText="1"/>
    </xf>
    <xf numFmtId="0" fontId="42" fillId="22" borderId="37" xfId="0" applyFont="1" applyFill="1" applyBorder="1" applyAlignment="1">
      <alignment horizontal="center" vertical="center"/>
    </xf>
    <xf numFmtId="0" fontId="47" fillId="22" borderId="37" xfId="0" applyFont="1" applyFill="1" applyBorder="1" applyAlignment="1">
      <alignment horizontal="center" vertical="center" wrapText="1"/>
    </xf>
    <xf numFmtId="0" fontId="48" fillId="22" borderId="37" xfId="0" applyFont="1" applyFill="1" applyBorder="1" applyAlignment="1">
      <alignment horizontal="center" vertical="center"/>
    </xf>
    <xf numFmtId="0" fontId="35" fillId="25" borderId="37" xfId="0" applyFont="1" applyFill="1" applyBorder="1" applyAlignment="1">
      <alignment horizontal="left" vertical="center" wrapText="1"/>
    </xf>
    <xf numFmtId="0" fontId="36" fillId="25" borderId="37" xfId="0" applyFont="1" applyFill="1" applyBorder="1" applyAlignment="1">
      <alignment horizontal="left" vertical="center"/>
    </xf>
    <xf numFmtId="0" fontId="33" fillId="23" borderId="37" xfId="0" applyFont="1" applyFill="1" applyBorder="1" applyAlignment="1">
      <alignment horizontal="left" vertical="center" wrapText="1"/>
    </xf>
    <xf numFmtId="0" fontId="34" fillId="23" borderId="37" xfId="0" applyFont="1" applyFill="1" applyBorder="1" applyAlignment="1">
      <alignment horizontal="left" vertical="center"/>
    </xf>
    <xf numFmtId="0" fontId="2" fillId="3" borderId="37" xfId="0" applyFont="1" applyFill="1" applyBorder="1" applyAlignment="1">
      <alignment horizontal="center" vertical="center" wrapText="1"/>
    </xf>
    <xf numFmtId="0" fontId="27" fillId="0" borderId="38" xfId="0" applyFont="1" applyBorder="1" applyAlignment="1">
      <alignment horizontal="center" vertical="center" wrapText="1"/>
    </xf>
    <xf numFmtId="164" fontId="5" fillId="0" borderId="38" xfId="0" applyNumberFormat="1" applyFont="1" applyBorder="1" applyAlignment="1">
      <alignment horizontal="center" vertical="center" wrapText="1"/>
    </xf>
    <xf numFmtId="0" fontId="8" fillId="0" borderId="38" xfId="0" applyFont="1" applyBorder="1" applyAlignment="1">
      <alignment horizontal="center" vertical="center" wrapText="1"/>
    </xf>
    <xf numFmtId="1" fontId="5" fillId="0" borderId="38" xfId="0" applyNumberFormat="1"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7" fillId="0" borderId="43" xfId="0" applyFont="1" applyBorder="1" applyAlignment="1">
      <alignment horizontal="center" vertical="center" wrapText="1"/>
    </xf>
    <xf numFmtId="0" fontId="30" fillId="0" borderId="38" xfId="0" applyFont="1" applyBorder="1" applyAlignment="1">
      <alignment horizontal="center" vertical="center"/>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9" fontId="27" fillId="0" borderId="38" xfId="0" applyNumberFormat="1" applyFont="1" applyBorder="1" applyAlignment="1">
      <alignment horizontal="center" vertical="center" wrapText="1"/>
    </xf>
    <xf numFmtId="0" fontId="8" fillId="6" borderId="38" xfId="0" applyFont="1" applyFill="1" applyBorder="1" applyAlignment="1">
      <alignment horizontal="center" vertical="center" wrapText="1"/>
    </xf>
    <xf numFmtId="0" fontId="7" fillId="0" borderId="38" xfId="0" applyFont="1" applyBorder="1" applyAlignment="1">
      <alignment horizontal="center" vertical="center" wrapText="1"/>
    </xf>
    <xf numFmtId="0" fontId="7" fillId="0" borderId="38" xfId="0" applyFont="1" applyBorder="1" applyAlignment="1">
      <alignment horizontal="center" vertical="center"/>
    </xf>
    <xf numFmtId="3" fontId="5" fillId="0" borderId="38" xfId="0" applyNumberFormat="1" applyFont="1" applyBorder="1" applyAlignment="1">
      <alignment horizontal="center" vertical="center" wrapText="1"/>
    </xf>
    <xf numFmtId="0" fontId="27" fillId="0" borderId="38" xfId="0" applyFont="1" applyBorder="1" applyAlignment="1" applyProtection="1">
      <alignment horizontal="center" vertical="center" wrapText="1"/>
      <protection locked="0"/>
    </xf>
    <xf numFmtId="9" fontId="7" fillId="0" borderId="38" xfId="0" applyNumberFormat="1" applyFont="1" applyBorder="1" applyAlignment="1">
      <alignment horizontal="center" vertical="center" wrapText="1"/>
    </xf>
    <xf numFmtId="9" fontId="5" fillId="0" borderId="38" xfId="0" applyNumberFormat="1" applyFont="1" applyBorder="1" applyAlignment="1">
      <alignment horizontal="center" vertical="center"/>
    </xf>
    <xf numFmtId="9" fontId="12" fillId="0" borderId="38" xfId="1" applyFont="1" applyBorder="1" applyAlignment="1">
      <alignment horizontal="center" vertical="center" wrapText="1"/>
    </xf>
    <xf numFmtId="9" fontId="27" fillId="0" borderId="38" xfId="1" applyFont="1" applyBorder="1" applyAlignment="1">
      <alignment horizontal="center" vertical="center"/>
    </xf>
    <xf numFmtId="9" fontId="5" fillId="0" borderId="38" xfId="1" applyFont="1" applyBorder="1" applyAlignment="1">
      <alignment horizontal="center" vertical="center"/>
    </xf>
    <xf numFmtId="0" fontId="12" fillId="0" borderId="38" xfId="0" applyFont="1" applyBorder="1" applyAlignment="1">
      <alignment horizontal="center" vertical="center" wrapText="1"/>
    </xf>
    <xf numFmtId="10" fontId="5" fillId="0" borderId="38" xfId="0" applyNumberFormat="1" applyFont="1" applyBorder="1" applyAlignment="1">
      <alignment horizontal="center" vertical="center"/>
    </xf>
    <xf numFmtId="0" fontId="5" fillId="0" borderId="37" xfId="0" applyFont="1" applyBorder="1" applyAlignment="1">
      <alignment horizontal="center" vertical="center" wrapText="1"/>
    </xf>
    <xf numFmtId="0" fontId="2" fillId="3" borderId="37" xfId="0" applyFont="1" applyFill="1" applyBorder="1" applyAlignment="1">
      <alignment horizontal="right" vertical="center" wrapText="1"/>
    </xf>
    <xf numFmtId="0" fontId="27" fillId="0" borderId="37" xfId="0" applyFont="1" applyBorder="1" applyAlignment="1">
      <alignment horizontal="right" vertical="center"/>
    </xf>
    <xf numFmtId="0" fontId="2" fillId="4" borderId="37" xfId="0" applyFont="1" applyFill="1" applyBorder="1" applyAlignment="1">
      <alignment horizontal="center" vertical="center" wrapText="1"/>
    </xf>
    <xf numFmtId="0" fontId="27" fillId="0" borderId="37" xfId="0" applyFont="1" applyBorder="1" applyAlignment="1">
      <alignment horizontal="center" vertical="center"/>
    </xf>
    <xf numFmtId="0" fontId="2" fillId="2" borderId="37" xfId="0" applyFont="1" applyFill="1" applyBorder="1" applyAlignment="1">
      <alignment horizontal="center" vertical="center" wrapText="1"/>
    </xf>
    <xf numFmtId="166" fontId="5" fillId="0" borderId="38" xfId="2" applyNumberFormat="1" applyFont="1" applyBorder="1" applyAlignment="1">
      <alignment horizontal="center" vertical="center" wrapText="1"/>
    </xf>
    <xf numFmtId="0" fontId="8" fillId="0" borderId="38" xfId="0" applyFont="1" applyBorder="1" applyAlignment="1" applyProtection="1">
      <alignment horizontal="center" vertical="center" wrapText="1"/>
      <protection locked="0"/>
    </xf>
    <xf numFmtId="0" fontId="5" fillId="27" borderId="41" xfId="0" applyFont="1" applyFill="1" applyBorder="1" applyAlignment="1">
      <alignment horizontal="center" vertical="center" wrapText="1"/>
    </xf>
    <xf numFmtId="0" fontId="5" fillId="27" borderId="43" xfId="0" applyFont="1" applyFill="1" applyBorder="1" applyAlignment="1">
      <alignment horizontal="center" vertical="center" wrapText="1"/>
    </xf>
    <xf numFmtId="43" fontId="5" fillId="0" borderId="45" xfId="0" applyNumberFormat="1" applyFont="1" applyBorder="1" applyAlignment="1">
      <alignment horizontal="center" vertical="center" wrapText="1"/>
    </xf>
    <xf numFmtId="43" fontId="5" fillId="0" borderId="46" xfId="0" applyNumberFormat="1" applyFont="1" applyBorder="1" applyAlignment="1">
      <alignment horizontal="center" vertical="center" wrapText="1"/>
    </xf>
    <xf numFmtId="0" fontId="17" fillId="0" borderId="0" xfId="0" applyFont="1" applyAlignment="1">
      <alignment horizontal="center"/>
    </xf>
    <xf numFmtId="0" fontId="0" fillId="0" borderId="0" xfId="0"/>
    <xf numFmtId="43" fontId="4" fillId="11" borderId="35" xfId="0" applyNumberFormat="1" applyFont="1" applyFill="1" applyBorder="1" applyAlignment="1">
      <alignment horizontal="center" vertical="center" wrapText="1"/>
    </xf>
    <xf numFmtId="0" fontId="3" fillId="0" borderId="36" xfId="0" applyFont="1" applyBorder="1"/>
    <xf numFmtId="0" fontId="3" fillId="0" borderId="37" xfId="0" applyFont="1" applyBorder="1"/>
    <xf numFmtId="43" fontId="4" fillId="7" borderId="35" xfId="0" applyNumberFormat="1" applyFont="1" applyFill="1" applyBorder="1" applyAlignment="1">
      <alignment horizontal="center" vertical="center" wrapText="1"/>
    </xf>
    <xf numFmtId="43" fontId="4" fillId="11" borderId="35" xfId="0" applyNumberFormat="1" applyFont="1" applyFill="1" applyBorder="1" applyAlignment="1">
      <alignment horizontal="center" vertical="center"/>
    </xf>
    <xf numFmtId="0" fontId="4" fillId="7" borderId="35" xfId="0" applyFont="1" applyFill="1" applyBorder="1" applyAlignment="1">
      <alignment horizontal="center" vertical="center" wrapText="1"/>
    </xf>
    <xf numFmtId="0" fontId="4" fillId="11" borderId="35" xfId="0" applyFont="1" applyFill="1" applyBorder="1" applyAlignment="1">
      <alignment horizontal="center" vertical="center" wrapText="1"/>
    </xf>
    <xf numFmtId="0" fontId="23" fillId="0" borderId="8" xfId="0" applyFont="1" applyBorder="1" applyAlignment="1">
      <alignment horizontal="center" vertical="center" wrapText="1" readingOrder="1"/>
    </xf>
    <xf numFmtId="0" fontId="3" fillId="0" borderId="14" xfId="0" applyFont="1" applyBorder="1"/>
    <xf numFmtId="0" fontId="15" fillId="0" borderId="8" xfId="0" applyFont="1" applyBorder="1" applyAlignment="1">
      <alignment horizontal="center" vertical="center" wrapText="1"/>
    </xf>
    <xf numFmtId="0" fontId="3" fillId="0" borderId="10" xfId="0" applyFont="1" applyBorder="1"/>
  </cellXfs>
  <cellStyles count="4">
    <cellStyle name="Comma" xfId="2" builtinId="3"/>
    <cellStyle name="Normal" xfId="0" builtinId="0"/>
    <cellStyle name="Normal 2" xfId="3" xr:uid="{A11C2A8A-1374-4215-B0AD-CEE062E5DBB5}"/>
    <cellStyle name="Percent" xfId="1" builtinId="5"/>
  </cellStyles>
  <dxfs count="15">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
      <fill>
        <patternFill patternType="solid">
          <fgColor theme="4"/>
          <bgColor theme="4"/>
        </patternFill>
      </fill>
    </dxf>
  </dxfs>
  <tableStyles count="4" defaultTableStyle="TableStyleMedium2" defaultPivotStyle="PivotStyleLight16">
    <tableStyle name="Costeo-style" pivot="0" count="4" xr9:uid="{00000000-0011-0000-FFFF-FFFF00000000}">
      <tableStyleElement type="headerRow" dxfId="14"/>
      <tableStyleElement type="totalRow" dxfId="13"/>
      <tableStyleElement type="firstRowStripe" dxfId="12"/>
      <tableStyleElement type="secondRowStripe" dxfId="11"/>
    </tableStyle>
    <tableStyle name="Artículos del catálogo-style" pivot="0" count="3" xr9:uid="{00000000-0011-0000-FFFF-FFFF01000000}">
      <tableStyleElement type="headerRow" dxfId="10"/>
      <tableStyleElement type="firstRowStripe" dxfId="9"/>
      <tableStyleElement type="secondRowStripe" dxfId="8"/>
    </tableStyle>
    <tableStyle name="RRHH-style" pivot="0" count="4" xr9:uid="{00000000-0011-0000-FFFF-FFFF02000000}">
      <tableStyleElement type="headerRow" dxfId="7"/>
      <tableStyleElement type="totalRow" dxfId="6"/>
      <tableStyleElement type="firstRowStripe" dxfId="5"/>
      <tableStyleElement type="secondRowStripe" dxfId="4"/>
    </tableStyle>
    <tableStyle name="TIC-style" pivot="0" count="4" xr9:uid="{00000000-0011-0000-FFFF-FFFF03000000}">
      <tableStyleElement type="headerRow" dxfId="3"/>
      <tableStyleElement type="totalRow" dxfId="2"/>
      <tableStyleElement type="firstRowStripe" dxfId="1"/>
      <tableStyleElement type="secondRowStripe" dxfId="0"/>
    </tableStyle>
  </tableStyles>
  <colors>
    <mruColors>
      <color rgb="FFA3D963"/>
      <color rgb="FFD4DE90"/>
      <color rgb="FF0030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yelene.sanchez\Downloads\POA%20DPTO.%20DE%20FISCALIZACION%202024.1.xlsx" TargetMode="External"/><Relationship Id="rId1" Type="http://schemas.openxmlformats.org/officeDocument/2006/relationships/externalLinkPath" Target="file:///C:\Users\Mayelene.sanchez\Downloads\POA%20DPTO.%20DE%20FISCALIZACION%202024.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bel.valdez\Downloads\Plantilla%20POA%202024%20institucional%20(1)%20revisado%20por%20Andrea%20(7)%20(3).xlsx" TargetMode="External"/><Relationship Id="rId1" Type="http://schemas.openxmlformats.org/officeDocument/2006/relationships/externalLinkPath" Target="file:///C:\Users\mabel.valdez\Downloads\Plantilla%20POA%202024%20institucional%20(1)%20revisado%20por%20Andrea%20(7)%20(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Unidades%20compartidas\DP&amp;D\Planificaci&#243;n\2024\POA%202024\Preliminares%20POA%202024\Plantilla%20POA%202024%20VRA%2014-7-23%20vf%20.xlsx" TargetMode="External"/><Relationship Id="rId1" Type="http://schemas.openxmlformats.org/officeDocument/2006/relationships/externalLinkPath" Target="Preliminares%20POA%202024/Plantilla%20POA%202024%20VRA%2014-7-23%20vf%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POA 2024 FINAL"/>
      <sheetName val="Costeo"/>
      <sheetName val="Listas"/>
      <sheetName val="Resumen ejes"/>
      <sheetName val="Plantilla"/>
      <sheetName val="PEI"/>
      <sheetName val="POA DPTO"/>
    </sheetNames>
    <sheetDataSet>
      <sheetData sheetId="0"/>
      <sheetData sheetId="1"/>
      <sheetData sheetId="2">
        <row r="31">
          <cell r="P31"/>
        </row>
      </sheetData>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A Eje 1"/>
      <sheetName val="POA Eje 2"/>
      <sheetName val="POA Eje 3"/>
      <sheetName val="Costeo"/>
      <sheetName val="Artículos del catálogo"/>
      <sheetName val="Listas"/>
      <sheetName val="Plantilla POA 2024 instituciona"/>
    </sheetNames>
    <sheetDataSet>
      <sheetData sheetId="0" refreshError="1"/>
      <sheetData sheetId="1" refreshError="1"/>
      <sheetData sheetId="2" refreshError="1"/>
      <sheetData sheetId="3"/>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A Eje 1"/>
      <sheetName val="POA Eje 2"/>
      <sheetName val="POA Eje 3"/>
      <sheetName val="Costeo"/>
      <sheetName val="Sheet1"/>
      <sheetName val="Artículos del catálogo"/>
      <sheetName val="Listas"/>
      <sheetName val="Plantilla POA 2024 VRA 14-7-23 "/>
    </sheetNames>
    <sheetDataSet>
      <sheetData sheetId="0"/>
      <sheetData sheetId="1"/>
      <sheetData sheetId="2"/>
      <sheetData sheetId="3"/>
      <sheetData sheetId="4"/>
      <sheetData sheetId="5"/>
      <sheetData sheetId="6"/>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4:Z637" totalsRowCount="1">
  <tableColumns count="26">
    <tableColumn id="1" xr3:uid="{00000000-0010-0000-0000-000001000000}" name="Área"/>
    <tableColumn id="2" xr3:uid="{00000000-0010-0000-0000-000002000000}" name="Eje"/>
    <tableColumn id="3" xr3:uid="{00000000-0010-0000-0000-000003000000}" name="Estrategia"/>
    <tableColumn id="4" xr3:uid="{00000000-0010-0000-0000-000004000000}" name="Resultado de efecto"/>
    <tableColumn id="5" xr3:uid="{00000000-0010-0000-0000-000005000000}" name="Producto del POA"/>
    <tableColumn id="6" xr3:uid="{00000000-0010-0000-0000-000006000000}" name="Actividad"/>
    <tableColumn id="7" xr3:uid="{00000000-0010-0000-0000-000007000000}" name="Estructura Programática"/>
    <tableColumn id="8" xr3:uid="{00000000-0010-0000-0000-000008000000}" name="Tarea"/>
    <tableColumn id="9" xr3:uid="{00000000-0010-0000-0000-000009000000}" name="Categoría de insumo"/>
    <tableColumn id="10" xr3:uid="{00000000-0010-0000-0000-00000A000000}" name="Insumo o artículo necesario"/>
    <tableColumn id="11" xr3:uid="{00000000-0010-0000-0000-00000B000000}" name="Descripción del artículo (opcional)"/>
    <tableColumn id="12" xr3:uid="{00000000-0010-0000-0000-00000C000000}" name="Código del producto"/>
    <tableColumn id="13" xr3:uid="{00000000-0010-0000-0000-00000D000000}" name="Auxiliar"/>
    <tableColumn id="14" xr3:uid="{00000000-0010-0000-0000-00000E000000}" name="Unidad de medida"/>
    <tableColumn id="15" xr3:uid="{00000000-0010-0000-0000-00000F000000}" name="Cantidad"/>
    <tableColumn id="16" xr3:uid="{00000000-0010-0000-0000-000010000000}" name="Costo Unitario (RD$)"/>
    <tableColumn id="17" xr3:uid="{00000000-0010-0000-0000-000011000000}" name="Monto total (RD$)" totalsRowFunction="custom">
      <totalsRowFormula>SUBTOTAL(109,Costeo!$Q$5:$Q$636)</totalsRowFormula>
    </tableColumn>
    <tableColumn id="18" xr3:uid="{00000000-0010-0000-0000-000012000000}" name="Cantidad_x000a_Ene/Mar"/>
    <tableColumn id="19" xr3:uid="{00000000-0010-0000-0000-000013000000}" name="Monto_x000a_Ene/Mar"/>
    <tableColumn id="20" xr3:uid="{00000000-0010-0000-0000-000014000000}" name="Cantidad_x000a_Abri/Jun"/>
    <tableColumn id="21" xr3:uid="{00000000-0010-0000-0000-000015000000}" name="Monto_x000a_Abri/Jun"/>
    <tableColumn id="22" xr3:uid="{00000000-0010-0000-0000-000016000000}" name="Cantidad_x000a_Jul/Sep"/>
    <tableColumn id="23" xr3:uid="{00000000-0010-0000-0000-000017000000}" name="Monto_x000a_Jul/Sep"/>
    <tableColumn id="24" xr3:uid="{00000000-0010-0000-0000-000018000000}" name="Cantidad_x000a_Oct/Dic"/>
    <tableColumn id="25" xr3:uid="{00000000-0010-0000-0000-000019000000}" name="Monto_x000a_Oct/Dic"/>
    <tableColumn id="26" xr3:uid="{00000000-0010-0000-0000-00001A000000}" name="Column2"/>
  </tableColumns>
  <tableStyleInfo name="Costeo-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F18302">
  <tableColumns count="6">
    <tableColumn id="1" xr3:uid="{00000000-0010-0000-0100-000001000000}" name="Insumo o artículo necesario"/>
    <tableColumn id="2" xr3:uid="{00000000-0010-0000-0100-000002000000}" name="Definición de Producto"/>
    <tableColumn id="3" xr3:uid="{00000000-0010-0000-0100-000003000000}" name="Código Producto"/>
    <tableColumn id="4" xr3:uid="{00000000-0010-0000-0100-000004000000}" name="Sinónimos"/>
    <tableColumn id="5" xr3:uid="{00000000-0010-0000-0100-000005000000}" name="Auxiliar "/>
    <tableColumn id="6" xr3:uid="{00000000-0010-0000-0100-000006000000}" name="Denominacion del Auxiliar en el Clasificador por Objeto del Gasto "/>
  </tableColumns>
  <tableStyleInfo name="Artículos del catálogo-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4:Z434" totalsRowCount="1">
  <tableColumns count="26">
    <tableColumn id="1" xr3:uid="{00000000-0010-0000-0200-000001000000}" name="Área"/>
    <tableColumn id="2" xr3:uid="{00000000-0010-0000-0200-000002000000}" name="Eje"/>
    <tableColumn id="3" xr3:uid="{00000000-0010-0000-0200-000003000000}" name="Estrategia"/>
    <tableColumn id="4" xr3:uid="{00000000-0010-0000-0200-000004000000}" name="Resultado de efecto"/>
    <tableColumn id="5" xr3:uid="{00000000-0010-0000-0200-000005000000}" name="Producto del POA"/>
    <tableColumn id="6" xr3:uid="{00000000-0010-0000-0200-000006000000}" name="Actividad"/>
    <tableColumn id="7" xr3:uid="{00000000-0010-0000-0200-000007000000}" name="Estructura Programática"/>
    <tableColumn id="8" xr3:uid="{00000000-0010-0000-0200-000008000000}" name="Tarea"/>
    <tableColumn id="9" xr3:uid="{00000000-0010-0000-0200-000009000000}" name="Categoría de insumo"/>
    <tableColumn id="10" xr3:uid="{00000000-0010-0000-0200-00000A000000}" name="Insumo o artículo necesario"/>
    <tableColumn id="11" xr3:uid="{00000000-0010-0000-0200-00000B000000}" name="Descripción del artículo (opcional)"/>
    <tableColumn id="12" xr3:uid="{00000000-0010-0000-0200-00000C000000}" name="Código del producto"/>
    <tableColumn id="13" xr3:uid="{00000000-0010-0000-0200-00000D000000}" name="Auxiliar"/>
    <tableColumn id="14" xr3:uid="{00000000-0010-0000-0200-00000E000000}" name="Unidad de medida"/>
    <tableColumn id="15" xr3:uid="{00000000-0010-0000-0200-00000F000000}" name="Cantidad"/>
    <tableColumn id="16" xr3:uid="{00000000-0010-0000-0200-000010000000}" name="Costo Unitario (RD$)"/>
    <tableColumn id="17" xr3:uid="{00000000-0010-0000-0200-000011000000}" name="Monto total (RD$)" totalsRowFunction="custom">
      <totalsRowFormula>SUBTOTAL(109,Costeo!$Q$5:$Q$636)</totalsRowFormula>
    </tableColumn>
    <tableColumn id="18" xr3:uid="{00000000-0010-0000-0200-000012000000}" name="Cantidad_x000a_Ene/Mar"/>
    <tableColumn id="19" xr3:uid="{00000000-0010-0000-0200-000013000000}" name="Monto_x000a_Ene/Mar"/>
    <tableColumn id="20" xr3:uid="{00000000-0010-0000-0200-000014000000}" name="Cantidad_x000a_Abri/Jun"/>
    <tableColumn id="21" xr3:uid="{00000000-0010-0000-0200-000015000000}" name="Monto_x000a_Abri/Jun"/>
    <tableColumn id="22" xr3:uid="{00000000-0010-0000-0200-000016000000}" name="Cantidad_x000a_Jul/Sep"/>
    <tableColumn id="23" xr3:uid="{00000000-0010-0000-0200-000017000000}" name="Monto_x000a_Jul/Sep"/>
    <tableColumn id="24" xr3:uid="{00000000-0010-0000-0200-000018000000}" name="Cantidad_x000a_Oct/Dic"/>
    <tableColumn id="25" xr3:uid="{00000000-0010-0000-0200-000019000000}" name="Monto_x000a_Oct/Dic"/>
    <tableColumn id="26" xr3:uid="{00000000-0010-0000-0200-00001A000000}" name="Column2"/>
  </tableColumns>
  <tableStyleInfo name="RRHH-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Z460" totalsRowCount="1">
  <tableColumns count="26">
    <tableColumn id="1" xr3:uid="{00000000-0010-0000-0300-000001000000}" name="Área"/>
    <tableColumn id="2" xr3:uid="{00000000-0010-0000-0300-000002000000}" name="Eje"/>
    <tableColumn id="3" xr3:uid="{00000000-0010-0000-0300-000003000000}" name="Estrategia"/>
    <tableColumn id="4" xr3:uid="{00000000-0010-0000-0300-000004000000}" name="Resultado de efecto"/>
    <tableColumn id="5" xr3:uid="{00000000-0010-0000-0300-000005000000}" name="Producto del POA"/>
    <tableColumn id="6" xr3:uid="{00000000-0010-0000-0300-000006000000}" name="Actividad"/>
    <tableColumn id="7" xr3:uid="{00000000-0010-0000-0300-000007000000}" name="Estructura Programática"/>
    <tableColumn id="8" xr3:uid="{00000000-0010-0000-0300-000008000000}" name="Tarea"/>
    <tableColumn id="9" xr3:uid="{00000000-0010-0000-0300-000009000000}" name="Categoría de insumo"/>
    <tableColumn id="10" xr3:uid="{00000000-0010-0000-0300-00000A000000}" name="Insumo o artículo necesario"/>
    <tableColumn id="11" xr3:uid="{00000000-0010-0000-0300-00000B000000}" name="Descripción del artículo (opcional)"/>
    <tableColumn id="12" xr3:uid="{00000000-0010-0000-0300-00000C000000}" name="Código del producto"/>
    <tableColumn id="13" xr3:uid="{00000000-0010-0000-0300-00000D000000}" name="Auxiliar"/>
    <tableColumn id="14" xr3:uid="{00000000-0010-0000-0300-00000E000000}" name="Unidad de medida"/>
    <tableColumn id="15" xr3:uid="{00000000-0010-0000-0300-00000F000000}" name="Cantidad"/>
    <tableColumn id="16" xr3:uid="{00000000-0010-0000-0300-000010000000}" name="Costo Unitario (RD$)"/>
    <tableColumn id="17" xr3:uid="{00000000-0010-0000-0300-000011000000}" name="Monto total (RD$)" totalsRowFunction="custom">
      <totalsRowFormula>SUBTOTAL(109,Costeo!$Q$5:$Q$636)</totalsRowFormula>
    </tableColumn>
    <tableColumn id="18" xr3:uid="{00000000-0010-0000-0300-000012000000}" name="Cantidad_x000a_Ene/Mar"/>
    <tableColumn id="19" xr3:uid="{00000000-0010-0000-0300-000013000000}" name="Monto_x000a_Ene/Mar"/>
    <tableColumn id="20" xr3:uid="{00000000-0010-0000-0300-000014000000}" name="Cantidad_x000a_Abri/Jun"/>
    <tableColumn id="21" xr3:uid="{00000000-0010-0000-0300-000015000000}" name="Monto_x000a_Abri/Jun"/>
    <tableColumn id="22" xr3:uid="{00000000-0010-0000-0300-000016000000}" name="Cantidad_x000a_Jul/Sep"/>
    <tableColumn id="23" xr3:uid="{00000000-0010-0000-0300-000017000000}" name="Monto_x000a_Jul/Sep"/>
    <tableColumn id="24" xr3:uid="{00000000-0010-0000-0300-000018000000}" name="Cantidad_x000a_Oct/Dic"/>
    <tableColumn id="25" xr3:uid="{00000000-0010-0000-0300-000019000000}" name="Monto_x000a_Oct/Dic"/>
    <tableColumn id="26" xr3:uid="{00000000-0010-0000-0300-00001A000000}" name="Column2"/>
  </tableColumns>
  <tableStyleInfo name="TIC-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01"/>
  <sheetViews>
    <sheetView zoomScale="70" zoomScaleNormal="70" workbookViewId="0">
      <pane xSplit="3" ySplit="9" topLeftCell="K64" activePane="bottomRight" state="frozen"/>
      <selection pane="topRight" activeCell="D1" sqref="D1"/>
      <selection pane="bottomLeft" activeCell="A9" sqref="A9"/>
      <selection pane="bottomRight" activeCell="P58" sqref="P58:P68"/>
    </sheetView>
  </sheetViews>
  <sheetFormatPr defaultColWidth="12.625" defaultRowHeight="15" customHeight="1" x14ac:dyDescent="0.2"/>
  <cols>
    <col min="1" max="1" width="13.5" style="210" customWidth="1"/>
    <col min="2" max="2" width="14.25" style="210" customWidth="1"/>
    <col min="3" max="3" width="19.5" style="210" customWidth="1"/>
    <col min="4" max="4" width="15.25" style="210" customWidth="1"/>
    <col min="5" max="5" width="9.75" style="210" customWidth="1"/>
    <col min="6" max="6" width="5.25" style="210" customWidth="1"/>
    <col min="7" max="7" width="8.5" style="210" customWidth="1"/>
    <col min="8" max="8" width="7.25" style="210" customWidth="1"/>
    <col min="9" max="9" width="6.5" style="210" customWidth="1"/>
    <col min="10" max="10" width="7.375" style="210" customWidth="1"/>
    <col min="11" max="11" width="29.25" style="210" customWidth="1"/>
    <col min="12" max="12" width="38.625" style="210" customWidth="1"/>
    <col min="13" max="13" width="5.5" style="210" customWidth="1"/>
    <col min="14" max="14" width="36.75" style="210" customWidth="1"/>
    <col min="15" max="16" width="18.875" style="210" customWidth="1"/>
    <col min="17" max="17" width="4.5" style="210" customWidth="1"/>
    <col min="18" max="18" width="27.625" style="210" customWidth="1"/>
    <col min="19" max="19" width="31.75" style="210" customWidth="1"/>
    <col min="20" max="31" width="4.125" style="210" customWidth="1"/>
    <col min="32" max="32" width="22.875" style="266" customWidth="1"/>
    <col min="33" max="16384" width="12.625" style="210"/>
  </cols>
  <sheetData>
    <row r="1" spans="1:32" s="211" customFormat="1" x14ac:dyDescent="0.2">
      <c r="A1" s="330"/>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row>
    <row r="2" spans="1:32" s="249" customFormat="1" ht="26.25" customHeight="1" x14ac:dyDescent="0.2">
      <c r="A2" s="332" t="s">
        <v>0</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row>
    <row r="3" spans="1:32" s="250" customFormat="1" ht="26.25" customHeight="1" x14ac:dyDescent="0.2">
      <c r="A3" s="334" t="s">
        <v>56176</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row>
    <row r="4" spans="1:32" s="251" customFormat="1" ht="26.25" customHeight="1" x14ac:dyDescent="0.2">
      <c r="A4" s="336" t="s">
        <v>1</v>
      </c>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row>
    <row r="5" spans="1:32" s="209" customFormat="1" ht="8.1" customHeight="1" x14ac:dyDescent="0.2">
      <c r="A5" s="212"/>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53"/>
    </row>
    <row r="6" spans="1:32" ht="12.6" customHeight="1" x14ac:dyDescent="0.2">
      <c r="A6" s="214">
        <v>1</v>
      </c>
      <c r="B6" s="214">
        <v>2</v>
      </c>
      <c r="C6" s="214">
        <v>3</v>
      </c>
      <c r="D6" s="214"/>
      <c r="E6" s="214">
        <v>5</v>
      </c>
      <c r="F6" s="214">
        <v>6</v>
      </c>
      <c r="G6" s="338">
        <v>7</v>
      </c>
      <c r="H6" s="321"/>
      <c r="I6" s="321"/>
      <c r="J6" s="321"/>
      <c r="K6" s="214">
        <v>8</v>
      </c>
      <c r="L6" s="214">
        <v>9</v>
      </c>
      <c r="M6" s="338">
        <v>10</v>
      </c>
      <c r="N6" s="321"/>
      <c r="O6" s="214">
        <v>11</v>
      </c>
      <c r="P6" s="214"/>
      <c r="Q6" s="338">
        <v>12</v>
      </c>
      <c r="R6" s="321"/>
      <c r="S6" s="214">
        <v>13</v>
      </c>
      <c r="T6" s="338">
        <v>14</v>
      </c>
      <c r="U6" s="321"/>
      <c r="V6" s="321"/>
      <c r="W6" s="321"/>
      <c r="X6" s="321"/>
      <c r="Y6" s="321"/>
      <c r="Z6" s="321"/>
      <c r="AA6" s="321"/>
      <c r="AB6" s="321"/>
      <c r="AC6" s="321"/>
      <c r="AD6" s="321"/>
      <c r="AE6" s="321"/>
      <c r="AF6" s="254">
        <v>15</v>
      </c>
    </row>
    <row r="7" spans="1:32" ht="20.100000000000001" customHeight="1" x14ac:dyDescent="0.2">
      <c r="A7" s="297" t="s">
        <v>2</v>
      </c>
      <c r="B7" s="297" t="s">
        <v>3</v>
      </c>
      <c r="C7" s="297" t="s">
        <v>4</v>
      </c>
      <c r="D7" s="297" t="s">
        <v>5</v>
      </c>
      <c r="E7" s="298" t="s">
        <v>6</v>
      </c>
      <c r="F7" s="298" t="s">
        <v>7</v>
      </c>
      <c r="G7" s="339" t="s">
        <v>8</v>
      </c>
      <c r="H7" s="340"/>
      <c r="I7" s="340"/>
      <c r="J7" s="324"/>
      <c r="K7" s="298" t="s">
        <v>9</v>
      </c>
      <c r="L7" s="297" t="s">
        <v>10</v>
      </c>
      <c r="M7" s="297" t="s">
        <v>11</v>
      </c>
      <c r="N7" s="297" t="s">
        <v>12</v>
      </c>
      <c r="O7" s="297" t="s">
        <v>13</v>
      </c>
      <c r="P7" s="297" t="s">
        <v>14</v>
      </c>
      <c r="Q7" s="297" t="s">
        <v>11</v>
      </c>
      <c r="R7" s="297" t="s">
        <v>15</v>
      </c>
      <c r="S7" s="297" t="s">
        <v>16</v>
      </c>
      <c r="T7" s="339" t="s">
        <v>17</v>
      </c>
      <c r="U7" s="340"/>
      <c r="V7" s="340"/>
      <c r="W7" s="340"/>
      <c r="X7" s="340"/>
      <c r="Y7" s="340"/>
      <c r="Z7" s="340"/>
      <c r="AA7" s="340"/>
      <c r="AB7" s="340"/>
      <c r="AC7" s="340"/>
      <c r="AD7" s="340"/>
      <c r="AE7" s="324"/>
      <c r="AF7" s="297" t="s">
        <v>18</v>
      </c>
    </row>
    <row r="8" spans="1:32" ht="27.75" customHeight="1" x14ac:dyDescent="0.2">
      <c r="A8" s="297"/>
      <c r="B8" s="297"/>
      <c r="C8" s="297"/>
      <c r="D8" s="301"/>
      <c r="E8" s="297"/>
      <c r="F8" s="297"/>
      <c r="G8" s="299" t="s">
        <v>19</v>
      </c>
      <c r="H8" s="299" t="s">
        <v>20</v>
      </c>
      <c r="I8" s="299" t="s">
        <v>21</v>
      </c>
      <c r="J8" s="299" t="s">
        <v>22</v>
      </c>
      <c r="K8" s="297"/>
      <c r="L8" s="297"/>
      <c r="M8" s="297"/>
      <c r="N8" s="297"/>
      <c r="O8" s="297"/>
      <c r="P8" s="297"/>
      <c r="Q8" s="297"/>
      <c r="R8" s="297"/>
      <c r="S8" s="297"/>
      <c r="T8" s="341" t="s">
        <v>19</v>
      </c>
      <c r="U8" s="342"/>
      <c r="V8" s="343"/>
      <c r="W8" s="341" t="s">
        <v>20</v>
      </c>
      <c r="X8" s="342"/>
      <c r="Y8" s="343"/>
      <c r="Z8" s="341" t="s">
        <v>21</v>
      </c>
      <c r="AA8" s="342"/>
      <c r="AB8" s="343"/>
      <c r="AC8" s="341" t="s">
        <v>22</v>
      </c>
      <c r="AD8" s="342"/>
      <c r="AE8" s="343"/>
      <c r="AF8" s="297"/>
    </row>
    <row r="9" spans="1:32" ht="27.6" customHeight="1" x14ac:dyDescent="0.2">
      <c r="A9" s="297"/>
      <c r="B9" s="297"/>
      <c r="C9" s="297"/>
      <c r="D9" s="344"/>
      <c r="E9" s="297"/>
      <c r="F9" s="297"/>
      <c r="G9" s="297"/>
      <c r="H9" s="297"/>
      <c r="I9" s="297"/>
      <c r="J9" s="297"/>
      <c r="K9" s="297"/>
      <c r="L9" s="297"/>
      <c r="M9" s="297"/>
      <c r="N9" s="297"/>
      <c r="O9" s="297"/>
      <c r="P9" s="297"/>
      <c r="Q9" s="297"/>
      <c r="R9" s="297"/>
      <c r="S9" s="297"/>
      <c r="T9" s="215">
        <v>1</v>
      </c>
      <c r="U9" s="215">
        <v>2</v>
      </c>
      <c r="V9" s="215">
        <v>3</v>
      </c>
      <c r="W9" s="215">
        <v>4</v>
      </c>
      <c r="X9" s="215">
        <v>5</v>
      </c>
      <c r="Y9" s="215">
        <v>6</v>
      </c>
      <c r="Z9" s="215">
        <v>7</v>
      </c>
      <c r="AA9" s="215">
        <v>8</v>
      </c>
      <c r="AB9" s="215">
        <v>9</v>
      </c>
      <c r="AC9" s="215">
        <v>10</v>
      </c>
      <c r="AD9" s="215">
        <v>11</v>
      </c>
      <c r="AE9" s="215">
        <v>12</v>
      </c>
      <c r="AF9" s="297"/>
    </row>
    <row r="10" spans="1:32" ht="4.5" customHeight="1" x14ac:dyDescent="0.2">
      <c r="A10" s="219"/>
      <c r="B10" s="216"/>
      <c r="C10" s="216"/>
      <c r="D10" s="217"/>
      <c r="E10" s="252"/>
      <c r="F10" s="252"/>
      <c r="G10" s="170"/>
      <c r="H10" s="252"/>
      <c r="I10" s="170"/>
      <c r="J10" s="170"/>
      <c r="K10" s="170"/>
      <c r="L10" s="216"/>
      <c r="M10" s="216"/>
      <c r="N10" s="216"/>
      <c r="O10" s="216"/>
      <c r="P10" s="216"/>
      <c r="Q10" s="252"/>
      <c r="R10" s="216"/>
      <c r="S10" s="216"/>
      <c r="AF10" s="255"/>
    </row>
    <row r="11" spans="1:32" ht="43.5" customHeight="1" x14ac:dyDescent="0.2">
      <c r="A11" s="300" t="s">
        <v>23</v>
      </c>
      <c r="B11" s="300" t="s">
        <v>24</v>
      </c>
      <c r="C11" s="300" t="s">
        <v>25</v>
      </c>
      <c r="D11" s="300" t="s">
        <v>26</v>
      </c>
      <c r="E11" s="304">
        <v>0.04</v>
      </c>
      <c r="F11" s="304">
        <v>7.0000000000000007E-2</v>
      </c>
      <c r="G11" s="304">
        <v>0</v>
      </c>
      <c r="H11" s="304">
        <v>0</v>
      </c>
      <c r="I11" s="304">
        <v>0</v>
      </c>
      <c r="J11" s="304">
        <v>7.0000000000000007E-2</v>
      </c>
      <c r="K11" s="300" t="s">
        <v>27</v>
      </c>
      <c r="L11" s="300" t="s">
        <v>28</v>
      </c>
      <c r="M11" s="300">
        <v>1</v>
      </c>
      <c r="N11" s="300" t="s">
        <v>29</v>
      </c>
      <c r="O11" s="300" t="s">
        <v>30</v>
      </c>
      <c r="P11" s="300" t="s">
        <v>31</v>
      </c>
      <c r="Q11" s="139">
        <v>1</v>
      </c>
      <c r="R11" s="139" t="s">
        <v>32</v>
      </c>
      <c r="S11" s="139" t="s">
        <v>33</v>
      </c>
      <c r="T11" s="158"/>
      <c r="U11" s="158"/>
      <c r="V11" s="158"/>
      <c r="W11" s="139"/>
      <c r="X11" s="139"/>
      <c r="Y11" s="139"/>
      <c r="Z11" s="139"/>
      <c r="AA11" s="139"/>
      <c r="AB11" s="139"/>
      <c r="AC11" s="139"/>
      <c r="AD11" s="139"/>
      <c r="AE11" s="139"/>
      <c r="AF11" s="256">
        <f>IFERROR(SUMIF(Costeo!$H$5:$H$636,R11,Costeo!$Q$5:$Q$636),SUMIF(Costeo!$Z$4:$Z$636,LEFT(R11,250),Costeo!$Q$4:$Q$637))</f>
        <v>0</v>
      </c>
    </row>
    <row r="12" spans="1:32" ht="46.5" customHeight="1" x14ac:dyDescent="0.2">
      <c r="A12" s="301"/>
      <c r="B12" s="301"/>
      <c r="C12" s="301"/>
      <c r="D12" s="301"/>
      <c r="E12" s="301"/>
      <c r="F12" s="301"/>
      <c r="G12" s="301"/>
      <c r="H12" s="301"/>
      <c r="I12" s="301"/>
      <c r="J12" s="301"/>
      <c r="K12" s="301"/>
      <c r="L12" s="301"/>
      <c r="M12" s="301"/>
      <c r="N12" s="301"/>
      <c r="O12" s="301"/>
      <c r="P12" s="301"/>
      <c r="Q12" s="139">
        <v>2</v>
      </c>
      <c r="R12" s="139" t="s">
        <v>34</v>
      </c>
      <c r="S12" s="139"/>
      <c r="T12" s="158"/>
      <c r="U12" s="158"/>
      <c r="V12" s="158"/>
      <c r="W12" s="139"/>
      <c r="X12" s="139"/>
      <c r="Y12" s="139"/>
      <c r="Z12" s="139"/>
      <c r="AA12" s="139"/>
      <c r="AB12" s="139"/>
      <c r="AC12" s="139"/>
      <c r="AD12" s="139"/>
      <c r="AE12" s="139"/>
      <c r="AF12" s="256">
        <f>IFERROR(SUMIF(Costeo!$H$5:$H$636,R12,Costeo!$Q$5:$Q$636),SUMIF(Costeo!$Z$4:$Z$636,LEFT(R12,250),Costeo!$Q$4:$Q$637))</f>
        <v>110000</v>
      </c>
    </row>
    <row r="13" spans="1:32" ht="49.5" customHeight="1" x14ac:dyDescent="0.2">
      <c r="A13" s="301"/>
      <c r="B13" s="301"/>
      <c r="C13" s="301"/>
      <c r="D13" s="301"/>
      <c r="E13" s="301"/>
      <c r="F13" s="301"/>
      <c r="G13" s="301"/>
      <c r="H13" s="301"/>
      <c r="I13" s="301"/>
      <c r="J13" s="301"/>
      <c r="K13" s="301"/>
      <c r="L13" s="301"/>
      <c r="M13" s="301"/>
      <c r="N13" s="301"/>
      <c r="O13" s="301"/>
      <c r="P13" s="301"/>
      <c r="Q13" s="139">
        <v>3</v>
      </c>
      <c r="R13" s="139" t="s">
        <v>35</v>
      </c>
      <c r="S13" s="139" t="s">
        <v>36</v>
      </c>
      <c r="T13" s="158"/>
      <c r="U13" s="158"/>
      <c r="V13" s="158"/>
      <c r="W13" s="158"/>
      <c r="X13" s="158"/>
      <c r="Y13" s="158"/>
      <c r="Z13" s="158"/>
      <c r="AA13" s="158"/>
      <c r="AB13" s="158"/>
      <c r="AC13" s="158"/>
      <c r="AD13" s="158"/>
      <c r="AE13" s="158"/>
      <c r="AF13" s="256">
        <f>IFERROR(SUMIF(Costeo!$H$5:$H$636,R13,Costeo!$Q$5:$Q$636),SUMIF(Costeo!$Z$4:$Z$636,LEFT(R13,250),Costeo!$Q$4:$Q$637))</f>
        <v>0</v>
      </c>
    </row>
    <row r="14" spans="1:32" ht="42" customHeight="1" x14ac:dyDescent="0.2">
      <c r="A14" s="301"/>
      <c r="B14" s="301"/>
      <c r="C14" s="301"/>
      <c r="D14" s="301"/>
      <c r="E14" s="301"/>
      <c r="F14" s="301"/>
      <c r="G14" s="301"/>
      <c r="H14" s="301"/>
      <c r="I14" s="301"/>
      <c r="J14" s="301"/>
      <c r="K14" s="301"/>
      <c r="L14" s="301"/>
      <c r="M14" s="300">
        <v>2</v>
      </c>
      <c r="N14" s="329" t="s">
        <v>37</v>
      </c>
      <c r="O14" s="300" t="s">
        <v>38</v>
      </c>
      <c r="P14" s="300" t="s">
        <v>31</v>
      </c>
      <c r="Q14" s="139">
        <v>1</v>
      </c>
      <c r="R14" s="139" t="s">
        <v>39</v>
      </c>
      <c r="S14" s="139" t="s">
        <v>40</v>
      </c>
      <c r="T14" s="158"/>
      <c r="U14" s="158"/>
      <c r="V14" s="158"/>
      <c r="W14" s="158"/>
      <c r="X14" s="158"/>
      <c r="Y14" s="158"/>
      <c r="Z14" s="158"/>
      <c r="AA14" s="158"/>
      <c r="AB14" s="158"/>
      <c r="AC14" s="158"/>
      <c r="AD14" s="158"/>
      <c r="AE14" s="158"/>
      <c r="AF14" s="256">
        <f>IFERROR(SUMIF(Costeo!$H$5:$H$636,R14,Costeo!$Q$5:$Q$636),SUMIF(Costeo!$Z$4:$Z$636,LEFT(R14,250),Costeo!$Q$4:$Q$637))</f>
        <v>0</v>
      </c>
    </row>
    <row r="15" spans="1:32" ht="49.5" customHeight="1" x14ac:dyDescent="0.2">
      <c r="A15" s="301"/>
      <c r="B15" s="301"/>
      <c r="C15" s="301"/>
      <c r="D15" s="301"/>
      <c r="E15" s="301"/>
      <c r="F15" s="301"/>
      <c r="G15" s="301"/>
      <c r="H15" s="301"/>
      <c r="I15" s="301"/>
      <c r="J15" s="301"/>
      <c r="K15" s="301"/>
      <c r="L15" s="301"/>
      <c r="M15" s="301"/>
      <c r="N15" s="301"/>
      <c r="O15" s="301"/>
      <c r="P15" s="301"/>
      <c r="Q15" s="139">
        <v>2</v>
      </c>
      <c r="R15" s="139" t="s">
        <v>41</v>
      </c>
      <c r="S15" s="139" t="s">
        <v>42</v>
      </c>
      <c r="T15" s="139"/>
      <c r="U15" s="139"/>
      <c r="V15" s="139"/>
      <c r="W15" s="158"/>
      <c r="X15" s="139"/>
      <c r="Y15" s="139"/>
      <c r="Z15" s="158"/>
      <c r="AA15" s="139"/>
      <c r="AB15" s="139"/>
      <c r="AC15" s="139"/>
      <c r="AD15" s="139"/>
      <c r="AE15" s="158"/>
      <c r="AF15" s="256"/>
    </row>
    <row r="16" spans="1:32" ht="43.5" customHeight="1" x14ac:dyDescent="0.2">
      <c r="A16" s="301"/>
      <c r="B16" s="301"/>
      <c r="C16" s="301"/>
      <c r="D16" s="301"/>
      <c r="E16" s="301"/>
      <c r="F16" s="301"/>
      <c r="G16" s="301"/>
      <c r="H16" s="301"/>
      <c r="I16" s="301"/>
      <c r="J16" s="301"/>
      <c r="K16" s="301"/>
      <c r="L16" s="301"/>
      <c r="M16" s="301"/>
      <c r="N16" s="301"/>
      <c r="O16" s="301"/>
      <c r="P16" s="301"/>
      <c r="Q16" s="139">
        <v>3</v>
      </c>
      <c r="R16" s="139" t="s">
        <v>43</v>
      </c>
      <c r="S16" s="139"/>
      <c r="T16" s="139"/>
      <c r="U16" s="139"/>
      <c r="V16" s="139"/>
      <c r="W16" s="158"/>
      <c r="X16" s="139"/>
      <c r="Y16" s="139"/>
      <c r="Z16" s="158"/>
      <c r="AA16" s="139"/>
      <c r="AB16" s="139"/>
      <c r="AC16" s="139"/>
      <c r="AD16" s="139"/>
      <c r="AE16" s="158"/>
      <c r="AF16" s="256">
        <f>IFERROR(SUMIF(Costeo!$H$5:$H$636,R16,Costeo!$Q$5:$Q$636),SUMIF(Costeo!$Z$4:$Z$636,LEFT(R16,250),Costeo!$Q$4:$Q$637))</f>
        <v>360000</v>
      </c>
    </row>
    <row r="17" spans="1:32" ht="43.5" customHeight="1" x14ac:dyDescent="0.2">
      <c r="A17" s="301"/>
      <c r="B17" s="301"/>
      <c r="C17" s="301"/>
      <c r="D17" s="301"/>
      <c r="E17" s="301"/>
      <c r="F17" s="301"/>
      <c r="G17" s="301"/>
      <c r="H17" s="301"/>
      <c r="I17" s="301"/>
      <c r="J17" s="301"/>
      <c r="K17" s="301"/>
      <c r="L17" s="301"/>
      <c r="M17" s="301"/>
      <c r="N17" s="301"/>
      <c r="O17" s="301"/>
      <c r="P17" s="301"/>
      <c r="Q17" s="139">
        <v>4</v>
      </c>
      <c r="R17" s="139" t="s">
        <v>44</v>
      </c>
      <c r="S17" s="139" t="s">
        <v>45</v>
      </c>
      <c r="T17" s="139"/>
      <c r="U17" s="139"/>
      <c r="V17" s="139"/>
      <c r="W17" s="139"/>
      <c r="X17" s="139"/>
      <c r="Y17" s="139"/>
      <c r="Z17" s="139"/>
      <c r="AA17" s="139"/>
      <c r="AB17" s="139"/>
      <c r="AC17" s="139"/>
      <c r="AD17" s="139"/>
      <c r="AE17" s="139"/>
      <c r="AF17" s="256"/>
    </row>
    <row r="18" spans="1:32" ht="43.5" customHeight="1" x14ac:dyDescent="0.2">
      <c r="A18" s="301"/>
      <c r="B18" s="301"/>
      <c r="C18" s="301"/>
      <c r="D18" s="301"/>
      <c r="E18" s="301"/>
      <c r="F18" s="301"/>
      <c r="G18" s="301"/>
      <c r="H18" s="301"/>
      <c r="I18" s="301"/>
      <c r="J18" s="301"/>
      <c r="K18" s="301"/>
      <c r="L18" s="301"/>
      <c r="M18" s="301"/>
      <c r="N18" s="301"/>
      <c r="O18" s="301"/>
      <c r="P18" s="301"/>
      <c r="Q18" s="139">
        <v>5</v>
      </c>
      <c r="R18" s="139" t="s">
        <v>46</v>
      </c>
      <c r="S18" s="139"/>
      <c r="T18" s="139"/>
      <c r="U18" s="139"/>
      <c r="V18" s="139"/>
      <c r="W18" s="139"/>
      <c r="X18" s="139"/>
      <c r="Y18" s="139"/>
      <c r="Z18" s="139"/>
      <c r="AA18" s="139"/>
      <c r="AB18" s="139"/>
      <c r="AC18" s="139"/>
      <c r="AD18" s="139"/>
      <c r="AE18" s="139"/>
      <c r="AF18" s="256">
        <v>5000000</v>
      </c>
    </row>
    <row r="19" spans="1:32" ht="43.5" customHeight="1" x14ac:dyDescent="0.2">
      <c r="A19" s="301"/>
      <c r="B19" s="301"/>
      <c r="C19" s="301"/>
      <c r="D19" s="301"/>
      <c r="E19" s="301"/>
      <c r="F19" s="301"/>
      <c r="G19" s="301"/>
      <c r="H19" s="301"/>
      <c r="I19" s="301"/>
      <c r="J19" s="301"/>
      <c r="K19" s="301"/>
      <c r="L19" s="301"/>
      <c r="M19" s="301"/>
      <c r="N19" s="301"/>
      <c r="O19" s="301"/>
      <c r="P19" s="301"/>
      <c r="Q19" s="139">
        <v>6</v>
      </c>
      <c r="R19" s="139" t="s">
        <v>47</v>
      </c>
      <c r="S19" s="139"/>
      <c r="T19" s="139"/>
      <c r="U19" s="139"/>
      <c r="V19" s="139"/>
      <c r="W19" s="139"/>
      <c r="X19" s="139"/>
      <c r="Y19" s="139"/>
      <c r="Z19" s="139"/>
      <c r="AA19" s="139"/>
      <c r="AB19" s="139"/>
      <c r="AC19" s="139"/>
      <c r="AD19" s="139"/>
      <c r="AE19" s="139"/>
      <c r="AF19" s="256">
        <v>10000000</v>
      </c>
    </row>
    <row r="20" spans="1:32" ht="43.5" customHeight="1" x14ac:dyDescent="0.2">
      <c r="A20" s="301"/>
      <c r="B20" s="301"/>
      <c r="C20" s="301"/>
      <c r="D20" s="301"/>
      <c r="E20" s="301"/>
      <c r="F20" s="301"/>
      <c r="G20" s="301"/>
      <c r="H20" s="301"/>
      <c r="I20" s="301"/>
      <c r="J20" s="301"/>
      <c r="K20" s="301"/>
      <c r="L20" s="301"/>
      <c r="M20" s="303"/>
      <c r="N20" s="303"/>
      <c r="O20" s="303"/>
      <c r="P20" s="303"/>
      <c r="Q20" s="141">
        <v>7</v>
      </c>
      <c r="R20" s="141" t="s">
        <v>48</v>
      </c>
      <c r="S20" s="141"/>
      <c r="T20" s="141"/>
      <c r="U20" s="141"/>
      <c r="V20" s="141"/>
      <c r="W20" s="141"/>
      <c r="X20" s="141"/>
      <c r="Y20" s="141"/>
      <c r="Z20" s="141"/>
      <c r="AA20" s="141"/>
      <c r="AB20" s="141"/>
      <c r="AC20" s="141"/>
      <c r="AD20" s="141"/>
      <c r="AE20" s="141"/>
      <c r="AF20" s="256">
        <v>241500</v>
      </c>
    </row>
    <row r="21" spans="1:32" ht="52.5" customHeight="1" x14ac:dyDescent="0.2">
      <c r="A21" s="301"/>
      <c r="B21" s="301"/>
      <c r="C21" s="301"/>
      <c r="D21" s="301"/>
      <c r="E21" s="301"/>
      <c r="F21" s="301"/>
      <c r="G21" s="301"/>
      <c r="H21" s="301"/>
      <c r="I21" s="301"/>
      <c r="J21" s="301"/>
      <c r="K21" s="301"/>
      <c r="L21" s="301"/>
      <c r="M21" s="300">
        <v>3</v>
      </c>
      <c r="N21" s="300" t="s">
        <v>49</v>
      </c>
      <c r="O21" s="300" t="s">
        <v>50</v>
      </c>
      <c r="P21" s="327" t="s">
        <v>31</v>
      </c>
      <c r="Q21" s="139">
        <v>1</v>
      </c>
      <c r="R21" s="139" t="s">
        <v>51</v>
      </c>
      <c r="S21" s="139" t="s">
        <v>52</v>
      </c>
      <c r="T21" s="158"/>
      <c r="U21" s="158"/>
      <c r="V21" s="158"/>
      <c r="W21" s="158"/>
      <c r="X21" s="158"/>
      <c r="Y21" s="139"/>
      <c r="Z21" s="139"/>
      <c r="AA21" s="139"/>
      <c r="AB21" s="139"/>
      <c r="AC21" s="139"/>
      <c r="AD21" s="139"/>
      <c r="AE21" s="139"/>
      <c r="AF21" s="257">
        <f>IFERROR(SUMIF(Costeo!$H$5:$H$636,R21,Costeo!$Q$5:$Q$636),SUMIF(Costeo!$Z$4:$Z$636,LEFT(R21,250),Costeo!$Q$4:$Q$637))</f>
        <v>0</v>
      </c>
    </row>
    <row r="22" spans="1:32" ht="56.45" customHeight="1" x14ac:dyDescent="0.2">
      <c r="A22" s="301"/>
      <c r="B22" s="301"/>
      <c r="C22" s="301"/>
      <c r="D22" s="301"/>
      <c r="E22" s="301"/>
      <c r="F22" s="301"/>
      <c r="G22" s="301"/>
      <c r="H22" s="301"/>
      <c r="I22" s="301"/>
      <c r="J22" s="301"/>
      <c r="K22" s="301"/>
      <c r="L22" s="301"/>
      <c r="M22" s="301"/>
      <c r="N22" s="301"/>
      <c r="O22" s="301"/>
      <c r="P22" s="328"/>
      <c r="Q22" s="139">
        <v>2</v>
      </c>
      <c r="R22" s="139" t="s">
        <v>53</v>
      </c>
      <c r="S22" s="139" t="s">
        <v>54</v>
      </c>
      <c r="T22" s="158"/>
      <c r="U22" s="158"/>
      <c r="V22" s="158"/>
      <c r="W22" s="158"/>
      <c r="X22" s="158"/>
      <c r="Y22" s="139"/>
      <c r="Z22" s="139"/>
      <c r="AA22" s="139"/>
      <c r="AB22" s="139"/>
      <c r="AC22" s="139"/>
      <c r="AD22" s="139"/>
      <c r="AE22" s="139"/>
      <c r="AF22" s="257">
        <f>IFERROR(SUMIF(Costeo!$H$5:$H$636,R22,Costeo!$Q$5:$Q$636),SUMIF(Costeo!$Z$4:$Z$636,LEFT(R22,250),Costeo!$Q$4:$Q$637))</f>
        <v>0</v>
      </c>
    </row>
    <row r="23" spans="1:32" ht="33.75" customHeight="1" x14ac:dyDescent="0.2">
      <c r="A23" s="301"/>
      <c r="B23" s="301"/>
      <c r="C23" s="301"/>
      <c r="D23" s="301"/>
      <c r="E23" s="301"/>
      <c r="F23" s="301"/>
      <c r="G23" s="301"/>
      <c r="H23" s="301"/>
      <c r="I23" s="301"/>
      <c r="J23" s="301"/>
      <c r="K23" s="301"/>
      <c r="L23" s="301"/>
      <c r="M23" s="301"/>
      <c r="N23" s="301"/>
      <c r="O23" s="301"/>
      <c r="P23" s="328"/>
      <c r="Q23" s="139">
        <v>3</v>
      </c>
      <c r="R23" s="139" t="s">
        <v>55</v>
      </c>
      <c r="S23" s="139" t="s">
        <v>52</v>
      </c>
      <c r="T23" s="158"/>
      <c r="U23" s="158"/>
      <c r="V23" s="158"/>
      <c r="W23" s="158"/>
      <c r="X23" s="158"/>
      <c r="Y23" s="139"/>
      <c r="Z23" s="139"/>
      <c r="AA23" s="139"/>
      <c r="AB23" s="139"/>
      <c r="AC23" s="139"/>
      <c r="AD23" s="139"/>
      <c r="AE23" s="139"/>
      <c r="AF23" s="257">
        <f>IFERROR(SUMIF(Costeo!$H$5:$H$636,R23,Costeo!$Q$5:$Q$636),SUMIF(Costeo!$Z$4:$Z$636,LEFT(R23,250),Costeo!$Q$4:$Q$637))</f>
        <v>0</v>
      </c>
    </row>
    <row r="24" spans="1:32" ht="36" customHeight="1" x14ac:dyDescent="0.2">
      <c r="A24" s="301"/>
      <c r="B24" s="301"/>
      <c r="C24" s="301"/>
      <c r="D24" s="301"/>
      <c r="E24" s="301"/>
      <c r="F24" s="301"/>
      <c r="G24" s="301"/>
      <c r="H24" s="301"/>
      <c r="I24" s="301"/>
      <c r="J24" s="301"/>
      <c r="K24" s="301"/>
      <c r="L24" s="301"/>
      <c r="M24" s="303"/>
      <c r="N24" s="303"/>
      <c r="O24" s="303"/>
      <c r="P24" s="315"/>
      <c r="Q24" s="139">
        <v>4</v>
      </c>
      <c r="R24" s="139" t="s">
        <v>56</v>
      </c>
      <c r="S24" s="139" t="s">
        <v>57</v>
      </c>
      <c r="T24" s="158"/>
      <c r="U24" s="158"/>
      <c r="V24" s="158"/>
      <c r="W24" s="158"/>
      <c r="X24" s="158"/>
      <c r="Y24" s="139"/>
      <c r="Z24" s="139"/>
      <c r="AA24" s="139"/>
      <c r="AB24" s="139"/>
      <c r="AC24" s="139"/>
      <c r="AD24" s="139"/>
      <c r="AE24" s="139"/>
      <c r="AF24" s="257">
        <f>IFERROR(SUMIF(Costeo!$H$5:$H$636,R24,Costeo!$Q$5:$Q$636),SUMIF(Costeo!$Z$4:$Z$636,LEFT(R24,250),Costeo!$Q$4:$Q$637))</f>
        <v>0</v>
      </c>
    </row>
    <row r="25" spans="1:32" ht="45" customHeight="1" x14ac:dyDescent="0.2">
      <c r="A25" s="301"/>
      <c r="B25" s="301"/>
      <c r="C25" s="301"/>
      <c r="D25" s="301"/>
      <c r="E25" s="301"/>
      <c r="F25" s="301"/>
      <c r="G25" s="301"/>
      <c r="H25" s="301"/>
      <c r="I25" s="301"/>
      <c r="J25" s="301"/>
      <c r="K25" s="301"/>
      <c r="L25" s="301"/>
      <c r="M25" s="329">
        <v>4</v>
      </c>
      <c r="N25" s="300" t="s">
        <v>58</v>
      </c>
      <c r="O25" s="329" t="s">
        <v>50</v>
      </c>
      <c r="P25" s="300" t="s">
        <v>31</v>
      </c>
      <c r="Q25" s="221">
        <v>1</v>
      </c>
      <c r="R25" s="221" t="s">
        <v>59</v>
      </c>
      <c r="S25" s="221" t="s">
        <v>54</v>
      </c>
      <c r="T25" s="221"/>
      <c r="U25" s="221"/>
      <c r="V25" s="221"/>
      <c r="W25" s="221"/>
      <c r="X25" s="221"/>
      <c r="Y25" s="221"/>
      <c r="Z25" s="221"/>
      <c r="AA25" s="221"/>
      <c r="AB25" s="221"/>
      <c r="AC25" s="221"/>
      <c r="AD25" s="221"/>
      <c r="AE25" s="221"/>
      <c r="AF25" s="256" t="s">
        <v>60</v>
      </c>
    </row>
    <row r="26" spans="1:32" ht="54" customHeight="1" x14ac:dyDescent="0.2">
      <c r="A26" s="301"/>
      <c r="B26" s="301"/>
      <c r="C26" s="301"/>
      <c r="D26" s="301"/>
      <c r="E26" s="301"/>
      <c r="F26" s="301"/>
      <c r="G26" s="301"/>
      <c r="H26" s="301"/>
      <c r="I26" s="301"/>
      <c r="J26" s="301"/>
      <c r="K26" s="301"/>
      <c r="L26" s="301"/>
      <c r="M26" s="301"/>
      <c r="N26" s="301"/>
      <c r="O26" s="301"/>
      <c r="P26" s="301"/>
      <c r="Q26" s="139">
        <v>2</v>
      </c>
      <c r="R26" s="139" t="s">
        <v>61</v>
      </c>
      <c r="S26" s="139" t="s">
        <v>54</v>
      </c>
      <c r="T26" s="139"/>
      <c r="U26" s="139"/>
      <c r="V26" s="139"/>
      <c r="W26" s="139"/>
      <c r="X26" s="139"/>
      <c r="Y26" s="139"/>
      <c r="Z26" s="139"/>
      <c r="AA26" s="139"/>
      <c r="AB26" s="139"/>
      <c r="AC26" s="139"/>
      <c r="AD26" s="139"/>
      <c r="AE26" s="139"/>
      <c r="AF26" s="256" t="s">
        <v>60</v>
      </c>
    </row>
    <row r="27" spans="1:32" ht="39.75" customHeight="1" x14ac:dyDescent="0.2">
      <c r="A27" s="301"/>
      <c r="B27" s="301"/>
      <c r="C27" s="301"/>
      <c r="D27" s="301"/>
      <c r="E27" s="301"/>
      <c r="F27" s="301"/>
      <c r="G27" s="301"/>
      <c r="H27" s="301"/>
      <c r="I27" s="301"/>
      <c r="J27" s="301"/>
      <c r="K27" s="301"/>
      <c r="L27" s="301"/>
      <c r="M27" s="301"/>
      <c r="N27" s="301"/>
      <c r="O27" s="301"/>
      <c r="P27" s="301"/>
      <c r="Q27" s="139">
        <v>3</v>
      </c>
      <c r="R27" s="139" t="s">
        <v>62</v>
      </c>
      <c r="S27" s="139" t="s">
        <v>54</v>
      </c>
      <c r="T27" s="139"/>
      <c r="U27" s="139"/>
      <c r="V27" s="139"/>
      <c r="W27" s="139"/>
      <c r="X27" s="139"/>
      <c r="Y27" s="139"/>
      <c r="Z27" s="139"/>
      <c r="AA27" s="139"/>
      <c r="AB27" s="139"/>
      <c r="AC27" s="139"/>
      <c r="AD27" s="139"/>
      <c r="AE27" s="139"/>
      <c r="AF27" s="256" t="s">
        <v>60</v>
      </c>
    </row>
    <row r="28" spans="1:32" ht="48.75" customHeight="1" x14ac:dyDescent="0.2">
      <c r="A28" s="301"/>
      <c r="B28" s="301"/>
      <c r="C28" s="301"/>
      <c r="D28" s="301"/>
      <c r="E28" s="301"/>
      <c r="F28" s="301"/>
      <c r="G28" s="301"/>
      <c r="H28" s="301"/>
      <c r="I28" s="301"/>
      <c r="J28" s="301"/>
      <c r="K28" s="301"/>
      <c r="L28" s="301"/>
      <c r="M28" s="301"/>
      <c r="N28" s="301"/>
      <c r="O28" s="301"/>
      <c r="P28" s="301"/>
      <c r="Q28" s="139">
        <v>4</v>
      </c>
      <c r="R28" s="139" t="s">
        <v>63</v>
      </c>
      <c r="S28" s="139" t="s">
        <v>54</v>
      </c>
      <c r="T28" s="139"/>
      <c r="U28" s="139"/>
      <c r="V28" s="139"/>
      <c r="W28" s="139"/>
      <c r="X28" s="139"/>
      <c r="Y28" s="139"/>
      <c r="Z28" s="139"/>
      <c r="AA28" s="139"/>
      <c r="AB28" s="139"/>
      <c r="AC28" s="139"/>
      <c r="AD28" s="139"/>
      <c r="AE28" s="139"/>
      <c r="AF28" s="256" t="s">
        <v>60</v>
      </c>
    </row>
    <row r="29" spans="1:32" ht="45" customHeight="1" x14ac:dyDescent="0.2">
      <c r="A29" s="301"/>
      <c r="B29" s="301"/>
      <c r="C29" s="301"/>
      <c r="D29" s="301"/>
      <c r="E29" s="301"/>
      <c r="F29" s="301"/>
      <c r="G29" s="301"/>
      <c r="H29" s="301"/>
      <c r="I29" s="301"/>
      <c r="J29" s="301"/>
      <c r="K29" s="301"/>
      <c r="L29" s="301"/>
      <c r="M29" s="301"/>
      <c r="N29" s="301"/>
      <c r="O29" s="301"/>
      <c r="P29" s="301"/>
      <c r="Q29" s="139">
        <v>5</v>
      </c>
      <c r="R29" s="139" t="s">
        <v>64</v>
      </c>
      <c r="S29" s="139" t="s">
        <v>54</v>
      </c>
      <c r="T29" s="139"/>
      <c r="U29" s="139"/>
      <c r="V29" s="139"/>
      <c r="W29" s="139"/>
      <c r="X29" s="139"/>
      <c r="Y29" s="139"/>
      <c r="Z29" s="139"/>
      <c r="AA29" s="139"/>
      <c r="AB29" s="139"/>
      <c r="AC29" s="139"/>
      <c r="AD29" s="139"/>
      <c r="AE29" s="139"/>
      <c r="AF29" s="256" t="s">
        <v>60</v>
      </c>
    </row>
    <row r="30" spans="1:32" ht="47.25" customHeight="1" x14ac:dyDescent="0.2">
      <c r="A30" s="301"/>
      <c r="B30" s="301"/>
      <c r="C30" s="301"/>
      <c r="D30" s="301"/>
      <c r="E30" s="301"/>
      <c r="F30" s="301"/>
      <c r="G30" s="301"/>
      <c r="H30" s="301"/>
      <c r="I30" s="301"/>
      <c r="J30" s="301"/>
      <c r="K30" s="301"/>
      <c r="L30" s="301"/>
      <c r="M30" s="301"/>
      <c r="N30" s="301"/>
      <c r="O30" s="301"/>
      <c r="P30" s="301"/>
      <c r="Q30" s="139">
        <v>6</v>
      </c>
      <c r="R30" s="139" t="s">
        <v>65</v>
      </c>
      <c r="S30" s="139" t="s">
        <v>54</v>
      </c>
      <c r="T30" s="139"/>
      <c r="U30" s="139"/>
      <c r="V30" s="139"/>
      <c r="W30" s="139"/>
      <c r="X30" s="139"/>
      <c r="Y30" s="139"/>
      <c r="Z30" s="139"/>
      <c r="AA30" s="139"/>
      <c r="AB30" s="139"/>
      <c r="AC30" s="139"/>
      <c r="AD30" s="139"/>
      <c r="AE30" s="139"/>
      <c r="AF30" s="256" t="s">
        <v>60</v>
      </c>
    </row>
    <row r="31" spans="1:32" ht="87" customHeight="1" x14ac:dyDescent="0.2">
      <c r="A31" s="301"/>
      <c r="B31" s="301"/>
      <c r="C31" s="301"/>
      <c r="D31" s="301"/>
      <c r="E31" s="301"/>
      <c r="F31" s="301"/>
      <c r="G31" s="301"/>
      <c r="H31" s="301"/>
      <c r="I31" s="301"/>
      <c r="J31" s="301"/>
      <c r="K31" s="301"/>
      <c r="L31" s="301"/>
      <c r="M31" s="301"/>
      <c r="N31" s="301"/>
      <c r="O31" s="301"/>
      <c r="P31" s="301"/>
      <c r="Q31" s="139">
        <v>7</v>
      </c>
      <c r="R31" s="139" t="s">
        <v>66</v>
      </c>
      <c r="S31" s="139" t="s">
        <v>54</v>
      </c>
      <c r="T31" s="139"/>
      <c r="U31" s="139"/>
      <c r="V31" s="139"/>
      <c r="W31" s="139"/>
      <c r="X31" s="139"/>
      <c r="Y31" s="139"/>
      <c r="Z31" s="139"/>
      <c r="AA31" s="139"/>
      <c r="AB31" s="139"/>
      <c r="AC31" s="139"/>
      <c r="AD31" s="139"/>
      <c r="AE31" s="139"/>
      <c r="AF31" s="256" t="s">
        <v>60</v>
      </c>
    </row>
    <row r="32" spans="1:32" ht="48" customHeight="1" x14ac:dyDescent="0.2">
      <c r="A32" s="301"/>
      <c r="B32" s="301"/>
      <c r="C32" s="301"/>
      <c r="D32" s="301"/>
      <c r="E32" s="301"/>
      <c r="F32" s="301"/>
      <c r="G32" s="301"/>
      <c r="H32" s="301"/>
      <c r="I32" s="301"/>
      <c r="J32" s="301"/>
      <c r="K32" s="301"/>
      <c r="L32" s="301"/>
      <c r="M32" s="301"/>
      <c r="N32" s="301"/>
      <c r="O32" s="301"/>
      <c r="P32" s="301"/>
      <c r="Q32" s="139">
        <v>8</v>
      </c>
      <c r="R32" s="139" t="s">
        <v>67</v>
      </c>
      <c r="S32" s="139" t="s">
        <v>54</v>
      </c>
      <c r="T32" s="139"/>
      <c r="U32" s="139"/>
      <c r="V32" s="139"/>
      <c r="W32" s="139"/>
      <c r="X32" s="139"/>
      <c r="Y32" s="139"/>
      <c r="Z32" s="139"/>
      <c r="AA32" s="139"/>
      <c r="AB32" s="139"/>
      <c r="AC32" s="139"/>
      <c r="AD32" s="139"/>
      <c r="AE32" s="139"/>
      <c r="AF32" s="256" t="s">
        <v>60</v>
      </c>
    </row>
    <row r="33" spans="1:32" ht="36" customHeight="1" x14ac:dyDescent="0.2">
      <c r="A33" s="301"/>
      <c r="B33" s="301"/>
      <c r="C33" s="301"/>
      <c r="D33" s="301"/>
      <c r="E33" s="301"/>
      <c r="F33" s="301"/>
      <c r="G33" s="301"/>
      <c r="H33" s="301"/>
      <c r="I33" s="301"/>
      <c r="J33" s="301"/>
      <c r="K33" s="301"/>
      <c r="L33" s="301"/>
      <c r="M33" s="301"/>
      <c r="N33" s="301"/>
      <c r="O33" s="301"/>
      <c r="P33" s="301"/>
      <c r="Q33" s="139">
        <v>9</v>
      </c>
      <c r="R33" s="139" t="s">
        <v>68</v>
      </c>
      <c r="S33" s="139" t="s">
        <v>54</v>
      </c>
      <c r="T33" s="139"/>
      <c r="U33" s="139"/>
      <c r="V33" s="139"/>
      <c r="W33" s="139"/>
      <c r="X33" s="139"/>
      <c r="Y33" s="139"/>
      <c r="Z33" s="139"/>
      <c r="AA33" s="139"/>
      <c r="AB33" s="139"/>
      <c r="AC33" s="139"/>
      <c r="AD33" s="139"/>
      <c r="AE33" s="139"/>
      <c r="AF33" s="256" t="s">
        <v>60</v>
      </c>
    </row>
    <row r="34" spans="1:32" ht="42" customHeight="1" x14ac:dyDescent="0.2">
      <c r="A34" s="301"/>
      <c r="B34" s="301"/>
      <c r="C34" s="301"/>
      <c r="D34" s="301"/>
      <c r="E34" s="301"/>
      <c r="F34" s="301"/>
      <c r="G34" s="301"/>
      <c r="H34" s="301"/>
      <c r="I34" s="301"/>
      <c r="J34" s="301"/>
      <c r="K34" s="301"/>
      <c r="L34" s="301"/>
      <c r="M34" s="301"/>
      <c r="N34" s="301"/>
      <c r="O34" s="301"/>
      <c r="P34" s="301"/>
      <c r="Q34" s="139">
        <v>10</v>
      </c>
      <c r="R34" s="139" t="s">
        <v>69</v>
      </c>
      <c r="S34" s="139" t="s">
        <v>54</v>
      </c>
      <c r="T34" s="139"/>
      <c r="U34" s="139"/>
      <c r="V34" s="139"/>
      <c r="W34" s="139"/>
      <c r="X34" s="139"/>
      <c r="Y34" s="139"/>
      <c r="Z34" s="139"/>
      <c r="AA34" s="139"/>
      <c r="AB34" s="139"/>
      <c r="AC34" s="139"/>
      <c r="AD34" s="139"/>
      <c r="AE34" s="139"/>
      <c r="AF34" s="256" t="s">
        <v>70</v>
      </c>
    </row>
    <row r="35" spans="1:32" ht="42.75" customHeight="1" x14ac:dyDescent="0.2">
      <c r="A35" s="301"/>
      <c r="B35" s="301"/>
      <c r="C35" s="301"/>
      <c r="D35" s="301"/>
      <c r="E35" s="301"/>
      <c r="F35" s="301"/>
      <c r="G35" s="301"/>
      <c r="H35" s="301"/>
      <c r="I35" s="301"/>
      <c r="J35" s="301"/>
      <c r="K35" s="301"/>
      <c r="L35" s="301"/>
      <c r="M35" s="301"/>
      <c r="N35" s="301"/>
      <c r="O35" s="301"/>
      <c r="P35" s="301"/>
      <c r="Q35" s="139">
        <v>11</v>
      </c>
      <c r="R35" s="139" t="s">
        <v>71</v>
      </c>
      <c r="S35" s="139" t="s">
        <v>54</v>
      </c>
      <c r="T35" s="139"/>
      <c r="U35" s="139"/>
      <c r="V35" s="139"/>
      <c r="W35" s="139"/>
      <c r="X35" s="139"/>
      <c r="Y35" s="139"/>
      <c r="Z35" s="139"/>
      <c r="AA35" s="139"/>
      <c r="AB35" s="139"/>
      <c r="AC35" s="139"/>
      <c r="AD35" s="139"/>
      <c r="AE35" s="139"/>
      <c r="AF35" s="256" t="s">
        <v>60</v>
      </c>
    </row>
    <row r="36" spans="1:32" ht="48.75" customHeight="1" x14ac:dyDescent="0.2">
      <c r="A36" s="301"/>
      <c r="B36" s="301"/>
      <c r="C36" s="301"/>
      <c r="D36" s="301"/>
      <c r="E36" s="301"/>
      <c r="F36" s="301"/>
      <c r="G36" s="301"/>
      <c r="H36" s="301"/>
      <c r="I36" s="301"/>
      <c r="J36" s="301"/>
      <c r="K36" s="301"/>
      <c r="L36" s="301"/>
      <c r="M36" s="303"/>
      <c r="N36" s="303"/>
      <c r="O36" s="303"/>
      <c r="P36" s="303"/>
      <c r="Q36" s="139">
        <v>12</v>
      </c>
      <c r="R36" s="139" t="s">
        <v>72</v>
      </c>
      <c r="S36" s="139" t="s">
        <v>54</v>
      </c>
      <c r="T36" s="139"/>
      <c r="U36" s="139"/>
      <c r="V36" s="139"/>
      <c r="W36" s="139"/>
      <c r="X36" s="139"/>
      <c r="Y36" s="139"/>
      <c r="Z36" s="139"/>
      <c r="AA36" s="139"/>
      <c r="AB36" s="139"/>
      <c r="AC36" s="139"/>
      <c r="AD36" s="139"/>
      <c r="AE36" s="139"/>
      <c r="AF36" s="256" t="s">
        <v>60</v>
      </c>
    </row>
    <row r="37" spans="1:32" ht="48" customHeight="1" x14ac:dyDescent="0.2">
      <c r="A37" s="301"/>
      <c r="B37" s="301"/>
      <c r="C37" s="301"/>
      <c r="D37" s="301"/>
      <c r="E37" s="301"/>
      <c r="F37" s="301"/>
      <c r="G37" s="301"/>
      <c r="H37" s="301"/>
      <c r="I37" s="301"/>
      <c r="J37" s="301"/>
      <c r="K37" s="301"/>
      <c r="L37" s="301"/>
      <c r="M37" s="329">
        <v>5</v>
      </c>
      <c r="N37" s="300" t="s">
        <v>73</v>
      </c>
      <c r="O37" s="329" t="s">
        <v>50</v>
      </c>
      <c r="P37" s="300" t="s">
        <v>31</v>
      </c>
      <c r="Q37" s="139">
        <v>1</v>
      </c>
      <c r="R37" s="139" t="s">
        <v>74</v>
      </c>
      <c r="S37" s="139" t="s">
        <v>50</v>
      </c>
      <c r="T37" s="158"/>
      <c r="U37" s="158"/>
      <c r="V37" s="158"/>
      <c r="W37" s="158"/>
      <c r="X37" s="158"/>
      <c r="Y37" s="158"/>
      <c r="Z37" s="158"/>
      <c r="AA37" s="158"/>
      <c r="AB37" s="158"/>
      <c r="AC37" s="158"/>
      <c r="AD37" s="158"/>
      <c r="AE37" s="158"/>
      <c r="AF37" s="256">
        <f>IFERROR(SUMIF(Costeo!$H$5:$H$636,R37,Costeo!$Q$5:$Q$636),SUMIF(Costeo!$Z$4:$Z$636,LEFT(R37,250),Costeo!$Q$4:$Q$637))</f>
        <v>3000000</v>
      </c>
    </row>
    <row r="38" spans="1:32" ht="46.5" customHeight="1" x14ac:dyDescent="0.2">
      <c r="A38" s="301"/>
      <c r="B38" s="301"/>
      <c r="C38" s="301"/>
      <c r="D38" s="301"/>
      <c r="E38" s="301"/>
      <c r="F38" s="301"/>
      <c r="G38" s="301"/>
      <c r="H38" s="301"/>
      <c r="I38" s="301"/>
      <c r="J38" s="301"/>
      <c r="K38" s="301"/>
      <c r="L38" s="301"/>
      <c r="M38" s="301"/>
      <c r="N38" s="301"/>
      <c r="O38" s="301"/>
      <c r="P38" s="301"/>
      <c r="Q38" s="139">
        <v>2</v>
      </c>
      <c r="R38" s="139" t="s">
        <v>75</v>
      </c>
      <c r="S38" s="139" t="s">
        <v>50</v>
      </c>
      <c r="T38" s="158"/>
      <c r="U38" s="158"/>
      <c r="V38" s="158"/>
      <c r="W38" s="158"/>
      <c r="X38" s="158"/>
      <c r="Y38" s="158"/>
      <c r="Z38" s="158"/>
      <c r="AA38" s="158"/>
      <c r="AB38" s="158"/>
      <c r="AC38" s="158"/>
      <c r="AD38" s="158"/>
      <c r="AE38" s="158"/>
      <c r="AF38" s="256">
        <f>IFERROR(SUMIF(Costeo!$H$5:$H$636,R38,Costeo!$Q$5:$Q$636),SUMIF(Costeo!$Z$4:$Z$636,LEFT(R38,250),Costeo!$Q$4:$Q$637))</f>
        <v>0</v>
      </c>
    </row>
    <row r="39" spans="1:32" ht="64.5" customHeight="1" x14ac:dyDescent="0.2">
      <c r="A39" s="301"/>
      <c r="B39" s="301"/>
      <c r="C39" s="301"/>
      <c r="D39" s="301"/>
      <c r="E39" s="301"/>
      <c r="F39" s="301"/>
      <c r="G39" s="301"/>
      <c r="H39" s="301"/>
      <c r="I39" s="301"/>
      <c r="J39" s="301"/>
      <c r="K39" s="301"/>
      <c r="L39" s="301"/>
      <c r="M39" s="301"/>
      <c r="N39" s="301"/>
      <c r="O39" s="301"/>
      <c r="P39" s="301"/>
      <c r="Q39" s="139">
        <v>3</v>
      </c>
      <c r="R39" s="139" t="s">
        <v>76</v>
      </c>
      <c r="S39" s="139" t="s">
        <v>50</v>
      </c>
      <c r="T39" s="158"/>
      <c r="U39" s="158"/>
      <c r="V39" s="158"/>
      <c r="W39" s="158"/>
      <c r="X39" s="158"/>
      <c r="Y39" s="158"/>
      <c r="Z39" s="158"/>
      <c r="AA39" s="158"/>
      <c r="AB39" s="158"/>
      <c r="AC39" s="158"/>
      <c r="AD39" s="158"/>
      <c r="AE39" s="158"/>
      <c r="AF39" s="256">
        <f>IFERROR(SUMIF(Costeo!$H$5:$H$636,R39,Costeo!$Q$5:$Q$636),SUMIF(Costeo!$Z$4:$Z$636,LEFT(R39,250),Costeo!$Q$4:$Q$637))</f>
        <v>0</v>
      </c>
    </row>
    <row r="40" spans="1:32" ht="51" customHeight="1" x14ac:dyDescent="0.2">
      <c r="A40" s="301"/>
      <c r="B40" s="301"/>
      <c r="C40" s="301"/>
      <c r="D40" s="301"/>
      <c r="E40" s="301"/>
      <c r="F40" s="301"/>
      <c r="G40" s="301"/>
      <c r="H40" s="301"/>
      <c r="I40" s="301"/>
      <c r="J40" s="301"/>
      <c r="K40" s="301"/>
      <c r="L40" s="301"/>
      <c r="M40" s="301"/>
      <c r="N40" s="301"/>
      <c r="O40" s="301"/>
      <c r="P40" s="301"/>
      <c r="Q40" s="139">
        <v>4</v>
      </c>
      <c r="R40" s="139" t="s">
        <v>77</v>
      </c>
      <c r="S40" s="139" t="s">
        <v>54</v>
      </c>
      <c r="T40" s="158"/>
      <c r="U40" s="158"/>
      <c r="V40" s="158"/>
      <c r="W40" s="158"/>
      <c r="X40" s="158"/>
      <c r="Y40" s="158"/>
      <c r="Z40" s="158"/>
      <c r="AA40" s="158"/>
      <c r="AB40" s="158"/>
      <c r="AC40" s="158"/>
      <c r="AD40" s="158"/>
      <c r="AE40" s="158"/>
      <c r="AF40" s="256">
        <f>IFERROR(SUMIF(Costeo!$H$5:$H$636,R40,Costeo!$Q$5:$Q$636),SUMIF(Costeo!$Z$4:$Z$636,LEFT(R40,250),Costeo!$Q$4:$Q$637))</f>
        <v>3000000</v>
      </c>
    </row>
    <row r="41" spans="1:32" ht="53.25" customHeight="1" x14ac:dyDescent="0.2">
      <c r="A41" s="301"/>
      <c r="B41" s="301"/>
      <c r="C41" s="301"/>
      <c r="D41" s="301"/>
      <c r="E41" s="301"/>
      <c r="F41" s="301"/>
      <c r="G41" s="301"/>
      <c r="H41" s="301"/>
      <c r="I41" s="301"/>
      <c r="J41" s="301"/>
      <c r="K41" s="301"/>
      <c r="L41" s="301"/>
      <c r="M41" s="303"/>
      <c r="N41" s="303"/>
      <c r="O41" s="303"/>
      <c r="P41" s="303"/>
      <c r="Q41" s="139">
        <v>5</v>
      </c>
      <c r="R41" s="139" t="s">
        <v>78</v>
      </c>
      <c r="S41" s="139" t="s">
        <v>54</v>
      </c>
      <c r="T41" s="158"/>
      <c r="U41" s="158"/>
      <c r="V41" s="158"/>
      <c r="W41" s="158"/>
      <c r="X41" s="158"/>
      <c r="Y41" s="158"/>
      <c r="Z41" s="158"/>
      <c r="AA41" s="158"/>
      <c r="AB41" s="158"/>
      <c r="AC41" s="158"/>
      <c r="AD41" s="158"/>
      <c r="AE41" s="158"/>
      <c r="AF41" s="256">
        <v>3000000</v>
      </c>
    </row>
    <row r="42" spans="1:32" ht="52.5" customHeight="1" x14ac:dyDescent="0.2">
      <c r="A42" s="301"/>
      <c r="B42" s="301"/>
      <c r="C42" s="301"/>
      <c r="D42" s="301"/>
      <c r="E42" s="301"/>
      <c r="F42" s="301"/>
      <c r="G42" s="301"/>
      <c r="H42" s="301"/>
      <c r="I42" s="301"/>
      <c r="J42" s="301"/>
      <c r="K42" s="301"/>
      <c r="L42" s="301"/>
      <c r="M42" s="300">
        <v>6</v>
      </c>
      <c r="N42" s="300" t="s">
        <v>79</v>
      </c>
      <c r="O42" s="300" t="s">
        <v>38</v>
      </c>
      <c r="P42" s="300" t="s">
        <v>31</v>
      </c>
      <c r="Q42" s="139">
        <v>1</v>
      </c>
      <c r="R42" s="139" t="s">
        <v>80</v>
      </c>
      <c r="S42" s="139" t="s">
        <v>81</v>
      </c>
      <c r="T42" s="158"/>
      <c r="U42" s="158"/>
      <c r="V42" s="158"/>
      <c r="W42" s="158"/>
      <c r="X42" s="158"/>
      <c r="Y42" s="158"/>
      <c r="Z42" s="139"/>
      <c r="AA42" s="139"/>
      <c r="AB42" s="139"/>
      <c r="AC42" s="139"/>
      <c r="AD42" s="139"/>
      <c r="AE42" s="139"/>
      <c r="AF42" s="256">
        <f>IFERROR(SUMIF(Costeo!$H$5:$H$636,R42,Costeo!$Q$5:$Q$636),SUMIF(Costeo!$Z$4:$Z$636,LEFT(R42,250),Costeo!$Q$4:$Q$637))</f>
        <v>0</v>
      </c>
    </row>
    <row r="43" spans="1:32" ht="60" customHeight="1" x14ac:dyDescent="0.2">
      <c r="A43" s="301"/>
      <c r="B43" s="301"/>
      <c r="C43" s="301"/>
      <c r="D43" s="301"/>
      <c r="E43" s="301"/>
      <c r="F43" s="301"/>
      <c r="G43" s="301"/>
      <c r="H43" s="301"/>
      <c r="I43" s="301"/>
      <c r="J43" s="301"/>
      <c r="K43" s="301"/>
      <c r="L43" s="301"/>
      <c r="M43" s="301"/>
      <c r="N43" s="301"/>
      <c r="O43" s="301"/>
      <c r="P43" s="301"/>
      <c r="Q43" s="139">
        <v>2</v>
      </c>
      <c r="R43" s="139" t="s">
        <v>82</v>
      </c>
      <c r="S43" s="139" t="s">
        <v>83</v>
      </c>
      <c r="T43" s="158"/>
      <c r="U43" s="158"/>
      <c r="V43" s="158"/>
      <c r="W43" s="158"/>
      <c r="X43" s="158"/>
      <c r="Y43" s="158"/>
      <c r="Z43" s="139"/>
      <c r="AA43" s="139"/>
      <c r="AB43" s="139"/>
      <c r="AC43" s="139"/>
      <c r="AD43" s="139"/>
      <c r="AE43" s="139"/>
      <c r="AF43" s="256">
        <f>IFERROR(SUMIF(Costeo!$H$5:$H$636,R43,Costeo!$Q$5:$Q$636),SUMIF(Costeo!$Z$4:$Z$636,LEFT(R43,250),Costeo!$Q$4:$Q$637))</f>
        <v>0</v>
      </c>
    </row>
    <row r="44" spans="1:32" ht="56.25" customHeight="1" x14ac:dyDescent="0.2">
      <c r="A44" s="301"/>
      <c r="B44" s="301"/>
      <c r="C44" s="301"/>
      <c r="D44" s="301"/>
      <c r="E44" s="301"/>
      <c r="F44" s="301"/>
      <c r="G44" s="301"/>
      <c r="H44" s="301"/>
      <c r="I44" s="301"/>
      <c r="J44" s="301"/>
      <c r="K44" s="301"/>
      <c r="L44" s="301"/>
      <c r="M44" s="301"/>
      <c r="N44" s="303"/>
      <c r="O44" s="303"/>
      <c r="P44" s="303"/>
      <c r="Q44" s="139">
        <v>3</v>
      </c>
      <c r="R44" s="139" t="s">
        <v>84</v>
      </c>
      <c r="S44" s="139" t="s">
        <v>83</v>
      </c>
      <c r="T44" s="158"/>
      <c r="U44" s="158"/>
      <c r="V44" s="158"/>
      <c r="W44" s="158"/>
      <c r="X44" s="158"/>
      <c r="Y44" s="158"/>
      <c r="Z44" s="139"/>
      <c r="AA44" s="139"/>
      <c r="AB44" s="139"/>
      <c r="AC44" s="139"/>
      <c r="AD44" s="139"/>
      <c r="AE44" s="139"/>
      <c r="AF44" s="256">
        <f>IFERROR(SUMIF(Costeo!$H$5:$H$636,R44,Costeo!$Q$5:$Q$636),SUMIF(Costeo!$Z$4:$Z$636,LEFT(R44,250),Costeo!$Q$4:$Q$637))</f>
        <v>840000</v>
      </c>
    </row>
    <row r="45" spans="1:32" ht="45.75" customHeight="1" x14ac:dyDescent="0.2">
      <c r="A45" s="301"/>
      <c r="B45" s="301"/>
      <c r="C45" s="301"/>
      <c r="D45" s="301"/>
      <c r="E45" s="301"/>
      <c r="F45" s="301"/>
      <c r="G45" s="301"/>
      <c r="H45" s="301"/>
      <c r="I45" s="301"/>
      <c r="J45" s="301"/>
      <c r="K45" s="301"/>
      <c r="L45" s="301"/>
      <c r="M45" s="301"/>
      <c r="N45" s="300" t="s">
        <v>85</v>
      </c>
      <c r="O45" s="300" t="s">
        <v>86</v>
      </c>
      <c r="P45" s="300" t="s">
        <v>31</v>
      </c>
      <c r="Q45" s="139">
        <v>1</v>
      </c>
      <c r="R45" s="139" t="s">
        <v>87</v>
      </c>
      <c r="S45" s="139" t="s">
        <v>88</v>
      </c>
      <c r="T45" s="158"/>
      <c r="U45" s="158"/>
      <c r="V45" s="158"/>
      <c r="W45" s="158"/>
      <c r="X45" s="158"/>
      <c r="Y45" s="158"/>
      <c r="Z45" s="139"/>
      <c r="AA45" s="139"/>
      <c r="AB45" s="139"/>
      <c r="AC45" s="139"/>
      <c r="AD45" s="139"/>
      <c r="AE45" s="139"/>
      <c r="AF45" s="256">
        <f>IFERROR(SUMIF(Costeo!$H$5:$H$636,R45,Costeo!$Q$5:$Q$636),SUMIF(Costeo!$Z$4:$Z$636,LEFT(R45,250),Costeo!$Q$4:$Q$637))</f>
        <v>0</v>
      </c>
    </row>
    <row r="46" spans="1:32" ht="57" customHeight="1" x14ac:dyDescent="0.2">
      <c r="A46" s="301"/>
      <c r="B46" s="301"/>
      <c r="C46" s="301"/>
      <c r="D46" s="301"/>
      <c r="E46" s="301"/>
      <c r="F46" s="301"/>
      <c r="G46" s="301"/>
      <c r="H46" s="301"/>
      <c r="I46" s="301"/>
      <c r="J46" s="301"/>
      <c r="K46" s="301"/>
      <c r="L46" s="301"/>
      <c r="M46" s="301"/>
      <c r="N46" s="301"/>
      <c r="O46" s="301"/>
      <c r="P46" s="301"/>
      <c r="Q46" s="141">
        <v>2</v>
      </c>
      <c r="R46" s="141" t="s">
        <v>89</v>
      </c>
      <c r="S46" s="141" t="s">
        <v>88</v>
      </c>
      <c r="T46" s="158"/>
      <c r="U46" s="158"/>
      <c r="V46" s="158"/>
      <c r="W46" s="158"/>
      <c r="X46" s="158"/>
      <c r="Y46" s="158"/>
      <c r="Z46" s="139"/>
      <c r="AA46" s="139"/>
      <c r="AB46" s="139"/>
      <c r="AC46" s="139"/>
      <c r="AD46" s="139"/>
      <c r="AE46" s="139"/>
      <c r="AF46" s="256">
        <f>IFERROR(SUMIF(Costeo!$H$5:$H$636,R46,Costeo!$Q$5:$Q$636),SUMIF(Costeo!$Z$4:$Z$636,LEFT(R46,250),Costeo!$Q$4:$Q$637))</f>
        <v>0</v>
      </c>
    </row>
    <row r="47" spans="1:32" ht="55.5" customHeight="1" x14ac:dyDescent="0.2">
      <c r="A47" s="301"/>
      <c r="B47" s="301"/>
      <c r="C47" s="301"/>
      <c r="D47" s="301"/>
      <c r="E47" s="301"/>
      <c r="F47" s="301"/>
      <c r="G47" s="301"/>
      <c r="H47" s="301"/>
      <c r="I47" s="301"/>
      <c r="J47" s="301"/>
      <c r="K47" s="301"/>
      <c r="L47" s="301"/>
      <c r="M47" s="327">
        <v>7</v>
      </c>
      <c r="N47" s="300" t="s">
        <v>90</v>
      </c>
      <c r="O47" s="308" t="s">
        <v>30</v>
      </c>
      <c r="P47" s="300" t="s">
        <v>31</v>
      </c>
      <c r="Q47" s="139">
        <v>1</v>
      </c>
      <c r="R47" s="139" t="s">
        <v>91</v>
      </c>
      <c r="S47" s="139" t="s">
        <v>92</v>
      </c>
      <c r="T47" s="158"/>
      <c r="U47" s="158"/>
      <c r="V47" s="158"/>
      <c r="W47" s="158"/>
      <c r="X47" s="158"/>
      <c r="Y47" s="158"/>
      <c r="Z47" s="158"/>
      <c r="AA47" s="158"/>
      <c r="AB47" s="158"/>
      <c r="AC47" s="158"/>
      <c r="AD47" s="158"/>
      <c r="AE47" s="158"/>
      <c r="AF47" s="256">
        <f>IFERROR(SUMIF(Costeo!$H$5:$H$636,R47,Costeo!$Q$5:$Q$636),SUMIF(Costeo!$Z$4:$Z$636,LEFT(R47,250),Costeo!$Q$4:$Q$637))</f>
        <v>18000000</v>
      </c>
    </row>
    <row r="48" spans="1:32" ht="45.75" customHeight="1" x14ac:dyDescent="0.2">
      <c r="A48" s="301"/>
      <c r="B48" s="301"/>
      <c r="C48" s="301"/>
      <c r="D48" s="301"/>
      <c r="E48" s="301"/>
      <c r="F48" s="301"/>
      <c r="G48" s="301"/>
      <c r="H48" s="301"/>
      <c r="I48" s="301"/>
      <c r="J48" s="301"/>
      <c r="K48" s="301"/>
      <c r="L48" s="301"/>
      <c r="M48" s="328"/>
      <c r="N48" s="301"/>
      <c r="O48" s="309"/>
      <c r="P48" s="301"/>
      <c r="Q48" s="139">
        <v>2</v>
      </c>
      <c r="R48" s="139" t="s">
        <v>93</v>
      </c>
      <c r="S48" s="139" t="s">
        <v>92</v>
      </c>
      <c r="T48" s="139"/>
      <c r="U48" s="158"/>
      <c r="V48" s="158"/>
      <c r="W48" s="158"/>
      <c r="X48" s="158"/>
      <c r="Y48" s="158"/>
      <c r="Z48" s="158"/>
      <c r="AA48" s="158"/>
      <c r="AB48" s="158"/>
      <c r="AC48" s="139"/>
      <c r="AD48" s="139"/>
      <c r="AE48" s="139"/>
      <c r="AF48" s="256">
        <f>IFERROR(SUMIF(Costeo!$H$5:$H$636,R48,Costeo!$Q$5:$Q$636),SUMIF(Costeo!$Z$4:$Z$636,LEFT(R48,250),Costeo!$Q$4:$Q$637))</f>
        <v>0</v>
      </c>
    </row>
    <row r="49" spans="1:32" ht="46.5" customHeight="1" x14ac:dyDescent="0.2">
      <c r="A49" s="301"/>
      <c r="B49" s="301"/>
      <c r="C49" s="301"/>
      <c r="D49" s="301"/>
      <c r="E49" s="301"/>
      <c r="F49" s="301"/>
      <c r="G49" s="301"/>
      <c r="H49" s="301"/>
      <c r="I49" s="301"/>
      <c r="J49" s="301"/>
      <c r="K49" s="301"/>
      <c r="L49" s="301"/>
      <c r="M49" s="315"/>
      <c r="N49" s="303"/>
      <c r="O49" s="313"/>
      <c r="P49" s="303"/>
      <c r="Q49" s="141">
        <v>3</v>
      </c>
      <c r="R49" s="141" t="s">
        <v>94</v>
      </c>
      <c r="S49" s="139" t="s">
        <v>92</v>
      </c>
      <c r="T49" s="139"/>
      <c r="U49" s="139"/>
      <c r="V49" s="139"/>
      <c r="W49" s="158"/>
      <c r="X49" s="158"/>
      <c r="Y49" s="158"/>
      <c r="Z49" s="158"/>
      <c r="AA49" s="158"/>
      <c r="AB49" s="158"/>
      <c r="AC49" s="139"/>
      <c r="AD49" s="139"/>
      <c r="AE49" s="139"/>
      <c r="AF49" s="256">
        <f>IFERROR(SUMIF(Costeo!$H$5:$H$636,R49,Costeo!$Q$5:$Q$636),SUMIF(Costeo!$Z$4:$Z$636,LEFT(R49,250),Costeo!$Q$4:$Q$637))</f>
        <v>3000000</v>
      </c>
    </row>
    <row r="50" spans="1:32" ht="49.5" customHeight="1" x14ac:dyDescent="0.2">
      <c r="A50" s="301"/>
      <c r="B50" s="301"/>
      <c r="C50" s="301"/>
      <c r="D50" s="301"/>
      <c r="E50" s="301"/>
      <c r="F50" s="301"/>
      <c r="G50" s="301"/>
      <c r="H50" s="301"/>
      <c r="I50" s="301"/>
      <c r="J50" s="301"/>
      <c r="K50" s="301"/>
      <c r="L50" s="301"/>
      <c r="M50" s="300">
        <v>8</v>
      </c>
      <c r="N50" s="325" t="s">
        <v>95</v>
      </c>
      <c r="O50" s="300" t="s">
        <v>96</v>
      </c>
      <c r="P50" s="327" t="s">
        <v>31</v>
      </c>
      <c r="Q50" s="139">
        <v>1</v>
      </c>
      <c r="R50" s="139" t="s">
        <v>97</v>
      </c>
      <c r="S50" s="308" t="s">
        <v>98</v>
      </c>
      <c r="T50" s="139"/>
      <c r="U50" s="139"/>
      <c r="V50" s="139"/>
      <c r="W50" s="139"/>
      <c r="X50" s="139"/>
      <c r="Y50" s="139"/>
      <c r="Z50" s="139"/>
      <c r="AA50" s="139"/>
      <c r="AB50" s="139"/>
      <c r="AC50" s="139"/>
      <c r="AD50" s="139"/>
      <c r="AE50" s="139"/>
      <c r="AF50" s="256">
        <f>IFERROR(SUMIF(Costeo!$H$5:$H$636,R50,Costeo!$Q$5:$Q$636),SUMIF(Costeo!$Z$4:$Z$636,LEFT(R50,250),Costeo!$Q$4:$Q$637))</f>
        <v>3000000</v>
      </c>
    </row>
    <row r="51" spans="1:32" ht="45" customHeight="1" x14ac:dyDescent="0.2">
      <c r="A51" s="301"/>
      <c r="B51" s="301"/>
      <c r="C51" s="301"/>
      <c r="D51" s="301"/>
      <c r="E51" s="301"/>
      <c r="F51" s="301"/>
      <c r="G51" s="301"/>
      <c r="H51" s="301"/>
      <c r="I51" s="301"/>
      <c r="J51" s="301"/>
      <c r="K51" s="301"/>
      <c r="L51" s="301"/>
      <c r="M51" s="301"/>
      <c r="N51" s="301"/>
      <c r="O51" s="301"/>
      <c r="P51" s="328"/>
      <c r="Q51" s="223">
        <v>2</v>
      </c>
      <c r="R51" s="139" t="s">
        <v>99</v>
      </c>
      <c r="S51" s="309"/>
      <c r="T51" s="139"/>
      <c r="U51" s="139"/>
      <c r="V51" s="139"/>
      <c r="W51" s="139"/>
      <c r="X51" s="139"/>
      <c r="Y51" s="139"/>
      <c r="Z51" s="139"/>
      <c r="AA51" s="139"/>
      <c r="AB51" s="139"/>
      <c r="AC51" s="139"/>
      <c r="AD51" s="139"/>
      <c r="AE51" s="139"/>
      <c r="AF51" s="256">
        <f>IFERROR(SUMIF(Costeo!$H$5:$H$636,R51,Costeo!$Q$5:$Q$636),SUMIF(Costeo!$Z$4:$Z$636,LEFT(R51,250),Costeo!$Q$4:$Q$637))</f>
        <v>0</v>
      </c>
    </row>
    <row r="52" spans="1:32" ht="36.75" customHeight="1" x14ac:dyDescent="0.2">
      <c r="A52" s="301"/>
      <c r="B52" s="301"/>
      <c r="C52" s="301"/>
      <c r="D52" s="301"/>
      <c r="E52" s="301"/>
      <c r="F52" s="301"/>
      <c r="G52" s="301"/>
      <c r="H52" s="301"/>
      <c r="I52" s="301"/>
      <c r="J52" s="301"/>
      <c r="K52" s="301"/>
      <c r="L52" s="301"/>
      <c r="M52" s="301"/>
      <c r="N52" s="301"/>
      <c r="O52" s="301"/>
      <c r="P52" s="328"/>
      <c r="Q52" s="223">
        <v>3</v>
      </c>
      <c r="R52" s="139" t="s">
        <v>100</v>
      </c>
      <c r="S52" s="309"/>
      <c r="T52" s="139"/>
      <c r="U52" s="139"/>
      <c r="V52" s="139"/>
      <c r="W52" s="139"/>
      <c r="X52" s="139"/>
      <c r="Y52" s="139"/>
      <c r="Z52" s="139"/>
      <c r="AA52" s="139"/>
      <c r="AB52" s="139"/>
      <c r="AC52" s="139"/>
      <c r="AD52" s="139"/>
      <c r="AE52" s="139"/>
      <c r="AF52" s="256">
        <f>IFERROR(SUMIF(Costeo!$H$5:$H$636,R52,Costeo!$Q$5:$Q$636),SUMIF(Costeo!$Z$4:$Z$636,LEFT(R52,250),Costeo!$Q$4:$Q$637))</f>
        <v>0</v>
      </c>
    </row>
    <row r="53" spans="1:32" ht="39.75" customHeight="1" x14ac:dyDescent="0.2">
      <c r="A53" s="301"/>
      <c r="B53" s="301"/>
      <c r="C53" s="301"/>
      <c r="D53" s="301"/>
      <c r="E53" s="301"/>
      <c r="F53" s="301"/>
      <c r="G53" s="301"/>
      <c r="H53" s="301"/>
      <c r="I53" s="301"/>
      <c r="J53" s="301"/>
      <c r="K53" s="301"/>
      <c r="L53" s="301"/>
      <c r="M53" s="301"/>
      <c r="N53" s="301"/>
      <c r="O53" s="301"/>
      <c r="P53" s="328"/>
      <c r="Q53" s="223">
        <v>4</v>
      </c>
      <c r="R53" s="139" t="s">
        <v>101</v>
      </c>
      <c r="S53" s="309"/>
      <c r="T53" s="139"/>
      <c r="U53" s="139"/>
      <c r="V53" s="139"/>
      <c r="W53" s="139"/>
      <c r="X53" s="139"/>
      <c r="Y53" s="139"/>
      <c r="Z53" s="139"/>
      <c r="AA53" s="139"/>
      <c r="AB53" s="139"/>
      <c r="AC53" s="139"/>
      <c r="AD53" s="139"/>
      <c r="AE53" s="139"/>
      <c r="AF53" s="256">
        <f>IFERROR(SUMIF(Costeo!$H$5:$H$636,R53,Costeo!$Q$5:$Q$636),SUMIF(Costeo!$Z$4:$Z$636,LEFT(R53,250),Costeo!$Q$4:$Q$637))</f>
        <v>0</v>
      </c>
    </row>
    <row r="54" spans="1:32" ht="37.5" customHeight="1" x14ac:dyDescent="0.2">
      <c r="A54" s="301"/>
      <c r="B54" s="301"/>
      <c r="C54" s="301"/>
      <c r="D54" s="301"/>
      <c r="E54" s="301"/>
      <c r="F54" s="301"/>
      <c r="G54" s="301"/>
      <c r="H54" s="301"/>
      <c r="I54" s="301"/>
      <c r="J54" s="301"/>
      <c r="K54" s="301"/>
      <c r="L54" s="301"/>
      <c r="M54" s="301"/>
      <c r="N54" s="301"/>
      <c r="O54" s="301"/>
      <c r="P54" s="328"/>
      <c r="Q54" s="223">
        <v>5</v>
      </c>
      <c r="R54" s="139" t="s">
        <v>102</v>
      </c>
      <c r="S54" s="309"/>
      <c r="T54" s="139"/>
      <c r="U54" s="139"/>
      <c r="V54" s="139"/>
      <c r="W54" s="139"/>
      <c r="X54" s="139"/>
      <c r="Y54" s="139"/>
      <c r="Z54" s="139"/>
      <c r="AA54" s="139"/>
      <c r="AB54" s="139"/>
      <c r="AC54" s="139"/>
      <c r="AD54" s="139"/>
      <c r="AE54" s="139"/>
      <c r="AF54" s="256">
        <f>IFERROR(SUMIF(Costeo!$H$5:$H$636,R54,Costeo!$Q$5:$Q$636),SUMIF(Costeo!$Z$4:$Z$636,LEFT(R54,250),Costeo!$Q$4:$Q$637))</f>
        <v>0</v>
      </c>
    </row>
    <row r="55" spans="1:32" ht="42.75" customHeight="1" x14ac:dyDescent="0.2">
      <c r="A55" s="301"/>
      <c r="B55" s="301"/>
      <c r="C55" s="301"/>
      <c r="D55" s="301"/>
      <c r="E55" s="301"/>
      <c r="F55" s="301"/>
      <c r="G55" s="301"/>
      <c r="H55" s="301"/>
      <c r="I55" s="301"/>
      <c r="J55" s="301"/>
      <c r="K55" s="301"/>
      <c r="L55" s="301"/>
      <c r="M55" s="300">
        <v>9</v>
      </c>
      <c r="N55" s="300" t="s">
        <v>103</v>
      </c>
      <c r="O55" s="300" t="s">
        <v>30</v>
      </c>
      <c r="P55" s="300" t="s">
        <v>31</v>
      </c>
      <c r="Q55" s="221">
        <v>1</v>
      </c>
      <c r="R55" s="221" t="s">
        <v>104</v>
      </c>
      <c r="S55" s="300" t="s">
        <v>105</v>
      </c>
      <c r="T55" s="139"/>
      <c r="U55" s="139"/>
      <c r="V55" s="139"/>
      <c r="W55" s="139"/>
      <c r="X55" s="139"/>
      <c r="Y55" s="139"/>
      <c r="Z55" s="139"/>
      <c r="AA55" s="139"/>
      <c r="AB55" s="139"/>
      <c r="AC55" s="139"/>
      <c r="AD55" s="139"/>
      <c r="AE55" s="139"/>
      <c r="AF55" s="256">
        <f>IFERROR(SUMIF(Costeo!$H$5:$H$636,R55,Costeo!$Q$5:$Q$636),SUMIF(Costeo!$Z$4:$Z$636,LEFT(R55,250),Costeo!$Q$4:$Q$637))</f>
        <v>0</v>
      </c>
    </row>
    <row r="56" spans="1:32" ht="43.5" customHeight="1" x14ac:dyDescent="0.2">
      <c r="A56" s="301"/>
      <c r="B56" s="301"/>
      <c r="C56" s="301"/>
      <c r="D56" s="301"/>
      <c r="E56" s="301"/>
      <c r="F56" s="301"/>
      <c r="G56" s="301"/>
      <c r="H56" s="301"/>
      <c r="I56" s="301"/>
      <c r="J56" s="301"/>
      <c r="K56" s="301"/>
      <c r="L56" s="301"/>
      <c r="M56" s="301"/>
      <c r="N56" s="301"/>
      <c r="O56" s="301"/>
      <c r="P56" s="301"/>
      <c r="Q56" s="139">
        <v>2</v>
      </c>
      <c r="R56" s="139" t="s">
        <v>106</v>
      </c>
      <c r="S56" s="301"/>
      <c r="T56" s="139"/>
      <c r="U56" s="139"/>
      <c r="V56" s="139"/>
      <c r="W56" s="139"/>
      <c r="X56" s="139"/>
      <c r="Y56" s="139"/>
      <c r="Z56" s="139"/>
      <c r="AA56" s="139"/>
      <c r="AB56" s="139"/>
      <c r="AC56" s="139"/>
      <c r="AD56" s="139"/>
      <c r="AE56" s="139"/>
      <c r="AF56" s="256">
        <f>IFERROR(SUMIF(Costeo!$H$5:$H$636,R56,Costeo!$Q$5:$Q$636),SUMIF(Costeo!$Z$4:$Z$636,LEFT(R56,250),Costeo!$Q$4:$Q$637))</f>
        <v>0</v>
      </c>
    </row>
    <row r="57" spans="1:32" ht="36.75" customHeight="1" x14ac:dyDescent="0.2">
      <c r="A57" s="301"/>
      <c r="B57" s="301"/>
      <c r="C57" s="301"/>
      <c r="D57" s="301"/>
      <c r="E57" s="301"/>
      <c r="F57" s="301"/>
      <c r="G57" s="301"/>
      <c r="H57" s="301"/>
      <c r="I57" s="301"/>
      <c r="J57" s="301"/>
      <c r="K57" s="301"/>
      <c r="L57" s="301"/>
      <c r="M57" s="303"/>
      <c r="N57" s="303"/>
      <c r="O57" s="303"/>
      <c r="P57" s="303"/>
      <c r="Q57" s="141">
        <v>3</v>
      </c>
      <c r="R57" s="141" t="s">
        <v>107</v>
      </c>
      <c r="S57" s="301"/>
      <c r="T57" s="141"/>
      <c r="U57" s="141"/>
      <c r="V57" s="141"/>
      <c r="W57" s="141"/>
      <c r="X57" s="141"/>
      <c r="Y57" s="141"/>
      <c r="Z57" s="141"/>
      <c r="AA57" s="141"/>
      <c r="AB57" s="141"/>
      <c r="AC57" s="141"/>
      <c r="AD57" s="141"/>
      <c r="AE57" s="141"/>
      <c r="AF57" s="258">
        <f>IFERROR(SUMIF(Costeo!$H$5:$H$636,R57,Costeo!$Q$5:$Q$636),SUMIF(Costeo!$Z$4:$Z$636,LEFT(R57,250),Costeo!$Q$4:$Q$637))</f>
        <v>0</v>
      </c>
    </row>
    <row r="58" spans="1:32" ht="55.5" customHeight="1" x14ac:dyDescent="0.2">
      <c r="A58" s="301"/>
      <c r="B58" s="301"/>
      <c r="C58" s="301"/>
      <c r="D58" s="301"/>
      <c r="E58" s="301"/>
      <c r="F58" s="301"/>
      <c r="G58" s="301"/>
      <c r="H58" s="301"/>
      <c r="I58" s="301"/>
      <c r="J58" s="301"/>
      <c r="K58" s="301"/>
      <c r="L58" s="301"/>
      <c r="M58" s="300">
        <v>10</v>
      </c>
      <c r="N58" s="300" t="s">
        <v>108</v>
      </c>
      <c r="O58" s="300" t="s">
        <v>109</v>
      </c>
      <c r="P58" s="327" t="s">
        <v>31</v>
      </c>
      <c r="Q58" s="139">
        <v>1</v>
      </c>
      <c r="R58" s="224" t="s">
        <v>110</v>
      </c>
      <c r="S58" s="224" t="s">
        <v>111</v>
      </c>
      <c r="T58" s="139"/>
      <c r="U58" s="139"/>
      <c r="V58" s="158"/>
      <c r="W58" s="139"/>
      <c r="X58" s="139"/>
      <c r="Y58" s="158"/>
      <c r="Z58" s="139"/>
      <c r="AA58" s="139"/>
      <c r="AB58" s="139"/>
      <c r="AC58" s="139"/>
      <c r="AD58" s="139"/>
      <c r="AE58" s="139"/>
      <c r="AF58" s="259" t="s">
        <v>60</v>
      </c>
    </row>
    <row r="59" spans="1:32" ht="48.75" customHeight="1" x14ac:dyDescent="0.2">
      <c r="A59" s="301"/>
      <c r="B59" s="301"/>
      <c r="C59" s="301"/>
      <c r="D59" s="301"/>
      <c r="E59" s="301"/>
      <c r="F59" s="301"/>
      <c r="G59" s="301"/>
      <c r="H59" s="301"/>
      <c r="I59" s="301"/>
      <c r="J59" s="301"/>
      <c r="K59" s="301"/>
      <c r="L59" s="301"/>
      <c r="M59" s="301"/>
      <c r="N59" s="301"/>
      <c r="O59" s="301"/>
      <c r="P59" s="328"/>
      <c r="Q59" s="139">
        <v>2</v>
      </c>
      <c r="R59" s="224" t="s">
        <v>112</v>
      </c>
      <c r="S59" s="224" t="s">
        <v>113</v>
      </c>
      <c r="T59" s="139"/>
      <c r="U59" s="139"/>
      <c r="V59" s="158"/>
      <c r="W59" s="139"/>
      <c r="X59" s="139"/>
      <c r="Y59" s="158"/>
      <c r="Z59" s="139"/>
      <c r="AA59" s="139"/>
      <c r="AB59" s="158"/>
      <c r="AC59" s="158"/>
      <c r="AD59" s="139"/>
      <c r="AE59" s="139"/>
      <c r="AF59" s="259" t="s">
        <v>60</v>
      </c>
    </row>
    <row r="60" spans="1:32" ht="47.25" customHeight="1" x14ac:dyDescent="0.2">
      <c r="A60" s="301"/>
      <c r="B60" s="301"/>
      <c r="C60" s="301"/>
      <c r="D60" s="301"/>
      <c r="E60" s="301"/>
      <c r="F60" s="301"/>
      <c r="G60" s="301"/>
      <c r="H60" s="301"/>
      <c r="I60" s="301"/>
      <c r="J60" s="301"/>
      <c r="K60" s="301"/>
      <c r="L60" s="301"/>
      <c r="M60" s="301"/>
      <c r="N60" s="301"/>
      <c r="O60" s="301"/>
      <c r="P60" s="328"/>
      <c r="Q60" s="139">
        <v>3</v>
      </c>
      <c r="R60" s="224" t="s">
        <v>114</v>
      </c>
      <c r="S60" s="224" t="s">
        <v>115</v>
      </c>
      <c r="T60" s="139"/>
      <c r="U60" s="158"/>
      <c r="V60" s="139"/>
      <c r="W60" s="139"/>
      <c r="X60" s="158"/>
      <c r="Y60" s="139"/>
      <c r="Z60" s="139"/>
      <c r="AA60" s="158"/>
      <c r="AB60" s="139"/>
      <c r="AC60" s="139"/>
      <c r="AD60" s="139"/>
      <c r="AE60" s="139"/>
      <c r="AF60" s="259" t="s">
        <v>60</v>
      </c>
    </row>
    <row r="61" spans="1:32" ht="63.75" customHeight="1" x14ac:dyDescent="0.2">
      <c r="A61" s="301"/>
      <c r="B61" s="301"/>
      <c r="C61" s="301"/>
      <c r="D61" s="301"/>
      <c r="E61" s="301"/>
      <c r="F61" s="301"/>
      <c r="G61" s="301"/>
      <c r="H61" s="301"/>
      <c r="I61" s="301"/>
      <c r="J61" s="301"/>
      <c r="K61" s="301"/>
      <c r="L61" s="301"/>
      <c r="M61" s="301"/>
      <c r="N61" s="301"/>
      <c r="O61" s="301"/>
      <c r="P61" s="328"/>
      <c r="Q61" s="139">
        <v>4</v>
      </c>
      <c r="R61" s="224" t="s">
        <v>116</v>
      </c>
      <c r="S61" s="224" t="s">
        <v>117</v>
      </c>
      <c r="T61" s="139"/>
      <c r="U61" s="158"/>
      <c r="V61" s="139"/>
      <c r="W61" s="139"/>
      <c r="X61" s="158"/>
      <c r="Y61" s="139"/>
      <c r="Z61" s="139"/>
      <c r="AA61" s="158"/>
      <c r="AB61" s="139"/>
      <c r="AC61" s="139"/>
      <c r="AD61" s="139"/>
      <c r="AE61" s="139"/>
      <c r="AF61" s="259" t="s">
        <v>60</v>
      </c>
    </row>
    <row r="62" spans="1:32" ht="51" customHeight="1" x14ac:dyDescent="0.2">
      <c r="A62" s="301"/>
      <c r="B62" s="301"/>
      <c r="C62" s="301"/>
      <c r="D62" s="301"/>
      <c r="E62" s="301"/>
      <c r="F62" s="301"/>
      <c r="G62" s="301"/>
      <c r="H62" s="301"/>
      <c r="I62" s="301"/>
      <c r="J62" s="301"/>
      <c r="K62" s="301"/>
      <c r="L62" s="301"/>
      <c r="M62" s="301"/>
      <c r="N62" s="301"/>
      <c r="O62" s="301"/>
      <c r="P62" s="328"/>
      <c r="Q62" s="139">
        <v>5</v>
      </c>
      <c r="R62" s="224" t="s">
        <v>118</v>
      </c>
      <c r="S62" s="224" t="s">
        <v>119</v>
      </c>
      <c r="T62" s="158"/>
      <c r="U62" s="158"/>
      <c r="V62" s="139"/>
      <c r="W62" s="139"/>
      <c r="X62" s="139"/>
      <c r="Y62" s="139"/>
      <c r="Z62" s="139"/>
      <c r="AA62" s="139"/>
      <c r="AB62" s="139"/>
      <c r="AC62" s="139"/>
      <c r="AD62" s="139"/>
      <c r="AE62" s="139"/>
      <c r="AF62" s="259" t="s">
        <v>60</v>
      </c>
    </row>
    <row r="63" spans="1:32" ht="44.25" customHeight="1" x14ac:dyDescent="0.2">
      <c r="A63" s="301"/>
      <c r="B63" s="301"/>
      <c r="C63" s="301"/>
      <c r="D63" s="301"/>
      <c r="E63" s="301"/>
      <c r="F63" s="301"/>
      <c r="G63" s="301"/>
      <c r="H63" s="301"/>
      <c r="I63" s="301"/>
      <c r="J63" s="301"/>
      <c r="K63" s="301"/>
      <c r="L63" s="301"/>
      <c r="M63" s="301"/>
      <c r="N63" s="301"/>
      <c r="O63" s="301"/>
      <c r="P63" s="328"/>
      <c r="Q63" s="139">
        <v>6</v>
      </c>
      <c r="R63" s="224" t="s">
        <v>120</v>
      </c>
      <c r="S63" s="224" t="s">
        <v>121</v>
      </c>
      <c r="T63" s="139"/>
      <c r="U63" s="139"/>
      <c r="V63" s="139"/>
      <c r="W63" s="158"/>
      <c r="X63" s="139"/>
      <c r="Y63" s="139"/>
      <c r="Z63" s="139"/>
      <c r="AA63" s="139"/>
      <c r="AB63" s="139"/>
      <c r="AC63" s="139"/>
      <c r="AD63" s="139"/>
      <c r="AE63" s="139"/>
      <c r="AF63" s="259"/>
    </row>
    <row r="64" spans="1:32" ht="46.5" customHeight="1" x14ac:dyDescent="0.2">
      <c r="A64" s="301"/>
      <c r="B64" s="301"/>
      <c r="C64" s="301"/>
      <c r="D64" s="301"/>
      <c r="E64" s="301"/>
      <c r="F64" s="301"/>
      <c r="G64" s="301"/>
      <c r="H64" s="301"/>
      <c r="I64" s="301"/>
      <c r="J64" s="301"/>
      <c r="K64" s="301"/>
      <c r="L64" s="301"/>
      <c r="M64" s="301"/>
      <c r="N64" s="301"/>
      <c r="O64" s="301"/>
      <c r="P64" s="328"/>
      <c r="Q64" s="139">
        <v>7</v>
      </c>
      <c r="R64" s="224" t="s">
        <v>122</v>
      </c>
      <c r="S64" s="224" t="s">
        <v>123</v>
      </c>
      <c r="T64" s="139"/>
      <c r="U64" s="139"/>
      <c r="V64" s="158"/>
      <c r="W64" s="158"/>
      <c r="X64" s="139"/>
      <c r="Y64" s="139"/>
      <c r="Z64" s="139"/>
      <c r="AA64" s="139"/>
      <c r="AB64" s="139"/>
      <c r="AC64" s="139"/>
      <c r="AD64" s="139"/>
      <c r="AE64" s="139"/>
      <c r="AF64" s="259" t="s">
        <v>60</v>
      </c>
    </row>
    <row r="65" spans="1:33" ht="37.5" customHeight="1" x14ac:dyDescent="0.2">
      <c r="A65" s="301"/>
      <c r="B65" s="301"/>
      <c r="C65" s="301"/>
      <c r="D65" s="301"/>
      <c r="E65" s="301"/>
      <c r="F65" s="301"/>
      <c r="G65" s="301"/>
      <c r="H65" s="301"/>
      <c r="I65" s="301"/>
      <c r="J65" s="301"/>
      <c r="K65" s="301"/>
      <c r="L65" s="301"/>
      <c r="M65" s="301"/>
      <c r="N65" s="301"/>
      <c r="O65" s="301"/>
      <c r="P65" s="328"/>
      <c r="Q65" s="139">
        <v>8</v>
      </c>
      <c r="R65" s="224" t="s">
        <v>124</v>
      </c>
      <c r="S65" s="224" t="s">
        <v>125</v>
      </c>
      <c r="T65" s="139"/>
      <c r="U65" s="139"/>
      <c r="V65" s="139"/>
      <c r="W65" s="158"/>
      <c r="X65" s="139"/>
      <c r="Y65" s="139"/>
      <c r="Z65" s="158"/>
      <c r="AA65" s="139"/>
      <c r="AB65" s="139"/>
      <c r="AC65" s="158"/>
      <c r="AD65" s="139"/>
      <c r="AE65" s="139"/>
      <c r="AF65" s="259" t="s">
        <v>60</v>
      </c>
    </row>
    <row r="66" spans="1:33" ht="29.25" customHeight="1" x14ac:dyDescent="0.2">
      <c r="A66" s="301"/>
      <c r="B66" s="301"/>
      <c r="C66" s="301"/>
      <c r="D66" s="301"/>
      <c r="E66" s="301"/>
      <c r="F66" s="301"/>
      <c r="G66" s="301"/>
      <c r="H66" s="301"/>
      <c r="I66" s="301"/>
      <c r="J66" s="301"/>
      <c r="K66" s="301"/>
      <c r="L66" s="301"/>
      <c r="M66" s="301"/>
      <c r="N66" s="301"/>
      <c r="O66" s="301"/>
      <c r="P66" s="328"/>
      <c r="Q66" s="139">
        <v>9</v>
      </c>
      <c r="R66" s="224" t="s">
        <v>126</v>
      </c>
      <c r="S66" s="224" t="s">
        <v>127</v>
      </c>
      <c r="T66" s="139"/>
      <c r="U66" s="139"/>
      <c r="V66" s="139"/>
      <c r="W66" s="158"/>
      <c r="X66" s="158"/>
      <c r="Y66" s="139"/>
      <c r="Z66" s="139"/>
      <c r="AA66" s="139"/>
      <c r="AB66" s="139"/>
      <c r="AC66" s="139"/>
      <c r="AD66" s="139"/>
      <c r="AE66" s="139"/>
      <c r="AF66" s="259" t="s">
        <v>60</v>
      </c>
    </row>
    <row r="67" spans="1:33" ht="34.5" customHeight="1" x14ac:dyDescent="0.2">
      <c r="A67" s="301"/>
      <c r="B67" s="301"/>
      <c r="C67" s="301"/>
      <c r="D67" s="301"/>
      <c r="E67" s="301"/>
      <c r="F67" s="301"/>
      <c r="G67" s="301"/>
      <c r="H67" s="301"/>
      <c r="I67" s="301"/>
      <c r="J67" s="301"/>
      <c r="K67" s="301"/>
      <c r="L67" s="301"/>
      <c r="M67" s="301"/>
      <c r="N67" s="301"/>
      <c r="O67" s="301"/>
      <c r="P67" s="328"/>
      <c r="Q67" s="139">
        <v>10</v>
      </c>
      <c r="R67" s="224" t="s">
        <v>128</v>
      </c>
      <c r="S67" s="224" t="s">
        <v>127</v>
      </c>
      <c r="T67" s="139"/>
      <c r="U67" s="139"/>
      <c r="V67" s="158"/>
      <c r="W67" s="158"/>
      <c r="X67" s="139"/>
      <c r="Y67" s="139"/>
      <c r="Z67" s="139"/>
      <c r="AA67" s="139"/>
      <c r="AB67" s="139"/>
      <c r="AC67" s="139"/>
      <c r="AD67" s="139"/>
      <c r="AE67" s="139"/>
      <c r="AF67" s="259" t="s">
        <v>60</v>
      </c>
    </row>
    <row r="68" spans="1:33" ht="27.75" customHeight="1" x14ac:dyDescent="0.2">
      <c r="A68" s="301"/>
      <c r="B68" s="301"/>
      <c r="C68" s="301"/>
      <c r="D68" s="301"/>
      <c r="E68" s="301"/>
      <c r="F68" s="301"/>
      <c r="G68" s="301"/>
      <c r="H68" s="301"/>
      <c r="I68" s="301"/>
      <c r="J68" s="301"/>
      <c r="K68" s="301"/>
      <c r="L68" s="301"/>
      <c r="M68" s="303"/>
      <c r="N68" s="303"/>
      <c r="O68" s="303"/>
      <c r="P68" s="315"/>
      <c r="Q68" s="139">
        <v>11</v>
      </c>
      <c r="R68" s="225" t="s">
        <v>129</v>
      </c>
      <c r="S68" s="224" t="s">
        <v>130</v>
      </c>
      <c r="T68" s="139"/>
      <c r="U68" s="139"/>
      <c r="V68" s="139"/>
      <c r="W68" s="158"/>
      <c r="X68" s="158"/>
      <c r="Y68" s="139"/>
      <c r="Z68" s="139"/>
      <c r="AA68" s="139"/>
      <c r="AB68" s="139"/>
      <c r="AC68" s="139"/>
      <c r="AD68" s="139"/>
      <c r="AE68" s="139"/>
      <c r="AF68" s="259" t="s">
        <v>131</v>
      </c>
    </row>
    <row r="69" spans="1:33" ht="49.5" customHeight="1" x14ac:dyDescent="0.2">
      <c r="A69" s="301"/>
      <c r="B69" s="301"/>
      <c r="C69" s="301"/>
      <c r="D69" s="301"/>
      <c r="E69" s="301"/>
      <c r="F69" s="301"/>
      <c r="G69" s="301"/>
      <c r="H69" s="301"/>
      <c r="I69" s="301"/>
      <c r="J69" s="301"/>
      <c r="K69" s="301"/>
      <c r="L69" s="301"/>
      <c r="M69" s="300">
        <v>11</v>
      </c>
      <c r="N69" s="317" t="s">
        <v>132</v>
      </c>
      <c r="O69" s="317" t="s">
        <v>133</v>
      </c>
      <c r="P69" s="300" t="s">
        <v>31</v>
      </c>
      <c r="Q69" s="226">
        <v>1</v>
      </c>
      <c r="R69" s="224" t="s">
        <v>134</v>
      </c>
      <c r="S69" s="227" t="s">
        <v>135</v>
      </c>
      <c r="T69" s="228"/>
      <c r="U69" s="228"/>
      <c r="V69" s="228"/>
      <c r="W69" s="228"/>
      <c r="X69" s="228"/>
      <c r="Y69" s="228"/>
      <c r="Z69" s="228"/>
      <c r="AA69" s="228"/>
      <c r="AB69" s="228"/>
      <c r="AC69" s="228"/>
      <c r="AD69" s="228"/>
      <c r="AE69" s="228"/>
      <c r="AF69" s="260">
        <v>706800</v>
      </c>
      <c r="AG69" s="4"/>
    </row>
    <row r="70" spans="1:33" ht="45.75" customHeight="1" x14ac:dyDescent="0.2">
      <c r="A70" s="301"/>
      <c r="B70" s="301"/>
      <c r="C70" s="301"/>
      <c r="D70" s="301"/>
      <c r="E70" s="301"/>
      <c r="F70" s="301"/>
      <c r="G70" s="301"/>
      <c r="H70" s="301"/>
      <c r="I70" s="301"/>
      <c r="J70" s="301"/>
      <c r="K70" s="301"/>
      <c r="L70" s="301"/>
      <c r="M70" s="301"/>
      <c r="N70" s="318"/>
      <c r="O70" s="318"/>
      <c r="P70" s="301"/>
      <c r="Q70" s="229">
        <v>2</v>
      </c>
      <c r="R70" s="224" t="s">
        <v>136</v>
      </c>
      <c r="S70" s="230" t="s">
        <v>137</v>
      </c>
      <c r="T70" s="139"/>
      <c r="U70" s="139"/>
      <c r="V70" s="139"/>
      <c r="W70" s="158"/>
      <c r="X70" s="158"/>
      <c r="Y70" s="143"/>
      <c r="Z70" s="143"/>
      <c r="AA70" s="139"/>
      <c r="AB70" s="139"/>
      <c r="AC70" s="139"/>
      <c r="AD70" s="139"/>
      <c r="AE70" s="139"/>
      <c r="AF70" s="256">
        <f>IFERROR(SUMIF(Costeo!$H$5:$H$636,R70,Costeo!$Q$5:$Q$636),SUMIF(Costeo!$Z$4:$Z$636,LEFT(R70,250),Costeo!$Q$4:$Q$637))</f>
        <v>0</v>
      </c>
    </row>
    <row r="71" spans="1:33" ht="43.5" customHeight="1" x14ac:dyDescent="0.2">
      <c r="A71" s="301"/>
      <c r="B71" s="301"/>
      <c r="C71" s="301"/>
      <c r="D71" s="301"/>
      <c r="E71" s="301"/>
      <c r="F71" s="301"/>
      <c r="G71" s="301"/>
      <c r="H71" s="301"/>
      <c r="I71" s="301"/>
      <c r="J71" s="301"/>
      <c r="K71" s="301"/>
      <c r="L71" s="301"/>
      <c r="M71" s="301"/>
      <c r="N71" s="318"/>
      <c r="O71" s="318"/>
      <c r="P71" s="301"/>
      <c r="Q71" s="229">
        <v>3</v>
      </c>
      <c r="R71" s="224" t="s">
        <v>138</v>
      </c>
      <c r="S71" s="230" t="s">
        <v>139</v>
      </c>
      <c r="T71" s="139"/>
      <c r="U71" s="139"/>
      <c r="V71" s="139"/>
      <c r="W71" s="139"/>
      <c r="X71" s="139"/>
      <c r="Y71" s="158"/>
      <c r="Z71" s="158"/>
      <c r="AA71" s="158"/>
      <c r="AB71" s="143"/>
      <c r="AC71" s="143"/>
      <c r="AD71" s="139"/>
      <c r="AE71" s="139"/>
      <c r="AF71" s="256">
        <f>IFERROR(SUMIF(Costeo!$H$5:$H$636,R71,Costeo!$Q$5:$Q$636),SUMIF(Costeo!$Z$4:$Z$636,LEFT(R71,250),Costeo!$Q$4:$Q$637))</f>
        <v>0</v>
      </c>
    </row>
    <row r="72" spans="1:33" ht="39" customHeight="1" x14ac:dyDescent="0.2">
      <c r="A72" s="301"/>
      <c r="B72" s="301"/>
      <c r="C72" s="301"/>
      <c r="D72" s="301"/>
      <c r="E72" s="301"/>
      <c r="F72" s="301"/>
      <c r="G72" s="301"/>
      <c r="H72" s="301"/>
      <c r="I72" s="301"/>
      <c r="J72" s="301"/>
      <c r="K72" s="301"/>
      <c r="L72" s="301"/>
      <c r="M72" s="303"/>
      <c r="N72" s="319"/>
      <c r="O72" s="319"/>
      <c r="P72" s="303"/>
      <c r="Q72" s="229">
        <v>4</v>
      </c>
      <c r="R72" s="224" t="s">
        <v>140</v>
      </c>
      <c r="S72" s="230" t="s">
        <v>141</v>
      </c>
      <c r="T72" s="139"/>
      <c r="U72" s="139"/>
      <c r="V72" s="139"/>
      <c r="W72" s="139"/>
      <c r="X72" s="139"/>
      <c r="Y72" s="139"/>
      <c r="Z72" s="158"/>
      <c r="AA72" s="158"/>
      <c r="AB72" s="158"/>
      <c r="AC72" s="158"/>
      <c r="AD72" s="158"/>
      <c r="AE72" s="158"/>
      <c r="AF72" s="256">
        <f>IFERROR(SUMIF(Costeo!$H$5:$H$636,R72,Costeo!$Q$5:$Q$636),SUMIF(Costeo!$Z$4:$Z$636,LEFT(R72,250),Costeo!$Q$4:$Q$637))</f>
        <v>0</v>
      </c>
    </row>
    <row r="73" spans="1:33" ht="43.5" customHeight="1" x14ac:dyDescent="0.2">
      <c r="A73" s="301"/>
      <c r="B73" s="301"/>
      <c r="C73" s="301"/>
      <c r="D73" s="301"/>
      <c r="E73" s="301"/>
      <c r="F73" s="301"/>
      <c r="G73" s="301"/>
      <c r="H73" s="301"/>
      <c r="I73" s="301"/>
      <c r="J73" s="301"/>
      <c r="K73" s="301"/>
      <c r="L73" s="301"/>
      <c r="M73" s="300">
        <v>12</v>
      </c>
      <c r="N73" s="300" t="s">
        <v>142</v>
      </c>
      <c r="O73" s="300" t="s">
        <v>143</v>
      </c>
      <c r="P73" s="300" t="s">
        <v>31</v>
      </c>
      <c r="Q73" s="139">
        <v>1</v>
      </c>
      <c r="R73" s="221" t="s">
        <v>144</v>
      </c>
      <c r="S73" s="139"/>
      <c r="T73" s="139"/>
      <c r="U73" s="139"/>
      <c r="V73" s="139"/>
      <c r="W73" s="139"/>
      <c r="X73" s="139"/>
      <c r="Y73" s="139"/>
      <c r="Z73" s="139"/>
      <c r="AA73" s="139"/>
      <c r="AB73" s="139"/>
      <c r="AC73" s="139"/>
      <c r="AD73" s="139"/>
      <c r="AE73" s="139"/>
      <c r="AF73" s="256">
        <f>IFERROR(SUMIF(Costeo!$H$5:$H$636,R73,Costeo!$Q$5:$Q$636),SUMIF(Costeo!$Z$4:$Z$636,LEFT(R73,250),Costeo!$Q$4:$Q$637))</f>
        <v>5000000</v>
      </c>
    </row>
    <row r="74" spans="1:33" ht="33.75" customHeight="1" x14ac:dyDescent="0.2">
      <c r="A74" s="301"/>
      <c r="B74" s="301"/>
      <c r="C74" s="301"/>
      <c r="D74" s="301"/>
      <c r="E74" s="301"/>
      <c r="F74" s="301"/>
      <c r="G74" s="301"/>
      <c r="H74" s="301"/>
      <c r="I74" s="301"/>
      <c r="J74" s="301"/>
      <c r="K74" s="301"/>
      <c r="L74" s="301"/>
      <c r="M74" s="301"/>
      <c r="N74" s="301"/>
      <c r="O74" s="301"/>
      <c r="P74" s="301"/>
      <c r="Q74" s="139">
        <v>2</v>
      </c>
      <c r="R74" s="139" t="s">
        <v>145</v>
      </c>
      <c r="S74" s="139"/>
      <c r="T74" s="139"/>
      <c r="U74" s="139"/>
      <c r="V74" s="139"/>
      <c r="W74" s="139"/>
      <c r="X74" s="139"/>
      <c r="Y74" s="139"/>
      <c r="Z74" s="139"/>
      <c r="AA74" s="139"/>
      <c r="AB74" s="139"/>
      <c r="AC74" s="139"/>
      <c r="AD74" s="139"/>
      <c r="AE74" s="139"/>
      <c r="AF74" s="256">
        <f>IFERROR(SUMIF(Costeo!$H$5:$H$636,R74,Costeo!$Q$5:$Q$636),SUMIF(Costeo!$Z$4:$Z$636,LEFT(R74,250),Costeo!$Q$4:$Q$637))</f>
        <v>5000000</v>
      </c>
    </row>
    <row r="75" spans="1:33" ht="51" customHeight="1" x14ac:dyDescent="0.2">
      <c r="A75" s="301"/>
      <c r="B75" s="301"/>
      <c r="C75" s="301"/>
      <c r="D75" s="301"/>
      <c r="E75" s="301"/>
      <c r="F75" s="301"/>
      <c r="G75" s="301"/>
      <c r="H75" s="301"/>
      <c r="I75" s="301"/>
      <c r="J75" s="301"/>
      <c r="K75" s="301"/>
      <c r="L75" s="301"/>
      <c r="M75" s="301"/>
      <c r="N75" s="301"/>
      <c r="O75" s="301"/>
      <c r="P75" s="301"/>
      <c r="Q75" s="139">
        <v>3</v>
      </c>
      <c r="R75" s="139" t="s">
        <v>146</v>
      </c>
      <c r="S75" s="139"/>
      <c r="T75" s="139"/>
      <c r="U75" s="139"/>
      <c r="V75" s="139"/>
      <c r="W75" s="139"/>
      <c r="X75" s="139"/>
      <c r="Y75" s="139"/>
      <c r="Z75" s="139"/>
      <c r="AA75" s="139"/>
      <c r="AB75" s="139"/>
      <c r="AC75" s="139"/>
      <c r="AD75" s="139"/>
      <c r="AE75" s="139"/>
      <c r="AF75" s="256">
        <f>IFERROR(SUMIF(Costeo!$H$5:$H$636,R75,Costeo!$Q$5:$Q$636),SUMIF(Costeo!$Z$4:$Z$636,LEFT(R75,250),Costeo!$Q$4:$Q$637))</f>
        <v>5000000</v>
      </c>
    </row>
    <row r="76" spans="1:33" ht="37.5" customHeight="1" x14ac:dyDescent="0.2">
      <c r="A76" s="301"/>
      <c r="B76" s="301"/>
      <c r="C76" s="301"/>
      <c r="D76" s="301"/>
      <c r="E76" s="301"/>
      <c r="F76" s="301"/>
      <c r="G76" s="301"/>
      <c r="H76" s="301"/>
      <c r="I76" s="301"/>
      <c r="J76" s="301"/>
      <c r="K76" s="301"/>
      <c r="L76" s="301"/>
      <c r="M76" s="301"/>
      <c r="N76" s="301"/>
      <c r="O76" s="301"/>
      <c r="P76" s="301"/>
      <c r="Q76" s="139">
        <v>4</v>
      </c>
      <c r="R76" s="139" t="s">
        <v>147</v>
      </c>
      <c r="S76" s="139"/>
      <c r="T76" s="139"/>
      <c r="U76" s="139"/>
      <c r="V76" s="139"/>
      <c r="W76" s="139"/>
      <c r="X76" s="139"/>
      <c r="Y76" s="139"/>
      <c r="Z76" s="139"/>
      <c r="AA76" s="139"/>
      <c r="AB76" s="139"/>
      <c r="AC76" s="139"/>
      <c r="AD76" s="139"/>
      <c r="AE76" s="139"/>
      <c r="AF76" s="256">
        <f>IFERROR(SUMIF(Costeo!$H$5:$H$636,R76,Costeo!$Q$5:$Q$636),SUMIF(Costeo!$Z$4:$Z$636,LEFT(R76,250),Costeo!$Q$4:$Q$637))</f>
        <v>5000000</v>
      </c>
    </row>
    <row r="77" spans="1:33" ht="33" customHeight="1" x14ac:dyDescent="0.2">
      <c r="A77" s="301"/>
      <c r="B77" s="301"/>
      <c r="C77" s="301"/>
      <c r="D77" s="301"/>
      <c r="E77" s="301"/>
      <c r="F77" s="301"/>
      <c r="G77" s="301"/>
      <c r="H77" s="301"/>
      <c r="I77" s="301"/>
      <c r="J77" s="301"/>
      <c r="K77" s="301"/>
      <c r="L77" s="301"/>
      <c r="M77" s="301"/>
      <c r="N77" s="301"/>
      <c r="O77" s="301"/>
      <c r="P77" s="301"/>
      <c r="Q77" s="139">
        <v>5</v>
      </c>
      <c r="R77" s="139" t="s">
        <v>148</v>
      </c>
      <c r="S77" s="139"/>
      <c r="T77" s="139"/>
      <c r="U77" s="139"/>
      <c r="V77" s="139"/>
      <c r="W77" s="139"/>
      <c r="X77" s="139"/>
      <c r="Y77" s="139"/>
      <c r="Z77" s="139"/>
      <c r="AA77" s="139"/>
      <c r="AB77" s="139"/>
      <c r="AC77" s="139"/>
      <c r="AD77" s="139"/>
      <c r="AE77" s="139"/>
      <c r="AF77" s="256">
        <f>IFERROR(SUMIF(Costeo!$H$5:$H$636,R77,Costeo!$Q$5:$Q$636),SUMIF(Costeo!$Z$4:$Z$636,LEFT(R77,250),Costeo!$Q$4:$Q$637))</f>
        <v>5000000</v>
      </c>
    </row>
    <row r="78" spans="1:33" ht="40.5" customHeight="1" x14ac:dyDescent="0.2">
      <c r="A78" s="301"/>
      <c r="B78" s="301"/>
      <c r="C78" s="301"/>
      <c r="D78" s="303"/>
      <c r="E78" s="303"/>
      <c r="F78" s="303"/>
      <c r="G78" s="303"/>
      <c r="H78" s="303"/>
      <c r="I78" s="303"/>
      <c r="J78" s="303"/>
      <c r="K78" s="303"/>
      <c r="L78" s="303"/>
      <c r="M78" s="303"/>
      <c r="N78" s="303"/>
      <c r="O78" s="303"/>
      <c r="P78" s="303"/>
      <c r="Q78" s="139">
        <v>6</v>
      </c>
      <c r="R78" s="139" t="s">
        <v>149</v>
      </c>
      <c r="S78" s="139"/>
      <c r="T78" s="139"/>
      <c r="U78" s="139"/>
      <c r="V78" s="139"/>
      <c r="W78" s="139"/>
      <c r="X78" s="139"/>
      <c r="Y78" s="139"/>
      <c r="Z78" s="139"/>
      <c r="AA78" s="139"/>
      <c r="AB78" s="139"/>
      <c r="AC78" s="139"/>
      <c r="AD78" s="139"/>
      <c r="AE78" s="139"/>
      <c r="AF78" s="256">
        <f>IFERROR(SUMIF(Costeo!$H$5:$H$636,R78,Costeo!$Q$5:$Q$636),SUMIF(Costeo!$Z$4:$Z$636,LEFT(R78,250),Costeo!$Q$4:$Q$637))</f>
        <v>5000000</v>
      </c>
    </row>
    <row r="79" spans="1:33" ht="57" x14ac:dyDescent="0.2">
      <c r="A79" s="301"/>
      <c r="B79" s="301"/>
      <c r="C79" s="301"/>
      <c r="D79" s="300" t="s">
        <v>150</v>
      </c>
      <c r="E79" s="304" t="s">
        <v>151</v>
      </c>
      <c r="F79" s="304">
        <v>0.96</v>
      </c>
      <c r="G79" s="304">
        <v>0</v>
      </c>
      <c r="H79" s="304">
        <v>0.96</v>
      </c>
      <c r="I79" s="304">
        <v>0.96</v>
      </c>
      <c r="J79" s="304">
        <v>0.96</v>
      </c>
      <c r="K79" s="300" t="s">
        <v>152</v>
      </c>
      <c r="L79" s="300" t="s">
        <v>28</v>
      </c>
      <c r="M79" s="300">
        <v>1</v>
      </c>
      <c r="N79" s="300" t="s">
        <v>153</v>
      </c>
      <c r="O79" s="300" t="s">
        <v>154</v>
      </c>
      <c r="P79" s="300" t="s">
        <v>31</v>
      </c>
      <c r="Q79" s="139">
        <v>1</v>
      </c>
      <c r="R79" s="139" t="s">
        <v>155</v>
      </c>
      <c r="S79" s="139" t="s">
        <v>156</v>
      </c>
      <c r="T79" s="139"/>
      <c r="U79" s="139"/>
      <c r="V79" s="139"/>
      <c r="W79" s="139"/>
      <c r="X79" s="139"/>
      <c r="Y79" s="139"/>
      <c r="Z79" s="139"/>
      <c r="AA79" s="139"/>
      <c r="AB79" s="139"/>
      <c r="AC79" s="139"/>
      <c r="AD79" s="139"/>
      <c r="AE79" s="139"/>
      <c r="AF79" s="256" t="s">
        <v>60</v>
      </c>
    </row>
    <row r="80" spans="1:33" ht="57" x14ac:dyDescent="0.2">
      <c r="A80" s="301"/>
      <c r="B80" s="301"/>
      <c r="C80" s="301"/>
      <c r="D80" s="301"/>
      <c r="E80" s="301"/>
      <c r="F80" s="301"/>
      <c r="G80" s="301"/>
      <c r="H80" s="301"/>
      <c r="I80" s="301"/>
      <c r="J80" s="301"/>
      <c r="K80" s="301"/>
      <c r="L80" s="301"/>
      <c r="M80" s="301"/>
      <c r="N80" s="301"/>
      <c r="O80" s="301"/>
      <c r="P80" s="301"/>
      <c r="Q80" s="139">
        <v>2</v>
      </c>
      <c r="R80" s="139" t="s">
        <v>157</v>
      </c>
      <c r="S80" s="139" t="s">
        <v>158</v>
      </c>
      <c r="T80" s="139"/>
      <c r="U80" s="139"/>
      <c r="V80" s="139"/>
      <c r="W80" s="139"/>
      <c r="X80" s="139"/>
      <c r="Y80" s="139"/>
      <c r="Z80" s="139"/>
      <c r="AA80" s="139"/>
      <c r="AB80" s="139"/>
      <c r="AC80" s="139"/>
      <c r="AD80" s="139"/>
      <c r="AE80" s="139"/>
      <c r="AF80" s="256" t="s">
        <v>60</v>
      </c>
    </row>
    <row r="81" spans="1:32" ht="57" x14ac:dyDescent="0.2">
      <c r="A81" s="301"/>
      <c r="B81" s="301"/>
      <c r="C81" s="301"/>
      <c r="D81" s="301"/>
      <c r="E81" s="301"/>
      <c r="F81" s="301"/>
      <c r="G81" s="301"/>
      <c r="H81" s="301"/>
      <c r="I81" s="301"/>
      <c r="J81" s="301"/>
      <c r="K81" s="301"/>
      <c r="L81" s="301"/>
      <c r="M81" s="301"/>
      <c r="N81" s="301"/>
      <c r="O81" s="301"/>
      <c r="P81" s="301"/>
      <c r="Q81" s="139">
        <v>3</v>
      </c>
      <c r="R81" s="139" t="s">
        <v>159</v>
      </c>
      <c r="S81" s="139" t="s">
        <v>160</v>
      </c>
      <c r="T81" s="139"/>
      <c r="U81" s="139"/>
      <c r="V81" s="139"/>
      <c r="W81" s="139"/>
      <c r="X81" s="139"/>
      <c r="Y81" s="139"/>
      <c r="Z81" s="139"/>
      <c r="AA81" s="139"/>
      <c r="AB81" s="139"/>
      <c r="AC81" s="139"/>
      <c r="AD81" s="139"/>
      <c r="AE81" s="139"/>
      <c r="AF81" s="256" t="s">
        <v>161</v>
      </c>
    </row>
    <row r="82" spans="1:32" ht="42.75" x14ac:dyDescent="0.2">
      <c r="A82" s="301"/>
      <c r="B82" s="301"/>
      <c r="C82" s="301"/>
      <c r="D82" s="301"/>
      <c r="E82" s="301"/>
      <c r="F82" s="301"/>
      <c r="G82" s="301"/>
      <c r="H82" s="301"/>
      <c r="I82" s="301"/>
      <c r="J82" s="301"/>
      <c r="K82" s="301"/>
      <c r="L82" s="301"/>
      <c r="M82" s="301"/>
      <c r="N82" s="301"/>
      <c r="O82" s="301"/>
      <c r="P82" s="301"/>
      <c r="Q82" s="139">
        <v>4</v>
      </c>
      <c r="R82" s="139" t="s">
        <v>162</v>
      </c>
      <c r="S82" s="139" t="s">
        <v>160</v>
      </c>
      <c r="T82" s="139"/>
      <c r="U82" s="139"/>
      <c r="V82" s="139"/>
      <c r="W82" s="139"/>
      <c r="X82" s="139"/>
      <c r="Y82" s="139"/>
      <c r="Z82" s="139"/>
      <c r="AA82" s="139"/>
      <c r="AB82" s="139"/>
      <c r="AC82" s="139"/>
      <c r="AD82" s="139"/>
      <c r="AE82" s="139"/>
      <c r="AF82" s="256" t="s">
        <v>60</v>
      </c>
    </row>
    <row r="83" spans="1:32" ht="42.75" x14ac:dyDescent="0.2">
      <c r="A83" s="301"/>
      <c r="B83" s="301"/>
      <c r="C83" s="301"/>
      <c r="D83" s="301"/>
      <c r="E83" s="301"/>
      <c r="F83" s="301"/>
      <c r="G83" s="301"/>
      <c r="H83" s="301"/>
      <c r="I83" s="301"/>
      <c r="J83" s="301"/>
      <c r="K83" s="301"/>
      <c r="L83" s="301"/>
      <c r="M83" s="301"/>
      <c r="N83" s="301"/>
      <c r="O83" s="301"/>
      <c r="P83" s="301"/>
      <c r="Q83" s="139">
        <v>5</v>
      </c>
      <c r="R83" s="139" t="s">
        <v>163</v>
      </c>
      <c r="S83" s="139" t="s">
        <v>160</v>
      </c>
      <c r="T83" s="139"/>
      <c r="U83" s="139"/>
      <c r="V83" s="139"/>
      <c r="W83" s="139"/>
      <c r="X83" s="139"/>
      <c r="Y83" s="139"/>
      <c r="Z83" s="139"/>
      <c r="AA83" s="139"/>
      <c r="AB83" s="139"/>
      <c r="AC83" s="139"/>
      <c r="AD83" s="139"/>
      <c r="AE83" s="139"/>
      <c r="AF83" s="256" t="s">
        <v>60</v>
      </c>
    </row>
    <row r="84" spans="1:32" ht="28.5" x14ac:dyDescent="0.2">
      <c r="A84" s="301"/>
      <c r="B84" s="301"/>
      <c r="C84" s="301"/>
      <c r="D84" s="301"/>
      <c r="E84" s="301"/>
      <c r="F84" s="301"/>
      <c r="G84" s="301"/>
      <c r="H84" s="301"/>
      <c r="I84" s="301"/>
      <c r="J84" s="301"/>
      <c r="K84" s="301"/>
      <c r="L84" s="301"/>
      <c r="M84" s="301"/>
      <c r="N84" s="301"/>
      <c r="O84" s="301"/>
      <c r="P84" s="301"/>
      <c r="Q84" s="139">
        <v>6</v>
      </c>
      <c r="R84" s="139" t="s">
        <v>164</v>
      </c>
      <c r="S84" s="139" t="s">
        <v>165</v>
      </c>
      <c r="T84" s="139"/>
      <c r="U84" s="139"/>
      <c r="V84" s="139"/>
      <c r="W84" s="139"/>
      <c r="X84" s="139"/>
      <c r="Y84" s="139"/>
      <c r="Z84" s="139"/>
      <c r="AA84" s="139"/>
      <c r="AB84" s="139"/>
      <c r="AC84" s="139"/>
      <c r="AD84" s="139"/>
      <c r="AE84" s="139"/>
      <c r="AF84" s="256" t="s">
        <v>166</v>
      </c>
    </row>
    <row r="85" spans="1:32" ht="57" x14ac:dyDescent="0.2">
      <c r="A85" s="301"/>
      <c r="B85" s="301"/>
      <c r="C85" s="301"/>
      <c r="D85" s="301"/>
      <c r="E85" s="301"/>
      <c r="F85" s="301"/>
      <c r="G85" s="301"/>
      <c r="H85" s="301"/>
      <c r="I85" s="301"/>
      <c r="J85" s="301"/>
      <c r="K85" s="301"/>
      <c r="L85" s="301"/>
      <c r="M85" s="301"/>
      <c r="N85" s="301"/>
      <c r="O85" s="301"/>
      <c r="P85" s="301"/>
      <c r="Q85" s="139">
        <v>7</v>
      </c>
      <c r="R85" s="139" t="s">
        <v>167</v>
      </c>
      <c r="S85" s="139" t="s">
        <v>165</v>
      </c>
      <c r="T85" s="139"/>
      <c r="U85" s="139"/>
      <c r="V85" s="139"/>
      <c r="W85" s="139"/>
      <c r="X85" s="139"/>
      <c r="Y85" s="139"/>
      <c r="Z85" s="139"/>
      <c r="AA85" s="139"/>
      <c r="AB85" s="139"/>
      <c r="AC85" s="139"/>
      <c r="AD85" s="139"/>
      <c r="AE85" s="139"/>
      <c r="AF85" s="256" t="s">
        <v>168</v>
      </c>
    </row>
    <row r="86" spans="1:32" ht="42.75" x14ac:dyDescent="0.2">
      <c r="A86" s="301"/>
      <c r="B86" s="301"/>
      <c r="C86" s="301"/>
      <c r="D86" s="301"/>
      <c r="E86" s="301"/>
      <c r="F86" s="301"/>
      <c r="G86" s="301"/>
      <c r="H86" s="301"/>
      <c r="I86" s="301"/>
      <c r="J86" s="301"/>
      <c r="K86" s="301"/>
      <c r="L86" s="301"/>
      <c r="M86" s="301"/>
      <c r="N86" s="301"/>
      <c r="O86" s="301"/>
      <c r="P86" s="301"/>
      <c r="Q86" s="139">
        <v>8</v>
      </c>
      <c r="R86" s="139" t="s">
        <v>169</v>
      </c>
      <c r="S86" s="139" t="s">
        <v>170</v>
      </c>
      <c r="T86" s="139"/>
      <c r="U86" s="139"/>
      <c r="V86" s="139"/>
      <c r="W86" s="139"/>
      <c r="X86" s="139"/>
      <c r="Y86" s="139"/>
      <c r="Z86" s="139"/>
      <c r="AA86" s="139"/>
      <c r="AB86" s="139"/>
      <c r="AC86" s="139"/>
      <c r="AD86" s="139"/>
      <c r="AE86" s="139"/>
      <c r="AF86" s="256" t="s">
        <v>60</v>
      </c>
    </row>
    <row r="87" spans="1:32" ht="42.75" x14ac:dyDescent="0.2">
      <c r="A87" s="301"/>
      <c r="B87" s="301"/>
      <c r="C87" s="301"/>
      <c r="D87" s="301"/>
      <c r="E87" s="301"/>
      <c r="F87" s="301"/>
      <c r="G87" s="301"/>
      <c r="H87" s="301"/>
      <c r="I87" s="301"/>
      <c r="J87" s="301"/>
      <c r="K87" s="301"/>
      <c r="L87" s="301"/>
      <c r="M87" s="301"/>
      <c r="N87" s="301"/>
      <c r="O87" s="301"/>
      <c r="P87" s="301"/>
      <c r="Q87" s="139">
        <v>9</v>
      </c>
      <c r="R87" s="139" t="s">
        <v>171</v>
      </c>
      <c r="S87" s="139" t="s">
        <v>172</v>
      </c>
      <c r="T87" s="139"/>
      <c r="U87" s="139"/>
      <c r="V87" s="139"/>
      <c r="W87" s="139"/>
      <c r="X87" s="139"/>
      <c r="Y87" s="139"/>
      <c r="Z87" s="139"/>
      <c r="AA87" s="139"/>
      <c r="AB87" s="139"/>
      <c r="AC87" s="139"/>
      <c r="AD87" s="139"/>
      <c r="AE87" s="139"/>
      <c r="AF87" s="256" t="s">
        <v>60</v>
      </c>
    </row>
    <row r="88" spans="1:32" ht="42.75" x14ac:dyDescent="0.2">
      <c r="A88" s="301"/>
      <c r="B88" s="301"/>
      <c r="C88" s="301"/>
      <c r="D88" s="303"/>
      <c r="E88" s="303"/>
      <c r="F88" s="303"/>
      <c r="G88" s="303"/>
      <c r="H88" s="303"/>
      <c r="I88" s="303"/>
      <c r="J88" s="303"/>
      <c r="K88" s="303"/>
      <c r="L88" s="303"/>
      <c r="M88" s="303"/>
      <c r="N88" s="303"/>
      <c r="O88" s="303"/>
      <c r="P88" s="303"/>
      <c r="Q88" s="139">
        <v>10</v>
      </c>
      <c r="R88" s="139" t="s">
        <v>173</v>
      </c>
      <c r="S88" s="139" t="s">
        <v>172</v>
      </c>
      <c r="T88" s="139"/>
      <c r="U88" s="139"/>
      <c r="V88" s="139"/>
      <c r="W88" s="139"/>
      <c r="X88" s="139"/>
      <c r="Y88" s="139"/>
      <c r="Z88" s="139"/>
      <c r="AA88" s="139"/>
      <c r="AB88" s="139"/>
      <c r="AC88" s="139"/>
      <c r="AD88" s="139"/>
      <c r="AE88" s="139"/>
      <c r="AF88" s="256" t="s">
        <v>174</v>
      </c>
    </row>
    <row r="89" spans="1:32" ht="56.1" customHeight="1" x14ac:dyDescent="0.2">
      <c r="A89" s="302"/>
      <c r="B89" s="302"/>
      <c r="C89" s="302"/>
      <c r="D89" s="310" t="s">
        <v>175</v>
      </c>
      <c r="E89" s="345">
        <v>0.3</v>
      </c>
      <c r="F89" s="345">
        <v>0.55000000000000004</v>
      </c>
      <c r="G89" s="345">
        <v>0</v>
      </c>
      <c r="H89" s="345">
        <v>0</v>
      </c>
      <c r="I89" s="345">
        <v>0</v>
      </c>
      <c r="J89" s="345">
        <v>0.55000000000000004</v>
      </c>
      <c r="K89" s="310" t="s">
        <v>176</v>
      </c>
      <c r="L89" s="310" t="s">
        <v>307</v>
      </c>
      <c r="M89" s="310">
        <v>1</v>
      </c>
      <c r="N89" s="310" t="s">
        <v>56327</v>
      </c>
      <c r="O89" s="310" t="s">
        <v>307</v>
      </c>
      <c r="P89" s="310" t="s">
        <v>31</v>
      </c>
      <c r="Q89" s="139">
        <v>1</v>
      </c>
      <c r="R89" s="139" t="s">
        <v>178</v>
      </c>
      <c r="S89" s="139" t="s">
        <v>177</v>
      </c>
      <c r="T89" s="139"/>
      <c r="U89" s="139"/>
      <c r="V89" s="139"/>
      <c r="W89" s="139"/>
      <c r="X89" s="139"/>
      <c r="Y89" s="139"/>
      <c r="Z89" s="139"/>
      <c r="AA89" s="139"/>
      <c r="AB89" s="290"/>
      <c r="AC89" s="290"/>
      <c r="AD89" s="290"/>
      <c r="AE89" s="290"/>
      <c r="AF89" s="256"/>
    </row>
    <row r="90" spans="1:32" ht="69" customHeight="1" x14ac:dyDescent="0.2">
      <c r="A90" s="301"/>
      <c r="B90" s="301"/>
      <c r="C90" s="301"/>
      <c r="D90" s="311"/>
      <c r="E90" s="346"/>
      <c r="F90" s="346"/>
      <c r="G90" s="346"/>
      <c r="H90" s="346"/>
      <c r="I90" s="346"/>
      <c r="J90" s="346"/>
      <c r="K90" s="311"/>
      <c r="L90" s="311"/>
      <c r="M90" s="312"/>
      <c r="N90" s="312"/>
      <c r="O90" s="312"/>
      <c r="P90" s="312"/>
      <c r="Q90" s="139">
        <v>2</v>
      </c>
      <c r="R90" s="139" t="s">
        <v>56325</v>
      </c>
      <c r="S90" s="139" t="s">
        <v>56326</v>
      </c>
      <c r="T90" s="139"/>
      <c r="U90" s="139"/>
      <c r="V90" s="139"/>
      <c r="W90" s="139"/>
      <c r="X90" s="139"/>
      <c r="Y90" s="139"/>
      <c r="Z90" s="139"/>
      <c r="AA90" s="139"/>
      <c r="AB90" s="231"/>
      <c r="AC90" s="139"/>
      <c r="AD90" s="139"/>
      <c r="AE90" s="139"/>
      <c r="AF90" s="256">
        <f>IFERROR(SUMIF(Costeo!$H$5:$H$636,R90,Costeo!$Q$5:$Q$636),SUMIF(Costeo!$Z$4:$Z$636,LEFT(R90,250),Costeo!$Q$4:$Q$637))</f>
        <v>0</v>
      </c>
    </row>
    <row r="91" spans="1:32" ht="57" x14ac:dyDescent="0.2">
      <c r="A91" s="301"/>
      <c r="B91" s="301"/>
      <c r="C91" s="301"/>
      <c r="D91" s="311"/>
      <c r="E91" s="346"/>
      <c r="F91" s="346"/>
      <c r="G91" s="346"/>
      <c r="H91" s="346"/>
      <c r="I91" s="346"/>
      <c r="J91" s="346"/>
      <c r="K91" s="311"/>
      <c r="L91" s="311"/>
      <c r="M91" s="300">
        <v>2</v>
      </c>
      <c r="N91" s="317" t="s">
        <v>179</v>
      </c>
      <c r="O91" s="317" t="s">
        <v>180</v>
      </c>
      <c r="P91" s="317" t="s">
        <v>31</v>
      </c>
      <c r="Q91" s="139">
        <v>1</v>
      </c>
      <c r="R91" s="224" t="s">
        <v>181</v>
      </c>
      <c r="S91" s="224" t="s">
        <v>182</v>
      </c>
      <c r="T91" s="139"/>
      <c r="U91" s="139"/>
      <c r="V91" s="139"/>
      <c r="W91" s="158"/>
      <c r="X91" s="139"/>
      <c r="Y91" s="139"/>
      <c r="Z91" s="139"/>
      <c r="AA91" s="158"/>
      <c r="AB91" s="139"/>
      <c r="AC91" s="139"/>
      <c r="AD91" s="139"/>
      <c r="AE91" s="158"/>
      <c r="AF91" s="256">
        <f>IFERROR(SUMIF(Costeo!$H$5:$H$636,R91,Costeo!$Q$5:$Q$636),SUMIF(Costeo!$Z$4:$Z$636,LEFT(R91,250),Costeo!$Q$4:$Q$637))</f>
        <v>0</v>
      </c>
    </row>
    <row r="92" spans="1:32" ht="42.75" x14ac:dyDescent="0.2">
      <c r="A92" s="301"/>
      <c r="B92" s="301"/>
      <c r="C92" s="301"/>
      <c r="D92" s="311"/>
      <c r="E92" s="346"/>
      <c r="F92" s="346"/>
      <c r="G92" s="346"/>
      <c r="H92" s="346"/>
      <c r="I92" s="346"/>
      <c r="J92" s="346"/>
      <c r="K92" s="311"/>
      <c r="L92" s="311"/>
      <c r="M92" s="301"/>
      <c r="N92" s="318"/>
      <c r="O92" s="318"/>
      <c r="P92" s="318"/>
      <c r="Q92" s="139">
        <v>2</v>
      </c>
      <c r="R92" s="224" t="s">
        <v>183</v>
      </c>
      <c r="S92" s="224" t="s">
        <v>184</v>
      </c>
      <c r="T92" s="158"/>
      <c r="U92" s="158"/>
      <c r="V92" s="158"/>
      <c r="W92" s="139"/>
      <c r="X92" s="139"/>
      <c r="Y92" s="139"/>
      <c r="Z92" s="139"/>
      <c r="AA92" s="139"/>
      <c r="AB92" s="139"/>
      <c r="AC92" s="139"/>
      <c r="AD92" s="139"/>
      <c r="AE92" s="139"/>
      <c r="AF92" s="256">
        <f>IFERROR(SUMIF(Costeo!$H$5:$H$636,R92,Costeo!$Q$5:$Q$636),SUMIF(Costeo!$Z$4:$Z$636,LEFT(R92,250),Costeo!$Q$4:$Q$637))</f>
        <v>0</v>
      </c>
    </row>
    <row r="93" spans="1:32" ht="57" x14ac:dyDescent="0.2">
      <c r="A93" s="301"/>
      <c r="B93" s="301"/>
      <c r="C93" s="301"/>
      <c r="D93" s="311"/>
      <c r="E93" s="346"/>
      <c r="F93" s="346"/>
      <c r="G93" s="346"/>
      <c r="H93" s="346"/>
      <c r="I93" s="346"/>
      <c r="J93" s="346"/>
      <c r="K93" s="311"/>
      <c r="L93" s="311"/>
      <c r="M93" s="301"/>
      <c r="N93" s="318"/>
      <c r="O93" s="318"/>
      <c r="P93" s="318"/>
      <c r="Q93" s="139">
        <v>3</v>
      </c>
      <c r="R93" s="224" t="s">
        <v>185</v>
      </c>
      <c r="S93" s="224" t="s">
        <v>186</v>
      </c>
      <c r="T93" s="158"/>
      <c r="U93" s="158"/>
      <c r="V93" s="158"/>
      <c r="W93" s="158"/>
      <c r="X93" s="158"/>
      <c r="Y93" s="158"/>
      <c r="Z93" s="158"/>
      <c r="AA93" s="158"/>
      <c r="AB93" s="158"/>
      <c r="AC93" s="158"/>
      <c r="AD93" s="158"/>
      <c r="AE93" s="158"/>
      <c r="AF93" s="256">
        <f>IFERROR(SUMIF(Costeo!$H$5:$H$636,R93,Costeo!$Q$5:$Q$636),SUMIF(Costeo!$Z$4:$Z$636,LEFT(R93,250),Costeo!$Q$4:$Q$637))</f>
        <v>0</v>
      </c>
    </row>
    <row r="94" spans="1:32" ht="28.5" x14ac:dyDescent="0.2">
      <c r="A94" s="301"/>
      <c r="B94" s="301"/>
      <c r="C94" s="301"/>
      <c r="D94" s="311"/>
      <c r="E94" s="346"/>
      <c r="F94" s="346"/>
      <c r="G94" s="346"/>
      <c r="H94" s="346"/>
      <c r="I94" s="346"/>
      <c r="J94" s="346"/>
      <c r="K94" s="311"/>
      <c r="L94" s="311"/>
      <c r="M94" s="301"/>
      <c r="N94" s="318"/>
      <c r="O94" s="318"/>
      <c r="P94" s="318"/>
      <c r="Q94" s="139">
        <v>4</v>
      </c>
      <c r="R94" s="224" t="s">
        <v>187</v>
      </c>
      <c r="S94" s="224" t="s">
        <v>188</v>
      </c>
      <c r="T94" s="158"/>
      <c r="U94" s="139"/>
      <c r="V94" s="139"/>
      <c r="W94" s="158"/>
      <c r="X94" s="139"/>
      <c r="Y94" s="139"/>
      <c r="Z94" s="158"/>
      <c r="AA94" s="139"/>
      <c r="AB94" s="139"/>
      <c r="AC94" s="158"/>
      <c r="AD94" s="139"/>
      <c r="AE94" s="139"/>
      <c r="AF94" s="256">
        <f>IFERROR(SUMIF(Costeo!$H$5:$H$636,R94,Costeo!$Q$5:$Q$636),SUMIF(Costeo!$Z$4:$Z$636,LEFT(R94,250),Costeo!$Q$4:$Q$637))</f>
        <v>1144000</v>
      </c>
    </row>
    <row r="95" spans="1:32" ht="85.5" x14ac:dyDescent="0.2">
      <c r="A95" s="301"/>
      <c r="B95" s="301"/>
      <c r="C95" s="301"/>
      <c r="D95" s="311"/>
      <c r="E95" s="346"/>
      <c r="F95" s="346"/>
      <c r="G95" s="346"/>
      <c r="H95" s="346"/>
      <c r="I95" s="346"/>
      <c r="J95" s="346"/>
      <c r="K95" s="311"/>
      <c r="L95" s="311"/>
      <c r="M95" s="301"/>
      <c r="N95" s="318"/>
      <c r="O95" s="318"/>
      <c r="P95" s="318"/>
      <c r="Q95" s="139">
        <v>5</v>
      </c>
      <c r="R95" s="224" t="s">
        <v>189</v>
      </c>
      <c r="S95" s="224" t="s">
        <v>188</v>
      </c>
      <c r="T95" s="158"/>
      <c r="U95" s="158"/>
      <c r="V95" s="158"/>
      <c r="W95" s="158"/>
      <c r="X95" s="158"/>
      <c r="Y95" s="158"/>
      <c r="Z95" s="158"/>
      <c r="AA95" s="158"/>
      <c r="AB95" s="158"/>
      <c r="AC95" s="158"/>
      <c r="AD95" s="158"/>
      <c r="AE95" s="158"/>
      <c r="AF95" s="256">
        <f>IFERROR(SUMIF(Costeo!$H$5:$H$636,R95,Costeo!$Q$5:$Q$636),SUMIF(Costeo!$Z$4:$Z$636,LEFT(R95,250),Costeo!$Q$4:$Q$637))</f>
        <v>1429000</v>
      </c>
    </row>
    <row r="96" spans="1:32" ht="42.75" x14ac:dyDescent="0.2">
      <c r="A96" s="301"/>
      <c r="B96" s="301"/>
      <c r="C96" s="301"/>
      <c r="D96" s="311"/>
      <c r="E96" s="346"/>
      <c r="F96" s="346"/>
      <c r="G96" s="346"/>
      <c r="H96" s="346"/>
      <c r="I96" s="346"/>
      <c r="J96" s="346"/>
      <c r="K96" s="311"/>
      <c r="L96" s="311"/>
      <c r="M96" s="301"/>
      <c r="N96" s="318"/>
      <c r="O96" s="318"/>
      <c r="P96" s="318"/>
      <c r="Q96" s="139">
        <v>6</v>
      </c>
      <c r="R96" s="224" t="s">
        <v>190</v>
      </c>
      <c r="S96" s="224" t="s">
        <v>191</v>
      </c>
      <c r="T96" s="139"/>
      <c r="U96" s="139"/>
      <c r="V96" s="139"/>
      <c r="W96" s="139"/>
      <c r="X96" s="139"/>
      <c r="Y96" s="139"/>
      <c r="Z96" s="232"/>
      <c r="AA96" s="139"/>
      <c r="AB96" s="139"/>
      <c r="AC96" s="139"/>
      <c r="AD96" s="139"/>
      <c r="AE96" s="139"/>
      <c r="AF96" s="256">
        <f>IFERROR(SUMIF(Costeo!$H$5:$H$636,R96,Costeo!$Q$5:$Q$636),SUMIF(Costeo!$Z$4:$Z$636,LEFT(R96,250),Costeo!$Q$4:$Q$637))</f>
        <v>0</v>
      </c>
    </row>
    <row r="97" spans="1:32" ht="42.75" x14ac:dyDescent="0.2">
      <c r="A97" s="301"/>
      <c r="B97" s="301"/>
      <c r="C97" s="301"/>
      <c r="D97" s="311"/>
      <c r="E97" s="346"/>
      <c r="F97" s="346"/>
      <c r="G97" s="346"/>
      <c r="H97" s="346"/>
      <c r="I97" s="346"/>
      <c r="J97" s="346"/>
      <c r="K97" s="311"/>
      <c r="L97" s="311"/>
      <c r="M97" s="301"/>
      <c r="N97" s="318"/>
      <c r="O97" s="318"/>
      <c r="P97" s="318"/>
      <c r="Q97" s="139">
        <v>7</v>
      </c>
      <c r="R97" s="224" t="s">
        <v>192</v>
      </c>
      <c r="S97" s="224" t="s">
        <v>193</v>
      </c>
      <c r="T97" s="158"/>
      <c r="U97" s="139"/>
      <c r="V97" s="139"/>
      <c r="W97" s="139"/>
      <c r="X97" s="158"/>
      <c r="Y97" s="139"/>
      <c r="Z97" s="139"/>
      <c r="AA97" s="139"/>
      <c r="AB97" s="158"/>
      <c r="AC97" s="139"/>
      <c r="AD97" s="139"/>
      <c r="AE97" s="139"/>
      <c r="AF97" s="256">
        <f>IFERROR(SUMIF(Costeo!$H$5:$H$636,R97,Costeo!$Q$5:$Q$636),SUMIF(Costeo!$Z$4:$Z$636,LEFT(R97,250),Costeo!$Q$4:$Q$637))</f>
        <v>0</v>
      </c>
    </row>
    <row r="98" spans="1:32" ht="42" customHeight="1" x14ac:dyDescent="0.2">
      <c r="A98" s="301"/>
      <c r="B98" s="301"/>
      <c r="C98" s="301"/>
      <c r="D98" s="311"/>
      <c r="E98" s="346"/>
      <c r="F98" s="346"/>
      <c r="G98" s="346"/>
      <c r="H98" s="346"/>
      <c r="I98" s="346"/>
      <c r="J98" s="346"/>
      <c r="K98" s="311"/>
      <c r="L98" s="311"/>
      <c r="M98" s="301"/>
      <c r="N98" s="318"/>
      <c r="O98" s="318"/>
      <c r="P98" s="318"/>
      <c r="Q98" s="139">
        <v>8</v>
      </c>
      <c r="R98" s="224" t="s">
        <v>194</v>
      </c>
      <c r="S98" s="224" t="s">
        <v>195</v>
      </c>
      <c r="T98" s="139"/>
      <c r="U98" s="139"/>
      <c r="V98" s="139"/>
      <c r="W98" s="158"/>
      <c r="X98" s="139"/>
      <c r="Y98" s="139"/>
      <c r="Z98" s="158"/>
      <c r="AA98" s="139"/>
      <c r="AB98" s="139"/>
      <c r="AC98" s="139"/>
      <c r="AD98" s="139"/>
      <c r="AE98" s="139"/>
      <c r="AF98" s="256">
        <f>IFERROR(SUMIF(Costeo!$H$5:$H$636,R98,Costeo!$Q$5:$Q$636),SUMIF(Costeo!$Z$4:$Z$636,LEFT(R98,250),Costeo!$Q$4:$Q$637))</f>
        <v>1829000</v>
      </c>
    </row>
    <row r="99" spans="1:32" ht="28.5" x14ac:dyDescent="0.2">
      <c r="A99" s="301"/>
      <c r="B99" s="301"/>
      <c r="C99" s="301"/>
      <c r="D99" s="312"/>
      <c r="E99" s="347"/>
      <c r="F99" s="347"/>
      <c r="G99" s="347"/>
      <c r="H99" s="347"/>
      <c r="I99" s="347"/>
      <c r="J99" s="347"/>
      <c r="K99" s="312"/>
      <c r="L99" s="312"/>
      <c r="M99" s="303"/>
      <c r="N99" s="319"/>
      <c r="O99" s="319"/>
      <c r="P99" s="319"/>
      <c r="Q99" s="141">
        <v>9</v>
      </c>
      <c r="R99" s="225" t="s">
        <v>196</v>
      </c>
      <c r="S99" s="225" t="s">
        <v>191</v>
      </c>
      <c r="T99" s="159"/>
      <c r="U99" s="159"/>
      <c r="V99" s="159"/>
      <c r="W99" s="159"/>
      <c r="X99" s="159"/>
      <c r="Y99" s="159"/>
      <c r="Z99" s="159"/>
      <c r="AA99" s="159"/>
      <c r="AB99" s="159"/>
      <c r="AC99" s="159"/>
      <c r="AD99" s="159"/>
      <c r="AE99" s="159"/>
      <c r="AF99" s="258">
        <f>IFERROR(SUMIF(Costeo!$H$5:$H$636,R99,Costeo!$Q$5:$Q$636),SUMIF(Costeo!$Z$4:$Z$636,LEFT(R99,250),Costeo!$Q$4:$Q$637))</f>
        <v>0</v>
      </c>
    </row>
    <row r="100" spans="1:32" ht="42.75" x14ac:dyDescent="0.2">
      <c r="A100" s="301"/>
      <c r="B100" s="301"/>
      <c r="C100" s="301"/>
      <c r="D100" s="300" t="s">
        <v>197</v>
      </c>
      <c r="E100" s="300">
        <v>796</v>
      </c>
      <c r="F100" s="300">
        <v>900</v>
      </c>
      <c r="G100" s="300">
        <v>295</v>
      </c>
      <c r="H100" s="300">
        <v>0</v>
      </c>
      <c r="I100" s="300">
        <v>0</v>
      </c>
      <c r="J100" s="300">
        <v>605</v>
      </c>
      <c r="K100" s="300" t="s">
        <v>198</v>
      </c>
      <c r="L100" s="300" t="s">
        <v>199</v>
      </c>
      <c r="M100" s="300">
        <v>1</v>
      </c>
      <c r="N100" s="300" t="s">
        <v>200</v>
      </c>
      <c r="O100" s="300" t="s">
        <v>201</v>
      </c>
      <c r="P100" s="327" t="s">
        <v>31</v>
      </c>
      <c r="Q100" s="139">
        <v>1</v>
      </c>
      <c r="R100" s="139" t="s">
        <v>202</v>
      </c>
      <c r="S100" s="300" t="s">
        <v>203</v>
      </c>
      <c r="T100" s="139"/>
      <c r="U100" s="158"/>
      <c r="V100" s="140"/>
      <c r="W100" s="158"/>
      <c r="X100" s="139"/>
      <c r="Y100" s="139"/>
      <c r="Z100" s="139"/>
      <c r="AA100" s="158"/>
      <c r="AB100" s="139"/>
      <c r="AC100" s="158"/>
      <c r="AD100" s="139"/>
      <c r="AE100" s="139"/>
      <c r="AF100" s="259" t="s">
        <v>60</v>
      </c>
    </row>
    <row r="101" spans="1:32" ht="28.5" x14ac:dyDescent="0.2">
      <c r="A101" s="301"/>
      <c r="B101" s="301"/>
      <c r="C101" s="301"/>
      <c r="D101" s="301"/>
      <c r="E101" s="301"/>
      <c r="F101" s="301"/>
      <c r="G101" s="301"/>
      <c r="H101" s="301"/>
      <c r="I101" s="301"/>
      <c r="J101" s="301"/>
      <c r="K101" s="301"/>
      <c r="L101" s="301"/>
      <c r="M101" s="301"/>
      <c r="N101" s="301"/>
      <c r="O101" s="301"/>
      <c r="P101" s="328"/>
      <c r="Q101" s="139">
        <v>2</v>
      </c>
      <c r="R101" s="139" t="s">
        <v>204</v>
      </c>
      <c r="S101" s="301"/>
      <c r="T101" s="139"/>
      <c r="U101" s="139"/>
      <c r="V101" s="158"/>
      <c r="W101" s="158"/>
      <c r="X101" s="139"/>
      <c r="Y101" s="139"/>
      <c r="Z101" s="139"/>
      <c r="AA101" s="158"/>
      <c r="AB101" s="158"/>
      <c r="AC101" s="158"/>
      <c r="AD101" s="139"/>
      <c r="AE101" s="139"/>
      <c r="AF101" s="259" t="s">
        <v>205</v>
      </c>
    </row>
    <row r="102" spans="1:32" ht="28.5" x14ac:dyDescent="0.2">
      <c r="A102" s="301"/>
      <c r="B102" s="301"/>
      <c r="C102" s="301"/>
      <c r="D102" s="301"/>
      <c r="E102" s="301"/>
      <c r="F102" s="301"/>
      <c r="G102" s="301"/>
      <c r="H102" s="301"/>
      <c r="I102" s="301"/>
      <c r="J102" s="301"/>
      <c r="K102" s="301"/>
      <c r="L102" s="301"/>
      <c r="M102" s="301"/>
      <c r="N102" s="301"/>
      <c r="O102" s="301"/>
      <c r="P102" s="328"/>
      <c r="Q102" s="139">
        <v>3</v>
      </c>
      <c r="R102" s="139" t="s">
        <v>206</v>
      </c>
      <c r="S102" s="301"/>
      <c r="T102" s="158"/>
      <c r="U102" s="158"/>
      <c r="V102" s="158"/>
      <c r="W102" s="158"/>
      <c r="X102" s="139"/>
      <c r="Y102" s="139"/>
      <c r="Z102" s="158"/>
      <c r="AA102" s="158"/>
      <c r="AB102" s="158"/>
      <c r="AC102" s="158"/>
      <c r="AD102" s="139"/>
      <c r="AE102" s="139"/>
      <c r="AF102" s="259" t="s">
        <v>60</v>
      </c>
    </row>
    <row r="103" spans="1:32" ht="42.75" x14ac:dyDescent="0.2">
      <c r="A103" s="301"/>
      <c r="B103" s="301"/>
      <c r="C103" s="301"/>
      <c r="D103" s="301"/>
      <c r="E103" s="301"/>
      <c r="F103" s="301"/>
      <c r="G103" s="301"/>
      <c r="H103" s="301"/>
      <c r="I103" s="301"/>
      <c r="J103" s="301"/>
      <c r="K103" s="301"/>
      <c r="L103" s="301"/>
      <c r="M103" s="301"/>
      <c r="N103" s="301"/>
      <c r="O103" s="301"/>
      <c r="P103" s="328"/>
      <c r="Q103" s="139">
        <v>4</v>
      </c>
      <c r="R103" s="139" t="s">
        <v>207</v>
      </c>
      <c r="S103" s="301"/>
      <c r="T103" s="139"/>
      <c r="U103" s="139"/>
      <c r="V103" s="139"/>
      <c r="W103" s="139"/>
      <c r="X103" s="139"/>
      <c r="Y103" s="139"/>
      <c r="Z103" s="139"/>
      <c r="AA103" s="139"/>
      <c r="AB103" s="139"/>
      <c r="AC103" s="139"/>
      <c r="AD103" s="139"/>
      <c r="AE103" s="139"/>
      <c r="AF103" s="259" t="s">
        <v>60</v>
      </c>
    </row>
    <row r="104" spans="1:32" ht="14.25" x14ac:dyDescent="0.2">
      <c r="A104" s="301"/>
      <c r="B104" s="301"/>
      <c r="C104" s="301"/>
      <c r="D104" s="301"/>
      <c r="E104" s="301"/>
      <c r="F104" s="301"/>
      <c r="G104" s="301"/>
      <c r="H104" s="301"/>
      <c r="I104" s="301"/>
      <c r="J104" s="301"/>
      <c r="K104" s="301"/>
      <c r="L104" s="301"/>
      <c r="M104" s="301"/>
      <c r="N104" s="301"/>
      <c r="O104" s="301"/>
      <c r="P104" s="328"/>
      <c r="Q104" s="139">
        <v>5</v>
      </c>
      <c r="R104" s="139" t="s">
        <v>208</v>
      </c>
      <c r="S104" s="301"/>
      <c r="T104" s="139"/>
      <c r="U104" s="139"/>
      <c r="V104" s="139"/>
      <c r="W104" s="139"/>
      <c r="X104" s="139"/>
      <c r="Y104" s="139"/>
      <c r="Z104" s="139"/>
      <c r="AA104" s="139"/>
      <c r="AB104" s="139"/>
      <c r="AC104" s="139"/>
      <c r="AD104" s="139"/>
      <c r="AE104" s="139"/>
      <c r="AF104" s="259" t="s">
        <v>60</v>
      </c>
    </row>
    <row r="105" spans="1:32" ht="14.25" x14ac:dyDescent="0.2">
      <c r="A105" s="301"/>
      <c r="B105" s="301"/>
      <c r="C105" s="301"/>
      <c r="D105" s="301"/>
      <c r="E105" s="301"/>
      <c r="F105" s="301"/>
      <c r="G105" s="301"/>
      <c r="H105" s="301"/>
      <c r="I105" s="301"/>
      <c r="J105" s="301"/>
      <c r="K105" s="301"/>
      <c r="L105" s="301"/>
      <c r="M105" s="301"/>
      <c r="N105" s="301"/>
      <c r="O105" s="301"/>
      <c r="P105" s="328"/>
      <c r="Q105" s="139">
        <v>6</v>
      </c>
      <c r="R105" s="139" t="s">
        <v>209</v>
      </c>
      <c r="S105" s="301"/>
      <c r="T105" s="139"/>
      <c r="U105" s="139"/>
      <c r="V105" s="158"/>
      <c r="W105" s="139"/>
      <c r="X105" s="139"/>
      <c r="Y105" s="139"/>
      <c r="Z105" s="139"/>
      <c r="AA105" s="139"/>
      <c r="AB105" s="158"/>
      <c r="AC105" s="139"/>
      <c r="AD105" s="139"/>
      <c r="AE105" s="139"/>
      <c r="AF105" s="259" t="s">
        <v>60</v>
      </c>
    </row>
    <row r="106" spans="1:32" ht="14.25" x14ac:dyDescent="0.2">
      <c r="A106" s="301"/>
      <c r="B106" s="301"/>
      <c r="C106" s="301"/>
      <c r="D106" s="301"/>
      <c r="E106" s="301"/>
      <c r="F106" s="301"/>
      <c r="G106" s="301"/>
      <c r="H106" s="301"/>
      <c r="I106" s="301"/>
      <c r="J106" s="301"/>
      <c r="K106" s="301"/>
      <c r="L106" s="301"/>
      <c r="M106" s="301"/>
      <c r="N106" s="301"/>
      <c r="O106" s="301"/>
      <c r="P106" s="328"/>
      <c r="Q106" s="139">
        <v>7</v>
      </c>
      <c r="R106" s="139" t="s">
        <v>210</v>
      </c>
      <c r="S106" s="301"/>
      <c r="T106" s="139"/>
      <c r="U106" s="139"/>
      <c r="V106" s="139"/>
      <c r="W106" s="158"/>
      <c r="X106" s="139"/>
      <c r="Y106" s="139"/>
      <c r="Z106" s="139"/>
      <c r="AA106" s="139"/>
      <c r="AB106" s="139"/>
      <c r="AC106" s="158"/>
      <c r="AD106" s="139"/>
      <c r="AE106" s="139"/>
      <c r="AF106" s="259" t="s">
        <v>211</v>
      </c>
    </row>
    <row r="107" spans="1:32" ht="28.5" x14ac:dyDescent="0.2">
      <c r="A107" s="301"/>
      <c r="B107" s="301"/>
      <c r="C107" s="303"/>
      <c r="D107" s="303"/>
      <c r="E107" s="303"/>
      <c r="F107" s="303"/>
      <c r="G107" s="303"/>
      <c r="H107" s="303"/>
      <c r="I107" s="303"/>
      <c r="J107" s="303"/>
      <c r="K107" s="303"/>
      <c r="L107" s="303"/>
      <c r="M107" s="303"/>
      <c r="N107" s="303"/>
      <c r="O107" s="303"/>
      <c r="P107" s="315"/>
      <c r="Q107" s="139">
        <v>8</v>
      </c>
      <c r="R107" s="139" t="s">
        <v>212</v>
      </c>
      <c r="S107" s="303"/>
      <c r="T107" s="139"/>
      <c r="U107" s="158"/>
      <c r="V107" s="139"/>
      <c r="W107" s="139"/>
      <c r="X107" s="139"/>
      <c r="Y107" s="139"/>
      <c r="Z107" s="139"/>
      <c r="AA107" s="139"/>
      <c r="AB107" s="139"/>
      <c r="AC107" s="139"/>
      <c r="AD107" s="139"/>
      <c r="AE107" s="139"/>
      <c r="AF107" s="259" t="s">
        <v>60</v>
      </c>
    </row>
    <row r="108" spans="1:32" ht="71.25" x14ac:dyDescent="0.2">
      <c r="A108" s="301"/>
      <c r="B108" s="301"/>
      <c r="C108" s="139" t="s">
        <v>213</v>
      </c>
      <c r="D108" s="139" t="s">
        <v>214</v>
      </c>
      <c r="E108" s="139">
        <v>2</v>
      </c>
      <c r="F108" s="139">
        <v>2</v>
      </c>
      <c r="G108" s="139">
        <v>0</v>
      </c>
      <c r="H108" s="139">
        <v>0</v>
      </c>
      <c r="I108" s="139">
        <v>0</v>
      </c>
      <c r="J108" s="139">
        <v>2</v>
      </c>
      <c r="K108" s="139" t="s">
        <v>215</v>
      </c>
      <c r="L108" s="139" t="s">
        <v>216</v>
      </c>
      <c r="M108" s="139">
        <v>1</v>
      </c>
      <c r="N108" s="139" t="s">
        <v>217</v>
      </c>
      <c r="O108" s="139" t="s">
        <v>30</v>
      </c>
      <c r="P108" s="139" t="s">
        <v>31</v>
      </c>
      <c r="Q108" s="221">
        <v>1</v>
      </c>
      <c r="R108" s="221" t="s">
        <v>218</v>
      </c>
      <c r="S108" s="221" t="s">
        <v>219</v>
      </c>
      <c r="T108" s="221"/>
      <c r="U108" s="221"/>
      <c r="V108" s="221"/>
      <c r="W108" s="221"/>
      <c r="X108" s="221"/>
      <c r="Y108" s="221"/>
      <c r="Z108" s="221"/>
      <c r="AA108" s="221"/>
      <c r="AB108" s="228"/>
      <c r="AC108" s="228"/>
      <c r="AD108" s="228"/>
      <c r="AE108" s="228"/>
      <c r="AF108" s="260">
        <f>IFERROR(SUMIF(Costeo!$H$5:$H$636,R108,Costeo!$Q$5:$Q$636),SUMIF(Costeo!$Z$4:$Z$636,LEFT(R108,250),Costeo!$Q$4:$Q$637))</f>
        <v>2000000</v>
      </c>
    </row>
    <row r="109" spans="1:32" ht="42.75" x14ac:dyDescent="0.2">
      <c r="A109" s="301"/>
      <c r="B109" s="301"/>
      <c r="C109" s="300" t="s">
        <v>220</v>
      </c>
      <c r="D109" s="300" t="s">
        <v>221</v>
      </c>
      <c r="E109" s="300">
        <v>1505</v>
      </c>
      <c r="F109" s="300">
        <v>1600</v>
      </c>
      <c r="G109" s="300">
        <v>1300</v>
      </c>
      <c r="H109" s="300">
        <v>1603</v>
      </c>
      <c r="I109" s="300">
        <v>0</v>
      </c>
      <c r="J109" s="300">
        <v>1600</v>
      </c>
      <c r="K109" s="300" t="s">
        <v>222</v>
      </c>
      <c r="L109" s="300" t="s">
        <v>216</v>
      </c>
      <c r="M109" s="300">
        <v>1</v>
      </c>
      <c r="N109" s="317" t="s">
        <v>223</v>
      </c>
      <c r="O109" s="317" t="s">
        <v>133</v>
      </c>
      <c r="P109" s="317" t="s">
        <v>31</v>
      </c>
      <c r="Q109" s="139">
        <v>1</v>
      </c>
      <c r="R109" s="224" t="s">
        <v>224</v>
      </c>
      <c r="S109" s="224" t="s">
        <v>225</v>
      </c>
      <c r="T109" s="139"/>
      <c r="U109" s="139"/>
      <c r="V109" s="139"/>
      <c r="W109" s="139"/>
      <c r="X109" s="139"/>
      <c r="Y109" s="139"/>
      <c r="Z109" s="139"/>
      <c r="AA109" s="139"/>
      <c r="AB109" s="139"/>
      <c r="AC109" s="139"/>
      <c r="AD109" s="139"/>
      <c r="AE109" s="139"/>
      <c r="AF109" s="256">
        <f>IFERROR(SUMIF(Costeo!$H$5:$H$636,R109,Costeo!$Q$5:$Q$636),SUMIF(Costeo!$Z$4:$Z$636,LEFT(R109,250),Costeo!$Q$4:$Q$637))</f>
        <v>0</v>
      </c>
    </row>
    <row r="110" spans="1:32" ht="28.5" x14ac:dyDescent="0.2">
      <c r="A110" s="301"/>
      <c r="B110" s="301"/>
      <c r="C110" s="301"/>
      <c r="D110" s="301"/>
      <c r="E110" s="301"/>
      <c r="F110" s="301"/>
      <c r="G110" s="301"/>
      <c r="H110" s="301"/>
      <c r="I110" s="301"/>
      <c r="J110" s="301"/>
      <c r="K110" s="301"/>
      <c r="L110" s="301"/>
      <c r="M110" s="301"/>
      <c r="N110" s="318"/>
      <c r="O110" s="318"/>
      <c r="P110" s="318"/>
      <c r="Q110" s="139">
        <v>2</v>
      </c>
      <c r="R110" s="224" t="s">
        <v>226</v>
      </c>
      <c r="S110" s="224" t="s">
        <v>225</v>
      </c>
      <c r="T110" s="233"/>
      <c r="U110" s="233"/>
      <c r="V110" s="233"/>
      <c r="W110" s="233"/>
      <c r="X110" s="233"/>
      <c r="Y110" s="233"/>
      <c r="Z110" s="139"/>
      <c r="AA110" s="139"/>
      <c r="AB110" s="233"/>
      <c r="AC110" s="233"/>
      <c r="AD110" s="233"/>
      <c r="AE110" s="233"/>
      <c r="AF110" s="256">
        <f>IFERROR(SUMIF(Costeo!$H$5:$H$636,R110,Costeo!$Q$5:$Q$636),SUMIF(Costeo!$Z$4:$Z$636,LEFT(R110,250),Costeo!$Q$4:$Q$637))</f>
        <v>108000</v>
      </c>
    </row>
    <row r="111" spans="1:32" ht="28.5" x14ac:dyDescent="0.2">
      <c r="A111" s="301"/>
      <c r="B111" s="301"/>
      <c r="C111" s="301"/>
      <c r="D111" s="301"/>
      <c r="E111" s="301"/>
      <c r="F111" s="301"/>
      <c r="G111" s="301"/>
      <c r="H111" s="301"/>
      <c r="I111" s="301"/>
      <c r="J111" s="301"/>
      <c r="K111" s="301"/>
      <c r="L111" s="301"/>
      <c r="M111" s="301"/>
      <c r="N111" s="318"/>
      <c r="O111" s="318"/>
      <c r="P111" s="318"/>
      <c r="Q111" s="139">
        <v>3</v>
      </c>
      <c r="R111" s="224" t="s">
        <v>227</v>
      </c>
      <c r="S111" s="224" t="s">
        <v>225</v>
      </c>
      <c r="T111" s="139"/>
      <c r="U111" s="139"/>
      <c r="V111" s="233"/>
      <c r="W111" s="233"/>
      <c r="X111" s="233"/>
      <c r="Y111" s="233"/>
      <c r="Z111" s="233"/>
      <c r="AA111" s="233"/>
      <c r="AB111" s="233"/>
      <c r="AC111" s="233"/>
      <c r="AD111" s="233"/>
      <c r="AE111" s="233"/>
      <c r="AF111" s="256">
        <f>IFERROR(SUMIF(Costeo!$H$5:$H$636,R111,Costeo!$Q$5:$Q$636),SUMIF(Costeo!$Z$4:$Z$636,LEFT(R111,250),Costeo!$Q$4:$Q$637))</f>
        <v>1868460</v>
      </c>
    </row>
    <row r="112" spans="1:32" ht="85.5" x14ac:dyDescent="0.2">
      <c r="A112" s="301"/>
      <c r="B112" s="301"/>
      <c r="C112" s="301"/>
      <c r="D112" s="301"/>
      <c r="E112" s="301"/>
      <c r="F112" s="301"/>
      <c r="G112" s="301"/>
      <c r="H112" s="301"/>
      <c r="I112" s="301"/>
      <c r="J112" s="301"/>
      <c r="K112" s="301"/>
      <c r="L112" s="301"/>
      <c r="M112" s="301"/>
      <c r="N112" s="318"/>
      <c r="O112" s="318"/>
      <c r="P112" s="318"/>
      <c r="Q112" s="139">
        <v>4</v>
      </c>
      <c r="R112" s="224" t="s">
        <v>228</v>
      </c>
      <c r="S112" s="224" t="s">
        <v>225</v>
      </c>
      <c r="T112" s="233"/>
      <c r="U112" s="233"/>
      <c r="V112" s="233"/>
      <c r="W112" s="233"/>
      <c r="X112" s="233"/>
      <c r="Y112" s="139"/>
      <c r="Z112" s="139"/>
      <c r="AA112" s="233"/>
      <c r="AB112" s="233"/>
      <c r="AC112" s="233"/>
      <c r="AD112" s="233"/>
      <c r="AE112" s="233"/>
      <c r="AF112" s="256">
        <f>IFERROR(SUMIF(Costeo!$H$5:$H$636,R112,Costeo!$Q$5:$Q$636),SUMIF(Costeo!$Z$4:$Z$636,LEFT(R112,250),Costeo!$Q$4:$Q$637))</f>
        <v>0</v>
      </c>
    </row>
    <row r="113" spans="1:32" ht="57" x14ac:dyDescent="0.2">
      <c r="A113" s="301"/>
      <c r="B113" s="301"/>
      <c r="C113" s="301"/>
      <c r="D113" s="301"/>
      <c r="E113" s="301"/>
      <c r="F113" s="301"/>
      <c r="G113" s="301"/>
      <c r="H113" s="301"/>
      <c r="I113" s="301"/>
      <c r="J113" s="301"/>
      <c r="K113" s="301"/>
      <c r="L113" s="301"/>
      <c r="M113" s="301"/>
      <c r="N113" s="318"/>
      <c r="O113" s="318"/>
      <c r="P113" s="318"/>
      <c r="Q113" s="139">
        <v>5</v>
      </c>
      <c r="R113" s="224" t="s">
        <v>229</v>
      </c>
      <c r="S113" s="224" t="s">
        <v>230</v>
      </c>
      <c r="T113" s="234"/>
      <c r="U113" s="233"/>
      <c r="V113" s="139"/>
      <c r="W113" s="139"/>
      <c r="X113" s="233"/>
      <c r="Y113" s="139"/>
      <c r="Z113" s="139"/>
      <c r="AA113" s="233"/>
      <c r="AB113" s="233"/>
      <c r="AC113" s="139"/>
      <c r="AD113" s="233"/>
      <c r="AE113" s="139"/>
      <c r="AF113" s="256">
        <f>IFERROR(SUMIF(Costeo!$H$5:$H$636,R113,Costeo!$Q$5:$Q$636),SUMIF(Costeo!$Z$4:$Z$636,LEFT(R113,250),Costeo!$Q$4:$Q$637))</f>
        <v>0</v>
      </c>
    </row>
    <row r="114" spans="1:32" ht="57" x14ac:dyDescent="0.2">
      <c r="A114" s="301"/>
      <c r="B114" s="301"/>
      <c r="C114" s="301"/>
      <c r="D114" s="301"/>
      <c r="E114" s="301"/>
      <c r="F114" s="301"/>
      <c r="G114" s="301"/>
      <c r="H114" s="301"/>
      <c r="I114" s="301"/>
      <c r="J114" s="301"/>
      <c r="K114" s="301"/>
      <c r="L114" s="301"/>
      <c r="M114" s="301"/>
      <c r="N114" s="318"/>
      <c r="O114" s="318"/>
      <c r="P114" s="318"/>
      <c r="Q114" s="139">
        <v>6</v>
      </c>
      <c r="R114" s="224" t="s">
        <v>231</v>
      </c>
      <c r="S114" s="224" t="s">
        <v>232</v>
      </c>
      <c r="T114" s="234"/>
      <c r="U114" s="233"/>
      <c r="V114" s="139"/>
      <c r="W114" s="139"/>
      <c r="X114" s="233"/>
      <c r="Y114" s="139"/>
      <c r="Z114" s="139"/>
      <c r="AA114" s="234"/>
      <c r="AB114" s="233"/>
      <c r="AC114" s="139"/>
      <c r="AD114" s="233"/>
      <c r="AE114" s="139"/>
      <c r="AF114" s="256">
        <f>IFERROR(SUMIF(Costeo!$H$5:$H$636,R114,Costeo!$Q$5:$Q$636),SUMIF(Costeo!$Z$4:$Z$636,LEFT(R114,250),Costeo!$Q$4:$Q$637))</f>
        <v>0</v>
      </c>
    </row>
    <row r="115" spans="1:32" ht="57" x14ac:dyDescent="0.2">
      <c r="A115" s="301"/>
      <c r="B115" s="301"/>
      <c r="C115" s="301"/>
      <c r="D115" s="301"/>
      <c r="E115" s="301"/>
      <c r="F115" s="301"/>
      <c r="G115" s="301"/>
      <c r="H115" s="301"/>
      <c r="I115" s="301"/>
      <c r="J115" s="301"/>
      <c r="K115" s="301"/>
      <c r="L115" s="301"/>
      <c r="M115" s="301"/>
      <c r="N115" s="318"/>
      <c r="O115" s="318"/>
      <c r="P115" s="318"/>
      <c r="Q115" s="139">
        <v>7</v>
      </c>
      <c r="R115" s="224" t="s">
        <v>233</v>
      </c>
      <c r="S115" s="224" t="s">
        <v>234</v>
      </c>
      <c r="T115" s="234"/>
      <c r="U115" s="139"/>
      <c r="V115" s="139"/>
      <c r="W115" s="139"/>
      <c r="X115" s="233"/>
      <c r="Y115" s="233"/>
      <c r="Z115" s="233"/>
      <c r="AA115" s="234"/>
      <c r="AB115" s="233"/>
      <c r="AC115" s="233"/>
      <c r="AD115" s="233"/>
      <c r="AE115" s="233"/>
      <c r="AF115" s="256">
        <f>IFERROR(SUMIF(Costeo!$H$5:$H$636,R115,Costeo!$Q$5:$Q$636),SUMIF(Costeo!$Z$4:$Z$636,LEFT(R115,250),Costeo!$Q$4:$Q$637))</f>
        <v>0</v>
      </c>
    </row>
    <row r="116" spans="1:32" ht="42.75" x14ac:dyDescent="0.2">
      <c r="A116" s="301"/>
      <c r="B116" s="301"/>
      <c r="C116" s="301"/>
      <c r="D116" s="303"/>
      <c r="E116" s="303"/>
      <c r="F116" s="303"/>
      <c r="G116" s="303"/>
      <c r="H116" s="303"/>
      <c r="I116" s="303"/>
      <c r="J116" s="303"/>
      <c r="K116" s="303"/>
      <c r="L116" s="303"/>
      <c r="M116" s="303"/>
      <c r="N116" s="319"/>
      <c r="O116" s="319"/>
      <c r="P116" s="319"/>
      <c r="Q116" s="141">
        <v>8</v>
      </c>
      <c r="R116" s="225" t="s">
        <v>235</v>
      </c>
      <c r="S116" s="225" t="s">
        <v>236</v>
      </c>
      <c r="T116" s="235"/>
      <c r="U116" s="236"/>
      <c r="V116" s="236"/>
      <c r="W116" s="236"/>
      <c r="X116" s="236"/>
      <c r="Y116" s="236"/>
      <c r="Z116" s="236"/>
      <c r="AA116" s="141"/>
      <c r="AB116" s="141"/>
      <c r="AC116" s="141"/>
      <c r="AD116" s="141"/>
      <c r="AE116" s="141"/>
      <c r="AF116" s="258">
        <f>IFERROR(SUMIF(Costeo!$H$5:$H$636,R116,Costeo!$Q$5:$Q$636),SUMIF(Costeo!$Z$4:$Z$636,LEFT(R116,250),Costeo!$Q$4:$Q$637))</f>
        <v>0</v>
      </c>
    </row>
    <row r="117" spans="1:32" ht="42.75" x14ac:dyDescent="0.2">
      <c r="A117" s="301"/>
      <c r="B117" s="301"/>
      <c r="C117" s="301"/>
      <c r="D117" s="300" t="s">
        <v>237</v>
      </c>
      <c r="E117" s="300">
        <v>2133</v>
      </c>
      <c r="F117" s="300">
        <v>1731</v>
      </c>
      <c r="G117" s="300">
        <v>1681</v>
      </c>
      <c r="H117" s="300">
        <v>1603</v>
      </c>
      <c r="I117" s="300">
        <v>0</v>
      </c>
      <c r="J117" s="300">
        <v>1731</v>
      </c>
      <c r="K117" s="300" t="s">
        <v>238</v>
      </c>
      <c r="L117" s="300" t="s">
        <v>239</v>
      </c>
      <c r="M117" s="300">
        <v>2</v>
      </c>
      <c r="N117" s="300" t="s">
        <v>240</v>
      </c>
      <c r="O117" s="300" t="s">
        <v>241</v>
      </c>
      <c r="P117" s="327" t="s">
        <v>31</v>
      </c>
      <c r="Q117" s="139">
        <v>1</v>
      </c>
      <c r="R117" s="139" t="s">
        <v>242</v>
      </c>
      <c r="S117" s="300" t="s">
        <v>243</v>
      </c>
      <c r="T117" s="139"/>
      <c r="U117" s="139"/>
      <c r="V117" s="139"/>
      <c r="W117" s="139"/>
      <c r="X117" s="139"/>
      <c r="Y117" s="139"/>
      <c r="Z117" s="139"/>
      <c r="AA117" s="139"/>
      <c r="AB117" s="139"/>
      <c r="AC117" s="139"/>
      <c r="AD117" s="139"/>
      <c r="AE117" s="139"/>
      <c r="AF117" s="259" t="s">
        <v>244</v>
      </c>
    </row>
    <row r="118" spans="1:32" ht="28.5" x14ac:dyDescent="0.2">
      <c r="A118" s="301"/>
      <c r="B118" s="301"/>
      <c r="C118" s="301"/>
      <c r="D118" s="301"/>
      <c r="E118" s="301"/>
      <c r="F118" s="301"/>
      <c r="G118" s="301"/>
      <c r="H118" s="301"/>
      <c r="I118" s="301"/>
      <c r="J118" s="301"/>
      <c r="K118" s="301"/>
      <c r="L118" s="301"/>
      <c r="M118" s="301"/>
      <c r="N118" s="301"/>
      <c r="O118" s="301"/>
      <c r="P118" s="328"/>
      <c r="Q118" s="139">
        <v>2</v>
      </c>
      <c r="R118" s="139" t="s">
        <v>245</v>
      </c>
      <c r="S118" s="301"/>
      <c r="T118" s="139"/>
      <c r="U118" s="139"/>
      <c r="V118" s="139"/>
      <c r="W118" s="139"/>
      <c r="X118" s="139"/>
      <c r="Y118" s="139"/>
      <c r="Z118" s="139"/>
      <c r="AA118" s="139"/>
      <c r="AB118" s="139"/>
      <c r="AC118" s="139"/>
      <c r="AD118" s="139"/>
      <c r="AE118" s="139"/>
      <c r="AF118" s="261" t="s">
        <v>60</v>
      </c>
    </row>
    <row r="119" spans="1:32" ht="28.5" x14ac:dyDescent="0.2">
      <c r="A119" s="301"/>
      <c r="B119" s="301"/>
      <c r="C119" s="301"/>
      <c r="D119" s="301"/>
      <c r="E119" s="301"/>
      <c r="F119" s="301"/>
      <c r="G119" s="301"/>
      <c r="H119" s="301"/>
      <c r="I119" s="301"/>
      <c r="J119" s="301"/>
      <c r="K119" s="301"/>
      <c r="L119" s="301"/>
      <c r="M119" s="301"/>
      <c r="N119" s="301"/>
      <c r="O119" s="301"/>
      <c r="P119" s="328"/>
      <c r="Q119" s="139">
        <v>3</v>
      </c>
      <c r="R119" s="139" t="s">
        <v>246</v>
      </c>
      <c r="S119" s="301"/>
      <c r="T119" s="139"/>
      <c r="U119" s="139"/>
      <c r="V119" s="139"/>
      <c r="W119" s="139"/>
      <c r="X119" s="139"/>
      <c r="Y119" s="139"/>
      <c r="Z119" s="139"/>
      <c r="AA119" s="139"/>
      <c r="AB119" s="139"/>
      <c r="AC119" s="139"/>
      <c r="AD119" s="139"/>
      <c r="AE119" s="139"/>
      <c r="AF119" s="259" t="s">
        <v>247</v>
      </c>
    </row>
    <row r="120" spans="1:32" ht="28.5" x14ac:dyDescent="0.2">
      <c r="A120" s="301"/>
      <c r="B120" s="301"/>
      <c r="C120" s="301"/>
      <c r="D120" s="301"/>
      <c r="E120" s="301"/>
      <c r="F120" s="301"/>
      <c r="G120" s="301"/>
      <c r="H120" s="301"/>
      <c r="I120" s="301"/>
      <c r="J120" s="301"/>
      <c r="K120" s="301"/>
      <c r="L120" s="301"/>
      <c r="M120" s="301"/>
      <c r="N120" s="301"/>
      <c r="O120" s="301"/>
      <c r="P120" s="328"/>
      <c r="Q120" s="139">
        <v>4</v>
      </c>
      <c r="R120" s="139" t="s">
        <v>248</v>
      </c>
      <c r="S120" s="301"/>
      <c r="T120" s="139"/>
      <c r="U120" s="139"/>
      <c r="V120" s="139"/>
      <c r="W120" s="139"/>
      <c r="X120" s="139"/>
      <c r="Y120" s="139"/>
      <c r="Z120" s="139"/>
      <c r="AA120" s="139"/>
      <c r="AB120" s="139"/>
      <c r="AC120" s="139"/>
      <c r="AD120" s="139"/>
      <c r="AE120" s="139"/>
      <c r="AF120" s="259" t="s">
        <v>249</v>
      </c>
    </row>
    <row r="121" spans="1:32" ht="14.25" x14ac:dyDescent="0.2">
      <c r="A121" s="301"/>
      <c r="B121" s="301"/>
      <c r="C121" s="301"/>
      <c r="D121" s="303"/>
      <c r="E121" s="303"/>
      <c r="F121" s="303"/>
      <c r="G121" s="303"/>
      <c r="H121" s="303"/>
      <c r="I121" s="303"/>
      <c r="J121" s="303"/>
      <c r="K121" s="303"/>
      <c r="L121" s="303"/>
      <c r="M121" s="303"/>
      <c r="N121" s="303"/>
      <c r="O121" s="303"/>
      <c r="P121" s="315"/>
      <c r="Q121" s="139">
        <v>5</v>
      </c>
      <c r="R121" s="139" t="s">
        <v>250</v>
      </c>
      <c r="S121" s="303"/>
      <c r="T121" s="139"/>
      <c r="U121" s="139"/>
      <c r="V121" s="139"/>
      <c r="W121" s="139"/>
      <c r="X121" s="139"/>
      <c r="Y121" s="139"/>
      <c r="Z121" s="139"/>
      <c r="AA121" s="139"/>
      <c r="AB121" s="139"/>
      <c r="AC121" s="139"/>
      <c r="AD121" s="139"/>
      <c r="AE121" s="139"/>
      <c r="AF121" s="259" t="s">
        <v>251</v>
      </c>
    </row>
    <row r="122" spans="1:32" ht="28.5" x14ac:dyDescent="0.2">
      <c r="A122" s="301"/>
      <c r="B122" s="301"/>
      <c r="C122" s="301"/>
      <c r="D122" s="300" t="s">
        <v>252</v>
      </c>
      <c r="E122" s="300">
        <v>720</v>
      </c>
      <c r="F122" s="300">
        <v>1400</v>
      </c>
      <c r="G122" s="300">
        <v>803</v>
      </c>
      <c r="H122" s="300">
        <v>0</v>
      </c>
      <c r="I122" s="300">
        <v>0</v>
      </c>
      <c r="J122" s="300">
        <v>597</v>
      </c>
      <c r="K122" s="300" t="s">
        <v>238</v>
      </c>
      <c r="L122" s="300" t="s">
        <v>38</v>
      </c>
      <c r="M122" s="300">
        <v>3</v>
      </c>
      <c r="N122" s="300" t="s">
        <v>253</v>
      </c>
      <c r="O122" s="300" t="s">
        <v>254</v>
      </c>
      <c r="P122" s="300" t="s">
        <v>31</v>
      </c>
      <c r="Q122" s="221">
        <v>1</v>
      </c>
      <c r="R122" s="221" t="s">
        <v>255</v>
      </c>
      <c r="S122" s="325" t="s">
        <v>256</v>
      </c>
      <c r="T122" s="221"/>
      <c r="U122" s="221"/>
      <c r="V122" s="221"/>
      <c r="W122" s="221"/>
      <c r="X122" s="221"/>
      <c r="Y122" s="221"/>
      <c r="Z122" s="221"/>
      <c r="AA122" s="221"/>
      <c r="AB122" s="221"/>
      <c r="AC122" s="221"/>
      <c r="AD122" s="221"/>
      <c r="AE122" s="221"/>
      <c r="AF122" s="260">
        <f>IFERROR(SUMIF(Costeo!$H$5:$H$636,R122,Costeo!$Q$5:$Q$636),SUMIF(Costeo!$Z$4:$Z$636,LEFT(R122,250),Costeo!$Q$4:$Q$637))</f>
        <v>0</v>
      </c>
    </row>
    <row r="123" spans="1:32" ht="48" customHeight="1" x14ac:dyDescent="0.2">
      <c r="A123" s="301"/>
      <c r="B123" s="303"/>
      <c r="C123" s="303"/>
      <c r="D123" s="303"/>
      <c r="E123" s="303"/>
      <c r="F123" s="303"/>
      <c r="G123" s="303"/>
      <c r="H123" s="303"/>
      <c r="I123" s="303"/>
      <c r="J123" s="303"/>
      <c r="K123" s="303"/>
      <c r="L123" s="303"/>
      <c r="M123" s="303"/>
      <c r="N123" s="303"/>
      <c r="O123" s="303"/>
      <c r="P123" s="303"/>
      <c r="Q123" s="139">
        <v>2</v>
      </c>
      <c r="R123" s="139" t="s">
        <v>82</v>
      </c>
      <c r="S123" s="303"/>
      <c r="T123" s="141"/>
      <c r="U123" s="141"/>
      <c r="V123" s="141"/>
      <c r="W123" s="141"/>
      <c r="X123" s="141"/>
      <c r="Y123" s="141"/>
      <c r="Z123" s="141"/>
      <c r="AA123" s="141"/>
      <c r="AB123" s="141"/>
      <c r="AC123" s="141"/>
      <c r="AD123" s="141"/>
      <c r="AE123" s="141"/>
      <c r="AF123" s="258">
        <f>IFERROR(SUMIF(Costeo!$H$5:$H$636,R123,Costeo!$Q$5:$Q$636),SUMIF(Costeo!$Z$4:$Z$636,LEFT(R123,250),Costeo!$Q$4:$Q$637))</f>
        <v>0</v>
      </c>
    </row>
    <row r="124" spans="1:32" ht="57" x14ac:dyDescent="0.2">
      <c r="A124" s="301"/>
      <c r="B124" s="300" t="s">
        <v>257</v>
      </c>
      <c r="C124" s="300" t="s">
        <v>258</v>
      </c>
      <c r="D124" s="300" t="s">
        <v>259</v>
      </c>
      <c r="E124" s="304">
        <v>0.22</v>
      </c>
      <c r="F124" s="304">
        <v>0.55000000000000004</v>
      </c>
      <c r="G124" s="304">
        <v>0.2</v>
      </c>
      <c r="H124" s="304">
        <v>0.15</v>
      </c>
      <c r="I124" s="304">
        <v>0.05</v>
      </c>
      <c r="J124" s="304">
        <v>0.15</v>
      </c>
      <c r="K124" s="304" t="s">
        <v>260</v>
      </c>
      <c r="L124" s="300" t="s">
        <v>28</v>
      </c>
      <c r="M124" s="300">
        <v>1</v>
      </c>
      <c r="N124" s="304" t="s">
        <v>261</v>
      </c>
      <c r="O124" s="304" t="s">
        <v>262</v>
      </c>
      <c r="P124" s="304" t="s">
        <v>31</v>
      </c>
      <c r="Q124" s="139">
        <v>1</v>
      </c>
      <c r="R124" s="139" t="s">
        <v>263</v>
      </c>
      <c r="S124" s="327" t="s">
        <v>264</v>
      </c>
      <c r="T124" s="139"/>
      <c r="U124" s="139"/>
      <c r="V124" s="139"/>
      <c r="W124" s="139"/>
      <c r="X124" s="158"/>
      <c r="Y124" s="139"/>
      <c r="Z124" s="139"/>
      <c r="AA124" s="158"/>
      <c r="AB124" s="139"/>
      <c r="AC124" s="139"/>
      <c r="AD124" s="158"/>
      <c r="AE124" s="139"/>
      <c r="AF124" s="259" t="s">
        <v>60</v>
      </c>
    </row>
    <row r="125" spans="1:32" ht="28.5" x14ac:dyDescent="0.2">
      <c r="A125" s="301"/>
      <c r="B125" s="301"/>
      <c r="C125" s="301"/>
      <c r="D125" s="301"/>
      <c r="E125" s="301"/>
      <c r="F125" s="301"/>
      <c r="G125" s="301"/>
      <c r="H125" s="301"/>
      <c r="I125" s="301"/>
      <c r="J125" s="301"/>
      <c r="K125" s="301"/>
      <c r="L125" s="301"/>
      <c r="M125" s="301"/>
      <c r="N125" s="301"/>
      <c r="O125" s="301"/>
      <c r="P125" s="301"/>
      <c r="Q125" s="139">
        <v>2</v>
      </c>
      <c r="R125" s="139" t="s">
        <v>265</v>
      </c>
      <c r="S125" s="328"/>
      <c r="T125" s="139"/>
      <c r="U125" s="139"/>
      <c r="V125" s="158"/>
      <c r="W125" s="139"/>
      <c r="X125" s="139"/>
      <c r="Y125" s="139"/>
      <c r="Z125" s="139"/>
      <c r="AA125" s="139"/>
      <c r="AB125" s="139"/>
      <c r="AC125" s="139"/>
      <c r="AD125" s="139"/>
      <c r="AE125" s="139"/>
      <c r="AF125" s="259" t="s">
        <v>266</v>
      </c>
    </row>
    <row r="126" spans="1:32" ht="71.25" x14ac:dyDescent="0.2">
      <c r="A126" s="301"/>
      <c r="B126" s="301"/>
      <c r="C126" s="301"/>
      <c r="D126" s="301"/>
      <c r="E126" s="301"/>
      <c r="F126" s="301"/>
      <c r="G126" s="301"/>
      <c r="H126" s="301"/>
      <c r="I126" s="301"/>
      <c r="J126" s="301"/>
      <c r="K126" s="301"/>
      <c r="L126" s="301"/>
      <c r="M126" s="301"/>
      <c r="N126" s="301"/>
      <c r="O126" s="301"/>
      <c r="P126" s="301"/>
      <c r="Q126" s="139">
        <v>3</v>
      </c>
      <c r="R126" s="139" t="s">
        <v>267</v>
      </c>
      <c r="S126" s="328"/>
      <c r="T126" s="139"/>
      <c r="U126" s="139"/>
      <c r="V126" s="139"/>
      <c r="W126" s="158"/>
      <c r="X126" s="158"/>
      <c r="Y126" s="139"/>
      <c r="Z126" s="139"/>
      <c r="AA126" s="139"/>
      <c r="AB126" s="139"/>
      <c r="AC126" s="139"/>
      <c r="AD126" s="139"/>
      <c r="AE126" s="139"/>
      <c r="AF126" s="259" t="s">
        <v>268</v>
      </c>
    </row>
    <row r="127" spans="1:32" ht="28.5" x14ac:dyDescent="0.2">
      <c r="A127" s="301"/>
      <c r="B127" s="301"/>
      <c r="C127" s="301"/>
      <c r="D127" s="301"/>
      <c r="E127" s="301"/>
      <c r="F127" s="301"/>
      <c r="G127" s="301"/>
      <c r="H127" s="301"/>
      <c r="I127" s="301"/>
      <c r="J127" s="301"/>
      <c r="K127" s="301"/>
      <c r="L127" s="301"/>
      <c r="M127" s="301"/>
      <c r="N127" s="301"/>
      <c r="O127" s="301"/>
      <c r="P127" s="301"/>
      <c r="Q127" s="139">
        <v>4</v>
      </c>
      <c r="R127" s="139" t="s">
        <v>269</v>
      </c>
      <c r="S127" s="328"/>
      <c r="T127" s="139"/>
      <c r="U127" s="139"/>
      <c r="V127" s="139"/>
      <c r="W127" s="139"/>
      <c r="X127" s="158"/>
      <c r="Y127" s="139"/>
      <c r="Z127" s="139"/>
      <c r="AA127" s="139"/>
      <c r="AB127" s="139"/>
      <c r="AC127" s="139"/>
      <c r="AD127" s="139"/>
      <c r="AE127" s="139"/>
      <c r="AF127" s="259" t="s">
        <v>60</v>
      </c>
    </row>
    <row r="128" spans="1:32" ht="42.75" x14ac:dyDescent="0.2">
      <c r="A128" s="301"/>
      <c r="B128" s="301"/>
      <c r="C128" s="301"/>
      <c r="D128" s="301"/>
      <c r="E128" s="301"/>
      <c r="F128" s="301"/>
      <c r="G128" s="301"/>
      <c r="H128" s="301"/>
      <c r="I128" s="301"/>
      <c r="J128" s="301"/>
      <c r="K128" s="301"/>
      <c r="L128" s="301"/>
      <c r="M128" s="301"/>
      <c r="N128" s="301"/>
      <c r="O128" s="301"/>
      <c r="P128" s="301"/>
      <c r="Q128" s="139">
        <v>5</v>
      </c>
      <c r="R128" s="139" t="s">
        <v>270</v>
      </c>
      <c r="S128" s="328"/>
      <c r="T128" s="139"/>
      <c r="U128" s="139"/>
      <c r="V128" s="158"/>
      <c r="W128" s="139"/>
      <c r="X128" s="139"/>
      <c r="Y128" s="139"/>
      <c r="Z128" s="139"/>
      <c r="AA128" s="139"/>
      <c r="AB128" s="139"/>
      <c r="AC128" s="139"/>
      <c r="AD128" s="139"/>
      <c r="AE128" s="139"/>
      <c r="AF128" s="259" t="s">
        <v>271</v>
      </c>
    </row>
    <row r="129" spans="1:32" ht="42.75" x14ac:dyDescent="0.2">
      <c r="A129" s="301"/>
      <c r="B129" s="303"/>
      <c r="C129" s="303"/>
      <c r="D129" s="303"/>
      <c r="E129" s="303"/>
      <c r="F129" s="303"/>
      <c r="G129" s="303"/>
      <c r="H129" s="303"/>
      <c r="I129" s="303"/>
      <c r="J129" s="303"/>
      <c r="K129" s="303"/>
      <c r="L129" s="303"/>
      <c r="M129" s="303"/>
      <c r="N129" s="303"/>
      <c r="O129" s="303"/>
      <c r="P129" s="303"/>
      <c r="Q129" s="139">
        <v>6</v>
      </c>
      <c r="R129" s="139" t="s">
        <v>272</v>
      </c>
      <c r="S129" s="315"/>
      <c r="T129" s="141"/>
      <c r="U129" s="141"/>
      <c r="V129" s="159"/>
      <c r="W129" s="141"/>
      <c r="X129" s="141"/>
      <c r="Y129" s="141"/>
      <c r="Z129" s="141"/>
      <c r="AA129" s="141"/>
      <c r="AB129" s="141"/>
      <c r="AC129" s="141"/>
      <c r="AD129" s="141"/>
      <c r="AE129" s="141"/>
      <c r="AF129" s="259" t="s">
        <v>60</v>
      </c>
    </row>
    <row r="130" spans="1:32" ht="57" x14ac:dyDescent="0.2">
      <c r="A130" s="301"/>
      <c r="B130" s="300" t="s">
        <v>273</v>
      </c>
      <c r="C130" s="300" t="s">
        <v>274</v>
      </c>
      <c r="D130" s="300" t="s">
        <v>275</v>
      </c>
      <c r="E130" s="304">
        <v>0.13</v>
      </c>
      <c r="F130" s="304">
        <v>0.14000000000000001</v>
      </c>
      <c r="G130" s="304">
        <v>0.05</v>
      </c>
      <c r="H130" s="304">
        <v>0.03</v>
      </c>
      <c r="I130" s="304">
        <v>0.02</v>
      </c>
      <c r="J130" s="304">
        <v>0.04</v>
      </c>
      <c r="K130" s="304" t="s">
        <v>276</v>
      </c>
      <c r="L130" s="300" t="s">
        <v>28</v>
      </c>
      <c r="M130" s="300">
        <v>1</v>
      </c>
      <c r="N130" s="300" t="s">
        <v>277</v>
      </c>
      <c r="O130" s="300" t="s">
        <v>262</v>
      </c>
      <c r="P130" s="300" t="s">
        <v>31</v>
      </c>
      <c r="Q130" s="139">
        <v>1</v>
      </c>
      <c r="R130" s="139" t="s">
        <v>278</v>
      </c>
      <c r="S130" s="327" t="s">
        <v>279</v>
      </c>
      <c r="T130" s="139"/>
      <c r="U130" s="139"/>
      <c r="V130" s="139"/>
      <c r="W130" s="139"/>
      <c r="X130" s="158"/>
      <c r="Y130" s="139"/>
      <c r="Z130" s="139"/>
      <c r="AA130" s="139"/>
      <c r="AB130" s="139"/>
      <c r="AC130" s="139"/>
      <c r="AD130" s="139"/>
      <c r="AE130" s="139"/>
      <c r="AF130" s="262">
        <f>IFERROR(SUMIF(Costeo!$H$5:$H$636,R130,Costeo!$Q$5:$Q$636),SUMIF(Costeo!$Z$4:$Z$636,LEFT(R130,250),Costeo!$Q$4:$Q$637))</f>
        <v>2000000</v>
      </c>
    </row>
    <row r="131" spans="1:32" ht="24.95" customHeight="1" x14ac:dyDescent="0.2">
      <c r="A131" s="301"/>
      <c r="B131" s="301"/>
      <c r="C131" s="301"/>
      <c r="D131" s="301"/>
      <c r="E131" s="301"/>
      <c r="F131" s="301"/>
      <c r="G131" s="301"/>
      <c r="H131" s="301"/>
      <c r="I131" s="301"/>
      <c r="J131" s="301"/>
      <c r="K131" s="301"/>
      <c r="L131" s="301"/>
      <c r="M131" s="301"/>
      <c r="N131" s="301"/>
      <c r="O131" s="301"/>
      <c r="P131" s="301"/>
      <c r="Q131" s="139">
        <v>2</v>
      </c>
      <c r="R131" s="139" t="s">
        <v>280</v>
      </c>
      <c r="S131" s="328"/>
      <c r="T131" s="139"/>
      <c r="U131" s="139"/>
      <c r="V131" s="139"/>
      <c r="W131" s="158"/>
      <c r="X131" s="139"/>
      <c r="Y131" s="139"/>
      <c r="Z131" s="139"/>
      <c r="AA131" s="139"/>
      <c r="AB131" s="139"/>
      <c r="AC131" s="139"/>
      <c r="AD131" s="139"/>
      <c r="AE131" s="139"/>
      <c r="AF131" s="257">
        <f>IFERROR(SUMIF(Costeo!$H$5:$H$636,R131,Costeo!$Q$5:$Q$636),SUMIF(Costeo!$Z$4:$Z$636,LEFT(R131,250),Costeo!$Q$4:$Q$637))</f>
        <v>100000</v>
      </c>
    </row>
    <row r="132" spans="1:32" ht="42.75" x14ac:dyDescent="0.2">
      <c r="A132" s="301"/>
      <c r="B132" s="301"/>
      <c r="C132" s="301"/>
      <c r="D132" s="301"/>
      <c r="E132" s="301"/>
      <c r="F132" s="301"/>
      <c r="G132" s="301"/>
      <c r="H132" s="301"/>
      <c r="I132" s="301"/>
      <c r="J132" s="301"/>
      <c r="K132" s="301"/>
      <c r="L132" s="301"/>
      <c r="M132" s="301"/>
      <c r="N132" s="301"/>
      <c r="O132" s="301"/>
      <c r="P132" s="301"/>
      <c r="Q132" s="139">
        <v>4</v>
      </c>
      <c r="R132" s="139" t="s">
        <v>281</v>
      </c>
      <c r="S132" s="328"/>
      <c r="T132" s="139"/>
      <c r="U132" s="139"/>
      <c r="V132" s="158"/>
      <c r="W132" s="139"/>
      <c r="X132" s="139"/>
      <c r="Y132" s="139"/>
      <c r="Z132" s="139"/>
      <c r="AA132" s="139"/>
      <c r="AB132" s="139"/>
      <c r="AC132" s="139"/>
      <c r="AD132" s="139"/>
      <c r="AE132" s="139"/>
      <c r="AF132" s="257">
        <f>IFERROR(SUMIF(Costeo!$H$5:$H$636,R132,Costeo!$Q$5:$Q$636),SUMIF(Costeo!$Z$4:$Z$636,LEFT(R132,250),Costeo!$Q$4:$Q$637))</f>
        <v>0</v>
      </c>
    </row>
    <row r="133" spans="1:32" ht="42.75" x14ac:dyDescent="0.2">
      <c r="A133" s="301"/>
      <c r="B133" s="301"/>
      <c r="C133" s="301"/>
      <c r="D133" s="301"/>
      <c r="E133" s="301"/>
      <c r="F133" s="301"/>
      <c r="G133" s="301"/>
      <c r="H133" s="301"/>
      <c r="I133" s="301"/>
      <c r="J133" s="301"/>
      <c r="K133" s="301"/>
      <c r="L133" s="301"/>
      <c r="M133" s="301"/>
      <c r="N133" s="301"/>
      <c r="O133" s="301"/>
      <c r="P133" s="301"/>
      <c r="Q133" s="139">
        <v>5</v>
      </c>
      <c r="R133" s="139" t="s">
        <v>282</v>
      </c>
      <c r="S133" s="328"/>
      <c r="T133" s="139"/>
      <c r="U133" s="139"/>
      <c r="V133" s="139"/>
      <c r="W133" s="139"/>
      <c r="X133" s="139"/>
      <c r="Y133" s="139"/>
      <c r="Z133" s="139"/>
      <c r="AA133" s="139"/>
      <c r="AB133" s="158"/>
      <c r="AC133" s="139"/>
      <c r="AD133" s="139"/>
      <c r="AE133" s="139"/>
      <c r="AF133" s="257">
        <f>IFERROR(SUMIF(Costeo!$H$5:$H$636,R133,Costeo!$Q$5:$Q$636),SUMIF(Costeo!$Z$4:$Z$636,LEFT(R133,250),Costeo!$Q$4:$Q$637))</f>
        <v>0</v>
      </c>
    </row>
    <row r="134" spans="1:32" ht="42.75" x14ac:dyDescent="0.2">
      <c r="A134" s="301"/>
      <c r="B134" s="301"/>
      <c r="C134" s="301"/>
      <c r="D134" s="301"/>
      <c r="E134" s="301"/>
      <c r="F134" s="301"/>
      <c r="G134" s="301"/>
      <c r="H134" s="301"/>
      <c r="I134" s="301"/>
      <c r="J134" s="301"/>
      <c r="K134" s="301"/>
      <c r="L134" s="301"/>
      <c r="M134" s="301"/>
      <c r="N134" s="301"/>
      <c r="O134" s="301"/>
      <c r="P134" s="301"/>
      <c r="Q134" s="139">
        <v>6</v>
      </c>
      <c r="R134" s="139" t="s">
        <v>283</v>
      </c>
      <c r="S134" s="328"/>
      <c r="T134" s="139"/>
      <c r="U134" s="139"/>
      <c r="V134" s="140"/>
      <c r="W134" s="158"/>
      <c r="X134" s="139"/>
      <c r="Y134" s="140"/>
      <c r="Z134" s="158"/>
      <c r="AA134" s="139"/>
      <c r="AB134" s="139"/>
      <c r="AC134" s="158"/>
      <c r="AD134" s="139"/>
      <c r="AE134" s="139"/>
      <c r="AF134" s="257">
        <f>IFERROR(SUMIF(Costeo!$H$5:$H$636,R134,Costeo!$Q$5:$Q$636),SUMIF(Costeo!$Z$4:$Z$636,LEFT(R134,250),Costeo!$Q$4:$Q$637))</f>
        <v>300000</v>
      </c>
    </row>
    <row r="135" spans="1:32" ht="28.5" x14ac:dyDescent="0.2">
      <c r="A135" s="301"/>
      <c r="B135" s="301"/>
      <c r="C135" s="301"/>
      <c r="D135" s="301"/>
      <c r="E135" s="301"/>
      <c r="F135" s="301"/>
      <c r="G135" s="301"/>
      <c r="H135" s="301"/>
      <c r="I135" s="301"/>
      <c r="J135" s="301"/>
      <c r="K135" s="301"/>
      <c r="L135" s="301"/>
      <c r="M135" s="301"/>
      <c r="N135" s="301"/>
      <c r="O135" s="301"/>
      <c r="P135" s="301"/>
      <c r="Q135" s="139">
        <v>7</v>
      </c>
      <c r="R135" s="139" t="s">
        <v>284</v>
      </c>
      <c r="S135" s="328"/>
      <c r="T135" s="139"/>
      <c r="U135" s="139"/>
      <c r="V135" s="139"/>
      <c r="W135" s="139"/>
      <c r="X135" s="139"/>
      <c r="Y135" s="139"/>
      <c r="Z135" s="158"/>
      <c r="AA135" s="139"/>
      <c r="AB135" s="139"/>
      <c r="AC135" s="139"/>
      <c r="AD135" s="139"/>
      <c r="AE135" s="139"/>
      <c r="AF135" s="257">
        <f>IFERROR(SUMIF(Costeo!$H$5:$H$636,R135,Costeo!$Q$5:$Q$636),SUMIF(Costeo!$Z$4:$Z$636,LEFT(R135,250),Costeo!$Q$4:$Q$637))</f>
        <v>400000</v>
      </c>
    </row>
    <row r="136" spans="1:32" ht="42.75" x14ac:dyDescent="0.2">
      <c r="A136" s="301"/>
      <c r="B136" s="303"/>
      <c r="C136" s="303"/>
      <c r="D136" s="303"/>
      <c r="E136" s="303"/>
      <c r="F136" s="303"/>
      <c r="G136" s="303"/>
      <c r="H136" s="303"/>
      <c r="I136" s="303"/>
      <c r="J136" s="303"/>
      <c r="K136" s="303"/>
      <c r="L136" s="303"/>
      <c r="M136" s="303"/>
      <c r="N136" s="303"/>
      <c r="O136" s="303"/>
      <c r="P136" s="303"/>
      <c r="Q136" s="139">
        <v>8</v>
      </c>
      <c r="R136" s="139" t="s">
        <v>285</v>
      </c>
      <c r="S136" s="315"/>
      <c r="T136" s="141"/>
      <c r="U136" s="141"/>
      <c r="V136" s="141"/>
      <c r="W136" s="141"/>
      <c r="X136" s="159"/>
      <c r="Y136" s="141"/>
      <c r="Z136" s="141"/>
      <c r="AA136" s="141"/>
      <c r="AB136" s="142"/>
      <c r="AC136" s="141"/>
      <c r="AD136" s="141"/>
      <c r="AE136" s="141"/>
      <c r="AF136" s="257">
        <f>IFERROR(SUMIF(Costeo!$H$5:$H$636,R136,Costeo!$Q$5:$Q$636),SUMIF(Costeo!$Z$4:$Z$636,LEFT(R136,250),Costeo!$Q$4:$Q$637))</f>
        <v>0</v>
      </c>
    </row>
    <row r="137" spans="1:32" ht="57" x14ac:dyDescent="0.2">
      <c r="A137" s="301"/>
      <c r="B137" s="300" t="s">
        <v>286</v>
      </c>
      <c r="C137" s="310" t="s">
        <v>287</v>
      </c>
      <c r="D137" s="300" t="s">
        <v>288</v>
      </c>
      <c r="E137" s="300">
        <v>3432</v>
      </c>
      <c r="F137" s="300">
        <v>3300</v>
      </c>
      <c r="G137" s="300">
        <v>3520</v>
      </c>
      <c r="H137" s="300">
        <v>3220</v>
      </c>
      <c r="I137" s="300">
        <v>3300</v>
      </c>
      <c r="J137" s="300">
        <v>0</v>
      </c>
      <c r="K137" s="300" t="s">
        <v>289</v>
      </c>
      <c r="L137" s="300" t="s">
        <v>28</v>
      </c>
      <c r="M137" s="139">
        <v>1</v>
      </c>
      <c r="N137" s="139" t="s">
        <v>290</v>
      </c>
      <c r="O137" s="139" t="s">
        <v>291</v>
      </c>
      <c r="P137" s="139" t="s">
        <v>31</v>
      </c>
      <c r="Q137" s="139">
        <v>1</v>
      </c>
      <c r="R137" s="139" t="s">
        <v>290</v>
      </c>
      <c r="S137" s="229" t="s">
        <v>292</v>
      </c>
      <c r="T137" s="139"/>
      <c r="U137" s="139"/>
      <c r="V137" s="139"/>
      <c r="W137" s="139"/>
      <c r="X137" s="139"/>
      <c r="Y137" s="139"/>
      <c r="Z137" s="139"/>
      <c r="AA137" s="139"/>
      <c r="AB137" s="139"/>
      <c r="AC137" s="139"/>
      <c r="AD137" s="139"/>
      <c r="AE137" s="139"/>
      <c r="AF137" s="257">
        <f>IFERROR(SUMIF(Costeo!$H$5:$H$636,R137,Costeo!$Q$5:$Q$636),SUMIF(Costeo!$Z$4:$Z$636,LEFT(R137,250),Costeo!$Q$4:$Q$637))</f>
        <v>0</v>
      </c>
    </row>
    <row r="138" spans="1:32" ht="57" x14ac:dyDescent="0.2">
      <c r="A138" s="301"/>
      <c r="B138" s="301"/>
      <c r="C138" s="311"/>
      <c r="D138" s="301"/>
      <c r="E138" s="301"/>
      <c r="F138" s="301"/>
      <c r="G138" s="301"/>
      <c r="H138" s="301"/>
      <c r="I138" s="301"/>
      <c r="J138" s="301"/>
      <c r="K138" s="301"/>
      <c r="L138" s="301"/>
      <c r="M138" s="300">
        <v>2</v>
      </c>
      <c r="N138" s="300" t="s">
        <v>293</v>
      </c>
      <c r="O138" s="300" t="s">
        <v>201</v>
      </c>
      <c r="P138" s="300" t="s">
        <v>31</v>
      </c>
      <c r="Q138" s="139">
        <v>1</v>
      </c>
      <c r="R138" s="139" t="s">
        <v>294</v>
      </c>
      <c r="S138" s="327" t="s">
        <v>295</v>
      </c>
      <c r="T138" s="158"/>
      <c r="U138" s="158"/>
      <c r="V138" s="158"/>
      <c r="W138" s="158"/>
      <c r="X138" s="139"/>
      <c r="Y138" s="139"/>
      <c r="Z138" s="139"/>
      <c r="AA138" s="139"/>
      <c r="AB138" s="139"/>
      <c r="AC138" s="139"/>
      <c r="AD138" s="139"/>
      <c r="AE138" s="139"/>
      <c r="AF138" s="257">
        <f>IFERROR(SUMIF(Costeo!$H$5:$H$636,R138,Costeo!$Q$5:$Q$636),SUMIF(Costeo!$Z$4:$Z$636,LEFT(R138,250),Costeo!$Q$4:$Q$637))</f>
        <v>3750000</v>
      </c>
    </row>
    <row r="139" spans="1:32" ht="14.25" x14ac:dyDescent="0.2">
      <c r="A139" s="301"/>
      <c r="B139" s="301"/>
      <c r="C139" s="311"/>
      <c r="D139" s="301"/>
      <c r="E139" s="301"/>
      <c r="F139" s="301"/>
      <c r="G139" s="301"/>
      <c r="H139" s="301"/>
      <c r="I139" s="301"/>
      <c r="J139" s="301"/>
      <c r="K139" s="301"/>
      <c r="L139" s="301"/>
      <c r="M139" s="301"/>
      <c r="N139" s="301"/>
      <c r="O139" s="301"/>
      <c r="P139" s="301"/>
      <c r="Q139" s="139">
        <v>2</v>
      </c>
      <c r="R139" s="139" t="s">
        <v>296</v>
      </c>
      <c r="S139" s="328"/>
      <c r="T139" s="139"/>
      <c r="U139" s="139"/>
      <c r="V139" s="139"/>
      <c r="W139" s="158"/>
      <c r="X139" s="139"/>
      <c r="Y139" s="139"/>
      <c r="Z139" s="139"/>
      <c r="AA139" s="139"/>
      <c r="AB139" s="139"/>
      <c r="AC139" s="139"/>
      <c r="AD139" s="139"/>
      <c r="AE139" s="139"/>
      <c r="AF139" s="257">
        <f>IFERROR(SUMIF(Costeo!$H$5:$H$636,R139,Costeo!$Q$5:$Q$636),SUMIF(Costeo!$Z$4:$Z$636,LEFT(R139,250),Costeo!$Q$4:$Q$637))</f>
        <v>0</v>
      </c>
    </row>
    <row r="140" spans="1:32" ht="28.5" x14ac:dyDescent="0.2">
      <c r="A140" s="301"/>
      <c r="B140" s="301"/>
      <c r="C140" s="311"/>
      <c r="D140" s="301"/>
      <c r="E140" s="301"/>
      <c r="F140" s="301"/>
      <c r="G140" s="301"/>
      <c r="H140" s="301"/>
      <c r="I140" s="301"/>
      <c r="J140" s="301"/>
      <c r="K140" s="301"/>
      <c r="L140" s="301"/>
      <c r="M140" s="303"/>
      <c r="N140" s="303"/>
      <c r="O140" s="303"/>
      <c r="P140" s="303"/>
      <c r="Q140" s="139">
        <v>3</v>
      </c>
      <c r="R140" s="139" t="s">
        <v>297</v>
      </c>
      <c r="S140" s="315"/>
      <c r="T140" s="139"/>
      <c r="U140" s="139"/>
      <c r="V140" s="139"/>
      <c r="W140" s="139"/>
      <c r="X140" s="139"/>
      <c r="Y140" s="139"/>
      <c r="Z140" s="139"/>
      <c r="AA140" s="139"/>
      <c r="AB140" s="139"/>
      <c r="AC140" s="139"/>
      <c r="AD140" s="158"/>
      <c r="AE140" s="139"/>
      <c r="AF140" s="257">
        <f>IFERROR(SUMIF(Costeo!$H$5:$H$636,R140,Costeo!$Q$5:$Q$636),SUMIF(Costeo!$Z$4:$Z$636,LEFT(R140,250),Costeo!$Q$4:$Q$637))</f>
        <v>0</v>
      </c>
    </row>
    <row r="141" spans="1:32" ht="114" x14ac:dyDescent="0.2">
      <c r="A141" s="301"/>
      <c r="B141" s="301"/>
      <c r="C141" s="311"/>
      <c r="D141" s="303"/>
      <c r="E141" s="303"/>
      <c r="F141" s="303"/>
      <c r="G141" s="303"/>
      <c r="H141" s="303"/>
      <c r="I141" s="303"/>
      <c r="J141" s="303"/>
      <c r="K141" s="303"/>
      <c r="L141" s="303"/>
      <c r="M141" s="139">
        <v>3</v>
      </c>
      <c r="N141" s="237" t="s">
        <v>298</v>
      </c>
      <c r="O141" s="237" t="s">
        <v>299</v>
      </c>
      <c r="P141" s="139" t="s">
        <v>31</v>
      </c>
      <c r="Q141" s="139">
        <v>1</v>
      </c>
      <c r="R141" s="139" t="s">
        <v>300</v>
      </c>
      <c r="S141" s="229" t="s">
        <v>301</v>
      </c>
      <c r="T141" s="139"/>
      <c r="U141" s="139"/>
      <c r="V141" s="158"/>
      <c r="W141" s="158"/>
      <c r="X141" s="158"/>
      <c r="Y141" s="158"/>
      <c r="Z141" s="158"/>
      <c r="AA141" s="158"/>
      <c r="AB141" s="139"/>
      <c r="AC141" s="139"/>
      <c r="AD141" s="139"/>
      <c r="AE141" s="139"/>
      <c r="AF141" s="263">
        <f>IFERROR(SUMIF(Costeo!$H$5:$H$636,R141,Costeo!$Q$5:$Q$636),SUMIF(Costeo!$Z$4:$Z$636,LEFT(R141,250),Costeo!$Q$4:$Q$637))</f>
        <v>0</v>
      </c>
    </row>
    <row r="142" spans="1:32" ht="57" x14ac:dyDescent="0.2">
      <c r="A142" s="301"/>
      <c r="B142" s="301"/>
      <c r="C142" s="311"/>
      <c r="D142" s="300" t="s">
        <v>302</v>
      </c>
      <c r="E142" s="300">
        <v>1007</v>
      </c>
      <c r="F142" s="300">
        <v>900</v>
      </c>
      <c r="G142" s="300">
        <v>350</v>
      </c>
      <c r="H142" s="300">
        <v>0</v>
      </c>
      <c r="I142" s="300">
        <v>550</v>
      </c>
      <c r="J142" s="300">
        <v>0</v>
      </c>
      <c r="K142" s="300" t="s">
        <v>289</v>
      </c>
      <c r="L142" s="300" t="s">
        <v>28</v>
      </c>
      <c r="M142" s="141">
        <v>1</v>
      </c>
      <c r="N142" s="139" t="s">
        <v>303</v>
      </c>
      <c r="O142" s="139" t="s">
        <v>304</v>
      </c>
      <c r="P142" s="139" t="s">
        <v>31</v>
      </c>
      <c r="Q142" s="139">
        <v>2</v>
      </c>
      <c r="R142" s="139" t="s">
        <v>305</v>
      </c>
      <c r="S142" s="229" t="s">
        <v>304</v>
      </c>
      <c r="T142" s="139"/>
      <c r="U142" s="139"/>
      <c r="W142" s="139"/>
      <c r="X142" s="139"/>
      <c r="Y142" s="139"/>
      <c r="Z142" s="139"/>
      <c r="AA142" s="139"/>
      <c r="AB142" s="139"/>
      <c r="AC142" s="139"/>
      <c r="AD142" s="139"/>
      <c r="AE142" s="139"/>
      <c r="AF142" s="263"/>
    </row>
    <row r="143" spans="1:32" ht="57" x14ac:dyDescent="0.2">
      <c r="A143" s="301"/>
      <c r="B143" s="301"/>
      <c r="C143" s="311"/>
      <c r="D143" s="301"/>
      <c r="E143" s="301"/>
      <c r="F143" s="301"/>
      <c r="G143" s="301"/>
      <c r="H143" s="301"/>
      <c r="I143" s="301"/>
      <c r="J143" s="301"/>
      <c r="K143" s="301"/>
      <c r="L143" s="301"/>
      <c r="M143" s="141">
        <v>2</v>
      </c>
      <c r="N143" s="139" t="s">
        <v>306</v>
      </c>
      <c r="O143" s="139" t="s">
        <v>307</v>
      </c>
      <c r="P143" s="139" t="s">
        <v>31</v>
      </c>
      <c r="Q143" s="139">
        <v>3</v>
      </c>
      <c r="R143" s="139" t="s">
        <v>306</v>
      </c>
      <c r="S143" s="229" t="s">
        <v>307</v>
      </c>
      <c r="T143" s="139"/>
      <c r="U143" s="158"/>
      <c r="V143" s="139"/>
      <c r="W143" s="139"/>
      <c r="X143" s="139"/>
      <c r="Y143" s="139"/>
      <c r="Z143" s="139"/>
      <c r="AA143" s="139"/>
      <c r="AB143" s="139"/>
      <c r="AC143" s="139"/>
      <c r="AD143" s="139"/>
      <c r="AE143" s="139"/>
      <c r="AF143" s="257">
        <f>IFERROR(SUMIF(Costeo!$H$5:$H$636,R143,Costeo!$Q$5:$Q$636),SUMIF(Costeo!$Z$4:$Z$636,LEFT(R143,250),Costeo!$Q$4:$Q$637))</f>
        <v>394000</v>
      </c>
    </row>
    <row r="144" spans="1:32" ht="57" x14ac:dyDescent="0.2">
      <c r="A144" s="301"/>
      <c r="B144" s="301"/>
      <c r="C144" s="311"/>
      <c r="D144" s="303"/>
      <c r="E144" s="303"/>
      <c r="F144" s="303"/>
      <c r="G144" s="303"/>
      <c r="H144" s="303"/>
      <c r="I144" s="303"/>
      <c r="J144" s="303"/>
      <c r="K144" s="303"/>
      <c r="L144" s="303"/>
      <c r="M144" s="221">
        <v>3</v>
      </c>
      <c r="N144" s="139" t="s">
        <v>308</v>
      </c>
      <c r="O144" s="139" t="s">
        <v>307</v>
      </c>
      <c r="P144" s="139" t="s">
        <v>31</v>
      </c>
      <c r="Q144" s="139">
        <v>4</v>
      </c>
      <c r="R144" s="139" t="s">
        <v>308</v>
      </c>
      <c r="S144" s="139" t="s">
        <v>307</v>
      </c>
      <c r="T144" s="221"/>
      <c r="U144" s="221"/>
      <c r="V144" s="158"/>
      <c r="W144" s="221"/>
      <c r="X144" s="221"/>
      <c r="Y144" s="221"/>
      <c r="Z144" s="221"/>
      <c r="AA144" s="221"/>
      <c r="AB144" s="221"/>
      <c r="AC144" s="221"/>
      <c r="AD144" s="221"/>
      <c r="AE144" s="221"/>
      <c r="AF144" s="256">
        <f>IFERROR(SUMIF(Costeo!$H$5:$H$636,R144,Costeo!$Q$5:$Q$636),SUMIF(Costeo!$Z$4:$Z$636,LEFT(R144,250),Costeo!$Q$4:$Q$637))</f>
        <v>8000000</v>
      </c>
    </row>
    <row r="145" spans="1:33" ht="42.75" x14ac:dyDescent="0.2">
      <c r="A145" s="301"/>
      <c r="B145" s="301"/>
      <c r="C145" s="311"/>
      <c r="D145" s="300" t="s">
        <v>309</v>
      </c>
      <c r="E145" s="300">
        <v>180</v>
      </c>
      <c r="F145" s="300">
        <v>200</v>
      </c>
      <c r="G145" s="300">
        <v>70</v>
      </c>
      <c r="H145" s="300">
        <v>50</v>
      </c>
      <c r="I145" s="300">
        <v>80</v>
      </c>
      <c r="J145" s="300">
        <v>0</v>
      </c>
      <c r="K145" s="300" t="s">
        <v>152</v>
      </c>
      <c r="L145" s="300" t="s">
        <v>307</v>
      </c>
      <c r="M145" s="300">
        <v>4</v>
      </c>
      <c r="N145" s="300" t="s">
        <v>310</v>
      </c>
      <c r="O145" s="300" t="s">
        <v>262</v>
      </c>
      <c r="P145" s="300" t="s">
        <v>31</v>
      </c>
      <c r="Q145" s="139">
        <v>1</v>
      </c>
      <c r="R145" s="139" t="s">
        <v>311</v>
      </c>
      <c r="S145" s="139" t="s">
        <v>307</v>
      </c>
      <c r="T145" s="139"/>
      <c r="U145" s="139"/>
      <c r="V145" s="139"/>
      <c r="W145" s="139"/>
      <c r="X145" s="158"/>
      <c r="Y145" s="237"/>
      <c r="Z145" s="139"/>
      <c r="AA145" s="139"/>
      <c r="AB145" s="139"/>
      <c r="AC145" s="139"/>
      <c r="AD145" s="139"/>
      <c r="AE145" s="139"/>
      <c r="AF145" s="256">
        <f>IFERROR(SUMIF(Costeo!$H$5:$H$636,R145,Costeo!$Q$5:$Q$636),SUMIF(Costeo!$Z$4:$Z$636,LEFT(R145,250),Costeo!$Q$4:$Q$637))</f>
        <v>200000</v>
      </c>
    </row>
    <row r="146" spans="1:33" ht="42.75" x14ac:dyDescent="0.2">
      <c r="A146" s="301"/>
      <c r="B146" s="301"/>
      <c r="C146" s="311"/>
      <c r="D146" s="301"/>
      <c r="E146" s="301"/>
      <c r="F146" s="301"/>
      <c r="G146" s="301"/>
      <c r="H146" s="301"/>
      <c r="I146" s="301"/>
      <c r="J146" s="301"/>
      <c r="K146" s="301"/>
      <c r="L146" s="301"/>
      <c r="M146" s="301"/>
      <c r="N146" s="301"/>
      <c r="O146" s="301"/>
      <c r="P146" s="301"/>
      <c r="Q146" s="139">
        <v>2</v>
      </c>
      <c r="R146" s="139" t="s">
        <v>312</v>
      </c>
      <c r="S146" s="139" t="s">
        <v>307</v>
      </c>
      <c r="T146" s="139"/>
      <c r="U146" s="139"/>
      <c r="V146" s="158"/>
      <c r="W146" s="139"/>
      <c r="X146" s="139"/>
      <c r="Y146" s="237"/>
      <c r="Z146" s="139"/>
      <c r="AA146" s="139"/>
      <c r="AB146" s="139"/>
      <c r="AC146" s="139"/>
      <c r="AD146" s="139"/>
      <c r="AE146" s="139"/>
      <c r="AF146" s="256">
        <f>IFERROR(SUMIF(Costeo!$H$5:$H$636,R146,Costeo!$Q$5:$Q$636),SUMIF(Costeo!$Z$4:$Z$636,LEFT(R146,250),Costeo!$Q$4:$Q$637))</f>
        <v>500000</v>
      </c>
    </row>
    <row r="147" spans="1:33" ht="42.75" x14ac:dyDescent="0.2">
      <c r="A147" s="301"/>
      <c r="B147" s="301"/>
      <c r="C147" s="311"/>
      <c r="D147" s="301"/>
      <c r="E147" s="301"/>
      <c r="F147" s="301"/>
      <c r="G147" s="301"/>
      <c r="H147" s="301"/>
      <c r="I147" s="301"/>
      <c r="J147" s="301"/>
      <c r="K147" s="301"/>
      <c r="L147" s="301"/>
      <c r="M147" s="301"/>
      <c r="N147" s="301"/>
      <c r="O147" s="301"/>
      <c r="P147" s="301"/>
      <c r="Q147" s="139">
        <v>3</v>
      </c>
      <c r="R147" s="139" t="s">
        <v>313</v>
      </c>
      <c r="S147" s="139" t="s">
        <v>307</v>
      </c>
      <c r="T147" s="139"/>
      <c r="U147" s="139"/>
      <c r="V147" s="139"/>
      <c r="W147" s="139"/>
      <c r="X147" s="139"/>
      <c r="Y147" s="139"/>
      <c r="Z147" s="158"/>
      <c r="AA147" s="139"/>
      <c r="AB147" s="139"/>
      <c r="AC147" s="139"/>
      <c r="AD147" s="139"/>
      <c r="AE147" s="139"/>
      <c r="AF147" s="256">
        <f>IFERROR(SUMIF(Costeo!$H$5:$H$636,R147,Costeo!$Q$5:$Q$636),SUMIF(Costeo!$Z$4:$Z$636,LEFT(R147,250),Costeo!$Q$4:$Q$637))</f>
        <v>300000</v>
      </c>
    </row>
    <row r="148" spans="1:33" ht="71.25" x14ac:dyDescent="0.2">
      <c r="A148" s="301"/>
      <c r="B148" s="301"/>
      <c r="C148" s="311"/>
      <c r="D148" s="303"/>
      <c r="E148" s="303"/>
      <c r="F148" s="303"/>
      <c r="G148" s="303"/>
      <c r="H148" s="303"/>
      <c r="I148" s="303"/>
      <c r="J148" s="303"/>
      <c r="K148" s="303"/>
      <c r="L148" s="303"/>
      <c r="M148" s="303"/>
      <c r="N148" s="303"/>
      <c r="O148" s="303"/>
      <c r="P148" s="303"/>
      <c r="Q148" s="139">
        <v>4</v>
      </c>
      <c r="R148" s="139" t="s">
        <v>314</v>
      </c>
      <c r="S148" s="139" t="s">
        <v>307</v>
      </c>
      <c r="T148" s="238"/>
      <c r="U148" s="238"/>
      <c r="V148" s="238"/>
      <c r="W148" s="238"/>
      <c r="X148" s="238"/>
      <c r="Y148" s="238"/>
      <c r="Z148" s="141"/>
      <c r="AA148" s="141"/>
      <c r="AB148" s="141"/>
      <c r="AC148" s="158"/>
      <c r="AD148" s="141"/>
      <c r="AE148" s="141"/>
      <c r="AF148" s="258">
        <f>IFERROR(SUMIF(Costeo!$H$5:$H$636,R148,Costeo!$Q$5:$Q$636),SUMIF(Costeo!$Z$4:$Z$636,LEFT(R148,250),Costeo!$Q$4:$Q$637))</f>
        <v>250000</v>
      </c>
    </row>
    <row r="149" spans="1:33" ht="57" x14ac:dyDescent="0.2">
      <c r="A149" s="301"/>
      <c r="B149" s="301"/>
      <c r="C149" s="312"/>
      <c r="D149" s="139" t="s">
        <v>317</v>
      </c>
      <c r="E149" s="139">
        <v>1798</v>
      </c>
      <c r="F149" s="139">
        <v>2000</v>
      </c>
      <c r="G149" s="139">
        <v>0</v>
      </c>
      <c r="H149" s="139">
        <v>1200</v>
      </c>
      <c r="I149" s="139">
        <v>800</v>
      </c>
      <c r="J149" s="139">
        <v>0</v>
      </c>
      <c r="K149" s="139" t="s">
        <v>152</v>
      </c>
      <c r="L149" s="139" t="s">
        <v>28</v>
      </c>
      <c r="M149" s="139">
        <v>5</v>
      </c>
      <c r="N149" s="139" t="s">
        <v>318</v>
      </c>
      <c r="O149" s="139" t="s">
        <v>291</v>
      </c>
      <c r="P149" s="139" t="s">
        <v>31</v>
      </c>
      <c r="Q149" s="139">
        <v>1</v>
      </c>
      <c r="R149" s="139" t="s">
        <v>319</v>
      </c>
      <c r="S149" s="229" t="s">
        <v>292</v>
      </c>
      <c r="T149" s="141"/>
      <c r="U149" s="141"/>
      <c r="V149" s="4"/>
      <c r="W149" s="158"/>
      <c r="X149" s="141"/>
      <c r="Y149" s="141"/>
      <c r="Z149" s="141"/>
      <c r="AA149" s="141"/>
      <c r="AB149" s="141"/>
      <c r="AC149" s="141"/>
      <c r="AD149" s="141"/>
      <c r="AE149" s="141"/>
      <c r="AF149" s="259" t="s">
        <v>320</v>
      </c>
      <c r="AG149" s="4"/>
    </row>
    <row r="150" spans="1:33" ht="57" x14ac:dyDescent="0.2">
      <c r="A150" s="301"/>
      <c r="B150" s="301"/>
      <c r="C150" s="300" t="s">
        <v>321</v>
      </c>
      <c r="D150" s="308" t="s">
        <v>322</v>
      </c>
      <c r="E150" s="300">
        <v>22</v>
      </c>
      <c r="F150" s="300">
        <v>53</v>
      </c>
      <c r="G150" s="300">
        <v>0</v>
      </c>
      <c r="H150" s="300">
        <v>31</v>
      </c>
      <c r="I150" s="300">
        <v>22</v>
      </c>
      <c r="J150" s="300">
        <v>0</v>
      </c>
      <c r="K150" s="300" t="s">
        <v>152</v>
      </c>
      <c r="L150" s="300" t="s">
        <v>28</v>
      </c>
      <c r="M150" s="300">
        <v>1</v>
      </c>
      <c r="N150" s="300" t="s">
        <v>323</v>
      </c>
      <c r="O150" s="139" t="s">
        <v>262</v>
      </c>
      <c r="P150" s="139" t="s">
        <v>31</v>
      </c>
      <c r="Q150" s="139">
        <v>1</v>
      </c>
      <c r="R150" s="139" t="s">
        <v>324</v>
      </c>
      <c r="S150" s="229" t="s">
        <v>325</v>
      </c>
      <c r="T150" s="139"/>
      <c r="U150" s="139"/>
      <c r="V150" s="139"/>
      <c r="W150" s="158"/>
      <c r="X150" s="139"/>
      <c r="Y150" s="139"/>
      <c r="Z150" s="139"/>
      <c r="AA150" s="139"/>
      <c r="AB150" s="139"/>
      <c r="AC150" s="158"/>
      <c r="AD150" s="158"/>
      <c r="AE150" s="139"/>
      <c r="AF150" s="262">
        <f>IFERROR(SUMIF(Costeo!$H$5:$H$636,R150,Costeo!$Q$5:$Q$636),SUMIF(Costeo!$Z$4:$Z$636,LEFT(R150,250),Costeo!$Q$4:$Q$637))</f>
        <v>9000000</v>
      </c>
    </row>
    <row r="151" spans="1:33" ht="45.6" customHeight="1" x14ac:dyDescent="0.2">
      <c r="A151" s="301"/>
      <c r="B151" s="301"/>
      <c r="C151" s="301"/>
      <c r="D151" s="309"/>
      <c r="E151" s="301"/>
      <c r="F151" s="301"/>
      <c r="G151" s="301"/>
      <c r="H151" s="301"/>
      <c r="I151" s="301"/>
      <c r="J151" s="301"/>
      <c r="K151" s="301"/>
      <c r="L151" s="301"/>
      <c r="M151" s="301"/>
      <c r="N151" s="303"/>
      <c r="O151" s="139" t="s">
        <v>262</v>
      </c>
      <c r="P151" s="139" t="s">
        <v>31</v>
      </c>
      <c r="Q151" s="139">
        <v>2</v>
      </c>
      <c r="R151" s="139" t="s">
        <v>326</v>
      </c>
      <c r="S151" s="229" t="s">
        <v>307</v>
      </c>
      <c r="T151" s="141"/>
      <c r="U151" s="141"/>
      <c r="V151" s="141"/>
      <c r="W151" s="141"/>
      <c r="X151" s="158"/>
      <c r="Y151" s="141"/>
      <c r="Z151" s="141"/>
      <c r="AA151" s="141"/>
      <c r="AB151" s="158"/>
      <c r="AC151" s="141"/>
      <c r="AD151" s="141"/>
      <c r="AE151" s="139"/>
      <c r="AF151" s="257">
        <f>IFERROR(SUMIF(Costeo!$H$5:$H$636,R151,Costeo!$Q$5:$Q$636),SUMIF(Costeo!$Z$4:$Z$636,LEFT(R151,250),Costeo!$Q$4:$Q$637))</f>
        <v>0</v>
      </c>
    </row>
    <row r="152" spans="1:33" ht="114.95" customHeight="1" x14ac:dyDescent="0.2">
      <c r="A152" s="301"/>
      <c r="B152" s="301"/>
      <c r="C152" s="301"/>
      <c r="D152" s="239" t="s">
        <v>327</v>
      </c>
      <c r="E152" s="139" t="s">
        <v>328</v>
      </c>
      <c r="F152" s="139">
        <v>3</v>
      </c>
      <c r="G152" s="139">
        <v>0</v>
      </c>
      <c r="H152" s="139">
        <v>2</v>
      </c>
      <c r="I152" s="139">
        <v>1</v>
      </c>
      <c r="J152" s="139">
        <v>0</v>
      </c>
      <c r="K152" s="139" t="s">
        <v>152</v>
      </c>
      <c r="L152" s="139" t="s">
        <v>28</v>
      </c>
      <c r="M152" s="139">
        <v>1</v>
      </c>
      <c r="N152" s="222" t="s">
        <v>329</v>
      </c>
      <c r="O152" s="141" t="s">
        <v>30</v>
      </c>
      <c r="P152" s="141" t="s">
        <v>31</v>
      </c>
      <c r="Q152" s="218">
        <v>1</v>
      </c>
      <c r="R152" s="141" t="s">
        <v>330</v>
      </c>
      <c r="S152" s="220" t="s">
        <v>28</v>
      </c>
      <c r="T152" s="159"/>
      <c r="U152" s="159"/>
      <c r="V152" s="159"/>
      <c r="W152" s="159"/>
      <c r="X152" s="159"/>
      <c r="Y152" s="159"/>
      <c r="Z152" s="159"/>
      <c r="AA152" s="159"/>
      <c r="AB152" s="159"/>
      <c r="AC152" s="159"/>
      <c r="AD152" s="159"/>
      <c r="AE152" s="240"/>
      <c r="AF152" s="258">
        <f>IFERROR(SUMIF(Costeo!$H$5:$H$636,R152,Costeo!$Q$5:$Q$636),SUMIF(Costeo!$Z$4:$Z$636,LEFT(R152,250),Costeo!$Q$4:$Q$637))</f>
        <v>5000000</v>
      </c>
    </row>
    <row r="153" spans="1:33" ht="57" x14ac:dyDescent="0.2">
      <c r="A153" s="301"/>
      <c r="B153" s="301"/>
      <c r="C153" s="301"/>
      <c r="D153" s="308" t="s">
        <v>331</v>
      </c>
      <c r="E153" s="300" t="s">
        <v>151</v>
      </c>
      <c r="F153" s="300">
        <v>0</v>
      </c>
      <c r="G153" s="300">
        <v>1</v>
      </c>
      <c r="H153" s="300">
        <v>1</v>
      </c>
      <c r="I153" s="300">
        <v>1</v>
      </c>
      <c r="J153" s="300">
        <v>0</v>
      </c>
      <c r="K153" s="300" t="s">
        <v>152</v>
      </c>
      <c r="L153" s="300" t="s">
        <v>28</v>
      </c>
      <c r="M153" s="139">
        <v>1</v>
      </c>
      <c r="N153" s="239" t="s">
        <v>332</v>
      </c>
      <c r="O153" s="139" t="s">
        <v>30</v>
      </c>
      <c r="P153" s="139" t="s">
        <v>31</v>
      </c>
      <c r="Q153" s="139">
        <v>1</v>
      </c>
      <c r="R153" s="139" t="s">
        <v>333</v>
      </c>
      <c r="S153" s="139" t="s">
        <v>28</v>
      </c>
      <c r="T153" s="158"/>
      <c r="U153" s="158"/>
      <c r="V153" s="158"/>
      <c r="W153" s="158"/>
      <c r="X153" s="158"/>
      <c r="Y153" s="158"/>
      <c r="Z153" s="158"/>
      <c r="AA153" s="158"/>
      <c r="AB153" s="158"/>
      <c r="AC153" s="158"/>
      <c r="AD153" s="158"/>
      <c r="AE153" s="139"/>
      <c r="AF153" s="259" t="s">
        <v>60</v>
      </c>
    </row>
    <row r="154" spans="1:33" ht="57" x14ac:dyDescent="0.2">
      <c r="A154" s="301"/>
      <c r="B154" s="301"/>
      <c r="C154" s="301"/>
      <c r="D154" s="309"/>
      <c r="E154" s="301"/>
      <c r="F154" s="301"/>
      <c r="G154" s="301"/>
      <c r="H154" s="301"/>
      <c r="I154" s="301"/>
      <c r="J154" s="301"/>
      <c r="K154" s="301"/>
      <c r="L154" s="301"/>
      <c r="M154" s="139">
        <v>2</v>
      </c>
      <c r="N154" s="241" t="s">
        <v>334</v>
      </c>
      <c r="O154" s="221" t="s">
        <v>30</v>
      </c>
      <c r="P154" s="221" t="s">
        <v>31</v>
      </c>
      <c r="Q154" s="242">
        <v>2</v>
      </c>
      <c r="R154" s="221" t="s">
        <v>335</v>
      </c>
      <c r="S154" s="243" t="s">
        <v>336</v>
      </c>
      <c r="T154" s="158"/>
      <c r="U154" s="158"/>
      <c r="V154" s="158"/>
      <c r="W154" s="158"/>
      <c r="X154" s="158"/>
      <c r="Y154" s="158"/>
      <c r="Z154" s="158"/>
      <c r="AA154" s="158"/>
      <c r="AB154" s="158"/>
      <c r="AC154" s="158"/>
      <c r="AD154" s="158"/>
      <c r="AE154" s="244"/>
      <c r="AF154" s="260">
        <v>12000000</v>
      </c>
    </row>
    <row r="155" spans="1:33" ht="57" x14ac:dyDescent="0.2">
      <c r="A155" s="301"/>
      <c r="B155" s="301"/>
      <c r="C155" s="301"/>
      <c r="D155" s="309"/>
      <c r="E155" s="301"/>
      <c r="F155" s="301"/>
      <c r="G155" s="301"/>
      <c r="H155" s="301"/>
      <c r="I155" s="301"/>
      <c r="J155" s="301"/>
      <c r="K155" s="301"/>
      <c r="L155" s="301"/>
      <c r="M155" s="141">
        <v>3</v>
      </c>
      <c r="N155" s="239" t="s">
        <v>337</v>
      </c>
      <c r="O155" s="139" t="s">
        <v>30</v>
      </c>
      <c r="P155" s="139" t="s">
        <v>31</v>
      </c>
      <c r="Q155" s="6">
        <v>3</v>
      </c>
      <c r="R155" s="139" t="s">
        <v>338</v>
      </c>
      <c r="S155" s="139" t="s">
        <v>28</v>
      </c>
      <c r="T155" s="245"/>
      <c r="U155" s="245"/>
      <c r="V155" s="245"/>
      <c r="W155" s="245"/>
      <c r="X155" s="245"/>
      <c r="Y155" s="245"/>
      <c r="Z155" s="245"/>
      <c r="AA155" s="245"/>
      <c r="AB155" s="245"/>
      <c r="AC155" s="245"/>
      <c r="AD155" s="245"/>
      <c r="AE155" s="246"/>
      <c r="AF155" s="256">
        <f>IFERROR(SUMIF(Costeo!$H$5:$H$636,R155,Costeo!$Q$5:$Q$636),SUMIF(Costeo!$Z$4:$Z$636,LEFT(R155,250),Costeo!$Q$4:$Q$637))</f>
        <v>5000000</v>
      </c>
    </row>
    <row r="156" spans="1:33" ht="57" x14ac:dyDescent="0.2">
      <c r="A156" s="301"/>
      <c r="B156" s="301"/>
      <c r="C156" s="301"/>
      <c r="D156" s="309"/>
      <c r="E156" s="301"/>
      <c r="F156" s="301"/>
      <c r="G156" s="301"/>
      <c r="H156" s="301"/>
      <c r="I156" s="301"/>
      <c r="J156" s="301"/>
      <c r="K156" s="301"/>
      <c r="L156" s="301"/>
      <c r="M156" s="169">
        <v>4</v>
      </c>
      <c r="N156" s="139" t="s">
        <v>339</v>
      </c>
      <c r="O156" s="139" t="s">
        <v>340</v>
      </c>
      <c r="P156" s="139" t="s">
        <v>31</v>
      </c>
      <c r="Q156" s="6">
        <v>4</v>
      </c>
      <c r="R156" s="139" t="s">
        <v>341</v>
      </c>
      <c r="S156" s="139" t="s">
        <v>28</v>
      </c>
      <c r="T156" s="246"/>
      <c r="U156" s="246"/>
      <c r="V156" s="246"/>
      <c r="W156" s="246"/>
      <c r="X156" s="246"/>
      <c r="Y156" s="246"/>
      <c r="Z156" s="246"/>
      <c r="AA156" s="246"/>
      <c r="AB156" s="246"/>
      <c r="AC156" s="246"/>
      <c r="AD156" s="246"/>
      <c r="AE156" s="246"/>
      <c r="AF156" s="256">
        <f>IFERROR(SUMIF(Costeo!$H$5:$H$636,R156,Costeo!$Q$5:$Q$636),SUMIF(Costeo!$Z$4:$Z$636,LEFT(R156,250),Costeo!$Q$4:$Q$637))</f>
        <v>0</v>
      </c>
    </row>
    <row r="157" spans="1:33" ht="57" x14ac:dyDescent="0.2">
      <c r="A157" s="301"/>
      <c r="B157" s="301"/>
      <c r="C157" s="301"/>
      <c r="D157" s="309"/>
      <c r="E157" s="301"/>
      <c r="F157" s="301"/>
      <c r="G157" s="301"/>
      <c r="H157" s="301"/>
      <c r="I157" s="301"/>
      <c r="J157" s="301"/>
      <c r="K157" s="301"/>
      <c r="L157" s="301"/>
      <c r="M157" s="169">
        <v>5</v>
      </c>
      <c r="N157" s="139" t="s">
        <v>342</v>
      </c>
      <c r="O157" s="139" t="s">
        <v>343</v>
      </c>
      <c r="P157" s="139" t="s">
        <v>31</v>
      </c>
      <c r="Q157" s="6">
        <v>5</v>
      </c>
      <c r="R157" s="139" t="s">
        <v>344</v>
      </c>
      <c r="S157" s="139" t="s">
        <v>28</v>
      </c>
      <c r="T157" s="246"/>
      <c r="U157" s="246"/>
      <c r="V157" s="246"/>
      <c r="W157" s="246"/>
      <c r="X157" s="246"/>
      <c r="Y157" s="246"/>
      <c r="Z157" s="246"/>
      <c r="AA157" s="246"/>
      <c r="AB157" s="246"/>
      <c r="AC157" s="246"/>
      <c r="AD157" s="246"/>
      <c r="AE157" s="246"/>
      <c r="AF157" s="256">
        <f>IFERROR(SUMIF(Costeo!$H$5:$H$636,R157,Costeo!$Q$5:$Q$636),SUMIF(Costeo!$Z$4:$Z$636,LEFT(R157,250),Costeo!$Q$4:$Q$637))</f>
        <v>12000000</v>
      </c>
    </row>
    <row r="158" spans="1:33" ht="99.75" x14ac:dyDescent="0.2">
      <c r="A158" s="301"/>
      <c r="B158" s="301"/>
      <c r="C158" s="303"/>
      <c r="D158" s="313"/>
      <c r="E158" s="303"/>
      <c r="F158" s="303"/>
      <c r="G158" s="303"/>
      <c r="H158" s="303"/>
      <c r="I158" s="303"/>
      <c r="J158" s="303"/>
      <c r="K158" s="303"/>
      <c r="L158" s="303"/>
      <c r="M158" s="219">
        <v>6</v>
      </c>
      <c r="N158" s="139" t="s">
        <v>345</v>
      </c>
      <c r="O158" s="139" t="s">
        <v>346</v>
      </c>
      <c r="P158" s="139" t="s">
        <v>31</v>
      </c>
      <c r="Q158" s="6">
        <v>6</v>
      </c>
      <c r="R158" s="139" t="s">
        <v>338</v>
      </c>
      <c r="S158" s="139" t="s">
        <v>28</v>
      </c>
      <c r="T158" s="246"/>
      <c r="U158" s="246"/>
      <c r="V158" s="246"/>
      <c r="W158" s="246"/>
      <c r="X158" s="246"/>
      <c r="Y158" s="246"/>
      <c r="Z158" s="246"/>
      <c r="AA158" s="246"/>
      <c r="AB158" s="246"/>
      <c r="AC158" s="246"/>
      <c r="AD158" s="246"/>
      <c r="AE158" s="246"/>
      <c r="AF158" s="256">
        <f>IFERROR(SUMIF(Costeo!$H$5:$H$636,R158,Costeo!$Q$5:$Q$636),SUMIF(Costeo!$Z$4:$Z$636,LEFT(R158,250),Costeo!$Q$4:$Q$637))</f>
        <v>5000000</v>
      </c>
    </row>
    <row r="159" spans="1:33" ht="28.5" x14ac:dyDescent="0.2">
      <c r="A159" s="301"/>
      <c r="B159" s="301"/>
      <c r="C159" s="300" t="s">
        <v>347</v>
      </c>
      <c r="D159" s="300" t="s">
        <v>348</v>
      </c>
      <c r="E159" s="300">
        <v>8</v>
      </c>
      <c r="F159" s="300">
        <v>28</v>
      </c>
      <c r="G159" s="300">
        <f>4+3+3+3+2+2</f>
        <v>17</v>
      </c>
      <c r="H159" s="300">
        <f>4+3+3+5+2+2</f>
        <v>19</v>
      </c>
      <c r="I159" s="300">
        <f>6+3+4+5+2+4</f>
        <v>24</v>
      </c>
      <c r="J159" s="300">
        <f>6+4+5+6+3+4</f>
        <v>28</v>
      </c>
      <c r="K159" s="300" t="s">
        <v>349</v>
      </c>
      <c r="L159" s="300" t="s">
        <v>350</v>
      </c>
      <c r="M159" s="300">
        <v>1</v>
      </c>
      <c r="N159" s="300" t="s">
        <v>351</v>
      </c>
      <c r="O159" s="300" t="s">
        <v>352</v>
      </c>
      <c r="P159" s="300" t="s">
        <v>353</v>
      </c>
      <c r="Q159" s="139">
        <v>1</v>
      </c>
      <c r="R159" s="139" t="s">
        <v>354</v>
      </c>
      <c r="S159" s="300" t="s">
        <v>355</v>
      </c>
      <c r="T159" s="139"/>
      <c r="U159" s="139"/>
      <c r="V159" s="139"/>
      <c r="W159" s="139"/>
      <c r="X159" s="139"/>
      <c r="Y159" s="139"/>
      <c r="Z159" s="139"/>
      <c r="AA159" s="139"/>
      <c r="AB159" s="139"/>
      <c r="AC159" s="139"/>
      <c r="AD159" s="139"/>
      <c r="AE159" s="139"/>
      <c r="AF159" s="256">
        <f>IFERROR(SUMIF(Costeo!$H$5:$H$636,R159,Costeo!$Q$5:$Q$636),SUMIF(Costeo!$Z$4:$Z$636,LEFT(R159,250),Costeo!$Q$4:$Q$637))</f>
        <v>0</v>
      </c>
    </row>
    <row r="160" spans="1:33" ht="57" x14ac:dyDescent="0.2">
      <c r="A160" s="301"/>
      <c r="B160" s="301"/>
      <c r="C160" s="301"/>
      <c r="D160" s="303"/>
      <c r="E160" s="303"/>
      <c r="F160" s="303"/>
      <c r="G160" s="303"/>
      <c r="H160" s="303"/>
      <c r="I160" s="303"/>
      <c r="J160" s="303"/>
      <c r="K160" s="303"/>
      <c r="L160" s="303"/>
      <c r="M160" s="301"/>
      <c r="N160" s="301"/>
      <c r="O160" s="301"/>
      <c r="P160" s="301"/>
      <c r="Q160" s="139">
        <v>2</v>
      </c>
      <c r="R160" s="139" t="s">
        <v>356</v>
      </c>
      <c r="S160" s="301"/>
      <c r="T160" s="139"/>
      <c r="U160" s="139"/>
      <c r="V160" s="139"/>
      <c r="W160" s="139"/>
      <c r="X160" s="139"/>
      <c r="Y160" s="139"/>
      <c r="Z160" s="139"/>
      <c r="AA160" s="139"/>
      <c r="AB160" s="139"/>
      <c r="AC160" s="139"/>
      <c r="AD160" s="139"/>
      <c r="AE160" s="139"/>
      <c r="AF160" s="256">
        <f>IFERROR(SUMIF(Costeo!$H$5:$H$636,R160,Costeo!$Q$5:$Q$636),SUMIF(Costeo!$Z$4:$Z$636,LEFT(R160,250),Costeo!$Q$4:$Q$637))</f>
        <v>0</v>
      </c>
    </row>
    <row r="161" spans="1:32" ht="28.5" x14ac:dyDescent="0.2">
      <c r="A161" s="301"/>
      <c r="B161" s="301"/>
      <c r="C161" s="301"/>
      <c r="D161" s="300" t="s">
        <v>357</v>
      </c>
      <c r="E161" s="300">
        <v>333</v>
      </c>
      <c r="F161" s="300">
        <v>540</v>
      </c>
      <c r="G161" s="300">
        <f>81+92+70+60+55+51</f>
        <v>409</v>
      </c>
      <c r="H161" s="300">
        <f>56+117+95+100+55+51</f>
        <v>474</v>
      </c>
      <c r="I161" s="300">
        <f>56+131+95+100+55+103</f>
        <v>540</v>
      </c>
      <c r="J161" s="300">
        <f>81+131+95+60+28+103</f>
        <v>498</v>
      </c>
      <c r="K161" s="300" t="s">
        <v>349</v>
      </c>
      <c r="L161" s="300" t="s">
        <v>350</v>
      </c>
      <c r="M161" s="301"/>
      <c r="N161" s="301"/>
      <c r="O161" s="301"/>
      <c r="P161" s="301"/>
      <c r="Q161" s="139">
        <v>3</v>
      </c>
      <c r="R161" s="139" t="s">
        <v>358</v>
      </c>
      <c r="S161" s="301"/>
      <c r="T161" s="139"/>
      <c r="U161" s="139"/>
      <c r="V161" s="139"/>
      <c r="W161" s="139"/>
      <c r="X161" s="139"/>
      <c r="Y161" s="139"/>
      <c r="Z161" s="139"/>
      <c r="AA161" s="139"/>
      <c r="AB161" s="139"/>
      <c r="AC161" s="139"/>
      <c r="AD161" s="139"/>
      <c r="AE161" s="139"/>
      <c r="AF161" s="256">
        <f>IFERROR(SUMIF(Costeo!$H$5:$H$636,R161,Costeo!$Q$5:$Q$636),SUMIF(Costeo!$Z$4:$Z$636,LEFT(R161,250),Costeo!$Q$4:$Q$637))</f>
        <v>0</v>
      </c>
    </row>
    <row r="162" spans="1:32" ht="26.25" customHeight="1" x14ac:dyDescent="0.2">
      <c r="A162" s="301"/>
      <c r="B162" s="301"/>
      <c r="C162" s="301"/>
      <c r="D162" s="301"/>
      <c r="E162" s="301"/>
      <c r="F162" s="301"/>
      <c r="G162" s="301"/>
      <c r="H162" s="301"/>
      <c r="I162" s="301"/>
      <c r="J162" s="301"/>
      <c r="K162" s="301"/>
      <c r="L162" s="301"/>
      <c r="M162" s="301"/>
      <c r="N162" s="301"/>
      <c r="O162" s="301"/>
      <c r="P162" s="301"/>
      <c r="Q162" s="139">
        <v>4</v>
      </c>
      <c r="R162" s="139" t="s">
        <v>359</v>
      </c>
      <c r="S162" s="301"/>
      <c r="T162" s="139"/>
      <c r="U162" s="139"/>
      <c r="V162" s="139"/>
      <c r="W162" s="139"/>
      <c r="X162" s="139"/>
      <c r="Y162" s="139"/>
      <c r="Z162" s="139"/>
      <c r="AA162" s="139"/>
      <c r="AB162" s="139"/>
      <c r="AC162" s="139"/>
      <c r="AD162" s="139"/>
      <c r="AE162" s="139"/>
      <c r="AF162" s="256">
        <f>IFERROR(SUMIF(Costeo!$H$5:$H$636,R162,Costeo!$Q$5:$Q$636),SUMIF(Costeo!$Z$4:$Z$636,LEFT(R162,250),Costeo!$Q$4:$Q$637))</f>
        <v>0</v>
      </c>
    </row>
    <row r="163" spans="1:32" ht="26.25" customHeight="1" x14ac:dyDescent="0.2">
      <c r="A163" s="301"/>
      <c r="B163" s="301"/>
      <c r="C163" s="301"/>
      <c r="D163" s="301"/>
      <c r="E163" s="301"/>
      <c r="F163" s="301"/>
      <c r="G163" s="301"/>
      <c r="H163" s="301"/>
      <c r="I163" s="301"/>
      <c r="J163" s="301"/>
      <c r="K163" s="301"/>
      <c r="L163" s="301"/>
      <c r="M163" s="301"/>
      <c r="N163" s="301"/>
      <c r="O163" s="301"/>
      <c r="P163" s="301"/>
      <c r="Q163" s="139">
        <v>5</v>
      </c>
      <c r="R163" s="139" t="s">
        <v>360</v>
      </c>
      <c r="S163" s="301"/>
      <c r="T163" s="139"/>
      <c r="U163" s="139"/>
      <c r="V163" s="139"/>
      <c r="W163" s="139"/>
      <c r="X163" s="139"/>
      <c r="Y163" s="139"/>
      <c r="Z163" s="139"/>
      <c r="AA163" s="139"/>
      <c r="AB163" s="139"/>
      <c r="AC163" s="139"/>
      <c r="AD163" s="139"/>
      <c r="AE163" s="139"/>
      <c r="AF163" s="256">
        <f>IFERROR(SUMIF(Costeo!$H$5:$H$636,R163,Costeo!$Q$5:$Q$636),SUMIF(Costeo!$Z$4:$Z$636,LEFT(R163,250),Costeo!$Q$4:$Q$637))</f>
        <v>0</v>
      </c>
    </row>
    <row r="164" spans="1:32" ht="26.25" customHeight="1" x14ac:dyDescent="0.2">
      <c r="A164" s="301"/>
      <c r="B164" s="301"/>
      <c r="C164" s="301"/>
      <c r="D164" s="303"/>
      <c r="E164" s="303"/>
      <c r="F164" s="303"/>
      <c r="G164" s="303"/>
      <c r="H164" s="303"/>
      <c r="I164" s="303"/>
      <c r="J164" s="303"/>
      <c r="K164" s="303"/>
      <c r="L164" s="303"/>
      <c r="M164" s="301"/>
      <c r="N164" s="301"/>
      <c r="O164" s="301"/>
      <c r="P164" s="301"/>
      <c r="Q164" s="139">
        <v>6</v>
      </c>
      <c r="R164" s="139" t="s">
        <v>361</v>
      </c>
      <c r="S164" s="301"/>
      <c r="T164" s="139"/>
      <c r="U164" s="139"/>
      <c r="V164" s="139"/>
      <c r="W164" s="139"/>
      <c r="X164" s="139"/>
      <c r="Y164" s="139"/>
      <c r="Z164" s="139"/>
      <c r="AA164" s="139"/>
      <c r="AB164" s="139"/>
      <c r="AC164" s="139"/>
      <c r="AD164" s="139"/>
      <c r="AE164" s="139"/>
      <c r="AF164" s="256">
        <f>IFERROR(SUMIF(Costeo!$H$5:$H$636,R164,Costeo!$Q$5:$Q$636),SUMIF(Costeo!$Z$4:$Z$636,LEFT(R164,250),Costeo!$Q$4:$Q$637))</f>
        <v>0</v>
      </c>
    </row>
    <row r="165" spans="1:32" ht="14.25" x14ac:dyDescent="0.2">
      <c r="A165" s="301"/>
      <c r="B165" s="301"/>
      <c r="C165" s="301"/>
      <c r="D165" s="300" t="s">
        <v>362</v>
      </c>
      <c r="E165" s="304">
        <v>0.7</v>
      </c>
      <c r="F165" s="304">
        <v>0.73</v>
      </c>
      <c r="G165" s="300">
        <v>0</v>
      </c>
      <c r="H165" s="304">
        <v>0.73</v>
      </c>
      <c r="I165" s="300">
        <v>0</v>
      </c>
      <c r="J165" s="304">
        <v>0.73</v>
      </c>
      <c r="K165" s="300" t="s">
        <v>363</v>
      </c>
      <c r="L165" s="300" t="s">
        <v>350</v>
      </c>
      <c r="M165" s="301"/>
      <c r="N165" s="301"/>
      <c r="O165" s="301"/>
      <c r="P165" s="301"/>
      <c r="Q165" s="139">
        <v>7</v>
      </c>
      <c r="R165" s="139" t="s">
        <v>364</v>
      </c>
      <c r="S165" s="301"/>
      <c r="T165" s="139"/>
      <c r="U165" s="139"/>
      <c r="V165" s="139"/>
      <c r="W165" s="139"/>
      <c r="X165" s="139"/>
      <c r="Y165" s="139"/>
      <c r="Z165" s="139"/>
      <c r="AA165" s="139"/>
      <c r="AB165" s="139"/>
      <c r="AC165" s="139"/>
      <c r="AD165" s="139"/>
      <c r="AE165" s="139"/>
      <c r="AF165" s="256">
        <f>IFERROR(SUMIF(Costeo!$H$5:$H$636,R165,Costeo!$Q$5:$Q$636),SUMIF(Costeo!$Z$4:$Z$636,LEFT(R165,250),Costeo!$Q$4:$Q$637))</f>
        <v>0</v>
      </c>
    </row>
    <row r="166" spans="1:32" ht="28.5" x14ac:dyDescent="0.2">
      <c r="A166" s="301"/>
      <c r="B166" s="301"/>
      <c r="C166" s="301"/>
      <c r="D166" s="301"/>
      <c r="E166" s="301"/>
      <c r="F166" s="301"/>
      <c r="G166" s="301"/>
      <c r="H166" s="301"/>
      <c r="I166" s="301"/>
      <c r="J166" s="301"/>
      <c r="K166" s="301"/>
      <c r="L166" s="301"/>
      <c r="M166" s="301"/>
      <c r="N166" s="301"/>
      <c r="O166" s="301"/>
      <c r="P166" s="301"/>
      <c r="Q166" s="139">
        <v>8</v>
      </c>
      <c r="R166" s="139" t="s">
        <v>365</v>
      </c>
      <c r="S166" s="301"/>
      <c r="T166" s="139"/>
      <c r="U166" s="139"/>
      <c r="V166" s="139"/>
      <c r="W166" s="139"/>
      <c r="X166" s="139"/>
      <c r="Y166" s="139"/>
      <c r="Z166" s="139"/>
      <c r="AA166" s="139"/>
      <c r="AB166" s="139"/>
      <c r="AC166" s="139"/>
      <c r="AD166" s="139"/>
      <c r="AE166" s="139"/>
      <c r="AF166" s="256">
        <f>IFERROR(SUMIF(Costeo!$H$5:$H$636,R166,Costeo!$Q$5:$Q$636),SUMIF(Costeo!$Z$4:$Z$636,LEFT(R166,250),Costeo!$Q$4:$Q$637))</f>
        <v>0</v>
      </c>
    </row>
    <row r="167" spans="1:32" ht="14.25" x14ac:dyDescent="0.2">
      <c r="A167" s="301"/>
      <c r="B167" s="301"/>
      <c r="C167" s="301"/>
      <c r="D167" s="301"/>
      <c r="E167" s="301"/>
      <c r="F167" s="301"/>
      <c r="G167" s="301"/>
      <c r="H167" s="301"/>
      <c r="I167" s="301"/>
      <c r="J167" s="301"/>
      <c r="K167" s="301"/>
      <c r="L167" s="301"/>
      <c r="M167" s="301"/>
      <c r="N167" s="301"/>
      <c r="O167" s="301"/>
      <c r="P167" s="301"/>
      <c r="Q167" s="139">
        <v>9</v>
      </c>
      <c r="R167" s="139" t="s">
        <v>366</v>
      </c>
      <c r="S167" s="301"/>
      <c r="T167" s="139"/>
      <c r="U167" s="139"/>
      <c r="V167" s="139"/>
      <c r="W167" s="139"/>
      <c r="X167" s="139"/>
      <c r="Y167" s="139"/>
      <c r="Z167" s="139"/>
      <c r="AA167" s="139"/>
      <c r="AB167" s="139"/>
      <c r="AC167" s="139"/>
      <c r="AD167" s="139"/>
      <c r="AE167" s="139"/>
      <c r="AF167" s="256">
        <f>IFERROR(SUMIF(Costeo!$H$5:$H$636,R167,Costeo!$Q$5:$Q$636),SUMIF(Costeo!$Z$4:$Z$636,LEFT(R167,250),Costeo!$Q$4:$Q$637))</f>
        <v>0</v>
      </c>
    </row>
    <row r="168" spans="1:32" ht="14.25" x14ac:dyDescent="0.2">
      <c r="A168" s="301"/>
      <c r="B168" s="301"/>
      <c r="C168" s="301"/>
      <c r="D168" s="301"/>
      <c r="E168" s="301"/>
      <c r="F168" s="301"/>
      <c r="G168" s="301"/>
      <c r="H168" s="301"/>
      <c r="I168" s="301"/>
      <c r="J168" s="301"/>
      <c r="K168" s="301"/>
      <c r="L168" s="301"/>
      <c r="M168" s="301"/>
      <c r="N168" s="301"/>
      <c r="O168" s="301"/>
      <c r="P168" s="301"/>
      <c r="Q168" s="139">
        <v>10</v>
      </c>
      <c r="R168" s="139" t="s">
        <v>367</v>
      </c>
      <c r="S168" s="301"/>
      <c r="T168" s="139"/>
      <c r="U168" s="139"/>
      <c r="V168" s="139"/>
      <c r="W168" s="139"/>
      <c r="X168" s="139"/>
      <c r="Y168" s="139"/>
      <c r="Z168" s="139"/>
      <c r="AA168" s="139"/>
      <c r="AB168" s="139"/>
      <c r="AC168" s="139"/>
      <c r="AD168" s="139"/>
      <c r="AE168" s="139"/>
      <c r="AF168" s="256">
        <f>IFERROR(SUMIF(Costeo!$H$5:$H$636,R168,Costeo!$Q$5:$Q$636),SUMIF(Costeo!$Z$4:$Z$636,LEFT(R168,250),Costeo!$Q$4:$Q$637))</f>
        <v>0</v>
      </c>
    </row>
    <row r="169" spans="1:32" ht="14.25" x14ac:dyDescent="0.2">
      <c r="A169" s="301"/>
      <c r="B169" s="301"/>
      <c r="C169" s="301"/>
      <c r="D169" s="303"/>
      <c r="E169" s="303"/>
      <c r="F169" s="303"/>
      <c r="G169" s="303"/>
      <c r="H169" s="303"/>
      <c r="I169" s="303"/>
      <c r="J169" s="303"/>
      <c r="K169" s="303"/>
      <c r="L169" s="303"/>
      <c r="M169" s="303"/>
      <c r="N169" s="303"/>
      <c r="O169" s="303"/>
      <c r="P169" s="303"/>
      <c r="Q169" s="139">
        <v>11</v>
      </c>
      <c r="R169" s="139" t="s">
        <v>368</v>
      </c>
      <c r="S169" s="303"/>
      <c r="T169" s="139"/>
      <c r="U169" s="139"/>
      <c r="V169" s="139"/>
      <c r="W169" s="139"/>
      <c r="X169" s="139"/>
      <c r="Y169" s="139"/>
      <c r="Z169" s="139"/>
      <c r="AA169" s="139"/>
      <c r="AB169" s="139"/>
      <c r="AC169" s="139"/>
      <c r="AD169" s="139"/>
      <c r="AE169" s="139"/>
      <c r="AF169" s="256">
        <f>IFERROR(SUMIF(Costeo!$H$5:$H$636,R169,Costeo!$Q$5:$Q$636),SUMIF(Costeo!$Z$4:$Z$636,LEFT(R169,250),Costeo!$Q$4:$Q$637))</f>
        <v>0</v>
      </c>
    </row>
    <row r="170" spans="1:32" ht="63.6" customHeight="1" x14ac:dyDescent="0.2">
      <c r="A170" s="301"/>
      <c r="B170" s="301"/>
      <c r="C170" s="301"/>
      <c r="D170" s="139" t="s">
        <v>369</v>
      </c>
      <c r="E170" s="139" t="s">
        <v>151</v>
      </c>
      <c r="F170" s="139">
        <v>3</v>
      </c>
      <c r="G170" s="139">
        <v>0</v>
      </c>
      <c r="H170" s="139">
        <v>0</v>
      </c>
      <c r="I170" s="139">
        <v>0</v>
      </c>
      <c r="J170" s="139">
        <v>3</v>
      </c>
      <c r="K170" s="139" t="s">
        <v>370</v>
      </c>
      <c r="L170" s="139" t="s">
        <v>371</v>
      </c>
      <c r="M170" s="139">
        <v>1</v>
      </c>
      <c r="N170" s="139" t="s">
        <v>372</v>
      </c>
      <c r="O170" s="139" t="s">
        <v>352</v>
      </c>
      <c r="P170" s="139" t="s">
        <v>353</v>
      </c>
      <c r="Q170" s="139">
        <v>1</v>
      </c>
      <c r="R170" s="139" t="s">
        <v>373</v>
      </c>
      <c r="S170" s="139" t="s">
        <v>374</v>
      </c>
      <c r="T170" s="139"/>
      <c r="U170" s="139"/>
      <c r="V170" s="158"/>
      <c r="W170" s="158"/>
      <c r="X170" s="158"/>
      <c r="Y170" s="158"/>
      <c r="Z170" s="158"/>
      <c r="AA170" s="158"/>
      <c r="AB170" s="158"/>
      <c r="AC170" s="158"/>
      <c r="AD170" s="139"/>
      <c r="AE170" s="139"/>
      <c r="AF170" s="256">
        <f>IFERROR(SUMIF(Costeo!$H$5:$H$636,R170,Costeo!$Q$5:$Q$636),SUMIF(Costeo!$Z$4:$Z$636,LEFT(R170,250),Costeo!$Q$4:$Q$637))</f>
        <v>1200000</v>
      </c>
    </row>
    <row r="171" spans="1:32" ht="78.599999999999994" customHeight="1" x14ac:dyDescent="0.2">
      <c r="A171" s="301"/>
      <c r="B171" s="301"/>
      <c r="C171" s="301"/>
      <c r="D171" s="139" t="s">
        <v>375</v>
      </c>
      <c r="E171" s="139" t="s">
        <v>151</v>
      </c>
      <c r="F171" s="139">
        <v>2</v>
      </c>
      <c r="G171" s="139">
        <v>0</v>
      </c>
      <c r="H171" s="139">
        <v>0</v>
      </c>
      <c r="I171" s="139">
        <v>0</v>
      </c>
      <c r="J171" s="139">
        <v>2</v>
      </c>
      <c r="K171" s="139" t="s">
        <v>370</v>
      </c>
      <c r="L171" s="139" t="s">
        <v>371</v>
      </c>
      <c r="M171" s="139"/>
      <c r="N171" s="139" t="s">
        <v>376</v>
      </c>
      <c r="O171" s="139" t="s">
        <v>352</v>
      </c>
      <c r="P171" s="139" t="s">
        <v>353</v>
      </c>
      <c r="Q171" s="139"/>
      <c r="R171" s="139" t="s">
        <v>373</v>
      </c>
      <c r="S171" s="139" t="s">
        <v>374</v>
      </c>
      <c r="T171" s="139"/>
      <c r="U171" s="139"/>
      <c r="V171" s="158"/>
      <c r="W171" s="158"/>
      <c r="X171" s="158"/>
      <c r="Y171" s="158"/>
      <c r="Z171" s="158"/>
      <c r="AA171" s="158"/>
      <c r="AB171" s="158"/>
      <c r="AC171" s="158"/>
      <c r="AD171" s="139"/>
      <c r="AE171" s="139"/>
      <c r="AF171" s="256">
        <v>1200000</v>
      </c>
    </row>
    <row r="172" spans="1:32" ht="105.95" customHeight="1" x14ac:dyDescent="0.2">
      <c r="A172" s="301"/>
      <c r="B172" s="301"/>
      <c r="C172" s="301"/>
      <c r="D172" s="247" t="s">
        <v>377</v>
      </c>
      <c r="E172" s="139" t="s">
        <v>151</v>
      </c>
      <c r="F172" s="139">
        <v>2</v>
      </c>
      <c r="G172" s="139">
        <v>0</v>
      </c>
      <c r="H172" s="139">
        <v>0</v>
      </c>
      <c r="I172" s="139">
        <v>1</v>
      </c>
      <c r="J172" s="139">
        <v>1</v>
      </c>
      <c r="K172" s="139" t="s">
        <v>378</v>
      </c>
      <c r="L172" s="139" t="s">
        <v>371</v>
      </c>
      <c r="M172" s="139">
        <v>1</v>
      </c>
      <c r="N172" s="139" t="s">
        <v>379</v>
      </c>
      <c r="O172" s="139" t="s">
        <v>352</v>
      </c>
      <c r="P172" s="139" t="s">
        <v>353</v>
      </c>
      <c r="Q172" s="139">
        <v>1</v>
      </c>
      <c r="R172" s="139" t="s">
        <v>380</v>
      </c>
      <c r="S172" s="139" t="s">
        <v>374</v>
      </c>
      <c r="T172" s="139"/>
      <c r="U172" s="139"/>
      <c r="V172" s="158"/>
      <c r="W172" s="158"/>
      <c r="X172" s="158"/>
      <c r="Y172" s="158"/>
      <c r="Z172" s="158"/>
      <c r="AA172" s="158"/>
      <c r="AB172" s="158"/>
      <c r="AC172" s="158"/>
      <c r="AD172" s="139"/>
      <c r="AE172" s="139"/>
      <c r="AF172" s="256">
        <f>IFERROR(SUMIF(Costeo!$H$5:$H$636,R172,Costeo!$Q$5:$Q$636),SUMIF(Costeo!$Z$4:$Z$636,LEFT(R172,250),Costeo!$Q$4:$Q$637))</f>
        <v>0</v>
      </c>
    </row>
    <row r="173" spans="1:32" ht="51.6" customHeight="1" x14ac:dyDescent="0.2">
      <c r="A173" s="301"/>
      <c r="B173" s="301"/>
      <c r="C173" s="306"/>
      <c r="D173" s="320" t="s">
        <v>381</v>
      </c>
      <c r="E173" s="322">
        <v>2</v>
      </c>
      <c r="F173" s="316">
        <v>1</v>
      </c>
      <c r="G173" s="316">
        <v>0</v>
      </c>
      <c r="H173" s="316">
        <v>0</v>
      </c>
      <c r="I173" s="316">
        <v>1</v>
      </c>
      <c r="J173" s="316">
        <v>0</v>
      </c>
      <c r="K173" s="316" t="s">
        <v>27</v>
      </c>
      <c r="L173" s="326" t="s">
        <v>382</v>
      </c>
      <c r="M173" s="300">
        <v>1</v>
      </c>
      <c r="N173" s="317" t="s">
        <v>383</v>
      </c>
      <c r="O173" s="317" t="s">
        <v>384</v>
      </c>
      <c r="P173" s="300" t="s">
        <v>353</v>
      </c>
      <c r="Q173" s="139">
        <v>1</v>
      </c>
      <c r="R173" s="224" t="s">
        <v>385</v>
      </c>
      <c r="S173" s="224" t="s">
        <v>386</v>
      </c>
      <c r="T173" s="158"/>
      <c r="U173" s="158"/>
      <c r="V173" s="158"/>
      <c r="W173" s="158"/>
      <c r="X173" s="158"/>
      <c r="Y173" s="158"/>
      <c r="Z173" s="158"/>
      <c r="AA173" s="158"/>
      <c r="AB173" s="158"/>
      <c r="AC173" s="158"/>
      <c r="AD173" s="158"/>
      <c r="AE173" s="221"/>
      <c r="AF173" s="260">
        <v>552000</v>
      </c>
    </row>
    <row r="174" spans="1:32" ht="42" customHeight="1" x14ac:dyDescent="0.2">
      <c r="A174" s="301"/>
      <c r="B174" s="301"/>
      <c r="C174" s="306"/>
      <c r="D174" s="321"/>
      <c r="E174" s="323"/>
      <c r="F174" s="301"/>
      <c r="G174" s="301"/>
      <c r="H174" s="301"/>
      <c r="I174" s="301"/>
      <c r="J174" s="301"/>
      <c r="K174" s="301"/>
      <c r="L174" s="318"/>
      <c r="M174" s="301"/>
      <c r="N174" s="318"/>
      <c r="O174" s="318"/>
      <c r="P174" s="301"/>
      <c r="Q174" s="139">
        <v>2</v>
      </c>
      <c r="R174" s="224" t="s">
        <v>387</v>
      </c>
      <c r="S174" s="224" t="s">
        <v>384</v>
      </c>
      <c r="T174" s="139"/>
      <c r="U174" s="139"/>
      <c r="V174" s="139"/>
      <c r="W174" s="139"/>
      <c r="X174" s="139"/>
      <c r="Y174" s="158"/>
      <c r="Z174" s="158"/>
      <c r="AA174" s="158"/>
      <c r="AB174" s="139"/>
      <c r="AC174" s="139"/>
      <c r="AD174" s="139"/>
      <c r="AE174" s="139"/>
      <c r="AF174" s="256"/>
    </row>
    <row r="175" spans="1:32" ht="36.75" customHeight="1" x14ac:dyDescent="0.2">
      <c r="A175" s="301"/>
      <c r="B175" s="301"/>
      <c r="C175" s="306"/>
      <c r="D175" s="321"/>
      <c r="E175" s="323"/>
      <c r="F175" s="301"/>
      <c r="G175" s="301"/>
      <c r="H175" s="301"/>
      <c r="I175" s="301"/>
      <c r="J175" s="301"/>
      <c r="K175" s="301"/>
      <c r="L175" s="318"/>
      <c r="M175" s="303"/>
      <c r="N175" s="319"/>
      <c r="O175" s="319"/>
      <c r="P175" s="303"/>
      <c r="Q175" s="139">
        <v>3</v>
      </c>
      <c r="R175" s="224" t="s">
        <v>388</v>
      </c>
      <c r="S175" s="224" t="s">
        <v>386</v>
      </c>
      <c r="T175" s="139"/>
      <c r="U175" s="139"/>
      <c r="V175" s="139"/>
      <c r="W175" s="139"/>
      <c r="X175" s="139"/>
      <c r="Y175" s="158"/>
      <c r="Z175" s="158"/>
      <c r="AA175" s="158"/>
      <c r="AB175" s="158"/>
      <c r="AC175" s="158"/>
      <c r="AD175" s="139"/>
      <c r="AE175" s="139"/>
      <c r="AF175" s="256"/>
    </row>
    <row r="176" spans="1:32" ht="91.5" customHeight="1" x14ac:dyDescent="0.2">
      <c r="A176" s="301"/>
      <c r="B176" s="301"/>
      <c r="C176" s="307"/>
      <c r="D176" s="321"/>
      <c r="E176" s="324"/>
      <c r="F176" s="303"/>
      <c r="G176" s="303"/>
      <c r="H176" s="303"/>
      <c r="I176" s="303"/>
      <c r="J176" s="303"/>
      <c r="K176" s="303"/>
      <c r="L176" s="319"/>
      <c r="M176" s="139">
        <v>2</v>
      </c>
      <c r="N176" s="237" t="s">
        <v>389</v>
      </c>
      <c r="O176" s="237" t="s">
        <v>384</v>
      </c>
      <c r="P176" s="139" t="s">
        <v>353</v>
      </c>
      <c r="Q176" s="139">
        <v>1</v>
      </c>
      <c r="R176" s="224" t="s">
        <v>390</v>
      </c>
      <c r="S176" s="224" t="s">
        <v>386</v>
      </c>
      <c r="T176" s="139"/>
      <c r="U176" s="139"/>
      <c r="V176" s="139"/>
      <c r="W176" s="139"/>
      <c r="X176" s="139"/>
      <c r="Y176" s="139"/>
      <c r="Z176" s="139"/>
      <c r="AA176" s="139"/>
      <c r="AB176" s="139"/>
      <c r="AC176" s="139"/>
      <c r="AD176" s="139"/>
      <c r="AE176" s="139"/>
      <c r="AF176" s="256"/>
    </row>
    <row r="177" spans="1:32" ht="57.75" customHeight="1" x14ac:dyDescent="0.2">
      <c r="A177" s="301"/>
      <c r="B177" s="301"/>
      <c r="C177" s="300" t="s">
        <v>391</v>
      </c>
      <c r="D177" s="311" t="s">
        <v>392</v>
      </c>
      <c r="E177" s="300">
        <v>261</v>
      </c>
      <c r="F177" s="300">
        <v>150</v>
      </c>
      <c r="G177" s="300">
        <v>0</v>
      </c>
      <c r="H177" s="300">
        <v>0</v>
      </c>
      <c r="I177" s="300">
        <v>0</v>
      </c>
      <c r="J177" s="300">
        <v>150</v>
      </c>
      <c r="K177" s="300" t="s">
        <v>393</v>
      </c>
      <c r="L177" s="300" t="s">
        <v>394</v>
      </c>
      <c r="M177" s="300">
        <v>1</v>
      </c>
      <c r="N177" s="300" t="s">
        <v>395</v>
      </c>
      <c r="O177" s="300" t="s">
        <v>394</v>
      </c>
      <c r="P177" s="300" t="s">
        <v>396</v>
      </c>
      <c r="Q177" s="139">
        <v>1</v>
      </c>
      <c r="R177" s="224" t="s">
        <v>397</v>
      </c>
      <c r="S177" s="300" t="s">
        <v>398</v>
      </c>
      <c r="T177" s="158"/>
      <c r="U177" s="158"/>
      <c r="V177" s="158"/>
      <c r="W177" s="158"/>
      <c r="X177" s="158"/>
      <c r="Y177" s="158"/>
      <c r="Z177" s="158"/>
      <c r="AA177" s="158"/>
      <c r="AB177" s="139"/>
      <c r="AC177" s="139"/>
      <c r="AD177" s="139"/>
      <c r="AE177" s="139"/>
      <c r="AF177" s="256">
        <v>1104000</v>
      </c>
    </row>
    <row r="178" spans="1:32" ht="44.25" customHeight="1" x14ac:dyDescent="0.2">
      <c r="A178" s="301"/>
      <c r="B178" s="301"/>
      <c r="C178" s="301"/>
      <c r="D178" s="301"/>
      <c r="E178" s="301"/>
      <c r="F178" s="301"/>
      <c r="G178" s="301"/>
      <c r="H178" s="301"/>
      <c r="I178" s="301"/>
      <c r="J178" s="301"/>
      <c r="K178" s="301"/>
      <c r="L178" s="301"/>
      <c r="M178" s="301"/>
      <c r="N178" s="301"/>
      <c r="O178" s="301"/>
      <c r="P178" s="301"/>
      <c r="Q178" s="139">
        <v>2</v>
      </c>
      <c r="R178" s="224" t="s">
        <v>387</v>
      </c>
      <c r="S178" s="301"/>
      <c r="T178" s="158"/>
      <c r="U178" s="158"/>
      <c r="V178" s="158"/>
      <c r="W178" s="158"/>
      <c r="X178" s="158"/>
      <c r="Y178" s="158"/>
      <c r="Z178" s="158"/>
      <c r="AA178" s="158"/>
      <c r="AB178" s="139"/>
      <c r="AC178" s="139"/>
      <c r="AD178" s="139"/>
      <c r="AE178" s="139"/>
      <c r="AF178" s="256">
        <v>0</v>
      </c>
    </row>
    <row r="179" spans="1:32" ht="39" customHeight="1" x14ac:dyDescent="0.2">
      <c r="A179" s="301"/>
      <c r="B179" s="301"/>
      <c r="C179" s="301"/>
      <c r="D179" s="301"/>
      <c r="E179" s="301"/>
      <c r="F179" s="301"/>
      <c r="G179" s="301"/>
      <c r="H179" s="301"/>
      <c r="I179" s="301"/>
      <c r="J179" s="301"/>
      <c r="K179" s="301"/>
      <c r="L179" s="301"/>
      <c r="M179" s="301"/>
      <c r="N179" s="301"/>
      <c r="O179" s="301"/>
      <c r="P179" s="301"/>
      <c r="Q179" s="139">
        <v>3</v>
      </c>
      <c r="R179" s="224" t="s">
        <v>388</v>
      </c>
      <c r="S179" s="303"/>
      <c r="T179" s="158"/>
      <c r="U179" s="158"/>
      <c r="V179" s="158"/>
      <c r="W179" s="158"/>
      <c r="X179" s="158"/>
      <c r="Y179" s="158"/>
      <c r="Z179" s="158"/>
      <c r="AA179" s="158"/>
      <c r="AB179" s="139"/>
      <c r="AC179" s="139"/>
      <c r="AD179" s="139"/>
      <c r="AE179" s="139"/>
      <c r="AF179" s="256">
        <v>0</v>
      </c>
    </row>
    <row r="180" spans="1:32" ht="34.5" customHeight="1" x14ac:dyDescent="0.2">
      <c r="A180" s="301"/>
      <c r="B180" s="301"/>
      <c r="C180" s="301"/>
      <c r="D180" s="301"/>
      <c r="E180" s="301"/>
      <c r="F180" s="301"/>
      <c r="G180" s="301"/>
      <c r="H180" s="301"/>
      <c r="I180" s="301"/>
      <c r="J180" s="301"/>
      <c r="K180" s="301"/>
      <c r="L180" s="301"/>
      <c r="M180" s="301"/>
      <c r="N180" s="301"/>
      <c r="O180" s="301"/>
      <c r="P180" s="301"/>
      <c r="Q180" s="139">
        <v>4</v>
      </c>
      <c r="R180" s="224" t="s">
        <v>399</v>
      </c>
      <c r="S180" s="139" t="s">
        <v>394</v>
      </c>
      <c r="T180" s="158"/>
      <c r="U180" s="158"/>
      <c r="V180" s="158"/>
      <c r="W180" s="158"/>
      <c r="X180" s="158"/>
      <c r="Y180" s="158"/>
      <c r="Z180" s="158"/>
      <c r="AA180" s="158"/>
      <c r="AB180" s="139"/>
      <c r="AC180" s="139"/>
      <c r="AD180" s="139"/>
      <c r="AE180" s="139"/>
      <c r="AF180" s="256">
        <v>60000</v>
      </c>
    </row>
    <row r="181" spans="1:32" ht="49.5" customHeight="1" x14ac:dyDescent="0.2">
      <c r="A181" s="301"/>
      <c r="B181" s="301"/>
      <c r="C181" s="301"/>
      <c r="D181" s="303"/>
      <c r="E181" s="303"/>
      <c r="F181" s="303"/>
      <c r="G181" s="301"/>
      <c r="H181" s="303"/>
      <c r="I181" s="303"/>
      <c r="J181" s="303"/>
      <c r="K181" s="301"/>
      <c r="L181" s="301"/>
      <c r="M181" s="301"/>
      <c r="N181" s="301"/>
      <c r="O181" s="301"/>
      <c r="P181" s="301"/>
      <c r="Q181" s="139">
        <v>5</v>
      </c>
      <c r="R181" s="224" t="s">
        <v>400</v>
      </c>
      <c r="S181" s="139" t="s">
        <v>394</v>
      </c>
      <c r="T181" s="158"/>
      <c r="U181" s="158"/>
      <c r="V181" s="158"/>
      <c r="W181" s="158"/>
      <c r="X181" s="158"/>
      <c r="Y181" s="158"/>
      <c r="Z181" s="158"/>
      <c r="AA181" s="158"/>
      <c r="AB181" s="139"/>
      <c r="AC181" s="139"/>
      <c r="AD181" s="139"/>
      <c r="AE181" s="139"/>
      <c r="AF181" s="256">
        <v>720000</v>
      </c>
    </row>
    <row r="182" spans="1:32" ht="15.75" customHeight="1" x14ac:dyDescent="0.2">
      <c r="A182" s="301"/>
      <c r="B182" s="301"/>
      <c r="C182" s="301"/>
      <c r="D182" s="300" t="s">
        <v>401</v>
      </c>
      <c r="E182" s="300" t="s">
        <v>507</v>
      </c>
      <c r="F182" s="314">
        <v>0.73</v>
      </c>
      <c r="G182" s="300">
        <v>0</v>
      </c>
      <c r="H182" s="304">
        <v>0.73</v>
      </c>
      <c r="I182" s="300">
        <v>0</v>
      </c>
      <c r="J182" s="300">
        <v>0</v>
      </c>
      <c r="K182" s="301"/>
      <c r="L182" s="301"/>
      <c r="M182" s="301"/>
      <c r="N182" s="301"/>
      <c r="O182" s="301"/>
      <c r="P182" s="301"/>
      <c r="Q182" s="300">
        <v>6</v>
      </c>
      <c r="R182" s="300" t="s">
        <v>402</v>
      </c>
      <c r="S182" s="300" t="s">
        <v>394</v>
      </c>
      <c r="T182" s="158"/>
      <c r="U182" s="158"/>
      <c r="V182" s="158"/>
      <c r="W182" s="158"/>
      <c r="X182" s="158"/>
      <c r="Y182" s="158"/>
      <c r="Z182" s="158"/>
      <c r="AA182" s="158"/>
      <c r="AB182" s="139"/>
      <c r="AC182" s="139"/>
      <c r="AD182" s="139"/>
      <c r="AE182" s="139"/>
      <c r="AF182" s="256">
        <v>0</v>
      </c>
    </row>
    <row r="183" spans="1:32" ht="102" customHeight="1" x14ac:dyDescent="0.2">
      <c r="A183" s="301"/>
      <c r="B183" s="301"/>
      <c r="C183" s="301"/>
      <c r="D183" s="303"/>
      <c r="E183" s="303"/>
      <c r="F183" s="315"/>
      <c r="G183" s="303"/>
      <c r="H183" s="303"/>
      <c r="I183" s="303"/>
      <c r="J183" s="303"/>
      <c r="K183" s="301"/>
      <c r="L183" s="301"/>
      <c r="M183" s="303"/>
      <c r="N183" s="303"/>
      <c r="O183" s="303"/>
      <c r="P183" s="303"/>
      <c r="Q183" s="303"/>
      <c r="R183" s="303"/>
      <c r="S183" s="303"/>
      <c r="T183" s="158"/>
      <c r="U183" s="158"/>
      <c r="V183" s="158"/>
      <c r="W183" s="158"/>
      <c r="X183" s="158"/>
      <c r="Y183" s="158"/>
      <c r="Z183" s="158"/>
      <c r="AA183" s="158"/>
      <c r="AB183" s="139"/>
      <c r="AC183" s="139"/>
      <c r="AD183" s="139"/>
      <c r="AE183" s="139"/>
      <c r="AF183" s="256">
        <f>IFERROR(SUMIF(Costeo!$H$5:$H$636,R183,Costeo!$Q$5:$Q$636),SUMIF(Costeo!$Z$4:$Z$636,LEFT(R183,250),Costeo!$Q$4:$Q$637))</f>
        <v>0</v>
      </c>
    </row>
    <row r="184" spans="1:32" ht="15.75" customHeight="1" x14ac:dyDescent="0.2">
      <c r="A184" s="301"/>
      <c r="B184" s="301"/>
      <c r="C184" s="301"/>
      <c r="D184" s="300" t="s">
        <v>403</v>
      </c>
      <c r="E184" s="300">
        <v>400</v>
      </c>
      <c r="F184" s="300">
        <v>900</v>
      </c>
      <c r="G184" s="325">
        <v>330</v>
      </c>
      <c r="H184" s="300">
        <v>300</v>
      </c>
      <c r="I184" s="300">
        <v>0</v>
      </c>
      <c r="J184" s="300">
        <v>270</v>
      </c>
      <c r="K184" s="301"/>
      <c r="L184" s="301"/>
      <c r="M184" s="300">
        <v>1</v>
      </c>
      <c r="N184" s="300" t="s">
        <v>404</v>
      </c>
      <c r="O184" s="300" t="s">
        <v>394</v>
      </c>
      <c r="P184" s="300" t="s">
        <v>396</v>
      </c>
      <c r="Q184" s="139">
        <v>1</v>
      </c>
      <c r="R184" s="139" t="s">
        <v>405</v>
      </c>
      <c r="S184" s="300" t="s">
        <v>406</v>
      </c>
      <c r="T184" s="158"/>
      <c r="U184" s="139"/>
      <c r="V184" s="139"/>
      <c r="W184" s="139"/>
      <c r="X184" s="139"/>
      <c r="Y184" s="158"/>
      <c r="Z184" s="139"/>
      <c r="AA184" s="139"/>
      <c r="AB184" s="139"/>
      <c r="AC184" s="139"/>
      <c r="AD184" s="139"/>
      <c r="AE184" s="139"/>
      <c r="AF184" s="256">
        <v>0</v>
      </c>
    </row>
    <row r="185" spans="1:32" ht="15.75" customHeight="1" x14ac:dyDescent="0.2">
      <c r="A185" s="301"/>
      <c r="B185" s="301"/>
      <c r="C185" s="301"/>
      <c r="D185" s="301"/>
      <c r="E185" s="301"/>
      <c r="F185" s="301"/>
      <c r="G185" s="301"/>
      <c r="H185" s="301"/>
      <c r="I185" s="301"/>
      <c r="J185" s="301"/>
      <c r="K185" s="301"/>
      <c r="L185" s="301"/>
      <c r="M185" s="301"/>
      <c r="N185" s="301"/>
      <c r="O185" s="301"/>
      <c r="P185" s="301"/>
      <c r="Q185" s="139">
        <v>2</v>
      </c>
      <c r="R185" s="139" t="s">
        <v>407</v>
      </c>
      <c r="S185" s="301"/>
      <c r="T185" s="139"/>
      <c r="U185" s="139"/>
      <c r="V185" s="158"/>
      <c r="W185" s="139"/>
      <c r="X185" s="139"/>
      <c r="Y185" s="139"/>
      <c r="Z185" s="139"/>
      <c r="AA185" s="139"/>
      <c r="AB185" s="158"/>
      <c r="AC185" s="139"/>
      <c r="AD185" s="139"/>
      <c r="AE185" s="139"/>
      <c r="AF185" s="256">
        <v>5880000</v>
      </c>
    </row>
    <row r="186" spans="1:32" ht="15.6" customHeight="1" x14ac:dyDescent="0.2">
      <c r="A186" s="301"/>
      <c r="B186" s="301"/>
      <c r="C186" s="301"/>
      <c r="D186" s="301"/>
      <c r="E186" s="301"/>
      <c r="F186" s="301"/>
      <c r="G186" s="301"/>
      <c r="H186" s="301"/>
      <c r="I186" s="301"/>
      <c r="J186" s="301"/>
      <c r="K186" s="301"/>
      <c r="L186" s="301"/>
      <c r="M186" s="301"/>
      <c r="N186" s="301"/>
      <c r="O186" s="301"/>
      <c r="P186" s="301"/>
      <c r="Q186" s="139">
        <v>3</v>
      </c>
      <c r="R186" s="139" t="s">
        <v>408</v>
      </c>
      <c r="S186" s="301"/>
      <c r="T186" s="139"/>
      <c r="U186" s="158"/>
      <c r="V186" s="158"/>
      <c r="W186" s="158"/>
      <c r="X186" s="158"/>
      <c r="Y186" s="158"/>
      <c r="Z186" s="158"/>
      <c r="AA186" s="158"/>
      <c r="AB186" s="158"/>
      <c r="AC186" s="158"/>
      <c r="AD186" s="158"/>
      <c r="AE186" s="158"/>
      <c r="AF186" s="256">
        <v>2544000</v>
      </c>
    </row>
    <row r="187" spans="1:32" ht="15.75" customHeight="1" x14ac:dyDescent="0.2">
      <c r="A187" s="301"/>
      <c r="B187" s="301"/>
      <c r="C187" s="301"/>
      <c r="D187" s="301"/>
      <c r="E187" s="301"/>
      <c r="F187" s="301"/>
      <c r="G187" s="301"/>
      <c r="H187" s="301"/>
      <c r="I187" s="301"/>
      <c r="J187" s="301"/>
      <c r="K187" s="301"/>
      <c r="L187" s="301"/>
      <c r="M187" s="301"/>
      <c r="N187" s="301"/>
      <c r="O187" s="301"/>
      <c r="P187" s="301"/>
      <c r="Q187" s="139">
        <v>4</v>
      </c>
      <c r="R187" s="139" t="s">
        <v>409</v>
      </c>
      <c r="S187" s="301"/>
      <c r="T187" s="139"/>
      <c r="U187" s="158"/>
      <c r="V187" s="158"/>
      <c r="W187" s="158"/>
      <c r="X187" s="158"/>
      <c r="Y187" s="158"/>
      <c r="Z187" s="158"/>
      <c r="AA187" s="158"/>
      <c r="AB187" s="158"/>
      <c r="AC187" s="158"/>
      <c r="AD187" s="158"/>
      <c r="AE187" s="158"/>
      <c r="AF187" s="256">
        <v>11340000</v>
      </c>
    </row>
    <row r="188" spans="1:32" ht="30.6" customHeight="1" x14ac:dyDescent="0.2">
      <c r="A188" s="301"/>
      <c r="B188" s="301"/>
      <c r="C188" s="301"/>
      <c r="D188" s="301"/>
      <c r="E188" s="301"/>
      <c r="F188" s="301"/>
      <c r="G188" s="301"/>
      <c r="H188" s="301"/>
      <c r="I188" s="301"/>
      <c r="J188" s="301"/>
      <c r="K188" s="301"/>
      <c r="L188" s="301"/>
      <c r="M188" s="301"/>
      <c r="N188" s="301"/>
      <c r="O188" s="301"/>
      <c r="P188" s="301"/>
      <c r="Q188" s="139">
        <v>5</v>
      </c>
      <c r="R188" s="139" t="s">
        <v>410</v>
      </c>
      <c r="S188" s="301"/>
      <c r="T188" s="139"/>
      <c r="U188" s="158"/>
      <c r="V188" s="158"/>
      <c r="W188" s="158"/>
      <c r="X188" s="158"/>
      <c r="Y188" s="158"/>
      <c r="Z188" s="158"/>
      <c r="AA188" s="158"/>
      <c r="AB188" s="158"/>
      <c r="AC188" s="158"/>
      <c r="AD188" s="158"/>
      <c r="AE188" s="158"/>
      <c r="AF188" s="256">
        <v>7000000</v>
      </c>
    </row>
    <row r="189" spans="1:32" ht="15.75" customHeight="1" x14ac:dyDescent="0.2">
      <c r="A189" s="301"/>
      <c r="B189" s="301"/>
      <c r="C189" s="301"/>
      <c r="D189" s="301"/>
      <c r="E189" s="301"/>
      <c r="F189" s="301"/>
      <c r="G189" s="301"/>
      <c r="H189" s="301"/>
      <c r="I189" s="301"/>
      <c r="J189" s="301"/>
      <c r="K189" s="301"/>
      <c r="L189" s="301"/>
      <c r="M189" s="301"/>
      <c r="N189" s="301"/>
      <c r="O189" s="301"/>
      <c r="P189" s="301"/>
      <c r="Q189" s="139">
        <v>6</v>
      </c>
      <c r="R189" s="139" t="s">
        <v>411</v>
      </c>
      <c r="S189" s="301"/>
      <c r="T189" s="139"/>
      <c r="U189" s="158"/>
      <c r="V189" s="158"/>
      <c r="W189" s="158"/>
      <c r="X189" s="158"/>
      <c r="Y189" s="158"/>
      <c r="Z189" s="158"/>
      <c r="AA189" s="158"/>
      <c r="AB189" s="158"/>
      <c r="AC189" s="158"/>
      <c r="AD189" s="158"/>
      <c r="AE189" s="158"/>
      <c r="AF189" s="256">
        <v>91550</v>
      </c>
    </row>
    <row r="190" spans="1:32" ht="15.75" customHeight="1" x14ac:dyDescent="0.2">
      <c r="A190" s="301"/>
      <c r="B190" s="301"/>
      <c r="C190" s="301"/>
      <c r="D190" s="301"/>
      <c r="E190" s="301"/>
      <c r="F190" s="301"/>
      <c r="G190" s="301"/>
      <c r="H190" s="301"/>
      <c r="I190" s="301"/>
      <c r="J190" s="301"/>
      <c r="K190" s="301"/>
      <c r="L190" s="301"/>
      <c r="M190" s="301"/>
      <c r="N190" s="301"/>
      <c r="O190" s="301"/>
      <c r="P190" s="301"/>
      <c r="Q190" s="139">
        <v>7</v>
      </c>
      <c r="R190" s="139" t="s">
        <v>412</v>
      </c>
      <c r="S190" s="301"/>
      <c r="T190" s="139"/>
      <c r="U190" s="158"/>
      <c r="V190" s="158"/>
      <c r="W190" s="158"/>
      <c r="X190" s="158"/>
      <c r="Y190" s="158"/>
      <c r="Z190" s="158"/>
      <c r="AA190" s="158"/>
      <c r="AB190" s="158"/>
      <c r="AC190" s="158"/>
      <c r="AD190" s="158"/>
      <c r="AE190" s="158"/>
      <c r="AF190" s="256">
        <v>0</v>
      </c>
    </row>
    <row r="191" spans="1:32" ht="15.75" customHeight="1" x14ac:dyDescent="0.2">
      <c r="A191" s="301"/>
      <c r="B191" s="301"/>
      <c r="C191" s="301"/>
      <c r="D191" s="301"/>
      <c r="E191" s="301"/>
      <c r="F191" s="301"/>
      <c r="G191" s="301"/>
      <c r="H191" s="301"/>
      <c r="I191" s="301"/>
      <c r="J191" s="301"/>
      <c r="K191" s="301"/>
      <c r="L191" s="301"/>
      <c r="M191" s="301"/>
      <c r="N191" s="301"/>
      <c r="O191" s="301"/>
      <c r="P191" s="301"/>
      <c r="Q191" s="139">
        <v>8</v>
      </c>
      <c r="R191" s="139" t="s">
        <v>413</v>
      </c>
      <c r="S191" s="301"/>
      <c r="T191" s="139"/>
      <c r="U191" s="158"/>
      <c r="V191" s="158"/>
      <c r="W191" s="139"/>
      <c r="X191" s="139"/>
      <c r="Y191" s="139"/>
      <c r="Z191" s="139"/>
      <c r="AA191" s="139"/>
      <c r="AB191" s="158"/>
      <c r="AC191" s="158"/>
      <c r="AD191" s="158"/>
      <c r="AE191" s="158"/>
      <c r="AF191" s="256">
        <v>11856000</v>
      </c>
    </row>
    <row r="192" spans="1:32" ht="15.75" customHeight="1" x14ac:dyDescent="0.2">
      <c r="A192" s="301"/>
      <c r="B192" s="301"/>
      <c r="C192" s="301"/>
      <c r="D192" s="301"/>
      <c r="E192" s="301"/>
      <c r="F192" s="301"/>
      <c r="G192" s="301"/>
      <c r="H192" s="301"/>
      <c r="I192" s="301"/>
      <c r="J192" s="301"/>
      <c r="K192" s="301"/>
      <c r="L192" s="301"/>
      <c r="M192" s="301"/>
      <c r="N192" s="301"/>
      <c r="O192" s="301"/>
      <c r="P192" s="301"/>
      <c r="Q192" s="139">
        <v>9</v>
      </c>
      <c r="R192" s="139" t="s">
        <v>414</v>
      </c>
      <c r="S192" s="301"/>
      <c r="T192" s="139"/>
      <c r="U192" s="139"/>
      <c r="V192" s="158"/>
      <c r="W192" s="139"/>
      <c r="X192" s="139"/>
      <c r="Y192" s="139"/>
      <c r="Z192" s="139"/>
      <c r="AA192" s="139"/>
      <c r="AB192" s="139"/>
      <c r="AC192" s="139"/>
      <c r="AD192" s="139"/>
      <c r="AE192" s="139"/>
      <c r="AF192" s="256">
        <v>424800</v>
      </c>
    </row>
    <row r="193" spans="1:32" ht="15.75" customHeight="1" x14ac:dyDescent="0.2">
      <c r="A193" s="301"/>
      <c r="B193" s="301"/>
      <c r="C193" s="301"/>
      <c r="D193" s="301"/>
      <c r="E193" s="301"/>
      <c r="F193" s="301"/>
      <c r="G193" s="301"/>
      <c r="H193" s="301"/>
      <c r="I193" s="301"/>
      <c r="J193" s="301"/>
      <c r="K193" s="301"/>
      <c r="L193" s="301"/>
      <c r="M193" s="301"/>
      <c r="N193" s="301"/>
      <c r="O193" s="301"/>
      <c r="P193" s="301"/>
      <c r="Q193" s="139">
        <v>10</v>
      </c>
      <c r="R193" s="139" t="s">
        <v>415</v>
      </c>
      <c r="S193" s="301"/>
      <c r="T193" s="139"/>
      <c r="U193" s="139"/>
      <c r="V193" s="158"/>
      <c r="W193" s="139"/>
      <c r="X193" s="139"/>
      <c r="Y193" s="139"/>
      <c r="Z193" s="139"/>
      <c r="AA193" s="139"/>
      <c r="AB193" s="139"/>
      <c r="AC193" s="139"/>
      <c r="AD193" s="139"/>
      <c r="AE193" s="139"/>
      <c r="AF193" s="256">
        <v>20390000</v>
      </c>
    </row>
    <row r="194" spans="1:32" ht="33.6" customHeight="1" x14ac:dyDescent="0.2">
      <c r="A194" s="301"/>
      <c r="B194" s="301"/>
      <c r="C194" s="303"/>
      <c r="D194" s="303"/>
      <c r="E194" s="303"/>
      <c r="F194" s="303"/>
      <c r="G194" s="303"/>
      <c r="H194" s="303"/>
      <c r="I194" s="303"/>
      <c r="J194" s="303"/>
      <c r="K194" s="303"/>
      <c r="L194" s="303"/>
      <c r="M194" s="303"/>
      <c r="N194" s="303"/>
      <c r="O194" s="303"/>
      <c r="P194" s="303"/>
      <c r="Q194" s="139">
        <v>11</v>
      </c>
      <c r="R194" s="139" t="s">
        <v>416</v>
      </c>
      <c r="S194" s="303"/>
      <c r="T194" s="158"/>
      <c r="U194" s="158"/>
      <c r="V194" s="158"/>
      <c r="W194" s="158"/>
      <c r="X194" s="158"/>
      <c r="Y194" s="158"/>
      <c r="Z194" s="158"/>
      <c r="AA194" s="158"/>
      <c r="AB194" s="158"/>
      <c r="AC194" s="158"/>
      <c r="AD194" s="158"/>
      <c r="AE194" s="158"/>
      <c r="AF194" s="256">
        <v>0</v>
      </c>
    </row>
    <row r="195" spans="1:32" ht="83.25" customHeight="1" x14ac:dyDescent="0.2">
      <c r="A195" s="301"/>
      <c r="B195" s="301"/>
      <c r="C195" s="300" t="s">
        <v>417</v>
      </c>
      <c r="D195" s="300" t="s">
        <v>418</v>
      </c>
      <c r="E195" s="300">
        <v>167</v>
      </c>
      <c r="F195" s="300">
        <f>75+100+125+400+125+150</f>
        <v>975</v>
      </c>
      <c r="G195" s="300">
        <f>25+25+25</f>
        <v>75</v>
      </c>
      <c r="H195" s="300">
        <f>25+50+100+50+25</f>
        <v>250</v>
      </c>
      <c r="I195" s="300">
        <f>25+25+50+150+50+25</f>
        <v>325</v>
      </c>
      <c r="J195" s="300">
        <f>25+25+50+150+25+50</f>
        <v>325</v>
      </c>
      <c r="K195" s="300" t="s">
        <v>419</v>
      </c>
      <c r="L195" s="300" t="s">
        <v>420</v>
      </c>
      <c r="M195" s="300">
        <v>1</v>
      </c>
      <c r="N195" s="300" t="s">
        <v>421</v>
      </c>
      <c r="O195" s="300" t="s">
        <v>352</v>
      </c>
      <c r="P195" s="300" t="s">
        <v>422</v>
      </c>
      <c r="Q195" s="139">
        <v>1</v>
      </c>
      <c r="R195" s="139" t="s">
        <v>423</v>
      </c>
      <c r="S195" s="139" t="s">
        <v>424</v>
      </c>
      <c r="T195" s="158"/>
      <c r="U195" s="158"/>
      <c r="V195" s="158"/>
      <c r="W195" s="158"/>
      <c r="X195" s="158"/>
      <c r="Y195" s="158"/>
      <c r="Z195" s="158"/>
      <c r="AA195" s="158"/>
      <c r="AB195" s="158"/>
      <c r="AC195" s="158"/>
      <c r="AD195" s="158"/>
      <c r="AE195" s="158"/>
      <c r="AF195" s="256">
        <f>IFERROR(SUMIF(Costeo!$H$5:$H$636,R195,Costeo!$Q$5:$Q$636),SUMIF(Costeo!$Z$4:$Z$636,LEFT(R195,250),Costeo!$Q$4:$Q$637))</f>
        <v>2700000</v>
      </c>
    </row>
    <row r="196" spans="1:32" ht="39.75" customHeight="1" x14ac:dyDescent="0.2">
      <c r="A196" s="301"/>
      <c r="B196" s="301"/>
      <c r="C196" s="301"/>
      <c r="D196" s="301"/>
      <c r="E196" s="301"/>
      <c r="F196" s="301"/>
      <c r="G196" s="301"/>
      <c r="H196" s="301"/>
      <c r="I196" s="301"/>
      <c r="J196" s="301"/>
      <c r="K196" s="301"/>
      <c r="L196" s="301"/>
      <c r="M196" s="301"/>
      <c r="N196" s="301"/>
      <c r="O196" s="301"/>
      <c r="P196" s="301"/>
      <c r="Q196" s="139">
        <v>2</v>
      </c>
      <c r="R196" s="139" t="s">
        <v>425</v>
      </c>
      <c r="S196" s="139" t="s">
        <v>143</v>
      </c>
      <c r="T196" s="158"/>
      <c r="U196" s="158"/>
      <c r="V196" s="158"/>
      <c r="W196" s="158"/>
      <c r="X196" s="158"/>
      <c r="Y196" s="158"/>
      <c r="Z196" s="158"/>
      <c r="AA196" s="158"/>
      <c r="AB196" s="158"/>
      <c r="AC196" s="158"/>
      <c r="AD196" s="158"/>
      <c r="AE196" s="158"/>
      <c r="AF196" s="256">
        <f>IFERROR(SUMIF(Costeo!$H$5:$H$636,R196,Costeo!$Q$5:$Q$636),SUMIF(Costeo!$Z$4:$Z$636,LEFT(R196,250),Costeo!$Q$4:$Q$637))</f>
        <v>0</v>
      </c>
    </row>
    <row r="197" spans="1:32" ht="39.75" customHeight="1" x14ac:dyDescent="0.2">
      <c r="A197" s="301"/>
      <c r="B197" s="301"/>
      <c r="C197" s="301"/>
      <c r="D197" s="301"/>
      <c r="E197" s="301"/>
      <c r="F197" s="301"/>
      <c r="G197" s="301"/>
      <c r="H197" s="301"/>
      <c r="I197" s="301"/>
      <c r="J197" s="301"/>
      <c r="K197" s="301"/>
      <c r="L197" s="301"/>
      <c r="M197" s="301"/>
      <c r="N197" s="301"/>
      <c r="O197" s="301"/>
      <c r="P197" s="301"/>
      <c r="Q197" s="139">
        <v>3</v>
      </c>
      <c r="R197" s="139" t="s">
        <v>426</v>
      </c>
      <c r="S197" s="139" t="s">
        <v>143</v>
      </c>
      <c r="T197" s="158"/>
      <c r="U197" s="158"/>
      <c r="V197" s="158"/>
      <c r="W197" s="158"/>
      <c r="X197" s="158"/>
      <c r="Y197" s="158"/>
      <c r="Z197" s="158"/>
      <c r="AA197" s="158"/>
      <c r="AB197" s="158"/>
      <c r="AC197" s="158"/>
      <c r="AD197" s="158"/>
      <c r="AE197" s="158"/>
      <c r="AF197" s="256">
        <f>IFERROR(SUMIF(Costeo!$H$5:$H$636,R197,Costeo!$Q$5:$Q$636),SUMIF(Costeo!$Z$4:$Z$636,LEFT(R197,250),Costeo!$Q$4:$Q$637))</f>
        <v>0</v>
      </c>
    </row>
    <row r="198" spans="1:32" ht="39.75" customHeight="1" x14ac:dyDescent="0.2">
      <c r="A198" s="301"/>
      <c r="B198" s="301"/>
      <c r="C198" s="301"/>
      <c r="D198" s="301"/>
      <c r="E198" s="301"/>
      <c r="F198" s="301"/>
      <c r="G198" s="301"/>
      <c r="H198" s="301"/>
      <c r="I198" s="301"/>
      <c r="J198" s="301"/>
      <c r="K198" s="301"/>
      <c r="L198" s="301"/>
      <c r="M198" s="301"/>
      <c r="N198" s="301"/>
      <c r="O198" s="301"/>
      <c r="P198" s="301"/>
      <c r="Q198" s="139">
        <v>4</v>
      </c>
      <c r="R198" s="139" t="s">
        <v>427</v>
      </c>
      <c r="S198" s="139" t="s">
        <v>143</v>
      </c>
      <c r="T198" s="158"/>
      <c r="U198" s="158"/>
      <c r="V198" s="158"/>
      <c r="W198" s="158"/>
      <c r="X198" s="158"/>
      <c r="Y198" s="158"/>
      <c r="Z198" s="158"/>
      <c r="AA198" s="158"/>
      <c r="AB198" s="158"/>
      <c r="AC198" s="158"/>
      <c r="AD198" s="158"/>
      <c r="AE198" s="158"/>
      <c r="AF198" s="256">
        <f>IFERROR(SUMIF(Costeo!$H$5:$H$636,R198,Costeo!$Q$5:$Q$636),SUMIF(Costeo!$Z$4:$Z$636,LEFT(R198,250),Costeo!$Q$4:$Q$637))</f>
        <v>0</v>
      </c>
    </row>
    <row r="199" spans="1:32" ht="39.75" customHeight="1" x14ac:dyDescent="0.2">
      <c r="A199" s="301"/>
      <c r="B199" s="301"/>
      <c r="C199" s="301"/>
      <c r="D199" s="301"/>
      <c r="E199" s="301"/>
      <c r="F199" s="301"/>
      <c r="G199" s="301"/>
      <c r="H199" s="301"/>
      <c r="I199" s="301"/>
      <c r="J199" s="301"/>
      <c r="K199" s="301"/>
      <c r="L199" s="301"/>
      <c r="M199" s="301"/>
      <c r="N199" s="301"/>
      <c r="O199" s="301"/>
      <c r="P199" s="301"/>
      <c r="Q199" s="139">
        <v>5</v>
      </c>
      <c r="R199" s="139" t="s">
        <v>428</v>
      </c>
      <c r="S199" s="139" t="s">
        <v>143</v>
      </c>
      <c r="T199" s="158"/>
      <c r="U199" s="158"/>
      <c r="V199" s="158"/>
      <c r="W199" s="158"/>
      <c r="X199" s="158"/>
      <c r="Y199" s="158"/>
      <c r="Z199" s="158"/>
      <c r="AA199" s="158"/>
      <c r="AB199" s="158"/>
      <c r="AC199" s="158"/>
      <c r="AD199" s="158"/>
      <c r="AE199" s="158"/>
      <c r="AF199" s="256">
        <f>IFERROR(SUMIF(Costeo!$H$5:$H$636,R199,Costeo!$Q$5:$Q$636),SUMIF(Costeo!$Z$4:$Z$636,LEFT(R199,250),Costeo!$Q$4:$Q$637))</f>
        <v>0</v>
      </c>
    </row>
    <row r="200" spans="1:32" ht="39.75" customHeight="1" x14ac:dyDescent="0.2">
      <c r="A200" s="301"/>
      <c r="B200" s="301"/>
      <c r="C200" s="301"/>
      <c r="D200" s="301"/>
      <c r="E200" s="301"/>
      <c r="F200" s="301"/>
      <c r="G200" s="301"/>
      <c r="H200" s="301"/>
      <c r="I200" s="301"/>
      <c r="J200" s="301"/>
      <c r="K200" s="301"/>
      <c r="L200" s="301"/>
      <c r="M200" s="301"/>
      <c r="N200" s="301"/>
      <c r="O200" s="301"/>
      <c r="P200" s="301"/>
      <c r="Q200" s="139">
        <v>6</v>
      </c>
      <c r="R200" s="139" t="s">
        <v>429</v>
      </c>
      <c r="S200" s="139" t="s">
        <v>143</v>
      </c>
      <c r="T200" s="158"/>
      <c r="U200" s="158"/>
      <c r="V200" s="158"/>
      <c r="W200" s="158"/>
      <c r="X200" s="158"/>
      <c r="Y200" s="158"/>
      <c r="Z200" s="158"/>
      <c r="AA200" s="158"/>
      <c r="AB200" s="158"/>
      <c r="AC200" s="158"/>
      <c r="AD200" s="158"/>
      <c r="AE200" s="158"/>
      <c r="AF200" s="256">
        <f>IFERROR(SUMIF(Costeo!$H$5:$H$636,R200,Costeo!$Q$5:$Q$636),SUMIF(Costeo!$Z$4:$Z$636,LEFT(R200,250),Costeo!$Q$4:$Q$637))</f>
        <v>60000</v>
      </c>
    </row>
    <row r="201" spans="1:32" ht="39.75" customHeight="1" x14ac:dyDescent="0.2">
      <c r="A201" s="301"/>
      <c r="B201" s="301"/>
      <c r="C201" s="301"/>
      <c r="D201" s="301"/>
      <c r="E201" s="301"/>
      <c r="F201" s="301"/>
      <c r="G201" s="301"/>
      <c r="H201" s="301"/>
      <c r="I201" s="301"/>
      <c r="J201" s="301"/>
      <c r="K201" s="301"/>
      <c r="L201" s="301"/>
      <c r="M201" s="301"/>
      <c r="N201" s="301"/>
      <c r="O201" s="301"/>
      <c r="P201" s="301"/>
      <c r="Q201" s="139">
        <v>7</v>
      </c>
      <c r="R201" s="139" t="s">
        <v>430</v>
      </c>
      <c r="S201" s="139" t="s">
        <v>143</v>
      </c>
      <c r="T201" s="158"/>
      <c r="U201" s="158"/>
      <c r="V201" s="158"/>
      <c r="W201" s="158"/>
      <c r="X201" s="158"/>
      <c r="Y201" s="158"/>
      <c r="Z201" s="158"/>
      <c r="AA201" s="158"/>
      <c r="AB201" s="158"/>
      <c r="AC201" s="158"/>
      <c r="AD201" s="158"/>
      <c r="AE201" s="158"/>
      <c r="AF201" s="256">
        <f>IFERROR(SUMIF(Costeo!$H$5:$H$636,R201,Costeo!$Q$5:$Q$636),SUMIF(Costeo!$Z$4:$Z$636,LEFT(R201,250),Costeo!$Q$4:$Q$637))</f>
        <v>0</v>
      </c>
    </row>
    <row r="202" spans="1:32" ht="39.75" customHeight="1" x14ac:dyDescent="0.2">
      <c r="A202" s="301"/>
      <c r="B202" s="301"/>
      <c r="C202" s="301"/>
      <c r="D202" s="303"/>
      <c r="E202" s="303"/>
      <c r="F202" s="303"/>
      <c r="G202" s="303"/>
      <c r="H202" s="303"/>
      <c r="I202" s="303"/>
      <c r="J202" s="303"/>
      <c r="K202" s="303"/>
      <c r="L202" s="303"/>
      <c r="M202" s="303"/>
      <c r="N202" s="303"/>
      <c r="O202" s="303"/>
      <c r="P202" s="303"/>
      <c r="Q202" s="139">
        <v>8</v>
      </c>
      <c r="R202" s="139" t="s">
        <v>431</v>
      </c>
      <c r="S202" s="139" t="s">
        <v>143</v>
      </c>
      <c r="T202" s="158"/>
      <c r="U202" s="158"/>
      <c r="V202" s="158"/>
      <c r="W202" s="158"/>
      <c r="X202" s="158"/>
      <c r="Y202" s="158"/>
      <c r="Z202" s="158"/>
      <c r="AA202" s="158"/>
      <c r="AB202" s="158"/>
      <c r="AC202" s="158"/>
      <c r="AD202" s="158"/>
      <c r="AE202" s="158"/>
      <c r="AF202" s="256">
        <f>IFERROR(SUMIF(Costeo!$H$5:$H$636,R202,Costeo!$Q$5:$Q$636),SUMIF(Costeo!$Z$4:$Z$636,LEFT(R202,250),Costeo!$Q$4:$Q$637))</f>
        <v>166000</v>
      </c>
    </row>
    <row r="203" spans="1:32" ht="129.6" customHeight="1" x14ac:dyDescent="0.2">
      <c r="A203" s="301"/>
      <c r="B203" s="301"/>
      <c r="C203" s="301"/>
      <c r="D203" s="139" t="s">
        <v>375</v>
      </c>
      <c r="E203" s="139" t="s">
        <v>151</v>
      </c>
      <c r="F203" s="139">
        <v>2</v>
      </c>
      <c r="G203" s="139">
        <v>0</v>
      </c>
      <c r="H203" s="139">
        <v>0</v>
      </c>
      <c r="I203" s="139">
        <v>0</v>
      </c>
      <c r="J203" s="139">
        <v>2</v>
      </c>
      <c r="K203" s="139" t="s">
        <v>370</v>
      </c>
      <c r="L203" s="139" t="s">
        <v>371</v>
      </c>
      <c r="M203" s="139">
        <v>2</v>
      </c>
      <c r="N203" s="139" t="s">
        <v>432</v>
      </c>
      <c r="O203" s="139" t="s">
        <v>352</v>
      </c>
      <c r="P203" s="139" t="s">
        <v>353</v>
      </c>
      <c r="Q203" s="139">
        <v>1</v>
      </c>
      <c r="R203" s="139" t="s">
        <v>433</v>
      </c>
      <c r="S203" s="139" t="s">
        <v>374</v>
      </c>
      <c r="T203" s="237"/>
      <c r="U203" s="237"/>
      <c r="V203" s="158"/>
      <c r="W203" s="158"/>
      <c r="X203" s="158"/>
      <c r="Y203" s="158"/>
      <c r="Z203" s="158"/>
      <c r="AA203" s="158"/>
      <c r="AB203" s="158"/>
      <c r="AC203" s="158"/>
      <c r="AD203" s="237"/>
      <c r="AE203" s="237"/>
      <c r="AF203" s="264">
        <f>IFERROR(SUMIF(Costeo!$H$5:$H$636,R203,Costeo!$Q$5:$Q$636),SUMIF(Costeo!$Z$4:$Z$636,LEFT(R203,250),Costeo!$Q$4:$Q$637))</f>
        <v>0</v>
      </c>
    </row>
    <row r="204" spans="1:32" ht="39.75" customHeight="1" x14ac:dyDescent="0.2">
      <c r="A204" s="301"/>
      <c r="B204" s="301"/>
      <c r="C204" s="301"/>
      <c r="D204" s="300" t="s">
        <v>434</v>
      </c>
      <c r="E204" s="305">
        <f>2500+2500</f>
        <v>5000</v>
      </c>
      <c r="F204" s="305">
        <v>2500</v>
      </c>
      <c r="G204" s="305">
        <v>0</v>
      </c>
      <c r="H204" s="305">
        <v>0</v>
      </c>
      <c r="I204" s="305">
        <v>0</v>
      </c>
      <c r="J204" s="305">
        <v>2500</v>
      </c>
      <c r="K204" s="300" t="s">
        <v>435</v>
      </c>
      <c r="L204" s="300" t="s">
        <v>436</v>
      </c>
      <c r="M204" s="300">
        <v>3</v>
      </c>
      <c r="N204" s="300" t="s">
        <v>437</v>
      </c>
      <c r="O204" s="300" t="s">
        <v>438</v>
      </c>
      <c r="P204" s="300" t="s">
        <v>422</v>
      </c>
      <c r="Q204" s="139">
        <v>1</v>
      </c>
      <c r="R204" s="139" t="s">
        <v>439</v>
      </c>
      <c r="S204" s="139" t="s">
        <v>374</v>
      </c>
      <c r="T204" s="139"/>
      <c r="U204" s="139"/>
      <c r="V204" s="139"/>
      <c r="W204" s="139"/>
      <c r="X204" s="139"/>
      <c r="Y204" s="139"/>
      <c r="Z204" s="139"/>
      <c r="AA204" s="139"/>
      <c r="AB204" s="139"/>
      <c r="AC204" s="139"/>
      <c r="AD204" s="139"/>
      <c r="AE204" s="139"/>
      <c r="AF204" s="256">
        <v>18690000</v>
      </c>
    </row>
    <row r="205" spans="1:32" ht="39.75" customHeight="1" x14ac:dyDescent="0.2">
      <c r="A205" s="301"/>
      <c r="B205" s="301"/>
      <c r="C205" s="301"/>
      <c r="D205" s="301"/>
      <c r="E205" s="301"/>
      <c r="F205" s="301"/>
      <c r="G205" s="301"/>
      <c r="H205" s="301"/>
      <c r="I205" s="301"/>
      <c r="J205" s="301"/>
      <c r="K205" s="301"/>
      <c r="L205" s="301"/>
      <c r="M205" s="301"/>
      <c r="N205" s="301"/>
      <c r="O205" s="301"/>
      <c r="P205" s="301"/>
      <c r="Q205" s="139">
        <v>2</v>
      </c>
      <c r="R205" s="139" t="s">
        <v>440</v>
      </c>
      <c r="S205" s="139" t="s">
        <v>374</v>
      </c>
      <c r="T205" s="139"/>
      <c r="U205" s="139"/>
      <c r="V205" s="139"/>
      <c r="W205" s="139"/>
      <c r="X205" s="139"/>
      <c r="Y205" s="139"/>
      <c r="Z205" s="139"/>
      <c r="AA205" s="139"/>
      <c r="AB205" s="139"/>
      <c r="AC205" s="139"/>
      <c r="AD205" s="139"/>
      <c r="AE205" s="139"/>
      <c r="AF205" s="256">
        <v>30718818.399999999</v>
      </c>
    </row>
    <row r="206" spans="1:32" ht="63.95" customHeight="1" x14ac:dyDescent="0.2">
      <c r="A206" s="301"/>
      <c r="B206" s="301"/>
      <c r="C206" s="301"/>
      <c r="D206" s="301"/>
      <c r="E206" s="301"/>
      <c r="F206" s="301"/>
      <c r="G206" s="301"/>
      <c r="H206" s="301"/>
      <c r="I206" s="301"/>
      <c r="J206" s="301"/>
      <c r="K206" s="301"/>
      <c r="L206" s="301"/>
      <c r="M206" s="301"/>
      <c r="N206" s="301"/>
      <c r="O206" s="301"/>
      <c r="P206" s="301"/>
      <c r="Q206" s="139">
        <v>3</v>
      </c>
      <c r="R206" s="139" t="s">
        <v>441</v>
      </c>
      <c r="S206" s="139" t="s">
        <v>374</v>
      </c>
      <c r="T206" s="139"/>
      <c r="U206" s="139"/>
      <c r="V206" s="139"/>
      <c r="W206" s="139"/>
      <c r="X206" s="139"/>
      <c r="Y206" s="139"/>
      <c r="Z206" s="139"/>
      <c r="AA206" s="139"/>
      <c r="AB206" s="139"/>
      <c r="AC206" s="139"/>
      <c r="AD206" s="139"/>
      <c r="AE206" s="139"/>
      <c r="AF206" s="256">
        <v>800000</v>
      </c>
    </row>
    <row r="207" spans="1:32" ht="62.45" customHeight="1" x14ac:dyDescent="0.2">
      <c r="A207" s="303"/>
      <c r="B207" s="303"/>
      <c r="C207" s="303"/>
      <c r="D207" s="303"/>
      <c r="E207" s="303"/>
      <c r="F207" s="303"/>
      <c r="G207" s="303"/>
      <c r="H207" s="303"/>
      <c r="I207" s="303"/>
      <c r="J207" s="303"/>
      <c r="K207" s="303"/>
      <c r="L207" s="303"/>
      <c r="M207" s="303"/>
      <c r="N207" s="303"/>
      <c r="O207" s="303"/>
      <c r="P207" s="303"/>
      <c r="Q207" s="139">
        <v>4</v>
      </c>
      <c r="R207" s="139" t="s">
        <v>442</v>
      </c>
      <c r="S207" s="139" t="s">
        <v>374</v>
      </c>
      <c r="T207" s="139"/>
      <c r="U207" s="139"/>
      <c r="V207" s="139"/>
      <c r="W207" s="139"/>
      <c r="X207" s="139"/>
      <c r="Y207" s="139"/>
      <c r="Z207" s="139"/>
      <c r="AA207" s="139"/>
      <c r="AB207" s="139"/>
      <c r="AC207" s="139"/>
      <c r="AD207" s="139"/>
      <c r="AE207" s="139"/>
      <c r="AF207" s="256">
        <v>50000</v>
      </c>
    </row>
    <row r="208" spans="1:32" ht="12.75" customHeight="1" x14ac:dyDescent="0.2">
      <c r="A208" s="248"/>
      <c r="B208" s="248"/>
      <c r="C208" s="248"/>
      <c r="D208" s="248"/>
      <c r="E208" s="248"/>
      <c r="F208" s="248"/>
      <c r="G208" s="248"/>
      <c r="H208" s="248"/>
      <c r="I208" s="248"/>
      <c r="J208" s="248"/>
      <c r="K208" s="248"/>
      <c r="L208" s="248"/>
      <c r="M208" s="248"/>
      <c r="N208" s="248"/>
      <c r="O208" s="248"/>
      <c r="P208" s="248"/>
      <c r="Q208" s="248"/>
      <c r="R208" s="248"/>
      <c r="S208" s="248"/>
      <c r="T208" s="248"/>
      <c r="U208" s="248"/>
      <c r="V208" s="248"/>
      <c r="W208" s="248"/>
      <c r="X208" s="248"/>
      <c r="Y208" s="248"/>
      <c r="Z208" s="248"/>
      <c r="AA208" s="248"/>
      <c r="AB208" s="248"/>
      <c r="AC208" s="248"/>
      <c r="AD208" s="248"/>
      <c r="AE208" s="248"/>
      <c r="AF208" s="260">
        <f>SUM(AF11:AF207)</f>
        <v>270377928.39999998</v>
      </c>
    </row>
    <row r="209" spans="1:32" ht="12.75" customHeight="1" x14ac:dyDescent="0.2">
      <c r="A209" s="248"/>
      <c r="B209" s="248"/>
      <c r="C209" s="248"/>
      <c r="D209" s="248"/>
      <c r="E209" s="248"/>
      <c r="F209" s="248"/>
      <c r="G209" s="248"/>
      <c r="H209" s="248"/>
      <c r="I209" s="248"/>
      <c r="J209" s="248"/>
      <c r="K209" s="248"/>
      <c r="L209" s="248"/>
      <c r="M209" s="248"/>
      <c r="N209" s="248"/>
      <c r="O209" s="248"/>
      <c r="P209" s="248"/>
      <c r="Q209" s="248"/>
      <c r="R209" s="248"/>
      <c r="S209" s="248"/>
      <c r="T209" s="248"/>
      <c r="U209" s="248"/>
      <c r="V209" s="248"/>
      <c r="W209" s="248"/>
      <c r="X209" s="248"/>
      <c r="Y209" s="248"/>
      <c r="Z209" s="248"/>
      <c r="AA209" s="248"/>
      <c r="AB209" s="248"/>
      <c r="AC209" s="248"/>
      <c r="AD209" s="248"/>
      <c r="AE209" s="248"/>
      <c r="AF209" s="265"/>
    </row>
    <row r="210" spans="1:32" ht="12.75" customHeight="1" x14ac:dyDescent="0.2">
      <c r="A210" s="248"/>
      <c r="B210" s="248"/>
      <c r="C210" s="248"/>
      <c r="D210" s="248"/>
      <c r="E210" s="248"/>
      <c r="F210" s="248"/>
      <c r="G210" s="248"/>
      <c r="H210" s="248"/>
      <c r="I210" s="248"/>
      <c r="J210" s="248"/>
      <c r="K210" s="248"/>
      <c r="L210" s="248"/>
      <c r="M210" s="248"/>
      <c r="N210" s="248"/>
      <c r="O210" s="248"/>
      <c r="P210" s="248"/>
      <c r="Q210" s="248"/>
      <c r="R210" s="248"/>
      <c r="S210" s="248"/>
      <c r="T210" s="248"/>
      <c r="U210" s="248"/>
      <c r="V210" s="248"/>
      <c r="W210" s="248"/>
      <c r="X210" s="248"/>
      <c r="Y210" s="248"/>
      <c r="Z210" s="248"/>
      <c r="AA210" s="248"/>
      <c r="AB210" s="248"/>
      <c r="AC210" s="248"/>
      <c r="AD210" s="248"/>
      <c r="AE210" s="248"/>
      <c r="AF210" s="265"/>
    </row>
    <row r="211" spans="1:32" ht="12.75" customHeight="1" x14ac:dyDescent="0.2">
      <c r="A211" s="248"/>
      <c r="B211" s="248"/>
      <c r="C211" s="248"/>
      <c r="D211" s="248"/>
      <c r="E211" s="248"/>
      <c r="F211" s="248"/>
      <c r="G211" s="248"/>
      <c r="H211" s="248"/>
      <c r="I211" s="248"/>
      <c r="J211" s="248"/>
      <c r="K211" s="248"/>
      <c r="L211" s="248"/>
      <c r="M211" s="248"/>
      <c r="N211" s="248"/>
      <c r="O211" s="248"/>
      <c r="P211" s="248"/>
      <c r="Q211" s="248"/>
      <c r="R211" s="248"/>
      <c r="S211" s="248"/>
      <c r="T211" s="248"/>
      <c r="U211" s="248"/>
      <c r="V211" s="248"/>
      <c r="W211" s="248"/>
      <c r="X211" s="248"/>
      <c r="Y211" s="248"/>
      <c r="Z211" s="248"/>
      <c r="AA211" s="248"/>
      <c r="AB211" s="248"/>
      <c r="AC211" s="248"/>
      <c r="AD211" s="248"/>
      <c r="AE211" s="248"/>
      <c r="AF211" s="265"/>
    </row>
    <row r="212" spans="1:32" ht="12.75" customHeight="1" x14ac:dyDescent="0.2">
      <c r="A212" s="248"/>
      <c r="B212" s="248"/>
      <c r="C212" s="248"/>
      <c r="D212" s="248"/>
      <c r="E212" s="248"/>
      <c r="F212" s="248"/>
      <c r="G212" s="248"/>
      <c r="H212" s="248"/>
      <c r="I212" s="248"/>
      <c r="J212" s="248"/>
      <c r="K212" s="248"/>
      <c r="L212" s="248"/>
      <c r="M212" s="248"/>
      <c r="N212" s="248"/>
      <c r="O212" s="248"/>
      <c r="P212" s="248"/>
      <c r="Q212" s="248"/>
      <c r="R212" s="248"/>
      <c r="S212" s="248"/>
      <c r="T212" s="248"/>
      <c r="U212" s="248"/>
      <c r="V212" s="248"/>
      <c r="W212" s="248"/>
      <c r="X212" s="248"/>
      <c r="Y212" s="248"/>
      <c r="Z212" s="248"/>
      <c r="AA212" s="248"/>
      <c r="AB212" s="248"/>
      <c r="AC212" s="248"/>
      <c r="AD212" s="248"/>
      <c r="AE212" s="248"/>
      <c r="AF212" s="265"/>
    </row>
    <row r="213" spans="1:32" ht="12.75" customHeight="1" x14ac:dyDescent="0.2">
      <c r="A213" s="248"/>
      <c r="B213" s="248"/>
      <c r="C213" s="248"/>
      <c r="D213" s="248"/>
      <c r="E213" s="248"/>
      <c r="F213" s="248"/>
      <c r="G213" s="248"/>
      <c r="H213" s="248"/>
      <c r="I213" s="248"/>
      <c r="J213" s="248"/>
      <c r="K213" s="248"/>
      <c r="L213" s="248"/>
      <c r="M213" s="248"/>
      <c r="N213" s="248"/>
      <c r="O213" s="248"/>
      <c r="P213" s="248"/>
      <c r="Q213" s="248"/>
      <c r="R213" s="248"/>
      <c r="S213" s="248"/>
      <c r="T213" s="248"/>
      <c r="U213" s="248"/>
      <c r="V213" s="248"/>
      <c r="W213" s="248"/>
      <c r="X213" s="248"/>
      <c r="Y213" s="248"/>
      <c r="Z213" s="248"/>
      <c r="AA213" s="248"/>
      <c r="AB213" s="248"/>
      <c r="AC213" s="248"/>
      <c r="AD213" s="248"/>
      <c r="AE213" s="248"/>
      <c r="AF213" s="265"/>
    </row>
    <row r="214" spans="1:32" ht="12.75" customHeight="1" x14ac:dyDescent="0.2">
      <c r="A214" s="248"/>
      <c r="B214" s="248"/>
      <c r="C214" s="248"/>
      <c r="D214" s="248"/>
      <c r="E214" s="248"/>
      <c r="F214" s="248"/>
      <c r="G214" s="248"/>
      <c r="H214" s="248"/>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248"/>
      <c r="AE214" s="248"/>
      <c r="AF214" s="265"/>
    </row>
    <row r="215" spans="1:32" ht="12.75" customHeight="1" x14ac:dyDescent="0.2">
      <c r="A215" s="248"/>
      <c r="B215" s="248"/>
      <c r="C215" s="248"/>
      <c r="D215" s="248"/>
      <c r="E215" s="248"/>
      <c r="F215" s="248"/>
      <c r="G215" s="248"/>
      <c r="H215" s="248"/>
      <c r="I215" s="248"/>
      <c r="J215" s="248"/>
      <c r="K215" s="248"/>
      <c r="L215" s="248"/>
      <c r="M215" s="248"/>
      <c r="N215" s="248"/>
      <c r="O215" s="248"/>
      <c r="P215" s="248"/>
      <c r="Q215" s="248"/>
      <c r="R215" s="248"/>
      <c r="S215" s="248"/>
      <c r="T215" s="248"/>
      <c r="U215" s="248"/>
      <c r="V215" s="248"/>
      <c r="W215" s="248"/>
      <c r="X215" s="248"/>
      <c r="Y215" s="248"/>
      <c r="Z215" s="248"/>
      <c r="AA215" s="248"/>
      <c r="AB215" s="248"/>
      <c r="AC215" s="248"/>
      <c r="AD215" s="248"/>
      <c r="AE215" s="248"/>
      <c r="AF215" s="265"/>
    </row>
    <row r="216" spans="1:32" ht="12.75" customHeight="1" x14ac:dyDescent="0.2">
      <c r="A216" s="248"/>
      <c r="B216" s="248"/>
      <c r="C216" s="248"/>
      <c r="D216" s="248"/>
      <c r="E216" s="248"/>
      <c r="F216" s="248"/>
      <c r="G216" s="248"/>
      <c r="H216" s="248"/>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65"/>
    </row>
    <row r="217" spans="1:32" ht="12.75" customHeight="1" x14ac:dyDescent="0.2">
      <c r="A217" s="248"/>
      <c r="B217" s="248"/>
      <c r="C217" s="248"/>
      <c r="D217" s="248"/>
      <c r="E217" s="248"/>
      <c r="F217" s="248"/>
      <c r="G217" s="248"/>
      <c r="H217" s="248"/>
      <c r="I217" s="248"/>
      <c r="J217" s="248"/>
      <c r="K217" s="248"/>
      <c r="L217" s="248"/>
      <c r="M217" s="248"/>
      <c r="N217" s="248"/>
      <c r="O217" s="248"/>
      <c r="P217" s="248"/>
      <c r="Q217" s="248"/>
      <c r="R217" s="248"/>
      <c r="S217" s="248"/>
      <c r="T217" s="248"/>
      <c r="U217" s="248"/>
      <c r="V217" s="248"/>
      <c r="W217" s="248"/>
      <c r="X217" s="248"/>
      <c r="Y217" s="248"/>
      <c r="Z217" s="248"/>
      <c r="AA217" s="248"/>
      <c r="AB217" s="248"/>
      <c r="AC217" s="248"/>
      <c r="AD217" s="248"/>
      <c r="AE217" s="248"/>
      <c r="AF217" s="265"/>
    </row>
    <row r="218" spans="1:32" ht="12.75" customHeight="1" x14ac:dyDescent="0.2">
      <c r="A218" s="248"/>
      <c r="B218" s="248"/>
      <c r="C218" s="248"/>
      <c r="D218" s="248"/>
      <c r="E218" s="248"/>
      <c r="F218" s="248"/>
      <c r="G218" s="248"/>
      <c r="H218" s="248"/>
      <c r="I218" s="248"/>
      <c r="J218" s="248"/>
      <c r="K218" s="248"/>
      <c r="L218" s="248"/>
      <c r="M218" s="248"/>
      <c r="N218" s="248"/>
      <c r="O218" s="248"/>
      <c r="P218" s="248"/>
      <c r="Q218" s="248"/>
      <c r="R218" s="248"/>
      <c r="S218" s="248"/>
      <c r="T218" s="248"/>
      <c r="U218" s="248"/>
      <c r="V218" s="248"/>
      <c r="W218" s="248"/>
      <c r="X218" s="248"/>
      <c r="Y218" s="248"/>
      <c r="Z218" s="248"/>
      <c r="AA218" s="248"/>
      <c r="AB218" s="248"/>
      <c r="AC218" s="248"/>
      <c r="AD218" s="248"/>
      <c r="AE218" s="248"/>
      <c r="AF218" s="265"/>
    </row>
    <row r="219" spans="1:32" ht="12.75" customHeight="1" x14ac:dyDescent="0.2">
      <c r="A219" s="248"/>
      <c r="B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c r="AF219" s="265"/>
    </row>
    <row r="220" spans="1:32" ht="12.75" customHeight="1" x14ac:dyDescent="0.2">
      <c r="A220" s="248"/>
      <c r="B220" s="248"/>
      <c r="C220" s="248"/>
      <c r="D220" s="248"/>
      <c r="E220" s="248"/>
      <c r="F220" s="248"/>
      <c r="G220" s="248"/>
      <c r="H220" s="248"/>
      <c r="I220" s="248"/>
      <c r="J220" s="248"/>
      <c r="K220" s="248"/>
      <c r="L220" s="248"/>
      <c r="M220" s="248"/>
      <c r="N220" s="248"/>
      <c r="O220" s="248"/>
      <c r="P220" s="248"/>
      <c r="Q220" s="248"/>
      <c r="R220" s="248"/>
      <c r="S220" s="248"/>
      <c r="T220" s="248"/>
      <c r="U220" s="248"/>
      <c r="V220" s="248"/>
      <c r="W220" s="248"/>
      <c r="X220" s="248"/>
      <c r="Y220" s="248"/>
      <c r="Z220" s="248"/>
      <c r="AA220" s="248"/>
      <c r="AB220" s="248"/>
      <c r="AC220" s="248"/>
      <c r="AD220" s="248"/>
      <c r="AE220" s="248"/>
      <c r="AF220" s="265"/>
    </row>
    <row r="221" spans="1:32" ht="12.75" customHeight="1" x14ac:dyDescent="0.2">
      <c r="A221" s="248"/>
      <c r="B221" s="248"/>
      <c r="C221" s="248"/>
      <c r="D221" s="248"/>
      <c r="E221" s="248"/>
      <c r="F221" s="248"/>
      <c r="G221" s="248"/>
      <c r="H221" s="248"/>
      <c r="I221" s="248"/>
      <c r="J221" s="248"/>
      <c r="K221" s="248"/>
      <c r="L221" s="248"/>
      <c r="M221" s="248"/>
      <c r="N221" s="248"/>
      <c r="O221" s="248"/>
      <c r="P221" s="248"/>
      <c r="Q221" s="248"/>
      <c r="R221" s="248"/>
      <c r="S221" s="248"/>
      <c r="T221" s="248"/>
      <c r="U221" s="248"/>
      <c r="V221" s="248"/>
      <c r="W221" s="248"/>
      <c r="X221" s="248"/>
      <c r="Y221" s="248"/>
      <c r="Z221" s="248"/>
      <c r="AA221" s="248"/>
      <c r="AB221" s="248"/>
      <c r="AC221" s="248"/>
      <c r="AD221" s="248"/>
      <c r="AE221" s="248"/>
      <c r="AF221" s="265"/>
    </row>
    <row r="222" spans="1:32" ht="12.75" customHeight="1" x14ac:dyDescent="0.2">
      <c r="A222" s="248"/>
      <c r="B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8"/>
      <c r="AD222" s="248"/>
      <c r="AE222" s="248"/>
      <c r="AF222" s="265"/>
    </row>
    <row r="223" spans="1:32" ht="12.75" customHeight="1" x14ac:dyDescent="0.2">
      <c r="A223" s="248"/>
      <c r="B223" s="248"/>
      <c r="C223" s="248"/>
      <c r="D223" s="248"/>
      <c r="E223" s="248"/>
      <c r="F223" s="248"/>
      <c r="G223" s="248"/>
      <c r="H223" s="248"/>
      <c r="I223" s="248"/>
      <c r="J223" s="248"/>
      <c r="K223" s="248"/>
      <c r="L223" s="248"/>
      <c r="M223" s="248"/>
      <c r="N223" s="248"/>
      <c r="O223" s="248"/>
      <c r="P223" s="248"/>
      <c r="Q223" s="248"/>
      <c r="R223" s="248"/>
      <c r="S223" s="248"/>
      <c r="T223" s="248"/>
      <c r="U223" s="248"/>
      <c r="V223" s="248"/>
      <c r="W223" s="248"/>
      <c r="X223" s="248"/>
      <c r="Y223" s="248"/>
      <c r="Z223" s="248"/>
      <c r="AA223" s="248"/>
      <c r="AB223" s="248"/>
      <c r="AC223" s="248"/>
      <c r="AD223" s="248"/>
      <c r="AE223" s="248"/>
      <c r="AF223" s="265"/>
    </row>
    <row r="224" spans="1:32" ht="12.75" customHeight="1" x14ac:dyDescent="0.2">
      <c r="A224" s="248"/>
      <c r="B224" s="248"/>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65"/>
    </row>
    <row r="225" spans="1:32" ht="12.75" customHeight="1" x14ac:dyDescent="0.2">
      <c r="A225" s="248"/>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65"/>
    </row>
    <row r="226" spans="1:32" ht="12.75" customHeight="1" x14ac:dyDescent="0.2">
      <c r="A226" s="248"/>
      <c r="B226" s="248"/>
      <c r="C226" s="248"/>
      <c r="D226" s="248"/>
      <c r="E226" s="248"/>
      <c r="F226" s="248"/>
      <c r="G226" s="248"/>
      <c r="H226" s="248"/>
      <c r="I226" s="248"/>
      <c r="J226" s="248"/>
      <c r="K226" s="248"/>
      <c r="L226" s="248"/>
      <c r="M226" s="248"/>
      <c r="N226" s="248"/>
      <c r="O226" s="248"/>
      <c r="P226" s="248"/>
      <c r="Q226" s="248"/>
      <c r="R226" s="248"/>
      <c r="S226" s="248"/>
      <c r="T226" s="248"/>
      <c r="U226" s="248"/>
      <c r="V226" s="248"/>
      <c r="W226" s="248"/>
      <c r="X226" s="248"/>
      <c r="Y226" s="248"/>
      <c r="Z226" s="248"/>
      <c r="AA226" s="248"/>
      <c r="AB226" s="248"/>
      <c r="AC226" s="248"/>
      <c r="AD226" s="248"/>
      <c r="AE226" s="248"/>
      <c r="AF226" s="265"/>
    </row>
    <row r="227" spans="1:32" ht="12.75" customHeight="1" x14ac:dyDescent="0.2">
      <c r="A227" s="248"/>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65"/>
    </row>
    <row r="228" spans="1:32" ht="12.75" customHeight="1" x14ac:dyDescent="0.2">
      <c r="A228" s="248"/>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c r="AF228" s="265"/>
    </row>
    <row r="229" spans="1:32" ht="12.75" customHeight="1" x14ac:dyDescent="0.2">
      <c r="A229" s="248"/>
      <c r="B229" s="248"/>
      <c r="C229" s="248"/>
      <c r="D229" s="248"/>
      <c r="E229" s="248"/>
      <c r="F229" s="248"/>
      <c r="G229" s="248"/>
      <c r="H229" s="248"/>
      <c r="I229" s="248"/>
      <c r="J229" s="248"/>
      <c r="K229" s="248"/>
      <c r="L229" s="248"/>
      <c r="M229" s="248"/>
      <c r="N229" s="248"/>
      <c r="O229" s="248"/>
      <c r="P229" s="248"/>
      <c r="Q229" s="248"/>
      <c r="R229" s="248"/>
      <c r="S229" s="248"/>
      <c r="T229" s="248"/>
      <c r="U229" s="248"/>
      <c r="V229" s="248"/>
      <c r="W229" s="248"/>
      <c r="X229" s="248"/>
      <c r="Y229" s="248"/>
      <c r="Z229" s="248"/>
      <c r="AA229" s="248"/>
      <c r="AB229" s="248"/>
      <c r="AC229" s="248"/>
      <c r="AD229" s="248"/>
      <c r="AE229" s="248"/>
      <c r="AF229" s="265"/>
    </row>
    <row r="230" spans="1:32" ht="12.75" customHeight="1" x14ac:dyDescent="0.2">
      <c r="A230" s="248"/>
      <c r="B230" s="248"/>
      <c r="C230" s="248"/>
      <c r="D230" s="248"/>
      <c r="E230" s="248"/>
      <c r="F230" s="248"/>
      <c r="G230" s="248"/>
      <c r="H230" s="248"/>
      <c r="I230" s="248"/>
      <c r="J230" s="248"/>
      <c r="K230" s="248"/>
      <c r="L230" s="248"/>
      <c r="M230" s="248"/>
      <c r="N230" s="248"/>
      <c r="O230" s="248"/>
      <c r="P230" s="248"/>
      <c r="Q230" s="248"/>
      <c r="R230" s="248"/>
      <c r="S230" s="248"/>
      <c r="T230" s="248"/>
      <c r="U230" s="248"/>
      <c r="V230" s="248"/>
      <c r="W230" s="248"/>
      <c r="X230" s="248"/>
      <c r="Y230" s="248"/>
      <c r="Z230" s="248"/>
      <c r="AA230" s="248"/>
      <c r="AB230" s="248"/>
      <c r="AC230" s="248"/>
      <c r="AD230" s="248"/>
      <c r="AE230" s="248"/>
      <c r="AF230" s="265"/>
    </row>
    <row r="231" spans="1:32" ht="12.75" customHeight="1" x14ac:dyDescent="0.2">
      <c r="A231" s="248"/>
      <c r="B231" s="248"/>
      <c r="C231" s="248"/>
      <c r="D231" s="248"/>
      <c r="E231" s="248"/>
      <c r="F231" s="248"/>
      <c r="G231" s="248"/>
      <c r="H231" s="248"/>
      <c r="I231" s="248"/>
      <c r="J231" s="248"/>
      <c r="K231" s="248"/>
      <c r="L231" s="248"/>
      <c r="M231" s="248"/>
      <c r="N231" s="248"/>
      <c r="O231" s="248"/>
      <c r="P231" s="248"/>
      <c r="Q231" s="248"/>
      <c r="R231" s="248"/>
      <c r="S231" s="248"/>
      <c r="T231" s="248"/>
      <c r="U231" s="248"/>
      <c r="V231" s="248"/>
      <c r="W231" s="248"/>
      <c r="X231" s="248"/>
      <c r="Y231" s="248"/>
      <c r="Z231" s="248"/>
      <c r="AA231" s="248"/>
      <c r="AB231" s="248"/>
      <c r="AC231" s="248"/>
      <c r="AD231" s="248"/>
      <c r="AE231" s="248"/>
      <c r="AF231" s="265"/>
    </row>
    <row r="232" spans="1:32" ht="12.75" customHeight="1" x14ac:dyDescent="0.2">
      <c r="A232" s="248"/>
      <c r="B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c r="X232" s="248"/>
      <c r="Y232" s="248"/>
      <c r="Z232" s="248"/>
      <c r="AA232" s="248"/>
      <c r="AB232" s="248"/>
      <c r="AC232" s="248"/>
      <c r="AD232" s="248"/>
      <c r="AE232" s="248"/>
      <c r="AF232" s="265"/>
    </row>
    <row r="233" spans="1:32" ht="12.75" customHeight="1" x14ac:dyDescent="0.2">
      <c r="A233" s="248"/>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248"/>
      <c r="AE233" s="248"/>
      <c r="AF233" s="265"/>
    </row>
    <row r="234" spans="1:32" ht="12.75" customHeight="1" x14ac:dyDescent="0.2">
      <c r="A234" s="248"/>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65"/>
    </row>
    <row r="235" spans="1:32" ht="12.75" customHeight="1" x14ac:dyDescent="0.2">
      <c r="A235" s="248"/>
      <c r="B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248"/>
      <c r="AE235" s="248"/>
      <c r="AF235" s="265"/>
    </row>
    <row r="236" spans="1:32" ht="12.75" customHeight="1" x14ac:dyDescent="0.2">
      <c r="A236" s="248"/>
      <c r="B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65"/>
    </row>
    <row r="237" spans="1:32" ht="12.75" customHeight="1" x14ac:dyDescent="0.2">
      <c r="A237" s="248"/>
      <c r="B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c r="Z237" s="248"/>
      <c r="AA237" s="248"/>
      <c r="AB237" s="248"/>
      <c r="AC237" s="248"/>
      <c r="AD237" s="248"/>
      <c r="AE237" s="248"/>
      <c r="AF237" s="265"/>
    </row>
    <row r="238" spans="1:32" ht="12.75" customHeight="1" x14ac:dyDescent="0.2">
      <c r="A238" s="248"/>
      <c r="B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248"/>
      <c r="AE238" s="248"/>
      <c r="AF238" s="265"/>
    </row>
    <row r="239" spans="1:32" ht="12.75" customHeight="1" x14ac:dyDescent="0.2">
      <c r="A239" s="248"/>
      <c r="B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248"/>
      <c r="AE239" s="248"/>
      <c r="AF239" s="265"/>
    </row>
    <row r="240" spans="1:32" ht="12.75" customHeight="1" x14ac:dyDescent="0.2">
      <c r="A240" s="248"/>
      <c r="B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248"/>
      <c r="AE240" s="248"/>
      <c r="AF240" s="265"/>
    </row>
    <row r="241" spans="1:32" ht="12.75" customHeight="1" x14ac:dyDescent="0.2">
      <c r="A241" s="248"/>
      <c r="B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c r="X241" s="248"/>
      <c r="Y241" s="248"/>
      <c r="Z241" s="248"/>
      <c r="AA241" s="248"/>
      <c r="AB241" s="248"/>
      <c r="AC241" s="248"/>
      <c r="AD241" s="248"/>
      <c r="AE241" s="248"/>
      <c r="AF241" s="265"/>
    </row>
    <row r="242" spans="1:32" ht="12.75" customHeight="1" x14ac:dyDescent="0.2">
      <c r="A242" s="248"/>
      <c r="B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248"/>
      <c r="AE242" s="248"/>
      <c r="AF242" s="265"/>
    </row>
    <row r="243" spans="1:32" ht="12.75" customHeight="1" x14ac:dyDescent="0.2">
      <c r="A243" s="248"/>
      <c r="B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248"/>
      <c r="AF243" s="265"/>
    </row>
    <row r="244" spans="1:32" ht="12.75" customHeight="1" x14ac:dyDescent="0.2">
      <c r="A244" s="248"/>
      <c r="B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c r="Z244" s="248"/>
      <c r="AA244" s="248"/>
      <c r="AB244" s="248"/>
      <c r="AC244" s="248"/>
      <c r="AD244" s="248"/>
      <c r="AE244" s="248"/>
      <c r="AF244" s="265"/>
    </row>
    <row r="245" spans="1:32" ht="12.75" customHeight="1" x14ac:dyDescent="0.2">
      <c r="A245" s="248"/>
      <c r="B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c r="X245" s="248"/>
      <c r="Y245" s="248"/>
      <c r="Z245" s="248"/>
      <c r="AA245" s="248"/>
      <c r="AB245" s="248"/>
      <c r="AC245" s="248"/>
      <c r="AD245" s="248"/>
      <c r="AE245" s="248"/>
      <c r="AF245" s="265"/>
    </row>
    <row r="246" spans="1:32" ht="12.75" customHeight="1" x14ac:dyDescent="0.2">
      <c r="A246" s="248"/>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248"/>
      <c r="AF246" s="265"/>
    </row>
    <row r="247" spans="1:32" ht="12.75" customHeight="1" x14ac:dyDescent="0.2">
      <c r="A247" s="248"/>
      <c r="B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c r="X247" s="248"/>
      <c r="Y247" s="248"/>
      <c r="Z247" s="248"/>
      <c r="AA247" s="248"/>
      <c r="AB247" s="248"/>
      <c r="AC247" s="248"/>
      <c r="AD247" s="248"/>
      <c r="AE247" s="248"/>
      <c r="AF247" s="265"/>
    </row>
    <row r="248" spans="1:32" ht="12.75" customHeight="1" x14ac:dyDescent="0.2">
      <c r="A248" s="248"/>
      <c r="B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c r="Z248" s="248"/>
      <c r="AA248" s="248"/>
      <c r="AB248" s="248"/>
      <c r="AC248" s="248"/>
      <c r="AD248" s="248"/>
      <c r="AE248" s="248"/>
      <c r="AF248" s="265"/>
    </row>
    <row r="249" spans="1:32" ht="12.75" customHeight="1" x14ac:dyDescent="0.2">
      <c r="A249" s="248"/>
      <c r="B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c r="X249" s="248"/>
      <c r="Y249" s="248"/>
      <c r="Z249" s="248"/>
      <c r="AA249" s="248"/>
      <c r="AB249" s="248"/>
      <c r="AC249" s="248"/>
      <c r="AD249" s="248"/>
      <c r="AE249" s="248"/>
      <c r="AF249" s="265"/>
    </row>
    <row r="250" spans="1:32" ht="12.75" customHeight="1" x14ac:dyDescent="0.2">
      <c r="A250" s="248"/>
      <c r="B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c r="Z250" s="248"/>
      <c r="AA250" s="248"/>
      <c r="AB250" s="248"/>
      <c r="AC250" s="248"/>
      <c r="AD250" s="248"/>
      <c r="AE250" s="248"/>
      <c r="AF250" s="265"/>
    </row>
    <row r="251" spans="1:32" ht="12.75" customHeight="1" x14ac:dyDescent="0.2">
      <c r="A251" s="248"/>
      <c r="B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248"/>
      <c r="AE251" s="248"/>
      <c r="AF251" s="265"/>
    </row>
    <row r="252" spans="1:32" ht="12.75" customHeight="1" x14ac:dyDescent="0.2">
      <c r="A252" s="248"/>
      <c r="B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48"/>
      <c r="AE252" s="248"/>
      <c r="AF252" s="265"/>
    </row>
    <row r="253" spans="1:32" ht="12.75" customHeight="1" x14ac:dyDescent="0.2">
      <c r="A253" s="248"/>
      <c r="B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c r="Z253" s="248"/>
      <c r="AA253" s="248"/>
      <c r="AB253" s="248"/>
      <c r="AC253" s="248"/>
      <c r="AD253" s="248"/>
      <c r="AE253" s="248"/>
      <c r="AF253" s="265"/>
    </row>
    <row r="254" spans="1:32" ht="12.75" customHeight="1" x14ac:dyDescent="0.2">
      <c r="A254" s="248"/>
      <c r="B254" s="248"/>
      <c r="C254" s="248"/>
      <c r="D254" s="248"/>
      <c r="E254" s="248"/>
      <c r="F254" s="248"/>
      <c r="G254" s="248"/>
      <c r="H254" s="248"/>
      <c r="I254" s="248"/>
      <c r="J254" s="248"/>
      <c r="K254" s="248"/>
      <c r="L254" s="248"/>
      <c r="M254" s="248"/>
      <c r="N254" s="248"/>
      <c r="O254" s="248"/>
      <c r="P254" s="248"/>
      <c r="Q254" s="248"/>
      <c r="R254" s="248"/>
      <c r="S254" s="248"/>
      <c r="T254" s="248"/>
      <c r="U254" s="248"/>
      <c r="V254" s="248"/>
      <c r="W254" s="248"/>
      <c r="X254" s="248"/>
      <c r="Y254" s="248"/>
      <c r="Z254" s="248"/>
      <c r="AA254" s="248"/>
      <c r="AB254" s="248"/>
      <c r="AC254" s="248"/>
      <c r="AD254" s="248"/>
      <c r="AE254" s="248"/>
      <c r="AF254" s="265"/>
    </row>
    <row r="255" spans="1:32" ht="12.75" customHeight="1" x14ac:dyDescent="0.2">
      <c r="A255" s="248"/>
      <c r="B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c r="AF255" s="265"/>
    </row>
    <row r="256" spans="1:32" ht="12.75" customHeight="1" x14ac:dyDescent="0.2">
      <c r="A256" s="248"/>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c r="AF256" s="265"/>
    </row>
    <row r="257" spans="1:32" ht="12.75" customHeight="1" x14ac:dyDescent="0.2">
      <c r="A257" s="248"/>
      <c r="B257" s="248"/>
      <c r="C257" s="248"/>
      <c r="D257" s="248"/>
      <c r="E257" s="248"/>
      <c r="F257" s="248"/>
      <c r="G257" s="248"/>
      <c r="H257" s="248"/>
      <c r="I257" s="248"/>
      <c r="J257" s="248"/>
      <c r="K257" s="248"/>
      <c r="L257" s="248"/>
      <c r="M257" s="248"/>
      <c r="N257" s="248"/>
      <c r="O257" s="248"/>
      <c r="P257" s="248"/>
      <c r="Q257" s="248"/>
      <c r="R257" s="248"/>
      <c r="S257" s="248"/>
      <c r="T257" s="248"/>
      <c r="U257" s="248"/>
      <c r="V257" s="248"/>
      <c r="W257" s="248"/>
      <c r="X257" s="248"/>
      <c r="Y257" s="248"/>
      <c r="Z257" s="248"/>
      <c r="AA257" s="248"/>
      <c r="AB257" s="248"/>
      <c r="AC257" s="248"/>
      <c r="AD257" s="248"/>
      <c r="AE257" s="248"/>
      <c r="AF257" s="265"/>
    </row>
    <row r="258" spans="1:32" ht="12.75" customHeight="1" x14ac:dyDescent="0.2">
      <c r="A258" s="248"/>
      <c r="B258" s="248"/>
      <c r="C258" s="248"/>
      <c r="D258" s="248"/>
      <c r="E258" s="248"/>
      <c r="F258" s="248"/>
      <c r="G258" s="248"/>
      <c r="H258" s="248"/>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65"/>
    </row>
    <row r="259" spans="1:32" ht="12.75" customHeight="1" x14ac:dyDescent="0.2">
      <c r="A259" s="248"/>
      <c r="B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8"/>
      <c r="AD259" s="248"/>
      <c r="AE259" s="248"/>
      <c r="AF259" s="265"/>
    </row>
    <row r="260" spans="1:32" ht="12.75" customHeight="1" x14ac:dyDescent="0.2">
      <c r="A260" s="248"/>
      <c r="B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248"/>
      <c r="AE260" s="248"/>
      <c r="AF260" s="265"/>
    </row>
    <row r="261" spans="1:32" ht="12.75" customHeight="1" x14ac:dyDescent="0.2">
      <c r="A261" s="248"/>
      <c r="B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c r="Z261" s="248"/>
      <c r="AA261" s="248"/>
      <c r="AB261" s="248"/>
      <c r="AC261" s="248"/>
      <c r="AD261" s="248"/>
      <c r="AE261" s="248"/>
      <c r="AF261" s="265"/>
    </row>
    <row r="262" spans="1:32" ht="12.75" customHeight="1" x14ac:dyDescent="0.2">
      <c r="A262" s="248"/>
      <c r="B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c r="Z262" s="248"/>
      <c r="AA262" s="248"/>
      <c r="AB262" s="248"/>
      <c r="AC262" s="248"/>
      <c r="AD262" s="248"/>
      <c r="AE262" s="248"/>
      <c r="AF262" s="265"/>
    </row>
    <row r="263" spans="1:32" ht="12.75" customHeight="1" x14ac:dyDescent="0.2">
      <c r="A263" s="248"/>
      <c r="B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c r="Z263" s="248"/>
      <c r="AA263" s="248"/>
      <c r="AB263" s="248"/>
      <c r="AC263" s="248"/>
      <c r="AD263" s="248"/>
      <c r="AE263" s="248"/>
      <c r="AF263" s="265"/>
    </row>
    <row r="264" spans="1:32" ht="12.75" customHeight="1" x14ac:dyDescent="0.2">
      <c r="A264" s="248"/>
      <c r="B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248"/>
      <c r="AE264" s="248"/>
      <c r="AF264" s="265"/>
    </row>
    <row r="265" spans="1:32" ht="12.75" customHeight="1" x14ac:dyDescent="0.2">
      <c r="A265" s="248"/>
      <c r="B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248"/>
      <c r="AE265" s="248"/>
      <c r="AF265" s="265"/>
    </row>
    <row r="266" spans="1:32" ht="12.75" customHeight="1" x14ac:dyDescent="0.2">
      <c r="A266" s="248"/>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248"/>
      <c r="AF266" s="265"/>
    </row>
    <row r="267" spans="1:32" ht="12.75" customHeight="1" x14ac:dyDescent="0.2">
      <c r="A267" s="248"/>
      <c r="B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65"/>
    </row>
    <row r="268" spans="1:32" ht="12.75" customHeight="1" x14ac:dyDescent="0.2">
      <c r="A268" s="248"/>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248"/>
      <c r="AE268" s="248"/>
      <c r="AF268" s="265"/>
    </row>
    <row r="269" spans="1:32" ht="12.75" customHeight="1" x14ac:dyDescent="0.2">
      <c r="A269" s="248"/>
      <c r="B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c r="AE269" s="248"/>
      <c r="AF269" s="265"/>
    </row>
    <row r="270" spans="1:32" ht="12.75" customHeight="1" x14ac:dyDescent="0.2">
      <c r="A270" s="248"/>
      <c r="B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c r="Y270" s="248"/>
      <c r="Z270" s="248"/>
      <c r="AA270" s="248"/>
      <c r="AB270" s="248"/>
      <c r="AC270" s="248"/>
      <c r="AD270" s="248"/>
      <c r="AE270" s="248"/>
      <c r="AF270" s="265"/>
    </row>
    <row r="271" spans="1:32" ht="12.75" customHeight="1" x14ac:dyDescent="0.2">
      <c r="A271" s="248"/>
      <c r="B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c r="Y271" s="248"/>
      <c r="Z271" s="248"/>
      <c r="AA271" s="248"/>
      <c r="AB271" s="248"/>
      <c r="AC271" s="248"/>
      <c r="AD271" s="248"/>
      <c r="AE271" s="248"/>
      <c r="AF271" s="265"/>
    </row>
    <row r="272" spans="1:32" ht="12.75" customHeight="1" x14ac:dyDescent="0.2">
      <c r="A272" s="248"/>
      <c r="B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c r="Y272" s="248"/>
      <c r="Z272" s="248"/>
      <c r="AA272" s="248"/>
      <c r="AB272" s="248"/>
      <c r="AC272" s="248"/>
      <c r="AD272" s="248"/>
      <c r="AE272" s="248"/>
      <c r="AF272" s="265"/>
    </row>
    <row r="273" spans="1:32" ht="12.75" customHeight="1" x14ac:dyDescent="0.2">
      <c r="A273" s="248"/>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65"/>
    </row>
    <row r="274" spans="1:32" ht="12.75" customHeight="1" x14ac:dyDescent="0.2">
      <c r="A274" s="248"/>
      <c r="B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c r="Y274" s="248"/>
      <c r="Z274" s="248"/>
      <c r="AA274" s="248"/>
      <c r="AB274" s="248"/>
      <c r="AC274" s="248"/>
      <c r="AD274" s="248"/>
      <c r="AE274" s="248"/>
      <c r="AF274" s="265"/>
    </row>
    <row r="275" spans="1:32" ht="12.75" customHeight="1" x14ac:dyDescent="0.2">
      <c r="A275" s="248"/>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248"/>
      <c r="AF275" s="265"/>
    </row>
    <row r="276" spans="1:32" ht="12.75" customHeight="1" x14ac:dyDescent="0.2">
      <c r="A276" s="248"/>
      <c r="B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c r="Y276" s="248"/>
      <c r="Z276" s="248"/>
      <c r="AA276" s="248"/>
      <c r="AB276" s="248"/>
      <c r="AC276" s="248"/>
      <c r="AD276" s="248"/>
      <c r="AE276" s="248"/>
      <c r="AF276" s="265"/>
    </row>
    <row r="277" spans="1:32" ht="12.75" customHeight="1" x14ac:dyDescent="0.2">
      <c r="A277" s="248"/>
      <c r="B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c r="Y277" s="248"/>
      <c r="Z277" s="248"/>
      <c r="AA277" s="248"/>
      <c r="AB277" s="248"/>
      <c r="AC277" s="248"/>
      <c r="AD277" s="248"/>
      <c r="AE277" s="248"/>
      <c r="AF277" s="265"/>
    </row>
    <row r="278" spans="1:32" ht="12.75" customHeight="1" x14ac:dyDescent="0.2">
      <c r="A278" s="248"/>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248"/>
      <c r="AF278" s="265"/>
    </row>
    <row r="279" spans="1:32" ht="12.75" customHeight="1" x14ac:dyDescent="0.2">
      <c r="A279" s="248"/>
      <c r="B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248"/>
      <c r="AF279" s="265"/>
    </row>
    <row r="280" spans="1:32" ht="12.75" customHeight="1" x14ac:dyDescent="0.2">
      <c r="A280" s="248"/>
      <c r="B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248"/>
      <c r="AF280" s="265"/>
    </row>
    <row r="281" spans="1:32" ht="12.75" customHeight="1" x14ac:dyDescent="0.2">
      <c r="A281" s="248"/>
      <c r="B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248"/>
      <c r="AE281" s="248"/>
      <c r="AF281" s="265"/>
    </row>
    <row r="282" spans="1:32" ht="12.75" customHeight="1" x14ac:dyDescent="0.2">
      <c r="A282" s="248"/>
      <c r="B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65"/>
    </row>
    <row r="283" spans="1:32" ht="12.75" customHeight="1" x14ac:dyDescent="0.2">
      <c r="A283" s="248"/>
      <c r="B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248"/>
      <c r="AE283" s="248"/>
      <c r="AF283" s="265"/>
    </row>
    <row r="284" spans="1:32" ht="12.75" customHeight="1" x14ac:dyDescent="0.2">
      <c r="A284" s="248"/>
      <c r="B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c r="X284" s="248"/>
      <c r="Y284" s="248"/>
      <c r="Z284" s="248"/>
      <c r="AA284" s="248"/>
      <c r="AB284" s="248"/>
      <c r="AC284" s="248"/>
      <c r="AD284" s="248"/>
      <c r="AE284" s="248"/>
      <c r="AF284" s="265"/>
    </row>
    <row r="285" spans="1:32" ht="12.75" customHeight="1" x14ac:dyDescent="0.2">
      <c r="A285" s="248"/>
      <c r="B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c r="X285" s="248"/>
      <c r="Y285" s="248"/>
      <c r="Z285" s="248"/>
      <c r="AA285" s="248"/>
      <c r="AB285" s="248"/>
      <c r="AC285" s="248"/>
      <c r="AD285" s="248"/>
      <c r="AE285" s="248"/>
      <c r="AF285" s="265"/>
    </row>
    <row r="286" spans="1:32" ht="12.75" customHeight="1" x14ac:dyDescent="0.2">
      <c r="A286" s="248"/>
      <c r="B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c r="X286" s="248"/>
      <c r="Y286" s="248"/>
      <c r="Z286" s="248"/>
      <c r="AA286" s="248"/>
      <c r="AB286" s="248"/>
      <c r="AC286" s="248"/>
      <c r="AD286" s="248"/>
      <c r="AE286" s="248"/>
      <c r="AF286" s="265"/>
    </row>
    <row r="287" spans="1:32" ht="12.75" customHeight="1" x14ac:dyDescent="0.2">
      <c r="A287" s="248"/>
      <c r="B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c r="X287" s="248"/>
      <c r="Y287" s="248"/>
      <c r="Z287" s="248"/>
      <c r="AA287" s="248"/>
      <c r="AB287" s="248"/>
      <c r="AC287" s="248"/>
      <c r="AD287" s="248"/>
      <c r="AE287" s="248"/>
      <c r="AF287" s="265"/>
    </row>
    <row r="288" spans="1:32" ht="12.75" customHeight="1" x14ac:dyDescent="0.2">
      <c r="A288" s="248"/>
      <c r="B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248"/>
      <c r="AF288" s="265"/>
    </row>
    <row r="289" spans="1:32" ht="12.75" customHeight="1" x14ac:dyDescent="0.2">
      <c r="A289" s="248"/>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248"/>
      <c r="AE289" s="248"/>
      <c r="AF289" s="265"/>
    </row>
    <row r="290" spans="1:32" ht="12.75" customHeight="1" x14ac:dyDescent="0.2">
      <c r="A290" s="248"/>
      <c r="B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248"/>
      <c r="AE290" s="248"/>
      <c r="AF290" s="265"/>
    </row>
    <row r="291" spans="1:32" ht="12.75" customHeight="1" x14ac:dyDescent="0.2">
      <c r="A291" s="248"/>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248"/>
      <c r="AE291" s="248"/>
      <c r="AF291" s="265"/>
    </row>
    <row r="292" spans="1:32" ht="12.75" customHeight="1" x14ac:dyDescent="0.2">
      <c r="A292" s="248"/>
      <c r="B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c r="X292" s="248"/>
      <c r="Y292" s="248"/>
      <c r="Z292" s="248"/>
      <c r="AA292" s="248"/>
      <c r="AB292" s="248"/>
      <c r="AC292" s="248"/>
      <c r="AD292" s="248"/>
      <c r="AE292" s="248"/>
      <c r="AF292" s="265"/>
    </row>
    <row r="293" spans="1:32" ht="12.75" customHeight="1" x14ac:dyDescent="0.2">
      <c r="A293" s="248"/>
      <c r="B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248"/>
      <c r="AE293" s="248"/>
      <c r="AF293" s="265"/>
    </row>
    <row r="294" spans="1:32" ht="12.75" customHeight="1" x14ac:dyDescent="0.2">
      <c r="A294" s="248"/>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48"/>
      <c r="AF294" s="265"/>
    </row>
    <row r="295" spans="1:32" ht="12.75" customHeight="1" x14ac:dyDescent="0.2">
      <c r="A295" s="248"/>
      <c r="B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c r="AB295" s="248"/>
      <c r="AC295" s="248"/>
      <c r="AD295" s="248"/>
      <c r="AE295" s="248"/>
      <c r="AF295" s="265"/>
    </row>
    <row r="296" spans="1:32" ht="12.75" customHeight="1" x14ac:dyDescent="0.2">
      <c r="A296" s="248"/>
      <c r="B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248"/>
      <c r="AE296" s="248"/>
      <c r="AF296" s="265"/>
    </row>
    <row r="297" spans="1:32" ht="12.75" customHeight="1" x14ac:dyDescent="0.2">
      <c r="A297" s="248"/>
      <c r="B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8"/>
      <c r="AA297" s="248"/>
      <c r="AB297" s="248"/>
      <c r="AC297" s="248"/>
      <c r="AD297" s="248"/>
      <c r="AE297" s="248"/>
      <c r="AF297" s="265"/>
    </row>
    <row r="298" spans="1:32" ht="12.75" customHeight="1" x14ac:dyDescent="0.2">
      <c r="A298" s="248"/>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8"/>
      <c r="AA298" s="248"/>
      <c r="AB298" s="248"/>
      <c r="AC298" s="248"/>
      <c r="AD298" s="248"/>
      <c r="AE298" s="248"/>
      <c r="AF298" s="265"/>
    </row>
    <row r="299" spans="1:32" ht="12.75" customHeight="1" x14ac:dyDescent="0.2">
      <c r="A299" s="248"/>
      <c r="B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c r="X299" s="248"/>
      <c r="Y299" s="248"/>
      <c r="Z299" s="248"/>
      <c r="AA299" s="248"/>
      <c r="AB299" s="248"/>
      <c r="AC299" s="248"/>
      <c r="AD299" s="248"/>
      <c r="AE299" s="248"/>
      <c r="AF299" s="265"/>
    </row>
    <row r="300" spans="1:32" ht="12.75" customHeight="1" x14ac:dyDescent="0.2">
      <c r="A300" s="248"/>
      <c r="B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c r="Z300" s="248"/>
      <c r="AA300" s="248"/>
      <c r="AB300" s="248"/>
      <c r="AC300" s="248"/>
      <c r="AD300" s="248"/>
      <c r="AE300" s="248"/>
      <c r="AF300" s="265"/>
    </row>
    <row r="301" spans="1:32" ht="12.75" customHeight="1" x14ac:dyDescent="0.2">
      <c r="A301" s="248"/>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248"/>
      <c r="AE301" s="248"/>
      <c r="AF301" s="265"/>
    </row>
    <row r="302" spans="1:32" ht="12.75" customHeight="1" x14ac:dyDescent="0.2">
      <c r="A302" s="248"/>
      <c r="B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c r="Z302" s="248"/>
      <c r="AA302" s="248"/>
      <c r="AB302" s="248"/>
      <c r="AC302" s="248"/>
      <c r="AD302" s="248"/>
      <c r="AE302" s="248"/>
      <c r="AF302" s="265"/>
    </row>
    <row r="303" spans="1:32" ht="12.75" customHeight="1" x14ac:dyDescent="0.2">
      <c r="A303" s="248"/>
      <c r="B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65"/>
    </row>
    <row r="304" spans="1:32" ht="12.75" customHeight="1" x14ac:dyDescent="0.2">
      <c r="A304" s="248"/>
      <c r="B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8"/>
      <c r="AA304" s="248"/>
      <c r="AB304" s="248"/>
      <c r="AC304" s="248"/>
      <c r="AD304" s="248"/>
      <c r="AE304" s="248"/>
      <c r="AF304" s="265"/>
    </row>
    <row r="305" spans="1:32" ht="12.75" customHeight="1" x14ac:dyDescent="0.2">
      <c r="A305" s="248"/>
      <c r="B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c r="X305" s="248"/>
      <c r="Y305" s="248"/>
      <c r="Z305" s="248"/>
      <c r="AA305" s="248"/>
      <c r="AB305" s="248"/>
      <c r="AC305" s="248"/>
      <c r="AD305" s="248"/>
      <c r="AE305" s="248"/>
      <c r="AF305" s="265"/>
    </row>
    <row r="306" spans="1:32" ht="12.75" customHeight="1" x14ac:dyDescent="0.2">
      <c r="A306" s="248"/>
      <c r="B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c r="X306" s="248"/>
      <c r="Y306" s="248"/>
      <c r="Z306" s="248"/>
      <c r="AA306" s="248"/>
      <c r="AB306" s="248"/>
      <c r="AC306" s="248"/>
      <c r="AD306" s="248"/>
      <c r="AE306" s="248"/>
      <c r="AF306" s="265"/>
    </row>
    <row r="307" spans="1:32" ht="12.75" customHeight="1" x14ac:dyDescent="0.2">
      <c r="A307" s="248"/>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c r="Z307" s="248"/>
      <c r="AA307" s="248"/>
      <c r="AB307" s="248"/>
      <c r="AC307" s="248"/>
      <c r="AD307" s="248"/>
      <c r="AE307" s="248"/>
      <c r="AF307" s="265"/>
    </row>
    <row r="308" spans="1:32" ht="12.75" customHeight="1" x14ac:dyDescent="0.2">
      <c r="A308" s="248"/>
      <c r="B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c r="X308" s="248"/>
      <c r="Y308" s="248"/>
      <c r="Z308" s="248"/>
      <c r="AA308" s="248"/>
      <c r="AB308" s="248"/>
      <c r="AC308" s="248"/>
      <c r="AD308" s="248"/>
      <c r="AE308" s="248"/>
      <c r="AF308" s="265"/>
    </row>
    <row r="309" spans="1:32" ht="12.75" customHeight="1" x14ac:dyDescent="0.2">
      <c r="A309" s="248"/>
      <c r="B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65"/>
    </row>
    <row r="310" spans="1:32" ht="12.75" customHeight="1" x14ac:dyDescent="0.2">
      <c r="A310" s="248"/>
      <c r="B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c r="Y310" s="248"/>
      <c r="Z310" s="248"/>
      <c r="AA310" s="248"/>
      <c r="AB310" s="248"/>
      <c r="AC310" s="248"/>
      <c r="AD310" s="248"/>
      <c r="AE310" s="248"/>
      <c r="AF310" s="265"/>
    </row>
    <row r="311" spans="1:32" ht="12.75" customHeight="1" x14ac:dyDescent="0.2">
      <c r="A311" s="248"/>
      <c r="B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c r="X311" s="248"/>
      <c r="Y311" s="248"/>
      <c r="Z311" s="248"/>
      <c r="AA311" s="248"/>
      <c r="AB311" s="248"/>
      <c r="AC311" s="248"/>
      <c r="AD311" s="248"/>
      <c r="AE311" s="248"/>
      <c r="AF311" s="265"/>
    </row>
    <row r="312" spans="1:32" ht="12.75" customHeight="1" x14ac:dyDescent="0.2">
      <c r="A312" s="248"/>
      <c r="B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c r="X312" s="248"/>
      <c r="Y312" s="248"/>
      <c r="Z312" s="248"/>
      <c r="AA312" s="248"/>
      <c r="AB312" s="248"/>
      <c r="AC312" s="248"/>
      <c r="AD312" s="248"/>
      <c r="AE312" s="248"/>
      <c r="AF312" s="265"/>
    </row>
    <row r="313" spans="1:32" ht="12.75" customHeight="1" x14ac:dyDescent="0.2">
      <c r="A313" s="248"/>
      <c r="B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c r="X313" s="248"/>
      <c r="Y313" s="248"/>
      <c r="Z313" s="248"/>
      <c r="AA313" s="248"/>
      <c r="AB313" s="248"/>
      <c r="AC313" s="248"/>
      <c r="AD313" s="248"/>
      <c r="AE313" s="248"/>
      <c r="AF313" s="265"/>
    </row>
    <row r="314" spans="1:32" ht="12.75" customHeight="1" x14ac:dyDescent="0.2">
      <c r="A314" s="248"/>
      <c r="B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c r="X314" s="248"/>
      <c r="Y314" s="248"/>
      <c r="Z314" s="248"/>
      <c r="AA314" s="248"/>
      <c r="AB314" s="248"/>
      <c r="AC314" s="248"/>
      <c r="AD314" s="248"/>
      <c r="AE314" s="248"/>
      <c r="AF314" s="265"/>
    </row>
    <row r="315" spans="1:32" ht="12.75" customHeight="1" x14ac:dyDescent="0.2">
      <c r="A315" s="248"/>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8"/>
      <c r="AA315" s="248"/>
      <c r="AB315" s="248"/>
      <c r="AC315" s="248"/>
      <c r="AD315" s="248"/>
      <c r="AE315" s="248"/>
      <c r="AF315" s="265"/>
    </row>
    <row r="316" spans="1:32" ht="12.75" customHeight="1" x14ac:dyDescent="0.2">
      <c r="A316" s="248"/>
      <c r="B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248"/>
      <c r="AE316" s="248"/>
      <c r="AF316" s="265"/>
    </row>
    <row r="317" spans="1:32" ht="12.75" customHeight="1" x14ac:dyDescent="0.2">
      <c r="A317" s="248"/>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c r="Z317" s="248"/>
      <c r="AA317" s="248"/>
      <c r="AB317" s="248"/>
      <c r="AC317" s="248"/>
      <c r="AD317" s="248"/>
      <c r="AE317" s="248"/>
      <c r="AF317" s="265"/>
    </row>
    <row r="318" spans="1:32" ht="12.75" customHeight="1" x14ac:dyDescent="0.2">
      <c r="A318" s="248"/>
      <c r="B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c r="X318" s="248"/>
      <c r="Y318" s="248"/>
      <c r="Z318" s="248"/>
      <c r="AA318" s="248"/>
      <c r="AB318" s="248"/>
      <c r="AC318" s="248"/>
      <c r="AD318" s="248"/>
      <c r="AE318" s="248"/>
      <c r="AF318" s="265"/>
    </row>
    <row r="319" spans="1:32" ht="12.75" customHeight="1" x14ac:dyDescent="0.2">
      <c r="A319" s="248"/>
      <c r="B319" s="248"/>
      <c r="C319" s="248"/>
      <c r="D319" s="248"/>
      <c r="E319" s="248"/>
      <c r="F319" s="248"/>
      <c r="G319" s="248"/>
      <c r="H319" s="248"/>
      <c r="I319" s="248"/>
      <c r="J319" s="248"/>
      <c r="K319" s="248"/>
      <c r="L319" s="248"/>
      <c r="M319" s="248"/>
      <c r="N319" s="248"/>
      <c r="O319" s="248"/>
      <c r="P319" s="248"/>
      <c r="Q319" s="248"/>
      <c r="R319" s="248"/>
      <c r="S319" s="248"/>
      <c r="T319" s="248"/>
      <c r="U319" s="248"/>
      <c r="V319" s="248"/>
      <c r="W319" s="248"/>
      <c r="X319" s="248"/>
      <c r="Y319" s="248"/>
      <c r="Z319" s="248"/>
      <c r="AA319" s="248"/>
      <c r="AB319" s="248"/>
      <c r="AC319" s="248"/>
      <c r="AD319" s="248"/>
      <c r="AE319" s="248"/>
      <c r="AF319" s="265"/>
    </row>
    <row r="320" spans="1:32" ht="12.75" customHeight="1" x14ac:dyDescent="0.2">
      <c r="A320" s="248"/>
      <c r="B320" s="248"/>
      <c r="C320" s="248"/>
      <c r="D320" s="248"/>
      <c r="E320" s="248"/>
      <c r="F320" s="248"/>
      <c r="G320" s="248"/>
      <c r="H320" s="248"/>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248"/>
      <c r="AE320" s="248"/>
      <c r="AF320" s="265"/>
    </row>
    <row r="321" spans="1:32" ht="12.75" customHeight="1" x14ac:dyDescent="0.2">
      <c r="A321" s="248"/>
      <c r="B321" s="248"/>
      <c r="C321" s="248"/>
      <c r="D321" s="248"/>
      <c r="E321" s="248"/>
      <c r="F321" s="248"/>
      <c r="G321" s="248"/>
      <c r="H321" s="248"/>
      <c r="I321" s="248"/>
      <c r="J321" s="248"/>
      <c r="K321" s="248"/>
      <c r="L321" s="248"/>
      <c r="M321" s="248"/>
      <c r="N321" s="248"/>
      <c r="O321" s="248"/>
      <c r="P321" s="248"/>
      <c r="Q321" s="248"/>
      <c r="R321" s="248"/>
      <c r="S321" s="248"/>
      <c r="T321" s="248"/>
      <c r="U321" s="248"/>
      <c r="V321" s="248"/>
      <c r="W321" s="248"/>
      <c r="X321" s="248"/>
      <c r="Y321" s="248"/>
      <c r="Z321" s="248"/>
      <c r="AA321" s="248"/>
      <c r="AB321" s="248"/>
      <c r="AC321" s="248"/>
      <c r="AD321" s="248"/>
      <c r="AE321" s="248"/>
      <c r="AF321" s="265"/>
    </row>
    <row r="322" spans="1:32" ht="12.75" customHeight="1" x14ac:dyDescent="0.2">
      <c r="A322" s="248"/>
      <c r="B322" s="248"/>
      <c r="C322" s="248"/>
      <c r="D322" s="248"/>
      <c r="E322" s="248"/>
      <c r="F322" s="248"/>
      <c r="G322" s="248"/>
      <c r="H322" s="248"/>
      <c r="I322" s="248"/>
      <c r="J322" s="248"/>
      <c r="K322" s="248"/>
      <c r="L322" s="248"/>
      <c r="M322" s="248"/>
      <c r="N322" s="248"/>
      <c r="O322" s="248"/>
      <c r="P322" s="248"/>
      <c r="Q322" s="248"/>
      <c r="R322" s="248"/>
      <c r="S322" s="248"/>
      <c r="T322" s="248"/>
      <c r="U322" s="248"/>
      <c r="V322" s="248"/>
      <c r="W322" s="248"/>
      <c r="X322" s="248"/>
      <c r="Y322" s="248"/>
      <c r="Z322" s="248"/>
      <c r="AA322" s="248"/>
      <c r="AB322" s="248"/>
      <c r="AC322" s="248"/>
      <c r="AD322" s="248"/>
      <c r="AE322" s="248"/>
      <c r="AF322" s="265"/>
    </row>
    <row r="323" spans="1:32" ht="12.75" customHeight="1" x14ac:dyDescent="0.2">
      <c r="A323" s="248"/>
      <c r="B323" s="248"/>
      <c r="C323" s="248"/>
      <c r="D323" s="248"/>
      <c r="E323" s="248"/>
      <c r="F323" s="248"/>
      <c r="G323" s="248"/>
      <c r="H323" s="248"/>
      <c r="I323" s="248"/>
      <c r="J323" s="248"/>
      <c r="K323" s="248"/>
      <c r="L323" s="248"/>
      <c r="M323" s="248"/>
      <c r="N323" s="248"/>
      <c r="O323" s="248"/>
      <c r="P323" s="248"/>
      <c r="Q323" s="248"/>
      <c r="R323" s="248"/>
      <c r="S323" s="248"/>
      <c r="T323" s="248"/>
      <c r="U323" s="248"/>
      <c r="V323" s="248"/>
      <c r="W323" s="248"/>
      <c r="X323" s="248"/>
      <c r="Y323" s="248"/>
      <c r="Z323" s="248"/>
      <c r="AA323" s="248"/>
      <c r="AB323" s="248"/>
      <c r="AC323" s="248"/>
      <c r="AD323" s="248"/>
      <c r="AE323" s="248"/>
      <c r="AF323" s="265"/>
    </row>
    <row r="324" spans="1:32" ht="12.75" customHeight="1" x14ac:dyDescent="0.2">
      <c r="A324" s="248"/>
      <c r="B324" s="248"/>
      <c r="C324" s="248"/>
      <c r="D324" s="248"/>
      <c r="E324" s="248"/>
      <c r="F324" s="248"/>
      <c r="G324" s="248"/>
      <c r="H324" s="248"/>
      <c r="I324" s="248"/>
      <c r="J324" s="248"/>
      <c r="K324" s="248"/>
      <c r="L324" s="248"/>
      <c r="M324" s="248"/>
      <c r="N324" s="248"/>
      <c r="O324" s="248"/>
      <c r="P324" s="248"/>
      <c r="Q324" s="248"/>
      <c r="R324" s="248"/>
      <c r="S324" s="248"/>
      <c r="T324" s="248"/>
      <c r="U324" s="248"/>
      <c r="V324" s="248"/>
      <c r="W324" s="248"/>
      <c r="X324" s="248"/>
      <c r="Y324" s="248"/>
      <c r="Z324" s="248"/>
      <c r="AA324" s="248"/>
      <c r="AB324" s="248"/>
      <c r="AC324" s="248"/>
      <c r="AD324" s="248"/>
      <c r="AE324" s="248"/>
      <c r="AF324" s="265"/>
    </row>
    <row r="325" spans="1:32" ht="12.75" customHeight="1" x14ac:dyDescent="0.2">
      <c r="A325" s="248"/>
      <c r="B325" s="248"/>
      <c r="C325" s="248"/>
      <c r="D325" s="248"/>
      <c r="E325" s="248"/>
      <c r="F325" s="248"/>
      <c r="G325" s="248"/>
      <c r="H325" s="248"/>
      <c r="I325" s="248"/>
      <c r="J325" s="248"/>
      <c r="K325" s="248"/>
      <c r="L325" s="248"/>
      <c r="M325" s="248"/>
      <c r="N325" s="248"/>
      <c r="O325" s="248"/>
      <c r="P325" s="248"/>
      <c r="Q325" s="248"/>
      <c r="R325" s="248"/>
      <c r="S325" s="248"/>
      <c r="T325" s="248"/>
      <c r="U325" s="248"/>
      <c r="V325" s="248"/>
      <c r="W325" s="248"/>
      <c r="X325" s="248"/>
      <c r="Y325" s="248"/>
      <c r="Z325" s="248"/>
      <c r="AA325" s="248"/>
      <c r="AB325" s="248"/>
      <c r="AC325" s="248"/>
      <c r="AD325" s="248"/>
      <c r="AE325" s="248"/>
      <c r="AF325" s="265"/>
    </row>
    <row r="326" spans="1:32" ht="12.75" customHeight="1" x14ac:dyDescent="0.2">
      <c r="A326" s="248"/>
      <c r="B326" s="248"/>
      <c r="C326" s="248"/>
      <c r="D326" s="248"/>
      <c r="E326" s="248"/>
      <c r="F326" s="248"/>
      <c r="G326" s="248"/>
      <c r="H326" s="248"/>
      <c r="I326" s="248"/>
      <c r="J326" s="248"/>
      <c r="K326" s="248"/>
      <c r="L326" s="248"/>
      <c r="M326" s="248"/>
      <c r="N326" s="248"/>
      <c r="O326" s="248"/>
      <c r="P326" s="248"/>
      <c r="Q326" s="248"/>
      <c r="R326" s="248"/>
      <c r="S326" s="248"/>
      <c r="T326" s="248"/>
      <c r="U326" s="248"/>
      <c r="V326" s="248"/>
      <c r="W326" s="248"/>
      <c r="X326" s="248"/>
      <c r="Y326" s="248"/>
      <c r="Z326" s="248"/>
      <c r="AA326" s="248"/>
      <c r="AB326" s="248"/>
      <c r="AC326" s="248"/>
      <c r="AD326" s="248"/>
      <c r="AE326" s="248"/>
      <c r="AF326" s="265"/>
    </row>
    <row r="327" spans="1:32" ht="12.75" customHeight="1" x14ac:dyDescent="0.2">
      <c r="A327" s="248"/>
      <c r="B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c r="X327" s="248"/>
      <c r="Y327" s="248"/>
      <c r="Z327" s="248"/>
      <c r="AA327" s="248"/>
      <c r="AB327" s="248"/>
      <c r="AC327" s="248"/>
      <c r="AD327" s="248"/>
      <c r="AE327" s="248"/>
      <c r="AF327" s="265"/>
    </row>
    <row r="328" spans="1:32" ht="12.75" customHeight="1" x14ac:dyDescent="0.2">
      <c r="A328" s="248"/>
      <c r="B328" s="248"/>
      <c r="C328" s="248"/>
      <c r="D328" s="248"/>
      <c r="E328" s="248"/>
      <c r="F328" s="248"/>
      <c r="G328" s="248"/>
      <c r="H328" s="248"/>
      <c r="I328" s="248"/>
      <c r="J328" s="248"/>
      <c r="K328" s="248"/>
      <c r="L328" s="248"/>
      <c r="M328" s="248"/>
      <c r="N328" s="248"/>
      <c r="O328" s="248"/>
      <c r="P328" s="248"/>
      <c r="Q328" s="248"/>
      <c r="R328" s="248"/>
      <c r="S328" s="248"/>
      <c r="T328" s="248"/>
      <c r="U328" s="248"/>
      <c r="V328" s="248"/>
      <c r="W328" s="248"/>
      <c r="X328" s="248"/>
      <c r="Y328" s="248"/>
      <c r="Z328" s="248"/>
      <c r="AA328" s="248"/>
      <c r="AB328" s="248"/>
      <c r="AC328" s="248"/>
      <c r="AD328" s="248"/>
      <c r="AE328" s="248"/>
      <c r="AF328" s="265"/>
    </row>
    <row r="329" spans="1:32" ht="12.75" customHeight="1" x14ac:dyDescent="0.2">
      <c r="A329" s="248"/>
      <c r="B329" s="248"/>
      <c r="C329" s="248"/>
      <c r="D329" s="248"/>
      <c r="E329" s="248"/>
      <c r="F329" s="248"/>
      <c r="G329" s="248"/>
      <c r="H329" s="248"/>
      <c r="I329" s="248"/>
      <c r="J329" s="248"/>
      <c r="K329" s="248"/>
      <c r="L329" s="248"/>
      <c r="M329" s="248"/>
      <c r="N329" s="248"/>
      <c r="O329" s="248"/>
      <c r="P329" s="248"/>
      <c r="Q329" s="248"/>
      <c r="R329" s="248"/>
      <c r="S329" s="248"/>
      <c r="T329" s="248"/>
      <c r="U329" s="248"/>
      <c r="V329" s="248"/>
      <c r="W329" s="248"/>
      <c r="X329" s="248"/>
      <c r="Y329" s="248"/>
      <c r="Z329" s="248"/>
      <c r="AA329" s="248"/>
      <c r="AB329" s="248"/>
      <c r="AC329" s="248"/>
      <c r="AD329" s="248"/>
      <c r="AE329" s="248"/>
      <c r="AF329" s="265"/>
    </row>
    <row r="330" spans="1:32" ht="12.75" customHeight="1" x14ac:dyDescent="0.2">
      <c r="A330" s="248"/>
      <c r="B330" s="248"/>
      <c r="C330" s="248"/>
      <c r="D330" s="248"/>
      <c r="E330" s="248"/>
      <c r="F330" s="248"/>
      <c r="G330" s="248"/>
      <c r="H330" s="248"/>
      <c r="I330" s="248"/>
      <c r="J330" s="248"/>
      <c r="K330" s="248"/>
      <c r="L330" s="248"/>
      <c r="M330" s="248"/>
      <c r="N330" s="248"/>
      <c r="O330" s="248"/>
      <c r="P330" s="248"/>
      <c r="Q330" s="248"/>
      <c r="R330" s="248"/>
      <c r="S330" s="248"/>
      <c r="T330" s="248"/>
      <c r="U330" s="248"/>
      <c r="V330" s="248"/>
      <c r="W330" s="248"/>
      <c r="X330" s="248"/>
      <c r="Y330" s="248"/>
      <c r="Z330" s="248"/>
      <c r="AA330" s="248"/>
      <c r="AB330" s="248"/>
      <c r="AC330" s="248"/>
      <c r="AD330" s="248"/>
      <c r="AE330" s="248"/>
      <c r="AF330" s="265"/>
    </row>
    <row r="331" spans="1:32" ht="12.75" customHeight="1" x14ac:dyDescent="0.2">
      <c r="A331" s="248"/>
      <c r="B331" s="248"/>
      <c r="C331" s="248"/>
      <c r="D331" s="248"/>
      <c r="E331" s="248"/>
      <c r="F331" s="248"/>
      <c r="G331" s="248"/>
      <c r="H331" s="248"/>
      <c r="I331" s="248"/>
      <c r="J331" s="248"/>
      <c r="K331" s="248"/>
      <c r="L331" s="248"/>
      <c r="M331" s="248"/>
      <c r="N331" s="248"/>
      <c r="O331" s="248"/>
      <c r="P331" s="248"/>
      <c r="Q331" s="248"/>
      <c r="R331" s="248"/>
      <c r="S331" s="248"/>
      <c r="T331" s="248"/>
      <c r="U331" s="248"/>
      <c r="V331" s="248"/>
      <c r="W331" s="248"/>
      <c r="X331" s="248"/>
      <c r="Y331" s="248"/>
      <c r="Z331" s="248"/>
      <c r="AA331" s="248"/>
      <c r="AB331" s="248"/>
      <c r="AC331" s="248"/>
      <c r="AD331" s="248"/>
      <c r="AE331" s="248"/>
      <c r="AF331" s="265"/>
    </row>
    <row r="332" spans="1:32" ht="12.75" customHeight="1" x14ac:dyDescent="0.2">
      <c r="A332" s="248"/>
      <c r="B332" s="248"/>
      <c r="C332" s="248"/>
      <c r="D332" s="248"/>
      <c r="E332" s="248"/>
      <c r="F332" s="248"/>
      <c r="G332" s="248"/>
      <c r="H332" s="248"/>
      <c r="I332" s="248"/>
      <c r="J332" s="248"/>
      <c r="K332" s="248"/>
      <c r="L332" s="248"/>
      <c r="M332" s="248"/>
      <c r="N332" s="248"/>
      <c r="O332" s="248"/>
      <c r="P332" s="248"/>
      <c r="Q332" s="248"/>
      <c r="R332" s="248"/>
      <c r="S332" s="248"/>
      <c r="T332" s="248"/>
      <c r="U332" s="248"/>
      <c r="V332" s="248"/>
      <c r="W332" s="248"/>
      <c r="X332" s="248"/>
      <c r="Y332" s="248"/>
      <c r="Z332" s="248"/>
      <c r="AA332" s="248"/>
      <c r="AB332" s="248"/>
      <c r="AC332" s="248"/>
      <c r="AD332" s="248"/>
      <c r="AE332" s="248"/>
      <c r="AF332" s="265"/>
    </row>
    <row r="333" spans="1:32" ht="12.75" customHeight="1" x14ac:dyDescent="0.2">
      <c r="A333" s="248"/>
      <c r="B333" s="248"/>
      <c r="C333" s="248"/>
      <c r="D333" s="248"/>
      <c r="E333" s="248"/>
      <c r="F333" s="248"/>
      <c r="G333" s="248"/>
      <c r="H333" s="248"/>
      <c r="I333" s="248"/>
      <c r="J333" s="248"/>
      <c r="K333" s="248"/>
      <c r="L333" s="248"/>
      <c r="M333" s="248"/>
      <c r="N333" s="248"/>
      <c r="O333" s="248"/>
      <c r="P333" s="248"/>
      <c r="Q333" s="248"/>
      <c r="R333" s="248"/>
      <c r="S333" s="248"/>
      <c r="T333" s="248"/>
      <c r="U333" s="248"/>
      <c r="V333" s="248"/>
      <c r="W333" s="248"/>
      <c r="X333" s="248"/>
      <c r="Y333" s="248"/>
      <c r="Z333" s="248"/>
      <c r="AA333" s="248"/>
      <c r="AB333" s="248"/>
      <c r="AC333" s="248"/>
      <c r="AD333" s="248"/>
      <c r="AE333" s="248"/>
      <c r="AF333" s="265"/>
    </row>
    <row r="334" spans="1:32" ht="12.75" customHeight="1" x14ac:dyDescent="0.2">
      <c r="A334" s="248"/>
      <c r="B334" s="248"/>
      <c r="C334" s="248"/>
      <c r="D334" s="248"/>
      <c r="E334" s="248"/>
      <c r="F334" s="248"/>
      <c r="G334" s="248"/>
      <c r="H334" s="248"/>
      <c r="I334" s="248"/>
      <c r="J334" s="248"/>
      <c r="K334" s="248"/>
      <c r="L334" s="248"/>
      <c r="M334" s="248"/>
      <c r="N334" s="248"/>
      <c r="O334" s="248"/>
      <c r="P334" s="248"/>
      <c r="Q334" s="248"/>
      <c r="R334" s="248"/>
      <c r="S334" s="248"/>
      <c r="T334" s="248"/>
      <c r="U334" s="248"/>
      <c r="V334" s="248"/>
      <c r="W334" s="248"/>
      <c r="X334" s="248"/>
      <c r="Y334" s="248"/>
      <c r="Z334" s="248"/>
      <c r="AA334" s="248"/>
      <c r="AB334" s="248"/>
      <c r="AC334" s="248"/>
      <c r="AD334" s="248"/>
      <c r="AE334" s="248"/>
      <c r="AF334" s="265"/>
    </row>
    <row r="335" spans="1:32" ht="12.75" customHeight="1" x14ac:dyDescent="0.2">
      <c r="A335" s="248"/>
      <c r="B335" s="248"/>
      <c r="C335" s="248"/>
      <c r="D335" s="248"/>
      <c r="E335" s="248"/>
      <c r="F335" s="248"/>
      <c r="G335" s="248"/>
      <c r="H335" s="248"/>
      <c r="I335" s="248"/>
      <c r="J335" s="248"/>
      <c r="K335" s="248"/>
      <c r="L335" s="248"/>
      <c r="M335" s="248"/>
      <c r="N335" s="248"/>
      <c r="O335" s="248"/>
      <c r="P335" s="248"/>
      <c r="Q335" s="248"/>
      <c r="R335" s="248"/>
      <c r="S335" s="248"/>
      <c r="T335" s="248"/>
      <c r="U335" s="248"/>
      <c r="V335" s="248"/>
      <c r="W335" s="248"/>
      <c r="X335" s="248"/>
      <c r="Y335" s="248"/>
      <c r="Z335" s="248"/>
      <c r="AA335" s="248"/>
      <c r="AB335" s="248"/>
      <c r="AC335" s="248"/>
      <c r="AD335" s="248"/>
      <c r="AE335" s="248"/>
      <c r="AF335" s="265"/>
    </row>
    <row r="336" spans="1:32" ht="12.75" customHeight="1" x14ac:dyDescent="0.2">
      <c r="A336" s="248"/>
      <c r="B336" s="248"/>
      <c r="C336" s="248"/>
      <c r="D336" s="248"/>
      <c r="E336" s="248"/>
      <c r="F336" s="248"/>
      <c r="G336" s="248"/>
      <c r="H336" s="248"/>
      <c r="I336" s="248"/>
      <c r="J336" s="248"/>
      <c r="K336" s="248"/>
      <c r="L336" s="248"/>
      <c r="M336" s="248"/>
      <c r="N336" s="248"/>
      <c r="O336" s="248"/>
      <c r="P336" s="248"/>
      <c r="Q336" s="248"/>
      <c r="R336" s="248"/>
      <c r="S336" s="248"/>
      <c r="T336" s="248"/>
      <c r="U336" s="248"/>
      <c r="V336" s="248"/>
      <c r="W336" s="248"/>
      <c r="X336" s="248"/>
      <c r="Y336" s="248"/>
      <c r="Z336" s="248"/>
      <c r="AA336" s="248"/>
      <c r="AB336" s="248"/>
      <c r="AC336" s="248"/>
      <c r="AD336" s="248"/>
      <c r="AE336" s="248"/>
      <c r="AF336" s="265"/>
    </row>
    <row r="337" spans="1:32" ht="12.75" customHeight="1" x14ac:dyDescent="0.2">
      <c r="A337" s="248"/>
      <c r="B337" s="248"/>
      <c r="C337" s="248"/>
      <c r="D337" s="248"/>
      <c r="E337" s="248"/>
      <c r="F337" s="248"/>
      <c r="G337" s="248"/>
      <c r="H337" s="248"/>
      <c r="I337" s="248"/>
      <c r="J337" s="248"/>
      <c r="K337" s="248"/>
      <c r="L337" s="248"/>
      <c r="M337" s="248"/>
      <c r="N337" s="248"/>
      <c r="O337" s="248"/>
      <c r="P337" s="248"/>
      <c r="Q337" s="248"/>
      <c r="R337" s="248"/>
      <c r="S337" s="248"/>
      <c r="T337" s="248"/>
      <c r="U337" s="248"/>
      <c r="V337" s="248"/>
      <c r="W337" s="248"/>
      <c r="X337" s="248"/>
      <c r="Y337" s="248"/>
      <c r="Z337" s="248"/>
      <c r="AA337" s="248"/>
      <c r="AB337" s="248"/>
      <c r="AC337" s="248"/>
      <c r="AD337" s="248"/>
      <c r="AE337" s="248"/>
      <c r="AF337" s="265"/>
    </row>
    <row r="338" spans="1:32" ht="12.75" customHeight="1" x14ac:dyDescent="0.2">
      <c r="A338" s="248"/>
      <c r="B338" s="248"/>
      <c r="C338" s="248"/>
      <c r="D338" s="248"/>
      <c r="E338" s="248"/>
      <c r="F338" s="248"/>
      <c r="G338" s="248"/>
      <c r="H338" s="248"/>
      <c r="I338" s="248"/>
      <c r="J338" s="248"/>
      <c r="K338" s="248"/>
      <c r="L338" s="248"/>
      <c r="M338" s="248"/>
      <c r="N338" s="248"/>
      <c r="O338" s="248"/>
      <c r="P338" s="248"/>
      <c r="Q338" s="248"/>
      <c r="R338" s="248"/>
      <c r="S338" s="248"/>
      <c r="T338" s="248"/>
      <c r="U338" s="248"/>
      <c r="V338" s="248"/>
      <c r="W338" s="248"/>
      <c r="X338" s="248"/>
      <c r="Y338" s="248"/>
      <c r="Z338" s="248"/>
      <c r="AA338" s="248"/>
      <c r="AB338" s="248"/>
      <c r="AC338" s="248"/>
      <c r="AD338" s="248"/>
      <c r="AE338" s="248"/>
      <c r="AF338" s="265"/>
    </row>
    <row r="339" spans="1:32" ht="12.75" customHeight="1" x14ac:dyDescent="0.2">
      <c r="A339" s="248"/>
      <c r="B339" s="248"/>
      <c r="C339" s="248"/>
      <c r="D339" s="248"/>
      <c r="E339" s="248"/>
      <c r="F339" s="248"/>
      <c r="G339" s="248"/>
      <c r="H339" s="248"/>
      <c r="I339" s="248"/>
      <c r="J339" s="248"/>
      <c r="K339" s="248"/>
      <c r="L339" s="248"/>
      <c r="M339" s="248"/>
      <c r="N339" s="248"/>
      <c r="O339" s="248"/>
      <c r="P339" s="248"/>
      <c r="Q339" s="248"/>
      <c r="R339" s="248"/>
      <c r="S339" s="248"/>
      <c r="T339" s="248"/>
      <c r="U339" s="248"/>
      <c r="V339" s="248"/>
      <c r="W339" s="248"/>
      <c r="X339" s="248"/>
      <c r="Y339" s="248"/>
      <c r="Z339" s="248"/>
      <c r="AA339" s="248"/>
      <c r="AB339" s="248"/>
      <c r="AC339" s="248"/>
      <c r="AD339" s="248"/>
      <c r="AE339" s="248"/>
      <c r="AF339" s="265"/>
    </row>
    <row r="340" spans="1:32" ht="12.75" customHeight="1" x14ac:dyDescent="0.2">
      <c r="A340" s="248"/>
      <c r="B340" s="248"/>
      <c r="C340" s="248"/>
      <c r="D340" s="248"/>
      <c r="E340" s="248"/>
      <c r="F340" s="248"/>
      <c r="G340" s="248"/>
      <c r="H340" s="248"/>
      <c r="I340" s="248"/>
      <c r="J340" s="248"/>
      <c r="K340" s="248"/>
      <c r="L340" s="248"/>
      <c r="M340" s="248"/>
      <c r="N340" s="248"/>
      <c r="O340" s="248"/>
      <c r="P340" s="248"/>
      <c r="Q340" s="248"/>
      <c r="R340" s="248"/>
      <c r="S340" s="248"/>
      <c r="T340" s="248"/>
      <c r="U340" s="248"/>
      <c r="V340" s="248"/>
      <c r="W340" s="248"/>
      <c r="X340" s="248"/>
      <c r="Y340" s="248"/>
      <c r="Z340" s="248"/>
      <c r="AA340" s="248"/>
      <c r="AB340" s="248"/>
      <c r="AC340" s="248"/>
      <c r="AD340" s="248"/>
      <c r="AE340" s="248"/>
      <c r="AF340" s="265"/>
    </row>
    <row r="341" spans="1:32" ht="12.75" customHeight="1" x14ac:dyDescent="0.2">
      <c r="A341" s="248"/>
      <c r="B341" s="248"/>
      <c r="C341" s="248"/>
      <c r="D341" s="248"/>
      <c r="E341" s="248"/>
      <c r="F341" s="248"/>
      <c r="G341" s="248"/>
      <c r="H341" s="248"/>
      <c r="I341" s="248"/>
      <c r="J341" s="248"/>
      <c r="K341" s="248"/>
      <c r="L341" s="248"/>
      <c r="M341" s="248"/>
      <c r="N341" s="248"/>
      <c r="O341" s="248"/>
      <c r="P341" s="248"/>
      <c r="Q341" s="248"/>
      <c r="R341" s="248"/>
      <c r="S341" s="248"/>
      <c r="T341" s="248"/>
      <c r="U341" s="248"/>
      <c r="V341" s="248"/>
      <c r="W341" s="248"/>
      <c r="X341" s="248"/>
      <c r="Y341" s="248"/>
      <c r="Z341" s="248"/>
      <c r="AA341" s="248"/>
      <c r="AB341" s="248"/>
      <c r="AC341" s="248"/>
      <c r="AD341" s="248"/>
      <c r="AE341" s="248"/>
      <c r="AF341" s="265"/>
    </row>
    <row r="342" spans="1:32" ht="12.75" customHeight="1" x14ac:dyDescent="0.2">
      <c r="A342" s="248"/>
      <c r="B342" s="248"/>
      <c r="C342" s="248"/>
      <c r="D342" s="248"/>
      <c r="E342" s="248"/>
      <c r="F342" s="248"/>
      <c r="G342" s="248"/>
      <c r="H342" s="248"/>
      <c r="I342" s="248"/>
      <c r="J342" s="248"/>
      <c r="K342" s="248"/>
      <c r="L342" s="248"/>
      <c r="M342" s="248"/>
      <c r="N342" s="248"/>
      <c r="O342" s="248"/>
      <c r="P342" s="248"/>
      <c r="Q342" s="248"/>
      <c r="R342" s="248"/>
      <c r="S342" s="248"/>
      <c r="T342" s="248"/>
      <c r="U342" s="248"/>
      <c r="V342" s="248"/>
      <c r="W342" s="248"/>
      <c r="X342" s="248"/>
      <c r="Y342" s="248"/>
      <c r="Z342" s="248"/>
      <c r="AA342" s="248"/>
      <c r="AB342" s="248"/>
      <c r="AC342" s="248"/>
      <c r="AD342" s="248"/>
      <c r="AE342" s="248"/>
      <c r="AF342" s="265"/>
    </row>
    <row r="343" spans="1:32" ht="12.75" customHeight="1" x14ac:dyDescent="0.2">
      <c r="A343" s="248"/>
      <c r="B343" s="248"/>
      <c r="C343" s="248"/>
      <c r="D343" s="248"/>
      <c r="E343" s="248"/>
      <c r="F343" s="248"/>
      <c r="G343" s="248"/>
      <c r="H343" s="248"/>
      <c r="I343" s="248"/>
      <c r="J343" s="248"/>
      <c r="K343" s="248"/>
      <c r="L343" s="248"/>
      <c r="M343" s="248"/>
      <c r="N343" s="248"/>
      <c r="O343" s="248"/>
      <c r="P343" s="248"/>
      <c r="Q343" s="248"/>
      <c r="R343" s="248"/>
      <c r="S343" s="248"/>
      <c r="T343" s="248"/>
      <c r="U343" s="248"/>
      <c r="V343" s="248"/>
      <c r="W343" s="248"/>
      <c r="X343" s="248"/>
      <c r="Y343" s="248"/>
      <c r="Z343" s="248"/>
      <c r="AA343" s="248"/>
      <c r="AB343" s="248"/>
      <c r="AC343" s="248"/>
      <c r="AD343" s="248"/>
      <c r="AE343" s="248"/>
      <c r="AF343" s="265"/>
    </row>
    <row r="344" spans="1:32" ht="12.75" customHeight="1" x14ac:dyDescent="0.2">
      <c r="A344" s="248"/>
      <c r="B344" s="248"/>
      <c r="C344" s="248"/>
      <c r="D344" s="248"/>
      <c r="E344" s="248"/>
      <c r="F344" s="248"/>
      <c r="G344" s="248"/>
      <c r="H344" s="248"/>
      <c r="I344" s="248"/>
      <c r="J344" s="248"/>
      <c r="K344" s="248"/>
      <c r="L344" s="248"/>
      <c r="M344" s="248"/>
      <c r="N344" s="248"/>
      <c r="O344" s="248"/>
      <c r="P344" s="248"/>
      <c r="Q344" s="248"/>
      <c r="R344" s="248"/>
      <c r="S344" s="248"/>
      <c r="T344" s="248"/>
      <c r="U344" s="248"/>
      <c r="V344" s="248"/>
      <c r="W344" s="248"/>
      <c r="X344" s="248"/>
      <c r="Y344" s="248"/>
      <c r="Z344" s="248"/>
      <c r="AA344" s="248"/>
      <c r="AB344" s="248"/>
      <c r="AC344" s="248"/>
      <c r="AD344" s="248"/>
      <c r="AE344" s="248"/>
      <c r="AF344" s="265"/>
    </row>
    <row r="345" spans="1:32" ht="12.75" customHeight="1" x14ac:dyDescent="0.2">
      <c r="A345" s="248"/>
      <c r="B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c r="X345" s="248"/>
      <c r="Y345" s="248"/>
      <c r="Z345" s="248"/>
      <c r="AA345" s="248"/>
      <c r="AB345" s="248"/>
      <c r="AC345" s="248"/>
      <c r="AD345" s="248"/>
      <c r="AE345" s="248"/>
      <c r="AF345" s="265"/>
    </row>
    <row r="346" spans="1:32" ht="12.75" customHeight="1" x14ac:dyDescent="0.2">
      <c r="A346" s="248"/>
      <c r="B346" s="248"/>
      <c r="C346" s="248"/>
      <c r="D346" s="248"/>
      <c r="E346" s="248"/>
      <c r="F346" s="248"/>
      <c r="G346" s="248"/>
      <c r="H346" s="248"/>
      <c r="I346" s="248"/>
      <c r="J346" s="248"/>
      <c r="K346" s="248"/>
      <c r="L346" s="248"/>
      <c r="M346" s="248"/>
      <c r="N346" s="248"/>
      <c r="O346" s="248"/>
      <c r="P346" s="248"/>
      <c r="Q346" s="248"/>
      <c r="R346" s="248"/>
      <c r="S346" s="248"/>
      <c r="T346" s="248"/>
      <c r="U346" s="248"/>
      <c r="V346" s="248"/>
      <c r="W346" s="248"/>
      <c r="X346" s="248"/>
      <c r="Y346" s="248"/>
      <c r="Z346" s="248"/>
      <c r="AA346" s="248"/>
      <c r="AB346" s="248"/>
      <c r="AC346" s="248"/>
      <c r="AD346" s="248"/>
      <c r="AE346" s="248"/>
      <c r="AF346" s="265"/>
    </row>
    <row r="347" spans="1:32" ht="12.75" customHeight="1" x14ac:dyDescent="0.2">
      <c r="A347" s="248"/>
      <c r="B347" s="248"/>
      <c r="C347" s="248"/>
      <c r="D347" s="248"/>
      <c r="E347" s="248"/>
      <c r="F347" s="248"/>
      <c r="G347" s="248"/>
      <c r="H347" s="248"/>
      <c r="I347" s="248"/>
      <c r="J347" s="248"/>
      <c r="K347" s="248"/>
      <c r="L347" s="248"/>
      <c r="M347" s="248"/>
      <c r="N347" s="248"/>
      <c r="O347" s="248"/>
      <c r="P347" s="248"/>
      <c r="Q347" s="248"/>
      <c r="R347" s="248"/>
      <c r="S347" s="248"/>
      <c r="T347" s="248"/>
      <c r="U347" s="248"/>
      <c r="V347" s="248"/>
      <c r="W347" s="248"/>
      <c r="X347" s="248"/>
      <c r="Y347" s="248"/>
      <c r="Z347" s="248"/>
      <c r="AA347" s="248"/>
      <c r="AB347" s="248"/>
      <c r="AC347" s="248"/>
      <c r="AD347" s="248"/>
      <c r="AE347" s="248"/>
      <c r="AF347" s="265"/>
    </row>
    <row r="348" spans="1:32" ht="12.75" customHeight="1" x14ac:dyDescent="0.2">
      <c r="A348" s="248"/>
      <c r="B348" s="248"/>
      <c r="C348" s="248"/>
      <c r="D348" s="248"/>
      <c r="E348" s="248"/>
      <c r="F348" s="248"/>
      <c r="G348" s="248"/>
      <c r="H348" s="248"/>
      <c r="I348" s="248"/>
      <c r="J348" s="248"/>
      <c r="K348" s="248"/>
      <c r="L348" s="248"/>
      <c r="M348" s="248"/>
      <c r="N348" s="248"/>
      <c r="O348" s="248"/>
      <c r="P348" s="248"/>
      <c r="Q348" s="248"/>
      <c r="R348" s="248"/>
      <c r="S348" s="248"/>
      <c r="T348" s="248"/>
      <c r="U348" s="248"/>
      <c r="V348" s="248"/>
      <c r="W348" s="248"/>
      <c r="X348" s="248"/>
      <c r="Y348" s="248"/>
      <c r="Z348" s="248"/>
      <c r="AA348" s="248"/>
      <c r="AB348" s="248"/>
      <c r="AC348" s="248"/>
      <c r="AD348" s="248"/>
      <c r="AE348" s="248"/>
      <c r="AF348" s="265"/>
    </row>
    <row r="349" spans="1:32" ht="12.75" customHeight="1" x14ac:dyDescent="0.2">
      <c r="A349" s="248"/>
      <c r="B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c r="X349" s="248"/>
      <c r="Y349" s="248"/>
      <c r="Z349" s="248"/>
      <c r="AA349" s="248"/>
      <c r="AB349" s="248"/>
      <c r="AC349" s="248"/>
      <c r="AD349" s="248"/>
      <c r="AE349" s="248"/>
      <c r="AF349" s="265"/>
    </row>
    <row r="350" spans="1:32" ht="12.75" customHeight="1" x14ac:dyDescent="0.2">
      <c r="A350" s="248"/>
      <c r="B350" s="248"/>
      <c r="C350" s="248"/>
      <c r="D350" s="248"/>
      <c r="E350" s="248"/>
      <c r="F350" s="248"/>
      <c r="G350" s="248"/>
      <c r="H350" s="248"/>
      <c r="I350" s="248"/>
      <c r="J350" s="248"/>
      <c r="K350" s="248"/>
      <c r="L350" s="248"/>
      <c r="M350" s="248"/>
      <c r="N350" s="248"/>
      <c r="O350" s="248"/>
      <c r="P350" s="248"/>
      <c r="Q350" s="248"/>
      <c r="R350" s="248"/>
      <c r="S350" s="248"/>
      <c r="T350" s="248"/>
      <c r="U350" s="248"/>
      <c r="V350" s="248"/>
      <c r="W350" s="248"/>
      <c r="X350" s="248"/>
      <c r="Y350" s="248"/>
      <c r="Z350" s="248"/>
      <c r="AA350" s="248"/>
      <c r="AB350" s="248"/>
      <c r="AC350" s="248"/>
      <c r="AD350" s="248"/>
      <c r="AE350" s="248"/>
      <c r="AF350" s="265"/>
    </row>
    <row r="351" spans="1:32" ht="12.75" customHeight="1" x14ac:dyDescent="0.2">
      <c r="A351" s="248"/>
      <c r="B351" s="248"/>
      <c r="C351" s="248"/>
      <c r="D351" s="248"/>
      <c r="E351" s="248"/>
      <c r="F351" s="248"/>
      <c r="G351" s="248"/>
      <c r="H351" s="248"/>
      <c r="I351" s="248"/>
      <c r="J351" s="248"/>
      <c r="K351" s="248"/>
      <c r="L351" s="248"/>
      <c r="M351" s="248"/>
      <c r="N351" s="248"/>
      <c r="O351" s="248"/>
      <c r="P351" s="248"/>
      <c r="Q351" s="248"/>
      <c r="R351" s="248"/>
      <c r="S351" s="248"/>
      <c r="T351" s="248"/>
      <c r="U351" s="248"/>
      <c r="V351" s="248"/>
      <c r="W351" s="248"/>
      <c r="X351" s="248"/>
      <c r="Y351" s="248"/>
      <c r="Z351" s="248"/>
      <c r="AA351" s="248"/>
      <c r="AB351" s="248"/>
      <c r="AC351" s="248"/>
      <c r="AD351" s="248"/>
      <c r="AE351" s="248"/>
      <c r="AF351" s="265"/>
    </row>
    <row r="352" spans="1:32" ht="12.75" customHeight="1" x14ac:dyDescent="0.2">
      <c r="A352" s="248"/>
      <c r="B352" s="248"/>
      <c r="C352" s="248"/>
      <c r="D352" s="248"/>
      <c r="E352" s="248"/>
      <c r="F352" s="248"/>
      <c r="G352" s="248"/>
      <c r="H352" s="248"/>
      <c r="I352" s="248"/>
      <c r="J352" s="248"/>
      <c r="K352" s="248"/>
      <c r="L352" s="248"/>
      <c r="M352" s="248"/>
      <c r="N352" s="248"/>
      <c r="O352" s="248"/>
      <c r="P352" s="248"/>
      <c r="Q352" s="248"/>
      <c r="R352" s="248"/>
      <c r="S352" s="248"/>
      <c r="T352" s="248"/>
      <c r="U352" s="248"/>
      <c r="V352" s="248"/>
      <c r="W352" s="248"/>
      <c r="X352" s="248"/>
      <c r="Y352" s="248"/>
      <c r="Z352" s="248"/>
      <c r="AA352" s="248"/>
      <c r="AB352" s="248"/>
      <c r="AC352" s="248"/>
      <c r="AD352" s="248"/>
      <c r="AE352" s="248"/>
      <c r="AF352" s="265"/>
    </row>
    <row r="353" spans="1:32" ht="12.75" customHeight="1" x14ac:dyDescent="0.2">
      <c r="A353" s="248"/>
      <c r="B353" s="248"/>
      <c r="C353" s="248"/>
      <c r="D353" s="248"/>
      <c r="E353" s="248"/>
      <c r="F353" s="248"/>
      <c r="G353" s="248"/>
      <c r="H353" s="248"/>
      <c r="I353" s="248"/>
      <c r="J353" s="248"/>
      <c r="K353" s="248"/>
      <c r="L353" s="248"/>
      <c r="M353" s="248"/>
      <c r="N353" s="248"/>
      <c r="O353" s="248"/>
      <c r="P353" s="248"/>
      <c r="Q353" s="248"/>
      <c r="R353" s="248"/>
      <c r="S353" s="248"/>
      <c r="T353" s="248"/>
      <c r="U353" s="248"/>
      <c r="V353" s="248"/>
      <c r="W353" s="248"/>
      <c r="X353" s="248"/>
      <c r="Y353" s="248"/>
      <c r="Z353" s="248"/>
      <c r="AA353" s="248"/>
      <c r="AB353" s="248"/>
      <c r="AC353" s="248"/>
      <c r="AD353" s="248"/>
      <c r="AE353" s="248"/>
      <c r="AF353" s="265"/>
    </row>
    <row r="354" spans="1:32" ht="12.75" customHeight="1" x14ac:dyDescent="0.2">
      <c r="A354" s="248"/>
      <c r="B354" s="248"/>
      <c r="C354" s="248"/>
      <c r="D354" s="248"/>
      <c r="E354" s="248"/>
      <c r="F354" s="248"/>
      <c r="G354" s="248"/>
      <c r="H354" s="248"/>
      <c r="I354" s="248"/>
      <c r="J354" s="248"/>
      <c r="K354" s="248"/>
      <c r="L354" s="248"/>
      <c r="M354" s="248"/>
      <c r="N354" s="248"/>
      <c r="O354" s="248"/>
      <c r="P354" s="248"/>
      <c r="Q354" s="248"/>
      <c r="R354" s="248"/>
      <c r="S354" s="248"/>
      <c r="T354" s="248"/>
      <c r="U354" s="248"/>
      <c r="V354" s="248"/>
      <c r="W354" s="248"/>
      <c r="X354" s="248"/>
      <c r="Y354" s="248"/>
      <c r="Z354" s="248"/>
      <c r="AA354" s="248"/>
      <c r="AB354" s="248"/>
      <c r="AC354" s="248"/>
      <c r="AD354" s="248"/>
      <c r="AE354" s="248"/>
      <c r="AF354" s="265"/>
    </row>
    <row r="355" spans="1:32" ht="12.75" customHeight="1" x14ac:dyDescent="0.2">
      <c r="A355" s="248"/>
      <c r="B355" s="248"/>
      <c r="C355" s="248"/>
      <c r="D355" s="248"/>
      <c r="E355" s="248"/>
      <c r="F355" s="248"/>
      <c r="G355" s="248"/>
      <c r="H355" s="248"/>
      <c r="I355" s="248"/>
      <c r="J355" s="248"/>
      <c r="K355" s="248"/>
      <c r="L355" s="248"/>
      <c r="M355" s="248"/>
      <c r="N355" s="248"/>
      <c r="O355" s="248"/>
      <c r="P355" s="248"/>
      <c r="Q355" s="248"/>
      <c r="R355" s="248"/>
      <c r="S355" s="248"/>
      <c r="T355" s="248"/>
      <c r="U355" s="248"/>
      <c r="V355" s="248"/>
      <c r="W355" s="248"/>
      <c r="X355" s="248"/>
      <c r="Y355" s="248"/>
      <c r="Z355" s="248"/>
      <c r="AA355" s="248"/>
      <c r="AB355" s="248"/>
      <c r="AC355" s="248"/>
      <c r="AD355" s="248"/>
      <c r="AE355" s="248"/>
      <c r="AF355" s="265"/>
    </row>
    <row r="356" spans="1:32" ht="12.75" customHeight="1" x14ac:dyDescent="0.2">
      <c r="A356" s="248"/>
      <c r="B356" s="248"/>
      <c r="C356" s="248"/>
      <c r="D356" s="248"/>
      <c r="E356" s="248"/>
      <c r="F356" s="248"/>
      <c r="G356" s="248"/>
      <c r="H356" s="248"/>
      <c r="I356" s="248"/>
      <c r="J356" s="248"/>
      <c r="K356" s="248"/>
      <c r="L356" s="248"/>
      <c r="M356" s="248"/>
      <c r="N356" s="248"/>
      <c r="O356" s="248"/>
      <c r="P356" s="248"/>
      <c r="Q356" s="248"/>
      <c r="R356" s="248"/>
      <c r="S356" s="248"/>
      <c r="T356" s="248"/>
      <c r="U356" s="248"/>
      <c r="V356" s="248"/>
      <c r="W356" s="248"/>
      <c r="X356" s="248"/>
      <c r="Y356" s="248"/>
      <c r="Z356" s="248"/>
      <c r="AA356" s="248"/>
      <c r="AB356" s="248"/>
      <c r="AC356" s="248"/>
      <c r="AD356" s="248"/>
      <c r="AE356" s="248"/>
      <c r="AF356" s="265"/>
    </row>
    <row r="357" spans="1:32" ht="12.75" customHeight="1" x14ac:dyDescent="0.2">
      <c r="A357" s="248"/>
      <c r="B357" s="248"/>
      <c r="C357" s="248"/>
      <c r="D357" s="248"/>
      <c r="E357" s="248"/>
      <c r="F357" s="248"/>
      <c r="G357" s="248"/>
      <c r="H357" s="248"/>
      <c r="I357" s="248"/>
      <c r="J357" s="248"/>
      <c r="K357" s="248"/>
      <c r="L357" s="248"/>
      <c r="M357" s="248"/>
      <c r="N357" s="248"/>
      <c r="O357" s="248"/>
      <c r="P357" s="248"/>
      <c r="Q357" s="248"/>
      <c r="R357" s="248"/>
      <c r="S357" s="248"/>
      <c r="T357" s="248"/>
      <c r="U357" s="248"/>
      <c r="V357" s="248"/>
      <c r="W357" s="248"/>
      <c r="X357" s="248"/>
      <c r="Y357" s="248"/>
      <c r="Z357" s="248"/>
      <c r="AA357" s="248"/>
      <c r="AB357" s="248"/>
      <c r="AC357" s="248"/>
      <c r="AD357" s="248"/>
      <c r="AE357" s="248"/>
      <c r="AF357" s="265"/>
    </row>
    <row r="358" spans="1:32" ht="12.75" customHeight="1" x14ac:dyDescent="0.2">
      <c r="A358" s="248"/>
      <c r="B358" s="248"/>
      <c r="C358" s="248"/>
      <c r="D358" s="248"/>
      <c r="E358" s="248"/>
      <c r="F358" s="248"/>
      <c r="G358" s="248"/>
      <c r="H358" s="248"/>
      <c r="I358" s="248"/>
      <c r="J358" s="248"/>
      <c r="K358" s="248"/>
      <c r="L358" s="248"/>
      <c r="M358" s="248"/>
      <c r="N358" s="248"/>
      <c r="O358" s="248"/>
      <c r="P358" s="248"/>
      <c r="Q358" s="248"/>
      <c r="R358" s="248"/>
      <c r="S358" s="248"/>
      <c r="T358" s="248"/>
      <c r="U358" s="248"/>
      <c r="V358" s="248"/>
      <c r="W358" s="248"/>
      <c r="X358" s="248"/>
      <c r="Y358" s="248"/>
      <c r="Z358" s="248"/>
      <c r="AA358" s="248"/>
      <c r="AB358" s="248"/>
      <c r="AC358" s="248"/>
      <c r="AD358" s="248"/>
      <c r="AE358" s="248"/>
      <c r="AF358" s="265"/>
    </row>
    <row r="359" spans="1:32" ht="12.75" customHeight="1" x14ac:dyDescent="0.2">
      <c r="A359" s="248"/>
      <c r="B359" s="248"/>
      <c r="C359" s="248"/>
      <c r="D359" s="248"/>
      <c r="E359" s="248"/>
      <c r="F359" s="248"/>
      <c r="G359" s="248"/>
      <c r="H359" s="248"/>
      <c r="I359" s="248"/>
      <c r="J359" s="248"/>
      <c r="K359" s="248"/>
      <c r="L359" s="248"/>
      <c r="M359" s="248"/>
      <c r="N359" s="248"/>
      <c r="O359" s="248"/>
      <c r="P359" s="248"/>
      <c r="Q359" s="248"/>
      <c r="R359" s="248"/>
      <c r="S359" s="248"/>
      <c r="T359" s="248"/>
      <c r="U359" s="248"/>
      <c r="V359" s="248"/>
      <c r="W359" s="248"/>
      <c r="X359" s="248"/>
      <c r="Y359" s="248"/>
      <c r="Z359" s="248"/>
      <c r="AA359" s="248"/>
      <c r="AB359" s="248"/>
      <c r="AC359" s="248"/>
      <c r="AD359" s="248"/>
      <c r="AE359" s="248"/>
      <c r="AF359" s="265"/>
    </row>
    <row r="360" spans="1:32" ht="12.75" customHeight="1" x14ac:dyDescent="0.2">
      <c r="A360" s="248"/>
      <c r="B360" s="248"/>
      <c r="C360" s="248"/>
      <c r="D360" s="248"/>
      <c r="E360" s="248"/>
      <c r="F360" s="248"/>
      <c r="G360" s="248"/>
      <c r="H360" s="248"/>
      <c r="I360" s="248"/>
      <c r="J360" s="248"/>
      <c r="K360" s="248"/>
      <c r="L360" s="248"/>
      <c r="M360" s="248"/>
      <c r="N360" s="248"/>
      <c r="O360" s="248"/>
      <c r="P360" s="248"/>
      <c r="Q360" s="248"/>
      <c r="R360" s="248"/>
      <c r="S360" s="248"/>
      <c r="T360" s="248"/>
      <c r="U360" s="248"/>
      <c r="V360" s="248"/>
      <c r="W360" s="248"/>
      <c r="X360" s="248"/>
      <c r="Y360" s="248"/>
      <c r="Z360" s="248"/>
      <c r="AA360" s="248"/>
      <c r="AB360" s="248"/>
      <c r="AC360" s="248"/>
      <c r="AD360" s="248"/>
      <c r="AE360" s="248"/>
      <c r="AF360" s="265"/>
    </row>
    <row r="361" spans="1:32" ht="12.75" customHeight="1" x14ac:dyDescent="0.2">
      <c r="A361" s="248"/>
      <c r="B361" s="248"/>
      <c r="C361" s="248"/>
      <c r="D361" s="248"/>
      <c r="E361" s="248"/>
      <c r="F361" s="248"/>
      <c r="G361" s="248"/>
      <c r="H361" s="248"/>
      <c r="I361" s="248"/>
      <c r="J361" s="248"/>
      <c r="K361" s="248"/>
      <c r="L361" s="248"/>
      <c r="M361" s="248"/>
      <c r="N361" s="248"/>
      <c r="O361" s="248"/>
      <c r="P361" s="248"/>
      <c r="Q361" s="248"/>
      <c r="R361" s="248"/>
      <c r="S361" s="248"/>
      <c r="T361" s="248"/>
      <c r="U361" s="248"/>
      <c r="V361" s="248"/>
      <c r="W361" s="248"/>
      <c r="X361" s="248"/>
      <c r="Y361" s="248"/>
      <c r="Z361" s="248"/>
      <c r="AA361" s="248"/>
      <c r="AB361" s="248"/>
      <c r="AC361" s="248"/>
      <c r="AD361" s="248"/>
      <c r="AE361" s="248"/>
      <c r="AF361" s="265"/>
    </row>
    <row r="362" spans="1:32" ht="12.75" customHeight="1" x14ac:dyDescent="0.2">
      <c r="A362" s="248"/>
      <c r="B362" s="248"/>
      <c r="C362" s="248"/>
      <c r="D362" s="248"/>
      <c r="E362" s="248"/>
      <c r="F362" s="248"/>
      <c r="G362" s="248"/>
      <c r="H362" s="248"/>
      <c r="I362" s="248"/>
      <c r="J362" s="248"/>
      <c r="K362" s="248"/>
      <c r="L362" s="248"/>
      <c r="M362" s="248"/>
      <c r="N362" s="248"/>
      <c r="O362" s="248"/>
      <c r="P362" s="248"/>
      <c r="Q362" s="248"/>
      <c r="R362" s="248"/>
      <c r="S362" s="248"/>
      <c r="T362" s="248"/>
      <c r="U362" s="248"/>
      <c r="V362" s="248"/>
      <c r="W362" s="248"/>
      <c r="X362" s="248"/>
      <c r="Y362" s="248"/>
      <c r="Z362" s="248"/>
      <c r="AA362" s="248"/>
      <c r="AB362" s="248"/>
      <c r="AC362" s="248"/>
      <c r="AD362" s="248"/>
      <c r="AE362" s="248"/>
      <c r="AF362" s="265"/>
    </row>
    <row r="363" spans="1:32" ht="12.75" customHeight="1" x14ac:dyDescent="0.2">
      <c r="A363" s="248"/>
      <c r="B363" s="248"/>
      <c r="C363" s="248"/>
      <c r="D363" s="248"/>
      <c r="E363" s="248"/>
      <c r="F363" s="248"/>
      <c r="G363" s="248"/>
      <c r="H363" s="248"/>
      <c r="I363" s="248"/>
      <c r="J363" s="248"/>
      <c r="K363" s="248"/>
      <c r="L363" s="248"/>
      <c r="M363" s="248"/>
      <c r="N363" s="248"/>
      <c r="O363" s="248"/>
      <c r="P363" s="248"/>
      <c r="Q363" s="248"/>
      <c r="R363" s="248"/>
      <c r="S363" s="248"/>
      <c r="T363" s="248"/>
      <c r="U363" s="248"/>
      <c r="V363" s="248"/>
      <c r="W363" s="248"/>
      <c r="X363" s="248"/>
      <c r="Y363" s="248"/>
      <c r="Z363" s="248"/>
      <c r="AA363" s="248"/>
      <c r="AB363" s="248"/>
      <c r="AC363" s="248"/>
      <c r="AD363" s="248"/>
      <c r="AE363" s="248"/>
      <c r="AF363" s="265"/>
    </row>
    <row r="364" spans="1:32" ht="12.75" customHeight="1" x14ac:dyDescent="0.2">
      <c r="A364" s="248"/>
      <c r="B364" s="248"/>
      <c r="C364" s="248"/>
      <c r="D364" s="248"/>
      <c r="E364" s="248"/>
      <c r="F364" s="248"/>
      <c r="G364" s="248"/>
      <c r="H364" s="248"/>
      <c r="I364" s="248"/>
      <c r="J364" s="248"/>
      <c r="K364" s="248"/>
      <c r="L364" s="248"/>
      <c r="M364" s="248"/>
      <c r="N364" s="248"/>
      <c r="O364" s="248"/>
      <c r="P364" s="248"/>
      <c r="Q364" s="248"/>
      <c r="R364" s="248"/>
      <c r="S364" s="248"/>
      <c r="T364" s="248"/>
      <c r="U364" s="248"/>
      <c r="V364" s="248"/>
      <c r="W364" s="248"/>
      <c r="X364" s="248"/>
      <c r="Y364" s="248"/>
      <c r="Z364" s="248"/>
      <c r="AA364" s="248"/>
      <c r="AB364" s="248"/>
      <c r="AC364" s="248"/>
      <c r="AD364" s="248"/>
      <c r="AE364" s="248"/>
      <c r="AF364" s="265"/>
    </row>
    <row r="365" spans="1:32" ht="12.75" customHeight="1" x14ac:dyDescent="0.2">
      <c r="A365" s="248"/>
      <c r="B365" s="248"/>
      <c r="C365" s="248"/>
      <c r="D365" s="248"/>
      <c r="E365" s="248"/>
      <c r="F365" s="248"/>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248"/>
      <c r="AF365" s="265"/>
    </row>
    <row r="366" spans="1:32" ht="12.75" customHeight="1" x14ac:dyDescent="0.2">
      <c r="A366" s="248"/>
      <c r="B366" s="248"/>
      <c r="C366" s="248"/>
      <c r="D366" s="248"/>
      <c r="E366" s="248"/>
      <c r="F366" s="248"/>
      <c r="G366" s="248"/>
      <c r="H366" s="248"/>
      <c r="I366" s="248"/>
      <c r="J366" s="248"/>
      <c r="K366" s="248"/>
      <c r="L366" s="248"/>
      <c r="M366" s="248"/>
      <c r="N366" s="248"/>
      <c r="O366" s="248"/>
      <c r="P366" s="248"/>
      <c r="Q366" s="248"/>
      <c r="R366" s="248"/>
      <c r="S366" s="248"/>
      <c r="T366" s="248"/>
      <c r="U366" s="248"/>
      <c r="V366" s="248"/>
      <c r="W366" s="248"/>
      <c r="X366" s="248"/>
      <c r="Y366" s="248"/>
      <c r="Z366" s="248"/>
      <c r="AA366" s="248"/>
      <c r="AB366" s="248"/>
      <c r="AC366" s="248"/>
      <c r="AD366" s="248"/>
      <c r="AE366" s="248"/>
      <c r="AF366" s="265"/>
    </row>
    <row r="367" spans="1:32" ht="12.75" customHeight="1" x14ac:dyDescent="0.2">
      <c r="A367" s="248"/>
      <c r="B367" s="248"/>
      <c r="C367" s="248"/>
      <c r="D367" s="248"/>
      <c r="E367" s="248"/>
      <c r="F367" s="248"/>
      <c r="G367" s="248"/>
      <c r="H367" s="248"/>
      <c r="I367" s="248"/>
      <c r="J367" s="248"/>
      <c r="K367" s="248"/>
      <c r="L367" s="248"/>
      <c r="M367" s="248"/>
      <c r="N367" s="248"/>
      <c r="O367" s="248"/>
      <c r="P367" s="248"/>
      <c r="Q367" s="248"/>
      <c r="R367" s="248"/>
      <c r="S367" s="248"/>
      <c r="T367" s="248"/>
      <c r="U367" s="248"/>
      <c r="V367" s="248"/>
      <c r="W367" s="248"/>
      <c r="X367" s="248"/>
      <c r="Y367" s="248"/>
      <c r="Z367" s="248"/>
      <c r="AA367" s="248"/>
      <c r="AB367" s="248"/>
      <c r="AC367" s="248"/>
      <c r="AD367" s="248"/>
      <c r="AE367" s="248"/>
      <c r="AF367" s="265"/>
    </row>
    <row r="368" spans="1:32" ht="12.75" customHeight="1" x14ac:dyDescent="0.2">
      <c r="A368" s="248"/>
      <c r="B368" s="248"/>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65"/>
    </row>
    <row r="369" spans="1:32" ht="12.75" customHeight="1" x14ac:dyDescent="0.2">
      <c r="A369" s="248"/>
      <c r="B369" s="248"/>
      <c r="C369" s="248"/>
      <c r="D369" s="248"/>
      <c r="E369" s="248"/>
      <c r="F369" s="248"/>
      <c r="G369" s="248"/>
      <c r="H369" s="248"/>
      <c r="I369" s="248"/>
      <c r="J369" s="248"/>
      <c r="K369" s="248"/>
      <c r="L369" s="248"/>
      <c r="M369" s="248"/>
      <c r="N369" s="248"/>
      <c r="O369" s="248"/>
      <c r="P369" s="248"/>
      <c r="Q369" s="248"/>
      <c r="R369" s="248"/>
      <c r="S369" s="248"/>
      <c r="T369" s="248"/>
      <c r="U369" s="248"/>
      <c r="V369" s="248"/>
      <c r="W369" s="248"/>
      <c r="X369" s="248"/>
      <c r="Y369" s="248"/>
      <c r="Z369" s="248"/>
      <c r="AA369" s="248"/>
      <c r="AB369" s="248"/>
      <c r="AC369" s="248"/>
      <c r="AD369" s="248"/>
      <c r="AE369" s="248"/>
      <c r="AF369" s="265"/>
    </row>
    <row r="370" spans="1:32" ht="12.75" customHeight="1" x14ac:dyDescent="0.2">
      <c r="A370" s="248"/>
      <c r="B370" s="248"/>
      <c r="C370" s="248"/>
      <c r="D370" s="248"/>
      <c r="E370" s="248"/>
      <c r="F370" s="248"/>
      <c r="G370" s="248"/>
      <c r="H370" s="248"/>
      <c r="I370" s="248"/>
      <c r="J370" s="248"/>
      <c r="K370" s="248"/>
      <c r="L370" s="248"/>
      <c r="M370" s="248"/>
      <c r="N370" s="248"/>
      <c r="O370" s="248"/>
      <c r="P370" s="248"/>
      <c r="Q370" s="248"/>
      <c r="R370" s="248"/>
      <c r="S370" s="248"/>
      <c r="T370" s="248"/>
      <c r="U370" s="248"/>
      <c r="V370" s="248"/>
      <c r="W370" s="248"/>
      <c r="X370" s="248"/>
      <c r="Y370" s="248"/>
      <c r="Z370" s="248"/>
      <c r="AA370" s="248"/>
      <c r="AB370" s="248"/>
      <c r="AC370" s="248"/>
      <c r="AD370" s="248"/>
      <c r="AE370" s="248"/>
      <c r="AF370" s="265"/>
    </row>
    <row r="371" spans="1:32" ht="12.75" customHeight="1" x14ac:dyDescent="0.2">
      <c r="A371" s="248"/>
      <c r="B371" s="248"/>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65"/>
    </row>
    <row r="372" spans="1:32" ht="12.75" customHeight="1" x14ac:dyDescent="0.2">
      <c r="A372" s="248"/>
      <c r="B372" s="248"/>
      <c r="C372" s="248"/>
      <c r="D372" s="248"/>
      <c r="E372" s="248"/>
      <c r="F372" s="248"/>
      <c r="G372" s="248"/>
      <c r="H372" s="248"/>
      <c r="I372" s="248"/>
      <c r="J372" s="248"/>
      <c r="K372" s="248"/>
      <c r="L372" s="248"/>
      <c r="M372" s="248"/>
      <c r="N372" s="248"/>
      <c r="O372" s="248"/>
      <c r="P372" s="248"/>
      <c r="Q372" s="248"/>
      <c r="R372" s="248"/>
      <c r="S372" s="248"/>
      <c r="T372" s="248"/>
      <c r="U372" s="248"/>
      <c r="V372" s="248"/>
      <c r="W372" s="248"/>
      <c r="X372" s="248"/>
      <c r="Y372" s="248"/>
      <c r="Z372" s="248"/>
      <c r="AA372" s="248"/>
      <c r="AB372" s="248"/>
      <c r="AC372" s="248"/>
      <c r="AD372" s="248"/>
      <c r="AE372" s="248"/>
      <c r="AF372" s="265"/>
    </row>
    <row r="373" spans="1:32" ht="12.75" customHeight="1" x14ac:dyDescent="0.2">
      <c r="A373" s="248"/>
      <c r="B373" s="248"/>
      <c r="C373" s="248"/>
      <c r="D373" s="248"/>
      <c r="E373" s="248"/>
      <c r="F373" s="248"/>
      <c r="G373" s="248"/>
      <c r="H373" s="248"/>
      <c r="I373" s="248"/>
      <c r="J373" s="248"/>
      <c r="K373" s="248"/>
      <c r="L373" s="248"/>
      <c r="M373" s="248"/>
      <c r="N373" s="248"/>
      <c r="O373" s="248"/>
      <c r="P373" s="248"/>
      <c r="Q373" s="248"/>
      <c r="R373" s="248"/>
      <c r="S373" s="248"/>
      <c r="T373" s="248"/>
      <c r="U373" s="248"/>
      <c r="V373" s="248"/>
      <c r="W373" s="248"/>
      <c r="X373" s="248"/>
      <c r="Y373" s="248"/>
      <c r="Z373" s="248"/>
      <c r="AA373" s="248"/>
      <c r="AB373" s="248"/>
      <c r="AC373" s="248"/>
      <c r="AD373" s="248"/>
      <c r="AE373" s="248"/>
      <c r="AF373" s="265"/>
    </row>
    <row r="374" spans="1:32" ht="12.75" customHeight="1" x14ac:dyDescent="0.2">
      <c r="A374" s="248"/>
      <c r="B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c r="X374" s="248"/>
      <c r="Y374" s="248"/>
      <c r="Z374" s="248"/>
      <c r="AA374" s="248"/>
      <c r="AB374" s="248"/>
      <c r="AC374" s="248"/>
      <c r="AD374" s="248"/>
      <c r="AE374" s="248"/>
      <c r="AF374" s="265"/>
    </row>
    <row r="375" spans="1:32" ht="12.75" customHeight="1" x14ac:dyDescent="0.2">
      <c r="A375" s="248"/>
      <c r="B375" s="248"/>
      <c r="C375" s="248"/>
      <c r="D375" s="248"/>
      <c r="E375" s="248"/>
      <c r="F375" s="248"/>
      <c r="G375" s="248"/>
      <c r="H375" s="248"/>
      <c r="I375" s="248"/>
      <c r="J375" s="248"/>
      <c r="K375" s="248"/>
      <c r="L375" s="248"/>
      <c r="M375" s="248"/>
      <c r="N375" s="248"/>
      <c r="O375" s="248"/>
      <c r="P375" s="248"/>
      <c r="Q375" s="248"/>
      <c r="R375" s="248"/>
      <c r="S375" s="248"/>
      <c r="T375" s="248"/>
      <c r="U375" s="248"/>
      <c r="V375" s="248"/>
      <c r="W375" s="248"/>
      <c r="X375" s="248"/>
      <c r="Y375" s="248"/>
      <c r="Z375" s="248"/>
      <c r="AA375" s="248"/>
      <c r="AB375" s="248"/>
      <c r="AC375" s="248"/>
      <c r="AD375" s="248"/>
      <c r="AE375" s="248"/>
      <c r="AF375" s="265"/>
    </row>
    <row r="376" spans="1:32" ht="12.75" customHeight="1" x14ac:dyDescent="0.2">
      <c r="A376" s="248"/>
      <c r="B376" s="248"/>
      <c r="C376" s="248"/>
      <c r="D376" s="248"/>
      <c r="E376" s="248"/>
      <c r="F376" s="248"/>
      <c r="G376" s="248"/>
      <c r="H376" s="248"/>
      <c r="I376" s="248"/>
      <c r="J376" s="248"/>
      <c r="K376" s="248"/>
      <c r="L376" s="248"/>
      <c r="M376" s="248"/>
      <c r="N376" s="248"/>
      <c r="O376" s="248"/>
      <c r="P376" s="248"/>
      <c r="Q376" s="248"/>
      <c r="R376" s="248"/>
      <c r="S376" s="248"/>
      <c r="T376" s="248"/>
      <c r="U376" s="248"/>
      <c r="V376" s="248"/>
      <c r="W376" s="248"/>
      <c r="X376" s="248"/>
      <c r="Y376" s="248"/>
      <c r="Z376" s="248"/>
      <c r="AA376" s="248"/>
      <c r="AB376" s="248"/>
      <c r="AC376" s="248"/>
      <c r="AD376" s="248"/>
      <c r="AE376" s="248"/>
      <c r="AF376" s="265"/>
    </row>
    <row r="377" spans="1:32" ht="12.75" customHeight="1" x14ac:dyDescent="0.2">
      <c r="A377" s="248"/>
      <c r="B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c r="X377" s="248"/>
      <c r="Y377" s="248"/>
      <c r="Z377" s="248"/>
      <c r="AA377" s="248"/>
      <c r="AB377" s="248"/>
      <c r="AC377" s="248"/>
      <c r="AD377" s="248"/>
      <c r="AE377" s="248"/>
      <c r="AF377" s="265"/>
    </row>
    <row r="378" spans="1:32" ht="12.75" customHeight="1" x14ac:dyDescent="0.2">
      <c r="A378" s="248"/>
      <c r="B378" s="248"/>
      <c r="C378" s="248"/>
      <c r="D378" s="248"/>
      <c r="E378" s="248"/>
      <c r="F378" s="248"/>
      <c r="G378" s="248"/>
      <c r="H378" s="248"/>
      <c r="I378" s="248"/>
      <c r="J378" s="248"/>
      <c r="K378" s="248"/>
      <c r="L378" s="248"/>
      <c r="M378" s="248"/>
      <c r="N378" s="248"/>
      <c r="O378" s="248"/>
      <c r="P378" s="248"/>
      <c r="Q378" s="248"/>
      <c r="R378" s="248"/>
      <c r="S378" s="248"/>
      <c r="T378" s="248"/>
      <c r="U378" s="248"/>
      <c r="V378" s="248"/>
      <c r="W378" s="248"/>
      <c r="X378" s="248"/>
      <c r="Y378" s="248"/>
      <c r="Z378" s="248"/>
      <c r="AA378" s="248"/>
      <c r="AB378" s="248"/>
      <c r="AC378" s="248"/>
      <c r="AD378" s="248"/>
      <c r="AE378" s="248"/>
      <c r="AF378" s="265"/>
    </row>
    <row r="379" spans="1:32" ht="12.75" customHeight="1" x14ac:dyDescent="0.2">
      <c r="A379" s="248"/>
      <c r="B379" s="248"/>
      <c r="C379" s="248"/>
      <c r="D379" s="248"/>
      <c r="E379" s="248"/>
      <c r="F379" s="248"/>
      <c r="G379" s="248"/>
      <c r="H379" s="248"/>
      <c r="I379" s="248"/>
      <c r="J379" s="248"/>
      <c r="K379" s="248"/>
      <c r="L379" s="248"/>
      <c r="M379" s="248"/>
      <c r="N379" s="248"/>
      <c r="O379" s="248"/>
      <c r="P379" s="248"/>
      <c r="Q379" s="248"/>
      <c r="R379" s="248"/>
      <c r="S379" s="248"/>
      <c r="T379" s="248"/>
      <c r="U379" s="248"/>
      <c r="V379" s="248"/>
      <c r="W379" s="248"/>
      <c r="X379" s="248"/>
      <c r="Y379" s="248"/>
      <c r="Z379" s="248"/>
      <c r="AA379" s="248"/>
      <c r="AB379" s="248"/>
      <c r="AC379" s="248"/>
      <c r="AD379" s="248"/>
      <c r="AE379" s="248"/>
      <c r="AF379" s="265"/>
    </row>
    <row r="380" spans="1:32" ht="12.75" customHeight="1" x14ac:dyDescent="0.2">
      <c r="A380" s="248"/>
      <c r="B380" s="248"/>
      <c r="C380" s="248"/>
      <c r="D380" s="248"/>
      <c r="E380" s="248"/>
      <c r="F380" s="248"/>
      <c r="G380" s="248"/>
      <c r="H380" s="248"/>
      <c r="I380" s="248"/>
      <c r="J380" s="248"/>
      <c r="K380" s="248"/>
      <c r="L380" s="248"/>
      <c r="M380" s="248"/>
      <c r="N380" s="248"/>
      <c r="O380" s="248"/>
      <c r="P380" s="248"/>
      <c r="Q380" s="248"/>
      <c r="R380" s="248"/>
      <c r="S380" s="248"/>
      <c r="T380" s="248"/>
      <c r="U380" s="248"/>
      <c r="V380" s="248"/>
      <c r="W380" s="248"/>
      <c r="X380" s="248"/>
      <c r="Y380" s="248"/>
      <c r="Z380" s="248"/>
      <c r="AA380" s="248"/>
      <c r="AB380" s="248"/>
      <c r="AC380" s="248"/>
      <c r="AD380" s="248"/>
      <c r="AE380" s="248"/>
      <c r="AF380" s="265"/>
    </row>
    <row r="381" spans="1:32" ht="12.75" customHeight="1" x14ac:dyDescent="0.2">
      <c r="A381" s="248"/>
      <c r="B381" s="248"/>
      <c r="C381" s="248"/>
      <c r="D381" s="248"/>
      <c r="E381" s="248"/>
      <c r="F381" s="248"/>
      <c r="G381" s="248"/>
      <c r="H381" s="248"/>
      <c r="I381" s="248"/>
      <c r="J381" s="248"/>
      <c r="K381" s="248"/>
      <c r="L381" s="248"/>
      <c r="M381" s="248"/>
      <c r="N381" s="248"/>
      <c r="O381" s="248"/>
      <c r="P381" s="248"/>
      <c r="Q381" s="248"/>
      <c r="R381" s="248"/>
      <c r="S381" s="248"/>
      <c r="T381" s="248"/>
      <c r="U381" s="248"/>
      <c r="V381" s="248"/>
      <c r="W381" s="248"/>
      <c r="X381" s="248"/>
      <c r="Y381" s="248"/>
      <c r="Z381" s="248"/>
      <c r="AA381" s="248"/>
      <c r="AB381" s="248"/>
      <c r="AC381" s="248"/>
      <c r="AD381" s="248"/>
      <c r="AE381" s="248"/>
      <c r="AF381" s="265"/>
    </row>
    <row r="382" spans="1:32" ht="12.75" customHeight="1" x14ac:dyDescent="0.2">
      <c r="A382" s="248"/>
      <c r="B382" s="248"/>
      <c r="C382" s="248"/>
      <c r="D382" s="248"/>
      <c r="E382" s="248"/>
      <c r="F382" s="248"/>
      <c r="G382" s="248"/>
      <c r="H382" s="248"/>
      <c r="I382" s="248"/>
      <c r="J382" s="248"/>
      <c r="K382" s="248"/>
      <c r="L382" s="248"/>
      <c r="M382" s="248"/>
      <c r="N382" s="248"/>
      <c r="O382" s="248"/>
      <c r="P382" s="248"/>
      <c r="Q382" s="248"/>
      <c r="R382" s="248"/>
      <c r="S382" s="248"/>
      <c r="T382" s="248"/>
      <c r="U382" s="248"/>
      <c r="V382" s="248"/>
      <c r="W382" s="248"/>
      <c r="X382" s="248"/>
      <c r="Y382" s="248"/>
      <c r="Z382" s="248"/>
      <c r="AA382" s="248"/>
      <c r="AB382" s="248"/>
      <c r="AC382" s="248"/>
      <c r="AD382" s="248"/>
      <c r="AE382" s="248"/>
      <c r="AF382" s="265"/>
    </row>
    <row r="383" spans="1:32" ht="12.75" customHeight="1" x14ac:dyDescent="0.2">
      <c r="A383" s="248"/>
      <c r="B383" s="248"/>
      <c r="C383" s="248"/>
      <c r="D383" s="248"/>
      <c r="E383" s="248"/>
      <c r="F383" s="248"/>
      <c r="G383" s="248"/>
      <c r="H383" s="248"/>
      <c r="I383" s="248"/>
      <c r="J383" s="248"/>
      <c r="K383" s="248"/>
      <c r="L383" s="248"/>
      <c r="M383" s="248"/>
      <c r="N383" s="248"/>
      <c r="O383" s="248"/>
      <c r="P383" s="248"/>
      <c r="Q383" s="248"/>
      <c r="R383" s="248"/>
      <c r="S383" s="248"/>
      <c r="T383" s="248"/>
      <c r="U383" s="248"/>
      <c r="V383" s="248"/>
      <c r="W383" s="248"/>
      <c r="X383" s="248"/>
      <c r="Y383" s="248"/>
      <c r="Z383" s="248"/>
      <c r="AA383" s="248"/>
      <c r="AB383" s="248"/>
      <c r="AC383" s="248"/>
      <c r="AD383" s="248"/>
      <c r="AE383" s="248"/>
      <c r="AF383" s="265"/>
    </row>
    <row r="384" spans="1:32" ht="12.75" customHeight="1" x14ac:dyDescent="0.2">
      <c r="A384" s="248"/>
      <c r="B384" s="248"/>
      <c r="C384" s="248"/>
      <c r="D384" s="248"/>
      <c r="E384" s="248"/>
      <c r="F384" s="248"/>
      <c r="G384" s="248"/>
      <c r="H384" s="248"/>
      <c r="I384" s="248"/>
      <c r="J384" s="248"/>
      <c r="K384" s="248"/>
      <c r="L384" s="248"/>
      <c r="M384" s="248"/>
      <c r="N384" s="248"/>
      <c r="O384" s="248"/>
      <c r="P384" s="248"/>
      <c r="Q384" s="248"/>
      <c r="R384" s="248"/>
      <c r="S384" s="248"/>
      <c r="T384" s="248"/>
      <c r="U384" s="248"/>
      <c r="V384" s="248"/>
      <c r="W384" s="248"/>
      <c r="X384" s="248"/>
      <c r="Y384" s="248"/>
      <c r="Z384" s="248"/>
      <c r="AA384" s="248"/>
      <c r="AB384" s="248"/>
      <c r="AC384" s="248"/>
      <c r="AD384" s="248"/>
      <c r="AE384" s="248"/>
      <c r="AF384" s="265"/>
    </row>
    <row r="385" spans="1:32" ht="12.75" customHeight="1" x14ac:dyDescent="0.2">
      <c r="A385" s="248"/>
      <c r="B385" s="248"/>
      <c r="C385" s="248"/>
      <c r="D385" s="248"/>
      <c r="E385" s="248"/>
      <c r="F385" s="248"/>
      <c r="G385" s="248"/>
      <c r="H385" s="248"/>
      <c r="I385" s="248"/>
      <c r="J385" s="248"/>
      <c r="K385" s="248"/>
      <c r="L385" s="248"/>
      <c r="M385" s="248"/>
      <c r="N385" s="248"/>
      <c r="O385" s="248"/>
      <c r="P385" s="248"/>
      <c r="Q385" s="248"/>
      <c r="R385" s="248"/>
      <c r="S385" s="248"/>
      <c r="T385" s="248"/>
      <c r="U385" s="248"/>
      <c r="V385" s="248"/>
      <c r="W385" s="248"/>
      <c r="X385" s="248"/>
      <c r="Y385" s="248"/>
      <c r="Z385" s="248"/>
      <c r="AA385" s="248"/>
      <c r="AB385" s="248"/>
      <c r="AC385" s="248"/>
      <c r="AD385" s="248"/>
      <c r="AE385" s="248"/>
      <c r="AF385" s="265"/>
    </row>
    <row r="386" spans="1:32" ht="12.75" customHeight="1" x14ac:dyDescent="0.2">
      <c r="A386" s="248"/>
      <c r="B386" s="248"/>
      <c r="C386" s="248"/>
      <c r="D386" s="248"/>
      <c r="E386" s="248"/>
      <c r="F386" s="248"/>
      <c r="G386" s="248"/>
      <c r="H386" s="248"/>
      <c r="I386" s="248"/>
      <c r="J386" s="248"/>
      <c r="K386" s="248"/>
      <c r="L386" s="248"/>
      <c r="M386" s="248"/>
      <c r="N386" s="248"/>
      <c r="O386" s="248"/>
      <c r="P386" s="248"/>
      <c r="Q386" s="248"/>
      <c r="R386" s="248"/>
      <c r="S386" s="248"/>
      <c r="T386" s="248"/>
      <c r="U386" s="248"/>
      <c r="V386" s="248"/>
      <c r="W386" s="248"/>
      <c r="X386" s="248"/>
      <c r="Y386" s="248"/>
      <c r="Z386" s="248"/>
      <c r="AA386" s="248"/>
      <c r="AB386" s="248"/>
      <c r="AC386" s="248"/>
      <c r="AD386" s="248"/>
      <c r="AE386" s="248"/>
      <c r="AF386" s="265"/>
    </row>
    <row r="387" spans="1:32" ht="12.75" customHeight="1" x14ac:dyDescent="0.2">
      <c r="A387" s="248"/>
      <c r="B387" s="248"/>
      <c r="C387" s="248"/>
      <c r="D387" s="248"/>
      <c r="E387" s="248"/>
      <c r="F387" s="248"/>
      <c r="G387" s="248"/>
      <c r="H387" s="248"/>
      <c r="I387" s="248"/>
      <c r="J387" s="248"/>
      <c r="K387" s="248"/>
      <c r="L387" s="248"/>
      <c r="M387" s="248"/>
      <c r="N387" s="248"/>
      <c r="O387" s="248"/>
      <c r="P387" s="248"/>
      <c r="Q387" s="248"/>
      <c r="R387" s="248"/>
      <c r="S387" s="248"/>
      <c r="T387" s="248"/>
      <c r="U387" s="248"/>
      <c r="V387" s="248"/>
      <c r="W387" s="248"/>
      <c r="X387" s="248"/>
      <c r="Y387" s="248"/>
      <c r="Z387" s="248"/>
      <c r="AA387" s="248"/>
      <c r="AB387" s="248"/>
      <c r="AC387" s="248"/>
      <c r="AD387" s="248"/>
      <c r="AE387" s="248"/>
      <c r="AF387" s="265"/>
    </row>
    <row r="388" spans="1:32" ht="12.75" customHeight="1" x14ac:dyDescent="0.2">
      <c r="A388" s="248"/>
      <c r="B388" s="248"/>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8"/>
      <c r="Z388" s="248"/>
      <c r="AA388" s="248"/>
      <c r="AB388" s="248"/>
      <c r="AC388" s="248"/>
      <c r="AD388" s="248"/>
      <c r="AE388" s="248"/>
      <c r="AF388" s="265"/>
    </row>
    <row r="389" spans="1:32" ht="12.75" customHeight="1" x14ac:dyDescent="0.2">
      <c r="A389" s="248"/>
      <c r="B389" s="248"/>
      <c r="C389" s="248"/>
      <c r="D389" s="248"/>
      <c r="E389" s="248"/>
      <c r="F389" s="248"/>
      <c r="G389" s="248"/>
      <c r="H389" s="248"/>
      <c r="I389" s="248"/>
      <c r="J389" s="248"/>
      <c r="K389" s="248"/>
      <c r="L389" s="248"/>
      <c r="M389" s="248"/>
      <c r="N389" s="248"/>
      <c r="O389" s="248"/>
      <c r="P389" s="248"/>
      <c r="Q389" s="248"/>
      <c r="R389" s="248"/>
      <c r="S389" s="248"/>
      <c r="T389" s="248"/>
      <c r="U389" s="248"/>
      <c r="V389" s="248"/>
      <c r="W389" s="248"/>
      <c r="X389" s="248"/>
      <c r="Y389" s="248"/>
      <c r="Z389" s="248"/>
      <c r="AA389" s="248"/>
      <c r="AB389" s="248"/>
      <c r="AC389" s="248"/>
      <c r="AD389" s="248"/>
      <c r="AE389" s="248"/>
      <c r="AF389" s="265"/>
    </row>
    <row r="390" spans="1:32" ht="12.75" customHeight="1" x14ac:dyDescent="0.2">
      <c r="A390" s="248"/>
      <c r="B390" s="248"/>
      <c r="C390" s="248"/>
      <c r="D390" s="248"/>
      <c r="E390" s="248"/>
      <c r="F390" s="248"/>
      <c r="G390" s="248"/>
      <c r="H390" s="248"/>
      <c r="I390" s="248"/>
      <c r="J390" s="248"/>
      <c r="K390" s="248"/>
      <c r="L390" s="248"/>
      <c r="M390" s="248"/>
      <c r="N390" s="248"/>
      <c r="O390" s="248"/>
      <c r="P390" s="248"/>
      <c r="Q390" s="248"/>
      <c r="R390" s="248"/>
      <c r="S390" s="248"/>
      <c r="T390" s="248"/>
      <c r="U390" s="248"/>
      <c r="V390" s="248"/>
      <c r="W390" s="248"/>
      <c r="X390" s="248"/>
      <c r="Y390" s="248"/>
      <c r="Z390" s="248"/>
      <c r="AA390" s="248"/>
      <c r="AB390" s="248"/>
      <c r="AC390" s="248"/>
      <c r="AD390" s="248"/>
      <c r="AE390" s="248"/>
      <c r="AF390" s="265"/>
    </row>
    <row r="391" spans="1:32" ht="12.75" customHeight="1" x14ac:dyDescent="0.2">
      <c r="A391" s="248"/>
      <c r="B391" s="248"/>
      <c r="C391" s="248"/>
      <c r="D391" s="248"/>
      <c r="E391" s="248"/>
      <c r="F391" s="248"/>
      <c r="G391" s="248"/>
      <c r="H391" s="248"/>
      <c r="I391" s="248"/>
      <c r="J391" s="248"/>
      <c r="K391" s="248"/>
      <c r="L391" s="248"/>
      <c r="M391" s="248"/>
      <c r="N391" s="248"/>
      <c r="O391" s="248"/>
      <c r="P391" s="248"/>
      <c r="Q391" s="248"/>
      <c r="R391" s="248"/>
      <c r="S391" s="248"/>
      <c r="T391" s="248"/>
      <c r="U391" s="248"/>
      <c r="V391" s="248"/>
      <c r="W391" s="248"/>
      <c r="X391" s="248"/>
      <c r="Y391" s="248"/>
      <c r="Z391" s="248"/>
      <c r="AA391" s="248"/>
      <c r="AB391" s="248"/>
      <c r="AC391" s="248"/>
      <c r="AD391" s="248"/>
      <c r="AE391" s="248"/>
      <c r="AF391" s="265"/>
    </row>
    <row r="392" spans="1:32" ht="12.75" customHeight="1" x14ac:dyDescent="0.2">
      <c r="A392" s="248"/>
      <c r="B392" s="248"/>
      <c r="C392" s="248"/>
      <c r="D392" s="248"/>
      <c r="E392" s="248"/>
      <c r="F392" s="248"/>
      <c r="G392" s="248"/>
      <c r="H392" s="248"/>
      <c r="I392" s="248"/>
      <c r="J392" s="248"/>
      <c r="K392" s="248"/>
      <c r="L392" s="248"/>
      <c r="M392" s="248"/>
      <c r="N392" s="248"/>
      <c r="O392" s="248"/>
      <c r="P392" s="248"/>
      <c r="Q392" s="248"/>
      <c r="R392" s="248"/>
      <c r="S392" s="248"/>
      <c r="T392" s="248"/>
      <c r="U392" s="248"/>
      <c r="V392" s="248"/>
      <c r="W392" s="248"/>
      <c r="X392" s="248"/>
      <c r="Y392" s="248"/>
      <c r="Z392" s="248"/>
      <c r="AA392" s="248"/>
      <c r="AB392" s="248"/>
      <c r="AC392" s="248"/>
      <c r="AD392" s="248"/>
      <c r="AE392" s="248"/>
      <c r="AF392" s="265"/>
    </row>
    <row r="393" spans="1:32" ht="12.75" customHeight="1" x14ac:dyDescent="0.2">
      <c r="A393" s="248"/>
      <c r="B393" s="248"/>
      <c r="C393" s="248"/>
      <c r="D393" s="248"/>
      <c r="E393" s="248"/>
      <c r="F393" s="248"/>
      <c r="G393" s="248"/>
      <c r="H393" s="248"/>
      <c r="I393" s="248"/>
      <c r="J393" s="248"/>
      <c r="K393" s="248"/>
      <c r="L393" s="248"/>
      <c r="M393" s="248"/>
      <c r="N393" s="248"/>
      <c r="O393" s="248"/>
      <c r="P393" s="248"/>
      <c r="Q393" s="248"/>
      <c r="R393" s="248"/>
      <c r="S393" s="248"/>
      <c r="T393" s="248"/>
      <c r="U393" s="248"/>
      <c r="V393" s="248"/>
      <c r="W393" s="248"/>
      <c r="X393" s="248"/>
      <c r="Y393" s="248"/>
      <c r="Z393" s="248"/>
      <c r="AA393" s="248"/>
      <c r="AB393" s="248"/>
      <c r="AC393" s="248"/>
      <c r="AD393" s="248"/>
      <c r="AE393" s="248"/>
      <c r="AF393" s="265"/>
    </row>
    <row r="394" spans="1:32" ht="12.75" customHeight="1" x14ac:dyDescent="0.2">
      <c r="A394" s="248"/>
      <c r="B394" s="248"/>
      <c r="C394" s="248"/>
      <c r="D394" s="248"/>
      <c r="E394" s="248"/>
      <c r="F394" s="248"/>
      <c r="G394" s="248"/>
      <c r="H394" s="248"/>
      <c r="I394" s="248"/>
      <c r="J394" s="248"/>
      <c r="K394" s="248"/>
      <c r="L394" s="248"/>
      <c r="M394" s="248"/>
      <c r="N394" s="248"/>
      <c r="O394" s="248"/>
      <c r="P394" s="248"/>
      <c r="Q394" s="248"/>
      <c r="R394" s="248"/>
      <c r="S394" s="248"/>
      <c r="T394" s="248"/>
      <c r="U394" s="248"/>
      <c r="V394" s="248"/>
      <c r="W394" s="248"/>
      <c r="X394" s="248"/>
      <c r="Y394" s="248"/>
      <c r="Z394" s="248"/>
      <c r="AA394" s="248"/>
      <c r="AB394" s="248"/>
      <c r="AC394" s="248"/>
      <c r="AD394" s="248"/>
      <c r="AE394" s="248"/>
      <c r="AF394" s="265"/>
    </row>
    <row r="395" spans="1:32" ht="12.75" customHeight="1" x14ac:dyDescent="0.2">
      <c r="A395" s="248"/>
      <c r="B395" s="248"/>
      <c r="C395" s="248"/>
      <c r="D395" s="248"/>
      <c r="E395" s="248"/>
      <c r="F395" s="248"/>
      <c r="G395" s="248"/>
      <c r="H395" s="248"/>
      <c r="I395" s="248"/>
      <c r="J395" s="248"/>
      <c r="K395" s="248"/>
      <c r="L395" s="248"/>
      <c r="M395" s="248"/>
      <c r="N395" s="248"/>
      <c r="O395" s="248"/>
      <c r="P395" s="248"/>
      <c r="Q395" s="248"/>
      <c r="R395" s="248"/>
      <c r="S395" s="248"/>
      <c r="T395" s="248"/>
      <c r="U395" s="248"/>
      <c r="V395" s="248"/>
      <c r="W395" s="248"/>
      <c r="X395" s="248"/>
      <c r="Y395" s="248"/>
      <c r="Z395" s="248"/>
      <c r="AA395" s="248"/>
      <c r="AB395" s="248"/>
      <c r="AC395" s="248"/>
      <c r="AD395" s="248"/>
      <c r="AE395" s="248"/>
      <c r="AF395" s="265"/>
    </row>
    <row r="396" spans="1:32" ht="12.75" customHeight="1" x14ac:dyDescent="0.2">
      <c r="A396" s="248"/>
      <c r="B396" s="248"/>
      <c r="C396" s="248"/>
      <c r="D396" s="248"/>
      <c r="E396" s="248"/>
      <c r="F396" s="248"/>
      <c r="G396" s="248"/>
      <c r="H396" s="248"/>
      <c r="I396" s="248"/>
      <c r="J396" s="248"/>
      <c r="K396" s="248"/>
      <c r="L396" s="248"/>
      <c r="M396" s="248"/>
      <c r="N396" s="248"/>
      <c r="O396" s="248"/>
      <c r="P396" s="248"/>
      <c r="Q396" s="248"/>
      <c r="R396" s="248"/>
      <c r="S396" s="248"/>
      <c r="T396" s="248"/>
      <c r="U396" s="248"/>
      <c r="V396" s="248"/>
      <c r="W396" s="248"/>
      <c r="X396" s="248"/>
      <c r="Y396" s="248"/>
      <c r="Z396" s="248"/>
      <c r="AA396" s="248"/>
      <c r="AB396" s="248"/>
      <c r="AC396" s="248"/>
      <c r="AD396" s="248"/>
      <c r="AE396" s="248"/>
      <c r="AF396" s="265"/>
    </row>
    <row r="397" spans="1:32" ht="12.75" customHeight="1" x14ac:dyDescent="0.2">
      <c r="A397" s="248"/>
      <c r="B397" s="248"/>
      <c r="C397" s="248"/>
      <c r="D397" s="248"/>
      <c r="E397" s="248"/>
      <c r="F397" s="248"/>
      <c r="G397" s="248"/>
      <c r="H397" s="248"/>
      <c r="I397" s="248"/>
      <c r="J397" s="248"/>
      <c r="K397" s="248"/>
      <c r="L397" s="248"/>
      <c r="M397" s="248"/>
      <c r="N397" s="248"/>
      <c r="O397" s="248"/>
      <c r="P397" s="248"/>
      <c r="Q397" s="248"/>
      <c r="R397" s="248"/>
      <c r="S397" s="248"/>
      <c r="T397" s="248"/>
      <c r="U397" s="248"/>
      <c r="V397" s="248"/>
      <c r="W397" s="248"/>
      <c r="X397" s="248"/>
      <c r="Y397" s="248"/>
      <c r="Z397" s="248"/>
      <c r="AA397" s="248"/>
      <c r="AB397" s="248"/>
      <c r="AC397" s="248"/>
      <c r="AD397" s="248"/>
      <c r="AE397" s="248"/>
      <c r="AF397" s="265"/>
    </row>
    <row r="398" spans="1:32" ht="12.75" customHeight="1" x14ac:dyDescent="0.2">
      <c r="A398" s="248"/>
      <c r="B398" s="248"/>
      <c r="C398" s="248"/>
      <c r="D398" s="248"/>
      <c r="E398" s="248"/>
      <c r="F398" s="248"/>
      <c r="G398" s="248"/>
      <c r="H398" s="248"/>
      <c r="I398" s="248"/>
      <c r="J398" s="248"/>
      <c r="K398" s="248"/>
      <c r="L398" s="248"/>
      <c r="M398" s="248"/>
      <c r="N398" s="248"/>
      <c r="O398" s="248"/>
      <c r="P398" s="248"/>
      <c r="Q398" s="248"/>
      <c r="R398" s="248"/>
      <c r="S398" s="248"/>
      <c r="T398" s="248"/>
      <c r="U398" s="248"/>
      <c r="V398" s="248"/>
      <c r="W398" s="248"/>
      <c r="X398" s="248"/>
      <c r="Y398" s="248"/>
      <c r="Z398" s="248"/>
      <c r="AA398" s="248"/>
      <c r="AB398" s="248"/>
      <c r="AC398" s="248"/>
      <c r="AD398" s="248"/>
      <c r="AE398" s="248"/>
      <c r="AF398" s="265"/>
    </row>
    <row r="399" spans="1:32" ht="12.75" customHeight="1" x14ac:dyDescent="0.2">
      <c r="A399" s="248"/>
      <c r="B399" s="248"/>
      <c r="C399" s="248"/>
      <c r="D399" s="248"/>
      <c r="E399" s="248"/>
      <c r="F399" s="248"/>
      <c r="G399" s="248"/>
      <c r="H399" s="248"/>
      <c r="I399" s="248"/>
      <c r="J399" s="248"/>
      <c r="K399" s="248"/>
      <c r="L399" s="248"/>
      <c r="M399" s="248"/>
      <c r="N399" s="248"/>
      <c r="O399" s="248"/>
      <c r="P399" s="248"/>
      <c r="Q399" s="248"/>
      <c r="R399" s="248"/>
      <c r="S399" s="248"/>
      <c r="T399" s="248"/>
      <c r="U399" s="248"/>
      <c r="V399" s="248"/>
      <c r="W399" s="248"/>
      <c r="X399" s="248"/>
      <c r="Y399" s="248"/>
      <c r="Z399" s="248"/>
      <c r="AA399" s="248"/>
      <c r="AB399" s="248"/>
      <c r="AC399" s="248"/>
      <c r="AD399" s="248"/>
      <c r="AE399" s="248"/>
      <c r="AF399" s="265"/>
    </row>
    <row r="400" spans="1:32" ht="12.75" customHeight="1" x14ac:dyDescent="0.2">
      <c r="A400" s="248"/>
      <c r="B400" s="248"/>
      <c r="C400" s="248"/>
      <c r="D400" s="248"/>
      <c r="E400" s="248"/>
      <c r="F400" s="248"/>
      <c r="G400" s="248"/>
      <c r="H400" s="248"/>
      <c r="I400" s="248"/>
      <c r="J400" s="248"/>
      <c r="K400" s="248"/>
      <c r="L400" s="248"/>
      <c r="M400" s="248"/>
      <c r="N400" s="248"/>
      <c r="O400" s="248"/>
      <c r="P400" s="248"/>
      <c r="Q400" s="248"/>
      <c r="R400" s="248"/>
      <c r="S400" s="248"/>
      <c r="T400" s="248"/>
      <c r="U400" s="248"/>
      <c r="V400" s="248"/>
      <c r="W400" s="248"/>
      <c r="X400" s="248"/>
      <c r="Y400" s="248"/>
      <c r="Z400" s="248"/>
      <c r="AA400" s="248"/>
      <c r="AB400" s="248"/>
      <c r="AC400" s="248"/>
      <c r="AD400" s="248"/>
      <c r="AE400" s="248"/>
      <c r="AF400" s="265"/>
    </row>
    <row r="401" spans="1:32" ht="12.75" customHeight="1" x14ac:dyDescent="0.2">
      <c r="A401" s="248"/>
      <c r="B401" s="248"/>
      <c r="C401" s="248"/>
      <c r="D401" s="248"/>
      <c r="E401" s="248"/>
      <c r="F401" s="248"/>
      <c r="G401" s="248"/>
      <c r="H401" s="248"/>
      <c r="I401" s="248"/>
      <c r="J401" s="248"/>
      <c r="K401" s="248"/>
      <c r="L401" s="248"/>
      <c r="M401" s="248"/>
      <c r="N401" s="248"/>
      <c r="O401" s="248"/>
      <c r="P401" s="248"/>
      <c r="Q401" s="248"/>
      <c r="R401" s="248"/>
      <c r="S401" s="248"/>
      <c r="T401" s="248"/>
      <c r="U401" s="248"/>
      <c r="V401" s="248"/>
      <c r="W401" s="248"/>
      <c r="X401" s="248"/>
      <c r="Y401" s="248"/>
      <c r="Z401" s="248"/>
      <c r="AA401" s="248"/>
      <c r="AB401" s="248"/>
      <c r="AC401" s="248"/>
      <c r="AD401" s="248"/>
      <c r="AE401" s="248"/>
      <c r="AF401" s="265"/>
    </row>
    <row r="402" spans="1:32" ht="12.75" customHeight="1" x14ac:dyDescent="0.2">
      <c r="A402" s="248"/>
      <c r="B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c r="X402" s="248"/>
      <c r="Y402" s="248"/>
      <c r="Z402" s="248"/>
      <c r="AA402" s="248"/>
      <c r="AB402" s="248"/>
      <c r="AC402" s="248"/>
      <c r="AD402" s="248"/>
      <c r="AE402" s="248"/>
      <c r="AF402" s="265"/>
    </row>
    <row r="403" spans="1:32" ht="12.75" customHeight="1" x14ac:dyDescent="0.2">
      <c r="A403" s="248"/>
      <c r="B403" s="248"/>
      <c r="C403" s="248"/>
      <c r="D403" s="248"/>
      <c r="E403" s="248"/>
      <c r="F403" s="248"/>
      <c r="G403" s="248"/>
      <c r="H403" s="248"/>
      <c r="I403" s="248"/>
      <c r="J403" s="248"/>
      <c r="K403" s="248"/>
      <c r="L403" s="248"/>
      <c r="M403" s="248"/>
      <c r="N403" s="248"/>
      <c r="O403" s="248"/>
      <c r="P403" s="248"/>
      <c r="Q403" s="248"/>
      <c r="R403" s="248"/>
      <c r="S403" s="248"/>
      <c r="T403" s="248"/>
      <c r="U403" s="248"/>
      <c r="V403" s="248"/>
      <c r="W403" s="248"/>
      <c r="X403" s="248"/>
      <c r="Y403" s="248"/>
      <c r="Z403" s="248"/>
      <c r="AA403" s="248"/>
      <c r="AB403" s="248"/>
      <c r="AC403" s="248"/>
      <c r="AD403" s="248"/>
      <c r="AE403" s="248"/>
      <c r="AF403" s="265"/>
    </row>
    <row r="404" spans="1:32" ht="12.75" customHeight="1" x14ac:dyDescent="0.2">
      <c r="A404" s="248"/>
      <c r="B404" s="248"/>
      <c r="C404" s="248"/>
      <c r="D404" s="248"/>
      <c r="E404" s="248"/>
      <c r="F404" s="248"/>
      <c r="G404" s="248"/>
      <c r="H404" s="248"/>
      <c r="I404" s="248"/>
      <c r="J404" s="248"/>
      <c r="K404" s="248"/>
      <c r="L404" s="248"/>
      <c r="M404" s="248"/>
      <c r="N404" s="248"/>
      <c r="O404" s="248"/>
      <c r="P404" s="248"/>
      <c r="Q404" s="248"/>
      <c r="R404" s="248"/>
      <c r="S404" s="248"/>
      <c r="T404" s="248"/>
      <c r="U404" s="248"/>
      <c r="V404" s="248"/>
      <c r="W404" s="248"/>
      <c r="X404" s="248"/>
      <c r="Y404" s="248"/>
      <c r="Z404" s="248"/>
      <c r="AA404" s="248"/>
      <c r="AB404" s="248"/>
      <c r="AC404" s="248"/>
      <c r="AD404" s="248"/>
      <c r="AE404" s="248"/>
      <c r="AF404" s="265"/>
    </row>
    <row r="405" spans="1:32" ht="12.75" customHeight="1" x14ac:dyDescent="0.2">
      <c r="A405" s="248"/>
      <c r="B405" s="248"/>
      <c r="C405" s="248"/>
      <c r="D405" s="248"/>
      <c r="E405" s="248"/>
      <c r="F405" s="248"/>
      <c r="G405" s="248"/>
      <c r="H405" s="248"/>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248"/>
      <c r="AE405" s="248"/>
      <c r="AF405" s="265"/>
    </row>
    <row r="406" spans="1:32" ht="12.75" customHeight="1" x14ac:dyDescent="0.2">
      <c r="A406" s="248"/>
      <c r="B406" s="248"/>
      <c r="C406" s="248"/>
      <c r="D406" s="248"/>
      <c r="E406" s="248"/>
      <c r="F406" s="248"/>
      <c r="G406" s="248"/>
      <c r="H406" s="248"/>
      <c r="I406" s="248"/>
      <c r="J406" s="248"/>
      <c r="K406" s="248"/>
      <c r="L406" s="248"/>
      <c r="M406" s="248"/>
      <c r="N406" s="248"/>
      <c r="O406" s="248"/>
      <c r="P406" s="248"/>
      <c r="Q406" s="248"/>
      <c r="R406" s="248"/>
      <c r="S406" s="248"/>
      <c r="T406" s="248"/>
      <c r="U406" s="248"/>
      <c r="V406" s="248"/>
      <c r="W406" s="248"/>
      <c r="X406" s="248"/>
      <c r="Y406" s="248"/>
      <c r="Z406" s="248"/>
      <c r="AA406" s="248"/>
      <c r="AB406" s="248"/>
      <c r="AC406" s="248"/>
      <c r="AD406" s="248"/>
      <c r="AE406" s="248"/>
      <c r="AF406" s="265"/>
    </row>
    <row r="407" spans="1:32" ht="12.75" customHeight="1" x14ac:dyDescent="0.2">
      <c r="A407" s="248"/>
      <c r="B407" s="248"/>
      <c r="C407" s="248"/>
      <c r="D407" s="248"/>
      <c r="E407" s="248"/>
      <c r="F407" s="248"/>
      <c r="G407" s="248"/>
      <c r="H407" s="248"/>
      <c r="I407" s="248"/>
      <c r="J407" s="248"/>
      <c r="K407" s="248"/>
      <c r="L407" s="248"/>
      <c r="M407" s="248"/>
      <c r="N407" s="248"/>
      <c r="O407" s="248"/>
      <c r="P407" s="248"/>
      <c r="Q407" s="248"/>
      <c r="R407" s="248"/>
      <c r="S407" s="248"/>
      <c r="T407" s="248"/>
      <c r="U407" s="248"/>
      <c r="V407" s="248"/>
      <c r="W407" s="248"/>
      <c r="X407" s="248"/>
      <c r="Y407" s="248"/>
      <c r="Z407" s="248"/>
      <c r="AA407" s="248"/>
      <c r="AB407" s="248"/>
      <c r="AC407" s="248"/>
      <c r="AD407" s="248"/>
      <c r="AE407" s="248"/>
      <c r="AF407" s="265"/>
    </row>
    <row r="408" spans="1:32" ht="12.75" customHeight="1" x14ac:dyDescent="0.2">
      <c r="A408" s="248"/>
      <c r="B408" s="248"/>
      <c r="C408" s="248"/>
      <c r="D408" s="248"/>
      <c r="E408" s="248"/>
      <c r="F408" s="248"/>
      <c r="G408" s="248"/>
      <c r="H408" s="248"/>
      <c r="I408" s="248"/>
      <c r="J408" s="248"/>
      <c r="K408" s="248"/>
      <c r="L408" s="248"/>
      <c r="M408" s="248"/>
      <c r="N408" s="248"/>
      <c r="O408" s="248"/>
      <c r="P408" s="248"/>
      <c r="Q408" s="248"/>
      <c r="R408" s="248"/>
      <c r="S408" s="248"/>
      <c r="T408" s="248"/>
      <c r="U408" s="248"/>
      <c r="V408" s="248"/>
      <c r="W408" s="248"/>
      <c r="X408" s="248"/>
      <c r="Y408" s="248"/>
      <c r="Z408" s="248"/>
      <c r="AA408" s="248"/>
      <c r="AB408" s="248"/>
      <c r="AC408" s="248"/>
      <c r="AD408" s="248"/>
      <c r="AE408" s="248"/>
      <c r="AF408" s="265"/>
    </row>
    <row r="409" spans="1:32" ht="15.75" customHeight="1" x14ac:dyDescent="0.2"/>
    <row r="410" spans="1:32" ht="15.75" customHeight="1" x14ac:dyDescent="0.2"/>
    <row r="411" spans="1:32" ht="15.75" customHeight="1" x14ac:dyDescent="0.2"/>
    <row r="412" spans="1:32" ht="15.75" customHeight="1" x14ac:dyDescent="0.2"/>
    <row r="413" spans="1:32" ht="15.75" customHeight="1" x14ac:dyDescent="0.2"/>
    <row r="414" spans="1:32" ht="15.75" customHeight="1" x14ac:dyDescent="0.2"/>
    <row r="415" spans="1:32" ht="15.75" customHeight="1" x14ac:dyDescent="0.2"/>
    <row r="416" spans="1:32"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83" spans="3:13" ht="14.25" x14ac:dyDescent="0.2">
      <c r="M983" s="4"/>
    </row>
    <row r="984" spans="3:13" ht="14.25" x14ac:dyDescent="0.2">
      <c r="C984" s="4"/>
      <c r="M984" s="4"/>
    </row>
    <row r="985" spans="3:13" ht="14.25" x14ac:dyDescent="0.2">
      <c r="M985" s="4"/>
    </row>
    <row r="986" spans="3:13" ht="14.25" x14ac:dyDescent="0.2">
      <c r="M986" s="4"/>
    </row>
    <row r="987" spans="3:13" ht="14.25" x14ac:dyDescent="0.2">
      <c r="M987" s="4"/>
    </row>
    <row r="988" spans="3:13" ht="14.25" x14ac:dyDescent="0.2">
      <c r="M988" s="4"/>
    </row>
    <row r="989" spans="3:13" ht="33.75" customHeight="1" x14ac:dyDescent="0.2">
      <c r="M989" s="4"/>
    </row>
    <row r="990" spans="3:13" ht="20.25" customHeight="1" x14ac:dyDescent="0.2">
      <c r="M990" s="4"/>
    </row>
    <row r="991" spans="3:13" ht="25.5" customHeight="1" x14ac:dyDescent="0.2">
      <c r="M991" s="4"/>
    </row>
    <row r="992" spans="3:13" ht="21" customHeight="1" x14ac:dyDescent="0.2">
      <c r="M992" s="4"/>
    </row>
    <row r="993" spans="13:13" ht="22.5" customHeight="1" x14ac:dyDescent="0.2">
      <c r="M993" s="4"/>
    </row>
    <row r="994" spans="13:13" ht="32.25" customHeight="1" x14ac:dyDescent="0.2">
      <c r="M994" s="4"/>
    </row>
    <row r="995" spans="13:13" ht="26.25" customHeight="1" x14ac:dyDescent="0.2">
      <c r="M995" s="4"/>
    </row>
    <row r="996" spans="13:13" ht="25.5" customHeight="1" x14ac:dyDescent="0.2">
      <c r="M996" s="4"/>
    </row>
    <row r="997" spans="13:13" ht="26.25" customHeight="1" x14ac:dyDescent="0.2">
      <c r="M997" s="4"/>
    </row>
    <row r="998" spans="13:13" ht="16.5" customHeight="1" x14ac:dyDescent="0.2">
      <c r="M998" s="4"/>
    </row>
    <row r="999" spans="13:13" ht="26.25" customHeight="1" x14ac:dyDescent="0.2">
      <c r="M999" s="4"/>
    </row>
    <row r="1000" spans="13:13" ht="22.5" customHeight="1" x14ac:dyDescent="0.2">
      <c r="M1000" s="4"/>
    </row>
    <row r="1001" spans="13:13" ht="15.75" customHeight="1" x14ac:dyDescent="0.2">
      <c r="M1001" s="4"/>
    </row>
  </sheetData>
  <mergeCells count="386">
    <mergeCell ref="D89:D99"/>
    <mergeCell ref="E89:E99"/>
    <mergeCell ref="F89:F99"/>
    <mergeCell ref="G89:G99"/>
    <mergeCell ref="H89:H99"/>
    <mergeCell ref="I89:I99"/>
    <mergeCell ref="J89:J99"/>
    <mergeCell ref="K89:K99"/>
    <mergeCell ref="M25:M36"/>
    <mergeCell ref="I79:I88"/>
    <mergeCell ref="F11:F78"/>
    <mergeCell ref="G11:G78"/>
    <mergeCell ref="I11:I78"/>
    <mergeCell ref="J11:J78"/>
    <mergeCell ref="M55:M57"/>
    <mergeCell ref="P14:P20"/>
    <mergeCell ref="S50:S54"/>
    <mergeCell ref="M42:M46"/>
    <mergeCell ref="M47:M49"/>
    <mergeCell ref="N47:N49"/>
    <mergeCell ref="O47:O49"/>
    <mergeCell ref="P47:P49"/>
    <mergeCell ref="N50:N54"/>
    <mergeCell ref="O50:O54"/>
    <mergeCell ref="O45:O46"/>
    <mergeCell ref="P45:P46"/>
    <mergeCell ref="N42:N44"/>
    <mergeCell ref="O42:O44"/>
    <mergeCell ref="P42:P44"/>
    <mergeCell ref="N45:N46"/>
    <mergeCell ref="M50:M54"/>
    <mergeCell ref="P79:P88"/>
    <mergeCell ref="O91:O99"/>
    <mergeCell ref="P91:P99"/>
    <mergeCell ref="M58:M68"/>
    <mergeCell ref="N58:N68"/>
    <mergeCell ref="N69:N72"/>
    <mergeCell ref="M69:M72"/>
    <mergeCell ref="M73:M78"/>
    <mergeCell ref="N73:N78"/>
    <mergeCell ref="N89:N90"/>
    <mergeCell ref="O89:O90"/>
    <mergeCell ref="P89:P90"/>
    <mergeCell ref="M89:M90"/>
    <mergeCell ref="L100:L107"/>
    <mergeCell ref="M100:M107"/>
    <mergeCell ref="N100:N107"/>
    <mergeCell ref="O100:O107"/>
    <mergeCell ref="J79:J88"/>
    <mergeCell ref="K79:K88"/>
    <mergeCell ref="L79:L88"/>
    <mergeCell ref="M79:M88"/>
    <mergeCell ref="N79:N88"/>
    <mergeCell ref="O79:O88"/>
    <mergeCell ref="K100:K107"/>
    <mergeCell ref="L89:L99"/>
    <mergeCell ref="A1:AF1"/>
    <mergeCell ref="A2:AF2"/>
    <mergeCell ref="A3:AF3"/>
    <mergeCell ref="A4:AF4"/>
    <mergeCell ref="M6:N6"/>
    <mergeCell ref="Q6:R6"/>
    <mergeCell ref="T6:AE6"/>
    <mergeCell ref="T7:AE7"/>
    <mergeCell ref="T8:V8"/>
    <mergeCell ref="W8:Y8"/>
    <mergeCell ref="Z8:AB8"/>
    <mergeCell ref="AC8:AE8"/>
    <mergeCell ref="G6:J6"/>
    <mergeCell ref="D7:D9"/>
    <mergeCell ref="G7:J7"/>
    <mergeCell ref="A7:A9"/>
    <mergeCell ref="B7:B9"/>
    <mergeCell ref="C7:C9"/>
    <mergeCell ref="L7:L9"/>
    <mergeCell ref="M7:M9"/>
    <mergeCell ref="N7:N9"/>
    <mergeCell ref="O7:O9"/>
    <mergeCell ref="P7:P9"/>
    <mergeCell ref="R7:R9"/>
    <mergeCell ref="N55:N57"/>
    <mergeCell ref="O55:O57"/>
    <mergeCell ref="P55:P57"/>
    <mergeCell ref="K11:K78"/>
    <mergeCell ref="L11:L78"/>
    <mergeCell ref="M37:M41"/>
    <mergeCell ref="M14:M20"/>
    <mergeCell ref="P50:P54"/>
    <mergeCell ref="N37:N41"/>
    <mergeCell ref="O37:O41"/>
    <mergeCell ref="P37:P41"/>
    <mergeCell ref="N25:N36"/>
    <mergeCell ref="O25:O36"/>
    <mergeCell ref="N14:N20"/>
    <mergeCell ref="O14:O20"/>
    <mergeCell ref="M21:M24"/>
    <mergeCell ref="M11:M13"/>
    <mergeCell ref="N11:N13"/>
    <mergeCell ref="O11:O13"/>
    <mergeCell ref="P11:P13"/>
    <mergeCell ref="N21:N24"/>
    <mergeCell ref="O21:O24"/>
    <mergeCell ref="P21:P24"/>
    <mergeCell ref="P25:P36"/>
    <mergeCell ref="S55:S57"/>
    <mergeCell ref="P58:P68"/>
    <mergeCell ref="N109:N116"/>
    <mergeCell ref="O109:O116"/>
    <mergeCell ref="P109:P116"/>
    <mergeCell ref="E109:E116"/>
    <mergeCell ref="F109:F116"/>
    <mergeCell ref="I109:I116"/>
    <mergeCell ref="J109:J116"/>
    <mergeCell ref="K109:K116"/>
    <mergeCell ref="L109:L116"/>
    <mergeCell ref="M109:M116"/>
    <mergeCell ref="O58:O68"/>
    <mergeCell ref="O69:O72"/>
    <mergeCell ref="P69:P72"/>
    <mergeCell ref="O73:O78"/>
    <mergeCell ref="P73:P78"/>
    <mergeCell ref="M91:M99"/>
    <mergeCell ref="N91:N99"/>
    <mergeCell ref="P100:P107"/>
    <mergeCell ref="S100:S107"/>
    <mergeCell ref="I100:I107"/>
    <mergeCell ref="E100:E107"/>
    <mergeCell ref="F100:F107"/>
    <mergeCell ref="M117:M121"/>
    <mergeCell ref="N117:N121"/>
    <mergeCell ref="O117:O121"/>
    <mergeCell ref="P117:P121"/>
    <mergeCell ref="S117:S121"/>
    <mergeCell ref="K122:K123"/>
    <mergeCell ref="L122:L123"/>
    <mergeCell ref="M122:M123"/>
    <mergeCell ref="N122:N123"/>
    <mergeCell ref="O122:O123"/>
    <mergeCell ref="P122:P123"/>
    <mergeCell ref="S122:S123"/>
    <mergeCell ref="K117:K121"/>
    <mergeCell ref="L117:L121"/>
    <mergeCell ref="S130:S136"/>
    <mergeCell ref="S138:S140"/>
    <mergeCell ref="K124:K129"/>
    <mergeCell ref="L124:L129"/>
    <mergeCell ref="M124:M129"/>
    <mergeCell ref="N124:N129"/>
    <mergeCell ref="O124:O129"/>
    <mergeCell ref="P124:P129"/>
    <mergeCell ref="S124:S129"/>
    <mergeCell ref="L130:L136"/>
    <mergeCell ref="M130:M136"/>
    <mergeCell ref="N130:N136"/>
    <mergeCell ref="O130:O136"/>
    <mergeCell ref="P130:P136"/>
    <mergeCell ref="M138:M140"/>
    <mergeCell ref="N138:N140"/>
    <mergeCell ref="O138:O140"/>
    <mergeCell ref="P138:P140"/>
    <mergeCell ref="S182:S183"/>
    <mergeCell ref="M177:M183"/>
    <mergeCell ref="M184:M194"/>
    <mergeCell ref="N184:N194"/>
    <mergeCell ref="O184:O194"/>
    <mergeCell ref="P184:P194"/>
    <mergeCell ref="S184:S194"/>
    <mergeCell ref="J177:J181"/>
    <mergeCell ref="K177:K194"/>
    <mergeCell ref="L177:L194"/>
    <mergeCell ref="N177:N183"/>
    <mergeCell ref="O177:O183"/>
    <mergeCell ref="J182:J183"/>
    <mergeCell ref="J184:J194"/>
    <mergeCell ref="S177:S179"/>
    <mergeCell ref="P177:P183"/>
    <mergeCell ref="Q182:Q183"/>
    <mergeCell ref="R182:R183"/>
    <mergeCell ref="I165:I169"/>
    <mergeCell ref="J165:J169"/>
    <mergeCell ref="I173:I176"/>
    <mergeCell ref="J173:J176"/>
    <mergeCell ref="K173:K176"/>
    <mergeCell ref="L173:L176"/>
    <mergeCell ref="M173:M175"/>
    <mergeCell ref="P159:P169"/>
    <mergeCell ref="S159:S169"/>
    <mergeCell ref="I161:I164"/>
    <mergeCell ref="J161:J164"/>
    <mergeCell ref="K161:K164"/>
    <mergeCell ref="L161:L164"/>
    <mergeCell ref="K165:K169"/>
    <mergeCell ref="L165:L169"/>
    <mergeCell ref="I159:I160"/>
    <mergeCell ref="J159:J160"/>
    <mergeCell ref="K159:K160"/>
    <mergeCell ref="L159:L160"/>
    <mergeCell ref="O159:O169"/>
    <mergeCell ref="I204:I207"/>
    <mergeCell ref="J204:J207"/>
    <mergeCell ref="K204:K207"/>
    <mergeCell ref="L204:L207"/>
    <mergeCell ref="M204:M207"/>
    <mergeCell ref="N204:N207"/>
    <mergeCell ref="O204:O207"/>
    <mergeCell ref="P204:P207"/>
    <mergeCell ref="D184:D194"/>
    <mergeCell ref="E184:E194"/>
    <mergeCell ref="F184:F194"/>
    <mergeCell ref="G184:G194"/>
    <mergeCell ref="I195:I202"/>
    <mergeCell ref="J195:J202"/>
    <mergeCell ref="K195:K202"/>
    <mergeCell ref="L195:L202"/>
    <mergeCell ref="M195:M202"/>
    <mergeCell ref="I184:I194"/>
    <mergeCell ref="G100:G107"/>
    <mergeCell ref="H100:H107"/>
    <mergeCell ref="D142:D144"/>
    <mergeCell ref="E142:E144"/>
    <mergeCell ref="N195:N202"/>
    <mergeCell ref="O195:O202"/>
    <mergeCell ref="P195:P202"/>
    <mergeCell ref="N173:N175"/>
    <mergeCell ref="O173:O175"/>
    <mergeCell ref="P173:P175"/>
    <mergeCell ref="I182:I183"/>
    <mergeCell ref="I177:I181"/>
    <mergeCell ref="M159:M169"/>
    <mergeCell ref="N159:N169"/>
    <mergeCell ref="G165:G169"/>
    <mergeCell ref="H165:H169"/>
    <mergeCell ref="F137:F141"/>
    <mergeCell ref="G137:G141"/>
    <mergeCell ref="I142:I144"/>
    <mergeCell ref="J142:J144"/>
    <mergeCell ref="D173:D176"/>
    <mergeCell ref="E173:E176"/>
    <mergeCell ref="H117:H121"/>
    <mergeCell ref="D122:D123"/>
    <mergeCell ref="D182:D183"/>
    <mergeCell ref="E182:E183"/>
    <mergeCell ref="F182:F183"/>
    <mergeCell ref="G182:G183"/>
    <mergeCell ref="H182:H183"/>
    <mergeCell ref="H161:H164"/>
    <mergeCell ref="D177:D181"/>
    <mergeCell ref="E177:E181"/>
    <mergeCell ref="F177:F181"/>
    <mergeCell ref="G177:G181"/>
    <mergeCell ref="H177:H181"/>
    <mergeCell ref="F165:F169"/>
    <mergeCell ref="F173:F176"/>
    <mergeCell ref="G173:G176"/>
    <mergeCell ref="H173:H176"/>
    <mergeCell ref="D161:D164"/>
    <mergeCell ref="E161:E164"/>
    <mergeCell ref="F161:F164"/>
    <mergeCell ref="G161:G164"/>
    <mergeCell ref="F159:F160"/>
    <mergeCell ref="G159:G160"/>
    <mergeCell ref="H159:H160"/>
    <mergeCell ref="H109:H116"/>
    <mergeCell ref="D117:D121"/>
    <mergeCell ref="E117:E121"/>
    <mergeCell ref="G124:G129"/>
    <mergeCell ref="E122:E123"/>
    <mergeCell ref="F122:F123"/>
    <mergeCell ref="G122:G123"/>
    <mergeCell ref="F117:F121"/>
    <mergeCell ref="G117:G121"/>
    <mergeCell ref="H142:H144"/>
    <mergeCell ref="B11:B123"/>
    <mergeCell ref="B130:B136"/>
    <mergeCell ref="C130:C136"/>
    <mergeCell ref="D130:D136"/>
    <mergeCell ref="E130:E136"/>
    <mergeCell ref="F130:F136"/>
    <mergeCell ref="G130:G136"/>
    <mergeCell ref="H130:H136"/>
    <mergeCell ref="B124:B129"/>
    <mergeCell ref="C124:C129"/>
    <mergeCell ref="C109:C123"/>
    <mergeCell ref="D109:D116"/>
    <mergeCell ref="D11:D78"/>
    <mergeCell ref="D79:D88"/>
    <mergeCell ref="E79:E88"/>
    <mergeCell ref="F79:F88"/>
    <mergeCell ref="G79:G88"/>
    <mergeCell ref="H79:H88"/>
    <mergeCell ref="D100:D107"/>
    <mergeCell ref="C11:C107"/>
    <mergeCell ref="G109:G116"/>
    <mergeCell ref="D124:D129"/>
    <mergeCell ref="E124:E129"/>
    <mergeCell ref="F124:F129"/>
    <mergeCell ref="I117:I121"/>
    <mergeCell ref="J117:J121"/>
    <mergeCell ref="I122:I123"/>
    <mergeCell ref="J122:J123"/>
    <mergeCell ref="J100:J107"/>
    <mergeCell ref="P145:P148"/>
    <mergeCell ref="H122:H123"/>
    <mergeCell ref="K142:K144"/>
    <mergeCell ref="L142:L144"/>
    <mergeCell ref="I145:I148"/>
    <mergeCell ref="J145:J148"/>
    <mergeCell ref="M145:M148"/>
    <mergeCell ref="N145:N148"/>
    <mergeCell ref="O145:O148"/>
    <mergeCell ref="I130:I136"/>
    <mergeCell ref="J130:J136"/>
    <mergeCell ref="K130:K136"/>
    <mergeCell ref="I137:I141"/>
    <mergeCell ref="I124:I129"/>
    <mergeCell ref="J124:J129"/>
    <mergeCell ref="L137:L141"/>
    <mergeCell ref="H137:H141"/>
    <mergeCell ref="J137:J141"/>
    <mergeCell ref="K137:K141"/>
    <mergeCell ref="L145:L148"/>
    <mergeCell ref="H145:H148"/>
    <mergeCell ref="D137:D141"/>
    <mergeCell ref="E137:E141"/>
    <mergeCell ref="C150:C158"/>
    <mergeCell ref="D150:D151"/>
    <mergeCell ref="G150:G151"/>
    <mergeCell ref="F142:F144"/>
    <mergeCell ref="D145:D148"/>
    <mergeCell ref="E145:E148"/>
    <mergeCell ref="F145:F148"/>
    <mergeCell ref="G145:G148"/>
    <mergeCell ref="C137:C149"/>
    <mergeCell ref="G142:G144"/>
    <mergeCell ref="D153:D158"/>
    <mergeCell ref="E153:E158"/>
    <mergeCell ref="F153:F158"/>
    <mergeCell ref="G153:G158"/>
    <mergeCell ref="K145:K148"/>
    <mergeCell ref="N150:N151"/>
    <mergeCell ref="E150:E151"/>
    <mergeCell ref="F150:F151"/>
    <mergeCell ref="I153:I158"/>
    <mergeCell ref="J153:J158"/>
    <mergeCell ref="K153:K158"/>
    <mergeCell ref="L153:L158"/>
    <mergeCell ref="H150:H151"/>
    <mergeCell ref="I150:I151"/>
    <mergeCell ref="J150:J151"/>
    <mergeCell ref="K150:K151"/>
    <mergeCell ref="L150:L151"/>
    <mergeCell ref="M150:M151"/>
    <mergeCell ref="A11:A207"/>
    <mergeCell ref="E11:E78"/>
    <mergeCell ref="H11:H78"/>
    <mergeCell ref="H124:H129"/>
    <mergeCell ref="H153:H158"/>
    <mergeCell ref="H204:H207"/>
    <mergeCell ref="D165:D169"/>
    <mergeCell ref="E165:E169"/>
    <mergeCell ref="B137:B207"/>
    <mergeCell ref="C159:C176"/>
    <mergeCell ref="C177:C194"/>
    <mergeCell ref="C195:C207"/>
    <mergeCell ref="H184:H194"/>
    <mergeCell ref="D195:D202"/>
    <mergeCell ref="E195:E202"/>
    <mergeCell ref="F195:F202"/>
    <mergeCell ref="G195:G202"/>
    <mergeCell ref="H195:H202"/>
    <mergeCell ref="D204:D207"/>
    <mergeCell ref="E204:E207"/>
    <mergeCell ref="F204:F207"/>
    <mergeCell ref="G204:G207"/>
    <mergeCell ref="D159:D160"/>
    <mergeCell ref="E159:E160"/>
    <mergeCell ref="S7:S9"/>
    <mergeCell ref="AF7:AF9"/>
    <mergeCell ref="Q7:Q9"/>
    <mergeCell ref="E7:E9"/>
    <mergeCell ref="F7:F9"/>
    <mergeCell ref="G8:G9"/>
    <mergeCell ref="H8:H9"/>
    <mergeCell ref="I8:I9"/>
    <mergeCell ref="J8:J9"/>
    <mergeCell ref="K7:K9"/>
  </mergeCells>
  <printOptions horizontalCentered="1" verticalCentered="1"/>
  <pageMargins left="0.25" right="0.25" top="0.75" bottom="0.75" header="0.3" footer="0.3"/>
  <pageSetup paperSize="7" scale="3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2.625" defaultRowHeight="15" customHeight="1" x14ac:dyDescent="0.2"/>
  <cols>
    <col min="1" max="1" width="30.125" customWidth="1"/>
    <col min="2" max="2" width="33.25" customWidth="1"/>
    <col min="3" max="3" width="22.75" customWidth="1"/>
    <col min="4" max="4" width="35.625" customWidth="1"/>
    <col min="5" max="5" width="29.75" customWidth="1"/>
    <col min="6" max="7" width="43.875" customWidth="1"/>
    <col min="8" max="8" width="31.125" customWidth="1"/>
    <col min="9" max="9" width="19.25" customWidth="1"/>
    <col min="10" max="10" width="19.125" customWidth="1"/>
    <col min="11" max="11" width="23" customWidth="1"/>
    <col min="12" max="12" width="11.375" customWidth="1"/>
    <col min="13" max="13" width="11.875" hidden="1" customWidth="1"/>
    <col min="15" max="15" width="11.5" customWidth="1"/>
    <col min="16" max="16" width="16.875" customWidth="1"/>
    <col min="17" max="17" width="19.5" customWidth="1"/>
    <col min="26" max="26" width="39" hidden="1" customWidth="1"/>
  </cols>
  <sheetData>
    <row r="1" spans="1:26" ht="14.25" customHeight="1" x14ac:dyDescent="0.2">
      <c r="A1" s="7"/>
      <c r="B1" s="8"/>
      <c r="C1" s="8"/>
      <c r="D1" s="8"/>
      <c r="E1" s="7"/>
      <c r="F1" s="7"/>
      <c r="G1" s="7"/>
      <c r="H1" s="7"/>
      <c r="I1" s="7"/>
      <c r="J1" s="7"/>
      <c r="K1" s="7"/>
      <c r="L1" s="7"/>
      <c r="M1" s="7"/>
      <c r="N1" s="7"/>
      <c r="O1" s="10"/>
      <c r="P1" s="10"/>
      <c r="Q1" s="11"/>
      <c r="R1" s="8"/>
      <c r="S1" s="8"/>
      <c r="T1" s="8"/>
      <c r="U1" s="8"/>
      <c r="V1" s="8"/>
      <c r="W1" s="8"/>
      <c r="X1" s="8"/>
      <c r="Y1" s="8"/>
      <c r="Z1" s="8"/>
    </row>
    <row r="2" spans="1:26" ht="14.25" customHeight="1" x14ac:dyDescent="0.2">
      <c r="A2" s="8"/>
      <c r="B2" s="8"/>
      <c r="C2" s="8"/>
      <c r="D2" s="8"/>
      <c r="E2" s="8"/>
      <c r="F2" s="8"/>
      <c r="G2" s="8"/>
      <c r="H2" s="8"/>
      <c r="I2" s="8"/>
      <c r="J2" s="8"/>
      <c r="K2" s="8"/>
      <c r="L2" s="8"/>
      <c r="M2" s="8"/>
      <c r="N2" s="12" t="s">
        <v>443</v>
      </c>
      <c r="O2" s="13"/>
      <c r="P2" s="13"/>
      <c r="Q2" s="14"/>
      <c r="R2" s="8"/>
      <c r="S2" s="8"/>
      <c r="T2" s="8"/>
      <c r="U2" s="8"/>
      <c r="V2" s="8"/>
      <c r="W2" s="8"/>
      <c r="X2" s="8"/>
      <c r="Y2" s="8"/>
      <c r="Z2" s="8"/>
    </row>
    <row r="3" spans="1:26" ht="14.25" customHeight="1" x14ac:dyDescent="0.2">
      <c r="A3" s="8"/>
      <c r="B3" s="8"/>
      <c r="C3" s="8"/>
      <c r="D3" s="8"/>
      <c r="E3" s="8"/>
      <c r="F3" s="8"/>
      <c r="G3" s="8"/>
      <c r="H3" s="8"/>
      <c r="I3" s="8"/>
      <c r="J3" s="8"/>
      <c r="K3" s="8"/>
      <c r="L3" s="8"/>
      <c r="M3" s="8"/>
      <c r="N3" s="15" t="s">
        <v>1516</v>
      </c>
      <c r="O3" s="13"/>
      <c r="P3" s="13"/>
      <c r="Q3" s="14"/>
      <c r="R3" s="8"/>
      <c r="S3" s="8"/>
      <c r="T3" s="8"/>
      <c r="U3" s="8"/>
      <c r="V3" s="8"/>
      <c r="W3" s="8"/>
      <c r="X3" s="8"/>
      <c r="Y3" s="8"/>
      <c r="Z3" s="8"/>
    </row>
    <row r="4" spans="1:26" ht="14.25" customHeight="1" x14ac:dyDescent="0.2">
      <c r="A4" s="16" t="s">
        <v>1517</v>
      </c>
      <c r="B4" s="16" t="s">
        <v>1518</v>
      </c>
      <c r="C4" s="16" t="s">
        <v>2</v>
      </c>
      <c r="D4" s="16" t="s">
        <v>1519</v>
      </c>
      <c r="E4" s="16" t="s">
        <v>1520</v>
      </c>
      <c r="F4" s="16" t="s">
        <v>12</v>
      </c>
      <c r="G4" s="16" t="s">
        <v>14</v>
      </c>
      <c r="H4" s="16" t="s">
        <v>15</v>
      </c>
      <c r="I4" s="16" t="s">
        <v>1521</v>
      </c>
      <c r="J4" s="16" t="s">
        <v>1522</v>
      </c>
      <c r="K4" s="16" t="s">
        <v>1523</v>
      </c>
      <c r="L4" s="16" t="s">
        <v>1524</v>
      </c>
      <c r="M4" s="16" t="s">
        <v>1525</v>
      </c>
      <c r="N4" s="16" t="s">
        <v>1526</v>
      </c>
      <c r="O4" s="17" t="s">
        <v>1527</v>
      </c>
      <c r="P4" s="17" t="s">
        <v>1528</v>
      </c>
      <c r="Q4" s="17" t="s">
        <v>1529</v>
      </c>
      <c r="R4" s="17" t="s">
        <v>1530</v>
      </c>
      <c r="S4" s="17" t="s">
        <v>1531</v>
      </c>
      <c r="T4" s="17" t="s">
        <v>1532</v>
      </c>
      <c r="U4" s="17" t="s">
        <v>1533</v>
      </c>
      <c r="V4" s="17" t="s">
        <v>1534</v>
      </c>
      <c r="W4" s="17" t="s">
        <v>1535</v>
      </c>
      <c r="X4" s="17" t="s">
        <v>1536</v>
      </c>
      <c r="Y4" s="17" t="s">
        <v>1537</v>
      </c>
      <c r="Z4" s="18" t="s">
        <v>1538</v>
      </c>
    </row>
    <row r="5" spans="1:26" ht="14.25" customHeight="1" x14ac:dyDescent="0.2">
      <c r="A5" s="19" t="s">
        <v>553</v>
      </c>
      <c r="B5" s="20" t="s">
        <v>1644</v>
      </c>
      <c r="C5" s="20" t="s">
        <v>444</v>
      </c>
      <c r="D5" s="21" t="s">
        <v>445</v>
      </c>
      <c r="E5" s="21" t="s">
        <v>455</v>
      </c>
      <c r="F5" s="21" t="s">
        <v>458</v>
      </c>
      <c r="G5" s="21" t="s">
        <v>451</v>
      </c>
      <c r="H5" s="22" t="s">
        <v>459</v>
      </c>
      <c r="I5" s="22" t="s">
        <v>1549</v>
      </c>
      <c r="J5" s="22" t="s">
        <v>33334</v>
      </c>
      <c r="K5" s="20" t="s">
        <v>56090</v>
      </c>
      <c r="L5" s="22" t="str">
        <f>IFERROR(VLOOKUP([2]!Tabla2[[#This Row],[Insumo o artículo necesario]],[2]!Tabla1[#Data],3,FALSE),"")</f>
        <v/>
      </c>
      <c r="M5" s="22" t="str">
        <f>IFERROR(VLOOKUP([2]!Tabla2[[#This Row],[Insumo o artículo necesario]],[2]!Tabla1[#Data],5,FALSE),"")</f>
        <v/>
      </c>
      <c r="N5" s="22" t="s">
        <v>1545</v>
      </c>
      <c r="O5" s="20">
        <v>5</v>
      </c>
      <c r="P5" s="23">
        <v>19000</v>
      </c>
      <c r="Q5" s="23">
        <f>TIC!$P5*TIC!$O5</f>
        <v>95000</v>
      </c>
      <c r="R5" s="24"/>
      <c r="S5" s="23">
        <f>TIC!$R5*TIC!$P5</f>
        <v>0</v>
      </c>
      <c r="T5" s="20">
        <v>5</v>
      </c>
      <c r="U5" s="23">
        <f>TIC!$T5*TIC!$P5</f>
        <v>95000</v>
      </c>
      <c r="V5" s="20"/>
      <c r="W5" s="23">
        <f>TIC!$V5*TIC!$P5</f>
        <v>0</v>
      </c>
      <c r="X5" s="20"/>
      <c r="Y5" s="23">
        <f>TIC!$X5*TIC!$P5</f>
        <v>0</v>
      </c>
      <c r="Z5" s="23" t="str">
        <f>+LEFT(Costeo!$H5,250)</f>
        <v>Celebración del día del maestro. Evento que incluye reconocimientos de docentes destacados en diferentes categorías a determinar por el Comité de Carrera Profesoral (la premiación incluye los bonos y estancias</v>
      </c>
    </row>
    <row r="6" spans="1:26" ht="14.25" customHeight="1" x14ac:dyDescent="0.2">
      <c r="A6" s="19" t="s">
        <v>553</v>
      </c>
      <c r="B6" s="20" t="s">
        <v>1644</v>
      </c>
      <c r="C6" s="20" t="s">
        <v>444</v>
      </c>
      <c r="D6" s="21" t="s">
        <v>445</v>
      </c>
      <c r="E6" s="21" t="s">
        <v>455</v>
      </c>
      <c r="F6" s="21" t="s">
        <v>458</v>
      </c>
      <c r="G6" s="21" t="s">
        <v>451</v>
      </c>
      <c r="H6" s="22" t="s">
        <v>459</v>
      </c>
      <c r="I6" s="22" t="s">
        <v>1549</v>
      </c>
      <c r="J6" s="22" t="s">
        <v>33334</v>
      </c>
      <c r="K6" s="20" t="s">
        <v>56091</v>
      </c>
      <c r="L6" s="22" t="str">
        <f>IFERROR(VLOOKUP([2]!Tabla2[[#This Row],[Insumo o artículo necesario]],[2]!Tabla1[#Data],3,FALSE),"")</f>
        <v/>
      </c>
      <c r="M6" s="22" t="str">
        <f>IFERROR(VLOOKUP([2]!Tabla2[[#This Row],[Insumo o artículo necesario]],[2]!Tabla1[#Data],5,FALSE),"")</f>
        <v/>
      </c>
      <c r="N6" s="22" t="s">
        <v>1545</v>
      </c>
      <c r="O6" s="20">
        <v>1</v>
      </c>
      <c r="P6" s="23">
        <v>1018000</v>
      </c>
      <c r="Q6" s="23">
        <f>TIC!$P6*TIC!$O6</f>
        <v>1018000</v>
      </c>
      <c r="R6" s="24"/>
      <c r="S6" s="23">
        <f>TIC!$R6*TIC!$P6</f>
        <v>0</v>
      </c>
      <c r="T6" s="20">
        <v>1</v>
      </c>
      <c r="U6" s="23">
        <f>TIC!$T6*TIC!$P6</f>
        <v>1018000</v>
      </c>
      <c r="V6" s="20"/>
      <c r="W6" s="23">
        <f>TIC!$V6*TIC!$P6</f>
        <v>0</v>
      </c>
      <c r="X6" s="20"/>
      <c r="Y6" s="23">
        <f>TIC!$X6*TIC!$P6</f>
        <v>0</v>
      </c>
      <c r="Z6" s="23" t="str">
        <f>+LEFT(Costeo!$H6,250)</f>
        <v>Seguimiento a ejecucción de pago</v>
      </c>
    </row>
    <row r="7" spans="1:26" ht="14.25" customHeight="1" x14ac:dyDescent="0.2">
      <c r="A7" s="19" t="s">
        <v>553</v>
      </c>
      <c r="B7" s="20" t="s">
        <v>1644</v>
      </c>
      <c r="C7" s="20" t="s">
        <v>444</v>
      </c>
      <c r="D7" s="21" t="s">
        <v>445</v>
      </c>
      <c r="E7" s="21" t="s">
        <v>455</v>
      </c>
      <c r="F7" s="21" t="s">
        <v>461</v>
      </c>
      <c r="G7" s="21" t="s">
        <v>451</v>
      </c>
      <c r="H7" s="22" t="s">
        <v>462</v>
      </c>
      <c r="I7" s="22" t="s">
        <v>1549</v>
      </c>
      <c r="J7" s="22" t="s">
        <v>33334</v>
      </c>
      <c r="K7" s="20" t="s">
        <v>56092</v>
      </c>
      <c r="L7" s="22" t="str">
        <f>IFERROR(VLOOKUP([2]!Tabla2[[#This Row],[Insumo o artículo necesario]],[2]!Tabla1[#Data],3,FALSE),"")</f>
        <v/>
      </c>
      <c r="M7" s="22" t="str">
        <f>IFERROR(VLOOKUP([2]!Tabla2[[#This Row],[Insumo o artículo necesario]],[2]!Tabla1[#Data],5,FALSE),"")</f>
        <v/>
      </c>
      <c r="N7" s="22" t="s">
        <v>1545</v>
      </c>
      <c r="O7" s="20">
        <v>1</v>
      </c>
      <c r="P7" s="82"/>
      <c r="Q7" s="83">
        <v>552000</v>
      </c>
      <c r="R7" s="24"/>
      <c r="S7" s="23">
        <f>TIC!$R7*TIC!$P7</f>
        <v>0</v>
      </c>
      <c r="T7" s="20"/>
      <c r="U7" s="23">
        <f>TIC!$T7*TIC!$P7</f>
        <v>0</v>
      </c>
      <c r="V7" s="20"/>
      <c r="W7" s="23">
        <f>TIC!$V7*TIC!$P7</f>
        <v>0</v>
      </c>
      <c r="X7" s="20"/>
      <c r="Y7" s="23">
        <f>TIC!$X7*TIC!$P7</f>
        <v>0</v>
      </c>
      <c r="Z7" s="23" t="str">
        <f>+LEFT(Costeo!$H7,250)</f>
        <v>Seguimiento a ejecucción de pago</v>
      </c>
    </row>
    <row r="8" spans="1:26" ht="14.25" customHeight="1" x14ac:dyDescent="0.2">
      <c r="A8" s="19" t="s">
        <v>553</v>
      </c>
      <c r="B8" s="20" t="s">
        <v>1644</v>
      </c>
      <c r="C8" s="20" t="s">
        <v>444</v>
      </c>
      <c r="D8" s="21" t="s">
        <v>445</v>
      </c>
      <c r="E8" s="21" t="s">
        <v>455</v>
      </c>
      <c r="F8" s="21" t="s">
        <v>461</v>
      </c>
      <c r="G8" s="21" t="s">
        <v>451</v>
      </c>
      <c r="H8" s="22" t="s">
        <v>464</v>
      </c>
      <c r="I8" s="22" t="s">
        <v>1549</v>
      </c>
      <c r="J8" s="22" t="s">
        <v>33334</v>
      </c>
      <c r="K8" s="20" t="s">
        <v>56093</v>
      </c>
      <c r="L8" s="22" t="str">
        <f>IFERROR(VLOOKUP([2]!Tabla2[[#This Row],[Insumo o artículo necesario]],[2]!Tabla1[#Data],3,FALSE),"")</f>
        <v/>
      </c>
      <c r="M8" s="22" t="str">
        <f>IFERROR(VLOOKUP([2]!Tabla2[[#This Row],[Insumo o artículo necesario]],[2]!Tabla1[#Data],5,FALSE),"")</f>
        <v/>
      </c>
      <c r="N8" s="22" t="s">
        <v>1545</v>
      </c>
      <c r="O8" s="20">
        <v>1</v>
      </c>
      <c r="P8" s="82"/>
      <c r="Q8" s="83">
        <v>5880000</v>
      </c>
      <c r="R8" s="24"/>
      <c r="S8" s="23">
        <f>TIC!$R8*TIC!$P8</f>
        <v>0</v>
      </c>
      <c r="T8" s="20"/>
      <c r="U8" s="23">
        <f>TIC!$T8*TIC!$P8</f>
        <v>0</v>
      </c>
      <c r="V8" s="20"/>
      <c r="W8" s="23">
        <f>TIC!$V8*TIC!$P8</f>
        <v>0</v>
      </c>
      <c r="X8" s="20"/>
      <c r="Y8" s="23">
        <f>TIC!$X8*TIC!$P8</f>
        <v>0</v>
      </c>
      <c r="Z8" s="23" t="str">
        <f>+LEFT(Costeo!$H8,250)</f>
        <v>Seguimiento a ejecucción de pago</v>
      </c>
    </row>
    <row r="9" spans="1:26" ht="14.25" customHeight="1" x14ac:dyDescent="0.2">
      <c r="A9" s="19" t="s">
        <v>553</v>
      </c>
      <c r="B9" s="20" t="s">
        <v>1709</v>
      </c>
      <c r="C9" s="20" t="s">
        <v>23</v>
      </c>
      <c r="D9" s="21" t="s">
        <v>286</v>
      </c>
      <c r="E9" s="21" t="s">
        <v>2065</v>
      </c>
      <c r="F9" s="21" t="s">
        <v>395</v>
      </c>
      <c r="G9" s="21" t="s">
        <v>396</v>
      </c>
      <c r="H9" s="22" t="s">
        <v>414</v>
      </c>
      <c r="I9" s="22" t="s">
        <v>1549</v>
      </c>
      <c r="J9" s="22" t="s">
        <v>32722</v>
      </c>
      <c r="K9" s="20" t="s">
        <v>56094</v>
      </c>
      <c r="L9" s="22">
        <v>43211503</v>
      </c>
      <c r="M9" s="22" t="s">
        <v>1545</v>
      </c>
      <c r="N9" s="22" t="s">
        <v>1545</v>
      </c>
      <c r="O9" s="20">
        <v>6</v>
      </c>
      <c r="P9" s="23">
        <v>70800</v>
      </c>
      <c r="Q9" s="23">
        <v>424800</v>
      </c>
      <c r="R9" s="24">
        <v>6</v>
      </c>
      <c r="S9" s="23">
        <v>424800</v>
      </c>
      <c r="T9" s="20"/>
      <c r="U9" s="23">
        <v>0</v>
      </c>
      <c r="V9" s="20"/>
      <c r="W9" s="23">
        <v>0</v>
      </c>
      <c r="X9" s="20"/>
      <c r="Y9" s="23">
        <v>0</v>
      </c>
      <c r="Z9" s="23" t="str">
        <f>+LEFT(Costeo!$H181,250)</f>
        <v>Desarrollo del programa formativo</v>
      </c>
    </row>
    <row r="10" spans="1:26" ht="14.25" customHeight="1" x14ac:dyDescent="0.2">
      <c r="A10" s="19" t="s">
        <v>553</v>
      </c>
      <c r="B10" s="20" t="s">
        <v>1644</v>
      </c>
      <c r="C10" s="20" t="s">
        <v>444</v>
      </c>
      <c r="D10" s="21" t="s">
        <v>445</v>
      </c>
      <c r="E10" s="21" t="s">
        <v>455</v>
      </c>
      <c r="F10" s="21" t="s">
        <v>458</v>
      </c>
      <c r="G10" s="21" t="s">
        <v>451</v>
      </c>
      <c r="H10" s="22" t="s">
        <v>459</v>
      </c>
      <c r="I10" s="22" t="s">
        <v>1549</v>
      </c>
      <c r="J10" s="22" t="s">
        <v>32722</v>
      </c>
      <c r="K10" s="20" t="s">
        <v>56095</v>
      </c>
      <c r="L10" s="22">
        <v>43211503</v>
      </c>
      <c r="M10" s="22" t="s">
        <v>1545</v>
      </c>
      <c r="N10" s="22" t="s">
        <v>1545</v>
      </c>
      <c r="O10" s="20">
        <v>10</v>
      </c>
      <c r="P10" s="23">
        <v>60000</v>
      </c>
      <c r="Q10" s="23">
        <v>600000</v>
      </c>
      <c r="R10" s="24"/>
      <c r="S10" s="23">
        <v>0</v>
      </c>
      <c r="T10" s="20">
        <v>5</v>
      </c>
      <c r="U10" s="23">
        <v>300000</v>
      </c>
      <c r="V10" s="20">
        <v>5</v>
      </c>
      <c r="W10" s="23">
        <v>300000</v>
      </c>
      <c r="X10" s="20"/>
      <c r="Y10" s="23">
        <v>0</v>
      </c>
      <c r="Z10" s="23" t="str">
        <f>+LEFT(Costeo!$H182,250)</f>
        <v>Realizar las rendiciones de cuentas</v>
      </c>
    </row>
    <row r="11" spans="1:26" ht="14.25" customHeight="1" x14ac:dyDescent="0.2">
      <c r="A11" s="19" t="s">
        <v>553</v>
      </c>
      <c r="B11" s="20" t="s">
        <v>1644</v>
      </c>
      <c r="C11" s="20" t="s">
        <v>444</v>
      </c>
      <c r="D11" s="21" t="s">
        <v>445</v>
      </c>
      <c r="E11" s="21" t="s">
        <v>455</v>
      </c>
      <c r="F11" s="21" t="s">
        <v>458</v>
      </c>
      <c r="G11" s="21" t="s">
        <v>451</v>
      </c>
      <c r="H11" s="22" t="s">
        <v>459</v>
      </c>
      <c r="I11" s="22" t="s">
        <v>1549</v>
      </c>
      <c r="J11" s="22" t="s">
        <v>32722</v>
      </c>
      <c r="K11" s="20" t="s">
        <v>56096</v>
      </c>
      <c r="L11" s="22">
        <v>43211503</v>
      </c>
      <c r="M11" s="22" t="s">
        <v>1545</v>
      </c>
      <c r="N11" s="22" t="s">
        <v>1545</v>
      </c>
      <c r="O11" s="20">
        <v>3</v>
      </c>
      <c r="P11" s="23">
        <v>60000</v>
      </c>
      <c r="Q11" s="23">
        <v>180000</v>
      </c>
      <c r="R11" s="24"/>
      <c r="S11" s="23">
        <v>0</v>
      </c>
      <c r="T11" s="20">
        <v>3</v>
      </c>
      <c r="U11" s="23">
        <v>180000</v>
      </c>
      <c r="V11" s="20"/>
      <c r="W11" s="23">
        <v>0</v>
      </c>
      <c r="X11" s="20"/>
      <c r="Y11" s="23">
        <v>0</v>
      </c>
      <c r="Z11" s="23" t="str">
        <f>+LEFT(Costeo!$H183,250)</f>
        <v>Adquirir suministros varios Rectoría</v>
      </c>
    </row>
    <row r="12" spans="1:26" ht="14.25" customHeight="1" x14ac:dyDescent="0.2">
      <c r="A12" s="19" t="s">
        <v>553</v>
      </c>
      <c r="B12" s="20" t="s">
        <v>1644</v>
      </c>
      <c r="C12" s="20" t="s">
        <v>536</v>
      </c>
      <c r="D12" s="21" t="s">
        <v>537</v>
      </c>
      <c r="E12" s="21" t="s">
        <v>538</v>
      </c>
      <c r="F12" s="21" t="s">
        <v>547</v>
      </c>
      <c r="G12" s="21" t="s">
        <v>31</v>
      </c>
      <c r="H12" s="22" t="s">
        <v>1976</v>
      </c>
      <c r="I12" s="22" t="s">
        <v>1549</v>
      </c>
      <c r="J12" s="22" t="s">
        <v>1872</v>
      </c>
      <c r="K12" s="20" t="s">
        <v>56097</v>
      </c>
      <c r="L12" s="22">
        <v>43211507</v>
      </c>
      <c r="M12" s="22" t="s">
        <v>1545</v>
      </c>
      <c r="N12" s="22" t="s">
        <v>1545</v>
      </c>
      <c r="O12" s="20">
        <v>2</v>
      </c>
      <c r="P12" s="23">
        <v>20000</v>
      </c>
      <c r="Q12" s="23">
        <v>40000</v>
      </c>
      <c r="R12" s="24"/>
      <c r="S12" s="23">
        <v>0</v>
      </c>
      <c r="T12" s="20">
        <v>2</v>
      </c>
      <c r="U12" s="23">
        <v>40000</v>
      </c>
      <c r="V12" s="20"/>
      <c r="W12" s="23">
        <v>0</v>
      </c>
      <c r="X12" s="20"/>
      <c r="Y12" s="23">
        <v>0</v>
      </c>
      <c r="Z12" s="23" t="str">
        <f>+LEFT(Costeo!$H184,250)</f>
        <v>Desarrollo del programa formativo</v>
      </c>
    </row>
    <row r="13" spans="1:26" ht="14.25" customHeight="1" x14ac:dyDescent="0.2">
      <c r="A13" s="19" t="s">
        <v>28</v>
      </c>
      <c r="B13" s="20" t="s">
        <v>1709</v>
      </c>
      <c r="C13" s="20" t="s">
        <v>23</v>
      </c>
      <c r="D13" s="21" t="s">
        <v>24</v>
      </c>
      <c r="E13" s="21" t="s">
        <v>25</v>
      </c>
      <c r="F13" s="21" t="s">
        <v>200</v>
      </c>
      <c r="G13" s="21" t="s">
        <v>31</v>
      </c>
      <c r="H13" s="22" t="s">
        <v>56098</v>
      </c>
      <c r="I13" s="22" t="s">
        <v>1549</v>
      </c>
      <c r="J13" s="22" t="s">
        <v>32736</v>
      </c>
      <c r="K13" s="20" t="s">
        <v>32736</v>
      </c>
      <c r="L13" s="22">
        <v>43211509</v>
      </c>
      <c r="M13" s="22" t="s">
        <v>1545</v>
      </c>
      <c r="N13" s="22" t="s">
        <v>1545</v>
      </c>
      <c r="O13" s="22">
        <v>105</v>
      </c>
      <c r="P13" s="23">
        <v>12000</v>
      </c>
      <c r="Q13" s="23">
        <v>1260000</v>
      </c>
      <c r="R13" s="20">
        <v>40</v>
      </c>
      <c r="S13" s="23">
        <v>480000</v>
      </c>
      <c r="T13" s="22"/>
      <c r="U13" s="23">
        <v>0</v>
      </c>
      <c r="V13" s="20">
        <v>65</v>
      </c>
      <c r="W13" s="23">
        <v>780000</v>
      </c>
      <c r="X13" s="20"/>
      <c r="Y13" s="23">
        <v>0</v>
      </c>
      <c r="Z13" s="23" t="str">
        <f>+LEFT(Costeo!$H185,250)</f>
        <v>Desarrollo del programa formativo</v>
      </c>
    </row>
    <row r="14" spans="1:26" ht="14.25" customHeight="1" x14ac:dyDescent="0.2">
      <c r="A14" s="19" t="s">
        <v>28</v>
      </c>
      <c r="B14" s="20" t="s">
        <v>1709</v>
      </c>
      <c r="C14" s="20" t="s">
        <v>23</v>
      </c>
      <c r="D14" s="21" t="s">
        <v>24</v>
      </c>
      <c r="E14" s="21" t="s">
        <v>25</v>
      </c>
      <c r="F14" s="21" t="s">
        <v>200</v>
      </c>
      <c r="G14" s="21" t="s">
        <v>31</v>
      </c>
      <c r="H14" s="22" t="s">
        <v>56098</v>
      </c>
      <c r="I14" s="22" t="s">
        <v>1549</v>
      </c>
      <c r="J14" s="22" t="s">
        <v>2016</v>
      </c>
      <c r="K14" s="20" t="s">
        <v>56099</v>
      </c>
      <c r="L14" s="22">
        <v>43211508</v>
      </c>
      <c r="M14" s="22" t="s">
        <v>1545</v>
      </c>
      <c r="N14" s="22" t="s">
        <v>1545</v>
      </c>
      <c r="O14" s="22">
        <v>18</v>
      </c>
      <c r="P14" s="23">
        <v>60000</v>
      </c>
      <c r="Q14" s="23">
        <v>1080000</v>
      </c>
      <c r="R14" s="20">
        <v>7</v>
      </c>
      <c r="S14" s="23">
        <v>420000</v>
      </c>
      <c r="T14" s="22"/>
      <c r="U14" s="23">
        <v>0</v>
      </c>
      <c r="V14" s="20">
        <v>11</v>
      </c>
      <c r="W14" s="23">
        <v>660000</v>
      </c>
      <c r="X14" s="20"/>
      <c r="Y14" s="23">
        <v>0</v>
      </c>
      <c r="Z14" s="23" t="str">
        <f>+LEFT(Costeo!$H186,250)</f>
        <v>Adquirir suministros varios Rectoría</v>
      </c>
    </row>
    <row r="15" spans="1:26" ht="14.25" customHeight="1" x14ac:dyDescent="0.2">
      <c r="A15" s="19" t="s">
        <v>28</v>
      </c>
      <c r="B15" s="20" t="s">
        <v>1709</v>
      </c>
      <c r="C15" s="20" t="s">
        <v>23</v>
      </c>
      <c r="D15" s="21" t="s">
        <v>1037</v>
      </c>
      <c r="E15" s="21" t="s">
        <v>1883</v>
      </c>
      <c r="F15" s="21" t="s">
        <v>29</v>
      </c>
      <c r="G15" s="21" t="s">
        <v>31</v>
      </c>
      <c r="H15" s="22" t="s">
        <v>56100</v>
      </c>
      <c r="I15" s="22" t="s">
        <v>1549</v>
      </c>
      <c r="J15" s="22" t="s">
        <v>32736</v>
      </c>
      <c r="K15" s="20" t="s">
        <v>56101</v>
      </c>
      <c r="L15" s="22">
        <v>43211509</v>
      </c>
      <c r="M15" s="22" t="s">
        <v>1545</v>
      </c>
      <c r="N15" s="22" t="s">
        <v>1545</v>
      </c>
      <c r="O15" s="22">
        <v>25</v>
      </c>
      <c r="P15" s="23">
        <v>4000</v>
      </c>
      <c r="Q15" s="23">
        <v>100000</v>
      </c>
      <c r="R15" s="24"/>
      <c r="S15" s="23">
        <v>0</v>
      </c>
      <c r="T15" s="20"/>
      <c r="U15" s="23">
        <v>0</v>
      </c>
      <c r="V15" s="20">
        <v>25</v>
      </c>
      <c r="W15" s="23">
        <v>100000</v>
      </c>
      <c r="X15" s="20"/>
      <c r="Y15" s="23">
        <v>0</v>
      </c>
      <c r="Z15" s="23" t="str">
        <f>+LEFT(Costeo!$H187,250)</f>
        <v xml:space="preserve">Adquisicion de etiquetas para activos </v>
      </c>
    </row>
    <row r="16" spans="1:26" ht="14.25" customHeight="1" x14ac:dyDescent="0.2">
      <c r="A16" s="19" t="s">
        <v>28</v>
      </c>
      <c r="B16" s="20" t="s">
        <v>1709</v>
      </c>
      <c r="C16" s="20" t="s">
        <v>23</v>
      </c>
      <c r="D16" s="21" t="s">
        <v>273</v>
      </c>
      <c r="E16" s="21" t="s">
        <v>2069</v>
      </c>
      <c r="F16" s="21" t="s">
        <v>56102</v>
      </c>
      <c r="G16" s="21" t="s">
        <v>31</v>
      </c>
      <c r="H16" s="22" t="s">
        <v>56103</v>
      </c>
      <c r="I16" s="22" t="s">
        <v>1549</v>
      </c>
      <c r="J16" s="22" t="s">
        <v>32724</v>
      </c>
      <c r="K16" s="20" t="s">
        <v>56104</v>
      </c>
      <c r="L16" s="22">
        <v>43211503</v>
      </c>
      <c r="M16" s="22" t="s">
        <v>2015</v>
      </c>
      <c r="N16" s="22" t="s">
        <v>1545</v>
      </c>
      <c r="O16" s="22">
        <v>7</v>
      </c>
      <c r="P16" s="23">
        <v>71428.570000000007</v>
      </c>
      <c r="Q16" s="23">
        <f>TIC!$O16*TIC!$P16</f>
        <v>499999.99000000005</v>
      </c>
      <c r="R16" s="20">
        <v>7</v>
      </c>
      <c r="S16" s="23">
        <f>TIC!$P16*TIC!$R16</f>
        <v>499999.99000000005</v>
      </c>
      <c r="T16" s="20"/>
      <c r="U16" s="23" t="e">
        <f>[3]!Tabla2[[#This Row],[Cantidad
Abri/Jun]]*[3]!Tabla2[[#This Row],[Costo Unitario (RD$)]]</f>
        <v>#REF!</v>
      </c>
      <c r="V16" s="20"/>
      <c r="W16" s="23" t="e">
        <f>[3]!Tabla2[[#This Row],[Cantidad
Jul/Sep]]*[3]!Tabla2[[#This Row],[Costo Unitario (RD$)]]</f>
        <v>#REF!</v>
      </c>
      <c r="X16" s="20"/>
      <c r="Y16" s="23" t="e">
        <f>[3]!Tabla2[[#This Row],[Cantidad
Oct/Dic]]*[3]!Tabla2[[#This Row],[Costo Unitario (RD$)]]</f>
        <v>#REF!</v>
      </c>
      <c r="Z16" s="23" t="str">
        <f>+LEFT(Costeo!$H188,250)</f>
        <v>Realización de toma de fortos, impresión de carnets y entrega</v>
      </c>
    </row>
    <row r="17" spans="1:26" ht="14.25" customHeight="1" x14ac:dyDescent="0.2">
      <c r="A17" s="19" t="s">
        <v>28</v>
      </c>
      <c r="B17" s="20" t="s">
        <v>1709</v>
      </c>
      <c r="C17" s="20" t="s">
        <v>23</v>
      </c>
      <c r="D17" s="21" t="s">
        <v>24</v>
      </c>
      <c r="E17" s="25" t="s">
        <v>25</v>
      </c>
      <c r="F17" s="21" t="s">
        <v>153</v>
      </c>
      <c r="G17" s="21" t="s">
        <v>31</v>
      </c>
      <c r="H17" s="22" t="s">
        <v>56105</v>
      </c>
      <c r="I17" s="22" t="s">
        <v>1549</v>
      </c>
      <c r="J17" s="22" t="s">
        <v>33334</v>
      </c>
      <c r="K17" s="20" t="s">
        <v>56106</v>
      </c>
      <c r="L17" s="22">
        <v>43231512</v>
      </c>
      <c r="M17" s="22" t="s">
        <v>2228</v>
      </c>
      <c r="N17" s="22" t="s">
        <v>1545</v>
      </c>
      <c r="O17" s="22">
        <v>1</v>
      </c>
      <c r="P17" s="23">
        <v>500000</v>
      </c>
      <c r="Q17" s="23">
        <v>500000</v>
      </c>
      <c r="R17" s="24">
        <v>1</v>
      </c>
      <c r="S17" s="23">
        <v>500000</v>
      </c>
      <c r="T17" s="20"/>
      <c r="U17" s="23">
        <v>0</v>
      </c>
      <c r="V17" s="20"/>
      <c r="W17" s="23">
        <v>0</v>
      </c>
      <c r="X17" s="20"/>
      <c r="Y17" s="23">
        <v>0</v>
      </c>
      <c r="Z17" s="23" t="str">
        <f>+LEFT(Costeo!$H189,250)</f>
        <v>Adquisición de libros de derechos administrativo, civil, comercial y jurisprudencial</v>
      </c>
    </row>
    <row r="18" spans="1:26" ht="14.25" customHeight="1" x14ac:dyDescent="0.2">
      <c r="A18" s="19" t="s">
        <v>28</v>
      </c>
      <c r="B18" s="20" t="s">
        <v>1709</v>
      </c>
      <c r="C18" s="20" t="s">
        <v>23</v>
      </c>
      <c r="D18" s="21" t="s">
        <v>273</v>
      </c>
      <c r="E18" s="21" t="s">
        <v>2069</v>
      </c>
      <c r="F18" s="21" t="s">
        <v>277</v>
      </c>
      <c r="G18" s="21" t="s">
        <v>31</v>
      </c>
      <c r="H18" s="21" t="s">
        <v>56107</v>
      </c>
      <c r="I18" s="22" t="s">
        <v>1549</v>
      </c>
      <c r="J18" s="22" t="s">
        <v>56108</v>
      </c>
      <c r="K18" s="20" t="s">
        <v>56109</v>
      </c>
      <c r="L18" s="22">
        <v>43212110</v>
      </c>
      <c r="M18" s="22" t="str">
        <f>IFERROR(VLOOKUP([2]!Tabla2[[#This Row],[Insumo o artículo necesario]],[2]!Tabla1[#Data],5,FALSE),"")</f>
        <v/>
      </c>
      <c r="N18" s="22" t="s">
        <v>1545</v>
      </c>
      <c r="O18" s="20">
        <v>3</v>
      </c>
      <c r="P18" s="23">
        <v>100000</v>
      </c>
      <c r="Q18" s="23">
        <v>300000</v>
      </c>
      <c r="R18" s="24">
        <v>3</v>
      </c>
      <c r="S18" s="23">
        <v>300000</v>
      </c>
      <c r="T18" s="20"/>
      <c r="U18" s="23">
        <v>0</v>
      </c>
      <c r="V18" s="20"/>
      <c r="W18" s="23">
        <v>0</v>
      </c>
      <c r="X18" s="20"/>
      <c r="Y18" s="23">
        <v>0</v>
      </c>
      <c r="Z18" s="23" t="str">
        <f>+LEFT(Costeo!$H190,250)</f>
        <v xml:space="preserve">Gestión de proyectos de extensión
</v>
      </c>
    </row>
    <row r="19" spans="1:26" ht="14.25" customHeight="1" x14ac:dyDescent="0.2">
      <c r="A19" s="19"/>
      <c r="B19" s="20"/>
      <c r="C19" s="20"/>
      <c r="D19" s="21"/>
      <c r="E19" s="21"/>
      <c r="F19" s="21"/>
      <c r="G19" s="21"/>
      <c r="H19" s="22"/>
      <c r="I19" s="22"/>
      <c r="J19" s="22"/>
      <c r="K19" s="20"/>
      <c r="L19" s="22" t="str">
        <f>IFERROR(VLOOKUP([2]!Tabla2[[#This Row],[Insumo o artículo necesario]],[2]!Tabla1[#Data],3,FALSE),"")</f>
        <v/>
      </c>
      <c r="M19" s="22" t="str">
        <f>IFERROR(VLOOKUP([2]!Tabla2[[#This Row],[Insumo o artículo necesario]],[2]!Tabla1[#Data],5,FALSE),"")</f>
        <v/>
      </c>
      <c r="N19" s="22"/>
      <c r="O19" s="20"/>
      <c r="P19" s="23"/>
      <c r="Q19" s="23" t="str">
        <f>IF(AND(TIC!$O19&lt;&gt;"",TIC!$P19&lt;&gt;""),TIC!$O19*TIC!$P19,"")</f>
        <v/>
      </c>
      <c r="R19" s="24"/>
      <c r="S19" s="23">
        <f>TIC!$R19*TIC!$P19</f>
        <v>0</v>
      </c>
      <c r="T19" s="20"/>
      <c r="U19" s="23">
        <f>TIC!$T19*TIC!$P19</f>
        <v>0</v>
      </c>
      <c r="V19" s="20"/>
      <c r="W19" s="23">
        <f>TIC!$V19*TIC!$P19</f>
        <v>0</v>
      </c>
      <c r="X19" s="20"/>
      <c r="Y19" s="23">
        <f>TIC!$X19*TIC!$P19</f>
        <v>0</v>
      </c>
      <c r="Z19" s="23" t="str">
        <f>+LEFT(Costeo!$H191,250)</f>
        <v xml:space="preserve">Desarrollo de programa de integración y bienestar laboral (actividades, familiarles, deportivas, de salud, de diversión…), aprovechando los recursos internos y mediante la creación y desarrollo de alianzas y convenios. </v>
      </c>
    </row>
    <row r="20" spans="1:26" ht="14.25" customHeight="1" x14ac:dyDescent="0.2">
      <c r="A20" s="19"/>
      <c r="B20" s="20"/>
      <c r="C20" s="20"/>
      <c r="D20" s="21"/>
      <c r="E20" s="21"/>
      <c r="F20" s="21"/>
      <c r="G20" s="21"/>
      <c r="H20" s="22"/>
      <c r="I20" s="22"/>
      <c r="J20" s="22"/>
      <c r="K20" s="20"/>
      <c r="L20" s="22" t="str">
        <f>IFERROR(VLOOKUP([2]!Tabla2[[#This Row],[Insumo o artículo necesario]],[2]!Tabla1[#Data],3,FALSE),"")</f>
        <v/>
      </c>
      <c r="M20" s="22" t="str">
        <f>IFERROR(VLOOKUP([2]!Tabla2[[#This Row],[Insumo o artículo necesario]],[2]!Tabla1[#Data],5,FALSE),"")</f>
        <v/>
      </c>
      <c r="N20" s="22"/>
      <c r="O20" s="20"/>
      <c r="P20" s="23"/>
      <c r="Q20" s="23" t="str">
        <f>IF(AND(TIC!$O20&lt;&gt;"",TIC!$P20&lt;&gt;""),TIC!$O20*TIC!$P20,"")</f>
        <v/>
      </c>
      <c r="R20" s="24"/>
      <c r="S20" s="23">
        <f>TIC!$R20*TIC!$P20</f>
        <v>0</v>
      </c>
      <c r="T20" s="20"/>
      <c r="U20" s="23">
        <f>TIC!$T20*TIC!$P20</f>
        <v>0</v>
      </c>
      <c r="V20" s="20"/>
      <c r="W20" s="23">
        <f>TIC!$V20*TIC!$P20</f>
        <v>0</v>
      </c>
      <c r="X20" s="20"/>
      <c r="Y20" s="23">
        <f>TIC!$X20*TIC!$P20</f>
        <v>0</v>
      </c>
      <c r="Z20" s="23" t="str">
        <f>+LEFT(Costeo!$H192,250)</f>
        <v>Produccción de videos y recursos. Adquisición de equipos y posproducción</v>
      </c>
    </row>
    <row r="21" spans="1:26" ht="14.25" customHeight="1" x14ac:dyDescent="0.2">
      <c r="A21" s="19"/>
      <c r="B21" s="20"/>
      <c r="C21" s="20"/>
      <c r="D21" s="21"/>
      <c r="E21" s="21"/>
      <c r="F21" s="21"/>
      <c r="G21" s="21"/>
      <c r="H21" s="22"/>
      <c r="I21" s="22"/>
      <c r="J21" s="22"/>
      <c r="K21" s="20"/>
      <c r="L21" s="22" t="str">
        <f>IFERROR(VLOOKUP([2]!Tabla2[[#This Row],[Insumo o artículo necesario]],[2]!Tabla1[#Data],3,FALSE),"")</f>
        <v/>
      </c>
      <c r="M21" s="22" t="str">
        <f>IFERROR(VLOOKUP([2]!Tabla2[[#This Row],[Insumo o artículo necesario]],[2]!Tabla1[#Data],5,FALSE),"")</f>
        <v/>
      </c>
      <c r="N21" s="22"/>
      <c r="O21" s="20"/>
      <c r="P21" s="23"/>
      <c r="Q21" s="23" t="str">
        <f>IF(AND(TIC!$O21&lt;&gt;"",TIC!$P21&lt;&gt;""),TIC!$O21*TIC!$P21,"")</f>
        <v/>
      </c>
      <c r="R21" s="24"/>
      <c r="S21" s="23">
        <f>TIC!$R21*TIC!$P21</f>
        <v>0</v>
      </c>
      <c r="T21" s="20"/>
      <c r="U21" s="23">
        <f>TIC!$T21*TIC!$P21</f>
        <v>0</v>
      </c>
      <c r="V21" s="20"/>
      <c r="W21" s="23">
        <f>TIC!$V21*TIC!$P21</f>
        <v>0</v>
      </c>
      <c r="X21" s="20"/>
      <c r="Y21" s="23">
        <f>TIC!$X21*TIC!$P21</f>
        <v>0</v>
      </c>
      <c r="Z21" s="23" t="str">
        <f>+LEFT(Costeo!$H193,250)</f>
        <v>Pagar seguros</v>
      </c>
    </row>
    <row r="22" spans="1:26" ht="14.25" customHeight="1" x14ac:dyDescent="0.2">
      <c r="A22" s="19"/>
      <c r="B22" s="20"/>
      <c r="C22" s="20"/>
      <c r="D22" s="21"/>
      <c r="E22" s="21"/>
      <c r="F22" s="21"/>
      <c r="G22" s="21"/>
      <c r="H22" s="22"/>
      <c r="I22" s="22"/>
      <c r="J22" s="22"/>
      <c r="K22" s="20"/>
      <c r="L22" s="22" t="str">
        <f>IFERROR(VLOOKUP([2]!Tabla2[[#This Row],[Insumo o artículo necesario]],[2]!Tabla1[#Data],3,FALSE),"")</f>
        <v/>
      </c>
      <c r="M22" s="22" t="str">
        <f>IFERROR(VLOOKUP([2]!Tabla2[[#This Row],[Insumo o artículo necesario]],[2]!Tabla1[#Data],5,FALSE),"")</f>
        <v/>
      </c>
      <c r="N22" s="22"/>
      <c r="O22" s="20"/>
      <c r="P22" s="23"/>
      <c r="Q22" s="23" t="str">
        <f>IF(AND(TIC!$O22&lt;&gt;"",TIC!$P22&lt;&gt;""),TIC!$O22*TIC!$P22,"")</f>
        <v/>
      </c>
      <c r="R22" s="24"/>
      <c r="S22" s="23">
        <f>TIC!$R22*TIC!$P22</f>
        <v>0</v>
      </c>
      <c r="T22" s="20"/>
      <c r="U22" s="23">
        <f>TIC!$T22*TIC!$P22</f>
        <v>0</v>
      </c>
      <c r="V22" s="20"/>
      <c r="W22" s="23">
        <f>TIC!$V22*TIC!$P22</f>
        <v>0</v>
      </c>
      <c r="X22" s="20"/>
      <c r="Y22" s="23">
        <f>TIC!$X22*TIC!$P22</f>
        <v>0</v>
      </c>
      <c r="Z22" s="23" t="str">
        <f>+LEFT(Costeo!$H194,250)</f>
        <v>Implementar el plan de mantenimiento</v>
      </c>
    </row>
    <row r="23" spans="1:26" ht="14.25" customHeight="1" x14ac:dyDescent="0.2">
      <c r="A23" s="19"/>
      <c r="B23" s="20"/>
      <c r="C23" s="20"/>
      <c r="D23" s="21"/>
      <c r="E23" s="21"/>
      <c r="F23" s="21"/>
      <c r="G23" s="21"/>
      <c r="H23" s="22"/>
      <c r="I23" s="22"/>
      <c r="J23" s="22"/>
      <c r="K23" s="20"/>
      <c r="L23" s="22" t="str">
        <f>IFERROR(VLOOKUP([2]!Tabla2[[#This Row],[Insumo o artículo necesario]],[2]!Tabla1[#Data],3,FALSE),"")</f>
        <v/>
      </c>
      <c r="M23" s="22" t="str">
        <f>IFERROR(VLOOKUP([2]!Tabla2[[#This Row],[Insumo o artículo necesario]],[2]!Tabla1[#Data],5,FALSE),"")</f>
        <v/>
      </c>
      <c r="N23" s="22"/>
      <c r="O23" s="20"/>
      <c r="P23" s="23"/>
      <c r="Q23" s="23" t="str">
        <f>IF(AND(TIC!$O23&lt;&gt;"",TIC!$P23&lt;&gt;""),TIC!$O23*TIC!$P23,"")</f>
        <v/>
      </c>
      <c r="R23" s="24"/>
      <c r="S23" s="23">
        <f>TIC!$R23*TIC!$P23</f>
        <v>0</v>
      </c>
      <c r="T23" s="20"/>
      <c r="U23" s="23">
        <f>TIC!$T23*TIC!$P23</f>
        <v>0</v>
      </c>
      <c r="V23" s="20"/>
      <c r="W23" s="23">
        <f>TIC!$V23*TIC!$P23</f>
        <v>0</v>
      </c>
      <c r="X23" s="20"/>
      <c r="Y23" s="23">
        <f>TIC!$X23*TIC!$P23</f>
        <v>0</v>
      </c>
      <c r="Z23" s="23" t="str">
        <f>+LEFT(Costeo!$H195,250)</f>
        <v>Adquirir suministros varios Rectoría</v>
      </c>
    </row>
    <row r="24" spans="1:26" ht="14.25" customHeight="1" x14ac:dyDescent="0.2">
      <c r="A24" s="19"/>
      <c r="B24" s="20"/>
      <c r="C24" s="20"/>
      <c r="D24" s="21"/>
      <c r="E24" s="21"/>
      <c r="F24" s="21"/>
      <c r="G24" s="21"/>
      <c r="H24" s="22"/>
      <c r="I24" s="22"/>
      <c r="J24" s="22"/>
      <c r="K24" s="20"/>
      <c r="L24" s="22" t="str">
        <f>IFERROR(VLOOKUP([2]!Tabla2[[#This Row],[Insumo o artículo necesario]],[2]!Tabla1[#Data],3,FALSE),"")</f>
        <v/>
      </c>
      <c r="M24" s="22" t="str">
        <f>IFERROR(VLOOKUP([2]!Tabla2[[#This Row],[Insumo o artículo necesario]],[2]!Tabla1[#Data],5,FALSE),"")</f>
        <v/>
      </c>
      <c r="N24" s="22"/>
      <c r="O24" s="20"/>
      <c r="P24" s="23"/>
      <c r="Q24" s="23" t="str">
        <f>IF(AND(TIC!$O24&lt;&gt;"",TIC!$P24&lt;&gt;""),TIC!$O24*TIC!$P24,"")</f>
        <v/>
      </c>
      <c r="R24" s="24"/>
      <c r="S24" s="23">
        <f>TIC!$R24*TIC!$P24</f>
        <v>0</v>
      </c>
      <c r="T24" s="20"/>
      <c r="U24" s="23">
        <f>TIC!$T24*TIC!$P24</f>
        <v>0</v>
      </c>
      <c r="V24" s="20"/>
      <c r="W24" s="23">
        <f>TIC!$V24*TIC!$P24</f>
        <v>0</v>
      </c>
      <c r="X24" s="20"/>
      <c r="Y24" s="23">
        <f>TIC!$X24*TIC!$P24</f>
        <v>0</v>
      </c>
      <c r="Z24" s="23" t="str">
        <f>+LEFT(Costeo!$H196,250)</f>
        <v xml:space="preserve">Adquisición de equipos audiovisuales </v>
      </c>
    </row>
    <row r="25" spans="1:26" ht="14.25" customHeight="1" x14ac:dyDescent="0.2">
      <c r="A25" s="19"/>
      <c r="B25" s="20"/>
      <c r="C25" s="20"/>
      <c r="D25" s="21"/>
      <c r="E25" s="25"/>
      <c r="F25" s="21"/>
      <c r="G25" s="21"/>
      <c r="H25" s="22"/>
      <c r="I25" s="22"/>
      <c r="J25" s="22"/>
      <c r="K25" s="20"/>
      <c r="L25" s="22" t="str">
        <f>IFERROR(VLOOKUP([2]!Tabla2[[#This Row],[Insumo o artículo necesario]],[2]!Tabla1[#Data],3,FALSE),"")</f>
        <v/>
      </c>
      <c r="M25" s="22" t="str">
        <f>IFERROR(VLOOKUP([2]!Tabla2[[#This Row],[Insumo o artículo necesario]],[2]!Tabla1[#Data],5,FALSE),"")</f>
        <v/>
      </c>
      <c r="N25" s="22"/>
      <c r="O25" s="20"/>
      <c r="P25" s="23"/>
      <c r="Q25" s="23" t="str">
        <f>IF(AND(TIC!$O25&lt;&gt;"",TIC!$P25&lt;&gt;""),TIC!$O25*TIC!$P25,"")</f>
        <v/>
      </c>
      <c r="R25" s="24"/>
      <c r="S25" s="23">
        <f>TIC!$R25*TIC!$P25</f>
        <v>0</v>
      </c>
      <c r="T25" s="20"/>
      <c r="U25" s="23">
        <f>TIC!$T25*TIC!$P25</f>
        <v>0</v>
      </c>
      <c r="V25" s="20"/>
      <c r="W25" s="23">
        <f>TIC!$V25*TIC!$P25</f>
        <v>0</v>
      </c>
      <c r="X25" s="20"/>
      <c r="Y25" s="23">
        <f>TIC!$X25*TIC!$P25</f>
        <v>0</v>
      </c>
      <c r="Z25" s="23" t="str">
        <f>+LEFT(Costeo!$H197,250)</f>
        <v xml:space="preserve">Adquisición de equipos audiovisuales </v>
      </c>
    </row>
    <row r="26" spans="1:26" ht="14.25" customHeight="1" x14ac:dyDescent="0.2">
      <c r="A26" s="19"/>
      <c r="B26" s="20"/>
      <c r="C26" s="20"/>
      <c r="D26" s="21"/>
      <c r="E26" s="25"/>
      <c r="F26" s="21"/>
      <c r="G26" s="21"/>
      <c r="H26" s="22"/>
      <c r="I26" s="22"/>
      <c r="J26" s="22"/>
      <c r="K26" s="20"/>
      <c r="L26" s="22" t="str">
        <f>IFERROR(VLOOKUP([2]!Tabla2[[#This Row],[Insumo o artículo necesario]],[2]!Tabla1[#Data],3,FALSE),"")</f>
        <v/>
      </c>
      <c r="M26" s="22" t="str">
        <f>IFERROR(VLOOKUP([2]!Tabla2[[#This Row],[Insumo o artículo necesario]],[2]!Tabla1[#Data],5,FALSE),"")</f>
        <v/>
      </c>
      <c r="N26" s="22"/>
      <c r="O26" s="20"/>
      <c r="P26" s="23"/>
      <c r="Q26" s="23" t="str">
        <f>IF(AND(TIC!$O26&lt;&gt;"",TIC!$P26&lt;&gt;""),TIC!$O26*TIC!$P26,"")</f>
        <v/>
      </c>
      <c r="R26" s="24"/>
      <c r="S26" s="23">
        <f>TIC!$R26*TIC!$P26</f>
        <v>0</v>
      </c>
      <c r="T26" s="20"/>
      <c r="U26" s="23">
        <f>TIC!$T26*TIC!$P26</f>
        <v>0</v>
      </c>
      <c r="V26" s="20"/>
      <c r="W26" s="23">
        <f>TIC!$V26*TIC!$P26</f>
        <v>0</v>
      </c>
      <c r="X26" s="20"/>
      <c r="Y26" s="23">
        <f>TIC!$X26*TIC!$P26</f>
        <v>0</v>
      </c>
      <c r="Z26" s="23" t="str">
        <f>+LEFT(Costeo!$H198,250)</f>
        <v xml:space="preserve">Adquisición de equipos audiovisuales </v>
      </c>
    </row>
    <row r="27" spans="1:26" ht="14.25" customHeight="1" x14ac:dyDescent="0.2">
      <c r="A27" s="19"/>
      <c r="B27" s="20"/>
      <c r="C27" s="20"/>
      <c r="D27" s="21"/>
      <c r="E27" s="25"/>
      <c r="F27" s="21"/>
      <c r="G27" s="21"/>
      <c r="H27" s="22"/>
      <c r="I27" s="22"/>
      <c r="J27" s="22"/>
      <c r="K27" s="20"/>
      <c r="L27" s="22" t="str">
        <f>IFERROR(VLOOKUP([2]!Tabla2[[#This Row],[Insumo o artículo necesario]],[2]!Tabla1[#Data],3,FALSE),"")</f>
        <v/>
      </c>
      <c r="M27" s="22" t="str">
        <f>IFERROR(VLOOKUP([2]!Tabla2[[#This Row],[Insumo o artículo necesario]],[2]!Tabla1[#Data],5,FALSE),"")</f>
        <v/>
      </c>
      <c r="N27" s="22"/>
      <c r="O27" s="20"/>
      <c r="P27" s="23"/>
      <c r="Q27" s="23" t="str">
        <f>IF(AND(TIC!$O27&lt;&gt;"",TIC!$P27&lt;&gt;""),TIC!$O27*TIC!$P27,"")</f>
        <v/>
      </c>
      <c r="R27" s="24"/>
      <c r="S27" s="23">
        <f>TIC!$R27*TIC!$P27</f>
        <v>0</v>
      </c>
      <c r="T27" s="20"/>
      <c r="U27" s="23">
        <f>TIC!$T27*TIC!$P27</f>
        <v>0</v>
      </c>
      <c r="V27" s="20"/>
      <c r="W27" s="23">
        <f>TIC!$V27*TIC!$P27</f>
        <v>0</v>
      </c>
      <c r="X27" s="20"/>
      <c r="Y27" s="23">
        <f>TIC!$X27*TIC!$P27</f>
        <v>0</v>
      </c>
      <c r="Z27" s="23" t="str">
        <f>+LEFT(Costeo!$H199,250)</f>
        <v xml:space="preserve">Adquisición de equipos audiovisuales </v>
      </c>
    </row>
    <row r="28" spans="1:26" ht="14.25" customHeight="1" x14ac:dyDescent="0.2">
      <c r="A28" s="19"/>
      <c r="B28" s="20"/>
      <c r="C28" s="20"/>
      <c r="D28" s="21"/>
      <c r="E28" s="25"/>
      <c r="F28" s="21"/>
      <c r="G28" s="21"/>
      <c r="H28" s="22"/>
      <c r="I28" s="22"/>
      <c r="J28" s="22"/>
      <c r="K28" s="20"/>
      <c r="L28" s="22" t="str">
        <f>IFERROR(VLOOKUP([2]!Tabla2[[#This Row],[Insumo o artículo necesario]],[2]!Tabla1[#Data],3,FALSE),"")</f>
        <v/>
      </c>
      <c r="M28" s="22" t="str">
        <f>IFERROR(VLOOKUP([2]!Tabla2[[#This Row],[Insumo o artículo necesario]],[2]!Tabla1[#Data],5,FALSE),"")</f>
        <v/>
      </c>
      <c r="N28" s="22"/>
      <c r="O28" s="20"/>
      <c r="P28" s="23"/>
      <c r="Q28" s="23" t="str">
        <f>IF(AND(TIC!$O28&lt;&gt;"",TIC!$P28&lt;&gt;""),TIC!$O28*TIC!$P28,"")</f>
        <v/>
      </c>
      <c r="R28" s="24"/>
      <c r="S28" s="23">
        <f>TIC!$R28*TIC!$P28</f>
        <v>0</v>
      </c>
      <c r="T28" s="20"/>
      <c r="U28" s="23">
        <f>TIC!$T28*TIC!$P28</f>
        <v>0</v>
      </c>
      <c r="V28" s="20"/>
      <c r="W28" s="23">
        <f>TIC!$V28*TIC!$P28</f>
        <v>0</v>
      </c>
      <c r="X28" s="20"/>
      <c r="Y28" s="23">
        <f>TIC!$X28*TIC!$P28</f>
        <v>0</v>
      </c>
      <c r="Z28" s="23" t="str">
        <f>+LEFT(Costeo!$H200,250)</f>
        <v xml:space="preserve">Adquisición de equipos audiovisuales </v>
      </c>
    </row>
    <row r="29" spans="1:26" ht="14.25" customHeight="1" x14ac:dyDescent="0.2">
      <c r="A29" s="19"/>
      <c r="B29" s="20"/>
      <c r="C29" s="20"/>
      <c r="D29" s="21"/>
      <c r="E29" s="25"/>
      <c r="F29" s="21"/>
      <c r="G29" s="21"/>
      <c r="H29" s="22"/>
      <c r="I29" s="22"/>
      <c r="J29" s="22"/>
      <c r="K29" s="20"/>
      <c r="L29" s="22" t="str">
        <f>IFERROR(VLOOKUP([2]!Tabla2[[#This Row],[Insumo o artículo necesario]],[2]!Tabla1[#Data],3,FALSE),"")</f>
        <v/>
      </c>
      <c r="M29" s="22" t="str">
        <f>IFERROR(VLOOKUP([2]!Tabla2[[#This Row],[Insumo o artículo necesario]],[2]!Tabla1[#Data],5,FALSE),"")</f>
        <v/>
      </c>
      <c r="N29" s="22"/>
      <c r="O29" s="20"/>
      <c r="P29" s="23"/>
      <c r="Q29" s="23" t="str">
        <f>IF(AND(TIC!$O29&lt;&gt;"",TIC!$P29&lt;&gt;""),TIC!$O29*TIC!$P29,"")</f>
        <v/>
      </c>
      <c r="R29" s="24"/>
      <c r="S29" s="23">
        <f>TIC!$R29*TIC!$P29</f>
        <v>0</v>
      </c>
      <c r="T29" s="20"/>
      <c r="U29" s="23">
        <f>TIC!$T29*TIC!$P29</f>
        <v>0</v>
      </c>
      <c r="V29" s="20"/>
      <c r="W29" s="23">
        <f>TIC!$V29*TIC!$P29</f>
        <v>0</v>
      </c>
      <c r="X29" s="20"/>
      <c r="Y29" s="23">
        <f>TIC!$X29*TIC!$P29</f>
        <v>0</v>
      </c>
      <c r="Z29" s="23" t="e">
        <f>+LEFT(Costeo!#REF!,250)</f>
        <v>#REF!</v>
      </c>
    </row>
    <row r="30" spans="1:26" ht="14.25" customHeight="1" x14ac:dyDescent="0.2">
      <c r="A30" s="19"/>
      <c r="B30" s="20"/>
      <c r="C30" s="20"/>
      <c r="D30" s="21"/>
      <c r="E30" s="21"/>
      <c r="F30" s="21"/>
      <c r="G30" s="21"/>
      <c r="H30" s="22"/>
      <c r="I30" s="22"/>
      <c r="J30" s="22"/>
      <c r="K30" s="20"/>
      <c r="L30" s="22" t="str">
        <f>IFERROR(VLOOKUP([2]!Tabla2[[#This Row],[Insumo o artículo necesario]],[2]!Tabla1[#Data],3,FALSE),"")</f>
        <v/>
      </c>
      <c r="M30" s="22" t="str">
        <f>IFERROR(VLOOKUP([2]!Tabla2[[#This Row],[Insumo o artículo necesario]],[2]!Tabla1[#Data],5,FALSE),"")</f>
        <v/>
      </c>
      <c r="N30" s="22"/>
      <c r="O30" s="20"/>
      <c r="P30" s="23"/>
      <c r="Q30" s="23" t="str">
        <f>IF(AND(TIC!$O30&lt;&gt;"",TIC!$P30&lt;&gt;""),TIC!$O30*TIC!$P30,"")</f>
        <v/>
      </c>
      <c r="R30" s="24"/>
      <c r="S30" s="23">
        <f>TIC!$R30*TIC!$P30</f>
        <v>0</v>
      </c>
      <c r="T30" s="20"/>
      <c r="U30" s="23">
        <f>TIC!$T30*TIC!$P30</f>
        <v>0</v>
      </c>
      <c r="V30" s="20"/>
      <c r="W30" s="23">
        <f>TIC!$V30*TIC!$P30</f>
        <v>0</v>
      </c>
      <c r="X30" s="20"/>
      <c r="Y30" s="23">
        <f>TIC!$X30*TIC!$P30</f>
        <v>0</v>
      </c>
      <c r="Z30" s="23" t="e">
        <f>+LEFT(Costeo!#REF!,250)</f>
        <v>#REF!</v>
      </c>
    </row>
    <row r="31" spans="1:26" ht="14.25" customHeight="1" x14ac:dyDescent="0.2">
      <c r="A31" s="19"/>
      <c r="B31" s="20"/>
      <c r="C31" s="20"/>
      <c r="D31" s="21"/>
      <c r="E31" s="21"/>
      <c r="F31" s="21"/>
      <c r="G31" s="21"/>
      <c r="H31" s="22"/>
      <c r="I31" s="22"/>
      <c r="J31" s="22"/>
      <c r="K31" s="20"/>
      <c r="L31" s="22" t="str">
        <f>IFERROR(VLOOKUP([2]!Tabla2[[#This Row],[Insumo o artículo necesario]],[2]!Tabla1[#Data],3,FALSE),"")</f>
        <v/>
      </c>
      <c r="M31" s="22" t="str">
        <f>IFERROR(VLOOKUP([2]!Tabla2[[#This Row],[Insumo o artículo necesario]],[2]!Tabla1[#Data],5,FALSE),"")</f>
        <v/>
      </c>
      <c r="N31" s="22"/>
      <c r="O31" s="20"/>
      <c r="P31" s="23"/>
      <c r="Q31" s="23" t="str">
        <f>IF(AND(TIC!$O31&lt;&gt;"",TIC!$P31&lt;&gt;""),TIC!$O31*TIC!$P31,"")</f>
        <v/>
      </c>
      <c r="R31" s="24"/>
      <c r="S31" s="23">
        <f>TIC!$R31*TIC!$P31</f>
        <v>0</v>
      </c>
      <c r="T31" s="20"/>
      <c r="U31" s="23">
        <f>TIC!$T31*TIC!$P31</f>
        <v>0</v>
      </c>
      <c r="V31" s="20"/>
      <c r="W31" s="23">
        <f>TIC!$V31*TIC!$P31</f>
        <v>0</v>
      </c>
      <c r="X31" s="20"/>
      <c r="Y31" s="23">
        <f>TIC!$X31*TIC!$P31</f>
        <v>0</v>
      </c>
      <c r="Z31" s="23" t="e">
        <f>+LEFT(Costeo!#REF!,250)</f>
        <v>#REF!</v>
      </c>
    </row>
    <row r="32" spans="1:26" ht="14.25" customHeight="1" x14ac:dyDescent="0.2">
      <c r="A32" s="19"/>
      <c r="B32" s="20"/>
      <c r="C32" s="20"/>
      <c r="D32" s="21"/>
      <c r="E32" s="21"/>
      <c r="F32" s="21"/>
      <c r="G32" s="21"/>
      <c r="H32" s="22"/>
      <c r="I32" s="22"/>
      <c r="J32" s="22"/>
      <c r="K32" s="20"/>
      <c r="L32" s="22" t="str">
        <f>IFERROR(VLOOKUP([2]!Tabla2[[#This Row],[Insumo o artículo necesario]],[2]!Tabla1[#Data],3,FALSE),"")</f>
        <v/>
      </c>
      <c r="M32" s="22" t="str">
        <f>IFERROR(VLOOKUP([2]!Tabla2[[#This Row],[Insumo o artículo necesario]],[2]!Tabla1[#Data],5,FALSE),"")</f>
        <v/>
      </c>
      <c r="N32" s="22"/>
      <c r="O32" s="20"/>
      <c r="P32" s="23"/>
      <c r="Q32" s="23" t="str">
        <f>IF(AND(TIC!$O32&lt;&gt;"",TIC!$P32&lt;&gt;""),TIC!$O32*TIC!$P32,"")</f>
        <v/>
      </c>
      <c r="R32" s="24"/>
      <c r="S32" s="23">
        <f>TIC!$R32*TIC!$P32</f>
        <v>0</v>
      </c>
      <c r="T32" s="20"/>
      <c r="U32" s="23">
        <f>TIC!$T32*TIC!$P32</f>
        <v>0</v>
      </c>
      <c r="V32" s="20"/>
      <c r="W32" s="23">
        <f>TIC!$V32*TIC!$P32</f>
        <v>0</v>
      </c>
      <c r="X32" s="20"/>
      <c r="Y32" s="23">
        <f>TIC!$X32*TIC!$P32</f>
        <v>0</v>
      </c>
      <c r="Z32" s="23" t="e">
        <f>+LEFT(Costeo!#REF!,250)</f>
        <v>#REF!</v>
      </c>
    </row>
    <row r="33" spans="1:26" ht="14.25" customHeight="1" x14ac:dyDescent="0.2">
      <c r="A33" s="19"/>
      <c r="B33" s="20"/>
      <c r="C33" s="20"/>
      <c r="D33" s="21"/>
      <c r="E33" s="21"/>
      <c r="F33" s="21"/>
      <c r="G33" s="21"/>
      <c r="H33" s="22"/>
      <c r="I33" s="22"/>
      <c r="J33" s="22"/>
      <c r="K33" s="20"/>
      <c r="L33" s="22" t="str">
        <f>IFERROR(VLOOKUP([2]!Tabla2[[#This Row],[Insumo o artículo necesario]],[2]!Tabla1[#Data],3,FALSE),"")</f>
        <v/>
      </c>
      <c r="M33" s="22" t="str">
        <f>IFERROR(VLOOKUP([2]!Tabla2[[#This Row],[Insumo o artículo necesario]],[2]!Tabla1[#Data],5,FALSE),"")</f>
        <v/>
      </c>
      <c r="N33" s="22"/>
      <c r="O33" s="20"/>
      <c r="P33" s="23"/>
      <c r="Q33" s="23" t="str">
        <f>IF(AND(TIC!$O33&lt;&gt;"",TIC!$P33&lt;&gt;""),TIC!$O33*TIC!$P33,"")</f>
        <v/>
      </c>
      <c r="R33" s="24"/>
      <c r="S33" s="23">
        <f>TIC!$R33*TIC!$P33</f>
        <v>0</v>
      </c>
      <c r="T33" s="20"/>
      <c r="U33" s="23">
        <f>TIC!$T33*TIC!$P33</f>
        <v>0</v>
      </c>
      <c r="V33" s="20"/>
      <c r="W33" s="23">
        <f>TIC!$V33*TIC!$P33</f>
        <v>0</v>
      </c>
      <c r="X33" s="20"/>
      <c r="Y33" s="23">
        <f>TIC!$X33*TIC!$P33</f>
        <v>0</v>
      </c>
      <c r="Z33" s="23" t="e">
        <f>+LEFT(Costeo!#REF!,250)</f>
        <v>#REF!</v>
      </c>
    </row>
    <row r="34" spans="1:26" ht="14.25" customHeight="1" x14ac:dyDescent="0.2">
      <c r="A34" s="19"/>
      <c r="B34" s="20"/>
      <c r="C34" s="20"/>
      <c r="D34" s="21"/>
      <c r="E34" s="21"/>
      <c r="F34" s="21"/>
      <c r="G34" s="21"/>
      <c r="H34" s="22"/>
      <c r="I34" s="22"/>
      <c r="J34" s="22"/>
      <c r="K34" s="20"/>
      <c r="L34" s="22" t="str">
        <f>IFERROR(VLOOKUP([2]!Tabla2[[#This Row],[Insumo o artículo necesario]],[2]!Tabla1[#Data],3,FALSE),"")</f>
        <v/>
      </c>
      <c r="M34" s="22" t="str">
        <f>IFERROR(VLOOKUP([2]!Tabla2[[#This Row],[Insumo o artículo necesario]],[2]!Tabla1[#Data],5,FALSE),"")</f>
        <v/>
      </c>
      <c r="N34" s="22"/>
      <c r="O34" s="20"/>
      <c r="P34" s="23"/>
      <c r="Q34" s="23" t="str">
        <f>IF(AND(TIC!$O34&lt;&gt;"",TIC!$P34&lt;&gt;""),TIC!$O34*TIC!$P34,"")</f>
        <v/>
      </c>
      <c r="R34" s="24"/>
      <c r="S34" s="23">
        <f>TIC!$R34*TIC!$P34</f>
        <v>0</v>
      </c>
      <c r="T34" s="20"/>
      <c r="U34" s="23">
        <f>TIC!$T34*TIC!$P34</f>
        <v>0</v>
      </c>
      <c r="V34" s="20"/>
      <c r="W34" s="23">
        <f>TIC!$V34*TIC!$P34</f>
        <v>0</v>
      </c>
      <c r="X34" s="20"/>
      <c r="Y34" s="23">
        <f>TIC!$X34*TIC!$P34</f>
        <v>0</v>
      </c>
      <c r="Z34" s="23" t="str">
        <f>+LEFT(Costeo!$H370,250)</f>
        <v>Adquisición de insumos informáticos y accesorios para mejora y actualización de las áreas administrativas, Ceremas y laboratorios de los recintos y Rectoria</v>
      </c>
    </row>
    <row r="35" spans="1:26" ht="14.25" customHeight="1" x14ac:dyDescent="0.2">
      <c r="A35" s="19"/>
      <c r="B35" s="20"/>
      <c r="C35" s="20"/>
      <c r="D35" s="21"/>
      <c r="E35" s="21"/>
      <c r="F35" s="21"/>
      <c r="G35" s="21"/>
      <c r="H35" s="22"/>
      <c r="I35" s="22"/>
      <c r="J35" s="22"/>
      <c r="K35" s="20"/>
      <c r="L35" s="22" t="str">
        <f>IFERROR(VLOOKUP([2]!Tabla2[[#This Row],[Insumo o artículo necesario]],[2]!Tabla1[#Data],3,FALSE),"")</f>
        <v/>
      </c>
      <c r="M35" s="22" t="str">
        <f>IFERROR(VLOOKUP([2]!Tabla2[[#This Row],[Insumo o artículo necesario]],[2]!Tabla1[#Data],5,FALSE),"")</f>
        <v/>
      </c>
      <c r="N35" s="22"/>
      <c r="O35" s="20"/>
      <c r="P35" s="23"/>
      <c r="Q35" s="23" t="str">
        <f>IF(AND(TIC!$O35&lt;&gt;"",TIC!$P35&lt;&gt;""),TIC!$O35*TIC!$P35,"")</f>
        <v/>
      </c>
      <c r="R35" s="24"/>
      <c r="S35" s="23">
        <f>TIC!$R35*TIC!$P35</f>
        <v>0</v>
      </c>
      <c r="T35" s="20"/>
      <c r="U35" s="23">
        <f>TIC!$T35*TIC!$P35</f>
        <v>0</v>
      </c>
      <c r="V35" s="20"/>
      <c r="W35" s="23">
        <f>TIC!$V35*TIC!$P35</f>
        <v>0</v>
      </c>
      <c r="X35" s="20"/>
      <c r="Y35" s="23">
        <f>TIC!$X35*TIC!$P35</f>
        <v>0</v>
      </c>
      <c r="Z35" s="23" t="str">
        <f>+LEFT(Costeo!$H371,250)</f>
        <v>Adquisición de insumos informáticos y accesorios para mejora y actualización de las áreas administrativas, Ceremas y laboratorios de los recintos y Rectoria</v>
      </c>
    </row>
    <row r="36" spans="1:26" ht="14.25" customHeight="1" x14ac:dyDescent="0.2">
      <c r="A36" s="19"/>
      <c r="B36" s="20"/>
      <c r="C36" s="20"/>
      <c r="D36" s="21"/>
      <c r="E36" s="21"/>
      <c r="F36" s="21"/>
      <c r="G36" s="21"/>
      <c r="H36" s="22"/>
      <c r="I36" s="22"/>
      <c r="J36" s="22"/>
      <c r="K36" s="20"/>
      <c r="L36" s="22" t="str">
        <f>IFERROR(VLOOKUP([2]!Tabla2[[#This Row],[Insumo o artículo necesario]],[2]!Tabla1[#Data],3,FALSE),"")</f>
        <v/>
      </c>
      <c r="M36" s="22" t="str">
        <f>IFERROR(VLOOKUP([2]!Tabla2[[#This Row],[Insumo o artículo necesario]],[2]!Tabla1[#Data],5,FALSE),"")</f>
        <v/>
      </c>
      <c r="N36" s="22"/>
      <c r="O36" s="20"/>
      <c r="P36" s="23"/>
      <c r="Q36" s="23" t="str">
        <f>IF(AND(TIC!$O36&lt;&gt;"",TIC!$P36&lt;&gt;""),TIC!$O36*TIC!$P36,"")</f>
        <v/>
      </c>
      <c r="R36" s="24"/>
      <c r="S36" s="23">
        <f>TIC!$R36*TIC!$P36</f>
        <v>0</v>
      </c>
      <c r="T36" s="20"/>
      <c r="U36" s="23">
        <f>TIC!$T36*TIC!$P36</f>
        <v>0</v>
      </c>
      <c r="V36" s="20"/>
      <c r="W36" s="23">
        <f>TIC!$V36*TIC!$P36</f>
        <v>0</v>
      </c>
      <c r="X36" s="20"/>
      <c r="Y36" s="23">
        <f>TIC!$X36*TIC!$P36</f>
        <v>0</v>
      </c>
      <c r="Z36" s="23" t="e">
        <f>+LEFT(Costeo!#REF!,250)</f>
        <v>#REF!</v>
      </c>
    </row>
    <row r="37" spans="1:26" ht="14.25" customHeight="1" x14ac:dyDescent="0.2">
      <c r="A37" s="19"/>
      <c r="B37" s="20"/>
      <c r="C37" s="20"/>
      <c r="D37" s="21"/>
      <c r="E37" s="21"/>
      <c r="F37" s="21"/>
      <c r="G37" s="21"/>
      <c r="H37" s="22"/>
      <c r="I37" s="22"/>
      <c r="J37" s="22"/>
      <c r="K37" s="20"/>
      <c r="L37" s="22" t="str">
        <f>IFERROR(VLOOKUP([2]!Tabla2[[#This Row],[Insumo o artículo necesario]],[2]!Tabla1[#Data],3,FALSE),"")</f>
        <v/>
      </c>
      <c r="M37" s="22" t="str">
        <f>IFERROR(VLOOKUP([2]!Tabla2[[#This Row],[Insumo o artículo necesario]],[2]!Tabla1[#Data],5,FALSE),"")</f>
        <v/>
      </c>
      <c r="N37" s="22"/>
      <c r="O37" s="20"/>
      <c r="P37" s="23"/>
      <c r="Q37" s="23" t="str">
        <f>IF(AND(TIC!$O37&lt;&gt;"",TIC!$P37&lt;&gt;""),TIC!$O37*TIC!$P37,"")</f>
        <v/>
      </c>
      <c r="R37" s="24"/>
      <c r="S37" s="23">
        <f>TIC!$R37*TIC!$P37</f>
        <v>0</v>
      </c>
      <c r="T37" s="20"/>
      <c r="U37" s="23">
        <f>TIC!$T37*TIC!$P37</f>
        <v>0</v>
      </c>
      <c r="V37" s="20"/>
      <c r="W37" s="23">
        <f>TIC!$V37*TIC!$P37</f>
        <v>0</v>
      </c>
      <c r="X37" s="20"/>
      <c r="Y37" s="23">
        <f>TIC!$X37*TIC!$P37</f>
        <v>0</v>
      </c>
      <c r="Z37" s="23" t="str">
        <f>+LEFT(Costeo!$H372,250)</f>
        <v xml:space="preserve">Implementación de los programas </v>
      </c>
    </row>
    <row r="38" spans="1:26" ht="14.25" customHeight="1" x14ac:dyDescent="0.2">
      <c r="A38" s="19"/>
      <c r="B38" s="20"/>
      <c r="C38" s="20"/>
      <c r="D38" s="21"/>
      <c r="E38" s="21"/>
      <c r="F38" s="21"/>
      <c r="G38" s="21"/>
      <c r="H38" s="22"/>
      <c r="I38" s="22"/>
      <c r="J38" s="22"/>
      <c r="K38" s="20"/>
      <c r="L38" s="22" t="str">
        <f>IFERROR(VLOOKUP([2]!Tabla2[[#This Row],[Insumo o artículo necesario]],[2]!Tabla1[#Data],3,FALSE),"")</f>
        <v/>
      </c>
      <c r="M38" s="22" t="str">
        <f>IFERROR(VLOOKUP([2]!Tabla2[[#This Row],[Insumo o artículo necesario]],[2]!Tabla1[#Data],5,FALSE),"")</f>
        <v/>
      </c>
      <c r="N38" s="22"/>
      <c r="O38" s="20"/>
      <c r="P38" s="23"/>
      <c r="Q38" s="23" t="str">
        <f>IF(AND(TIC!$O38&lt;&gt;"",TIC!$P38&lt;&gt;""),TIC!$O38*TIC!$P38,"")</f>
        <v/>
      </c>
      <c r="R38" s="24"/>
      <c r="S38" s="23">
        <f>TIC!$R38*TIC!$P38</f>
        <v>0</v>
      </c>
      <c r="T38" s="20"/>
      <c r="U38" s="23">
        <f>TIC!$T38*TIC!$P38</f>
        <v>0</v>
      </c>
      <c r="V38" s="20"/>
      <c r="W38" s="23">
        <f>TIC!$V38*TIC!$P38</f>
        <v>0</v>
      </c>
      <c r="X38" s="20"/>
      <c r="Y38" s="23">
        <f>TIC!$X38*TIC!$P38</f>
        <v>0</v>
      </c>
      <c r="Z38" s="23" t="str">
        <f>+LEFT(Costeo!$H373,250)</f>
        <v>Adquisición de insumos informáticos y accesorios para mejora y actualización de las áreas administrativas, Ceremas y laboratorios de los recintos y Rectoria</v>
      </c>
    </row>
    <row r="39" spans="1:26" ht="14.25" customHeight="1" x14ac:dyDescent="0.2">
      <c r="A39" s="19"/>
      <c r="B39" s="20"/>
      <c r="C39" s="20"/>
      <c r="D39" s="21"/>
      <c r="E39" s="21"/>
      <c r="F39" s="21"/>
      <c r="G39" s="21"/>
      <c r="H39" s="22"/>
      <c r="I39" s="22"/>
      <c r="J39" s="22"/>
      <c r="K39" s="20"/>
      <c r="L39" s="22" t="str">
        <f>IFERROR(VLOOKUP([2]!Tabla2[[#This Row],[Insumo o artículo necesario]],[2]!Tabla1[#Data],3,FALSE),"")</f>
        <v/>
      </c>
      <c r="M39" s="22" t="str">
        <f>IFERROR(VLOOKUP([2]!Tabla2[[#This Row],[Insumo o artículo necesario]],[2]!Tabla1[#Data],5,FALSE),"")</f>
        <v/>
      </c>
      <c r="N39" s="22"/>
      <c r="O39" s="20"/>
      <c r="P39" s="23"/>
      <c r="Q39" s="23" t="str">
        <f>IF(AND(TIC!$O39&lt;&gt;"",TIC!$P39&lt;&gt;""),TIC!$O39*TIC!$P39,"")</f>
        <v/>
      </c>
      <c r="R39" s="24"/>
      <c r="S39" s="23">
        <f>TIC!$R39*TIC!$P39</f>
        <v>0</v>
      </c>
      <c r="T39" s="20"/>
      <c r="U39" s="23">
        <f>TIC!$T39*TIC!$P39</f>
        <v>0</v>
      </c>
      <c r="V39" s="20"/>
      <c r="W39" s="23">
        <f>TIC!$V39*TIC!$P39</f>
        <v>0</v>
      </c>
      <c r="X39" s="20"/>
      <c r="Y39" s="23">
        <f>TIC!$X39*TIC!$P39</f>
        <v>0</v>
      </c>
      <c r="Z39" s="23" t="str">
        <f>+LEFT(Costeo!$H374,250)</f>
        <v>Adquisición de insumos informáticos y accesorios para mejora y actualización de las áreas administrativas, Ceremas y laboratorios de los recintos y Rectoria</v>
      </c>
    </row>
    <row r="40" spans="1:26" ht="14.25" customHeight="1" x14ac:dyDescent="0.2">
      <c r="A40" s="19"/>
      <c r="B40" s="20"/>
      <c r="C40" s="20"/>
      <c r="D40" s="21"/>
      <c r="E40" s="21"/>
      <c r="F40" s="21"/>
      <c r="G40" s="21"/>
      <c r="H40" s="22"/>
      <c r="I40" s="22"/>
      <c r="J40" s="22"/>
      <c r="K40" s="20"/>
      <c r="L40" s="22" t="str">
        <f>IFERROR(VLOOKUP([2]!Tabla2[[#This Row],[Insumo o artículo necesario]],[2]!Tabla1[#Data],3,FALSE),"")</f>
        <v/>
      </c>
      <c r="M40" s="22" t="str">
        <f>IFERROR(VLOOKUP([2]!Tabla2[[#This Row],[Insumo o artículo necesario]],[2]!Tabla1[#Data],5,FALSE),"")</f>
        <v/>
      </c>
      <c r="N40" s="22"/>
      <c r="O40" s="20"/>
      <c r="P40" s="23"/>
      <c r="Q40" s="23" t="str">
        <f>IF(AND(TIC!$O40&lt;&gt;"",TIC!$P40&lt;&gt;""),TIC!$O40*TIC!$P40,"")</f>
        <v/>
      </c>
      <c r="R40" s="24"/>
      <c r="S40" s="23">
        <f>TIC!$R40*TIC!$P40</f>
        <v>0</v>
      </c>
      <c r="T40" s="20"/>
      <c r="U40" s="23">
        <f>TIC!$T40*TIC!$P40</f>
        <v>0</v>
      </c>
      <c r="V40" s="20"/>
      <c r="W40" s="23">
        <f>TIC!$V40*TIC!$P40</f>
        <v>0</v>
      </c>
      <c r="X40" s="20"/>
      <c r="Y40" s="23">
        <f>TIC!$X40*TIC!$P40</f>
        <v>0</v>
      </c>
      <c r="Z40" s="23" t="str">
        <f>+LEFT(Costeo!$H375,250)</f>
        <v>Adquisición de insumos informáticos y accesorios para mejora y actualización de las áreas administrativas, Ceremas y laboratorios de los recintos y Rectoria</v>
      </c>
    </row>
    <row r="41" spans="1:26" ht="14.25" customHeight="1" x14ac:dyDescent="0.2">
      <c r="A41" s="19"/>
      <c r="B41" s="20"/>
      <c r="C41" s="20"/>
      <c r="D41" s="21"/>
      <c r="E41" s="21"/>
      <c r="F41" s="21"/>
      <c r="G41" s="21"/>
      <c r="H41" s="22"/>
      <c r="I41" s="22"/>
      <c r="J41" s="22"/>
      <c r="K41" s="20"/>
      <c r="L41" s="22" t="str">
        <f>IFERROR(VLOOKUP([2]!Tabla2[[#This Row],[Insumo o artículo necesario]],[2]!Tabla1[#Data],3,FALSE),"")</f>
        <v/>
      </c>
      <c r="M41" s="22" t="str">
        <f>IFERROR(VLOOKUP([2]!Tabla2[[#This Row],[Insumo o artículo necesario]],[2]!Tabla1[#Data],5,FALSE),"")</f>
        <v/>
      </c>
      <c r="N41" s="22"/>
      <c r="O41" s="20"/>
      <c r="P41" s="23"/>
      <c r="Q41" s="23" t="str">
        <f>IF(AND(TIC!$O41&lt;&gt;"",TIC!$P41&lt;&gt;""),TIC!$O41*TIC!$P41,"")</f>
        <v/>
      </c>
      <c r="R41" s="24"/>
      <c r="S41" s="23">
        <f>TIC!$R41*TIC!$P41</f>
        <v>0</v>
      </c>
      <c r="T41" s="20"/>
      <c r="U41" s="23">
        <f>TIC!$T41*TIC!$P41</f>
        <v>0</v>
      </c>
      <c r="V41" s="20"/>
      <c r="W41" s="23">
        <f>TIC!$V41*TIC!$P41</f>
        <v>0</v>
      </c>
      <c r="X41" s="20"/>
      <c r="Y41" s="23">
        <f>TIC!$X41*TIC!$P41</f>
        <v>0</v>
      </c>
      <c r="Z41" s="23" t="str">
        <f>+LEFT(Costeo!$H376,250)</f>
        <v>Adquisición de insumos informáticos y accesorios para mejora y actualización de las áreas administrativas, Ceremas y laboratorios de los recintos y Rectoria</v>
      </c>
    </row>
    <row r="42" spans="1:26" ht="14.25" customHeight="1" x14ac:dyDescent="0.2">
      <c r="A42" s="19"/>
      <c r="B42" s="20"/>
      <c r="C42" s="20"/>
      <c r="D42" s="21"/>
      <c r="E42" s="21"/>
      <c r="F42" s="21"/>
      <c r="G42" s="21"/>
      <c r="H42" s="22"/>
      <c r="I42" s="22"/>
      <c r="J42" s="22"/>
      <c r="K42" s="20"/>
      <c r="L42" s="22" t="str">
        <f>IFERROR(VLOOKUP([2]!Tabla2[[#This Row],[Insumo o artículo necesario]],[2]!Tabla1[#Data],3,FALSE),"")</f>
        <v/>
      </c>
      <c r="M42" s="22" t="str">
        <f>IFERROR(VLOOKUP([2]!Tabla2[[#This Row],[Insumo o artículo necesario]],[2]!Tabla1[#Data],5,FALSE),"")</f>
        <v/>
      </c>
      <c r="N42" s="22"/>
      <c r="O42" s="20"/>
      <c r="P42" s="23"/>
      <c r="Q42" s="23" t="str">
        <f>IF(AND(TIC!$O42&lt;&gt;"",TIC!$P42&lt;&gt;""),TIC!$O42*TIC!$P42,"")</f>
        <v/>
      </c>
      <c r="R42" s="24"/>
      <c r="S42" s="23">
        <f>TIC!$R42*TIC!$P42</f>
        <v>0</v>
      </c>
      <c r="T42" s="20"/>
      <c r="U42" s="23">
        <f>TIC!$T42*TIC!$P42</f>
        <v>0</v>
      </c>
      <c r="V42" s="20"/>
      <c r="W42" s="23">
        <f>TIC!$V42*TIC!$P42</f>
        <v>0</v>
      </c>
      <c r="X42" s="20"/>
      <c r="Y42" s="23">
        <f>TIC!$X42*TIC!$P42</f>
        <v>0</v>
      </c>
      <c r="Z42" s="23" t="str">
        <f>+LEFT(Costeo!$H377,250)</f>
        <v>Adquisición de insumos informáticos y accesorios para mejora y actualización de las áreas administrativas, Ceremas y laboratorios de los recintos y Rectoria</v>
      </c>
    </row>
    <row r="43" spans="1:26" ht="14.25" customHeight="1" x14ac:dyDescent="0.2">
      <c r="A43" s="19"/>
      <c r="B43" s="20"/>
      <c r="C43" s="20"/>
      <c r="D43" s="21"/>
      <c r="E43" s="21"/>
      <c r="F43" s="21"/>
      <c r="G43" s="21"/>
      <c r="H43" s="22"/>
      <c r="I43" s="22"/>
      <c r="J43" s="22"/>
      <c r="K43" s="20"/>
      <c r="L43" s="22" t="str">
        <f>IFERROR(VLOOKUP([2]!Tabla2[[#This Row],[Insumo o artículo necesario]],[2]!Tabla1[#Data],3,FALSE),"")</f>
        <v/>
      </c>
      <c r="M43" s="22" t="str">
        <f>IFERROR(VLOOKUP([2]!Tabla2[[#This Row],[Insumo o artículo necesario]],[2]!Tabla1[#Data],5,FALSE),"")</f>
        <v/>
      </c>
      <c r="N43" s="22"/>
      <c r="O43" s="20"/>
      <c r="P43" s="23"/>
      <c r="Q43" s="23" t="str">
        <f>IF(AND(TIC!$O43&lt;&gt;"",TIC!$P43&lt;&gt;""),TIC!$O43*TIC!$P43,"")</f>
        <v/>
      </c>
      <c r="R43" s="24"/>
      <c r="S43" s="23">
        <f>TIC!$R43*TIC!$P43</f>
        <v>0</v>
      </c>
      <c r="T43" s="20"/>
      <c r="U43" s="23">
        <f>TIC!$T43*TIC!$P43</f>
        <v>0</v>
      </c>
      <c r="V43" s="20"/>
      <c r="W43" s="23">
        <f>TIC!$V43*TIC!$P43</f>
        <v>0</v>
      </c>
      <c r="X43" s="20"/>
      <c r="Y43" s="23">
        <f>TIC!$X43*TIC!$P43</f>
        <v>0</v>
      </c>
      <c r="Z43" s="23" t="str">
        <f>+LEFT(Costeo!$H378,250)</f>
        <v>Carnetizar a los estudiantes y docentes</v>
      </c>
    </row>
    <row r="44" spans="1:26" ht="14.25" customHeight="1" x14ac:dyDescent="0.2">
      <c r="A44" s="19"/>
      <c r="B44" s="20"/>
      <c r="C44" s="20"/>
      <c r="D44" s="21"/>
      <c r="E44" s="21"/>
      <c r="F44" s="21"/>
      <c r="G44" s="21"/>
      <c r="H44" s="22"/>
      <c r="I44" s="22"/>
      <c r="J44" s="22"/>
      <c r="K44" s="20"/>
      <c r="L44" s="22" t="str">
        <f>IFERROR(VLOOKUP([2]!Tabla2[[#This Row],[Insumo o artículo necesario]],[2]!Tabla1[#Data],3,FALSE),"")</f>
        <v/>
      </c>
      <c r="M44" s="22" t="str">
        <f>IFERROR(VLOOKUP([2]!Tabla2[[#This Row],[Insumo o artículo necesario]],[2]!Tabla1[#Data],5,FALSE),"")</f>
        <v/>
      </c>
      <c r="N44" s="22"/>
      <c r="O44" s="20"/>
      <c r="P44" s="23"/>
      <c r="Q44" s="23" t="str">
        <f>IF(AND(TIC!$O44&lt;&gt;"",TIC!$P44&lt;&gt;""),TIC!$O44*TIC!$P44,"")</f>
        <v/>
      </c>
      <c r="R44" s="24"/>
      <c r="S44" s="23">
        <f>TIC!$R44*TIC!$P44</f>
        <v>0</v>
      </c>
      <c r="T44" s="20"/>
      <c r="U44" s="23">
        <f>TIC!$T44*TIC!$P44</f>
        <v>0</v>
      </c>
      <c r="V44" s="20"/>
      <c r="W44" s="23">
        <f>TIC!$V44*TIC!$P44</f>
        <v>0</v>
      </c>
      <c r="X44" s="20"/>
      <c r="Y44" s="23">
        <f>TIC!$X44*TIC!$P44</f>
        <v>0</v>
      </c>
      <c r="Z44" s="23" t="str">
        <f>+LEFT(Costeo!$H379,250)</f>
        <v>Carnetizar a los estudiantes y docentes</v>
      </c>
    </row>
    <row r="45" spans="1:26" ht="14.25" customHeight="1" x14ac:dyDescent="0.2">
      <c r="A45" s="19"/>
      <c r="B45" s="20"/>
      <c r="C45" s="20"/>
      <c r="D45" s="21"/>
      <c r="E45" s="21"/>
      <c r="F45" s="21"/>
      <c r="G45" s="21"/>
      <c r="H45" s="22"/>
      <c r="I45" s="22"/>
      <c r="J45" s="22"/>
      <c r="K45" s="20"/>
      <c r="L45" s="22" t="str">
        <f>IFERROR(VLOOKUP([2]!Tabla2[[#This Row],[Insumo o artículo necesario]],[2]!Tabla1[#Data],3,FALSE),"")</f>
        <v/>
      </c>
      <c r="M45" s="22" t="str">
        <f>IFERROR(VLOOKUP([2]!Tabla2[[#This Row],[Insumo o artículo necesario]],[2]!Tabla1[#Data],5,FALSE),"")</f>
        <v/>
      </c>
      <c r="N45" s="22"/>
      <c r="O45" s="20"/>
      <c r="P45" s="23"/>
      <c r="Q45" s="23" t="str">
        <f>IF(AND(TIC!$O45&lt;&gt;"",TIC!$P45&lt;&gt;""),TIC!$O45*TIC!$P45,"")</f>
        <v/>
      </c>
      <c r="R45" s="24"/>
      <c r="S45" s="23">
        <f>TIC!$R45*TIC!$P45</f>
        <v>0</v>
      </c>
      <c r="T45" s="20"/>
      <c r="U45" s="23">
        <f>TIC!$T45*TIC!$P45</f>
        <v>0</v>
      </c>
      <c r="V45" s="20"/>
      <c r="W45" s="23">
        <f>TIC!$V45*TIC!$P45</f>
        <v>0</v>
      </c>
      <c r="X45" s="20"/>
      <c r="Y45" s="23">
        <f>TIC!$X45*TIC!$P45</f>
        <v>0</v>
      </c>
      <c r="Z45" s="23" t="str">
        <f>+LEFT(Costeo!$H380,250)</f>
        <v>Carnetizar a los estudiantes y docentes</v>
      </c>
    </row>
    <row r="46" spans="1:26" ht="14.25" customHeight="1" x14ac:dyDescent="0.2">
      <c r="A46" s="19"/>
      <c r="B46" s="20"/>
      <c r="C46" s="20"/>
      <c r="D46" s="21"/>
      <c r="E46" s="21"/>
      <c r="F46" s="21"/>
      <c r="G46" s="21"/>
      <c r="H46" s="22"/>
      <c r="I46" s="22"/>
      <c r="J46" s="22"/>
      <c r="K46" s="20"/>
      <c r="L46" s="22" t="str">
        <f>IFERROR(VLOOKUP([2]!Tabla2[[#This Row],[Insumo o artículo necesario]],[2]!Tabla1[#Data],3,FALSE),"")</f>
        <v/>
      </c>
      <c r="M46" s="22" t="str">
        <f>IFERROR(VLOOKUP([2]!Tabla2[[#This Row],[Insumo o artículo necesario]],[2]!Tabla1[#Data],5,FALSE),"")</f>
        <v/>
      </c>
      <c r="N46" s="22"/>
      <c r="O46" s="20"/>
      <c r="P46" s="23"/>
      <c r="Q46" s="23" t="str">
        <f>IF(AND(TIC!$O46&lt;&gt;"",TIC!$P46&lt;&gt;""),TIC!$O46*TIC!$P46,"")</f>
        <v/>
      </c>
      <c r="R46" s="24"/>
      <c r="S46" s="23">
        <f>TIC!$R46*TIC!$P46</f>
        <v>0</v>
      </c>
      <c r="T46" s="20"/>
      <c r="U46" s="23">
        <f>TIC!$T46*TIC!$P46</f>
        <v>0</v>
      </c>
      <c r="V46" s="20"/>
      <c r="W46" s="23">
        <f>TIC!$V46*TIC!$P46</f>
        <v>0</v>
      </c>
      <c r="X46" s="20"/>
      <c r="Y46" s="23">
        <f>TIC!$X46*TIC!$P46</f>
        <v>0</v>
      </c>
      <c r="Z46" s="23" t="str">
        <f>+LEFT(Costeo!$H381,250)</f>
        <v xml:space="preserve">Gestionar la implementación de la oferta de formación continua. </v>
      </c>
    </row>
    <row r="47" spans="1:26" ht="14.25" customHeight="1" x14ac:dyDescent="0.2">
      <c r="A47" s="19"/>
      <c r="B47" s="20"/>
      <c r="C47" s="20"/>
      <c r="D47" s="21"/>
      <c r="E47" s="21"/>
      <c r="F47" s="21"/>
      <c r="G47" s="21"/>
      <c r="H47" s="22"/>
      <c r="I47" s="22"/>
      <c r="J47" s="22"/>
      <c r="K47" s="20"/>
      <c r="L47" s="22" t="str">
        <f>IFERROR(VLOOKUP([2]!Tabla2[[#This Row],[Insumo o artículo necesario]],[2]!Tabla1[#Data],3,FALSE),"")</f>
        <v/>
      </c>
      <c r="M47" s="22" t="str">
        <f>IFERROR(VLOOKUP([2]!Tabla2[[#This Row],[Insumo o artículo necesario]],[2]!Tabla1[#Data],5,FALSE),"")</f>
        <v/>
      </c>
      <c r="N47" s="22"/>
      <c r="O47" s="20"/>
      <c r="P47" s="23"/>
      <c r="Q47" s="23" t="str">
        <f>IF(AND(TIC!$O47&lt;&gt;"",TIC!$P47&lt;&gt;""),TIC!$O47*TIC!$P47,"")</f>
        <v/>
      </c>
      <c r="R47" s="24"/>
      <c r="S47" s="23">
        <f>TIC!$R47*TIC!$P47</f>
        <v>0</v>
      </c>
      <c r="T47" s="20"/>
      <c r="U47" s="23">
        <f>TIC!$T47*TIC!$P47</f>
        <v>0</v>
      </c>
      <c r="V47" s="20"/>
      <c r="W47" s="23">
        <f>TIC!$V47*TIC!$P47</f>
        <v>0</v>
      </c>
      <c r="X47" s="20"/>
      <c r="Y47" s="23">
        <f>TIC!$X47*TIC!$P47</f>
        <v>0</v>
      </c>
      <c r="Z47" s="23" t="str">
        <f>+LEFT(Costeo!$H382,250)</f>
        <v xml:space="preserve">Implementación del Plan de captación y visitas promocionales a centros educativos </v>
      </c>
    </row>
    <row r="48" spans="1:26" ht="14.25" customHeight="1" x14ac:dyDescent="0.2">
      <c r="A48" s="19"/>
      <c r="B48" s="20"/>
      <c r="C48" s="20"/>
      <c r="D48" s="21"/>
      <c r="E48" s="21"/>
      <c r="F48" s="21"/>
      <c r="G48" s="21"/>
      <c r="H48" s="22"/>
      <c r="I48" s="22"/>
      <c r="J48" s="22"/>
      <c r="K48" s="20"/>
      <c r="L48" s="22" t="str">
        <f>IFERROR(VLOOKUP([2]!Tabla2[[#This Row],[Insumo o artículo necesario]],[2]!Tabla1[#Data],3,FALSE),"")</f>
        <v/>
      </c>
      <c r="M48" s="22" t="str">
        <f>IFERROR(VLOOKUP([2]!Tabla2[[#This Row],[Insumo o artículo necesario]],[2]!Tabla1[#Data],5,FALSE),"")</f>
        <v/>
      </c>
      <c r="N48" s="22"/>
      <c r="O48" s="20"/>
      <c r="P48" s="23"/>
      <c r="Q48" s="23" t="str">
        <f>IF(AND(TIC!$O48&lt;&gt;"",TIC!$P48&lt;&gt;""),TIC!$O48*TIC!$P48,"")</f>
        <v/>
      </c>
      <c r="R48" s="24"/>
      <c r="S48" s="23">
        <f>TIC!$R48*TIC!$P48</f>
        <v>0</v>
      </c>
      <c r="T48" s="20"/>
      <c r="U48" s="23">
        <f>TIC!$T48*TIC!$P48</f>
        <v>0</v>
      </c>
      <c r="V48" s="20"/>
      <c r="W48" s="23">
        <f>TIC!$V48*TIC!$P48</f>
        <v>0</v>
      </c>
      <c r="X48" s="20"/>
      <c r="Y48" s="23">
        <f>TIC!$X48*TIC!$P48</f>
        <v>0</v>
      </c>
      <c r="Z48" s="23" t="str">
        <f>+LEFT(Costeo!$H383,250)</f>
        <v xml:space="preserve">Implementación del Plan de captación y visitas promocionales a centros educativos </v>
      </c>
    </row>
    <row r="49" spans="1:26" ht="14.25" customHeight="1" x14ac:dyDescent="0.2">
      <c r="A49" s="19"/>
      <c r="B49" s="20"/>
      <c r="C49" s="20"/>
      <c r="D49" s="21"/>
      <c r="E49" s="21"/>
      <c r="F49" s="21"/>
      <c r="G49" s="21"/>
      <c r="H49" s="22"/>
      <c r="I49" s="22"/>
      <c r="J49" s="30"/>
      <c r="K49" s="20"/>
      <c r="L49" s="22" t="str">
        <f>IFERROR(VLOOKUP([2]!Tabla2[[#This Row],[Insumo o artículo necesario]],[2]!Tabla1[#Data],3,FALSE),"")</f>
        <v/>
      </c>
      <c r="M49" s="22" t="str">
        <f>IFERROR(VLOOKUP([2]!Tabla2[[#This Row],[Insumo o artículo necesario]],[2]!Tabla1[#Data],5,FALSE),"")</f>
        <v/>
      </c>
      <c r="N49" s="22"/>
      <c r="O49" s="20"/>
      <c r="P49" s="23"/>
      <c r="Q49" s="23" t="str">
        <f>IF(AND(TIC!$O49&lt;&gt;"",TIC!$P49&lt;&gt;""),TIC!$O49*TIC!$P49,"")</f>
        <v/>
      </c>
      <c r="R49" s="24"/>
      <c r="S49" s="23">
        <f>TIC!$R49*TIC!$P49</f>
        <v>0</v>
      </c>
      <c r="T49" s="20"/>
      <c r="U49" s="23">
        <f>TIC!$T49*TIC!$P49</f>
        <v>0</v>
      </c>
      <c r="V49" s="20"/>
      <c r="W49" s="23">
        <f>TIC!$V49*TIC!$P49</f>
        <v>0</v>
      </c>
      <c r="X49" s="20"/>
      <c r="Y49" s="23">
        <f>TIC!$X49*TIC!$P49</f>
        <v>0</v>
      </c>
      <c r="Z49" s="23" t="str">
        <f>+LEFT(Costeo!$H384,250)</f>
        <v xml:space="preserve">Implementación del Plan de captación y visitas promocionales a centros educativos </v>
      </c>
    </row>
    <row r="50" spans="1:26" ht="14.25" customHeight="1" x14ac:dyDescent="0.2">
      <c r="A50" s="19"/>
      <c r="B50" s="20"/>
      <c r="C50" s="20"/>
      <c r="D50" s="21"/>
      <c r="E50" s="21"/>
      <c r="F50" s="21"/>
      <c r="G50" s="21"/>
      <c r="H50" s="22"/>
      <c r="I50" s="22"/>
      <c r="J50" s="22"/>
      <c r="K50" s="20"/>
      <c r="L50" s="22" t="str">
        <f>IFERROR(VLOOKUP([2]!Tabla2[[#This Row],[Insumo o artículo necesario]],[2]!Tabla1[#Data],3,FALSE),"")</f>
        <v/>
      </c>
      <c r="M50" s="22" t="str">
        <f>IFERROR(VLOOKUP([2]!Tabla2[[#This Row],[Insumo o artículo necesario]],[2]!Tabla1[#Data],5,FALSE),"")</f>
        <v/>
      </c>
      <c r="N50" s="22"/>
      <c r="O50" s="20"/>
      <c r="P50" s="23"/>
      <c r="Q50" s="23" t="str">
        <f>IF(AND(TIC!$O50&lt;&gt;"",TIC!$P50&lt;&gt;""),TIC!$O50*TIC!$P50,"")</f>
        <v/>
      </c>
      <c r="R50" s="24"/>
      <c r="S50" s="23">
        <f>TIC!$R50*TIC!$P50</f>
        <v>0</v>
      </c>
      <c r="T50" s="20"/>
      <c r="U50" s="23">
        <f>TIC!$T50*TIC!$P50</f>
        <v>0</v>
      </c>
      <c r="V50" s="20"/>
      <c r="W50" s="23">
        <f>TIC!$V50*TIC!$P50</f>
        <v>0</v>
      </c>
      <c r="X50" s="20"/>
      <c r="Y50" s="23">
        <f>TIC!$X50*TIC!$P50</f>
        <v>0</v>
      </c>
      <c r="Z50" s="23" t="str">
        <f>+LEFT(Costeo!$H385,250)</f>
        <v xml:space="preserve"> Seminarios de Ciencias Naturales</v>
      </c>
    </row>
    <row r="51" spans="1:26" ht="14.25" customHeight="1" x14ac:dyDescent="0.2">
      <c r="A51" s="19"/>
      <c r="B51" s="20"/>
      <c r="C51" s="20"/>
      <c r="D51" s="21"/>
      <c r="E51" s="25"/>
      <c r="F51" s="21"/>
      <c r="G51" s="21"/>
      <c r="H51" s="22"/>
      <c r="I51" s="22"/>
      <c r="J51" s="22"/>
      <c r="K51" s="20"/>
      <c r="L51" s="22" t="str">
        <f>IFERROR(VLOOKUP([2]!Tabla2[[#This Row],[Insumo o artículo necesario]],[2]!Tabla1[#Data],3,FALSE),"")</f>
        <v/>
      </c>
      <c r="M51" s="22" t="str">
        <f>IFERROR(VLOOKUP([2]!Tabla2[[#This Row],[Insumo o artículo necesario]],[2]!Tabla1[#Data],5,FALSE),"")</f>
        <v/>
      </c>
      <c r="N51" s="22"/>
      <c r="O51" s="20"/>
      <c r="P51" s="23"/>
      <c r="Q51" s="23" t="str">
        <f>IF(AND(TIC!$O51&lt;&gt;"",TIC!$P51&lt;&gt;""),TIC!$O51*TIC!$P51,"")</f>
        <v/>
      </c>
      <c r="R51" s="24"/>
      <c r="S51" s="23">
        <f>TIC!$R51*TIC!$P51</f>
        <v>0</v>
      </c>
      <c r="T51" s="20"/>
      <c r="U51" s="23">
        <f>TIC!$T51*TIC!$P51</f>
        <v>0</v>
      </c>
      <c r="V51" s="20"/>
      <c r="W51" s="23">
        <f>TIC!$V51*TIC!$P51</f>
        <v>0</v>
      </c>
      <c r="X51" s="20"/>
      <c r="Y51" s="23">
        <f>TIC!$X51*TIC!$P51</f>
        <v>0</v>
      </c>
      <c r="Z51" s="23" t="str">
        <f>+LEFT(Costeo!$H386,250)</f>
        <v>Impresión de guías de nivelación</v>
      </c>
    </row>
    <row r="52" spans="1:26" ht="14.25" customHeight="1" x14ac:dyDescent="0.2">
      <c r="A52" s="19"/>
      <c r="B52" s="20"/>
      <c r="C52" s="20"/>
      <c r="D52" s="21"/>
      <c r="E52" s="21"/>
      <c r="F52" s="21"/>
      <c r="G52" s="21"/>
      <c r="H52" s="22"/>
      <c r="I52" s="22"/>
      <c r="J52" s="22"/>
      <c r="K52" s="20"/>
      <c r="L52" s="22" t="str">
        <f>IFERROR(VLOOKUP([2]!Tabla2[[#This Row],[Insumo o artículo necesario]],[2]!Tabla1[#Data],3,FALSE),"")</f>
        <v/>
      </c>
      <c r="M52" s="22" t="str">
        <f>IFERROR(VLOOKUP([2]!Tabla2[[#This Row],[Insumo o artículo necesario]],[2]!Tabla1[#Data],5,FALSE),"")</f>
        <v/>
      </c>
      <c r="N52" s="22"/>
      <c r="O52" s="20"/>
      <c r="P52" s="23"/>
      <c r="Q52" s="23" t="str">
        <f>IF(AND(TIC!$O52&lt;&gt;"",TIC!$P52&lt;&gt;""),TIC!$O52*TIC!$P52,"")</f>
        <v/>
      </c>
      <c r="R52" s="24"/>
      <c r="S52" s="23">
        <f>TIC!$R52*TIC!$P52</f>
        <v>0</v>
      </c>
      <c r="T52" s="20"/>
      <c r="U52" s="23">
        <f>TIC!$T52*TIC!$P52</f>
        <v>0</v>
      </c>
      <c r="V52" s="20"/>
      <c r="W52" s="23">
        <f>TIC!$V52*TIC!$P52</f>
        <v>0</v>
      </c>
      <c r="X52" s="20"/>
      <c r="Y52" s="23">
        <f>TIC!$X52*TIC!$P52</f>
        <v>0</v>
      </c>
      <c r="Z52" s="23" t="e">
        <f>+LEFT(Costeo!#REF!,250)</f>
        <v>#REF!</v>
      </c>
    </row>
    <row r="53" spans="1:26" ht="14.25" customHeight="1" x14ac:dyDescent="0.2">
      <c r="A53" s="19"/>
      <c r="B53" s="20"/>
      <c r="C53" s="20"/>
      <c r="D53" s="21"/>
      <c r="E53" s="21"/>
      <c r="F53" s="21"/>
      <c r="G53" s="21"/>
      <c r="H53" s="22"/>
      <c r="I53" s="22"/>
      <c r="J53" s="22"/>
      <c r="K53" s="20"/>
      <c r="L53" s="22" t="str">
        <f>IFERROR(VLOOKUP([2]!Tabla2[[#This Row],[Insumo o artículo necesario]],[2]!Tabla1[#Data],3,FALSE),"")</f>
        <v/>
      </c>
      <c r="M53" s="22" t="str">
        <f>IFERROR(VLOOKUP([2]!Tabla2[[#This Row],[Insumo o artículo necesario]],[2]!Tabla1[#Data],5,FALSE),"")</f>
        <v/>
      </c>
      <c r="N53" s="22"/>
      <c r="O53" s="20"/>
      <c r="P53" s="23"/>
      <c r="Q53" s="23" t="str">
        <f>IF(AND(TIC!$O53&lt;&gt;"",TIC!$P53&lt;&gt;""),TIC!$O53*TIC!$P53,"")</f>
        <v/>
      </c>
      <c r="R53" s="24"/>
      <c r="S53" s="23">
        <f>TIC!$R53*TIC!$P53</f>
        <v>0</v>
      </c>
      <c r="T53" s="20"/>
      <c r="U53" s="23">
        <f>TIC!$T53*TIC!$P53</f>
        <v>0</v>
      </c>
      <c r="V53" s="20"/>
      <c r="W53" s="23">
        <f>TIC!$V53*TIC!$P53</f>
        <v>0</v>
      </c>
      <c r="X53" s="20"/>
      <c r="Y53" s="23">
        <f>TIC!$X53*TIC!$P53</f>
        <v>0</v>
      </c>
      <c r="Z53" s="23" t="str">
        <f>+LEFT(Costeo!$H387,250)</f>
        <v>Impresión de guías de nivelación</v>
      </c>
    </row>
    <row r="54" spans="1:26" ht="14.25" customHeight="1" x14ac:dyDescent="0.2">
      <c r="A54" s="19"/>
      <c r="B54" s="20"/>
      <c r="C54" s="20"/>
      <c r="D54" s="21"/>
      <c r="E54" s="21"/>
      <c r="F54" s="21"/>
      <c r="G54" s="21"/>
      <c r="H54" s="22"/>
      <c r="I54" s="22"/>
      <c r="J54" s="22"/>
      <c r="K54" s="20"/>
      <c r="L54" s="22" t="str">
        <f>IFERROR(VLOOKUP([2]!Tabla2[[#This Row],[Insumo o artículo necesario]],[2]!Tabla1[#Data],3,FALSE),"")</f>
        <v/>
      </c>
      <c r="M54" s="22" t="str">
        <f>IFERROR(VLOOKUP([2]!Tabla2[[#This Row],[Insumo o artículo necesario]],[2]!Tabla1[#Data],5,FALSE),"")</f>
        <v/>
      </c>
      <c r="N54" s="22"/>
      <c r="O54" s="20"/>
      <c r="P54" s="23"/>
      <c r="Q54" s="23" t="str">
        <f>IF(AND(TIC!$O54&lt;&gt;"",TIC!$P54&lt;&gt;""),TIC!$O54*TIC!$P54,"")</f>
        <v/>
      </c>
      <c r="R54" s="24"/>
      <c r="S54" s="23">
        <f>TIC!$R54*TIC!$P54</f>
        <v>0</v>
      </c>
      <c r="T54" s="20"/>
      <c r="U54" s="23">
        <f>TIC!$T54*TIC!$P54</f>
        <v>0</v>
      </c>
      <c r="V54" s="20"/>
      <c r="W54" s="23">
        <f>TIC!$V54*TIC!$P54</f>
        <v>0</v>
      </c>
      <c r="X54" s="20"/>
      <c r="Y54" s="23">
        <f>TIC!$X54*TIC!$P54</f>
        <v>0</v>
      </c>
      <c r="Z54" s="23" t="str">
        <f>+LEFT(Costeo!$H388,250)</f>
        <v>Gastos graduación asociados a los recintos</v>
      </c>
    </row>
    <row r="55" spans="1:26" ht="14.25" customHeight="1" x14ac:dyDescent="0.2">
      <c r="A55" s="19"/>
      <c r="B55" s="20"/>
      <c r="C55" s="20"/>
      <c r="D55" s="21"/>
      <c r="E55" s="21"/>
      <c r="F55" s="21"/>
      <c r="G55" s="21"/>
      <c r="H55" s="22"/>
      <c r="I55" s="22"/>
      <c r="J55" s="22"/>
      <c r="K55" s="20"/>
      <c r="L55" s="22" t="str">
        <f>IFERROR(VLOOKUP([2]!Tabla2[[#This Row],[Insumo o artículo necesario]],[2]!Tabla1[#Data],3,FALSE),"")</f>
        <v/>
      </c>
      <c r="M55" s="22" t="str">
        <f>IFERROR(VLOOKUP([2]!Tabla2[[#This Row],[Insumo o artículo necesario]],[2]!Tabla1[#Data],5,FALSE),"")</f>
        <v/>
      </c>
      <c r="N55" s="22"/>
      <c r="O55" s="20"/>
      <c r="P55" s="23"/>
      <c r="Q55" s="23" t="str">
        <f>IF(AND(TIC!$O55&lt;&gt;"",TIC!$P55&lt;&gt;""),TIC!$O55*TIC!$P55,"")</f>
        <v/>
      </c>
      <c r="R55" s="24"/>
      <c r="S55" s="23">
        <f>TIC!$R55*TIC!$P55</f>
        <v>0</v>
      </c>
      <c r="T55" s="20"/>
      <c r="U55" s="23">
        <f>TIC!$T55*TIC!$P55</f>
        <v>0</v>
      </c>
      <c r="V55" s="20"/>
      <c r="W55" s="23">
        <f>TIC!$V55*TIC!$P55</f>
        <v>0</v>
      </c>
      <c r="X55" s="20"/>
      <c r="Y55" s="23">
        <f>TIC!$X55*TIC!$P55</f>
        <v>0</v>
      </c>
      <c r="Z55" s="23" t="str">
        <f>+LEFT(Costeo!$H389,250)</f>
        <v>Premio al Mérito Estudiantil</v>
      </c>
    </row>
    <row r="56" spans="1:26" ht="14.25" customHeight="1" x14ac:dyDescent="0.2">
      <c r="A56" s="19"/>
      <c r="B56" s="20"/>
      <c r="C56" s="20"/>
      <c r="D56" s="21"/>
      <c r="E56" s="21"/>
      <c r="F56" s="21"/>
      <c r="G56" s="21"/>
      <c r="H56" s="22"/>
      <c r="I56" s="22"/>
      <c r="J56" s="22"/>
      <c r="K56" s="20"/>
      <c r="L56" s="22" t="str">
        <f>IFERROR(VLOOKUP([2]!Tabla2[[#This Row],[Insumo o artículo necesario]],[2]!Tabla1[#Data],3,FALSE),"")</f>
        <v/>
      </c>
      <c r="M56" s="22" t="str">
        <f>IFERROR(VLOOKUP([2]!Tabla2[[#This Row],[Insumo o artículo necesario]],[2]!Tabla1[#Data],5,FALSE),"")</f>
        <v/>
      </c>
      <c r="N56" s="22"/>
      <c r="O56" s="20"/>
      <c r="P56" s="23"/>
      <c r="Q56" s="23" t="str">
        <f>IF(AND(TIC!$O56&lt;&gt;"",TIC!$P56&lt;&gt;""),TIC!$O56*TIC!$P56,"")</f>
        <v/>
      </c>
      <c r="R56" s="24"/>
      <c r="S56" s="23">
        <f>TIC!$R56*TIC!$P56</f>
        <v>0</v>
      </c>
      <c r="T56" s="20"/>
      <c r="U56" s="23">
        <f>TIC!$T56*TIC!$P56</f>
        <v>0</v>
      </c>
      <c r="V56" s="20"/>
      <c r="W56" s="23">
        <f>TIC!$V56*TIC!$P56</f>
        <v>0</v>
      </c>
      <c r="X56" s="20"/>
      <c r="Y56" s="23">
        <f>TIC!$X56*TIC!$P56</f>
        <v>0</v>
      </c>
      <c r="Z56" s="23" t="str">
        <f>+LEFT(Costeo!$H390,250)</f>
        <v>Impresión certificados DIID</v>
      </c>
    </row>
    <row r="57" spans="1:26" ht="14.25" customHeight="1" x14ac:dyDescent="0.2">
      <c r="A57" s="19"/>
      <c r="B57" s="20"/>
      <c r="C57" s="20"/>
      <c r="D57" s="21"/>
      <c r="E57" s="21"/>
      <c r="F57" s="21"/>
      <c r="G57" s="21"/>
      <c r="H57" s="22"/>
      <c r="I57" s="22"/>
      <c r="J57" s="22"/>
      <c r="K57" s="20"/>
      <c r="L57" s="22" t="str">
        <f>IFERROR(VLOOKUP([2]!Tabla2[[#This Row],[Insumo o artículo necesario]],[2]!Tabla1[#Data],3,FALSE),"")</f>
        <v/>
      </c>
      <c r="M57" s="22" t="str">
        <f>IFERROR(VLOOKUP([2]!Tabla2[[#This Row],[Insumo o artículo necesario]],[2]!Tabla1[#Data],5,FALSE),"")</f>
        <v/>
      </c>
      <c r="N57" s="22"/>
      <c r="O57" s="20"/>
      <c r="P57" s="23"/>
      <c r="Q57" s="23" t="str">
        <f>IF(AND(TIC!$O57&lt;&gt;"",TIC!$P57&lt;&gt;""),TIC!$O57*TIC!$P57,"")</f>
        <v/>
      </c>
      <c r="R57" s="24"/>
      <c r="S57" s="23">
        <f>TIC!$R57*TIC!$P57</f>
        <v>0</v>
      </c>
      <c r="T57" s="20"/>
      <c r="U57" s="23">
        <f>TIC!$T57*TIC!$P57</f>
        <v>0</v>
      </c>
      <c r="V57" s="20"/>
      <c r="W57" s="23">
        <f>TIC!$V57*TIC!$P57</f>
        <v>0</v>
      </c>
      <c r="X57" s="20"/>
      <c r="Y57" s="23">
        <f>TIC!$X57*TIC!$P57</f>
        <v>0</v>
      </c>
      <c r="Z57" s="23" t="str">
        <f>+LEFT(Costeo!$H391,250)</f>
        <v>Realización de un seminario nacional de práctica docente</v>
      </c>
    </row>
    <row r="58" spans="1:26" ht="14.25" customHeight="1" x14ac:dyDescent="0.2">
      <c r="A58" s="19"/>
      <c r="B58" s="20"/>
      <c r="C58" s="20"/>
      <c r="D58" s="21"/>
      <c r="E58" s="21"/>
      <c r="F58" s="21"/>
      <c r="G58" s="21"/>
      <c r="H58" s="22"/>
      <c r="I58" s="22"/>
      <c r="J58" s="22"/>
      <c r="K58" s="20"/>
      <c r="L58" s="22" t="str">
        <f>IFERROR(VLOOKUP([2]!Tabla2[[#This Row],[Insumo o artículo necesario]],[2]!Tabla1[#Data],3,FALSE),"")</f>
        <v/>
      </c>
      <c r="M58" s="22" t="str">
        <f>IFERROR(VLOOKUP([2]!Tabla2[[#This Row],[Insumo o artículo necesario]],[2]!Tabla1[#Data],5,FALSE),"")</f>
        <v/>
      </c>
      <c r="N58" s="22"/>
      <c r="O58" s="20"/>
      <c r="P58" s="23"/>
      <c r="Q58" s="23" t="str">
        <f>IF(AND(TIC!$O58&lt;&gt;"",TIC!$P58&lt;&gt;""),TIC!$O58*TIC!$P58,"")</f>
        <v/>
      </c>
      <c r="R58" s="24"/>
      <c r="S58" s="23">
        <f>TIC!$R58*TIC!$P58</f>
        <v>0</v>
      </c>
      <c r="T58" s="20"/>
      <c r="U58" s="23">
        <f>TIC!$T58*TIC!$P58</f>
        <v>0</v>
      </c>
      <c r="V58" s="20"/>
      <c r="W58" s="23">
        <f>TIC!$V58*TIC!$P58</f>
        <v>0</v>
      </c>
      <c r="X58" s="20"/>
      <c r="Y58" s="23">
        <f>TIC!$X58*TIC!$P58</f>
        <v>0</v>
      </c>
      <c r="Z58" s="23" t="e">
        <f>+LEFT(Costeo!#REF!,250)</f>
        <v>#REF!</v>
      </c>
    </row>
    <row r="59" spans="1:26" ht="14.25" customHeight="1" x14ac:dyDescent="0.2">
      <c r="A59" s="19"/>
      <c r="B59" s="20"/>
      <c r="C59" s="20"/>
      <c r="D59" s="21"/>
      <c r="E59" s="21"/>
      <c r="F59" s="21"/>
      <c r="G59" s="21"/>
      <c r="H59" s="22"/>
      <c r="I59" s="22"/>
      <c r="J59" s="22"/>
      <c r="K59" s="20"/>
      <c r="L59" s="22" t="str">
        <f>IFERROR(VLOOKUP([2]!Tabla2[[#This Row],[Insumo o artículo necesario]],[2]!Tabla1[#Data],3,FALSE),"")</f>
        <v/>
      </c>
      <c r="M59" s="22" t="str">
        <f>IFERROR(VLOOKUP([2]!Tabla2[[#This Row],[Insumo o artículo necesario]],[2]!Tabla1[#Data],5,FALSE),"")</f>
        <v/>
      </c>
      <c r="N59" s="22"/>
      <c r="O59" s="20"/>
      <c r="P59" s="23"/>
      <c r="Q59" s="23" t="str">
        <f>IF(AND(TIC!$O59&lt;&gt;"",TIC!$P59&lt;&gt;""),TIC!$O59*TIC!$P59,"")</f>
        <v/>
      </c>
      <c r="R59" s="24"/>
      <c r="S59" s="23">
        <f>TIC!$R59*TIC!$P59</f>
        <v>0</v>
      </c>
      <c r="T59" s="20"/>
      <c r="U59" s="23">
        <f>TIC!$T59*TIC!$P59</f>
        <v>0</v>
      </c>
      <c r="V59" s="20"/>
      <c r="W59" s="23">
        <f>TIC!$V59*TIC!$P59</f>
        <v>0</v>
      </c>
      <c r="X59" s="20"/>
      <c r="Y59" s="23">
        <f>TIC!$X59*TIC!$P59</f>
        <v>0</v>
      </c>
      <c r="Z59" s="23" t="e">
        <f>+LEFT(Costeo!#REF!,250)</f>
        <v>#REF!</v>
      </c>
    </row>
    <row r="60" spans="1:26" ht="14.25" customHeight="1" x14ac:dyDescent="0.2">
      <c r="A60" s="19"/>
      <c r="B60" s="20"/>
      <c r="C60" s="20"/>
      <c r="D60" s="21"/>
      <c r="E60" s="21"/>
      <c r="F60" s="21"/>
      <c r="G60" s="21"/>
      <c r="H60" s="22"/>
      <c r="I60" s="22"/>
      <c r="J60" s="22"/>
      <c r="K60" s="20"/>
      <c r="L60" s="22" t="str">
        <f>IFERROR(VLOOKUP([2]!Tabla2[[#This Row],[Insumo o artículo necesario]],[2]!Tabla1[#Data],3,FALSE),"")</f>
        <v/>
      </c>
      <c r="M60" s="22" t="str">
        <f>IFERROR(VLOOKUP([2]!Tabla2[[#This Row],[Insumo o artículo necesario]],[2]!Tabla1[#Data],5,FALSE),"")</f>
        <v/>
      </c>
      <c r="N60" s="22"/>
      <c r="O60" s="20"/>
      <c r="P60" s="23"/>
      <c r="Q60" s="23" t="str">
        <f>IF(AND(TIC!$O60&lt;&gt;"",TIC!$P60&lt;&gt;""),TIC!$O60*TIC!$P60,"")</f>
        <v/>
      </c>
      <c r="R60" s="24"/>
      <c r="S60" s="23">
        <f>TIC!$R60*TIC!$P60</f>
        <v>0</v>
      </c>
      <c r="T60" s="20"/>
      <c r="U60" s="23">
        <f>TIC!$T60*TIC!$P60</f>
        <v>0</v>
      </c>
      <c r="V60" s="20"/>
      <c r="W60" s="23">
        <f>TIC!$V60*TIC!$P60</f>
        <v>0</v>
      </c>
      <c r="X60" s="20"/>
      <c r="Y60" s="23">
        <f>TIC!$X60*TIC!$P60</f>
        <v>0</v>
      </c>
      <c r="Z60" s="23" t="str">
        <f>+LEFT(Costeo!$H392,250)</f>
        <v>Organización de encuentro con estudiantes e instituciones que trabajan con personas con discapacidad y buenas prácticas</v>
      </c>
    </row>
    <row r="61" spans="1:26" ht="14.25" customHeight="1" x14ac:dyDescent="0.2">
      <c r="A61" s="19"/>
      <c r="B61" s="20"/>
      <c r="C61" s="20"/>
      <c r="D61" s="21"/>
      <c r="E61" s="21"/>
      <c r="F61" s="21"/>
      <c r="G61" s="21"/>
      <c r="H61" s="22"/>
      <c r="I61" s="22"/>
      <c r="J61" s="22"/>
      <c r="K61" s="20"/>
      <c r="L61" s="22" t="str">
        <f>IFERROR(VLOOKUP([2]!Tabla2[[#This Row],[Insumo o artículo necesario]],[2]!Tabla1[#Data],3,FALSE),"")</f>
        <v/>
      </c>
      <c r="M61" s="22" t="str">
        <f>IFERROR(VLOOKUP([2]!Tabla2[[#This Row],[Insumo o artículo necesario]],[2]!Tabla1[#Data],5,FALSE),"")</f>
        <v/>
      </c>
      <c r="N61" s="22"/>
      <c r="O61" s="20"/>
      <c r="P61" s="23"/>
      <c r="Q61" s="23" t="str">
        <f>IF(AND(TIC!$O61&lt;&gt;"",TIC!$P61&lt;&gt;""),TIC!$O61*TIC!$P61,"")</f>
        <v/>
      </c>
      <c r="R61" s="24"/>
      <c r="S61" s="23">
        <f>TIC!$R61*TIC!$P61</f>
        <v>0</v>
      </c>
      <c r="T61" s="20"/>
      <c r="U61" s="23">
        <f>TIC!$T61*TIC!$P61</f>
        <v>0</v>
      </c>
      <c r="V61" s="20"/>
      <c r="W61" s="23">
        <f>TIC!$V61*TIC!$P61</f>
        <v>0</v>
      </c>
      <c r="X61" s="20"/>
      <c r="Y61" s="23">
        <f>TIC!$X61*TIC!$P61</f>
        <v>0</v>
      </c>
      <c r="Z61" s="23" t="str">
        <f>+LEFT(Costeo!$H393,250)</f>
        <v>Publicación de las politicas de inclusión universitaria propuestas</v>
      </c>
    </row>
    <row r="62" spans="1:26" ht="14.25" customHeight="1" x14ac:dyDescent="0.2">
      <c r="A62" s="19"/>
      <c r="B62" s="20"/>
      <c r="C62" s="20"/>
      <c r="D62" s="21"/>
      <c r="E62" s="21"/>
      <c r="F62" s="21"/>
      <c r="G62" s="21"/>
      <c r="H62" s="22"/>
      <c r="I62" s="22"/>
      <c r="J62" s="22"/>
      <c r="K62" s="20"/>
      <c r="L62" s="22" t="str">
        <f>IFERROR(VLOOKUP([2]!Tabla2[[#This Row],[Insumo o artículo necesario]],[2]!Tabla1[#Data],3,FALSE),"")</f>
        <v/>
      </c>
      <c r="M62" s="22" t="str">
        <f>IFERROR(VLOOKUP([2]!Tabla2[[#This Row],[Insumo o artículo necesario]],[2]!Tabla1[#Data],5,FALSE),"")</f>
        <v/>
      </c>
      <c r="N62" s="22"/>
      <c r="O62" s="20"/>
      <c r="P62" s="23"/>
      <c r="Q62" s="23" t="str">
        <f>IF(AND(TIC!$O62&lt;&gt;"",TIC!$P62&lt;&gt;""),TIC!$O62*TIC!$P62,"")</f>
        <v/>
      </c>
      <c r="R62" s="24"/>
      <c r="S62" s="23">
        <f>TIC!$R62*TIC!$P62</f>
        <v>0</v>
      </c>
      <c r="T62" s="20"/>
      <c r="U62" s="23">
        <f>TIC!$T62*TIC!$P62</f>
        <v>0</v>
      </c>
      <c r="V62" s="20"/>
      <c r="W62" s="23">
        <f>TIC!$V62*TIC!$P62</f>
        <v>0</v>
      </c>
      <c r="X62" s="20"/>
      <c r="Y62" s="23">
        <f>TIC!$X62*TIC!$P62</f>
        <v>0</v>
      </c>
      <c r="Z62" s="23" t="str">
        <f>+LEFT(Costeo!$H394,250)</f>
        <v xml:space="preserve">Participación en congresos, semiarios y otros eventos nacionales e internacionales de actualización académica. </v>
      </c>
    </row>
    <row r="63" spans="1:26" ht="14.25" customHeight="1" x14ac:dyDescent="0.2">
      <c r="A63" s="19"/>
      <c r="B63" s="20"/>
      <c r="C63" s="20"/>
      <c r="D63" s="21"/>
      <c r="E63" s="21"/>
      <c r="F63" s="21"/>
      <c r="G63" s="21"/>
      <c r="H63" s="22"/>
      <c r="I63" s="22"/>
      <c r="J63" s="22"/>
      <c r="K63" s="20"/>
      <c r="L63" s="22" t="str">
        <f>IFERROR(VLOOKUP([2]!Tabla2[[#This Row],[Insumo o artículo necesario]],[2]!Tabla1[#Data],3,FALSE),"")</f>
        <v/>
      </c>
      <c r="M63" s="22" t="str">
        <f>IFERROR(VLOOKUP([2]!Tabla2[[#This Row],[Insumo o artículo necesario]],[2]!Tabla1[#Data],5,FALSE),"")</f>
        <v/>
      </c>
      <c r="N63" s="22"/>
      <c r="O63" s="20"/>
      <c r="P63" s="23"/>
      <c r="Q63" s="23" t="str">
        <f>IF(AND(TIC!$O63&lt;&gt;"",TIC!$P63&lt;&gt;""),TIC!$O63*TIC!$P63,"")</f>
        <v/>
      </c>
      <c r="R63" s="24"/>
      <c r="S63" s="23">
        <f>TIC!$R63*TIC!$P63</f>
        <v>0</v>
      </c>
      <c r="T63" s="20"/>
      <c r="U63" s="23">
        <f>TIC!$T63*TIC!$P63</f>
        <v>0</v>
      </c>
      <c r="V63" s="20"/>
      <c r="W63" s="23">
        <f>TIC!$V63*TIC!$P63</f>
        <v>0</v>
      </c>
      <c r="X63" s="20"/>
      <c r="Y63" s="23">
        <f>TIC!$X63*TIC!$P63</f>
        <v>0</v>
      </c>
      <c r="Z63" s="23" t="str">
        <f>+LEFT(Costeo!$H395,250)</f>
        <v>Organización de encuentro con estudiantes e instituciones que trabajan con personas con discapacidad y buenas prácticas</v>
      </c>
    </row>
    <row r="64" spans="1:26" ht="14.25" customHeight="1" x14ac:dyDescent="0.2">
      <c r="A64" s="19"/>
      <c r="B64" s="20"/>
      <c r="C64" s="20"/>
      <c r="D64" s="21"/>
      <c r="E64" s="21"/>
      <c r="F64" s="21"/>
      <c r="G64" s="21"/>
      <c r="H64" s="22"/>
      <c r="I64" s="22"/>
      <c r="J64" s="22"/>
      <c r="K64" s="20"/>
      <c r="L64" s="22" t="str">
        <f>IFERROR(VLOOKUP([2]!Tabla2[[#This Row],[Insumo o artículo necesario]],[2]!Tabla1[#Data],3,FALSE),"")</f>
        <v/>
      </c>
      <c r="M64" s="22" t="str">
        <f>IFERROR(VLOOKUP([2]!Tabla2[[#This Row],[Insumo o artículo necesario]],[2]!Tabla1[#Data],5,FALSE),"")</f>
        <v/>
      </c>
      <c r="N64" s="22"/>
      <c r="O64" s="20"/>
      <c r="P64" s="23"/>
      <c r="Q64" s="23" t="str">
        <f>IF(AND(TIC!$O64&lt;&gt;"",TIC!$P64&lt;&gt;""),TIC!$O64*TIC!$P64,"")</f>
        <v/>
      </c>
      <c r="R64" s="24"/>
      <c r="S64" s="23">
        <f>TIC!$R64*TIC!$P64</f>
        <v>0</v>
      </c>
      <c r="T64" s="20"/>
      <c r="U64" s="23">
        <f>TIC!$T64*TIC!$P64</f>
        <v>0</v>
      </c>
      <c r="V64" s="20"/>
      <c r="W64" s="23">
        <f>TIC!$V64*TIC!$P64</f>
        <v>0</v>
      </c>
      <c r="X64" s="20"/>
      <c r="Y64" s="23">
        <f>TIC!$X64*TIC!$P64</f>
        <v>0</v>
      </c>
      <c r="Z64" s="23" t="e">
        <f>+LEFT(Costeo!#REF!,250)</f>
        <v>#REF!</v>
      </c>
    </row>
    <row r="65" spans="1:26" ht="14.25" customHeight="1" x14ac:dyDescent="0.2">
      <c r="A65" s="19"/>
      <c r="B65" s="20"/>
      <c r="C65" s="20"/>
      <c r="D65" s="21"/>
      <c r="E65" s="25"/>
      <c r="F65" s="21"/>
      <c r="G65" s="21"/>
      <c r="H65" s="22"/>
      <c r="I65" s="22"/>
      <c r="J65" s="22"/>
      <c r="K65" s="20"/>
      <c r="L65" s="22" t="str">
        <f>IFERROR(VLOOKUP([2]!Tabla2[[#This Row],[Insumo o artículo necesario]],[2]!Tabla1[#Data],3,FALSE),"")</f>
        <v/>
      </c>
      <c r="M65" s="22" t="str">
        <f>IFERROR(VLOOKUP([2]!Tabla2[[#This Row],[Insumo o artículo necesario]],[2]!Tabla1[#Data],5,FALSE),"")</f>
        <v/>
      </c>
      <c r="N65" s="22"/>
      <c r="O65" s="20"/>
      <c r="P65" s="23"/>
      <c r="Q65" s="23" t="str">
        <f>IF(AND(TIC!$O65&lt;&gt;"",TIC!$P65&lt;&gt;""),TIC!$O65*TIC!$P65,"")</f>
        <v/>
      </c>
      <c r="R65" s="24"/>
      <c r="S65" s="23">
        <f>TIC!$R65*TIC!$P65</f>
        <v>0</v>
      </c>
      <c r="T65" s="20"/>
      <c r="U65" s="23">
        <f>TIC!$T65*TIC!$P65</f>
        <v>0</v>
      </c>
      <c r="V65" s="20"/>
      <c r="W65" s="23">
        <f>TIC!$V65*TIC!$P65</f>
        <v>0</v>
      </c>
      <c r="X65" s="20"/>
      <c r="Y65" s="23">
        <f>TIC!$X65*TIC!$P65</f>
        <v>0</v>
      </c>
      <c r="Z65" s="23" t="e">
        <f>+LEFT(Costeo!#REF!,250)</f>
        <v>#REF!</v>
      </c>
    </row>
    <row r="66" spans="1:26" ht="14.25" customHeight="1" x14ac:dyDescent="0.2">
      <c r="A66" s="19"/>
      <c r="B66" s="20"/>
      <c r="C66" s="20"/>
      <c r="D66" s="21"/>
      <c r="E66" s="25"/>
      <c r="F66" s="21"/>
      <c r="G66" s="21"/>
      <c r="H66" s="22"/>
      <c r="I66" s="22"/>
      <c r="J66" s="22"/>
      <c r="K66" s="20"/>
      <c r="L66" s="22" t="str">
        <f>IFERROR(VLOOKUP([2]!Tabla2[[#This Row],[Insumo o artículo necesario]],[2]!Tabla1[#Data],3,FALSE),"")</f>
        <v/>
      </c>
      <c r="M66" s="22" t="str">
        <f>IFERROR(VLOOKUP([2]!Tabla2[[#This Row],[Insumo o artículo necesario]],[2]!Tabla1[#Data],5,FALSE),"")</f>
        <v/>
      </c>
      <c r="N66" s="22"/>
      <c r="O66" s="20"/>
      <c r="P66" s="23"/>
      <c r="Q66" s="23" t="str">
        <f>IF(AND(TIC!$O66&lt;&gt;"",TIC!$P66&lt;&gt;""),TIC!$O66*TIC!$P66,"")</f>
        <v/>
      </c>
      <c r="R66" s="24"/>
      <c r="S66" s="23">
        <f>TIC!$R66*TIC!$P66</f>
        <v>0</v>
      </c>
      <c r="T66" s="20"/>
      <c r="U66" s="23">
        <f>TIC!$T66*TIC!$P66</f>
        <v>0</v>
      </c>
      <c r="V66" s="20"/>
      <c r="W66" s="23">
        <f>TIC!$V66*TIC!$P66</f>
        <v>0</v>
      </c>
      <c r="X66" s="20"/>
      <c r="Y66" s="23">
        <f>TIC!$X66*TIC!$P66</f>
        <v>0</v>
      </c>
      <c r="Z66" s="23" t="e">
        <f>+LEFT(Costeo!#REF!,250)</f>
        <v>#REF!</v>
      </c>
    </row>
    <row r="67" spans="1:26" ht="14.25" customHeight="1" x14ac:dyDescent="0.2">
      <c r="A67" s="19"/>
      <c r="B67" s="20"/>
      <c r="C67" s="20"/>
      <c r="D67" s="21"/>
      <c r="E67" s="21"/>
      <c r="F67" s="21"/>
      <c r="G67" s="21"/>
      <c r="H67" s="22"/>
      <c r="I67" s="22"/>
      <c r="J67" s="22"/>
      <c r="K67" s="20"/>
      <c r="L67" s="22" t="str">
        <f>IFERROR(VLOOKUP([2]!Tabla2[[#This Row],[Insumo o artículo necesario]],[2]!Tabla1[#Data],3,FALSE),"")</f>
        <v/>
      </c>
      <c r="M67" s="22" t="str">
        <f>IFERROR(VLOOKUP([2]!Tabla2[[#This Row],[Insumo o artículo necesario]],[2]!Tabla1[#Data],5,FALSE),"")</f>
        <v/>
      </c>
      <c r="N67" s="22"/>
      <c r="O67" s="20"/>
      <c r="P67" s="23"/>
      <c r="Q67" s="23" t="str">
        <f>IF(AND(TIC!$O67&lt;&gt;"",TIC!$P67&lt;&gt;""),TIC!$O67*TIC!$P67,"")</f>
        <v/>
      </c>
      <c r="R67" s="24"/>
      <c r="S67" s="23">
        <f>TIC!$R67*TIC!$P67</f>
        <v>0</v>
      </c>
      <c r="T67" s="20"/>
      <c r="U67" s="23">
        <f>TIC!$T67*TIC!$P67</f>
        <v>0</v>
      </c>
      <c r="V67" s="20"/>
      <c r="W67" s="23">
        <f>TIC!$V67*TIC!$P67</f>
        <v>0</v>
      </c>
      <c r="X67" s="20"/>
      <c r="Y67" s="23">
        <f>TIC!$X67*TIC!$P67</f>
        <v>0</v>
      </c>
      <c r="Z67" s="23" t="e">
        <f>+LEFT(Costeo!#REF!,250)</f>
        <v>#REF!</v>
      </c>
    </row>
    <row r="68" spans="1:26" ht="14.25" customHeight="1" x14ac:dyDescent="0.2">
      <c r="A68" s="19"/>
      <c r="B68" s="20"/>
      <c r="C68" s="20"/>
      <c r="D68" s="21"/>
      <c r="E68" s="21"/>
      <c r="F68" s="21"/>
      <c r="G68" s="21"/>
      <c r="H68" s="22"/>
      <c r="I68" s="22"/>
      <c r="J68" s="22"/>
      <c r="K68" s="20"/>
      <c r="L68" s="22" t="str">
        <f>IFERROR(VLOOKUP([2]!Tabla2[[#This Row],[Insumo o artículo necesario]],[2]!Tabla1[#Data],3,FALSE),"")</f>
        <v/>
      </c>
      <c r="M68" s="22" t="str">
        <f>IFERROR(VLOOKUP([2]!Tabla2[[#This Row],[Insumo o artículo necesario]],[2]!Tabla1[#Data],5,FALSE),"")</f>
        <v/>
      </c>
      <c r="N68" s="22"/>
      <c r="O68" s="20"/>
      <c r="P68" s="23"/>
      <c r="Q68" s="23" t="str">
        <f>IF(AND(TIC!$O68&lt;&gt;"",TIC!$P68&lt;&gt;""),TIC!$O68*TIC!$P68,"")</f>
        <v/>
      </c>
      <c r="R68" s="24"/>
      <c r="S68" s="23">
        <f>TIC!$R68*TIC!$P68</f>
        <v>0</v>
      </c>
      <c r="T68" s="20"/>
      <c r="U68" s="23">
        <f>TIC!$T68*TIC!$P68</f>
        <v>0</v>
      </c>
      <c r="V68" s="20"/>
      <c r="W68" s="23">
        <f>TIC!$V68*TIC!$P68</f>
        <v>0</v>
      </c>
      <c r="X68" s="20"/>
      <c r="Y68" s="23">
        <f>TIC!$X68*TIC!$P68</f>
        <v>0</v>
      </c>
      <c r="Z68" s="23" t="str">
        <f>+LEFT(Costeo!$H396,250)</f>
        <v xml:space="preserve">Encuentro(s) de planificación y evaluación de procedimientos  </v>
      </c>
    </row>
    <row r="69" spans="1:26" ht="14.25" customHeight="1" x14ac:dyDescent="0.2">
      <c r="A69" s="19"/>
      <c r="B69" s="20"/>
      <c r="C69" s="20"/>
      <c r="D69" s="21"/>
      <c r="E69" s="21"/>
      <c r="F69" s="21"/>
      <c r="G69" s="21"/>
      <c r="H69" s="22"/>
      <c r="I69" s="22"/>
      <c r="J69" s="22"/>
      <c r="K69" s="20"/>
      <c r="L69" s="22" t="str">
        <f>IFERROR(VLOOKUP([2]!Tabla2[[#This Row],[Insumo o artículo necesario]],[2]!Tabla1[#Data],3,FALSE),"")</f>
        <v/>
      </c>
      <c r="M69" s="22" t="str">
        <f>IFERROR(VLOOKUP([2]!Tabla2[[#This Row],[Insumo o artículo necesario]],[2]!Tabla1[#Data],5,FALSE),"")</f>
        <v/>
      </c>
      <c r="N69" s="22"/>
      <c r="O69" s="20"/>
      <c r="P69" s="23"/>
      <c r="Q69" s="23" t="str">
        <f>IF(AND(TIC!$O69&lt;&gt;"",TIC!$P69&lt;&gt;""),TIC!$O69*TIC!$P69,"")</f>
        <v/>
      </c>
      <c r="R69" s="24"/>
      <c r="S69" s="23">
        <f>TIC!$R69*TIC!$P69</f>
        <v>0</v>
      </c>
      <c r="T69" s="20"/>
      <c r="U69" s="23">
        <f>TIC!$T69*TIC!$P69</f>
        <v>0</v>
      </c>
      <c r="V69" s="20"/>
      <c r="W69" s="23">
        <f>TIC!$V69*TIC!$P69</f>
        <v>0</v>
      </c>
      <c r="X69" s="20"/>
      <c r="Y69" s="23">
        <f>TIC!$X69*TIC!$P69</f>
        <v>0</v>
      </c>
      <c r="Z69" s="23" t="str">
        <f>+LEFT(Costeo!$H397,250)</f>
        <v>Realizar dos (2) encuentros formativos presenciales   con coordinadores y profesores de práctica</v>
      </c>
    </row>
    <row r="70" spans="1:26" ht="14.25" customHeight="1" x14ac:dyDescent="0.2">
      <c r="A70" s="19"/>
      <c r="B70" s="20"/>
      <c r="C70" s="20"/>
      <c r="D70" s="21"/>
      <c r="E70" s="25"/>
      <c r="F70" s="21"/>
      <c r="G70" s="21"/>
      <c r="H70" s="22"/>
      <c r="I70" s="22"/>
      <c r="J70" s="22"/>
      <c r="K70" s="20"/>
      <c r="L70" s="22" t="str">
        <f>IFERROR(VLOOKUP([2]!Tabla2[[#This Row],[Insumo o artículo necesario]],[2]!Tabla1[#Data],3,FALSE),"")</f>
        <v/>
      </c>
      <c r="M70" s="22" t="str">
        <f>IFERROR(VLOOKUP([2]!Tabla2[[#This Row],[Insumo o artículo necesario]],[2]!Tabla1[#Data],5,FALSE),"")</f>
        <v/>
      </c>
      <c r="N70" s="22"/>
      <c r="O70" s="20"/>
      <c r="P70" s="23"/>
      <c r="Q70" s="23" t="str">
        <f>IF(AND(TIC!$O70&lt;&gt;"",TIC!$P70&lt;&gt;""),TIC!$O70*TIC!$P70,"")</f>
        <v/>
      </c>
      <c r="R70" s="24"/>
      <c r="S70" s="23">
        <f>TIC!$R70*TIC!$P70</f>
        <v>0</v>
      </c>
      <c r="T70" s="20"/>
      <c r="U70" s="23">
        <f>TIC!$T70*TIC!$P70</f>
        <v>0</v>
      </c>
      <c r="V70" s="20"/>
      <c r="W70" s="23">
        <f>TIC!$V70*TIC!$P70</f>
        <v>0</v>
      </c>
      <c r="X70" s="20"/>
      <c r="Y70" s="23">
        <f>TIC!$X70*TIC!$P70</f>
        <v>0</v>
      </c>
      <c r="Z70" s="23" t="str">
        <f>+LEFT(Costeo!$H398,250)</f>
        <v>Seminarios de capacitación en el Modelo de Formación Centrado en la Práctica</v>
      </c>
    </row>
    <row r="71" spans="1:26" ht="14.25" customHeight="1" x14ac:dyDescent="0.2">
      <c r="A71" s="19"/>
      <c r="B71" s="20"/>
      <c r="C71" s="20"/>
      <c r="D71" s="21"/>
      <c r="E71" s="21"/>
      <c r="F71" s="21"/>
      <c r="G71" s="21"/>
      <c r="H71" s="22"/>
      <c r="I71" s="22"/>
      <c r="J71" s="22"/>
      <c r="K71" s="20"/>
      <c r="L71" s="22" t="str">
        <f>IFERROR(VLOOKUP([2]!Tabla2[[#This Row],[Insumo o artículo necesario]],[2]!Tabla1[#Data],3,FALSE),"")</f>
        <v/>
      </c>
      <c r="M71" s="22" t="str">
        <f>IFERROR(VLOOKUP([2]!Tabla2[[#This Row],[Insumo o artículo necesario]],[2]!Tabla1[#Data],5,FALSE),"")</f>
        <v/>
      </c>
      <c r="N71" s="22"/>
      <c r="O71" s="20"/>
      <c r="P71" s="23"/>
      <c r="Q71" s="23" t="str">
        <f>IF(AND(TIC!$O71&lt;&gt;"",TIC!$P71&lt;&gt;""),TIC!$O71*TIC!$P71,"")</f>
        <v/>
      </c>
      <c r="R71" s="24"/>
      <c r="S71" s="23">
        <f>TIC!$R71*TIC!$P71</f>
        <v>0</v>
      </c>
      <c r="T71" s="20"/>
      <c r="U71" s="23">
        <f>TIC!$T71*TIC!$P71</f>
        <v>0</v>
      </c>
      <c r="V71" s="20"/>
      <c r="W71" s="23">
        <f>TIC!$V71*TIC!$P71</f>
        <v>0</v>
      </c>
      <c r="X71" s="20"/>
      <c r="Y71" s="23">
        <f>TIC!$X71*TIC!$P71</f>
        <v>0</v>
      </c>
      <c r="Z71" s="23" t="str">
        <f>+LEFT(Costeo!$H399,250)</f>
        <v xml:space="preserve">Partcipación en estancias y otras actividades de actualización y movilidad docente. </v>
      </c>
    </row>
    <row r="72" spans="1:26" ht="14.25" customHeight="1" x14ac:dyDescent="0.2">
      <c r="A72" s="19"/>
      <c r="B72" s="20"/>
      <c r="C72" s="20"/>
      <c r="D72" s="21"/>
      <c r="E72" s="21"/>
      <c r="F72" s="21"/>
      <c r="G72" s="21"/>
      <c r="H72" s="22"/>
      <c r="I72" s="22"/>
      <c r="J72" s="22"/>
      <c r="K72" s="20"/>
      <c r="L72" s="22" t="str">
        <f>IFERROR(VLOOKUP([2]!Tabla2[[#This Row],[Insumo o artículo necesario]],[2]!Tabla1[#Data],3,FALSE),"")</f>
        <v/>
      </c>
      <c r="M72" s="22" t="str">
        <f>IFERROR(VLOOKUP([2]!Tabla2[[#This Row],[Insumo o artículo necesario]],[2]!Tabla1[#Data],5,FALSE),"")</f>
        <v/>
      </c>
      <c r="N72" s="22"/>
      <c r="O72" s="20"/>
      <c r="P72" s="23"/>
      <c r="Q72" s="23" t="str">
        <f>IF(AND(TIC!$O72&lt;&gt;"",TIC!$P72&lt;&gt;""),TIC!$O72*TIC!$P72,"")</f>
        <v/>
      </c>
      <c r="R72" s="24"/>
      <c r="S72" s="23">
        <f>TIC!$R72*TIC!$P72</f>
        <v>0</v>
      </c>
      <c r="T72" s="20"/>
      <c r="U72" s="23">
        <f>TIC!$T72*TIC!$P72</f>
        <v>0</v>
      </c>
      <c r="V72" s="20"/>
      <c r="W72" s="23">
        <f>TIC!$V72*TIC!$P72</f>
        <v>0</v>
      </c>
      <c r="X72" s="20"/>
      <c r="Y72" s="23">
        <f>TIC!$X72*TIC!$P72</f>
        <v>0</v>
      </c>
      <c r="Z72" s="23" t="str">
        <f>+LEFT(Costeo!$H400,250)</f>
        <v xml:space="preserve">Gestionar el acceso a literatura actualizada sobre sobre temáticas relacionadas a la buena docencia universitaria. </v>
      </c>
    </row>
    <row r="73" spans="1:26" ht="14.25" customHeight="1" x14ac:dyDescent="0.2">
      <c r="A73" s="19"/>
      <c r="B73" s="20"/>
      <c r="C73" s="20"/>
      <c r="D73" s="21"/>
      <c r="E73" s="21"/>
      <c r="F73" s="21"/>
      <c r="G73" s="21"/>
      <c r="H73" s="22"/>
      <c r="I73" s="22"/>
      <c r="J73" s="22"/>
      <c r="K73" s="20"/>
      <c r="L73" s="22" t="str">
        <f>IFERROR(VLOOKUP([2]!Tabla2[[#This Row],[Insumo o artículo necesario]],[2]!Tabla1[#Data],3,FALSE),"")</f>
        <v/>
      </c>
      <c r="M73" s="22" t="str">
        <f>IFERROR(VLOOKUP([2]!Tabla2[[#This Row],[Insumo o artículo necesario]],[2]!Tabla1[#Data],5,FALSE),"")</f>
        <v/>
      </c>
      <c r="N73" s="22"/>
      <c r="O73" s="20"/>
      <c r="P73" s="23"/>
      <c r="Q73" s="23" t="str">
        <f>IF(AND(TIC!$O73&lt;&gt;"",TIC!$P73&lt;&gt;""),TIC!$O73*TIC!$P73,"")</f>
        <v/>
      </c>
      <c r="R73" s="24"/>
      <c r="S73" s="23">
        <f>TIC!$R73*TIC!$P73</f>
        <v>0</v>
      </c>
      <c r="T73" s="20"/>
      <c r="U73" s="23">
        <f>TIC!$T73*TIC!$P73</f>
        <v>0</v>
      </c>
      <c r="V73" s="20"/>
      <c r="W73" s="23">
        <f>TIC!$V73*TIC!$P73</f>
        <v>0</v>
      </c>
      <c r="X73" s="20"/>
      <c r="Y73" s="23">
        <f>TIC!$X73*TIC!$P73</f>
        <v>0</v>
      </c>
      <c r="Z73" s="23" t="str">
        <f>+LEFT(Costeo!$H401,250)</f>
        <v xml:space="preserve">Participación en congresos, semiarios y otros eventos nacionales e internacionales de actualización académica. </v>
      </c>
    </row>
    <row r="74" spans="1:26" ht="14.25" customHeight="1" x14ac:dyDescent="0.2">
      <c r="A74" s="19"/>
      <c r="B74" s="20"/>
      <c r="C74" s="20"/>
      <c r="D74" s="21"/>
      <c r="E74" s="21"/>
      <c r="F74" s="21"/>
      <c r="G74" s="21"/>
      <c r="H74" s="22"/>
      <c r="I74" s="22"/>
      <c r="J74" s="22"/>
      <c r="K74" s="20"/>
      <c r="L74" s="22" t="str">
        <f>IFERROR(VLOOKUP([2]!Tabla2[[#This Row],[Insumo o artículo necesario]],[2]!Tabla1[#Data],3,FALSE),"")</f>
        <v/>
      </c>
      <c r="M74" s="22" t="str">
        <f>IFERROR(VLOOKUP([2]!Tabla2[[#This Row],[Insumo o artículo necesario]],[2]!Tabla1[#Data],5,FALSE),"")</f>
        <v/>
      </c>
      <c r="N74" s="22"/>
      <c r="O74" s="20"/>
      <c r="P74" s="23"/>
      <c r="Q74" s="23" t="str">
        <f>IF(AND(TIC!$O74&lt;&gt;"",TIC!$P74&lt;&gt;""),TIC!$O74*TIC!$P74,"")</f>
        <v/>
      </c>
      <c r="R74" s="24"/>
      <c r="S74" s="23">
        <f>TIC!$R74*TIC!$P74</f>
        <v>0</v>
      </c>
      <c r="T74" s="20"/>
      <c r="U74" s="23">
        <f>TIC!$T74*TIC!$P74</f>
        <v>0</v>
      </c>
      <c r="V74" s="20"/>
      <c r="W74" s="23">
        <f>TIC!$V74*TIC!$P74</f>
        <v>0</v>
      </c>
      <c r="X74" s="20"/>
      <c r="Y74" s="23">
        <f>TIC!$X74*TIC!$P74</f>
        <v>0</v>
      </c>
      <c r="Z74" s="23" t="str">
        <f>+LEFT(Costeo!$H402,250)</f>
        <v xml:space="preserve">Ejecución de las actividades de inducción planificadas como parte del ingreso a carrera. </v>
      </c>
    </row>
    <row r="75" spans="1:26" ht="14.25" customHeight="1" x14ac:dyDescent="0.2">
      <c r="A75" s="19"/>
      <c r="B75" s="20"/>
      <c r="C75" s="20"/>
      <c r="D75" s="21"/>
      <c r="E75" s="21"/>
      <c r="F75" s="21"/>
      <c r="G75" s="21"/>
      <c r="H75" s="22"/>
      <c r="I75" s="22"/>
      <c r="J75" s="22"/>
      <c r="K75" s="20"/>
      <c r="L75" s="22" t="str">
        <f>IFERROR(VLOOKUP([2]!Tabla2[[#This Row],[Insumo o artículo necesario]],[2]!Tabla1[#Data],3,FALSE),"")</f>
        <v/>
      </c>
      <c r="M75" s="22" t="str">
        <f>IFERROR(VLOOKUP([2]!Tabla2[[#This Row],[Insumo o artículo necesario]],[2]!Tabla1[#Data],5,FALSE),"")</f>
        <v/>
      </c>
      <c r="N75" s="22"/>
      <c r="O75" s="20"/>
      <c r="P75" s="23"/>
      <c r="Q75" s="23" t="str">
        <f>IF(AND(TIC!$O75&lt;&gt;"",TIC!$P75&lt;&gt;""),TIC!$O75*TIC!$P75,"")</f>
        <v/>
      </c>
      <c r="R75" s="24"/>
      <c r="S75" s="23">
        <f>TIC!$R75*TIC!$P75</f>
        <v>0</v>
      </c>
      <c r="T75" s="20"/>
      <c r="U75" s="23">
        <f>TIC!$T75*TIC!$P75</f>
        <v>0</v>
      </c>
      <c r="V75" s="20"/>
      <c r="W75" s="23">
        <f>TIC!$V75*TIC!$P75</f>
        <v>0</v>
      </c>
      <c r="X75" s="20"/>
      <c r="Y75" s="23">
        <f>TIC!$X75*TIC!$P75</f>
        <v>0</v>
      </c>
      <c r="Z75" s="23" t="str">
        <f>+LEFT(Costeo!$H403,250)</f>
        <v xml:space="preserve">Ejecución de las actividades de inducción planificadas como parte del ingreso a carrera. </v>
      </c>
    </row>
    <row r="76" spans="1:26" ht="14.25" customHeight="1" x14ac:dyDescent="0.2">
      <c r="A76" s="19"/>
      <c r="B76" s="20"/>
      <c r="C76" s="20"/>
      <c r="D76" s="21"/>
      <c r="E76" s="21"/>
      <c r="F76" s="21"/>
      <c r="G76" s="21"/>
      <c r="H76" s="22"/>
      <c r="I76" s="22"/>
      <c r="J76" s="22"/>
      <c r="K76" s="20"/>
      <c r="L76" s="22" t="str">
        <f>IFERROR(VLOOKUP([2]!Tabla2[[#This Row],[Insumo o artículo necesario]],[2]!Tabla1[#Data],3,FALSE),"")</f>
        <v/>
      </c>
      <c r="M76" s="22" t="str">
        <f>IFERROR(VLOOKUP([2]!Tabla2[[#This Row],[Insumo o artículo necesario]],[2]!Tabla1[#Data],5,FALSE),"")</f>
        <v/>
      </c>
      <c r="N76" s="22"/>
      <c r="O76" s="20"/>
      <c r="P76" s="23"/>
      <c r="Q76" s="23" t="str">
        <f>IF(AND(TIC!$O76&lt;&gt;"",TIC!$P76&lt;&gt;""),TIC!$O76*TIC!$P76,"")</f>
        <v/>
      </c>
      <c r="R76" s="24"/>
      <c r="S76" s="23">
        <f>TIC!$R76*TIC!$P76</f>
        <v>0</v>
      </c>
      <c r="T76" s="20"/>
      <c r="U76" s="23">
        <f>TIC!$T76*TIC!$P76</f>
        <v>0</v>
      </c>
      <c r="V76" s="20"/>
      <c r="W76" s="23">
        <f>TIC!$V76*TIC!$P76</f>
        <v>0</v>
      </c>
      <c r="X76" s="20"/>
      <c r="Y76" s="23">
        <f>TIC!$X76*TIC!$P76</f>
        <v>0</v>
      </c>
      <c r="Z76" s="23" t="str">
        <f>+LEFT(Costeo!$H404,250)</f>
        <v xml:space="preserve">Desarrollo de la tercera etapa de la aplicación Administración Docente ISFODOSU. </v>
      </c>
    </row>
    <row r="77" spans="1:26" ht="14.25" customHeight="1" x14ac:dyDescent="0.2">
      <c r="A77" s="19"/>
      <c r="B77" s="20"/>
      <c r="C77" s="20"/>
      <c r="D77" s="21"/>
      <c r="E77" s="25"/>
      <c r="F77" s="21"/>
      <c r="G77" s="21"/>
      <c r="H77" s="22"/>
      <c r="I77" s="22"/>
      <c r="J77" s="22"/>
      <c r="K77" s="20"/>
      <c r="L77" s="22" t="str">
        <f>IFERROR(VLOOKUP([2]!Tabla2[[#This Row],[Insumo o artículo necesario]],[2]!Tabla1[#Data],3,FALSE),"")</f>
        <v/>
      </c>
      <c r="M77" s="22" t="str">
        <f>IFERROR(VLOOKUP([2]!Tabla2[[#This Row],[Insumo o artículo necesario]],[2]!Tabla1[#Data],5,FALSE),"")</f>
        <v/>
      </c>
      <c r="N77" s="22"/>
      <c r="O77" s="20"/>
      <c r="P77" s="23"/>
      <c r="Q77" s="23" t="str">
        <f>IF(AND(TIC!$O77&lt;&gt;"",TIC!$P77&lt;&gt;""),TIC!$O77*TIC!$P77,"")</f>
        <v/>
      </c>
      <c r="R77" s="24"/>
      <c r="S77" s="23">
        <f>TIC!$R77*TIC!$P77</f>
        <v>0</v>
      </c>
      <c r="T77" s="20"/>
      <c r="U77" s="23">
        <f>TIC!$T77*TIC!$P77</f>
        <v>0</v>
      </c>
      <c r="V77" s="20"/>
      <c r="W77" s="23">
        <f>TIC!$V77*TIC!$P77</f>
        <v>0</v>
      </c>
      <c r="X77" s="20"/>
      <c r="Y77" s="23">
        <f>TIC!$X77*TIC!$P77</f>
        <v>0</v>
      </c>
      <c r="Z77" s="23" t="str">
        <f>+LEFT(Costeo!$H405,250)</f>
        <v>Realizar autodiagnóstico Huella carbono en los 6 recinto y la rectoría, en cumplimiento con la política de  transversal y sostenibilidad ambiental</v>
      </c>
    </row>
    <row r="78" spans="1:26" ht="14.25" customHeight="1" x14ac:dyDescent="0.2">
      <c r="A78" s="19"/>
      <c r="B78" s="20"/>
      <c r="C78" s="20"/>
      <c r="D78" s="21"/>
      <c r="E78" s="25"/>
      <c r="F78" s="21"/>
      <c r="G78" s="21"/>
      <c r="H78" s="22"/>
      <c r="I78" s="22"/>
      <c r="J78" s="22"/>
      <c r="K78" s="20"/>
      <c r="L78" s="22" t="str">
        <f>IFERROR(VLOOKUP([2]!Tabla2[[#This Row],[Insumo o artículo necesario]],[2]!Tabla1[#Data],3,FALSE),"")</f>
        <v/>
      </c>
      <c r="M78" s="22" t="str">
        <f>IFERROR(VLOOKUP([2]!Tabla2[[#This Row],[Insumo o artículo necesario]],[2]!Tabla1[#Data],5,FALSE),"")</f>
        <v/>
      </c>
      <c r="N78" s="22"/>
      <c r="O78" s="20"/>
      <c r="P78" s="23"/>
      <c r="Q78" s="23" t="str">
        <f>IF(AND(TIC!$O78&lt;&gt;"",TIC!$P78&lt;&gt;""),TIC!$O78*TIC!$P78,"")</f>
        <v/>
      </c>
      <c r="R78" s="24"/>
      <c r="S78" s="23">
        <f>TIC!$R78*TIC!$P78</f>
        <v>0</v>
      </c>
      <c r="T78" s="20"/>
      <c r="U78" s="23">
        <f>TIC!$T78*TIC!$P78</f>
        <v>0</v>
      </c>
      <c r="V78" s="20"/>
      <c r="W78" s="23">
        <f>TIC!$V78*TIC!$P78</f>
        <v>0</v>
      </c>
      <c r="X78" s="20"/>
      <c r="Y78" s="23">
        <f>TIC!$X78*TIC!$P78</f>
        <v>0</v>
      </c>
      <c r="Z78" s="23" t="str">
        <f>+LEFT(Costeo!$H406,250)</f>
        <v>Elaborar e implementar plan de acción de reducción Huella carbono en los 6 recintos y rectoría</v>
      </c>
    </row>
    <row r="79" spans="1:26" ht="14.25" customHeight="1" x14ac:dyDescent="0.2">
      <c r="A79" s="19"/>
      <c r="B79" s="20"/>
      <c r="C79" s="20"/>
      <c r="D79" s="21"/>
      <c r="E79" s="25"/>
      <c r="F79" s="21"/>
      <c r="G79" s="21"/>
      <c r="H79" s="22"/>
      <c r="I79" s="22"/>
      <c r="J79" s="22"/>
      <c r="K79" s="20"/>
      <c r="L79" s="22" t="str">
        <f>IFERROR(VLOOKUP([2]!Tabla2[[#This Row],[Insumo o artículo necesario]],[2]!Tabla1[#Data],3,FALSE),"")</f>
        <v/>
      </c>
      <c r="M79" s="22" t="str">
        <f>IFERROR(VLOOKUP([2]!Tabla2[[#This Row],[Insumo o artículo necesario]],[2]!Tabla1[#Data],5,FALSE),"")</f>
        <v/>
      </c>
      <c r="N79" s="22"/>
      <c r="O79" s="20"/>
      <c r="P79" s="23"/>
      <c r="Q79" s="23" t="str">
        <f>IF(AND(TIC!$O79&lt;&gt;"",TIC!$P79&lt;&gt;""),TIC!$O79*TIC!$P79,"")</f>
        <v/>
      </c>
      <c r="R79" s="24"/>
      <c r="S79" s="23">
        <f>TIC!$R79*TIC!$P79</f>
        <v>0</v>
      </c>
      <c r="T79" s="20"/>
      <c r="U79" s="23">
        <f>TIC!$T79*TIC!$P79</f>
        <v>0</v>
      </c>
      <c r="V79" s="20"/>
      <c r="W79" s="23">
        <f>TIC!$V79*TIC!$P79</f>
        <v>0</v>
      </c>
      <c r="X79" s="20"/>
      <c r="Y79" s="23">
        <f>TIC!$X79*TIC!$P79</f>
        <v>0</v>
      </c>
      <c r="Z79" s="23" t="str">
        <f>+LEFT(Costeo!$H407,250)</f>
        <v>Elaborar e implementar plan de acción de reducción Huella carbono en los 6 recintos y rectoría</v>
      </c>
    </row>
    <row r="80" spans="1:26" ht="14.25" customHeight="1" x14ac:dyDescent="0.2">
      <c r="A80" s="19"/>
      <c r="B80" s="20"/>
      <c r="C80" s="20"/>
      <c r="D80" s="21"/>
      <c r="E80" s="21"/>
      <c r="F80" s="21"/>
      <c r="G80" s="21"/>
      <c r="H80" s="22"/>
      <c r="I80" s="22"/>
      <c r="J80" s="22"/>
      <c r="K80" s="20"/>
      <c r="L80" s="22" t="str">
        <f>IFERROR(VLOOKUP([2]!Tabla2[[#This Row],[Insumo o artículo necesario]],[2]!Tabla1[#Data],3,FALSE),"")</f>
        <v/>
      </c>
      <c r="M80" s="22" t="str">
        <f>IFERROR(VLOOKUP([2]!Tabla2[[#This Row],[Insumo o artículo necesario]],[2]!Tabla1[#Data],5,FALSE),"")</f>
        <v/>
      </c>
      <c r="N80" s="22"/>
      <c r="O80" s="20"/>
      <c r="P80" s="23"/>
      <c r="Q80" s="23" t="str">
        <f>IF(AND(TIC!$O80&lt;&gt;"",TIC!$P80&lt;&gt;""),TIC!$O80*TIC!$P80,"")</f>
        <v/>
      </c>
      <c r="R80" s="24"/>
      <c r="S80" s="23">
        <f>TIC!$R80*TIC!$P80</f>
        <v>0</v>
      </c>
      <c r="T80" s="20"/>
      <c r="U80" s="23">
        <f>TIC!$T80*TIC!$P80</f>
        <v>0</v>
      </c>
      <c r="V80" s="20"/>
      <c r="W80" s="23">
        <f>TIC!$V80*TIC!$P80</f>
        <v>0</v>
      </c>
      <c r="X80" s="20"/>
      <c r="Y80" s="23">
        <f>TIC!$X80*TIC!$P80</f>
        <v>0</v>
      </c>
      <c r="Z80" s="23" t="str">
        <f>+LEFT(Costeo!$H408,250)</f>
        <v>Implementacion del enfoque basado en la practica</v>
      </c>
    </row>
    <row r="81" spans="1:26" ht="14.25" customHeight="1" x14ac:dyDescent="0.2">
      <c r="A81" s="19"/>
      <c r="B81" s="20"/>
      <c r="C81" s="20"/>
      <c r="D81" s="21"/>
      <c r="E81" s="21"/>
      <c r="F81" s="21"/>
      <c r="G81" s="21"/>
      <c r="H81" s="22"/>
      <c r="I81" s="22"/>
      <c r="J81" s="22"/>
      <c r="K81" s="20"/>
      <c r="L81" s="22" t="str">
        <f>IFERROR(VLOOKUP([2]!Tabla2[[#This Row],[Insumo o artículo necesario]],[2]!Tabla1[#Data],3,FALSE),"")</f>
        <v/>
      </c>
      <c r="M81" s="22" t="str">
        <f>IFERROR(VLOOKUP([2]!Tabla2[[#This Row],[Insumo o artículo necesario]],[2]!Tabla1[#Data],5,FALSE),"")</f>
        <v/>
      </c>
      <c r="N81" s="22"/>
      <c r="O81" s="20"/>
      <c r="P81" s="23"/>
      <c r="Q81" s="23" t="str">
        <f>IF(AND(TIC!$O81&lt;&gt;"",TIC!$P81&lt;&gt;""),TIC!$O81*TIC!$P81,"")</f>
        <v/>
      </c>
      <c r="R81" s="24"/>
      <c r="S81" s="23">
        <f>TIC!$R81*TIC!$P81</f>
        <v>0</v>
      </c>
      <c r="T81" s="20"/>
      <c r="U81" s="23">
        <f>TIC!$T81*TIC!$P81</f>
        <v>0</v>
      </c>
      <c r="V81" s="20"/>
      <c r="W81" s="23">
        <f>TIC!$V81*TIC!$P81</f>
        <v>0</v>
      </c>
      <c r="X81" s="20"/>
      <c r="Y81" s="23">
        <f>TIC!$X81*TIC!$P81</f>
        <v>0</v>
      </c>
      <c r="Z81" s="23" t="e">
        <f>+LEFT(Costeo!#REF!,250)</f>
        <v>#REF!</v>
      </c>
    </row>
    <row r="82" spans="1:26" ht="14.25" customHeight="1" x14ac:dyDescent="0.2">
      <c r="A82" s="19"/>
      <c r="B82" s="20"/>
      <c r="C82" s="20"/>
      <c r="D82" s="21"/>
      <c r="E82" s="21"/>
      <c r="F82" s="21"/>
      <c r="G82" s="21"/>
      <c r="H82" s="22"/>
      <c r="I82" s="22"/>
      <c r="J82" s="22"/>
      <c r="K82" s="20"/>
      <c r="L82" s="22" t="str">
        <f>IFERROR(VLOOKUP([2]!Tabla2[[#This Row],[Insumo o artículo necesario]],[2]!Tabla1[#Data],3,FALSE),"")</f>
        <v/>
      </c>
      <c r="M82" s="22" t="str">
        <f>IFERROR(VLOOKUP([2]!Tabla2[[#This Row],[Insumo o artículo necesario]],[2]!Tabla1[#Data],5,FALSE),"")</f>
        <v/>
      </c>
      <c r="N82" s="22"/>
      <c r="O82" s="20"/>
      <c r="P82" s="23"/>
      <c r="Q82" s="23" t="str">
        <f>IF(AND(TIC!$O82&lt;&gt;"",TIC!$P82&lt;&gt;""),TIC!$O82*TIC!$P82,"")</f>
        <v/>
      </c>
      <c r="R82" s="24"/>
      <c r="S82" s="23">
        <f>TIC!$R82*TIC!$P82</f>
        <v>0</v>
      </c>
      <c r="T82" s="20"/>
      <c r="U82" s="23">
        <f>TIC!$T82*TIC!$P82</f>
        <v>0</v>
      </c>
      <c r="V82" s="20"/>
      <c r="W82" s="23">
        <f>TIC!$V82*TIC!$P82</f>
        <v>0</v>
      </c>
      <c r="X82" s="20"/>
      <c r="Y82" s="23">
        <f>TIC!$X82*TIC!$P82</f>
        <v>0</v>
      </c>
      <c r="Z82" s="23" t="e">
        <f>+LEFT(Costeo!#REF!,250)</f>
        <v>#REF!</v>
      </c>
    </row>
    <row r="83" spans="1:26" ht="14.25" customHeight="1" x14ac:dyDescent="0.2">
      <c r="A83" s="19"/>
      <c r="B83" s="20"/>
      <c r="C83" s="20"/>
      <c r="D83" s="21"/>
      <c r="E83" s="21"/>
      <c r="F83" s="21"/>
      <c r="G83" s="21"/>
      <c r="H83" s="22"/>
      <c r="I83" s="22"/>
      <c r="J83" s="22"/>
      <c r="K83" s="20"/>
      <c r="L83" s="22" t="str">
        <f>IFERROR(VLOOKUP([2]!Tabla2[[#This Row],[Insumo o artículo necesario]],[2]!Tabla1[#Data],3,FALSE),"")</f>
        <v/>
      </c>
      <c r="M83" s="22" t="str">
        <f>IFERROR(VLOOKUP([2]!Tabla2[[#This Row],[Insumo o artículo necesario]],[2]!Tabla1[#Data],5,FALSE),"")</f>
        <v/>
      </c>
      <c r="N83" s="22"/>
      <c r="O83" s="20"/>
      <c r="P83" s="23"/>
      <c r="Q83" s="23" t="str">
        <f>IF(AND(TIC!$O83&lt;&gt;"",TIC!$P83&lt;&gt;""),TIC!$O83*TIC!$P83,"")</f>
        <v/>
      </c>
      <c r="R83" s="24"/>
      <c r="S83" s="23">
        <f>TIC!$R83*TIC!$P83</f>
        <v>0</v>
      </c>
      <c r="T83" s="20"/>
      <c r="U83" s="23">
        <f>TIC!$T83*TIC!$P83</f>
        <v>0</v>
      </c>
      <c r="V83" s="20"/>
      <c r="W83" s="23">
        <f>TIC!$V83*TIC!$P83</f>
        <v>0</v>
      </c>
      <c r="X83" s="20"/>
      <c r="Y83" s="23">
        <f>TIC!$X83*TIC!$P83</f>
        <v>0</v>
      </c>
      <c r="Z83" s="23" t="str">
        <f>+LEFT(Costeo!$H409,250)</f>
        <v>Docentes de los programas de Secundaria participando en seminarios Internacionales</v>
      </c>
    </row>
    <row r="84" spans="1:26" ht="14.25" customHeight="1" x14ac:dyDescent="0.2">
      <c r="A84" s="19"/>
      <c r="B84" s="20"/>
      <c r="C84" s="20"/>
      <c r="D84" s="21"/>
      <c r="E84" s="21"/>
      <c r="F84" s="21"/>
      <c r="G84" s="21"/>
      <c r="H84" s="22"/>
      <c r="I84" s="22"/>
      <c r="J84" s="22"/>
      <c r="K84" s="20"/>
      <c r="L84" s="22" t="str">
        <f>IFERROR(VLOOKUP([2]!Tabla2[[#This Row],[Insumo o artículo necesario]],[2]!Tabla1[#Data],3,FALSE),"")</f>
        <v/>
      </c>
      <c r="M84" s="22" t="str">
        <f>IFERROR(VLOOKUP([2]!Tabla2[[#This Row],[Insumo o artículo necesario]],[2]!Tabla1[#Data],5,FALSE),"")</f>
        <v/>
      </c>
      <c r="N84" s="22"/>
      <c r="O84" s="20"/>
      <c r="P84" s="23"/>
      <c r="Q84" s="23" t="str">
        <f>IF(AND(TIC!$O84&lt;&gt;"",TIC!$P84&lt;&gt;""),TIC!$O84*TIC!$P84,"")</f>
        <v/>
      </c>
      <c r="R84" s="24"/>
      <c r="S84" s="23">
        <f>TIC!$R84*TIC!$P84</f>
        <v>0</v>
      </c>
      <c r="T84" s="20"/>
      <c r="U84" s="23">
        <f>TIC!$T84*TIC!$P84</f>
        <v>0</v>
      </c>
      <c r="V84" s="20"/>
      <c r="W84" s="23">
        <f>TIC!$V84*TIC!$P84</f>
        <v>0</v>
      </c>
      <c r="X84" s="20"/>
      <c r="Y84" s="23">
        <f>TIC!$X84*TIC!$P84</f>
        <v>0</v>
      </c>
      <c r="Z84" s="23" t="str">
        <f>+LEFT(Costeo!$H410,250)</f>
        <v>Implementación de planes con aliados</v>
      </c>
    </row>
    <row r="85" spans="1:26" ht="14.25" customHeight="1" x14ac:dyDescent="0.2">
      <c r="A85" s="19"/>
      <c r="B85" s="20"/>
      <c r="C85" s="20"/>
      <c r="D85" s="21"/>
      <c r="E85" s="21"/>
      <c r="F85" s="21"/>
      <c r="G85" s="21"/>
      <c r="H85" s="22"/>
      <c r="I85" s="22"/>
      <c r="J85" s="22"/>
      <c r="K85" s="20"/>
      <c r="L85" s="22" t="str">
        <f>IFERROR(VLOOKUP([2]!Tabla2[[#This Row],[Insumo o artículo necesario]],[2]!Tabla1[#Data],3,FALSE),"")</f>
        <v/>
      </c>
      <c r="M85" s="22" t="str">
        <f>IFERROR(VLOOKUP([2]!Tabla2[[#This Row],[Insumo o artículo necesario]],[2]!Tabla1[#Data],5,FALSE),"")</f>
        <v/>
      </c>
      <c r="N85" s="22"/>
      <c r="O85" s="20"/>
      <c r="P85" s="23"/>
      <c r="Q85" s="23" t="str">
        <f>IF(AND(TIC!$O85&lt;&gt;"",TIC!$P85&lt;&gt;""),TIC!$O85*TIC!$P85,"")</f>
        <v/>
      </c>
      <c r="R85" s="24"/>
      <c r="S85" s="23">
        <f>TIC!$R85*TIC!$P85</f>
        <v>0</v>
      </c>
      <c r="T85" s="20"/>
      <c r="U85" s="23">
        <f>TIC!$T85*TIC!$P85</f>
        <v>0</v>
      </c>
      <c r="V85" s="20"/>
      <c r="W85" s="23">
        <f>TIC!$V85*TIC!$P85</f>
        <v>0</v>
      </c>
      <c r="X85" s="20"/>
      <c r="Y85" s="23">
        <f>TIC!$X85*TIC!$P85</f>
        <v>0</v>
      </c>
      <c r="Z85" s="23" t="str">
        <f>+LEFT(Costeo!$H411,250)</f>
        <v xml:space="preserve">Contratación de servicios profesionales </v>
      </c>
    </row>
    <row r="86" spans="1:26" ht="14.25" customHeight="1" x14ac:dyDescent="0.2">
      <c r="A86" s="19"/>
      <c r="B86" s="20"/>
      <c r="C86" s="20"/>
      <c r="D86" s="21"/>
      <c r="E86" s="21"/>
      <c r="F86" s="21"/>
      <c r="G86" s="21"/>
      <c r="H86" s="22"/>
      <c r="I86" s="22"/>
      <c r="J86" s="22"/>
      <c r="K86" s="20"/>
      <c r="L86" s="22" t="str">
        <f>IFERROR(VLOOKUP([2]!Tabla2[[#This Row],[Insumo o artículo necesario]],[2]!Tabla1[#Data],3,FALSE),"")</f>
        <v/>
      </c>
      <c r="M86" s="22" t="str">
        <f>IFERROR(VLOOKUP([2]!Tabla2[[#This Row],[Insumo o artículo necesario]],[2]!Tabla1[#Data],5,FALSE),"")</f>
        <v/>
      </c>
      <c r="N86" s="22"/>
      <c r="O86" s="20"/>
      <c r="P86" s="23"/>
      <c r="Q86" s="23" t="str">
        <f>IF(AND(TIC!$O86&lt;&gt;"",TIC!$P86&lt;&gt;""),TIC!$O86*TIC!$P86,"")</f>
        <v/>
      </c>
      <c r="R86" s="24"/>
      <c r="S86" s="23">
        <f>TIC!$R86*TIC!$P86</f>
        <v>0</v>
      </c>
      <c r="T86" s="20"/>
      <c r="U86" s="23">
        <f>TIC!$T86*TIC!$P86</f>
        <v>0</v>
      </c>
      <c r="V86" s="20"/>
      <c r="W86" s="23">
        <f>TIC!$V86*TIC!$P86</f>
        <v>0</v>
      </c>
      <c r="X86" s="20"/>
      <c r="Y86" s="23">
        <f>TIC!$X86*TIC!$P86</f>
        <v>0</v>
      </c>
      <c r="Z86" s="23" t="str">
        <f>+LEFT(Costeo!$H412,250)</f>
        <v>Capacitación de multiplicadores</v>
      </c>
    </row>
    <row r="87" spans="1:26" ht="14.25" customHeight="1" x14ac:dyDescent="0.2">
      <c r="A87" s="19"/>
      <c r="B87" s="20"/>
      <c r="C87" s="20"/>
      <c r="D87" s="21"/>
      <c r="E87" s="21"/>
      <c r="F87" s="21"/>
      <c r="G87" s="21"/>
      <c r="H87" s="22"/>
      <c r="I87" s="22"/>
      <c r="J87" s="22"/>
      <c r="K87" s="20"/>
      <c r="L87" s="22" t="str">
        <f>IFERROR(VLOOKUP([2]!Tabla2[[#This Row],[Insumo o artículo necesario]],[2]!Tabla1[#Data],3,FALSE),"")</f>
        <v/>
      </c>
      <c r="M87" s="22" t="str">
        <f>IFERROR(VLOOKUP([2]!Tabla2[[#This Row],[Insumo o artículo necesario]],[2]!Tabla1[#Data],5,FALSE),"")</f>
        <v/>
      </c>
      <c r="N87" s="22"/>
      <c r="O87" s="20"/>
      <c r="P87" s="23"/>
      <c r="Q87" s="23" t="str">
        <f>IF(AND(TIC!$O87&lt;&gt;"",TIC!$P87&lt;&gt;""),TIC!$O87*TIC!$P87,"")</f>
        <v/>
      </c>
      <c r="R87" s="24"/>
      <c r="S87" s="23">
        <f>TIC!$R87*TIC!$P87</f>
        <v>0</v>
      </c>
      <c r="T87" s="20"/>
      <c r="U87" s="23">
        <f>TIC!$T87*TIC!$P87</f>
        <v>0</v>
      </c>
      <c r="V87" s="20"/>
      <c r="W87" s="23">
        <f>TIC!$V87*TIC!$P87</f>
        <v>0</v>
      </c>
      <c r="X87" s="20"/>
      <c r="Y87" s="23">
        <f>TIC!$X87*TIC!$P87</f>
        <v>0</v>
      </c>
      <c r="Z87" s="23" t="str">
        <f>+LEFT(Costeo!$H413,250)</f>
        <v>Coordinar el proceso de autoevaluación del programas de postgrado.</v>
      </c>
    </row>
    <row r="88" spans="1:26" ht="14.25" customHeight="1" x14ac:dyDescent="0.2">
      <c r="A88" s="19"/>
      <c r="B88" s="20"/>
      <c r="C88" s="20"/>
      <c r="D88" s="21"/>
      <c r="E88" s="25"/>
      <c r="F88" s="21"/>
      <c r="G88" s="21"/>
      <c r="H88" s="22"/>
      <c r="I88" s="22"/>
      <c r="J88" s="22"/>
      <c r="K88" s="20"/>
      <c r="L88" s="22" t="str">
        <f>IFERROR(VLOOKUP([2]!Tabla2[[#This Row],[Insumo o artículo necesario]],[2]!Tabla1[#Data],3,FALSE),"")</f>
        <v/>
      </c>
      <c r="M88" s="22" t="str">
        <f>IFERROR(VLOOKUP([2]!Tabla2[[#This Row],[Insumo o artículo necesario]],[2]!Tabla1[#Data],5,FALSE),"")</f>
        <v/>
      </c>
      <c r="N88" s="22"/>
      <c r="O88" s="20"/>
      <c r="P88" s="23"/>
      <c r="Q88" s="23" t="str">
        <f>IF(AND(TIC!$O88&lt;&gt;"",TIC!$P88&lt;&gt;""),TIC!$O88*TIC!$P88,"")</f>
        <v/>
      </c>
      <c r="R88" s="24"/>
      <c r="S88" s="23">
        <f>TIC!$R88*TIC!$P88</f>
        <v>0</v>
      </c>
      <c r="T88" s="20"/>
      <c r="U88" s="23">
        <f>TIC!$T88*TIC!$P88</f>
        <v>0</v>
      </c>
      <c r="V88" s="20"/>
      <c r="W88" s="23">
        <f>TIC!$V88*TIC!$P88</f>
        <v>0</v>
      </c>
      <c r="X88" s="20"/>
      <c r="Y88" s="23">
        <f>TIC!$X88*TIC!$P88</f>
        <v>0</v>
      </c>
      <c r="Z88" s="23" t="str">
        <f>+LEFT(Costeo!$H414,250)</f>
        <v>Adquisición de pruebas piscométricas para la evaluación y seguimiento a estudiantes</v>
      </c>
    </row>
    <row r="89" spans="1:26" ht="14.25" customHeight="1" x14ac:dyDescent="0.2">
      <c r="A89" s="19"/>
      <c r="B89" s="20"/>
      <c r="C89" s="20"/>
      <c r="D89" s="21"/>
      <c r="E89" s="25"/>
      <c r="F89" s="21"/>
      <c r="G89" s="21"/>
      <c r="H89" s="22"/>
      <c r="I89" s="22"/>
      <c r="J89" s="22"/>
      <c r="K89" s="20"/>
      <c r="L89" s="22" t="str">
        <f>IFERROR(VLOOKUP([2]!Tabla2[[#This Row],[Insumo o artículo necesario]],[2]!Tabla1[#Data],3,FALSE),"")</f>
        <v/>
      </c>
      <c r="M89" s="22" t="str">
        <f>IFERROR(VLOOKUP([2]!Tabla2[[#This Row],[Insumo o artículo necesario]],[2]!Tabla1[#Data],5,FALSE),"")</f>
        <v/>
      </c>
      <c r="N89" s="22"/>
      <c r="O89" s="20"/>
      <c r="P89" s="23"/>
      <c r="Q89" s="23" t="str">
        <f>IF(AND(TIC!$O89&lt;&gt;"",TIC!$P89&lt;&gt;""),TIC!$O89*TIC!$P89,"")</f>
        <v/>
      </c>
      <c r="R89" s="24"/>
      <c r="S89" s="23">
        <f>TIC!$R89*TIC!$P89</f>
        <v>0</v>
      </c>
      <c r="T89" s="20"/>
      <c r="U89" s="23">
        <f>TIC!$T89*TIC!$P89</f>
        <v>0</v>
      </c>
      <c r="V89" s="20"/>
      <c r="W89" s="23">
        <f>TIC!$V89*TIC!$P89</f>
        <v>0</v>
      </c>
      <c r="X89" s="20"/>
      <c r="Y89" s="23">
        <f>TIC!$X89*TIC!$P89</f>
        <v>0</v>
      </c>
      <c r="Z89" s="23" t="str">
        <f>+LEFT(Costeo!$H415,250)</f>
        <v>Publicaciones de difusión del trabajo de bienestar estudiantil</v>
      </c>
    </row>
    <row r="90" spans="1:26" ht="14.25" customHeight="1" x14ac:dyDescent="0.2">
      <c r="A90" s="19"/>
      <c r="B90" s="20"/>
      <c r="C90" s="20"/>
      <c r="D90" s="21"/>
      <c r="E90" s="21"/>
      <c r="F90" s="21"/>
      <c r="G90" s="21"/>
      <c r="H90" s="22"/>
      <c r="I90" s="22"/>
      <c r="J90" s="22"/>
      <c r="K90" s="20"/>
      <c r="L90" s="22" t="str">
        <f>IFERROR(VLOOKUP([2]!Tabla2[[#This Row],[Insumo o artículo necesario]],[2]!Tabla1[#Data],3,FALSE),"")</f>
        <v/>
      </c>
      <c r="M90" s="22" t="str">
        <f>IFERROR(VLOOKUP([2]!Tabla2[[#This Row],[Insumo o artículo necesario]],[2]!Tabla1[#Data],5,FALSE),"")</f>
        <v/>
      </c>
      <c r="N90" s="22"/>
      <c r="O90" s="20"/>
      <c r="P90" s="23"/>
      <c r="Q90" s="23" t="str">
        <f>IF(AND(TIC!$O90&lt;&gt;"",TIC!$P90&lt;&gt;""),TIC!$O90*TIC!$P90,"")</f>
        <v/>
      </c>
      <c r="R90" s="24"/>
      <c r="S90" s="23">
        <f>TIC!$R90*TIC!$P90</f>
        <v>0</v>
      </c>
      <c r="T90" s="20"/>
      <c r="U90" s="23">
        <f>TIC!$T90*TIC!$P90</f>
        <v>0</v>
      </c>
      <c r="V90" s="20"/>
      <c r="W90" s="23">
        <f>TIC!$V90*TIC!$P90</f>
        <v>0</v>
      </c>
      <c r="X90" s="20"/>
      <c r="Y90" s="23">
        <f>TIC!$X90*TIC!$P90</f>
        <v>0</v>
      </c>
      <c r="Z90" s="23" t="str">
        <f>+LEFT(Costeo!$H416,250)</f>
        <v xml:space="preserve">Diseño de pruebas de admisión </v>
      </c>
    </row>
    <row r="91" spans="1:26" ht="14.25" customHeight="1" x14ac:dyDescent="0.2">
      <c r="A91" s="19"/>
      <c r="B91" s="20"/>
      <c r="C91" s="20"/>
      <c r="D91" s="21"/>
      <c r="E91" s="21"/>
      <c r="F91" s="21"/>
      <c r="G91" s="21"/>
      <c r="H91" s="22"/>
      <c r="I91" s="22"/>
      <c r="J91" s="22"/>
      <c r="K91" s="20"/>
      <c r="L91" s="22" t="str">
        <f>IFERROR(VLOOKUP([2]!Tabla2[[#This Row],[Insumo o artículo necesario]],[2]!Tabla1[#Data],3,FALSE),"")</f>
        <v/>
      </c>
      <c r="M91" s="22" t="str">
        <f>IFERROR(VLOOKUP([2]!Tabla2[[#This Row],[Insumo o artículo necesario]],[2]!Tabla1[#Data],5,FALSE),"")</f>
        <v/>
      </c>
      <c r="N91" s="22"/>
      <c r="O91" s="20"/>
      <c r="P91" s="23"/>
      <c r="Q91" s="23" t="str">
        <f>IF(AND(TIC!$O91&lt;&gt;"",TIC!$P91&lt;&gt;""),TIC!$O91*TIC!$P91,"")</f>
        <v/>
      </c>
      <c r="R91" s="24"/>
      <c r="S91" s="23">
        <f>TIC!$R91*TIC!$P91</f>
        <v>0</v>
      </c>
      <c r="T91" s="20"/>
      <c r="U91" s="23">
        <f>TIC!$T91*TIC!$P91</f>
        <v>0</v>
      </c>
      <c r="V91" s="20"/>
      <c r="W91" s="23">
        <f>TIC!$V91*TIC!$P91</f>
        <v>0</v>
      </c>
      <c r="X91" s="20"/>
      <c r="Y91" s="23">
        <f>TIC!$X91*TIC!$P91</f>
        <v>0</v>
      </c>
      <c r="Z91" s="23" t="str">
        <f>+LEFT(Costeo!$H417,250)</f>
        <v>Contratación de 2 especialistas para diseño y sistematización del programa de Vida Estudiantil (deporte, arte y cultura).</v>
      </c>
    </row>
    <row r="92" spans="1:26" ht="14.25" customHeight="1" x14ac:dyDescent="0.2">
      <c r="A92" s="19"/>
      <c r="B92" s="20"/>
      <c r="C92" s="20"/>
      <c r="D92" s="21"/>
      <c r="E92" s="21"/>
      <c r="F92" s="21"/>
      <c r="G92" s="21"/>
      <c r="H92" s="22"/>
      <c r="I92" s="22"/>
      <c r="J92" s="22"/>
      <c r="K92" s="20"/>
      <c r="L92" s="22" t="str">
        <f>IFERROR(VLOOKUP([2]!Tabla2[[#This Row],[Insumo o artículo necesario]],[2]!Tabla1[#Data],3,FALSE),"")</f>
        <v/>
      </c>
      <c r="M92" s="22" t="str">
        <f>IFERROR(VLOOKUP([2]!Tabla2[[#This Row],[Insumo o artículo necesario]],[2]!Tabla1[#Data],5,FALSE),"")</f>
        <v/>
      </c>
      <c r="N92" s="22"/>
      <c r="O92" s="20"/>
      <c r="P92" s="23"/>
      <c r="Q92" s="23" t="str">
        <f>IF(AND(TIC!$O92&lt;&gt;"",TIC!$P92&lt;&gt;""),TIC!$O92*TIC!$P92,"")</f>
        <v/>
      </c>
      <c r="R92" s="24"/>
      <c r="S92" s="23">
        <f>TIC!$R92*TIC!$P92</f>
        <v>0</v>
      </c>
      <c r="T92" s="20"/>
      <c r="U92" s="23">
        <f>TIC!$T92*TIC!$P92</f>
        <v>0</v>
      </c>
      <c r="V92" s="20"/>
      <c r="W92" s="23">
        <f>TIC!$V92*TIC!$P92</f>
        <v>0</v>
      </c>
      <c r="X92" s="20"/>
      <c r="Y92" s="23">
        <f>TIC!$X92*TIC!$P92</f>
        <v>0</v>
      </c>
      <c r="Z92" s="23" t="str">
        <f>+LEFT(Costeo!$H418,250)</f>
        <v>Diseño e implementación de protocolo de prevención de acoso universitario</v>
      </c>
    </row>
    <row r="93" spans="1:26" ht="14.25" customHeight="1" x14ac:dyDescent="0.2">
      <c r="A93" s="19"/>
      <c r="B93" s="20"/>
      <c r="C93" s="20"/>
      <c r="D93" s="21"/>
      <c r="E93" s="21"/>
      <c r="F93" s="21"/>
      <c r="G93" s="21"/>
      <c r="H93" s="22"/>
      <c r="I93" s="22"/>
      <c r="J93" s="22"/>
      <c r="K93" s="20"/>
      <c r="L93" s="22" t="str">
        <f>IFERROR(VLOOKUP([2]!Tabla2[[#This Row],[Insumo o artículo necesario]],[2]!Tabla1[#Data],3,FALSE),"")</f>
        <v/>
      </c>
      <c r="M93" s="22" t="str">
        <f>IFERROR(VLOOKUP([2]!Tabla2[[#This Row],[Insumo o artículo necesario]],[2]!Tabla1[#Data],5,FALSE),"")</f>
        <v/>
      </c>
      <c r="N93" s="22"/>
      <c r="O93" s="20"/>
      <c r="P93" s="23"/>
      <c r="Q93" s="23" t="str">
        <f>IF(AND(TIC!$O93&lt;&gt;"",TIC!$P93&lt;&gt;""),TIC!$O93*TIC!$P93,"")</f>
        <v/>
      </c>
      <c r="R93" s="24"/>
      <c r="S93" s="23">
        <f>TIC!$R93*TIC!$P93</f>
        <v>0</v>
      </c>
      <c r="T93" s="20"/>
      <c r="U93" s="23">
        <f>TIC!$T93*TIC!$P93</f>
        <v>0</v>
      </c>
      <c r="V93" s="20"/>
      <c r="W93" s="23">
        <f>TIC!$V93*TIC!$P93</f>
        <v>0</v>
      </c>
      <c r="X93" s="20"/>
      <c r="Y93" s="23">
        <f>TIC!$X93*TIC!$P93</f>
        <v>0</v>
      </c>
      <c r="Z93" s="23" t="str">
        <f>+LEFT(Costeo!$H419,250)</f>
        <v>Pago de servicios EPH</v>
      </c>
    </row>
    <row r="94" spans="1:26" ht="14.25" customHeight="1" x14ac:dyDescent="0.2">
      <c r="A94" s="19"/>
      <c r="B94" s="20"/>
      <c r="C94" s="20"/>
      <c r="D94" s="21"/>
      <c r="E94" s="21"/>
      <c r="F94" s="21"/>
      <c r="G94" s="21"/>
      <c r="H94" s="22"/>
      <c r="I94" s="22"/>
      <c r="J94" s="22"/>
      <c r="K94" s="20"/>
      <c r="L94" s="22" t="str">
        <f>IFERROR(VLOOKUP([2]!Tabla2[[#This Row],[Insumo o artículo necesario]],[2]!Tabla1[#Data],3,FALSE),"")</f>
        <v/>
      </c>
      <c r="M94" s="22" t="str">
        <f>IFERROR(VLOOKUP([2]!Tabla2[[#This Row],[Insumo o artículo necesario]],[2]!Tabla1[#Data],5,FALSE),"")</f>
        <v/>
      </c>
      <c r="N94" s="22"/>
      <c r="O94" s="20"/>
      <c r="P94" s="23"/>
      <c r="Q94" s="23" t="str">
        <f>IF(AND(TIC!$O94&lt;&gt;"",TIC!$P94&lt;&gt;""),TIC!$O94*TIC!$P94,"")</f>
        <v/>
      </c>
      <c r="R94" s="24"/>
      <c r="S94" s="23">
        <f>TIC!$R94*TIC!$P94</f>
        <v>0</v>
      </c>
      <c r="T94" s="20"/>
      <c r="U94" s="23">
        <f>TIC!$T94*TIC!$P94</f>
        <v>0</v>
      </c>
      <c r="V94" s="20"/>
      <c r="W94" s="23">
        <f>TIC!$V94*TIC!$P94</f>
        <v>0</v>
      </c>
      <c r="X94" s="20"/>
      <c r="Y94" s="23">
        <f>TIC!$X94*TIC!$P94</f>
        <v>0</v>
      </c>
      <c r="Z94" s="23" t="str">
        <f>+LEFT(Costeo!$H420,250)</f>
        <v xml:space="preserve">Diseño e implementación de programas nacionales e internacionales </v>
      </c>
    </row>
    <row r="95" spans="1:26" ht="14.25" customHeight="1" x14ac:dyDescent="0.2">
      <c r="A95" s="19"/>
      <c r="B95" s="20"/>
      <c r="C95" s="20"/>
      <c r="D95" s="21"/>
      <c r="E95" s="21"/>
      <c r="F95" s="21"/>
      <c r="G95" s="21"/>
      <c r="H95" s="22"/>
      <c r="I95" s="22"/>
      <c r="J95" s="22"/>
      <c r="K95" s="20"/>
      <c r="L95" s="22" t="str">
        <f>IFERROR(VLOOKUP([2]!Tabla2[[#This Row],[Insumo o artículo necesario]],[2]!Tabla1[#Data],3,FALSE),"")</f>
        <v/>
      </c>
      <c r="M95" s="22" t="str">
        <f>IFERROR(VLOOKUP([2]!Tabla2[[#This Row],[Insumo o artículo necesario]],[2]!Tabla1[#Data],5,FALSE),"")</f>
        <v/>
      </c>
      <c r="N95" s="22"/>
      <c r="O95" s="20"/>
      <c r="P95" s="23"/>
      <c r="Q95" s="23" t="str">
        <f>IF(AND(TIC!$O95&lt;&gt;"",TIC!$P95&lt;&gt;""),TIC!$O95*TIC!$P95,"")</f>
        <v/>
      </c>
      <c r="R95" s="24"/>
      <c r="S95" s="23">
        <f>TIC!$R95*TIC!$P95</f>
        <v>0</v>
      </c>
      <c r="T95" s="20"/>
      <c r="U95" s="23">
        <f>TIC!$T95*TIC!$P95</f>
        <v>0</v>
      </c>
      <c r="V95" s="20"/>
      <c r="W95" s="23">
        <f>TIC!$V95*TIC!$P95</f>
        <v>0</v>
      </c>
      <c r="X95" s="20"/>
      <c r="Y95" s="23">
        <f>TIC!$X95*TIC!$P95</f>
        <v>0</v>
      </c>
      <c r="Z95" s="23" t="str">
        <f>+LEFT(Costeo!$H421,250)</f>
        <v>Acompañamiento y Seguimiento a la implementación del Plan de Mejora</v>
      </c>
    </row>
    <row r="96" spans="1:26" ht="14.25" customHeight="1" x14ac:dyDescent="0.2">
      <c r="A96" s="19"/>
      <c r="B96" s="20"/>
      <c r="C96" s="20"/>
      <c r="D96" s="21"/>
      <c r="E96" s="21"/>
      <c r="F96" s="21"/>
      <c r="G96" s="21"/>
      <c r="H96" s="22"/>
      <c r="I96" s="22"/>
      <c r="J96" s="22"/>
      <c r="K96" s="20"/>
      <c r="L96" s="22" t="str">
        <f>IFERROR(VLOOKUP([2]!Tabla2[[#This Row],[Insumo o artículo necesario]],[2]!Tabla1[#Data],3,FALSE),"")</f>
        <v/>
      </c>
      <c r="M96" s="22" t="str">
        <f>IFERROR(VLOOKUP([2]!Tabla2[[#This Row],[Insumo o artículo necesario]],[2]!Tabla1[#Data],5,FALSE),"")</f>
        <v/>
      </c>
      <c r="N96" s="22"/>
      <c r="O96" s="20"/>
      <c r="P96" s="23"/>
      <c r="Q96" s="23" t="str">
        <f>IF(AND(TIC!$O96&lt;&gt;"",TIC!$P96&lt;&gt;""),TIC!$O96*TIC!$P96,"")</f>
        <v/>
      </c>
      <c r="R96" s="24"/>
      <c r="S96" s="23">
        <f>TIC!$R96*TIC!$P96</f>
        <v>0</v>
      </c>
      <c r="T96" s="20"/>
      <c r="U96" s="23">
        <f>TIC!$T96*TIC!$P96</f>
        <v>0</v>
      </c>
      <c r="V96" s="20"/>
      <c r="W96" s="23">
        <f>TIC!$V96*TIC!$P96</f>
        <v>0</v>
      </c>
      <c r="X96" s="20"/>
      <c r="Y96" s="23">
        <f>TIC!$X96*TIC!$P96</f>
        <v>0</v>
      </c>
      <c r="Z96" s="23" t="str">
        <f>+LEFT(Costeo!$H422,250)</f>
        <v>Estudio diagnóstico sobre perfil de ingreso de los estudiantes</v>
      </c>
    </row>
    <row r="97" spans="1:26" ht="14.25" customHeight="1" x14ac:dyDescent="0.2">
      <c r="A97" s="19"/>
      <c r="B97" s="20"/>
      <c r="C97" s="20"/>
      <c r="D97" s="21"/>
      <c r="E97" s="21"/>
      <c r="F97" s="21"/>
      <c r="G97" s="21"/>
      <c r="H97" s="22"/>
      <c r="I97" s="22"/>
      <c r="J97" s="22"/>
      <c r="K97" s="20"/>
      <c r="L97" s="22" t="str">
        <f>IFERROR(VLOOKUP([2]!Tabla2[[#This Row],[Insumo o artículo necesario]],[2]!Tabla1[#Data],3,FALSE),"")</f>
        <v/>
      </c>
      <c r="M97" s="22" t="str">
        <f>IFERROR(VLOOKUP([2]!Tabla2[[#This Row],[Insumo o artículo necesario]],[2]!Tabla1[#Data],5,FALSE),"")</f>
        <v/>
      </c>
      <c r="N97" s="22"/>
      <c r="O97" s="20"/>
      <c r="P97" s="23"/>
      <c r="Q97" s="23" t="str">
        <f>IF(AND(TIC!$O97&lt;&gt;"",TIC!$P97&lt;&gt;""),TIC!$O97*TIC!$P97,"")</f>
        <v/>
      </c>
      <c r="R97" s="24"/>
      <c r="S97" s="23">
        <f>TIC!$R97*TIC!$P97</f>
        <v>0</v>
      </c>
      <c r="T97" s="20"/>
      <c r="U97" s="23">
        <f>TIC!$T97*TIC!$P97</f>
        <v>0</v>
      </c>
      <c r="V97" s="20"/>
      <c r="W97" s="23">
        <f>TIC!$V97*TIC!$P97</f>
        <v>0</v>
      </c>
      <c r="X97" s="20"/>
      <c r="Y97" s="23">
        <f>TIC!$X97*TIC!$P97</f>
        <v>0</v>
      </c>
      <c r="Z97" s="23" t="str">
        <f>+LEFT(Costeo!$H423,250)</f>
        <v>Participar en programas de movilidad académica internacional</v>
      </c>
    </row>
    <row r="98" spans="1:26" ht="14.25" customHeight="1" x14ac:dyDescent="0.2">
      <c r="A98" s="19"/>
      <c r="B98" s="20"/>
      <c r="C98" s="20"/>
      <c r="D98" s="21"/>
      <c r="E98" s="21"/>
      <c r="F98" s="21"/>
      <c r="G98" s="21"/>
      <c r="H98" s="22"/>
      <c r="I98" s="22"/>
      <c r="J98" s="22"/>
      <c r="K98" s="20"/>
      <c r="L98" s="22" t="str">
        <f>IFERROR(VLOOKUP([2]!Tabla2[[#This Row],[Insumo o artículo necesario]],[2]!Tabla1[#Data],3,FALSE),"")</f>
        <v/>
      </c>
      <c r="M98" s="22" t="str">
        <f>IFERROR(VLOOKUP([2]!Tabla2[[#This Row],[Insumo o artículo necesario]],[2]!Tabla1[#Data],5,FALSE),"")</f>
        <v/>
      </c>
      <c r="N98" s="22"/>
      <c r="O98" s="20"/>
      <c r="P98" s="23"/>
      <c r="Q98" s="23" t="str">
        <f>IF(AND(TIC!$O98&lt;&gt;"",TIC!$P98&lt;&gt;""),TIC!$O98*TIC!$P98,"")</f>
        <v/>
      </c>
      <c r="R98" s="24"/>
      <c r="S98" s="23">
        <f>TIC!$R98*TIC!$P98</f>
        <v>0</v>
      </c>
      <c r="T98" s="20"/>
      <c r="U98" s="23">
        <f>TIC!$T98*TIC!$P98</f>
        <v>0</v>
      </c>
      <c r="V98" s="20"/>
      <c r="W98" s="23">
        <f>TIC!$V98*TIC!$P98</f>
        <v>0</v>
      </c>
      <c r="X98" s="20"/>
      <c r="Y98" s="23">
        <f>TIC!$X98*TIC!$P98</f>
        <v>0</v>
      </c>
      <c r="Z98" s="23" t="str">
        <f>+LEFT(Costeo!$H424,250)</f>
        <v>Sistematización y elaboración de memoria, elaboración de certificados y actividad de cierre</v>
      </c>
    </row>
    <row r="99" spans="1:26" ht="14.25" customHeight="1" x14ac:dyDescent="0.2">
      <c r="A99" s="19"/>
      <c r="B99" s="20"/>
      <c r="C99" s="20"/>
      <c r="D99" s="21"/>
      <c r="E99" s="21"/>
      <c r="F99" s="21"/>
      <c r="G99" s="21"/>
      <c r="H99" s="22"/>
      <c r="I99" s="22"/>
      <c r="J99" s="22"/>
      <c r="K99" s="20"/>
      <c r="L99" s="22" t="str">
        <f>IFERROR(VLOOKUP([2]!Tabla2[[#This Row],[Insumo o artículo necesario]],[2]!Tabla1[#Data],3,FALSE),"")</f>
        <v/>
      </c>
      <c r="M99" s="22" t="str">
        <f>IFERROR(VLOOKUP([2]!Tabla2[[#This Row],[Insumo o artículo necesario]],[2]!Tabla1[#Data],5,FALSE),"")</f>
        <v/>
      </c>
      <c r="N99" s="22"/>
      <c r="O99" s="20"/>
      <c r="P99" s="23"/>
      <c r="Q99" s="23" t="str">
        <f>IF(AND(TIC!$O99&lt;&gt;"",TIC!$P99&lt;&gt;""),TIC!$O99*TIC!$P99,"")</f>
        <v/>
      </c>
      <c r="R99" s="24"/>
      <c r="S99" s="23">
        <f>TIC!$R99*TIC!$P99</f>
        <v>0</v>
      </c>
      <c r="T99" s="20"/>
      <c r="U99" s="23">
        <f>TIC!$T99*TIC!$P99</f>
        <v>0</v>
      </c>
      <c r="V99" s="20"/>
      <c r="W99" s="23">
        <f>TIC!$V99*TIC!$P99</f>
        <v>0</v>
      </c>
      <c r="X99" s="20"/>
      <c r="Y99" s="23">
        <f>TIC!$X99*TIC!$P99</f>
        <v>0</v>
      </c>
      <c r="Z99" s="23" t="str">
        <f>+LEFT(Costeo!$H425,250)</f>
        <v>Gastos graduación asociados a los recintos</v>
      </c>
    </row>
    <row r="100" spans="1:26" ht="14.25" customHeight="1" x14ac:dyDescent="0.2">
      <c r="A100" s="19"/>
      <c r="B100" s="20"/>
      <c r="C100" s="20"/>
      <c r="D100" s="21"/>
      <c r="E100" s="21"/>
      <c r="F100" s="21"/>
      <c r="G100" s="21"/>
      <c r="H100" s="22"/>
      <c r="I100" s="22"/>
      <c r="J100" s="22"/>
      <c r="K100" s="20"/>
      <c r="L100" s="22" t="str">
        <f>IFERROR(VLOOKUP([2]!Tabla2[[#This Row],[Insumo o artículo necesario]],[2]!Tabla1[#Data],3,FALSE),"")</f>
        <v/>
      </c>
      <c r="M100" s="22" t="str">
        <f>IFERROR(VLOOKUP([2]!Tabla2[[#This Row],[Insumo o artículo necesario]],[2]!Tabla1[#Data],5,FALSE),"")</f>
        <v/>
      </c>
      <c r="N100" s="22"/>
      <c r="O100" s="20"/>
      <c r="P100" s="23"/>
      <c r="Q100" s="23" t="str">
        <f>IF(AND(TIC!$O100&lt;&gt;"",TIC!$P100&lt;&gt;""),TIC!$O100*TIC!$P100,"")</f>
        <v/>
      </c>
      <c r="R100" s="24"/>
      <c r="S100" s="23">
        <f>TIC!$R100*TIC!$P100</f>
        <v>0</v>
      </c>
      <c r="T100" s="20"/>
      <c r="U100" s="23">
        <f>TIC!$T100*TIC!$P100</f>
        <v>0</v>
      </c>
      <c r="V100" s="20"/>
      <c r="W100" s="23">
        <f>TIC!$V100*TIC!$P100</f>
        <v>0</v>
      </c>
      <c r="X100" s="20"/>
      <c r="Y100" s="23">
        <f>TIC!$X100*TIC!$P100</f>
        <v>0</v>
      </c>
      <c r="Z100" s="23" t="str">
        <f>+LEFT(Costeo!$H426,250)</f>
        <v>Gastos graduación asociados a los recintos</v>
      </c>
    </row>
    <row r="101" spans="1:26" ht="14.25" customHeight="1" x14ac:dyDescent="0.2">
      <c r="A101" s="19"/>
      <c r="B101" s="20"/>
      <c r="C101" s="20"/>
      <c r="D101" s="21"/>
      <c r="E101" s="21"/>
      <c r="F101" s="21"/>
      <c r="G101" s="21"/>
      <c r="H101" s="22"/>
      <c r="I101" s="22"/>
      <c r="J101" s="22"/>
      <c r="K101" s="20"/>
      <c r="L101" s="22" t="str">
        <f>IFERROR(VLOOKUP([2]!Tabla2[[#This Row],[Insumo o artículo necesario]],[2]!Tabla1[#Data],3,FALSE),"")</f>
        <v/>
      </c>
      <c r="M101" s="22" t="str">
        <f>IFERROR(VLOOKUP([2]!Tabla2[[#This Row],[Insumo o artículo necesario]],[2]!Tabla1[#Data],5,FALSE),"")</f>
        <v/>
      </c>
      <c r="N101" s="22"/>
      <c r="O101" s="20"/>
      <c r="P101" s="23"/>
      <c r="Q101" s="23" t="str">
        <f>IF(AND(TIC!$O101&lt;&gt;"",TIC!$P101&lt;&gt;""),TIC!$O101*TIC!$P101,"")</f>
        <v/>
      </c>
      <c r="R101" s="24"/>
      <c r="S101" s="23">
        <f>TIC!$R101*TIC!$P101</f>
        <v>0</v>
      </c>
      <c r="T101" s="20"/>
      <c r="U101" s="23">
        <f>TIC!$T101*TIC!$P101</f>
        <v>0</v>
      </c>
      <c r="V101" s="20"/>
      <c r="W101" s="23">
        <f>TIC!$V101*TIC!$P101</f>
        <v>0</v>
      </c>
      <c r="X101" s="20"/>
      <c r="Y101" s="23">
        <f>TIC!$X101*TIC!$P101</f>
        <v>0</v>
      </c>
      <c r="Z101" s="23" t="str">
        <f>+LEFT(Costeo!$H427,250)</f>
        <v xml:space="preserve"> Encuentro de Socialización con el equipo líder de implementación</v>
      </c>
    </row>
    <row r="102" spans="1:26" ht="14.25" customHeight="1" x14ac:dyDescent="0.2">
      <c r="A102" s="19"/>
      <c r="B102" s="20"/>
      <c r="C102" s="20"/>
      <c r="D102" s="21"/>
      <c r="E102" s="21"/>
      <c r="F102" s="21"/>
      <c r="G102" s="21"/>
      <c r="H102" s="22"/>
      <c r="I102" s="22"/>
      <c r="J102" s="22"/>
      <c r="K102" s="20"/>
      <c r="L102" s="22" t="str">
        <f>IFERROR(VLOOKUP([2]!Tabla2[[#This Row],[Insumo o artículo necesario]],[2]!Tabla1[#Data],3,FALSE),"")</f>
        <v/>
      </c>
      <c r="M102" s="22" t="str">
        <f>IFERROR(VLOOKUP([2]!Tabla2[[#This Row],[Insumo o artículo necesario]],[2]!Tabla1[#Data],5,FALSE),"")</f>
        <v/>
      </c>
      <c r="N102" s="22"/>
      <c r="O102" s="20"/>
      <c r="P102" s="23"/>
      <c r="Q102" s="23" t="str">
        <f>IF(AND(TIC!$O102&lt;&gt;"",TIC!$P102&lt;&gt;""),TIC!$O102*TIC!$P102,"")</f>
        <v/>
      </c>
      <c r="R102" s="24"/>
      <c r="S102" s="23">
        <f>TIC!$R102*TIC!$P102</f>
        <v>0</v>
      </c>
      <c r="T102" s="20"/>
      <c r="U102" s="23">
        <f>TIC!$T102*TIC!$P102</f>
        <v>0</v>
      </c>
      <c r="V102" s="20"/>
      <c r="W102" s="23">
        <f>TIC!$V102*TIC!$P102</f>
        <v>0</v>
      </c>
      <c r="X102" s="20"/>
      <c r="Y102" s="23">
        <f>TIC!$X102*TIC!$P102</f>
        <v>0</v>
      </c>
      <c r="Z102" s="23" t="str">
        <f>+LEFT(Costeo!$H428,250)</f>
        <v xml:space="preserve"> Seminarios de Ciencias Naturales</v>
      </c>
    </row>
    <row r="103" spans="1:26" ht="14.25" customHeight="1" x14ac:dyDescent="0.2">
      <c r="A103" s="19"/>
      <c r="B103" s="20"/>
      <c r="C103" s="20"/>
      <c r="D103" s="21"/>
      <c r="E103" s="21"/>
      <c r="F103" s="21"/>
      <c r="G103" s="21"/>
      <c r="H103" s="22"/>
      <c r="I103" s="22"/>
      <c r="J103" s="22"/>
      <c r="K103" s="20"/>
      <c r="L103" s="22" t="str">
        <f>IFERROR(VLOOKUP([2]!Tabla2[[#This Row],[Insumo o artículo necesario]],[2]!Tabla1[#Data],3,FALSE),"")</f>
        <v/>
      </c>
      <c r="M103" s="22" t="str">
        <f>IFERROR(VLOOKUP([2]!Tabla2[[#This Row],[Insumo o artículo necesario]],[2]!Tabla1[#Data],5,FALSE),"")</f>
        <v/>
      </c>
      <c r="N103" s="22"/>
      <c r="O103" s="20"/>
      <c r="P103" s="23"/>
      <c r="Q103" s="23" t="str">
        <f>IF(AND(TIC!$O103&lt;&gt;"",TIC!$P103&lt;&gt;""),TIC!$O103*TIC!$P103,"")</f>
        <v/>
      </c>
      <c r="R103" s="24"/>
      <c r="S103" s="23">
        <f>TIC!$R103*TIC!$P103</f>
        <v>0</v>
      </c>
      <c r="T103" s="20"/>
      <c r="U103" s="23">
        <f>TIC!$T103*TIC!$P103</f>
        <v>0</v>
      </c>
      <c r="V103" s="20"/>
      <c r="W103" s="23">
        <f>TIC!$V103*TIC!$P103</f>
        <v>0</v>
      </c>
      <c r="X103" s="20"/>
      <c r="Y103" s="23">
        <f>TIC!$X103*TIC!$P103</f>
        <v>0</v>
      </c>
      <c r="Z103" s="23" t="str">
        <f>+LEFT(Costeo!$H429,250)</f>
        <v>Encuentros con docentes de los Planes de Estudios.</v>
      </c>
    </row>
    <row r="104" spans="1:26" ht="14.25" customHeight="1" x14ac:dyDescent="0.2">
      <c r="A104" s="19"/>
      <c r="B104" s="20"/>
      <c r="C104" s="20"/>
      <c r="D104" s="21"/>
      <c r="E104" s="21"/>
      <c r="F104" s="21"/>
      <c r="G104" s="21"/>
      <c r="H104" s="22"/>
      <c r="I104" s="22"/>
      <c r="J104" s="22"/>
      <c r="K104" s="20"/>
      <c r="L104" s="22" t="str">
        <f>IFERROR(VLOOKUP([2]!Tabla2[[#This Row],[Insumo o artículo necesario]],[2]!Tabla1[#Data],3,FALSE),"")</f>
        <v/>
      </c>
      <c r="M104" s="22" t="str">
        <f>IFERROR(VLOOKUP([2]!Tabla2[[#This Row],[Insumo o artículo necesario]],[2]!Tabla1[#Data],5,FALSE),"")</f>
        <v/>
      </c>
      <c r="N104" s="22"/>
      <c r="O104" s="20"/>
      <c r="P104" s="23"/>
      <c r="Q104" s="23" t="str">
        <f>IF(AND(TIC!$O104&lt;&gt;"",TIC!$P104&lt;&gt;""),TIC!$O104*TIC!$P104,"")</f>
        <v/>
      </c>
      <c r="R104" s="24"/>
      <c r="S104" s="23">
        <f>TIC!$R104*TIC!$P104</f>
        <v>0</v>
      </c>
      <c r="T104" s="20"/>
      <c r="U104" s="23">
        <f>TIC!$T104*TIC!$P104</f>
        <v>0</v>
      </c>
      <c r="V104" s="20"/>
      <c r="W104" s="23">
        <f>TIC!$V104*TIC!$P104</f>
        <v>0</v>
      </c>
      <c r="X104" s="20"/>
      <c r="Y104" s="23">
        <f>TIC!$X104*TIC!$P104</f>
        <v>0</v>
      </c>
      <c r="Z104" s="23" t="str">
        <f>+LEFT(Costeo!$H430,250)</f>
        <v>6 Talleres sobre temas preventivos y de intervención psico-social.</v>
      </c>
    </row>
    <row r="105" spans="1:26" ht="14.25" customHeight="1" x14ac:dyDescent="0.2">
      <c r="A105" s="19"/>
      <c r="B105" s="20"/>
      <c r="C105" s="20"/>
      <c r="D105" s="21"/>
      <c r="E105" s="21"/>
      <c r="F105" s="21"/>
      <c r="G105" s="21"/>
      <c r="H105" s="22"/>
      <c r="I105" s="22"/>
      <c r="J105" s="22"/>
      <c r="K105" s="20"/>
      <c r="L105" s="22" t="str">
        <f>IFERROR(VLOOKUP([2]!Tabla2[[#This Row],[Insumo o artículo necesario]],[2]!Tabla1[#Data],3,FALSE),"")</f>
        <v/>
      </c>
      <c r="M105" s="22" t="str">
        <f>IFERROR(VLOOKUP([2]!Tabla2[[#This Row],[Insumo o artículo necesario]],[2]!Tabla1[#Data],5,FALSE),"")</f>
        <v/>
      </c>
      <c r="N105" s="22"/>
      <c r="O105" s="20"/>
      <c r="P105" s="23"/>
      <c r="Q105" s="23" t="str">
        <f>IF(AND(TIC!$O105&lt;&gt;"",TIC!$P105&lt;&gt;""),TIC!$O105*TIC!$P105,"")</f>
        <v/>
      </c>
      <c r="R105" s="24"/>
      <c r="S105" s="23">
        <f>TIC!$R105*TIC!$P105</f>
        <v>0</v>
      </c>
      <c r="T105" s="20"/>
      <c r="U105" s="23">
        <f>TIC!$T105*TIC!$P105</f>
        <v>0</v>
      </c>
      <c r="V105" s="20"/>
      <c r="W105" s="23">
        <f>TIC!$V105*TIC!$P105</f>
        <v>0</v>
      </c>
      <c r="X105" s="20"/>
      <c r="Y105" s="23">
        <f>TIC!$X105*TIC!$P105</f>
        <v>0</v>
      </c>
      <c r="Z105" s="23" t="str">
        <f>+LEFT(Costeo!$H431,250)</f>
        <v>6 Talleres de sensibilización a estudiantes sobre accesibilidad y discapacidad</v>
      </c>
    </row>
    <row r="106" spans="1:26" ht="14.25" customHeight="1" x14ac:dyDescent="0.2">
      <c r="A106" s="19"/>
      <c r="B106" s="20"/>
      <c r="C106" s="20"/>
      <c r="D106" s="21"/>
      <c r="E106" s="21"/>
      <c r="F106" s="21"/>
      <c r="G106" s="21"/>
      <c r="H106" s="22"/>
      <c r="I106" s="22"/>
      <c r="J106" s="22"/>
      <c r="K106" s="20"/>
      <c r="L106" s="22" t="str">
        <f>IFERROR(VLOOKUP([2]!Tabla2[[#This Row],[Insumo o artículo necesario]],[2]!Tabla1[#Data],3,FALSE),"")</f>
        <v/>
      </c>
      <c r="M106" s="22" t="str">
        <f>IFERROR(VLOOKUP([2]!Tabla2[[#This Row],[Insumo o artículo necesario]],[2]!Tabla1[#Data],5,FALSE),"")</f>
        <v/>
      </c>
      <c r="N106" s="22"/>
      <c r="O106" s="20"/>
      <c r="P106" s="23"/>
      <c r="Q106" s="23" t="str">
        <f>IF(AND(TIC!$O106&lt;&gt;"",TIC!$P106&lt;&gt;""),TIC!$O106*TIC!$P106,"")</f>
        <v/>
      </c>
      <c r="R106" s="24"/>
      <c r="S106" s="23">
        <f>TIC!$R106*TIC!$P106</f>
        <v>0</v>
      </c>
      <c r="T106" s="20"/>
      <c r="U106" s="23">
        <f>TIC!$T106*TIC!$P106</f>
        <v>0</v>
      </c>
      <c r="V106" s="20"/>
      <c r="W106" s="23">
        <f>TIC!$V106*TIC!$P106</f>
        <v>0</v>
      </c>
      <c r="X106" s="20"/>
      <c r="Y106" s="23">
        <f>TIC!$X106*TIC!$P106</f>
        <v>0</v>
      </c>
      <c r="Z106" s="23" t="str">
        <f>+LEFT(Costeo!$H432,250)</f>
        <v>Organización de encuentro con estudiantes e instituciones que trabajan con personas con discapacidad y buenas prácticas</v>
      </c>
    </row>
    <row r="107" spans="1:26" ht="14.25" customHeight="1" x14ac:dyDescent="0.2">
      <c r="A107" s="19"/>
      <c r="B107" s="20"/>
      <c r="C107" s="20"/>
      <c r="D107" s="21"/>
      <c r="E107" s="25"/>
      <c r="F107" s="21"/>
      <c r="G107" s="21"/>
      <c r="H107" s="22"/>
      <c r="I107" s="22"/>
      <c r="J107" s="22"/>
      <c r="K107" s="20"/>
      <c r="L107" s="22" t="str">
        <f>IFERROR(VLOOKUP([2]!Tabla2[[#This Row],[Insumo o artículo necesario]],[2]!Tabla1[#Data],3,FALSE),"")</f>
        <v/>
      </c>
      <c r="M107" s="22" t="str">
        <f>IFERROR(VLOOKUP([2]!Tabla2[[#This Row],[Insumo o artículo necesario]],[2]!Tabla1[#Data],5,FALSE),"")</f>
        <v/>
      </c>
      <c r="N107" s="22"/>
      <c r="O107" s="20"/>
      <c r="P107" s="23"/>
      <c r="Q107" s="23" t="str">
        <f>IF(AND(TIC!$O107&lt;&gt;"",TIC!$P107&lt;&gt;""),TIC!$O107*TIC!$P107,"")</f>
        <v/>
      </c>
      <c r="R107" s="24"/>
      <c r="S107" s="23">
        <f>TIC!$R107*TIC!$P107</f>
        <v>0</v>
      </c>
      <c r="T107" s="20"/>
      <c r="U107" s="23">
        <f>TIC!$T107*TIC!$P107</f>
        <v>0</v>
      </c>
      <c r="V107" s="20"/>
      <c r="W107" s="23">
        <f>TIC!$V107*TIC!$P107</f>
        <v>0</v>
      </c>
      <c r="X107" s="20"/>
      <c r="Y107" s="23">
        <f>TIC!$X107*TIC!$P107</f>
        <v>0</v>
      </c>
      <c r="Z107" s="23" t="str">
        <f>+LEFT(Costeo!$H433,250)</f>
        <v>Publicación de las politicas de inclusión universitaria propuestas</v>
      </c>
    </row>
    <row r="108" spans="1:26" ht="14.25" customHeight="1" x14ac:dyDescent="0.2">
      <c r="A108" s="19"/>
      <c r="B108" s="20"/>
      <c r="C108" s="20"/>
      <c r="D108" s="21"/>
      <c r="E108" s="25"/>
      <c r="F108" s="21"/>
      <c r="G108" s="21"/>
      <c r="H108" s="22"/>
      <c r="I108" s="22"/>
      <c r="J108" s="22"/>
      <c r="K108" s="20"/>
      <c r="L108" s="22" t="str">
        <f>IFERROR(VLOOKUP([2]!Tabla2[[#This Row],[Insumo o artículo necesario]],[2]!Tabla1[#Data],3,FALSE),"")</f>
        <v/>
      </c>
      <c r="M108" s="22" t="str">
        <f>IFERROR(VLOOKUP([2]!Tabla2[[#This Row],[Insumo o artículo necesario]],[2]!Tabla1[#Data],5,FALSE),"")</f>
        <v/>
      </c>
      <c r="N108" s="22"/>
      <c r="O108" s="20"/>
      <c r="P108" s="23"/>
      <c r="Q108" s="23" t="str">
        <f>IF(AND(TIC!$O108&lt;&gt;"",TIC!$P108&lt;&gt;""),TIC!$O108*TIC!$P108,"")</f>
        <v/>
      </c>
      <c r="R108" s="24"/>
      <c r="S108" s="23">
        <f>TIC!$R108*TIC!$P108</f>
        <v>0</v>
      </c>
      <c r="T108" s="20"/>
      <c r="U108" s="23">
        <f>TIC!$T108*TIC!$P108</f>
        <v>0</v>
      </c>
      <c r="V108" s="20"/>
      <c r="W108" s="23">
        <f>TIC!$V108*TIC!$P108</f>
        <v>0</v>
      </c>
      <c r="X108" s="20"/>
      <c r="Y108" s="23">
        <f>TIC!$X108*TIC!$P108</f>
        <v>0</v>
      </c>
      <c r="Z108" s="23" t="str">
        <f>+LEFT(Costeo!$H436,250)</f>
        <v>Realización de un seminario nacional de práctica docente</v>
      </c>
    </row>
    <row r="109" spans="1:26" ht="14.25" customHeight="1" x14ac:dyDescent="0.2">
      <c r="A109" s="19"/>
      <c r="B109" s="20"/>
      <c r="C109" s="20"/>
      <c r="D109" s="21"/>
      <c r="E109" s="25"/>
      <c r="F109" s="21"/>
      <c r="G109" s="21"/>
      <c r="H109" s="22"/>
      <c r="I109" s="22"/>
      <c r="J109" s="22"/>
      <c r="K109" s="20"/>
      <c r="L109" s="22" t="str">
        <f>IFERROR(VLOOKUP([2]!Tabla2[[#This Row],[Insumo o artículo necesario]],[2]!Tabla1[#Data],3,FALSE),"")</f>
        <v/>
      </c>
      <c r="M109" s="22" t="str">
        <f>IFERROR(VLOOKUP([2]!Tabla2[[#This Row],[Insumo o artículo necesario]],[2]!Tabla1[#Data],5,FALSE),"")</f>
        <v/>
      </c>
      <c r="N109" s="22"/>
      <c r="O109" s="20"/>
      <c r="P109" s="23"/>
      <c r="Q109" s="23" t="str">
        <f>IF(AND(TIC!$O109&lt;&gt;"",TIC!$P109&lt;&gt;""),TIC!$O109*TIC!$P109,"")</f>
        <v/>
      </c>
      <c r="R109" s="24"/>
      <c r="S109" s="23">
        <f>TIC!$R109*TIC!$P109</f>
        <v>0</v>
      </c>
      <c r="T109" s="20"/>
      <c r="U109" s="23">
        <f>TIC!$T109*TIC!$P109</f>
        <v>0</v>
      </c>
      <c r="V109" s="20"/>
      <c r="W109" s="23">
        <f>TIC!$V109*TIC!$P109</f>
        <v>0</v>
      </c>
      <c r="X109" s="20"/>
      <c r="Y109" s="23">
        <f>TIC!$X109*TIC!$P109</f>
        <v>0</v>
      </c>
      <c r="Z109" s="23" t="str">
        <f>+LEFT(Costeo!$H437,250)</f>
        <v>Realizar dos (2) encuentros formativos presenciales   con coordinadores y profesores de práctica</v>
      </c>
    </row>
    <row r="110" spans="1:26" ht="14.25" customHeight="1" x14ac:dyDescent="0.2">
      <c r="A110" s="19"/>
      <c r="B110" s="20"/>
      <c r="C110" s="20"/>
      <c r="D110" s="21"/>
      <c r="E110" s="25"/>
      <c r="F110" s="21"/>
      <c r="G110" s="21"/>
      <c r="H110" s="22"/>
      <c r="I110" s="22"/>
      <c r="J110" s="22"/>
      <c r="K110" s="20"/>
      <c r="L110" s="22" t="str">
        <f>IFERROR(VLOOKUP([2]!Tabla2[[#This Row],[Insumo o artículo necesario]],[2]!Tabla1[#Data],3,FALSE),"")</f>
        <v/>
      </c>
      <c r="M110" s="22" t="str">
        <f>IFERROR(VLOOKUP([2]!Tabla2[[#This Row],[Insumo o artículo necesario]],[2]!Tabla1[#Data],5,FALSE),"")</f>
        <v/>
      </c>
      <c r="N110" s="22"/>
      <c r="O110" s="20"/>
      <c r="P110" s="23"/>
      <c r="Q110" s="23" t="str">
        <f>IF(AND(TIC!$O110&lt;&gt;"",TIC!$P110&lt;&gt;""),TIC!$O110*TIC!$P110,"")</f>
        <v/>
      </c>
      <c r="R110" s="24"/>
      <c r="S110" s="23">
        <f>TIC!$R110*TIC!$P110</f>
        <v>0</v>
      </c>
      <c r="T110" s="20"/>
      <c r="U110" s="23">
        <f>TIC!$T110*TIC!$P110</f>
        <v>0</v>
      </c>
      <c r="V110" s="20"/>
      <c r="W110" s="23">
        <f>TIC!$V110*TIC!$P110</f>
        <v>0</v>
      </c>
      <c r="X110" s="20"/>
      <c r="Y110" s="23">
        <f>TIC!$X110*TIC!$P110</f>
        <v>0</v>
      </c>
      <c r="Z110" s="23" t="str">
        <f>+LEFT(Costeo!$H438,250)</f>
        <v>6 Talleres sobre temas preventivos y de intervención psico-social.</v>
      </c>
    </row>
    <row r="111" spans="1:26" ht="14.25" customHeight="1" x14ac:dyDescent="0.2">
      <c r="A111" s="19"/>
      <c r="B111" s="20"/>
      <c r="C111" s="20"/>
      <c r="D111" s="21"/>
      <c r="E111" s="21"/>
      <c r="F111" s="21"/>
      <c r="G111" s="21"/>
      <c r="H111" s="22"/>
      <c r="I111" s="22"/>
      <c r="J111" s="22"/>
      <c r="K111" s="20"/>
      <c r="L111" s="22" t="str">
        <f>IFERROR(VLOOKUP([2]!Tabla2[[#This Row],[Insumo o artículo necesario]],[2]!Tabla1[#Data],3,FALSE),"")</f>
        <v/>
      </c>
      <c r="M111" s="22" t="str">
        <f>IFERROR(VLOOKUP([2]!Tabla2[[#This Row],[Insumo o artículo necesario]],[2]!Tabla1[#Data],5,FALSE),"")</f>
        <v/>
      </c>
      <c r="N111" s="22"/>
      <c r="O111" s="20"/>
      <c r="P111" s="23"/>
      <c r="Q111" s="23" t="str">
        <f>IF(AND(TIC!$O111&lt;&gt;"",TIC!$P111&lt;&gt;""),TIC!$O111*TIC!$P111,"")</f>
        <v/>
      </c>
      <c r="R111" s="24"/>
      <c r="S111" s="23">
        <f>TIC!$R111*TIC!$P111</f>
        <v>0</v>
      </c>
      <c r="T111" s="20"/>
      <c r="U111" s="23">
        <f>TIC!$T111*TIC!$P111</f>
        <v>0</v>
      </c>
      <c r="V111" s="20"/>
      <c r="W111" s="23">
        <f>TIC!$V111*TIC!$P111</f>
        <v>0</v>
      </c>
      <c r="X111" s="20"/>
      <c r="Y111" s="23">
        <f>TIC!$X111*TIC!$P111</f>
        <v>0</v>
      </c>
      <c r="Z111" s="23" t="str">
        <f>+LEFT(Costeo!$H439,250)</f>
        <v>Revisión y actualización del programa para el éxito académico de los estudiantes de grado</v>
      </c>
    </row>
    <row r="112" spans="1:26" ht="14.25" customHeight="1" x14ac:dyDescent="0.2">
      <c r="A112" s="19"/>
      <c r="B112" s="20"/>
      <c r="C112" s="20"/>
      <c r="D112" s="21"/>
      <c r="E112" s="21"/>
      <c r="F112" s="21"/>
      <c r="G112" s="21"/>
      <c r="H112" s="22"/>
      <c r="I112" s="22"/>
      <c r="J112" s="22"/>
      <c r="K112" s="20"/>
      <c r="L112" s="22" t="str">
        <f>IFERROR(VLOOKUP([2]!Tabla2[[#This Row],[Insumo o artículo necesario]],[2]!Tabla1[#Data],3,FALSE),"")</f>
        <v/>
      </c>
      <c r="M112" s="22" t="str">
        <f>IFERROR(VLOOKUP([2]!Tabla2[[#This Row],[Insumo o artículo necesario]],[2]!Tabla1[#Data],5,FALSE),"")</f>
        <v/>
      </c>
      <c r="N112" s="22"/>
      <c r="O112" s="20"/>
      <c r="P112" s="23"/>
      <c r="Q112" s="23" t="str">
        <f>IF(AND(TIC!$O112&lt;&gt;"",TIC!$P112&lt;&gt;""),TIC!$O112*TIC!$P112,"")</f>
        <v/>
      </c>
      <c r="R112" s="24"/>
      <c r="S112" s="23">
        <f>TIC!$R112*TIC!$P112</f>
        <v>0</v>
      </c>
      <c r="T112" s="20"/>
      <c r="U112" s="23">
        <f>TIC!$T112*TIC!$P112</f>
        <v>0</v>
      </c>
      <c r="V112" s="20"/>
      <c r="W112" s="23">
        <f>TIC!$V112*TIC!$P112</f>
        <v>0</v>
      </c>
      <c r="X112" s="20"/>
      <c r="Y112" s="23">
        <f>TIC!$X112*TIC!$P112</f>
        <v>0</v>
      </c>
      <c r="Z112" s="23" t="str">
        <f>+LEFT(Costeo!$H440,250)</f>
        <v>Entregar Kit Estudiantil</v>
      </c>
    </row>
    <row r="113" spans="1:26" ht="14.25" customHeight="1" x14ac:dyDescent="0.2">
      <c r="A113" s="19"/>
      <c r="B113" s="20"/>
      <c r="C113" s="20"/>
      <c r="D113" s="21"/>
      <c r="E113" s="21"/>
      <c r="F113" s="21"/>
      <c r="G113" s="21"/>
      <c r="H113" s="22"/>
      <c r="I113" s="22"/>
      <c r="J113" s="22"/>
      <c r="K113" s="20"/>
      <c r="L113" s="22" t="str">
        <f>IFERROR(VLOOKUP([2]!Tabla2[[#This Row],[Insumo o artículo necesario]],[2]!Tabla1[#Data],3,FALSE),"")</f>
        <v/>
      </c>
      <c r="M113" s="22" t="str">
        <f>IFERROR(VLOOKUP([2]!Tabla2[[#This Row],[Insumo o artículo necesario]],[2]!Tabla1[#Data],5,FALSE),"")</f>
        <v/>
      </c>
      <c r="N113" s="22"/>
      <c r="O113" s="20"/>
      <c r="P113" s="23"/>
      <c r="Q113" s="23" t="str">
        <f>IF(AND(TIC!$O113&lt;&gt;"",TIC!$P113&lt;&gt;""),TIC!$O113*TIC!$P113,"")</f>
        <v/>
      </c>
      <c r="R113" s="24"/>
      <c r="S113" s="23">
        <f>TIC!$R113*TIC!$P113</f>
        <v>0</v>
      </c>
      <c r="T113" s="20"/>
      <c r="U113" s="23">
        <f>TIC!$T113*TIC!$P113</f>
        <v>0</v>
      </c>
      <c r="V113" s="20"/>
      <c r="W113" s="23">
        <f>TIC!$V113*TIC!$P113</f>
        <v>0</v>
      </c>
      <c r="X113" s="20"/>
      <c r="Y113" s="23">
        <f>TIC!$X113*TIC!$P113</f>
        <v>0</v>
      </c>
      <c r="Z113" s="23" t="str">
        <f>+LEFT(Costeo!$H441,250)</f>
        <v>Gastos graduación asociados a los recintos</v>
      </c>
    </row>
    <row r="114" spans="1:26" ht="14.25" customHeight="1" x14ac:dyDescent="0.2">
      <c r="A114" s="19"/>
      <c r="B114" s="20"/>
      <c r="C114" s="20"/>
      <c r="D114" s="21"/>
      <c r="E114" s="21"/>
      <c r="F114" s="21"/>
      <c r="G114" s="21"/>
      <c r="H114" s="22"/>
      <c r="I114" s="22"/>
      <c r="J114" s="22"/>
      <c r="K114" s="20"/>
      <c r="L114" s="22" t="str">
        <f>IFERROR(VLOOKUP([2]!Tabla2[[#This Row],[Insumo o artículo necesario]],[2]!Tabla1[#Data],3,FALSE),"")</f>
        <v/>
      </c>
      <c r="M114" s="22" t="str">
        <f>IFERROR(VLOOKUP([2]!Tabla2[[#This Row],[Insumo o artículo necesario]],[2]!Tabla1[#Data],5,FALSE),"")</f>
        <v/>
      </c>
      <c r="N114" s="22"/>
      <c r="O114" s="20"/>
      <c r="P114" s="23"/>
      <c r="Q114" s="23" t="str">
        <f>IF(AND(TIC!$O114&lt;&gt;"",TIC!$P114&lt;&gt;""),TIC!$O114*TIC!$P114,"")</f>
        <v/>
      </c>
      <c r="R114" s="24"/>
      <c r="S114" s="23">
        <f>TIC!$R114*TIC!$P114</f>
        <v>0</v>
      </c>
      <c r="T114" s="20"/>
      <c r="U114" s="23">
        <f>TIC!$T114*TIC!$P114</f>
        <v>0</v>
      </c>
      <c r="V114" s="20"/>
      <c r="W114" s="23">
        <f>TIC!$V114*TIC!$P114</f>
        <v>0</v>
      </c>
      <c r="X114" s="20"/>
      <c r="Y114" s="23">
        <f>TIC!$X114*TIC!$P114</f>
        <v>0</v>
      </c>
      <c r="Z114" s="23" t="str">
        <f>+LEFT(Costeo!$H442,250)</f>
        <v>Gastos graduación asociados a los recintos</v>
      </c>
    </row>
    <row r="115" spans="1:26" ht="14.25" customHeight="1" x14ac:dyDescent="0.2">
      <c r="A115" s="19"/>
      <c r="B115" s="20"/>
      <c r="C115" s="20"/>
      <c r="D115" s="21"/>
      <c r="E115" s="21"/>
      <c r="F115" s="21"/>
      <c r="G115" s="21"/>
      <c r="H115" s="22"/>
      <c r="I115" s="22"/>
      <c r="J115" s="22"/>
      <c r="K115" s="20"/>
      <c r="L115" s="22" t="str">
        <f>IFERROR(VLOOKUP([2]!Tabla2[[#This Row],[Insumo o artículo necesario]],[2]!Tabla1[#Data],3,FALSE),"")</f>
        <v/>
      </c>
      <c r="M115" s="22" t="str">
        <f>IFERROR(VLOOKUP([2]!Tabla2[[#This Row],[Insumo o artículo necesario]],[2]!Tabla1[#Data],5,FALSE),"")</f>
        <v/>
      </c>
      <c r="N115" s="22"/>
      <c r="O115" s="20"/>
      <c r="P115" s="23"/>
      <c r="Q115" s="23" t="str">
        <f>IF(AND(TIC!$O115&lt;&gt;"",TIC!$P115&lt;&gt;""),TIC!$O115*TIC!$P115,"")</f>
        <v/>
      </c>
      <c r="R115" s="24"/>
      <c r="S115" s="23">
        <f>TIC!$R115*TIC!$P115</f>
        <v>0</v>
      </c>
      <c r="T115" s="20"/>
      <c r="U115" s="23">
        <f>TIC!$T115*TIC!$P115</f>
        <v>0</v>
      </c>
      <c r="V115" s="20"/>
      <c r="W115" s="23">
        <f>TIC!$V115*TIC!$P115</f>
        <v>0</v>
      </c>
      <c r="X115" s="20"/>
      <c r="Y115" s="23">
        <f>TIC!$X115*TIC!$P115</f>
        <v>0</v>
      </c>
      <c r="Z115" s="23" t="str">
        <f>+LEFT(Costeo!$H443,250)</f>
        <v>Gastos graduación asociados a los recintos</v>
      </c>
    </row>
    <row r="116" spans="1:26" ht="14.25" customHeight="1" x14ac:dyDescent="0.2">
      <c r="A116" s="19"/>
      <c r="B116" s="20"/>
      <c r="C116" s="20"/>
      <c r="D116" s="21"/>
      <c r="E116" s="21"/>
      <c r="F116" s="21"/>
      <c r="G116" s="21"/>
      <c r="H116" s="22"/>
      <c r="I116" s="22"/>
      <c r="J116" s="22"/>
      <c r="K116" s="20"/>
      <c r="L116" s="22" t="str">
        <f>IFERROR(VLOOKUP([2]!Tabla2[[#This Row],[Insumo o artículo necesario]],[2]!Tabla1[#Data],3,FALSE),"")</f>
        <v/>
      </c>
      <c r="M116" s="22" t="str">
        <f>IFERROR(VLOOKUP([2]!Tabla2[[#This Row],[Insumo o artículo necesario]],[2]!Tabla1[#Data],5,FALSE),"")</f>
        <v/>
      </c>
      <c r="N116" s="22"/>
      <c r="O116" s="20"/>
      <c r="P116" s="23"/>
      <c r="Q116" s="23" t="str">
        <f>IF(AND(TIC!$O116&lt;&gt;"",TIC!$P116&lt;&gt;""),TIC!$O116*TIC!$P116,"")</f>
        <v/>
      </c>
      <c r="R116" s="24"/>
      <c r="S116" s="23">
        <f>TIC!$R116*TIC!$P116</f>
        <v>0</v>
      </c>
      <c r="T116" s="20"/>
      <c r="U116" s="23">
        <f>TIC!$T116*TIC!$P116</f>
        <v>0</v>
      </c>
      <c r="V116" s="20"/>
      <c r="W116" s="23">
        <f>TIC!$V116*TIC!$P116</f>
        <v>0</v>
      </c>
      <c r="X116" s="20"/>
      <c r="Y116" s="23">
        <f>TIC!$X116*TIC!$P116</f>
        <v>0</v>
      </c>
      <c r="Z116" s="23" t="str">
        <f>+LEFT(Costeo!$H444,250)</f>
        <v>Entregar Kit Estudiantil</v>
      </c>
    </row>
    <row r="117" spans="1:26" ht="14.25" customHeight="1" x14ac:dyDescent="0.2">
      <c r="A117" s="19"/>
      <c r="B117" s="20"/>
      <c r="C117" s="20"/>
      <c r="D117" s="21"/>
      <c r="E117" s="25"/>
      <c r="F117" s="21"/>
      <c r="G117" s="21"/>
      <c r="H117" s="22"/>
      <c r="I117" s="22"/>
      <c r="J117" s="22"/>
      <c r="K117" s="20"/>
      <c r="L117" s="22" t="str">
        <f>IFERROR(VLOOKUP([2]!Tabla2[[#This Row],[Insumo o artículo necesario]],[2]!Tabla1[#Data],3,FALSE),"")</f>
        <v/>
      </c>
      <c r="M117" s="22" t="str">
        <f>IFERROR(VLOOKUP([2]!Tabla2[[#This Row],[Insumo o artículo necesario]],[2]!Tabla1[#Data],5,FALSE),"")</f>
        <v/>
      </c>
      <c r="N117" s="22"/>
      <c r="O117" s="20"/>
      <c r="P117" s="23"/>
      <c r="Q117" s="23" t="str">
        <f>IF(AND(TIC!$O117&lt;&gt;"",TIC!$P117&lt;&gt;""),TIC!$O117*TIC!$P117,"")</f>
        <v/>
      </c>
      <c r="R117" s="24"/>
      <c r="S117" s="23">
        <f>TIC!$R117*TIC!$P117</f>
        <v>0</v>
      </c>
      <c r="T117" s="20"/>
      <c r="U117" s="23">
        <f>TIC!$T117*TIC!$P117</f>
        <v>0</v>
      </c>
      <c r="V117" s="20"/>
      <c r="W117" s="23">
        <f>TIC!$V117*TIC!$P117</f>
        <v>0</v>
      </c>
      <c r="X117" s="20"/>
      <c r="Y117" s="23">
        <f>TIC!$X117*TIC!$P117</f>
        <v>0</v>
      </c>
      <c r="Z117" s="23" t="str">
        <f>+LEFT(Costeo!$H445,250)</f>
        <v>Adquisición de material didáctico e insumos para los planes de estudio</v>
      </c>
    </row>
    <row r="118" spans="1:26" ht="14.25" customHeight="1" x14ac:dyDescent="0.2">
      <c r="A118" s="19"/>
      <c r="B118" s="20"/>
      <c r="C118" s="20"/>
      <c r="D118" s="21"/>
      <c r="E118" s="25"/>
      <c r="F118" s="21"/>
      <c r="G118" s="21"/>
      <c r="H118" s="22"/>
      <c r="I118" s="22"/>
      <c r="J118" s="22"/>
      <c r="K118" s="20"/>
      <c r="L118" s="22" t="str">
        <f>IFERROR(VLOOKUP([2]!Tabla2[[#This Row],[Insumo o artículo necesario]],[2]!Tabla1[#Data],3,FALSE),"")</f>
        <v/>
      </c>
      <c r="M118" s="22" t="str">
        <f>IFERROR(VLOOKUP([2]!Tabla2[[#This Row],[Insumo o artículo necesario]],[2]!Tabla1[#Data],5,FALSE),"")</f>
        <v/>
      </c>
      <c r="N118" s="22"/>
      <c r="O118" s="20"/>
      <c r="P118" s="23"/>
      <c r="Q118" s="23" t="str">
        <f>IF(AND(TIC!$O118&lt;&gt;"",TIC!$P118&lt;&gt;""),TIC!$O118*TIC!$P118,"")</f>
        <v/>
      </c>
      <c r="R118" s="24"/>
      <c r="S118" s="23">
        <f>TIC!$R118*TIC!$P118</f>
        <v>0</v>
      </c>
      <c r="T118" s="20"/>
      <c r="U118" s="23">
        <f>TIC!$T118*TIC!$P118</f>
        <v>0</v>
      </c>
      <c r="V118" s="20"/>
      <c r="W118" s="23">
        <f>TIC!$V118*TIC!$P118</f>
        <v>0</v>
      </c>
      <c r="X118" s="20"/>
      <c r="Y118" s="23">
        <f>TIC!$X118*TIC!$P118</f>
        <v>0</v>
      </c>
      <c r="Z118" s="23" t="e">
        <f>+LEFT(Costeo!#REF!,250)</f>
        <v>#REF!</v>
      </c>
    </row>
    <row r="119" spans="1:26" ht="14.25" customHeight="1" x14ac:dyDescent="0.2">
      <c r="A119" s="19"/>
      <c r="B119" s="20"/>
      <c r="C119" s="20"/>
      <c r="D119" s="21"/>
      <c r="E119" s="25"/>
      <c r="F119" s="21"/>
      <c r="G119" s="21"/>
      <c r="H119" s="22"/>
      <c r="I119" s="22"/>
      <c r="J119" s="22"/>
      <c r="K119" s="20"/>
      <c r="L119" s="22" t="str">
        <f>IFERROR(VLOOKUP([2]!Tabla2[[#This Row],[Insumo o artículo necesario]],[2]!Tabla1[#Data],3,FALSE),"")</f>
        <v/>
      </c>
      <c r="M119" s="22" t="str">
        <f>IFERROR(VLOOKUP([2]!Tabla2[[#This Row],[Insumo o artículo necesario]],[2]!Tabla1[#Data],5,FALSE),"")</f>
        <v/>
      </c>
      <c r="N119" s="22"/>
      <c r="O119" s="20"/>
      <c r="P119" s="23"/>
      <c r="Q119" s="23" t="str">
        <f>IF(AND(TIC!$O119&lt;&gt;"",TIC!$P119&lt;&gt;""),TIC!$O119*TIC!$P119,"")</f>
        <v/>
      </c>
      <c r="R119" s="24"/>
      <c r="S119" s="23">
        <f>TIC!$R119*TIC!$P119</f>
        <v>0</v>
      </c>
      <c r="T119" s="20"/>
      <c r="U119" s="23">
        <f>TIC!$T119*TIC!$P119</f>
        <v>0</v>
      </c>
      <c r="V119" s="20"/>
      <c r="W119" s="23">
        <f>TIC!$V119*TIC!$P119</f>
        <v>0</v>
      </c>
      <c r="X119" s="20"/>
      <c r="Y119" s="23">
        <f>TIC!$X119*TIC!$P119</f>
        <v>0</v>
      </c>
      <c r="Z119" s="23" t="str">
        <f>+LEFT(Costeo!$H446,250)</f>
        <v>Adquisición y distribución de material didáctico</v>
      </c>
    </row>
    <row r="120" spans="1:26" ht="14.25" customHeight="1" x14ac:dyDescent="0.2">
      <c r="A120" s="19"/>
      <c r="B120" s="20"/>
      <c r="C120" s="20"/>
      <c r="D120" s="21"/>
      <c r="E120" s="25"/>
      <c r="F120" s="21"/>
      <c r="G120" s="21"/>
      <c r="H120" s="22"/>
      <c r="I120" s="22"/>
      <c r="J120" s="22"/>
      <c r="K120" s="20"/>
      <c r="L120" s="22" t="str">
        <f>IFERROR(VLOOKUP([2]!Tabla2[[#This Row],[Insumo o artículo necesario]],[2]!Tabla1[#Data],3,FALSE),"")</f>
        <v/>
      </c>
      <c r="M120" s="22" t="str">
        <f>IFERROR(VLOOKUP([2]!Tabla2[[#This Row],[Insumo o artículo necesario]],[2]!Tabla1[#Data],5,FALSE),"")</f>
        <v/>
      </c>
      <c r="N120" s="22"/>
      <c r="O120" s="20"/>
      <c r="P120" s="23"/>
      <c r="Q120" s="23" t="str">
        <f>IF(AND(TIC!$O120&lt;&gt;"",TIC!$P120&lt;&gt;""),TIC!$O120*TIC!$P120,"")</f>
        <v/>
      </c>
      <c r="R120" s="24"/>
      <c r="S120" s="23">
        <f>TIC!$R120*TIC!$P120</f>
        <v>0</v>
      </c>
      <c r="T120" s="20"/>
      <c r="U120" s="23">
        <f>TIC!$T120*TIC!$P120</f>
        <v>0</v>
      </c>
      <c r="V120" s="20"/>
      <c r="W120" s="23">
        <f>TIC!$V120*TIC!$P120</f>
        <v>0</v>
      </c>
      <c r="X120" s="20"/>
      <c r="Y120" s="23">
        <f>TIC!$X120*TIC!$P120</f>
        <v>0</v>
      </c>
      <c r="Z120" s="23" t="str">
        <f>+LEFT(Costeo!$H449,250)</f>
        <v xml:space="preserve"> Seminarios de Ciencias Naturales</v>
      </c>
    </row>
    <row r="121" spans="1:26" ht="14.25" customHeight="1" x14ac:dyDescent="0.2">
      <c r="A121" s="19"/>
      <c r="B121" s="20"/>
      <c r="C121" s="20"/>
      <c r="D121" s="21"/>
      <c r="E121" s="25"/>
      <c r="F121" s="21"/>
      <c r="G121" s="21"/>
      <c r="H121" s="22"/>
      <c r="I121" s="22"/>
      <c r="J121" s="22"/>
      <c r="K121" s="20"/>
      <c r="L121" s="22" t="str">
        <f>IFERROR(VLOOKUP([2]!Tabla2[[#This Row],[Insumo o artículo necesario]],[2]!Tabla1[#Data],3,FALSE),"")</f>
        <v/>
      </c>
      <c r="M121" s="22" t="str">
        <f>IFERROR(VLOOKUP([2]!Tabla2[[#This Row],[Insumo o artículo necesario]],[2]!Tabla1[#Data],5,FALSE),"")</f>
        <v/>
      </c>
      <c r="N121" s="22"/>
      <c r="O121" s="20"/>
      <c r="P121" s="23"/>
      <c r="Q121" s="23" t="str">
        <f>IF(AND(TIC!$O121&lt;&gt;"",TIC!$P121&lt;&gt;""),TIC!$O121*TIC!$P121,"")</f>
        <v/>
      </c>
      <c r="R121" s="24"/>
      <c r="S121" s="23">
        <f>TIC!$R121*TIC!$P121</f>
        <v>0</v>
      </c>
      <c r="T121" s="20"/>
      <c r="U121" s="23">
        <f>TIC!$T121*TIC!$P121</f>
        <v>0</v>
      </c>
      <c r="V121" s="20"/>
      <c r="W121" s="23">
        <f>TIC!$V121*TIC!$P121</f>
        <v>0</v>
      </c>
      <c r="X121" s="20"/>
      <c r="Y121" s="23">
        <f>TIC!$X121*TIC!$P121</f>
        <v>0</v>
      </c>
      <c r="Z121" s="23" t="str">
        <f>+LEFT(Costeo!$H450,250)</f>
        <v>Entregar Kit Estudiantil</v>
      </c>
    </row>
    <row r="122" spans="1:26" ht="14.25" customHeight="1" x14ac:dyDescent="0.2">
      <c r="A122" s="19"/>
      <c r="B122" s="20"/>
      <c r="C122" s="20"/>
      <c r="D122" s="21"/>
      <c r="E122" s="25"/>
      <c r="F122" s="21"/>
      <c r="G122" s="21"/>
      <c r="H122" s="22"/>
      <c r="I122" s="22"/>
      <c r="J122" s="22"/>
      <c r="K122" s="20"/>
      <c r="L122" s="22" t="str">
        <f>IFERROR(VLOOKUP([2]!Tabla2[[#This Row],[Insumo o artículo necesario]],[2]!Tabla1[#Data],3,FALSE),"")</f>
        <v/>
      </c>
      <c r="M122" s="22" t="str">
        <f>IFERROR(VLOOKUP([2]!Tabla2[[#This Row],[Insumo o artículo necesario]],[2]!Tabla1[#Data],5,FALSE),"")</f>
        <v/>
      </c>
      <c r="N122" s="22"/>
      <c r="O122" s="20"/>
      <c r="P122" s="23"/>
      <c r="Q122" s="23" t="str">
        <f>IF(AND(TIC!$O122&lt;&gt;"",TIC!$P122&lt;&gt;""),TIC!$O122*TIC!$P122,"")</f>
        <v/>
      </c>
      <c r="R122" s="24"/>
      <c r="S122" s="23">
        <f>TIC!$R122*TIC!$P122</f>
        <v>0</v>
      </c>
      <c r="T122" s="20"/>
      <c r="U122" s="23">
        <f>TIC!$T122*TIC!$P122</f>
        <v>0</v>
      </c>
      <c r="V122" s="20"/>
      <c r="W122" s="23">
        <f>TIC!$V122*TIC!$P122</f>
        <v>0</v>
      </c>
      <c r="X122" s="20"/>
      <c r="Y122" s="23">
        <f>TIC!$X122*TIC!$P122</f>
        <v>0</v>
      </c>
      <c r="Z122" s="23" t="str">
        <f>+LEFT(Costeo!$H451,250)</f>
        <v>Entregar Kit Estudiantil</v>
      </c>
    </row>
    <row r="123" spans="1:26" ht="14.25" customHeight="1" x14ac:dyDescent="0.2">
      <c r="A123" s="19"/>
      <c r="B123" s="20"/>
      <c r="C123" s="20"/>
      <c r="D123" s="21"/>
      <c r="E123" s="21"/>
      <c r="F123" s="21"/>
      <c r="G123" s="21"/>
      <c r="H123" s="22"/>
      <c r="I123" s="22"/>
      <c r="J123" s="22"/>
      <c r="K123" s="20"/>
      <c r="L123" s="22" t="str">
        <f>IFERROR(VLOOKUP([2]!Tabla2[[#This Row],[Insumo o artículo necesario]],[2]!Tabla1[#Data],3,FALSE),"")</f>
        <v/>
      </c>
      <c r="M123" s="22" t="str">
        <f>IFERROR(VLOOKUP([2]!Tabla2[[#This Row],[Insumo o artículo necesario]],[2]!Tabla1[#Data],5,FALSE),"")</f>
        <v/>
      </c>
      <c r="N123" s="22"/>
      <c r="O123" s="20"/>
      <c r="P123" s="23"/>
      <c r="Q123" s="23" t="str">
        <f>IF(AND(TIC!$O123&lt;&gt;"",TIC!$P123&lt;&gt;""),TIC!$O123*TIC!$P123,"")</f>
        <v/>
      </c>
      <c r="R123" s="24"/>
      <c r="S123" s="23">
        <f>TIC!$R123*TIC!$P123</f>
        <v>0</v>
      </c>
      <c r="T123" s="20"/>
      <c r="U123" s="23">
        <f>TIC!$T123*TIC!$P123</f>
        <v>0</v>
      </c>
      <c r="V123" s="20"/>
      <c r="W123" s="23">
        <f>TIC!$V123*TIC!$P123</f>
        <v>0</v>
      </c>
      <c r="X123" s="20"/>
      <c r="Y123" s="23">
        <f>TIC!$X123*TIC!$P123</f>
        <v>0</v>
      </c>
      <c r="Z123" s="23" t="str">
        <f>+LEFT(Costeo!$H452,250)</f>
        <v>Entregar Kit Estudiantil</v>
      </c>
    </row>
    <row r="124" spans="1:26" ht="14.25" customHeight="1" x14ac:dyDescent="0.2">
      <c r="A124" s="19"/>
      <c r="B124" s="20"/>
      <c r="C124" s="20"/>
      <c r="D124" s="21"/>
      <c r="E124" s="21"/>
      <c r="F124" s="21"/>
      <c r="G124" s="21"/>
      <c r="H124" s="22"/>
      <c r="I124" s="22"/>
      <c r="J124" s="22"/>
      <c r="K124" s="20"/>
      <c r="L124" s="22" t="str">
        <f>IFERROR(VLOOKUP([2]!Tabla2[[#This Row],[Insumo o artículo necesario]],[2]!Tabla1[#Data],3,FALSE),"")</f>
        <v/>
      </c>
      <c r="M124" s="22" t="str">
        <f>IFERROR(VLOOKUP([2]!Tabla2[[#This Row],[Insumo o artículo necesario]],[2]!Tabla1[#Data],5,FALSE),"")</f>
        <v/>
      </c>
      <c r="N124" s="22"/>
      <c r="O124" s="20"/>
      <c r="P124" s="23"/>
      <c r="Q124" s="23" t="str">
        <f>IF(AND(TIC!$O124&lt;&gt;"",TIC!$P124&lt;&gt;""),TIC!$O124*TIC!$P124,"")</f>
        <v/>
      </c>
      <c r="R124" s="24"/>
      <c r="S124" s="23">
        <f>TIC!$R124*TIC!$P124</f>
        <v>0</v>
      </c>
      <c r="T124" s="20"/>
      <c r="U124" s="23">
        <f>TIC!$T124*TIC!$P124</f>
        <v>0</v>
      </c>
      <c r="V124" s="20"/>
      <c r="W124" s="23">
        <f>TIC!$V124*TIC!$P124</f>
        <v>0</v>
      </c>
      <c r="X124" s="20"/>
      <c r="Y124" s="23">
        <f>TIC!$X124*TIC!$P124</f>
        <v>0</v>
      </c>
      <c r="Z124" s="23" t="str">
        <f>+LEFT(Costeo!$H453,250)</f>
        <v>Entregar Kit Estudiantil</v>
      </c>
    </row>
    <row r="125" spans="1:26" ht="14.25" customHeight="1" x14ac:dyDescent="0.2">
      <c r="A125" s="19"/>
      <c r="B125" s="20"/>
      <c r="C125" s="20"/>
      <c r="D125" s="21"/>
      <c r="E125" s="21"/>
      <c r="F125" s="21"/>
      <c r="G125" s="21"/>
      <c r="H125" s="22"/>
      <c r="I125" s="22"/>
      <c r="J125" s="22"/>
      <c r="K125" s="20"/>
      <c r="L125" s="22" t="str">
        <f>IFERROR(VLOOKUP([2]!Tabla2[[#This Row],[Insumo o artículo necesario]],[2]!Tabla1[#Data],3,FALSE),"")</f>
        <v/>
      </c>
      <c r="M125" s="22" t="str">
        <f>IFERROR(VLOOKUP([2]!Tabla2[[#This Row],[Insumo o artículo necesario]],[2]!Tabla1[#Data],5,FALSE),"")</f>
        <v/>
      </c>
      <c r="N125" s="22"/>
      <c r="O125" s="20"/>
      <c r="P125" s="23"/>
      <c r="Q125" s="23" t="str">
        <f>IF(AND(TIC!$O125&lt;&gt;"",TIC!$P125&lt;&gt;""),TIC!$O125*TIC!$P125,"")</f>
        <v/>
      </c>
      <c r="R125" s="24"/>
      <c r="S125" s="23">
        <f>TIC!$R125*TIC!$P125</f>
        <v>0</v>
      </c>
      <c r="T125" s="20"/>
      <c r="U125" s="23">
        <f>TIC!$T125*TIC!$P125</f>
        <v>0</v>
      </c>
      <c r="V125" s="20"/>
      <c r="W125" s="23">
        <f>TIC!$V125*TIC!$P125</f>
        <v>0</v>
      </c>
      <c r="X125" s="20"/>
      <c r="Y125" s="23">
        <f>TIC!$X125*TIC!$P125</f>
        <v>0</v>
      </c>
      <c r="Z125" s="23" t="e">
        <f>+LEFT(Costeo!#REF!,250)</f>
        <v>#REF!</v>
      </c>
    </row>
    <row r="126" spans="1:26" ht="14.25" customHeight="1" x14ac:dyDescent="0.2">
      <c r="A126" s="19"/>
      <c r="B126" s="20"/>
      <c r="C126" s="20"/>
      <c r="D126" s="21"/>
      <c r="E126" s="21"/>
      <c r="F126" s="21"/>
      <c r="G126" s="21"/>
      <c r="H126" s="22"/>
      <c r="I126" s="22"/>
      <c r="J126" s="22"/>
      <c r="K126" s="20"/>
      <c r="L126" s="22" t="str">
        <f>IFERROR(VLOOKUP([2]!Tabla2[[#This Row],[Insumo o artículo necesario]],[2]!Tabla1[#Data],3,FALSE),"")</f>
        <v/>
      </c>
      <c r="M126" s="22" t="str">
        <f>IFERROR(VLOOKUP([2]!Tabla2[[#This Row],[Insumo o artículo necesario]],[2]!Tabla1[#Data],5,FALSE),"")</f>
        <v/>
      </c>
      <c r="N126" s="22"/>
      <c r="O126" s="20"/>
      <c r="P126" s="23"/>
      <c r="Q126" s="23" t="str">
        <f>IF(AND(TIC!$O126&lt;&gt;"",TIC!$P126&lt;&gt;""),TIC!$O126*TIC!$P126,"")</f>
        <v/>
      </c>
      <c r="R126" s="24"/>
      <c r="S126" s="23">
        <f>TIC!$R126*TIC!$P126</f>
        <v>0</v>
      </c>
      <c r="T126" s="20"/>
      <c r="U126" s="23">
        <f>TIC!$T126*TIC!$P126</f>
        <v>0</v>
      </c>
      <c r="V126" s="20"/>
      <c r="W126" s="23">
        <f>TIC!$V126*TIC!$P126</f>
        <v>0</v>
      </c>
      <c r="X126" s="20"/>
      <c r="Y126" s="23">
        <f>TIC!$X126*TIC!$P126</f>
        <v>0</v>
      </c>
      <c r="Z126" s="23" t="e">
        <f>+LEFT(Costeo!#REF!,250)</f>
        <v>#REF!</v>
      </c>
    </row>
    <row r="127" spans="1:26" ht="14.25" customHeight="1" x14ac:dyDescent="0.2">
      <c r="A127" s="19"/>
      <c r="B127" s="20"/>
      <c r="C127" s="20"/>
      <c r="D127" s="21"/>
      <c r="E127" s="21"/>
      <c r="F127" s="21"/>
      <c r="G127" s="21"/>
      <c r="H127" s="22"/>
      <c r="I127" s="22"/>
      <c r="J127" s="22"/>
      <c r="K127" s="20"/>
      <c r="L127" s="22" t="str">
        <f>IFERROR(VLOOKUP([2]!Tabla2[[#This Row],[Insumo o artículo necesario]],[2]!Tabla1[#Data],3,FALSE),"")</f>
        <v/>
      </c>
      <c r="M127" s="22" t="str">
        <f>IFERROR(VLOOKUP([2]!Tabla2[[#This Row],[Insumo o artículo necesario]],[2]!Tabla1[#Data],5,FALSE),"")</f>
        <v/>
      </c>
      <c r="N127" s="22"/>
      <c r="O127" s="20"/>
      <c r="P127" s="23"/>
      <c r="Q127" s="23" t="str">
        <f>IF(AND(TIC!$O127&lt;&gt;"",TIC!$P127&lt;&gt;""),TIC!$O127*TIC!$P127,"")</f>
        <v/>
      </c>
      <c r="R127" s="24"/>
      <c r="S127" s="23">
        <f>TIC!$R127*TIC!$P127</f>
        <v>0</v>
      </c>
      <c r="T127" s="20"/>
      <c r="U127" s="23">
        <f>TIC!$T127*TIC!$P127</f>
        <v>0</v>
      </c>
      <c r="V127" s="20"/>
      <c r="W127" s="23">
        <f>TIC!$V127*TIC!$P127</f>
        <v>0</v>
      </c>
      <c r="X127" s="20"/>
      <c r="Y127" s="23">
        <f>TIC!$X127*TIC!$P127</f>
        <v>0</v>
      </c>
      <c r="Z127" s="23" t="str">
        <f>+LEFT(Costeo!$H454,250)</f>
        <v>Entregar Kit Estudiantil</v>
      </c>
    </row>
    <row r="128" spans="1:26" ht="14.25" customHeight="1" x14ac:dyDescent="0.2">
      <c r="A128" s="19"/>
      <c r="B128" s="20"/>
      <c r="C128" s="20"/>
      <c r="D128" s="21"/>
      <c r="E128" s="21"/>
      <c r="F128" s="21"/>
      <c r="G128" s="21"/>
      <c r="H128" s="22"/>
      <c r="I128" s="22"/>
      <c r="J128" s="22"/>
      <c r="K128" s="20"/>
      <c r="L128" s="22" t="str">
        <f>IFERROR(VLOOKUP([2]!Tabla2[[#This Row],[Insumo o artículo necesario]],[2]!Tabla1[#Data],3,FALSE),"")</f>
        <v/>
      </c>
      <c r="M128" s="22" t="str">
        <f>IFERROR(VLOOKUP([2]!Tabla2[[#This Row],[Insumo o artículo necesario]],[2]!Tabla1[#Data],5,FALSE),"")</f>
        <v/>
      </c>
      <c r="N128" s="22"/>
      <c r="O128" s="20"/>
      <c r="P128" s="23"/>
      <c r="Q128" s="23" t="str">
        <f>IF(AND(TIC!$O128&lt;&gt;"",TIC!$P128&lt;&gt;""),TIC!$O128*TIC!$P128,"")</f>
        <v/>
      </c>
      <c r="R128" s="24"/>
      <c r="S128" s="23">
        <f>TIC!$R128*TIC!$P128</f>
        <v>0</v>
      </c>
      <c r="T128" s="20"/>
      <c r="U128" s="23">
        <f>TIC!$T128*TIC!$P128</f>
        <v>0</v>
      </c>
      <c r="V128" s="20"/>
      <c r="W128" s="23">
        <f>TIC!$V128*TIC!$P128</f>
        <v>0</v>
      </c>
      <c r="X128" s="20"/>
      <c r="Y128" s="23">
        <f>TIC!$X128*TIC!$P128</f>
        <v>0</v>
      </c>
      <c r="Z128" s="23" t="str">
        <f>+LEFT(Costeo!$H455,250)</f>
        <v>Entregar Kit Estudiantil</v>
      </c>
    </row>
    <row r="129" spans="1:26" ht="14.25" customHeight="1" x14ac:dyDescent="0.2">
      <c r="A129" s="19"/>
      <c r="B129" s="20"/>
      <c r="C129" s="20"/>
      <c r="D129" s="21"/>
      <c r="E129" s="25"/>
      <c r="F129" s="21"/>
      <c r="G129" s="21"/>
      <c r="H129" s="22"/>
      <c r="I129" s="22"/>
      <c r="J129" s="22"/>
      <c r="K129" s="20"/>
      <c r="L129" s="22" t="str">
        <f>IFERROR(VLOOKUP([2]!Tabla2[[#This Row],[Insumo o artículo necesario]],[2]!Tabla1[#Data],3,FALSE),"")</f>
        <v/>
      </c>
      <c r="M129" s="22" t="str">
        <f>IFERROR(VLOOKUP([2]!Tabla2[[#This Row],[Insumo o artículo necesario]],[2]!Tabla1[#Data],5,FALSE),"")</f>
        <v/>
      </c>
      <c r="N129" s="22"/>
      <c r="O129" s="20"/>
      <c r="P129" s="23"/>
      <c r="Q129" s="23" t="str">
        <f>IF(AND(TIC!$O129&lt;&gt;"",TIC!$P129&lt;&gt;""),TIC!$O129*TIC!$P129,"")</f>
        <v/>
      </c>
      <c r="R129" s="24"/>
      <c r="S129" s="23">
        <f>TIC!$R129*TIC!$P129</f>
        <v>0</v>
      </c>
      <c r="T129" s="20"/>
      <c r="U129" s="23">
        <f>TIC!$T129*TIC!$P129</f>
        <v>0</v>
      </c>
      <c r="V129" s="20"/>
      <c r="W129" s="23">
        <f>TIC!$V129*TIC!$P129</f>
        <v>0</v>
      </c>
      <c r="X129" s="20"/>
      <c r="Y129" s="23">
        <f>TIC!$X129*TIC!$P129</f>
        <v>0</v>
      </c>
      <c r="Z129" s="23" t="str">
        <f>+LEFT(Costeo!$H456,250)</f>
        <v>Entregar Kit Estudiantil</v>
      </c>
    </row>
    <row r="130" spans="1:26" ht="14.25" customHeight="1" x14ac:dyDescent="0.2">
      <c r="A130" s="19"/>
      <c r="B130" s="20"/>
      <c r="C130" s="20"/>
      <c r="D130" s="21"/>
      <c r="E130" s="25"/>
      <c r="F130" s="21"/>
      <c r="G130" s="21"/>
      <c r="H130" s="22"/>
      <c r="I130" s="22"/>
      <c r="J130" s="22"/>
      <c r="K130" s="20"/>
      <c r="L130" s="22" t="str">
        <f>IFERROR(VLOOKUP([2]!Tabla2[[#This Row],[Insumo o artículo necesario]],[2]!Tabla1[#Data],3,FALSE),"")</f>
        <v/>
      </c>
      <c r="M130" s="22" t="str">
        <f>IFERROR(VLOOKUP([2]!Tabla2[[#This Row],[Insumo o artículo necesario]],[2]!Tabla1[#Data],5,FALSE),"")</f>
        <v/>
      </c>
      <c r="N130" s="22"/>
      <c r="O130" s="20"/>
      <c r="P130" s="23"/>
      <c r="Q130" s="23" t="str">
        <f>IF(AND(TIC!$O130&lt;&gt;"",TIC!$P130&lt;&gt;""),TIC!$O130*TIC!$P130,"")</f>
        <v/>
      </c>
      <c r="R130" s="24"/>
      <c r="S130" s="23">
        <f>TIC!$R130*TIC!$P130</f>
        <v>0</v>
      </c>
      <c r="T130" s="20"/>
      <c r="U130" s="23">
        <f>TIC!$T130*TIC!$P130</f>
        <v>0</v>
      </c>
      <c r="V130" s="20"/>
      <c r="W130" s="23">
        <f>TIC!$V130*TIC!$P130</f>
        <v>0</v>
      </c>
      <c r="X130" s="20"/>
      <c r="Y130" s="23">
        <f>TIC!$X130*TIC!$P130</f>
        <v>0</v>
      </c>
      <c r="Z130" s="23" t="str">
        <f>+LEFT(Costeo!$H457,250)</f>
        <v>Entregar Kit Estudiantil</v>
      </c>
    </row>
    <row r="131" spans="1:26" ht="14.25" customHeight="1" x14ac:dyDescent="0.2">
      <c r="A131" s="19"/>
      <c r="B131" s="20"/>
      <c r="C131" s="20"/>
      <c r="D131" s="21"/>
      <c r="E131" s="25"/>
      <c r="F131" s="21"/>
      <c r="G131" s="21"/>
      <c r="H131" s="22"/>
      <c r="I131" s="22"/>
      <c r="J131" s="22"/>
      <c r="K131" s="20"/>
      <c r="L131" s="22" t="str">
        <f>IFERROR(VLOOKUP([2]!Tabla2[[#This Row],[Insumo o artículo necesario]],[2]!Tabla1[#Data],3,FALSE),"")</f>
        <v/>
      </c>
      <c r="M131" s="22" t="str">
        <f>IFERROR(VLOOKUP([2]!Tabla2[[#This Row],[Insumo o artículo necesario]],[2]!Tabla1[#Data],5,FALSE),"")</f>
        <v/>
      </c>
      <c r="N131" s="22"/>
      <c r="O131" s="20"/>
      <c r="P131" s="23"/>
      <c r="Q131" s="23" t="str">
        <f>IF(AND(TIC!$O131&lt;&gt;"",TIC!$P131&lt;&gt;""),TIC!$O131*TIC!$P131,"")</f>
        <v/>
      </c>
      <c r="R131" s="24"/>
      <c r="S131" s="23">
        <f>TIC!$R131*TIC!$P131</f>
        <v>0</v>
      </c>
      <c r="T131" s="20"/>
      <c r="U131" s="23">
        <f>TIC!$T131*TIC!$P131</f>
        <v>0</v>
      </c>
      <c r="V131" s="20"/>
      <c r="W131" s="23">
        <f>TIC!$V131*TIC!$P131</f>
        <v>0</v>
      </c>
      <c r="X131" s="20"/>
      <c r="Y131" s="23">
        <f>TIC!$X131*TIC!$P131</f>
        <v>0</v>
      </c>
      <c r="Z131" s="23" t="str">
        <f>+LEFT(Costeo!$H458,250)</f>
        <v>Entregar Kit Estudiantil</v>
      </c>
    </row>
    <row r="132" spans="1:26" ht="14.25" customHeight="1" x14ac:dyDescent="0.2">
      <c r="A132" s="19"/>
      <c r="B132" s="20"/>
      <c r="C132" s="20"/>
      <c r="D132" s="21"/>
      <c r="E132" s="25"/>
      <c r="F132" s="21"/>
      <c r="G132" s="21"/>
      <c r="H132" s="22"/>
      <c r="I132" s="22"/>
      <c r="J132" s="22"/>
      <c r="K132" s="20"/>
      <c r="L132" s="22" t="str">
        <f>IFERROR(VLOOKUP([2]!Tabla2[[#This Row],[Insumo o artículo necesario]],[2]!Tabla1[#Data],3,FALSE),"")</f>
        <v/>
      </c>
      <c r="M132" s="22" t="str">
        <f>IFERROR(VLOOKUP([2]!Tabla2[[#This Row],[Insumo o artículo necesario]],[2]!Tabla1[#Data],5,FALSE),"")</f>
        <v/>
      </c>
      <c r="N132" s="22"/>
      <c r="O132" s="20"/>
      <c r="P132" s="23"/>
      <c r="Q132" s="23" t="str">
        <f>IF(AND(TIC!$O132&lt;&gt;"",TIC!$P132&lt;&gt;""),TIC!$O132*TIC!$P132,"")</f>
        <v/>
      </c>
      <c r="R132" s="24"/>
      <c r="S132" s="23">
        <f>TIC!$R132*TIC!$P132</f>
        <v>0</v>
      </c>
      <c r="T132" s="20"/>
      <c r="U132" s="23">
        <f>TIC!$T132*TIC!$P132</f>
        <v>0</v>
      </c>
      <c r="V132" s="20"/>
      <c r="W132" s="23">
        <f>TIC!$V132*TIC!$P132</f>
        <v>0</v>
      </c>
      <c r="X132" s="20"/>
      <c r="Y132" s="23">
        <f>TIC!$X132*TIC!$P132</f>
        <v>0</v>
      </c>
      <c r="Z132" s="23" t="str">
        <f>+LEFT(Costeo!$H459,250)</f>
        <v>Entregar Kit Estudiantil</v>
      </c>
    </row>
    <row r="133" spans="1:26" ht="14.25" customHeight="1" x14ac:dyDescent="0.2">
      <c r="A133" s="19"/>
      <c r="B133" s="20"/>
      <c r="C133" s="20"/>
      <c r="D133" s="21"/>
      <c r="E133" s="21"/>
      <c r="F133" s="21"/>
      <c r="G133" s="21"/>
      <c r="H133" s="22"/>
      <c r="I133" s="22"/>
      <c r="J133" s="22"/>
      <c r="K133" s="20"/>
      <c r="L133" s="22" t="str">
        <f>IFERROR(VLOOKUP([2]!Tabla2[[#This Row],[Insumo o artículo necesario]],[2]!Tabla1[#Data],3,FALSE),"")</f>
        <v/>
      </c>
      <c r="M133" s="22" t="str">
        <f>IFERROR(VLOOKUP([2]!Tabla2[[#This Row],[Insumo o artículo necesario]],[2]!Tabla1[#Data],5,FALSE),"")</f>
        <v/>
      </c>
      <c r="N133" s="22"/>
      <c r="O133" s="20"/>
      <c r="P133" s="23"/>
      <c r="Q133" s="23" t="str">
        <f>IF(AND(TIC!$O133&lt;&gt;"",TIC!$P133&lt;&gt;""),TIC!$O133*TIC!$P133,"")</f>
        <v/>
      </c>
      <c r="R133" s="24"/>
      <c r="S133" s="23">
        <f>TIC!$R133*TIC!$P133</f>
        <v>0</v>
      </c>
      <c r="T133" s="20"/>
      <c r="U133" s="23">
        <f>TIC!$T133*TIC!$P133</f>
        <v>0</v>
      </c>
      <c r="V133" s="20"/>
      <c r="W133" s="23">
        <f>TIC!$V133*TIC!$P133</f>
        <v>0</v>
      </c>
      <c r="X133" s="20"/>
      <c r="Y133" s="23">
        <f>TIC!$X133*TIC!$P133</f>
        <v>0</v>
      </c>
      <c r="Z133" s="23" t="str">
        <f>+LEFT(Costeo!$H460,250)</f>
        <v>Seminarios de capacitación en el Modelo de Formación Centrado en la Práctica</v>
      </c>
    </row>
    <row r="134" spans="1:26" ht="14.25" customHeight="1" x14ac:dyDescent="0.2">
      <c r="A134" s="19"/>
      <c r="B134" s="20"/>
      <c r="C134" s="20"/>
      <c r="D134" s="21"/>
      <c r="E134" s="21"/>
      <c r="F134" s="21"/>
      <c r="G134" s="21"/>
      <c r="H134" s="22"/>
      <c r="I134" s="22"/>
      <c r="J134" s="22"/>
      <c r="K134" s="20"/>
      <c r="L134" s="22" t="str">
        <f>IFERROR(VLOOKUP([2]!Tabla2[[#This Row],[Insumo o artículo necesario]],[2]!Tabla1[#Data],3,FALSE),"")</f>
        <v/>
      </c>
      <c r="M134" s="22" t="str">
        <f>IFERROR(VLOOKUP([2]!Tabla2[[#This Row],[Insumo o artículo necesario]],[2]!Tabla1[#Data],5,FALSE),"")</f>
        <v/>
      </c>
      <c r="N134" s="22"/>
      <c r="O134" s="20"/>
      <c r="P134" s="23"/>
      <c r="Q134" s="23" t="str">
        <f>IF(AND(TIC!$O134&lt;&gt;"",TIC!$P134&lt;&gt;""),TIC!$O134*TIC!$P134,"")</f>
        <v/>
      </c>
      <c r="R134" s="24"/>
      <c r="S134" s="23">
        <f>TIC!$R134*TIC!$P134</f>
        <v>0</v>
      </c>
      <c r="T134" s="20"/>
      <c r="U134" s="23">
        <f>TIC!$T134*TIC!$P134</f>
        <v>0</v>
      </c>
      <c r="V134" s="20"/>
      <c r="W134" s="23">
        <f>TIC!$V134*TIC!$P134</f>
        <v>0</v>
      </c>
      <c r="X134" s="20"/>
      <c r="Y134" s="23">
        <f>TIC!$X134*TIC!$P134</f>
        <v>0</v>
      </c>
      <c r="Z134" s="23" t="str">
        <f>+LEFT(Costeo!$H461,250)</f>
        <v>Seminarios de capacitación en el Modelo de Formación Centrado en la Práctica</v>
      </c>
    </row>
    <row r="135" spans="1:26" ht="14.25" customHeight="1" x14ac:dyDescent="0.2">
      <c r="A135" s="19"/>
      <c r="B135" s="20"/>
      <c r="C135" s="20"/>
      <c r="D135" s="21"/>
      <c r="E135" s="21"/>
      <c r="F135" s="21"/>
      <c r="G135" s="21"/>
      <c r="H135" s="22"/>
      <c r="I135" s="22"/>
      <c r="J135" s="22"/>
      <c r="K135" s="20"/>
      <c r="L135" s="22" t="str">
        <f>IFERROR(VLOOKUP([2]!Tabla2[[#This Row],[Insumo o artículo necesario]],[2]!Tabla1[#Data],3,FALSE),"")</f>
        <v/>
      </c>
      <c r="M135" s="22" t="str">
        <f>IFERROR(VLOOKUP([2]!Tabla2[[#This Row],[Insumo o artículo necesario]],[2]!Tabla1[#Data],5,FALSE),"")</f>
        <v/>
      </c>
      <c r="N135" s="22"/>
      <c r="O135" s="20"/>
      <c r="P135" s="23"/>
      <c r="Q135" s="23" t="str">
        <f>IF(AND(TIC!$O135&lt;&gt;"",TIC!$P135&lt;&gt;""),TIC!$O135*TIC!$P135,"")</f>
        <v/>
      </c>
      <c r="R135" s="24"/>
      <c r="S135" s="23">
        <f>TIC!$R135*TIC!$P135</f>
        <v>0</v>
      </c>
      <c r="T135" s="20"/>
      <c r="U135" s="23">
        <f>TIC!$T135*TIC!$P135</f>
        <v>0</v>
      </c>
      <c r="V135" s="20"/>
      <c r="W135" s="23">
        <f>TIC!$V135*TIC!$P135</f>
        <v>0</v>
      </c>
      <c r="X135" s="20"/>
      <c r="Y135" s="23">
        <f>TIC!$X135*TIC!$P135</f>
        <v>0</v>
      </c>
      <c r="Z135" s="23" t="str">
        <f>+LEFT(Costeo!$H462,250)</f>
        <v>Entregar Kit Estudiantil</v>
      </c>
    </row>
    <row r="136" spans="1:26" ht="14.25" customHeight="1" x14ac:dyDescent="0.2">
      <c r="A136" s="19"/>
      <c r="B136" s="20"/>
      <c r="C136" s="20"/>
      <c r="D136" s="21"/>
      <c r="E136" s="21"/>
      <c r="F136" s="21"/>
      <c r="G136" s="21"/>
      <c r="H136" s="22"/>
      <c r="I136" s="22"/>
      <c r="J136" s="22"/>
      <c r="K136" s="20"/>
      <c r="L136" s="22" t="str">
        <f>IFERROR(VLOOKUP([2]!Tabla2[[#This Row],[Insumo o artículo necesario]],[2]!Tabla1[#Data],3,FALSE),"")</f>
        <v/>
      </c>
      <c r="M136" s="22" t="str">
        <f>IFERROR(VLOOKUP([2]!Tabla2[[#This Row],[Insumo o artículo necesario]],[2]!Tabla1[#Data],5,FALSE),"")</f>
        <v/>
      </c>
      <c r="N136" s="22"/>
      <c r="O136" s="20"/>
      <c r="P136" s="23"/>
      <c r="Q136" s="23" t="str">
        <f>IF(AND(TIC!$O136&lt;&gt;"",TIC!$P136&lt;&gt;""),TIC!$O136*TIC!$P136,"")</f>
        <v/>
      </c>
      <c r="R136" s="24"/>
      <c r="S136" s="23">
        <f>TIC!$R136*TIC!$P136</f>
        <v>0</v>
      </c>
      <c r="T136" s="20"/>
      <c r="U136" s="23">
        <f>TIC!$T136*TIC!$P136</f>
        <v>0</v>
      </c>
      <c r="V136" s="20"/>
      <c r="W136" s="23">
        <f>TIC!$V136*TIC!$P136</f>
        <v>0</v>
      </c>
      <c r="X136" s="20"/>
      <c r="Y136" s="23">
        <f>TIC!$X136*TIC!$P136</f>
        <v>0</v>
      </c>
      <c r="Z136" s="23" t="str">
        <f>+LEFT(Costeo!$H463,250)</f>
        <v>Incentivos a maestros tutores en los Centros Educativos de Prácticas Docentes</v>
      </c>
    </row>
    <row r="137" spans="1:26" ht="14.25" customHeight="1" x14ac:dyDescent="0.2">
      <c r="A137" s="19"/>
      <c r="B137" s="20"/>
      <c r="C137" s="20"/>
      <c r="D137" s="21"/>
      <c r="E137" s="21"/>
      <c r="F137" s="21"/>
      <c r="G137" s="21"/>
      <c r="H137" s="22"/>
      <c r="I137" s="22"/>
      <c r="J137" s="22"/>
      <c r="K137" s="20"/>
      <c r="L137" s="22" t="str">
        <f>IFERROR(VLOOKUP([2]!Tabla2[[#This Row],[Insumo o artículo necesario]],[2]!Tabla1[#Data],3,FALSE),"")</f>
        <v/>
      </c>
      <c r="M137" s="22" t="str">
        <f>IFERROR(VLOOKUP([2]!Tabla2[[#This Row],[Insumo o artículo necesario]],[2]!Tabla1[#Data],5,FALSE),"")</f>
        <v/>
      </c>
      <c r="N137" s="22"/>
      <c r="O137" s="20"/>
      <c r="P137" s="23"/>
      <c r="Q137" s="23" t="str">
        <f>IF(AND(TIC!$O137&lt;&gt;"",TIC!$P137&lt;&gt;""),TIC!$O137*TIC!$P137,"")</f>
        <v/>
      </c>
      <c r="R137" s="24"/>
      <c r="S137" s="23">
        <f>TIC!$R137*TIC!$P137</f>
        <v>0</v>
      </c>
      <c r="T137" s="20"/>
      <c r="U137" s="23">
        <f>TIC!$T137*TIC!$P137</f>
        <v>0</v>
      </c>
      <c r="V137" s="20"/>
      <c r="W137" s="23">
        <f>TIC!$V137*TIC!$P137</f>
        <v>0</v>
      </c>
      <c r="X137" s="20"/>
      <c r="Y137" s="23">
        <f>TIC!$X137*TIC!$P137</f>
        <v>0</v>
      </c>
      <c r="Z137" s="23" t="str">
        <f>+LEFT(Costeo!$H464,250)</f>
        <v>Compra de medallas para estudiantes meritorios</v>
      </c>
    </row>
    <row r="138" spans="1:26" ht="14.25" customHeight="1" x14ac:dyDescent="0.2">
      <c r="A138" s="19"/>
      <c r="B138" s="20"/>
      <c r="C138" s="20"/>
      <c r="D138" s="21"/>
      <c r="E138" s="21"/>
      <c r="F138" s="21"/>
      <c r="G138" s="21"/>
      <c r="H138" s="22"/>
      <c r="I138" s="22"/>
      <c r="J138" s="22"/>
      <c r="K138" s="20"/>
      <c r="L138" s="22" t="str">
        <f>IFERROR(VLOOKUP([2]!Tabla2[[#This Row],[Insumo o artículo necesario]],[2]!Tabla1[#Data],3,FALSE),"")</f>
        <v/>
      </c>
      <c r="M138" s="22" t="str">
        <f>IFERROR(VLOOKUP([2]!Tabla2[[#This Row],[Insumo o artículo necesario]],[2]!Tabla1[#Data],5,FALSE),"")</f>
        <v/>
      </c>
      <c r="N138" s="22"/>
      <c r="O138" s="20"/>
      <c r="P138" s="23"/>
      <c r="Q138" s="23" t="str">
        <f>IF(AND(TIC!$O138&lt;&gt;"",TIC!$P138&lt;&gt;""),TIC!$O138*TIC!$P138,"")</f>
        <v/>
      </c>
      <c r="R138" s="24"/>
      <c r="S138" s="23">
        <f>TIC!$R138*TIC!$P138</f>
        <v>0</v>
      </c>
      <c r="T138" s="20"/>
      <c r="U138" s="23">
        <f>TIC!$T138*TIC!$P138</f>
        <v>0</v>
      </c>
      <c r="V138" s="20"/>
      <c r="W138" s="23">
        <f>TIC!$V138*TIC!$P138</f>
        <v>0</v>
      </c>
      <c r="X138" s="20"/>
      <c r="Y138" s="23">
        <f>TIC!$X138*TIC!$P138</f>
        <v>0</v>
      </c>
      <c r="Z138" s="23" t="str">
        <f>+LEFT(Costeo!$H465,250)</f>
        <v>Instalación de los equipos de apoyo a estudiantes con discapacidad.</v>
      </c>
    </row>
    <row r="139" spans="1:26" ht="14.25" customHeight="1" x14ac:dyDescent="0.2">
      <c r="A139" s="19"/>
      <c r="B139" s="20"/>
      <c r="C139" s="20"/>
      <c r="D139" s="21"/>
      <c r="E139" s="21"/>
      <c r="F139" s="21"/>
      <c r="G139" s="21"/>
      <c r="H139" s="22"/>
      <c r="I139" s="22"/>
      <c r="J139" s="22"/>
      <c r="K139" s="20"/>
      <c r="L139" s="22" t="str">
        <f>IFERROR(VLOOKUP([2]!Tabla2[[#This Row],[Insumo o artículo necesario]],[2]!Tabla1[#Data],3,FALSE),"")</f>
        <v/>
      </c>
      <c r="M139" s="22" t="str">
        <f>IFERROR(VLOOKUP([2]!Tabla2[[#This Row],[Insumo o artículo necesario]],[2]!Tabla1[#Data],5,FALSE),"")</f>
        <v/>
      </c>
      <c r="N139" s="22"/>
      <c r="O139" s="20"/>
      <c r="P139" s="23"/>
      <c r="Q139" s="23" t="str">
        <f>IF(AND(TIC!$O139&lt;&gt;"",TIC!$P139&lt;&gt;""),TIC!$O139*TIC!$P139,"")</f>
        <v/>
      </c>
      <c r="R139" s="24"/>
      <c r="S139" s="23">
        <f>TIC!$R139*TIC!$P139</f>
        <v>0</v>
      </c>
      <c r="T139" s="20"/>
      <c r="U139" s="23">
        <f>TIC!$T139*TIC!$P139</f>
        <v>0</v>
      </c>
      <c r="V139" s="20"/>
      <c r="W139" s="23">
        <f>TIC!$V139*TIC!$P139</f>
        <v>0</v>
      </c>
      <c r="X139" s="20"/>
      <c r="Y139" s="23">
        <f>TIC!$X139*TIC!$P139</f>
        <v>0</v>
      </c>
      <c r="Z139" s="23" t="str">
        <f>+LEFT(Costeo!$H466,250)</f>
        <v>Pago de estipendio estudiantil</v>
      </c>
    </row>
    <row r="140" spans="1:26" ht="14.25" customHeight="1" x14ac:dyDescent="0.2">
      <c r="A140" s="19"/>
      <c r="B140" s="20"/>
      <c r="C140" s="20"/>
      <c r="D140" s="21"/>
      <c r="E140" s="21"/>
      <c r="F140" s="21"/>
      <c r="G140" s="21"/>
      <c r="H140" s="22"/>
      <c r="I140" s="22"/>
      <c r="J140" s="22"/>
      <c r="K140" s="20"/>
      <c r="L140" s="22" t="str">
        <f>IFERROR(VLOOKUP([2]!Tabla2[[#This Row],[Insumo o artículo necesario]],[2]!Tabla1[#Data],3,FALSE),"")</f>
        <v/>
      </c>
      <c r="M140" s="22" t="str">
        <f>IFERROR(VLOOKUP([2]!Tabla2[[#This Row],[Insumo o artículo necesario]],[2]!Tabla1[#Data],5,FALSE),"")</f>
        <v/>
      </c>
      <c r="N140" s="22"/>
      <c r="O140" s="20"/>
      <c r="P140" s="23"/>
      <c r="Q140" s="23" t="str">
        <f>IF(AND(TIC!$O140&lt;&gt;"",TIC!$P140&lt;&gt;""),TIC!$O140*TIC!$P140,"")</f>
        <v/>
      </c>
      <c r="R140" s="24"/>
      <c r="S140" s="23">
        <f>TIC!$R140*TIC!$P140</f>
        <v>0</v>
      </c>
      <c r="T140" s="20"/>
      <c r="U140" s="23">
        <f>TIC!$T140*TIC!$P140</f>
        <v>0</v>
      </c>
      <c r="V140" s="20"/>
      <c r="W140" s="23">
        <f>TIC!$V140*TIC!$P140</f>
        <v>0</v>
      </c>
      <c r="X140" s="20"/>
      <c r="Y140" s="23">
        <f>TIC!$X140*TIC!$P140</f>
        <v>0</v>
      </c>
      <c r="Z140" s="23" t="str">
        <f>+LEFT(Costeo!$H467,250)</f>
        <v>Adquisición de insumos para laboratorios de la Licenciatura en Biología</v>
      </c>
    </row>
    <row r="141" spans="1:26" ht="14.25" customHeight="1" x14ac:dyDescent="0.2">
      <c r="A141" s="19"/>
      <c r="B141" s="20"/>
      <c r="C141" s="20"/>
      <c r="D141" s="21"/>
      <c r="E141" s="21"/>
      <c r="F141" s="21"/>
      <c r="G141" s="21"/>
      <c r="H141" s="22"/>
      <c r="I141" s="22"/>
      <c r="J141" s="22"/>
      <c r="K141" s="20"/>
      <c r="L141" s="22" t="str">
        <f>IFERROR(VLOOKUP([2]!Tabla2[[#This Row],[Insumo o artículo necesario]],[2]!Tabla1[#Data],3,FALSE),"")</f>
        <v/>
      </c>
      <c r="M141" s="22" t="str">
        <f>IFERROR(VLOOKUP([2]!Tabla2[[#This Row],[Insumo o artículo necesario]],[2]!Tabla1[#Data],5,FALSE),"")</f>
        <v/>
      </c>
      <c r="N141" s="22"/>
      <c r="O141" s="20"/>
      <c r="P141" s="23"/>
      <c r="Q141" s="23" t="str">
        <f>IF(AND(TIC!$O141&lt;&gt;"",TIC!$P141&lt;&gt;""),TIC!$O141*TIC!$P141,"")</f>
        <v/>
      </c>
      <c r="R141" s="24"/>
      <c r="S141" s="23">
        <f>TIC!$R141*TIC!$P141</f>
        <v>0</v>
      </c>
      <c r="T141" s="20"/>
      <c r="U141" s="23">
        <f>TIC!$T141*TIC!$P141</f>
        <v>0</v>
      </c>
      <c r="V141" s="20"/>
      <c r="W141" s="23">
        <f>TIC!$V141*TIC!$P141</f>
        <v>0</v>
      </c>
      <c r="X141" s="20"/>
      <c r="Y141" s="23">
        <f>TIC!$X141*TIC!$P141</f>
        <v>0</v>
      </c>
      <c r="Z141" s="23" t="str">
        <f>+LEFT(Costeo!$H468,250)</f>
        <v>Pago de servicios Rectoría</v>
      </c>
    </row>
    <row r="142" spans="1:26" ht="14.25" customHeight="1" x14ac:dyDescent="0.2">
      <c r="A142" s="19"/>
      <c r="B142" s="20"/>
      <c r="C142" s="20"/>
      <c r="D142" s="21"/>
      <c r="E142" s="21"/>
      <c r="F142" s="21"/>
      <c r="G142" s="21"/>
      <c r="H142" s="22"/>
      <c r="I142" s="22"/>
      <c r="J142" s="22"/>
      <c r="K142" s="20"/>
      <c r="L142" s="22" t="str">
        <f>IFERROR(VLOOKUP([2]!Tabla2[[#This Row],[Insumo o artículo necesario]],[2]!Tabla1[#Data],3,FALSE),"")</f>
        <v/>
      </c>
      <c r="M142" s="22" t="str">
        <f>IFERROR(VLOOKUP([2]!Tabla2[[#This Row],[Insumo o artículo necesario]],[2]!Tabla1[#Data],5,FALSE),"")</f>
        <v/>
      </c>
      <c r="N142" s="22"/>
      <c r="O142" s="20"/>
      <c r="P142" s="23"/>
      <c r="Q142" s="23" t="str">
        <f>IF(AND(TIC!$O142&lt;&gt;"",TIC!$P142&lt;&gt;""),TIC!$O142*TIC!$P142,"")</f>
        <v/>
      </c>
      <c r="R142" s="24"/>
      <c r="S142" s="23">
        <f>TIC!$R142*TIC!$P142</f>
        <v>0</v>
      </c>
      <c r="T142" s="20"/>
      <c r="U142" s="23">
        <f>TIC!$T142*TIC!$P142</f>
        <v>0</v>
      </c>
      <c r="V142" s="20"/>
      <c r="W142" s="23">
        <f>TIC!$V142*TIC!$P142</f>
        <v>0</v>
      </c>
      <c r="X142" s="20"/>
      <c r="Y142" s="23">
        <f>TIC!$X142*TIC!$P142</f>
        <v>0</v>
      </c>
      <c r="Z142" s="23" t="e">
        <f>+LEFT(Costeo!#REF!,250)</f>
        <v>#REF!</v>
      </c>
    </row>
    <row r="143" spans="1:26" ht="14.25" customHeight="1" x14ac:dyDescent="0.2">
      <c r="A143" s="19"/>
      <c r="B143" s="20"/>
      <c r="C143" s="20"/>
      <c r="D143" s="21"/>
      <c r="E143" s="21"/>
      <c r="F143" s="21"/>
      <c r="G143" s="21"/>
      <c r="H143" s="22"/>
      <c r="I143" s="22"/>
      <c r="J143" s="22"/>
      <c r="K143" s="20"/>
      <c r="L143" s="22" t="str">
        <f>IFERROR(VLOOKUP([2]!Tabla2[[#This Row],[Insumo o artículo necesario]],[2]!Tabla1[#Data],3,FALSE),"")</f>
        <v/>
      </c>
      <c r="M143" s="22" t="str">
        <f>IFERROR(VLOOKUP([2]!Tabla2[[#This Row],[Insumo o artículo necesario]],[2]!Tabla1[#Data],5,FALSE),"")</f>
        <v/>
      </c>
      <c r="N143" s="22"/>
      <c r="O143" s="20"/>
      <c r="P143" s="23"/>
      <c r="Q143" s="23" t="str">
        <f>IF(AND(TIC!$O143&lt;&gt;"",TIC!$P143&lt;&gt;""),TIC!$O143*TIC!$P143,"")</f>
        <v/>
      </c>
      <c r="R143" s="24"/>
      <c r="S143" s="23">
        <f>TIC!$R143*TIC!$P143</f>
        <v>0</v>
      </c>
      <c r="T143" s="20"/>
      <c r="U143" s="23">
        <f>TIC!$T143*TIC!$P143</f>
        <v>0</v>
      </c>
      <c r="V143" s="20"/>
      <c r="W143" s="23">
        <f>TIC!$V143*TIC!$P143</f>
        <v>0</v>
      </c>
      <c r="X143" s="20"/>
      <c r="Y143" s="23">
        <f>TIC!$X143*TIC!$P143</f>
        <v>0</v>
      </c>
      <c r="Z143" s="23" t="e">
        <f>+LEFT(Costeo!#REF!,250)</f>
        <v>#REF!</v>
      </c>
    </row>
    <row r="144" spans="1:26" ht="14.25" customHeight="1" x14ac:dyDescent="0.2">
      <c r="A144" s="19"/>
      <c r="B144" s="20"/>
      <c r="C144" s="20"/>
      <c r="D144" s="21"/>
      <c r="E144" s="21"/>
      <c r="F144" s="21"/>
      <c r="G144" s="21"/>
      <c r="H144" s="22"/>
      <c r="I144" s="22"/>
      <c r="J144" s="22"/>
      <c r="K144" s="20"/>
      <c r="L144" s="22" t="str">
        <f>IFERROR(VLOOKUP([2]!Tabla2[[#This Row],[Insumo o artículo necesario]],[2]!Tabla1[#Data],3,FALSE),"")</f>
        <v/>
      </c>
      <c r="M144" s="22" t="str">
        <f>IFERROR(VLOOKUP([2]!Tabla2[[#This Row],[Insumo o artículo necesario]],[2]!Tabla1[#Data],5,FALSE),"")</f>
        <v/>
      </c>
      <c r="N144" s="22"/>
      <c r="O144" s="20"/>
      <c r="P144" s="23"/>
      <c r="Q144" s="23" t="str">
        <f>IF(AND(TIC!$O144&lt;&gt;"",TIC!$P144&lt;&gt;""),TIC!$O144*TIC!$P144,"")</f>
        <v/>
      </c>
      <c r="R144" s="24"/>
      <c r="S144" s="23">
        <f>TIC!$R144*TIC!$P144</f>
        <v>0</v>
      </c>
      <c r="T144" s="20"/>
      <c r="U144" s="23">
        <f>TIC!$T144*TIC!$P144</f>
        <v>0</v>
      </c>
      <c r="V144" s="20"/>
      <c r="W144" s="23">
        <f>TIC!$V144*TIC!$P144</f>
        <v>0</v>
      </c>
      <c r="X144" s="20"/>
      <c r="Y144" s="23">
        <f>TIC!$X144*TIC!$P144</f>
        <v>0</v>
      </c>
      <c r="Z144" s="23" t="e">
        <f>+LEFT(Costeo!#REF!,250)</f>
        <v>#REF!</v>
      </c>
    </row>
    <row r="145" spans="1:26" ht="14.25" customHeight="1" x14ac:dyDescent="0.2">
      <c r="A145" s="19"/>
      <c r="B145" s="20"/>
      <c r="C145" s="20"/>
      <c r="D145" s="21"/>
      <c r="E145" s="21"/>
      <c r="F145" s="21"/>
      <c r="G145" s="21"/>
      <c r="H145" s="22"/>
      <c r="I145" s="22"/>
      <c r="J145" s="22"/>
      <c r="K145" s="20"/>
      <c r="L145" s="22" t="str">
        <f>IFERROR(VLOOKUP([2]!Tabla2[[#This Row],[Insumo o artículo necesario]],[2]!Tabla1[#Data],3,FALSE),"")</f>
        <v/>
      </c>
      <c r="M145" s="22" t="str">
        <f>IFERROR(VLOOKUP([2]!Tabla2[[#This Row],[Insumo o artículo necesario]],[2]!Tabla1[#Data],5,FALSE),"")</f>
        <v/>
      </c>
      <c r="N145" s="22"/>
      <c r="O145" s="20"/>
      <c r="P145" s="23"/>
      <c r="Q145" s="23" t="str">
        <f>IF(AND(TIC!$O145&lt;&gt;"",TIC!$P145&lt;&gt;""),TIC!$O145*TIC!$P145,"")</f>
        <v/>
      </c>
      <c r="R145" s="24"/>
      <c r="S145" s="23">
        <f>TIC!$R145*TIC!$P145</f>
        <v>0</v>
      </c>
      <c r="T145" s="20"/>
      <c r="U145" s="23">
        <f>TIC!$T145*TIC!$P145</f>
        <v>0</v>
      </c>
      <c r="V145" s="20"/>
      <c r="W145" s="23">
        <f>TIC!$V145*TIC!$P145</f>
        <v>0</v>
      </c>
      <c r="X145" s="20"/>
      <c r="Y145" s="23">
        <f>TIC!$X145*TIC!$P145</f>
        <v>0</v>
      </c>
      <c r="Z145" s="23" t="e">
        <f>+LEFT(Costeo!#REF!,250)</f>
        <v>#REF!</v>
      </c>
    </row>
    <row r="146" spans="1:26" ht="14.25" customHeight="1" x14ac:dyDescent="0.2">
      <c r="A146" s="19"/>
      <c r="B146" s="20"/>
      <c r="C146" s="20"/>
      <c r="D146" s="21"/>
      <c r="E146" s="21"/>
      <c r="F146" s="21"/>
      <c r="G146" s="21"/>
      <c r="H146" s="22"/>
      <c r="I146" s="22"/>
      <c r="J146" s="22"/>
      <c r="K146" s="20"/>
      <c r="L146" s="22" t="str">
        <f>IFERROR(VLOOKUP([2]!Tabla2[[#This Row],[Insumo o artículo necesario]],[2]!Tabla1[#Data],3,FALSE),"")</f>
        <v/>
      </c>
      <c r="M146" s="22" t="str">
        <f>IFERROR(VLOOKUP([2]!Tabla2[[#This Row],[Insumo o artículo necesario]],[2]!Tabla1[#Data],5,FALSE),"")</f>
        <v/>
      </c>
      <c r="N146" s="22"/>
      <c r="O146" s="20"/>
      <c r="P146" s="23"/>
      <c r="Q146" s="23" t="str">
        <f>IF(AND(TIC!$O146&lt;&gt;"",TIC!$P146&lt;&gt;""),TIC!$O146*TIC!$P146,"")</f>
        <v/>
      </c>
      <c r="R146" s="24"/>
      <c r="S146" s="23">
        <f>TIC!$R146*TIC!$P146</f>
        <v>0</v>
      </c>
      <c r="T146" s="20"/>
      <c r="U146" s="23">
        <f>TIC!$T146*TIC!$P146</f>
        <v>0</v>
      </c>
      <c r="V146" s="20"/>
      <c r="W146" s="23">
        <f>TIC!$V146*TIC!$P146</f>
        <v>0</v>
      </c>
      <c r="X146" s="20"/>
      <c r="Y146" s="23">
        <f>TIC!$X146*TIC!$P146</f>
        <v>0</v>
      </c>
      <c r="Z146" s="23" t="e">
        <f>+LEFT(Costeo!#REF!,250)</f>
        <v>#REF!</v>
      </c>
    </row>
    <row r="147" spans="1:26" ht="14.25" customHeight="1" x14ac:dyDescent="0.2">
      <c r="A147" s="19"/>
      <c r="B147" s="20"/>
      <c r="C147" s="20"/>
      <c r="D147" s="21"/>
      <c r="E147" s="21"/>
      <c r="F147" s="21"/>
      <c r="G147" s="21"/>
      <c r="H147" s="22"/>
      <c r="I147" s="22"/>
      <c r="J147" s="22"/>
      <c r="K147" s="20"/>
      <c r="L147" s="22" t="str">
        <f>IFERROR(VLOOKUP([2]!Tabla2[[#This Row],[Insumo o artículo necesario]],[2]!Tabla1[#Data],3,FALSE),"")</f>
        <v/>
      </c>
      <c r="M147" s="22" t="str">
        <f>IFERROR(VLOOKUP([2]!Tabla2[[#This Row],[Insumo o artículo necesario]],[2]!Tabla1[#Data],5,FALSE),"")</f>
        <v/>
      </c>
      <c r="N147" s="22"/>
      <c r="O147" s="20"/>
      <c r="P147" s="23"/>
      <c r="Q147" s="23" t="str">
        <f>IF(AND(TIC!$O147&lt;&gt;"",TIC!$P147&lt;&gt;""),TIC!$O147*TIC!$P147,"")</f>
        <v/>
      </c>
      <c r="R147" s="24"/>
      <c r="S147" s="23">
        <f>TIC!$R147*TIC!$P147</f>
        <v>0</v>
      </c>
      <c r="T147" s="20"/>
      <c r="U147" s="23">
        <f>TIC!$T147*TIC!$P147</f>
        <v>0</v>
      </c>
      <c r="V147" s="20"/>
      <c r="W147" s="23">
        <f>TIC!$V147*TIC!$P147</f>
        <v>0</v>
      </c>
      <c r="X147" s="20"/>
      <c r="Y147" s="23">
        <f>TIC!$X147*TIC!$P147</f>
        <v>0</v>
      </c>
      <c r="Z147" s="23" t="e">
        <f>+LEFT(Costeo!#REF!,250)</f>
        <v>#REF!</v>
      </c>
    </row>
    <row r="148" spans="1:26" ht="14.25" customHeight="1" x14ac:dyDescent="0.2">
      <c r="A148" s="19"/>
      <c r="B148" s="20"/>
      <c r="C148" s="20"/>
      <c r="D148" s="21"/>
      <c r="E148" s="21"/>
      <c r="F148" s="21"/>
      <c r="G148" s="21"/>
      <c r="H148" s="22"/>
      <c r="I148" s="22"/>
      <c r="J148" s="22"/>
      <c r="K148" s="20"/>
      <c r="L148" s="22" t="str">
        <f>IFERROR(VLOOKUP([2]!Tabla2[[#This Row],[Insumo o artículo necesario]],[2]!Tabla1[#Data],3,FALSE),"")</f>
        <v/>
      </c>
      <c r="M148" s="22" t="str">
        <f>IFERROR(VLOOKUP([2]!Tabla2[[#This Row],[Insumo o artículo necesario]],[2]!Tabla1[#Data],5,FALSE),"")</f>
        <v/>
      </c>
      <c r="N148" s="22"/>
      <c r="O148" s="20"/>
      <c r="P148" s="23"/>
      <c r="Q148" s="23" t="str">
        <f>IF(AND(TIC!$O148&lt;&gt;"",TIC!$P148&lt;&gt;""),TIC!$O148*TIC!$P148,"")</f>
        <v/>
      </c>
      <c r="R148" s="24"/>
      <c r="S148" s="23">
        <f>TIC!$R148*TIC!$P148</f>
        <v>0</v>
      </c>
      <c r="T148" s="20"/>
      <c r="U148" s="23">
        <f>TIC!$T148*TIC!$P148</f>
        <v>0</v>
      </c>
      <c r="V148" s="20"/>
      <c r="W148" s="23">
        <f>TIC!$V148*TIC!$P148</f>
        <v>0</v>
      </c>
      <c r="X148" s="20"/>
      <c r="Y148" s="23">
        <f>TIC!$X148*TIC!$P148</f>
        <v>0</v>
      </c>
      <c r="Z148" s="23" t="e">
        <f>+LEFT(Costeo!#REF!,250)</f>
        <v>#REF!</v>
      </c>
    </row>
    <row r="149" spans="1:26" ht="14.25" customHeight="1" x14ac:dyDescent="0.2">
      <c r="A149" s="19"/>
      <c r="B149" s="20"/>
      <c r="C149" s="20"/>
      <c r="D149" s="21"/>
      <c r="E149" s="21"/>
      <c r="F149" s="21"/>
      <c r="G149" s="21"/>
      <c r="H149" s="22"/>
      <c r="I149" s="22"/>
      <c r="J149" s="22"/>
      <c r="K149" s="20"/>
      <c r="L149" s="22" t="str">
        <f>IFERROR(VLOOKUP([2]!Tabla2[[#This Row],[Insumo o artículo necesario]],[2]!Tabla1[#Data],3,FALSE),"")</f>
        <v/>
      </c>
      <c r="M149" s="22" t="str">
        <f>IFERROR(VLOOKUP([2]!Tabla2[[#This Row],[Insumo o artículo necesario]],[2]!Tabla1[#Data],5,FALSE),"")</f>
        <v/>
      </c>
      <c r="N149" s="22"/>
      <c r="O149" s="20"/>
      <c r="P149" s="23"/>
      <c r="Q149" s="23" t="str">
        <f>IF(AND(TIC!$O149&lt;&gt;"",TIC!$P149&lt;&gt;""),TIC!$O149*TIC!$P149,"")</f>
        <v/>
      </c>
      <c r="R149" s="24"/>
      <c r="S149" s="23">
        <f>TIC!$R149*TIC!$P149</f>
        <v>0</v>
      </c>
      <c r="T149" s="20"/>
      <c r="U149" s="23">
        <f>TIC!$T149*TIC!$P149</f>
        <v>0</v>
      </c>
      <c r="V149" s="20"/>
      <c r="W149" s="23">
        <f>TIC!$V149*TIC!$P149</f>
        <v>0</v>
      </c>
      <c r="X149" s="20"/>
      <c r="Y149" s="23">
        <f>TIC!$X149*TIC!$P149</f>
        <v>0</v>
      </c>
      <c r="Z149" s="23" t="e">
        <f>+LEFT(Costeo!#REF!,250)</f>
        <v>#REF!</v>
      </c>
    </row>
    <row r="150" spans="1:26" ht="14.25" customHeight="1" x14ac:dyDescent="0.2">
      <c r="A150" s="19"/>
      <c r="B150" s="20"/>
      <c r="C150" s="20"/>
      <c r="D150" s="21"/>
      <c r="E150" s="21"/>
      <c r="F150" s="21"/>
      <c r="G150" s="21"/>
      <c r="H150" s="22"/>
      <c r="I150" s="22"/>
      <c r="J150" s="22"/>
      <c r="K150" s="20"/>
      <c r="L150" s="22" t="str">
        <f>IFERROR(VLOOKUP([2]!Tabla2[[#This Row],[Insumo o artículo necesario]],[2]!Tabla1[#Data],3,FALSE),"")</f>
        <v/>
      </c>
      <c r="M150" s="22" t="str">
        <f>IFERROR(VLOOKUP([2]!Tabla2[[#This Row],[Insumo o artículo necesario]],[2]!Tabla1[#Data],5,FALSE),"")</f>
        <v/>
      </c>
      <c r="N150" s="22"/>
      <c r="O150" s="20"/>
      <c r="P150" s="23"/>
      <c r="Q150" s="23" t="str">
        <f>IF(AND(TIC!$O150&lt;&gt;"",TIC!$P150&lt;&gt;""),TIC!$O150*TIC!$P150,"")</f>
        <v/>
      </c>
      <c r="R150" s="24"/>
      <c r="S150" s="23">
        <f>TIC!$R150*TIC!$P150</f>
        <v>0</v>
      </c>
      <c r="T150" s="20"/>
      <c r="U150" s="23">
        <f>TIC!$T150*TIC!$P150</f>
        <v>0</v>
      </c>
      <c r="V150" s="20"/>
      <c r="W150" s="23">
        <f>TIC!$V150*TIC!$P150</f>
        <v>0</v>
      </c>
      <c r="X150" s="20"/>
      <c r="Y150" s="23">
        <f>TIC!$X150*TIC!$P150</f>
        <v>0</v>
      </c>
      <c r="Z150" s="23" t="e">
        <f>+LEFT(Costeo!#REF!,250)</f>
        <v>#REF!</v>
      </c>
    </row>
    <row r="151" spans="1:26" ht="14.25" customHeight="1" x14ac:dyDescent="0.2">
      <c r="A151" s="19"/>
      <c r="B151" s="20"/>
      <c r="C151" s="20"/>
      <c r="D151" s="21"/>
      <c r="E151" s="21"/>
      <c r="F151" s="21"/>
      <c r="G151" s="21"/>
      <c r="H151" s="22"/>
      <c r="I151" s="22"/>
      <c r="J151" s="22"/>
      <c r="K151" s="20"/>
      <c r="L151" s="22" t="str">
        <f>IFERROR(VLOOKUP([2]!Tabla2[[#This Row],[Insumo o artículo necesario]],[2]!Tabla1[#Data],3,FALSE),"")</f>
        <v/>
      </c>
      <c r="M151" s="22" t="str">
        <f>IFERROR(VLOOKUP([2]!Tabla2[[#This Row],[Insumo o artículo necesario]],[2]!Tabla1[#Data],5,FALSE),"")</f>
        <v/>
      </c>
      <c r="N151" s="22"/>
      <c r="O151" s="20"/>
      <c r="P151" s="23"/>
      <c r="Q151" s="23" t="str">
        <f>IF(AND(TIC!$O151&lt;&gt;"",TIC!$P151&lt;&gt;""),TIC!$O151*TIC!$P151,"")</f>
        <v/>
      </c>
      <c r="R151" s="24"/>
      <c r="S151" s="23">
        <f>TIC!$R151*TIC!$P151</f>
        <v>0</v>
      </c>
      <c r="T151" s="20"/>
      <c r="U151" s="23">
        <f>TIC!$T151*TIC!$P151</f>
        <v>0</v>
      </c>
      <c r="V151" s="20"/>
      <c r="W151" s="23">
        <f>TIC!$V151*TIC!$P151</f>
        <v>0</v>
      </c>
      <c r="X151" s="20"/>
      <c r="Y151" s="23">
        <f>TIC!$X151*TIC!$P151</f>
        <v>0</v>
      </c>
      <c r="Z151" s="23" t="e">
        <f>+LEFT(Costeo!#REF!,250)</f>
        <v>#REF!</v>
      </c>
    </row>
    <row r="152" spans="1:26" ht="14.25" customHeight="1" x14ac:dyDescent="0.2">
      <c r="A152" s="19"/>
      <c r="B152" s="20"/>
      <c r="C152" s="20"/>
      <c r="D152" s="21"/>
      <c r="E152" s="21"/>
      <c r="F152" s="21"/>
      <c r="G152" s="21"/>
      <c r="H152" s="22"/>
      <c r="I152" s="22"/>
      <c r="J152" s="22"/>
      <c r="K152" s="20"/>
      <c r="L152" s="22" t="str">
        <f>IFERROR(VLOOKUP([2]!Tabla2[[#This Row],[Insumo o artículo necesario]],[2]!Tabla1[#Data],3,FALSE),"")</f>
        <v/>
      </c>
      <c r="M152" s="22" t="str">
        <f>IFERROR(VLOOKUP([2]!Tabla2[[#This Row],[Insumo o artículo necesario]],[2]!Tabla1[#Data],5,FALSE),"")</f>
        <v/>
      </c>
      <c r="N152" s="22"/>
      <c r="O152" s="20"/>
      <c r="P152" s="23"/>
      <c r="Q152" s="23" t="str">
        <f>IF(AND(TIC!$O152&lt;&gt;"",TIC!$P152&lt;&gt;""),TIC!$O152*TIC!$P152,"")</f>
        <v/>
      </c>
      <c r="R152" s="24"/>
      <c r="S152" s="23">
        <f>TIC!$R152*TIC!$P152</f>
        <v>0</v>
      </c>
      <c r="T152" s="20"/>
      <c r="U152" s="23">
        <f>TIC!$T152*TIC!$P152</f>
        <v>0</v>
      </c>
      <c r="V152" s="20"/>
      <c r="W152" s="23">
        <f>TIC!$V152*TIC!$P152</f>
        <v>0</v>
      </c>
      <c r="X152" s="20"/>
      <c r="Y152" s="23">
        <f>TIC!$X152*TIC!$P152</f>
        <v>0</v>
      </c>
      <c r="Z152" s="23" t="e">
        <f>+LEFT(Costeo!#REF!,250)</f>
        <v>#REF!</v>
      </c>
    </row>
    <row r="153" spans="1:26" ht="14.25" customHeight="1" x14ac:dyDescent="0.2">
      <c r="A153" s="19"/>
      <c r="B153" s="20"/>
      <c r="C153" s="20"/>
      <c r="D153" s="21"/>
      <c r="E153" s="21"/>
      <c r="F153" s="21"/>
      <c r="G153" s="21"/>
      <c r="H153" s="22"/>
      <c r="I153" s="22"/>
      <c r="J153" s="22"/>
      <c r="K153" s="20"/>
      <c r="L153" s="22" t="str">
        <f>IFERROR(VLOOKUP([2]!Tabla2[[#This Row],[Insumo o artículo necesario]],[2]!Tabla1[#Data],3,FALSE),"")</f>
        <v/>
      </c>
      <c r="M153" s="22" t="str">
        <f>IFERROR(VLOOKUP([2]!Tabla2[[#This Row],[Insumo o artículo necesario]],[2]!Tabla1[#Data],5,FALSE),"")</f>
        <v/>
      </c>
      <c r="N153" s="22"/>
      <c r="O153" s="20"/>
      <c r="P153" s="23"/>
      <c r="Q153" s="23" t="str">
        <f>IF(AND(TIC!$O153&lt;&gt;"",TIC!$P153&lt;&gt;""),TIC!$O153*TIC!$P153,"")</f>
        <v/>
      </c>
      <c r="R153" s="24"/>
      <c r="S153" s="23">
        <f>TIC!$R153*TIC!$P153</f>
        <v>0</v>
      </c>
      <c r="T153" s="20"/>
      <c r="U153" s="23">
        <f>TIC!$T153*TIC!$P153</f>
        <v>0</v>
      </c>
      <c r="V153" s="20"/>
      <c r="W153" s="23">
        <f>TIC!$V153*TIC!$P153</f>
        <v>0</v>
      </c>
      <c r="X153" s="20"/>
      <c r="Y153" s="23">
        <f>TIC!$X153*TIC!$P153</f>
        <v>0</v>
      </c>
      <c r="Z153" s="23" t="e">
        <f>+LEFT(Costeo!#REF!,250)</f>
        <v>#REF!</v>
      </c>
    </row>
    <row r="154" spans="1:26" ht="14.25" customHeight="1" x14ac:dyDescent="0.2">
      <c r="A154" s="19"/>
      <c r="B154" s="20"/>
      <c r="C154" s="20"/>
      <c r="D154" s="21"/>
      <c r="E154" s="25"/>
      <c r="F154" s="21"/>
      <c r="G154" s="21"/>
      <c r="H154" s="22"/>
      <c r="I154" s="22"/>
      <c r="J154" s="22"/>
      <c r="K154" s="20"/>
      <c r="L154" s="22" t="str">
        <f>IFERROR(VLOOKUP([2]!Tabla2[[#This Row],[Insumo o artículo necesario]],[2]!Tabla1[#Data],3,FALSE),"")</f>
        <v/>
      </c>
      <c r="M154" s="22" t="str">
        <f>IFERROR(VLOOKUP([2]!Tabla2[[#This Row],[Insumo o artículo necesario]],[2]!Tabla1[#Data],5,FALSE),"")</f>
        <v/>
      </c>
      <c r="N154" s="22"/>
      <c r="O154" s="20"/>
      <c r="P154" s="23"/>
      <c r="Q154" s="23" t="str">
        <f>IF(AND(TIC!$O154&lt;&gt;"",TIC!$P154&lt;&gt;""),TIC!$O154*TIC!$P154,"")</f>
        <v/>
      </c>
      <c r="R154" s="24"/>
      <c r="S154" s="23">
        <f>TIC!$R154*TIC!$P154</f>
        <v>0</v>
      </c>
      <c r="T154" s="20"/>
      <c r="U154" s="23">
        <f>TIC!$T154*TIC!$P154</f>
        <v>0</v>
      </c>
      <c r="V154" s="20"/>
      <c r="W154" s="23">
        <f>TIC!$V154*TIC!$P154</f>
        <v>0</v>
      </c>
      <c r="X154" s="20"/>
      <c r="Y154" s="23">
        <f>TIC!$X154*TIC!$P154</f>
        <v>0</v>
      </c>
      <c r="Z154" s="23" t="e">
        <f>+LEFT(Costeo!#REF!,250)</f>
        <v>#REF!</v>
      </c>
    </row>
    <row r="155" spans="1:26" ht="14.25" customHeight="1" x14ac:dyDescent="0.2">
      <c r="A155" s="19"/>
      <c r="B155" s="20"/>
      <c r="C155" s="20"/>
      <c r="D155" s="21"/>
      <c r="E155" s="25"/>
      <c r="F155" s="21"/>
      <c r="G155" s="21"/>
      <c r="H155" s="22"/>
      <c r="I155" s="22"/>
      <c r="J155" s="22"/>
      <c r="K155" s="20"/>
      <c r="L155" s="22" t="str">
        <f>IFERROR(VLOOKUP([2]!Tabla2[[#This Row],[Insumo o artículo necesario]],[2]!Tabla1[#Data],3,FALSE),"")</f>
        <v/>
      </c>
      <c r="M155" s="22" t="str">
        <f>IFERROR(VLOOKUP([2]!Tabla2[[#This Row],[Insumo o artículo necesario]],[2]!Tabla1[#Data],5,FALSE),"")</f>
        <v/>
      </c>
      <c r="N155" s="22"/>
      <c r="O155" s="20"/>
      <c r="P155" s="23"/>
      <c r="Q155" s="23" t="str">
        <f>IF(AND(TIC!$O155&lt;&gt;"",TIC!$P155&lt;&gt;""),TIC!$O155*TIC!$P155,"")</f>
        <v/>
      </c>
      <c r="R155" s="24"/>
      <c r="S155" s="23">
        <f>TIC!$R155*TIC!$P155</f>
        <v>0</v>
      </c>
      <c r="T155" s="20"/>
      <c r="U155" s="23">
        <f>TIC!$T155*TIC!$P155</f>
        <v>0</v>
      </c>
      <c r="V155" s="20"/>
      <c r="W155" s="23">
        <f>TIC!$V155*TIC!$P155</f>
        <v>0</v>
      </c>
      <c r="X155" s="20"/>
      <c r="Y155" s="23">
        <f>TIC!$X155*TIC!$P155</f>
        <v>0</v>
      </c>
      <c r="Z155" s="23" t="e">
        <f>+LEFT(Costeo!#REF!,250)</f>
        <v>#REF!</v>
      </c>
    </row>
    <row r="156" spans="1:26" ht="14.25" customHeight="1" x14ac:dyDescent="0.2">
      <c r="A156" s="19"/>
      <c r="B156" s="20"/>
      <c r="C156" s="20"/>
      <c r="D156" s="21"/>
      <c r="E156" s="25"/>
      <c r="F156" s="21"/>
      <c r="G156" s="21"/>
      <c r="H156" s="22"/>
      <c r="I156" s="22"/>
      <c r="J156" s="22"/>
      <c r="K156" s="20"/>
      <c r="L156" s="22" t="str">
        <f>IFERROR(VLOOKUP([2]!Tabla2[[#This Row],[Insumo o artículo necesario]],[2]!Tabla1[#Data],3,FALSE),"")</f>
        <v/>
      </c>
      <c r="M156" s="22" t="str">
        <f>IFERROR(VLOOKUP([2]!Tabla2[[#This Row],[Insumo o artículo necesario]],[2]!Tabla1[#Data],5,FALSE),"")</f>
        <v/>
      </c>
      <c r="N156" s="22"/>
      <c r="O156" s="20"/>
      <c r="P156" s="23"/>
      <c r="Q156" s="23" t="str">
        <f>IF(AND(TIC!$O156&lt;&gt;"",TIC!$P156&lt;&gt;""),TIC!$O156*TIC!$P156,"")</f>
        <v/>
      </c>
      <c r="R156" s="24"/>
      <c r="S156" s="23">
        <f>TIC!$R156*TIC!$P156</f>
        <v>0</v>
      </c>
      <c r="T156" s="20"/>
      <c r="U156" s="23">
        <f>TIC!$T156*TIC!$P156</f>
        <v>0</v>
      </c>
      <c r="V156" s="20"/>
      <c r="W156" s="23">
        <f>TIC!$V156*TIC!$P156</f>
        <v>0</v>
      </c>
      <c r="X156" s="20"/>
      <c r="Y156" s="23">
        <f>TIC!$X156*TIC!$P156</f>
        <v>0</v>
      </c>
      <c r="Z156" s="23" t="e">
        <f>+LEFT(Costeo!#REF!,250)</f>
        <v>#REF!</v>
      </c>
    </row>
    <row r="157" spans="1:26" ht="14.25" customHeight="1" x14ac:dyDescent="0.2">
      <c r="A157" s="19"/>
      <c r="B157" s="20"/>
      <c r="C157" s="20"/>
      <c r="D157" s="21"/>
      <c r="E157" s="25"/>
      <c r="F157" s="21"/>
      <c r="G157" s="21"/>
      <c r="H157" s="22"/>
      <c r="I157" s="22"/>
      <c r="J157" s="22"/>
      <c r="K157" s="20"/>
      <c r="L157" s="22" t="str">
        <f>IFERROR(VLOOKUP([2]!Tabla2[[#This Row],[Insumo o artículo necesario]],[2]!Tabla1[#Data],3,FALSE),"")</f>
        <v/>
      </c>
      <c r="M157" s="22" t="str">
        <f>IFERROR(VLOOKUP([2]!Tabla2[[#This Row],[Insumo o artículo necesario]],[2]!Tabla1[#Data],5,FALSE),"")</f>
        <v/>
      </c>
      <c r="N157" s="22"/>
      <c r="O157" s="20"/>
      <c r="P157" s="23"/>
      <c r="Q157" s="23" t="str">
        <f>IF(AND(TIC!$O157&lt;&gt;"",TIC!$P157&lt;&gt;""),TIC!$O157*TIC!$P157,"")</f>
        <v/>
      </c>
      <c r="R157" s="24"/>
      <c r="S157" s="23">
        <f>TIC!$R157*TIC!$P157</f>
        <v>0</v>
      </c>
      <c r="T157" s="20"/>
      <c r="U157" s="23">
        <f>TIC!$T157*TIC!$P157</f>
        <v>0</v>
      </c>
      <c r="V157" s="20"/>
      <c r="W157" s="23">
        <f>TIC!$V157*TIC!$P157</f>
        <v>0</v>
      </c>
      <c r="X157" s="20"/>
      <c r="Y157" s="23">
        <f>TIC!$X157*TIC!$P157</f>
        <v>0</v>
      </c>
      <c r="Z157" s="23" t="e">
        <f>+LEFT(Costeo!#REF!,250)</f>
        <v>#REF!</v>
      </c>
    </row>
    <row r="158" spans="1:26" ht="14.25" customHeight="1" x14ac:dyDescent="0.2">
      <c r="A158" s="19"/>
      <c r="B158" s="20"/>
      <c r="C158" s="20"/>
      <c r="D158" s="21"/>
      <c r="E158" s="21"/>
      <c r="F158" s="21"/>
      <c r="G158" s="21"/>
      <c r="H158" s="22"/>
      <c r="I158" s="22"/>
      <c r="J158" s="22"/>
      <c r="K158" s="20"/>
      <c r="L158" s="22" t="str">
        <f>IFERROR(VLOOKUP([2]!Tabla2[[#This Row],[Insumo o artículo necesario]],[2]!Tabla1[#Data],3,FALSE),"")</f>
        <v/>
      </c>
      <c r="M158" s="22" t="str">
        <f>IFERROR(VLOOKUP([2]!Tabla2[[#This Row],[Insumo o artículo necesario]],[2]!Tabla1[#Data],5,FALSE),"")</f>
        <v/>
      </c>
      <c r="N158" s="22"/>
      <c r="O158" s="20"/>
      <c r="P158" s="23"/>
      <c r="Q158" s="23" t="str">
        <f>IF(AND(TIC!$O158&lt;&gt;"",TIC!$P158&lt;&gt;""),TIC!$O158*TIC!$P158,"")</f>
        <v/>
      </c>
      <c r="R158" s="24"/>
      <c r="S158" s="23">
        <f>TIC!$R158*TIC!$P158</f>
        <v>0</v>
      </c>
      <c r="T158" s="20"/>
      <c r="U158" s="23">
        <f>TIC!$T158*TIC!$P158</f>
        <v>0</v>
      </c>
      <c r="V158" s="20"/>
      <c r="W158" s="23">
        <f>TIC!$V158*TIC!$P158</f>
        <v>0</v>
      </c>
      <c r="X158" s="20"/>
      <c r="Y158" s="23">
        <f>TIC!$X158*TIC!$P158</f>
        <v>0</v>
      </c>
      <c r="Z158" s="23" t="e">
        <f>+LEFT(Costeo!#REF!,250)</f>
        <v>#REF!</v>
      </c>
    </row>
    <row r="159" spans="1:26" ht="14.25" customHeight="1" x14ac:dyDescent="0.2">
      <c r="A159" s="19"/>
      <c r="B159" s="20"/>
      <c r="C159" s="20"/>
      <c r="D159" s="21"/>
      <c r="E159" s="21"/>
      <c r="F159" s="21"/>
      <c r="G159" s="21"/>
      <c r="H159" s="22"/>
      <c r="I159" s="22"/>
      <c r="J159" s="22"/>
      <c r="K159" s="20"/>
      <c r="L159" s="22" t="str">
        <f>IFERROR(VLOOKUP([2]!Tabla2[[#This Row],[Insumo o artículo necesario]],[2]!Tabla1[#Data],3,FALSE),"")</f>
        <v/>
      </c>
      <c r="M159" s="22" t="str">
        <f>IFERROR(VLOOKUP([2]!Tabla2[[#This Row],[Insumo o artículo necesario]],[2]!Tabla1[#Data],5,FALSE),"")</f>
        <v/>
      </c>
      <c r="N159" s="22"/>
      <c r="O159" s="20"/>
      <c r="P159" s="23"/>
      <c r="Q159" s="23" t="str">
        <f>IF(AND(TIC!$O159&lt;&gt;"",TIC!$P159&lt;&gt;""),TIC!$O159*TIC!$P159,"")</f>
        <v/>
      </c>
      <c r="R159" s="24"/>
      <c r="S159" s="23">
        <f>TIC!$R159*TIC!$P159</f>
        <v>0</v>
      </c>
      <c r="T159" s="20"/>
      <c r="U159" s="23">
        <f>TIC!$T159*TIC!$P159</f>
        <v>0</v>
      </c>
      <c r="V159" s="20"/>
      <c r="W159" s="23">
        <f>TIC!$V159*TIC!$P159</f>
        <v>0</v>
      </c>
      <c r="X159" s="20"/>
      <c r="Y159" s="23">
        <f>TIC!$X159*TIC!$P159</f>
        <v>0</v>
      </c>
      <c r="Z159" s="23" t="e">
        <f>+LEFT(Costeo!#REF!,250)</f>
        <v>#REF!</v>
      </c>
    </row>
    <row r="160" spans="1:26" ht="14.25" customHeight="1" x14ac:dyDescent="0.2">
      <c r="A160" s="19"/>
      <c r="B160" s="20"/>
      <c r="C160" s="20"/>
      <c r="D160" s="21"/>
      <c r="E160" s="21"/>
      <c r="F160" s="21"/>
      <c r="G160" s="21"/>
      <c r="H160" s="22"/>
      <c r="I160" s="22"/>
      <c r="J160" s="22"/>
      <c r="K160" s="20"/>
      <c r="L160" s="22" t="str">
        <f>IFERROR(VLOOKUP([2]!Tabla2[[#This Row],[Insumo o artículo necesario]],[2]!Tabla1[#Data],3,FALSE),"")</f>
        <v/>
      </c>
      <c r="M160" s="22" t="str">
        <f>IFERROR(VLOOKUP([2]!Tabla2[[#This Row],[Insumo o artículo necesario]],[2]!Tabla1[#Data],5,FALSE),"")</f>
        <v/>
      </c>
      <c r="N160" s="22"/>
      <c r="O160" s="20"/>
      <c r="P160" s="23"/>
      <c r="Q160" s="23" t="str">
        <f>IF(AND(TIC!$O160&lt;&gt;"",TIC!$P160&lt;&gt;""),TIC!$O160*TIC!$P160,"")</f>
        <v/>
      </c>
      <c r="R160" s="24"/>
      <c r="S160" s="23">
        <f>TIC!$R160*TIC!$P160</f>
        <v>0</v>
      </c>
      <c r="T160" s="20"/>
      <c r="U160" s="23">
        <f>TIC!$T160*TIC!$P160</f>
        <v>0</v>
      </c>
      <c r="V160" s="20"/>
      <c r="W160" s="23">
        <f>TIC!$V160*TIC!$P160</f>
        <v>0</v>
      </c>
      <c r="X160" s="20"/>
      <c r="Y160" s="23">
        <f>TIC!$X160*TIC!$P160</f>
        <v>0</v>
      </c>
      <c r="Z160" s="23" t="e">
        <f>+LEFT(Costeo!#REF!,250)</f>
        <v>#REF!</v>
      </c>
    </row>
    <row r="161" spans="1:26" ht="14.25" customHeight="1" x14ac:dyDescent="0.2">
      <c r="A161" s="19"/>
      <c r="B161" s="20"/>
      <c r="C161" s="20"/>
      <c r="D161" s="21"/>
      <c r="E161" s="21"/>
      <c r="F161" s="21"/>
      <c r="G161" s="21"/>
      <c r="H161" s="22"/>
      <c r="I161" s="22"/>
      <c r="J161" s="22"/>
      <c r="K161" s="20"/>
      <c r="L161" s="22" t="str">
        <f>IFERROR(VLOOKUP([2]!Tabla2[[#This Row],[Insumo o artículo necesario]],[2]!Tabla1[#Data],3,FALSE),"")</f>
        <v/>
      </c>
      <c r="M161" s="22" t="str">
        <f>IFERROR(VLOOKUP([2]!Tabla2[[#This Row],[Insumo o artículo necesario]],[2]!Tabla1[#Data],5,FALSE),"")</f>
        <v/>
      </c>
      <c r="N161" s="22"/>
      <c r="O161" s="20"/>
      <c r="P161" s="23"/>
      <c r="Q161" s="23" t="str">
        <f>IF(AND(TIC!$O161&lt;&gt;"",TIC!$P161&lt;&gt;""),TIC!$O161*TIC!$P161,"")</f>
        <v/>
      </c>
      <c r="R161" s="24"/>
      <c r="S161" s="23">
        <f>TIC!$R161*TIC!$P161</f>
        <v>0</v>
      </c>
      <c r="T161" s="20"/>
      <c r="U161" s="23">
        <f>TIC!$T161*TIC!$P161</f>
        <v>0</v>
      </c>
      <c r="V161" s="20"/>
      <c r="W161" s="23">
        <f>TIC!$V161*TIC!$P161</f>
        <v>0</v>
      </c>
      <c r="X161" s="20"/>
      <c r="Y161" s="23">
        <f>TIC!$X161*TIC!$P161</f>
        <v>0</v>
      </c>
      <c r="Z161" s="23" t="e">
        <f>+LEFT(Costeo!#REF!,250)</f>
        <v>#REF!</v>
      </c>
    </row>
    <row r="162" spans="1:26" ht="14.25" customHeight="1" x14ac:dyDescent="0.2">
      <c r="A162" s="19"/>
      <c r="B162" s="20"/>
      <c r="C162" s="20"/>
      <c r="D162" s="21"/>
      <c r="E162" s="21"/>
      <c r="F162" s="21"/>
      <c r="G162" s="21"/>
      <c r="H162" s="22"/>
      <c r="I162" s="22"/>
      <c r="J162" s="22"/>
      <c r="K162" s="20"/>
      <c r="L162" s="22" t="str">
        <f>IFERROR(VLOOKUP([2]!Tabla2[[#This Row],[Insumo o artículo necesario]],[2]!Tabla1[#Data],3,FALSE),"")</f>
        <v/>
      </c>
      <c r="M162" s="22" t="str">
        <f>IFERROR(VLOOKUP([2]!Tabla2[[#This Row],[Insumo o artículo necesario]],[2]!Tabla1[#Data],5,FALSE),"")</f>
        <v/>
      </c>
      <c r="N162" s="22"/>
      <c r="O162" s="20"/>
      <c r="P162" s="23"/>
      <c r="Q162" s="23" t="str">
        <f>IF(AND(TIC!$O162&lt;&gt;"",TIC!$P162&lt;&gt;""),TIC!$O162*TIC!$P162,"")</f>
        <v/>
      </c>
      <c r="R162" s="24"/>
      <c r="S162" s="23">
        <f>TIC!$R162*TIC!$P162</f>
        <v>0</v>
      </c>
      <c r="T162" s="20"/>
      <c r="U162" s="23">
        <f>TIC!$T162*TIC!$P162</f>
        <v>0</v>
      </c>
      <c r="V162" s="20"/>
      <c r="W162" s="23">
        <f>TIC!$V162*TIC!$P162</f>
        <v>0</v>
      </c>
      <c r="X162" s="20"/>
      <c r="Y162" s="23">
        <f>TIC!$X162*TIC!$P162</f>
        <v>0</v>
      </c>
      <c r="Z162" s="23" t="e">
        <f>+LEFT(Costeo!#REF!,250)</f>
        <v>#REF!</v>
      </c>
    </row>
    <row r="163" spans="1:26" ht="14.25" customHeight="1" x14ac:dyDescent="0.2">
      <c r="A163" s="19"/>
      <c r="B163" s="20"/>
      <c r="C163" s="20"/>
      <c r="D163" s="21"/>
      <c r="E163" s="25"/>
      <c r="F163" s="21"/>
      <c r="G163" s="21"/>
      <c r="H163" s="22"/>
      <c r="I163" s="22"/>
      <c r="J163" s="22"/>
      <c r="K163" s="20"/>
      <c r="L163" s="22" t="str">
        <f>IFERROR(VLOOKUP([2]!Tabla2[[#This Row],[Insumo o artículo necesario]],[2]!Tabla1[#Data],3,FALSE),"")</f>
        <v/>
      </c>
      <c r="M163" s="22" t="str">
        <f>IFERROR(VLOOKUP([2]!Tabla2[[#This Row],[Insumo o artículo necesario]],[2]!Tabla1[#Data],5,FALSE),"")</f>
        <v/>
      </c>
      <c r="N163" s="22"/>
      <c r="O163" s="20"/>
      <c r="P163" s="23"/>
      <c r="Q163" s="23" t="str">
        <f>IF(AND(TIC!$O163&lt;&gt;"",TIC!$P163&lt;&gt;""),TIC!$O163*TIC!$P163,"")</f>
        <v/>
      </c>
      <c r="R163" s="24"/>
      <c r="S163" s="23">
        <f>TIC!$R163*TIC!$P163</f>
        <v>0</v>
      </c>
      <c r="T163" s="20"/>
      <c r="U163" s="23">
        <f>TIC!$T163*TIC!$P163</f>
        <v>0</v>
      </c>
      <c r="V163" s="20"/>
      <c r="W163" s="23">
        <f>TIC!$V163*TIC!$P163</f>
        <v>0</v>
      </c>
      <c r="X163" s="20"/>
      <c r="Y163" s="23">
        <f>TIC!$X163*TIC!$P163</f>
        <v>0</v>
      </c>
      <c r="Z163" s="23" t="e">
        <f>+LEFT(Costeo!#REF!,250)</f>
        <v>#REF!</v>
      </c>
    </row>
    <row r="164" spans="1:26" ht="14.25" customHeight="1" x14ac:dyDescent="0.2">
      <c r="A164" s="19"/>
      <c r="B164" s="20"/>
      <c r="C164" s="20"/>
      <c r="D164" s="21"/>
      <c r="E164" s="25"/>
      <c r="F164" s="21"/>
      <c r="G164" s="21"/>
      <c r="H164" s="22"/>
      <c r="I164" s="22"/>
      <c r="J164" s="22"/>
      <c r="K164" s="20"/>
      <c r="L164" s="22" t="str">
        <f>IFERROR(VLOOKUP([2]!Tabla2[[#This Row],[Insumo o artículo necesario]],[2]!Tabla1[#Data],3,FALSE),"")</f>
        <v/>
      </c>
      <c r="M164" s="22" t="str">
        <f>IFERROR(VLOOKUP([2]!Tabla2[[#This Row],[Insumo o artículo necesario]],[2]!Tabla1[#Data],5,FALSE),"")</f>
        <v/>
      </c>
      <c r="N164" s="22"/>
      <c r="O164" s="20"/>
      <c r="P164" s="23"/>
      <c r="Q164" s="23" t="str">
        <f>IF(AND(TIC!$O164&lt;&gt;"",TIC!$P164&lt;&gt;""),TIC!$O164*TIC!$P164,"")</f>
        <v/>
      </c>
      <c r="R164" s="24"/>
      <c r="S164" s="23">
        <f>TIC!$R164*TIC!$P164</f>
        <v>0</v>
      </c>
      <c r="T164" s="20"/>
      <c r="U164" s="23">
        <f>TIC!$T164*TIC!$P164</f>
        <v>0</v>
      </c>
      <c r="V164" s="20"/>
      <c r="W164" s="23">
        <f>TIC!$V164*TIC!$P164</f>
        <v>0</v>
      </c>
      <c r="X164" s="20"/>
      <c r="Y164" s="23">
        <f>TIC!$X164*TIC!$P164</f>
        <v>0</v>
      </c>
      <c r="Z164" s="23" t="e">
        <f>+LEFT(Costeo!#REF!,250)</f>
        <v>#REF!</v>
      </c>
    </row>
    <row r="165" spans="1:26" ht="14.25" customHeight="1" x14ac:dyDescent="0.2">
      <c r="A165" s="19"/>
      <c r="B165" s="20"/>
      <c r="C165" s="20"/>
      <c r="D165" s="21"/>
      <c r="E165" s="21"/>
      <c r="F165" s="21"/>
      <c r="G165" s="21"/>
      <c r="H165" s="22"/>
      <c r="I165" s="22"/>
      <c r="J165" s="22"/>
      <c r="K165" s="20"/>
      <c r="L165" s="22" t="str">
        <f>IFERROR(VLOOKUP([2]!Tabla2[[#This Row],[Insumo o artículo necesario]],[2]!Tabla1[#Data],3,FALSE),"")</f>
        <v/>
      </c>
      <c r="M165" s="22" t="str">
        <f>IFERROR(VLOOKUP([2]!Tabla2[[#This Row],[Insumo o artículo necesario]],[2]!Tabla1[#Data],5,FALSE),"")</f>
        <v/>
      </c>
      <c r="N165" s="22"/>
      <c r="O165" s="20"/>
      <c r="P165" s="23"/>
      <c r="Q165" s="23" t="str">
        <f>IF(AND(TIC!$O165&lt;&gt;"",TIC!$P165&lt;&gt;""),TIC!$O165*TIC!$P165,"")</f>
        <v/>
      </c>
      <c r="R165" s="24"/>
      <c r="S165" s="23">
        <f>TIC!$R165*TIC!$P165</f>
        <v>0</v>
      </c>
      <c r="T165" s="20"/>
      <c r="U165" s="23">
        <f>TIC!$T165*TIC!$P165</f>
        <v>0</v>
      </c>
      <c r="V165" s="20"/>
      <c r="W165" s="23">
        <f>TIC!$V165*TIC!$P165</f>
        <v>0</v>
      </c>
      <c r="X165" s="20"/>
      <c r="Y165" s="23">
        <f>TIC!$X165*TIC!$P165</f>
        <v>0</v>
      </c>
      <c r="Z165" s="23" t="e">
        <f>+LEFT(Costeo!#REF!,250)</f>
        <v>#REF!</v>
      </c>
    </row>
    <row r="166" spans="1:26" ht="14.25" customHeight="1" x14ac:dyDescent="0.2">
      <c r="A166" s="19"/>
      <c r="B166" s="20"/>
      <c r="C166" s="20"/>
      <c r="D166" s="21"/>
      <c r="E166" s="21"/>
      <c r="F166" s="21"/>
      <c r="G166" s="21"/>
      <c r="H166" s="22"/>
      <c r="I166" s="22"/>
      <c r="J166" s="22"/>
      <c r="K166" s="20"/>
      <c r="L166" s="22" t="str">
        <f>IFERROR(VLOOKUP([2]!Tabla2[[#This Row],[Insumo o artículo necesario]],[2]!Tabla1[#Data],3,FALSE),"")</f>
        <v/>
      </c>
      <c r="M166" s="22" t="str">
        <f>IFERROR(VLOOKUP([2]!Tabla2[[#This Row],[Insumo o artículo necesario]],[2]!Tabla1[#Data],5,FALSE),"")</f>
        <v/>
      </c>
      <c r="N166" s="22"/>
      <c r="O166" s="20"/>
      <c r="P166" s="23"/>
      <c r="Q166" s="23" t="str">
        <f>IF(AND(TIC!$O166&lt;&gt;"",TIC!$P166&lt;&gt;""),TIC!$O166*TIC!$P166,"")</f>
        <v/>
      </c>
      <c r="R166" s="24"/>
      <c r="S166" s="23">
        <f>TIC!$R166*TIC!$P166</f>
        <v>0</v>
      </c>
      <c r="T166" s="20"/>
      <c r="U166" s="23">
        <f>TIC!$T166*TIC!$P166</f>
        <v>0</v>
      </c>
      <c r="V166" s="20"/>
      <c r="W166" s="23">
        <f>TIC!$V166*TIC!$P166</f>
        <v>0</v>
      </c>
      <c r="X166" s="20"/>
      <c r="Y166" s="23">
        <f>TIC!$X166*TIC!$P166</f>
        <v>0</v>
      </c>
      <c r="Z166" s="23" t="e">
        <f>+LEFT(Costeo!#REF!,250)</f>
        <v>#REF!</v>
      </c>
    </row>
    <row r="167" spans="1:26" ht="14.25" customHeight="1" x14ac:dyDescent="0.2">
      <c r="A167" s="19"/>
      <c r="B167" s="20"/>
      <c r="C167" s="20"/>
      <c r="D167" s="21"/>
      <c r="E167" s="21"/>
      <c r="F167" s="21"/>
      <c r="G167" s="21"/>
      <c r="H167" s="22"/>
      <c r="I167" s="22"/>
      <c r="J167" s="22"/>
      <c r="K167" s="20"/>
      <c r="L167" s="22" t="str">
        <f>IFERROR(VLOOKUP([2]!Tabla2[[#This Row],[Insumo o artículo necesario]],[2]!Tabla1[#Data],3,FALSE),"")</f>
        <v/>
      </c>
      <c r="M167" s="22" t="str">
        <f>IFERROR(VLOOKUP([2]!Tabla2[[#This Row],[Insumo o artículo necesario]],[2]!Tabla1[#Data],5,FALSE),"")</f>
        <v/>
      </c>
      <c r="N167" s="22"/>
      <c r="O167" s="20"/>
      <c r="P167" s="23"/>
      <c r="Q167" s="23" t="str">
        <f>IF(AND(TIC!$O167&lt;&gt;"",TIC!$P167&lt;&gt;""),TIC!$O167*TIC!$P167,"")</f>
        <v/>
      </c>
      <c r="R167" s="24"/>
      <c r="S167" s="23">
        <f>TIC!$R167*TIC!$P167</f>
        <v>0</v>
      </c>
      <c r="T167" s="20"/>
      <c r="U167" s="23">
        <f>TIC!$T167*TIC!$P167</f>
        <v>0</v>
      </c>
      <c r="V167" s="20"/>
      <c r="W167" s="23">
        <f>TIC!$V167*TIC!$P167</f>
        <v>0</v>
      </c>
      <c r="X167" s="20"/>
      <c r="Y167" s="23">
        <f>TIC!$X167*TIC!$P167</f>
        <v>0</v>
      </c>
      <c r="Z167" s="23" t="e">
        <f>+LEFT(Costeo!#REF!,250)</f>
        <v>#REF!</v>
      </c>
    </row>
    <row r="168" spans="1:26" ht="14.25" customHeight="1" x14ac:dyDescent="0.2">
      <c r="A168" s="19"/>
      <c r="B168" s="20"/>
      <c r="C168" s="20"/>
      <c r="D168" s="21"/>
      <c r="E168" s="21"/>
      <c r="F168" s="21"/>
      <c r="G168" s="21"/>
      <c r="H168" s="22"/>
      <c r="I168" s="22"/>
      <c r="J168" s="22"/>
      <c r="K168" s="20"/>
      <c r="L168" s="22" t="str">
        <f>IFERROR(VLOOKUP([2]!Tabla2[[#This Row],[Insumo o artículo necesario]],[2]!Tabla1[#Data],3,FALSE),"")</f>
        <v/>
      </c>
      <c r="M168" s="22" t="str">
        <f>IFERROR(VLOOKUP([2]!Tabla2[[#This Row],[Insumo o artículo necesario]],[2]!Tabla1[#Data],5,FALSE),"")</f>
        <v/>
      </c>
      <c r="N168" s="22"/>
      <c r="O168" s="20"/>
      <c r="P168" s="23"/>
      <c r="Q168" s="23" t="str">
        <f>IF(AND(TIC!$O168&lt;&gt;"",TIC!$P168&lt;&gt;""),TIC!$O168*TIC!$P168,"")</f>
        <v/>
      </c>
      <c r="R168" s="24"/>
      <c r="S168" s="23">
        <f>TIC!$R168*TIC!$P168</f>
        <v>0</v>
      </c>
      <c r="T168" s="20"/>
      <c r="U168" s="23">
        <f>TIC!$T168*TIC!$P168</f>
        <v>0</v>
      </c>
      <c r="V168" s="20"/>
      <c r="W168" s="23">
        <f>TIC!$V168*TIC!$P168</f>
        <v>0</v>
      </c>
      <c r="X168" s="20"/>
      <c r="Y168" s="23">
        <f>TIC!$X168*TIC!$P168</f>
        <v>0</v>
      </c>
      <c r="Z168" s="23" t="e">
        <f>+LEFT(Costeo!#REF!,250)</f>
        <v>#REF!</v>
      </c>
    </row>
    <row r="169" spans="1:26" ht="14.25" customHeight="1" x14ac:dyDescent="0.2">
      <c r="A169" s="19"/>
      <c r="B169" s="20"/>
      <c r="C169" s="20"/>
      <c r="D169" s="21"/>
      <c r="E169" s="21"/>
      <c r="F169" s="21"/>
      <c r="G169" s="21"/>
      <c r="H169" s="22"/>
      <c r="I169" s="22"/>
      <c r="J169" s="22"/>
      <c r="K169" s="20"/>
      <c r="L169" s="22" t="str">
        <f>IFERROR(VLOOKUP([2]!Tabla2[[#This Row],[Insumo o artículo necesario]],[2]!Tabla1[#Data],3,FALSE),"")</f>
        <v/>
      </c>
      <c r="M169" s="22" t="str">
        <f>IFERROR(VLOOKUP([2]!Tabla2[[#This Row],[Insumo o artículo necesario]],[2]!Tabla1[#Data],5,FALSE),"")</f>
        <v/>
      </c>
      <c r="N169" s="22"/>
      <c r="O169" s="20"/>
      <c r="P169" s="23"/>
      <c r="Q169" s="23" t="str">
        <f>IF(AND(TIC!$O169&lt;&gt;"",TIC!$P169&lt;&gt;""),TIC!$O169*TIC!$P169,"")</f>
        <v/>
      </c>
      <c r="R169" s="24"/>
      <c r="S169" s="23">
        <f>TIC!$R169*TIC!$P169</f>
        <v>0</v>
      </c>
      <c r="T169" s="20"/>
      <c r="U169" s="23">
        <f>TIC!$T169*TIC!$P169</f>
        <v>0</v>
      </c>
      <c r="V169" s="20"/>
      <c r="W169" s="23">
        <f>TIC!$V169*TIC!$P169</f>
        <v>0</v>
      </c>
      <c r="X169" s="20"/>
      <c r="Y169" s="23">
        <f>TIC!$X169*TIC!$P169</f>
        <v>0</v>
      </c>
      <c r="Z169" s="23" t="e">
        <f>+LEFT(Costeo!#REF!,250)</f>
        <v>#REF!</v>
      </c>
    </row>
    <row r="170" spans="1:26" ht="14.25" customHeight="1" x14ac:dyDescent="0.2">
      <c r="A170" s="19"/>
      <c r="B170" s="20"/>
      <c r="C170" s="20"/>
      <c r="D170" s="21"/>
      <c r="E170" s="21"/>
      <c r="F170" s="21"/>
      <c r="G170" s="21"/>
      <c r="H170" s="22"/>
      <c r="I170" s="22"/>
      <c r="J170" s="22"/>
      <c r="K170" s="20"/>
      <c r="L170" s="22" t="str">
        <f>IFERROR(VLOOKUP([2]!Tabla2[[#This Row],[Insumo o artículo necesario]],[2]!Tabla1[#Data],3,FALSE),"")</f>
        <v/>
      </c>
      <c r="M170" s="22" t="str">
        <f>IFERROR(VLOOKUP([2]!Tabla2[[#This Row],[Insumo o artículo necesario]],[2]!Tabla1[#Data],5,FALSE),"")</f>
        <v/>
      </c>
      <c r="N170" s="22"/>
      <c r="O170" s="20"/>
      <c r="P170" s="23"/>
      <c r="Q170" s="23" t="str">
        <f>IF(AND(TIC!$O170&lt;&gt;"",TIC!$P170&lt;&gt;""),TIC!$O170*TIC!$P170,"")</f>
        <v/>
      </c>
      <c r="R170" s="24"/>
      <c r="S170" s="23">
        <f>TIC!$R170*TIC!$P170</f>
        <v>0</v>
      </c>
      <c r="T170" s="20"/>
      <c r="U170" s="23">
        <f>TIC!$T170*TIC!$P170</f>
        <v>0</v>
      </c>
      <c r="V170" s="20"/>
      <c r="W170" s="23">
        <f>TIC!$V170*TIC!$P170</f>
        <v>0</v>
      </c>
      <c r="X170" s="20"/>
      <c r="Y170" s="23">
        <f>TIC!$X170*TIC!$P170</f>
        <v>0</v>
      </c>
      <c r="Z170" s="23" t="e">
        <f>+LEFT(Costeo!#REF!,250)</f>
        <v>#REF!</v>
      </c>
    </row>
    <row r="171" spans="1:26" ht="14.25" customHeight="1" x14ac:dyDescent="0.2">
      <c r="A171" s="19"/>
      <c r="B171" s="20"/>
      <c r="C171" s="20"/>
      <c r="D171" s="21"/>
      <c r="E171" s="21"/>
      <c r="F171" s="21"/>
      <c r="G171" s="21"/>
      <c r="H171" s="22"/>
      <c r="I171" s="22"/>
      <c r="J171" s="22"/>
      <c r="K171" s="20"/>
      <c r="L171" s="22" t="str">
        <f>IFERROR(VLOOKUP([2]!Tabla2[[#This Row],[Insumo o artículo necesario]],[2]!Tabla1[#Data],3,FALSE),"")</f>
        <v/>
      </c>
      <c r="M171" s="22" t="str">
        <f>IFERROR(VLOOKUP([2]!Tabla2[[#This Row],[Insumo o artículo necesario]],[2]!Tabla1[#Data],5,FALSE),"")</f>
        <v/>
      </c>
      <c r="N171" s="22"/>
      <c r="O171" s="20"/>
      <c r="P171" s="23"/>
      <c r="Q171" s="23" t="str">
        <f>IF(AND(TIC!$O171&lt;&gt;"",TIC!$P171&lt;&gt;""),TIC!$O171*TIC!$P171,"")</f>
        <v/>
      </c>
      <c r="R171" s="24"/>
      <c r="S171" s="23">
        <f>TIC!$R171*TIC!$P171</f>
        <v>0</v>
      </c>
      <c r="T171" s="20"/>
      <c r="U171" s="23">
        <f>TIC!$T171*TIC!$P171</f>
        <v>0</v>
      </c>
      <c r="V171" s="20"/>
      <c r="W171" s="23">
        <f>TIC!$V171*TIC!$P171</f>
        <v>0</v>
      </c>
      <c r="X171" s="20"/>
      <c r="Y171" s="23">
        <f>TIC!$X171*TIC!$P171</f>
        <v>0</v>
      </c>
      <c r="Z171" s="23" t="e">
        <f>+LEFT(Costeo!#REF!,250)</f>
        <v>#REF!</v>
      </c>
    </row>
    <row r="172" spans="1:26" ht="14.25" customHeight="1" x14ac:dyDescent="0.2">
      <c r="A172" s="19"/>
      <c r="B172" s="20"/>
      <c r="C172" s="20"/>
      <c r="D172" s="21"/>
      <c r="E172" s="21"/>
      <c r="F172" s="21"/>
      <c r="G172" s="21"/>
      <c r="H172" s="22"/>
      <c r="I172" s="22"/>
      <c r="J172" s="22"/>
      <c r="K172" s="20"/>
      <c r="L172" s="22" t="str">
        <f>IFERROR(VLOOKUP([2]!Tabla2[[#This Row],[Insumo o artículo necesario]],[2]!Tabla1[#Data],3,FALSE),"")</f>
        <v/>
      </c>
      <c r="M172" s="22" t="str">
        <f>IFERROR(VLOOKUP([2]!Tabla2[[#This Row],[Insumo o artículo necesario]],[2]!Tabla1[#Data],5,FALSE),"")</f>
        <v/>
      </c>
      <c r="N172" s="22"/>
      <c r="O172" s="20"/>
      <c r="P172" s="23"/>
      <c r="Q172" s="23" t="str">
        <f>IF(AND(TIC!$O172&lt;&gt;"",TIC!$P172&lt;&gt;""),TIC!$O172*TIC!$P172,"")</f>
        <v/>
      </c>
      <c r="R172" s="24"/>
      <c r="S172" s="23">
        <f>TIC!$R172*TIC!$P172</f>
        <v>0</v>
      </c>
      <c r="T172" s="20"/>
      <c r="U172" s="23">
        <f>TIC!$T172*TIC!$P172</f>
        <v>0</v>
      </c>
      <c r="V172" s="20"/>
      <c r="W172" s="23">
        <f>TIC!$V172*TIC!$P172</f>
        <v>0</v>
      </c>
      <c r="X172" s="20"/>
      <c r="Y172" s="23">
        <f>TIC!$X172*TIC!$P172</f>
        <v>0</v>
      </c>
      <c r="Z172" s="23" t="e">
        <f>+LEFT(Costeo!#REF!,250)</f>
        <v>#REF!</v>
      </c>
    </row>
    <row r="173" spans="1:26" ht="14.25" customHeight="1" x14ac:dyDescent="0.2">
      <c r="A173" s="19"/>
      <c r="B173" s="20"/>
      <c r="C173" s="20"/>
      <c r="D173" s="21"/>
      <c r="E173" s="21"/>
      <c r="F173" s="21"/>
      <c r="G173" s="21"/>
      <c r="H173" s="22"/>
      <c r="I173" s="22"/>
      <c r="J173" s="22"/>
      <c r="K173" s="20"/>
      <c r="L173" s="22" t="str">
        <f>IFERROR(VLOOKUP([2]!Tabla2[[#This Row],[Insumo o artículo necesario]],[2]!Tabla1[#Data],3,FALSE),"")</f>
        <v/>
      </c>
      <c r="M173" s="22" t="str">
        <f>IFERROR(VLOOKUP([2]!Tabla2[[#This Row],[Insumo o artículo necesario]],[2]!Tabla1[#Data],5,FALSE),"")</f>
        <v/>
      </c>
      <c r="N173" s="22"/>
      <c r="O173" s="20"/>
      <c r="P173" s="23"/>
      <c r="Q173" s="23" t="str">
        <f>IF(AND(TIC!$O173&lt;&gt;"",TIC!$P173&lt;&gt;""),TIC!$O173*TIC!$P173,"")</f>
        <v/>
      </c>
      <c r="R173" s="24"/>
      <c r="S173" s="23">
        <f>TIC!$R173*TIC!$P173</f>
        <v>0</v>
      </c>
      <c r="T173" s="20"/>
      <c r="U173" s="23">
        <f>TIC!$T173*TIC!$P173</f>
        <v>0</v>
      </c>
      <c r="V173" s="20"/>
      <c r="W173" s="23">
        <f>TIC!$V173*TIC!$P173</f>
        <v>0</v>
      </c>
      <c r="X173" s="20"/>
      <c r="Y173" s="23">
        <f>TIC!$X173*TIC!$P173</f>
        <v>0</v>
      </c>
      <c r="Z173" s="23" t="e">
        <f>+LEFT(Costeo!#REF!,250)</f>
        <v>#REF!</v>
      </c>
    </row>
    <row r="174" spans="1:26" ht="14.25" customHeight="1" x14ac:dyDescent="0.2">
      <c r="A174" s="19"/>
      <c r="B174" s="20"/>
      <c r="C174" s="20"/>
      <c r="D174" s="21"/>
      <c r="E174" s="21"/>
      <c r="F174" s="21"/>
      <c r="G174" s="21"/>
      <c r="H174" s="22"/>
      <c r="I174" s="22"/>
      <c r="J174" s="22"/>
      <c r="K174" s="20"/>
      <c r="L174" s="22" t="str">
        <f>IFERROR(VLOOKUP([2]!Tabla2[[#This Row],[Insumo o artículo necesario]],[2]!Tabla1[#Data],3,FALSE),"")</f>
        <v/>
      </c>
      <c r="M174" s="22" t="str">
        <f>IFERROR(VLOOKUP([2]!Tabla2[[#This Row],[Insumo o artículo necesario]],[2]!Tabla1[#Data],5,FALSE),"")</f>
        <v/>
      </c>
      <c r="N174" s="22"/>
      <c r="O174" s="20"/>
      <c r="P174" s="23"/>
      <c r="Q174" s="23" t="str">
        <f>IF(AND(TIC!$O174&lt;&gt;"",TIC!$P174&lt;&gt;""),TIC!$O174*TIC!$P174,"")</f>
        <v/>
      </c>
      <c r="R174" s="24"/>
      <c r="S174" s="23">
        <f>TIC!$R174*TIC!$P174</f>
        <v>0</v>
      </c>
      <c r="T174" s="20"/>
      <c r="U174" s="23">
        <f>TIC!$T174*TIC!$P174</f>
        <v>0</v>
      </c>
      <c r="V174" s="20"/>
      <c r="W174" s="23">
        <f>TIC!$V174*TIC!$P174</f>
        <v>0</v>
      </c>
      <c r="X174" s="20"/>
      <c r="Y174" s="23">
        <f>TIC!$X174*TIC!$P174</f>
        <v>0</v>
      </c>
      <c r="Z174" s="23" t="e">
        <f>+LEFT(Costeo!#REF!,250)</f>
        <v>#REF!</v>
      </c>
    </row>
    <row r="175" spans="1:26" ht="14.25" customHeight="1" x14ac:dyDescent="0.2">
      <c r="A175" s="19"/>
      <c r="B175" s="20"/>
      <c r="C175" s="20"/>
      <c r="D175" s="21"/>
      <c r="E175" s="21"/>
      <c r="F175" s="21"/>
      <c r="G175" s="21"/>
      <c r="H175" s="22"/>
      <c r="I175" s="22"/>
      <c r="J175" s="22"/>
      <c r="K175" s="20"/>
      <c r="L175" s="22" t="str">
        <f>IFERROR(VLOOKUP([2]!Tabla2[[#This Row],[Insumo o artículo necesario]],[2]!Tabla1[#Data],3,FALSE),"")</f>
        <v/>
      </c>
      <c r="M175" s="22" t="str">
        <f>IFERROR(VLOOKUP([2]!Tabla2[[#This Row],[Insumo o artículo necesario]],[2]!Tabla1[#Data],5,FALSE),"")</f>
        <v/>
      </c>
      <c r="N175" s="22"/>
      <c r="O175" s="20"/>
      <c r="P175" s="23"/>
      <c r="Q175" s="23" t="str">
        <f>IF(AND(TIC!$O175&lt;&gt;"",TIC!$P175&lt;&gt;""),TIC!$O175*TIC!$P175,"")</f>
        <v/>
      </c>
      <c r="R175" s="24"/>
      <c r="S175" s="23">
        <f>TIC!$R175*TIC!$P175</f>
        <v>0</v>
      </c>
      <c r="T175" s="20"/>
      <c r="U175" s="23">
        <f>TIC!$T175*TIC!$P175</f>
        <v>0</v>
      </c>
      <c r="V175" s="20"/>
      <c r="W175" s="23">
        <f>TIC!$V175*TIC!$P175</f>
        <v>0</v>
      </c>
      <c r="X175" s="20"/>
      <c r="Y175" s="23">
        <f>TIC!$X175*TIC!$P175</f>
        <v>0</v>
      </c>
      <c r="Z175" s="23" t="e">
        <f>+LEFT(Costeo!#REF!,250)</f>
        <v>#REF!</v>
      </c>
    </row>
    <row r="176" spans="1:26" ht="14.25" customHeight="1" x14ac:dyDescent="0.2">
      <c r="A176" s="19"/>
      <c r="B176" s="20"/>
      <c r="C176" s="20"/>
      <c r="D176" s="21"/>
      <c r="E176" s="21"/>
      <c r="F176" s="21"/>
      <c r="G176" s="21"/>
      <c r="H176" s="22"/>
      <c r="I176" s="22"/>
      <c r="J176" s="22"/>
      <c r="K176" s="20"/>
      <c r="L176" s="22" t="str">
        <f>IFERROR(VLOOKUP([2]!Tabla2[[#This Row],[Insumo o artículo necesario]],[2]!Tabla1[#Data],3,FALSE),"")</f>
        <v/>
      </c>
      <c r="M176" s="22" t="str">
        <f>IFERROR(VLOOKUP([2]!Tabla2[[#This Row],[Insumo o artículo necesario]],[2]!Tabla1[#Data],5,FALSE),"")</f>
        <v/>
      </c>
      <c r="N176" s="22"/>
      <c r="O176" s="20"/>
      <c r="P176" s="23"/>
      <c r="Q176" s="23" t="str">
        <f>IF(AND(TIC!$O176&lt;&gt;"",TIC!$P176&lt;&gt;""),TIC!$O176*TIC!$P176,"")</f>
        <v/>
      </c>
      <c r="R176" s="24"/>
      <c r="S176" s="23">
        <f>TIC!$R176*TIC!$P176</f>
        <v>0</v>
      </c>
      <c r="T176" s="20"/>
      <c r="U176" s="23">
        <f>TIC!$T176*TIC!$P176</f>
        <v>0</v>
      </c>
      <c r="V176" s="20"/>
      <c r="W176" s="23">
        <f>TIC!$V176*TIC!$P176</f>
        <v>0</v>
      </c>
      <c r="X176" s="20"/>
      <c r="Y176" s="23">
        <f>TIC!$X176*TIC!$P176</f>
        <v>0</v>
      </c>
      <c r="Z176" s="23" t="e">
        <f>+LEFT(Costeo!#REF!,250)</f>
        <v>#REF!</v>
      </c>
    </row>
    <row r="177" spans="1:26" ht="14.25" customHeight="1" x14ac:dyDescent="0.2">
      <c r="A177" s="19"/>
      <c r="B177" s="20"/>
      <c r="C177" s="20"/>
      <c r="D177" s="21"/>
      <c r="E177" s="21"/>
      <c r="F177" s="21"/>
      <c r="G177" s="21"/>
      <c r="H177" s="22"/>
      <c r="I177" s="22"/>
      <c r="J177" s="22"/>
      <c r="K177" s="20"/>
      <c r="L177" s="22" t="str">
        <f>IFERROR(VLOOKUP([2]!Tabla2[[#This Row],[Insumo o artículo necesario]],[2]!Tabla1[#Data],3,FALSE),"")</f>
        <v/>
      </c>
      <c r="M177" s="22" t="str">
        <f>IFERROR(VLOOKUP([2]!Tabla2[[#This Row],[Insumo o artículo necesario]],[2]!Tabla1[#Data],5,FALSE),"")</f>
        <v/>
      </c>
      <c r="N177" s="22"/>
      <c r="O177" s="20"/>
      <c r="P177" s="23"/>
      <c r="Q177" s="23" t="str">
        <f>IF(AND(TIC!$O177&lt;&gt;"",TIC!$P177&lt;&gt;""),TIC!$O177*TIC!$P177,"")</f>
        <v/>
      </c>
      <c r="R177" s="24"/>
      <c r="S177" s="23">
        <f>TIC!$R177*TIC!$P177</f>
        <v>0</v>
      </c>
      <c r="T177" s="20"/>
      <c r="U177" s="23">
        <f>TIC!$T177*TIC!$P177</f>
        <v>0</v>
      </c>
      <c r="V177" s="20"/>
      <c r="W177" s="23">
        <f>TIC!$V177*TIC!$P177</f>
        <v>0</v>
      </c>
      <c r="X177" s="20"/>
      <c r="Y177" s="23">
        <f>TIC!$X177*TIC!$P177</f>
        <v>0</v>
      </c>
      <c r="Z177" s="23" t="e">
        <f>+LEFT(Costeo!#REF!,250)</f>
        <v>#REF!</v>
      </c>
    </row>
    <row r="178" spans="1:26" ht="14.25" customHeight="1" x14ac:dyDescent="0.2">
      <c r="A178" s="19"/>
      <c r="B178" s="20"/>
      <c r="C178" s="20"/>
      <c r="D178" s="21"/>
      <c r="E178" s="21"/>
      <c r="F178" s="21"/>
      <c r="G178" s="21"/>
      <c r="H178" s="22"/>
      <c r="I178" s="22"/>
      <c r="J178" s="22"/>
      <c r="K178" s="20"/>
      <c r="L178" s="22" t="str">
        <f>IFERROR(VLOOKUP([2]!Tabla2[[#This Row],[Insumo o artículo necesario]],[2]!Tabla1[#Data],3,FALSE),"")</f>
        <v/>
      </c>
      <c r="M178" s="22" t="str">
        <f>IFERROR(VLOOKUP([2]!Tabla2[[#This Row],[Insumo o artículo necesario]],[2]!Tabla1[#Data],5,FALSE),"")</f>
        <v/>
      </c>
      <c r="N178" s="22"/>
      <c r="O178" s="20"/>
      <c r="P178" s="23"/>
      <c r="Q178" s="23" t="str">
        <f>IF(AND(TIC!$O178&lt;&gt;"",TIC!$P178&lt;&gt;""),TIC!$O178*TIC!$P178,"")</f>
        <v/>
      </c>
      <c r="R178" s="24"/>
      <c r="S178" s="23">
        <f>TIC!$R178*TIC!$P178</f>
        <v>0</v>
      </c>
      <c r="T178" s="20"/>
      <c r="U178" s="23">
        <f>TIC!$T178*TIC!$P178</f>
        <v>0</v>
      </c>
      <c r="V178" s="20"/>
      <c r="W178" s="23">
        <f>TIC!$V178*TIC!$P178</f>
        <v>0</v>
      </c>
      <c r="X178" s="20"/>
      <c r="Y178" s="23">
        <f>TIC!$X178*TIC!$P178</f>
        <v>0</v>
      </c>
      <c r="Z178" s="23" t="str">
        <f>+LEFT(Costeo!$H469,250)</f>
        <v>Pago de servicios Rectoría</v>
      </c>
    </row>
    <row r="179" spans="1:26" ht="14.25" customHeight="1" x14ac:dyDescent="0.2">
      <c r="A179" s="19"/>
      <c r="B179" s="20"/>
      <c r="C179" s="20"/>
      <c r="D179" s="21"/>
      <c r="E179" s="21"/>
      <c r="F179" s="21"/>
      <c r="G179" s="21"/>
      <c r="H179" s="22"/>
      <c r="I179" s="22"/>
      <c r="J179" s="22"/>
      <c r="K179" s="20"/>
      <c r="L179" s="22" t="str">
        <f>IFERROR(VLOOKUP([2]!Tabla2[[#This Row],[Insumo o artículo necesario]],[2]!Tabla1[#Data],3,FALSE),"")</f>
        <v/>
      </c>
      <c r="M179" s="22" t="str">
        <f>IFERROR(VLOOKUP([2]!Tabla2[[#This Row],[Insumo o artículo necesario]],[2]!Tabla1[#Data],5,FALSE),"")</f>
        <v/>
      </c>
      <c r="N179" s="22"/>
      <c r="O179" s="20"/>
      <c r="P179" s="23"/>
      <c r="Q179" s="23" t="str">
        <f>IF(AND(TIC!$O179&lt;&gt;"",TIC!$P179&lt;&gt;""),TIC!$O179*TIC!$P179,"")</f>
        <v/>
      </c>
      <c r="R179" s="24"/>
      <c r="S179" s="23">
        <f>TIC!$R179*TIC!$P179</f>
        <v>0</v>
      </c>
      <c r="T179" s="20"/>
      <c r="U179" s="23">
        <f>TIC!$T179*TIC!$P179</f>
        <v>0</v>
      </c>
      <c r="V179" s="20"/>
      <c r="W179" s="23">
        <f>TIC!$V179*TIC!$P179</f>
        <v>0</v>
      </c>
      <c r="X179" s="20"/>
      <c r="Y179" s="23">
        <f>TIC!$X179*TIC!$P179</f>
        <v>0</v>
      </c>
      <c r="Z179" s="23" t="str">
        <f>+LEFT(Costeo!$H470,250)</f>
        <v>Pago de servicios Rectoría</v>
      </c>
    </row>
    <row r="180" spans="1:26" ht="14.25" customHeight="1" x14ac:dyDescent="0.2">
      <c r="A180" s="19"/>
      <c r="B180" s="20"/>
      <c r="C180" s="20"/>
      <c r="D180" s="21"/>
      <c r="E180" s="21"/>
      <c r="F180" s="21"/>
      <c r="G180" s="21"/>
      <c r="H180" s="22"/>
      <c r="I180" s="22"/>
      <c r="J180" s="22"/>
      <c r="K180" s="20"/>
      <c r="L180" s="22" t="str">
        <f>IFERROR(VLOOKUP([2]!Tabla2[[#This Row],[Insumo o artículo necesario]],[2]!Tabla1[#Data],3,FALSE),"")</f>
        <v/>
      </c>
      <c r="M180" s="22" t="str">
        <f>IFERROR(VLOOKUP([2]!Tabla2[[#This Row],[Insumo o artículo necesario]],[2]!Tabla1[#Data],5,FALSE),"")</f>
        <v/>
      </c>
      <c r="N180" s="22"/>
      <c r="O180" s="20"/>
      <c r="P180" s="23"/>
      <c r="Q180" s="23" t="str">
        <f>IF(AND(TIC!$O180&lt;&gt;"",TIC!$P180&lt;&gt;""),TIC!$O180*TIC!$P180,"")</f>
        <v/>
      </c>
      <c r="R180" s="24"/>
      <c r="S180" s="23">
        <f>TIC!$R180*TIC!$P180</f>
        <v>0</v>
      </c>
      <c r="T180" s="20"/>
      <c r="U180" s="23">
        <f>TIC!$T180*TIC!$P180</f>
        <v>0</v>
      </c>
      <c r="V180" s="20"/>
      <c r="W180" s="23">
        <f>TIC!$V180*TIC!$P180</f>
        <v>0</v>
      </c>
      <c r="X180" s="20"/>
      <c r="Y180" s="23">
        <f>TIC!$X180*TIC!$P180</f>
        <v>0</v>
      </c>
      <c r="Z180" s="23" t="e">
        <f>+LEFT(Costeo!#REF!,250)</f>
        <v>#REF!</v>
      </c>
    </row>
    <row r="181" spans="1:26" ht="14.25" customHeight="1" x14ac:dyDescent="0.2">
      <c r="A181" s="19"/>
      <c r="B181" s="20"/>
      <c r="C181" s="20"/>
      <c r="D181" s="21"/>
      <c r="E181" s="21"/>
      <c r="F181" s="21"/>
      <c r="G181" s="21"/>
      <c r="H181" s="22"/>
      <c r="I181" s="22"/>
      <c r="J181" s="22"/>
      <c r="K181" s="20"/>
      <c r="L181" s="22" t="str">
        <f>IFERROR(VLOOKUP([2]!Tabla2[[#This Row],[Insumo o artículo necesario]],[2]!Tabla1[#Data],3,FALSE),"")</f>
        <v/>
      </c>
      <c r="M181" s="22" t="str">
        <f>IFERROR(VLOOKUP([2]!Tabla2[[#This Row],[Insumo o artículo necesario]],[2]!Tabla1[#Data],5,FALSE),"")</f>
        <v/>
      </c>
      <c r="N181" s="22"/>
      <c r="O181" s="20"/>
      <c r="P181" s="23"/>
      <c r="Q181" s="23" t="str">
        <f>IF(AND(TIC!$O181&lt;&gt;"",TIC!$P181&lt;&gt;""),TIC!$O181*TIC!$P181,"")</f>
        <v/>
      </c>
      <c r="R181" s="24"/>
      <c r="S181" s="23">
        <f>TIC!$R181*TIC!$P181</f>
        <v>0</v>
      </c>
      <c r="T181" s="20"/>
      <c r="U181" s="23">
        <f>TIC!$T181*TIC!$P181</f>
        <v>0</v>
      </c>
      <c r="V181" s="20"/>
      <c r="W181" s="23">
        <f>TIC!$V181*TIC!$P181</f>
        <v>0</v>
      </c>
      <c r="X181" s="20"/>
      <c r="Y181" s="23">
        <f>TIC!$X181*TIC!$P181</f>
        <v>0</v>
      </c>
      <c r="Z181" s="23" t="e">
        <f>+LEFT(Costeo!#REF!,250)</f>
        <v>#REF!</v>
      </c>
    </row>
    <row r="182" spans="1:26" ht="14.25" customHeight="1" x14ac:dyDescent="0.2">
      <c r="A182" s="19"/>
      <c r="B182" s="20"/>
      <c r="C182" s="20"/>
      <c r="D182" s="21"/>
      <c r="E182" s="21"/>
      <c r="F182" s="21"/>
      <c r="G182" s="21"/>
      <c r="H182" s="22"/>
      <c r="I182" s="22"/>
      <c r="J182" s="22"/>
      <c r="K182" s="20"/>
      <c r="L182" s="22" t="str">
        <f>IFERROR(VLOOKUP([2]!Tabla2[[#This Row],[Insumo o artículo necesario]],[2]!Tabla1[#Data],3,FALSE),"")</f>
        <v/>
      </c>
      <c r="M182" s="22" t="str">
        <f>IFERROR(VLOOKUP([2]!Tabla2[[#This Row],[Insumo o artículo necesario]],[2]!Tabla1[#Data],5,FALSE),"")</f>
        <v/>
      </c>
      <c r="N182" s="22"/>
      <c r="O182" s="20"/>
      <c r="P182" s="23"/>
      <c r="Q182" s="23" t="str">
        <f>IF(AND(TIC!$O182&lt;&gt;"",TIC!$P182&lt;&gt;""),TIC!$O182*TIC!$P182,"")</f>
        <v/>
      </c>
      <c r="R182" s="24"/>
      <c r="S182" s="23">
        <f>TIC!$R182*TIC!$P182</f>
        <v>0</v>
      </c>
      <c r="T182" s="20"/>
      <c r="U182" s="23">
        <f>TIC!$T182*TIC!$P182</f>
        <v>0</v>
      </c>
      <c r="V182" s="20"/>
      <c r="W182" s="23">
        <f>TIC!$V182*TIC!$P182</f>
        <v>0</v>
      </c>
      <c r="X182" s="20"/>
      <c r="Y182" s="23">
        <f>TIC!$X182*TIC!$P182</f>
        <v>0</v>
      </c>
      <c r="Z182" s="23" t="e">
        <f>+LEFT(Costeo!#REF!,250)</f>
        <v>#REF!</v>
      </c>
    </row>
    <row r="183" spans="1:26" ht="14.25" customHeight="1" x14ac:dyDescent="0.2">
      <c r="A183" s="19"/>
      <c r="B183" s="20"/>
      <c r="C183" s="20"/>
      <c r="D183" s="21"/>
      <c r="E183" s="21"/>
      <c r="F183" s="21"/>
      <c r="G183" s="21"/>
      <c r="H183" s="22"/>
      <c r="I183" s="22"/>
      <c r="J183" s="22"/>
      <c r="K183" s="20"/>
      <c r="L183" s="22" t="str">
        <f>IFERROR(VLOOKUP([2]!Tabla2[[#This Row],[Insumo o artículo necesario]],[2]!Tabla1[#Data],3,FALSE),"")</f>
        <v/>
      </c>
      <c r="M183" s="22" t="str">
        <f>IFERROR(VLOOKUP([2]!Tabla2[[#This Row],[Insumo o artículo necesario]],[2]!Tabla1[#Data],5,FALSE),"")</f>
        <v/>
      </c>
      <c r="N183" s="22"/>
      <c r="O183" s="20"/>
      <c r="P183" s="23"/>
      <c r="Q183" s="23" t="str">
        <f>IF(AND(TIC!$O183&lt;&gt;"",TIC!$P183&lt;&gt;""),TIC!$O183*TIC!$P183,"")</f>
        <v/>
      </c>
      <c r="R183" s="24"/>
      <c r="S183" s="23">
        <f>TIC!$R183*TIC!$P183</f>
        <v>0</v>
      </c>
      <c r="T183" s="20"/>
      <c r="U183" s="23">
        <f>TIC!$T183*TIC!$P183</f>
        <v>0</v>
      </c>
      <c r="V183" s="20"/>
      <c r="W183" s="23">
        <f>TIC!$V183*TIC!$P183</f>
        <v>0</v>
      </c>
      <c r="X183" s="20"/>
      <c r="Y183" s="23">
        <f>TIC!$X183*TIC!$P183</f>
        <v>0</v>
      </c>
      <c r="Z183" s="23" t="str">
        <f>+LEFT(Costeo!$H471,250)</f>
        <v>Implementar el plan de mantenimiento</v>
      </c>
    </row>
    <row r="184" spans="1:26" ht="14.25" customHeight="1" x14ac:dyDescent="0.2">
      <c r="A184" s="19"/>
      <c r="B184" s="20"/>
      <c r="C184" s="20"/>
      <c r="D184" s="21"/>
      <c r="E184" s="21"/>
      <c r="F184" s="21"/>
      <c r="G184" s="21"/>
      <c r="H184" s="22"/>
      <c r="I184" s="22"/>
      <c r="J184" s="22"/>
      <c r="K184" s="20"/>
      <c r="L184" s="22" t="str">
        <f>IFERROR(VLOOKUP([2]!Tabla2[[#This Row],[Insumo o artículo necesario]],[2]!Tabla1[#Data],3,FALSE),"")</f>
        <v/>
      </c>
      <c r="M184" s="22" t="str">
        <f>IFERROR(VLOOKUP([2]!Tabla2[[#This Row],[Insumo o artículo necesario]],[2]!Tabla1[#Data],5,FALSE),"")</f>
        <v/>
      </c>
      <c r="N184" s="22"/>
      <c r="O184" s="20"/>
      <c r="P184" s="23"/>
      <c r="Q184" s="23" t="str">
        <f>IF(AND(TIC!$O184&lt;&gt;"",TIC!$P184&lt;&gt;""),TIC!$O184*TIC!$P184,"")</f>
        <v/>
      </c>
      <c r="R184" s="24"/>
      <c r="S184" s="23">
        <f>TIC!$R184*TIC!$P184</f>
        <v>0</v>
      </c>
      <c r="T184" s="20"/>
      <c r="U184" s="23">
        <f>TIC!$T184*TIC!$P184</f>
        <v>0</v>
      </c>
      <c r="V184" s="20"/>
      <c r="W184" s="23">
        <f>TIC!$V184*TIC!$P184</f>
        <v>0</v>
      </c>
      <c r="X184" s="20"/>
      <c r="Y184" s="23">
        <f>TIC!$X184*TIC!$P184</f>
        <v>0</v>
      </c>
      <c r="Z184" s="23" t="e">
        <f>+LEFT(Costeo!#REF!,250)</f>
        <v>#REF!</v>
      </c>
    </row>
    <row r="185" spans="1:26" ht="14.25" customHeight="1" x14ac:dyDescent="0.2">
      <c r="A185" s="19"/>
      <c r="B185" s="20"/>
      <c r="C185" s="20"/>
      <c r="D185" s="21"/>
      <c r="E185" s="21"/>
      <c r="F185" s="21"/>
      <c r="G185" s="21"/>
      <c r="H185" s="22"/>
      <c r="I185" s="22"/>
      <c r="J185" s="22"/>
      <c r="K185" s="20"/>
      <c r="L185" s="22" t="str">
        <f>IFERROR(VLOOKUP([2]!Tabla2[[#This Row],[Insumo o artículo necesario]],[2]!Tabla1[#Data],3,FALSE),"")</f>
        <v/>
      </c>
      <c r="M185" s="22" t="str">
        <f>IFERROR(VLOOKUP([2]!Tabla2[[#This Row],[Insumo o artículo necesario]],[2]!Tabla1[#Data],5,FALSE),"")</f>
        <v/>
      </c>
      <c r="N185" s="22"/>
      <c r="O185" s="20"/>
      <c r="P185" s="23"/>
      <c r="Q185" s="23" t="str">
        <f>IF(AND(TIC!$O185&lt;&gt;"",TIC!$P185&lt;&gt;""),TIC!$O185*TIC!$P185,"")</f>
        <v/>
      </c>
      <c r="R185" s="24"/>
      <c r="S185" s="23">
        <f>TIC!$R185*TIC!$P185</f>
        <v>0</v>
      </c>
      <c r="T185" s="20"/>
      <c r="U185" s="23">
        <f>TIC!$T185*TIC!$P185</f>
        <v>0</v>
      </c>
      <c r="V185" s="20"/>
      <c r="W185" s="23">
        <f>TIC!$V185*TIC!$P185</f>
        <v>0</v>
      </c>
      <c r="X185" s="20"/>
      <c r="Y185" s="23">
        <f>TIC!$X185*TIC!$P185</f>
        <v>0</v>
      </c>
      <c r="Z185" s="23" t="str">
        <f>+LEFT(Costeo!$H472,250)</f>
        <v>Implementar el plan de mantenimiento</v>
      </c>
    </row>
    <row r="186" spans="1:26" ht="14.25" customHeight="1" x14ac:dyDescent="0.2">
      <c r="A186" s="19"/>
      <c r="B186" s="20"/>
      <c r="C186" s="20"/>
      <c r="D186" s="21"/>
      <c r="E186" s="21"/>
      <c r="F186" s="21"/>
      <c r="G186" s="21"/>
      <c r="H186" s="22"/>
      <c r="I186" s="22"/>
      <c r="J186" s="22"/>
      <c r="K186" s="20"/>
      <c r="L186" s="22" t="str">
        <f>IFERROR(VLOOKUP([2]!Tabla2[[#This Row],[Insumo o artículo necesario]],[2]!Tabla1[#Data],3,FALSE),"")</f>
        <v/>
      </c>
      <c r="M186" s="22" t="str">
        <f>IFERROR(VLOOKUP([2]!Tabla2[[#This Row],[Insumo o artículo necesario]],[2]!Tabla1[#Data],5,FALSE),"")</f>
        <v/>
      </c>
      <c r="N186" s="22"/>
      <c r="O186" s="20"/>
      <c r="P186" s="23"/>
      <c r="Q186" s="23" t="str">
        <f>IF(AND(TIC!$O186&lt;&gt;"",TIC!$P186&lt;&gt;""),TIC!$O186*TIC!$P186,"")</f>
        <v/>
      </c>
      <c r="R186" s="24"/>
      <c r="S186" s="23">
        <f>TIC!$R186*TIC!$P186</f>
        <v>0</v>
      </c>
      <c r="T186" s="20"/>
      <c r="U186" s="23">
        <f>TIC!$T186*TIC!$P186</f>
        <v>0</v>
      </c>
      <c r="V186" s="20"/>
      <c r="W186" s="23">
        <f>TIC!$V186*TIC!$P186</f>
        <v>0</v>
      </c>
      <c r="X186" s="20"/>
      <c r="Y186" s="23">
        <f>TIC!$X186*TIC!$P186</f>
        <v>0</v>
      </c>
      <c r="Z186" s="23" t="str">
        <f>+LEFT(Costeo!$H473,250)</f>
        <v>Implementar el plan de mantenimiento</v>
      </c>
    </row>
    <row r="187" spans="1:26" ht="14.25" customHeight="1" x14ac:dyDescent="0.2">
      <c r="A187" s="19"/>
      <c r="B187" s="20"/>
      <c r="C187" s="20"/>
      <c r="D187" s="21"/>
      <c r="E187" s="25"/>
      <c r="F187" s="21"/>
      <c r="G187" s="21"/>
      <c r="H187" s="22"/>
      <c r="I187" s="22"/>
      <c r="J187" s="22"/>
      <c r="K187" s="20"/>
      <c r="L187" s="22" t="str">
        <f>IFERROR(VLOOKUP([2]!Tabla2[[#This Row],[Insumo o artículo necesario]],[2]!Tabla1[#Data],3,FALSE),"")</f>
        <v/>
      </c>
      <c r="M187" s="22" t="str">
        <f>IFERROR(VLOOKUP([2]!Tabla2[[#This Row],[Insumo o artículo necesario]],[2]!Tabla1[#Data],5,FALSE),"")</f>
        <v/>
      </c>
      <c r="N187" s="22"/>
      <c r="O187" s="20"/>
      <c r="P187" s="23"/>
      <c r="Q187" s="23" t="str">
        <f>IF(AND(TIC!$O187&lt;&gt;"",TIC!$P187&lt;&gt;""),TIC!$O187*TIC!$P187,"")</f>
        <v/>
      </c>
      <c r="R187" s="24"/>
      <c r="S187" s="23">
        <f>TIC!$R187*TIC!$P187</f>
        <v>0</v>
      </c>
      <c r="T187" s="20"/>
      <c r="U187" s="23">
        <f>TIC!$T187*TIC!$P187</f>
        <v>0</v>
      </c>
      <c r="V187" s="20"/>
      <c r="W187" s="23">
        <f>TIC!$V187*TIC!$P187</f>
        <v>0</v>
      </c>
      <c r="X187" s="20"/>
      <c r="Y187" s="23">
        <f>TIC!$X187*TIC!$P187</f>
        <v>0</v>
      </c>
      <c r="Z187" s="23" t="str">
        <f>+LEFT(Costeo!$H474,250)</f>
        <v>Implementar el plan de mantenimiento</v>
      </c>
    </row>
    <row r="188" spans="1:26" ht="14.25" customHeight="1" x14ac:dyDescent="0.2">
      <c r="A188" s="19"/>
      <c r="B188" s="20"/>
      <c r="C188" s="20"/>
      <c r="D188" s="21"/>
      <c r="E188" s="21"/>
      <c r="F188" s="21"/>
      <c r="G188" s="21"/>
      <c r="H188" s="22"/>
      <c r="I188" s="22"/>
      <c r="J188" s="22"/>
      <c r="K188" s="20"/>
      <c r="L188" s="22" t="str">
        <f>IFERROR(VLOOKUP([2]!Tabla2[[#This Row],[Insumo o artículo necesario]],[2]!Tabla1[#Data],3,FALSE),"")</f>
        <v/>
      </c>
      <c r="M188" s="22" t="str">
        <f>IFERROR(VLOOKUP([2]!Tabla2[[#This Row],[Insumo o artículo necesario]],[2]!Tabla1[#Data],5,FALSE),"")</f>
        <v/>
      </c>
      <c r="N188" s="22"/>
      <c r="O188" s="20"/>
      <c r="P188" s="23"/>
      <c r="Q188" s="23" t="str">
        <f>IF(AND(TIC!$O188&lt;&gt;"",TIC!$P188&lt;&gt;""),TIC!$O188*TIC!$P188,"")</f>
        <v/>
      </c>
      <c r="R188" s="24"/>
      <c r="S188" s="23">
        <f>TIC!$R188*TIC!$P188</f>
        <v>0</v>
      </c>
      <c r="T188" s="20"/>
      <c r="U188" s="23">
        <f>TIC!$T188*TIC!$P188</f>
        <v>0</v>
      </c>
      <c r="V188" s="20"/>
      <c r="W188" s="23">
        <f>TIC!$V188*TIC!$P188</f>
        <v>0</v>
      </c>
      <c r="X188" s="20"/>
      <c r="Y188" s="23">
        <f>TIC!$X188*TIC!$P188</f>
        <v>0</v>
      </c>
      <c r="Z188" s="23" t="str">
        <f>+LEFT(Costeo!$H475,250)</f>
        <v>Implementar el plan de mantenimiento</v>
      </c>
    </row>
    <row r="189" spans="1:26" ht="14.25" customHeight="1" x14ac:dyDescent="0.2">
      <c r="A189" s="19"/>
      <c r="B189" s="20"/>
      <c r="C189" s="20"/>
      <c r="D189" s="21"/>
      <c r="E189" s="21"/>
      <c r="F189" s="21"/>
      <c r="G189" s="21"/>
      <c r="H189" s="22"/>
      <c r="I189" s="22"/>
      <c r="J189" s="22"/>
      <c r="K189" s="20"/>
      <c r="L189" s="22" t="str">
        <f>IFERROR(VLOOKUP([2]!Tabla2[[#This Row],[Insumo o artículo necesario]],[2]!Tabla1[#Data],3,FALSE),"")</f>
        <v/>
      </c>
      <c r="M189" s="22" t="str">
        <f>IFERROR(VLOOKUP([2]!Tabla2[[#This Row],[Insumo o artículo necesario]],[2]!Tabla1[#Data],5,FALSE),"")</f>
        <v/>
      </c>
      <c r="N189" s="22"/>
      <c r="O189" s="20"/>
      <c r="P189" s="23"/>
      <c r="Q189" s="23" t="str">
        <f>IF(AND(TIC!$O189&lt;&gt;"",TIC!$P189&lt;&gt;""),TIC!$O189*TIC!$P189,"")</f>
        <v/>
      </c>
      <c r="R189" s="24"/>
      <c r="S189" s="23">
        <f>TIC!$R189*TIC!$P189</f>
        <v>0</v>
      </c>
      <c r="T189" s="20"/>
      <c r="U189" s="23">
        <f>TIC!$T189*TIC!$P189</f>
        <v>0</v>
      </c>
      <c r="V189" s="20"/>
      <c r="W189" s="23">
        <f>TIC!$V189*TIC!$P189</f>
        <v>0</v>
      </c>
      <c r="X189" s="20"/>
      <c r="Y189" s="23">
        <f>TIC!$X189*TIC!$P189</f>
        <v>0</v>
      </c>
      <c r="Z189" s="23" t="str">
        <f>+LEFT(Costeo!$H476,250)</f>
        <v>Implementar el plan de mantenimiento</v>
      </c>
    </row>
    <row r="190" spans="1:26" ht="14.25" customHeight="1" x14ac:dyDescent="0.2">
      <c r="A190" s="19"/>
      <c r="B190" s="20"/>
      <c r="C190" s="20"/>
      <c r="D190" s="21"/>
      <c r="E190" s="21"/>
      <c r="F190" s="21"/>
      <c r="G190" s="21"/>
      <c r="H190" s="22"/>
      <c r="I190" s="22"/>
      <c r="J190" s="22"/>
      <c r="K190" s="20"/>
      <c r="L190" s="22" t="str">
        <f>IFERROR(VLOOKUP([2]!Tabla2[[#This Row],[Insumo o artículo necesario]],[2]!Tabla1[#Data],3,FALSE),"")</f>
        <v/>
      </c>
      <c r="M190" s="22" t="str">
        <f>IFERROR(VLOOKUP([2]!Tabla2[[#This Row],[Insumo o artículo necesario]],[2]!Tabla1[#Data],5,FALSE),"")</f>
        <v/>
      </c>
      <c r="N190" s="22"/>
      <c r="O190" s="20"/>
      <c r="P190" s="23"/>
      <c r="Q190" s="23" t="str">
        <f>IF(AND(TIC!$O190&lt;&gt;"",TIC!$P190&lt;&gt;""),TIC!$O190*TIC!$P190,"")</f>
        <v/>
      </c>
      <c r="R190" s="24"/>
      <c r="S190" s="23">
        <f>TIC!$R190*TIC!$P190</f>
        <v>0</v>
      </c>
      <c r="T190" s="20"/>
      <c r="U190" s="23">
        <f>TIC!$T190*TIC!$P190</f>
        <v>0</v>
      </c>
      <c r="V190" s="20"/>
      <c r="W190" s="23">
        <f>TIC!$V190*TIC!$P190</f>
        <v>0</v>
      </c>
      <c r="X190" s="20"/>
      <c r="Y190" s="23">
        <f>TIC!$X190*TIC!$P190</f>
        <v>0</v>
      </c>
      <c r="Z190" s="23" t="str">
        <f>+LEFT(Costeo!$H477,250)</f>
        <v>Pago de servicios Rectoría</v>
      </c>
    </row>
    <row r="191" spans="1:26" ht="14.25" customHeight="1" x14ac:dyDescent="0.2">
      <c r="A191" s="19"/>
      <c r="B191" s="20"/>
      <c r="C191" s="20"/>
      <c r="D191" s="21"/>
      <c r="E191" s="21"/>
      <c r="F191" s="21"/>
      <c r="G191" s="21"/>
      <c r="H191" s="22"/>
      <c r="I191" s="22"/>
      <c r="J191" s="22"/>
      <c r="K191" s="20"/>
      <c r="L191" s="22" t="str">
        <f>IFERROR(VLOOKUP([2]!Tabla2[[#This Row],[Insumo o artículo necesario]],[2]!Tabla1[#Data],3,FALSE),"")</f>
        <v/>
      </c>
      <c r="M191" s="22" t="str">
        <f>IFERROR(VLOOKUP([2]!Tabla2[[#This Row],[Insumo o artículo necesario]],[2]!Tabla1[#Data],5,FALSE),"")</f>
        <v/>
      </c>
      <c r="N191" s="22"/>
      <c r="O191" s="20"/>
      <c r="P191" s="23"/>
      <c r="Q191" s="23" t="str">
        <f>IF(AND(TIC!$O191&lt;&gt;"",TIC!$P191&lt;&gt;""),TIC!$O191*TIC!$P191,"")</f>
        <v/>
      </c>
      <c r="R191" s="24"/>
      <c r="S191" s="23">
        <f>TIC!$R191*TIC!$P191</f>
        <v>0</v>
      </c>
      <c r="T191" s="20"/>
      <c r="U191" s="23">
        <f>TIC!$T191*TIC!$P191</f>
        <v>0</v>
      </c>
      <c r="V191" s="20"/>
      <c r="W191" s="23">
        <f>TIC!$V191*TIC!$P191</f>
        <v>0</v>
      </c>
      <c r="X191" s="20"/>
      <c r="Y191" s="23">
        <f>TIC!$X191*TIC!$P191</f>
        <v>0</v>
      </c>
      <c r="Z191" s="23" t="str">
        <f>+LEFT(Costeo!$H478,250)</f>
        <v>Pago de servicios Rectoría</v>
      </c>
    </row>
    <row r="192" spans="1:26" ht="14.25" customHeight="1" x14ac:dyDescent="0.2">
      <c r="A192" s="19"/>
      <c r="B192" s="20"/>
      <c r="C192" s="20"/>
      <c r="D192" s="21"/>
      <c r="E192" s="21"/>
      <c r="F192" s="21"/>
      <c r="G192" s="21"/>
      <c r="H192" s="22"/>
      <c r="I192" s="22"/>
      <c r="J192" s="22"/>
      <c r="K192" s="20"/>
      <c r="L192" s="22" t="str">
        <f>IFERROR(VLOOKUP([2]!Tabla2[[#This Row],[Insumo o artículo necesario]],[2]!Tabla1[#Data],3,FALSE),"")</f>
        <v/>
      </c>
      <c r="M192" s="22" t="str">
        <f>IFERROR(VLOOKUP([2]!Tabla2[[#This Row],[Insumo o artículo necesario]],[2]!Tabla1[#Data],5,FALSE),"")</f>
        <v/>
      </c>
      <c r="N192" s="22"/>
      <c r="O192" s="20"/>
      <c r="P192" s="23"/>
      <c r="Q192" s="23" t="str">
        <f>IF(AND(TIC!$O192&lt;&gt;"",TIC!$P192&lt;&gt;""),TIC!$O192*TIC!$P192,"")</f>
        <v/>
      </c>
      <c r="R192" s="24"/>
      <c r="S192" s="23">
        <f>TIC!$R192*TIC!$P192</f>
        <v>0</v>
      </c>
      <c r="T192" s="20"/>
      <c r="U192" s="23">
        <f>TIC!$T192*TIC!$P192</f>
        <v>0</v>
      </c>
      <c r="V192" s="20"/>
      <c r="W192" s="23">
        <f>TIC!$V192*TIC!$P192</f>
        <v>0</v>
      </c>
      <c r="X192" s="20"/>
      <c r="Y192" s="23">
        <f>TIC!$X192*TIC!$P192</f>
        <v>0</v>
      </c>
      <c r="Z192" s="23" t="str">
        <f>+LEFT(Costeo!$H479,250)</f>
        <v>Adquisición de insumos informáticos y accesorios para mejora y actualización de las áreas administrativas, Ceremas y laboratorios de los recintos y Rectoria</v>
      </c>
    </row>
    <row r="193" spans="1:26" ht="14.25" customHeight="1" x14ac:dyDescent="0.2">
      <c r="A193" s="19"/>
      <c r="B193" s="20"/>
      <c r="C193" s="20"/>
      <c r="D193" s="21"/>
      <c r="E193" s="21"/>
      <c r="F193" s="21"/>
      <c r="G193" s="21"/>
      <c r="H193" s="22"/>
      <c r="I193" s="22"/>
      <c r="J193" s="22"/>
      <c r="K193" s="20"/>
      <c r="L193" s="22" t="str">
        <f>IFERROR(VLOOKUP([2]!Tabla2[[#This Row],[Insumo o artículo necesario]],[2]!Tabla1[#Data],3,FALSE),"")</f>
        <v/>
      </c>
      <c r="M193" s="22" t="str">
        <f>IFERROR(VLOOKUP([2]!Tabla2[[#This Row],[Insumo o artículo necesario]],[2]!Tabla1[#Data],5,FALSE),"")</f>
        <v/>
      </c>
      <c r="N193" s="22"/>
      <c r="O193" s="20"/>
      <c r="P193" s="23"/>
      <c r="Q193" s="23" t="str">
        <f>IF(AND(TIC!$O193&lt;&gt;"",TIC!$P193&lt;&gt;""),TIC!$O193*TIC!$P193,"")</f>
        <v/>
      </c>
      <c r="R193" s="24"/>
      <c r="S193" s="23">
        <f>TIC!$R193*TIC!$P193</f>
        <v>0</v>
      </c>
      <c r="T193" s="20"/>
      <c r="U193" s="23">
        <f>TIC!$T193*TIC!$P193</f>
        <v>0</v>
      </c>
      <c r="V193" s="20"/>
      <c r="W193" s="23">
        <f>TIC!$V193*TIC!$P193</f>
        <v>0</v>
      </c>
      <c r="X193" s="20"/>
      <c r="Y193" s="23">
        <f>TIC!$X193*TIC!$P193</f>
        <v>0</v>
      </c>
      <c r="Z193" s="23" t="e">
        <f>+LEFT(Costeo!#REF!,250)</f>
        <v>#REF!</v>
      </c>
    </row>
    <row r="194" spans="1:26" ht="14.25" customHeight="1" x14ac:dyDescent="0.2">
      <c r="A194" s="19"/>
      <c r="B194" s="20"/>
      <c r="C194" s="20"/>
      <c r="D194" s="21"/>
      <c r="E194" s="21"/>
      <c r="F194" s="21"/>
      <c r="G194" s="21"/>
      <c r="H194" s="22"/>
      <c r="I194" s="22"/>
      <c r="J194" s="22"/>
      <c r="K194" s="20"/>
      <c r="L194" s="22" t="str">
        <f>IFERROR(VLOOKUP([2]!Tabla2[[#This Row],[Insumo o artículo necesario]],[2]!Tabla1[#Data],3,FALSE),"")</f>
        <v/>
      </c>
      <c r="M194" s="22" t="str">
        <f>IFERROR(VLOOKUP([2]!Tabla2[[#This Row],[Insumo o artículo necesario]],[2]!Tabla1[#Data],5,FALSE),"")</f>
        <v/>
      </c>
      <c r="N194" s="22"/>
      <c r="O194" s="20"/>
      <c r="P194" s="23"/>
      <c r="Q194" s="23" t="str">
        <f>IF(AND(TIC!$O194&lt;&gt;"",TIC!$P194&lt;&gt;""),TIC!$O194*TIC!$P194,"")</f>
        <v/>
      </c>
      <c r="R194" s="24"/>
      <c r="S194" s="23">
        <f>TIC!$R194*TIC!$P194</f>
        <v>0</v>
      </c>
      <c r="T194" s="20"/>
      <c r="U194" s="23">
        <f>TIC!$T194*TIC!$P194</f>
        <v>0</v>
      </c>
      <c r="V194" s="20"/>
      <c r="W194" s="23">
        <f>TIC!$V194*TIC!$P194</f>
        <v>0</v>
      </c>
      <c r="X194" s="20"/>
      <c r="Y194" s="23">
        <f>TIC!$X194*TIC!$P194</f>
        <v>0</v>
      </c>
      <c r="Z194" s="23" t="str">
        <f>+LEFT(Costeo!$H480,250)</f>
        <v>Adquisición de insumos informáticos y accesorios para mejora y actualización de las áreas administrativas, Ceremas y laboratorios de los recintos y Rectoria</v>
      </c>
    </row>
    <row r="195" spans="1:26" ht="14.25" customHeight="1" x14ac:dyDescent="0.2">
      <c r="A195" s="19"/>
      <c r="B195" s="20"/>
      <c r="C195" s="20"/>
      <c r="D195" s="21"/>
      <c r="E195" s="21"/>
      <c r="F195" s="21"/>
      <c r="G195" s="21"/>
      <c r="H195" s="22"/>
      <c r="I195" s="22"/>
      <c r="J195" s="22"/>
      <c r="K195" s="20"/>
      <c r="L195" s="22" t="str">
        <f>IFERROR(VLOOKUP([2]!Tabla2[[#This Row],[Insumo o artículo necesario]],[2]!Tabla1[#Data],3,FALSE),"")</f>
        <v/>
      </c>
      <c r="M195" s="22" t="str">
        <f>IFERROR(VLOOKUP([2]!Tabla2[[#This Row],[Insumo o artículo necesario]],[2]!Tabla1[#Data],5,FALSE),"")</f>
        <v/>
      </c>
      <c r="N195" s="22"/>
      <c r="O195" s="20"/>
      <c r="P195" s="23"/>
      <c r="Q195" s="23" t="str">
        <f>IF(AND(TIC!$O195&lt;&gt;"",TIC!$P195&lt;&gt;""),TIC!$O195*TIC!$P195,"")</f>
        <v/>
      </c>
      <c r="R195" s="24"/>
      <c r="S195" s="23">
        <f>TIC!$R195*TIC!$P195</f>
        <v>0</v>
      </c>
      <c r="T195" s="20"/>
      <c r="U195" s="23">
        <f>TIC!$T195*TIC!$P195</f>
        <v>0</v>
      </c>
      <c r="V195" s="20"/>
      <c r="W195" s="23">
        <f>TIC!$V195*TIC!$P195</f>
        <v>0</v>
      </c>
      <c r="X195" s="20"/>
      <c r="Y195" s="23">
        <f>TIC!$X195*TIC!$P195</f>
        <v>0</v>
      </c>
      <c r="Z195" s="23" t="str">
        <f>+LEFT(Costeo!$H481,250)</f>
        <v>Adquisición de insumos informáticos y accesorios para mejora y actualización de las áreas administrativas, Ceremas y laboratorios de los recintos y Rectoria</v>
      </c>
    </row>
    <row r="196" spans="1:26" ht="14.25" customHeight="1" x14ac:dyDescent="0.2">
      <c r="A196" s="19"/>
      <c r="B196" s="20"/>
      <c r="C196" s="20"/>
      <c r="D196" s="21"/>
      <c r="E196" s="21"/>
      <c r="F196" s="21"/>
      <c r="G196" s="21"/>
      <c r="H196" s="22"/>
      <c r="I196" s="22"/>
      <c r="J196" s="22"/>
      <c r="K196" s="20"/>
      <c r="L196" s="22" t="str">
        <f>IFERROR(VLOOKUP([2]!Tabla2[[#This Row],[Insumo o artículo necesario]],[2]!Tabla1[#Data],3,FALSE),"")</f>
        <v/>
      </c>
      <c r="M196" s="22" t="str">
        <f>IFERROR(VLOOKUP([2]!Tabla2[[#This Row],[Insumo o artículo necesario]],[2]!Tabla1[#Data],5,FALSE),"")</f>
        <v/>
      </c>
      <c r="N196" s="22"/>
      <c r="O196" s="20"/>
      <c r="P196" s="23"/>
      <c r="Q196" s="23" t="str">
        <f>IF(AND(TIC!$O196&lt;&gt;"",TIC!$P196&lt;&gt;""),TIC!$O196*TIC!$P196,"")</f>
        <v/>
      </c>
      <c r="R196" s="24"/>
      <c r="S196" s="23">
        <f>TIC!$R196*TIC!$P196</f>
        <v>0</v>
      </c>
      <c r="T196" s="20"/>
      <c r="U196" s="23">
        <f>TIC!$T196*TIC!$P196</f>
        <v>0</v>
      </c>
      <c r="V196" s="20"/>
      <c r="W196" s="23">
        <f>TIC!$V196*TIC!$P196</f>
        <v>0</v>
      </c>
      <c r="X196" s="20"/>
      <c r="Y196" s="23">
        <f>TIC!$X196*TIC!$P196</f>
        <v>0</v>
      </c>
      <c r="Z196" s="23" t="str">
        <f>+LEFT(Costeo!$H482,250)</f>
        <v>Adquisición de insumos informáticos y accesorios para mejora y actualización de las áreas administrativas, Ceremas y laboratorios de los recintos y Rectoria</v>
      </c>
    </row>
    <row r="197" spans="1:26" ht="14.25" customHeight="1" x14ac:dyDescent="0.2">
      <c r="A197" s="19"/>
      <c r="B197" s="20"/>
      <c r="C197" s="20"/>
      <c r="D197" s="21"/>
      <c r="E197" s="21"/>
      <c r="F197" s="21"/>
      <c r="G197" s="21"/>
      <c r="H197" s="22"/>
      <c r="I197" s="22"/>
      <c r="J197" s="22"/>
      <c r="K197" s="20"/>
      <c r="L197" s="22" t="str">
        <f>IFERROR(VLOOKUP([2]!Tabla2[[#This Row],[Insumo o artículo necesario]],[2]!Tabla1[#Data],3,FALSE),"")</f>
        <v/>
      </c>
      <c r="M197" s="22" t="str">
        <f>IFERROR(VLOOKUP([2]!Tabla2[[#This Row],[Insumo o artículo necesario]],[2]!Tabla1[#Data],5,FALSE),"")</f>
        <v/>
      </c>
      <c r="N197" s="22"/>
      <c r="O197" s="20"/>
      <c r="P197" s="23"/>
      <c r="Q197" s="23" t="str">
        <f>IF(AND(TIC!$O197&lt;&gt;"",TIC!$P197&lt;&gt;""),TIC!$O197*TIC!$P197,"")</f>
        <v/>
      </c>
      <c r="R197" s="24"/>
      <c r="S197" s="23">
        <f>TIC!$R197*TIC!$P197</f>
        <v>0</v>
      </c>
      <c r="T197" s="20"/>
      <c r="U197" s="23">
        <f>TIC!$T197*TIC!$P197</f>
        <v>0</v>
      </c>
      <c r="V197" s="20"/>
      <c r="W197" s="23">
        <f>TIC!$V197*TIC!$P197</f>
        <v>0</v>
      </c>
      <c r="X197" s="20"/>
      <c r="Y197" s="23">
        <f>TIC!$X197*TIC!$P197</f>
        <v>0</v>
      </c>
      <c r="Z197" s="23" t="str">
        <f>+LEFT(Costeo!$H483,250)</f>
        <v>Adquisición de insumos informáticos y accesorios para mejora y actualización de las áreas administrativas, Ceremas y laboratorios de los recintos y Rectoria</v>
      </c>
    </row>
    <row r="198" spans="1:26" ht="14.25" customHeight="1" x14ac:dyDescent="0.2">
      <c r="A198" s="19"/>
      <c r="B198" s="20"/>
      <c r="C198" s="20"/>
      <c r="D198" s="21"/>
      <c r="E198" s="21"/>
      <c r="F198" s="21"/>
      <c r="G198" s="21"/>
      <c r="H198" s="22"/>
      <c r="I198" s="22"/>
      <c r="J198" s="22"/>
      <c r="K198" s="20"/>
      <c r="L198" s="22" t="str">
        <f>IFERROR(VLOOKUP([2]!Tabla2[[#This Row],[Insumo o artículo necesario]],[2]!Tabla1[#Data],3,FALSE),"")</f>
        <v/>
      </c>
      <c r="M198" s="22" t="str">
        <f>IFERROR(VLOOKUP([2]!Tabla2[[#This Row],[Insumo o artículo necesario]],[2]!Tabla1[#Data],5,FALSE),"")</f>
        <v/>
      </c>
      <c r="N198" s="22"/>
      <c r="O198" s="20"/>
      <c r="P198" s="23"/>
      <c r="Q198" s="23" t="str">
        <f>IF(AND(TIC!$O198&lt;&gt;"",TIC!$P198&lt;&gt;""),TIC!$O198*TIC!$P198,"")</f>
        <v/>
      </c>
      <c r="R198" s="24"/>
      <c r="S198" s="23">
        <f>TIC!$R198*TIC!$P198</f>
        <v>0</v>
      </c>
      <c r="T198" s="20"/>
      <c r="U198" s="23">
        <f>TIC!$T198*TIC!$P198</f>
        <v>0</v>
      </c>
      <c r="V198" s="20"/>
      <c r="W198" s="23">
        <f>TIC!$V198*TIC!$P198</f>
        <v>0</v>
      </c>
      <c r="X198" s="20"/>
      <c r="Y198" s="23">
        <f>TIC!$X198*TIC!$P198</f>
        <v>0</v>
      </c>
      <c r="Z198" s="23" t="str">
        <f>+LEFT(Costeo!$H484,250)</f>
        <v>Adquisición de insumos informáticos y accesorios para mejora y actualización de las áreas administrativas, Ceremas y laboratorios de los recintos y Rectoria</v>
      </c>
    </row>
    <row r="199" spans="1:26" ht="14.25" customHeight="1" x14ac:dyDescent="0.2">
      <c r="A199" s="19"/>
      <c r="B199" s="20"/>
      <c r="C199" s="20"/>
      <c r="D199" s="21"/>
      <c r="E199" s="21"/>
      <c r="F199" s="21"/>
      <c r="G199" s="21"/>
      <c r="H199" s="22"/>
      <c r="I199" s="22"/>
      <c r="J199" s="22"/>
      <c r="K199" s="20"/>
      <c r="L199" s="22" t="str">
        <f>IFERROR(VLOOKUP([2]!Tabla2[[#This Row],[Insumo o artículo necesario]],[2]!Tabla1[#Data],3,FALSE),"")</f>
        <v/>
      </c>
      <c r="M199" s="22" t="str">
        <f>IFERROR(VLOOKUP([2]!Tabla2[[#This Row],[Insumo o artículo necesario]],[2]!Tabla1[#Data],5,FALSE),"")</f>
        <v/>
      </c>
      <c r="N199" s="22"/>
      <c r="O199" s="20"/>
      <c r="P199" s="23"/>
      <c r="Q199" s="23" t="str">
        <f>IF(AND(TIC!$O199&lt;&gt;"",TIC!$P199&lt;&gt;""),TIC!$O199*TIC!$P199,"")</f>
        <v/>
      </c>
      <c r="R199" s="24"/>
      <c r="S199" s="23">
        <f>TIC!$R199*TIC!$P199</f>
        <v>0</v>
      </c>
      <c r="T199" s="20"/>
      <c r="U199" s="23">
        <f>TIC!$T199*TIC!$P199</f>
        <v>0</v>
      </c>
      <c r="V199" s="20"/>
      <c r="W199" s="23">
        <f>TIC!$V199*TIC!$P199</f>
        <v>0</v>
      </c>
      <c r="X199" s="20"/>
      <c r="Y199" s="23">
        <f>TIC!$X199*TIC!$P199</f>
        <v>0</v>
      </c>
      <c r="Z199" s="23" t="str">
        <f>+LEFT(Costeo!$H485,250)</f>
        <v>Adquisición de insumos informáticos y accesorios para mejora y actualización de las áreas administrativas, Ceremas y laboratorios de los recintos y Rectoria</v>
      </c>
    </row>
    <row r="200" spans="1:26" ht="14.25" customHeight="1" x14ac:dyDescent="0.2">
      <c r="A200" s="19"/>
      <c r="B200" s="20"/>
      <c r="C200" s="20"/>
      <c r="D200" s="21"/>
      <c r="E200" s="21"/>
      <c r="F200" s="21"/>
      <c r="G200" s="21"/>
      <c r="H200" s="22"/>
      <c r="I200" s="22"/>
      <c r="J200" s="22"/>
      <c r="K200" s="20"/>
      <c r="L200" s="22" t="str">
        <f>IFERROR(VLOOKUP([2]!Tabla2[[#This Row],[Insumo o artículo necesario]],[2]!Tabla1[#Data],3,FALSE),"")</f>
        <v/>
      </c>
      <c r="M200" s="22" t="str">
        <f>IFERROR(VLOOKUP([2]!Tabla2[[#This Row],[Insumo o artículo necesario]],[2]!Tabla1[#Data],5,FALSE),"")</f>
        <v/>
      </c>
      <c r="N200" s="22"/>
      <c r="O200" s="20"/>
      <c r="P200" s="23"/>
      <c r="Q200" s="23" t="str">
        <f>IF(AND(TIC!$O200&lt;&gt;"",TIC!$P200&lt;&gt;""),TIC!$O200*TIC!$P200,"")</f>
        <v/>
      </c>
      <c r="R200" s="24"/>
      <c r="S200" s="23">
        <f>TIC!$R200*TIC!$P200</f>
        <v>0</v>
      </c>
      <c r="T200" s="20"/>
      <c r="U200" s="23">
        <f>TIC!$T200*TIC!$P200</f>
        <v>0</v>
      </c>
      <c r="V200" s="20"/>
      <c r="W200" s="23">
        <f>TIC!$V200*TIC!$P200</f>
        <v>0</v>
      </c>
      <c r="X200" s="20"/>
      <c r="Y200" s="23">
        <f>TIC!$X200*TIC!$P200</f>
        <v>0</v>
      </c>
      <c r="Z200" s="23" t="str">
        <f>+LEFT(Costeo!$H492,250)</f>
        <v>Adquisición de insumos informáticos y accesorios para mejora y actualización de las áreas administrativas, Ceremas y laboratorios de los recintos y Rectoria</v>
      </c>
    </row>
    <row r="201" spans="1:26" ht="14.25" customHeight="1" x14ac:dyDescent="0.2">
      <c r="A201" s="19"/>
      <c r="B201" s="20"/>
      <c r="C201" s="20"/>
      <c r="D201" s="21"/>
      <c r="E201" s="21"/>
      <c r="F201" s="21"/>
      <c r="G201" s="21"/>
      <c r="H201" s="22"/>
      <c r="I201" s="22"/>
      <c r="J201" s="22"/>
      <c r="K201" s="20"/>
      <c r="L201" s="22" t="str">
        <f>IFERROR(VLOOKUP([2]!Tabla2[[#This Row],[Insumo o artículo necesario]],[2]!Tabla1[#Data],3,FALSE),"")</f>
        <v/>
      </c>
      <c r="M201" s="22" t="str">
        <f>IFERROR(VLOOKUP([2]!Tabla2[[#This Row],[Insumo o artículo necesario]],[2]!Tabla1[#Data],5,FALSE),"")</f>
        <v/>
      </c>
      <c r="N201" s="22"/>
      <c r="O201" s="20"/>
      <c r="P201" s="23"/>
      <c r="Q201" s="23" t="str">
        <f>IF(AND(TIC!$O201&lt;&gt;"",TIC!$P201&lt;&gt;""),TIC!$O201*TIC!$P201,"")</f>
        <v/>
      </c>
      <c r="R201" s="24"/>
      <c r="S201" s="23">
        <f>TIC!$R201*TIC!$P201</f>
        <v>0</v>
      </c>
      <c r="T201" s="20"/>
      <c r="U201" s="23">
        <f>TIC!$T201*TIC!$P201</f>
        <v>0</v>
      </c>
      <c r="V201" s="20"/>
      <c r="W201" s="23">
        <f>TIC!$V201*TIC!$P201</f>
        <v>0</v>
      </c>
      <c r="X201" s="20"/>
      <c r="Y201" s="23">
        <f>TIC!$X201*TIC!$P201</f>
        <v>0</v>
      </c>
      <c r="Z201" s="23" t="str">
        <f>+LEFT(Costeo!$H493,250)</f>
        <v>Adquisición de insumos informáticos y accesorios para mejora y actualización de las áreas administrativas, Ceremas y laboratorios de los recintos y Rectoria</v>
      </c>
    </row>
    <row r="202" spans="1:26" ht="14.25" customHeight="1" x14ac:dyDescent="0.2">
      <c r="A202" s="19"/>
      <c r="B202" s="20"/>
      <c r="C202" s="20"/>
      <c r="D202" s="21"/>
      <c r="E202" s="21"/>
      <c r="F202" s="21"/>
      <c r="G202" s="21"/>
      <c r="H202" s="22"/>
      <c r="I202" s="22"/>
      <c r="J202" s="22"/>
      <c r="K202" s="20"/>
      <c r="L202" s="22" t="str">
        <f>IFERROR(VLOOKUP([2]!Tabla2[[#This Row],[Insumo o artículo necesario]],[2]!Tabla1[#Data],3,FALSE),"")</f>
        <v/>
      </c>
      <c r="M202" s="22" t="str">
        <f>IFERROR(VLOOKUP([2]!Tabla2[[#This Row],[Insumo o artículo necesario]],[2]!Tabla1[#Data],5,FALSE),"")</f>
        <v/>
      </c>
      <c r="N202" s="22"/>
      <c r="O202" s="20"/>
      <c r="P202" s="23"/>
      <c r="Q202" s="23" t="str">
        <f>IF(AND(TIC!$O202&lt;&gt;"",TIC!$P202&lt;&gt;""),TIC!$O202*TIC!$P202,"")</f>
        <v/>
      </c>
      <c r="R202" s="24"/>
      <c r="S202" s="23">
        <f>TIC!$R202*TIC!$P202</f>
        <v>0</v>
      </c>
      <c r="T202" s="20"/>
      <c r="U202" s="23">
        <f>TIC!$T202*TIC!$P202</f>
        <v>0</v>
      </c>
      <c r="V202" s="20"/>
      <c r="W202" s="23">
        <f>TIC!$V202*TIC!$P202</f>
        <v>0</v>
      </c>
      <c r="X202" s="20"/>
      <c r="Y202" s="23">
        <f>TIC!$X202*TIC!$P202</f>
        <v>0</v>
      </c>
      <c r="Z202" s="23" t="str">
        <f>+LEFT(Costeo!$H494,250)</f>
        <v>Adquisición de insumos informáticos y accesorios para mejora y actualización de las áreas administrativas, Ceremas y laboratorios de los recintos y Rectoria</v>
      </c>
    </row>
    <row r="203" spans="1:26" ht="14.25" customHeight="1" x14ac:dyDescent="0.2">
      <c r="A203" s="19"/>
      <c r="B203" s="20"/>
      <c r="C203" s="20"/>
      <c r="D203" s="21"/>
      <c r="E203" s="21"/>
      <c r="F203" s="21"/>
      <c r="G203" s="21"/>
      <c r="H203" s="22"/>
      <c r="I203" s="22"/>
      <c r="J203" s="22"/>
      <c r="K203" s="20"/>
      <c r="L203" s="22" t="str">
        <f>IFERROR(VLOOKUP([2]!Tabla2[[#This Row],[Insumo o artículo necesario]],[2]!Tabla1[#Data],3,FALSE),"")</f>
        <v/>
      </c>
      <c r="M203" s="22" t="str">
        <f>IFERROR(VLOOKUP([2]!Tabla2[[#This Row],[Insumo o artículo necesario]],[2]!Tabla1[#Data],5,FALSE),"")</f>
        <v/>
      </c>
      <c r="N203" s="22"/>
      <c r="O203" s="20"/>
      <c r="P203" s="23"/>
      <c r="Q203" s="23" t="str">
        <f>IF(AND(TIC!$O203&lt;&gt;"",TIC!$P203&lt;&gt;""),TIC!$O203*TIC!$P203,"")</f>
        <v/>
      </c>
      <c r="R203" s="24"/>
      <c r="S203" s="23">
        <f>TIC!$R203*TIC!$P203</f>
        <v>0</v>
      </c>
      <c r="T203" s="20"/>
      <c r="U203" s="23">
        <f>TIC!$T203*TIC!$P203</f>
        <v>0</v>
      </c>
      <c r="V203" s="20"/>
      <c r="W203" s="23">
        <f>TIC!$V203*TIC!$P203</f>
        <v>0</v>
      </c>
      <c r="X203" s="20"/>
      <c r="Y203" s="23">
        <f>TIC!$X203*TIC!$P203</f>
        <v>0</v>
      </c>
      <c r="Z203" s="23" t="str">
        <f>+LEFT(Costeo!$H495,250)</f>
        <v>Adquisición de insumos informáticos y accesorios para mejora y actualización de las áreas administrativas, Ceremas y laboratorios de los recintos y Rectoria</v>
      </c>
    </row>
    <row r="204" spans="1:26" ht="14.25" customHeight="1" x14ac:dyDescent="0.2">
      <c r="A204" s="19"/>
      <c r="B204" s="20"/>
      <c r="C204" s="20"/>
      <c r="D204" s="21"/>
      <c r="E204" s="21"/>
      <c r="F204" s="21"/>
      <c r="G204" s="21"/>
      <c r="H204" s="22"/>
      <c r="I204" s="22"/>
      <c r="J204" s="22"/>
      <c r="K204" s="20"/>
      <c r="L204" s="22" t="str">
        <f>IFERROR(VLOOKUP([2]!Tabla2[[#This Row],[Insumo o artículo necesario]],[2]!Tabla1[#Data],3,FALSE),"")</f>
        <v/>
      </c>
      <c r="M204" s="22" t="str">
        <f>IFERROR(VLOOKUP([2]!Tabla2[[#This Row],[Insumo o artículo necesario]],[2]!Tabla1[#Data],5,FALSE),"")</f>
        <v/>
      </c>
      <c r="N204" s="22"/>
      <c r="O204" s="20"/>
      <c r="P204" s="23"/>
      <c r="Q204" s="23" t="str">
        <f>IF(AND(TIC!$O204&lt;&gt;"",TIC!$P204&lt;&gt;""),TIC!$O204*TIC!$P204,"")</f>
        <v/>
      </c>
      <c r="R204" s="24"/>
      <c r="S204" s="23">
        <f>TIC!$R204*TIC!$P204</f>
        <v>0</v>
      </c>
      <c r="T204" s="20"/>
      <c r="U204" s="23">
        <f>TIC!$T204*TIC!$P204</f>
        <v>0</v>
      </c>
      <c r="V204" s="20"/>
      <c r="W204" s="23">
        <f>TIC!$V204*TIC!$P204</f>
        <v>0</v>
      </c>
      <c r="X204" s="20"/>
      <c r="Y204" s="23">
        <f>TIC!$X204*TIC!$P204</f>
        <v>0</v>
      </c>
      <c r="Z204" s="23" t="e">
        <f>+LEFT(Costeo!#REF!,250)</f>
        <v>#REF!</v>
      </c>
    </row>
    <row r="205" spans="1:26" ht="14.25" customHeight="1" x14ac:dyDescent="0.2">
      <c r="A205" s="19"/>
      <c r="B205" s="20"/>
      <c r="C205" s="20"/>
      <c r="D205" s="21"/>
      <c r="E205" s="21"/>
      <c r="F205" s="21"/>
      <c r="G205" s="21"/>
      <c r="H205" s="22"/>
      <c r="I205" s="22"/>
      <c r="J205" s="22"/>
      <c r="K205" s="20"/>
      <c r="L205" s="22" t="str">
        <f>IFERROR(VLOOKUP([2]!Tabla2[[#This Row],[Insumo o artículo necesario]],[2]!Tabla1[#Data],3,FALSE),"")</f>
        <v/>
      </c>
      <c r="M205" s="22" t="str">
        <f>IFERROR(VLOOKUP([2]!Tabla2[[#This Row],[Insumo o artículo necesario]],[2]!Tabla1[#Data],5,FALSE),"")</f>
        <v/>
      </c>
      <c r="N205" s="22"/>
      <c r="O205" s="20"/>
      <c r="P205" s="23"/>
      <c r="Q205" s="23" t="str">
        <f>IF(AND(TIC!$O205&lt;&gt;"",TIC!$P205&lt;&gt;""),TIC!$O205*TIC!$P205,"")</f>
        <v/>
      </c>
      <c r="R205" s="24"/>
      <c r="S205" s="23">
        <f>TIC!$R205*TIC!$P205</f>
        <v>0</v>
      </c>
      <c r="T205" s="20"/>
      <c r="U205" s="23">
        <f>TIC!$T205*TIC!$P205</f>
        <v>0</v>
      </c>
      <c r="V205" s="20"/>
      <c r="W205" s="23">
        <f>TIC!$V205*TIC!$P205</f>
        <v>0</v>
      </c>
      <c r="X205" s="20"/>
      <c r="Y205" s="23">
        <f>TIC!$X205*TIC!$P205</f>
        <v>0</v>
      </c>
      <c r="Z205" s="23" t="str">
        <f>+LEFT(Costeo!$H496,250)</f>
        <v>Adquisición de insumos informáticos y accesorios para mejora y actualización de las áreas administrativas, Ceremas y laboratorios de los recintos y Rectoria</v>
      </c>
    </row>
    <row r="206" spans="1:26" ht="14.25" customHeight="1" x14ac:dyDescent="0.2">
      <c r="A206" s="19"/>
      <c r="B206" s="20"/>
      <c r="C206" s="20"/>
      <c r="D206" s="21"/>
      <c r="E206" s="21"/>
      <c r="F206" s="21"/>
      <c r="G206" s="21"/>
      <c r="H206" s="22"/>
      <c r="I206" s="22"/>
      <c r="J206" s="22"/>
      <c r="K206" s="20"/>
      <c r="L206" s="22" t="str">
        <f>IFERROR(VLOOKUP([2]!Tabla2[[#This Row],[Insumo o artículo necesario]],[2]!Tabla1[#Data],3,FALSE),"")</f>
        <v/>
      </c>
      <c r="M206" s="22" t="str">
        <f>IFERROR(VLOOKUP([2]!Tabla2[[#This Row],[Insumo o artículo necesario]],[2]!Tabla1[#Data],5,FALSE),"")</f>
        <v/>
      </c>
      <c r="N206" s="22"/>
      <c r="O206" s="20"/>
      <c r="P206" s="23"/>
      <c r="Q206" s="23" t="str">
        <f>IF(AND(TIC!$O206&lt;&gt;"",TIC!$P206&lt;&gt;""),TIC!$O206*TIC!$P206,"")</f>
        <v/>
      </c>
      <c r="R206" s="24"/>
      <c r="S206" s="23">
        <f>TIC!$R206*TIC!$P206</f>
        <v>0</v>
      </c>
      <c r="T206" s="20"/>
      <c r="U206" s="23">
        <f>TIC!$T206*TIC!$P206</f>
        <v>0</v>
      </c>
      <c r="V206" s="20"/>
      <c r="W206" s="23">
        <f>TIC!$V206*TIC!$P206</f>
        <v>0</v>
      </c>
      <c r="X206" s="20"/>
      <c r="Y206" s="23">
        <f>TIC!$X206*TIC!$P206</f>
        <v>0</v>
      </c>
      <c r="Z206" s="23" t="str">
        <f>+LEFT(Costeo!$H497,250)</f>
        <v>Adquisición de insumos informáticos y accesorios para mejora y actualización de las áreas administrativas, Ceremas y laboratorios de los recintos y Rectoria</v>
      </c>
    </row>
    <row r="207" spans="1:26" ht="14.25" customHeight="1" x14ac:dyDescent="0.2">
      <c r="A207" s="19"/>
      <c r="B207" s="20"/>
      <c r="C207" s="20"/>
      <c r="D207" s="21"/>
      <c r="E207" s="21"/>
      <c r="F207" s="21"/>
      <c r="G207" s="21"/>
      <c r="H207" s="22"/>
      <c r="I207" s="22"/>
      <c r="J207" s="22"/>
      <c r="K207" s="20"/>
      <c r="L207" s="22" t="str">
        <f>IFERROR(VLOOKUP([2]!Tabla2[[#This Row],[Insumo o artículo necesario]],[2]!Tabla1[#Data],3,FALSE),"")</f>
        <v/>
      </c>
      <c r="M207" s="22" t="str">
        <f>IFERROR(VLOOKUP([2]!Tabla2[[#This Row],[Insumo o artículo necesario]],[2]!Tabla1[#Data],5,FALSE),"")</f>
        <v/>
      </c>
      <c r="N207" s="22"/>
      <c r="O207" s="20"/>
      <c r="P207" s="23"/>
      <c r="Q207" s="23" t="str">
        <f>IF(AND(TIC!$O207&lt;&gt;"",TIC!$P207&lt;&gt;""),TIC!$O207*TIC!$P207,"")</f>
        <v/>
      </c>
      <c r="R207" s="24"/>
      <c r="S207" s="23">
        <f>TIC!$R207*TIC!$P207</f>
        <v>0</v>
      </c>
      <c r="T207" s="20"/>
      <c r="U207" s="23">
        <f>TIC!$T207*TIC!$P207</f>
        <v>0</v>
      </c>
      <c r="V207" s="20"/>
      <c r="W207" s="23">
        <f>TIC!$V207*TIC!$P207</f>
        <v>0</v>
      </c>
      <c r="X207" s="20"/>
      <c r="Y207" s="23">
        <f>TIC!$X207*TIC!$P207</f>
        <v>0</v>
      </c>
      <c r="Z207" s="23" t="str">
        <f>+LEFT(Costeo!$H498,250)</f>
        <v>Adquisición de insumos informáticos y accesorios para mejora y actualización de las áreas administrativas, Ceremas y laboratorios de los recintos y Rectoria</v>
      </c>
    </row>
    <row r="208" spans="1:26" ht="14.25" customHeight="1" x14ac:dyDescent="0.2">
      <c r="A208" s="19"/>
      <c r="B208" s="20"/>
      <c r="C208" s="20"/>
      <c r="D208" s="21"/>
      <c r="E208" s="21"/>
      <c r="F208" s="21"/>
      <c r="G208" s="21"/>
      <c r="H208" s="22"/>
      <c r="I208" s="22"/>
      <c r="J208" s="22"/>
      <c r="K208" s="20"/>
      <c r="L208" s="22" t="str">
        <f>IFERROR(VLOOKUP([2]!Tabla2[[#This Row],[Insumo o artículo necesario]],[2]!Tabla1[#Data],3,FALSE),"")</f>
        <v/>
      </c>
      <c r="M208" s="22" t="str">
        <f>IFERROR(VLOOKUP([2]!Tabla2[[#This Row],[Insumo o artículo necesario]],[2]!Tabla1[#Data],5,FALSE),"")</f>
        <v/>
      </c>
      <c r="N208" s="22"/>
      <c r="O208" s="20"/>
      <c r="P208" s="23"/>
      <c r="Q208" s="23" t="str">
        <f>IF(AND(TIC!$O208&lt;&gt;"",TIC!$P208&lt;&gt;""),TIC!$O208*TIC!$P208,"")</f>
        <v/>
      </c>
      <c r="R208" s="24"/>
      <c r="S208" s="23">
        <f>TIC!$R208*TIC!$P208</f>
        <v>0</v>
      </c>
      <c r="T208" s="20"/>
      <c r="U208" s="23">
        <f>TIC!$T208*TIC!$P208</f>
        <v>0</v>
      </c>
      <c r="V208" s="20"/>
      <c r="W208" s="23">
        <f>TIC!$V208*TIC!$P208</f>
        <v>0</v>
      </c>
      <c r="X208" s="20"/>
      <c r="Y208" s="23">
        <f>TIC!$X208*TIC!$P208</f>
        <v>0</v>
      </c>
      <c r="Z208" s="23" t="str">
        <f>+LEFT(Costeo!$H499,250)</f>
        <v>Adquisición de insumos informáticos y accesorios para mejora y actualización de las áreas administrativas, Ceremas y laboratorios de los recintos y Rectoria</v>
      </c>
    </row>
    <row r="209" spans="1:26" ht="14.25" customHeight="1" x14ac:dyDescent="0.2">
      <c r="A209" s="19"/>
      <c r="B209" s="20"/>
      <c r="C209" s="20"/>
      <c r="D209" s="21"/>
      <c r="E209" s="21"/>
      <c r="F209" s="21"/>
      <c r="G209" s="21"/>
      <c r="H209" s="22"/>
      <c r="I209" s="22"/>
      <c r="J209" s="22"/>
      <c r="K209" s="20"/>
      <c r="L209" s="22" t="str">
        <f>IFERROR(VLOOKUP([2]!Tabla2[[#This Row],[Insumo o artículo necesario]],[2]!Tabla1[#Data],3,FALSE),"")</f>
        <v/>
      </c>
      <c r="M209" s="22" t="str">
        <f>IFERROR(VLOOKUP([2]!Tabla2[[#This Row],[Insumo o artículo necesario]],[2]!Tabla1[#Data],5,FALSE),"")</f>
        <v/>
      </c>
      <c r="N209" s="22"/>
      <c r="O209" s="20"/>
      <c r="P209" s="23"/>
      <c r="Q209" s="23" t="str">
        <f>IF(AND(TIC!$O209&lt;&gt;"",TIC!$P209&lt;&gt;""),TIC!$O209*TIC!$P209,"")</f>
        <v/>
      </c>
      <c r="R209" s="24"/>
      <c r="S209" s="23">
        <f>TIC!$R209*TIC!$P209</f>
        <v>0</v>
      </c>
      <c r="T209" s="20"/>
      <c r="U209" s="23">
        <f>TIC!$T209*TIC!$P209</f>
        <v>0</v>
      </c>
      <c r="V209" s="20"/>
      <c r="W209" s="23">
        <f>TIC!$V209*TIC!$P209</f>
        <v>0</v>
      </c>
      <c r="X209" s="20"/>
      <c r="Y209" s="23">
        <f>TIC!$X209*TIC!$P209</f>
        <v>0</v>
      </c>
      <c r="Z209" s="23" t="str">
        <f>+LEFT(Costeo!$H500,250)</f>
        <v>Adquisición de insumos informáticos y accesorios para mejora y actualización de las áreas administrativas, Ceremas y laboratorios de los recintos y Rectoria</v>
      </c>
    </row>
    <row r="210" spans="1:26" ht="14.25" customHeight="1" x14ac:dyDescent="0.2">
      <c r="A210" s="19"/>
      <c r="B210" s="20"/>
      <c r="C210" s="20"/>
      <c r="D210" s="21"/>
      <c r="E210" s="25"/>
      <c r="F210" s="21"/>
      <c r="G210" s="21"/>
      <c r="H210" s="22"/>
      <c r="I210" s="22"/>
      <c r="J210" s="22"/>
      <c r="K210" s="20"/>
      <c r="L210" s="22" t="str">
        <f>IFERROR(VLOOKUP([2]!Tabla2[[#This Row],[Insumo o artículo necesario]],[2]!Tabla1[#Data],3,FALSE),"")</f>
        <v/>
      </c>
      <c r="M210" s="22" t="str">
        <f>IFERROR(VLOOKUP([2]!Tabla2[[#This Row],[Insumo o artículo necesario]],[2]!Tabla1[#Data],5,FALSE),"")</f>
        <v/>
      </c>
      <c r="N210" s="22"/>
      <c r="O210" s="20"/>
      <c r="P210" s="23"/>
      <c r="Q210" s="23" t="str">
        <f>IF(AND(TIC!$O210&lt;&gt;"",TIC!$P210&lt;&gt;""),TIC!$O210*TIC!$P210,"")</f>
        <v/>
      </c>
      <c r="R210" s="24"/>
      <c r="S210" s="23">
        <f>TIC!$R210*TIC!$P210</f>
        <v>0</v>
      </c>
      <c r="T210" s="20"/>
      <c r="U210" s="23">
        <f>TIC!$T210*TIC!$P210</f>
        <v>0</v>
      </c>
      <c r="V210" s="20"/>
      <c r="W210" s="23">
        <f>TIC!$V210*TIC!$P210</f>
        <v>0</v>
      </c>
      <c r="X210" s="20"/>
      <c r="Y210" s="23">
        <f>TIC!$X210*TIC!$P210</f>
        <v>0</v>
      </c>
      <c r="Z210" s="23" t="str">
        <f>+LEFT(Costeo!$H501,250)</f>
        <v>Adquisición de insumos informáticos y accesorios para mejora y actualización de las áreas administrativas, Ceremas y laboratorios de los recintos y Rectoria</v>
      </c>
    </row>
    <row r="211" spans="1:26" ht="14.25" customHeight="1" x14ac:dyDescent="0.2">
      <c r="A211" s="19"/>
      <c r="B211" s="20"/>
      <c r="C211" s="20"/>
      <c r="D211" s="21"/>
      <c r="E211" s="25"/>
      <c r="F211" s="21"/>
      <c r="G211" s="21"/>
      <c r="H211" s="22"/>
      <c r="I211" s="22"/>
      <c r="J211" s="22"/>
      <c r="K211" s="20"/>
      <c r="L211" s="22" t="str">
        <f>IFERROR(VLOOKUP([2]!Tabla2[[#This Row],[Insumo o artículo necesario]],[2]!Tabla1[#Data],3,FALSE),"")</f>
        <v/>
      </c>
      <c r="M211" s="22" t="str">
        <f>IFERROR(VLOOKUP([2]!Tabla2[[#This Row],[Insumo o artículo necesario]],[2]!Tabla1[#Data],5,FALSE),"")</f>
        <v/>
      </c>
      <c r="N211" s="22"/>
      <c r="O211" s="20"/>
      <c r="P211" s="23"/>
      <c r="Q211" s="23" t="str">
        <f>IF(AND(TIC!$O211&lt;&gt;"",TIC!$P211&lt;&gt;""),TIC!$O211*TIC!$P211,"")</f>
        <v/>
      </c>
      <c r="R211" s="24"/>
      <c r="S211" s="23">
        <f>TIC!$R211*TIC!$P211</f>
        <v>0</v>
      </c>
      <c r="T211" s="20"/>
      <c r="U211" s="23">
        <f>TIC!$T211*TIC!$P211</f>
        <v>0</v>
      </c>
      <c r="V211" s="20"/>
      <c r="W211" s="23">
        <f>TIC!$V211*TIC!$P211</f>
        <v>0</v>
      </c>
      <c r="X211" s="20"/>
      <c r="Y211" s="23">
        <f>TIC!$X211*TIC!$P211</f>
        <v>0</v>
      </c>
      <c r="Z211" s="23" t="str">
        <f>+LEFT(Costeo!$H502,250)</f>
        <v>Adquisición de insumos informáticos y accesorios para mejora y actualización de las áreas administrativas, Ceremas y laboratorios de los recintos y Rectoria</v>
      </c>
    </row>
    <row r="212" spans="1:26" ht="14.25" customHeight="1" x14ac:dyDescent="0.2">
      <c r="A212" s="19"/>
      <c r="B212" s="20"/>
      <c r="C212" s="20"/>
      <c r="D212" s="21"/>
      <c r="E212" s="25"/>
      <c r="F212" s="21"/>
      <c r="G212" s="21"/>
      <c r="H212" s="22"/>
      <c r="I212" s="22"/>
      <c r="J212" s="22"/>
      <c r="K212" s="20"/>
      <c r="L212" s="22" t="str">
        <f>IFERROR(VLOOKUP([2]!Tabla2[[#This Row],[Insumo o artículo necesario]],[2]!Tabla1[#Data],3,FALSE),"")</f>
        <v/>
      </c>
      <c r="M212" s="22" t="str">
        <f>IFERROR(VLOOKUP([2]!Tabla2[[#This Row],[Insumo o artículo necesario]],[2]!Tabla1[#Data],5,FALSE),"")</f>
        <v/>
      </c>
      <c r="N212" s="22"/>
      <c r="O212" s="20"/>
      <c r="P212" s="23"/>
      <c r="Q212" s="23" t="str">
        <f>IF(AND(TIC!$O212&lt;&gt;"",TIC!$P212&lt;&gt;""),TIC!$O212*TIC!$P212,"")</f>
        <v/>
      </c>
      <c r="R212" s="24"/>
      <c r="S212" s="23">
        <f>TIC!$R212*TIC!$P212</f>
        <v>0</v>
      </c>
      <c r="T212" s="20"/>
      <c r="U212" s="23">
        <f>TIC!$T212*TIC!$P212</f>
        <v>0</v>
      </c>
      <c r="V212" s="20"/>
      <c r="W212" s="23">
        <f>TIC!$V212*TIC!$P212</f>
        <v>0</v>
      </c>
      <c r="X212" s="20"/>
      <c r="Y212" s="23">
        <f>TIC!$X212*TIC!$P212</f>
        <v>0</v>
      </c>
      <c r="Z212" s="23" t="str">
        <f>+LEFT(Costeo!$H503,250)</f>
        <v>Adquisición de insumos informáticos y accesorios para mejora y actualización de las áreas administrativas, Ceremas y laboratorios de los recintos y Rectoria</v>
      </c>
    </row>
    <row r="213" spans="1:26" ht="14.25" customHeight="1" x14ac:dyDescent="0.2">
      <c r="A213" s="19"/>
      <c r="B213" s="20"/>
      <c r="C213" s="20"/>
      <c r="D213" s="21"/>
      <c r="E213" s="25"/>
      <c r="F213" s="21"/>
      <c r="G213" s="21"/>
      <c r="H213" s="22"/>
      <c r="I213" s="22"/>
      <c r="J213" s="22"/>
      <c r="K213" s="20"/>
      <c r="L213" s="22" t="str">
        <f>IFERROR(VLOOKUP([2]!Tabla2[[#This Row],[Insumo o artículo necesario]],[2]!Tabla1[#Data],3,FALSE),"")</f>
        <v/>
      </c>
      <c r="M213" s="22" t="str">
        <f>IFERROR(VLOOKUP([2]!Tabla2[[#This Row],[Insumo o artículo necesario]],[2]!Tabla1[#Data],5,FALSE),"")</f>
        <v/>
      </c>
      <c r="N213" s="22"/>
      <c r="O213" s="20"/>
      <c r="P213" s="23"/>
      <c r="Q213" s="23" t="str">
        <f>IF(AND(TIC!$O213&lt;&gt;"",TIC!$P213&lt;&gt;""),TIC!$O213*TIC!$P213,"")</f>
        <v/>
      </c>
      <c r="R213" s="24"/>
      <c r="S213" s="23">
        <f>TIC!$R213*TIC!$P213</f>
        <v>0</v>
      </c>
      <c r="T213" s="20"/>
      <c r="U213" s="23">
        <f>TIC!$T213*TIC!$P213</f>
        <v>0</v>
      </c>
      <c r="V213" s="20"/>
      <c r="W213" s="23">
        <f>TIC!$V213*TIC!$P213</f>
        <v>0</v>
      </c>
      <c r="X213" s="20"/>
      <c r="Y213" s="23">
        <f>TIC!$X213*TIC!$P213</f>
        <v>0</v>
      </c>
      <c r="Z213" s="23" t="str">
        <f>+LEFT(Costeo!$H504,250)</f>
        <v>Adquisición de insumos informáticos y accesorios para mejora y actualización de las áreas administrativas, Ceremas y laboratorios de los recintos y Rectoria</v>
      </c>
    </row>
    <row r="214" spans="1:26" ht="14.25" customHeight="1" x14ac:dyDescent="0.2">
      <c r="A214" s="19"/>
      <c r="B214" s="20"/>
      <c r="C214" s="20"/>
      <c r="D214" s="21"/>
      <c r="E214" s="25"/>
      <c r="F214" s="21"/>
      <c r="G214" s="21"/>
      <c r="H214" s="22"/>
      <c r="I214" s="22"/>
      <c r="J214" s="22"/>
      <c r="K214" s="20"/>
      <c r="L214" s="22" t="str">
        <f>IFERROR(VLOOKUP([2]!Tabla2[[#This Row],[Insumo o artículo necesario]],[2]!Tabla1[#Data],3,FALSE),"")</f>
        <v/>
      </c>
      <c r="M214" s="22" t="str">
        <f>IFERROR(VLOOKUP([2]!Tabla2[[#This Row],[Insumo o artículo necesario]],[2]!Tabla1[#Data],5,FALSE),"")</f>
        <v/>
      </c>
      <c r="N214" s="22"/>
      <c r="O214" s="20"/>
      <c r="P214" s="23"/>
      <c r="Q214" s="23" t="str">
        <f>IF(AND(TIC!$O214&lt;&gt;"",TIC!$P214&lt;&gt;""),TIC!$O214*TIC!$P214,"")</f>
        <v/>
      </c>
      <c r="R214" s="24"/>
      <c r="S214" s="23">
        <f>TIC!$R214*TIC!$P214</f>
        <v>0</v>
      </c>
      <c r="T214" s="20"/>
      <c r="U214" s="23">
        <f>TIC!$T214*TIC!$P214</f>
        <v>0</v>
      </c>
      <c r="V214" s="20"/>
      <c r="W214" s="23">
        <f>TIC!$V214*TIC!$P214</f>
        <v>0</v>
      </c>
      <c r="X214" s="20"/>
      <c r="Y214" s="23">
        <f>TIC!$X214*TIC!$P214</f>
        <v>0</v>
      </c>
      <c r="Z214" s="23" t="str">
        <f>+LEFT(Costeo!$H505,250)</f>
        <v>Adquisición de insumos informáticos y accesorios para mejora y actualización de las áreas administrativas, Ceremas y laboratorios de los recintos y Rectoria</v>
      </c>
    </row>
    <row r="215" spans="1:26" ht="14.25" customHeight="1" x14ac:dyDescent="0.2">
      <c r="A215" s="19"/>
      <c r="B215" s="20"/>
      <c r="C215" s="20"/>
      <c r="D215" s="21"/>
      <c r="E215" s="25"/>
      <c r="F215" s="21"/>
      <c r="G215" s="21"/>
      <c r="H215" s="22"/>
      <c r="I215" s="22"/>
      <c r="J215" s="22"/>
      <c r="K215" s="20"/>
      <c r="L215" s="22" t="str">
        <f>IFERROR(VLOOKUP([2]!Tabla2[[#This Row],[Insumo o artículo necesario]],[2]!Tabla1[#Data],3,FALSE),"")</f>
        <v/>
      </c>
      <c r="M215" s="22" t="str">
        <f>IFERROR(VLOOKUP([2]!Tabla2[[#This Row],[Insumo o artículo necesario]],[2]!Tabla1[#Data],5,FALSE),"")</f>
        <v/>
      </c>
      <c r="N215" s="22"/>
      <c r="O215" s="20"/>
      <c r="P215" s="23"/>
      <c r="Q215" s="23" t="str">
        <f>IF(AND(TIC!$O215&lt;&gt;"",TIC!$P215&lt;&gt;""),TIC!$O215*TIC!$P215,"")</f>
        <v/>
      </c>
      <c r="R215" s="24"/>
      <c r="S215" s="23">
        <f>TIC!$R215*TIC!$P215</f>
        <v>0</v>
      </c>
      <c r="T215" s="20"/>
      <c r="U215" s="23">
        <f>TIC!$T215*TIC!$P215</f>
        <v>0</v>
      </c>
      <c r="V215" s="20"/>
      <c r="W215" s="23">
        <f>TIC!$V215*TIC!$P215</f>
        <v>0</v>
      </c>
      <c r="X215" s="20"/>
      <c r="Y215" s="23">
        <f>TIC!$X215*TIC!$P215</f>
        <v>0</v>
      </c>
      <c r="Z215" s="23" t="str">
        <f>+LEFT(Costeo!$H506,250)</f>
        <v>Adquisición de insumos informáticos y accesorios para mejora y actualización de las áreas administrativas, Ceremas y laboratorios de los recintos y Rectoria</v>
      </c>
    </row>
    <row r="216" spans="1:26" ht="14.25" customHeight="1" x14ac:dyDescent="0.2">
      <c r="A216" s="19"/>
      <c r="B216" s="20"/>
      <c r="C216" s="20"/>
      <c r="D216" s="21"/>
      <c r="E216" s="25"/>
      <c r="F216" s="21"/>
      <c r="G216" s="21"/>
      <c r="H216" s="22"/>
      <c r="I216" s="22"/>
      <c r="J216" s="22"/>
      <c r="K216" s="20"/>
      <c r="L216" s="22" t="str">
        <f>IFERROR(VLOOKUP([2]!Tabla2[[#This Row],[Insumo o artículo necesario]],[2]!Tabla1[#Data],3,FALSE),"")</f>
        <v/>
      </c>
      <c r="M216" s="22" t="str">
        <f>IFERROR(VLOOKUP([2]!Tabla2[[#This Row],[Insumo o artículo necesario]],[2]!Tabla1[#Data],5,FALSE),"")</f>
        <v/>
      </c>
      <c r="N216" s="22"/>
      <c r="O216" s="20"/>
      <c r="P216" s="23"/>
      <c r="Q216" s="23" t="str">
        <f>IF(AND(TIC!$O216&lt;&gt;"",TIC!$P216&lt;&gt;""),TIC!$O216*TIC!$P216,"")</f>
        <v/>
      </c>
      <c r="R216" s="24"/>
      <c r="S216" s="23">
        <f>TIC!$R216*TIC!$P216</f>
        <v>0</v>
      </c>
      <c r="T216" s="20"/>
      <c r="U216" s="23">
        <f>TIC!$T216*TIC!$P216</f>
        <v>0</v>
      </c>
      <c r="V216" s="20"/>
      <c r="W216" s="23">
        <f>TIC!$V216*TIC!$P216</f>
        <v>0</v>
      </c>
      <c r="X216" s="20"/>
      <c r="Y216" s="23">
        <f>TIC!$X216*TIC!$P216</f>
        <v>0</v>
      </c>
      <c r="Z216" s="23" t="str">
        <f>+LEFT(Costeo!$H507,250)</f>
        <v>Adquisición de insumos informáticos y accesorios para mejora y actualización de las áreas administrativas, Ceremas y laboratorios de los recintos y Rectoria</v>
      </c>
    </row>
    <row r="217" spans="1:26" ht="14.25" customHeight="1" x14ac:dyDescent="0.2">
      <c r="A217" s="19"/>
      <c r="B217" s="20"/>
      <c r="C217" s="20"/>
      <c r="D217" s="21"/>
      <c r="E217" s="25"/>
      <c r="F217" s="21"/>
      <c r="G217" s="21"/>
      <c r="H217" s="22"/>
      <c r="I217" s="22"/>
      <c r="J217" s="22"/>
      <c r="K217" s="20"/>
      <c r="L217" s="22" t="str">
        <f>IFERROR(VLOOKUP([2]!Tabla2[[#This Row],[Insumo o artículo necesario]],[2]!Tabla1[#Data],3,FALSE),"")</f>
        <v/>
      </c>
      <c r="M217" s="22" t="str">
        <f>IFERROR(VLOOKUP([2]!Tabla2[[#This Row],[Insumo o artículo necesario]],[2]!Tabla1[#Data],5,FALSE),"")</f>
        <v/>
      </c>
      <c r="N217" s="22"/>
      <c r="O217" s="20"/>
      <c r="P217" s="23"/>
      <c r="Q217" s="23" t="str">
        <f>IF(AND(TIC!$O217&lt;&gt;"",TIC!$P217&lt;&gt;""),TIC!$O217*TIC!$P217,"")</f>
        <v/>
      </c>
      <c r="R217" s="24"/>
      <c r="S217" s="23">
        <f>TIC!$R217*TIC!$P217</f>
        <v>0</v>
      </c>
      <c r="T217" s="20"/>
      <c r="U217" s="23">
        <f>TIC!$T217*TIC!$P217</f>
        <v>0</v>
      </c>
      <c r="V217" s="20"/>
      <c r="W217" s="23">
        <f>TIC!$V217*TIC!$P217</f>
        <v>0</v>
      </c>
      <c r="X217" s="20"/>
      <c r="Y217" s="23">
        <f>TIC!$X217*TIC!$P217</f>
        <v>0</v>
      </c>
      <c r="Z217" s="23" t="str">
        <f>+LEFT(Costeo!$H508,250)</f>
        <v>Adquisición de insumos informáticos y accesorios para mejora y actualización de las áreas administrativas, Ceremas y laboratorios de los recintos y Rectoria</v>
      </c>
    </row>
    <row r="218" spans="1:26" ht="14.25" customHeight="1" x14ac:dyDescent="0.2">
      <c r="A218" s="19"/>
      <c r="B218" s="20"/>
      <c r="C218" s="20"/>
      <c r="D218" s="21"/>
      <c r="E218" s="25"/>
      <c r="F218" s="21"/>
      <c r="G218" s="21"/>
      <c r="H218" s="22"/>
      <c r="I218" s="22"/>
      <c r="J218" s="22"/>
      <c r="K218" s="20"/>
      <c r="L218" s="22" t="str">
        <f>IFERROR(VLOOKUP([2]!Tabla2[[#This Row],[Insumo o artículo necesario]],[2]!Tabla1[#Data],3,FALSE),"")</f>
        <v/>
      </c>
      <c r="M218" s="22" t="str">
        <f>IFERROR(VLOOKUP([2]!Tabla2[[#This Row],[Insumo o artículo necesario]],[2]!Tabla1[#Data],5,FALSE),"")</f>
        <v/>
      </c>
      <c r="N218" s="22"/>
      <c r="O218" s="20"/>
      <c r="P218" s="23"/>
      <c r="Q218" s="23" t="str">
        <f>IF(AND(TIC!$O218&lt;&gt;"",TIC!$P218&lt;&gt;""),TIC!$O218*TIC!$P218,"")</f>
        <v/>
      </c>
      <c r="R218" s="24"/>
      <c r="S218" s="23">
        <f>TIC!$R218*TIC!$P218</f>
        <v>0</v>
      </c>
      <c r="T218" s="20"/>
      <c r="U218" s="23">
        <f>TIC!$T218*TIC!$P218</f>
        <v>0</v>
      </c>
      <c r="V218" s="20"/>
      <c r="W218" s="23">
        <f>TIC!$V218*TIC!$P218</f>
        <v>0</v>
      </c>
      <c r="X218" s="20"/>
      <c r="Y218" s="23">
        <f>TIC!$X218*TIC!$P218</f>
        <v>0</v>
      </c>
      <c r="Z218" s="23" t="str">
        <f>+LEFT(Costeo!$H509,250)</f>
        <v>Adquisición de insumos informáticos y accesorios para mejora y actualización de las áreas administrativas, Ceremas y laboratorios de los recintos y Rectoria</v>
      </c>
    </row>
    <row r="219" spans="1:26" ht="14.25" customHeight="1" x14ac:dyDescent="0.2">
      <c r="A219" s="19"/>
      <c r="B219" s="20"/>
      <c r="C219" s="20"/>
      <c r="D219" s="21"/>
      <c r="E219" s="25"/>
      <c r="F219" s="21"/>
      <c r="G219" s="21"/>
      <c r="H219" s="22"/>
      <c r="I219" s="22"/>
      <c r="J219" s="22"/>
      <c r="K219" s="20"/>
      <c r="L219" s="22" t="str">
        <f>IFERROR(VLOOKUP([2]!Tabla2[[#This Row],[Insumo o artículo necesario]],[2]!Tabla1[#Data],3,FALSE),"")</f>
        <v/>
      </c>
      <c r="M219" s="22" t="str">
        <f>IFERROR(VLOOKUP([2]!Tabla2[[#This Row],[Insumo o artículo necesario]],[2]!Tabla1[#Data],5,FALSE),"")</f>
        <v/>
      </c>
      <c r="N219" s="22"/>
      <c r="O219" s="20"/>
      <c r="P219" s="23"/>
      <c r="Q219" s="23" t="str">
        <f>IF(AND(TIC!$O219&lt;&gt;"",TIC!$P219&lt;&gt;""),TIC!$O219*TIC!$P219,"")</f>
        <v/>
      </c>
      <c r="R219" s="24"/>
      <c r="S219" s="23">
        <f>TIC!$R219*TIC!$P219</f>
        <v>0</v>
      </c>
      <c r="T219" s="20"/>
      <c r="U219" s="23">
        <f>TIC!$T219*TIC!$P219</f>
        <v>0</v>
      </c>
      <c r="V219" s="20"/>
      <c r="W219" s="23">
        <f>TIC!$V219*TIC!$P219</f>
        <v>0</v>
      </c>
      <c r="X219" s="20"/>
      <c r="Y219" s="23">
        <f>TIC!$X219*TIC!$P219</f>
        <v>0</v>
      </c>
      <c r="Z219" s="23" t="str">
        <f>+LEFT(Costeo!$H510,250)</f>
        <v>Adquisición de insumos informáticos y accesorios para mejora y actualización de las áreas administrativas, Ceremas y laboratorios de los recintos y Rectoria</v>
      </c>
    </row>
    <row r="220" spans="1:26" ht="14.25" customHeight="1" x14ac:dyDescent="0.2">
      <c r="A220" s="19"/>
      <c r="B220" s="20"/>
      <c r="C220" s="20"/>
      <c r="D220" s="21"/>
      <c r="E220" s="25"/>
      <c r="F220" s="21"/>
      <c r="G220" s="21"/>
      <c r="H220" s="22"/>
      <c r="I220" s="22"/>
      <c r="J220" s="22"/>
      <c r="K220" s="20"/>
      <c r="L220" s="22" t="str">
        <f>IFERROR(VLOOKUP([2]!Tabla2[[#This Row],[Insumo o artículo necesario]],[2]!Tabla1[#Data],3,FALSE),"")</f>
        <v/>
      </c>
      <c r="M220" s="22" t="str">
        <f>IFERROR(VLOOKUP([2]!Tabla2[[#This Row],[Insumo o artículo necesario]],[2]!Tabla1[#Data],5,FALSE),"")</f>
        <v/>
      </c>
      <c r="N220" s="22"/>
      <c r="O220" s="20"/>
      <c r="P220" s="23"/>
      <c r="Q220" s="23" t="str">
        <f>IF(AND(TIC!$O220&lt;&gt;"",TIC!$P220&lt;&gt;""),TIC!$O220*TIC!$P220,"")</f>
        <v/>
      </c>
      <c r="R220" s="24"/>
      <c r="S220" s="23">
        <f>TIC!$R220*TIC!$P220</f>
        <v>0</v>
      </c>
      <c r="T220" s="20"/>
      <c r="U220" s="23">
        <f>TIC!$T220*TIC!$P220</f>
        <v>0</v>
      </c>
      <c r="V220" s="20"/>
      <c r="W220" s="23">
        <f>TIC!$V220*TIC!$P220</f>
        <v>0</v>
      </c>
      <c r="X220" s="20"/>
      <c r="Y220" s="23">
        <f>TIC!$X220*TIC!$P220</f>
        <v>0</v>
      </c>
      <c r="Z220" s="23" t="str">
        <f>+LEFT(Costeo!$H511,250)</f>
        <v>Adquisición de insumos informáticos y accesorios para mejora y actualización de las áreas administrativas, Ceremas y laboratorios de los recintos y Rectoria</v>
      </c>
    </row>
    <row r="221" spans="1:26" ht="14.25" customHeight="1" x14ac:dyDescent="0.2">
      <c r="A221" s="19"/>
      <c r="B221" s="20"/>
      <c r="C221" s="20"/>
      <c r="D221" s="21"/>
      <c r="E221" s="25"/>
      <c r="F221" s="21"/>
      <c r="G221" s="21"/>
      <c r="H221" s="22"/>
      <c r="I221" s="22"/>
      <c r="J221" s="22"/>
      <c r="K221" s="20"/>
      <c r="L221" s="22" t="str">
        <f>IFERROR(VLOOKUP([2]!Tabla2[[#This Row],[Insumo o artículo necesario]],[2]!Tabla1[#Data],3,FALSE),"")</f>
        <v/>
      </c>
      <c r="M221" s="22" t="str">
        <f>IFERROR(VLOOKUP([2]!Tabla2[[#This Row],[Insumo o artículo necesario]],[2]!Tabla1[#Data],5,FALSE),"")</f>
        <v/>
      </c>
      <c r="N221" s="22"/>
      <c r="O221" s="20"/>
      <c r="P221" s="23"/>
      <c r="Q221" s="23" t="str">
        <f>IF(AND(TIC!$O221&lt;&gt;"",TIC!$P221&lt;&gt;""),TIC!$O221*TIC!$P221,"")</f>
        <v/>
      </c>
      <c r="R221" s="24"/>
      <c r="S221" s="23">
        <f>TIC!$R221*TIC!$P221</f>
        <v>0</v>
      </c>
      <c r="T221" s="20"/>
      <c r="U221" s="23">
        <f>TIC!$T221*TIC!$P221</f>
        <v>0</v>
      </c>
      <c r="V221" s="20"/>
      <c r="W221" s="23">
        <f>TIC!$V221*TIC!$P221</f>
        <v>0</v>
      </c>
      <c r="X221" s="20"/>
      <c r="Y221" s="23">
        <f>TIC!$X221*TIC!$P221</f>
        <v>0</v>
      </c>
      <c r="Z221" s="23" t="str">
        <f>+LEFT(Costeo!$H512,250)</f>
        <v>Adquisición de insumos informáticos y accesorios para mejora y actualización de las áreas administrativas, Ceremas y laboratorios de los recintos y Rectoria</v>
      </c>
    </row>
    <row r="222" spans="1:26" ht="14.25" customHeight="1" x14ac:dyDescent="0.2">
      <c r="A222" s="19"/>
      <c r="B222" s="20"/>
      <c r="C222" s="20"/>
      <c r="D222" s="21"/>
      <c r="E222" s="25"/>
      <c r="F222" s="21"/>
      <c r="G222" s="21"/>
      <c r="H222" s="22"/>
      <c r="I222" s="22"/>
      <c r="J222" s="22"/>
      <c r="K222" s="20"/>
      <c r="L222" s="22" t="str">
        <f>IFERROR(VLOOKUP([2]!Tabla2[[#This Row],[Insumo o artículo necesario]],[2]!Tabla1[#Data],3,FALSE),"")</f>
        <v/>
      </c>
      <c r="M222" s="22" t="str">
        <f>IFERROR(VLOOKUP([2]!Tabla2[[#This Row],[Insumo o artículo necesario]],[2]!Tabla1[#Data],5,FALSE),"")</f>
        <v/>
      </c>
      <c r="N222" s="22"/>
      <c r="O222" s="20"/>
      <c r="P222" s="23"/>
      <c r="Q222" s="23" t="str">
        <f>IF(AND(TIC!$O222&lt;&gt;"",TIC!$P222&lt;&gt;""),TIC!$O222*TIC!$P222,"")</f>
        <v/>
      </c>
      <c r="R222" s="24"/>
      <c r="S222" s="23">
        <f>TIC!$R222*TIC!$P222</f>
        <v>0</v>
      </c>
      <c r="T222" s="20"/>
      <c r="U222" s="23">
        <f>TIC!$T222*TIC!$P222</f>
        <v>0</v>
      </c>
      <c r="V222" s="20"/>
      <c r="W222" s="23">
        <f>TIC!$V222*TIC!$P222</f>
        <v>0</v>
      </c>
      <c r="X222" s="20"/>
      <c r="Y222" s="23">
        <f>TIC!$X222*TIC!$P222</f>
        <v>0</v>
      </c>
      <c r="Z222" s="23" t="str">
        <f>+LEFT(Costeo!$H513,250)</f>
        <v>Adquisición de insumos informáticos y accesorios para mejora y actualización de las áreas administrativas, Ceremas y laboratorios de los recintos y Rectoria</v>
      </c>
    </row>
    <row r="223" spans="1:26" ht="14.25" customHeight="1" x14ac:dyDescent="0.2">
      <c r="A223" s="19"/>
      <c r="B223" s="20"/>
      <c r="C223" s="20"/>
      <c r="D223" s="21"/>
      <c r="E223" s="25"/>
      <c r="F223" s="21"/>
      <c r="G223" s="21"/>
      <c r="H223" s="22"/>
      <c r="I223" s="22"/>
      <c r="J223" s="22"/>
      <c r="K223" s="20"/>
      <c r="L223" s="22" t="str">
        <f>IFERROR(VLOOKUP([2]!Tabla2[[#This Row],[Insumo o artículo necesario]],[2]!Tabla1[#Data],3,FALSE),"")</f>
        <v/>
      </c>
      <c r="M223" s="22" t="str">
        <f>IFERROR(VLOOKUP([2]!Tabla2[[#This Row],[Insumo o artículo necesario]],[2]!Tabla1[#Data],5,FALSE),"")</f>
        <v/>
      </c>
      <c r="N223" s="22"/>
      <c r="O223" s="20"/>
      <c r="P223" s="23"/>
      <c r="Q223" s="23" t="str">
        <f>IF(AND(TIC!$O223&lt;&gt;"",TIC!$P223&lt;&gt;""),TIC!$O223*TIC!$P223,"")</f>
        <v/>
      </c>
      <c r="R223" s="24"/>
      <c r="S223" s="23">
        <f>TIC!$R223*TIC!$P223</f>
        <v>0</v>
      </c>
      <c r="T223" s="20"/>
      <c r="U223" s="23">
        <f>TIC!$T223*TIC!$P223</f>
        <v>0</v>
      </c>
      <c r="V223" s="20"/>
      <c r="W223" s="23">
        <f>TIC!$V223*TIC!$P223</f>
        <v>0</v>
      </c>
      <c r="X223" s="20"/>
      <c r="Y223" s="23">
        <f>TIC!$X223*TIC!$P223</f>
        <v>0</v>
      </c>
      <c r="Z223" s="23" t="str">
        <f>+LEFT(Costeo!$H514,250)</f>
        <v>Adquisición de insumos informáticos y accesorios para mejora y actualización de las áreas administrativas, Ceremas y laboratorios de los recintos y Rectoria</v>
      </c>
    </row>
    <row r="224" spans="1:26" ht="14.25" customHeight="1" x14ac:dyDescent="0.2">
      <c r="A224" s="19"/>
      <c r="B224" s="20"/>
      <c r="C224" s="20"/>
      <c r="D224" s="21"/>
      <c r="E224" s="25"/>
      <c r="F224" s="21"/>
      <c r="G224" s="21"/>
      <c r="H224" s="22"/>
      <c r="I224" s="22"/>
      <c r="J224" s="22"/>
      <c r="K224" s="20"/>
      <c r="L224" s="22" t="str">
        <f>IFERROR(VLOOKUP([2]!Tabla2[[#This Row],[Insumo o artículo necesario]],[2]!Tabla1[#Data],3,FALSE),"")</f>
        <v/>
      </c>
      <c r="M224" s="22" t="str">
        <f>IFERROR(VLOOKUP([2]!Tabla2[[#This Row],[Insumo o artículo necesario]],[2]!Tabla1[#Data],5,FALSE),"")</f>
        <v/>
      </c>
      <c r="N224" s="22"/>
      <c r="O224" s="20"/>
      <c r="P224" s="23"/>
      <c r="Q224" s="23" t="str">
        <f>IF(AND(TIC!$O224&lt;&gt;"",TIC!$P224&lt;&gt;""),TIC!$O224*TIC!$P224,"")</f>
        <v/>
      </c>
      <c r="R224" s="24"/>
      <c r="S224" s="23">
        <f>TIC!$R224*TIC!$P224</f>
        <v>0</v>
      </c>
      <c r="T224" s="20"/>
      <c r="U224" s="23">
        <f>TIC!$T224*TIC!$P224</f>
        <v>0</v>
      </c>
      <c r="V224" s="20"/>
      <c r="W224" s="23">
        <f>TIC!$V224*TIC!$P224</f>
        <v>0</v>
      </c>
      <c r="X224" s="20"/>
      <c r="Y224" s="23">
        <f>TIC!$X224*TIC!$P224</f>
        <v>0</v>
      </c>
      <c r="Z224" s="23" t="str">
        <f>+LEFT(Costeo!$H515,250)</f>
        <v>Adquisición de insumos informáticos y accesorios para mejora y actualización de las áreas administrativas, Ceremas y laboratorios de los recintos y Rectoria</v>
      </c>
    </row>
    <row r="225" spans="1:26" ht="14.25" customHeight="1" x14ac:dyDescent="0.2">
      <c r="A225" s="19"/>
      <c r="B225" s="20"/>
      <c r="C225" s="20"/>
      <c r="D225" s="21"/>
      <c r="E225" s="25"/>
      <c r="F225" s="21"/>
      <c r="G225" s="21"/>
      <c r="H225" s="22"/>
      <c r="I225" s="22"/>
      <c r="J225" s="22"/>
      <c r="K225" s="20"/>
      <c r="L225" s="22" t="str">
        <f>IFERROR(VLOOKUP([2]!Tabla2[[#This Row],[Insumo o artículo necesario]],[2]!Tabla1[#Data],3,FALSE),"")</f>
        <v/>
      </c>
      <c r="M225" s="22" t="str">
        <f>IFERROR(VLOOKUP([2]!Tabla2[[#This Row],[Insumo o artículo necesario]],[2]!Tabla1[#Data],5,FALSE),"")</f>
        <v/>
      </c>
      <c r="N225" s="22"/>
      <c r="O225" s="20"/>
      <c r="P225" s="23"/>
      <c r="Q225" s="23" t="str">
        <f>IF(AND(TIC!$O225&lt;&gt;"",TIC!$P225&lt;&gt;""),TIC!$O225*TIC!$P225,"")</f>
        <v/>
      </c>
      <c r="R225" s="24"/>
      <c r="S225" s="23">
        <f>TIC!$R225*TIC!$P225</f>
        <v>0</v>
      </c>
      <c r="T225" s="20"/>
      <c r="U225" s="23">
        <f>TIC!$T225*TIC!$P225</f>
        <v>0</v>
      </c>
      <c r="V225" s="20"/>
      <c r="W225" s="23">
        <f>TIC!$V225*TIC!$P225</f>
        <v>0</v>
      </c>
      <c r="X225" s="20"/>
      <c r="Y225" s="23">
        <f>TIC!$X225*TIC!$P225</f>
        <v>0</v>
      </c>
      <c r="Z225" s="23" t="str">
        <f>+LEFT(Costeo!$H516,250)</f>
        <v>Compra de combustible Rectoría</v>
      </c>
    </row>
    <row r="226" spans="1:26" ht="14.25" customHeight="1" x14ac:dyDescent="0.2">
      <c r="A226" s="19"/>
      <c r="B226" s="20"/>
      <c r="C226" s="20"/>
      <c r="D226" s="21"/>
      <c r="E226" s="25"/>
      <c r="F226" s="21"/>
      <c r="G226" s="21"/>
      <c r="H226" s="22"/>
      <c r="I226" s="22"/>
      <c r="J226" s="22"/>
      <c r="K226" s="20"/>
      <c r="L226" s="22" t="str">
        <f>IFERROR(VLOOKUP([2]!Tabla2[[#This Row],[Insumo o artículo necesario]],[2]!Tabla1[#Data],3,FALSE),"")</f>
        <v/>
      </c>
      <c r="M226" s="22" t="str">
        <f>IFERROR(VLOOKUP([2]!Tabla2[[#This Row],[Insumo o artículo necesario]],[2]!Tabla1[#Data],5,FALSE),"")</f>
        <v/>
      </c>
      <c r="N226" s="22"/>
      <c r="O226" s="20"/>
      <c r="P226" s="23"/>
      <c r="Q226" s="23" t="str">
        <f>IF(AND(TIC!$O226&lt;&gt;"",TIC!$P226&lt;&gt;""),TIC!$O226*TIC!$P226,"")</f>
        <v/>
      </c>
      <c r="R226" s="24"/>
      <c r="S226" s="23">
        <f>TIC!$R226*TIC!$P226</f>
        <v>0</v>
      </c>
      <c r="T226" s="20"/>
      <c r="U226" s="23">
        <f>TIC!$T226*TIC!$P226</f>
        <v>0</v>
      </c>
      <c r="V226" s="20"/>
      <c r="W226" s="23">
        <f>TIC!$V226*TIC!$P226</f>
        <v>0</v>
      </c>
      <c r="X226" s="20"/>
      <c r="Y226" s="23">
        <f>TIC!$X226*TIC!$P226</f>
        <v>0</v>
      </c>
      <c r="Z226" s="23" t="str">
        <f>+LEFT(Costeo!$H517,250)</f>
        <v>Compra de combustible Rectoría</v>
      </c>
    </row>
    <row r="227" spans="1:26" ht="14.25" customHeight="1" x14ac:dyDescent="0.2">
      <c r="A227" s="19"/>
      <c r="B227" s="20"/>
      <c r="C227" s="20"/>
      <c r="D227" s="21"/>
      <c r="E227" s="25"/>
      <c r="F227" s="21"/>
      <c r="G227" s="21"/>
      <c r="H227" s="22"/>
      <c r="I227" s="22"/>
      <c r="J227" s="22"/>
      <c r="K227" s="20"/>
      <c r="L227" s="22" t="str">
        <f>IFERROR(VLOOKUP([2]!Tabla2[[#This Row],[Insumo o artículo necesario]],[2]!Tabla1[#Data],3,FALSE),"")</f>
        <v/>
      </c>
      <c r="M227" s="22" t="str">
        <f>IFERROR(VLOOKUP([2]!Tabla2[[#This Row],[Insumo o artículo necesario]],[2]!Tabla1[#Data],5,FALSE),"")</f>
        <v/>
      </c>
      <c r="N227" s="22"/>
      <c r="O227" s="20"/>
      <c r="P227" s="23"/>
      <c r="Q227" s="23" t="str">
        <f>IF(AND(TIC!$O227&lt;&gt;"",TIC!$P227&lt;&gt;""),TIC!$O227*TIC!$P227,"")</f>
        <v/>
      </c>
      <c r="R227" s="24"/>
      <c r="S227" s="23">
        <f>TIC!$R227*TIC!$P227</f>
        <v>0</v>
      </c>
      <c r="T227" s="20"/>
      <c r="U227" s="23">
        <f>TIC!$T227*TIC!$P227</f>
        <v>0</v>
      </c>
      <c r="V227" s="20"/>
      <c r="W227" s="23">
        <f>TIC!$V227*TIC!$P227</f>
        <v>0</v>
      </c>
      <c r="X227" s="20"/>
      <c r="Y227" s="23">
        <f>TIC!$X227*TIC!$P227</f>
        <v>0</v>
      </c>
      <c r="Z227" s="23" t="str">
        <f>+LEFT(Costeo!$H518,250)</f>
        <v>Compra de combustible Rectoría</v>
      </c>
    </row>
    <row r="228" spans="1:26" ht="14.25" customHeight="1" x14ac:dyDescent="0.2">
      <c r="A228" s="19"/>
      <c r="B228" s="20"/>
      <c r="C228" s="20"/>
      <c r="D228" s="21"/>
      <c r="E228" s="25"/>
      <c r="F228" s="21"/>
      <c r="G228" s="21"/>
      <c r="H228" s="22"/>
      <c r="I228" s="22"/>
      <c r="J228" s="22"/>
      <c r="K228" s="20"/>
      <c r="L228" s="22" t="str">
        <f>IFERROR(VLOOKUP([2]!Tabla2[[#This Row],[Insumo o artículo necesario]],[2]!Tabla1[#Data],3,FALSE),"")</f>
        <v/>
      </c>
      <c r="M228" s="22" t="str">
        <f>IFERROR(VLOOKUP([2]!Tabla2[[#This Row],[Insumo o artículo necesario]],[2]!Tabla1[#Data],5,FALSE),"")</f>
        <v/>
      </c>
      <c r="N228" s="22"/>
      <c r="O228" s="20"/>
      <c r="P228" s="23"/>
      <c r="Q228" s="23" t="str">
        <f>IF(AND(TIC!$O228&lt;&gt;"",TIC!$P228&lt;&gt;""),TIC!$O228*TIC!$P228,"")</f>
        <v/>
      </c>
      <c r="R228" s="24"/>
      <c r="S228" s="23">
        <f>TIC!$R228*TIC!$P228</f>
        <v>0</v>
      </c>
      <c r="T228" s="20"/>
      <c r="U228" s="23">
        <f>TIC!$T228*TIC!$P228</f>
        <v>0</v>
      </c>
      <c r="V228" s="20"/>
      <c r="W228" s="23">
        <f>TIC!$V228*TIC!$P228</f>
        <v>0</v>
      </c>
      <c r="X228" s="20"/>
      <c r="Y228" s="23">
        <f>TIC!$X228*TIC!$P228</f>
        <v>0</v>
      </c>
      <c r="Z228" s="23" t="str">
        <f>+LEFT(Costeo!$H519,250)</f>
        <v>Compra de combustible Rectoría</v>
      </c>
    </row>
    <row r="229" spans="1:26" ht="14.25" customHeight="1" x14ac:dyDescent="0.2">
      <c r="A229" s="19"/>
      <c r="B229" s="20"/>
      <c r="C229" s="20"/>
      <c r="D229" s="21"/>
      <c r="E229" s="25"/>
      <c r="F229" s="21"/>
      <c r="G229" s="21"/>
      <c r="H229" s="22"/>
      <c r="I229" s="22"/>
      <c r="J229" s="22"/>
      <c r="K229" s="20"/>
      <c r="L229" s="22" t="str">
        <f>IFERROR(VLOOKUP([2]!Tabla2[[#This Row],[Insumo o artículo necesario]],[2]!Tabla1[#Data],3,FALSE),"")</f>
        <v/>
      </c>
      <c r="M229" s="22" t="str">
        <f>IFERROR(VLOOKUP([2]!Tabla2[[#This Row],[Insumo o artículo necesario]],[2]!Tabla1[#Data],5,FALSE),"")</f>
        <v/>
      </c>
      <c r="N229" s="22"/>
      <c r="O229" s="20"/>
      <c r="P229" s="23"/>
      <c r="Q229" s="23" t="str">
        <f>IF(AND(TIC!$O229&lt;&gt;"",TIC!$P229&lt;&gt;""),TIC!$O229*TIC!$P229,"")</f>
        <v/>
      </c>
      <c r="R229" s="24"/>
      <c r="S229" s="23">
        <f>TIC!$R229*TIC!$P229</f>
        <v>0</v>
      </c>
      <c r="T229" s="20"/>
      <c r="U229" s="23">
        <f>TIC!$T229*TIC!$P229</f>
        <v>0</v>
      </c>
      <c r="V229" s="20"/>
      <c r="W229" s="23">
        <f>TIC!$V229*TIC!$P229</f>
        <v>0</v>
      </c>
      <c r="X229" s="20"/>
      <c r="Y229" s="23">
        <f>TIC!$X229*TIC!$P229</f>
        <v>0</v>
      </c>
      <c r="Z229" s="23" t="str">
        <f>+LEFT(Costeo!$H520,250)</f>
        <v>Compra de combustible Rectoría</v>
      </c>
    </row>
    <row r="230" spans="1:26" ht="14.25" customHeight="1" x14ac:dyDescent="0.2">
      <c r="A230" s="19"/>
      <c r="B230" s="20"/>
      <c r="C230" s="20"/>
      <c r="D230" s="21"/>
      <c r="E230" s="25"/>
      <c r="F230" s="21"/>
      <c r="G230" s="21"/>
      <c r="H230" s="22"/>
      <c r="I230" s="22"/>
      <c r="J230" s="22"/>
      <c r="K230" s="20"/>
      <c r="L230" s="22" t="str">
        <f>IFERROR(VLOOKUP([2]!Tabla2[[#This Row],[Insumo o artículo necesario]],[2]!Tabla1[#Data],3,FALSE),"")</f>
        <v/>
      </c>
      <c r="M230" s="22" t="str">
        <f>IFERROR(VLOOKUP([2]!Tabla2[[#This Row],[Insumo o artículo necesario]],[2]!Tabla1[#Data],5,FALSE),"")</f>
        <v/>
      </c>
      <c r="N230" s="22"/>
      <c r="O230" s="20"/>
      <c r="P230" s="23"/>
      <c r="Q230" s="23" t="str">
        <f>IF(AND(TIC!$O230&lt;&gt;"",TIC!$P230&lt;&gt;""),TIC!$O230*TIC!$P230,"")</f>
        <v/>
      </c>
      <c r="R230" s="24"/>
      <c r="S230" s="23">
        <f>TIC!$R230*TIC!$P230</f>
        <v>0</v>
      </c>
      <c r="T230" s="20"/>
      <c r="U230" s="23">
        <f>TIC!$T230*TIC!$P230</f>
        <v>0</v>
      </c>
      <c r="V230" s="20"/>
      <c r="W230" s="23">
        <f>TIC!$V230*TIC!$P230</f>
        <v>0</v>
      </c>
      <c r="X230" s="20"/>
      <c r="Y230" s="23">
        <f>TIC!$X230*TIC!$P230</f>
        <v>0</v>
      </c>
      <c r="Z230" s="23" t="str">
        <f>+LEFT(Costeo!$H521,250)</f>
        <v>Adquisición de insumos informáticos y accesorios para mejora y actualización de las áreas administrativas, Ceremas y laboratorios de los recintos y Rectoria</v>
      </c>
    </row>
    <row r="231" spans="1:26" ht="14.25" customHeight="1" x14ac:dyDescent="0.2">
      <c r="A231" s="19"/>
      <c r="B231" s="20"/>
      <c r="C231" s="20"/>
      <c r="D231" s="21"/>
      <c r="E231" s="25"/>
      <c r="F231" s="21"/>
      <c r="G231" s="21"/>
      <c r="H231" s="22"/>
      <c r="I231" s="22"/>
      <c r="J231" s="22"/>
      <c r="K231" s="20"/>
      <c r="L231" s="22" t="str">
        <f>IFERROR(VLOOKUP([2]!Tabla2[[#This Row],[Insumo o artículo necesario]],[2]!Tabla1[#Data],3,FALSE),"")</f>
        <v/>
      </c>
      <c r="M231" s="22" t="str">
        <f>IFERROR(VLOOKUP([2]!Tabla2[[#This Row],[Insumo o artículo necesario]],[2]!Tabla1[#Data],5,FALSE),"")</f>
        <v/>
      </c>
      <c r="N231" s="22"/>
      <c r="O231" s="20"/>
      <c r="P231" s="23"/>
      <c r="Q231" s="23" t="str">
        <f>IF(AND(TIC!$O231&lt;&gt;"",TIC!$P231&lt;&gt;""),TIC!$O231*TIC!$P231,"")</f>
        <v/>
      </c>
      <c r="R231" s="24"/>
      <c r="S231" s="23">
        <f>TIC!$R231*TIC!$P231</f>
        <v>0</v>
      </c>
      <c r="T231" s="20"/>
      <c r="U231" s="23">
        <f>TIC!$T231*TIC!$P231</f>
        <v>0</v>
      </c>
      <c r="V231" s="20"/>
      <c r="W231" s="23">
        <f>TIC!$V231*TIC!$P231</f>
        <v>0</v>
      </c>
      <c r="X231" s="20"/>
      <c r="Y231" s="23">
        <f>TIC!$X231*TIC!$P231</f>
        <v>0</v>
      </c>
      <c r="Z231" s="23" t="str">
        <f>+LEFT(Costeo!$H522,250)</f>
        <v>Adquisición de insumos informáticos y accesorios para mejora y actualización de las áreas administrativas, Ceremas y laboratorios de los recintos y Rectoria</v>
      </c>
    </row>
    <row r="232" spans="1:26" ht="14.25" customHeight="1" x14ac:dyDescent="0.2">
      <c r="A232" s="19"/>
      <c r="B232" s="20"/>
      <c r="C232" s="20"/>
      <c r="D232" s="21"/>
      <c r="E232" s="25"/>
      <c r="F232" s="21"/>
      <c r="G232" s="21"/>
      <c r="H232" s="22"/>
      <c r="I232" s="22"/>
      <c r="J232" s="22"/>
      <c r="K232" s="20"/>
      <c r="L232" s="22" t="str">
        <f>IFERROR(VLOOKUP([2]!Tabla2[[#This Row],[Insumo o artículo necesario]],[2]!Tabla1[#Data],3,FALSE),"")</f>
        <v/>
      </c>
      <c r="M232" s="22" t="str">
        <f>IFERROR(VLOOKUP([2]!Tabla2[[#This Row],[Insumo o artículo necesario]],[2]!Tabla1[#Data],5,FALSE),"")</f>
        <v/>
      </c>
      <c r="N232" s="22"/>
      <c r="O232" s="20"/>
      <c r="P232" s="23"/>
      <c r="Q232" s="23" t="str">
        <f>IF(AND(TIC!$O232&lt;&gt;"",TIC!$P232&lt;&gt;""),TIC!$O232*TIC!$P232,"")</f>
        <v/>
      </c>
      <c r="R232" s="24"/>
      <c r="S232" s="23">
        <f>TIC!$R232*TIC!$P232</f>
        <v>0</v>
      </c>
      <c r="T232" s="20"/>
      <c r="U232" s="23">
        <f>TIC!$T232*TIC!$P232</f>
        <v>0</v>
      </c>
      <c r="V232" s="20"/>
      <c r="W232" s="23">
        <f>TIC!$V232*TIC!$P232</f>
        <v>0</v>
      </c>
      <c r="X232" s="20"/>
      <c r="Y232" s="23">
        <f>TIC!$X232*TIC!$P232</f>
        <v>0</v>
      </c>
      <c r="Z232" s="23" t="str">
        <f>+LEFT(Costeo!$H523,250)</f>
        <v>Adquisición de insumos informáticos y accesorios para mejora y actualización de las áreas administrativas, Ceremas y laboratorios de los recintos y Rectoria</v>
      </c>
    </row>
    <row r="233" spans="1:26" ht="14.25" customHeight="1" x14ac:dyDescent="0.2">
      <c r="A233" s="19"/>
      <c r="B233" s="20"/>
      <c r="C233" s="20"/>
      <c r="D233" s="21"/>
      <c r="E233" s="25"/>
      <c r="F233" s="21"/>
      <c r="G233" s="21"/>
      <c r="H233" s="22"/>
      <c r="I233" s="22"/>
      <c r="J233" s="22"/>
      <c r="K233" s="20"/>
      <c r="L233" s="22" t="str">
        <f>IFERROR(VLOOKUP([2]!Tabla2[[#This Row],[Insumo o artículo necesario]],[2]!Tabla1[#Data],3,FALSE),"")</f>
        <v/>
      </c>
      <c r="M233" s="22" t="str">
        <f>IFERROR(VLOOKUP([2]!Tabla2[[#This Row],[Insumo o artículo necesario]],[2]!Tabla1[#Data],5,FALSE),"")</f>
        <v/>
      </c>
      <c r="N233" s="22"/>
      <c r="O233" s="20"/>
      <c r="P233" s="23"/>
      <c r="Q233" s="23" t="str">
        <f>IF(AND(TIC!$O233&lt;&gt;"",TIC!$P233&lt;&gt;""),TIC!$O233*TIC!$P233,"")</f>
        <v/>
      </c>
      <c r="R233" s="24"/>
      <c r="S233" s="23">
        <f>TIC!$R233*TIC!$P233</f>
        <v>0</v>
      </c>
      <c r="T233" s="20"/>
      <c r="U233" s="23">
        <f>TIC!$T233*TIC!$P233</f>
        <v>0</v>
      </c>
      <c r="V233" s="20"/>
      <c r="W233" s="23">
        <f>TIC!$V233*TIC!$P233</f>
        <v>0</v>
      </c>
      <c r="X233" s="20"/>
      <c r="Y233" s="23">
        <f>TIC!$X233*TIC!$P233</f>
        <v>0</v>
      </c>
      <c r="Z233" s="23" t="str">
        <f>+LEFT(Costeo!$H524,250)</f>
        <v>Adquisición de insumos informáticos y accesorios para mejora y actualización de las áreas administrativas, Ceremas y laboratorios de los recintos y Rectoria</v>
      </c>
    </row>
    <row r="234" spans="1:26" ht="14.25" customHeight="1" x14ac:dyDescent="0.2">
      <c r="A234" s="19"/>
      <c r="B234" s="20"/>
      <c r="C234" s="20"/>
      <c r="D234" s="21"/>
      <c r="E234" s="25"/>
      <c r="F234" s="21"/>
      <c r="G234" s="21"/>
      <c r="H234" s="22"/>
      <c r="I234" s="22"/>
      <c r="J234" s="22"/>
      <c r="K234" s="20"/>
      <c r="L234" s="22" t="str">
        <f>IFERROR(VLOOKUP([2]!Tabla2[[#This Row],[Insumo o artículo necesario]],[2]!Tabla1[#Data],3,FALSE),"")</f>
        <v/>
      </c>
      <c r="M234" s="22" t="str">
        <f>IFERROR(VLOOKUP([2]!Tabla2[[#This Row],[Insumo o artículo necesario]],[2]!Tabla1[#Data],5,FALSE),"")</f>
        <v/>
      </c>
      <c r="N234" s="22"/>
      <c r="O234" s="20"/>
      <c r="P234" s="23"/>
      <c r="Q234" s="23" t="str">
        <f>IF(AND(TIC!$O234&lt;&gt;"",TIC!$P234&lt;&gt;""),TIC!$O234*TIC!$P234,"")</f>
        <v/>
      </c>
      <c r="R234" s="24"/>
      <c r="S234" s="23">
        <f>TIC!$R234*TIC!$P234</f>
        <v>0</v>
      </c>
      <c r="T234" s="20"/>
      <c r="U234" s="23">
        <f>TIC!$T234*TIC!$P234</f>
        <v>0</v>
      </c>
      <c r="V234" s="20"/>
      <c r="W234" s="23">
        <f>TIC!$V234*TIC!$P234</f>
        <v>0</v>
      </c>
      <c r="X234" s="20"/>
      <c r="Y234" s="23">
        <f>TIC!$X234*TIC!$P234</f>
        <v>0</v>
      </c>
      <c r="Z234" s="23" t="str">
        <f>+LEFT(Costeo!$H525,250)</f>
        <v>Adquisición de insumos informáticos y accesorios para mejora y actualización de las áreas administrativas, Ceremas y laboratorios de los recintos y Rectoria</v>
      </c>
    </row>
    <row r="235" spans="1:26" ht="14.25" customHeight="1" x14ac:dyDescent="0.2">
      <c r="A235" s="19"/>
      <c r="B235" s="20"/>
      <c r="C235" s="20"/>
      <c r="D235" s="21"/>
      <c r="E235" s="25"/>
      <c r="F235" s="21"/>
      <c r="G235" s="21"/>
      <c r="H235" s="22"/>
      <c r="I235" s="22"/>
      <c r="J235" s="22"/>
      <c r="K235" s="20"/>
      <c r="L235" s="22" t="str">
        <f>IFERROR(VLOOKUP([2]!Tabla2[[#This Row],[Insumo o artículo necesario]],[2]!Tabla1[#Data],3,FALSE),"")</f>
        <v/>
      </c>
      <c r="M235" s="22" t="str">
        <f>IFERROR(VLOOKUP([2]!Tabla2[[#This Row],[Insumo o artículo necesario]],[2]!Tabla1[#Data],5,FALSE),"")</f>
        <v/>
      </c>
      <c r="N235" s="22"/>
      <c r="O235" s="20"/>
      <c r="P235" s="23"/>
      <c r="Q235" s="23" t="str">
        <f>IF(AND(TIC!$O235&lt;&gt;"",TIC!$P235&lt;&gt;""),TIC!$O235*TIC!$P235,"")</f>
        <v/>
      </c>
      <c r="R235" s="24"/>
      <c r="S235" s="23">
        <f>TIC!$R235*TIC!$P235</f>
        <v>0</v>
      </c>
      <c r="T235" s="20"/>
      <c r="U235" s="23">
        <f>TIC!$T235*TIC!$P235</f>
        <v>0</v>
      </c>
      <c r="V235" s="20"/>
      <c r="W235" s="23">
        <f>TIC!$V235*TIC!$P235</f>
        <v>0</v>
      </c>
      <c r="X235" s="20"/>
      <c r="Y235" s="23">
        <f>TIC!$X235*TIC!$P235</f>
        <v>0</v>
      </c>
      <c r="Z235" s="23" t="str">
        <f>+LEFT(Costeo!$H526,250)</f>
        <v>Adquisición de insumos informáticos y accesorios para mejora y actualización de las áreas administrativas, Ceremas y laboratorios de los recintos y Rectoria</v>
      </c>
    </row>
    <row r="236" spans="1:26" ht="14.25" customHeight="1" x14ac:dyDescent="0.2">
      <c r="A236" s="19"/>
      <c r="B236" s="20"/>
      <c r="C236" s="20"/>
      <c r="D236" s="21"/>
      <c r="E236" s="25"/>
      <c r="F236" s="21"/>
      <c r="G236" s="21"/>
      <c r="H236" s="22"/>
      <c r="I236" s="22"/>
      <c r="J236" s="22"/>
      <c r="K236" s="20"/>
      <c r="L236" s="22" t="str">
        <f>IFERROR(VLOOKUP([2]!Tabla2[[#This Row],[Insumo o artículo necesario]],[2]!Tabla1[#Data],3,FALSE),"")</f>
        <v/>
      </c>
      <c r="M236" s="22" t="str">
        <f>IFERROR(VLOOKUP([2]!Tabla2[[#This Row],[Insumo o artículo necesario]],[2]!Tabla1[#Data],5,FALSE),"")</f>
        <v/>
      </c>
      <c r="N236" s="22"/>
      <c r="O236" s="20"/>
      <c r="P236" s="23"/>
      <c r="Q236" s="23" t="str">
        <f>IF(AND(TIC!$O236&lt;&gt;"",TIC!$P236&lt;&gt;""),TIC!$O236*TIC!$P236,"")</f>
        <v/>
      </c>
      <c r="R236" s="24"/>
      <c r="S236" s="23">
        <f>TIC!$R236*TIC!$P236</f>
        <v>0</v>
      </c>
      <c r="T236" s="20"/>
      <c r="U236" s="23">
        <f>TIC!$T236*TIC!$P236</f>
        <v>0</v>
      </c>
      <c r="V236" s="20"/>
      <c r="W236" s="23">
        <f>TIC!$V236*TIC!$P236</f>
        <v>0</v>
      </c>
      <c r="X236" s="20"/>
      <c r="Y236" s="23">
        <f>TIC!$X236*TIC!$P236</f>
        <v>0</v>
      </c>
      <c r="Z236" s="23" t="str">
        <f>+LEFT(Costeo!$H527,250)</f>
        <v>Adquisición de insumos informáticos y accesorios para mejora y actualización de las áreas administrativas, Ceremas y laboratorios de los recintos y Rectoria</v>
      </c>
    </row>
    <row r="237" spans="1:26" ht="14.25" customHeight="1" x14ac:dyDescent="0.2">
      <c r="A237" s="19"/>
      <c r="B237" s="20"/>
      <c r="C237" s="20"/>
      <c r="D237" s="21"/>
      <c r="E237" s="25"/>
      <c r="F237" s="21"/>
      <c r="G237" s="21"/>
      <c r="H237" s="22"/>
      <c r="I237" s="22"/>
      <c r="J237" s="22"/>
      <c r="K237" s="20"/>
      <c r="L237" s="22" t="str">
        <f>IFERROR(VLOOKUP([2]!Tabla2[[#This Row],[Insumo o artículo necesario]],[2]!Tabla1[#Data],3,FALSE),"")</f>
        <v/>
      </c>
      <c r="M237" s="22" t="str">
        <f>IFERROR(VLOOKUP([2]!Tabla2[[#This Row],[Insumo o artículo necesario]],[2]!Tabla1[#Data],5,FALSE),"")</f>
        <v/>
      </c>
      <c r="N237" s="22"/>
      <c r="O237" s="20"/>
      <c r="P237" s="23"/>
      <c r="Q237" s="23" t="str">
        <f>IF(AND(TIC!$O237&lt;&gt;"",TIC!$P237&lt;&gt;""),TIC!$O237*TIC!$P237,"")</f>
        <v/>
      </c>
      <c r="R237" s="24"/>
      <c r="S237" s="23">
        <f>TIC!$R237*TIC!$P237</f>
        <v>0</v>
      </c>
      <c r="T237" s="20"/>
      <c r="U237" s="23">
        <f>TIC!$T237*TIC!$P237</f>
        <v>0</v>
      </c>
      <c r="V237" s="20"/>
      <c r="W237" s="23">
        <f>TIC!$V237*TIC!$P237</f>
        <v>0</v>
      </c>
      <c r="X237" s="20"/>
      <c r="Y237" s="23">
        <f>TIC!$X237*TIC!$P237</f>
        <v>0</v>
      </c>
      <c r="Z237" s="23" t="str">
        <f>+LEFT(Costeo!$H528,250)</f>
        <v>Adquisición de insumos informáticos y accesorios para mejora y actualización de las áreas administrativas, Ceremas y laboratorios de los recintos y Rectoria</v>
      </c>
    </row>
    <row r="238" spans="1:26" ht="14.25" customHeight="1" x14ac:dyDescent="0.2">
      <c r="A238" s="19"/>
      <c r="B238" s="20"/>
      <c r="C238" s="20"/>
      <c r="D238" s="21"/>
      <c r="E238" s="25"/>
      <c r="F238" s="21"/>
      <c r="G238" s="21"/>
      <c r="H238" s="22"/>
      <c r="I238" s="22"/>
      <c r="J238" s="22"/>
      <c r="K238" s="20"/>
      <c r="L238" s="22" t="str">
        <f>IFERROR(VLOOKUP([2]!Tabla2[[#This Row],[Insumo o artículo necesario]],[2]!Tabla1[#Data],3,FALSE),"")</f>
        <v/>
      </c>
      <c r="M238" s="22" t="str">
        <f>IFERROR(VLOOKUP([2]!Tabla2[[#This Row],[Insumo o artículo necesario]],[2]!Tabla1[#Data],5,FALSE),"")</f>
        <v/>
      </c>
      <c r="N238" s="22"/>
      <c r="O238" s="20"/>
      <c r="P238" s="23"/>
      <c r="Q238" s="23" t="str">
        <f>IF(AND(TIC!$O238&lt;&gt;"",TIC!$P238&lt;&gt;""),TIC!$O238*TIC!$P238,"")</f>
        <v/>
      </c>
      <c r="R238" s="24"/>
      <c r="S238" s="23">
        <f>TIC!$R238*TIC!$P238</f>
        <v>0</v>
      </c>
      <c r="T238" s="20"/>
      <c r="U238" s="23">
        <f>TIC!$T238*TIC!$P238</f>
        <v>0</v>
      </c>
      <c r="V238" s="20"/>
      <c r="W238" s="23">
        <f>TIC!$V238*TIC!$P238</f>
        <v>0</v>
      </c>
      <c r="X238" s="20"/>
      <c r="Y238" s="23">
        <f>TIC!$X238*TIC!$P238</f>
        <v>0</v>
      </c>
      <c r="Z238" s="23" t="str">
        <f>+LEFT(Costeo!$H529,250)</f>
        <v>Adquisición de insumos informáticos y accesorios para mejora y actualización de las áreas administrativas, Ceremas y laboratorios de los recintos y Rectoria</v>
      </c>
    </row>
    <row r="239" spans="1:26" ht="14.25" customHeight="1" x14ac:dyDescent="0.2">
      <c r="A239" s="19"/>
      <c r="B239" s="20"/>
      <c r="C239" s="20"/>
      <c r="D239" s="21"/>
      <c r="E239" s="25"/>
      <c r="F239" s="21"/>
      <c r="G239" s="21"/>
      <c r="H239" s="22"/>
      <c r="I239" s="22"/>
      <c r="J239" s="22"/>
      <c r="K239" s="20"/>
      <c r="L239" s="22" t="str">
        <f>IFERROR(VLOOKUP([2]!Tabla2[[#This Row],[Insumo o artículo necesario]],[2]!Tabla1[#Data],3,FALSE),"")</f>
        <v/>
      </c>
      <c r="M239" s="22" t="str">
        <f>IFERROR(VLOOKUP([2]!Tabla2[[#This Row],[Insumo o artículo necesario]],[2]!Tabla1[#Data],5,FALSE),"")</f>
        <v/>
      </c>
      <c r="N239" s="22"/>
      <c r="O239" s="20"/>
      <c r="P239" s="23"/>
      <c r="Q239" s="23" t="str">
        <f>IF(AND(TIC!$O239&lt;&gt;"",TIC!$P239&lt;&gt;""),TIC!$O239*TIC!$P239,"")</f>
        <v/>
      </c>
      <c r="R239" s="24"/>
      <c r="S239" s="23">
        <f>TIC!$R239*TIC!$P239</f>
        <v>0</v>
      </c>
      <c r="T239" s="20"/>
      <c r="U239" s="23">
        <f>TIC!$T239*TIC!$P239</f>
        <v>0</v>
      </c>
      <c r="V239" s="20"/>
      <c r="W239" s="23">
        <f>TIC!$V239*TIC!$P239</f>
        <v>0</v>
      </c>
      <c r="X239" s="20"/>
      <c r="Y239" s="23">
        <f>TIC!$X239*TIC!$P239</f>
        <v>0</v>
      </c>
      <c r="Z239" s="23" t="str">
        <f>+LEFT(Costeo!$H530,250)</f>
        <v>Adquisición de insumos informáticos y accesorios para mejora y actualización de las áreas administrativas, Ceremas y laboratorios de los recintos y Rectoria</v>
      </c>
    </row>
    <row r="240" spans="1:26" ht="14.25" customHeight="1" x14ac:dyDescent="0.2">
      <c r="A240" s="19"/>
      <c r="B240" s="20"/>
      <c r="C240" s="20"/>
      <c r="D240" s="21"/>
      <c r="E240" s="25"/>
      <c r="F240" s="21"/>
      <c r="G240" s="21"/>
      <c r="H240" s="22"/>
      <c r="I240" s="22"/>
      <c r="J240" s="22"/>
      <c r="K240" s="20"/>
      <c r="L240" s="22" t="str">
        <f>IFERROR(VLOOKUP([2]!Tabla2[[#This Row],[Insumo o artículo necesario]],[2]!Tabla1[#Data],3,FALSE),"")</f>
        <v/>
      </c>
      <c r="M240" s="22" t="str">
        <f>IFERROR(VLOOKUP([2]!Tabla2[[#This Row],[Insumo o artículo necesario]],[2]!Tabla1[#Data],5,FALSE),"")</f>
        <v/>
      </c>
      <c r="N240" s="22"/>
      <c r="O240" s="20"/>
      <c r="P240" s="23"/>
      <c r="Q240" s="23" t="str">
        <f>IF(AND(TIC!$O240&lt;&gt;"",TIC!$P240&lt;&gt;""),TIC!$O240*TIC!$P240,"")</f>
        <v/>
      </c>
      <c r="R240" s="24"/>
      <c r="S240" s="23">
        <f>TIC!$R240*TIC!$P240</f>
        <v>0</v>
      </c>
      <c r="T240" s="20"/>
      <c r="U240" s="23">
        <f>TIC!$T240*TIC!$P240</f>
        <v>0</v>
      </c>
      <c r="V240" s="20"/>
      <c r="W240" s="23">
        <f>TIC!$V240*TIC!$P240</f>
        <v>0</v>
      </c>
      <c r="X240" s="20"/>
      <c r="Y240" s="23">
        <f>TIC!$X240*TIC!$P240</f>
        <v>0</v>
      </c>
      <c r="Z240" s="23" t="str">
        <f>+LEFT(Costeo!$H531,250)</f>
        <v>Adquisición de insumos informáticos y accesorios para mejora y actualización de las áreas administrativas, Ceremas y laboratorios de los recintos y Rectoria</v>
      </c>
    </row>
    <row r="241" spans="1:26" ht="14.25" customHeight="1" x14ac:dyDescent="0.2">
      <c r="A241" s="19"/>
      <c r="B241" s="20"/>
      <c r="C241" s="20"/>
      <c r="D241" s="21"/>
      <c r="E241" s="25"/>
      <c r="F241" s="21"/>
      <c r="G241" s="21"/>
      <c r="H241" s="22"/>
      <c r="I241" s="22"/>
      <c r="J241" s="22"/>
      <c r="K241" s="20"/>
      <c r="L241" s="22" t="str">
        <f>IFERROR(VLOOKUP([2]!Tabla2[[#This Row],[Insumo o artículo necesario]],[2]!Tabla1[#Data],3,FALSE),"")</f>
        <v/>
      </c>
      <c r="M241" s="22" t="str">
        <f>IFERROR(VLOOKUP([2]!Tabla2[[#This Row],[Insumo o artículo necesario]],[2]!Tabla1[#Data],5,FALSE),"")</f>
        <v/>
      </c>
      <c r="N241" s="22"/>
      <c r="O241" s="20"/>
      <c r="P241" s="23"/>
      <c r="Q241" s="23" t="str">
        <f>IF(AND(TIC!$O241&lt;&gt;"",TIC!$P241&lt;&gt;""),TIC!$O241*TIC!$P241,"")</f>
        <v/>
      </c>
      <c r="R241" s="24"/>
      <c r="S241" s="23">
        <f>TIC!$R241*TIC!$P241</f>
        <v>0</v>
      </c>
      <c r="T241" s="20"/>
      <c r="U241" s="23">
        <f>TIC!$T241*TIC!$P241</f>
        <v>0</v>
      </c>
      <c r="V241" s="20"/>
      <c r="W241" s="23">
        <f>TIC!$V241*TIC!$P241</f>
        <v>0</v>
      </c>
      <c r="X241" s="20"/>
      <c r="Y241" s="23">
        <f>TIC!$X241*TIC!$P241</f>
        <v>0</v>
      </c>
      <c r="Z241" s="23" t="str">
        <f>+LEFT(Costeo!$H532,250)</f>
        <v>Adquisición de impresora para la Oficina de Almacén</v>
      </c>
    </row>
    <row r="242" spans="1:26" ht="14.25" customHeight="1" x14ac:dyDescent="0.2">
      <c r="A242" s="19"/>
      <c r="B242" s="20"/>
      <c r="C242" s="20"/>
      <c r="D242" s="21"/>
      <c r="E242" s="25"/>
      <c r="F242" s="21"/>
      <c r="G242" s="21"/>
      <c r="H242" s="22"/>
      <c r="I242" s="22"/>
      <c r="J242" s="22"/>
      <c r="K242" s="20"/>
      <c r="L242" s="22" t="str">
        <f>IFERROR(VLOOKUP([2]!Tabla2[[#This Row],[Insumo o artículo necesario]],[2]!Tabla1[#Data],3,FALSE),"")</f>
        <v/>
      </c>
      <c r="M242" s="22" t="str">
        <f>IFERROR(VLOOKUP([2]!Tabla2[[#This Row],[Insumo o artículo necesario]],[2]!Tabla1[#Data],5,FALSE),"")</f>
        <v/>
      </c>
      <c r="N242" s="22"/>
      <c r="O242" s="20"/>
      <c r="P242" s="23"/>
      <c r="Q242" s="23" t="str">
        <f>IF(AND(TIC!$O242&lt;&gt;"",TIC!$P242&lt;&gt;""),TIC!$O242*TIC!$P242,"")</f>
        <v/>
      </c>
      <c r="R242" s="24"/>
      <c r="S242" s="23">
        <f>TIC!$R242*TIC!$P242</f>
        <v>0</v>
      </c>
      <c r="T242" s="20"/>
      <c r="U242" s="23">
        <f>TIC!$T242*TIC!$P242</f>
        <v>0</v>
      </c>
      <c r="V242" s="20"/>
      <c r="W242" s="23">
        <f>TIC!$V242*TIC!$P242</f>
        <v>0</v>
      </c>
      <c r="X242" s="20"/>
      <c r="Y242" s="23">
        <f>TIC!$X242*TIC!$P242</f>
        <v>0</v>
      </c>
      <c r="Z242" s="23" t="str">
        <f>+LEFT(Costeo!$H533,250)</f>
        <v>Adquisición activos fijos UM</v>
      </c>
    </row>
    <row r="243" spans="1:26" ht="14.25" customHeight="1" x14ac:dyDescent="0.2">
      <c r="A243" s="19"/>
      <c r="B243" s="20"/>
      <c r="C243" s="20"/>
      <c r="D243" s="21"/>
      <c r="E243" s="21"/>
      <c r="F243" s="21"/>
      <c r="G243" s="21"/>
      <c r="H243" s="22"/>
      <c r="I243" s="22"/>
      <c r="J243" s="22"/>
      <c r="K243" s="20"/>
      <c r="L243" s="22" t="str">
        <f>IFERROR(VLOOKUP([2]!Tabla2[[#This Row],[Insumo o artículo necesario]],[2]!Tabla1[#Data],3,FALSE),"")</f>
        <v/>
      </c>
      <c r="M243" s="22" t="str">
        <f>IFERROR(VLOOKUP([2]!Tabla2[[#This Row],[Insumo o artículo necesario]],[2]!Tabla1[#Data],5,FALSE),"")</f>
        <v/>
      </c>
      <c r="N243" s="22"/>
      <c r="O243" s="20"/>
      <c r="P243" s="23"/>
      <c r="Q243" s="23" t="str">
        <f>IF(AND(TIC!$O243&lt;&gt;"",TIC!$P243&lt;&gt;""),TIC!$O243*TIC!$P243,"")</f>
        <v/>
      </c>
      <c r="R243" s="24"/>
      <c r="S243" s="23">
        <f>TIC!$R243*TIC!$P243</f>
        <v>0</v>
      </c>
      <c r="T243" s="20"/>
      <c r="U243" s="23">
        <f>TIC!$T243*TIC!$P243</f>
        <v>0</v>
      </c>
      <c r="V243" s="20"/>
      <c r="W243" s="23">
        <f>TIC!$V243*TIC!$P243</f>
        <v>0</v>
      </c>
      <c r="X243" s="20"/>
      <c r="Y243" s="23">
        <f>TIC!$X243*TIC!$P243</f>
        <v>0</v>
      </c>
      <c r="Z243" s="23" t="str">
        <f>+LEFT(Costeo!$H534,250)</f>
        <v>Adquisición activos fijos EPH</v>
      </c>
    </row>
    <row r="244" spans="1:26" ht="14.25" customHeight="1" x14ac:dyDescent="0.2">
      <c r="A244" s="19"/>
      <c r="B244" s="20"/>
      <c r="C244" s="20"/>
      <c r="D244" s="21"/>
      <c r="E244" s="21"/>
      <c r="F244" s="21"/>
      <c r="G244" s="21"/>
      <c r="H244" s="22"/>
      <c r="I244" s="22"/>
      <c r="J244" s="22"/>
      <c r="K244" s="20"/>
      <c r="L244" s="22" t="str">
        <f>IFERROR(VLOOKUP([2]!Tabla2[[#This Row],[Insumo o artículo necesario]],[2]!Tabla1[#Data],3,FALSE),"")</f>
        <v/>
      </c>
      <c r="M244" s="22" t="str">
        <f>IFERROR(VLOOKUP([2]!Tabla2[[#This Row],[Insumo o artículo necesario]],[2]!Tabla1[#Data],5,FALSE),"")</f>
        <v/>
      </c>
      <c r="N244" s="22"/>
      <c r="O244" s="20"/>
      <c r="P244" s="23"/>
      <c r="Q244" s="23" t="str">
        <f>IF(AND(TIC!$O244&lt;&gt;"",TIC!$P244&lt;&gt;""),TIC!$O244*TIC!$P244,"")</f>
        <v/>
      </c>
      <c r="R244" s="24"/>
      <c r="S244" s="23">
        <f>TIC!$R244*TIC!$P244</f>
        <v>0</v>
      </c>
      <c r="T244" s="20"/>
      <c r="U244" s="23">
        <f>TIC!$T244*TIC!$P244</f>
        <v>0</v>
      </c>
      <c r="V244" s="20"/>
      <c r="W244" s="23">
        <f>TIC!$V244*TIC!$P244</f>
        <v>0</v>
      </c>
      <c r="X244" s="20"/>
      <c r="Y244" s="23">
        <f>TIC!$X244*TIC!$P244</f>
        <v>0</v>
      </c>
      <c r="Z244" s="23" t="str">
        <f>+LEFT(Costeo!$H535,250)</f>
        <v>Adquisición activos fijos FEM</v>
      </c>
    </row>
    <row r="245" spans="1:26" ht="14.25" customHeight="1" x14ac:dyDescent="0.2">
      <c r="A245" s="19"/>
      <c r="B245" s="20"/>
      <c r="C245" s="20"/>
      <c r="D245" s="21"/>
      <c r="E245" s="25"/>
      <c r="F245" s="21"/>
      <c r="G245" s="21"/>
      <c r="H245" s="22"/>
      <c r="I245" s="22"/>
      <c r="J245" s="22"/>
      <c r="K245" s="20"/>
      <c r="L245" s="22" t="str">
        <f>IFERROR(VLOOKUP([2]!Tabla2[[#This Row],[Insumo o artículo necesario]],[2]!Tabla1[#Data],3,FALSE),"")</f>
        <v/>
      </c>
      <c r="M245" s="22" t="str">
        <f>IFERROR(VLOOKUP([2]!Tabla2[[#This Row],[Insumo o artículo necesario]],[2]!Tabla1[#Data],5,FALSE),"")</f>
        <v/>
      </c>
      <c r="N245" s="22"/>
      <c r="O245" s="20"/>
      <c r="P245" s="23"/>
      <c r="Q245" s="23" t="str">
        <f>IF(AND(TIC!$O245&lt;&gt;"",TIC!$P245&lt;&gt;""),TIC!$O245*TIC!$P245,"")</f>
        <v/>
      </c>
      <c r="R245" s="24"/>
      <c r="S245" s="23">
        <f>TIC!$R245*TIC!$P245</f>
        <v>0</v>
      </c>
      <c r="T245" s="20"/>
      <c r="U245" s="23">
        <f>TIC!$T245*TIC!$P245</f>
        <v>0</v>
      </c>
      <c r="V245" s="20"/>
      <c r="W245" s="23">
        <f>TIC!$V245*TIC!$P245</f>
        <v>0</v>
      </c>
      <c r="X245" s="20"/>
      <c r="Y245" s="23">
        <f>TIC!$X245*TIC!$P245</f>
        <v>0</v>
      </c>
      <c r="Z245" s="23" t="str">
        <f>+LEFT(Costeo!$H536,250)</f>
        <v>Adquisición activos fijos JVM</v>
      </c>
    </row>
    <row r="246" spans="1:26" ht="14.25" customHeight="1" x14ac:dyDescent="0.2">
      <c r="A246" s="19"/>
      <c r="B246" s="20"/>
      <c r="C246" s="20"/>
      <c r="D246" s="21"/>
      <c r="E246" s="25"/>
      <c r="F246" s="21"/>
      <c r="G246" s="21"/>
      <c r="H246" s="22"/>
      <c r="I246" s="22"/>
      <c r="J246" s="22"/>
      <c r="K246" s="20"/>
      <c r="L246" s="22" t="str">
        <f>IFERROR(VLOOKUP([2]!Tabla2[[#This Row],[Insumo o artículo necesario]],[2]!Tabla1[#Data],3,FALSE),"")</f>
        <v/>
      </c>
      <c r="M246" s="22" t="str">
        <f>IFERROR(VLOOKUP([2]!Tabla2[[#This Row],[Insumo o artículo necesario]],[2]!Tabla1[#Data],5,FALSE),"")</f>
        <v/>
      </c>
      <c r="N246" s="22"/>
      <c r="O246" s="20"/>
      <c r="P246" s="23"/>
      <c r="Q246" s="23" t="str">
        <f>IF(AND(TIC!$O246&lt;&gt;"",TIC!$P246&lt;&gt;""),TIC!$O246*TIC!$P246,"")</f>
        <v/>
      </c>
      <c r="R246" s="24"/>
      <c r="S246" s="23">
        <f>TIC!$R246*TIC!$P246</f>
        <v>0</v>
      </c>
      <c r="T246" s="20"/>
      <c r="U246" s="23">
        <f>TIC!$T246*TIC!$P246</f>
        <v>0</v>
      </c>
      <c r="V246" s="20"/>
      <c r="W246" s="23">
        <f>TIC!$V246*TIC!$P246</f>
        <v>0</v>
      </c>
      <c r="X246" s="20"/>
      <c r="Y246" s="23">
        <f>TIC!$X246*TIC!$P246</f>
        <v>0</v>
      </c>
      <c r="Z246" s="23" t="str">
        <f>+LEFT(Costeo!$H537,250)</f>
        <v>Adquisición activos fijos LNNM</v>
      </c>
    </row>
    <row r="247" spans="1:26" ht="14.25" customHeight="1" x14ac:dyDescent="0.2">
      <c r="A247" s="19"/>
      <c r="B247" s="20"/>
      <c r="C247" s="20"/>
      <c r="D247" s="21"/>
      <c r="E247" s="25"/>
      <c r="F247" s="21"/>
      <c r="G247" s="21"/>
      <c r="H247" s="22"/>
      <c r="I247" s="22"/>
      <c r="J247" s="22"/>
      <c r="K247" s="20"/>
      <c r="L247" s="22" t="str">
        <f>IFERROR(VLOOKUP([2]!Tabla2[[#This Row],[Insumo o artículo necesario]],[2]!Tabla1[#Data],3,FALSE),"")</f>
        <v/>
      </c>
      <c r="M247" s="22" t="str">
        <f>IFERROR(VLOOKUP([2]!Tabla2[[#This Row],[Insumo o artículo necesario]],[2]!Tabla1[#Data],5,FALSE),"")</f>
        <v/>
      </c>
      <c r="N247" s="22"/>
      <c r="O247" s="20"/>
      <c r="P247" s="23"/>
      <c r="Q247" s="23" t="str">
        <f>IF(AND(TIC!$O247&lt;&gt;"",TIC!$P247&lt;&gt;""),TIC!$O247*TIC!$P247,"")</f>
        <v/>
      </c>
      <c r="R247" s="24"/>
      <c r="S247" s="23">
        <f>TIC!$R247*TIC!$P247</f>
        <v>0</v>
      </c>
      <c r="T247" s="20"/>
      <c r="U247" s="23">
        <f>TIC!$T247*TIC!$P247</f>
        <v>0</v>
      </c>
      <c r="V247" s="20"/>
      <c r="W247" s="23">
        <f>TIC!$V247*TIC!$P247</f>
        <v>0</v>
      </c>
      <c r="X247" s="20"/>
      <c r="Y247" s="23">
        <f>TIC!$X247*TIC!$P247</f>
        <v>0</v>
      </c>
      <c r="Z247" s="23" t="str">
        <f>+LEFT(Costeo!$H538,250)</f>
        <v>Adquisición activos fijos UM</v>
      </c>
    </row>
    <row r="248" spans="1:26" ht="14.25" customHeight="1" x14ac:dyDescent="0.2">
      <c r="A248" s="19"/>
      <c r="B248" s="20"/>
      <c r="C248" s="20"/>
      <c r="D248" s="21"/>
      <c r="E248" s="25"/>
      <c r="F248" s="21"/>
      <c r="G248" s="21"/>
      <c r="H248" s="22"/>
      <c r="I248" s="22"/>
      <c r="J248" s="22"/>
      <c r="K248" s="20"/>
      <c r="L248" s="22" t="str">
        <f>IFERROR(VLOOKUP([2]!Tabla2[[#This Row],[Insumo o artículo necesario]],[2]!Tabla1[#Data],3,FALSE),"")</f>
        <v/>
      </c>
      <c r="M248" s="22" t="str">
        <f>IFERROR(VLOOKUP([2]!Tabla2[[#This Row],[Insumo o artículo necesario]],[2]!Tabla1[#Data],5,FALSE),"")</f>
        <v/>
      </c>
      <c r="N248" s="22"/>
      <c r="O248" s="20"/>
      <c r="P248" s="23"/>
      <c r="Q248" s="23" t="str">
        <f>IF(AND(TIC!$O248&lt;&gt;"",TIC!$P248&lt;&gt;""),TIC!$O248*TIC!$P248,"")</f>
        <v/>
      </c>
      <c r="R248" s="24"/>
      <c r="S248" s="23">
        <f>TIC!$R248*TIC!$P248</f>
        <v>0</v>
      </c>
      <c r="T248" s="20"/>
      <c r="U248" s="23">
        <f>TIC!$T248*TIC!$P248</f>
        <v>0</v>
      </c>
      <c r="V248" s="20"/>
      <c r="W248" s="23">
        <f>TIC!$V248*TIC!$P248</f>
        <v>0</v>
      </c>
      <c r="X248" s="20"/>
      <c r="Y248" s="23">
        <f>TIC!$X248*TIC!$P248</f>
        <v>0</v>
      </c>
      <c r="Z248" s="23" t="str">
        <f>+LEFT(Costeo!$H539,250)</f>
        <v>Adquisición de insumos informáticos y accesorios para mejora y actualización de las áreas administrativas, Ceremas y laboratorios de los recintos y Rectoria</v>
      </c>
    </row>
    <row r="249" spans="1:26" ht="14.25" customHeight="1" x14ac:dyDescent="0.2">
      <c r="A249" s="19"/>
      <c r="B249" s="20"/>
      <c r="C249" s="20"/>
      <c r="D249" s="21"/>
      <c r="E249" s="25"/>
      <c r="F249" s="21"/>
      <c r="G249" s="21"/>
      <c r="H249" s="22"/>
      <c r="I249" s="22"/>
      <c r="J249" s="22"/>
      <c r="K249" s="20"/>
      <c r="L249" s="22" t="str">
        <f>IFERROR(VLOOKUP([2]!Tabla2[[#This Row],[Insumo o artículo necesario]],[2]!Tabla1[#Data],3,FALSE),"")</f>
        <v/>
      </c>
      <c r="M249" s="22" t="str">
        <f>IFERROR(VLOOKUP([2]!Tabla2[[#This Row],[Insumo o artículo necesario]],[2]!Tabla1[#Data],5,FALSE),"")</f>
        <v/>
      </c>
      <c r="N249" s="22"/>
      <c r="O249" s="20"/>
      <c r="P249" s="23"/>
      <c r="Q249" s="23" t="str">
        <f>IF(AND(TIC!$O249&lt;&gt;"",TIC!$P249&lt;&gt;""),TIC!$O249*TIC!$P249,"")</f>
        <v/>
      </c>
      <c r="R249" s="24"/>
      <c r="S249" s="23">
        <f>TIC!$R249*TIC!$P249</f>
        <v>0</v>
      </c>
      <c r="T249" s="20"/>
      <c r="U249" s="23">
        <f>TIC!$T249*TIC!$P249</f>
        <v>0</v>
      </c>
      <c r="V249" s="20"/>
      <c r="W249" s="23">
        <f>TIC!$V249*TIC!$P249</f>
        <v>0</v>
      </c>
      <c r="X249" s="20"/>
      <c r="Y249" s="23">
        <f>TIC!$X249*TIC!$P249</f>
        <v>0</v>
      </c>
      <c r="Z249" s="23" t="str">
        <f>+LEFT(Costeo!$H540,250)</f>
        <v>Adquisición activos fijos UM</v>
      </c>
    </row>
    <row r="250" spans="1:26" ht="14.25" customHeight="1" x14ac:dyDescent="0.2">
      <c r="A250" s="19"/>
      <c r="B250" s="20"/>
      <c r="C250" s="20"/>
      <c r="D250" s="21"/>
      <c r="E250" s="25"/>
      <c r="F250" s="21"/>
      <c r="G250" s="21"/>
      <c r="H250" s="22"/>
      <c r="I250" s="22"/>
      <c r="J250" s="22"/>
      <c r="K250" s="20"/>
      <c r="L250" s="22" t="str">
        <f>IFERROR(VLOOKUP([2]!Tabla2[[#This Row],[Insumo o artículo necesario]],[2]!Tabla1[#Data],3,FALSE),"")</f>
        <v/>
      </c>
      <c r="M250" s="22" t="str">
        <f>IFERROR(VLOOKUP([2]!Tabla2[[#This Row],[Insumo o artículo necesario]],[2]!Tabla1[#Data],5,FALSE),"")</f>
        <v/>
      </c>
      <c r="N250" s="22"/>
      <c r="O250" s="20"/>
      <c r="P250" s="23"/>
      <c r="Q250" s="23" t="str">
        <f>IF(AND(TIC!$O250&lt;&gt;"",TIC!$P250&lt;&gt;""),TIC!$O250*TIC!$P250,"")</f>
        <v/>
      </c>
      <c r="R250" s="24"/>
      <c r="S250" s="23">
        <f>TIC!$R250*TIC!$P250</f>
        <v>0</v>
      </c>
      <c r="T250" s="20"/>
      <c r="U250" s="23">
        <f>TIC!$T250*TIC!$P250</f>
        <v>0</v>
      </c>
      <c r="V250" s="20"/>
      <c r="W250" s="23">
        <f>TIC!$V250*TIC!$P250</f>
        <v>0</v>
      </c>
      <c r="X250" s="20"/>
      <c r="Y250" s="23">
        <f>TIC!$X250*TIC!$P250</f>
        <v>0</v>
      </c>
      <c r="Z250" s="23" t="str">
        <f>+LEFT(Costeo!$H541,250)</f>
        <v>Adquisición activos fijos EPH</v>
      </c>
    </row>
    <row r="251" spans="1:26" ht="14.25" customHeight="1" x14ac:dyDescent="0.2">
      <c r="A251" s="19"/>
      <c r="B251" s="20"/>
      <c r="C251" s="20"/>
      <c r="D251" s="21"/>
      <c r="E251" s="25"/>
      <c r="F251" s="21"/>
      <c r="G251" s="21"/>
      <c r="H251" s="22"/>
      <c r="I251" s="22"/>
      <c r="J251" s="22"/>
      <c r="K251" s="20"/>
      <c r="L251" s="22" t="str">
        <f>IFERROR(VLOOKUP([2]!Tabla2[[#This Row],[Insumo o artículo necesario]],[2]!Tabla1[#Data],3,FALSE),"")</f>
        <v/>
      </c>
      <c r="M251" s="22" t="str">
        <f>IFERROR(VLOOKUP([2]!Tabla2[[#This Row],[Insumo o artículo necesario]],[2]!Tabla1[#Data],5,FALSE),"")</f>
        <v/>
      </c>
      <c r="N251" s="22"/>
      <c r="O251" s="20"/>
      <c r="P251" s="23"/>
      <c r="Q251" s="23" t="str">
        <f>IF(AND(TIC!$O251&lt;&gt;"",TIC!$P251&lt;&gt;""),TIC!$O251*TIC!$P251,"")</f>
        <v/>
      </c>
      <c r="R251" s="24"/>
      <c r="S251" s="23">
        <f>TIC!$R251*TIC!$P251</f>
        <v>0</v>
      </c>
      <c r="T251" s="20"/>
      <c r="U251" s="23">
        <f>TIC!$T251*TIC!$P251</f>
        <v>0</v>
      </c>
      <c r="V251" s="20"/>
      <c r="W251" s="23">
        <f>TIC!$V251*TIC!$P251</f>
        <v>0</v>
      </c>
      <c r="X251" s="20"/>
      <c r="Y251" s="23">
        <f>TIC!$X251*TIC!$P251</f>
        <v>0</v>
      </c>
      <c r="Z251" s="23" t="str">
        <f>+LEFT(Costeo!$H542,250)</f>
        <v>Adquisición activos fijos FEM</v>
      </c>
    </row>
    <row r="252" spans="1:26" ht="14.25" customHeight="1" x14ac:dyDescent="0.2">
      <c r="A252" s="19"/>
      <c r="B252" s="20"/>
      <c r="C252" s="20"/>
      <c r="D252" s="21"/>
      <c r="E252" s="21"/>
      <c r="F252" s="21"/>
      <c r="G252" s="21"/>
      <c r="H252" s="22"/>
      <c r="I252" s="22"/>
      <c r="J252" s="22"/>
      <c r="K252" s="20"/>
      <c r="L252" s="22" t="str">
        <f>IFERROR(VLOOKUP([2]!Tabla2[[#This Row],[Insumo o artículo necesario]],[2]!Tabla1[#Data],3,FALSE),"")</f>
        <v/>
      </c>
      <c r="M252" s="22" t="str">
        <f>IFERROR(VLOOKUP([2]!Tabla2[[#This Row],[Insumo o artículo necesario]],[2]!Tabla1[#Data],5,FALSE),"")</f>
        <v/>
      </c>
      <c r="N252" s="22"/>
      <c r="O252" s="20"/>
      <c r="P252" s="23"/>
      <c r="Q252" s="23" t="str">
        <f>IF(AND(TIC!$O252&lt;&gt;"",TIC!$P252&lt;&gt;""),TIC!$O252*TIC!$P252,"")</f>
        <v/>
      </c>
      <c r="R252" s="24"/>
      <c r="S252" s="23">
        <f>TIC!$R252*TIC!$P252</f>
        <v>0</v>
      </c>
      <c r="T252" s="20"/>
      <c r="U252" s="23">
        <f>TIC!$T252*TIC!$P252</f>
        <v>0</v>
      </c>
      <c r="V252" s="20"/>
      <c r="W252" s="23">
        <f>TIC!$V252*TIC!$P252</f>
        <v>0</v>
      </c>
      <c r="X252" s="20"/>
      <c r="Y252" s="23">
        <f>TIC!$X252*TIC!$P252</f>
        <v>0</v>
      </c>
      <c r="Z252" s="23" t="str">
        <f>+LEFT(Costeo!$H543,250)</f>
        <v>Adquisición activos fijos JVM</v>
      </c>
    </row>
    <row r="253" spans="1:26" ht="14.25" customHeight="1" x14ac:dyDescent="0.2">
      <c r="A253" s="19"/>
      <c r="B253" s="20"/>
      <c r="C253" s="20"/>
      <c r="D253" s="21"/>
      <c r="E253" s="21"/>
      <c r="F253" s="21"/>
      <c r="G253" s="21"/>
      <c r="H253" s="22"/>
      <c r="I253" s="22"/>
      <c r="J253" s="22"/>
      <c r="K253" s="20"/>
      <c r="L253" s="22" t="str">
        <f>IFERROR(VLOOKUP([2]!Tabla2[[#This Row],[Insumo o artículo necesario]],[2]!Tabla1[#Data],3,FALSE),"")</f>
        <v/>
      </c>
      <c r="M253" s="22" t="str">
        <f>IFERROR(VLOOKUP([2]!Tabla2[[#This Row],[Insumo o artículo necesario]],[2]!Tabla1[#Data],5,FALSE),"")</f>
        <v/>
      </c>
      <c r="N253" s="22"/>
      <c r="O253" s="20"/>
      <c r="P253" s="23"/>
      <c r="Q253" s="23" t="str">
        <f>IF(AND(TIC!$O253&lt;&gt;"",TIC!$P253&lt;&gt;""),TIC!$O253*TIC!$P253,"")</f>
        <v/>
      </c>
      <c r="R253" s="24"/>
      <c r="S253" s="23">
        <f>TIC!$R253*TIC!$P253</f>
        <v>0</v>
      </c>
      <c r="T253" s="20"/>
      <c r="U253" s="23">
        <f>TIC!$T253*TIC!$P253</f>
        <v>0</v>
      </c>
      <c r="V253" s="20"/>
      <c r="W253" s="23">
        <f>TIC!$V253*TIC!$P253</f>
        <v>0</v>
      </c>
      <c r="X253" s="20"/>
      <c r="Y253" s="23">
        <f>TIC!$X253*TIC!$P253</f>
        <v>0</v>
      </c>
      <c r="Z253" s="23" t="str">
        <f>+LEFT(Costeo!$H544,250)</f>
        <v>Adquisición activos fijos LNNM</v>
      </c>
    </row>
    <row r="254" spans="1:26" ht="14.25" customHeight="1" x14ac:dyDescent="0.2">
      <c r="A254" s="19"/>
      <c r="B254" s="20"/>
      <c r="C254" s="20"/>
      <c r="D254" s="21"/>
      <c r="E254" s="21"/>
      <c r="F254" s="21"/>
      <c r="G254" s="21"/>
      <c r="H254" s="22"/>
      <c r="I254" s="22"/>
      <c r="J254" s="22"/>
      <c r="K254" s="20"/>
      <c r="L254" s="22" t="str">
        <f>IFERROR(VLOOKUP([2]!Tabla2[[#This Row],[Insumo o artículo necesario]],[2]!Tabla1[#Data],3,FALSE),"")</f>
        <v/>
      </c>
      <c r="M254" s="22" t="str">
        <f>IFERROR(VLOOKUP([2]!Tabla2[[#This Row],[Insumo o artículo necesario]],[2]!Tabla1[#Data],5,FALSE),"")</f>
        <v/>
      </c>
      <c r="N254" s="22"/>
      <c r="O254" s="20"/>
      <c r="P254" s="23"/>
      <c r="Q254" s="23" t="str">
        <f>IF(AND(TIC!$O254&lt;&gt;"",TIC!$P254&lt;&gt;""),TIC!$O254*TIC!$P254,"")</f>
        <v/>
      </c>
      <c r="R254" s="24"/>
      <c r="S254" s="23">
        <f>TIC!$R254*TIC!$P254</f>
        <v>0</v>
      </c>
      <c r="T254" s="20"/>
      <c r="U254" s="23">
        <f>TIC!$T254*TIC!$P254</f>
        <v>0</v>
      </c>
      <c r="V254" s="20"/>
      <c r="W254" s="23">
        <f>TIC!$V254*TIC!$P254</f>
        <v>0</v>
      </c>
      <c r="X254" s="20"/>
      <c r="Y254" s="23">
        <f>TIC!$X254*TIC!$P254</f>
        <v>0</v>
      </c>
      <c r="Z254" s="23" t="str">
        <f>+LEFT(Costeo!$H545,250)</f>
        <v>Adquisición activos fijos UM</v>
      </c>
    </row>
    <row r="255" spans="1:26" ht="14.25" customHeight="1" x14ac:dyDescent="0.2">
      <c r="A255" s="19"/>
      <c r="B255" s="20"/>
      <c r="C255" s="20"/>
      <c r="D255" s="21"/>
      <c r="E255" s="21"/>
      <c r="F255" s="21"/>
      <c r="G255" s="21"/>
      <c r="H255" s="22"/>
      <c r="I255" s="22"/>
      <c r="J255" s="22"/>
      <c r="K255" s="20"/>
      <c r="L255" s="22" t="str">
        <f>IFERROR(VLOOKUP([2]!Tabla2[[#This Row],[Insumo o artículo necesario]],[2]!Tabla1[#Data],3,FALSE),"")</f>
        <v/>
      </c>
      <c r="M255" s="22" t="str">
        <f>IFERROR(VLOOKUP([2]!Tabla2[[#This Row],[Insumo o artículo necesario]],[2]!Tabla1[#Data],5,FALSE),"")</f>
        <v/>
      </c>
      <c r="N255" s="22"/>
      <c r="O255" s="20"/>
      <c r="P255" s="23"/>
      <c r="Q255" s="23" t="str">
        <f>IF(AND(TIC!$O255&lt;&gt;"",TIC!$P255&lt;&gt;""),TIC!$O255*TIC!$P255,"")</f>
        <v/>
      </c>
      <c r="R255" s="24"/>
      <c r="S255" s="23">
        <f>TIC!$R255*TIC!$P255</f>
        <v>0</v>
      </c>
      <c r="T255" s="20"/>
      <c r="U255" s="23">
        <f>TIC!$T255*TIC!$P255</f>
        <v>0</v>
      </c>
      <c r="V255" s="20"/>
      <c r="W255" s="23">
        <f>TIC!$V255*TIC!$P255</f>
        <v>0</v>
      </c>
      <c r="X255" s="20"/>
      <c r="Y255" s="23">
        <f>TIC!$X255*TIC!$P255</f>
        <v>0</v>
      </c>
      <c r="Z255" s="23" t="str">
        <f>+LEFT(Costeo!$H546,250)</f>
        <v xml:space="preserve">Adquisición de equipos audiovisuales </v>
      </c>
    </row>
    <row r="256" spans="1:26" ht="14.25" customHeight="1" x14ac:dyDescent="0.2">
      <c r="A256" s="19"/>
      <c r="B256" s="20"/>
      <c r="C256" s="20"/>
      <c r="D256" s="21"/>
      <c r="E256" s="21"/>
      <c r="F256" s="21"/>
      <c r="G256" s="21"/>
      <c r="H256" s="22"/>
      <c r="I256" s="22"/>
      <c r="J256" s="22"/>
      <c r="K256" s="20"/>
      <c r="L256" s="22" t="str">
        <f>IFERROR(VLOOKUP([2]!Tabla2[[#This Row],[Insumo o artículo necesario]],[2]!Tabla1[#Data],3,FALSE),"")</f>
        <v/>
      </c>
      <c r="M256" s="22" t="str">
        <f>IFERROR(VLOOKUP([2]!Tabla2[[#This Row],[Insumo o artículo necesario]],[2]!Tabla1[#Data],5,FALSE),"")</f>
        <v/>
      </c>
      <c r="N256" s="22"/>
      <c r="O256" s="20"/>
      <c r="P256" s="23"/>
      <c r="Q256" s="23" t="str">
        <f>IF(AND(TIC!$O256&lt;&gt;"",TIC!$P256&lt;&gt;""),TIC!$O256*TIC!$P256,"")</f>
        <v/>
      </c>
      <c r="R256" s="24"/>
      <c r="S256" s="23">
        <f>TIC!$R256*TIC!$P256</f>
        <v>0</v>
      </c>
      <c r="T256" s="20"/>
      <c r="U256" s="23">
        <f>TIC!$T256*TIC!$P256</f>
        <v>0</v>
      </c>
      <c r="V256" s="20"/>
      <c r="W256" s="23">
        <f>TIC!$V256*TIC!$P256</f>
        <v>0</v>
      </c>
      <c r="X256" s="20"/>
      <c r="Y256" s="23">
        <f>TIC!$X256*TIC!$P256</f>
        <v>0</v>
      </c>
      <c r="Z256" s="23" t="str">
        <f>+LEFT(Costeo!$H547,250)</f>
        <v xml:space="preserve">Adquisición de equipos audiovisuales </v>
      </c>
    </row>
    <row r="257" spans="1:26" ht="14.25" customHeight="1" x14ac:dyDescent="0.2">
      <c r="A257" s="19"/>
      <c r="B257" s="20"/>
      <c r="C257" s="20"/>
      <c r="D257" s="21"/>
      <c r="E257" s="21"/>
      <c r="F257" s="21"/>
      <c r="G257" s="21"/>
      <c r="H257" s="22"/>
      <c r="I257" s="22"/>
      <c r="J257" s="22"/>
      <c r="K257" s="20"/>
      <c r="L257" s="22" t="str">
        <f>IFERROR(VLOOKUP([2]!Tabla2[[#This Row],[Insumo o artículo necesario]],[2]!Tabla1[#Data],3,FALSE),"")</f>
        <v/>
      </c>
      <c r="M257" s="22" t="str">
        <f>IFERROR(VLOOKUP([2]!Tabla2[[#This Row],[Insumo o artículo necesario]],[2]!Tabla1[#Data],5,FALSE),"")</f>
        <v/>
      </c>
      <c r="N257" s="22"/>
      <c r="O257" s="20"/>
      <c r="P257" s="23"/>
      <c r="Q257" s="23" t="str">
        <f>IF(AND(TIC!$O257&lt;&gt;"",TIC!$P257&lt;&gt;""),TIC!$O257*TIC!$P257,"")</f>
        <v/>
      </c>
      <c r="R257" s="24"/>
      <c r="S257" s="23">
        <f>TIC!$R257*TIC!$P257</f>
        <v>0</v>
      </c>
      <c r="T257" s="20"/>
      <c r="U257" s="23">
        <f>TIC!$T257*TIC!$P257</f>
        <v>0</v>
      </c>
      <c r="V257" s="20"/>
      <c r="W257" s="23">
        <f>TIC!$V257*TIC!$P257</f>
        <v>0</v>
      </c>
      <c r="X257" s="20"/>
      <c r="Y257" s="23">
        <f>TIC!$X257*TIC!$P257</f>
        <v>0</v>
      </c>
      <c r="Z257" s="23" t="str">
        <f>+LEFT(Costeo!$H548,250)</f>
        <v xml:space="preserve">Adquisición de equipos audiovisuales </v>
      </c>
    </row>
    <row r="258" spans="1:26" ht="14.25" customHeight="1" x14ac:dyDescent="0.2">
      <c r="A258" s="19"/>
      <c r="B258" s="20"/>
      <c r="C258" s="20"/>
      <c r="D258" s="21"/>
      <c r="E258" s="21"/>
      <c r="F258" s="21"/>
      <c r="G258" s="21"/>
      <c r="H258" s="22"/>
      <c r="I258" s="22"/>
      <c r="J258" s="22"/>
      <c r="K258" s="20"/>
      <c r="L258" s="22" t="str">
        <f>IFERROR(VLOOKUP([2]!Tabla2[[#This Row],[Insumo o artículo necesario]],[2]!Tabla1[#Data],3,FALSE),"")</f>
        <v/>
      </c>
      <c r="M258" s="22" t="str">
        <f>IFERROR(VLOOKUP([2]!Tabla2[[#This Row],[Insumo o artículo necesario]],[2]!Tabla1[#Data],5,FALSE),"")</f>
        <v/>
      </c>
      <c r="N258" s="22"/>
      <c r="O258" s="20"/>
      <c r="P258" s="23"/>
      <c r="Q258" s="23" t="str">
        <f>IF(AND(TIC!$O258&lt;&gt;"",TIC!$P258&lt;&gt;""),TIC!$O258*TIC!$P258,"")</f>
        <v/>
      </c>
      <c r="R258" s="24"/>
      <c r="S258" s="23">
        <f>TIC!$R258*TIC!$P258</f>
        <v>0</v>
      </c>
      <c r="T258" s="20"/>
      <c r="U258" s="23">
        <f>TIC!$T258*TIC!$P258</f>
        <v>0</v>
      </c>
      <c r="V258" s="20"/>
      <c r="W258" s="23">
        <f>TIC!$V258*TIC!$P258</f>
        <v>0</v>
      </c>
      <c r="X258" s="20"/>
      <c r="Y258" s="23">
        <f>TIC!$X258*TIC!$P258</f>
        <v>0</v>
      </c>
      <c r="Z258" s="23" t="str">
        <f>+LEFT(Costeo!$H549,250)</f>
        <v xml:space="preserve">Adquisición de equipos audiovisuales </v>
      </c>
    </row>
    <row r="259" spans="1:26" ht="14.25" customHeight="1" x14ac:dyDescent="0.2">
      <c r="A259" s="19"/>
      <c r="B259" s="20"/>
      <c r="C259" s="20"/>
      <c r="D259" s="21"/>
      <c r="E259" s="21"/>
      <c r="F259" s="21"/>
      <c r="G259" s="21"/>
      <c r="H259" s="22"/>
      <c r="I259" s="22"/>
      <c r="J259" s="22"/>
      <c r="K259" s="20"/>
      <c r="L259" s="22" t="str">
        <f>IFERROR(VLOOKUP([2]!Tabla2[[#This Row],[Insumo o artículo necesario]],[2]!Tabla1[#Data],3,FALSE),"")</f>
        <v/>
      </c>
      <c r="M259" s="22" t="str">
        <f>IFERROR(VLOOKUP([2]!Tabla2[[#This Row],[Insumo o artículo necesario]],[2]!Tabla1[#Data],5,FALSE),"")</f>
        <v/>
      </c>
      <c r="N259" s="22"/>
      <c r="O259" s="20"/>
      <c r="P259" s="23"/>
      <c r="Q259" s="23" t="str">
        <f>IF(AND(TIC!$O259&lt;&gt;"",TIC!$P259&lt;&gt;""),TIC!$O259*TIC!$P259,"")</f>
        <v/>
      </c>
      <c r="R259" s="24"/>
      <c r="S259" s="23">
        <f>TIC!$R259*TIC!$P259</f>
        <v>0</v>
      </c>
      <c r="T259" s="20"/>
      <c r="U259" s="23">
        <f>TIC!$T259*TIC!$P259</f>
        <v>0</v>
      </c>
      <c r="V259" s="20"/>
      <c r="W259" s="23">
        <f>TIC!$V259*TIC!$P259</f>
        <v>0</v>
      </c>
      <c r="X259" s="20"/>
      <c r="Y259" s="23">
        <f>TIC!$X259*TIC!$P259</f>
        <v>0</v>
      </c>
      <c r="Z259" s="23" t="str">
        <f>+LEFT(Costeo!$H550,250)</f>
        <v xml:space="preserve">Adquisición de equipos audiovisuales </v>
      </c>
    </row>
    <row r="260" spans="1:26" ht="14.25" customHeight="1" x14ac:dyDescent="0.2">
      <c r="A260" s="19"/>
      <c r="B260" s="20"/>
      <c r="C260" s="20"/>
      <c r="D260" s="21"/>
      <c r="E260" s="21"/>
      <c r="F260" s="21"/>
      <c r="G260" s="21"/>
      <c r="H260" s="22"/>
      <c r="I260" s="22"/>
      <c r="J260" s="22"/>
      <c r="K260" s="20"/>
      <c r="L260" s="22" t="str">
        <f>IFERROR(VLOOKUP([2]!Tabla2[[#This Row],[Insumo o artículo necesario]],[2]!Tabla1[#Data],3,FALSE),"")</f>
        <v/>
      </c>
      <c r="M260" s="22" t="str">
        <f>IFERROR(VLOOKUP([2]!Tabla2[[#This Row],[Insumo o artículo necesario]],[2]!Tabla1[#Data],5,FALSE),"")</f>
        <v/>
      </c>
      <c r="N260" s="22"/>
      <c r="O260" s="20"/>
      <c r="P260" s="23"/>
      <c r="Q260" s="23" t="str">
        <f>IF(AND(TIC!$O260&lt;&gt;"",TIC!$P260&lt;&gt;""),TIC!$O260*TIC!$P260,"")</f>
        <v/>
      </c>
      <c r="R260" s="24"/>
      <c r="S260" s="23">
        <f>TIC!$R260*TIC!$P260</f>
        <v>0</v>
      </c>
      <c r="T260" s="20"/>
      <c r="U260" s="23">
        <f>TIC!$T260*TIC!$P260</f>
        <v>0</v>
      </c>
      <c r="V260" s="20"/>
      <c r="W260" s="23">
        <f>TIC!$V260*TIC!$P260</f>
        <v>0</v>
      </c>
      <c r="X260" s="20"/>
      <c r="Y260" s="23">
        <f>TIC!$X260*TIC!$P260</f>
        <v>0</v>
      </c>
      <c r="Z260" s="23" t="str">
        <f>+LEFT(Costeo!$H551,250)</f>
        <v>Gestionar hotel, maestría de ceremonia y decoración para el evento</v>
      </c>
    </row>
    <row r="261" spans="1:26" ht="14.25" customHeight="1" x14ac:dyDescent="0.2">
      <c r="A261" s="19"/>
      <c r="B261" s="20"/>
      <c r="C261" s="20"/>
      <c r="D261" s="21"/>
      <c r="E261" s="21"/>
      <c r="F261" s="21"/>
      <c r="G261" s="21"/>
      <c r="H261" s="22"/>
      <c r="I261" s="22"/>
      <c r="J261" s="22"/>
      <c r="K261" s="20"/>
      <c r="L261" s="22" t="str">
        <f>IFERROR(VLOOKUP([2]!Tabla2[[#This Row],[Insumo o artículo necesario]],[2]!Tabla1[#Data],3,FALSE),"")</f>
        <v/>
      </c>
      <c r="M261" s="22" t="str">
        <f>IFERROR(VLOOKUP([2]!Tabla2[[#This Row],[Insumo o artículo necesario]],[2]!Tabla1[#Data],5,FALSE),"")</f>
        <v/>
      </c>
      <c r="N261" s="22"/>
      <c r="O261" s="20"/>
      <c r="P261" s="23"/>
      <c r="Q261" s="23" t="str">
        <f>IF(AND(TIC!$O261&lt;&gt;"",TIC!$P261&lt;&gt;""),TIC!$O261*TIC!$P261,"")</f>
        <v/>
      </c>
      <c r="R261" s="24"/>
      <c r="S261" s="23">
        <f>TIC!$R261*TIC!$P261</f>
        <v>0</v>
      </c>
      <c r="T261" s="20"/>
      <c r="U261" s="23">
        <f>TIC!$T261*TIC!$P261</f>
        <v>0</v>
      </c>
      <c r="V261" s="20"/>
      <c r="W261" s="23">
        <f>TIC!$V261*TIC!$P261</f>
        <v>0</v>
      </c>
      <c r="X261" s="20"/>
      <c r="Y261" s="23">
        <f>TIC!$X261*TIC!$P261</f>
        <v>0</v>
      </c>
      <c r="Z261" s="23" t="str">
        <f>+LEFT(Costeo!$H552,250)</f>
        <v>Iniciar el proceso de compras y contrataciones</v>
      </c>
    </row>
    <row r="262" spans="1:26" ht="14.25" customHeight="1" x14ac:dyDescent="0.2">
      <c r="A262" s="19"/>
      <c r="B262" s="20"/>
      <c r="C262" s="20"/>
      <c r="D262" s="21"/>
      <c r="E262" s="21"/>
      <c r="F262" s="21"/>
      <c r="G262" s="21"/>
      <c r="H262" s="22"/>
      <c r="I262" s="22"/>
      <c r="J262" s="22"/>
      <c r="K262" s="20"/>
      <c r="L262" s="22" t="str">
        <f>IFERROR(VLOOKUP([2]!Tabla2[[#This Row],[Insumo o artículo necesario]],[2]!Tabla1[#Data],3,FALSE),"")</f>
        <v/>
      </c>
      <c r="M262" s="22" t="str">
        <f>IFERROR(VLOOKUP([2]!Tabla2[[#This Row],[Insumo o artículo necesario]],[2]!Tabla1[#Data],5,FALSE),"")</f>
        <v/>
      </c>
      <c r="N262" s="22"/>
      <c r="O262" s="20"/>
      <c r="P262" s="23"/>
      <c r="Q262" s="23" t="str">
        <f>IF(AND(TIC!$O262&lt;&gt;"",TIC!$P262&lt;&gt;""),TIC!$O262*TIC!$P262,"")</f>
        <v/>
      </c>
      <c r="R262" s="24"/>
      <c r="S262" s="23">
        <f>TIC!$R262*TIC!$P262</f>
        <v>0</v>
      </c>
      <c r="T262" s="20"/>
      <c r="U262" s="23">
        <f>TIC!$T262*TIC!$P262</f>
        <v>0</v>
      </c>
      <c r="V262" s="20"/>
      <c r="W262" s="23">
        <f>TIC!$V262*TIC!$P262</f>
        <v>0</v>
      </c>
      <c r="X262" s="20"/>
      <c r="Y262" s="23">
        <f>TIC!$X262*TIC!$P262</f>
        <v>0</v>
      </c>
      <c r="Z262" s="23" t="str">
        <f>+LEFT(Costeo!$H553,250)</f>
        <v>Adquisición de insumos informáticos y accesorios para mejora y actualización de las áreas administrativas, Ceremas y laboratorios de los recintos y Rectoria</v>
      </c>
    </row>
    <row r="263" spans="1:26" ht="14.25" customHeight="1" x14ac:dyDescent="0.2">
      <c r="A263" s="19"/>
      <c r="B263" s="20"/>
      <c r="C263" s="20"/>
      <c r="D263" s="21"/>
      <c r="E263" s="21"/>
      <c r="F263" s="21"/>
      <c r="G263" s="21"/>
      <c r="H263" s="22"/>
      <c r="I263" s="22"/>
      <c r="J263" s="22"/>
      <c r="K263" s="20"/>
      <c r="L263" s="22" t="str">
        <f>IFERROR(VLOOKUP([2]!Tabla2[[#This Row],[Insumo o artículo necesario]],[2]!Tabla1[#Data],3,FALSE),"")</f>
        <v/>
      </c>
      <c r="M263" s="22" t="str">
        <f>IFERROR(VLOOKUP([2]!Tabla2[[#This Row],[Insumo o artículo necesario]],[2]!Tabla1[#Data],5,FALSE),"")</f>
        <v/>
      </c>
      <c r="N263" s="22"/>
      <c r="O263" s="20"/>
      <c r="P263" s="23"/>
      <c r="Q263" s="23" t="str">
        <f>IF(AND(TIC!$O263&lt;&gt;"",TIC!$P263&lt;&gt;""),TIC!$O263*TIC!$P263,"")</f>
        <v/>
      </c>
      <c r="R263" s="24"/>
      <c r="S263" s="23">
        <f>TIC!$R263*TIC!$P263</f>
        <v>0</v>
      </c>
      <c r="T263" s="20"/>
      <c r="U263" s="23">
        <f>TIC!$T263*TIC!$P263</f>
        <v>0</v>
      </c>
      <c r="V263" s="20"/>
      <c r="W263" s="23">
        <f>TIC!$V263*TIC!$P263</f>
        <v>0</v>
      </c>
      <c r="X263" s="20"/>
      <c r="Y263" s="23">
        <f>TIC!$X263*TIC!$P263</f>
        <v>0</v>
      </c>
      <c r="Z263" s="23" t="str">
        <f>+LEFT(Costeo!$H554,250)</f>
        <v>Adquisición de insumos informáticos y accesorios para mejora y actualización de las áreas administrativas, Ceremas y laboratorios de los recintos y Rectoria</v>
      </c>
    </row>
    <row r="264" spans="1:26" ht="14.25" customHeight="1" x14ac:dyDescent="0.2">
      <c r="A264" s="19"/>
      <c r="B264" s="20"/>
      <c r="C264" s="20"/>
      <c r="D264" s="21"/>
      <c r="E264" s="21"/>
      <c r="F264" s="21"/>
      <c r="G264" s="21"/>
      <c r="H264" s="22"/>
      <c r="I264" s="22"/>
      <c r="J264" s="22"/>
      <c r="K264" s="20"/>
      <c r="L264" s="22" t="str">
        <f>IFERROR(VLOOKUP([2]!Tabla2[[#This Row],[Insumo o artículo necesario]],[2]!Tabla1[#Data],3,FALSE),"")</f>
        <v/>
      </c>
      <c r="M264" s="22" t="str">
        <f>IFERROR(VLOOKUP([2]!Tabla2[[#This Row],[Insumo o artículo necesario]],[2]!Tabla1[#Data],5,FALSE),"")</f>
        <v/>
      </c>
      <c r="N264" s="22"/>
      <c r="O264" s="20"/>
      <c r="P264" s="23"/>
      <c r="Q264" s="23" t="str">
        <f>IF(AND(TIC!$O264&lt;&gt;"",TIC!$P264&lt;&gt;""),TIC!$O264*TIC!$P264,"")</f>
        <v/>
      </c>
      <c r="R264" s="24"/>
      <c r="S264" s="23">
        <f>TIC!$R264*TIC!$P264</f>
        <v>0</v>
      </c>
      <c r="T264" s="20"/>
      <c r="U264" s="23">
        <f>TIC!$T264*TIC!$P264</f>
        <v>0</v>
      </c>
      <c r="V264" s="20"/>
      <c r="W264" s="23">
        <f>TIC!$V264*TIC!$P264</f>
        <v>0</v>
      </c>
      <c r="X264" s="20"/>
      <c r="Y264" s="23">
        <f>TIC!$X264*TIC!$P264</f>
        <v>0</v>
      </c>
      <c r="Z264" s="23" t="str">
        <f>+LEFT(Costeo!$H555,250)</f>
        <v>Adquisición de insumos informáticos y accesorios para mejora y actualización de las áreas administrativas, Ceremas y laboratorios de los recintos y Rectoria</v>
      </c>
    </row>
    <row r="265" spans="1:26" ht="14.25" customHeight="1" x14ac:dyDescent="0.2">
      <c r="A265" s="19"/>
      <c r="B265" s="20"/>
      <c r="C265" s="20"/>
      <c r="D265" s="21"/>
      <c r="E265" s="21"/>
      <c r="F265" s="21"/>
      <c r="G265" s="21"/>
      <c r="H265" s="22"/>
      <c r="I265" s="22"/>
      <c r="J265" s="22"/>
      <c r="K265" s="20"/>
      <c r="L265" s="22" t="str">
        <f>IFERROR(VLOOKUP([2]!Tabla2[[#This Row],[Insumo o artículo necesario]],[2]!Tabla1[#Data],3,FALSE),"")</f>
        <v/>
      </c>
      <c r="M265" s="22" t="str">
        <f>IFERROR(VLOOKUP([2]!Tabla2[[#This Row],[Insumo o artículo necesario]],[2]!Tabla1[#Data],5,FALSE),"")</f>
        <v/>
      </c>
      <c r="N265" s="22"/>
      <c r="O265" s="20"/>
      <c r="P265" s="23"/>
      <c r="Q265" s="23" t="str">
        <f>IF(AND(TIC!$O265&lt;&gt;"",TIC!$P265&lt;&gt;""),TIC!$O265*TIC!$P265,"")</f>
        <v/>
      </c>
      <c r="R265" s="24"/>
      <c r="S265" s="23">
        <f>TIC!$R265*TIC!$P265</f>
        <v>0</v>
      </c>
      <c r="T265" s="20"/>
      <c r="U265" s="23">
        <f>TIC!$T265*TIC!$P265</f>
        <v>0</v>
      </c>
      <c r="V265" s="20"/>
      <c r="W265" s="23">
        <f>TIC!$V265*TIC!$P265</f>
        <v>0</v>
      </c>
      <c r="X265" s="20"/>
      <c r="Y265" s="23">
        <f>TIC!$X265*TIC!$P265</f>
        <v>0</v>
      </c>
      <c r="Z265" s="23" t="str">
        <f>+LEFT(Costeo!$H556,250)</f>
        <v>Adquisición de insumos informáticos y accesorios para mejora y actualización de las áreas administrativas, Ceremas y laboratorios de los recintos y Rectoria</v>
      </c>
    </row>
    <row r="266" spans="1:26" ht="14.25" customHeight="1" x14ac:dyDescent="0.2">
      <c r="A266" s="19"/>
      <c r="B266" s="20"/>
      <c r="C266" s="20"/>
      <c r="D266" s="21"/>
      <c r="E266" s="21"/>
      <c r="F266" s="21"/>
      <c r="G266" s="21"/>
      <c r="H266" s="22"/>
      <c r="I266" s="22"/>
      <c r="J266" s="22"/>
      <c r="K266" s="20"/>
      <c r="L266" s="22" t="str">
        <f>IFERROR(VLOOKUP([2]!Tabla2[[#This Row],[Insumo o artículo necesario]],[2]!Tabla1[#Data],3,FALSE),"")</f>
        <v/>
      </c>
      <c r="M266" s="22" t="str">
        <f>IFERROR(VLOOKUP([2]!Tabla2[[#This Row],[Insumo o artículo necesario]],[2]!Tabla1[#Data],5,FALSE),"")</f>
        <v/>
      </c>
      <c r="N266" s="22"/>
      <c r="O266" s="20"/>
      <c r="P266" s="23"/>
      <c r="Q266" s="23" t="str">
        <f>IF(AND(TIC!$O266&lt;&gt;"",TIC!$P266&lt;&gt;""),TIC!$O266*TIC!$P266,"")</f>
        <v/>
      </c>
      <c r="R266" s="24"/>
      <c r="S266" s="23">
        <f>TIC!$R266*TIC!$P266</f>
        <v>0</v>
      </c>
      <c r="T266" s="20"/>
      <c r="U266" s="23">
        <f>TIC!$T266*TIC!$P266</f>
        <v>0</v>
      </c>
      <c r="V266" s="20"/>
      <c r="W266" s="23">
        <f>TIC!$V266*TIC!$P266</f>
        <v>0</v>
      </c>
      <c r="X266" s="20"/>
      <c r="Y266" s="23">
        <f>TIC!$X266*TIC!$P266</f>
        <v>0</v>
      </c>
      <c r="Z266" s="23" t="str">
        <f>+LEFT(Costeo!$H557,250)</f>
        <v>Adquisición de insumos informáticos y accesorios para mejora y actualización de las áreas administrativas, Ceremas y laboratorios de los recintos y Rectoria</v>
      </c>
    </row>
    <row r="267" spans="1:26" ht="14.25" customHeight="1" x14ac:dyDescent="0.2">
      <c r="A267" s="19"/>
      <c r="B267" s="20"/>
      <c r="C267" s="20"/>
      <c r="D267" s="21"/>
      <c r="E267" s="21"/>
      <c r="F267" s="21"/>
      <c r="G267" s="21"/>
      <c r="H267" s="22"/>
      <c r="I267" s="22"/>
      <c r="J267" s="22"/>
      <c r="K267" s="20"/>
      <c r="L267" s="22" t="str">
        <f>IFERROR(VLOOKUP([2]!Tabla2[[#This Row],[Insumo o artículo necesario]],[2]!Tabla1[#Data],3,FALSE),"")</f>
        <v/>
      </c>
      <c r="M267" s="22" t="str">
        <f>IFERROR(VLOOKUP([2]!Tabla2[[#This Row],[Insumo o artículo necesario]],[2]!Tabla1[#Data],5,FALSE),"")</f>
        <v/>
      </c>
      <c r="N267" s="22"/>
      <c r="O267" s="20"/>
      <c r="P267" s="23"/>
      <c r="Q267" s="23" t="str">
        <f>IF(AND(TIC!$O267&lt;&gt;"",TIC!$P267&lt;&gt;""),TIC!$O267*TIC!$P267,"")</f>
        <v/>
      </c>
      <c r="R267" s="24"/>
      <c r="S267" s="23">
        <f>TIC!$R267*TIC!$P267</f>
        <v>0</v>
      </c>
      <c r="T267" s="20"/>
      <c r="U267" s="23">
        <f>TIC!$T267*TIC!$P267</f>
        <v>0</v>
      </c>
      <c r="V267" s="20"/>
      <c r="W267" s="23">
        <f>TIC!$V267*TIC!$P267</f>
        <v>0</v>
      </c>
      <c r="X267" s="20"/>
      <c r="Y267" s="23">
        <f>TIC!$X267*TIC!$P267</f>
        <v>0</v>
      </c>
      <c r="Z267" s="23" t="str">
        <f>+LEFT(Costeo!$H558,250)</f>
        <v>Adquisición de insumos informáticos y accesorios para mejora y actualización de las áreas administrativas, Ceremas y laboratorios de los recintos y Rectoria</v>
      </c>
    </row>
    <row r="268" spans="1:26" ht="14.25" customHeight="1" x14ac:dyDescent="0.2">
      <c r="A268" s="19"/>
      <c r="B268" s="20"/>
      <c r="C268" s="20"/>
      <c r="D268" s="21"/>
      <c r="E268" s="21"/>
      <c r="F268" s="21"/>
      <c r="G268" s="21"/>
      <c r="H268" s="22"/>
      <c r="I268" s="22"/>
      <c r="J268" s="22"/>
      <c r="K268" s="20"/>
      <c r="L268" s="22" t="str">
        <f>IFERROR(VLOOKUP([2]!Tabla2[[#This Row],[Insumo o artículo necesario]],[2]!Tabla1[#Data],3,FALSE),"")</f>
        <v/>
      </c>
      <c r="M268" s="22" t="str">
        <f>IFERROR(VLOOKUP([2]!Tabla2[[#This Row],[Insumo o artículo necesario]],[2]!Tabla1[#Data],5,FALSE),"")</f>
        <v/>
      </c>
      <c r="N268" s="22"/>
      <c r="O268" s="20"/>
      <c r="P268" s="23"/>
      <c r="Q268" s="23" t="str">
        <f>IF(AND(TIC!$O268&lt;&gt;"",TIC!$P268&lt;&gt;""),TIC!$O268*TIC!$P268,"")</f>
        <v/>
      </c>
      <c r="R268" s="24"/>
      <c r="S268" s="23">
        <f>TIC!$R268*TIC!$P268</f>
        <v>0</v>
      </c>
      <c r="T268" s="20"/>
      <c r="U268" s="23">
        <f>TIC!$T268*TIC!$P268</f>
        <v>0</v>
      </c>
      <c r="V268" s="20"/>
      <c r="W268" s="23">
        <f>TIC!$V268*TIC!$P268</f>
        <v>0</v>
      </c>
      <c r="X268" s="20"/>
      <c r="Y268" s="23">
        <f>TIC!$X268*TIC!$P268</f>
        <v>0</v>
      </c>
      <c r="Z268" s="23" t="str">
        <f>+LEFT(Costeo!$H559,250)</f>
        <v>Adquisición de insumos informáticos y accesorios para mejora y actualización de las áreas administrativas, Ceremas y laboratorios de los recintos y Rectoria</v>
      </c>
    </row>
    <row r="269" spans="1:26" ht="14.25" customHeight="1" x14ac:dyDescent="0.2">
      <c r="A269" s="19"/>
      <c r="B269" s="20"/>
      <c r="C269" s="20"/>
      <c r="D269" s="21"/>
      <c r="E269" s="21"/>
      <c r="F269" s="21"/>
      <c r="G269" s="21"/>
      <c r="H269" s="22"/>
      <c r="I269" s="22"/>
      <c r="J269" s="22"/>
      <c r="K269" s="20"/>
      <c r="L269" s="22" t="str">
        <f>IFERROR(VLOOKUP([2]!Tabla2[[#This Row],[Insumo o artículo necesario]],[2]!Tabla1[#Data],3,FALSE),"")</f>
        <v/>
      </c>
      <c r="M269" s="22" t="str">
        <f>IFERROR(VLOOKUP([2]!Tabla2[[#This Row],[Insumo o artículo necesario]],[2]!Tabla1[#Data],5,FALSE),"")</f>
        <v/>
      </c>
      <c r="N269" s="22"/>
      <c r="O269" s="20"/>
      <c r="P269" s="23"/>
      <c r="Q269" s="23" t="str">
        <f>IF(AND(TIC!$O269&lt;&gt;"",TIC!$P269&lt;&gt;""),TIC!$O269*TIC!$P269,"")</f>
        <v/>
      </c>
      <c r="R269" s="24"/>
      <c r="S269" s="23">
        <f>TIC!$R269*TIC!$P269</f>
        <v>0</v>
      </c>
      <c r="T269" s="20"/>
      <c r="U269" s="23">
        <f>TIC!$T269*TIC!$P269</f>
        <v>0</v>
      </c>
      <c r="V269" s="20"/>
      <c r="W269" s="23">
        <f>TIC!$V269*TIC!$P269</f>
        <v>0</v>
      </c>
      <c r="X269" s="20"/>
      <c r="Y269" s="23">
        <f>TIC!$X269*TIC!$P269</f>
        <v>0</v>
      </c>
      <c r="Z269" s="23" t="str">
        <f>+LEFT(Costeo!$H560,250)</f>
        <v>Adquisición de insumos informáticos y accesorios para mejora y actualización de las áreas administrativas, Ceremas y laboratorios de los recintos y Rectoria</v>
      </c>
    </row>
    <row r="270" spans="1:26" ht="14.25" customHeight="1" x14ac:dyDescent="0.2">
      <c r="A270" s="19"/>
      <c r="B270" s="20"/>
      <c r="C270" s="20"/>
      <c r="D270" s="21"/>
      <c r="E270" s="21"/>
      <c r="F270" s="21"/>
      <c r="G270" s="21"/>
      <c r="H270" s="22"/>
      <c r="I270" s="22"/>
      <c r="J270" s="22"/>
      <c r="K270" s="20"/>
      <c r="L270" s="22" t="str">
        <f>IFERROR(VLOOKUP([2]!Tabla2[[#This Row],[Insumo o artículo necesario]],[2]!Tabla1[#Data],3,FALSE),"")</f>
        <v/>
      </c>
      <c r="M270" s="22" t="str">
        <f>IFERROR(VLOOKUP([2]!Tabla2[[#This Row],[Insumo o artículo necesario]],[2]!Tabla1[#Data],5,FALSE),"")</f>
        <v/>
      </c>
      <c r="N270" s="22"/>
      <c r="O270" s="20"/>
      <c r="P270" s="23"/>
      <c r="Q270" s="23" t="str">
        <f>IF(AND(TIC!$O270&lt;&gt;"",TIC!$P270&lt;&gt;""),TIC!$O270*TIC!$P270,"")</f>
        <v/>
      </c>
      <c r="R270" s="24"/>
      <c r="S270" s="23">
        <f>TIC!$R270*TIC!$P270</f>
        <v>0</v>
      </c>
      <c r="T270" s="20"/>
      <c r="U270" s="23">
        <f>TIC!$T270*TIC!$P270</f>
        <v>0</v>
      </c>
      <c r="V270" s="20"/>
      <c r="W270" s="23">
        <f>TIC!$V270*TIC!$P270</f>
        <v>0</v>
      </c>
      <c r="X270" s="20"/>
      <c r="Y270" s="23">
        <f>TIC!$X270*TIC!$P270</f>
        <v>0</v>
      </c>
      <c r="Z270" s="23" t="str">
        <f>+LEFT(Costeo!$H561,250)</f>
        <v>Adquisición de insumos informáticos y accesorios para mejora y actualización de las áreas administrativas, Ceremas y laboratorios de los recintos y Rectoria</v>
      </c>
    </row>
    <row r="271" spans="1:26" ht="14.25" customHeight="1" x14ac:dyDescent="0.2">
      <c r="A271" s="19"/>
      <c r="B271" s="20"/>
      <c r="C271" s="20"/>
      <c r="D271" s="21"/>
      <c r="E271" s="21"/>
      <c r="F271" s="21"/>
      <c r="G271" s="21"/>
      <c r="H271" s="22"/>
      <c r="I271" s="22"/>
      <c r="J271" s="22"/>
      <c r="K271" s="20"/>
      <c r="L271" s="22" t="str">
        <f>IFERROR(VLOOKUP([2]!Tabla2[[#This Row],[Insumo o artículo necesario]],[2]!Tabla1[#Data],3,FALSE),"")</f>
        <v/>
      </c>
      <c r="M271" s="22" t="str">
        <f>IFERROR(VLOOKUP([2]!Tabla2[[#This Row],[Insumo o artículo necesario]],[2]!Tabla1[#Data],5,FALSE),"")</f>
        <v/>
      </c>
      <c r="N271" s="22"/>
      <c r="O271" s="20"/>
      <c r="P271" s="23"/>
      <c r="Q271" s="23" t="str">
        <f>IF(AND(TIC!$O271&lt;&gt;"",TIC!$P271&lt;&gt;""),TIC!$O271*TIC!$P271,"")</f>
        <v/>
      </c>
      <c r="R271" s="24"/>
      <c r="S271" s="23">
        <f>TIC!$R271*TIC!$P271</f>
        <v>0</v>
      </c>
      <c r="T271" s="20"/>
      <c r="U271" s="23">
        <f>TIC!$T271*TIC!$P271</f>
        <v>0</v>
      </c>
      <c r="V271" s="20"/>
      <c r="W271" s="23">
        <f>TIC!$V271*TIC!$P271</f>
        <v>0</v>
      </c>
      <c r="X271" s="20"/>
      <c r="Y271" s="23">
        <f>TIC!$X271*TIC!$P271</f>
        <v>0</v>
      </c>
      <c r="Z271" s="23" t="str">
        <f>+LEFT(Costeo!$H562,250)</f>
        <v>Adquisición de insumos informáticos y accesorios para mejora y actualización de las áreas administrativas, Ceremas y laboratorios de los recintos y Rectoria</v>
      </c>
    </row>
    <row r="272" spans="1:26" ht="14.25" customHeight="1" x14ac:dyDescent="0.2">
      <c r="A272" s="19"/>
      <c r="B272" s="20"/>
      <c r="C272" s="20"/>
      <c r="D272" s="21"/>
      <c r="E272" s="21"/>
      <c r="F272" s="21"/>
      <c r="G272" s="21"/>
      <c r="H272" s="22"/>
      <c r="I272" s="22"/>
      <c r="J272" s="22"/>
      <c r="K272" s="20"/>
      <c r="L272" s="22" t="str">
        <f>IFERROR(VLOOKUP([2]!Tabla2[[#This Row],[Insumo o artículo necesario]],[2]!Tabla1[#Data],3,FALSE),"")</f>
        <v/>
      </c>
      <c r="M272" s="22" t="str">
        <f>IFERROR(VLOOKUP([2]!Tabla2[[#This Row],[Insumo o artículo necesario]],[2]!Tabla1[#Data],5,FALSE),"")</f>
        <v/>
      </c>
      <c r="N272" s="22"/>
      <c r="O272" s="20"/>
      <c r="P272" s="23"/>
      <c r="Q272" s="23" t="str">
        <f>IF(AND(TIC!$O272&lt;&gt;"",TIC!$P272&lt;&gt;""),TIC!$O272*TIC!$P272,"")</f>
        <v/>
      </c>
      <c r="R272" s="24"/>
      <c r="S272" s="23">
        <f>TIC!$R272*TIC!$P272</f>
        <v>0</v>
      </c>
      <c r="T272" s="20"/>
      <c r="U272" s="23">
        <f>TIC!$T272*TIC!$P272</f>
        <v>0</v>
      </c>
      <c r="V272" s="20"/>
      <c r="W272" s="23">
        <f>TIC!$V272*TIC!$P272</f>
        <v>0</v>
      </c>
      <c r="X272" s="20"/>
      <c r="Y272" s="23">
        <f>TIC!$X272*TIC!$P272</f>
        <v>0</v>
      </c>
      <c r="Z272" s="23" t="str">
        <f>+LEFT(Costeo!$H563,250)</f>
        <v>Adquisición de insumos informáticos y accesorios para mejora y actualización de las áreas administrativas, Ceremas y laboratorios de los recintos y Rectoria</v>
      </c>
    </row>
    <row r="273" spans="1:26" ht="14.25" customHeight="1" x14ac:dyDescent="0.2">
      <c r="A273" s="19"/>
      <c r="B273" s="20"/>
      <c r="C273" s="20"/>
      <c r="D273" s="21"/>
      <c r="E273" s="21"/>
      <c r="F273" s="21"/>
      <c r="G273" s="21"/>
      <c r="H273" s="22"/>
      <c r="I273" s="22"/>
      <c r="J273" s="22"/>
      <c r="K273" s="20"/>
      <c r="L273" s="22" t="str">
        <f>IFERROR(VLOOKUP([2]!Tabla2[[#This Row],[Insumo o artículo necesario]],[2]!Tabla1[#Data],3,FALSE),"")</f>
        <v/>
      </c>
      <c r="M273" s="22" t="str">
        <f>IFERROR(VLOOKUP([2]!Tabla2[[#This Row],[Insumo o artículo necesario]],[2]!Tabla1[#Data],5,FALSE),"")</f>
        <v/>
      </c>
      <c r="N273" s="22"/>
      <c r="O273" s="20"/>
      <c r="P273" s="23"/>
      <c r="Q273" s="23" t="str">
        <f>IF(AND(TIC!$O273&lt;&gt;"",TIC!$P273&lt;&gt;""),TIC!$O273*TIC!$P273,"")</f>
        <v/>
      </c>
      <c r="R273" s="24"/>
      <c r="S273" s="23">
        <f>TIC!$R273*TIC!$P273</f>
        <v>0</v>
      </c>
      <c r="T273" s="20"/>
      <c r="U273" s="23">
        <f>TIC!$T273*TIC!$P273</f>
        <v>0</v>
      </c>
      <c r="V273" s="20"/>
      <c r="W273" s="23">
        <f>TIC!$V273*TIC!$P273</f>
        <v>0</v>
      </c>
      <c r="X273" s="20"/>
      <c r="Y273" s="23">
        <f>TIC!$X273*TIC!$P273</f>
        <v>0</v>
      </c>
      <c r="Z273" s="23" t="str">
        <f>+LEFT(Costeo!$H564,250)</f>
        <v>Adquisición de insumos informáticos y accesorios para mejora y actualización de las áreas administrativas, Ceremas y laboratorios de los recintos y Rectoria</v>
      </c>
    </row>
    <row r="274" spans="1:26" ht="14.25" customHeight="1" x14ac:dyDescent="0.2">
      <c r="A274" s="19"/>
      <c r="B274" s="20"/>
      <c r="C274" s="20"/>
      <c r="D274" s="21"/>
      <c r="E274" s="21"/>
      <c r="F274" s="21"/>
      <c r="G274" s="21"/>
      <c r="H274" s="22"/>
      <c r="I274" s="22"/>
      <c r="J274" s="22"/>
      <c r="K274" s="20"/>
      <c r="L274" s="22" t="str">
        <f>IFERROR(VLOOKUP([2]!Tabla2[[#This Row],[Insumo o artículo necesario]],[2]!Tabla1[#Data],3,FALSE),"")</f>
        <v/>
      </c>
      <c r="M274" s="22" t="str">
        <f>IFERROR(VLOOKUP([2]!Tabla2[[#This Row],[Insumo o artículo necesario]],[2]!Tabla1[#Data],5,FALSE),"")</f>
        <v/>
      </c>
      <c r="N274" s="22"/>
      <c r="O274" s="20"/>
      <c r="P274" s="23"/>
      <c r="Q274" s="23" t="str">
        <f>IF(AND(TIC!$O274&lt;&gt;"",TIC!$P274&lt;&gt;""),TIC!$O274*TIC!$P274,"")</f>
        <v/>
      </c>
      <c r="R274" s="24"/>
      <c r="S274" s="23">
        <f>TIC!$R274*TIC!$P274</f>
        <v>0</v>
      </c>
      <c r="T274" s="20"/>
      <c r="U274" s="23">
        <f>TIC!$T274*TIC!$P274</f>
        <v>0</v>
      </c>
      <c r="V274" s="20"/>
      <c r="W274" s="23">
        <f>TIC!$V274*TIC!$P274</f>
        <v>0</v>
      </c>
      <c r="X274" s="20"/>
      <c r="Y274" s="23">
        <f>TIC!$X274*TIC!$P274</f>
        <v>0</v>
      </c>
      <c r="Z274" s="23" t="str">
        <f>+LEFT(Costeo!$H565,250)</f>
        <v>Adquisición activos fijos UM</v>
      </c>
    </row>
    <row r="275" spans="1:26" ht="14.25" customHeight="1" x14ac:dyDescent="0.2">
      <c r="A275" s="19"/>
      <c r="B275" s="20"/>
      <c r="C275" s="20"/>
      <c r="D275" s="21"/>
      <c r="E275" s="21"/>
      <c r="F275" s="21"/>
      <c r="G275" s="21"/>
      <c r="H275" s="22"/>
      <c r="I275" s="22"/>
      <c r="J275" s="22"/>
      <c r="K275" s="20"/>
      <c r="L275" s="22" t="str">
        <f>IFERROR(VLOOKUP([2]!Tabla2[[#This Row],[Insumo o artículo necesario]],[2]!Tabla1[#Data],3,FALSE),"")</f>
        <v/>
      </c>
      <c r="M275" s="22" t="str">
        <f>IFERROR(VLOOKUP([2]!Tabla2[[#This Row],[Insumo o artículo necesario]],[2]!Tabla1[#Data],5,FALSE),"")</f>
        <v/>
      </c>
      <c r="N275" s="22"/>
      <c r="O275" s="20"/>
      <c r="P275" s="23"/>
      <c r="Q275" s="23" t="str">
        <f>IF(AND(TIC!$O275&lt;&gt;"",TIC!$P275&lt;&gt;""),TIC!$O275*TIC!$P275,"")</f>
        <v/>
      </c>
      <c r="R275" s="24"/>
      <c r="S275" s="23">
        <f>TIC!$R275*TIC!$P275</f>
        <v>0</v>
      </c>
      <c r="T275" s="20"/>
      <c r="U275" s="23">
        <f>TIC!$T275*TIC!$P275</f>
        <v>0</v>
      </c>
      <c r="V275" s="20"/>
      <c r="W275" s="23">
        <f>TIC!$V275*TIC!$P275</f>
        <v>0</v>
      </c>
      <c r="X275" s="20"/>
      <c r="Y275" s="23">
        <f>TIC!$X275*TIC!$P275</f>
        <v>0</v>
      </c>
      <c r="Z275" s="23" t="str">
        <f>+LEFT(Costeo!$H566,250)</f>
        <v>Adquisición activos fijos EPH</v>
      </c>
    </row>
    <row r="276" spans="1:26" ht="14.25" customHeight="1" x14ac:dyDescent="0.2">
      <c r="A276" s="19"/>
      <c r="B276" s="20"/>
      <c r="C276" s="20"/>
      <c r="D276" s="21"/>
      <c r="E276" s="21"/>
      <c r="F276" s="21"/>
      <c r="G276" s="21"/>
      <c r="H276" s="22"/>
      <c r="I276" s="22"/>
      <c r="J276" s="22"/>
      <c r="K276" s="20"/>
      <c r="L276" s="22" t="str">
        <f>IFERROR(VLOOKUP([2]!Tabla2[[#This Row],[Insumo o artículo necesario]],[2]!Tabla1[#Data],3,FALSE),"")</f>
        <v/>
      </c>
      <c r="M276" s="22" t="str">
        <f>IFERROR(VLOOKUP([2]!Tabla2[[#This Row],[Insumo o artículo necesario]],[2]!Tabla1[#Data],5,FALSE),"")</f>
        <v/>
      </c>
      <c r="N276" s="22"/>
      <c r="O276" s="20"/>
      <c r="P276" s="23"/>
      <c r="Q276" s="23" t="str">
        <f>IF(AND(TIC!$O276&lt;&gt;"",TIC!$P276&lt;&gt;""),TIC!$O276*TIC!$P276,"")</f>
        <v/>
      </c>
      <c r="R276" s="24"/>
      <c r="S276" s="23">
        <f>TIC!$R276*TIC!$P276</f>
        <v>0</v>
      </c>
      <c r="T276" s="20"/>
      <c r="U276" s="23">
        <f>TIC!$T276*TIC!$P276</f>
        <v>0</v>
      </c>
      <c r="V276" s="20"/>
      <c r="W276" s="23">
        <f>TIC!$V276*TIC!$P276</f>
        <v>0</v>
      </c>
      <c r="X276" s="20"/>
      <c r="Y276" s="23">
        <f>TIC!$X276*TIC!$P276</f>
        <v>0</v>
      </c>
      <c r="Z276" s="23" t="str">
        <f>+LEFT(Costeo!$H567,250)</f>
        <v>Adquisición activos fijos FEM</v>
      </c>
    </row>
    <row r="277" spans="1:26" ht="14.25" customHeight="1" x14ac:dyDescent="0.2">
      <c r="A277" s="19"/>
      <c r="B277" s="20"/>
      <c r="C277" s="20"/>
      <c r="D277" s="21"/>
      <c r="E277" s="21"/>
      <c r="F277" s="21"/>
      <c r="G277" s="21"/>
      <c r="H277" s="22"/>
      <c r="I277" s="22"/>
      <c r="J277" s="22"/>
      <c r="K277" s="20"/>
      <c r="L277" s="22" t="str">
        <f>IFERROR(VLOOKUP([2]!Tabla2[[#This Row],[Insumo o artículo necesario]],[2]!Tabla1[#Data],3,FALSE),"")</f>
        <v/>
      </c>
      <c r="M277" s="22" t="str">
        <f>IFERROR(VLOOKUP([2]!Tabla2[[#This Row],[Insumo o artículo necesario]],[2]!Tabla1[#Data],5,FALSE),"")</f>
        <v/>
      </c>
      <c r="N277" s="22"/>
      <c r="O277" s="20"/>
      <c r="P277" s="23"/>
      <c r="Q277" s="23" t="str">
        <f>IF(AND(TIC!$O277&lt;&gt;"",TIC!$P277&lt;&gt;""),TIC!$O277*TIC!$P277,"")</f>
        <v/>
      </c>
      <c r="R277" s="24"/>
      <c r="S277" s="23">
        <f>TIC!$R277*TIC!$P277</f>
        <v>0</v>
      </c>
      <c r="T277" s="20"/>
      <c r="U277" s="23">
        <f>TIC!$T277*TIC!$P277</f>
        <v>0</v>
      </c>
      <c r="V277" s="20"/>
      <c r="W277" s="23">
        <f>TIC!$V277*TIC!$P277</f>
        <v>0</v>
      </c>
      <c r="X277" s="20"/>
      <c r="Y277" s="23">
        <f>TIC!$X277*TIC!$P277</f>
        <v>0</v>
      </c>
      <c r="Z277" s="23" t="str">
        <f>+LEFT(Costeo!$H568,250)</f>
        <v>Adquisición activos fijos JVM</v>
      </c>
    </row>
    <row r="278" spans="1:26" ht="14.25" customHeight="1" x14ac:dyDescent="0.2">
      <c r="A278" s="19"/>
      <c r="B278" s="20"/>
      <c r="C278" s="20"/>
      <c r="D278" s="21"/>
      <c r="E278" s="21"/>
      <c r="F278" s="21"/>
      <c r="G278" s="21"/>
      <c r="H278" s="22"/>
      <c r="I278" s="22"/>
      <c r="J278" s="22"/>
      <c r="K278" s="20"/>
      <c r="L278" s="22" t="str">
        <f>IFERROR(VLOOKUP([2]!Tabla2[[#This Row],[Insumo o artículo necesario]],[2]!Tabla1[#Data],3,FALSE),"")</f>
        <v/>
      </c>
      <c r="M278" s="22" t="str">
        <f>IFERROR(VLOOKUP([2]!Tabla2[[#This Row],[Insumo o artículo necesario]],[2]!Tabla1[#Data],5,FALSE),"")</f>
        <v/>
      </c>
      <c r="N278" s="22"/>
      <c r="O278" s="20"/>
      <c r="P278" s="23"/>
      <c r="Q278" s="23" t="str">
        <f>IF(AND(TIC!$O278&lt;&gt;"",TIC!$P278&lt;&gt;""),TIC!$O278*TIC!$P278,"")</f>
        <v/>
      </c>
      <c r="R278" s="24"/>
      <c r="S278" s="23">
        <f>TIC!$R278*TIC!$P278</f>
        <v>0</v>
      </c>
      <c r="T278" s="20"/>
      <c r="U278" s="23">
        <f>TIC!$T278*TIC!$P278</f>
        <v>0</v>
      </c>
      <c r="V278" s="20"/>
      <c r="W278" s="23">
        <f>TIC!$V278*TIC!$P278</f>
        <v>0</v>
      </c>
      <c r="X278" s="20"/>
      <c r="Y278" s="23">
        <f>TIC!$X278*TIC!$P278</f>
        <v>0</v>
      </c>
      <c r="Z278" s="23" t="str">
        <f>+LEFT(Costeo!$H569,250)</f>
        <v>Gestionar la compra de seis (6) ChromaKey (fondo para grabar videos) para cada uno de los rencitos.</v>
      </c>
    </row>
    <row r="279" spans="1:26" ht="14.25" customHeight="1" x14ac:dyDescent="0.2">
      <c r="A279" s="19"/>
      <c r="B279" s="20"/>
      <c r="C279" s="20"/>
      <c r="D279" s="21"/>
      <c r="E279" s="21"/>
      <c r="F279" s="21"/>
      <c r="G279" s="21"/>
      <c r="H279" s="22"/>
      <c r="I279" s="22"/>
      <c r="J279" s="22"/>
      <c r="K279" s="20"/>
      <c r="L279" s="22" t="str">
        <f>IFERROR(VLOOKUP([2]!Tabla2[[#This Row],[Insumo o artículo necesario]],[2]!Tabla1[#Data],3,FALSE),"")</f>
        <v/>
      </c>
      <c r="M279" s="22" t="str">
        <f>IFERROR(VLOOKUP([2]!Tabla2[[#This Row],[Insumo o artículo necesario]],[2]!Tabla1[#Data],5,FALSE),"")</f>
        <v/>
      </c>
      <c r="N279" s="22"/>
      <c r="O279" s="20"/>
      <c r="P279" s="23"/>
      <c r="Q279" s="23" t="str">
        <f>IF(AND(TIC!$O279&lt;&gt;"",TIC!$P279&lt;&gt;""),TIC!$O279*TIC!$P279,"")</f>
        <v/>
      </c>
      <c r="R279" s="24"/>
      <c r="S279" s="23">
        <f>TIC!$R279*TIC!$P279</f>
        <v>0</v>
      </c>
      <c r="T279" s="20"/>
      <c r="U279" s="23">
        <f>TIC!$T279*TIC!$P279</f>
        <v>0</v>
      </c>
      <c r="V279" s="20"/>
      <c r="W279" s="23">
        <f>TIC!$V279*TIC!$P279</f>
        <v>0</v>
      </c>
      <c r="X279" s="20"/>
      <c r="Y279" s="23">
        <f>TIC!$X279*TIC!$P279</f>
        <v>0</v>
      </c>
      <c r="Z279" s="23" t="str">
        <f>+LEFT(Costeo!$H570,250)</f>
        <v>Adquisición activos fijos LNNM</v>
      </c>
    </row>
    <row r="280" spans="1:26" ht="14.25" customHeight="1" x14ac:dyDescent="0.2">
      <c r="A280" s="19"/>
      <c r="B280" s="20"/>
      <c r="C280" s="20"/>
      <c r="D280" s="21"/>
      <c r="E280" s="21"/>
      <c r="F280" s="21"/>
      <c r="G280" s="21"/>
      <c r="H280" s="22"/>
      <c r="I280" s="22"/>
      <c r="J280" s="22"/>
      <c r="K280" s="20"/>
      <c r="L280" s="22" t="str">
        <f>IFERROR(VLOOKUP([2]!Tabla2[[#This Row],[Insumo o artículo necesario]],[2]!Tabla1[#Data],3,FALSE),"")</f>
        <v/>
      </c>
      <c r="M280" s="22" t="str">
        <f>IFERROR(VLOOKUP([2]!Tabla2[[#This Row],[Insumo o artículo necesario]],[2]!Tabla1[#Data],5,FALSE),"")</f>
        <v/>
      </c>
      <c r="N280" s="22"/>
      <c r="O280" s="20"/>
      <c r="P280" s="23"/>
      <c r="Q280" s="23" t="str">
        <f>IF(AND(TIC!$O280&lt;&gt;"",TIC!$P280&lt;&gt;""),TIC!$O280*TIC!$P280,"")</f>
        <v/>
      </c>
      <c r="R280" s="24"/>
      <c r="S280" s="23">
        <f>TIC!$R280*TIC!$P280</f>
        <v>0</v>
      </c>
      <c r="T280" s="20"/>
      <c r="U280" s="23">
        <f>TIC!$T280*TIC!$P280</f>
        <v>0</v>
      </c>
      <c r="V280" s="20"/>
      <c r="W280" s="23">
        <f>TIC!$V280*TIC!$P280</f>
        <v>0</v>
      </c>
      <c r="X280" s="20"/>
      <c r="Y280" s="23">
        <f>TIC!$X280*TIC!$P280</f>
        <v>0</v>
      </c>
      <c r="Z280" s="23" t="str">
        <f>+LEFT(Costeo!$H571,250)</f>
        <v xml:space="preserve">Impresión del compendio de docuementos normativos aplicables en la Gestión del Profesorado. </v>
      </c>
    </row>
    <row r="281" spans="1:26" ht="14.25" customHeight="1" x14ac:dyDescent="0.2">
      <c r="A281" s="19"/>
      <c r="B281" s="20"/>
      <c r="C281" s="20"/>
      <c r="D281" s="21"/>
      <c r="E281" s="21"/>
      <c r="F281" s="21"/>
      <c r="G281" s="21"/>
      <c r="H281" s="22"/>
      <c r="I281" s="22"/>
      <c r="J281" s="22"/>
      <c r="K281" s="20"/>
      <c r="L281" s="22" t="str">
        <f>IFERROR(VLOOKUP([2]!Tabla2[[#This Row],[Insumo o artículo necesario]],[2]!Tabla1[#Data],3,FALSE),"")</f>
        <v/>
      </c>
      <c r="M281" s="22" t="str">
        <f>IFERROR(VLOOKUP([2]!Tabla2[[#This Row],[Insumo o artículo necesario]],[2]!Tabla1[#Data],5,FALSE),"")</f>
        <v/>
      </c>
      <c r="N281" s="22"/>
      <c r="O281" s="20"/>
      <c r="P281" s="23"/>
      <c r="Q281" s="23" t="str">
        <f>IF(AND(TIC!$O281&lt;&gt;"",TIC!$P281&lt;&gt;""),TIC!$O281*TIC!$P281,"")</f>
        <v/>
      </c>
      <c r="R281" s="24"/>
      <c r="S281" s="23">
        <f>TIC!$R281*TIC!$P281</f>
        <v>0</v>
      </c>
      <c r="T281" s="20"/>
      <c r="U281" s="23">
        <f>TIC!$T281*TIC!$P281</f>
        <v>0</v>
      </c>
      <c r="V281" s="20"/>
      <c r="W281" s="23">
        <f>TIC!$V281*TIC!$P281</f>
        <v>0</v>
      </c>
      <c r="X281" s="20"/>
      <c r="Y281" s="23">
        <f>TIC!$X281*TIC!$P281</f>
        <v>0</v>
      </c>
      <c r="Z281" s="23" t="str">
        <f>+LEFT(Costeo!$H572,250)</f>
        <v>Gestionar la impresión de los certificados de participación</v>
      </c>
    </row>
    <row r="282" spans="1:26" ht="14.25" customHeight="1" x14ac:dyDescent="0.2">
      <c r="A282" s="19"/>
      <c r="B282" s="20"/>
      <c r="C282" s="20"/>
      <c r="D282" s="21"/>
      <c r="E282" s="21"/>
      <c r="F282" s="21"/>
      <c r="G282" s="21"/>
      <c r="H282" s="22"/>
      <c r="I282" s="22"/>
      <c r="J282" s="22"/>
      <c r="K282" s="20"/>
      <c r="L282" s="22" t="str">
        <f>IFERROR(VLOOKUP([2]!Tabla2[[#This Row],[Insumo o artículo necesario]],[2]!Tabla1[#Data],3,FALSE),"")</f>
        <v/>
      </c>
      <c r="M282" s="22" t="str">
        <f>IFERROR(VLOOKUP([2]!Tabla2[[#This Row],[Insumo o artículo necesario]],[2]!Tabla1[#Data],5,FALSE),"")</f>
        <v/>
      </c>
      <c r="N282" s="22"/>
      <c r="O282" s="20"/>
      <c r="P282" s="23"/>
      <c r="Q282" s="23" t="str">
        <f>IF(AND(TIC!$O282&lt;&gt;"",TIC!$P282&lt;&gt;""),TIC!$O282*TIC!$P282,"")</f>
        <v/>
      </c>
      <c r="R282" s="24"/>
      <c r="S282" s="23">
        <f>TIC!$R282*TIC!$P282</f>
        <v>0</v>
      </c>
      <c r="T282" s="20"/>
      <c r="U282" s="23">
        <f>TIC!$T282*TIC!$P282</f>
        <v>0</v>
      </c>
      <c r="V282" s="20"/>
      <c r="W282" s="23">
        <f>TIC!$V282*TIC!$P282</f>
        <v>0</v>
      </c>
      <c r="X282" s="20"/>
      <c r="Y282" s="23">
        <f>TIC!$X282*TIC!$P282</f>
        <v>0</v>
      </c>
      <c r="Z282" s="23" t="str">
        <f>+LEFT(Costeo!$H573,250)</f>
        <v>Gestionar la impresión de los certificados de participación</v>
      </c>
    </row>
    <row r="283" spans="1:26" ht="14.25" customHeight="1" x14ac:dyDescent="0.2">
      <c r="A283" s="19"/>
      <c r="B283" s="20"/>
      <c r="C283" s="20"/>
      <c r="D283" s="21"/>
      <c r="E283" s="21"/>
      <c r="F283" s="21"/>
      <c r="G283" s="21"/>
      <c r="H283" s="22"/>
      <c r="I283" s="22"/>
      <c r="J283" s="22"/>
      <c r="K283" s="20"/>
      <c r="L283" s="22" t="str">
        <f>IFERROR(VLOOKUP([2]!Tabla2[[#This Row],[Insumo o artículo necesario]],[2]!Tabla1[#Data],3,FALSE),"")</f>
        <v/>
      </c>
      <c r="M283" s="22" t="str">
        <f>IFERROR(VLOOKUP([2]!Tabla2[[#This Row],[Insumo o artículo necesario]],[2]!Tabla1[#Data],5,FALSE),"")</f>
        <v/>
      </c>
      <c r="N283" s="22"/>
      <c r="O283" s="20"/>
      <c r="P283" s="23"/>
      <c r="Q283" s="23" t="str">
        <f>IF(AND(TIC!$O283&lt;&gt;"",TIC!$P283&lt;&gt;""),TIC!$O283*TIC!$P283,"")</f>
        <v/>
      </c>
      <c r="R283" s="24"/>
      <c r="S283" s="23">
        <f>TIC!$R283*TIC!$P283</f>
        <v>0</v>
      </c>
      <c r="T283" s="20"/>
      <c r="U283" s="23">
        <f>TIC!$T283*TIC!$P283</f>
        <v>0</v>
      </c>
      <c r="V283" s="20"/>
      <c r="W283" s="23">
        <f>TIC!$V283*TIC!$P283</f>
        <v>0</v>
      </c>
      <c r="X283" s="20"/>
      <c r="Y283" s="23">
        <f>TIC!$X283*TIC!$P283</f>
        <v>0</v>
      </c>
      <c r="Z283" s="23" t="str">
        <f>+LEFT(Costeo!$H574,250)</f>
        <v>Continuar  procesamiento 5000 ítems pertenecientes al sistema integrado de bibliotecas(correspondientes a las bibliotecas FEM, UM, EPH, EMH y JVM y LNNM)</v>
      </c>
    </row>
    <row r="284" spans="1:26" ht="14.25" customHeight="1" x14ac:dyDescent="0.2">
      <c r="A284" s="19"/>
      <c r="B284" s="20"/>
      <c r="C284" s="20"/>
      <c r="D284" s="21"/>
      <c r="E284" s="21"/>
      <c r="F284" s="21"/>
      <c r="G284" s="21"/>
      <c r="H284" s="22"/>
      <c r="I284" s="22"/>
      <c r="J284" s="22"/>
      <c r="K284" s="20"/>
      <c r="L284" s="22" t="str">
        <f>IFERROR(VLOOKUP([2]!Tabla2[[#This Row],[Insumo o artículo necesario]],[2]!Tabla1[#Data],3,FALSE),"")</f>
        <v/>
      </c>
      <c r="M284" s="22" t="str">
        <f>IFERROR(VLOOKUP([2]!Tabla2[[#This Row],[Insumo o artículo necesario]],[2]!Tabla1[#Data],5,FALSE),"")</f>
        <v/>
      </c>
      <c r="N284" s="22"/>
      <c r="O284" s="20"/>
      <c r="P284" s="23"/>
      <c r="Q284" s="23" t="str">
        <f>IF(AND(TIC!$O284&lt;&gt;"",TIC!$P284&lt;&gt;""),TIC!$O284*TIC!$P284,"")</f>
        <v/>
      </c>
      <c r="R284" s="24"/>
      <c r="S284" s="23">
        <f>TIC!$R284*TIC!$P284</f>
        <v>0</v>
      </c>
      <c r="T284" s="20"/>
      <c r="U284" s="23">
        <f>TIC!$T284*TIC!$P284</f>
        <v>0</v>
      </c>
      <c r="V284" s="20"/>
      <c r="W284" s="23">
        <f>TIC!$V284*TIC!$P284</f>
        <v>0</v>
      </c>
      <c r="X284" s="20"/>
      <c r="Y284" s="23">
        <f>TIC!$X284*TIC!$P284</f>
        <v>0</v>
      </c>
      <c r="Z284" s="23" t="str">
        <f>+LEFT(Costeo!$H575,250)</f>
        <v>Celebración del día del maestro. Evento que incluye reconocimientos de docentes destacados en diferentes categorías a determinar por el Comité de Carrera Profesoral (la premiación incluye los bonos y estancias</v>
      </c>
    </row>
    <row r="285" spans="1:26" ht="14.25" customHeight="1" x14ac:dyDescent="0.2">
      <c r="A285" s="19"/>
      <c r="B285" s="20"/>
      <c r="C285" s="20"/>
      <c r="D285" s="21"/>
      <c r="E285" s="21"/>
      <c r="F285" s="21"/>
      <c r="G285" s="21"/>
      <c r="H285" s="22"/>
      <c r="I285" s="22"/>
      <c r="J285" s="22"/>
      <c r="K285" s="20"/>
      <c r="L285" s="22" t="str">
        <f>IFERROR(VLOOKUP([2]!Tabla2[[#This Row],[Insumo o artículo necesario]],[2]!Tabla1[#Data],3,FALSE),"")</f>
        <v/>
      </c>
      <c r="M285" s="22" t="str">
        <f>IFERROR(VLOOKUP([2]!Tabla2[[#This Row],[Insumo o artículo necesario]],[2]!Tabla1[#Data],5,FALSE),"")</f>
        <v/>
      </c>
      <c r="N285" s="22"/>
      <c r="O285" s="20"/>
      <c r="P285" s="23"/>
      <c r="Q285" s="23" t="str">
        <f>IF(AND(TIC!$O285&lt;&gt;"",TIC!$P285&lt;&gt;""),TIC!$O285*TIC!$P285,"")</f>
        <v/>
      </c>
      <c r="R285" s="24"/>
      <c r="S285" s="23">
        <f>TIC!$R285*TIC!$P285</f>
        <v>0</v>
      </c>
      <c r="T285" s="20"/>
      <c r="U285" s="23">
        <f>TIC!$T285*TIC!$P285</f>
        <v>0</v>
      </c>
      <c r="V285" s="20"/>
      <c r="W285" s="23">
        <f>TIC!$V285*TIC!$P285</f>
        <v>0</v>
      </c>
      <c r="X285" s="20"/>
      <c r="Y285" s="23">
        <f>TIC!$X285*TIC!$P285</f>
        <v>0</v>
      </c>
      <c r="Z285" s="23" t="str">
        <f>+LEFT(Costeo!$H576,250)</f>
        <v>Contratación de Institución Formadora</v>
      </c>
    </row>
    <row r="286" spans="1:26" ht="14.25" customHeight="1" x14ac:dyDescent="0.2">
      <c r="A286" s="19"/>
      <c r="B286" s="20"/>
      <c r="C286" s="20"/>
      <c r="D286" s="21"/>
      <c r="E286" s="21"/>
      <c r="F286" s="21"/>
      <c r="G286" s="21"/>
      <c r="H286" s="22"/>
      <c r="I286" s="22"/>
      <c r="J286" s="22"/>
      <c r="K286" s="20"/>
      <c r="L286" s="22" t="str">
        <f>IFERROR(VLOOKUP([2]!Tabla2[[#This Row],[Insumo o artículo necesario]],[2]!Tabla1[#Data],3,FALSE),"")</f>
        <v/>
      </c>
      <c r="M286" s="22" t="str">
        <f>IFERROR(VLOOKUP([2]!Tabla2[[#This Row],[Insumo o artículo necesario]],[2]!Tabla1[#Data],5,FALSE),"")</f>
        <v/>
      </c>
      <c r="N286" s="22"/>
      <c r="O286" s="20"/>
      <c r="P286" s="23"/>
      <c r="Q286" s="23" t="str">
        <f>IF(AND(TIC!$O286&lt;&gt;"",TIC!$P286&lt;&gt;""),TIC!$O286*TIC!$P286,"")</f>
        <v/>
      </c>
      <c r="R286" s="24"/>
      <c r="S286" s="23">
        <f>TIC!$R286*TIC!$P286</f>
        <v>0</v>
      </c>
      <c r="T286" s="20"/>
      <c r="U286" s="23">
        <f>TIC!$T286*TIC!$P286</f>
        <v>0</v>
      </c>
      <c r="V286" s="20"/>
      <c r="W286" s="23">
        <f>TIC!$V286*TIC!$P286</f>
        <v>0</v>
      </c>
      <c r="X286" s="20"/>
      <c r="Y286" s="23">
        <f>TIC!$X286*TIC!$P286</f>
        <v>0</v>
      </c>
      <c r="Z286" s="23" t="str">
        <f>+LEFT(Costeo!$H577,250)</f>
        <v>Adquisición activos fijos UM</v>
      </c>
    </row>
    <row r="287" spans="1:26" ht="14.25" customHeight="1" x14ac:dyDescent="0.2">
      <c r="A287" s="19"/>
      <c r="B287" s="20"/>
      <c r="C287" s="20"/>
      <c r="D287" s="21"/>
      <c r="E287" s="21"/>
      <c r="F287" s="21"/>
      <c r="G287" s="21"/>
      <c r="H287" s="22"/>
      <c r="I287" s="22"/>
      <c r="J287" s="22"/>
      <c r="K287" s="20"/>
      <c r="L287" s="22" t="str">
        <f>IFERROR(VLOOKUP([2]!Tabla2[[#This Row],[Insumo o artículo necesario]],[2]!Tabla1[#Data],3,FALSE),"")</f>
        <v/>
      </c>
      <c r="M287" s="22" t="str">
        <f>IFERROR(VLOOKUP([2]!Tabla2[[#This Row],[Insumo o artículo necesario]],[2]!Tabla1[#Data],5,FALSE),"")</f>
        <v/>
      </c>
      <c r="N287" s="22"/>
      <c r="O287" s="20"/>
      <c r="P287" s="23"/>
      <c r="Q287" s="23" t="str">
        <f>IF(AND(TIC!$O287&lt;&gt;"",TIC!$P287&lt;&gt;""),TIC!$O287*TIC!$P287,"")</f>
        <v/>
      </c>
      <c r="R287" s="24"/>
      <c r="S287" s="23">
        <f>TIC!$R287*TIC!$P287</f>
        <v>0</v>
      </c>
      <c r="T287" s="20"/>
      <c r="U287" s="23">
        <f>TIC!$T287*TIC!$P287</f>
        <v>0</v>
      </c>
      <c r="V287" s="20"/>
      <c r="W287" s="23">
        <f>TIC!$V287*TIC!$P287</f>
        <v>0</v>
      </c>
      <c r="X287" s="20"/>
      <c r="Y287" s="23">
        <f>TIC!$X287*TIC!$P287</f>
        <v>0</v>
      </c>
      <c r="Z287" s="23" t="str">
        <f>+LEFT(Costeo!$H578,250)</f>
        <v>Implementar el plan de mantenimiento</v>
      </c>
    </row>
    <row r="288" spans="1:26" ht="14.25" customHeight="1" x14ac:dyDescent="0.2">
      <c r="A288" s="19"/>
      <c r="B288" s="20"/>
      <c r="C288" s="20"/>
      <c r="D288" s="21"/>
      <c r="E288" s="21"/>
      <c r="F288" s="21"/>
      <c r="G288" s="21"/>
      <c r="H288" s="22"/>
      <c r="I288" s="22"/>
      <c r="J288" s="22"/>
      <c r="K288" s="20"/>
      <c r="L288" s="22" t="str">
        <f>IFERROR(VLOOKUP([2]!Tabla2[[#This Row],[Insumo o artículo necesario]],[2]!Tabla1[#Data],3,FALSE),"")</f>
        <v/>
      </c>
      <c r="M288" s="22" t="str">
        <f>IFERROR(VLOOKUP([2]!Tabla2[[#This Row],[Insumo o artículo necesario]],[2]!Tabla1[#Data],5,FALSE),"")</f>
        <v/>
      </c>
      <c r="N288" s="22"/>
      <c r="O288" s="20"/>
      <c r="P288" s="23"/>
      <c r="Q288" s="23" t="str">
        <f>IF(AND(TIC!$O288&lt;&gt;"",TIC!$P288&lt;&gt;""),TIC!$O288*TIC!$P288,"")</f>
        <v/>
      </c>
      <c r="R288" s="24"/>
      <c r="S288" s="23">
        <f>TIC!$R288*TIC!$P288</f>
        <v>0</v>
      </c>
      <c r="T288" s="20"/>
      <c r="U288" s="23">
        <f>TIC!$T288*TIC!$P288</f>
        <v>0</v>
      </c>
      <c r="V288" s="20"/>
      <c r="W288" s="23">
        <f>TIC!$V288*TIC!$P288</f>
        <v>0</v>
      </c>
      <c r="X288" s="20"/>
      <c r="Y288" s="23">
        <f>TIC!$X288*TIC!$P288</f>
        <v>0</v>
      </c>
      <c r="Z288" s="23" t="str">
        <f>+LEFT(Costeo!$H579,250)</f>
        <v>Adquisición de insumos informáticos y accesorios para mejora y actualización de las áreas administrativas, Ceremas y laboratorios de los recintos y Rectoria</v>
      </c>
    </row>
    <row r="289" spans="1:26" ht="14.25" customHeight="1" x14ac:dyDescent="0.2">
      <c r="A289" s="19"/>
      <c r="B289" s="20"/>
      <c r="C289" s="20"/>
      <c r="D289" s="21"/>
      <c r="E289" s="21"/>
      <c r="F289" s="21"/>
      <c r="G289" s="21"/>
      <c r="H289" s="22"/>
      <c r="I289" s="22"/>
      <c r="J289" s="22"/>
      <c r="K289" s="20"/>
      <c r="L289" s="22" t="str">
        <f>IFERROR(VLOOKUP([2]!Tabla2[[#This Row],[Insumo o artículo necesario]],[2]!Tabla1[#Data],3,FALSE),"")</f>
        <v/>
      </c>
      <c r="M289" s="22" t="str">
        <f>IFERROR(VLOOKUP([2]!Tabla2[[#This Row],[Insumo o artículo necesario]],[2]!Tabla1[#Data],5,FALSE),"")</f>
        <v/>
      </c>
      <c r="N289" s="22"/>
      <c r="O289" s="20"/>
      <c r="P289" s="23"/>
      <c r="Q289" s="23" t="str">
        <f>IF(AND(TIC!$O289&lt;&gt;"",TIC!$P289&lt;&gt;""),TIC!$O289*TIC!$P289,"")</f>
        <v/>
      </c>
      <c r="R289" s="24"/>
      <c r="S289" s="23">
        <f>TIC!$R289*TIC!$P289</f>
        <v>0</v>
      </c>
      <c r="T289" s="20"/>
      <c r="U289" s="23">
        <f>TIC!$T289*TIC!$P289</f>
        <v>0</v>
      </c>
      <c r="V289" s="20"/>
      <c r="W289" s="23">
        <f>TIC!$V289*TIC!$P289</f>
        <v>0</v>
      </c>
      <c r="X289" s="20"/>
      <c r="Y289" s="23">
        <f>TIC!$X289*TIC!$P289</f>
        <v>0</v>
      </c>
      <c r="Z289" s="23" t="str">
        <f>+LEFT(Costeo!$H580,250)</f>
        <v>Adquisición de insumos informáticos y accesorios para mejora y actualización de las áreas administrativas, Ceremas y laboratorios de los recintos y Rectoria</v>
      </c>
    </row>
    <row r="290" spans="1:26" ht="14.25" customHeight="1" x14ac:dyDescent="0.2">
      <c r="A290" s="19"/>
      <c r="B290" s="20"/>
      <c r="C290" s="20"/>
      <c r="D290" s="21"/>
      <c r="E290" s="21"/>
      <c r="F290" s="21"/>
      <c r="G290" s="21"/>
      <c r="H290" s="22"/>
      <c r="I290" s="22"/>
      <c r="J290" s="22"/>
      <c r="K290" s="20"/>
      <c r="L290" s="22" t="str">
        <f>IFERROR(VLOOKUP([2]!Tabla2[[#This Row],[Insumo o artículo necesario]],[2]!Tabla1[#Data],3,FALSE),"")</f>
        <v/>
      </c>
      <c r="M290" s="22" t="str">
        <f>IFERROR(VLOOKUP([2]!Tabla2[[#This Row],[Insumo o artículo necesario]],[2]!Tabla1[#Data],5,FALSE),"")</f>
        <v/>
      </c>
      <c r="N290" s="22"/>
      <c r="O290" s="20"/>
      <c r="P290" s="23"/>
      <c r="Q290" s="23" t="str">
        <f>IF(AND(TIC!$O290&lt;&gt;"",TIC!$P290&lt;&gt;""),TIC!$O290*TIC!$P290,"")</f>
        <v/>
      </c>
      <c r="R290" s="24"/>
      <c r="S290" s="23">
        <f>TIC!$R290*TIC!$P290</f>
        <v>0</v>
      </c>
      <c r="T290" s="20"/>
      <c r="U290" s="23">
        <f>TIC!$T290*TIC!$P290</f>
        <v>0</v>
      </c>
      <c r="V290" s="20"/>
      <c r="W290" s="23">
        <f>TIC!$V290*TIC!$P290</f>
        <v>0</v>
      </c>
      <c r="X290" s="20"/>
      <c r="Y290" s="23">
        <f>TIC!$X290*TIC!$P290</f>
        <v>0</v>
      </c>
      <c r="Z290" s="23" t="str">
        <f>+LEFT(Costeo!$H581,250)</f>
        <v>Adquisición de insumos informáticos y accesorios para mejora y actualización de las áreas administrativas, Ceremas y laboratorios de los recintos y Rectoria</v>
      </c>
    </row>
    <row r="291" spans="1:26" ht="14.25" customHeight="1" x14ac:dyDescent="0.2">
      <c r="A291" s="19"/>
      <c r="B291" s="20"/>
      <c r="C291" s="20"/>
      <c r="D291" s="21"/>
      <c r="E291" s="21"/>
      <c r="F291" s="21"/>
      <c r="G291" s="21"/>
      <c r="H291" s="22"/>
      <c r="I291" s="22"/>
      <c r="J291" s="22"/>
      <c r="K291" s="20"/>
      <c r="L291" s="22" t="str">
        <f>IFERROR(VLOOKUP([2]!Tabla2[[#This Row],[Insumo o artículo necesario]],[2]!Tabla1[#Data],3,FALSE),"")</f>
        <v/>
      </c>
      <c r="M291" s="22" t="str">
        <f>IFERROR(VLOOKUP([2]!Tabla2[[#This Row],[Insumo o artículo necesario]],[2]!Tabla1[#Data],5,FALSE),"")</f>
        <v/>
      </c>
      <c r="N291" s="22"/>
      <c r="O291" s="20"/>
      <c r="P291" s="23"/>
      <c r="Q291" s="23" t="str">
        <f>IF(AND(TIC!$O291&lt;&gt;"",TIC!$P291&lt;&gt;""),TIC!$O291*TIC!$P291,"")</f>
        <v/>
      </c>
      <c r="R291" s="24"/>
      <c r="S291" s="23">
        <f>TIC!$R291*TIC!$P291</f>
        <v>0</v>
      </c>
      <c r="T291" s="20"/>
      <c r="U291" s="23">
        <f>TIC!$T291*TIC!$P291</f>
        <v>0</v>
      </c>
      <c r="V291" s="20"/>
      <c r="W291" s="23">
        <f>TIC!$V291*TIC!$P291</f>
        <v>0</v>
      </c>
      <c r="X291" s="20"/>
      <c r="Y291" s="23">
        <f>TIC!$X291*TIC!$P291</f>
        <v>0</v>
      </c>
      <c r="Z291" s="23" t="str">
        <f>+LEFT(Costeo!$H582,250)</f>
        <v>Adquisición de insumos informáticos y accesorios para mejora y actualización de las áreas administrativas, Ceremas y laboratorios de los recintos y Rectoria</v>
      </c>
    </row>
    <row r="292" spans="1:26" ht="14.25" customHeight="1" x14ac:dyDescent="0.2">
      <c r="A292" s="19"/>
      <c r="B292" s="20"/>
      <c r="C292" s="20"/>
      <c r="D292" s="21"/>
      <c r="E292" s="21"/>
      <c r="F292" s="21"/>
      <c r="G292" s="21"/>
      <c r="H292" s="22"/>
      <c r="I292" s="22"/>
      <c r="J292" s="22"/>
      <c r="K292" s="20"/>
      <c r="L292" s="22" t="str">
        <f>IFERROR(VLOOKUP([2]!Tabla2[[#This Row],[Insumo o artículo necesario]],[2]!Tabla1[#Data],3,FALSE),"")</f>
        <v/>
      </c>
      <c r="M292" s="22" t="str">
        <f>IFERROR(VLOOKUP([2]!Tabla2[[#This Row],[Insumo o artículo necesario]],[2]!Tabla1[#Data],5,FALSE),"")</f>
        <v/>
      </c>
      <c r="N292" s="22"/>
      <c r="O292" s="20"/>
      <c r="P292" s="23"/>
      <c r="Q292" s="23" t="str">
        <f>IF(AND(TIC!$O292&lt;&gt;"",TIC!$P292&lt;&gt;""),TIC!$O292*TIC!$P292,"")</f>
        <v/>
      </c>
      <c r="R292" s="24"/>
      <c r="S292" s="23">
        <f>TIC!$R292*TIC!$P292</f>
        <v>0</v>
      </c>
      <c r="T292" s="20"/>
      <c r="U292" s="23">
        <f>TIC!$T292*TIC!$P292</f>
        <v>0</v>
      </c>
      <c r="V292" s="20"/>
      <c r="W292" s="23">
        <f>TIC!$V292*TIC!$P292</f>
        <v>0</v>
      </c>
      <c r="X292" s="20"/>
      <c r="Y292" s="23">
        <f>TIC!$X292*TIC!$P292</f>
        <v>0</v>
      </c>
      <c r="Z292" s="23" t="str">
        <f>+LEFT(Costeo!$H583,250)</f>
        <v>Implementar el plan de mantenimiento</v>
      </c>
    </row>
    <row r="293" spans="1:26" ht="14.25" customHeight="1" x14ac:dyDescent="0.2">
      <c r="A293" s="19"/>
      <c r="B293" s="20"/>
      <c r="C293" s="20"/>
      <c r="D293" s="21"/>
      <c r="E293" s="21"/>
      <c r="F293" s="21"/>
      <c r="G293" s="21"/>
      <c r="H293" s="22"/>
      <c r="I293" s="22"/>
      <c r="J293" s="22"/>
      <c r="K293" s="20"/>
      <c r="L293" s="22" t="str">
        <f>IFERROR(VLOOKUP([2]!Tabla2[[#This Row],[Insumo o artículo necesario]],[2]!Tabla1[#Data],3,FALSE),"")</f>
        <v/>
      </c>
      <c r="M293" s="22" t="str">
        <f>IFERROR(VLOOKUP([2]!Tabla2[[#This Row],[Insumo o artículo necesario]],[2]!Tabla1[#Data],5,FALSE),"")</f>
        <v/>
      </c>
      <c r="N293" s="22"/>
      <c r="O293" s="20"/>
      <c r="P293" s="23"/>
      <c r="Q293" s="23" t="str">
        <f>IF(AND(TIC!$O293&lt;&gt;"",TIC!$P293&lt;&gt;""),TIC!$O293*TIC!$P293,"")</f>
        <v/>
      </c>
      <c r="R293" s="24"/>
      <c r="S293" s="23">
        <f>TIC!$R293*TIC!$P293</f>
        <v>0</v>
      </c>
      <c r="T293" s="20"/>
      <c r="U293" s="23">
        <f>TIC!$T293*TIC!$P293</f>
        <v>0</v>
      </c>
      <c r="V293" s="20"/>
      <c r="W293" s="23">
        <f>TIC!$V293*TIC!$P293</f>
        <v>0</v>
      </c>
      <c r="X293" s="20"/>
      <c r="Y293" s="23">
        <f>TIC!$X293*TIC!$P293</f>
        <v>0</v>
      </c>
      <c r="Z293" s="23" t="str">
        <f>+LEFT(Costeo!$H584,250)</f>
        <v>Adquisición de un sistema de inventario</v>
      </c>
    </row>
    <row r="294" spans="1:26" ht="14.25" customHeight="1" x14ac:dyDescent="0.2">
      <c r="A294" s="19"/>
      <c r="B294" s="20"/>
      <c r="C294" s="20"/>
      <c r="D294" s="21"/>
      <c r="E294" s="21"/>
      <c r="F294" s="21"/>
      <c r="G294" s="21"/>
      <c r="H294" s="22"/>
      <c r="I294" s="22"/>
      <c r="J294" s="22"/>
      <c r="K294" s="20"/>
      <c r="L294" s="22" t="str">
        <f>IFERROR(VLOOKUP([2]!Tabla2[[#This Row],[Insumo o artículo necesario]],[2]!Tabla1[#Data],3,FALSE),"")</f>
        <v/>
      </c>
      <c r="M294" s="22" t="str">
        <f>IFERROR(VLOOKUP([2]!Tabla2[[#This Row],[Insumo o artículo necesario]],[2]!Tabla1[#Data],5,FALSE),"")</f>
        <v/>
      </c>
      <c r="N294" s="22"/>
      <c r="O294" s="20"/>
      <c r="P294" s="23"/>
      <c r="Q294" s="23" t="str">
        <f>IF(AND(TIC!$O294&lt;&gt;"",TIC!$P294&lt;&gt;""),TIC!$O294*TIC!$P294,"")</f>
        <v/>
      </c>
      <c r="R294" s="24"/>
      <c r="S294" s="23">
        <f>TIC!$R294*TIC!$P294</f>
        <v>0</v>
      </c>
      <c r="T294" s="20"/>
      <c r="U294" s="23">
        <f>TIC!$T294*TIC!$P294</f>
        <v>0</v>
      </c>
      <c r="V294" s="20"/>
      <c r="W294" s="23">
        <f>TIC!$V294*TIC!$P294</f>
        <v>0</v>
      </c>
      <c r="X294" s="20"/>
      <c r="Y294" s="23">
        <f>TIC!$X294*TIC!$P294</f>
        <v>0</v>
      </c>
      <c r="Z294" s="23" t="str">
        <f>+LEFT(Costeo!$H585,250)</f>
        <v xml:space="preserve">Adquisición de sistema y/o Software de gestión de activos fijos para sistematización de los procesos de la unidad. </v>
      </c>
    </row>
    <row r="295" spans="1:26" ht="14.25" customHeight="1" x14ac:dyDescent="0.2">
      <c r="A295" s="19"/>
      <c r="B295" s="20"/>
      <c r="C295" s="20"/>
      <c r="D295" s="21"/>
      <c r="E295" s="21"/>
      <c r="F295" s="21"/>
      <c r="G295" s="21"/>
      <c r="H295" s="22"/>
      <c r="I295" s="22"/>
      <c r="J295" s="22"/>
      <c r="K295" s="20"/>
      <c r="L295" s="22" t="str">
        <f>IFERROR(VLOOKUP([2]!Tabla2[[#This Row],[Insumo o artículo necesario]],[2]!Tabla1[#Data],3,FALSE),"")</f>
        <v/>
      </c>
      <c r="M295" s="22" t="str">
        <f>IFERROR(VLOOKUP([2]!Tabla2[[#This Row],[Insumo o artículo necesario]],[2]!Tabla1[#Data],5,FALSE),"")</f>
        <v/>
      </c>
      <c r="N295" s="22"/>
      <c r="O295" s="20"/>
      <c r="P295" s="23"/>
      <c r="Q295" s="23" t="str">
        <f>IF(AND(TIC!$O295&lt;&gt;"",TIC!$P295&lt;&gt;""),TIC!$O295*TIC!$P295,"")</f>
        <v/>
      </c>
      <c r="R295" s="24"/>
      <c r="S295" s="23">
        <f>TIC!$R295*TIC!$P295</f>
        <v>0</v>
      </c>
      <c r="T295" s="20"/>
      <c r="U295" s="23">
        <f>TIC!$T295*TIC!$P295</f>
        <v>0</v>
      </c>
      <c r="V295" s="20"/>
      <c r="W295" s="23">
        <f>TIC!$V295*TIC!$P295</f>
        <v>0</v>
      </c>
      <c r="X295" s="20"/>
      <c r="Y295" s="23">
        <f>TIC!$X295*TIC!$P295</f>
        <v>0</v>
      </c>
      <c r="Z295" s="23" t="str">
        <f>+LEFT(Costeo!$H586,250)</f>
        <v>Servicios temporales de construcción</v>
      </c>
    </row>
    <row r="296" spans="1:26" ht="14.25" customHeight="1" x14ac:dyDescent="0.2">
      <c r="A296" s="19"/>
      <c r="B296" s="20"/>
      <c r="C296" s="20"/>
      <c r="D296" s="21"/>
      <c r="E296" s="21"/>
      <c r="F296" s="21"/>
      <c r="G296" s="21"/>
      <c r="H296" s="22"/>
      <c r="I296" s="22"/>
      <c r="J296" s="22"/>
      <c r="K296" s="20"/>
      <c r="L296" s="22" t="str">
        <f>IFERROR(VLOOKUP([2]!Tabla2[[#This Row],[Insumo o artículo necesario]],[2]!Tabla1[#Data],3,FALSE),"")</f>
        <v/>
      </c>
      <c r="M296" s="22" t="str">
        <f>IFERROR(VLOOKUP([2]!Tabla2[[#This Row],[Insumo o artículo necesario]],[2]!Tabla1[#Data],5,FALSE),"")</f>
        <v/>
      </c>
      <c r="N296" s="22"/>
      <c r="O296" s="20"/>
      <c r="P296" s="23"/>
      <c r="Q296" s="23" t="str">
        <f>IF(AND(TIC!$O296&lt;&gt;"",TIC!$P296&lt;&gt;""),TIC!$O296*TIC!$P296,"")</f>
        <v/>
      </c>
      <c r="R296" s="24"/>
      <c r="S296" s="23">
        <f>TIC!$R296*TIC!$P296</f>
        <v>0</v>
      </c>
      <c r="T296" s="20"/>
      <c r="U296" s="23">
        <f>TIC!$T296*TIC!$P296</f>
        <v>0</v>
      </c>
      <c r="V296" s="20"/>
      <c r="W296" s="23">
        <f>TIC!$V296*TIC!$P296</f>
        <v>0</v>
      </c>
      <c r="X296" s="20"/>
      <c r="Y296" s="23">
        <f>TIC!$X296*TIC!$P296</f>
        <v>0</v>
      </c>
      <c r="Z296" s="23" t="str">
        <f>+LEFT(Costeo!$H587,250)</f>
        <v>Servicios temporales de construcción</v>
      </c>
    </row>
    <row r="297" spans="1:26" ht="14.25" customHeight="1" x14ac:dyDescent="0.2">
      <c r="A297" s="19"/>
      <c r="B297" s="20"/>
      <c r="C297" s="20"/>
      <c r="D297" s="21"/>
      <c r="E297" s="21"/>
      <c r="F297" s="21"/>
      <c r="G297" s="21"/>
      <c r="H297" s="22"/>
      <c r="I297" s="22"/>
      <c r="J297" s="22"/>
      <c r="K297" s="20"/>
      <c r="L297" s="22" t="str">
        <f>IFERROR(VLOOKUP([2]!Tabla2[[#This Row],[Insumo o artículo necesario]],[2]!Tabla1[#Data],3,FALSE),"")</f>
        <v/>
      </c>
      <c r="M297" s="22" t="str">
        <f>IFERROR(VLOOKUP([2]!Tabla2[[#This Row],[Insumo o artículo necesario]],[2]!Tabla1[#Data],5,FALSE),"")</f>
        <v/>
      </c>
      <c r="N297" s="22"/>
      <c r="O297" s="20"/>
      <c r="P297" s="23"/>
      <c r="Q297" s="23" t="str">
        <f>IF(AND(TIC!$O297&lt;&gt;"",TIC!$P297&lt;&gt;""),TIC!$O297*TIC!$P297,"")</f>
        <v/>
      </c>
      <c r="R297" s="24"/>
      <c r="S297" s="23">
        <f>TIC!$R297*TIC!$P297</f>
        <v>0</v>
      </c>
      <c r="T297" s="20"/>
      <c r="U297" s="23">
        <f>TIC!$T297*TIC!$P297</f>
        <v>0</v>
      </c>
      <c r="V297" s="20"/>
      <c r="W297" s="23">
        <f>TIC!$V297*TIC!$P297</f>
        <v>0</v>
      </c>
      <c r="X297" s="20"/>
      <c r="Y297" s="23">
        <f>TIC!$X297*TIC!$P297</f>
        <v>0</v>
      </c>
      <c r="Z297" s="23" t="str">
        <f>+LEFT(Costeo!$H588,250)</f>
        <v>Servicios temporales de construcción</v>
      </c>
    </row>
    <row r="298" spans="1:26" ht="14.25" customHeight="1" x14ac:dyDescent="0.2">
      <c r="A298" s="19"/>
      <c r="B298" s="20"/>
      <c r="C298" s="20"/>
      <c r="D298" s="21"/>
      <c r="E298" s="21"/>
      <c r="F298" s="21"/>
      <c r="G298" s="21"/>
      <c r="H298" s="22"/>
      <c r="I298" s="22"/>
      <c r="J298" s="22"/>
      <c r="K298" s="20"/>
      <c r="L298" s="22" t="str">
        <f>IFERROR(VLOOKUP([2]!Tabla2[[#This Row],[Insumo o artículo necesario]],[2]!Tabla1[#Data],3,FALSE),"")</f>
        <v/>
      </c>
      <c r="M298" s="22" t="str">
        <f>IFERROR(VLOOKUP([2]!Tabla2[[#This Row],[Insumo o artículo necesario]],[2]!Tabla1[#Data],5,FALSE),"")</f>
        <v/>
      </c>
      <c r="N298" s="22"/>
      <c r="O298" s="20"/>
      <c r="P298" s="23"/>
      <c r="Q298" s="23" t="str">
        <f>IF(AND(TIC!$O298&lt;&gt;"",TIC!$P298&lt;&gt;""),TIC!$O298*TIC!$P298,"")</f>
        <v/>
      </c>
      <c r="R298" s="24"/>
      <c r="S298" s="23">
        <f>TIC!$R298*TIC!$P298</f>
        <v>0</v>
      </c>
      <c r="T298" s="20"/>
      <c r="U298" s="23">
        <f>TIC!$T298*TIC!$P298</f>
        <v>0</v>
      </c>
      <c r="V298" s="20"/>
      <c r="W298" s="23">
        <f>TIC!$V298*TIC!$P298</f>
        <v>0</v>
      </c>
      <c r="X298" s="20"/>
      <c r="Y298" s="23">
        <f>TIC!$X298*TIC!$P298</f>
        <v>0</v>
      </c>
      <c r="Z298" s="23" t="str">
        <f>+LEFT(Costeo!$H589,250)</f>
        <v>Servicios temporales de construcción</v>
      </c>
    </row>
    <row r="299" spans="1:26" ht="14.25" customHeight="1" x14ac:dyDescent="0.2">
      <c r="A299" s="19"/>
      <c r="B299" s="20"/>
      <c r="C299" s="20"/>
      <c r="D299" s="21"/>
      <c r="E299" s="21"/>
      <c r="F299" s="21"/>
      <c r="G299" s="21"/>
      <c r="H299" s="22"/>
      <c r="I299" s="22"/>
      <c r="J299" s="22"/>
      <c r="K299" s="20"/>
      <c r="L299" s="22" t="str">
        <f>IFERROR(VLOOKUP([2]!Tabla2[[#This Row],[Insumo o artículo necesario]],[2]!Tabla1[#Data],3,FALSE),"")</f>
        <v/>
      </c>
      <c r="M299" s="22" t="str">
        <f>IFERROR(VLOOKUP([2]!Tabla2[[#This Row],[Insumo o artículo necesario]],[2]!Tabla1[#Data],5,FALSE),"")</f>
        <v/>
      </c>
      <c r="N299" s="22"/>
      <c r="O299" s="20"/>
      <c r="P299" s="23"/>
      <c r="Q299" s="23" t="str">
        <f>IF(AND(TIC!$O299&lt;&gt;"",TIC!$P299&lt;&gt;""),TIC!$O299*TIC!$P299,"")</f>
        <v/>
      </c>
      <c r="R299" s="24"/>
      <c r="S299" s="23">
        <f>TIC!$R299*TIC!$P299</f>
        <v>0</v>
      </c>
      <c r="T299" s="20"/>
      <c r="U299" s="23">
        <f>TIC!$T299*TIC!$P299</f>
        <v>0</v>
      </c>
      <c r="V299" s="20"/>
      <c r="W299" s="23">
        <f>TIC!$V299*TIC!$P299</f>
        <v>0</v>
      </c>
      <c r="X299" s="20"/>
      <c r="Y299" s="23">
        <f>TIC!$X299*TIC!$P299</f>
        <v>0</v>
      </c>
      <c r="Z299" s="23" t="str">
        <f>+LEFT(Costeo!$H590,250)</f>
        <v>Curso propedéutico sobre manejo de las TICs</v>
      </c>
    </row>
    <row r="300" spans="1:26" ht="14.25" customHeight="1" x14ac:dyDescent="0.2">
      <c r="A300" s="19"/>
      <c r="B300" s="20"/>
      <c r="C300" s="20"/>
      <c r="D300" s="21"/>
      <c r="E300" s="21"/>
      <c r="F300" s="21"/>
      <c r="G300" s="21"/>
      <c r="H300" s="22"/>
      <c r="I300" s="22"/>
      <c r="J300" s="22"/>
      <c r="K300" s="20"/>
      <c r="L300" s="22" t="str">
        <f>IFERROR(VLOOKUP([2]!Tabla2[[#This Row],[Insumo o artículo necesario]],[2]!Tabla1[#Data],3,FALSE),"")</f>
        <v/>
      </c>
      <c r="M300" s="22" t="str">
        <f>IFERROR(VLOOKUP([2]!Tabla2[[#This Row],[Insumo o artículo necesario]],[2]!Tabla1[#Data],5,FALSE),"")</f>
        <v/>
      </c>
      <c r="N300" s="22"/>
      <c r="O300" s="20"/>
      <c r="P300" s="23"/>
      <c r="Q300" s="23" t="str">
        <f>IF(AND(TIC!$O300&lt;&gt;"",TIC!$P300&lt;&gt;""),TIC!$O300*TIC!$P300,"")</f>
        <v/>
      </c>
      <c r="R300" s="24"/>
      <c r="S300" s="23">
        <f>TIC!$R300*TIC!$P300</f>
        <v>0</v>
      </c>
      <c r="T300" s="20"/>
      <c r="U300" s="23">
        <f>TIC!$T300*TIC!$P300</f>
        <v>0</v>
      </c>
      <c r="V300" s="20"/>
      <c r="W300" s="23">
        <f>TIC!$V300*TIC!$P300</f>
        <v>0</v>
      </c>
      <c r="X300" s="20"/>
      <c r="Y300" s="23">
        <f>TIC!$X300*TIC!$P300</f>
        <v>0</v>
      </c>
      <c r="Z300" s="23" t="str">
        <f>+LEFT(Costeo!$H591,250)</f>
        <v>Ejecución del programa de experiencias académicas internacionales</v>
      </c>
    </row>
    <row r="301" spans="1:26" ht="14.25" customHeight="1" x14ac:dyDescent="0.2">
      <c r="A301" s="19"/>
      <c r="B301" s="20"/>
      <c r="C301" s="20"/>
      <c r="D301" s="21"/>
      <c r="E301" s="21"/>
      <c r="F301" s="21"/>
      <c r="G301" s="21"/>
      <c r="H301" s="22"/>
      <c r="I301" s="22"/>
      <c r="J301" s="22"/>
      <c r="K301" s="20"/>
      <c r="L301" s="22" t="str">
        <f>IFERROR(VLOOKUP([2]!Tabla2[[#This Row],[Insumo o artículo necesario]],[2]!Tabla1[#Data],3,FALSE),"")</f>
        <v/>
      </c>
      <c r="M301" s="22" t="str">
        <f>IFERROR(VLOOKUP([2]!Tabla2[[#This Row],[Insumo o artículo necesario]],[2]!Tabla1[#Data],5,FALSE),"")</f>
        <v/>
      </c>
      <c r="N301" s="22"/>
      <c r="O301" s="20"/>
      <c r="P301" s="23"/>
      <c r="Q301" s="23" t="str">
        <f>IF(AND(TIC!$O301&lt;&gt;"",TIC!$P301&lt;&gt;""),TIC!$O301*TIC!$P301,"")</f>
        <v/>
      </c>
      <c r="R301" s="24"/>
      <c r="S301" s="23">
        <f>TIC!$R301*TIC!$P301</f>
        <v>0</v>
      </c>
      <c r="T301" s="20"/>
      <c r="U301" s="23">
        <f>TIC!$T301*TIC!$P301</f>
        <v>0</v>
      </c>
      <c r="V301" s="20"/>
      <c r="W301" s="23">
        <f>TIC!$V301*TIC!$P301</f>
        <v>0</v>
      </c>
      <c r="X301" s="20"/>
      <c r="Y301" s="23">
        <f>TIC!$X301*TIC!$P301</f>
        <v>0</v>
      </c>
      <c r="Z301" s="23" t="str">
        <f>+LEFT(Costeo!$H592,250)</f>
        <v>Servicios temporales de construcción</v>
      </c>
    </row>
    <row r="302" spans="1:26" ht="14.25" customHeight="1" x14ac:dyDescent="0.2">
      <c r="A302" s="19"/>
      <c r="B302" s="20"/>
      <c r="C302" s="20"/>
      <c r="D302" s="21"/>
      <c r="E302" s="21"/>
      <c r="F302" s="21"/>
      <c r="G302" s="21"/>
      <c r="H302" s="22"/>
      <c r="I302" s="22"/>
      <c r="J302" s="22"/>
      <c r="K302" s="20"/>
      <c r="L302" s="22" t="str">
        <f>IFERROR(VLOOKUP([2]!Tabla2[[#This Row],[Insumo o artículo necesario]],[2]!Tabla1[#Data],3,FALSE),"")</f>
        <v/>
      </c>
      <c r="M302" s="22" t="str">
        <f>IFERROR(VLOOKUP([2]!Tabla2[[#This Row],[Insumo o artículo necesario]],[2]!Tabla1[#Data],5,FALSE),"")</f>
        <v/>
      </c>
      <c r="N302" s="22"/>
      <c r="O302" s="20"/>
      <c r="P302" s="23"/>
      <c r="Q302" s="23" t="str">
        <f>IF(AND(TIC!$O302&lt;&gt;"",TIC!$P302&lt;&gt;""),TIC!$O302*TIC!$P302,"")</f>
        <v/>
      </c>
      <c r="R302" s="24"/>
      <c r="S302" s="23">
        <f>TIC!$R302*TIC!$P302</f>
        <v>0</v>
      </c>
      <c r="T302" s="20"/>
      <c r="U302" s="23">
        <f>TIC!$T302*TIC!$P302</f>
        <v>0</v>
      </c>
      <c r="V302" s="20"/>
      <c r="W302" s="23">
        <f>TIC!$V302*TIC!$P302</f>
        <v>0</v>
      </c>
      <c r="X302" s="20"/>
      <c r="Y302" s="23">
        <f>TIC!$X302*TIC!$P302</f>
        <v>0</v>
      </c>
      <c r="Z302" s="23" t="str">
        <f>+LEFT(Costeo!$H593,250)</f>
        <v>Ejecución del programa de experiencias académicas internacionales</v>
      </c>
    </row>
    <row r="303" spans="1:26" ht="14.25" customHeight="1" x14ac:dyDescent="0.2">
      <c r="A303" s="19"/>
      <c r="B303" s="20"/>
      <c r="C303" s="20"/>
      <c r="D303" s="21"/>
      <c r="E303" s="21"/>
      <c r="F303" s="21"/>
      <c r="G303" s="21"/>
      <c r="H303" s="22"/>
      <c r="I303" s="22"/>
      <c r="J303" s="22"/>
      <c r="K303" s="20"/>
      <c r="L303" s="22" t="str">
        <f>IFERROR(VLOOKUP([2]!Tabla2[[#This Row],[Insumo o artículo necesario]],[2]!Tabla1[#Data],3,FALSE),"")</f>
        <v/>
      </c>
      <c r="M303" s="22" t="str">
        <f>IFERROR(VLOOKUP([2]!Tabla2[[#This Row],[Insumo o artículo necesario]],[2]!Tabla1[#Data],5,FALSE),"")</f>
        <v/>
      </c>
      <c r="N303" s="22"/>
      <c r="O303" s="20"/>
      <c r="P303" s="23"/>
      <c r="Q303" s="23" t="str">
        <f>IF(AND(TIC!$O303&lt;&gt;"",TIC!$P303&lt;&gt;""),TIC!$O303*TIC!$P303,"")</f>
        <v/>
      </c>
      <c r="R303" s="24"/>
      <c r="S303" s="23">
        <f>TIC!$R303*TIC!$P303</f>
        <v>0</v>
      </c>
      <c r="T303" s="20"/>
      <c r="U303" s="23">
        <f>TIC!$T303*TIC!$P303</f>
        <v>0</v>
      </c>
      <c r="V303" s="20"/>
      <c r="W303" s="23">
        <f>TIC!$V303*TIC!$P303</f>
        <v>0</v>
      </c>
      <c r="X303" s="20"/>
      <c r="Y303" s="23">
        <f>TIC!$X303*TIC!$P303</f>
        <v>0</v>
      </c>
      <c r="Z303" s="23" t="str">
        <f>+LEFT(Costeo!$H594,250)</f>
        <v>Contratar compañía para la ejecución</v>
      </c>
    </row>
    <row r="304" spans="1:26" ht="14.25" customHeight="1" x14ac:dyDescent="0.2">
      <c r="A304" s="19"/>
      <c r="B304" s="20"/>
      <c r="C304" s="20"/>
      <c r="D304" s="21"/>
      <c r="E304" s="21"/>
      <c r="F304" s="21"/>
      <c r="G304" s="21"/>
      <c r="H304" s="22"/>
      <c r="I304" s="22"/>
      <c r="J304" s="22"/>
      <c r="K304" s="20"/>
      <c r="L304" s="22" t="str">
        <f>IFERROR(VLOOKUP([2]!Tabla2[[#This Row],[Insumo o artículo necesario]],[2]!Tabla1[#Data],3,FALSE),"")</f>
        <v/>
      </c>
      <c r="M304" s="22" t="str">
        <f>IFERROR(VLOOKUP([2]!Tabla2[[#This Row],[Insumo o artículo necesario]],[2]!Tabla1[#Data],5,FALSE),"")</f>
        <v/>
      </c>
      <c r="N304" s="22"/>
      <c r="O304" s="20"/>
      <c r="P304" s="23"/>
      <c r="Q304" s="23" t="str">
        <f>IF(AND(TIC!$O304&lt;&gt;"",TIC!$P304&lt;&gt;""),TIC!$O304*TIC!$P304,"")</f>
        <v/>
      </c>
      <c r="R304" s="24"/>
      <c r="S304" s="23">
        <f>TIC!$R304*TIC!$P304</f>
        <v>0</v>
      </c>
      <c r="T304" s="20"/>
      <c r="U304" s="23">
        <f>TIC!$T304*TIC!$P304</f>
        <v>0</v>
      </c>
      <c r="V304" s="20"/>
      <c r="W304" s="23">
        <f>TIC!$V304*TIC!$P304</f>
        <v>0</v>
      </c>
      <c r="X304" s="20"/>
      <c r="Y304" s="23">
        <f>TIC!$X304*TIC!$P304</f>
        <v>0</v>
      </c>
      <c r="Z304" s="23" t="str">
        <f>+LEFT(Costeo!$H595,250)</f>
        <v>Realizar la gestión de compras recursos y/o servicios</v>
      </c>
    </row>
    <row r="305" spans="1:26" ht="14.25" customHeight="1" x14ac:dyDescent="0.2">
      <c r="A305" s="19"/>
      <c r="B305" s="20"/>
      <c r="C305" s="20"/>
      <c r="D305" s="21"/>
      <c r="E305" s="21"/>
      <c r="F305" s="21"/>
      <c r="G305" s="21"/>
      <c r="H305" s="22"/>
      <c r="I305" s="22"/>
      <c r="J305" s="22"/>
      <c r="K305" s="20"/>
      <c r="L305" s="22" t="str">
        <f>IFERROR(VLOOKUP([2]!Tabla2[[#This Row],[Insumo o artículo necesario]],[2]!Tabla1[#Data],3,FALSE),"")</f>
        <v/>
      </c>
      <c r="M305" s="22" t="str">
        <f>IFERROR(VLOOKUP([2]!Tabla2[[#This Row],[Insumo o artículo necesario]],[2]!Tabla1[#Data],5,FALSE),"")</f>
        <v/>
      </c>
      <c r="N305" s="22"/>
      <c r="O305" s="20"/>
      <c r="P305" s="23"/>
      <c r="Q305" s="23" t="str">
        <f>IF(AND(TIC!$O305&lt;&gt;"",TIC!$P305&lt;&gt;""),TIC!$O305*TIC!$P305,"")</f>
        <v/>
      </c>
      <c r="R305" s="24"/>
      <c r="S305" s="23">
        <f>TIC!$R305*TIC!$P305</f>
        <v>0</v>
      </c>
      <c r="T305" s="20"/>
      <c r="U305" s="23">
        <f>TIC!$T305*TIC!$P305</f>
        <v>0</v>
      </c>
      <c r="V305" s="20"/>
      <c r="W305" s="23">
        <f>TIC!$V305*TIC!$P305</f>
        <v>0</v>
      </c>
      <c r="X305" s="20"/>
      <c r="Y305" s="23">
        <f>TIC!$X305*TIC!$P305</f>
        <v>0</v>
      </c>
      <c r="Z305" s="23" t="str">
        <f>+LEFT(Costeo!$H596,250)</f>
        <v>Contratar compañía para la ejecución</v>
      </c>
    </row>
    <row r="306" spans="1:26" ht="14.25" customHeight="1" x14ac:dyDescent="0.2">
      <c r="A306" s="19"/>
      <c r="B306" s="20"/>
      <c r="C306" s="20"/>
      <c r="D306" s="21"/>
      <c r="E306" s="21"/>
      <c r="F306" s="21"/>
      <c r="G306" s="21"/>
      <c r="H306" s="22"/>
      <c r="I306" s="22"/>
      <c r="J306" s="22"/>
      <c r="K306" s="20"/>
      <c r="L306" s="22" t="str">
        <f>IFERROR(VLOOKUP([2]!Tabla2[[#This Row],[Insumo o artículo necesario]],[2]!Tabla1[#Data],3,FALSE),"")</f>
        <v/>
      </c>
      <c r="M306" s="22" t="str">
        <f>IFERROR(VLOOKUP([2]!Tabla2[[#This Row],[Insumo o artículo necesario]],[2]!Tabla1[#Data],5,FALSE),"")</f>
        <v/>
      </c>
      <c r="N306" s="22"/>
      <c r="O306" s="20"/>
      <c r="P306" s="23"/>
      <c r="Q306" s="23" t="str">
        <f>IF(AND(TIC!$O306&lt;&gt;"",TIC!$P306&lt;&gt;""),TIC!$O306*TIC!$P306,"")</f>
        <v/>
      </c>
      <c r="R306" s="24"/>
      <c r="S306" s="23">
        <f>TIC!$R306*TIC!$P306</f>
        <v>0</v>
      </c>
      <c r="T306" s="20"/>
      <c r="U306" s="23">
        <f>TIC!$T306*TIC!$P306</f>
        <v>0</v>
      </c>
      <c r="V306" s="20"/>
      <c r="W306" s="23">
        <f>TIC!$V306*TIC!$P306</f>
        <v>0</v>
      </c>
      <c r="X306" s="20"/>
      <c r="Y306" s="23">
        <f>TIC!$X306*TIC!$P306</f>
        <v>0</v>
      </c>
      <c r="Z306" s="23" t="str">
        <f>+LEFT(Costeo!$H597,250)</f>
        <v>Adquirir nuevos recursos para el fortalecimiento de los procesos formativos de biblioteca</v>
      </c>
    </row>
    <row r="307" spans="1:26" ht="14.25" customHeight="1" x14ac:dyDescent="0.2">
      <c r="A307" s="19"/>
      <c r="B307" s="20"/>
      <c r="C307" s="20"/>
      <c r="D307" s="21"/>
      <c r="E307" s="21"/>
      <c r="F307" s="21"/>
      <c r="G307" s="21"/>
      <c r="H307" s="22"/>
      <c r="I307" s="22"/>
      <c r="J307" s="22"/>
      <c r="K307" s="20"/>
      <c r="L307" s="22" t="str">
        <f>IFERROR(VLOOKUP([2]!Tabla2[[#This Row],[Insumo o artículo necesario]],[2]!Tabla1[#Data],3,FALSE),"")</f>
        <v/>
      </c>
      <c r="M307" s="22" t="str">
        <f>IFERROR(VLOOKUP([2]!Tabla2[[#This Row],[Insumo o artículo necesario]],[2]!Tabla1[#Data],5,FALSE),"")</f>
        <v/>
      </c>
      <c r="N307" s="22"/>
      <c r="O307" s="20"/>
      <c r="P307" s="23"/>
      <c r="Q307" s="23" t="str">
        <f>IF(AND(TIC!$O307&lt;&gt;"",TIC!$P307&lt;&gt;""),TIC!$O307*TIC!$P307,"")</f>
        <v/>
      </c>
      <c r="R307" s="24"/>
      <c r="S307" s="23">
        <f>TIC!$R307*TIC!$P307</f>
        <v>0</v>
      </c>
      <c r="T307" s="20"/>
      <c r="U307" s="23">
        <f>TIC!$T307*TIC!$P307</f>
        <v>0</v>
      </c>
      <c r="V307" s="20"/>
      <c r="W307" s="23">
        <f>TIC!$V307*TIC!$P307</f>
        <v>0</v>
      </c>
      <c r="X307" s="20"/>
      <c r="Y307" s="23">
        <f>TIC!$X307*TIC!$P307</f>
        <v>0</v>
      </c>
      <c r="Z307" s="23" t="str">
        <f>+LEFT(Costeo!$H598,250)</f>
        <v>Continuar  procesamiento 5000 ítems pertenecientes al sistema integrado de bibliotecas(correspondientes a las bibliotecas FEM, UM, EPH, EMH y JVM y LNNM)</v>
      </c>
    </row>
    <row r="308" spans="1:26" ht="14.25" customHeight="1" x14ac:dyDescent="0.2">
      <c r="A308" s="19"/>
      <c r="B308" s="20"/>
      <c r="C308" s="20"/>
      <c r="D308" s="21"/>
      <c r="E308" s="21"/>
      <c r="F308" s="21"/>
      <c r="G308" s="21"/>
      <c r="H308" s="22"/>
      <c r="I308" s="22"/>
      <c r="J308" s="22"/>
      <c r="K308" s="20"/>
      <c r="L308" s="22" t="str">
        <f>IFERROR(VLOOKUP([2]!Tabla2[[#This Row],[Insumo o artículo necesario]],[2]!Tabla1[#Data],3,FALSE),"")</f>
        <v/>
      </c>
      <c r="M308" s="22" t="str">
        <f>IFERROR(VLOOKUP([2]!Tabla2[[#This Row],[Insumo o artículo necesario]],[2]!Tabla1[#Data],5,FALSE),"")</f>
        <v/>
      </c>
      <c r="N308" s="22"/>
      <c r="O308" s="20"/>
      <c r="P308" s="23"/>
      <c r="Q308" s="23" t="str">
        <f>IF(AND(TIC!$O308&lt;&gt;"",TIC!$P308&lt;&gt;""),TIC!$O308*TIC!$P308,"")</f>
        <v/>
      </c>
      <c r="R308" s="24"/>
      <c r="S308" s="23">
        <f>TIC!$R308*TIC!$P308</f>
        <v>0</v>
      </c>
      <c r="T308" s="20"/>
      <c r="U308" s="23">
        <f>TIC!$T308*TIC!$P308</f>
        <v>0</v>
      </c>
      <c r="V308" s="20"/>
      <c r="W308" s="23">
        <f>TIC!$V308*TIC!$P308</f>
        <v>0</v>
      </c>
      <c r="X308" s="20"/>
      <c r="Y308" s="23">
        <f>TIC!$X308*TIC!$P308</f>
        <v>0</v>
      </c>
      <c r="Z308" s="23" t="str">
        <f>+LEFT(Costeo!$H599,250)</f>
        <v>Continuar  procesamiento 5000 ítems pertenecientes al sistema integrado de bibliotecas(correspondientes a las bibliotecas FEM, UM, EPH, EMH y JVM y LNNM)</v>
      </c>
    </row>
    <row r="309" spans="1:26" ht="14.25" customHeight="1" x14ac:dyDescent="0.2">
      <c r="A309" s="19"/>
      <c r="B309" s="20"/>
      <c r="C309" s="20"/>
      <c r="D309" s="21"/>
      <c r="E309" s="21"/>
      <c r="F309" s="21"/>
      <c r="G309" s="21"/>
      <c r="H309" s="22"/>
      <c r="I309" s="22"/>
      <c r="J309" s="22"/>
      <c r="K309" s="20"/>
      <c r="L309" s="22" t="str">
        <f>IFERROR(VLOOKUP([2]!Tabla2[[#This Row],[Insumo o artículo necesario]],[2]!Tabla1[#Data],3,FALSE),"")</f>
        <v/>
      </c>
      <c r="M309" s="22" t="str">
        <f>IFERROR(VLOOKUP([2]!Tabla2[[#This Row],[Insumo o artículo necesario]],[2]!Tabla1[#Data],5,FALSE),"")</f>
        <v/>
      </c>
      <c r="N309" s="22"/>
      <c r="O309" s="20"/>
      <c r="P309" s="23"/>
      <c r="Q309" s="23" t="str">
        <f>IF(AND(TIC!$O309&lt;&gt;"",TIC!$P309&lt;&gt;""),TIC!$O309*TIC!$P309,"")</f>
        <v/>
      </c>
      <c r="R309" s="24"/>
      <c r="S309" s="23">
        <f>TIC!$R309*TIC!$P309</f>
        <v>0</v>
      </c>
      <c r="T309" s="20"/>
      <c r="U309" s="23">
        <f>TIC!$T309*TIC!$P309</f>
        <v>0</v>
      </c>
      <c r="V309" s="20"/>
      <c r="W309" s="23">
        <f>TIC!$V309*TIC!$P309</f>
        <v>0</v>
      </c>
      <c r="X309" s="20"/>
      <c r="Y309" s="23">
        <f>TIC!$X309*TIC!$P309</f>
        <v>0</v>
      </c>
      <c r="Z309" s="23" t="str">
        <f>+LEFT(Costeo!$H600,250)</f>
        <v>Contratar compañía para la ejecución</v>
      </c>
    </row>
    <row r="310" spans="1:26" ht="14.25" customHeight="1" x14ac:dyDescent="0.2">
      <c r="A310" s="19"/>
      <c r="B310" s="20"/>
      <c r="C310" s="20"/>
      <c r="D310" s="21"/>
      <c r="E310" s="21"/>
      <c r="F310" s="21"/>
      <c r="G310" s="21"/>
      <c r="H310" s="22"/>
      <c r="I310" s="22"/>
      <c r="J310" s="22"/>
      <c r="K310" s="20"/>
      <c r="L310" s="22" t="str">
        <f>IFERROR(VLOOKUP([2]!Tabla2[[#This Row],[Insumo o artículo necesario]],[2]!Tabla1[#Data],3,FALSE),"")</f>
        <v/>
      </c>
      <c r="M310" s="22" t="str">
        <f>IFERROR(VLOOKUP([2]!Tabla2[[#This Row],[Insumo o artículo necesario]],[2]!Tabla1[#Data],5,FALSE),"")</f>
        <v/>
      </c>
      <c r="N310" s="22"/>
      <c r="O310" s="20"/>
      <c r="P310" s="23"/>
      <c r="Q310" s="23" t="str">
        <f>IF(AND(TIC!$O310&lt;&gt;"",TIC!$P310&lt;&gt;""),TIC!$O310*TIC!$P310,"")</f>
        <v/>
      </c>
      <c r="R310" s="24"/>
      <c r="S310" s="23">
        <f>TIC!$R310*TIC!$P310</f>
        <v>0</v>
      </c>
      <c r="T310" s="20"/>
      <c r="U310" s="23">
        <f>TIC!$T310*TIC!$P310</f>
        <v>0</v>
      </c>
      <c r="V310" s="20"/>
      <c r="W310" s="23">
        <f>TIC!$V310*TIC!$P310</f>
        <v>0</v>
      </c>
      <c r="X310" s="20"/>
      <c r="Y310" s="23">
        <f>TIC!$X310*TIC!$P310</f>
        <v>0</v>
      </c>
      <c r="Z310" s="23" t="str">
        <f>+LEFT(Costeo!$H601,250)</f>
        <v>Realizar la gestión de compras recursos y/o servicios</v>
      </c>
    </row>
    <row r="311" spans="1:26" ht="14.25" customHeight="1" x14ac:dyDescent="0.2">
      <c r="A311" s="19"/>
      <c r="B311" s="20"/>
      <c r="C311" s="20"/>
      <c r="D311" s="21"/>
      <c r="E311" s="21"/>
      <c r="F311" s="21"/>
      <c r="G311" s="21"/>
      <c r="H311" s="22"/>
      <c r="I311" s="22"/>
      <c r="J311" s="22"/>
      <c r="K311" s="20"/>
      <c r="L311" s="22" t="str">
        <f>IFERROR(VLOOKUP([2]!Tabla2[[#This Row],[Insumo o artículo necesario]],[2]!Tabla1[#Data],3,FALSE),"")</f>
        <v/>
      </c>
      <c r="M311" s="22" t="str">
        <f>IFERROR(VLOOKUP([2]!Tabla2[[#This Row],[Insumo o artículo necesario]],[2]!Tabla1[#Data],5,FALSE),"")</f>
        <v/>
      </c>
      <c r="N311" s="22"/>
      <c r="O311" s="20"/>
      <c r="P311" s="23"/>
      <c r="Q311" s="23" t="str">
        <f>IF(AND(TIC!$O311&lt;&gt;"",TIC!$P311&lt;&gt;""),TIC!$O311*TIC!$P311,"")</f>
        <v/>
      </c>
      <c r="R311" s="24"/>
      <c r="S311" s="23">
        <f>TIC!$R311*TIC!$P311</f>
        <v>0</v>
      </c>
      <c r="T311" s="20"/>
      <c r="U311" s="23">
        <f>TIC!$T311*TIC!$P311</f>
        <v>0</v>
      </c>
      <c r="V311" s="20"/>
      <c r="W311" s="23">
        <f>TIC!$V311*TIC!$P311</f>
        <v>0</v>
      </c>
      <c r="X311" s="20"/>
      <c r="Y311" s="23">
        <f>TIC!$X311*TIC!$P311</f>
        <v>0</v>
      </c>
      <c r="Z311" s="23" t="str">
        <f>+LEFT(Costeo!$H602,250)</f>
        <v>Continuar  procesamiento 5000 ítems pertenecientes al sistema integrado de bibliotecas(correspondientes a las bibliotecas FEM, UM, EPH, EMH y JVM y LNNM)</v>
      </c>
    </row>
    <row r="312" spans="1:26" ht="14.25" customHeight="1" x14ac:dyDescent="0.2">
      <c r="A312" s="19"/>
      <c r="B312" s="20"/>
      <c r="C312" s="20"/>
      <c r="D312" s="21"/>
      <c r="E312" s="21"/>
      <c r="F312" s="21"/>
      <c r="G312" s="21"/>
      <c r="H312" s="22"/>
      <c r="I312" s="22"/>
      <c r="J312" s="22"/>
      <c r="K312" s="20"/>
      <c r="L312" s="22" t="str">
        <f>IFERROR(VLOOKUP([2]!Tabla2[[#This Row],[Insumo o artículo necesario]],[2]!Tabla1[#Data],3,FALSE),"")</f>
        <v/>
      </c>
      <c r="M312" s="22" t="str">
        <f>IFERROR(VLOOKUP([2]!Tabla2[[#This Row],[Insumo o artículo necesario]],[2]!Tabla1[#Data],5,FALSE),"")</f>
        <v/>
      </c>
      <c r="N312" s="22"/>
      <c r="O312" s="20"/>
      <c r="P312" s="23"/>
      <c r="Q312" s="23" t="str">
        <f>IF(AND(TIC!$O312&lt;&gt;"",TIC!$P312&lt;&gt;""),TIC!$O312*TIC!$P312,"")</f>
        <v/>
      </c>
      <c r="R312" s="24"/>
      <c r="S312" s="23">
        <f>TIC!$R312*TIC!$P312</f>
        <v>0</v>
      </c>
      <c r="T312" s="20"/>
      <c r="U312" s="23">
        <f>TIC!$T312*TIC!$P312</f>
        <v>0</v>
      </c>
      <c r="V312" s="20"/>
      <c r="W312" s="23">
        <f>TIC!$V312*TIC!$P312</f>
        <v>0</v>
      </c>
      <c r="X312" s="20"/>
      <c r="Y312" s="23">
        <f>TIC!$X312*TIC!$P312</f>
        <v>0</v>
      </c>
      <c r="Z312" s="23" t="str">
        <f>+LEFT(Costeo!$H603,250)</f>
        <v xml:space="preserve">*Talleres de formación a los diferentes actores involucrados en la ejecución de proyectos de extensión.       
*Elaboración de planes de acción x proyectos.
*Ejecución de la Línea de Base x proyectos.
*Presentación de los resultados de la línea base </v>
      </c>
    </row>
    <row r="313" spans="1:26" ht="14.25" customHeight="1" x14ac:dyDescent="0.2">
      <c r="A313" s="19"/>
      <c r="B313" s="20"/>
      <c r="C313" s="20"/>
      <c r="D313" s="21"/>
      <c r="E313" s="21"/>
      <c r="F313" s="21"/>
      <c r="G313" s="21"/>
      <c r="H313" s="22"/>
      <c r="I313" s="22"/>
      <c r="J313" s="22"/>
      <c r="K313" s="20"/>
      <c r="L313" s="22" t="str">
        <f>IFERROR(VLOOKUP([2]!Tabla2[[#This Row],[Insumo o artículo necesario]],[2]!Tabla1[#Data],3,FALSE),"")</f>
        <v/>
      </c>
      <c r="M313" s="22" t="str">
        <f>IFERROR(VLOOKUP([2]!Tabla2[[#This Row],[Insumo o artículo necesario]],[2]!Tabla1[#Data],5,FALSE),"")</f>
        <v/>
      </c>
      <c r="N313" s="22"/>
      <c r="O313" s="20"/>
      <c r="P313" s="23"/>
      <c r="Q313" s="23" t="str">
        <f>IF(AND(TIC!$O313&lt;&gt;"",TIC!$P313&lt;&gt;""),TIC!$O313*TIC!$P313,"")</f>
        <v/>
      </c>
      <c r="R313" s="24"/>
      <c r="S313" s="23">
        <f>TIC!$R313*TIC!$P313</f>
        <v>0</v>
      </c>
      <c r="T313" s="20"/>
      <c r="U313" s="23">
        <f>TIC!$T313*TIC!$P313</f>
        <v>0</v>
      </c>
      <c r="V313" s="20"/>
      <c r="W313" s="23">
        <f>TIC!$V313*TIC!$P313</f>
        <v>0</v>
      </c>
      <c r="X313" s="20"/>
      <c r="Y313" s="23">
        <f>TIC!$X313*TIC!$P313</f>
        <v>0</v>
      </c>
      <c r="Z313" s="23" t="str">
        <f>+LEFT(Costeo!$H604,250)</f>
        <v>Revisión y actualización de material de apoyo para la formación complementaria</v>
      </c>
    </row>
    <row r="314" spans="1:26" ht="14.25" customHeight="1" x14ac:dyDescent="0.2">
      <c r="A314" s="19"/>
      <c r="B314" s="20"/>
      <c r="C314" s="20"/>
      <c r="D314" s="21"/>
      <c r="E314" s="21"/>
      <c r="F314" s="21"/>
      <c r="G314" s="21"/>
      <c r="H314" s="22"/>
      <c r="I314" s="22"/>
      <c r="J314" s="22"/>
      <c r="K314" s="20"/>
      <c r="L314" s="22" t="str">
        <f>IFERROR(VLOOKUP([2]!Tabla2[[#This Row],[Insumo o artículo necesario]],[2]!Tabla1[#Data],3,FALSE),"")</f>
        <v/>
      </c>
      <c r="M314" s="22" t="str">
        <f>IFERROR(VLOOKUP([2]!Tabla2[[#This Row],[Insumo o artículo necesario]],[2]!Tabla1[#Data],5,FALSE),"")</f>
        <v/>
      </c>
      <c r="N314" s="22"/>
      <c r="O314" s="20"/>
      <c r="P314" s="23"/>
      <c r="Q314" s="23" t="str">
        <f>IF(AND(TIC!$O314&lt;&gt;"",TIC!$P314&lt;&gt;""),TIC!$O314*TIC!$P314,"")</f>
        <v/>
      </c>
      <c r="R314" s="24"/>
      <c r="S314" s="23">
        <f>TIC!$R314*TIC!$P314</f>
        <v>0</v>
      </c>
      <c r="T314" s="20"/>
      <c r="U314" s="23">
        <f>TIC!$T314*TIC!$P314</f>
        <v>0</v>
      </c>
      <c r="V314" s="20"/>
      <c r="W314" s="23">
        <f>TIC!$V314*TIC!$P314</f>
        <v>0</v>
      </c>
      <c r="X314" s="20"/>
      <c r="Y314" s="23">
        <f>TIC!$X314*TIC!$P314</f>
        <v>0</v>
      </c>
      <c r="Z314" s="23" t="str">
        <f>+LEFT(Costeo!$H605,250)</f>
        <v>Implementar el Programa nacional de inducción</v>
      </c>
    </row>
    <row r="315" spans="1:26" ht="14.25" customHeight="1" x14ac:dyDescent="0.2">
      <c r="A315" s="19"/>
      <c r="B315" s="20"/>
      <c r="C315" s="20"/>
      <c r="D315" s="21"/>
      <c r="E315" s="21"/>
      <c r="F315" s="21"/>
      <c r="G315" s="21"/>
      <c r="H315" s="22"/>
      <c r="I315" s="22"/>
      <c r="J315" s="22"/>
      <c r="K315" s="20"/>
      <c r="L315" s="22" t="str">
        <f>IFERROR(VLOOKUP([2]!Tabla2[[#This Row],[Insumo o artículo necesario]],[2]!Tabla1[#Data],3,FALSE),"")</f>
        <v/>
      </c>
      <c r="M315" s="22" t="str">
        <f>IFERROR(VLOOKUP([2]!Tabla2[[#This Row],[Insumo o artículo necesario]],[2]!Tabla1[#Data],5,FALSE),"")</f>
        <v/>
      </c>
      <c r="N315" s="22"/>
      <c r="O315" s="20"/>
      <c r="P315" s="23"/>
      <c r="Q315" s="23" t="str">
        <f>IF(AND(TIC!$O315&lt;&gt;"",TIC!$P315&lt;&gt;""),TIC!$O315*TIC!$P315,"")</f>
        <v/>
      </c>
      <c r="R315" s="24"/>
      <c r="S315" s="23">
        <f>TIC!$R315*TIC!$P315</f>
        <v>0</v>
      </c>
      <c r="T315" s="20"/>
      <c r="U315" s="23">
        <f>TIC!$T315*TIC!$P315</f>
        <v>0</v>
      </c>
      <c r="V315" s="20"/>
      <c r="W315" s="23">
        <f>TIC!$V315*TIC!$P315</f>
        <v>0</v>
      </c>
      <c r="X315" s="20"/>
      <c r="Y315" s="23">
        <f>TIC!$X315*TIC!$P315</f>
        <v>0</v>
      </c>
      <c r="Z315" s="23" t="str">
        <f>+LEFT(Costeo!$H606,250)</f>
        <v>Expedición de Certificados</v>
      </c>
    </row>
    <row r="316" spans="1:26" ht="14.25" customHeight="1" x14ac:dyDescent="0.2">
      <c r="A316" s="19"/>
      <c r="B316" s="20"/>
      <c r="C316" s="20"/>
      <c r="D316" s="21"/>
      <c r="E316" s="21"/>
      <c r="F316" s="21"/>
      <c r="G316" s="21"/>
      <c r="H316" s="22"/>
      <c r="I316" s="22"/>
      <c r="J316" s="22"/>
      <c r="K316" s="20"/>
      <c r="L316" s="22" t="str">
        <f>IFERROR(VLOOKUP([2]!Tabla2[[#This Row],[Insumo o artículo necesario]],[2]!Tabla1[#Data],3,FALSE),"")</f>
        <v/>
      </c>
      <c r="M316" s="22" t="str">
        <f>IFERROR(VLOOKUP([2]!Tabla2[[#This Row],[Insumo o artículo necesario]],[2]!Tabla1[#Data],5,FALSE),"")</f>
        <v/>
      </c>
      <c r="N316" s="22"/>
      <c r="O316" s="20"/>
      <c r="P316" s="23"/>
      <c r="Q316" s="23" t="str">
        <f>IF(AND(TIC!$O316&lt;&gt;"",TIC!$P316&lt;&gt;""),TIC!$O316*TIC!$P316,"")</f>
        <v/>
      </c>
      <c r="R316" s="24"/>
      <c r="S316" s="23">
        <f>TIC!$R316*TIC!$P316</f>
        <v>0</v>
      </c>
      <c r="T316" s="20"/>
      <c r="U316" s="23">
        <f>TIC!$T316*TIC!$P316</f>
        <v>0</v>
      </c>
      <c r="V316" s="20"/>
      <c r="W316" s="23">
        <f>TIC!$V316*TIC!$P316</f>
        <v>0</v>
      </c>
      <c r="X316" s="20"/>
      <c r="Y316" s="23">
        <f>TIC!$X316*TIC!$P316</f>
        <v>0</v>
      </c>
      <c r="Z316" s="23" t="str">
        <f>+LEFT(Costeo!$H607,250)</f>
        <v>Reproducción de materiales de apoyo</v>
      </c>
    </row>
    <row r="317" spans="1:26" ht="14.25" customHeight="1" x14ac:dyDescent="0.2">
      <c r="A317" s="19"/>
      <c r="B317" s="20"/>
      <c r="C317" s="20"/>
      <c r="D317" s="21"/>
      <c r="E317" s="21"/>
      <c r="F317" s="21"/>
      <c r="G317" s="21"/>
      <c r="H317" s="22"/>
      <c r="I317" s="22"/>
      <c r="J317" s="22"/>
      <c r="K317" s="20"/>
      <c r="L317" s="22" t="str">
        <f>IFERROR(VLOOKUP([2]!Tabla2[[#This Row],[Insumo o artículo necesario]],[2]!Tabla1[#Data],3,FALSE),"")</f>
        <v/>
      </c>
      <c r="M317" s="22" t="str">
        <f>IFERROR(VLOOKUP([2]!Tabla2[[#This Row],[Insumo o artículo necesario]],[2]!Tabla1[#Data],5,FALSE),"")</f>
        <v/>
      </c>
      <c r="N317" s="22"/>
      <c r="O317" s="20"/>
      <c r="P317" s="23"/>
      <c r="Q317" s="23" t="str">
        <f>IF(AND(TIC!$O317&lt;&gt;"",TIC!$P317&lt;&gt;""),TIC!$O317*TIC!$P317,"")</f>
        <v/>
      </c>
      <c r="R317" s="24"/>
      <c r="S317" s="23">
        <f>TIC!$R317*TIC!$P317</f>
        <v>0</v>
      </c>
      <c r="T317" s="20"/>
      <c r="U317" s="23">
        <f>TIC!$T317*TIC!$P317</f>
        <v>0</v>
      </c>
      <c r="V317" s="20"/>
      <c r="W317" s="23">
        <f>TIC!$V317*TIC!$P317</f>
        <v>0</v>
      </c>
      <c r="X317" s="20"/>
      <c r="Y317" s="23">
        <f>TIC!$X317*TIC!$P317</f>
        <v>0</v>
      </c>
      <c r="Z317" s="23" t="str">
        <f>+LEFT(Costeo!$H608,250)</f>
        <v>Gestión editorial para producción libros por la Dirección de Publicaciones</v>
      </c>
    </row>
    <row r="318" spans="1:26" ht="14.25" customHeight="1" x14ac:dyDescent="0.2">
      <c r="A318" s="19"/>
      <c r="B318" s="20"/>
      <c r="C318" s="20"/>
      <c r="D318" s="21"/>
      <c r="E318" s="21"/>
      <c r="F318" s="21"/>
      <c r="G318" s="21"/>
      <c r="H318" s="22"/>
      <c r="I318" s="22"/>
      <c r="J318" s="22"/>
      <c r="K318" s="20"/>
      <c r="L318" s="22" t="str">
        <f>IFERROR(VLOOKUP([2]!Tabla2[[#This Row],[Insumo o artículo necesario]],[2]!Tabla1[#Data],3,FALSE),"")</f>
        <v/>
      </c>
      <c r="M318" s="22" t="str">
        <f>IFERROR(VLOOKUP([2]!Tabla2[[#This Row],[Insumo o artículo necesario]],[2]!Tabla1[#Data],5,FALSE),"")</f>
        <v/>
      </c>
      <c r="N318" s="22"/>
      <c r="O318" s="20"/>
      <c r="P318" s="23"/>
      <c r="Q318" s="23" t="str">
        <f>IF(AND(TIC!$O318&lt;&gt;"",TIC!$P318&lt;&gt;""),TIC!$O318*TIC!$P318,"")</f>
        <v/>
      </c>
      <c r="R318" s="24"/>
      <c r="S318" s="23">
        <f>TIC!$R318*TIC!$P318</f>
        <v>0</v>
      </c>
      <c r="T318" s="20"/>
      <c r="U318" s="23">
        <f>TIC!$T318*TIC!$P318</f>
        <v>0</v>
      </c>
      <c r="V318" s="20"/>
      <c r="W318" s="23">
        <f>TIC!$V318*TIC!$P318</f>
        <v>0</v>
      </c>
      <c r="X318" s="20"/>
      <c r="Y318" s="23">
        <f>TIC!$X318*TIC!$P318</f>
        <v>0</v>
      </c>
      <c r="Z318" s="23" t="e">
        <f>+LEFT(Costeo!#REF!,250)</f>
        <v>#REF!</v>
      </c>
    </row>
    <row r="319" spans="1:26" ht="14.25" customHeight="1" x14ac:dyDescent="0.2">
      <c r="A319" s="19"/>
      <c r="B319" s="20"/>
      <c r="C319" s="20"/>
      <c r="D319" s="21"/>
      <c r="E319" s="21"/>
      <c r="F319" s="21"/>
      <c r="G319" s="21"/>
      <c r="H319" s="22"/>
      <c r="I319" s="22"/>
      <c r="J319" s="22"/>
      <c r="K319" s="20"/>
      <c r="L319" s="22" t="str">
        <f>IFERROR(VLOOKUP([2]!Tabla2[[#This Row],[Insumo o artículo necesario]],[2]!Tabla1[#Data],3,FALSE),"")</f>
        <v/>
      </c>
      <c r="M319" s="22" t="str">
        <f>IFERROR(VLOOKUP([2]!Tabla2[[#This Row],[Insumo o artículo necesario]],[2]!Tabla1[#Data],5,FALSE),"")</f>
        <v/>
      </c>
      <c r="N319" s="22"/>
      <c r="O319" s="20"/>
      <c r="P319" s="23"/>
      <c r="Q319" s="23" t="str">
        <f>IF(AND(TIC!$O319&lt;&gt;"",TIC!$P319&lt;&gt;""),TIC!$O319*TIC!$P319,"")</f>
        <v/>
      </c>
      <c r="R319" s="24"/>
      <c r="S319" s="23">
        <f>TIC!$R319*TIC!$P319</f>
        <v>0</v>
      </c>
      <c r="T319" s="20"/>
      <c r="U319" s="23">
        <f>TIC!$T319*TIC!$P319</f>
        <v>0</v>
      </c>
      <c r="V319" s="20"/>
      <c r="W319" s="23">
        <f>TIC!$V319*TIC!$P319</f>
        <v>0</v>
      </c>
      <c r="X319" s="20"/>
      <c r="Y319" s="23">
        <f>TIC!$X319*TIC!$P319</f>
        <v>0</v>
      </c>
      <c r="Z319" s="23" t="str">
        <f>+LEFT(Costeo!$H618,250)</f>
        <v>Hospedaje y alimentación de participantes</v>
      </c>
    </row>
    <row r="320" spans="1:26" ht="14.25" customHeight="1" x14ac:dyDescent="0.2">
      <c r="A320" s="19"/>
      <c r="B320" s="20"/>
      <c r="C320" s="20"/>
      <c r="D320" s="21"/>
      <c r="E320" s="21"/>
      <c r="F320" s="21"/>
      <c r="G320" s="21"/>
      <c r="H320" s="22"/>
      <c r="I320" s="22"/>
      <c r="J320" s="22"/>
      <c r="K320" s="20"/>
      <c r="L320" s="22" t="str">
        <f>IFERROR(VLOOKUP([2]!Tabla2[[#This Row],[Insumo o artículo necesario]],[2]!Tabla1[#Data],3,FALSE),"")</f>
        <v/>
      </c>
      <c r="M320" s="22" t="str">
        <f>IFERROR(VLOOKUP([2]!Tabla2[[#This Row],[Insumo o artículo necesario]],[2]!Tabla1[#Data],5,FALSE),"")</f>
        <v/>
      </c>
      <c r="N320" s="22"/>
      <c r="O320" s="20"/>
      <c r="P320" s="23"/>
      <c r="Q320" s="23" t="str">
        <f>IF(AND(TIC!$O320&lt;&gt;"",TIC!$P320&lt;&gt;""),TIC!$O320*TIC!$P320,"")</f>
        <v/>
      </c>
      <c r="R320" s="24"/>
      <c r="S320" s="23">
        <f>TIC!$R320*TIC!$P320</f>
        <v>0</v>
      </c>
      <c r="T320" s="20"/>
      <c r="U320" s="23">
        <f>TIC!$T320*TIC!$P320</f>
        <v>0</v>
      </c>
      <c r="V320" s="20"/>
      <c r="W320" s="23">
        <f>TIC!$V320*TIC!$P320</f>
        <v>0</v>
      </c>
      <c r="X320" s="20"/>
      <c r="Y320" s="23">
        <f>TIC!$X320*TIC!$P320</f>
        <v>0</v>
      </c>
      <c r="Z320" s="23" t="str">
        <f>+LEFT(Costeo!$H630,250)</f>
        <v>Contratación del equipo de diseñadores</v>
      </c>
    </row>
    <row r="321" spans="1:26" ht="14.25" customHeight="1" x14ac:dyDescent="0.2">
      <c r="A321" s="19"/>
      <c r="B321" s="20"/>
      <c r="C321" s="20"/>
      <c r="D321" s="21"/>
      <c r="E321" s="21"/>
      <c r="F321" s="21"/>
      <c r="G321" s="21"/>
      <c r="H321" s="22"/>
      <c r="I321" s="22"/>
      <c r="J321" s="22"/>
      <c r="K321" s="20"/>
      <c r="L321" s="22" t="str">
        <f>IFERROR(VLOOKUP([2]!Tabla2[[#This Row],[Insumo o artículo necesario]],[2]!Tabla1[#Data],3,FALSE),"")</f>
        <v/>
      </c>
      <c r="M321" s="22" t="str">
        <f>IFERROR(VLOOKUP([2]!Tabla2[[#This Row],[Insumo o artículo necesario]],[2]!Tabla1[#Data],5,FALSE),"")</f>
        <v/>
      </c>
      <c r="N321" s="22"/>
      <c r="O321" s="20"/>
      <c r="P321" s="23"/>
      <c r="Q321" s="23" t="str">
        <f>IF(AND(TIC!$O321&lt;&gt;"",TIC!$P321&lt;&gt;""),TIC!$O321*TIC!$P321,"")</f>
        <v/>
      </c>
      <c r="R321" s="24"/>
      <c r="S321" s="23">
        <f>TIC!$R321*TIC!$P321</f>
        <v>0</v>
      </c>
      <c r="T321" s="20"/>
      <c r="U321" s="23">
        <f>TIC!$T321*TIC!$P321</f>
        <v>0</v>
      </c>
      <c r="V321" s="20"/>
      <c r="W321" s="23">
        <f>TIC!$V321*TIC!$P321</f>
        <v>0</v>
      </c>
      <c r="X321" s="20"/>
      <c r="Y321" s="23">
        <f>TIC!$X321*TIC!$P321</f>
        <v>0</v>
      </c>
      <c r="Z321" s="23" t="str">
        <f>+LEFT(Costeo!$H631,250)</f>
        <v xml:space="preserve">Creación de los programas de las asignaturas reestructurados para los nueve planes de estudios. </v>
      </c>
    </row>
    <row r="322" spans="1:26" ht="14.25" customHeight="1" x14ac:dyDescent="0.2">
      <c r="A322" s="19"/>
      <c r="B322" s="20"/>
      <c r="C322" s="20"/>
      <c r="D322" s="21"/>
      <c r="E322" s="21"/>
      <c r="F322" s="21"/>
      <c r="G322" s="21"/>
      <c r="H322" s="22"/>
      <c r="I322" s="22"/>
      <c r="J322" s="22"/>
      <c r="K322" s="20"/>
      <c r="L322" s="22" t="str">
        <f>IFERROR(VLOOKUP([2]!Tabla2[[#This Row],[Insumo o artículo necesario]],[2]!Tabla1[#Data],3,FALSE),"")</f>
        <v/>
      </c>
      <c r="M322" s="22" t="str">
        <f>IFERROR(VLOOKUP([2]!Tabla2[[#This Row],[Insumo o artículo necesario]],[2]!Tabla1[#Data],5,FALSE),"")</f>
        <v/>
      </c>
      <c r="N322" s="22"/>
      <c r="O322" s="20"/>
      <c r="P322" s="23"/>
      <c r="Q322" s="23" t="str">
        <f>IF(AND(TIC!$O322&lt;&gt;"",TIC!$P322&lt;&gt;""),TIC!$O322*TIC!$P322,"")</f>
        <v/>
      </c>
      <c r="R322" s="24"/>
      <c r="S322" s="23">
        <f>TIC!$R322*TIC!$P322</f>
        <v>0</v>
      </c>
      <c r="T322" s="20"/>
      <c r="U322" s="23">
        <f>TIC!$T322*TIC!$P322</f>
        <v>0</v>
      </c>
      <c r="V322" s="20"/>
      <c r="W322" s="23">
        <f>TIC!$V322*TIC!$P322</f>
        <v>0</v>
      </c>
      <c r="X322" s="20"/>
      <c r="Y322" s="23">
        <f>TIC!$X322*TIC!$P322</f>
        <v>0</v>
      </c>
      <c r="Z322" s="23" t="str">
        <f>+LEFT(Costeo!$H632,250)</f>
        <v>Diseño de plan de Mejora</v>
      </c>
    </row>
    <row r="323" spans="1:26" ht="14.25" customHeight="1" x14ac:dyDescent="0.2">
      <c r="A323" s="19"/>
      <c r="B323" s="20"/>
      <c r="C323" s="20"/>
      <c r="D323" s="21"/>
      <c r="E323" s="21"/>
      <c r="F323" s="21"/>
      <c r="G323" s="21"/>
      <c r="H323" s="22"/>
      <c r="I323" s="22"/>
      <c r="J323" s="22"/>
      <c r="K323" s="20"/>
      <c r="L323" s="22" t="str">
        <f>IFERROR(VLOOKUP([2]!Tabla2[[#This Row],[Insumo o artículo necesario]],[2]!Tabla1[#Data],3,FALSE),"")</f>
        <v/>
      </c>
      <c r="M323" s="22" t="str">
        <f>IFERROR(VLOOKUP([2]!Tabla2[[#This Row],[Insumo o artículo necesario]],[2]!Tabla1[#Data],5,FALSE),"")</f>
        <v/>
      </c>
      <c r="N323" s="22"/>
      <c r="O323" s="20"/>
      <c r="P323" s="23"/>
      <c r="Q323" s="23" t="str">
        <f>IF(AND(TIC!$O323&lt;&gt;"",TIC!$P323&lt;&gt;""),TIC!$O323*TIC!$P323,"")</f>
        <v/>
      </c>
      <c r="R323" s="24"/>
      <c r="S323" s="23">
        <f>TIC!$R323*TIC!$P323</f>
        <v>0</v>
      </c>
      <c r="T323" s="20"/>
      <c r="U323" s="23">
        <f>TIC!$T323*TIC!$P323</f>
        <v>0</v>
      </c>
      <c r="V323" s="20"/>
      <c r="W323" s="23">
        <f>TIC!$V323*TIC!$P323</f>
        <v>0</v>
      </c>
      <c r="X323" s="20"/>
      <c r="Y323" s="23">
        <f>TIC!$X323*TIC!$P323</f>
        <v>0</v>
      </c>
      <c r="Z323" s="23" t="str">
        <f>+LEFT(Costeo!$H633,250)</f>
        <v>Seguimiento al cumplimiento de los compromisos contractuales  dle virtualización de asignaturas del  2023</v>
      </c>
    </row>
    <row r="324" spans="1:26" ht="14.25" customHeight="1" x14ac:dyDescent="0.2">
      <c r="A324" s="19"/>
      <c r="B324" s="20"/>
      <c r="C324" s="20"/>
      <c r="D324" s="21"/>
      <c r="E324" s="21"/>
      <c r="F324" s="21"/>
      <c r="G324" s="21"/>
      <c r="H324" s="22"/>
      <c r="I324" s="22"/>
      <c r="J324" s="22"/>
      <c r="K324" s="20"/>
      <c r="L324" s="22" t="str">
        <f>IFERROR(VLOOKUP([2]!Tabla2[[#This Row],[Insumo o artículo necesario]],[2]!Tabla1[#Data],3,FALSE),"")</f>
        <v/>
      </c>
      <c r="M324" s="22" t="str">
        <f>IFERROR(VLOOKUP([2]!Tabla2[[#This Row],[Insumo o artículo necesario]],[2]!Tabla1[#Data],5,FALSE),"")</f>
        <v/>
      </c>
      <c r="N324" s="22"/>
      <c r="O324" s="20"/>
      <c r="P324" s="23"/>
      <c r="Q324" s="23" t="str">
        <f>IF(AND(TIC!$O324&lt;&gt;"",TIC!$P324&lt;&gt;""),TIC!$O324*TIC!$P324,"")</f>
        <v/>
      </c>
      <c r="R324" s="24"/>
      <c r="S324" s="23">
        <f>TIC!$R324*TIC!$P324</f>
        <v>0</v>
      </c>
      <c r="T324" s="20"/>
      <c r="U324" s="23">
        <f>TIC!$T324*TIC!$P324</f>
        <v>0</v>
      </c>
      <c r="V324" s="20"/>
      <c r="W324" s="23">
        <f>TIC!$V324*TIC!$P324</f>
        <v>0</v>
      </c>
      <c r="X324" s="20"/>
      <c r="Y324" s="23">
        <f>TIC!$X324*TIC!$P324</f>
        <v>0</v>
      </c>
      <c r="Z324" s="23" t="str">
        <f>+LEFT(Costeo!$H634,250)</f>
        <v>Implementar el Programa nacional de inducción</v>
      </c>
    </row>
    <row r="325" spans="1:26" ht="14.25" customHeight="1" x14ac:dyDescent="0.2">
      <c r="A325" s="19"/>
      <c r="B325" s="20"/>
      <c r="C325" s="20"/>
      <c r="D325" s="21"/>
      <c r="E325" s="21"/>
      <c r="F325" s="21"/>
      <c r="G325" s="21"/>
      <c r="H325" s="22"/>
      <c r="I325" s="22"/>
      <c r="J325" s="22"/>
      <c r="K325" s="20"/>
      <c r="L325" s="22" t="str">
        <f>IFERROR(VLOOKUP([2]!Tabla2[[#This Row],[Insumo o artículo necesario]],[2]!Tabla1[#Data],3,FALSE),"")</f>
        <v/>
      </c>
      <c r="M325" s="22" t="str">
        <f>IFERROR(VLOOKUP([2]!Tabla2[[#This Row],[Insumo o artículo necesario]],[2]!Tabla1[#Data],5,FALSE),"")</f>
        <v/>
      </c>
      <c r="N325" s="22"/>
      <c r="O325" s="20"/>
      <c r="P325" s="23"/>
      <c r="Q325" s="23" t="str">
        <f>IF(AND(TIC!$O325&lt;&gt;"",TIC!$P325&lt;&gt;""),TIC!$O325*TIC!$P325,"")</f>
        <v/>
      </c>
      <c r="R325" s="24"/>
      <c r="S325" s="23">
        <f>TIC!$R325*TIC!$P325</f>
        <v>0</v>
      </c>
      <c r="T325" s="20"/>
      <c r="U325" s="23">
        <f>TIC!$T325*TIC!$P325</f>
        <v>0</v>
      </c>
      <c r="V325" s="20"/>
      <c r="W325" s="23">
        <f>TIC!$V325*TIC!$P325</f>
        <v>0</v>
      </c>
      <c r="X325" s="20"/>
      <c r="Y325" s="23">
        <f>TIC!$X325*TIC!$P325</f>
        <v>0</v>
      </c>
      <c r="Z325" s="23" t="str">
        <f>+LEFT(Costeo!$H635,250)</f>
        <v>Hospedaje y alimentación de participantes</v>
      </c>
    </row>
    <row r="326" spans="1:26" ht="14.25" customHeight="1" x14ac:dyDescent="0.2">
      <c r="A326" s="19"/>
      <c r="B326" s="20"/>
      <c r="C326" s="20"/>
      <c r="D326" s="21"/>
      <c r="E326" s="21"/>
      <c r="F326" s="21"/>
      <c r="G326" s="21"/>
      <c r="H326" s="22"/>
      <c r="I326" s="22"/>
      <c r="J326" s="22"/>
      <c r="K326" s="20"/>
      <c r="L326" s="22" t="str">
        <f>IFERROR(VLOOKUP([2]!Tabla2[[#This Row],[Insumo o artículo necesario]],[2]!Tabla1[#Data],3,FALSE),"")</f>
        <v/>
      </c>
      <c r="M326" s="22" t="str">
        <f>IFERROR(VLOOKUP([2]!Tabla2[[#This Row],[Insumo o artículo necesario]],[2]!Tabla1[#Data],5,FALSE),"")</f>
        <v/>
      </c>
      <c r="N326" s="22"/>
      <c r="O326" s="20"/>
      <c r="P326" s="23"/>
      <c r="Q326" s="23" t="str">
        <f>IF(AND(TIC!$O326&lt;&gt;"",TIC!$P326&lt;&gt;""),TIC!$O326*TIC!$P326,"")</f>
        <v/>
      </c>
      <c r="R326" s="24"/>
      <c r="S326" s="23">
        <f>TIC!$R326*TIC!$P326</f>
        <v>0</v>
      </c>
      <c r="T326" s="20"/>
      <c r="U326" s="23">
        <f>TIC!$T326*TIC!$P326</f>
        <v>0</v>
      </c>
      <c r="V326" s="20"/>
      <c r="W326" s="23">
        <f>TIC!$V326*TIC!$P326</f>
        <v>0</v>
      </c>
      <c r="X326" s="20"/>
      <c r="Y326" s="23">
        <f>TIC!$X326*TIC!$P326</f>
        <v>0</v>
      </c>
      <c r="Z326" s="23" t="str">
        <f>+LEFT(Costeo!$H636,250)</f>
        <v>Capacitación de multiplicadores</v>
      </c>
    </row>
    <row r="327" spans="1:26" ht="14.25" customHeight="1" x14ac:dyDescent="0.2">
      <c r="A327" s="19"/>
      <c r="B327" s="20"/>
      <c r="C327" s="20"/>
      <c r="D327" s="21"/>
      <c r="E327" s="21"/>
      <c r="F327" s="21"/>
      <c r="G327" s="21"/>
      <c r="H327" s="22"/>
      <c r="I327" s="22"/>
      <c r="J327" s="22"/>
      <c r="K327" s="20"/>
      <c r="L327" s="22" t="str">
        <f>IFERROR(VLOOKUP([2]!Tabla2[[#This Row],[Insumo o artículo necesario]],[2]!Tabla1[#Data],3,FALSE),"")</f>
        <v/>
      </c>
      <c r="M327" s="22" t="str">
        <f>IFERROR(VLOOKUP([2]!Tabla2[[#This Row],[Insumo o artículo necesario]],[2]!Tabla1[#Data],5,FALSE),"")</f>
        <v/>
      </c>
      <c r="N327" s="22"/>
      <c r="O327" s="20"/>
      <c r="P327" s="23"/>
      <c r="Q327" s="23" t="str">
        <f>IF(AND(TIC!$O327&lt;&gt;"",TIC!$P327&lt;&gt;""),TIC!$O327*TIC!$P327,"")</f>
        <v/>
      </c>
      <c r="R327" s="24"/>
      <c r="S327" s="23">
        <f>TIC!$R327*TIC!$P327</f>
        <v>0</v>
      </c>
      <c r="T327" s="20"/>
      <c r="U327" s="23">
        <f>TIC!$T327*TIC!$P327</f>
        <v>0</v>
      </c>
      <c r="V327" s="20"/>
      <c r="W327" s="23">
        <f>TIC!$V327*TIC!$P327</f>
        <v>0</v>
      </c>
      <c r="X327" s="20"/>
      <c r="Y327" s="23">
        <f>TIC!$X327*TIC!$P327</f>
        <v>0</v>
      </c>
      <c r="Z327" s="23" t="e">
        <f>+LEFT(Costeo!#REF!,250)</f>
        <v>#REF!</v>
      </c>
    </row>
    <row r="328" spans="1:26" ht="14.25" customHeight="1" x14ac:dyDescent="0.2">
      <c r="A328" s="19"/>
      <c r="B328" s="20"/>
      <c r="C328" s="20"/>
      <c r="D328" s="21"/>
      <c r="E328" s="21"/>
      <c r="F328" s="21"/>
      <c r="G328" s="21"/>
      <c r="H328" s="22"/>
      <c r="I328" s="22"/>
      <c r="J328" s="22"/>
      <c r="K328" s="20"/>
      <c r="L328" s="22" t="str">
        <f>IFERROR(VLOOKUP([2]!Tabla2[[#This Row],[Insumo o artículo necesario]],[2]!Tabla1[#Data],3,FALSE),"")</f>
        <v/>
      </c>
      <c r="M328" s="22" t="str">
        <f>IFERROR(VLOOKUP([2]!Tabla2[[#This Row],[Insumo o artículo necesario]],[2]!Tabla1[#Data],5,FALSE),"")</f>
        <v/>
      </c>
      <c r="N328" s="22"/>
      <c r="O328" s="20"/>
      <c r="P328" s="23"/>
      <c r="Q328" s="23" t="str">
        <f>IF(AND(TIC!$O328&lt;&gt;"",TIC!$P328&lt;&gt;""),TIC!$O328*TIC!$P328,"")</f>
        <v/>
      </c>
      <c r="R328" s="24"/>
      <c r="S328" s="23">
        <f>TIC!$R328*TIC!$P328</f>
        <v>0</v>
      </c>
      <c r="T328" s="20"/>
      <c r="U328" s="23">
        <f>TIC!$T328*TIC!$P328</f>
        <v>0</v>
      </c>
      <c r="V328" s="20"/>
      <c r="W328" s="23">
        <f>TIC!$V328*TIC!$P328</f>
        <v>0</v>
      </c>
      <c r="X328" s="20"/>
      <c r="Y328" s="23">
        <f>TIC!$X328*TIC!$P328</f>
        <v>0</v>
      </c>
      <c r="Z328" s="23" t="e">
        <f>+LEFT(Costeo!#REF!,250)</f>
        <v>#REF!</v>
      </c>
    </row>
    <row r="329" spans="1:26" ht="14.25" customHeight="1" x14ac:dyDescent="0.2">
      <c r="A329" s="19"/>
      <c r="B329" s="20"/>
      <c r="C329" s="20"/>
      <c r="D329" s="21"/>
      <c r="E329" s="21"/>
      <c r="F329" s="21"/>
      <c r="G329" s="21"/>
      <c r="H329" s="22"/>
      <c r="I329" s="22"/>
      <c r="J329" s="22"/>
      <c r="K329" s="20"/>
      <c r="L329" s="22" t="str">
        <f>IFERROR(VLOOKUP([2]!Tabla2[[#This Row],[Insumo o artículo necesario]],[2]!Tabla1[#Data],3,FALSE),"")</f>
        <v/>
      </c>
      <c r="M329" s="22" t="str">
        <f>IFERROR(VLOOKUP([2]!Tabla2[[#This Row],[Insumo o artículo necesario]],[2]!Tabla1[#Data],5,FALSE),"")</f>
        <v/>
      </c>
      <c r="N329" s="22"/>
      <c r="O329" s="20"/>
      <c r="P329" s="23"/>
      <c r="Q329" s="23" t="str">
        <f>IF(AND(TIC!$O329&lt;&gt;"",TIC!$P329&lt;&gt;""),TIC!$O329*TIC!$P329,"")</f>
        <v/>
      </c>
      <c r="R329" s="24"/>
      <c r="S329" s="23">
        <f>TIC!$R329*TIC!$P329</f>
        <v>0</v>
      </c>
      <c r="T329" s="20"/>
      <c r="U329" s="23">
        <f>TIC!$T329*TIC!$P329</f>
        <v>0</v>
      </c>
      <c r="V329" s="20"/>
      <c r="W329" s="23">
        <f>TIC!$V329*TIC!$P329</f>
        <v>0</v>
      </c>
      <c r="X329" s="20"/>
      <c r="Y329" s="23">
        <f>TIC!$X329*TIC!$P329</f>
        <v>0</v>
      </c>
      <c r="Z329" s="23" t="e">
        <f>+LEFT(Costeo!#REF!,250)</f>
        <v>#REF!</v>
      </c>
    </row>
    <row r="330" spans="1:26" ht="14.25" customHeight="1" x14ac:dyDescent="0.2">
      <c r="A330" s="19"/>
      <c r="B330" s="20"/>
      <c r="C330" s="20"/>
      <c r="D330" s="21"/>
      <c r="E330" s="21"/>
      <c r="F330" s="21"/>
      <c r="G330" s="21"/>
      <c r="H330" s="22"/>
      <c r="I330" s="22"/>
      <c r="J330" s="22"/>
      <c r="K330" s="20"/>
      <c r="L330" s="22" t="str">
        <f>IFERROR(VLOOKUP([2]!Tabla2[[#This Row],[Insumo o artículo necesario]],[2]!Tabla1[#Data],3,FALSE),"")</f>
        <v/>
      </c>
      <c r="M330" s="22" t="str">
        <f>IFERROR(VLOOKUP([2]!Tabla2[[#This Row],[Insumo o artículo necesario]],[2]!Tabla1[#Data],5,FALSE),"")</f>
        <v/>
      </c>
      <c r="N330" s="22"/>
      <c r="O330" s="20"/>
      <c r="P330" s="23"/>
      <c r="Q330" s="23" t="str">
        <f>IF(AND(TIC!$O330&lt;&gt;"",TIC!$P330&lt;&gt;""),TIC!$O330*TIC!$P330,"")</f>
        <v/>
      </c>
      <c r="R330" s="24"/>
      <c r="S330" s="23">
        <f>TIC!$R330*TIC!$P330</f>
        <v>0</v>
      </c>
      <c r="T330" s="20"/>
      <c r="U330" s="23">
        <f>TIC!$T330*TIC!$P330</f>
        <v>0</v>
      </c>
      <c r="V330" s="20"/>
      <c r="W330" s="23">
        <f>TIC!$V330*TIC!$P330</f>
        <v>0</v>
      </c>
      <c r="X330" s="20"/>
      <c r="Y330" s="23">
        <f>TIC!$X330*TIC!$P330</f>
        <v>0</v>
      </c>
      <c r="Z330" s="23" t="e">
        <f>+LEFT(Costeo!#REF!,250)</f>
        <v>#REF!</v>
      </c>
    </row>
    <row r="331" spans="1:26" ht="14.25" customHeight="1" x14ac:dyDescent="0.2">
      <c r="A331" s="19"/>
      <c r="B331" s="20"/>
      <c r="C331" s="20"/>
      <c r="D331" s="21"/>
      <c r="E331" s="21"/>
      <c r="F331" s="21"/>
      <c r="G331" s="21"/>
      <c r="H331" s="22"/>
      <c r="I331" s="22"/>
      <c r="J331" s="22"/>
      <c r="K331" s="20"/>
      <c r="L331" s="22" t="str">
        <f>IFERROR(VLOOKUP([2]!Tabla2[[#This Row],[Insumo o artículo necesario]],[2]!Tabla1[#Data],3,FALSE),"")</f>
        <v/>
      </c>
      <c r="M331" s="22" t="str">
        <f>IFERROR(VLOOKUP([2]!Tabla2[[#This Row],[Insumo o artículo necesario]],[2]!Tabla1[#Data],5,FALSE),"")</f>
        <v/>
      </c>
      <c r="N331" s="22"/>
      <c r="O331" s="20"/>
      <c r="P331" s="23"/>
      <c r="Q331" s="23" t="str">
        <f>IF(AND(TIC!$O331&lt;&gt;"",TIC!$P331&lt;&gt;""),TIC!$O331*TIC!$P331,"")</f>
        <v/>
      </c>
      <c r="R331" s="24"/>
      <c r="S331" s="23">
        <f>TIC!$R331*TIC!$P331</f>
        <v>0</v>
      </c>
      <c r="T331" s="20"/>
      <c r="U331" s="23">
        <f>TIC!$T331*TIC!$P331</f>
        <v>0</v>
      </c>
      <c r="V331" s="20"/>
      <c r="W331" s="23">
        <f>TIC!$V331*TIC!$P331</f>
        <v>0</v>
      </c>
      <c r="X331" s="20"/>
      <c r="Y331" s="23">
        <f>TIC!$X331*TIC!$P331</f>
        <v>0</v>
      </c>
      <c r="Z331" s="23" t="e">
        <f>+LEFT(Costeo!#REF!,250)</f>
        <v>#REF!</v>
      </c>
    </row>
    <row r="332" spans="1:26" ht="14.25" customHeight="1" x14ac:dyDescent="0.2">
      <c r="A332" s="19"/>
      <c r="B332" s="20"/>
      <c r="C332" s="20"/>
      <c r="D332" s="21"/>
      <c r="E332" s="21"/>
      <c r="F332" s="21"/>
      <c r="G332" s="21"/>
      <c r="H332" s="22"/>
      <c r="I332" s="22"/>
      <c r="J332" s="22"/>
      <c r="K332" s="20"/>
      <c r="L332" s="22" t="str">
        <f>IFERROR(VLOOKUP([2]!Tabla2[[#This Row],[Insumo o artículo necesario]],[2]!Tabla1[#Data],3,FALSE),"")</f>
        <v/>
      </c>
      <c r="M332" s="22" t="str">
        <f>IFERROR(VLOOKUP([2]!Tabla2[[#This Row],[Insumo o artículo necesario]],[2]!Tabla1[#Data],5,FALSE),"")</f>
        <v/>
      </c>
      <c r="N332" s="22"/>
      <c r="O332" s="20"/>
      <c r="P332" s="23"/>
      <c r="Q332" s="23" t="str">
        <f>IF(AND(TIC!$O332&lt;&gt;"",TIC!$P332&lt;&gt;""),TIC!$O332*TIC!$P332,"")</f>
        <v/>
      </c>
      <c r="R332" s="24"/>
      <c r="S332" s="23">
        <f>TIC!$R332*TIC!$P332</f>
        <v>0</v>
      </c>
      <c r="T332" s="20"/>
      <c r="U332" s="23">
        <f>TIC!$T332*TIC!$P332</f>
        <v>0</v>
      </c>
      <c r="V332" s="20"/>
      <c r="W332" s="23">
        <f>TIC!$V332*TIC!$P332</f>
        <v>0</v>
      </c>
      <c r="X332" s="20"/>
      <c r="Y332" s="23">
        <f>TIC!$X332*TIC!$P332</f>
        <v>0</v>
      </c>
      <c r="Z332" s="23" t="e">
        <f>+LEFT(Costeo!#REF!,250)</f>
        <v>#REF!</v>
      </c>
    </row>
    <row r="333" spans="1:26" ht="14.25" customHeight="1" x14ac:dyDescent="0.2">
      <c r="A333" s="19"/>
      <c r="B333" s="20"/>
      <c r="C333" s="20"/>
      <c r="D333" s="21"/>
      <c r="E333" s="21"/>
      <c r="F333" s="21"/>
      <c r="G333" s="21"/>
      <c r="H333" s="22"/>
      <c r="I333" s="22"/>
      <c r="J333" s="22"/>
      <c r="K333" s="20"/>
      <c r="L333" s="22" t="str">
        <f>IFERROR(VLOOKUP([2]!Tabla2[[#This Row],[Insumo o artículo necesario]],[2]!Tabla1[#Data],3,FALSE),"")</f>
        <v/>
      </c>
      <c r="M333" s="22" t="str">
        <f>IFERROR(VLOOKUP([2]!Tabla2[[#This Row],[Insumo o artículo necesario]],[2]!Tabla1[#Data],5,FALSE),"")</f>
        <v/>
      </c>
      <c r="N333" s="22"/>
      <c r="O333" s="20"/>
      <c r="P333" s="23"/>
      <c r="Q333" s="23" t="str">
        <f>IF(AND(TIC!$O333&lt;&gt;"",TIC!$P333&lt;&gt;""),TIC!$O333*TIC!$P333,"")</f>
        <v/>
      </c>
      <c r="R333" s="24"/>
      <c r="S333" s="23">
        <f>TIC!$R333*TIC!$P333</f>
        <v>0</v>
      </c>
      <c r="T333" s="20"/>
      <c r="U333" s="23">
        <f>TIC!$T333*TIC!$P333</f>
        <v>0</v>
      </c>
      <c r="V333" s="20"/>
      <c r="W333" s="23">
        <f>TIC!$V333*TIC!$P333</f>
        <v>0</v>
      </c>
      <c r="X333" s="20"/>
      <c r="Y333" s="23">
        <f>TIC!$X333*TIC!$P333</f>
        <v>0</v>
      </c>
      <c r="Z333" s="23" t="e">
        <f>+LEFT(Costeo!#REF!,250)</f>
        <v>#REF!</v>
      </c>
    </row>
    <row r="334" spans="1:26" ht="14.25" customHeight="1" x14ac:dyDescent="0.2">
      <c r="A334" s="19"/>
      <c r="B334" s="20"/>
      <c r="C334" s="20"/>
      <c r="D334" s="21"/>
      <c r="E334" s="21"/>
      <c r="F334" s="21"/>
      <c r="G334" s="21"/>
      <c r="H334" s="22"/>
      <c r="I334" s="22"/>
      <c r="J334" s="22"/>
      <c r="K334" s="20"/>
      <c r="L334" s="22" t="str">
        <f>IFERROR(VLOOKUP([2]!Tabla2[[#This Row],[Insumo o artículo necesario]],[2]!Tabla1[#Data],3,FALSE),"")</f>
        <v/>
      </c>
      <c r="M334" s="22" t="str">
        <f>IFERROR(VLOOKUP([2]!Tabla2[[#This Row],[Insumo o artículo necesario]],[2]!Tabla1[#Data],5,FALSE),"")</f>
        <v/>
      </c>
      <c r="N334" s="22"/>
      <c r="O334" s="20"/>
      <c r="P334" s="23"/>
      <c r="Q334" s="23" t="str">
        <f>IF(AND(TIC!$O334&lt;&gt;"",TIC!$P334&lt;&gt;""),TIC!$O334*TIC!$P334,"")</f>
        <v/>
      </c>
      <c r="R334" s="24"/>
      <c r="S334" s="23">
        <f>TIC!$R334*TIC!$P334</f>
        <v>0</v>
      </c>
      <c r="T334" s="20"/>
      <c r="U334" s="23">
        <f>TIC!$T334*TIC!$P334</f>
        <v>0</v>
      </c>
      <c r="V334" s="20"/>
      <c r="W334" s="23">
        <f>TIC!$V334*TIC!$P334</f>
        <v>0</v>
      </c>
      <c r="X334" s="20"/>
      <c r="Y334" s="23">
        <f>TIC!$X334*TIC!$P334</f>
        <v>0</v>
      </c>
      <c r="Z334" s="23" t="e">
        <f>+LEFT(Costeo!#REF!,250)</f>
        <v>#REF!</v>
      </c>
    </row>
    <row r="335" spans="1:26" ht="14.25" customHeight="1" x14ac:dyDescent="0.2">
      <c r="A335" s="19"/>
      <c r="B335" s="20"/>
      <c r="C335" s="20"/>
      <c r="D335" s="21"/>
      <c r="E335" s="21"/>
      <c r="F335" s="21"/>
      <c r="G335" s="21"/>
      <c r="H335" s="22"/>
      <c r="I335" s="22"/>
      <c r="J335" s="22"/>
      <c r="K335" s="20"/>
      <c r="L335" s="22" t="str">
        <f>IFERROR(VLOOKUP([2]!Tabla2[[#This Row],[Insumo o artículo necesario]],[2]!Tabla1[#Data],3,FALSE),"")</f>
        <v/>
      </c>
      <c r="M335" s="22" t="str">
        <f>IFERROR(VLOOKUP([2]!Tabla2[[#This Row],[Insumo o artículo necesario]],[2]!Tabla1[#Data],5,FALSE),"")</f>
        <v/>
      </c>
      <c r="N335" s="22"/>
      <c r="O335" s="20"/>
      <c r="P335" s="23"/>
      <c r="Q335" s="23" t="str">
        <f>IF(AND(TIC!$O335&lt;&gt;"",TIC!$P335&lt;&gt;""),TIC!$O335*TIC!$P335,"")</f>
        <v/>
      </c>
      <c r="R335" s="24"/>
      <c r="S335" s="23">
        <f>TIC!$R335*TIC!$P335</f>
        <v>0</v>
      </c>
      <c r="T335" s="20"/>
      <c r="U335" s="23">
        <f>TIC!$T335*TIC!$P335</f>
        <v>0</v>
      </c>
      <c r="V335" s="20"/>
      <c r="W335" s="23">
        <f>TIC!$V335*TIC!$P335</f>
        <v>0</v>
      </c>
      <c r="X335" s="20"/>
      <c r="Y335" s="23">
        <f>TIC!$X335*TIC!$P335</f>
        <v>0</v>
      </c>
      <c r="Z335" s="23" t="e">
        <f>+LEFT(Costeo!#REF!,250)</f>
        <v>#REF!</v>
      </c>
    </row>
    <row r="336" spans="1:26" ht="14.25" customHeight="1" x14ac:dyDescent="0.2">
      <c r="A336" s="19"/>
      <c r="B336" s="20"/>
      <c r="C336" s="20"/>
      <c r="D336" s="21"/>
      <c r="E336" s="21"/>
      <c r="F336" s="21"/>
      <c r="G336" s="21"/>
      <c r="H336" s="22"/>
      <c r="I336" s="22"/>
      <c r="J336" s="22"/>
      <c r="K336" s="20"/>
      <c r="L336" s="22" t="str">
        <f>IFERROR(VLOOKUP([2]!Tabla2[[#This Row],[Insumo o artículo necesario]],[2]!Tabla1[#Data],3,FALSE),"")</f>
        <v/>
      </c>
      <c r="M336" s="22" t="str">
        <f>IFERROR(VLOOKUP([2]!Tabla2[[#This Row],[Insumo o artículo necesario]],[2]!Tabla1[#Data],5,FALSE),"")</f>
        <v/>
      </c>
      <c r="N336" s="22"/>
      <c r="O336" s="20"/>
      <c r="P336" s="23"/>
      <c r="Q336" s="23" t="str">
        <f>IF(AND(TIC!$O336&lt;&gt;"",TIC!$P336&lt;&gt;""),TIC!$O336*TIC!$P336,"")</f>
        <v/>
      </c>
      <c r="R336" s="24"/>
      <c r="S336" s="23">
        <f>TIC!$R336*TIC!$P336</f>
        <v>0</v>
      </c>
      <c r="T336" s="20"/>
      <c r="U336" s="23">
        <f>TIC!$T336*TIC!$P336</f>
        <v>0</v>
      </c>
      <c r="V336" s="20"/>
      <c r="W336" s="23">
        <f>TIC!$V336*TIC!$P336</f>
        <v>0</v>
      </c>
      <c r="X336" s="20"/>
      <c r="Y336" s="23">
        <f>TIC!$X336*TIC!$P336</f>
        <v>0</v>
      </c>
      <c r="Z336" s="23" t="e">
        <f>+LEFT(Costeo!#REF!,250)</f>
        <v>#REF!</v>
      </c>
    </row>
    <row r="337" spans="1:26" ht="14.25" customHeight="1" x14ac:dyDescent="0.2">
      <c r="A337" s="19"/>
      <c r="B337" s="20"/>
      <c r="C337" s="20"/>
      <c r="D337" s="21"/>
      <c r="E337" s="21"/>
      <c r="F337" s="21"/>
      <c r="G337" s="21"/>
      <c r="H337" s="22"/>
      <c r="I337" s="22"/>
      <c r="J337" s="22"/>
      <c r="K337" s="20"/>
      <c r="L337" s="22" t="str">
        <f>IFERROR(VLOOKUP([2]!Tabla2[[#This Row],[Insumo o artículo necesario]],[2]!Tabla1[#Data],3,FALSE),"")</f>
        <v/>
      </c>
      <c r="M337" s="22" t="str">
        <f>IFERROR(VLOOKUP([2]!Tabla2[[#This Row],[Insumo o artículo necesario]],[2]!Tabla1[#Data],5,FALSE),"")</f>
        <v/>
      </c>
      <c r="N337" s="22"/>
      <c r="O337" s="20"/>
      <c r="P337" s="23"/>
      <c r="Q337" s="23" t="str">
        <f>IF(AND(TIC!$O337&lt;&gt;"",TIC!$P337&lt;&gt;""),TIC!$O337*TIC!$P337,"")</f>
        <v/>
      </c>
      <c r="R337" s="24"/>
      <c r="S337" s="23">
        <f>TIC!$R337*TIC!$P337</f>
        <v>0</v>
      </c>
      <c r="T337" s="20"/>
      <c r="U337" s="23">
        <f>TIC!$T337*TIC!$P337</f>
        <v>0</v>
      </c>
      <c r="V337" s="20"/>
      <c r="W337" s="23">
        <f>TIC!$V337*TIC!$P337</f>
        <v>0</v>
      </c>
      <c r="X337" s="20"/>
      <c r="Y337" s="23">
        <f>TIC!$X337*TIC!$P337</f>
        <v>0</v>
      </c>
      <c r="Z337" s="23" t="e">
        <f>+LEFT(Costeo!#REF!,250)</f>
        <v>#REF!</v>
      </c>
    </row>
    <row r="338" spans="1:26" ht="14.25" customHeight="1" x14ac:dyDescent="0.2">
      <c r="A338" s="19"/>
      <c r="B338" s="20"/>
      <c r="C338" s="20"/>
      <c r="D338" s="21"/>
      <c r="E338" s="21"/>
      <c r="F338" s="21"/>
      <c r="G338" s="21"/>
      <c r="H338" s="22"/>
      <c r="I338" s="22"/>
      <c r="J338" s="22"/>
      <c r="K338" s="20"/>
      <c r="L338" s="22" t="str">
        <f>IFERROR(VLOOKUP([2]!Tabla2[[#This Row],[Insumo o artículo necesario]],[2]!Tabla1[#Data],3,FALSE),"")</f>
        <v/>
      </c>
      <c r="M338" s="22" t="str">
        <f>IFERROR(VLOOKUP([2]!Tabla2[[#This Row],[Insumo o artículo necesario]],[2]!Tabla1[#Data],5,FALSE),"")</f>
        <v/>
      </c>
      <c r="N338" s="22"/>
      <c r="O338" s="20"/>
      <c r="P338" s="23"/>
      <c r="Q338" s="23" t="str">
        <f>IF(AND(TIC!$O338&lt;&gt;"",TIC!$P338&lt;&gt;""),TIC!$O338*TIC!$P338,"")</f>
        <v/>
      </c>
      <c r="R338" s="24"/>
      <c r="S338" s="23">
        <f>TIC!$R338*TIC!$P338</f>
        <v>0</v>
      </c>
      <c r="T338" s="20"/>
      <c r="U338" s="23">
        <f>TIC!$T338*TIC!$P338</f>
        <v>0</v>
      </c>
      <c r="V338" s="20"/>
      <c r="W338" s="23">
        <f>TIC!$V338*TIC!$P338</f>
        <v>0</v>
      </c>
      <c r="X338" s="20"/>
      <c r="Y338" s="23">
        <f>TIC!$X338*TIC!$P338</f>
        <v>0</v>
      </c>
      <c r="Z338" s="23" t="e">
        <f>+LEFT(Costeo!#REF!,250)</f>
        <v>#REF!</v>
      </c>
    </row>
    <row r="339" spans="1:26" ht="14.25" customHeight="1" x14ac:dyDescent="0.2">
      <c r="A339" s="19"/>
      <c r="B339" s="20"/>
      <c r="C339" s="20"/>
      <c r="D339" s="21"/>
      <c r="E339" s="21"/>
      <c r="F339" s="21"/>
      <c r="G339" s="21"/>
      <c r="H339" s="22"/>
      <c r="I339" s="22"/>
      <c r="J339" s="22"/>
      <c r="K339" s="20"/>
      <c r="L339" s="22" t="str">
        <f>IFERROR(VLOOKUP([2]!Tabla2[[#This Row],[Insumo o artículo necesario]],[2]!Tabla1[#Data],3,FALSE),"")</f>
        <v/>
      </c>
      <c r="M339" s="22" t="str">
        <f>IFERROR(VLOOKUP([2]!Tabla2[[#This Row],[Insumo o artículo necesario]],[2]!Tabla1[#Data],5,FALSE),"")</f>
        <v/>
      </c>
      <c r="N339" s="22"/>
      <c r="O339" s="20"/>
      <c r="P339" s="23"/>
      <c r="Q339" s="23" t="str">
        <f>IF(AND(TIC!$O339&lt;&gt;"",TIC!$P339&lt;&gt;""),TIC!$O339*TIC!$P339,"")</f>
        <v/>
      </c>
      <c r="R339" s="24"/>
      <c r="S339" s="23">
        <f>TIC!$R339*TIC!$P339</f>
        <v>0</v>
      </c>
      <c r="T339" s="20"/>
      <c r="U339" s="23">
        <f>TIC!$T339*TIC!$P339</f>
        <v>0</v>
      </c>
      <c r="V339" s="20"/>
      <c r="W339" s="23">
        <f>TIC!$V339*TIC!$P339</f>
        <v>0</v>
      </c>
      <c r="X339" s="20"/>
      <c r="Y339" s="23">
        <f>TIC!$X339*TIC!$P339</f>
        <v>0</v>
      </c>
      <c r="Z339" s="23" t="e">
        <f>+LEFT(Costeo!#REF!,250)</f>
        <v>#REF!</v>
      </c>
    </row>
    <row r="340" spans="1:26" ht="14.25" customHeight="1" x14ac:dyDescent="0.2">
      <c r="A340" s="19"/>
      <c r="B340" s="20"/>
      <c r="C340" s="20"/>
      <c r="D340" s="21"/>
      <c r="E340" s="21"/>
      <c r="F340" s="21"/>
      <c r="G340" s="21"/>
      <c r="H340" s="22"/>
      <c r="I340" s="22"/>
      <c r="J340" s="22"/>
      <c r="K340" s="20"/>
      <c r="L340" s="22" t="str">
        <f>IFERROR(VLOOKUP([2]!Tabla2[[#This Row],[Insumo o artículo necesario]],[2]!Tabla1[#Data],3,FALSE),"")</f>
        <v/>
      </c>
      <c r="M340" s="22" t="str">
        <f>IFERROR(VLOOKUP([2]!Tabla2[[#This Row],[Insumo o artículo necesario]],[2]!Tabla1[#Data],5,FALSE),"")</f>
        <v/>
      </c>
      <c r="N340" s="22"/>
      <c r="O340" s="20"/>
      <c r="P340" s="23"/>
      <c r="Q340" s="23" t="str">
        <f>IF(AND(TIC!$O340&lt;&gt;"",TIC!$P340&lt;&gt;""),TIC!$O340*TIC!$P340,"")</f>
        <v/>
      </c>
      <c r="R340" s="24"/>
      <c r="S340" s="23">
        <f>TIC!$R340*TIC!$P340</f>
        <v>0</v>
      </c>
      <c r="T340" s="20"/>
      <c r="U340" s="23">
        <f>TIC!$T340*TIC!$P340</f>
        <v>0</v>
      </c>
      <c r="V340" s="20"/>
      <c r="W340" s="23">
        <f>TIC!$V340*TIC!$P340</f>
        <v>0</v>
      </c>
      <c r="X340" s="20"/>
      <c r="Y340" s="23">
        <f>TIC!$X340*TIC!$P340</f>
        <v>0</v>
      </c>
      <c r="Z340" s="23" t="e">
        <f>+LEFT(Costeo!#REF!,250)</f>
        <v>#REF!</v>
      </c>
    </row>
    <row r="341" spans="1:26" ht="14.25" customHeight="1" x14ac:dyDescent="0.2">
      <c r="A341" s="19"/>
      <c r="B341" s="20"/>
      <c r="C341" s="20"/>
      <c r="D341" s="21"/>
      <c r="E341" s="21"/>
      <c r="F341" s="21"/>
      <c r="G341" s="21"/>
      <c r="H341" s="22"/>
      <c r="I341" s="22"/>
      <c r="J341" s="22"/>
      <c r="K341" s="20"/>
      <c r="L341" s="22" t="str">
        <f>IFERROR(VLOOKUP([2]!Tabla2[[#This Row],[Insumo o artículo necesario]],[2]!Tabla1[#Data],3,FALSE),"")</f>
        <v/>
      </c>
      <c r="M341" s="22" t="str">
        <f>IFERROR(VLOOKUP([2]!Tabla2[[#This Row],[Insumo o artículo necesario]],[2]!Tabla1[#Data],5,FALSE),"")</f>
        <v/>
      </c>
      <c r="N341" s="22"/>
      <c r="O341" s="20"/>
      <c r="P341" s="23"/>
      <c r="Q341" s="23" t="str">
        <f>IF(AND(TIC!$O341&lt;&gt;"",TIC!$P341&lt;&gt;""),TIC!$O341*TIC!$P341,"")</f>
        <v/>
      </c>
      <c r="R341" s="24"/>
      <c r="S341" s="23">
        <f>TIC!$R341*TIC!$P341</f>
        <v>0</v>
      </c>
      <c r="T341" s="20"/>
      <c r="U341" s="23">
        <f>TIC!$T341*TIC!$P341</f>
        <v>0</v>
      </c>
      <c r="V341" s="20"/>
      <c r="W341" s="23">
        <f>TIC!$V341*TIC!$P341</f>
        <v>0</v>
      </c>
      <c r="X341" s="20"/>
      <c r="Y341" s="23">
        <f>TIC!$X341*TIC!$P341</f>
        <v>0</v>
      </c>
      <c r="Z341" s="23" t="e">
        <f>+LEFT(Costeo!#REF!,250)</f>
        <v>#REF!</v>
      </c>
    </row>
    <row r="342" spans="1:26" ht="14.25" customHeight="1" x14ac:dyDescent="0.2">
      <c r="A342" s="19"/>
      <c r="B342" s="20"/>
      <c r="C342" s="20"/>
      <c r="D342" s="21"/>
      <c r="E342" s="21"/>
      <c r="F342" s="21"/>
      <c r="G342" s="21"/>
      <c r="H342" s="22"/>
      <c r="I342" s="22"/>
      <c r="J342" s="22"/>
      <c r="K342" s="20"/>
      <c r="L342" s="22" t="str">
        <f>IFERROR(VLOOKUP([2]!Tabla2[[#This Row],[Insumo o artículo necesario]],[2]!Tabla1[#Data],3,FALSE),"")</f>
        <v/>
      </c>
      <c r="M342" s="22" t="str">
        <f>IFERROR(VLOOKUP([2]!Tabla2[[#This Row],[Insumo o artículo necesario]],[2]!Tabla1[#Data],5,FALSE),"")</f>
        <v/>
      </c>
      <c r="N342" s="22"/>
      <c r="O342" s="20"/>
      <c r="P342" s="23"/>
      <c r="Q342" s="23" t="str">
        <f>IF(AND(TIC!$O342&lt;&gt;"",TIC!$P342&lt;&gt;""),TIC!$O342*TIC!$P342,"")</f>
        <v/>
      </c>
      <c r="R342" s="24"/>
      <c r="S342" s="23">
        <f>TIC!$R342*TIC!$P342</f>
        <v>0</v>
      </c>
      <c r="T342" s="20"/>
      <c r="U342" s="23">
        <f>TIC!$T342*TIC!$P342</f>
        <v>0</v>
      </c>
      <c r="V342" s="20"/>
      <c r="W342" s="23">
        <f>TIC!$V342*TIC!$P342</f>
        <v>0</v>
      </c>
      <c r="X342" s="20"/>
      <c r="Y342" s="23">
        <f>TIC!$X342*TIC!$P342</f>
        <v>0</v>
      </c>
      <c r="Z342" s="23" t="e">
        <f>+LEFT(Costeo!#REF!,250)</f>
        <v>#REF!</v>
      </c>
    </row>
    <row r="343" spans="1:26" ht="14.25" customHeight="1" x14ac:dyDescent="0.2">
      <c r="A343" s="19"/>
      <c r="B343" s="20"/>
      <c r="C343" s="20"/>
      <c r="D343" s="21"/>
      <c r="E343" s="21"/>
      <c r="F343" s="21"/>
      <c r="G343" s="21"/>
      <c r="H343" s="22"/>
      <c r="I343" s="22"/>
      <c r="J343" s="22"/>
      <c r="K343" s="20"/>
      <c r="L343" s="22" t="str">
        <f>IFERROR(VLOOKUP([2]!Tabla2[[#This Row],[Insumo o artículo necesario]],[2]!Tabla1[#Data],3,FALSE),"")</f>
        <v/>
      </c>
      <c r="M343" s="22" t="str">
        <f>IFERROR(VLOOKUP([2]!Tabla2[[#This Row],[Insumo o artículo necesario]],[2]!Tabla1[#Data],5,FALSE),"")</f>
        <v/>
      </c>
      <c r="N343" s="22"/>
      <c r="O343" s="20"/>
      <c r="P343" s="23"/>
      <c r="Q343" s="23" t="str">
        <f>IF(AND(TIC!$O343&lt;&gt;"",TIC!$P343&lt;&gt;""),TIC!$O343*TIC!$P343,"")</f>
        <v/>
      </c>
      <c r="R343" s="24"/>
      <c r="S343" s="23">
        <f>TIC!$R343*TIC!$P343</f>
        <v>0</v>
      </c>
      <c r="T343" s="20"/>
      <c r="U343" s="23">
        <f>TIC!$T343*TIC!$P343</f>
        <v>0</v>
      </c>
      <c r="V343" s="20"/>
      <c r="W343" s="23">
        <f>TIC!$V343*TIC!$P343</f>
        <v>0</v>
      </c>
      <c r="X343" s="20"/>
      <c r="Y343" s="23">
        <f>TIC!$X343*TIC!$P343</f>
        <v>0</v>
      </c>
      <c r="Z343" s="23" t="e">
        <f>+LEFT(Costeo!#REF!,250)</f>
        <v>#REF!</v>
      </c>
    </row>
    <row r="344" spans="1:26" ht="14.25" customHeight="1" x14ac:dyDescent="0.2">
      <c r="A344" s="19"/>
      <c r="B344" s="20"/>
      <c r="C344" s="20"/>
      <c r="D344" s="21"/>
      <c r="E344" s="21"/>
      <c r="F344" s="21"/>
      <c r="G344" s="21"/>
      <c r="H344" s="22"/>
      <c r="I344" s="22"/>
      <c r="J344" s="22"/>
      <c r="K344" s="20"/>
      <c r="L344" s="22" t="str">
        <f>IFERROR(VLOOKUP([2]!Tabla2[[#This Row],[Insumo o artículo necesario]],[2]!Tabla1[#Data],3,FALSE),"")</f>
        <v/>
      </c>
      <c r="M344" s="22" t="str">
        <f>IFERROR(VLOOKUP([2]!Tabla2[[#This Row],[Insumo o artículo necesario]],[2]!Tabla1[#Data],5,FALSE),"")</f>
        <v/>
      </c>
      <c r="N344" s="22"/>
      <c r="O344" s="20"/>
      <c r="P344" s="23"/>
      <c r="Q344" s="23" t="str">
        <f>IF(AND(TIC!$O344&lt;&gt;"",TIC!$P344&lt;&gt;""),TIC!$O344*TIC!$P344,"")</f>
        <v/>
      </c>
      <c r="R344" s="24"/>
      <c r="S344" s="23">
        <f>TIC!$R344*TIC!$P344</f>
        <v>0</v>
      </c>
      <c r="T344" s="20"/>
      <c r="U344" s="23">
        <f>TIC!$T344*TIC!$P344</f>
        <v>0</v>
      </c>
      <c r="V344" s="20"/>
      <c r="W344" s="23">
        <f>TIC!$V344*TIC!$P344</f>
        <v>0</v>
      </c>
      <c r="X344" s="20"/>
      <c r="Y344" s="23">
        <f>TIC!$X344*TIC!$P344</f>
        <v>0</v>
      </c>
      <c r="Z344" s="23" t="e">
        <f>+LEFT(Costeo!#REF!,250)</f>
        <v>#REF!</v>
      </c>
    </row>
    <row r="345" spans="1:26" ht="14.25" customHeight="1" x14ac:dyDescent="0.2">
      <c r="A345" s="19"/>
      <c r="B345" s="20"/>
      <c r="C345" s="20"/>
      <c r="D345" s="21"/>
      <c r="E345" s="21"/>
      <c r="F345" s="21"/>
      <c r="G345" s="21"/>
      <c r="H345" s="22"/>
      <c r="I345" s="22"/>
      <c r="J345" s="22"/>
      <c r="K345" s="20"/>
      <c r="L345" s="22" t="str">
        <f>IFERROR(VLOOKUP([2]!Tabla2[[#This Row],[Insumo o artículo necesario]],[2]!Tabla1[#Data],3,FALSE),"")</f>
        <v/>
      </c>
      <c r="M345" s="22" t="str">
        <f>IFERROR(VLOOKUP([2]!Tabla2[[#This Row],[Insumo o artículo necesario]],[2]!Tabla1[#Data],5,FALSE),"")</f>
        <v/>
      </c>
      <c r="N345" s="22"/>
      <c r="O345" s="20"/>
      <c r="P345" s="23"/>
      <c r="Q345" s="23" t="str">
        <f>IF(AND(TIC!$O345&lt;&gt;"",TIC!$P345&lt;&gt;""),TIC!$O345*TIC!$P345,"")</f>
        <v/>
      </c>
      <c r="R345" s="24"/>
      <c r="S345" s="23">
        <f>TIC!$R345*TIC!$P345</f>
        <v>0</v>
      </c>
      <c r="T345" s="20"/>
      <c r="U345" s="23">
        <f>TIC!$T345*TIC!$P345</f>
        <v>0</v>
      </c>
      <c r="V345" s="20"/>
      <c r="W345" s="23">
        <f>TIC!$V345*TIC!$P345</f>
        <v>0</v>
      </c>
      <c r="X345" s="20"/>
      <c r="Y345" s="23">
        <f>TIC!$X345*TIC!$P345</f>
        <v>0</v>
      </c>
      <c r="Z345" s="23" t="e">
        <f>+LEFT(Costeo!#REF!,250)</f>
        <v>#REF!</v>
      </c>
    </row>
    <row r="346" spans="1:26" ht="14.25" customHeight="1" x14ac:dyDescent="0.2">
      <c r="A346" s="19"/>
      <c r="B346" s="20"/>
      <c r="C346" s="20"/>
      <c r="D346" s="21"/>
      <c r="E346" s="25"/>
      <c r="F346" s="21"/>
      <c r="G346" s="21"/>
      <c r="H346" s="81"/>
      <c r="I346" s="22"/>
      <c r="J346" s="22"/>
      <c r="K346" s="20"/>
      <c r="L346" s="22" t="str">
        <f>IFERROR(VLOOKUP([2]!Tabla2[[#This Row],[Insumo o artículo necesario]],[2]!Tabla1[#Data],3,FALSE),"")</f>
        <v/>
      </c>
      <c r="M346" s="22" t="str">
        <f>IFERROR(VLOOKUP([2]!Tabla2[[#This Row],[Insumo o artículo necesario]],[2]!Tabla1[#Data],5,FALSE),"")</f>
        <v/>
      </c>
      <c r="N346" s="22"/>
      <c r="O346" s="20"/>
      <c r="P346" s="23"/>
      <c r="Q346" s="23" t="str">
        <f>IF(AND(TIC!$O346&lt;&gt;"",TIC!$P346&lt;&gt;""),TIC!$O346*TIC!$P346,"")</f>
        <v/>
      </c>
      <c r="R346" s="24"/>
      <c r="S346" s="23">
        <f>TIC!$R346*TIC!$P346</f>
        <v>0</v>
      </c>
      <c r="T346" s="20"/>
      <c r="U346" s="23">
        <f>TIC!$T346*TIC!$P346</f>
        <v>0</v>
      </c>
      <c r="V346" s="20"/>
      <c r="W346" s="23">
        <f>TIC!$V346*TIC!$P346</f>
        <v>0</v>
      </c>
      <c r="X346" s="20"/>
      <c r="Y346" s="23">
        <f>TIC!$X346*TIC!$P346</f>
        <v>0</v>
      </c>
      <c r="Z346" s="23" t="e">
        <f>+LEFT(Costeo!#REF!,250)</f>
        <v>#REF!</v>
      </c>
    </row>
    <row r="347" spans="1:26" ht="14.25" customHeight="1" x14ac:dyDescent="0.2">
      <c r="A347" s="19"/>
      <c r="B347" s="20"/>
      <c r="C347" s="20"/>
      <c r="D347" s="21"/>
      <c r="E347" s="21"/>
      <c r="F347" s="21"/>
      <c r="G347" s="21"/>
      <c r="H347" s="22"/>
      <c r="I347" s="22"/>
      <c r="J347" s="22"/>
      <c r="K347" s="20"/>
      <c r="L347" s="22" t="str">
        <f>IFERROR(VLOOKUP([2]!Tabla2[[#This Row],[Insumo o artículo necesario]],[2]!Tabla1[#Data],3,FALSE),"")</f>
        <v/>
      </c>
      <c r="M347" s="22" t="str">
        <f>IFERROR(VLOOKUP([2]!Tabla2[[#This Row],[Insumo o artículo necesario]],[2]!Tabla1[#Data],5,FALSE),"")</f>
        <v/>
      </c>
      <c r="N347" s="22"/>
      <c r="O347" s="20"/>
      <c r="P347" s="23"/>
      <c r="Q347" s="23" t="str">
        <f>IF(AND(TIC!$O347&lt;&gt;"",TIC!$P347&lt;&gt;""),TIC!$O347*TIC!$P347,"")</f>
        <v/>
      </c>
      <c r="R347" s="24"/>
      <c r="S347" s="23">
        <f>TIC!$R347*TIC!$P347</f>
        <v>0</v>
      </c>
      <c r="T347" s="20"/>
      <c r="U347" s="23">
        <f>TIC!$T347*TIC!$P347</f>
        <v>0</v>
      </c>
      <c r="V347" s="20"/>
      <c r="W347" s="23">
        <f>TIC!$V347*TIC!$P347</f>
        <v>0</v>
      </c>
      <c r="X347" s="20"/>
      <c r="Y347" s="23">
        <f>TIC!$X347*TIC!$P347</f>
        <v>0</v>
      </c>
      <c r="Z347" s="23" t="e">
        <f>+LEFT(Costeo!#REF!,250)</f>
        <v>#REF!</v>
      </c>
    </row>
    <row r="348" spans="1:26" ht="14.25" customHeight="1" x14ac:dyDescent="0.2">
      <c r="A348" s="19"/>
      <c r="B348" s="20"/>
      <c r="C348" s="20"/>
      <c r="D348" s="21"/>
      <c r="E348" s="21"/>
      <c r="F348" s="21"/>
      <c r="G348" s="21"/>
      <c r="H348" s="22"/>
      <c r="I348" s="22"/>
      <c r="J348" s="22"/>
      <c r="K348" s="20"/>
      <c r="L348" s="22" t="str">
        <f>IFERROR(VLOOKUP([2]!Tabla2[[#This Row],[Insumo o artículo necesario]],[2]!Tabla1[#Data],3,FALSE),"")</f>
        <v/>
      </c>
      <c r="M348" s="22" t="str">
        <f>IFERROR(VLOOKUP([2]!Tabla2[[#This Row],[Insumo o artículo necesario]],[2]!Tabla1[#Data],5,FALSE),"")</f>
        <v/>
      </c>
      <c r="N348" s="22"/>
      <c r="O348" s="20"/>
      <c r="P348" s="23"/>
      <c r="Q348" s="23" t="str">
        <f>IF(AND(TIC!$O348&lt;&gt;"",TIC!$P348&lt;&gt;""),TIC!$O348*TIC!$P348,"")</f>
        <v/>
      </c>
      <c r="R348" s="24"/>
      <c r="S348" s="23">
        <f>TIC!$R348*TIC!$P348</f>
        <v>0</v>
      </c>
      <c r="T348" s="20"/>
      <c r="U348" s="23">
        <f>TIC!$T348*TIC!$P348</f>
        <v>0</v>
      </c>
      <c r="V348" s="20"/>
      <c r="W348" s="23">
        <f>TIC!$V348*TIC!$P348</f>
        <v>0</v>
      </c>
      <c r="X348" s="20"/>
      <c r="Y348" s="23">
        <f>TIC!$X348*TIC!$P348</f>
        <v>0</v>
      </c>
      <c r="Z348" s="23" t="e">
        <f>+LEFT(Costeo!#REF!,250)</f>
        <v>#REF!</v>
      </c>
    </row>
    <row r="349" spans="1:26" ht="14.25" customHeight="1" x14ac:dyDescent="0.2">
      <c r="A349" s="19"/>
      <c r="B349" s="20"/>
      <c r="C349" s="20"/>
      <c r="D349" s="21"/>
      <c r="E349" s="21"/>
      <c r="F349" s="21"/>
      <c r="G349" s="21"/>
      <c r="H349" s="22"/>
      <c r="I349" s="22"/>
      <c r="J349" s="22"/>
      <c r="K349" s="20"/>
      <c r="L349" s="22" t="str">
        <f>IFERROR(VLOOKUP([2]!Tabla2[[#This Row],[Insumo o artículo necesario]],[2]!Tabla1[#Data],3,FALSE),"")</f>
        <v/>
      </c>
      <c r="M349" s="22" t="str">
        <f>IFERROR(VLOOKUP([2]!Tabla2[[#This Row],[Insumo o artículo necesario]],[2]!Tabla1[#Data],5,FALSE),"")</f>
        <v/>
      </c>
      <c r="N349" s="22"/>
      <c r="O349" s="20"/>
      <c r="P349" s="23"/>
      <c r="Q349" s="23" t="str">
        <f>IF(AND(TIC!$O349&lt;&gt;"",TIC!$P349&lt;&gt;""),TIC!$O349*TIC!$P349,"")</f>
        <v/>
      </c>
      <c r="R349" s="24"/>
      <c r="S349" s="23">
        <f>TIC!$R349*TIC!$P349</f>
        <v>0</v>
      </c>
      <c r="T349" s="20"/>
      <c r="U349" s="23">
        <f>TIC!$T349*TIC!$P349</f>
        <v>0</v>
      </c>
      <c r="V349" s="20"/>
      <c r="W349" s="23">
        <f>TIC!$V349*TIC!$P349</f>
        <v>0</v>
      </c>
      <c r="X349" s="20"/>
      <c r="Y349" s="23">
        <f>TIC!$X349*TIC!$P349</f>
        <v>0</v>
      </c>
      <c r="Z349" s="23" t="e">
        <f>+LEFT(Costeo!#REF!,250)</f>
        <v>#REF!</v>
      </c>
    </row>
    <row r="350" spans="1:26" ht="14.25" customHeight="1" x14ac:dyDescent="0.2">
      <c r="A350" s="19"/>
      <c r="B350" s="20"/>
      <c r="C350" s="20"/>
      <c r="D350" s="21"/>
      <c r="E350" s="21"/>
      <c r="F350" s="21"/>
      <c r="G350" s="21"/>
      <c r="H350" s="22"/>
      <c r="I350" s="22"/>
      <c r="J350" s="22"/>
      <c r="K350" s="20"/>
      <c r="L350" s="22" t="str">
        <f>IFERROR(VLOOKUP([2]!Tabla2[[#This Row],[Insumo o artículo necesario]],[2]!Tabla1[#Data],3,FALSE),"")</f>
        <v/>
      </c>
      <c r="M350" s="22" t="str">
        <f>IFERROR(VLOOKUP([2]!Tabla2[[#This Row],[Insumo o artículo necesario]],[2]!Tabla1[#Data],5,FALSE),"")</f>
        <v/>
      </c>
      <c r="N350" s="22"/>
      <c r="O350" s="20"/>
      <c r="P350" s="23"/>
      <c r="Q350" s="23" t="str">
        <f>IF(AND(TIC!$O350&lt;&gt;"",TIC!$P350&lt;&gt;""),TIC!$O350*TIC!$P350,"")</f>
        <v/>
      </c>
      <c r="R350" s="24"/>
      <c r="S350" s="23">
        <f>TIC!$R350*TIC!$P350</f>
        <v>0</v>
      </c>
      <c r="T350" s="20"/>
      <c r="U350" s="23">
        <f>TIC!$T350*TIC!$P350</f>
        <v>0</v>
      </c>
      <c r="V350" s="20"/>
      <c r="W350" s="23">
        <f>TIC!$V350*TIC!$P350</f>
        <v>0</v>
      </c>
      <c r="X350" s="20"/>
      <c r="Y350" s="23">
        <f>TIC!$X350*TIC!$P350</f>
        <v>0</v>
      </c>
      <c r="Z350" s="23" t="e">
        <f>+LEFT(Costeo!#REF!,250)</f>
        <v>#REF!</v>
      </c>
    </row>
    <row r="351" spans="1:26" ht="14.25" customHeight="1" x14ac:dyDescent="0.2">
      <c r="A351" s="19"/>
      <c r="B351" s="20"/>
      <c r="C351" s="20"/>
      <c r="D351" s="21"/>
      <c r="E351" s="21"/>
      <c r="F351" s="21"/>
      <c r="G351" s="21"/>
      <c r="H351" s="22"/>
      <c r="I351" s="22"/>
      <c r="J351" s="22"/>
      <c r="K351" s="20"/>
      <c r="L351" s="22" t="str">
        <f>IFERROR(VLOOKUP([2]!Tabla2[[#This Row],[Insumo o artículo necesario]],[2]!Tabla1[#Data],3,FALSE),"")</f>
        <v/>
      </c>
      <c r="M351" s="22" t="str">
        <f>IFERROR(VLOOKUP([2]!Tabla2[[#This Row],[Insumo o artículo necesario]],[2]!Tabla1[#Data],5,FALSE),"")</f>
        <v/>
      </c>
      <c r="N351" s="22"/>
      <c r="O351" s="20"/>
      <c r="P351" s="23"/>
      <c r="Q351" s="23" t="str">
        <f>IF(AND(TIC!$O351&lt;&gt;"",TIC!$P351&lt;&gt;""),TIC!$O351*TIC!$P351,"")</f>
        <v/>
      </c>
      <c r="R351" s="24"/>
      <c r="S351" s="23">
        <f>TIC!$R351*TIC!$P351</f>
        <v>0</v>
      </c>
      <c r="T351" s="20"/>
      <c r="U351" s="23">
        <f>TIC!$T351*TIC!$P351</f>
        <v>0</v>
      </c>
      <c r="V351" s="20"/>
      <c r="W351" s="23">
        <f>TIC!$V351*TIC!$P351</f>
        <v>0</v>
      </c>
      <c r="X351" s="20"/>
      <c r="Y351" s="23">
        <f>TIC!$X351*TIC!$P351</f>
        <v>0</v>
      </c>
      <c r="Z351" s="23" t="e">
        <f>+LEFT(Costeo!#REF!,250)</f>
        <v>#REF!</v>
      </c>
    </row>
    <row r="352" spans="1:26" ht="14.25" customHeight="1" x14ac:dyDescent="0.2">
      <c r="A352" s="19"/>
      <c r="B352" s="20"/>
      <c r="C352" s="20"/>
      <c r="D352" s="21"/>
      <c r="E352" s="21"/>
      <c r="F352" s="21"/>
      <c r="G352" s="21"/>
      <c r="H352" s="22"/>
      <c r="I352" s="22"/>
      <c r="J352" s="22"/>
      <c r="K352" s="20"/>
      <c r="L352" s="22" t="str">
        <f>IFERROR(VLOOKUP([2]!Tabla2[[#This Row],[Insumo o artículo necesario]],[2]!Tabla1[#Data],3,FALSE),"")</f>
        <v/>
      </c>
      <c r="M352" s="22" t="str">
        <f>IFERROR(VLOOKUP([2]!Tabla2[[#This Row],[Insumo o artículo necesario]],[2]!Tabla1[#Data],5,FALSE),"")</f>
        <v/>
      </c>
      <c r="N352" s="22"/>
      <c r="O352" s="20"/>
      <c r="P352" s="23"/>
      <c r="Q352" s="23" t="str">
        <f>IF(AND(TIC!$O352&lt;&gt;"",TIC!$P352&lt;&gt;""),TIC!$O352*TIC!$P352,"")</f>
        <v/>
      </c>
      <c r="R352" s="24"/>
      <c r="S352" s="23">
        <f>TIC!$R352*TIC!$P352</f>
        <v>0</v>
      </c>
      <c r="T352" s="20"/>
      <c r="U352" s="23">
        <f>TIC!$T352*TIC!$P352</f>
        <v>0</v>
      </c>
      <c r="V352" s="20"/>
      <c r="W352" s="23">
        <f>TIC!$V352*TIC!$P352</f>
        <v>0</v>
      </c>
      <c r="X352" s="20"/>
      <c r="Y352" s="23">
        <f>TIC!$X352*TIC!$P352</f>
        <v>0</v>
      </c>
      <c r="Z352" s="23" t="e">
        <f>+LEFT(Costeo!#REF!,250)</f>
        <v>#REF!</v>
      </c>
    </row>
    <row r="353" spans="1:26" ht="14.25" customHeight="1" x14ac:dyDescent="0.2">
      <c r="A353" s="19"/>
      <c r="B353" s="20"/>
      <c r="C353" s="20"/>
      <c r="D353" s="21"/>
      <c r="E353" s="21"/>
      <c r="F353" s="21"/>
      <c r="G353" s="21"/>
      <c r="H353" s="22"/>
      <c r="I353" s="22"/>
      <c r="J353" s="22"/>
      <c r="K353" s="20"/>
      <c r="L353" s="22" t="str">
        <f>IFERROR(VLOOKUP([2]!Tabla2[[#This Row],[Insumo o artículo necesario]],[2]!Tabla1[#Data],3,FALSE),"")</f>
        <v/>
      </c>
      <c r="M353" s="22" t="str">
        <f>IFERROR(VLOOKUP([2]!Tabla2[[#This Row],[Insumo o artículo necesario]],[2]!Tabla1[#Data],5,FALSE),"")</f>
        <v/>
      </c>
      <c r="N353" s="22"/>
      <c r="O353" s="20"/>
      <c r="P353" s="23"/>
      <c r="Q353" s="23" t="str">
        <f>IF(AND(TIC!$O353&lt;&gt;"",TIC!$P353&lt;&gt;""),TIC!$O353*TIC!$P353,"")</f>
        <v/>
      </c>
      <c r="R353" s="24"/>
      <c r="S353" s="23">
        <f>TIC!$R353*TIC!$P353</f>
        <v>0</v>
      </c>
      <c r="T353" s="20"/>
      <c r="U353" s="23">
        <f>TIC!$T353*TIC!$P353</f>
        <v>0</v>
      </c>
      <c r="V353" s="20"/>
      <c r="W353" s="23">
        <f>TIC!$V353*TIC!$P353</f>
        <v>0</v>
      </c>
      <c r="X353" s="20"/>
      <c r="Y353" s="23">
        <f>TIC!$X353*TIC!$P353</f>
        <v>0</v>
      </c>
      <c r="Z353" s="23" t="e">
        <f>+LEFT(Costeo!#REF!,250)</f>
        <v>#REF!</v>
      </c>
    </row>
    <row r="354" spans="1:26" ht="14.25" customHeight="1" x14ac:dyDescent="0.2">
      <c r="A354" s="19"/>
      <c r="B354" s="20"/>
      <c r="C354" s="20"/>
      <c r="D354" s="21"/>
      <c r="E354" s="21"/>
      <c r="F354" s="21"/>
      <c r="G354" s="21"/>
      <c r="H354" s="22"/>
      <c r="I354" s="22"/>
      <c r="J354" s="22"/>
      <c r="K354" s="20"/>
      <c r="L354" s="22" t="str">
        <f>IFERROR(VLOOKUP([2]!Tabla2[[#This Row],[Insumo o artículo necesario]],[2]!Tabla1[#Data],3,FALSE),"")</f>
        <v/>
      </c>
      <c r="M354" s="22" t="str">
        <f>IFERROR(VLOOKUP([2]!Tabla2[[#This Row],[Insumo o artículo necesario]],[2]!Tabla1[#Data],5,FALSE),"")</f>
        <v/>
      </c>
      <c r="N354" s="22"/>
      <c r="O354" s="20"/>
      <c r="P354" s="23"/>
      <c r="Q354" s="23" t="str">
        <f>IF(AND(TIC!$O354&lt;&gt;"",TIC!$P354&lt;&gt;""),TIC!$O354*TIC!$P354,"")</f>
        <v/>
      </c>
      <c r="R354" s="24"/>
      <c r="S354" s="23">
        <f>TIC!$R354*TIC!$P354</f>
        <v>0</v>
      </c>
      <c r="T354" s="20"/>
      <c r="U354" s="23">
        <f>TIC!$T354*TIC!$P354</f>
        <v>0</v>
      </c>
      <c r="V354" s="20"/>
      <c r="W354" s="23">
        <f>TIC!$V354*TIC!$P354</f>
        <v>0</v>
      </c>
      <c r="X354" s="20"/>
      <c r="Y354" s="23">
        <f>TIC!$X354*TIC!$P354</f>
        <v>0</v>
      </c>
      <c r="Z354" s="23" t="e">
        <f>+LEFT(Costeo!#REF!,250)</f>
        <v>#REF!</v>
      </c>
    </row>
    <row r="355" spans="1:26" ht="14.25" customHeight="1" x14ac:dyDescent="0.2">
      <c r="A355" s="19"/>
      <c r="B355" s="20"/>
      <c r="C355" s="20"/>
      <c r="D355" s="21"/>
      <c r="E355" s="21"/>
      <c r="F355" s="21"/>
      <c r="G355" s="21"/>
      <c r="H355" s="22"/>
      <c r="I355" s="22"/>
      <c r="J355" s="22"/>
      <c r="K355" s="20"/>
      <c r="L355" s="22" t="str">
        <f>IFERROR(VLOOKUP([2]!Tabla2[[#This Row],[Insumo o artículo necesario]],[2]!Tabla1[#Data],3,FALSE),"")</f>
        <v/>
      </c>
      <c r="M355" s="22" t="str">
        <f>IFERROR(VLOOKUP([2]!Tabla2[[#This Row],[Insumo o artículo necesario]],[2]!Tabla1[#Data],5,FALSE),"")</f>
        <v/>
      </c>
      <c r="N355" s="22"/>
      <c r="O355" s="20"/>
      <c r="P355" s="23"/>
      <c r="Q355" s="23" t="str">
        <f>IF(AND(TIC!$O355&lt;&gt;"",TIC!$P355&lt;&gt;""),TIC!$O355*TIC!$P355,"")</f>
        <v/>
      </c>
      <c r="R355" s="24"/>
      <c r="S355" s="23">
        <f>TIC!$R355*TIC!$P355</f>
        <v>0</v>
      </c>
      <c r="T355" s="20"/>
      <c r="U355" s="23">
        <f>TIC!$T355*TIC!$P355</f>
        <v>0</v>
      </c>
      <c r="V355" s="20"/>
      <c r="W355" s="23">
        <f>TIC!$V355*TIC!$P355</f>
        <v>0</v>
      </c>
      <c r="X355" s="20"/>
      <c r="Y355" s="23">
        <f>TIC!$X355*TIC!$P355</f>
        <v>0</v>
      </c>
      <c r="Z355" s="23" t="e">
        <f>+LEFT(Costeo!#REF!,250)</f>
        <v>#REF!</v>
      </c>
    </row>
    <row r="356" spans="1:26" ht="14.25" customHeight="1" x14ac:dyDescent="0.2">
      <c r="A356" s="19"/>
      <c r="B356" s="20"/>
      <c r="C356" s="20"/>
      <c r="D356" s="21"/>
      <c r="E356" s="21"/>
      <c r="F356" s="21"/>
      <c r="G356" s="21"/>
      <c r="H356" s="22"/>
      <c r="I356" s="22"/>
      <c r="J356" s="22"/>
      <c r="K356" s="20"/>
      <c r="L356" s="22" t="str">
        <f>IFERROR(VLOOKUP([2]!Tabla2[[#This Row],[Insumo o artículo necesario]],[2]!Tabla1[#Data],3,FALSE),"")</f>
        <v/>
      </c>
      <c r="M356" s="22" t="str">
        <f>IFERROR(VLOOKUP([2]!Tabla2[[#This Row],[Insumo o artículo necesario]],[2]!Tabla1[#Data],5,FALSE),"")</f>
        <v/>
      </c>
      <c r="N356" s="22"/>
      <c r="O356" s="20"/>
      <c r="P356" s="23"/>
      <c r="Q356" s="23" t="str">
        <f>IF(AND(TIC!$O356&lt;&gt;"",TIC!$P356&lt;&gt;""),TIC!$O356*TIC!$P356,"")</f>
        <v/>
      </c>
      <c r="R356" s="24"/>
      <c r="S356" s="23">
        <f>TIC!$R356*TIC!$P356</f>
        <v>0</v>
      </c>
      <c r="T356" s="20"/>
      <c r="U356" s="23">
        <f>TIC!$T356*TIC!$P356</f>
        <v>0</v>
      </c>
      <c r="V356" s="20"/>
      <c r="W356" s="23">
        <f>TIC!$V356*TIC!$P356</f>
        <v>0</v>
      </c>
      <c r="X356" s="20"/>
      <c r="Y356" s="23">
        <f>TIC!$X356*TIC!$P356</f>
        <v>0</v>
      </c>
      <c r="Z356" s="23" t="e">
        <f>+LEFT(Costeo!#REF!,250)</f>
        <v>#REF!</v>
      </c>
    </row>
    <row r="357" spans="1:26" ht="14.25" customHeight="1" x14ac:dyDescent="0.2">
      <c r="A357" s="19"/>
      <c r="B357" s="20"/>
      <c r="C357" s="20"/>
      <c r="D357" s="21"/>
      <c r="E357" s="21"/>
      <c r="F357" s="21"/>
      <c r="G357" s="21"/>
      <c r="H357" s="22"/>
      <c r="I357" s="22"/>
      <c r="J357" s="22"/>
      <c r="K357" s="20"/>
      <c r="L357" s="22" t="str">
        <f>IFERROR(VLOOKUP([2]!Tabla2[[#This Row],[Insumo o artículo necesario]],[2]!Tabla1[#Data],3,FALSE),"")</f>
        <v/>
      </c>
      <c r="M357" s="22" t="str">
        <f>IFERROR(VLOOKUP([2]!Tabla2[[#This Row],[Insumo o artículo necesario]],[2]!Tabla1[#Data],5,FALSE),"")</f>
        <v/>
      </c>
      <c r="N357" s="22"/>
      <c r="O357" s="20"/>
      <c r="P357" s="23"/>
      <c r="Q357" s="23" t="str">
        <f>IF(AND(TIC!$O357&lt;&gt;"",TIC!$P357&lt;&gt;""),TIC!$O357*TIC!$P357,"")</f>
        <v/>
      </c>
      <c r="R357" s="24"/>
      <c r="S357" s="23">
        <f>TIC!$R357*TIC!$P357</f>
        <v>0</v>
      </c>
      <c r="T357" s="20"/>
      <c r="U357" s="23">
        <f>TIC!$T357*TIC!$P357</f>
        <v>0</v>
      </c>
      <c r="V357" s="20"/>
      <c r="W357" s="23">
        <f>TIC!$V357*TIC!$P357</f>
        <v>0</v>
      </c>
      <c r="X357" s="20"/>
      <c r="Y357" s="23">
        <f>TIC!$X357*TIC!$P357</f>
        <v>0</v>
      </c>
      <c r="Z357" s="23" t="e">
        <f>+LEFT(Costeo!#REF!,250)</f>
        <v>#REF!</v>
      </c>
    </row>
    <row r="358" spans="1:26" ht="14.25" customHeight="1" x14ac:dyDescent="0.2">
      <c r="A358" s="19"/>
      <c r="B358" s="20"/>
      <c r="C358" s="20"/>
      <c r="D358" s="21"/>
      <c r="E358" s="21"/>
      <c r="F358" s="21"/>
      <c r="G358" s="21"/>
      <c r="H358" s="22"/>
      <c r="I358" s="22"/>
      <c r="J358" s="22"/>
      <c r="K358" s="20"/>
      <c r="L358" s="22" t="str">
        <f>IFERROR(VLOOKUP([2]!Tabla2[[#This Row],[Insumo o artículo necesario]],[2]!Tabla1[#Data],3,FALSE),"")</f>
        <v/>
      </c>
      <c r="M358" s="22" t="str">
        <f>IFERROR(VLOOKUP([2]!Tabla2[[#This Row],[Insumo o artículo necesario]],[2]!Tabla1[#Data],5,FALSE),"")</f>
        <v/>
      </c>
      <c r="N358" s="22"/>
      <c r="O358" s="20"/>
      <c r="P358" s="23"/>
      <c r="Q358" s="23" t="str">
        <f>IF(AND(TIC!$O358&lt;&gt;"",TIC!$P358&lt;&gt;""),TIC!$O358*TIC!$P358,"")</f>
        <v/>
      </c>
      <c r="R358" s="24"/>
      <c r="S358" s="23">
        <f>TIC!$R358*TIC!$P358</f>
        <v>0</v>
      </c>
      <c r="T358" s="20"/>
      <c r="U358" s="23">
        <f>TIC!$T358*TIC!$P358</f>
        <v>0</v>
      </c>
      <c r="V358" s="20"/>
      <c r="W358" s="23">
        <f>TIC!$V358*TIC!$P358</f>
        <v>0</v>
      </c>
      <c r="X358" s="20"/>
      <c r="Y358" s="23">
        <f>TIC!$X358*TIC!$P358</f>
        <v>0</v>
      </c>
      <c r="Z358" s="23" t="e">
        <f>+LEFT(Costeo!#REF!,250)</f>
        <v>#REF!</v>
      </c>
    </row>
    <row r="359" spans="1:26" ht="14.25" customHeight="1" x14ac:dyDescent="0.2">
      <c r="A359" s="19"/>
      <c r="B359" s="20"/>
      <c r="C359" s="20"/>
      <c r="D359" s="21"/>
      <c r="E359" s="21"/>
      <c r="F359" s="21"/>
      <c r="G359" s="21"/>
      <c r="H359" s="22"/>
      <c r="I359" s="22"/>
      <c r="J359" s="22"/>
      <c r="K359" s="20"/>
      <c r="L359" s="22" t="str">
        <f>IFERROR(VLOOKUP([2]!Tabla2[[#This Row],[Insumo o artículo necesario]],[2]!Tabla1[#Data],3,FALSE),"")</f>
        <v/>
      </c>
      <c r="M359" s="22" t="str">
        <f>IFERROR(VLOOKUP([2]!Tabla2[[#This Row],[Insumo o artículo necesario]],[2]!Tabla1[#Data],5,FALSE),"")</f>
        <v/>
      </c>
      <c r="N359" s="22"/>
      <c r="O359" s="20"/>
      <c r="P359" s="23"/>
      <c r="Q359" s="23" t="str">
        <f>IF(AND(TIC!$O359&lt;&gt;"",TIC!$P359&lt;&gt;""),TIC!$O359*TIC!$P359,"")</f>
        <v/>
      </c>
      <c r="R359" s="24"/>
      <c r="S359" s="23">
        <f>TIC!$R359*TIC!$P359</f>
        <v>0</v>
      </c>
      <c r="T359" s="20"/>
      <c r="U359" s="23">
        <f>TIC!$T359*TIC!$P359</f>
        <v>0</v>
      </c>
      <c r="V359" s="20"/>
      <c r="W359" s="23">
        <f>TIC!$V359*TIC!$P359</f>
        <v>0</v>
      </c>
      <c r="X359" s="20"/>
      <c r="Y359" s="23">
        <f>TIC!$X359*TIC!$P359</f>
        <v>0</v>
      </c>
      <c r="Z359" s="23" t="e">
        <f>+LEFT(Costeo!#REF!,250)</f>
        <v>#REF!</v>
      </c>
    </row>
    <row r="360" spans="1:26" ht="14.25" customHeight="1" x14ac:dyDescent="0.2">
      <c r="A360" s="19"/>
      <c r="B360" s="20"/>
      <c r="C360" s="20"/>
      <c r="D360" s="21"/>
      <c r="E360" s="21"/>
      <c r="F360" s="21"/>
      <c r="G360" s="21"/>
      <c r="H360" s="22"/>
      <c r="I360" s="22"/>
      <c r="J360" s="22"/>
      <c r="K360" s="20"/>
      <c r="L360" s="22" t="str">
        <f>IFERROR(VLOOKUP([2]!Tabla2[[#This Row],[Insumo o artículo necesario]],[2]!Tabla1[#Data],3,FALSE),"")</f>
        <v/>
      </c>
      <c r="M360" s="22" t="str">
        <f>IFERROR(VLOOKUP([2]!Tabla2[[#This Row],[Insumo o artículo necesario]],[2]!Tabla1[#Data],5,FALSE),"")</f>
        <v/>
      </c>
      <c r="N360" s="22"/>
      <c r="O360" s="20"/>
      <c r="P360" s="23"/>
      <c r="Q360" s="23" t="str">
        <f>IF(AND(TIC!$O360&lt;&gt;"",TIC!$P360&lt;&gt;""),TIC!$O360*TIC!$P360,"")</f>
        <v/>
      </c>
      <c r="R360" s="24"/>
      <c r="S360" s="23">
        <f>TIC!$R360*TIC!$P360</f>
        <v>0</v>
      </c>
      <c r="T360" s="20"/>
      <c r="U360" s="23">
        <f>TIC!$T360*TIC!$P360</f>
        <v>0</v>
      </c>
      <c r="V360" s="20"/>
      <c r="W360" s="23">
        <f>TIC!$V360*TIC!$P360</f>
        <v>0</v>
      </c>
      <c r="X360" s="20"/>
      <c r="Y360" s="23">
        <f>TIC!$X360*TIC!$P360</f>
        <v>0</v>
      </c>
      <c r="Z360" s="23" t="e">
        <f>+LEFT(Costeo!#REF!,250)</f>
        <v>#REF!</v>
      </c>
    </row>
    <row r="361" spans="1:26" ht="14.25" customHeight="1" x14ac:dyDescent="0.2">
      <c r="A361" s="19"/>
      <c r="B361" s="20"/>
      <c r="C361" s="20"/>
      <c r="D361" s="21"/>
      <c r="E361" s="21"/>
      <c r="F361" s="21"/>
      <c r="G361" s="21"/>
      <c r="H361" s="22"/>
      <c r="I361" s="22"/>
      <c r="J361" s="22"/>
      <c r="K361" s="20"/>
      <c r="L361" s="22" t="str">
        <f>IFERROR(VLOOKUP([2]!Tabla2[[#This Row],[Insumo o artículo necesario]],[2]!Tabla1[#Data],3,FALSE),"")</f>
        <v/>
      </c>
      <c r="M361" s="22" t="str">
        <f>IFERROR(VLOOKUP([2]!Tabla2[[#This Row],[Insumo o artículo necesario]],[2]!Tabla1[#Data],5,FALSE),"")</f>
        <v/>
      </c>
      <c r="N361" s="22"/>
      <c r="O361" s="20"/>
      <c r="P361" s="23"/>
      <c r="Q361" s="23" t="str">
        <f>IF(AND(TIC!$O361&lt;&gt;"",TIC!$P361&lt;&gt;""),TIC!$O361*TIC!$P361,"")</f>
        <v/>
      </c>
      <c r="R361" s="24"/>
      <c r="S361" s="23">
        <f>TIC!$R361*TIC!$P361</f>
        <v>0</v>
      </c>
      <c r="T361" s="20"/>
      <c r="U361" s="23">
        <f>TIC!$T361*TIC!$P361</f>
        <v>0</v>
      </c>
      <c r="V361" s="20"/>
      <c r="W361" s="23">
        <f>TIC!$V361*TIC!$P361</f>
        <v>0</v>
      </c>
      <c r="X361" s="20"/>
      <c r="Y361" s="23">
        <f>TIC!$X361*TIC!$P361</f>
        <v>0</v>
      </c>
      <c r="Z361" s="23" t="e">
        <f>+LEFT(Costeo!#REF!,250)</f>
        <v>#REF!</v>
      </c>
    </row>
    <row r="362" spans="1:26" ht="14.25" customHeight="1" x14ac:dyDescent="0.2">
      <c r="A362" s="19"/>
      <c r="B362" s="20"/>
      <c r="C362" s="20"/>
      <c r="D362" s="21"/>
      <c r="E362" s="21"/>
      <c r="F362" s="21"/>
      <c r="G362" s="21"/>
      <c r="H362" s="22"/>
      <c r="I362" s="22"/>
      <c r="J362" s="22"/>
      <c r="K362" s="20"/>
      <c r="L362" s="22" t="str">
        <f>IFERROR(VLOOKUP([2]!Tabla2[[#This Row],[Insumo o artículo necesario]],[2]!Tabla1[#Data],3,FALSE),"")</f>
        <v/>
      </c>
      <c r="M362" s="22" t="str">
        <f>IFERROR(VLOOKUP([2]!Tabla2[[#This Row],[Insumo o artículo necesario]],[2]!Tabla1[#Data],5,FALSE),"")</f>
        <v/>
      </c>
      <c r="N362" s="22"/>
      <c r="O362" s="20"/>
      <c r="P362" s="23"/>
      <c r="Q362" s="23" t="str">
        <f>IF(AND(TIC!$O362&lt;&gt;"",TIC!$P362&lt;&gt;""),TIC!$O362*TIC!$P362,"")</f>
        <v/>
      </c>
      <c r="R362" s="24"/>
      <c r="S362" s="23">
        <f>TIC!$R362*TIC!$P362</f>
        <v>0</v>
      </c>
      <c r="T362" s="20"/>
      <c r="U362" s="23">
        <f>TIC!$T362*TIC!$P362</f>
        <v>0</v>
      </c>
      <c r="V362" s="20"/>
      <c r="W362" s="23">
        <f>TIC!$V362*TIC!$P362</f>
        <v>0</v>
      </c>
      <c r="X362" s="20"/>
      <c r="Y362" s="23">
        <f>TIC!$X362*TIC!$P362</f>
        <v>0</v>
      </c>
      <c r="Z362" s="23" t="e">
        <f>+LEFT(Costeo!#REF!,250)</f>
        <v>#REF!</v>
      </c>
    </row>
    <row r="363" spans="1:26" ht="14.25" customHeight="1" x14ac:dyDescent="0.2">
      <c r="A363" s="19"/>
      <c r="B363" s="20"/>
      <c r="C363" s="20"/>
      <c r="D363" s="21"/>
      <c r="E363" s="21"/>
      <c r="F363" s="21"/>
      <c r="G363" s="21"/>
      <c r="H363" s="22"/>
      <c r="I363" s="22"/>
      <c r="J363" s="22"/>
      <c r="K363" s="20"/>
      <c r="L363" s="22" t="str">
        <f>IFERROR(VLOOKUP([2]!Tabla2[[#This Row],[Insumo o artículo necesario]],[2]!Tabla1[#Data],3,FALSE),"")</f>
        <v/>
      </c>
      <c r="M363" s="22" t="str">
        <f>IFERROR(VLOOKUP([2]!Tabla2[[#This Row],[Insumo o artículo necesario]],[2]!Tabla1[#Data],5,FALSE),"")</f>
        <v/>
      </c>
      <c r="N363" s="22"/>
      <c r="O363" s="20"/>
      <c r="P363" s="23"/>
      <c r="Q363" s="23" t="str">
        <f>IF(AND(TIC!$O363&lt;&gt;"",TIC!$P363&lt;&gt;""),TIC!$O363*TIC!$P363,"")</f>
        <v/>
      </c>
      <c r="R363" s="24"/>
      <c r="S363" s="23">
        <f>TIC!$R363*TIC!$P363</f>
        <v>0</v>
      </c>
      <c r="T363" s="20"/>
      <c r="U363" s="23">
        <f>TIC!$T363*TIC!$P363</f>
        <v>0</v>
      </c>
      <c r="V363" s="20"/>
      <c r="W363" s="23">
        <f>TIC!$V363*TIC!$P363</f>
        <v>0</v>
      </c>
      <c r="X363" s="20"/>
      <c r="Y363" s="23">
        <f>TIC!$X363*TIC!$P363</f>
        <v>0</v>
      </c>
      <c r="Z363" s="23" t="e">
        <f>+LEFT(Costeo!#REF!,250)</f>
        <v>#REF!</v>
      </c>
    </row>
    <row r="364" spans="1:26" ht="14.25" customHeight="1" x14ac:dyDescent="0.2">
      <c r="A364" s="19"/>
      <c r="B364" s="20"/>
      <c r="C364" s="20"/>
      <c r="D364" s="21"/>
      <c r="E364" s="21"/>
      <c r="F364" s="21"/>
      <c r="G364" s="21"/>
      <c r="H364" s="22"/>
      <c r="I364" s="22"/>
      <c r="J364" s="22"/>
      <c r="K364" s="20"/>
      <c r="L364" s="22" t="str">
        <f>IFERROR(VLOOKUP([2]!Tabla2[[#This Row],[Insumo o artículo necesario]],[2]!Tabla1[#Data],3,FALSE),"")</f>
        <v/>
      </c>
      <c r="M364" s="22" t="str">
        <f>IFERROR(VLOOKUP([2]!Tabla2[[#This Row],[Insumo o artículo necesario]],[2]!Tabla1[#Data],5,FALSE),"")</f>
        <v/>
      </c>
      <c r="N364" s="22"/>
      <c r="O364" s="20"/>
      <c r="P364" s="23"/>
      <c r="Q364" s="23" t="str">
        <f>IF(AND(TIC!$O364&lt;&gt;"",TIC!$P364&lt;&gt;""),TIC!$O364*TIC!$P364,"")</f>
        <v/>
      </c>
      <c r="R364" s="24"/>
      <c r="S364" s="23">
        <f>TIC!$R364*TIC!$P364</f>
        <v>0</v>
      </c>
      <c r="T364" s="20"/>
      <c r="U364" s="23">
        <f>TIC!$T364*TIC!$P364</f>
        <v>0</v>
      </c>
      <c r="V364" s="20"/>
      <c r="W364" s="23">
        <f>TIC!$V364*TIC!$P364</f>
        <v>0</v>
      </c>
      <c r="X364" s="20"/>
      <c r="Y364" s="23">
        <f>TIC!$X364*TIC!$P364</f>
        <v>0</v>
      </c>
      <c r="Z364" s="23" t="e">
        <f>+LEFT(Costeo!#REF!,250)</f>
        <v>#REF!</v>
      </c>
    </row>
    <row r="365" spans="1:26" ht="14.25" customHeight="1" x14ac:dyDescent="0.2">
      <c r="A365" s="19"/>
      <c r="B365" s="20"/>
      <c r="C365" s="20"/>
      <c r="D365" s="21"/>
      <c r="E365" s="21"/>
      <c r="F365" s="21"/>
      <c r="G365" s="21"/>
      <c r="H365" s="22"/>
      <c r="I365" s="22"/>
      <c r="J365" s="22"/>
      <c r="K365" s="20"/>
      <c r="L365" s="22" t="str">
        <f>IFERROR(VLOOKUP([2]!Tabla2[[#This Row],[Insumo o artículo necesario]],[2]!Tabla1[#Data],3,FALSE),"")</f>
        <v/>
      </c>
      <c r="M365" s="22" t="str">
        <f>IFERROR(VLOOKUP([2]!Tabla2[[#This Row],[Insumo o artículo necesario]],[2]!Tabla1[#Data],5,FALSE),"")</f>
        <v/>
      </c>
      <c r="N365" s="22"/>
      <c r="O365" s="20"/>
      <c r="P365" s="23"/>
      <c r="Q365" s="23" t="str">
        <f>IF(AND(TIC!$O365&lt;&gt;"",TIC!$P365&lt;&gt;""),TIC!$O365*TIC!$P365,"")</f>
        <v/>
      </c>
      <c r="R365" s="24"/>
      <c r="S365" s="23">
        <f>TIC!$R365*TIC!$P365</f>
        <v>0</v>
      </c>
      <c r="T365" s="20"/>
      <c r="U365" s="23">
        <f>TIC!$T365*TIC!$P365</f>
        <v>0</v>
      </c>
      <c r="V365" s="20"/>
      <c r="W365" s="23">
        <f>TIC!$V365*TIC!$P365</f>
        <v>0</v>
      </c>
      <c r="X365" s="20"/>
      <c r="Y365" s="23">
        <f>TIC!$X365*TIC!$P365</f>
        <v>0</v>
      </c>
      <c r="Z365" s="23" t="e">
        <f>+LEFT(Costeo!#REF!,250)</f>
        <v>#REF!</v>
      </c>
    </row>
    <row r="366" spans="1:26" ht="14.25" customHeight="1" x14ac:dyDescent="0.2">
      <c r="A366" s="19"/>
      <c r="B366" s="20"/>
      <c r="C366" s="20"/>
      <c r="D366" s="21"/>
      <c r="E366" s="21"/>
      <c r="F366" s="21"/>
      <c r="G366" s="21"/>
      <c r="H366" s="22"/>
      <c r="I366" s="22"/>
      <c r="J366" s="22"/>
      <c r="K366" s="20"/>
      <c r="L366" s="22" t="str">
        <f>IFERROR(VLOOKUP([2]!Tabla2[[#This Row],[Insumo o artículo necesario]],[2]!Tabla1[#Data],3,FALSE),"")</f>
        <v/>
      </c>
      <c r="M366" s="22" t="str">
        <f>IFERROR(VLOOKUP([2]!Tabla2[[#This Row],[Insumo o artículo necesario]],[2]!Tabla1[#Data],5,FALSE),"")</f>
        <v/>
      </c>
      <c r="N366" s="22"/>
      <c r="O366" s="20"/>
      <c r="P366" s="23"/>
      <c r="Q366" s="23" t="str">
        <f>IF(AND(TIC!$O366&lt;&gt;"",TIC!$P366&lt;&gt;""),TIC!$O366*TIC!$P366,"")</f>
        <v/>
      </c>
      <c r="R366" s="24"/>
      <c r="S366" s="23">
        <f>TIC!$R366*TIC!$P366</f>
        <v>0</v>
      </c>
      <c r="T366" s="20"/>
      <c r="U366" s="23">
        <f>TIC!$T366*TIC!$P366</f>
        <v>0</v>
      </c>
      <c r="V366" s="20"/>
      <c r="W366" s="23">
        <f>TIC!$V366*TIC!$P366</f>
        <v>0</v>
      </c>
      <c r="X366" s="20"/>
      <c r="Y366" s="23">
        <f>TIC!$X366*TIC!$P366</f>
        <v>0</v>
      </c>
      <c r="Z366" s="23" t="e">
        <f>+LEFT(Costeo!#REF!,250)</f>
        <v>#REF!</v>
      </c>
    </row>
    <row r="367" spans="1:26" ht="14.25" customHeight="1" x14ac:dyDescent="0.2">
      <c r="A367" s="19"/>
      <c r="B367" s="20"/>
      <c r="C367" s="20"/>
      <c r="D367" s="21"/>
      <c r="E367" s="21"/>
      <c r="F367" s="21"/>
      <c r="G367" s="21"/>
      <c r="H367" s="22"/>
      <c r="I367" s="22"/>
      <c r="J367" s="22"/>
      <c r="K367" s="20"/>
      <c r="L367" s="22" t="str">
        <f>IFERROR(VLOOKUP([2]!Tabla2[[#This Row],[Insumo o artículo necesario]],[2]!Tabla1[#Data],3,FALSE),"")</f>
        <v/>
      </c>
      <c r="M367" s="22" t="str">
        <f>IFERROR(VLOOKUP([2]!Tabla2[[#This Row],[Insumo o artículo necesario]],[2]!Tabla1[#Data],5,FALSE),"")</f>
        <v/>
      </c>
      <c r="N367" s="22"/>
      <c r="O367" s="20"/>
      <c r="P367" s="23"/>
      <c r="Q367" s="23" t="str">
        <f>IF(AND(TIC!$O367&lt;&gt;"",TIC!$P367&lt;&gt;""),TIC!$O367*TIC!$P367,"")</f>
        <v/>
      </c>
      <c r="R367" s="24"/>
      <c r="S367" s="23">
        <f>TIC!$R367*TIC!$P367</f>
        <v>0</v>
      </c>
      <c r="T367" s="20"/>
      <c r="U367" s="23">
        <f>TIC!$T367*TIC!$P367</f>
        <v>0</v>
      </c>
      <c r="V367" s="20"/>
      <c r="W367" s="23">
        <f>TIC!$V367*TIC!$P367</f>
        <v>0</v>
      </c>
      <c r="X367" s="20"/>
      <c r="Y367" s="23">
        <f>TIC!$X367*TIC!$P367</f>
        <v>0</v>
      </c>
      <c r="Z367" s="23" t="e">
        <f>+LEFT(Costeo!#REF!,250)</f>
        <v>#REF!</v>
      </c>
    </row>
    <row r="368" spans="1:26" ht="14.25" customHeight="1" x14ac:dyDescent="0.2">
      <c r="A368" s="19"/>
      <c r="B368" s="20"/>
      <c r="C368" s="20"/>
      <c r="D368" s="21"/>
      <c r="E368" s="21"/>
      <c r="F368" s="21"/>
      <c r="G368" s="21"/>
      <c r="H368" s="22"/>
      <c r="I368" s="22"/>
      <c r="J368" s="22"/>
      <c r="K368" s="20"/>
      <c r="L368" s="22" t="str">
        <f>IFERROR(VLOOKUP([2]!Tabla2[[#This Row],[Insumo o artículo necesario]],[2]!Tabla1[#Data],3,FALSE),"")</f>
        <v/>
      </c>
      <c r="M368" s="22" t="str">
        <f>IFERROR(VLOOKUP([2]!Tabla2[[#This Row],[Insumo o artículo necesario]],[2]!Tabla1[#Data],5,FALSE),"")</f>
        <v/>
      </c>
      <c r="N368" s="22"/>
      <c r="O368" s="20"/>
      <c r="P368" s="23"/>
      <c r="Q368" s="23" t="str">
        <f>IF(AND(TIC!$O368&lt;&gt;"",TIC!$P368&lt;&gt;""),TIC!$O368*TIC!$P368,"")</f>
        <v/>
      </c>
      <c r="R368" s="24"/>
      <c r="S368" s="23">
        <f>TIC!$R368*TIC!$P368</f>
        <v>0</v>
      </c>
      <c r="T368" s="20"/>
      <c r="U368" s="23">
        <f>TIC!$T368*TIC!$P368</f>
        <v>0</v>
      </c>
      <c r="V368" s="20"/>
      <c r="W368" s="23">
        <f>TIC!$V368*TIC!$P368</f>
        <v>0</v>
      </c>
      <c r="X368" s="20"/>
      <c r="Y368" s="23">
        <f>TIC!$X368*TIC!$P368</f>
        <v>0</v>
      </c>
      <c r="Z368" s="23" t="e">
        <f>+LEFT(Costeo!#REF!,250)</f>
        <v>#REF!</v>
      </c>
    </row>
    <row r="369" spans="1:26" ht="14.25" customHeight="1" x14ac:dyDescent="0.2">
      <c r="A369" s="19"/>
      <c r="B369" s="20"/>
      <c r="C369" s="20"/>
      <c r="D369" s="21"/>
      <c r="E369" s="21"/>
      <c r="F369" s="21"/>
      <c r="G369" s="21"/>
      <c r="H369" s="22"/>
      <c r="I369" s="22"/>
      <c r="J369" s="22"/>
      <c r="K369" s="20"/>
      <c r="L369" s="22" t="str">
        <f>IFERROR(VLOOKUP([2]!Tabla2[[#This Row],[Insumo o artículo necesario]],[2]!Tabla1[#Data],3,FALSE),"")</f>
        <v/>
      </c>
      <c r="M369" s="22" t="str">
        <f>IFERROR(VLOOKUP([2]!Tabla2[[#This Row],[Insumo o artículo necesario]],[2]!Tabla1[#Data],5,FALSE),"")</f>
        <v/>
      </c>
      <c r="N369" s="22"/>
      <c r="O369" s="20"/>
      <c r="P369" s="23"/>
      <c r="Q369" s="23" t="str">
        <f>IF(AND(TIC!$O369&lt;&gt;"",TIC!$P369&lt;&gt;""),TIC!$O369*TIC!$P369,"")</f>
        <v/>
      </c>
      <c r="R369" s="24"/>
      <c r="S369" s="23">
        <f>TIC!$R369*TIC!$P369</f>
        <v>0</v>
      </c>
      <c r="T369" s="20"/>
      <c r="U369" s="23">
        <f>TIC!$T369*TIC!$P369</f>
        <v>0</v>
      </c>
      <c r="V369" s="20"/>
      <c r="W369" s="23">
        <f>TIC!$V369*TIC!$P369</f>
        <v>0</v>
      </c>
      <c r="X369" s="20"/>
      <c r="Y369" s="23">
        <f>TIC!$X369*TIC!$P369</f>
        <v>0</v>
      </c>
      <c r="Z369" s="23" t="e">
        <f>+LEFT(Costeo!#REF!,250)</f>
        <v>#REF!</v>
      </c>
    </row>
    <row r="370" spans="1:26" ht="14.25" customHeight="1" x14ac:dyDescent="0.2">
      <c r="A370" s="19"/>
      <c r="B370" s="20"/>
      <c r="C370" s="20"/>
      <c r="D370" s="21"/>
      <c r="E370" s="21"/>
      <c r="F370" s="21"/>
      <c r="G370" s="21"/>
      <c r="H370" s="22"/>
      <c r="I370" s="22"/>
      <c r="J370" s="22"/>
      <c r="K370" s="20"/>
      <c r="L370" s="22" t="str">
        <f>IFERROR(VLOOKUP([2]!Tabla2[[#This Row],[Insumo o artículo necesario]],[2]!Tabla1[#Data],3,FALSE),"")</f>
        <v/>
      </c>
      <c r="M370" s="22" t="str">
        <f>IFERROR(VLOOKUP([2]!Tabla2[[#This Row],[Insumo o artículo necesario]],[2]!Tabla1[#Data],5,FALSE),"")</f>
        <v/>
      </c>
      <c r="N370" s="22"/>
      <c r="O370" s="20"/>
      <c r="P370" s="23"/>
      <c r="Q370" s="23" t="str">
        <f>IF(AND(TIC!$O370&lt;&gt;"",TIC!$P370&lt;&gt;""),TIC!$O370*TIC!$P370,"")</f>
        <v/>
      </c>
      <c r="R370" s="24"/>
      <c r="S370" s="23">
        <f>TIC!$R370*TIC!$P370</f>
        <v>0</v>
      </c>
      <c r="T370" s="20"/>
      <c r="U370" s="23">
        <f>TIC!$T370*TIC!$P370</f>
        <v>0</v>
      </c>
      <c r="V370" s="20"/>
      <c r="W370" s="23">
        <f>TIC!$V370*TIC!$P370</f>
        <v>0</v>
      </c>
      <c r="X370" s="20"/>
      <c r="Y370" s="23">
        <f>TIC!$X370*TIC!$P370</f>
        <v>0</v>
      </c>
      <c r="Z370" s="23" t="e">
        <f>+LEFT(Costeo!#REF!,250)</f>
        <v>#REF!</v>
      </c>
    </row>
    <row r="371" spans="1:26" ht="14.25" customHeight="1" x14ac:dyDescent="0.2">
      <c r="A371" s="19"/>
      <c r="B371" s="20"/>
      <c r="C371" s="20"/>
      <c r="D371" s="21"/>
      <c r="E371" s="21"/>
      <c r="F371" s="21"/>
      <c r="G371" s="21"/>
      <c r="H371" s="22"/>
      <c r="I371" s="22"/>
      <c r="J371" s="22"/>
      <c r="K371" s="20"/>
      <c r="L371" s="22" t="str">
        <f>IFERROR(VLOOKUP([2]!Tabla2[[#This Row],[Insumo o artículo necesario]],[2]!Tabla1[#Data],3,FALSE),"")</f>
        <v/>
      </c>
      <c r="M371" s="22" t="str">
        <f>IFERROR(VLOOKUP([2]!Tabla2[[#This Row],[Insumo o artículo necesario]],[2]!Tabla1[#Data],5,FALSE),"")</f>
        <v/>
      </c>
      <c r="N371" s="22"/>
      <c r="O371" s="20"/>
      <c r="P371" s="23"/>
      <c r="Q371" s="23" t="str">
        <f>IF(AND(TIC!$O371&lt;&gt;"",TIC!$P371&lt;&gt;""),TIC!$O371*TIC!$P371,"")</f>
        <v/>
      </c>
      <c r="R371" s="24"/>
      <c r="S371" s="23">
        <f>TIC!$R371*TIC!$P371</f>
        <v>0</v>
      </c>
      <c r="T371" s="20"/>
      <c r="U371" s="23">
        <f>TIC!$T371*TIC!$P371</f>
        <v>0</v>
      </c>
      <c r="V371" s="20"/>
      <c r="W371" s="23">
        <f>TIC!$V371*TIC!$P371</f>
        <v>0</v>
      </c>
      <c r="X371" s="20"/>
      <c r="Y371" s="23">
        <f>TIC!$X371*TIC!$P371</f>
        <v>0</v>
      </c>
      <c r="Z371" s="23" t="e">
        <f>+LEFT(Costeo!#REF!,250)</f>
        <v>#REF!</v>
      </c>
    </row>
    <row r="372" spans="1:26" ht="14.25" customHeight="1" x14ac:dyDescent="0.2">
      <c r="A372" s="19"/>
      <c r="B372" s="20"/>
      <c r="C372" s="20"/>
      <c r="D372" s="21"/>
      <c r="E372" s="21"/>
      <c r="F372" s="21"/>
      <c r="G372" s="21"/>
      <c r="H372" s="22"/>
      <c r="I372" s="22"/>
      <c r="J372" s="22"/>
      <c r="K372" s="20"/>
      <c r="L372" s="22" t="str">
        <f>IFERROR(VLOOKUP([2]!Tabla2[[#This Row],[Insumo o artículo necesario]],[2]!Tabla1[#Data],3,FALSE),"")</f>
        <v/>
      </c>
      <c r="M372" s="22" t="str">
        <f>IFERROR(VLOOKUP([2]!Tabla2[[#This Row],[Insumo o artículo necesario]],[2]!Tabla1[#Data],5,FALSE),"")</f>
        <v/>
      </c>
      <c r="N372" s="22"/>
      <c r="O372" s="20"/>
      <c r="P372" s="23"/>
      <c r="Q372" s="23" t="str">
        <f>IF(AND(TIC!$O372&lt;&gt;"",TIC!$P372&lt;&gt;""),TIC!$O372*TIC!$P372,"")</f>
        <v/>
      </c>
      <c r="R372" s="24"/>
      <c r="S372" s="23">
        <f>TIC!$R372*TIC!$P372</f>
        <v>0</v>
      </c>
      <c r="T372" s="20"/>
      <c r="U372" s="23">
        <f>TIC!$T372*TIC!$P372</f>
        <v>0</v>
      </c>
      <c r="V372" s="20"/>
      <c r="W372" s="23">
        <f>TIC!$V372*TIC!$P372</f>
        <v>0</v>
      </c>
      <c r="X372" s="20"/>
      <c r="Y372" s="23">
        <f>TIC!$X372*TIC!$P372</f>
        <v>0</v>
      </c>
      <c r="Z372" s="23" t="e">
        <f>+LEFT(Costeo!#REF!,250)</f>
        <v>#REF!</v>
      </c>
    </row>
    <row r="373" spans="1:26" ht="14.25" customHeight="1" x14ac:dyDescent="0.2">
      <c r="A373" s="19"/>
      <c r="B373" s="20"/>
      <c r="C373" s="20"/>
      <c r="D373" s="21"/>
      <c r="E373" s="21"/>
      <c r="F373" s="21"/>
      <c r="G373" s="21"/>
      <c r="H373" s="22"/>
      <c r="I373" s="22"/>
      <c r="J373" s="22"/>
      <c r="K373" s="20"/>
      <c r="L373" s="22" t="str">
        <f>IFERROR(VLOOKUP([2]!Tabla2[[#This Row],[Insumo o artículo necesario]],[2]!Tabla1[#Data],3,FALSE),"")</f>
        <v/>
      </c>
      <c r="M373" s="22" t="str">
        <f>IFERROR(VLOOKUP([2]!Tabla2[[#This Row],[Insumo o artículo necesario]],[2]!Tabla1[#Data],5,FALSE),"")</f>
        <v/>
      </c>
      <c r="N373" s="22"/>
      <c r="O373" s="20"/>
      <c r="P373" s="23"/>
      <c r="Q373" s="23" t="str">
        <f>IF(AND(TIC!$O373&lt;&gt;"",TIC!$P373&lt;&gt;""),TIC!$O373*TIC!$P373,"")</f>
        <v/>
      </c>
      <c r="R373" s="24"/>
      <c r="S373" s="23">
        <f>TIC!$R373*TIC!$P373</f>
        <v>0</v>
      </c>
      <c r="T373" s="20"/>
      <c r="U373" s="23">
        <f>TIC!$T373*TIC!$P373</f>
        <v>0</v>
      </c>
      <c r="V373" s="20"/>
      <c r="W373" s="23">
        <f>TIC!$V373*TIC!$P373</f>
        <v>0</v>
      </c>
      <c r="X373" s="20"/>
      <c r="Y373" s="23">
        <f>TIC!$X373*TIC!$P373</f>
        <v>0</v>
      </c>
      <c r="Z373" s="23" t="e">
        <f>+LEFT(Costeo!#REF!,250)</f>
        <v>#REF!</v>
      </c>
    </row>
    <row r="374" spans="1:26" ht="14.25" customHeight="1" x14ac:dyDescent="0.2">
      <c r="A374" s="19"/>
      <c r="B374" s="20"/>
      <c r="C374" s="20"/>
      <c r="D374" s="21"/>
      <c r="E374" s="21"/>
      <c r="F374" s="21"/>
      <c r="G374" s="21"/>
      <c r="H374" s="22"/>
      <c r="I374" s="22"/>
      <c r="J374" s="22"/>
      <c r="K374" s="20"/>
      <c r="L374" s="22" t="str">
        <f>IFERROR(VLOOKUP([2]!Tabla2[[#This Row],[Insumo o artículo necesario]],[2]!Tabla1[#Data],3,FALSE),"")</f>
        <v/>
      </c>
      <c r="M374" s="22" t="str">
        <f>IFERROR(VLOOKUP([2]!Tabla2[[#This Row],[Insumo o artículo necesario]],[2]!Tabla1[#Data],5,FALSE),"")</f>
        <v/>
      </c>
      <c r="N374" s="22"/>
      <c r="O374" s="20"/>
      <c r="P374" s="23"/>
      <c r="Q374" s="23" t="str">
        <f>IF(AND(TIC!$O374&lt;&gt;"",TIC!$P374&lt;&gt;""),TIC!$O374*TIC!$P374,"")</f>
        <v/>
      </c>
      <c r="R374" s="24"/>
      <c r="S374" s="23">
        <f>TIC!$R374*TIC!$P374</f>
        <v>0</v>
      </c>
      <c r="T374" s="20"/>
      <c r="U374" s="23">
        <f>TIC!$T374*TIC!$P374</f>
        <v>0</v>
      </c>
      <c r="V374" s="20"/>
      <c r="W374" s="23">
        <f>TIC!$V374*TIC!$P374</f>
        <v>0</v>
      </c>
      <c r="X374" s="20"/>
      <c r="Y374" s="23">
        <f>TIC!$X374*TIC!$P374</f>
        <v>0</v>
      </c>
      <c r="Z374" s="23" t="e">
        <f>+LEFT(Costeo!#REF!,250)</f>
        <v>#REF!</v>
      </c>
    </row>
    <row r="375" spans="1:26" ht="14.25" customHeight="1" x14ac:dyDescent="0.2">
      <c r="A375" s="19"/>
      <c r="B375" s="20"/>
      <c r="C375" s="20"/>
      <c r="D375" s="21"/>
      <c r="E375" s="21"/>
      <c r="F375" s="21"/>
      <c r="G375" s="21"/>
      <c r="H375" s="22"/>
      <c r="I375" s="22"/>
      <c r="J375" s="22"/>
      <c r="K375" s="20"/>
      <c r="L375" s="22" t="str">
        <f>IFERROR(VLOOKUP([2]!Tabla2[[#This Row],[Insumo o artículo necesario]],[2]!Tabla1[#Data],3,FALSE),"")</f>
        <v/>
      </c>
      <c r="M375" s="22" t="str">
        <f>IFERROR(VLOOKUP([2]!Tabla2[[#This Row],[Insumo o artículo necesario]],[2]!Tabla1[#Data],5,FALSE),"")</f>
        <v/>
      </c>
      <c r="N375" s="22"/>
      <c r="O375" s="20"/>
      <c r="P375" s="23"/>
      <c r="Q375" s="23" t="str">
        <f>IF(AND(TIC!$O375&lt;&gt;"",TIC!$P375&lt;&gt;""),TIC!$O375*TIC!$P375,"")</f>
        <v/>
      </c>
      <c r="R375" s="24"/>
      <c r="S375" s="23">
        <f>TIC!$R375*TIC!$P375</f>
        <v>0</v>
      </c>
      <c r="T375" s="20"/>
      <c r="U375" s="23">
        <f>TIC!$T375*TIC!$P375</f>
        <v>0</v>
      </c>
      <c r="V375" s="20"/>
      <c r="W375" s="23">
        <f>TIC!$V375*TIC!$P375</f>
        <v>0</v>
      </c>
      <c r="X375" s="20"/>
      <c r="Y375" s="23">
        <f>TIC!$X375*TIC!$P375</f>
        <v>0</v>
      </c>
      <c r="Z375" s="23" t="e">
        <f>+LEFT(Costeo!#REF!,250)</f>
        <v>#REF!</v>
      </c>
    </row>
    <row r="376" spans="1:26" ht="14.25" customHeight="1" x14ac:dyDescent="0.2">
      <c r="A376" s="19"/>
      <c r="B376" s="20"/>
      <c r="C376" s="20"/>
      <c r="D376" s="21"/>
      <c r="E376" s="21"/>
      <c r="F376" s="21"/>
      <c r="G376" s="21"/>
      <c r="H376" s="22"/>
      <c r="I376" s="22"/>
      <c r="J376" s="22"/>
      <c r="K376" s="20"/>
      <c r="L376" s="22" t="str">
        <f>IFERROR(VLOOKUP([2]!Tabla2[[#This Row],[Insumo o artículo necesario]],[2]!Tabla1[#Data],3,FALSE),"")</f>
        <v/>
      </c>
      <c r="M376" s="22" t="str">
        <f>IFERROR(VLOOKUP([2]!Tabla2[[#This Row],[Insumo o artículo necesario]],[2]!Tabla1[#Data],5,FALSE),"")</f>
        <v/>
      </c>
      <c r="N376" s="22"/>
      <c r="O376" s="20"/>
      <c r="P376" s="23"/>
      <c r="Q376" s="23" t="str">
        <f>IF(AND(TIC!$O376&lt;&gt;"",TIC!$P376&lt;&gt;""),TIC!$O376*TIC!$P376,"")</f>
        <v/>
      </c>
      <c r="R376" s="24"/>
      <c r="S376" s="23">
        <f>TIC!$R376*TIC!$P376</f>
        <v>0</v>
      </c>
      <c r="T376" s="20"/>
      <c r="U376" s="23">
        <f>TIC!$T376*TIC!$P376</f>
        <v>0</v>
      </c>
      <c r="V376" s="20"/>
      <c r="W376" s="23">
        <f>TIC!$V376*TIC!$P376</f>
        <v>0</v>
      </c>
      <c r="X376" s="20"/>
      <c r="Y376" s="23">
        <f>TIC!$X376*TIC!$P376</f>
        <v>0</v>
      </c>
      <c r="Z376" s="23" t="e">
        <f>+LEFT(Costeo!#REF!,250)</f>
        <v>#REF!</v>
      </c>
    </row>
    <row r="377" spans="1:26" ht="14.25" customHeight="1" x14ac:dyDescent="0.2">
      <c r="A377" s="19"/>
      <c r="B377" s="20"/>
      <c r="C377" s="20"/>
      <c r="D377" s="21"/>
      <c r="E377" s="21"/>
      <c r="F377" s="21"/>
      <c r="G377" s="21"/>
      <c r="H377" s="22"/>
      <c r="I377" s="22"/>
      <c r="J377" s="22"/>
      <c r="K377" s="20"/>
      <c r="L377" s="22" t="str">
        <f>IFERROR(VLOOKUP([2]!Tabla2[[#This Row],[Insumo o artículo necesario]],[2]!Tabla1[#Data],3,FALSE),"")</f>
        <v/>
      </c>
      <c r="M377" s="22" t="str">
        <f>IFERROR(VLOOKUP([2]!Tabla2[[#This Row],[Insumo o artículo necesario]],[2]!Tabla1[#Data],5,FALSE),"")</f>
        <v/>
      </c>
      <c r="N377" s="22"/>
      <c r="O377" s="20"/>
      <c r="P377" s="23"/>
      <c r="Q377" s="23" t="str">
        <f>IF(AND(TIC!$O377&lt;&gt;"",TIC!$P377&lt;&gt;""),TIC!$O377*TIC!$P377,"")</f>
        <v/>
      </c>
      <c r="R377" s="24"/>
      <c r="S377" s="23">
        <f>TIC!$R377*TIC!$P377</f>
        <v>0</v>
      </c>
      <c r="T377" s="20"/>
      <c r="U377" s="23">
        <f>TIC!$T377*TIC!$P377</f>
        <v>0</v>
      </c>
      <c r="V377" s="20"/>
      <c r="W377" s="23">
        <f>TIC!$V377*TIC!$P377</f>
        <v>0</v>
      </c>
      <c r="X377" s="20"/>
      <c r="Y377" s="23">
        <f>TIC!$X377*TIC!$P377</f>
        <v>0</v>
      </c>
      <c r="Z377" s="23" t="e">
        <f>+LEFT(Costeo!#REF!,250)</f>
        <v>#REF!</v>
      </c>
    </row>
    <row r="378" spans="1:26" ht="14.25" customHeight="1" x14ac:dyDescent="0.2">
      <c r="A378" s="19"/>
      <c r="B378" s="20"/>
      <c r="C378" s="20"/>
      <c r="D378" s="21"/>
      <c r="E378" s="21"/>
      <c r="F378" s="21"/>
      <c r="G378" s="21"/>
      <c r="H378" s="22"/>
      <c r="I378" s="22"/>
      <c r="J378" s="22"/>
      <c r="K378" s="20"/>
      <c r="L378" s="22" t="str">
        <f>IFERROR(VLOOKUP([2]!Tabla2[[#This Row],[Insumo o artículo necesario]],[2]!Tabla1[#Data],3,FALSE),"")</f>
        <v/>
      </c>
      <c r="M378" s="22" t="str">
        <f>IFERROR(VLOOKUP([2]!Tabla2[[#This Row],[Insumo o artículo necesario]],[2]!Tabla1[#Data],5,FALSE),"")</f>
        <v/>
      </c>
      <c r="N378" s="22"/>
      <c r="O378" s="20"/>
      <c r="P378" s="23"/>
      <c r="Q378" s="23" t="str">
        <f>IF(AND(TIC!$O378&lt;&gt;"",TIC!$P378&lt;&gt;""),TIC!$O378*TIC!$P378,"")</f>
        <v/>
      </c>
      <c r="R378" s="24"/>
      <c r="S378" s="23">
        <f>TIC!$R378*TIC!$P378</f>
        <v>0</v>
      </c>
      <c r="T378" s="20"/>
      <c r="U378" s="23">
        <f>TIC!$T378*TIC!$P378</f>
        <v>0</v>
      </c>
      <c r="V378" s="20"/>
      <c r="W378" s="23">
        <f>TIC!$V378*TIC!$P378</f>
        <v>0</v>
      </c>
      <c r="X378" s="20"/>
      <c r="Y378" s="23">
        <f>TIC!$X378*TIC!$P378</f>
        <v>0</v>
      </c>
      <c r="Z378" s="23" t="e">
        <f>+LEFT(Costeo!#REF!,250)</f>
        <v>#REF!</v>
      </c>
    </row>
    <row r="379" spans="1:26" ht="14.25" customHeight="1" x14ac:dyDescent="0.2">
      <c r="A379" s="19"/>
      <c r="B379" s="20"/>
      <c r="C379" s="20"/>
      <c r="D379" s="21"/>
      <c r="E379" s="21"/>
      <c r="F379" s="21"/>
      <c r="G379" s="21"/>
      <c r="H379" s="22"/>
      <c r="I379" s="22"/>
      <c r="J379" s="22"/>
      <c r="K379" s="20"/>
      <c r="L379" s="22" t="str">
        <f>IFERROR(VLOOKUP([2]!Tabla2[[#This Row],[Insumo o artículo necesario]],[2]!Tabla1[#Data],3,FALSE),"")</f>
        <v/>
      </c>
      <c r="M379" s="22" t="str">
        <f>IFERROR(VLOOKUP([2]!Tabla2[[#This Row],[Insumo o artículo necesario]],[2]!Tabla1[#Data],5,FALSE),"")</f>
        <v/>
      </c>
      <c r="N379" s="22"/>
      <c r="O379" s="20"/>
      <c r="P379" s="23"/>
      <c r="Q379" s="23" t="str">
        <f>IF(AND(TIC!$O379&lt;&gt;"",TIC!$P379&lt;&gt;""),TIC!$O379*TIC!$P379,"")</f>
        <v/>
      </c>
      <c r="R379" s="24"/>
      <c r="S379" s="23">
        <f>TIC!$R379*TIC!$P379</f>
        <v>0</v>
      </c>
      <c r="T379" s="20"/>
      <c r="U379" s="23">
        <f>TIC!$T379*TIC!$P379</f>
        <v>0</v>
      </c>
      <c r="V379" s="20"/>
      <c r="W379" s="23">
        <f>TIC!$V379*TIC!$P379</f>
        <v>0</v>
      </c>
      <c r="X379" s="20"/>
      <c r="Y379" s="23">
        <f>TIC!$X379*TIC!$P379</f>
        <v>0</v>
      </c>
      <c r="Z379" s="23" t="e">
        <f>+LEFT(Costeo!#REF!,250)</f>
        <v>#REF!</v>
      </c>
    </row>
    <row r="380" spans="1:26" ht="14.25" customHeight="1" x14ac:dyDescent="0.2">
      <c r="A380" s="19"/>
      <c r="B380" s="20"/>
      <c r="C380" s="20"/>
      <c r="D380" s="21"/>
      <c r="E380" s="21"/>
      <c r="F380" s="21"/>
      <c r="G380" s="21"/>
      <c r="H380" s="22"/>
      <c r="I380" s="22"/>
      <c r="J380" s="22"/>
      <c r="K380" s="20"/>
      <c r="L380" s="22" t="str">
        <f>IFERROR(VLOOKUP([2]!Tabla2[[#This Row],[Insumo o artículo necesario]],[2]!Tabla1[#Data],3,FALSE),"")</f>
        <v/>
      </c>
      <c r="M380" s="22" t="str">
        <f>IFERROR(VLOOKUP([2]!Tabla2[[#This Row],[Insumo o artículo necesario]],[2]!Tabla1[#Data],5,FALSE),"")</f>
        <v/>
      </c>
      <c r="N380" s="22"/>
      <c r="O380" s="20"/>
      <c r="P380" s="23"/>
      <c r="Q380" s="23" t="str">
        <f>IF(AND(TIC!$O380&lt;&gt;"",TIC!$P380&lt;&gt;""),TIC!$O380*TIC!$P380,"")</f>
        <v/>
      </c>
      <c r="R380" s="24"/>
      <c r="S380" s="23">
        <f>TIC!$R380*TIC!$P380</f>
        <v>0</v>
      </c>
      <c r="T380" s="20"/>
      <c r="U380" s="23">
        <f>TIC!$T380*TIC!$P380</f>
        <v>0</v>
      </c>
      <c r="V380" s="20"/>
      <c r="W380" s="23">
        <f>TIC!$V380*TIC!$P380</f>
        <v>0</v>
      </c>
      <c r="X380" s="20"/>
      <c r="Y380" s="23">
        <f>TIC!$X380*TIC!$P380</f>
        <v>0</v>
      </c>
      <c r="Z380" s="23" t="e">
        <f>+LEFT(Costeo!#REF!,250)</f>
        <v>#REF!</v>
      </c>
    </row>
    <row r="381" spans="1:26" ht="14.25" customHeight="1" x14ac:dyDescent="0.2">
      <c r="A381" s="19"/>
      <c r="B381" s="20"/>
      <c r="C381" s="20"/>
      <c r="D381" s="21"/>
      <c r="E381" s="21"/>
      <c r="F381" s="21"/>
      <c r="G381" s="21"/>
      <c r="H381" s="22"/>
      <c r="I381" s="22"/>
      <c r="J381" s="22"/>
      <c r="K381" s="20"/>
      <c r="L381" s="22" t="str">
        <f>IFERROR(VLOOKUP([2]!Tabla2[[#This Row],[Insumo o artículo necesario]],[2]!Tabla1[#Data],3,FALSE),"")</f>
        <v/>
      </c>
      <c r="M381" s="22" t="str">
        <f>IFERROR(VLOOKUP([2]!Tabla2[[#This Row],[Insumo o artículo necesario]],[2]!Tabla1[#Data],5,FALSE),"")</f>
        <v/>
      </c>
      <c r="N381" s="22"/>
      <c r="O381" s="20"/>
      <c r="P381" s="23"/>
      <c r="Q381" s="23" t="str">
        <f>IF(AND(TIC!$O381&lt;&gt;"",TIC!$P381&lt;&gt;""),TIC!$O381*TIC!$P381,"")</f>
        <v/>
      </c>
      <c r="R381" s="24"/>
      <c r="S381" s="23">
        <f>TIC!$R381*TIC!$P381</f>
        <v>0</v>
      </c>
      <c r="T381" s="20"/>
      <c r="U381" s="23">
        <f>TIC!$T381*TIC!$P381</f>
        <v>0</v>
      </c>
      <c r="V381" s="20"/>
      <c r="W381" s="23">
        <f>TIC!$V381*TIC!$P381</f>
        <v>0</v>
      </c>
      <c r="X381" s="20"/>
      <c r="Y381" s="23">
        <f>TIC!$X381*TIC!$P381</f>
        <v>0</v>
      </c>
      <c r="Z381" s="23" t="e">
        <f>+LEFT(Costeo!#REF!,250)</f>
        <v>#REF!</v>
      </c>
    </row>
    <row r="382" spans="1:26" ht="14.25" customHeight="1" x14ac:dyDescent="0.2">
      <c r="A382" s="19"/>
      <c r="B382" s="20"/>
      <c r="C382" s="20"/>
      <c r="D382" s="21"/>
      <c r="E382" s="21"/>
      <c r="F382" s="21"/>
      <c r="G382" s="21"/>
      <c r="H382" s="22"/>
      <c r="I382" s="22"/>
      <c r="J382" s="22"/>
      <c r="K382" s="20"/>
      <c r="L382" s="22" t="str">
        <f>IFERROR(VLOOKUP([2]!Tabla2[[#This Row],[Insumo o artículo necesario]],[2]!Tabla1[#Data],3,FALSE),"")</f>
        <v/>
      </c>
      <c r="M382" s="22" t="str">
        <f>IFERROR(VLOOKUP([2]!Tabla2[[#This Row],[Insumo o artículo necesario]],[2]!Tabla1[#Data],5,FALSE),"")</f>
        <v/>
      </c>
      <c r="N382" s="22"/>
      <c r="O382" s="20"/>
      <c r="P382" s="23"/>
      <c r="Q382" s="23" t="str">
        <f>IF(AND(TIC!$O382&lt;&gt;"",TIC!$P382&lt;&gt;""),TIC!$O382*TIC!$P382,"")</f>
        <v/>
      </c>
      <c r="R382" s="24"/>
      <c r="S382" s="23">
        <f>TIC!$R382*TIC!$P382</f>
        <v>0</v>
      </c>
      <c r="T382" s="20"/>
      <c r="U382" s="23">
        <f>TIC!$T382*TIC!$P382</f>
        <v>0</v>
      </c>
      <c r="V382" s="20"/>
      <c r="W382" s="23">
        <f>TIC!$V382*TIC!$P382</f>
        <v>0</v>
      </c>
      <c r="X382" s="20"/>
      <c r="Y382" s="23">
        <f>TIC!$X382*TIC!$P382</f>
        <v>0</v>
      </c>
      <c r="Z382" s="23" t="e">
        <f>+LEFT(Costeo!#REF!,250)</f>
        <v>#REF!</v>
      </c>
    </row>
    <row r="383" spans="1:26" ht="14.25" customHeight="1" x14ac:dyDescent="0.2">
      <c r="A383" s="19"/>
      <c r="B383" s="20"/>
      <c r="C383" s="20"/>
      <c r="D383" s="21"/>
      <c r="E383" s="21"/>
      <c r="F383" s="21"/>
      <c r="G383" s="21"/>
      <c r="H383" s="22"/>
      <c r="I383" s="22"/>
      <c r="J383" s="22"/>
      <c r="K383" s="20"/>
      <c r="L383" s="22" t="str">
        <f>IFERROR(VLOOKUP([2]!Tabla2[[#This Row],[Insumo o artículo necesario]],[2]!Tabla1[#Data],3,FALSE),"")</f>
        <v/>
      </c>
      <c r="M383" s="22" t="str">
        <f>IFERROR(VLOOKUP([2]!Tabla2[[#This Row],[Insumo o artículo necesario]],[2]!Tabla1[#Data],5,FALSE),"")</f>
        <v/>
      </c>
      <c r="N383" s="22"/>
      <c r="O383" s="20"/>
      <c r="P383" s="23"/>
      <c r="Q383" s="23" t="str">
        <f>IF(AND(TIC!$O383&lt;&gt;"",TIC!$P383&lt;&gt;""),TIC!$O383*TIC!$P383,"")</f>
        <v/>
      </c>
      <c r="R383" s="24"/>
      <c r="S383" s="23">
        <f>TIC!$R383*TIC!$P383</f>
        <v>0</v>
      </c>
      <c r="T383" s="20"/>
      <c r="U383" s="23">
        <f>TIC!$T383*TIC!$P383</f>
        <v>0</v>
      </c>
      <c r="V383" s="20"/>
      <c r="W383" s="23">
        <f>TIC!$V383*TIC!$P383</f>
        <v>0</v>
      </c>
      <c r="X383" s="20"/>
      <c r="Y383" s="23">
        <f>TIC!$X383*TIC!$P383</f>
        <v>0</v>
      </c>
      <c r="Z383" s="23" t="e">
        <f>+LEFT(Costeo!#REF!,250)</f>
        <v>#REF!</v>
      </c>
    </row>
    <row r="384" spans="1:26" ht="14.25" customHeight="1" x14ac:dyDescent="0.2">
      <c r="A384" s="19"/>
      <c r="B384" s="20"/>
      <c r="C384" s="20"/>
      <c r="D384" s="21"/>
      <c r="E384" s="21"/>
      <c r="F384" s="21"/>
      <c r="G384" s="21"/>
      <c r="H384" s="22"/>
      <c r="I384" s="22"/>
      <c r="J384" s="22"/>
      <c r="K384" s="20"/>
      <c r="L384" s="22" t="str">
        <f>IFERROR(VLOOKUP([2]!Tabla2[[#This Row],[Insumo o artículo necesario]],[2]!Tabla1[#Data],3,FALSE),"")</f>
        <v/>
      </c>
      <c r="M384" s="22" t="str">
        <f>IFERROR(VLOOKUP([2]!Tabla2[[#This Row],[Insumo o artículo necesario]],[2]!Tabla1[#Data],5,FALSE),"")</f>
        <v/>
      </c>
      <c r="N384" s="22"/>
      <c r="O384" s="20"/>
      <c r="P384" s="23"/>
      <c r="Q384" s="23" t="str">
        <f>IF(AND(TIC!$O384&lt;&gt;"",TIC!$P384&lt;&gt;""),TIC!$O384*TIC!$P384,"")</f>
        <v/>
      </c>
      <c r="R384" s="24"/>
      <c r="S384" s="23">
        <f>TIC!$R384*TIC!$P384</f>
        <v>0</v>
      </c>
      <c r="T384" s="20"/>
      <c r="U384" s="23">
        <f>TIC!$T384*TIC!$P384</f>
        <v>0</v>
      </c>
      <c r="V384" s="20"/>
      <c r="W384" s="23">
        <f>TIC!$V384*TIC!$P384</f>
        <v>0</v>
      </c>
      <c r="X384" s="20"/>
      <c r="Y384" s="23">
        <f>TIC!$X384*TIC!$P384</f>
        <v>0</v>
      </c>
      <c r="Z384" s="23" t="e">
        <f>+LEFT(Costeo!#REF!,250)</f>
        <v>#REF!</v>
      </c>
    </row>
    <row r="385" spans="1:26" ht="14.25" customHeight="1" x14ac:dyDescent="0.2">
      <c r="A385" s="19"/>
      <c r="B385" s="20"/>
      <c r="C385" s="20"/>
      <c r="D385" s="21"/>
      <c r="E385" s="21"/>
      <c r="F385" s="21"/>
      <c r="G385" s="21"/>
      <c r="H385" s="22"/>
      <c r="I385" s="22"/>
      <c r="J385" s="22"/>
      <c r="K385" s="20"/>
      <c r="L385" s="22" t="str">
        <f>IFERROR(VLOOKUP([2]!Tabla2[[#This Row],[Insumo o artículo necesario]],[2]!Tabla1[#Data],3,FALSE),"")</f>
        <v/>
      </c>
      <c r="M385" s="22" t="str">
        <f>IFERROR(VLOOKUP([2]!Tabla2[[#This Row],[Insumo o artículo necesario]],[2]!Tabla1[#Data],5,FALSE),"")</f>
        <v/>
      </c>
      <c r="N385" s="22"/>
      <c r="O385" s="20"/>
      <c r="P385" s="23"/>
      <c r="Q385" s="23" t="str">
        <f>IF(AND(TIC!$O385&lt;&gt;"",TIC!$P385&lt;&gt;""),TIC!$O385*TIC!$P385,"")</f>
        <v/>
      </c>
      <c r="R385" s="24"/>
      <c r="S385" s="23">
        <f>TIC!$R385*TIC!$P385</f>
        <v>0</v>
      </c>
      <c r="T385" s="20"/>
      <c r="U385" s="23">
        <f>TIC!$T385*TIC!$P385</f>
        <v>0</v>
      </c>
      <c r="V385" s="20"/>
      <c r="W385" s="23">
        <f>TIC!$V385*TIC!$P385</f>
        <v>0</v>
      </c>
      <c r="X385" s="20"/>
      <c r="Y385" s="23">
        <f>TIC!$X385*TIC!$P385</f>
        <v>0</v>
      </c>
      <c r="Z385" s="23" t="e">
        <f>+LEFT(Costeo!#REF!,250)</f>
        <v>#REF!</v>
      </c>
    </row>
    <row r="386" spans="1:26" ht="14.25" customHeight="1" x14ac:dyDescent="0.2">
      <c r="A386" s="19"/>
      <c r="B386" s="20"/>
      <c r="C386" s="20"/>
      <c r="D386" s="21"/>
      <c r="E386" s="21"/>
      <c r="F386" s="21"/>
      <c r="G386" s="21"/>
      <c r="H386" s="22"/>
      <c r="I386" s="22"/>
      <c r="J386" s="22"/>
      <c r="K386" s="20"/>
      <c r="L386" s="22" t="str">
        <f>IFERROR(VLOOKUP([2]!Tabla2[[#This Row],[Insumo o artículo necesario]],[2]!Tabla1[#Data],3,FALSE),"")</f>
        <v/>
      </c>
      <c r="M386" s="22" t="str">
        <f>IFERROR(VLOOKUP([2]!Tabla2[[#This Row],[Insumo o artículo necesario]],[2]!Tabla1[#Data],5,FALSE),"")</f>
        <v/>
      </c>
      <c r="N386" s="22"/>
      <c r="O386" s="20"/>
      <c r="P386" s="23"/>
      <c r="Q386" s="23" t="str">
        <f>IF(AND(TIC!$O386&lt;&gt;"",TIC!$P386&lt;&gt;""),TIC!$O386*TIC!$P386,"")</f>
        <v/>
      </c>
      <c r="R386" s="24"/>
      <c r="S386" s="23">
        <f>TIC!$R386*TIC!$P386</f>
        <v>0</v>
      </c>
      <c r="T386" s="20"/>
      <c r="U386" s="23">
        <f>TIC!$T386*TIC!$P386</f>
        <v>0</v>
      </c>
      <c r="V386" s="20"/>
      <c r="W386" s="23">
        <f>TIC!$V386*TIC!$P386</f>
        <v>0</v>
      </c>
      <c r="X386" s="20"/>
      <c r="Y386" s="23">
        <f>TIC!$X386*TIC!$P386</f>
        <v>0</v>
      </c>
      <c r="Z386" s="23" t="e">
        <f>+LEFT(Costeo!#REF!,250)</f>
        <v>#REF!</v>
      </c>
    </row>
    <row r="387" spans="1:26" ht="14.25" customHeight="1" x14ac:dyDescent="0.2">
      <c r="A387" s="19"/>
      <c r="B387" s="20"/>
      <c r="C387" s="20"/>
      <c r="D387" s="21"/>
      <c r="E387" s="21"/>
      <c r="F387" s="21"/>
      <c r="G387" s="21"/>
      <c r="H387" s="22"/>
      <c r="I387" s="22"/>
      <c r="J387" s="22"/>
      <c r="K387" s="20"/>
      <c r="L387" s="22" t="str">
        <f>IFERROR(VLOOKUP([2]!Tabla2[[#This Row],[Insumo o artículo necesario]],[2]!Tabla1[#Data],3,FALSE),"")</f>
        <v/>
      </c>
      <c r="M387" s="22" t="str">
        <f>IFERROR(VLOOKUP([2]!Tabla2[[#This Row],[Insumo o artículo necesario]],[2]!Tabla1[#Data],5,FALSE),"")</f>
        <v/>
      </c>
      <c r="N387" s="22"/>
      <c r="O387" s="20"/>
      <c r="P387" s="23"/>
      <c r="Q387" s="23" t="str">
        <f>IF(AND(TIC!$O387&lt;&gt;"",TIC!$P387&lt;&gt;""),TIC!$O387*TIC!$P387,"")</f>
        <v/>
      </c>
      <c r="R387" s="24"/>
      <c r="S387" s="23">
        <f>TIC!$R387*TIC!$P387</f>
        <v>0</v>
      </c>
      <c r="T387" s="20"/>
      <c r="U387" s="23">
        <f>TIC!$T387*TIC!$P387</f>
        <v>0</v>
      </c>
      <c r="V387" s="20"/>
      <c r="W387" s="23">
        <f>TIC!$V387*TIC!$P387</f>
        <v>0</v>
      </c>
      <c r="X387" s="20"/>
      <c r="Y387" s="23">
        <f>TIC!$X387*TIC!$P387</f>
        <v>0</v>
      </c>
      <c r="Z387" s="23" t="e">
        <f>+LEFT(Costeo!#REF!,250)</f>
        <v>#REF!</v>
      </c>
    </row>
    <row r="388" spans="1:26" ht="14.25" customHeight="1" x14ac:dyDescent="0.2">
      <c r="A388" s="19"/>
      <c r="B388" s="20"/>
      <c r="C388" s="20"/>
      <c r="D388" s="21"/>
      <c r="E388" s="25"/>
      <c r="F388" s="21"/>
      <c r="G388" s="21"/>
      <c r="H388" s="22"/>
      <c r="I388" s="22"/>
      <c r="J388" s="22"/>
      <c r="K388" s="20"/>
      <c r="L388" s="22" t="str">
        <f>IFERROR(VLOOKUP([2]!Tabla2[[#This Row],[Insumo o artículo necesario]],[2]!Tabla1[#Data],3,FALSE),"")</f>
        <v/>
      </c>
      <c r="M388" s="22" t="str">
        <f>IFERROR(VLOOKUP([2]!Tabla2[[#This Row],[Insumo o artículo necesario]],[2]!Tabla1[#Data],5,FALSE),"")</f>
        <v/>
      </c>
      <c r="N388" s="22"/>
      <c r="O388" s="20"/>
      <c r="P388" s="23"/>
      <c r="Q388" s="23" t="str">
        <f>IF(AND(TIC!$O388&lt;&gt;"",TIC!$P388&lt;&gt;""),TIC!$O388*TIC!$P388,"")</f>
        <v/>
      </c>
      <c r="R388" s="24"/>
      <c r="S388" s="23">
        <f>TIC!$R388*TIC!$P388</f>
        <v>0</v>
      </c>
      <c r="T388" s="20"/>
      <c r="U388" s="23">
        <f>TIC!$T388*TIC!$P388</f>
        <v>0</v>
      </c>
      <c r="V388" s="20"/>
      <c r="W388" s="23">
        <f>TIC!$V388*TIC!$P388</f>
        <v>0</v>
      </c>
      <c r="X388" s="20"/>
      <c r="Y388" s="23">
        <f>TIC!$X388*TIC!$P388</f>
        <v>0</v>
      </c>
      <c r="Z388" s="23" t="e">
        <f>+LEFT(Costeo!#REF!,250)</f>
        <v>#REF!</v>
      </c>
    </row>
    <row r="389" spans="1:26" ht="14.25" customHeight="1" x14ac:dyDescent="0.2">
      <c r="A389" s="19"/>
      <c r="B389" s="20"/>
      <c r="C389" s="20"/>
      <c r="D389" s="21"/>
      <c r="E389" s="25"/>
      <c r="F389" s="21"/>
      <c r="G389" s="21"/>
      <c r="H389" s="22"/>
      <c r="I389" s="22"/>
      <c r="J389" s="22"/>
      <c r="K389" s="20"/>
      <c r="L389" s="22" t="str">
        <f>IFERROR(VLOOKUP([2]!Tabla2[[#This Row],[Insumo o artículo necesario]],[2]!Tabla1[#Data],3,FALSE),"")</f>
        <v/>
      </c>
      <c r="M389" s="22" t="str">
        <f>IFERROR(VLOOKUP([2]!Tabla2[[#This Row],[Insumo o artículo necesario]],[2]!Tabla1[#Data],5,FALSE),"")</f>
        <v/>
      </c>
      <c r="N389" s="22"/>
      <c r="O389" s="20"/>
      <c r="P389" s="23"/>
      <c r="Q389" s="23" t="str">
        <f>IF(AND(TIC!$O389&lt;&gt;"",TIC!$P389&lt;&gt;""),TIC!$O389*TIC!$P389,"")</f>
        <v/>
      </c>
      <c r="R389" s="24"/>
      <c r="S389" s="23">
        <f>TIC!$R389*TIC!$P389</f>
        <v>0</v>
      </c>
      <c r="T389" s="20"/>
      <c r="U389" s="23">
        <f>TIC!$T389*TIC!$P389</f>
        <v>0</v>
      </c>
      <c r="V389" s="20"/>
      <c r="W389" s="23">
        <f>TIC!$V389*TIC!$P389</f>
        <v>0</v>
      </c>
      <c r="X389" s="20"/>
      <c r="Y389" s="23">
        <f>TIC!$X389*TIC!$P389</f>
        <v>0</v>
      </c>
      <c r="Z389" s="23" t="e">
        <f>+LEFT(Costeo!#REF!,250)</f>
        <v>#REF!</v>
      </c>
    </row>
    <row r="390" spans="1:26" ht="14.25" customHeight="1" x14ac:dyDescent="0.2">
      <c r="A390" s="19"/>
      <c r="B390" s="20"/>
      <c r="C390" s="20"/>
      <c r="D390" s="21"/>
      <c r="E390" s="25"/>
      <c r="F390" s="21"/>
      <c r="G390" s="21"/>
      <c r="H390" s="22"/>
      <c r="I390" s="22"/>
      <c r="J390" s="22"/>
      <c r="K390" s="20"/>
      <c r="L390" s="22" t="str">
        <f>IFERROR(VLOOKUP([2]!Tabla2[[#This Row],[Insumo o artículo necesario]],[2]!Tabla1[#Data],3,FALSE),"")</f>
        <v/>
      </c>
      <c r="M390" s="22" t="str">
        <f>IFERROR(VLOOKUP([2]!Tabla2[[#This Row],[Insumo o artículo necesario]],[2]!Tabla1[#Data],5,FALSE),"")</f>
        <v/>
      </c>
      <c r="N390" s="22"/>
      <c r="O390" s="20"/>
      <c r="P390" s="23"/>
      <c r="Q390" s="23" t="str">
        <f>IF(AND(TIC!$O390&lt;&gt;"",TIC!$P390&lt;&gt;""),TIC!$O390*TIC!$P390,"")</f>
        <v/>
      </c>
      <c r="R390" s="24"/>
      <c r="S390" s="23">
        <f>TIC!$R390*TIC!$P390</f>
        <v>0</v>
      </c>
      <c r="T390" s="20"/>
      <c r="U390" s="23">
        <f>TIC!$T390*TIC!$P390</f>
        <v>0</v>
      </c>
      <c r="V390" s="20"/>
      <c r="W390" s="23">
        <f>TIC!$V390*TIC!$P390</f>
        <v>0</v>
      </c>
      <c r="X390" s="20"/>
      <c r="Y390" s="23">
        <f>TIC!$X390*TIC!$P390</f>
        <v>0</v>
      </c>
      <c r="Z390" s="23" t="e">
        <f>+LEFT(Costeo!#REF!,250)</f>
        <v>#REF!</v>
      </c>
    </row>
    <row r="391" spans="1:26" ht="14.25" customHeight="1" x14ac:dyDescent="0.2">
      <c r="A391" s="19"/>
      <c r="B391" s="20"/>
      <c r="C391" s="20"/>
      <c r="D391" s="21"/>
      <c r="E391" s="25"/>
      <c r="F391" s="21"/>
      <c r="G391" s="21"/>
      <c r="H391" s="22"/>
      <c r="I391" s="22"/>
      <c r="J391" s="22"/>
      <c r="K391" s="20"/>
      <c r="L391" s="22" t="str">
        <f>IFERROR(VLOOKUP([2]!Tabla2[[#This Row],[Insumo o artículo necesario]],[2]!Tabla1[#Data],3,FALSE),"")</f>
        <v/>
      </c>
      <c r="M391" s="22" t="str">
        <f>IFERROR(VLOOKUP([2]!Tabla2[[#This Row],[Insumo o artículo necesario]],[2]!Tabla1[#Data],5,FALSE),"")</f>
        <v/>
      </c>
      <c r="N391" s="22"/>
      <c r="O391" s="20"/>
      <c r="P391" s="23"/>
      <c r="Q391" s="23" t="str">
        <f>IF(AND(TIC!$O391&lt;&gt;"",TIC!$P391&lt;&gt;""),TIC!$O391*TIC!$P391,"")</f>
        <v/>
      </c>
      <c r="R391" s="24"/>
      <c r="S391" s="23">
        <f>TIC!$R391*TIC!$P391</f>
        <v>0</v>
      </c>
      <c r="T391" s="20"/>
      <c r="U391" s="23">
        <f>TIC!$T391*TIC!$P391</f>
        <v>0</v>
      </c>
      <c r="V391" s="20"/>
      <c r="W391" s="23">
        <f>TIC!$V391*TIC!$P391</f>
        <v>0</v>
      </c>
      <c r="X391" s="20"/>
      <c r="Y391" s="23">
        <f>TIC!$X391*TIC!$P391</f>
        <v>0</v>
      </c>
      <c r="Z391" s="23" t="e">
        <f>+LEFT(Costeo!#REF!,250)</f>
        <v>#REF!</v>
      </c>
    </row>
    <row r="392" spans="1:26" ht="14.25" customHeight="1" x14ac:dyDescent="0.2">
      <c r="A392" s="19"/>
      <c r="B392" s="20"/>
      <c r="C392" s="20"/>
      <c r="D392" s="21"/>
      <c r="E392" s="25"/>
      <c r="F392" s="21"/>
      <c r="G392" s="21"/>
      <c r="H392" s="22"/>
      <c r="I392" s="22"/>
      <c r="J392" s="22"/>
      <c r="K392" s="20"/>
      <c r="L392" s="22" t="str">
        <f>IFERROR(VLOOKUP([2]!Tabla2[[#This Row],[Insumo o artículo necesario]],[2]!Tabla1[#Data],3,FALSE),"")</f>
        <v/>
      </c>
      <c r="M392" s="22" t="str">
        <f>IFERROR(VLOOKUP([2]!Tabla2[[#This Row],[Insumo o artículo necesario]],[2]!Tabla1[#Data],5,FALSE),"")</f>
        <v/>
      </c>
      <c r="N392" s="22"/>
      <c r="O392" s="20"/>
      <c r="P392" s="23"/>
      <c r="Q392" s="23" t="str">
        <f>IF(AND(TIC!$O392&lt;&gt;"",TIC!$P392&lt;&gt;""),TIC!$O392*TIC!$P392,"")</f>
        <v/>
      </c>
      <c r="R392" s="24"/>
      <c r="S392" s="23">
        <f>TIC!$R392*TIC!$P392</f>
        <v>0</v>
      </c>
      <c r="T392" s="20"/>
      <c r="U392" s="23">
        <f>TIC!$T392*TIC!$P392</f>
        <v>0</v>
      </c>
      <c r="V392" s="20"/>
      <c r="W392" s="23">
        <f>TIC!$V392*TIC!$P392</f>
        <v>0</v>
      </c>
      <c r="X392" s="20"/>
      <c r="Y392" s="23">
        <f>TIC!$X392*TIC!$P392</f>
        <v>0</v>
      </c>
      <c r="Z392" s="23" t="e">
        <f>+LEFT(Costeo!#REF!,250)</f>
        <v>#REF!</v>
      </c>
    </row>
    <row r="393" spans="1:26" ht="14.25" customHeight="1" x14ac:dyDescent="0.2">
      <c r="A393" s="19"/>
      <c r="B393" s="20"/>
      <c r="C393" s="20"/>
      <c r="D393" s="21"/>
      <c r="E393" s="21"/>
      <c r="F393" s="21"/>
      <c r="G393" s="21"/>
      <c r="H393" s="22"/>
      <c r="I393" s="22"/>
      <c r="J393" s="22"/>
      <c r="K393" s="20"/>
      <c r="L393" s="22" t="str">
        <f>IFERROR(VLOOKUP([2]!Tabla2[[#This Row],[Insumo o artículo necesario]],[2]!Tabla1[#Data],3,FALSE),"")</f>
        <v/>
      </c>
      <c r="M393" s="22" t="str">
        <f>IFERROR(VLOOKUP([2]!Tabla2[[#This Row],[Insumo o artículo necesario]],[2]!Tabla1[#Data],5,FALSE),"")</f>
        <v/>
      </c>
      <c r="N393" s="22"/>
      <c r="O393" s="20"/>
      <c r="P393" s="23"/>
      <c r="Q393" s="23" t="str">
        <f>IF(AND(TIC!$O393&lt;&gt;"",TIC!$P393&lt;&gt;""),TIC!$O393*TIC!$P393,"")</f>
        <v/>
      </c>
      <c r="R393" s="24"/>
      <c r="S393" s="23">
        <f>TIC!$R393*TIC!$P393</f>
        <v>0</v>
      </c>
      <c r="T393" s="20"/>
      <c r="U393" s="23">
        <f>TIC!$T393*TIC!$P393</f>
        <v>0</v>
      </c>
      <c r="V393" s="20"/>
      <c r="W393" s="23">
        <f>TIC!$V393*TIC!$P393</f>
        <v>0</v>
      </c>
      <c r="X393" s="20"/>
      <c r="Y393" s="23">
        <f>TIC!$X393*TIC!$P393</f>
        <v>0</v>
      </c>
      <c r="Z393" s="23" t="e">
        <f>+LEFT(Costeo!#REF!,250)</f>
        <v>#REF!</v>
      </c>
    </row>
    <row r="394" spans="1:26" ht="14.25" customHeight="1" x14ac:dyDescent="0.2">
      <c r="A394" s="19"/>
      <c r="B394" s="20"/>
      <c r="C394" s="20"/>
      <c r="D394" s="21"/>
      <c r="E394" s="21"/>
      <c r="F394" s="21"/>
      <c r="G394" s="21"/>
      <c r="H394" s="22"/>
      <c r="I394" s="22"/>
      <c r="J394" s="22"/>
      <c r="K394" s="20"/>
      <c r="L394" s="22" t="str">
        <f>IFERROR(VLOOKUP([2]!Tabla2[[#This Row],[Insumo o artículo necesario]],[2]!Tabla1[#Data],3,FALSE),"")</f>
        <v/>
      </c>
      <c r="M394" s="22" t="str">
        <f>IFERROR(VLOOKUP([2]!Tabla2[[#This Row],[Insumo o artículo necesario]],[2]!Tabla1[#Data],5,FALSE),"")</f>
        <v/>
      </c>
      <c r="N394" s="22"/>
      <c r="O394" s="20"/>
      <c r="P394" s="23"/>
      <c r="Q394" s="23" t="str">
        <f>IF(AND(TIC!$O394&lt;&gt;"",TIC!$P394&lt;&gt;""),TIC!$O394*TIC!$P394,"")</f>
        <v/>
      </c>
      <c r="R394" s="24"/>
      <c r="S394" s="23">
        <f>TIC!$R394*TIC!$P394</f>
        <v>0</v>
      </c>
      <c r="T394" s="20"/>
      <c r="U394" s="23">
        <f>TIC!$T394*TIC!$P394</f>
        <v>0</v>
      </c>
      <c r="V394" s="20"/>
      <c r="W394" s="23">
        <f>TIC!$V394*TIC!$P394</f>
        <v>0</v>
      </c>
      <c r="X394" s="20"/>
      <c r="Y394" s="23">
        <f>TIC!$X394*TIC!$P394</f>
        <v>0</v>
      </c>
      <c r="Z394" s="23" t="e">
        <f>+LEFT(Costeo!#REF!,250)</f>
        <v>#REF!</v>
      </c>
    </row>
    <row r="395" spans="1:26" ht="14.25" customHeight="1" x14ac:dyDescent="0.2">
      <c r="A395" s="19"/>
      <c r="B395" s="20"/>
      <c r="C395" s="20"/>
      <c r="D395" s="21"/>
      <c r="E395" s="21"/>
      <c r="F395" s="21"/>
      <c r="G395" s="21"/>
      <c r="H395" s="22"/>
      <c r="I395" s="22"/>
      <c r="J395" s="22"/>
      <c r="K395" s="20"/>
      <c r="L395" s="22" t="str">
        <f>IFERROR(VLOOKUP([2]!Tabla2[[#This Row],[Insumo o artículo necesario]],[2]!Tabla1[#Data],3,FALSE),"")</f>
        <v/>
      </c>
      <c r="M395" s="22" t="str">
        <f>IFERROR(VLOOKUP([2]!Tabla2[[#This Row],[Insumo o artículo necesario]],[2]!Tabla1[#Data],5,FALSE),"")</f>
        <v/>
      </c>
      <c r="N395" s="22"/>
      <c r="O395" s="20"/>
      <c r="P395" s="23"/>
      <c r="Q395" s="23" t="str">
        <f>IF(AND(TIC!$O395&lt;&gt;"",TIC!$P395&lt;&gt;""),TIC!$O395*TIC!$P395,"")</f>
        <v/>
      </c>
      <c r="R395" s="24"/>
      <c r="S395" s="23">
        <f>TIC!$R395*TIC!$P395</f>
        <v>0</v>
      </c>
      <c r="T395" s="20"/>
      <c r="U395" s="23">
        <f>TIC!$T395*TIC!$P395</f>
        <v>0</v>
      </c>
      <c r="V395" s="20"/>
      <c r="W395" s="23">
        <f>TIC!$V395*TIC!$P395</f>
        <v>0</v>
      </c>
      <c r="X395" s="20"/>
      <c r="Y395" s="23">
        <f>TIC!$X395*TIC!$P395</f>
        <v>0</v>
      </c>
      <c r="Z395" s="23" t="e">
        <f>+LEFT(Costeo!#REF!,250)</f>
        <v>#REF!</v>
      </c>
    </row>
    <row r="396" spans="1:26" ht="14.25" customHeight="1" x14ac:dyDescent="0.2">
      <c r="A396" s="19"/>
      <c r="B396" s="20"/>
      <c r="C396" s="20"/>
      <c r="D396" s="21"/>
      <c r="E396" s="21"/>
      <c r="F396" s="21"/>
      <c r="G396" s="21"/>
      <c r="H396" s="22"/>
      <c r="I396" s="22"/>
      <c r="J396" s="22"/>
      <c r="K396" s="20"/>
      <c r="L396" s="22" t="str">
        <f>IFERROR(VLOOKUP([2]!Tabla2[[#This Row],[Insumo o artículo necesario]],[2]!Tabla1[#Data],3,FALSE),"")</f>
        <v/>
      </c>
      <c r="M396" s="22" t="str">
        <f>IFERROR(VLOOKUP([2]!Tabla2[[#This Row],[Insumo o artículo necesario]],[2]!Tabla1[#Data],5,FALSE),"")</f>
        <v/>
      </c>
      <c r="N396" s="22"/>
      <c r="O396" s="20"/>
      <c r="P396" s="23"/>
      <c r="Q396" s="23" t="str">
        <f>IF(AND(TIC!$O396&lt;&gt;"",TIC!$P396&lt;&gt;""),TIC!$O396*TIC!$P396,"")</f>
        <v/>
      </c>
      <c r="R396" s="24"/>
      <c r="S396" s="23">
        <f>TIC!$R396*TIC!$P396</f>
        <v>0</v>
      </c>
      <c r="T396" s="20"/>
      <c r="U396" s="23">
        <f>TIC!$T396*TIC!$P396</f>
        <v>0</v>
      </c>
      <c r="V396" s="20"/>
      <c r="W396" s="23">
        <f>TIC!$V396*TIC!$P396</f>
        <v>0</v>
      </c>
      <c r="X396" s="20"/>
      <c r="Y396" s="23">
        <f>TIC!$X396*TIC!$P396</f>
        <v>0</v>
      </c>
      <c r="Z396" s="23" t="e">
        <f>+LEFT(Costeo!#REF!,250)</f>
        <v>#REF!</v>
      </c>
    </row>
    <row r="397" spans="1:26" ht="14.25" customHeight="1" x14ac:dyDescent="0.2">
      <c r="A397" s="19"/>
      <c r="B397" s="20"/>
      <c r="C397" s="20"/>
      <c r="D397" s="21"/>
      <c r="E397" s="21"/>
      <c r="F397" s="21"/>
      <c r="G397" s="21"/>
      <c r="H397" s="22"/>
      <c r="I397" s="22"/>
      <c r="J397" s="22"/>
      <c r="K397" s="20"/>
      <c r="L397" s="22" t="str">
        <f>IFERROR(VLOOKUP([2]!Tabla2[[#This Row],[Insumo o artículo necesario]],[2]!Tabla1[#Data],3,FALSE),"")</f>
        <v/>
      </c>
      <c r="M397" s="22" t="str">
        <f>IFERROR(VLOOKUP([2]!Tabla2[[#This Row],[Insumo o artículo necesario]],[2]!Tabla1[#Data],5,FALSE),"")</f>
        <v/>
      </c>
      <c r="N397" s="22"/>
      <c r="O397" s="20"/>
      <c r="P397" s="23"/>
      <c r="Q397" s="23" t="str">
        <f>IF(AND(TIC!$O397&lt;&gt;"",TIC!$P397&lt;&gt;""),TIC!$O397*TIC!$P397,"")</f>
        <v/>
      </c>
      <c r="R397" s="24"/>
      <c r="S397" s="23">
        <f>TIC!$R397*TIC!$P397</f>
        <v>0</v>
      </c>
      <c r="T397" s="20"/>
      <c r="U397" s="23">
        <f>TIC!$T397*TIC!$P397</f>
        <v>0</v>
      </c>
      <c r="V397" s="20"/>
      <c r="W397" s="23">
        <f>TIC!$V397*TIC!$P397</f>
        <v>0</v>
      </c>
      <c r="X397" s="20"/>
      <c r="Y397" s="23">
        <f>TIC!$X397*TIC!$P397</f>
        <v>0</v>
      </c>
      <c r="Z397" s="23" t="e">
        <f>+LEFT(Costeo!#REF!,250)</f>
        <v>#REF!</v>
      </c>
    </row>
    <row r="398" spans="1:26" ht="14.25" customHeight="1" x14ac:dyDescent="0.2">
      <c r="A398" s="19"/>
      <c r="B398" s="20"/>
      <c r="C398" s="20"/>
      <c r="D398" s="21"/>
      <c r="E398" s="21"/>
      <c r="F398" s="21"/>
      <c r="G398" s="21"/>
      <c r="H398" s="22"/>
      <c r="I398" s="22"/>
      <c r="J398" s="22"/>
      <c r="K398" s="20"/>
      <c r="L398" s="22" t="str">
        <f>IFERROR(VLOOKUP([2]!Tabla2[[#This Row],[Insumo o artículo necesario]],[2]!Tabla1[#Data],3,FALSE),"")</f>
        <v/>
      </c>
      <c r="M398" s="22" t="str">
        <f>IFERROR(VLOOKUP([2]!Tabla2[[#This Row],[Insumo o artículo necesario]],[2]!Tabla1[#Data],5,FALSE),"")</f>
        <v/>
      </c>
      <c r="N398" s="22"/>
      <c r="O398" s="20"/>
      <c r="P398" s="23"/>
      <c r="Q398" s="23" t="str">
        <f>IF(AND(TIC!$O398&lt;&gt;"",TIC!$P398&lt;&gt;""),TIC!$O398*TIC!$P398,"")</f>
        <v/>
      </c>
      <c r="R398" s="24"/>
      <c r="S398" s="23">
        <f>TIC!$R398*TIC!$P398</f>
        <v>0</v>
      </c>
      <c r="T398" s="20"/>
      <c r="U398" s="23">
        <f>TIC!$T398*TIC!$P398</f>
        <v>0</v>
      </c>
      <c r="V398" s="20"/>
      <c r="W398" s="23">
        <f>TIC!$V398*TIC!$P398</f>
        <v>0</v>
      </c>
      <c r="X398" s="20"/>
      <c r="Y398" s="23">
        <f>TIC!$X398*TIC!$P398</f>
        <v>0</v>
      </c>
      <c r="Z398" s="23" t="e">
        <f>+LEFT(Costeo!#REF!,250)</f>
        <v>#REF!</v>
      </c>
    </row>
    <row r="399" spans="1:26" ht="14.25" customHeight="1" x14ac:dyDescent="0.2">
      <c r="A399" s="19"/>
      <c r="B399" s="20"/>
      <c r="C399" s="20"/>
      <c r="D399" s="21"/>
      <c r="E399" s="21"/>
      <c r="F399" s="21"/>
      <c r="G399" s="21"/>
      <c r="H399" s="22"/>
      <c r="I399" s="22"/>
      <c r="J399" s="22"/>
      <c r="K399" s="20"/>
      <c r="L399" s="22" t="str">
        <f>IFERROR(VLOOKUP([2]!Tabla2[[#This Row],[Insumo o artículo necesario]],[2]!Tabla1[#Data],3,FALSE),"")</f>
        <v/>
      </c>
      <c r="M399" s="22" t="str">
        <f>IFERROR(VLOOKUP([2]!Tabla2[[#This Row],[Insumo o artículo necesario]],[2]!Tabla1[#Data],5,FALSE),"")</f>
        <v/>
      </c>
      <c r="N399" s="22"/>
      <c r="O399" s="20"/>
      <c r="P399" s="23"/>
      <c r="Q399" s="23" t="str">
        <f>IF(AND(TIC!$O399&lt;&gt;"",TIC!$P399&lt;&gt;""),TIC!$O399*TIC!$P399,"")</f>
        <v/>
      </c>
      <c r="R399" s="24"/>
      <c r="S399" s="23">
        <f>TIC!$R399*TIC!$P399</f>
        <v>0</v>
      </c>
      <c r="T399" s="20"/>
      <c r="U399" s="23">
        <f>TIC!$T399*TIC!$P399</f>
        <v>0</v>
      </c>
      <c r="V399" s="20"/>
      <c r="W399" s="23">
        <f>TIC!$V399*TIC!$P399</f>
        <v>0</v>
      </c>
      <c r="X399" s="20"/>
      <c r="Y399" s="23">
        <f>TIC!$X399*TIC!$P399</f>
        <v>0</v>
      </c>
      <c r="Z399" s="23" t="e">
        <f>+LEFT(Costeo!#REF!,250)</f>
        <v>#REF!</v>
      </c>
    </row>
    <row r="400" spans="1:26" ht="14.25" customHeight="1" x14ac:dyDescent="0.2">
      <c r="A400" s="19"/>
      <c r="B400" s="20"/>
      <c r="C400" s="20"/>
      <c r="D400" s="21"/>
      <c r="E400" s="21"/>
      <c r="F400" s="21"/>
      <c r="G400" s="21"/>
      <c r="H400" s="22"/>
      <c r="I400" s="22"/>
      <c r="J400" s="22"/>
      <c r="K400" s="20"/>
      <c r="L400" s="22" t="str">
        <f>IFERROR(VLOOKUP([2]!Tabla2[[#This Row],[Insumo o artículo necesario]],[2]!Tabla1[#Data],3,FALSE),"")</f>
        <v/>
      </c>
      <c r="M400" s="22" t="str">
        <f>IFERROR(VLOOKUP([2]!Tabla2[[#This Row],[Insumo o artículo necesario]],[2]!Tabla1[#Data],5,FALSE),"")</f>
        <v/>
      </c>
      <c r="N400" s="22"/>
      <c r="O400" s="20"/>
      <c r="P400" s="23"/>
      <c r="Q400" s="23" t="str">
        <f>IF(AND(TIC!$O400&lt;&gt;"",TIC!$P400&lt;&gt;""),TIC!$O400*TIC!$P400,"")</f>
        <v/>
      </c>
      <c r="R400" s="24"/>
      <c r="S400" s="23">
        <f>TIC!$R400*TIC!$P400</f>
        <v>0</v>
      </c>
      <c r="T400" s="20"/>
      <c r="U400" s="23">
        <f>TIC!$T400*TIC!$P400</f>
        <v>0</v>
      </c>
      <c r="V400" s="20"/>
      <c r="W400" s="23">
        <f>TIC!$V400*TIC!$P400</f>
        <v>0</v>
      </c>
      <c r="X400" s="20"/>
      <c r="Y400" s="23">
        <f>TIC!$X400*TIC!$P400</f>
        <v>0</v>
      </c>
      <c r="Z400" s="23" t="e">
        <f>+LEFT(Costeo!#REF!,250)</f>
        <v>#REF!</v>
      </c>
    </row>
    <row r="401" spans="1:26" ht="14.25" customHeight="1" x14ac:dyDescent="0.2">
      <c r="A401" s="19"/>
      <c r="B401" s="20"/>
      <c r="C401" s="20"/>
      <c r="D401" s="21"/>
      <c r="E401" s="25"/>
      <c r="F401" s="21"/>
      <c r="G401" s="21"/>
      <c r="H401" s="22"/>
      <c r="I401" s="22"/>
      <c r="J401" s="22"/>
      <c r="K401" s="20"/>
      <c r="L401" s="22" t="str">
        <f>IFERROR(VLOOKUP([2]!Tabla2[[#This Row],[Insumo o artículo necesario]],[2]!Tabla1[#Data],3,FALSE),"")</f>
        <v/>
      </c>
      <c r="M401" s="22" t="str">
        <f>IFERROR(VLOOKUP([2]!Tabla2[[#This Row],[Insumo o artículo necesario]],[2]!Tabla1[#Data],5,FALSE),"")</f>
        <v/>
      </c>
      <c r="N401" s="22"/>
      <c r="O401" s="20"/>
      <c r="P401" s="23"/>
      <c r="Q401" s="23" t="str">
        <f>IF(AND(TIC!$O401&lt;&gt;"",TIC!$P401&lt;&gt;""),TIC!$O401*TIC!$P401,"")</f>
        <v/>
      </c>
      <c r="R401" s="24"/>
      <c r="S401" s="23">
        <f>TIC!$R401*TIC!$P401</f>
        <v>0</v>
      </c>
      <c r="T401" s="20"/>
      <c r="U401" s="23">
        <f>TIC!$T401*TIC!$P401</f>
        <v>0</v>
      </c>
      <c r="V401" s="20"/>
      <c r="W401" s="23">
        <f>TIC!$V401*TIC!$P401</f>
        <v>0</v>
      </c>
      <c r="X401" s="20"/>
      <c r="Y401" s="23">
        <f>TIC!$X401*TIC!$P401</f>
        <v>0</v>
      </c>
      <c r="Z401" s="23" t="e">
        <f>+LEFT(Costeo!#REF!,250)</f>
        <v>#REF!</v>
      </c>
    </row>
    <row r="402" spans="1:26" ht="14.25" customHeight="1" x14ac:dyDescent="0.2">
      <c r="A402" s="19"/>
      <c r="B402" s="20"/>
      <c r="C402" s="20"/>
      <c r="D402" s="21"/>
      <c r="E402" s="25"/>
      <c r="F402" s="21"/>
      <c r="G402" s="21"/>
      <c r="H402" s="22"/>
      <c r="I402" s="22"/>
      <c r="J402" s="22"/>
      <c r="K402" s="20"/>
      <c r="L402" s="22" t="str">
        <f>IFERROR(VLOOKUP([2]!Tabla2[[#This Row],[Insumo o artículo necesario]],[2]!Tabla1[#Data],3,FALSE),"")</f>
        <v/>
      </c>
      <c r="M402" s="22" t="str">
        <f>IFERROR(VLOOKUP([2]!Tabla2[[#This Row],[Insumo o artículo necesario]],[2]!Tabla1[#Data],5,FALSE),"")</f>
        <v/>
      </c>
      <c r="N402" s="22"/>
      <c r="O402" s="20"/>
      <c r="P402" s="23"/>
      <c r="Q402" s="23" t="str">
        <f>IF(AND(TIC!$O402&lt;&gt;"",TIC!$P402&lt;&gt;""),TIC!$O402*TIC!$P402,"")</f>
        <v/>
      </c>
      <c r="R402" s="24"/>
      <c r="S402" s="23">
        <f>TIC!$R402*TIC!$P402</f>
        <v>0</v>
      </c>
      <c r="T402" s="20"/>
      <c r="U402" s="23">
        <f>TIC!$T402*TIC!$P402</f>
        <v>0</v>
      </c>
      <c r="V402" s="20"/>
      <c r="W402" s="23">
        <f>TIC!$V402*TIC!$P402</f>
        <v>0</v>
      </c>
      <c r="X402" s="20"/>
      <c r="Y402" s="23">
        <f>TIC!$X402*TIC!$P402</f>
        <v>0</v>
      </c>
      <c r="Z402" s="23" t="e">
        <f>+LEFT(Costeo!#REF!,250)</f>
        <v>#REF!</v>
      </c>
    </row>
    <row r="403" spans="1:26" ht="14.25" customHeight="1" x14ac:dyDescent="0.2">
      <c r="A403" s="19"/>
      <c r="B403" s="20"/>
      <c r="C403" s="20"/>
      <c r="D403" s="21"/>
      <c r="E403" s="25"/>
      <c r="F403" s="21"/>
      <c r="G403" s="21"/>
      <c r="H403" s="22"/>
      <c r="I403" s="22"/>
      <c r="J403" s="22"/>
      <c r="K403" s="20"/>
      <c r="L403" s="22" t="str">
        <f>IFERROR(VLOOKUP([2]!Tabla2[[#This Row],[Insumo o artículo necesario]],[2]!Tabla1[#Data],3,FALSE),"")</f>
        <v/>
      </c>
      <c r="M403" s="22" t="str">
        <f>IFERROR(VLOOKUP([2]!Tabla2[[#This Row],[Insumo o artículo necesario]],[2]!Tabla1[#Data],5,FALSE),"")</f>
        <v/>
      </c>
      <c r="N403" s="22"/>
      <c r="O403" s="20"/>
      <c r="P403" s="23"/>
      <c r="Q403" s="23" t="str">
        <f>IF(AND(TIC!$O403&lt;&gt;"",TIC!$P403&lt;&gt;""),TIC!$O403*TIC!$P403,"")</f>
        <v/>
      </c>
      <c r="R403" s="24"/>
      <c r="S403" s="23">
        <f>TIC!$R403*TIC!$P403</f>
        <v>0</v>
      </c>
      <c r="T403" s="20"/>
      <c r="U403" s="23">
        <f>TIC!$T403*TIC!$P403</f>
        <v>0</v>
      </c>
      <c r="V403" s="20"/>
      <c r="W403" s="23">
        <f>TIC!$V403*TIC!$P403</f>
        <v>0</v>
      </c>
      <c r="X403" s="20"/>
      <c r="Y403" s="23">
        <f>TIC!$X403*TIC!$P403</f>
        <v>0</v>
      </c>
      <c r="Z403" s="23" t="e">
        <f>+LEFT(Costeo!#REF!,250)</f>
        <v>#REF!</v>
      </c>
    </row>
    <row r="404" spans="1:26" ht="14.25" customHeight="1" x14ac:dyDescent="0.2">
      <c r="A404" s="19"/>
      <c r="B404" s="20"/>
      <c r="C404" s="20"/>
      <c r="D404" s="21"/>
      <c r="E404" s="25"/>
      <c r="F404" s="21"/>
      <c r="G404" s="21"/>
      <c r="H404" s="22"/>
      <c r="I404" s="22"/>
      <c r="J404" s="22"/>
      <c r="K404" s="20"/>
      <c r="L404" s="22" t="str">
        <f>IFERROR(VLOOKUP([2]!Tabla2[[#This Row],[Insumo o artículo necesario]],[2]!Tabla1[#Data],3,FALSE),"")</f>
        <v/>
      </c>
      <c r="M404" s="22" t="str">
        <f>IFERROR(VLOOKUP([2]!Tabla2[[#This Row],[Insumo o artículo necesario]],[2]!Tabla1[#Data],5,FALSE),"")</f>
        <v/>
      </c>
      <c r="N404" s="22"/>
      <c r="O404" s="20"/>
      <c r="P404" s="23"/>
      <c r="Q404" s="23" t="str">
        <f>IF(AND(TIC!$O404&lt;&gt;"",TIC!$P404&lt;&gt;""),TIC!$O404*TIC!$P404,"")</f>
        <v/>
      </c>
      <c r="R404" s="24"/>
      <c r="S404" s="23">
        <f>TIC!$R404*TIC!$P404</f>
        <v>0</v>
      </c>
      <c r="T404" s="20"/>
      <c r="U404" s="23">
        <f>TIC!$T404*TIC!$P404</f>
        <v>0</v>
      </c>
      <c r="V404" s="20"/>
      <c r="W404" s="23">
        <f>TIC!$V404*TIC!$P404</f>
        <v>0</v>
      </c>
      <c r="X404" s="20"/>
      <c r="Y404" s="23">
        <f>TIC!$X404*TIC!$P404</f>
        <v>0</v>
      </c>
      <c r="Z404" s="23" t="e">
        <f>+LEFT(Costeo!#REF!,250)</f>
        <v>#REF!</v>
      </c>
    </row>
    <row r="405" spans="1:26" ht="14.25" customHeight="1" x14ac:dyDescent="0.2">
      <c r="A405" s="19"/>
      <c r="B405" s="20"/>
      <c r="C405" s="20"/>
      <c r="D405" s="21"/>
      <c r="E405" s="25"/>
      <c r="F405" s="21"/>
      <c r="G405" s="21"/>
      <c r="H405" s="22"/>
      <c r="I405" s="22"/>
      <c r="J405" s="22"/>
      <c r="K405" s="20"/>
      <c r="L405" s="22" t="str">
        <f>IFERROR(VLOOKUP([2]!Tabla2[[#This Row],[Insumo o artículo necesario]],[2]!Tabla1[#Data],3,FALSE),"")</f>
        <v/>
      </c>
      <c r="M405" s="22" t="str">
        <f>IFERROR(VLOOKUP([2]!Tabla2[[#This Row],[Insumo o artículo necesario]],[2]!Tabla1[#Data],5,FALSE),"")</f>
        <v/>
      </c>
      <c r="N405" s="22"/>
      <c r="O405" s="20"/>
      <c r="P405" s="23"/>
      <c r="Q405" s="23" t="str">
        <f>IF(AND(TIC!$O405&lt;&gt;"",TIC!$P405&lt;&gt;""),TIC!$O405*TIC!$P405,"")</f>
        <v/>
      </c>
      <c r="R405" s="24"/>
      <c r="S405" s="23">
        <f>TIC!$R405*TIC!$P405</f>
        <v>0</v>
      </c>
      <c r="T405" s="20"/>
      <c r="U405" s="23">
        <f>TIC!$T405*TIC!$P405</f>
        <v>0</v>
      </c>
      <c r="V405" s="20"/>
      <c r="W405" s="23">
        <f>TIC!$V405*TIC!$P405</f>
        <v>0</v>
      </c>
      <c r="X405" s="20"/>
      <c r="Y405" s="23">
        <f>TIC!$X405*TIC!$P405</f>
        <v>0</v>
      </c>
      <c r="Z405" s="23" t="e">
        <f>+LEFT(Costeo!#REF!,250)</f>
        <v>#REF!</v>
      </c>
    </row>
    <row r="406" spans="1:26" ht="14.25" customHeight="1" x14ac:dyDescent="0.2">
      <c r="A406" s="19"/>
      <c r="B406" s="20"/>
      <c r="C406" s="20"/>
      <c r="D406" s="21"/>
      <c r="E406" s="25"/>
      <c r="F406" s="21"/>
      <c r="G406" s="21"/>
      <c r="H406" s="22"/>
      <c r="I406" s="22"/>
      <c r="J406" s="22"/>
      <c r="K406" s="20"/>
      <c r="L406" s="22" t="str">
        <f>IFERROR(VLOOKUP([2]!Tabla2[[#This Row],[Insumo o artículo necesario]],[2]!Tabla1[#Data],3,FALSE),"")</f>
        <v/>
      </c>
      <c r="M406" s="22" t="str">
        <f>IFERROR(VLOOKUP([2]!Tabla2[[#This Row],[Insumo o artículo necesario]],[2]!Tabla1[#Data],5,FALSE),"")</f>
        <v/>
      </c>
      <c r="N406" s="22"/>
      <c r="O406" s="20"/>
      <c r="P406" s="23"/>
      <c r="Q406" s="23" t="str">
        <f>IF(AND(TIC!$O406&lt;&gt;"",TIC!$P406&lt;&gt;""),TIC!$O406*TIC!$P406,"")</f>
        <v/>
      </c>
      <c r="R406" s="24"/>
      <c r="S406" s="23">
        <f>TIC!$R406*TIC!$P406</f>
        <v>0</v>
      </c>
      <c r="T406" s="20"/>
      <c r="U406" s="23">
        <f>TIC!$T406*TIC!$P406</f>
        <v>0</v>
      </c>
      <c r="V406" s="20"/>
      <c r="W406" s="23">
        <f>TIC!$V406*TIC!$P406</f>
        <v>0</v>
      </c>
      <c r="X406" s="20"/>
      <c r="Y406" s="23">
        <f>TIC!$X406*TIC!$P406</f>
        <v>0</v>
      </c>
      <c r="Z406" s="23" t="e">
        <f>+LEFT(Costeo!#REF!,250)</f>
        <v>#REF!</v>
      </c>
    </row>
    <row r="407" spans="1:26" ht="14.25" customHeight="1" x14ac:dyDescent="0.2">
      <c r="A407" s="19"/>
      <c r="B407" s="20"/>
      <c r="C407" s="20"/>
      <c r="D407" s="21"/>
      <c r="E407" s="25"/>
      <c r="F407" s="21"/>
      <c r="G407" s="21"/>
      <c r="H407" s="22"/>
      <c r="I407" s="22"/>
      <c r="J407" s="22"/>
      <c r="K407" s="20"/>
      <c r="L407" s="22" t="str">
        <f>IFERROR(VLOOKUP([2]!Tabla2[[#This Row],[Insumo o artículo necesario]],[2]!Tabla1[#Data],3,FALSE),"")</f>
        <v/>
      </c>
      <c r="M407" s="22" t="str">
        <f>IFERROR(VLOOKUP([2]!Tabla2[[#This Row],[Insumo o artículo necesario]],[2]!Tabla1[#Data],5,FALSE),"")</f>
        <v/>
      </c>
      <c r="N407" s="22"/>
      <c r="O407" s="20"/>
      <c r="P407" s="23"/>
      <c r="Q407" s="23" t="str">
        <f>IF(AND(TIC!$O407&lt;&gt;"",TIC!$P407&lt;&gt;""),TIC!$O407*TIC!$P407,"")</f>
        <v/>
      </c>
      <c r="R407" s="24"/>
      <c r="S407" s="23">
        <f>TIC!$R407*TIC!$P407</f>
        <v>0</v>
      </c>
      <c r="T407" s="20"/>
      <c r="U407" s="23">
        <f>TIC!$T407*TIC!$P407</f>
        <v>0</v>
      </c>
      <c r="V407" s="20"/>
      <c r="W407" s="23">
        <f>TIC!$V407*TIC!$P407</f>
        <v>0</v>
      </c>
      <c r="X407" s="20"/>
      <c r="Y407" s="23">
        <f>TIC!$X407*TIC!$P407</f>
        <v>0</v>
      </c>
      <c r="Z407" s="23" t="e">
        <f>+LEFT(Costeo!#REF!,250)</f>
        <v>#REF!</v>
      </c>
    </row>
    <row r="408" spans="1:26" ht="14.25" customHeight="1" x14ac:dyDescent="0.2">
      <c r="A408" s="19"/>
      <c r="B408" s="20"/>
      <c r="C408" s="20"/>
      <c r="D408" s="21"/>
      <c r="E408" s="25"/>
      <c r="F408" s="21"/>
      <c r="G408" s="21"/>
      <c r="H408" s="22"/>
      <c r="I408" s="22"/>
      <c r="J408" s="22"/>
      <c r="K408" s="20"/>
      <c r="L408" s="22" t="str">
        <f>IFERROR(VLOOKUP([2]!Tabla2[[#This Row],[Insumo o artículo necesario]],[2]!Tabla1[#Data],3,FALSE),"")</f>
        <v/>
      </c>
      <c r="M408" s="22" t="str">
        <f>IFERROR(VLOOKUP([2]!Tabla2[[#This Row],[Insumo o artículo necesario]],[2]!Tabla1[#Data],5,FALSE),"")</f>
        <v/>
      </c>
      <c r="N408" s="22"/>
      <c r="O408" s="20"/>
      <c r="P408" s="23"/>
      <c r="Q408" s="23" t="str">
        <f>IF(AND(TIC!$O408&lt;&gt;"",TIC!$P408&lt;&gt;""),TIC!$O408*TIC!$P408,"")</f>
        <v/>
      </c>
      <c r="R408" s="24"/>
      <c r="S408" s="23">
        <f>TIC!$R408*TIC!$P408</f>
        <v>0</v>
      </c>
      <c r="T408" s="20"/>
      <c r="U408" s="23">
        <f>TIC!$T408*TIC!$P408</f>
        <v>0</v>
      </c>
      <c r="V408" s="20"/>
      <c r="W408" s="23">
        <f>TIC!$V408*TIC!$P408</f>
        <v>0</v>
      </c>
      <c r="X408" s="20"/>
      <c r="Y408" s="23">
        <f>TIC!$X408*TIC!$P408</f>
        <v>0</v>
      </c>
      <c r="Z408" s="23" t="e">
        <f>+LEFT(Costeo!#REF!,250)</f>
        <v>#REF!</v>
      </c>
    </row>
    <row r="409" spans="1:26" ht="14.25" customHeight="1" x14ac:dyDescent="0.2">
      <c r="A409" s="19"/>
      <c r="B409" s="20"/>
      <c r="C409" s="20"/>
      <c r="D409" s="21"/>
      <c r="E409" s="25"/>
      <c r="F409" s="21"/>
      <c r="G409" s="21"/>
      <c r="H409" s="22"/>
      <c r="I409" s="22"/>
      <c r="J409" s="22"/>
      <c r="K409" s="20"/>
      <c r="L409" s="22" t="str">
        <f>IFERROR(VLOOKUP([2]!Tabla2[[#This Row],[Insumo o artículo necesario]],[2]!Tabla1[#Data],3,FALSE),"")</f>
        <v/>
      </c>
      <c r="M409" s="22" t="str">
        <f>IFERROR(VLOOKUP([2]!Tabla2[[#This Row],[Insumo o artículo necesario]],[2]!Tabla1[#Data],5,FALSE),"")</f>
        <v/>
      </c>
      <c r="N409" s="22"/>
      <c r="O409" s="20"/>
      <c r="P409" s="23"/>
      <c r="Q409" s="23" t="str">
        <f>IF(AND(TIC!$O409&lt;&gt;"",TIC!$P409&lt;&gt;""),TIC!$O409*TIC!$P409,"")</f>
        <v/>
      </c>
      <c r="R409" s="24"/>
      <c r="S409" s="23">
        <f>TIC!$R409*TIC!$P409</f>
        <v>0</v>
      </c>
      <c r="T409" s="20"/>
      <c r="U409" s="23">
        <f>TIC!$T409*TIC!$P409</f>
        <v>0</v>
      </c>
      <c r="V409" s="20"/>
      <c r="W409" s="23">
        <f>TIC!$V409*TIC!$P409</f>
        <v>0</v>
      </c>
      <c r="X409" s="20"/>
      <c r="Y409" s="23">
        <f>TIC!$X409*TIC!$P409</f>
        <v>0</v>
      </c>
      <c r="Z409" s="23" t="e">
        <f>+LEFT(Costeo!#REF!,250)</f>
        <v>#REF!</v>
      </c>
    </row>
    <row r="410" spans="1:26" ht="14.25" customHeight="1" x14ac:dyDescent="0.2">
      <c r="A410" s="19"/>
      <c r="B410" s="20"/>
      <c r="C410" s="20"/>
      <c r="D410" s="21"/>
      <c r="E410" s="25"/>
      <c r="F410" s="21"/>
      <c r="G410" s="21"/>
      <c r="H410" s="22"/>
      <c r="I410" s="22"/>
      <c r="J410" s="22"/>
      <c r="K410" s="20"/>
      <c r="L410" s="22" t="str">
        <f>IFERROR(VLOOKUP([2]!Tabla2[[#This Row],[Insumo o artículo necesario]],[2]!Tabla1[#Data],3,FALSE),"")</f>
        <v/>
      </c>
      <c r="M410" s="22" t="str">
        <f>IFERROR(VLOOKUP([2]!Tabla2[[#This Row],[Insumo o artículo necesario]],[2]!Tabla1[#Data],5,FALSE),"")</f>
        <v/>
      </c>
      <c r="N410" s="22"/>
      <c r="O410" s="20"/>
      <c r="P410" s="23"/>
      <c r="Q410" s="23" t="str">
        <f>IF(AND(TIC!$O410&lt;&gt;"",TIC!$P410&lt;&gt;""),TIC!$O410*TIC!$P410,"")</f>
        <v/>
      </c>
      <c r="R410" s="24"/>
      <c r="S410" s="23">
        <f>TIC!$R410*TIC!$P410</f>
        <v>0</v>
      </c>
      <c r="T410" s="20"/>
      <c r="U410" s="23">
        <f>TIC!$T410*TIC!$P410</f>
        <v>0</v>
      </c>
      <c r="V410" s="20"/>
      <c r="W410" s="23">
        <f>TIC!$V410*TIC!$P410</f>
        <v>0</v>
      </c>
      <c r="X410" s="20"/>
      <c r="Y410" s="23">
        <f>TIC!$X410*TIC!$P410</f>
        <v>0</v>
      </c>
      <c r="Z410" s="23" t="e">
        <f>+LEFT(Costeo!#REF!,250)</f>
        <v>#REF!</v>
      </c>
    </row>
    <row r="411" spans="1:26" ht="14.25" customHeight="1" x14ac:dyDescent="0.2">
      <c r="A411" s="19"/>
      <c r="B411" s="20"/>
      <c r="C411" s="20"/>
      <c r="D411" s="21"/>
      <c r="E411" s="21"/>
      <c r="F411" s="21"/>
      <c r="G411" s="21"/>
      <c r="H411" s="22"/>
      <c r="I411" s="22"/>
      <c r="J411" s="22"/>
      <c r="K411" s="20"/>
      <c r="L411" s="22" t="str">
        <f>IFERROR(VLOOKUP([2]!Tabla2[[#This Row],[Insumo o artículo necesario]],[2]!Tabla1[#Data],3,FALSE),"")</f>
        <v/>
      </c>
      <c r="M411" s="22" t="str">
        <f>IFERROR(VLOOKUP([2]!Tabla2[[#This Row],[Insumo o artículo necesario]],[2]!Tabla1[#Data],5,FALSE),"")</f>
        <v/>
      </c>
      <c r="N411" s="22"/>
      <c r="O411" s="20"/>
      <c r="P411" s="23"/>
      <c r="Q411" s="23" t="str">
        <f>IF(AND(TIC!$O411&lt;&gt;"",TIC!$P411&lt;&gt;""),TIC!$O411*TIC!$P411,"")</f>
        <v/>
      </c>
      <c r="R411" s="24"/>
      <c r="S411" s="23">
        <f>TIC!$R411*TIC!$P411</f>
        <v>0</v>
      </c>
      <c r="T411" s="20"/>
      <c r="U411" s="23">
        <f>TIC!$T411*TIC!$P411</f>
        <v>0</v>
      </c>
      <c r="V411" s="20"/>
      <c r="W411" s="23">
        <f>TIC!$V411*TIC!$P411</f>
        <v>0</v>
      </c>
      <c r="X411" s="20"/>
      <c r="Y411" s="23">
        <f>TIC!$X411*TIC!$P411</f>
        <v>0</v>
      </c>
      <c r="Z411" s="23" t="e">
        <f>+LEFT(Costeo!#REF!,250)</f>
        <v>#REF!</v>
      </c>
    </row>
    <row r="412" spans="1:26" ht="14.25" customHeight="1" x14ac:dyDescent="0.2">
      <c r="A412" s="19"/>
      <c r="B412" s="20"/>
      <c r="C412" s="20"/>
      <c r="D412" s="21"/>
      <c r="E412" s="21"/>
      <c r="F412" s="21"/>
      <c r="G412" s="21"/>
      <c r="H412" s="22"/>
      <c r="I412" s="22"/>
      <c r="J412" s="22"/>
      <c r="K412" s="20"/>
      <c r="L412" s="22" t="str">
        <f>IFERROR(VLOOKUP([2]!Tabla2[[#This Row],[Insumo o artículo necesario]],[2]!Tabla1[#Data],3,FALSE),"")</f>
        <v/>
      </c>
      <c r="M412" s="22" t="str">
        <f>IFERROR(VLOOKUP([2]!Tabla2[[#This Row],[Insumo o artículo necesario]],[2]!Tabla1[#Data],5,FALSE),"")</f>
        <v/>
      </c>
      <c r="N412" s="22"/>
      <c r="O412" s="20"/>
      <c r="P412" s="23"/>
      <c r="Q412" s="23" t="str">
        <f>IF(AND(TIC!$O412&lt;&gt;"",TIC!$P412&lt;&gt;""),TIC!$O412*TIC!$P412,"")</f>
        <v/>
      </c>
      <c r="R412" s="24"/>
      <c r="S412" s="23">
        <f>TIC!$R412*TIC!$P412</f>
        <v>0</v>
      </c>
      <c r="T412" s="20"/>
      <c r="U412" s="23">
        <f>TIC!$T412*TIC!$P412</f>
        <v>0</v>
      </c>
      <c r="V412" s="20"/>
      <c r="W412" s="23">
        <f>TIC!$V412*TIC!$P412</f>
        <v>0</v>
      </c>
      <c r="X412" s="20"/>
      <c r="Y412" s="23">
        <f>TIC!$X412*TIC!$P412</f>
        <v>0</v>
      </c>
      <c r="Z412" s="23" t="e">
        <f>+LEFT(Costeo!#REF!,250)</f>
        <v>#REF!</v>
      </c>
    </row>
    <row r="413" spans="1:26" ht="14.25" customHeight="1" x14ac:dyDescent="0.2">
      <c r="A413" s="19"/>
      <c r="B413" s="20"/>
      <c r="C413" s="20"/>
      <c r="D413" s="21"/>
      <c r="E413" s="25"/>
      <c r="F413" s="21"/>
      <c r="G413" s="21"/>
      <c r="H413" s="22"/>
      <c r="I413" s="22"/>
      <c r="J413" s="22"/>
      <c r="K413" s="20"/>
      <c r="L413" s="22" t="str">
        <f>IFERROR(VLOOKUP([2]!Tabla2[[#This Row],[Insumo o artículo necesario]],[2]!Tabla1[#Data],3,FALSE),"")</f>
        <v/>
      </c>
      <c r="M413" s="22" t="str">
        <f>IFERROR(VLOOKUP([2]!Tabla2[[#This Row],[Insumo o artículo necesario]],[2]!Tabla1[#Data],5,FALSE),"")</f>
        <v/>
      </c>
      <c r="N413" s="22"/>
      <c r="O413" s="20"/>
      <c r="P413" s="23"/>
      <c r="Q413" s="23" t="str">
        <f>IF(AND(TIC!$O413&lt;&gt;"",TIC!$P413&lt;&gt;""),TIC!$O413*TIC!$P413,"")</f>
        <v/>
      </c>
      <c r="R413" s="24"/>
      <c r="S413" s="23">
        <f>TIC!$R413*TIC!$P413</f>
        <v>0</v>
      </c>
      <c r="T413" s="20"/>
      <c r="U413" s="23">
        <f>TIC!$T413*TIC!$P413</f>
        <v>0</v>
      </c>
      <c r="V413" s="20"/>
      <c r="W413" s="23">
        <f>TIC!$V413*TIC!$P413</f>
        <v>0</v>
      </c>
      <c r="X413" s="20"/>
      <c r="Y413" s="23">
        <f>TIC!$X413*TIC!$P413</f>
        <v>0</v>
      </c>
      <c r="Z413" s="23" t="e">
        <f>+LEFT(Costeo!#REF!,250)</f>
        <v>#REF!</v>
      </c>
    </row>
    <row r="414" spans="1:26" ht="14.25" customHeight="1" x14ac:dyDescent="0.2">
      <c r="A414" s="19"/>
      <c r="B414" s="20"/>
      <c r="C414" s="20"/>
      <c r="D414" s="21"/>
      <c r="E414" s="25"/>
      <c r="F414" s="21"/>
      <c r="G414" s="21"/>
      <c r="H414" s="22"/>
      <c r="I414" s="22"/>
      <c r="J414" s="22"/>
      <c r="K414" s="20"/>
      <c r="L414" s="22" t="str">
        <f>IFERROR(VLOOKUP([2]!Tabla2[[#This Row],[Insumo o artículo necesario]],[2]!Tabla1[#Data],3,FALSE),"")</f>
        <v/>
      </c>
      <c r="M414" s="22" t="str">
        <f>IFERROR(VLOOKUP([2]!Tabla2[[#This Row],[Insumo o artículo necesario]],[2]!Tabla1[#Data],5,FALSE),"")</f>
        <v/>
      </c>
      <c r="N414" s="22"/>
      <c r="O414" s="20"/>
      <c r="P414" s="23"/>
      <c r="Q414" s="23" t="str">
        <f>IF(AND(TIC!$O414&lt;&gt;"",TIC!$P414&lt;&gt;""),TIC!$O414*TIC!$P414,"")</f>
        <v/>
      </c>
      <c r="R414" s="24"/>
      <c r="S414" s="23">
        <f>TIC!$R414*TIC!$P414</f>
        <v>0</v>
      </c>
      <c r="T414" s="20"/>
      <c r="U414" s="23">
        <f>TIC!$T414*TIC!$P414</f>
        <v>0</v>
      </c>
      <c r="V414" s="20"/>
      <c r="W414" s="23">
        <f>TIC!$V414*TIC!$P414</f>
        <v>0</v>
      </c>
      <c r="X414" s="20"/>
      <c r="Y414" s="23">
        <f>TIC!$X414*TIC!$P414</f>
        <v>0</v>
      </c>
      <c r="Z414" s="23" t="e">
        <f>+LEFT(Costeo!#REF!,250)</f>
        <v>#REF!</v>
      </c>
    </row>
    <row r="415" spans="1:26" ht="14.25" customHeight="1" x14ac:dyDescent="0.2">
      <c r="A415" s="19"/>
      <c r="B415" s="20"/>
      <c r="C415" s="20"/>
      <c r="D415" s="21"/>
      <c r="E415" s="25"/>
      <c r="F415" s="21"/>
      <c r="G415" s="21"/>
      <c r="H415" s="22"/>
      <c r="I415" s="22"/>
      <c r="J415" s="22"/>
      <c r="K415" s="20"/>
      <c r="L415" s="22" t="str">
        <f>IFERROR(VLOOKUP([2]!Tabla2[[#This Row],[Insumo o artículo necesario]],[2]!Tabla1[#Data],3,FALSE),"")</f>
        <v/>
      </c>
      <c r="M415" s="22" t="str">
        <f>IFERROR(VLOOKUP([2]!Tabla2[[#This Row],[Insumo o artículo necesario]],[2]!Tabla1[#Data],5,FALSE),"")</f>
        <v/>
      </c>
      <c r="N415" s="22"/>
      <c r="O415" s="20"/>
      <c r="P415" s="23"/>
      <c r="Q415" s="23" t="str">
        <f>IF(AND(TIC!$O415&lt;&gt;"",TIC!$P415&lt;&gt;""),TIC!$O415*TIC!$P415,"")</f>
        <v/>
      </c>
      <c r="R415" s="24"/>
      <c r="S415" s="23">
        <f>TIC!$R415*TIC!$P415</f>
        <v>0</v>
      </c>
      <c r="T415" s="20"/>
      <c r="U415" s="23">
        <f>TIC!$T415*TIC!$P415</f>
        <v>0</v>
      </c>
      <c r="V415" s="20"/>
      <c r="W415" s="23">
        <f>TIC!$V415*TIC!$P415</f>
        <v>0</v>
      </c>
      <c r="X415" s="20"/>
      <c r="Y415" s="23">
        <f>TIC!$X415*TIC!$P415</f>
        <v>0</v>
      </c>
      <c r="Z415" s="23" t="e">
        <f>+LEFT(Costeo!#REF!,250)</f>
        <v>#REF!</v>
      </c>
    </row>
    <row r="416" spans="1:26" ht="14.25" customHeight="1" x14ac:dyDescent="0.2">
      <c r="A416" s="19"/>
      <c r="B416" s="20"/>
      <c r="C416" s="20"/>
      <c r="D416" s="21"/>
      <c r="E416" s="25"/>
      <c r="F416" s="21"/>
      <c r="G416" s="21"/>
      <c r="H416" s="22"/>
      <c r="I416" s="22"/>
      <c r="J416" s="22"/>
      <c r="K416" s="20"/>
      <c r="L416" s="22" t="str">
        <f>IFERROR(VLOOKUP([2]!Tabla2[[#This Row],[Insumo o artículo necesario]],[2]!Tabla1[#Data],3,FALSE),"")</f>
        <v/>
      </c>
      <c r="M416" s="22" t="str">
        <f>IFERROR(VLOOKUP([2]!Tabla2[[#This Row],[Insumo o artículo necesario]],[2]!Tabla1[#Data],5,FALSE),"")</f>
        <v/>
      </c>
      <c r="N416" s="22"/>
      <c r="O416" s="20"/>
      <c r="P416" s="23"/>
      <c r="Q416" s="23" t="str">
        <f>IF(AND(TIC!$O416&lt;&gt;"",TIC!$P416&lt;&gt;""),TIC!$O416*TIC!$P416,"")</f>
        <v/>
      </c>
      <c r="R416" s="24"/>
      <c r="S416" s="23">
        <f>TIC!$R416*TIC!$P416</f>
        <v>0</v>
      </c>
      <c r="T416" s="20"/>
      <c r="U416" s="23">
        <f>TIC!$T416*TIC!$P416</f>
        <v>0</v>
      </c>
      <c r="V416" s="20"/>
      <c r="W416" s="23">
        <f>TIC!$V416*TIC!$P416</f>
        <v>0</v>
      </c>
      <c r="X416" s="20"/>
      <c r="Y416" s="23">
        <f>TIC!$X416*TIC!$P416</f>
        <v>0</v>
      </c>
      <c r="Z416" s="23" t="e">
        <f>+LEFT(Costeo!#REF!,250)</f>
        <v>#REF!</v>
      </c>
    </row>
    <row r="417" spans="1:26" ht="14.25" customHeight="1" x14ac:dyDescent="0.2">
      <c r="A417" s="19"/>
      <c r="B417" s="20"/>
      <c r="C417" s="20"/>
      <c r="D417" s="21"/>
      <c r="E417" s="25"/>
      <c r="F417" s="21"/>
      <c r="G417" s="21"/>
      <c r="H417" s="22"/>
      <c r="I417" s="22"/>
      <c r="J417" s="22"/>
      <c r="K417" s="20"/>
      <c r="L417" s="22" t="str">
        <f>IFERROR(VLOOKUP([2]!Tabla2[[#This Row],[Insumo o artículo necesario]],[2]!Tabla1[#Data],3,FALSE),"")</f>
        <v/>
      </c>
      <c r="M417" s="22" t="str">
        <f>IFERROR(VLOOKUP([2]!Tabla2[[#This Row],[Insumo o artículo necesario]],[2]!Tabla1[#Data],5,FALSE),"")</f>
        <v/>
      </c>
      <c r="N417" s="22"/>
      <c r="O417" s="20"/>
      <c r="P417" s="23"/>
      <c r="Q417" s="23" t="str">
        <f>IF(AND(TIC!$O417&lt;&gt;"",TIC!$P417&lt;&gt;""),TIC!$O417*TIC!$P417,"")</f>
        <v/>
      </c>
      <c r="R417" s="24"/>
      <c r="S417" s="23">
        <f>TIC!$R417*TIC!$P417</f>
        <v>0</v>
      </c>
      <c r="T417" s="20"/>
      <c r="U417" s="23">
        <f>TIC!$T417*TIC!$P417</f>
        <v>0</v>
      </c>
      <c r="V417" s="20"/>
      <c r="W417" s="23">
        <f>TIC!$V417*TIC!$P417</f>
        <v>0</v>
      </c>
      <c r="X417" s="20"/>
      <c r="Y417" s="23">
        <f>TIC!$X417*TIC!$P417</f>
        <v>0</v>
      </c>
      <c r="Z417" s="23" t="e">
        <f>+LEFT(Costeo!#REF!,250)</f>
        <v>#REF!</v>
      </c>
    </row>
    <row r="418" spans="1:26" ht="14.25" customHeight="1" x14ac:dyDescent="0.2">
      <c r="A418" s="19"/>
      <c r="B418" s="20"/>
      <c r="C418" s="20"/>
      <c r="D418" s="21"/>
      <c r="E418" s="21"/>
      <c r="F418" s="21"/>
      <c r="G418" s="21"/>
      <c r="H418" s="22"/>
      <c r="I418" s="22"/>
      <c r="J418" s="22"/>
      <c r="K418" s="20"/>
      <c r="L418" s="22" t="str">
        <f>IFERROR(VLOOKUP([2]!Tabla2[[#This Row],[Insumo o artículo necesario]],[2]!Tabla1[#Data],3,FALSE),"")</f>
        <v/>
      </c>
      <c r="M418" s="22" t="str">
        <f>IFERROR(VLOOKUP([2]!Tabla2[[#This Row],[Insumo o artículo necesario]],[2]!Tabla1[#Data],5,FALSE),"")</f>
        <v/>
      </c>
      <c r="N418" s="22"/>
      <c r="O418" s="20"/>
      <c r="P418" s="23"/>
      <c r="Q418" s="23" t="str">
        <f>IF(AND(TIC!$O418&lt;&gt;"",TIC!$P418&lt;&gt;""),TIC!$O418*TIC!$P418,"")</f>
        <v/>
      </c>
      <c r="R418" s="24"/>
      <c r="S418" s="23">
        <f>TIC!$R418*TIC!$P418</f>
        <v>0</v>
      </c>
      <c r="T418" s="20"/>
      <c r="U418" s="23">
        <f>TIC!$T418*TIC!$P418</f>
        <v>0</v>
      </c>
      <c r="V418" s="20"/>
      <c r="W418" s="23">
        <f>TIC!$V418*TIC!$P418</f>
        <v>0</v>
      </c>
      <c r="X418" s="20"/>
      <c r="Y418" s="23">
        <f>TIC!$X418*TIC!$P418</f>
        <v>0</v>
      </c>
      <c r="Z418" s="23" t="e">
        <f>+LEFT(Costeo!#REF!,250)</f>
        <v>#REF!</v>
      </c>
    </row>
    <row r="419" spans="1:26" ht="14.25" customHeight="1" x14ac:dyDescent="0.2">
      <c r="A419" s="19"/>
      <c r="B419" s="20"/>
      <c r="C419" s="20"/>
      <c r="D419" s="21"/>
      <c r="E419" s="21"/>
      <c r="F419" s="21"/>
      <c r="G419" s="21"/>
      <c r="H419" s="22"/>
      <c r="I419" s="22"/>
      <c r="J419" s="22"/>
      <c r="K419" s="20"/>
      <c r="L419" s="22" t="str">
        <f>IFERROR(VLOOKUP([2]!Tabla2[[#This Row],[Insumo o artículo necesario]],[2]!Tabla1[#Data],3,FALSE),"")</f>
        <v/>
      </c>
      <c r="M419" s="22" t="str">
        <f>IFERROR(VLOOKUP([2]!Tabla2[[#This Row],[Insumo o artículo necesario]],[2]!Tabla1[#Data],5,FALSE),"")</f>
        <v/>
      </c>
      <c r="N419" s="22"/>
      <c r="O419" s="20"/>
      <c r="P419" s="23"/>
      <c r="Q419" s="23" t="str">
        <f>IF(AND(TIC!$O419&lt;&gt;"",TIC!$P419&lt;&gt;""),TIC!$O419*TIC!$P419,"")</f>
        <v/>
      </c>
      <c r="R419" s="24"/>
      <c r="S419" s="23">
        <f>TIC!$R419*TIC!$P419</f>
        <v>0</v>
      </c>
      <c r="T419" s="20"/>
      <c r="U419" s="23">
        <f>TIC!$T419*TIC!$P419</f>
        <v>0</v>
      </c>
      <c r="V419" s="20"/>
      <c r="W419" s="23">
        <f>TIC!$V419*TIC!$P419</f>
        <v>0</v>
      </c>
      <c r="X419" s="20"/>
      <c r="Y419" s="23">
        <f>TIC!$X419*TIC!$P419</f>
        <v>0</v>
      </c>
      <c r="Z419" s="23" t="e">
        <f>+LEFT(Costeo!#REF!,250)</f>
        <v>#REF!</v>
      </c>
    </row>
    <row r="420" spans="1:26" ht="14.25" customHeight="1" x14ac:dyDescent="0.2">
      <c r="A420" s="19"/>
      <c r="B420" s="20"/>
      <c r="C420" s="20"/>
      <c r="D420" s="21"/>
      <c r="E420" s="21"/>
      <c r="F420" s="21"/>
      <c r="G420" s="21"/>
      <c r="H420" s="22"/>
      <c r="I420" s="22"/>
      <c r="J420" s="22"/>
      <c r="K420" s="20"/>
      <c r="L420" s="22" t="str">
        <f>IFERROR(VLOOKUP([2]!Tabla2[[#This Row],[Insumo o artículo necesario]],[2]!Tabla1[#Data],3,FALSE),"")</f>
        <v/>
      </c>
      <c r="M420" s="22" t="str">
        <f>IFERROR(VLOOKUP([2]!Tabla2[[#This Row],[Insumo o artículo necesario]],[2]!Tabla1[#Data],5,FALSE),"")</f>
        <v/>
      </c>
      <c r="N420" s="22"/>
      <c r="O420" s="20"/>
      <c r="P420" s="23"/>
      <c r="Q420" s="23" t="str">
        <f>IF(AND(TIC!$O420&lt;&gt;"",TIC!$P420&lt;&gt;""),TIC!$O420*TIC!$P420,"")</f>
        <v/>
      </c>
      <c r="R420" s="24"/>
      <c r="S420" s="23">
        <f>TIC!$R420*TIC!$P420</f>
        <v>0</v>
      </c>
      <c r="T420" s="20"/>
      <c r="U420" s="23">
        <f>TIC!$T420*TIC!$P420</f>
        <v>0</v>
      </c>
      <c r="V420" s="20"/>
      <c r="W420" s="23">
        <f>TIC!$V420*TIC!$P420</f>
        <v>0</v>
      </c>
      <c r="X420" s="20"/>
      <c r="Y420" s="23">
        <f>TIC!$X420*TIC!$P420</f>
        <v>0</v>
      </c>
      <c r="Z420" s="23" t="e">
        <f>+LEFT(Costeo!#REF!,250)</f>
        <v>#REF!</v>
      </c>
    </row>
    <row r="421" spans="1:26" ht="14.25" customHeight="1" x14ac:dyDescent="0.2">
      <c r="A421" s="19"/>
      <c r="B421" s="20"/>
      <c r="C421" s="20"/>
      <c r="D421" s="21"/>
      <c r="E421" s="21"/>
      <c r="F421" s="21"/>
      <c r="G421" s="21"/>
      <c r="H421" s="22"/>
      <c r="I421" s="22"/>
      <c r="J421" s="22"/>
      <c r="K421" s="20"/>
      <c r="L421" s="22" t="str">
        <f>IFERROR(VLOOKUP([2]!Tabla2[[#This Row],[Insumo o artículo necesario]],[2]!Tabla1[#Data],3,FALSE),"")</f>
        <v/>
      </c>
      <c r="M421" s="22" t="str">
        <f>IFERROR(VLOOKUP([2]!Tabla2[[#This Row],[Insumo o artículo necesario]],[2]!Tabla1[#Data],5,FALSE),"")</f>
        <v/>
      </c>
      <c r="N421" s="22"/>
      <c r="O421" s="20"/>
      <c r="P421" s="23"/>
      <c r="Q421" s="23" t="str">
        <f>IF(AND(TIC!$O421&lt;&gt;"",TIC!$P421&lt;&gt;""),TIC!$O421*TIC!$P421,"")</f>
        <v/>
      </c>
      <c r="R421" s="24"/>
      <c r="S421" s="23">
        <f>TIC!$R421*TIC!$P421</f>
        <v>0</v>
      </c>
      <c r="T421" s="20"/>
      <c r="U421" s="23">
        <f>TIC!$T421*TIC!$P421</f>
        <v>0</v>
      </c>
      <c r="V421" s="20"/>
      <c r="W421" s="23">
        <f>TIC!$V421*TIC!$P421</f>
        <v>0</v>
      </c>
      <c r="X421" s="20"/>
      <c r="Y421" s="23">
        <f>TIC!$X421*TIC!$P421</f>
        <v>0</v>
      </c>
      <c r="Z421" s="23" t="e">
        <f>+LEFT(Costeo!#REF!,250)</f>
        <v>#REF!</v>
      </c>
    </row>
    <row r="422" spans="1:26" ht="14.25" customHeight="1" x14ac:dyDescent="0.2">
      <c r="A422" s="19"/>
      <c r="B422" s="20"/>
      <c r="C422" s="20"/>
      <c r="D422" s="21"/>
      <c r="E422" s="21"/>
      <c r="F422" s="21"/>
      <c r="G422" s="21"/>
      <c r="H422" s="22"/>
      <c r="I422" s="22"/>
      <c r="J422" s="22"/>
      <c r="K422" s="20"/>
      <c r="L422" s="22" t="str">
        <f>IFERROR(VLOOKUP([2]!Tabla2[[#This Row],[Insumo o artículo necesario]],[2]!Tabla1[#Data],3,FALSE),"")</f>
        <v/>
      </c>
      <c r="M422" s="22" t="str">
        <f>IFERROR(VLOOKUP([2]!Tabla2[[#This Row],[Insumo o artículo necesario]],[2]!Tabla1[#Data],5,FALSE),"")</f>
        <v/>
      </c>
      <c r="N422" s="22"/>
      <c r="O422" s="20"/>
      <c r="P422" s="23"/>
      <c r="Q422" s="23" t="str">
        <f>IF(AND(TIC!$O422&lt;&gt;"",TIC!$P422&lt;&gt;""),TIC!$O422*TIC!$P422,"")</f>
        <v/>
      </c>
      <c r="R422" s="24"/>
      <c r="S422" s="23">
        <f>TIC!$R422*TIC!$P422</f>
        <v>0</v>
      </c>
      <c r="T422" s="20"/>
      <c r="U422" s="23">
        <f>TIC!$T422*TIC!$P422</f>
        <v>0</v>
      </c>
      <c r="V422" s="20"/>
      <c r="W422" s="23">
        <f>TIC!$V422*TIC!$P422</f>
        <v>0</v>
      </c>
      <c r="X422" s="20"/>
      <c r="Y422" s="23">
        <f>TIC!$X422*TIC!$P422</f>
        <v>0</v>
      </c>
      <c r="Z422" s="23" t="e">
        <f>+LEFT(Costeo!#REF!,250)</f>
        <v>#REF!</v>
      </c>
    </row>
    <row r="423" spans="1:26" ht="14.25" customHeight="1" x14ac:dyDescent="0.2">
      <c r="A423" s="19"/>
      <c r="B423" s="20"/>
      <c r="C423" s="20"/>
      <c r="D423" s="21"/>
      <c r="E423" s="21"/>
      <c r="F423" s="21"/>
      <c r="G423" s="21"/>
      <c r="H423" s="22"/>
      <c r="I423" s="22"/>
      <c r="J423" s="22"/>
      <c r="K423" s="20"/>
      <c r="L423" s="22" t="str">
        <f>IFERROR(VLOOKUP([2]!Tabla2[[#This Row],[Insumo o artículo necesario]],[2]!Tabla1[#Data],3,FALSE),"")</f>
        <v/>
      </c>
      <c r="M423" s="22" t="str">
        <f>IFERROR(VLOOKUP([2]!Tabla2[[#This Row],[Insumo o artículo necesario]],[2]!Tabla1[#Data],5,FALSE),"")</f>
        <v/>
      </c>
      <c r="N423" s="22"/>
      <c r="O423" s="20"/>
      <c r="P423" s="23"/>
      <c r="Q423" s="23" t="str">
        <f>IF(AND(TIC!$O423&lt;&gt;"",TIC!$P423&lt;&gt;""),TIC!$O423*TIC!$P423,"")</f>
        <v/>
      </c>
      <c r="R423" s="24"/>
      <c r="S423" s="23">
        <f>TIC!$R423*TIC!$P423</f>
        <v>0</v>
      </c>
      <c r="T423" s="20"/>
      <c r="U423" s="23">
        <f>TIC!$T423*TIC!$P423</f>
        <v>0</v>
      </c>
      <c r="V423" s="20"/>
      <c r="W423" s="23">
        <f>TIC!$V423*TIC!$P423</f>
        <v>0</v>
      </c>
      <c r="X423" s="20"/>
      <c r="Y423" s="23">
        <f>TIC!$X423*TIC!$P423</f>
        <v>0</v>
      </c>
      <c r="Z423" s="23" t="e">
        <f>+LEFT(Costeo!#REF!,250)</f>
        <v>#REF!</v>
      </c>
    </row>
    <row r="424" spans="1:26" ht="14.25" customHeight="1" x14ac:dyDescent="0.2">
      <c r="A424" s="19"/>
      <c r="B424" s="20"/>
      <c r="C424" s="20"/>
      <c r="D424" s="21"/>
      <c r="E424" s="21"/>
      <c r="F424" s="21"/>
      <c r="G424" s="21"/>
      <c r="H424" s="22"/>
      <c r="I424" s="22"/>
      <c r="J424" s="22"/>
      <c r="K424" s="20"/>
      <c r="L424" s="22" t="str">
        <f>IFERROR(VLOOKUP([2]!Tabla2[[#This Row],[Insumo o artículo necesario]],[2]!Tabla1[#Data],3,FALSE),"")</f>
        <v/>
      </c>
      <c r="M424" s="22" t="str">
        <f>IFERROR(VLOOKUP([2]!Tabla2[[#This Row],[Insumo o artículo necesario]],[2]!Tabla1[#Data],5,FALSE),"")</f>
        <v/>
      </c>
      <c r="N424" s="22"/>
      <c r="O424" s="20"/>
      <c r="P424" s="23"/>
      <c r="Q424" s="23" t="str">
        <f>IF(AND(TIC!$O424&lt;&gt;"",TIC!$P424&lt;&gt;""),TIC!$O424*TIC!$P424,"")</f>
        <v/>
      </c>
      <c r="R424" s="24"/>
      <c r="S424" s="23">
        <f>TIC!$R424*TIC!$P424</f>
        <v>0</v>
      </c>
      <c r="T424" s="20"/>
      <c r="U424" s="23">
        <f>TIC!$T424*TIC!$P424</f>
        <v>0</v>
      </c>
      <c r="V424" s="20"/>
      <c r="W424" s="23">
        <f>TIC!$V424*TIC!$P424</f>
        <v>0</v>
      </c>
      <c r="X424" s="20"/>
      <c r="Y424" s="23">
        <f>TIC!$X424*TIC!$P424</f>
        <v>0</v>
      </c>
      <c r="Z424" s="23" t="e">
        <f>+LEFT(Costeo!#REF!,250)</f>
        <v>#REF!</v>
      </c>
    </row>
    <row r="425" spans="1:26" ht="14.25" customHeight="1" x14ac:dyDescent="0.2">
      <c r="A425" s="19"/>
      <c r="B425" s="20"/>
      <c r="C425" s="20"/>
      <c r="D425" s="21"/>
      <c r="E425" s="25"/>
      <c r="F425" s="21"/>
      <c r="G425" s="21"/>
      <c r="H425" s="22"/>
      <c r="I425" s="22"/>
      <c r="J425" s="22"/>
      <c r="K425" s="20"/>
      <c r="L425" s="22" t="str">
        <f>IFERROR(VLOOKUP([2]!Tabla2[[#This Row],[Insumo o artículo necesario]],[2]!Tabla1[#Data],3,FALSE),"")</f>
        <v/>
      </c>
      <c r="M425" s="22" t="str">
        <f>IFERROR(VLOOKUP([2]!Tabla2[[#This Row],[Insumo o artículo necesario]],[2]!Tabla1[#Data],5,FALSE),"")</f>
        <v/>
      </c>
      <c r="N425" s="22"/>
      <c r="O425" s="20"/>
      <c r="P425" s="23"/>
      <c r="Q425" s="23" t="str">
        <f>IF(AND(TIC!$O425&lt;&gt;"",TIC!$P425&lt;&gt;""),TIC!$O425*TIC!$P425,"")</f>
        <v/>
      </c>
      <c r="R425" s="24"/>
      <c r="S425" s="23">
        <f>TIC!$R425*TIC!$P425</f>
        <v>0</v>
      </c>
      <c r="T425" s="20"/>
      <c r="U425" s="23">
        <f>TIC!$T425*TIC!$P425</f>
        <v>0</v>
      </c>
      <c r="V425" s="20"/>
      <c r="W425" s="23">
        <f>TIC!$V425*TIC!$P425</f>
        <v>0</v>
      </c>
      <c r="X425" s="20"/>
      <c r="Y425" s="23">
        <f>TIC!$X425*TIC!$P425</f>
        <v>0</v>
      </c>
      <c r="Z425" s="23" t="e">
        <f>+LEFT(Costeo!#REF!,250)</f>
        <v>#REF!</v>
      </c>
    </row>
    <row r="426" spans="1:26" ht="14.25" customHeight="1" x14ac:dyDescent="0.2">
      <c r="A426" s="19"/>
      <c r="B426" s="20"/>
      <c r="C426" s="20"/>
      <c r="D426" s="21"/>
      <c r="E426" s="25"/>
      <c r="F426" s="21"/>
      <c r="G426" s="21"/>
      <c r="H426" s="22"/>
      <c r="I426" s="22"/>
      <c r="J426" s="22"/>
      <c r="K426" s="20"/>
      <c r="L426" s="22" t="str">
        <f>IFERROR(VLOOKUP([2]!Tabla2[[#This Row],[Insumo o artículo necesario]],[2]!Tabla1[#Data],3,FALSE),"")</f>
        <v/>
      </c>
      <c r="M426" s="22" t="str">
        <f>IFERROR(VLOOKUP([2]!Tabla2[[#This Row],[Insumo o artículo necesario]],[2]!Tabla1[#Data],5,FALSE),"")</f>
        <v/>
      </c>
      <c r="N426" s="22"/>
      <c r="O426" s="20"/>
      <c r="P426" s="23"/>
      <c r="Q426" s="23" t="str">
        <f>IF(AND(TIC!$O426&lt;&gt;"",TIC!$P426&lt;&gt;""),TIC!$O426*TIC!$P426,"")</f>
        <v/>
      </c>
      <c r="R426" s="24"/>
      <c r="S426" s="23">
        <f>TIC!$R426*TIC!$P426</f>
        <v>0</v>
      </c>
      <c r="T426" s="20"/>
      <c r="U426" s="23">
        <f>TIC!$T426*TIC!$P426</f>
        <v>0</v>
      </c>
      <c r="V426" s="20"/>
      <c r="W426" s="23">
        <f>TIC!$V426*TIC!$P426</f>
        <v>0</v>
      </c>
      <c r="X426" s="20"/>
      <c r="Y426" s="23">
        <f>TIC!$X426*TIC!$P426</f>
        <v>0</v>
      </c>
      <c r="Z426" s="23" t="e">
        <f>+LEFT(Costeo!#REF!,250)</f>
        <v>#REF!</v>
      </c>
    </row>
    <row r="427" spans="1:26" ht="14.25" customHeight="1" x14ac:dyDescent="0.2">
      <c r="A427" s="19"/>
      <c r="B427" s="20"/>
      <c r="C427" s="20"/>
      <c r="D427" s="21"/>
      <c r="E427" s="21"/>
      <c r="F427" s="21"/>
      <c r="G427" s="21"/>
      <c r="H427" s="22"/>
      <c r="I427" s="22"/>
      <c r="J427" s="22"/>
      <c r="K427" s="20"/>
      <c r="L427" s="22" t="str">
        <f>IFERROR(VLOOKUP([2]!Tabla2[[#This Row],[Insumo o artículo necesario]],[2]!Tabla1[#Data],3,FALSE),"")</f>
        <v/>
      </c>
      <c r="M427" s="22" t="str">
        <f>IFERROR(VLOOKUP([2]!Tabla2[[#This Row],[Insumo o artículo necesario]],[2]!Tabla1[#Data],5,FALSE),"")</f>
        <v/>
      </c>
      <c r="N427" s="22"/>
      <c r="O427" s="20"/>
      <c r="P427" s="23"/>
      <c r="Q427" s="23" t="str">
        <f>IF(AND(TIC!$O427&lt;&gt;"",TIC!$P427&lt;&gt;""),TIC!$O427*TIC!$P427,"")</f>
        <v/>
      </c>
      <c r="R427" s="24"/>
      <c r="S427" s="23">
        <f>TIC!$R427*TIC!$P427</f>
        <v>0</v>
      </c>
      <c r="T427" s="20"/>
      <c r="U427" s="23">
        <f>TIC!$T427*TIC!$P427</f>
        <v>0</v>
      </c>
      <c r="V427" s="20"/>
      <c r="W427" s="23">
        <f>TIC!$V427*TIC!$P427</f>
        <v>0</v>
      </c>
      <c r="X427" s="20"/>
      <c r="Y427" s="23">
        <f>TIC!$X427*TIC!$P427</f>
        <v>0</v>
      </c>
      <c r="Z427" s="23" t="e">
        <f>+LEFT(Costeo!#REF!,250)</f>
        <v>#REF!</v>
      </c>
    </row>
    <row r="428" spans="1:26" ht="14.25" customHeight="1" x14ac:dyDescent="0.2">
      <c r="A428" s="19"/>
      <c r="B428" s="20"/>
      <c r="C428" s="20"/>
      <c r="D428" s="21"/>
      <c r="E428" s="21"/>
      <c r="F428" s="21"/>
      <c r="G428" s="21"/>
      <c r="H428" s="22"/>
      <c r="I428" s="22"/>
      <c r="J428" s="22"/>
      <c r="K428" s="20"/>
      <c r="L428" s="22" t="str">
        <f>IFERROR(VLOOKUP([2]!Tabla2[[#This Row],[Insumo o artículo necesario]],[2]!Tabla1[#Data],3,FALSE),"")</f>
        <v/>
      </c>
      <c r="M428" s="22" t="str">
        <f>IFERROR(VLOOKUP([2]!Tabla2[[#This Row],[Insumo o artículo necesario]],[2]!Tabla1[#Data],5,FALSE),"")</f>
        <v/>
      </c>
      <c r="N428" s="22"/>
      <c r="O428" s="20"/>
      <c r="P428" s="23"/>
      <c r="Q428" s="23" t="str">
        <f>IF(AND(TIC!$O428&lt;&gt;"",TIC!$P428&lt;&gt;""),TIC!$O428*TIC!$P428,"")</f>
        <v/>
      </c>
      <c r="R428" s="24"/>
      <c r="S428" s="23">
        <f>TIC!$R428*TIC!$P428</f>
        <v>0</v>
      </c>
      <c r="T428" s="20"/>
      <c r="U428" s="23">
        <f>TIC!$T428*TIC!$P428</f>
        <v>0</v>
      </c>
      <c r="V428" s="20"/>
      <c r="W428" s="23">
        <f>TIC!$V428*TIC!$P428</f>
        <v>0</v>
      </c>
      <c r="X428" s="20"/>
      <c r="Y428" s="23">
        <f>TIC!$X428*TIC!$P428</f>
        <v>0</v>
      </c>
      <c r="Z428" s="23" t="e">
        <f>+LEFT(Costeo!#REF!,250)</f>
        <v>#REF!</v>
      </c>
    </row>
    <row r="429" spans="1:26" ht="14.25" customHeight="1" x14ac:dyDescent="0.2">
      <c r="A429" s="19"/>
      <c r="B429" s="20"/>
      <c r="C429" s="20"/>
      <c r="D429" s="21"/>
      <c r="E429" s="21"/>
      <c r="F429" s="21"/>
      <c r="G429" s="21"/>
      <c r="H429" s="22"/>
      <c r="I429" s="22"/>
      <c r="J429" s="22"/>
      <c r="K429" s="20"/>
      <c r="L429" s="22" t="str">
        <f>IFERROR(VLOOKUP([2]!Tabla2[[#This Row],[Insumo o artículo necesario]],[2]!Tabla1[#Data],3,FALSE),"")</f>
        <v/>
      </c>
      <c r="M429" s="22" t="str">
        <f>IFERROR(VLOOKUP([2]!Tabla2[[#This Row],[Insumo o artículo necesario]],[2]!Tabla1[#Data],5,FALSE),"")</f>
        <v/>
      </c>
      <c r="N429" s="22"/>
      <c r="O429" s="20"/>
      <c r="P429" s="23"/>
      <c r="Q429" s="23" t="str">
        <f>IF(AND(TIC!$O429&lt;&gt;"",TIC!$P429&lt;&gt;""),TIC!$O429*TIC!$P429,"")</f>
        <v/>
      </c>
      <c r="R429" s="24"/>
      <c r="S429" s="23">
        <f>TIC!$R429*TIC!$P429</f>
        <v>0</v>
      </c>
      <c r="T429" s="20"/>
      <c r="U429" s="23">
        <f>TIC!$T429*TIC!$P429</f>
        <v>0</v>
      </c>
      <c r="V429" s="20"/>
      <c r="W429" s="23">
        <f>TIC!$V429*TIC!$P429</f>
        <v>0</v>
      </c>
      <c r="X429" s="20"/>
      <c r="Y429" s="23">
        <f>TIC!$X429*TIC!$P429</f>
        <v>0</v>
      </c>
      <c r="Z429" s="23" t="e">
        <f>+LEFT(Costeo!#REF!,250)</f>
        <v>#REF!</v>
      </c>
    </row>
    <row r="430" spans="1:26" ht="14.25" customHeight="1" x14ac:dyDescent="0.2">
      <c r="A430" s="19"/>
      <c r="B430" s="20"/>
      <c r="C430" s="20"/>
      <c r="D430" s="21"/>
      <c r="E430" s="21"/>
      <c r="F430" s="21"/>
      <c r="G430" s="21"/>
      <c r="H430" s="22"/>
      <c r="I430" s="22"/>
      <c r="J430" s="22"/>
      <c r="K430" s="20"/>
      <c r="L430" s="22" t="str">
        <f>IFERROR(VLOOKUP([2]!Tabla2[[#This Row],[Insumo o artículo necesario]],[2]!Tabla1[#Data],3,FALSE),"")</f>
        <v/>
      </c>
      <c r="M430" s="22" t="str">
        <f>IFERROR(VLOOKUP([2]!Tabla2[[#This Row],[Insumo o artículo necesario]],[2]!Tabla1[#Data],5,FALSE),"")</f>
        <v/>
      </c>
      <c r="N430" s="22"/>
      <c r="O430" s="20"/>
      <c r="P430" s="23"/>
      <c r="Q430" s="23" t="str">
        <f>IF(AND(TIC!$O430&lt;&gt;"",TIC!$P430&lt;&gt;""),TIC!$O430*TIC!$P430,"")</f>
        <v/>
      </c>
      <c r="R430" s="24"/>
      <c r="S430" s="23">
        <f>TIC!$R430*TIC!$P430</f>
        <v>0</v>
      </c>
      <c r="T430" s="20"/>
      <c r="U430" s="23">
        <f>TIC!$T430*TIC!$P430</f>
        <v>0</v>
      </c>
      <c r="V430" s="20"/>
      <c r="W430" s="23">
        <f>TIC!$V430*TIC!$P430</f>
        <v>0</v>
      </c>
      <c r="X430" s="20"/>
      <c r="Y430" s="23">
        <f>TIC!$X430*TIC!$P430</f>
        <v>0</v>
      </c>
      <c r="Z430" s="23" t="e">
        <f>+LEFT(Costeo!#REF!,250)</f>
        <v>#REF!</v>
      </c>
    </row>
    <row r="431" spans="1:26" ht="14.25" customHeight="1" x14ac:dyDescent="0.2">
      <c r="A431" s="19"/>
      <c r="B431" s="20"/>
      <c r="C431" s="20"/>
      <c r="D431" s="21"/>
      <c r="E431" s="21"/>
      <c r="F431" s="21"/>
      <c r="G431" s="21"/>
      <c r="H431" s="22"/>
      <c r="I431" s="22"/>
      <c r="J431" s="22"/>
      <c r="K431" s="20"/>
      <c r="L431" s="22" t="str">
        <f>IFERROR(VLOOKUP([2]!Tabla2[[#This Row],[Insumo o artículo necesario]],[2]!Tabla1[#Data],3,FALSE),"")</f>
        <v/>
      </c>
      <c r="M431" s="22" t="str">
        <f>IFERROR(VLOOKUP([2]!Tabla2[[#This Row],[Insumo o artículo necesario]],[2]!Tabla1[#Data],5,FALSE),"")</f>
        <v/>
      </c>
      <c r="N431" s="22"/>
      <c r="O431" s="20"/>
      <c r="P431" s="23"/>
      <c r="Q431" s="23" t="str">
        <f>IF(AND(TIC!$O431&lt;&gt;"",TIC!$P431&lt;&gt;""),TIC!$O431*TIC!$P431,"")</f>
        <v/>
      </c>
      <c r="R431" s="24"/>
      <c r="S431" s="23">
        <f>TIC!$R431*TIC!$P431</f>
        <v>0</v>
      </c>
      <c r="T431" s="20"/>
      <c r="U431" s="23">
        <f>TIC!$T431*TIC!$P431</f>
        <v>0</v>
      </c>
      <c r="V431" s="20"/>
      <c r="W431" s="23">
        <f>TIC!$V431*TIC!$P431</f>
        <v>0</v>
      </c>
      <c r="X431" s="20"/>
      <c r="Y431" s="23">
        <f>TIC!$X431*TIC!$P431</f>
        <v>0</v>
      </c>
      <c r="Z431" s="23" t="e">
        <f>+LEFT(Costeo!#REF!,250)</f>
        <v>#REF!</v>
      </c>
    </row>
    <row r="432" spans="1:26" ht="14.25" customHeight="1" x14ac:dyDescent="0.2">
      <c r="A432" s="19"/>
      <c r="B432" s="20"/>
      <c r="C432" s="20"/>
      <c r="D432" s="21"/>
      <c r="E432" s="25"/>
      <c r="F432" s="21"/>
      <c r="G432" s="21"/>
      <c r="H432" s="22"/>
      <c r="I432" s="22"/>
      <c r="J432" s="22"/>
      <c r="K432" s="20"/>
      <c r="L432" s="22" t="str">
        <f>IFERROR(VLOOKUP([2]!Tabla2[[#This Row],[Insumo o artículo necesario]],[2]!Tabla1[#Data],3,FALSE),"")</f>
        <v/>
      </c>
      <c r="M432" s="22" t="str">
        <f>IFERROR(VLOOKUP([2]!Tabla2[[#This Row],[Insumo o artículo necesario]],[2]!Tabla1[#Data],5,FALSE),"")</f>
        <v/>
      </c>
      <c r="N432" s="22"/>
      <c r="O432" s="20"/>
      <c r="P432" s="23"/>
      <c r="Q432" s="23" t="str">
        <f>IF(AND(TIC!$O432&lt;&gt;"",TIC!$P432&lt;&gt;""),TIC!$O432*TIC!$P432,"")</f>
        <v/>
      </c>
      <c r="R432" s="24"/>
      <c r="S432" s="23">
        <f>TIC!$R432*TIC!$P432</f>
        <v>0</v>
      </c>
      <c r="T432" s="20"/>
      <c r="U432" s="23">
        <f>TIC!$T432*TIC!$P432</f>
        <v>0</v>
      </c>
      <c r="V432" s="20"/>
      <c r="W432" s="23">
        <f>TIC!$V432*TIC!$P432</f>
        <v>0</v>
      </c>
      <c r="X432" s="20"/>
      <c r="Y432" s="23">
        <f>TIC!$X432*TIC!$P432</f>
        <v>0</v>
      </c>
      <c r="Z432" s="23" t="e">
        <f>+LEFT(Costeo!#REF!,250)</f>
        <v>#REF!</v>
      </c>
    </row>
    <row r="433" spans="1:26" ht="14.25" customHeight="1" x14ac:dyDescent="0.2">
      <c r="A433" s="19"/>
      <c r="B433" s="20"/>
      <c r="C433" s="20"/>
      <c r="D433" s="21"/>
      <c r="E433" s="21"/>
      <c r="F433" s="21"/>
      <c r="G433" s="21"/>
      <c r="H433" s="22"/>
      <c r="I433" s="22"/>
      <c r="J433" s="22"/>
      <c r="K433" s="20"/>
      <c r="L433" s="22" t="str">
        <f>IFERROR(VLOOKUP([2]!Tabla2[[#This Row],[Insumo o artículo necesario]],[2]!Tabla1[#Data],3,FALSE),"")</f>
        <v/>
      </c>
      <c r="M433" s="22" t="str">
        <f>IFERROR(VLOOKUP([2]!Tabla2[[#This Row],[Insumo o artículo necesario]],[2]!Tabla1[#Data],5,FALSE),"")</f>
        <v/>
      </c>
      <c r="N433" s="22"/>
      <c r="O433" s="20"/>
      <c r="P433" s="23"/>
      <c r="Q433" s="23" t="str">
        <f>IF(AND(TIC!$O433&lt;&gt;"",TIC!$P433&lt;&gt;""),TIC!$O433*TIC!$P433,"")</f>
        <v/>
      </c>
      <c r="R433" s="24"/>
      <c r="S433" s="23">
        <f>TIC!$R433*TIC!$P433</f>
        <v>0</v>
      </c>
      <c r="T433" s="20"/>
      <c r="U433" s="23">
        <f>TIC!$T433*TIC!$P433</f>
        <v>0</v>
      </c>
      <c r="V433" s="20"/>
      <c r="W433" s="23">
        <f>TIC!$V433*TIC!$P433</f>
        <v>0</v>
      </c>
      <c r="X433" s="20"/>
      <c r="Y433" s="23">
        <f>TIC!$X433*TIC!$P433</f>
        <v>0</v>
      </c>
      <c r="Z433" s="23" t="e">
        <f>+LEFT(Costeo!#REF!,250)</f>
        <v>#REF!</v>
      </c>
    </row>
    <row r="434" spans="1:26" ht="14.25" customHeight="1" x14ac:dyDescent="0.2">
      <c r="A434" s="19"/>
      <c r="B434" s="20"/>
      <c r="C434" s="20"/>
      <c r="D434" s="21"/>
      <c r="E434" s="21"/>
      <c r="F434" s="21"/>
      <c r="G434" s="21"/>
      <c r="H434" s="22"/>
      <c r="I434" s="22"/>
      <c r="J434" s="22"/>
      <c r="K434" s="20"/>
      <c r="L434" s="22" t="str">
        <f>IFERROR(VLOOKUP([2]!Tabla2[[#This Row],[Insumo o artículo necesario]],[2]!Tabla1[#Data],3,FALSE),"")</f>
        <v/>
      </c>
      <c r="M434" s="22" t="str">
        <f>IFERROR(VLOOKUP([2]!Tabla2[[#This Row],[Insumo o artículo necesario]],[2]!Tabla1[#Data],5,FALSE),"")</f>
        <v/>
      </c>
      <c r="N434" s="22"/>
      <c r="O434" s="20"/>
      <c r="P434" s="23"/>
      <c r="Q434" s="23" t="str">
        <f>IF(AND(TIC!$O434&lt;&gt;"",TIC!$P434&lt;&gt;""),TIC!$O434*TIC!$P434,"")</f>
        <v/>
      </c>
      <c r="R434" s="24"/>
      <c r="S434" s="23">
        <f>TIC!$R434*TIC!$P434</f>
        <v>0</v>
      </c>
      <c r="T434" s="20"/>
      <c r="U434" s="23">
        <f>TIC!$T434*TIC!$P434</f>
        <v>0</v>
      </c>
      <c r="V434" s="20"/>
      <c r="W434" s="23">
        <f>TIC!$V434*TIC!$P434</f>
        <v>0</v>
      </c>
      <c r="X434" s="20"/>
      <c r="Y434" s="23">
        <f>TIC!$X434*TIC!$P434</f>
        <v>0</v>
      </c>
      <c r="Z434" s="23" t="e">
        <f>+LEFT(Costeo!#REF!,250)</f>
        <v>#REF!</v>
      </c>
    </row>
    <row r="435" spans="1:26" ht="14.25" customHeight="1" x14ac:dyDescent="0.2">
      <c r="A435" s="19"/>
      <c r="B435" s="20"/>
      <c r="C435" s="20"/>
      <c r="D435" s="21"/>
      <c r="E435" s="21"/>
      <c r="F435" s="21"/>
      <c r="G435" s="21"/>
      <c r="H435" s="22"/>
      <c r="I435" s="22"/>
      <c r="J435" s="22"/>
      <c r="K435" s="20"/>
      <c r="L435" s="22" t="str">
        <f>IFERROR(VLOOKUP([2]!Tabla2[[#This Row],[Insumo o artículo necesario]],[2]!Tabla1[#Data],3,FALSE),"")</f>
        <v/>
      </c>
      <c r="M435" s="22" t="str">
        <f>IFERROR(VLOOKUP([2]!Tabla2[[#This Row],[Insumo o artículo necesario]],[2]!Tabla1[#Data],5,FALSE),"")</f>
        <v/>
      </c>
      <c r="N435" s="22"/>
      <c r="O435" s="20"/>
      <c r="P435" s="23"/>
      <c r="Q435" s="23" t="str">
        <f>IF(AND(TIC!$O435&lt;&gt;"",TIC!$P435&lt;&gt;""),TIC!$O435*TIC!$P435,"")</f>
        <v/>
      </c>
      <c r="R435" s="24"/>
      <c r="S435" s="23">
        <f>TIC!$R435*TIC!$P435</f>
        <v>0</v>
      </c>
      <c r="T435" s="20"/>
      <c r="U435" s="23">
        <f>TIC!$T435*TIC!$P435</f>
        <v>0</v>
      </c>
      <c r="V435" s="20"/>
      <c r="W435" s="23">
        <f>TIC!$V435*TIC!$P435</f>
        <v>0</v>
      </c>
      <c r="X435" s="20"/>
      <c r="Y435" s="23">
        <f>TIC!$X435*TIC!$P435</f>
        <v>0</v>
      </c>
      <c r="Z435" s="23" t="e">
        <f>+LEFT(Costeo!#REF!,250)</f>
        <v>#REF!</v>
      </c>
    </row>
    <row r="436" spans="1:26" ht="14.25" customHeight="1" x14ac:dyDescent="0.2">
      <c r="A436" s="19"/>
      <c r="B436" s="20"/>
      <c r="C436" s="20"/>
      <c r="D436" s="21"/>
      <c r="E436" s="21"/>
      <c r="F436" s="21"/>
      <c r="G436" s="21"/>
      <c r="H436" s="22"/>
      <c r="I436" s="22"/>
      <c r="J436" s="22"/>
      <c r="K436" s="20"/>
      <c r="L436" s="22" t="str">
        <f>IFERROR(VLOOKUP([2]!Tabla2[[#This Row],[Insumo o artículo necesario]],[2]!Tabla1[#Data],3,FALSE),"")</f>
        <v/>
      </c>
      <c r="M436" s="22" t="str">
        <f>IFERROR(VLOOKUP([2]!Tabla2[[#This Row],[Insumo o artículo necesario]],[2]!Tabla1[#Data],5,FALSE),"")</f>
        <v/>
      </c>
      <c r="N436" s="22"/>
      <c r="O436" s="20"/>
      <c r="P436" s="23"/>
      <c r="Q436" s="23" t="str">
        <f>IF(AND(TIC!$O436&lt;&gt;"",TIC!$P436&lt;&gt;""),TIC!$O436*TIC!$P436,"")</f>
        <v/>
      </c>
      <c r="R436" s="24"/>
      <c r="S436" s="23">
        <f>TIC!$R436*TIC!$P436</f>
        <v>0</v>
      </c>
      <c r="T436" s="20"/>
      <c r="U436" s="23">
        <f>TIC!$T436*TIC!$P436</f>
        <v>0</v>
      </c>
      <c r="V436" s="20"/>
      <c r="W436" s="23">
        <f>TIC!$V436*TIC!$P436</f>
        <v>0</v>
      </c>
      <c r="X436" s="20"/>
      <c r="Y436" s="23">
        <f>TIC!$X436*TIC!$P436</f>
        <v>0</v>
      </c>
      <c r="Z436" s="23" t="e">
        <f>+LEFT(Costeo!#REF!,250)</f>
        <v>#REF!</v>
      </c>
    </row>
    <row r="437" spans="1:26" ht="14.25" customHeight="1" x14ac:dyDescent="0.2">
      <c r="A437" s="19"/>
      <c r="B437" s="20"/>
      <c r="C437" s="20"/>
      <c r="D437" s="21"/>
      <c r="E437" s="25"/>
      <c r="F437" s="21"/>
      <c r="G437" s="21"/>
      <c r="H437" s="22"/>
      <c r="I437" s="22"/>
      <c r="J437" s="22"/>
      <c r="K437" s="20"/>
      <c r="L437" s="22" t="str">
        <f>IFERROR(VLOOKUP([2]!Tabla2[[#This Row],[Insumo o artículo necesario]],[2]!Tabla1[#Data],3,FALSE),"")</f>
        <v/>
      </c>
      <c r="M437" s="22" t="str">
        <f>IFERROR(VLOOKUP([2]!Tabla2[[#This Row],[Insumo o artículo necesario]],[2]!Tabla1[#Data],5,FALSE),"")</f>
        <v/>
      </c>
      <c r="N437" s="22"/>
      <c r="O437" s="20"/>
      <c r="P437" s="23"/>
      <c r="Q437" s="23" t="str">
        <f>IF(AND(TIC!$O437&lt;&gt;"",TIC!$P437&lt;&gt;""),TIC!$O437*TIC!$P437,"")</f>
        <v/>
      </c>
      <c r="R437" s="24"/>
      <c r="S437" s="23">
        <f>TIC!$R437*TIC!$P437</f>
        <v>0</v>
      </c>
      <c r="T437" s="20"/>
      <c r="U437" s="23">
        <f>TIC!$T437*TIC!$P437</f>
        <v>0</v>
      </c>
      <c r="V437" s="20"/>
      <c r="W437" s="23">
        <f>TIC!$V437*TIC!$P437</f>
        <v>0</v>
      </c>
      <c r="X437" s="20"/>
      <c r="Y437" s="23">
        <f>TIC!$X437*TIC!$P437</f>
        <v>0</v>
      </c>
      <c r="Z437" s="23" t="e">
        <f>+LEFT(Costeo!#REF!,250)</f>
        <v>#REF!</v>
      </c>
    </row>
    <row r="438" spans="1:26" ht="14.25" customHeight="1" x14ac:dyDescent="0.2">
      <c r="A438" s="19"/>
      <c r="B438" s="20"/>
      <c r="C438" s="20"/>
      <c r="D438" s="21"/>
      <c r="E438" s="25"/>
      <c r="F438" s="21"/>
      <c r="G438" s="21"/>
      <c r="H438" s="22"/>
      <c r="I438" s="22"/>
      <c r="J438" s="22"/>
      <c r="K438" s="20"/>
      <c r="L438" s="22" t="str">
        <f>IFERROR(VLOOKUP([2]!Tabla2[[#This Row],[Insumo o artículo necesario]],[2]!Tabla1[#Data],3,FALSE),"")</f>
        <v/>
      </c>
      <c r="M438" s="22" t="str">
        <f>IFERROR(VLOOKUP([2]!Tabla2[[#This Row],[Insumo o artículo necesario]],[2]!Tabla1[#Data],5,FALSE),"")</f>
        <v/>
      </c>
      <c r="N438" s="22"/>
      <c r="O438" s="20"/>
      <c r="P438" s="23"/>
      <c r="Q438" s="23" t="str">
        <f>IF(AND(TIC!$O438&lt;&gt;"",TIC!$P438&lt;&gt;""),TIC!$O438*TIC!$P438,"")</f>
        <v/>
      </c>
      <c r="R438" s="24"/>
      <c r="S438" s="23">
        <f>TIC!$R438*TIC!$P438</f>
        <v>0</v>
      </c>
      <c r="T438" s="20"/>
      <c r="U438" s="23">
        <f>TIC!$T438*TIC!$P438</f>
        <v>0</v>
      </c>
      <c r="V438" s="20"/>
      <c r="W438" s="23">
        <f>TIC!$V438*TIC!$P438</f>
        <v>0</v>
      </c>
      <c r="X438" s="20"/>
      <c r="Y438" s="23">
        <f>TIC!$X438*TIC!$P438</f>
        <v>0</v>
      </c>
      <c r="Z438" s="23" t="e">
        <f>+LEFT(Costeo!#REF!,250)</f>
        <v>#REF!</v>
      </c>
    </row>
    <row r="439" spans="1:26" ht="14.25" customHeight="1" x14ac:dyDescent="0.2">
      <c r="A439" s="19"/>
      <c r="B439" s="20"/>
      <c r="C439" s="20"/>
      <c r="D439" s="21"/>
      <c r="E439" s="25"/>
      <c r="F439" s="21"/>
      <c r="G439" s="21"/>
      <c r="H439" s="22"/>
      <c r="I439" s="22"/>
      <c r="J439" s="22"/>
      <c r="K439" s="20"/>
      <c r="L439" s="22" t="str">
        <f>IFERROR(VLOOKUP([2]!Tabla2[[#This Row],[Insumo o artículo necesario]],[2]!Tabla1[#Data],3,FALSE),"")</f>
        <v/>
      </c>
      <c r="M439" s="22" t="str">
        <f>IFERROR(VLOOKUP([2]!Tabla2[[#This Row],[Insumo o artículo necesario]],[2]!Tabla1[#Data],5,FALSE),"")</f>
        <v/>
      </c>
      <c r="N439" s="22"/>
      <c r="O439" s="20"/>
      <c r="P439" s="23"/>
      <c r="Q439" s="23" t="str">
        <f>IF(AND(TIC!$O439&lt;&gt;"",TIC!$P439&lt;&gt;""),TIC!$O439*TIC!$P439,"")</f>
        <v/>
      </c>
      <c r="R439" s="24"/>
      <c r="S439" s="23">
        <f>TIC!$R439*TIC!$P439</f>
        <v>0</v>
      </c>
      <c r="T439" s="20"/>
      <c r="U439" s="23">
        <f>TIC!$T439*TIC!$P439</f>
        <v>0</v>
      </c>
      <c r="V439" s="20"/>
      <c r="W439" s="23">
        <f>TIC!$V439*TIC!$P439</f>
        <v>0</v>
      </c>
      <c r="X439" s="20"/>
      <c r="Y439" s="23">
        <f>TIC!$X439*TIC!$P439</f>
        <v>0</v>
      </c>
      <c r="Z439" s="23" t="e">
        <f>+LEFT(Costeo!#REF!,250)</f>
        <v>#REF!</v>
      </c>
    </row>
    <row r="440" spans="1:26" ht="14.25" customHeight="1" x14ac:dyDescent="0.2">
      <c r="A440" s="19"/>
      <c r="B440" s="20"/>
      <c r="C440" s="20"/>
      <c r="D440" s="21"/>
      <c r="E440" s="25"/>
      <c r="F440" s="21"/>
      <c r="G440" s="21"/>
      <c r="H440" s="22"/>
      <c r="I440" s="22"/>
      <c r="J440" s="22"/>
      <c r="K440" s="20"/>
      <c r="L440" s="22" t="str">
        <f>IFERROR(VLOOKUP([2]!Tabla2[[#This Row],[Insumo o artículo necesario]],[2]!Tabla1[#Data],3,FALSE),"")</f>
        <v/>
      </c>
      <c r="M440" s="22" t="str">
        <f>IFERROR(VLOOKUP([2]!Tabla2[[#This Row],[Insumo o artículo necesario]],[2]!Tabla1[#Data],5,FALSE),"")</f>
        <v/>
      </c>
      <c r="N440" s="22"/>
      <c r="O440" s="20"/>
      <c r="P440" s="23"/>
      <c r="Q440" s="23" t="str">
        <f>IF(AND(TIC!$O440&lt;&gt;"",TIC!$P440&lt;&gt;""),TIC!$O440*TIC!$P440,"")</f>
        <v/>
      </c>
      <c r="R440" s="24"/>
      <c r="S440" s="23">
        <f>TIC!$R440*TIC!$P440</f>
        <v>0</v>
      </c>
      <c r="T440" s="20"/>
      <c r="U440" s="23">
        <f>TIC!$T440*TIC!$P440</f>
        <v>0</v>
      </c>
      <c r="V440" s="20"/>
      <c r="W440" s="23">
        <f>TIC!$V440*TIC!$P440</f>
        <v>0</v>
      </c>
      <c r="X440" s="20"/>
      <c r="Y440" s="23">
        <f>TIC!$X440*TIC!$P440</f>
        <v>0</v>
      </c>
      <c r="Z440" s="23" t="e">
        <f>+LEFT(Costeo!#REF!,250)</f>
        <v>#REF!</v>
      </c>
    </row>
    <row r="441" spans="1:26" ht="14.25" customHeight="1" x14ac:dyDescent="0.2">
      <c r="A441" s="19"/>
      <c r="B441" s="20"/>
      <c r="C441" s="20"/>
      <c r="D441" s="21"/>
      <c r="E441" s="25"/>
      <c r="F441" s="21"/>
      <c r="G441" s="21"/>
      <c r="H441" s="22"/>
      <c r="I441" s="22"/>
      <c r="J441" s="22"/>
      <c r="K441" s="20"/>
      <c r="L441" s="22" t="str">
        <f>IFERROR(VLOOKUP([2]!Tabla2[[#This Row],[Insumo o artículo necesario]],[2]!Tabla1[#Data],3,FALSE),"")</f>
        <v/>
      </c>
      <c r="M441" s="22" t="str">
        <f>IFERROR(VLOOKUP([2]!Tabla2[[#This Row],[Insumo o artículo necesario]],[2]!Tabla1[#Data],5,FALSE),"")</f>
        <v/>
      </c>
      <c r="N441" s="22"/>
      <c r="O441" s="20"/>
      <c r="P441" s="23"/>
      <c r="Q441" s="23" t="str">
        <f>IF(AND(TIC!$O441&lt;&gt;"",TIC!$P441&lt;&gt;""),TIC!$O441*TIC!$P441,"")</f>
        <v/>
      </c>
      <c r="R441" s="24"/>
      <c r="S441" s="23">
        <f>TIC!$R441*TIC!$P441</f>
        <v>0</v>
      </c>
      <c r="T441" s="20"/>
      <c r="U441" s="23">
        <f>TIC!$T441*TIC!$P441</f>
        <v>0</v>
      </c>
      <c r="V441" s="20"/>
      <c r="W441" s="23">
        <f>TIC!$V441*TIC!$P441</f>
        <v>0</v>
      </c>
      <c r="X441" s="20"/>
      <c r="Y441" s="23">
        <f>TIC!$X441*TIC!$P441</f>
        <v>0</v>
      </c>
      <c r="Z441" s="23" t="e">
        <f>+LEFT(Costeo!#REF!,250)</f>
        <v>#REF!</v>
      </c>
    </row>
    <row r="442" spans="1:26" ht="14.25" customHeight="1" x14ac:dyDescent="0.2">
      <c r="A442" s="19"/>
      <c r="B442" s="20"/>
      <c r="C442" s="20"/>
      <c r="D442" s="21"/>
      <c r="E442" s="21"/>
      <c r="F442" s="21"/>
      <c r="G442" s="21"/>
      <c r="H442" s="22"/>
      <c r="I442" s="22"/>
      <c r="J442" s="22"/>
      <c r="K442" s="20"/>
      <c r="L442" s="22" t="str">
        <f>IFERROR(VLOOKUP([2]!Tabla2[[#This Row],[Insumo o artículo necesario]],[2]!Tabla1[#Data],3,FALSE),"")</f>
        <v/>
      </c>
      <c r="M442" s="22" t="str">
        <f>IFERROR(VLOOKUP([2]!Tabla2[[#This Row],[Insumo o artículo necesario]],[2]!Tabla1[#Data],5,FALSE),"")</f>
        <v/>
      </c>
      <c r="N442" s="22"/>
      <c r="O442" s="20"/>
      <c r="P442" s="23"/>
      <c r="Q442" s="23" t="str">
        <f>IF(AND(TIC!$O442&lt;&gt;"",TIC!$P442&lt;&gt;""),TIC!$O442*TIC!$P442,"")</f>
        <v/>
      </c>
      <c r="R442" s="24"/>
      <c r="S442" s="23">
        <f>TIC!$R442*TIC!$P442</f>
        <v>0</v>
      </c>
      <c r="T442" s="20"/>
      <c r="U442" s="23">
        <f>TIC!$T442*TIC!$P442</f>
        <v>0</v>
      </c>
      <c r="V442" s="20"/>
      <c r="W442" s="23">
        <f>TIC!$V442*TIC!$P442</f>
        <v>0</v>
      </c>
      <c r="X442" s="20"/>
      <c r="Y442" s="23">
        <f>TIC!$X442*TIC!$P442</f>
        <v>0</v>
      </c>
      <c r="Z442" s="23" t="e">
        <f>+LEFT(Costeo!#REF!,250)</f>
        <v>#REF!</v>
      </c>
    </row>
    <row r="443" spans="1:26" ht="14.25" customHeight="1" x14ac:dyDescent="0.2">
      <c r="A443" s="19"/>
      <c r="B443" s="20"/>
      <c r="C443" s="20"/>
      <c r="D443" s="21"/>
      <c r="E443" s="21"/>
      <c r="F443" s="21"/>
      <c r="G443" s="21"/>
      <c r="H443" s="22"/>
      <c r="I443" s="22"/>
      <c r="J443" s="22"/>
      <c r="K443" s="20"/>
      <c r="L443" s="22" t="str">
        <f>IFERROR(VLOOKUP([2]!Tabla2[[#This Row],[Insumo o artículo necesario]],[2]!Tabla1[#Data],3,FALSE),"")</f>
        <v/>
      </c>
      <c r="M443" s="22" t="str">
        <f>IFERROR(VLOOKUP([2]!Tabla2[[#This Row],[Insumo o artículo necesario]],[2]!Tabla1[#Data],5,FALSE),"")</f>
        <v/>
      </c>
      <c r="N443" s="22"/>
      <c r="O443" s="20"/>
      <c r="P443" s="23"/>
      <c r="Q443" s="23" t="str">
        <f>IF(AND(TIC!$O443&lt;&gt;"",TIC!$P443&lt;&gt;""),TIC!$O443*TIC!$P443,"")</f>
        <v/>
      </c>
      <c r="R443" s="24"/>
      <c r="S443" s="23">
        <f>TIC!$R443*TIC!$P443</f>
        <v>0</v>
      </c>
      <c r="T443" s="20"/>
      <c r="U443" s="23">
        <f>TIC!$T443*TIC!$P443</f>
        <v>0</v>
      </c>
      <c r="V443" s="20"/>
      <c r="W443" s="23">
        <f>TIC!$V443*TIC!$P443</f>
        <v>0</v>
      </c>
      <c r="X443" s="20"/>
      <c r="Y443" s="23">
        <f>TIC!$X443*TIC!$P443</f>
        <v>0</v>
      </c>
      <c r="Z443" s="23" t="e">
        <f>+LEFT(Costeo!#REF!,250)</f>
        <v>#REF!</v>
      </c>
    </row>
    <row r="444" spans="1:26" ht="14.25" customHeight="1" x14ac:dyDescent="0.2">
      <c r="A444" s="19"/>
      <c r="B444" s="20"/>
      <c r="C444" s="20"/>
      <c r="D444" s="21"/>
      <c r="E444" s="21"/>
      <c r="F444" s="21"/>
      <c r="G444" s="21"/>
      <c r="H444" s="22"/>
      <c r="I444" s="22"/>
      <c r="J444" s="22"/>
      <c r="K444" s="20"/>
      <c r="L444" s="22" t="str">
        <f>IFERROR(VLOOKUP([2]!Tabla2[[#This Row],[Insumo o artículo necesario]],[2]!Tabla1[#Data],3,FALSE),"")</f>
        <v/>
      </c>
      <c r="M444" s="22" t="str">
        <f>IFERROR(VLOOKUP([2]!Tabla2[[#This Row],[Insumo o artículo necesario]],[2]!Tabla1[#Data],5,FALSE),"")</f>
        <v/>
      </c>
      <c r="N444" s="22"/>
      <c r="O444" s="20"/>
      <c r="P444" s="23"/>
      <c r="Q444" s="23" t="str">
        <f>IF(AND(TIC!$O444&lt;&gt;"",TIC!$P444&lt;&gt;""),TIC!$O444*TIC!$P444,"")</f>
        <v/>
      </c>
      <c r="R444" s="24"/>
      <c r="S444" s="23">
        <f>TIC!$R444*TIC!$P444</f>
        <v>0</v>
      </c>
      <c r="T444" s="20"/>
      <c r="U444" s="23">
        <f>TIC!$T444*TIC!$P444</f>
        <v>0</v>
      </c>
      <c r="V444" s="20"/>
      <c r="W444" s="23">
        <f>TIC!$V444*TIC!$P444</f>
        <v>0</v>
      </c>
      <c r="X444" s="20"/>
      <c r="Y444" s="23">
        <f>TIC!$X444*TIC!$P444</f>
        <v>0</v>
      </c>
      <c r="Z444" s="23" t="e">
        <f>+LEFT(Costeo!#REF!,250)</f>
        <v>#REF!</v>
      </c>
    </row>
    <row r="445" spans="1:26" ht="14.25" customHeight="1" x14ac:dyDescent="0.2">
      <c r="A445" s="19"/>
      <c r="B445" s="20"/>
      <c r="C445" s="20"/>
      <c r="D445" s="21"/>
      <c r="E445" s="21"/>
      <c r="F445" s="21"/>
      <c r="G445" s="21"/>
      <c r="H445" s="22"/>
      <c r="I445" s="22"/>
      <c r="J445" s="22"/>
      <c r="K445" s="20"/>
      <c r="L445" s="22" t="str">
        <f>IFERROR(VLOOKUP([2]!Tabla2[[#This Row],[Insumo o artículo necesario]],[2]!Tabla1[#Data],3,FALSE),"")</f>
        <v/>
      </c>
      <c r="M445" s="22" t="str">
        <f>IFERROR(VLOOKUP([2]!Tabla2[[#This Row],[Insumo o artículo necesario]],[2]!Tabla1[#Data],5,FALSE),"")</f>
        <v/>
      </c>
      <c r="N445" s="22"/>
      <c r="O445" s="20"/>
      <c r="P445" s="23"/>
      <c r="Q445" s="23" t="str">
        <f>IF(AND(TIC!$O445&lt;&gt;"",TIC!$P445&lt;&gt;""),TIC!$O445*TIC!$P445,"")</f>
        <v/>
      </c>
      <c r="R445" s="24"/>
      <c r="S445" s="23">
        <f>TIC!$R445*TIC!$P445</f>
        <v>0</v>
      </c>
      <c r="T445" s="20"/>
      <c r="U445" s="23">
        <f>TIC!$T445*TIC!$P445</f>
        <v>0</v>
      </c>
      <c r="V445" s="20"/>
      <c r="W445" s="23">
        <f>TIC!$V445*TIC!$P445</f>
        <v>0</v>
      </c>
      <c r="X445" s="20"/>
      <c r="Y445" s="23">
        <f>TIC!$X445*TIC!$P445</f>
        <v>0</v>
      </c>
      <c r="Z445" s="23" t="e">
        <f>+LEFT(Costeo!#REF!,250)</f>
        <v>#REF!</v>
      </c>
    </row>
    <row r="446" spans="1:26" ht="14.25" customHeight="1" x14ac:dyDescent="0.2">
      <c r="A446" s="19"/>
      <c r="B446" s="20"/>
      <c r="C446" s="20"/>
      <c r="D446" s="21"/>
      <c r="E446" s="25"/>
      <c r="F446" s="21"/>
      <c r="G446" s="21"/>
      <c r="H446" s="22"/>
      <c r="I446" s="22"/>
      <c r="J446" s="22"/>
      <c r="K446" s="20"/>
      <c r="L446" s="22" t="str">
        <f>IFERROR(VLOOKUP([2]!Tabla2[[#This Row],[Insumo o artículo necesario]],[2]!Tabla1[#Data],3,FALSE),"")</f>
        <v/>
      </c>
      <c r="M446" s="22" t="str">
        <f>IFERROR(VLOOKUP([2]!Tabla2[[#This Row],[Insumo o artículo necesario]],[2]!Tabla1[#Data],5,FALSE),"")</f>
        <v/>
      </c>
      <c r="N446" s="22"/>
      <c r="O446" s="20"/>
      <c r="P446" s="23"/>
      <c r="Q446" s="23" t="str">
        <f>IF(AND(TIC!$O446&lt;&gt;"",TIC!$P446&lt;&gt;""),TIC!$O446*TIC!$P446,"")</f>
        <v/>
      </c>
      <c r="R446" s="24"/>
      <c r="S446" s="23">
        <f>TIC!$R446*TIC!$P446</f>
        <v>0</v>
      </c>
      <c r="T446" s="20"/>
      <c r="U446" s="23">
        <f>TIC!$T446*TIC!$P446</f>
        <v>0</v>
      </c>
      <c r="V446" s="20"/>
      <c r="W446" s="23">
        <f>TIC!$V446*TIC!$P446</f>
        <v>0</v>
      </c>
      <c r="X446" s="20"/>
      <c r="Y446" s="23">
        <f>TIC!$X446*TIC!$P446</f>
        <v>0</v>
      </c>
      <c r="Z446" s="23" t="e">
        <f>+LEFT(Costeo!#REF!,250)</f>
        <v>#REF!</v>
      </c>
    </row>
    <row r="447" spans="1:26" ht="14.25" customHeight="1" x14ac:dyDescent="0.2">
      <c r="A447" s="19"/>
      <c r="B447" s="20"/>
      <c r="C447" s="20"/>
      <c r="D447" s="21"/>
      <c r="E447" s="21"/>
      <c r="F447" s="21"/>
      <c r="G447" s="21"/>
      <c r="H447" s="22"/>
      <c r="I447" s="22"/>
      <c r="J447" s="22"/>
      <c r="K447" s="20"/>
      <c r="L447" s="22" t="str">
        <f>IFERROR(VLOOKUP([2]!Tabla2[[#This Row],[Insumo o artículo necesario]],[2]!Tabla1[#Data],3,FALSE),"")</f>
        <v/>
      </c>
      <c r="M447" s="22" t="str">
        <f>IFERROR(VLOOKUP([2]!Tabla2[[#This Row],[Insumo o artículo necesario]],[2]!Tabla1[#Data],5,FALSE),"")</f>
        <v/>
      </c>
      <c r="N447" s="22"/>
      <c r="O447" s="20"/>
      <c r="P447" s="23"/>
      <c r="Q447" s="23" t="str">
        <f>IF(AND(TIC!$O447&lt;&gt;"",TIC!$P447&lt;&gt;""),TIC!$O447*TIC!$P447,"")</f>
        <v/>
      </c>
      <c r="R447" s="24"/>
      <c r="S447" s="23">
        <f>TIC!$R447*TIC!$P447</f>
        <v>0</v>
      </c>
      <c r="T447" s="20"/>
      <c r="U447" s="23">
        <f>TIC!$T447*TIC!$P447</f>
        <v>0</v>
      </c>
      <c r="V447" s="20"/>
      <c r="W447" s="23">
        <f>TIC!$V447*TIC!$P447</f>
        <v>0</v>
      </c>
      <c r="X447" s="20"/>
      <c r="Y447" s="23">
        <f>TIC!$X447*TIC!$P447</f>
        <v>0</v>
      </c>
      <c r="Z447" s="23" t="e">
        <f>+LEFT(Costeo!#REF!,250)</f>
        <v>#REF!</v>
      </c>
    </row>
    <row r="448" spans="1:26" ht="14.25" customHeight="1" x14ac:dyDescent="0.2">
      <c r="A448" s="19"/>
      <c r="B448" s="20"/>
      <c r="C448" s="20"/>
      <c r="D448" s="21"/>
      <c r="E448" s="21"/>
      <c r="F448" s="21"/>
      <c r="G448" s="21"/>
      <c r="H448" s="22"/>
      <c r="I448" s="22"/>
      <c r="J448" s="22"/>
      <c r="K448" s="20"/>
      <c r="L448" s="22" t="str">
        <f>IFERROR(VLOOKUP([2]!Tabla2[[#This Row],[Insumo o artículo necesario]],[2]!Tabla1[#Data],3,FALSE),"")</f>
        <v/>
      </c>
      <c r="M448" s="22" t="str">
        <f>IFERROR(VLOOKUP([2]!Tabla2[[#This Row],[Insumo o artículo necesario]],[2]!Tabla1[#Data],5,FALSE),"")</f>
        <v/>
      </c>
      <c r="N448" s="22"/>
      <c r="O448" s="20"/>
      <c r="P448" s="23"/>
      <c r="Q448" s="23" t="str">
        <f>IF(AND(TIC!$O448&lt;&gt;"",TIC!$P448&lt;&gt;""),TIC!$O448*TIC!$P448,"")</f>
        <v/>
      </c>
      <c r="R448" s="24"/>
      <c r="S448" s="23">
        <f>TIC!$R448*TIC!$P448</f>
        <v>0</v>
      </c>
      <c r="T448" s="20"/>
      <c r="U448" s="23">
        <f>TIC!$T448*TIC!$P448</f>
        <v>0</v>
      </c>
      <c r="V448" s="20"/>
      <c r="W448" s="23">
        <f>TIC!$V448*TIC!$P448</f>
        <v>0</v>
      </c>
      <c r="X448" s="20"/>
      <c r="Y448" s="23">
        <f>TIC!$X448*TIC!$P448</f>
        <v>0</v>
      </c>
      <c r="Z448" s="23" t="e">
        <f>+LEFT(Costeo!#REF!,250)</f>
        <v>#REF!</v>
      </c>
    </row>
    <row r="449" spans="1:26" ht="14.25" customHeight="1" x14ac:dyDescent="0.2">
      <c r="A449" s="19"/>
      <c r="B449" s="20"/>
      <c r="C449" s="20"/>
      <c r="D449" s="21"/>
      <c r="E449" s="21"/>
      <c r="F449" s="21"/>
      <c r="G449" s="21"/>
      <c r="H449" s="22"/>
      <c r="I449" s="22"/>
      <c r="J449" s="22"/>
      <c r="K449" s="20"/>
      <c r="L449" s="22" t="str">
        <f>IFERROR(VLOOKUP([2]!Tabla2[[#This Row],[Insumo o artículo necesario]],[2]!Tabla1[#Data],3,FALSE),"")</f>
        <v/>
      </c>
      <c r="M449" s="22" t="str">
        <f>IFERROR(VLOOKUP([2]!Tabla2[[#This Row],[Insumo o artículo necesario]],[2]!Tabla1[#Data],5,FALSE),"")</f>
        <v/>
      </c>
      <c r="N449" s="22"/>
      <c r="O449" s="20"/>
      <c r="P449" s="23"/>
      <c r="Q449" s="23" t="str">
        <f>IF(AND(TIC!$O449&lt;&gt;"",TIC!$P449&lt;&gt;""),TIC!$O449*TIC!$P449,"")</f>
        <v/>
      </c>
      <c r="R449" s="24"/>
      <c r="S449" s="23">
        <f>TIC!$R449*TIC!$P449</f>
        <v>0</v>
      </c>
      <c r="T449" s="20"/>
      <c r="U449" s="23">
        <f>TIC!$T449*TIC!$P449</f>
        <v>0</v>
      </c>
      <c r="V449" s="20"/>
      <c r="W449" s="23">
        <f>TIC!$V449*TIC!$P449</f>
        <v>0</v>
      </c>
      <c r="X449" s="20"/>
      <c r="Y449" s="23">
        <f>TIC!$X449*TIC!$P449</f>
        <v>0</v>
      </c>
      <c r="Z449" s="23" t="e">
        <f>+LEFT(Costeo!#REF!,250)</f>
        <v>#REF!</v>
      </c>
    </row>
    <row r="450" spans="1:26" ht="14.25" customHeight="1" x14ac:dyDescent="0.2">
      <c r="A450" s="19"/>
      <c r="B450" s="20"/>
      <c r="C450" s="20"/>
      <c r="D450" s="21"/>
      <c r="E450" s="25"/>
      <c r="F450" s="21"/>
      <c r="G450" s="21"/>
      <c r="H450" s="22"/>
      <c r="I450" s="22"/>
      <c r="J450" s="22"/>
      <c r="K450" s="20"/>
      <c r="L450" s="22" t="str">
        <f>IFERROR(VLOOKUP([2]!Tabla2[[#This Row],[Insumo o artículo necesario]],[2]!Tabla1[#Data],3,FALSE),"")</f>
        <v/>
      </c>
      <c r="M450" s="22" t="str">
        <f>IFERROR(VLOOKUP([2]!Tabla2[[#This Row],[Insumo o artículo necesario]],[2]!Tabla1[#Data],5,FALSE),"")</f>
        <v/>
      </c>
      <c r="N450" s="22"/>
      <c r="O450" s="20"/>
      <c r="P450" s="23"/>
      <c r="Q450" s="23" t="str">
        <f>IF(AND(TIC!$O450&lt;&gt;"",TIC!$P450&lt;&gt;""),TIC!$O450*TIC!$P450,"")</f>
        <v/>
      </c>
      <c r="R450" s="24"/>
      <c r="S450" s="23">
        <f>TIC!$R450*TIC!$P450</f>
        <v>0</v>
      </c>
      <c r="T450" s="20"/>
      <c r="U450" s="23">
        <f>TIC!$T450*TIC!$P450</f>
        <v>0</v>
      </c>
      <c r="V450" s="20"/>
      <c r="W450" s="23">
        <f>TIC!$V450*TIC!$P450</f>
        <v>0</v>
      </c>
      <c r="X450" s="20"/>
      <c r="Y450" s="23">
        <f>TIC!$X450*TIC!$P450</f>
        <v>0</v>
      </c>
      <c r="Z450" s="23" t="e">
        <f>+LEFT(Costeo!#REF!,250)</f>
        <v>#REF!</v>
      </c>
    </row>
    <row r="451" spans="1:26" ht="14.25" customHeight="1" x14ac:dyDescent="0.2">
      <c r="A451" s="19"/>
      <c r="B451" s="20"/>
      <c r="C451" s="20"/>
      <c r="D451" s="21"/>
      <c r="E451" s="25"/>
      <c r="F451" s="21"/>
      <c r="G451" s="21"/>
      <c r="H451" s="22"/>
      <c r="I451" s="22"/>
      <c r="J451" s="22"/>
      <c r="K451" s="20"/>
      <c r="L451" s="22" t="str">
        <f>IFERROR(VLOOKUP([2]!Tabla2[[#This Row],[Insumo o artículo necesario]],[2]!Tabla1[#Data],3,FALSE),"")</f>
        <v/>
      </c>
      <c r="M451" s="22" t="str">
        <f>IFERROR(VLOOKUP([2]!Tabla2[[#This Row],[Insumo o artículo necesario]],[2]!Tabla1[#Data],5,FALSE),"")</f>
        <v/>
      </c>
      <c r="N451" s="22"/>
      <c r="O451" s="20"/>
      <c r="P451" s="23"/>
      <c r="Q451" s="23" t="str">
        <f>IF(AND(TIC!$O451&lt;&gt;"",TIC!$P451&lt;&gt;""),TIC!$O451*TIC!$P451,"")</f>
        <v/>
      </c>
      <c r="R451" s="24"/>
      <c r="S451" s="23">
        <f>TIC!$R451*TIC!$P451</f>
        <v>0</v>
      </c>
      <c r="T451" s="20"/>
      <c r="U451" s="23">
        <f>TIC!$T451*TIC!$P451</f>
        <v>0</v>
      </c>
      <c r="V451" s="20"/>
      <c r="W451" s="23">
        <f>TIC!$V451*TIC!$P451</f>
        <v>0</v>
      </c>
      <c r="X451" s="20"/>
      <c r="Y451" s="23">
        <f>TIC!$X451*TIC!$P451</f>
        <v>0</v>
      </c>
      <c r="Z451" s="23" t="e">
        <f>+LEFT(Costeo!#REF!,250)</f>
        <v>#REF!</v>
      </c>
    </row>
    <row r="452" spans="1:26" ht="14.25" customHeight="1" x14ac:dyDescent="0.2">
      <c r="A452" s="19"/>
      <c r="B452" s="20"/>
      <c r="C452" s="20"/>
      <c r="D452" s="21"/>
      <c r="E452" s="25"/>
      <c r="F452" s="21"/>
      <c r="G452" s="21"/>
      <c r="H452" s="22"/>
      <c r="I452" s="22"/>
      <c r="J452" s="22"/>
      <c r="K452" s="20"/>
      <c r="L452" s="22" t="str">
        <f>IFERROR(VLOOKUP([2]!Tabla2[[#This Row],[Insumo o artículo necesario]],[2]!Tabla1[#Data],3,FALSE),"")</f>
        <v/>
      </c>
      <c r="M452" s="22" t="str">
        <f>IFERROR(VLOOKUP([2]!Tabla2[[#This Row],[Insumo o artículo necesario]],[2]!Tabla1[#Data],5,FALSE),"")</f>
        <v/>
      </c>
      <c r="N452" s="22"/>
      <c r="O452" s="20"/>
      <c r="P452" s="23"/>
      <c r="Q452" s="23" t="str">
        <f>IF(AND(TIC!$O452&lt;&gt;"",TIC!$P452&lt;&gt;""),TIC!$O452*TIC!$P452,"")</f>
        <v/>
      </c>
      <c r="R452" s="24"/>
      <c r="S452" s="23">
        <f>TIC!$R452*TIC!$P452</f>
        <v>0</v>
      </c>
      <c r="T452" s="20"/>
      <c r="U452" s="23">
        <f>TIC!$T452*TIC!$P452</f>
        <v>0</v>
      </c>
      <c r="V452" s="20"/>
      <c r="W452" s="23">
        <f>TIC!$V452*TIC!$P452</f>
        <v>0</v>
      </c>
      <c r="X452" s="20"/>
      <c r="Y452" s="23">
        <f>TIC!$X452*TIC!$P452</f>
        <v>0</v>
      </c>
      <c r="Z452" s="23" t="e">
        <f>+LEFT(Costeo!#REF!,250)</f>
        <v>#REF!</v>
      </c>
    </row>
    <row r="453" spans="1:26" ht="14.25" customHeight="1" x14ac:dyDescent="0.2">
      <c r="A453" s="19"/>
      <c r="B453" s="20"/>
      <c r="C453" s="20"/>
      <c r="D453" s="21"/>
      <c r="E453" s="25"/>
      <c r="F453" s="21"/>
      <c r="G453" s="21"/>
      <c r="H453" s="22"/>
      <c r="I453" s="22"/>
      <c r="J453" s="22"/>
      <c r="K453" s="20"/>
      <c r="L453" s="22" t="str">
        <f>IFERROR(VLOOKUP([2]!Tabla2[[#This Row],[Insumo o artículo necesario]],[2]!Tabla1[#Data],3,FALSE),"")</f>
        <v/>
      </c>
      <c r="M453" s="22" t="str">
        <f>IFERROR(VLOOKUP([2]!Tabla2[[#This Row],[Insumo o artículo necesario]],[2]!Tabla1[#Data],5,FALSE),"")</f>
        <v/>
      </c>
      <c r="N453" s="22"/>
      <c r="O453" s="20"/>
      <c r="P453" s="23"/>
      <c r="Q453" s="23" t="str">
        <f>IF(AND(TIC!$O453&lt;&gt;"",TIC!$P453&lt;&gt;""),TIC!$O453*TIC!$P453,"")</f>
        <v/>
      </c>
      <c r="R453" s="24"/>
      <c r="S453" s="23">
        <f>TIC!$R453*TIC!$P453</f>
        <v>0</v>
      </c>
      <c r="T453" s="20"/>
      <c r="U453" s="23">
        <f>TIC!$T453*TIC!$P453</f>
        <v>0</v>
      </c>
      <c r="V453" s="20"/>
      <c r="W453" s="23">
        <f>TIC!$V453*TIC!$P453</f>
        <v>0</v>
      </c>
      <c r="X453" s="20"/>
      <c r="Y453" s="23">
        <f>TIC!$X453*TIC!$P453</f>
        <v>0</v>
      </c>
      <c r="Z453" s="23" t="e">
        <f>+LEFT(Costeo!#REF!,250)</f>
        <v>#REF!</v>
      </c>
    </row>
    <row r="454" spans="1:26" ht="14.25" customHeight="1" x14ac:dyDescent="0.2">
      <c r="A454" s="19"/>
      <c r="B454" s="20"/>
      <c r="C454" s="20"/>
      <c r="D454" s="21"/>
      <c r="E454" s="25"/>
      <c r="F454" s="21"/>
      <c r="G454" s="21"/>
      <c r="H454" s="22"/>
      <c r="I454" s="22"/>
      <c r="J454" s="22"/>
      <c r="K454" s="20"/>
      <c r="L454" s="22" t="str">
        <f>IFERROR(VLOOKUP([2]!Tabla2[[#This Row],[Insumo o artículo necesario]],[2]!Tabla1[#Data],3,FALSE),"")</f>
        <v/>
      </c>
      <c r="M454" s="22" t="str">
        <f>IFERROR(VLOOKUP([2]!Tabla2[[#This Row],[Insumo o artículo necesario]],[2]!Tabla1[#Data],5,FALSE),"")</f>
        <v/>
      </c>
      <c r="N454" s="22"/>
      <c r="O454" s="20"/>
      <c r="P454" s="23"/>
      <c r="Q454" s="23" t="str">
        <f>IF(AND(TIC!$O454&lt;&gt;"",TIC!$P454&lt;&gt;""),TIC!$O454*TIC!$P454,"")</f>
        <v/>
      </c>
      <c r="R454" s="24"/>
      <c r="S454" s="23">
        <f>TIC!$R454*TIC!$P454</f>
        <v>0</v>
      </c>
      <c r="T454" s="20"/>
      <c r="U454" s="23">
        <f>TIC!$T454*TIC!$P454</f>
        <v>0</v>
      </c>
      <c r="V454" s="20"/>
      <c r="W454" s="23">
        <f>TIC!$V454*TIC!$P454</f>
        <v>0</v>
      </c>
      <c r="X454" s="20"/>
      <c r="Y454" s="23">
        <f>TIC!$X454*TIC!$P454</f>
        <v>0</v>
      </c>
      <c r="Z454" s="23" t="e">
        <f>+LEFT(Costeo!#REF!,250)</f>
        <v>#REF!</v>
      </c>
    </row>
    <row r="455" spans="1:26" ht="14.25" customHeight="1" x14ac:dyDescent="0.2">
      <c r="A455" s="19"/>
      <c r="B455" s="20"/>
      <c r="C455" s="20"/>
      <c r="D455" s="21"/>
      <c r="E455" s="25"/>
      <c r="F455" s="21"/>
      <c r="G455" s="21"/>
      <c r="H455" s="22"/>
      <c r="I455" s="22"/>
      <c r="J455" s="22"/>
      <c r="K455" s="20"/>
      <c r="L455" s="22" t="str">
        <f>IFERROR(VLOOKUP([2]!Tabla2[[#This Row],[Insumo o artículo necesario]],[2]!Tabla1[#Data],3,FALSE),"")</f>
        <v/>
      </c>
      <c r="M455" s="22" t="str">
        <f>IFERROR(VLOOKUP([2]!Tabla2[[#This Row],[Insumo o artículo necesario]],[2]!Tabla1[#Data],5,FALSE),"")</f>
        <v/>
      </c>
      <c r="N455" s="22"/>
      <c r="O455" s="20"/>
      <c r="P455" s="23"/>
      <c r="Q455" s="23" t="str">
        <f>IF(AND(TIC!$O455&lt;&gt;"",TIC!$P455&lt;&gt;""),TIC!$O455*TIC!$P455,"")</f>
        <v/>
      </c>
      <c r="R455" s="24"/>
      <c r="S455" s="23">
        <f>TIC!$R455*TIC!$P455</f>
        <v>0</v>
      </c>
      <c r="T455" s="20"/>
      <c r="U455" s="23">
        <f>TIC!$T455*TIC!$P455</f>
        <v>0</v>
      </c>
      <c r="V455" s="20"/>
      <c r="W455" s="23">
        <f>TIC!$V455*TIC!$P455</f>
        <v>0</v>
      </c>
      <c r="X455" s="20"/>
      <c r="Y455" s="23">
        <f>TIC!$X455*TIC!$P455</f>
        <v>0</v>
      </c>
      <c r="Z455" s="23" t="e">
        <f>+LEFT(Costeo!#REF!,250)</f>
        <v>#REF!</v>
      </c>
    </row>
    <row r="456" spans="1:26" ht="14.25" customHeight="1" x14ac:dyDescent="0.2">
      <c r="A456" s="19"/>
      <c r="B456" s="20"/>
      <c r="C456" s="20"/>
      <c r="D456" s="21"/>
      <c r="E456" s="25"/>
      <c r="F456" s="21"/>
      <c r="G456" s="21"/>
      <c r="H456" s="22"/>
      <c r="I456" s="22"/>
      <c r="J456" s="22"/>
      <c r="K456" s="20"/>
      <c r="L456" s="22" t="str">
        <f>IFERROR(VLOOKUP([2]!Tabla2[[#This Row],[Insumo o artículo necesario]],[2]!Tabla1[#Data],3,FALSE),"")</f>
        <v/>
      </c>
      <c r="M456" s="22" t="str">
        <f>IFERROR(VLOOKUP([2]!Tabla2[[#This Row],[Insumo o artículo necesario]],[2]!Tabla1[#Data],5,FALSE),"")</f>
        <v/>
      </c>
      <c r="N456" s="22"/>
      <c r="O456" s="20"/>
      <c r="P456" s="23"/>
      <c r="Q456" s="23" t="str">
        <f>IF(AND(TIC!$O456&lt;&gt;"",TIC!$P456&lt;&gt;""),TIC!$O456*TIC!$P456,"")</f>
        <v/>
      </c>
      <c r="R456" s="24"/>
      <c r="S456" s="23">
        <f>TIC!$R456*TIC!$P456</f>
        <v>0</v>
      </c>
      <c r="T456" s="20"/>
      <c r="U456" s="23">
        <f>TIC!$T456*TIC!$P456</f>
        <v>0</v>
      </c>
      <c r="V456" s="20"/>
      <c r="W456" s="23">
        <f>TIC!$V456*TIC!$P456</f>
        <v>0</v>
      </c>
      <c r="X456" s="20"/>
      <c r="Y456" s="23">
        <f>TIC!$X456*TIC!$P456</f>
        <v>0</v>
      </c>
      <c r="Z456" s="23" t="e">
        <f>+LEFT(Costeo!#REF!,250)</f>
        <v>#REF!</v>
      </c>
    </row>
    <row r="457" spans="1:26" ht="14.25" customHeight="1" x14ac:dyDescent="0.2">
      <c r="A457" s="19"/>
      <c r="B457" s="20"/>
      <c r="C457" s="20"/>
      <c r="D457" s="21"/>
      <c r="E457" s="25"/>
      <c r="F457" s="21"/>
      <c r="G457" s="21"/>
      <c r="H457" s="22"/>
      <c r="I457" s="22"/>
      <c r="J457" s="22"/>
      <c r="K457" s="20"/>
      <c r="L457" s="22" t="str">
        <f>IFERROR(VLOOKUP([2]!Tabla2[[#This Row],[Insumo o artículo necesario]],[2]!Tabla1[#Data],3,FALSE),"")</f>
        <v/>
      </c>
      <c r="M457" s="22" t="str">
        <f>IFERROR(VLOOKUP([2]!Tabla2[[#This Row],[Insumo o artículo necesario]],[2]!Tabla1[#Data],5,FALSE),"")</f>
        <v/>
      </c>
      <c r="N457" s="22"/>
      <c r="O457" s="20"/>
      <c r="P457" s="23"/>
      <c r="Q457" s="23" t="str">
        <f>IF(AND(TIC!$O457&lt;&gt;"",TIC!$P457&lt;&gt;""),TIC!$O457*TIC!$P457,"")</f>
        <v/>
      </c>
      <c r="R457" s="24"/>
      <c r="S457" s="23">
        <f>TIC!$R457*TIC!$P457</f>
        <v>0</v>
      </c>
      <c r="T457" s="20"/>
      <c r="U457" s="23">
        <f>TIC!$T457*TIC!$P457</f>
        <v>0</v>
      </c>
      <c r="V457" s="20"/>
      <c r="W457" s="23">
        <f>TIC!$V457*TIC!$P457</f>
        <v>0</v>
      </c>
      <c r="X457" s="20"/>
      <c r="Y457" s="23">
        <f>TIC!$X457*TIC!$P457</f>
        <v>0</v>
      </c>
      <c r="Z457" s="23" t="e">
        <f>+LEFT(Costeo!#REF!,250)</f>
        <v>#REF!</v>
      </c>
    </row>
    <row r="458" spans="1:26" ht="14.25" customHeight="1" x14ac:dyDescent="0.2">
      <c r="A458" s="19"/>
      <c r="B458" s="20"/>
      <c r="C458" s="20"/>
      <c r="D458" s="21"/>
      <c r="E458" s="25"/>
      <c r="F458" s="21"/>
      <c r="G458" s="21"/>
      <c r="H458" s="22"/>
      <c r="I458" s="22"/>
      <c r="J458" s="22"/>
      <c r="K458" s="20"/>
      <c r="L458" s="22" t="str">
        <f>IFERROR(VLOOKUP([2]!Tabla2[[#This Row],[Insumo o artículo necesario]],[2]!Tabla1[#Data],3,FALSE),"")</f>
        <v/>
      </c>
      <c r="M458" s="22" t="str">
        <f>IFERROR(VLOOKUP([2]!Tabla2[[#This Row],[Insumo o artículo necesario]],[2]!Tabla1[#Data],5,FALSE),"")</f>
        <v/>
      </c>
      <c r="N458" s="22"/>
      <c r="O458" s="20"/>
      <c r="P458" s="23"/>
      <c r="Q458" s="23" t="str">
        <f>IF(AND(TIC!$O458&lt;&gt;"",TIC!$P458&lt;&gt;""),TIC!$O458*TIC!$P458,"")</f>
        <v/>
      </c>
      <c r="R458" s="24"/>
      <c r="S458" s="23">
        <f>TIC!$R458*TIC!$P458</f>
        <v>0</v>
      </c>
      <c r="T458" s="20"/>
      <c r="U458" s="23">
        <f>TIC!$T458*TIC!$P458</f>
        <v>0</v>
      </c>
      <c r="V458" s="20"/>
      <c r="W458" s="23">
        <f>TIC!$V458*TIC!$P458</f>
        <v>0</v>
      </c>
      <c r="X458" s="20"/>
      <c r="Y458" s="23">
        <f>TIC!$X458*TIC!$P458</f>
        <v>0</v>
      </c>
      <c r="Z458" s="23" t="e">
        <f>+LEFT(Costeo!#REF!,250)</f>
        <v>#REF!</v>
      </c>
    </row>
    <row r="459" spans="1:26" ht="14.25" customHeight="1" x14ac:dyDescent="0.2">
      <c r="A459" s="19"/>
      <c r="B459" s="20"/>
      <c r="C459" s="20"/>
      <c r="D459" s="21"/>
      <c r="E459" s="25"/>
      <c r="F459" s="21"/>
      <c r="G459" s="21"/>
      <c r="H459" s="22"/>
      <c r="I459" s="22"/>
      <c r="J459" s="22"/>
      <c r="K459" s="20"/>
      <c r="L459" s="22" t="str">
        <f>IFERROR(VLOOKUP([2]!Tabla2[[#This Row],[Insumo o artículo necesario]],[2]!Tabla1[#Data],3,FALSE),"")</f>
        <v/>
      </c>
      <c r="M459" s="22" t="str">
        <f>IFERROR(VLOOKUP([2]!Tabla2[[#This Row],[Insumo o artículo necesario]],[2]!Tabla1[#Data],5,FALSE),"")</f>
        <v/>
      </c>
      <c r="N459" s="22"/>
      <c r="O459" s="20"/>
      <c r="P459" s="23"/>
      <c r="Q459" s="23" t="str">
        <f>IF(AND(TIC!$O459&lt;&gt;"",TIC!$P459&lt;&gt;""),TIC!$O459*TIC!$P459,"")</f>
        <v/>
      </c>
      <c r="R459" s="24"/>
      <c r="S459" s="23">
        <f>TIC!$R459*TIC!$P459</f>
        <v>0</v>
      </c>
      <c r="T459" s="20"/>
      <c r="U459" s="23">
        <f>TIC!$T459*TIC!$P459</f>
        <v>0</v>
      </c>
      <c r="V459" s="20"/>
      <c r="W459" s="23">
        <f>TIC!$V459*TIC!$P459</f>
        <v>0</v>
      </c>
      <c r="X459" s="20"/>
      <c r="Y459" s="23">
        <f>TIC!$X459*TIC!$P459</f>
        <v>0</v>
      </c>
      <c r="Z459" s="23" t="e">
        <f>+LEFT(Costeo!#REF!,250)</f>
        <v>#REF!</v>
      </c>
    </row>
    <row r="460" spans="1:26" ht="14.25" customHeight="1" x14ac:dyDescent="0.2">
      <c r="A460" s="19"/>
      <c r="B460" s="20"/>
      <c r="C460" s="20"/>
      <c r="D460" s="21"/>
      <c r="E460" s="21"/>
      <c r="F460" s="21"/>
      <c r="G460" s="21"/>
      <c r="H460" s="22"/>
      <c r="I460" s="22"/>
      <c r="J460" s="22"/>
      <c r="K460" s="20"/>
      <c r="L460" s="22"/>
      <c r="M460" s="22"/>
      <c r="N460" s="22"/>
      <c r="O460" s="20"/>
      <c r="P460" s="23"/>
      <c r="Q460" s="26">
        <f>SUBTOTAL(109,Costeo!$Q$5:$Q$636)</f>
        <v>2509603654.3610005</v>
      </c>
      <c r="R460" s="8"/>
      <c r="S460" s="8"/>
      <c r="T460" s="8"/>
      <c r="U460" s="8"/>
      <c r="V460" s="8"/>
      <c r="W460" s="8"/>
      <c r="X460" s="8"/>
      <c r="Y460" s="8"/>
      <c r="Z460" s="8"/>
    </row>
    <row r="461" spans="1:26" ht="14.25" customHeight="1" x14ac:dyDescent="0.2">
      <c r="A461" s="8"/>
      <c r="B461" s="8"/>
      <c r="C461" s="8"/>
      <c r="D461" s="8"/>
      <c r="E461" s="8"/>
      <c r="F461" s="8"/>
      <c r="G461" s="8"/>
      <c r="H461" s="8"/>
      <c r="I461" s="8"/>
      <c r="J461" s="8"/>
      <c r="K461" s="8"/>
      <c r="L461" s="8"/>
      <c r="M461" s="8"/>
      <c r="N461" s="2"/>
      <c r="O461" s="8"/>
      <c r="P461" s="13"/>
      <c r="Q461" s="14"/>
      <c r="R461" s="8"/>
      <c r="S461" s="8"/>
      <c r="T461" s="8"/>
      <c r="U461" s="8"/>
      <c r="V461" s="8"/>
      <c r="W461" s="8"/>
      <c r="X461" s="8"/>
      <c r="Y461" s="8"/>
      <c r="Z461" s="8"/>
    </row>
    <row r="462" spans="1:26" ht="14.25" customHeight="1" x14ac:dyDescent="0.2">
      <c r="A462" s="8"/>
      <c r="B462" s="8"/>
      <c r="C462" s="8"/>
      <c r="D462" s="8"/>
      <c r="E462" s="8"/>
      <c r="F462" s="8"/>
      <c r="G462" s="8"/>
      <c r="H462" s="8"/>
      <c r="I462" s="8"/>
      <c r="J462" s="8"/>
      <c r="K462" s="8"/>
      <c r="L462" s="8"/>
      <c r="M462" s="8"/>
      <c r="N462" s="2"/>
      <c r="O462" s="8"/>
      <c r="P462" s="13"/>
      <c r="Q462" s="14"/>
      <c r="R462" s="8"/>
      <c r="S462" s="8"/>
      <c r="T462" s="8"/>
      <c r="U462" s="8"/>
      <c r="V462" s="8"/>
      <c r="W462" s="8"/>
      <c r="X462" s="8"/>
      <c r="Y462" s="8"/>
      <c r="Z462" s="8"/>
    </row>
    <row r="463" spans="1:26" ht="14.25" customHeight="1" x14ac:dyDescent="0.2">
      <c r="A463" s="8"/>
      <c r="B463" s="8"/>
      <c r="C463" s="8"/>
      <c r="D463" s="8"/>
      <c r="E463" s="8"/>
      <c r="F463" s="8"/>
      <c r="G463" s="8"/>
      <c r="H463" s="8"/>
      <c r="I463" s="8"/>
      <c r="J463" s="8"/>
      <c r="K463" s="8"/>
      <c r="L463" s="8"/>
      <c r="M463" s="8"/>
      <c r="N463" s="2"/>
      <c r="O463" s="8"/>
      <c r="P463" s="13"/>
      <c r="Q463" s="14"/>
      <c r="R463" s="8"/>
      <c r="S463" s="8"/>
      <c r="T463" s="8"/>
      <c r="U463" s="8"/>
      <c r="V463" s="8"/>
      <c r="W463" s="8"/>
      <c r="X463" s="8"/>
      <c r="Y463" s="8"/>
      <c r="Z463" s="8"/>
    </row>
    <row r="464" spans="1:26" ht="14.25" customHeight="1" x14ac:dyDescent="0.2">
      <c r="A464" s="8"/>
      <c r="B464" s="8"/>
      <c r="C464" s="8"/>
      <c r="D464" s="8"/>
      <c r="E464" s="8"/>
      <c r="F464" s="8"/>
      <c r="G464" s="8"/>
      <c r="H464" s="8"/>
      <c r="I464" s="8"/>
      <c r="J464" s="8"/>
      <c r="K464" s="8"/>
      <c r="L464" s="8"/>
      <c r="M464" s="8"/>
      <c r="N464" s="2"/>
      <c r="O464" s="8"/>
      <c r="P464" s="13"/>
      <c r="Q464" s="14"/>
      <c r="R464" s="8"/>
      <c r="S464" s="8"/>
      <c r="T464" s="8"/>
      <c r="U464" s="8"/>
      <c r="V464" s="8"/>
      <c r="W464" s="8"/>
      <c r="X464" s="8"/>
      <c r="Y464" s="8"/>
      <c r="Z464" s="8"/>
    </row>
    <row r="465" spans="1:26" ht="14.25" customHeight="1" x14ac:dyDescent="0.2">
      <c r="A465" s="8"/>
      <c r="B465" s="8"/>
      <c r="C465" s="8"/>
      <c r="D465" s="8"/>
      <c r="E465" s="8"/>
      <c r="F465" s="8"/>
      <c r="G465" s="8"/>
      <c r="H465" s="8"/>
      <c r="I465" s="8"/>
      <c r="J465" s="8"/>
      <c r="K465" s="8"/>
      <c r="L465" s="8"/>
      <c r="M465" s="8"/>
      <c r="N465" s="2"/>
      <c r="O465" s="8"/>
      <c r="P465" s="13"/>
      <c r="Q465" s="14"/>
      <c r="R465" s="8"/>
      <c r="S465" s="8"/>
      <c r="T465" s="8"/>
      <c r="U465" s="8"/>
      <c r="V465" s="8"/>
      <c r="W465" s="8"/>
      <c r="X465" s="8"/>
      <c r="Y465" s="8"/>
      <c r="Z465" s="8"/>
    </row>
    <row r="466" spans="1:26" ht="14.25" customHeight="1" x14ac:dyDescent="0.2">
      <c r="A466" s="8"/>
      <c r="B466" s="8"/>
      <c r="C466" s="8"/>
      <c r="D466" s="8"/>
      <c r="E466" s="8"/>
      <c r="F466" s="8"/>
      <c r="G466" s="8"/>
      <c r="H466" s="8"/>
      <c r="I466" s="8"/>
      <c r="J466" s="8"/>
      <c r="K466" s="8"/>
      <c r="L466" s="8"/>
      <c r="M466" s="8"/>
      <c r="N466" s="2"/>
      <c r="O466" s="8"/>
      <c r="P466" s="13"/>
      <c r="Q466" s="14"/>
      <c r="R466" s="8"/>
      <c r="S466" s="8"/>
      <c r="T466" s="8"/>
      <c r="U466" s="8"/>
      <c r="V466" s="8"/>
      <c r="W466" s="8"/>
      <c r="X466" s="8"/>
      <c r="Y466" s="8"/>
      <c r="Z466" s="8"/>
    </row>
    <row r="467" spans="1:26" ht="14.25" customHeight="1" x14ac:dyDescent="0.2">
      <c r="A467" s="8"/>
      <c r="B467" s="8"/>
      <c r="C467" s="8"/>
      <c r="D467" s="8"/>
      <c r="E467" s="8"/>
      <c r="F467" s="8"/>
      <c r="G467" s="8"/>
      <c r="H467" s="8"/>
      <c r="I467" s="8"/>
      <c r="J467" s="8"/>
      <c r="K467" s="8"/>
      <c r="L467" s="8"/>
      <c r="M467" s="8"/>
      <c r="N467" s="2"/>
      <c r="O467" s="8"/>
      <c r="P467" s="13"/>
      <c r="Q467" s="14"/>
      <c r="R467" s="8"/>
      <c r="S467" s="8"/>
      <c r="T467" s="8"/>
      <c r="U467" s="8"/>
      <c r="V467" s="8"/>
      <c r="W467" s="8"/>
      <c r="X467" s="8"/>
      <c r="Y467" s="8"/>
      <c r="Z467" s="8"/>
    </row>
    <row r="468" spans="1:26" ht="14.25" customHeight="1" x14ac:dyDescent="0.2">
      <c r="A468" s="8"/>
      <c r="B468" s="8"/>
      <c r="C468" s="8"/>
      <c r="D468" s="8"/>
      <c r="E468" s="8"/>
      <c r="F468" s="8"/>
      <c r="G468" s="8"/>
      <c r="H468" s="8"/>
      <c r="I468" s="8"/>
      <c r="J468" s="8"/>
      <c r="K468" s="8"/>
      <c r="L468" s="8"/>
      <c r="M468" s="8"/>
      <c r="N468" s="2"/>
      <c r="O468" s="8"/>
      <c r="P468" s="13"/>
      <c r="Q468" s="14"/>
      <c r="R468" s="8"/>
      <c r="S468" s="8"/>
      <c r="T468" s="8"/>
      <c r="U468" s="8"/>
      <c r="V468" s="8"/>
      <c r="W468" s="8"/>
      <c r="X468" s="8"/>
      <c r="Y468" s="8"/>
      <c r="Z468" s="8"/>
    </row>
    <row r="469" spans="1:26" ht="14.25" customHeight="1" x14ac:dyDescent="0.2">
      <c r="A469" s="8"/>
      <c r="B469" s="8"/>
      <c r="C469" s="8"/>
      <c r="D469" s="8"/>
      <c r="E469" s="8"/>
      <c r="F469" s="8"/>
      <c r="G469" s="8"/>
      <c r="H469" s="8"/>
      <c r="I469" s="8"/>
      <c r="J469" s="8"/>
      <c r="K469" s="8"/>
      <c r="L469" s="8"/>
      <c r="M469" s="8"/>
      <c r="N469" s="2"/>
      <c r="O469" s="8"/>
      <c r="P469" s="13"/>
      <c r="Q469" s="14"/>
      <c r="R469" s="8"/>
      <c r="S469" s="8"/>
      <c r="T469" s="8"/>
      <c r="U469" s="8"/>
      <c r="V469" s="8"/>
      <c r="W469" s="8"/>
      <c r="X469" s="8"/>
      <c r="Y469" s="8"/>
      <c r="Z469" s="8"/>
    </row>
    <row r="470" spans="1:26" ht="14.25" customHeight="1" x14ac:dyDescent="0.2">
      <c r="A470" s="8"/>
      <c r="B470" s="8"/>
      <c r="C470" s="8"/>
      <c r="D470" s="8"/>
      <c r="E470" s="8"/>
      <c r="F470" s="8"/>
      <c r="G470" s="8"/>
      <c r="H470" s="8"/>
      <c r="I470" s="8"/>
      <c r="J470" s="8"/>
      <c r="K470" s="8"/>
      <c r="L470" s="8"/>
      <c r="M470" s="8"/>
      <c r="N470" s="2"/>
      <c r="O470" s="8"/>
      <c r="P470" s="13"/>
      <c r="Q470" s="14"/>
      <c r="R470" s="8"/>
      <c r="S470" s="8"/>
      <c r="T470" s="8"/>
      <c r="U470" s="8"/>
      <c r="V470" s="8"/>
      <c r="W470" s="8"/>
      <c r="X470" s="8"/>
      <c r="Y470" s="8"/>
      <c r="Z470" s="8"/>
    </row>
    <row r="471" spans="1:26" ht="14.25" customHeight="1" x14ac:dyDescent="0.2">
      <c r="A471" s="8"/>
      <c r="B471" s="8"/>
      <c r="C471" s="8"/>
      <c r="D471" s="8"/>
      <c r="E471" s="8"/>
      <c r="F471" s="8"/>
      <c r="G471" s="8"/>
      <c r="H471" s="8"/>
      <c r="I471" s="8"/>
      <c r="J471" s="8"/>
      <c r="K471" s="8"/>
      <c r="L471" s="8"/>
      <c r="M471" s="8"/>
      <c r="N471" s="2"/>
      <c r="O471" s="8"/>
      <c r="P471" s="13"/>
      <c r="Q471" s="14"/>
      <c r="R471" s="8"/>
      <c r="S471" s="8"/>
      <c r="T471" s="8"/>
      <c r="U471" s="8"/>
      <c r="V471" s="8"/>
      <c r="W471" s="8"/>
      <c r="X471" s="8"/>
      <c r="Y471" s="8"/>
      <c r="Z471" s="8"/>
    </row>
    <row r="472" spans="1:26" ht="14.25" customHeight="1" x14ac:dyDescent="0.2">
      <c r="A472" s="8"/>
      <c r="B472" s="8"/>
      <c r="C472" s="8"/>
      <c r="D472" s="8"/>
      <c r="E472" s="8"/>
      <c r="F472" s="8"/>
      <c r="G472" s="8"/>
      <c r="H472" s="8"/>
      <c r="I472" s="8"/>
      <c r="J472" s="8"/>
      <c r="K472" s="8"/>
      <c r="L472" s="8"/>
      <c r="M472" s="8"/>
      <c r="N472" s="2"/>
      <c r="O472" s="8"/>
      <c r="P472" s="13"/>
      <c r="Q472" s="14"/>
      <c r="R472" s="8"/>
      <c r="S472" s="8"/>
      <c r="T472" s="8"/>
      <c r="U472" s="8"/>
      <c r="V472" s="8"/>
      <c r="W472" s="8"/>
      <c r="X472" s="8"/>
      <c r="Y472" s="8"/>
      <c r="Z472" s="8"/>
    </row>
    <row r="473" spans="1:26" ht="14.25" customHeight="1" x14ac:dyDescent="0.2">
      <c r="A473" s="8"/>
      <c r="B473" s="8"/>
      <c r="C473" s="8"/>
      <c r="D473" s="8"/>
      <c r="E473" s="8"/>
      <c r="F473" s="8"/>
      <c r="G473" s="8"/>
      <c r="H473" s="8"/>
      <c r="I473" s="8"/>
      <c r="J473" s="8"/>
      <c r="K473" s="8"/>
      <c r="L473" s="8"/>
      <c r="M473" s="8"/>
      <c r="N473" s="2"/>
      <c r="O473" s="8"/>
      <c r="P473" s="13"/>
      <c r="Q473" s="14"/>
      <c r="R473" s="8"/>
      <c r="S473" s="8"/>
      <c r="T473" s="8"/>
      <c r="U473" s="8"/>
      <c r="V473" s="8"/>
      <c r="W473" s="8"/>
      <c r="X473" s="8"/>
      <c r="Y473" s="8"/>
      <c r="Z473" s="8"/>
    </row>
    <row r="474" spans="1:26" ht="14.25" customHeight="1" x14ac:dyDescent="0.2">
      <c r="A474" s="8"/>
      <c r="B474" s="8"/>
      <c r="C474" s="8"/>
      <c r="D474" s="8"/>
      <c r="E474" s="8"/>
      <c r="F474" s="8"/>
      <c r="G474" s="8"/>
      <c r="H474" s="8"/>
      <c r="I474" s="8"/>
      <c r="J474" s="8"/>
      <c r="K474" s="8"/>
      <c r="L474" s="8"/>
      <c r="M474" s="8"/>
      <c r="N474" s="2"/>
      <c r="O474" s="8"/>
      <c r="P474" s="13"/>
      <c r="Q474" s="14"/>
      <c r="R474" s="8"/>
      <c r="S474" s="8"/>
      <c r="T474" s="8"/>
      <c r="U474" s="8"/>
      <c r="V474" s="8"/>
      <c r="W474" s="8"/>
      <c r="X474" s="8"/>
      <c r="Y474" s="8"/>
      <c r="Z474" s="8"/>
    </row>
    <row r="475" spans="1:26" ht="14.25" customHeight="1" x14ac:dyDescent="0.2">
      <c r="A475" s="8"/>
      <c r="B475" s="8"/>
      <c r="C475" s="8"/>
      <c r="D475" s="8"/>
      <c r="E475" s="8"/>
      <c r="F475" s="8"/>
      <c r="G475" s="8"/>
      <c r="H475" s="8"/>
      <c r="I475" s="8"/>
      <c r="J475" s="8"/>
      <c r="K475" s="8"/>
      <c r="L475" s="8"/>
      <c r="M475" s="8"/>
      <c r="N475" s="2"/>
      <c r="O475" s="8"/>
      <c r="P475" s="13"/>
      <c r="Q475" s="14"/>
      <c r="R475" s="8"/>
      <c r="S475" s="8"/>
      <c r="T475" s="8"/>
      <c r="U475" s="8"/>
      <c r="V475" s="8"/>
      <c r="W475" s="8"/>
      <c r="X475" s="8"/>
      <c r="Y475" s="8"/>
      <c r="Z475" s="8"/>
    </row>
    <row r="476" spans="1:26" ht="14.25" customHeight="1" x14ac:dyDescent="0.2">
      <c r="A476" s="8"/>
      <c r="B476" s="8"/>
      <c r="C476" s="8"/>
      <c r="D476" s="8"/>
      <c r="E476" s="8"/>
      <c r="F476" s="8"/>
      <c r="G476" s="8"/>
      <c r="H476" s="8"/>
      <c r="I476" s="8"/>
      <c r="J476" s="8"/>
      <c r="K476" s="8"/>
      <c r="L476" s="8"/>
      <c r="M476" s="8"/>
      <c r="N476" s="2"/>
      <c r="O476" s="8"/>
      <c r="P476" s="13"/>
      <c r="Q476" s="14"/>
      <c r="R476" s="8"/>
      <c r="S476" s="8"/>
      <c r="T476" s="8"/>
      <c r="U476" s="8"/>
      <c r="V476" s="8"/>
      <c r="W476" s="8"/>
      <c r="X476" s="8"/>
      <c r="Y476" s="8"/>
      <c r="Z476" s="8"/>
    </row>
    <row r="477" spans="1:26" ht="14.25" customHeight="1" x14ac:dyDescent="0.2">
      <c r="A477" s="8"/>
      <c r="B477" s="8"/>
      <c r="C477" s="8"/>
      <c r="D477" s="8"/>
      <c r="E477" s="8"/>
      <c r="F477" s="8"/>
      <c r="G477" s="8"/>
      <c r="H477" s="8"/>
      <c r="I477" s="8"/>
      <c r="J477" s="8"/>
      <c r="K477" s="8"/>
      <c r="L477" s="8"/>
      <c r="M477" s="8"/>
      <c r="N477" s="2"/>
      <c r="O477" s="8"/>
      <c r="P477" s="13"/>
      <c r="Q477" s="14"/>
      <c r="R477" s="8"/>
      <c r="S477" s="8"/>
      <c r="T477" s="8"/>
      <c r="U477" s="8"/>
      <c r="V477" s="8"/>
      <c r="W477" s="8"/>
      <c r="X477" s="8"/>
      <c r="Y477" s="8"/>
      <c r="Z477" s="8"/>
    </row>
    <row r="478" spans="1:26" ht="14.25" customHeight="1" x14ac:dyDescent="0.2">
      <c r="A478" s="8"/>
      <c r="B478" s="8"/>
      <c r="C478" s="8"/>
      <c r="D478" s="8"/>
      <c r="E478" s="8"/>
      <c r="F478" s="8"/>
      <c r="G478" s="8"/>
      <c r="H478" s="8"/>
      <c r="I478" s="8"/>
      <c r="J478" s="8"/>
      <c r="K478" s="8"/>
      <c r="L478" s="8"/>
      <c r="M478" s="8"/>
      <c r="N478" s="2"/>
      <c r="O478" s="8"/>
      <c r="P478" s="13"/>
      <c r="Q478" s="14"/>
      <c r="R478" s="8"/>
      <c r="S478" s="8"/>
      <c r="T478" s="8"/>
      <c r="U478" s="8"/>
      <c r="V478" s="8"/>
      <c r="W478" s="8"/>
      <c r="X478" s="8"/>
      <c r="Y478" s="8"/>
      <c r="Z478" s="8"/>
    </row>
    <row r="479" spans="1:26" ht="14.25" customHeight="1" x14ac:dyDescent="0.2">
      <c r="A479" s="8"/>
      <c r="B479" s="8"/>
      <c r="C479" s="8"/>
      <c r="D479" s="8"/>
      <c r="E479" s="8"/>
      <c r="F479" s="8"/>
      <c r="G479" s="8"/>
      <c r="H479" s="8"/>
      <c r="I479" s="8"/>
      <c r="J479" s="8"/>
      <c r="K479" s="8"/>
      <c r="L479" s="8"/>
      <c r="M479" s="8"/>
      <c r="N479" s="2"/>
      <c r="O479" s="8"/>
      <c r="P479" s="13"/>
      <c r="Q479" s="14"/>
      <c r="R479" s="8"/>
      <c r="S479" s="8"/>
      <c r="T479" s="8"/>
      <c r="U479" s="8"/>
      <c r="V479" s="8"/>
      <c r="W479" s="8"/>
      <c r="X479" s="8"/>
      <c r="Y479" s="8"/>
      <c r="Z479" s="8"/>
    </row>
    <row r="480" spans="1:26" ht="14.25" customHeight="1" x14ac:dyDescent="0.2">
      <c r="A480" s="8"/>
      <c r="B480" s="8"/>
      <c r="C480" s="8"/>
      <c r="D480" s="8"/>
      <c r="E480" s="8"/>
      <c r="F480" s="8"/>
      <c r="G480" s="8"/>
      <c r="H480" s="8"/>
      <c r="I480" s="8"/>
      <c r="J480" s="8"/>
      <c r="K480" s="8"/>
      <c r="L480" s="8"/>
      <c r="M480" s="8"/>
      <c r="N480" s="2"/>
      <c r="O480" s="8"/>
      <c r="P480" s="13"/>
      <c r="Q480" s="14"/>
      <c r="R480" s="8"/>
      <c r="S480" s="8"/>
      <c r="T480" s="8"/>
      <c r="U480" s="8"/>
      <c r="V480" s="8"/>
      <c r="W480" s="8"/>
      <c r="X480" s="8"/>
      <c r="Y480" s="8"/>
      <c r="Z480" s="8"/>
    </row>
    <row r="481" spans="1:26" ht="14.25" customHeight="1" x14ac:dyDescent="0.2">
      <c r="A481" s="8"/>
      <c r="B481" s="8"/>
      <c r="C481" s="8"/>
      <c r="D481" s="8"/>
      <c r="E481" s="8"/>
      <c r="F481" s="8"/>
      <c r="G481" s="8"/>
      <c r="H481" s="8"/>
      <c r="I481" s="8"/>
      <c r="J481" s="8"/>
      <c r="K481" s="8"/>
      <c r="L481" s="8"/>
      <c r="M481" s="8"/>
      <c r="N481" s="2"/>
      <c r="O481" s="8"/>
      <c r="P481" s="13"/>
      <c r="Q481" s="14"/>
      <c r="R481" s="8"/>
      <c r="S481" s="8"/>
      <c r="T481" s="8"/>
      <c r="U481" s="8"/>
      <c r="V481" s="8"/>
      <c r="W481" s="8"/>
      <c r="X481" s="8"/>
      <c r="Y481" s="8"/>
      <c r="Z481" s="8"/>
    </row>
    <row r="482" spans="1:26" ht="14.25" customHeight="1" x14ac:dyDescent="0.2">
      <c r="A482" s="8"/>
      <c r="B482" s="8"/>
      <c r="C482" s="8"/>
      <c r="D482" s="8"/>
      <c r="E482" s="8"/>
      <c r="F482" s="8"/>
      <c r="G482" s="8"/>
      <c r="H482" s="8"/>
      <c r="I482" s="8"/>
      <c r="J482" s="8"/>
      <c r="K482" s="8"/>
      <c r="L482" s="8"/>
      <c r="M482" s="8"/>
      <c r="N482" s="2"/>
      <c r="O482" s="8"/>
      <c r="P482" s="13"/>
      <c r="Q482" s="14"/>
      <c r="R482" s="8"/>
      <c r="S482" s="8"/>
      <c r="T482" s="8"/>
      <c r="U482" s="8"/>
      <c r="V482" s="8"/>
      <c r="W482" s="8"/>
      <c r="X482" s="8"/>
      <c r="Y482" s="8"/>
      <c r="Z482" s="8"/>
    </row>
    <row r="483" spans="1:26" ht="14.25" customHeight="1" x14ac:dyDescent="0.2">
      <c r="A483" s="8"/>
      <c r="B483" s="8"/>
      <c r="C483" s="8"/>
      <c r="D483" s="8"/>
      <c r="E483" s="8"/>
      <c r="F483" s="8"/>
      <c r="G483" s="8"/>
      <c r="H483" s="8"/>
      <c r="I483" s="8"/>
      <c r="J483" s="8"/>
      <c r="K483" s="8"/>
      <c r="L483" s="8"/>
      <c r="M483" s="8"/>
      <c r="N483" s="2"/>
      <c r="O483" s="8"/>
      <c r="P483" s="13"/>
      <c r="Q483" s="14"/>
      <c r="R483" s="8"/>
      <c r="S483" s="8"/>
      <c r="T483" s="8"/>
      <c r="U483" s="8"/>
      <c r="V483" s="8"/>
      <c r="W483" s="8"/>
      <c r="X483" s="8"/>
      <c r="Y483" s="8"/>
      <c r="Z483" s="8"/>
    </row>
    <row r="484" spans="1:26" ht="14.25" customHeight="1" x14ac:dyDescent="0.2">
      <c r="A484" s="8"/>
      <c r="B484" s="8"/>
      <c r="C484" s="8"/>
      <c r="D484" s="8"/>
      <c r="E484" s="8"/>
      <c r="F484" s="8"/>
      <c r="G484" s="8"/>
      <c r="H484" s="8"/>
      <c r="I484" s="8"/>
      <c r="J484" s="8"/>
      <c r="K484" s="8"/>
      <c r="L484" s="8"/>
      <c r="M484" s="8"/>
      <c r="N484" s="2"/>
      <c r="O484" s="8"/>
      <c r="P484" s="13"/>
      <c r="Q484" s="14"/>
      <c r="R484" s="8"/>
      <c r="S484" s="8"/>
      <c r="T484" s="8"/>
      <c r="U484" s="8"/>
      <c r="V484" s="8"/>
      <c r="W484" s="8"/>
      <c r="X484" s="8"/>
      <c r="Y484" s="8"/>
      <c r="Z484" s="8"/>
    </row>
    <row r="485" spans="1:26" ht="14.25" customHeight="1" x14ac:dyDescent="0.2">
      <c r="A485" s="8"/>
      <c r="B485" s="8"/>
      <c r="C485" s="8"/>
      <c r="D485" s="8"/>
      <c r="E485" s="8"/>
      <c r="F485" s="8"/>
      <c r="G485" s="8"/>
      <c r="H485" s="8"/>
      <c r="I485" s="8"/>
      <c r="J485" s="8"/>
      <c r="K485" s="8"/>
      <c r="L485" s="8"/>
      <c r="M485" s="8"/>
      <c r="N485" s="2"/>
      <c r="O485" s="8"/>
      <c r="P485" s="13"/>
      <c r="Q485" s="14"/>
      <c r="R485" s="8"/>
      <c r="S485" s="8"/>
      <c r="T485" s="8"/>
      <c r="U485" s="8"/>
      <c r="V485" s="8"/>
      <c r="W485" s="8"/>
      <c r="X485" s="8"/>
      <c r="Y485" s="8"/>
      <c r="Z485" s="8"/>
    </row>
    <row r="486" spans="1:26" ht="14.25" customHeight="1" x14ac:dyDescent="0.2">
      <c r="A486" s="8"/>
      <c r="B486" s="8"/>
      <c r="C486" s="8"/>
      <c r="D486" s="8"/>
      <c r="E486" s="8"/>
      <c r="F486" s="8"/>
      <c r="G486" s="8"/>
      <c r="H486" s="8"/>
      <c r="I486" s="8"/>
      <c r="J486" s="8"/>
      <c r="K486" s="8"/>
      <c r="L486" s="8"/>
      <c r="M486" s="8"/>
      <c r="N486" s="2"/>
      <c r="O486" s="8"/>
      <c r="P486" s="13"/>
      <c r="Q486" s="14"/>
      <c r="R486" s="8"/>
      <c r="S486" s="8"/>
      <c r="T486" s="8"/>
      <c r="U486" s="8"/>
      <c r="V486" s="8"/>
      <c r="W486" s="8"/>
      <c r="X486" s="8"/>
      <c r="Y486" s="8"/>
      <c r="Z486" s="8"/>
    </row>
    <row r="487" spans="1:26" ht="14.25" customHeight="1" x14ac:dyDescent="0.2">
      <c r="A487" s="8"/>
      <c r="B487" s="8"/>
      <c r="C487" s="8"/>
      <c r="D487" s="8"/>
      <c r="E487" s="8"/>
      <c r="F487" s="8"/>
      <c r="G487" s="8"/>
      <c r="H487" s="8"/>
      <c r="I487" s="8"/>
      <c r="J487" s="8"/>
      <c r="K487" s="8"/>
      <c r="L487" s="8"/>
      <c r="M487" s="8"/>
      <c r="N487" s="2"/>
      <c r="O487" s="8"/>
      <c r="P487" s="13"/>
      <c r="Q487" s="14"/>
      <c r="R487" s="8"/>
      <c r="S487" s="8"/>
      <c r="T487" s="8"/>
      <c r="U487" s="8"/>
      <c r="V487" s="8"/>
      <c r="W487" s="8"/>
      <c r="X487" s="8"/>
      <c r="Y487" s="8"/>
      <c r="Z487" s="8"/>
    </row>
    <row r="488" spans="1:26" ht="14.25" customHeight="1" x14ac:dyDescent="0.2">
      <c r="A488" s="8"/>
      <c r="B488" s="8"/>
      <c r="C488" s="8"/>
      <c r="D488" s="8"/>
      <c r="E488" s="8"/>
      <c r="F488" s="8"/>
      <c r="G488" s="8"/>
      <c r="H488" s="8"/>
      <c r="I488" s="8"/>
      <c r="J488" s="8"/>
      <c r="K488" s="8"/>
      <c r="L488" s="8"/>
      <c r="M488" s="8"/>
      <c r="N488" s="2"/>
      <c r="O488" s="8"/>
      <c r="P488" s="13"/>
      <c r="Q488" s="14"/>
      <c r="R488" s="8"/>
      <c r="S488" s="8"/>
      <c r="T488" s="8"/>
      <c r="U488" s="8"/>
      <c r="V488" s="8"/>
      <c r="W488" s="8"/>
      <c r="X488" s="8"/>
      <c r="Y488" s="8"/>
      <c r="Z488" s="8"/>
    </row>
    <row r="489" spans="1:26" ht="14.25" customHeight="1" x14ac:dyDescent="0.2">
      <c r="A489" s="8"/>
      <c r="B489" s="8"/>
      <c r="C489" s="8"/>
      <c r="D489" s="8"/>
      <c r="E489" s="8"/>
      <c r="F489" s="8"/>
      <c r="G489" s="8"/>
      <c r="H489" s="8"/>
      <c r="I489" s="8"/>
      <c r="J489" s="8"/>
      <c r="K489" s="8"/>
      <c r="L489" s="8"/>
      <c r="M489" s="8"/>
      <c r="N489" s="2"/>
      <c r="O489" s="8"/>
      <c r="P489" s="13"/>
      <c r="Q489" s="14"/>
      <c r="R489" s="8"/>
      <c r="S489" s="8"/>
      <c r="T489" s="8"/>
      <c r="U489" s="8"/>
      <c r="V489" s="8"/>
      <c r="W489" s="8"/>
      <c r="X489" s="8"/>
      <c r="Y489" s="8"/>
      <c r="Z489" s="8"/>
    </row>
    <row r="490" spans="1:26" ht="14.25" customHeight="1" x14ac:dyDescent="0.2">
      <c r="A490" s="8"/>
      <c r="B490" s="8"/>
      <c r="C490" s="8"/>
      <c r="D490" s="8"/>
      <c r="E490" s="8"/>
      <c r="F490" s="8"/>
      <c r="G490" s="8"/>
      <c r="H490" s="8"/>
      <c r="I490" s="8"/>
      <c r="J490" s="8"/>
      <c r="K490" s="8"/>
      <c r="L490" s="8"/>
      <c r="M490" s="8"/>
      <c r="N490" s="2"/>
      <c r="O490" s="8"/>
      <c r="P490" s="13"/>
      <c r="Q490" s="14"/>
      <c r="R490" s="8"/>
      <c r="S490" s="8"/>
      <c r="T490" s="8"/>
      <c r="U490" s="8"/>
      <c r="V490" s="8"/>
      <c r="W490" s="8"/>
      <c r="X490" s="8"/>
      <c r="Y490" s="8"/>
      <c r="Z490" s="8"/>
    </row>
    <row r="491" spans="1:26" ht="14.25" customHeight="1" x14ac:dyDescent="0.2">
      <c r="A491" s="8"/>
      <c r="B491" s="8"/>
      <c r="C491" s="8"/>
      <c r="D491" s="8"/>
      <c r="E491" s="8"/>
      <c r="F491" s="8"/>
      <c r="G491" s="8"/>
      <c r="H491" s="8"/>
      <c r="I491" s="8"/>
      <c r="J491" s="8"/>
      <c r="K491" s="8"/>
      <c r="L491" s="8"/>
      <c r="M491" s="8"/>
      <c r="N491" s="2"/>
      <c r="O491" s="8"/>
      <c r="P491" s="13"/>
      <c r="Q491" s="14"/>
      <c r="R491" s="8"/>
      <c r="S491" s="8"/>
      <c r="T491" s="8"/>
      <c r="U491" s="8"/>
      <c r="V491" s="8"/>
      <c r="W491" s="8"/>
      <c r="X491" s="8"/>
      <c r="Y491" s="8"/>
      <c r="Z491" s="8"/>
    </row>
    <row r="492" spans="1:26" ht="14.25" customHeight="1" x14ac:dyDescent="0.2">
      <c r="A492" s="8"/>
      <c r="B492" s="8"/>
      <c r="C492" s="8"/>
      <c r="D492" s="8"/>
      <c r="E492" s="8"/>
      <c r="F492" s="8"/>
      <c r="G492" s="8"/>
      <c r="H492" s="8"/>
      <c r="I492" s="8"/>
      <c r="J492" s="8"/>
      <c r="K492" s="8"/>
      <c r="L492" s="8"/>
      <c r="M492" s="8"/>
      <c r="N492" s="2"/>
      <c r="O492" s="8"/>
      <c r="P492" s="13"/>
      <c r="Q492" s="14"/>
      <c r="R492" s="8"/>
      <c r="S492" s="8"/>
      <c r="T492" s="8"/>
      <c r="U492" s="8"/>
      <c r="V492" s="8"/>
      <c r="W492" s="8"/>
      <c r="X492" s="8"/>
      <c r="Y492" s="8"/>
      <c r="Z492" s="8"/>
    </row>
    <row r="493" spans="1:26" ht="14.25" customHeight="1" x14ac:dyDescent="0.2">
      <c r="A493" s="8"/>
      <c r="B493" s="8"/>
      <c r="C493" s="8"/>
      <c r="D493" s="8"/>
      <c r="E493" s="8"/>
      <c r="F493" s="8"/>
      <c r="G493" s="8"/>
      <c r="H493" s="8"/>
      <c r="I493" s="8"/>
      <c r="J493" s="8"/>
      <c r="K493" s="8"/>
      <c r="L493" s="8"/>
      <c r="M493" s="8"/>
      <c r="N493" s="2"/>
      <c r="O493" s="8"/>
      <c r="P493" s="13"/>
      <c r="Q493" s="14"/>
      <c r="R493" s="8"/>
      <c r="S493" s="8"/>
      <c r="T493" s="8"/>
      <c r="U493" s="8"/>
      <c r="V493" s="8"/>
      <c r="W493" s="8"/>
      <c r="X493" s="8"/>
      <c r="Y493" s="8"/>
      <c r="Z493" s="8"/>
    </row>
    <row r="494" spans="1:26" ht="14.25" customHeight="1" x14ac:dyDescent="0.2">
      <c r="A494" s="8"/>
      <c r="B494" s="8"/>
      <c r="C494" s="8"/>
      <c r="D494" s="8"/>
      <c r="E494" s="8"/>
      <c r="F494" s="8"/>
      <c r="G494" s="8"/>
      <c r="H494" s="8"/>
      <c r="I494" s="8"/>
      <c r="J494" s="8"/>
      <c r="K494" s="8"/>
      <c r="L494" s="8"/>
      <c r="M494" s="8"/>
      <c r="N494" s="2"/>
      <c r="O494" s="8"/>
      <c r="P494" s="13"/>
      <c r="Q494" s="14"/>
      <c r="R494" s="8"/>
      <c r="S494" s="8"/>
      <c r="T494" s="8"/>
      <c r="U494" s="8"/>
      <c r="V494" s="8"/>
      <c r="W494" s="8"/>
      <c r="X494" s="8"/>
      <c r="Y494" s="8"/>
      <c r="Z494" s="8"/>
    </row>
    <row r="495" spans="1:26" ht="14.25" customHeight="1" x14ac:dyDescent="0.2">
      <c r="A495" s="8"/>
      <c r="B495" s="8"/>
      <c r="C495" s="8"/>
      <c r="D495" s="8"/>
      <c r="E495" s="8"/>
      <c r="F495" s="8"/>
      <c r="G495" s="8"/>
      <c r="H495" s="8"/>
      <c r="I495" s="8"/>
      <c r="J495" s="8"/>
      <c r="K495" s="8"/>
      <c r="L495" s="8"/>
      <c r="M495" s="8"/>
      <c r="N495" s="2"/>
      <c r="O495" s="8"/>
      <c r="P495" s="13"/>
      <c r="Q495" s="14"/>
      <c r="R495" s="8"/>
      <c r="S495" s="8"/>
      <c r="T495" s="8"/>
      <c r="U495" s="8"/>
      <c r="V495" s="8"/>
      <c r="W495" s="8"/>
      <c r="X495" s="8"/>
      <c r="Y495" s="8"/>
      <c r="Z495" s="8"/>
    </row>
    <row r="496" spans="1:26" ht="14.25" customHeight="1" x14ac:dyDescent="0.2">
      <c r="A496" s="8"/>
      <c r="B496" s="8"/>
      <c r="C496" s="8"/>
      <c r="D496" s="8"/>
      <c r="E496" s="8"/>
      <c r="F496" s="8"/>
      <c r="G496" s="8"/>
      <c r="H496" s="8"/>
      <c r="I496" s="8"/>
      <c r="J496" s="8"/>
      <c r="K496" s="8"/>
      <c r="L496" s="8"/>
      <c r="M496" s="8"/>
      <c r="N496" s="2"/>
      <c r="O496" s="8"/>
      <c r="P496" s="13"/>
      <c r="Q496" s="14"/>
      <c r="R496" s="8"/>
      <c r="S496" s="8"/>
      <c r="T496" s="8"/>
      <c r="U496" s="8"/>
      <c r="V496" s="8"/>
      <c r="W496" s="8"/>
      <c r="X496" s="8"/>
      <c r="Y496" s="8"/>
      <c r="Z496" s="8"/>
    </row>
    <row r="497" spans="1:26" ht="14.25" customHeight="1" x14ac:dyDescent="0.2">
      <c r="A497" s="8"/>
      <c r="B497" s="8"/>
      <c r="C497" s="8"/>
      <c r="D497" s="8"/>
      <c r="E497" s="8"/>
      <c r="F497" s="8"/>
      <c r="G497" s="8"/>
      <c r="H497" s="8"/>
      <c r="I497" s="8"/>
      <c r="J497" s="8"/>
      <c r="K497" s="8"/>
      <c r="L497" s="8"/>
      <c r="M497" s="8"/>
      <c r="N497" s="2"/>
      <c r="O497" s="8"/>
      <c r="P497" s="13"/>
      <c r="Q497" s="14"/>
      <c r="R497" s="8"/>
      <c r="S497" s="8"/>
      <c r="T497" s="8"/>
      <c r="U497" s="8"/>
      <c r="V497" s="8"/>
      <c r="W497" s="8"/>
      <c r="X497" s="8"/>
      <c r="Y497" s="8"/>
      <c r="Z497" s="8"/>
    </row>
    <row r="498" spans="1:26" ht="14.25" customHeight="1" x14ac:dyDescent="0.2">
      <c r="A498" s="8"/>
      <c r="B498" s="8"/>
      <c r="C498" s="8"/>
      <c r="D498" s="8"/>
      <c r="E498" s="8"/>
      <c r="F498" s="8"/>
      <c r="G498" s="8"/>
      <c r="H498" s="8"/>
      <c r="I498" s="8"/>
      <c r="J498" s="8"/>
      <c r="K498" s="8"/>
      <c r="L498" s="8"/>
      <c r="M498" s="8"/>
      <c r="N498" s="2"/>
      <c r="O498" s="8"/>
      <c r="P498" s="13"/>
      <c r="Q498" s="14"/>
      <c r="R498" s="8"/>
      <c r="S498" s="8"/>
      <c r="T498" s="8"/>
      <c r="U498" s="8"/>
      <c r="V498" s="8"/>
      <c r="W498" s="8"/>
      <c r="X498" s="8"/>
      <c r="Y498" s="8"/>
      <c r="Z498" s="8"/>
    </row>
    <row r="499" spans="1:26" ht="14.25" customHeight="1" x14ac:dyDescent="0.2">
      <c r="A499" s="8"/>
      <c r="B499" s="8"/>
      <c r="C499" s="8"/>
      <c r="D499" s="8"/>
      <c r="E499" s="8"/>
      <c r="F499" s="8"/>
      <c r="G499" s="8"/>
      <c r="H499" s="8"/>
      <c r="I499" s="8"/>
      <c r="J499" s="8"/>
      <c r="K499" s="8"/>
      <c r="L499" s="8"/>
      <c r="M499" s="8"/>
      <c r="N499" s="2"/>
      <c r="O499" s="8"/>
      <c r="P499" s="13"/>
      <c r="Q499" s="14"/>
      <c r="R499" s="8"/>
      <c r="S499" s="8"/>
      <c r="T499" s="8"/>
      <c r="U499" s="8"/>
      <c r="V499" s="8"/>
      <c r="W499" s="8"/>
      <c r="X499" s="8"/>
      <c r="Y499" s="8"/>
      <c r="Z499" s="8"/>
    </row>
    <row r="500" spans="1:26" ht="14.25" customHeight="1" x14ac:dyDescent="0.2">
      <c r="A500" s="8"/>
      <c r="B500" s="8"/>
      <c r="C500" s="8"/>
      <c r="D500" s="8"/>
      <c r="E500" s="8"/>
      <c r="F500" s="8"/>
      <c r="G500" s="8"/>
      <c r="H500" s="8"/>
      <c r="I500" s="8"/>
      <c r="J500" s="8"/>
      <c r="K500" s="8"/>
      <c r="L500" s="8"/>
      <c r="M500" s="8"/>
      <c r="N500" s="2"/>
      <c r="O500" s="8"/>
      <c r="P500" s="13"/>
      <c r="Q500" s="14"/>
      <c r="R500" s="8"/>
      <c r="S500" s="8"/>
      <c r="T500" s="8"/>
      <c r="U500" s="8"/>
      <c r="V500" s="8"/>
      <c r="W500" s="8"/>
      <c r="X500" s="8"/>
      <c r="Y500" s="8"/>
      <c r="Z500" s="8"/>
    </row>
    <row r="501" spans="1:26" ht="14.25" customHeight="1" x14ac:dyDescent="0.2">
      <c r="A501" s="8"/>
      <c r="B501" s="8"/>
      <c r="C501" s="8"/>
      <c r="D501" s="8"/>
      <c r="E501" s="8"/>
      <c r="F501" s="8"/>
      <c r="G501" s="8"/>
      <c r="H501" s="8"/>
      <c r="I501" s="8"/>
      <c r="J501" s="8"/>
      <c r="K501" s="8"/>
      <c r="L501" s="8"/>
      <c r="M501" s="8"/>
      <c r="N501" s="2"/>
      <c r="O501" s="8"/>
      <c r="P501" s="13"/>
      <c r="Q501" s="14"/>
      <c r="R501" s="8"/>
      <c r="S501" s="8"/>
      <c r="T501" s="8"/>
      <c r="U501" s="8"/>
      <c r="V501" s="8"/>
      <c r="W501" s="8"/>
      <c r="X501" s="8"/>
      <c r="Y501" s="8"/>
      <c r="Z501" s="8"/>
    </row>
    <row r="502" spans="1:26" ht="14.25" customHeight="1" x14ac:dyDescent="0.2">
      <c r="A502" s="8"/>
      <c r="B502" s="8"/>
      <c r="C502" s="8"/>
      <c r="D502" s="8"/>
      <c r="E502" s="8"/>
      <c r="F502" s="8"/>
      <c r="G502" s="8"/>
      <c r="H502" s="8"/>
      <c r="I502" s="8"/>
      <c r="J502" s="8"/>
      <c r="K502" s="8"/>
      <c r="L502" s="8"/>
      <c r="M502" s="8"/>
      <c r="N502" s="2"/>
      <c r="O502" s="8"/>
      <c r="P502" s="13"/>
      <c r="Q502" s="14"/>
      <c r="R502" s="8"/>
      <c r="S502" s="8"/>
      <c r="T502" s="8"/>
      <c r="U502" s="8"/>
      <c r="V502" s="8"/>
      <c r="W502" s="8"/>
      <c r="X502" s="8"/>
      <c r="Y502" s="8"/>
      <c r="Z502" s="8"/>
    </row>
    <row r="503" spans="1:26" ht="14.25" customHeight="1" x14ac:dyDescent="0.2">
      <c r="A503" s="8"/>
      <c r="B503" s="8"/>
      <c r="C503" s="8"/>
      <c r="D503" s="8"/>
      <c r="E503" s="8"/>
      <c r="F503" s="8"/>
      <c r="G503" s="8"/>
      <c r="H503" s="8"/>
      <c r="I503" s="8"/>
      <c r="J503" s="8"/>
      <c r="K503" s="8"/>
      <c r="L503" s="8"/>
      <c r="M503" s="8"/>
      <c r="N503" s="2"/>
      <c r="O503" s="8"/>
      <c r="P503" s="13"/>
      <c r="Q503" s="14"/>
      <c r="R503" s="8"/>
      <c r="S503" s="8"/>
      <c r="T503" s="8"/>
      <c r="U503" s="8"/>
      <c r="V503" s="8"/>
      <c r="W503" s="8"/>
      <c r="X503" s="8"/>
      <c r="Y503" s="8"/>
      <c r="Z503" s="8"/>
    </row>
    <row r="504" spans="1:26" ht="14.25" customHeight="1" x14ac:dyDescent="0.2">
      <c r="A504" s="8"/>
      <c r="B504" s="8"/>
      <c r="C504" s="8"/>
      <c r="D504" s="8"/>
      <c r="E504" s="8"/>
      <c r="F504" s="8"/>
      <c r="G504" s="8"/>
      <c r="H504" s="8"/>
      <c r="I504" s="8"/>
      <c r="J504" s="8"/>
      <c r="K504" s="8"/>
      <c r="L504" s="8"/>
      <c r="M504" s="8"/>
      <c r="N504" s="2"/>
      <c r="O504" s="8"/>
      <c r="P504" s="13"/>
      <c r="Q504" s="14"/>
      <c r="R504" s="8"/>
      <c r="S504" s="8"/>
      <c r="T504" s="8"/>
      <c r="U504" s="8"/>
      <c r="V504" s="8"/>
      <c r="W504" s="8"/>
      <c r="X504" s="8"/>
      <c r="Y504" s="8"/>
      <c r="Z504" s="8"/>
    </row>
    <row r="505" spans="1:26" ht="14.25" customHeight="1" x14ac:dyDescent="0.2">
      <c r="A505" s="8"/>
      <c r="B505" s="8"/>
      <c r="C505" s="8"/>
      <c r="D505" s="8"/>
      <c r="E505" s="8"/>
      <c r="F505" s="8"/>
      <c r="G505" s="8"/>
      <c r="H505" s="8"/>
      <c r="I505" s="8"/>
      <c r="J505" s="8"/>
      <c r="K505" s="8"/>
      <c r="L505" s="8"/>
      <c r="M505" s="8"/>
      <c r="N505" s="2"/>
      <c r="O505" s="8"/>
      <c r="P505" s="13"/>
      <c r="Q505" s="14"/>
      <c r="R505" s="8"/>
      <c r="S505" s="8"/>
      <c r="T505" s="8"/>
      <c r="U505" s="8"/>
      <c r="V505" s="8"/>
      <c r="W505" s="8"/>
      <c r="X505" s="8"/>
      <c r="Y505" s="8"/>
      <c r="Z505" s="8"/>
    </row>
    <row r="506" spans="1:26" ht="14.25" customHeight="1" x14ac:dyDescent="0.2">
      <c r="A506" s="8"/>
      <c r="B506" s="8"/>
      <c r="C506" s="8"/>
      <c r="D506" s="8"/>
      <c r="E506" s="8"/>
      <c r="F506" s="8"/>
      <c r="G506" s="8"/>
      <c r="H506" s="8"/>
      <c r="I506" s="8"/>
      <c r="J506" s="8"/>
      <c r="K506" s="8"/>
      <c r="L506" s="8"/>
      <c r="M506" s="8"/>
      <c r="N506" s="2"/>
      <c r="O506" s="8"/>
      <c r="P506" s="13"/>
      <c r="Q506" s="14"/>
      <c r="R506" s="8"/>
      <c r="S506" s="8"/>
      <c r="T506" s="8"/>
      <c r="U506" s="8"/>
      <c r="V506" s="8"/>
      <c r="W506" s="8"/>
      <c r="X506" s="8"/>
      <c r="Y506" s="8"/>
      <c r="Z506" s="8"/>
    </row>
    <row r="507" spans="1:26" ht="14.25" customHeight="1" x14ac:dyDescent="0.2">
      <c r="A507" s="8"/>
      <c r="B507" s="8"/>
      <c r="C507" s="8"/>
      <c r="D507" s="8"/>
      <c r="E507" s="8"/>
      <c r="F507" s="8"/>
      <c r="G507" s="8"/>
      <c r="H507" s="8"/>
      <c r="I507" s="8"/>
      <c r="J507" s="8"/>
      <c r="K507" s="8"/>
      <c r="L507" s="8"/>
      <c r="M507" s="8"/>
      <c r="N507" s="2"/>
      <c r="O507" s="8"/>
      <c r="P507" s="13"/>
      <c r="Q507" s="14"/>
      <c r="R507" s="8"/>
      <c r="S507" s="8"/>
      <c r="T507" s="8"/>
      <c r="U507" s="8"/>
      <c r="V507" s="8"/>
      <c r="W507" s="8"/>
      <c r="X507" s="8"/>
      <c r="Y507" s="8"/>
      <c r="Z507" s="8"/>
    </row>
    <row r="508" spans="1:26" ht="14.25" customHeight="1" x14ac:dyDescent="0.2">
      <c r="A508" s="8"/>
      <c r="B508" s="8"/>
      <c r="C508" s="8"/>
      <c r="D508" s="8"/>
      <c r="E508" s="8"/>
      <c r="F508" s="8"/>
      <c r="G508" s="8"/>
      <c r="H508" s="8"/>
      <c r="I508" s="8"/>
      <c r="J508" s="8"/>
      <c r="K508" s="8"/>
      <c r="L508" s="8"/>
      <c r="M508" s="8"/>
      <c r="N508" s="2"/>
      <c r="O508" s="8"/>
      <c r="P508" s="13"/>
      <c r="Q508" s="14"/>
      <c r="R508" s="8"/>
      <c r="S508" s="8"/>
      <c r="T508" s="8"/>
      <c r="U508" s="8"/>
      <c r="V508" s="8"/>
      <c r="W508" s="8"/>
      <c r="X508" s="8"/>
      <c r="Y508" s="8"/>
      <c r="Z508" s="8"/>
    </row>
    <row r="509" spans="1:26" ht="14.25" customHeight="1" x14ac:dyDescent="0.2">
      <c r="A509" s="8"/>
      <c r="B509" s="8"/>
      <c r="C509" s="8"/>
      <c r="D509" s="8"/>
      <c r="E509" s="8"/>
      <c r="F509" s="8"/>
      <c r="G509" s="8"/>
      <c r="H509" s="8"/>
      <c r="I509" s="8"/>
      <c r="J509" s="8"/>
      <c r="K509" s="8"/>
      <c r="L509" s="8"/>
      <c r="M509" s="8"/>
      <c r="N509" s="2"/>
      <c r="O509" s="8"/>
      <c r="P509" s="13"/>
      <c r="Q509" s="14"/>
      <c r="R509" s="8"/>
      <c r="S509" s="8"/>
      <c r="T509" s="8"/>
      <c r="U509" s="8"/>
      <c r="V509" s="8"/>
      <c r="W509" s="8"/>
      <c r="X509" s="8"/>
      <c r="Y509" s="8"/>
      <c r="Z509" s="8"/>
    </row>
    <row r="510" spans="1:26" ht="14.25" customHeight="1" x14ac:dyDescent="0.2">
      <c r="A510" s="8"/>
      <c r="B510" s="8"/>
      <c r="C510" s="8"/>
      <c r="D510" s="8"/>
      <c r="E510" s="8"/>
      <c r="F510" s="8"/>
      <c r="G510" s="8"/>
      <c r="H510" s="8"/>
      <c r="I510" s="8"/>
      <c r="J510" s="8"/>
      <c r="K510" s="8"/>
      <c r="L510" s="8"/>
      <c r="M510" s="8"/>
      <c r="N510" s="2"/>
      <c r="O510" s="8"/>
      <c r="P510" s="13"/>
      <c r="Q510" s="14"/>
      <c r="R510" s="8"/>
      <c r="S510" s="8"/>
      <c r="T510" s="8"/>
      <c r="U510" s="8"/>
      <c r="V510" s="8"/>
      <c r="W510" s="8"/>
      <c r="X510" s="8"/>
      <c r="Y510" s="8"/>
      <c r="Z510" s="8"/>
    </row>
    <row r="511" spans="1:26" ht="14.25" customHeight="1" x14ac:dyDescent="0.2">
      <c r="A511" s="8"/>
      <c r="B511" s="8"/>
      <c r="C511" s="8"/>
      <c r="D511" s="8"/>
      <c r="E511" s="8"/>
      <c r="F511" s="8"/>
      <c r="G511" s="8"/>
      <c r="H511" s="8"/>
      <c r="I511" s="8"/>
      <c r="J511" s="8"/>
      <c r="K511" s="8"/>
      <c r="L511" s="8"/>
      <c r="M511" s="8"/>
      <c r="N511" s="2"/>
      <c r="O511" s="8"/>
      <c r="P511" s="13"/>
      <c r="Q511" s="14"/>
      <c r="R511" s="8"/>
      <c r="S511" s="8"/>
      <c r="T511" s="8"/>
      <c r="U511" s="8"/>
      <c r="V511" s="8"/>
      <c r="W511" s="8"/>
      <c r="X511" s="8"/>
      <c r="Y511" s="8"/>
      <c r="Z511" s="8"/>
    </row>
    <row r="512" spans="1:26" ht="14.25" customHeight="1" x14ac:dyDescent="0.2">
      <c r="A512" s="8"/>
      <c r="B512" s="8"/>
      <c r="C512" s="8"/>
      <c r="D512" s="8"/>
      <c r="E512" s="8"/>
      <c r="F512" s="8"/>
      <c r="G512" s="8"/>
      <c r="H512" s="8"/>
      <c r="I512" s="8"/>
      <c r="J512" s="8"/>
      <c r="K512" s="8"/>
      <c r="L512" s="8"/>
      <c r="M512" s="8"/>
      <c r="N512" s="2"/>
      <c r="O512" s="8"/>
      <c r="P512" s="13"/>
      <c r="Q512" s="14"/>
      <c r="R512" s="8"/>
      <c r="S512" s="8"/>
      <c r="T512" s="8"/>
      <c r="U512" s="8"/>
      <c r="V512" s="8"/>
      <c r="W512" s="8"/>
      <c r="X512" s="8"/>
      <c r="Y512" s="8"/>
      <c r="Z512" s="8"/>
    </row>
    <row r="513" spans="1:26" ht="14.25" customHeight="1" x14ac:dyDescent="0.2">
      <c r="A513" s="8"/>
      <c r="B513" s="8"/>
      <c r="C513" s="8"/>
      <c r="D513" s="8"/>
      <c r="E513" s="8"/>
      <c r="F513" s="8"/>
      <c r="G513" s="8"/>
      <c r="H513" s="8"/>
      <c r="I513" s="8"/>
      <c r="J513" s="8"/>
      <c r="K513" s="8"/>
      <c r="L513" s="8"/>
      <c r="M513" s="8"/>
      <c r="N513" s="2"/>
      <c r="O513" s="8"/>
      <c r="P513" s="13"/>
      <c r="Q513" s="14"/>
      <c r="R513" s="8"/>
      <c r="S513" s="8"/>
      <c r="T513" s="8"/>
      <c r="U513" s="8"/>
      <c r="V513" s="8"/>
      <c r="W513" s="8"/>
      <c r="X513" s="8"/>
      <c r="Y513" s="8"/>
      <c r="Z513" s="8"/>
    </row>
    <row r="514" spans="1:26" ht="14.25" customHeight="1" x14ac:dyDescent="0.2">
      <c r="A514" s="8"/>
      <c r="B514" s="8"/>
      <c r="C514" s="8"/>
      <c r="D514" s="8"/>
      <c r="E514" s="8"/>
      <c r="F514" s="8"/>
      <c r="G514" s="8"/>
      <c r="H514" s="8"/>
      <c r="I514" s="8"/>
      <c r="J514" s="8"/>
      <c r="K514" s="8"/>
      <c r="L514" s="8"/>
      <c r="M514" s="8"/>
      <c r="N514" s="2"/>
      <c r="O514" s="8"/>
      <c r="P514" s="13"/>
      <c r="Q514" s="14"/>
      <c r="R514" s="8"/>
      <c r="S514" s="8"/>
      <c r="T514" s="8"/>
      <c r="U514" s="8"/>
      <c r="V514" s="8"/>
      <c r="W514" s="8"/>
      <c r="X514" s="8"/>
      <c r="Y514" s="8"/>
      <c r="Z514" s="8"/>
    </row>
    <row r="515" spans="1:26" ht="14.25" customHeight="1" x14ac:dyDescent="0.2">
      <c r="A515" s="8"/>
      <c r="B515" s="8"/>
      <c r="C515" s="8"/>
      <c r="D515" s="8"/>
      <c r="E515" s="8"/>
      <c r="F515" s="8"/>
      <c r="G515" s="8"/>
      <c r="H515" s="8"/>
      <c r="I515" s="8"/>
      <c r="J515" s="8"/>
      <c r="K515" s="8"/>
      <c r="L515" s="8"/>
      <c r="M515" s="8"/>
      <c r="N515" s="2"/>
      <c r="O515" s="8"/>
      <c r="P515" s="13"/>
      <c r="Q515" s="14"/>
      <c r="R515" s="8"/>
      <c r="S515" s="8"/>
      <c r="T515" s="8"/>
      <c r="U515" s="8"/>
      <c r="V515" s="8"/>
      <c r="W515" s="8"/>
      <c r="X515" s="8"/>
      <c r="Y515" s="8"/>
      <c r="Z515" s="8"/>
    </row>
    <row r="516" spans="1:26" ht="14.25" customHeight="1" x14ac:dyDescent="0.2">
      <c r="A516" s="8"/>
      <c r="B516" s="8"/>
      <c r="C516" s="8"/>
      <c r="D516" s="8"/>
      <c r="E516" s="8"/>
      <c r="F516" s="8"/>
      <c r="G516" s="8"/>
      <c r="H516" s="8"/>
      <c r="I516" s="8"/>
      <c r="J516" s="8"/>
      <c r="K516" s="8"/>
      <c r="L516" s="8"/>
      <c r="M516" s="8"/>
      <c r="N516" s="2"/>
      <c r="O516" s="8"/>
      <c r="P516" s="13"/>
      <c r="Q516" s="14"/>
      <c r="R516" s="8"/>
      <c r="S516" s="8"/>
      <c r="T516" s="8"/>
      <c r="U516" s="8"/>
      <c r="V516" s="8"/>
      <c r="W516" s="8"/>
      <c r="X516" s="8"/>
      <c r="Y516" s="8"/>
      <c r="Z516" s="8"/>
    </row>
    <row r="517" spans="1:26" ht="14.25" customHeight="1" x14ac:dyDescent="0.2">
      <c r="A517" s="8"/>
      <c r="B517" s="8"/>
      <c r="C517" s="8"/>
      <c r="D517" s="8"/>
      <c r="E517" s="8"/>
      <c r="F517" s="8"/>
      <c r="G517" s="8"/>
      <c r="H517" s="8"/>
      <c r="I517" s="8"/>
      <c r="J517" s="8"/>
      <c r="K517" s="8"/>
      <c r="L517" s="8"/>
      <c r="M517" s="8"/>
      <c r="N517" s="2"/>
      <c r="O517" s="8"/>
      <c r="P517" s="13"/>
      <c r="Q517" s="14"/>
      <c r="R517" s="8"/>
      <c r="S517" s="8"/>
      <c r="T517" s="8"/>
      <c r="U517" s="8"/>
      <c r="V517" s="8"/>
      <c r="W517" s="8"/>
      <c r="X517" s="8"/>
      <c r="Y517" s="8"/>
      <c r="Z517" s="8"/>
    </row>
    <row r="518" spans="1:26" ht="14.25" customHeight="1" x14ac:dyDescent="0.2">
      <c r="A518" s="8"/>
      <c r="B518" s="8"/>
      <c r="C518" s="8"/>
      <c r="D518" s="8"/>
      <c r="E518" s="8"/>
      <c r="F518" s="8"/>
      <c r="G518" s="8"/>
      <c r="H518" s="8"/>
      <c r="I518" s="8"/>
      <c r="J518" s="8"/>
      <c r="K518" s="8"/>
      <c r="L518" s="8"/>
      <c r="M518" s="8"/>
      <c r="N518" s="2"/>
      <c r="O518" s="8"/>
      <c r="P518" s="13"/>
      <c r="Q518" s="14"/>
      <c r="R518" s="8"/>
      <c r="S518" s="8"/>
      <c r="T518" s="8"/>
      <c r="U518" s="8"/>
      <c r="V518" s="8"/>
      <c r="W518" s="8"/>
      <c r="X518" s="8"/>
      <c r="Y518" s="8"/>
      <c r="Z518" s="8"/>
    </row>
    <row r="519" spans="1:26" ht="14.25" customHeight="1" x14ac:dyDescent="0.2">
      <c r="A519" s="8"/>
      <c r="B519" s="8"/>
      <c r="C519" s="8"/>
      <c r="D519" s="8"/>
      <c r="E519" s="8"/>
      <c r="F519" s="8"/>
      <c r="G519" s="8"/>
      <c r="H519" s="8"/>
      <c r="I519" s="8"/>
      <c r="J519" s="8"/>
      <c r="K519" s="8"/>
      <c r="L519" s="8"/>
      <c r="M519" s="8"/>
      <c r="N519" s="2"/>
      <c r="O519" s="8"/>
      <c r="P519" s="13"/>
      <c r="Q519" s="14"/>
      <c r="R519" s="8"/>
      <c r="S519" s="8"/>
      <c r="T519" s="8"/>
      <c r="U519" s="8"/>
      <c r="V519" s="8"/>
      <c r="W519" s="8"/>
      <c r="X519" s="8"/>
      <c r="Y519" s="8"/>
      <c r="Z519" s="8"/>
    </row>
    <row r="520" spans="1:26" ht="14.25" customHeight="1" x14ac:dyDescent="0.2">
      <c r="A520" s="8"/>
      <c r="B520" s="8"/>
      <c r="C520" s="8"/>
      <c r="D520" s="8"/>
      <c r="E520" s="8"/>
      <c r="F520" s="8"/>
      <c r="G520" s="8"/>
      <c r="H520" s="8"/>
      <c r="I520" s="8"/>
      <c r="J520" s="8"/>
      <c r="K520" s="8"/>
      <c r="L520" s="8"/>
      <c r="M520" s="8"/>
      <c r="N520" s="2"/>
      <c r="O520" s="8"/>
      <c r="P520" s="13"/>
      <c r="Q520" s="14"/>
      <c r="R520" s="8"/>
      <c r="S520" s="8"/>
      <c r="T520" s="8"/>
      <c r="U520" s="8"/>
      <c r="V520" s="8"/>
      <c r="W520" s="8"/>
      <c r="X520" s="8"/>
      <c r="Y520" s="8"/>
      <c r="Z520" s="8"/>
    </row>
    <row r="521" spans="1:26" ht="14.25" customHeight="1" x14ac:dyDescent="0.2">
      <c r="A521" s="8"/>
      <c r="B521" s="8"/>
      <c r="C521" s="8"/>
      <c r="D521" s="8"/>
      <c r="E521" s="8"/>
      <c r="F521" s="8"/>
      <c r="G521" s="8"/>
      <c r="H521" s="8"/>
      <c r="I521" s="8"/>
      <c r="J521" s="8"/>
      <c r="K521" s="8"/>
      <c r="L521" s="8"/>
      <c r="M521" s="8"/>
      <c r="N521" s="2"/>
      <c r="O521" s="8"/>
      <c r="P521" s="13"/>
      <c r="Q521" s="14"/>
      <c r="R521" s="8"/>
      <c r="S521" s="8"/>
      <c r="T521" s="8"/>
      <c r="U521" s="8"/>
      <c r="V521" s="8"/>
      <c r="W521" s="8"/>
      <c r="X521" s="8"/>
      <c r="Y521" s="8"/>
      <c r="Z521" s="8"/>
    </row>
    <row r="522" spans="1:26" ht="14.25" customHeight="1" x14ac:dyDescent="0.2">
      <c r="A522" s="8"/>
      <c r="B522" s="8"/>
      <c r="C522" s="8"/>
      <c r="D522" s="8"/>
      <c r="E522" s="8"/>
      <c r="F522" s="8"/>
      <c r="G522" s="8"/>
      <c r="H522" s="8"/>
      <c r="I522" s="8"/>
      <c r="J522" s="8"/>
      <c r="K522" s="8"/>
      <c r="L522" s="8"/>
      <c r="M522" s="8"/>
      <c r="N522" s="2"/>
      <c r="O522" s="8"/>
      <c r="P522" s="13"/>
      <c r="Q522" s="14"/>
      <c r="R522" s="8"/>
      <c r="S522" s="8"/>
      <c r="T522" s="8"/>
      <c r="U522" s="8"/>
      <c r="V522" s="8"/>
      <c r="W522" s="8"/>
      <c r="X522" s="8"/>
      <c r="Y522" s="8"/>
      <c r="Z522" s="8"/>
    </row>
    <row r="523" spans="1:26" ht="14.25" customHeight="1" x14ac:dyDescent="0.2">
      <c r="A523" s="8"/>
      <c r="B523" s="8"/>
      <c r="C523" s="8"/>
      <c r="D523" s="8"/>
      <c r="E523" s="8"/>
      <c r="F523" s="8"/>
      <c r="G523" s="8"/>
      <c r="H523" s="8"/>
      <c r="I523" s="8"/>
      <c r="J523" s="8"/>
      <c r="K523" s="8"/>
      <c r="L523" s="8"/>
      <c r="M523" s="8"/>
      <c r="N523" s="2"/>
      <c r="O523" s="8"/>
      <c r="P523" s="13"/>
      <c r="Q523" s="14"/>
      <c r="R523" s="8"/>
      <c r="S523" s="8"/>
      <c r="T523" s="8"/>
      <c r="U523" s="8"/>
      <c r="V523" s="8"/>
      <c r="W523" s="8"/>
      <c r="X523" s="8"/>
      <c r="Y523" s="8"/>
      <c r="Z523" s="8"/>
    </row>
    <row r="524" spans="1:26" ht="14.25" customHeight="1" x14ac:dyDescent="0.2">
      <c r="A524" s="8"/>
      <c r="B524" s="8"/>
      <c r="C524" s="8"/>
      <c r="D524" s="8"/>
      <c r="E524" s="8"/>
      <c r="F524" s="8"/>
      <c r="G524" s="8"/>
      <c r="H524" s="8"/>
      <c r="I524" s="8"/>
      <c r="J524" s="8"/>
      <c r="K524" s="8"/>
      <c r="L524" s="8"/>
      <c r="M524" s="8"/>
      <c r="N524" s="2"/>
      <c r="O524" s="8"/>
      <c r="P524" s="13"/>
      <c r="Q524" s="14"/>
      <c r="R524" s="8"/>
      <c r="S524" s="8"/>
      <c r="T524" s="8"/>
      <c r="U524" s="8"/>
      <c r="V524" s="8"/>
      <c r="W524" s="8"/>
      <c r="X524" s="8"/>
      <c r="Y524" s="8"/>
      <c r="Z524" s="8"/>
    </row>
    <row r="525" spans="1:26" ht="14.25" customHeight="1" x14ac:dyDescent="0.2">
      <c r="A525" s="8"/>
      <c r="B525" s="8"/>
      <c r="C525" s="8"/>
      <c r="D525" s="8"/>
      <c r="E525" s="8"/>
      <c r="F525" s="8"/>
      <c r="G525" s="8"/>
      <c r="H525" s="8"/>
      <c r="I525" s="8"/>
      <c r="J525" s="8"/>
      <c r="K525" s="8"/>
      <c r="L525" s="8"/>
      <c r="M525" s="8"/>
      <c r="N525" s="2"/>
      <c r="O525" s="8"/>
      <c r="P525" s="13"/>
      <c r="Q525" s="14"/>
      <c r="R525" s="8"/>
      <c r="S525" s="8"/>
      <c r="T525" s="8"/>
      <c r="U525" s="8"/>
      <c r="V525" s="8"/>
      <c r="W525" s="8"/>
      <c r="X525" s="8"/>
      <c r="Y525" s="8"/>
      <c r="Z525" s="8"/>
    </row>
    <row r="526" spans="1:26" ht="14.25" customHeight="1" x14ac:dyDescent="0.2">
      <c r="A526" s="8"/>
      <c r="B526" s="8"/>
      <c r="C526" s="8"/>
      <c r="D526" s="8"/>
      <c r="E526" s="8"/>
      <c r="F526" s="8"/>
      <c r="G526" s="8"/>
      <c r="H526" s="8"/>
      <c r="I526" s="8"/>
      <c r="J526" s="8"/>
      <c r="K526" s="8"/>
      <c r="L526" s="8"/>
      <c r="M526" s="8"/>
      <c r="N526" s="2"/>
      <c r="O526" s="8"/>
      <c r="P526" s="13"/>
      <c r="Q526" s="14"/>
      <c r="R526" s="8"/>
      <c r="S526" s="8"/>
      <c r="T526" s="8"/>
      <c r="U526" s="8"/>
      <c r="V526" s="8"/>
      <c r="W526" s="8"/>
      <c r="X526" s="8"/>
      <c r="Y526" s="8"/>
      <c r="Z526" s="8"/>
    </row>
    <row r="527" spans="1:26" ht="14.25" customHeight="1" x14ac:dyDescent="0.2">
      <c r="A527" s="8"/>
      <c r="B527" s="8"/>
      <c r="C527" s="8"/>
      <c r="D527" s="8"/>
      <c r="E527" s="8"/>
      <c r="F527" s="8"/>
      <c r="G527" s="8"/>
      <c r="H527" s="8"/>
      <c r="I527" s="8"/>
      <c r="J527" s="8"/>
      <c r="K527" s="8"/>
      <c r="L527" s="8"/>
      <c r="M527" s="8"/>
      <c r="N527" s="2"/>
      <c r="O527" s="8"/>
      <c r="P527" s="13"/>
      <c r="Q527" s="14"/>
      <c r="R527" s="8"/>
      <c r="S527" s="8"/>
      <c r="T527" s="8"/>
      <c r="U527" s="8"/>
      <c r="V527" s="8"/>
      <c r="W527" s="8"/>
      <c r="X527" s="8"/>
      <c r="Y527" s="8"/>
      <c r="Z527" s="8"/>
    </row>
    <row r="528" spans="1:26" ht="14.25" customHeight="1" x14ac:dyDescent="0.2">
      <c r="A528" s="8"/>
      <c r="B528" s="8"/>
      <c r="C528" s="8"/>
      <c r="D528" s="8"/>
      <c r="E528" s="8"/>
      <c r="F528" s="8"/>
      <c r="G528" s="8"/>
      <c r="H528" s="8"/>
      <c r="I528" s="8"/>
      <c r="J528" s="8"/>
      <c r="K528" s="8"/>
      <c r="L528" s="8"/>
      <c r="M528" s="8"/>
      <c r="N528" s="2"/>
      <c r="O528" s="8"/>
      <c r="P528" s="13"/>
      <c r="Q528" s="14"/>
      <c r="R528" s="8"/>
      <c r="S528" s="8"/>
      <c r="T528" s="8"/>
      <c r="U528" s="8"/>
      <c r="V528" s="8"/>
      <c r="W528" s="8"/>
      <c r="X528" s="8"/>
      <c r="Y528" s="8"/>
      <c r="Z528" s="8"/>
    </row>
    <row r="529" spans="1:26" ht="14.25" customHeight="1" x14ac:dyDescent="0.2">
      <c r="A529" s="8"/>
      <c r="B529" s="8"/>
      <c r="C529" s="8"/>
      <c r="D529" s="8"/>
      <c r="E529" s="8"/>
      <c r="F529" s="8"/>
      <c r="G529" s="8"/>
      <c r="H529" s="8"/>
      <c r="I529" s="8"/>
      <c r="J529" s="8"/>
      <c r="K529" s="8"/>
      <c r="L529" s="8"/>
      <c r="M529" s="8"/>
      <c r="N529" s="2"/>
      <c r="O529" s="8"/>
      <c r="P529" s="13"/>
      <c r="Q529" s="14"/>
      <c r="R529" s="8"/>
      <c r="S529" s="8"/>
      <c r="T529" s="8"/>
      <c r="U529" s="8"/>
      <c r="V529" s="8"/>
      <c r="W529" s="8"/>
      <c r="X529" s="8"/>
      <c r="Y529" s="8"/>
      <c r="Z529" s="8"/>
    </row>
    <row r="530" spans="1:26" ht="14.25" customHeight="1" x14ac:dyDescent="0.2">
      <c r="A530" s="8"/>
      <c r="B530" s="8"/>
      <c r="C530" s="8"/>
      <c r="D530" s="8"/>
      <c r="E530" s="8"/>
      <c r="F530" s="8"/>
      <c r="G530" s="8"/>
      <c r="H530" s="8"/>
      <c r="I530" s="8"/>
      <c r="J530" s="8"/>
      <c r="K530" s="8"/>
      <c r="L530" s="8"/>
      <c r="M530" s="8"/>
      <c r="N530" s="2"/>
      <c r="O530" s="8"/>
      <c r="P530" s="13"/>
      <c r="Q530" s="14"/>
      <c r="R530" s="8"/>
      <c r="S530" s="8"/>
      <c r="T530" s="8"/>
      <c r="U530" s="8"/>
      <c r="V530" s="8"/>
      <c r="W530" s="8"/>
      <c r="X530" s="8"/>
      <c r="Y530" s="8"/>
      <c r="Z530" s="8"/>
    </row>
    <row r="531" spans="1:26" ht="14.25" customHeight="1" x14ac:dyDescent="0.2">
      <c r="A531" s="8"/>
      <c r="B531" s="8"/>
      <c r="C531" s="8"/>
      <c r="D531" s="8"/>
      <c r="E531" s="8"/>
      <c r="F531" s="8"/>
      <c r="G531" s="8"/>
      <c r="H531" s="8"/>
      <c r="I531" s="8"/>
      <c r="J531" s="8"/>
      <c r="K531" s="8"/>
      <c r="L531" s="8"/>
      <c r="M531" s="8"/>
      <c r="N531" s="2"/>
      <c r="O531" s="8"/>
      <c r="P531" s="13"/>
      <c r="Q531" s="14"/>
      <c r="R531" s="8"/>
      <c r="S531" s="8"/>
      <c r="T531" s="8"/>
      <c r="U531" s="8"/>
      <c r="V531" s="8"/>
      <c r="W531" s="8"/>
      <c r="X531" s="8"/>
      <c r="Y531" s="8"/>
      <c r="Z531" s="8"/>
    </row>
    <row r="532" spans="1:26" ht="14.25" customHeight="1" x14ac:dyDescent="0.2">
      <c r="A532" s="8"/>
      <c r="B532" s="8"/>
      <c r="C532" s="8"/>
      <c r="D532" s="8"/>
      <c r="E532" s="8"/>
      <c r="F532" s="8"/>
      <c r="G532" s="8"/>
      <c r="H532" s="8"/>
      <c r="I532" s="8"/>
      <c r="J532" s="8"/>
      <c r="K532" s="8"/>
      <c r="L532" s="8"/>
      <c r="M532" s="8"/>
      <c r="N532" s="2"/>
      <c r="O532" s="8"/>
      <c r="P532" s="13"/>
      <c r="Q532" s="14"/>
      <c r="R532" s="8"/>
      <c r="S532" s="8"/>
      <c r="T532" s="8"/>
      <c r="U532" s="8"/>
      <c r="V532" s="8"/>
      <c r="W532" s="8"/>
      <c r="X532" s="8"/>
      <c r="Y532" s="8"/>
      <c r="Z532" s="8"/>
    </row>
    <row r="533" spans="1:26" ht="14.25" customHeight="1" x14ac:dyDescent="0.2">
      <c r="A533" s="8"/>
      <c r="B533" s="8"/>
      <c r="C533" s="8"/>
      <c r="D533" s="8"/>
      <c r="E533" s="8"/>
      <c r="F533" s="8"/>
      <c r="G533" s="8"/>
      <c r="H533" s="8"/>
      <c r="I533" s="8"/>
      <c r="J533" s="8"/>
      <c r="K533" s="8"/>
      <c r="L533" s="8"/>
      <c r="M533" s="8"/>
      <c r="N533" s="2"/>
      <c r="O533" s="8"/>
      <c r="P533" s="13"/>
      <c r="Q533" s="14"/>
      <c r="R533" s="8"/>
      <c r="S533" s="8"/>
      <c r="T533" s="8"/>
      <c r="U533" s="8"/>
      <c r="V533" s="8"/>
      <c r="W533" s="8"/>
      <c r="X533" s="8"/>
      <c r="Y533" s="8"/>
      <c r="Z533" s="8"/>
    </row>
    <row r="534" spans="1:26" ht="14.25" customHeight="1" x14ac:dyDescent="0.2">
      <c r="A534" s="8"/>
      <c r="B534" s="8"/>
      <c r="C534" s="8"/>
      <c r="D534" s="8"/>
      <c r="E534" s="8"/>
      <c r="F534" s="8"/>
      <c r="G534" s="8"/>
      <c r="H534" s="8"/>
      <c r="I534" s="8"/>
      <c r="J534" s="8"/>
      <c r="K534" s="8"/>
      <c r="L534" s="8"/>
      <c r="M534" s="8"/>
      <c r="N534" s="2"/>
      <c r="O534" s="8"/>
      <c r="P534" s="13"/>
      <c r="Q534" s="14"/>
      <c r="R534" s="8"/>
      <c r="S534" s="8"/>
      <c r="T534" s="8"/>
      <c r="U534" s="8"/>
      <c r="V534" s="8"/>
      <c r="W534" s="8"/>
      <c r="X534" s="8"/>
      <c r="Y534" s="8"/>
      <c r="Z534" s="8"/>
    </row>
    <row r="535" spans="1:26" ht="14.25" customHeight="1" x14ac:dyDescent="0.2">
      <c r="A535" s="8"/>
      <c r="B535" s="8"/>
      <c r="C535" s="8"/>
      <c r="D535" s="8"/>
      <c r="E535" s="8"/>
      <c r="F535" s="8"/>
      <c r="G535" s="8"/>
      <c r="H535" s="8"/>
      <c r="I535" s="8"/>
      <c r="J535" s="8"/>
      <c r="K535" s="8"/>
      <c r="L535" s="8"/>
      <c r="M535" s="8"/>
      <c r="N535" s="2"/>
      <c r="O535" s="8"/>
      <c r="P535" s="13"/>
      <c r="Q535" s="14"/>
      <c r="R535" s="8"/>
      <c r="S535" s="8"/>
      <c r="T535" s="8"/>
      <c r="U535" s="8"/>
      <c r="V535" s="8"/>
      <c r="W535" s="8"/>
      <c r="X535" s="8"/>
      <c r="Y535" s="8"/>
      <c r="Z535" s="8"/>
    </row>
    <row r="536" spans="1:26" ht="14.25" customHeight="1" x14ac:dyDescent="0.2">
      <c r="A536" s="8"/>
      <c r="B536" s="8"/>
      <c r="C536" s="8"/>
      <c r="D536" s="8"/>
      <c r="E536" s="8"/>
      <c r="F536" s="8"/>
      <c r="G536" s="8"/>
      <c r="H536" s="8"/>
      <c r="I536" s="8"/>
      <c r="J536" s="8"/>
      <c r="K536" s="8"/>
      <c r="L536" s="8"/>
      <c r="M536" s="8"/>
      <c r="N536" s="2"/>
      <c r="O536" s="8"/>
      <c r="P536" s="13"/>
      <c r="Q536" s="14"/>
      <c r="R536" s="8"/>
      <c r="S536" s="8"/>
      <c r="T536" s="8"/>
      <c r="U536" s="8"/>
      <c r="V536" s="8"/>
      <c r="W536" s="8"/>
      <c r="X536" s="8"/>
      <c r="Y536" s="8"/>
      <c r="Z536" s="8"/>
    </row>
    <row r="537" spans="1:26" ht="14.25" customHeight="1" x14ac:dyDescent="0.2">
      <c r="A537" s="8"/>
      <c r="B537" s="8"/>
      <c r="C537" s="8"/>
      <c r="D537" s="8"/>
      <c r="E537" s="8"/>
      <c r="F537" s="8"/>
      <c r="G537" s="8"/>
      <c r="H537" s="8"/>
      <c r="I537" s="8"/>
      <c r="J537" s="8"/>
      <c r="K537" s="8"/>
      <c r="L537" s="8"/>
      <c r="M537" s="8"/>
      <c r="N537" s="2"/>
      <c r="O537" s="8"/>
      <c r="P537" s="13"/>
      <c r="Q537" s="14"/>
      <c r="R537" s="8"/>
      <c r="S537" s="8"/>
      <c r="T537" s="8"/>
      <c r="U537" s="8"/>
      <c r="V537" s="8"/>
      <c r="W537" s="8"/>
      <c r="X537" s="8"/>
      <c r="Y537" s="8"/>
      <c r="Z537" s="8"/>
    </row>
    <row r="538" spans="1:26" ht="14.25" customHeight="1" x14ac:dyDescent="0.2">
      <c r="A538" s="8"/>
      <c r="B538" s="8"/>
      <c r="C538" s="8"/>
      <c r="D538" s="8"/>
      <c r="E538" s="8"/>
      <c r="F538" s="8"/>
      <c r="G538" s="8"/>
      <c r="H538" s="8"/>
      <c r="I538" s="8"/>
      <c r="J538" s="8"/>
      <c r="K538" s="8"/>
      <c r="L538" s="8"/>
      <c r="M538" s="8"/>
      <c r="N538" s="2"/>
      <c r="O538" s="8"/>
      <c r="P538" s="13"/>
      <c r="Q538" s="14"/>
      <c r="R538" s="8"/>
      <c r="S538" s="8"/>
      <c r="T538" s="8"/>
      <c r="U538" s="8"/>
      <c r="V538" s="8"/>
      <c r="W538" s="8"/>
      <c r="X538" s="8"/>
      <c r="Y538" s="8"/>
      <c r="Z538" s="8"/>
    </row>
    <row r="539" spans="1:26" ht="14.25" customHeight="1" x14ac:dyDescent="0.2">
      <c r="A539" s="8"/>
      <c r="B539" s="8"/>
      <c r="C539" s="8"/>
      <c r="D539" s="8"/>
      <c r="E539" s="8"/>
      <c r="F539" s="8"/>
      <c r="G539" s="8"/>
      <c r="H539" s="8"/>
      <c r="I539" s="8"/>
      <c r="J539" s="8"/>
      <c r="K539" s="8"/>
      <c r="L539" s="8"/>
      <c r="M539" s="8"/>
      <c r="N539" s="2"/>
      <c r="O539" s="8"/>
      <c r="P539" s="13"/>
      <c r="Q539" s="14"/>
      <c r="R539" s="8"/>
      <c r="S539" s="8"/>
      <c r="T539" s="8"/>
      <c r="U539" s="8"/>
      <c r="V539" s="8"/>
      <c r="W539" s="8"/>
      <c r="X539" s="8"/>
      <c r="Y539" s="8"/>
      <c r="Z539" s="8"/>
    </row>
    <row r="540" spans="1:26" ht="14.25" customHeight="1" x14ac:dyDescent="0.2">
      <c r="A540" s="8"/>
      <c r="B540" s="8"/>
      <c r="C540" s="8"/>
      <c r="D540" s="8"/>
      <c r="E540" s="8"/>
      <c r="F540" s="8"/>
      <c r="G540" s="8"/>
      <c r="H540" s="8"/>
      <c r="I540" s="8"/>
      <c r="J540" s="8"/>
      <c r="K540" s="8"/>
      <c r="L540" s="8"/>
      <c r="M540" s="8"/>
      <c r="N540" s="2"/>
      <c r="O540" s="8"/>
      <c r="P540" s="13"/>
      <c r="Q540" s="14"/>
      <c r="R540" s="8"/>
      <c r="S540" s="8"/>
      <c r="T540" s="8"/>
      <c r="U540" s="8"/>
      <c r="V540" s="8"/>
      <c r="W540" s="8"/>
      <c r="X540" s="8"/>
      <c r="Y540" s="8"/>
      <c r="Z540" s="8"/>
    </row>
    <row r="541" spans="1:26" ht="14.25" customHeight="1" x14ac:dyDescent="0.2">
      <c r="A541" s="8"/>
      <c r="B541" s="8"/>
      <c r="C541" s="8"/>
      <c r="D541" s="8"/>
      <c r="E541" s="8"/>
      <c r="F541" s="8"/>
      <c r="G541" s="8"/>
      <c r="H541" s="8"/>
      <c r="I541" s="8"/>
      <c r="J541" s="8"/>
      <c r="K541" s="8"/>
      <c r="L541" s="8"/>
      <c r="M541" s="8"/>
      <c r="N541" s="2"/>
      <c r="O541" s="8"/>
      <c r="P541" s="13"/>
      <c r="Q541" s="14"/>
      <c r="R541" s="8"/>
      <c r="S541" s="8"/>
      <c r="T541" s="8"/>
      <c r="U541" s="8"/>
      <c r="V541" s="8"/>
      <c r="W541" s="8"/>
      <c r="X541" s="8"/>
      <c r="Y541" s="8"/>
      <c r="Z541" s="8"/>
    </row>
    <row r="542" spans="1:26" ht="14.25" customHeight="1" x14ac:dyDescent="0.2">
      <c r="A542" s="8"/>
      <c r="B542" s="8"/>
      <c r="C542" s="8"/>
      <c r="D542" s="8"/>
      <c r="E542" s="8"/>
      <c r="F542" s="8"/>
      <c r="G542" s="8"/>
      <c r="H542" s="8"/>
      <c r="I542" s="8"/>
      <c r="J542" s="8"/>
      <c r="K542" s="8"/>
      <c r="L542" s="8"/>
      <c r="M542" s="8"/>
      <c r="N542" s="2"/>
      <c r="O542" s="8"/>
      <c r="P542" s="13"/>
      <c r="Q542" s="14"/>
      <c r="R542" s="8"/>
      <c r="S542" s="8"/>
      <c r="T542" s="8"/>
      <c r="U542" s="8"/>
      <c r="V542" s="8"/>
      <c r="W542" s="8"/>
      <c r="X542" s="8"/>
      <c r="Y542" s="8"/>
      <c r="Z542" s="8"/>
    </row>
    <row r="543" spans="1:26" ht="14.25" customHeight="1" x14ac:dyDescent="0.2">
      <c r="A543" s="8"/>
      <c r="B543" s="8"/>
      <c r="C543" s="8"/>
      <c r="D543" s="8"/>
      <c r="E543" s="8"/>
      <c r="F543" s="8"/>
      <c r="G543" s="8"/>
      <c r="H543" s="8"/>
      <c r="I543" s="8"/>
      <c r="J543" s="8"/>
      <c r="K543" s="8"/>
      <c r="L543" s="8"/>
      <c r="M543" s="8"/>
      <c r="N543" s="2"/>
      <c r="O543" s="8"/>
      <c r="P543" s="13"/>
      <c r="Q543" s="14"/>
      <c r="R543" s="8"/>
      <c r="S543" s="8"/>
      <c r="T543" s="8"/>
      <c r="U543" s="8"/>
      <c r="V543" s="8"/>
      <c r="W543" s="8"/>
      <c r="X543" s="8"/>
      <c r="Y543" s="8"/>
      <c r="Z543" s="8"/>
    </row>
    <row r="544" spans="1:26" ht="14.25" customHeight="1" x14ac:dyDescent="0.2">
      <c r="A544" s="8"/>
      <c r="B544" s="8"/>
      <c r="C544" s="8"/>
      <c r="D544" s="8"/>
      <c r="E544" s="8"/>
      <c r="F544" s="8"/>
      <c r="G544" s="8"/>
      <c r="H544" s="8"/>
      <c r="I544" s="8"/>
      <c r="J544" s="8"/>
      <c r="K544" s="8"/>
      <c r="L544" s="8"/>
      <c r="M544" s="8"/>
      <c r="N544" s="2"/>
      <c r="O544" s="8"/>
      <c r="P544" s="13"/>
      <c r="Q544" s="14"/>
      <c r="R544" s="8"/>
      <c r="S544" s="8"/>
      <c r="T544" s="8"/>
      <c r="U544" s="8"/>
      <c r="V544" s="8"/>
      <c r="W544" s="8"/>
      <c r="X544" s="8"/>
      <c r="Y544" s="8"/>
      <c r="Z544" s="8"/>
    </row>
    <row r="545" spans="1:26" ht="14.25" customHeight="1" x14ac:dyDescent="0.2">
      <c r="A545" s="8"/>
      <c r="B545" s="8"/>
      <c r="C545" s="8"/>
      <c r="D545" s="8"/>
      <c r="E545" s="8"/>
      <c r="F545" s="8"/>
      <c r="G545" s="8"/>
      <c r="H545" s="8"/>
      <c r="I545" s="8"/>
      <c r="J545" s="8"/>
      <c r="K545" s="8"/>
      <c r="L545" s="8"/>
      <c r="M545" s="8"/>
      <c r="N545" s="2"/>
      <c r="O545" s="8"/>
      <c r="P545" s="13"/>
      <c r="Q545" s="14"/>
      <c r="R545" s="8"/>
      <c r="S545" s="8"/>
      <c r="T545" s="8"/>
      <c r="U545" s="8"/>
      <c r="V545" s="8"/>
      <c r="W545" s="8"/>
      <c r="X545" s="8"/>
      <c r="Y545" s="8"/>
      <c r="Z545" s="8"/>
    </row>
    <row r="546" spans="1:26" ht="14.25" customHeight="1" x14ac:dyDescent="0.2">
      <c r="A546" s="8"/>
      <c r="B546" s="8"/>
      <c r="C546" s="8"/>
      <c r="D546" s="8"/>
      <c r="E546" s="8"/>
      <c r="F546" s="8"/>
      <c r="G546" s="8"/>
      <c r="H546" s="8"/>
      <c r="I546" s="8"/>
      <c r="J546" s="8"/>
      <c r="K546" s="8"/>
      <c r="L546" s="8"/>
      <c r="M546" s="8"/>
      <c r="N546" s="2"/>
      <c r="O546" s="8"/>
      <c r="P546" s="13"/>
      <c r="Q546" s="14"/>
      <c r="R546" s="8"/>
      <c r="S546" s="8"/>
      <c r="T546" s="8"/>
      <c r="U546" s="8"/>
      <c r="V546" s="8"/>
      <c r="W546" s="8"/>
      <c r="X546" s="8"/>
      <c r="Y546" s="8"/>
      <c r="Z546" s="8"/>
    </row>
    <row r="547" spans="1:26" ht="14.25" customHeight="1" x14ac:dyDescent="0.2">
      <c r="A547" s="8"/>
      <c r="B547" s="8"/>
      <c r="C547" s="8"/>
      <c r="D547" s="8"/>
      <c r="E547" s="8"/>
      <c r="F547" s="8"/>
      <c r="G547" s="8"/>
      <c r="H547" s="8"/>
      <c r="I547" s="8"/>
      <c r="J547" s="8"/>
      <c r="K547" s="8"/>
      <c r="L547" s="8"/>
      <c r="M547" s="8"/>
      <c r="N547" s="2"/>
      <c r="O547" s="8"/>
      <c r="P547" s="13"/>
      <c r="Q547" s="14"/>
      <c r="R547" s="8"/>
      <c r="S547" s="8"/>
      <c r="T547" s="8"/>
      <c r="U547" s="8"/>
      <c r="V547" s="8"/>
      <c r="W547" s="8"/>
      <c r="X547" s="8"/>
      <c r="Y547" s="8"/>
      <c r="Z547" s="8"/>
    </row>
    <row r="548" spans="1:26" ht="14.25" customHeight="1" x14ac:dyDescent="0.2">
      <c r="A548" s="8"/>
      <c r="B548" s="8"/>
      <c r="C548" s="8"/>
      <c r="D548" s="8"/>
      <c r="E548" s="8"/>
      <c r="F548" s="8"/>
      <c r="G548" s="8"/>
      <c r="H548" s="8"/>
      <c r="I548" s="8"/>
      <c r="J548" s="8"/>
      <c r="K548" s="8"/>
      <c r="L548" s="8"/>
      <c r="M548" s="8"/>
      <c r="N548" s="2"/>
      <c r="O548" s="8"/>
      <c r="P548" s="13"/>
      <c r="Q548" s="14"/>
      <c r="R548" s="8"/>
      <c r="S548" s="8"/>
      <c r="T548" s="8"/>
      <c r="U548" s="8"/>
      <c r="V548" s="8"/>
      <c r="W548" s="8"/>
      <c r="X548" s="8"/>
      <c r="Y548" s="8"/>
      <c r="Z548" s="8"/>
    </row>
    <row r="549" spans="1:26" ht="14.25" customHeight="1" x14ac:dyDescent="0.2">
      <c r="A549" s="8"/>
      <c r="B549" s="8"/>
      <c r="C549" s="8"/>
      <c r="D549" s="8"/>
      <c r="E549" s="8"/>
      <c r="F549" s="8"/>
      <c r="G549" s="8"/>
      <c r="H549" s="8"/>
      <c r="I549" s="8"/>
      <c r="J549" s="8"/>
      <c r="K549" s="8"/>
      <c r="L549" s="8"/>
      <c r="M549" s="8"/>
      <c r="N549" s="2"/>
      <c r="O549" s="8"/>
      <c r="P549" s="13"/>
      <c r="Q549" s="14"/>
      <c r="R549" s="8"/>
      <c r="S549" s="8"/>
      <c r="T549" s="8"/>
      <c r="U549" s="8"/>
      <c r="V549" s="8"/>
      <c r="W549" s="8"/>
      <c r="X549" s="8"/>
      <c r="Y549" s="8"/>
      <c r="Z549" s="8"/>
    </row>
    <row r="550" spans="1:26" ht="14.25" customHeight="1" x14ac:dyDescent="0.2">
      <c r="A550" s="8"/>
      <c r="B550" s="8"/>
      <c r="C550" s="8"/>
      <c r="D550" s="8"/>
      <c r="E550" s="8"/>
      <c r="F550" s="8"/>
      <c r="G550" s="8"/>
      <c r="H550" s="8"/>
      <c r="I550" s="8"/>
      <c r="J550" s="8"/>
      <c r="K550" s="8"/>
      <c r="L550" s="8"/>
      <c r="M550" s="8"/>
      <c r="N550" s="2"/>
      <c r="O550" s="8"/>
      <c r="P550" s="13"/>
      <c r="Q550" s="14"/>
      <c r="R550" s="8"/>
      <c r="S550" s="8"/>
      <c r="T550" s="8"/>
      <c r="U550" s="8"/>
      <c r="V550" s="8"/>
      <c r="W550" s="8"/>
      <c r="X550" s="8"/>
      <c r="Y550" s="8"/>
      <c r="Z550" s="8"/>
    </row>
    <row r="551" spans="1:26" ht="14.25" customHeight="1" x14ac:dyDescent="0.2">
      <c r="A551" s="8"/>
      <c r="B551" s="8"/>
      <c r="C551" s="8"/>
      <c r="D551" s="8"/>
      <c r="E551" s="8"/>
      <c r="F551" s="8"/>
      <c r="G551" s="8"/>
      <c r="H551" s="8"/>
      <c r="I551" s="8"/>
      <c r="J551" s="8"/>
      <c r="K551" s="8"/>
      <c r="L551" s="8"/>
      <c r="M551" s="8"/>
      <c r="N551" s="2"/>
      <c r="O551" s="8"/>
      <c r="P551" s="13"/>
      <c r="Q551" s="14"/>
      <c r="R551" s="8"/>
      <c r="S551" s="8"/>
      <c r="T551" s="8"/>
      <c r="U551" s="8"/>
      <c r="V551" s="8"/>
      <c r="W551" s="8"/>
      <c r="X551" s="8"/>
      <c r="Y551" s="8"/>
      <c r="Z551" s="8"/>
    </row>
    <row r="552" spans="1:26" ht="14.25" customHeight="1" x14ac:dyDescent="0.2">
      <c r="A552" s="8"/>
      <c r="B552" s="8"/>
      <c r="C552" s="8"/>
      <c r="D552" s="8"/>
      <c r="E552" s="8"/>
      <c r="F552" s="8"/>
      <c r="G552" s="8"/>
      <c r="H552" s="8"/>
      <c r="I552" s="8"/>
      <c r="J552" s="8"/>
      <c r="K552" s="8"/>
      <c r="L552" s="8"/>
      <c r="M552" s="8"/>
      <c r="N552" s="2"/>
      <c r="O552" s="8"/>
      <c r="P552" s="13"/>
      <c r="Q552" s="14"/>
      <c r="R552" s="8"/>
      <c r="S552" s="8"/>
      <c r="T552" s="8"/>
      <c r="U552" s="8"/>
      <c r="V552" s="8"/>
      <c r="W552" s="8"/>
      <c r="X552" s="8"/>
      <c r="Y552" s="8"/>
      <c r="Z552" s="8"/>
    </row>
    <row r="553" spans="1:26" ht="14.25" customHeight="1" x14ac:dyDescent="0.2">
      <c r="A553" s="8"/>
      <c r="B553" s="8"/>
      <c r="C553" s="8"/>
      <c r="D553" s="8"/>
      <c r="E553" s="8"/>
      <c r="F553" s="8"/>
      <c r="G553" s="8"/>
      <c r="H553" s="8"/>
      <c r="I553" s="8"/>
      <c r="J553" s="8"/>
      <c r="K553" s="8"/>
      <c r="L553" s="8"/>
      <c r="M553" s="8"/>
      <c r="N553" s="2"/>
      <c r="O553" s="8"/>
      <c r="P553" s="13"/>
      <c r="Q553" s="14"/>
      <c r="R553" s="8"/>
      <c r="S553" s="8"/>
      <c r="T553" s="8"/>
      <c r="U553" s="8"/>
      <c r="V553" s="8"/>
      <c r="W553" s="8"/>
      <c r="X553" s="8"/>
      <c r="Y553" s="8"/>
      <c r="Z553" s="8"/>
    </row>
    <row r="554" spans="1:26" ht="14.25" customHeight="1" x14ac:dyDescent="0.2">
      <c r="A554" s="8"/>
      <c r="B554" s="8"/>
      <c r="C554" s="8"/>
      <c r="D554" s="8"/>
      <c r="E554" s="8"/>
      <c r="F554" s="8"/>
      <c r="G554" s="8"/>
      <c r="H554" s="8"/>
      <c r="I554" s="8"/>
      <c r="J554" s="8"/>
      <c r="K554" s="8"/>
      <c r="L554" s="8"/>
      <c r="M554" s="8"/>
      <c r="N554" s="2"/>
      <c r="O554" s="8"/>
      <c r="P554" s="13"/>
      <c r="Q554" s="14"/>
      <c r="R554" s="8"/>
      <c r="S554" s="8"/>
      <c r="T554" s="8"/>
      <c r="U554" s="8"/>
      <c r="V554" s="8"/>
      <c r="W554" s="8"/>
      <c r="X554" s="8"/>
      <c r="Y554" s="8"/>
      <c r="Z554" s="8"/>
    </row>
    <row r="555" spans="1:26" ht="14.25" customHeight="1" x14ac:dyDescent="0.2">
      <c r="A555" s="8"/>
      <c r="B555" s="8"/>
      <c r="C555" s="8"/>
      <c r="D555" s="8"/>
      <c r="E555" s="8"/>
      <c r="F555" s="8"/>
      <c r="G555" s="8"/>
      <c r="H555" s="8"/>
      <c r="I555" s="8"/>
      <c r="J555" s="8"/>
      <c r="K555" s="8"/>
      <c r="L555" s="8"/>
      <c r="M555" s="8"/>
      <c r="N555" s="2"/>
      <c r="O555" s="8"/>
      <c r="P555" s="13"/>
      <c r="Q555" s="14"/>
      <c r="R555" s="8"/>
      <c r="S555" s="8"/>
      <c r="T555" s="8"/>
      <c r="U555" s="8"/>
      <c r="V555" s="8"/>
      <c r="W555" s="8"/>
      <c r="X555" s="8"/>
      <c r="Y555" s="8"/>
      <c r="Z555" s="8"/>
    </row>
    <row r="556" spans="1:26" ht="14.25" customHeight="1" x14ac:dyDescent="0.2">
      <c r="A556" s="8"/>
      <c r="B556" s="8"/>
      <c r="C556" s="8"/>
      <c r="D556" s="8"/>
      <c r="E556" s="8"/>
      <c r="F556" s="8"/>
      <c r="G556" s="8"/>
      <c r="H556" s="8"/>
      <c r="I556" s="8"/>
      <c r="J556" s="8"/>
      <c r="K556" s="8"/>
      <c r="L556" s="8"/>
      <c r="M556" s="8"/>
      <c r="N556" s="2"/>
      <c r="O556" s="8"/>
      <c r="P556" s="13"/>
      <c r="Q556" s="14"/>
      <c r="R556" s="8"/>
      <c r="S556" s="8"/>
      <c r="T556" s="8"/>
      <c r="U556" s="8"/>
      <c r="V556" s="8"/>
      <c r="W556" s="8"/>
      <c r="X556" s="8"/>
      <c r="Y556" s="8"/>
      <c r="Z556" s="8"/>
    </row>
    <row r="557" spans="1:26" ht="14.25" customHeight="1" x14ac:dyDescent="0.2">
      <c r="A557" s="8"/>
      <c r="B557" s="8"/>
      <c r="C557" s="8"/>
      <c r="D557" s="8"/>
      <c r="E557" s="8"/>
      <c r="F557" s="8"/>
      <c r="G557" s="8"/>
      <c r="H557" s="8"/>
      <c r="I557" s="8"/>
      <c r="J557" s="8"/>
      <c r="K557" s="8"/>
      <c r="L557" s="8"/>
      <c r="M557" s="8"/>
      <c r="N557" s="2"/>
      <c r="O557" s="8"/>
      <c r="P557" s="13"/>
      <c r="Q557" s="14"/>
      <c r="R557" s="8"/>
      <c r="S557" s="8"/>
      <c r="T557" s="8"/>
      <c r="U557" s="8"/>
      <c r="V557" s="8"/>
      <c r="W557" s="8"/>
      <c r="X557" s="8"/>
      <c r="Y557" s="8"/>
      <c r="Z557" s="8"/>
    </row>
    <row r="558" spans="1:26" ht="14.25" customHeight="1" x14ac:dyDescent="0.2">
      <c r="A558" s="8"/>
      <c r="B558" s="8"/>
      <c r="C558" s="8"/>
      <c r="D558" s="8"/>
      <c r="E558" s="8"/>
      <c r="F558" s="8"/>
      <c r="G558" s="8"/>
      <c r="H558" s="8"/>
      <c r="I558" s="8"/>
      <c r="J558" s="8"/>
      <c r="K558" s="8"/>
      <c r="L558" s="8"/>
      <c r="M558" s="8"/>
      <c r="N558" s="2"/>
      <c r="O558" s="8"/>
      <c r="P558" s="13"/>
      <c r="Q558" s="14"/>
      <c r="R558" s="8"/>
      <c r="S558" s="8"/>
      <c r="T558" s="8"/>
      <c r="U558" s="8"/>
      <c r="V558" s="8"/>
      <c r="W558" s="8"/>
      <c r="X558" s="8"/>
      <c r="Y558" s="8"/>
      <c r="Z558" s="8"/>
    </row>
    <row r="559" spans="1:26" ht="14.25" customHeight="1" x14ac:dyDescent="0.2">
      <c r="A559" s="8"/>
      <c r="B559" s="8"/>
      <c r="C559" s="8"/>
      <c r="D559" s="8"/>
      <c r="E559" s="8"/>
      <c r="F559" s="8"/>
      <c r="G559" s="8"/>
      <c r="H559" s="8"/>
      <c r="I559" s="8"/>
      <c r="J559" s="8"/>
      <c r="K559" s="8"/>
      <c r="L559" s="8"/>
      <c r="M559" s="8"/>
      <c r="N559" s="2"/>
      <c r="O559" s="8"/>
      <c r="P559" s="13"/>
      <c r="Q559" s="14"/>
      <c r="R559" s="8"/>
      <c r="S559" s="8"/>
      <c r="T559" s="8"/>
      <c r="U559" s="8"/>
      <c r="V559" s="8"/>
      <c r="W559" s="8"/>
      <c r="X559" s="8"/>
      <c r="Y559" s="8"/>
      <c r="Z559" s="8"/>
    </row>
    <row r="560" spans="1:26" ht="14.25" customHeight="1" x14ac:dyDescent="0.2">
      <c r="A560" s="8"/>
      <c r="B560" s="8"/>
      <c r="C560" s="8"/>
      <c r="D560" s="8"/>
      <c r="E560" s="8"/>
      <c r="F560" s="8"/>
      <c r="G560" s="8"/>
      <c r="H560" s="8"/>
      <c r="I560" s="8"/>
      <c r="J560" s="8"/>
      <c r="K560" s="8"/>
      <c r="L560" s="8"/>
      <c r="M560" s="8"/>
      <c r="N560" s="2"/>
      <c r="O560" s="8"/>
      <c r="P560" s="13"/>
      <c r="Q560" s="14"/>
      <c r="R560" s="8"/>
      <c r="S560" s="8"/>
      <c r="T560" s="8"/>
      <c r="U560" s="8"/>
      <c r="V560" s="8"/>
      <c r="W560" s="8"/>
      <c r="X560" s="8"/>
      <c r="Y560" s="8"/>
      <c r="Z560" s="8"/>
    </row>
    <row r="561" spans="1:26" ht="14.25" customHeight="1" x14ac:dyDescent="0.2">
      <c r="A561" s="8"/>
      <c r="B561" s="8"/>
      <c r="C561" s="8"/>
      <c r="D561" s="8"/>
      <c r="E561" s="8"/>
      <c r="F561" s="8"/>
      <c r="G561" s="8"/>
      <c r="H561" s="8"/>
      <c r="I561" s="8"/>
      <c r="J561" s="8"/>
      <c r="K561" s="8"/>
      <c r="L561" s="8"/>
      <c r="M561" s="8"/>
      <c r="N561" s="2"/>
      <c r="O561" s="8"/>
      <c r="P561" s="13"/>
      <c r="Q561" s="14"/>
      <c r="R561" s="8"/>
      <c r="S561" s="8"/>
      <c r="T561" s="8"/>
      <c r="U561" s="8"/>
      <c r="V561" s="8"/>
      <c r="W561" s="8"/>
      <c r="X561" s="8"/>
      <c r="Y561" s="8"/>
      <c r="Z561" s="8"/>
    </row>
    <row r="562" spans="1:26" ht="14.25" customHeight="1" x14ac:dyDescent="0.2">
      <c r="A562" s="8"/>
      <c r="B562" s="8"/>
      <c r="C562" s="8"/>
      <c r="D562" s="8"/>
      <c r="E562" s="8"/>
      <c r="F562" s="8"/>
      <c r="G562" s="8"/>
      <c r="H562" s="8"/>
      <c r="I562" s="8"/>
      <c r="J562" s="8"/>
      <c r="K562" s="8"/>
      <c r="L562" s="8"/>
      <c r="M562" s="8"/>
      <c r="N562" s="2"/>
      <c r="O562" s="8"/>
      <c r="P562" s="13"/>
      <c r="Q562" s="14"/>
      <c r="R562" s="8"/>
      <c r="S562" s="8"/>
      <c r="T562" s="8"/>
      <c r="U562" s="8"/>
      <c r="V562" s="8"/>
      <c r="W562" s="8"/>
      <c r="X562" s="8"/>
      <c r="Y562" s="8"/>
      <c r="Z562" s="8"/>
    </row>
    <row r="563" spans="1:26" ht="14.25" customHeight="1" x14ac:dyDescent="0.2">
      <c r="A563" s="8"/>
      <c r="B563" s="8"/>
      <c r="C563" s="8"/>
      <c r="D563" s="8"/>
      <c r="E563" s="8"/>
      <c r="F563" s="8"/>
      <c r="G563" s="8"/>
      <c r="H563" s="8"/>
      <c r="I563" s="8"/>
      <c r="J563" s="8"/>
      <c r="K563" s="8"/>
      <c r="L563" s="8"/>
      <c r="M563" s="8"/>
      <c r="N563" s="2"/>
      <c r="O563" s="8"/>
      <c r="P563" s="13"/>
      <c r="Q563" s="14"/>
      <c r="R563" s="8"/>
      <c r="S563" s="8"/>
      <c r="T563" s="8"/>
      <c r="U563" s="8"/>
      <c r="V563" s="8"/>
      <c r="W563" s="8"/>
      <c r="X563" s="8"/>
      <c r="Y563" s="8"/>
      <c r="Z563" s="8"/>
    </row>
    <row r="564" spans="1:26" ht="14.25" customHeight="1" x14ac:dyDescent="0.2">
      <c r="A564" s="8"/>
      <c r="B564" s="8"/>
      <c r="C564" s="8"/>
      <c r="D564" s="8"/>
      <c r="E564" s="8"/>
      <c r="F564" s="8"/>
      <c r="G564" s="8"/>
      <c r="H564" s="8"/>
      <c r="I564" s="8"/>
      <c r="J564" s="8"/>
      <c r="K564" s="8"/>
      <c r="L564" s="8"/>
      <c r="M564" s="8"/>
      <c r="N564" s="2"/>
      <c r="O564" s="8"/>
      <c r="P564" s="13"/>
      <c r="Q564" s="14"/>
      <c r="R564" s="8"/>
      <c r="S564" s="8"/>
      <c r="T564" s="8"/>
      <c r="U564" s="8"/>
      <c r="V564" s="8"/>
      <c r="W564" s="8"/>
      <c r="X564" s="8"/>
      <c r="Y564" s="8"/>
      <c r="Z564" s="8"/>
    </row>
    <row r="565" spans="1:26" ht="14.25" customHeight="1" x14ac:dyDescent="0.2">
      <c r="A565" s="8"/>
      <c r="B565" s="8"/>
      <c r="C565" s="8"/>
      <c r="D565" s="8"/>
      <c r="E565" s="8"/>
      <c r="F565" s="8"/>
      <c r="G565" s="8"/>
      <c r="H565" s="8"/>
      <c r="I565" s="8"/>
      <c r="J565" s="8"/>
      <c r="K565" s="8"/>
      <c r="L565" s="8"/>
      <c r="M565" s="8"/>
      <c r="N565" s="2"/>
      <c r="O565" s="8"/>
      <c r="P565" s="13"/>
      <c r="Q565" s="14"/>
      <c r="R565" s="8"/>
      <c r="S565" s="8"/>
      <c r="T565" s="8"/>
      <c r="U565" s="8"/>
      <c r="V565" s="8"/>
      <c r="W565" s="8"/>
      <c r="X565" s="8"/>
      <c r="Y565" s="8"/>
      <c r="Z565" s="8"/>
    </row>
    <row r="566" spans="1:26" ht="14.25" customHeight="1" x14ac:dyDescent="0.2">
      <c r="A566" s="8"/>
      <c r="B566" s="8"/>
      <c r="C566" s="8"/>
      <c r="D566" s="8"/>
      <c r="E566" s="8"/>
      <c r="F566" s="8"/>
      <c r="G566" s="8"/>
      <c r="H566" s="8"/>
      <c r="I566" s="8"/>
      <c r="J566" s="8"/>
      <c r="K566" s="8"/>
      <c r="L566" s="8"/>
      <c r="M566" s="8"/>
      <c r="N566" s="2"/>
      <c r="O566" s="8"/>
      <c r="P566" s="13"/>
      <c r="Q566" s="14"/>
      <c r="R566" s="8"/>
      <c r="S566" s="8"/>
      <c r="T566" s="8"/>
      <c r="U566" s="8"/>
      <c r="V566" s="8"/>
      <c r="W566" s="8"/>
      <c r="X566" s="8"/>
      <c r="Y566" s="8"/>
      <c r="Z566" s="8"/>
    </row>
    <row r="567" spans="1:26" ht="14.25" customHeight="1" x14ac:dyDescent="0.2">
      <c r="A567" s="8"/>
      <c r="B567" s="8"/>
      <c r="C567" s="8"/>
      <c r="D567" s="8"/>
      <c r="E567" s="8"/>
      <c r="F567" s="8"/>
      <c r="G567" s="8"/>
      <c r="H567" s="8"/>
      <c r="I567" s="8"/>
      <c r="J567" s="8"/>
      <c r="K567" s="8"/>
      <c r="L567" s="8"/>
      <c r="M567" s="8"/>
      <c r="N567" s="2"/>
      <c r="O567" s="8"/>
      <c r="P567" s="13"/>
      <c r="Q567" s="14"/>
      <c r="R567" s="8"/>
      <c r="S567" s="8"/>
      <c r="T567" s="8"/>
      <c r="U567" s="8"/>
      <c r="V567" s="8"/>
      <c r="W567" s="8"/>
      <c r="X567" s="8"/>
      <c r="Y567" s="8"/>
      <c r="Z567" s="8"/>
    </row>
    <row r="568" spans="1:26" ht="14.25" customHeight="1" x14ac:dyDescent="0.2">
      <c r="A568" s="8"/>
      <c r="B568" s="8"/>
      <c r="C568" s="8"/>
      <c r="D568" s="8"/>
      <c r="E568" s="8"/>
      <c r="F568" s="8"/>
      <c r="G568" s="8"/>
      <c r="H568" s="8"/>
      <c r="I568" s="8"/>
      <c r="J568" s="8"/>
      <c r="K568" s="8"/>
      <c r="L568" s="8"/>
      <c r="M568" s="8"/>
      <c r="N568" s="2"/>
      <c r="O568" s="8"/>
      <c r="P568" s="13"/>
      <c r="Q568" s="14"/>
      <c r="R568" s="8"/>
      <c r="S568" s="8"/>
      <c r="T568" s="8"/>
      <c r="U568" s="8"/>
      <c r="V568" s="8"/>
      <c r="W568" s="8"/>
      <c r="X568" s="8"/>
      <c r="Y568" s="8"/>
      <c r="Z568" s="8"/>
    </row>
    <row r="569" spans="1:26" ht="14.25" customHeight="1" x14ac:dyDescent="0.2">
      <c r="A569" s="8"/>
      <c r="B569" s="8"/>
      <c r="C569" s="8"/>
      <c r="D569" s="8"/>
      <c r="E569" s="8"/>
      <c r="F569" s="8"/>
      <c r="G569" s="8"/>
      <c r="H569" s="8"/>
      <c r="I569" s="8"/>
      <c r="J569" s="8"/>
      <c r="K569" s="8"/>
      <c r="L569" s="8"/>
      <c r="M569" s="8"/>
      <c r="N569" s="2"/>
      <c r="O569" s="8"/>
      <c r="P569" s="13"/>
      <c r="Q569" s="14"/>
      <c r="R569" s="8"/>
      <c r="S569" s="8"/>
      <c r="T569" s="8"/>
      <c r="U569" s="8"/>
      <c r="V569" s="8"/>
      <c r="W569" s="8"/>
      <c r="X569" s="8"/>
      <c r="Y569" s="8"/>
      <c r="Z569" s="8"/>
    </row>
    <row r="570" spans="1:26" ht="14.25" customHeight="1" x14ac:dyDescent="0.2">
      <c r="A570" s="8"/>
      <c r="B570" s="8"/>
      <c r="C570" s="8"/>
      <c r="D570" s="8"/>
      <c r="E570" s="8"/>
      <c r="F570" s="8"/>
      <c r="G570" s="8"/>
      <c r="H570" s="8"/>
      <c r="I570" s="8"/>
      <c r="J570" s="8"/>
      <c r="K570" s="8"/>
      <c r="L570" s="8"/>
      <c r="M570" s="8"/>
      <c r="N570" s="2"/>
      <c r="O570" s="8"/>
      <c r="P570" s="13"/>
      <c r="Q570" s="14"/>
      <c r="R570" s="8"/>
      <c r="S570" s="8"/>
      <c r="T570" s="8"/>
      <c r="U570" s="8"/>
      <c r="V570" s="8"/>
      <c r="W570" s="8"/>
      <c r="X570" s="8"/>
      <c r="Y570" s="8"/>
      <c r="Z570" s="8"/>
    </row>
    <row r="571" spans="1:26" ht="14.25" customHeight="1" x14ac:dyDescent="0.2">
      <c r="A571" s="8"/>
      <c r="B571" s="8"/>
      <c r="C571" s="8"/>
      <c r="D571" s="8"/>
      <c r="E571" s="8"/>
      <c r="F571" s="8"/>
      <c r="G571" s="8"/>
      <c r="H571" s="8"/>
      <c r="I571" s="8"/>
      <c r="J571" s="8"/>
      <c r="K571" s="8"/>
      <c r="L571" s="8"/>
      <c r="M571" s="8"/>
      <c r="N571" s="2"/>
      <c r="O571" s="8"/>
      <c r="P571" s="13"/>
      <c r="Q571" s="14"/>
      <c r="R571" s="8"/>
      <c r="S571" s="8"/>
      <c r="T571" s="8"/>
      <c r="U571" s="8"/>
      <c r="V571" s="8"/>
      <c r="W571" s="8"/>
      <c r="X571" s="8"/>
      <c r="Y571" s="8"/>
      <c r="Z571" s="8"/>
    </row>
    <row r="572" spans="1:26" ht="14.25" customHeight="1" x14ac:dyDescent="0.2">
      <c r="A572" s="8"/>
      <c r="B572" s="8"/>
      <c r="C572" s="8"/>
      <c r="D572" s="8"/>
      <c r="E572" s="8"/>
      <c r="F572" s="8"/>
      <c r="G572" s="8"/>
      <c r="H572" s="8"/>
      <c r="I572" s="8"/>
      <c r="J572" s="8"/>
      <c r="K572" s="8"/>
      <c r="L572" s="8"/>
      <c r="M572" s="8"/>
      <c r="N572" s="2"/>
      <c r="O572" s="8"/>
      <c r="P572" s="13"/>
      <c r="Q572" s="14"/>
      <c r="R572" s="8"/>
      <c r="S572" s="8"/>
      <c r="T572" s="8"/>
      <c r="U572" s="8"/>
      <c r="V572" s="8"/>
      <c r="W572" s="8"/>
      <c r="X572" s="8"/>
      <c r="Y572" s="8"/>
      <c r="Z572" s="8"/>
    </row>
    <row r="573" spans="1:26" ht="14.25" customHeight="1" x14ac:dyDescent="0.2">
      <c r="A573" s="8"/>
      <c r="B573" s="8"/>
      <c r="C573" s="8"/>
      <c r="D573" s="8"/>
      <c r="E573" s="8"/>
      <c r="F573" s="8"/>
      <c r="G573" s="8"/>
      <c r="H573" s="8"/>
      <c r="I573" s="8"/>
      <c r="J573" s="8"/>
      <c r="K573" s="8"/>
      <c r="L573" s="8"/>
      <c r="M573" s="8"/>
      <c r="N573" s="2"/>
      <c r="O573" s="8"/>
      <c r="P573" s="13"/>
      <c r="Q573" s="14"/>
      <c r="R573" s="8"/>
      <c r="S573" s="8"/>
      <c r="T573" s="8"/>
      <c r="U573" s="8"/>
      <c r="V573" s="8"/>
      <c r="W573" s="8"/>
      <c r="X573" s="8"/>
      <c r="Y573" s="8"/>
      <c r="Z573" s="8"/>
    </row>
    <row r="574" spans="1:26" ht="14.25" customHeight="1" x14ac:dyDescent="0.2">
      <c r="A574" s="8"/>
      <c r="B574" s="8"/>
      <c r="C574" s="8"/>
      <c r="D574" s="8"/>
      <c r="E574" s="8"/>
      <c r="F574" s="8"/>
      <c r="G574" s="8"/>
      <c r="H574" s="8"/>
      <c r="I574" s="8"/>
      <c r="J574" s="8"/>
      <c r="K574" s="8"/>
      <c r="L574" s="8"/>
      <c r="M574" s="8"/>
      <c r="N574" s="2"/>
      <c r="O574" s="8"/>
      <c r="P574" s="13"/>
      <c r="Q574" s="14"/>
      <c r="R574" s="8"/>
      <c r="S574" s="8"/>
      <c r="T574" s="8"/>
      <c r="U574" s="8"/>
      <c r="V574" s="8"/>
      <c r="W574" s="8"/>
      <c r="X574" s="8"/>
      <c r="Y574" s="8"/>
      <c r="Z574" s="8"/>
    </row>
    <row r="575" spans="1:26" ht="14.25" customHeight="1" x14ac:dyDescent="0.2">
      <c r="A575" s="8"/>
      <c r="B575" s="8"/>
      <c r="C575" s="8"/>
      <c r="D575" s="8"/>
      <c r="E575" s="8"/>
      <c r="F575" s="8"/>
      <c r="G575" s="8"/>
      <c r="H575" s="8"/>
      <c r="I575" s="8"/>
      <c r="J575" s="8"/>
      <c r="K575" s="8"/>
      <c r="L575" s="8"/>
      <c r="M575" s="8"/>
      <c r="N575" s="2"/>
      <c r="O575" s="8"/>
      <c r="P575" s="13"/>
      <c r="Q575" s="14"/>
      <c r="R575" s="8"/>
      <c r="S575" s="8"/>
      <c r="T575" s="8"/>
      <c r="U575" s="8"/>
      <c r="V575" s="8"/>
      <c r="W575" s="8"/>
      <c r="X575" s="8"/>
      <c r="Y575" s="8"/>
      <c r="Z575" s="8"/>
    </row>
    <row r="576" spans="1:26" ht="14.25" customHeight="1" x14ac:dyDescent="0.2">
      <c r="A576" s="8"/>
      <c r="B576" s="8"/>
      <c r="C576" s="8"/>
      <c r="D576" s="8"/>
      <c r="E576" s="8"/>
      <c r="F576" s="8"/>
      <c r="G576" s="8"/>
      <c r="H576" s="8"/>
      <c r="I576" s="8"/>
      <c r="J576" s="8"/>
      <c r="K576" s="8"/>
      <c r="L576" s="8"/>
      <c r="M576" s="8"/>
      <c r="N576" s="2"/>
      <c r="O576" s="8"/>
      <c r="P576" s="13"/>
      <c r="Q576" s="14"/>
      <c r="R576" s="8"/>
      <c r="S576" s="8"/>
      <c r="T576" s="8"/>
      <c r="U576" s="8"/>
      <c r="V576" s="8"/>
      <c r="W576" s="8"/>
      <c r="X576" s="8"/>
      <c r="Y576" s="8"/>
      <c r="Z576" s="8"/>
    </row>
    <row r="577" spans="1:26" ht="14.25" customHeight="1" x14ac:dyDescent="0.2">
      <c r="A577" s="8"/>
      <c r="B577" s="8"/>
      <c r="C577" s="8"/>
      <c r="D577" s="8"/>
      <c r="E577" s="8"/>
      <c r="F577" s="8"/>
      <c r="G577" s="8"/>
      <c r="H577" s="8"/>
      <c r="I577" s="8"/>
      <c r="J577" s="8"/>
      <c r="K577" s="8"/>
      <c r="L577" s="8"/>
      <c r="M577" s="8"/>
      <c r="N577" s="2"/>
      <c r="O577" s="8"/>
      <c r="P577" s="13"/>
      <c r="Q577" s="14"/>
      <c r="R577" s="8"/>
      <c r="S577" s="8"/>
      <c r="T577" s="8"/>
      <c r="U577" s="8"/>
      <c r="V577" s="8"/>
      <c r="W577" s="8"/>
      <c r="X577" s="8"/>
      <c r="Y577" s="8"/>
      <c r="Z577" s="8"/>
    </row>
    <row r="578" spans="1:26" ht="14.25" customHeight="1" x14ac:dyDescent="0.2">
      <c r="A578" s="8"/>
      <c r="B578" s="8"/>
      <c r="C578" s="8"/>
      <c r="D578" s="8"/>
      <c r="E578" s="8"/>
      <c r="F578" s="8"/>
      <c r="G578" s="8"/>
      <c r="H578" s="8"/>
      <c r="I578" s="8"/>
      <c r="J578" s="8"/>
      <c r="K578" s="8"/>
      <c r="L578" s="8"/>
      <c r="M578" s="8"/>
      <c r="N578" s="2"/>
      <c r="O578" s="8"/>
      <c r="P578" s="13"/>
      <c r="Q578" s="14"/>
      <c r="R578" s="8"/>
      <c r="S578" s="8"/>
      <c r="T578" s="8"/>
      <c r="U578" s="8"/>
      <c r="V578" s="8"/>
      <c r="W578" s="8"/>
      <c r="X578" s="8"/>
      <c r="Y578" s="8"/>
      <c r="Z578" s="8"/>
    </row>
    <row r="579" spans="1:26" ht="14.25" customHeight="1" x14ac:dyDescent="0.2">
      <c r="A579" s="8"/>
      <c r="B579" s="8"/>
      <c r="C579" s="8"/>
      <c r="D579" s="8"/>
      <c r="E579" s="8"/>
      <c r="F579" s="8"/>
      <c r="G579" s="8"/>
      <c r="H579" s="8"/>
      <c r="I579" s="8"/>
      <c r="J579" s="8"/>
      <c r="K579" s="8"/>
      <c r="L579" s="8"/>
      <c r="M579" s="8"/>
      <c r="N579" s="2"/>
      <c r="O579" s="8"/>
      <c r="P579" s="13"/>
      <c r="Q579" s="14"/>
      <c r="R579" s="8"/>
      <c r="S579" s="8"/>
      <c r="T579" s="8"/>
      <c r="U579" s="8"/>
      <c r="V579" s="8"/>
      <c r="W579" s="8"/>
      <c r="X579" s="8"/>
      <c r="Y579" s="8"/>
      <c r="Z579" s="8"/>
    </row>
    <row r="580" spans="1:26" ht="14.25" customHeight="1" x14ac:dyDescent="0.2">
      <c r="A580" s="8"/>
      <c r="B580" s="8"/>
      <c r="C580" s="8"/>
      <c r="D580" s="8"/>
      <c r="E580" s="8"/>
      <c r="F580" s="8"/>
      <c r="G580" s="8"/>
      <c r="H580" s="8"/>
      <c r="I580" s="8"/>
      <c r="J580" s="8"/>
      <c r="K580" s="8"/>
      <c r="L580" s="8"/>
      <c r="M580" s="8"/>
      <c r="N580" s="2"/>
      <c r="O580" s="8"/>
      <c r="P580" s="13"/>
      <c r="Q580" s="14"/>
      <c r="R580" s="8"/>
      <c r="S580" s="8"/>
      <c r="T580" s="8"/>
      <c r="U580" s="8"/>
      <c r="V580" s="8"/>
      <c r="W580" s="8"/>
      <c r="X580" s="8"/>
      <c r="Y580" s="8"/>
      <c r="Z580" s="8"/>
    </row>
    <row r="581" spans="1:26" ht="14.25" customHeight="1" x14ac:dyDescent="0.2">
      <c r="A581" s="8"/>
      <c r="B581" s="8"/>
      <c r="C581" s="8"/>
      <c r="D581" s="8"/>
      <c r="E581" s="8"/>
      <c r="F581" s="8"/>
      <c r="G581" s="8"/>
      <c r="H581" s="8"/>
      <c r="I581" s="8"/>
      <c r="J581" s="8"/>
      <c r="K581" s="8"/>
      <c r="L581" s="8"/>
      <c r="M581" s="8"/>
      <c r="N581" s="2"/>
      <c r="O581" s="8"/>
      <c r="P581" s="13"/>
      <c r="Q581" s="14"/>
      <c r="R581" s="8"/>
      <c r="S581" s="8"/>
      <c r="T581" s="8"/>
      <c r="U581" s="8"/>
      <c r="V581" s="8"/>
      <c r="W581" s="8"/>
      <c r="X581" s="8"/>
      <c r="Y581" s="8"/>
      <c r="Z581" s="8"/>
    </row>
    <row r="582" spans="1:26" ht="14.25" customHeight="1" x14ac:dyDescent="0.2">
      <c r="A582" s="8"/>
      <c r="B582" s="8"/>
      <c r="C582" s="8"/>
      <c r="D582" s="8"/>
      <c r="E582" s="8"/>
      <c r="F582" s="8"/>
      <c r="G582" s="8"/>
      <c r="H582" s="8"/>
      <c r="I582" s="8"/>
      <c r="J582" s="8"/>
      <c r="K582" s="8"/>
      <c r="L582" s="8"/>
      <c r="M582" s="8"/>
      <c r="N582" s="2"/>
      <c r="O582" s="8"/>
      <c r="P582" s="13"/>
      <c r="Q582" s="14"/>
      <c r="R582" s="8"/>
      <c r="S582" s="8"/>
      <c r="T582" s="8"/>
      <c r="U582" s="8"/>
      <c r="V582" s="8"/>
      <c r="W582" s="8"/>
      <c r="X582" s="8"/>
      <c r="Y582" s="8"/>
      <c r="Z582" s="8"/>
    </row>
    <row r="583" spans="1:26" ht="14.25" customHeight="1" x14ac:dyDescent="0.2">
      <c r="A583" s="8"/>
      <c r="B583" s="8"/>
      <c r="C583" s="8"/>
      <c r="D583" s="8"/>
      <c r="E583" s="8"/>
      <c r="F583" s="8"/>
      <c r="G583" s="8"/>
      <c r="H583" s="8"/>
      <c r="I583" s="8"/>
      <c r="J583" s="8"/>
      <c r="K583" s="8"/>
      <c r="L583" s="8"/>
      <c r="M583" s="8"/>
      <c r="N583" s="2"/>
      <c r="O583" s="8"/>
      <c r="P583" s="13"/>
      <c r="Q583" s="14"/>
      <c r="R583" s="8"/>
      <c r="S583" s="8"/>
      <c r="T583" s="8"/>
      <c r="U583" s="8"/>
      <c r="V583" s="8"/>
      <c r="W583" s="8"/>
      <c r="X583" s="8"/>
      <c r="Y583" s="8"/>
      <c r="Z583" s="8"/>
    </row>
    <row r="584" spans="1:26" ht="14.25" customHeight="1" x14ac:dyDescent="0.2">
      <c r="A584" s="8"/>
      <c r="B584" s="8"/>
      <c r="C584" s="8"/>
      <c r="D584" s="8"/>
      <c r="E584" s="8"/>
      <c r="F584" s="8"/>
      <c r="G584" s="8"/>
      <c r="H584" s="8"/>
      <c r="I584" s="8"/>
      <c r="J584" s="8"/>
      <c r="K584" s="8"/>
      <c r="L584" s="8"/>
      <c r="M584" s="8"/>
      <c r="N584" s="2"/>
      <c r="O584" s="8"/>
      <c r="P584" s="13"/>
      <c r="Q584" s="14"/>
      <c r="R584" s="8"/>
      <c r="S584" s="8"/>
      <c r="T584" s="8"/>
      <c r="U584" s="8"/>
      <c r="V584" s="8"/>
      <c r="W584" s="8"/>
      <c r="X584" s="8"/>
      <c r="Y584" s="8"/>
      <c r="Z584" s="8"/>
    </row>
    <row r="585" spans="1:26" ht="14.25" customHeight="1" x14ac:dyDescent="0.2">
      <c r="A585" s="8"/>
      <c r="B585" s="8"/>
      <c r="C585" s="8"/>
      <c r="D585" s="8"/>
      <c r="E585" s="8"/>
      <c r="F585" s="8"/>
      <c r="G585" s="8"/>
      <c r="H585" s="8"/>
      <c r="I585" s="8"/>
      <c r="J585" s="8"/>
      <c r="K585" s="8"/>
      <c r="L585" s="8"/>
      <c r="M585" s="8"/>
      <c r="N585" s="2"/>
      <c r="O585" s="8"/>
      <c r="P585" s="13"/>
      <c r="Q585" s="14"/>
      <c r="R585" s="8"/>
      <c r="S585" s="8"/>
      <c r="T585" s="8"/>
      <c r="U585" s="8"/>
      <c r="V585" s="8"/>
      <c r="W585" s="8"/>
      <c r="X585" s="8"/>
      <c r="Y585" s="8"/>
      <c r="Z585" s="8"/>
    </row>
    <row r="586" spans="1:26" ht="14.25" customHeight="1" x14ac:dyDescent="0.2">
      <c r="A586" s="8"/>
      <c r="B586" s="8"/>
      <c r="C586" s="8"/>
      <c r="D586" s="8"/>
      <c r="E586" s="8"/>
      <c r="F586" s="8"/>
      <c r="G586" s="8"/>
      <c r="H586" s="8"/>
      <c r="I586" s="8"/>
      <c r="J586" s="8"/>
      <c r="K586" s="8"/>
      <c r="L586" s="8"/>
      <c r="M586" s="8"/>
      <c r="N586" s="2"/>
      <c r="O586" s="8"/>
      <c r="P586" s="13"/>
      <c r="Q586" s="14"/>
      <c r="R586" s="8"/>
      <c r="S586" s="8"/>
      <c r="T586" s="8"/>
      <c r="U586" s="8"/>
      <c r="V586" s="8"/>
      <c r="W586" s="8"/>
      <c r="X586" s="8"/>
      <c r="Y586" s="8"/>
      <c r="Z586" s="8"/>
    </row>
    <row r="587" spans="1:26" ht="14.25" customHeight="1" x14ac:dyDescent="0.2">
      <c r="A587" s="8"/>
      <c r="B587" s="8"/>
      <c r="C587" s="8"/>
      <c r="D587" s="8"/>
      <c r="E587" s="8"/>
      <c r="F587" s="8"/>
      <c r="G587" s="8"/>
      <c r="H587" s="8"/>
      <c r="I587" s="8"/>
      <c r="J587" s="8"/>
      <c r="K587" s="8"/>
      <c r="L587" s="8"/>
      <c r="M587" s="8"/>
      <c r="N587" s="2"/>
      <c r="O587" s="8"/>
      <c r="P587" s="13"/>
      <c r="Q587" s="14"/>
      <c r="R587" s="8"/>
      <c r="S587" s="8"/>
      <c r="T587" s="8"/>
      <c r="U587" s="8"/>
      <c r="V587" s="8"/>
      <c r="W587" s="8"/>
      <c r="X587" s="8"/>
      <c r="Y587" s="8"/>
      <c r="Z587" s="8"/>
    </row>
    <row r="588" spans="1:26" ht="14.25" customHeight="1" x14ac:dyDescent="0.2">
      <c r="A588" s="8"/>
      <c r="B588" s="8"/>
      <c r="C588" s="8"/>
      <c r="D588" s="8"/>
      <c r="E588" s="8"/>
      <c r="F588" s="8"/>
      <c r="G588" s="8"/>
      <c r="H588" s="8"/>
      <c r="I588" s="8"/>
      <c r="J588" s="8"/>
      <c r="K588" s="8"/>
      <c r="L588" s="8"/>
      <c r="M588" s="8"/>
      <c r="N588" s="2"/>
      <c r="O588" s="8"/>
      <c r="P588" s="13"/>
      <c r="Q588" s="14"/>
      <c r="R588" s="8"/>
      <c r="S588" s="8"/>
      <c r="T588" s="8"/>
      <c r="U588" s="8"/>
      <c r="V588" s="8"/>
      <c r="W588" s="8"/>
      <c r="X588" s="8"/>
      <c r="Y588" s="8"/>
      <c r="Z588" s="8"/>
    </row>
    <row r="589" spans="1:26" ht="14.25" customHeight="1" x14ac:dyDescent="0.2">
      <c r="A589" s="8"/>
      <c r="B589" s="8"/>
      <c r="C589" s="8"/>
      <c r="D589" s="8"/>
      <c r="E589" s="8"/>
      <c r="F589" s="8"/>
      <c r="G589" s="8"/>
      <c r="H589" s="8"/>
      <c r="I589" s="8"/>
      <c r="J589" s="8"/>
      <c r="K589" s="8"/>
      <c r="L589" s="8"/>
      <c r="M589" s="8"/>
      <c r="N589" s="2"/>
      <c r="O589" s="8"/>
      <c r="P589" s="13"/>
      <c r="Q589" s="14"/>
      <c r="R589" s="8"/>
      <c r="S589" s="8"/>
      <c r="T589" s="8"/>
      <c r="U589" s="8"/>
      <c r="V589" s="8"/>
      <c r="W589" s="8"/>
      <c r="X589" s="8"/>
      <c r="Y589" s="8"/>
      <c r="Z589" s="8"/>
    </row>
    <row r="590" spans="1:26" ht="14.25" customHeight="1" x14ac:dyDescent="0.2">
      <c r="A590" s="8"/>
      <c r="B590" s="8"/>
      <c r="C590" s="8"/>
      <c r="D590" s="8"/>
      <c r="E590" s="8"/>
      <c r="F590" s="8"/>
      <c r="G590" s="8"/>
      <c r="H590" s="8"/>
      <c r="I590" s="8"/>
      <c r="J590" s="8"/>
      <c r="K590" s="8"/>
      <c r="L590" s="8"/>
      <c r="M590" s="8"/>
      <c r="N590" s="2"/>
      <c r="O590" s="8"/>
      <c r="P590" s="13"/>
      <c r="Q590" s="14"/>
      <c r="R590" s="8"/>
      <c r="S590" s="8"/>
      <c r="T590" s="8"/>
      <c r="U590" s="8"/>
      <c r="V590" s="8"/>
      <c r="W590" s="8"/>
      <c r="X590" s="8"/>
      <c r="Y590" s="8"/>
      <c r="Z590" s="8"/>
    </row>
    <row r="591" spans="1:26" ht="14.25" customHeight="1" x14ac:dyDescent="0.2">
      <c r="A591" s="8"/>
      <c r="B591" s="8"/>
      <c r="C591" s="8"/>
      <c r="D591" s="8"/>
      <c r="E591" s="8"/>
      <c r="F591" s="8"/>
      <c r="G591" s="8"/>
      <c r="H591" s="8"/>
      <c r="I591" s="8"/>
      <c r="J591" s="8"/>
      <c r="K591" s="8"/>
      <c r="L591" s="8"/>
      <c r="M591" s="8"/>
      <c r="N591" s="2"/>
      <c r="O591" s="8"/>
      <c r="P591" s="13"/>
      <c r="Q591" s="14"/>
      <c r="R591" s="8"/>
      <c r="S591" s="8"/>
      <c r="T591" s="8"/>
      <c r="U591" s="8"/>
      <c r="V591" s="8"/>
      <c r="W591" s="8"/>
      <c r="X591" s="8"/>
      <c r="Y591" s="8"/>
      <c r="Z591" s="8"/>
    </row>
    <row r="592" spans="1:26" ht="14.25" customHeight="1" x14ac:dyDescent="0.2">
      <c r="A592" s="8"/>
      <c r="B592" s="8"/>
      <c r="C592" s="8"/>
      <c r="D592" s="8"/>
      <c r="E592" s="8"/>
      <c r="F592" s="8"/>
      <c r="G592" s="8"/>
      <c r="H592" s="8"/>
      <c r="I592" s="8"/>
      <c r="J592" s="8"/>
      <c r="K592" s="8"/>
      <c r="L592" s="8"/>
      <c r="M592" s="8"/>
      <c r="N592" s="2"/>
      <c r="O592" s="8"/>
      <c r="P592" s="13"/>
      <c r="Q592" s="14"/>
      <c r="R592" s="8"/>
      <c r="S592" s="8"/>
      <c r="T592" s="8"/>
      <c r="U592" s="8"/>
      <c r="V592" s="8"/>
      <c r="W592" s="8"/>
      <c r="X592" s="8"/>
      <c r="Y592" s="8"/>
      <c r="Z592" s="8"/>
    </row>
    <row r="593" spans="1:26" ht="14.25" customHeight="1" x14ac:dyDescent="0.2">
      <c r="A593" s="8"/>
      <c r="B593" s="8"/>
      <c r="C593" s="8"/>
      <c r="D593" s="8"/>
      <c r="E593" s="8"/>
      <c r="F593" s="8"/>
      <c r="G593" s="8"/>
      <c r="H593" s="8"/>
      <c r="I593" s="8"/>
      <c r="J593" s="8"/>
      <c r="K593" s="8"/>
      <c r="L593" s="8"/>
      <c r="M593" s="8"/>
      <c r="N593" s="2"/>
      <c r="O593" s="8"/>
      <c r="P593" s="13"/>
      <c r="Q593" s="14"/>
      <c r="R593" s="8"/>
      <c r="S593" s="8"/>
      <c r="T593" s="8"/>
      <c r="U593" s="8"/>
      <c r="V593" s="8"/>
      <c r="W593" s="8"/>
      <c r="X593" s="8"/>
      <c r="Y593" s="8"/>
      <c r="Z593" s="8"/>
    </row>
    <row r="594" spans="1:26" ht="14.25" customHeight="1" x14ac:dyDescent="0.2">
      <c r="A594" s="8"/>
      <c r="B594" s="8"/>
      <c r="C594" s="8"/>
      <c r="D594" s="8"/>
      <c r="E594" s="8"/>
      <c r="F594" s="8"/>
      <c r="G594" s="8"/>
      <c r="H594" s="8"/>
      <c r="I594" s="8"/>
      <c r="J594" s="8"/>
      <c r="K594" s="8"/>
      <c r="L594" s="8"/>
      <c r="M594" s="8"/>
      <c r="N594" s="2"/>
      <c r="O594" s="8"/>
      <c r="P594" s="13"/>
      <c r="Q594" s="14"/>
      <c r="R594" s="8"/>
      <c r="S594" s="8"/>
      <c r="T594" s="8"/>
      <c r="U594" s="8"/>
      <c r="V594" s="8"/>
      <c r="W594" s="8"/>
      <c r="X594" s="8"/>
      <c r="Y594" s="8"/>
      <c r="Z594" s="8"/>
    </row>
    <row r="595" spans="1:26" ht="14.25" customHeight="1" x14ac:dyDescent="0.2">
      <c r="A595" s="8"/>
      <c r="B595" s="8"/>
      <c r="C595" s="8"/>
      <c r="D595" s="8"/>
      <c r="E595" s="8"/>
      <c r="F595" s="8"/>
      <c r="G595" s="8"/>
      <c r="H595" s="8"/>
      <c r="I595" s="8"/>
      <c r="J595" s="8"/>
      <c r="K595" s="8"/>
      <c r="L595" s="8"/>
      <c r="M595" s="8"/>
      <c r="N595" s="2"/>
      <c r="O595" s="8"/>
      <c r="P595" s="13"/>
      <c r="Q595" s="14"/>
      <c r="R595" s="8"/>
      <c r="S595" s="8"/>
      <c r="T595" s="8"/>
      <c r="U595" s="8"/>
      <c r="V595" s="8"/>
      <c r="W595" s="8"/>
      <c r="X595" s="8"/>
      <c r="Y595" s="8"/>
      <c r="Z595" s="8"/>
    </row>
    <row r="596" spans="1:26" ht="14.25" customHeight="1" x14ac:dyDescent="0.2">
      <c r="A596" s="8"/>
      <c r="B596" s="8"/>
      <c r="C596" s="8"/>
      <c r="D596" s="8"/>
      <c r="E596" s="8"/>
      <c r="F596" s="8"/>
      <c r="G596" s="8"/>
      <c r="H596" s="8"/>
      <c r="I596" s="8"/>
      <c r="J596" s="8"/>
      <c r="K596" s="8"/>
      <c r="L596" s="8"/>
      <c r="M596" s="8"/>
      <c r="N596" s="2"/>
      <c r="O596" s="8"/>
      <c r="P596" s="13"/>
      <c r="Q596" s="14"/>
      <c r="R596" s="8"/>
      <c r="S596" s="8"/>
      <c r="T596" s="8"/>
      <c r="U596" s="8"/>
      <c r="V596" s="8"/>
      <c r="W596" s="8"/>
      <c r="X596" s="8"/>
      <c r="Y596" s="8"/>
      <c r="Z596" s="8"/>
    </row>
    <row r="597" spans="1:26" ht="14.25" customHeight="1" x14ac:dyDescent="0.2">
      <c r="A597" s="8"/>
      <c r="B597" s="8"/>
      <c r="C597" s="8"/>
      <c r="D597" s="8"/>
      <c r="E597" s="8"/>
      <c r="F597" s="8"/>
      <c r="G597" s="8"/>
      <c r="H597" s="8"/>
      <c r="I597" s="8"/>
      <c r="J597" s="8"/>
      <c r="K597" s="8"/>
      <c r="L597" s="8"/>
      <c r="M597" s="8"/>
      <c r="N597" s="2"/>
      <c r="O597" s="8"/>
      <c r="P597" s="13"/>
      <c r="Q597" s="14"/>
      <c r="R597" s="8"/>
      <c r="S597" s="8"/>
      <c r="T597" s="8"/>
      <c r="U597" s="8"/>
      <c r="V597" s="8"/>
      <c r="W597" s="8"/>
      <c r="X597" s="8"/>
      <c r="Y597" s="8"/>
      <c r="Z597" s="8"/>
    </row>
    <row r="598" spans="1:26" ht="14.25" customHeight="1" x14ac:dyDescent="0.2">
      <c r="A598" s="8"/>
      <c r="B598" s="8"/>
      <c r="C598" s="8"/>
      <c r="D598" s="8"/>
      <c r="E598" s="8"/>
      <c r="F598" s="8"/>
      <c r="G598" s="8"/>
      <c r="H598" s="8"/>
      <c r="I598" s="8"/>
      <c r="J598" s="8"/>
      <c r="K598" s="8"/>
      <c r="L598" s="8"/>
      <c r="M598" s="8"/>
      <c r="N598" s="2"/>
      <c r="O598" s="8"/>
      <c r="P598" s="13"/>
      <c r="Q598" s="14"/>
      <c r="R598" s="8"/>
      <c r="S598" s="8"/>
      <c r="T598" s="8"/>
      <c r="U598" s="8"/>
      <c r="V598" s="8"/>
      <c r="W598" s="8"/>
      <c r="X598" s="8"/>
      <c r="Y598" s="8"/>
      <c r="Z598" s="8"/>
    </row>
    <row r="599" spans="1:26" ht="14.25" customHeight="1" x14ac:dyDescent="0.2">
      <c r="A599" s="8"/>
      <c r="B599" s="8"/>
      <c r="C599" s="8"/>
      <c r="D599" s="8"/>
      <c r="E599" s="8"/>
      <c r="F599" s="8"/>
      <c r="G599" s="8"/>
      <c r="H599" s="8"/>
      <c r="I599" s="8"/>
      <c r="J599" s="8"/>
      <c r="K599" s="8"/>
      <c r="L599" s="8"/>
      <c r="M599" s="8"/>
      <c r="N599" s="2"/>
      <c r="O599" s="8"/>
      <c r="P599" s="13"/>
      <c r="Q599" s="14"/>
      <c r="R599" s="8"/>
      <c r="S599" s="8"/>
      <c r="T599" s="8"/>
      <c r="U599" s="8"/>
      <c r="V599" s="8"/>
      <c r="W599" s="8"/>
      <c r="X599" s="8"/>
      <c r="Y599" s="8"/>
      <c r="Z599" s="8"/>
    </row>
    <row r="600" spans="1:26" ht="14.25" customHeight="1" x14ac:dyDescent="0.2">
      <c r="A600" s="8"/>
      <c r="B600" s="8"/>
      <c r="C600" s="8"/>
      <c r="D600" s="8"/>
      <c r="E600" s="8"/>
      <c r="F600" s="8"/>
      <c r="G600" s="8"/>
      <c r="H600" s="8"/>
      <c r="I600" s="8"/>
      <c r="J600" s="8"/>
      <c r="K600" s="8"/>
      <c r="L600" s="8"/>
      <c r="M600" s="8"/>
      <c r="N600" s="2"/>
      <c r="O600" s="8"/>
      <c r="P600" s="13"/>
      <c r="Q600" s="14"/>
      <c r="R600" s="8"/>
      <c r="S600" s="8"/>
      <c r="T600" s="8"/>
      <c r="U600" s="8"/>
      <c r="V600" s="8"/>
      <c r="W600" s="8"/>
      <c r="X600" s="8"/>
      <c r="Y600" s="8"/>
      <c r="Z600" s="8"/>
    </row>
    <row r="601" spans="1:26" ht="14.25" customHeight="1" x14ac:dyDescent="0.2">
      <c r="A601" s="8"/>
      <c r="B601" s="8"/>
      <c r="C601" s="8"/>
      <c r="D601" s="8"/>
      <c r="E601" s="8"/>
      <c r="F601" s="8"/>
      <c r="G601" s="8"/>
      <c r="H601" s="8"/>
      <c r="I601" s="8"/>
      <c r="J601" s="8"/>
      <c r="K601" s="8"/>
      <c r="L601" s="8"/>
      <c r="M601" s="8"/>
      <c r="N601" s="2"/>
      <c r="O601" s="8"/>
      <c r="P601" s="13"/>
      <c r="Q601" s="14"/>
      <c r="R601" s="8"/>
      <c r="S601" s="8"/>
      <c r="T601" s="8"/>
      <c r="U601" s="8"/>
      <c r="V601" s="8"/>
      <c r="W601" s="8"/>
      <c r="X601" s="8"/>
      <c r="Y601" s="8"/>
      <c r="Z601" s="8"/>
    </row>
    <row r="602" spans="1:26" ht="14.25" customHeight="1" x14ac:dyDescent="0.2">
      <c r="A602" s="8"/>
      <c r="B602" s="8"/>
      <c r="C602" s="8"/>
      <c r="D602" s="8"/>
      <c r="E602" s="8"/>
      <c r="F602" s="8"/>
      <c r="G602" s="8"/>
      <c r="H602" s="8"/>
      <c r="I602" s="8"/>
      <c r="J602" s="8"/>
      <c r="K602" s="8"/>
      <c r="L602" s="8"/>
      <c r="M602" s="8"/>
      <c r="N602" s="2"/>
      <c r="O602" s="8"/>
      <c r="P602" s="13"/>
      <c r="Q602" s="14"/>
      <c r="R602" s="8"/>
      <c r="S602" s="8"/>
      <c r="T602" s="8"/>
      <c r="U602" s="8"/>
      <c r="V602" s="8"/>
      <c r="W602" s="8"/>
      <c r="X602" s="8"/>
      <c r="Y602" s="8"/>
      <c r="Z602" s="8"/>
    </row>
    <row r="603" spans="1:26" ht="14.25" customHeight="1" x14ac:dyDescent="0.2">
      <c r="A603" s="8"/>
      <c r="B603" s="8"/>
      <c r="C603" s="8"/>
      <c r="D603" s="8"/>
      <c r="E603" s="8"/>
      <c r="F603" s="8"/>
      <c r="G603" s="8"/>
      <c r="H603" s="8"/>
      <c r="I603" s="8"/>
      <c r="J603" s="8"/>
      <c r="K603" s="8"/>
      <c r="L603" s="8"/>
      <c r="M603" s="8"/>
      <c r="N603" s="2"/>
      <c r="O603" s="8"/>
      <c r="P603" s="13"/>
      <c r="Q603" s="14"/>
      <c r="R603" s="8"/>
      <c r="S603" s="8"/>
      <c r="T603" s="8"/>
      <c r="U603" s="8"/>
      <c r="V603" s="8"/>
      <c r="W603" s="8"/>
      <c r="X603" s="8"/>
      <c r="Y603" s="8"/>
      <c r="Z603" s="8"/>
    </row>
    <row r="604" spans="1:26" ht="14.25" customHeight="1" x14ac:dyDescent="0.2">
      <c r="A604" s="8"/>
      <c r="B604" s="8"/>
      <c r="C604" s="8"/>
      <c r="D604" s="8"/>
      <c r="E604" s="8"/>
      <c r="F604" s="8"/>
      <c r="G604" s="8"/>
      <c r="H604" s="8"/>
      <c r="I604" s="8"/>
      <c r="J604" s="8"/>
      <c r="K604" s="8"/>
      <c r="L604" s="8"/>
      <c r="M604" s="8"/>
      <c r="N604" s="2"/>
      <c r="O604" s="8"/>
      <c r="P604" s="13"/>
      <c r="Q604" s="14"/>
      <c r="R604" s="8"/>
      <c r="S604" s="8"/>
      <c r="T604" s="8"/>
      <c r="U604" s="8"/>
      <c r="V604" s="8"/>
      <c r="W604" s="8"/>
      <c r="X604" s="8"/>
      <c r="Y604" s="8"/>
      <c r="Z604" s="8"/>
    </row>
    <row r="605" spans="1:26" ht="14.25" customHeight="1" x14ac:dyDescent="0.2">
      <c r="A605" s="8"/>
      <c r="B605" s="8"/>
      <c r="C605" s="8"/>
      <c r="D605" s="8"/>
      <c r="E605" s="8"/>
      <c r="F605" s="8"/>
      <c r="G605" s="8"/>
      <c r="H605" s="8"/>
      <c r="I605" s="8"/>
      <c r="J605" s="8"/>
      <c r="K605" s="8"/>
      <c r="L605" s="8"/>
      <c r="M605" s="8"/>
      <c r="N605" s="2"/>
      <c r="O605" s="8"/>
      <c r="P605" s="13"/>
      <c r="Q605" s="14"/>
      <c r="R605" s="8"/>
      <c r="S605" s="8"/>
      <c r="T605" s="8"/>
      <c r="U605" s="8"/>
      <c r="V605" s="8"/>
      <c r="W605" s="8"/>
      <c r="X605" s="8"/>
      <c r="Y605" s="8"/>
      <c r="Z605" s="8"/>
    </row>
    <row r="606" spans="1:26" ht="14.25" customHeight="1" x14ac:dyDescent="0.2">
      <c r="A606" s="8"/>
      <c r="B606" s="8"/>
      <c r="C606" s="8"/>
      <c r="D606" s="8"/>
      <c r="E606" s="8"/>
      <c r="F606" s="8"/>
      <c r="G606" s="8"/>
      <c r="H606" s="8"/>
      <c r="I606" s="8"/>
      <c r="J606" s="8"/>
      <c r="K606" s="8"/>
      <c r="L606" s="8"/>
      <c r="M606" s="8"/>
      <c r="N606" s="2"/>
      <c r="O606" s="8"/>
      <c r="P606" s="13"/>
      <c r="Q606" s="14"/>
      <c r="R606" s="8"/>
      <c r="S606" s="8"/>
      <c r="T606" s="8"/>
      <c r="U606" s="8"/>
      <c r="V606" s="8"/>
      <c r="W606" s="8"/>
      <c r="X606" s="8"/>
      <c r="Y606" s="8"/>
      <c r="Z606" s="8"/>
    </row>
    <row r="607" spans="1:26" ht="14.25" customHeight="1" x14ac:dyDescent="0.2">
      <c r="A607" s="8"/>
      <c r="B607" s="8"/>
      <c r="C607" s="8"/>
      <c r="D607" s="8"/>
      <c r="E607" s="8"/>
      <c r="F607" s="8"/>
      <c r="G607" s="8"/>
      <c r="H607" s="8"/>
      <c r="I607" s="8"/>
      <c r="J607" s="8"/>
      <c r="K607" s="8"/>
      <c r="L607" s="8"/>
      <c r="M607" s="8"/>
      <c r="N607" s="2"/>
      <c r="O607" s="8"/>
      <c r="P607" s="13"/>
      <c r="Q607" s="14"/>
      <c r="R607" s="8"/>
      <c r="S607" s="8"/>
      <c r="T607" s="8"/>
      <c r="U607" s="8"/>
      <c r="V607" s="8"/>
      <c r="W607" s="8"/>
      <c r="X607" s="8"/>
      <c r="Y607" s="8"/>
      <c r="Z607" s="8"/>
    </row>
    <row r="608" spans="1:26" ht="14.25" customHeight="1" x14ac:dyDescent="0.2">
      <c r="A608" s="8"/>
      <c r="B608" s="8"/>
      <c r="C608" s="8"/>
      <c r="D608" s="8"/>
      <c r="E608" s="8"/>
      <c r="F608" s="8"/>
      <c r="G608" s="8"/>
      <c r="H608" s="8"/>
      <c r="I608" s="8"/>
      <c r="J608" s="8"/>
      <c r="K608" s="8"/>
      <c r="L608" s="8"/>
      <c r="M608" s="8"/>
      <c r="N608" s="2"/>
      <c r="O608" s="8"/>
      <c r="P608" s="13"/>
      <c r="Q608" s="14"/>
      <c r="R608" s="8"/>
      <c r="S608" s="8"/>
      <c r="T608" s="8"/>
      <c r="U608" s="8"/>
      <c r="V608" s="8"/>
      <c r="W608" s="8"/>
      <c r="X608" s="8"/>
      <c r="Y608" s="8"/>
      <c r="Z608" s="8"/>
    </row>
    <row r="609" spans="1:26" ht="14.25" customHeight="1" x14ac:dyDescent="0.2">
      <c r="A609" s="8"/>
      <c r="B609" s="8"/>
      <c r="C609" s="8"/>
      <c r="D609" s="8"/>
      <c r="E609" s="8"/>
      <c r="F609" s="8"/>
      <c r="G609" s="8"/>
      <c r="H609" s="8"/>
      <c r="I609" s="8"/>
      <c r="J609" s="8"/>
      <c r="K609" s="8"/>
      <c r="L609" s="8"/>
      <c r="M609" s="8"/>
      <c r="N609" s="2"/>
      <c r="O609" s="8"/>
      <c r="P609" s="13"/>
      <c r="Q609" s="14"/>
      <c r="R609" s="8"/>
      <c r="S609" s="8"/>
      <c r="T609" s="8"/>
      <c r="U609" s="8"/>
      <c r="V609" s="8"/>
      <c r="W609" s="8"/>
      <c r="X609" s="8"/>
      <c r="Y609" s="8"/>
      <c r="Z609" s="8"/>
    </row>
    <row r="610" spans="1:26" ht="14.25" customHeight="1" x14ac:dyDescent="0.2">
      <c r="A610" s="8"/>
      <c r="B610" s="8"/>
      <c r="C610" s="8"/>
      <c r="D610" s="8"/>
      <c r="E610" s="8"/>
      <c r="F610" s="8"/>
      <c r="G610" s="8"/>
      <c r="H610" s="8"/>
      <c r="I610" s="8"/>
      <c r="J610" s="8"/>
      <c r="K610" s="8"/>
      <c r="L610" s="8"/>
      <c r="M610" s="8"/>
      <c r="N610" s="2"/>
      <c r="O610" s="8"/>
      <c r="P610" s="13"/>
      <c r="Q610" s="14"/>
      <c r="R610" s="8"/>
      <c r="S610" s="8"/>
      <c r="T610" s="8"/>
      <c r="U610" s="8"/>
      <c r="V610" s="8"/>
      <c r="W610" s="8"/>
      <c r="X610" s="8"/>
      <c r="Y610" s="8"/>
      <c r="Z610" s="8"/>
    </row>
    <row r="611" spans="1:26" ht="14.25" customHeight="1" x14ac:dyDescent="0.2">
      <c r="A611" s="8"/>
      <c r="B611" s="8"/>
      <c r="C611" s="8"/>
      <c r="D611" s="8"/>
      <c r="E611" s="8"/>
      <c r="F611" s="8"/>
      <c r="G611" s="8"/>
      <c r="H611" s="8"/>
      <c r="I611" s="8"/>
      <c r="J611" s="8"/>
      <c r="K611" s="8"/>
      <c r="L611" s="8"/>
      <c r="M611" s="8"/>
      <c r="N611" s="2"/>
      <c r="O611" s="8"/>
      <c r="P611" s="13"/>
      <c r="Q611" s="14"/>
      <c r="R611" s="8"/>
      <c r="S611" s="8"/>
      <c r="T611" s="8"/>
      <c r="U611" s="8"/>
      <c r="V611" s="8"/>
      <c r="W611" s="8"/>
      <c r="X611" s="8"/>
      <c r="Y611" s="8"/>
      <c r="Z611" s="8"/>
    </row>
    <row r="612" spans="1:26" ht="14.25" customHeight="1" x14ac:dyDescent="0.2">
      <c r="A612" s="8"/>
      <c r="B612" s="8"/>
      <c r="C612" s="8"/>
      <c r="D612" s="8"/>
      <c r="E612" s="8"/>
      <c r="F612" s="8"/>
      <c r="G612" s="8"/>
      <c r="H612" s="8"/>
      <c r="I612" s="8"/>
      <c r="J612" s="8"/>
      <c r="K612" s="8"/>
      <c r="L612" s="8"/>
      <c r="M612" s="8"/>
      <c r="N612" s="2"/>
      <c r="O612" s="8"/>
      <c r="P612" s="13"/>
      <c r="Q612" s="14"/>
      <c r="R612" s="8"/>
      <c r="S612" s="8"/>
      <c r="T612" s="8"/>
      <c r="U612" s="8"/>
      <c r="V612" s="8"/>
      <c r="W612" s="8"/>
      <c r="X612" s="8"/>
      <c r="Y612" s="8"/>
      <c r="Z612" s="8"/>
    </row>
    <row r="613" spans="1:26" ht="14.25" customHeight="1" x14ac:dyDescent="0.2">
      <c r="A613" s="8"/>
      <c r="B613" s="8"/>
      <c r="C613" s="8"/>
      <c r="D613" s="8"/>
      <c r="E613" s="8"/>
      <c r="F613" s="8"/>
      <c r="G613" s="8"/>
      <c r="H613" s="8"/>
      <c r="I613" s="8"/>
      <c r="J613" s="8"/>
      <c r="K613" s="8"/>
      <c r="L613" s="8"/>
      <c r="M613" s="8"/>
      <c r="N613" s="2"/>
      <c r="O613" s="8"/>
      <c r="P613" s="13"/>
      <c r="Q613" s="14"/>
      <c r="R613" s="8"/>
      <c r="S613" s="8"/>
      <c r="T613" s="8"/>
      <c r="U613" s="8"/>
      <c r="V613" s="8"/>
      <c r="W613" s="8"/>
      <c r="X613" s="8"/>
      <c r="Y613" s="8"/>
      <c r="Z613" s="8"/>
    </row>
    <row r="614" spans="1:26" ht="14.25" customHeight="1" x14ac:dyDescent="0.2">
      <c r="A614" s="8"/>
      <c r="B614" s="8"/>
      <c r="C614" s="8"/>
      <c r="D614" s="8"/>
      <c r="E614" s="8"/>
      <c r="F614" s="8"/>
      <c r="G614" s="8"/>
      <c r="H614" s="8"/>
      <c r="I614" s="8"/>
      <c r="J614" s="8"/>
      <c r="K614" s="8"/>
      <c r="L614" s="8"/>
      <c r="M614" s="8"/>
      <c r="N614" s="2"/>
      <c r="O614" s="8"/>
      <c r="P614" s="13"/>
      <c r="Q614" s="14"/>
      <c r="R614" s="8"/>
      <c r="S614" s="8"/>
      <c r="T614" s="8"/>
      <c r="U614" s="8"/>
      <c r="V614" s="8"/>
      <c r="W614" s="8"/>
      <c r="X614" s="8"/>
      <c r="Y614" s="8"/>
      <c r="Z614" s="8"/>
    </row>
    <row r="615" spans="1:26" ht="14.25" customHeight="1" x14ac:dyDescent="0.2">
      <c r="A615" s="8"/>
      <c r="B615" s="8"/>
      <c r="C615" s="8"/>
      <c r="D615" s="8"/>
      <c r="E615" s="8"/>
      <c r="F615" s="8"/>
      <c r="G615" s="8"/>
      <c r="H615" s="8"/>
      <c r="I615" s="8"/>
      <c r="J615" s="8"/>
      <c r="K615" s="8"/>
      <c r="L615" s="8"/>
      <c r="M615" s="8"/>
      <c r="N615" s="2"/>
      <c r="O615" s="8"/>
      <c r="P615" s="13"/>
      <c r="Q615" s="14"/>
      <c r="R615" s="8"/>
      <c r="S615" s="8"/>
      <c r="T615" s="8"/>
      <c r="U615" s="8"/>
      <c r="V615" s="8"/>
      <c r="W615" s="8"/>
      <c r="X615" s="8"/>
      <c r="Y615" s="8"/>
      <c r="Z615" s="8"/>
    </row>
    <row r="616" spans="1:26" ht="14.25" customHeight="1" x14ac:dyDescent="0.2">
      <c r="A616" s="8"/>
      <c r="B616" s="8"/>
      <c r="C616" s="8"/>
      <c r="D616" s="8"/>
      <c r="E616" s="8"/>
      <c r="F616" s="8"/>
      <c r="G616" s="8"/>
      <c r="H616" s="8"/>
      <c r="I616" s="8"/>
      <c r="J616" s="8"/>
      <c r="K616" s="8"/>
      <c r="L616" s="8"/>
      <c r="M616" s="8"/>
      <c r="N616" s="2"/>
      <c r="O616" s="8"/>
      <c r="P616" s="13"/>
      <c r="Q616" s="14"/>
      <c r="R616" s="8"/>
      <c r="S616" s="8"/>
      <c r="T616" s="8"/>
      <c r="U616" s="8"/>
      <c r="V616" s="8"/>
      <c r="W616" s="8"/>
      <c r="X616" s="8"/>
      <c r="Y616" s="8"/>
      <c r="Z616" s="8"/>
    </row>
    <row r="617" spans="1:26" ht="14.25" customHeight="1" x14ac:dyDescent="0.2">
      <c r="A617" s="8"/>
      <c r="B617" s="8"/>
      <c r="C617" s="8"/>
      <c r="D617" s="8"/>
      <c r="E617" s="8"/>
      <c r="F617" s="8"/>
      <c r="G617" s="8"/>
      <c r="H617" s="8"/>
      <c r="I617" s="8"/>
      <c r="J617" s="8"/>
      <c r="K617" s="8"/>
      <c r="L617" s="8"/>
      <c r="M617" s="8"/>
      <c r="N617" s="2"/>
      <c r="O617" s="8"/>
      <c r="P617" s="13"/>
      <c r="Q617" s="14"/>
      <c r="R617" s="8"/>
      <c r="S617" s="8"/>
      <c r="T617" s="8"/>
      <c r="U617" s="8"/>
      <c r="V617" s="8"/>
      <c r="W617" s="8"/>
      <c r="X617" s="8"/>
      <c r="Y617" s="8"/>
      <c r="Z617" s="8"/>
    </row>
    <row r="618" spans="1:26" ht="14.25" customHeight="1" x14ac:dyDescent="0.2">
      <c r="A618" s="8"/>
      <c r="B618" s="8"/>
      <c r="C618" s="8"/>
      <c r="D618" s="8"/>
      <c r="E618" s="8"/>
      <c r="F618" s="8"/>
      <c r="G618" s="8"/>
      <c r="H618" s="8"/>
      <c r="I618" s="8"/>
      <c r="J618" s="8"/>
      <c r="K618" s="8"/>
      <c r="L618" s="8"/>
      <c r="M618" s="8"/>
      <c r="N618" s="2"/>
      <c r="O618" s="8"/>
      <c r="P618" s="13"/>
      <c r="Q618" s="14"/>
      <c r="R618" s="8"/>
      <c r="S618" s="8"/>
      <c r="T618" s="8"/>
      <c r="U618" s="8"/>
      <c r="V618" s="8"/>
      <c r="W618" s="8"/>
      <c r="X618" s="8"/>
      <c r="Y618" s="8"/>
      <c r="Z618" s="8"/>
    </row>
    <row r="619" spans="1:26" ht="14.25" customHeight="1" x14ac:dyDescent="0.2">
      <c r="A619" s="8"/>
      <c r="B619" s="8"/>
      <c r="C619" s="8"/>
      <c r="D619" s="8"/>
      <c r="E619" s="8"/>
      <c r="F619" s="8"/>
      <c r="G619" s="8"/>
      <c r="H619" s="8"/>
      <c r="I619" s="8"/>
      <c r="J619" s="8"/>
      <c r="K619" s="8"/>
      <c r="L619" s="8"/>
      <c r="M619" s="8"/>
      <c r="N619" s="2"/>
      <c r="O619" s="8"/>
      <c r="P619" s="13"/>
      <c r="Q619" s="14"/>
      <c r="R619" s="8"/>
      <c r="S619" s="8"/>
      <c r="T619" s="8"/>
      <c r="U619" s="8"/>
      <c r="V619" s="8"/>
      <c r="W619" s="8"/>
      <c r="X619" s="8"/>
      <c r="Y619" s="8"/>
      <c r="Z619" s="8"/>
    </row>
    <row r="620" spans="1:26" ht="14.25" customHeight="1" x14ac:dyDescent="0.2">
      <c r="A620" s="8"/>
      <c r="B620" s="8"/>
      <c r="C620" s="8"/>
      <c r="D620" s="8"/>
      <c r="E620" s="8"/>
      <c r="F620" s="8"/>
      <c r="G620" s="8"/>
      <c r="H620" s="8"/>
      <c r="I620" s="8"/>
      <c r="J620" s="8"/>
      <c r="K620" s="8"/>
      <c r="L620" s="8"/>
      <c r="M620" s="8"/>
      <c r="N620" s="2"/>
      <c r="O620" s="8"/>
      <c r="P620" s="13"/>
      <c r="Q620" s="14"/>
      <c r="R620" s="8"/>
      <c r="S620" s="8"/>
      <c r="T620" s="8"/>
      <c r="U620" s="8"/>
      <c r="V620" s="8"/>
      <c r="W620" s="8"/>
      <c r="X620" s="8"/>
      <c r="Y620" s="8"/>
      <c r="Z620" s="8"/>
    </row>
    <row r="621" spans="1:26" ht="14.25" customHeight="1" x14ac:dyDescent="0.2">
      <c r="A621" s="8"/>
      <c r="B621" s="8"/>
      <c r="C621" s="8"/>
      <c r="D621" s="8"/>
      <c r="E621" s="8"/>
      <c r="F621" s="8"/>
      <c r="G621" s="8"/>
      <c r="H621" s="8"/>
      <c r="I621" s="8"/>
      <c r="J621" s="8"/>
      <c r="K621" s="8"/>
      <c r="L621" s="8"/>
      <c r="M621" s="8"/>
      <c r="N621" s="2"/>
      <c r="O621" s="8"/>
      <c r="P621" s="13"/>
      <c r="Q621" s="14"/>
      <c r="R621" s="8"/>
      <c r="S621" s="8"/>
      <c r="T621" s="8"/>
      <c r="U621" s="8"/>
      <c r="V621" s="8"/>
      <c r="W621" s="8"/>
      <c r="X621" s="8"/>
      <c r="Y621" s="8"/>
      <c r="Z621" s="8"/>
    </row>
    <row r="622" spans="1:26" ht="14.25" customHeight="1" x14ac:dyDescent="0.2">
      <c r="A622" s="8"/>
      <c r="B622" s="8"/>
      <c r="C622" s="8"/>
      <c r="D622" s="8"/>
      <c r="E622" s="8"/>
      <c r="F622" s="8"/>
      <c r="G622" s="8"/>
      <c r="H622" s="8"/>
      <c r="I622" s="8"/>
      <c r="J622" s="8"/>
      <c r="K622" s="8"/>
      <c r="L622" s="8"/>
      <c r="M622" s="8"/>
      <c r="N622" s="2"/>
      <c r="O622" s="8"/>
      <c r="P622" s="13"/>
      <c r="Q622" s="14"/>
      <c r="R622" s="8"/>
      <c r="S622" s="8"/>
      <c r="T622" s="8"/>
      <c r="U622" s="8"/>
      <c r="V622" s="8"/>
      <c r="W622" s="8"/>
      <c r="X622" s="8"/>
      <c r="Y622" s="8"/>
      <c r="Z622" s="8"/>
    </row>
    <row r="623" spans="1:26" ht="14.25" customHeight="1" x14ac:dyDescent="0.2">
      <c r="A623" s="8"/>
      <c r="B623" s="8"/>
      <c r="C623" s="8"/>
      <c r="D623" s="8"/>
      <c r="E623" s="8"/>
      <c r="F623" s="8"/>
      <c r="G623" s="8"/>
      <c r="H623" s="8"/>
      <c r="I623" s="8"/>
      <c r="J623" s="8"/>
      <c r="K623" s="8"/>
      <c r="L623" s="8"/>
      <c r="M623" s="8"/>
      <c r="N623" s="2"/>
      <c r="O623" s="8"/>
      <c r="P623" s="13"/>
      <c r="Q623" s="14"/>
      <c r="R623" s="8"/>
      <c r="S623" s="8"/>
      <c r="T623" s="8"/>
      <c r="U623" s="8"/>
      <c r="V623" s="8"/>
      <c r="W623" s="8"/>
      <c r="X623" s="8"/>
      <c r="Y623" s="8"/>
      <c r="Z623" s="8"/>
    </row>
    <row r="624" spans="1:26" ht="14.25" customHeight="1" x14ac:dyDescent="0.2">
      <c r="A624" s="8"/>
      <c r="B624" s="8"/>
      <c r="C624" s="8"/>
      <c r="D624" s="8"/>
      <c r="E624" s="8"/>
      <c r="F624" s="8"/>
      <c r="G624" s="8"/>
      <c r="H624" s="8"/>
      <c r="I624" s="8"/>
      <c r="J624" s="8"/>
      <c r="K624" s="8"/>
      <c r="L624" s="8"/>
      <c r="M624" s="8"/>
      <c r="N624" s="2"/>
      <c r="O624" s="8"/>
      <c r="P624" s="13"/>
      <c r="Q624" s="14"/>
      <c r="R624" s="8"/>
      <c r="S624" s="8"/>
      <c r="T624" s="8"/>
      <c r="U624" s="8"/>
      <c r="V624" s="8"/>
      <c r="W624" s="8"/>
      <c r="X624" s="8"/>
      <c r="Y624" s="8"/>
      <c r="Z624" s="8"/>
    </row>
    <row r="625" spans="1:26" ht="14.25" customHeight="1" x14ac:dyDescent="0.2">
      <c r="A625" s="8"/>
      <c r="B625" s="8"/>
      <c r="C625" s="8"/>
      <c r="D625" s="8"/>
      <c r="E625" s="8"/>
      <c r="F625" s="8"/>
      <c r="G625" s="8"/>
      <c r="H625" s="8"/>
      <c r="I625" s="8"/>
      <c r="J625" s="8"/>
      <c r="K625" s="8"/>
      <c r="L625" s="8"/>
      <c r="M625" s="8"/>
      <c r="N625" s="2"/>
      <c r="O625" s="8"/>
      <c r="P625" s="13"/>
      <c r="Q625" s="14"/>
      <c r="R625" s="8"/>
      <c r="S625" s="8"/>
      <c r="T625" s="8"/>
      <c r="U625" s="8"/>
      <c r="V625" s="8"/>
      <c r="W625" s="8"/>
      <c r="X625" s="8"/>
      <c r="Y625" s="8"/>
      <c r="Z625" s="8"/>
    </row>
    <row r="626" spans="1:26" ht="14.25" customHeight="1" x14ac:dyDescent="0.2">
      <c r="A626" s="8"/>
      <c r="B626" s="8"/>
      <c r="C626" s="8"/>
      <c r="D626" s="8"/>
      <c r="E626" s="8"/>
      <c r="F626" s="8"/>
      <c r="G626" s="8"/>
      <c r="H626" s="8"/>
      <c r="I626" s="8"/>
      <c r="J626" s="8"/>
      <c r="K626" s="8"/>
      <c r="L626" s="8"/>
      <c r="M626" s="8"/>
      <c r="N626" s="2"/>
      <c r="O626" s="8"/>
      <c r="P626" s="13"/>
      <c r="Q626" s="14"/>
      <c r="R626" s="8"/>
      <c r="S626" s="8"/>
      <c r="T626" s="8"/>
      <c r="U626" s="8"/>
      <c r="V626" s="8"/>
      <c r="W626" s="8"/>
      <c r="X626" s="8"/>
      <c r="Y626" s="8"/>
      <c r="Z626" s="8"/>
    </row>
    <row r="627" spans="1:26" ht="14.25" customHeight="1" x14ac:dyDescent="0.2">
      <c r="A627" s="8"/>
      <c r="B627" s="8"/>
      <c r="C627" s="8"/>
      <c r="D627" s="8"/>
      <c r="E627" s="8"/>
      <c r="F627" s="8"/>
      <c r="G627" s="8"/>
      <c r="H627" s="8"/>
      <c r="I627" s="8"/>
      <c r="J627" s="8"/>
      <c r="K627" s="8"/>
      <c r="L627" s="8"/>
      <c r="M627" s="8"/>
      <c r="N627" s="2"/>
      <c r="O627" s="8"/>
      <c r="P627" s="13"/>
      <c r="Q627" s="14"/>
      <c r="R627" s="8"/>
      <c r="S627" s="8"/>
      <c r="T627" s="8"/>
      <c r="U627" s="8"/>
      <c r="V627" s="8"/>
      <c r="W627" s="8"/>
      <c r="X627" s="8"/>
      <c r="Y627" s="8"/>
      <c r="Z627" s="8"/>
    </row>
    <row r="628" spans="1:26" ht="14.25" customHeight="1" x14ac:dyDescent="0.2">
      <c r="A628" s="8"/>
      <c r="B628" s="8"/>
      <c r="C628" s="8"/>
      <c r="D628" s="8"/>
      <c r="E628" s="8"/>
      <c r="F628" s="8"/>
      <c r="G628" s="8"/>
      <c r="H628" s="8"/>
      <c r="I628" s="8"/>
      <c r="J628" s="8"/>
      <c r="K628" s="8"/>
      <c r="L628" s="8"/>
      <c r="M628" s="8"/>
      <c r="N628" s="2"/>
      <c r="O628" s="8"/>
      <c r="P628" s="13"/>
      <c r="Q628" s="14"/>
      <c r="R628" s="8"/>
      <c r="S628" s="8"/>
      <c r="T628" s="8"/>
      <c r="U628" s="8"/>
      <c r="V628" s="8"/>
      <c r="W628" s="8"/>
      <c r="X628" s="8"/>
      <c r="Y628" s="8"/>
      <c r="Z628" s="8"/>
    </row>
    <row r="629" spans="1:26" ht="14.25" customHeight="1" x14ac:dyDescent="0.2">
      <c r="A629" s="8"/>
      <c r="B629" s="8"/>
      <c r="C629" s="8"/>
      <c r="D629" s="8"/>
      <c r="E629" s="8"/>
      <c r="F629" s="8"/>
      <c r="G629" s="8"/>
      <c r="H629" s="8"/>
      <c r="I629" s="8"/>
      <c r="J629" s="8"/>
      <c r="K629" s="8"/>
      <c r="L629" s="8"/>
      <c r="M629" s="8"/>
      <c r="N629" s="2"/>
      <c r="O629" s="8"/>
      <c r="P629" s="13"/>
      <c r="Q629" s="14"/>
      <c r="R629" s="8"/>
      <c r="S629" s="8"/>
      <c r="T629" s="8"/>
      <c r="U629" s="8"/>
      <c r="V629" s="8"/>
      <c r="W629" s="8"/>
      <c r="X629" s="8"/>
      <c r="Y629" s="8"/>
      <c r="Z629" s="8"/>
    </row>
    <row r="630" spans="1:26" ht="14.25" customHeight="1" x14ac:dyDescent="0.2">
      <c r="A630" s="8"/>
      <c r="B630" s="8"/>
      <c r="C630" s="8"/>
      <c r="D630" s="8"/>
      <c r="E630" s="8"/>
      <c r="F630" s="8"/>
      <c r="G630" s="8"/>
      <c r="H630" s="8"/>
      <c r="I630" s="8"/>
      <c r="J630" s="8"/>
      <c r="K630" s="8"/>
      <c r="L630" s="8"/>
      <c r="M630" s="8"/>
      <c r="N630" s="2"/>
      <c r="O630" s="8"/>
      <c r="P630" s="13"/>
      <c r="Q630" s="14"/>
      <c r="R630" s="8"/>
      <c r="S630" s="8"/>
      <c r="T630" s="8"/>
      <c r="U630" s="8"/>
      <c r="V630" s="8"/>
      <c r="W630" s="8"/>
      <c r="X630" s="8"/>
      <c r="Y630" s="8"/>
      <c r="Z630" s="8"/>
    </row>
    <row r="631" spans="1:26" ht="14.25" customHeight="1" x14ac:dyDescent="0.2">
      <c r="A631" s="8"/>
      <c r="B631" s="8"/>
      <c r="C631" s="8"/>
      <c r="D631" s="8"/>
      <c r="E631" s="8"/>
      <c r="F631" s="8"/>
      <c r="G631" s="8"/>
      <c r="H631" s="8"/>
      <c r="I631" s="8"/>
      <c r="J631" s="8"/>
      <c r="K631" s="8"/>
      <c r="L631" s="8"/>
      <c r="M631" s="8"/>
      <c r="N631" s="2"/>
      <c r="O631" s="8"/>
      <c r="P631" s="13"/>
      <c r="Q631" s="14"/>
      <c r="R631" s="8"/>
      <c r="S631" s="8"/>
      <c r="T631" s="8"/>
      <c r="U631" s="8"/>
      <c r="V631" s="8"/>
      <c r="W631" s="8"/>
      <c r="X631" s="8"/>
      <c r="Y631" s="8"/>
      <c r="Z631" s="8"/>
    </row>
    <row r="632" spans="1:26" ht="14.25" customHeight="1" x14ac:dyDescent="0.2">
      <c r="A632" s="8"/>
      <c r="B632" s="8"/>
      <c r="C632" s="8"/>
      <c r="D632" s="8"/>
      <c r="E632" s="8"/>
      <c r="F632" s="8"/>
      <c r="G632" s="8"/>
      <c r="H632" s="8"/>
      <c r="I632" s="8"/>
      <c r="J632" s="8"/>
      <c r="K632" s="8"/>
      <c r="L632" s="8"/>
      <c r="M632" s="8"/>
      <c r="N632" s="2"/>
      <c r="O632" s="8"/>
      <c r="P632" s="13"/>
      <c r="Q632" s="14"/>
      <c r="R632" s="8"/>
      <c r="S632" s="8"/>
      <c r="T632" s="8"/>
      <c r="U632" s="8"/>
      <c r="V632" s="8"/>
      <c r="W632" s="8"/>
      <c r="X632" s="8"/>
      <c r="Y632" s="8"/>
      <c r="Z632" s="8"/>
    </row>
    <row r="633" spans="1:26" ht="14.25" customHeight="1" x14ac:dyDescent="0.2">
      <c r="A633" s="8"/>
      <c r="B633" s="8"/>
      <c r="C633" s="8"/>
      <c r="D633" s="8"/>
      <c r="E633" s="8"/>
      <c r="F633" s="8"/>
      <c r="G633" s="8"/>
      <c r="H633" s="8"/>
      <c r="I633" s="8"/>
      <c r="J633" s="8"/>
      <c r="K633" s="8"/>
      <c r="L633" s="8"/>
      <c r="M633" s="8"/>
      <c r="N633" s="2"/>
      <c r="O633" s="8"/>
      <c r="P633" s="13"/>
      <c r="Q633" s="14"/>
      <c r="R633" s="8"/>
      <c r="S633" s="8"/>
      <c r="T633" s="8"/>
      <c r="U633" s="8"/>
      <c r="V633" s="8"/>
      <c r="W633" s="8"/>
      <c r="X633" s="8"/>
      <c r="Y633" s="8"/>
      <c r="Z633" s="8"/>
    </row>
    <row r="634" spans="1:26" ht="14.25" customHeight="1" x14ac:dyDescent="0.2">
      <c r="A634" s="8"/>
      <c r="B634" s="8"/>
      <c r="C634" s="8"/>
      <c r="D634" s="8"/>
      <c r="E634" s="8"/>
      <c r="F634" s="8"/>
      <c r="G634" s="8"/>
      <c r="H634" s="8"/>
      <c r="I634" s="8"/>
      <c r="J634" s="8"/>
      <c r="K634" s="8"/>
      <c r="L634" s="8"/>
      <c r="M634" s="8"/>
      <c r="N634" s="2"/>
      <c r="O634" s="8"/>
      <c r="P634" s="13"/>
      <c r="Q634" s="14"/>
      <c r="R634" s="8"/>
      <c r="S634" s="8"/>
      <c r="T634" s="8"/>
      <c r="U634" s="8"/>
      <c r="V634" s="8"/>
      <c r="W634" s="8"/>
      <c r="X634" s="8"/>
      <c r="Y634" s="8"/>
      <c r="Z634" s="8"/>
    </row>
    <row r="635" spans="1:26" ht="14.25" customHeight="1" x14ac:dyDescent="0.2">
      <c r="A635" s="8"/>
      <c r="B635" s="8"/>
      <c r="C635" s="8"/>
      <c r="D635" s="8"/>
      <c r="E635" s="8"/>
      <c r="F635" s="8"/>
      <c r="G635" s="8"/>
      <c r="H635" s="8"/>
      <c r="I635" s="8"/>
      <c r="J635" s="8"/>
      <c r="K635" s="8"/>
      <c r="L635" s="8"/>
      <c r="M635" s="8"/>
      <c r="N635" s="2"/>
      <c r="O635" s="8"/>
      <c r="P635" s="13"/>
      <c r="Q635" s="14"/>
      <c r="R635" s="8"/>
      <c r="S635" s="8"/>
      <c r="T635" s="8"/>
      <c r="U635" s="8"/>
      <c r="V635" s="8"/>
      <c r="W635" s="8"/>
      <c r="X635" s="8"/>
      <c r="Y635" s="8"/>
      <c r="Z635" s="8"/>
    </row>
    <row r="636" spans="1:26" ht="14.25" customHeight="1" x14ac:dyDescent="0.2">
      <c r="A636" s="8"/>
      <c r="B636" s="8"/>
      <c r="C636" s="8"/>
      <c r="D636" s="8"/>
      <c r="E636" s="8"/>
      <c r="F636" s="8"/>
      <c r="G636" s="8"/>
      <c r="H636" s="8"/>
      <c r="I636" s="8"/>
      <c r="J636" s="8"/>
      <c r="K636" s="8"/>
      <c r="L636" s="8"/>
      <c r="M636" s="8"/>
      <c r="N636" s="2"/>
      <c r="O636" s="8"/>
      <c r="P636" s="13"/>
      <c r="Q636" s="14"/>
      <c r="R636" s="8"/>
      <c r="S636" s="8"/>
      <c r="T636" s="8"/>
      <c r="U636" s="8"/>
      <c r="V636" s="8"/>
      <c r="W636" s="8"/>
      <c r="X636" s="8"/>
      <c r="Y636" s="8"/>
      <c r="Z636" s="8"/>
    </row>
    <row r="637" spans="1:26" ht="14.25" customHeight="1" x14ac:dyDescent="0.2">
      <c r="A637" s="8"/>
      <c r="B637" s="8"/>
      <c r="C637" s="8"/>
      <c r="D637" s="8"/>
      <c r="E637" s="8"/>
      <c r="F637" s="8"/>
      <c r="G637" s="8"/>
      <c r="H637" s="8"/>
      <c r="I637" s="8"/>
      <c r="J637" s="8"/>
      <c r="K637" s="8"/>
      <c r="L637" s="8"/>
      <c r="M637" s="8"/>
      <c r="N637" s="2"/>
      <c r="O637" s="8"/>
      <c r="P637" s="13"/>
      <c r="Q637" s="14"/>
      <c r="R637" s="8"/>
      <c r="S637" s="8"/>
      <c r="T637" s="8"/>
      <c r="U637" s="8"/>
      <c r="V637" s="8"/>
      <c r="W637" s="8"/>
      <c r="X637" s="8"/>
      <c r="Y637" s="8"/>
      <c r="Z637" s="8"/>
    </row>
    <row r="638" spans="1:26" ht="14.25" customHeight="1" x14ac:dyDescent="0.2">
      <c r="A638" s="8"/>
      <c r="B638" s="8"/>
      <c r="C638" s="8"/>
      <c r="D638" s="8"/>
      <c r="E638" s="8"/>
      <c r="F638" s="8"/>
      <c r="G638" s="8"/>
      <c r="H638" s="8"/>
      <c r="I638" s="8"/>
      <c r="J638" s="8"/>
      <c r="K638" s="8"/>
      <c r="L638" s="8"/>
      <c r="M638" s="8"/>
      <c r="N638" s="2"/>
      <c r="O638" s="8"/>
      <c r="P638" s="13"/>
      <c r="Q638" s="14"/>
      <c r="R638" s="8"/>
      <c r="S638" s="8"/>
      <c r="T638" s="8"/>
      <c r="U638" s="8"/>
      <c r="V638" s="8"/>
      <c r="W638" s="8"/>
      <c r="X638" s="8"/>
      <c r="Y638" s="8"/>
      <c r="Z638" s="8"/>
    </row>
    <row r="639" spans="1:26" ht="14.25" customHeight="1" x14ac:dyDescent="0.2">
      <c r="A639" s="8"/>
      <c r="B639" s="8"/>
      <c r="C639" s="8"/>
      <c r="D639" s="8"/>
      <c r="E639" s="8"/>
      <c r="F639" s="8"/>
      <c r="G639" s="8"/>
      <c r="H639" s="8"/>
      <c r="I639" s="8"/>
      <c r="J639" s="8"/>
      <c r="K639" s="8"/>
      <c r="L639" s="8"/>
      <c r="M639" s="8"/>
      <c r="N639" s="2"/>
      <c r="O639" s="8"/>
      <c r="P639" s="13"/>
      <c r="Q639" s="14"/>
      <c r="R639" s="8"/>
      <c r="S639" s="8"/>
      <c r="T639" s="8"/>
      <c r="U639" s="8"/>
      <c r="V639" s="8"/>
      <c r="W639" s="8"/>
      <c r="X639" s="8"/>
      <c r="Y639" s="8"/>
      <c r="Z639" s="8"/>
    </row>
    <row r="640" spans="1:26" ht="14.25" customHeight="1" x14ac:dyDescent="0.2">
      <c r="A640" s="8"/>
      <c r="B640" s="8"/>
      <c r="C640" s="8"/>
      <c r="D640" s="8"/>
      <c r="E640" s="8"/>
      <c r="F640" s="8"/>
      <c r="G640" s="8"/>
      <c r="H640" s="8"/>
      <c r="I640" s="8"/>
      <c r="J640" s="8"/>
      <c r="K640" s="8"/>
      <c r="L640" s="8"/>
      <c r="M640" s="8"/>
      <c r="N640" s="2"/>
      <c r="O640" s="8"/>
      <c r="P640" s="13"/>
      <c r="Q640" s="14"/>
      <c r="R640" s="8"/>
      <c r="S640" s="8"/>
      <c r="T640" s="8"/>
      <c r="U640" s="8"/>
      <c r="V640" s="8"/>
      <c r="W640" s="8"/>
      <c r="X640" s="8"/>
      <c r="Y640" s="8"/>
      <c r="Z640" s="8"/>
    </row>
    <row r="641" spans="1:26" ht="14.25" customHeight="1" x14ac:dyDescent="0.2">
      <c r="A641" s="8"/>
      <c r="B641" s="8"/>
      <c r="C641" s="8"/>
      <c r="D641" s="8"/>
      <c r="E641" s="8"/>
      <c r="F641" s="8"/>
      <c r="G641" s="8"/>
      <c r="H641" s="8"/>
      <c r="I641" s="8"/>
      <c r="J641" s="8"/>
      <c r="K641" s="8"/>
      <c r="L641" s="8"/>
      <c r="M641" s="8"/>
      <c r="N641" s="2"/>
      <c r="O641" s="8"/>
      <c r="P641" s="13"/>
      <c r="Q641" s="14"/>
      <c r="R641" s="8"/>
      <c r="S641" s="8"/>
      <c r="T641" s="8"/>
      <c r="U641" s="8"/>
      <c r="V641" s="8"/>
      <c r="W641" s="8"/>
      <c r="X641" s="8"/>
      <c r="Y641" s="8"/>
      <c r="Z641" s="8"/>
    </row>
    <row r="642" spans="1:26" ht="14.25" customHeight="1" x14ac:dyDescent="0.2">
      <c r="A642" s="8"/>
      <c r="B642" s="8"/>
      <c r="C642" s="8"/>
      <c r="D642" s="8"/>
      <c r="E642" s="8"/>
      <c r="F642" s="8"/>
      <c r="G642" s="8"/>
      <c r="H642" s="8"/>
      <c r="I642" s="8"/>
      <c r="J642" s="8"/>
      <c r="K642" s="8"/>
      <c r="L642" s="8"/>
      <c r="M642" s="8"/>
      <c r="N642" s="2"/>
      <c r="O642" s="8"/>
      <c r="P642" s="13"/>
      <c r="Q642" s="14"/>
      <c r="R642" s="8"/>
      <c r="S642" s="8"/>
      <c r="T642" s="8"/>
      <c r="U642" s="8"/>
      <c r="V642" s="8"/>
      <c r="W642" s="8"/>
      <c r="X642" s="8"/>
      <c r="Y642" s="8"/>
      <c r="Z642" s="8"/>
    </row>
    <row r="643" spans="1:26" ht="14.25" customHeight="1" x14ac:dyDescent="0.2">
      <c r="A643" s="8"/>
      <c r="B643" s="8"/>
      <c r="C643" s="8"/>
      <c r="D643" s="8"/>
      <c r="E643" s="8"/>
      <c r="F643" s="8"/>
      <c r="G643" s="8"/>
      <c r="H643" s="8"/>
      <c r="I643" s="8"/>
      <c r="J643" s="8"/>
      <c r="K643" s="8"/>
      <c r="L643" s="8"/>
      <c r="M643" s="8"/>
      <c r="N643" s="2"/>
      <c r="O643" s="8"/>
      <c r="P643" s="13"/>
      <c r="Q643" s="14"/>
      <c r="R643" s="8"/>
      <c r="S643" s="8"/>
      <c r="T643" s="8"/>
      <c r="U643" s="8"/>
      <c r="V643" s="8"/>
      <c r="W643" s="8"/>
      <c r="X643" s="8"/>
      <c r="Y643" s="8"/>
      <c r="Z643" s="8"/>
    </row>
    <row r="644" spans="1:26" ht="14.25" customHeight="1" x14ac:dyDescent="0.2">
      <c r="A644" s="8"/>
      <c r="B644" s="8"/>
      <c r="C644" s="8"/>
      <c r="D644" s="8"/>
      <c r="E644" s="8"/>
      <c r="F644" s="8"/>
      <c r="G644" s="8"/>
      <c r="H644" s="8"/>
      <c r="I644" s="8"/>
      <c r="J644" s="8"/>
      <c r="K644" s="8"/>
      <c r="L644" s="8"/>
      <c r="M644" s="8"/>
      <c r="N644" s="2"/>
      <c r="O644" s="8"/>
      <c r="P644" s="13"/>
      <c r="Q644" s="14"/>
      <c r="R644" s="8"/>
      <c r="S644" s="8"/>
      <c r="T644" s="8"/>
      <c r="U644" s="8"/>
      <c r="V644" s="8"/>
      <c r="W644" s="8"/>
      <c r="X644" s="8"/>
      <c r="Y644" s="8"/>
      <c r="Z644" s="8"/>
    </row>
    <row r="645" spans="1:26" ht="14.25" customHeight="1" x14ac:dyDescent="0.2">
      <c r="A645" s="8"/>
      <c r="B645" s="8"/>
      <c r="C645" s="8"/>
      <c r="D645" s="8"/>
      <c r="E645" s="8"/>
      <c r="F645" s="8"/>
      <c r="G645" s="8"/>
      <c r="H645" s="8"/>
      <c r="I645" s="8"/>
      <c r="J645" s="8"/>
      <c r="K645" s="8"/>
      <c r="L645" s="8"/>
      <c r="M645" s="8"/>
      <c r="N645" s="2"/>
      <c r="O645" s="8"/>
      <c r="P645" s="13"/>
      <c r="Q645" s="14"/>
      <c r="R645" s="8"/>
      <c r="S645" s="8"/>
      <c r="T645" s="8"/>
      <c r="U645" s="8"/>
      <c r="V645" s="8"/>
      <c r="W645" s="8"/>
      <c r="X645" s="8"/>
      <c r="Y645" s="8"/>
      <c r="Z645" s="8"/>
    </row>
    <row r="646" spans="1:26" ht="14.25" customHeight="1" x14ac:dyDescent="0.2">
      <c r="A646" s="8"/>
      <c r="B646" s="8"/>
      <c r="C646" s="8"/>
      <c r="D646" s="8"/>
      <c r="E646" s="8"/>
      <c r="F646" s="8"/>
      <c r="G646" s="8"/>
      <c r="H646" s="8"/>
      <c r="I646" s="8"/>
      <c r="J646" s="8"/>
      <c r="K646" s="8"/>
      <c r="L646" s="8"/>
      <c r="M646" s="8"/>
      <c r="N646" s="2"/>
      <c r="O646" s="8"/>
      <c r="P646" s="13"/>
      <c r="Q646" s="14"/>
      <c r="R646" s="8"/>
      <c r="S646" s="8"/>
      <c r="T646" s="8"/>
      <c r="U646" s="8"/>
      <c r="V646" s="8"/>
      <c r="W646" s="8"/>
      <c r="X646" s="8"/>
      <c r="Y646" s="8"/>
      <c r="Z646" s="8"/>
    </row>
    <row r="647" spans="1:26" ht="14.25" customHeight="1" x14ac:dyDescent="0.2">
      <c r="A647" s="8"/>
      <c r="B647" s="8"/>
      <c r="C647" s="8"/>
      <c r="D647" s="8"/>
      <c r="E647" s="8"/>
      <c r="F647" s="8"/>
      <c r="G647" s="8"/>
      <c r="H647" s="8"/>
      <c r="I647" s="8"/>
      <c r="J647" s="8"/>
      <c r="K647" s="8"/>
      <c r="L647" s="8"/>
      <c r="M647" s="8"/>
      <c r="N647" s="2"/>
      <c r="O647" s="8"/>
      <c r="P647" s="13"/>
      <c r="Q647" s="14"/>
      <c r="R647" s="8"/>
      <c r="S647" s="8"/>
      <c r="T647" s="8"/>
      <c r="U647" s="8"/>
      <c r="V647" s="8"/>
      <c r="W647" s="8"/>
      <c r="X647" s="8"/>
      <c r="Y647" s="8"/>
      <c r="Z647" s="8"/>
    </row>
    <row r="648" spans="1:26" ht="14.25" customHeight="1" x14ac:dyDescent="0.2">
      <c r="A648" s="8"/>
      <c r="B648" s="8"/>
      <c r="C648" s="8"/>
      <c r="D648" s="8"/>
      <c r="E648" s="8"/>
      <c r="F648" s="8"/>
      <c r="G648" s="8"/>
      <c r="H648" s="8"/>
      <c r="I648" s="8"/>
      <c r="J648" s="8"/>
      <c r="K648" s="8"/>
      <c r="L648" s="8"/>
      <c r="M648" s="8"/>
      <c r="N648" s="2"/>
      <c r="O648" s="8"/>
      <c r="P648" s="13"/>
      <c r="Q648" s="14"/>
      <c r="R648" s="8"/>
      <c r="S648" s="8"/>
      <c r="T648" s="8"/>
      <c r="U648" s="8"/>
      <c r="V648" s="8"/>
      <c r="W648" s="8"/>
      <c r="X648" s="8"/>
      <c r="Y648" s="8"/>
      <c r="Z648" s="8"/>
    </row>
    <row r="649" spans="1:26" ht="14.25" customHeight="1" x14ac:dyDescent="0.2">
      <c r="A649" s="8"/>
      <c r="B649" s="8"/>
      <c r="C649" s="8"/>
      <c r="D649" s="8"/>
      <c r="E649" s="8"/>
      <c r="F649" s="8"/>
      <c r="G649" s="8"/>
      <c r="H649" s="8"/>
      <c r="I649" s="8"/>
      <c r="J649" s="8"/>
      <c r="K649" s="8"/>
      <c r="L649" s="8"/>
      <c r="M649" s="8"/>
      <c r="N649" s="2"/>
      <c r="O649" s="8"/>
      <c r="P649" s="13"/>
      <c r="Q649" s="14"/>
      <c r="R649" s="8"/>
      <c r="S649" s="8"/>
      <c r="T649" s="8"/>
      <c r="U649" s="8"/>
      <c r="V649" s="8"/>
      <c r="W649" s="8"/>
      <c r="X649" s="8"/>
      <c r="Y649" s="8"/>
      <c r="Z649" s="8"/>
    </row>
    <row r="650" spans="1:26" ht="14.25" customHeight="1" x14ac:dyDescent="0.2">
      <c r="A650" s="8"/>
      <c r="B650" s="8"/>
      <c r="C650" s="8"/>
      <c r="D650" s="8"/>
      <c r="E650" s="8"/>
      <c r="F650" s="8"/>
      <c r="G650" s="8"/>
      <c r="H650" s="8"/>
      <c r="I650" s="8"/>
      <c r="J650" s="8"/>
      <c r="K650" s="8"/>
      <c r="L650" s="8"/>
      <c r="M650" s="8"/>
      <c r="N650" s="2"/>
      <c r="O650" s="8"/>
      <c r="P650" s="13"/>
      <c r="Q650" s="14"/>
      <c r="R650" s="8"/>
      <c r="S650" s="8"/>
      <c r="T650" s="8"/>
      <c r="U650" s="8"/>
      <c r="V650" s="8"/>
      <c r="W650" s="8"/>
      <c r="X650" s="8"/>
      <c r="Y650" s="8"/>
      <c r="Z650" s="8"/>
    </row>
    <row r="651" spans="1:26" ht="14.25" customHeight="1" x14ac:dyDescent="0.2">
      <c r="A651" s="8"/>
      <c r="B651" s="8"/>
      <c r="C651" s="8"/>
      <c r="D651" s="8"/>
      <c r="E651" s="8"/>
      <c r="F651" s="8"/>
      <c r="G651" s="8"/>
      <c r="H651" s="8"/>
      <c r="I651" s="8"/>
      <c r="J651" s="8"/>
      <c r="K651" s="8"/>
      <c r="L651" s="8"/>
      <c r="M651" s="8"/>
      <c r="N651" s="2"/>
      <c r="O651" s="8"/>
      <c r="P651" s="13"/>
      <c r="Q651" s="14"/>
      <c r="R651" s="8"/>
      <c r="S651" s="8"/>
      <c r="T651" s="8"/>
      <c r="U651" s="8"/>
      <c r="V651" s="8"/>
      <c r="W651" s="8"/>
      <c r="X651" s="8"/>
      <c r="Y651" s="8"/>
      <c r="Z651" s="8"/>
    </row>
    <row r="652" spans="1:26" ht="14.25" customHeight="1" x14ac:dyDescent="0.2">
      <c r="A652" s="8"/>
      <c r="B652" s="8"/>
      <c r="C652" s="8"/>
      <c r="D652" s="8"/>
      <c r="E652" s="8"/>
      <c r="F652" s="8"/>
      <c r="G652" s="8"/>
      <c r="H652" s="8"/>
      <c r="I652" s="8"/>
      <c r="J652" s="8"/>
      <c r="K652" s="8"/>
      <c r="L652" s="8"/>
      <c r="M652" s="8"/>
      <c r="N652" s="2"/>
      <c r="O652" s="8"/>
      <c r="P652" s="13"/>
      <c r="Q652" s="14"/>
      <c r="R652" s="8"/>
      <c r="S652" s="8"/>
      <c r="T652" s="8"/>
      <c r="U652" s="8"/>
      <c r="V652" s="8"/>
      <c r="W652" s="8"/>
      <c r="X652" s="8"/>
      <c r="Y652" s="8"/>
      <c r="Z652" s="8"/>
    </row>
    <row r="653" spans="1:26" ht="14.25" customHeight="1" x14ac:dyDescent="0.2">
      <c r="A653" s="8"/>
      <c r="B653" s="8"/>
      <c r="C653" s="8"/>
      <c r="D653" s="8"/>
      <c r="E653" s="8"/>
      <c r="F653" s="8"/>
      <c r="G653" s="8"/>
      <c r="H653" s="8"/>
      <c r="I653" s="8"/>
      <c r="J653" s="8"/>
      <c r="K653" s="8"/>
      <c r="L653" s="8"/>
      <c r="M653" s="8"/>
      <c r="N653" s="2"/>
      <c r="O653" s="8"/>
      <c r="P653" s="13"/>
      <c r="Q653" s="14"/>
      <c r="R653" s="8"/>
      <c r="S653" s="8"/>
      <c r="T653" s="8"/>
      <c r="U653" s="8"/>
      <c r="V653" s="8"/>
      <c r="W653" s="8"/>
      <c r="X653" s="8"/>
      <c r="Y653" s="8"/>
      <c r="Z653" s="8"/>
    </row>
    <row r="654" spans="1:26" ht="14.25" customHeight="1" x14ac:dyDescent="0.2">
      <c r="A654" s="8"/>
      <c r="B654" s="8"/>
      <c r="C654" s="8"/>
      <c r="D654" s="8"/>
      <c r="E654" s="8"/>
      <c r="F654" s="8"/>
      <c r="G654" s="8"/>
      <c r="H654" s="8"/>
      <c r="I654" s="8"/>
      <c r="J654" s="8"/>
      <c r="K654" s="8"/>
      <c r="L654" s="8"/>
      <c r="M654" s="8"/>
      <c r="N654" s="2"/>
      <c r="O654" s="8"/>
      <c r="P654" s="13"/>
      <c r="Q654" s="14"/>
      <c r="R654" s="8"/>
      <c r="S654" s="8"/>
      <c r="T654" s="8"/>
      <c r="U654" s="8"/>
      <c r="V654" s="8"/>
      <c r="W654" s="8"/>
      <c r="X654" s="8"/>
      <c r="Y654" s="8"/>
      <c r="Z654" s="8"/>
    </row>
    <row r="655" spans="1:26" ht="14.25" customHeight="1" x14ac:dyDescent="0.2">
      <c r="A655" s="8"/>
      <c r="B655" s="8"/>
      <c r="C655" s="8"/>
      <c r="D655" s="8"/>
      <c r="E655" s="8"/>
      <c r="F655" s="8"/>
      <c r="G655" s="8"/>
      <c r="H655" s="8"/>
      <c r="I655" s="8"/>
      <c r="J655" s="8"/>
      <c r="K655" s="8"/>
      <c r="L655" s="8"/>
      <c r="M655" s="8"/>
      <c r="N655" s="2"/>
      <c r="O655" s="8"/>
      <c r="P655" s="13"/>
      <c r="Q655" s="14"/>
      <c r="R655" s="8"/>
      <c r="S655" s="8"/>
      <c r="T655" s="8"/>
      <c r="U655" s="8"/>
      <c r="V655" s="8"/>
      <c r="W655" s="8"/>
      <c r="X655" s="8"/>
      <c r="Y655" s="8"/>
      <c r="Z655" s="8"/>
    </row>
    <row r="656" spans="1:26" ht="14.25" customHeight="1" x14ac:dyDescent="0.2">
      <c r="A656" s="8"/>
      <c r="B656" s="8"/>
      <c r="C656" s="8"/>
      <c r="D656" s="8"/>
      <c r="E656" s="8"/>
      <c r="F656" s="8"/>
      <c r="G656" s="8"/>
      <c r="H656" s="8"/>
      <c r="I656" s="8"/>
      <c r="J656" s="8"/>
      <c r="K656" s="8"/>
      <c r="L656" s="8"/>
      <c r="M656" s="8"/>
      <c r="N656" s="2"/>
      <c r="O656" s="8"/>
      <c r="P656" s="13"/>
      <c r="Q656" s="14"/>
      <c r="R656" s="8"/>
      <c r="S656" s="8"/>
      <c r="T656" s="8"/>
      <c r="U656" s="8"/>
      <c r="V656" s="8"/>
      <c r="W656" s="8"/>
      <c r="X656" s="8"/>
      <c r="Y656" s="8"/>
      <c r="Z656" s="8"/>
    </row>
    <row r="657" spans="1:26" ht="14.25" customHeight="1" x14ac:dyDescent="0.2">
      <c r="A657" s="8"/>
      <c r="B657" s="8"/>
      <c r="C657" s="8"/>
      <c r="D657" s="8"/>
      <c r="E657" s="8"/>
      <c r="F657" s="8"/>
      <c r="G657" s="8"/>
      <c r="H657" s="8"/>
      <c r="I657" s="8"/>
      <c r="J657" s="8"/>
      <c r="K657" s="8"/>
      <c r="L657" s="8"/>
      <c r="M657" s="8"/>
      <c r="N657" s="2"/>
      <c r="O657" s="8"/>
      <c r="P657" s="13"/>
      <c r="Q657" s="14"/>
      <c r="R657" s="8"/>
      <c r="S657" s="8"/>
      <c r="T657" s="8"/>
      <c r="U657" s="8"/>
      <c r="V657" s="8"/>
      <c r="W657" s="8"/>
      <c r="X657" s="8"/>
      <c r="Y657" s="8"/>
      <c r="Z657" s="8"/>
    </row>
    <row r="658" spans="1:26" ht="14.25" customHeight="1" x14ac:dyDescent="0.2">
      <c r="A658" s="8"/>
      <c r="B658" s="8"/>
      <c r="C658" s="8"/>
      <c r="D658" s="8"/>
      <c r="E658" s="8"/>
      <c r="F658" s="8"/>
      <c r="G658" s="8"/>
      <c r="H658" s="8"/>
      <c r="I658" s="8"/>
      <c r="J658" s="8"/>
      <c r="K658" s="8"/>
      <c r="L658" s="8"/>
      <c r="M658" s="8"/>
      <c r="N658" s="2"/>
      <c r="O658" s="8"/>
      <c r="P658" s="13"/>
      <c r="Q658" s="14"/>
      <c r="R658" s="8"/>
      <c r="S658" s="8"/>
      <c r="T658" s="8"/>
      <c r="U658" s="8"/>
      <c r="V658" s="8"/>
      <c r="W658" s="8"/>
      <c r="X658" s="8"/>
      <c r="Y658" s="8"/>
      <c r="Z658" s="8"/>
    </row>
    <row r="659" spans="1:26" ht="14.25" customHeight="1" x14ac:dyDescent="0.2">
      <c r="A659" s="8"/>
      <c r="B659" s="8"/>
      <c r="C659" s="8"/>
      <c r="D659" s="8"/>
      <c r="E659" s="8"/>
      <c r="F659" s="8"/>
      <c r="G659" s="8"/>
      <c r="H659" s="8"/>
      <c r="I659" s="8"/>
      <c r="J659" s="8"/>
      <c r="K659" s="8"/>
      <c r="L659" s="8"/>
      <c r="M659" s="8"/>
      <c r="N659" s="2"/>
      <c r="O659" s="8"/>
      <c r="P659" s="13"/>
      <c r="Q659" s="14"/>
      <c r="R659" s="8"/>
      <c r="S659" s="8"/>
      <c r="T659" s="8"/>
      <c r="U659" s="8"/>
      <c r="V659" s="8"/>
      <c r="W659" s="8"/>
      <c r="X659" s="8"/>
      <c r="Y659" s="8"/>
      <c r="Z659" s="8"/>
    </row>
    <row r="660" spans="1:26" ht="14.25" customHeight="1" x14ac:dyDescent="0.2">
      <c r="A660" s="8"/>
      <c r="B660" s="8"/>
      <c r="C660" s="8"/>
      <c r="D660" s="8"/>
      <c r="E660" s="8"/>
      <c r="F660" s="8"/>
      <c r="G660" s="8"/>
      <c r="H660" s="8"/>
      <c r="I660" s="8"/>
      <c r="J660" s="8"/>
      <c r="K660" s="8"/>
      <c r="L660" s="8"/>
      <c r="M660" s="8"/>
      <c r="N660" s="2"/>
      <c r="O660" s="8"/>
      <c r="P660" s="13"/>
      <c r="Q660" s="14"/>
      <c r="R660" s="8"/>
      <c r="S660" s="8"/>
      <c r="T660" s="8"/>
      <c r="U660" s="8"/>
      <c r="V660" s="8"/>
      <c r="W660" s="8"/>
      <c r="X660" s="8"/>
      <c r="Y660" s="8"/>
      <c r="Z660" s="8"/>
    </row>
    <row r="661" spans="1:26" ht="14.25" customHeight="1" x14ac:dyDescent="0.2"/>
    <row r="662" spans="1:26" ht="14.25" customHeight="1" x14ac:dyDescent="0.2"/>
    <row r="663" spans="1:26" ht="14.25" customHeight="1" x14ac:dyDescent="0.2"/>
    <row r="664" spans="1:26" ht="14.25" customHeight="1" x14ac:dyDescent="0.2"/>
    <row r="665" spans="1:26" ht="14.25" customHeight="1" x14ac:dyDescent="0.2"/>
    <row r="666" spans="1:26" ht="14.25" customHeight="1" x14ac:dyDescent="0.2"/>
    <row r="667" spans="1:26" ht="14.25" customHeight="1" x14ac:dyDescent="0.2"/>
    <row r="668" spans="1:26" ht="14.25" customHeight="1" x14ac:dyDescent="0.2"/>
    <row r="669" spans="1:26" ht="14.25" customHeight="1" x14ac:dyDescent="0.2"/>
    <row r="670" spans="1:26" ht="14.25" customHeight="1" x14ac:dyDescent="0.2"/>
    <row r="671" spans="1:26" ht="14.25" customHeight="1" x14ac:dyDescent="0.2"/>
    <row r="672" spans="1:26"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dataValidations count="3">
    <dataValidation type="list" allowBlank="1" showErrorMessage="1" sqref="E10:E12 E18 E44:E307 E310:E459" xr:uid="{00000000-0002-0000-0900-000001000000}">
      <formula1>INDIRECT(B10)</formula1>
    </dataValidation>
    <dataValidation type="list" allowBlank="1" showErrorMessage="1" sqref="I5:I459" xr:uid="{00000000-0002-0000-0900-000005000000}">
      <formula1>"PACC,Convenio,Nómina/ Carga Académica,Viáticos"</formula1>
    </dataValidation>
    <dataValidation type="decimal" allowBlank="1" showErrorMessage="1" sqref="R5:R459 T5:T459 V5:V459 X5:X459" xr:uid="{00000000-0002-0000-0900-000006000000}">
      <formula1>0</formula1>
      <formula2>1000000</formula2>
    </dataValidation>
  </dataValidations>
  <pageMargins left="0.7" right="0.7" top="0.75" bottom="0.75" header="0" footer="0"/>
  <pageSetup orientation="landscape"/>
  <tableParts count="1">
    <tablePart r:id="rId1"/>
  </tableParts>
  <extLst>
    <ext xmlns:x14="http://schemas.microsoft.com/office/spreadsheetml/2009/9/main" uri="{CCE6A557-97BC-4b89-ADB6-D9C93CAAB3DF}">
      <x14:dataValidations xmlns:xm="http://schemas.microsoft.com/office/excel/2006/main" count="6">
        <x14:dataValidation type="list" allowBlank="1" showErrorMessage="1" xr:uid="{00000000-0002-0000-0900-000000000000}">
          <x14:formula1>
            <xm:f>Listas!$C$2:$C$20</xm:f>
          </x14:formula1>
          <xm:sqref>D9:D12 D18:D459</xm:sqref>
        </x14:dataValidation>
        <x14:dataValidation type="list" allowBlank="1" showErrorMessage="1" xr:uid="{00000000-0002-0000-0900-000002000000}">
          <x14:formula1>
            <xm:f>Listas!$E$26:$E$28</xm:f>
          </x14:formula1>
          <xm:sqref>B9:B12 B18:B459</xm:sqref>
        </x14:dataValidation>
        <x14:dataValidation type="list" allowBlank="1" showErrorMessage="1" xr:uid="{00000000-0002-0000-0900-000003000000}">
          <x14:formula1>
            <xm:f>Listas!$A$2:$A$10</xm:f>
          </x14:formula1>
          <xm:sqref>C9:C12 C18:C459</xm:sqref>
        </x14:dataValidation>
        <x14:dataValidation type="list" allowBlank="1" showErrorMessage="1" xr:uid="{00000000-0002-0000-0900-000004000000}">
          <x14:formula1>
            <xm:f>Listas!$E$2:$E$21</xm:f>
          </x14:formula1>
          <xm:sqref>A9:A12 A18:A459</xm:sqref>
        </x14:dataValidation>
        <x14:dataValidation type="list" allowBlank="1" showErrorMessage="1" xr:uid="{00000000-0002-0000-0900-000007000000}">
          <x14:formula1>
            <xm:f>Listas!$A$14:$A$53</xm:f>
          </x14:formula1>
          <xm:sqref>M9:N12 N18:N459</xm:sqref>
        </x14:dataValidation>
        <x14:dataValidation type="list" allowBlank="1" showErrorMessage="1" xr:uid="{00000000-0002-0000-0900-000008000000}">
          <x14:formula1>
            <xm:f>Listas!$G$2:$G$8</xm:f>
          </x14:formula1>
          <xm:sqref>G9:G12 G18:G459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000"/>
  <sheetViews>
    <sheetView workbookViewId="0"/>
  </sheetViews>
  <sheetFormatPr defaultColWidth="12.625" defaultRowHeight="15" customHeight="1" x14ac:dyDescent="0.2"/>
  <cols>
    <col min="1" max="1" width="50.875" customWidth="1"/>
    <col min="2" max="2" width="11.25" customWidth="1"/>
    <col min="3" max="3" width="55.75" customWidth="1"/>
    <col min="4" max="4" width="12.75" customWidth="1"/>
    <col min="5" max="5" width="34.75" customWidth="1"/>
    <col min="6" max="7" width="11.25" customWidth="1"/>
  </cols>
  <sheetData>
    <row r="1" spans="1:7" ht="14.25" customHeight="1" x14ac:dyDescent="0.25">
      <c r="A1" s="84" t="s">
        <v>56110</v>
      </c>
      <c r="C1" s="84" t="s">
        <v>3</v>
      </c>
      <c r="E1" s="84" t="s">
        <v>1517</v>
      </c>
      <c r="G1" s="85" t="s">
        <v>56111</v>
      </c>
    </row>
    <row r="2" spans="1:7" ht="14.25" customHeight="1" x14ac:dyDescent="0.2">
      <c r="A2" s="8" t="s">
        <v>23</v>
      </c>
      <c r="C2" s="8" t="s">
        <v>24</v>
      </c>
      <c r="E2" s="8" t="s">
        <v>28</v>
      </c>
      <c r="G2" s="2" t="s">
        <v>451</v>
      </c>
    </row>
    <row r="3" spans="1:7" ht="14.25" customHeight="1" x14ac:dyDescent="0.2">
      <c r="A3" s="8" t="s">
        <v>444</v>
      </c>
      <c r="C3" s="8" t="s">
        <v>257</v>
      </c>
      <c r="E3" s="8" t="s">
        <v>553</v>
      </c>
      <c r="G3" s="2" t="s">
        <v>579</v>
      </c>
    </row>
    <row r="4" spans="1:7" ht="14.25" customHeight="1" x14ac:dyDescent="0.2">
      <c r="A4" s="8" t="s">
        <v>536</v>
      </c>
      <c r="C4" s="8" t="s">
        <v>273</v>
      </c>
      <c r="E4" s="8" t="s">
        <v>1539</v>
      </c>
      <c r="G4" s="2" t="s">
        <v>396</v>
      </c>
    </row>
    <row r="5" spans="1:7" ht="14.25" customHeight="1" x14ac:dyDescent="0.2">
      <c r="A5" s="8" t="s">
        <v>1645</v>
      </c>
      <c r="C5" s="8" t="s">
        <v>286</v>
      </c>
      <c r="E5" s="8" t="s">
        <v>981</v>
      </c>
      <c r="G5" s="2" t="s">
        <v>353</v>
      </c>
    </row>
    <row r="6" spans="1:7" ht="14.25" customHeight="1" x14ac:dyDescent="0.2">
      <c r="A6" s="8" t="s">
        <v>639</v>
      </c>
      <c r="C6" s="8" t="s">
        <v>445</v>
      </c>
      <c r="E6" s="8" t="s">
        <v>654</v>
      </c>
      <c r="G6" s="2" t="s">
        <v>645</v>
      </c>
    </row>
    <row r="7" spans="1:7" ht="14.25" customHeight="1" x14ac:dyDescent="0.2">
      <c r="A7" s="8" t="s">
        <v>870</v>
      </c>
      <c r="C7" s="8" t="s">
        <v>494</v>
      </c>
      <c r="E7" s="8" t="s">
        <v>1659</v>
      </c>
      <c r="G7" s="2" t="s">
        <v>31</v>
      </c>
    </row>
    <row r="8" spans="1:7" ht="14.25" customHeight="1" x14ac:dyDescent="0.2">
      <c r="A8" s="8" t="s">
        <v>1113</v>
      </c>
      <c r="C8" s="8" t="s">
        <v>537</v>
      </c>
      <c r="E8" s="8" t="s">
        <v>56026</v>
      </c>
      <c r="G8" s="2" t="s">
        <v>608</v>
      </c>
    </row>
    <row r="9" spans="1:7" ht="14.25" customHeight="1" x14ac:dyDescent="0.2">
      <c r="A9" s="8" t="s">
        <v>1298</v>
      </c>
      <c r="C9" s="8" t="s">
        <v>1646</v>
      </c>
      <c r="E9" s="8" t="s">
        <v>1569</v>
      </c>
    </row>
    <row r="10" spans="1:7" ht="14.25" customHeight="1" x14ac:dyDescent="0.2">
      <c r="A10" s="8" t="s">
        <v>1570</v>
      </c>
      <c r="C10" s="8" t="s">
        <v>582</v>
      </c>
      <c r="E10" s="8" t="s">
        <v>1676</v>
      </c>
    </row>
    <row r="11" spans="1:7" ht="14.25" customHeight="1" x14ac:dyDescent="0.2">
      <c r="A11" s="8"/>
      <c r="C11" s="8" t="s">
        <v>640</v>
      </c>
      <c r="E11" s="8" t="s">
        <v>1614</v>
      </c>
    </row>
    <row r="12" spans="1:7" ht="14.25" customHeight="1" x14ac:dyDescent="0.2">
      <c r="A12" s="8"/>
      <c r="C12" s="8" t="s">
        <v>1628</v>
      </c>
      <c r="E12" s="8" t="s">
        <v>679</v>
      </c>
    </row>
    <row r="13" spans="1:7" ht="14.25" customHeight="1" x14ac:dyDescent="0.25">
      <c r="A13" s="84" t="s">
        <v>56112</v>
      </c>
      <c r="C13" s="8" t="s">
        <v>871</v>
      </c>
      <c r="E13" s="8" t="s">
        <v>1702</v>
      </c>
    </row>
    <row r="14" spans="1:7" ht="14.25" customHeight="1" x14ac:dyDescent="0.2">
      <c r="A14" s="8" t="s">
        <v>1545</v>
      </c>
      <c r="C14" s="8" t="s">
        <v>946</v>
      </c>
      <c r="E14" s="8" t="s">
        <v>792</v>
      </c>
    </row>
    <row r="15" spans="1:7" ht="14.25" customHeight="1" x14ac:dyDescent="0.2">
      <c r="A15" s="8" t="s">
        <v>1825</v>
      </c>
      <c r="C15" s="8" t="s">
        <v>1037</v>
      </c>
      <c r="E15" s="8" t="s">
        <v>56028</v>
      </c>
    </row>
    <row r="16" spans="1:7" ht="14.25" customHeight="1" x14ac:dyDescent="0.2">
      <c r="A16" s="8" t="s">
        <v>56113</v>
      </c>
      <c r="C16" s="8" t="s">
        <v>1114</v>
      </c>
      <c r="E16" s="8" t="s">
        <v>1565</v>
      </c>
    </row>
    <row r="17" spans="1:5" ht="14.25" customHeight="1" x14ac:dyDescent="0.2">
      <c r="A17" s="8" t="s">
        <v>56114</v>
      </c>
      <c r="C17" s="8" t="s">
        <v>1260</v>
      </c>
      <c r="E17" s="8" t="s">
        <v>1558</v>
      </c>
    </row>
    <row r="18" spans="1:5" ht="14.25" customHeight="1" x14ac:dyDescent="0.2">
      <c r="A18" s="8" t="s">
        <v>56115</v>
      </c>
      <c r="C18" s="8" t="s">
        <v>1299</v>
      </c>
      <c r="E18" s="8" t="s">
        <v>1567</v>
      </c>
    </row>
    <row r="19" spans="1:5" ht="14.25" customHeight="1" x14ac:dyDescent="0.2">
      <c r="A19" s="8" t="s">
        <v>56116</v>
      </c>
      <c r="C19" s="8" t="s">
        <v>1393</v>
      </c>
      <c r="E19" s="8" t="s">
        <v>1563</v>
      </c>
    </row>
    <row r="20" spans="1:5" ht="14.25" customHeight="1" x14ac:dyDescent="0.2">
      <c r="A20" s="8" t="s">
        <v>56117</v>
      </c>
      <c r="C20" s="8" t="s">
        <v>1571</v>
      </c>
      <c r="E20" s="8" t="s">
        <v>1568</v>
      </c>
    </row>
    <row r="21" spans="1:5" ht="14.25" customHeight="1" x14ac:dyDescent="0.2">
      <c r="A21" s="8" t="s">
        <v>1621</v>
      </c>
      <c r="C21" s="8"/>
      <c r="E21" s="8" t="s">
        <v>1564</v>
      </c>
    </row>
    <row r="22" spans="1:5" ht="14.25" customHeight="1" x14ac:dyDescent="0.2">
      <c r="A22" s="8" t="s">
        <v>56118</v>
      </c>
      <c r="C22" s="8"/>
    </row>
    <row r="23" spans="1:5" ht="14.25" customHeight="1" x14ac:dyDescent="0.2">
      <c r="A23" s="8" t="s">
        <v>1993</v>
      </c>
      <c r="C23" s="8"/>
    </row>
    <row r="24" spans="1:5" ht="14.25" customHeight="1" x14ac:dyDescent="0.2">
      <c r="A24" s="8" t="s">
        <v>56119</v>
      </c>
      <c r="C24" s="8"/>
    </row>
    <row r="25" spans="1:5" ht="14.25" customHeight="1" x14ac:dyDescent="0.25">
      <c r="A25" s="8" t="s">
        <v>1718</v>
      </c>
      <c r="C25" s="8"/>
      <c r="E25" s="84" t="s">
        <v>11240</v>
      </c>
    </row>
    <row r="26" spans="1:5" ht="14.25" customHeight="1" x14ac:dyDescent="0.2">
      <c r="A26" s="8" t="s">
        <v>56120</v>
      </c>
      <c r="C26" s="8"/>
      <c r="E26" s="2" t="s">
        <v>1709</v>
      </c>
    </row>
    <row r="27" spans="1:5" ht="14.25" customHeight="1" x14ac:dyDescent="0.25">
      <c r="A27" s="8" t="s">
        <v>56121</v>
      </c>
      <c r="B27" s="86" t="s">
        <v>56122</v>
      </c>
      <c r="C27" s="87" t="s">
        <v>56123</v>
      </c>
      <c r="E27" s="2" t="s">
        <v>1644</v>
      </c>
    </row>
    <row r="28" spans="1:5" ht="14.25" customHeight="1" x14ac:dyDescent="0.25">
      <c r="A28" s="8" t="s">
        <v>56124</v>
      </c>
      <c r="B28" s="88"/>
      <c r="C28" s="89" t="s">
        <v>56125</v>
      </c>
      <c r="E28" s="2" t="s">
        <v>1540</v>
      </c>
    </row>
    <row r="29" spans="1:5" ht="14.25" customHeight="1" x14ac:dyDescent="0.25">
      <c r="A29" s="8" t="s">
        <v>56126</v>
      </c>
      <c r="B29" s="90"/>
      <c r="C29" s="89" t="s">
        <v>56127</v>
      </c>
    </row>
    <row r="30" spans="1:5" ht="14.25" customHeight="1" x14ac:dyDescent="0.25">
      <c r="A30" s="8" t="s">
        <v>56128</v>
      </c>
      <c r="B30" s="91"/>
      <c r="C30" s="89" t="s">
        <v>56129</v>
      </c>
    </row>
    <row r="31" spans="1:5" ht="14.25" customHeight="1" x14ac:dyDescent="0.25">
      <c r="A31" s="8" t="s">
        <v>56130</v>
      </c>
      <c r="B31" s="3"/>
      <c r="C31" s="89" t="s">
        <v>56131</v>
      </c>
    </row>
    <row r="32" spans="1:5" ht="14.25" customHeight="1" x14ac:dyDescent="0.2">
      <c r="A32" s="8" t="s">
        <v>56132</v>
      </c>
      <c r="C32" s="8"/>
    </row>
    <row r="33" spans="1:3" ht="14.25" customHeight="1" x14ac:dyDescent="0.2">
      <c r="A33" s="8" t="s">
        <v>56133</v>
      </c>
      <c r="C33" s="8"/>
    </row>
    <row r="34" spans="1:3" ht="14.25" customHeight="1" x14ac:dyDescent="0.2">
      <c r="A34" s="8" t="s">
        <v>56134</v>
      </c>
      <c r="C34" s="8"/>
    </row>
    <row r="35" spans="1:3" ht="14.25" customHeight="1" x14ac:dyDescent="0.2">
      <c r="A35" s="8" t="s">
        <v>56135</v>
      </c>
      <c r="C35" s="8"/>
    </row>
    <row r="36" spans="1:3" ht="14.25" customHeight="1" x14ac:dyDescent="0.2">
      <c r="A36" s="8" t="s">
        <v>56136</v>
      </c>
      <c r="C36" s="8"/>
    </row>
    <row r="37" spans="1:3" ht="14.25" customHeight="1" x14ac:dyDescent="0.2">
      <c r="A37" s="8" t="s">
        <v>56137</v>
      </c>
      <c r="C37" s="8"/>
    </row>
    <row r="38" spans="1:3" ht="14.25" customHeight="1" x14ac:dyDescent="0.2">
      <c r="A38" s="8" t="s">
        <v>56138</v>
      </c>
      <c r="C38" s="8"/>
    </row>
    <row r="39" spans="1:3" ht="14.25" customHeight="1" x14ac:dyDescent="0.2">
      <c r="A39" s="8" t="s">
        <v>56139</v>
      </c>
      <c r="C39" s="8"/>
    </row>
    <row r="40" spans="1:3" ht="14.25" customHeight="1" x14ac:dyDescent="0.2">
      <c r="A40" s="8" t="s">
        <v>56140</v>
      </c>
      <c r="C40" s="8"/>
    </row>
    <row r="41" spans="1:3" ht="14.25" customHeight="1" x14ac:dyDescent="0.2">
      <c r="A41" s="8" t="s">
        <v>1834</v>
      </c>
      <c r="C41" s="8"/>
    </row>
    <row r="42" spans="1:3" ht="14.25" customHeight="1" x14ac:dyDescent="0.2">
      <c r="A42" s="8" t="s">
        <v>56141</v>
      </c>
      <c r="C42" s="8"/>
    </row>
    <row r="43" spans="1:3" ht="14.25" customHeight="1" x14ac:dyDescent="0.2">
      <c r="A43" s="8" t="s">
        <v>56142</v>
      </c>
      <c r="C43" s="8"/>
    </row>
    <row r="44" spans="1:3" ht="14.25" customHeight="1" x14ac:dyDescent="0.2">
      <c r="A44" s="8" t="s">
        <v>56143</v>
      </c>
      <c r="C44" s="8"/>
    </row>
    <row r="45" spans="1:3" ht="14.25" customHeight="1" x14ac:dyDescent="0.2">
      <c r="A45" s="8" t="s">
        <v>56144</v>
      </c>
      <c r="C45" s="8"/>
    </row>
    <row r="46" spans="1:3" ht="14.25" customHeight="1" x14ac:dyDescent="0.2">
      <c r="A46" s="8" t="s">
        <v>56145</v>
      </c>
      <c r="C46" s="8"/>
    </row>
    <row r="47" spans="1:3" ht="14.25" customHeight="1" x14ac:dyDescent="0.2">
      <c r="A47" s="8" t="s">
        <v>56146</v>
      </c>
      <c r="C47" s="8"/>
    </row>
    <row r="48" spans="1:3" ht="14.25" customHeight="1" x14ac:dyDescent="0.2">
      <c r="A48" s="8" t="s">
        <v>56147</v>
      </c>
      <c r="C48" s="8"/>
    </row>
    <row r="49" spans="1:3" ht="14.25" customHeight="1" x14ac:dyDescent="0.2">
      <c r="A49" s="8" t="s">
        <v>56148</v>
      </c>
      <c r="C49" s="8"/>
    </row>
    <row r="50" spans="1:3" ht="14.25" customHeight="1" x14ac:dyDescent="0.2">
      <c r="A50" s="8" t="s">
        <v>56149</v>
      </c>
      <c r="C50" s="8"/>
    </row>
    <row r="51" spans="1:3" ht="14.25" customHeight="1" x14ac:dyDescent="0.2">
      <c r="A51" s="8" t="s">
        <v>56150</v>
      </c>
      <c r="C51" s="8"/>
    </row>
    <row r="52" spans="1:3" ht="14.25" customHeight="1" x14ac:dyDescent="0.2">
      <c r="A52" s="8" t="s">
        <v>56151</v>
      </c>
      <c r="C52" s="8"/>
    </row>
    <row r="53" spans="1:3" ht="14.25" customHeight="1" x14ac:dyDescent="0.2">
      <c r="A53" s="8" t="s">
        <v>56152</v>
      </c>
      <c r="C53" s="8"/>
    </row>
    <row r="54" spans="1:3" ht="14.25" customHeight="1" x14ac:dyDescent="0.2">
      <c r="A54" s="8"/>
      <c r="C54" s="8"/>
    </row>
    <row r="55" spans="1:3" ht="14.25" customHeight="1" x14ac:dyDescent="0.2">
      <c r="A55" s="8"/>
      <c r="C55" s="8"/>
    </row>
    <row r="56" spans="1:3" ht="14.25" customHeight="1" x14ac:dyDescent="0.2">
      <c r="A56" s="8"/>
      <c r="C56" s="8"/>
    </row>
    <row r="57" spans="1:3" ht="14.25" customHeight="1" x14ac:dyDescent="0.2">
      <c r="A57" s="8"/>
      <c r="C57" s="8"/>
    </row>
    <row r="58" spans="1:3" ht="14.25" customHeight="1" x14ac:dyDescent="0.2">
      <c r="A58" s="8"/>
      <c r="C58" s="8"/>
    </row>
    <row r="59" spans="1:3" ht="14.25" customHeight="1" x14ac:dyDescent="0.2">
      <c r="A59" s="8"/>
      <c r="C59" s="8"/>
    </row>
    <row r="60" spans="1:3" ht="14.25" customHeight="1" x14ac:dyDescent="0.2">
      <c r="A60" s="8"/>
      <c r="C60" s="8"/>
    </row>
    <row r="61" spans="1:3" ht="14.25" customHeight="1" x14ac:dyDescent="0.2">
      <c r="A61" s="8"/>
      <c r="C61" s="8"/>
    </row>
    <row r="62" spans="1:3" ht="14.25" customHeight="1" x14ac:dyDescent="0.2">
      <c r="A62" s="8"/>
      <c r="C62" s="8"/>
    </row>
    <row r="63" spans="1:3" ht="14.25" customHeight="1" x14ac:dyDescent="0.2">
      <c r="A63" s="8"/>
      <c r="C63" s="8"/>
    </row>
    <row r="64" spans="1:3" ht="14.25" customHeight="1" x14ac:dyDescent="0.2">
      <c r="A64" s="8"/>
      <c r="C64" s="8"/>
    </row>
    <row r="65" spans="1:3" ht="14.25" customHeight="1" x14ac:dyDescent="0.2">
      <c r="A65" s="8"/>
      <c r="C65" s="8"/>
    </row>
    <row r="66" spans="1:3" ht="14.25" customHeight="1" x14ac:dyDescent="0.2">
      <c r="A66" s="8"/>
      <c r="C66" s="8"/>
    </row>
    <row r="67" spans="1:3" ht="14.25" customHeight="1" x14ac:dyDescent="0.2">
      <c r="A67" s="8"/>
      <c r="C67" s="8"/>
    </row>
    <row r="68" spans="1:3" ht="14.25" customHeight="1" x14ac:dyDescent="0.2">
      <c r="A68" s="8"/>
      <c r="C68" s="8"/>
    </row>
    <row r="69" spans="1:3" ht="14.25" customHeight="1" x14ac:dyDescent="0.2">
      <c r="A69" s="8"/>
      <c r="C69" s="8"/>
    </row>
    <row r="70" spans="1:3" ht="14.25" customHeight="1" x14ac:dyDescent="0.2">
      <c r="A70" s="8"/>
      <c r="C70" s="8"/>
    </row>
    <row r="71" spans="1:3" ht="14.25" customHeight="1" x14ac:dyDescent="0.2">
      <c r="A71" s="8"/>
      <c r="C71" s="8"/>
    </row>
    <row r="72" spans="1:3" ht="14.25" customHeight="1" x14ac:dyDescent="0.2">
      <c r="A72" s="8"/>
      <c r="C72" s="8"/>
    </row>
    <row r="73" spans="1:3" ht="14.25" customHeight="1" x14ac:dyDescent="0.2">
      <c r="A73" s="8"/>
      <c r="C73" s="8"/>
    </row>
    <row r="74" spans="1:3" ht="14.25" customHeight="1" x14ac:dyDescent="0.2">
      <c r="A74" s="8"/>
      <c r="C74" s="8"/>
    </row>
    <row r="75" spans="1:3" ht="14.25" customHeight="1" x14ac:dyDescent="0.2">
      <c r="A75" s="8"/>
      <c r="C75" s="8"/>
    </row>
    <row r="76" spans="1:3" ht="14.25" customHeight="1" x14ac:dyDescent="0.2">
      <c r="A76" s="8"/>
      <c r="C76" s="8"/>
    </row>
    <row r="77" spans="1:3" ht="14.25" customHeight="1" x14ac:dyDescent="0.2">
      <c r="A77" s="8"/>
      <c r="C77" s="8"/>
    </row>
    <row r="78" spans="1:3" ht="14.25" customHeight="1" x14ac:dyDescent="0.2">
      <c r="A78" s="8"/>
      <c r="C78" s="8"/>
    </row>
    <row r="79" spans="1:3" ht="14.25" customHeight="1" x14ac:dyDescent="0.2">
      <c r="A79" s="8"/>
      <c r="C79" s="8"/>
    </row>
    <row r="80" spans="1:3" ht="14.25" customHeight="1" x14ac:dyDescent="0.2">
      <c r="A80" s="8"/>
      <c r="C80" s="8"/>
    </row>
    <row r="81" spans="1:3" ht="14.25" customHeight="1" x14ac:dyDescent="0.2">
      <c r="A81" s="8"/>
      <c r="C81" s="8"/>
    </row>
    <row r="82" spans="1:3" ht="14.25" customHeight="1" x14ac:dyDescent="0.2">
      <c r="A82" s="8"/>
      <c r="C82" s="8"/>
    </row>
    <row r="83" spans="1:3" ht="14.25" customHeight="1" x14ac:dyDescent="0.2">
      <c r="A83" s="8"/>
      <c r="C83" s="8"/>
    </row>
    <row r="84" spans="1:3" ht="14.25" customHeight="1" x14ac:dyDescent="0.2">
      <c r="A84" s="8"/>
      <c r="C84" s="8"/>
    </row>
    <row r="85" spans="1:3" ht="14.25" customHeight="1" x14ac:dyDescent="0.2">
      <c r="A85" s="8"/>
      <c r="C85" s="8"/>
    </row>
    <row r="86" spans="1:3" ht="14.25" customHeight="1" x14ac:dyDescent="0.2">
      <c r="A86" s="8"/>
      <c r="C86" s="8"/>
    </row>
    <row r="87" spans="1:3" ht="14.25" customHeight="1" x14ac:dyDescent="0.2">
      <c r="A87" s="8"/>
      <c r="C87" s="8"/>
    </row>
    <row r="88" spans="1:3" ht="14.25" customHeight="1" x14ac:dyDescent="0.2">
      <c r="A88" s="8"/>
      <c r="C88" s="8"/>
    </row>
    <row r="89" spans="1:3" ht="14.25" customHeight="1" x14ac:dyDescent="0.2">
      <c r="A89" s="8"/>
      <c r="C89" s="8"/>
    </row>
    <row r="90" spans="1:3" ht="14.25" customHeight="1" x14ac:dyDescent="0.2">
      <c r="A90" s="8"/>
      <c r="C90" s="8"/>
    </row>
    <row r="91" spans="1:3" ht="14.25" customHeight="1" x14ac:dyDescent="0.2">
      <c r="A91" s="8"/>
      <c r="C91" s="8"/>
    </row>
    <row r="92" spans="1:3" ht="14.25" customHeight="1" x14ac:dyDescent="0.2">
      <c r="A92" s="8"/>
      <c r="C92" s="8"/>
    </row>
    <row r="93" spans="1:3" ht="14.25" customHeight="1" x14ac:dyDescent="0.2">
      <c r="A93" s="8"/>
      <c r="C93" s="8"/>
    </row>
    <row r="94" spans="1:3" ht="14.25" customHeight="1" x14ac:dyDescent="0.2">
      <c r="A94" s="8"/>
      <c r="C94" s="8"/>
    </row>
    <row r="95" spans="1:3" ht="14.25" customHeight="1" x14ac:dyDescent="0.2">
      <c r="A95" s="8"/>
      <c r="C95" s="8"/>
    </row>
    <row r="96" spans="1:3" ht="14.25" customHeight="1" x14ac:dyDescent="0.2">
      <c r="A96" s="8"/>
      <c r="C96" s="8"/>
    </row>
    <row r="97" spans="1:3" ht="14.25" customHeight="1" x14ac:dyDescent="0.2">
      <c r="A97" s="8"/>
      <c r="C97" s="8"/>
    </row>
    <row r="98" spans="1:3" ht="14.25" customHeight="1" x14ac:dyDescent="0.2">
      <c r="A98" s="8"/>
      <c r="C98" s="8"/>
    </row>
    <row r="99" spans="1:3" ht="14.25" customHeight="1" x14ac:dyDescent="0.2">
      <c r="A99" s="8"/>
      <c r="C99" s="8"/>
    </row>
    <row r="100" spans="1:3" ht="14.25" customHeight="1" x14ac:dyDescent="0.2">
      <c r="A100" s="8"/>
      <c r="C100" s="8"/>
    </row>
    <row r="101" spans="1:3" ht="14.25" customHeight="1" x14ac:dyDescent="0.2">
      <c r="A101" s="8"/>
      <c r="C101" s="8"/>
    </row>
    <row r="102" spans="1:3" ht="14.25" customHeight="1" x14ac:dyDescent="0.2">
      <c r="A102" s="8"/>
      <c r="C102" s="8"/>
    </row>
    <row r="103" spans="1:3" ht="14.25" customHeight="1" x14ac:dyDescent="0.2">
      <c r="A103" s="8"/>
      <c r="C103" s="8"/>
    </row>
    <row r="104" spans="1:3" ht="14.25" customHeight="1" x14ac:dyDescent="0.2">
      <c r="A104" s="8"/>
      <c r="C104" s="8"/>
    </row>
    <row r="105" spans="1:3" ht="14.25" customHeight="1" x14ac:dyDescent="0.2">
      <c r="A105" s="8"/>
      <c r="C105" s="8"/>
    </row>
    <row r="106" spans="1:3" ht="14.25" customHeight="1" x14ac:dyDescent="0.2">
      <c r="A106" s="8"/>
      <c r="C106" s="8"/>
    </row>
    <row r="107" spans="1:3" ht="14.25" customHeight="1" x14ac:dyDescent="0.2">
      <c r="A107" s="8"/>
      <c r="C107" s="8"/>
    </row>
    <row r="108" spans="1:3" ht="14.25" customHeight="1" x14ac:dyDescent="0.2">
      <c r="A108" s="8"/>
      <c r="C108" s="8"/>
    </row>
    <row r="109" spans="1:3" ht="14.25" customHeight="1" x14ac:dyDescent="0.2">
      <c r="A109" s="8"/>
      <c r="C109" s="8"/>
    </row>
    <row r="110" spans="1:3" ht="14.25" customHeight="1" x14ac:dyDescent="0.2">
      <c r="A110" s="8"/>
      <c r="C110" s="8"/>
    </row>
    <row r="111" spans="1:3" ht="14.25" customHeight="1" x14ac:dyDescent="0.2">
      <c r="A111" s="8"/>
      <c r="C111" s="8"/>
    </row>
    <row r="112" spans="1:3" ht="14.25" customHeight="1" x14ac:dyDescent="0.2">
      <c r="A112" s="8"/>
      <c r="C112" s="8"/>
    </row>
    <row r="113" spans="1:3" ht="14.25" customHeight="1" x14ac:dyDescent="0.2">
      <c r="A113" s="8"/>
      <c r="C113" s="8"/>
    </row>
    <row r="114" spans="1:3" ht="14.25" customHeight="1" x14ac:dyDescent="0.2">
      <c r="A114" s="8"/>
      <c r="C114" s="8"/>
    </row>
    <row r="115" spans="1:3" ht="14.25" customHeight="1" x14ac:dyDescent="0.2">
      <c r="A115" s="8"/>
      <c r="C115" s="8"/>
    </row>
    <row r="116" spans="1:3" ht="14.25" customHeight="1" x14ac:dyDescent="0.2">
      <c r="A116" s="8"/>
      <c r="C116" s="8"/>
    </row>
    <row r="117" spans="1:3" ht="14.25" customHeight="1" x14ac:dyDescent="0.2">
      <c r="A117" s="8"/>
      <c r="C117" s="8"/>
    </row>
    <row r="118" spans="1:3" ht="14.25" customHeight="1" x14ac:dyDescent="0.2">
      <c r="A118" s="8"/>
      <c r="C118" s="8"/>
    </row>
    <row r="119" spans="1:3" ht="14.25" customHeight="1" x14ac:dyDescent="0.2">
      <c r="A119" s="8"/>
      <c r="C119" s="8"/>
    </row>
    <row r="120" spans="1:3" ht="14.25" customHeight="1" x14ac:dyDescent="0.2">
      <c r="A120" s="8"/>
      <c r="C120" s="8"/>
    </row>
    <row r="121" spans="1:3" ht="14.25" customHeight="1" x14ac:dyDescent="0.2">
      <c r="A121" s="8"/>
      <c r="C121" s="8"/>
    </row>
    <row r="122" spans="1:3" ht="14.25" customHeight="1" x14ac:dyDescent="0.2">
      <c r="A122" s="8"/>
      <c r="C122" s="8"/>
    </row>
    <row r="123" spans="1:3" ht="14.25" customHeight="1" x14ac:dyDescent="0.2">
      <c r="A123" s="8"/>
      <c r="C123" s="8"/>
    </row>
    <row r="124" spans="1:3" ht="14.25" customHeight="1" x14ac:dyDescent="0.2">
      <c r="A124" s="8"/>
      <c r="C124" s="8"/>
    </row>
    <row r="125" spans="1:3" ht="14.25" customHeight="1" x14ac:dyDescent="0.2">
      <c r="A125" s="8"/>
      <c r="C125" s="8"/>
    </row>
    <row r="126" spans="1:3" ht="14.25" customHeight="1" x14ac:dyDescent="0.2">
      <c r="A126" s="8"/>
      <c r="C126" s="8"/>
    </row>
    <row r="127" spans="1:3" ht="14.25" customHeight="1" x14ac:dyDescent="0.2">
      <c r="A127" s="8"/>
      <c r="C127" s="8"/>
    </row>
    <row r="128" spans="1:3" ht="14.25" customHeight="1" x14ac:dyDescent="0.2">
      <c r="A128" s="8"/>
      <c r="C128" s="8"/>
    </row>
    <row r="129" spans="1:3" ht="14.25" customHeight="1" x14ac:dyDescent="0.2">
      <c r="A129" s="8"/>
      <c r="C129" s="8"/>
    </row>
    <row r="130" spans="1:3" ht="14.25" customHeight="1" x14ac:dyDescent="0.2">
      <c r="A130" s="8"/>
      <c r="C130" s="8"/>
    </row>
    <row r="131" spans="1:3" ht="14.25" customHeight="1" x14ac:dyDescent="0.2">
      <c r="A131" s="8"/>
      <c r="C131" s="8"/>
    </row>
    <row r="132" spans="1:3" ht="14.25" customHeight="1" x14ac:dyDescent="0.2">
      <c r="A132" s="8"/>
      <c r="C132" s="8"/>
    </row>
    <row r="133" spans="1:3" ht="14.25" customHeight="1" x14ac:dyDescent="0.2">
      <c r="A133" s="8"/>
      <c r="C133" s="8"/>
    </row>
    <row r="134" spans="1:3" ht="14.25" customHeight="1" x14ac:dyDescent="0.2">
      <c r="A134" s="8"/>
      <c r="C134" s="8"/>
    </row>
    <row r="135" spans="1:3" ht="14.25" customHeight="1" x14ac:dyDescent="0.2">
      <c r="A135" s="8"/>
      <c r="C135" s="8"/>
    </row>
    <row r="136" spans="1:3" ht="14.25" customHeight="1" x14ac:dyDescent="0.2">
      <c r="A136" s="8"/>
      <c r="C136" s="8"/>
    </row>
    <row r="137" spans="1:3" ht="14.25" customHeight="1" x14ac:dyDescent="0.2">
      <c r="A137" s="8"/>
      <c r="C137" s="8"/>
    </row>
    <row r="138" spans="1:3" ht="14.25" customHeight="1" x14ac:dyDescent="0.2">
      <c r="A138" s="8"/>
      <c r="C138" s="8"/>
    </row>
    <row r="139" spans="1:3" ht="14.25" customHeight="1" x14ac:dyDescent="0.2">
      <c r="A139" s="8"/>
      <c r="C139" s="8"/>
    </row>
    <row r="140" spans="1:3" ht="14.25" customHeight="1" x14ac:dyDescent="0.2">
      <c r="A140" s="8"/>
      <c r="C140" s="8"/>
    </row>
    <row r="141" spans="1:3" ht="14.25" customHeight="1" x14ac:dyDescent="0.2">
      <c r="A141" s="8"/>
      <c r="C141" s="8"/>
    </row>
    <row r="142" spans="1:3" ht="14.25" customHeight="1" x14ac:dyDescent="0.2">
      <c r="A142" s="8"/>
      <c r="C142" s="8"/>
    </row>
    <row r="143" spans="1:3" ht="14.25" customHeight="1" x14ac:dyDescent="0.2">
      <c r="A143" s="8"/>
      <c r="C143" s="8"/>
    </row>
    <row r="144" spans="1:3" ht="14.25" customHeight="1" x14ac:dyDescent="0.2">
      <c r="A144" s="8"/>
      <c r="C144" s="8"/>
    </row>
    <row r="145" spans="1:3" ht="14.25" customHeight="1" x14ac:dyDescent="0.2">
      <c r="A145" s="8"/>
      <c r="C145" s="8"/>
    </row>
    <row r="146" spans="1:3" ht="14.25" customHeight="1" x14ac:dyDescent="0.2">
      <c r="A146" s="8"/>
      <c r="C146" s="8"/>
    </row>
    <row r="147" spans="1:3" ht="14.25" customHeight="1" x14ac:dyDescent="0.2">
      <c r="A147" s="8"/>
      <c r="C147" s="8"/>
    </row>
    <row r="148" spans="1:3" ht="14.25" customHeight="1" x14ac:dyDescent="0.2">
      <c r="A148" s="8"/>
      <c r="C148" s="8"/>
    </row>
    <row r="149" spans="1:3" ht="14.25" customHeight="1" x14ac:dyDescent="0.2">
      <c r="A149" s="8"/>
      <c r="C149" s="8"/>
    </row>
    <row r="150" spans="1:3" ht="14.25" customHeight="1" x14ac:dyDescent="0.2">
      <c r="A150" s="8"/>
      <c r="C150" s="8"/>
    </row>
    <row r="151" spans="1:3" ht="14.25" customHeight="1" x14ac:dyDescent="0.2">
      <c r="A151" s="8"/>
      <c r="C151" s="8"/>
    </row>
    <row r="152" spans="1:3" ht="14.25" customHeight="1" x14ac:dyDescent="0.2">
      <c r="A152" s="8"/>
      <c r="C152" s="8"/>
    </row>
    <row r="153" spans="1:3" ht="14.25" customHeight="1" x14ac:dyDescent="0.2">
      <c r="A153" s="8"/>
      <c r="C153" s="8"/>
    </row>
    <row r="154" spans="1:3" ht="14.25" customHeight="1" x14ac:dyDescent="0.2">
      <c r="A154" s="8"/>
      <c r="C154" s="8"/>
    </row>
    <row r="155" spans="1:3" ht="14.25" customHeight="1" x14ac:dyDescent="0.2">
      <c r="A155" s="8"/>
      <c r="C155" s="8"/>
    </row>
    <row r="156" spans="1:3" ht="14.25" customHeight="1" x14ac:dyDescent="0.2">
      <c r="A156" s="8"/>
      <c r="C156" s="8"/>
    </row>
    <row r="157" spans="1:3" ht="14.25" customHeight="1" x14ac:dyDescent="0.2">
      <c r="A157" s="8"/>
      <c r="C157" s="8"/>
    </row>
    <row r="158" spans="1:3" ht="14.25" customHeight="1" x14ac:dyDescent="0.2">
      <c r="A158" s="8"/>
      <c r="C158" s="8"/>
    </row>
    <row r="159" spans="1:3" ht="14.25" customHeight="1" x14ac:dyDescent="0.2">
      <c r="A159" s="8"/>
      <c r="C159" s="8"/>
    </row>
    <row r="160" spans="1:3" ht="14.25" customHeight="1" x14ac:dyDescent="0.2">
      <c r="A160" s="8"/>
      <c r="C160" s="8"/>
    </row>
    <row r="161" spans="1:3" ht="14.25" customHeight="1" x14ac:dyDescent="0.2">
      <c r="A161" s="8"/>
      <c r="C161" s="8"/>
    </row>
    <row r="162" spans="1:3" ht="14.25" customHeight="1" x14ac:dyDescent="0.2">
      <c r="A162" s="8"/>
      <c r="C162" s="8"/>
    </row>
    <row r="163" spans="1:3" ht="14.25" customHeight="1" x14ac:dyDescent="0.2">
      <c r="A163" s="8"/>
      <c r="C163" s="8"/>
    </row>
    <row r="164" spans="1:3" ht="14.25" customHeight="1" x14ac:dyDescent="0.2">
      <c r="A164" s="8"/>
      <c r="C164" s="8"/>
    </row>
    <row r="165" spans="1:3" ht="14.25" customHeight="1" x14ac:dyDescent="0.2">
      <c r="A165" s="8"/>
      <c r="C165" s="8"/>
    </row>
    <row r="166" spans="1:3" ht="14.25" customHeight="1" x14ac:dyDescent="0.2">
      <c r="A166" s="8"/>
      <c r="C166" s="8"/>
    </row>
    <row r="167" spans="1:3" ht="14.25" customHeight="1" x14ac:dyDescent="0.2">
      <c r="A167" s="8"/>
      <c r="C167" s="8"/>
    </row>
    <row r="168" spans="1:3" ht="14.25" customHeight="1" x14ac:dyDescent="0.2">
      <c r="A168" s="8"/>
      <c r="C168" s="8"/>
    </row>
    <row r="169" spans="1:3" ht="14.25" customHeight="1" x14ac:dyDescent="0.2">
      <c r="A169" s="8"/>
      <c r="C169" s="8"/>
    </row>
    <row r="170" spans="1:3" ht="14.25" customHeight="1" x14ac:dyDescent="0.2">
      <c r="A170" s="8"/>
      <c r="C170" s="8"/>
    </row>
    <row r="171" spans="1:3" ht="14.25" customHeight="1" x14ac:dyDescent="0.2">
      <c r="A171" s="8"/>
      <c r="C171" s="8"/>
    </row>
    <row r="172" spans="1:3" ht="14.25" customHeight="1" x14ac:dyDescent="0.2">
      <c r="A172" s="8"/>
      <c r="C172" s="8"/>
    </row>
    <row r="173" spans="1:3" ht="14.25" customHeight="1" x14ac:dyDescent="0.2">
      <c r="A173" s="8"/>
      <c r="C173" s="8"/>
    </row>
    <row r="174" spans="1:3" ht="14.25" customHeight="1" x14ac:dyDescent="0.2">
      <c r="A174" s="8"/>
      <c r="C174" s="8"/>
    </row>
    <row r="175" spans="1:3" ht="14.25" customHeight="1" x14ac:dyDescent="0.2">
      <c r="A175" s="8"/>
      <c r="C175" s="8"/>
    </row>
    <row r="176" spans="1:3" ht="14.25" customHeight="1" x14ac:dyDescent="0.2">
      <c r="A176" s="8"/>
      <c r="C176" s="8"/>
    </row>
    <row r="177" spans="1:3" ht="14.25" customHeight="1" x14ac:dyDescent="0.2">
      <c r="A177" s="8"/>
      <c r="C177" s="8"/>
    </row>
    <row r="178" spans="1:3" ht="14.25" customHeight="1" x14ac:dyDescent="0.2">
      <c r="A178" s="8"/>
      <c r="C178" s="8"/>
    </row>
    <row r="179" spans="1:3" ht="14.25" customHeight="1" x14ac:dyDescent="0.2">
      <c r="A179" s="8"/>
      <c r="C179" s="8"/>
    </row>
    <row r="180" spans="1:3" ht="14.25" customHeight="1" x14ac:dyDescent="0.2">
      <c r="A180" s="8"/>
      <c r="C180" s="8"/>
    </row>
    <row r="181" spans="1:3" ht="14.25" customHeight="1" x14ac:dyDescent="0.2">
      <c r="A181" s="8"/>
      <c r="C181" s="8"/>
    </row>
    <row r="182" spans="1:3" ht="14.25" customHeight="1" x14ac:dyDescent="0.2">
      <c r="A182" s="8"/>
      <c r="C182" s="8"/>
    </row>
    <row r="183" spans="1:3" ht="14.25" customHeight="1" x14ac:dyDescent="0.2">
      <c r="A183" s="8"/>
      <c r="C183" s="8"/>
    </row>
    <row r="184" spans="1:3" ht="14.25" customHeight="1" x14ac:dyDescent="0.2">
      <c r="A184" s="8"/>
      <c r="C184" s="8"/>
    </row>
    <row r="185" spans="1:3" ht="14.25" customHeight="1" x14ac:dyDescent="0.2">
      <c r="A185" s="8"/>
      <c r="C185" s="8"/>
    </row>
    <row r="186" spans="1:3" ht="14.25" customHeight="1" x14ac:dyDescent="0.2">
      <c r="A186" s="8"/>
      <c r="C186" s="8"/>
    </row>
    <row r="187" spans="1:3" ht="14.25" customHeight="1" x14ac:dyDescent="0.2">
      <c r="A187" s="8"/>
      <c r="C187" s="8"/>
    </row>
    <row r="188" spans="1:3" ht="14.25" customHeight="1" x14ac:dyDescent="0.2">
      <c r="A188" s="8"/>
      <c r="C188" s="8"/>
    </row>
    <row r="189" spans="1:3" ht="14.25" customHeight="1" x14ac:dyDescent="0.2">
      <c r="A189" s="8"/>
      <c r="C189" s="8"/>
    </row>
    <row r="190" spans="1:3" ht="14.25" customHeight="1" x14ac:dyDescent="0.2">
      <c r="A190" s="8"/>
      <c r="C190" s="8"/>
    </row>
    <row r="191" spans="1:3" ht="14.25" customHeight="1" x14ac:dyDescent="0.2">
      <c r="A191" s="8"/>
      <c r="C191" s="8"/>
    </row>
    <row r="192" spans="1:3" ht="14.25" customHeight="1" x14ac:dyDescent="0.2">
      <c r="A192" s="8"/>
      <c r="C192" s="8"/>
    </row>
    <row r="193" spans="1:3" ht="14.25" customHeight="1" x14ac:dyDescent="0.2">
      <c r="A193" s="8"/>
      <c r="C193" s="8"/>
    </row>
    <row r="194" spans="1:3" ht="14.25" customHeight="1" x14ac:dyDescent="0.2">
      <c r="A194" s="8"/>
      <c r="C194" s="8"/>
    </row>
    <row r="195" spans="1:3" ht="14.25" customHeight="1" x14ac:dyDescent="0.2">
      <c r="A195" s="8"/>
      <c r="C195" s="8"/>
    </row>
    <row r="196" spans="1:3" ht="14.25" customHeight="1" x14ac:dyDescent="0.2">
      <c r="A196" s="8"/>
      <c r="C196" s="8"/>
    </row>
    <row r="197" spans="1:3" ht="14.25" customHeight="1" x14ac:dyDescent="0.2">
      <c r="A197" s="8"/>
      <c r="C197" s="8"/>
    </row>
    <row r="198" spans="1:3" ht="14.25" customHeight="1" x14ac:dyDescent="0.2">
      <c r="A198" s="8"/>
      <c r="C198" s="8"/>
    </row>
    <row r="199" spans="1:3" ht="14.25" customHeight="1" x14ac:dyDescent="0.2">
      <c r="A199" s="8"/>
      <c r="C199" s="8"/>
    </row>
    <row r="200" spans="1:3" ht="14.25" customHeight="1" x14ac:dyDescent="0.2">
      <c r="A200" s="8"/>
      <c r="C200" s="8"/>
    </row>
    <row r="201" spans="1:3" ht="14.25" customHeight="1" x14ac:dyDescent="0.2">
      <c r="A201" s="8"/>
      <c r="C201" s="8"/>
    </row>
    <row r="202" spans="1:3" ht="14.25" customHeight="1" x14ac:dyDescent="0.2">
      <c r="A202" s="8"/>
      <c r="C202" s="8"/>
    </row>
    <row r="203" spans="1:3" ht="14.25" customHeight="1" x14ac:dyDescent="0.2">
      <c r="A203" s="8"/>
      <c r="C203" s="8"/>
    </row>
    <row r="204" spans="1:3" ht="14.25" customHeight="1" x14ac:dyDescent="0.2">
      <c r="A204" s="8"/>
      <c r="C204" s="8"/>
    </row>
    <row r="205" spans="1:3" ht="14.25" customHeight="1" x14ac:dyDescent="0.2">
      <c r="A205" s="8"/>
      <c r="C205" s="8"/>
    </row>
    <row r="206" spans="1:3" ht="14.25" customHeight="1" x14ac:dyDescent="0.2">
      <c r="A206" s="8"/>
      <c r="C206" s="8"/>
    </row>
    <row r="207" spans="1:3" ht="14.25" customHeight="1" x14ac:dyDescent="0.2">
      <c r="A207" s="8"/>
      <c r="C207" s="8"/>
    </row>
    <row r="208" spans="1:3" ht="14.25" customHeight="1" x14ac:dyDescent="0.2">
      <c r="A208" s="8"/>
      <c r="C208" s="8"/>
    </row>
    <row r="209" spans="1:3" ht="14.25" customHeight="1" x14ac:dyDescent="0.2">
      <c r="A209" s="8"/>
      <c r="C209" s="8"/>
    </row>
    <row r="210" spans="1:3" ht="14.25" customHeight="1" x14ac:dyDescent="0.2">
      <c r="A210" s="8"/>
      <c r="C210" s="8"/>
    </row>
    <row r="211" spans="1:3" ht="14.25" customHeight="1" x14ac:dyDescent="0.2">
      <c r="A211" s="8"/>
      <c r="C211" s="8"/>
    </row>
    <row r="212" spans="1:3" ht="14.25" customHeight="1" x14ac:dyDescent="0.2">
      <c r="A212" s="8"/>
      <c r="C212" s="8"/>
    </row>
    <row r="213" spans="1:3" ht="14.25" customHeight="1" x14ac:dyDescent="0.2">
      <c r="A213" s="8"/>
      <c r="C213" s="8"/>
    </row>
    <row r="214" spans="1:3" ht="14.25" customHeight="1" x14ac:dyDescent="0.2">
      <c r="A214" s="8"/>
      <c r="C214" s="8"/>
    </row>
    <row r="215" spans="1:3" ht="14.25" customHeight="1" x14ac:dyDescent="0.2">
      <c r="A215" s="8"/>
      <c r="C215" s="8"/>
    </row>
    <row r="216" spans="1:3" ht="14.25" customHeight="1" x14ac:dyDescent="0.2">
      <c r="A216" s="8"/>
      <c r="C216" s="8"/>
    </row>
    <row r="217" spans="1:3" ht="14.25" customHeight="1" x14ac:dyDescent="0.2">
      <c r="A217" s="8"/>
      <c r="C217" s="8"/>
    </row>
    <row r="218" spans="1:3" ht="14.25" customHeight="1" x14ac:dyDescent="0.2">
      <c r="A218" s="8"/>
      <c r="C218" s="8"/>
    </row>
    <row r="219" spans="1:3" ht="14.25" customHeight="1" x14ac:dyDescent="0.2">
      <c r="A219" s="8"/>
      <c r="C219" s="8"/>
    </row>
    <row r="220" spans="1:3" ht="14.25" customHeight="1" x14ac:dyDescent="0.2">
      <c r="A220" s="8"/>
      <c r="C220" s="8"/>
    </row>
    <row r="221" spans="1:3" ht="14.25" customHeight="1" x14ac:dyDescent="0.2">
      <c r="A221" s="8"/>
      <c r="C221" s="8"/>
    </row>
    <row r="222" spans="1:3" ht="14.25" customHeight="1" x14ac:dyDescent="0.2">
      <c r="A222" s="8"/>
      <c r="C222" s="8"/>
    </row>
    <row r="223" spans="1:3" ht="14.25" customHeight="1" x14ac:dyDescent="0.2">
      <c r="A223" s="8"/>
      <c r="C223" s="8"/>
    </row>
    <row r="224" spans="1:3" ht="14.25" customHeight="1" x14ac:dyDescent="0.2">
      <c r="A224" s="8"/>
      <c r="C224" s="8"/>
    </row>
    <row r="225" spans="1:3" ht="14.25" customHeight="1" x14ac:dyDescent="0.2">
      <c r="A225" s="8"/>
      <c r="C225" s="8"/>
    </row>
    <row r="226" spans="1:3" ht="14.25" customHeight="1" x14ac:dyDescent="0.2">
      <c r="A226" s="8"/>
      <c r="C226" s="8"/>
    </row>
    <row r="227" spans="1:3" ht="14.25" customHeight="1" x14ac:dyDescent="0.2">
      <c r="A227" s="8"/>
      <c r="C227" s="8"/>
    </row>
    <row r="228" spans="1:3" ht="14.25" customHeight="1" x14ac:dyDescent="0.2">
      <c r="A228" s="8"/>
      <c r="C228" s="8"/>
    </row>
    <row r="229" spans="1:3" ht="14.25" customHeight="1" x14ac:dyDescent="0.2">
      <c r="A229" s="8"/>
      <c r="C229" s="8"/>
    </row>
    <row r="230" spans="1:3" ht="14.25" customHeight="1" x14ac:dyDescent="0.2">
      <c r="A230" s="8"/>
      <c r="C230" s="8"/>
    </row>
    <row r="231" spans="1:3" ht="14.25" customHeight="1" x14ac:dyDescent="0.2">
      <c r="A231" s="8"/>
      <c r="C231" s="8"/>
    </row>
    <row r="232" spans="1:3" ht="14.25" customHeight="1" x14ac:dyDescent="0.2">
      <c r="A232" s="8"/>
      <c r="C232" s="8"/>
    </row>
    <row r="233" spans="1:3" ht="14.25" customHeight="1" x14ac:dyDescent="0.2">
      <c r="A233" s="8"/>
      <c r="C233" s="8"/>
    </row>
    <row r="234" spans="1:3" ht="14.25" customHeight="1" x14ac:dyDescent="0.2">
      <c r="A234" s="8"/>
      <c r="C234" s="8"/>
    </row>
    <row r="235" spans="1:3" ht="14.25" customHeight="1" x14ac:dyDescent="0.2">
      <c r="A235" s="8"/>
      <c r="C235" s="8"/>
    </row>
    <row r="236" spans="1:3" ht="14.25" customHeight="1" x14ac:dyDescent="0.2">
      <c r="A236" s="8"/>
      <c r="C236" s="8"/>
    </row>
    <row r="237" spans="1:3" ht="14.25" customHeight="1" x14ac:dyDescent="0.2">
      <c r="A237" s="8"/>
      <c r="C237" s="8"/>
    </row>
    <row r="238" spans="1:3" ht="14.25" customHeight="1" x14ac:dyDescent="0.2">
      <c r="A238" s="8"/>
      <c r="C238" s="8"/>
    </row>
    <row r="239" spans="1:3" ht="14.25" customHeight="1" x14ac:dyDescent="0.2">
      <c r="A239" s="8"/>
      <c r="C239" s="8"/>
    </row>
    <row r="240" spans="1:3" ht="14.25" customHeight="1" x14ac:dyDescent="0.2">
      <c r="A240" s="8"/>
      <c r="C240" s="8"/>
    </row>
    <row r="241" spans="1:3" ht="14.25" customHeight="1" x14ac:dyDescent="0.2">
      <c r="A241" s="8"/>
      <c r="C241" s="8"/>
    </row>
    <row r="242" spans="1:3" ht="14.25" customHeight="1" x14ac:dyDescent="0.2">
      <c r="A242" s="8"/>
      <c r="C242" s="8"/>
    </row>
    <row r="243" spans="1:3" ht="14.25" customHeight="1" x14ac:dyDescent="0.2">
      <c r="A243" s="8"/>
      <c r="C243" s="8"/>
    </row>
    <row r="244" spans="1:3" ht="14.25" customHeight="1" x14ac:dyDescent="0.2">
      <c r="A244" s="8"/>
      <c r="C244" s="8"/>
    </row>
    <row r="245" spans="1:3" ht="14.25" customHeight="1" x14ac:dyDescent="0.2">
      <c r="A245" s="8"/>
      <c r="C245" s="8"/>
    </row>
    <row r="246" spans="1:3" ht="14.25" customHeight="1" x14ac:dyDescent="0.2">
      <c r="A246" s="8"/>
      <c r="C246" s="8"/>
    </row>
    <row r="247" spans="1:3" ht="14.25" customHeight="1" x14ac:dyDescent="0.2">
      <c r="A247" s="8"/>
      <c r="C247" s="8"/>
    </row>
    <row r="248" spans="1:3" ht="14.25" customHeight="1" x14ac:dyDescent="0.2">
      <c r="A248" s="8"/>
      <c r="C248" s="8"/>
    </row>
    <row r="249" spans="1:3" ht="14.25" customHeight="1" x14ac:dyDescent="0.2">
      <c r="A249" s="8"/>
      <c r="C249" s="8"/>
    </row>
    <row r="250" spans="1:3" ht="14.25" customHeight="1" x14ac:dyDescent="0.2">
      <c r="A250" s="8"/>
      <c r="C250" s="8"/>
    </row>
    <row r="251" spans="1:3" ht="14.25" customHeight="1" x14ac:dyDescent="0.2">
      <c r="A251" s="8"/>
      <c r="C251" s="8"/>
    </row>
    <row r="252" spans="1:3" ht="14.25" customHeight="1" x14ac:dyDescent="0.2">
      <c r="A252" s="8"/>
      <c r="C252" s="8"/>
    </row>
    <row r="253" spans="1:3" ht="14.25" customHeight="1" x14ac:dyDescent="0.2">
      <c r="A253" s="8"/>
      <c r="C253" s="8"/>
    </row>
    <row r="254" spans="1:3" ht="15.75" customHeight="1" x14ac:dyDescent="0.2"/>
    <row r="255" spans="1:3" ht="15.75" customHeight="1" x14ac:dyDescent="0.2"/>
    <row r="256" spans="1:3"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1011"/>
  <sheetViews>
    <sheetView tabSelected="1" zoomScale="60" zoomScaleNormal="60" workbookViewId="0">
      <pane xSplit="3" ySplit="9" topLeftCell="D63" activePane="bottomRight" state="frozen"/>
      <selection pane="topRight" activeCell="D1" sqref="D1"/>
      <selection pane="bottomLeft" activeCell="A9" sqref="A9"/>
      <selection pane="bottomRight" activeCell="AG3" sqref="AG3"/>
    </sheetView>
  </sheetViews>
  <sheetFormatPr defaultColWidth="12.625" defaultRowHeight="15" customHeight="1" x14ac:dyDescent="0.2"/>
  <cols>
    <col min="1" max="1" width="13.5" style="99" customWidth="1"/>
    <col min="2" max="2" width="14.25" style="99" customWidth="1"/>
    <col min="3" max="3" width="38.375" style="99" bestFit="1" customWidth="1"/>
    <col min="4" max="4" width="19.625" style="99" customWidth="1"/>
    <col min="5" max="5" width="10.75" style="99" customWidth="1"/>
    <col min="6" max="6" width="13.75" style="99" customWidth="1"/>
    <col min="7" max="7" width="8.5" style="99" customWidth="1"/>
    <col min="8" max="8" width="7.75" style="99" customWidth="1"/>
    <col min="9" max="9" width="8.75" style="99" customWidth="1"/>
    <col min="10" max="10" width="9.875" style="99" customWidth="1"/>
    <col min="11" max="11" width="20.875" style="99" customWidth="1"/>
    <col min="12" max="12" width="13.625" style="99" customWidth="1"/>
    <col min="13" max="13" width="4.5" style="99" customWidth="1"/>
    <col min="14" max="14" width="28.25" style="99" customWidth="1"/>
    <col min="15" max="16" width="17.5" style="99" customWidth="1"/>
    <col min="17" max="17" width="4.5" style="99" customWidth="1"/>
    <col min="18" max="18" width="37" style="99" customWidth="1"/>
    <col min="19" max="19" width="12.875" style="99" customWidth="1"/>
    <col min="20" max="20" width="3.25" style="99" customWidth="1"/>
    <col min="21" max="21" width="3.125" style="99" customWidth="1"/>
    <col min="22" max="22" width="2.25" style="99" customWidth="1"/>
    <col min="23" max="23" width="3.25" style="99" customWidth="1"/>
    <col min="24" max="24" width="4" style="99" customWidth="1"/>
    <col min="25" max="25" width="3" style="99" customWidth="1"/>
    <col min="26" max="29" width="3.875" style="99" customWidth="1"/>
    <col min="30" max="30" width="3.125" style="99" customWidth="1"/>
    <col min="31" max="31" width="4.125" style="99" customWidth="1"/>
    <col min="32" max="32" width="16.25" style="99" customWidth="1"/>
    <col min="33" max="16384" width="12.625" style="99"/>
  </cols>
  <sheetData>
    <row r="1" spans="1:32" s="151" customFormat="1" ht="23.25" x14ac:dyDescent="0.2">
      <c r="A1" s="348"/>
      <c r="B1" s="349"/>
      <c r="C1" s="349"/>
      <c r="D1" s="349"/>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row>
    <row r="2" spans="1:32" s="165" customFormat="1" ht="22.5" customHeight="1" x14ac:dyDescent="0.2">
      <c r="A2" s="332" t="s">
        <v>0</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row>
    <row r="3" spans="1:32" s="164" customFormat="1" ht="20.45" customHeight="1" x14ac:dyDescent="0.2">
      <c r="A3" s="334" t="s">
        <v>56177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row>
    <row r="4" spans="1:32" s="163" customFormat="1" ht="51.6" customHeight="1" x14ac:dyDescent="0.2">
      <c r="A4" s="336" t="s">
        <v>56178</v>
      </c>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row>
    <row r="5" spans="1:32" s="162" customFormat="1" ht="8.4499999999999993" customHeight="1" x14ac:dyDescent="0.2">
      <c r="A5" s="160"/>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row>
    <row r="6" spans="1:32" ht="14.25" customHeight="1" x14ac:dyDescent="0.2">
      <c r="A6" s="100">
        <v>1</v>
      </c>
      <c r="B6" s="100">
        <v>2</v>
      </c>
      <c r="C6" s="294">
        <v>3</v>
      </c>
      <c r="D6" s="294">
        <v>4</v>
      </c>
      <c r="E6" s="100">
        <v>5</v>
      </c>
      <c r="F6" s="100">
        <v>6</v>
      </c>
      <c r="G6" s="357">
        <v>7</v>
      </c>
      <c r="H6" s="358"/>
      <c r="I6" s="358"/>
      <c r="J6" s="359"/>
      <c r="K6" s="100">
        <v>8</v>
      </c>
      <c r="L6" s="100">
        <v>9</v>
      </c>
      <c r="M6" s="357">
        <v>10</v>
      </c>
      <c r="N6" s="359"/>
      <c r="O6" s="100">
        <v>11</v>
      </c>
      <c r="P6" s="101"/>
      <c r="Q6" s="357">
        <v>12</v>
      </c>
      <c r="R6" s="359"/>
      <c r="S6" s="100">
        <v>13</v>
      </c>
      <c r="T6" s="357">
        <v>14</v>
      </c>
      <c r="U6" s="358"/>
      <c r="V6" s="358"/>
      <c r="W6" s="358"/>
      <c r="X6" s="358"/>
      <c r="Y6" s="358"/>
      <c r="Z6" s="358"/>
      <c r="AA6" s="358"/>
      <c r="AB6" s="358"/>
      <c r="AC6" s="358"/>
      <c r="AD6" s="358"/>
      <c r="AE6" s="359"/>
      <c r="AF6" s="101">
        <v>15</v>
      </c>
    </row>
    <row r="7" spans="1:32" ht="12.75" customHeight="1" x14ac:dyDescent="0.2">
      <c r="A7" s="350" t="s">
        <v>2</v>
      </c>
      <c r="B7" s="352" t="s">
        <v>3</v>
      </c>
      <c r="C7" s="354" t="s">
        <v>4</v>
      </c>
      <c r="D7" s="354" t="s">
        <v>5</v>
      </c>
      <c r="E7" s="355" t="s">
        <v>6</v>
      </c>
      <c r="F7" s="350" t="s">
        <v>7</v>
      </c>
      <c r="G7" s="360" t="s">
        <v>8</v>
      </c>
      <c r="H7" s="361"/>
      <c r="I7" s="361"/>
      <c r="J7" s="362"/>
      <c r="K7" s="350" t="s">
        <v>9</v>
      </c>
      <c r="L7" s="350" t="s">
        <v>10</v>
      </c>
      <c r="M7" s="350" t="s">
        <v>11</v>
      </c>
      <c r="N7" s="350" t="s">
        <v>12</v>
      </c>
      <c r="O7" s="350" t="s">
        <v>13</v>
      </c>
      <c r="P7" s="350" t="s">
        <v>14</v>
      </c>
      <c r="Q7" s="350" t="s">
        <v>11</v>
      </c>
      <c r="R7" s="350" t="s">
        <v>15</v>
      </c>
      <c r="S7" s="350" t="s">
        <v>16</v>
      </c>
      <c r="T7" s="360" t="s">
        <v>17</v>
      </c>
      <c r="U7" s="361"/>
      <c r="V7" s="361"/>
      <c r="W7" s="361"/>
      <c r="X7" s="361"/>
      <c r="Y7" s="361"/>
      <c r="Z7" s="361"/>
      <c r="AA7" s="361"/>
      <c r="AB7" s="361"/>
      <c r="AC7" s="361"/>
      <c r="AD7" s="361"/>
      <c r="AE7" s="362"/>
      <c r="AF7" s="350" t="s">
        <v>18</v>
      </c>
    </row>
    <row r="8" spans="1:32" ht="12.95" customHeight="1" x14ac:dyDescent="0.2">
      <c r="A8" s="351"/>
      <c r="B8" s="353"/>
      <c r="C8" s="354"/>
      <c r="D8" s="354"/>
      <c r="E8" s="356"/>
      <c r="F8" s="351"/>
      <c r="G8" s="350" t="s">
        <v>19</v>
      </c>
      <c r="H8" s="350" t="s">
        <v>20</v>
      </c>
      <c r="I8" s="350" t="s">
        <v>21</v>
      </c>
      <c r="J8" s="350" t="s">
        <v>22</v>
      </c>
      <c r="K8" s="351"/>
      <c r="L8" s="351"/>
      <c r="M8" s="351"/>
      <c r="N8" s="351"/>
      <c r="O8" s="351"/>
      <c r="P8" s="351"/>
      <c r="Q8" s="351"/>
      <c r="R8" s="351"/>
      <c r="S8" s="351"/>
      <c r="T8" s="368" t="s">
        <v>19</v>
      </c>
      <c r="U8" s="369"/>
      <c r="V8" s="370"/>
      <c r="W8" s="368" t="s">
        <v>20</v>
      </c>
      <c r="X8" s="369"/>
      <c r="Y8" s="370"/>
      <c r="Z8" s="368" t="s">
        <v>21</v>
      </c>
      <c r="AA8" s="369"/>
      <c r="AB8" s="370"/>
      <c r="AC8" s="368" t="s">
        <v>22</v>
      </c>
      <c r="AD8" s="369"/>
      <c r="AE8" s="370"/>
      <c r="AF8" s="351"/>
    </row>
    <row r="9" spans="1:32" ht="38.1" customHeight="1" x14ac:dyDescent="0.2">
      <c r="A9" s="351"/>
      <c r="B9" s="353"/>
      <c r="C9" s="354"/>
      <c r="D9" s="354"/>
      <c r="E9" s="356"/>
      <c r="F9" s="351"/>
      <c r="G9" s="351"/>
      <c r="H9" s="351"/>
      <c r="I9" s="351"/>
      <c r="J9" s="351"/>
      <c r="K9" s="351"/>
      <c r="L9" s="351"/>
      <c r="M9" s="351"/>
      <c r="N9" s="351"/>
      <c r="O9" s="351"/>
      <c r="P9" s="351"/>
      <c r="Q9" s="351"/>
      <c r="R9" s="351"/>
      <c r="S9" s="351"/>
      <c r="T9" s="371"/>
      <c r="U9" s="372"/>
      <c r="V9" s="373"/>
      <c r="W9" s="371"/>
      <c r="X9" s="372"/>
      <c r="Y9" s="373"/>
      <c r="Z9" s="371"/>
      <c r="AA9" s="372"/>
      <c r="AB9" s="373"/>
      <c r="AC9" s="371"/>
      <c r="AD9" s="372"/>
      <c r="AE9" s="373"/>
      <c r="AF9" s="351"/>
    </row>
    <row r="10" spans="1:32" ht="38.1" customHeight="1" x14ac:dyDescent="0.2">
      <c r="A10" s="351"/>
      <c r="B10" s="353"/>
      <c r="C10" s="354"/>
      <c r="D10" s="354"/>
      <c r="E10" s="356"/>
      <c r="F10" s="351"/>
      <c r="G10" s="351"/>
      <c r="H10" s="351"/>
      <c r="I10" s="351"/>
      <c r="J10" s="351"/>
      <c r="K10" s="351"/>
      <c r="L10" s="351"/>
      <c r="M10" s="351"/>
      <c r="N10" s="351"/>
      <c r="O10" s="351"/>
      <c r="P10" s="351"/>
      <c r="Q10" s="351"/>
      <c r="R10" s="351"/>
      <c r="S10" s="351"/>
      <c r="T10" s="102">
        <v>1</v>
      </c>
      <c r="U10" s="102">
        <v>2</v>
      </c>
      <c r="V10" s="102">
        <v>3</v>
      </c>
      <c r="W10" s="102">
        <v>4</v>
      </c>
      <c r="X10" s="102">
        <v>5</v>
      </c>
      <c r="Y10" s="102">
        <v>6</v>
      </c>
      <c r="Z10" s="102">
        <v>7</v>
      </c>
      <c r="AA10" s="102">
        <v>8</v>
      </c>
      <c r="AB10" s="102">
        <v>9</v>
      </c>
      <c r="AC10" s="102">
        <v>10</v>
      </c>
      <c r="AD10" s="102">
        <v>11</v>
      </c>
      <c r="AE10" s="102">
        <v>12</v>
      </c>
      <c r="AF10" s="351"/>
    </row>
    <row r="11" spans="1:32" s="154" customFormat="1" ht="1.5" customHeight="1" x14ac:dyDescent="0.2">
      <c r="A11" s="152"/>
      <c r="B11" s="291"/>
      <c r="C11" s="295"/>
      <c r="D11" s="296"/>
      <c r="E11" s="292"/>
      <c r="F11" s="153"/>
      <c r="G11" s="155"/>
      <c r="H11" s="156"/>
      <c r="I11" s="157"/>
      <c r="J11" s="157"/>
      <c r="K11" s="153"/>
      <c r="L11" s="153"/>
      <c r="M11" s="153"/>
      <c r="N11" s="153"/>
      <c r="O11" s="153"/>
      <c r="P11" s="153"/>
      <c r="Q11" s="153"/>
      <c r="R11" s="153"/>
      <c r="S11" s="153"/>
      <c r="AF11" s="153"/>
    </row>
    <row r="12" spans="1:32" ht="78.75" customHeight="1" x14ac:dyDescent="0.2">
      <c r="A12" s="385" t="s">
        <v>444</v>
      </c>
      <c r="B12" s="386" t="s">
        <v>445</v>
      </c>
      <c r="C12" s="375" t="s">
        <v>446</v>
      </c>
      <c r="D12" s="374" t="s">
        <v>56208</v>
      </c>
      <c r="E12" s="395">
        <v>0.3</v>
      </c>
      <c r="F12" s="392">
        <v>0.4</v>
      </c>
      <c r="G12" s="385">
        <v>0</v>
      </c>
      <c r="H12" s="385">
        <v>0</v>
      </c>
      <c r="I12" s="392">
        <v>0.2</v>
      </c>
      <c r="J12" s="392">
        <v>0.2</v>
      </c>
      <c r="K12" s="385" t="s">
        <v>448</v>
      </c>
      <c r="L12" s="385" t="s">
        <v>449</v>
      </c>
      <c r="M12" s="93">
        <v>1</v>
      </c>
      <c r="N12" s="93" t="s">
        <v>450</v>
      </c>
      <c r="O12" s="93" t="s">
        <v>449</v>
      </c>
      <c r="P12" s="93" t="s">
        <v>451</v>
      </c>
      <c r="Q12" s="93">
        <v>1</v>
      </c>
      <c r="R12" s="93" t="s">
        <v>450</v>
      </c>
      <c r="S12" s="93" t="s">
        <v>452</v>
      </c>
      <c r="T12" s="146"/>
      <c r="U12" s="146"/>
      <c r="V12" s="146"/>
      <c r="W12" s="146"/>
      <c r="X12" s="146"/>
      <c r="Y12" s="146"/>
      <c r="Z12" s="146"/>
      <c r="AA12" s="146"/>
      <c r="AB12" s="146"/>
      <c r="AC12" s="146"/>
      <c r="AD12" s="146"/>
      <c r="AE12" s="146"/>
      <c r="AF12" s="107">
        <f>IFERROR(SUMIF(Costeo!$H$5:$H$636,R12,Costeo!$Q$5:$Q$636),SUMIF(Costeo!$Z$4:$Z$636,LEFT(R12,250),Costeo!$Q$4:$Q$637))</f>
        <v>0</v>
      </c>
    </row>
    <row r="13" spans="1:32" ht="92.25" customHeight="1" x14ac:dyDescent="0.2">
      <c r="A13" s="380"/>
      <c r="B13" s="387"/>
      <c r="C13" s="389"/>
      <c r="D13" s="375"/>
      <c r="E13" s="396"/>
      <c r="F13" s="379"/>
      <c r="G13" s="379"/>
      <c r="H13" s="379"/>
      <c r="I13" s="379"/>
      <c r="J13" s="379"/>
      <c r="K13" s="379"/>
      <c r="L13" s="379"/>
      <c r="M13" s="93">
        <v>2</v>
      </c>
      <c r="N13" s="93" t="s">
        <v>453</v>
      </c>
      <c r="O13" s="93" t="s">
        <v>449</v>
      </c>
      <c r="P13" s="93" t="s">
        <v>451</v>
      </c>
      <c r="Q13" s="93">
        <v>2</v>
      </c>
      <c r="R13" s="93" t="s">
        <v>453</v>
      </c>
      <c r="S13" s="93" t="s">
        <v>454</v>
      </c>
      <c r="T13" s="146"/>
      <c r="U13" s="146"/>
      <c r="V13" s="146"/>
      <c r="W13" s="146"/>
      <c r="X13" s="146"/>
      <c r="Y13" s="146"/>
      <c r="Z13" s="146"/>
      <c r="AA13" s="146"/>
      <c r="AB13" s="146"/>
      <c r="AC13" s="146"/>
      <c r="AD13" s="146"/>
      <c r="AE13" s="146"/>
      <c r="AF13" s="107">
        <f>IFERROR(SUMIF(Costeo!$H$5:$H$636,R13,Costeo!$Q$5:$Q$636),SUMIF(Costeo!$Z$4:$Z$636,LEFT(R13,250),Costeo!$Q$4:$Q$637))</f>
        <v>0</v>
      </c>
    </row>
    <row r="14" spans="1:32" ht="39.75" customHeight="1" x14ac:dyDescent="0.2">
      <c r="A14" s="380"/>
      <c r="B14" s="387"/>
      <c r="C14" s="374" t="s">
        <v>455</v>
      </c>
      <c r="D14" s="374" t="s">
        <v>56210</v>
      </c>
      <c r="E14" s="397">
        <v>26</v>
      </c>
      <c r="F14" s="385">
        <v>20</v>
      </c>
      <c r="G14" s="385">
        <v>0</v>
      </c>
      <c r="H14" s="385">
        <v>10</v>
      </c>
      <c r="I14" s="385">
        <v>0</v>
      </c>
      <c r="J14" s="385">
        <v>10</v>
      </c>
      <c r="K14" s="385" t="s">
        <v>457</v>
      </c>
      <c r="L14" s="385" t="s">
        <v>449</v>
      </c>
      <c r="M14" s="385">
        <v>1</v>
      </c>
      <c r="N14" s="385" t="s">
        <v>458</v>
      </c>
      <c r="O14" s="385" t="s">
        <v>449</v>
      </c>
      <c r="P14" s="385" t="s">
        <v>451</v>
      </c>
      <c r="Q14" s="122">
        <v>1</v>
      </c>
      <c r="R14" s="108" t="s">
        <v>459</v>
      </c>
      <c r="S14" s="117" t="s">
        <v>452</v>
      </c>
      <c r="T14" s="144"/>
      <c r="U14" s="144"/>
      <c r="V14" s="144"/>
      <c r="W14" s="144"/>
      <c r="X14" s="144"/>
      <c r="Y14" s="144"/>
      <c r="Z14" s="144"/>
      <c r="AA14" s="144"/>
      <c r="AB14" s="144"/>
      <c r="AC14" s="144"/>
      <c r="AD14" s="144"/>
      <c r="AE14" s="144"/>
      <c r="AF14" s="113">
        <f>IFERROR(SUMIF(Costeo!$H$5:$H$684,R14,Costeo!$Q$5:$Q$684),SUMIF(Costeo!$Z$4:$Z$684,LEFT(R14,250),Costeo!$Q$4:$Q$685))</f>
        <v>0</v>
      </c>
    </row>
    <row r="15" spans="1:32" ht="45.75" customHeight="1" x14ac:dyDescent="0.2">
      <c r="A15" s="380"/>
      <c r="B15" s="387"/>
      <c r="C15" s="390"/>
      <c r="D15" s="375"/>
      <c r="E15" s="398"/>
      <c r="F15" s="380"/>
      <c r="G15" s="380"/>
      <c r="H15" s="380"/>
      <c r="I15" s="380"/>
      <c r="J15" s="380"/>
      <c r="K15" s="380"/>
      <c r="L15" s="380"/>
      <c r="M15" s="379"/>
      <c r="N15" s="379"/>
      <c r="O15" s="379"/>
      <c r="P15" s="379"/>
      <c r="Q15" s="123">
        <v>2</v>
      </c>
      <c r="R15" s="109" t="s">
        <v>460</v>
      </c>
      <c r="S15" s="109" t="s">
        <v>452</v>
      </c>
      <c r="T15" s="145"/>
      <c r="U15" s="145"/>
      <c r="V15" s="114"/>
      <c r="W15" s="114"/>
      <c r="X15" s="114"/>
      <c r="Y15" s="114"/>
      <c r="Z15" s="114"/>
      <c r="AA15" s="114"/>
      <c r="AB15" s="114"/>
      <c r="AC15" s="114"/>
      <c r="AD15" s="114"/>
      <c r="AE15" s="114"/>
      <c r="AF15" s="115">
        <f>IFERROR(SUMIF(Costeo!$H$5:$H$684,R15,Costeo!$Q$5:$Q$684),SUMIF(Costeo!$Z$4:$Z$684,LEFT(R15,250),Costeo!$Q$4:$Q$685))</f>
        <v>0</v>
      </c>
    </row>
    <row r="16" spans="1:32" ht="51" customHeight="1" x14ac:dyDescent="0.2">
      <c r="A16" s="380"/>
      <c r="B16" s="387"/>
      <c r="C16" s="390"/>
      <c r="D16" s="375"/>
      <c r="E16" s="398"/>
      <c r="F16" s="380"/>
      <c r="G16" s="380"/>
      <c r="H16" s="380"/>
      <c r="I16" s="380"/>
      <c r="J16" s="380"/>
      <c r="K16" s="380"/>
      <c r="L16" s="380"/>
      <c r="M16" s="385">
        <v>2</v>
      </c>
      <c r="N16" s="385" t="s">
        <v>461</v>
      </c>
      <c r="O16" s="385" t="s">
        <v>449</v>
      </c>
      <c r="P16" s="385" t="s">
        <v>451</v>
      </c>
      <c r="Q16" s="93">
        <v>1</v>
      </c>
      <c r="R16" s="95" t="s">
        <v>462</v>
      </c>
      <c r="S16" s="96" t="s">
        <v>463</v>
      </c>
      <c r="T16" s="146"/>
      <c r="U16" s="146"/>
      <c r="V16" s="146"/>
      <c r="W16" s="93"/>
      <c r="X16" s="93"/>
      <c r="Y16" s="93"/>
      <c r="Z16" s="146"/>
      <c r="AA16" s="146"/>
      <c r="AB16" s="146"/>
      <c r="AC16" s="93"/>
      <c r="AD16" s="93"/>
      <c r="AE16" s="93"/>
      <c r="AF16" s="107">
        <f>IFERROR(SUMIF(Costeo!$H$5:$H$636,R16,Costeo!$Q$5:$Q$636),SUMIF(Costeo!$Z$4:$Z$636,LEFT(R16,250),Costeo!$Q$4:$Q$637))</f>
        <v>0</v>
      </c>
    </row>
    <row r="17" spans="1:32" ht="56.25" customHeight="1" x14ac:dyDescent="0.2">
      <c r="A17" s="380"/>
      <c r="B17" s="387"/>
      <c r="C17" s="390"/>
      <c r="D17" s="375"/>
      <c r="E17" s="398"/>
      <c r="F17" s="380"/>
      <c r="G17" s="380"/>
      <c r="H17" s="380"/>
      <c r="I17" s="380"/>
      <c r="J17" s="380"/>
      <c r="K17" s="380"/>
      <c r="L17" s="380"/>
      <c r="M17" s="379"/>
      <c r="N17" s="379"/>
      <c r="O17" s="379"/>
      <c r="P17" s="379"/>
      <c r="Q17" s="93">
        <v>2</v>
      </c>
      <c r="R17" s="95" t="s">
        <v>464</v>
      </c>
      <c r="S17" s="96" t="s">
        <v>463</v>
      </c>
      <c r="T17" s="93"/>
      <c r="U17" s="146"/>
      <c r="V17" s="146"/>
      <c r="W17" s="146"/>
      <c r="X17" s="93"/>
      <c r="Y17" s="93"/>
      <c r="Z17" s="93"/>
      <c r="AA17" s="93"/>
      <c r="AB17" s="146"/>
      <c r="AC17" s="146"/>
      <c r="AD17" s="146"/>
      <c r="AE17" s="93"/>
      <c r="AF17" s="107">
        <f>IFERROR(SUMIF(Costeo!$H$5:$H$636,R17,Costeo!$Q$5:$Q$636),SUMIF(Costeo!$Z$4:$Z$636,LEFT(R17,250),Costeo!$Q$4:$Q$637))</f>
        <v>0</v>
      </c>
    </row>
    <row r="18" spans="1:32" ht="85.5" customHeight="1" x14ac:dyDescent="0.2">
      <c r="A18" s="380"/>
      <c r="B18" s="387"/>
      <c r="C18" s="374" t="s">
        <v>56213</v>
      </c>
      <c r="D18" s="374" t="s">
        <v>56209</v>
      </c>
      <c r="E18" s="397" t="s">
        <v>151</v>
      </c>
      <c r="F18" s="385">
        <v>4</v>
      </c>
      <c r="G18" s="385">
        <v>0</v>
      </c>
      <c r="H18" s="385">
        <v>0</v>
      </c>
      <c r="I18" s="385">
        <v>3</v>
      </c>
      <c r="J18" s="385">
        <v>1</v>
      </c>
      <c r="K18" s="385" t="s">
        <v>466</v>
      </c>
      <c r="L18" s="385" t="s">
        <v>449</v>
      </c>
      <c r="M18" s="94">
        <v>1</v>
      </c>
      <c r="N18" s="118" t="s">
        <v>467</v>
      </c>
      <c r="O18" s="92" t="s">
        <v>449</v>
      </c>
      <c r="P18" s="92" t="s">
        <v>451</v>
      </c>
      <c r="Q18" s="93">
        <v>1</v>
      </c>
      <c r="R18" s="95" t="s">
        <v>467</v>
      </c>
      <c r="S18" s="96"/>
      <c r="T18" s="93"/>
      <c r="U18" s="146"/>
      <c r="V18" s="146"/>
      <c r="W18" s="146"/>
      <c r="X18" s="93"/>
      <c r="Y18" s="93"/>
      <c r="Z18" s="93"/>
      <c r="AA18" s="93"/>
      <c r="AB18" s="146"/>
      <c r="AC18" s="146"/>
      <c r="AD18" s="146"/>
      <c r="AE18" s="93"/>
      <c r="AF18" s="107">
        <f>IFERROR(SUMIF(Costeo!$H$5:$H$636,R18,Costeo!$Q$5:$Q$636),SUMIF(Costeo!$Z$4:$Z$636,LEFT(R18,250),Costeo!$Q$4:$Q$637))</f>
        <v>0</v>
      </c>
    </row>
    <row r="19" spans="1:32" ht="91.5" customHeight="1" x14ac:dyDescent="0.2">
      <c r="A19" s="380"/>
      <c r="B19" s="387"/>
      <c r="C19" s="390"/>
      <c r="D19" s="375"/>
      <c r="E19" s="399"/>
      <c r="F19" s="379"/>
      <c r="G19" s="379"/>
      <c r="H19" s="379"/>
      <c r="I19" s="379"/>
      <c r="J19" s="379"/>
      <c r="K19" s="379"/>
      <c r="L19" s="380"/>
      <c r="M19" s="93">
        <v>2</v>
      </c>
      <c r="N19" s="96" t="s">
        <v>468</v>
      </c>
      <c r="O19" s="92" t="s">
        <v>449</v>
      </c>
      <c r="P19" s="92" t="s">
        <v>451</v>
      </c>
      <c r="Q19" s="93">
        <v>1</v>
      </c>
      <c r="R19" s="93" t="s">
        <v>469</v>
      </c>
      <c r="S19" s="93" t="s">
        <v>470</v>
      </c>
      <c r="T19" s="119"/>
      <c r="U19" s="119"/>
      <c r="V19" s="119"/>
      <c r="W19" s="146"/>
      <c r="X19" s="146"/>
      <c r="Y19" s="146"/>
      <c r="Z19" s="119"/>
      <c r="AA19" s="119"/>
      <c r="AB19" s="119"/>
      <c r="AC19" s="119"/>
      <c r="AD19" s="119"/>
      <c r="AE19" s="119"/>
      <c r="AF19" s="107"/>
    </row>
    <row r="20" spans="1:32" ht="45" customHeight="1" x14ac:dyDescent="0.2">
      <c r="A20" s="380"/>
      <c r="B20" s="387"/>
      <c r="C20" s="374" t="s">
        <v>56211</v>
      </c>
      <c r="D20" s="374" t="s">
        <v>56212</v>
      </c>
      <c r="E20" s="397">
        <v>140</v>
      </c>
      <c r="F20" s="385">
        <v>200</v>
      </c>
      <c r="G20" s="385">
        <v>0</v>
      </c>
      <c r="H20" s="385">
        <v>150</v>
      </c>
      <c r="I20" s="385">
        <v>0</v>
      </c>
      <c r="J20" s="385">
        <v>50</v>
      </c>
      <c r="K20" s="385" t="s">
        <v>472</v>
      </c>
      <c r="L20" s="380"/>
      <c r="M20" s="385">
        <v>1</v>
      </c>
      <c r="N20" s="385" t="s">
        <v>473</v>
      </c>
      <c r="O20" s="385" t="s">
        <v>449</v>
      </c>
      <c r="P20" s="385" t="s">
        <v>31</v>
      </c>
      <c r="Q20" s="93">
        <v>1</v>
      </c>
      <c r="R20" s="111" t="s">
        <v>474</v>
      </c>
      <c r="S20" s="93" t="s">
        <v>449</v>
      </c>
      <c r="T20" s="119"/>
      <c r="U20" s="119"/>
      <c r="V20" s="119"/>
      <c r="W20" s="119"/>
      <c r="X20" s="119"/>
      <c r="Y20" s="119"/>
      <c r="Z20" s="119"/>
      <c r="AA20" s="119"/>
      <c r="AB20" s="119"/>
      <c r="AC20" s="119"/>
      <c r="AD20" s="146"/>
      <c r="AE20" s="147"/>
      <c r="AF20" s="107">
        <f>IFERROR(SUMIF(Costeo!$H$5:$H$636,R20,Costeo!$Q$5:$Q$636),SUMIF(Costeo!$Z$4:$Z$636,LEFT(R20,250),Costeo!$Q$4:$Q$637))</f>
        <v>0</v>
      </c>
    </row>
    <row r="21" spans="1:32" ht="45" customHeight="1" x14ac:dyDescent="0.2">
      <c r="A21" s="380"/>
      <c r="B21" s="387"/>
      <c r="C21" s="374"/>
      <c r="D21" s="375"/>
      <c r="E21" s="398"/>
      <c r="F21" s="380"/>
      <c r="G21" s="380"/>
      <c r="H21" s="380"/>
      <c r="I21" s="380"/>
      <c r="J21" s="380"/>
      <c r="K21" s="380"/>
      <c r="L21" s="380"/>
      <c r="M21" s="379"/>
      <c r="N21" s="379"/>
      <c r="O21" s="379"/>
      <c r="P21" s="379"/>
      <c r="Q21" s="93">
        <v>2</v>
      </c>
      <c r="R21" s="111" t="s">
        <v>475</v>
      </c>
      <c r="S21" s="93" t="s">
        <v>476</v>
      </c>
      <c r="T21" s="119"/>
      <c r="U21" s="119"/>
      <c r="V21" s="119"/>
      <c r="W21" s="119"/>
      <c r="X21" s="119"/>
      <c r="Y21" s="119"/>
      <c r="Z21" s="119"/>
      <c r="AA21" s="119"/>
      <c r="AB21" s="119"/>
      <c r="AC21" s="119"/>
      <c r="AD21" s="119"/>
      <c r="AE21" s="147"/>
      <c r="AF21" s="107">
        <f>IFERROR(SUMIF(Costeo!$H$5:$H$636,R21,Costeo!$Q$5:$Q$636),SUMIF(Costeo!$Z$4:$Z$636,LEFT(R21,250),Costeo!$Q$4:$Q$637))</f>
        <v>0</v>
      </c>
    </row>
    <row r="22" spans="1:32" ht="96.75" customHeight="1" x14ac:dyDescent="0.2">
      <c r="A22" s="380"/>
      <c r="B22" s="387"/>
      <c r="C22" s="374"/>
      <c r="D22" s="375"/>
      <c r="E22" s="399"/>
      <c r="F22" s="379"/>
      <c r="G22" s="379"/>
      <c r="H22" s="379"/>
      <c r="I22" s="379"/>
      <c r="J22" s="379"/>
      <c r="K22" s="379"/>
      <c r="L22" s="379"/>
      <c r="M22" s="94">
        <v>2</v>
      </c>
      <c r="N22" s="94" t="s">
        <v>477</v>
      </c>
      <c r="O22" s="94" t="s">
        <v>143</v>
      </c>
      <c r="P22" s="93" t="s">
        <v>451</v>
      </c>
      <c r="Q22" s="93">
        <v>1</v>
      </c>
      <c r="R22" s="111" t="s">
        <v>478</v>
      </c>
      <c r="S22" s="93" t="s">
        <v>479</v>
      </c>
      <c r="T22" s="119"/>
      <c r="U22" s="119"/>
      <c r="V22" s="119"/>
      <c r="W22" s="119"/>
      <c r="X22" s="119"/>
      <c r="Y22" s="146"/>
      <c r="Z22" s="146"/>
      <c r="AA22" s="119"/>
      <c r="AB22" s="119"/>
      <c r="AC22" s="119"/>
      <c r="AD22" s="119"/>
      <c r="AE22" s="124"/>
      <c r="AF22" s="107">
        <v>800000</v>
      </c>
    </row>
    <row r="23" spans="1:32" ht="96.75" customHeight="1" x14ac:dyDescent="0.2">
      <c r="A23" s="380"/>
      <c r="B23" s="387"/>
      <c r="C23" s="374" t="s">
        <v>483</v>
      </c>
      <c r="D23" s="374" t="s">
        <v>56214</v>
      </c>
      <c r="E23" s="397">
        <v>11</v>
      </c>
      <c r="F23" s="385">
        <v>22</v>
      </c>
      <c r="G23" s="385">
        <v>0</v>
      </c>
      <c r="H23" s="385">
        <v>10</v>
      </c>
      <c r="I23" s="385">
        <v>12</v>
      </c>
      <c r="J23" s="385">
        <v>0</v>
      </c>
      <c r="K23" s="385" t="s">
        <v>485</v>
      </c>
      <c r="L23" s="385" t="s">
        <v>449</v>
      </c>
      <c r="M23" s="93">
        <v>1</v>
      </c>
      <c r="N23" s="93" t="s">
        <v>486</v>
      </c>
      <c r="O23" s="93" t="s">
        <v>449</v>
      </c>
      <c r="P23" s="363" t="s">
        <v>451</v>
      </c>
      <c r="Q23" s="93">
        <v>1</v>
      </c>
      <c r="R23" s="95" t="s">
        <v>487</v>
      </c>
      <c r="S23" s="93" t="s">
        <v>488</v>
      </c>
      <c r="T23" s="146"/>
      <c r="U23" s="146"/>
      <c r="V23" s="146"/>
      <c r="W23" s="146"/>
      <c r="X23" s="146"/>
      <c r="Y23" s="146"/>
      <c r="Z23" s="146"/>
      <c r="AA23" s="146"/>
      <c r="AB23" s="146"/>
      <c r="AC23" s="146"/>
      <c r="AD23" s="146"/>
      <c r="AE23" s="146"/>
      <c r="AF23" s="107">
        <f>IFERROR(SUMIF(Costeo!$H$5:$H$636,R23,Costeo!$Q$5:$Q$636),SUMIF(Costeo!$Z$4:$Z$636,LEFT(R23,250),Costeo!$Q$4:$Q$637))</f>
        <v>0</v>
      </c>
    </row>
    <row r="24" spans="1:32" ht="76.5" customHeight="1" x14ac:dyDescent="0.2">
      <c r="A24" s="380"/>
      <c r="B24" s="387"/>
      <c r="C24" s="390"/>
      <c r="D24" s="375"/>
      <c r="E24" s="398"/>
      <c r="F24" s="380"/>
      <c r="G24" s="380"/>
      <c r="H24" s="380"/>
      <c r="I24" s="380"/>
      <c r="J24" s="380"/>
      <c r="K24" s="380"/>
      <c r="L24" s="380"/>
      <c r="M24" s="93">
        <v>2</v>
      </c>
      <c r="N24" s="93" t="s">
        <v>489</v>
      </c>
      <c r="O24" s="93" t="s">
        <v>449</v>
      </c>
      <c r="P24" s="364"/>
      <c r="Q24" s="93">
        <v>3</v>
      </c>
      <c r="R24" s="95" t="s">
        <v>490</v>
      </c>
      <c r="S24" s="93" t="s">
        <v>491</v>
      </c>
      <c r="T24" s="119"/>
      <c r="U24" s="119"/>
      <c r="V24" s="146"/>
      <c r="W24" s="146"/>
      <c r="X24" s="119"/>
      <c r="Y24" s="119"/>
      <c r="Z24" s="146"/>
      <c r="AA24" s="146"/>
      <c r="AB24" s="119"/>
      <c r="AC24" s="119"/>
      <c r="AD24" s="119"/>
      <c r="AE24" s="119"/>
      <c r="AF24" s="107">
        <f>IFERROR(SUMIF(Costeo!$H$5:$H$636,R24,Costeo!$Q$5:$Q$636),SUMIF(Costeo!$Z$4:$Z$636,LEFT(R24,250),Costeo!$Q$4:$Q$637))</f>
        <v>600000</v>
      </c>
    </row>
    <row r="25" spans="1:32" ht="38.450000000000003" customHeight="1" x14ac:dyDescent="0.2">
      <c r="A25" s="380"/>
      <c r="B25" s="388"/>
      <c r="C25" s="390"/>
      <c r="D25" s="375"/>
      <c r="E25" s="399"/>
      <c r="F25" s="379"/>
      <c r="G25" s="379"/>
      <c r="H25" s="379"/>
      <c r="I25" s="379"/>
      <c r="J25" s="379"/>
      <c r="K25" s="379"/>
      <c r="L25" s="379"/>
      <c r="M25" s="93">
        <v>3</v>
      </c>
      <c r="N25" s="93" t="s">
        <v>492</v>
      </c>
      <c r="O25" s="93" t="s">
        <v>449</v>
      </c>
      <c r="P25" s="365"/>
      <c r="Q25" s="93">
        <v>4</v>
      </c>
      <c r="R25" s="95" t="s">
        <v>493</v>
      </c>
      <c r="S25" s="93" t="s">
        <v>452</v>
      </c>
      <c r="T25" s="106"/>
      <c r="U25" s="106"/>
      <c r="V25" s="106"/>
      <c r="W25" s="106"/>
      <c r="X25" s="106"/>
      <c r="Y25" s="106"/>
      <c r="Z25" s="106"/>
      <c r="AA25" s="106"/>
      <c r="AB25" s="106"/>
      <c r="AC25" s="106"/>
      <c r="AD25" s="106"/>
      <c r="AE25" s="106"/>
      <c r="AF25" s="107">
        <f>IFERROR(SUMIF(Costeo!$H$5:$H$636,R25,Costeo!$Q$5:$Q$636),SUMIF(Costeo!$Z$4:$Z$636,LEFT(R25,250),Costeo!$Q$4:$Q$637))</f>
        <v>0</v>
      </c>
    </row>
    <row r="26" spans="1:32" ht="63.95" customHeight="1" x14ac:dyDescent="0.2">
      <c r="A26" s="380"/>
      <c r="B26" s="386" t="s">
        <v>494</v>
      </c>
      <c r="C26" s="374" t="s">
        <v>56215</v>
      </c>
      <c r="D26" s="135" t="s">
        <v>56216</v>
      </c>
      <c r="E26" s="293">
        <v>8</v>
      </c>
      <c r="F26" s="98">
        <v>15</v>
      </c>
      <c r="G26" s="93">
        <v>0</v>
      </c>
      <c r="H26" s="93">
        <v>0</v>
      </c>
      <c r="I26" s="93">
        <v>15</v>
      </c>
      <c r="J26" s="93">
        <v>0</v>
      </c>
      <c r="K26" s="93" t="s">
        <v>497</v>
      </c>
      <c r="L26" s="385" t="s">
        <v>449</v>
      </c>
      <c r="M26" s="93">
        <v>1</v>
      </c>
      <c r="N26" s="93" t="s">
        <v>498</v>
      </c>
      <c r="O26" s="93" t="s">
        <v>449</v>
      </c>
      <c r="P26" s="93" t="s">
        <v>451</v>
      </c>
      <c r="Q26" s="93">
        <v>1</v>
      </c>
      <c r="R26" s="95" t="s">
        <v>499</v>
      </c>
      <c r="S26" s="93" t="s">
        <v>500</v>
      </c>
      <c r="T26" s="146"/>
      <c r="U26" s="146"/>
      <c r="V26" s="146"/>
      <c r="W26" s="146"/>
      <c r="X26" s="119"/>
      <c r="Y26" s="119"/>
      <c r="Z26" s="119"/>
      <c r="AA26" s="119"/>
      <c r="AB26" s="119"/>
      <c r="AC26" s="119"/>
      <c r="AD26" s="119"/>
      <c r="AE26" s="119"/>
      <c r="AF26" s="107">
        <f>IFERROR(SUMIF(Costeo!$H$5:$H$636,R26,Costeo!$Q$5:$Q$636),SUMIF(Costeo!$Z$4:$Z$636,LEFT(R26,250),Costeo!$Q$4:$Q$637))</f>
        <v>15000000</v>
      </c>
    </row>
    <row r="27" spans="1:32" ht="102.75" customHeight="1" x14ac:dyDescent="0.2">
      <c r="A27" s="380"/>
      <c r="B27" s="387"/>
      <c r="C27" s="374"/>
      <c r="D27" s="135" t="s">
        <v>56217</v>
      </c>
      <c r="E27" s="293">
        <v>147</v>
      </c>
      <c r="F27" s="98">
        <v>50</v>
      </c>
      <c r="G27" s="125">
        <v>0</v>
      </c>
      <c r="H27" s="93">
        <v>0</v>
      </c>
      <c r="I27" s="93">
        <v>0</v>
      </c>
      <c r="J27" s="93">
        <v>50</v>
      </c>
      <c r="K27" s="93" t="s">
        <v>501</v>
      </c>
      <c r="L27" s="380"/>
      <c r="M27" s="93">
        <v>2</v>
      </c>
      <c r="N27" s="93" t="s">
        <v>502</v>
      </c>
      <c r="O27" s="93" t="s">
        <v>449</v>
      </c>
      <c r="P27" s="93" t="s">
        <v>451</v>
      </c>
      <c r="Q27" s="93">
        <v>2</v>
      </c>
      <c r="R27" s="95" t="s">
        <v>503</v>
      </c>
      <c r="S27" s="93" t="s">
        <v>504</v>
      </c>
      <c r="T27" s="146"/>
      <c r="U27" s="146"/>
      <c r="V27" s="146"/>
      <c r="W27" s="119"/>
      <c r="X27" s="119"/>
      <c r="Y27" s="119"/>
      <c r="Z27" s="119"/>
      <c r="AA27" s="119"/>
      <c r="AB27" s="126"/>
      <c r="AC27" s="126"/>
      <c r="AD27" s="126"/>
      <c r="AE27" s="126"/>
      <c r="AF27" s="107">
        <f>IFERROR(SUMIF(Costeo!$H$5:$H$636,R27,Costeo!$Q$5:$Q$636),SUMIF(Costeo!$Z$4:$Z$636,LEFT(R27,250),Costeo!$Q$4:$Q$637))</f>
        <v>97700</v>
      </c>
    </row>
    <row r="28" spans="1:32" ht="61.5" customHeight="1" x14ac:dyDescent="0.2">
      <c r="A28" s="380"/>
      <c r="B28" s="387"/>
      <c r="C28" s="374"/>
      <c r="D28" s="374" t="s">
        <v>56218</v>
      </c>
      <c r="E28" s="293" t="s">
        <v>507</v>
      </c>
      <c r="F28" s="98">
        <v>20</v>
      </c>
      <c r="G28" s="93">
        <v>0</v>
      </c>
      <c r="H28" s="93">
        <v>0</v>
      </c>
      <c r="I28" s="93">
        <v>0</v>
      </c>
      <c r="J28" s="93">
        <v>20</v>
      </c>
      <c r="K28" s="93" t="s">
        <v>508</v>
      </c>
      <c r="L28" s="380"/>
      <c r="M28" s="93">
        <v>3</v>
      </c>
      <c r="N28" s="93" t="s">
        <v>509</v>
      </c>
      <c r="O28" s="93" t="s">
        <v>449</v>
      </c>
      <c r="P28" s="93" t="s">
        <v>451</v>
      </c>
      <c r="Q28" s="93">
        <v>1</v>
      </c>
      <c r="R28" s="95" t="s">
        <v>510</v>
      </c>
      <c r="S28" s="93" t="s">
        <v>452</v>
      </c>
      <c r="T28" s="119"/>
      <c r="U28" s="119"/>
      <c r="V28" s="119"/>
      <c r="W28" s="119"/>
      <c r="X28" s="119"/>
      <c r="Y28" s="119"/>
      <c r="Z28" s="119"/>
      <c r="AA28" s="119"/>
      <c r="AB28" s="148"/>
      <c r="AC28" s="148"/>
      <c r="AD28" s="148"/>
      <c r="AE28" s="148"/>
      <c r="AF28" s="107">
        <f>IFERROR(SUMIF(Costeo!$H$5:$H$636,R28,Costeo!$Q$5:$Q$636),SUMIF(Costeo!$Z$4:$Z$636,LEFT(R28,250),Costeo!$Q$4:$Q$637))</f>
        <v>0</v>
      </c>
    </row>
    <row r="29" spans="1:32" ht="63.75" customHeight="1" x14ac:dyDescent="0.2">
      <c r="A29" s="380"/>
      <c r="B29" s="387"/>
      <c r="C29" s="374"/>
      <c r="D29" s="374"/>
      <c r="E29" s="293">
        <v>26</v>
      </c>
      <c r="F29" s="98">
        <v>60</v>
      </c>
      <c r="G29" s="93">
        <v>20</v>
      </c>
      <c r="H29" s="93">
        <v>40</v>
      </c>
      <c r="I29" s="93">
        <v>0</v>
      </c>
      <c r="J29" s="93">
        <v>0</v>
      </c>
      <c r="K29" s="96" t="s">
        <v>511</v>
      </c>
      <c r="L29" s="380"/>
      <c r="M29" s="93">
        <v>3</v>
      </c>
      <c r="N29" s="93" t="s">
        <v>512</v>
      </c>
      <c r="O29" s="93" t="s">
        <v>449</v>
      </c>
      <c r="P29" s="93" t="s">
        <v>451</v>
      </c>
      <c r="Q29" s="93">
        <v>3</v>
      </c>
      <c r="R29" s="96" t="s">
        <v>513</v>
      </c>
      <c r="S29" s="93" t="s">
        <v>514</v>
      </c>
      <c r="T29" s="146"/>
      <c r="U29" s="146"/>
      <c r="V29" s="146"/>
      <c r="W29" s="146"/>
      <c r="X29" s="148"/>
      <c r="Y29" s="148"/>
      <c r="Z29" s="148"/>
      <c r="AA29" s="148"/>
      <c r="AB29" s="148"/>
      <c r="AC29" s="148"/>
      <c r="AD29" s="148"/>
      <c r="AE29" s="148"/>
      <c r="AF29" s="107">
        <f>IFERROR(SUMIF(Costeo!$H$5:$H$636,R29,Costeo!$Q$5:$Q$636),SUMIF(Costeo!$Z$4:$Z$636,LEFT(R29,250),Costeo!$Q$4:$Q$637))</f>
        <v>0</v>
      </c>
    </row>
    <row r="30" spans="1:32" ht="80.099999999999994" customHeight="1" x14ac:dyDescent="0.2">
      <c r="A30" s="380"/>
      <c r="B30" s="380"/>
      <c r="C30" s="364" t="s">
        <v>515</v>
      </c>
      <c r="D30" s="376" t="s">
        <v>56219</v>
      </c>
      <c r="E30" s="394" t="s">
        <v>507</v>
      </c>
      <c r="F30" s="394">
        <v>100</v>
      </c>
      <c r="G30" s="385">
        <v>0</v>
      </c>
      <c r="H30" s="385">
        <v>0</v>
      </c>
      <c r="I30" s="385">
        <v>0</v>
      </c>
      <c r="J30" s="385">
        <v>100</v>
      </c>
      <c r="K30" s="385" t="s">
        <v>516</v>
      </c>
      <c r="L30" s="380"/>
      <c r="M30" s="93">
        <v>1</v>
      </c>
      <c r="N30" s="93" t="s">
        <v>517</v>
      </c>
      <c r="O30" s="93" t="s">
        <v>449</v>
      </c>
      <c r="P30" s="93" t="s">
        <v>451</v>
      </c>
      <c r="Q30" s="93">
        <v>1</v>
      </c>
      <c r="R30" s="95" t="s">
        <v>518</v>
      </c>
      <c r="S30" s="93" t="s">
        <v>519</v>
      </c>
      <c r="T30" s="146"/>
      <c r="U30" s="146"/>
      <c r="V30" s="146"/>
      <c r="W30" s="146"/>
      <c r="X30" s="148"/>
      <c r="Y30" s="148"/>
      <c r="Z30" s="148"/>
      <c r="AA30" s="148"/>
      <c r="AB30" s="148"/>
      <c r="AC30" s="148"/>
      <c r="AD30" s="148"/>
      <c r="AE30" s="148"/>
      <c r="AF30" s="107">
        <v>800000</v>
      </c>
    </row>
    <row r="31" spans="1:32" ht="36.75" customHeight="1" x14ac:dyDescent="0.2">
      <c r="A31" s="380"/>
      <c r="B31" s="380"/>
      <c r="C31" s="380"/>
      <c r="D31" s="364"/>
      <c r="E31" s="380"/>
      <c r="F31" s="380"/>
      <c r="G31" s="380"/>
      <c r="H31" s="380"/>
      <c r="I31" s="380"/>
      <c r="J31" s="380"/>
      <c r="K31" s="380"/>
      <c r="L31" s="380"/>
      <c r="M31" s="93">
        <v>2</v>
      </c>
      <c r="N31" s="93" t="s">
        <v>520</v>
      </c>
      <c r="O31" s="93" t="s">
        <v>449</v>
      </c>
      <c r="P31" s="93" t="s">
        <v>451</v>
      </c>
      <c r="Q31" s="93">
        <v>2</v>
      </c>
      <c r="R31" s="95" t="s">
        <v>521</v>
      </c>
      <c r="S31" s="93" t="s">
        <v>522</v>
      </c>
      <c r="T31" s="146"/>
      <c r="U31" s="146"/>
      <c r="V31" s="146"/>
      <c r="W31" s="146"/>
      <c r="X31" s="148"/>
      <c r="Y31" s="148"/>
      <c r="Z31" s="148"/>
      <c r="AA31" s="148"/>
      <c r="AB31" s="148"/>
      <c r="AC31" s="148"/>
      <c r="AD31" s="148"/>
      <c r="AE31" s="148"/>
      <c r="AF31" s="107">
        <v>60000</v>
      </c>
    </row>
    <row r="32" spans="1:32" ht="36.75" customHeight="1" x14ac:dyDescent="0.2">
      <c r="A32" s="380"/>
      <c r="B32" s="380"/>
      <c r="C32" s="380"/>
      <c r="D32" s="364"/>
      <c r="E32" s="380"/>
      <c r="F32" s="380"/>
      <c r="G32" s="380"/>
      <c r="H32" s="380"/>
      <c r="I32" s="380"/>
      <c r="J32" s="380"/>
      <c r="K32" s="380"/>
      <c r="L32" s="380"/>
      <c r="M32" s="93">
        <v>3</v>
      </c>
      <c r="N32" s="93" t="s">
        <v>523</v>
      </c>
      <c r="O32" s="93" t="s">
        <v>449</v>
      </c>
      <c r="P32" s="93" t="s">
        <v>451</v>
      </c>
      <c r="Q32" s="93">
        <v>3</v>
      </c>
      <c r="R32" s="95" t="s">
        <v>524</v>
      </c>
      <c r="S32" s="93" t="s">
        <v>525</v>
      </c>
      <c r="T32" s="146"/>
      <c r="U32" s="146"/>
      <c r="V32" s="146"/>
      <c r="W32" s="146"/>
      <c r="X32" s="148"/>
      <c r="Y32" s="148"/>
      <c r="Z32" s="148"/>
      <c r="AA32" s="148"/>
      <c r="AB32" s="148"/>
      <c r="AC32" s="148"/>
      <c r="AD32" s="148"/>
      <c r="AE32" s="148"/>
      <c r="AF32" s="107">
        <v>600000</v>
      </c>
    </row>
    <row r="33" spans="1:32" ht="36.75" customHeight="1" x14ac:dyDescent="0.2">
      <c r="A33" s="380"/>
      <c r="B33" s="380"/>
      <c r="C33" s="380"/>
      <c r="D33" s="364"/>
      <c r="E33" s="380"/>
      <c r="F33" s="380"/>
      <c r="G33" s="380"/>
      <c r="H33" s="380"/>
      <c r="I33" s="380"/>
      <c r="J33" s="380"/>
      <c r="K33" s="380"/>
      <c r="L33" s="380"/>
      <c r="M33" s="93">
        <v>4</v>
      </c>
      <c r="N33" s="93" t="s">
        <v>526</v>
      </c>
      <c r="O33" s="93" t="s">
        <v>449</v>
      </c>
      <c r="P33" s="93" t="s">
        <v>451</v>
      </c>
      <c r="Q33" s="93">
        <v>4</v>
      </c>
      <c r="R33" s="95" t="s">
        <v>527</v>
      </c>
      <c r="S33" s="93" t="s">
        <v>528</v>
      </c>
      <c r="T33" s="146"/>
      <c r="U33" s="146"/>
      <c r="V33" s="146"/>
      <c r="W33" s="146"/>
      <c r="X33" s="148"/>
      <c r="Y33" s="148"/>
      <c r="Z33" s="148"/>
      <c r="AA33" s="148"/>
      <c r="AB33" s="148"/>
      <c r="AC33" s="148"/>
      <c r="AD33" s="148"/>
      <c r="AE33" s="148"/>
      <c r="AF33" s="107">
        <v>160000</v>
      </c>
    </row>
    <row r="34" spans="1:32" ht="36.75" customHeight="1" x14ac:dyDescent="0.2">
      <c r="A34" s="380"/>
      <c r="B34" s="380"/>
      <c r="C34" s="380"/>
      <c r="D34" s="364"/>
      <c r="E34" s="380"/>
      <c r="F34" s="380"/>
      <c r="G34" s="380"/>
      <c r="H34" s="380"/>
      <c r="I34" s="380"/>
      <c r="J34" s="380"/>
      <c r="K34" s="380"/>
      <c r="L34" s="380"/>
      <c r="M34" s="93">
        <v>5</v>
      </c>
      <c r="N34" s="93" t="s">
        <v>529</v>
      </c>
      <c r="O34" s="93" t="s">
        <v>449</v>
      </c>
      <c r="P34" s="93" t="s">
        <v>451</v>
      </c>
      <c r="Q34" s="93">
        <v>5</v>
      </c>
      <c r="R34" s="95" t="s">
        <v>530</v>
      </c>
      <c r="S34" s="93" t="s">
        <v>531</v>
      </c>
      <c r="T34" s="146"/>
      <c r="U34" s="146"/>
      <c r="V34" s="146"/>
      <c r="W34" s="146"/>
      <c r="X34" s="148"/>
      <c r="Y34" s="148"/>
      <c r="Z34" s="148"/>
      <c r="AA34" s="148"/>
      <c r="AB34" s="148"/>
      <c r="AC34" s="148"/>
      <c r="AD34" s="148"/>
      <c r="AE34" s="148"/>
      <c r="AF34" s="107">
        <v>300000</v>
      </c>
    </row>
    <row r="35" spans="1:32" ht="36.75" customHeight="1" x14ac:dyDescent="0.2">
      <c r="A35" s="380"/>
      <c r="B35" s="380"/>
      <c r="C35" s="380"/>
      <c r="D35" s="364"/>
      <c r="E35" s="380"/>
      <c r="F35" s="380"/>
      <c r="G35" s="380"/>
      <c r="H35" s="380"/>
      <c r="I35" s="380"/>
      <c r="J35" s="380"/>
      <c r="K35" s="380"/>
      <c r="L35" s="380"/>
      <c r="M35" s="93">
        <v>6</v>
      </c>
      <c r="N35" s="1" t="s">
        <v>532</v>
      </c>
      <c r="O35" s="93" t="s">
        <v>449</v>
      </c>
      <c r="P35" s="93" t="s">
        <v>451</v>
      </c>
      <c r="Q35" s="93">
        <v>6</v>
      </c>
      <c r="R35" s="95" t="s">
        <v>533</v>
      </c>
      <c r="S35" s="93" t="s">
        <v>534</v>
      </c>
      <c r="T35" s="146"/>
      <c r="U35" s="146"/>
      <c r="V35" s="146"/>
      <c r="W35" s="146"/>
      <c r="X35" s="148"/>
      <c r="Y35" s="148"/>
      <c r="Z35" s="148"/>
      <c r="AA35" s="148"/>
      <c r="AB35" s="148"/>
      <c r="AC35" s="148"/>
      <c r="AD35" s="148"/>
      <c r="AE35" s="148"/>
      <c r="AF35" s="107">
        <v>800000</v>
      </c>
    </row>
    <row r="36" spans="1:32" ht="36.75" customHeight="1" x14ac:dyDescent="0.2">
      <c r="A36" s="380"/>
      <c r="B36" s="380"/>
      <c r="C36" s="380"/>
      <c r="D36" s="365"/>
      <c r="E36" s="379"/>
      <c r="F36" s="379"/>
      <c r="G36" s="379"/>
      <c r="H36" s="379"/>
      <c r="I36" s="379"/>
      <c r="J36" s="379"/>
      <c r="K36" s="379"/>
      <c r="L36" s="379"/>
      <c r="M36" s="93">
        <v>7</v>
      </c>
      <c r="N36" s="93" t="s">
        <v>535</v>
      </c>
      <c r="O36" s="93" t="s">
        <v>449</v>
      </c>
      <c r="P36" s="93" t="s">
        <v>451</v>
      </c>
      <c r="Q36" s="93">
        <v>7</v>
      </c>
      <c r="R36" s="95" t="s">
        <v>535</v>
      </c>
      <c r="S36" s="93" t="s">
        <v>452</v>
      </c>
      <c r="T36" s="146"/>
      <c r="U36" s="146"/>
      <c r="V36" s="146"/>
      <c r="W36" s="146"/>
      <c r="X36" s="148"/>
      <c r="Y36" s="148"/>
      <c r="Z36" s="148"/>
      <c r="AA36" s="148"/>
      <c r="AB36" s="148"/>
      <c r="AC36" s="148"/>
      <c r="AD36" s="148"/>
      <c r="AE36" s="148"/>
      <c r="AF36" s="107">
        <v>90000</v>
      </c>
    </row>
    <row r="37" spans="1:32" ht="54.75" customHeight="1" x14ac:dyDescent="0.2">
      <c r="A37" s="385" t="s">
        <v>536</v>
      </c>
      <c r="B37" s="363" t="s">
        <v>537</v>
      </c>
      <c r="C37" s="385" t="s">
        <v>538</v>
      </c>
      <c r="D37" s="363" t="s">
        <v>539</v>
      </c>
      <c r="E37" s="393">
        <v>0.01</v>
      </c>
      <c r="F37" s="393">
        <v>0.5</v>
      </c>
      <c r="G37" s="393">
        <v>0</v>
      </c>
      <c r="H37" s="393">
        <v>0</v>
      </c>
      <c r="I37" s="393">
        <v>0</v>
      </c>
      <c r="J37" s="393">
        <v>0.5</v>
      </c>
      <c r="K37" s="385" t="s">
        <v>540</v>
      </c>
      <c r="L37" s="385" t="s">
        <v>541</v>
      </c>
      <c r="M37" s="385">
        <v>1</v>
      </c>
      <c r="N37" s="385" t="s">
        <v>542</v>
      </c>
      <c r="O37" s="93" t="s">
        <v>541</v>
      </c>
      <c r="P37" s="93" t="s">
        <v>31</v>
      </c>
      <c r="Q37" s="93">
        <v>1</v>
      </c>
      <c r="R37" s="167" t="s">
        <v>543</v>
      </c>
      <c r="S37" s="93"/>
      <c r="T37" s="146"/>
      <c r="U37" s="146"/>
      <c r="V37" s="146"/>
      <c r="W37" s="146"/>
      <c r="X37" s="146"/>
      <c r="Y37" s="146"/>
      <c r="Z37" s="146"/>
      <c r="AA37" s="146"/>
      <c r="AB37" s="146"/>
      <c r="AC37" s="146"/>
      <c r="AD37" s="146"/>
      <c r="AE37" s="146"/>
      <c r="AF37" s="107">
        <f>IFERROR(SUMIF(Costeo!$H$5:$H$636,R37,Costeo!$Q$5:$Q$636),SUMIF(Costeo!$Z$4:$Z$636,LEFT(R37,250),Costeo!$Q$4:$Q$637))</f>
        <v>0</v>
      </c>
    </row>
    <row r="38" spans="1:32" ht="54" customHeight="1" x14ac:dyDescent="0.2">
      <c r="A38" s="380"/>
      <c r="B38" s="364"/>
      <c r="C38" s="380"/>
      <c r="D38" s="365"/>
      <c r="E38" s="379"/>
      <c r="F38" s="379"/>
      <c r="G38" s="379"/>
      <c r="H38" s="379"/>
      <c r="I38" s="379"/>
      <c r="J38" s="379"/>
      <c r="K38" s="379"/>
      <c r="L38" s="379"/>
      <c r="M38" s="379"/>
      <c r="N38" s="379"/>
      <c r="O38" s="93" t="s">
        <v>541</v>
      </c>
      <c r="P38" s="1" t="s">
        <v>31</v>
      </c>
      <c r="Q38" s="93">
        <v>2</v>
      </c>
      <c r="R38" s="167" t="s">
        <v>544</v>
      </c>
      <c r="S38" s="93"/>
      <c r="T38" s="146"/>
      <c r="U38" s="146"/>
      <c r="V38" s="146"/>
      <c r="W38" s="146"/>
      <c r="X38" s="146"/>
      <c r="Y38" s="146"/>
      <c r="Z38" s="146"/>
      <c r="AA38" s="146"/>
      <c r="AB38" s="146"/>
      <c r="AC38" s="146"/>
      <c r="AD38" s="146"/>
      <c r="AE38" s="146"/>
      <c r="AF38" s="107">
        <f>IFERROR(SUMIF(Costeo!$H$5:$H$636,R38,Costeo!$Q$5:$Q$636),SUMIF(Costeo!$Z$4:$Z$636,LEFT(R38,250),Costeo!$Q$4:$Q$637))</f>
        <v>500000</v>
      </c>
    </row>
    <row r="39" spans="1:32" ht="70.5" customHeight="1" x14ac:dyDescent="0.2">
      <c r="A39" s="380"/>
      <c r="B39" s="364"/>
      <c r="C39" s="379"/>
      <c r="D39" s="97" t="s">
        <v>545</v>
      </c>
      <c r="E39" s="98">
        <v>544</v>
      </c>
      <c r="F39" s="98">
        <f>150+200</f>
        <v>350</v>
      </c>
      <c r="G39" s="98">
        <v>0</v>
      </c>
      <c r="H39" s="98">
        <v>0</v>
      </c>
      <c r="I39" s="98">
        <v>0</v>
      </c>
      <c r="J39" s="98">
        <f>150+200</f>
        <v>350</v>
      </c>
      <c r="K39" s="93" t="s">
        <v>546</v>
      </c>
      <c r="L39" s="93" t="s">
        <v>541</v>
      </c>
      <c r="M39" s="93">
        <v>1</v>
      </c>
      <c r="N39" s="105" t="s">
        <v>547</v>
      </c>
      <c r="O39" s="93" t="s">
        <v>541</v>
      </c>
      <c r="P39" s="93" t="s">
        <v>31</v>
      </c>
      <c r="Q39" s="93">
        <v>1</v>
      </c>
      <c r="R39" s="95" t="s">
        <v>544</v>
      </c>
      <c r="S39" s="93"/>
      <c r="T39" s="93"/>
      <c r="U39" s="93"/>
      <c r="V39" s="93"/>
      <c r="W39" s="93"/>
      <c r="X39" s="93"/>
      <c r="Y39" s="93"/>
      <c r="Z39" s="93"/>
      <c r="AA39" s="93"/>
      <c r="AB39" s="93"/>
      <c r="AC39" s="146"/>
      <c r="AD39" s="146"/>
      <c r="AE39" s="146"/>
      <c r="AF39" s="107">
        <f>IFERROR(SUMIF(Costeo!$H$5:$H$636,R39,Costeo!$Q$5:$Q$636),SUMIF(Costeo!$Z$4:$Z$636,LEFT(R39,250),Costeo!$Q$4:$Q$637))</f>
        <v>500000</v>
      </c>
    </row>
    <row r="40" spans="1:32" ht="70.5" customHeight="1" x14ac:dyDescent="0.2">
      <c r="A40" s="380"/>
      <c r="B40" s="364"/>
      <c r="C40" s="385" t="s">
        <v>548</v>
      </c>
      <c r="D40" s="377" t="s">
        <v>549</v>
      </c>
      <c r="E40" s="385" t="s">
        <v>507</v>
      </c>
      <c r="F40" s="392">
        <v>0.65</v>
      </c>
      <c r="G40" s="392">
        <v>0</v>
      </c>
      <c r="H40" s="392">
        <v>0</v>
      </c>
      <c r="I40" s="392">
        <v>0</v>
      </c>
      <c r="J40" s="392">
        <v>0.65</v>
      </c>
      <c r="K40" s="385" t="s">
        <v>550</v>
      </c>
      <c r="L40" s="385" t="s">
        <v>541</v>
      </c>
      <c r="M40" s="105">
        <v>1</v>
      </c>
      <c r="N40" s="93" t="s">
        <v>551</v>
      </c>
      <c r="O40" s="105" t="s">
        <v>541</v>
      </c>
      <c r="P40" s="93" t="s">
        <v>31</v>
      </c>
      <c r="Q40" s="93">
        <v>1</v>
      </c>
      <c r="R40" s="167" t="s">
        <v>551</v>
      </c>
      <c r="S40" s="93" t="s">
        <v>553</v>
      </c>
      <c r="T40" s="93"/>
      <c r="U40" s="93"/>
      <c r="V40" s="93"/>
      <c r="W40" s="93"/>
      <c r="X40" s="93"/>
      <c r="Y40" s="93"/>
      <c r="Z40" s="93"/>
      <c r="AA40" s="93"/>
      <c r="AB40" s="93"/>
      <c r="AC40" s="93"/>
      <c r="AD40" s="93"/>
      <c r="AE40" s="93"/>
      <c r="AF40" s="107"/>
    </row>
    <row r="41" spans="1:32" ht="63.75" customHeight="1" x14ac:dyDescent="0.2">
      <c r="A41" s="380"/>
      <c r="B41" s="364"/>
      <c r="C41" s="380"/>
      <c r="D41" s="364"/>
      <c r="E41" s="380"/>
      <c r="F41" s="380"/>
      <c r="G41" s="380"/>
      <c r="H41" s="380"/>
      <c r="I41" s="380"/>
      <c r="J41" s="380"/>
      <c r="K41" s="380"/>
      <c r="L41" s="380"/>
      <c r="M41" s="105">
        <v>2</v>
      </c>
      <c r="N41" s="1" t="s">
        <v>554</v>
      </c>
      <c r="O41" s="105" t="s">
        <v>541</v>
      </c>
      <c r="P41" s="93" t="s">
        <v>31</v>
      </c>
      <c r="Q41" s="93">
        <v>2</v>
      </c>
      <c r="R41" s="167" t="s">
        <v>552</v>
      </c>
      <c r="S41" s="93" t="s">
        <v>556</v>
      </c>
      <c r="T41" s="146"/>
      <c r="U41" s="146"/>
      <c r="V41" s="146"/>
      <c r="W41" s="146"/>
      <c r="X41" s="146"/>
      <c r="Y41" s="146"/>
      <c r="Z41" s="146"/>
      <c r="AA41" s="146"/>
      <c r="AB41" s="146"/>
      <c r="AC41" s="146"/>
      <c r="AD41" s="146"/>
      <c r="AE41" s="146"/>
      <c r="AF41" s="107"/>
    </row>
    <row r="42" spans="1:32" ht="63.75" customHeight="1" x14ac:dyDescent="0.2">
      <c r="A42" s="380"/>
      <c r="B42" s="364"/>
      <c r="C42" s="380"/>
      <c r="D42" s="364"/>
      <c r="E42" s="380"/>
      <c r="F42" s="380"/>
      <c r="G42" s="380"/>
      <c r="H42" s="380"/>
      <c r="I42" s="380"/>
      <c r="J42" s="380"/>
      <c r="K42" s="380"/>
      <c r="L42" s="380"/>
      <c r="M42" s="105">
        <v>3</v>
      </c>
      <c r="N42" s="93" t="s">
        <v>557</v>
      </c>
      <c r="O42" s="105" t="s">
        <v>541</v>
      </c>
      <c r="P42" s="93" t="s">
        <v>31</v>
      </c>
      <c r="Q42" s="93">
        <v>3</v>
      </c>
      <c r="R42" s="167" t="s">
        <v>555</v>
      </c>
      <c r="S42" s="93" t="s">
        <v>559</v>
      </c>
      <c r="T42" s="93"/>
      <c r="U42" s="93"/>
      <c r="V42" s="93"/>
      <c r="W42" s="93"/>
      <c r="X42" s="93"/>
      <c r="Y42" s="93"/>
      <c r="Z42" s="146"/>
      <c r="AA42" s="146"/>
      <c r="AB42" s="146"/>
      <c r="AC42" s="93"/>
      <c r="AD42" s="93"/>
      <c r="AE42" s="93"/>
      <c r="AF42" s="107">
        <v>100000</v>
      </c>
    </row>
    <row r="43" spans="1:32" ht="37.5" customHeight="1" x14ac:dyDescent="0.2">
      <c r="A43" s="380"/>
      <c r="B43" s="364"/>
      <c r="C43" s="380"/>
      <c r="D43" s="365"/>
      <c r="E43" s="379"/>
      <c r="F43" s="379"/>
      <c r="G43" s="379"/>
      <c r="H43" s="379"/>
      <c r="I43" s="379"/>
      <c r="J43" s="379"/>
      <c r="K43" s="379"/>
      <c r="L43" s="379"/>
      <c r="M43" s="105">
        <v>4</v>
      </c>
      <c r="N43" s="93" t="s">
        <v>560</v>
      </c>
      <c r="O43" s="105" t="s">
        <v>541</v>
      </c>
      <c r="P43" s="93" t="s">
        <v>31</v>
      </c>
      <c r="Q43" s="93">
        <v>4</v>
      </c>
      <c r="R43" s="167" t="s">
        <v>558</v>
      </c>
      <c r="S43" s="93" t="s">
        <v>556</v>
      </c>
      <c r="T43" s="93"/>
      <c r="U43" s="93"/>
      <c r="V43" s="93"/>
      <c r="W43" s="93"/>
      <c r="X43" s="93"/>
      <c r="Y43" s="93"/>
      <c r="Z43" s="146"/>
      <c r="AA43" s="146"/>
      <c r="AB43" s="146"/>
      <c r="AC43" s="93"/>
      <c r="AD43" s="93"/>
      <c r="AE43" s="93"/>
      <c r="AF43" s="107">
        <v>5550200</v>
      </c>
    </row>
    <row r="44" spans="1:32" ht="56.25" customHeight="1" x14ac:dyDescent="0.2">
      <c r="A44" s="380"/>
      <c r="B44" s="364"/>
      <c r="C44" s="380"/>
      <c r="D44" s="168" t="s">
        <v>561</v>
      </c>
      <c r="E44" s="93" t="s">
        <v>151</v>
      </c>
      <c r="F44" s="93">
        <v>20</v>
      </c>
      <c r="G44" s="93">
        <v>0</v>
      </c>
      <c r="H44" s="93">
        <v>0</v>
      </c>
      <c r="I44" s="93">
        <v>0</v>
      </c>
      <c r="J44" s="93">
        <v>20</v>
      </c>
      <c r="K44" s="93" t="s">
        <v>562</v>
      </c>
      <c r="L44" s="93" t="s">
        <v>541</v>
      </c>
      <c r="M44" s="93">
        <v>1</v>
      </c>
      <c r="N44" s="1" t="s">
        <v>563</v>
      </c>
      <c r="O44" s="93" t="s">
        <v>541</v>
      </c>
      <c r="P44" s="93" t="s">
        <v>31</v>
      </c>
      <c r="Q44" s="93">
        <v>1</v>
      </c>
      <c r="R44" s="167" t="s">
        <v>563</v>
      </c>
      <c r="S44" s="93" t="s">
        <v>476</v>
      </c>
      <c r="T44" s="93"/>
      <c r="U44" s="93"/>
      <c r="V44" s="93"/>
      <c r="W44" s="93"/>
      <c r="X44" s="93"/>
      <c r="Y44" s="93"/>
      <c r="Z44" s="93"/>
      <c r="AA44" s="93"/>
      <c r="AB44" s="93"/>
      <c r="AC44" s="146"/>
      <c r="AD44" s="146"/>
      <c r="AE44" s="146"/>
      <c r="AF44" s="107">
        <f>IFERROR(SUMIF(Costeo!$H$5:$H$636,R44,Costeo!$Q$5:$Q$636),SUMIF(Costeo!$Z$4:$Z$636,LEFT(R44,250),Costeo!$Q$4:$Q$637))</f>
        <v>0</v>
      </c>
    </row>
    <row r="45" spans="1:32" ht="72" customHeight="1" x14ac:dyDescent="0.2">
      <c r="A45" s="380"/>
      <c r="B45" s="364"/>
      <c r="C45" s="379"/>
      <c r="D45" s="97" t="s">
        <v>564</v>
      </c>
      <c r="E45" s="93" t="s">
        <v>151</v>
      </c>
      <c r="F45" s="93">
        <f>10+16</f>
        <v>26</v>
      </c>
      <c r="G45" s="93">
        <v>0</v>
      </c>
      <c r="H45" s="93">
        <v>0</v>
      </c>
      <c r="I45" s="93">
        <v>0</v>
      </c>
      <c r="J45" s="93">
        <f>10+16</f>
        <v>26</v>
      </c>
      <c r="K45" s="93" t="s">
        <v>565</v>
      </c>
      <c r="L45" s="93" t="s">
        <v>541</v>
      </c>
      <c r="M45" s="93">
        <v>1</v>
      </c>
      <c r="N45" s="93" t="s">
        <v>566</v>
      </c>
      <c r="O45" s="93" t="s">
        <v>541</v>
      </c>
      <c r="P45" s="93" t="s">
        <v>31</v>
      </c>
      <c r="Q45" s="93">
        <v>1</v>
      </c>
      <c r="R45" s="95" t="s">
        <v>566</v>
      </c>
      <c r="S45" s="93" t="s">
        <v>567</v>
      </c>
      <c r="T45" s="93"/>
      <c r="U45" s="93"/>
      <c r="V45" s="93"/>
      <c r="W45" s="93"/>
      <c r="X45" s="93"/>
      <c r="Y45" s="93"/>
      <c r="Z45" s="93"/>
      <c r="AA45" s="93"/>
      <c r="AB45" s="93"/>
      <c r="AC45" s="146"/>
      <c r="AD45" s="146"/>
      <c r="AE45" s="146"/>
      <c r="AF45" s="107">
        <f>IFERROR(SUMIF(Costeo!$H$5:$H$636,R45,Costeo!$Q$5:$Q$636),SUMIF(Costeo!$Z$4:$Z$636,LEFT(R45,250),Costeo!$Q$4:$Q$637))</f>
        <v>0</v>
      </c>
    </row>
    <row r="46" spans="1:32" ht="72" customHeight="1" x14ac:dyDescent="0.2">
      <c r="A46" s="380"/>
      <c r="B46" s="364"/>
      <c r="C46" s="93" t="s">
        <v>568</v>
      </c>
      <c r="D46" s="97" t="s">
        <v>569</v>
      </c>
      <c r="E46" s="103">
        <v>0.99</v>
      </c>
      <c r="F46" s="103">
        <v>0.95</v>
      </c>
      <c r="G46" s="104">
        <v>0</v>
      </c>
      <c r="H46" s="104">
        <v>0</v>
      </c>
      <c r="I46" s="104">
        <v>0</v>
      </c>
      <c r="J46" s="104">
        <v>0.95</v>
      </c>
      <c r="K46" s="93" t="s">
        <v>570</v>
      </c>
      <c r="L46" s="93" t="s">
        <v>541</v>
      </c>
      <c r="M46" s="93">
        <v>1</v>
      </c>
      <c r="N46" s="93" t="s">
        <v>571</v>
      </c>
      <c r="O46" s="93" t="s">
        <v>541</v>
      </c>
      <c r="P46" s="93" t="s">
        <v>31</v>
      </c>
      <c r="Q46" s="93">
        <v>1</v>
      </c>
      <c r="R46" s="95" t="s">
        <v>572</v>
      </c>
      <c r="S46" s="93" t="s">
        <v>573</v>
      </c>
      <c r="T46" s="93"/>
      <c r="U46" s="93"/>
      <c r="V46" s="93"/>
      <c r="W46" s="93"/>
      <c r="X46" s="93"/>
      <c r="Y46" s="93"/>
      <c r="Z46" s="146"/>
      <c r="AA46" s="146"/>
      <c r="AB46" s="146"/>
      <c r="AC46" s="93"/>
      <c r="AD46" s="93"/>
      <c r="AE46" s="93"/>
      <c r="AF46" s="107">
        <f>IFERROR(SUMIF(Costeo!$H$5:$H$636,R46,Costeo!$Q$5:$Q$636),SUMIF(Costeo!$Z$4:$Z$636,LEFT(R46,250),Costeo!$Q$4:$Q$637))</f>
        <v>0</v>
      </c>
    </row>
    <row r="47" spans="1:32" ht="126.75" customHeight="1" x14ac:dyDescent="0.2">
      <c r="A47" s="380"/>
      <c r="B47" s="391" t="s">
        <v>582</v>
      </c>
      <c r="C47" s="385" t="s">
        <v>574</v>
      </c>
      <c r="D47" s="363" t="s">
        <v>575</v>
      </c>
      <c r="E47" s="378">
        <v>251</v>
      </c>
      <c r="F47" s="378">
        <v>210</v>
      </c>
      <c r="G47" s="378">
        <v>210</v>
      </c>
      <c r="H47" s="378">
        <v>210</v>
      </c>
      <c r="I47" s="378">
        <v>210</v>
      </c>
      <c r="J47" s="378">
        <v>210</v>
      </c>
      <c r="K47" s="385" t="s">
        <v>576</v>
      </c>
      <c r="L47" s="378" t="s">
        <v>577</v>
      </c>
      <c r="M47" s="383">
        <v>1</v>
      </c>
      <c r="N47" s="385" t="s">
        <v>578</v>
      </c>
      <c r="O47" s="378" t="s">
        <v>577</v>
      </c>
      <c r="P47" s="385" t="s">
        <v>579</v>
      </c>
      <c r="Q47" s="127">
        <v>1</v>
      </c>
      <c r="R47" s="128" t="s">
        <v>580</v>
      </c>
      <c r="S47" s="112" t="s">
        <v>581</v>
      </c>
      <c r="T47" s="149"/>
      <c r="U47" s="149"/>
      <c r="V47" s="127"/>
      <c r="W47" s="127"/>
      <c r="X47" s="127"/>
      <c r="Y47" s="127"/>
      <c r="Z47" s="127"/>
      <c r="AA47" s="127"/>
      <c r="AB47" s="127"/>
      <c r="AC47" s="127"/>
      <c r="AD47" s="127"/>
      <c r="AE47" s="127"/>
      <c r="AF47" s="107">
        <f>IFERROR(SUMIF(Costeo!$H$5:$H$636,R47,Costeo!$Q$5:$Q$636),SUMIF(Costeo!$Z$4:$Z$636,LEFT(R47,250),Costeo!$Q$4:$Q$637))</f>
        <v>20000000</v>
      </c>
    </row>
    <row r="48" spans="1:32" ht="36.75" customHeight="1" x14ac:dyDescent="0.2">
      <c r="A48" s="380"/>
      <c r="B48" s="391"/>
      <c r="C48" s="380"/>
      <c r="D48" s="364"/>
      <c r="E48" s="380"/>
      <c r="F48" s="380"/>
      <c r="G48" s="380"/>
      <c r="H48" s="380"/>
      <c r="I48" s="380"/>
      <c r="J48" s="380"/>
      <c r="K48" s="380"/>
      <c r="L48" s="380"/>
      <c r="M48" s="380"/>
      <c r="N48" s="380"/>
      <c r="O48" s="380"/>
      <c r="P48" s="380"/>
      <c r="Q48" s="127">
        <v>2</v>
      </c>
      <c r="R48" s="128" t="s">
        <v>583</v>
      </c>
      <c r="S48" s="112" t="s">
        <v>584</v>
      </c>
      <c r="T48" s="149"/>
      <c r="U48" s="149"/>
      <c r="V48" s="127"/>
      <c r="W48" s="127"/>
      <c r="X48" s="127"/>
      <c r="Y48" s="127"/>
      <c r="Z48" s="127"/>
      <c r="AA48" s="127"/>
      <c r="AB48" s="127"/>
      <c r="AC48" s="127"/>
      <c r="AD48" s="127"/>
      <c r="AE48" s="127"/>
      <c r="AF48" s="107">
        <f>IFERROR(SUMIF(Costeo!$H$5:$H$636,R48,Costeo!$Q$5:$Q$636),SUMIF(Costeo!$Z$4:$Z$636,LEFT(R48,250),Costeo!$Q$4:$Q$637))</f>
        <v>0</v>
      </c>
    </row>
    <row r="49" spans="1:32" ht="14.25" customHeight="1" x14ac:dyDescent="0.2">
      <c r="A49" s="380"/>
      <c r="B49" s="391"/>
      <c r="C49" s="380"/>
      <c r="D49" s="364"/>
      <c r="E49" s="380"/>
      <c r="F49" s="380"/>
      <c r="G49" s="380"/>
      <c r="H49" s="380"/>
      <c r="I49" s="380"/>
      <c r="J49" s="380"/>
      <c r="K49" s="380"/>
      <c r="L49" s="380"/>
      <c r="M49" s="380"/>
      <c r="N49" s="380"/>
      <c r="O49" s="380"/>
      <c r="P49" s="380"/>
      <c r="Q49" s="127">
        <v>3</v>
      </c>
      <c r="R49" s="128" t="s">
        <v>585</v>
      </c>
      <c r="S49" s="112" t="s">
        <v>586</v>
      </c>
      <c r="T49" s="149"/>
      <c r="U49" s="149"/>
      <c r="V49" s="149"/>
      <c r="W49" s="149"/>
      <c r="X49" s="149"/>
      <c r="Y49" s="149"/>
      <c r="Z49" s="149"/>
      <c r="AA49" s="149"/>
      <c r="AB49" s="149"/>
      <c r="AC49" s="149"/>
      <c r="AD49" s="149"/>
      <c r="AE49" s="149"/>
      <c r="AF49" s="107">
        <f>IFERROR(SUMIF(Costeo!$H$5:$H$636,R49,Costeo!$Q$5:$Q$636),SUMIF(Costeo!$Z$4:$Z$636,LEFT(R49,250),Costeo!$Q$4:$Q$637))</f>
        <v>0</v>
      </c>
    </row>
    <row r="50" spans="1:32" ht="37.5" customHeight="1" x14ac:dyDescent="0.2">
      <c r="A50" s="380"/>
      <c r="B50" s="391"/>
      <c r="C50" s="380"/>
      <c r="D50" s="364"/>
      <c r="E50" s="380"/>
      <c r="F50" s="380"/>
      <c r="G50" s="380"/>
      <c r="H50" s="380"/>
      <c r="I50" s="380"/>
      <c r="J50" s="380"/>
      <c r="K50" s="380"/>
      <c r="L50" s="380"/>
      <c r="M50" s="380"/>
      <c r="N50" s="380"/>
      <c r="O50" s="380"/>
      <c r="P50" s="380"/>
      <c r="Q50" s="127">
        <v>4</v>
      </c>
      <c r="R50" s="128" t="s">
        <v>587</v>
      </c>
      <c r="S50" s="112"/>
      <c r="T50" s="149"/>
      <c r="U50" s="149"/>
      <c r="V50" s="149"/>
      <c r="W50" s="149"/>
      <c r="X50" s="149"/>
      <c r="Y50" s="149"/>
      <c r="Z50" s="149"/>
      <c r="AA50" s="149"/>
      <c r="AB50" s="149"/>
      <c r="AC50" s="149"/>
      <c r="AD50" s="149"/>
      <c r="AE50" s="149"/>
      <c r="AF50" s="107">
        <f>IFERROR(SUMIF(Costeo!$H$5:$H$636,R50,Costeo!$Q$5:$Q$636),SUMIF(Costeo!$Z$4:$Z$636,LEFT(R50,250),Costeo!$Q$4:$Q$637))</f>
        <v>0</v>
      </c>
    </row>
    <row r="51" spans="1:32" ht="127.5" customHeight="1" x14ac:dyDescent="0.2">
      <c r="A51" s="380"/>
      <c r="B51" s="391"/>
      <c r="C51" s="380"/>
      <c r="D51" s="365"/>
      <c r="E51" s="379"/>
      <c r="F51" s="379"/>
      <c r="G51" s="379"/>
      <c r="H51" s="379"/>
      <c r="I51" s="379"/>
      <c r="J51" s="379"/>
      <c r="K51" s="379"/>
      <c r="L51" s="379"/>
      <c r="M51" s="380"/>
      <c r="N51" s="380"/>
      <c r="O51" s="380"/>
      <c r="P51" s="380"/>
      <c r="Q51" s="127">
        <v>5</v>
      </c>
      <c r="R51" s="128" t="s">
        <v>588</v>
      </c>
      <c r="S51" s="112" t="s">
        <v>589</v>
      </c>
      <c r="T51" s="149"/>
      <c r="U51" s="149"/>
      <c r="V51" s="149"/>
      <c r="W51" s="149"/>
      <c r="X51" s="149"/>
      <c r="Y51" s="149"/>
      <c r="Z51" s="149"/>
      <c r="AA51" s="149"/>
      <c r="AB51" s="149"/>
      <c r="AC51" s="149"/>
      <c r="AD51" s="149"/>
      <c r="AE51" s="149"/>
      <c r="AF51" s="107">
        <f>IFERROR(SUMIF(Costeo!$H$5:$H$636,R51,Costeo!$Q$5:$Q$636),SUMIF(Costeo!$Z$4:$Z$636,LEFT(R51,250),Costeo!$Q$4:$Q$637))</f>
        <v>0</v>
      </c>
    </row>
    <row r="52" spans="1:32" ht="148.5" customHeight="1" x14ac:dyDescent="0.2">
      <c r="A52" s="380"/>
      <c r="B52" s="391"/>
      <c r="C52" s="380"/>
      <c r="D52" s="97" t="s">
        <v>590</v>
      </c>
      <c r="E52" s="127" t="s">
        <v>151</v>
      </c>
      <c r="F52" s="129">
        <v>0.02</v>
      </c>
      <c r="G52" s="130">
        <v>0</v>
      </c>
      <c r="H52" s="130">
        <v>0</v>
      </c>
      <c r="I52" s="130">
        <v>0</v>
      </c>
      <c r="J52" s="130">
        <v>0.01</v>
      </c>
      <c r="K52" s="385" t="s">
        <v>576</v>
      </c>
      <c r="L52" s="378" t="s">
        <v>577</v>
      </c>
      <c r="M52" s="380"/>
      <c r="N52" s="380"/>
      <c r="O52" s="380"/>
      <c r="P52" s="380"/>
      <c r="Q52" s="127">
        <v>6</v>
      </c>
      <c r="R52" s="128" t="s">
        <v>591</v>
      </c>
      <c r="S52" s="112" t="s">
        <v>592</v>
      </c>
      <c r="T52" s="127"/>
      <c r="U52" s="127"/>
      <c r="V52" s="127"/>
      <c r="W52" s="127"/>
      <c r="X52" s="127"/>
      <c r="Y52" s="127"/>
      <c r="Z52" s="149"/>
      <c r="AA52" s="127"/>
      <c r="AB52" s="127"/>
      <c r="AC52" s="127"/>
      <c r="AD52" s="127"/>
      <c r="AE52" s="127"/>
      <c r="AF52" s="107">
        <f>IFERROR(SUMIF(Costeo!$H$5:$H$636,R52,Costeo!$Q$5:$Q$636),SUMIF(Costeo!$Z$4:$Z$636,LEFT(R52,250),Costeo!$Q$4:$Q$637))</f>
        <v>0</v>
      </c>
    </row>
    <row r="53" spans="1:32" ht="145.5" customHeight="1" x14ac:dyDescent="0.2">
      <c r="A53" s="380"/>
      <c r="B53" s="391"/>
      <c r="C53" s="380"/>
      <c r="D53" s="363" t="s">
        <v>593</v>
      </c>
      <c r="E53" s="385">
        <v>330</v>
      </c>
      <c r="F53" s="385">
        <v>60</v>
      </c>
      <c r="G53" s="385">
        <v>60</v>
      </c>
      <c r="H53" s="385">
        <v>60</v>
      </c>
      <c r="I53" s="385">
        <v>60</v>
      </c>
      <c r="J53" s="385">
        <v>60</v>
      </c>
      <c r="K53" s="380"/>
      <c r="L53" s="380"/>
      <c r="M53" s="380"/>
      <c r="N53" s="380"/>
      <c r="O53" s="380"/>
      <c r="P53" s="380"/>
      <c r="Q53" s="127">
        <v>7</v>
      </c>
      <c r="R53" s="128" t="s">
        <v>594</v>
      </c>
      <c r="S53" s="112" t="s">
        <v>595</v>
      </c>
      <c r="T53" s="127"/>
      <c r="U53" s="127"/>
      <c r="V53" s="127"/>
      <c r="W53" s="149"/>
      <c r="X53" s="149"/>
      <c r="Y53" s="149"/>
      <c r="Z53" s="149"/>
      <c r="AA53" s="149"/>
      <c r="AB53" s="149"/>
      <c r="AC53" s="149"/>
      <c r="AD53" s="149"/>
      <c r="AE53" s="149"/>
      <c r="AF53" s="107">
        <f>IFERROR(SUMIF(Costeo!$H$5:$H$636,R53,Costeo!$Q$5:$Q$636),SUMIF(Costeo!$Z$4:$Z$636,LEFT(R53,250),Costeo!$Q$4:$Q$637))</f>
        <v>0</v>
      </c>
    </row>
    <row r="54" spans="1:32" ht="54.75" customHeight="1" x14ac:dyDescent="0.2">
      <c r="A54" s="380"/>
      <c r="B54" s="391"/>
      <c r="C54" s="380"/>
      <c r="D54" s="364"/>
      <c r="E54" s="380"/>
      <c r="F54" s="380"/>
      <c r="G54" s="380"/>
      <c r="H54" s="380"/>
      <c r="I54" s="380"/>
      <c r="J54" s="380"/>
      <c r="K54" s="380"/>
      <c r="L54" s="380"/>
      <c r="M54" s="380"/>
      <c r="N54" s="380"/>
      <c r="O54" s="380"/>
      <c r="P54" s="380"/>
      <c r="Q54" s="127">
        <v>8</v>
      </c>
      <c r="R54" s="128" t="s">
        <v>596</v>
      </c>
      <c r="S54" s="112" t="s">
        <v>597</v>
      </c>
      <c r="T54" s="127"/>
      <c r="U54" s="127"/>
      <c r="V54" s="127"/>
      <c r="W54" s="127"/>
      <c r="X54" s="127"/>
      <c r="Y54" s="127"/>
      <c r="Z54" s="149"/>
      <c r="AA54" s="149"/>
      <c r="AB54" s="127"/>
      <c r="AC54" s="127"/>
      <c r="AD54" s="127"/>
      <c r="AE54" s="127"/>
      <c r="AF54" s="107">
        <f>IFERROR(SUMIF(Costeo!$H$5:$H$636,R54,Costeo!$Q$5:$Q$636),SUMIF(Costeo!$Z$4:$Z$636,LEFT(R54,250),Costeo!$Q$4:$Q$637))</f>
        <v>0</v>
      </c>
    </row>
    <row r="55" spans="1:32" ht="33" customHeight="1" x14ac:dyDescent="0.2">
      <c r="A55" s="380"/>
      <c r="B55" s="391"/>
      <c r="C55" s="380"/>
      <c r="D55" s="364"/>
      <c r="E55" s="380"/>
      <c r="F55" s="380"/>
      <c r="G55" s="380"/>
      <c r="H55" s="380"/>
      <c r="I55" s="380"/>
      <c r="J55" s="380"/>
      <c r="K55" s="380"/>
      <c r="L55" s="380"/>
      <c r="M55" s="380"/>
      <c r="N55" s="380"/>
      <c r="O55" s="380"/>
      <c r="P55" s="380"/>
      <c r="Q55" s="127">
        <v>9</v>
      </c>
      <c r="R55" s="128" t="s">
        <v>598</v>
      </c>
      <c r="S55" s="127" t="s">
        <v>599</v>
      </c>
      <c r="T55" s="127"/>
      <c r="U55" s="127"/>
      <c r="V55" s="127"/>
      <c r="W55" s="127"/>
      <c r="X55" s="127"/>
      <c r="Y55" s="127"/>
      <c r="Z55" s="127"/>
      <c r="AA55" s="127"/>
      <c r="AB55" s="149"/>
      <c r="AC55" s="149"/>
      <c r="AD55" s="149"/>
      <c r="AE55" s="149"/>
      <c r="AF55" s="107">
        <f>IFERROR(SUMIF(Costeo!$H$5:$H$636,R55,Costeo!$Q$5:$Q$636),SUMIF(Costeo!$Z$4:$Z$636,LEFT(R55,250),Costeo!$Q$4:$Q$637))</f>
        <v>0</v>
      </c>
    </row>
    <row r="56" spans="1:32" ht="33" customHeight="1" x14ac:dyDescent="0.2">
      <c r="A56" s="380"/>
      <c r="B56" s="391"/>
      <c r="C56" s="380"/>
      <c r="D56" s="364"/>
      <c r="E56" s="380"/>
      <c r="F56" s="380"/>
      <c r="G56" s="380"/>
      <c r="H56" s="380"/>
      <c r="I56" s="380"/>
      <c r="J56" s="380"/>
      <c r="K56" s="380"/>
      <c r="L56" s="380"/>
      <c r="M56" s="380"/>
      <c r="N56" s="380"/>
      <c r="O56" s="380"/>
      <c r="P56" s="380"/>
      <c r="Q56" s="127">
        <v>10</v>
      </c>
      <c r="R56" s="128" t="s">
        <v>600</v>
      </c>
      <c r="S56" s="112" t="s">
        <v>584</v>
      </c>
      <c r="T56" s="127"/>
      <c r="U56" s="127"/>
      <c r="V56" s="149"/>
      <c r="W56" s="127"/>
      <c r="X56" s="127"/>
      <c r="Y56" s="149"/>
      <c r="Z56" s="127"/>
      <c r="AA56" s="127"/>
      <c r="AB56" s="127"/>
      <c r="AC56" s="127"/>
      <c r="AD56" s="127"/>
      <c r="AE56" s="127"/>
      <c r="AF56" s="107">
        <f>IFERROR(SUMIF(Costeo!$H$5:$H$636,R56,Costeo!$Q$5:$Q$636),SUMIF(Costeo!$Z$4:$Z$636,LEFT(R56,250),Costeo!$Q$4:$Q$637))</f>
        <v>0</v>
      </c>
    </row>
    <row r="57" spans="1:32" ht="45" customHeight="1" x14ac:dyDescent="0.2">
      <c r="A57" s="380"/>
      <c r="B57" s="391"/>
      <c r="C57" s="380"/>
      <c r="D57" s="364"/>
      <c r="E57" s="380"/>
      <c r="F57" s="380"/>
      <c r="G57" s="380"/>
      <c r="H57" s="380"/>
      <c r="I57" s="380"/>
      <c r="J57" s="380"/>
      <c r="K57" s="380"/>
      <c r="L57" s="380"/>
      <c r="M57" s="380"/>
      <c r="N57" s="380"/>
      <c r="O57" s="380"/>
      <c r="P57" s="380"/>
      <c r="Q57" s="127">
        <v>11</v>
      </c>
      <c r="R57" s="128" t="s">
        <v>601</v>
      </c>
      <c r="S57" s="112" t="s">
        <v>595</v>
      </c>
      <c r="T57" s="127"/>
      <c r="U57" s="127"/>
      <c r="V57" s="127"/>
      <c r="W57" s="149"/>
      <c r="X57" s="127"/>
      <c r="Y57" s="127"/>
      <c r="Z57" s="149"/>
      <c r="AA57" s="127"/>
      <c r="AB57" s="127"/>
      <c r="AC57" s="127"/>
      <c r="AD57" s="127"/>
      <c r="AE57" s="127"/>
      <c r="AF57" s="107">
        <f>IFERROR(SUMIF(Costeo!$H$5:$H$636,R57,Costeo!$Q$5:$Q$636),SUMIF(Costeo!$Z$4:$Z$636,LEFT(R57,250),Costeo!$Q$4:$Q$637))</f>
        <v>0</v>
      </c>
    </row>
    <row r="58" spans="1:32" ht="131.44999999999999" customHeight="1" x14ac:dyDescent="0.2">
      <c r="A58" s="380"/>
      <c r="B58" s="391"/>
      <c r="C58" s="379"/>
      <c r="D58" s="365"/>
      <c r="E58" s="379"/>
      <c r="F58" s="379"/>
      <c r="G58" s="379"/>
      <c r="H58" s="379"/>
      <c r="I58" s="379"/>
      <c r="J58" s="379"/>
      <c r="K58" s="379"/>
      <c r="L58" s="379"/>
      <c r="M58" s="379"/>
      <c r="N58" s="379"/>
      <c r="O58" s="379"/>
      <c r="P58" s="379"/>
      <c r="Q58" s="127">
        <v>12</v>
      </c>
      <c r="R58" s="128" t="s">
        <v>602</v>
      </c>
      <c r="S58" s="112" t="s">
        <v>595</v>
      </c>
      <c r="T58" s="149"/>
      <c r="U58" s="149"/>
      <c r="V58" s="149"/>
      <c r="W58" s="149"/>
      <c r="X58" s="149"/>
      <c r="Y58" s="149"/>
      <c r="Z58" s="149"/>
      <c r="AA58" s="149"/>
      <c r="AB58" s="149"/>
      <c r="AC58" s="149"/>
      <c r="AD58" s="149"/>
      <c r="AE58" s="149"/>
      <c r="AF58" s="107">
        <f>IFERROR(SUMIF(Costeo!$H$5:$H$636,R58,Costeo!$Q$5:$Q$636),SUMIF(Costeo!$Z$4:$Z$636,LEFT(R58,250),Costeo!$Q$4:$Q$637))</f>
        <v>0</v>
      </c>
    </row>
    <row r="59" spans="1:32" ht="142.5" customHeight="1" x14ac:dyDescent="0.2">
      <c r="A59" s="380"/>
      <c r="B59" s="391"/>
      <c r="C59" s="385" t="s">
        <v>603</v>
      </c>
      <c r="D59" s="366" t="s">
        <v>604</v>
      </c>
      <c r="E59" s="383">
        <v>8</v>
      </c>
      <c r="F59" s="383">
        <v>8</v>
      </c>
      <c r="G59" s="383">
        <v>8</v>
      </c>
      <c r="H59" s="383">
        <v>0</v>
      </c>
      <c r="I59" s="383">
        <v>0</v>
      </c>
      <c r="J59" s="383">
        <v>0</v>
      </c>
      <c r="K59" s="378" t="s">
        <v>605</v>
      </c>
      <c r="L59" s="378" t="s">
        <v>606</v>
      </c>
      <c r="M59" s="112">
        <v>1</v>
      </c>
      <c r="N59" s="131" t="s">
        <v>607</v>
      </c>
      <c r="O59" s="112" t="s">
        <v>606</v>
      </c>
      <c r="P59" s="112" t="s">
        <v>608</v>
      </c>
      <c r="Q59" s="127">
        <v>1</v>
      </c>
      <c r="R59" s="110" t="s">
        <v>609</v>
      </c>
      <c r="S59" s="112" t="s">
        <v>610</v>
      </c>
      <c r="T59" s="150"/>
      <c r="U59" s="149"/>
      <c r="V59" s="149"/>
      <c r="W59" s="127"/>
      <c r="X59" s="127"/>
      <c r="Y59" s="127"/>
      <c r="Z59" s="127"/>
      <c r="AA59" s="127"/>
      <c r="AB59" s="127"/>
      <c r="AC59" s="127"/>
      <c r="AD59" s="127"/>
      <c r="AE59" s="127"/>
      <c r="AF59" s="107">
        <f>IFERROR(SUMIF(Costeo!$H$5:$H$636,R59,Costeo!$Q$5:$Q$636),SUMIF(Costeo!$Z$4:$Z$636,LEFT(R59,250),Costeo!$Q$4:$Q$637))</f>
        <v>4500000</v>
      </c>
    </row>
    <row r="60" spans="1:32" ht="309.75" customHeight="1" x14ac:dyDescent="0.2">
      <c r="A60" s="380"/>
      <c r="B60" s="391"/>
      <c r="C60" s="380"/>
      <c r="D60" s="367"/>
      <c r="E60" s="379"/>
      <c r="F60" s="379"/>
      <c r="G60" s="379"/>
      <c r="H60" s="379"/>
      <c r="I60" s="379"/>
      <c r="J60" s="379"/>
      <c r="K60" s="379"/>
      <c r="L60" s="380"/>
      <c r="M60" s="112">
        <v>2</v>
      </c>
      <c r="N60" s="131" t="s">
        <v>611</v>
      </c>
      <c r="O60" s="112" t="s">
        <v>606</v>
      </c>
      <c r="P60" s="112" t="s">
        <v>608</v>
      </c>
      <c r="Q60" s="127">
        <v>2</v>
      </c>
      <c r="R60" s="95" t="s">
        <v>612</v>
      </c>
      <c r="S60" s="112" t="s">
        <v>610</v>
      </c>
      <c r="T60" s="112"/>
      <c r="U60" s="127"/>
      <c r="V60" s="127"/>
      <c r="W60" s="127"/>
      <c r="X60" s="127"/>
      <c r="Y60" s="127"/>
      <c r="Z60" s="149"/>
      <c r="AA60" s="149"/>
      <c r="AB60" s="127"/>
      <c r="AC60" s="127"/>
      <c r="AD60" s="127"/>
      <c r="AE60" s="127"/>
      <c r="AF60" s="107">
        <f>IFERROR(SUMIF(Costeo!$H$5:$H$636,R60,Costeo!$Q$5:$Q$636),SUMIF(Costeo!$Z$4:$Z$636,LEFT(R60,250),Costeo!$Q$4:$Q$637))</f>
        <v>104000</v>
      </c>
    </row>
    <row r="61" spans="1:32" ht="94.5" customHeight="1" x14ac:dyDescent="0.2">
      <c r="A61" s="380"/>
      <c r="B61" s="391"/>
      <c r="C61" s="380"/>
      <c r="D61" s="116" t="s">
        <v>613</v>
      </c>
      <c r="E61" s="127">
        <v>8</v>
      </c>
      <c r="F61" s="127">
        <v>8</v>
      </c>
      <c r="G61" s="127">
        <v>8</v>
      </c>
      <c r="H61" s="127">
        <v>8</v>
      </c>
      <c r="I61" s="127">
        <v>8</v>
      </c>
      <c r="J61" s="127">
        <v>8</v>
      </c>
      <c r="K61" s="132" t="s">
        <v>614</v>
      </c>
      <c r="L61" s="379"/>
      <c r="M61" s="112">
        <v>1</v>
      </c>
      <c r="N61" s="112" t="s">
        <v>615</v>
      </c>
      <c r="O61" s="112" t="s">
        <v>606</v>
      </c>
      <c r="P61" s="112" t="s">
        <v>608</v>
      </c>
      <c r="Q61" s="127">
        <v>2</v>
      </c>
      <c r="R61" s="95" t="s">
        <v>616</v>
      </c>
      <c r="S61" s="112" t="s">
        <v>610</v>
      </c>
      <c r="T61" s="150"/>
      <c r="U61" s="149"/>
      <c r="V61" s="149"/>
      <c r="W61" s="149"/>
      <c r="X61" s="149"/>
      <c r="Y61" s="149"/>
      <c r="Z61" s="149"/>
      <c r="AA61" s="149"/>
      <c r="AB61" s="149"/>
      <c r="AC61" s="149"/>
      <c r="AD61" s="149"/>
      <c r="AE61" s="149"/>
      <c r="AF61" s="107">
        <f>IFERROR(SUMIF(Costeo!$H$5:$H$636,R61,Costeo!$Q$5:$Q$636),SUMIF(Costeo!$Z$4:$Z$636,LEFT(R61,250),Costeo!$Q$4:$Q$637))</f>
        <v>352927.4</v>
      </c>
    </row>
    <row r="62" spans="1:32" ht="168.75" customHeight="1" x14ac:dyDescent="0.2">
      <c r="A62" s="380"/>
      <c r="B62" s="391"/>
      <c r="C62" s="380"/>
      <c r="D62" s="116" t="s">
        <v>617</v>
      </c>
      <c r="E62" s="130">
        <v>0</v>
      </c>
      <c r="F62" s="130">
        <v>0.8</v>
      </c>
      <c r="G62" s="130">
        <v>0.1</v>
      </c>
      <c r="H62" s="130">
        <v>0.2</v>
      </c>
      <c r="I62" s="130">
        <v>0.2</v>
      </c>
      <c r="J62" s="130">
        <v>0.3</v>
      </c>
      <c r="K62" s="112" t="s">
        <v>618</v>
      </c>
      <c r="L62" s="112" t="s">
        <v>606</v>
      </c>
      <c r="M62" s="112">
        <v>1</v>
      </c>
      <c r="N62" s="131" t="s">
        <v>619</v>
      </c>
      <c r="O62" s="112" t="s">
        <v>606</v>
      </c>
      <c r="P62" s="112" t="s">
        <v>608</v>
      </c>
      <c r="Q62" s="127">
        <v>3</v>
      </c>
      <c r="R62" s="133" t="s">
        <v>620</v>
      </c>
      <c r="S62" s="112" t="s">
        <v>610</v>
      </c>
      <c r="T62" s="150"/>
      <c r="U62" s="149"/>
      <c r="V62" s="127"/>
      <c r="W62" s="127"/>
      <c r="X62" s="127"/>
      <c r="Y62" s="127"/>
      <c r="Z62" s="127"/>
      <c r="AA62" s="127"/>
      <c r="AB62" s="127"/>
      <c r="AC62" s="149"/>
      <c r="AD62" s="149"/>
      <c r="AE62" s="149"/>
      <c r="AF62" s="107">
        <f>IFERROR(SUMIF(Costeo!$H$5:$H$636,R62,Costeo!$Q$5:$Q$636),SUMIF(Costeo!$Z$4:$Z$636,LEFT(R62,250),Costeo!$Q$4:$Q$637))</f>
        <v>0</v>
      </c>
    </row>
    <row r="63" spans="1:32" ht="180.75" customHeight="1" x14ac:dyDescent="0.2">
      <c r="A63" s="380"/>
      <c r="B63" s="391"/>
      <c r="C63" s="380"/>
      <c r="D63" s="363" t="s">
        <v>621</v>
      </c>
      <c r="E63" s="384">
        <v>2500</v>
      </c>
      <c r="F63" s="384">
        <v>5500</v>
      </c>
      <c r="G63" s="384">
        <v>1500</v>
      </c>
      <c r="H63" s="384">
        <v>1500</v>
      </c>
      <c r="I63" s="384">
        <v>1500</v>
      </c>
      <c r="J63" s="384">
        <v>1000</v>
      </c>
      <c r="K63" s="378" t="s">
        <v>622</v>
      </c>
      <c r="L63" s="112" t="s">
        <v>606</v>
      </c>
      <c r="M63" s="378">
        <v>1</v>
      </c>
      <c r="N63" s="378" t="s">
        <v>623</v>
      </c>
      <c r="O63" s="378" t="s">
        <v>567</v>
      </c>
      <c r="P63" s="378" t="s">
        <v>608</v>
      </c>
      <c r="Q63" s="127">
        <v>1</v>
      </c>
      <c r="R63" s="95" t="s">
        <v>624</v>
      </c>
      <c r="S63" s="132" t="s">
        <v>567</v>
      </c>
      <c r="T63" s="150"/>
      <c r="U63" s="149"/>
      <c r="V63" s="149"/>
      <c r="W63" s="149"/>
      <c r="X63" s="127"/>
      <c r="Y63" s="127"/>
      <c r="Z63" s="127"/>
      <c r="AA63" s="127"/>
      <c r="AB63" s="127"/>
      <c r="AC63" s="127"/>
      <c r="AD63" s="127"/>
      <c r="AE63" s="127"/>
      <c r="AF63" s="107">
        <f>IFERROR(SUMIF(Costeo!$H$5:$H$636,R63,Costeo!$Q$5:$Q$636),SUMIF(Costeo!$Z$4:$Z$636,LEFT(R63,250),Costeo!$Q$4:$Q$637))</f>
        <v>0</v>
      </c>
    </row>
    <row r="64" spans="1:32" ht="93" customHeight="1" x14ac:dyDescent="0.2">
      <c r="A64" s="380"/>
      <c r="B64" s="391"/>
      <c r="C64" s="380"/>
      <c r="D64" s="364"/>
      <c r="E64" s="380"/>
      <c r="F64" s="380"/>
      <c r="G64" s="380"/>
      <c r="H64" s="380"/>
      <c r="I64" s="380"/>
      <c r="J64" s="380"/>
      <c r="K64" s="380"/>
      <c r="L64" s="378" t="s">
        <v>606</v>
      </c>
      <c r="M64" s="380"/>
      <c r="N64" s="380"/>
      <c r="O64" s="380"/>
      <c r="P64" s="380"/>
      <c r="Q64" s="127">
        <v>2</v>
      </c>
      <c r="R64" s="95" t="s">
        <v>625</v>
      </c>
      <c r="S64" s="132" t="s">
        <v>567</v>
      </c>
      <c r="T64" s="150"/>
      <c r="U64" s="149"/>
      <c r="V64" s="149"/>
      <c r="W64" s="149"/>
      <c r="X64" s="127"/>
      <c r="Y64" s="127"/>
      <c r="Z64" s="127"/>
      <c r="AA64" s="127"/>
      <c r="AB64" s="127"/>
      <c r="AC64" s="127"/>
      <c r="AD64" s="127"/>
      <c r="AE64" s="127"/>
      <c r="AF64" s="107">
        <f>IFERROR(SUMIF(Costeo!$H$5:$H$636,R64,Costeo!$Q$5:$Q$636),SUMIF(Costeo!$Z$4:$Z$636,LEFT(R64,250),Costeo!$Q$4:$Q$637))</f>
        <v>0</v>
      </c>
    </row>
    <row r="65" spans="1:32" ht="78" customHeight="1" x14ac:dyDescent="0.2">
      <c r="A65" s="380"/>
      <c r="B65" s="391"/>
      <c r="C65" s="380"/>
      <c r="D65" s="364"/>
      <c r="E65" s="380"/>
      <c r="F65" s="380"/>
      <c r="G65" s="380"/>
      <c r="H65" s="380"/>
      <c r="I65" s="380"/>
      <c r="J65" s="380"/>
      <c r="K65" s="380"/>
      <c r="L65" s="380"/>
      <c r="M65" s="380"/>
      <c r="N65" s="380"/>
      <c r="O65" s="380"/>
      <c r="P65" s="380"/>
      <c r="Q65" s="127">
        <v>3</v>
      </c>
      <c r="R65" s="95" t="s">
        <v>626</v>
      </c>
      <c r="S65" s="132" t="s">
        <v>567</v>
      </c>
      <c r="T65" s="112"/>
      <c r="U65" s="127"/>
      <c r="V65" s="127"/>
      <c r="W65" s="149"/>
      <c r="X65" s="149"/>
      <c r="Y65" s="149"/>
      <c r="Z65" s="149"/>
      <c r="AA65" s="127"/>
      <c r="AB65" s="127"/>
      <c r="AC65" s="127"/>
      <c r="AD65" s="127"/>
      <c r="AE65" s="127"/>
      <c r="AF65" s="107">
        <f>IFERROR(SUMIF(Costeo!$H$5:$H$636,R65,Costeo!$Q$5:$Q$636),SUMIF(Costeo!$Z$4:$Z$636,LEFT(R65,250),Costeo!$Q$4:$Q$637))</f>
        <v>0</v>
      </c>
    </row>
    <row r="66" spans="1:32" ht="50.1" customHeight="1" x14ac:dyDescent="0.2">
      <c r="A66" s="380"/>
      <c r="B66" s="391"/>
      <c r="C66" s="380"/>
      <c r="D66" s="364"/>
      <c r="E66" s="380"/>
      <c r="F66" s="380"/>
      <c r="G66" s="380"/>
      <c r="H66" s="380"/>
      <c r="I66" s="380"/>
      <c r="J66" s="380"/>
      <c r="K66" s="380"/>
      <c r="L66" s="380"/>
      <c r="M66" s="380"/>
      <c r="N66" s="380"/>
      <c r="O66" s="380"/>
      <c r="P66" s="380"/>
      <c r="Q66" s="127">
        <v>4</v>
      </c>
      <c r="R66" s="167" t="s">
        <v>627</v>
      </c>
      <c r="S66" s="132"/>
      <c r="T66" s="150"/>
      <c r="U66" s="149"/>
      <c r="V66" s="149"/>
      <c r="W66" s="149"/>
      <c r="X66" s="149"/>
      <c r="Y66" s="149"/>
      <c r="Z66" s="149"/>
      <c r="AA66" s="149"/>
      <c r="AB66" s="149"/>
      <c r="AC66" s="149"/>
      <c r="AD66" s="149"/>
      <c r="AE66" s="149"/>
      <c r="AF66" s="107">
        <f>IFERROR(SUMIF(Costeo!$H$5:$H$636,R66,Costeo!$Q$5:$Q$636),SUMIF(Costeo!$Z$4:$Z$636,LEFT(R66,250),Costeo!$Q$4:$Q$637))</f>
        <v>0</v>
      </c>
    </row>
    <row r="67" spans="1:32" ht="73.5" customHeight="1" x14ac:dyDescent="0.2">
      <c r="A67" s="380"/>
      <c r="B67" s="391"/>
      <c r="C67" s="380"/>
      <c r="D67" s="365"/>
      <c r="E67" s="380"/>
      <c r="F67" s="380"/>
      <c r="G67" s="380"/>
      <c r="H67" s="380"/>
      <c r="I67" s="380"/>
      <c r="J67" s="380"/>
      <c r="K67" s="379"/>
      <c r="L67" s="380"/>
      <c r="M67" s="380"/>
      <c r="N67" s="380"/>
      <c r="O67" s="380"/>
      <c r="P67" s="380"/>
      <c r="Q67" s="127">
        <v>5</v>
      </c>
      <c r="R67" s="95" t="s">
        <v>628</v>
      </c>
      <c r="S67" s="132"/>
      <c r="T67" s="150"/>
      <c r="U67" s="149"/>
      <c r="V67" s="149"/>
      <c r="W67" s="149"/>
      <c r="X67" s="149"/>
      <c r="Y67" s="149"/>
      <c r="Z67" s="149"/>
      <c r="AA67" s="149"/>
      <c r="AB67" s="149"/>
      <c r="AC67" s="149"/>
      <c r="AD67" s="149"/>
      <c r="AE67" s="149"/>
      <c r="AF67" s="107">
        <f>IFERROR(SUMIF(Costeo!$H$5:$H$636,R67,Costeo!$Q$5:$Q$636),SUMIF(Costeo!$Z$4:$Z$636,LEFT(R67,250),Costeo!$Q$4:$Q$637))</f>
        <v>0</v>
      </c>
    </row>
    <row r="68" spans="1:32" ht="104.25" customHeight="1" x14ac:dyDescent="0.2">
      <c r="A68" s="380"/>
      <c r="B68" s="391"/>
      <c r="C68" s="380"/>
      <c r="D68" s="116" t="s">
        <v>629</v>
      </c>
      <c r="E68" s="127">
        <v>61</v>
      </c>
      <c r="F68" s="127">
        <v>80</v>
      </c>
      <c r="G68" s="127">
        <v>12</v>
      </c>
      <c r="H68" s="127">
        <v>28</v>
      </c>
      <c r="I68" s="127">
        <v>20</v>
      </c>
      <c r="J68" s="127">
        <v>20</v>
      </c>
      <c r="K68" s="112" t="s">
        <v>630</v>
      </c>
      <c r="L68" s="112" t="s">
        <v>606</v>
      </c>
      <c r="M68" s="379"/>
      <c r="N68" s="379"/>
      <c r="O68" s="379"/>
      <c r="P68" s="379"/>
      <c r="Q68" s="127">
        <v>6</v>
      </c>
      <c r="R68" s="95" t="s">
        <v>631</v>
      </c>
      <c r="S68" s="112" t="s">
        <v>632</v>
      </c>
      <c r="T68" s="112"/>
      <c r="U68" s="127"/>
      <c r="V68" s="127"/>
      <c r="W68" s="127"/>
      <c r="X68" s="127"/>
      <c r="Y68" s="149"/>
      <c r="Z68" s="149"/>
      <c r="AA68" s="149"/>
      <c r="AB68" s="127"/>
      <c r="AC68" s="127"/>
      <c r="AD68" s="127"/>
      <c r="AE68" s="127"/>
      <c r="AF68" s="107">
        <f>IFERROR(SUMIF(Costeo!$H$5:$H$636,R68,Costeo!$Q$5:$Q$636),SUMIF(Costeo!$Z$4:$Z$636,LEFT(R68,250),Costeo!$Q$4:$Q$637))</f>
        <v>0</v>
      </c>
    </row>
    <row r="69" spans="1:32" ht="60.75" customHeight="1" x14ac:dyDescent="0.2">
      <c r="A69" s="380"/>
      <c r="B69" s="391"/>
      <c r="C69" s="380"/>
      <c r="D69" s="363" t="s">
        <v>633</v>
      </c>
      <c r="E69" s="381" t="s">
        <v>507</v>
      </c>
      <c r="F69" s="382">
        <v>0.2</v>
      </c>
      <c r="G69" s="382">
        <v>0</v>
      </c>
      <c r="H69" s="382">
        <v>0</v>
      </c>
      <c r="I69" s="382">
        <v>0.1</v>
      </c>
      <c r="J69" s="382">
        <v>0.1</v>
      </c>
      <c r="K69" s="378" t="s">
        <v>634</v>
      </c>
      <c r="L69" s="378" t="s">
        <v>606</v>
      </c>
      <c r="M69" s="378">
        <v>1</v>
      </c>
      <c r="N69" s="378" t="s">
        <v>635</v>
      </c>
      <c r="O69" s="378" t="s">
        <v>606</v>
      </c>
      <c r="P69" s="378" t="s">
        <v>608</v>
      </c>
      <c r="Q69" s="127">
        <v>1</v>
      </c>
      <c r="R69" s="95" t="s">
        <v>636</v>
      </c>
      <c r="S69" s="112" t="s">
        <v>632</v>
      </c>
      <c r="T69" s="112"/>
      <c r="U69" s="127"/>
      <c r="V69" s="127"/>
      <c r="W69" s="127"/>
      <c r="X69" s="127"/>
      <c r="Y69" s="127"/>
      <c r="Z69" s="127"/>
      <c r="AA69" s="127"/>
      <c r="AB69" s="149"/>
      <c r="AC69" s="127"/>
      <c r="AD69" s="127"/>
      <c r="AE69" s="127"/>
      <c r="AF69" s="107">
        <f>IFERROR(SUMIF(Costeo!$H$5:$H$636,R69,Costeo!$Q$5:$Q$636),SUMIF(Costeo!$Z$4:$Z$636,LEFT(R69,250),Costeo!$Q$4:$Q$637))</f>
        <v>0</v>
      </c>
    </row>
    <row r="70" spans="1:32" ht="47.25" customHeight="1" x14ac:dyDescent="0.2">
      <c r="A70" s="379"/>
      <c r="B70" s="367"/>
      <c r="C70" s="379"/>
      <c r="D70" s="365"/>
      <c r="E70" s="379"/>
      <c r="F70" s="379"/>
      <c r="G70" s="379"/>
      <c r="H70" s="379"/>
      <c r="I70" s="379"/>
      <c r="J70" s="379"/>
      <c r="K70" s="379"/>
      <c r="L70" s="379"/>
      <c r="M70" s="379"/>
      <c r="N70" s="379"/>
      <c r="O70" s="379"/>
      <c r="P70" s="379"/>
      <c r="Q70" s="127">
        <f>+Q69+1</f>
        <v>2</v>
      </c>
      <c r="R70" s="128" t="s">
        <v>637</v>
      </c>
      <c r="S70" s="112" t="s">
        <v>632</v>
      </c>
      <c r="T70" s="112"/>
      <c r="U70" s="127"/>
      <c r="V70" s="127"/>
      <c r="W70" s="127"/>
      <c r="X70" s="127"/>
      <c r="Y70" s="127"/>
      <c r="Z70" s="127"/>
      <c r="AA70" s="127"/>
      <c r="AB70" s="149"/>
      <c r="AC70" s="149"/>
      <c r="AD70" s="149"/>
      <c r="AE70" s="149"/>
      <c r="AF70" s="107">
        <f>IFERROR(SUMIF(Costeo!$H$5:$H$636,R70,Costeo!$Q$5:$Q$636),SUMIF(Costeo!$Z$4:$Z$636,LEFT(R70,250),Costeo!$Q$4:$Q$637))</f>
        <v>1634000</v>
      </c>
    </row>
    <row r="71" spans="1:32" ht="14.25" customHeight="1" x14ac:dyDescent="0.2">
      <c r="A71" s="125"/>
      <c r="B71" s="125"/>
      <c r="C71" s="125"/>
      <c r="D71" s="125"/>
      <c r="E71" s="125"/>
      <c r="F71" s="125"/>
      <c r="G71" s="125"/>
      <c r="H71" s="125"/>
      <c r="I71" s="125"/>
      <c r="J71" s="125"/>
      <c r="K71" s="125"/>
      <c r="L71" s="125"/>
      <c r="M71" s="125"/>
      <c r="N71" s="134"/>
      <c r="O71" s="125"/>
      <c r="P71" s="125"/>
      <c r="Q71" s="125"/>
      <c r="R71" s="134"/>
      <c r="S71" s="125"/>
      <c r="T71" s="125"/>
      <c r="U71" s="125"/>
      <c r="V71" s="125"/>
      <c r="W71" s="125"/>
      <c r="X71" s="125"/>
      <c r="Y71" s="125"/>
      <c r="Z71" s="125"/>
      <c r="AA71" s="125"/>
      <c r="AB71" s="125"/>
      <c r="AC71" s="125"/>
      <c r="AD71" s="125"/>
      <c r="AE71" s="125"/>
    </row>
    <row r="72" spans="1:32" ht="14.25" customHeight="1" x14ac:dyDescent="0.2">
      <c r="A72" s="125"/>
      <c r="B72" s="125"/>
      <c r="C72" s="125"/>
      <c r="D72" s="125"/>
      <c r="E72" s="125"/>
      <c r="F72" s="125"/>
      <c r="G72" s="125"/>
      <c r="H72" s="125"/>
      <c r="I72" s="125"/>
      <c r="J72" s="125"/>
      <c r="K72" s="125"/>
      <c r="L72" s="125"/>
      <c r="M72" s="125"/>
      <c r="N72" s="134"/>
      <c r="O72" s="125"/>
      <c r="P72" s="125"/>
      <c r="Q72" s="125"/>
      <c r="R72" s="134"/>
      <c r="S72" s="125"/>
      <c r="T72" s="125"/>
      <c r="U72" s="125"/>
      <c r="V72" s="125"/>
      <c r="W72" s="125"/>
      <c r="X72" s="125"/>
      <c r="Y72" s="125"/>
      <c r="Z72" s="125"/>
      <c r="AA72" s="125"/>
      <c r="AB72" s="125"/>
      <c r="AC72" s="125"/>
      <c r="AD72" s="125"/>
      <c r="AE72" s="125"/>
      <c r="AF72" s="120"/>
    </row>
    <row r="73" spans="1:32" ht="14.25" customHeight="1" x14ac:dyDescent="0.2">
      <c r="A73" s="125"/>
      <c r="B73" s="125"/>
      <c r="C73" s="125"/>
      <c r="D73" s="125"/>
      <c r="E73" s="125"/>
      <c r="F73" s="125"/>
      <c r="G73" s="125"/>
      <c r="H73" s="125"/>
      <c r="I73" s="125"/>
      <c r="J73" s="125"/>
      <c r="K73" s="125"/>
      <c r="L73" s="125"/>
      <c r="M73" s="125"/>
      <c r="N73" s="134"/>
      <c r="O73" s="125"/>
      <c r="P73" s="125"/>
      <c r="Q73" s="125"/>
      <c r="R73" s="134"/>
      <c r="S73" s="125"/>
      <c r="T73" s="125"/>
      <c r="U73" s="125"/>
      <c r="V73" s="125"/>
      <c r="W73" s="125"/>
      <c r="X73" s="125"/>
      <c r="Y73" s="125"/>
      <c r="Z73" s="125"/>
      <c r="AA73" s="125"/>
      <c r="AB73" s="125"/>
      <c r="AC73" s="125"/>
      <c r="AD73" s="125"/>
      <c r="AE73" s="125"/>
    </row>
    <row r="74" spans="1:32" ht="14.25" customHeight="1" x14ac:dyDescent="0.2">
      <c r="A74" s="125"/>
      <c r="B74" s="125"/>
      <c r="C74" s="125"/>
      <c r="D74" s="125"/>
      <c r="E74" s="125"/>
      <c r="F74" s="125"/>
      <c r="G74" s="125"/>
      <c r="H74" s="125"/>
      <c r="I74" s="125"/>
      <c r="J74" s="125"/>
      <c r="K74" s="125"/>
      <c r="L74" s="125"/>
      <c r="M74" s="125"/>
      <c r="N74" s="134"/>
      <c r="O74" s="125"/>
      <c r="P74" s="125"/>
      <c r="Q74" s="125"/>
      <c r="R74" s="134"/>
      <c r="S74" s="125"/>
      <c r="T74" s="125"/>
      <c r="U74" s="125"/>
      <c r="V74" s="125"/>
      <c r="W74" s="125"/>
      <c r="X74" s="125"/>
      <c r="Y74" s="125"/>
      <c r="Z74" s="125"/>
      <c r="AA74" s="125"/>
      <c r="AB74" s="125"/>
      <c r="AC74" s="125"/>
      <c r="AD74" s="125"/>
      <c r="AE74" s="125"/>
    </row>
    <row r="75" spans="1:32" ht="14.25" customHeight="1" x14ac:dyDescent="0.2">
      <c r="A75" s="125"/>
      <c r="B75" s="125"/>
      <c r="C75" s="125"/>
      <c r="D75" s="125"/>
      <c r="E75" s="125"/>
      <c r="F75" s="125"/>
      <c r="G75" s="125"/>
      <c r="H75" s="125"/>
      <c r="I75" s="125"/>
      <c r="J75" s="125"/>
      <c r="K75" s="125"/>
      <c r="L75" s="125"/>
      <c r="M75" s="125"/>
      <c r="N75" s="134"/>
      <c r="O75" s="125"/>
      <c r="P75" s="125"/>
      <c r="Q75" s="125"/>
      <c r="R75" s="134"/>
      <c r="S75" s="125"/>
      <c r="T75" s="125"/>
      <c r="U75" s="125"/>
      <c r="V75" s="125"/>
      <c r="W75" s="125"/>
      <c r="X75" s="125"/>
      <c r="Y75" s="125"/>
      <c r="Z75" s="125"/>
      <c r="AA75" s="125"/>
      <c r="AB75" s="125"/>
      <c r="AC75" s="125"/>
      <c r="AD75" s="125"/>
      <c r="AE75" s="125"/>
    </row>
    <row r="76" spans="1:32" ht="14.25" customHeight="1" x14ac:dyDescent="0.2">
      <c r="A76" s="125"/>
      <c r="B76" s="125"/>
      <c r="C76" s="125"/>
      <c r="D76" s="125"/>
      <c r="E76" s="125"/>
      <c r="F76" s="125"/>
      <c r="G76" s="125"/>
      <c r="H76" s="125"/>
      <c r="I76" s="125"/>
      <c r="J76" s="125"/>
      <c r="K76" s="125"/>
      <c r="L76" s="125"/>
      <c r="M76" s="125"/>
      <c r="N76" s="134"/>
      <c r="O76" s="125"/>
      <c r="P76" s="125"/>
      <c r="Q76" s="125"/>
      <c r="R76" s="134"/>
      <c r="S76" s="125"/>
      <c r="T76" s="125"/>
      <c r="U76" s="125"/>
      <c r="V76" s="125"/>
      <c r="W76" s="125"/>
      <c r="X76" s="125"/>
      <c r="Y76" s="125"/>
      <c r="Z76" s="125"/>
      <c r="AA76" s="125"/>
      <c r="AB76" s="125"/>
      <c r="AC76" s="125"/>
      <c r="AD76" s="125"/>
      <c r="AE76" s="125"/>
    </row>
    <row r="77" spans="1:32" ht="14.25" customHeight="1" x14ac:dyDescent="0.2">
      <c r="A77" s="125"/>
      <c r="B77" s="125"/>
      <c r="C77" s="125"/>
      <c r="D77" s="125"/>
      <c r="E77" s="125"/>
      <c r="F77" s="125"/>
      <c r="G77" s="125"/>
      <c r="H77" s="125"/>
      <c r="I77" s="125"/>
      <c r="J77" s="125"/>
      <c r="K77" s="125"/>
      <c r="L77" s="125"/>
      <c r="M77" s="125"/>
      <c r="N77" s="134"/>
      <c r="O77" s="125"/>
      <c r="P77" s="125"/>
      <c r="Q77" s="125"/>
      <c r="R77" s="134"/>
      <c r="S77" s="125"/>
      <c r="T77" s="125"/>
      <c r="U77" s="125"/>
      <c r="V77" s="125"/>
      <c r="W77" s="125"/>
      <c r="X77" s="125"/>
      <c r="Y77" s="125"/>
      <c r="Z77" s="125"/>
      <c r="AA77" s="125"/>
      <c r="AB77" s="125"/>
      <c r="AC77" s="125"/>
      <c r="AD77" s="125"/>
      <c r="AE77" s="125"/>
    </row>
    <row r="78" spans="1:32" ht="14.25" customHeight="1" x14ac:dyDescent="0.2">
      <c r="A78" s="125"/>
      <c r="B78" s="125"/>
      <c r="C78" s="125"/>
      <c r="D78" s="125"/>
      <c r="E78" s="125"/>
      <c r="F78" s="125"/>
      <c r="G78" s="125"/>
      <c r="H78" s="125"/>
      <c r="I78" s="125"/>
      <c r="J78" s="125"/>
      <c r="K78" s="125"/>
      <c r="L78" s="125"/>
      <c r="M78" s="125"/>
      <c r="N78" s="134"/>
      <c r="O78" s="125"/>
      <c r="P78" s="125"/>
      <c r="Q78" s="125"/>
      <c r="R78" s="134"/>
      <c r="S78" s="125"/>
      <c r="T78" s="125"/>
      <c r="U78" s="125"/>
      <c r="V78" s="125"/>
      <c r="W78" s="125"/>
      <c r="X78" s="125"/>
      <c r="Y78" s="125"/>
      <c r="Z78" s="125"/>
      <c r="AA78" s="125"/>
      <c r="AB78" s="125"/>
      <c r="AC78" s="125"/>
      <c r="AD78" s="125"/>
      <c r="AE78" s="125"/>
    </row>
    <row r="79" spans="1:32" ht="14.25" customHeight="1" x14ac:dyDescent="0.2">
      <c r="A79" s="125"/>
      <c r="B79" s="125"/>
      <c r="C79" s="125"/>
      <c r="D79" s="125"/>
      <c r="E79" s="125"/>
      <c r="F79" s="125"/>
      <c r="G79" s="125"/>
      <c r="H79" s="125"/>
      <c r="I79" s="125"/>
      <c r="J79" s="125"/>
      <c r="K79" s="125"/>
      <c r="L79" s="125"/>
      <c r="M79" s="125"/>
      <c r="N79" s="134"/>
      <c r="O79" s="125"/>
      <c r="P79" s="125"/>
      <c r="Q79" s="125"/>
      <c r="R79" s="134"/>
      <c r="S79" s="125"/>
      <c r="T79" s="125"/>
      <c r="U79" s="125"/>
      <c r="V79" s="125"/>
      <c r="W79" s="125"/>
      <c r="X79" s="125"/>
      <c r="Y79" s="125"/>
      <c r="Z79" s="125"/>
      <c r="AA79" s="125"/>
      <c r="AB79" s="125"/>
      <c r="AC79" s="125"/>
      <c r="AD79" s="125"/>
      <c r="AE79" s="125"/>
    </row>
    <row r="80" spans="1:32" ht="14.25" customHeight="1" x14ac:dyDescent="0.2">
      <c r="A80" s="125"/>
      <c r="B80" s="125"/>
      <c r="C80" s="125"/>
      <c r="D80" s="125"/>
      <c r="E80" s="125"/>
      <c r="F80" s="125"/>
      <c r="G80" s="125"/>
      <c r="H80" s="125"/>
      <c r="I80" s="125"/>
      <c r="J80" s="125"/>
      <c r="K80" s="125"/>
      <c r="L80" s="125"/>
      <c r="M80" s="125"/>
      <c r="N80" s="134"/>
      <c r="O80" s="125"/>
      <c r="P80" s="125"/>
      <c r="Q80" s="125"/>
      <c r="R80" s="134"/>
      <c r="S80" s="125"/>
      <c r="T80" s="125"/>
      <c r="U80" s="125"/>
      <c r="V80" s="125"/>
      <c r="W80" s="125"/>
      <c r="X80" s="125"/>
      <c r="Y80" s="125"/>
      <c r="Z80" s="125"/>
      <c r="AA80" s="125"/>
      <c r="AB80" s="125"/>
      <c r="AC80" s="125"/>
      <c r="AD80" s="125"/>
      <c r="AE80" s="125"/>
    </row>
    <row r="81" spans="1:31" ht="14.25" customHeight="1" x14ac:dyDescent="0.2">
      <c r="A81" s="125"/>
      <c r="B81" s="125"/>
      <c r="C81" s="125"/>
      <c r="D81" s="125"/>
      <c r="E81" s="125"/>
      <c r="F81" s="125"/>
      <c r="G81" s="125"/>
      <c r="H81" s="125"/>
      <c r="I81" s="125"/>
      <c r="J81" s="125"/>
      <c r="K81" s="125"/>
      <c r="L81" s="125"/>
      <c r="M81" s="125"/>
      <c r="N81" s="134"/>
      <c r="O81" s="125"/>
      <c r="P81" s="125"/>
      <c r="Q81" s="125"/>
      <c r="R81" s="134"/>
      <c r="S81" s="125"/>
      <c r="T81" s="125"/>
      <c r="U81" s="125"/>
      <c r="V81" s="125"/>
      <c r="W81" s="125"/>
      <c r="X81" s="125"/>
      <c r="Y81" s="125"/>
      <c r="Z81" s="125"/>
      <c r="AA81" s="125"/>
      <c r="AB81" s="125"/>
      <c r="AC81" s="125"/>
      <c r="AD81" s="125"/>
      <c r="AE81" s="125"/>
    </row>
    <row r="82" spans="1:31" ht="14.25" customHeight="1" x14ac:dyDescent="0.2">
      <c r="A82" s="125"/>
      <c r="B82" s="125"/>
      <c r="C82" s="125"/>
      <c r="D82" s="125"/>
      <c r="E82" s="125"/>
      <c r="F82" s="125"/>
      <c r="G82" s="125"/>
      <c r="H82" s="125"/>
      <c r="I82" s="125"/>
      <c r="J82" s="125"/>
      <c r="K82" s="125"/>
      <c r="L82" s="125"/>
      <c r="M82" s="125"/>
      <c r="N82" s="134"/>
      <c r="O82" s="125"/>
      <c r="P82" s="125"/>
      <c r="Q82" s="125"/>
      <c r="R82" s="134"/>
      <c r="S82" s="125"/>
      <c r="T82" s="125"/>
      <c r="U82" s="125"/>
      <c r="V82" s="125"/>
      <c r="W82" s="125"/>
      <c r="X82" s="125"/>
      <c r="Y82" s="125"/>
      <c r="Z82" s="125"/>
      <c r="AA82" s="125"/>
      <c r="AB82" s="125"/>
      <c r="AC82" s="125"/>
      <c r="AD82" s="125"/>
      <c r="AE82" s="125"/>
    </row>
    <row r="83" spans="1:31" ht="14.25" customHeight="1" x14ac:dyDescent="0.2">
      <c r="A83" s="125"/>
      <c r="B83" s="125"/>
      <c r="C83" s="125"/>
      <c r="D83" s="125"/>
      <c r="E83" s="125"/>
      <c r="F83" s="125"/>
      <c r="G83" s="125"/>
      <c r="H83" s="125"/>
      <c r="I83" s="125"/>
      <c r="J83" s="125"/>
      <c r="K83" s="125"/>
      <c r="L83" s="125"/>
      <c r="M83" s="125"/>
      <c r="N83" s="134"/>
      <c r="O83" s="125"/>
      <c r="P83" s="125"/>
      <c r="Q83" s="125"/>
      <c r="R83" s="134"/>
      <c r="S83" s="125"/>
      <c r="T83" s="125"/>
      <c r="U83" s="125"/>
      <c r="V83" s="125"/>
      <c r="W83" s="125"/>
      <c r="X83" s="125"/>
      <c r="Y83" s="125"/>
      <c r="Z83" s="125"/>
      <c r="AA83" s="125"/>
      <c r="AB83" s="125"/>
      <c r="AC83" s="125"/>
      <c r="AD83" s="125"/>
      <c r="AE83" s="125"/>
    </row>
    <row r="84" spans="1:31" ht="14.25" customHeight="1" x14ac:dyDescent="0.2">
      <c r="A84" s="125"/>
      <c r="B84" s="125"/>
      <c r="C84" s="125"/>
      <c r="D84" s="125"/>
      <c r="E84" s="125"/>
      <c r="F84" s="125"/>
      <c r="G84" s="125"/>
      <c r="H84" s="125"/>
      <c r="I84" s="125"/>
      <c r="J84" s="125"/>
      <c r="K84" s="125"/>
      <c r="L84" s="125"/>
      <c r="M84" s="125"/>
      <c r="N84" s="134"/>
      <c r="O84" s="125"/>
      <c r="P84" s="125"/>
      <c r="Q84" s="125"/>
      <c r="R84" s="134"/>
      <c r="S84" s="125"/>
      <c r="T84" s="125"/>
      <c r="U84" s="125"/>
      <c r="V84" s="125"/>
      <c r="W84" s="125"/>
      <c r="X84" s="125"/>
      <c r="Y84" s="125"/>
      <c r="Z84" s="125"/>
      <c r="AA84" s="125"/>
      <c r="AB84" s="125"/>
      <c r="AC84" s="125"/>
      <c r="AD84" s="125"/>
      <c r="AE84" s="125"/>
    </row>
    <row r="85" spans="1:31" ht="14.25" customHeight="1" x14ac:dyDescent="0.2">
      <c r="A85" s="125"/>
      <c r="B85" s="125"/>
      <c r="C85" s="125"/>
      <c r="D85" s="125"/>
      <c r="E85" s="125"/>
      <c r="F85" s="125"/>
      <c r="G85" s="125"/>
      <c r="H85" s="125"/>
      <c r="I85" s="125"/>
      <c r="J85" s="125"/>
      <c r="K85" s="125"/>
      <c r="L85" s="125"/>
      <c r="M85" s="125"/>
      <c r="N85" s="134"/>
      <c r="O85" s="125"/>
      <c r="P85" s="125"/>
      <c r="Q85" s="125"/>
      <c r="R85" s="134"/>
      <c r="S85" s="125"/>
      <c r="T85" s="125"/>
      <c r="U85" s="125"/>
      <c r="V85" s="125"/>
      <c r="W85" s="125"/>
      <c r="X85" s="125"/>
      <c r="Y85" s="125"/>
      <c r="Z85" s="125"/>
      <c r="AA85" s="125"/>
      <c r="AB85" s="125"/>
      <c r="AC85" s="125"/>
      <c r="AD85" s="125"/>
      <c r="AE85" s="125"/>
    </row>
    <row r="86" spans="1:31" ht="14.25" customHeight="1" x14ac:dyDescent="0.2">
      <c r="A86" s="125"/>
      <c r="B86" s="125"/>
      <c r="C86" s="125"/>
      <c r="D86" s="125"/>
      <c r="E86" s="125"/>
      <c r="F86" s="125"/>
      <c r="G86" s="125"/>
      <c r="H86" s="125"/>
      <c r="I86" s="125"/>
      <c r="J86" s="125"/>
      <c r="K86" s="125"/>
      <c r="L86" s="125"/>
      <c r="M86" s="125"/>
      <c r="N86" s="134"/>
      <c r="O86" s="125"/>
      <c r="P86" s="125"/>
      <c r="Q86" s="125"/>
      <c r="R86" s="134"/>
      <c r="S86" s="125"/>
      <c r="T86" s="125"/>
      <c r="U86" s="125"/>
      <c r="V86" s="125"/>
      <c r="W86" s="125"/>
      <c r="X86" s="125"/>
      <c r="Y86" s="125"/>
      <c r="Z86" s="125"/>
      <c r="AA86" s="125"/>
      <c r="AB86" s="125"/>
      <c r="AC86" s="125"/>
      <c r="AD86" s="125"/>
      <c r="AE86" s="125"/>
    </row>
    <row r="87" spans="1:31" ht="14.25" customHeight="1" x14ac:dyDescent="0.2">
      <c r="A87" s="125"/>
      <c r="B87" s="125"/>
      <c r="C87" s="125"/>
      <c r="D87" s="125"/>
      <c r="E87" s="125"/>
      <c r="F87" s="125"/>
      <c r="G87" s="125"/>
      <c r="H87" s="125"/>
      <c r="I87" s="125"/>
      <c r="J87" s="125"/>
      <c r="K87" s="125"/>
      <c r="L87" s="125"/>
      <c r="M87" s="125"/>
      <c r="N87" s="134"/>
      <c r="O87" s="125"/>
      <c r="P87" s="125"/>
      <c r="Q87" s="125"/>
      <c r="R87" s="134"/>
      <c r="S87" s="125"/>
      <c r="T87" s="125"/>
      <c r="U87" s="125"/>
      <c r="V87" s="125"/>
      <c r="W87" s="125"/>
      <c r="X87" s="125"/>
      <c r="Y87" s="125"/>
      <c r="Z87" s="125"/>
      <c r="AA87" s="125"/>
      <c r="AB87" s="125"/>
      <c r="AC87" s="125"/>
      <c r="AD87" s="125"/>
      <c r="AE87" s="125"/>
    </row>
    <row r="88" spans="1:31" ht="14.25" customHeight="1" x14ac:dyDescent="0.2">
      <c r="A88" s="125"/>
      <c r="B88" s="125"/>
      <c r="C88" s="125"/>
      <c r="D88" s="125"/>
      <c r="E88" s="125"/>
      <c r="F88" s="125"/>
      <c r="G88" s="125"/>
      <c r="H88" s="125"/>
      <c r="I88" s="125"/>
      <c r="J88" s="125"/>
      <c r="K88" s="125"/>
      <c r="L88" s="125"/>
      <c r="M88" s="125"/>
      <c r="N88" s="134"/>
      <c r="O88" s="125"/>
      <c r="P88" s="125"/>
      <c r="Q88" s="125"/>
      <c r="R88" s="134"/>
      <c r="S88" s="125"/>
      <c r="T88" s="125"/>
      <c r="U88" s="125"/>
      <c r="V88" s="125"/>
      <c r="W88" s="125"/>
      <c r="X88" s="125"/>
      <c r="Y88" s="125"/>
      <c r="Z88" s="125"/>
      <c r="AA88" s="125"/>
      <c r="AB88" s="125"/>
      <c r="AC88" s="125"/>
      <c r="AD88" s="125"/>
      <c r="AE88" s="125"/>
    </row>
    <row r="89" spans="1:31" ht="14.25" customHeight="1" x14ac:dyDescent="0.2">
      <c r="A89" s="125"/>
      <c r="B89" s="125"/>
      <c r="C89" s="125"/>
      <c r="D89" s="125"/>
      <c r="E89" s="125"/>
      <c r="F89" s="125"/>
      <c r="G89" s="125"/>
      <c r="H89" s="125"/>
      <c r="I89" s="125"/>
      <c r="J89" s="125"/>
      <c r="K89" s="125"/>
      <c r="L89" s="125"/>
      <c r="M89" s="125"/>
      <c r="N89" s="134"/>
      <c r="O89" s="125"/>
      <c r="P89" s="125"/>
      <c r="Q89" s="125"/>
      <c r="R89" s="134"/>
      <c r="S89" s="125"/>
      <c r="T89" s="125"/>
      <c r="U89" s="125"/>
      <c r="V89" s="125"/>
      <c r="W89" s="125"/>
      <c r="X89" s="125"/>
      <c r="Y89" s="125"/>
      <c r="Z89" s="125"/>
      <c r="AA89" s="125"/>
      <c r="AB89" s="125"/>
      <c r="AC89" s="125"/>
      <c r="AD89" s="125"/>
      <c r="AE89" s="125"/>
    </row>
    <row r="90" spans="1:31" ht="14.25" customHeight="1" x14ac:dyDescent="0.2">
      <c r="A90" s="125"/>
      <c r="B90" s="125"/>
      <c r="C90" s="125"/>
      <c r="D90" s="125"/>
      <c r="E90" s="125"/>
      <c r="F90" s="125"/>
      <c r="G90" s="125"/>
      <c r="H90" s="125"/>
      <c r="I90" s="125"/>
      <c r="J90" s="125"/>
      <c r="K90" s="125"/>
      <c r="L90" s="125"/>
      <c r="M90" s="125"/>
      <c r="N90" s="134"/>
      <c r="O90" s="125"/>
      <c r="P90" s="125"/>
      <c r="Q90" s="125"/>
      <c r="R90" s="134"/>
      <c r="S90" s="125"/>
      <c r="T90" s="125"/>
      <c r="U90" s="125"/>
      <c r="V90" s="125"/>
      <c r="W90" s="125"/>
      <c r="X90" s="125"/>
      <c r="Y90" s="125"/>
      <c r="Z90" s="125"/>
      <c r="AA90" s="125"/>
      <c r="AB90" s="125"/>
      <c r="AC90" s="125"/>
      <c r="AD90" s="125"/>
      <c r="AE90" s="125"/>
    </row>
    <row r="91" spans="1:31" ht="14.25" customHeight="1" x14ac:dyDescent="0.2">
      <c r="A91" s="125"/>
      <c r="B91" s="125"/>
      <c r="C91" s="125"/>
      <c r="D91" s="125"/>
      <c r="E91" s="125"/>
      <c r="F91" s="125"/>
      <c r="G91" s="125"/>
      <c r="H91" s="125"/>
      <c r="I91" s="125"/>
      <c r="J91" s="125"/>
      <c r="K91" s="125"/>
      <c r="L91" s="125"/>
      <c r="M91" s="125"/>
      <c r="N91" s="134"/>
      <c r="O91" s="125"/>
      <c r="P91" s="125"/>
      <c r="Q91" s="125"/>
      <c r="R91" s="134"/>
      <c r="S91" s="125"/>
      <c r="T91" s="125"/>
      <c r="U91" s="125"/>
      <c r="V91" s="125"/>
      <c r="W91" s="125"/>
      <c r="X91" s="125"/>
      <c r="Y91" s="125"/>
      <c r="Z91" s="125"/>
      <c r="AA91" s="125"/>
      <c r="AB91" s="125"/>
      <c r="AC91" s="125"/>
      <c r="AD91" s="125"/>
      <c r="AE91" s="125"/>
    </row>
    <row r="92" spans="1:31" ht="14.25" customHeight="1" x14ac:dyDescent="0.2">
      <c r="A92" s="125"/>
      <c r="B92" s="125"/>
      <c r="C92" s="125"/>
      <c r="D92" s="125"/>
      <c r="E92" s="125"/>
      <c r="F92" s="125"/>
      <c r="G92" s="125"/>
      <c r="H92" s="125"/>
      <c r="I92" s="125"/>
      <c r="J92" s="125"/>
      <c r="K92" s="125"/>
      <c r="L92" s="125"/>
      <c r="M92" s="125"/>
      <c r="N92" s="134"/>
      <c r="O92" s="125"/>
      <c r="P92" s="125"/>
      <c r="Q92" s="125"/>
      <c r="R92" s="134"/>
      <c r="S92" s="125"/>
      <c r="T92" s="125"/>
      <c r="U92" s="125"/>
      <c r="V92" s="125"/>
      <c r="W92" s="125"/>
      <c r="X92" s="125"/>
      <c r="Y92" s="125"/>
      <c r="Z92" s="125"/>
      <c r="AA92" s="125"/>
      <c r="AB92" s="125"/>
      <c r="AC92" s="125"/>
      <c r="AD92" s="125"/>
      <c r="AE92" s="125"/>
    </row>
    <row r="93" spans="1:31" ht="14.25" customHeight="1" x14ac:dyDescent="0.2">
      <c r="A93" s="125"/>
      <c r="B93" s="125"/>
      <c r="C93" s="125"/>
      <c r="D93" s="125"/>
      <c r="E93" s="125"/>
      <c r="F93" s="125"/>
      <c r="G93" s="125"/>
      <c r="H93" s="125"/>
      <c r="I93" s="125"/>
      <c r="J93" s="125"/>
      <c r="K93" s="125"/>
      <c r="L93" s="125"/>
      <c r="M93" s="125"/>
      <c r="N93" s="134"/>
      <c r="O93" s="125"/>
      <c r="P93" s="125"/>
      <c r="Q93" s="125"/>
      <c r="R93" s="134"/>
      <c r="S93" s="125"/>
      <c r="T93" s="125"/>
      <c r="U93" s="125"/>
      <c r="V93" s="125"/>
      <c r="W93" s="125"/>
      <c r="X93" s="125"/>
      <c r="Y93" s="125"/>
      <c r="Z93" s="125"/>
      <c r="AA93" s="125"/>
      <c r="AB93" s="125"/>
      <c r="AC93" s="125"/>
      <c r="AD93" s="125"/>
      <c r="AE93" s="125"/>
    </row>
    <row r="94" spans="1:31" ht="14.25" customHeight="1" x14ac:dyDescent="0.2">
      <c r="A94" s="125"/>
      <c r="B94" s="125"/>
      <c r="C94" s="125"/>
      <c r="D94" s="125"/>
      <c r="E94" s="125"/>
      <c r="F94" s="125"/>
      <c r="G94" s="125"/>
      <c r="H94" s="125"/>
      <c r="I94" s="125"/>
      <c r="J94" s="125"/>
      <c r="K94" s="125"/>
      <c r="L94" s="125"/>
      <c r="M94" s="125"/>
      <c r="N94" s="134"/>
      <c r="O94" s="125"/>
      <c r="P94" s="125"/>
      <c r="Q94" s="125"/>
      <c r="R94" s="134"/>
      <c r="S94" s="125"/>
      <c r="T94" s="125"/>
      <c r="U94" s="125"/>
      <c r="V94" s="125"/>
      <c r="W94" s="125"/>
      <c r="X94" s="125"/>
      <c r="Y94" s="125"/>
      <c r="Z94" s="125"/>
      <c r="AA94" s="125"/>
      <c r="AB94" s="125"/>
      <c r="AC94" s="125"/>
      <c r="AD94" s="125"/>
      <c r="AE94" s="125"/>
    </row>
    <row r="95" spans="1:31" ht="14.25" customHeight="1" x14ac:dyDescent="0.2">
      <c r="A95" s="125"/>
      <c r="B95" s="125"/>
      <c r="C95" s="125"/>
      <c r="D95" s="125"/>
      <c r="E95" s="125"/>
      <c r="F95" s="125"/>
      <c r="G95" s="125"/>
      <c r="H95" s="125"/>
      <c r="I95" s="125"/>
      <c r="J95" s="125"/>
      <c r="K95" s="125"/>
      <c r="L95" s="125"/>
      <c r="M95" s="125"/>
      <c r="N95" s="134"/>
      <c r="O95" s="125"/>
      <c r="P95" s="125"/>
      <c r="Q95" s="125"/>
      <c r="R95" s="134"/>
      <c r="S95" s="125"/>
      <c r="T95" s="125"/>
      <c r="U95" s="125"/>
      <c r="V95" s="125"/>
      <c r="W95" s="125"/>
      <c r="X95" s="125"/>
      <c r="Y95" s="125"/>
      <c r="Z95" s="125"/>
      <c r="AA95" s="125"/>
      <c r="AB95" s="125"/>
      <c r="AC95" s="125"/>
      <c r="AD95" s="125"/>
      <c r="AE95" s="125"/>
    </row>
    <row r="96" spans="1:31" ht="14.25" customHeight="1" x14ac:dyDescent="0.2">
      <c r="A96" s="125"/>
      <c r="B96" s="125"/>
      <c r="C96" s="125"/>
      <c r="D96" s="125"/>
      <c r="E96" s="125"/>
      <c r="F96" s="125"/>
      <c r="G96" s="125"/>
      <c r="H96" s="125"/>
      <c r="I96" s="125"/>
      <c r="J96" s="125"/>
      <c r="K96" s="125"/>
      <c r="L96" s="125"/>
      <c r="M96" s="125"/>
      <c r="N96" s="134"/>
      <c r="O96" s="125"/>
      <c r="P96" s="125"/>
      <c r="Q96" s="125"/>
      <c r="R96" s="134"/>
      <c r="S96" s="125"/>
      <c r="T96" s="125"/>
      <c r="U96" s="125"/>
      <c r="V96" s="125"/>
      <c r="W96" s="125"/>
      <c r="X96" s="125"/>
      <c r="Y96" s="125"/>
      <c r="Z96" s="125"/>
      <c r="AA96" s="125"/>
      <c r="AB96" s="125"/>
      <c r="AC96" s="125"/>
      <c r="AD96" s="125"/>
      <c r="AE96" s="125"/>
    </row>
    <row r="97" spans="1:31" ht="14.25" customHeight="1" x14ac:dyDescent="0.2">
      <c r="A97" s="125"/>
      <c r="B97" s="125"/>
      <c r="C97" s="125"/>
      <c r="D97" s="125"/>
      <c r="E97" s="125"/>
      <c r="F97" s="125"/>
      <c r="G97" s="125"/>
      <c r="H97" s="125"/>
      <c r="I97" s="125"/>
      <c r="J97" s="125"/>
      <c r="K97" s="125"/>
      <c r="L97" s="125"/>
      <c r="M97" s="125"/>
      <c r="N97" s="134"/>
      <c r="O97" s="125"/>
      <c r="P97" s="125"/>
      <c r="Q97" s="125"/>
      <c r="R97" s="134"/>
      <c r="S97" s="125"/>
      <c r="T97" s="125"/>
      <c r="U97" s="125"/>
      <c r="V97" s="125"/>
      <c r="W97" s="125"/>
      <c r="X97" s="125"/>
      <c r="Y97" s="125"/>
      <c r="Z97" s="125"/>
      <c r="AA97" s="125"/>
      <c r="AB97" s="125"/>
      <c r="AC97" s="125"/>
      <c r="AD97" s="125"/>
      <c r="AE97" s="125"/>
    </row>
    <row r="98" spans="1:31" ht="14.25" customHeight="1" x14ac:dyDescent="0.2">
      <c r="A98" s="125"/>
      <c r="B98" s="125"/>
      <c r="C98" s="125"/>
      <c r="D98" s="125"/>
      <c r="E98" s="125"/>
      <c r="F98" s="125"/>
      <c r="G98" s="125"/>
      <c r="H98" s="125"/>
      <c r="I98" s="125"/>
      <c r="J98" s="125"/>
      <c r="K98" s="125"/>
      <c r="L98" s="125"/>
      <c r="M98" s="125"/>
      <c r="N98" s="134"/>
      <c r="O98" s="125"/>
      <c r="P98" s="125"/>
      <c r="Q98" s="125"/>
      <c r="R98" s="134"/>
      <c r="S98" s="125"/>
      <c r="T98" s="125"/>
      <c r="U98" s="125"/>
      <c r="V98" s="125"/>
      <c r="W98" s="125"/>
      <c r="X98" s="125"/>
      <c r="Y98" s="125"/>
      <c r="Z98" s="125"/>
      <c r="AA98" s="125"/>
      <c r="AB98" s="125"/>
      <c r="AC98" s="125"/>
      <c r="AD98" s="125"/>
      <c r="AE98" s="125"/>
    </row>
    <row r="99" spans="1:31" ht="14.25" customHeight="1" x14ac:dyDescent="0.2">
      <c r="A99" s="125"/>
      <c r="B99" s="125"/>
      <c r="C99" s="125"/>
      <c r="D99" s="125"/>
      <c r="E99" s="125"/>
      <c r="F99" s="125"/>
      <c r="G99" s="125"/>
      <c r="H99" s="125"/>
      <c r="I99" s="125"/>
      <c r="J99" s="125"/>
      <c r="K99" s="125"/>
      <c r="L99" s="125"/>
      <c r="M99" s="125"/>
      <c r="N99" s="134"/>
      <c r="O99" s="125"/>
      <c r="P99" s="125"/>
      <c r="Q99" s="125"/>
      <c r="R99" s="134"/>
      <c r="S99" s="125"/>
      <c r="T99" s="125"/>
      <c r="U99" s="125"/>
      <c r="V99" s="125"/>
      <c r="W99" s="125"/>
      <c r="X99" s="125"/>
      <c r="Y99" s="125"/>
      <c r="Z99" s="125"/>
      <c r="AA99" s="125"/>
      <c r="AB99" s="125"/>
      <c r="AC99" s="125"/>
      <c r="AD99" s="125"/>
      <c r="AE99" s="125"/>
    </row>
    <row r="100" spans="1:31" ht="14.25" customHeight="1" x14ac:dyDescent="0.2">
      <c r="A100" s="125"/>
      <c r="B100" s="125"/>
      <c r="C100" s="125"/>
      <c r="D100" s="125"/>
      <c r="E100" s="125"/>
      <c r="F100" s="125"/>
      <c r="G100" s="125"/>
      <c r="H100" s="125"/>
      <c r="I100" s="125"/>
      <c r="J100" s="125"/>
      <c r="K100" s="125"/>
      <c r="L100" s="125"/>
      <c r="M100" s="125"/>
      <c r="N100" s="134"/>
      <c r="O100" s="125"/>
      <c r="P100" s="125"/>
      <c r="Q100" s="125"/>
      <c r="R100" s="134"/>
      <c r="S100" s="125"/>
      <c r="T100" s="125"/>
      <c r="U100" s="125"/>
      <c r="V100" s="125"/>
      <c r="W100" s="125"/>
      <c r="X100" s="125"/>
      <c r="Y100" s="125"/>
      <c r="Z100" s="125"/>
      <c r="AA100" s="125"/>
      <c r="AB100" s="125"/>
      <c r="AC100" s="125"/>
      <c r="AD100" s="125"/>
      <c r="AE100" s="125"/>
    </row>
    <row r="101" spans="1:31" ht="14.25" customHeight="1" x14ac:dyDescent="0.2">
      <c r="A101" s="125"/>
      <c r="B101" s="125"/>
      <c r="C101" s="125"/>
      <c r="D101" s="125"/>
      <c r="E101" s="125"/>
      <c r="F101" s="125"/>
      <c r="G101" s="125"/>
      <c r="H101" s="125"/>
      <c r="I101" s="125"/>
      <c r="J101" s="125"/>
      <c r="K101" s="125"/>
      <c r="L101" s="125"/>
      <c r="M101" s="125"/>
      <c r="N101" s="134"/>
      <c r="O101" s="125"/>
      <c r="P101" s="125"/>
      <c r="Q101" s="125"/>
      <c r="R101" s="134"/>
      <c r="S101" s="125"/>
      <c r="T101" s="125"/>
      <c r="U101" s="125"/>
      <c r="V101" s="125"/>
      <c r="W101" s="125"/>
      <c r="X101" s="125"/>
      <c r="Y101" s="125"/>
      <c r="Z101" s="125"/>
      <c r="AA101" s="125"/>
      <c r="AB101" s="125"/>
      <c r="AC101" s="125"/>
      <c r="AD101" s="125"/>
      <c r="AE101" s="125"/>
    </row>
    <row r="102" spans="1:31" ht="14.25" customHeight="1" x14ac:dyDescent="0.2">
      <c r="A102" s="125"/>
      <c r="B102" s="125"/>
      <c r="C102" s="125"/>
      <c r="D102" s="125"/>
      <c r="E102" s="125"/>
      <c r="F102" s="125"/>
      <c r="G102" s="125"/>
      <c r="H102" s="125"/>
      <c r="I102" s="125"/>
      <c r="J102" s="125"/>
      <c r="K102" s="125"/>
      <c r="L102" s="125"/>
      <c r="M102" s="125"/>
      <c r="N102" s="134"/>
      <c r="O102" s="125"/>
      <c r="P102" s="125"/>
      <c r="Q102" s="125"/>
      <c r="R102" s="134"/>
      <c r="S102" s="125"/>
      <c r="T102" s="125"/>
      <c r="U102" s="125"/>
      <c r="V102" s="125"/>
      <c r="W102" s="125"/>
      <c r="X102" s="125"/>
      <c r="Y102" s="125"/>
      <c r="Z102" s="125"/>
      <c r="AA102" s="125"/>
      <c r="AB102" s="125"/>
      <c r="AC102" s="125"/>
      <c r="AD102" s="125"/>
      <c r="AE102" s="125"/>
    </row>
    <row r="103" spans="1:31" ht="14.25" customHeight="1" x14ac:dyDescent="0.2">
      <c r="A103" s="125"/>
      <c r="B103" s="125"/>
      <c r="C103" s="125"/>
      <c r="D103" s="125"/>
      <c r="E103" s="125"/>
      <c r="F103" s="125"/>
      <c r="G103" s="125"/>
      <c r="H103" s="125"/>
      <c r="I103" s="125"/>
      <c r="J103" s="125"/>
      <c r="K103" s="125"/>
      <c r="L103" s="125"/>
      <c r="M103" s="125"/>
      <c r="N103" s="134"/>
      <c r="O103" s="125"/>
      <c r="P103" s="125"/>
      <c r="Q103" s="125"/>
      <c r="R103" s="134"/>
      <c r="S103" s="125"/>
      <c r="T103" s="125"/>
      <c r="U103" s="125"/>
      <c r="V103" s="125"/>
      <c r="W103" s="125"/>
      <c r="X103" s="125"/>
      <c r="Y103" s="125"/>
      <c r="Z103" s="125"/>
      <c r="AA103" s="125"/>
      <c r="AB103" s="125"/>
      <c r="AC103" s="125"/>
      <c r="AD103" s="125"/>
      <c r="AE103" s="125"/>
    </row>
    <row r="104" spans="1:31" ht="14.25" customHeight="1" x14ac:dyDescent="0.2">
      <c r="A104" s="125"/>
      <c r="B104" s="125"/>
      <c r="C104" s="125"/>
      <c r="D104" s="125"/>
      <c r="E104" s="125"/>
      <c r="F104" s="125"/>
      <c r="G104" s="125"/>
      <c r="H104" s="125"/>
      <c r="I104" s="125"/>
      <c r="J104" s="125"/>
      <c r="K104" s="125"/>
      <c r="L104" s="125"/>
      <c r="M104" s="125"/>
      <c r="N104" s="134"/>
      <c r="O104" s="125"/>
      <c r="P104" s="125"/>
      <c r="Q104" s="125"/>
      <c r="R104" s="134"/>
      <c r="S104" s="125"/>
      <c r="T104" s="125"/>
      <c r="U104" s="125"/>
      <c r="V104" s="125"/>
      <c r="W104" s="125"/>
      <c r="X104" s="125"/>
      <c r="Y104" s="125"/>
      <c r="Z104" s="125"/>
      <c r="AA104" s="125"/>
      <c r="AB104" s="125"/>
      <c r="AC104" s="125"/>
      <c r="AD104" s="125"/>
      <c r="AE104" s="125"/>
    </row>
    <row r="105" spans="1:31" ht="14.25" customHeight="1" x14ac:dyDescent="0.2">
      <c r="A105" s="125"/>
      <c r="B105" s="125"/>
      <c r="C105" s="125"/>
      <c r="D105" s="125"/>
      <c r="E105" s="125"/>
      <c r="F105" s="125"/>
      <c r="G105" s="125"/>
      <c r="H105" s="125"/>
      <c r="I105" s="125"/>
      <c r="J105" s="125"/>
      <c r="K105" s="125"/>
      <c r="L105" s="125"/>
      <c r="M105" s="125"/>
      <c r="N105" s="134"/>
      <c r="O105" s="125"/>
      <c r="P105" s="125"/>
      <c r="Q105" s="125"/>
      <c r="R105" s="134"/>
      <c r="S105" s="125"/>
      <c r="T105" s="125"/>
      <c r="U105" s="125"/>
      <c r="V105" s="125"/>
      <c r="W105" s="125"/>
      <c r="X105" s="125"/>
      <c r="Y105" s="125"/>
      <c r="Z105" s="125"/>
      <c r="AA105" s="125"/>
      <c r="AB105" s="125"/>
      <c r="AC105" s="125"/>
      <c r="AD105" s="125"/>
      <c r="AE105" s="125"/>
    </row>
    <row r="106" spans="1:31" ht="14.25" customHeight="1" x14ac:dyDescent="0.2">
      <c r="A106" s="125"/>
      <c r="B106" s="125"/>
      <c r="C106" s="125"/>
      <c r="D106" s="125"/>
      <c r="E106" s="125"/>
      <c r="F106" s="125"/>
      <c r="G106" s="125"/>
      <c r="H106" s="125"/>
      <c r="I106" s="125"/>
      <c r="J106" s="125"/>
      <c r="K106" s="125"/>
      <c r="L106" s="125"/>
      <c r="M106" s="125"/>
      <c r="N106" s="134"/>
      <c r="O106" s="125"/>
      <c r="P106" s="125"/>
      <c r="Q106" s="125"/>
      <c r="R106" s="134"/>
      <c r="S106" s="125"/>
      <c r="T106" s="125"/>
      <c r="U106" s="125"/>
      <c r="V106" s="125"/>
      <c r="W106" s="125"/>
      <c r="X106" s="125"/>
      <c r="Y106" s="125"/>
      <c r="Z106" s="125"/>
      <c r="AA106" s="125"/>
      <c r="AB106" s="125"/>
      <c r="AC106" s="125"/>
      <c r="AD106" s="125"/>
      <c r="AE106" s="125"/>
    </row>
    <row r="107" spans="1:31" ht="14.25" customHeight="1" x14ac:dyDescent="0.2">
      <c r="A107" s="125"/>
      <c r="B107" s="125"/>
      <c r="C107" s="125"/>
      <c r="D107" s="125"/>
      <c r="E107" s="125"/>
      <c r="F107" s="125"/>
      <c r="G107" s="125"/>
      <c r="H107" s="125"/>
      <c r="I107" s="125"/>
      <c r="J107" s="125"/>
      <c r="K107" s="125"/>
      <c r="L107" s="125"/>
      <c r="M107" s="125"/>
      <c r="N107" s="134"/>
      <c r="O107" s="125"/>
      <c r="P107" s="125"/>
      <c r="Q107" s="125"/>
      <c r="R107" s="134"/>
      <c r="S107" s="125"/>
      <c r="T107" s="125"/>
      <c r="U107" s="125"/>
      <c r="V107" s="125"/>
      <c r="W107" s="125"/>
      <c r="X107" s="125"/>
      <c r="Y107" s="125"/>
      <c r="Z107" s="125"/>
      <c r="AA107" s="125"/>
      <c r="AB107" s="125"/>
      <c r="AC107" s="125"/>
      <c r="AD107" s="125"/>
      <c r="AE107" s="125"/>
    </row>
    <row r="108" spans="1:31" ht="14.25" customHeight="1" x14ac:dyDescent="0.2">
      <c r="A108" s="125"/>
      <c r="B108" s="125"/>
      <c r="C108" s="125"/>
      <c r="D108" s="125"/>
      <c r="E108" s="125"/>
      <c r="F108" s="125"/>
      <c r="G108" s="125"/>
      <c r="H108" s="125"/>
      <c r="I108" s="125"/>
      <c r="J108" s="125"/>
      <c r="K108" s="125"/>
      <c r="L108" s="125"/>
      <c r="M108" s="125"/>
      <c r="N108" s="134"/>
      <c r="O108" s="125"/>
      <c r="P108" s="125"/>
      <c r="Q108" s="125"/>
      <c r="R108" s="134"/>
      <c r="S108" s="125"/>
      <c r="T108" s="125"/>
      <c r="U108" s="125"/>
      <c r="V108" s="125"/>
      <c r="W108" s="125"/>
      <c r="X108" s="125"/>
      <c r="Y108" s="125"/>
      <c r="Z108" s="125"/>
      <c r="AA108" s="125"/>
      <c r="AB108" s="125"/>
      <c r="AC108" s="125"/>
      <c r="AD108" s="125"/>
      <c r="AE108" s="125"/>
    </row>
    <row r="109" spans="1:31" ht="14.25" customHeight="1" x14ac:dyDescent="0.2">
      <c r="A109" s="125"/>
      <c r="B109" s="125"/>
      <c r="C109" s="125"/>
      <c r="D109" s="125"/>
      <c r="E109" s="125"/>
      <c r="F109" s="125"/>
      <c r="G109" s="125"/>
      <c r="H109" s="125"/>
      <c r="I109" s="125"/>
      <c r="J109" s="125"/>
      <c r="K109" s="125"/>
      <c r="L109" s="125"/>
      <c r="M109" s="125"/>
      <c r="N109" s="134"/>
      <c r="O109" s="125"/>
      <c r="P109" s="125"/>
      <c r="Q109" s="125"/>
      <c r="R109" s="134"/>
      <c r="S109" s="125"/>
      <c r="T109" s="125"/>
      <c r="U109" s="125"/>
      <c r="V109" s="125"/>
      <c r="W109" s="125"/>
      <c r="X109" s="125"/>
      <c r="Y109" s="125"/>
      <c r="Z109" s="125"/>
      <c r="AA109" s="125"/>
      <c r="AB109" s="125"/>
      <c r="AC109" s="125"/>
      <c r="AD109" s="125"/>
      <c r="AE109" s="125"/>
    </row>
    <row r="110" spans="1:31" ht="14.25" customHeight="1" x14ac:dyDescent="0.2">
      <c r="A110" s="125"/>
      <c r="B110" s="125"/>
      <c r="C110" s="125"/>
      <c r="D110" s="125"/>
      <c r="E110" s="125"/>
      <c r="F110" s="125"/>
      <c r="G110" s="125"/>
      <c r="H110" s="125"/>
      <c r="I110" s="125"/>
      <c r="J110" s="125"/>
      <c r="K110" s="125"/>
      <c r="L110" s="125"/>
      <c r="M110" s="125"/>
      <c r="N110" s="134"/>
      <c r="O110" s="125"/>
      <c r="P110" s="125"/>
      <c r="Q110" s="125"/>
      <c r="R110" s="134"/>
      <c r="S110" s="125"/>
      <c r="T110" s="125"/>
      <c r="U110" s="125"/>
      <c r="V110" s="125"/>
      <c r="W110" s="125"/>
      <c r="X110" s="125"/>
      <c r="Y110" s="125"/>
      <c r="Z110" s="125"/>
      <c r="AA110" s="125"/>
      <c r="AB110" s="125"/>
      <c r="AC110" s="125"/>
      <c r="AD110" s="125"/>
      <c r="AE110" s="125"/>
    </row>
    <row r="111" spans="1:31" ht="14.25" customHeight="1" x14ac:dyDescent="0.2">
      <c r="A111" s="125"/>
      <c r="B111" s="125"/>
      <c r="C111" s="125"/>
      <c r="D111" s="125"/>
      <c r="E111" s="125"/>
      <c r="F111" s="125"/>
      <c r="G111" s="125"/>
      <c r="H111" s="125"/>
      <c r="I111" s="125"/>
      <c r="J111" s="125"/>
      <c r="K111" s="125"/>
      <c r="L111" s="125"/>
      <c r="M111" s="125"/>
      <c r="N111" s="134"/>
      <c r="O111" s="125"/>
      <c r="P111" s="125"/>
      <c r="Q111" s="125"/>
      <c r="R111" s="134"/>
      <c r="S111" s="125"/>
      <c r="T111" s="125"/>
      <c r="U111" s="125"/>
      <c r="V111" s="125"/>
      <c r="W111" s="125"/>
      <c r="X111" s="125"/>
      <c r="Y111" s="125"/>
      <c r="Z111" s="125"/>
      <c r="AA111" s="125"/>
      <c r="AB111" s="125"/>
      <c r="AC111" s="125"/>
      <c r="AD111" s="125"/>
      <c r="AE111" s="125"/>
    </row>
    <row r="112" spans="1:31" ht="14.25" customHeight="1" x14ac:dyDescent="0.2">
      <c r="A112" s="125"/>
      <c r="B112" s="125"/>
      <c r="C112" s="125"/>
      <c r="D112" s="125"/>
      <c r="E112" s="125"/>
      <c r="F112" s="125"/>
      <c r="G112" s="125"/>
      <c r="H112" s="125"/>
      <c r="I112" s="125"/>
      <c r="J112" s="125"/>
      <c r="K112" s="125"/>
      <c r="L112" s="125"/>
      <c r="M112" s="125"/>
      <c r="N112" s="134"/>
      <c r="O112" s="125"/>
      <c r="P112" s="125"/>
      <c r="Q112" s="125"/>
      <c r="R112" s="134"/>
      <c r="S112" s="125"/>
      <c r="T112" s="125"/>
      <c r="U112" s="125"/>
      <c r="V112" s="125"/>
      <c r="W112" s="125"/>
      <c r="X112" s="125"/>
      <c r="Y112" s="125"/>
      <c r="Z112" s="125"/>
      <c r="AA112" s="125"/>
      <c r="AB112" s="125"/>
      <c r="AC112" s="125"/>
      <c r="AD112" s="125"/>
      <c r="AE112" s="125"/>
    </row>
    <row r="113" spans="1:31" ht="14.25" customHeight="1" x14ac:dyDescent="0.2">
      <c r="A113" s="125"/>
      <c r="B113" s="125"/>
      <c r="C113" s="125"/>
      <c r="D113" s="125"/>
      <c r="E113" s="125"/>
      <c r="F113" s="125"/>
      <c r="G113" s="125"/>
      <c r="H113" s="125"/>
      <c r="I113" s="125"/>
      <c r="J113" s="125"/>
      <c r="K113" s="125"/>
      <c r="L113" s="125"/>
      <c r="M113" s="125"/>
      <c r="N113" s="134"/>
      <c r="O113" s="125"/>
      <c r="P113" s="125"/>
      <c r="Q113" s="125"/>
      <c r="R113" s="134"/>
      <c r="S113" s="125"/>
      <c r="T113" s="125"/>
      <c r="U113" s="125"/>
      <c r="V113" s="125"/>
      <c r="W113" s="125"/>
      <c r="X113" s="125"/>
      <c r="Y113" s="125"/>
      <c r="Z113" s="125"/>
      <c r="AA113" s="125"/>
      <c r="AB113" s="125"/>
      <c r="AC113" s="125"/>
      <c r="AD113" s="125"/>
      <c r="AE113" s="125"/>
    </row>
    <row r="114" spans="1:31" ht="14.25" customHeight="1" x14ac:dyDescent="0.2">
      <c r="A114" s="125"/>
      <c r="B114" s="125"/>
      <c r="C114" s="125"/>
      <c r="D114" s="125"/>
      <c r="E114" s="125"/>
      <c r="F114" s="125"/>
      <c r="G114" s="125"/>
      <c r="H114" s="125"/>
      <c r="I114" s="125"/>
      <c r="J114" s="125"/>
      <c r="K114" s="125"/>
      <c r="L114" s="125"/>
      <c r="M114" s="125"/>
      <c r="N114" s="134"/>
      <c r="O114" s="125"/>
      <c r="P114" s="125"/>
      <c r="Q114" s="125"/>
      <c r="R114" s="134"/>
      <c r="S114" s="125"/>
      <c r="T114" s="125"/>
      <c r="U114" s="125"/>
      <c r="V114" s="125"/>
      <c r="W114" s="125"/>
      <c r="X114" s="125"/>
      <c r="Y114" s="125"/>
      <c r="Z114" s="125"/>
      <c r="AA114" s="125"/>
      <c r="AB114" s="125"/>
      <c r="AC114" s="125"/>
      <c r="AD114" s="125"/>
      <c r="AE114" s="125"/>
    </row>
    <row r="115" spans="1:31" ht="14.25" customHeight="1" x14ac:dyDescent="0.2">
      <c r="A115" s="125"/>
      <c r="B115" s="125"/>
      <c r="C115" s="125"/>
      <c r="D115" s="125"/>
      <c r="E115" s="125"/>
      <c r="F115" s="125"/>
      <c r="G115" s="125"/>
      <c r="H115" s="125"/>
      <c r="I115" s="125"/>
      <c r="J115" s="125"/>
      <c r="K115" s="125"/>
      <c r="L115" s="125"/>
      <c r="M115" s="125"/>
      <c r="N115" s="134"/>
      <c r="O115" s="125"/>
      <c r="P115" s="125"/>
      <c r="Q115" s="125"/>
      <c r="R115" s="134"/>
      <c r="S115" s="125"/>
      <c r="T115" s="125"/>
      <c r="U115" s="125"/>
      <c r="V115" s="125"/>
      <c r="W115" s="125"/>
      <c r="X115" s="125"/>
      <c r="Y115" s="125"/>
      <c r="Z115" s="125"/>
      <c r="AA115" s="125"/>
      <c r="AB115" s="125"/>
      <c r="AC115" s="125"/>
      <c r="AD115" s="125"/>
      <c r="AE115" s="125"/>
    </row>
    <row r="116" spans="1:31" ht="14.25" customHeight="1" x14ac:dyDescent="0.2">
      <c r="A116" s="125"/>
      <c r="B116" s="125"/>
      <c r="C116" s="125"/>
      <c r="D116" s="125"/>
      <c r="E116" s="125"/>
      <c r="F116" s="125"/>
      <c r="G116" s="125"/>
      <c r="H116" s="125"/>
      <c r="I116" s="125"/>
      <c r="J116" s="125"/>
      <c r="K116" s="125"/>
      <c r="L116" s="125"/>
      <c r="M116" s="125"/>
      <c r="N116" s="134"/>
      <c r="O116" s="125"/>
      <c r="P116" s="125"/>
      <c r="Q116" s="125"/>
      <c r="R116" s="134"/>
      <c r="S116" s="125"/>
      <c r="T116" s="125"/>
      <c r="U116" s="125"/>
      <c r="V116" s="125"/>
      <c r="W116" s="125"/>
      <c r="X116" s="125"/>
      <c r="Y116" s="125"/>
      <c r="Z116" s="125"/>
      <c r="AA116" s="125"/>
      <c r="AB116" s="125"/>
      <c r="AC116" s="125"/>
      <c r="AD116" s="125"/>
      <c r="AE116" s="125"/>
    </row>
    <row r="117" spans="1:31" ht="14.25" customHeight="1" x14ac:dyDescent="0.2">
      <c r="A117" s="125"/>
      <c r="B117" s="125"/>
      <c r="C117" s="125"/>
      <c r="D117" s="125"/>
      <c r="E117" s="125"/>
      <c r="F117" s="125"/>
      <c r="G117" s="125"/>
      <c r="H117" s="125"/>
      <c r="I117" s="125"/>
      <c r="J117" s="125"/>
      <c r="K117" s="125"/>
      <c r="L117" s="125"/>
      <c r="M117" s="125"/>
      <c r="N117" s="134"/>
      <c r="O117" s="125"/>
      <c r="P117" s="125"/>
      <c r="Q117" s="125"/>
      <c r="R117" s="134"/>
      <c r="S117" s="125"/>
      <c r="T117" s="125"/>
      <c r="U117" s="125"/>
      <c r="V117" s="125"/>
      <c r="W117" s="125"/>
      <c r="X117" s="125"/>
      <c r="Y117" s="125"/>
      <c r="Z117" s="125"/>
      <c r="AA117" s="125"/>
      <c r="AB117" s="125"/>
      <c r="AC117" s="125"/>
      <c r="AD117" s="125"/>
      <c r="AE117" s="125"/>
    </row>
    <row r="118" spans="1:31" ht="14.25" customHeight="1" x14ac:dyDescent="0.2">
      <c r="A118" s="125"/>
      <c r="B118" s="125"/>
      <c r="C118" s="125"/>
      <c r="D118" s="125"/>
      <c r="E118" s="125"/>
      <c r="F118" s="125"/>
      <c r="G118" s="125"/>
      <c r="H118" s="125"/>
      <c r="I118" s="125"/>
      <c r="J118" s="125"/>
      <c r="K118" s="125"/>
      <c r="L118" s="125"/>
      <c r="M118" s="125"/>
      <c r="N118" s="134"/>
      <c r="O118" s="125"/>
      <c r="P118" s="125"/>
      <c r="Q118" s="125"/>
      <c r="R118" s="134"/>
      <c r="S118" s="125"/>
      <c r="T118" s="125"/>
      <c r="U118" s="125"/>
      <c r="V118" s="125"/>
      <c r="W118" s="125"/>
      <c r="X118" s="125"/>
      <c r="Y118" s="125"/>
      <c r="Z118" s="125"/>
      <c r="AA118" s="125"/>
      <c r="AB118" s="125"/>
      <c r="AC118" s="125"/>
      <c r="AD118" s="125"/>
      <c r="AE118" s="125"/>
    </row>
    <row r="119" spans="1:31" ht="14.25" customHeight="1" x14ac:dyDescent="0.2">
      <c r="A119" s="125"/>
      <c r="B119" s="125"/>
      <c r="C119" s="125"/>
      <c r="D119" s="125"/>
      <c r="E119" s="125"/>
      <c r="F119" s="125"/>
      <c r="G119" s="125"/>
      <c r="H119" s="125"/>
      <c r="I119" s="125"/>
      <c r="J119" s="125"/>
      <c r="K119" s="125"/>
      <c r="L119" s="125"/>
      <c r="M119" s="125"/>
      <c r="N119" s="134"/>
      <c r="O119" s="125"/>
      <c r="P119" s="125"/>
      <c r="Q119" s="125"/>
      <c r="R119" s="134"/>
      <c r="S119" s="125"/>
      <c r="T119" s="125"/>
      <c r="U119" s="125"/>
      <c r="V119" s="125"/>
      <c r="W119" s="125"/>
      <c r="X119" s="125"/>
      <c r="Y119" s="125"/>
      <c r="Z119" s="125"/>
      <c r="AA119" s="125"/>
      <c r="AB119" s="125"/>
      <c r="AC119" s="125"/>
      <c r="AD119" s="125"/>
      <c r="AE119" s="125"/>
    </row>
    <row r="120" spans="1:31" ht="14.25" customHeight="1" x14ac:dyDescent="0.2">
      <c r="A120" s="125"/>
      <c r="B120" s="125"/>
      <c r="C120" s="125"/>
      <c r="D120" s="125"/>
      <c r="E120" s="125"/>
      <c r="F120" s="125"/>
      <c r="G120" s="125"/>
      <c r="H120" s="125"/>
      <c r="I120" s="125"/>
      <c r="J120" s="125"/>
      <c r="K120" s="125"/>
      <c r="L120" s="125"/>
      <c r="M120" s="125"/>
      <c r="N120" s="134"/>
      <c r="O120" s="125"/>
      <c r="P120" s="125"/>
      <c r="Q120" s="125"/>
      <c r="R120" s="134"/>
      <c r="S120" s="125"/>
      <c r="T120" s="125"/>
      <c r="U120" s="125"/>
      <c r="V120" s="125"/>
      <c r="W120" s="125"/>
      <c r="X120" s="125"/>
      <c r="Y120" s="125"/>
      <c r="Z120" s="125"/>
      <c r="AA120" s="125"/>
      <c r="AB120" s="125"/>
      <c r="AC120" s="125"/>
      <c r="AD120" s="125"/>
      <c r="AE120" s="125"/>
    </row>
    <row r="121" spans="1:31" ht="14.25" customHeight="1" x14ac:dyDescent="0.2">
      <c r="A121" s="125"/>
      <c r="B121" s="125"/>
      <c r="C121" s="125"/>
      <c r="D121" s="125"/>
      <c r="E121" s="125"/>
      <c r="F121" s="125"/>
      <c r="G121" s="125"/>
      <c r="H121" s="125"/>
      <c r="I121" s="125"/>
      <c r="J121" s="125"/>
      <c r="K121" s="125"/>
      <c r="L121" s="125"/>
      <c r="M121" s="125"/>
      <c r="N121" s="134"/>
      <c r="O121" s="125"/>
      <c r="P121" s="125"/>
      <c r="Q121" s="125"/>
      <c r="R121" s="134"/>
      <c r="S121" s="125"/>
      <c r="T121" s="125"/>
      <c r="U121" s="125"/>
      <c r="V121" s="125"/>
      <c r="W121" s="125"/>
      <c r="X121" s="125"/>
      <c r="Y121" s="125"/>
      <c r="Z121" s="125"/>
      <c r="AA121" s="125"/>
      <c r="AB121" s="125"/>
      <c r="AC121" s="125"/>
      <c r="AD121" s="125"/>
      <c r="AE121" s="125"/>
    </row>
    <row r="122" spans="1:31" ht="14.25" customHeight="1" x14ac:dyDescent="0.2">
      <c r="A122" s="125"/>
      <c r="B122" s="125"/>
      <c r="C122" s="125"/>
      <c r="D122" s="125"/>
      <c r="E122" s="125"/>
      <c r="F122" s="125"/>
      <c r="G122" s="125"/>
      <c r="H122" s="125"/>
      <c r="I122" s="125"/>
      <c r="J122" s="125"/>
      <c r="K122" s="125"/>
      <c r="L122" s="125"/>
      <c r="M122" s="125"/>
      <c r="N122" s="134"/>
      <c r="O122" s="125"/>
      <c r="P122" s="125"/>
      <c r="Q122" s="125"/>
      <c r="R122" s="134"/>
      <c r="S122" s="125"/>
      <c r="T122" s="125"/>
      <c r="U122" s="125"/>
      <c r="V122" s="125"/>
      <c r="W122" s="125"/>
      <c r="X122" s="125"/>
      <c r="Y122" s="125"/>
      <c r="Z122" s="125"/>
      <c r="AA122" s="125"/>
      <c r="AB122" s="125"/>
      <c r="AC122" s="125"/>
      <c r="AD122" s="125"/>
      <c r="AE122" s="125"/>
    </row>
    <row r="123" spans="1:31" ht="14.25" customHeight="1" x14ac:dyDescent="0.2">
      <c r="A123" s="125"/>
      <c r="B123" s="125"/>
      <c r="C123" s="125"/>
      <c r="D123" s="125"/>
      <c r="E123" s="125"/>
      <c r="F123" s="125"/>
      <c r="G123" s="125"/>
      <c r="H123" s="125"/>
      <c r="I123" s="125"/>
      <c r="J123" s="125"/>
      <c r="K123" s="125"/>
      <c r="L123" s="125"/>
      <c r="M123" s="125"/>
      <c r="N123" s="134"/>
      <c r="O123" s="125"/>
      <c r="P123" s="125"/>
      <c r="Q123" s="125"/>
      <c r="R123" s="134"/>
      <c r="S123" s="125"/>
      <c r="T123" s="125"/>
      <c r="U123" s="125"/>
      <c r="V123" s="125"/>
      <c r="W123" s="125"/>
      <c r="X123" s="125"/>
      <c r="Y123" s="125"/>
      <c r="Z123" s="125"/>
      <c r="AA123" s="125"/>
      <c r="AB123" s="125"/>
      <c r="AC123" s="125"/>
      <c r="AD123" s="125"/>
      <c r="AE123" s="125"/>
    </row>
    <row r="124" spans="1:31" ht="14.25" customHeight="1" x14ac:dyDescent="0.2">
      <c r="A124" s="125"/>
      <c r="B124" s="125"/>
      <c r="C124" s="125"/>
      <c r="D124" s="125"/>
      <c r="E124" s="125"/>
      <c r="F124" s="125"/>
      <c r="G124" s="125"/>
      <c r="H124" s="125"/>
      <c r="I124" s="125"/>
      <c r="J124" s="125"/>
      <c r="K124" s="125"/>
      <c r="L124" s="125"/>
      <c r="M124" s="125"/>
      <c r="N124" s="134"/>
      <c r="O124" s="125"/>
      <c r="P124" s="125"/>
      <c r="Q124" s="125"/>
      <c r="R124" s="134"/>
      <c r="S124" s="125"/>
      <c r="T124" s="125"/>
      <c r="U124" s="125"/>
      <c r="V124" s="125"/>
      <c r="W124" s="125"/>
      <c r="X124" s="125"/>
      <c r="Y124" s="125"/>
      <c r="Z124" s="125"/>
      <c r="AA124" s="125"/>
      <c r="AB124" s="125"/>
      <c r="AC124" s="125"/>
      <c r="AD124" s="125"/>
      <c r="AE124" s="125"/>
    </row>
    <row r="125" spans="1:31" ht="14.25" customHeight="1" x14ac:dyDescent="0.2">
      <c r="A125" s="125"/>
      <c r="B125" s="125"/>
      <c r="C125" s="125"/>
      <c r="D125" s="125"/>
      <c r="E125" s="125"/>
      <c r="F125" s="125"/>
      <c r="G125" s="125"/>
      <c r="H125" s="125"/>
      <c r="I125" s="125"/>
      <c r="J125" s="125"/>
      <c r="K125" s="125"/>
      <c r="L125" s="125"/>
      <c r="M125" s="125"/>
      <c r="N125" s="134"/>
      <c r="O125" s="125"/>
      <c r="P125" s="125"/>
      <c r="Q125" s="125"/>
      <c r="R125" s="134"/>
      <c r="S125" s="125"/>
      <c r="T125" s="125"/>
      <c r="U125" s="125"/>
      <c r="V125" s="125"/>
      <c r="W125" s="125"/>
      <c r="X125" s="125"/>
      <c r="Y125" s="125"/>
      <c r="Z125" s="125"/>
      <c r="AA125" s="125"/>
      <c r="AB125" s="125"/>
      <c r="AC125" s="125"/>
      <c r="AD125" s="125"/>
      <c r="AE125" s="125"/>
    </row>
    <row r="126" spans="1:31" ht="14.25" customHeight="1" x14ac:dyDescent="0.2">
      <c r="A126" s="125"/>
      <c r="B126" s="125"/>
      <c r="C126" s="125"/>
      <c r="D126" s="125"/>
      <c r="E126" s="125"/>
      <c r="F126" s="125"/>
      <c r="G126" s="125"/>
      <c r="H126" s="125"/>
      <c r="I126" s="125"/>
      <c r="J126" s="125"/>
      <c r="K126" s="125"/>
      <c r="L126" s="125"/>
      <c r="M126" s="125"/>
      <c r="N126" s="134"/>
      <c r="O126" s="125"/>
      <c r="P126" s="125"/>
      <c r="Q126" s="125"/>
      <c r="R126" s="134"/>
      <c r="S126" s="125"/>
      <c r="T126" s="125"/>
      <c r="U126" s="125"/>
      <c r="V126" s="125"/>
      <c r="W126" s="125"/>
      <c r="X126" s="125"/>
      <c r="Y126" s="125"/>
      <c r="Z126" s="125"/>
      <c r="AA126" s="125"/>
      <c r="AB126" s="125"/>
      <c r="AC126" s="125"/>
      <c r="AD126" s="125"/>
      <c r="AE126" s="125"/>
    </row>
    <row r="127" spans="1:31" ht="14.25" customHeight="1" x14ac:dyDescent="0.2">
      <c r="A127" s="125"/>
      <c r="B127" s="125"/>
      <c r="C127" s="125"/>
      <c r="D127" s="125"/>
      <c r="E127" s="125"/>
      <c r="F127" s="125"/>
      <c r="G127" s="125"/>
      <c r="H127" s="125"/>
      <c r="I127" s="125"/>
      <c r="J127" s="125"/>
      <c r="K127" s="125"/>
      <c r="L127" s="125"/>
      <c r="M127" s="125"/>
      <c r="N127" s="134"/>
      <c r="O127" s="125"/>
      <c r="P127" s="125"/>
      <c r="Q127" s="125"/>
      <c r="R127" s="134"/>
      <c r="S127" s="125"/>
      <c r="T127" s="125"/>
      <c r="U127" s="125"/>
      <c r="V127" s="125"/>
      <c r="W127" s="125"/>
      <c r="X127" s="125"/>
      <c r="Y127" s="125"/>
      <c r="Z127" s="125"/>
      <c r="AA127" s="125"/>
      <c r="AB127" s="125"/>
      <c r="AC127" s="125"/>
      <c r="AD127" s="125"/>
      <c r="AE127" s="125"/>
    </row>
    <row r="128" spans="1:31" ht="14.25" customHeight="1" x14ac:dyDescent="0.2">
      <c r="A128" s="125"/>
      <c r="B128" s="125"/>
      <c r="C128" s="125"/>
      <c r="D128" s="125"/>
      <c r="E128" s="125"/>
      <c r="F128" s="125"/>
      <c r="G128" s="125"/>
      <c r="H128" s="125"/>
      <c r="I128" s="125"/>
      <c r="J128" s="125"/>
      <c r="K128" s="125"/>
      <c r="L128" s="125"/>
      <c r="M128" s="125"/>
      <c r="N128" s="134"/>
      <c r="O128" s="125"/>
      <c r="P128" s="125"/>
      <c r="Q128" s="125"/>
      <c r="R128" s="134"/>
      <c r="S128" s="125"/>
      <c r="T128" s="125"/>
      <c r="U128" s="125"/>
      <c r="V128" s="125"/>
      <c r="W128" s="125"/>
      <c r="X128" s="125"/>
      <c r="Y128" s="125"/>
      <c r="Z128" s="125"/>
      <c r="AA128" s="125"/>
      <c r="AB128" s="125"/>
      <c r="AC128" s="125"/>
      <c r="AD128" s="125"/>
      <c r="AE128" s="125"/>
    </row>
    <row r="129" spans="1:31" ht="14.25" customHeight="1" x14ac:dyDescent="0.2">
      <c r="A129" s="125"/>
      <c r="B129" s="125"/>
      <c r="C129" s="125"/>
      <c r="D129" s="125"/>
      <c r="E129" s="125"/>
      <c r="F129" s="125"/>
      <c r="G129" s="125"/>
      <c r="H129" s="125"/>
      <c r="I129" s="125"/>
      <c r="J129" s="125"/>
      <c r="K129" s="125"/>
      <c r="L129" s="125"/>
      <c r="M129" s="125"/>
      <c r="N129" s="134"/>
      <c r="O129" s="125"/>
      <c r="P129" s="125"/>
      <c r="Q129" s="125"/>
      <c r="R129" s="134"/>
      <c r="S129" s="125"/>
      <c r="T129" s="125"/>
      <c r="U129" s="125"/>
      <c r="V129" s="125"/>
      <c r="W129" s="125"/>
      <c r="X129" s="125"/>
      <c r="Y129" s="125"/>
      <c r="Z129" s="125"/>
      <c r="AA129" s="125"/>
      <c r="AB129" s="125"/>
      <c r="AC129" s="125"/>
      <c r="AD129" s="125"/>
      <c r="AE129" s="125"/>
    </row>
    <row r="130" spans="1:31" ht="14.25" customHeight="1" x14ac:dyDescent="0.2">
      <c r="A130" s="125"/>
      <c r="B130" s="125"/>
      <c r="C130" s="125"/>
      <c r="D130" s="125"/>
      <c r="E130" s="125"/>
      <c r="F130" s="125"/>
      <c r="G130" s="125"/>
      <c r="H130" s="125"/>
      <c r="I130" s="125"/>
      <c r="J130" s="125"/>
      <c r="K130" s="125"/>
      <c r="L130" s="125"/>
      <c r="M130" s="125"/>
      <c r="N130" s="134"/>
      <c r="O130" s="125"/>
      <c r="P130" s="125"/>
      <c r="Q130" s="125"/>
      <c r="R130" s="134"/>
      <c r="S130" s="125"/>
      <c r="T130" s="125"/>
      <c r="U130" s="125"/>
      <c r="V130" s="125"/>
      <c r="W130" s="125"/>
      <c r="X130" s="125"/>
      <c r="Y130" s="125"/>
      <c r="Z130" s="125"/>
      <c r="AA130" s="125"/>
      <c r="AB130" s="125"/>
      <c r="AC130" s="125"/>
      <c r="AD130" s="125"/>
      <c r="AE130" s="125"/>
    </row>
    <row r="131" spans="1:31" ht="14.25" customHeight="1" x14ac:dyDescent="0.2">
      <c r="A131" s="125"/>
      <c r="B131" s="125"/>
      <c r="C131" s="125"/>
      <c r="D131" s="125"/>
      <c r="E131" s="125"/>
      <c r="F131" s="125"/>
      <c r="G131" s="125"/>
      <c r="H131" s="125"/>
      <c r="I131" s="125"/>
      <c r="J131" s="125"/>
      <c r="K131" s="125"/>
      <c r="L131" s="125"/>
      <c r="M131" s="125"/>
      <c r="N131" s="134"/>
      <c r="O131" s="125"/>
      <c r="P131" s="125"/>
      <c r="Q131" s="125"/>
      <c r="R131" s="134"/>
      <c r="S131" s="125"/>
      <c r="T131" s="125"/>
      <c r="U131" s="125"/>
      <c r="V131" s="125"/>
      <c r="W131" s="125"/>
      <c r="X131" s="125"/>
      <c r="Y131" s="125"/>
      <c r="Z131" s="125"/>
      <c r="AA131" s="125"/>
      <c r="AB131" s="125"/>
      <c r="AC131" s="125"/>
      <c r="AD131" s="125"/>
      <c r="AE131" s="125"/>
    </row>
    <row r="132" spans="1:31" ht="14.25" customHeight="1" x14ac:dyDescent="0.2">
      <c r="A132" s="125"/>
      <c r="B132" s="125"/>
      <c r="C132" s="125"/>
      <c r="D132" s="125"/>
      <c r="E132" s="125"/>
      <c r="F132" s="125"/>
      <c r="G132" s="125"/>
      <c r="H132" s="125"/>
      <c r="I132" s="125"/>
      <c r="J132" s="125"/>
      <c r="K132" s="125"/>
      <c r="L132" s="125"/>
      <c r="M132" s="125"/>
      <c r="N132" s="134"/>
      <c r="O132" s="125"/>
      <c r="P132" s="125"/>
      <c r="Q132" s="125"/>
      <c r="R132" s="134"/>
      <c r="S132" s="125"/>
      <c r="T132" s="125"/>
      <c r="U132" s="125"/>
      <c r="V132" s="125"/>
      <c r="W132" s="125"/>
      <c r="X132" s="125"/>
      <c r="Y132" s="125"/>
      <c r="Z132" s="125"/>
      <c r="AA132" s="125"/>
      <c r="AB132" s="125"/>
      <c r="AC132" s="125"/>
      <c r="AD132" s="125"/>
      <c r="AE132" s="125"/>
    </row>
    <row r="133" spans="1:31" ht="14.25" customHeight="1" x14ac:dyDescent="0.2">
      <c r="A133" s="125"/>
      <c r="B133" s="125"/>
      <c r="C133" s="125"/>
      <c r="D133" s="125"/>
      <c r="E133" s="125"/>
      <c r="F133" s="125"/>
      <c r="G133" s="125"/>
      <c r="H133" s="125"/>
      <c r="I133" s="125"/>
      <c r="J133" s="125"/>
      <c r="K133" s="125"/>
      <c r="L133" s="125"/>
      <c r="M133" s="125"/>
      <c r="N133" s="134"/>
      <c r="O133" s="125"/>
      <c r="P133" s="125"/>
      <c r="Q133" s="125"/>
      <c r="R133" s="134"/>
      <c r="S133" s="125"/>
      <c r="T133" s="125"/>
      <c r="U133" s="125"/>
      <c r="V133" s="125"/>
      <c r="W133" s="125"/>
      <c r="X133" s="125"/>
      <c r="Y133" s="125"/>
      <c r="Z133" s="125"/>
      <c r="AA133" s="125"/>
      <c r="AB133" s="125"/>
      <c r="AC133" s="125"/>
      <c r="AD133" s="125"/>
      <c r="AE133" s="125"/>
    </row>
    <row r="134" spans="1:31" ht="14.25" customHeight="1" x14ac:dyDescent="0.2">
      <c r="A134" s="125"/>
      <c r="B134" s="125"/>
      <c r="C134" s="125"/>
      <c r="D134" s="125"/>
      <c r="E134" s="125"/>
      <c r="F134" s="125"/>
      <c r="G134" s="125"/>
      <c r="H134" s="125"/>
      <c r="I134" s="125"/>
      <c r="J134" s="125"/>
      <c r="K134" s="125"/>
      <c r="L134" s="125"/>
      <c r="M134" s="125"/>
      <c r="N134" s="134"/>
      <c r="O134" s="125"/>
      <c r="P134" s="125"/>
      <c r="Q134" s="125"/>
      <c r="R134" s="134"/>
      <c r="S134" s="125"/>
      <c r="T134" s="125"/>
      <c r="U134" s="125"/>
      <c r="V134" s="125"/>
      <c r="W134" s="125"/>
      <c r="X134" s="125"/>
      <c r="Y134" s="125"/>
      <c r="Z134" s="125"/>
      <c r="AA134" s="125"/>
      <c r="AB134" s="125"/>
      <c r="AC134" s="125"/>
      <c r="AD134" s="125"/>
      <c r="AE134" s="125"/>
    </row>
    <row r="135" spans="1:31" ht="14.25" customHeight="1" x14ac:dyDescent="0.2">
      <c r="A135" s="125"/>
      <c r="B135" s="125"/>
      <c r="C135" s="125"/>
      <c r="D135" s="125"/>
      <c r="E135" s="125"/>
      <c r="F135" s="125"/>
      <c r="G135" s="125"/>
      <c r="H135" s="125"/>
      <c r="I135" s="125"/>
      <c r="J135" s="125"/>
      <c r="K135" s="125"/>
      <c r="L135" s="125"/>
      <c r="M135" s="125"/>
      <c r="N135" s="134"/>
      <c r="O135" s="125"/>
      <c r="P135" s="125"/>
      <c r="Q135" s="125"/>
      <c r="R135" s="134"/>
      <c r="S135" s="125"/>
      <c r="T135" s="125"/>
      <c r="U135" s="125"/>
      <c r="V135" s="125"/>
      <c r="W135" s="125"/>
      <c r="X135" s="125"/>
      <c r="Y135" s="125"/>
      <c r="Z135" s="125"/>
      <c r="AA135" s="125"/>
      <c r="AB135" s="125"/>
      <c r="AC135" s="125"/>
      <c r="AD135" s="125"/>
      <c r="AE135" s="125"/>
    </row>
    <row r="136" spans="1:31" ht="14.25" customHeight="1" x14ac:dyDescent="0.2">
      <c r="A136" s="125"/>
      <c r="B136" s="125"/>
      <c r="C136" s="125"/>
      <c r="D136" s="125"/>
      <c r="E136" s="125"/>
      <c r="F136" s="125"/>
      <c r="G136" s="125"/>
      <c r="H136" s="125"/>
      <c r="I136" s="125"/>
      <c r="J136" s="125"/>
      <c r="K136" s="125"/>
      <c r="L136" s="125"/>
      <c r="M136" s="125"/>
      <c r="N136" s="134"/>
      <c r="O136" s="125"/>
      <c r="P136" s="125"/>
      <c r="Q136" s="125"/>
      <c r="R136" s="134"/>
      <c r="S136" s="125"/>
      <c r="T136" s="125"/>
      <c r="U136" s="125"/>
      <c r="V136" s="125"/>
      <c r="W136" s="125"/>
      <c r="X136" s="125"/>
      <c r="Y136" s="125"/>
      <c r="Z136" s="125"/>
      <c r="AA136" s="125"/>
      <c r="AB136" s="125"/>
      <c r="AC136" s="125"/>
      <c r="AD136" s="125"/>
      <c r="AE136" s="125"/>
    </row>
    <row r="137" spans="1:31" ht="14.25" customHeight="1" x14ac:dyDescent="0.2">
      <c r="A137" s="125"/>
      <c r="B137" s="125"/>
      <c r="C137" s="125"/>
      <c r="D137" s="125"/>
      <c r="E137" s="125"/>
      <c r="F137" s="125"/>
      <c r="G137" s="125"/>
      <c r="H137" s="125"/>
      <c r="I137" s="125"/>
      <c r="J137" s="125"/>
      <c r="K137" s="125"/>
      <c r="L137" s="125"/>
      <c r="M137" s="125"/>
      <c r="N137" s="134"/>
      <c r="O137" s="125"/>
      <c r="P137" s="125"/>
      <c r="Q137" s="125"/>
      <c r="R137" s="134"/>
      <c r="S137" s="125"/>
      <c r="T137" s="125"/>
      <c r="U137" s="125"/>
      <c r="V137" s="125"/>
      <c r="W137" s="125"/>
      <c r="X137" s="125"/>
      <c r="Y137" s="125"/>
      <c r="Z137" s="125"/>
      <c r="AA137" s="125"/>
      <c r="AB137" s="125"/>
      <c r="AC137" s="125"/>
      <c r="AD137" s="125"/>
      <c r="AE137" s="125"/>
    </row>
    <row r="138" spans="1:31" ht="14.25" customHeight="1" x14ac:dyDescent="0.2">
      <c r="A138" s="125"/>
      <c r="B138" s="125"/>
      <c r="C138" s="125"/>
      <c r="D138" s="125"/>
      <c r="E138" s="125"/>
      <c r="F138" s="125"/>
      <c r="G138" s="125"/>
      <c r="H138" s="125"/>
      <c r="I138" s="125"/>
      <c r="J138" s="125"/>
      <c r="K138" s="125"/>
      <c r="L138" s="125"/>
      <c r="M138" s="125"/>
      <c r="N138" s="134"/>
      <c r="O138" s="125"/>
      <c r="P138" s="125"/>
      <c r="Q138" s="125"/>
      <c r="R138" s="134"/>
      <c r="S138" s="125"/>
      <c r="T138" s="125"/>
      <c r="U138" s="125"/>
      <c r="V138" s="125"/>
      <c r="W138" s="125"/>
      <c r="X138" s="125"/>
      <c r="Y138" s="125"/>
      <c r="Z138" s="125"/>
      <c r="AA138" s="125"/>
      <c r="AB138" s="125"/>
      <c r="AC138" s="125"/>
      <c r="AD138" s="125"/>
      <c r="AE138" s="125"/>
    </row>
    <row r="139" spans="1:31" ht="14.25" customHeight="1" x14ac:dyDescent="0.2">
      <c r="A139" s="125"/>
      <c r="B139" s="125"/>
      <c r="C139" s="125"/>
      <c r="D139" s="125"/>
      <c r="E139" s="125"/>
      <c r="F139" s="125"/>
      <c r="G139" s="125"/>
      <c r="H139" s="125"/>
      <c r="I139" s="125"/>
      <c r="J139" s="125"/>
      <c r="K139" s="125"/>
      <c r="L139" s="125"/>
      <c r="M139" s="125"/>
      <c r="N139" s="134"/>
      <c r="O139" s="125"/>
      <c r="P139" s="125"/>
      <c r="Q139" s="125"/>
      <c r="R139" s="134"/>
      <c r="S139" s="125"/>
      <c r="T139" s="125"/>
      <c r="U139" s="125"/>
      <c r="V139" s="125"/>
      <c r="W139" s="125"/>
      <c r="X139" s="125"/>
      <c r="Y139" s="125"/>
      <c r="Z139" s="125"/>
      <c r="AA139" s="125"/>
      <c r="AB139" s="125"/>
      <c r="AC139" s="125"/>
      <c r="AD139" s="125"/>
      <c r="AE139" s="125"/>
    </row>
    <row r="140" spans="1:31" ht="14.25" customHeight="1" x14ac:dyDescent="0.2">
      <c r="A140" s="125"/>
      <c r="B140" s="125"/>
      <c r="C140" s="125"/>
      <c r="D140" s="125"/>
      <c r="E140" s="125"/>
      <c r="F140" s="125"/>
      <c r="G140" s="125"/>
      <c r="H140" s="125"/>
      <c r="I140" s="125"/>
      <c r="J140" s="125"/>
      <c r="K140" s="125"/>
      <c r="L140" s="125"/>
      <c r="M140" s="125"/>
      <c r="N140" s="134"/>
      <c r="O140" s="125"/>
      <c r="P140" s="125"/>
      <c r="Q140" s="125"/>
      <c r="R140" s="134"/>
      <c r="S140" s="125"/>
      <c r="T140" s="125"/>
      <c r="U140" s="125"/>
      <c r="V140" s="125"/>
      <c r="W140" s="125"/>
      <c r="X140" s="125"/>
      <c r="Y140" s="125"/>
      <c r="Z140" s="125"/>
      <c r="AA140" s="125"/>
      <c r="AB140" s="125"/>
      <c r="AC140" s="125"/>
      <c r="AD140" s="125"/>
      <c r="AE140" s="125"/>
    </row>
    <row r="141" spans="1:31" ht="14.25" customHeight="1" x14ac:dyDescent="0.2">
      <c r="A141" s="125"/>
      <c r="B141" s="125"/>
      <c r="C141" s="125"/>
      <c r="D141" s="125"/>
      <c r="E141" s="125"/>
      <c r="F141" s="125"/>
      <c r="G141" s="125"/>
      <c r="H141" s="125"/>
      <c r="I141" s="125"/>
      <c r="J141" s="125"/>
      <c r="K141" s="125"/>
      <c r="L141" s="125"/>
      <c r="M141" s="125"/>
      <c r="N141" s="134"/>
      <c r="O141" s="125"/>
      <c r="P141" s="125"/>
      <c r="Q141" s="125"/>
      <c r="R141" s="134"/>
      <c r="S141" s="125"/>
      <c r="T141" s="125"/>
      <c r="U141" s="125"/>
      <c r="V141" s="125"/>
      <c r="W141" s="125"/>
      <c r="X141" s="125"/>
      <c r="Y141" s="125"/>
      <c r="Z141" s="125"/>
      <c r="AA141" s="125"/>
      <c r="AB141" s="125"/>
      <c r="AC141" s="125"/>
      <c r="AD141" s="125"/>
      <c r="AE141" s="125"/>
    </row>
    <row r="142" spans="1:31" ht="14.25" customHeight="1" x14ac:dyDescent="0.2">
      <c r="A142" s="125"/>
      <c r="B142" s="125"/>
      <c r="C142" s="125"/>
      <c r="D142" s="125"/>
      <c r="E142" s="125"/>
      <c r="F142" s="125"/>
      <c r="G142" s="125"/>
      <c r="H142" s="125"/>
      <c r="I142" s="125"/>
      <c r="J142" s="125"/>
      <c r="K142" s="125"/>
      <c r="L142" s="125"/>
      <c r="M142" s="125"/>
      <c r="N142" s="134"/>
      <c r="O142" s="125"/>
      <c r="P142" s="125"/>
      <c r="Q142" s="125"/>
      <c r="R142" s="134"/>
      <c r="S142" s="125"/>
      <c r="T142" s="125"/>
      <c r="U142" s="125"/>
      <c r="V142" s="125"/>
      <c r="W142" s="125"/>
      <c r="X142" s="125"/>
      <c r="Y142" s="125"/>
      <c r="Z142" s="125"/>
      <c r="AA142" s="125"/>
      <c r="AB142" s="125"/>
      <c r="AC142" s="125"/>
      <c r="AD142" s="125"/>
      <c r="AE142" s="125"/>
    </row>
    <row r="143" spans="1:31" ht="14.25" customHeight="1" x14ac:dyDescent="0.2">
      <c r="A143" s="125"/>
      <c r="B143" s="125"/>
      <c r="C143" s="125"/>
      <c r="D143" s="125"/>
      <c r="E143" s="125"/>
      <c r="F143" s="125"/>
      <c r="G143" s="125"/>
      <c r="H143" s="125"/>
      <c r="I143" s="125"/>
      <c r="J143" s="125"/>
      <c r="K143" s="125"/>
      <c r="L143" s="125"/>
      <c r="M143" s="125"/>
      <c r="N143" s="134"/>
      <c r="O143" s="125"/>
      <c r="P143" s="125"/>
      <c r="Q143" s="125"/>
      <c r="R143" s="134"/>
      <c r="S143" s="125"/>
      <c r="T143" s="125"/>
      <c r="U143" s="125"/>
      <c r="V143" s="125"/>
      <c r="W143" s="125"/>
      <c r="X143" s="125"/>
      <c r="Y143" s="125"/>
      <c r="Z143" s="125"/>
      <c r="AA143" s="125"/>
      <c r="AB143" s="125"/>
      <c r="AC143" s="125"/>
      <c r="AD143" s="125"/>
      <c r="AE143" s="125"/>
    </row>
    <row r="144" spans="1:31" ht="14.25" customHeight="1" x14ac:dyDescent="0.2">
      <c r="A144" s="125"/>
      <c r="B144" s="125"/>
      <c r="C144" s="125"/>
      <c r="D144" s="125"/>
      <c r="E144" s="125"/>
      <c r="F144" s="125"/>
      <c r="G144" s="125"/>
      <c r="H144" s="125"/>
      <c r="I144" s="125"/>
      <c r="J144" s="125"/>
      <c r="K144" s="125"/>
      <c r="L144" s="125"/>
      <c r="M144" s="125"/>
      <c r="N144" s="134"/>
      <c r="O144" s="125"/>
      <c r="P144" s="125"/>
      <c r="Q144" s="125"/>
      <c r="R144" s="134"/>
      <c r="S144" s="125"/>
      <c r="T144" s="125"/>
      <c r="U144" s="125"/>
      <c r="V144" s="125"/>
      <c r="W144" s="125"/>
      <c r="X144" s="125"/>
      <c r="Y144" s="125"/>
      <c r="Z144" s="125"/>
      <c r="AA144" s="125"/>
      <c r="AB144" s="125"/>
      <c r="AC144" s="125"/>
      <c r="AD144" s="125"/>
      <c r="AE144" s="125"/>
    </row>
    <row r="145" spans="1:31" ht="14.25" customHeight="1" x14ac:dyDescent="0.2">
      <c r="A145" s="125"/>
      <c r="B145" s="125"/>
      <c r="C145" s="125"/>
      <c r="D145" s="125"/>
      <c r="E145" s="125"/>
      <c r="F145" s="125"/>
      <c r="G145" s="125"/>
      <c r="H145" s="125"/>
      <c r="I145" s="125"/>
      <c r="J145" s="125"/>
      <c r="K145" s="125"/>
      <c r="L145" s="125"/>
      <c r="M145" s="125"/>
      <c r="N145" s="134"/>
      <c r="O145" s="125"/>
      <c r="P145" s="125"/>
      <c r="Q145" s="125"/>
      <c r="R145" s="134"/>
      <c r="S145" s="125"/>
      <c r="T145" s="125"/>
      <c r="U145" s="125"/>
      <c r="V145" s="125"/>
      <c r="W145" s="125"/>
      <c r="X145" s="125"/>
      <c r="Y145" s="125"/>
      <c r="Z145" s="125"/>
      <c r="AA145" s="125"/>
      <c r="AB145" s="125"/>
      <c r="AC145" s="125"/>
      <c r="AD145" s="125"/>
      <c r="AE145" s="125"/>
    </row>
    <row r="146" spans="1:31" ht="14.25" customHeight="1" x14ac:dyDescent="0.2">
      <c r="A146" s="125"/>
      <c r="B146" s="125"/>
      <c r="C146" s="125"/>
      <c r="D146" s="125"/>
      <c r="E146" s="125"/>
      <c r="F146" s="125"/>
      <c r="G146" s="125"/>
      <c r="H146" s="125"/>
      <c r="I146" s="125"/>
      <c r="J146" s="125"/>
      <c r="K146" s="125"/>
      <c r="L146" s="125"/>
      <c r="M146" s="125"/>
      <c r="N146" s="134"/>
      <c r="O146" s="125"/>
      <c r="P146" s="125"/>
      <c r="Q146" s="125"/>
      <c r="R146" s="134"/>
      <c r="S146" s="125"/>
      <c r="T146" s="125"/>
      <c r="U146" s="125"/>
      <c r="V146" s="125"/>
      <c r="W146" s="125"/>
      <c r="X146" s="125"/>
      <c r="Y146" s="125"/>
      <c r="Z146" s="125"/>
      <c r="AA146" s="125"/>
      <c r="AB146" s="125"/>
      <c r="AC146" s="125"/>
      <c r="AD146" s="125"/>
      <c r="AE146" s="125"/>
    </row>
    <row r="147" spans="1:31" ht="14.25" customHeight="1" x14ac:dyDescent="0.2">
      <c r="A147" s="125"/>
      <c r="B147" s="125"/>
      <c r="C147" s="125"/>
      <c r="D147" s="125"/>
      <c r="E147" s="125"/>
      <c r="F147" s="125"/>
      <c r="G147" s="125"/>
      <c r="H147" s="125"/>
      <c r="I147" s="125"/>
      <c r="J147" s="125"/>
      <c r="K147" s="125"/>
      <c r="L147" s="125"/>
      <c r="M147" s="125"/>
      <c r="N147" s="134"/>
      <c r="O147" s="125"/>
      <c r="P147" s="125"/>
      <c r="Q147" s="125"/>
      <c r="R147" s="134"/>
      <c r="S147" s="125"/>
      <c r="T147" s="125"/>
      <c r="U147" s="125"/>
      <c r="V147" s="125"/>
      <c r="W147" s="125"/>
      <c r="X147" s="125"/>
      <c r="Y147" s="125"/>
      <c r="Z147" s="125"/>
      <c r="AA147" s="125"/>
      <c r="AB147" s="125"/>
      <c r="AC147" s="125"/>
      <c r="AD147" s="125"/>
      <c r="AE147" s="125"/>
    </row>
    <row r="148" spans="1:31" ht="14.25" customHeight="1" x14ac:dyDescent="0.2">
      <c r="A148" s="125"/>
      <c r="B148" s="125"/>
      <c r="C148" s="125"/>
      <c r="D148" s="125"/>
      <c r="E148" s="125"/>
      <c r="F148" s="125"/>
      <c r="G148" s="125"/>
      <c r="H148" s="125"/>
      <c r="I148" s="125"/>
      <c r="J148" s="125"/>
      <c r="K148" s="125"/>
      <c r="L148" s="125"/>
      <c r="M148" s="125"/>
      <c r="N148" s="134"/>
      <c r="O148" s="125"/>
      <c r="P148" s="125"/>
      <c r="Q148" s="125"/>
      <c r="R148" s="134"/>
      <c r="S148" s="125"/>
      <c r="T148" s="125"/>
      <c r="U148" s="125"/>
      <c r="V148" s="125"/>
      <c r="W148" s="125"/>
      <c r="X148" s="125"/>
      <c r="Y148" s="125"/>
      <c r="Z148" s="125"/>
      <c r="AA148" s="125"/>
      <c r="AB148" s="125"/>
      <c r="AC148" s="125"/>
      <c r="AD148" s="125"/>
      <c r="AE148" s="125"/>
    </row>
    <row r="149" spans="1:31" ht="14.25" customHeight="1" x14ac:dyDescent="0.2">
      <c r="A149" s="125"/>
      <c r="B149" s="125"/>
      <c r="C149" s="125"/>
      <c r="D149" s="125"/>
      <c r="E149" s="125"/>
      <c r="F149" s="125"/>
      <c r="G149" s="125"/>
      <c r="H149" s="125"/>
      <c r="I149" s="125"/>
      <c r="J149" s="125"/>
      <c r="K149" s="125"/>
      <c r="L149" s="125"/>
      <c r="M149" s="125"/>
      <c r="N149" s="134"/>
      <c r="O149" s="125"/>
      <c r="P149" s="125"/>
      <c r="Q149" s="125"/>
      <c r="R149" s="134"/>
      <c r="S149" s="125"/>
      <c r="T149" s="125"/>
      <c r="U149" s="125"/>
      <c r="V149" s="125"/>
      <c r="W149" s="125"/>
      <c r="X149" s="125"/>
      <c r="Y149" s="125"/>
      <c r="Z149" s="125"/>
      <c r="AA149" s="125"/>
      <c r="AB149" s="125"/>
      <c r="AC149" s="125"/>
      <c r="AD149" s="125"/>
      <c r="AE149" s="125"/>
    </row>
    <row r="150" spans="1:31" ht="14.25" customHeight="1" x14ac:dyDescent="0.2">
      <c r="A150" s="125"/>
      <c r="B150" s="125"/>
      <c r="C150" s="125"/>
      <c r="D150" s="125"/>
      <c r="E150" s="125"/>
      <c r="F150" s="125"/>
      <c r="G150" s="125"/>
      <c r="H150" s="125"/>
      <c r="I150" s="125"/>
      <c r="J150" s="125"/>
      <c r="K150" s="125"/>
      <c r="L150" s="125"/>
      <c r="M150" s="125"/>
      <c r="N150" s="134"/>
      <c r="O150" s="125"/>
      <c r="P150" s="125"/>
      <c r="Q150" s="125"/>
      <c r="R150" s="134"/>
      <c r="S150" s="125"/>
      <c r="T150" s="125"/>
      <c r="U150" s="125"/>
      <c r="V150" s="125"/>
      <c r="W150" s="125"/>
      <c r="X150" s="125"/>
      <c r="Y150" s="125"/>
      <c r="Z150" s="125"/>
      <c r="AA150" s="125"/>
      <c r="AB150" s="125"/>
      <c r="AC150" s="125"/>
      <c r="AD150" s="125"/>
      <c r="AE150" s="125"/>
    </row>
    <row r="151" spans="1:31" ht="14.25" customHeight="1" x14ac:dyDescent="0.2">
      <c r="A151" s="125"/>
      <c r="B151" s="125"/>
      <c r="C151" s="125"/>
      <c r="D151" s="125"/>
      <c r="E151" s="125"/>
      <c r="F151" s="125"/>
      <c r="G151" s="125"/>
      <c r="H151" s="125"/>
      <c r="I151" s="125"/>
      <c r="J151" s="125"/>
      <c r="K151" s="125"/>
      <c r="L151" s="125"/>
      <c r="M151" s="125"/>
      <c r="N151" s="134"/>
      <c r="O151" s="125"/>
      <c r="P151" s="125"/>
      <c r="Q151" s="125"/>
      <c r="R151" s="134"/>
      <c r="S151" s="125"/>
      <c r="T151" s="125"/>
      <c r="U151" s="125"/>
      <c r="V151" s="125"/>
      <c r="W151" s="125"/>
      <c r="X151" s="125"/>
      <c r="Y151" s="125"/>
      <c r="Z151" s="125"/>
      <c r="AA151" s="125"/>
      <c r="AB151" s="125"/>
      <c r="AC151" s="125"/>
      <c r="AD151" s="125"/>
      <c r="AE151" s="125"/>
    </row>
    <row r="152" spans="1:31" ht="14.25" customHeight="1" x14ac:dyDescent="0.2">
      <c r="A152" s="125"/>
      <c r="B152" s="125"/>
      <c r="C152" s="125"/>
      <c r="D152" s="125"/>
      <c r="E152" s="125"/>
      <c r="F152" s="125"/>
      <c r="G152" s="125"/>
      <c r="H152" s="125"/>
      <c r="I152" s="125"/>
      <c r="J152" s="125"/>
      <c r="K152" s="125"/>
      <c r="L152" s="125"/>
      <c r="M152" s="125"/>
      <c r="N152" s="134"/>
      <c r="O152" s="125"/>
      <c r="P152" s="125"/>
      <c r="Q152" s="125"/>
      <c r="R152" s="134"/>
      <c r="S152" s="125"/>
      <c r="T152" s="125"/>
      <c r="U152" s="125"/>
      <c r="V152" s="125"/>
      <c r="W152" s="125"/>
      <c r="X152" s="125"/>
      <c r="Y152" s="125"/>
      <c r="Z152" s="125"/>
      <c r="AA152" s="125"/>
      <c r="AB152" s="125"/>
      <c r="AC152" s="125"/>
      <c r="AD152" s="125"/>
      <c r="AE152" s="125"/>
    </row>
    <row r="153" spans="1:31" ht="14.25" customHeight="1" x14ac:dyDescent="0.2">
      <c r="A153" s="125"/>
      <c r="B153" s="125"/>
      <c r="C153" s="125"/>
      <c r="D153" s="125"/>
      <c r="E153" s="125"/>
      <c r="F153" s="125"/>
      <c r="G153" s="125"/>
      <c r="H153" s="125"/>
      <c r="I153" s="125"/>
      <c r="J153" s="125"/>
      <c r="K153" s="125"/>
      <c r="L153" s="125"/>
      <c r="M153" s="125"/>
      <c r="N153" s="134"/>
      <c r="O153" s="125"/>
      <c r="P153" s="125"/>
      <c r="Q153" s="125"/>
      <c r="R153" s="134"/>
      <c r="S153" s="125"/>
      <c r="T153" s="125"/>
      <c r="U153" s="125"/>
      <c r="V153" s="125"/>
      <c r="W153" s="125"/>
      <c r="X153" s="125"/>
      <c r="Y153" s="125"/>
      <c r="Z153" s="125"/>
      <c r="AA153" s="125"/>
      <c r="AB153" s="125"/>
      <c r="AC153" s="125"/>
      <c r="AD153" s="125"/>
      <c r="AE153" s="125"/>
    </row>
    <row r="154" spans="1:31" ht="14.25" customHeight="1" x14ac:dyDescent="0.2">
      <c r="A154" s="125"/>
      <c r="B154" s="125"/>
      <c r="C154" s="125"/>
      <c r="D154" s="125"/>
      <c r="E154" s="125"/>
      <c r="F154" s="125"/>
      <c r="G154" s="125"/>
      <c r="H154" s="125"/>
      <c r="I154" s="125"/>
      <c r="J154" s="125"/>
      <c r="K154" s="125"/>
      <c r="L154" s="125"/>
      <c r="M154" s="125"/>
      <c r="N154" s="134"/>
      <c r="O154" s="125"/>
      <c r="P154" s="125"/>
      <c r="Q154" s="125"/>
      <c r="R154" s="134"/>
      <c r="S154" s="125"/>
      <c r="T154" s="125"/>
      <c r="U154" s="125"/>
      <c r="V154" s="125"/>
      <c r="W154" s="125"/>
      <c r="X154" s="125"/>
      <c r="Y154" s="125"/>
      <c r="Z154" s="125"/>
      <c r="AA154" s="125"/>
      <c r="AB154" s="125"/>
      <c r="AC154" s="125"/>
      <c r="AD154" s="125"/>
      <c r="AE154" s="125"/>
    </row>
    <row r="155" spans="1:31" ht="14.25" customHeight="1" x14ac:dyDescent="0.2">
      <c r="A155" s="125"/>
      <c r="B155" s="125"/>
      <c r="C155" s="125"/>
      <c r="D155" s="125"/>
      <c r="E155" s="125"/>
      <c r="F155" s="125"/>
      <c r="G155" s="125"/>
      <c r="H155" s="125"/>
      <c r="I155" s="125"/>
      <c r="J155" s="125"/>
      <c r="K155" s="125"/>
      <c r="L155" s="125"/>
      <c r="M155" s="125"/>
      <c r="N155" s="134"/>
      <c r="O155" s="125"/>
      <c r="P155" s="125"/>
      <c r="Q155" s="125"/>
      <c r="R155" s="134"/>
      <c r="S155" s="125"/>
      <c r="T155" s="125"/>
      <c r="U155" s="125"/>
      <c r="V155" s="125"/>
      <c r="W155" s="125"/>
      <c r="X155" s="125"/>
      <c r="Y155" s="125"/>
      <c r="Z155" s="125"/>
      <c r="AA155" s="125"/>
      <c r="AB155" s="125"/>
      <c r="AC155" s="125"/>
      <c r="AD155" s="125"/>
      <c r="AE155" s="125"/>
    </row>
    <row r="156" spans="1:31" ht="14.25" customHeight="1" x14ac:dyDescent="0.2">
      <c r="A156" s="125"/>
      <c r="B156" s="125"/>
      <c r="C156" s="125"/>
      <c r="D156" s="125"/>
      <c r="E156" s="125"/>
      <c r="F156" s="125"/>
      <c r="G156" s="125"/>
      <c r="H156" s="125"/>
      <c r="I156" s="125"/>
      <c r="J156" s="125"/>
      <c r="K156" s="125"/>
      <c r="L156" s="125"/>
      <c r="M156" s="125"/>
      <c r="N156" s="134"/>
      <c r="O156" s="125"/>
      <c r="P156" s="125"/>
      <c r="Q156" s="125"/>
      <c r="R156" s="134"/>
      <c r="S156" s="125"/>
      <c r="T156" s="125"/>
      <c r="U156" s="125"/>
      <c r="V156" s="125"/>
      <c r="W156" s="125"/>
      <c r="X156" s="125"/>
      <c r="Y156" s="125"/>
      <c r="Z156" s="125"/>
      <c r="AA156" s="125"/>
      <c r="AB156" s="125"/>
      <c r="AC156" s="125"/>
      <c r="AD156" s="125"/>
      <c r="AE156" s="125"/>
    </row>
    <row r="157" spans="1:31" ht="14.25" customHeight="1" x14ac:dyDescent="0.2">
      <c r="A157" s="125"/>
      <c r="B157" s="125"/>
      <c r="C157" s="125"/>
      <c r="D157" s="125"/>
      <c r="E157" s="125"/>
      <c r="F157" s="125"/>
      <c r="G157" s="125"/>
      <c r="H157" s="125"/>
      <c r="I157" s="125"/>
      <c r="J157" s="125"/>
      <c r="K157" s="125"/>
      <c r="L157" s="125"/>
      <c r="M157" s="125"/>
      <c r="N157" s="134"/>
      <c r="O157" s="125"/>
      <c r="P157" s="125"/>
      <c r="Q157" s="125"/>
      <c r="R157" s="134"/>
      <c r="S157" s="125"/>
      <c r="T157" s="125"/>
      <c r="U157" s="125"/>
      <c r="V157" s="125"/>
      <c r="W157" s="125"/>
      <c r="X157" s="125"/>
      <c r="Y157" s="125"/>
      <c r="Z157" s="125"/>
      <c r="AA157" s="125"/>
      <c r="AB157" s="125"/>
      <c r="AC157" s="125"/>
      <c r="AD157" s="125"/>
      <c r="AE157" s="125"/>
    </row>
    <row r="158" spans="1:31" ht="14.25" customHeight="1" x14ac:dyDescent="0.2">
      <c r="A158" s="125"/>
      <c r="B158" s="125"/>
      <c r="C158" s="125"/>
      <c r="D158" s="125"/>
      <c r="E158" s="125"/>
      <c r="F158" s="125"/>
      <c r="G158" s="125"/>
      <c r="H158" s="125"/>
      <c r="I158" s="125"/>
      <c r="J158" s="125"/>
      <c r="K158" s="125"/>
      <c r="L158" s="125"/>
      <c r="M158" s="125"/>
      <c r="N158" s="134"/>
      <c r="O158" s="125"/>
      <c r="P158" s="125"/>
      <c r="Q158" s="125"/>
      <c r="R158" s="134"/>
      <c r="S158" s="125"/>
      <c r="T158" s="125"/>
      <c r="U158" s="125"/>
      <c r="V158" s="125"/>
      <c r="W158" s="125"/>
      <c r="X158" s="125"/>
      <c r="Y158" s="125"/>
      <c r="Z158" s="125"/>
      <c r="AA158" s="125"/>
      <c r="AB158" s="125"/>
      <c r="AC158" s="125"/>
      <c r="AD158" s="125"/>
      <c r="AE158" s="125"/>
    </row>
    <row r="159" spans="1:31" ht="14.25" customHeight="1" x14ac:dyDescent="0.2">
      <c r="A159" s="125"/>
      <c r="B159" s="125"/>
      <c r="C159" s="125"/>
      <c r="D159" s="125"/>
      <c r="E159" s="125"/>
      <c r="F159" s="125"/>
      <c r="G159" s="125"/>
      <c r="H159" s="125"/>
      <c r="I159" s="125"/>
      <c r="J159" s="125"/>
      <c r="K159" s="125"/>
      <c r="L159" s="125"/>
      <c r="M159" s="125"/>
      <c r="N159" s="134"/>
      <c r="O159" s="125"/>
      <c r="P159" s="125"/>
      <c r="Q159" s="125"/>
      <c r="R159" s="134"/>
      <c r="S159" s="125"/>
      <c r="T159" s="125"/>
      <c r="U159" s="125"/>
      <c r="V159" s="125"/>
      <c r="W159" s="125"/>
      <c r="X159" s="125"/>
      <c r="Y159" s="125"/>
      <c r="Z159" s="125"/>
      <c r="AA159" s="125"/>
      <c r="AB159" s="125"/>
      <c r="AC159" s="125"/>
      <c r="AD159" s="125"/>
      <c r="AE159" s="125"/>
    </row>
    <row r="160" spans="1:31" ht="14.25" customHeight="1" x14ac:dyDescent="0.2">
      <c r="A160" s="125"/>
      <c r="B160" s="125"/>
      <c r="C160" s="125"/>
      <c r="D160" s="125"/>
      <c r="E160" s="125"/>
      <c r="F160" s="125"/>
      <c r="G160" s="125"/>
      <c r="H160" s="125"/>
      <c r="I160" s="125"/>
      <c r="J160" s="125"/>
      <c r="K160" s="125"/>
      <c r="L160" s="125"/>
      <c r="M160" s="125"/>
      <c r="N160" s="134"/>
      <c r="O160" s="125"/>
      <c r="P160" s="125"/>
      <c r="Q160" s="125"/>
      <c r="R160" s="134"/>
      <c r="S160" s="125"/>
      <c r="T160" s="125"/>
      <c r="U160" s="125"/>
      <c r="V160" s="125"/>
      <c r="W160" s="125"/>
      <c r="X160" s="125"/>
      <c r="Y160" s="125"/>
      <c r="Z160" s="125"/>
      <c r="AA160" s="125"/>
      <c r="AB160" s="125"/>
      <c r="AC160" s="125"/>
      <c r="AD160" s="125"/>
      <c r="AE160" s="125"/>
    </row>
    <row r="161" spans="1:31" ht="14.25" customHeight="1" x14ac:dyDescent="0.2">
      <c r="A161" s="125"/>
      <c r="B161" s="125"/>
      <c r="C161" s="125"/>
      <c r="D161" s="125"/>
      <c r="E161" s="125"/>
      <c r="F161" s="125"/>
      <c r="G161" s="125"/>
      <c r="H161" s="125"/>
      <c r="I161" s="125"/>
      <c r="J161" s="125"/>
      <c r="K161" s="125"/>
      <c r="L161" s="125"/>
      <c r="M161" s="125"/>
      <c r="N161" s="134"/>
      <c r="O161" s="125"/>
      <c r="P161" s="125"/>
      <c r="Q161" s="125"/>
      <c r="R161" s="134"/>
      <c r="S161" s="125"/>
      <c r="T161" s="125"/>
      <c r="U161" s="125"/>
      <c r="V161" s="125"/>
      <c r="W161" s="125"/>
      <c r="X161" s="125"/>
      <c r="Y161" s="125"/>
      <c r="Z161" s="125"/>
      <c r="AA161" s="125"/>
      <c r="AB161" s="125"/>
      <c r="AC161" s="125"/>
      <c r="AD161" s="125"/>
      <c r="AE161" s="125"/>
    </row>
    <row r="162" spans="1:31" ht="14.25" customHeight="1" x14ac:dyDescent="0.2">
      <c r="A162" s="125"/>
      <c r="B162" s="125"/>
      <c r="C162" s="125"/>
      <c r="D162" s="125"/>
      <c r="E162" s="125"/>
      <c r="F162" s="125"/>
      <c r="G162" s="125"/>
      <c r="H162" s="125"/>
      <c r="I162" s="125"/>
      <c r="J162" s="125"/>
      <c r="K162" s="125"/>
      <c r="L162" s="125"/>
      <c r="M162" s="125"/>
      <c r="N162" s="134"/>
      <c r="O162" s="125"/>
      <c r="P162" s="125"/>
      <c r="Q162" s="125"/>
      <c r="R162" s="134"/>
      <c r="S162" s="125"/>
      <c r="T162" s="125"/>
      <c r="U162" s="125"/>
      <c r="V162" s="125"/>
      <c r="W162" s="125"/>
      <c r="X162" s="125"/>
      <c r="Y162" s="125"/>
      <c r="Z162" s="125"/>
      <c r="AA162" s="125"/>
      <c r="AB162" s="125"/>
      <c r="AC162" s="125"/>
      <c r="AD162" s="125"/>
      <c r="AE162" s="125"/>
    </row>
    <row r="163" spans="1:31" ht="14.25" customHeight="1" x14ac:dyDescent="0.2">
      <c r="A163" s="125"/>
      <c r="B163" s="125"/>
      <c r="C163" s="125"/>
      <c r="D163" s="125"/>
      <c r="E163" s="125"/>
      <c r="F163" s="125"/>
      <c r="G163" s="125"/>
      <c r="H163" s="125"/>
      <c r="I163" s="125"/>
      <c r="J163" s="125"/>
      <c r="K163" s="125"/>
      <c r="L163" s="125"/>
      <c r="M163" s="125"/>
      <c r="N163" s="134"/>
      <c r="O163" s="125"/>
      <c r="P163" s="125"/>
      <c r="Q163" s="125"/>
      <c r="R163" s="134"/>
      <c r="S163" s="125"/>
      <c r="T163" s="125"/>
      <c r="U163" s="125"/>
      <c r="V163" s="125"/>
      <c r="W163" s="125"/>
      <c r="X163" s="125"/>
      <c r="Y163" s="125"/>
      <c r="Z163" s="125"/>
      <c r="AA163" s="125"/>
      <c r="AB163" s="125"/>
      <c r="AC163" s="125"/>
      <c r="AD163" s="125"/>
      <c r="AE163" s="125"/>
    </row>
    <row r="164" spans="1:31" ht="14.25" customHeight="1" x14ac:dyDescent="0.2">
      <c r="A164" s="125"/>
      <c r="B164" s="125"/>
      <c r="C164" s="125"/>
      <c r="D164" s="125"/>
      <c r="E164" s="125"/>
      <c r="F164" s="125"/>
      <c r="G164" s="125"/>
      <c r="H164" s="125"/>
      <c r="I164" s="125"/>
      <c r="J164" s="125"/>
      <c r="K164" s="125"/>
      <c r="L164" s="125"/>
      <c r="M164" s="125"/>
      <c r="N164" s="134"/>
      <c r="O164" s="125"/>
      <c r="P164" s="125"/>
      <c r="Q164" s="125"/>
      <c r="R164" s="134"/>
      <c r="S164" s="125"/>
      <c r="T164" s="125"/>
      <c r="U164" s="125"/>
      <c r="V164" s="125"/>
      <c r="W164" s="125"/>
      <c r="X164" s="125"/>
      <c r="Y164" s="125"/>
      <c r="Z164" s="125"/>
      <c r="AA164" s="125"/>
      <c r="AB164" s="125"/>
      <c r="AC164" s="125"/>
      <c r="AD164" s="125"/>
      <c r="AE164" s="125"/>
    </row>
    <row r="165" spans="1:31" ht="14.25" customHeight="1" x14ac:dyDescent="0.2">
      <c r="A165" s="125"/>
      <c r="B165" s="125"/>
      <c r="C165" s="125"/>
      <c r="D165" s="125"/>
      <c r="E165" s="125"/>
      <c r="F165" s="125"/>
      <c r="G165" s="125"/>
      <c r="H165" s="125"/>
      <c r="I165" s="125"/>
      <c r="J165" s="125"/>
      <c r="K165" s="125"/>
      <c r="L165" s="125"/>
      <c r="M165" s="125"/>
      <c r="N165" s="134"/>
      <c r="O165" s="125"/>
      <c r="P165" s="125"/>
      <c r="Q165" s="125"/>
      <c r="R165" s="134"/>
      <c r="S165" s="125"/>
      <c r="T165" s="125"/>
      <c r="U165" s="125"/>
      <c r="V165" s="125"/>
      <c r="W165" s="125"/>
      <c r="X165" s="125"/>
      <c r="Y165" s="125"/>
      <c r="Z165" s="125"/>
      <c r="AA165" s="125"/>
      <c r="AB165" s="125"/>
      <c r="AC165" s="125"/>
      <c r="AD165" s="125"/>
      <c r="AE165" s="125"/>
    </row>
    <row r="166" spans="1:31" ht="14.25" customHeight="1" x14ac:dyDescent="0.2">
      <c r="A166" s="125"/>
      <c r="B166" s="125"/>
      <c r="C166" s="125"/>
      <c r="D166" s="125"/>
      <c r="E166" s="125"/>
      <c r="F166" s="125"/>
      <c r="G166" s="125"/>
      <c r="H166" s="125"/>
      <c r="I166" s="125"/>
      <c r="J166" s="125"/>
      <c r="K166" s="125"/>
      <c r="L166" s="125"/>
      <c r="M166" s="125"/>
      <c r="N166" s="134"/>
      <c r="O166" s="125"/>
      <c r="P166" s="125"/>
      <c r="Q166" s="125"/>
      <c r="R166" s="134"/>
      <c r="S166" s="125"/>
      <c r="T166" s="125"/>
      <c r="U166" s="125"/>
      <c r="V166" s="125"/>
      <c r="W166" s="125"/>
      <c r="X166" s="125"/>
      <c r="Y166" s="125"/>
      <c r="Z166" s="125"/>
      <c r="AA166" s="125"/>
      <c r="AB166" s="125"/>
      <c r="AC166" s="125"/>
      <c r="AD166" s="125"/>
      <c r="AE166" s="125"/>
    </row>
    <row r="167" spans="1:31" ht="14.25" customHeight="1" x14ac:dyDescent="0.2">
      <c r="A167" s="125"/>
      <c r="B167" s="125"/>
      <c r="C167" s="125"/>
      <c r="D167" s="125"/>
      <c r="E167" s="125"/>
      <c r="F167" s="125"/>
      <c r="G167" s="125"/>
      <c r="H167" s="125"/>
      <c r="I167" s="125"/>
      <c r="J167" s="125"/>
      <c r="K167" s="125"/>
      <c r="L167" s="125"/>
      <c r="M167" s="125"/>
      <c r="N167" s="134"/>
      <c r="O167" s="125"/>
      <c r="P167" s="125"/>
      <c r="Q167" s="125"/>
      <c r="R167" s="134"/>
      <c r="S167" s="125"/>
      <c r="T167" s="125"/>
      <c r="U167" s="125"/>
      <c r="V167" s="125"/>
      <c r="W167" s="125"/>
      <c r="X167" s="125"/>
      <c r="Y167" s="125"/>
      <c r="Z167" s="125"/>
      <c r="AA167" s="125"/>
      <c r="AB167" s="125"/>
      <c r="AC167" s="125"/>
      <c r="AD167" s="125"/>
      <c r="AE167" s="125"/>
    </row>
    <row r="168" spans="1:31" ht="14.25" customHeight="1" x14ac:dyDescent="0.2">
      <c r="A168" s="125"/>
      <c r="B168" s="125"/>
      <c r="C168" s="125"/>
      <c r="D168" s="125"/>
      <c r="E168" s="125"/>
      <c r="F168" s="125"/>
      <c r="G168" s="125"/>
      <c r="H168" s="125"/>
      <c r="I168" s="125"/>
      <c r="J168" s="125"/>
      <c r="K168" s="125"/>
      <c r="L168" s="125"/>
      <c r="M168" s="125"/>
      <c r="N168" s="134"/>
      <c r="O168" s="125"/>
      <c r="P168" s="125"/>
      <c r="Q168" s="125"/>
      <c r="R168" s="134"/>
      <c r="S168" s="125"/>
      <c r="T168" s="125"/>
      <c r="U168" s="125"/>
      <c r="V168" s="125"/>
      <c r="W168" s="125"/>
      <c r="X168" s="125"/>
      <c r="Y168" s="125"/>
      <c r="Z168" s="125"/>
      <c r="AA168" s="125"/>
      <c r="AB168" s="125"/>
      <c r="AC168" s="125"/>
      <c r="AD168" s="125"/>
      <c r="AE168" s="125"/>
    </row>
    <row r="169" spans="1:31" ht="14.25" customHeight="1" x14ac:dyDescent="0.2">
      <c r="A169" s="125"/>
      <c r="B169" s="125"/>
      <c r="C169" s="125"/>
      <c r="D169" s="125"/>
      <c r="E169" s="125"/>
      <c r="F169" s="125"/>
      <c r="G169" s="125"/>
      <c r="H169" s="125"/>
      <c r="I169" s="125"/>
      <c r="J169" s="125"/>
      <c r="K169" s="125"/>
      <c r="L169" s="125"/>
      <c r="M169" s="125"/>
      <c r="N169" s="134"/>
      <c r="O169" s="125"/>
      <c r="P169" s="125"/>
      <c r="Q169" s="125"/>
      <c r="R169" s="134"/>
      <c r="S169" s="125"/>
      <c r="T169" s="125"/>
      <c r="U169" s="125"/>
      <c r="V169" s="125"/>
      <c r="W169" s="125"/>
      <c r="X169" s="125"/>
      <c r="Y169" s="125"/>
      <c r="Z169" s="125"/>
      <c r="AA169" s="125"/>
      <c r="AB169" s="125"/>
      <c r="AC169" s="125"/>
      <c r="AD169" s="125"/>
      <c r="AE169" s="125"/>
    </row>
    <row r="170" spans="1:31" ht="14.25" customHeight="1" x14ac:dyDescent="0.2">
      <c r="A170" s="125"/>
      <c r="B170" s="125"/>
      <c r="C170" s="125"/>
      <c r="D170" s="125"/>
      <c r="E170" s="125"/>
      <c r="F170" s="125"/>
      <c r="G170" s="125"/>
      <c r="H170" s="125"/>
      <c r="I170" s="125"/>
      <c r="J170" s="125"/>
      <c r="K170" s="125"/>
      <c r="L170" s="125"/>
      <c r="M170" s="125"/>
      <c r="N170" s="134"/>
      <c r="O170" s="125"/>
      <c r="P170" s="125"/>
      <c r="Q170" s="125"/>
      <c r="R170" s="134"/>
      <c r="S170" s="125"/>
      <c r="T170" s="125"/>
      <c r="U170" s="125"/>
      <c r="V170" s="125"/>
      <c r="W170" s="125"/>
      <c r="X170" s="125"/>
      <c r="Y170" s="125"/>
      <c r="Z170" s="125"/>
      <c r="AA170" s="125"/>
      <c r="AB170" s="125"/>
      <c r="AC170" s="125"/>
      <c r="AD170" s="125"/>
      <c r="AE170" s="125"/>
    </row>
    <row r="171" spans="1:31" ht="14.25" customHeight="1" x14ac:dyDescent="0.2">
      <c r="A171" s="125"/>
      <c r="B171" s="125"/>
      <c r="C171" s="125"/>
      <c r="D171" s="125"/>
      <c r="E171" s="125"/>
      <c r="F171" s="125"/>
      <c r="G171" s="125"/>
      <c r="H171" s="125"/>
      <c r="I171" s="125"/>
      <c r="J171" s="125"/>
      <c r="K171" s="125"/>
      <c r="L171" s="125"/>
      <c r="M171" s="125"/>
      <c r="N171" s="134"/>
      <c r="O171" s="125"/>
      <c r="P171" s="125"/>
      <c r="Q171" s="125"/>
      <c r="R171" s="134"/>
      <c r="S171" s="125"/>
      <c r="T171" s="125"/>
      <c r="U171" s="125"/>
      <c r="V171" s="125"/>
      <c r="W171" s="125"/>
      <c r="X171" s="125"/>
      <c r="Y171" s="125"/>
      <c r="Z171" s="125"/>
      <c r="AA171" s="125"/>
      <c r="AB171" s="125"/>
      <c r="AC171" s="125"/>
      <c r="AD171" s="125"/>
      <c r="AE171" s="125"/>
    </row>
    <row r="172" spans="1:31" ht="14.25" customHeight="1" x14ac:dyDescent="0.2">
      <c r="A172" s="125"/>
      <c r="B172" s="125"/>
      <c r="C172" s="125"/>
      <c r="D172" s="125"/>
      <c r="E172" s="125"/>
      <c r="F172" s="125"/>
      <c r="G172" s="125"/>
      <c r="H172" s="125"/>
      <c r="I172" s="125"/>
      <c r="J172" s="125"/>
      <c r="K172" s="125"/>
      <c r="L172" s="125"/>
      <c r="M172" s="125"/>
      <c r="N172" s="134"/>
      <c r="O172" s="125"/>
      <c r="P172" s="125"/>
      <c r="Q172" s="125"/>
      <c r="R172" s="134"/>
      <c r="S172" s="125"/>
      <c r="T172" s="125"/>
      <c r="U172" s="125"/>
      <c r="V172" s="125"/>
      <c r="W172" s="125"/>
      <c r="X172" s="125"/>
      <c r="Y172" s="125"/>
      <c r="Z172" s="125"/>
      <c r="AA172" s="125"/>
      <c r="AB172" s="125"/>
      <c r="AC172" s="125"/>
      <c r="AD172" s="125"/>
      <c r="AE172" s="125"/>
    </row>
    <row r="173" spans="1:31" ht="14.25" customHeight="1" x14ac:dyDescent="0.2">
      <c r="A173" s="125"/>
      <c r="B173" s="125"/>
      <c r="C173" s="125"/>
      <c r="D173" s="125"/>
      <c r="E173" s="125"/>
      <c r="F173" s="125"/>
      <c r="G173" s="125"/>
      <c r="H173" s="125"/>
      <c r="I173" s="125"/>
      <c r="J173" s="125"/>
      <c r="K173" s="125"/>
      <c r="L173" s="125"/>
      <c r="M173" s="125"/>
      <c r="N173" s="134"/>
      <c r="O173" s="125"/>
      <c r="P173" s="125"/>
      <c r="Q173" s="125"/>
      <c r="R173" s="134"/>
      <c r="S173" s="125"/>
      <c r="T173" s="125"/>
      <c r="U173" s="125"/>
      <c r="V173" s="125"/>
      <c r="W173" s="125"/>
      <c r="X173" s="125"/>
      <c r="Y173" s="125"/>
      <c r="Z173" s="125"/>
      <c r="AA173" s="125"/>
      <c r="AB173" s="125"/>
      <c r="AC173" s="125"/>
      <c r="AD173" s="125"/>
      <c r="AE173" s="125"/>
    </row>
    <row r="174" spans="1:31" ht="14.25" customHeight="1" x14ac:dyDescent="0.2">
      <c r="A174" s="125"/>
      <c r="B174" s="125"/>
      <c r="C174" s="125"/>
      <c r="D174" s="125"/>
      <c r="E174" s="125"/>
      <c r="F174" s="125"/>
      <c r="G174" s="125"/>
      <c r="H174" s="125"/>
      <c r="I174" s="125"/>
      <c r="J174" s="125"/>
      <c r="K174" s="125"/>
      <c r="L174" s="125"/>
      <c r="M174" s="125"/>
      <c r="N174" s="134"/>
      <c r="O174" s="125"/>
      <c r="P174" s="125"/>
      <c r="Q174" s="125"/>
      <c r="R174" s="134"/>
      <c r="S174" s="125"/>
      <c r="T174" s="125"/>
      <c r="U174" s="125"/>
      <c r="V174" s="125"/>
      <c r="W174" s="125"/>
      <c r="X174" s="125"/>
      <c r="Y174" s="125"/>
      <c r="Z174" s="125"/>
      <c r="AA174" s="125"/>
      <c r="AB174" s="125"/>
      <c r="AC174" s="125"/>
      <c r="AD174" s="125"/>
      <c r="AE174" s="125"/>
    </row>
    <row r="175" spans="1:31" ht="14.25" customHeight="1" x14ac:dyDescent="0.2">
      <c r="A175" s="125"/>
      <c r="B175" s="125"/>
      <c r="C175" s="125"/>
      <c r="D175" s="125"/>
      <c r="E175" s="125"/>
      <c r="F175" s="125"/>
      <c r="G175" s="125"/>
      <c r="H175" s="125"/>
      <c r="I175" s="125"/>
      <c r="J175" s="125"/>
      <c r="K175" s="125"/>
      <c r="L175" s="125"/>
      <c r="M175" s="125"/>
      <c r="N175" s="134"/>
      <c r="O175" s="125"/>
      <c r="P175" s="125"/>
      <c r="Q175" s="125"/>
      <c r="R175" s="134"/>
      <c r="S175" s="125"/>
      <c r="T175" s="125"/>
      <c r="U175" s="125"/>
      <c r="V175" s="125"/>
      <c r="W175" s="125"/>
      <c r="X175" s="125"/>
      <c r="Y175" s="125"/>
      <c r="Z175" s="125"/>
      <c r="AA175" s="125"/>
      <c r="AB175" s="125"/>
      <c r="AC175" s="125"/>
      <c r="AD175" s="125"/>
      <c r="AE175" s="125"/>
    </row>
    <row r="176" spans="1:31" ht="14.25" customHeight="1" x14ac:dyDescent="0.2">
      <c r="A176" s="125"/>
      <c r="B176" s="125"/>
      <c r="C176" s="125"/>
      <c r="D176" s="125"/>
      <c r="E176" s="125"/>
      <c r="F176" s="125"/>
      <c r="G176" s="125"/>
      <c r="H176" s="125"/>
      <c r="I176" s="125"/>
      <c r="J176" s="125"/>
      <c r="K176" s="125"/>
      <c r="L176" s="125"/>
      <c r="M176" s="125"/>
      <c r="N176" s="134"/>
      <c r="O176" s="125"/>
      <c r="P176" s="125"/>
      <c r="Q176" s="125"/>
      <c r="R176" s="134"/>
      <c r="S176" s="125"/>
      <c r="T176" s="125"/>
      <c r="U176" s="125"/>
      <c r="V176" s="125"/>
      <c r="W176" s="125"/>
      <c r="X176" s="125"/>
      <c r="Y176" s="125"/>
      <c r="Z176" s="125"/>
      <c r="AA176" s="125"/>
      <c r="AB176" s="125"/>
      <c r="AC176" s="125"/>
      <c r="AD176" s="125"/>
      <c r="AE176" s="125"/>
    </row>
    <row r="177" spans="1:31" ht="14.25" customHeight="1" x14ac:dyDescent="0.2">
      <c r="A177" s="125"/>
      <c r="B177" s="125"/>
      <c r="C177" s="125"/>
      <c r="D177" s="125"/>
      <c r="E177" s="125"/>
      <c r="F177" s="125"/>
      <c r="G177" s="125"/>
      <c r="H177" s="125"/>
      <c r="I177" s="125"/>
      <c r="J177" s="125"/>
      <c r="K177" s="125"/>
      <c r="L177" s="125"/>
      <c r="M177" s="125"/>
      <c r="N177" s="134"/>
      <c r="O177" s="125"/>
      <c r="P177" s="125"/>
      <c r="Q177" s="125"/>
      <c r="R177" s="134"/>
      <c r="S177" s="125"/>
      <c r="T177" s="125"/>
      <c r="U177" s="125"/>
      <c r="V177" s="125"/>
      <c r="W177" s="125"/>
      <c r="X177" s="125"/>
      <c r="Y177" s="125"/>
      <c r="Z177" s="125"/>
      <c r="AA177" s="125"/>
      <c r="AB177" s="125"/>
      <c r="AC177" s="125"/>
      <c r="AD177" s="125"/>
      <c r="AE177" s="125"/>
    </row>
    <row r="178" spans="1:31" ht="14.25" customHeight="1" x14ac:dyDescent="0.2">
      <c r="A178" s="125"/>
      <c r="B178" s="125"/>
      <c r="C178" s="125"/>
      <c r="D178" s="125"/>
      <c r="E178" s="125"/>
      <c r="F178" s="125"/>
      <c r="G178" s="125"/>
      <c r="H178" s="125"/>
      <c r="I178" s="125"/>
      <c r="J178" s="125"/>
      <c r="K178" s="125"/>
      <c r="L178" s="125"/>
      <c r="M178" s="125"/>
      <c r="N178" s="134"/>
      <c r="O178" s="125"/>
      <c r="P178" s="125"/>
      <c r="Q178" s="125"/>
      <c r="R178" s="134"/>
      <c r="S178" s="125"/>
      <c r="T178" s="125"/>
      <c r="U178" s="125"/>
      <c r="V178" s="125"/>
      <c r="W178" s="125"/>
      <c r="X178" s="125"/>
      <c r="Y178" s="125"/>
      <c r="Z178" s="125"/>
      <c r="AA178" s="125"/>
      <c r="AB178" s="125"/>
      <c r="AC178" s="125"/>
      <c r="AD178" s="125"/>
      <c r="AE178" s="125"/>
    </row>
    <row r="179" spans="1:31" ht="14.25" customHeight="1" x14ac:dyDescent="0.2">
      <c r="A179" s="125"/>
      <c r="B179" s="125"/>
      <c r="C179" s="125"/>
      <c r="D179" s="125"/>
      <c r="E179" s="125"/>
      <c r="F179" s="125"/>
      <c r="G179" s="125"/>
      <c r="H179" s="125"/>
      <c r="I179" s="125"/>
      <c r="J179" s="125"/>
      <c r="K179" s="125"/>
      <c r="L179" s="125"/>
      <c r="M179" s="125"/>
      <c r="N179" s="134"/>
      <c r="O179" s="125"/>
      <c r="P179" s="125"/>
      <c r="Q179" s="125"/>
      <c r="R179" s="134"/>
      <c r="S179" s="125"/>
      <c r="T179" s="125"/>
      <c r="U179" s="125"/>
      <c r="V179" s="125"/>
      <c r="W179" s="125"/>
      <c r="X179" s="125"/>
      <c r="Y179" s="125"/>
      <c r="Z179" s="125"/>
      <c r="AA179" s="125"/>
      <c r="AB179" s="125"/>
      <c r="AC179" s="125"/>
      <c r="AD179" s="125"/>
      <c r="AE179" s="125"/>
    </row>
    <row r="180" spans="1:31" ht="14.25" customHeight="1" x14ac:dyDescent="0.2">
      <c r="A180" s="125"/>
      <c r="B180" s="125"/>
      <c r="C180" s="125"/>
      <c r="D180" s="125"/>
      <c r="E180" s="125"/>
      <c r="F180" s="125"/>
      <c r="G180" s="125"/>
      <c r="H180" s="125"/>
      <c r="I180" s="125"/>
      <c r="J180" s="125"/>
      <c r="K180" s="125"/>
      <c r="L180" s="125"/>
      <c r="M180" s="125"/>
      <c r="N180" s="134"/>
      <c r="O180" s="125"/>
      <c r="P180" s="125"/>
      <c r="Q180" s="125"/>
      <c r="R180" s="134"/>
      <c r="S180" s="125"/>
      <c r="T180" s="125"/>
      <c r="U180" s="125"/>
      <c r="V180" s="125"/>
      <c r="W180" s="125"/>
      <c r="X180" s="125"/>
      <c r="Y180" s="125"/>
      <c r="Z180" s="125"/>
      <c r="AA180" s="125"/>
      <c r="AB180" s="125"/>
      <c r="AC180" s="125"/>
      <c r="AD180" s="125"/>
      <c r="AE180" s="125"/>
    </row>
    <row r="181" spans="1:31" ht="14.25" customHeight="1" x14ac:dyDescent="0.2">
      <c r="A181" s="125"/>
      <c r="B181" s="125"/>
      <c r="C181" s="125"/>
      <c r="D181" s="125"/>
      <c r="E181" s="125"/>
      <c r="F181" s="125"/>
      <c r="G181" s="125"/>
      <c r="H181" s="125"/>
      <c r="I181" s="125"/>
      <c r="J181" s="125"/>
      <c r="K181" s="125"/>
      <c r="L181" s="125"/>
      <c r="M181" s="125"/>
      <c r="N181" s="134"/>
      <c r="O181" s="125"/>
      <c r="P181" s="125"/>
      <c r="Q181" s="125"/>
      <c r="R181" s="134"/>
      <c r="S181" s="125"/>
      <c r="T181" s="125"/>
      <c r="U181" s="125"/>
      <c r="V181" s="125"/>
      <c r="W181" s="125"/>
      <c r="X181" s="125"/>
      <c r="Y181" s="125"/>
      <c r="Z181" s="125"/>
      <c r="AA181" s="125"/>
      <c r="AB181" s="125"/>
      <c r="AC181" s="125"/>
      <c r="AD181" s="125"/>
      <c r="AE181" s="125"/>
    </row>
    <row r="182" spans="1:31" ht="14.25" customHeight="1" x14ac:dyDescent="0.2">
      <c r="A182" s="125"/>
      <c r="B182" s="125"/>
      <c r="C182" s="125"/>
      <c r="D182" s="125"/>
      <c r="E182" s="125"/>
      <c r="F182" s="125"/>
      <c r="G182" s="125"/>
      <c r="H182" s="125"/>
      <c r="I182" s="125"/>
      <c r="J182" s="125"/>
      <c r="K182" s="125"/>
      <c r="L182" s="125"/>
      <c r="M182" s="125"/>
      <c r="N182" s="134"/>
      <c r="O182" s="125"/>
      <c r="P182" s="125"/>
      <c r="Q182" s="125"/>
      <c r="R182" s="134"/>
      <c r="S182" s="125"/>
      <c r="T182" s="125"/>
      <c r="U182" s="125"/>
      <c r="V182" s="125"/>
      <c r="W182" s="125"/>
      <c r="X182" s="125"/>
      <c r="Y182" s="125"/>
      <c r="Z182" s="125"/>
      <c r="AA182" s="125"/>
      <c r="AB182" s="125"/>
      <c r="AC182" s="125"/>
      <c r="AD182" s="125"/>
      <c r="AE182" s="125"/>
    </row>
    <row r="183" spans="1:31" ht="14.25" customHeight="1" x14ac:dyDescent="0.2">
      <c r="A183" s="125"/>
      <c r="B183" s="125"/>
      <c r="C183" s="125"/>
      <c r="D183" s="125"/>
      <c r="E183" s="125"/>
      <c r="F183" s="125"/>
      <c r="G183" s="125"/>
      <c r="H183" s="125"/>
      <c r="I183" s="125"/>
      <c r="J183" s="125"/>
      <c r="K183" s="125"/>
      <c r="L183" s="125"/>
      <c r="M183" s="125"/>
      <c r="N183" s="134"/>
      <c r="O183" s="125"/>
      <c r="P183" s="125"/>
      <c r="Q183" s="125"/>
      <c r="R183" s="134"/>
      <c r="S183" s="125"/>
      <c r="T183" s="125"/>
      <c r="U183" s="125"/>
      <c r="V183" s="125"/>
      <c r="W183" s="125"/>
      <c r="X183" s="125"/>
      <c r="Y183" s="125"/>
      <c r="Z183" s="125"/>
      <c r="AA183" s="125"/>
      <c r="AB183" s="125"/>
      <c r="AC183" s="125"/>
      <c r="AD183" s="125"/>
      <c r="AE183" s="125"/>
    </row>
    <row r="184" spans="1:31" ht="14.25" customHeight="1" x14ac:dyDescent="0.2">
      <c r="A184" s="125"/>
      <c r="B184" s="125"/>
      <c r="C184" s="125"/>
      <c r="D184" s="125"/>
      <c r="E184" s="125"/>
      <c r="F184" s="125"/>
      <c r="G184" s="125"/>
      <c r="H184" s="125"/>
      <c r="I184" s="125"/>
      <c r="J184" s="125"/>
      <c r="K184" s="125"/>
      <c r="L184" s="125"/>
      <c r="M184" s="125"/>
      <c r="N184" s="134"/>
      <c r="O184" s="125"/>
      <c r="P184" s="125"/>
      <c r="Q184" s="125"/>
      <c r="R184" s="134"/>
      <c r="S184" s="125"/>
      <c r="T184" s="125"/>
      <c r="U184" s="125"/>
      <c r="V184" s="125"/>
      <c r="W184" s="125"/>
      <c r="X184" s="125"/>
      <c r="Y184" s="125"/>
      <c r="Z184" s="125"/>
      <c r="AA184" s="125"/>
      <c r="AB184" s="125"/>
      <c r="AC184" s="125"/>
      <c r="AD184" s="125"/>
      <c r="AE184" s="125"/>
    </row>
    <row r="185" spans="1:31" ht="14.25" customHeight="1" x14ac:dyDescent="0.2">
      <c r="A185" s="125"/>
      <c r="B185" s="125"/>
      <c r="C185" s="125"/>
      <c r="D185" s="125"/>
      <c r="E185" s="125"/>
      <c r="F185" s="125"/>
      <c r="G185" s="125"/>
      <c r="H185" s="125"/>
      <c r="I185" s="125"/>
      <c r="J185" s="125"/>
      <c r="K185" s="125"/>
      <c r="L185" s="125"/>
      <c r="M185" s="125"/>
      <c r="N185" s="134"/>
      <c r="O185" s="125"/>
      <c r="P185" s="125"/>
      <c r="Q185" s="125"/>
      <c r="R185" s="134"/>
      <c r="S185" s="125"/>
      <c r="T185" s="125"/>
      <c r="U185" s="125"/>
      <c r="V185" s="125"/>
      <c r="W185" s="125"/>
      <c r="X185" s="125"/>
      <c r="Y185" s="125"/>
      <c r="Z185" s="125"/>
      <c r="AA185" s="125"/>
      <c r="AB185" s="125"/>
      <c r="AC185" s="125"/>
      <c r="AD185" s="125"/>
      <c r="AE185" s="125"/>
    </row>
    <row r="186" spans="1:31" ht="14.25" customHeight="1" x14ac:dyDescent="0.2">
      <c r="A186" s="125"/>
      <c r="B186" s="125"/>
      <c r="C186" s="125"/>
      <c r="D186" s="125"/>
      <c r="E186" s="125"/>
      <c r="F186" s="125"/>
      <c r="G186" s="125"/>
      <c r="H186" s="125"/>
      <c r="I186" s="125"/>
      <c r="J186" s="125"/>
      <c r="K186" s="125"/>
      <c r="L186" s="125"/>
      <c r="M186" s="125"/>
      <c r="N186" s="134"/>
      <c r="O186" s="125"/>
      <c r="P186" s="125"/>
      <c r="Q186" s="125"/>
      <c r="R186" s="134"/>
      <c r="S186" s="125"/>
      <c r="T186" s="125"/>
      <c r="U186" s="125"/>
      <c r="V186" s="125"/>
      <c r="W186" s="125"/>
      <c r="X186" s="125"/>
      <c r="Y186" s="125"/>
      <c r="Z186" s="125"/>
      <c r="AA186" s="125"/>
      <c r="AB186" s="125"/>
      <c r="AC186" s="125"/>
      <c r="AD186" s="125"/>
      <c r="AE186" s="125"/>
    </row>
    <row r="187" spans="1:31" ht="14.25" customHeight="1" x14ac:dyDescent="0.2">
      <c r="A187" s="125"/>
      <c r="B187" s="125"/>
      <c r="C187" s="125"/>
      <c r="D187" s="125"/>
      <c r="E187" s="125"/>
      <c r="F187" s="125"/>
      <c r="G187" s="125"/>
      <c r="H187" s="125"/>
      <c r="I187" s="125"/>
      <c r="J187" s="125"/>
      <c r="K187" s="125"/>
      <c r="L187" s="125"/>
      <c r="M187" s="125"/>
      <c r="N187" s="134"/>
      <c r="O187" s="125"/>
      <c r="P187" s="125"/>
      <c r="Q187" s="125"/>
      <c r="R187" s="134"/>
      <c r="S187" s="125"/>
      <c r="T187" s="125"/>
      <c r="U187" s="125"/>
      <c r="V187" s="125"/>
      <c r="W187" s="125"/>
      <c r="X187" s="125"/>
      <c r="Y187" s="125"/>
      <c r="Z187" s="125"/>
      <c r="AA187" s="125"/>
      <c r="AB187" s="125"/>
      <c r="AC187" s="125"/>
      <c r="AD187" s="125"/>
      <c r="AE187" s="125"/>
    </row>
    <row r="188" spans="1:31" ht="14.25" customHeight="1" x14ac:dyDescent="0.2">
      <c r="A188" s="125"/>
      <c r="B188" s="125"/>
      <c r="C188" s="125"/>
      <c r="D188" s="125"/>
      <c r="E188" s="125"/>
      <c r="F188" s="125"/>
      <c r="G188" s="125"/>
      <c r="H188" s="125"/>
      <c r="I188" s="125"/>
      <c r="J188" s="125"/>
      <c r="K188" s="125"/>
      <c r="L188" s="125"/>
      <c r="M188" s="125"/>
      <c r="N188" s="134"/>
      <c r="O188" s="125"/>
      <c r="P188" s="125"/>
      <c r="Q188" s="125"/>
      <c r="R188" s="134"/>
      <c r="S188" s="125"/>
      <c r="T188" s="125"/>
      <c r="U188" s="125"/>
      <c r="V188" s="125"/>
      <c r="W188" s="125"/>
      <c r="X188" s="125"/>
      <c r="Y188" s="125"/>
      <c r="Z188" s="125"/>
      <c r="AA188" s="125"/>
      <c r="AB188" s="125"/>
      <c r="AC188" s="125"/>
      <c r="AD188" s="125"/>
      <c r="AE188" s="125"/>
    </row>
    <row r="189" spans="1:31" ht="14.25" customHeight="1" x14ac:dyDescent="0.2">
      <c r="A189" s="125"/>
      <c r="B189" s="125"/>
      <c r="C189" s="125"/>
      <c r="D189" s="125"/>
      <c r="E189" s="125"/>
      <c r="F189" s="125"/>
      <c r="G189" s="125"/>
      <c r="H189" s="125"/>
      <c r="I189" s="125"/>
      <c r="J189" s="125"/>
      <c r="K189" s="125"/>
      <c r="L189" s="125"/>
      <c r="M189" s="125"/>
      <c r="N189" s="134"/>
      <c r="O189" s="125"/>
      <c r="P189" s="125"/>
      <c r="Q189" s="125"/>
      <c r="R189" s="134"/>
      <c r="S189" s="125"/>
      <c r="T189" s="125"/>
      <c r="U189" s="125"/>
      <c r="V189" s="125"/>
      <c r="W189" s="125"/>
      <c r="X189" s="125"/>
      <c r="Y189" s="125"/>
      <c r="Z189" s="125"/>
      <c r="AA189" s="125"/>
      <c r="AB189" s="125"/>
      <c r="AC189" s="125"/>
      <c r="AD189" s="125"/>
      <c r="AE189" s="125"/>
    </row>
    <row r="190" spans="1:31" ht="14.25" customHeight="1" x14ac:dyDescent="0.2">
      <c r="A190" s="125"/>
      <c r="B190" s="125"/>
      <c r="C190" s="125"/>
      <c r="D190" s="125"/>
      <c r="E190" s="125"/>
      <c r="F190" s="125"/>
      <c r="G190" s="125"/>
      <c r="H190" s="125"/>
      <c r="I190" s="125"/>
      <c r="J190" s="125"/>
      <c r="K190" s="125"/>
      <c r="L190" s="125"/>
      <c r="M190" s="125"/>
      <c r="N190" s="134"/>
      <c r="O190" s="125"/>
      <c r="P190" s="125"/>
      <c r="Q190" s="125"/>
      <c r="R190" s="134"/>
      <c r="S190" s="125"/>
      <c r="T190" s="125"/>
      <c r="U190" s="125"/>
      <c r="V190" s="125"/>
      <c r="W190" s="125"/>
      <c r="X190" s="125"/>
      <c r="Y190" s="125"/>
      <c r="Z190" s="125"/>
      <c r="AA190" s="125"/>
      <c r="AB190" s="125"/>
      <c r="AC190" s="125"/>
      <c r="AD190" s="125"/>
      <c r="AE190" s="125"/>
    </row>
    <row r="191" spans="1:31" ht="14.25" customHeight="1" x14ac:dyDescent="0.2">
      <c r="A191" s="125"/>
      <c r="B191" s="125"/>
      <c r="C191" s="125"/>
      <c r="D191" s="125"/>
      <c r="E191" s="125"/>
      <c r="F191" s="125"/>
      <c r="G191" s="125"/>
      <c r="H191" s="125"/>
      <c r="I191" s="125"/>
      <c r="J191" s="125"/>
      <c r="K191" s="125"/>
      <c r="L191" s="125"/>
      <c r="M191" s="125"/>
      <c r="N191" s="134"/>
      <c r="O191" s="125"/>
      <c r="P191" s="125"/>
      <c r="Q191" s="125"/>
      <c r="R191" s="134"/>
      <c r="S191" s="125"/>
      <c r="T191" s="125"/>
      <c r="U191" s="125"/>
      <c r="V191" s="125"/>
      <c r="W191" s="125"/>
      <c r="X191" s="125"/>
      <c r="Y191" s="125"/>
      <c r="Z191" s="125"/>
      <c r="AA191" s="125"/>
      <c r="AB191" s="125"/>
      <c r="AC191" s="125"/>
      <c r="AD191" s="125"/>
      <c r="AE191" s="125"/>
    </row>
    <row r="192" spans="1:31" ht="14.25" customHeight="1" x14ac:dyDescent="0.2">
      <c r="A192" s="125"/>
      <c r="B192" s="125"/>
      <c r="C192" s="125"/>
      <c r="D192" s="125"/>
      <c r="E192" s="125"/>
      <c r="F192" s="125"/>
      <c r="G192" s="125"/>
      <c r="H192" s="125"/>
      <c r="I192" s="125"/>
      <c r="J192" s="125"/>
      <c r="K192" s="125"/>
      <c r="L192" s="125"/>
      <c r="M192" s="125"/>
      <c r="N192" s="134"/>
      <c r="O192" s="125"/>
      <c r="P192" s="125"/>
      <c r="Q192" s="125"/>
      <c r="R192" s="134"/>
      <c r="S192" s="125"/>
      <c r="T192" s="125"/>
      <c r="U192" s="125"/>
      <c r="V192" s="125"/>
      <c r="W192" s="125"/>
      <c r="X192" s="125"/>
      <c r="Y192" s="125"/>
      <c r="Z192" s="125"/>
      <c r="AA192" s="125"/>
      <c r="AB192" s="125"/>
      <c r="AC192" s="125"/>
      <c r="AD192" s="125"/>
      <c r="AE192" s="125"/>
    </row>
    <row r="193" spans="1:31" ht="14.25" customHeight="1" x14ac:dyDescent="0.2">
      <c r="A193" s="125"/>
      <c r="B193" s="125"/>
      <c r="C193" s="125"/>
      <c r="D193" s="125"/>
      <c r="E193" s="125"/>
      <c r="F193" s="125"/>
      <c r="G193" s="125"/>
      <c r="H193" s="125"/>
      <c r="I193" s="125"/>
      <c r="J193" s="125"/>
      <c r="K193" s="125"/>
      <c r="L193" s="125"/>
      <c r="M193" s="125"/>
      <c r="N193" s="134"/>
      <c r="O193" s="125"/>
      <c r="P193" s="125"/>
      <c r="Q193" s="125"/>
      <c r="R193" s="134"/>
      <c r="S193" s="125"/>
      <c r="T193" s="125"/>
      <c r="U193" s="125"/>
      <c r="V193" s="125"/>
      <c r="W193" s="125"/>
      <c r="X193" s="125"/>
      <c r="Y193" s="125"/>
      <c r="Z193" s="125"/>
      <c r="AA193" s="125"/>
      <c r="AB193" s="125"/>
      <c r="AC193" s="125"/>
      <c r="AD193" s="125"/>
      <c r="AE193" s="125"/>
    </row>
    <row r="194" spans="1:31" ht="14.25" customHeight="1" x14ac:dyDescent="0.2">
      <c r="A194" s="125"/>
      <c r="B194" s="125"/>
      <c r="C194" s="125"/>
      <c r="D194" s="125"/>
      <c r="E194" s="125"/>
      <c r="F194" s="125"/>
      <c r="G194" s="125"/>
      <c r="H194" s="125"/>
      <c r="I194" s="125"/>
      <c r="J194" s="125"/>
      <c r="K194" s="125"/>
      <c r="L194" s="125"/>
      <c r="M194" s="125"/>
      <c r="N194" s="134"/>
      <c r="O194" s="125"/>
      <c r="P194" s="125"/>
      <c r="Q194" s="125"/>
      <c r="R194" s="134"/>
      <c r="S194" s="125"/>
      <c r="T194" s="125"/>
      <c r="U194" s="125"/>
      <c r="V194" s="125"/>
      <c r="W194" s="125"/>
      <c r="X194" s="125"/>
      <c r="Y194" s="125"/>
      <c r="Z194" s="125"/>
      <c r="AA194" s="125"/>
      <c r="AB194" s="125"/>
      <c r="AC194" s="125"/>
      <c r="AD194" s="125"/>
      <c r="AE194" s="125"/>
    </row>
    <row r="195" spans="1:31" ht="14.25" customHeight="1" x14ac:dyDescent="0.2">
      <c r="A195" s="125"/>
      <c r="B195" s="125"/>
      <c r="C195" s="125"/>
      <c r="D195" s="125"/>
      <c r="E195" s="125"/>
      <c r="F195" s="125"/>
      <c r="G195" s="125"/>
      <c r="H195" s="125"/>
      <c r="I195" s="125"/>
      <c r="J195" s="125"/>
      <c r="K195" s="125"/>
      <c r="L195" s="125"/>
      <c r="M195" s="125"/>
      <c r="N195" s="134"/>
      <c r="O195" s="125"/>
      <c r="P195" s="125"/>
      <c r="Q195" s="125"/>
      <c r="R195" s="134"/>
      <c r="S195" s="125"/>
      <c r="T195" s="125"/>
      <c r="U195" s="125"/>
      <c r="V195" s="125"/>
      <c r="W195" s="125"/>
      <c r="X195" s="125"/>
      <c r="Y195" s="125"/>
      <c r="Z195" s="125"/>
      <c r="AA195" s="125"/>
      <c r="AB195" s="125"/>
      <c r="AC195" s="125"/>
      <c r="AD195" s="125"/>
      <c r="AE195" s="125"/>
    </row>
    <row r="196" spans="1:31" ht="14.25" customHeight="1" x14ac:dyDescent="0.2">
      <c r="A196" s="125"/>
      <c r="B196" s="125"/>
      <c r="C196" s="125"/>
      <c r="D196" s="125"/>
      <c r="E196" s="125"/>
      <c r="F196" s="125"/>
      <c r="G196" s="125"/>
      <c r="H196" s="125"/>
      <c r="I196" s="125"/>
      <c r="J196" s="125"/>
      <c r="K196" s="125"/>
      <c r="L196" s="125"/>
      <c r="M196" s="125"/>
      <c r="N196" s="134"/>
      <c r="O196" s="125"/>
      <c r="P196" s="125"/>
      <c r="Q196" s="125"/>
      <c r="R196" s="134"/>
      <c r="S196" s="125"/>
      <c r="T196" s="125"/>
      <c r="U196" s="125"/>
      <c r="V196" s="125"/>
      <c r="W196" s="125"/>
      <c r="X196" s="125"/>
      <c r="Y196" s="125"/>
      <c r="Z196" s="125"/>
      <c r="AA196" s="125"/>
      <c r="AB196" s="125"/>
      <c r="AC196" s="125"/>
      <c r="AD196" s="125"/>
      <c r="AE196" s="125"/>
    </row>
    <row r="197" spans="1:31" ht="14.25" customHeight="1" x14ac:dyDescent="0.2">
      <c r="A197" s="125"/>
      <c r="B197" s="125"/>
      <c r="C197" s="125"/>
      <c r="D197" s="125"/>
      <c r="E197" s="125"/>
      <c r="F197" s="125"/>
      <c r="G197" s="125"/>
      <c r="H197" s="125"/>
      <c r="I197" s="125"/>
      <c r="J197" s="125"/>
      <c r="K197" s="125"/>
      <c r="L197" s="125"/>
      <c r="M197" s="125"/>
      <c r="N197" s="134"/>
      <c r="O197" s="125"/>
      <c r="P197" s="125"/>
      <c r="Q197" s="125"/>
      <c r="R197" s="134"/>
      <c r="S197" s="125"/>
      <c r="T197" s="125"/>
      <c r="U197" s="125"/>
      <c r="V197" s="125"/>
      <c r="W197" s="125"/>
      <c r="X197" s="125"/>
      <c r="Y197" s="125"/>
      <c r="Z197" s="125"/>
      <c r="AA197" s="125"/>
      <c r="AB197" s="125"/>
      <c r="AC197" s="125"/>
      <c r="AD197" s="125"/>
      <c r="AE197" s="125"/>
    </row>
    <row r="198" spans="1:31" ht="14.25" customHeight="1" x14ac:dyDescent="0.2">
      <c r="A198" s="125"/>
      <c r="B198" s="125"/>
      <c r="C198" s="125"/>
      <c r="D198" s="125"/>
      <c r="E198" s="125"/>
      <c r="F198" s="125"/>
      <c r="G198" s="125"/>
      <c r="H198" s="125"/>
      <c r="I198" s="125"/>
      <c r="J198" s="125"/>
      <c r="K198" s="125"/>
      <c r="L198" s="125"/>
      <c r="M198" s="125"/>
      <c r="N198" s="134"/>
      <c r="O198" s="125"/>
      <c r="P198" s="125"/>
      <c r="Q198" s="125"/>
      <c r="R198" s="134"/>
      <c r="S198" s="125"/>
      <c r="T198" s="125"/>
      <c r="U198" s="125"/>
      <c r="V198" s="125"/>
      <c r="W198" s="125"/>
      <c r="X198" s="125"/>
      <c r="Y198" s="125"/>
      <c r="Z198" s="125"/>
      <c r="AA198" s="125"/>
      <c r="AB198" s="125"/>
      <c r="AC198" s="125"/>
      <c r="AD198" s="125"/>
      <c r="AE198" s="125"/>
    </row>
    <row r="199" spans="1:31" ht="14.25" customHeight="1" x14ac:dyDescent="0.2">
      <c r="A199" s="125"/>
      <c r="B199" s="125"/>
      <c r="C199" s="125"/>
      <c r="D199" s="125"/>
      <c r="E199" s="125"/>
      <c r="F199" s="125"/>
      <c r="G199" s="125"/>
      <c r="H199" s="125"/>
      <c r="I199" s="125"/>
      <c r="J199" s="125"/>
      <c r="K199" s="125"/>
      <c r="L199" s="125"/>
      <c r="M199" s="125"/>
      <c r="N199" s="134"/>
      <c r="O199" s="125"/>
      <c r="P199" s="125"/>
      <c r="Q199" s="125"/>
      <c r="R199" s="134"/>
      <c r="S199" s="125"/>
      <c r="T199" s="125"/>
      <c r="U199" s="125"/>
      <c r="V199" s="125"/>
      <c r="W199" s="125"/>
      <c r="X199" s="125"/>
      <c r="Y199" s="125"/>
      <c r="Z199" s="125"/>
      <c r="AA199" s="125"/>
      <c r="AB199" s="125"/>
      <c r="AC199" s="125"/>
      <c r="AD199" s="125"/>
      <c r="AE199" s="125"/>
    </row>
    <row r="200" spans="1:31" ht="14.25" customHeight="1" x14ac:dyDescent="0.2">
      <c r="A200" s="125"/>
      <c r="B200" s="125"/>
      <c r="C200" s="125"/>
      <c r="D200" s="125"/>
      <c r="E200" s="125"/>
      <c r="F200" s="125"/>
      <c r="G200" s="125"/>
      <c r="H200" s="125"/>
      <c r="I200" s="125"/>
      <c r="J200" s="125"/>
      <c r="K200" s="125"/>
      <c r="L200" s="125"/>
      <c r="M200" s="125"/>
      <c r="N200" s="134"/>
      <c r="O200" s="125"/>
      <c r="P200" s="125"/>
      <c r="Q200" s="125"/>
      <c r="R200" s="134"/>
      <c r="S200" s="125"/>
      <c r="T200" s="125"/>
      <c r="U200" s="125"/>
      <c r="V200" s="125"/>
      <c r="W200" s="125"/>
      <c r="X200" s="125"/>
      <c r="Y200" s="125"/>
      <c r="Z200" s="125"/>
      <c r="AA200" s="125"/>
      <c r="AB200" s="125"/>
      <c r="AC200" s="125"/>
      <c r="AD200" s="125"/>
      <c r="AE200" s="125"/>
    </row>
    <row r="201" spans="1:31" ht="14.25" customHeight="1" x14ac:dyDescent="0.2">
      <c r="A201" s="125"/>
      <c r="B201" s="125"/>
      <c r="C201" s="125"/>
      <c r="D201" s="125"/>
      <c r="E201" s="125"/>
      <c r="F201" s="125"/>
      <c r="G201" s="125"/>
      <c r="H201" s="125"/>
      <c r="I201" s="125"/>
      <c r="J201" s="125"/>
      <c r="K201" s="125"/>
      <c r="L201" s="125"/>
      <c r="M201" s="125"/>
      <c r="N201" s="134"/>
      <c r="O201" s="125"/>
      <c r="P201" s="125"/>
      <c r="Q201" s="125"/>
      <c r="R201" s="134"/>
      <c r="S201" s="125"/>
      <c r="T201" s="125"/>
      <c r="U201" s="125"/>
      <c r="V201" s="125"/>
      <c r="W201" s="125"/>
      <c r="X201" s="125"/>
      <c r="Y201" s="125"/>
      <c r="Z201" s="125"/>
      <c r="AA201" s="125"/>
      <c r="AB201" s="125"/>
      <c r="AC201" s="125"/>
      <c r="AD201" s="125"/>
      <c r="AE201" s="125"/>
    </row>
    <row r="202" spans="1:31" ht="14.25" customHeight="1" x14ac:dyDescent="0.2">
      <c r="A202" s="125"/>
      <c r="B202" s="125"/>
      <c r="C202" s="125"/>
      <c r="D202" s="125"/>
      <c r="E202" s="125"/>
      <c r="F202" s="125"/>
      <c r="G202" s="125"/>
      <c r="H202" s="125"/>
      <c r="I202" s="125"/>
      <c r="J202" s="125"/>
      <c r="K202" s="125"/>
      <c r="L202" s="125"/>
      <c r="M202" s="125"/>
      <c r="N202" s="134"/>
      <c r="O202" s="125"/>
      <c r="P202" s="125"/>
      <c r="Q202" s="125"/>
      <c r="R202" s="134"/>
      <c r="S202" s="125"/>
      <c r="T202" s="125"/>
      <c r="U202" s="125"/>
      <c r="V202" s="125"/>
      <c r="W202" s="125"/>
      <c r="X202" s="125"/>
      <c r="Y202" s="125"/>
      <c r="Z202" s="125"/>
      <c r="AA202" s="125"/>
      <c r="AB202" s="125"/>
      <c r="AC202" s="125"/>
      <c r="AD202" s="125"/>
      <c r="AE202" s="125"/>
    </row>
    <row r="203" spans="1:31" ht="14.25" customHeight="1" x14ac:dyDescent="0.2">
      <c r="A203" s="125"/>
      <c r="B203" s="125"/>
      <c r="C203" s="125"/>
      <c r="D203" s="125"/>
      <c r="E203" s="125"/>
      <c r="F203" s="125"/>
      <c r="G203" s="125"/>
      <c r="H203" s="125"/>
      <c r="I203" s="125"/>
      <c r="J203" s="125"/>
      <c r="K203" s="125"/>
      <c r="L203" s="125"/>
      <c r="M203" s="125"/>
      <c r="N203" s="134"/>
      <c r="O203" s="125"/>
      <c r="P203" s="125"/>
      <c r="Q203" s="125"/>
      <c r="R203" s="134"/>
      <c r="S203" s="125"/>
      <c r="T203" s="125"/>
      <c r="U203" s="125"/>
      <c r="V203" s="125"/>
      <c r="W203" s="125"/>
      <c r="X203" s="125"/>
      <c r="Y203" s="125"/>
      <c r="Z203" s="125"/>
      <c r="AA203" s="125"/>
      <c r="AB203" s="125"/>
      <c r="AC203" s="125"/>
      <c r="AD203" s="125"/>
      <c r="AE203" s="125"/>
    </row>
    <row r="204" spans="1:31" ht="14.25" customHeight="1" x14ac:dyDescent="0.2">
      <c r="A204" s="125"/>
      <c r="B204" s="125"/>
      <c r="C204" s="125"/>
      <c r="D204" s="125"/>
      <c r="E204" s="125"/>
      <c r="F204" s="125"/>
      <c r="G204" s="125"/>
      <c r="H204" s="125"/>
      <c r="I204" s="125"/>
      <c r="J204" s="125"/>
      <c r="K204" s="125"/>
      <c r="L204" s="125"/>
      <c r="M204" s="125"/>
      <c r="N204" s="134"/>
      <c r="O204" s="125"/>
      <c r="P204" s="125"/>
      <c r="Q204" s="125"/>
      <c r="R204" s="134"/>
      <c r="S204" s="125"/>
      <c r="T204" s="125"/>
      <c r="U204" s="125"/>
      <c r="V204" s="125"/>
      <c r="W204" s="125"/>
      <c r="X204" s="125"/>
      <c r="Y204" s="125"/>
      <c r="Z204" s="125"/>
      <c r="AA204" s="125"/>
      <c r="AB204" s="125"/>
      <c r="AC204" s="125"/>
      <c r="AD204" s="125"/>
      <c r="AE204" s="125"/>
    </row>
    <row r="205" spans="1:31" ht="14.25" customHeight="1" x14ac:dyDescent="0.2">
      <c r="A205" s="125"/>
      <c r="B205" s="125"/>
      <c r="C205" s="125"/>
      <c r="D205" s="125"/>
      <c r="E205" s="125"/>
      <c r="F205" s="125"/>
      <c r="G205" s="125"/>
      <c r="H205" s="125"/>
      <c r="I205" s="125"/>
      <c r="J205" s="125"/>
      <c r="K205" s="125"/>
      <c r="L205" s="125"/>
      <c r="M205" s="125"/>
      <c r="N205" s="134"/>
      <c r="O205" s="125"/>
      <c r="P205" s="125"/>
      <c r="Q205" s="125"/>
      <c r="R205" s="134"/>
      <c r="S205" s="125"/>
      <c r="T205" s="125"/>
      <c r="U205" s="125"/>
      <c r="V205" s="125"/>
      <c r="W205" s="125"/>
      <c r="X205" s="125"/>
      <c r="Y205" s="125"/>
      <c r="Z205" s="125"/>
      <c r="AA205" s="125"/>
      <c r="AB205" s="125"/>
      <c r="AC205" s="125"/>
      <c r="AD205" s="125"/>
      <c r="AE205" s="125"/>
    </row>
    <row r="206" spans="1:31" ht="14.25" customHeight="1" x14ac:dyDescent="0.2">
      <c r="A206" s="125"/>
      <c r="B206" s="125"/>
      <c r="C206" s="125"/>
      <c r="D206" s="125"/>
      <c r="E206" s="125"/>
      <c r="F206" s="125"/>
      <c r="G206" s="125"/>
      <c r="H206" s="125"/>
      <c r="I206" s="125"/>
      <c r="J206" s="125"/>
      <c r="K206" s="125"/>
      <c r="L206" s="125"/>
      <c r="M206" s="125"/>
      <c r="N206" s="134"/>
      <c r="O206" s="125"/>
      <c r="P206" s="125"/>
      <c r="Q206" s="125"/>
      <c r="R206" s="134"/>
      <c r="S206" s="125"/>
      <c r="T206" s="125"/>
      <c r="U206" s="125"/>
      <c r="V206" s="125"/>
      <c r="W206" s="125"/>
      <c r="X206" s="125"/>
      <c r="Y206" s="125"/>
      <c r="Z206" s="125"/>
      <c r="AA206" s="125"/>
      <c r="AB206" s="125"/>
      <c r="AC206" s="125"/>
      <c r="AD206" s="125"/>
      <c r="AE206" s="125"/>
    </row>
    <row r="207" spans="1:31" ht="14.25" customHeight="1" x14ac:dyDescent="0.2">
      <c r="A207" s="125"/>
      <c r="B207" s="125"/>
      <c r="C207" s="125"/>
      <c r="D207" s="125"/>
      <c r="E207" s="125"/>
      <c r="F207" s="125"/>
      <c r="G207" s="125"/>
      <c r="H207" s="125"/>
      <c r="I207" s="125"/>
      <c r="J207" s="125"/>
      <c r="K207" s="125"/>
      <c r="L207" s="125"/>
      <c r="M207" s="125"/>
      <c r="N207" s="134"/>
      <c r="O207" s="125"/>
      <c r="P207" s="125"/>
      <c r="Q207" s="125"/>
      <c r="R207" s="134"/>
      <c r="S207" s="125"/>
      <c r="T207" s="125"/>
      <c r="U207" s="125"/>
      <c r="V207" s="125"/>
      <c r="W207" s="125"/>
      <c r="X207" s="125"/>
      <c r="Y207" s="125"/>
      <c r="Z207" s="125"/>
      <c r="AA207" s="125"/>
      <c r="AB207" s="125"/>
      <c r="AC207" s="125"/>
      <c r="AD207" s="125"/>
      <c r="AE207" s="125"/>
    </row>
    <row r="208" spans="1:31" ht="14.25" customHeight="1" x14ac:dyDescent="0.2">
      <c r="A208" s="125"/>
      <c r="B208" s="125"/>
      <c r="C208" s="125"/>
      <c r="D208" s="125"/>
      <c r="E208" s="125"/>
      <c r="F208" s="125"/>
      <c r="G208" s="125"/>
      <c r="H208" s="125"/>
      <c r="I208" s="125"/>
      <c r="J208" s="125"/>
      <c r="K208" s="125"/>
      <c r="L208" s="125"/>
      <c r="M208" s="125"/>
      <c r="N208" s="134"/>
      <c r="O208" s="125"/>
      <c r="P208" s="125"/>
      <c r="Q208" s="125"/>
      <c r="R208" s="134"/>
      <c r="S208" s="125"/>
      <c r="T208" s="125"/>
      <c r="U208" s="125"/>
      <c r="V208" s="125"/>
      <c r="W208" s="125"/>
      <c r="X208" s="125"/>
      <c r="Y208" s="125"/>
      <c r="Z208" s="125"/>
      <c r="AA208" s="125"/>
      <c r="AB208" s="125"/>
      <c r="AC208" s="125"/>
      <c r="AD208" s="125"/>
      <c r="AE208" s="125"/>
    </row>
    <row r="209" spans="1:31" ht="14.25" customHeight="1" x14ac:dyDescent="0.2">
      <c r="A209" s="125"/>
      <c r="B209" s="125"/>
      <c r="C209" s="125"/>
      <c r="D209" s="125"/>
      <c r="E209" s="125"/>
      <c r="F209" s="125"/>
      <c r="G209" s="125"/>
      <c r="H209" s="125"/>
      <c r="I209" s="125"/>
      <c r="J209" s="125"/>
      <c r="K209" s="125"/>
      <c r="L209" s="125"/>
      <c r="M209" s="125"/>
      <c r="N209" s="134"/>
      <c r="O209" s="125"/>
      <c r="P209" s="125"/>
      <c r="Q209" s="125"/>
      <c r="R209" s="134"/>
      <c r="S209" s="125"/>
      <c r="T209" s="125"/>
      <c r="U209" s="125"/>
      <c r="V209" s="125"/>
      <c r="W209" s="125"/>
      <c r="X209" s="125"/>
      <c r="Y209" s="125"/>
      <c r="Z209" s="125"/>
      <c r="AA209" s="125"/>
      <c r="AB209" s="125"/>
      <c r="AC209" s="125"/>
      <c r="AD209" s="125"/>
      <c r="AE209" s="125"/>
    </row>
    <row r="210" spans="1:31" ht="14.25" customHeight="1" x14ac:dyDescent="0.2">
      <c r="A210" s="125"/>
      <c r="B210" s="125"/>
      <c r="C210" s="125"/>
      <c r="D210" s="125"/>
      <c r="E210" s="125"/>
      <c r="F210" s="125"/>
      <c r="G210" s="125"/>
      <c r="H210" s="125"/>
      <c r="I210" s="125"/>
      <c r="J210" s="125"/>
      <c r="K210" s="125"/>
      <c r="L210" s="125"/>
      <c r="M210" s="125"/>
      <c r="N210" s="134"/>
      <c r="O210" s="125"/>
      <c r="P210" s="125"/>
      <c r="Q210" s="125"/>
      <c r="R210" s="134"/>
      <c r="S210" s="125"/>
      <c r="T210" s="125"/>
      <c r="U210" s="125"/>
      <c r="V210" s="125"/>
      <c r="W210" s="125"/>
      <c r="X210" s="125"/>
      <c r="Y210" s="125"/>
      <c r="Z210" s="125"/>
      <c r="AA210" s="125"/>
      <c r="AB210" s="125"/>
      <c r="AC210" s="125"/>
      <c r="AD210" s="125"/>
      <c r="AE210" s="125"/>
    </row>
    <row r="211" spans="1:31" ht="14.25" customHeight="1" x14ac:dyDescent="0.2">
      <c r="A211" s="125"/>
      <c r="B211" s="125"/>
      <c r="C211" s="125"/>
      <c r="D211" s="125"/>
      <c r="E211" s="125"/>
      <c r="F211" s="125"/>
      <c r="G211" s="125"/>
      <c r="H211" s="125"/>
      <c r="I211" s="125"/>
      <c r="J211" s="125"/>
      <c r="K211" s="125"/>
      <c r="L211" s="125"/>
      <c r="M211" s="125"/>
      <c r="N211" s="134"/>
      <c r="O211" s="125"/>
      <c r="P211" s="125"/>
      <c r="Q211" s="125"/>
      <c r="R211" s="134"/>
      <c r="S211" s="125"/>
      <c r="T211" s="125"/>
      <c r="U211" s="125"/>
      <c r="V211" s="125"/>
      <c r="W211" s="125"/>
      <c r="X211" s="125"/>
      <c r="Y211" s="125"/>
      <c r="Z211" s="125"/>
      <c r="AA211" s="125"/>
      <c r="AB211" s="125"/>
      <c r="AC211" s="125"/>
      <c r="AD211" s="125"/>
      <c r="AE211" s="125"/>
    </row>
    <row r="212" spans="1:31" ht="14.25" customHeight="1" x14ac:dyDescent="0.2">
      <c r="A212" s="125"/>
      <c r="B212" s="125"/>
      <c r="C212" s="125"/>
      <c r="D212" s="125"/>
      <c r="E212" s="125"/>
      <c r="F212" s="125"/>
      <c r="G212" s="125"/>
      <c r="H212" s="125"/>
      <c r="I212" s="125"/>
      <c r="J212" s="125"/>
      <c r="K212" s="125"/>
      <c r="L212" s="125"/>
      <c r="M212" s="125"/>
      <c r="N212" s="134"/>
      <c r="O212" s="125"/>
      <c r="P212" s="125"/>
      <c r="Q212" s="125"/>
      <c r="R212" s="134"/>
      <c r="S212" s="125"/>
      <c r="T212" s="125"/>
      <c r="U212" s="125"/>
      <c r="V212" s="125"/>
      <c r="W212" s="125"/>
      <c r="X212" s="125"/>
      <c r="Y212" s="125"/>
      <c r="Z212" s="125"/>
      <c r="AA212" s="125"/>
      <c r="AB212" s="125"/>
      <c r="AC212" s="125"/>
      <c r="AD212" s="125"/>
      <c r="AE212" s="125"/>
    </row>
    <row r="213" spans="1:31" ht="14.25" customHeight="1" x14ac:dyDescent="0.2">
      <c r="A213" s="125"/>
      <c r="B213" s="125"/>
      <c r="C213" s="125"/>
      <c r="D213" s="125"/>
      <c r="E213" s="125"/>
      <c r="F213" s="125"/>
      <c r="G213" s="125"/>
      <c r="H213" s="125"/>
      <c r="I213" s="125"/>
      <c r="J213" s="125"/>
      <c r="K213" s="125"/>
      <c r="L213" s="125"/>
      <c r="M213" s="125"/>
      <c r="N213" s="134"/>
      <c r="O213" s="125"/>
      <c r="P213" s="125"/>
      <c r="Q213" s="125"/>
      <c r="R213" s="134"/>
      <c r="S213" s="125"/>
      <c r="T213" s="125"/>
      <c r="U213" s="125"/>
      <c r="V213" s="125"/>
      <c r="W213" s="125"/>
      <c r="X213" s="125"/>
      <c r="Y213" s="125"/>
      <c r="Z213" s="125"/>
      <c r="AA213" s="125"/>
      <c r="AB213" s="125"/>
      <c r="AC213" s="125"/>
      <c r="AD213" s="125"/>
      <c r="AE213" s="125"/>
    </row>
    <row r="214" spans="1:31" ht="14.25" customHeight="1" x14ac:dyDescent="0.2">
      <c r="A214" s="125"/>
      <c r="B214" s="125"/>
      <c r="C214" s="125"/>
      <c r="D214" s="125"/>
      <c r="E214" s="125"/>
      <c r="F214" s="125"/>
      <c r="G214" s="125"/>
      <c r="H214" s="125"/>
      <c r="I214" s="125"/>
      <c r="J214" s="125"/>
      <c r="K214" s="125"/>
      <c r="L214" s="125"/>
      <c r="M214" s="125"/>
      <c r="N214" s="134"/>
      <c r="O214" s="125"/>
      <c r="P214" s="125"/>
      <c r="Q214" s="125"/>
      <c r="R214" s="134"/>
      <c r="S214" s="125"/>
      <c r="T214" s="125"/>
      <c r="U214" s="125"/>
      <c r="V214" s="125"/>
      <c r="W214" s="125"/>
      <c r="X214" s="125"/>
      <c r="Y214" s="125"/>
      <c r="Z214" s="125"/>
      <c r="AA214" s="125"/>
      <c r="AB214" s="125"/>
      <c r="AC214" s="125"/>
      <c r="AD214" s="125"/>
      <c r="AE214" s="125"/>
    </row>
    <row r="215" spans="1:31" ht="14.25" customHeight="1" x14ac:dyDescent="0.2">
      <c r="A215" s="125"/>
      <c r="B215" s="125"/>
      <c r="C215" s="125"/>
      <c r="D215" s="125"/>
      <c r="E215" s="125"/>
      <c r="F215" s="125"/>
      <c r="G215" s="125"/>
      <c r="H215" s="125"/>
      <c r="I215" s="125"/>
      <c r="J215" s="125"/>
      <c r="K215" s="125"/>
      <c r="L215" s="125"/>
      <c r="M215" s="125"/>
      <c r="N215" s="134"/>
      <c r="O215" s="125"/>
      <c r="P215" s="125"/>
      <c r="Q215" s="125"/>
      <c r="R215" s="134"/>
      <c r="S215" s="125"/>
      <c r="T215" s="125"/>
      <c r="U215" s="125"/>
      <c r="V215" s="125"/>
      <c r="W215" s="125"/>
      <c r="X215" s="125"/>
      <c r="Y215" s="125"/>
      <c r="Z215" s="125"/>
      <c r="AA215" s="125"/>
      <c r="AB215" s="125"/>
      <c r="AC215" s="125"/>
      <c r="AD215" s="125"/>
      <c r="AE215" s="125"/>
    </row>
    <row r="216" spans="1:31" ht="14.25" customHeight="1" x14ac:dyDescent="0.2">
      <c r="A216" s="125"/>
      <c r="B216" s="125"/>
      <c r="C216" s="125"/>
      <c r="D216" s="125"/>
      <c r="E216" s="125"/>
      <c r="F216" s="125"/>
      <c r="G216" s="125"/>
      <c r="H216" s="125"/>
      <c r="I216" s="125"/>
      <c r="J216" s="125"/>
      <c r="K216" s="125"/>
      <c r="L216" s="125"/>
      <c r="M216" s="125"/>
      <c r="N216" s="134"/>
      <c r="O216" s="125"/>
      <c r="P216" s="125"/>
      <c r="Q216" s="125"/>
      <c r="R216" s="134"/>
      <c r="S216" s="125"/>
      <c r="T216" s="125"/>
      <c r="U216" s="125"/>
      <c r="V216" s="125"/>
      <c r="W216" s="125"/>
      <c r="X216" s="125"/>
      <c r="Y216" s="125"/>
      <c r="Z216" s="125"/>
      <c r="AA216" s="125"/>
      <c r="AB216" s="125"/>
      <c r="AC216" s="125"/>
      <c r="AD216" s="125"/>
      <c r="AE216" s="125"/>
    </row>
    <row r="217" spans="1:31" ht="14.25" customHeight="1" x14ac:dyDescent="0.2">
      <c r="A217" s="125"/>
      <c r="B217" s="125"/>
      <c r="C217" s="125"/>
      <c r="D217" s="125"/>
      <c r="E217" s="125"/>
      <c r="F217" s="125"/>
      <c r="G217" s="125"/>
      <c r="H217" s="125"/>
      <c r="I217" s="125"/>
      <c r="J217" s="125"/>
      <c r="K217" s="125"/>
      <c r="L217" s="125"/>
      <c r="M217" s="125"/>
      <c r="N217" s="134"/>
      <c r="O217" s="125"/>
      <c r="P217" s="125"/>
      <c r="Q217" s="125"/>
      <c r="R217" s="134"/>
      <c r="S217" s="125"/>
      <c r="T217" s="125"/>
      <c r="U217" s="125"/>
      <c r="V217" s="125"/>
      <c r="W217" s="125"/>
      <c r="X217" s="125"/>
      <c r="Y217" s="125"/>
      <c r="Z217" s="125"/>
      <c r="AA217" s="125"/>
      <c r="AB217" s="125"/>
      <c r="AC217" s="125"/>
      <c r="AD217" s="125"/>
      <c r="AE217" s="125"/>
    </row>
    <row r="218" spans="1:31" ht="14.25" customHeight="1" x14ac:dyDescent="0.2">
      <c r="A218" s="125"/>
      <c r="B218" s="125"/>
      <c r="C218" s="125"/>
      <c r="D218" s="125"/>
      <c r="E218" s="125"/>
      <c r="F218" s="125"/>
      <c r="G218" s="125"/>
      <c r="H218" s="125"/>
      <c r="I218" s="125"/>
      <c r="J218" s="125"/>
      <c r="K218" s="125"/>
      <c r="L218" s="125"/>
      <c r="M218" s="125"/>
      <c r="N218" s="134"/>
      <c r="O218" s="125"/>
      <c r="P218" s="125"/>
      <c r="Q218" s="125"/>
      <c r="R218" s="134"/>
      <c r="S218" s="125"/>
      <c r="T218" s="125"/>
      <c r="U218" s="125"/>
      <c r="V218" s="125"/>
      <c r="W218" s="125"/>
      <c r="X218" s="125"/>
      <c r="Y218" s="125"/>
      <c r="Z218" s="125"/>
      <c r="AA218" s="125"/>
      <c r="AB218" s="125"/>
      <c r="AC218" s="125"/>
      <c r="AD218" s="125"/>
      <c r="AE218" s="125"/>
    </row>
    <row r="219" spans="1:31" ht="14.25" customHeight="1" x14ac:dyDescent="0.2">
      <c r="A219" s="125"/>
      <c r="B219" s="125"/>
      <c r="C219" s="125"/>
      <c r="D219" s="125"/>
      <c r="E219" s="125"/>
      <c r="F219" s="125"/>
      <c r="G219" s="125"/>
      <c r="H219" s="125"/>
      <c r="I219" s="125"/>
      <c r="J219" s="125"/>
      <c r="K219" s="125"/>
      <c r="L219" s="125"/>
      <c r="M219" s="125"/>
      <c r="N219" s="134"/>
      <c r="O219" s="125"/>
      <c r="P219" s="125"/>
      <c r="Q219" s="125"/>
      <c r="R219" s="134"/>
      <c r="S219" s="125"/>
      <c r="T219" s="125"/>
      <c r="U219" s="125"/>
      <c r="V219" s="125"/>
      <c r="W219" s="125"/>
      <c r="X219" s="125"/>
      <c r="Y219" s="125"/>
      <c r="Z219" s="125"/>
      <c r="AA219" s="125"/>
      <c r="AB219" s="125"/>
      <c r="AC219" s="125"/>
      <c r="AD219" s="125"/>
      <c r="AE219" s="125"/>
    </row>
    <row r="220" spans="1:31" ht="14.25" customHeight="1" x14ac:dyDescent="0.2">
      <c r="A220" s="125"/>
      <c r="B220" s="125"/>
      <c r="C220" s="125"/>
      <c r="D220" s="125"/>
      <c r="E220" s="125"/>
      <c r="F220" s="125"/>
      <c r="G220" s="125"/>
      <c r="H220" s="125"/>
      <c r="I220" s="125"/>
      <c r="J220" s="125"/>
      <c r="K220" s="125"/>
      <c r="L220" s="125"/>
      <c r="M220" s="125"/>
      <c r="N220" s="134"/>
      <c r="O220" s="125"/>
      <c r="P220" s="125"/>
      <c r="Q220" s="125"/>
      <c r="R220" s="134"/>
      <c r="S220" s="125"/>
      <c r="T220" s="125"/>
      <c r="U220" s="125"/>
      <c r="V220" s="125"/>
      <c r="W220" s="125"/>
      <c r="X220" s="125"/>
      <c r="Y220" s="125"/>
      <c r="Z220" s="125"/>
      <c r="AA220" s="125"/>
      <c r="AB220" s="125"/>
      <c r="AC220" s="125"/>
      <c r="AD220" s="125"/>
      <c r="AE220" s="125"/>
    </row>
    <row r="221" spans="1:31" ht="14.25" customHeight="1" x14ac:dyDescent="0.2">
      <c r="A221" s="125"/>
      <c r="B221" s="125"/>
      <c r="C221" s="125"/>
      <c r="D221" s="125"/>
      <c r="E221" s="125"/>
      <c r="F221" s="125"/>
      <c r="G221" s="125"/>
      <c r="H221" s="125"/>
      <c r="I221" s="125"/>
      <c r="J221" s="125"/>
      <c r="K221" s="125"/>
      <c r="L221" s="125"/>
      <c r="M221" s="125"/>
      <c r="N221" s="134"/>
      <c r="O221" s="125"/>
      <c r="P221" s="125"/>
      <c r="Q221" s="125"/>
      <c r="R221" s="134"/>
      <c r="S221" s="125"/>
      <c r="T221" s="125"/>
      <c r="U221" s="125"/>
      <c r="V221" s="125"/>
      <c r="W221" s="125"/>
      <c r="X221" s="125"/>
      <c r="Y221" s="125"/>
      <c r="Z221" s="125"/>
      <c r="AA221" s="125"/>
      <c r="AB221" s="125"/>
      <c r="AC221" s="125"/>
      <c r="AD221" s="125"/>
      <c r="AE221" s="125"/>
    </row>
    <row r="222" spans="1:31" ht="14.25" customHeight="1" x14ac:dyDescent="0.2">
      <c r="A222" s="125"/>
      <c r="B222" s="125"/>
      <c r="C222" s="125"/>
      <c r="D222" s="125"/>
      <c r="E222" s="125"/>
      <c r="F222" s="125"/>
      <c r="G222" s="125"/>
      <c r="H222" s="125"/>
      <c r="I222" s="125"/>
      <c r="J222" s="125"/>
      <c r="K222" s="125"/>
      <c r="L222" s="125"/>
      <c r="M222" s="125"/>
      <c r="N222" s="134"/>
      <c r="O222" s="125"/>
      <c r="P222" s="125"/>
      <c r="Q222" s="125"/>
      <c r="R222" s="134"/>
      <c r="S222" s="125"/>
      <c r="T222" s="125"/>
      <c r="U222" s="125"/>
      <c r="V222" s="125"/>
      <c r="W222" s="125"/>
      <c r="X222" s="125"/>
      <c r="Y222" s="125"/>
      <c r="Z222" s="125"/>
      <c r="AA222" s="125"/>
      <c r="AB222" s="125"/>
      <c r="AC222" s="125"/>
      <c r="AD222" s="125"/>
      <c r="AE222" s="125"/>
    </row>
    <row r="223" spans="1:31" ht="14.25" customHeight="1" x14ac:dyDescent="0.2">
      <c r="A223" s="125"/>
      <c r="B223" s="125"/>
      <c r="C223" s="125"/>
      <c r="D223" s="125"/>
      <c r="E223" s="125"/>
      <c r="F223" s="125"/>
      <c r="G223" s="125"/>
      <c r="H223" s="125"/>
      <c r="I223" s="125"/>
      <c r="J223" s="125"/>
      <c r="K223" s="125"/>
      <c r="L223" s="125"/>
      <c r="M223" s="125"/>
      <c r="N223" s="134"/>
      <c r="O223" s="125"/>
      <c r="P223" s="125"/>
      <c r="Q223" s="125"/>
      <c r="R223" s="134"/>
      <c r="S223" s="125"/>
      <c r="T223" s="125"/>
      <c r="U223" s="125"/>
      <c r="V223" s="125"/>
      <c r="W223" s="125"/>
      <c r="X223" s="125"/>
      <c r="Y223" s="125"/>
      <c r="Z223" s="125"/>
      <c r="AA223" s="125"/>
      <c r="AB223" s="125"/>
      <c r="AC223" s="125"/>
      <c r="AD223" s="125"/>
      <c r="AE223" s="125"/>
    </row>
    <row r="224" spans="1:31" ht="14.25" customHeight="1" x14ac:dyDescent="0.2">
      <c r="A224" s="125"/>
      <c r="B224" s="125"/>
      <c r="C224" s="125"/>
      <c r="D224" s="125"/>
      <c r="E224" s="125"/>
      <c r="F224" s="125"/>
      <c r="G224" s="125"/>
      <c r="H224" s="125"/>
      <c r="I224" s="125"/>
      <c r="J224" s="125"/>
      <c r="K224" s="125"/>
      <c r="L224" s="125"/>
      <c r="M224" s="125"/>
      <c r="N224" s="134"/>
      <c r="O224" s="125"/>
      <c r="P224" s="125"/>
      <c r="Q224" s="125"/>
      <c r="R224" s="134"/>
      <c r="S224" s="125"/>
      <c r="T224" s="125"/>
      <c r="U224" s="125"/>
      <c r="V224" s="125"/>
      <c r="W224" s="125"/>
      <c r="X224" s="125"/>
      <c r="Y224" s="125"/>
      <c r="Z224" s="125"/>
      <c r="AA224" s="125"/>
      <c r="AB224" s="125"/>
      <c r="AC224" s="125"/>
      <c r="AD224" s="125"/>
      <c r="AE224" s="125"/>
    </row>
    <row r="225" spans="1:31" ht="14.25" customHeight="1" x14ac:dyDescent="0.2">
      <c r="A225" s="125"/>
      <c r="B225" s="125"/>
      <c r="C225" s="125"/>
      <c r="D225" s="125"/>
      <c r="E225" s="125"/>
      <c r="F225" s="125"/>
      <c r="G225" s="125"/>
      <c r="H225" s="125"/>
      <c r="I225" s="125"/>
      <c r="J225" s="125"/>
      <c r="K225" s="125"/>
      <c r="L225" s="125"/>
      <c r="M225" s="125"/>
      <c r="N225" s="134"/>
      <c r="O225" s="125"/>
      <c r="P225" s="125"/>
      <c r="Q225" s="125"/>
      <c r="R225" s="134"/>
      <c r="S225" s="125"/>
      <c r="T225" s="125"/>
      <c r="U225" s="125"/>
      <c r="V225" s="125"/>
      <c r="W225" s="125"/>
      <c r="X225" s="125"/>
      <c r="Y225" s="125"/>
      <c r="Z225" s="125"/>
      <c r="AA225" s="125"/>
      <c r="AB225" s="125"/>
      <c r="AC225" s="125"/>
      <c r="AD225" s="125"/>
      <c r="AE225" s="125"/>
    </row>
    <row r="226" spans="1:31" ht="14.25" customHeight="1" x14ac:dyDescent="0.2">
      <c r="A226" s="125"/>
      <c r="B226" s="125"/>
      <c r="C226" s="125"/>
      <c r="D226" s="125"/>
      <c r="E226" s="125"/>
      <c r="F226" s="125"/>
      <c r="G226" s="125"/>
      <c r="H226" s="125"/>
      <c r="I226" s="125"/>
      <c r="J226" s="125"/>
      <c r="K226" s="125"/>
      <c r="L226" s="125"/>
      <c r="M226" s="125"/>
      <c r="N226" s="134"/>
      <c r="O226" s="125"/>
      <c r="P226" s="125"/>
      <c r="Q226" s="125"/>
      <c r="R226" s="134"/>
      <c r="S226" s="125"/>
      <c r="T226" s="125"/>
      <c r="U226" s="125"/>
      <c r="V226" s="125"/>
      <c r="W226" s="125"/>
      <c r="X226" s="125"/>
      <c r="Y226" s="125"/>
      <c r="Z226" s="125"/>
      <c r="AA226" s="125"/>
      <c r="AB226" s="125"/>
      <c r="AC226" s="125"/>
      <c r="AD226" s="125"/>
      <c r="AE226" s="125"/>
    </row>
    <row r="227" spans="1:31" ht="14.25" customHeight="1" x14ac:dyDescent="0.2">
      <c r="A227" s="125"/>
      <c r="B227" s="125"/>
      <c r="C227" s="125"/>
      <c r="D227" s="125"/>
      <c r="E227" s="125"/>
      <c r="F227" s="125"/>
      <c r="G227" s="125"/>
      <c r="H227" s="125"/>
      <c r="I227" s="125"/>
      <c r="J227" s="125"/>
      <c r="K227" s="125"/>
      <c r="L227" s="125"/>
      <c r="M227" s="125"/>
      <c r="N227" s="134"/>
      <c r="O227" s="125"/>
      <c r="P227" s="125"/>
      <c r="Q227" s="125"/>
      <c r="R227" s="134"/>
      <c r="S227" s="125"/>
      <c r="T227" s="125"/>
      <c r="U227" s="125"/>
      <c r="V227" s="125"/>
      <c r="W227" s="125"/>
      <c r="X227" s="125"/>
      <c r="Y227" s="125"/>
      <c r="Z227" s="125"/>
      <c r="AA227" s="125"/>
      <c r="AB227" s="125"/>
      <c r="AC227" s="125"/>
      <c r="AD227" s="125"/>
      <c r="AE227" s="125"/>
    </row>
    <row r="228" spans="1:31" ht="14.25" customHeight="1" x14ac:dyDescent="0.2">
      <c r="A228" s="125"/>
      <c r="B228" s="125"/>
      <c r="C228" s="125"/>
      <c r="D228" s="125"/>
      <c r="E228" s="125"/>
      <c r="F228" s="125"/>
      <c r="G228" s="125"/>
      <c r="H228" s="125"/>
      <c r="I228" s="125"/>
      <c r="J228" s="125"/>
      <c r="K228" s="125"/>
      <c r="L228" s="125"/>
      <c r="M228" s="125"/>
      <c r="N228" s="134"/>
      <c r="O228" s="125"/>
      <c r="P228" s="125"/>
      <c r="Q228" s="125"/>
      <c r="R228" s="134"/>
      <c r="S228" s="125"/>
      <c r="T228" s="125"/>
      <c r="U228" s="125"/>
      <c r="V228" s="125"/>
      <c r="W228" s="125"/>
      <c r="X228" s="125"/>
      <c r="Y228" s="125"/>
      <c r="Z228" s="125"/>
      <c r="AA228" s="125"/>
      <c r="AB228" s="125"/>
      <c r="AC228" s="125"/>
      <c r="AD228" s="125"/>
      <c r="AE228" s="125"/>
    </row>
    <row r="229" spans="1:31" ht="14.25" customHeight="1" x14ac:dyDescent="0.2">
      <c r="A229" s="125"/>
      <c r="B229" s="125"/>
      <c r="C229" s="125"/>
      <c r="D229" s="125"/>
      <c r="E229" s="125"/>
      <c r="F229" s="125"/>
      <c r="G229" s="125"/>
      <c r="H229" s="125"/>
      <c r="I229" s="125"/>
      <c r="J229" s="125"/>
      <c r="K229" s="125"/>
      <c r="L229" s="125"/>
      <c r="M229" s="125"/>
      <c r="N229" s="134"/>
      <c r="O229" s="125"/>
      <c r="P229" s="125"/>
      <c r="Q229" s="125"/>
      <c r="R229" s="134"/>
      <c r="S229" s="125"/>
      <c r="T229" s="125"/>
      <c r="U229" s="125"/>
      <c r="V229" s="125"/>
      <c r="W229" s="125"/>
      <c r="X229" s="125"/>
      <c r="Y229" s="125"/>
      <c r="Z229" s="125"/>
      <c r="AA229" s="125"/>
      <c r="AB229" s="125"/>
      <c r="AC229" s="125"/>
      <c r="AD229" s="125"/>
      <c r="AE229" s="125"/>
    </row>
    <row r="230" spans="1:31" ht="14.25" customHeight="1" x14ac:dyDescent="0.2">
      <c r="A230" s="125"/>
      <c r="B230" s="125"/>
      <c r="C230" s="125"/>
      <c r="D230" s="125"/>
      <c r="E230" s="125"/>
      <c r="F230" s="125"/>
      <c r="G230" s="125"/>
      <c r="H230" s="125"/>
      <c r="I230" s="125"/>
      <c r="J230" s="125"/>
      <c r="K230" s="125"/>
      <c r="L230" s="125"/>
      <c r="M230" s="125"/>
      <c r="N230" s="134"/>
      <c r="O230" s="125"/>
      <c r="P230" s="125"/>
      <c r="Q230" s="125"/>
      <c r="R230" s="134"/>
      <c r="S230" s="125"/>
      <c r="T230" s="125"/>
      <c r="U230" s="125"/>
      <c r="V230" s="125"/>
      <c r="W230" s="125"/>
      <c r="X230" s="125"/>
      <c r="Y230" s="125"/>
      <c r="Z230" s="125"/>
      <c r="AA230" s="125"/>
      <c r="AB230" s="125"/>
      <c r="AC230" s="125"/>
      <c r="AD230" s="125"/>
      <c r="AE230" s="125"/>
    </row>
    <row r="231" spans="1:31" ht="14.25" customHeight="1" x14ac:dyDescent="0.2">
      <c r="A231" s="125"/>
      <c r="B231" s="125"/>
      <c r="C231" s="125"/>
      <c r="D231" s="125"/>
      <c r="E231" s="125"/>
      <c r="F231" s="125"/>
      <c r="G231" s="125"/>
      <c r="H231" s="125"/>
      <c r="I231" s="125"/>
      <c r="J231" s="125"/>
      <c r="K231" s="125"/>
      <c r="L231" s="125"/>
      <c r="M231" s="125"/>
      <c r="N231" s="134"/>
      <c r="O231" s="125"/>
      <c r="P231" s="125"/>
      <c r="Q231" s="125"/>
      <c r="R231" s="134"/>
      <c r="S231" s="125"/>
      <c r="T231" s="125"/>
      <c r="U231" s="125"/>
      <c r="V231" s="125"/>
      <c r="W231" s="125"/>
      <c r="X231" s="125"/>
      <c r="Y231" s="125"/>
      <c r="Z231" s="125"/>
      <c r="AA231" s="125"/>
      <c r="AB231" s="125"/>
      <c r="AC231" s="125"/>
      <c r="AD231" s="125"/>
      <c r="AE231" s="125"/>
    </row>
    <row r="232" spans="1:31" ht="14.25" customHeight="1" x14ac:dyDescent="0.2">
      <c r="A232" s="125"/>
      <c r="B232" s="125"/>
      <c r="C232" s="125"/>
      <c r="D232" s="125"/>
      <c r="E232" s="125"/>
      <c r="F232" s="125"/>
      <c r="G232" s="125"/>
      <c r="H232" s="125"/>
      <c r="I232" s="125"/>
      <c r="J232" s="125"/>
      <c r="K232" s="125"/>
      <c r="L232" s="125"/>
      <c r="M232" s="125"/>
      <c r="N232" s="134"/>
      <c r="O232" s="125"/>
      <c r="P232" s="125"/>
      <c r="Q232" s="125"/>
      <c r="R232" s="134"/>
      <c r="S232" s="125"/>
      <c r="T232" s="125"/>
      <c r="U232" s="125"/>
      <c r="V232" s="125"/>
      <c r="W232" s="125"/>
      <c r="X232" s="125"/>
      <c r="Y232" s="125"/>
      <c r="Z232" s="125"/>
      <c r="AA232" s="125"/>
      <c r="AB232" s="125"/>
      <c r="AC232" s="125"/>
      <c r="AD232" s="125"/>
      <c r="AE232" s="125"/>
    </row>
    <row r="233" spans="1:31" ht="14.25" customHeight="1" x14ac:dyDescent="0.2">
      <c r="A233" s="125"/>
      <c r="B233" s="125"/>
      <c r="C233" s="125"/>
      <c r="D233" s="125"/>
      <c r="E233" s="125"/>
      <c r="F233" s="125"/>
      <c r="G233" s="125"/>
      <c r="H233" s="125"/>
      <c r="I233" s="125"/>
      <c r="J233" s="125"/>
      <c r="K233" s="125"/>
      <c r="L233" s="125"/>
      <c r="M233" s="125"/>
      <c r="N233" s="134"/>
      <c r="O233" s="125"/>
      <c r="P233" s="125"/>
      <c r="Q233" s="125"/>
      <c r="R233" s="134"/>
      <c r="S233" s="125"/>
      <c r="T233" s="125"/>
      <c r="U233" s="125"/>
      <c r="V233" s="125"/>
      <c r="W233" s="125"/>
      <c r="X233" s="125"/>
      <c r="Y233" s="125"/>
      <c r="Z233" s="125"/>
      <c r="AA233" s="125"/>
      <c r="AB233" s="125"/>
      <c r="AC233" s="125"/>
      <c r="AD233" s="125"/>
      <c r="AE233" s="125"/>
    </row>
    <row r="234" spans="1:31" ht="14.25" customHeight="1" x14ac:dyDescent="0.2">
      <c r="A234" s="125"/>
      <c r="B234" s="125"/>
      <c r="C234" s="125"/>
      <c r="D234" s="125"/>
      <c r="E234" s="125"/>
      <c r="F234" s="125"/>
      <c r="G234" s="125"/>
      <c r="H234" s="125"/>
      <c r="I234" s="125"/>
      <c r="J234" s="125"/>
      <c r="K234" s="125"/>
      <c r="L234" s="125"/>
      <c r="M234" s="125"/>
      <c r="N234" s="134"/>
      <c r="O234" s="125"/>
      <c r="P234" s="125"/>
      <c r="Q234" s="125"/>
      <c r="R234" s="134"/>
      <c r="S234" s="125"/>
      <c r="T234" s="125"/>
      <c r="U234" s="125"/>
      <c r="V234" s="125"/>
      <c r="W234" s="125"/>
      <c r="X234" s="125"/>
      <c r="Y234" s="125"/>
      <c r="Z234" s="125"/>
      <c r="AA234" s="125"/>
      <c r="AB234" s="125"/>
      <c r="AC234" s="125"/>
      <c r="AD234" s="125"/>
      <c r="AE234" s="125"/>
    </row>
    <row r="235" spans="1:31" ht="14.25" customHeight="1" x14ac:dyDescent="0.2">
      <c r="A235" s="125"/>
      <c r="B235" s="125"/>
      <c r="C235" s="125"/>
      <c r="D235" s="125"/>
      <c r="E235" s="125"/>
      <c r="F235" s="125"/>
      <c r="G235" s="125"/>
      <c r="H235" s="125"/>
      <c r="I235" s="125"/>
      <c r="J235" s="125"/>
      <c r="K235" s="125"/>
      <c r="L235" s="125"/>
      <c r="M235" s="125"/>
      <c r="N235" s="134"/>
      <c r="O235" s="125"/>
      <c r="P235" s="125"/>
      <c r="Q235" s="125"/>
      <c r="R235" s="134"/>
      <c r="S235" s="125"/>
      <c r="T235" s="125"/>
      <c r="U235" s="125"/>
      <c r="V235" s="125"/>
      <c r="W235" s="125"/>
      <c r="X235" s="125"/>
      <c r="Y235" s="125"/>
      <c r="Z235" s="125"/>
      <c r="AA235" s="125"/>
      <c r="AB235" s="125"/>
      <c r="AC235" s="125"/>
      <c r="AD235" s="125"/>
      <c r="AE235" s="125"/>
    </row>
    <row r="236" spans="1:31" ht="14.25" customHeight="1" x14ac:dyDescent="0.2">
      <c r="A236" s="125"/>
      <c r="B236" s="125"/>
      <c r="C236" s="125"/>
      <c r="D236" s="125"/>
      <c r="E236" s="125"/>
      <c r="F236" s="125"/>
      <c r="G236" s="125"/>
      <c r="H236" s="125"/>
      <c r="I236" s="125"/>
      <c r="J236" s="125"/>
      <c r="K236" s="125"/>
      <c r="L236" s="125"/>
      <c r="M236" s="125"/>
      <c r="N236" s="134"/>
      <c r="O236" s="125"/>
      <c r="P236" s="125"/>
      <c r="Q236" s="125"/>
      <c r="R236" s="134"/>
      <c r="S236" s="125"/>
      <c r="T236" s="125"/>
      <c r="U236" s="125"/>
      <c r="V236" s="125"/>
      <c r="W236" s="125"/>
      <c r="X236" s="125"/>
      <c r="Y236" s="125"/>
      <c r="Z236" s="125"/>
      <c r="AA236" s="125"/>
      <c r="AB236" s="125"/>
      <c r="AC236" s="125"/>
      <c r="AD236" s="125"/>
      <c r="AE236" s="125"/>
    </row>
    <row r="237" spans="1:31" ht="14.25" customHeight="1" x14ac:dyDescent="0.2">
      <c r="A237" s="125"/>
      <c r="B237" s="125"/>
      <c r="C237" s="125"/>
      <c r="D237" s="125"/>
      <c r="E237" s="125"/>
      <c r="F237" s="125"/>
      <c r="G237" s="125"/>
      <c r="H237" s="125"/>
      <c r="I237" s="125"/>
      <c r="J237" s="125"/>
      <c r="K237" s="125"/>
      <c r="L237" s="125"/>
      <c r="M237" s="125"/>
      <c r="N237" s="134"/>
      <c r="O237" s="125"/>
      <c r="P237" s="125"/>
      <c r="Q237" s="125"/>
      <c r="R237" s="134"/>
      <c r="S237" s="125"/>
      <c r="T237" s="125"/>
      <c r="U237" s="125"/>
      <c r="V237" s="125"/>
      <c r="W237" s="125"/>
      <c r="X237" s="125"/>
      <c r="Y237" s="125"/>
      <c r="Z237" s="125"/>
      <c r="AA237" s="125"/>
      <c r="AB237" s="125"/>
      <c r="AC237" s="125"/>
      <c r="AD237" s="125"/>
      <c r="AE237" s="125"/>
    </row>
    <row r="238" spans="1:31" ht="14.25" customHeight="1" x14ac:dyDescent="0.2">
      <c r="A238" s="125"/>
      <c r="B238" s="125"/>
      <c r="C238" s="125"/>
      <c r="D238" s="125"/>
      <c r="E238" s="125"/>
      <c r="F238" s="125"/>
      <c r="G238" s="125"/>
      <c r="H238" s="125"/>
      <c r="I238" s="125"/>
      <c r="J238" s="125"/>
      <c r="K238" s="125"/>
      <c r="L238" s="125"/>
      <c r="M238" s="125"/>
      <c r="N238" s="134"/>
      <c r="O238" s="125"/>
      <c r="P238" s="125"/>
      <c r="Q238" s="125"/>
      <c r="R238" s="134"/>
      <c r="S238" s="125"/>
      <c r="T238" s="125"/>
      <c r="U238" s="125"/>
      <c r="V238" s="125"/>
      <c r="W238" s="125"/>
      <c r="X238" s="125"/>
      <c r="Y238" s="125"/>
      <c r="Z238" s="125"/>
      <c r="AA238" s="125"/>
      <c r="AB238" s="125"/>
      <c r="AC238" s="125"/>
      <c r="AD238" s="125"/>
      <c r="AE238" s="125"/>
    </row>
    <row r="239" spans="1:31" ht="14.25" customHeight="1" x14ac:dyDescent="0.2">
      <c r="A239" s="125"/>
      <c r="B239" s="125"/>
      <c r="C239" s="125"/>
      <c r="D239" s="125"/>
      <c r="E239" s="125"/>
      <c r="F239" s="125"/>
      <c r="G239" s="125"/>
      <c r="H239" s="125"/>
      <c r="I239" s="125"/>
      <c r="J239" s="125"/>
      <c r="K239" s="125"/>
      <c r="L239" s="125"/>
      <c r="M239" s="125"/>
      <c r="N239" s="134"/>
      <c r="O239" s="125"/>
      <c r="P239" s="125"/>
      <c r="Q239" s="125"/>
      <c r="R239" s="134"/>
      <c r="S239" s="125"/>
      <c r="T239" s="125"/>
      <c r="U239" s="125"/>
      <c r="V239" s="125"/>
      <c r="W239" s="125"/>
      <c r="X239" s="125"/>
      <c r="Y239" s="125"/>
      <c r="Z239" s="125"/>
      <c r="AA239" s="125"/>
      <c r="AB239" s="125"/>
      <c r="AC239" s="125"/>
      <c r="AD239" s="125"/>
      <c r="AE239" s="125"/>
    </row>
    <row r="240" spans="1:31" ht="14.25" customHeight="1" x14ac:dyDescent="0.2">
      <c r="A240" s="125"/>
      <c r="B240" s="125"/>
      <c r="C240" s="125"/>
      <c r="D240" s="125"/>
      <c r="E240" s="125"/>
      <c r="F240" s="125"/>
      <c r="G240" s="125"/>
      <c r="H240" s="125"/>
      <c r="I240" s="125"/>
      <c r="J240" s="125"/>
      <c r="K240" s="125"/>
      <c r="L240" s="125"/>
      <c r="M240" s="125"/>
      <c r="N240" s="134"/>
      <c r="O240" s="125"/>
      <c r="P240" s="125"/>
      <c r="Q240" s="125"/>
      <c r="R240" s="134"/>
      <c r="S240" s="125"/>
      <c r="T240" s="125"/>
      <c r="U240" s="125"/>
      <c r="V240" s="125"/>
      <c r="W240" s="125"/>
      <c r="X240" s="125"/>
      <c r="Y240" s="125"/>
      <c r="Z240" s="125"/>
      <c r="AA240" s="125"/>
      <c r="AB240" s="125"/>
      <c r="AC240" s="125"/>
      <c r="AD240" s="125"/>
      <c r="AE240" s="125"/>
    </row>
    <row r="241" spans="1:31" ht="14.25" customHeight="1" x14ac:dyDescent="0.2">
      <c r="A241" s="125"/>
      <c r="B241" s="125"/>
      <c r="C241" s="125"/>
      <c r="D241" s="125"/>
      <c r="E241" s="125"/>
      <c r="F241" s="125"/>
      <c r="G241" s="125"/>
      <c r="H241" s="125"/>
      <c r="I241" s="125"/>
      <c r="J241" s="125"/>
      <c r="K241" s="125"/>
      <c r="L241" s="125"/>
      <c r="M241" s="125"/>
      <c r="N241" s="134"/>
      <c r="O241" s="125"/>
      <c r="P241" s="125"/>
      <c r="Q241" s="125"/>
      <c r="R241" s="134"/>
      <c r="S241" s="125"/>
      <c r="T241" s="125"/>
      <c r="U241" s="125"/>
      <c r="V241" s="125"/>
      <c r="W241" s="125"/>
      <c r="X241" s="125"/>
      <c r="Y241" s="125"/>
      <c r="Z241" s="125"/>
      <c r="AA241" s="125"/>
      <c r="AB241" s="125"/>
      <c r="AC241" s="125"/>
      <c r="AD241" s="125"/>
      <c r="AE241" s="125"/>
    </row>
    <row r="242" spans="1:31" ht="14.25" customHeight="1" x14ac:dyDescent="0.2">
      <c r="A242" s="125"/>
      <c r="B242" s="125"/>
      <c r="C242" s="125"/>
      <c r="D242" s="125"/>
      <c r="E242" s="125"/>
      <c r="F242" s="125"/>
      <c r="G242" s="125"/>
      <c r="H242" s="125"/>
      <c r="I242" s="125"/>
      <c r="J242" s="125"/>
      <c r="K242" s="125"/>
      <c r="L242" s="125"/>
      <c r="M242" s="125"/>
      <c r="N242" s="134"/>
      <c r="O242" s="125"/>
      <c r="P242" s="125"/>
      <c r="Q242" s="125"/>
      <c r="R242" s="134"/>
      <c r="S242" s="125"/>
      <c r="T242" s="125"/>
      <c r="U242" s="125"/>
      <c r="V242" s="125"/>
      <c r="W242" s="125"/>
      <c r="X242" s="125"/>
      <c r="Y242" s="125"/>
      <c r="Z242" s="125"/>
      <c r="AA242" s="125"/>
      <c r="AB242" s="125"/>
      <c r="AC242" s="125"/>
      <c r="AD242" s="125"/>
      <c r="AE242" s="125"/>
    </row>
    <row r="243" spans="1:31" ht="14.25" customHeight="1" x14ac:dyDescent="0.2">
      <c r="A243" s="125"/>
      <c r="B243" s="125"/>
      <c r="C243" s="125"/>
      <c r="D243" s="125"/>
      <c r="E243" s="125"/>
      <c r="F243" s="125"/>
      <c r="G243" s="125"/>
      <c r="H243" s="125"/>
      <c r="I243" s="125"/>
      <c r="J243" s="125"/>
      <c r="K243" s="125"/>
      <c r="L243" s="125"/>
      <c r="M243" s="125"/>
      <c r="N243" s="134"/>
      <c r="O243" s="125"/>
      <c r="P243" s="125"/>
      <c r="Q243" s="125"/>
      <c r="R243" s="134"/>
      <c r="S243" s="125"/>
      <c r="T243" s="125"/>
      <c r="U243" s="125"/>
      <c r="V243" s="125"/>
      <c r="W243" s="125"/>
      <c r="X243" s="125"/>
      <c r="Y243" s="125"/>
      <c r="Z243" s="125"/>
      <c r="AA243" s="125"/>
      <c r="AB243" s="125"/>
      <c r="AC243" s="125"/>
      <c r="AD243" s="125"/>
      <c r="AE243" s="125"/>
    </row>
    <row r="244" spans="1:31" ht="14.25" customHeight="1" x14ac:dyDescent="0.2">
      <c r="A244" s="125"/>
      <c r="B244" s="125"/>
      <c r="C244" s="125"/>
      <c r="D244" s="125"/>
      <c r="E244" s="125"/>
      <c r="F244" s="125"/>
      <c r="G244" s="125"/>
      <c r="H244" s="125"/>
      <c r="I244" s="125"/>
      <c r="J244" s="125"/>
      <c r="K244" s="125"/>
      <c r="L244" s="125"/>
      <c r="M244" s="125"/>
      <c r="N244" s="134"/>
      <c r="O244" s="125"/>
      <c r="P244" s="125"/>
      <c r="Q244" s="125"/>
      <c r="R244" s="134"/>
      <c r="S244" s="125"/>
      <c r="T244" s="125"/>
      <c r="U244" s="125"/>
      <c r="V244" s="125"/>
      <c r="W244" s="125"/>
      <c r="X244" s="125"/>
      <c r="Y244" s="125"/>
      <c r="Z244" s="125"/>
      <c r="AA244" s="125"/>
      <c r="AB244" s="125"/>
      <c r="AC244" s="125"/>
      <c r="AD244" s="125"/>
      <c r="AE244" s="125"/>
    </row>
    <row r="245" spans="1:31" ht="14.25" customHeight="1" x14ac:dyDescent="0.2">
      <c r="A245" s="125"/>
      <c r="B245" s="125"/>
      <c r="C245" s="125"/>
      <c r="D245" s="125"/>
      <c r="E245" s="125"/>
      <c r="F245" s="125"/>
      <c r="G245" s="125"/>
      <c r="H245" s="125"/>
      <c r="I245" s="125"/>
      <c r="J245" s="125"/>
      <c r="K245" s="125"/>
      <c r="L245" s="125"/>
      <c r="M245" s="125"/>
      <c r="N245" s="134"/>
      <c r="O245" s="125"/>
      <c r="P245" s="125"/>
      <c r="Q245" s="125"/>
      <c r="R245" s="134"/>
      <c r="S245" s="125"/>
      <c r="T245" s="125"/>
      <c r="U245" s="125"/>
      <c r="V245" s="125"/>
      <c r="W245" s="125"/>
      <c r="X245" s="125"/>
      <c r="Y245" s="125"/>
      <c r="Z245" s="125"/>
      <c r="AA245" s="125"/>
      <c r="AB245" s="125"/>
      <c r="AC245" s="125"/>
      <c r="AD245" s="125"/>
      <c r="AE245" s="125"/>
    </row>
    <row r="246" spans="1:31" ht="14.25" customHeight="1" x14ac:dyDescent="0.2">
      <c r="A246" s="125"/>
      <c r="B246" s="125"/>
      <c r="C246" s="125"/>
      <c r="D246" s="125"/>
      <c r="E246" s="125"/>
      <c r="F246" s="125"/>
      <c r="G246" s="125"/>
      <c r="H246" s="125"/>
      <c r="I246" s="125"/>
      <c r="J246" s="125"/>
      <c r="K246" s="125"/>
      <c r="L246" s="125"/>
      <c r="M246" s="125"/>
      <c r="N246" s="134"/>
      <c r="O246" s="125"/>
      <c r="P246" s="125"/>
      <c r="Q246" s="125"/>
      <c r="R246" s="134"/>
      <c r="S246" s="125"/>
      <c r="T246" s="125"/>
      <c r="U246" s="125"/>
      <c r="V246" s="125"/>
      <c r="W246" s="125"/>
      <c r="X246" s="125"/>
      <c r="Y246" s="125"/>
      <c r="Z246" s="125"/>
      <c r="AA246" s="125"/>
      <c r="AB246" s="125"/>
      <c r="AC246" s="125"/>
      <c r="AD246" s="125"/>
      <c r="AE246" s="125"/>
    </row>
    <row r="247" spans="1:31" ht="14.25" customHeight="1" x14ac:dyDescent="0.2">
      <c r="A247" s="125"/>
      <c r="B247" s="125"/>
      <c r="C247" s="125"/>
      <c r="D247" s="125"/>
      <c r="E247" s="125"/>
      <c r="F247" s="125"/>
      <c r="G247" s="125"/>
      <c r="H247" s="125"/>
      <c r="I247" s="125"/>
      <c r="J247" s="125"/>
      <c r="K247" s="125"/>
      <c r="L247" s="125"/>
      <c r="M247" s="125"/>
      <c r="N247" s="134"/>
      <c r="O247" s="125"/>
      <c r="P247" s="125"/>
      <c r="Q247" s="125"/>
      <c r="R247" s="134"/>
      <c r="S247" s="125"/>
      <c r="T247" s="125"/>
      <c r="U247" s="125"/>
      <c r="V247" s="125"/>
      <c r="W247" s="125"/>
      <c r="X247" s="125"/>
      <c r="Y247" s="125"/>
      <c r="Z247" s="125"/>
      <c r="AA247" s="125"/>
      <c r="AB247" s="125"/>
      <c r="AC247" s="125"/>
      <c r="AD247" s="125"/>
      <c r="AE247" s="125"/>
    </row>
    <row r="248" spans="1:31" ht="14.25" customHeight="1" x14ac:dyDescent="0.2">
      <c r="A248" s="125"/>
      <c r="B248" s="125"/>
      <c r="C248" s="125"/>
      <c r="D248" s="125"/>
      <c r="E248" s="125"/>
      <c r="F248" s="125"/>
      <c r="G248" s="125"/>
      <c r="H248" s="125"/>
      <c r="I248" s="125"/>
      <c r="J248" s="125"/>
      <c r="K248" s="125"/>
      <c r="L248" s="125"/>
      <c r="M248" s="125"/>
      <c r="N248" s="134"/>
      <c r="O248" s="125"/>
      <c r="P248" s="125"/>
      <c r="Q248" s="125"/>
      <c r="R248" s="134"/>
      <c r="S248" s="125"/>
      <c r="T248" s="125"/>
      <c r="U248" s="125"/>
      <c r="V248" s="125"/>
      <c r="W248" s="125"/>
      <c r="X248" s="125"/>
      <c r="Y248" s="125"/>
      <c r="Z248" s="125"/>
      <c r="AA248" s="125"/>
      <c r="AB248" s="125"/>
      <c r="AC248" s="125"/>
      <c r="AD248" s="125"/>
      <c r="AE248" s="125"/>
    </row>
    <row r="249" spans="1:31" ht="14.25" customHeight="1" x14ac:dyDescent="0.2">
      <c r="A249" s="125"/>
      <c r="B249" s="125"/>
      <c r="C249" s="125"/>
      <c r="D249" s="125"/>
      <c r="E249" s="125"/>
      <c r="F249" s="125"/>
      <c r="G249" s="125"/>
      <c r="H249" s="125"/>
      <c r="I249" s="125"/>
      <c r="J249" s="125"/>
      <c r="K249" s="125"/>
      <c r="L249" s="125"/>
      <c r="M249" s="125"/>
      <c r="N249" s="134"/>
      <c r="O249" s="125"/>
      <c r="P249" s="125"/>
      <c r="Q249" s="125"/>
      <c r="R249" s="134"/>
      <c r="S249" s="125"/>
      <c r="T249" s="125"/>
      <c r="U249" s="125"/>
      <c r="V249" s="125"/>
      <c r="W249" s="125"/>
      <c r="X249" s="125"/>
      <c r="Y249" s="125"/>
      <c r="Z249" s="125"/>
      <c r="AA249" s="125"/>
      <c r="AB249" s="125"/>
      <c r="AC249" s="125"/>
      <c r="AD249" s="125"/>
      <c r="AE249" s="125"/>
    </row>
    <row r="250" spans="1:31" ht="14.25" customHeight="1" x14ac:dyDescent="0.2">
      <c r="A250" s="125"/>
      <c r="B250" s="125"/>
      <c r="C250" s="125"/>
      <c r="D250" s="125"/>
      <c r="E250" s="125"/>
      <c r="F250" s="125"/>
      <c r="G250" s="125"/>
      <c r="H250" s="125"/>
      <c r="I250" s="125"/>
      <c r="J250" s="125"/>
      <c r="K250" s="125"/>
      <c r="L250" s="125"/>
      <c r="M250" s="125"/>
      <c r="N250" s="134"/>
      <c r="O250" s="125"/>
      <c r="P250" s="125"/>
      <c r="Q250" s="125"/>
      <c r="R250" s="134"/>
      <c r="S250" s="125"/>
      <c r="T250" s="125"/>
      <c r="U250" s="125"/>
      <c r="V250" s="125"/>
      <c r="W250" s="125"/>
      <c r="X250" s="125"/>
      <c r="Y250" s="125"/>
      <c r="Z250" s="125"/>
      <c r="AA250" s="125"/>
      <c r="AB250" s="125"/>
      <c r="AC250" s="125"/>
      <c r="AD250" s="125"/>
      <c r="AE250" s="125"/>
    </row>
    <row r="251" spans="1:31" ht="14.25" customHeight="1" x14ac:dyDescent="0.2">
      <c r="A251" s="125"/>
      <c r="B251" s="125"/>
      <c r="C251" s="125"/>
      <c r="D251" s="125"/>
      <c r="E251" s="125"/>
      <c r="F251" s="125"/>
      <c r="G251" s="125"/>
      <c r="H251" s="125"/>
      <c r="I251" s="125"/>
      <c r="J251" s="125"/>
      <c r="K251" s="125"/>
      <c r="L251" s="125"/>
      <c r="M251" s="125"/>
      <c r="N251" s="134"/>
      <c r="O251" s="125"/>
      <c r="P251" s="125"/>
      <c r="Q251" s="125"/>
      <c r="R251" s="134"/>
      <c r="S251" s="125"/>
      <c r="T251" s="125"/>
      <c r="U251" s="125"/>
      <c r="V251" s="125"/>
      <c r="W251" s="125"/>
      <c r="X251" s="125"/>
      <c r="Y251" s="125"/>
      <c r="Z251" s="125"/>
      <c r="AA251" s="125"/>
      <c r="AB251" s="125"/>
      <c r="AC251" s="125"/>
      <c r="AD251" s="125"/>
      <c r="AE251" s="125"/>
    </row>
    <row r="252" spans="1:31" ht="14.25" customHeight="1" x14ac:dyDescent="0.2">
      <c r="A252" s="125"/>
      <c r="B252" s="125"/>
      <c r="C252" s="125"/>
      <c r="D252" s="125"/>
      <c r="E252" s="125"/>
      <c r="F252" s="125"/>
      <c r="G252" s="125"/>
      <c r="H252" s="125"/>
      <c r="I252" s="125"/>
      <c r="J252" s="125"/>
      <c r="K252" s="125"/>
      <c r="L252" s="125"/>
      <c r="M252" s="125"/>
      <c r="N252" s="134"/>
      <c r="O252" s="125"/>
      <c r="P252" s="125"/>
      <c r="Q252" s="125"/>
      <c r="R252" s="134"/>
      <c r="S252" s="125"/>
      <c r="T252" s="125"/>
      <c r="U252" s="125"/>
      <c r="V252" s="125"/>
      <c r="W252" s="125"/>
      <c r="X252" s="125"/>
      <c r="Y252" s="125"/>
      <c r="Z252" s="125"/>
      <c r="AA252" s="125"/>
      <c r="AB252" s="125"/>
      <c r="AC252" s="125"/>
      <c r="AD252" s="125"/>
      <c r="AE252" s="125"/>
    </row>
    <row r="253" spans="1:31" ht="14.25" customHeight="1" x14ac:dyDescent="0.2">
      <c r="A253" s="125"/>
      <c r="B253" s="125"/>
      <c r="C253" s="125"/>
      <c r="D253" s="125"/>
      <c r="E253" s="125"/>
      <c r="F253" s="125"/>
      <c r="G253" s="125"/>
      <c r="H253" s="125"/>
      <c r="I253" s="125"/>
      <c r="J253" s="125"/>
      <c r="K253" s="125"/>
      <c r="L253" s="125"/>
      <c r="M253" s="125"/>
      <c r="N253" s="134"/>
      <c r="O253" s="125"/>
      <c r="P253" s="125"/>
      <c r="Q253" s="125"/>
      <c r="R253" s="134"/>
      <c r="S253" s="125"/>
      <c r="T253" s="125"/>
      <c r="U253" s="125"/>
      <c r="V253" s="125"/>
      <c r="W253" s="125"/>
      <c r="X253" s="125"/>
      <c r="Y253" s="125"/>
      <c r="Z253" s="125"/>
      <c r="AA253" s="125"/>
      <c r="AB253" s="125"/>
      <c r="AC253" s="125"/>
      <c r="AD253" s="125"/>
      <c r="AE253" s="125"/>
    </row>
    <row r="254" spans="1:31" ht="14.25" customHeight="1" x14ac:dyDescent="0.2">
      <c r="A254" s="125"/>
      <c r="B254" s="125"/>
      <c r="C254" s="125"/>
      <c r="D254" s="125"/>
      <c r="E254" s="125"/>
      <c r="F254" s="125"/>
      <c r="G254" s="125"/>
      <c r="H254" s="125"/>
      <c r="I254" s="125"/>
      <c r="J254" s="125"/>
      <c r="K254" s="125"/>
      <c r="L254" s="125"/>
      <c r="M254" s="125"/>
      <c r="N254" s="134"/>
      <c r="O254" s="125"/>
      <c r="P254" s="125"/>
      <c r="Q254" s="125"/>
      <c r="R254" s="134"/>
      <c r="S254" s="125"/>
      <c r="T254" s="125"/>
      <c r="U254" s="125"/>
      <c r="V254" s="125"/>
      <c r="W254" s="125"/>
      <c r="X254" s="125"/>
      <c r="Y254" s="125"/>
      <c r="Z254" s="125"/>
      <c r="AA254" s="125"/>
      <c r="AB254" s="125"/>
      <c r="AC254" s="125"/>
      <c r="AD254" s="125"/>
      <c r="AE254" s="125"/>
    </row>
    <row r="255" spans="1:31" ht="14.25" customHeight="1" x14ac:dyDescent="0.2">
      <c r="A255" s="125"/>
      <c r="B255" s="125"/>
      <c r="C255" s="125"/>
      <c r="D255" s="125"/>
      <c r="E255" s="125"/>
      <c r="F255" s="125"/>
      <c r="G255" s="125"/>
      <c r="H255" s="125"/>
      <c r="I255" s="125"/>
      <c r="J255" s="125"/>
      <c r="K255" s="125"/>
      <c r="L255" s="125"/>
      <c r="M255" s="125"/>
      <c r="N255" s="134"/>
      <c r="O255" s="125"/>
      <c r="P255" s="125"/>
      <c r="Q255" s="125"/>
      <c r="R255" s="134"/>
      <c r="S255" s="125"/>
      <c r="T255" s="125"/>
      <c r="U255" s="125"/>
      <c r="V255" s="125"/>
      <c r="W255" s="125"/>
      <c r="X255" s="125"/>
      <c r="Y255" s="125"/>
      <c r="Z255" s="125"/>
      <c r="AA255" s="125"/>
      <c r="AB255" s="125"/>
      <c r="AC255" s="125"/>
      <c r="AD255" s="125"/>
      <c r="AE255" s="125"/>
    </row>
    <row r="256" spans="1:31" ht="14.25" customHeight="1" x14ac:dyDescent="0.2">
      <c r="A256" s="125"/>
      <c r="B256" s="125"/>
      <c r="C256" s="125"/>
      <c r="D256" s="125"/>
      <c r="E256" s="125"/>
      <c r="F256" s="125"/>
      <c r="G256" s="125"/>
      <c r="H256" s="125"/>
      <c r="I256" s="125"/>
      <c r="J256" s="125"/>
      <c r="K256" s="125"/>
      <c r="L256" s="125"/>
      <c r="M256" s="125"/>
      <c r="N256" s="134"/>
      <c r="O256" s="125"/>
      <c r="P256" s="125"/>
      <c r="Q256" s="125"/>
      <c r="R256" s="134"/>
      <c r="S256" s="125"/>
      <c r="T256" s="125"/>
      <c r="U256" s="125"/>
      <c r="V256" s="125"/>
      <c r="W256" s="125"/>
      <c r="X256" s="125"/>
      <c r="Y256" s="125"/>
      <c r="Z256" s="125"/>
      <c r="AA256" s="125"/>
      <c r="AB256" s="125"/>
      <c r="AC256" s="125"/>
      <c r="AD256" s="125"/>
      <c r="AE256" s="125"/>
    </row>
    <row r="257" spans="1:31" ht="14.25" customHeight="1" x14ac:dyDescent="0.2">
      <c r="A257" s="125"/>
      <c r="B257" s="125"/>
      <c r="C257" s="125"/>
      <c r="D257" s="125"/>
      <c r="E257" s="125"/>
      <c r="F257" s="125"/>
      <c r="G257" s="125"/>
      <c r="H257" s="125"/>
      <c r="I257" s="125"/>
      <c r="J257" s="125"/>
      <c r="K257" s="125"/>
      <c r="L257" s="125"/>
      <c r="M257" s="125"/>
      <c r="N257" s="134"/>
      <c r="O257" s="125"/>
      <c r="P257" s="125"/>
      <c r="Q257" s="125"/>
      <c r="R257" s="134"/>
      <c r="S257" s="125"/>
      <c r="T257" s="125"/>
      <c r="U257" s="125"/>
      <c r="V257" s="125"/>
      <c r="W257" s="125"/>
      <c r="X257" s="125"/>
      <c r="Y257" s="125"/>
      <c r="Z257" s="125"/>
      <c r="AA257" s="125"/>
      <c r="AB257" s="125"/>
      <c r="AC257" s="125"/>
      <c r="AD257" s="125"/>
      <c r="AE257" s="125"/>
    </row>
    <row r="258" spans="1:31" ht="14.25" customHeight="1" x14ac:dyDescent="0.2">
      <c r="A258" s="125"/>
      <c r="B258" s="125"/>
      <c r="C258" s="125"/>
      <c r="D258" s="125"/>
      <c r="E258" s="125"/>
      <c r="F258" s="125"/>
      <c r="G258" s="125"/>
      <c r="H258" s="125"/>
      <c r="I258" s="125"/>
      <c r="J258" s="125"/>
      <c r="K258" s="125"/>
      <c r="L258" s="125"/>
      <c r="M258" s="125"/>
      <c r="N258" s="134"/>
      <c r="O258" s="125"/>
      <c r="P258" s="125"/>
      <c r="Q258" s="125"/>
      <c r="R258" s="134"/>
      <c r="S258" s="125"/>
      <c r="T258" s="125"/>
      <c r="U258" s="125"/>
      <c r="V258" s="125"/>
      <c r="W258" s="125"/>
      <c r="X258" s="125"/>
      <c r="Y258" s="125"/>
      <c r="Z258" s="125"/>
      <c r="AA258" s="125"/>
      <c r="AB258" s="125"/>
      <c r="AC258" s="125"/>
      <c r="AD258" s="125"/>
      <c r="AE258" s="125"/>
    </row>
    <row r="259" spans="1:31" ht="14.25" customHeight="1" x14ac:dyDescent="0.2">
      <c r="A259" s="125"/>
      <c r="B259" s="125"/>
      <c r="C259" s="125"/>
      <c r="D259" s="125"/>
      <c r="E259" s="125"/>
      <c r="F259" s="125"/>
      <c r="G259" s="125"/>
      <c r="H259" s="125"/>
      <c r="I259" s="125"/>
      <c r="J259" s="125"/>
      <c r="K259" s="125"/>
      <c r="L259" s="125"/>
      <c r="M259" s="125"/>
      <c r="N259" s="134"/>
      <c r="O259" s="125"/>
      <c r="P259" s="125"/>
      <c r="Q259" s="125"/>
      <c r="R259" s="134"/>
      <c r="S259" s="125"/>
      <c r="T259" s="125"/>
      <c r="U259" s="125"/>
      <c r="V259" s="125"/>
      <c r="W259" s="125"/>
      <c r="X259" s="125"/>
      <c r="Y259" s="125"/>
      <c r="Z259" s="125"/>
      <c r="AA259" s="125"/>
      <c r="AB259" s="125"/>
      <c r="AC259" s="125"/>
      <c r="AD259" s="125"/>
      <c r="AE259" s="125"/>
    </row>
    <row r="260" spans="1:31" ht="14.25" customHeight="1" x14ac:dyDescent="0.2">
      <c r="A260" s="125"/>
      <c r="B260" s="125"/>
      <c r="C260" s="125"/>
      <c r="D260" s="125"/>
      <c r="E260" s="125"/>
      <c r="F260" s="125"/>
      <c r="G260" s="125"/>
      <c r="H260" s="125"/>
      <c r="I260" s="125"/>
      <c r="J260" s="125"/>
      <c r="K260" s="125"/>
      <c r="L260" s="125"/>
      <c r="M260" s="125"/>
      <c r="N260" s="134"/>
      <c r="O260" s="125"/>
      <c r="P260" s="125"/>
      <c r="Q260" s="125"/>
      <c r="R260" s="134"/>
      <c r="S260" s="125"/>
      <c r="T260" s="125"/>
      <c r="U260" s="125"/>
      <c r="V260" s="125"/>
      <c r="W260" s="125"/>
      <c r="X260" s="125"/>
      <c r="Y260" s="125"/>
      <c r="Z260" s="125"/>
      <c r="AA260" s="125"/>
      <c r="AB260" s="125"/>
      <c r="AC260" s="125"/>
      <c r="AD260" s="125"/>
      <c r="AE260" s="125"/>
    </row>
    <row r="261" spans="1:31" ht="14.25" customHeight="1" x14ac:dyDescent="0.2">
      <c r="A261" s="125"/>
      <c r="B261" s="125"/>
      <c r="C261" s="125"/>
      <c r="D261" s="125"/>
      <c r="E261" s="125"/>
      <c r="F261" s="125"/>
      <c r="G261" s="125"/>
      <c r="H261" s="125"/>
      <c r="I261" s="125"/>
      <c r="J261" s="125"/>
      <c r="K261" s="125"/>
      <c r="L261" s="125"/>
      <c r="M261" s="125"/>
      <c r="N261" s="134"/>
      <c r="O261" s="125"/>
      <c r="P261" s="125"/>
      <c r="Q261" s="125"/>
      <c r="R261" s="134"/>
      <c r="S261" s="125"/>
      <c r="T261" s="125"/>
      <c r="U261" s="125"/>
      <c r="V261" s="125"/>
      <c r="W261" s="125"/>
      <c r="X261" s="125"/>
      <c r="Y261" s="125"/>
      <c r="Z261" s="125"/>
      <c r="AA261" s="125"/>
      <c r="AB261" s="125"/>
      <c r="AC261" s="125"/>
      <c r="AD261" s="125"/>
      <c r="AE261" s="125"/>
    </row>
    <row r="262" spans="1:31" ht="14.25" customHeight="1" x14ac:dyDescent="0.2">
      <c r="A262" s="125"/>
      <c r="B262" s="125"/>
      <c r="C262" s="125"/>
      <c r="D262" s="125"/>
      <c r="E262" s="125"/>
      <c r="F262" s="125"/>
      <c r="G262" s="125"/>
      <c r="H262" s="125"/>
      <c r="I262" s="125"/>
      <c r="J262" s="125"/>
      <c r="K262" s="125"/>
      <c r="L262" s="125"/>
      <c r="M262" s="125"/>
      <c r="N262" s="134"/>
      <c r="O262" s="125"/>
      <c r="P262" s="125"/>
      <c r="Q262" s="125"/>
      <c r="R262" s="134"/>
      <c r="S262" s="125"/>
      <c r="T262" s="125"/>
      <c r="U262" s="125"/>
      <c r="V262" s="125"/>
      <c r="W262" s="125"/>
      <c r="X262" s="125"/>
      <c r="Y262" s="125"/>
      <c r="Z262" s="125"/>
      <c r="AA262" s="125"/>
      <c r="AB262" s="125"/>
      <c r="AC262" s="125"/>
      <c r="AD262" s="125"/>
      <c r="AE262" s="125"/>
    </row>
    <row r="263" spans="1:31" ht="14.25" customHeight="1" x14ac:dyDescent="0.2">
      <c r="A263" s="125"/>
      <c r="B263" s="125"/>
      <c r="C263" s="125"/>
      <c r="D263" s="125"/>
      <c r="E263" s="125"/>
      <c r="F263" s="125"/>
      <c r="G263" s="125"/>
      <c r="H263" s="125"/>
      <c r="I263" s="125"/>
      <c r="J263" s="125"/>
      <c r="K263" s="125"/>
      <c r="L263" s="125"/>
      <c r="M263" s="125"/>
      <c r="N263" s="134"/>
      <c r="O263" s="125"/>
      <c r="P263" s="125"/>
      <c r="Q263" s="125"/>
      <c r="R263" s="134"/>
      <c r="S263" s="125"/>
      <c r="T263" s="125"/>
      <c r="U263" s="125"/>
      <c r="V263" s="125"/>
      <c r="W263" s="125"/>
      <c r="X263" s="125"/>
      <c r="Y263" s="125"/>
      <c r="Z263" s="125"/>
      <c r="AA263" s="125"/>
      <c r="AB263" s="125"/>
      <c r="AC263" s="125"/>
      <c r="AD263" s="125"/>
      <c r="AE263" s="125"/>
    </row>
    <row r="264" spans="1:31" ht="14.25" customHeight="1" x14ac:dyDescent="0.2">
      <c r="A264" s="125"/>
      <c r="B264" s="125"/>
      <c r="C264" s="125"/>
      <c r="D264" s="125"/>
      <c r="E264" s="125"/>
      <c r="F264" s="125"/>
      <c r="G264" s="125"/>
      <c r="H264" s="125"/>
      <c r="I264" s="125"/>
      <c r="J264" s="125"/>
      <c r="K264" s="125"/>
      <c r="L264" s="125"/>
      <c r="M264" s="125"/>
      <c r="N264" s="134"/>
      <c r="O264" s="125"/>
      <c r="P264" s="125"/>
      <c r="Q264" s="125"/>
      <c r="R264" s="134"/>
      <c r="S264" s="125"/>
      <c r="T264" s="125"/>
      <c r="U264" s="125"/>
      <c r="V264" s="125"/>
      <c r="W264" s="125"/>
      <c r="X264" s="125"/>
      <c r="Y264" s="125"/>
      <c r="Z264" s="125"/>
      <c r="AA264" s="125"/>
      <c r="AB264" s="125"/>
      <c r="AC264" s="125"/>
      <c r="AD264" s="125"/>
      <c r="AE264" s="125"/>
    </row>
    <row r="265" spans="1:31" ht="14.25" customHeight="1" x14ac:dyDescent="0.2">
      <c r="A265" s="125"/>
      <c r="B265" s="125"/>
      <c r="C265" s="125"/>
      <c r="D265" s="125"/>
      <c r="E265" s="125"/>
      <c r="F265" s="125"/>
      <c r="G265" s="125"/>
      <c r="H265" s="125"/>
      <c r="I265" s="125"/>
      <c r="J265" s="125"/>
      <c r="K265" s="125"/>
      <c r="L265" s="125"/>
      <c r="M265" s="125"/>
      <c r="N265" s="134"/>
      <c r="O265" s="125"/>
      <c r="P265" s="125"/>
      <c r="Q265" s="125"/>
      <c r="R265" s="134"/>
      <c r="S265" s="125"/>
      <c r="T265" s="125"/>
      <c r="U265" s="125"/>
      <c r="V265" s="125"/>
      <c r="W265" s="125"/>
      <c r="X265" s="125"/>
      <c r="Y265" s="125"/>
      <c r="Z265" s="125"/>
      <c r="AA265" s="125"/>
      <c r="AB265" s="125"/>
      <c r="AC265" s="125"/>
      <c r="AD265" s="125"/>
      <c r="AE265" s="125"/>
    </row>
    <row r="266" spans="1:31" ht="14.25" customHeight="1" x14ac:dyDescent="0.2">
      <c r="A266" s="125"/>
      <c r="B266" s="125"/>
      <c r="C266" s="125"/>
      <c r="D266" s="125"/>
      <c r="E266" s="125"/>
      <c r="F266" s="125"/>
      <c r="G266" s="125"/>
      <c r="H266" s="125"/>
      <c r="I266" s="125"/>
      <c r="J266" s="125"/>
      <c r="K266" s="125"/>
      <c r="L266" s="125"/>
      <c r="M266" s="125"/>
      <c r="N266" s="134"/>
      <c r="O266" s="125"/>
      <c r="P266" s="125"/>
      <c r="Q266" s="125"/>
      <c r="R266" s="134"/>
      <c r="S266" s="125"/>
      <c r="T266" s="125"/>
      <c r="U266" s="125"/>
      <c r="V266" s="125"/>
      <c r="W266" s="125"/>
      <c r="X266" s="125"/>
      <c r="Y266" s="125"/>
      <c r="Z266" s="125"/>
      <c r="AA266" s="125"/>
      <c r="AB266" s="125"/>
      <c r="AC266" s="125"/>
      <c r="AD266" s="125"/>
      <c r="AE266" s="125"/>
    </row>
    <row r="267" spans="1:31" ht="14.25" customHeight="1" x14ac:dyDescent="0.2">
      <c r="A267" s="125"/>
      <c r="B267" s="125"/>
      <c r="C267" s="125"/>
      <c r="D267" s="125"/>
      <c r="E267" s="125"/>
      <c r="F267" s="125"/>
      <c r="G267" s="125"/>
      <c r="H267" s="125"/>
      <c r="I267" s="125"/>
      <c r="J267" s="125"/>
      <c r="K267" s="125"/>
      <c r="L267" s="125"/>
      <c r="M267" s="125"/>
      <c r="N267" s="134"/>
      <c r="O267" s="125"/>
      <c r="P267" s="125"/>
      <c r="Q267" s="125"/>
      <c r="R267" s="134"/>
      <c r="S267" s="125"/>
      <c r="T267" s="125"/>
      <c r="U267" s="125"/>
      <c r="V267" s="125"/>
      <c r="W267" s="125"/>
      <c r="X267" s="125"/>
      <c r="Y267" s="125"/>
      <c r="Z267" s="125"/>
      <c r="AA267" s="125"/>
      <c r="AB267" s="125"/>
      <c r="AC267" s="125"/>
      <c r="AD267" s="125"/>
      <c r="AE267" s="125"/>
    </row>
    <row r="268" spans="1:31" ht="14.25" customHeight="1" x14ac:dyDescent="0.2">
      <c r="A268" s="125"/>
      <c r="B268" s="125"/>
      <c r="C268" s="125"/>
      <c r="D268" s="125"/>
      <c r="E268" s="125"/>
      <c r="F268" s="125"/>
      <c r="G268" s="125"/>
      <c r="H268" s="125"/>
      <c r="I268" s="125"/>
      <c r="J268" s="125"/>
      <c r="K268" s="125"/>
      <c r="L268" s="125"/>
      <c r="M268" s="125"/>
      <c r="N268" s="134"/>
      <c r="O268" s="125"/>
      <c r="P268" s="125"/>
      <c r="Q268" s="125"/>
      <c r="R268" s="134"/>
      <c r="S268" s="125"/>
      <c r="T268" s="125"/>
      <c r="U268" s="125"/>
      <c r="V268" s="125"/>
      <c r="W268" s="125"/>
      <c r="X268" s="125"/>
      <c r="Y268" s="125"/>
      <c r="Z268" s="125"/>
      <c r="AA268" s="125"/>
      <c r="AB268" s="125"/>
      <c r="AC268" s="125"/>
      <c r="AD268" s="125"/>
      <c r="AE268" s="125"/>
    </row>
    <row r="269" spans="1:31" ht="14.25" customHeight="1" x14ac:dyDescent="0.2">
      <c r="A269" s="125"/>
      <c r="B269" s="125"/>
      <c r="C269" s="125"/>
      <c r="D269" s="125"/>
      <c r="E269" s="125"/>
      <c r="F269" s="125"/>
      <c r="G269" s="125"/>
      <c r="H269" s="125"/>
      <c r="I269" s="125"/>
      <c r="J269" s="125"/>
      <c r="K269" s="125"/>
      <c r="L269" s="125"/>
      <c r="M269" s="125"/>
      <c r="N269" s="134"/>
      <c r="O269" s="125"/>
      <c r="P269" s="125"/>
      <c r="Q269" s="125"/>
      <c r="R269" s="134"/>
      <c r="S269" s="125"/>
      <c r="T269" s="125"/>
      <c r="U269" s="125"/>
      <c r="V269" s="125"/>
      <c r="W269" s="125"/>
      <c r="X269" s="125"/>
      <c r="Y269" s="125"/>
      <c r="Z269" s="125"/>
      <c r="AA269" s="125"/>
      <c r="AB269" s="125"/>
      <c r="AC269" s="125"/>
      <c r="AD269" s="125"/>
      <c r="AE269" s="125"/>
    </row>
    <row r="270" spans="1:31" ht="14.25" customHeight="1" x14ac:dyDescent="0.2">
      <c r="A270" s="125"/>
      <c r="B270" s="125"/>
      <c r="C270" s="125"/>
      <c r="D270" s="125"/>
      <c r="E270" s="125"/>
      <c r="F270" s="125"/>
      <c r="G270" s="125"/>
      <c r="H270" s="125"/>
      <c r="I270" s="125"/>
      <c r="J270" s="125"/>
      <c r="K270" s="125"/>
      <c r="L270" s="125"/>
      <c r="M270" s="125"/>
      <c r="N270" s="134"/>
      <c r="O270" s="125"/>
      <c r="P270" s="125"/>
      <c r="Q270" s="125"/>
      <c r="R270" s="134"/>
      <c r="S270" s="125"/>
      <c r="T270" s="125"/>
      <c r="U270" s="125"/>
      <c r="V270" s="125"/>
      <c r="W270" s="125"/>
      <c r="X270" s="125"/>
      <c r="Y270" s="125"/>
      <c r="Z270" s="125"/>
      <c r="AA270" s="125"/>
      <c r="AB270" s="125"/>
      <c r="AC270" s="125"/>
      <c r="AD270" s="125"/>
      <c r="AE270" s="125"/>
    </row>
    <row r="271" spans="1:31" ht="14.25" customHeight="1" x14ac:dyDescent="0.2">
      <c r="A271" s="125"/>
      <c r="B271" s="125"/>
      <c r="D271" s="121"/>
    </row>
    <row r="272" spans="1:31" ht="15.75" customHeight="1" x14ac:dyDescent="0.2">
      <c r="D272" s="121"/>
    </row>
    <row r="273" spans="4:4" ht="15.75" customHeight="1" x14ac:dyDescent="0.2">
      <c r="D273" s="121"/>
    </row>
    <row r="274" spans="4:4" ht="15.75" customHeight="1" x14ac:dyDescent="0.2">
      <c r="D274" s="121"/>
    </row>
    <row r="275" spans="4:4" ht="15.75" customHeight="1" x14ac:dyDescent="0.2">
      <c r="D275" s="121"/>
    </row>
    <row r="276" spans="4:4" ht="15.75" customHeight="1" x14ac:dyDescent="0.2">
      <c r="D276" s="121"/>
    </row>
    <row r="277" spans="4:4" ht="15.75" customHeight="1" x14ac:dyDescent="0.2">
      <c r="D277" s="121"/>
    </row>
    <row r="278" spans="4:4" ht="15.75" customHeight="1" x14ac:dyDescent="0.2">
      <c r="D278" s="121"/>
    </row>
    <row r="279" spans="4:4" ht="15.75" customHeight="1" x14ac:dyDescent="0.2">
      <c r="D279" s="121"/>
    </row>
    <row r="280" spans="4:4" ht="15.75" customHeight="1" x14ac:dyDescent="0.2">
      <c r="D280" s="121"/>
    </row>
    <row r="281" spans="4:4" ht="15.75" customHeight="1" x14ac:dyDescent="0.2">
      <c r="D281" s="121"/>
    </row>
    <row r="282" spans="4:4" ht="15.75" customHeight="1" x14ac:dyDescent="0.2">
      <c r="D282" s="121"/>
    </row>
    <row r="283" spans="4:4" ht="15.75" customHeight="1" x14ac:dyDescent="0.2">
      <c r="D283" s="121"/>
    </row>
    <row r="284" spans="4:4" ht="15.75" customHeight="1" x14ac:dyDescent="0.2">
      <c r="D284" s="121"/>
    </row>
    <row r="285" spans="4:4" ht="15.75" customHeight="1" x14ac:dyDescent="0.2">
      <c r="D285" s="121"/>
    </row>
    <row r="286" spans="4:4" ht="15.75" customHeight="1" x14ac:dyDescent="0.2">
      <c r="D286" s="121"/>
    </row>
    <row r="287" spans="4:4" ht="15.75" customHeight="1" x14ac:dyDescent="0.2">
      <c r="D287" s="121"/>
    </row>
    <row r="288" spans="4:4" ht="15.75" customHeight="1" x14ac:dyDescent="0.2">
      <c r="D288" s="121"/>
    </row>
    <row r="289" spans="4:4" ht="15.75" customHeight="1" x14ac:dyDescent="0.2">
      <c r="D289" s="121"/>
    </row>
    <row r="290" spans="4:4" ht="15.75" customHeight="1" x14ac:dyDescent="0.2">
      <c r="D290" s="121"/>
    </row>
    <row r="291" spans="4:4" ht="15.75" customHeight="1" x14ac:dyDescent="0.2">
      <c r="D291" s="121"/>
    </row>
    <row r="292" spans="4:4" ht="15.75" customHeight="1" x14ac:dyDescent="0.2">
      <c r="D292" s="121"/>
    </row>
    <row r="293" spans="4:4" ht="15.75" customHeight="1" x14ac:dyDescent="0.2">
      <c r="D293" s="121"/>
    </row>
    <row r="294" spans="4:4" ht="15.75" customHeight="1" x14ac:dyDescent="0.2">
      <c r="D294" s="121"/>
    </row>
    <row r="295" spans="4:4" ht="15.75" customHeight="1" x14ac:dyDescent="0.2">
      <c r="D295" s="121"/>
    </row>
    <row r="296" spans="4:4" ht="15.75" customHeight="1" x14ac:dyDescent="0.2">
      <c r="D296" s="121"/>
    </row>
    <row r="297" spans="4:4" ht="15.75" customHeight="1" x14ac:dyDescent="0.2">
      <c r="D297" s="121"/>
    </row>
    <row r="298" spans="4:4" ht="15.75" customHeight="1" x14ac:dyDescent="0.2">
      <c r="D298" s="121"/>
    </row>
    <row r="299" spans="4:4" ht="15.75" customHeight="1" x14ac:dyDescent="0.2">
      <c r="D299" s="121"/>
    </row>
    <row r="300" spans="4:4" ht="15.75" customHeight="1" x14ac:dyDescent="0.2">
      <c r="D300" s="121"/>
    </row>
    <row r="301" spans="4:4" ht="15.75" customHeight="1" x14ac:dyDescent="0.2">
      <c r="D301" s="121"/>
    </row>
    <row r="302" spans="4:4" ht="15.75" customHeight="1" x14ac:dyDescent="0.2">
      <c r="D302" s="121"/>
    </row>
    <row r="303" spans="4:4" ht="15.75" customHeight="1" x14ac:dyDescent="0.2">
      <c r="D303" s="121"/>
    </row>
    <row r="304" spans="4:4" ht="15.75" customHeight="1" x14ac:dyDescent="0.2">
      <c r="D304" s="121"/>
    </row>
    <row r="305" spans="4:4" ht="15.75" customHeight="1" x14ac:dyDescent="0.2">
      <c r="D305" s="121"/>
    </row>
    <row r="306" spans="4:4" ht="15.75" customHeight="1" x14ac:dyDescent="0.2">
      <c r="D306" s="121"/>
    </row>
    <row r="307" spans="4:4" ht="15.75" customHeight="1" x14ac:dyDescent="0.2">
      <c r="D307" s="121"/>
    </row>
    <row r="308" spans="4:4" ht="15.75" customHeight="1" x14ac:dyDescent="0.2">
      <c r="D308" s="121"/>
    </row>
    <row r="309" spans="4:4" ht="15.75" customHeight="1" x14ac:dyDescent="0.2">
      <c r="D309" s="121"/>
    </row>
    <row r="310" spans="4:4" ht="15.75" customHeight="1" x14ac:dyDescent="0.2">
      <c r="D310" s="121"/>
    </row>
    <row r="311" spans="4:4" ht="15.75" customHeight="1" x14ac:dyDescent="0.2">
      <c r="D311" s="121"/>
    </row>
    <row r="312" spans="4:4" ht="15.75" customHeight="1" x14ac:dyDescent="0.2">
      <c r="D312" s="121"/>
    </row>
    <row r="313" spans="4:4" ht="15.75" customHeight="1" x14ac:dyDescent="0.2">
      <c r="D313" s="121"/>
    </row>
    <row r="314" spans="4:4" ht="15.75" customHeight="1" x14ac:dyDescent="0.2">
      <c r="D314" s="121"/>
    </row>
    <row r="315" spans="4:4" ht="15.75" customHeight="1" x14ac:dyDescent="0.2">
      <c r="D315" s="121"/>
    </row>
    <row r="316" spans="4:4" ht="15.75" customHeight="1" x14ac:dyDescent="0.2">
      <c r="D316" s="121"/>
    </row>
    <row r="317" spans="4:4" ht="15.75" customHeight="1" x14ac:dyDescent="0.2">
      <c r="D317" s="121"/>
    </row>
    <row r="318" spans="4:4" ht="15.75" customHeight="1" x14ac:dyDescent="0.2">
      <c r="D318" s="121"/>
    </row>
    <row r="319" spans="4:4" ht="15.75" customHeight="1" x14ac:dyDescent="0.2">
      <c r="D319" s="121"/>
    </row>
    <row r="320" spans="4:4" ht="15.75" customHeight="1" x14ac:dyDescent="0.2">
      <c r="D320" s="121"/>
    </row>
    <row r="321" spans="4:4" ht="15.75" customHeight="1" x14ac:dyDescent="0.2">
      <c r="D321" s="121"/>
    </row>
    <row r="322" spans="4:4" ht="15.75" customHeight="1" x14ac:dyDescent="0.2">
      <c r="D322" s="121"/>
    </row>
    <row r="323" spans="4:4" ht="15.75" customHeight="1" x14ac:dyDescent="0.2">
      <c r="D323" s="121"/>
    </row>
    <row r="324" spans="4:4" ht="15.75" customHeight="1" x14ac:dyDescent="0.2">
      <c r="D324" s="121"/>
    </row>
    <row r="325" spans="4:4" ht="15.75" customHeight="1" x14ac:dyDescent="0.2">
      <c r="D325" s="121"/>
    </row>
    <row r="326" spans="4:4" ht="15.75" customHeight="1" x14ac:dyDescent="0.2">
      <c r="D326" s="121"/>
    </row>
    <row r="327" spans="4:4" ht="15.75" customHeight="1" x14ac:dyDescent="0.2">
      <c r="D327" s="121"/>
    </row>
    <row r="328" spans="4:4" ht="15.75" customHeight="1" x14ac:dyDescent="0.2">
      <c r="D328" s="121"/>
    </row>
    <row r="329" spans="4:4" ht="15.75" customHeight="1" x14ac:dyDescent="0.2">
      <c r="D329" s="121"/>
    </row>
    <row r="330" spans="4:4" ht="15.75" customHeight="1" x14ac:dyDescent="0.2">
      <c r="D330" s="121"/>
    </row>
    <row r="331" spans="4:4" ht="15.75" customHeight="1" x14ac:dyDescent="0.2">
      <c r="D331" s="121"/>
    </row>
    <row r="332" spans="4:4" ht="15.75" customHeight="1" x14ac:dyDescent="0.2">
      <c r="D332" s="121"/>
    </row>
    <row r="333" spans="4:4" ht="15.75" customHeight="1" x14ac:dyDescent="0.2">
      <c r="D333" s="121"/>
    </row>
    <row r="334" spans="4:4" ht="15.75" customHeight="1" x14ac:dyDescent="0.2">
      <c r="D334" s="121"/>
    </row>
    <row r="335" spans="4:4" ht="15.75" customHeight="1" x14ac:dyDescent="0.2">
      <c r="D335" s="121"/>
    </row>
    <row r="336" spans="4:4" ht="15.75" customHeight="1" x14ac:dyDescent="0.2">
      <c r="D336" s="121"/>
    </row>
    <row r="337" spans="4:4" ht="15.75" customHeight="1" x14ac:dyDescent="0.2">
      <c r="D337" s="121"/>
    </row>
    <row r="338" spans="4:4" ht="15.75" customHeight="1" x14ac:dyDescent="0.2">
      <c r="D338" s="121"/>
    </row>
    <row r="339" spans="4:4" ht="15.75" customHeight="1" x14ac:dyDescent="0.2">
      <c r="D339" s="121"/>
    </row>
    <row r="340" spans="4:4" ht="15.75" customHeight="1" x14ac:dyDescent="0.2">
      <c r="D340" s="121"/>
    </row>
    <row r="341" spans="4:4" ht="15.75" customHeight="1" x14ac:dyDescent="0.2">
      <c r="D341" s="121"/>
    </row>
    <row r="342" spans="4:4" ht="15.75" customHeight="1" x14ac:dyDescent="0.2">
      <c r="D342" s="121"/>
    </row>
    <row r="343" spans="4:4" ht="15.75" customHeight="1" x14ac:dyDescent="0.2">
      <c r="D343" s="121"/>
    </row>
    <row r="344" spans="4:4" ht="15.75" customHeight="1" x14ac:dyDescent="0.2">
      <c r="D344" s="121"/>
    </row>
    <row r="345" spans="4:4" ht="15.75" customHeight="1" x14ac:dyDescent="0.2">
      <c r="D345" s="121"/>
    </row>
    <row r="346" spans="4:4" ht="15.75" customHeight="1" x14ac:dyDescent="0.2">
      <c r="D346" s="121"/>
    </row>
    <row r="347" spans="4:4" ht="15.75" customHeight="1" x14ac:dyDescent="0.2">
      <c r="D347" s="121"/>
    </row>
    <row r="348" spans="4:4" ht="15.75" customHeight="1" x14ac:dyDescent="0.2">
      <c r="D348" s="121"/>
    </row>
    <row r="349" spans="4:4" ht="15.75" customHeight="1" x14ac:dyDescent="0.2">
      <c r="D349" s="121"/>
    </row>
    <row r="350" spans="4:4" ht="15.75" customHeight="1" x14ac:dyDescent="0.2">
      <c r="D350" s="121"/>
    </row>
    <row r="351" spans="4:4" ht="15.75" customHeight="1" x14ac:dyDescent="0.2">
      <c r="D351" s="121"/>
    </row>
    <row r="352" spans="4:4" ht="15.75" customHeight="1" x14ac:dyDescent="0.2">
      <c r="D352" s="121"/>
    </row>
    <row r="353" spans="4:4" ht="15.75" customHeight="1" x14ac:dyDescent="0.2">
      <c r="D353" s="121"/>
    </row>
    <row r="354" spans="4:4" ht="15.75" customHeight="1" x14ac:dyDescent="0.2">
      <c r="D354" s="121"/>
    </row>
    <row r="355" spans="4:4" ht="15.75" customHeight="1" x14ac:dyDescent="0.2">
      <c r="D355" s="121"/>
    </row>
    <row r="356" spans="4:4" ht="15.75" customHeight="1" x14ac:dyDescent="0.2">
      <c r="D356" s="121"/>
    </row>
    <row r="357" spans="4:4" ht="15.75" customHeight="1" x14ac:dyDescent="0.2">
      <c r="D357" s="121"/>
    </row>
    <row r="358" spans="4:4" ht="15.75" customHeight="1" x14ac:dyDescent="0.2">
      <c r="D358" s="121"/>
    </row>
    <row r="359" spans="4:4" ht="15.75" customHeight="1" x14ac:dyDescent="0.2">
      <c r="D359" s="121"/>
    </row>
    <row r="360" spans="4:4" ht="15.75" customHeight="1" x14ac:dyDescent="0.2">
      <c r="D360" s="121"/>
    </row>
    <row r="361" spans="4:4" ht="15.75" customHeight="1" x14ac:dyDescent="0.2">
      <c r="D361" s="121"/>
    </row>
    <row r="362" spans="4:4" ht="15.75" customHeight="1" x14ac:dyDescent="0.2">
      <c r="D362" s="121"/>
    </row>
    <row r="363" spans="4:4" ht="15.75" customHeight="1" x14ac:dyDescent="0.2">
      <c r="D363" s="121"/>
    </row>
    <row r="364" spans="4:4" ht="15.75" customHeight="1" x14ac:dyDescent="0.2">
      <c r="D364" s="121"/>
    </row>
    <row r="365" spans="4:4" ht="15.75" customHeight="1" x14ac:dyDescent="0.2">
      <c r="D365" s="121"/>
    </row>
    <row r="366" spans="4:4" ht="15.75" customHeight="1" x14ac:dyDescent="0.2">
      <c r="D366" s="121"/>
    </row>
    <row r="367" spans="4:4" ht="15.75" customHeight="1" x14ac:dyDescent="0.2">
      <c r="D367" s="121"/>
    </row>
    <row r="368" spans="4:4" ht="15.75" customHeight="1" x14ac:dyDescent="0.2">
      <c r="D368" s="121"/>
    </row>
    <row r="369" spans="4:4" ht="15.75" customHeight="1" x14ac:dyDescent="0.2">
      <c r="D369" s="121"/>
    </row>
    <row r="370" spans="4:4" ht="15.75" customHeight="1" x14ac:dyDescent="0.2">
      <c r="D370" s="121"/>
    </row>
    <row r="371" spans="4:4" ht="15.75" customHeight="1" x14ac:dyDescent="0.2">
      <c r="D371" s="121"/>
    </row>
    <row r="372" spans="4:4" ht="15.75" customHeight="1" x14ac:dyDescent="0.2">
      <c r="D372" s="121"/>
    </row>
    <row r="373" spans="4:4" ht="15.75" customHeight="1" x14ac:dyDescent="0.2">
      <c r="D373" s="121"/>
    </row>
    <row r="374" spans="4:4" ht="15.75" customHeight="1" x14ac:dyDescent="0.2">
      <c r="D374" s="121"/>
    </row>
    <row r="375" spans="4:4" ht="15.75" customHeight="1" x14ac:dyDescent="0.2">
      <c r="D375" s="121"/>
    </row>
    <row r="376" spans="4:4" ht="15.75" customHeight="1" x14ac:dyDescent="0.2">
      <c r="D376" s="121"/>
    </row>
    <row r="377" spans="4:4" ht="15.75" customHeight="1" x14ac:dyDescent="0.2">
      <c r="D377" s="121"/>
    </row>
    <row r="378" spans="4:4" ht="15.75" customHeight="1" x14ac:dyDescent="0.2">
      <c r="D378" s="121"/>
    </row>
    <row r="379" spans="4:4" ht="15.75" customHeight="1" x14ac:dyDescent="0.2">
      <c r="D379" s="121"/>
    </row>
    <row r="380" spans="4:4" ht="15.75" customHeight="1" x14ac:dyDescent="0.2">
      <c r="D380" s="121"/>
    </row>
    <row r="381" spans="4:4" ht="15.75" customHeight="1" x14ac:dyDescent="0.2">
      <c r="D381" s="121"/>
    </row>
    <row r="382" spans="4:4" ht="15.75" customHeight="1" x14ac:dyDescent="0.2">
      <c r="D382" s="121"/>
    </row>
    <row r="383" spans="4:4" ht="15.75" customHeight="1" x14ac:dyDescent="0.2">
      <c r="D383" s="121"/>
    </row>
    <row r="384" spans="4:4" ht="15.75" customHeight="1" x14ac:dyDescent="0.2">
      <c r="D384" s="121"/>
    </row>
    <row r="385" spans="4:4" ht="15.75" customHeight="1" x14ac:dyDescent="0.2">
      <c r="D385" s="121"/>
    </row>
    <row r="386" spans="4:4" ht="15.75" customHeight="1" x14ac:dyDescent="0.2">
      <c r="D386" s="121"/>
    </row>
    <row r="387" spans="4:4" ht="15.75" customHeight="1" x14ac:dyDescent="0.2">
      <c r="D387" s="121"/>
    </row>
    <row r="388" spans="4:4" ht="15.75" customHeight="1" x14ac:dyDescent="0.2">
      <c r="D388" s="121"/>
    </row>
    <row r="389" spans="4:4" ht="15.75" customHeight="1" x14ac:dyDescent="0.2">
      <c r="D389" s="121"/>
    </row>
    <row r="390" spans="4:4" ht="15.75" customHeight="1" x14ac:dyDescent="0.2">
      <c r="D390" s="121"/>
    </row>
    <row r="391" spans="4:4" ht="15.75" customHeight="1" x14ac:dyDescent="0.2">
      <c r="D391" s="121"/>
    </row>
    <row r="392" spans="4:4" ht="15.75" customHeight="1" x14ac:dyDescent="0.2">
      <c r="D392" s="121"/>
    </row>
    <row r="393" spans="4:4" ht="15.75" customHeight="1" x14ac:dyDescent="0.2">
      <c r="D393" s="121"/>
    </row>
    <row r="394" spans="4:4" ht="15.75" customHeight="1" x14ac:dyDescent="0.2">
      <c r="D394" s="121"/>
    </row>
    <row r="395" spans="4:4" ht="15.75" customHeight="1" x14ac:dyDescent="0.2">
      <c r="D395" s="121"/>
    </row>
    <row r="396" spans="4:4" ht="15.75" customHeight="1" x14ac:dyDescent="0.2">
      <c r="D396" s="121"/>
    </row>
    <row r="397" spans="4:4" ht="15.75" customHeight="1" x14ac:dyDescent="0.2">
      <c r="D397" s="121"/>
    </row>
    <row r="398" spans="4:4" ht="15.75" customHeight="1" x14ac:dyDescent="0.2">
      <c r="D398" s="121"/>
    </row>
    <row r="399" spans="4:4" ht="15.75" customHeight="1" x14ac:dyDescent="0.2">
      <c r="D399" s="121"/>
    </row>
    <row r="400" spans="4:4" ht="15.75" customHeight="1" x14ac:dyDescent="0.2">
      <c r="D400" s="121"/>
    </row>
    <row r="401" spans="4:4" ht="15.75" customHeight="1" x14ac:dyDescent="0.2">
      <c r="D401" s="121"/>
    </row>
    <row r="402" spans="4:4" ht="15.75" customHeight="1" x14ac:dyDescent="0.2">
      <c r="D402" s="121"/>
    </row>
    <row r="403" spans="4:4" ht="15.75" customHeight="1" x14ac:dyDescent="0.2">
      <c r="D403" s="121"/>
    </row>
    <row r="404" spans="4:4" ht="15.75" customHeight="1" x14ac:dyDescent="0.2">
      <c r="D404" s="121"/>
    </row>
    <row r="405" spans="4:4" ht="15.75" customHeight="1" x14ac:dyDescent="0.2">
      <c r="D405" s="121"/>
    </row>
    <row r="406" spans="4:4" ht="15.75" customHeight="1" x14ac:dyDescent="0.2">
      <c r="D406" s="121"/>
    </row>
    <row r="407" spans="4:4" ht="15.75" customHeight="1" x14ac:dyDescent="0.2">
      <c r="D407" s="121"/>
    </row>
    <row r="408" spans="4:4" ht="15.75" customHeight="1" x14ac:dyDescent="0.2">
      <c r="D408" s="121"/>
    </row>
    <row r="409" spans="4:4" ht="15.75" customHeight="1" x14ac:dyDescent="0.2">
      <c r="D409" s="121"/>
    </row>
    <row r="410" spans="4:4" ht="15.75" customHeight="1" x14ac:dyDescent="0.2">
      <c r="D410" s="121"/>
    </row>
    <row r="411" spans="4:4" ht="15.75" customHeight="1" x14ac:dyDescent="0.2">
      <c r="D411" s="121"/>
    </row>
    <row r="412" spans="4:4" ht="15.75" customHeight="1" x14ac:dyDescent="0.2">
      <c r="D412" s="121"/>
    </row>
    <row r="413" spans="4:4" ht="15.75" customHeight="1" x14ac:dyDescent="0.2">
      <c r="D413" s="121"/>
    </row>
    <row r="414" spans="4:4" ht="15.75" customHeight="1" x14ac:dyDescent="0.2">
      <c r="D414" s="121"/>
    </row>
    <row r="415" spans="4:4" ht="15.75" customHeight="1" x14ac:dyDescent="0.2">
      <c r="D415" s="121"/>
    </row>
    <row r="416" spans="4:4" ht="15.75" customHeight="1" x14ac:dyDescent="0.2">
      <c r="D416" s="121"/>
    </row>
    <row r="417" spans="4:4" ht="15.75" customHeight="1" x14ac:dyDescent="0.2">
      <c r="D417" s="121"/>
    </row>
    <row r="418" spans="4:4" ht="15.75" customHeight="1" x14ac:dyDescent="0.2">
      <c r="D418" s="121"/>
    </row>
    <row r="419" spans="4:4" ht="15.75" customHeight="1" x14ac:dyDescent="0.2">
      <c r="D419" s="121"/>
    </row>
    <row r="420" spans="4:4" ht="15.75" customHeight="1" x14ac:dyDescent="0.2">
      <c r="D420" s="121"/>
    </row>
    <row r="421" spans="4:4" ht="15.75" customHeight="1" x14ac:dyDescent="0.2">
      <c r="D421" s="121"/>
    </row>
    <row r="422" spans="4:4" ht="15.75" customHeight="1" x14ac:dyDescent="0.2">
      <c r="D422" s="121"/>
    </row>
    <row r="423" spans="4:4" ht="15.75" customHeight="1" x14ac:dyDescent="0.2">
      <c r="D423" s="121"/>
    </row>
    <row r="424" spans="4:4" ht="15.75" customHeight="1" x14ac:dyDescent="0.2">
      <c r="D424" s="121"/>
    </row>
    <row r="425" spans="4:4" ht="15.75" customHeight="1" x14ac:dyDescent="0.2">
      <c r="D425" s="121"/>
    </row>
    <row r="426" spans="4:4" ht="15.75" customHeight="1" x14ac:dyDescent="0.2">
      <c r="D426" s="121"/>
    </row>
    <row r="427" spans="4:4" ht="15.75" customHeight="1" x14ac:dyDescent="0.2">
      <c r="D427" s="121"/>
    </row>
    <row r="428" spans="4:4" ht="15.75" customHeight="1" x14ac:dyDescent="0.2">
      <c r="D428" s="121"/>
    </row>
    <row r="429" spans="4:4" ht="15.75" customHeight="1" x14ac:dyDescent="0.2">
      <c r="D429" s="121"/>
    </row>
    <row r="430" spans="4:4" ht="15.75" customHeight="1" x14ac:dyDescent="0.2">
      <c r="D430" s="121"/>
    </row>
    <row r="431" spans="4:4" ht="15.75" customHeight="1" x14ac:dyDescent="0.2">
      <c r="D431" s="121"/>
    </row>
    <row r="432" spans="4:4" ht="15.75" customHeight="1" x14ac:dyDescent="0.2">
      <c r="D432" s="121"/>
    </row>
    <row r="433" spans="4:4" ht="15.75" customHeight="1" x14ac:dyDescent="0.2">
      <c r="D433" s="121"/>
    </row>
    <row r="434" spans="4:4" ht="15.75" customHeight="1" x14ac:dyDescent="0.2">
      <c r="D434" s="121"/>
    </row>
    <row r="435" spans="4:4" ht="15.75" customHeight="1" x14ac:dyDescent="0.2">
      <c r="D435" s="121"/>
    </row>
    <row r="436" spans="4:4" ht="15.75" customHeight="1" x14ac:dyDescent="0.2">
      <c r="D436" s="121"/>
    </row>
    <row r="437" spans="4:4" ht="15.75" customHeight="1" x14ac:dyDescent="0.2">
      <c r="D437" s="121"/>
    </row>
    <row r="438" spans="4:4" ht="15.75" customHeight="1" x14ac:dyDescent="0.2">
      <c r="D438" s="121"/>
    </row>
    <row r="439" spans="4:4" ht="15.75" customHeight="1" x14ac:dyDescent="0.2">
      <c r="D439" s="121"/>
    </row>
    <row r="440" spans="4:4" ht="15.75" customHeight="1" x14ac:dyDescent="0.2">
      <c r="D440" s="121"/>
    </row>
    <row r="441" spans="4:4" ht="15.75" customHeight="1" x14ac:dyDescent="0.2">
      <c r="D441" s="121"/>
    </row>
    <row r="442" spans="4:4" ht="15.75" customHeight="1" x14ac:dyDescent="0.2">
      <c r="D442" s="121"/>
    </row>
    <row r="443" spans="4:4" ht="15.75" customHeight="1" x14ac:dyDescent="0.2">
      <c r="D443" s="121"/>
    </row>
    <row r="444" spans="4:4" ht="15.75" customHeight="1" x14ac:dyDescent="0.2">
      <c r="D444" s="121"/>
    </row>
    <row r="445" spans="4:4" ht="15.75" customHeight="1" x14ac:dyDescent="0.2">
      <c r="D445" s="121"/>
    </row>
    <row r="446" spans="4:4" ht="15.75" customHeight="1" x14ac:dyDescent="0.2">
      <c r="D446" s="121"/>
    </row>
    <row r="447" spans="4:4" ht="15.75" customHeight="1" x14ac:dyDescent="0.2">
      <c r="D447" s="121"/>
    </row>
    <row r="448" spans="4:4" ht="15.75" customHeight="1" x14ac:dyDescent="0.2">
      <c r="D448" s="121"/>
    </row>
    <row r="449" spans="4:4" ht="15.75" customHeight="1" x14ac:dyDescent="0.2">
      <c r="D449" s="121"/>
    </row>
    <row r="450" spans="4:4" ht="15.75" customHeight="1" x14ac:dyDescent="0.2">
      <c r="D450" s="121"/>
    </row>
    <row r="451" spans="4:4" ht="15.75" customHeight="1" x14ac:dyDescent="0.2">
      <c r="D451" s="121"/>
    </row>
    <row r="452" spans="4:4" ht="15.75" customHeight="1" x14ac:dyDescent="0.2">
      <c r="D452" s="121"/>
    </row>
    <row r="453" spans="4:4" ht="15.75" customHeight="1" x14ac:dyDescent="0.2">
      <c r="D453" s="121"/>
    </row>
    <row r="454" spans="4:4" ht="15.75" customHeight="1" x14ac:dyDescent="0.2">
      <c r="D454" s="121"/>
    </row>
    <row r="455" spans="4:4" ht="15.75" customHeight="1" x14ac:dyDescent="0.2">
      <c r="D455" s="121"/>
    </row>
    <row r="456" spans="4:4" ht="15.75" customHeight="1" x14ac:dyDescent="0.2">
      <c r="D456" s="121"/>
    </row>
    <row r="457" spans="4:4" ht="15.75" customHeight="1" x14ac:dyDescent="0.2">
      <c r="D457" s="121"/>
    </row>
    <row r="458" spans="4:4" ht="15.75" customHeight="1" x14ac:dyDescent="0.2">
      <c r="D458" s="121"/>
    </row>
    <row r="459" spans="4:4" ht="15.75" customHeight="1" x14ac:dyDescent="0.2">
      <c r="D459" s="121"/>
    </row>
    <row r="460" spans="4:4" ht="15.75" customHeight="1" x14ac:dyDescent="0.2">
      <c r="D460" s="121"/>
    </row>
    <row r="461" spans="4:4" ht="15.75" customHeight="1" x14ac:dyDescent="0.2">
      <c r="D461" s="121"/>
    </row>
    <row r="462" spans="4:4" ht="15.75" customHeight="1" x14ac:dyDescent="0.2">
      <c r="D462" s="121"/>
    </row>
    <row r="463" spans="4:4" ht="15.75" customHeight="1" x14ac:dyDescent="0.2">
      <c r="D463" s="121"/>
    </row>
    <row r="464" spans="4:4" ht="15.75" customHeight="1" x14ac:dyDescent="0.2">
      <c r="D464" s="121"/>
    </row>
    <row r="465" spans="4:4" ht="15.75" customHeight="1" x14ac:dyDescent="0.2">
      <c r="D465" s="121"/>
    </row>
    <row r="466" spans="4:4" ht="15.75" customHeight="1" x14ac:dyDescent="0.2">
      <c r="D466" s="121"/>
    </row>
    <row r="467" spans="4:4" ht="15.75" customHeight="1" x14ac:dyDescent="0.2">
      <c r="D467" s="121"/>
    </row>
    <row r="468" spans="4:4" ht="15.75" customHeight="1" x14ac:dyDescent="0.2">
      <c r="D468" s="121"/>
    </row>
    <row r="469" spans="4:4" ht="15.75" customHeight="1" x14ac:dyDescent="0.2">
      <c r="D469" s="121"/>
    </row>
    <row r="470" spans="4:4" ht="15.75" customHeight="1" x14ac:dyDescent="0.2">
      <c r="D470" s="121"/>
    </row>
    <row r="471" spans="4:4" ht="15.75" customHeight="1" x14ac:dyDescent="0.2">
      <c r="D471" s="121"/>
    </row>
    <row r="472" spans="4:4" ht="15.75" customHeight="1" x14ac:dyDescent="0.2">
      <c r="D472" s="121"/>
    </row>
    <row r="473" spans="4:4" ht="15.75" customHeight="1" x14ac:dyDescent="0.2">
      <c r="D473" s="121"/>
    </row>
    <row r="474" spans="4:4" ht="15.75" customHeight="1" x14ac:dyDescent="0.2">
      <c r="D474" s="121"/>
    </row>
    <row r="475" spans="4:4" ht="15.75" customHeight="1" x14ac:dyDescent="0.2">
      <c r="D475" s="121"/>
    </row>
    <row r="476" spans="4:4" ht="15.75" customHeight="1" x14ac:dyDescent="0.2">
      <c r="D476" s="121"/>
    </row>
    <row r="477" spans="4:4" ht="15.75" customHeight="1" x14ac:dyDescent="0.2">
      <c r="D477" s="121"/>
    </row>
    <row r="478" spans="4:4" ht="15.75" customHeight="1" x14ac:dyDescent="0.2">
      <c r="D478" s="121"/>
    </row>
    <row r="479" spans="4:4" ht="15.75" customHeight="1" x14ac:dyDescent="0.2">
      <c r="D479" s="121"/>
    </row>
    <row r="480" spans="4:4" ht="15.75" customHeight="1" x14ac:dyDescent="0.2">
      <c r="D480" s="121"/>
    </row>
    <row r="481" spans="4:4" ht="15.75" customHeight="1" x14ac:dyDescent="0.2">
      <c r="D481" s="121"/>
    </row>
    <row r="482" spans="4:4" ht="15.75" customHeight="1" x14ac:dyDescent="0.2">
      <c r="D482" s="121"/>
    </row>
    <row r="483" spans="4:4" ht="15.75" customHeight="1" x14ac:dyDescent="0.2">
      <c r="D483" s="121"/>
    </row>
    <row r="484" spans="4:4" ht="15.75" customHeight="1" x14ac:dyDescent="0.2">
      <c r="D484" s="121"/>
    </row>
    <row r="485" spans="4:4" ht="15.75" customHeight="1" x14ac:dyDescent="0.2">
      <c r="D485" s="121"/>
    </row>
    <row r="486" spans="4:4" ht="15.75" customHeight="1" x14ac:dyDescent="0.2">
      <c r="D486" s="121"/>
    </row>
    <row r="487" spans="4:4" ht="15.75" customHeight="1" x14ac:dyDescent="0.2">
      <c r="D487" s="121"/>
    </row>
    <row r="488" spans="4:4" ht="15.75" customHeight="1" x14ac:dyDescent="0.2">
      <c r="D488" s="121"/>
    </row>
    <row r="489" spans="4:4" ht="15.75" customHeight="1" x14ac:dyDescent="0.2">
      <c r="D489" s="121"/>
    </row>
    <row r="490" spans="4:4" ht="15.75" customHeight="1" x14ac:dyDescent="0.2">
      <c r="D490" s="121"/>
    </row>
    <row r="491" spans="4:4" ht="15.75" customHeight="1" x14ac:dyDescent="0.2">
      <c r="D491" s="121"/>
    </row>
    <row r="492" spans="4:4" ht="15.75" customHeight="1" x14ac:dyDescent="0.2">
      <c r="D492" s="121"/>
    </row>
    <row r="493" spans="4:4" ht="15.75" customHeight="1" x14ac:dyDescent="0.2">
      <c r="D493" s="121"/>
    </row>
    <row r="494" spans="4:4" ht="15.75" customHeight="1" x14ac:dyDescent="0.2">
      <c r="D494" s="121"/>
    </row>
    <row r="495" spans="4:4" ht="15.75" customHeight="1" x14ac:dyDescent="0.2">
      <c r="D495" s="121"/>
    </row>
    <row r="496" spans="4:4" ht="15.75" customHeight="1" x14ac:dyDescent="0.2">
      <c r="D496" s="121"/>
    </row>
    <row r="497" spans="4:4" ht="15.75" customHeight="1" x14ac:dyDescent="0.2">
      <c r="D497" s="121"/>
    </row>
    <row r="498" spans="4:4" ht="15.75" customHeight="1" x14ac:dyDescent="0.2">
      <c r="D498" s="121"/>
    </row>
    <row r="499" spans="4:4" ht="15.75" customHeight="1" x14ac:dyDescent="0.2">
      <c r="D499" s="121"/>
    </row>
    <row r="500" spans="4:4" ht="15.75" customHeight="1" x14ac:dyDescent="0.2">
      <c r="D500" s="121"/>
    </row>
    <row r="501" spans="4:4" ht="15.75" customHeight="1" x14ac:dyDescent="0.2">
      <c r="D501" s="121"/>
    </row>
    <row r="502" spans="4:4" ht="15.75" customHeight="1" x14ac:dyDescent="0.2">
      <c r="D502" s="121"/>
    </row>
    <row r="503" spans="4:4" ht="15.75" customHeight="1" x14ac:dyDescent="0.2">
      <c r="D503" s="121"/>
    </row>
    <row r="504" spans="4:4" ht="15.75" customHeight="1" x14ac:dyDescent="0.2">
      <c r="D504" s="121"/>
    </row>
    <row r="505" spans="4:4" ht="15.75" customHeight="1" x14ac:dyDescent="0.2">
      <c r="D505" s="121"/>
    </row>
    <row r="506" spans="4:4" ht="15.75" customHeight="1" x14ac:dyDescent="0.2">
      <c r="D506" s="121"/>
    </row>
    <row r="507" spans="4:4" ht="15.75" customHeight="1" x14ac:dyDescent="0.2">
      <c r="D507" s="121"/>
    </row>
    <row r="508" spans="4:4" ht="15.75" customHeight="1" x14ac:dyDescent="0.2">
      <c r="D508" s="121"/>
    </row>
    <row r="509" spans="4:4" ht="15.75" customHeight="1" x14ac:dyDescent="0.2">
      <c r="D509" s="121"/>
    </row>
    <row r="510" spans="4:4" ht="15.75" customHeight="1" x14ac:dyDescent="0.2">
      <c r="D510" s="121"/>
    </row>
    <row r="511" spans="4:4" ht="15.75" customHeight="1" x14ac:dyDescent="0.2">
      <c r="D511" s="121"/>
    </row>
    <row r="512" spans="4:4" ht="15.75" customHeight="1" x14ac:dyDescent="0.2">
      <c r="D512" s="121"/>
    </row>
    <row r="513" spans="4:4" ht="15.75" customHeight="1" x14ac:dyDescent="0.2">
      <c r="D513" s="121"/>
    </row>
    <row r="514" spans="4:4" ht="15.75" customHeight="1" x14ac:dyDescent="0.2">
      <c r="D514" s="121"/>
    </row>
    <row r="515" spans="4:4" ht="15.75" customHeight="1" x14ac:dyDescent="0.2">
      <c r="D515" s="121"/>
    </row>
    <row r="516" spans="4:4" ht="15.75" customHeight="1" x14ac:dyDescent="0.2">
      <c r="D516" s="121"/>
    </row>
    <row r="517" spans="4:4" ht="15.75" customHeight="1" x14ac:dyDescent="0.2">
      <c r="D517" s="121"/>
    </row>
    <row r="518" spans="4:4" ht="15.75" customHeight="1" x14ac:dyDescent="0.2">
      <c r="D518" s="121"/>
    </row>
    <row r="519" spans="4:4" ht="15.75" customHeight="1" x14ac:dyDescent="0.2">
      <c r="D519" s="121"/>
    </row>
    <row r="520" spans="4:4" ht="15.75" customHeight="1" x14ac:dyDescent="0.2">
      <c r="D520" s="121"/>
    </row>
    <row r="521" spans="4:4" ht="15.75" customHeight="1" x14ac:dyDescent="0.2">
      <c r="D521" s="121"/>
    </row>
    <row r="522" spans="4:4" ht="15.75" customHeight="1" x14ac:dyDescent="0.2">
      <c r="D522" s="121"/>
    </row>
    <row r="523" spans="4:4" ht="15.75" customHeight="1" x14ac:dyDescent="0.2">
      <c r="D523" s="121"/>
    </row>
    <row r="524" spans="4:4" ht="15.75" customHeight="1" x14ac:dyDescent="0.2">
      <c r="D524" s="121"/>
    </row>
    <row r="525" spans="4:4" ht="15.75" customHeight="1" x14ac:dyDescent="0.2">
      <c r="D525" s="121"/>
    </row>
    <row r="526" spans="4:4" ht="15.75" customHeight="1" x14ac:dyDescent="0.2">
      <c r="D526" s="121"/>
    </row>
    <row r="527" spans="4:4" ht="15.75" customHeight="1" x14ac:dyDescent="0.2">
      <c r="D527" s="121"/>
    </row>
    <row r="528" spans="4:4" ht="15.75" customHeight="1" x14ac:dyDescent="0.2">
      <c r="D528" s="121"/>
    </row>
    <row r="529" spans="4:4" ht="15.75" customHeight="1" x14ac:dyDescent="0.2">
      <c r="D529" s="121"/>
    </row>
    <row r="530" spans="4:4" ht="15.75" customHeight="1" x14ac:dyDescent="0.2">
      <c r="D530" s="121"/>
    </row>
    <row r="531" spans="4:4" ht="15.75" customHeight="1" x14ac:dyDescent="0.2">
      <c r="D531" s="121"/>
    </row>
    <row r="532" spans="4:4" ht="15.75" customHeight="1" x14ac:dyDescent="0.2">
      <c r="D532" s="121"/>
    </row>
    <row r="533" spans="4:4" ht="15.75" customHeight="1" x14ac:dyDescent="0.2">
      <c r="D533" s="121"/>
    </row>
    <row r="534" spans="4:4" ht="15.75" customHeight="1" x14ac:dyDescent="0.2">
      <c r="D534" s="121"/>
    </row>
    <row r="535" spans="4:4" ht="15.75" customHeight="1" x14ac:dyDescent="0.2">
      <c r="D535" s="121"/>
    </row>
    <row r="536" spans="4:4" ht="15.75" customHeight="1" x14ac:dyDescent="0.2">
      <c r="D536" s="121"/>
    </row>
    <row r="537" spans="4:4" ht="15.75" customHeight="1" x14ac:dyDescent="0.2">
      <c r="D537" s="121"/>
    </row>
    <row r="538" spans="4:4" ht="15.75" customHeight="1" x14ac:dyDescent="0.2">
      <c r="D538" s="121"/>
    </row>
    <row r="539" spans="4:4" ht="15.75" customHeight="1" x14ac:dyDescent="0.2">
      <c r="D539" s="121"/>
    </row>
    <row r="540" spans="4:4" ht="15.75" customHeight="1" x14ac:dyDescent="0.2">
      <c r="D540" s="121"/>
    </row>
    <row r="541" spans="4:4" ht="15.75" customHeight="1" x14ac:dyDescent="0.2">
      <c r="D541" s="121"/>
    </row>
    <row r="542" spans="4:4" ht="15.75" customHeight="1" x14ac:dyDescent="0.2">
      <c r="D542" s="121"/>
    </row>
    <row r="543" spans="4:4" ht="15.75" customHeight="1" x14ac:dyDescent="0.2">
      <c r="D543" s="121"/>
    </row>
    <row r="544" spans="4:4" ht="15.75" customHeight="1" x14ac:dyDescent="0.2">
      <c r="D544" s="121"/>
    </row>
    <row r="545" spans="4:4" ht="15.75" customHeight="1" x14ac:dyDescent="0.2">
      <c r="D545" s="121"/>
    </row>
    <row r="546" spans="4:4" ht="15.75" customHeight="1" x14ac:dyDescent="0.2">
      <c r="D546" s="121"/>
    </row>
    <row r="547" spans="4:4" ht="15.75" customHeight="1" x14ac:dyDescent="0.2">
      <c r="D547" s="121"/>
    </row>
    <row r="548" spans="4:4" ht="15.75" customHeight="1" x14ac:dyDescent="0.2">
      <c r="D548" s="121"/>
    </row>
    <row r="549" spans="4:4" ht="15.75" customHeight="1" x14ac:dyDescent="0.2">
      <c r="D549" s="121"/>
    </row>
    <row r="550" spans="4:4" ht="15.75" customHeight="1" x14ac:dyDescent="0.2">
      <c r="D550" s="121"/>
    </row>
    <row r="551" spans="4:4" ht="15.75" customHeight="1" x14ac:dyDescent="0.2">
      <c r="D551" s="121"/>
    </row>
    <row r="552" spans="4:4" ht="15.75" customHeight="1" x14ac:dyDescent="0.2">
      <c r="D552" s="121"/>
    </row>
    <row r="553" spans="4:4" ht="15.75" customHeight="1" x14ac:dyDescent="0.2">
      <c r="D553" s="121"/>
    </row>
    <row r="554" spans="4:4" ht="15.75" customHeight="1" x14ac:dyDescent="0.2">
      <c r="D554" s="121"/>
    </row>
    <row r="555" spans="4:4" ht="15.75" customHeight="1" x14ac:dyDescent="0.2">
      <c r="D555" s="121"/>
    </row>
    <row r="556" spans="4:4" ht="15.75" customHeight="1" x14ac:dyDescent="0.2">
      <c r="D556" s="121"/>
    </row>
    <row r="557" spans="4:4" ht="15.75" customHeight="1" x14ac:dyDescent="0.2">
      <c r="D557" s="121"/>
    </row>
    <row r="558" spans="4:4" ht="15.75" customHeight="1" x14ac:dyDescent="0.2">
      <c r="D558" s="121"/>
    </row>
    <row r="559" spans="4:4" ht="15.75" customHeight="1" x14ac:dyDescent="0.2">
      <c r="D559" s="121"/>
    </row>
    <row r="560" spans="4:4" ht="15.75" customHeight="1" x14ac:dyDescent="0.2">
      <c r="D560" s="121"/>
    </row>
    <row r="561" spans="4:4" ht="15.75" customHeight="1" x14ac:dyDescent="0.2">
      <c r="D561" s="121"/>
    </row>
    <row r="562" spans="4:4" ht="15.75" customHeight="1" x14ac:dyDescent="0.2">
      <c r="D562" s="121"/>
    </row>
    <row r="563" spans="4:4" ht="15.75" customHeight="1" x14ac:dyDescent="0.2">
      <c r="D563" s="121"/>
    </row>
    <row r="564" spans="4:4" ht="15.75" customHeight="1" x14ac:dyDescent="0.2">
      <c r="D564" s="121"/>
    </row>
    <row r="565" spans="4:4" ht="15.75" customHeight="1" x14ac:dyDescent="0.2">
      <c r="D565" s="121"/>
    </row>
    <row r="566" spans="4:4" ht="15.75" customHeight="1" x14ac:dyDescent="0.2">
      <c r="D566" s="121"/>
    </row>
    <row r="567" spans="4:4" ht="15.75" customHeight="1" x14ac:dyDescent="0.2">
      <c r="D567" s="121"/>
    </row>
    <row r="568" spans="4:4" ht="15.75" customHeight="1" x14ac:dyDescent="0.2">
      <c r="D568" s="121"/>
    </row>
    <row r="569" spans="4:4" ht="15.75" customHeight="1" x14ac:dyDescent="0.2">
      <c r="D569" s="121"/>
    </row>
    <row r="570" spans="4:4" ht="15.75" customHeight="1" x14ac:dyDescent="0.2">
      <c r="D570" s="121"/>
    </row>
    <row r="571" spans="4:4" ht="15.75" customHeight="1" x14ac:dyDescent="0.2">
      <c r="D571" s="121"/>
    </row>
    <row r="572" spans="4:4" ht="15.75" customHeight="1" x14ac:dyDescent="0.2">
      <c r="D572" s="121"/>
    </row>
    <row r="573" spans="4:4" ht="15.75" customHeight="1" x14ac:dyDescent="0.2">
      <c r="D573" s="121"/>
    </row>
    <row r="574" spans="4:4" ht="15.75" customHeight="1" x14ac:dyDescent="0.2">
      <c r="D574" s="121"/>
    </row>
    <row r="575" spans="4:4" ht="15.75" customHeight="1" x14ac:dyDescent="0.2">
      <c r="D575" s="121"/>
    </row>
    <row r="576" spans="4:4" ht="15.75" customHeight="1" x14ac:dyDescent="0.2">
      <c r="D576" s="121"/>
    </row>
    <row r="577" spans="4:4" ht="15.75" customHeight="1" x14ac:dyDescent="0.2">
      <c r="D577" s="121"/>
    </row>
    <row r="578" spans="4:4" ht="15.75" customHeight="1" x14ac:dyDescent="0.2">
      <c r="D578" s="121"/>
    </row>
    <row r="579" spans="4:4" ht="15.75" customHeight="1" x14ac:dyDescent="0.2">
      <c r="D579" s="121"/>
    </row>
    <row r="580" spans="4:4" ht="15.75" customHeight="1" x14ac:dyDescent="0.2">
      <c r="D580" s="121"/>
    </row>
    <row r="581" spans="4:4" ht="15.75" customHeight="1" x14ac:dyDescent="0.2">
      <c r="D581" s="121"/>
    </row>
    <row r="582" spans="4:4" ht="15.75" customHeight="1" x14ac:dyDescent="0.2">
      <c r="D582" s="121"/>
    </row>
    <row r="583" spans="4:4" ht="15.75" customHeight="1" x14ac:dyDescent="0.2">
      <c r="D583" s="121"/>
    </row>
    <row r="584" spans="4:4" ht="15.75" customHeight="1" x14ac:dyDescent="0.2">
      <c r="D584" s="121"/>
    </row>
    <row r="585" spans="4:4" ht="15.75" customHeight="1" x14ac:dyDescent="0.2">
      <c r="D585" s="121"/>
    </row>
    <row r="586" spans="4:4" ht="15.75" customHeight="1" x14ac:dyDescent="0.2">
      <c r="D586" s="121"/>
    </row>
    <row r="587" spans="4:4" ht="15.75" customHeight="1" x14ac:dyDescent="0.2">
      <c r="D587" s="121"/>
    </row>
    <row r="588" spans="4:4" ht="15.75" customHeight="1" x14ac:dyDescent="0.2">
      <c r="D588" s="121"/>
    </row>
    <row r="589" spans="4:4" ht="15.75" customHeight="1" x14ac:dyDescent="0.2">
      <c r="D589" s="121"/>
    </row>
    <row r="590" spans="4:4" ht="15.75" customHeight="1" x14ac:dyDescent="0.2">
      <c r="D590" s="121"/>
    </row>
    <row r="591" spans="4:4" ht="15.75" customHeight="1" x14ac:dyDescent="0.2">
      <c r="D591" s="121"/>
    </row>
    <row r="592" spans="4:4" ht="15.75" customHeight="1" x14ac:dyDescent="0.2">
      <c r="D592" s="121"/>
    </row>
    <row r="593" spans="4:4" ht="15.75" customHeight="1" x14ac:dyDescent="0.2">
      <c r="D593" s="121"/>
    </row>
    <row r="594" spans="4:4" ht="15.75" customHeight="1" x14ac:dyDescent="0.2">
      <c r="D594" s="121"/>
    </row>
    <row r="595" spans="4:4" ht="15.75" customHeight="1" x14ac:dyDescent="0.2">
      <c r="D595" s="121"/>
    </row>
    <row r="596" spans="4:4" ht="15.75" customHeight="1" x14ac:dyDescent="0.2">
      <c r="D596" s="121"/>
    </row>
    <row r="597" spans="4:4" ht="15.75" customHeight="1" x14ac:dyDescent="0.2">
      <c r="D597" s="121"/>
    </row>
    <row r="598" spans="4:4" ht="15.75" customHeight="1" x14ac:dyDescent="0.2">
      <c r="D598" s="121"/>
    </row>
    <row r="599" spans="4:4" ht="15.75" customHeight="1" x14ac:dyDescent="0.2">
      <c r="D599" s="121"/>
    </row>
    <row r="600" spans="4:4" ht="15.75" customHeight="1" x14ac:dyDescent="0.2">
      <c r="D600" s="121"/>
    </row>
    <row r="601" spans="4:4" ht="15.75" customHeight="1" x14ac:dyDescent="0.2">
      <c r="D601" s="121"/>
    </row>
    <row r="602" spans="4:4" ht="15.75" customHeight="1" x14ac:dyDescent="0.2">
      <c r="D602" s="121"/>
    </row>
    <row r="603" spans="4:4" ht="15.75" customHeight="1" x14ac:dyDescent="0.2">
      <c r="D603" s="121"/>
    </row>
    <row r="604" spans="4:4" ht="15.75" customHeight="1" x14ac:dyDescent="0.2">
      <c r="D604" s="121"/>
    </row>
    <row r="605" spans="4:4" ht="15.75" customHeight="1" x14ac:dyDescent="0.2">
      <c r="D605" s="121"/>
    </row>
    <row r="606" spans="4:4" ht="15.75" customHeight="1" x14ac:dyDescent="0.2">
      <c r="D606" s="121"/>
    </row>
    <row r="607" spans="4:4" ht="15.75" customHeight="1" x14ac:dyDescent="0.2">
      <c r="D607" s="121"/>
    </row>
    <row r="608" spans="4:4" ht="15.75" customHeight="1" x14ac:dyDescent="0.2">
      <c r="D608" s="121"/>
    </row>
    <row r="609" spans="4:4" ht="15.75" customHeight="1" x14ac:dyDescent="0.2">
      <c r="D609" s="121"/>
    </row>
    <row r="610" spans="4:4" ht="15.75" customHeight="1" x14ac:dyDescent="0.2">
      <c r="D610" s="121"/>
    </row>
    <row r="611" spans="4:4" ht="15.75" customHeight="1" x14ac:dyDescent="0.2">
      <c r="D611" s="121"/>
    </row>
    <row r="612" spans="4:4" ht="15.75" customHeight="1" x14ac:dyDescent="0.2">
      <c r="D612" s="121"/>
    </row>
    <row r="613" spans="4:4" ht="15.75" customHeight="1" x14ac:dyDescent="0.2">
      <c r="D613" s="121"/>
    </row>
    <row r="614" spans="4:4" ht="15.75" customHeight="1" x14ac:dyDescent="0.2">
      <c r="D614" s="121"/>
    </row>
    <row r="615" spans="4:4" ht="15.75" customHeight="1" x14ac:dyDescent="0.2">
      <c r="D615" s="121"/>
    </row>
    <row r="616" spans="4:4" ht="15.75" customHeight="1" x14ac:dyDescent="0.2">
      <c r="D616" s="121"/>
    </row>
    <row r="617" spans="4:4" ht="15.75" customHeight="1" x14ac:dyDescent="0.2">
      <c r="D617" s="121"/>
    </row>
    <row r="618" spans="4:4" ht="15.75" customHeight="1" x14ac:dyDescent="0.2">
      <c r="D618" s="121"/>
    </row>
    <row r="619" spans="4:4" ht="15.75" customHeight="1" x14ac:dyDescent="0.2">
      <c r="D619" s="121"/>
    </row>
    <row r="620" spans="4:4" ht="15.75" customHeight="1" x14ac:dyDescent="0.2">
      <c r="D620" s="121"/>
    </row>
    <row r="621" spans="4:4" ht="15.75" customHeight="1" x14ac:dyDescent="0.2">
      <c r="D621" s="121"/>
    </row>
    <row r="622" spans="4:4" ht="15.75" customHeight="1" x14ac:dyDescent="0.2">
      <c r="D622" s="121"/>
    </row>
    <row r="623" spans="4:4" ht="15.75" customHeight="1" x14ac:dyDescent="0.2">
      <c r="D623" s="121"/>
    </row>
    <row r="624" spans="4:4" ht="15.75" customHeight="1" x14ac:dyDescent="0.2">
      <c r="D624" s="121"/>
    </row>
    <row r="625" spans="4:4" ht="15.75" customHeight="1" x14ac:dyDescent="0.2">
      <c r="D625" s="121"/>
    </row>
    <row r="626" spans="4:4" ht="15.75" customHeight="1" x14ac:dyDescent="0.2">
      <c r="D626" s="121"/>
    </row>
    <row r="627" spans="4:4" ht="15.75" customHeight="1" x14ac:dyDescent="0.2">
      <c r="D627" s="121"/>
    </row>
    <row r="628" spans="4:4" ht="15.75" customHeight="1" x14ac:dyDescent="0.2">
      <c r="D628" s="121"/>
    </row>
    <row r="629" spans="4:4" ht="15.75" customHeight="1" x14ac:dyDescent="0.2">
      <c r="D629" s="121"/>
    </row>
    <row r="630" spans="4:4" ht="15.75" customHeight="1" x14ac:dyDescent="0.2">
      <c r="D630" s="121"/>
    </row>
    <row r="631" spans="4:4" ht="15.75" customHeight="1" x14ac:dyDescent="0.2">
      <c r="D631" s="121"/>
    </row>
    <row r="632" spans="4:4" ht="15.75" customHeight="1" x14ac:dyDescent="0.2">
      <c r="D632" s="121"/>
    </row>
    <row r="633" spans="4:4" ht="15.75" customHeight="1" x14ac:dyDescent="0.2">
      <c r="D633" s="121"/>
    </row>
    <row r="634" spans="4:4" ht="15.75" customHeight="1" x14ac:dyDescent="0.2">
      <c r="D634" s="121"/>
    </row>
    <row r="635" spans="4:4" ht="15.75" customHeight="1" x14ac:dyDescent="0.2">
      <c r="D635" s="121"/>
    </row>
    <row r="636" spans="4:4" ht="15.75" customHeight="1" x14ac:dyDescent="0.2">
      <c r="D636" s="121"/>
    </row>
    <row r="637" spans="4:4" ht="15.75" customHeight="1" x14ac:dyDescent="0.2">
      <c r="D637" s="121"/>
    </row>
    <row r="638" spans="4:4" ht="15.75" customHeight="1" x14ac:dyDescent="0.2">
      <c r="D638" s="121"/>
    </row>
    <row r="639" spans="4:4" ht="15.75" customHeight="1" x14ac:dyDescent="0.2">
      <c r="D639" s="121"/>
    </row>
    <row r="640" spans="4:4" ht="15.75" customHeight="1" x14ac:dyDescent="0.2">
      <c r="D640" s="121"/>
    </row>
    <row r="641" spans="4:4" ht="15.75" customHeight="1" x14ac:dyDescent="0.2">
      <c r="D641" s="121"/>
    </row>
    <row r="642" spans="4:4" ht="15.75" customHeight="1" x14ac:dyDescent="0.2">
      <c r="D642" s="121"/>
    </row>
    <row r="643" spans="4:4" ht="15.75" customHeight="1" x14ac:dyDescent="0.2">
      <c r="D643" s="121"/>
    </row>
    <row r="644" spans="4:4" ht="15.75" customHeight="1" x14ac:dyDescent="0.2">
      <c r="D644" s="121"/>
    </row>
    <row r="645" spans="4:4" ht="15.75" customHeight="1" x14ac:dyDescent="0.2">
      <c r="D645" s="121"/>
    </row>
    <row r="646" spans="4:4" ht="15.75" customHeight="1" x14ac:dyDescent="0.2">
      <c r="D646" s="121"/>
    </row>
    <row r="647" spans="4:4" ht="15.75" customHeight="1" x14ac:dyDescent="0.2">
      <c r="D647" s="121"/>
    </row>
    <row r="648" spans="4:4" ht="15.75" customHeight="1" x14ac:dyDescent="0.2">
      <c r="D648" s="121"/>
    </row>
    <row r="649" spans="4:4" ht="15.75" customHeight="1" x14ac:dyDescent="0.2">
      <c r="D649" s="121"/>
    </row>
    <row r="650" spans="4:4" ht="15.75" customHeight="1" x14ac:dyDescent="0.2">
      <c r="D650" s="121"/>
    </row>
    <row r="651" spans="4:4" ht="15.75" customHeight="1" x14ac:dyDescent="0.2">
      <c r="D651" s="121"/>
    </row>
    <row r="652" spans="4:4" ht="15.75" customHeight="1" x14ac:dyDescent="0.2">
      <c r="D652" s="121"/>
    </row>
    <row r="653" spans="4:4" ht="15.75" customHeight="1" x14ac:dyDescent="0.2">
      <c r="D653" s="121"/>
    </row>
    <row r="654" spans="4:4" ht="15.75" customHeight="1" x14ac:dyDescent="0.2">
      <c r="D654" s="121"/>
    </row>
    <row r="655" spans="4:4" ht="15.75" customHeight="1" x14ac:dyDescent="0.2">
      <c r="D655" s="121"/>
    </row>
    <row r="656" spans="4:4" ht="15.75" customHeight="1" x14ac:dyDescent="0.2">
      <c r="D656" s="121"/>
    </row>
    <row r="657" spans="4:4" ht="15.75" customHeight="1" x14ac:dyDescent="0.2">
      <c r="D657" s="121"/>
    </row>
    <row r="658" spans="4:4" ht="15.75" customHeight="1" x14ac:dyDescent="0.2">
      <c r="D658" s="121"/>
    </row>
    <row r="659" spans="4:4" ht="15.75" customHeight="1" x14ac:dyDescent="0.2">
      <c r="D659" s="121"/>
    </row>
    <row r="660" spans="4:4" ht="15.75" customHeight="1" x14ac:dyDescent="0.2">
      <c r="D660" s="121"/>
    </row>
    <row r="661" spans="4:4" ht="15.75" customHeight="1" x14ac:dyDescent="0.2">
      <c r="D661" s="121"/>
    </row>
    <row r="662" spans="4:4" ht="15.75" customHeight="1" x14ac:dyDescent="0.2">
      <c r="D662" s="121"/>
    </row>
    <row r="663" spans="4:4" ht="15.75" customHeight="1" x14ac:dyDescent="0.2">
      <c r="D663" s="121"/>
    </row>
    <row r="664" spans="4:4" ht="15.75" customHeight="1" x14ac:dyDescent="0.2">
      <c r="D664" s="121"/>
    </row>
    <row r="665" spans="4:4" ht="15.75" customHeight="1" x14ac:dyDescent="0.2">
      <c r="D665" s="121"/>
    </row>
    <row r="666" spans="4:4" ht="15.75" customHeight="1" x14ac:dyDescent="0.2">
      <c r="D666" s="121"/>
    </row>
    <row r="667" spans="4:4" ht="15.75" customHeight="1" x14ac:dyDescent="0.2">
      <c r="D667" s="121"/>
    </row>
    <row r="668" spans="4:4" ht="15.75" customHeight="1" x14ac:dyDescent="0.2">
      <c r="D668" s="121"/>
    </row>
    <row r="669" spans="4:4" ht="15.75" customHeight="1" x14ac:dyDescent="0.2">
      <c r="D669" s="121"/>
    </row>
    <row r="670" spans="4:4" ht="15.75" customHeight="1" x14ac:dyDescent="0.2">
      <c r="D670" s="121"/>
    </row>
    <row r="671" spans="4:4" ht="15.75" customHeight="1" x14ac:dyDescent="0.2">
      <c r="D671" s="121"/>
    </row>
    <row r="672" spans="4:4" ht="15.75" customHeight="1" x14ac:dyDescent="0.2">
      <c r="D672" s="121"/>
    </row>
    <row r="673" spans="4:4" ht="15.75" customHeight="1" x14ac:dyDescent="0.2">
      <c r="D673" s="121"/>
    </row>
    <row r="674" spans="4:4" ht="15.75" customHeight="1" x14ac:dyDescent="0.2">
      <c r="D674" s="121"/>
    </row>
    <row r="675" spans="4:4" ht="15.75" customHeight="1" x14ac:dyDescent="0.2">
      <c r="D675" s="121"/>
    </row>
    <row r="676" spans="4:4" ht="15.75" customHeight="1" x14ac:dyDescent="0.2">
      <c r="D676" s="121"/>
    </row>
    <row r="677" spans="4:4" ht="15.75" customHeight="1" x14ac:dyDescent="0.2">
      <c r="D677" s="121"/>
    </row>
    <row r="678" spans="4:4" ht="15.75" customHeight="1" x14ac:dyDescent="0.2">
      <c r="D678" s="121"/>
    </row>
    <row r="679" spans="4:4" ht="15.75" customHeight="1" x14ac:dyDescent="0.2">
      <c r="D679" s="121"/>
    </row>
    <row r="680" spans="4:4" ht="15.75" customHeight="1" x14ac:dyDescent="0.2">
      <c r="D680" s="121"/>
    </row>
    <row r="681" spans="4:4" ht="15.75" customHeight="1" x14ac:dyDescent="0.2">
      <c r="D681" s="121"/>
    </row>
    <row r="682" spans="4:4" ht="15.75" customHeight="1" x14ac:dyDescent="0.2">
      <c r="D682" s="121"/>
    </row>
    <row r="683" spans="4:4" ht="15.75" customHeight="1" x14ac:dyDescent="0.2">
      <c r="D683" s="121"/>
    </row>
    <row r="684" spans="4:4" ht="15.75" customHeight="1" x14ac:dyDescent="0.2">
      <c r="D684" s="121"/>
    </row>
    <row r="685" spans="4:4" ht="15.75" customHeight="1" x14ac:dyDescent="0.2">
      <c r="D685" s="121"/>
    </row>
    <row r="686" spans="4:4" ht="15.75" customHeight="1" x14ac:dyDescent="0.2">
      <c r="D686" s="121"/>
    </row>
    <row r="687" spans="4:4" ht="15.75" customHeight="1" x14ac:dyDescent="0.2">
      <c r="D687" s="121"/>
    </row>
    <row r="688" spans="4:4" ht="15.75" customHeight="1" x14ac:dyDescent="0.2">
      <c r="D688" s="121"/>
    </row>
    <row r="689" spans="4:4" ht="15.75" customHeight="1" x14ac:dyDescent="0.2">
      <c r="D689" s="121"/>
    </row>
    <row r="690" spans="4:4" ht="15.75" customHeight="1" x14ac:dyDescent="0.2">
      <c r="D690" s="121"/>
    </row>
    <row r="691" spans="4:4" ht="15.75" customHeight="1" x14ac:dyDescent="0.2">
      <c r="D691" s="121"/>
    </row>
    <row r="692" spans="4:4" ht="15.75" customHeight="1" x14ac:dyDescent="0.2">
      <c r="D692" s="121"/>
    </row>
    <row r="693" spans="4:4" ht="15.75" customHeight="1" x14ac:dyDescent="0.2">
      <c r="D693" s="121"/>
    </row>
    <row r="694" spans="4:4" ht="15.75" customHeight="1" x14ac:dyDescent="0.2">
      <c r="D694" s="121"/>
    </row>
    <row r="695" spans="4:4" ht="15.75" customHeight="1" x14ac:dyDescent="0.2">
      <c r="D695" s="121"/>
    </row>
    <row r="696" spans="4:4" ht="15.75" customHeight="1" x14ac:dyDescent="0.2">
      <c r="D696" s="121"/>
    </row>
    <row r="697" spans="4:4" ht="15.75" customHeight="1" x14ac:dyDescent="0.2">
      <c r="D697" s="121"/>
    </row>
    <row r="698" spans="4:4" ht="15.75" customHeight="1" x14ac:dyDescent="0.2">
      <c r="D698" s="121"/>
    </row>
    <row r="699" spans="4:4" ht="15.75" customHeight="1" x14ac:dyDescent="0.2">
      <c r="D699" s="121"/>
    </row>
    <row r="700" spans="4:4" ht="15.75" customHeight="1" x14ac:dyDescent="0.2">
      <c r="D700" s="121"/>
    </row>
    <row r="701" spans="4:4" ht="15.75" customHeight="1" x14ac:dyDescent="0.2">
      <c r="D701" s="121"/>
    </row>
    <row r="702" spans="4:4" ht="15.75" customHeight="1" x14ac:dyDescent="0.2">
      <c r="D702" s="121"/>
    </row>
    <row r="703" spans="4:4" ht="15.75" customHeight="1" x14ac:dyDescent="0.2">
      <c r="D703" s="121"/>
    </row>
    <row r="704" spans="4:4" ht="15.75" customHeight="1" x14ac:dyDescent="0.2">
      <c r="D704" s="121"/>
    </row>
    <row r="705" spans="4:4" ht="15.75" customHeight="1" x14ac:dyDescent="0.2">
      <c r="D705" s="121"/>
    </row>
    <row r="706" spans="4:4" ht="15.75" customHeight="1" x14ac:dyDescent="0.2">
      <c r="D706" s="121"/>
    </row>
    <row r="707" spans="4:4" ht="15.75" customHeight="1" x14ac:dyDescent="0.2">
      <c r="D707" s="121"/>
    </row>
    <row r="708" spans="4:4" ht="15.75" customHeight="1" x14ac:dyDescent="0.2">
      <c r="D708" s="121"/>
    </row>
    <row r="709" spans="4:4" ht="15.75" customHeight="1" x14ac:dyDescent="0.2">
      <c r="D709" s="121"/>
    </row>
    <row r="710" spans="4:4" ht="15.75" customHeight="1" x14ac:dyDescent="0.2">
      <c r="D710" s="121"/>
    </row>
    <row r="711" spans="4:4" ht="15.75" customHeight="1" x14ac:dyDescent="0.2">
      <c r="D711" s="121"/>
    </row>
    <row r="712" spans="4:4" ht="15.75" customHeight="1" x14ac:dyDescent="0.2">
      <c r="D712" s="121"/>
    </row>
    <row r="713" spans="4:4" ht="15.75" customHeight="1" x14ac:dyDescent="0.2">
      <c r="D713" s="121"/>
    </row>
    <row r="714" spans="4:4" ht="15.75" customHeight="1" x14ac:dyDescent="0.2">
      <c r="D714" s="121"/>
    </row>
    <row r="715" spans="4:4" ht="15.75" customHeight="1" x14ac:dyDescent="0.2">
      <c r="D715" s="121"/>
    </row>
    <row r="716" spans="4:4" ht="15.75" customHeight="1" x14ac:dyDescent="0.2">
      <c r="D716" s="121"/>
    </row>
    <row r="717" spans="4:4" ht="15.75" customHeight="1" x14ac:dyDescent="0.2">
      <c r="D717" s="121"/>
    </row>
    <row r="718" spans="4:4" ht="15.75" customHeight="1" x14ac:dyDescent="0.2">
      <c r="D718" s="121"/>
    </row>
    <row r="719" spans="4:4" ht="15.75" customHeight="1" x14ac:dyDescent="0.2">
      <c r="D719" s="121"/>
    </row>
    <row r="720" spans="4:4" ht="15.75" customHeight="1" x14ac:dyDescent="0.2">
      <c r="D720" s="121"/>
    </row>
    <row r="721" spans="4:4" ht="15.75" customHeight="1" x14ac:dyDescent="0.2">
      <c r="D721" s="121"/>
    </row>
    <row r="722" spans="4:4" ht="15.75" customHeight="1" x14ac:dyDescent="0.2">
      <c r="D722" s="121"/>
    </row>
    <row r="723" spans="4:4" ht="15.75" customHeight="1" x14ac:dyDescent="0.2">
      <c r="D723" s="121"/>
    </row>
    <row r="724" spans="4:4" ht="15.75" customHeight="1" x14ac:dyDescent="0.2">
      <c r="D724" s="121"/>
    </row>
    <row r="725" spans="4:4" ht="15.75" customHeight="1" x14ac:dyDescent="0.2">
      <c r="D725" s="121"/>
    </row>
    <row r="726" spans="4:4" ht="15.75" customHeight="1" x14ac:dyDescent="0.2">
      <c r="D726" s="121"/>
    </row>
    <row r="727" spans="4:4" ht="15.75" customHeight="1" x14ac:dyDescent="0.2">
      <c r="D727" s="121"/>
    </row>
    <row r="728" spans="4:4" ht="15.75" customHeight="1" x14ac:dyDescent="0.2">
      <c r="D728" s="121"/>
    </row>
    <row r="729" spans="4:4" ht="15.75" customHeight="1" x14ac:dyDescent="0.2">
      <c r="D729" s="121"/>
    </row>
    <row r="730" spans="4:4" ht="15.75" customHeight="1" x14ac:dyDescent="0.2">
      <c r="D730" s="121"/>
    </row>
    <row r="731" spans="4:4" ht="15.75" customHeight="1" x14ac:dyDescent="0.2">
      <c r="D731" s="121"/>
    </row>
    <row r="732" spans="4:4" ht="15.75" customHeight="1" x14ac:dyDescent="0.2">
      <c r="D732" s="121"/>
    </row>
    <row r="733" spans="4:4" ht="15.75" customHeight="1" x14ac:dyDescent="0.2">
      <c r="D733" s="121"/>
    </row>
    <row r="734" spans="4:4" ht="15.75" customHeight="1" x14ac:dyDescent="0.2">
      <c r="D734" s="121"/>
    </row>
    <row r="735" spans="4:4" ht="15.75" customHeight="1" x14ac:dyDescent="0.2">
      <c r="D735" s="121"/>
    </row>
    <row r="736" spans="4:4" ht="15.75" customHeight="1" x14ac:dyDescent="0.2">
      <c r="D736" s="121"/>
    </row>
    <row r="737" spans="4:4" ht="15.75" customHeight="1" x14ac:dyDescent="0.2">
      <c r="D737" s="121"/>
    </row>
    <row r="738" spans="4:4" ht="15.75" customHeight="1" x14ac:dyDescent="0.2">
      <c r="D738" s="121"/>
    </row>
    <row r="739" spans="4:4" ht="15.75" customHeight="1" x14ac:dyDescent="0.2">
      <c r="D739" s="121"/>
    </row>
    <row r="740" spans="4:4" ht="15.75" customHeight="1" x14ac:dyDescent="0.2">
      <c r="D740" s="121"/>
    </row>
    <row r="741" spans="4:4" ht="15.75" customHeight="1" x14ac:dyDescent="0.2">
      <c r="D741" s="121"/>
    </row>
    <row r="742" spans="4:4" ht="15.75" customHeight="1" x14ac:dyDescent="0.2">
      <c r="D742" s="121"/>
    </row>
    <row r="743" spans="4:4" ht="15.75" customHeight="1" x14ac:dyDescent="0.2">
      <c r="D743" s="121"/>
    </row>
    <row r="744" spans="4:4" ht="15.75" customHeight="1" x14ac:dyDescent="0.2">
      <c r="D744" s="121"/>
    </row>
    <row r="745" spans="4:4" ht="15.75" customHeight="1" x14ac:dyDescent="0.2">
      <c r="D745" s="121"/>
    </row>
    <row r="746" spans="4:4" ht="15.75" customHeight="1" x14ac:dyDescent="0.2">
      <c r="D746" s="121"/>
    </row>
    <row r="747" spans="4:4" ht="15.75" customHeight="1" x14ac:dyDescent="0.2">
      <c r="D747" s="121"/>
    </row>
    <row r="748" spans="4:4" ht="15.75" customHeight="1" x14ac:dyDescent="0.2">
      <c r="D748" s="121"/>
    </row>
    <row r="749" spans="4:4" ht="15.75" customHeight="1" x14ac:dyDescent="0.2">
      <c r="D749" s="121"/>
    </row>
    <row r="750" spans="4:4" ht="15.75" customHeight="1" x14ac:dyDescent="0.2">
      <c r="D750" s="121"/>
    </row>
    <row r="751" spans="4:4" ht="15.75" customHeight="1" x14ac:dyDescent="0.2">
      <c r="D751" s="121"/>
    </row>
    <row r="752" spans="4:4" ht="15.75" customHeight="1" x14ac:dyDescent="0.2">
      <c r="D752" s="121"/>
    </row>
    <row r="753" spans="4:4" ht="15.75" customHeight="1" x14ac:dyDescent="0.2">
      <c r="D753" s="121"/>
    </row>
    <row r="754" spans="4:4" ht="15.75" customHeight="1" x14ac:dyDescent="0.2">
      <c r="D754" s="121"/>
    </row>
    <row r="755" spans="4:4" ht="15.75" customHeight="1" x14ac:dyDescent="0.2">
      <c r="D755" s="121"/>
    </row>
    <row r="756" spans="4:4" ht="15.75" customHeight="1" x14ac:dyDescent="0.2">
      <c r="D756" s="121"/>
    </row>
    <row r="757" spans="4:4" ht="15.75" customHeight="1" x14ac:dyDescent="0.2">
      <c r="D757" s="121"/>
    </row>
    <row r="758" spans="4:4" ht="15.75" customHeight="1" x14ac:dyDescent="0.2">
      <c r="D758" s="121"/>
    </row>
    <row r="759" spans="4:4" ht="15.75" customHeight="1" x14ac:dyDescent="0.2">
      <c r="D759" s="121"/>
    </row>
    <row r="760" spans="4:4" ht="15.75" customHeight="1" x14ac:dyDescent="0.2">
      <c r="D760" s="121"/>
    </row>
    <row r="761" spans="4:4" ht="15.75" customHeight="1" x14ac:dyDescent="0.2">
      <c r="D761" s="121"/>
    </row>
    <row r="762" spans="4:4" ht="15.75" customHeight="1" x14ac:dyDescent="0.2">
      <c r="D762" s="121"/>
    </row>
    <row r="763" spans="4:4" ht="15.75" customHeight="1" x14ac:dyDescent="0.2">
      <c r="D763" s="121"/>
    </row>
    <row r="764" spans="4:4" ht="15.75" customHeight="1" x14ac:dyDescent="0.2">
      <c r="D764" s="121"/>
    </row>
    <row r="765" spans="4:4" ht="15.75" customHeight="1" x14ac:dyDescent="0.2">
      <c r="D765" s="121"/>
    </row>
    <row r="766" spans="4:4" ht="15.75" customHeight="1" x14ac:dyDescent="0.2">
      <c r="D766" s="121"/>
    </row>
    <row r="767" spans="4:4" ht="15.75" customHeight="1" x14ac:dyDescent="0.2">
      <c r="D767" s="121"/>
    </row>
    <row r="768" spans="4:4" ht="15.75" customHeight="1" x14ac:dyDescent="0.2">
      <c r="D768" s="121"/>
    </row>
    <row r="769" spans="4:4" ht="15.75" customHeight="1" x14ac:dyDescent="0.2">
      <c r="D769" s="121"/>
    </row>
    <row r="770" spans="4:4" ht="15.75" customHeight="1" x14ac:dyDescent="0.2">
      <c r="D770" s="121"/>
    </row>
    <row r="771" spans="4:4" ht="15.75" customHeight="1" x14ac:dyDescent="0.2">
      <c r="D771" s="121"/>
    </row>
    <row r="772" spans="4:4" ht="15.75" customHeight="1" x14ac:dyDescent="0.2">
      <c r="D772" s="121"/>
    </row>
    <row r="773" spans="4:4" ht="15.75" customHeight="1" x14ac:dyDescent="0.2">
      <c r="D773" s="121"/>
    </row>
    <row r="774" spans="4:4" ht="15.75" customHeight="1" x14ac:dyDescent="0.2">
      <c r="D774" s="121"/>
    </row>
    <row r="775" spans="4:4" ht="15.75" customHeight="1" x14ac:dyDescent="0.2">
      <c r="D775" s="121"/>
    </row>
    <row r="776" spans="4:4" ht="15.75" customHeight="1" x14ac:dyDescent="0.2">
      <c r="D776" s="121"/>
    </row>
    <row r="777" spans="4:4" ht="15.75" customHeight="1" x14ac:dyDescent="0.2">
      <c r="D777" s="121"/>
    </row>
    <row r="778" spans="4:4" ht="15.75" customHeight="1" x14ac:dyDescent="0.2">
      <c r="D778" s="121"/>
    </row>
    <row r="779" spans="4:4" ht="15.75" customHeight="1" x14ac:dyDescent="0.2">
      <c r="D779" s="121"/>
    </row>
    <row r="780" spans="4:4" ht="15.75" customHeight="1" x14ac:dyDescent="0.2">
      <c r="D780" s="121"/>
    </row>
    <row r="781" spans="4:4" ht="15.75" customHeight="1" x14ac:dyDescent="0.2">
      <c r="D781" s="121"/>
    </row>
    <row r="782" spans="4:4" ht="15.75" customHeight="1" x14ac:dyDescent="0.2">
      <c r="D782" s="121"/>
    </row>
    <row r="783" spans="4:4" ht="15.75" customHeight="1" x14ac:dyDescent="0.2">
      <c r="D783" s="121"/>
    </row>
    <row r="784" spans="4:4" ht="15.75" customHeight="1" x14ac:dyDescent="0.2">
      <c r="D784" s="121"/>
    </row>
    <row r="785" spans="4:4" ht="15.75" customHeight="1" x14ac:dyDescent="0.2">
      <c r="D785" s="121"/>
    </row>
    <row r="786" spans="4:4" ht="15.75" customHeight="1" x14ac:dyDescent="0.2">
      <c r="D786" s="121"/>
    </row>
    <row r="787" spans="4:4" ht="15.75" customHeight="1" x14ac:dyDescent="0.2">
      <c r="D787" s="121"/>
    </row>
    <row r="788" spans="4:4" ht="15.75" customHeight="1" x14ac:dyDescent="0.2">
      <c r="D788" s="121"/>
    </row>
    <row r="789" spans="4:4" ht="15.75" customHeight="1" x14ac:dyDescent="0.2">
      <c r="D789" s="121"/>
    </row>
    <row r="790" spans="4:4" ht="15.75" customHeight="1" x14ac:dyDescent="0.2">
      <c r="D790" s="121"/>
    </row>
    <row r="791" spans="4:4" ht="15.75" customHeight="1" x14ac:dyDescent="0.2">
      <c r="D791" s="121"/>
    </row>
    <row r="792" spans="4:4" ht="15.75" customHeight="1" x14ac:dyDescent="0.2">
      <c r="D792" s="121"/>
    </row>
    <row r="793" spans="4:4" ht="15.75" customHeight="1" x14ac:dyDescent="0.2">
      <c r="D793" s="121"/>
    </row>
    <row r="794" spans="4:4" ht="15.75" customHeight="1" x14ac:dyDescent="0.2">
      <c r="D794" s="121"/>
    </row>
    <row r="795" spans="4:4" ht="15.75" customHeight="1" x14ac:dyDescent="0.2">
      <c r="D795" s="121"/>
    </row>
    <row r="796" spans="4:4" ht="15.75" customHeight="1" x14ac:dyDescent="0.2">
      <c r="D796" s="121"/>
    </row>
    <row r="797" spans="4:4" ht="15.75" customHeight="1" x14ac:dyDescent="0.2">
      <c r="D797" s="121"/>
    </row>
    <row r="798" spans="4:4" ht="15.75" customHeight="1" x14ac:dyDescent="0.2">
      <c r="D798" s="121"/>
    </row>
    <row r="799" spans="4:4" ht="15.75" customHeight="1" x14ac:dyDescent="0.2">
      <c r="D799" s="121"/>
    </row>
    <row r="800" spans="4:4" ht="15.75" customHeight="1" x14ac:dyDescent="0.2">
      <c r="D800" s="121"/>
    </row>
    <row r="801" spans="4:4" ht="15.75" customHeight="1" x14ac:dyDescent="0.2">
      <c r="D801" s="121"/>
    </row>
    <row r="802" spans="4:4" ht="15.75" customHeight="1" x14ac:dyDescent="0.2">
      <c r="D802" s="121"/>
    </row>
    <row r="803" spans="4:4" ht="15.75" customHeight="1" x14ac:dyDescent="0.2">
      <c r="D803" s="121"/>
    </row>
    <row r="804" spans="4:4" ht="15.75" customHeight="1" x14ac:dyDescent="0.2">
      <c r="D804" s="121"/>
    </row>
    <row r="805" spans="4:4" ht="15.75" customHeight="1" x14ac:dyDescent="0.2">
      <c r="D805" s="121"/>
    </row>
    <row r="806" spans="4:4" ht="15.75" customHeight="1" x14ac:dyDescent="0.2">
      <c r="D806" s="121"/>
    </row>
    <row r="807" spans="4:4" ht="15.75" customHeight="1" x14ac:dyDescent="0.2">
      <c r="D807" s="121"/>
    </row>
    <row r="808" spans="4:4" ht="15.75" customHeight="1" x14ac:dyDescent="0.2">
      <c r="D808" s="121"/>
    </row>
    <row r="809" spans="4:4" ht="15.75" customHeight="1" x14ac:dyDescent="0.2">
      <c r="D809" s="121"/>
    </row>
    <row r="810" spans="4:4" ht="15.75" customHeight="1" x14ac:dyDescent="0.2">
      <c r="D810" s="121"/>
    </row>
    <row r="811" spans="4:4" ht="15.75" customHeight="1" x14ac:dyDescent="0.2">
      <c r="D811" s="121"/>
    </row>
    <row r="812" spans="4:4" ht="15.75" customHeight="1" x14ac:dyDescent="0.2">
      <c r="D812" s="121"/>
    </row>
    <row r="813" spans="4:4" ht="15.75" customHeight="1" x14ac:dyDescent="0.2">
      <c r="D813" s="121"/>
    </row>
    <row r="814" spans="4:4" ht="15.75" customHeight="1" x14ac:dyDescent="0.2">
      <c r="D814" s="121"/>
    </row>
    <row r="815" spans="4:4" ht="15.75" customHeight="1" x14ac:dyDescent="0.2">
      <c r="D815" s="121"/>
    </row>
    <row r="816" spans="4:4" ht="15.75" customHeight="1" x14ac:dyDescent="0.2">
      <c r="D816" s="121"/>
    </row>
    <row r="817" spans="4:4" ht="15.75" customHeight="1" x14ac:dyDescent="0.2">
      <c r="D817" s="121"/>
    </row>
    <row r="818" spans="4:4" ht="15.75" customHeight="1" x14ac:dyDescent="0.2">
      <c r="D818" s="121"/>
    </row>
    <row r="819" spans="4:4" ht="15.75" customHeight="1" x14ac:dyDescent="0.2">
      <c r="D819" s="121"/>
    </row>
    <row r="820" spans="4:4" ht="15.75" customHeight="1" x14ac:dyDescent="0.2">
      <c r="D820" s="121"/>
    </row>
    <row r="821" spans="4:4" ht="15.75" customHeight="1" x14ac:dyDescent="0.2">
      <c r="D821" s="121"/>
    </row>
    <row r="822" spans="4:4" ht="15.75" customHeight="1" x14ac:dyDescent="0.2">
      <c r="D822" s="121"/>
    </row>
    <row r="823" spans="4:4" ht="15.75" customHeight="1" x14ac:dyDescent="0.2">
      <c r="D823" s="121"/>
    </row>
    <row r="824" spans="4:4" ht="15.75" customHeight="1" x14ac:dyDescent="0.2">
      <c r="D824" s="121"/>
    </row>
    <row r="825" spans="4:4" ht="15.75" customHeight="1" x14ac:dyDescent="0.2">
      <c r="D825" s="121"/>
    </row>
    <row r="826" spans="4:4" ht="15.75" customHeight="1" x14ac:dyDescent="0.2">
      <c r="D826" s="121"/>
    </row>
    <row r="827" spans="4:4" ht="15.75" customHeight="1" x14ac:dyDescent="0.2">
      <c r="D827" s="121"/>
    </row>
    <row r="828" spans="4:4" ht="15.75" customHeight="1" x14ac:dyDescent="0.2">
      <c r="D828" s="121"/>
    </row>
    <row r="829" spans="4:4" ht="15.75" customHeight="1" x14ac:dyDescent="0.2">
      <c r="D829" s="121"/>
    </row>
    <row r="830" spans="4:4" ht="15.75" customHeight="1" x14ac:dyDescent="0.2">
      <c r="D830" s="121"/>
    </row>
    <row r="831" spans="4:4" ht="15.75" customHeight="1" x14ac:dyDescent="0.2">
      <c r="D831" s="121"/>
    </row>
    <row r="832" spans="4:4" ht="15.75" customHeight="1" x14ac:dyDescent="0.2">
      <c r="D832" s="121"/>
    </row>
    <row r="833" spans="4:4" ht="15.75" customHeight="1" x14ac:dyDescent="0.2">
      <c r="D833" s="121"/>
    </row>
    <row r="834" spans="4:4" ht="15.75" customHeight="1" x14ac:dyDescent="0.2">
      <c r="D834" s="121"/>
    </row>
    <row r="835" spans="4:4" ht="15.75" customHeight="1" x14ac:dyDescent="0.2">
      <c r="D835" s="121"/>
    </row>
    <row r="836" spans="4:4" ht="15.75" customHeight="1" x14ac:dyDescent="0.2">
      <c r="D836" s="121"/>
    </row>
    <row r="837" spans="4:4" ht="15.75" customHeight="1" x14ac:dyDescent="0.2">
      <c r="D837" s="121"/>
    </row>
    <row r="838" spans="4:4" ht="15.75" customHeight="1" x14ac:dyDescent="0.2">
      <c r="D838" s="121"/>
    </row>
    <row r="839" spans="4:4" ht="15.75" customHeight="1" x14ac:dyDescent="0.2">
      <c r="D839" s="121"/>
    </row>
    <row r="840" spans="4:4" ht="15.75" customHeight="1" x14ac:dyDescent="0.2">
      <c r="D840" s="121"/>
    </row>
    <row r="841" spans="4:4" ht="15.75" customHeight="1" x14ac:dyDescent="0.2">
      <c r="D841" s="121"/>
    </row>
    <row r="842" spans="4:4" ht="15.75" customHeight="1" x14ac:dyDescent="0.2">
      <c r="D842" s="121"/>
    </row>
    <row r="843" spans="4:4" ht="15.75" customHeight="1" x14ac:dyDescent="0.2">
      <c r="D843" s="121"/>
    </row>
    <row r="844" spans="4:4" ht="15.75" customHeight="1" x14ac:dyDescent="0.2">
      <c r="D844" s="121"/>
    </row>
    <row r="845" spans="4:4" ht="15.75" customHeight="1" x14ac:dyDescent="0.2">
      <c r="D845" s="121"/>
    </row>
    <row r="846" spans="4:4" ht="15.75" customHeight="1" x14ac:dyDescent="0.2">
      <c r="D846" s="121"/>
    </row>
    <row r="847" spans="4:4" ht="15.75" customHeight="1" x14ac:dyDescent="0.2">
      <c r="D847" s="121"/>
    </row>
    <row r="848" spans="4:4" ht="15.75" customHeight="1" x14ac:dyDescent="0.2">
      <c r="D848" s="121"/>
    </row>
    <row r="849" spans="4:4" ht="15.75" customHeight="1" x14ac:dyDescent="0.2">
      <c r="D849" s="121"/>
    </row>
    <row r="850" spans="4:4" ht="15.75" customHeight="1" x14ac:dyDescent="0.2">
      <c r="D850" s="121"/>
    </row>
    <row r="851" spans="4:4" ht="15.75" customHeight="1" x14ac:dyDescent="0.2">
      <c r="D851" s="121"/>
    </row>
    <row r="852" spans="4:4" ht="15.75" customHeight="1" x14ac:dyDescent="0.2">
      <c r="D852" s="121"/>
    </row>
    <row r="853" spans="4:4" ht="15.75" customHeight="1" x14ac:dyDescent="0.2">
      <c r="D853" s="121"/>
    </row>
    <row r="854" spans="4:4" ht="15.75" customHeight="1" x14ac:dyDescent="0.2">
      <c r="D854" s="121"/>
    </row>
    <row r="855" spans="4:4" ht="15.75" customHeight="1" x14ac:dyDescent="0.2">
      <c r="D855" s="121"/>
    </row>
    <row r="856" spans="4:4" ht="15.75" customHeight="1" x14ac:dyDescent="0.2">
      <c r="D856" s="121"/>
    </row>
    <row r="857" spans="4:4" ht="15.75" customHeight="1" x14ac:dyDescent="0.2">
      <c r="D857" s="121"/>
    </row>
    <row r="858" spans="4:4" ht="15.75" customHeight="1" x14ac:dyDescent="0.2">
      <c r="D858" s="121"/>
    </row>
    <row r="859" spans="4:4" ht="15.75" customHeight="1" x14ac:dyDescent="0.2">
      <c r="D859" s="121"/>
    </row>
    <row r="860" spans="4:4" ht="15.75" customHeight="1" x14ac:dyDescent="0.2">
      <c r="D860" s="121"/>
    </row>
    <row r="861" spans="4:4" ht="15.75" customHeight="1" x14ac:dyDescent="0.2">
      <c r="D861" s="121"/>
    </row>
    <row r="862" spans="4:4" ht="15.75" customHeight="1" x14ac:dyDescent="0.2">
      <c r="D862" s="121"/>
    </row>
    <row r="863" spans="4:4" ht="15.75" customHeight="1" x14ac:dyDescent="0.2">
      <c r="D863" s="121"/>
    </row>
    <row r="864" spans="4:4" ht="15.75" customHeight="1" x14ac:dyDescent="0.2">
      <c r="D864" s="121"/>
    </row>
    <row r="865" spans="4:4" ht="15.75" customHeight="1" x14ac:dyDescent="0.2">
      <c r="D865" s="121"/>
    </row>
    <row r="866" spans="4:4" ht="15.75" customHeight="1" x14ac:dyDescent="0.2">
      <c r="D866" s="121"/>
    </row>
    <row r="867" spans="4:4" ht="15.75" customHeight="1" x14ac:dyDescent="0.2">
      <c r="D867" s="121"/>
    </row>
    <row r="868" spans="4:4" ht="15.75" customHeight="1" x14ac:dyDescent="0.2">
      <c r="D868" s="121"/>
    </row>
    <row r="869" spans="4:4" ht="15.75" customHeight="1" x14ac:dyDescent="0.2">
      <c r="D869" s="121"/>
    </row>
    <row r="870" spans="4:4" ht="15.75" customHeight="1" x14ac:dyDescent="0.2">
      <c r="D870" s="121"/>
    </row>
    <row r="871" spans="4:4" ht="15.75" customHeight="1" x14ac:dyDescent="0.2">
      <c r="D871" s="121"/>
    </row>
    <row r="872" spans="4:4" ht="15.75" customHeight="1" x14ac:dyDescent="0.2">
      <c r="D872" s="121"/>
    </row>
    <row r="873" spans="4:4" ht="15.75" customHeight="1" x14ac:dyDescent="0.2">
      <c r="D873" s="121"/>
    </row>
    <row r="874" spans="4:4" ht="15.75" customHeight="1" x14ac:dyDescent="0.2">
      <c r="D874" s="121"/>
    </row>
    <row r="875" spans="4:4" ht="15.75" customHeight="1" x14ac:dyDescent="0.2">
      <c r="D875" s="121"/>
    </row>
    <row r="876" spans="4:4" ht="15.75" customHeight="1" x14ac:dyDescent="0.2">
      <c r="D876" s="121"/>
    </row>
    <row r="877" spans="4:4" ht="15.75" customHeight="1" x14ac:dyDescent="0.2">
      <c r="D877" s="121"/>
    </row>
    <row r="878" spans="4:4" ht="15.75" customHeight="1" x14ac:dyDescent="0.2">
      <c r="D878" s="121"/>
    </row>
    <row r="879" spans="4:4" ht="15.75" customHeight="1" x14ac:dyDescent="0.2">
      <c r="D879" s="121"/>
    </row>
    <row r="880" spans="4:4" ht="15.75" customHeight="1" x14ac:dyDescent="0.2">
      <c r="D880" s="121"/>
    </row>
    <row r="881" spans="4:4" ht="15.75" customHeight="1" x14ac:dyDescent="0.2">
      <c r="D881" s="121"/>
    </row>
    <row r="882" spans="4:4" ht="15.75" customHeight="1" x14ac:dyDescent="0.2">
      <c r="D882" s="121"/>
    </row>
    <row r="883" spans="4:4" ht="15.75" customHeight="1" x14ac:dyDescent="0.2">
      <c r="D883" s="121"/>
    </row>
    <row r="884" spans="4:4" ht="15.75" customHeight="1" x14ac:dyDescent="0.2">
      <c r="D884" s="121"/>
    </row>
    <row r="885" spans="4:4" ht="15.75" customHeight="1" x14ac:dyDescent="0.2">
      <c r="D885" s="121"/>
    </row>
    <row r="886" spans="4:4" ht="15.75" customHeight="1" x14ac:dyDescent="0.2">
      <c r="D886" s="121"/>
    </row>
    <row r="887" spans="4:4" ht="15.75" customHeight="1" x14ac:dyDescent="0.2">
      <c r="D887" s="121"/>
    </row>
    <row r="888" spans="4:4" ht="15.75" customHeight="1" x14ac:dyDescent="0.2">
      <c r="D888" s="121"/>
    </row>
    <row r="889" spans="4:4" ht="15.75" customHeight="1" x14ac:dyDescent="0.2">
      <c r="D889" s="121"/>
    </row>
    <row r="890" spans="4:4" ht="15.75" customHeight="1" x14ac:dyDescent="0.2">
      <c r="D890" s="121"/>
    </row>
    <row r="891" spans="4:4" ht="15.75" customHeight="1" x14ac:dyDescent="0.2">
      <c r="D891" s="121"/>
    </row>
    <row r="892" spans="4:4" ht="15.75" customHeight="1" x14ac:dyDescent="0.2">
      <c r="D892" s="121"/>
    </row>
    <row r="893" spans="4:4" ht="15.75" customHeight="1" x14ac:dyDescent="0.2">
      <c r="D893" s="121"/>
    </row>
    <row r="894" spans="4:4" ht="15.75" customHeight="1" x14ac:dyDescent="0.2">
      <c r="D894" s="121"/>
    </row>
    <row r="895" spans="4:4" ht="15.75" customHeight="1" x14ac:dyDescent="0.2">
      <c r="D895" s="121"/>
    </row>
    <row r="896" spans="4:4" ht="15.75" customHeight="1" x14ac:dyDescent="0.2">
      <c r="D896" s="121"/>
    </row>
    <row r="897" spans="4:4" ht="15.75" customHeight="1" x14ac:dyDescent="0.2">
      <c r="D897" s="121"/>
    </row>
    <row r="898" spans="4:4" ht="15.75" customHeight="1" x14ac:dyDescent="0.2">
      <c r="D898" s="121"/>
    </row>
    <row r="899" spans="4:4" ht="15.75" customHeight="1" x14ac:dyDescent="0.2">
      <c r="D899" s="121"/>
    </row>
    <row r="900" spans="4:4" ht="15.75" customHeight="1" x14ac:dyDescent="0.2">
      <c r="D900" s="121"/>
    </row>
    <row r="901" spans="4:4" ht="15.75" customHeight="1" x14ac:dyDescent="0.2">
      <c r="D901" s="121"/>
    </row>
    <row r="902" spans="4:4" ht="15.75" customHeight="1" x14ac:dyDescent="0.2">
      <c r="D902" s="121"/>
    </row>
    <row r="903" spans="4:4" ht="15.75" customHeight="1" x14ac:dyDescent="0.2">
      <c r="D903" s="121"/>
    </row>
    <row r="904" spans="4:4" ht="15.75" customHeight="1" x14ac:dyDescent="0.2">
      <c r="D904" s="121"/>
    </row>
    <row r="905" spans="4:4" ht="15.75" customHeight="1" x14ac:dyDescent="0.2">
      <c r="D905" s="121"/>
    </row>
    <row r="906" spans="4:4" ht="15.75" customHeight="1" x14ac:dyDescent="0.2">
      <c r="D906" s="121"/>
    </row>
    <row r="907" spans="4:4" ht="15.75" customHeight="1" x14ac:dyDescent="0.2">
      <c r="D907" s="121"/>
    </row>
    <row r="908" spans="4:4" ht="15.75" customHeight="1" x14ac:dyDescent="0.2">
      <c r="D908" s="121"/>
    </row>
    <row r="909" spans="4:4" ht="15.75" customHeight="1" x14ac:dyDescent="0.2">
      <c r="D909" s="121"/>
    </row>
    <row r="910" spans="4:4" ht="15.75" customHeight="1" x14ac:dyDescent="0.2">
      <c r="D910" s="121"/>
    </row>
    <row r="911" spans="4:4" ht="15.75" customHeight="1" x14ac:dyDescent="0.2">
      <c r="D911" s="121"/>
    </row>
    <row r="912" spans="4:4" ht="15.75" customHeight="1" x14ac:dyDescent="0.2">
      <c r="D912" s="121"/>
    </row>
    <row r="913" spans="4:4" ht="15.75" customHeight="1" x14ac:dyDescent="0.2">
      <c r="D913" s="121"/>
    </row>
    <row r="914" spans="4:4" ht="15.75" customHeight="1" x14ac:dyDescent="0.2">
      <c r="D914" s="121"/>
    </row>
    <row r="915" spans="4:4" ht="15.75" customHeight="1" x14ac:dyDescent="0.2">
      <c r="D915" s="121"/>
    </row>
    <row r="916" spans="4:4" ht="15.75" customHeight="1" x14ac:dyDescent="0.2">
      <c r="D916" s="121"/>
    </row>
    <row r="917" spans="4:4" ht="15.75" customHeight="1" x14ac:dyDescent="0.2">
      <c r="D917" s="121"/>
    </row>
    <row r="918" spans="4:4" ht="15.75" customHeight="1" x14ac:dyDescent="0.2">
      <c r="D918" s="121"/>
    </row>
    <row r="919" spans="4:4" ht="15.75" customHeight="1" x14ac:dyDescent="0.2">
      <c r="D919" s="121"/>
    </row>
    <row r="920" spans="4:4" ht="15.75" customHeight="1" x14ac:dyDescent="0.2">
      <c r="D920" s="121"/>
    </row>
    <row r="921" spans="4:4" ht="15.75" customHeight="1" x14ac:dyDescent="0.2">
      <c r="D921" s="121"/>
    </row>
    <row r="922" spans="4:4" ht="15.75" customHeight="1" x14ac:dyDescent="0.2">
      <c r="D922" s="121"/>
    </row>
    <row r="923" spans="4:4" ht="15.75" customHeight="1" x14ac:dyDescent="0.2">
      <c r="D923" s="121"/>
    </row>
    <row r="924" spans="4:4" ht="15.75" customHeight="1" x14ac:dyDescent="0.2">
      <c r="D924" s="121"/>
    </row>
    <row r="925" spans="4:4" ht="15.75" customHeight="1" x14ac:dyDescent="0.2">
      <c r="D925" s="121"/>
    </row>
    <row r="926" spans="4:4" ht="15.75" customHeight="1" x14ac:dyDescent="0.2">
      <c r="D926" s="121"/>
    </row>
    <row r="927" spans="4:4" ht="15.75" customHeight="1" x14ac:dyDescent="0.2">
      <c r="D927" s="121"/>
    </row>
    <row r="928" spans="4:4" ht="15.75" customHeight="1" x14ac:dyDescent="0.2">
      <c r="D928" s="121"/>
    </row>
    <row r="929" spans="4:4" ht="15.75" customHeight="1" x14ac:dyDescent="0.2">
      <c r="D929" s="121"/>
    </row>
    <row r="930" spans="4:4" ht="15.75" customHeight="1" x14ac:dyDescent="0.2">
      <c r="D930" s="121"/>
    </row>
    <row r="931" spans="4:4" ht="15.75" customHeight="1" x14ac:dyDescent="0.2">
      <c r="D931" s="121"/>
    </row>
    <row r="932" spans="4:4" ht="15.75" customHeight="1" x14ac:dyDescent="0.2">
      <c r="D932" s="121"/>
    </row>
    <row r="933" spans="4:4" ht="15.75" customHeight="1" x14ac:dyDescent="0.2">
      <c r="D933" s="121"/>
    </row>
    <row r="934" spans="4:4" ht="15.75" customHeight="1" x14ac:dyDescent="0.2">
      <c r="D934" s="121"/>
    </row>
    <row r="935" spans="4:4" ht="15.75" customHeight="1" x14ac:dyDescent="0.2">
      <c r="D935" s="121"/>
    </row>
    <row r="936" spans="4:4" ht="15.75" customHeight="1" x14ac:dyDescent="0.2">
      <c r="D936" s="121"/>
    </row>
    <row r="937" spans="4:4" ht="15.75" customHeight="1" x14ac:dyDescent="0.2">
      <c r="D937" s="121"/>
    </row>
    <row r="938" spans="4:4" ht="15.75" customHeight="1" x14ac:dyDescent="0.2">
      <c r="D938" s="121"/>
    </row>
    <row r="939" spans="4:4" ht="15.75" customHeight="1" x14ac:dyDescent="0.2">
      <c r="D939" s="121"/>
    </row>
    <row r="940" spans="4:4" ht="15.75" customHeight="1" x14ac:dyDescent="0.2">
      <c r="D940" s="121"/>
    </row>
    <row r="941" spans="4:4" ht="15.75" customHeight="1" x14ac:dyDescent="0.2">
      <c r="D941" s="121"/>
    </row>
    <row r="942" spans="4:4" ht="15.75" customHeight="1" x14ac:dyDescent="0.2">
      <c r="D942" s="121"/>
    </row>
    <row r="943" spans="4:4" ht="15.75" customHeight="1" x14ac:dyDescent="0.2">
      <c r="D943" s="121"/>
    </row>
    <row r="944" spans="4:4" ht="15.75" customHeight="1" x14ac:dyDescent="0.2">
      <c r="D944" s="121"/>
    </row>
    <row r="945" spans="4:4" ht="15.75" customHeight="1" x14ac:dyDescent="0.2">
      <c r="D945" s="121"/>
    </row>
    <row r="946" spans="4:4" ht="15.75" customHeight="1" x14ac:dyDescent="0.2">
      <c r="D946" s="121"/>
    </row>
    <row r="947" spans="4:4" ht="15.75" customHeight="1" x14ac:dyDescent="0.2">
      <c r="D947" s="121"/>
    </row>
    <row r="948" spans="4:4" ht="15.75" customHeight="1" x14ac:dyDescent="0.2">
      <c r="D948" s="121"/>
    </row>
    <row r="949" spans="4:4" ht="15.75" customHeight="1" x14ac:dyDescent="0.2">
      <c r="D949" s="121"/>
    </row>
    <row r="950" spans="4:4" ht="15.75" customHeight="1" x14ac:dyDescent="0.2">
      <c r="D950" s="121"/>
    </row>
    <row r="951" spans="4:4" ht="15.75" customHeight="1" x14ac:dyDescent="0.2">
      <c r="D951" s="121"/>
    </row>
    <row r="952" spans="4:4" ht="15.75" customHeight="1" x14ac:dyDescent="0.2">
      <c r="D952" s="121"/>
    </row>
    <row r="953" spans="4:4" ht="15.75" customHeight="1" x14ac:dyDescent="0.2">
      <c r="D953" s="121"/>
    </row>
    <row r="954" spans="4:4" ht="15.75" customHeight="1" x14ac:dyDescent="0.2">
      <c r="D954" s="121"/>
    </row>
    <row r="955" spans="4:4" ht="15.75" customHeight="1" x14ac:dyDescent="0.2">
      <c r="D955" s="121"/>
    </row>
    <row r="956" spans="4:4" ht="15.75" customHeight="1" x14ac:dyDescent="0.2">
      <c r="D956" s="121"/>
    </row>
    <row r="957" spans="4:4" ht="15.75" customHeight="1" x14ac:dyDescent="0.2">
      <c r="D957" s="121"/>
    </row>
    <row r="958" spans="4:4" ht="15.75" customHeight="1" x14ac:dyDescent="0.2">
      <c r="D958" s="121"/>
    </row>
    <row r="959" spans="4:4" ht="15.75" customHeight="1" x14ac:dyDescent="0.2">
      <c r="D959" s="121"/>
    </row>
    <row r="960" spans="4:4" ht="15.75" customHeight="1" x14ac:dyDescent="0.2">
      <c r="D960" s="121"/>
    </row>
    <row r="961" spans="4:4" ht="15.75" customHeight="1" x14ac:dyDescent="0.2">
      <c r="D961" s="121"/>
    </row>
    <row r="962" spans="4:4" ht="15.75" customHeight="1" x14ac:dyDescent="0.2">
      <c r="D962" s="121"/>
    </row>
    <row r="963" spans="4:4" ht="15.75" customHeight="1" x14ac:dyDescent="0.2">
      <c r="D963" s="121"/>
    </row>
    <row r="964" spans="4:4" ht="15.75" customHeight="1" x14ac:dyDescent="0.2">
      <c r="D964" s="121"/>
    </row>
    <row r="965" spans="4:4" ht="15.75" customHeight="1" x14ac:dyDescent="0.2">
      <c r="D965" s="121"/>
    </row>
    <row r="966" spans="4:4" ht="15.75" customHeight="1" x14ac:dyDescent="0.2">
      <c r="D966" s="121"/>
    </row>
    <row r="967" spans="4:4" ht="15.75" customHeight="1" x14ac:dyDescent="0.2">
      <c r="D967" s="121"/>
    </row>
    <row r="968" spans="4:4" ht="15.75" customHeight="1" x14ac:dyDescent="0.2">
      <c r="D968" s="121"/>
    </row>
    <row r="969" spans="4:4" ht="15.75" customHeight="1" x14ac:dyDescent="0.2">
      <c r="D969" s="121"/>
    </row>
    <row r="970" spans="4:4" ht="15.75" customHeight="1" x14ac:dyDescent="0.2">
      <c r="D970" s="121"/>
    </row>
    <row r="971" spans="4:4" ht="15.75" customHeight="1" x14ac:dyDescent="0.2">
      <c r="D971" s="121"/>
    </row>
    <row r="972" spans="4:4" ht="15.75" customHeight="1" x14ac:dyDescent="0.2">
      <c r="D972" s="121"/>
    </row>
    <row r="973" spans="4:4" ht="15.75" customHeight="1" x14ac:dyDescent="0.2">
      <c r="D973" s="121"/>
    </row>
    <row r="974" spans="4:4" ht="15.75" customHeight="1" x14ac:dyDescent="0.2">
      <c r="D974" s="121"/>
    </row>
    <row r="975" spans="4:4" ht="15.75" customHeight="1" x14ac:dyDescent="0.2">
      <c r="D975" s="121"/>
    </row>
    <row r="976" spans="4:4" ht="15.75" customHeight="1" x14ac:dyDescent="0.2">
      <c r="D976" s="121"/>
    </row>
    <row r="977" spans="4:4" ht="15.75" customHeight="1" x14ac:dyDescent="0.2">
      <c r="D977" s="121"/>
    </row>
    <row r="978" spans="4:4" ht="15.75" customHeight="1" x14ac:dyDescent="0.2">
      <c r="D978" s="121"/>
    </row>
    <row r="979" spans="4:4" ht="15.75" customHeight="1" x14ac:dyDescent="0.2">
      <c r="D979" s="121"/>
    </row>
    <row r="980" spans="4:4" ht="15.75" customHeight="1" x14ac:dyDescent="0.2">
      <c r="D980" s="121"/>
    </row>
    <row r="981" spans="4:4" ht="15.75" customHeight="1" x14ac:dyDescent="0.2">
      <c r="D981" s="121"/>
    </row>
    <row r="982" spans="4:4" ht="15.75" customHeight="1" x14ac:dyDescent="0.2">
      <c r="D982" s="121"/>
    </row>
    <row r="983" spans="4:4" ht="15.75" customHeight="1" x14ac:dyDescent="0.2">
      <c r="D983" s="121"/>
    </row>
    <row r="984" spans="4:4" ht="15.75" customHeight="1" x14ac:dyDescent="0.2">
      <c r="D984" s="121"/>
    </row>
    <row r="985" spans="4:4" ht="15.75" customHeight="1" x14ac:dyDescent="0.2">
      <c r="D985" s="121"/>
    </row>
    <row r="986" spans="4:4" ht="15.75" customHeight="1" x14ac:dyDescent="0.2">
      <c r="D986" s="121"/>
    </row>
    <row r="987" spans="4:4" ht="15.75" customHeight="1" x14ac:dyDescent="0.2">
      <c r="D987" s="121"/>
    </row>
    <row r="988" spans="4:4" ht="15.75" customHeight="1" x14ac:dyDescent="0.2">
      <c r="D988" s="121"/>
    </row>
    <row r="989" spans="4:4" ht="15.75" customHeight="1" x14ac:dyDescent="0.2">
      <c r="D989" s="121"/>
    </row>
    <row r="990" spans="4:4" ht="15.75" customHeight="1" x14ac:dyDescent="0.2">
      <c r="D990" s="121"/>
    </row>
    <row r="991" spans="4:4" ht="15.75" customHeight="1" x14ac:dyDescent="0.2">
      <c r="D991" s="121"/>
    </row>
    <row r="992" spans="4:4" ht="15.75" customHeight="1" x14ac:dyDescent="0.2">
      <c r="D992" s="121"/>
    </row>
    <row r="993" spans="4:4" ht="15.75" customHeight="1" x14ac:dyDescent="0.2">
      <c r="D993" s="121"/>
    </row>
    <row r="994" spans="4:4" ht="15.75" customHeight="1" x14ac:dyDescent="0.2">
      <c r="D994" s="121"/>
    </row>
    <row r="995" spans="4:4" ht="15.75" customHeight="1" x14ac:dyDescent="0.2">
      <c r="D995" s="121"/>
    </row>
    <row r="996" spans="4:4" ht="15.75" customHeight="1" x14ac:dyDescent="0.2">
      <c r="D996" s="121"/>
    </row>
    <row r="997" spans="4:4" ht="15.75" customHeight="1" x14ac:dyDescent="0.2">
      <c r="D997" s="121"/>
    </row>
    <row r="998" spans="4:4" ht="15.75" customHeight="1" x14ac:dyDescent="0.2">
      <c r="D998" s="121"/>
    </row>
    <row r="999" spans="4:4" ht="15.75" customHeight="1" x14ac:dyDescent="0.2">
      <c r="D999" s="121"/>
    </row>
    <row r="1000" spans="4:4" ht="15.75" customHeight="1" x14ac:dyDescent="0.2">
      <c r="D1000" s="121"/>
    </row>
    <row r="1001" spans="4:4" ht="15.75" customHeight="1" x14ac:dyDescent="0.2">
      <c r="D1001" s="121"/>
    </row>
    <row r="1002" spans="4:4" ht="15.75" customHeight="1" x14ac:dyDescent="0.2">
      <c r="D1002" s="121"/>
    </row>
    <row r="1003" spans="4:4" ht="15.75" customHeight="1" x14ac:dyDescent="0.2">
      <c r="D1003" s="121"/>
    </row>
    <row r="1004" spans="4:4" ht="15.75" customHeight="1" x14ac:dyDescent="0.2">
      <c r="D1004" s="121"/>
    </row>
    <row r="1005" spans="4:4" ht="15.75" customHeight="1" x14ac:dyDescent="0.2">
      <c r="D1005" s="121"/>
    </row>
    <row r="1006" spans="4:4" ht="15.75" customHeight="1" x14ac:dyDescent="0.2">
      <c r="D1006" s="121"/>
    </row>
    <row r="1007" spans="4:4" ht="15.75" customHeight="1" x14ac:dyDescent="0.2">
      <c r="D1007" s="121"/>
    </row>
    <row r="1008" spans="4:4" ht="15.75" customHeight="1" x14ac:dyDescent="0.2">
      <c r="D1008" s="121"/>
    </row>
    <row r="1009" spans="4:4" ht="15.75" customHeight="1" x14ac:dyDescent="0.2">
      <c r="D1009" s="121"/>
    </row>
    <row r="1010" spans="4:4" ht="15.75" customHeight="1" x14ac:dyDescent="0.2">
      <c r="D1010" s="121"/>
    </row>
    <row r="1011" spans="4:4" ht="12.75" x14ac:dyDescent="0.2">
      <c r="D1011" s="121"/>
    </row>
  </sheetData>
  <mergeCells count="195">
    <mergeCell ref="D28:D29"/>
    <mergeCell ref="G20:G22"/>
    <mergeCell ref="H20:H22"/>
    <mergeCell ref="I20:I22"/>
    <mergeCell ref="J20:J22"/>
    <mergeCell ref="G18:G19"/>
    <mergeCell ref="H18:H19"/>
    <mergeCell ref="I18:I19"/>
    <mergeCell ref="J18:J19"/>
    <mergeCell ref="G23:G25"/>
    <mergeCell ref="H23:H25"/>
    <mergeCell ref="I23:I25"/>
    <mergeCell ref="E23:E25"/>
    <mergeCell ref="F23:F25"/>
    <mergeCell ref="R7:R10"/>
    <mergeCell ref="E53:E58"/>
    <mergeCell ref="F53:F58"/>
    <mergeCell ref="G53:G58"/>
    <mergeCell ref="H53:H58"/>
    <mergeCell ref="I53:I58"/>
    <mergeCell ref="J53:J58"/>
    <mergeCell ref="F20:F22"/>
    <mergeCell ref="K20:K22"/>
    <mergeCell ref="L37:L38"/>
    <mergeCell ref="M37:M38"/>
    <mergeCell ref="N37:N38"/>
    <mergeCell ref="E18:E19"/>
    <mergeCell ref="G7:J7"/>
    <mergeCell ref="G12:G13"/>
    <mergeCell ref="H12:H13"/>
    <mergeCell ref="I12:I13"/>
    <mergeCell ref="L14:L17"/>
    <mergeCell ref="M16:M17"/>
    <mergeCell ref="L18:L22"/>
    <mergeCell ref="M20:M21"/>
    <mergeCell ref="N20:N21"/>
    <mergeCell ref="O20:O21"/>
    <mergeCell ref="E20:E22"/>
    <mergeCell ref="P20:P21"/>
    <mergeCell ref="H59:H60"/>
    <mergeCell ref="M47:M58"/>
    <mergeCell ref="N47:N58"/>
    <mergeCell ref="O47:O58"/>
    <mergeCell ref="P47:P58"/>
    <mergeCell ref="L52:L58"/>
    <mergeCell ref="K52:K58"/>
    <mergeCell ref="K47:K51"/>
    <mergeCell ref="L47:L51"/>
    <mergeCell ref="L26:L36"/>
    <mergeCell ref="J37:J38"/>
    <mergeCell ref="K37:K38"/>
    <mergeCell ref="J30:J36"/>
    <mergeCell ref="K30:K36"/>
    <mergeCell ref="J23:J25"/>
    <mergeCell ref="K23:K25"/>
    <mergeCell ref="L23:L25"/>
    <mergeCell ref="K40:K43"/>
    <mergeCell ref="L40:L43"/>
    <mergeCell ref="P23:P25"/>
    <mergeCell ref="Q7:Q10"/>
    <mergeCell ref="N16:N17"/>
    <mergeCell ref="O16:O17"/>
    <mergeCell ref="P16:P17"/>
    <mergeCell ref="L12:L13"/>
    <mergeCell ref="M14:M15"/>
    <mergeCell ref="N14:N15"/>
    <mergeCell ref="O14:O15"/>
    <mergeCell ref="P14:P15"/>
    <mergeCell ref="K12:K13"/>
    <mergeCell ref="C14:C17"/>
    <mergeCell ref="C18:C19"/>
    <mergeCell ref="F18:F19"/>
    <mergeCell ref="N7:N10"/>
    <mergeCell ref="O7:O10"/>
    <mergeCell ref="P7:P10"/>
    <mergeCell ref="E12:E13"/>
    <mergeCell ref="E14:E17"/>
    <mergeCell ref="G14:G17"/>
    <mergeCell ref="H14:H17"/>
    <mergeCell ref="I14:I17"/>
    <mergeCell ref="J14:J17"/>
    <mergeCell ref="K14:K17"/>
    <mergeCell ref="K18:K19"/>
    <mergeCell ref="J12:J13"/>
    <mergeCell ref="F12:F13"/>
    <mergeCell ref="F14:F17"/>
    <mergeCell ref="E37:E38"/>
    <mergeCell ref="F37:F38"/>
    <mergeCell ref="G37:G38"/>
    <mergeCell ref="H37:H38"/>
    <mergeCell ref="I37:I38"/>
    <mergeCell ref="E30:E36"/>
    <mergeCell ref="F30:F36"/>
    <mergeCell ref="G30:G36"/>
    <mergeCell ref="H30:H36"/>
    <mergeCell ref="I30:I36"/>
    <mergeCell ref="E40:E43"/>
    <mergeCell ref="E47:E51"/>
    <mergeCell ref="F47:F51"/>
    <mergeCell ref="G47:G51"/>
    <mergeCell ref="H47:H51"/>
    <mergeCell ref="I47:I51"/>
    <mergeCell ref="J47:J51"/>
    <mergeCell ref="F40:F43"/>
    <mergeCell ref="G40:G43"/>
    <mergeCell ref="H40:H43"/>
    <mergeCell ref="I40:I43"/>
    <mergeCell ref="J40:J43"/>
    <mergeCell ref="C47:C58"/>
    <mergeCell ref="C59:C70"/>
    <mergeCell ref="B26:B36"/>
    <mergeCell ref="C30:C36"/>
    <mergeCell ref="A37:A70"/>
    <mergeCell ref="C37:C39"/>
    <mergeCell ref="C40:C45"/>
    <mergeCell ref="A12:A36"/>
    <mergeCell ref="B12:B25"/>
    <mergeCell ref="C12:C13"/>
    <mergeCell ref="C20:C22"/>
    <mergeCell ref="C23:C25"/>
    <mergeCell ref="C26:C29"/>
    <mergeCell ref="B37:B46"/>
    <mergeCell ref="B47:B70"/>
    <mergeCell ref="E69:E70"/>
    <mergeCell ref="F69:F70"/>
    <mergeCell ref="G69:G70"/>
    <mergeCell ref="P69:P70"/>
    <mergeCell ref="I59:I60"/>
    <mergeCell ref="J59:J60"/>
    <mergeCell ref="K59:K60"/>
    <mergeCell ref="L59:L61"/>
    <mergeCell ref="H69:H70"/>
    <mergeCell ref="I69:I70"/>
    <mergeCell ref="J69:J70"/>
    <mergeCell ref="K69:K70"/>
    <mergeCell ref="L69:L70"/>
    <mergeCell ref="E59:E60"/>
    <mergeCell ref="E63:E67"/>
    <mergeCell ref="F63:F67"/>
    <mergeCell ref="G63:G67"/>
    <mergeCell ref="H63:H67"/>
    <mergeCell ref="I63:I67"/>
    <mergeCell ref="J63:J67"/>
    <mergeCell ref="K63:K67"/>
    <mergeCell ref="L64:L67"/>
    <mergeCell ref="F59:F60"/>
    <mergeCell ref="G59:G60"/>
    <mergeCell ref="D53:D58"/>
    <mergeCell ref="D59:D60"/>
    <mergeCell ref="D63:D67"/>
    <mergeCell ref="D69:D70"/>
    <mergeCell ref="T8:V9"/>
    <mergeCell ref="W8:Y9"/>
    <mergeCell ref="Z8:AB9"/>
    <mergeCell ref="AC8:AE9"/>
    <mergeCell ref="D12:D13"/>
    <mergeCell ref="D14:D17"/>
    <mergeCell ref="D18:D19"/>
    <mergeCell ref="D20:D22"/>
    <mergeCell ref="D23:D25"/>
    <mergeCell ref="D30:D36"/>
    <mergeCell ref="D37:D38"/>
    <mergeCell ref="D40:D43"/>
    <mergeCell ref="D47:D51"/>
    <mergeCell ref="M69:M70"/>
    <mergeCell ref="N69:N70"/>
    <mergeCell ref="O69:O70"/>
    <mergeCell ref="M63:M68"/>
    <mergeCell ref="N63:N68"/>
    <mergeCell ref="O63:O68"/>
    <mergeCell ref="P63:P68"/>
    <mergeCell ref="A1:AF1"/>
    <mergeCell ref="A2:AF2"/>
    <mergeCell ref="A3:AF3"/>
    <mergeCell ref="A4:AF4"/>
    <mergeCell ref="S7:S10"/>
    <mergeCell ref="AF7:AF10"/>
    <mergeCell ref="G8:G10"/>
    <mergeCell ref="H8:H10"/>
    <mergeCell ref="I8:I10"/>
    <mergeCell ref="J8:J10"/>
    <mergeCell ref="A7:A10"/>
    <mergeCell ref="B7:B10"/>
    <mergeCell ref="C7:C10"/>
    <mergeCell ref="E7:E10"/>
    <mergeCell ref="D7:D10"/>
    <mergeCell ref="F7:F10"/>
    <mergeCell ref="K7:K10"/>
    <mergeCell ref="L7:L10"/>
    <mergeCell ref="M7:M10"/>
    <mergeCell ref="G6:J6"/>
    <mergeCell ref="M6:N6"/>
    <mergeCell ref="Q6:R6"/>
    <mergeCell ref="T6:AE6"/>
    <mergeCell ref="T7:AE7"/>
  </mergeCells>
  <pageMargins left="0.25" right="0.25" top="0.75" bottom="0.75" header="0.3" footer="0.3"/>
  <pageSetup paperSize="5" scale="3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O509"/>
  <sheetViews>
    <sheetView topLeftCell="B1" zoomScale="80" zoomScaleNormal="80" workbookViewId="0">
      <pane ySplit="9" topLeftCell="A357" activePane="bottomLeft" state="frozen"/>
      <selection pane="bottomLeft" activeCell="G335" sqref="G335:G341"/>
    </sheetView>
  </sheetViews>
  <sheetFormatPr defaultColWidth="12.625" defaultRowHeight="15" customHeight="1" x14ac:dyDescent="0.2"/>
  <cols>
    <col min="1" max="1" width="15.75" style="208" customWidth="1"/>
    <col min="2" max="2" width="14.25" style="208" customWidth="1"/>
    <col min="3" max="3" width="21.25" style="208" customWidth="1"/>
    <col min="4" max="4" width="27.5" style="208" customWidth="1"/>
    <col min="5" max="5" width="9.75" style="208" customWidth="1"/>
    <col min="6" max="6" width="13.75" style="208" customWidth="1"/>
    <col min="7" max="7" width="12.375" style="208" customWidth="1"/>
    <col min="8" max="8" width="11.5" style="208" customWidth="1"/>
    <col min="9" max="9" width="13.625" style="208" customWidth="1"/>
    <col min="10" max="10" width="13.125" style="208" customWidth="1"/>
    <col min="11" max="11" width="31.25" style="208" customWidth="1"/>
    <col min="12" max="12" width="20" style="208" customWidth="1"/>
    <col min="13" max="13" width="4.5" style="208" customWidth="1"/>
    <col min="14" max="14" width="29.25" style="208" customWidth="1"/>
    <col min="15" max="16" width="18.125" style="208" customWidth="1"/>
    <col min="17" max="17" width="4.5" style="208" customWidth="1"/>
    <col min="18" max="18" width="35.75" style="208" customWidth="1"/>
    <col min="19" max="19" width="31.25" style="208" customWidth="1"/>
    <col min="20" max="20" width="4.375" style="208" customWidth="1"/>
    <col min="21" max="21" width="3.125" style="208" customWidth="1"/>
    <col min="22" max="22" width="2.25" style="208" customWidth="1"/>
    <col min="23" max="23" width="3.25" style="208" customWidth="1"/>
    <col min="24" max="24" width="4" style="208" customWidth="1"/>
    <col min="25" max="27" width="3" style="208" customWidth="1"/>
    <col min="28" max="29" width="3.875" style="208" customWidth="1"/>
    <col min="30" max="30" width="3.125" style="208" customWidth="1"/>
    <col min="31" max="31" width="4.125" style="208" customWidth="1"/>
    <col min="32" max="32" width="23.75" style="268" customWidth="1"/>
    <col min="33" max="33" width="15.375" style="208" customWidth="1"/>
    <col min="34" max="16384" width="12.625" style="208"/>
  </cols>
  <sheetData>
    <row r="1" spans="1:171" s="204" customFormat="1" ht="12.75" x14ac:dyDescent="0.2">
      <c r="A1" s="414"/>
      <c r="B1" s="415"/>
      <c r="C1" s="415"/>
      <c r="D1" s="415"/>
      <c r="E1" s="415"/>
      <c r="F1" s="415"/>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s="415"/>
    </row>
    <row r="2" spans="1:171" s="207" customFormat="1" ht="22.5" customHeight="1" x14ac:dyDescent="0.2">
      <c r="A2" s="416" t="s">
        <v>0</v>
      </c>
      <c r="B2" s="417"/>
      <c r="C2" s="417"/>
      <c r="D2" s="417"/>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row>
    <row r="3" spans="1:171" s="205" customFormat="1" ht="26.25" customHeight="1" x14ac:dyDescent="0.2">
      <c r="A3" s="418" t="s">
        <v>56179</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row>
    <row r="4" spans="1:171" s="206" customFormat="1" ht="40.5" customHeight="1" x14ac:dyDescent="0.2">
      <c r="A4" s="420" t="s">
        <v>56180</v>
      </c>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row>
    <row r="5" spans="1:171" s="204" customFormat="1" ht="8.1" customHeight="1" x14ac:dyDescent="0.2">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67"/>
    </row>
    <row r="6" spans="1:171" ht="12.75" customHeight="1" x14ac:dyDescent="0.2">
      <c r="A6" s="269">
        <v>1</v>
      </c>
      <c r="B6" s="269">
        <v>2</v>
      </c>
      <c r="C6" s="269">
        <v>3</v>
      </c>
      <c r="D6" s="269">
        <v>4</v>
      </c>
      <c r="E6" s="269">
        <v>5</v>
      </c>
      <c r="F6" s="269">
        <v>6</v>
      </c>
      <c r="G6" s="452">
        <v>7</v>
      </c>
      <c r="H6" s="451"/>
      <c r="I6" s="451"/>
      <c r="J6" s="451"/>
      <c r="K6" s="269">
        <v>8</v>
      </c>
      <c r="L6" s="269">
        <v>9</v>
      </c>
      <c r="M6" s="452">
        <v>10</v>
      </c>
      <c r="N6" s="451"/>
      <c r="O6" s="269">
        <v>11</v>
      </c>
      <c r="P6" s="269"/>
      <c r="Q6" s="452">
        <v>12</v>
      </c>
      <c r="R6" s="451"/>
      <c r="S6" s="269">
        <v>13</v>
      </c>
      <c r="T6" s="452">
        <v>14</v>
      </c>
      <c r="U6" s="451"/>
      <c r="V6" s="451"/>
      <c r="W6" s="451"/>
      <c r="X6" s="451"/>
      <c r="Y6" s="451"/>
      <c r="Z6" s="451"/>
      <c r="AA6" s="451"/>
      <c r="AB6" s="451"/>
      <c r="AC6" s="451"/>
      <c r="AD6" s="451"/>
      <c r="AE6" s="451"/>
      <c r="AF6" s="270">
        <v>15</v>
      </c>
    </row>
    <row r="7" spans="1:171" ht="12.75" customHeight="1" x14ac:dyDescent="0.2">
      <c r="A7" s="422" t="s">
        <v>2</v>
      </c>
      <c r="B7" s="422" t="s">
        <v>3</v>
      </c>
      <c r="C7" s="422" t="s">
        <v>4</v>
      </c>
      <c r="D7" s="422" t="s">
        <v>5</v>
      </c>
      <c r="E7" s="422" t="s">
        <v>6</v>
      </c>
      <c r="F7" s="422" t="s">
        <v>7</v>
      </c>
      <c r="G7" s="422" t="s">
        <v>638</v>
      </c>
      <c r="H7" s="451"/>
      <c r="I7" s="451"/>
      <c r="J7" s="451"/>
      <c r="K7" s="422" t="s">
        <v>9</v>
      </c>
      <c r="L7" s="422" t="s">
        <v>10</v>
      </c>
      <c r="M7" s="422" t="s">
        <v>11</v>
      </c>
      <c r="N7" s="422" t="s">
        <v>12</v>
      </c>
      <c r="O7" s="422" t="s">
        <v>13</v>
      </c>
      <c r="P7" s="422" t="s">
        <v>14</v>
      </c>
      <c r="Q7" s="422" t="s">
        <v>11</v>
      </c>
      <c r="R7" s="422" t="s">
        <v>15</v>
      </c>
      <c r="S7" s="422" t="s">
        <v>16</v>
      </c>
      <c r="T7" s="422" t="s">
        <v>17</v>
      </c>
      <c r="U7" s="451"/>
      <c r="V7" s="451"/>
      <c r="W7" s="451"/>
      <c r="X7" s="451"/>
      <c r="Y7" s="451"/>
      <c r="Z7" s="451"/>
      <c r="AA7" s="451"/>
      <c r="AB7" s="451"/>
      <c r="AC7" s="451"/>
      <c r="AD7" s="451"/>
      <c r="AE7" s="451"/>
      <c r="AF7" s="448" t="s">
        <v>18</v>
      </c>
    </row>
    <row r="8" spans="1:171" ht="12.75" customHeight="1" x14ac:dyDescent="0.2">
      <c r="A8" s="451"/>
      <c r="B8" s="451"/>
      <c r="C8" s="451"/>
      <c r="D8" s="422"/>
      <c r="E8" s="451"/>
      <c r="F8" s="451"/>
      <c r="G8" s="422" t="s">
        <v>19</v>
      </c>
      <c r="H8" s="422" t="s">
        <v>20</v>
      </c>
      <c r="I8" s="422" t="s">
        <v>21</v>
      </c>
      <c r="J8" s="422" t="s">
        <v>22</v>
      </c>
      <c r="K8" s="451"/>
      <c r="L8" s="451"/>
      <c r="M8" s="451"/>
      <c r="N8" s="451"/>
      <c r="O8" s="451"/>
      <c r="P8" s="451"/>
      <c r="Q8" s="451"/>
      <c r="R8" s="451"/>
      <c r="S8" s="451"/>
      <c r="T8" s="450" t="s">
        <v>19</v>
      </c>
      <c r="U8" s="451"/>
      <c r="V8" s="451"/>
      <c r="W8" s="450" t="s">
        <v>20</v>
      </c>
      <c r="X8" s="451"/>
      <c r="Y8" s="451"/>
      <c r="Z8" s="450" t="s">
        <v>21</v>
      </c>
      <c r="AA8" s="451"/>
      <c r="AB8" s="451"/>
      <c r="AC8" s="450" t="s">
        <v>22</v>
      </c>
      <c r="AD8" s="451"/>
      <c r="AE8" s="451"/>
      <c r="AF8" s="449"/>
    </row>
    <row r="9" spans="1:171" ht="12.75" customHeight="1" x14ac:dyDescent="0.2">
      <c r="A9" s="451"/>
      <c r="B9" s="451"/>
      <c r="C9" s="451"/>
      <c r="D9" s="422"/>
      <c r="E9" s="451"/>
      <c r="F9" s="451"/>
      <c r="G9" s="451"/>
      <c r="H9" s="451"/>
      <c r="I9" s="451"/>
      <c r="J9" s="451"/>
      <c r="K9" s="451"/>
      <c r="L9" s="451"/>
      <c r="M9" s="451"/>
      <c r="N9" s="451"/>
      <c r="O9" s="451"/>
      <c r="P9" s="451"/>
      <c r="Q9" s="451"/>
      <c r="R9" s="451"/>
      <c r="S9" s="451"/>
      <c r="T9" s="271">
        <v>1</v>
      </c>
      <c r="U9" s="271">
        <v>2</v>
      </c>
      <c r="V9" s="271">
        <v>3</v>
      </c>
      <c r="W9" s="271">
        <v>4</v>
      </c>
      <c r="X9" s="271">
        <v>5</v>
      </c>
      <c r="Y9" s="271">
        <v>6</v>
      </c>
      <c r="Z9" s="271">
        <v>7</v>
      </c>
      <c r="AA9" s="271">
        <v>8</v>
      </c>
      <c r="AB9" s="271">
        <v>9</v>
      </c>
      <c r="AC9" s="271">
        <v>10</v>
      </c>
      <c r="AD9" s="271">
        <v>11</v>
      </c>
      <c r="AE9" s="271">
        <v>12</v>
      </c>
      <c r="AF9" s="449"/>
    </row>
    <row r="10" spans="1:171" s="204" customFormat="1" ht="1.5" customHeight="1" x14ac:dyDescent="0.2">
      <c r="A10" s="272"/>
      <c r="B10" s="447" t="s">
        <v>640</v>
      </c>
      <c r="C10" s="272"/>
      <c r="D10" s="273"/>
      <c r="E10" s="272"/>
      <c r="F10" s="272"/>
      <c r="G10" s="272"/>
      <c r="H10" s="272"/>
      <c r="I10" s="272"/>
      <c r="J10" s="272"/>
      <c r="K10" s="272"/>
      <c r="L10" s="272"/>
      <c r="M10" s="272"/>
      <c r="N10" s="272"/>
      <c r="O10" s="272"/>
      <c r="P10" s="272"/>
      <c r="Q10" s="272"/>
      <c r="R10" s="272"/>
      <c r="S10" s="272"/>
      <c r="T10" s="274"/>
      <c r="U10" s="274"/>
      <c r="V10" s="274"/>
      <c r="W10" s="274"/>
      <c r="X10" s="274"/>
      <c r="Y10" s="274"/>
      <c r="Z10" s="274"/>
      <c r="AA10" s="274"/>
      <c r="AB10" s="274"/>
      <c r="AC10" s="274"/>
      <c r="AD10" s="274"/>
      <c r="AE10" s="274"/>
      <c r="AF10" s="275"/>
    </row>
    <row r="11" spans="1:171" s="173" customFormat="1" ht="95.25" customHeight="1" x14ac:dyDescent="0.2">
      <c r="A11" s="374" t="s">
        <v>639</v>
      </c>
      <c r="B11" s="447"/>
      <c r="C11" s="374" t="s">
        <v>641</v>
      </c>
      <c r="D11" s="135" t="s">
        <v>642</v>
      </c>
      <c r="E11" s="171">
        <v>1</v>
      </c>
      <c r="F11" s="171">
        <v>1</v>
      </c>
      <c r="G11" s="171">
        <v>1</v>
      </c>
      <c r="H11" s="171">
        <v>1</v>
      </c>
      <c r="I11" s="171">
        <v>1</v>
      </c>
      <c r="J11" s="171">
        <v>1</v>
      </c>
      <c r="K11" s="374" t="s">
        <v>643</v>
      </c>
      <c r="L11" s="374" t="s">
        <v>644</v>
      </c>
      <c r="M11" s="136">
        <v>1</v>
      </c>
      <c r="N11" s="135" t="s">
        <v>56153</v>
      </c>
      <c r="O11" s="135" t="s">
        <v>177</v>
      </c>
      <c r="P11" s="135" t="s">
        <v>645</v>
      </c>
      <c r="Q11" s="135">
        <v>1</v>
      </c>
      <c r="R11" s="135" t="s">
        <v>646</v>
      </c>
      <c r="S11" s="374" t="s">
        <v>647</v>
      </c>
      <c r="T11" s="187"/>
      <c r="U11" s="187"/>
      <c r="V11" s="187"/>
      <c r="W11" s="187"/>
      <c r="X11" s="187"/>
      <c r="Y11" s="278"/>
      <c r="Z11" s="278"/>
      <c r="AA11" s="278"/>
      <c r="AB11" s="278"/>
      <c r="AC11" s="278"/>
      <c r="AD11" s="278"/>
      <c r="AE11" s="278"/>
      <c r="AF11" s="286"/>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87"/>
    </row>
    <row r="12" spans="1:171" s="173" customFormat="1" ht="219" customHeight="1" x14ac:dyDescent="0.2">
      <c r="A12" s="374"/>
      <c r="B12" s="447"/>
      <c r="C12" s="374"/>
      <c r="D12" s="135" t="s">
        <v>648</v>
      </c>
      <c r="E12" s="172">
        <v>0.77890000000000004</v>
      </c>
      <c r="F12" s="171">
        <v>0.8</v>
      </c>
      <c r="G12" s="172">
        <v>0.77890000000000004</v>
      </c>
      <c r="H12" s="172">
        <v>0.77890000000000004</v>
      </c>
      <c r="I12" s="171">
        <v>0.8</v>
      </c>
      <c r="J12" s="171">
        <v>0.8</v>
      </c>
      <c r="K12" s="400"/>
      <c r="L12" s="400"/>
      <c r="M12" s="136">
        <v>1</v>
      </c>
      <c r="N12" s="135" t="s">
        <v>649</v>
      </c>
      <c r="O12" s="135" t="s">
        <v>650</v>
      </c>
      <c r="P12" s="135" t="s">
        <v>645</v>
      </c>
      <c r="Q12" s="135">
        <v>1</v>
      </c>
      <c r="R12" s="135" t="s">
        <v>651</v>
      </c>
      <c r="S12" s="400"/>
      <c r="T12" s="187"/>
      <c r="U12" s="187"/>
      <c r="V12" s="187"/>
      <c r="W12" s="187"/>
      <c r="X12" s="187"/>
      <c r="Y12" s="177"/>
      <c r="Z12" s="177"/>
      <c r="AA12" s="177"/>
      <c r="AB12" s="177"/>
      <c r="AC12" s="177"/>
      <c r="AD12" s="177"/>
      <c r="AE12" s="177"/>
      <c r="AF12" s="286"/>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c r="CY12" s="208"/>
      <c r="CZ12" s="208"/>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87"/>
    </row>
    <row r="13" spans="1:171" s="173" customFormat="1" ht="28.5" customHeight="1" x14ac:dyDescent="0.2">
      <c r="A13" s="374"/>
      <c r="B13" s="447"/>
      <c r="C13" s="374"/>
      <c r="D13" s="402" t="s">
        <v>652</v>
      </c>
      <c r="E13" s="441">
        <v>0.9</v>
      </c>
      <c r="F13" s="441">
        <v>0.95</v>
      </c>
      <c r="G13" s="441">
        <v>0.91</v>
      </c>
      <c r="H13" s="441">
        <v>0.93</v>
      </c>
      <c r="I13" s="441">
        <v>0.95</v>
      </c>
      <c r="J13" s="441">
        <v>0.95</v>
      </c>
      <c r="K13" s="400"/>
      <c r="L13" s="374" t="s">
        <v>653</v>
      </c>
      <c r="M13" s="401">
        <v>1</v>
      </c>
      <c r="N13" s="374" t="s">
        <v>56161</v>
      </c>
      <c r="O13" s="374" t="s">
        <v>654</v>
      </c>
      <c r="P13" s="374" t="s">
        <v>645</v>
      </c>
      <c r="Q13" s="136">
        <v>1</v>
      </c>
      <c r="R13" s="135" t="s">
        <v>655</v>
      </c>
      <c r="S13" s="401" t="s">
        <v>56175</v>
      </c>
      <c r="T13" s="187"/>
      <c r="U13" s="187"/>
      <c r="V13" s="187"/>
      <c r="W13" s="177"/>
      <c r="X13" s="177"/>
      <c r="Y13" s="177"/>
      <c r="Z13" s="177"/>
      <c r="AA13" s="177"/>
      <c r="AB13" s="177"/>
      <c r="AC13" s="177"/>
      <c r="AD13" s="177"/>
      <c r="AE13" s="177"/>
      <c r="AF13" s="286"/>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87"/>
    </row>
    <row r="14" spans="1:171" s="173" customFormat="1" ht="28.5" customHeight="1" x14ac:dyDescent="0.2">
      <c r="A14" s="374"/>
      <c r="B14" s="447"/>
      <c r="C14" s="374"/>
      <c r="D14" s="401"/>
      <c r="E14" s="401"/>
      <c r="F14" s="401"/>
      <c r="G14" s="401"/>
      <c r="H14" s="401"/>
      <c r="I14" s="401"/>
      <c r="J14" s="401"/>
      <c r="K14" s="400"/>
      <c r="L14" s="374"/>
      <c r="M14" s="401"/>
      <c r="N14" s="374"/>
      <c r="O14" s="374"/>
      <c r="P14" s="374"/>
      <c r="Q14" s="136">
        <v>2</v>
      </c>
      <c r="R14" s="135" t="s">
        <v>656</v>
      </c>
      <c r="S14" s="401"/>
      <c r="T14" s="187"/>
      <c r="U14" s="187"/>
      <c r="V14" s="187"/>
      <c r="W14" s="177"/>
      <c r="X14" s="177"/>
      <c r="Y14" s="177"/>
      <c r="Z14" s="177"/>
      <c r="AA14" s="177"/>
      <c r="AB14" s="177"/>
      <c r="AC14" s="177"/>
      <c r="AD14" s="177"/>
      <c r="AE14" s="177"/>
      <c r="AF14" s="286"/>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87"/>
    </row>
    <row r="15" spans="1:171" s="173" customFormat="1" ht="19.5" customHeight="1" x14ac:dyDescent="0.2">
      <c r="A15" s="374"/>
      <c r="B15" s="447"/>
      <c r="C15" s="374"/>
      <c r="D15" s="401"/>
      <c r="E15" s="401"/>
      <c r="F15" s="401"/>
      <c r="G15" s="401"/>
      <c r="H15" s="401"/>
      <c r="I15" s="401"/>
      <c r="J15" s="401"/>
      <c r="K15" s="400"/>
      <c r="L15" s="374"/>
      <c r="M15" s="401"/>
      <c r="N15" s="374"/>
      <c r="O15" s="374"/>
      <c r="P15" s="374"/>
      <c r="Q15" s="136">
        <v>3</v>
      </c>
      <c r="R15" s="135" t="s">
        <v>657</v>
      </c>
      <c r="S15" s="401"/>
      <c r="T15" s="187"/>
      <c r="U15" s="187"/>
      <c r="V15" s="187"/>
      <c r="W15" s="177"/>
      <c r="X15" s="177"/>
      <c r="Y15" s="177"/>
      <c r="Z15" s="177"/>
      <c r="AA15" s="177"/>
      <c r="AB15" s="177"/>
      <c r="AC15" s="177"/>
      <c r="AD15" s="177"/>
      <c r="AE15" s="177"/>
      <c r="AF15" s="286"/>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c r="CQ15" s="208"/>
      <c r="CR15" s="208"/>
      <c r="CS15" s="208"/>
      <c r="CT15" s="208"/>
      <c r="CU15" s="208"/>
      <c r="CV15" s="208"/>
      <c r="CW15" s="208"/>
      <c r="CX15" s="208"/>
      <c r="CY15" s="208"/>
      <c r="CZ15" s="208"/>
      <c r="DA15" s="208"/>
      <c r="DB15" s="208"/>
      <c r="DC15" s="208"/>
      <c r="DD15" s="208"/>
      <c r="DE15" s="208"/>
      <c r="DF15" s="208"/>
      <c r="DG15" s="208"/>
      <c r="DH15" s="208"/>
      <c r="DI15" s="208"/>
      <c r="DJ15" s="208"/>
      <c r="DK15" s="208"/>
      <c r="DL15" s="208"/>
      <c r="DM15" s="208"/>
      <c r="DN15" s="208"/>
      <c r="DO15" s="208"/>
      <c r="DP15" s="208"/>
      <c r="DQ15" s="208"/>
      <c r="DR15" s="208"/>
      <c r="DS15" s="208"/>
      <c r="DT15" s="208"/>
      <c r="DU15" s="208"/>
      <c r="DV15" s="208"/>
      <c r="DW15" s="208"/>
      <c r="DX15" s="208"/>
      <c r="DY15" s="208"/>
      <c r="DZ15" s="208"/>
      <c r="EA15" s="208"/>
      <c r="EB15" s="208"/>
      <c r="EC15" s="208"/>
      <c r="ED15" s="208"/>
      <c r="EE15" s="208"/>
      <c r="EF15" s="208"/>
      <c r="EG15" s="208"/>
      <c r="EH15" s="208"/>
      <c r="EI15" s="208"/>
      <c r="EJ15" s="208"/>
      <c r="EK15" s="208"/>
      <c r="EL15" s="208"/>
      <c r="EM15" s="208"/>
      <c r="EN15" s="208"/>
      <c r="EO15" s="208"/>
      <c r="EP15" s="208"/>
      <c r="EQ15" s="208"/>
      <c r="ER15" s="208"/>
      <c r="ES15" s="208"/>
      <c r="ET15" s="208"/>
      <c r="EU15" s="208"/>
      <c r="EV15" s="208"/>
      <c r="EW15" s="208"/>
      <c r="EX15" s="208"/>
      <c r="EY15" s="208"/>
      <c r="EZ15" s="208"/>
      <c r="FA15" s="208"/>
      <c r="FB15" s="208"/>
      <c r="FC15" s="208"/>
      <c r="FD15" s="208"/>
      <c r="FE15" s="208"/>
      <c r="FF15" s="208"/>
      <c r="FG15" s="208"/>
      <c r="FH15" s="208"/>
      <c r="FI15" s="208"/>
      <c r="FJ15" s="208"/>
      <c r="FK15" s="208"/>
      <c r="FL15" s="208"/>
      <c r="FM15" s="208"/>
      <c r="FN15" s="208"/>
      <c r="FO15" s="287"/>
    </row>
    <row r="16" spans="1:171" s="173" customFormat="1" ht="34.5" customHeight="1" x14ac:dyDescent="0.2">
      <c r="A16" s="374"/>
      <c r="B16" s="447"/>
      <c r="C16" s="374"/>
      <c r="D16" s="401"/>
      <c r="E16" s="401"/>
      <c r="F16" s="401"/>
      <c r="G16" s="401"/>
      <c r="H16" s="401"/>
      <c r="I16" s="401"/>
      <c r="J16" s="401"/>
      <c r="K16" s="400"/>
      <c r="L16" s="374"/>
      <c r="M16" s="401"/>
      <c r="N16" s="374"/>
      <c r="O16" s="374"/>
      <c r="P16" s="374"/>
      <c r="Q16" s="136">
        <v>4</v>
      </c>
      <c r="R16" s="135" t="s">
        <v>658</v>
      </c>
      <c r="S16" s="401"/>
      <c r="T16" s="187"/>
      <c r="U16" s="187"/>
      <c r="V16" s="187"/>
      <c r="W16" s="177"/>
      <c r="X16" s="177"/>
      <c r="Y16" s="177"/>
      <c r="Z16" s="177"/>
      <c r="AA16" s="177"/>
      <c r="AB16" s="177"/>
      <c r="AC16" s="177"/>
      <c r="AD16" s="177"/>
      <c r="AE16" s="177"/>
      <c r="AF16" s="286"/>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c r="CN16" s="208"/>
      <c r="CO16" s="208"/>
      <c r="CP16" s="208"/>
      <c r="CQ16" s="208"/>
      <c r="CR16" s="208"/>
      <c r="CS16" s="208"/>
      <c r="CT16" s="208"/>
      <c r="CU16" s="208"/>
      <c r="CV16" s="208"/>
      <c r="CW16" s="208"/>
      <c r="CX16" s="208"/>
      <c r="CY16" s="208"/>
      <c r="CZ16" s="208"/>
      <c r="DA16" s="208"/>
      <c r="DB16" s="208"/>
      <c r="DC16" s="208"/>
      <c r="DD16" s="208"/>
      <c r="DE16" s="208"/>
      <c r="DF16" s="208"/>
      <c r="DG16" s="208"/>
      <c r="DH16" s="208"/>
      <c r="DI16" s="208"/>
      <c r="DJ16" s="208"/>
      <c r="DK16" s="208"/>
      <c r="DL16" s="208"/>
      <c r="DM16" s="208"/>
      <c r="DN16" s="208"/>
      <c r="DO16" s="208"/>
      <c r="DP16" s="208"/>
      <c r="DQ16" s="208"/>
      <c r="DR16" s="208"/>
      <c r="DS16" s="208"/>
      <c r="DT16" s="208"/>
      <c r="DU16" s="208"/>
      <c r="DV16" s="208"/>
      <c r="DW16" s="208"/>
      <c r="DX16" s="208"/>
      <c r="DY16" s="208"/>
      <c r="DZ16" s="208"/>
      <c r="EA16" s="208"/>
      <c r="EB16" s="208"/>
      <c r="EC16" s="208"/>
      <c r="ED16" s="208"/>
      <c r="EE16" s="208"/>
      <c r="EF16" s="208"/>
      <c r="EG16" s="208"/>
      <c r="EH16" s="208"/>
      <c r="EI16" s="208"/>
      <c r="EJ16" s="208"/>
      <c r="EK16" s="208"/>
      <c r="EL16" s="208"/>
      <c r="EM16" s="208"/>
      <c r="EN16" s="208"/>
      <c r="EO16" s="208"/>
      <c r="EP16" s="208"/>
      <c r="EQ16" s="208"/>
      <c r="ER16" s="208"/>
      <c r="ES16" s="208"/>
      <c r="ET16" s="208"/>
      <c r="EU16" s="208"/>
      <c r="EV16" s="208"/>
      <c r="EW16" s="208"/>
      <c r="EX16" s="208"/>
      <c r="EY16" s="208"/>
      <c r="EZ16" s="208"/>
      <c r="FA16" s="208"/>
      <c r="FB16" s="208"/>
      <c r="FC16" s="208"/>
      <c r="FD16" s="208"/>
      <c r="FE16" s="208"/>
      <c r="FF16" s="208"/>
      <c r="FG16" s="208"/>
      <c r="FH16" s="208"/>
      <c r="FI16" s="208"/>
      <c r="FJ16" s="208"/>
      <c r="FK16" s="208"/>
      <c r="FL16" s="208"/>
      <c r="FM16" s="208"/>
      <c r="FN16" s="208"/>
      <c r="FO16" s="287"/>
    </row>
    <row r="17" spans="1:171" s="173" customFormat="1" ht="63" customHeight="1" x14ac:dyDescent="0.2">
      <c r="A17" s="374"/>
      <c r="B17" s="447"/>
      <c r="C17" s="374"/>
      <c r="D17" s="401"/>
      <c r="E17" s="401"/>
      <c r="F17" s="401"/>
      <c r="G17" s="401"/>
      <c r="H17" s="401"/>
      <c r="I17" s="401"/>
      <c r="J17" s="401"/>
      <c r="K17" s="400"/>
      <c r="L17" s="423" t="s">
        <v>56159</v>
      </c>
      <c r="M17" s="138">
        <v>2</v>
      </c>
      <c r="N17" s="166" t="s">
        <v>56162</v>
      </c>
      <c r="O17" s="166" t="s">
        <v>56160</v>
      </c>
      <c r="P17" s="135" t="s">
        <v>645</v>
      </c>
      <c r="Q17" s="136">
        <v>1</v>
      </c>
      <c r="R17" s="135" t="s">
        <v>56174</v>
      </c>
      <c r="S17" s="136" t="s">
        <v>56175</v>
      </c>
      <c r="T17" s="187"/>
      <c r="U17" s="187"/>
      <c r="V17" s="187"/>
      <c r="W17" s="177"/>
      <c r="X17" s="177"/>
      <c r="Y17" s="177"/>
      <c r="Z17" s="177"/>
      <c r="AA17" s="177"/>
      <c r="AB17" s="177"/>
      <c r="AC17" s="177"/>
      <c r="AD17" s="177"/>
      <c r="AE17" s="177"/>
      <c r="AF17" s="286"/>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87"/>
    </row>
    <row r="18" spans="1:171" s="173" customFormat="1" ht="50.1" customHeight="1" x14ac:dyDescent="0.2">
      <c r="A18" s="374"/>
      <c r="B18" s="447"/>
      <c r="C18" s="374"/>
      <c r="D18" s="401"/>
      <c r="E18" s="401"/>
      <c r="F18" s="401"/>
      <c r="G18" s="401"/>
      <c r="H18" s="401"/>
      <c r="I18" s="401"/>
      <c r="J18" s="401"/>
      <c r="K18" s="400"/>
      <c r="L18" s="423"/>
      <c r="M18" s="138">
        <v>3</v>
      </c>
      <c r="N18" s="166" t="s">
        <v>56164</v>
      </c>
      <c r="O18" s="166" t="s">
        <v>56163</v>
      </c>
      <c r="P18" s="135" t="s">
        <v>645</v>
      </c>
      <c r="Q18" s="136">
        <v>1</v>
      </c>
      <c r="R18" s="135" t="s">
        <v>56174</v>
      </c>
      <c r="S18" s="136" t="s">
        <v>680</v>
      </c>
      <c r="T18" s="187"/>
      <c r="U18" s="187"/>
      <c r="V18" s="187"/>
      <c r="W18" s="177"/>
      <c r="X18" s="177"/>
      <c r="Y18" s="177"/>
      <c r="Z18" s="177"/>
      <c r="AA18" s="177"/>
      <c r="AB18" s="177"/>
      <c r="AC18" s="177"/>
      <c r="AD18" s="177"/>
      <c r="AE18" s="177"/>
      <c r="AF18" s="286"/>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c r="BL18" s="208"/>
      <c r="BM18" s="208"/>
      <c r="BN18" s="208"/>
      <c r="BO18" s="208"/>
      <c r="BP18" s="208"/>
      <c r="BQ18" s="208"/>
      <c r="BR18" s="208"/>
      <c r="BS18" s="208"/>
      <c r="BT18" s="208"/>
      <c r="BU18" s="208"/>
      <c r="BV18" s="208"/>
      <c r="BW18" s="208"/>
      <c r="BX18" s="208"/>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c r="CY18" s="208"/>
      <c r="CZ18" s="208"/>
      <c r="DA18" s="208"/>
      <c r="DB18" s="208"/>
      <c r="DC18" s="208"/>
      <c r="DD18" s="208"/>
      <c r="DE18" s="208"/>
      <c r="DF18" s="208"/>
      <c r="DG18" s="208"/>
      <c r="DH18" s="208"/>
      <c r="DI18" s="208"/>
      <c r="DJ18" s="208"/>
      <c r="DK18" s="208"/>
      <c r="DL18" s="208"/>
      <c r="DM18" s="208"/>
      <c r="DN18" s="208"/>
      <c r="DO18" s="208"/>
      <c r="DP18" s="208"/>
      <c r="DQ18" s="208"/>
      <c r="DR18" s="208"/>
      <c r="DS18" s="208"/>
      <c r="DT18" s="208"/>
      <c r="DU18" s="208"/>
      <c r="DV18" s="208"/>
      <c r="DW18" s="208"/>
      <c r="DX18" s="208"/>
      <c r="DY18" s="208"/>
      <c r="DZ18" s="208"/>
      <c r="EA18" s="208"/>
      <c r="EB18" s="208"/>
      <c r="EC18" s="208"/>
      <c r="ED18" s="208"/>
      <c r="EE18" s="208"/>
      <c r="EF18" s="208"/>
      <c r="EG18" s="208"/>
      <c r="EH18" s="208"/>
      <c r="EI18" s="208"/>
      <c r="EJ18" s="208"/>
      <c r="EK18" s="208"/>
      <c r="EL18" s="208"/>
      <c r="EM18" s="208"/>
      <c r="EN18" s="208"/>
      <c r="EO18" s="208"/>
      <c r="EP18" s="208"/>
      <c r="EQ18" s="208"/>
      <c r="ER18" s="208"/>
      <c r="ES18" s="208"/>
      <c r="ET18" s="208"/>
      <c r="EU18" s="208"/>
      <c r="EV18" s="208"/>
      <c r="EW18" s="208"/>
      <c r="EX18" s="208"/>
      <c r="EY18" s="208"/>
      <c r="EZ18" s="208"/>
      <c r="FA18" s="208"/>
      <c r="FB18" s="208"/>
      <c r="FC18" s="208"/>
      <c r="FD18" s="208"/>
      <c r="FE18" s="208"/>
      <c r="FF18" s="208"/>
      <c r="FG18" s="208"/>
      <c r="FH18" s="208"/>
      <c r="FI18" s="208"/>
      <c r="FJ18" s="208"/>
      <c r="FK18" s="208"/>
      <c r="FL18" s="208"/>
      <c r="FM18" s="208"/>
      <c r="FN18" s="208"/>
      <c r="FO18" s="287"/>
    </row>
    <row r="19" spans="1:171" s="173" customFormat="1" ht="56.25" customHeight="1" x14ac:dyDescent="0.2">
      <c r="A19" s="374"/>
      <c r="B19" s="447"/>
      <c r="C19" s="374"/>
      <c r="D19" s="135" t="s">
        <v>659</v>
      </c>
      <c r="E19" s="137">
        <v>0.71989999999999998</v>
      </c>
      <c r="F19" s="137">
        <v>0.9</v>
      </c>
      <c r="G19" s="137">
        <v>0.9</v>
      </c>
      <c r="H19" s="137">
        <v>0.85</v>
      </c>
      <c r="I19" s="137">
        <v>0.87</v>
      </c>
      <c r="J19" s="137">
        <v>0.9</v>
      </c>
      <c r="K19" s="135" t="s">
        <v>660</v>
      </c>
      <c r="L19" s="135" t="s">
        <v>56247</v>
      </c>
      <c r="M19" s="135">
        <v>1</v>
      </c>
      <c r="N19" s="135" t="s">
        <v>661</v>
      </c>
      <c r="O19" s="135" t="s">
        <v>56248</v>
      </c>
      <c r="P19" s="135" t="s">
        <v>645</v>
      </c>
      <c r="Q19" s="135">
        <v>1</v>
      </c>
      <c r="R19" s="135" t="s">
        <v>662</v>
      </c>
      <c r="S19" s="135" t="s">
        <v>663</v>
      </c>
      <c r="T19" s="182"/>
      <c r="U19" s="182"/>
      <c r="V19" s="177"/>
      <c r="W19" s="182"/>
      <c r="X19" s="182"/>
      <c r="Y19" s="177"/>
      <c r="Z19" s="182"/>
      <c r="AA19" s="182"/>
      <c r="AB19" s="177"/>
      <c r="AC19" s="182"/>
      <c r="AD19" s="135"/>
      <c r="AE19" s="177"/>
      <c r="AF19" s="286"/>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c r="CY19" s="208"/>
      <c r="CZ19" s="208"/>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08"/>
      <c r="EJ19" s="208"/>
      <c r="EK19" s="208"/>
      <c r="EL19" s="208"/>
      <c r="EM19" s="208"/>
      <c r="EN19" s="208"/>
      <c r="EO19" s="208"/>
      <c r="EP19" s="208"/>
      <c r="EQ19" s="208"/>
      <c r="ER19" s="208"/>
      <c r="ES19" s="208"/>
      <c r="ET19" s="208"/>
      <c r="EU19" s="208"/>
      <c r="EV19" s="208"/>
      <c r="EW19" s="208"/>
      <c r="EX19" s="208"/>
      <c r="EY19" s="208"/>
      <c r="EZ19" s="208"/>
      <c r="FA19" s="208"/>
      <c r="FB19" s="208"/>
      <c r="FC19" s="208"/>
      <c r="FD19" s="208"/>
      <c r="FE19" s="208"/>
      <c r="FF19" s="208"/>
      <c r="FG19" s="208"/>
      <c r="FH19" s="208"/>
      <c r="FI19" s="208"/>
      <c r="FJ19" s="208"/>
      <c r="FK19" s="208"/>
      <c r="FL19" s="208"/>
      <c r="FM19" s="208"/>
      <c r="FN19" s="208"/>
      <c r="FO19" s="287"/>
    </row>
    <row r="20" spans="1:171" s="173" customFormat="1" ht="12.75" customHeight="1" x14ac:dyDescent="0.2">
      <c r="A20" s="374"/>
      <c r="B20" s="447"/>
      <c r="C20" s="374"/>
      <c r="D20" s="374" t="s">
        <v>664</v>
      </c>
      <c r="E20" s="402">
        <v>0.82</v>
      </c>
      <c r="F20" s="402">
        <v>0.92</v>
      </c>
      <c r="G20" s="402">
        <v>0.87</v>
      </c>
      <c r="H20" s="402">
        <v>0.87</v>
      </c>
      <c r="I20" s="402">
        <v>0.9</v>
      </c>
      <c r="J20" s="402">
        <v>0.92</v>
      </c>
      <c r="K20" s="374" t="s">
        <v>665</v>
      </c>
      <c r="L20" s="374" t="s">
        <v>666</v>
      </c>
      <c r="M20" s="401">
        <v>1</v>
      </c>
      <c r="N20" s="374" t="s">
        <v>667</v>
      </c>
      <c r="O20" s="374" t="s">
        <v>668</v>
      </c>
      <c r="P20" s="374" t="s">
        <v>669</v>
      </c>
      <c r="Q20" s="135">
        <v>1</v>
      </c>
      <c r="R20" s="135" t="s">
        <v>670</v>
      </c>
      <c r="S20" s="401" t="s">
        <v>56169</v>
      </c>
      <c r="T20" s="177"/>
      <c r="U20" s="177"/>
      <c r="V20" s="177"/>
      <c r="W20" s="177"/>
      <c r="X20" s="177"/>
      <c r="Y20" s="177"/>
      <c r="Z20" s="177"/>
      <c r="AA20" s="177"/>
      <c r="AB20" s="177"/>
      <c r="AC20" s="177"/>
      <c r="AD20" s="177"/>
      <c r="AE20" s="177"/>
      <c r="AF20" s="286"/>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08"/>
      <c r="EJ20" s="208"/>
      <c r="EK20" s="208"/>
      <c r="EL20" s="208"/>
      <c r="EM20" s="208"/>
      <c r="EN20" s="208"/>
      <c r="EO20" s="208"/>
      <c r="EP20" s="208"/>
      <c r="EQ20" s="208"/>
      <c r="ER20" s="208"/>
      <c r="ES20" s="208"/>
      <c r="ET20" s="208"/>
      <c r="EU20" s="208"/>
      <c r="EV20" s="208"/>
      <c r="EW20" s="208"/>
      <c r="EX20" s="208"/>
      <c r="EY20" s="208"/>
      <c r="EZ20" s="208"/>
      <c r="FA20" s="208"/>
      <c r="FB20" s="208"/>
      <c r="FC20" s="208"/>
      <c r="FD20" s="208"/>
      <c r="FE20" s="208"/>
      <c r="FF20" s="208"/>
      <c r="FG20" s="208"/>
      <c r="FH20" s="208"/>
      <c r="FI20" s="208"/>
      <c r="FJ20" s="208"/>
      <c r="FK20" s="208"/>
      <c r="FL20" s="208"/>
      <c r="FM20" s="208"/>
      <c r="FN20" s="208"/>
      <c r="FO20" s="287"/>
    </row>
    <row r="21" spans="1:171" s="173" customFormat="1" ht="12.75" customHeight="1" x14ac:dyDescent="0.2">
      <c r="A21" s="374"/>
      <c r="B21" s="447"/>
      <c r="C21" s="374"/>
      <c r="D21" s="400"/>
      <c r="E21" s="400"/>
      <c r="F21" s="400"/>
      <c r="G21" s="400"/>
      <c r="H21" s="400"/>
      <c r="I21" s="400"/>
      <c r="J21" s="400"/>
      <c r="K21" s="400"/>
      <c r="L21" s="400"/>
      <c r="M21" s="400"/>
      <c r="N21" s="400"/>
      <c r="O21" s="400"/>
      <c r="P21" s="400"/>
      <c r="Q21" s="135">
        <v>2</v>
      </c>
      <c r="R21" s="135" t="s">
        <v>671</v>
      </c>
      <c r="S21" s="401"/>
      <c r="T21" s="177"/>
      <c r="U21" s="177"/>
      <c r="V21" s="177"/>
      <c r="W21" s="177"/>
      <c r="X21" s="177"/>
      <c r="Y21" s="177"/>
      <c r="Z21" s="177"/>
      <c r="AA21" s="177"/>
      <c r="AB21" s="177"/>
      <c r="AC21" s="177"/>
      <c r="AD21" s="177"/>
      <c r="AE21" s="177"/>
      <c r="AF21" s="286"/>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c r="CU21" s="208"/>
      <c r="CV21" s="208"/>
      <c r="CW21" s="208"/>
      <c r="CX21" s="208"/>
      <c r="CY21" s="208"/>
      <c r="CZ21" s="208"/>
      <c r="DA21" s="208"/>
      <c r="DB21" s="208"/>
      <c r="DC21" s="208"/>
      <c r="DD21" s="208"/>
      <c r="DE21" s="208"/>
      <c r="DF21" s="208"/>
      <c r="DG21" s="208"/>
      <c r="DH21" s="208"/>
      <c r="DI21" s="208"/>
      <c r="DJ21" s="208"/>
      <c r="DK21" s="208"/>
      <c r="DL21" s="208"/>
      <c r="DM21" s="208"/>
      <c r="DN21" s="208"/>
      <c r="DO21" s="208"/>
      <c r="DP21" s="208"/>
      <c r="DQ21" s="208"/>
      <c r="DR21" s="208"/>
      <c r="DS21" s="208"/>
      <c r="DT21" s="208"/>
      <c r="DU21" s="208"/>
      <c r="DV21" s="208"/>
      <c r="DW21" s="208"/>
      <c r="DX21" s="208"/>
      <c r="DY21" s="208"/>
      <c r="DZ21" s="208"/>
      <c r="EA21" s="208"/>
      <c r="EB21" s="208"/>
      <c r="EC21" s="208"/>
      <c r="ED21" s="208"/>
      <c r="EE21" s="208"/>
      <c r="EF21" s="208"/>
      <c r="EG21" s="208"/>
      <c r="EH21" s="208"/>
      <c r="EI21" s="208"/>
      <c r="EJ21" s="208"/>
      <c r="EK21" s="208"/>
      <c r="EL21" s="208"/>
      <c r="EM21" s="208"/>
      <c r="EN21" s="208"/>
      <c r="EO21" s="208"/>
      <c r="EP21" s="208"/>
      <c r="EQ21" s="208"/>
      <c r="ER21" s="208"/>
      <c r="ES21" s="208"/>
      <c r="ET21" s="208"/>
      <c r="EU21" s="208"/>
      <c r="EV21" s="208"/>
      <c r="EW21" s="208"/>
      <c r="EX21" s="208"/>
      <c r="EY21" s="208"/>
      <c r="EZ21" s="208"/>
      <c r="FA21" s="208"/>
      <c r="FB21" s="208"/>
      <c r="FC21" s="208"/>
      <c r="FD21" s="208"/>
      <c r="FE21" s="208"/>
      <c r="FF21" s="208"/>
      <c r="FG21" s="208"/>
      <c r="FH21" s="208"/>
      <c r="FI21" s="208"/>
      <c r="FJ21" s="208"/>
      <c r="FK21" s="208"/>
      <c r="FL21" s="208"/>
      <c r="FM21" s="208"/>
      <c r="FN21" s="208"/>
      <c r="FO21" s="287"/>
    </row>
    <row r="22" spans="1:171" s="173" customFormat="1" ht="12.75" customHeight="1" x14ac:dyDescent="0.2">
      <c r="A22" s="374"/>
      <c r="B22" s="447"/>
      <c r="C22" s="374"/>
      <c r="D22" s="400"/>
      <c r="E22" s="400"/>
      <c r="F22" s="400"/>
      <c r="G22" s="400"/>
      <c r="H22" s="400"/>
      <c r="I22" s="400"/>
      <c r="J22" s="400"/>
      <c r="K22" s="400"/>
      <c r="L22" s="400"/>
      <c r="M22" s="400"/>
      <c r="N22" s="400"/>
      <c r="O22" s="400"/>
      <c r="P22" s="400"/>
      <c r="Q22" s="135">
        <v>3</v>
      </c>
      <c r="R22" s="135" t="s">
        <v>672</v>
      </c>
      <c r="S22" s="401"/>
      <c r="T22" s="177"/>
      <c r="U22" s="177"/>
      <c r="V22" s="177"/>
      <c r="W22" s="177"/>
      <c r="X22" s="177"/>
      <c r="Y22" s="177"/>
      <c r="Z22" s="177"/>
      <c r="AA22" s="177"/>
      <c r="AB22" s="177"/>
      <c r="AC22" s="177"/>
      <c r="AD22" s="177"/>
      <c r="AE22" s="177"/>
      <c r="AF22" s="286"/>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8"/>
      <c r="CV22" s="208"/>
      <c r="CW22" s="208"/>
      <c r="CX22" s="208"/>
      <c r="CY22" s="208"/>
      <c r="CZ22" s="208"/>
      <c r="DA22" s="208"/>
      <c r="DB22" s="208"/>
      <c r="DC22" s="208"/>
      <c r="DD22" s="208"/>
      <c r="DE22" s="208"/>
      <c r="DF22" s="208"/>
      <c r="DG22" s="208"/>
      <c r="DH22" s="208"/>
      <c r="DI22" s="208"/>
      <c r="DJ22" s="208"/>
      <c r="DK22" s="208"/>
      <c r="DL22" s="208"/>
      <c r="DM22" s="208"/>
      <c r="DN22" s="208"/>
      <c r="DO22" s="208"/>
      <c r="DP22" s="208"/>
      <c r="DQ22" s="208"/>
      <c r="DR22" s="208"/>
      <c r="DS22" s="208"/>
      <c r="DT22" s="208"/>
      <c r="DU22" s="208"/>
      <c r="DV22" s="208"/>
      <c r="DW22" s="208"/>
      <c r="DX22" s="208"/>
      <c r="DY22" s="208"/>
      <c r="DZ22" s="208"/>
      <c r="EA22" s="208"/>
      <c r="EB22" s="208"/>
      <c r="EC22" s="208"/>
      <c r="ED22" s="208"/>
      <c r="EE22" s="208"/>
      <c r="EF22" s="208"/>
      <c r="EG22" s="208"/>
      <c r="EH22" s="208"/>
      <c r="EI22" s="208"/>
      <c r="EJ22" s="208"/>
      <c r="EK22" s="208"/>
      <c r="EL22" s="208"/>
      <c r="EM22" s="208"/>
      <c r="EN22" s="208"/>
      <c r="EO22" s="208"/>
      <c r="EP22" s="208"/>
      <c r="EQ22" s="208"/>
      <c r="ER22" s="208"/>
      <c r="ES22" s="208"/>
      <c r="ET22" s="208"/>
      <c r="EU22" s="208"/>
      <c r="EV22" s="208"/>
      <c r="EW22" s="208"/>
      <c r="EX22" s="208"/>
      <c r="EY22" s="208"/>
      <c r="EZ22" s="208"/>
      <c r="FA22" s="208"/>
      <c r="FB22" s="208"/>
      <c r="FC22" s="208"/>
      <c r="FD22" s="208"/>
      <c r="FE22" s="208"/>
      <c r="FF22" s="208"/>
      <c r="FG22" s="208"/>
      <c r="FH22" s="208"/>
      <c r="FI22" s="208"/>
      <c r="FJ22" s="208"/>
      <c r="FK22" s="208"/>
      <c r="FL22" s="208"/>
      <c r="FM22" s="208"/>
      <c r="FN22" s="208"/>
      <c r="FO22" s="287"/>
    </row>
    <row r="23" spans="1:171" s="173" customFormat="1" ht="17.25" customHeight="1" x14ac:dyDescent="0.2">
      <c r="A23" s="374"/>
      <c r="B23" s="447"/>
      <c r="C23" s="374"/>
      <c r="D23" s="400"/>
      <c r="E23" s="400"/>
      <c r="F23" s="400"/>
      <c r="G23" s="400"/>
      <c r="H23" s="400"/>
      <c r="I23" s="400"/>
      <c r="J23" s="400"/>
      <c r="K23" s="400"/>
      <c r="L23" s="400"/>
      <c r="M23" s="400"/>
      <c r="N23" s="400"/>
      <c r="O23" s="400"/>
      <c r="P23" s="400"/>
      <c r="Q23" s="135">
        <v>4</v>
      </c>
      <c r="R23" s="135" t="s">
        <v>673</v>
      </c>
      <c r="S23" s="401"/>
      <c r="T23" s="177"/>
      <c r="U23" s="177"/>
      <c r="V23" s="177"/>
      <c r="W23" s="177"/>
      <c r="X23" s="177"/>
      <c r="Y23" s="177"/>
      <c r="Z23" s="177"/>
      <c r="AA23" s="177"/>
      <c r="AB23" s="177"/>
      <c r="AC23" s="177"/>
      <c r="AD23" s="177"/>
      <c r="AE23" s="177"/>
      <c r="AF23" s="286"/>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c r="CU23" s="208"/>
      <c r="CV23" s="208"/>
      <c r="CW23" s="208"/>
      <c r="CX23" s="208"/>
      <c r="CY23" s="208"/>
      <c r="CZ23" s="208"/>
      <c r="DA23" s="208"/>
      <c r="DB23" s="208"/>
      <c r="DC23" s="208"/>
      <c r="DD23" s="208"/>
      <c r="DE23" s="208"/>
      <c r="DF23" s="208"/>
      <c r="DG23" s="208"/>
      <c r="DH23" s="208"/>
      <c r="DI23" s="208"/>
      <c r="DJ23" s="208"/>
      <c r="DK23" s="208"/>
      <c r="DL23" s="208"/>
      <c r="DM23" s="208"/>
      <c r="DN23" s="208"/>
      <c r="DO23" s="208"/>
      <c r="DP23" s="208"/>
      <c r="DQ23" s="208"/>
      <c r="DR23" s="208"/>
      <c r="DS23" s="208"/>
      <c r="DT23" s="208"/>
      <c r="DU23" s="208"/>
      <c r="DV23" s="208"/>
      <c r="DW23" s="208"/>
      <c r="DX23" s="208"/>
      <c r="DY23" s="208"/>
      <c r="DZ23" s="208"/>
      <c r="EA23" s="208"/>
      <c r="EB23" s="208"/>
      <c r="EC23" s="208"/>
      <c r="ED23" s="208"/>
      <c r="EE23" s="208"/>
      <c r="EF23" s="208"/>
      <c r="EG23" s="208"/>
      <c r="EH23" s="208"/>
      <c r="EI23" s="208"/>
      <c r="EJ23" s="208"/>
      <c r="EK23" s="208"/>
      <c r="EL23" s="208"/>
      <c r="EM23" s="208"/>
      <c r="EN23" s="208"/>
      <c r="EO23" s="208"/>
      <c r="EP23" s="208"/>
      <c r="EQ23" s="208"/>
      <c r="ER23" s="208"/>
      <c r="ES23" s="208"/>
      <c r="ET23" s="208"/>
      <c r="EU23" s="208"/>
      <c r="EV23" s="208"/>
      <c r="EW23" s="208"/>
      <c r="EX23" s="208"/>
      <c r="EY23" s="208"/>
      <c r="EZ23" s="208"/>
      <c r="FA23" s="208"/>
      <c r="FB23" s="208"/>
      <c r="FC23" s="208"/>
      <c r="FD23" s="208"/>
      <c r="FE23" s="208"/>
      <c r="FF23" s="208"/>
      <c r="FG23" s="208"/>
      <c r="FH23" s="208"/>
      <c r="FI23" s="208"/>
      <c r="FJ23" s="208"/>
      <c r="FK23" s="208"/>
      <c r="FL23" s="208"/>
      <c r="FM23" s="208"/>
      <c r="FN23" s="208"/>
      <c r="FO23" s="287"/>
    </row>
    <row r="24" spans="1:171" s="173" customFormat="1" ht="35.25" customHeight="1" x14ac:dyDescent="0.2">
      <c r="A24" s="374"/>
      <c r="B24" s="447"/>
      <c r="C24" s="374"/>
      <c r="D24" s="400"/>
      <c r="E24" s="400"/>
      <c r="F24" s="400"/>
      <c r="G24" s="400"/>
      <c r="H24" s="400"/>
      <c r="I24" s="400"/>
      <c r="J24" s="400"/>
      <c r="K24" s="400"/>
      <c r="L24" s="400"/>
      <c r="M24" s="400"/>
      <c r="N24" s="400"/>
      <c r="O24" s="400"/>
      <c r="P24" s="400"/>
      <c r="Q24" s="135">
        <v>5</v>
      </c>
      <c r="R24" s="135" t="s">
        <v>674</v>
      </c>
      <c r="S24" s="401"/>
      <c r="T24" s="177"/>
      <c r="U24" s="177"/>
      <c r="V24" s="177"/>
      <c r="W24" s="177"/>
      <c r="X24" s="177"/>
      <c r="Y24" s="177"/>
      <c r="Z24" s="177"/>
      <c r="AA24" s="177"/>
      <c r="AB24" s="177"/>
      <c r="AC24" s="177"/>
      <c r="AD24" s="177"/>
      <c r="AE24" s="177"/>
      <c r="AF24" s="286"/>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08"/>
      <c r="EJ24" s="208"/>
      <c r="EK24" s="208"/>
      <c r="EL24" s="208"/>
      <c r="EM24" s="208"/>
      <c r="EN24" s="208"/>
      <c r="EO24" s="208"/>
      <c r="EP24" s="208"/>
      <c r="EQ24" s="208"/>
      <c r="ER24" s="208"/>
      <c r="ES24" s="208"/>
      <c r="ET24" s="208"/>
      <c r="EU24" s="208"/>
      <c r="EV24" s="208"/>
      <c r="EW24" s="208"/>
      <c r="EX24" s="208"/>
      <c r="EY24" s="208"/>
      <c r="EZ24" s="208"/>
      <c r="FA24" s="208"/>
      <c r="FB24" s="208"/>
      <c r="FC24" s="208"/>
      <c r="FD24" s="208"/>
      <c r="FE24" s="208"/>
      <c r="FF24" s="208"/>
      <c r="FG24" s="208"/>
      <c r="FH24" s="208"/>
      <c r="FI24" s="208"/>
      <c r="FJ24" s="208"/>
      <c r="FK24" s="208"/>
      <c r="FL24" s="208"/>
      <c r="FM24" s="208"/>
      <c r="FN24" s="208"/>
      <c r="FO24" s="287"/>
    </row>
    <row r="25" spans="1:171" s="173" customFormat="1" ht="44.25" customHeight="1" x14ac:dyDescent="0.2">
      <c r="A25" s="374"/>
      <c r="B25" s="447"/>
      <c r="C25" s="374"/>
      <c r="D25" s="374" t="s">
        <v>56167</v>
      </c>
      <c r="E25" s="446">
        <v>0.39029999999999998</v>
      </c>
      <c r="F25" s="441">
        <v>0.7</v>
      </c>
      <c r="G25" s="441">
        <v>0.45</v>
      </c>
      <c r="H25" s="441">
        <v>0.55000000000000004</v>
      </c>
      <c r="I25" s="441">
        <v>0.65</v>
      </c>
      <c r="J25" s="441">
        <v>0.7</v>
      </c>
      <c r="K25" s="401" t="s">
        <v>56166</v>
      </c>
      <c r="L25" s="401" t="s">
        <v>675</v>
      </c>
      <c r="M25" s="401">
        <v>1</v>
      </c>
      <c r="N25" s="402" t="s">
        <v>56168</v>
      </c>
      <c r="O25" s="374" t="s">
        <v>56316</v>
      </c>
      <c r="P25" s="374" t="s">
        <v>676</v>
      </c>
      <c r="Q25" s="135">
        <v>1</v>
      </c>
      <c r="R25" s="135" t="s">
        <v>1385</v>
      </c>
      <c r="S25" s="374" t="s">
        <v>677</v>
      </c>
      <c r="T25" s="187"/>
      <c r="U25" s="187"/>
      <c r="V25" s="177"/>
      <c r="W25" s="177"/>
      <c r="X25" s="177"/>
      <c r="Y25" s="177"/>
      <c r="Z25" s="177"/>
      <c r="AA25" s="177"/>
      <c r="AB25" s="177"/>
      <c r="AC25" s="177"/>
      <c r="AD25" s="177"/>
      <c r="AE25" s="177"/>
      <c r="AF25" s="286"/>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c r="BI25" s="208"/>
      <c r="BJ25" s="208"/>
      <c r="BK25" s="208"/>
      <c r="BL25" s="208"/>
      <c r="BM25" s="208"/>
      <c r="BN25" s="208"/>
      <c r="BO25" s="208"/>
      <c r="BP25" s="208"/>
      <c r="BQ25" s="208"/>
      <c r="BR25" s="208"/>
      <c r="BS25" s="208"/>
      <c r="BT25" s="208"/>
      <c r="BU25" s="208"/>
      <c r="BV25" s="208"/>
      <c r="BW25" s="208"/>
      <c r="BX25" s="208"/>
      <c r="BY25" s="208"/>
      <c r="BZ25" s="208"/>
      <c r="CA25" s="208"/>
      <c r="CB25" s="208"/>
      <c r="CC25" s="208"/>
      <c r="CD25" s="208"/>
      <c r="CE25" s="208"/>
      <c r="CF25" s="208"/>
      <c r="CG25" s="208"/>
      <c r="CH25" s="208"/>
      <c r="CI25" s="208"/>
      <c r="CJ25" s="208"/>
      <c r="CK25" s="208"/>
      <c r="CL25" s="208"/>
      <c r="CM25" s="208"/>
      <c r="CN25" s="208"/>
      <c r="CO25" s="208"/>
      <c r="CP25" s="208"/>
      <c r="CQ25" s="208"/>
      <c r="CR25" s="208"/>
      <c r="CS25" s="208"/>
      <c r="CT25" s="208"/>
      <c r="CU25" s="208"/>
      <c r="CV25" s="208"/>
      <c r="CW25" s="208"/>
      <c r="CX25" s="208"/>
      <c r="CY25" s="208"/>
      <c r="CZ25" s="208"/>
      <c r="DA25" s="208"/>
      <c r="DB25" s="208"/>
      <c r="DC25" s="208"/>
      <c r="DD25" s="208"/>
      <c r="DE25" s="208"/>
      <c r="DF25" s="208"/>
      <c r="DG25" s="208"/>
      <c r="DH25" s="208"/>
      <c r="DI25" s="208"/>
      <c r="DJ25" s="208"/>
      <c r="DK25" s="208"/>
      <c r="DL25" s="208"/>
      <c r="DM25" s="208"/>
      <c r="DN25" s="208"/>
      <c r="DO25" s="208"/>
      <c r="DP25" s="208"/>
      <c r="DQ25" s="208"/>
      <c r="DR25" s="208"/>
      <c r="DS25" s="208"/>
      <c r="DT25" s="208"/>
      <c r="DU25" s="208"/>
      <c r="DV25" s="208"/>
      <c r="DW25" s="208"/>
      <c r="DX25" s="208"/>
      <c r="DY25" s="208"/>
      <c r="DZ25" s="208"/>
      <c r="EA25" s="208"/>
      <c r="EB25" s="208"/>
      <c r="EC25" s="208"/>
      <c r="ED25" s="208"/>
      <c r="EE25" s="208"/>
      <c r="EF25" s="208"/>
      <c r="EG25" s="208"/>
      <c r="EH25" s="208"/>
      <c r="EI25" s="208"/>
      <c r="EJ25" s="208"/>
      <c r="EK25" s="208"/>
      <c r="EL25" s="208"/>
      <c r="EM25" s="208"/>
      <c r="EN25" s="208"/>
      <c r="EO25" s="208"/>
      <c r="EP25" s="208"/>
      <c r="EQ25" s="208"/>
      <c r="ER25" s="208"/>
      <c r="ES25" s="208"/>
      <c r="ET25" s="208"/>
      <c r="EU25" s="208"/>
      <c r="EV25" s="208"/>
      <c r="EW25" s="208"/>
      <c r="EX25" s="208"/>
      <c r="EY25" s="208"/>
      <c r="EZ25" s="208"/>
      <c r="FA25" s="208"/>
      <c r="FB25" s="208"/>
      <c r="FC25" s="208"/>
      <c r="FD25" s="208"/>
      <c r="FE25" s="208"/>
      <c r="FF25" s="208"/>
      <c r="FG25" s="208"/>
      <c r="FH25" s="208"/>
      <c r="FI25" s="208"/>
      <c r="FJ25" s="208"/>
      <c r="FK25" s="208"/>
      <c r="FL25" s="208"/>
      <c r="FM25" s="208"/>
      <c r="FN25" s="208"/>
      <c r="FO25" s="287"/>
    </row>
    <row r="26" spans="1:171" s="173" customFormat="1" ht="30" customHeight="1" x14ac:dyDescent="0.2">
      <c r="A26" s="374"/>
      <c r="B26" s="447"/>
      <c r="C26" s="374"/>
      <c r="D26" s="374"/>
      <c r="E26" s="401"/>
      <c r="F26" s="401"/>
      <c r="G26" s="401"/>
      <c r="H26" s="401"/>
      <c r="I26" s="401"/>
      <c r="J26" s="401"/>
      <c r="K26" s="400"/>
      <c r="L26" s="400"/>
      <c r="M26" s="401"/>
      <c r="N26" s="402"/>
      <c r="O26" s="374"/>
      <c r="P26" s="400"/>
      <c r="Q26" s="135">
        <v>2</v>
      </c>
      <c r="R26" s="135" t="s">
        <v>1386</v>
      </c>
      <c r="S26" s="400"/>
      <c r="T26" s="187"/>
      <c r="U26" s="187"/>
      <c r="V26" s="177"/>
      <c r="W26" s="177"/>
      <c r="X26" s="177"/>
      <c r="Y26" s="177"/>
      <c r="Z26" s="177"/>
      <c r="AA26" s="177"/>
      <c r="AB26" s="177"/>
      <c r="AC26" s="177"/>
      <c r="AD26" s="177"/>
      <c r="AE26" s="177"/>
      <c r="AF26" s="286"/>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08"/>
      <c r="EJ26" s="208"/>
      <c r="EK26" s="208"/>
      <c r="EL26" s="208"/>
      <c r="EM26" s="208"/>
      <c r="EN26" s="208"/>
      <c r="EO26" s="208"/>
      <c r="EP26" s="208"/>
      <c r="EQ26" s="208"/>
      <c r="ER26" s="208"/>
      <c r="ES26" s="208"/>
      <c r="ET26" s="208"/>
      <c r="EU26" s="208"/>
      <c r="EV26" s="208"/>
      <c r="EW26" s="208"/>
      <c r="EX26" s="208"/>
      <c r="EY26" s="208"/>
      <c r="EZ26" s="208"/>
      <c r="FA26" s="208"/>
      <c r="FB26" s="208"/>
      <c r="FC26" s="208"/>
      <c r="FD26" s="208"/>
      <c r="FE26" s="208"/>
      <c r="FF26" s="208"/>
      <c r="FG26" s="208"/>
      <c r="FH26" s="208"/>
      <c r="FI26" s="208"/>
      <c r="FJ26" s="208"/>
      <c r="FK26" s="208"/>
      <c r="FL26" s="208"/>
      <c r="FM26" s="208"/>
      <c r="FN26" s="208"/>
      <c r="FO26" s="287"/>
    </row>
    <row r="27" spans="1:171" s="173" customFormat="1" ht="26.25" customHeight="1" x14ac:dyDescent="0.2">
      <c r="A27" s="374"/>
      <c r="B27" s="447"/>
      <c r="C27" s="374"/>
      <c r="D27" s="374"/>
      <c r="E27" s="401"/>
      <c r="F27" s="401"/>
      <c r="G27" s="401"/>
      <c r="H27" s="401"/>
      <c r="I27" s="401"/>
      <c r="J27" s="401"/>
      <c r="K27" s="400"/>
      <c r="L27" s="400"/>
      <c r="M27" s="401"/>
      <c r="N27" s="402"/>
      <c r="O27" s="374"/>
      <c r="P27" s="400"/>
      <c r="Q27" s="135">
        <v>3</v>
      </c>
      <c r="R27" s="135" t="s">
        <v>1387</v>
      </c>
      <c r="S27" s="400"/>
      <c r="T27" s="187"/>
      <c r="U27" s="187"/>
      <c r="V27" s="177"/>
      <c r="W27" s="177"/>
      <c r="X27" s="177"/>
      <c r="Y27" s="177"/>
      <c r="Z27" s="177"/>
      <c r="AA27" s="177"/>
      <c r="AB27" s="177"/>
      <c r="AC27" s="177"/>
      <c r="AD27" s="177"/>
      <c r="AE27" s="177"/>
      <c r="AF27" s="286"/>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c r="BJ27" s="208"/>
      <c r="BK27" s="208"/>
      <c r="BL27" s="208"/>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c r="CY27" s="208"/>
      <c r="CZ27" s="208"/>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08"/>
      <c r="EJ27" s="208"/>
      <c r="EK27" s="208"/>
      <c r="EL27" s="208"/>
      <c r="EM27" s="208"/>
      <c r="EN27" s="208"/>
      <c r="EO27" s="208"/>
      <c r="EP27" s="208"/>
      <c r="EQ27" s="208"/>
      <c r="ER27" s="208"/>
      <c r="ES27" s="208"/>
      <c r="ET27" s="208"/>
      <c r="EU27" s="208"/>
      <c r="EV27" s="208"/>
      <c r="EW27" s="208"/>
      <c r="EX27" s="208"/>
      <c r="EY27" s="208"/>
      <c r="EZ27" s="208"/>
      <c r="FA27" s="208"/>
      <c r="FB27" s="208"/>
      <c r="FC27" s="208"/>
      <c r="FD27" s="208"/>
      <c r="FE27" s="208"/>
      <c r="FF27" s="208"/>
      <c r="FG27" s="208"/>
      <c r="FH27" s="208"/>
      <c r="FI27" s="208"/>
      <c r="FJ27" s="208"/>
      <c r="FK27" s="208"/>
      <c r="FL27" s="208"/>
      <c r="FM27" s="208"/>
      <c r="FN27" s="208"/>
      <c r="FO27" s="287"/>
    </row>
    <row r="28" spans="1:171" s="173" customFormat="1" ht="39" customHeight="1" x14ac:dyDescent="0.2">
      <c r="A28" s="374"/>
      <c r="B28" s="447"/>
      <c r="C28" s="374"/>
      <c r="D28" s="374"/>
      <c r="E28" s="401"/>
      <c r="F28" s="401"/>
      <c r="G28" s="401"/>
      <c r="H28" s="401"/>
      <c r="I28" s="401"/>
      <c r="J28" s="401"/>
      <c r="K28" s="400"/>
      <c r="L28" s="400"/>
      <c r="M28" s="401"/>
      <c r="N28" s="402"/>
      <c r="O28" s="374"/>
      <c r="P28" s="400"/>
      <c r="Q28" s="135">
        <v>4</v>
      </c>
      <c r="R28" s="135" t="s">
        <v>1388</v>
      </c>
      <c r="S28" s="400"/>
      <c r="T28" s="187"/>
      <c r="U28" s="187"/>
      <c r="V28" s="177"/>
      <c r="W28" s="177"/>
      <c r="X28" s="177"/>
      <c r="Y28" s="177"/>
      <c r="Z28" s="177"/>
      <c r="AA28" s="177"/>
      <c r="AB28" s="177"/>
      <c r="AC28" s="177"/>
      <c r="AD28" s="177"/>
      <c r="AE28" s="177"/>
      <c r="AF28" s="286"/>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208"/>
      <c r="BL28" s="208"/>
      <c r="BM28" s="208"/>
      <c r="BN28" s="208"/>
      <c r="BO28" s="208"/>
      <c r="BP28" s="208"/>
      <c r="BQ28" s="208"/>
      <c r="BR28" s="208"/>
      <c r="BS28" s="208"/>
      <c r="BT28" s="208"/>
      <c r="BU28" s="208"/>
      <c r="BV28" s="208"/>
      <c r="BW28" s="208"/>
      <c r="BX28" s="208"/>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c r="CY28" s="208"/>
      <c r="CZ28" s="208"/>
      <c r="DA28" s="208"/>
      <c r="DB28" s="208"/>
      <c r="DC28" s="208"/>
      <c r="DD28" s="208"/>
      <c r="DE28" s="208"/>
      <c r="DF28" s="208"/>
      <c r="DG28" s="208"/>
      <c r="DH28" s="208"/>
      <c r="DI28" s="208"/>
      <c r="DJ28" s="208"/>
      <c r="DK28" s="208"/>
      <c r="DL28" s="208"/>
      <c r="DM28" s="208"/>
      <c r="DN28" s="208"/>
      <c r="DO28" s="208"/>
      <c r="DP28" s="208"/>
      <c r="DQ28" s="208"/>
      <c r="DR28" s="208"/>
      <c r="DS28" s="208"/>
      <c r="DT28" s="208"/>
      <c r="DU28" s="208"/>
      <c r="DV28" s="208"/>
      <c r="DW28" s="208"/>
      <c r="DX28" s="208"/>
      <c r="DY28" s="208"/>
      <c r="DZ28" s="208"/>
      <c r="EA28" s="208"/>
      <c r="EB28" s="208"/>
      <c r="EC28" s="208"/>
      <c r="ED28" s="208"/>
      <c r="EE28" s="208"/>
      <c r="EF28" s="208"/>
      <c r="EG28" s="208"/>
      <c r="EH28" s="208"/>
      <c r="EI28" s="208"/>
      <c r="EJ28" s="208"/>
      <c r="EK28" s="208"/>
      <c r="EL28" s="208"/>
      <c r="EM28" s="208"/>
      <c r="EN28" s="208"/>
      <c r="EO28" s="208"/>
      <c r="EP28" s="208"/>
      <c r="EQ28" s="208"/>
      <c r="ER28" s="208"/>
      <c r="ES28" s="208"/>
      <c r="ET28" s="208"/>
      <c r="EU28" s="208"/>
      <c r="EV28" s="208"/>
      <c r="EW28" s="208"/>
      <c r="EX28" s="208"/>
      <c r="EY28" s="208"/>
      <c r="EZ28" s="208"/>
      <c r="FA28" s="208"/>
      <c r="FB28" s="208"/>
      <c r="FC28" s="208"/>
      <c r="FD28" s="208"/>
      <c r="FE28" s="208"/>
      <c r="FF28" s="208"/>
      <c r="FG28" s="208"/>
      <c r="FH28" s="208"/>
      <c r="FI28" s="208"/>
      <c r="FJ28" s="208"/>
      <c r="FK28" s="208"/>
      <c r="FL28" s="208"/>
      <c r="FM28" s="208"/>
      <c r="FN28" s="208"/>
      <c r="FO28" s="287"/>
    </row>
    <row r="29" spans="1:171" s="173" customFormat="1" ht="39" customHeight="1" x14ac:dyDescent="0.2">
      <c r="A29" s="374"/>
      <c r="B29" s="447"/>
      <c r="C29" s="374"/>
      <c r="D29" s="374"/>
      <c r="E29" s="401"/>
      <c r="F29" s="401"/>
      <c r="G29" s="401"/>
      <c r="H29" s="401"/>
      <c r="I29" s="401"/>
      <c r="J29" s="401"/>
      <c r="K29" s="400"/>
      <c r="L29" s="400"/>
      <c r="M29" s="401"/>
      <c r="N29" s="402"/>
      <c r="O29" s="374"/>
      <c r="P29" s="400"/>
      <c r="Q29" s="135">
        <v>5</v>
      </c>
      <c r="R29" s="135" t="s">
        <v>1389</v>
      </c>
      <c r="S29" s="400"/>
      <c r="T29" s="187"/>
      <c r="U29" s="187"/>
      <c r="V29" s="177"/>
      <c r="W29" s="177"/>
      <c r="X29" s="177"/>
      <c r="Y29" s="177"/>
      <c r="Z29" s="177"/>
      <c r="AA29" s="177"/>
      <c r="AB29" s="177"/>
      <c r="AC29" s="177"/>
      <c r="AD29" s="177"/>
      <c r="AE29" s="177"/>
      <c r="AF29" s="286"/>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c r="BI29" s="208"/>
      <c r="BJ29" s="208"/>
      <c r="BK29" s="208"/>
      <c r="BL29" s="208"/>
      <c r="BM29" s="208"/>
      <c r="BN29" s="208"/>
      <c r="BO29" s="208"/>
      <c r="BP29" s="208"/>
      <c r="BQ29" s="208"/>
      <c r="BR29" s="208"/>
      <c r="BS29" s="208"/>
      <c r="BT29" s="208"/>
      <c r="BU29" s="208"/>
      <c r="BV29" s="208"/>
      <c r="BW29" s="208"/>
      <c r="BX29" s="208"/>
      <c r="BY29" s="208"/>
      <c r="BZ29" s="208"/>
      <c r="CA29" s="208"/>
      <c r="CB29" s="208"/>
      <c r="CC29" s="208"/>
      <c r="CD29" s="208"/>
      <c r="CE29" s="208"/>
      <c r="CF29" s="208"/>
      <c r="CG29" s="208"/>
      <c r="CH29" s="208"/>
      <c r="CI29" s="208"/>
      <c r="CJ29" s="208"/>
      <c r="CK29" s="208"/>
      <c r="CL29" s="208"/>
      <c r="CM29" s="208"/>
      <c r="CN29" s="208"/>
      <c r="CO29" s="208"/>
      <c r="CP29" s="208"/>
      <c r="CQ29" s="208"/>
      <c r="CR29" s="208"/>
      <c r="CS29" s="208"/>
      <c r="CT29" s="208"/>
      <c r="CU29" s="208"/>
      <c r="CV29" s="208"/>
      <c r="CW29" s="208"/>
      <c r="CX29" s="208"/>
      <c r="CY29" s="208"/>
      <c r="CZ29" s="208"/>
      <c r="DA29" s="208"/>
      <c r="DB29" s="208"/>
      <c r="DC29" s="208"/>
      <c r="DD29" s="208"/>
      <c r="DE29" s="208"/>
      <c r="DF29" s="208"/>
      <c r="DG29" s="208"/>
      <c r="DH29" s="208"/>
      <c r="DI29" s="208"/>
      <c r="DJ29" s="208"/>
      <c r="DK29" s="208"/>
      <c r="DL29" s="208"/>
      <c r="DM29" s="208"/>
      <c r="DN29" s="208"/>
      <c r="DO29" s="208"/>
      <c r="DP29" s="208"/>
      <c r="DQ29" s="208"/>
      <c r="DR29" s="208"/>
      <c r="DS29" s="208"/>
      <c r="DT29" s="208"/>
      <c r="DU29" s="208"/>
      <c r="DV29" s="208"/>
      <c r="DW29" s="208"/>
      <c r="DX29" s="208"/>
      <c r="DY29" s="208"/>
      <c r="DZ29" s="208"/>
      <c r="EA29" s="208"/>
      <c r="EB29" s="208"/>
      <c r="EC29" s="208"/>
      <c r="ED29" s="208"/>
      <c r="EE29" s="208"/>
      <c r="EF29" s="208"/>
      <c r="EG29" s="208"/>
      <c r="EH29" s="208"/>
      <c r="EI29" s="208"/>
      <c r="EJ29" s="208"/>
      <c r="EK29" s="208"/>
      <c r="EL29" s="208"/>
      <c r="EM29" s="208"/>
      <c r="EN29" s="208"/>
      <c r="EO29" s="208"/>
      <c r="EP29" s="208"/>
      <c r="EQ29" s="208"/>
      <c r="ER29" s="208"/>
      <c r="ES29" s="208"/>
      <c r="ET29" s="208"/>
      <c r="EU29" s="208"/>
      <c r="EV29" s="208"/>
      <c r="EW29" s="208"/>
      <c r="EX29" s="208"/>
      <c r="EY29" s="208"/>
      <c r="EZ29" s="208"/>
      <c r="FA29" s="208"/>
      <c r="FB29" s="208"/>
      <c r="FC29" s="208"/>
      <c r="FD29" s="208"/>
      <c r="FE29" s="208"/>
      <c r="FF29" s="208"/>
      <c r="FG29" s="208"/>
      <c r="FH29" s="208"/>
      <c r="FI29" s="208"/>
      <c r="FJ29" s="208"/>
      <c r="FK29" s="208"/>
      <c r="FL29" s="208"/>
      <c r="FM29" s="208"/>
      <c r="FN29" s="208"/>
      <c r="FO29" s="287"/>
    </row>
    <row r="30" spans="1:171" s="173" customFormat="1" ht="64.5" customHeight="1" x14ac:dyDescent="0.2">
      <c r="A30" s="374"/>
      <c r="B30" s="447"/>
      <c r="C30" s="374"/>
      <c r="D30" s="374" t="s">
        <v>678</v>
      </c>
      <c r="E30" s="402">
        <v>0.79</v>
      </c>
      <c r="F30" s="402">
        <v>0.85</v>
      </c>
      <c r="G30" s="402">
        <v>0.79</v>
      </c>
      <c r="H30" s="402">
        <v>0.81</v>
      </c>
      <c r="I30" s="402">
        <v>0.83</v>
      </c>
      <c r="J30" s="441">
        <v>0.85</v>
      </c>
      <c r="K30" s="374" t="s">
        <v>56220</v>
      </c>
      <c r="L30" s="374" t="s">
        <v>56287</v>
      </c>
      <c r="M30" s="401">
        <v>1</v>
      </c>
      <c r="N30" s="374" t="s">
        <v>56311</v>
      </c>
      <c r="O30" s="374" t="s">
        <v>56312</v>
      </c>
      <c r="P30" s="374" t="s">
        <v>676</v>
      </c>
      <c r="Q30" s="136">
        <v>1</v>
      </c>
      <c r="R30" s="135" t="s">
        <v>56221</v>
      </c>
      <c r="S30" s="374" t="s">
        <v>56222</v>
      </c>
      <c r="T30" s="176"/>
      <c r="U30" s="175"/>
      <c r="V30" s="175"/>
      <c r="W30" s="176"/>
      <c r="X30" s="176"/>
      <c r="Y30" s="176"/>
      <c r="Z30" s="176"/>
      <c r="AA30" s="176"/>
      <c r="AB30" s="176"/>
      <c r="AC30" s="176"/>
      <c r="AD30" s="176"/>
      <c r="AE30" s="176"/>
      <c r="AF30" s="282" t="e">
        <f>SUMIF([1]!Tabla2[Tarea],#REF!,[1]!Tabla2[Monto total (RD$)])</f>
        <v>#REF!</v>
      </c>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c r="BQ30" s="208"/>
      <c r="BR30" s="208"/>
      <c r="BS30" s="208"/>
      <c r="BT30" s="208"/>
      <c r="BU30" s="208"/>
      <c r="BV30" s="208"/>
      <c r="BW30" s="208"/>
      <c r="BX30" s="208"/>
      <c r="BY30" s="208"/>
      <c r="BZ30" s="208"/>
      <c r="CA30" s="208"/>
      <c r="CB30" s="208"/>
      <c r="CC30" s="208"/>
      <c r="CD30" s="208"/>
      <c r="CE30" s="208"/>
      <c r="CF30" s="208"/>
      <c r="CG30" s="208"/>
      <c r="CH30" s="208"/>
      <c r="CI30" s="208"/>
      <c r="CJ30" s="208"/>
      <c r="CK30" s="208"/>
      <c r="CL30" s="208"/>
      <c r="CM30" s="208"/>
      <c r="CN30" s="208"/>
      <c r="CO30" s="208"/>
      <c r="CP30" s="208"/>
      <c r="CQ30" s="208"/>
      <c r="CR30" s="208"/>
      <c r="CS30" s="208"/>
      <c r="CT30" s="208"/>
      <c r="CU30" s="208"/>
      <c r="CV30" s="208"/>
      <c r="CW30" s="208"/>
      <c r="CX30" s="208"/>
      <c r="CY30" s="208"/>
      <c r="CZ30" s="208"/>
      <c r="DA30" s="208"/>
      <c r="DB30" s="208"/>
      <c r="DC30" s="208"/>
      <c r="DD30" s="208"/>
      <c r="DE30" s="208"/>
      <c r="DF30" s="208"/>
      <c r="DG30" s="208"/>
      <c r="DH30" s="208"/>
      <c r="DI30" s="208"/>
      <c r="DJ30" s="208"/>
      <c r="DK30" s="208"/>
      <c r="DL30" s="208"/>
      <c r="DM30" s="208"/>
      <c r="DN30" s="208"/>
      <c r="DO30" s="208"/>
      <c r="DP30" s="208"/>
      <c r="DQ30" s="208"/>
      <c r="DR30" s="208"/>
      <c r="DS30" s="208"/>
      <c r="DT30" s="208"/>
      <c r="DU30" s="208"/>
      <c r="DV30" s="208"/>
      <c r="DW30" s="208"/>
      <c r="DX30" s="208"/>
      <c r="DY30" s="208"/>
      <c r="DZ30" s="208"/>
      <c r="EA30" s="208"/>
      <c r="EB30" s="208"/>
      <c r="EC30" s="208"/>
      <c r="ED30" s="208"/>
      <c r="EE30" s="208"/>
      <c r="EF30" s="208"/>
      <c r="EG30" s="208"/>
      <c r="EH30" s="208"/>
      <c r="EI30" s="208"/>
      <c r="EJ30" s="208"/>
      <c r="EK30" s="208"/>
      <c r="EL30" s="208"/>
      <c r="EM30" s="208"/>
      <c r="EN30" s="208"/>
      <c r="EO30" s="208"/>
      <c r="EP30" s="208"/>
      <c r="EQ30" s="208"/>
      <c r="ER30" s="208"/>
      <c r="ES30" s="208"/>
      <c r="ET30" s="208"/>
      <c r="EU30" s="208"/>
      <c r="EV30" s="208"/>
      <c r="EW30" s="208"/>
      <c r="EX30" s="208"/>
      <c r="EY30" s="208"/>
      <c r="EZ30" s="208"/>
      <c r="FA30" s="208"/>
      <c r="FB30" s="208"/>
      <c r="FC30" s="208"/>
      <c r="FD30" s="208"/>
      <c r="FE30" s="208"/>
      <c r="FF30" s="208"/>
      <c r="FG30" s="208"/>
      <c r="FH30" s="208"/>
      <c r="FI30" s="208"/>
      <c r="FJ30" s="208"/>
      <c r="FK30" s="208"/>
      <c r="FL30" s="208"/>
      <c r="FM30" s="208"/>
      <c r="FN30" s="208"/>
      <c r="FO30" s="287"/>
    </row>
    <row r="31" spans="1:171" s="173" customFormat="1" ht="72.599999999999994" customHeight="1" x14ac:dyDescent="0.2">
      <c r="A31" s="374"/>
      <c r="B31" s="447"/>
      <c r="C31" s="374"/>
      <c r="D31" s="374"/>
      <c r="E31" s="374"/>
      <c r="F31" s="374"/>
      <c r="G31" s="374"/>
      <c r="H31" s="374"/>
      <c r="I31" s="374"/>
      <c r="J31" s="400"/>
      <c r="K31" s="374"/>
      <c r="L31" s="401"/>
      <c r="M31" s="401"/>
      <c r="N31" s="401"/>
      <c r="O31" s="401"/>
      <c r="P31" s="401"/>
      <c r="Q31" s="136">
        <v>2</v>
      </c>
      <c r="R31" s="183" t="s">
        <v>56313</v>
      </c>
      <c r="S31" s="374"/>
      <c r="T31" s="175"/>
      <c r="U31" s="175"/>
      <c r="V31" s="176"/>
      <c r="W31" s="175"/>
      <c r="X31" s="176"/>
      <c r="Y31" s="175"/>
      <c r="Z31" s="175"/>
      <c r="AA31" s="176"/>
      <c r="AB31" s="175"/>
      <c r="AC31" s="176"/>
      <c r="AD31" s="175"/>
      <c r="AE31" s="176"/>
      <c r="AF31" s="282" t="e">
        <f>SUMIF([1]!Tabla2[Tarea],#REF!,[1]!Tabla2[Monto total (RD$)])</f>
        <v>#REF!</v>
      </c>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c r="BI31" s="208"/>
      <c r="BJ31" s="208"/>
      <c r="BK31" s="208"/>
      <c r="BL31" s="208"/>
      <c r="BM31" s="208"/>
      <c r="BN31" s="208"/>
      <c r="BO31" s="208"/>
      <c r="BP31" s="208"/>
      <c r="BQ31" s="208"/>
      <c r="BR31" s="208"/>
      <c r="BS31" s="208"/>
      <c r="BT31" s="208"/>
      <c r="BU31" s="208"/>
      <c r="BV31" s="208"/>
      <c r="BW31" s="208"/>
      <c r="BX31" s="208"/>
      <c r="BY31" s="208"/>
      <c r="BZ31" s="208"/>
      <c r="CA31" s="208"/>
      <c r="CB31" s="208"/>
      <c r="CC31" s="208"/>
      <c r="CD31" s="208"/>
      <c r="CE31" s="208"/>
      <c r="CF31" s="208"/>
      <c r="CG31" s="208"/>
      <c r="CH31" s="208"/>
      <c r="CI31" s="208"/>
      <c r="CJ31" s="208"/>
      <c r="CK31" s="208"/>
      <c r="CL31" s="208"/>
      <c r="CM31" s="208"/>
      <c r="CN31" s="208"/>
      <c r="CO31" s="208"/>
      <c r="CP31" s="208"/>
      <c r="CQ31" s="208"/>
      <c r="CR31" s="208"/>
      <c r="CS31" s="208"/>
      <c r="CT31" s="208"/>
      <c r="CU31" s="208"/>
      <c r="CV31" s="208"/>
      <c r="CW31" s="208"/>
      <c r="CX31" s="208"/>
      <c r="CY31" s="208"/>
      <c r="CZ31" s="208"/>
      <c r="DA31" s="208"/>
      <c r="DB31" s="208"/>
      <c r="DC31" s="208"/>
      <c r="DD31" s="208"/>
      <c r="DE31" s="208"/>
      <c r="DF31" s="208"/>
      <c r="DG31" s="208"/>
      <c r="DH31" s="208"/>
      <c r="DI31" s="208"/>
      <c r="DJ31" s="208"/>
      <c r="DK31" s="208"/>
      <c r="DL31" s="208"/>
      <c r="DM31" s="208"/>
      <c r="DN31" s="208"/>
      <c r="DO31" s="208"/>
      <c r="DP31" s="208"/>
      <c r="DQ31" s="208"/>
      <c r="DR31" s="208"/>
      <c r="DS31" s="208"/>
      <c r="DT31" s="208"/>
      <c r="DU31" s="208"/>
      <c r="DV31" s="208"/>
      <c r="DW31" s="208"/>
      <c r="DX31" s="208"/>
      <c r="DY31" s="208"/>
      <c r="DZ31" s="208"/>
      <c r="EA31" s="208"/>
      <c r="EB31" s="208"/>
      <c r="EC31" s="208"/>
      <c r="ED31" s="208"/>
      <c r="EE31" s="208"/>
      <c r="EF31" s="208"/>
      <c r="EG31" s="208"/>
      <c r="EH31" s="208"/>
      <c r="EI31" s="208"/>
      <c r="EJ31" s="208"/>
      <c r="EK31" s="208"/>
      <c r="EL31" s="208"/>
      <c r="EM31" s="208"/>
      <c r="EN31" s="208"/>
      <c r="EO31" s="208"/>
      <c r="EP31" s="208"/>
      <c r="EQ31" s="208"/>
      <c r="ER31" s="208"/>
      <c r="ES31" s="208"/>
      <c r="ET31" s="208"/>
      <c r="EU31" s="208"/>
      <c r="EV31" s="208"/>
      <c r="EW31" s="208"/>
      <c r="EX31" s="208"/>
      <c r="EY31" s="208"/>
      <c r="EZ31" s="208"/>
      <c r="FA31" s="208"/>
      <c r="FB31" s="208"/>
      <c r="FC31" s="208"/>
      <c r="FD31" s="208"/>
      <c r="FE31" s="208"/>
      <c r="FF31" s="208"/>
      <c r="FG31" s="208"/>
      <c r="FH31" s="208"/>
      <c r="FI31" s="208"/>
      <c r="FJ31" s="208"/>
      <c r="FK31" s="208"/>
      <c r="FL31" s="208"/>
      <c r="FM31" s="208"/>
      <c r="FN31" s="208"/>
      <c r="FO31" s="287"/>
    </row>
    <row r="32" spans="1:171" s="173" customFormat="1" ht="81" customHeight="1" x14ac:dyDescent="0.2">
      <c r="A32" s="374"/>
      <c r="B32" s="447"/>
      <c r="C32" s="374"/>
      <c r="D32" s="374"/>
      <c r="E32" s="374"/>
      <c r="F32" s="374"/>
      <c r="G32" s="374"/>
      <c r="H32" s="374"/>
      <c r="I32" s="374"/>
      <c r="J32" s="400"/>
      <c r="K32" s="374"/>
      <c r="L32" s="401"/>
      <c r="M32" s="401"/>
      <c r="N32" s="401"/>
      <c r="O32" s="401"/>
      <c r="P32" s="401"/>
      <c r="Q32" s="136">
        <v>3</v>
      </c>
      <c r="R32" s="183" t="s">
        <v>56223</v>
      </c>
      <c r="S32" s="374"/>
      <c r="T32" s="176"/>
      <c r="U32" s="175"/>
      <c r="V32" s="176"/>
      <c r="W32" s="175"/>
      <c r="X32" s="176"/>
      <c r="Y32" s="175"/>
      <c r="Z32" s="175"/>
      <c r="AA32" s="176"/>
      <c r="AB32" s="175"/>
      <c r="AC32" s="176"/>
      <c r="AD32" s="175"/>
      <c r="AE32" s="176"/>
      <c r="AF32" s="282"/>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c r="BI32" s="208"/>
      <c r="BJ32" s="208"/>
      <c r="BK32" s="208"/>
      <c r="BL32" s="208"/>
      <c r="BM32" s="208"/>
      <c r="BN32" s="208"/>
      <c r="BO32" s="208"/>
      <c r="BP32" s="208"/>
      <c r="BQ32" s="208"/>
      <c r="BR32" s="208"/>
      <c r="BS32" s="208"/>
      <c r="BT32" s="208"/>
      <c r="BU32" s="208"/>
      <c r="BV32" s="208"/>
      <c r="BW32" s="208"/>
      <c r="BX32" s="208"/>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c r="CY32" s="208"/>
      <c r="CZ32" s="208"/>
      <c r="DA32" s="208"/>
      <c r="DB32" s="208"/>
      <c r="DC32" s="208"/>
      <c r="DD32" s="208"/>
      <c r="DE32" s="208"/>
      <c r="DF32" s="208"/>
      <c r="DG32" s="208"/>
      <c r="DH32" s="208"/>
      <c r="DI32" s="208"/>
      <c r="DJ32" s="208"/>
      <c r="DK32" s="208"/>
      <c r="DL32" s="208"/>
      <c r="DM32" s="208"/>
      <c r="DN32" s="208"/>
      <c r="DO32" s="208"/>
      <c r="DP32" s="208"/>
      <c r="DQ32" s="208"/>
      <c r="DR32" s="208"/>
      <c r="DS32" s="208"/>
      <c r="DT32" s="208"/>
      <c r="DU32" s="208"/>
      <c r="DV32" s="208"/>
      <c r="DW32" s="208"/>
      <c r="DX32" s="208"/>
      <c r="DY32" s="208"/>
      <c r="DZ32" s="208"/>
      <c r="EA32" s="208"/>
      <c r="EB32" s="208"/>
      <c r="EC32" s="208"/>
      <c r="ED32" s="208"/>
      <c r="EE32" s="208"/>
      <c r="EF32" s="208"/>
      <c r="EG32" s="208"/>
      <c r="EH32" s="208"/>
      <c r="EI32" s="208"/>
      <c r="EJ32" s="208"/>
      <c r="EK32" s="208"/>
      <c r="EL32" s="208"/>
      <c r="EM32" s="208"/>
      <c r="EN32" s="208"/>
      <c r="EO32" s="208"/>
      <c r="EP32" s="208"/>
      <c r="EQ32" s="208"/>
      <c r="ER32" s="208"/>
      <c r="ES32" s="208"/>
      <c r="ET32" s="208"/>
      <c r="EU32" s="208"/>
      <c r="EV32" s="208"/>
      <c r="EW32" s="208"/>
      <c r="EX32" s="208"/>
      <c r="EY32" s="208"/>
      <c r="EZ32" s="208"/>
      <c r="FA32" s="208"/>
      <c r="FB32" s="208"/>
      <c r="FC32" s="208"/>
      <c r="FD32" s="208"/>
      <c r="FE32" s="208"/>
      <c r="FF32" s="208"/>
      <c r="FG32" s="208"/>
      <c r="FH32" s="208"/>
      <c r="FI32" s="208"/>
      <c r="FJ32" s="208"/>
      <c r="FK32" s="208"/>
      <c r="FL32" s="208"/>
      <c r="FM32" s="208"/>
      <c r="FN32" s="208"/>
      <c r="FO32" s="287"/>
    </row>
    <row r="33" spans="1:171" s="173" customFormat="1" ht="83.25" customHeight="1" x14ac:dyDescent="0.2">
      <c r="A33" s="374"/>
      <c r="B33" s="447"/>
      <c r="C33" s="374"/>
      <c r="D33" s="374"/>
      <c r="E33" s="374"/>
      <c r="F33" s="374"/>
      <c r="G33" s="374"/>
      <c r="H33" s="374"/>
      <c r="I33" s="374"/>
      <c r="J33" s="400"/>
      <c r="K33" s="374"/>
      <c r="L33" s="401"/>
      <c r="M33" s="401"/>
      <c r="N33" s="401"/>
      <c r="O33" s="401"/>
      <c r="P33" s="401"/>
      <c r="Q33" s="136">
        <v>4</v>
      </c>
      <c r="R33" s="183" t="s">
        <v>56224</v>
      </c>
      <c r="S33" s="135"/>
      <c r="T33" s="176"/>
      <c r="U33" s="176"/>
      <c r="V33" s="175"/>
      <c r="W33" s="176"/>
      <c r="X33" s="176"/>
      <c r="Y33" s="175"/>
      <c r="Z33" s="176"/>
      <c r="AA33" s="176"/>
      <c r="AB33" s="175"/>
      <c r="AC33" s="176"/>
      <c r="AD33" s="176"/>
      <c r="AE33" s="175"/>
      <c r="AF33" s="282"/>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c r="BI33" s="208"/>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08"/>
      <c r="CH33" s="208"/>
      <c r="CI33" s="208"/>
      <c r="CJ33" s="208"/>
      <c r="CK33" s="208"/>
      <c r="CL33" s="208"/>
      <c r="CM33" s="208"/>
      <c r="CN33" s="208"/>
      <c r="CO33" s="208"/>
      <c r="CP33" s="208"/>
      <c r="CQ33" s="208"/>
      <c r="CR33" s="208"/>
      <c r="CS33" s="208"/>
      <c r="CT33" s="208"/>
      <c r="CU33" s="208"/>
      <c r="CV33" s="208"/>
      <c r="CW33" s="208"/>
      <c r="CX33" s="208"/>
      <c r="CY33" s="208"/>
      <c r="CZ33" s="208"/>
      <c r="DA33" s="208"/>
      <c r="DB33" s="208"/>
      <c r="DC33" s="208"/>
      <c r="DD33" s="208"/>
      <c r="DE33" s="208"/>
      <c r="DF33" s="208"/>
      <c r="DG33" s="208"/>
      <c r="DH33" s="208"/>
      <c r="DI33" s="208"/>
      <c r="DJ33" s="208"/>
      <c r="DK33" s="208"/>
      <c r="DL33" s="208"/>
      <c r="DM33" s="208"/>
      <c r="DN33" s="208"/>
      <c r="DO33" s="208"/>
      <c r="DP33" s="208"/>
      <c r="DQ33" s="208"/>
      <c r="DR33" s="208"/>
      <c r="DS33" s="208"/>
      <c r="DT33" s="208"/>
      <c r="DU33" s="208"/>
      <c r="DV33" s="208"/>
      <c r="DW33" s="208"/>
      <c r="DX33" s="208"/>
      <c r="DY33" s="208"/>
      <c r="DZ33" s="208"/>
      <c r="EA33" s="208"/>
      <c r="EB33" s="208"/>
      <c r="EC33" s="208"/>
      <c r="ED33" s="208"/>
      <c r="EE33" s="208"/>
      <c r="EF33" s="208"/>
      <c r="EG33" s="208"/>
      <c r="EH33" s="208"/>
      <c r="EI33" s="208"/>
      <c r="EJ33" s="208"/>
      <c r="EK33" s="208"/>
      <c r="EL33" s="208"/>
      <c r="EM33" s="208"/>
      <c r="EN33" s="208"/>
      <c r="EO33" s="208"/>
      <c r="EP33" s="208"/>
      <c r="EQ33" s="208"/>
      <c r="ER33" s="208"/>
      <c r="ES33" s="208"/>
      <c r="ET33" s="208"/>
      <c r="EU33" s="208"/>
      <c r="EV33" s="208"/>
      <c r="EW33" s="208"/>
      <c r="EX33" s="208"/>
      <c r="EY33" s="208"/>
      <c r="EZ33" s="208"/>
      <c r="FA33" s="208"/>
      <c r="FB33" s="208"/>
      <c r="FC33" s="208"/>
      <c r="FD33" s="208"/>
      <c r="FE33" s="208"/>
      <c r="FF33" s="208"/>
      <c r="FG33" s="208"/>
      <c r="FH33" s="208"/>
      <c r="FI33" s="208"/>
      <c r="FJ33" s="208"/>
      <c r="FK33" s="208"/>
      <c r="FL33" s="208"/>
      <c r="FM33" s="208"/>
      <c r="FN33" s="208"/>
      <c r="FO33" s="287"/>
    </row>
    <row r="34" spans="1:171" s="173" customFormat="1" ht="72" customHeight="1" x14ac:dyDescent="0.2">
      <c r="A34" s="374"/>
      <c r="B34" s="447"/>
      <c r="C34" s="374"/>
      <c r="D34" s="374"/>
      <c r="E34" s="374"/>
      <c r="F34" s="374"/>
      <c r="G34" s="374"/>
      <c r="H34" s="374"/>
      <c r="I34" s="374"/>
      <c r="J34" s="400"/>
      <c r="K34" s="374"/>
      <c r="L34" s="401"/>
      <c r="M34" s="401"/>
      <c r="N34" s="401"/>
      <c r="O34" s="401"/>
      <c r="P34" s="401"/>
      <c r="Q34" s="136">
        <v>5</v>
      </c>
      <c r="R34" s="183" t="s">
        <v>56225</v>
      </c>
      <c r="S34" s="135" t="s">
        <v>56226</v>
      </c>
      <c r="T34" s="176"/>
      <c r="U34" s="176"/>
      <c r="V34" s="175"/>
      <c r="W34" s="175"/>
      <c r="X34" s="175"/>
      <c r="Y34" s="176"/>
      <c r="Z34" s="176"/>
      <c r="AA34" s="176"/>
      <c r="AB34" s="176"/>
      <c r="AC34" s="176"/>
      <c r="AD34" s="176"/>
      <c r="AE34" s="176"/>
      <c r="AF34" s="282"/>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c r="BI34" s="208"/>
      <c r="BJ34" s="208"/>
      <c r="BK34" s="208"/>
      <c r="BL34" s="208"/>
      <c r="BM34" s="208"/>
      <c r="BN34" s="208"/>
      <c r="BO34" s="208"/>
      <c r="BP34" s="208"/>
      <c r="BQ34" s="208"/>
      <c r="BR34" s="208"/>
      <c r="BS34" s="208"/>
      <c r="BT34" s="208"/>
      <c r="BU34" s="208"/>
      <c r="BV34" s="208"/>
      <c r="BW34" s="208"/>
      <c r="BX34" s="208"/>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c r="CY34" s="208"/>
      <c r="CZ34" s="208"/>
      <c r="DA34" s="208"/>
      <c r="DB34" s="208"/>
      <c r="DC34" s="208"/>
      <c r="DD34" s="208"/>
      <c r="DE34" s="208"/>
      <c r="DF34" s="208"/>
      <c r="DG34" s="208"/>
      <c r="DH34" s="208"/>
      <c r="DI34" s="208"/>
      <c r="DJ34" s="208"/>
      <c r="DK34" s="208"/>
      <c r="DL34" s="208"/>
      <c r="DM34" s="208"/>
      <c r="DN34" s="208"/>
      <c r="DO34" s="208"/>
      <c r="DP34" s="208"/>
      <c r="DQ34" s="208"/>
      <c r="DR34" s="208"/>
      <c r="DS34" s="208"/>
      <c r="DT34" s="208"/>
      <c r="DU34" s="208"/>
      <c r="DV34" s="208"/>
      <c r="DW34" s="208"/>
      <c r="DX34" s="208"/>
      <c r="DY34" s="208"/>
      <c r="DZ34" s="208"/>
      <c r="EA34" s="208"/>
      <c r="EB34" s="208"/>
      <c r="EC34" s="208"/>
      <c r="ED34" s="208"/>
      <c r="EE34" s="208"/>
      <c r="EF34" s="208"/>
      <c r="EG34" s="208"/>
      <c r="EH34" s="208"/>
      <c r="EI34" s="208"/>
      <c r="EJ34" s="208"/>
      <c r="EK34" s="208"/>
      <c r="EL34" s="208"/>
      <c r="EM34" s="208"/>
      <c r="EN34" s="208"/>
      <c r="EO34" s="208"/>
      <c r="EP34" s="208"/>
      <c r="EQ34" s="208"/>
      <c r="ER34" s="208"/>
      <c r="ES34" s="208"/>
      <c r="ET34" s="208"/>
      <c r="EU34" s="208"/>
      <c r="EV34" s="208"/>
      <c r="EW34" s="208"/>
      <c r="EX34" s="208"/>
      <c r="EY34" s="208"/>
      <c r="EZ34" s="208"/>
      <c r="FA34" s="208"/>
      <c r="FB34" s="208"/>
      <c r="FC34" s="208"/>
      <c r="FD34" s="208"/>
      <c r="FE34" s="208"/>
      <c r="FF34" s="208"/>
      <c r="FG34" s="208"/>
      <c r="FH34" s="208"/>
      <c r="FI34" s="208"/>
      <c r="FJ34" s="208"/>
      <c r="FK34" s="208"/>
      <c r="FL34" s="208"/>
      <c r="FM34" s="208"/>
      <c r="FN34" s="208"/>
      <c r="FO34" s="287"/>
    </row>
    <row r="35" spans="1:171" s="173" customFormat="1" ht="72" customHeight="1" x14ac:dyDescent="0.2">
      <c r="A35" s="374"/>
      <c r="B35" s="447"/>
      <c r="C35" s="374"/>
      <c r="D35" s="374"/>
      <c r="E35" s="374"/>
      <c r="F35" s="374"/>
      <c r="G35" s="374"/>
      <c r="H35" s="374"/>
      <c r="I35" s="374"/>
      <c r="J35" s="400"/>
      <c r="K35" s="374"/>
      <c r="L35" s="401"/>
      <c r="M35" s="401"/>
      <c r="N35" s="401"/>
      <c r="O35" s="401"/>
      <c r="P35" s="401"/>
      <c r="Q35" s="136">
        <v>6</v>
      </c>
      <c r="R35" s="183" t="s">
        <v>56227</v>
      </c>
      <c r="S35" s="135" t="s">
        <v>56228</v>
      </c>
      <c r="T35" s="176"/>
      <c r="U35" s="176"/>
      <c r="V35" s="176"/>
      <c r="W35" s="176"/>
      <c r="X35" s="176"/>
      <c r="Y35" s="176"/>
      <c r="Z35" s="175"/>
      <c r="AA35" s="176"/>
      <c r="AB35" s="176"/>
      <c r="AC35" s="176"/>
      <c r="AD35" s="176"/>
      <c r="AE35" s="176"/>
      <c r="AF35" s="282"/>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c r="BI35" s="208"/>
      <c r="BJ35" s="208"/>
      <c r="BK35" s="208"/>
      <c r="BL35" s="208"/>
      <c r="BM35" s="208"/>
      <c r="BN35" s="208"/>
      <c r="BO35" s="208"/>
      <c r="BP35" s="208"/>
      <c r="BQ35" s="208"/>
      <c r="BR35" s="208"/>
      <c r="BS35" s="208"/>
      <c r="BT35" s="208"/>
      <c r="BU35" s="208"/>
      <c r="BV35" s="208"/>
      <c r="BW35" s="208"/>
      <c r="BX35" s="208"/>
      <c r="BY35" s="208"/>
      <c r="BZ35" s="208"/>
      <c r="CA35" s="208"/>
      <c r="CB35" s="208"/>
      <c r="CC35" s="208"/>
      <c r="CD35" s="208"/>
      <c r="CE35" s="208"/>
      <c r="CF35" s="208"/>
      <c r="CG35" s="208"/>
      <c r="CH35" s="208"/>
      <c r="CI35" s="208"/>
      <c r="CJ35" s="208"/>
      <c r="CK35" s="208"/>
      <c r="CL35" s="208"/>
      <c r="CM35" s="208"/>
      <c r="CN35" s="208"/>
      <c r="CO35" s="208"/>
      <c r="CP35" s="208"/>
      <c r="CQ35" s="208"/>
      <c r="CR35" s="208"/>
      <c r="CS35" s="208"/>
      <c r="CT35" s="208"/>
      <c r="CU35" s="208"/>
      <c r="CV35" s="208"/>
      <c r="CW35" s="208"/>
      <c r="CX35" s="208"/>
      <c r="CY35" s="208"/>
      <c r="CZ35" s="208"/>
      <c r="DA35" s="208"/>
      <c r="DB35" s="208"/>
      <c r="DC35" s="208"/>
      <c r="DD35" s="208"/>
      <c r="DE35" s="208"/>
      <c r="DF35" s="208"/>
      <c r="DG35" s="208"/>
      <c r="DH35" s="208"/>
      <c r="DI35" s="208"/>
      <c r="DJ35" s="208"/>
      <c r="DK35" s="208"/>
      <c r="DL35" s="208"/>
      <c r="DM35" s="208"/>
      <c r="DN35" s="208"/>
      <c r="DO35" s="208"/>
      <c r="DP35" s="208"/>
      <c r="DQ35" s="208"/>
      <c r="DR35" s="208"/>
      <c r="DS35" s="208"/>
      <c r="DT35" s="208"/>
      <c r="DU35" s="208"/>
      <c r="DV35" s="208"/>
      <c r="DW35" s="208"/>
      <c r="DX35" s="208"/>
      <c r="DY35" s="208"/>
      <c r="DZ35" s="208"/>
      <c r="EA35" s="208"/>
      <c r="EB35" s="208"/>
      <c r="EC35" s="208"/>
      <c r="ED35" s="208"/>
      <c r="EE35" s="208"/>
      <c r="EF35" s="208"/>
      <c r="EG35" s="208"/>
      <c r="EH35" s="208"/>
      <c r="EI35" s="208"/>
      <c r="EJ35" s="208"/>
      <c r="EK35" s="208"/>
      <c r="EL35" s="208"/>
      <c r="EM35" s="208"/>
      <c r="EN35" s="208"/>
      <c r="EO35" s="208"/>
      <c r="EP35" s="208"/>
      <c r="EQ35" s="208"/>
      <c r="ER35" s="208"/>
      <c r="ES35" s="208"/>
      <c r="ET35" s="208"/>
      <c r="EU35" s="208"/>
      <c r="EV35" s="208"/>
      <c r="EW35" s="208"/>
      <c r="EX35" s="208"/>
      <c r="EY35" s="208"/>
      <c r="EZ35" s="208"/>
      <c r="FA35" s="208"/>
      <c r="FB35" s="208"/>
      <c r="FC35" s="208"/>
      <c r="FD35" s="208"/>
      <c r="FE35" s="208"/>
      <c r="FF35" s="208"/>
      <c r="FG35" s="208"/>
      <c r="FH35" s="208"/>
      <c r="FI35" s="208"/>
      <c r="FJ35" s="208"/>
      <c r="FK35" s="208"/>
      <c r="FL35" s="208"/>
      <c r="FM35" s="208"/>
      <c r="FN35" s="208"/>
      <c r="FO35" s="287"/>
    </row>
    <row r="36" spans="1:171" s="173" customFormat="1" ht="72" customHeight="1" x14ac:dyDescent="0.2">
      <c r="A36" s="374"/>
      <c r="B36" s="447"/>
      <c r="C36" s="374"/>
      <c r="D36" s="374"/>
      <c r="E36" s="374"/>
      <c r="F36" s="374"/>
      <c r="G36" s="374"/>
      <c r="H36" s="374"/>
      <c r="I36" s="374"/>
      <c r="J36" s="400"/>
      <c r="K36" s="374"/>
      <c r="L36" s="401"/>
      <c r="M36" s="401"/>
      <c r="N36" s="401"/>
      <c r="O36" s="401"/>
      <c r="P36" s="401"/>
      <c r="Q36" s="136">
        <v>7</v>
      </c>
      <c r="R36" s="183" t="s">
        <v>56229</v>
      </c>
      <c r="S36" s="135"/>
      <c r="T36" s="176"/>
      <c r="U36" s="176"/>
      <c r="V36" s="175"/>
      <c r="W36" s="175"/>
      <c r="X36" s="176"/>
      <c r="Y36" s="175"/>
      <c r="Z36" s="175"/>
      <c r="AA36" s="176"/>
      <c r="AB36" s="175"/>
      <c r="AC36" s="175"/>
      <c r="AD36" s="175"/>
      <c r="AE36" s="176"/>
      <c r="AF36" s="282"/>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c r="CU36" s="208"/>
      <c r="CV36" s="208"/>
      <c r="CW36" s="208"/>
      <c r="CX36" s="208"/>
      <c r="CY36" s="208"/>
      <c r="CZ36" s="208"/>
      <c r="DA36" s="208"/>
      <c r="DB36" s="208"/>
      <c r="DC36" s="208"/>
      <c r="DD36" s="208"/>
      <c r="DE36" s="208"/>
      <c r="DF36" s="208"/>
      <c r="DG36" s="208"/>
      <c r="DH36" s="208"/>
      <c r="DI36" s="208"/>
      <c r="DJ36" s="208"/>
      <c r="DK36" s="208"/>
      <c r="DL36" s="208"/>
      <c r="DM36" s="208"/>
      <c r="DN36" s="208"/>
      <c r="DO36" s="208"/>
      <c r="DP36" s="208"/>
      <c r="DQ36" s="208"/>
      <c r="DR36" s="208"/>
      <c r="DS36" s="208"/>
      <c r="DT36" s="208"/>
      <c r="DU36" s="208"/>
      <c r="DV36" s="208"/>
      <c r="DW36" s="208"/>
      <c r="DX36" s="208"/>
      <c r="DY36" s="208"/>
      <c r="DZ36" s="208"/>
      <c r="EA36" s="208"/>
      <c r="EB36" s="208"/>
      <c r="EC36" s="208"/>
      <c r="ED36" s="208"/>
      <c r="EE36" s="208"/>
      <c r="EF36" s="208"/>
      <c r="EG36" s="208"/>
      <c r="EH36" s="208"/>
      <c r="EI36" s="208"/>
      <c r="EJ36" s="208"/>
      <c r="EK36" s="208"/>
      <c r="EL36" s="208"/>
      <c r="EM36" s="208"/>
      <c r="EN36" s="208"/>
      <c r="EO36" s="208"/>
      <c r="EP36" s="208"/>
      <c r="EQ36" s="208"/>
      <c r="ER36" s="208"/>
      <c r="ES36" s="208"/>
      <c r="ET36" s="208"/>
      <c r="EU36" s="208"/>
      <c r="EV36" s="208"/>
      <c r="EW36" s="208"/>
      <c r="EX36" s="208"/>
      <c r="EY36" s="208"/>
      <c r="EZ36" s="208"/>
      <c r="FA36" s="208"/>
      <c r="FB36" s="208"/>
      <c r="FC36" s="208"/>
      <c r="FD36" s="208"/>
      <c r="FE36" s="208"/>
      <c r="FF36" s="208"/>
      <c r="FG36" s="208"/>
      <c r="FH36" s="208"/>
      <c r="FI36" s="208"/>
      <c r="FJ36" s="208"/>
      <c r="FK36" s="208"/>
      <c r="FL36" s="208"/>
      <c r="FM36" s="208"/>
      <c r="FN36" s="208"/>
      <c r="FO36" s="287"/>
    </row>
    <row r="37" spans="1:171" s="173" customFormat="1" ht="72" customHeight="1" x14ac:dyDescent="0.2">
      <c r="A37" s="374"/>
      <c r="B37" s="447"/>
      <c r="C37" s="374"/>
      <c r="D37" s="374"/>
      <c r="E37" s="374"/>
      <c r="F37" s="374"/>
      <c r="G37" s="374"/>
      <c r="H37" s="374"/>
      <c r="I37" s="374"/>
      <c r="J37" s="400"/>
      <c r="K37" s="374"/>
      <c r="L37" s="401"/>
      <c r="M37" s="401"/>
      <c r="N37" s="401"/>
      <c r="O37" s="401"/>
      <c r="P37" s="401"/>
      <c r="Q37" s="136">
        <v>8</v>
      </c>
      <c r="R37" s="183" t="s">
        <v>56230</v>
      </c>
      <c r="S37" s="135"/>
      <c r="T37" s="176"/>
      <c r="U37" s="176"/>
      <c r="V37" s="176"/>
      <c r="W37" s="175"/>
      <c r="X37" s="176"/>
      <c r="Y37" s="176"/>
      <c r="Z37" s="175"/>
      <c r="AA37" s="176"/>
      <c r="AB37" s="176"/>
      <c r="AC37" s="175"/>
      <c r="AD37" s="176"/>
      <c r="AE37" s="176"/>
      <c r="AF37" s="282"/>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08"/>
      <c r="EJ37" s="208"/>
      <c r="EK37" s="208"/>
      <c r="EL37" s="208"/>
      <c r="EM37" s="208"/>
      <c r="EN37" s="208"/>
      <c r="EO37" s="208"/>
      <c r="EP37" s="208"/>
      <c r="EQ37" s="208"/>
      <c r="ER37" s="208"/>
      <c r="ES37" s="208"/>
      <c r="ET37" s="208"/>
      <c r="EU37" s="208"/>
      <c r="EV37" s="208"/>
      <c r="EW37" s="208"/>
      <c r="EX37" s="208"/>
      <c r="EY37" s="208"/>
      <c r="EZ37" s="208"/>
      <c r="FA37" s="208"/>
      <c r="FB37" s="208"/>
      <c r="FC37" s="208"/>
      <c r="FD37" s="208"/>
      <c r="FE37" s="208"/>
      <c r="FF37" s="208"/>
      <c r="FG37" s="208"/>
      <c r="FH37" s="208"/>
      <c r="FI37" s="208"/>
      <c r="FJ37" s="208"/>
      <c r="FK37" s="208"/>
      <c r="FL37" s="208"/>
      <c r="FM37" s="208"/>
      <c r="FN37" s="208"/>
      <c r="FO37" s="287"/>
    </row>
    <row r="38" spans="1:171" s="173" customFormat="1" ht="72" customHeight="1" x14ac:dyDescent="0.2">
      <c r="A38" s="374"/>
      <c r="B38" s="447"/>
      <c r="C38" s="374"/>
      <c r="D38" s="374"/>
      <c r="E38" s="374"/>
      <c r="F38" s="374"/>
      <c r="G38" s="374"/>
      <c r="H38" s="374"/>
      <c r="I38" s="374"/>
      <c r="J38" s="400"/>
      <c r="K38" s="374"/>
      <c r="L38" s="401"/>
      <c r="M38" s="401"/>
      <c r="N38" s="401"/>
      <c r="O38" s="401"/>
      <c r="P38" s="401"/>
      <c r="Q38" s="136">
        <v>9</v>
      </c>
      <c r="R38" s="183" t="s">
        <v>56231</v>
      </c>
      <c r="S38" s="135" t="s">
        <v>56232</v>
      </c>
      <c r="T38" s="175"/>
      <c r="U38" s="176"/>
      <c r="V38" s="175"/>
      <c r="W38" s="176"/>
      <c r="X38" s="176"/>
      <c r="Y38" s="175"/>
      <c r="Z38" s="176"/>
      <c r="AA38" s="176"/>
      <c r="AB38" s="175"/>
      <c r="AC38" s="176"/>
      <c r="AD38" s="176"/>
      <c r="AE38" s="175"/>
      <c r="AF38" s="282"/>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V38" s="208"/>
      <c r="BW38" s="208"/>
      <c r="BX38" s="208"/>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08"/>
      <c r="CU38" s="208"/>
      <c r="CV38" s="208"/>
      <c r="CW38" s="208"/>
      <c r="CX38" s="208"/>
      <c r="CY38" s="208"/>
      <c r="CZ38" s="208"/>
      <c r="DA38" s="208"/>
      <c r="DB38" s="208"/>
      <c r="DC38" s="208"/>
      <c r="DD38" s="208"/>
      <c r="DE38" s="208"/>
      <c r="DF38" s="208"/>
      <c r="DG38" s="208"/>
      <c r="DH38" s="208"/>
      <c r="DI38" s="208"/>
      <c r="DJ38" s="208"/>
      <c r="DK38" s="208"/>
      <c r="DL38" s="208"/>
      <c r="DM38" s="208"/>
      <c r="DN38" s="208"/>
      <c r="DO38" s="208"/>
      <c r="DP38" s="208"/>
      <c r="DQ38" s="208"/>
      <c r="DR38" s="208"/>
      <c r="DS38" s="208"/>
      <c r="DT38" s="208"/>
      <c r="DU38" s="208"/>
      <c r="DV38" s="208"/>
      <c r="DW38" s="208"/>
      <c r="DX38" s="208"/>
      <c r="DY38" s="208"/>
      <c r="DZ38" s="208"/>
      <c r="EA38" s="208"/>
      <c r="EB38" s="208"/>
      <c r="EC38" s="208"/>
      <c r="ED38" s="208"/>
      <c r="EE38" s="208"/>
      <c r="EF38" s="208"/>
      <c r="EG38" s="208"/>
      <c r="EH38" s="208"/>
      <c r="EI38" s="208"/>
      <c r="EJ38" s="208"/>
      <c r="EK38" s="208"/>
      <c r="EL38" s="208"/>
      <c r="EM38" s="208"/>
      <c r="EN38" s="208"/>
      <c r="EO38" s="208"/>
      <c r="EP38" s="208"/>
      <c r="EQ38" s="208"/>
      <c r="ER38" s="208"/>
      <c r="ES38" s="208"/>
      <c r="ET38" s="208"/>
      <c r="EU38" s="208"/>
      <c r="EV38" s="208"/>
      <c r="EW38" s="208"/>
      <c r="EX38" s="208"/>
      <c r="EY38" s="208"/>
      <c r="EZ38" s="208"/>
      <c r="FA38" s="208"/>
      <c r="FB38" s="208"/>
      <c r="FC38" s="208"/>
      <c r="FD38" s="208"/>
      <c r="FE38" s="208"/>
      <c r="FF38" s="208"/>
      <c r="FG38" s="208"/>
      <c r="FH38" s="208"/>
      <c r="FI38" s="208"/>
      <c r="FJ38" s="208"/>
      <c r="FK38" s="208"/>
      <c r="FL38" s="208"/>
      <c r="FM38" s="208"/>
      <c r="FN38" s="208"/>
      <c r="FO38" s="287"/>
    </row>
    <row r="39" spans="1:171" s="173" customFormat="1" ht="72" customHeight="1" x14ac:dyDescent="0.2">
      <c r="A39" s="374"/>
      <c r="B39" s="447"/>
      <c r="C39" s="374"/>
      <c r="D39" s="374"/>
      <c r="E39" s="374"/>
      <c r="F39" s="374"/>
      <c r="G39" s="374"/>
      <c r="H39" s="374"/>
      <c r="I39" s="374"/>
      <c r="J39" s="400"/>
      <c r="K39" s="374"/>
      <c r="L39" s="401"/>
      <c r="M39" s="401"/>
      <c r="N39" s="401"/>
      <c r="O39" s="401"/>
      <c r="P39" s="401"/>
      <c r="Q39" s="136">
        <v>10</v>
      </c>
      <c r="R39" s="183" t="s">
        <v>56233</v>
      </c>
      <c r="S39" s="135"/>
      <c r="T39" s="176"/>
      <c r="U39" s="176"/>
      <c r="V39" s="176"/>
      <c r="W39" s="176"/>
      <c r="X39" s="175"/>
      <c r="Y39" s="176"/>
      <c r="Z39" s="176"/>
      <c r="AA39" s="176"/>
      <c r="AB39" s="176"/>
      <c r="AC39" s="176"/>
      <c r="AD39" s="176"/>
      <c r="AE39" s="176"/>
      <c r="AF39" s="282">
        <v>27000</v>
      </c>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8"/>
      <c r="BR39" s="208"/>
      <c r="BS39" s="208"/>
      <c r="BT39" s="208"/>
      <c r="BU39" s="208"/>
      <c r="BV39" s="208"/>
      <c r="BW39" s="208"/>
      <c r="BX39" s="208"/>
      <c r="BY39" s="208"/>
      <c r="BZ39" s="208"/>
      <c r="CA39" s="208"/>
      <c r="CB39" s="208"/>
      <c r="CC39" s="208"/>
      <c r="CD39" s="208"/>
      <c r="CE39" s="208"/>
      <c r="CF39" s="208"/>
      <c r="CG39" s="208"/>
      <c r="CH39" s="208"/>
      <c r="CI39" s="208"/>
      <c r="CJ39" s="208"/>
      <c r="CK39" s="208"/>
      <c r="CL39" s="208"/>
      <c r="CM39" s="208"/>
      <c r="CN39" s="208"/>
      <c r="CO39" s="208"/>
      <c r="CP39" s="208"/>
      <c r="CQ39" s="208"/>
      <c r="CR39" s="208"/>
      <c r="CS39" s="208"/>
      <c r="CT39" s="208"/>
      <c r="CU39" s="208"/>
      <c r="CV39" s="208"/>
      <c r="CW39" s="208"/>
      <c r="CX39" s="208"/>
      <c r="CY39" s="208"/>
      <c r="CZ39" s="208"/>
      <c r="DA39" s="208"/>
      <c r="DB39" s="208"/>
      <c r="DC39" s="208"/>
      <c r="DD39" s="208"/>
      <c r="DE39" s="208"/>
      <c r="DF39" s="208"/>
      <c r="DG39" s="208"/>
      <c r="DH39" s="208"/>
      <c r="DI39" s="208"/>
      <c r="DJ39" s="208"/>
      <c r="DK39" s="208"/>
      <c r="DL39" s="208"/>
      <c r="DM39" s="208"/>
      <c r="DN39" s="208"/>
      <c r="DO39" s="208"/>
      <c r="DP39" s="208"/>
      <c r="DQ39" s="208"/>
      <c r="DR39" s="208"/>
      <c r="DS39" s="208"/>
      <c r="DT39" s="208"/>
      <c r="DU39" s="208"/>
      <c r="DV39" s="208"/>
      <c r="DW39" s="208"/>
      <c r="DX39" s="208"/>
      <c r="DY39" s="208"/>
      <c r="DZ39" s="208"/>
      <c r="EA39" s="208"/>
      <c r="EB39" s="208"/>
      <c r="EC39" s="208"/>
      <c r="ED39" s="208"/>
      <c r="EE39" s="208"/>
      <c r="EF39" s="208"/>
      <c r="EG39" s="208"/>
      <c r="EH39" s="208"/>
      <c r="EI39" s="208"/>
      <c r="EJ39" s="208"/>
      <c r="EK39" s="208"/>
      <c r="EL39" s="208"/>
      <c r="EM39" s="208"/>
      <c r="EN39" s="208"/>
      <c r="EO39" s="208"/>
      <c r="EP39" s="208"/>
      <c r="EQ39" s="208"/>
      <c r="ER39" s="208"/>
      <c r="ES39" s="208"/>
      <c r="ET39" s="208"/>
      <c r="EU39" s="208"/>
      <c r="EV39" s="208"/>
      <c r="EW39" s="208"/>
      <c r="EX39" s="208"/>
      <c r="EY39" s="208"/>
      <c r="EZ39" s="208"/>
      <c r="FA39" s="208"/>
      <c r="FB39" s="208"/>
      <c r="FC39" s="208"/>
      <c r="FD39" s="208"/>
      <c r="FE39" s="208"/>
      <c r="FF39" s="208"/>
      <c r="FG39" s="208"/>
      <c r="FH39" s="208"/>
      <c r="FI39" s="208"/>
      <c r="FJ39" s="208"/>
      <c r="FK39" s="208"/>
      <c r="FL39" s="208"/>
      <c r="FM39" s="208"/>
      <c r="FN39" s="208"/>
      <c r="FO39" s="287"/>
    </row>
    <row r="40" spans="1:171" s="173" customFormat="1" ht="72" customHeight="1" x14ac:dyDescent="0.2">
      <c r="A40" s="374"/>
      <c r="B40" s="447"/>
      <c r="C40" s="374"/>
      <c r="D40" s="374"/>
      <c r="E40" s="374"/>
      <c r="F40" s="374"/>
      <c r="G40" s="374"/>
      <c r="H40" s="374"/>
      <c r="I40" s="374"/>
      <c r="J40" s="400"/>
      <c r="K40" s="374"/>
      <c r="L40" s="401"/>
      <c r="M40" s="401"/>
      <c r="N40" s="401"/>
      <c r="O40" s="401"/>
      <c r="P40" s="401"/>
      <c r="Q40" s="136">
        <v>11</v>
      </c>
      <c r="R40" s="183" t="s">
        <v>56234</v>
      </c>
      <c r="S40" s="135" t="s">
        <v>56235</v>
      </c>
      <c r="T40" s="176"/>
      <c r="U40" s="176"/>
      <c r="V40" s="176"/>
      <c r="W40" s="175"/>
      <c r="X40" s="176"/>
      <c r="Y40" s="176"/>
      <c r="Z40" s="175"/>
      <c r="AA40" s="176"/>
      <c r="AB40" s="176"/>
      <c r="AC40" s="175"/>
      <c r="AD40" s="176"/>
      <c r="AE40" s="175"/>
      <c r="AF40" s="282"/>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c r="CY40" s="208"/>
      <c r="CZ40" s="208"/>
      <c r="DA40" s="208"/>
      <c r="DB40" s="208"/>
      <c r="DC40" s="208"/>
      <c r="DD40" s="208"/>
      <c r="DE40" s="208"/>
      <c r="DF40" s="208"/>
      <c r="DG40" s="208"/>
      <c r="DH40" s="208"/>
      <c r="DI40" s="208"/>
      <c r="DJ40" s="208"/>
      <c r="DK40" s="208"/>
      <c r="DL40" s="208"/>
      <c r="DM40" s="208"/>
      <c r="DN40" s="208"/>
      <c r="DO40" s="208"/>
      <c r="DP40" s="208"/>
      <c r="DQ40" s="208"/>
      <c r="DR40" s="208"/>
      <c r="DS40" s="208"/>
      <c r="DT40" s="208"/>
      <c r="DU40" s="208"/>
      <c r="DV40" s="208"/>
      <c r="DW40" s="208"/>
      <c r="DX40" s="208"/>
      <c r="DY40" s="208"/>
      <c r="DZ40" s="208"/>
      <c r="EA40" s="208"/>
      <c r="EB40" s="208"/>
      <c r="EC40" s="208"/>
      <c r="ED40" s="208"/>
      <c r="EE40" s="208"/>
      <c r="EF40" s="208"/>
      <c r="EG40" s="208"/>
      <c r="EH40" s="208"/>
      <c r="EI40" s="208"/>
      <c r="EJ40" s="208"/>
      <c r="EK40" s="208"/>
      <c r="EL40" s="208"/>
      <c r="EM40" s="208"/>
      <c r="EN40" s="208"/>
      <c r="EO40" s="208"/>
      <c r="EP40" s="208"/>
      <c r="EQ40" s="208"/>
      <c r="ER40" s="208"/>
      <c r="ES40" s="208"/>
      <c r="ET40" s="208"/>
      <c r="EU40" s="208"/>
      <c r="EV40" s="208"/>
      <c r="EW40" s="208"/>
      <c r="EX40" s="208"/>
      <c r="EY40" s="208"/>
      <c r="EZ40" s="208"/>
      <c r="FA40" s="208"/>
      <c r="FB40" s="208"/>
      <c r="FC40" s="208"/>
      <c r="FD40" s="208"/>
      <c r="FE40" s="208"/>
      <c r="FF40" s="208"/>
      <c r="FG40" s="208"/>
      <c r="FH40" s="208"/>
      <c r="FI40" s="208"/>
      <c r="FJ40" s="208"/>
      <c r="FK40" s="208"/>
      <c r="FL40" s="208"/>
      <c r="FM40" s="208"/>
      <c r="FN40" s="208"/>
      <c r="FO40" s="287"/>
    </row>
    <row r="41" spans="1:171" s="173" customFormat="1" ht="31.5" customHeight="1" x14ac:dyDescent="0.2">
      <c r="A41" s="374"/>
      <c r="B41" s="447"/>
      <c r="C41" s="374"/>
      <c r="D41" s="374"/>
      <c r="E41" s="374"/>
      <c r="F41" s="374"/>
      <c r="G41" s="374"/>
      <c r="H41" s="374"/>
      <c r="I41" s="374"/>
      <c r="J41" s="400"/>
      <c r="K41" s="374"/>
      <c r="L41" s="401"/>
      <c r="M41" s="401"/>
      <c r="N41" s="401"/>
      <c r="O41" s="401"/>
      <c r="P41" s="401"/>
      <c r="Q41" s="136">
        <v>12</v>
      </c>
      <c r="R41" s="184" t="s">
        <v>56236</v>
      </c>
      <c r="S41" s="135" t="s">
        <v>56237</v>
      </c>
      <c r="T41" s="175"/>
      <c r="U41" s="175"/>
      <c r="V41" s="175"/>
      <c r="W41" s="175"/>
      <c r="X41" s="175"/>
      <c r="Y41" s="175"/>
      <c r="Z41" s="175"/>
      <c r="AA41" s="175"/>
      <c r="AB41" s="175"/>
      <c r="AC41" s="175"/>
      <c r="AD41" s="175"/>
      <c r="AE41" s="175"/>
      <c r="AF41" s="282"/>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8"/>
      <c r="BR41" s="208"/>
      <c r="BS41" s="208"/>
      <c r="BT41" s="208"/>
      <c r="BU41" s="208"/>
      <c r="BV41" s="208"/>
      <c r="BW41" s="208"/>
      <c r="BX41" s="208"/>
      <c r="BY41" s="208"/>
      <c r="BZ41" s="208"/>
      <c r="CA41" s="208"/>
      <c r="CB41" s="208"/>
      <c r="CC41" s="208"/>
      <c r="CD41" s="208"/>
      <c r="CE41" s="208"/>
      <c r="CF41" s="208"/>
      <c r="CG41" s="208"/>
      <c r="CH41" s="208"/>
      <c r="CI41" s="208"/>
      <c r="CJ41" s="208"/>
      <c r="CK41" s="208"/>
      <c r="CL41" s="208"/>
      <c r="CM41" s="208"/>
      <c r="CN41" s="208"/>
      <c r="CO41" s="208"/>
      <c r="CP41" s="208"/>
      <c r="CQ41" s="208"/>
      <c r="CR41" s="208"/>
      <c r="CS41" s="208"/>
      <c r="CT41" s="208"/>
      <c r="CU41" s="208"/>
      <c r="CV41" s="208"/>
      <c r="CW41" s="208"/>
      <c r="CX41" s="208"/>
      <c r="CY41" s="208"/>
      <c r="CZ41" s="208"/>
      <c r="DA41" s="208"/>
      <c r="DB41" s="208"/>
      <c r="DC41" s="208"/>
      <c r="DD41" s="208"/>
      <c r="DE41" s="208"/>
      <c r="DF41" s="208"/>
      <c r="DG41" s="208"/>
      <c r="DH41" s="208"/>
      <c r="DI41" s="208"/>
      <c r="DJ41" s="208"/>
      <c r="DK41" s="208"/>
      <c r="DL41" s="208"/>
      <c r="DM41" s="208"/>
      <c r="DN41" s="208"/>
      <c r="DO41" s="208"/>
      <c r="DP41" s="208"/>
      <c r="DQ41" s="208"/>
      <c r="DR41" s="208"/>
      <c r="DS41" s="208"/>
      <c r="DT41" s="208"/>
      <c r="DU41" s="208"/>
      <c r="DV41" s="208"/>
      <c r="DW41" s="208"/>
      <c r="DX41" s="208"/>
      <c r="DY41" s="208"/>
      <c r="DZ41" s="208"/>
      <c r="EA41" s="208"/>
      <c r="EB41" s="208"/>
      <c r="EC41" s="208"/>
      <c r="ED41" s="208"/>
      <c r="EE41" s="208"/>
      <c r="EF41" s="208"/>
      <c r="EG41" s="208"/>
      <c r="EH41" s="208"/>
      <c r="EI41" s="208"/>
      <c r="EJ41" s="208"/>
      <c r="EK41" s="208"/>
      <c r="EL41" s="208"/>
      <c r="EM41" s="208"/>
      <c r="EN41" s="208"/>
      <c r="EO41" s="208"/>
      <c r="EP41" s="208"/>
      <c r="EQ41" s="208"/>
      <c r="ER41" s="208"/>
      <c r="ES41" s="208"/>
      <c r="ET41" s="208"/>
      <c r="EU41" s="208"/>
      <c r="EV41" s="208"/>
      <c r="EW41" s="208"/>
      <c r="EX41" s="208"/>
      <c r="EY41" s="208"/>
      <c r="EZ41" s="208"/>
      <c r="FA41" s="208"/>
      <c r="FB41" s="208"/>
      <c r="FC41" s="208"/>
      <c r="FD41" s="208"/>
      <c r="FE41" s="208"/>
      <c r="FF41" s="208"/>
      <c r="FG41" s="208"/>
      <c r="FH41" s="208"/>
      <c r="FI41" s="208"/>
      <c r="FJ41" s="208"/>
      <c r="FK41" s="208"/>
      <c r="FL41" s="208"/>
      <c r="FM41" s="208"/>
      <c r="FN41" s="208"/>
      <c r="FO41" s="287"/>
    </row>
    <row r="42" spans="1:171" s="173" customFormat="1" ht="42.6" customHeight="1" x14ac:dyDescent="0.2">
      <c r="A42" s="374"/>
      <c r="B42" s="447"/>
      <c r="C42" s="374"/>
      <c r="D42" s="374"/>
      <c r="E42" s="374"/>
      <c r="F42" s="374"/>
      <c r="G42" s="374"/>
      <c r="H42" s="374"/>
      <c r="I42" s="374"/>
      <c r="J42" s="400"/>
      <c r="K42" s="374"/>
      <c r="L42" s="401"/>
      <c r="M42" s="401"/>
      <c r="N42" s="401"/>
      <c r="O42" s="401"/>
      <c r="P42" s="401"/>
      <c r="Q42" s="136">
        <v>13</v>
      </c>
      <c r="R42" s="184" t="s">
        <v>56238</v>
      </c>
      <c r="S42" s="135"/>
      <c r="T42" s="175"/>
      <c r="U42" s="175"/>
      <c r="V42" s="175"/>
      <c r="W42" s="175"/>
      <c r="X42" s="175"/>
      <c r="Y42" s="175"/>
      <c r="Z42" s="175"/>
      <c r="AA42" s="175"/>
      <c r="AB42" s="175"/>
      <c r="AC42" s="175"/>
      <c r="AD42" s="175"/>
      <c r="AE42" s="175"/>
      <c r="AF42" s="282"/>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8"/>
      <c r="BR42" s="208"/>
      <c r="BS42" s="208"/>
      <c r="BT42" s="208"/>
      <c r="BU42" s="208"/>
      <c r="BV42" s="208"/>
      <c r="BW42" s="208"/>
      <c r="BX42" s="208"/>
      <c r="BY42" s="208"/>
      <c r="BZ42" s="208"/>
      <c r="CA42" s="208"/>
      <c r="CB42" s="208"/>
      <c r="CC42" s="208"/>
      <c r="CD42" s="208"/>
      <c r="CE42" s="208"/>
      <c r="CF42" s="208"/>
      <c r="CG42" s="208"/>
      <c r="CH42" s="208"/>
      <c r="CI42" s="208"/>
      <c r="CJ42" s="208"/>
      <c r="CK42" s="208"/>
      <c r="CL42" s="208"/>
      <c r="CM42" s="208"/>
      <c r="CN42" s="208"/>
      <c r="CO42" s="208"/>
      <c r="CP42" s="208"/>
      <c r="CQ42" s="208"/>
      <c r="CR42" s="208"/>
      <c r="CS42" s="208"/>
      <c r="CT42" s="208"/>
      <c r="CU42" s="208"/>
      <c r="CV42" s="208"/>
      <c r="CW42" s="208"/>
      <c r="CX42" s="208"/>
      <c r="CY42" s="208"/>
      <c r="CZ42" s="208"/>
      <c r="DA42" s="208"/>
      <c r="DB42" s="208"/>
      <c r="DC42" s="208"/>
      <c r="DD42" s="208"/>
      <c r="DE42" s="208"/>
      <c r="DF42" s="208"/>
      <c r="DG42" s="208"/>
      <c r="DH42" s="208"/>
      <c r="DI42" s="208"/>
      <c r="DJ42" s="208"/>
      <c r="DK42" s="208"/>
      <c r="DL42" s="208"/>
      <c r="DM42" s="208"/>
      <c r="DN42" s="208"/>
      <c r="DO42" s="208"/>
      <c r="DP42" s="208"/>
      <c r="DQ42" s="208"/>
      <c r="DR42" s="208"/>
      <c r="DS42" s="208"/>
      <c r="DT42" s="208"/>
      <c r="DU42" s="208"/>
      <c r="DV42" s="208"/>
      <c r="DW42" s="208"/>
      <c r="DX42" s="208"/>
      <c r="DY42" s="208"/>
      <c r="DZ42" s="208"/>
      <c r="EA42" s="208"/>
      <c r="EB42" s="208"/>
      <c r="EC42" s="208"/>
      <c r="ED42" s="208"/>
      <c r="EE42" s="208"/>
      <c r="EF42" s="208"/>
      <c r="EG42" s="208"/>
      <c r="EH42" s="208"/>
      <c r="EI42" s="208"/>
      <c r="EJ42" s="208"/>
      <c r="EK42" s="208"/>
      <c r="EL42" s="208"/>
      <c r="EM42" s="208"/>
      <c r="EN42" s="208"/>
      <c r="EO42" s="208"/>
      <c r="EP42" s="208"/>
      <c r="EQ42" s="208"/>
      <c r="ER42" s="208"/>
      <c r="ES42" s="208"/>
      <c r="ET42" s="208"/>
      <c r="EU42" s="208"/>
      <c r="EV42" s="208"/>
      <c r="EW42" s="208"/>
      <c r="EX42" s="208"/>
      <c r="EY42" s="208"/>
      <c r="EZ42" s="208"/>
      <c r="FA42" s="208"/>
      <c r="FB42" s="208"/>
      <c r="FC42" s="208"/>
      <c r="FD42" s="208"/>
      <c r="FE42" s="208"/>
      <c r="FF42" s="208"/>
      <c r="FG42" s="208"/>
      <c r="FH42" s="208"/>
      <c r="FI42" s="208"/>
      <c r="FJ42" s="208"/>
      <c r="FK42" s="208"/>
      <c r="FL42" s="208"/>
      <c r="FM42" s="208"/>
      <c r="FN42" s="208"/>
      <c r="FO42" s="287"/>
    </row>
    <row r="43" spans="1:171" s="173" customFormat="1" ht="44.1" customHeight="1" x14ac:dyDescent="0.2">
      <c r="A43" s="374"/>
      <c r="B43" s="447"/>
      <c r="C43" s="374"/>
      <c r="D43" s="374"/>
      <c r="E43" s="374"/>
      <c r="F43" s="374"/>
      <c r="G43" s="374"/>
      <c r="H43" s="374"/>
      <c r="I43" s="374"/>
      <c r="J43" s="400"/>
      <c r="K43" s="374" t="s">
        <v>56300</v>
      </c>
      <c r="L43" s="374" t="s">
        <v>56270</v>
      </c>
      <c r="M43" s="439">
        <v>2</v>
      </c>
      <c r="N43" s="423" t="s">
        <v>56301</v>
      </c>
      <c r="O43" s="374" t="s">
        <v>56270</v>
      </c>
      <c r="P43" s="439"/>
      <c r="Q43" s="136">
        <v>1</v>
      </c>
      <c r="R43" s="166" t="s">
        <v>682</v>
      </c>
      <c r="S43" s="179"/>
      <c r="T43" s="176"/>
      <c r="U43" s="176"/>
      <c r="V43" s="176"/>
      <c r="W43" s="176"/>
      <c r="X43" s="175"/>
      <c r="Y43" s="176"/>
      <c r="Z43" s="176"/>
      <c r="AA43" s="176"/>
      <c r="AB43" s="176"/>
      <c r="AC43" s="176"/>
      <c r="AD43" s="176"/>
      <c r="AE43" s="176"/>
      <c r="AF43" s="282"/>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8"/>
      <c r="BR43" s="208"/>
      <c r="BS43" s="208"/>
      <c r="BT43" s="208"/>
      <c r="BU43" s="208"/>
      <c r="BV43" s="208"/>
      <c r="BW43" s="208"/>
      <c r="BX43" s="208"/>
      <c r="BY43" s="208"/>
      <c r="BZ43" s="208"/>
      <c r="CA43" s="208"/>
      <c r="CB43" s="208"/>
      <c r="CC43" s="208"/>
      <c r="CD43" s="208"/>
      <c r="CE43" s="208"/>
      <c r="CF43" s="208"/>
      <c r="CG43" s="208"/>
      <c r="CH43" s="208"/>
      <c r="CI43" s="208"/>
      <c r="CJ43" s="208"/>
      <c r="CK43" s="208"/>
      <c r="CL43" s="208"/>
      <c r="CM43" s="208"/>
      <c r="CN43" s="208"/>
      <c r="CO43" s="208"/>
      <c r="CP43" s="208"/>
      <c r="CQ43" s="208"/>
      <c r="CR43" s="208"/>
      <c r="CS43" s="208"/>
      <c r="CT43" s="208"/>
      <c r="CU43" s="208"/>
      <c r="CV43" s="208"/>
      <c r="CW43" s="208"/>
      <c r="CX43" s="208"/>
      <c r="CY43" s="208"/>
      <c r="CZ43" s="208"/>
      <c r="DA43" s="208"/>
      <c r="DB43" s="208"/>
      <c r="DC43" s="208"/>
      <c r="DD43" s="208"/>
      <c r="DE43" s="208"/>
      <c r="DF43" s="208"/>
      <c r="DG43" s="208"/>
      <c r="DH43" s="208"/>
      <c r="DI43" s="208"/>
      <c r="DJ43" s="208"/>
      <c r="DK43" s="208"/>
      <c r="DL43" s="208"/>
      <c r="DM43" s="208"/>
      <c r="DN43" s="208"/>
      <c r="DO43" s="208"/>
      <c r="DP43" s="208"/>
      <c r="DQ43" s="208"/>
      <c r="DR43" s="208"/>
      <c r="DS43" s="208"/>
      <c r="DT43" s="208"/>
      <c r="DU43" s="208"/>
      <c r="DV43" s="208"/>
      <c r="DW43" s="208"/>
      <c r="DX43" s="208"/>
      <c r="DY43" s="208"/>
      <c r="DZ43" s="208"/>
      <c r="EA43" s="208"/>
      <c r="EB43" s="208"/>
      <c r="EC43" s="208"/>
      <c r="ED43" s="208"/>
      <c r="EE43" s="208"/>
      <c r="EF43" s="208"/>
      <c r="EG43" s="208"/>
      <c r="EH43" s="208"/>
      <c r="EI43" s="208"/>
      <c r="EJ43" s="208"/>
      <c r="EK43" s="208"/>
      <c r="EL43" s="208"/>
      <c r="EM43" s="208"/>
      <c r="EN43" s="208"/>
      <c r="EO43" s="208"/>
      <c r="EP43" s="208"/>
      <c r="EQ43" s="208"/>
      <c r="ER43" s="208"/>
      <c r="ES43" s="208"/>
      <c r="ET43" s="208"/>
      <c r="EU43" s="208"/>
      <c r="EV43" s="208"/>
      <c r="EW43" s="208"/>
      <c r="EX43" s="208"/>
      <c r="EY43" s="208"/>
      <c r="EZ43" s="208"/>
      <c r="FA43" s="208"/>
      <c r="FB43" s="208"/>
      <c r="FC43" s="208"/>
      <c r="FD43" s="208"/>
      <c r="FE43" s="208"/>
      <c r="FF43" s="208"/>
      <c r="FG43" s="208"/>
      <c r="FH43" s="208"/>
      <c r="FI43" s="208"/>
      <c r="FJ43" s="208"/>
      <c r="FK43" s="208"/>
      <c r="FL43" s="208"/>
      <c r="FM43" s="208"/>
      <c r="FN43" s="208"/>
      <c r="FO43" s="287"/>
    </row>
    <row r="44" spans="1:171" s="173" customFormat="1" ht="36.6" customHeight="1" x14ac:dyDescent="0.2">
      <c r="A44" s="374"/>
      <c r="B44" s="447"/>
      <c r="C44" s="374"/>
      <c r="D44" s="374"/>
      <c r="E44" s="374"/>
      <c r="F44" s="374"/>
      <c r="G44" s="374"/>
      <c r="H44" s="374"/>
      <c r="I44" s="374"/>
      <c r="J44" s="400"/>
      <c r="K44" s="374"/>
      <c r="L44" s="374"/>
      <c r="M44" s="439"/>
      <c r="N44" s="423"/>
      <c r="O44" s="374"/>
      <c r="P44" s="439"/>
      <c r="Q44" s="136">
        <v>2</v>
      </c>
      <c r="R44" s="166" t="s">
        <v>683</v>
      </c>
      <c r="S44" s="135" t="s">
        <v>56302</v>
      </c>
      <c r="T44" s="176"/>
      <c r="U44" s="176"/>
      <c r="V44" s="176"/>
      <c r="W44" s="176"/>
      <c r="X44" s="175"/>
      <c r="Y44" s="175"/>
      <c r="Z44" s="176"/>
      <c r="AA44" s="176"/>
      <c r="AB44" s="176"/>
      <c r="AC44" s="176"/>
      <c r="AD44" s="176"/>
      <c r="AE44" s="176"/>
      <c r="AF44" s="282"/>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8"/>
      <c r="BR44" s="208"/>
      <c r="BS44" s="208"/>
      <c r="BT44" s="208"/>
      <c r="BU44" s="208"/>
      <c r="BV44" s="208"/>
      <c r="BW44" s="208"/>
      <c r="BX44" s="208"/>
      <c r="BY44" s="208"/>
      <c r="BZ44" s="208"/>
      <c r="CA44" s="208"/>
      <c r="CB44" s="208"/>
      <c r="CC44" s="208"/>
      <c r="CD44" s="208"/>
      <c r="CE44" s="208"/>
      <c r="CF44" s="208"/>
      <c r="CG44" s="208"/>
      <c r="CH44" s="208"/>
      <c r="CI44" s="208"/>
      <c r="CJ44" s="208"/>
      <c r="CK44" s="208"/>
      <c r="CL44" s="208"/>
      <c r="CM44" s="208"/>
      <c r="CN44" s="208"/>
      <c r="CO44" s="208"/>
      <c r="CP44" s="208"/>
      <c r="CQ44" s="208"/>
      <c r="CR44" s="208"/>
      <c r="CS44" s="208"/>
      <c r="CT44" s="208"/>
      <c r="CU44" s="208"/>
      <c r="CV44" s="208"/>
      <c r="CW44" s="208"/>
      <c r="CX44" s="208"/>
      <c r="CY44" s="208"/>
      <c r="CZ44" s="208"/>
      <c r="DA44" s="208"/>
      <c r="DB44" s="208"/>
      <c r="DC44" s="208"/>
      <c r="DD44" s="208"/>
      <c r="DE44" s="208"/>
      <c r="DF44" s="208"/>
      <c r="DG44" s="208"/>
      <c r="DH44" s="208"/>
      <c r="DI44" s="208"/>
      <c r="DJ44" s="208"/>
      <c r="DK44" s="208"/>
      <c r="DL44" s="208"/>
      <c r="DM44" s="208"/>
      <c r="DN44" s="208"/>
      <c r="DO44" s="208"/>
      <c r="DP44" s="208"/>
      <c r="DQ44" s="208"/>
      <c r="DR44" s="208"/>
      <c r="DS44" s="208"/>
      <c r="DT44" s="208"/>
      <c r="DU44" s="208"/>
      <c r="DV44" s="208"/>
      <c r="DW44" s="208"/>
      <c r="DX44" s="208"/>
      <c r="DY44" s="208"/>
      <c r="DZ44" s="208"/>
      <c r="EA44" s="208"/>
      <c r="EB44" s="208"/>
      <c r="EC44" s="208"/>
      <c r="ED44" s="208"/>
      <c r="EE44" s="208"/>
      <c r="EF44" s="208"/>
      <c r="EG44" s="208"/>
      <c r="EH44" s="208"/>
      <c r="EI44" s="208"/>
      <c r="EJ44" s="208"/>
      <c r="EK44" s="208"/>
      <c r="EL44" s="208"/>
      <c r="EM44" s="208"/>
      <c r="EN44" s="208"/>
      <c r="EO44" s="208"/>
      <c r="EP44" s="208"/>
      <c r="EQ44" s="208"/>
      <c r="ER44" s="208"/>
      <c r="ES44" s="208"/>
      <c r="ET44" s="208"/>
      <c r="EU44" s="208"/>
      <c r="EV44" s="208"/>
      <c r="EW44" s="208"/>
      <c r="EX44" s="208"/>
      <c r="EY44" s="208"/>
      <c r="EZ44" s="208"/>
      <c r="FA44" s="208"/>
      <c r="FB44" s="208"/>
      <c r="FC44" s="208"/>
      <c r="FD44" s="208"/>
      <c r="FE44" s="208"/>
      <c r="FF44" s="208"/>
      <c r="FG44" s="208"/>
      <c r="FH44" s="208"/>
      <c r="FI44" s="208"/>
      <c r="FJ44" s="208"/>
      <c r="FK44" s="208"/>
      <c r="FL44" s="208"/>
      <c r="FM44" s="208"/>
      <c r="FN44" s="208"/>
      <c r="FO44" s="287"/>
    </row>
    <row r="45" spans="1:171" s="173" customFormat="1" ht="43.5" customHeight="1" x14ac:dyDescent="0.2">
      <c r="A45" s="374"/>
      <c r="B45" s="447"/>
      <c r="C45" s="374"/>
      <c r="D45" s="374"/>
      <c r="E45" s="374"/>
      <c r="F45" s="374"/>
      <c r="G45" s="374"/>
      <c r="H45" s="374"/>
      <c r="I45" s="374"/>
      <c r="J45" s="400"/>
      <c r="K45" s="374"/>
      <c r="L45" s="374"/>
      <c r="M45" s="439"/>
      <c r="N45" s="423"/>
      <c r="O45" s="374"/>
      <c r="P45" s="439"/>
      <c r="Q45" s="136">
        <v>3</v>
      </c>
      <c r="R45" s="166" t="s">
        <v>56303</v>
      </c>
      <c r="S45" s="135" t="s">
        <v>56302</v>
      </c>
      <c r="T45" s="176"/>
      <c r="U45" s="176"/>
      <c r="V45" s="176"/>
      <c r="W45" s="176"/>
      <c r="X45" s="176"/>
      <c r="Y45" s="175"/>
      <c r="Z45" s="175"/>
      <c r="AA45" s="176"/>
      <c r="AB45" s="176"/>
      <c r="AC45" s="176"/>
      <c r="AD45" s="176"/>
      <c r="AE45" s="176"/>
      <c r="AF45" s="282"/>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8"/>
      <c r="BR45" s="208"/>
      <c r="BS45" s="208"/>
      <c r="BT45" s="208"/>
      <c r="BU45" s="208"/>
      <c r="BV45" s="208"/>
      <c r="BW45" s="208"/>
      <c r="BX45" s="208"/>
      <c r="BY45" s="208"/>
      <c r="BZ45" s="208"/>
      <c r="CA45" s="208"/>
      <c r="CB45" s="208"/>
      <c r="CC45" s="208"/>
      <c r="CD45" s="208"/>
      <c r="CE45" s="208"/>
      <c r="CF45" s="208"/>
      <c r="CG45" s="208"/>
      <c r="CH45" s="208"/>
      <c r="CI45" s="208"/>
      <c r="CJ45" s="208"/>
      <c r="CK45" s="208"/>
      <c r="CL45" s="208"/>
      <c r="CM45" s="208"/>
      <c r="CN45" s="208"/>
      <c r="CO45" s="208"/>
      <c r="CP45" s="208"/>
      <c r="CQ45" s="208"/>
      <c r="CR45" s="208"/>
      <c r="CS45" s="208"/>
      <c r="CT45" s="208"/>
      <c r="CU45" s="208"/>
      <c r="CV45" s="208"/>
      <c r="CW45" s="208"/>
      <c r="CX45" s="208"/>
      <c r="CY45" s="208"/>
      <c r="CZ45" s="208"/>
      <c r="DA45" s="208"/>
      <c r="DB45" s="208"/>
      <c r="DC45" s="208"/>
      <c r="DD45" s="208"/>
      <c r="DE45" s="208"/>
      <c r="DF45" s="208"/>
      <c r="DG45" s="208"/>
      <c r="DH45" s="208"/>
      <c r="DI45" s="208"/>
      <c r="DJ45" s="208"/>
      <c r="DK45" s="208"/>
      <c r="DL45" s="208"/>
      <c r="DM45" s="208"/>
      <c r="DN45" s="208"/>
      <c r="DO45" s="208"/>
      <c r="DP45" s="208"/>
      <c r="DQ45" s="208"/>
      <c r="DR45" s="208"/>
      <c r="DS45" s="208"/>
      <c r="DT45" s="208"/>
      <c r="DU45" s="208"/>
      <c r="DV45" s="208"/>
      <c r="DW45" s="208"/>
      <c r="DX45" s="208"/>
      <c r="DY45" s="208"/>
      <c r="DZ45" s="208"/>
      <c r="EA45" s="208"/>
      <c r="EB45" s="208"/>
      <c r="EC45" s="208"/>
      <c r="ED45" s="208"/>
      <c r="EE45" s="208"/>
      <c r="EF45" s="208"/>
      <c r="EG45" s="208"/>
      <c r="EH45" s="208"/>
      <c r="EI45" s="208"/>
      <c r="EJ45" s="208"/>
      <c r="EK45" s="208"/>
      <c r="EL45" s="208"/>
      <c r="EM45" s="208"/>
      <c r="EN45" s="208"/>
      <c r="EO45" s="208"/>
      <c r="EP45" s="208"/>
      <c r="EQ45" s="208"/>
      <c r="ER45" s="208"/>
      <c r="ES45" s="208"/>
      <c r="ET45" s="208"/>
      <c r="EU45" s="208"/>
      <c r="EV45" s="208"/>
      <c r="EW45" s="208"/>
      <c r="EX45" s="208"/>
      <c r="EY45" s="208"/>
      <c r="EZ45" s="208"/>
      <c r="FA45" s="208"/>
      <c r="FB45" s="208"/>
      <c r="FC45" s="208"/>
      <c r="FD45" s="208"/>
      <c r="FE45" s="208"/>
      <c r="FF45" s="208"/>
      <c r="FG45" s="208"/>
      <c r="FH45" s="208"/>
      <c r="FI45" s="208"/>
      <c r="FJ45" s="208"/>
      <c r="FK45" s="208"/>
      <c r="FL45" s="208"/>
      <c r="FM45" s="208"/>
      <c r="FN45" s="208"/>
      <c r="FO45" s="287"/>
    </row>
    <row r="46" spans="1:171" s="173" customFormat="1" ht="39" customHeight="1" x14ac:dyDescent="0.2">
      <c r="A46" s="374"/>
      <c r="B46" s="447"/>
      <c r="C46" s="374"/>
      <c r="D46" s="374"/>
      <c r="E46" s="374"/>
      <c r="F46" s="374"/>
      <c r="G46" s="374"/>
      <c r="H46" s="374"/>
      <c r="I46" s="374"/>
      <c r="J46" s="400"/>
      <c r="K46" s="374" t="s">
        <v>56304</v>
      </c>
      <c r="L46" s="374" t="s">
        <v>56270</v>
      </c>
      <c r="M46" s="453">
        <v>3</v>
      </c>
      <c r="N46" s="374" t="s">
        <v>56305</v>
      </c>
      <c r="O46" s="374" t="s">
        <v>56306</v>
      </c>
      <c r="P46" s="439"/>
      <c r="Q46" s="136">
        <v>1</v>
      </c>
      <c r="R46" s="183" t="s">
        <v>56307</v>
      </c>
      <c r="S46" s="135" t="s">
        <v>56308</v>
      </c>
      <c r="T46" s="176"/>
      <c r="U46" s="176"/>
      <c r="V46" s="176"/>
      <c r="W46" s="176"/>
      <c r="X46" s="176"/>
      <c r="Y46" s="176"/>
      <c r="Z46" s="175"/>
      <c r="AA46" s="176"/>
      <c r="AB46" s="176"/>
      <c r="AC46" s="176"/>
      <c r="AD46" s="176"/>
      <c r="AE46" s="176"/>
      <c r="AF46" s="282"/>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8"/>
      <c r="BR46" s="208"/>
      <c r="BS46" s="208"/>
      <c r="BT46" s="208"/>
      <c r="BU46" s="208"/>
      <c r="BV46" s="208"/>
      <c r="BW46" s="208"/>
      <c r="BX46" s="208"/>
      <c r="BY46" s="208"/>
      <c r="BZ46" s="208"/>
      <c r="CA46" s="208"/>
      <c r="CB46" s="208"/>
      <c r="CC46" s="208"/>
      <c r="CD46" s="208"/>
      <c r="CE46" s="208"/>
      <c r="CF46" s="208"/>
      <c r="CG46" s="208"/>
      <c r="CH46" s="208"/>
      <c r="CI46" s="208"/>
      <c r="CJ46" s="208"/>
      <c r="CK46" s="208"/>
      <c r="CL46" s="208"/>
      <c r="CM46" s="208"/>
      <c r="CN46" s="208"/>
      <c r="CO46" s="208"/>
      <c r="CP46" s="208"/>
      <c r="CQ46" s="208"/>
      <c r="CR46" s="208"/>
      <c r="CS46" s="208"/>
      <c r="CT46" s="208"/>
      <c r="CU46" s="208"/>
      <c r="CV46" s="208"/>
      <c r="CW46" s="208"/>
      <c r="CX46" s="208"/>
      <c r="CY46" s="208"/>
      <c r="CZ46" s="208"/>
      <c r="DA46" s="208"/>
      <c r="DB46" s="208"/>
      <c r="DC46" s="208"/>
      <c r="DD46" s="208"/>
      <c r="DE46" s="208"/>
      <c r="DF46" s="208"/>
      <c r="DG46" s="208"/>
      <c r="DH46" s="208"/>
      <c r="DI46" s="208"/>
      <c r="DJ46" s="208"/>
      <c r="DK46" s="208"/>
      <c r="DL46" s="208"/>
      <c r="DM46" s="208"/>
      <c r="DN46" s="208"/>
      <c r="DO46" s="208"/>
      <c r="DP46" s="208"/>
      <c r="DQ46" s="208"/>
      <c r="DR46" s="208"/>
      <c r="DS46" s="208"/>
      <c r="DT46" s="208"/>
      <c r="DU46" s="208"/>
      <c r="DV46" s="208"/>
      <c r="DW46" s="208"/>
      <c r="DX46" s="208"/>
      <c r="DY46" s="208"/>
      <c r="DZ46" s="208"/>
      <c r="EA46" s="208"/>
      <c r="EB46" s="208"/>
      <c r="EC46" s="208"/>
      <c r="ED46" s="208"/>
      <c r="EE46" s="208"/>
      <c r="EF46" s="208"/>
      <c r="EG46" s="208"/>
      <c r="EH46" s="208"/>
      <c r="EI46" s="208"/>
      <c r="EJ46" s="208"/>
      <c r="EK46" s="208"/>
      <c r="EL46" s="208"/>
      <c r="EM46" s="208"/>
      <c r="EN46" s="208"/>
      <c r="EO46" s="208"/>
      <c r="EP46" s="208"/>
      <c r="EQ46" s="208"/>
      <c r="ER46" s="208"/>
      <c r="ES46" s="208"/>
      <c r="ET46" s="208"/>
      <c r="EU46" s="208"/>
      <c r="EV46" s="208"/>
      <c r="EW46" s="208"/>
      <c r="EX46" s="208"/>
      <c r="EY46" s="208"/>
      <c r="EZ46" s="208"/>
      <c r="FA46" s="208"/>
      <c r="FB46" s="208"/>
      <c r="FC46" s="208"/>
      <c r="FD46" s="208"/>
      <c r="FE46" s="208"/>
      <c r="FF46" s="208"/>
      <c r="FG46" s="208"/>
      <c r="FH46" s="208"/>
      <c r="FI46" s="208"/>
      <c r="FJ46" s="208"/>
      <c r="FK46" s="208"/>
      <c r="FL46" s="208"/>
      <c r="FM46" s="208"/>
      <c r="FN46" s="208"/>
      <c r="FO46" s="287"/>
    </row>
    <row r="47" spans="1:171" s="173" customFormat="1" ht="65.45" customHeight="1" x14ac:dyDescent="0.2">
      <c r="A47" s="374"/>
      <c r="B47" s="447"/>
      <c r="C47" s="374"/>
      <c r="D47" s="374"/>
      <c r="E47" s="374"/>
      <c r="F47" s="374"/>
      <c r="G47" s="374"/>
      <c r="H47" s="374"/>
      <c r="I47" s="374"/>
      <c r="J47" s="400"/>
      <c r="K47" s="374"/>
      <c r="L47" s="374"/>
      <c r="M47" s="453"/>
      <c r="N47" s="374"/>
      <c r="O47" s="374"/>
      <c r="P47" s="439"/>
      <c r="Q47" s="136">
        <v>2</v>
      </c>
      <c r="R47" s="183" t="s">
        <v>56309</v>
      </c>
      <c r="S47" s="135"/>
      <c r="T47" s="176"/>
      <c r="U47" s="176"/>
      <c r="V47" s="176"/>
      <c r="W47" s="176"/>
      <c r="X47" s="176"/>
      <c r="Y47" s="176"/>
      <c r="Z47" s="175"/>
      <c r="AA47" s="175"/>
      <c r="AB47" s="176"/>
      <c r="AC47" s="176"/>
      <c r="AD47" s="176"/>
      <c r="AE47" s="176"/>
      <c r="AF47" s="282"/>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8"/>
      <c r="BR47" s="208"/>
      <c r="BS47" s="208"/>
      <c r="BT47" s="208"/>
      <c r="BU47" s="208"/>
      <c r="BV47" s="208"/>
      <c r="BW47" s="208"/>
      <c r="BX47" s="208"/>
      <c r="BY47" s="208"/>
      <c r="BZ47" s="208"/>
      <c r="CA47" s="208"/>
      <c r="CB47" s="208"/>
      <c r="CC47" s="208"/>
      <c r="CD47" s="208"/>
      <c r="CE47" s="208"/>
      <c r="CF47" s="208"/>
      <c r="CG47" s="208"/>
      <c r="CH47" s="208"/>
      <c r="CI47" s="208"/>
      <c r="CJ47" s="208"/>
      <c r="CK47" s="208"/>
      <c r="CL47" s="208"/>
      <c r="CM47" s="208"/>
      <c r="CN47" s="208"/>
      <c r="CO47" s="208"/>
      <c r="CP47" s="208"/>
      <c r="CQ47" s="208"/>
      <c r="CR47" s="208"/>
      <c r="CS47" s="208"/>
      <c r="CT47" s="208"/>
      <c r="CU47" s="208"/>
      <c r="CV47" s="208"/>
      <c r="CW47" s="208"/>
      <c r="CX47" s="208"/>
      <c r="CY47" s="208"/>
      <c r="CZ47" s="208"/>
      <c r="DA47" s="208"/>
      <c r="DB47" s="208"/>
      <c r="DC47" s="208"/>
      <c r="DD47" s="208"/>
      <c r="DE47" s="208"/>
      <c r="DF47" s="208"/>
      <c r="DG47" s="208"/>
      <c r="DH47" s="208"/>
      <c r="DI47" s="208"/>
      <c r="DJ47" s="208"/>
      <c r="DK47" s="208"/>
      <c r="DL47" s="208"/>
      <c r="DM47" s="208"/>
      <c r="DN47" s="208"/>
      <c r="DO47" s="208"/>
      <c r="DP47" s="208"/>
      <c r="DQ47" s="208"/>
      <c r="DR47" s="208"/>
      <c r="DS47" s="208"/>
      <c r="DT47" s="208"/>
      <c r="DU47" s="208"/>
      <c r="DV47" s="208"/>
      <c r="DW47" s="208"/>
      <c r="DX47" s="208"/>
      <c r="DY47" s="208"/>
      <c r="DZ47" s="208"/>
      <c r="EA47" s="208"/>
      <c r="EB47" s="208"/>
      <c r="EC47" s="208"/>
      <c r="ED47" s="208"/>
      <c r="EE47" s="208"/>
      <c r="EF47" s="208"/>
      <c r="EG47" s="208"/>
      <c r="EH47" s="208"/>
      <c r="EI47" s="208"/>
      <c r="EJ47" s="208"/>
      <c r="EK47" s="208"/>
      <c r="EL47" s="208"/>
      <c r="EM47" s="208"/>
      <c r="EN47" s="208"/>
      <c r="EO47" s="208"/>
      <c r="EP47" s="208"/>
      <c r="EQ47" s="208"/>
      <c r="ER47" s="208"/>
      <c r="ES47" s="208"/>
      <c r="ET47" s="208"/>
      <c r="EU47" s="208"/>
      <c r="EV47" s="208"/>
      <c r="EW47" s="208"/>
      <c r="EX47" s="208"/>
      <c r="EY47" s="208"/>
      <c r="EZ47" s="208"/>
      <c r="FA47" s="208"/>
      <c r="FB47" s="208"/>
      <c r="FC47" s="208"/>
      <c r="FD47" s="208"/>
      <c r="FE47" s="208"/>
      <c r="FF47" s="208"/>
      <c r="FG47" s="208"/>
      <c r="FH47" s="208"/>
      <c r="FI47" s="208"/>
      <c r="FJ47" s="208"/>
      <c r="FK47" s="208"/>
      <c r="FL47" s="208"/>
      <c r="FM47" s="208"/>
      <c r="FN47" s="208"/>
      <c r="FO47" s="287"/>
    </row>
    <row r="48" spans="1:171" s="173" customFormat="1" ht="31.5" customHeight="1" x14ac:dyDescent="0.2">
      <c r="A48" s="374"/>
      <c r="B48" s="447"/>
      <c r="C48" s="374"/>
      <c r="D48" s="374"/>
      <c r="E48" s="374"/>
      <c r="F48" s="374"/>
      <c r="G48" s="374"/>
      <c r="H48" s="374"/>
      <c r="I48" s="374"/>
      <c r="J48" s="400"/>
      <c r="K48" s="374"/>
      <c r="L48" s="374"/>
      <c r="M48" s="453"/>
      <c r="N48" s="374"/>
      <c r="O48" s="374"/>
      <c r="P48" s="439"/>
      <c r="Q48" s="136">
        <v>3</v>
      </c>
      <c r="R48" s="183" t="s">
        <v>56310</v>
      </c>
      <c r="S48" s="135"/>
      <c r="T48" s="176"/>
      <c r="U48" s="176"/>
      <c r="V48" s="176"/>
      <c r="W48" s="176"/>
      <c r="X48" s="176"/>
      <c r="Y48" s="176"/>
      <c r="Z48" s="176"/>
      <c r="AA48" s="175"/>
      <c r="AB48" s="176"/>
      <c r="AC48" s="176"/>
      <c r="AD48" s="176"/>
      <c r="AE48" s="176"/>
      <c r="AF48" s="282"/>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c r="CD48" s="208"/>
      <c r="CE48" s="208"/>
      <c r="CF48" s="208"/>
      <c r="CG48" s="208"/>
      <c r="CH48" s="208"/>
      <c r="CI48" s="208"/>
      <c r="CJ48" s="208"/>
      <c r="CK48" s="208"/>
      <c r="CL48" s="208"/>
      <c r="CM48" s="208"/>
      <c r="CN48" s="208"/>
      <c r="CO48" s="208"/>
      <c r="CP48" s="208"/>
      <c r="CQ48" s="208"/>
      <c r="CR48" s="208"/>
      <c r="CS48" s="208"/>
      <c r="CT48" s="208"/>
      <c r="CU48" s="208"/>
      <c r="CV48" s="208"/>
      <c r="CW48" s="208"/>
      <c r="CX48" s="208"/>
      <c r="CY48" s="208"/>
      <c r="CZ48" s="208"/>
      <c r="DA48" s="208"/>
      <c r="DB48" s="208"/>
      <c r="DC48" s="208"/>
      <c r="DD48" s="208"/>
      <c r="DE48" s="208"/>
      <c r="DF48" s="208"/>
      <c r="DG48" s="208"/>
      <c r="DH48" s="208"/>
      <c r="DI48" s="208"/>
      <c r="DJ48" s="208"/>
      <c r="DK48" s="208"/>
      <c r="DL48" s="208"/>
      <c r="DM48" s="208"/>
      <c r="DN48" s="208"/>
      <c r="DO48" s="208"/>
      <c r="DP48" s="208"/>
      <c r="DQ48" s="208"/>
      <c r="DR48" s="208"/>
      <c r="DS48" s="208"/>
      <c r="DT48" s="208"/>
      <c r="DU48" s="208"/>
      <c r="DV48" s="208"/>
      <c r="DW48" s="208"/>
      <c r="DX48" s="208"/>
      <c r="DY48" s="208"/>
      <c r="DZ48" s="208"/>
      <c r="EA48" s="208"/>
      <c r="EB48" s="208"/>
      <c r="EC48" s="208"/>
      <c r="ED48" s="208"/>
      <c r="EE48" s="208"/>
      <c r="EF48" s="208"/>
      <c r="EG48" s="208"/>
      <c r="EH48" s="208"/>
      <c r="EI48" s="208"/>
      <c r="EJ48" s="208"/>
      <c r="EK48" s="208"/>
      <c r="EL48" s="208"/>
      <c r="EM48" s="208"/>
      <c r="EN48" s="208"/>
      <c r="EO48" s="208"/>
      <c r="EP48" s="208"/>
      <c r="EQ48" s="208"/>
      <c r="ER48" s="208"/>
      <c r="ES48" s="208"/>
      <c r="ET48" s="208"/>
      <c r="EU48" s="208"/>
      <c r="EV48" s="208"/>
      <c r="EW48" s="208"/>
      <c r="EX48" s="208"/>
      <c r="EY48" s="208"/>
      <c r="EZ48" s="208"/>
      <c r="FA48" s="208"/>
      <c r="FB48" s="208"/>
      <c r="FC48" s="208"/>
      <c r="FD48" s="208"/>
      <c r="FE48" s="208"/>
      <c r="FF48" s="208"/>
      <c r="FG48" s="208"/>
      <c r="FH48" s="208"/>
      <c r="FI48" s="208"/>
      <c r="FJ48" s="208"/>
      <c r="FK48" s="208"/>
      <c r="FL48" s="208"/>
      <c r="FM48" s="208"/>
      <c r="FN48" s="208"/>
      <c r="FO48" s="287"/>
    </row>
    <row r="49" spans="1:171" s="173" customFormat="1" ht="70.5" customHeight="1" x14ac:dyDescent="0.2">
      <c r="A49" s="374"/>
      <c r="B49" s="447"/>
      <c r="C49" s="374"/>
      <c r="D49" s="374" t="s">
        <v>56155</v>
      </c>
      <c r="E49" s="441">
        <v>0.98</v>
      </c>
      <c r="F49" s="441">
        <v>0.99</v>
      </c>
      <c r="G49" s="441">
        <v>0.99</v>
      </c>
      <c r="H49" s="441">
        <v>0.99</v>
      </c>
      <c r="I49" s="441">
        <v>0.99</v>
      </c>
      <c r="J49" s="441">
        <v>0.99</v>
      </c>
      <c r="K49" s="401" t="s">
        <v>684</v>
      </c>
      <c r="L49" s="374" t="s">
        <v>685</v>
      </c>
      <c r="M49" s="401">
        <v>1</v>
      </c>
      <c r="N49" s="374" t="s">
        <v>686</v>
      </c>
      <c r="O49" s="374" t="s">
        <v>687</v>
      </c>
      <c r="P49" s="374" t="s">
        <v>645</v>
      </c>
      <c r="Q49" s="135">
        <v>1</v>
      </c>
      <c r="R49" s="135" t="s">
        <v>688</v>
      </c>
      <c r="S49" s="136" t="s">
        <v>680</v>
      </c>
      <c r="T49" s="187"/>
      <c r="U49" s="187"/>
      <c r="V49" s="177"/>
      <c r="W49" s="177"/>
      <c r="X49" s="177"/>
      <c r="Y49" s="177"/>
      <c r="Z49" s="177"/>
      <c r="AA49" s="177"/>
      <c r="AB49" s="177"/>
      <c r="AC49" s="177"/>
      <c r="AD49" s="177"/>
      <c r="AE49" s="177"/>
      <c r="AF49" s="286"/>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c r="BR49" s="208"/>
      <c r="BS49" s="208"/>
      <c r="BT49" s="208"/>
      <c r="BU49" s="208"/>
      <c r="BV49" s="208"/>
      <c r="BW49" s="208"/>
      <c r="BX49" s="208"/>
      <c r="BY49" s="208"/>
      <c r="BZ49" s="208"/>
      <c r="CA49" s="208"/>
      <c r="CB49" s="208"/>
      <c r="CC49" s="208"/>
      <c r="CD49" s="208"/>
      <c r="CE49" s="208"/>
      <c r="CF49" s="208"/>
      <c r="CG49" s="208"/>
      <c r="CH49" s="208"/>
      <c r="CI49" s="208"/>
      <c r="CJ49" s="208"/>
      <c r="CK49" s="208"/>
      <c r="CL49" s="208"/>
      <c r="CM49" s="208"/>
      <c r="CN49" s="208"/>
      <c r="CO49" s="208"/>
      <c r="CP49" s="208"/>
      <c r="CQ49" s="208"/>
      <c r="CR49" s="208"/>
      <c r="CS49" s="208"/>
      <c r="CT49" s="208"/>
      <c r="CU49" s="208"/>
      <c r="CV49" s="208"/>
      <c r="CW49" s="208"/>
      <c r="CX49" s="208"/>
      <c r="CY49" s="208"/>
      <c r="CZ49" s="208"/>
      <c r="DA49" s="208"/>
      <c r="DB49" s="208"/>
      <c r="DC49" s="208"/>
      <c r="DD49" s="208"/>
      <c r="DE49" s="208"/>
      <c r="DF49" s="208"/>
      <c r="DG49" s="208"/>
      <c r="DH49" s="208"/>
      <c r="DI49" s="208"/>
      <c r="DJ49" s="208"/>
      <c r="DK49" s="208"/>
      <c r="DL49" s="208"/>
      <c r="DM49" s="208"/>
      <c r="DN49" s="208"/>
      <c r="DO49" s="208"/>
      <c r="DP49" s="208"/>
      <c r="DQ49" s="208"/>
      <c r="DR49" s="208"/>
      <c r="DS49" s="208"/>
      <c r="DT49" s="208"/>
      <c r="DU49" s="208"/>
      <c r="DV49" s="208"/>
      <c r="DW49" s="208"/>
      <c r="DX49" s="208"/>
      <c r="DY49" s="208"/>
      <c r="DZ49" s="208"/>
      <c r="EA49" s="208"/>
      <c r="EB49" s="208"/>
      <c r="EC49" s="208"/>
      <c r="ED49" s="208"/>
      <c r="EE49" s="208"/>
      <c r="EF49" s="208"/>
      <c r="EG49" s="208"/>
      <c r="EH49" s="208"/>
      <c r="EI49" s="208"/>
      <c r="EJ49" s="208"/>
      <c r="EK49" s="208"/>
      <c r="EL49" s="208"/>
      <c r="EM49" s="208"/>
      <c r="EN49" s="208"/>
      <c r="EO49" s="208"/>
      <c r="EP49" s="208"/>
      <c r="EQ49" s="208"/>
      <c r="ER49" s="208"/>
      <c r="ES49" s="208"/>
      <c r="ET49" s="208"/>
      <c r="EU49" s="208"/>
      <c r="EV49" s="208"/>
      <c r="EW49" s="208"/>
      <c r="EX49" s="208"/>
      <c r="EY49" s="208"/>
      <c r="EZ49" s="208"/>
      <c r="FA49" s="208"/>
      <c r="FB49" s="208"/>
      <c r="FC49" s="208"/>
      <c r="FD49" s="208"/>
      <c r="FE49" s="208"/>
      <c r="FF49" s="208"/>
      <c r="FG49" s="208"/>
      <c r="FH49" s="208"/>
      <c r="FI49" s="208"/>
      <c r="FJ49" s="208"/>
      <c r="FK49" s="208"/>
      <c r="FL49" s="208"/>
      <c r="FM49" s="208"/>
      <c r="FN49" s="208"/>
      <c r="FO49" s="287"/>
    </row>
    <row r="50" spans="1:171" s="173" customFormat="1" ht="12.75" customHeight="1" x14ac:dyDescent="0.2">
      <c r="A50" s="374"/>
      <c r="B50" s="447"/>
      <c r="C50" s="374"/>
      <c r="D50" s="400"/>
      <c r="E50" s="400"/>
      <c r="F50" s="400"/>
      <c r="G50" s="400"/>
      <c r="H50" s="400"/>
      <c r="I50" s="400"/>
      <c r="J50" s="400"/>
      <c r="K50" s="400"/>
      <c r="L50" s="400"/>
      <c r="M50" s="400"/>
      <c r="N50" s="400"/>
      <c r="O50" s="400"/>
      <c r="P50" s="400"/>
      <c r="Q50" s="135">
        <v>2</v>
      </c>
      <c r="R50" s="135" t="s">
        <v>689</v>
      </c>
      <c r="S50" s="136" t="s">
        <v>680</v>
      </c>
      <c r="T50" s="187"/>
      <c r="U50" s="187"/>
      <c r="V50" s="177"/>
      <c r="W50" s="177"/>
      <c r="X50" s="177"/>
      <c r="Y50" s="177"/>
      <c r="Z50" s="177"/>
      <c r="AA50" s="177"/>
      <c r="AB50" s="177"/>
      <c r="AC50" s="177"/>
      <c r="AD50" s="177"/>
      <c r="AE50" s="177"/>
      <c r="AF50" s="286"/>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8"/>
      <c r="BR50" s="208"/>
      <c r="BS50" s="208"/>
      <c r="BT50" s="208"/>
      <c r="BU50" s="208"/>
      <c r="BV50" s="208"/>
      <c r="BW50" s="208"/>
      <c r="BX50" s="208"/>
      <c r="BY50" s="208"/>
      <c r="BZ50" s="208"/>
      <c r="CA50" s="208"/>
      <c r="CB50" s="208"/>
      <c r="CC50" s="208"/>
      <c r="CD50" s="208"/>
      <c r="CE50" s="208"/>
      <c r="CF50" s="208"/>
      <c r="CG50" s="208"/>
      <c r="CH50" s="208"/>
      <c r="CI50" s="208"/>
      <c r="CJ50" s="208"/>
      <c r="CK50" s="208"/>
      <c r="CL50" s="208"/>
      <c r="CM50" s="208"/>
      <c r="CN50" s="208"/>
      <c r="CO50" s="208"/>
      <c r="CP50" s="208"/>
      <c r="CQ50" s="208"/>
      <c r="CR50" s="208"/>
      <c r="CS50" s="208"/>
      <c r="CT50" s="208"/>
      <c r="CU50" s="208"/>
      <c r="CV50" s="208"/>
      <c r="CW50" s="208"/>
      <c r="CX50" s="208"/>
      <c r="CY50" s="208"/>
      <c r="CZ50" s="208"/>
      <c r="DA50" s="208"/>
      <c r="DB50" s="208"/>
      <c r="DC50" s="208"/>
      <c r="DD50" s="208"/>
      <c r="DE50" s="208"/>
      <c r="DF50" s="208"/>
      <c r="DG50" s="208"/>
      <c r="DH50" s="208"/>
      <c r="DI50" s="208"/>
      <c r="DJ50" s="208"/>
      <c r="DK50" s="208"/>
      <c r="DL50" s="208"/>
      <c r="DM50" s="208"/>
      <c r="DN50" s="208"/>
      <c r="DO50" s="208"/>
      <c r="DP50" s="208"/>
      <c r="DQ50" s="208"/>
      <c r="DR50" s="208"/>
      <c r="DS50" s="208"/>
      <c r="DT50" s="208"/>
      <c r="DU50" s="208"/>
      <c r="DV50" s="208"/>
      <c r="DW50" s="208"/>
      <c r="DX50" s="208"/>
      <c r="DY50" s="208"/>
      <c r="DZ50" s="208"/>
      <c r="EA50" s="208"/>
      <c r="EB50" s="208"/>
      <c r="EC50" s="208"/>
      <c r="ED50" s="208"/>
      <c r="EE50" s="208"/>
      <c r="EF50" s="208"/>
      <c r="EG50" s="208"/>
      <c r="EH50" s="208"/>
      <c r="EI50" s="208"/>
      <c r="EJ50" s="208"/>
      <c r="EK50" s="208"/>
      <c r="EL50" s="208"/>
      <c r="EM50" s="208"/>
      <c r="EN50" s="208"/>
      <c r="EO50" s="208"/>
      <c r="EP50" s="208"/>
      <c r="EQ50" s="208"/>
      <c r="ER50" s="208"/>
      <c r="ES50" s="208"/>
      <c r="ET50" s="208"/>
      <c r="EU50" s="208"/>
      <c r="EV50" s="208"/>
      <c r="EW50" s="208"/>
      <c r="EX50" s="208"/>
      <c r="EY50" s="208"/>
      <c r="EZ50" s="208"/>
      <c r="FA50" s="208"/>
      <c r="FB50" s="208"/>
      <c r="FC50" s="208"/>
      <c r="FD50" s="208"/>
      <c r="FE50" s="208"/>
      <c r="FF50" s="208"/>
      <c r="FG50" s="208"/>
      <c r="FH50" s="208"/>
      <c r="FI50" s="208"/>
      <c r="FJ50" s="208"/>
      <c r="FK50" s="208"/>
      <c r="FL50" s="208"/>
      <c r="FM50" s="208"/>
      <c r="FN50" s="208"/>
      <c r="FO50" s="287"/>
    </row>
    <row r="51" spans="1:171" s="173" customFormat="1" ht="12.75" customHeight="1" x14ac:dyDescent="0.2">
      <c r="A51" s="374"/>
      <c r="B51" s="447"/>
      <c r="C51" s="374"/>
      <c r="D51" s="400"/>
      <c r="E51" s="400"/>
      <c r="F51" s="400"/>
      <c r="G51" s="400"/>
      <c r="H51" s="400"/>
      <c r="I51" s="400"/>
      <c r="J51" s="400"/>
      <c r="K51" s="400"/>
      <c r="L51" s="400"/>
      <c r="M51" s="400"/>
      <c r="N51" s="400"/>
      <c r="O51" s="400"/>
      <c r="P51" s="400"/>
      <c r="Q51" s="135">
        <v>3</v>
      </c>
      <c r="R51" s="135" t="s">
        <v>690</v>
      </c>
      <c r="S51" s="136" t="s">
        <v>680</v>
      </c>
      <c r="T51" s="187"/>
      <c r="U51" s="187"/>
      <c r="V51" s="177"/>
      <c r="W51" s="177"/>
      <c r="X51" s="177"/>
      <c r="Y51" s="177"/>
      <c r="Z51" s="177"/>
      <c r="AA51" s="177"/>
      <c r="AB51" s="177"/>
      <c r="AC51" s="177"/>
      <c r="AD51" s="177"/>
      <c r="AE51" s="177"/>
      <c r="AF51" s="286"/>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8"/>
      <c r="BR51" s="208"/>
      <c r="BS51" s="208"/>
      <c r="BT51" s="208"/>
      <c r="BU51" s="208"/>
      <c r="BV51" s="208"/>
      <c r="BW51" s="208"/>
      <c r="BX51" s="208"/>
      <c r="BY51" s="208"/>
      <c r="BZ51" s="208"/>
      <c r="CA51" s="208"/>
      <c r="CB51" s="208"/>
      <c r="CC51" s="208"/>
      <c r="CD51" s="208"/>
      <c r="CE51" s="208"/>
      <c r="CF51" s="208"/>
      <c r="CG51" s="208"/>
      <c r="CH51" s="208"/>
      <c r="CI51" s="208"/>
      <c r="CJ51" s="208"/>
      <c r="CK51" s="208"/>
      <c r="CL51" s="208"/>
      <c r="CM51" s="208"/>
      <c r="CN51" s="208"/>
      <c r="CO51" s="208"/>
      <c r="CP51" s="208"/>
      <c r="CQ51" s="208"/>
      <c r="CR51" s="208"/>
      <c r="CS51" s="208"/>
      <c r="CT51" s="208"/>
      <c r="CU51" s="208"/>
      <c r="CV51" s="208"/>
      <c r="CW51" s="208"/>
      <c r="CX51" s="208"/>
      <c r="CY51" s="208"/>
      <c r="CZ51" s="208"/>
      <c r="DA51" s="208"/>
      <c r="DB51" s="208"/>
      <c r="DC51" s="208"/>
      <c r="DD51" s="208"/>
      <c r="DE51" s="208"/>
      <c r="DF51" s="208"/>
      <c r="DG51" s="208"/>
      <c r="DH51" s="208"/>
      <c r="DI51" s="208"/>
      <c r="DJ51" s="208"/>
      <c r="DK51" s="208"/>
      <c r="DL51" s="208"/>
      <c r="DM51" s="208"/>
      <c r="DN51" s="208"/>
      <c r="DO51" s="208"/>
      <c r="DP51" s="208"/>
      <c r="DQ51" s="208"/>
      <c r="DR51" s="208"/>
      <c r="DS51" s="208"/>
      <c r="DT51" s="208"/>
      <c r="DU51" s="208"/>
      <c r="DV51" s="208"/>
      <c r="DW51" s="208"/>
      <c r="DX51" s="208"/>
      <c r="DY51" s="208"/>
      <c r="DZ51" s="208"/>
      <c r="EA51" s="208"/>
      <c r="EB51" s="208"/>
      <c r="EC51" s="208"/>
      <c r="ED51" s="208"/>
      <c r="EE51" s="208"/>
      <c r="EF51" s="208"/>
      <c r="EG51" s="208"/>
      <c r="EH51" s="208"/>
      <c r="EI51" s="208"/>
      <c r="EJ51" s="208"/>
      <c r="EK51" s="208"/>
      <c r="EL51" s="208"/>
      <c r="EM51" s="208"/>
      <c r="EN51" s="208"/>
      <c r="EO51" s="208"/>
      <c r="EP51" s="208"/>
      <c r="EQ51" s="208"/>
      <c r="ER51" s="208"/>
      <c r="ES51" s="208"/>
      <c r="ET51" s="208"/>
      <c r="EU51" s="208"/>
      <c r="EV51" s="208"/>
      <c r="EW51" s="208"/>
      <c r="EX51" s="208"/>
      <c r="EY51" s="208"/>
      <c r="EZ51" s="208"/>
      <c r="FA51" s="208"/>
      <c r="FB51" s="208"/>
      <c r="FC51" s="208"/>
      <c r="FD51" s="208"/>
      <c r="FE51" s="208"/>
      <c r="FF51" s="208"/>
      <c r="FG51" s="208"/>
      <c r="FH51" s="208"/>
      <c r="FI51" s="208"/>
      <c r="FJ51" s="208"/>
      <c r="FK51" s="208"/>
      <c r="FL51" s="208"/>
      <c r="FM51" s="208"/>
      <c r="FN51" s="208"/>
      <c r="FO51" s="287"/>
    </row>
    <row r="52" spans="1:171" s="173" customFormat="1" ht="12.75" customHeight="1" x14ac:dyDescent="0.2">
      <c r="A52" s="374"/>
      <c r="B52" s="447"/>
      <c r="C52" s="374"/>
      <c r="D52" s="400"/>
      <c r="E52" s="400"/>
      <c r="F52" s="400"/>
      <c r="G52" s="400"/>
      <c r="H52" s="400"/>
      <c r="I52" s="400"/>
      <c r="J52" s="400"/>
      <c r="K52" s="400"/>
      <c r="L52" s="400"/>
      <c r="M52" s="400"/>
      <c r="N52" s="400"/>
      <c r="O52" s="400"/>
      <c r="P52" s="400"/>
      <c r="Q52" s="135">
        <v>4</v>
      </c>
      <c r="R52" s="135" t="s">
        <v>691</v>
      </c>
      <c r="S52" s="136" t="s">
        <v>680</v>
      </c>
      <c r="T52" s="187"/>
      <c r="U52" s="187"/>
      <c r="V52" s="177"/>
      <c r="W52" s="177"/>
      <c r="X52" s="177"/>
      <c r="Y52" s="177"/>
      <c r="Z52" s="177"/>
      <c r="AA52" s="177"/>
      <c r="AB52" s="177"/>
      <c r="AC52" s="177"/>
      <c r="AD52" s="177"/>
      <c r="AE52" s="177"/>
      <c r="AF52" s="286"/>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c r="CN52" s="208"/>
      <c r="CO52" s="208"/>
      <c r="CP52" s="208"/>
      <c r="CQ52" s="208"/>
      <c r="CR52" s="208"/>
      <c r="CS52" s="208"/>
      <c r="CT52" s="208"/>
      <c r="CU52" s="208"/>
      <c r="CV52" s="208"/>
      <c r="CW52" s="208"/>
      <c r="CX52" s="208"/>
      <c r="CY52" s="208"/>
      <c r="CZ52" s="208"/>
      <c r="DA52" s="208"/>
      <c r="DB52" s="208"/>
      <c r="DC52" s="208"/>
      <c r="DD52" s="208"/>
      <c r="DE52" s="208"/>
      <c r="DF52" s="208"/>
      <c r="DG52" s="208"/>
      <c r="DH52" s="208"/>
      <c r="DI52" s="208"/>
      <c r="DJ52" s="208"/>
      <c r="DK52" s="208"/>
      <c r="DL52" s="208"/>
      <c r="DM52" s="208"/>
      <c r="DN52" s="208"/>
      <c r="DO52" s="208"/>
      <c r="DP52" s="208"/>
      <c r="DQ52" s="208"/>
      <c r="DR52" s="208"/>
      <c r="DS52" s="208"/>
      <c r="DT52" s="208"/>
      <c r="DU52" s="208"/>
      <c r="DV52" s="208"/>
      <c r="DW52" s="208"/>
      <c r="DX52" s="208"/>
      <c r="DY52" s="208"/>
      <c r="DZ52" s="208"/>
      <c r="EA52" s="208"/>
      <c r="EB52" s="208"/>
      <c r="EC52" s="208"/>
      <c r="ED52" s="208"/>
      <c r="EE52" s="208"/>
      <c r="EF52" s="208"/>
      <c r="EG52" s="208"/>
      <c r="EH52" s="208"/>
      <c r="EI52" s="208"/>
      <c r="EJ52" s="208"/>
      <c r="EK52" s="208"/>
      <c r="EL52" s="208"/>
      <c r="EM52" s="208"/>
      <c r="EN52" s="208"/>
      <c r="EO52" s="208"/>
      <c r="EP52" s="208"/>
      <c r="EQ52" s="208"/>
      <c r="ER52" s="208"/>
      <c r="ES52" s="208"/>
      <c r="ET52" s="208"/>
      <c r="EU52" s="208"/>
      <c r="EV52" s="208"/>
      <c r="EW52" s="208"/>
      <c r="EX52" s="208"/>
      <c r="EY52" s="208"/>
      <c r="EZ52" s="208"/>
      <c r="FA52" s="208"/>
      <c r="FB52" s="208"/>
      <c r="FC52" s="208"/>
      <c r="FD52" s="208"/>
      <c r="FE52" s="208"/>
      <c r="FF52" s="208"/>
      <c r="FG52" s="208"/>
      <c r="FH52" s="208"/>
      <c r="FI52" s="208"/>
      <c r="FJ52" s="208"/>
      <c r="FK52" s="208"/>
      <c r="FL52" s="208"/>
      <c r="FM52" s="208"/>
      <c r="FN52" s="208"/>
      <c r="FO52" s="287"/>
    </row>
    <row r="53" spans="1:171" s="173" customFormat="1" ht="91.5" customHeight="1" x14ac:dyDescent="0.2">
      <c r="A53" s="374"/>
      <c r="B53" s="447"/>
      <c r="C53" s="374"/>
      <c r="D53" s="400"/>
      <c r="E53" s="400"/>
      <c r="F53" s="400"/>
      <c r="G53" s="400"/>
      <c r="H53" s="400"/>
      <c r="I53" s="400"/>
      <c r="J53" s="400"/>
      <c r="K53" s="400"/>
      <c r="L53" s="400"/>
      <c r="M53" s="400"/>
      <c r="N53" s="400"/>
      <c r="O53" s="400"/>
      <c r="P53" s="400"/>
      <c r="Q53" s="135">
        <v>5</v>
      </c>
      <c r="R53" s="135" t="s">
        <v>692</v>
      </c>
      <c r="S53" s="136" t="s">
        <v>56169</v>
      </c>
      <c r="T53" s="186"/>
      <c r="U53" s="186"/>
      <c r="V53" s="186"/>
      <c r="W53" s="186"/>
      <c r="X53" s="186"/>
      <c r="Y53" s="186"/>
      <c r="Z53" s="186"/>
      <c r="AA53" s="186"/>
      <c r="AB53" s="186"/>
      <c r="AC53" s="186"/>
      <c r="AD53" s="186"/>
      <c r="AE53" s="186"/>
      <c r="AF53" s="286"/>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8"/>
      <c r="BR53" s="208"/>
      <c r="BS53" s="208"/>
      <c r="BT53" s="208"/>
      <c r="BU53" s="208"/>
      <c r="BV53" s="208"/>
      <c r="BW53" s="208"/>
      <c r="BX53" s="208"/>
      <c r="BY53" s="208"/>
      <c r="BZ53" s="208"/>
      <c r="CA53" s="208"/>
      <c r="CB53" s="208"/>
      <c r="CC53" s="208"/>
      <c r="CD53" s="208"/>
      <c r="CE53" s="208"/>
      <c r="CF53" s="208"/>
      <c r="CG53" s="208"/>
      <c r="CH53" s="208"/>
      <c r="CI53" s="208"/>
      <c r="CJ53" s="208"/>
      <c r="CK53" s="208"/>
      <c r="CL53" s="208"/>
      <c r="CM53" s="208"/>
      <c r="CN53" s="208"/>
      <c r="CO53" s="208"/>
      <c r="CP53" s="208"/>
      <c r="CQ53" s="208"/>
      <c r="CR53" s="208"/>
      <c r="CS53" s="208"/>
      <c r="CT53" s="208"/>
      <c r="CU53" s="208"/>
      <c r="CV53" s="208"/>
      <c r="CW53" s="208"/>
      <c r="CX53" s="208"/>
      <c r="CY53" s="208"/>
      <c r="CZ53" s="208"/>
      <c r="DA53" s="208"/>
      <c r="DB53" s="208"/>
      <c r="DC53" s="208"/>
      <c r="DD53" s="208"/>
      <c r="DE53" s="208"/>
      <c r="DF53" s="208"/>
      <c r="DG53" s="208"/>
      <c r="DH53" s="208"/>
      <c r="DI53" s="208"/>
      <c r="DJ53" s="208"/>
      <c r="DK53" s="208"/>
      <c r="DL53" s="208"/>
      <c r="DM53" s="208"/>
      <c r="DN53" s="208"/>
      <c r="DO53" s="208"/>
      <c r="DP53" s="208"/>
      <c r="DQ53" s="208"/>
      <c r="DR53" s="208"/>
      <c r="DS53" s="208"/>
      <c r="DT53" s="208"/>
      <c r="DU53" s="208"/>
      <c r="DV53" s="208"/>
      <c r="DW53" s="208"/>
      <c r="DX53" s="208"/>
      <c r="DY53" s="208"/>
      <c r="DZ53" s="208"/>
      <c r="EA53" s="208"/>
      <c r="EB53" s="208"/>
      <c r="EC53" s="208"/>
      <c r="ED53" s="208"/>
      <c r="EE53" s="208"/>
      <c r="EF53" s="208"/>
      <c r="EG53" s="208"/>
      <c r="EH53" s="208"/>
      <c r="EI53" s="208"/>
      <c r="EJ53" s="208"/>
      <c r="EK53" s="208"/>
      <c r="EL53" s="208"/>
      <c r="EM53" s="208"/>
      <c r="EN53" s="208"/>
      <c r="EO53" s="208"/>
      <c r="EP53" s="208"/>
      <c r="EQ53" s="208"/>
      <c r="ER53" s="208"/>
      <c r="ES53" s="208"/>
      <c r="ET53" s="208"/>
      <c r="EU53" s="208"/>
      <c r="EV53" s="208"/>
      <c r="EW53" s="208"/>
      <c r="EX53" s="208"/>
      <c r="EY53" s="208"/>
      <c r="EZ53" s="208"/>
      <c r="FA53" s="208"/>
      <c r="FB53" s="208"/>
      <c r="FC53" s="208"/>
      <c r="FD53" s="208"/>
      <c r="FE53" s="208"/>
      <c r="FF53" s="208"/>
      <c r="FG53" s="208"/>
      <c r="FH53" s="208"/>
      <c r="FI53" s="208"/>
      <c r="FJ53" s="208"/>
      <c r="FK53" s="208"/>
      <c r="FL53" s="208"/>
      <c r="FM53" s="208"/>
      <c r="FN53" s="208"/>
      <c r="FO53" s="287"/>
    </row>
    <row r="54" spans="1:171" s="173" customFormat="1" ht="72" customHeight="1" x14ac:dyDescent="0.2">
      <c r="A54" s="374"/>
      <c r="B54" s="447"/>
      <c r="C54" s="374"/>
      <c r="D54" s="374" t="s">
        <v>56250</v>
      </c>
      <c r="E54" s="402">
        <v>0.99</v>
      </c>
      <c r="F54" s="402">
        <v>0.99</v>
      </c>
      <c r="G54" s="402">
        <v>0.98</v>
      </c>
      <c r="H54" s="402">
        <v>0.98</v>
      </c>
      <c r="I54" s="402">
        <v>0.98</v>
      </c>
      <c r="J54" s="402">
        <v>0.99</v>
      </c>
      <c r="K54" s="374" t="s">
        <v>693</v>
      </c>
      <c r="L54" s="374" t="s">
        <v>694</v>
      </c>
      <c r="M54" s="401">
        <v>1</v>
      </c>
      <c r="N54" s="374" t="s">
        <v>695</v>
      </c>
      <c r="O54" s="374" t="s">
        <v>694</v>
      </c>
      <c r="P54" s="374" t="s">
        <v>645</v>
      </c>
      <c r="Q54" s="135">
        <v>1</v>
      </c>
      <c r="R54" s="135" t="s">
        <v>696</v>
      </c>
      <c r="S54" s="135" t="s">
        <v>680</v>
      </c>
      <c r="T54" s="177"/>
      <c r="U54" s="177"/>
      <c r="V54" s="177"/>
      <c r="W54" s="177"/>
      <c r="X54" s="177"/>
      <c r="Y54" s="177"/>
      <c r="Z54" s="177"/>
      <c r="AA54" s="177"/>
      <c r="AB54" s="177"/>
      <c r="AC54" s="177"/>
      <c r="AD54" s="177"/>
      <c r="AE54" s="177"/>
      <c r="AF54" s="279">
        <f>IFERROR(SUMIF(Costeo!$H$5:$H$636,R54,Costeo!$Q$5:$Q$636),SUMIF(Costeo!$Z$4:$Z$636,LEFT(R54,250),Costeo!$Q$4:$Q$637))</f>
        <v>0</v>
      </c>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c r="BI54" s="208"/>
      <c r="BJ54" s="208"/>
      <c r="BK54" s="208"/>
      <c r="BL54" s="208"/>
      <c r="BM54" s="208"/>
      <c r="BN54" s="208"/>
      <c r="BO54" s="208"/>
      <c r="BP54" s="208"/>
      <c r="BQ54" s="208"/>
      <c r="BR54" s="208"/>
      <c r="BS54" s="208"/>
      <c r="BT54" s="208"/>
      <c r="BU54" s="208"/>
      <c r="BV54" s="208"/>
      <c r="BW54" s="208"/>
      <c r="BX54" s="208"/>
      <c r="BY54" s="208"/>
      <c r="BZ54" s="208"/>
      <c r="CA54" s="208"/>
      <c r="CB54" s="208"/>
      <c r="CC54" s="208"/>
      <c r="CD54" s="208"/>
      <c r="CE54" s="208"/>
      <c r="CF54" s="208"/>
      <c r="CG54" s="208"/>
      <c r="CH54" s="208"/>
      <c r="CI54" s="208"/>
      <c r="CJ54" s="208"/>
      <c r="CK54" s="208"/>
      <c r="CL54" s="208"/>
      <c r="CM54" s="208"/>
      <c r="CN54" s="208"/>
      <c r="CO54" s="208"/>
      <c r="CP54" s="208"/>
      <c r="CQ54" s="208"/>
      <c r="CR54" s="208"/>
      <c r="CS54" s="208"/>
      <c r="CT54" s="208"/>
      <c r="CU54" s="208"/>
      <c r="CV54" s="208"/>
      <c r="CW54" s="208"/>
      <c r="CX54" s="208"/>
      <c r="CY54" s="208"/>
      <c r="CZ54" s="208"/>
      <c r="DA54" s="208"/>
      <c r="DB54" s="208"/>
      <c r="DC54" s="208"/>
      <c r="DD54" s="208"/>
      <c r="DE54" s="208"/>
      <c r="DF54" s="208"/>
      <c r="DG54" s="208"/>
      <c r="DH54" s="208"/>
      <c r="DI54" s="208"/>
      <c r="DJ54" s="208"/>
      <c r="DK54" s="208"/>
      <c r="DL54" s="208"/>
      <c r="DM54" s="208"/>
      <c r="DN54" s="208"/>
      <c r="DO54" s="208"/>
      <c r="DP54" s="208"/>
      <c r="DQ54" s="208"/>
      <c r="DR54" s="208"/>
      <c r="DS54" s="208"/>
      <c r="DT54" s="208"/>
      <c r="DU54" s="208"/>
      <c r="DV54" s="208"/>
      <c r="DW54" s="208"/>
      <c r="DX54" s="208"/>
      <c r="DY54" s="208"/>
      <c r="DZ54" s="208"/>
      <c r="EA54" s="208"/>
      <c r="EB54" s="208"/>
      <c r="EC54" s="208"/>
      <c r="ED54" s="208"/>
      <c r="EE54" s="208"/>
      <c r="EF54" s="208"/>
      <c r="EG54" s="208"/>
      <c r="EH54" s="208"/>
      <c r="EI54" s="208"/>
      <c r="EJ54" s="208"/>
      <c r="EK54" s="208"/>
      <c r="EL54" s="208"/>
      <c r="EM54" s="208"/>
      <c r="EN54" s="208"/>
      <c r="EO54" s="208"/>
      <c r="EP54" s="208"/>
      <c r="EQ54" s="208"/>
      <c r="ER54" s="208"/>
      <c r="ES54" s="208"/>
      <c r="ET54" s="208"/>
      <c r="EU54" s="208"/>
      <c r="EV54" s="208"/>
      <c r="EW54" s="208"/>
      <c r="EX54" s="208"/>
      <c r="EY54" s="208"/>
      <c r="EZ54" s="208"/>
      <c r="FA54" s="208"/>
      <c r="FB54" s="208"/>
      <c r="FC54" s="208"/>
      <c r="FD54" s="208"/>
      <c r="FE54" s="208"/>
      <c r="FF54" s="208"/>
      <c r="FG54" s="208"/>
      <c r="FH54" s="208"/>
      <c r="FI54" s="208"/>
      <c r="FJ54" s="208"/>
      <c r="FK54" s="208"/>
      <c r="FL54" s="208"/>
      <c r="FM54" s="208"/>
      <c r="FN54" s="208"/>
      <c r="FO54" s="287"/>
    </row>
    <row r="55" spans="1:171" s="173" customFormat="1" ht="79.5" customHeight="1" x14ac:dyDescent="0.2">
      <c r="A55" s="374"/>
      <c r="B55" s="447"/>
      <c r="C55" s="374"/>
      <c r="D55" s="400"/>
      <c r="E55" s="400"/>
      <c r="F55" s="400"/>
      <c r="G55" s="400"/>
      <c r="H55" s="400"/>
      <c r="I55" s="400"/>
      <c r="J55" s="400"/>
      <c r="K55" s="400"/>
      <c r="L55" s="400"/>
      <c r="M55" s="400"/>
      <c r="N55" s="400"/>
      <c r="O55" s="400"/>
      <c r="P55" s="400"/>
      <c r="Q55" s="135">
        <v>2</v>
      </c>
      <c r="R55" s="135" t="s">
        <v>697</v>
      </c>
      <c r="S55" s="135" t="s">
        <v>680</v>
      </c>
      <c r="T55" s="177"/>
      <c r="U55" s="177"/>
      <c r="V55" s="177"/>
      <c r="W55" s="177"/>
      <c r="X55" s="177"/>
      <c r="Y55" s="177"/>
      <c r="Z55" s="177"/>
      <c r="AA55" s="177"/>
      <c r="AB55" s="177"/>
      <c r="AC55" s="177"/>
      <c r="AD55" s="177"/>
      <c r="AE55" s="177"/>
      <c r="AF55" s="279">
        <f>IFERROR(SUMIF(Costeo!$H$5:$H$636,R55,Costeo!$Q$5:$Q$636),SUMIF(Costeo!$Z$4:$Z$636,LEFT(R55,250),Costeo!$Q$4:$Q$637))</f>
        <v>0</v>
      </c>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c r="BI55" s="208"/>
      <c r="BJ55" s="208"/>
      <c r="BK55" s="208"/>
      <c r="BL55" s="208"/>
      <c r="BM55" s="208"/>
      <c r="BN55" s="208"/>
      <c r="BO55" s="208"/>
      <c r="BP55" s="208"/>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c r="CY55" s="208"/>
      <c r="CZ55" s="208"/>
      <c r="DA55" s="208"/>
      <c r="DB55" s="208"/>
      <c r="DC55" s="208"/>
      <c r="DD55" s="208"/>
      <c r="DE55" s="208"/>
      <c r="DF55" s="208"/>
      <c r="DG55" s="208"/>
      <c r="DH55" s="208"/>
      <c r="DI55" s="208"/>
      <c r="DJ55" s="208"/>
      <c r="DK55" s="208"/>
      <c r="DL55" s="208"/>
      <c r="DM55" s="208"/>
      <c r="DN55" s="208"/>
      <c r="DO55" s="208"/>
      <c r="DP55" s="208"/>
      <c r="DQ55" s="208"/>
      <c r="DR55" s="208"/>
      <c r="DS55" s="208"/>
      <c r="DT55" s="208"/>
      <c r="DU55" s="208"/>
      <c r="DV55" s="208"/>
      <c r="DW55" s="208"/>
      <c r="DX55" s="208"/>
      <c r="DY55" s="208"/>
      <c r="DZ55" s="208"/>
      <c r="EA55" s="208"/>
      <c r="EB55" s="208"/>
      <c r="EC55" s="208"/>
      <c r="ED55" s="208"/>
      <c r="EE55" s="208"/>
      <c r="EF55" s="208"/>
      <c r="EG55" s="208"/>
      <c r="EH55" s="208"/>
      <c r="EI55" s="208"/>
      <c r="EJ55" s="208"/>
      <c r="EK55" s="208"/>
      <c r="EL55" s="208"/>
      <c r="EM55" s="208"/>
      <c r="EN55" s="208"/>
      <c r="EO55" s="208"/>
      <c r="EP55" s="208"/>
      <c r="EQ55" s="208"/>
      <c r="ER55" s="208"/>
      <c r="ES55" s="208"/>
      <c r="ET55" s="208"/>
      <c r="EU55" s="208"/>
      <c r="EV55" s="208"/>
      <c r="EW55" s="208"/>
      <c r="EX55" s="208"/>
      <c r="EY55" s="208"/>
      <c r="EZ55" s="208"/>
      <c r="FA55" s="208"/>
      <c r="FB55" s="208"/>
      <c r="FC55" s="208"/>
      <c r="FD55" s="208"/>
      <c r="FE55" s="208"/>
      <c r="FF55" s="208"/>
      <c r="FG55" s="208"/>
      <c r="FH55" s="208"/>
      <c r="FI55" s="208"/>
      <c r="FJ55" s="208"/>
      <c r="FK55" s="208"/>
      <c r="FL55" s="208"/>
      <c r="FM55" s="208"/>
      <c r="FN55" s="208"/>
      <c r="FO55" s="287"/>
    </row>
    <row r="56" spans="1:171" s="173" customFormat="1" ht="31.5" customHeight="1" x14ac:dyDescent="0.2">
      <c r="A56" s="374"/>
      <c r="B56" s="447"/>
      <c r="C56" s="374"/>
      <c r="D56" s="400"/>
      <c r="E56" s="400"/>
      <c r="F56" s="400"/>
      <c r="G56" s="400"/>
      <c r="H56" s="400"/>
      <c r="I56" s="400"/>
      <c r="J56" s="400"/>
      <c r="K56" s="400"/>
      <c r="L56" s="400"/>
      <c r="M56" s="400"/>
      <c r="N56" s="400"/>
      <c r="O56" s="400"/>
      <c r="P56" s="400"/>
      <c r="Q56" s="135">
        <v>3</v>
      </c>
      <c r="R56" s="135" t="s">
        <v>698</v>
      </c>
      <c r="S56" s="135" t="s">
        <v>680</v>
      </c>
      <c r="T56" s="177"/>
      <c r="U56" s="177"/>
      <c r="V56" s="177"/>
      <c r="W56" s="177"/>
      <c r="X56" s="177"/>
      <c r="Y56" s="177"/>
      <c r="Z56" s="177"/>
      <c r="AA56" s="177"/>
      <c r="AB56" s="177"/>
      <c r="AC56" s="177"/>
      <c r="AD56" s="177"/>
      <c r="AE56" s="177"/>
      <c r="AF56" s="279">
        <f>IFERROR(SUMIF(Costeo!$H$5:$H$636,R56,Costeo!$Q$5:$Q$636),SUMIF(Costeo!$Z$4:$Z$636,LEFT(R56,250),Costeo!$Q$4:$Q$637))</f>
        <v>0</v>
      </c>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X56" s="208"/>
      <c r="CY56" s="208"/>
      <c r="CZ56" s="208"/>
      <c r="DA56" s="208"/>
      <c r="DB56" s="208"/>
      <c r="DC56" s="208"/>
      <c r="DD56" s="208"/>
      <c r="DE56" s="208"/>
      <c r="DF56" s="208"/>
      <c r="DG56" s="208"/>
      <c r="DH56" s="208"/>
      <c r="DI56" s="208"/>
      <c r="DJ56" s="208"/>
      <c r="DK56" s="208"/>
      <c r="DL56" s="208"/>
      <c r="DM56" s="208"/>
      <c r="DN56" s="208"/>
      <c r="DO56" s="208"/>
      <c r="DP56" s="208"/>
      <c r="DQ56" s="208"/>
      <c r="DR56" s="208"/>
      <c r="DS56" s="208"/>
      <c r="DT56" s="208"/>
      <c r="DU56" s="208"/>
      <c r="DV56" s="208"/>
      <c r="DW56" s="208"/>
      <c r="DX56" s="208"/>
      <c r="DY56" s="208"/>
      <c r="DZ56" s="208"/>
      <c r="EA56" s="208"/>
      <c r="EB56" s="208"/>
      <c r="EC56" s="208"/>
      <c r="ED56" s="208"/>
      <c r="EE56" s="208"/>
      <c r="EF56" s="208"/>
      <c r="EG56" s="208"/>
      <c r="EH56" s="208"/>
      <c r="EI56" s="208"/>
      <c r="EJ56" s="208"/>
      <c r="EK56" s="208"/>
      <c r="EL56" s="208"/>
      <c r="EM56" s="208"/>
      <c r="EN56" s="208"/>
      <c r="EO56" s="208"/>
      <c r="EP56" s="208"/>
      <c r="EQ56" s="208"/>
      <c r="ER56" s="208"/>
      <c r="ES56" s="208"/>
      <c r="ET56" s="208"/>
      <c r="EU56" s="208"/>
      <c r="EV56" s="208"/>
      <c r="EW56" s="208"/>
      <c r="EX56" s="208"/>
      <c r="EY56" s="208"/>
      <c r="EZ56" s="208"/>
      <c r="FA56" s="208"/>
      <c r="FB56" s="208"/>
      <c r="FC56" s="208"/>
      <c r="FD56" s="208"/>
      <c r="FE56" s="208"/>
      <c r="FF56" s="208"/>
      <c r="FG56" s="208"/>
      <c r="FH56" s="208"/>
      <c r="FI56" s="208"/>
      <c r="FJ56" s="208"/>
      <c r="FK56" s="208"/>
      <c r="FL56" s="208"/>
      <c r="FM56" s="208"/>
      <c r="FN56" s="208"/>
      <c r="FO56" s="287"/>
    </row>
    <row r="57" spans="1:171" s="173" customFormat="1" ht="49.5" customHeight="1" x14ac:dyDescent="0.2">
      <c r="A57" s="374"/>
      <c r="B57" s="447"/>
      <c r="C57" s="374"/>
      <c r="D57" s="400"/>
      <c r="E57" s="400"/>
      <c r="F57" s="400"/>
      <c r="G57" s="400"/>
      <c r="H57" s="400"/>
      <c r="I57" s="400"/>
      <c r="J57" s="400"/>
      <c r="K57" s="400"/>
      <c r="L57" s="400"/>
      <c r="M57" s="400"/>
      <c r="N57" s="400"/>
      <c r="O57" s="400"/>
      <c r="P57" s="400"/>
      <c r="Q57" s="135">
        <v>4</v>
      </c>
      <c r="R57" s="135" t="s">
        <v>699</v>
      </c>
      <c r="S57" s="135" t="s">
        <v>680</v>
      </c>
      <c r="T57" s="177"/>
      <c r="U57" s="177"/>
      <c r="V57" s="177"/>
      <c r="W57" s="177"/>
      <c r="X57" s="177"/>
      <c r="Y57" s="177"/>
      <c r="Z57" s="177"/>
      <c r="AA57" s="177"/>
      <c r="AB57" s="177"/>
      <c r="AC57" s="177"/>
      <c r="AD57" s="177"/>
      <c r="AE57" s="177"/>
      <c r="AF57" s="279">
        <f>IFERROR(SUMIF(Costeo!$H$5:$H$636,R57,Costeo!$Q$5:$Q$636),SUMIF(Costeo!$Z$4:$Z$636,LEFT(R57,250),Costeo!$Q$4:$Q$637))</f>
        <v>0</v>
      </c>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c r="BI57" s="208"/>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c r="CN57" s="208"/>
      <c r="CO57" s="208"/>
      <c r="CP57" s="208"/>
      <c r="CQ57" s="208"/>
      <c r="CR57" s="208"/>
      <c r="CS57" s="208"/>
      <c r="CT57" s="208"/>
      <c r="CU57" s="208"/>
      <c r="CV57" s="208"/>
      <c r="CW57" s="208"/>
      <c r="CX57" s="208"/>
      <c r="CY57" s="208"/>
      <c r="CZ57" s="208"/>
      <c r="DA57" s="208"/>
      <c r="DB57" s="208"/>
      <c r="DC57" s="208"/>
      <c r="DD57" s="208"/>
      <c r="DE57" s="208"/>
      <c r="DF57" s="208"/>
      <c r="DG57" s="208"/>
      <c r="DH57" s="208"/>
      <c r="DI57" s="208"/>
      <c r="DJ57" s="208"/>
      <c r="DK57" s="208"/>
      <c r="DL57" s="208"/>
      <c r="DM57" s="208"/>
      <c r="DN57" s="208"/>
      <c r="DO57" s="208"/>
      <c r="DP57" s="208"/>
      <c r="DQ57" s="208"/>
      <c r="DR57" s="208"/>
      <c r="DS57" s="208"/>
      <c r="DT57" s="208"/>
      <c r="DU57" s="208"/>
      <c r="DV57" s="208"/>
      <c r="DW57" s="208"/>
      <c r="DX57" s="208"/>
      <c r="DY57" s="208"/>
      <c r="DZ57" s="208"/>
      <c r="EA57" s="208"/>
      <c r="EB57" s="208"/>
      <c r="EC57" s="208"/>
      <c r="ED57" s="208"/>
      <c r="EE57" s="208"/>
      <c r="EF57" s="208"/>
      <c r="EG57" s="208"/>
      <c r="EH57" s="208"/>
      <c r="EI57" s="208"/>
      <c r="EJ57" s="208"/>
      <c r="EK57" s="208"/>
      <c r="EL57" s="208"/>
      <c r="EM57" s="208"/>
      <c r="EN57" s="208"/>
      <c r="EO57" s="208"/>
      <c r="EP57" s="208"/>
      <c r="EQ57" s="208"/>
      <c r="ER57" s="208"/>
      <c r="ES57" s="208"/>
      <c r="ET57" s="208"/>
      <c r="EU57" s="208"/>
      <c r="EV57" s="208"/>
      <c r="EW57" s="208"/>
      <c r="EX57" s="208"/>
      <c r="EY57" s="208"/>
      <c r="EZ57" s="208"/>
      <c r="FA57" s="208"/>
      <c r="FB57" s="208"/>
      <c r="FC57" s="208"/>
      <c r="FD57" s="208"/>
      <c r="FE57" s="208"/>
      <c r="FF57" s="208"/>
      <c r="FG57" s="208"/>
      <c r="FH57" s="208"/>
      <c r="FI57" s="208"/>
      <c r="FJ57" s="208"/>
      <c r="FK57" s="208"/>
      <c r="FL57" s="208"/>
      <c r="FM57" s="208"/>
      <c r="FN57" s="208"/>
      <c r="FO57" s="287"/>
    </row>
    <row r="58" spans="1:171" s="173" customFormat="1" ht="69" customHeight="1" x14ac:dyDescent="0.2">
      <c r="A58" s="374"/>
      <c r="B58" s="447"/>
      <c r="C58" s="374"/>
      <c r="D58" s="400"/>
      <c r="E58" s="400"/>
      <c r="F58" s="400"/>
      <c r="G58" s="400"/>
      <c r="H58" s="400"/>
      <c r="I58" s="400"/>
      <c r="J58" s="400"/>
      <c r="K58" s="400"/>
      <c r="L58" s="400"/>
      <c r="M58" s="400"/>
      <c r="N58" s="400"/>
      <c r="O58" s="400"/>
      <c r="P58" s="400"/>
      <c r="Q58" s="135">
        <v>5</v>
      </c>
      <c r="R58" s="135" t="s">
        <v>700</v>
      </c>
      <c r="S58" s="135" t="s">
        <v>680</v>
      </c>
      <c r="T58" s="177"/>
      <c r="U58" s="177"/>
      <c r="V58" s="177"/>
      <c r="W58" s="177"/>
      <c r="X58" s="177"/>
      <c r="Y58" s="177"/>
      <c r="Z58" s="177"/>
      <c r="AA58" s="177"/>
      <c r="AB58" s="177"/>
      <c r="AC58" s="177"/>
      <c r="AD58" s="177"/>
      <c r="AE58" s="177"/>
      <c r="AF58" s="279">
        <f>IFERROR(SUMIF(Costeo!$H$5:$H$636,R58,Costeo!$Q$5:$Q$636),SUMIF(Costeo!$Z$4:$Z$636,LEFT(R58,250),Costeo!$Q$4:$Q$637))</f>
        <v>0</v>
      </c>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c r="BI58" s="208"/>
      <c r="BJ58" s="208"/>
      <c r="BK58" s="208"/>
      <c r="BL58" s="208"/>
      <c r="BM58" s="208"/>
      <c r="BN58" s="208"/>
      <c r="BO58" s="208"/>
      <c r="BP58" s="208"/>
      <c r="BQ58" s="208"/>
      <c r="BR58" s="208"/>
      <c r="BS58" s="208"/>
      <c r="BT58" s="208"/>
      <c r="BU58" s="208"/>
      <c r="BV58" s="208"/>
      <c r="BW58" s="208"/>
      <c r="BX58" s="208"/>
      <c r="BY58" s="208"/>
      <c r="BZ58" s="208"/>
      <c r="CA58" s="208"/>
      <c r="CB58" s="208"/>
      <c r="CC58" s="208"/>
      <c r="CD58" s="208"/>
      <c r="CE58" s="208"/>
      <c r="CF58" s="208"/>
      <c r="CG58" s="208"/>
      <c r="CH58" s="208"/>
      <c r="CI58" s="208"/>
      <c r="CJ58" s="208"/>
      <c r="CK58" s="208"/>
      <c r="CL58" s="208"/>
      <c r="CM58" s="208"/>
      <c r="CN58" s="208"/>
      <c r="CO58" s="208"/>
      <c r="CP58" s="208"/>
      <c r="CQ58" s="208"/>
      <c r="CR58" s="208"/>
      <c r="CS58" s="208"/>
      <c r="CT58" s="208"/>
      <c r="CU58" s="208"/>
      <c r="CV58" s="208"/>
      <c r="CW58" s="208"/>
      <c r="CX58" s="208"/>
      <c r="CY58" s="208"/>
      <c r="CZ58" s="208"/>
      <c r="DA58" s="208"/>
      <c r="DB58" s="208"/>
      <c r="DC58" s="208"/>
      <c r="DD58" s="208"/>
      <c r="DE58" s="208"/>
      <c r="DF58" s="208"/>
      <c r="DG58" s="208"/>
      <c r="DH58" s="208"/>
      <c r="DI58" s="208"/>
      <c r="DJ58" s="208"/>
      <c r="DK58" s="208"/>
      <c r="DL58" s="208"/>
      <c r="DM58" s="208"/>
      <c r="DN58" s="208"/>
      <c r="DO58" s="208"/>
      <c r="DP58" s="208"/>
      <c r="DQ58" s="208"/>
      <c r="DR58" s="208"/>
      <c r="DS58" s="208"/>
      <c r="DT58" s="208"/>
      <c r="DU58" s="208"/>
      <c r="DV58" s="208"/>
      <c r="DW58" s="208"/>
      <c r="DX58" s="208"/>
      <c r="DY58" s="208"/>
      <c r="DZ58" s="208"/>
      <c r="EA58" s="208"/>
      <c r="EB58" s="208"/>
      <c r="EC58" s="208"/>
      <c r="ED58" s="208"/>
      <c r="EE58" s="208"/>
      <c r="EF58" s="208"/>
      <c r="EG58" s="208"/>
      <c r="EH58" s="208"/>
      <c r="EI58" s="208"/>
      <c r="EJ58" s="208"/>
      <c r="EK58" s="208"/>
      <c r="EL58" s="208"/>
      <c r="EM58" s="208"/>
      <c r="EN58" s="208"/>
      <c r="EO58" s="208"/>
      <c r="EP58" s="208"/>
      <c r="EQ58" s="208"/>
      <c r="ER58" s="208"/>
      <c r="ES58" s="208"/>
      <c r="ET58" s="208"/>
      <c r="EU58" s="208"/>
      <c r="EV58" s="208"/>
      <c r="EW58" s="208"/>
      <c r="EX58" s="208"/>
      <c r="EY58" s="208"/>
      <c r="EZ58" s="208"/>
      <c r="FA58" s="208"/>
      <c r="FB58" s="208"/>
      <c r="FC58" s="208"/>
      <c r="FD58" s="208"/>
      <c r="FE58" s="208"/>
      <c r="FF58" s="208"/>
      <c r="FG58" s="208"/>
      <c r="FH58" s="208"/>
      <c r="FI58" s="208"/>
      <c r="FJ58" s="208"/>
      <c r="FK58" s="208"/>
      <c r="FL58" s="208"/>
      <c r="FM58" s="208"/>
      <c r="FN58" s="208"/>
      <c r="FO58" s="287"/>
    </row>
    <row r="59" spans="1:171" s="173" customFormat="1" ht="72" customHeight="1" x14ac:dyDescent="0.2">
      <c r="A59" s="374"/>
      <c r="B59" s="447"/>
      <c r="C59" s="374"/>
      <c r="D59" s="400"/>
      <c r="E59" s="400"/>
      <c r="F59" s="400"/>
      <c r="G59" s="400"/>
      <c r="H59" s="400"/>
      <c r="I59" s="400"/>
      <c r="J59" s="400"/>
      <c r="K59" s="400"/>
      <c r="L59" s="400"/>
      <c r="M59" s="400"/>
      <c r="N59" s="400"/>
      <c r="O59" s="400"/>
      <c r="P59" s="400"/>
      <c r="Q59" s="135">
        <v>6</v>
      </c>
      <c r="R59" s="135" t="s">
        <v>701</v>
      </c>
      <c r="S59" s="135" t="s">
        <v>680</v>
      </c>
      <c r="T59" s="177"/>
      <c r="U59" s="177"/>
      <c r="V59" s="177"/>
      <c r="W59" s="177"/>
      <c r="X59" s="177"/>
      <c r="Y59" s="177"/>
      <c r="Z59" s="177"/>
      <c r="AA59" s="177"/>
      <c r="AB59" s="177"/>
      <c r="AC59" s="177"/>
      <c r="AD59" s="177"/>
      <c r="AE59" s="177"/>
      <c r="AF59" s="279">
        <f>IFERROR(SUMIF(Costeo!$H$5:$H$636,R59,Costeo!$Q$5:$Q$636),SUMIF(Costeo!$Z$4:$Z$636,LEFT(R59,250),Costeo!$Q$4:$Q$637))</f>
        <v>0</v>
      </c>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208"/>
      <c r="CQ59" s="208"/>
      <c r="CR59" s="208"/>
      <c r="CS59" s="208"/>
      <c r="CT59" s="208"/>
      <c r="CU59" s="208"/>
      <c r="CV59" s="208"/>
      <c r="CW59" s="208"/>
      <c r="CX59" s="208"/>
      <c r="CY59" s="208"/>
      <c r="CZ59" s="208"/>
      <c r="DA59" s="208"/>
      <c r="DB59" s="208"/>
      <c r="DC59" s="208"/>
      <c r="DD59" s="208"/>
      <c r="DE59" s="208"/>
      <c r="DF59" s="208"/>
      <c r="DG59" s="208"/>
      <c r="DH59" s="208"/>
      <c r="DI59" s="208"/>
      <c r="DJ59" s="208"/>
      <c r="DK59" s="208"/>
      <c r="DL59" s="208"/>
      <c r="DM59" s="208"/>
      <c r="DN59" s="208"/>
      <c r="DO59" s="208"/>
      <c r="DP59" s="208"/>
      <c r="DQ59" s="208"/>
      <c r="DR59" s="208"/>
      <c r="DS59" s="208"/>
      <c r="DT59" s="208"/>
      <c r="DU59" s="208"/>
      <c r="DV59" s="208"/>
      <c r="DW59" s="208"/>
      <c r="DX59" s="208"/>
      <c r="DY59" s="208"/>
      <c r="DZ59" s="208"/>
      <c r="EA59" s="208"/>
      <c r="EB59" s="208"/>
      <c r="EC59" s="208"/>
      <c r="ED59" s="208"/>
      <c r="EE59" s="208"/>
      <c r="EF59" s="208"/>
      <c r="EG59" s="208"/>
      <c r="EH59" s="208"/>
      <c r="EI59" s="208"/>
      <c r="EJ59" s="208"/>
      <c r="EK59" s="208"/>
      <c r="EL59" s="208"/>
      <c r="EM59" s="208"/>
      <c r="EN59" s="208"/>
      <c r="EO59" s="208"/>
      <c r="EP59" s="208"/>
      <c r="EQ59" s="208"/>
      <c r="ER59" s="208"/>
      <c r="ES59" s="208"/>
      <c r="ET59" s="208"/>
      <c r="EU59" s="208"/>
      <c r="EV59" s="208"/>
      <c r="EW59" s="208"/>
      <c r="EX59" s="208"/>
      <c r="EY59" s="208"/>
      <c r="EZ59" s="208"/>
      <c r="FA59" s="208"/>
      <c r="FB59" s="208"/>
      <c r="FC59" s="208"/>
      <c r="FD59" s="208"/>
      <c r="FE59" s="208"/>
      <c r="FF59" s="208"/>
      <c r="FG59" s="208"/>
      <c r="FH59" s="208"/>
      <c r="FI59" s="208"/>
      <c r="FJ59" s="208"/>
      <c r="FK59" s="208"/>
      <c r="FL59" s="208"/>
      <c r="FM59" s="208"/>
      <c r="FN59" s="208"/>
      <c r="FO59" s="287"/>
    </row>
    <row r="60" spans="1:171" s="173" customFormat="1" ht="28.5" customHeight="1" x14ac:dyDescent="0.2">
      <c r="A60" s="374"/>
      <c r="B60" s="447"/>
      <c r="C60" s="374"/>
      <c r="D60" s="400"/>
      <c r="E60" s="400"/>
      <c r="F60" s="400"/>
      <c r="G60" s="400"/>
      <c r="H60" s="400"/>
      <c r="I60" s="400"/>
      <c r="J60" s="400"/>
      <c r="K60" s="400"/>
      <c r="L60" s="400"/>
      <c r="M60" s="400"/>
      <c r="N60" s="400"/>
      <c r="O60" s="400"/>
      <c r="P60" s="400"/>
      <c r="Q60" s="135">
        <v>7</v>
      </c>
      <c r="R60" s="135" t="s">
        <v>702</v>
      </c>
      <c r="S60" s="135" t="s">
        <v>680</v>
      </c>
      <c r="T60" s="177"/>
      <c r="U60" s="177"/>
      <c r="V60" s="177"/>
      <c r="W60" s="177"/>
      <c r="X60" s="177"/>
      <c r="Y60" s="177"/>
      <c r="Z60" s="177"/>
      <c r="AA60" s="177"/>
      <c r="AB60" s="177"/>
      <c r="AC60" s="177"/>
      <c r="AD60" s="177"/>
      <c r="AE60" s="177"/>
      <c r="AF60" s="279">
        <f>IFERROR(SUMIF(Costeo!$H$5:$H$636,R60,Costeo!$Q$5:$Q$636),SUMIF(Costeo!$Z$4:$Z$636,LEFT(R60,250),Costeo!$Q$4:$Q$637))</f>
        <v>0</v>
      </c>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c r="BI60" s="208"/>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c r="CN60" s="208"/>
      <c r="CO60" s="208"/>
      <c r="CP60" s="208"/>
      <c r="CQ60" s="208"/>
      <c r="CR60" s="208"/>
      <c r="CS60" s="208"/>
      <c r="CT60" s="208"/>
      <c r="CU60" s="208"/>
      <c r="CV60" s="208"/>
      <c r="CW60" s="208"/>
      <c r="CX60" s="208"/>
      <c r="CY60" s="208"/>
      <c r="CZ60" s="208"/>
      <c r="DA60" s="208"/>
      <c r="DB60" s="208"/>
      <c r="DC60" s="208"/>
      <c r="DD60" s="208"/>
      <c r="DE60" s="208"/>
      <c r="DF60" s="208"/>
      <c r="DG60" s="208"/>
      <c r="DH60" s="208"/>
      <c r="DI60" s="208"/>
      <c r="DJ60" s="208"/>
      <c r="DK60" s="208"/>
      <c r="DL60" s="208"/>
      <c r="DM60" s="208"/>
      <c r="DN60" s="208"/>
      <c r="DO60" s="208"/>
      <c r="DP60" s="208"/>
      <c r="DQ60" s="208"/>
      <c r="DR60" s="208"/>
      <c r="DS60" s="208"/>
      <c r="DT60" s="208"/>
      <c r="DU60" s="208"/>
      <c r="DV60" s="208"/>
      <c r="DW60" s="208"/>
      <c r="DX60" s="208"/>
      <c r="DY60" s="208"/>
      <c r="DZ60" s="208"/>
      <c r="EA60" s="208"/>
      <c r="EB60" s="208"/>
      <c r="EC60" s="208"/>
      <c r="ED60" s="208"/>
      <c r="EE60" s="208"/>
      <c r="EF60" s="208"/>
      <c r="EG60" s="208"/>
      <c r="EH60" s="208"/>
      <c r="EI60" s="208"/>
      <c r="EJ60" s="208"/>
      <c r="EK60" s="208"/>
      <c r="EL60" s="208"/>
      <c r="EM60" s="208"/>
      <c r="EN60" s="208"/>
      <c r="EO60" s="208"/>
      <c r="EP60" s="208"/>
      <c r="EQ60" s="208"/>
      <c r="ER60" s="208"/>
      <c r="ES60" s="208"/>
      <c r="ET60" s="208"/>
      <c r="EU60" s="208"/>
      <c r="EV60" s="208"/>
      <c r="EW60" s="208"/>
      <c r="EX60" s="208"/>
      <c r="EY60" s="208"/>
      <c r="EZ60" s="208"/>
      <c r="FA60" s="208"/>
      <c r="FB60" s="208"/>
      <c r="FC60" s="208"/>
      <c r="FD60" s="208"/>
      <c r="FE60" s="208"/>
      <c r="FF60" s="208"/>
      <c r="FG60" s="208"/>
      <c r="FH60" s="208"/>
      <c r="FI60" s="208"/>
      <c r="FJ60" s="208"/>
      <c r="FK60" s="208"/>
      <c r="FL60" s="208"/>
      <c r="FM60" s="208"/>
      <c r="FN60" s="208"/>
      <c r="FO60" s="287"/>
    </row>
    <row r="61" spans="1:171" s="173" customFormat="1" ht="31.5" customHeight="1" x14ac:dyDescent="0.2">
      <c r="A61" s="374"/>
      <c r="B61" s="447"/>
      <c r="C61" s="374"/>
      <c r="D61" s="400"/>
      <c r="E61" s="400"/>
      <c r="F61" s="400"/>
      <c r="G61" s="400"/>
      <c r="H61" s="400"/>
      <c r="I61" s="400"/>
      <c r="J61" s="400"/>
      <c r="K61" s="400"/>
      <c r="L61" s="400"/>
      <c r="M61" s="400"/>
      <c r="N61" s="400"/>
      <c r="O61" s="400"/>
      <c r="P61" s="400"/>
      <c r="Q61" s="135">
        <v>8</v>
      </c>
      <c r="R61" s="135" t="s">
        <v>703</v>
      </c>
      <c r="S61" s="135" t="s">
        <v>680</v>
      </c>
      <c r="T61" s="135"/>
      <c r="U61" s="135"/>
      <c r="V61" s="177"/>
      <c r="W61" s="135"/>
      <c r="X61" s="135"/>
      <c r="Y61" s="177"/>
      <c r="Z61" s="135"/>
      <c r="AA61" s="135"/>
      <c r="AB61" s="177"/>
      <c r="AC61" s="135"/>
      <c r="AD61" s="135"/>
      <c r="AE61" s="177"/>
      <c r="AF61" s="279">
        <f>IFERROR(SUMIF(Costeo!$H$5:$H$636,R61,Costeo!$Q$5:$Q$636),SUMIF(Costeo!$Z$4:$Z$636,LEFT(R61,250),Costeo!$Q$4:$Q$637))</f>
        <v>0</v>
      </c>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8"/>
      <c r="BR61" s="208"/>
      <c r="BS61" s="208"/>
      <c r="BT61" s="208"/>
      <c r="BU61" s="208"/>
      <c r="BV61" s="208"/>
      <c r="BW61" s="208"/>
      <c r="BX61" s="208"/>
      <c r="BY61" s="208"/>
      <c r="BZ61" s="208"/>
      <c r="CA61" s="208"/>
      <c r="CB61" s="208"/>
      <c r="CC61" s="208"/>
      <c r="CD61" s="208"/>
      <c r="CE61" s="208"/>
      <c r="CF61" s="208"/>
      <c r="CG61" s="208"/>
      <c r="CH61" s="208"/>
      <c r="CI61" s="208"/>
      <c r="CJ61" s="208"/>
      <c r="CK61" s="208"/>
      <c r="CL61" s="208"/>
      <c r="CM61" s="208"/>
      <c r="CN61" s="208"/>
      <c r="CO61" s="208"/>
      <c r="CP61" s="208"/>
      <c r="CQ61" s="208"/>
      <c r="CR61" s="208"/>
      <c r="CS61" s="208"/>
      <c r="CT61" s="208"/>
      <c r="CU61" s="208"/>
      <c r="CV61" s="208"/>
      <c r="CW61" s="208"/>
      <c r="CX61" s="208"/>
      <c r="CY61" s="208"/>
      <c r="CZ61" s="208"/>
      <c r="DA61" s="208"/>
      <c r="DB61" s="208"/>
      <c r="DC61" s="208"/>
      <c r="DD61" s="208"/>
      <c r="DE61" s="208"/>
      <c r="DF61" s="208"/>
      <c r="DG61" s="208"/>
      <c r="DH61" s="208"/>
      <c r="DI61" s="208"/>
      <c r="DJ61" s="208"/>
      <c r="DK61" s="208"/>
      <c r="DL61" s="208"/>
      <c r="DM61" s="208"/>
      <c r="DN61" s="208"/>
      <c r="DO61" s="208"/>
      <c r="DP61" s="208"/>
      <c r="DQ61" s="208"/>
      <c r="DR61" s="208"/>
      <c r="DS61" s="208"/>
      <c r="DT61" s="208"/>
      <c r="DU61" s="208"/>
      <c r="DV61" s="208"/>
      <c r="DW61" s="208"/>
      <c r="DX61" s="208"/>
      <c r="DY61" s="208"/>
      <c r="DZ61" s="208"/>
      <c r="EA61" s="208"/>
      <c r="EB61" s="208"/>
      <c r="EC61" s="208"/>
      <c r="ED61" s="208"/>
      <c r="EE61" s="208"/>
      <c r="EF61" s="208"/>
      <c r="EG61" s="208"/>
      <c r="EH61" s="208"/>
      <c r="EI61" s="208"/>
      <c r="EJ61" s="208"/>
      <c r="EK61" s="208"/>
      <c r="EL61" s="208"/>
      <c r="EM61" s="208"/>
      <c r="EN61" s="208"/>
      <c r="EO61" s="208"/>
      <c r="EP61" s="208"/>
      <c r="EQ61" s="208"/>
      <c r="ER61" s="208"/>
      <c r="ES61" s="208"/>
      <c r="ET61" s="208"/>
      <c r="EU61" s="208"/>
      <c r="EV61" s="208"/>
      <c r="EW61" s="208"/>
      <c r="EX61" s="208"/>
      <c r="EY61" s="208"/>
      <c r="EZ61" s="208"/>
      <c r="FA61" s="208"/>
      <c r="FB61" s="208"/>
      <c r="FC61" s="208"/>
      <c r="FD61" s="208"/>
      <c r="FE61" s="208"/>
      <c r="FF61" s="208"/>
      <c r="FG61" s="208"/>
      <c r="FH61" s="208"/>
      <c r="FI61" s="208"/>
      <c r="FJ61" s="208"/>
      <c r="FK61" s="208"/>
      <c r="FL61" s="208"/>
      <c r="FM61" s="208"/>
      <c r="FN61" s="208"/>
      <c r="FO61" s="287"/>
    </row>
    <row r="62" spans="1:171" s="173" customFormat="1" ht="26.25" customHeight="1" x14ac:dyDescent="0.2">
      <c r="A62" s="374"/>
      <c r="B62" s="447"/>
      <c r="C62" s="374"/>
      <c r="D62" s="400"/>
      <c r="E62" s="400"/>
      <c r="F62" s="400"/>
      <c r="G62" s="400"/>
      <c r="H62" s="400"/>
      <c r="I62" s="400"/>
      <c r="J62" s="400"/>
      <c r="K62" s="400"/>
      <c r="L62" s="400"/>
      <c r="M62" s="400"/>
      <c r="N62" s="400"/>
      <c r="O62" s="400"/>
      <c r="P62" s="400"/>
      <c r="Q62" s="135">
        <v>9</v>
      </c>
      <c r="R62" s="135" t="s">
        <v>704</v>
      </c>
      <c r="S62" s="135" t="s">
        <v>680</v>
      </c>
      <c r="T62" s="135"/>
      <c r="U62" s="135"/>
      <c r="V62" s="135"/>
      <c r="W62" s="135"/>
      <c r="X62" s="135"/>
      <c r="Y62" s="135"/>
      <c r="Z62" s="135"/>
      <c r="AA62" s="135"/>
      <c r="AB62" s="177"/>
      <c r="AC62" s="135"/>
      <c r="AD62" s="135"/>
      <c r="AE62" s="135"/>
      <c r="AF62" s="279">
        <f>IFERROR(SUMIF(Costeo!$H$5:$H$636,R62,Costeo!$Q$5:$Q$636),SUMIF(Costeo!$Z$4:$Z$636,LEFT(R62,250),Costeo!$Q$4:$Q$637))</f>
        <v>7440</v>
      </c>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08"/>
      <c r="BJ62" s="208"/>
      <c r="BK62" s="208"/>
      <c r="BL62" s="208"/>
      <c r="BM62" s="208"/>
      <c r="BN62" s="208"/>
      <c r="BO62" s="208"/>
      <c r="BP62" s="208"/>
      <c r="BQ62" s="208"/>
      <c r="BR62" s="208"/>
      <c r="BS62" s="208"/>
      <c r="BT62" s="208"/>
      <c r="BU62" s="208"/>
      <c r="BV62" s="208"/>
      <c r="BW62" s="208"/>
      <c r="BX62" s="208"/>
      <c r="BY62" s="208"/>
      <c r="BZ62" s="208"/>
      <c r="CA62" s="208"/>
      <c r="CB62" s="208"/>
      <c r="CC62" s="208"/>
      <c r="CD62" s="208"/>
      <c r="CE62" s="208"/>
      <c r="CF62" s="208"/>
      <c r="CG62" s="208"/>
      <c r="CH62" s="208"/>
      <c r="CI62" s="208"/>
      <c r="CJ62" s="208"/>
      <c r="CK62" s="208"/>
      <c r="CL62" s="208"/>
      <c r="CM62" s="208"/>
      <c r="CN62" s="208"/>
      <c r="CO62" s="208"/>
      <c r="CP62" s="208"/>
      <c r="CQ62" s="208"/>
      <c r="CR62" s="208"/>
      <c r="CS62" s="208"/>
      <c r="CT62" s="208"/>
      <c r="CU62" s="208"/>
      <c r="CV62" s="208"/>
      <c r="CW62" s="208"/>
      <c r="CX62" s="208"/>
      <c r="CY62" s="208"/>
      <c r="CZ62" s="208"/>
      <c r="DA62" s="208"/>
      <c r="DB62" s="208"/>
      <c r="DC62" s="208"/>
      <c r="DD62" s="208"/>
      <c r="DE62" s="208"/>
      <c r="DF62" s="208"/>
      <c r="DG62" s="208"/>
      <c r="DH62" s="208"/>
      <c r="DI62" s="208"/>
      <c r="DJ62" s="208"/>
      <c r="DK62" s="208"/>
      <c r="DL62" s="208"/>
      <c r="DM62" s="208"/>
      <c r="DN62" s="208"/>
      <c r="DO62" s="208"/>
      <c r="DP62" s="208"/>
      <c r="DQ62" s="208"/>
      <c r="DR62" s="208"/>
      <c r="DS62" s="208"/>
      <c r="DT62" s="208"/>
      <c r="DU62" s="208"/>
      <c r="DV62" s="208"/>
      <c r="DW62" s="208"/>
      <c r="DX62" s="208"/>
      <c r="DY62" s="208"/>
      <c r="DZ62" s="208"/>
      <c r="EA62" s="208"/>
      <c r="EB62" s="208"/>
      <c r="EC62" s="208"/>
      <c r="ED62" s="208"/>
      <c r="EE62" s="208"/>
      <c r="EF62" s="208"/>
      <c r="EG62" s="208"/>
      <c r="EH62" s="208"/>
      <c r="EI62" s="208"/>
      <c r="EJ62" s="208"/>
      <c r="EK62" s="208"/>
      <c r="EL62" s="208"/>
      <c r="EM62" s="208"/>
      <c r="EN62" s="208"/>
      <c r="EO62" s="208"/>
      <c r="EP62" s="208"/>
      <c r="EQ62" s="208"/>
      <c r="ER62" s="208"/>
      <c r="ES62" s="208"/>
      <c r="ET62" s="208"/>
      <c r="EU62" s="208"/>
      <c r="EV62" s="208"/>
      <c r="EW62" s="208"/>
      <c r="EX62" s="208"/>
      <c r="EY62" s="208"/>
      <c r="EZ62" s="208"/>
      <c r="FA62" s="208"/>
      <c r="FB62" s="208"/>
      <c r="FC62" s="208"/>
      <c r="FD62" s="208"/>
      <c r="FE62" s="208"/>
      <c r="FF62" s="208"/>
      <c r="FG62" s="208"/>
      <c r="FH62" s="208"/>
      <c r="FI62" s="208"/>
      <c r="FJ62" s="208"/>
      <c r="FK62" s="208"/>
      <c r="FL62" s="208"/>
      <c r="FM62" s="208"/>
      <c r="FN62" s="208"/>
      <c r="FO62" s="287"/>
    </row>
    <row r="63" spans="1:171" s="173" customFormat="1" ht="52.5" customHeight="1" x14ac:dyDescent="0.2">
      <c r="A63" s="374"/>
      <c r="B63" s="447"/>
      <c r="C63" s="374"/>
      <c r="D63" s="400"/>
      <c r="E63" s="400"/>
      <c r="F63" s="400"/>
      <c r="G63" s="400"/>
      <c r="H63" s="400"/>
      <c r="I63" s="400"/>
      <c r="J63" s="400"/>
      <c r="K63" s="400"/>
      <c r="L63" s="400"/>
      <c r="M63" s="400"/>
      <c r="N63" s="400"/>
      <c r="O63" s="400"/>
      <c r="P63" s="400"/>
      <c r="Q63" s="135">
        <v>10</v>
      </c>
      <c r="R63" s="135" t="s">
        <v>705</v>
      </c>
      <c r="S63" s="135" t="s">
        <v>680</v>
      </c>
      <c r="T63" s="136"/>
      <c r="U63" s="136"/>
      <c r="V63" s="136"/>
      <c r="W63" s="136"/>
      <c r="X63" s="177"/>
      <c r="Y63" s="136"/>
      <c r="Z63" s="136"/>
      <c r="AA63" s="136"/>
      <c r="AB63" s="136"/>
      <c r="AC63" s="136"/>
      <c r="AD63" s="136"/>
      <c r="AE63" s="136"/>
      <c r="AF63" s="279">
        <f>IFERROR(SUMIF(Costeo!$H$5:$H$636,R63,Costeo!$Q$5:$Q$636),SUMIF(Costeo!$Z$4:$Z$636,LEFT(R63,250),Costeo!$Q$4:$Q$637))</f>
        <v>400000</v>
      </c>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c r="BI63" s="208"/>
      <c r="BJ63" s="208"/>
      <c r="BK63" s="208"/>
      <c r="BL63" s="208"/>
      <c r="BM63" s="208"/>
      <c r="BN63" s="208"/>
      <c r="BO63" s="208"/>
      <c r="BP63" s="208"/>
      <c r="BQ63" s="208"/>
      <c r="BR63" s="208"/>
      <c r="BS63" s="208"/>
      <c r="BT63" s="208"/>
      <c r="BU63" s="208"/>
      <c r="BV63" s="208"/>
      <c r="BW63" s="208"/>
      <c r="BX63" s="208"/>
      <c r="BY63" s="208"/>
      <c r="BZ63" s="208"/>
      <c r="CA63" s="208"/>
      <c r="CB63" s="208"/>
      <c r="CC63" s="208"/>
      <c r="CD63" s="208"/>
      <c r="CE63" s="208"/>
      <c r="CF63" s="208"/>
      <c r="CG63" s="208"/>
      <c r="CH63" s="208"/>
      <c r="CI63" s="208"/>
      <c r="CJ63" s="208"/>
      <c r="CK63" s="208"/>
      <c r="CL63" s="208"/>
      <c r="CM63" s="208"/>
      <c r="CN63" s="208"/>
      <c r="CO63" s="208"/>
      <c r="CP63" s="208"/>
      <c r="CQ63" s="208"/>
      <c r="CR63" s="208"/>
      <c r="CS63" s="208"/>
      <c r="CT63" s="208"/>
      <c r="CU63" s="208"/>
      <c r="CV63" s="208"/>
      <c r="CW63" s="208"/>
      <c r="CX63" s="208"/>
      <c r="CY63" s="208"/>
      <c r="CZ63" s="208"/>
      <c r="DA63" s="208"/>
      <c r="DB63" s="208"/>
      <c r="DC63" s="208"/>
      <c r="DD63" s="208"/>
      <c r="DE63" s="208"/>
      <c r="DF63" s="208"/>
      <c r="DG63" s="208"/>
      <c r="DH63" s="208"/>
      <c r="DI63" s="208"/>
      <c r="DJ63" s="208"/>
      <c r="DK63" s="208"/>
      <c r="DL63" s="208"/>
      <c r="DM63" s="208"/>
      <c r="DN63" s="208"/>
      <c r="DO63" s="208"/>
      <c r="DP63" s="208"/>
      <c r="DQ63" s="208"/>
      <c r="DR63" s="208"/>
      <c r="DS63" s="208"/>
      <c r="DT63" s="208"/>
      <c r="DU63" s="208"/>
      <c r="DV63" s="208"/>
      <c r="DW63" s="208"/>
      <c r="DX63" s="208"/>
      <c r="DY63" s="208"/>
      <c r="DZ63" s="208"/>
      <c r="EA63" s="208"/>
      <c r="EB63" s="208"/>
      <c r="EC63" s="208"/>
      <c r="ED63" s="208"/>
      <c r="EE63" s="208"/>
      <c r="EF63" s="208"/>
      <c r="EG63" s="208"/>
      <c r="EH63" s="208"/>
      <c r="EI63" s="208"/>
      <c r="EJ63" s="208"/>
      <c r="EK63" s="208"/>
      <c r="EL63" s="208"/>
      <c r="EM63" s="208"/>
      <c r="EN63" s="208"/>
      <c r="EO63" s="208"/>
      <c r="EP63" s="208"/>
      <c r="EQ63" s="208"/>
      <c r="ER63" s="208"/>
      <c r="ES63" s="208"/>
      <c r="ET63" s="208"/>
      <c r="EU63" s="208"/>
      <c r="EV63" s="208"/>
      <c r="EW63" s="208"/>
      <c r="EX63" s="208"/>
      <c r="EY63" s="208"/>
      <c r="EZ63" s="208"/>
      <c r="FA63" s="208"/>
      <c r="FB63" s="208"/>
      <c r="FC63" s="208"/>
      <c r="FD63" s="208"/>
      <c r="FE63" s="208"/>
      <c r="FF63" s="208"/>
      <c r="FG63" s="208"/>
      <c r="FH63" s="208"/>
      <c r="FI63" s="208"/>
      <c r="FJ63" s="208"/>
      <c r="FK63" s="208"/>
      <c r="FL63" s="208"/>
      <c r="FM63" s="208"/>
      <c r="FN63" s="208"/>
      <c r="FO63" s="287"/>
    </row>
    <row r="64" spans="1:171" s="173" customFormat="1" ht="31.5" customHeight="1" x14ac:dyDescent="0.2">
      <c r="A64" s="374"/>
      <c r="B64" s="447"/>
      <c r="C64" s="374"/>
      <c r="D64" s="400"/>
      <c r="E64" s="400"/>
      <c r="F64" s="400"/>
      <c r="G64" s="400"/>
      <c r="H64" s="400"/>
      <c r="I64" s="400"/>
      <c r="J64" s="400"/>
      <c r="K64" s="400"/>
      <c r="L64" s="400"/>
      <c r="M64" s="401">
        <v>2</v>
      </c>
      <c r="N64" s="374" t="s">
        <v>706</v>
      </c>
      <c r="O64" s="374" t="s">
        <v>707</v>
      </c>
      <c r="P64" s="374" t="s">
        <v>645</v>
      </c>
      <c r="Q64" s="135">
        <v>1</v>
      </c>
      <c r="R64" s="135" t="s">
        <v>708</v>
      </c>
      <c r="S64" s="374" t="s">
        <v>709</v>
      </c>
      <c r="T64" s="136"/>
      <c r="U64" s="136"/>
      <c r="V64" s="136"/>
      <c r="W64" s="136"/>
      <c r="X64" s="135"/>
      <c r="Y64" s="136"/>
      <c r="Z64" s="136"/>
      <c r="AA64" s="136"/>
      <c r="AB64" s="136"/>
      <c r="AC64" s="136"/>
      <c r="AD64" s="136"/>
      <c r="AE64" s="136"/>
      <c r="AF64" s="279">
        <f>IFERROR(SUMIF(Costeo!$H$5:$H$636,R64,Costeo!$Q$5:$Q$636),SUMIF(Costeo!$Z$4:$Z$636,LEFT(R64,250),Costeo!$Q$4:$Q$637))</f>
        <v>1000000</v>
      </c>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c r="CN64" s="208"/>
      <c r="CO64" s="208"/>
      <c r="CP64" s="208"/>
      <c r="CQ64" s="208"/>
      <c r="CR64" s="208"/>
      <c r="CS64" s="208"/>
      <c r="CT64" s="208"/>
      <c r="CU64" s="208"/>
      <c r="CV64" s="208"/>
      <c r="CW64" s="208"/>
      <c r="CX64" s="208"/>
      <c r="CY64" s="208"/>
      <c r="CZ64" s="208"/>
      <c r="DA64" s="208"/>
      <c r="DB64" s="208"/>
      <c r="DC64" s="208"/>
      <c r="DD64" s="208"/>
      <c r="DE64" s="208"/>
      <c r="DF64" s="208"/>
      <c r="DG64" s="208"/>
      <c r="DH64" s="208"/>
      <c r="DI64" s="208"/>
      <c r="DJ64" s="208"/>
      <c r="DK64" s="208"/>
      <c r="DL64" s="208"/>
      <c r="DM64" s="208"/>
      <c r="DN64" s="208"/>
      <c r="DO64" s="208"/>
      <c r="DP64" s="208"/>
      <c r="DQ64" s="208"/>
      <c r="DR64" s="208"/>
      <c r="DS64" s="208"/>
      <c r="DT64" s="208"/>
      <c r="DU64" s="208"/>
      <c r="DV64" s="208"/>
      <c r="DW64" s="208"/>
      <c r="DX64" s="208"/>
      <c r="DY64" s="208"/>
      <c r="DZ64" s="208"/>
      <c r="EA64" s="208"/>
      <c r="EB64" s="208"/>
      <c r="EC64" s="208"/>
      <c r="ED64" s="208"/>
      <c r="EE64" s="208"/>
      <c r="EF64" s="208"/>
      <c r="EG64" s="208"/>
      <c r="EH64" s="208"/>
      <c r="EI64" s="208"/>
      <c r="EJ64" s="208"/>
      <c r="EK64" s="208"/>
      <c r="EL64" s="208"/>
      <c r="EM64" s="208"/>
      <c r="EN64" s="208"/>
      <c r="EO64" s="208"/>
      <c r="EP64" s="208"/>
      <c r="EQ64" s="208"/>
      <c r="ER64" s="208"/>
      <c r="ES64" s="208"/>
      <c r="ET64" s="208"/>
      <c r="EU64" s="208"/>
      <c r="EV64" s="208"/>
      <c r="EW64" s="208"/>
      <c r="EX64" s="208"/>
      <c r="EY64" s="208"/>
      <c r="EZ64" s="208"/>
      <c r="FA64" s="208"/>
      <c r="FB64" s="208"/>
      <c r="FC64" s="208"/>
      <c r="FD64" s="208"/>
      <c r="FE64" s="208"/>
      <c r="FF64" s="208"/>
      <c r="FG64" s="208"/>
      <c r="FH64" s="208"/>
      <c r="FI64" s="208"/>
      <c r="FJ64" s="208"/>
      <c r="FK64" s="208"/>
      <c r="FL64" s="208"/>
      <c r="FM64" s="208"/>
      <c r="FN64" s="208"/>
      <c r="FO64" s="287"/>
    </row>
    <row r="65" spans="1:171" s="173" customFormat="1" ht="56.25" customHeight="1" x14ac:dyDescent="0.2">
      <c r="A65" s="374"/>
      <c r="B65" s="447"/>
      <c r="C65" s="374"/>
      <c r="D65" s="400"/>
      <c r="E65" s="400"/>
      <c r="F65" s="400"/>
      <c r="G65" s="400"/>
      <c r="H65" s="400"/>
      <c r="I65" s="400"/>
      <c r="J65" s="400"/>
      <c r="K65" s="400"/>
      <c r="L65" s="400"/>
      <c r="M65" s="400"/>
      <c r="N65" s="400"/>
      <c r="O65" s="400"/>
      <c r="P65" s="400"/>
      <c r="Q65" s="135">
        <v>2</v>
      </c>
      <c r="R65" s="135" t="s">
        <v>710</v>
      </c>
      <c r="S65" s="430"/>
      <c r="T65" s="136"/>
      <c r="U65" s="136"/>
      <c r="V65" s="136"/>
      <c r="W65" s="136"/>
      <c r="X65" s="135"/>
      <c r="Y65" s="136"/>
      <c r="Z65" s="136"/>
      <c r="AA65" s="136"/>
      <c r="AB65" s="136"/>
      <c r="AC65" s="136"/>
      <c r="AD65" s="136"/>
      <c r="AE65" s="136"/>
      <c r="AF65" s="279">
        <f>IFERROR(SUMIF(Costeo!$H$5:$H$636,R65,Costeo!$Q$5:$Q$636),SUMIF(Costeo!$Z$4:$Z$636,LEFT(R65,250),Costeo!$Q$4:$Q$637))</f>
        <v>-75511058.528565899</v>
      </c>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c r="BI65" s="208"/>
      <c r="BJ65" s="208"/>
      <c r="BK65" s="208"/>
      <c r="BL65" s="208"/>
      <c r="BM65" s="208"/>
      <c r="BN65" s="208"/>
      <c r="BO65" s="208"/>
      <c r="BP65" s="208"/>
      <c r="BQ65" s="208"/>
      <c r="BR65" s="208"/>
      <c r="BS65" s="208"/>
      <c r="BT65" s="208"/>
      <c r="BU65" s="208"/>
      <c r="BV65" s="208"/>
      <c r="BW65" s="208"/>
      <c r="BX65" s="208"/>
      <c r="BY65" s="208"/>
      <c r="BZ65" s="208"/>
      <c r="CA65" s="208"/>
      <c r="CB65" s="208"/>
      <c r="CC65" s="208"/>
      <c r="CD65" s="208"/>
      <c r="CE65" s="208"/>
      <c r="CF65" s="208"/>
      <c r="CG65" s="208"/>
      <c r="CH65" s="208"/>
      <c r="CI65" s="208"/>
      <c r="CJ65" s="208"/>
      <c r="CK65" s="208"/>
      <c r="CL65" s="208"/>
      <c r="CM65" s="208"/>
      <c r="CN65" s="208"/>
      <c r="CO65" s="208"/>
      <c r="CP65" s="208"/>
      <c r="CQ65" s="208"/>
      <c r="CR65" s="208"/>
      <c r="CS65" s="208"/>
      <c r="CT65" s="208"/>
      <c r="CU65" s="208"/>
      <c r="CV65" s="208"/>
      <c r="CW65" s="208"/>
      <c r="CX65" s="208"/>
      <c r="CY65" s="208"/>
      <c r="CZ65" s="208"/>
      <c r="DA65" s="208"/>
      <c r="DB65" s="208"/>
      <c r="DC65" s="208"/>
      <c r="DD65" s="208"/>
      <c r="DE65" s="208"/>
      <c r="DF65" s="208"/>
      <c r="DG65" s="208"/>
      <c r="DH65" s="208"/>
      <c r="DI65" s="208"/>
      <c r="DJ65" s="208"/>
      <c r="DK65" s="208"/>
      <c r="DL65" s="208"/>
      <c r="DM65" s="208"/>
      <c r="DN65" s="208"/>
      <c r="DO65" s="208"/>
      <c r="DP65" s="208"/>
      <c r="DQ65" s="208"/>
      <c r="DR65" s="208"/>
      <c r="DS65" s="208"/>
      <c r="DT65" s="208"/>
      <c r="DU65" s="208"/>
      <c r="DV65" s="208"/>
      <c r="DW65" s="208"/>
      <c r="DX65" s="208"/>
      <c r="DY65" s="208"/>
      <c r="DZ65" s="208"/>
      <c r="EA65" s="208"/>
      <c r="EB65" s="208"/>
      <c r="EC65" s="208"/>
      <c r="ED65" s="208"/>
      <c r="EE65" s="208"/>
      <c r="EF65" s="208"/>
      <c r="EG65" s="208"/>
      <c r="EH65" s="208"/>
      <c r="EI65" s="208"/>
      <c r="EJ65" s="208"/>
      <c r="EK65" s="208"/>
      <c r="EL65" s="208"/>
      <c r="EM65" s="208"/>
      <c r="EN65" s="208"/>
      <c r="EO65" s="208"/>
      <c r="EP65" s="208"/>
      <c r="EQ65" s="208"/>
      <c r="ER65" s="208"/>
      <c r="ES65" s="208"/>
      <c r="ET65" s="208"/>
      <c r="EU65" s="208"/>
      <c r="EV65" s="208"/>
      <c r="EW65" s="208"/>
      <c r="EX65" s="208"/>
      <c r="EY65" s="208"/>
      <c r="EZ65" s="208"/>
      <c r="FA65" s="208"/>
      <c r="FB65" s="208"/>
      <c r="FC65" s="208"/>
      <c r="FD65" s="208"/>
      <c r="FE65" s="208"/>
      <c r="FF65" s="208"/>
      <c r="FG65" s="208"/>
      <c r="FH65" s="208"/>
      <c r="FI65" s="208"/>
      <c r="FJ65" s="208"/>
      <c r="FK65" s="208"/>
      <c r="FL65" s="208"/>
      <c r="FM65" s="208"/>
      <c r="FN65" s="208"/>
      <c r="FO65" s="287"/>
    </row>
    <row r="66" spans="1:171" s="173" customFormat="1" ht="61.5" customHeight="1" x14ac:dyDescent="0.2">
      <c r="A66" s="374"/>
      <c r="B66" s="447"/>
      <c r="C66" s="374"/>
      <c r="D66" s="400"/>
      <c r="E66" s="400"/>
      <c r="F66" s="400"/>
      <c r="G66" s="400"/>
      <c r="H66" s="400"/>
      <c r="I66" s="400"/>
      <c r="J66" s="400"/>
      <c r="K66" s="400"/>
      <c r="L66" s="400"/>
      <c r="M66" s="401">
        <v>3</v>
      </c>
      <c r="N66" s="374" t="s">
        <v>711</v>
      </c>
      <c r="O66" s="374" t="s">
        <v>707</v>
      </c>
      <c r="P66" s="374" t="s">
        <v>645</v>
      </c>
      <c r="Q66" s="135">
        <v>1</v>
      </c>
      <c r="R66" s="135" t="s">
        <v>712</v>
      </c>
      <c r="S66" s="430"/>
      <c r="T66" s="136"/>
      <c r="U66" s="136"/>
      <c r="V66" s="136"/>
      <c r="W66" s="136"/>
      <c r="X66" s="135"/>
      <c r="Y66" s="136"/>
      <c r="Z66" s="136"/>
      <c r="AA66" s="136"/>
      <c r="AB66" s="136"/>
      <c r="AC66" s="136"/>
      <c r="AD66" s="136"/>
      <c r="AE66" s="136"/>
      <c r="AF66" s="279">
        <f>IFERROR(SUMIF(Costeo!$H$5:$H$636,R66,Costeo!$Q$5:$Q$636),SUMIF(Costeo!$Z$4:$Z$636,LEFT(R66,250),Costeo!$Q$4:$Q$637))</f>
        <v>0</v>
      </c>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c r="BI66" s="208"/>
      <c r="BJ66" s="208"/>
      <c r="BK66" s="208"/>
      <c r="BL66" s="208"/>
      <c r="BM66" s="208"/>
      <c r="BN66" s="208"/>
      <c r="BO66" s="208"/>
      <c r="BP66" s="208"/>
      <c r="BQ66" s="208"/>
      <c r="BR66" s="208"/>
      <c r="BS66" s="208"/>
      <c r="BT66" s="208"/>
      <c r="BU66" s="208"/>
      <c r="BV66" s="208"/>
      <c r="BW66" s="208"/>
      <c r="BX66" s="208"/>
      <c r="BY66" s="208"/>
      <c r="BZ66" s="208"/>
      <c r="CA66" s="208"/>
      <c r="CB66" s="208"/>
      <c r="CC66" s="208"/>
      <c r="CD66" s="208"/>
      <c r="CE66" s="208"/>
      <c r="CF66" s="208"/>
      <c r="CG66" s="208"/>
      <c r="CH66" s="208"/>
      <c r="CI66" s="208"/>
      <c r="CJ66" s="208"/>
      <c r="CK66" s="208"/>
      <c r="CL66" s="208"/>
      <c r="CM66" s="208"/>
      <c r="CN66" s="208"/>
      <c r="CO66" s="208"/>
      <c r="CP66" s="208"/>
      <c r="CQ66" s="208"/>
      <c r="CR66" s="208"/>
      <c r="CS66" s="208"/>
      <c r="CT66" s="208"/>
      <c r="CU66" s="208"/>
      <c r="CV66" s="208"/>
      <c r="CW66" s="208"/>
      <c r="CX66" s="208"/>
      <c r="CY66" s="208"/>
      <c r="CZ66" s="208"/>
      <c r="DA66" s="208"/>
      <c r="DB66" s="208"/>
      <c r="DC66" s="208"/>
      <c r="DD66" s="208"/>
      <c r="DE66" s="208"/>
      <c r="DF66" s="208"/>
      <c r="DG66" s="208"/>
      <c r="DH66" s="208"/>
      <c r="DI66" s="208"/>
      <c r="DJ66" s="208"/>
      <c r="DK66" s="208"/>
      <c r="DL66" s="208"/>
      <c r="DM66" s="208"/>
      <c r="DN66" s="208"/>
      <c r="DO66" s="208"/>
      <c r="DP66" s="208"/>
      <c r="DQ66" s="208"/>
      <c r="DR66" s="208"/>
      <c r="DS66" s="208"/>
      <c r="DT66" s="208"/>
      <c r="DU66" s="208"/>
      <c r="DV66" s="208"/>
      <c r="DW66" s="208"/>
      <c r="DX66" s="208"/>
      <c r="DY66" s="208"/>
      <c r="DZ66" s="208"/>
      <c r="EA66" s="208"/>
      <c r="EB66" s="208"/>
      <c r="EC66" s="208"/>
      <c r="ED66" s="208"/>
      <c r="EE66" s="208"/>
      <c r="EF66" s="208"/>
      <c r="EG66" s="208"/>
      <c r="EH66" s="208"/>
      <c r="EI66" s="208"/>
      <c r="EJ66" s="208"/>
      <c r="EK66" s="208"/>
      <c r="EL66" s="208"/>
      <c r="EM66" s="208"/>
      <c r="EN66" s="208"/>
      <c r="EO66" s="208"/>
      <c r="EP66" s="208"/>
      <c r="EQ66" s="208"/>
      <c r="ER66" s="208"/>
      <c r="ES66" s="208"/>
      <c r="ET66" s="208"/>
      <c r="EU66" s="208"/>
      <c r="EV66" s="208"/>
      <c r="EW66" s="208"/>
      <c r="EX66" s="208"/>
      <c r="EY66" s="208"/>
      <c r="EZ66" s="208"/>
      <c r="FA66" s="208"/>
      <c r="FB66" s="208"/>
      <c r="FC66" s="208"/>
      <c r="FD66" s="208"/>
      <c r="FE66" s="208"/>
      <c r="FF66" s="208"/>
      <c r="FG66" s="208"/>
      <c r="FH66" s="208"/>
      <c r="FI66" s="208"/>
      <c r="FJ66" s="208"/>
      <c r="FK66" s="208"/>
      <c r="FL66" s="208"/>
      <c r="FM66" s="208"/>
      <c r="FN66" s="208"/>
      <c r="FO66" s="287"/>
    </row>
    <row r="67" spans="1:171" s="173" customFormat="1" ht="31.5" customHeight="1" x14ac:dyDescent="0.2">
      <c r="A67" s="374"/>
      <c r="B67" s="447"/>
      <c r="C67" s="374"/>
      <c r="D67" s="400"/>
      <c r="E67" s="400"/>
      <c r="F67" s="400"/>
      <c r="G67" s="400"/>
      <c r="H67" s="400"/>
      <c r="I67" s="400"/>
      <c r="J67" s="400"/>
      <c r="K67" s="400"/>
      <c r="L67" s="400"/>
      <c r="M67" s="400"/>
      <c r="N67" s="400"/>
      <c r="O67" s="400"/>
      <c r="P67" s="400"/>
      <c r="Q67" s="135">
        <v>2</v>
      </c>
      <c r="R67" s="135" t="s">
        <v>713</v>
      </c>
      <c r="S67" s="430"/>
      <c r="T67" s="136"/>
      <c r="U67" s="136"/>
      <c r="V67" s="136"/>
      <c r="W67" s="136"/>
      <c r="X67" s="135"/>
      <c r="Y67" s="136"/>
      <c r="Z67" s="136"/>
      <c r="AA67" s="136"/>
      <c r="AB67" s="136"/>
      <c r="AC67" s="136"/>
      <c r="AD67" s="136"/>
      <c r="AE67" s="136"/>
      <c r="AF67" s="279">
        <f>IFERROR(SUMIF(Costeo!$H$5:$H$636,R67,Costeo!$Q$5:$Q$636),SUMIF(Costeo!$Z$4:$Z$636,LEFT(R67,250),Costeo!$Q$4:$Q$637))</f>
        <v>100000</v>
      </c>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c r="CK67" s="208"/>
      <c r="CL67" s="208"/>
      <c r="CM67" s="208"/>
      <c r="CN67" s="208"/>
      <c r="CO67" s="208"/>
      <c r="CP67" s="208"/>
      <c r="CQ67" s="208"/>
      <c r="CR67" s="208"/>
      <c r="CS67" s="208"/>
      <c r="CT67" s="208"/>
      <c r="CU67" s="208"/>
      <c r="CV67" s="208"/>
      <c r="CW67" s="208"/>
      <c r="CX67" s="208"/>
      <c r="CY67" s="208"/>
      <c r="CZ67" s="208"/>
      <c r="DA67" s="208"/>
      <c r="DB67" s="208"/>
      <c r="DC67" s="208"/>
      <c r="DD67" s="208"/>
      <c r="DE67" s="208"/>
      <c r="DF67" s="208"/>
      <c r="DG67" s="208"/>
      <c r="DH67" s="208"/>
      <c r="DI67" s="208"/>
      <c r="DJ67" s="208"/>
      <c r="DK67" s="208"/>
      <c r="DL67" s="208"/>
      <c r="DM67" s="208"/>
      <c r="DN67" s="208"/>
      <c r="DO67" s="208"/>
      <c r="DP67" s="208"/>
      <c r="DQ67" s="208"/>
      <c r="DR67" s="208"/>
      <c r="DS67" s="208"/>
      <c r="DT67" s="208"/>
      <c r="DU67" s="208"/>
      <c r="DV67" s="208"/>
      <c r="DW67" s="208"/>
      <c r="DX67" s="208"/>
      <c r="DY67" s="208"/>
      <c r="DZ67" s="208"/>
      <c r="EA67" s="208"/>
      <c r="EB67" s="208"/>
      <c r="EC67" s="208"/>
      <c r="ED67" s="208"/>
      <c r="EE67" s="208"/>
      <c r="EF67" s="208"/>
      <c r="EG67" s="208"/>
      <c r="EH67" s="208"/>
      <c r="EI67" s="208"/>
      <c r="EJ67" s="208"/>
      <c r="EK67" s="208"/>
      <c r="EL67" s="208"/>
      <c r="EM67" s="208"/>
      <c r="EN67" s="208"/>
      <c r="EO67" s="208"/>
      <c r="EP67" s="208"/>
      <c r="EQ67" s="208"/>
      <c r="ER67" s="208"/>
      <c r="ES67" s="208"/>
      <c r="ET67" s="208"/>
      <c r="EU67" s="208"/>
      <c r="EV67" s="208"/>
      <c r="EW67" s="208"/>
      <c r="EX67" s="208"/>
      <c r="EY67" s="208"/>
      <c r="EZ67" s="208"/>
      <c r="FA67" s="208"/>
      <c r="FB67" s="208"/>
      <c r="FC67" s="208"/>
      <c r="FD67" s="208"/>
      <c r="FE67" s="208"/>
      <c r="FF67" s="208"/>
      <c r="FG67" s="208"/>
      <c r="FH67" s="208"/>
      <c r="FI67" s="208"/>
      <c r="FJ67" s="208"/>
      <c r="FK67" s="208"/>
      <c r="FL67" s="208"/>
      <c r="FM67" s="208"/>
      <c r="FN67" s="208"/>
      <c r="FO67" s="287"/>
    </row>
    <row r="68" spans="1:171" s="173" customFormat="1" ht="39" customHeight="1" x14ac:dyDescent="0.2">
      <c r="A68" s="374"/>
      <c r="B68" s="447"/>
      <c r="C68" s="374"/>
      <c r="D68" s="400"/>
      <c r="E68" s="400"/>
      <c r="F68" s="400"/>
      <c r="G68" s="400"/>
      <c r="H68" s="400"/>
      <c r="I68" s="400"/>
      <c r="J68" s="400"/>
      <c r="K68" s="400"/>
      <c r="L68" s="400"/>
      <c r="M68" s="400"/>
      <c r="N68" s="400"/>
      <c r="O68" s="400"/>
      <c r="P68" s="400"/>
      <c r="Q68" s="135">
        <v>3</v>
      </c>
      <c r="R68" s="135" t="s">
        <v>714</v>
      </c>
      <c r="S68" s="430"/>
      <c r="T68" s="136"/>
      <c r="U68" s="136"/>
      <c r="V68" s="136"/>
      <c r="W68" s="136"/>
      <c r="X68" s="135"/>
      <c r="Y68" s="136"/>
      <c r="Z68" s="136"/>
      <c r="AA68" s="136"/>
      <c r="AB68" s="136"/>
      <c r="AC68" s="136"/>
      <c r="AD68" s="136"/>
      <c r="AE68" s="136"/>
      <c r="AF68" s="279">
        <f>IFERROR(SUMIF(Costeo!$H$5:$H$636,R68,Costeo!$Q$5:$Q$636),SUMIF(Costeo!$Z$4:$Z$636,LEFT(R68,250),Costeo!$Q$4:$Q$637))</f>
        <v>100000</v>
      </c>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c r="BI68" s="208"/>
      <c r="BJ68" s="208"/>
      <c r="BK68" s="208"/>
      <c r="BL68" s="208"/>
      <c r="BM68" s="208"/>
      <c r="BN68" s="208"/>
      <c r="BO68" s="208"/>
      <c r="BP68" s="208"/>
      <c r="BQ68" s="208"/>
      <c r="BR68" s="208"/>
      <c r="BS68" s="208"/>
      <c r="BT68" s="208"/>
      <c r="BU68" s="208"/>
      <c r="BV68" s="208"/>
      <c r="BW68" s="208"/>
      <c r="BX68" s="208"/>
      <c r="BY68" s="208"/>
      <c r="BZ68" s="208"/>
      <c r="CA68" s="208"/>
      <c r="CB68" s="208"/>
      <c r="CC68" s="208"/>
      <c r="CD68" s="208"/>
      <c r="CE68" s="208"/>
      <c r="CF68" s="208"/>
      <c r="CG68" s="208"/>
      <c r="CH68" s="208"/>
      <c r="CI68" s="208"/>
      <c r="CJ68" s="208"/>
      <c r="CK68" s="208"/>
      <c r="CL68" s="208"/>
      <c r="CM68" s="208"/>
      <c r="CN68" s="208"/>
      <c r="CO68" s="208"/>
      <c r="CP68" s="208"/>
      <c r="CQ68" s="208"/>
      <c r="CR68" s="208"/>
      <c r="CS68" s="208"/>
      <c r="CT68" s="208"/>
      <c r="CU68" s="208"/>
      <c r="CV68" s="208"/>
      <c r="CW68" s="208"/>
      <c r="CX68" s="208"/>
      <c r="CY68" s="208"/>
      <c r="CZ68" s="208"/>
      <c r="DA68" s="208"/>
      <c r="DB68" s="208"/>
      <c r="DC68" s="208"/>
      <c r="DD68" s="208"/>
      <c r="DE68" s="208"/>
      <c r="DF68" s="208"/>
      <c r="DG68" s="208"/>
      <c r="DH68" s="208"/>
      <c r="DI68" s="208"/>
      <c r="DJ68" s="208"/>
      <c r="DK68" s="208"/>
      <c r="DL68" s="208"/>
      <c r="DM68" s="208"/>
      <c r="DN68" s="208"/>
      <c r="DO68" s="208"/>
      <c r="DP68" s="208"/>
      <c r="DQ68" s="208"/>
      <c r="DR68" s="208"/>
      <c r="DS68" s="208"/>
      <c r="DT68" s="208"/>
      <c r="DU68" s="208"/>
      <c r="DV68" s="208"/>
      <c r="DW68" s="208"/>
      <c r="DX68" s="208"/>
      <c r="DY68" s="208"/>
      <c r="DZ68" s="208"/>
      <c r="EA68" s="208"/>
      <c r="EB68" s="208"/>
      <c r="EC68" s="208"/>
      <c r="ED68" s="208"/>
      <c r="EE68" s="208"/>
      <c r="EF68" s="208"/>
      <c r="EG68" s="208"/>
      <c r="EH68" s="208"/>
      <c r="EI68" s="208"/>
      <c r="EJ68" s="208"/>
      <c r="EK68" s="208"/>
      <c r="EL68" s="208"/>
      <c r="EM68" s="208"/>
      <c r="EN68" s="208"/>
      <c r="EO68" s="208"/>
      <c r="EP68" s="208"/>
      <c r="EQ68" s="208"/>
      <c r="ER68" s="208"/>
      <c r="ES68" s="208"/>
      <c r="ET68" s="208"/>
      <c r="EU68" s="208"/>
      <c r="EV68" s="208"/>
      <c r="EW68" s="208"/>
      <c r="EX68" s="208"/>
      <c r="EY68" s="208"/>
      <c r="EZ68" s="208"/>
      <c r="FA68" s="208"/>
      <c r="FB68" s="208"/>
      <c r="FC68" s="208"/>
      <c r="FD68" s="208"/>
      <c r="FE68" s="208"/>
      <c r="FF68" s="208"/>
      <c r="FG68" s="208"/>
      <c r="FH68" s="208"/>
      <c r="FI68" s="208"/>
      <c r="FJ68" s="208"/>
      <c r="FK68" s="208"/>
      <c r="FL68" s="208"/>
      <c r="FM68" s="208"/>
      <c r="FN68" s="208"/>
      <c r="FO68" s="287"/>
    </row>
    <row r="69" spans="1:171" s="173" customFormat="1" ht="34.5" customHeight="1" x14ac:dyDescent="0.2">
      <c r="A69" s="374"/>
      <c r="B69" s="447"/>
      <c r="C69" s="374"/>
      <c r="D69" s="400"/>
      <c r="E69" s="400"/>
      <c r="F69" s="400"/>
      <c r="G69" s="400"/>
      <c r="H69" s="400"/>
      <c r="I69" s="400"/>
      <c r="J69" s="400"/>
      <c r="K69" s="400"/>
      <c r="L69" s="400"/>
      <c r="M69" s="400"/>
      <c r="N69" s="400"/>
      <c r="O69" s="400"/>
      <c r="P69" s="400"/>
      <c r="Q69" s="135">
        <v>4</v>
      </c>
      <c r="R69" s="135" t="s">
        <v>715</v>
      </c>
      <c r="S69" s="430"/>
      <c r="T69" s="136"/>
      <c r="U69" s="136"/>
      <c r="V69" s="136"/>
      <c r="W69" s="136"/>
      <c r="X69" s="135"/>
      <c r="Y69" s="136"/>
      <c r="Z69" s="136"/>
      <c r="AA69" s="136"/>
      <c r="AB69" s="136"/>
      <c r="AC69" s="136"/>
      <c r="AD69" s="136"/>
      <c r="AE69" s="136"/>
      <c r="AF69" s="279">
        <f>IFERROR(SUMIF(Costeo!$H$5:$H$636,R69,Costeo!$Q$5:$Q$636),SUMIF(Costeo!$Z$4:$Z$636,LEFT(R69,250),Costeo!$Q$4:$Q$637))</f>
        <v>100000</v>
      </c>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c r="BI69" s="208"/>
      <c r="BJ69" s="208"/>
      <c r="BK69" s="208"/>
      <c r="BL69" s="208"/>
      <c r="BM69" s="208"/>
      <c r="BN69" s="208"/>
      <c r="BO69" s="208"/>
      <c r="BP69" s="208"/>
      <c r="BQ69" s="208"/>
      <c r="BR69" s="208"/>
      <c r="BS69" s="208"/>
      <c r="BT69" s="208"/>
      <c r="BU69" s="208"/>
      <c r="BV69" s="208"/>
      <c r="BW69" s="208"/>
      <c r="BX69" s="208"/>
      <c r="BY69" s="208"/>
      <c r="BZ69" s="208"/>
      <c r="CA69" s="208"/>
      <c r="CB69" s="208"/>
      <c r="CC69" s="208"/>
      <c r="CD69" s="208"/>
      <c r="CE69" s="208"/>
      <c r="CF69" s="208"/>
      <c r="CG69" s="208"/>
      <c r="CH69" s="208"/>
      <c r="CI69" s="208"/>
      <c r="CJ69" s="208"/>
      <c r="CK69" s="208"/>
      <c r="CL69" s="208"/>
      <c r="CM69" s="208"/>
      <c r="CN69" s="208"/>
      <c r="CO69" s="208"/>
      <c r="CP69" s="208"/>
      <c r="CQ69" s="208"/>
      <c r="CR69" s="208"/>
      <c r="CS69" s="208"/>
      <c r="CT69" s="208"/>
      <c r="CU69" s="208"/>
      <c r="CV69" s="208"/>
      <c r="CW69" s="208"/>
      <c r="CX69" s="208"/>
      <c r="CY69" s="208"/>
      <c r="CZ69" s="208"/>
      <c r="DA69" s="208"/>
      <c r="DB69" s="208"/>
      <c r="DC69" s="208"/>
      <c r="DD69" s="208"/>
      <c r="DE69" s="208"/>
      <c r="DF69" s="208"/>
      <c r="DG69" s="208"/>
      <c r="DH69" s="208"/>
      <c r="DI69" s="208"/>
      <c r="DJ69" s="208"/>
      <c r="DK69" s="208"/>
      <c r="DL69" s="208"/>
      <c r="DM69" s="208"/>
      <c r="DN69" s="208"/>
      <c r="DO69" s="208"/>
      <c r="DP69" s="208"/>
      <c r="DQ69" s="208"/>
      <c r="DR69" s="208"/>
      <c r="DS69" s="208"/>
      <c r="DT69" s="208"/>
      <c r="DU69" s="208"/>
      <c r="DV69" s="208"/>
      <c r="DW69" s="208"/>
      <c r="DX69" s="208"/>
      <c r="DY69" s="208"/>
      <c r="DZ69" s="208"/>
      <c r="EA69" s="208"/>
      <c r="EB69" s="208"/>
      <c r="EC69" s="208"/>
      <c r="ED69" s="208"/>
      <c r="EE69" s="208"/>
      <c r="EF69" s="208"/>
      <c r="EG69" s="208"/>
      <c r="EH69" s="208"/>
      <c r="EI69" s="208"/>
      <c r="EJ69" s="208"/>
      <c r="EK69" s="208"/>
      <c r="EL69" s="208"/>
      <c r="EM69" s="208"/>
      <c r="EN69" s="208"/>
      <c r="EO69" s="208"/>
      <c r="EP69" s="208"/>
      <c r="EQ69" s="208"/>
      <c r="ER69" s="208"/>
      <c r="ES69" s="208"/>
      <c r="ET69" s="208"/>
      <c r="EU69" s="208"/>
      <c r="EV69" s="208"/>
      <c r="EW69" s="208"/>
      <c r="EX69" s="208"/>
      <c r="EY69" s="208"/>
      <c r="EZ69" s="208"/>
      <c r="FA69" s="208"/>
      <c r="FB69" s="208"/>
      <c r="FC69" s="208"/>
      <c r="FD69" s="208"/>
      <c r="FE69" s="208"/>
      <c r="FF69" s="208"/>
      <c r="FG69" s="208"/>
      <c r="FH69" s="208"/>
      <c r="FI69" s="208"/>
      <c r="FJ69" s="208"/>
      <c r="FK69" s="208"/>
      <c r="FL69" s="208"/>
      <c r="FM69" s="208"/>
      <c r="FN69" s="208"/>
      <c r="FO69" s="287"/>
    </row>
    <row r="70" spans="1:171" s="173" customFormat="1" ht="34.5" customHeight="1" x14ac:dyDescent="0.2">
      <c r="A70" s="374"/>
      <c r="B70" s="447"/>
      <c r="C70" s="374"/>
      <c r="D70" s="400"/>
      <c r="E70" s="400"/>
      <c r="F70" s="400"/>
      <c r="G70" s="400"/>
      <c r="H70" s="400"/>
      <c r="I70" s="400"/>
      <c r="J70" s="400"/>
      <c r="K70" s="400"/>
      <c r="L70" s="400"/>
      <c r="M70" s="400"/>
      <c r="N70" s="400"/>
      <c r="O70" s="400"/>
      <c r="P70" s="400"/>
      <c r="Q70" s="135">
        <v>5</v>
      </c>
      <c r="R70" s="135" t="s">
        <v>716</v>
      </c>
      <c r="S70" s="430"/>
      <c r="T70" s="136"/>
      <c r="U70" s="136"/>
      <c r="V70" s="136"/>
      <c r="W70" s="136"/>
      <c r="X70" s="135"/>
      <c r="Y70" s="136"/>
      <c r="Z70" s="136"/>
      <c r="AA70" s="136"/>
      <c r="AB70" s="136"/>
      <c r="AC70" s="136"/>
      <c r="AD70" s="136"/>
      <c r="AE70" s="136"/>
      <c r="AF70" s="279">
        <f>IFERROR(SUMIF(Costeo!$H$5:$H$636,R70,Costeo!$Q$5:$Q$636),SUMIF(Costeo!$Z$4:$Z$636,LEFT(R70,250),Costeo!$Q$4:$Q$637))</f>
        <v>100000</v>
      </c>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c r="CX70" s="208"/>
      <c r="CY70" s="208"/>
      <c r="CZ70" s="208"/>
      <c r="DA70" s="208"/>
      <c r="DB70" s="208"/>
      <c r="DC70" s="208"/>
      <c r="DD70" s="208"/>
      <c r="DE70" s="208"/>
      <c r="DF70" s="208"/>
      <c r="DG70" s="208"/>
      <c r="DH70" s="208"/>
      <c r="DI70" s="208"/>
      <c r="DJ70" s="208"/>
      <c r="DK70" s="208"/>
      <c r="DL70" s="208"/>
      <c r="DM70" s="208"/>
      <c r="DN70" s="208"/>
      <c r="DO70" s="208"/>
      <c r="DP70" s="208"/>
      <c r="DQ70" s="208"/>
      <c r="DR70" s="208"/>
      <c r="DS70" s="208"/>
      <c r="DT70" s="208"/>
      <c r="DU70" s="208"/>
      <c r="DV70" s="208"/>
      <c r="DW70" s="208"/>
      <c r="DX70" s="208"/>
      <c r="DY70" s="208"/>
      <c r="DZ70" s="208"/>
      <c r="EA70" s="208"/>
      <c r="EB70" s="208"/>
      <c r="EC70" s="208"/>
      <c r="ED70" s="208"/>
      <c r="EE70" s="208"/>
      <c r="EF70" s="208"/>
      <c r="EG70" s="208"/>
      <c r="EH70" s="208"/>
      <c r="EI70" s="208"/>
      <c r="EJ70" s="208"/>
      <c r="EK70" s="208"/>
      <c r="EL70" s="208"/>
      <c r="EM70" s="208"/>
      <c r="EN70" s="208"/>
      <c r="EO70" s="208"/>
      <c r="EP70" s="208"/>
      <c r="EQ70" s="208"/>
      <c r="ER70" s="208"/>
      <c r="ES70" s="208"/>
      <c r="ET70" s="208"/>
      <c r="EU70" s="208"/>
      <c r="EV70" s="208"/>
      <c r="EW70" s="208"/>
      <c r="EX70" s="208"/>
      <c r="EY70" s="208"/>
      <c r="EZ70" s="208"/>
      <c r="FA70" s="208"/>
      <c r="FB70" s="208"/>
      <c r="FC70" s="208"/>
      <c r="FD70" s="208"/>
      <c r="FE70" s="208"/>
      <c r="FF70" s="208"/>
      <c r="FG70" s="208"/>
      <c r="FH70" s="208"/>
      <c r="FI70" s="208"/>
      <c r="FJ70" s="208"/>
      <c r="FK70" s="208"/>
      <c r="FL70" s="208"/>
      <c r="FM70" s="208"/>
      <c r="FN70" s="208"/>
      <c r="FO70" s="287"/>
    </row>
    <row r="71" spans="1:171" s="173" customFormat="1" ht="42" customHeight="1" x14ac:dyDescent="0.2">
      <c r="A71" s="374"/>
      <c r="B71" s="447"/>
      <c r="C71" s="374"/>
      <c r="D71" s="400"/>
      <c r="E71" s="400"/>
      <c r="F71" s="400"/>
      <c r="G71" s="400"/>
      <c r="H71" s="400"/>
      <c r="I71" s="400"/>
      <c r="J71" s="400"/>
      <c r="K71" s="400"/>
      <c r="L71" s="400"/>
      <c r="M71" s="401">
        <v>4</v>
      </c>
      <c r="N71" s="374" t="s">
        <v>717</v>
      </c>
      <c r="O71" s="374" t="s">
        <v>707</v>
      </c>
      <c r="P71" s="374" t="s">
        <v>645</v>
      </c>
      <c r="Q71" s="135">
        <v>1</v>
      </c>
      <c r="R71" s="135" t="s">
        <v>718</v>
      </c>
      <c r="S71" s="430"/>
      <c r="T71" s="136"/>
      <c r="U71" s="136"/>
      <c r="V71" s="136"/>
      <c r="W71" s="136"/>
      <c r="X71" s="135"/>
      <c r="Y71" s="136"/>
      <c r="Z71" s="136"/>
      <c r="AA71" s="136"/>
      <c r="AB71" s="136"/>
      <c r="AC71" s="136"/>
      <c r="AD71" s="136"/>
      <c r="AE71" s="136"/>
      <c r="AF71" s="279">
        <f>IFERROR(SUMIF(Costeo!$H$5:$H$636,R71,Costeo!$Q$5:$Q$636),SUMIF(Costeo!$Z$4:$Z$636,LEFT(R71,250),Costeo!$Q$4:$Q$637))</f>
        <v>100000</v>
      </c>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c r="BH71" s="208"/>
      <c r="BI71" s="208"/>
      <c r="BJ71" s="208"/>
      <c r="BK71" s="208"/>
      <c r="BL71" s="208"/>
      <c r="BM71" s="208"/>
      <c r="BN71" s="208"/>
      <c r="BO71" s="208"/>
      <c r="BP71" s="208"/>
      <c r="BQ71" s="208"/>
      <c r="BR71" s="208"/>
      <c r="BS71" s="208"/>
      <c r="BT71" s="208"/>
      <c r="BU71" s="208"/>
      <c r="BV71" s="208"/>
      <c r="BW71" s="208"/>
      <c r="BX71" s="208"/>
      <c r="BY71" s="208"/>
      <c r="BZ71" s="208"/>
      <c r="CA71" s="208"/>
      <c r="CB71" s="208"/>
      <c r="CC71" s="208"/>
      <c r="CD71" s="208"/>
      <c r="CE71" s="208"/>
      <c r="CF71" s="208"/>
      <c r="CG71" s="208"/>
      <c r="CH71" s="208"/>
      <c r="CI71" s="208"/>
      <c r="CJ71" s="208"/>
      <c r="CK71" s="208"/>
      <c r="CL71" s="208"/>
      <c r="CM71" s="208"/>
      <c r="CN71" s="208"/>
      <c r="CO71" s="208"/>
      <c r="CP71" s="208"/>
      <c r="CQ71" s="208"/>
      <c r="CR71" s="208"/>
      <c r="CS71" s="208"/>
      <c r="CT71" s="208"/>
      <c r="CU71" s="208"/>
      <c r="CV71" s="208"/>
      <c r="CW71" s="208"/>
      <c r="CX71" s="208"/>
      <c r="CY71" s="208"/>
      <c r="CZ71" s="208"/>
      <c r="DA71" s="208"/>
      <c r="DB71" s="208"/>
      <c r="DC71" s="208"/>
      <c r="DD71" s="208"/>
      <c r="DE71" s="208"/>
      <c r="DF71" s="208"/>
      <c r="DG71" s="208"/>
      <c r="DH71" s="208"/>
      <c r="DI71" s="208"/>
      <c r="DJ71" s="208"/>
      <c r="DK71" s="208"/>
      <c r="DL71" s="208"/>
      <c r="DM71" s="208"/>
      <c r="DN71" s="208"/>
      <c r="DO71" s="208"/>
      <c r="DP71" s="208"/>
      <c r="DQ71" s="208"/>
      <c r="DR71" s="208"/>
      <c r="DS71" s="208"/>
      <c r="DT71" s="208"/>
      <c r="DU71" s="208"/>
      <c r="DV71" s="208"/>
      <c r="DW71" s="208"/>
      <c r="DX71" s="208"/>
      <c r="DY71" s="208"/>
      <c r="DZ71" s="208"/>
      <c r="EA71" s="208"/>
      <c r="EB71" s="208"/>
      <c r="EC71" s="208"/>
      <c r="ED71" s="208"/>
      <c r="EE71" s="208"/>
      <c r="EF71" s="208"/>
      <c r="EG71" s="208"/>
      <c r="EH71" s="208"/>
      <c r="EI71" s="208"/>
      <c r="EJ71" s="208"/>
      <c r="EK71" s="208"/>
      <c r="EL71" s="208"/>
      <c r="EM71" s="208"/>
      <c r="EN71" s="208"/>
      <c r="EO71" s="208"/>
      <c r="EP71" s="208"/>
      <c r="EQ71" s="208"/>
      <c r="ER71" s="208"/>
      <c r="ES71" s="208"/>
      <c r="ET71" s="208"/>
      <c r="EU71" s="208"/>
      <c r="EV71" s="208"/>
      <c r="EW71" s="208"/>
      <c r="EX71" s="208"/>
      <c r="EY71" s="208"/>
      <c r="EZ71" s="208"/>
      <c r="FA71" s="208"/>
      <c r="FB71" s="208"/>
      <c r="FC71" s="208"/>
      <c r="FD71" s="208"/>
      <c r="FE71" s="208"/>
      <c r="FF71" s="208"/>
      <c r="FG71" s="208"/>
      <c r="FH71" s="208"/>
      <c r="FI71" s="208"/>
      <c r="FJ71" s="208"/>
      <c r="FK71" s="208"/>
      <c r="FL71" s="208"/>
      <c r="FM71" s="208"/>
      <c r="FN71" s="208"/>
      <c r="FO71" s="287"/>
    </row>
    <row r="72" spans="1:171" s="173" customFormat="1" ht="33" customHeight="1" x14ac:dyDescent="0.2">
      <c r="A72" s="374"/>
      <c r="B72" s="447"/>
      <c r="C72" s="374"/>
      <c r="D72" s="400"/>
      <c r="E72" s="400"/>
      <c r="F72" s="400"/>
      <c r="G72" s="400"/>
      <c r="H72" s="400"/>
      <c r="I72" s="400"/>
      <c r="J72" s="400"/>
      <c r="K72" s="400"/>
      <c r="L72" s="400"/>
      <c r="M72" s="400"/>
      <c r="N72" s="400"/>
      <c r="O72" s="400"/>
      <c r="P72" s="400"/>
      <c r="Q72" s="135">
        <v>2</v>
      </c>
      <c r="R72" s="135" t="s">
        <v>719</v>
      </c>
      <c r="S72" s="430"/>
      <c r="T72" s="136"/>
      <c r="U72" s="136"/>
      <c r="V72" s="136"/>
      <c r="W72" s="136"/>
      <c r="X72" s="135"/>
      <c r="Y72" s="136"/>
      <c r="Z72" s="136"/>
      <c r="AA72" s="136"/>
      <c r="AB72" s="136"/>
      <c r="AC72" s="136"/>
      <c r="AD72" s="136"/>
      <c r="AE72" s="136"/>
      <c r="AF72" s="279">
        <f>IFERROR(SUMIF(Costeo!$H$5:$H$636,R72,Costeo!$Q$5:$Q$636),SUMIF(Costeo!$Z$4:$Z$636,LEFT(R72,250),Costeo!$Q$4:$Q$637))</f>
        <v>50000</v>
      </c>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c r="CX72" s="208"/>
      <c r="CY72" s="208"/>
      <c r="CZ72" s="208"/>
      <c r="DA72" s="208"/>
      <c r="DB72" s="208"/>
      <c r="DC72" s="208"/>
      <c r="DD72" s="208"/>
      <c r="DE72" s="208"/>
      <c r="DF72" s="208"/>
      <c r="DG72" s="208"/>
      <c r="DH72" s="208"/>
      <c r="DI72" s="208"/>
      <c r="DJ72" s="208"/>
      <c r="DK72" s="208"/>
      <c r="DL72" s="208"/>
      <c r="DM72" s="208"/>
      <c r="DN72" s="208"/>
      <c r="DO72" s="208"/>
      <c r="DP72" s="208"/>
      <c r="DQ72" s="208"/>
      <c r="DR72" s="208"/>
      <c r="DS72" s="208"/>
      <c r="DT72" s="208"/>
      <c r="DU72" s="208"/>
      <c r="DV72" s="208"/>
      <c r="DW72" s="208"/>
      <c r="DX72" s="208"/>
      <c r="DY72" s="208"/>
      <c r="DZ72" s="208"/>
      <c r="EA72" s="208"/>
      <c r="EB72" s="208"/>
      <c r="EC72" s="208"/>
      <c r="ED72" s="208"/>
      <c r="EE72" s="208"/>
      <c r="EF72" s="208"/>
      <c r="EG72" s="208"/>
      <c r="EH72" s="208"/>
      <c r="EI72" s="208"/>
      <c r="EJ72" s="208"/>
      <c r="EK72" s="208"/>
      <c r="EL72" s="208"/>
      <c r="EM72" s="208"/>
      <c r="EN72" s="208"/>
      <c r="EO72" s="208"/>
      <c r="EP72" s="208"/>
      <c r="EQ72" s="208"/>
      <c r="ER72" s="208"/>
      <c r="ES72" s="208"/>
      <c r="ET72" s="208"/>
      <c r="EU72" s="208"/>
      <c r="EV72" s="208"/>
      <c r="EW72" s="208"/>
      <c r="EX72" s="208"/>
      <c r="EY72" s="208"/>
      <c r="EZ72" s="208"/>
      <c r="FA72" s="208"/>
      <c r="FB72" s="208"/>
      <c r="FC72" s="208"/>
      <c r="FD72" s="208"/>
      <c r="FE72" s="208"/>
      <c r="FF72" s="208"/>
      <c r="FG72" s="208"/>
      <c r="FH72" s="208"/>
      <c r="FI72" s="208"/>
      <c r="FJ72" s="208"/>
      <c r="FK72" s="208"/>
      <c r="FL72" s="208"/>
      <c r="FM72" s="208"/>
      <c r="FN72" s="208"/>
      <c r="FO72" s="287"/>
    </row>
    <row r="73" spans="1:171" s="173" customFormat="1" ht="27" customHeight="1" x14ac:dyDescent="0.2">
      <c r="A73" s="374"/>
      <c r="B73" s="447"/>
      <c r="C73" s="374"/>
      <c r="D73" s="400"/>
      <c r="E73" s="400"/>
      <c r="F73" s="400"/>
      <c r="G73" s="400"/>
      <c r="H73" s="400"/>
      <c r="I73" s="400"/>
      <c r="J73" s="400"/>
      <c r="K73" s="400"/>
      <c r="L73" s="400"/>
      <c r="M73" s="400"/>
      <c r="N73" s="400"/>
      <c r="O73" s="400"/>
      <c r="P73" s="400"/>
      <c r="Q73" s="135">
        <v>3</v>
      </c>
      <c r="R73" s="135" t="s">
        <v>720</v>
      </c>
      <c r="S73" s="430"/>
      <c r="T73" s="136"/>
      <c r="U73" s="136"/>
      <c r="V73" s="136"/>
      <c r="W73" s="136"/>
      <c r="X73" s="135"/>
      <c r="Y73" s="136"/>
      <c r="Z73" s="136"/>
      <c r="AA73" s="136"/>
      <c r="AB73" s="136"/>
      <c r="AC73" s="136"/>
      <c r="AD73" s="136"/>
      <c r="AE73" s="136"/>
      <c r="AF73" s="279">
        <f>IFERROR(SUMIF(Costeo!$H$5:$H$636,R73,Costeo!$Q$5:$Q$636),SUMIF(Costeo!$Z$4:$Z$636,LEFT(R73,250),Costeo!$Q$4:$Q$637))</f>
        <v>50000</v>
      </c>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c r="BP73" s="208"/>
      <c r="BQ73" s="208"/>
      <c r="BR73" s="208"/>
      <c r="BS73" s="208"/>
      <c r="BT73" s="208"/>
      <c r="BU73" s="208"/>
      <c r="BV73" s="208"/>
      <c r="BW73" s="208"/>
      <c r="BX73" s="208"/>
      <c r="BY73" s="208"/>
      <c r="BZ73" s="208"/>
      <c r="CA73" s="208"/>
      <c r="CB73" s="208"/>
      <c r="CC73" s="208"/>
      <c r="CD73" s="208"/>
      <c r="CE73" s="208"/>
      <c r="CF73" s="208"/>
      <c r="CG73" s="208"/>
      <c r="CH73" s="208"/>
      <c r="CI73" s="208"/>
      <c r="CJ73" s="208"/>
      <c r="CK73" s="208"/>
      <c r="CL73" s="208"/>
      <c r="CM73" s="208"/>
      <c r="CN73" s="208"/>
      <c r="CO73" s="208"/>
      <c r="CP73" s="208"/>
      <c r="CQ73" s="208"/>
      <c r="CR73" s="208"/>
      <c r="CS73" s="208"/>
      <c r="CT73" s="208"/>
      <c r="CU73" s="208"/>
      <c r="CV73" s="208"/>
      <c r="CW73" s="208"/>
      <c r="CX73" s="208"/>
      <c r="CY73" s="208"/>
      <c r="CZ73" s="208"/>
      <c r="DA73" s="208"/>
      <c r="DB73" s="208"/>
      <c r="DC73" s="208"/>
      <c r="DD73" s="208"/>
      <c r="DE73" s="208"/>
      <c r="DF73" s="208"/>
      <c r="DG73" s="208"/>
      <c r="DH73" s="208"/>
      <c r="DI73" s="208"/>
      <c r="DJ73" s="208"/>
      <c r="DK73" s="208"/>
      <c r="DL73" s="208"/>
      <c r="DM73" s="208"/>
      <c r="DN73" s="208"/>
      <c r="DO73" s="208"/>
      <c r="DP73" s="208"/>
      <c r="DQ73" s="208"/>
      <c r="DR73" s="208"/>
      <c r="DS73" s="208"/>
      <c r="DT73" s="208"/>
      <c r="DU73" s="208"/>
      <c r="DV73" s="208"/>
      <c r="DW73" s="208"/>
      <c r="DX73" s="208"/>
      <c r="DY73" s="208"/>
      <c r="DZ73" s="208"/>
      <c r="EA73" s="208"/>
      <c r="EB73" s="208"/>
      <c r="EC73" s="208"/>
      <c r="ED73" s="208"/>
      <c r="EE73" s="208"/>
      <c r="EF73" s="208"/>
      <c r="EG73" s="208"/>
      <c r="EH73" s="208"/>
      <c r="EI73" s="208"/>
      <c r="EJ73" s="208"/>
      <c r="EK73" s="208"/>
      <c r="EL73" s="208"/>
      <c r="EM73" s="208"/>
      <c r="EN73" s="208"/>
      <c r="EO73" s="208"/>
      <c r="EP73" s="208"/>
      <c r="EQ73" s="208"/>
      <c r="ER73" s="208"/>
      <c r="ES73" s="208"/>
      <c r="ET73" s="208"/>
      <c r="EU73" s="208"/>
      <c r="EV73" s="208"/>
      <c r="EW73" s="208"/>
      <c r="EX73" s="208"/>
      <c r="EY73" s="208"/>
      <c r="EZ73" s="208"/>
      <c r="FA73" s="208"/>
      <c r="FB73" s="208"/>
      <c r="FC73" s="208"/>
      <c r="FD73" s="208"/>
      <c r="FE73" s="208"/>
      <c r="FF73" s="208"/>
      <c r="FG73" s="208"/>
      <c r="FH73" s="208"/>
      <c r="FI73" s="208"/>
      <c r="FJ73" s="208"/>
      <c r="FK73" s="208"/>
      <c r="FL73" s="208"/>
      <c r="FM73" s="208"/>
      <c r="FN73" s="208"/>
      <c r="FO73" s="287"/>
    </row>
    <row r="74" spans="1:171" s="173" customFormat="1" ht="29.25" customHeight="1" x14ac:dyDescent="0.2">
      <c r="A74" s="374"/>
      <c r="B74" s="447"/>
      <c r="C74" s="374"/>
      <c r="D74" s="400"/>
      <c r="E74" s="400"/>
      <c r="F74" s="400"/>
      <c r="G74" s="400"/>
      <c r="H74" s="400"/>
      <c r="I74" s="400"/>
      <c r="J74" s="400"/>
      <c r="K74" s="400"/>
      <c r="L74" s="400"/>
      <c r="M74" s="400"/>
      <c r="N74" s="400"/>
      <c r="O74" s="400"/>
      <c r="P74" s="400"/>
      <c r="Q74" s="135">
        <v>4</v>
      </c>
      <c r="R74" s="135" t="s">
        <v>721</v>
      </c>
      <c r="S74" s="400"/>
      <c r="T74" s="136"/>
      <c r="U74" s="136"/>
      <c r="V74" s="136"/>
      <c r="W74" s="136"/>
      <c r="X74" s="135"/>
      <c r="Y74" s="136"/>
      <c r="Z74" s="136"/>
      <c r="AA74" s="136"/>
      <c r="AB74" s="136"/>
      <c r="AC74" s="136"/>
      <c r="AD74" s="136"/>
      <c r="AE74" s="136"/>
      <c r="AF74" s="279">
        <f>IFERROR(SUMIF(Costeo!$H$5:$H$636,R74,Costeo!$Q$5:$Q$636),SUMIF(Costeo!$Z$4:$Z$636,LEFT(R74,250),Costeo!$Q$4:$Q$637))</f>
        <v>120000</v>
      </c>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c r="CY74" s="208"/>
      <c r="CZ74" s="208"/>
      <c r="DA74" s="208"/>
      <c r="DB74" s="208"/>
      <c r="DC74" s="208"/>
      <c r="DD74" s="208"/>
      <c r="DE74" s="208"/>
      <c r="DF74" s="208"/>
      <c r="DG74" s="208"/>
      <c r="DH74" s="208"/>
      <c r="DI74" s="208"/>
      <c r="DJ74" s="208"/>
      <c r="DK74" s="208"/>
      <c r="DL74" s="208"/>
      <c r="DM74" s="208"/>
      <c r="DN74" s="208"/>
      <c r="DO74" s="208"/>
      <c r="DP74" s="208"/>
      <c r="DQ74" s="208"/>
      <c r="DR74" s="208"/>
      <c r="DS74" s="208"/>
      <c r="DT74" s="208"/>
      <c r="DU74" s="208"/>
      <c r="DV74" s="208"/>
      <c r="DW74" s="208"/>
      <c r="DX74" s="208"/>
      <c r="DY74" s="208"/>
      <c r="DZ74" s="208"/>
      <c r="EA74" s="208"/>
      <c r="EB74" s="208"/>
      <c r="EC74" s="208"/>
      <c r="ED74" s="208"/>
      <c r="EE74" s="208"/>
      <c r="EF74" s="208"/>
      <c r="EG74" s="208"/>
      <c r="EH74" s="208"/>
      <c r="EI74" s="208"/>
      <c r="EJ74" s="208"/>
      <c r="EK74" s="208"/>
      <c r="EL74" s="208"/>
      <c r="EM74" s="208"/>
      <c r="EN74" s="208"/>
      <c r="EO74" s="208"/>
      <c r="EP74" s="208"/>
      <c r="EQ74" s="208"/>
      <c r="ER74" s="208"/>
      <c r="ES74" s="208"/>
      <c r="ET74" s="208"/>
      <c r="EU74" s="208"/>
      <c r="EV74" s="208"/>
      <c r="EW74" s="208"/>
      <c r="EX74" s="208"/>
      <c r="EY74" s="208"/>
      <c r="EZ74" s="208"/>
      <c r="FA74" s="208"/>
      <c r="FB74" s="208"/>
      <c r="FC74" s="208"/>
      <c r="FD74" s="208"/>
      <c r="FE74" s="208"/>
      <c r="FF74" s="208"/>
      <c r="FG74" s="208"/>
      <c r="FH74" s="208"/>
      <c r="FI74" s="208"/>
      <c r="FJ74" s="208"/>
      <c r="FK74" s="208"/>
      <c r="FL74" s="208"/>
      <c r="FM74" s="208"/>
      <c r="FN74" s="208"/>
      <c r="FO74" s="287"/>
    </row>
    <row r="75" spans="1:171" s="173" customFormat="1" ht="21" customHeight="1" x14ac:dyDescent="0.2">
      <c r="A75" s="374"/>
      <c r="B75" s="447"/>
      <c r="C75" s="374"/>
      <c r="D75" s="374" t="s">
        <v>56251</v>
      </c>
      <c r="E75" s="402">
        <v>0.84</v>
      </c>
      <c r="F75" s="402">
        <v>0.85</v>
      </c>
      <c r="G75" s="402">
        <v>0.84</v>
      </c>
      <c r="H75" s="402">
        <v>0.85</v>
      </c>
      <c r="I75" s="402">
        <v>0.85</v>
      </c>
      <c r="J75" s="402">
        <v>0.85</v>
      </c>
      <c r="K75" s="374" t="s">
        <v>722</v>
      </c>
      <c r="L75" s="374" t="s">
        <v>723</v>
      </c>
      <c r="M75" s="401">
        <v>1</v>
      </c>
      <c r="N75" s="374" t="s">
        <v>724</v>
      </c>
      <c r="O75" s="374" t="s">
        <v>723</v>
      </c>
      <c r="P75" s="374" t="s">
        <v>645</v>
      </c>
      <c r="Q75" s="135">
        <v>1</v>
      </c>
      <c r="R75" s="135" t="s">
        <v>725</v>
      </c>
      <c r="S75" s="136" t="s">
        <v>723</v>
      </c>
      <c r="T75" s="186"/>
      <c r="U75" s="186"/>
      <c r="V75" s="186"/>
      <c r="W75" s="186"/>
      <c r="X75" s="186"/>
      <c r="Y75" s="186"/>
      <c r="Z75" s="186"/>
      <c r="AA75" s="186"/>
      <c r="AB75" s="186"/>
      <c r="AC75" s="186"/>
      <c r="AD75" s="186"/>
      <c r="AE75" s="186"/>
      <c r="AF75" s="286"/>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c r="CY75" s="208"/>
      <c r="CZ75" s="208"/>
      <c r="DA75" s="208"/>
      <c r="DB75" s="208"/>
      <c r="DC75" s="208"/>
      <c r="DD75" s="208"/>
      <c r="DE75" s="208"/>
      <c r="DF75" s="208"/>
      <c r="DG75" s="208"/>
      <c r="DH75" s="208"/>
      <c r="DI75" s="208"/>
      <c r="DJ75" s="208"/>
      <c r="DK75" s="208"/>
      <c r="DL75" s="208"/>
      <c r="DM75" s="208"/>
      <c r="DN75" s="208"/>
      <c r="DO75" s="208"/>
      <c r="DP75" s="208"/>
      <c r="DQ75" s="208"/>
      <c r="DR75" s="208"/>
      <c r="DS75" s="208"/>
      <c r="DT75" s="208"/>
      <c r="DU75" s="208"/>
      <c r="DV75" s="208"/>
      <c r="DW75" s="208"/>
      <c r="DX75" s="208"/>
      <c r="DY75" s="208"/>
      <c r="DZ75" s="208"/>
      <c r="EA75" s="208"/>
      <c r="EB75" s="208"/>
      <c r="EC75" s="208"/>
      <c r="ED75" s="208"/>
      <c r="EE75" s="208"/>
      <c r="EF75" s="208"/>
      <c r="EG75" s="208"/>
      <c r="EH75" s="208"/>
      <c r="EI75" s="208"/>
      <c r="EJ75" s="208"/>
      <c r="EK75" s="208"/>
      <c r="EL75" s="208"/>
      <c r="EM75" s="208"/>
      <c r="EN75" s="208"/>
      <c r="EO75" s="208"/>
      <c r="EP75" s="208"/>
      <c r="EQ75" s="208"/>
      <c r="ER75" s="208"/>
      <c r="ES75" s="208"/>
      <c r="ET75" s="208"/>
      <c r="EU75" s="208"/>
      <c r="EV75" s="208"/>
      <c r="EW75" s="208"/>
      <c r="EX75" s="208"/>
      <c r="EY75" s="208"/>
      <c r="EZ75" s="208"/>
      <c r="FA75" s="208"/>
      <c r="FB75" s="208"/>
      <c r="FC75" s="208"/>
      <c r="FD75" s="208"/>
      <c r="FE75" s="208"/>
      <c r="FF75" s="208"/>
      <c r="FG75" s="208"/>
      <c r="FH75" s="208"/>
      <c r="FI75" s="208"/>
      <c r="FJ75" s="208"/>
      <c r="FK75" s="208"/>
      <c r="FL75" s="208"/>
      <c r="FM75" s="208"/>
      <c r="FN75" s="208"/>
      <c r="FO75" s="287"/>
    </row>
    <row r="76" spans="1:171" s="173" customFormat="1" ht="43.5" customHeight="1" x14ac:dyDescent="0.2">
      <c r="A76" s="374"/>
      <c r="B76" s="447"/>
      <c r="C76" s="374"/>
      <c r="D76" s="400"/>
      <c r="E76" s="400"/>
      <c r="F76" s="400"/>
      <c r="G76" s="400"/>
      <c r="H76" s="400"/>
      <c r="I76" s="400"/>
      <c r="J76" s="400"/>
      <c r="K76" s="400"/>
      <c r="L76" s="400"/>
      <c r="M76" s="400"/>
      <c r="N76" s="400"/>
      <c r="O76" s="400"/>
      <c r="P76" s="400"/>
      <c r="Q76" s="135">
        <v>2</v>
      </c>
      <c r="R76" s="135" t="s">
        <v>726</v>
      </c>
      <c r="S76" s="136" t="s">
        <v>723</v>
      </c>
      <c r="T76" s="186"/>
      <c r="U76" s="186"/>
      <c r="V76" s="186"/>
      <c r="W76" s="186"/>
      <c r="X76" s="186"/>
      <c r="Y76" s="186"/>
      <c r="Z76" s="186"/>
      <c r="AA76" s="186"/>
      <c r="AB76" s="186"/>
      <c r="AC76" s="186"/>
      <c r="AD76" s="186"/>
      <c r="AE76" s="186"/>
      <c r="AF76" s="286"/>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c r="CY76" s="208"/>
      <c r="CZ76" s="208"/>
      <c r="DA76" s="208"/>
      <c r="DB76" s="208"/>
      <c r="DC76" s="208"/>
      <c r="DD76" s="208"/>
      <c r="DE76" s="208"/>
      <c r="DF76" s="208"/>
      <c r="DG76" s="208"/>
      <c r="DH76" s="208"/>
      <c r="DI76" s="208"/>
      <c r="DJ76" s="208"/>
      <c r="DK76" s="208"/>
      <c r="DL76" s="208"/>
      <c r="DM76" s="208"/>
      <c r="DN76" s="208"/>
      <c r="DO76" s="208"/>
      <c r="DP76" s="208"/>
      <c r="DQ76" s="208"/>
      <c r="DR76" s="208"/>
      <c r="DS76" s="208"/>
      <c r="DT76" s="208"/>
      <c r="DU76" s="208"/>
      <c r="DV76" s="208"/>
      <c r="DW76" s="208"/>
      <c r="DX76" s="208"/>
      <c r="DY76" s="208"/>
      <c r="DZ76" s="208"/>
      <c r="EA76" s="208"/>
      <c r="EB76" s="208"/>
      <c r="EC76" s="208"/>
      <c r="ED76" s="208"/>
      <c r="EE76" s="208"/>
      <c r="EF76" s="208"/>
      <c r="EG76" s="208"/>
      <c r="EH76" s="208"/>
      <c r="EI76" s="208"/>
      <c r="EJ76" s="208"/>
      <c r="EK76" s="208"/>
      <c r="EL76" s="208"/>
      <c r="EM76" s="208"/>
      <c r="EN76" s="208"/>
      <c r="EO76" s="208"/>
      <c r="EP76" s="208"/>
      <c r="EQ76" s="208"/>
      <c r="ER76" s="208"/>
      <c r="ES76" s="208"/>
      <c r="ET76" s="208"/>
      <c r="EU76" s="208"/>
      <c r="EV76" s="208"/>
      <c r="EW76" s="208"/>
      <c r="EX76" s="208"/>
      <c r="EY76" s="208"/>
      <c r="EZ76" s="208"/>
      <c r="FA76" s="208"/>
      <c r="FB76" s="208"/>
      <c r="FC76" s="208"/>
      <c r="FD76" s="208"/>
      <c r="FE76" s="208"/>
      <c r="FF76" s="208"/>
      <c r="FG76" s="208"/>
      <c r="FH76" s="208"/>
      <c r="FI76" s="208"/>
      <c r="FJ76" s="208"/>
      <c r="FK76" s="208"/>
      <c r="FL76" s="208"/>
      <c r="FM76" s="208"/>
      <c r="FN76" s="208"/>
      <c r="FO76" s="287"/>
    </row>
    <row r="77" spans="1:171" s="173" customFormat="1" ht="36.75" customHeight="1" x14ac:dyDescent="0.2">
      <c r="A77" s="374"/>
      <c r="B77" s="447"/>
      <c r="C77" s="374"/>
      <c r="D77" s="400"/>
      <c r="E77" s="400"/>
      <c r="F77" s="400"/>
      <c r="G77" s="400"/>
      <c r="H77" s="400"/>
      <c r="I77" s="400"/>
      <c r="J77" s="400"/>
      <c r="K77" s="400"/>
      <c r="L77" s="400"/>
      <c r="M77" s="400"/>
      <c r="N77" s="400"/>
      <c r="O77" s="400"/>
      <c r="P77" s="400"/>
      <c r="Q77" s="135">
        <v>3</v>
      </c>
      <c r="R77" s="135" t="s">
        <v>727</v>
      </c>
      <c r="S77" s="136" t="s">
        <v>723</v>
      </c>
      <c r="T77" s="186"/>
      <c r="U77" s="186"/>
      <c r="V77" s="186"/>
      <c r="W77" s="186"/>
      <c r="X77" s="186"/>
      <c r="Y77" s="186"/>
      <c r="Z77" s="186"/>
      <c r="AA77" s="186"/>
      <c r="AB77" s="186"/>
      <c r="AC77" s="186"/>
      <c r="AD77" s="186"/>
      <c r="AE77" s="186"/>
      <c r="AF77" s="286"/>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208"/>
      <c r="FL77" s="208"/>
      <c r="FM77" s="208"/>
      <c r="FN77" s="208"/>
      <c r="FO77" s="287"/>
    </row>
    <row r="78" spans="1:171" s="173" customFormat="1" ht="15" customHeight="1" x14ac:dyDescent="0.2">
      <c r="A78" s="374"/>
      <c r="B78" s="447"/>
      <c r="C78" s="374"/>
      <c r="D78" s="400"/>
      <c r="E78" s="400"/>
      <c r="F78" s="400"/>
      <c r="G78" s="400"/>
      <c r="H78" s="400"/>
      <c r="I78" s="400"/>
      <c r="J78" s="400"/>
      <c r="K78" s="400"/>
      <c r="L78" s="400"/>
      <c r="M78" s="400"/>
      <c r="N78" s="400"/>
      <c r="O78" s="400"/>
      <c r="P78" s="400"/>
      <c r="Q78" s="135">
        <v>4</v>
      </c>
      <c r="R78" s="135" t="s">
        <v>728</v>
      </c>
      <c r="S78" s="136" t="s">
        <v>723</v>
      </c>
      <c r="T78" s="186"/>
      <c r="U78" s="186"/>
      <c r="V78" s="186"/>
      <c r="W78" s="186"/>
      <c r="X78" s="186"/>
      <c r="Y78" s="186"/>
      <c r="Z78" s="186"/>
      <c r="AA78" s="186"/>
      <c r="AB78" s="186"/>
      <c r="AC78" s="186"/>
      <c r="AD78" s="186"/>
      <c r="AE78" s="186"/>
      <c r="AF78" s="286"/>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c r="BE78" s="208"/>
      <c r="BF78" s="208"/>
      <c r="BG78" s="208"/>
      <c r="BH78" s="208"/>
      <c r="BI78" s="208"/>
      <c r="BJ78" s="208"/>
      <c r="BK78" s="208"/>
      <c r="BL78" s="208"/>
      <c r="BM78" s="208"/>
      <c r="BN78" s="208"/>
      <c r="BO78" s="208"/>
      <c r="BP78" s="208"/>
      <c r="BQ78" s="208"/>
      <c r="BR78" s="208"/>
      <c r="BS78" s="208"/>
      <c r="BT78" s="208"/>
      <c r="BU78" s="208"/>
      <c r="BV78" s="208"/>
      <c r="BW78" s="208"/>
      <c r="BX78" s="208"/>
      <c r="BY78" s="208"/>
      <c r="BZ78" s="208"/>
      <c r="CA78" s="208"/>
      <c r="CB78" s="208"/>
      <c r="CC78" s="208"/>
      <c r="CD78" s="208"/>
      <c r="CE78" s="208"/>
      <c r="CF78" s="208"/>
      <c r="CG78" s="208"/>
      <c r="CH78" s="208"/>
      <c r="CI78" s="208"/>
      <c r="CJ78" s="208"/>
      <c r="CK78" s="208"/>
      <c r="CL78" s="208"/>
      <c r="CM78" s="208"/>
      <c r="CN78" s="208"/>
      <c r="CO78" s="208"/>
      <c r="CP78" s="208"/>
      <c r="CQ78" s="208"/>
      <c r="CR78" s="208"/>
      <c r="CS78" s="208"/>
      <c r="CT78" s="208"/>
      <c r="CU78" s="208"/>
      <c r="CV78" s="208"/>
      <c r="CW78" s="208"/>
      <c r="CX78" s="208"/>
      <c r="CY78" s="208"/>
      <c r="CZ78" s="208"/>
      <c r="DA78" s="208"/>
      <c r="DB78" s="208"/>
      <c r="DC78" s="208"/>
      <c r="DD78" s="208"/>
      <c r="DE78" s="208"/>
      <c r="DF78" s="208"/>
      <c r="DG78" s="208"/>
      <c r="DH78" s="208"/>
      <c r="DI78" s="208"/>
      <c r="DJ78" s="208"/>
      <c r="DK78" s="208"/>
      <c r="DL78" s="208"/>
      <c r="DM78" s="208"/>
      <c r="DN78" s="208"/>
      <c r="DO78" s="208"/>
      <c r="DP78" s="208"/>
      <c r="DQ78" s="208"/>
      <c r="DR78" s="208"/>
      <c r="DS78" s="208"/>
      <c r="DT78" s="208"/>
      <c r="DU78" s="208"/>
      <c r="DV78" s="208"/>
      <c r="DW78" s="208"/>
      <c r="DX78" s="208"/>
      <c r="DY78" s="208"/>
      <c r="DZ78" s="208"/>
      <c r="EA78" s="208"/>
      <c r="EB78" s="208"/>
      <c r="EC78" s="208"/>
      <c r="ED78" s="208"/>
      <c r="EE78" s="208"/>
      <c r="EF78" s="208"/>
      <c r="EG78" s="208"/>
      <c r="EH78" s="208"/>
      <c r="EI78" s="208"/>
      <c r="EJ78" s="208"/>
      <c r="EK78" s="208"/>
      <c r="EL78" s="208"/>
      <c r="EM78" s="208"/>
      <c r="EN78" s="208"/>
      <c r="EO78" s="208"/>
      <c r="EP78" s="208"/>
      <c r="EQ78" s="208"/>
      <c r="ER78" s="208"/>
      <c r="ES78" s="208"/>
      <c r="ET78" s="208"/>
      <c r="EU78" s="208"/>
      <c r="EV78" s="208"/>
      <c r="EW78" s="208"/>
      <c r="EX78" s="208"/>
      <c r="EY78" s="208"/>
      <c r="EZ78" s="208"/>
      <c r="FA78" s="208"/>
      <c r="FB78" s="208"/>
      <c r="FC78" s="208"/>
      <c r="FD78" s="208"/>
      <c r="FE78" s="208"/>
      <c r="FF78" s="208"/>
      <c r="FG78" s="208"/>
      <c r="FH78" s="208"/>
      <c r="FI78" s="208"/>
      <c r="FJ78" s="208"/>
      <c r="FK78" s="208"/>
      <c r="FL78" s="208"/>
      <c r="FM78" s="208"/>
      <c r="FN78" s="208"/>
      <c r="FO78" s="287"/>
    </row>
    <row r="79" spans="1:171" s="173" customFormat="1" ht="36" customHeight="1" x14ac:dyDescent="0.2">
      <c r="A79" s="374"/>
      <c r="B79" s="447"/>
      <c r="C79" s="374"/>
      <c r="D79" s="400"/>
      <c r="E79" s="400"/>
      <c r="F79" s="400"/>
      <c r="G79" s="400"/>
      <c r="H79" s="400"/>
      <c r="I79" s="400"/>
      <c r="J79" s="400"/>
      <c r="K79" s="400"/>
      <c r="L79" s="400"/>
      <c r="M79" s="400"/>
      <c r="N79" s="400"/>
      <c r="O79" s="400"/>
      <c r="P79" s="400"/>
      <c r="Q79" s="135">
        <v>5</v>
      </c>
      <c r="R79" s="135" t="s">
        <v>729</v>
      </c>
      <c r="S79" s="136" t="s">
        <v>723</v>
      </c>
      <c r="T79" s="186"/>
      <c r="U79" s="186"/>
      <c r="V79" s="186"/>
      <c r="W79" s="186"/>
      <c r="X79" s="186"/>
      <c r="Y79" s="186"/>
      <c r="Z79" s="186"/>
      <c r="AA79" s="186"/>
      <c r="AB79" s="186"/>
      <c r="AC79" s="186"/>
      <c r="AD79" s="186"/>
      <c r="AE79" s="186"/>
      <c r="AF79" s="286"/>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208"/>
      <c r="BE79" s="208"/>
      <c r="BF79" s="208"/>
      <c r="BG79" s="208"/>
      <c r="BH79" s="208"/>
      <c r="BI79" s="208"/>
      <c r="BJ79" s="208"/>
      <c r="BK79" s="208"/>
      <c r="BL79" s="208"/>
      <c r="BM79" s="208"/>
      <c r="BN79" s="208"/>
      <c r="BO79" s="208"/>
      <c r="BP79" s="208"/>
      <c r="BQ79" s="208"/>
      <c r="BR79" s="208"/>
      <c r="BS79" s="208"/>
      <c r="BT79" s="208"/>
      <c r="BU79" s="208"/>
      <c r="BV79" s="208"/>
      <c r="BW79" s="208"/>
      <c r="BX79" s="208"/>
      <c r="BY79" s="208"/>
      <c r="BZ79" s="208"/>
      <c r="CA79" s="208"/>
      <c r="CB79" s="208"/>
      <c r="CC79" s="208"/>
      <c r="CD79" s="208"/>
      <c r="CE79" s="208"/>
      <c r="CF79" s="208"/>
      <c r="CG79" s="208"/>
      <c r="CH79" s="208"/>
      <c r="CI79" s="208"/>
      <c r="CJ79" s="208"/>
      <c r="CK79" s="208"/>
      <c r="CL79" s="208"/>
      <c r="CM79" s="208"/>
      <c r="CN79" s="208"/>
      <c r="CO79" s="208"/>
      <c r="CP79" s="208"/>
      <c r="CQ79" s="208"/>
      <c r="CR79" s="208"/>
      <c r="CS79" s="208"/>
      <c r="CT79" s="208"/>
      <c r="CU79" s="208"/>
      <c r="CV79" s="208"/>
      <c r="CW79" s="208"/>
      <c r="CX79" s="208"/>
      <c r="CY79" s="208"/>
      <c r="CZ79" s="208"/>
      <c r="DA79" s="208"/>
      <c r="DB79" s="208"/>
      <c r="DC79" s="208"/>
      <c r="DD79" s="208"/>
      <c r="DE79" s="208"/>
      <c r="DF79" s="208"/>
      <c r="DG79" s="208"/>
      <c r="DH79" s="208"/>
      <c r="DI79" s="208"/>
      <c r="DJ79" s="208"/>
      <c r="DK79" s="208"/>
      <c r="DL79" s="208"/>
      <c r="DM79" s="208"/>
      <c r="DN79" s="208"/>
      <c r="DO79" s="208"/>
      <c r="DP79" s="208"/>
      <c r="DQ79" s="208"/>
      <c r="DR79" s="208"/>
      <c r="DS79" s="208"/>
      <c r="DT79" s="208"/>
      <c r="DU79" s="208"/>
      <c r="DV79" s="208"/>
      <c r="DW79" s="208"/>
      <c r="DX79" s="208"/>
      <c r="DY79" s="208"/>
      <c r="DZ79" s="208"/>
      <c r="EA79" s="208"/>
      <c r="EB79" s="208"/>
      <c r="EC79" s="208"/>
      <c r="ED79" s="208"/>
      <c r="EE79" s="208"/>
      <c r="EF79" s="208"/>
      <c r="EG79" s="208"/>
      <c r="EH79" s="208"/>
      <c r="EI79" s="208"/>
      <c r="EJ79" s="208"/>
      <c r="EK79" s="208"/>
      <c r="EL79" s="208"/>
      <c r="EM79" s="208"/>
      <c r="EN79" s="208"/>
      <c r="EO79" s="208"/>
      <c r="EP79" s="208"/>
      <c r="EQ79" s="208"/>
      <c r="ER79" s="208"/>
      <c r="ES79" s="208"/>
      <c r="ET79" s="208"/>
      <c r="EU79" s="208"/>
      <c r="EV79" s="208"/>
      <c r="EW79" s="208"/>
      <c r="EX79" s="208"/>
      <c r="EY79" s="208"/>
      <c r="EZ79" s="208"/>
      <c r="FA79" s="208"/>
      <c r="FB79" s="208"/>
      <c r="FC79" s="208"/>
      <c r="FD79" s="208"/>
      <c r="FE79" s="208"/>
      <c r="FF79" s="208"/>
      <c r="FG79" s="208"/>
      <c r="FH79" s="208"/>
      <c r="FI79" s="208"/>
      <c r="FJ79" s="208"/>
      <c r="FK79" s="208"/>
      <c r="FL79" s="208"/>
      <c r="FM79" s="208"/>
      <c r="FN79" s="208"/>
      <c r="FO79" s="287"/>
    </row>
    <row r="80" spans="1:171" s="173" customFormat="1" ht="91.5" customHeight="1" x14ac:dyDescent="0.2">
      <c r="A80" s="374"/>
      <c r="B80" s="447"/>
      <c r="C80" s="374"/>
      <c r="D80" s="135" t="s">
        <v>730</v>
      </c>
      <c r="E80" s="172">
        <v>0.91390000000000005</v>
      </c>
      <c r="F80" s="172">
        <v>0.91390000000000005</v>
      </c>
      <c r="G80" s="172">
        <v>0.91390000000000005</v>
      </c>
      <c r="H80" s="172">
        <v>0.91390000000000005</v>
      </c>
      <c r="I80" s="172">
        <v>0.91390000000000005</v>
      </c>
      <c r="J80" s="172">
        <v>0.91390000000000005</v>
      </c>
      <c r="K80" s="135" t="s">
        <v>643</v>
      </c>
      <c r="L80" s="374" t="s">
        <v>731</v>
      </c>
      <c r="M80" s="136">
        <v>1</v>
      </c>
      <c r="N80" s="135" t="s">
        <v>732</v>
      </c>
      <c r="O80" s="135" t="s">
        <v>650</v>
      </c>
      <c r="P80" s="135" t="s">
        <v>645</v>
      </c>
      <c r="Q80" s="135"/>
      <c r="R80" s="135" t="s">
        <v>56317</v>
      </c>
      <c r="S80" s="136" t="s">
        <v>1342</v>
      </c>
      <c r="T80" s="186"/>
      <c r="U80" s="186"/>
      <c r="V80" s="186"/>
      <c r="W80" s="186"/>
      <c r="X80" s="186"/>
      <c r="Y80" s="186"/>
      <c r="Z80" s="186"/>
      <c r="AA80" s="186"/>
      <c r="AB80" s="186"/>
      <c r="AC80" s="186"/>
      <c r="AD80" s="186"/>
      <c r="AE80" s="186"/>
      <c r="AF80" s="286"/>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8"/>
      <c r="CB80" s="208"/>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c r="CY80" s="208"/>
      <c r="CZ80" s="208"/>
      <c r="DA80" s="208"/>
      <c r="DB80" s="208"/>
      <c r="DC80" s="208"/>
      <c r="DD80" s="208"/>
      <c r="DE80" s="208"/>
      <c r="DF80" s="208"/>
      <c r="DG80" s="208"/>
      <c r="DH80" s="208"/>
      <c r="DI80" s="208"/>
      <c r="DJ80" s="208"/>
      <c r="DK80" s="208"/>
      <c r="DL80" s="208"/>
      <c r="DM80" s="208"/>
      <c r="DN80" s="208"/>
      <c r="DO80" s="208"/>
      <c r="DP80" s="208"/>
      <c r="DQ80" s="208"/>
      <c r="DR80" s="208"/>
      <c r="DS80" s="208"/>
      <c r="DT80" s="208"/>
      <c r="DU80" s="208"/>
      <c r="DV80" s="208"/>
      <c r="DW80" s="208"/>
      <c r="DX80" s="208"/>
      <c r="DY80" s="208"/>
      <c r="DZ80" s="208"/>
      <c r="EA80" s="208"/>
      <c r="EB80" s="208"/>
      <c r="EC80" s="208"/>
      <c r="ED80" s="208"/>
      <c r="EE80" s="208"/>
      <c r="EF80" s="208"/>
      <c r="EG80" s="208"/>
      <c r="EH80" s="208"/>
      <c r="EI80" s="208"/>
      <c r="EJ80" s="208"/>
      <c r="EK80" s="208"/>
      <c r="EL80" s="208"/>
      <c r="EM80" s="208"/>
      <c r="EN80" s="208"/>
      <c r="EO80" s="208"/>
      <c r="EP80" s="208"/>
      <c r="EQ80" s="208"/>
      <c r="ER80" s="208"/>
      <c r="ES80" s="208"/>
      <c r="ET80" s="208"/>
      <c r="EU80" s="208"/>
      <c r="EV80" s="208"/>
      <c r="EW80" s="208"/>
      <c r="EX80" s="208"/>
      <c r="EY80" s="208"/>
      <c r="EZ80" s="208"/>
      <c r="FA80" s="208"/>
      <c r="FB80" s="208"/>
      <c r="FC80" s="208"/>
      <c r="FD80" s="208"/>
      <c r="FE80" s="208"/>
      <c r="FF80" s="208"/>
      <c r="FG80" s="208"/>
      <c r="FH80" s="208"/>
      <c r="FI80" s="208"/>
      <c r="FJ80" s="208"/>
      <c r="FK80" s="208"/>
      <c r="FL80" s="208"/>
      <c r="FM80" s="208"/>
      <c r="FN80" s="208"/>
      <c r="FO80" s="287"/>
    </row>
    <row r="81" spans="1:171" s="173" customFormat="1" ht="25.5" customHeight="1" x14ac:dyDescent="0.2">
      <c r="A81" s="374"/>
      <c r="B81" s="447"/>
      <c r="C81" s="374" t="s">
        <v>733</v>
      </c>
      <c r="D81" s="374" t="s">
        <v>734</v>
      </c>
      <c r="E81" s="442">
        <v>0.12</v>
      </c>
      <c r="F81" s="444">
        <v>0.2</v>
      </c>
      <c r="G81" s="444">
        <v>0.12</v>
      </c>
      <c r="H81" s="402">
        <v>0.15</v>
      </c>
      <c r="I81" s="402">
        <v>0.18</v>
      </c>
      <c r="J81" s="402">
        <v>0.2</v>
      </c>
      <c r="K81" s="374" t="s">
        <v>643</v>
      </c>
      <c r="L81" s="400"/>
      <c r="M81" s="401">
        <v>1</v>
      </c>
      <c r="N81" s="374" t="s">
        <v>735</v>
      </c>
      <c r="O81" s="374" t="s">
        <v>736</v>
      </c>
      <c r="P81" s="374" t="s">
        <v>645</v>
      </c>
      <c r="Q81" s="135">
        <v>1</v>
      </c>
      <c r="R81" s="135" t="s">
        <v>737</v>
      </c>
      <c r="S81" s="401" t="s">
        <v>1342</v>
      </c>
      <c r="T81" s="186"/>
      <c r="U81" s="186"/>
      <c r="V81" s="186"/>
      <c r="W81" s="186"/>
      <c r="X81" s="186"/>
      <c r="Y81" s="186"/>
      <c r="Z81" s="186"/>
      <c r="AA81" s="186"/>
      <c r="AB81" s="186"/>
      <c r="AC81" s="186"/>
      <c r="AD81" s="186"/>
      <c r="AE81" s="186"/>
      <c r="AF81" s="286"/>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c r="CY81" s="208"/>
      <c r="CZ81" s="208"/>
      <c r="DA81" s="208"/>
      <c r="DB81" s="208"/>
      <c r="DC81" s="208"/>
      <c r="DD81" s="208"/>
      <c r="DE81" s="208"/>
      <c r="DF81" s="208"/>
      <c r="DG81" s="208"/>
      <c r="DH81" s="208"/>
      <c r="DI81" s="208"/>
      <c r="DJ81" s="208"/>
      <c r="DK81" s="208"/>
      <c r="DL81" s="208"/>
      <c r="DM81" s="208"/>
      <c r="DN81" s="208"/>
      <c r="DO81" s="208"/>
      <c r="DP81" s="208"/>
      <c r="DQ81" s="208"/>
      <c r="DR81" s="208"/>
      <c r="DS81" s="208"/>
      <c r="DT81" s="208"/>
      <c r="DU81" s="208"/>
      <c r="DV81" s="208"/>
      <c r="DW81" s="208"/>
      <c r="DX81" s="208"/>
      <c r="DY81" s="208"/>
      <c r="DZ81" s="208"/>
      <c r="EA81" s="208"/>
      <c r="EB81" s="208"/>
      <c r="EC81" s="208"/>
      <c r="ED81" s="208"/>
      <c r="EE81" s="208"/>
      <c r="EF81" s="208"/>
      <c r="EG81" s="208"/>
      <c r="EH81" s="208"/>
      <c r="EI81" s="208"/>
      <c r="EJ81" s="208"/>
      <c r="EK81" s="208"/>
      <c r="EL81" s="208"/>
      <c r="EM81" s="208"/>
      <c r="EN81" s="208"/>
      <c r="EO81" s="208"/>
      <c r="EP81" s="208"/>
      <c r="EQ81" s="208"/>
      <c r="ER81" s="208"/>
      <c r="ES81" s="208"/>
      <c r="ET81" s="208"/>
      <c r="EU81" s="208"/>
      <c r="EV81" s="208"/>
      <c r="EW81" s="208"/>
      <c r="EX81" s="208"/>
      <c r="EY81" s="208"/>
      <c r="EZ81" s="208"/>
      <c r="FA81" s="208"/>
      <c r="FB81" s="208"/>
      <c r="FC81" s="208"/>
      <c r="FD81" s="208"/>
      <c r="FE81" s="208"/>
      <c r="FF81" s="208"/>
      <c r="FG81" s="208"/>
      <c r="FH81" s="208"/>
      <c r="FI81" s="208"/>
      <c r="FJ81" s="208"/>
      <c r="FK81" s="208"/>
      <c r="FL81" s="208"/>
      <c r="FM81" s="208"/>
      <c r="FN81" s="208"/>
      <c r="FO81" s="287"/>
    </row>
    <row r="82" spans="1:171" s="173" customFormat="1" ht="16.5" customHeight="1" x14ac:dyDescent="0.2">
      <c r="A82" s="374"/>
      <c r="B82" s="447"/>
      <c r="C82" s="400"/>
      <c r="D82" s="400"/>
      <c r="E82" s="443"/>
      <c r="F82" s="443"/>
      <c r="G82" s="443"/>
      <c r="H82" s="400"/>
      <c r="I82" s="400"/>
      <c r="J82" s="400"/>
      <c r="K82" s="400"/>
      <c r="L82" s="400"/>
      <c r="M82" s="400"/>
      <c r="N82" s="400"/>
      <c r="O82" s="400"/>
      <c r="P82" s="400"/>
      <c r="Q82" s="135">
        <v>2</v>
      </c>
      <c r="R82" s="135" t="s">
        <v>738</v>
      </c>
      <c r="S82" s="400"/>
      <c r="T82" s="186"/>
      <c r="U82" s="186"/>
      <c r="V82" s="186"/>
      <c r="W82" s="186"/>
      <c r="X82" s="186"/>
      <c r="Y82" s="186"/>
      <c r="Z82" s="186"/>
      <c r="AA82" s="186"/>
      <c r="AB82" s="186"/>
      <c r="AC82" s="186"/>
      <c r="AD82" s="186"/>
      <c r="AE82" s="186"/>
      <c r="AF82" s="286"/>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c r="BQ82" s="208"/>
      <c r="BR82" s="208"/>
      <c r="BS82" s="208"/>
      <c r="BT82" s="208"/>
      <c r="BU82" s="208"/>
      <c r="BV82" s="208"/>
      <c r="BW82" s="208"/>
      <c r="BX82" s="208"/>
      <c r="BY82" s="208"/>
      <c r="BZ82" s="208"/>
      <c r="CA82" s="208"/>
      <c r="CB82" s="208"/>
      <c r="CC82" s="208"/>
      <c r="CD82" s="208"/>
      <c r="CE82" s="208"/>
      <c r="CF82" s="208"/>
      <c r="CG82" s="208"/>
      <c r="CH82" s="208"/>
      <c r="CI82" s="208"/>
      <c r="CJ82" s="208"/>
      <c r="CK82" s="208"/>
      <c r="CL82" s="208"/>
      <c r="CM82" s="208"/>
      <c r="CN82" s="208"/>
      <c r="CO82" s="208"/>
      <c r="CP82" s="208"/>
      <c r="CQ82" s="208"/>
      <c r="CR82" s="208"/>
      <c r="CS82" s="208"/>
      <c r="CT82" s="208"/>
      <c r="CU82" s="208"/>
      <c r="CV82" s="208"/>
      <c r="CW82" s="208"/>
      <c r="CX82" s="208"/>
      <c r="CY82" s="208"/>
      <c r="CZ82" s="208"/>
      <c r="DA82" s="208"/>
      <c r="DB82" s="208"/>
      <c r="DC82" s="208"/>
      <c r="DD82" s="208"/>
      <c r="DE82" s="208"/>
      <c r="DF82" s="208"/>
      <c r="DG82" s="208"/>
      <c r="DH82" s="208"/>
      <c r="DI82" s="208"/>
      <c r="DJ82" s="208"/>
      <c r="DK82" s="208"/>
      <c r="DL82" s="208"/>
      <c r="DM82" s="208"/>
      <c r="DN82" s="208"/>
      <c r="DO82" s="208"/>
      <c r="DP82" s="208"/>
      <c r="DQ82" s="208"/>
      <c r="DR82" s="208"/>
      <c r="DS82" s="208"/>
      <c r="DT82" s="208"/>
      <c r="DU82" s="208"/>
      <c r="DV82" s="208"/>
      <c r="DW82" s="208"/>
      <c r="DX82" s="208"/>
      <c r="DY82" s="208"/>
      <c r="DZ82" s="208"/>
      <c r="EA82" s="208"/>
      <c r="EB82" s="208"/>
      <c r="EC82" s="208"/>
      <c r="ED82" s="208"/>
      <c r="EE82" s="208"/>
      <c r="EF82" s="208"/>
      <c r="EG82" s="208"/>
      <c r="EH82" s="208"/>
      <c r="EI82" s="208"/>
      <c r="EJ82" s="208"/>
      <c r="EK82" s="208"/>
      <c r="EL82" s="208"/>
      <c r="EM82" s="208"/>
      <c r="EN82" s="208"/>
      <c r="EO82" s="208"/>
      <c r="EP82" s="208"/>
      <c r="EQ82" s="208"/>
      <c r="ER82" s="208"/>
      <c r="ES82" s="208"/>
      <c r="ET82" s="208"/>
      <c r="EU82" s="208"/>
      <c r="EV82" s="208"/>
      <c r="EW82" s="208"/>
      <c r="EX82" s="208"/>
      <c r="EY82" s="208"/>
      <c r="EZ82" s="208"/>
      <c r="FA82" s="208"/>
      <c r="FB82" s="208"/>
      <c r="FC82" s="208"/>
      <c r="FD82" s="208"/>
      <c r="FE82" s="208"/>
      <c r="FF82" s="208"/>
      <c r="FG82" s="208"/>
      <c r="FH82" s="208"/>
      <c r="FI82" s="208"/>
      <c r="FJ82" s="208"/>
      <c r="FK82" s="208"/>
      <c r="FL82" s="208"/>
      <c r="FM82" s="208"/>
      <c r="FN82" s="208"/>
      <c r="FO82" s="287"/>
    </row>
    <row r="83" spans="1:171" s="173" customFormat="1" ht="16.5" customHeight="1" x14ac:dyDescent="0.2">
      <c r="A83" s="374"/>
      <c r="B83" s="447"/>
      <c r="C83" s="400"/>
      <c r="D83" s="400"/>
      <c r="E83" s="443"/>
      <c r="F83" s="443"/>
      <c r="G83" s="443"/>
      <c r="H83" s="400"/>
      <c r="I83" s="400"/>
      <c r="J83" s="400"/>
      <c r="K83" s="400"/>
      <c r="L83" s="400"/>
      <c r="M83" s="400"/>
      <c r="N83" s="400"/>
      <c r="O83" s="400"/>
      <c r="P83" s="400"/>
      <c r="Q83" s="135">
        <v>3</v>
      </c>
      <c r="R83" s="135" t="s">
        <v>739</v>
      </c>
      <c r="S83" s="400"/>
      <c r="T83" s="186"/>
      <c r="U83" s="186"/>
      <c r="V83" s="186"/>
      <c r="W83" s="186"/>
      <c r="X83" s="186"/>
      <c r="Y83" s="186"/>
      <c r="Z83" s="186"/>
      <c r="AA83" s="186"/>
      <c r="AB83" s="186"/>
      <c r="AC83" s="186"/>
      <c r="AD83" s="186"/>
      <c r="AE83" s="186"/>
      <c r="AF83" s="286"/>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c r="BG83" s="208"/>
      <c r="BH83" s="208"/>
      <c r="BI83" s="208"/>
      <c r="BJ83" s="208"/>
      <c r="BK83" s="208"/>
      <c r="BL83" s="208"/>
      <c r="BM83" s="208"/>
      <c r="BN83" s="208"/>
      <c r="BO83" s="208"/>
      <c r="BP83" s="208"/>
      <c r="BQ83" s="208"/>
      <c r="BR83" s="208"/>
      <c r="BS83" s="208"/>
      <c r="BT83" s="208"/>
      <c r="BU83" s="208"/>
      <c r="BV83" s="208"/>
      <c r="BW83" s="208"/>
      <c r="BX83" s="208"/>
      <c r="BY83" s="208"/>
      <c r="BZ83" s="208"/>
      <c r="CA83" s="208"/>
      <c r="CB83" s="208"/>
      <c r="CC83" s="208"/>
      <c r="CD83" s="208"/>
      <c r="CE83" s="208"/>
      <c r="CF83" s="208"/>
      <c r="CG83" s="208"/>
      <c r="CH83" s="208"/>
      <c r="CI83" s="208"/>
      <c r="CJ83" s="208"/>
      <c r="CK83" s="208"/>
      <c r="CL83" s="208"/>
      <c r="CM83" s="208"/>
      <c r="CN83" s="208"/>
      <c r="CO83" s="208"/>
      <c r="CP83" s="208"/>
      <c r="CQ83" s="208"/>
      <c r="CR83" s="208"/>
      <c r="CS83" s="208"/>
      <c r="CT83" s="208"/>
      <c r="CU83" s="208"/>
      <c r="CV83" s="208"/>
      <c r="CW83" s="208"/>
      <c r="CX83" s="208"/>
      <c r="CY83" s="208"/>
      <c r="CZ83" s="208"/>
      <c r="DA83" s="208"/>
      <c r="DB83" s="208"/>
      <c r="DC83" s="208"/>
      <c r="DD83" s="208"/>
      <c r="DE83" s="208"/>
      <c r="DF83" s="208"/>
      <c r="DG83" s="208"/>
      <c r="DH83" s="208"/>
      <c r="DI83" s="208"/>
      <c r="DJ83" s="208"/>
      <c r="DK83" s="208"/>
      <c r="DL83" s="208"/>
      <c r="DM83" s="208"/>
      <c r="DN83" s="208"/>
      <c r="DO83" s="208"/>
      <c r="DP83" s="208"/>
      <c r="DQ83" s="208"/>
      <c r="DR83" s="208"/>
      <c r="DS83" s="208"/>
      <c r="DT83" s="208"/>
      <c r="DU83" s="208"/>
      <c r="DV83" s="208"/>
      <c r="DW83" s="208"/>
      <c r="DX83" s="208"/>
      <c r="DY83" s="208"/>
      <c r="DZ83" s="208"/>
      <c r="EA83" s="208"/>
      <c r="EB83" s="208"/>
      <c r="EC83" s="208"/>
      <c r="ED83" s="208"/>
      <c r="EE83" s="208"/>
      <c r="EF83" s="208"/>
      <c r="EG83" s="208"/>
      <c r="EH83" s="208"/>
      <c r="EI83" s="208"/>
      <c r="EJ83" s="208"/>
      <c r="EK83" s="208"/>
      <c r="EL83" s="208"/>
      <c r="EM83" s="208"/>
      <c r="EN83" s="208"/>
      <c r="EO83" s="208"/>
      <c r="EP83" s="208"/>
      <c r="EQ83" s="208"/>
      <c r="ER83" s="208"/>
      <c r="ES83" s="208"/>
      <c r="ET83" s="208"/>
      <c r="EU83" s="208"/>
      <c r="EV83" s="208"/>
      <c r="EW83" s="208"/>
      <c r="EX83" s="208"/>
      <c r="EY83" s="208"/>
      <c r="EZ83" s="208"/>
      <c r="FA83" s="208"/>
      <c r="FB83" s="208"/>
      <c r="FC83" s="208"/>
      <c r="FD83" s="208"/>
      <c r="FE83" s="208"/>
      <c r="FF83" s="208"/>
      <c r="FG83" s="208"/>
      <c r="FH83" s="208"/>
      <c r="FI83" s="208"/>
      <c r="FJ83" s="208"/>
      <c r="FK83" s="208"/>
      <c r="FL83" s="208"/>
      <c r="FM83" s="208"/>
      <c r="FN83" s="208"/>
      <c r="FO83" s="287"/>
    </row>
    <row r="84" spans="1:171" s="173" customFormat="1" ht="16.5" customHeight="1" x14ac:dyDescent="0.2">
      <c r="A84" s="374"/>
      <c r="B84" s="447"/>
      <c r="C84" s="400"/>
      <c r="D84" s="400"/>
      <c r="E84" s="443"/>
      <c r="F84" s="443"/>
      <c r="G84" s="443"/>
      <c r="H84" s="400"/>
      <c r="I84" s="400"/>
      <c r="J84" s="400"/>
      <c r="K84" s="400"/>
      <c r="L84" s="400"/>
      <c r="M84" s="400"/>
      <c r="N84" s="400"/>
      <c r="O84" s="400"/>
      <c r="P84" s="400"/>
      <c r="Q84" s="135">
        <v>4</v>
      </c>
      <c r="R84" s="135" t="s">
        <v>740</v>
      </c>
      <c r="S84" s="400"/>
      <c r="T84" s="186"/>
      <c r="U84" s="186"/>
      <c r="V84" s="186"/>
      <c r="W84" s="186"/>
      <c r="X84" s="186"/>
      <c r="Y84" s="186"/>
      <c r="Z84" s="186"/>
      <c r="AA84" s="186"/>
      <c r="AB84" s="186"/>
      <c r="AC84" s="186"/>
      <c r="AD84" s="186"/>
      <c r="AE84" s="186"/>
      <c r="AF84" s="286"/>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c r="CY84" s="208"/>
      <c r="CZ84" s="208"/>
      <c r="DA84" s="208"/>
      <c r="DB84" s="208"/>
      <c r="DC84" s="208"/>
      <c r="DD84" s="208"/>
      <c r="DE84" s="208"/>
      <c r="DF84" s="208"/>
      <c r="DG84" s="208"/>
      <c r="DH84" s="208"/>
      <c r="DI84" s="208"/>
      <c r="DJ84" s="208"/>
      <c r="DK84" s="208"/>
      <c r="DL84" s="208"/>
      <c r="DM84" s="208"/>
      <c r="DN84" s="208"/>
      <c r="DO84" s="208"/>
      <c r="DP84" s="208"/>
      <c r="DQ84" s="208"/>
      <c r="DR84" s="208"/>
      <c r="DS84" s="208"/>
      <c r="DT84" s="208"/>
      <c r="DU84" s="208"/>
      <c r="DV84" s="208"/>
      <c r="DW84" s="208"/>
      <c r="DX84" s="208"/>
      <c r="DY84" s="208"/>
      <c r="DZ84" s="208"/>
      <c r="EA84" s="208"/>
      <c r="EB84" s="208"/>
      <c r="EC84" s="208"/>
      <c r="ED84" s="208"/>
      <c r="EE84" s="208"/>
      <c r="EF84" s="208"/>
      <c r="EG84" s="208"/>
      <c r="EH84" s="208"/>
      <c r="EI84" s="208"/>
      <c r="EJ84" s="208"/>
      <c r="EK84" s="208"/>
      <c r="EL84" s="208"/>
      <c r="EM84" s="208"/>
      <c r="EN84" s="208"/>
      <c r="EO84" s="208"/>
      <c r="EP84" s="208"/>
      <c r="EQ84" s="208"/>
      <c r="ER84" s="208"/>
      <c r="ES84" s="208"/>
      <c r="ET84" s="208"/>
      <c r="EU84" s="208"/>
      <c r="EV84" s="208"/>
      <c r="EW84" s="208"/>
      <c r="EX84" s="208"/>
      <c r="EY84" s="208"/>
      <c r="EZ84" s="208"/>
      <c r="FA84" s="208"/>
      <c r="FB84" s="208"/>
      <c r="FC84" s="208"/>
      <c r="FD84" s="208"/>
      <c r="FE84" s="208"/>
      <c r="FF84" s="208"/>
      <c r="FG84" s="208"/>
      <c r="FH84" s="208"/>
      <c r="FI84" s="208"/>
      <c r="FJ84" s="208"/>
      <c r="FK84" s="208"/>
      <c r="FL84" s="208"/>
      <c r="FM84" s="208"/>
      <c r="FN84" s="208"/>
      <c r="FO84" s="287"/>
    </row>
    <row r="85" spans="1:171" s="173" customFormat="1" ht="16.5" customHeight="1" x14ac:dyDescent="0.2">
      <c r="A85" s="374"/>
      <c r="B85" s="447"/>
      <c r="C85" s="400"/>
      <c r="D85" s="400"/>
      <c r="E85" s="443"/>
      <c r="F85" s="443"/>
      <c r="G85" s="443"/>
      <c r="H85" s="400"/>
      <c r="I85" s="400"/>
      <c r="J85" s="400"/>
      <c r="K85" s="400"/>
      <c r="L85" s="400"/>
      <c r="M85" s="400"/>
      <c r="N85" s="400"/>
      <c r="O85" s="400"/>
      <c r="P85" s="400"/>
      <c r="Q85" s="135">
        <v>5</v>
      </c>
      <c r="R85" s="135" t="s">
        <v>741</v>
      </c>
      <c r="S85" s="400"/>
      <c r="T85" s="186"/>
      <c r="U85" s="186"/>
      <c r="V85" s="186"/>
      <c r="W85" s="186"/>
      <c r="X85" s="186"/>
      <c r="Y85" s="186"/>
      <c r="Z85" s="186"/>
      <c r="AA85" s="186"/>
      <c r="AB85" s="186"/>
      <c r="AC85" s="186"/>
      <c r="AD85" s="186"/>
      <c r="AE85" s="186"/>
      <c r="AF85" s="286"/>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08"/>
      <c r="BK85" s="208"/>
      <c r="BL85" s="208"/>
      <c r="BM85" s="208"/>
      <c r="BN85" s="208"/>
      <c r="BO85" s="208"/>
      <c r="BP85" s="208"/>
      <c r="BQ85" s="208"/>
      <c r="BR85" s="208"/>
      <c r="BS85" s="208"/>
      <c r="BT85" s="208"/>
      <c r="BU85" s="208"/>
      <c r="BV85" s="208"/>
      <c r="BW85" s="208"/>
      <c r="BX85" s="208"/>
      <c r="BY85" s="208"/>
      <c r="BZ85" s="208"/>
      <c r="CA85" s="208"/>
      <c r="CB85" s="208"/>
      <c r="CC85" s="208"/>
      <c r="CD85" s="208"/>
      <c r="CE85" s="208"/>
      <c r="CF85" s="208"/>
      <c r="CG85" s="208"/>
      <c r="CH85" s="208"/>
      <c r="CI85" s="208"/>
      <c r="CJ85" s="208"/>
      <c r="CK85" s="208"/>
      <c r="CL85" s="208"/>
      <c r="CM85" s="208"/>
      <c r="CN85" s="208"/>
      <c r="CO85" s="208"/>
      <c r="CP85" s="208"/>
      <c r="CQ85" s="208"/>
      <c r="CR85" s="208"/>
      <c r="CS85" s="208"/>
      <c r="CT85" s="208"/>
      <c r="CU85" s="208"/>
      <c r="CV85" s="208"/>
      <c r="CW85" s="208"/>
      <c r="CX85" s="208"/>
      <c r="CY85" s="208"/>
      <c r="CZ85" s="208"/>
      <c r="DA85" s="208"/>
      <c r="DB85" s="208"/>
      <c r="DC85" s="208"/>
      <c r="DD85" s="208"/>
      <c r="DE85" s="208"/>
      <c r="DF85" s="208"/>
      <c r="DG85" s="208"/>
      <c r="DH85" s="208"/>
      <c r="DI85" s="208"/>
      <c r="DJ85" s="208"/>
      <c r="DK85" s="208"/>
      <c r="DL85" s="208"/>
      <c r="DM85" s="208"/>
      <c r="DN85" s="208"/>
      <c r="DO85" s="208"/>
      <c r="DP85" s="208"/>
      <c r="DQ85" s="208"/>
      <c r="DR85" s="208"/>
      <c r="DS85" s="208"/>
      <c r="DT85" s="208"/>
      <c r="DU85" s="208"/>
      <c r="DV85" s="208"/>
      <c r="DW85" s="208"/>
      <c r="DX85" s="208"/>
      <c r="DY85" s="208"/>
      <c r="DZ85" s="208"/>
      <c r="EA85" s="208"/>
      <c r="EB85" s="208"/>
      <c r="EC85" s="208"/>
      <c r="ED85" s="208"/>
      <c r="EE85" s="208"/>
      <c r="EF85" s="208"/>
      <c r="EG85" s="208"/>
      <c r="EH85" s="208"/>
      <c r="EI85" s="208"/>
      <c r="EJ85" s="208"/>
      <c r="EK85" s="208"/>
      <c r="EL85" s="208"/>
      <c r="EM85" s="208"/>
      <c r="EN85" s="208"/>
      <c r="EO85" s="208"/>
      <c r="EP85" s="208"/>
      <c r="EQ85" s="208"/>
      <c r="ER85" s="208"/>
      <c r="ES85" s="208"/>
      <c r="ET85" s="208"/>
      <c r="EU85" s="208"/>
      <c r="EV85" s="208"/>
      <c r="EW85" s="208"/>
      <c r="EX85" s="208"/>
      <c r="EY85" s="208"/>
      <c r="EZ85" s="208"/>
      <c r="FA85" s="208"/>
      <c r="FB85" s="208"/>
      <c r="FC85" s="208"/>
      <c r="FD85" s="208"/>
      <c r="FE85" s="208"/>
      <c r="FF85" s="208"/>
      <c r="FG85" s="208"/>
      <c r="FH85" s="208"/>
      <c r="FI85" s="208"/>
      <c r="FJ85" s="208"/>
      <c r="FK85" s="208"/>
      <c r="FL85" s="208"/>
      <c r="FM85" s="208"/>
      <c r="FN85" s="208"/>
      <c r="FO85" s="287"/>
    </row>
    <row r="86" spans="1:171" s="173" customFormat="1" ht="16.5" customHeight="1" x14ac:dyDescent="0.2">
      <c r="A86" s="374"/>
      <c r="B86" s="447"/>
      <c r="C86" s="400"/>
      <c r="D86" s="400"/>
      <c r="E86" s="443"/>
      <c r="F86" s="443"/>
      <c r="G86" s="443"/>
      <c r="H86" s="400"/>
      <c r="I86" s="400"/>
      <c r="J86" s="400"/>
      <c r="K86" s="400"/>
      <c r="L86" s="400"/>
      <c r="M86" s="400"/>
      <c r="N86" s="400"/>
      <c r="O86" s="400"/>
      <c r="P86" s="400"/>
      <c r="Q86" s="135">
        <v>6</v>
      </c>
      <c r="R86" s="135" t="s">
        <v>742</v>
      </c>
      <c r="S86" s="400"/>
      <c r="T86" s="186"/>
      <c r="U86" s="186"/>
      <c r="V86" s="186"/>
      <c r="W86" s="186"/>
      <c r="X86" s="186"/>
      <c r="Y86" s="186"/>
      <c r="Z86" s="186"/>
      <c r="AA86" s="186"/>
      <c r="AB86" s="186"/>
      <c r="AC86" s="186"/>
      <c r="AD86" s="186"/>
      <c r="AE86" s="186"/>
      <c r="AF86" s="286"/>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c r="BG86" s="208"/>
      <c r="BH86" s="208"/>
      <c r="BI86" s="208"/>
      <c r="BJ86" s="208"/>
      <c r="BK86" s="208"/>
      <c r="BL86" s="208"/>
      <c r="BM86" s="208"/>
      <c r="BN86" s="208"/>
      <c r="BO86" s="208"/>
      <c r="BP86" s="208"/>
      <c r="BQ86" s="208"/>
      <c r="BR86" s="208"/>
      <c r="BS86" s="208"/>
      <c r="BT86" s="208"/>
      <c r="BU86" s="208"/>
      <c r="BV86" s="208"/>
      <c r="BW86" s="208"/>
      <c r="BX86" s="208"/>
      <c r="BY86" s="208"/>
      <c r="BZ86" s="208"/>
      <c r="CA86" s="208"/>
      <c r="CB86" s="208"/>
      <c r="CC86" s="208"/>
      <c r="CD86" s="208"/>
      <c r="CE86" s="208"/>
      <c r="CF86" s="208"/>
      <c r="CG86" s="208"/>
      <c r="CH86" s="208"/>
      <c r="CI86" s="208"/>
      <c r="CJ86" s="208"/>
      <c r="CK86" s="208"/>
      <c r="CL86" s="208"/>
      <c r="CM86" s="208"/>
      <c r="CN86" s="208"/>
      <c r="CO86" s="208"/>
      <c r="CP86" s="208"/>
      <c r="CQ86" s="208"/>
      <c r="CR86" s="208"/>
      <c r="CS86" s="208"/>
      <c r="CT86" s="208"/>
      <c r="CU86" s="208"/>
      <c r="CV86" s="208"/>
      <c r="CW86" s="208"/>
      <c r="CX86" s="208"/>
      <c r="CY86" s="208"/>
      <c r="CZ86" s="208"/>
      <c r="DA86" s="208"/>
      <c r="DB86" s="208"/>
      <c r="DC86" s="208"/>
      <c r="DD86" s="208"/>
      <c r="DE86" s="208"/>
      <c r="DF86" s="208"/>
      <c r="DG86" s="208"/>
      <c r="DH86" s="208"/>
      <c r="DI86" s="208"/>
      <c r="DJ86" s="208"/>
      <c r="DK86" s="208"/>
      <c r="DL86" s="208"/>
      <c r="DM86" s="208"/>
      <c r="DN86" s="208"/>
      <c r="DO86" s="208"/>
      <c r="DP86" s="208"/>
      <c r="DQ86" s="208"/>
      <c r="DR86" s="208"/>
      <c r="DS86" s="208"/>
      <c r="DT86" s="208"/>
      <c r="DU86" s="208"/>
      <c r="DV86" s="208"/>
      <c r="DW86" s="208"/>
      <c r="DX86" s="208"/>
      <c r="DY86" s="208"/>
      <c r="DZ86" s="208"/>
      <c r="EA86" s="208"/>
      <c r="EB86" s="208"/>
      <c r="EC86" s="208"/>
      <c r="ED86" s="208"/>
      <c r="EE86" s="208"/>
      <c r="EF86" s="208"/>
      <c r="EG86" s="208"/>
      <c r="EH86" s="208"/>
      <c r="EI86" s="208"/>
      <c r="EJ86" s="208"/>
      <c r="EK86" s="208"/>
      <c r="EL86" s="208"/>
      <c r="EM86" s="208"/>
      <c r="EN86" s="208"/>
      <c r="EO86" s="208"/>
      <c r="EP86" s="208"/>
      <c r="EQ86" s="208"/>
      <c r="ER86" s="208"/>
      <c r="ES86" s="208"/>
      <c r="ET86" s="208"/>
      <c r="EU86" s="208"/>
      <c r="EV86" s="208"/>
      <c r="EW86" s="208"/>
      <c r="EX86" s="208"/>
      <c r="EY86" s="208"/>
      <c r="EZ86" s="208"/>
      <c r="FA86" s="208"/>
      <c r="FB86" s="208"/>
      <c r="FC86" s="208"/>
      <c r="FD86" s="208"/>
      <c r="FE86" s="208"/>
      <c r="FF86" s="208"/>
      <c r="FG86" s="208"/>
      <c r="FH86" s="208"/>
      <c r="FI86" s="208"/>
      <c r="FJ86" s="208"/>
      <c r="FK86" s="208"/>
      <c r="FL86" s="208"/>
      <c r="FM86" s="208"/>
      <c r="FN86" s="208"/>
      <c r="FO86" s="287"/>
    </row>
    <row r="87" spans="1:171" s="173" customFormat="1" ht="24" customHeight="1" x14ac:dyDescent="0.2">
      <c r="A87" s="374"/>
      <c r="B87" s="447"/>
      <c r="C87" s="400"/>
      <c r="D87" s="400"/>
      <c r="E87" s="443"/>
      <c r="F87" s="443"/>
      <c r="G87" s="443"/>
      <c r="H87" s="400"/>
      <c r="I87" s="400"/>
      <c r="J87" s="400"/>
      <c r="K87" s="400"/>
      <c r="L87" s="400"/>
      <c r="M87" s="400"/>
      <c r="N87" s="400"/>
      <c r="O87" s="400"/>
      <c r="P87" s="400"/>
      <c r="Q87" s="135">
        <v>7</v>
      </c>
      <c r="R87" s="135" t="s">
        <v>743</v>
      </c>
      <c r="S87" s="400"/>
      <c r="T87" s="186"/>
      <c r="U87" s="186"/>
      <c r="V87" s="186"/>
      <c r="W87" s="186"/>
      <c r="X87" s="186"/>
      <c r="Y87" s="186"/>
      <c r="Z87" s="186"/>
      <c r="AA87" s="186"/>
      <c r="AB87" s="186"/>
      <c r="AC87" s="186"/>
      <c r="AD87" s="186"/>
      <c r="AE87" s="186"/>
      <c r="AF87" s="286"/>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c r="BK87" s="208"/>
      <c r="BL87" s="208"/>
      <c r="BM87" s="208"/>
      <c r="BN87" s="208"/>
      <c r="BO87" s="208"/>
      <c r="BP87" s="208"/>
      <c r="BQ87" s="208"/>
      <c r="BR87" s="208"/>
      <c r="BS87" s="208"/>
      <c r="BT87" s="208"/>
      <c r="BU87" s="208"/>
      <c r="BV87" s="208"/>
      <c r="BW87" s="208"/>
      <c r="BX87" s="208"/>
      <c r="BY87" s="208"/>
      <c r="BZ87" s="208"/>
      <c r="CA87" s="208"/>
      <c r="CB87" s="208"/>
      <c r="CC87" s="208"/>
      <c r="CD87" s="208"/>
      <c r="CE87" s="208"/>
      <c r="CF87" s="208"/>
      <c r="CG87" s="208"/>
      <c r="CH87" s="208"/>
      <c r="CI87" s="208"/>
      <c r="CJ87" s="208"/>
      <c r="CK87" s="208"/>
      <c r="CL87" s="208"/>
      <c r="CM87" s="208"/>
      <c r="CN87" s="208"/>
      <c r="CO87" s="208"/>
      <c r="CP87" s="208"/>
      <c r="CQ87" s="208"/>
      <c r="CR87" s="208"/>
      <c r="CS87" s="208"/>
      <c r="CT87" s="208"/>
      <c r="CU87" s="208"/>
      <c r="CV87" s="208"/>
      <c r="CW87" s="208"/>
      <c r="CX87" s="208"/>
      <c r="CY87" s="208"/>
      <c r="CZ87" s="208"/>
      <c r="DA87" s="208"/>
      <c r="DB87" s="208"/>
      <c r="DC87" s="208"/>
      <c r="DD87" s="208"/>
      <c r="DE87" s="208"/>
      <c r="DF87" s="208"/>
      <c r="DG87" s="208"/>
      <c r="DH87" s="208"/>
      <c r="DI87" s="208"/>
      <c r="DJ87" s="208"/>
      <c r="DK87" s="208"/>
      <c r="DL87" s="208"/>
      <c r="DM87" s="208"/>
      <c r="DN87" s="208"/>
      <c r="DO87" s="208"/>
      <c r="DP87" s="208"/>
      <c r="DQ87" s="208"/>
      <c r="DR87" s="208"/>
      <c r="DS87" s="208"/>
      <c r="DT87" s="208"/>
      <c r="DU87" s="208"/>
      <c r="DV87" s="208"/>
      <c r="DW87" s="208"/>
      <c r="DX87" s="208"/>
      <c r="DY87" s="208"/>
      <c r="DZ87" s="208"/>
      <c r="EA87" s="208"/>
      <c r="EB87" s="208"/>
      <c r="EC87" s="208"/>
      <c r="ED87" s="208"/>
      <c r="EE87" s="208"/>
      <c r="EF87" s="208"/>
      <c r="EG87" s="208"/>
      <c r="EH87" s="208"/>
      <c r="EI87" s="208"/>
      <c r="EJ87" s="208"/>
      <c r="EK87" s="208"/>
      <c r="EL87" s="208"/>
      <c r="EM87" s="208"/>
      <c r="EN87" s="208"/>
      <c r="EO87" s="208"/>
      <c r="EP87" s="208"/>
      <c r="EQ87" s="208"/>
      <c r="ER87" s="208"/>
      <c r="ES87" s="208"/>
      <c r="ET87" s="208"/>
      <c r="EU87" s="208"/>
      <c r="EV87" s="208"/>
      <c r="EW87" s="208"/>
      <c r="EX87" s="208"/>
      <c r="EY87" s="208"/>
      <c r="EZ87" s="208"/>
      <c r="FA87" s="208"/>
      <c r="FB87" s="208"/>
      <c r="FC87" s="208"/>
      <c r="FD87" s="208"/>
      <c r="FE87" s="208"/>
      <c r="FF87" s="208"/>
      <c r="FG87" s="208"/>
      <c r="FH87" s="208"/>
      <c r="FI87" s="208"/>
      <c r="FJ87" s="208"/>
      <c r="FK87" s="208"/>
      <c r="FL87" s="208"/>
      <c r="FM87" s="208"/>
      <c r="FN87" s="208"/>
      <c r="FO87" s="287"/>
    </row>
    <row r="88" spans="1:171" s="173" customFormat="1" ht="18" customHeight="1" x14ac:dyDescent="0.2">
      <c r="A88" s="374"/>
      <c r="B88" s="447"/>
      <c r="C88" s="400"/>
      <c r="D88" s="400"/>
      <c r="E88" s="443"/>
      <c r="F88" s="443"/>
      <c r="G88" s="443"/>
      <c r="H88" s="400"/>
      <c r="I88" s="400"/>
      <c r="J88" s="400"/>
      <c r="K88" s="400"/>
      <c r="L88" s="400"/>
      <c r="M88" s="400"/>
      <c r="N88" s="400"/>
      <c r="O88" s="400"/>
      <c r="P88" s="400"/>
      <c r="Q88" s="135">
        <v>8</v>
      </c>
      <c r="R88" s="135" t="s">
        <v>744</v>
      </c>
      <c r="S88" s="400"/>
      <c r="T88" s="186"/>
      <c r="U88" s="186"/>
      <c r="V88" s="186"/>
      <c r="W88" s="186"/>
      <c r="X88" s="186"/>
      <c r="Y88" s="186"/>
      <c r="Z88" s="186"/>
      <c r="AA88" s="186"/>
      <c r="AB88" s="186"/>
      <c r="AC88" s="186"/>
      <c r="AD88" s="186"/>
      <c r="AE88" s="186"/>
      <c r="AF88" s="286"/>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c r="BV88" s="208"/>
      <c r="BW88" s="208"/>
      <c r="BX88" s="208"/>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c r="CY88" s="208"/>
      <c r="CZ88" s="208"/>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08"/>
      <c r="DW88" s="208"/>
      <c r="DX88" s="208"/>
      <c r="DY88" s="208"/>
      <c r="DZ88" s="208"/>
      <c r="EA88" s="208"/>
      <c r="EB88" s="208"/>
      <c r="EC88" s="208"/>
      <c r="ED88" s="208"/>
      <c r="EE88" s="208"/>
      <c r="EF88" s="208"/>
      <c r="EG88" s="208"/>
      <c r="EH88" s="208"/>
      <c r="EI88" s="208"/>
      <c r="EJ88" s="208"/>
      <c r="EK88" s="208"/>
      <c r="EL88" s="208"/>
      <c r="EM88" s="208"/>
      <c r="EN88" s="208"/>
      <c r="EO88" s="208"/>
      <c r="EP88" s="208"/>
      <c r="EQ88" s="208"/>
      <c r="ER88" s="208"/>
      <c r="ES88" s="208"/>
      <c r="ET88" s="208"/>
      <c r="EU88" s="208"/>
      <c r="EV88" s="208"/>
      <c r="EW88" s="208"/>
      <c r="EX88" s="208"/>
      <c r="EY88" s="208"/>
      <c r="EZ88" s="208"/>
      <c r="FA88" s="208"/>
      <c r="FB88" s="208"/>
      <c r="FC88" s="208"/>
      <c r="FD88" s="208"/>
      <c r="FE88" s="208"/>
      <c r="FF88" s="208"/>
      <c r="FG88" s="208"/>
      <c r="FH88" s="208"/>
      <c r="FI88" s="208"/>
      <c r="FJ88" s="208"/>
      <c r="FK88" s="208"/>
      <c r="FL88" s="208"/>
      <c r="FM88" s="208"/>
      <c r="FN88" s="208"/>
      <c r="FO88" s="287"/>
    </row>
    <row r="89" spans="1:171" s="173" customFormat="1" ht="33.75" customHeight="1" x14ac:dyDescent="0.2">
      <c r="A89" s="374"/>
      <c r="B89" s="447"/>
      <c r="C89" s="400"/>
      <c r="D89" s="400"/>
      <c r="E89" s="443"/>
      <c r="F89" s="443"/>
      <c r="G89" s="443"/>
      <c r="H89" s="400"/>
      <c r="I89" s="400"/>
      <c r="J89" s="400"/>
      <c r="K89" s="400"/>
      <c r="L89" s="400"/>
      <c r="M89" s="401">
        <v>2</v>
      </c>
      <c r="N89" s="374" t="s">
        <v>745</v>
      </c>
      <c r="O89" s="374" t="s">
        <v>736</v>
      </c>
      <c r="P89" s="374" t="s">
        <v>645</v>
      </c>
      <c r="Q89" s="135">
        <v>1</v>
      </c>
      <c r="R89" s="135" t="s">
        <v>746</v>
      </c>
      <c r="S89" s="400"/>
      <c r="T89" s="186"/>
      <c r="U89" s="186"/>
      <c r="V89" s="186"/>
      <c r="W89" s="186"/>
      <c r="X89" s="186"/>
      <c r="Y89" s="186"/>
      <c r="Z89" s="186"/>
      <c r="AA89" s="186"/>
      <c r="AB89" s="186"/>
      <c r="AC89" s="186"/>
      <c r="AD89" s="186"/>
      <c r="AE89" s="186"/>
      <c r="AF89" s="286"/>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c r="BK89" s="208"/>
      <c r="BL89" s="208"/>
      <c r="BM89" s="208"/>
      <c r="BN89" s="208"/>
      <c r="BO89" s="208"/>
      <c r="BP89" s="208"/>
      <c r="BQ89" s="208"/>
      <c r="BR89" s="208"/>
      <c r="BS89" s="208"/>
      <c r="BT89" s="208"/>
      <c r="BU89" s="208"/>
      <c r="BV89" s="208"/>
      <c r="BW89" s="208"/>
      <c r="BX89" s="208"/>
      <c r="BY89" s="208"/>
      <c r="BZ89" s="208"/>
      <c r="CA89" s="208"/>
      <c r="CB89" s="208"/>
      <c r="CC89" s="208"/>
      <c r="CD89" s="208"/>
      <c r="CE89" s="208"/>
      <c r="CF89" s="208"/>
      <c r="CG89" s="208"/>
      <c r="CH89" s="208"/>
      <c r="CI89" s="208"/>
      <c r="CJ89" s="208"/>
      <c r="CK89" s="208"/>
      <c r="CL89" s="208"/>
      <c r="CM89" s="208"/>
      <c r="CN89" s="208"/>
      <c r="CO89" s="208"/>
      <c r="CP89" s="208"/>
      <c r="CQ89" s="208"/>
      <c r="CR89" s="208"/>
      <c r="CS89" s="208"/>
      <c r="CT89" s="208"/>
      <c r="CU89" s="208"/>
      <c r="CV89" s="208"/>
      <c r="CW89" s="208"/>
      <c r="CX89" s="208"/>
      <c r="CY89" s="208"/>
      <c r="CZ89" s="208"/>
      <c r="DA89" s="208"/>
      <c r="DB89" s="208"/>
      <c r="DC89" s="208"/>
      <c r="DD89" s="208"/>
      <c r="DE89" s="208"/>
      <c r="DF89" s="208"/>
      <c r="DG89" s="208"/>
      <c r="DH89" s="208"/>
      <c r="DI89" s="208"/>
      <c r="DJ89" s="208"/>
      <c r="DK89" s="208"/>
      <c r="DL89" s="208"/>
      <c r="DM89" s="208"/>
      <c r="DN89" s="208"/>
      <c r="DO89" s="208"/>
      <c r="DP89" s="208"/>
      <c r="DQ89" s="208"/>
      <c r="DR89" s="208"/>
      <c r="DS89" s="208"/>
      <c r="DT89" s="208"/>
      <c r="DU89" s="208"/>
      <c r="DV89" s="208"/>
      <c r="DW89" s="208"/>
      <c r="DX89" s="208"/>
      <c r="DY89" s="208"/>
      <c r="DZ89" s="208"/>
      <c r="EA89" s="208"/>
      <c r="EB89" s="208"/>
      <c r="EC89" s="208"/>
      <c r="ED89" s="208"/>
      <c r="EE89" s="208"/>
      <c r="EF89" s="208"/>
      <c r="EG89" s="208"/>
      <c r="EH89" s="208"/>
      <c r="EI89" s="208"/>
      <c r="EJ89" s="208"/>
      <c r="EK89" s="208"/>
      <c r="EL89" s="208"/>
      <c r="EM89" s="208"/>
      <c r="EN89" s="208"/>
      <c r="EO89" s="208"/>
      <c r="EP89" s="208"/>
      <c r="EQ89" s="208"/>
      <c r="ER89" s="208"/>
      <c r="ES89" s="208"/>
      <c r="ET89" s="208"/>
      <c r="EU89" s="208"/>
      <c r="EV89" s="208"/>
      <c r="EW89" s="208"/>
      <c r="EX89" s="208"/>
      <c r="EY89" s="208"/>
      <c r="EZ89" s="208"/>
      <c r="FA89" s="208"/>
      <c r="FB89" s="208"/>
      <c r="FC89" s="208"/>
      <c r="FD89" s="208"/>
      <c r="FE89" s="208"/>
      <c r="FF89" s="208"/>
      <c r="FG89" s="208"/>
      <c r="FH89" s="208"/>
      <c r="FI89" s="208"/>
      <c r="FJ89" s="208"/>
      <c r="FK89" s="208"/>
      <c r="FL89" s="208"/>
      <c r="FM89" s="208"/>
      <c r="FN89" s="208"/>
      <c r="FO89" s="287"/>
    </row>
    <row r="90" spans="1:171" s="173" customFormat="1" ht="16.5" customHeight="1" x14ac:dyDescent="0.2">
      <c r="A90" s="374"/>
      <c r="B90" s="447"/>
      <c r="C90" s="400"/>
      <c r="D90" s="400"/>
      <c r="E90" s="443"/>
      <c r="F90" s="443"/>
      <c r="G90" s="443"/>
      <c r="H90" s="400"/>
      <c r="I90" s="400"/>
      <c r="J90" s="400"/>
      <c r="K90" s="400"/>
      <c r="L90" s="400"/>
      <c r="M90" s="400"/>
      <c r="N90" s="400"/>
      <c r="O90" s="400"/>
      <c r="P90" s="400"/>
      <c r="Q90" s="135">
        <v>2</v>
      </c>
      <c r="R90" s="135" t="s">
        <v>747</v>
      </c>
      <c r="S90" s="400"/>
      <c r="T90" s="186"/>
      <c r="U90" s="186"/>
      <c r="V90" s="186"/>
      <c r="W90" s="186"/>
      <c r="X90" s="186"/>
      <c r="Y90" s="186"/>
      <c r="Z90" s="186"/>
      <c r="AA90" s="186"/>
      <c r="AB90" s="186"/>
      <c r="AC90" s="186"/>
      <c r="AD90" s="186"/>
      <c r="AE90" s="186"/>
      <c r="AF90" s="286"/>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c r="BK90" s="208"/>
      <c r="BL90" s="208"/>
      <c r="BM90" s="208"/>
      <c r="BN90" s="208"/>
      <c r="BO90" s="208"/>
      <c r="BP90" s="208"/>
      <c r="BQ90" s="208"/>
      <c r="BR90" s="208"/>
      <c r="BS90" s="208"/>
      <c r="BT90" s="208"/>
      <c r="BU90" s="208"/>
      <c r="BV90" s="208"/>
      <c r="BW90" s="208"/>
      <c r="BX90" s="208"/>
      <c r="BY90" s="208"/>
      <c r="BZ90" s="208"/>
      <c r="CA90" s="208"/>
      <c r="CB90" s="208"/>
      <c r="CC90" s="208"/>
      <c r="CD90" s="208"/>
      <c r="CE90" s="208"/>
      <c r="CF90" s="208"/>
      <c r="CG90" s="208"/>
      <c r="CH90" s="208"/>
      <c r="CI90" s="208"/>
      <c r="CJ90" s="208"/>
      <c r="CK90" s="208"/>
      <c r="CL90" s="208"/>
      <c r="CM90" s="208"/>
      <c r="CN90" s="208"/>
      <c r="CO90" s="208"/>
      <c r="CP90" s="208"/>
      <c r="CQ90" s="208"/>
      <c r="CR90" s="208"/>
      <c r="CS90" s="208"/>
      <c r="CT90" s="208"/>
      <c r="CU90" s="208"/>
      <c r="CV90" s="208"/>
      <c r="CW90" s="208"/>
      <c r="CX90" s="208"/>
      <c r="CY90" s="208"/>
      <c r="CZ90" s="208"/>
      <c r="DA90" s="208"/>
      <c r="DB90" s="208"/>
      <c r="DC90" s="208"/>
      <c r="DD90" s="208"/>
      <c r="DE90" s="208"/>
      <c r="DF90" s="208"/>
      <c r="DG90" s="208"/>
      <c r="DH90" s="208"/>
      <c r="DI90" s="208"/>
      <c r="DJ90" s="208"/>
      <c r="DK90" s="208"/>
      <c r="DL90" s="208"/>
      <c r="DM90" s="208"/>
      <c r="DN90" s="208"/>
      <c r="DO90" s="208"/>
      <c r="DP90" s="208"/>
      <c r="DQ90" s="208"/>
      <c r="DR90" s="208"/>
      <c r="DS90" s="208"/>
      <c r="DT90" s="208"/>
      <c r="DU90" s="208"/>
      <c r="DV90" s="208"/>
      <c r="DW90" s="208"/>
      <c r="DX90" s="208"/>
      <c r="DY90" s="208"/>
      <c r="DZ90" s="208"/>
      <c r="EA90" s="208"/>
      <c r="EB90" s="208"/>
      <c r="EC90" s="208"/>
      <c r="ED90" s="208"/>
      <c r="EE90" s="208"/>
      <c r="EF90" s="208"/>
      <c r="EG90" s="208"/>
      <c r="EH90" s="208"/>
      <c r="EI90" s="208"/>
      <c r="EJ90" s="208"/>
      <c r="EK90" s="208"/>
      <c r="EL90" s="208"/>
      <c r="EM90" s="208"/>
      <c r="EN90" s="208"/>
      <c r="EO90" s="208"/>
      <c r="EP90" s="208"/>
      <c r="EQ90" s="208"/>
      <c r="ER90" s="208"/>
      <c r="ES90" s="208"/>
      <c r="ET90" s="208"/>
      <c r="EU90" s="208"/>
      <c r="EV90" s="208"/>
      <c r="EW90" s="208"/>
      <c r="EX90" s="208"/>
      <c r="EY90" s="208"/>
      <c r="EZ90" s="208"/>
      <c r="FA90" s="208"/>
      <c r="FB90" s="208"/>
      <c r="FC90" s="208"/>
      <c r="FD90" s="208"/>
      <c r="FE90" s="208"/>
      <c r="FF90" s="208"/>
      <c r="FG90" s="208"/>
      <c r="FH90" s="208"/>
      <c r="FI90" s="208"/>
      <c r="FJ90" s="208"/>
      <c r="FK90" s="208"/>
      <c r="FL90" s="208"/>
      <c r="FM90" s="208"/>
      <c r="FN90" s="208"/>
      <c r="FO90" s="287"/>
    </row>
    <row r="91" spans="1:171" s="173" customFormat="1" ht="16.5" customHeight="1" x14ac:dyDescent="0.2">
      <c r="A91" s="374"/>
      <c r="B91" s="447"/>
      <c r="C91" s="400"/>
      <c r="D91" s="400"/>
      <c r="E91" s="443"/>
      <c r="F91" s="443"/>
      <c r="G91" s="443"/>
      <c r="H91" s="400"/>
      <c r="I91" s="400"/>
      <c r="J91" s="400"/>
      <c r="K91" s="400"/>
      <c r="L91" s="400"/>
      <c r="M91" s="400"/>
      <c r="N91" s="400"/>
      <c r="O91" s="400"/>
      <c r="P91" s="400"/>
      <c r="Q91" s="135">
        <v>3</v>
      </c>
      <c r="R91" s="135" t="s">
        <v>748</v>
      </c>
      <c r="S91" s="400"/>
      <c r="T91" s="186"/>
      <c r="U91" s="186"/>
      <c r="V91" s="186"/>
      <c r="W91" s="186"/>
      <c r="X91" s="186"/>
      <c r="Y91" s="186"/>
      <c r="Z91" s="186"/>
      <c r="AA91" s="186"/>
      <c r="AB91" s="186"/>
      <c r="AC91" s="186"/>
      <c r="AD91" s="186"/>
      <c r="AE91" s="186"/>
      <c r="AF91" s="286"/>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c r="BK91" s="208"/>
      <c r="BL91" s="208"/>
      <c r="BM91" s="208"/>
      <c r="BN91" s="208"/>
      <c r="BO91" s="208"/>
      <c r="BP91" s="208"/>
      <c r="BQ91" s="208"/>
      <c r="BR91" s="208"/>
      <c r="BS91" s="208"/>
      <c r="BT91" s="208"/>
      <c r="BU91" s="208"/>
      <c r="BV91" s="208"/>
      <c r="BW91" s="208"/>
      <c r="BX91" s="208"/>
      <c r="BY91" s="208"/>
      <c r="BZ91" s="208"/>
      <c r="CA91" s="208"/>
      <c r="CB91" s="208"/>
      <c r="CC91" s="208"/>
      <c r="CD91" s="208"/>
      <c r="CE91" s="208"/>
      <c r="CF91" s="208"/>
      <c r="CG91" s="208"/>
      <c r="CH91" s="208"/>
      <c r="CI91" s="208"/>
      <c r="CJ91" s="208"/>
      <c r="CK91" s="208"/>
      <c r="CL91" s="208"/>
      <c r="CM91" s="208"/>
      <c r="CN91" s="208"/>
      <c r="CO91" s="208"/>
      <c r="CP91" s="208"/>
      <c r="CQ91" s="208"/>
      <c r="CR91" s="208"/>
      <c r="CS91" s="208"/>
      <c r="CT91" s="208"/>
      <c r="CU91" s="208"/>
      <c r="CV91" s="208"/>
      <c r="CW91" s="208"/>
      <c r="CX91" s="208"/>
      <c r="CY91" s="208"/>
      <c r="CZ91" s="208"/>
      <c r="DA91" s="208"/>
      <c r="DB91" s="208"/>
      <c r="DC91" s="208"/>
      <c r="DD91" s="208"/>
      <c r="DE91" s="208"/>
      <c r="DF91" s="208"/>
      <c r="DG91" s="208"/>
      <c r="DH91" s="208"/>
      <c r="DI91" s="208"/>
      <c r="DJ91" s="208"/>
      <c r="DK91" s="208"/>
      <c r="DL91" s="208"/>
      <c r="DM91" s="208"/>
      <c r="DN91" s="208"/>
      <c r="DO91" s="208"/>
      <c r="DP91" s="208"/>
      <c r="DQ91" s="208"/>
      <c r="DR91" s="208"/>
      <c r="DS91" s="208"/>
      <c r="DT91" s="208"/>
      <c r="DU91" s="208"/>
      <c r="DV91" s="208"/>
      <c r="DW91" s="208"/>
      <c r="DX91" s="208"/>
      <c r="DY91" s="208"/>
      <c r="DZ91" s="208"/>
      <c r="EA91" s="208"/>
      <c r="EB91" s="208"/>
      <c r="EC91" s="208"/>
      <c r="ED91" s="208"/>
      <c r="EE91" s="208"/>
      <c r="EF91" s="208"/>
      <c r="EG91" s="208"/>
      <c r="EH91" s="208"/>
      <c r="EI91" s="208"/>
      <c r="EJ91" s="208"/>
      <c r="EK91" s="208"/>
      <c r="EL91" s="208"/>
      <c r="EM91" s="208"/>
      <c r="EN91" s="208"/>
      <c r="EO91" s="208"/>
      <c r="EP91" s="208"/>
      <c r="EQ91" s="208"/>
      <c r="ER91" s="208"/>
      <c r="ES91" s="208"/>
      <c r="ET91" s="208"/>
      <c r="EU91" s="208"/>
      <c r="EV91" s="208"/>
      <c r="EW91" s="208"/>
      <c r="EX91" s="208"/>
      <c r="EY91" s="208"/>
      <c r="EZ91" s="208"/>
      <c r="FA91" s="208"/>
      <c r="FB91" s="208"/>
      <c r="FC91" s="208"/>
      <c r="FD91" s="208"/>
      <c r="FE91" s="208"/>
      <c r="FF91" s="208"/>
      <c r="FG91" s="208"/>
      <c r="FH91" s="208"/>
      <c r="FI91" s="208"/>
      <c r="FJ91" s="208"/>
      <c r="FK91" s="208"/>
      <c r="FL91" s="208"/>
      <c r="FM91" s="208"/>
      <c r="FN91" s="208"/>
      <c r="FO91" s="287"/>
    </row>
    <row r="92" spans="1:171" s="173" customFormat="1" ht="16.5" customHeight="1" x14ac:dyDescent="0.2">
      <c r="A92" s="374"/>
      <c r="B92" s="447"/>
      <c r="C92" s="400"/>
      <c r="D92" s="400"/>
      <c r="E92" s="443"/>
      <c r="F92" s="443"/>
      <c r="G92" s="443"/>
      <c r="H92" s="400"/>
      <c r="I92" s="400"/>
      <c r="J92" s="400"/>
      <c r="K92" s="400"/>
      <c r="L92" s="400"/>
      <c r="M92" s="401">
        <v>3</v>
      </c>
      <c r="N92" s="374" t="s">
        <v>749</v>
      </c>
      <c r="O92" s="374" t="s">
        <v>736</v>
      </c>
      <c r="P92" s="374" t="s">
        <v>645</v>
      </c>
      <c r="Q92" s="135">
        <v>1</v>
      </c>
      <c r="R92" s="135" t="s">
        <v>750</v>
      </c>
      <c r="S92" s="400"/>
      <c r="T92" s="186"/>
      <c r="U92" s="186"/>
      <c r="V92" s="186"/>
      <c r="W92" s="186"/>
      <c r="X92" s="186"/>
      <c r="Y92" s="186"/>
      <c r="Z92" s="186"/>
      <c r="AA92" s="186"/>
      <c r="AB92" s="186"/>
      <c r="AC92" s="186"/>
      <c r="AD92" s="186"/>
      <c r="AE92" s="186"/>
      <c r="AF92" s="286"/>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8"/>
      <c r="BE92" s="208"/>
      <c r="BF92" s="208"/>
      <c r="BG92" s="208"/>
      <c r="BH92" s="208"/>
      <c r="BI92" s="208"/>
      <c r="BJ92" s="208"/>
      <c r="BK92" s="208"/>
      <c r="BL92" s="208"/>
      <c r="BM92" s="208"/>
      <c r="BN92" s="208"/>
      <c r="BO92" s="208"/>
      <c r="BP92" s="208"/>
      <c r="BQ92" s="208"/>
      <c r="BR92" s="208"/>
      <c r="BS92" s="208"/>
      <c r="BT92" s="208"/>
      <c r="BU92" s="208"/>
      <c r="BV92" s="208"/>
      <c r="BW92" s="208"/>
      <c r="BX92" s="208"/>
      <c r="BY92" s="208"/>
      <c r="BZ92" s="208"/>
      <c r="CA92" s="208"/>
      <c r="CB92" s="208"/>
      <c r="CC92" s="208"/>
      <c r="CD92" s="208"/>
      <c r="CE92" s="208"/>
      <c r="CF92" s="208"/>
      <c r="CG92" s="208"/>
      <c r="CH92" s="208"/>
      <c r="CI92" s="208"/>
      <c r="CJ92" s="208"/>
      <c r="CK92" s="208"/>
      <c r="CL92" s="208"/>
      <c r="CM92" s="208"/>
      <c r="CN92" s="208"/>
      <c r="CO92" s="208"/>
      <c r="CP92" s="208"/>
      <c r="CQ92" s="208"/>
      <c r="CR92" s="208"/>
      <c r="CS92" s="208"/>
      <c r="CT92" s="208"/>
      <c r="CU92" s="208"/>
      <c r="CV92" s="208"/>
      <c r="CW92" s="208"/>
      <c r="CX92" s="208"/>
      <c r="CY92" s="208"/>
      <c r="CZ92" s="208"/>
      <c r="DA92" s="208"/>
      <c r="DB92" s="208"/>
      <c r="DC92" s="208"/>
      <c r="DD92" s="208"/>
      <c r="DE92" s="208"/>
      <c r="DF92" s="208"/>
      <c r="DG92" s="208"/>
      <c r="DH92" s="208"/>
      <c r="DI92" s="208"/>
      <c r="DJ92" s="208"/>
      <c r="DK92" s="208"/>
      <c r="DL92" s="208"/>
      <c r="DM92" s="208"/>
      <c r="DN92" s="208"/>
      <c r="DO92" s="208"/>
      <c r="DP92" s="208"/>
      <c r="DQ92" s="208"/>
      <c r="DR92" s="208"/>
      <c r="DS92" s="208"/>
      <c r="DT92" s="208"/>
      <c r="DU92" s="208"/>
      <c r="DV92" s="208"/>
      <c r="DW92" s="208"/>
      <c r="DX92" s="208"/>
      <c r="DY92" s="208"/>
      <c r="DZ92" s="208"/>
      <c r="EA92" s="208"/>
      <c r="EB92" s="208"/>
      <c r="EC92" s="208"/>
      <c r="ED92" s="208"/>
      <c r="EE92" s="208"/>
      <c r="EF92" s="208"/>
      <c r="EG92" s="208"/>
      <c r="EH92" s="208"/>
      <c r="EI92" s="208"/>
      <c r="EJ92" s="208"/>
      <c r="EK92" s="208"/>
      <c r="EL92" s="208"/>
      <c r="EM92" s="208"/>
      <c r="EN92" s="208"/>
      <c r="EO92" s="208"/>
      <c r="EP92" s="208"/>
      <c r="EQ92" s="208"/>
      <c r="ER92" s="208"/>
      <c r="ES92" s="208"/>
      <c r="ET92" s="208"/>
      <c r="EU92" s="208"/>
      <c r="EV92" s="208"/>
      <c r="EW92" s="208"/>
      <c r="EX92" s="208"/>
      <c r="EY92" s="208"/>
      <c r="EZ92" s="208"/>
      <c r="FA92" s="208"/>
      <c r="FB92" s="208"/>
      <c r="FC92" s="208"/>
      <c r="FD92" s="208"/>
      <c r="FE92" s="208"/>
      <c r="FF92" s="208"/>
      <c r="FG92" s="208"/>
      <c r="FH92" s="208"/>
      <c r="FI92" s="208"/>
      <c r="FJ92" s="208"/>
      <c r="FK92" s="208"/>
      <c r="FL92" s="208"/>
      <c r="FM92" s="208"/>
      <c r="FN92" s="208"/>
      <c r="FO92" s="287"/>
    </row>
    <row r="93" spans="1:171" s="173" customFormat="1" ht="28.5" customHeight="1" x14ac:dyDescent="0.2">
      <c r="A93" s="374"/>
      <c r="B93" s="447"/>
      <c r="C93" s="400"/>
      <c r="D93" s="400"/>
      <c r="E93" s="443"/>
      <c r="F93" s="443"/>
      <c r="G93" s="443"/>
      <c r="H93" s="400"/>
      <c r="I93" s="400"/>
      <c r="J93" s="400"/>
      <c r="K93" s="400"/>
      <c r="L93" s="400"/>
      <c r="M93" s="400"/>
      <c r="N93" s="400"/>
      <c r="O93" s="400"/>
      <c r="P93" s="400"/>
      <c r="Q93" s="135">
        <v>2</v>
      </c>
      <c r="R93" s="135" t="s">
        <v>751</v>
      </c>
      <c r="S93" s="400"/>
      <c r="T93" s="186"/>
      <c r="U93" s="186"/>
      <c r="V93" s="186"/>
      <c r="W93" s="186"/>
      <c r="X93" s="186"/>
      <c r="Y93" s="186"/>
      <c r="Z93" s="186"/>
      <c r="AA93" s="186"/>
      <c r="AB93" s="186"/>
      <c r="AC93" s="186"/>
      <c r="AD93" s="186"/>
      <c r="AE93" s="186"/>
      <c r="AF93" s="286"/>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c r="BE93" s="208"/>
      <c r="BF93" s="208"/>
      <c r="BG93" s="208"/>
      <c r="BH93" s="208"/>
      <c r="BI93" s="208"/>
      <c r="BJ93" s="208"/>
      <c r="BK93" s="208"/>
      <c r="BL93" s="208"/>
      <c r="BM93" s="208"/>
      <c r="BN93" s="208"/>
      <c r="BO93" s="208"/>
      <c r="BP93" s="208"/>
      <c r="BQ93" s="208"/>
      <c r="BR93" s="208"/>
      <c r="BS93" s="208"/>
      <c r="BT93" s="208"/>
      <c r="BU93" s="208"/>
      <c r="BV93" s="208"/>
      <c r="BW93" s="208"/>
      <c r="BX93" s="208"/>
      <c r="BY93" s="208"/>
      <c r="BZ93" s="208"/>
      <c r="CA93" s="208"/>
      <c r="CB93" s="208"/>
      <c r="CC93" s="208"/>
      <c r="CD93" s="208"/>
      <c r="CE93" s="208"/>
      <c r="CF93" s="208"/>
      <c r="CG93" s="208"/>
      <c r="CH93" s="208"/>
      <c r="CI93" s="208"/>
      <c r="CJ93" s="208"/>
      <c r="CK93" s="208"/>
      <c r="CL93" s="208"/>
      <c r="CM93" s="208"/>
      <c r="CN93" s="208"/>
      <c r="CO93" s="208"/>
      <c r="CP93" s="208"/>
      <c r="CQ93" s="208"/>
      <c r="CR93" s="208"/>
      <c r="CS93" s="208"/>
      <c r="CT93" s="208"/>
      <c r="CU93" s="208"/>
      <c r="CV93" s="208"/>
      <c r="CW93" s="208"/>
      <c r="CX93" s="208"/>
      <c r="CY93" s="208"/>
      <c r="CZ93" s="208"/>
      <c r="DA93" s="208"/>
      <c r="DB93" s="208"/>
      <c r="DC93" s="208"/>
      <c r="DD93" s="208"/>
      <c r="DE93" s="208"/>
      <c r="DF93" s="208"/>
      <c r="DG93" s="208"/>
      <c r="DH93" s="208"/>
      <c r="DI93" s="208"/>
      <c r="DJ93" s="208"/>
      <c r="DK93" s="208"/>
      <c r="DL93" s="208"/>
      <c r="DM93" s="208"/>
      <c r="DN93" s="208"/>
      <c r="DO93" s="208"/>
      <c r="DP93" s="208"/>
      <c r="DQ93" s="208"/>
      <c r="DR93" s="208"/>
      <c r="DS93" s="208"/>
      <c r="DT93" s="208"/>
      <c r="DU93" s="208"/>
      <c r="DV93" s="208"/>
      <c r="DW93" s="208"/>
      <c r="DX93" s="208"/>
      <c r="DY93" s="208"/>
      <c r="DZ93" s="208"/>
      <c r="EA93" s="208"/>
      <c r="EB93" s="208"/>
      <c r="EC93" s="208"/>
      <c r="ED93" s="208"/>
      <c r="EE93" s="208"/>
      <c r="EF93" s="208"/>
      <c r="EG93" s="208"/>
      <c r="EH93" s="208"/>
      <c r="EI93" s="208"/>
      <c r="EJ93" s="208"/>
      <c r="EK93" s="208"/>
      <c r="EL93" s="208"/>
      <c r="EM93" s="208"/>
      <c r="EN93" s="208"/>
      <c r="EO93" s="208"/>
      <c r="EP93" s="208"/>
      <c r="EQ93" s="208"/>
      <c r="ER93" s="208"/>
      <c r="ES93" s="208"/>
      <c r="ET93" s="208"/>
      <c r="EU93" s="208"/>
      <c r="EV93" s="208"/>
      <c r="EW93" s="208"/>
      <c r="EX93" s="208"/>
      <c r="EY93" s="208"/>
      <c r="EZ93" s="208"/>
      <c r="FA93" s="208"/>
      <c r="FB93" s="208"/>
      <c r="FC93" s="208"/>
      <c r="FD93" s="208"/>
      <c r="FE93" s="208"/>
      <c r="FF93" s="208"/>
      <c r="FG93" s="208"/>
      <c r="FH93" s="208"/>
      <c r="FI93" s="208"/>
      <c r="FJ93" s="208"/>
      <c r="FK93" s="208"/>
      <c r="FL93" s="208"/>
      <c r="FM93" s="208"/>
      <c r="FN93" s="208"/>
      <c r="FO93" s="287"/>
    </row>
    <row r="94" spans="1:171" s="173" customFormat="1" ht="25.5" customHeight="1" x14ac:dyDescent="0.2">
      <c r="A94" s="374"/>
      <c r="B94" s="447"/>
      <c r="C94" s="400"/>
      <c r="D94" s="400"/>
      <c r="E94" s="443"/>
      <c r="F94" s="443"/>
      <c r="G94" s="443"/>
      <c r="H94" s="400"/>
      <c r="I94" s="400"/>
      <c r="J94" s="400"/>
      <c r="K94" s="400"/>
      <c r="L94" s="400"/>
      <c r="M94" s="400"/>
      <c r="N94" s="400"/>
      <c r="O94" s="400"/>
      <c r="P94" s="400"/>
      <c r="Q94" s="135">
        <v>3</v>
      </c>
      <c r="R94" s="135" t="s">
        <v>752</v>
      </c>
      <c r="S94" s="400"/>
      <c r="T94" s="186"/>
      <c r="U94" s="186"/>
      <c r="V94" s="186"/>
      <c r="W94" s="186"/>
      <c r="X94" s="186"/>
      <c r="Y94" s="186"/>
      <c r="Z94" s="186"/>
      <c r="AA94" s="186"/>
      <c r="AB94" s="186"/>
      <c r="AC94" s="186"/>
      <c r="AD94" s="186"/>
      <c r="AE94" s="186"/>
      <c r="AF94" s="286"/>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c r="CY94" s="208"/>
      <c r="CZ94" s="208"/>
      <c r="DA94" s="208"/>
      <c r="DB94" s="208"/>
      <c r="DC94" s="208"/>
      <c r="DD94" s="208"/>
      <c r="DE94" s="208"/>
      <c r="DF94" s="208"/>
      <c r="DG94" s="208"/>
      <c r="DH94" s="208"/>
      <c r="DI94" s="208"/>
      <c r="DJ94" s="208"/>
      <c r="DK94" s="208"/>
      <c r="DL94" s="208"/>
      <c r="DM94" s="208"/>
      <c r="DN94" s="208"/>
      <c r="DO94" s="208"/>
      <c r="DP94" s="208"/>
      <c r="DQ94" s="208"/>
      <c r="DR94" s="208"/>
      <c r="DS94" s="208"/>
      <c r="DT94" s="208"/>
      <c r="DU94" s="208"/>
      <c r="DV94" s="208"/>
      <c r="DW94" s="208"/>
      <c r="DX94" s="208"/>
      <c r="DY94" s="208"/>
      <c r="DZ94" s="208"/>
      <c r="EA94" s="208"/>
      <c r="EB94" s="208"/>
      <c r="EC94" s="208"/>
      <c r="ED94" s="208"/>
      <c r="EE94" s="208"/>
      <c r="EF94" s="208"/>
      <c r="EG94" s="208"/>
      <c r="EH94" s="208"/>
      <c r="EI94" s="208"/>
      <c r="EJ94" s="208"/>
      <c r="EK94" s="208"/>
      <c r="EL94" s="208"/>
      <c r="EM94" s="208"/>
      <c r="EN94" s="208"/>
      <c r="EO94" s="208"/>
      <c r="EP94" s="208"/>
      <c r="EQ94" s="208"/>
      <c r="ER94" s="208"/>
      <c r="ES94" s="208"/>
      <c r="ET94" s="208"/>
      <c r="EU94" s="208"/>
      <c r="EV94" s="208"/>
      <c r="EW94" s="208"/>
      <c r="EX94" s="208"/>
      <c r="EY94" s="208"/>
      <c r="EZ94" s="208"/>
      <c r="FA94" s="208"/>
      <c r="FB94" s="208"/>
      <c r="FC94" s="208"/>
      <c r="FD94" s="208"/>
      <c r="FE94" s="208"/>
      <c r="FF94" s="208"/>
      <c r="FG94" s="208"/>
      <c r="FH94" s="208"/>
      <c r="FI94" s="208"/>
      <c r="FJ94" s="208"/>
      <c r="FK94" s="208"/>
      <c r="FL94" s="208"/>
      <c r="FM94" s="208"/>
      <c r="FN94" s="208"/>
      <c r="FO94" s="287"/>
    </row>
    <row r="95" spans="1:171" s="173" customFormat="1" ht="15" customHeight="1" x14ac:dyDescent="0.2">
      <c r="A95" s="374"/>
      <c r="B95" s="447"/>
      <c r="C95" s="400"/>
      <c r="D95" s="400"/>
      <c r="E95" s="443"/>
      <c r="F95" s="443"/>
      <c r="G95" s="443"/>
      <c r="H95" s="400"/>
      <c r="I95" s="400"/>
      <c r="J95" s="400"/>
      <c r="K95" s="400"/>
      <c r="L95" s="400"/>
      <c r="M95" s="400"/>
      <c r="N95" s="400"/>
      <c r="O95" s="400"/>
      <c r="P95" s="400"/>
      <c r="Q95" s="135">
        <v>4</v>
      </c>
      <c r="R95" s="135" t="s">
        <v>753</v>
      </c>
      <c r="S95" s="401" t="s">
        <v>1342</v>
      </c>
      <c r="T95" s="186"/>
      <c r="U95" s="186"/>
      <c r="V95" s="186"/>
      <c r="W95" s="186"/>
      <c r="X95" s="186"/>
      <c r="Y95" s="186"/>
      <c r="Z95" s="186"/>
      <c r="AA95" s="186"/>
      <c r="AB95" s="186"/>
      <c r="AC95" s="186"/>
      <c r="AD95" s="186"/>
      <c r="AE95" s="186"/>
      <c r="AF95" s="286"/>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8"/>
      <c r="BE95" s="208"/>
      <c r="BF95" s="208"/>
      <c r="BG95" s="208"/>
      <c r="BH95" s="208"/>
      <c r="BI95" s="208"/>
      <c r="BJ95" s="208"/>
      <c r="BK95" s="208"/>
      <c r="BL95" s="208"/>
      <c r="BM95" s="208"/>
      <c r="BN95" s="208"/>
      <c r="BO95" s="208"/>
      <c r="BP95" s="208"/>
      <c r="BQ95" s="208"/>
      <c r="BR95" s="208"/>
      <c r="BS95" s="208"/>
      <c r="BT95" s="208"/>
      <c r="BU95" s="208"/>
      <c r="BV95" s="208"/>
      <c r="BW95" s="208"/>
      <c r="BX95" s="208"/>
      <c r="BY95" s="208"/>
      <c r="BZ95" s="208"/>
      <c r="CA95" s="208"/>
      <c r="CB95" s="208"/>
      <c r="CC95" s="208"/>
      <c r="CD95" s="208"/>
      <c r="CE95" s="208"/>
      <c r="CF95" s="208"/>
      <c r="CG95" s="208"/>
      <c r="CH95" s="208"/>
      <c r="CI95" s="208"/>
      <c r="CJ95" s="208"/>
      <c r="CK95" s="208"/>
      <c r="CL95" s="208"/>
      <c r="CM95" s="208"/>
      <c r="CN95" s="208"/>
      <c r="CO95" s="208"/>
      <c r="CP95" s="208"/>
      <c r="CQ95" s="208"/>
      <c r="CR95" s="208"/>
      <c r="CS95" s="208"/>
      <c r="CT95" s="208"/>
      <c r="CU95" s="208"/>
      <c r="CV95" s="208"/>
      <c r="CW95" s="208"/>
      <c r="CX95" s="208"/>
      <c r="CY95" s="208"/>
      <c r="CZ95" s="208"/>
      <c r="DA95" s="208"/>
      <c r="DB95" s="208"/>
      <c r="DC95" s="208"/>
      <c r="DD95" s="208"/>
      <c r="DE95" s="208"/>
      <c r="DF95" s="208"/>
      <c r="DG95" s="208"/>
      <c r="DH95" s="208"/>
      <c r="DI95" s="208"/>
      <c r="DJ95" s="208"/>
      <c r="DK95" s="208"/>
      <c r="DL95" s="208"/>
      <c r="DM95" s="208"/>
      <c r="DN95" s="208"/>
      <c r="DO95" s="208"/>
      <c r="DP95" s="208"/>
      <c r="DQ95" s="208"/>
      <c r="DR95" s="208"/>
      <c r="DS95" s="208"/>
      <c r="DT95" s="208"/>
      <c r="DU95" s="208"/>
      <c r="DV95" s="208"/>
      <c r="DW95" s="208"/>
      <c r="DX95" s="208"/>
      <c r="DY95" s="208"/>
      <c r="DZ95" s="208"/>
      <c r="EA95" s="208"/>
      <c r="EB95" s="208"/>
      <c r="EC95" s="208"/>
      <c r="ED95" s="208"/>
      <c r="EE95" s="208"/>
      <c r="EF95" s="208"/>
      <c r="EG95" s="208"/>
      <c r="EH95" s="208"/>
      <c r="EI95" s="208"/>
      <c r="EJ95" s="208"/>
      <c r="EK95" s="208"/>
      <c r="EL95" s="208"/>
      <c r="EM95" s="208"/>
      <c r="EN95" s="208"/>
      <c r="EO95" s="208"/>
      <c r="EP95" s="208"/>
      <c r="EQ95" s="208"/>
      <c r="ER95" s="208"/>
      <c r="ES95" s="208"/>
      <c r="ET95" s="208"/>
      <c r="EU95" s="208"/>
      <c r="EV95" s="208"/>
      <c r="EW95" s="208"/>
      <c r="EX95" s="208"/>
      <c r="EY95" s="208"/>
      <c r="EZ95" s="208"/>
      <c r="FA95" s="208"/>
      <c r="FB95" s="208"/>
      <c r="FC95" s="208"/>
      <c r="FD95" s="208"/>
      <c r="FE95" s="208"/>
      <c r="FF95" s="208"/>
      <c r="FG95" s="208"/>
      <c r="FH95" s="208"/>
      <c r="FI95" s="208"/>
      <c r="FJ95" s="208"/>
      <c r="FK95" s="208"/>
      <c r="FL95" s="208"/>
      <c r="FM95" s="208"/>
      <c r="FN95" s="208"/>
      <c r="FO95" s="287"/>
    </row>
    <row r="96" spans="1:171" s="173" customFormat="1" ht="16.5" customHeight="1" x14ac:dyDescent="0.2">
      <c r="A96" s="374"/>
      <c r="B96" s="447"/>
      <c r="C96" s="400"/>
      <c r="D96" s="374" t="s">
        <v>754</v>
      </c>
      <c r="E96" s="442">
        <v>0.2</v>
      </c>
      <c r="F96" s="442">
        <v>0.2</v>
      </c>
      <c r="G96" s="442">
        <v>0.2</v>
      </c>
      <c r="H96" s="442">
        <v>0.2</v>
      </c>
      <c r="I96" s="442">
        <v>0.2</v>
      </c>
      <c r="J96" s="442">
        <v>0.2</v>
      </c>
      <c r="K96" s="400"/>
      <c r="L96" s="400"/>
      <c r="M96" s="401">
        <v>1</v>
      </c>
      <c r="N96" s="374" t="s">
        <v>56156</v>
      </c>
      <c r="O96" s="374" t="s">
        <v>755</v>
      </c>
      <c r="P96" s="374" t="s">
        <v>645</v>
      </c>
      <c r="Q96" s="135">
        <v>1</v>
      </c>
      <c r="R96" s="135" t="s">
        <v>756</v>
      </c>
      <c r="S96" s="400"/>
      <c r="T96" s="186"/>
      <c r="U96" s="186"/>
      <c r="V96" s="186"/>
      <c r="W96" s="186"/>
      <c r="X96" s="186"/>
      <c r="Y96" s="186"/>
      <c r="Z96" s="186"/>
      <c r="AA96" s="186"/>
      <c r="AB96" s="186"/>
      <c r="AC96" s="186"/>
      <c r="AD96" s="186"/>
      <c r="AE96" s="186"/>
      <c r="AF96" s="286"/>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c r="BG96" s="208"/>
      <c r="BH96" s="208"/>
      <c r="BI96" s="208"/>
      <c r="BJ96" s="208"/>
      <c r="BK96" s="208"/>
      <c r="BL96" s="208"/>
      <c r="BM96" s="208"/>
      <c r="BN96" s="208"/>
      <c r="BO96" s="208"/>
      <c r="BP96" s="208"/>
      <c r="BQ96" s="208"/>
      <c r="BR96" s="208"/>
      <c r="BS96" s="208"/>
      <c r="BT96" s="208"/>
      <c r="BU96" s="208"/>
      <c r="BV96" s="208"/>
      <c r="BW96" s="208"/>
      <c r="BX96" s="208"/>
      <c r="BY96" s="208"/>
      <c r="BZ96" s="208"/>
      <c r="CA96" s="208"/>
      <c r="CB96" s="208"/>
      <c r="CC96" s="208"/>
      <c r="CD96" s="208"/>
      <c r="CE96" s="208"/>
      <c r="CF96" s="208"/>
      <c r="CG96" s="208"/>
      <c r="CH96" s="208"/>
      <c r="CI96" s="208"/>
      <c r="CJ96" s="208"/>
      <c r="CK96" s="208"/>
      <c r="CL96" s="208"/>
      <c r="CM96" s="208"/>
      <c r="CN96" s="208"/>
      <c r="CO96" s="208"/>
      <c r="CP96" s="208"/>
      <c r="CQ96" s="208"/>
      <c r="CR96" s="208"/>
      <c r="CS96" s="208"/>
      <c r="CT96" s="208"/>
      <c r="CU96" s="208"/>
      <c r="CV96" s="208"/>
      <c r="CW96" s="208"/>
      <c r="CX96" s="208"/>
      <c r="CY96" s="208"/>
      <c r="CZ96" s="208"/>
      <c r="DA96" s="208"/>
      <c r="DB96" s="208"/>
      <c r="DC96" s="208"/>
      <c r="DD96" s="208"/>
      <c r="DE96" s="208"/>
      <c r="DF96" s="208"/>
      <c r="DG96" s="208"/>
      <c r="DH96" s="208"/>
      <c r="DI96" s="208"/>
      <c r="DJ96" s="208"/>
      <c r="DK96" s="208"/>
      <c r="DL96" s="208"/>
      <c r="DM96" s="208"/>
      <c r="DN96" s="208"/>
      <c r="DO96" s="208"/>
      <c r="DP96" s="208"/>
      <c r="DQ96" s="208"/>
      <c r="DR96" s="208"/>
      <c r="DS96" s="208"/>
      <c r="DT96" s="208"/>
      <c r="DU96" s="208"/>
      <c r="DV96" s="208"/>
      <c r="DW96" s="208"/>
      <c r="DX96" s="208"/>
      <c r="DY96" s="208"/>
      <c r="DZ96" s="208"/>
      <c r="EA96" s="208"/>
      <c r="EB96" s="208"/>
      <c r="EC96" s="208"/>
      <c r="ED96" s="208"/>
      <c r="EE96" s="208"/>
      <c r="EF96" s="208"/>
      <c r="EG96" s="208"/>
      <c r="EH96" s="208"/>
      <c r="EI96" s="208"/>
      <c r="EJ96" s="208"/>
      <c r="EK96" s="208"/>
      <c r="EL96" s="208"/>
      <c r="EM96" s="208"/>
      <c r="EN96" s="208"/>
      <c r="EO96" s="208"/>
      <c r="EP96" s="208"/>
      <c r="EQ96" s="208"/>
      <c r="ER96" s="208"/>
      <c r="ES96" s="208"/>
      <c r="ET96" s="208"/>
      <c r="EU96" s="208"/>
      <c r="EV96" s="208"/>
      <c r="EW96" s="208"/>
      <c r="EX96" s="208"/>
      <c r="EY96" s="208"/>
      <c r="EZ96" s="208"/>
      <c r="FA96" s="208"/>
      <c r="FB96" s="208"/>
      <c r="FC96" s="208"/>
      <c r="FD96" s="208"/>
      <c r="FE96" s="208"/>
      <c r="FF96" s="208"/>
      <c r="FG96" s="208"/>
      <c r="FH96" s="208"/>
      <c r="FI96" s="208"/>
      <c r="FJ96" s="208"/>
      <c r="FK96" s="208"/>
      <c r="FL96" s="208"/>
      <c r="FM96" s="208"/>
      <c r="FN96" s="208"/>
      <c r="FO96" s="287"/>
    </row>
    <row r="97" spans="1:171" s="173" customFormat="1" ht="42.75" customHeight="1" x14ac:dyDescent="0.2">
      <c r="A97" s="374"/>
      <c r="B97" s="447"/>
      <c r="C97" s="400"/>
      <c r="D97" s="400"/>
      <c r="E97" s="443"/>
      <c r="F97" s="443"/>
      <c r="G97" s="443"/>
      <c r="H97" s="443"/>
      <c r="I97" s="443"/>
      <c r="J97" s="443"/>
      <c r="K97" s="400"/>
      <c r="L97" s="400"/>
      <c r="M97" s="400"/>
      <c r="N97" s="400"/>
      <c r="O97" s="400"/>
      <c r="P97" s="400"/>
      <c r="Q97" s="135">
        <v>2</v>
      </c>
      <c r="R97" s="135" t="s">
        <v>757</v>
      </c>
      <c r="S97" s="400"/>
      <c r="T97" s="186"/>
      <c r="U97" s="186"/>
      <c r="V97" s="186"/>
      <c r="W97" s="186"/>
      <c r="X97" s="186"/>
      <c r="Y97" s="186"/>
      <c r="Z97" s="186"/>
      <c r="AA97" s="186"/>
      <c r="AB97" s="186"/>
      <c r="AC97" s="186"/>
      <c r="AD97" s="186"/>
      <c r="AE97" s="186"/>
      <c r="AF97" s="286"/>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87"/>
    </row>
    <row r="98" spans="1:171" s="173" customFormat="1" ht="27" customHeight="1" x14ac:dyDescent="0.2">
      <c r="A98" s="374"/>
      <c r="B98" s="447"/>
      <c r="C98" s="400"/>
      <c r="D98" s="374" t="s">
        <v>758</v>
      </c>
      <c r="E98" s="402">
        <v>0.2</v>
      </c>
      <c r="F98" s="402">
        <v>0.2</v>
      </c>
      <c r="G98" s="402">
        <v>0.2</v>
      </c>
      <c r="H98" s="402">
        <v>0.2</v>
      </c>
      <c r="I98" s="402">
        <v>0.2</v>
      </c>
      <c r="J98" s="402">
        <v>0.2</v>
      </c>
      <c r="K98" s="400"/>
      <c r="L98" s="374" t="s">
        <v>759</v>
      </c>
      <c r="M98" s="401">
        <v>1</v>
      </c>
      <c r="N98" s="374" t="s">
        <v>760</v>
      </c>
      <c r="O98" s="374" t="s">
        <v>759</v>
      </c>
      <c r="P98" s="374" t="s">
        <v>645</v>
      </c>
      <c r="Q98" s="135">
        <v>1</v>
      </c>
      <c r="R98" s="135" t="s">
        <v>761</v>
      </c>
      <c r="S98" s="401" t="s">
        <v>1342</v>
      </c>
      <c r="T98" s="186"/>
      <c r="U98" s="186"/>
      <c r="V98" s="186"/>
      <c r="W98" s="186"/>
      <c r="X98" s="186"/>
      <c r="Y98" s="186"/>
      <c r="Z98" s="186"/>
      <c r="AA98" s="186"/>
      <c r="AB98" s="186"/>
      <c r="AC98" s="186"/>
      <c r="AD98" s="186"/>
      <c r="AE98" s="186"/>
      <c r="AF98" s="286"/>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c r="BG98" s="208"/>
      <c r="BH98" s="208"/>
      <c r="BI98" s="208"/>
      <c r="BJ98" s="208"/>
      <c r="BK98" s="208"/>
      <c r="BL98" s="208"/>
      <c r="BM98" s="208"/>
      <c r="BN98" s="208"/>
      <c r="BO98" s="208"/>
      <c r="BP98" s="208"/>
      <c r="BQ98" s="208"/>
      <c r="BR98" s="208"/>
      <c r="BS98" s="208"/>
      <c r="BT98" s="208"/>
      <c r="BU98" s="208"/>
      <c r="BV98" s="208"/>
      <c r="BW98" s="208"/>
      <c r="BX98" s="208"/>
      <c r="BY98" s="208"/>
      <c r="BZ98" s="208"/>
      <c r="CA98" s="208"/>
      <c r="CB98" s="208"/>
      <c r="CC98" s="208"/>
      <c r="CD98" s="208"/>
      <c r="CE98" s="208"/>
      <c r="CF98" s="208"/>
      <c r="CG98" s="208"/>
      <c r="CH98" s="208"/>
      <c r="CI98" s="208"/>
      <c r="CJ98" s="208"/>
      <c r="CK98" s="208"/>
      <c r="CL98" s="208"/>
      <c r="CM98" s="208"/>
      <c r="CN98" s="208"/>
      <c r="CO98" s="208"/>
      <c r="CP98" s="208"/>
      <c r="CQ98" s="208"/>
      <c r="CR98" s="208"/>
      <c r="CS98" s="208"/>
      <c r="CT98" s="208"/>
      <c r="CU98" s="208"/>
      <c r="CV98" s="208"/>
      <c r="CW98" s="208"/>
      <c r="CX98" s="208"/>
      <c r="CY98" s="208"/>
      <c r="CZ98" s="208"/>
      <c r="DA98" s="208"/>
      <c r="DB98" s="208"/>
      <c r="DC98" s="208"/>
      <c r="DD98" s="208"/>
      <c r="DE98" s="208"/>
      <c r="DF98" s="208"/>
      <c r="DG98" s="208"/>
      <c r="DH98" s="208"/>
      <c r="DI98" s="208"/>
      <c r="DJ98" s="208"/>
      <c r="DK98" s="208"/>
      <c r="DL98" s="208"/>
      <c r="DM98" s="208"/>
      <c r="DN98" s="208"/>
      <c r="DO98" s="208"/>
      <c r="DP98" s="208"/>
      <c r="DQ98" s="208"/>
      <c r="DR98" s="208"/>
      <c r="DS98" s="208"/>
      <c r="DT98" s="208"/>
      <c r="DU98" s="208"/>
      <c r="DV98" s="208"/>
      <c r="DW98" s="208"/>
      <c r="DX98" s="208"/>
      <c r="DY98" s="208"/>
      <c r="DZ98" s="208"/>
      <c r="EA98" s="208"/>
      <c r="EB98" s="208"/>
      <c r="EC98" s="208"/>
      <c r="ED98" s="208"/>
      <c r="EE98" s="208"/>
      <c r="EF98" s="208"/>
      <c r="EG98" s="208"/>
      <c r="EH98" s="208"/>
      <c r="EI98" s="208"/>
      <c r="EJ98" s="208"/>
      <c r="EK98" s="208"/>
      <c r="EL98" s="208"/>
      <c r="EM98" s="208"/>
      <c r="EN98" s="208"/>
      <c r="EO98" s="208"/>
      <c r="EP98" s="208"/>
      <c r="EQ98" s="208"/>
      <c r="ER98" s="208"/>
      <c r="ES98" s="208"/>
      <c r="ET98" s="208"/>
      <c r="EU98" s="208"/>
      <c r="EV98" s="208"/>
      <c r="EW98" s="208"/>
      <c r="EX98" s="208"/>
      <c r="EY98" s="208"/>
      <c r="EZ98" s="208"/>
      <c r="FA98" s="208"/>
      <c r="FB98" s="208"/>
      <c r="FC98" s="208"/>
      <c r="FD98" s="208"/>
      <c r="FE98" s="208"/>
      <c r="FF98" s="208"/>
      <c r="FG98" s="208"/>
      <c r="FH98" s="208"/>
      <c r="FI98" s="208"/>
      <c r="FJ98" s="208"/>
      <c r="FK98" s="208"/>
      <c r="FL98" s="208"/>
      <c r="FM98" s="208"/>
      <c r="FN98" s="208"/>
      <c r="FO98" s="287"/>
    </row>
    <row r="99" spans="1:171" s="173" customFormat="1" ht="15" customHeight="1" x14ac:dyDescent="0.2">
      <c r="A99" s="374"/>
      <c r="B99" s="447"/>
      <c r="C99" s="400"/>
      <c r="D99" s="400"/>
      <c r="E99" s="400"/>
      <c r="F99" s="400"/>
      <c r="G99" s="400"/>
      <c r="H99" s="400"/>
      <c r="I99" s="400"/>
      <c r="J99" s="400"/>
      <c r="K99" s="400"/>
      <c r="L99" s="400"/>
      <c r="M99" s="400"/>
      <c r="N99" s="400"/>
      <c r="O99" s="400"/>
      <c r="P99" s="400"/>
      <c r="Q99" s="135">
        <v>2</v>
      </c>
      <c r="R99" s="135" t="s">
        <v>762</v>
      </c>
      <c r="S99" s="400"/>
      <c r="T99" s="186"/>
      <c r="U99" s="186"/>
      <c r="V99" s="186"/>
      <c r="W99" s="186"/>
      <c r="X99" s="186"/>
      <c r="Y99" s="186"/>
      <c r="Z99" s="186"/>
      <c r="AA99" s="186"/>
      <c r="AB99" s="186"/>
      <c r="AC99" s="186"/>
      <c r="AD99" s="186"/>
      <c r="AE99" s="186"/>
      <c r="AF99" s="286"/>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c r="CY99" s="208"/>
      <c r="CZ99" s="208"/>
      <c r="DA99" s="208"/>
      <c r="DB99" s="208"/>
      <c r="DC99" s="208"/>
      <c r="DD99" s="208"/>
      <c r="DE99" s="208"/>
      <c r="DF99" s="208"/>
      <c r="DG99" s="208"/>
      <c r="DH99" s="208"/>
      <c r="DI99" s="208"/>
      <c r="DJ99" s="208"/>
      <c r="DK99" s="208"/>
      <c r="DL99" s="208"/>
      <c r="DM99" s="208"/>
      <c r="DN99" s="208"/>
      <c r="DO99" s="208"/>
      <c r="DP99" s="208"/>
      <c r="DQ99" s="208"/>
      <c r="DR99" s="208"/>
      <c r="DS99" s="208"/>
      <c r="DT99" s="208"/>
      <c r="DU99" s="208"/>
      <c r="DV99" s="208"/>
      <c r="DW99" s="208"/>
      <c r="DX99" s="208"/>
      <c r="DY99" s="208"/>
      <c r="DZ99" s="208"/>
      <c r="EA99" s="208"/>
      <c r="EB99" s="208"/>
      <c r="EC99" s="208"/>
      <c r="ED99" s="208"/>
      <c r="EE99" s="208"/>
      <c r="EF99" s="208"/>
      <c r="EG99" s="208"/>
      <c r="EH99" s="208"/>
      <c r="EI99" s="208"/>
      <c r="EJ99" s="208"/>
      <c r="EK99" s="208"/>
      <c r="EL99" s="208"/>
      <c r="EM99" s="208"/>
      <c r="EN99" s="208"/>
      <c r="EO99" s="208"/>
      <c r="EP99" s="208"/>
      <c r="EQ99" s="208"/>
      <c r="ER99" s="208"/>
      <c r="ES99" s="208"/>
      <c r="ET99" s="208"/>
      <c r="EU99" s="208"/>
      <c r="EV99" s="208"/>
      <c r="EW99" s="208"/>
      <c r="EX99" s="208"/>
      <c r="EY99" s="208"/>
      <c r="EZ99" s="208"/>
      <c r="FA99" s="208"/>
      <c r="FB99" s="208"/>
      <c r="FC99" s="208"/>
      <c r="FD99" s="208"/>
      <c r="FE99" s="208"/>
      <c r="FF99" s="208"/>
      <c r="FG99" s="208"/>
      <c r="FH99" s="208"/>
      <c r="FI99" s="208"/>
      <c r="FJ99" s="208"/>
      <c r="FK99" s="208"/>
      <c r="FL99" s="208"/>
      <c r="FM99" s="208"/>
      <c r="FN99" s="208"/>
      <c r="FO99" s="287"/>
    </row>
    <row r="100" spans="1:171" s="173" customFormat="1" ht="12" customHeight="1" x14ac:dyDescent="0.2">
      <c r="A100" s="374"/>
      <c r="B100" s="447"/>
      <c r="C100" s="400"/>
      <c r="D100" s="400"/>
      <c r="E100" s="400"/>
      <c r="F100" s="400"/>
      <c r="G100" s="400"/>
      <c r="H100" s="400"/>
      <c r="I100" s="400"/>
      <c r="J100" s="400"/>
      <c r="K100" s="400"/>
      <c r="L100" s="400"/>
      <c r="M100" s="400"/>
      <c r="N100" s="400"/>
      <c r="O100" s="400"/>
      <c r="P100" s="400"/>
      <c r="Q100" s="135">
        <v>3</v>
      </c>
      <c r="R100" s="135" t="s">
        <v>763</v>
      </c>
      <c r="S100" s="400"/>
      <c r="T100" s="186"/>
      <c r="U100" s="186"/>
      <c r="V100" s="186"/>
      <c r="W100" s="186"/>
      <c r="X100" s="186"/>
      <c r="Y100" s="186"/>
      <c r="Z100" s="186"/>
      <c r="AA100" s="186"/>
      <c r="AB100" s="186"/>
      <c r="AC100" s="186"/>
      <c r="AD100" s="186"/>
      <c r="AE100" s="186"/>
      <c r="AF100" s="286"/>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208"/>
      <c r="BE100" s="208"/>
      <c r="BF100" s="208"/>
      <c r="BG100" s="208"/>
      <c r="BH100" s="208"/>
      <c r="BI100" s="208"/>
      <c r="BJ100" s="208"/>
      <c r="BK100" s="208"/>
      <c r="BL100" s="208"/>
      <c r="BM100" s="208"/>
      <c r="BN100" s="208"/>
      <c r="BO100" s="208"/>
      <c r="BP100" s="208"/>
      <c r="BQ100" s="208"/>
      <c r="BR100" s="208"/>
      <c r="BS100" s="208"/>
      <c r="BT100" s="208"/>
      <c r="BU100" s="208"/>
      <c r="BV100" s="208"/>
      <c r="BW100" s="208"/>
      <c r="BX100" s="208"/>
      <c r="BY100" s="208"/>
      <c r="BZ100" s="208"/>
      <c r="CA100" s="208"/>
      <c r="CB100" s="208"/>
      <c r="CC100" s="208"/>
      <c r="CD100" s="208"/>
      <c r="CE100" s="208"/>
      <c r="CF100" s="208"/>
      <c r="CG100" s="208"/>
      <c r="CH100" s="208"/>
      <c r="CI100" s="208"/>
      <c r="CJ100" s="208"/>
      <c r="CK100" s="208"/>
      <c r="CL100" s="208"/>
      <c r="CM100" s="208"/>
      <c r="CN100" s="208"/>
      <c r="CO100" s="208"/>
      <c r="CP100" s="208"/>
      <c r="CQ100" s="208"/>
      <c r="CR100" s="208"/>
      <c r="CS100" s="208"/>
      <c r="CT100" s="208"/>
      <c r="CU100" s="208"/>
      <c r="CV100" s="208"/>
      <c r="CW100" s="208"/>
      <c r="CX100" s="208"/>
      <c r="CY100" s="208"/>
      <c r="CZ100" s="208"/>
      <c r="DA100" s="208"/>
      <c r="DB100" s="208"/>
      <c r="DC100" s="208"/>
      <c r="DD100" s="208"/>
      <c r="DE100" s="208"/>
      <c r="DF100" s="208"/>
      <c r="DG100" s="208"/>
      <c r="DH100" s="208"/>
      <c r="DI100" s="208"/>
      <c r="DJ100" s="208"/>
      <c r="DK100" s="208"/>
      <c r="DL100" s="208"/>
      <c r="DM100" s="208"/>
      <c r="DN100" s="208"/>
      <c r="DO100" s="208"/>
      <c r="DP100" s="208"/>
      <c r="DQ100" s="208"/>
      <c r="DR100" s="208"/>
      <c r="DS100" s="208"/>
      <c r="DT100" s="208"/>
      <c r="DU100" s="208"/>
      <c r="DV100" s="208"/>
      <c r="DW100" s="208"/>
      <c r="DX100" s="208"/>
      <c r="DY100" s="208"/>
      <c r="DZ100" s="208"/>
      <c r="EA100" s="208"/>
      <c r="EB100" s="208"/>
      <c r="EC100" s="208"/>
      <c r="ED100" s="208"/>
      <c r="EE100" s="208"/>
      <c r="EF100" s="208"/>
      <c r="EG100" s="208"/>
      <c r="EH100" s="208"/>
      <c r="EI100" s="208"/>
      <c r="EJ100" s="208"/>
      <c r="EK100" s="208"/>
      <c r="EL100" s="208"/>
      <c r="EM100" s="208"/>
      <c r="EN100" s="208"/>
      <c r="EO100" s="208"/>
      <c r="EP100" s="208"/>
      <c r="EQ100" s="208"/>
      <c r="ER100" s="208"/>
      <c r="ES100" s="208"/>
      <c r="ET100" s="208"/>
      <c r="EU100" s="208"/>
      <c r="EV100" s="208"/>
      <c r="EW100" s="208"/>
      <c r="EX100" s="208"/>
      <c r="EY100" s="208"/>
      <c r="EZ100" s="208"/>
      <c r="FA100" s="208"/>
      <c r="FB100" s="208"/>
      <c r="FC100" s="208"/>
      <c r="FD100" s="208"/>
      <c r="FE100" s="208"/>
      <c r="FF100" s="208"/>
      <c r="FG100" s="208"/>
      <c r="FH100" s="208"/>
      <c r="FI100" s="208"/>
      <c r="FJ100" s="208"/>
      <c r="FK100" s="208"/>
      <c r="FL100" s="208"/>
      <c r="FM100" s="208"/>
      <c r="FN100" s="208"/>
      <c r="FO100" s="287"/>
    </row>
    <row r="101" spans="1:171" s="173" customFormat="1" ht="16.5" customHeight="1" x14ac:dyDescent="0.2">
      <c r="A101" s="374"/>
      <c r="B101" s="447"/>
      <c r="C101" s="400"/>
      <c r="D101" s="374" t="s">
        <v>764</v>
      </c>
      <c r="E101" s="442">
        <v>0</v>
      </c>
      <c r="F101" s="444">
        <v>0.1</v>
      </c>
      <c r="G101" s="402">
        <v>0.02</v>
      </c>
      <c r="H101" s="402">
        <v>0.05</v>
      </c>
      <c r="I101" s="402">
        <v>7.0000000000000007E-2</v>
      </c>
      <c r="J101" s="402">
        <v>0.1</v>
      </c>
      <c r="K101" s="400"/>
      <c r="L101" s="400"/>
      <c r="M101" s="401">
        <v>1</v>
      </c>
      <c r="N101" s="374" t="s">
        <v>765</v>
      </c>
      <c r="O101" s="374" t="s">
        <v>759</v>
      </c>
      <c r="P101" s="374" t="s">
        <v>645</v>
      </c>
      <c r="Q101" s="135">
        <v>1</v>
      </c>
      <c r="R101" s="135" t="s">
        <v>766</v>
      </c>
      <c r="S101" s="400"/>
      <c r="T101" s="186"/>
      <c r="U101" s="186"/>
      <c r="V101" s="186"/>
      <c r="W101" s="186"/>
      <c r="X101" s="186"/>
      <c r="Y101" s="186"/>
      <c r="Z101" s="186"/>
      <c r="AA101" s="186"/>
      <c r="AB101" s="186"/>
      <c r="AC101" s="186"/>
      <c r="AD101" s="186"/>
      <c r="AE101" s="186"/>
      <c r="AF101" s="286"/>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c r="BR101" s="208"/>
      <c r="BS101" s="208"/>
      <c r="BT101" s="208"/>
      <c r="BU101" s="208"/>
      <c r="BV101" s="208"/>
      <c r="BW101" s="208"/>
      <c r="BX101" s="208"/>
      <c r="BY101" s="208"/>
      <c r="BZ101" s="208"/>
      <c r="CA101" s="208"/>
      <c r="CB101" s="208"/>
      <c r="CC101" s="208"/>
      <c r="CD101" s="208"/>
      <c r="CE101" s="208"/>
      <c r="CF101" s="208"/>
      <c r="CG101" s="208"/>
      <c r="CH101" s="208"/>
      <c r="CI101" s="208"/>
      <c r="CJ101" s="208"/>
      <c r="CK101" s="208"/>
      <c r="CL101" s="208"/>
      <c r="CM101" s="208"/>
      <c r="CN101" s="208"/>
      <c r="CO101" s="208"/>
      <c r="CP101" s="208"/>
      <c r="CQ101" s="208"/>
      <c r="CR101" s="208"/>
      <c r="CS101" s="208"/>
      <c r="CT101" s="208"/>
      <c r="CU101" s="208"/>
      <c r="CV101" s="208"/>
      <c r="CW101" s="208"/>
      <c r="CX101" s="208"/>
      <c r="CY101" s="208"/>
      <c r="CZ101" s="208"/>
      <c r="DA101" s="208"/>
      <c r="DB101" s="208"/>
      <c r="DC101" s="208"/>
      <c r="DD101" s="208"/>
      <c r="DE101" s="208"/>
      <c r="DF101" s="208"/>
      <c r="DG101" s="208"/>
      <c r="DH101" s="208"/>
      <c r="DI101" s="208"/>
      <c r="DJ101" s="208"/>
      <c r="DK101" s="208"/>
      <c r="DL101" s="208"/>
      <c r="DM101" s="208"/>
      <c r="DN101" s="208"/>
      <c r="DO101" s="208"/>
      <c r="DP101" s="208"/>
      <c r="DQ101" s="208"/>
      <c r="DR101" s="208"/>
      <c r="DS101" s="208"/>
      <c r="DT101" s="208"/>
      <c r="DU101" s="208"/>
      <c r="DV101" s="208"/>
      <c r="DW101" s="208"/>
      <c r="DX101" s="208"/>
      <c r="DY101" s="208"/>
      <c r="DZ101" s="208"/>
      <c r="EA101" s="208"/>
      <c r="EB101" s="208"/>
      <c r="EC101" s="208"/>
      <c r="ED101" s="208"/>
      <c r="EE101" s="208"/>
      <c r="EF101" s="208"/>
      <c r="EG101" s="208"/>
      <c r="EH101" s="208"/>
      <c r="EI101" s="208"/>
      <c r="EJ101" s="208"/>
      <c r="EK101" s="208"/>
      <c r="EL101" s="208"/>
      <c r="EM101" s="208"/>
      <c r="EN101" s="208"/>
      <c r="EO101" s="208"/>
      <c r="EP101" s="208"/>
      <c r="EQ101" s="208"/>
      <c r="ER101" s="208"/>
      <c r="ES101" s="208"/>
      <c r="ET101" s="208"/>
      <c r="EU101" s="208"/>
      <c r="EV101" s="208"/>
      <c r="EW101" s="208"/>
      <c r="EX101" s="208"/>
      <c r="EY101" s="208"/>
      <c r="EZ101" s="208"/>
      <c r="FA101" s="208"/>
      <c r="FB101" s="208"/>
      <c r="FC101" s="208"/>
      <c r="FD101" s="208"/>
      <c r="FE101" s="208"/>
      <c r="FF101" s="208"/>
      <c r="FG101" s="208"/>
      <c r="FH101" s="208"/>
      <c r="FI101" s="208"/>
      <c r="FJ101" s="208"/>
      <c r="FK101" s="208"/>
      <c r="FL101" s="208"/>
      <c r="FM101" s="208"/>
      <c r="FN101" s="208"/>
      <c r="FO101" s="287"/>
    </row>
    <row r="102" spans="1:171" s="173" customFormat="1" ht="12" customHeight="1" x14ac:dyDescent="0.2">
      <c r="A102" s="374"/>
      <c r="B102" s="447"/>
      <c r="C102" s="400"/>
      <c r="D102" s="400"/>
      <c r="E102" s="443"/>
      <c r="F102" s="443"/>
      <c r="G102" s="400"/>
      <c r="H102" s="400"/>
      <c r="I102" s="400"/>
      <c r="J102" s="400"/>
      <c r="K102" s="400"/>
      <c r="L102" s="400"/>
      <c r="M102" s="400"/>
      <c r="N102" s="400"/>
      <c r="O102" s="400"/>
      <c r="P102" s="400"/>
      <c r="Q102" s="135">
        <v>2</v>
      </c>
      <c r="R102" s="135" t="s">
        <v>767</v>
      </c>
      <c r="S102" s="400"/>
      <c r="T102" s="186"/>
      <c r="U102" s="186"/>
      <c r="V102" s="186"/>
      <c r="W102" s="186"/>
      <c r="X102" s="186"/>
      <c r="Y102" s="186"/>
      <c r="Z102" s="186"/>
      <c r="AA102" s="186"/>
      <c r="AB102" s="186"/>
      <c r="AC102" s="186"/>
      <c r="AD102" s="186"/>
      <c r="AE102" s="186"/>
      <c r="AF102" s="286"/>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208"/>
      <c r="BE102" s="208"/>
      <c r="BF102" s="208"/>
      <c r="BG102" s="208"/>
      <c r="BH102" s="208"/>
      <c r="BI102" s="208"/>
      <c r="BJ102" s="208"/>
      <c r="BK102" s="208"/>
      <c r="BL102" s="208"/>
      <c r="BM102" s="208"/>
      <c r="BN102" s="208"/>
      <c r="BO102" s="208"/>
      <c r="BP102" s="208"/>
      <c r="BQ102" s="208"/>
      <c r="BR102" s="208"/>
      <c r="BS102" s="208"/>
      <c r="BT102" s="208"/>
      <c r="BU102" s="208"/>
      <c r="BV102" s="208"/>
      <c r="BW102" s="208"/>
      <c r="BX102" s="208"/>
      <c r="BY102" s="208"/>
      <c r="BZ102" s="208"/>
      <c r="CA102" s="208"/>
      <c r="CB102" s="208"/>
      <c r="CC102" s="208"/>
      <c r="CD102" s="208"/>
      <c r="CE102" s="208"/>
      <c r="CF102" s="208"/>
      <c r="CG102" s="208"/>
      <c r="CH102" s="208"/>
      <c r="CI102" s="208"/>
      <c r="CJ102" s="208"/>
      <c r="CK102" s="208"/>
      <c r="CL102" s="208"/>
      <c r="CM102" s="208"/>
      <c r="CN102" s="208"/>
      <c r="CO102" s="208"/>
      <c r="CP102" s="208"/>
      <c r="CQ102" s="208"/>
      <c r="CR102" s="208"/>
      <c r="CS102" s="208"/>
      <c r="CT102" s="208"/>
      <c r="CU102" s="208"/>
      <c r="CV102" s="208"/>
      <c r="CW102" s="208"/>
      <c r="CX102" s="208"/>
      <c r="CY102" s="208"/>
      <c r="CZ102" s="208"/>
      <c r="DA102" s="208"/>
      <c r="DB102" s="208"/>
      <c r="DC102" s="208"/>
      <c r="DD102" s="208"/>
      <c r="DE102" s="208"/>
      <c r="DF102" s="208"/>
      <c r="DG102" s="208"/>
      <c r="DH102" s="208"/>
      <c r="DI102" s="208"/>
      <c r="DJ102" s="208"/>
      <c r="DK102" s="208"/>
      <c r="DL102" s="208"/>
      <c r="DM102" s="208"/>
      <c r="DN102" s="208"/>
      <c r="DO102" s="208"/>
      <c r="DP102" s="208"/>
      <c r="DQ102" s="208"/>
      <c r="DR102" s="208"/>
      <c r="DS102" s="208"/>
      <c r="DT102" s="208"/>
      <c r="DU102" s="208"/>
      <c r="DV102" s="208"/>
      <c r="DW102" s="208"/>
      <c r="DX102" s="208"/>
      <c r="DY102" s="208"/>
      <c r="DZ102" s="208"/>
      <c r="EA102" s="208"/>
      <c r="EB102" s="208"/>
      <c r="EC102" s="208"/>
      <c r="ED102" s="208"/>
      <c r="EE102" s="208"/>
      <c r="EF102" s="208"/>
      <c r="EG102" s="208"/>
      <c r="EH102" s="208"/>
      <c r="EI102" s="208"/>
      <c r="EJ102" s="208"/>
      <c r="EK102" s="208"/>
      <c r="EL102" s="208"/>
      <c r="EM102" s="208"/>
      <c r="EN102" s="208"/>
      <c r="EO102" s="208"/>
      <c r="EP102" s="208"/>
      <c r="EQ102" s="208"/>
      <c r="ER102" s="208"/>
      <c r="ES102" s="208"/>
      <c r="ET102" s="208"/>
      <c r="EU102" s="208"/>
      <c r="EV102" s="208"/>
      <c r="EW102" s="208"/>
      <c r="EX102" s="208"/>
      <c r="EY102" s="208"/>
      <c r="EZ102" s="208"/>
      <c r="FA102" s="208"/>
      <c r="FB102" s="208"/>
      <c r="FC102" s="208"/>
      <c r="FD102" s="208"/>
      <c r="FE102" s="208"/>
      <c r="FF102" s="208"/>
      <c r="FG102" s="208"/>
      <c r="FH102" s="208"/>
      <c r="FI102" s="208"/>
      <c r="FJ102" s="208"/>
      <c r="FK102" s="208"/>
      <c r="FL102" s="208"/>
      <c r="FM102" s="208"/>
      <c r="FN102" s="208"/>
      <c r="FO102" s="287"/>
    </row>
    <row r="103" spans="1:171" s="173" customFormat="1" ht="17.25" customHeight="1" x14ac:dyDescent="0.2">
      <c r="A103" s="374"/>
      <c r="B103" s="447"/>
      <c r="C103" s="400"/>
      <c r="D103" s="400"/>
      <c r="E103" s="443"/>
      <c r="F103" s="443"/>
      <c r="G103" s="400"/>
      <c r="H103" s="400"/>
      <c r="I103" s="400"/>
      <c r="J103" s="400"/>
      <c r="K103" s="400"/>
      <c r="L103" s="400"/>
      <c r="M103" s="400"/>
      <c r="N103" s="400"/>
      <c r="O103" s="400"/>
      <c r="P103" s="400"/>
      <c r="Q103" s="135">
        <v>3</v>
      </c>
      <c r="R103" s="135" t="s">
        <v>768</v>
      </c>
      <c r="S103" s="400"/>
      <c r="T103" s="186"/>
      <c r="U103" s="186"/>
      <c r="V103" s="186"/>
      <c r="W103" s="186"/>
      <c r="X103" s="186"/>
      <c r="Y103" s="186"/>
      <c r="Z103" s="186"/>
      <c r="AA103" s="186"/>
      <c r="AB103" s="186"/>
      <c r="AC103" s="186"/>
      <c r="AD103" s="186"/>
      <c r="AE103" s="186"/>
      <c r="AF103" s="286"/>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208"/>
      <c r="BE103" s="208"/>
      <c r="BF103" s="208"/>
      <c r="BG103" s="208"/>
      <c r="BH103" s="208"/>
      <c r="BI103" s="208"/>
      <c r="BJ103" s="208"/>
      <c r="BK103" s="208"/>
      <c r="BL103" s="208"/>
      <c r="BM103" s="208"/>
      <c r="BN103" s="208"/>
      <c r="BO103" s="208"/>
      <c r="BP103" s="208"/>
      <c r="BQ103" s="208"/>
      <c r="BR103" s="208"/>
      <c r="BS103" s="208"/>
      <c r="BT103" s="208"/>
      <c r="BU103" s="208"/>
      <c r="BV103" s="208"/>
      <c r="BW103" s="208"/>
      <c r="BX103" s="208"/>
      <c r="BY103" s="208"/>
      <c r="BZ103" s="208"/>
      <c r="CA103" s="208"/>
      <c r="CB103" s="208"/>
      <c r="CC103" s="208"/>
      <c r="CD103" s="208"/>
      <c r="CE103" s="208"/>
      <c r="CF103" s="208"/>
      <c r="CG103" s="208"/>
      <c r="CH103" s="208"/>
      <c r="CI103" s="208"/>
      <c r="CJ103" s="208"/>
      <c r="CK103" s="208"/>
      <c r="CL103" s="208"/>
      <c r="CM103" s="208"/>
      <c r="CN103" s="208"/>
      <c r="CO103" s="208"/>
      <c r="CP103" s="208"/>
      <c r="CQ103" s="208"/>
      <c r="CR103" s="208"/>
      <c r="CS103" s="208"/>
      <c r="CT103" s="208"/>
      <c r="CU103" s="208"/>
      <c r="CV103" s="208"/>
      <c r="CW103" s="208"/>
      <c r="CX103" s="208"/>
      <c r="CY103" s="208"/>
      <c r="CZ103" s="208"/>
      <c r="DA103" s="208"/>
      <c r="DB103" s="208"/>
      <c r="DC103" s="208"/>
      <c r="DD103" s="208"/>
      <c r="DE103" s="208"/>
      <c r="DF103" s="208"/>
      <c r="DG103" s="208"/>
      <c r="DH103" s="208"/>
      <c r="DI103" s="208"/>
      <c r="DJ103" s="208"/>
      <c r="DK103" s="208"/>
      <c r="DL103" s="208"/>
      <c r="DM103" s="208"/>
      <c r="DN103" s="208"/>
      <c r="DO103" s="208"/>
      <c r="DP103" s="208"/>
      <c r="DQ103" s="208"/>
      <c r="DR103" s="208"/>
      <c r="DS103" s="208"/>
      <c r="DT103" s="208"/>
      <c r="DU103" s="208"/>
      <c r="DV103" s="208"/>
      <c r="DW103" s="208"/>
      <c r="DX103" s="208"/>
      <c r="DY103" s="208"/>
      <c r="DZ103" s="208"/>
      <c r="EA103" s="208"/>
      <c r="EB103" s="208"/>
      <c r="EC103" s="208"/>
      <c r="ED103" s="208"/>
      <c r="EE103" s="208"/>
      <c r="EF103" s="208"/>
      <c r="EG103" s="208"/>
      <c r="EH103" s="208"/>
      <c r="EI103" s="208"/>
      <c r="EJ103" s="208"/>
      <c r="EK103" s="208"/>
      <c r="EL103" s="208"/>
      <c r="EM103" s="208"/>
      <c r="EN103" s="208"/>
      <c r="EO103" s="208"/>
      <c r="EP103" s="208"/>
      <c r="EQ103" s="208"/>
      <c r="ER103" s="208"/>
      <c r="ES103" s="208"/>
      <c r="ET103" s="208"/>
      <c r="EU103" s="208"/>
      <c r="EV103" s="208"/>
      <c r="EW103" s="208"/>
      <c r="EX103" s="208"/>
      <c r="EY103" s="208"/>
      <c r="EZ103" s="208"/>
      <c r="FA103" s="208"/>
      <c r="FB103" s="208"/>
      <c r="FC103" s="208"/>
      <c r="FD103" s="208"/>
      <c r="FE103" s="208"/>
      <c r="FF103" s="208"/>
      <c r="FG103" s="208"/>
      <c r="FH103" s="208"/>
      <c r="FI103" s="208"/>
      <c r="FJ103" s="208"/>
      <c r="FK103" s="208"/>
      <c r="FL103" s="208"/>
      <c r="FM103" s="208"/>
      <c r="FN103" s="208"/>
      <c r="FO103" s="287"/>
    </row>
    <row r="104" spans="1:171" s="173" customFormat="1" ht="21.75" customHeight="1" x14ac:dyDescent="0.2">
      <c r="A104" s="374"/>
      <c r="B104" s="447"/>
      <c r="C104" s="400"/>
      <c r="D104" s="400"/>
      <c r="E104" s="443"/>
      <c r="F104" s="443"/>
      <c r="G104" s="400"/>
      <c r="H104" s="400"/>
      <c r="I104" s="400"/>
      <c r="J104" s="400"/>
      <c r="K104" s="400"/>
      <c r="L104" s="400"/>
      <c r="M104" s="400"/>
      <c r="N104" s="400"/>
      <c r="O104" s="400"/>
      <c r="P104" s="400"/>
      <c r="Q104" s="135">
        <v>4</v>
      </c>
      <c r="R104" s="135" t="s">
        <v>769</v>
      </c>
      <c r="S104" s="400"/>
      <c r="T104" s="186"/>
      <c r="U104" s="186"/>
      <c r="V104" s="186"/>
      <c r="W104" s="186"/>
      <c r="X104" s="186"/>
      <c r="Y104" s="186"/>
      <c r="Z104" s="186"/>
      <c r="AA104" s="186"/>
      <c r="AB104" s="186"/>
      <c r="AC104" s="186"/>
      <c r="AD104" s="186"/>
      <c r="AE104" s="186"/>
      <c r="AF104" s="286"/>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c r="CT104" s="208"/>
      <c r="CU104" s="208"/>
      <c r="CV104" s="208"/>
      <c r="CW104" s="208"/>
      <c r="CX104" s="208"/>
      <c r="CY104" s="208"/>
      <c r="CZ104" s="208"/>
      <c r="DA104" s="208"/>
      <c r="DB104" s="208"/>
      <c r="DC104" s="208"/>
      <c r="DD104" s="208"/>
      <c r="DE104" s="208"/>
      <c r="DF104" s="208"/>
      <c r="DG104" s="208"/>
      <c r="DH104" s="208"/>
      <c r="DI104" s="208"/>
      <c r="DJ104" s="208"/>
      <c r="DK104" s="208"/>
      <c r="DL104" s="208"/>
      <c r="DM104" s="208"/>
      <c r="DN104" s="208"/>
      <c r="DO104" s="208"/>
      <c r="DP104" s="208"/>
      <c r="DQ104" s="208"/>
      <c r="DR104" s="208"/>
      <c r="DS104" s="208"/>
      <c r="DT104" s="208"/>
      <c r="DU104" s="208"/>
      <c r="DV104" s="208"/>
      <c r="DW104" s="208"/>
      <c r="DX104" s="208"/>
      <c r="DY104" s="208"/>
      <c r="DZ104" s="208"/>
      <c r="EA104" s="208"/>
      <c r="EB104" s="208"/>
      <c r="EC104" s="208"/>
      <c r="ED104" s="208"/>
      <c r="EE104" s="208"/>
      <c r="EF104" s="208"/>
      <c r="EG104" s="208"/>
      <c r="EH104" s="208"/>
      <c r="EI104" s="208"/>
      <c r="EJ104" s="208"/>
      <c r="EK104" s="208"/>
      <c r="EL104" s="208"/>
      <c r="EM104" s="208"/>
      <c r="EN104" s="208"/>
      <c r="EO104" s="208"/>
      <c r="EP104" s="208"/>
      <c r="EQ104" s="208"/>
      <c r="ER104" s="208"/>
      <c r="ES104" s="208"/>
      <c r="ET104" s="208"/>
      <c r="EU104" s="208"/>
      <c r="EV104" s="208"/>
      <c r="EW104" s="208"/>
      <c r="EX104" s="208"/>
      <c r="EY104" s="208"/>
      <c r="EZ104" s="208"/>
      <c r="FA104" s="208"/>
      <c r="FB104" s="208"/>
      <c r="FC104" s="208"/>
      <c r="FD104" s="208"/>
      <c r="FE104" s="208"/>
      <c r="FF104" s="208"/>
      <c r="FG104" s="208"/>
      <c r="FH104" s="208"/>
      <c r="FI104" s="208"/>
      <c r="FJ104" s="208"/>
      <c r="FK104" s="208"/>
      <c r="FL104" s="208"/>
      <c r="FM104" s="208"/>
      <c r="FN104" s="208"/>
      <c r="FO104" s="287"/>
    </row>
    <row r="105" spans="1:171" s="173" customFormat="1" ht="30" customHeight="1" x14ac:dyDescent="0.2">
      <c r="A105" s="374"/>
      <c r="B105" s="447"/>
      <c r="C105" s="400"/>
      <c r="D105" s="400"/>
      <c r="E105" s="443"/>
      <c r="F105" s="443"/>
      <c r="G105" s="400"/>
      <c r="H105" s="400"/>
      <c r="I105" s="400"/>
      <c r="J105" s="400"/>
      <c r="K105" s="400"/>
      <c r="L105" s="400"/>
      <c r="M105" s="400"/>
      <c r="N105" s="400"/>
      <c r="O105" s="400"/>
      <c r="P105" s="400"/>
      <c r="Q105" s="135">
        <v>5</v>
      </c>
      <c r="R105" s="135" t="s">
        <v>770</v>
      </c>
      <c r="S105" s="400"/>
      <c r="T105" s="186"/>
      <c r="U105" s="186"/>
      <c r="V105" s="186"/>
      <c r="W105" s="186"/>
      <c r="X105" s="186"/>
      <c r="Y105" s="186"/>
      <c r="Z105" s="186"/>
      <c r="AA105" s="186"/>
      <c r="AB105" s="186"/>
      <c r="AC105" s="186"/>
      <c r="AD105" s="186"/>
      <c r="AE105" s="186"/>
      <c r="AF105" s="286"/>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8"/>
      <c r="BE105" s="208"/>
      <c r="BF105" s="208"/>
      <c r="BG105" s="208"/>
      <c r="BH105" s="208"/>
      <c r="BI105" s="208"/>
      <c r="BJ105" s="208"/>
      <c r="BK105" s="208"/>
      <c r="BL105" s="208"/>
      <c r="BM105" s="208"/>
      <c r="BN105" s="208"/>
      <c r="BO105" s="208"/>
      <c r="BP105" s="208"/>
      <c r="BQ105" s="208"/>
      <c r="BR105" s="208"/>
      <c r="BS105" s="208"/>
      <c r="BT105" s="208"/>
      <c r="BU105" s="208"/>
      <c r="BV105" s="208"/>
      <c r="BW105" s="208"/>
      <c r="BX105" s="208"/>
      <c r="BY105" s="208"/>
      <c r="BZ105" s="208"/>
      <c r="CA105" s="208"/>
      <c r="CB105" s="208"/>
      <c r="CC105" s="208"/>
      <c r="CD105" s="208"/>
      <c r="CE105" s="208"/>
      <c r="CF105" s="208"/>
      <c r="CG105" s="208"/>
      <c r="CH105" s="208"/>
      <c r="CI105" s="208"/>
      <c r="CJ105" s="208"/>
      <c r="CK105" s="208"/>
      <c r="CL105" s="208"/>
      <c r="CM105" s="208"/>
      <c r="CN105" s="208"/>
      <c r="CO105" s="208"/>
      <c r="CP105" s="208"/>
      <c r="CQ105" s="208"/>
      <c r="CR105" s="208"/>
      <c r="CS105" s="208"/>
      <c r="CT105" s="208"/>
      <c r="CU105" s="208"/>
      <c r="CV105" s="208"/>
      <c r="CW105" s="208"/>
      <c r="CX105" s="208"/>
      <c r="CY105" s="208"/>
      <c r="CZ105" s="208"/>
      <c r="DA105" s="208"/>
      <c r="DB105" s="208"/>
      <c r="DC105" s="208"/>
      <c r="DD105" s="208"/>
      <c r="DE105" s="208"/>
      <c r="DF105" s="208"/>
      <c r="DG105" s="208"/>
      <c r="DH105" s="208"/>
      <c r="DI105" s="208"/>
      <c r="DJ105" s="208"/>
      <c r="DK105" s="208"/>
      <c r="DL105" s="208"/>
      <c r="DM105" s="208"/>
      <c r="DN105" s="208"/>
      <c r="DO105" s="208"/>
      <c r="DP105" s="208"/>
      <c r="DQ105" s="208"/>
      <c r="DR105" s="208"/>
      <c r="DS105" s="208"/>
      <c r="DT105" s="208"/>
      <c r="DU105" s="208"/>
      <c r="DV105" s="208"/>
      <c r="DW105" s="208"/>
      <c r="DX105" s="208"/>
      <c r="DY105" s="208"/>
      <c r="DZ105" s="208"/>
      <c r="EA105" s="208"/>
      <c r="EB105" s="208"/>
      <c r="EC105" s="208"/>
      <c r="ED105" s="208"/>
      <c r="EE105" s="208"/>
      <c r="EF105" s="208"/>
      <c r="EG105" s="208"/>
      <c r="EH105" s="208"/>
      <c r="EI105" s="208"/>
      <c r="EJ105" s="208"/>
      <c r="EK105" s="208"/>
      <c r="EL105" s="208"/>
      <c r="EM105" s="208"/>
      <c r="EN105" s="208"/>
      <c r="EO105" s="208"/>
      <c r="EP105" s="208"/>
      <c r="EQ105" s="208"/>
      <c r="ER105" s="208"/>
      <c r="ES105" s="208"/>
      <c r="ET105" s="208"/>
      <c r="EU105" s="208"/>
      <c r="EV105" s="208"/>
      <c r="EW105" s="208"/>
      <c r="EX105" s="208"/>
      <c r="EY105" s="208"/>
      <c r="EZ105" s="208"/>
      <c r="FA105" s="208"/>
      <c r="FB105" s="208"/>
      <c r="FC105" s="208"/>
      <c r="FD105" s="208"/>
      <c r="FE105" s="208"/>
      <c r="FF105" s="208"/>
      <c r="FG105" s="208"/>
      <c r="FH105" s="208"/>
      <c r="FI105" s="208"/>
      <c r="FJ105" s="208"/>
      <c r="FK105" s="208"/>
      <c r="FL105" s="208"/>
      <c r="FM105" s="208"/>
      <c r="FN105" s="208"/>
      <c r="FO105" s="287"/>
    </row>
    <row r="106" spans="1:171" s="173" customFormat="1" ht="24.75" customHeight="1" x14ac:dyDescent="0.2">
      <c r="A106" s="374"/>
      <c r="B106" s="447"/>
      <c r="C106" s="400"/>
      <c r="D106" s="400"/>
      <c r="E106" s="443"/>
      <c r="F106" s="443"/>
      <c r="G106" s="400"/>
      <c r="H106" s="400"/>
      <c r="I106" s="400"/>
      <c r="J106" s="400"/>
      <c r="K106" s="400"/>
      <c r="L106" s="400"/>
      <c r="M106" s="400"/>
      <c r="N106" s="400"/>
      <c r="O106" s="400"/>
      <c r="P106" s="400"/>
      <c r="Q106" s="135">
        <v>6</v>
      </c>
      <c r="R106" s="135" t="s">
        <v>771</v>
      </c>
      <c r="S106" s="400"/>
      <c r="T106" s="186"/>
      <c r="U106" s="186"/>
      <c r="V106" s="186"/>
      <c r="W106" s="186"/>
      <c r="X106" s="186"/>
      <c r="Y106" s="186"/>
      <c r="Z106" s="186"/>
      <c r="AA106" s="186"/>
      <c r="AB106" s="186"/>
      <c r="AC106" s="186"/>
      <c r="AD106" s="186"/>
      <c r="AE106" s="186"/>
      <c r="AF106" s="286"/>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208"/>
      <c r="BE106" s="208"/>
      <c r="BF106" s="208"/>
      <c r="BG106" s="208"/>
      <c r="BH106" s="208"/>
      <c r="BI106" s="208"/>
      <c r="BJ106" s="208"/>
      <c r="BK106" s="208"/>
      <c r="BL106" s="208"/>
      <c r="BM106" s="208"/>
      <c r="BN106" s="208"/>
      <c r="BO106" s="208"/>
      <c r="BP106" s="208"/>
      <c r="BQ106" s="208"/>
      <c r="BR106" s="208"/>
      <c r="BS106" s="208"/>
      <c r="BT106" s="208"/>
      <c r="BU106" s="208"/>
      <c r="BV106" s="208"/>
      <c r="BW106" s="208"/>
      <c r="BX106" s="208"/>
      <c r="BY106" s="208"/>
      <c r="BZ106" s="208"/>
      <c r="CA106" s="208"/>
      <c r="CB106" s="208"/>
      <c r="CC106" s="208"/>
      <c r="CD106" s="208"/>
      <c r="CE106" s="208"/>
      <c r="CF106" s="208"/>
      <c r="CG106" s="208"/>
      <c r="CH106" s="208"/>
      <c r="CI106" s="208"/>
      <c r="CJ106" s="208"/>
      <c r="CK106" s="208"/>
      <c r="CL106" s="208"/>
      <c r="CM106" s="208"/>
      <c r="CN106" s="208"/>
      <c r="CO106" s="208"/>
      <c r="CP106" s="208"/>
      <c r="CQ106" s="208"/>
      <c r="CR106" s="208"/>
      <c r="CS106" s="208"/>
      <c r="CT106" s="208"/>
      <c r="CU106" s="208"/>
      <c r="CV106" s="208"/>
      <c r="CW106" s="208"/>
      <c r="CX106" s="208"/>
      <c r="CY106" s="208"/>
      <c r="CZ106" s="208"/>
      <c r="DA106" s="208"/>
      <c r="DB106" s="208"/>
      <c r="DC106" s="208"/>
      <c r="DD106" s="208"/>
      <c r="DE106" s="208"/>
      <c r="DF106" s="208"/>
      <c r="DG106" s="208"/>
      <c r="DH106" s="208"/>
      <c r="DI106" s="208"/>
      <c r="DJ106" s="208"/>
      <c r="DK106" s="208"/>
      <c r="DL106" s="208"/>
      <c r="DM106" s="208"/>
      <c r="DN106" s="208"/>
      <c r="DO106" s="208"/>
      <c r="DP106" s="208"/>
      <c r="DQ106" s="208"/>
      <c r="DR106" s="208"/>
      <c r="DS106" s="208"/>
      <c r="DT106" s="208"/>
      <c r="DU106" s="208"/>
      <c r="DV106" s="208"/>
      <c r="DW106" s="208"/>
      <c r="DX106" s="208"/>
      <c r="DY106" s="208"/>
      <c r="DZ106" s="208"/>
      <c r="EA106" s="208"/>
      <c r="EB106" s="208"/>
      <c r="EC106" s="208"/>
      <c r="ED106" s="208"/>
      <c r="EE106" s="208"/>
      <c r="EF106" s="208"/>
      <c r="EG106" s="208"/>
      <c r="EH106" s="208"/>
      <c r="EI106" s="208"/>
      <c r="EJ106" s="208"/>
      <c r="EK106" s="208"/>
      <c r="EL106" s="208"/>
      <c r="EM106" s="208"/>
      <c r="EN106" s="208"/>
      <c r="EO106" s="208"/>
      <c r="EP106" s="208"/>
      <c r="EQ106" s="208"/>
      <c r="ER106" s="208"/>
      <c r="ES106" s="208"/>
      <c r="ET106" s="208"/>
      <c r="EU106" s="208"/>
      <c r="EV106" s="208"/>
      <c r="EW106" s="208"/>
      <c r="EX106" s="208"/>
      <c r="EY106" s="208"/>
      <c r="EZ106" s="208"/>
      <c r="FA106" s="208"/>
      <c r="FB106" s="208"/>
      <c r="FC106" s="208"/>
      <c r="FD106" s="208"/>
      <c r="FE106" s="208"/>
      <c r="FF106" s="208"/>
      <c r="FG106" s="208"/>
      <c r="FH106" s="208"/>
      <c r="FI106" s="208"/>
      <c r="FJ106" s="208"/>
      <c r="FK106" s="208"/>
      <c r="FL106" s="208"/>
      <c r="FM106" s="208"/>
      <c r="FN106" s="208"/>
      <c r="FO106" s="287"/>
    </row>
    <row r="107" spans="1:171" s="173" customFormat="1" ht="18" customHeight="1" x14ac:dyDescent="0.2">
      <c r="A107" s="374"/>
      <c r="B107" s="447"/>
      <c r="C107" s="400"/>
      <c r="D107" s="374" t="s">
        <v>772</v>
      </c>
      <c r="E107" s="445" t="s">
        <v>507</v>
      </c>
      <c r="F107" s="444">
        <v>0.1</v>
      </c>
      <c r="G107" s="402">
        <v>0.02</v>
      </c>
      <c r="H107" s="402">
        <v>0.05</v>
      </c>
      <c r="I107" s="402">
        <v>7.0000000000000007E-2</v>
      </c>
      <c r="J107" s="402">
        <v>0.1</v>
      </c>
      <c r="K107" s="400"/>
      <c r="L107" s="374" t="s">
        <v>773</v>
      </c>
      <c r="M107" s="401">
        <v>1</v>
      </c>
      <c r="N107" s="374" t="s">
        <v>774</v>
      </c>
      <c r="O107" s="374" t="s">
        <v>773</v>
      </c>
      <c r="P107" s="374" t="s">
        <v>645</v>
      </c>
      <c r="Q107" s="135"/>
      <c r="R107" s="135" t="s">
        <v>775</v>
      </c>
      <c r="S107" s="401" t="s">
        <v>1342</v>
      </c>
      <c r="T107" s="186"/>
      <c r="U107" s="186"/>
      <c r="V107" s="186"/>
      <c r="W107" s="186"/>
      <c r="X107" s="186"/>
      <c r="Y107" s="186"/>
      <c r="Z107" s="186"/>
      <c r="AA107" s="186"/>
      <c r="AB107" s="186"/>
      <c r="AC107" s="186"/>
      <c r="AD107" s="186"/>
      <c r="AE107" s="186"/>
      <c r="AF107" s="286"/>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c r="BM107" s="208"/>
      <c r="BN107" s="208"/>
      <c r="BO107" s="208"/>
      <c r="BP107" s="208"/>
      <c r="BQ107" s="208"/>
      <c r="BR107" s="208"/>
      <c r="BS107" s="208"/>
      <c r="BT107" s="208"/>
      <c r="BU107" s="208"/>
      <c r="BV107" s="208"/>
      <c r="BW107" s="208"/>
      <c r="BX107" s="208"/>
      <c r="BY107" s="208"/>
      <c r="BZ107" s="208"/>
      <c r="CA107" s="208"/>
      <c r="CB107" s="208"/>
      <c r="CC107" s="208"/>
      <c r="CD107" s="208"/>
      <c r="CE107" s="208"/>
      <c r="CF107" s="208"/>
      <c r="CG107" s="208"/>
      <c r="CH107" s="208"/>
      <c r="CI107" s="208"/>
      <c r="CJ107" s="208"/>
      <c r="CK107" s="208"/>
      <c r="CL107" s="208"/>
      <c r="CM107" s="208"/>
      <c r="CN107" s="208"/>
      <c r="CO107" s="208"/>
      <c r="CP107" s="208"/>
      <c r="CQ107" s="208"/>
      <c r="CR107" s="208"/>
      <c r="CS107" s="208"/>
      <c r="CT107" s="208"/>
      <c r="CU107" s="208"/>
      <c r="CV107" s="208"/>
      <c r="CW107" s="208"/>
      <c r="CX107" s="208"/>
      <c r="CY107" s="208"/>
      <c r="CZ107" s="208"/>
      <c r="DA107" s="208"/>
      <c r="DB107" s="208"/>
      <c r="DC107" s="208"/>
      <c r="DD107" s="208"/>
      <c r="DE107" s="208"/>
      <c r="DF107" s="208"/>
      <c r="DG107" s="208"/>
      <c r="DH107" s="208"/>
      <c r="DI107" s="208"/>
      <c r="DJ107" s="208"/>
      <c r="DK107" s="208"/>
      <c r="DL107" s="208"/>
      <c r="DM107" s="208"/>
      <c r="DN107" s="208"/>
      <c r="DO107" s="208"/>
      <c r="DP107" s="208"/>
      <c r="DQ107" s="208"/>
      <c r="DR107" s="208"/>
      <c r="DS107" s="208"/>
      <c r="DT107" s="208"/>
      <c r="DU107" s="208"/>
      <c r="DV107" s="208"/>
      <c r="DW107" s="208"/>
      <c r="DX107" s="208"/>
      <c r="DY107" s="208"/>
      <c r="DZ107" s="208"/>
      <c r="EA107" s="208"/>
      <c r="EB107" s="208"/>
      <c r="EC107" s="208"/>
      <c r="ED107" s="208"/>
      <c r="EE107" s="208"/>
      <c r="EF107" s="208"/>
      <c r="EG107" s="208"/>
      <c r="EH107" s="208"/>
      <c r="EI107" s="208"/>
      <c r="EJ107" s="208"/>
      <c r="EK107" s="208"/>
      <c r="EL107" s="208"/>
      <c r="EM107" s="208"/>
      <c r="EN107" s="208"/>
      <c r="EO107" s="208"/>
      <c r="EP107" s="208"/>
      <c r="EQ107" s="208"/>
      <c r="ER107" s="208"/>
      <c r="ES107" s="208"/>
      <c r="ET107" s="208"/>
      <c r="EU107" s="208"/>
      <c r="EV107" s="208"/>
      <c r="EW107" s="208"/>
      <c r="EX107" s="208"/>
      <c r="EY107" s="208"/>
      <c r="EZ107" s="208"/>
      <c r="FA107" s="208"/>
      <c r="FB107" s="208"/>
      <c r="FC107" s="208"/>
      <c r="FD107" s="208"/>
      <c r="FE107" s="208"/>
      <c r="FF107" s="208"/>
      <c r="FG107" s="208"/>
      <c r="FH107" s="208"/>
      <c r="FI107" s="208"/>
      <c r="FJ107" s="208"/>
      <c r="FK107" s="208"/>
      <c r="FL107" s="208"/>
      <c r="FM107" s="208"/>
      <c r="FN107" s="208"/>
      <c r="FO107" s="287"/>
    </row>
    <row r="108" spans="1:171" s="173" customFormat="1" ht="18" customHeight="1" x14ac:dyDescent="0.2">
      <c r="A108" s="374"/>
      <c r="B108" s="447"/>
      <c r="C108" s="400"/>
      <c r="D108" s="400"/>
      <c r="E108" s="400"/>
      <c r="F108" s="443"/>
      <c r="G108" s="400"/>
      <c r="H108" s="400"/>
      <c r="I108" s="400"/>
      <c r="J108" s="400"/>
      <c r="K108" s="400"/>
      <c r="L108" s="400"/>
      <c r="M108" s="400"/>
      <c r="N108" s="400"/>
      <c r="O108" s="400"/>
      <c r="P108" s="400"/>
      <c r="Q108" s="135"/>
      <c r="R108" s="135" t="s">
        <v>776</v>
      </c>
      <c r="S108" s="400"/>
      <c r="T108" s="186"/>
      <c r="U108" s="186"/>
      <c r="V108" s="186"/>
      <c r="W108" s="186"/>
      <c r="X108" s="186"/>
      <c r="Y108" s="186"/>
      <c r="Z108" s="186"/>
      <c r="AA108" s="186"/>
      <c r="AB108" s="186"/>
      <c r="AC108" s="186"/>
      <c r="AD108" s="186"/>
      <c r="AE108" s="186"/>
      <c r="AF108" s="286"/>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8"/>
      <c r="BE108" s="208"/>
      <c r="BF108" s="208"/>
      <c r="BG108" s="208"/>
      <c r="BH108" s="208"/>
      <c r="BI108" s="208"/>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c r="CY108" s="208"/>
      <c r="CZ108" s="208"/>
      <c r="DA108" s="208"/>
      <c r="DB108" s="208"/>
      <c r="DC108" s="208"/>
      <c r="DD108" s="208"/>
      <c r="DE108" s="208"/>
      <c r="DF108" s="208"/>
      <c r="DG108" s="208"/>
      <c r="DH108" s="208"/>
      <c r="DI108" s="208"/>
      <c r="DJ108" s="208"/>
      <c r="DK108" s="208"/>
      <c r="DL108" s="208"/>
      <c r="DM108" s="208"/>
      <c r="DN108" s="208"/>
      <c r="DO108" s="208"/>
      <c r="DP108" s="208"/>
      <c r="DQ108" s="208"/>
      <c r="DR108" s="208"/>
      <c r="DS108" s="208"/>
      <c r="DT108" s="208"/>
      <c r="DU108" s="208"/>
      <c r="DV108" s="208"/>
      <c r="DW108" s="208"/>
      <c r="DX108" s="208"/>
      <c r="DY108" s="208"/>
      <c r="DZ108" s="208"/>
      <c r="EA108" s="208"/>
      <c r="EB108" s="208"/>
      <c r="EC108" s="208"/>
      <c r="ED108" s="208"/>
      <c r="EE108" s="208"/>
      <c r="EF108" s="208"/>
      <c r="EG108" s="208"/>
      <c r="EH108" s="208"/>
      <c r="EI108" s="208"/>
      <c r="EJ108" s="208"/>
      <c r="EK108" s="208"/>
      <c r="EL108" s="208"/>
      <c r="EM108" s="208"/>
      <c r="EN108" s="208"/>
      <c r="EO108" s="208"/>
      <c r="EP108" s="208"/>
      <c r="EQ108" s="208"/>
      <c r="ER108" s="208"/>
      <c r="ES108" s="208"/>
      <c r="ET108" s="208"/>
      <c r="EU108" s="208"/>
      <c r="EV108" s="208"/>
      <c r="EW108" s="208"/>
      <c r="EX108" s="208"/>
      <c r="EY108" s="208"/>
      <c r="EZ108" s="208"/>
      <c r="FA108" s="208"/>
      <c r="FB108" s="208"/>
      <c r="FC108" s="208"/>
      <c r="FD108" s="208"/>
      <c r="FE108" s="208"/>
      <c r="FF108" s="208"/>
      <c r="FG108" s="208"/>
      <c r="FH108" s="208"/>
      <c r="FI108" s="208"/>
      <c r="FJ108" s="208"/>
      <c r="FK108" s="208"/>
      <c r="FL108" s="208"/>
      <c r="FM108" s="208"/>
      <c r="FN108" s="208"/>
      <c r="FO108" s="287"/>
    </row>
    <row r="109" spans="1:171" s="173" customFormat="1" ht="27" customHeight="1" x14ac:dyDescent="0.2">
      <c r="A109" s="374"/>
      <c r="B109" s="447"/>
      <c r="C109" s="400"/>
      <c r="D109" s="400"/>
      <c r="E109" s="400"/>
      <c r="F109" s="443"/>
      <c r="G109" s="400"/>
      <c r="H109" s="400"/>
      <c r="I109" s="400"/>
      <c r="J109" s="400"/>
      <c r="K109" s="400"/>
      <c r="L109" s="400"/>
      <c r="M109" s="400"/>
      <c r="N109" s="400"/>
      <c r="O109" s="400"/>
      <c r="P109" s="400"/>
      <c r="Q109" s="135"/>
      <c r="R109" s="135" t="s">
        <v>777</v>
      </c>
      <c r="S109" s="400"/>
      <c r="T109" s="186"/>
      <c r="U109" s="186"/>
      <c r="V109" s="186"/>
      <c r="W109" s="186"/>
      <c r="X109" s="186"/>
      <c r="Y109" s="186"/>
      <c r="Z109" s="186"/>
      <c r="AA109" s="186"/>
      <c r="AB109" s="186"/>
      <c r="AC109" s="186"/>
      <c r="AD109" s="186"/>
      <c r="AE109" s="186"/>
      <c r="AF109" s="286"/>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c r="BE109" s="208"/>
      <c r="BF109" s="208"/>
      <c r="BG109" s="208"/>
      <c r="BH109" s="208"/>
      <c r="BI109" s="208"/>
      <c r="BJ109" s="208"/>
      <c r="BK109" s="208"/>
      <c r="BL109" s="208"/>
      <c r="BM109" s="208"/>
      <c r="BN109" s="208"/>
      <c r="BO109" s="208"/>
      <c r="BP109" s="208"/>
      <c r="BQ109" s="208"/>
      <c r="BR109" s="208"/>
      <c r="BS109" s="208"/>
      <c r="BT109" s="208"/>
      <c r="BU109" s="208"/>
      <c r="BV109" s="208"/>
      <c r="BW109" s="208"/>
      <c r="BX109" s="208"/>
      <c r="BY109" s="208"/>
      <c r="BZ109" s="208"/>
      <c r="CA109" s="208"/>
      <c r="CB109" s="208"/>
      <c r="CC109" s="208"/>
      <c r="CD109" s="208"/>
      <c r="CE109" s="208"/>
      <c r="CF109" s="208"/>
      <c r="CG109" s="208"/>
      <c r="CH109" s="208"/>
      <c r="CI109" s="208"/>
      <c r="CJ109" s="208"/>
      <c r="CK109" s="208"/>
      <c r="CL109" s="208"/>
      <c r="CM109" s="208"/>
      <c r="CN109" s="208"/>
      <c r="CO109" s="208"/>
      <c r="CP109" s="208"/>
      <c r="CQ109" s="208"/>
      <c r="CR109" s="208"/>
      <c r="CS109" s="208"/>
      <c r="CT109" s="208"/>
      <c r="CU109" s="208"/>
      <c r="CV109" s="208"/>
      <c r="CW109" s="208"/>
      <c r="CX109" s="208"/>
      <c r="CY109" s="208"/>
      <c r="CZ109" s="208"/>
      <c r="DA109" s="208"/>
      <c r="DB109" s="208"/>
      <c r="DC109" s="208"/>
      <c r="DD109" s="208"/>
      <c r="DE109" s="208"/>
      <c r="DF109" s="208"/>
      <c r="DG109" s="208"/>
      <c r="DH109" s="208"/>
      <c r="DI109" s="208"/>
      <c r="DJ109" s="208"/>
      <c r="DK109" s="208"/>
      <c r="DL109" s="208"/>
      <c r="DM109" s="208"/>
      <c r="DN109" s="208"/>
      <c r="DO109" s="208"/>
      <c r="DP109" s="208"/>
      <c r="DQ109" s="208"/>
      <c r="DR109" s="208"/>
      <c r="DS109" s="208"/>
      <c r="DT109" s="208"/>
      <c r="DU109" s="208"/>
      <c r="DV109" s="208"/>
      <c r="DW109" s="208"/>
      <c r="DX109" s="208"/>
      <c r="DY109" s="208"/>
      <c r="DZ109" s="208"/>
      <c r="EA109" s="208"/>
      <c r="EB109" s="208"/>
      <c r="EC109" s="208"/>
      <c r="ED109" s="208"/>
      <c r="EE109" s="208"/>
      <c r="EF109" s="208"/>
      <c r="EG109" s="208"/>
      <c r="EH109" s="208"/>
      <c r="EI109" s="208"/>
      <c r="EJ109" s="208"/>
      <c r="EK109" s="208"/>
      <c r="EL109" s="208"/>
      <c r="EM109" s="208"/>
      <c r="EN109" s="208"/>
      <c r="EO109" s="208"/>
      <c r="EP109" s="208"/>
      <c r="EQ109" s="208"/>
      <c r="ER109" s="208"/>
      <c r="ES109" s="208"/>
      <c r="ET109" s="208"/>
      <c r="EU109" s="208"/>
      <c r="EV109" s="208"/>
      <c r="EW109" s="208"/>
      <c r="EX109" s="208"/>
      <c r="EY109" s="208"/>
      <c r="EZ109" s="208"/>
      <c r="FA109" s="208"/>
      <c r="FB109" s="208"/>
      <c r="FC109" s="208"/>
      <c r="FD109" s="208"/>
      <c r="FE109" s="208"/>
      <c r="FF109" s="208"/>
      <c r="FG109" s="208"/>
      <c r="FH109" s="208"/>
      <c r="FI109" s="208"/>
      <c r="FJ109" s="208"/>
      <c r="FK109" s="208"/>
      <c r="FL109" s="208"/>
      <c r="FM109" s="208"/>
      <c r="FN109" s="208"/>
      <c r="FO109" s="287"/>
    </row>
    <row r="110" spans="1:171" s="173" customFormat="1" ht="30" customHeight="1" x14ac:dyDescent="0.2">
      <c r="A110" s="374"/>
      <c r="B110" s="447"/>
      <c r="C110" s="400"/>
      <c r="D110" s="400"/>
      <c r="E110" s="400"/>
      <c r="F110" s="443"/>
      <c r="G110" s="400"/>
      <c r="H110" s="400"/>
      <c r="I110" s="400"/>
      <c r="J110" s="400"/>
      <c r="K110" s="400"/>
      <c r="L110" s="400"/>
      <c r="M110" s="400"/>
      <c r="N110" s="400"/>
      <c r="O110" s="400"/>
      <c r="P110" s="400"/>
      <c r="Q110" s="135"/>
      <c r="R110" s="135" t="s">
        <v>778</v>
      </c>
      <c r="S110" s="400"/>
      <c r="T110" s="186"/>
      <c r="U110" s="186"/>
      <c r="V110" s="186"/>
      <c r="W110" s="186"/>
      <c r="X110" s="186"/>
      <c r="Y110" s="186"/>
      <c r="Z110" s="186"/>
      <c r="AA110" s="186"/>
      <c r="AB110" s="186"/>
      <c r="AC110" s="186"/>
      <c r="AD110" s="186"/>
      <c r="AE110" s="186"/>
      <c r="AF110" s="286"/>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c r="BE110" s="208"/>
      <c r="BF110" s="208"/>
      <c r="BG110" s="208"/>
      <c r="BH110" s="208"/>
      <c r="BI110" s="208"/>
      <c r="BJ110" s="208"/>
      <c r="BK110" s="208"/>
      <c r="BL110" s="208"/>
      <c r="BM110" s="208"/>
      <c r="BN110" s="208"/>
      <c r="BO110" s="208"/>
      <c r="BP110" s="208"/>
      <c r="BQ110" s="208"/>
      <c r="BR110" s="208"/>
      <c r="BS110" s="208"/>
      <c r="BT110" s="208"/>
      <c r="BU110" s="208"/>
      <c r="BV110" s="208"/>
      <c r="BW110" s="208"/>
      <c r="BX110" s="208"/>
      <c r="BY110" s="208"/>
      <c r="BZ110" s="208"/>
      <c r="CA110" s="208"/>
      <c r="CB110" s="208"/>
      <c r="CC110" s="208"/>
      <c r="CD110" s="208"/>
      <c r="CE110" s="208"/>
      <c r="CF110" s="208"/>
      <c r="CG110" s="208"/>
      <c r="CH110" s="208"/>
      <c r="CI110" s="208"/>
      <c r="CJ110" s="208"/>
      <c r="CK110" s="208"/>
      <c r="CL110" s="208"/>
      <c r="CM110" s="208"/>
      <c r="CN110" s="208"/>
      <c r="CO110" s="208"/>
      <c r="CP110" s="208"/>
      <c r="CQ110" s="208"/>
      <c r="CR110" s="208"/>
      <c r="CS110" s="208"/>
      <c r="CT110" s="208"/>
      <c r="CU110" s="208"/>
      <c r="CV110" s="208"/>
      <c r="CW110" s="208"/>
      <c r="CX110" s="208"/>
      <c r="CY110" s="208"/>
      <c r="CZ110" s="208"/>
      <c r="DA110" s="208"/>
      <c r="DB110" s="208"/>
      <c r="DC110" s="208"/>
      <c r="DD110" s="208"/>
      <c r="DE110" s="208"/>
      <c r="DF110" s="208"/>
      <c r="DG110" s="208"/>
      <c r="DH110" s="208"/>
      <c r="DI110" s="208"/>
      <c r="DJ110" s="208"/>
      <c r="DK110" s="208"/>
      <c r="DL110" s="208"/>
      <c r="DM110" s="208"/>
      <c r="DN110" s="208"/>
      <c r="DO110" s="208"/>
      <c r="DP110" s="208"/>
      <c r="DQ110" s="208"/>
      <c r="DR110" s="208"/>
      <c r="DS110" s="208"/>
      <c r="DT110" s="208"/>
      <c r="DU110" s="208"/>
      <c r="DV110" s="208"/>
      <c r="DW110" s="208"/>
      <c r="DX110" s="208"/>
      <c r="DY110" s="208"/>
      <c r="DZ110" s="208"/>
      <c r="EA110" s="208"/>
      <c r="EB110" s="208"/>
      <c r="EC110" s="208"/>
      <c r="ED110" s="208"/>
      <c r="EE110" s="208"/>
      <c r="EF110" s="208"/>
      <c r="EG110" s="208"/>
      <c r="EH110" s="208"/>
      <c r="EI110" s="208"/>
      <c r="EJ110" s="208"/>
      <c r="EK110" s="208"/>
      <c r="EL110" s="208"/>
      <c r="EM110" s="208"/>
      <c r="EN110" s="208"/>
      <c r="EO110" s="208"/>
      <c r="EP110" s="208"/>
      <c r="EQ110" s="208"/>
      <c r="ER110" s="208"/>
      <c r="ES110" s="208"/>
      <c r="ET110" s="208"/>
      <c r="EU110" s="208"/>
      <c r="EV110" s="208"/>
      <c r="EW110" s="208"/>
      <c r="EX110" s="208"/>
      <c r="EY110" s="208"/>
      <c r="EZ110" s="208"/>
      <c r="FA110" s="208"/>
      <c r="FB110" s="208"/>
      <c r="FC110" s="208"/>
      <c r="FD110" s="208"/>
      <c r="FE110" s="208"/>
      <c r="FF110" s="208"/>
      <c r="FG110" s="208"/>
      <c r="FH110" s="208"/>
      <c r="FI110" s="208"/>
      <c r="FJ110" s="208"/>
      <c r="FK110" s="208"/>
      <c r="FL110" s="208"/>
      <c r="FM110" s="208"/>
      <c r="FN110" s="208"/>
      <c r="FO110" s="287"/>
    </row>
    <row r="111" spans="1:171" s="173" customFormat="1" ht="18" customHeight="1" x14ac:dyDescent="0.2">
      <c r="A111" s="374"/>
      <c r="B111" s="447"/>
      <c r="C111" s="400"/>
      <c r="D111" s="400"/>
      <c r="E111" s="400"/>
      <c r="F111" s="443"/>
      <c r="G111" s="400"/>
      <c r="H111" s="400"/>
      <c r="I111" s="400"/>
      <c r="J111" s="400"/>
      <c r="K111" s="400"/>
      <c r="L111" s="400"/>
      <c r="M111" s="400"/>
      <c r="N111" s="400"/>
      <c r="O111" s="400"/>
      <c r="P111" s="400"/>
      <c r="Q111" s="135"/>
      <c r="R111" s="135" t="s">
        <v>779</v>
      </c>
      <c r="S111" s="400"/>
      <c r="T111" s="186"/>
      <c r="U111" s="186"/>
      <c r="V111" s="186"/>
      <c r="W111" s="186"/>
      <c r="X111" s="186"/>
      <c r="Y111" s="186"/>
      <c r="Z111" s="186"/>
      <c r="AA111" s="186"/>
      <c r="AB111" s="186"/>
      <c r="AC111" s="186"/>
      <c r="AD111" s="186"/>
      <c r="AE111" s="186"/>
      <c r="AF111" s="286"/>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c r="BC111" s="208"/>
      <c r="BD111" s="208"/>
      <c r="BE111" s="208"/>
      <c r="BF111" s="208"/>
      <c r="BG111" s="208"/>
      <c r="BH111" s="208"/>
      <c r="BI111" s="208"/>
      <c r="BJ111" s="208"/>
      <c r="BK111" s="208"/>
      <c r="BL111" s="208"/>
      <c r="BM111" s="208"/>
      <c r="BN111" s="208"/>
      <c r="BO111" s="208"/>
      <c r="BP111" s="208"/>
      <c r="BQ111" s="208"/>
      <c r="BR111" s="208"/>
      <c r="BS111" s="208"/>
      <c r="BT111" s="208"/>
      <c r="BU111" s="208"/>
      <c r="BV111" s="208"/>
      <c r="BW111" s="208"/>
      <c r="BX111" s="208"/>
      <c r="BY111" s="208"/>
      <c r="BZ111" s="208"/>
      <c r="CA111" s="208"/>
      <c r="CB111" s="208"/>
      <c r="CC111" s="208"/>
      <c r="CD111" s="208"/>
      <c r="CE111" s="208"/>
      <c r="CF111" s="208"/>
      <c r="CG111" s="208"/>
      <c r="CH111" s="208"/>
      <c r="CI111" s="208"/>
      <c r="CJ111" s="208"/>
      <c r="CK111" s="208"/>
      <c r="CL111" s="208"/>
      <c r="CM111" s="208"/>
      <c r="CN111" s="208"/>
      <c r="CO111" s="208"/>
      <c r="CP111" s="208"/>
      <c r="CQ111" s="208"/>
      <c r="CR111" s="208"/>
      <c r="CS111" s="208"/>
      <c r="CT111" s="208"/>
      <c r="CU111" s="208"/>
      <c r="CV111" s="208"/>
      <c r="CW111" s="208"/>
      <c r="CX111" s="208"/>
      <c r="CY111" s="208"/>
      <c r="CZ111" s="208"/>
      <c r="DA111" s="208"/>
      <c r="DB111" s="208"/>
      <c r="DC111" s="208"/>
      <c r="DD111" s="208"/>
      <c r="DE111" s="208"/>
      <c r="DF111" s="208"/>
      <c r="DG111" s="208"/>
      <c r="DH111" s="208"/>
      <c r="DI111" s="208"/>
      <c r="DJ111" s="208"/>
      <c r="DK111" s="208"/>
      <c r="DL111" s="208"/>
      <c r="DM111" s="208"/>
      <c r="DN111" s="208"/>
      <c r="DO111" s="208"/>
      <c r="DP111" s="208"/>
      <c r="DQ111" s="208"/>
      <c r="DR111" s="208"/>
      <c r="DS111" s="208"/>
      <c r="DT111" s="208"/>
      <c r="DU111" s="208"/>
      <c r="DV111" s="208"/>
      <c r="DW111" s="208"/>
      <c r="DX111" s="208"/>
      <c r="DY111" s="208"/>
      <c r="DZ111" s="208"/>
      <c r="EA111" s="208"/>
      <c r="EB111" s="208"/>
      <c r="EC111" s="208"/>
      <c r="ED111" s="208"/>
      <c r="EE111" s="208"/>
      <c r="EF111" s="208"/>
      <c r="EG111" s="208"/>
      <c r="EH111" s="208"/>
      <c r="EI111" s="208"/>
      <c r="EJ111" s="208"/>
      <c r="EK111" s="208"/>
      <c r="EL111" s="208"/>
      <c r="EM111" s="208"/>
      <c r="EN111" s="208"/>
      <c r="EO111" s="208"/>
      <c r="EP111" s="208"/>
      <c r="EQ111" s="208"/>
      <c r="ER111" s="208"/>
      <c r="ES111" s="208"/>
      <c r="ET111" s="208"/>
      <c r="EU111" s="208"/>
      <c r="EV111" s="208"/>
      <c r="EW111" s="208"/>
      <c r="EX111" s="208"/>
      <c r="EY111" s="208"/>
      <c r="EZ111" s="208"/>
      <c r="FA111" s="208"/>
      <c r="FB111" s="208"/>
      <c r="FC111" s="208"/>
      <c r="FD111" s="208"/>
      <c r="FE111" s="208"/>
      <c r="FF111" s="208"/>
      <c r="FG111" s="208"/>
      <c r="FH111" s="208"/>
      <c r="FI111" s="208"/>
      <c r="FJ111" s="208"/>
      <c r="FK111" s="208"/>
      <c r="FL111" s="208"/>
      <c r="FM111" s="208"/>
      <c r="FN111" s="208"/>
      <c r="FO111" s="287"/>
    </row>
    <row r="112" spans="1:171" s="173" customFormat="1" ht="18" customHeight="1" x14ac:dyDescent="0.2">
      <c r="A112" s="374"/>
      <c r="B112" s="447"/>
      <c r="C112" s="400"/>
      <c r="D112" s="400"/>
      <c r="E112" s="400"/>
      <c r="F112" s="443"/>
      <c r="G112" s="400"/>
      <c r="H112" s="400"/>
      <c r="I112" s="400"/>
      <c r="J112" s="400"/>
      <c r="K112" s="400"/>
      <c r="L112" s="400"/>
      <c r="M112" s="400"/>
      <c r="N112" s="400"/>
      <c r="O112" s="400"/>
      <c r="P112" s="400"/>
      <c r="Q112" s="135"/>
      <c r="R112" s="135" t="s">
        <v>780</v>
      </c>
      <c r="S112" s="400"/>
      <c r="T112" s="186"/>
      <c r="U112" s="186"/>
      <c r="V112" s="186"/>
      <c r="W112" s="186"/>
      <c r="X112" s="186"/>
      <c r="Y112" s="186"/>
      <c r="Z112" s="186"/>
      <c r="AA112" s="186"/>
      <c r="AB112" s="186"/>
      <c r="AC112" s="186"/>
      <c r="AD112" s="186"/>
      <c r="AE112" s="186"/>
      <c r="AF112" s="286"/>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c r="BC112" s="208"/>
      <c r="BD112" s="208"/>
      <c r="BE112" s="208"/>
      <c r="BF112" s="208"/>
      <c r="BG112" s="208"/>
      <c r="BH112" s="208"/>
      <c r="BI112" s="208"/>
      <c r="BJ112" s="208"/>
      <c r="BK112" s="208"/>
      <c r="BL112" s="208"/>
      <c r="BM112" s="208"/>
      <c r="BN112" s="208"/>
      <c r="BO112" s="208"/>
      <c r="BP112" s="208"/>
      <c r="BQ112" s="208"/>
      <c r="BR112" s="208"/>
      <c r="BS112" s="208"/>
      <c r="BT112" s="208"/>
      <c r="BU112" s="208"/>
      <c r="BV112" s="208"/>
      <c r="BW112" s="208"/>
      <c r="BX112" s="208"/>
      <c r="BY112" s="208"/>
      <c r="BZ112" s="208"/>
      <c r="CA112" s="208"/>
      <c r="CB112" s="208"/>
      <c r="CC112" s="208"/>
      <c r="CD112" s="208"/>
      <c r="CE112" s="208"/>
      <c r="CF112" s="208"/>
      <c r="CG112" s="208"/>
      <c r="CH112" s="208"/>
      <c r="CI112" s="208"/>
      <c r="CJ112" s="208"/>
      <c r="CK112" s="208"/>
      <c r="CL112" s="208"/>
      <c r="CM112" s="208"/>
      <c r="CN112" s="208"/>
      <c r="CO112" s="208"/>
      <c r="CP112" s="208"/>
      <c r="CQ112" s="208"/>
      <c r="CR112" s="208"/>
      <c r="CS112" s="208"/>
      <c r="CT112" s="208"/>
      <c r="CU112" s="208"/>
      <c r="CV112" s="208"/>
      <c r="CW112" s="208"/>
      <c r="CX112" s="208"/>
      <c r="CY112" s="208"/>
      <c r="CZ112" s="208"/>
      <c r="DA112" s="208"/>
      <c r="DB112" s="208"/>
      <c r="DC112" s="208"/>
      <c r="DD112" s="208"/>
      <c r="DE112" s="208"/>
      <c r="DF112" s="208"/>
      <c r="DG112" s="208"/>
      <c r="DH112" s="208"/>
      <c r="DI112" s="208"/>
      <c r="DJ112" s="208"/>
      <c r="DK112" s="208"/>
      <c r="DL112" s="208"/>
      <c r="DM112" s="208"/>
      <c r="DN112" s="208"/>
      <c r="DO112" s="208"/>
      <c r="DP112" s="208"/>
      <c r="DQ112" s="208"/>
      <c r="DR112" s="208"/>
      <c r="DS112" s="208"/>
      <c r="DT112" s="208"/>
      <c r="DU112" s="208"/>
      <c r="DV112" s="208"/>
      <c r="DW112" s="208"/>
      <c r="DX112" s="208"/>
      <c r="DY112" s="208"/>
      <c r="DZ112" s="208"/>
      <c r="EA112" s="208"/>
      <c r="EB112" s="208"/>
      <c r="EC112" s="208"/>
      <c r="ED112" s="208"/>
      <c r="EE112" s="208"/>
      <c r="EF112" s="208"/>
      <c r="EG112" s="208"/>
      <c r="EH112" s="208"/>
      <c r="EI112" s="208"/>
      <c r="EJ112" s="208"/>
      <c r="EK112" s="208"/>
      <c r="EL112" s="208"/>
      <c r="EM112" s="208"/>
      <c r="EN112" s="208"/>
      <c r="EO112" s="208"/>
      <c r="EP112" s="208"/>
      <c r="EQ112" s="208"/>
      <c r="ER112" s="208"/>
      <c r="ES112" s="208"/>
      <c r="ET112" s="208"/>
      <c r="EU112" s="208"/>
      <c r="EV112" s="208"/>
      <c r="EW112" s="208"/>
      <c r="EX112" s="208"/>
      <c r="EY112" s="208"/>
      <c r="EZ112" s="208"/>
      <c r="FA112" s="208"/>
      <c r="FB112" s="208"/>
      <c r="FC112" s="208"/>
      <c r="FD112" s="208"/>
      <c r="FE112" s="208"/>
      <c r="FF112" s="208"/>
      <c r="FG112" s="208"/>
      <c r="FH112" s="208"/>
      <c r="FI112" s="208"/>
      <c r="FJ112" s="208"/>
      <c r="FK112" s="208"/>
      <c r="FL112" s="208"/>
      <c r="FM112" s="208"/>
      <c r="FN112" s="208"/>
      <c r="FO112" s="287"/>
    </row>
    <row r="113" spans="1:171" s="173" customFormat="1" ht="18" customHeight="1" x14ac:dyDescent="0.2">
      <c r="A113" s="374"/>
      <c r="B113" s="447"/>
      <c r="C113" s="400"/>
      <c r="D113" s="374" t="s">
        <v>781</v>
      </c>
      <c r="E113" s="442">
        <v>0.15</v>
      </c>
      <c r="F113" s="444">
        <v>0.18</v>
      </c>
      <c r="G113" s="442">
        <v>0.15</v>
      </c>
      <c r="H113" s="442">
        <v>0.15</v>
      </c>
      <c r="I113" s="442">
        <v>0.15</v>
      </c>
      <c r="J113" s="402">
        <v>0.18</v>
      </c>
      <c r="K113" s="400"/>
      <c r="L113" s="374" t="s">
        <v>731</v>
      </c>
      <c r="M113" s="401">
        <v>1</v>
      </c>
      <c r="N113" s="374" t="s">
        <v>56157</v>
      </c>
      <c r="O113" s="374" t="s">
        <v>731</v>
      </c>
      <c r="P113" s="374" t="s">
        <v>645</v>
      </c>
      <c r="Q113" s="135"/>
      <c r="R113" s="135" t="s">
        <v>782</v>
      </c>
      <c r="S113" s="401" t="s">
        <v>1342</v>
      </c>
      <c r="T113" s="186"/>
      <c r="U113" s="186"/>
      <c r="V113" s="186"/>
      <c r="W113" s="186"/>
      <c r="X113" s="186"/>
      <c r="Y113" s="186"/>
      <c r="Z113" s="186"/>
      <c r="AA113" s="186"/>
      <c r="AB113" s="186"/>
      <c r="AC113" s="186"/>
      <c r="AD113" s="186"/>
      <c r="AE113" s="186"/>
      <c r="AF113" s="286"/>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208"/>
      <c r="BE113" s="208"/>
      <c r="BF113" s="208"/>
      <c r="BG113" s="208"/>
      <c r="BH113" s="208"/>
      <c r="BI113" s="208"/>
      <c r="BJ113" s="208"/>
      <c r="BK113" s="208"/>
      <c r="BL113" s="208"/>
      <c r="BM113" s="208"/>
      <c r="BN113" s="208"/>
      <c r="BO113" s="208"/>
      <c r="BP113" s="208"/>
      <c r="BQ113" s="208"/>
      <c r="BR113" s="208"/>
      <c r="BS113" s="208"/>
      <c r="BT113" s="208"/>
      <c r="BU113" s="208"/>
      <c r="BV113" s="208"/>
      <c r="BW113" s="208"/>
      <c r="BX113" s="208"/>
      <c r="BY113" s="208"/>
      <c r="BZ113" s="208"/>
      <c r="CA113" s="208"/>
      <c r="CB113" s="208"/>
      <c r="CC113" s="208"/>
      <c r="CD113" s="208"/>
      <c r="CE113" s="208"/>
      <c r="CF113" s="208"/>
      <c r="CG113" s="208"/>
      <c r="CH113" s="208"/>
      <c r="CI113" s="208"/>
      <c r="CJ113" s="208"/>
      <c r="CK113" s="208"/>
      <c r="CL113" s="208"/>
      <c r="CM113" s="208"/>
      <c r="CN113" s="208"/>
      <c r="CO113" s="208"/>
      <c r="CP113" s="208"/>
      <c r="CQ113" s="208"/>
      <c r="CR113" s="208"/>
      <c r="CS113" s="208"/>
      <c r="CT113" s="208"/>
      <c r="CU113" s="208"/>
      <c r="CV113" s="208"/>
      <c r="CW113" s="208"/>
      <c r="CX113" s="208"/>
      <c r="CY113" s="208"/>
      <c r="CZ113" s="208"/>
      <c r="DA113" s="208"/>
      <c r="DB113" s="208"/>
      <c r="DC113" s="208"/>
      <c r="DD113" s="208"/>
      <c r="DE113" s="208"/>
      <c r="DF113" s="208"/>
      <c r="DG113" s="208"/>
      <c r="DH113" s="208"/>
      <c r="DI113" s="208"/>
      <c r="DJ113" s="208"/>
      <c r="DK113" s="208"/>
      <c r="DL113" s="208"/>
      <c r="DM113" s="208"/>
      <c r="DN113" s="208"/>
      <c r="DO113" s="208"/>
      <c r="DP113" s="208"/>
      <c r="DQ113" s="208"/>
      <c r="DR113" s="208"/>
      <c r="DS113" s="208"/>
      <c r="DT113" s="208"/>
      <c r="DU113" s="208"/>
      <c r="DV113" s="208"/>
      <c r="DW113" s="208"/>
      <c r="DX113" s="208"/>
      <c r="DY113" s="208"/>
      <c r="DZ113" s="208"/>
      <c r="EA113" s="208"/>
      <c r="EB113" s="208"/>
      <c r="EC113" s="208"/>
      <c r="ED113" s="208"/>
      <c r="EE113" s="208"/>
      <c r="EF113" s="208"/>
      <c r="EG113" s="208"/>
      <c r="EH113" s="208"/>
      <c r="EI113" s="208"/>
      <c r="EJ113" s="208"/>
      <c r="EK113" s="208"/>
      <c r="EL113" s="208"/>
      <c r="EM113" s="208"/>
      <c r="EN113" s="208"/>
      <c r="EO113" s="208"/>
      <c r="EP113" s="208"/>
      <c r="EQ113" s="208"/>
      <c r="ER113" s="208"/>
      <c r="ES113" s="208"/>
      <c r="ET113" s="208"/>
      <c r="EU113" s="208"/>
      <c r="EV113" s="208"/>
      <c r="EW113" s="208"/>
      <c r="EX113" s="208"/>
      <c r="EY113" s="208"/>
      <c r="EZ113" s="208"/>
      <c r="FA113" s="208"/>
      <c r="FB113" s="208"/>
      <c r="FC113" s="208"/>
      <c r="FD113" s="208"/>
      <c r="FE113" s="208"/>
      <c r="FF113" s="208"/>
      <c r="FG113" s="208"/>
      <c r="FH113" s="208"/>
      <c r="FI113" s="208"/>
      <c r="FJ113" s="208"/>
      <c r="FK113" s="208"/>
      <c r="FL113" s="208"/>
      <c r="FM113" s="208"/>
      <c r="FN113" s="208"/>
      <c r="FO113" s="287"/>
    </row>
    <row r="114" spans="1:171" s="173" customFormat="1" ht="18" customHeight="1" x14ac:dyDescent="0.2">
      <c r="A114" s="374"/>
      <c r="B114" s="447"/>
      <c r="C114" s="400"/>
      <c r="D114" s="400"/>
      <c r="E114" s="443"/>
      <c r="F114" s="443"/>
      <c r="G114" s="443"/>
      <c r="H114" s="443"/>
      <c r="I114" s="443"/>
      <c r="J114" s="400"/>
      <c r="K114" s="400"/>
      <c r="L114" s="400"/>
      <c r="M114" s="400"/>
      <c r="N114" s="400"/>
      <c r="O114" s="400"/>
      <c r="P114" s="400"/>
      <c r="Q114" s="135"/>
      <c r="R114" s="135" t="s">
        <v>783</v>
      </c>
      <c r="S114" s="400"/>
      <c r="T114" s="186"/>
      <c r="U114" s="186"/>
      <c r="V114" s="186"/>
      <c r="W114" s="186"/>
      <c r="X114" s="186"/>
      <c r="Y114" s="186"/>
      <c r="Z114" s="186"/>
      <c r="AA114" s="186"/>
      <c r="AB114" s="186"/>
      <c r="AC114" s="186"/>
      <c r="AD114" s="186"/>
      <c r="AE114" s="186"/>
      <c r="AF114" s="286"/>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c r="BC114" s="208"/>
      <c r="BD114" s="208"/>
      <c r="BE114" s="208"/>
      <c r="BF114" s="208"/>
      <c r="BG114" s="208"/>
      <c r="BH114" s="208"/>
      <c r="BI114" s="208"/>
      <c r="BJ114" s="208"/>
      <c r="BK114" s="208"/>
      <c r="BL114" s="208"/>
      <c r="BM114" s="208"/>
      <c r="BN114" s="208"/>
      <c r="BO114" s="208"/>
      <c r="BP114" s="208"/>
      <c r="BQ114" s="208"/>
      <c r="BR114" s="208"/>
      <c r="BS114" s="208"/>
      <c r="BT114" s="208"/>
      <c r="BU114" s="208"/>
      <c r="BV114" s="208"/>
      <c r="BW114" s="208"/>
      <c r="BX114" s="208"/>
      <c r="BY114" s="208"/>
      <c r="BZ114" s="208"/>
      <c r="CA114" s="208"/>
      <c r="CB114" s="208"/>
      <c r="CC114" s="208"/>
      <c r="CD114" s="208"/>
      <c r="CE114" s="208"/>
      <c r="CF114" s="208"/>
      <c r="CG114" s="208"/>
      <c r="CH114" s="208"/>
      <c r="CI114" s="208"/>
      <c r="CJ114" s="208"/>
      <c r="CK114" s="208"/>
      <c r="CL114" s="208"/>
      <c r="CM114" s="208"/>
      <c r="CN114" s="208"/>
      <c r="CO114" s="208"/>
      <c r="CP114" s="208"/>
      <c r="CQ114" s="208"/>
      <c r="CR114" s="208"/>
      <c r="CS114" s="208"/>
      <c r="CT114" s="208"/>
      <c r="CU114" s="208"/>
      <c r="CV114" s="208"/>
      <c r="CW114" s="208"/>
      <c r="CX114" s="208"/>
      <c r="CY114" s="208"/>
      <c r="CZ114" s="208"/>
      <c r="DA114" s="208"/>
      <c r="DB114" s="208"/>
      <c r="DC114" s="208"/>
      <c r="DD114" s="208"/>
      <c r="DE114" s="208"/>
      <c r="DF114" s="208"/>
      <c r="DG114" s="208"/>
      <c r="DH114" s="208"/>
      <c r="DI114" s="208"/>
      <c r="DJ114" s="208"/>
      <c r="DK114" s="208"/>
      <c r="DL114" s="208"/>
      <c r="DM114" s="208"/>
      <c r="DN114" s="208"/>
      <c r="DO114" s="208"/>
      <c r="DP114" s="208"/>
      <c r="DQ114" s="208"/>
      <c r="DR114" s="208"/>
      <c r="DS114" s="208"/>
      <c r="DT114" s="208"/>
      <c r="DU114" s="208"/>
      <c r="DV114" s="208"/>
      <c r="DW114" s="208"/>
      <c r="DX114" s="208"/>
      <c r="DY114" s="208"/>
      <c r="DZ114" s="208"/>
      <c r="EA114" s="208"/>
      <c r="EB114" s="208"/>
      <c r="EC114" s="208"/>
      <c r="ED114" s="208"/>
      <c r="EE114" s="208"/>
      <c r="EF114" s="208"/>
      <c r="EG114" s="208"/>
      <c r="EH114" s="208"/>
      <c r="EI114" s="208"/>
      <c r="EJ114" s="208"/>
      <c r="EK114" s="208"/>
      <c r="EL114" s="208"/>
      <c r="EM114" s="208"/>
      <c r="EN114" s="208"/>
      <c r="EO114" s="208"/>
      <c r="EP114" s="208"/>
      <c r="EQ114" s="208"/>
      <c r="ER114" s="208"/>
      <c r="ES114" s="208"/>
      <c r="ET114" s="208"/>
      <c r="EU114" s="208"/>
      <c r="EV114" s="208"/>
      <c r="EW114" s="208"/>
      <c r="EX114" s="208"/>
      <c r="EY114" s="208"/>
      <c r="EZ114" s="208"/>
      <c r="FA114" s="208"/>
      <c r="FB114" s="208"/>
      <c r="FC114" s="208"/>
      <c r="FD114" s="208"/>
      <c r="FE114" s="208"/>
      <c r="FF114" s="208"/>
      <c r="FG114" s="208"/>
      <c r="FH114" s="208"/>
      <c r="FI114" s="208"/>
      <c r="FJ114" s="208"/>
      <c r="FK114" s="208"/>
      <c r="FL114" s="208"/>
      <c r="FM114" s="208"/>
      <c r="FN114" s="208"/>
      <c r="FO114" s="287"/>
    </row>
    <row r="115" spans="1:171" s="173" customFormat="1" ht="18" customHeight="1" x14ac:dyDescent="0.2">
      <c r="A115" s="374"/>
      <c r="B115" s="447"/>
      <c r="C115" s="400"/>
      <c r="D115" s="400"/>
      <c r="E115" s="443"/>
      <c r="F115" s="443"/>
      <c r="G115" s="443"/>
      <c r="H115" s="443"/>
      <c r="I115" s="443"/>
      <c r="J115" s="400"/>
      <c r="K115" s="400"/>
      <c r="L115" s="400"/>
      <c r="M115" s="400"/>
      <c r="N115" s="400"/>
      <c r="O115" s="400"/>
      <c r="P115" s="400"/>
      <c r="Q115" s="135"/>
      <c r="R115" s="135" t="s">
        <v>784</v>
      </c>
      <c r="S115" s="400"/>
      <c r="T115" s="186"/>
      <c r="U115" s="186"/>
      <c r="V115" s="186"/>
      <c r="W115" s="186"/>
      <c r="X115" s="186"/>
      <c r="Y115" s="186"/>
      <c r="Z115" s="186"/>
      <c r="AA115" s="186"/>
      <c r="AB115" s="186"/>
      <c r="AC115" s="186"/>
      <c r="AD115" s="186"/>
      <c r="AE115" s="186"/>
      <c r="AF115" s="286"/>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208"/>
      <c r="BE115" s="208"/>
      <c r="BF115" s="208"/>
      <c r="BG115" s="208"/>
      <c r="BH115" s="208"/>
      <c r="BI115" s="208"/>
      <c r="BJ115" s="208"/>
      <c r="BK115" s="208"/>
      <c r="BL115" s="208"/>
      <c r="BM115" s="208"/>
      <c r="BN115" s="208"/>
      <c r="BO115" s="208"/>
      <c r="BP115" s="208"/>
      <c r="BQ115" s="208"/>
      <c r="BR115" s="208"/>
      <c r="BS115" s="208"/>
      <c r="BT115" s="208"/>
      <c r="BU115" s="208"/>
      <c r="BV115" s="208"/>
      <c r="BW115" s="208"/>
      <c r="BX115" s="208"/>
      <c r="BY115" s="208"/>
      <c r="BZ115" s="208"/>
      <c r="CA115" s="208"/>
      <c r="CB115" s="208"/>
      <c r="CC115" s="208"/>
      <c r="CD115" s="208"/>
      <c r="CE115" s="208"/>
      <c r="CF115" s="208"/>
      <c r="CG115" s="208"/>
      <c r="CH115" s="208"/>
      <c r="CI115" s="208"/>
      <c r="CJ115" s="208"/>
      <c r="CK115" s="208"/>
      <c r="CL115" s="208"/>
      <c r="CM115" s="208"/>
      <c r="CN115" s="208"/>
      <c r="CO115" s="208"/>
      <c r="CP115" s="208"/>
      <c r="CQ115" s="208"/>
      <c r="CR115" s="208"/>
      <c r="CS115" s="208"/>
      <c r="CT115" s="208"/>
      <c r="CU115" s="208"/>
      <c r="CV115" s="208"/>
      <c r="CW115" s="208"/>
      <c r="CX115" s="208"/>
      <c r="CY115" s="208"/>
      <c r="CZ115" s="208"/>
      <c r="DA115" s="208"/>
      <c r="DB115" s="208"/>
      <c r="DC115" s="208"/>
      <c r="DD115" s="208"/>
      <c r="DE115" s="208"/>
      <c r="DF115" s="208"/>
      <c r="DG115" s="208"/>
      <c r="DH115" s="208"/>
      <c r="DI115" s="208"/>
      <c r="DJ115" s="208"/>
      <c r="DK115" s="208"/>
      <c r="DL115" s="208"/>
      <c r="DM115" s="208"/>
      <c r="DN115" s="208"/>
      <c r="DO115" s="208"/>
      <c r="DP115" s="208"/>
      <c r="DQ115" s="208"/>
      <c r="DR115" s="208"/>
      <c r="DS115" s="208"/>
      <c r="DT115" s="208"/>
      <c r="DU115" s="208"/>
      <c r="DV115" s="208"/>
      <c r="DW115" s="208"/>
      <c r="DX115" s="208"/>
      <c r="DY115" s="208"/>
      <c r="DZ115" s="208"/>
      <c r="EA115" s="208"/>
      <c r="EB115" s="208"/>
      <c r="EC115" s="208"/>
      <c r="ED115" s="208"/>
      <c r="EE115" s="208"/>
      <c r="EF115" s="208"/>
      <c r="EG115" s="208"/>
      <c r="EH115" s="208"/>
      <c r="EI115" s="208"/>
      <c r="EJ115" s="208"/>
      <c r="EK115" s="208"/>
      <c r="EL115" s="208"/>
      <c r="EM115" s="208"/>
      <c r="EN115" s="208"/>
      <c r="EO115" s="208"/>
      <c r="EP115" s="208"/>
      <c r="EQ115" s="208"/>
      <c r="ER115" s="208"/>
      <c r="ES115" s="208"/>
      <c r="ET115" s="208"/>
      <c r="EU115" s="208"/>
      <c r="EV115" s="208"/>
      <c r="EW115" s="208"/>
      <c r="EX115" s="208"/>
      <c r="EY115" s="208"/>
      <c r="EZ115" s="208"/>
      <c r="FA115" s="208"/>
      <c r="FB115" s="208"/>
      <c r="FC115" s="208"/>
      <c r="FD115" s="208"/>
      <c r="FE115" s="208"/>
      <c r="FF115" s="208"/>
      <c r="FG115" s="208"/>
      <c r="FH115" s="208"/>
      <c r="FI115" s="208"/>
      <c r="FJ115" s="208"/>
      <c r="FK115" s="208"/>
      <c r="FL115" s="208"/>
      <c r="FM115" s="208"/>
      <c r="FN115" s="208"/>
      <c r="FO115" s="287"/>
    </row>
    <row r="116" spans="1:171" s="173" customFormat="1" ht="18" customHeight="1" x14ac:dyDescent="0.2">
      <c r="A116" s="374"/>
      <c r="B116" s="447"/>
      <c r="C116" s="400"/>
      <c r="D116" s="400"/>
      <c r="E116" s="443"/>
      <c r="F116" s="443"/>
      <c r="G116" s="443"/>
      <c r="H116" s="443"/>
      <c r="I116" s="443"/>
      <c r="J116" s="400"/>
      <c r="K116" s="400"/>
      <c r="L116" s="400"/>
      <c r="M116" s="400"/>
      <c r="N116" s="400"/>
      <c r="O116" s="400"/>
      <c r="P116" s="400"/>
      <c r="Q116" s="135"/>
      <c r="R116" s="135" t="s">
        <v>785</v>
      </c>
      <c r="S116" s="400"/>
      <c r="T116" s="186"/>
      <c r="U116" s="186"/>
      <c r="V116" s="186"/>
      <c r="W116" s="186"/>
      <c r="X116" s="186"/>
      <c r="Y116" s="186"/>
      <c r="Z116" s="186"/>
      <c r="AA116" s="186"/>
      <c r="AB116" s="186"/>
      <c r="AC116" s="186"/>
      <c r="AD116" s="186"/>
      <c r="AE116" s="186"/>
      <c r="AF116" s="286"/>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208"/>
      <c r="BE116" s="208"/>
      <c r="BF116" s="208"/>
      <c r="BG116" s="208"/>
      <c r="BH116" s="208"/>
      <c r="BI116" s="208"/>
      <c r="BJ116" s="208"/>
      <c r="BK116" s="208"/>
      <c r="BL116" s="208"/>
      <c r="BM116" s="208"/>
      <c r="BN116" s="208"/>
      <c r="BO116" s="208"/>
      <c r="BP116" s="208"/>
      <c r="BQ116" s="208"/>
      <c r="BR116" s="208"/>
      <c r="BS116" s="208"/>
      <c r="BT116" s="208"/>
      <c r="BU116" s="208"/>
      <c r="BV116" s="208"/>
      <c r="BW116" s="208"/>
      <c r="BX116" s="208"/>
      <c r="BY116" s="208"/>
      <c r="BZ116" s="208"/>
      <c r="CA116" s="208"/>
      <c r="CB116" s="208"/>
      <c r="CC116" s="208"/>
      <c r="CD116" s="208"/>
      <c r="CE116" s="208"/>
      <c r="CF116" s="208"/>
      <c r="CG116" s="208"/>
      <c r="CH116" s="208"/>
      <c r="CI116" s="208"/>
      <c r="CJ116" s="208"/>
      <c r="CK116" s="208"/>
      <c r="CL116" s="208"/>
      <c r="CM116" s="208"/>
      <c r="CN116" s="208"/>
      <c r="CO116" s="208"/>
      <c r="CP116" s="208"/>
      <c r="CQ116" s="208"/>
      <c r="CR116" s="208"/>
      <c r="CS116" s="208"/>
      <c r="CT116" s="208"/>
      <c r="CU116" s="208"/>
      <c r="CV116" s="208"/>
      <c r="CW116" s="208"/>
      <c r="CX116" s="208"/>
      <c r="CY116" s="208"/>
      <c r="CZ116" s="208"/>
      <c r="DA116" s="208"/>
      <c r="DB116" s="208"/>
      <c r="DC116" s="208"/>
      <c r="DD116" s="208"/>
      <c r="DE116" s="208"/>
      <c r="DF116" s="208"/>
      <c r="DG116" s="208"/>
      <c r="DH116" s="208"/>
      <c r="DI116" s="208"/>
      <c r="DJ116" s="208"/>
      <c r="DK116" s="208"/>
      <c r="DL116" s="208"/>
      <c r="DM116" s="208"/>
      <c r="DN116" s="208"/>
      <c r="DO116" s="208"/>
      <c r="DP116" s="208"/>
      <c r="DQ116" s="208"/>
      <c r="DR116" s="208"/>
      <c r="DS116" s="208"/>
      <c r="DT116" s="208"/>
      <c r="DU116" s="208"/>
      <c r="DV116" s="208"/>
      <c r="DW116" s="208"/>
      <c r="DX116" s="208"/>
      <c r="DY116" s="208"/>
      <c r="DZ116" s="208"/>
      <c r="EA116" s="208"/>
      <c r="EB116" s="208"/>
      <c r="EC116" s="208"/>
      <c r="ED116" s="208"/>
      <c r="EE116" s="208"/>
      <c r="EF116" s="208"/>
      <c r="EG116" s="208"/>
      <c r="EH116" s="208"/>
      <c r="EI116" s="208"/>
      <c r="EJ116" s="208"/>
      <c r="EK116" s="208"/>
      <c r="EL116" s="208"/>
      <c r="EM116" s="208"/>
      <c r="EN116" s="208"/>
      <c r="EO116" s="208"/>
      <c r="EP116" s="208"/>
      <c r="EQ116" s="208"/>
      <c r="ER116" s="208"/>
      <c r="ES116" s="208"/>
      <c r="ET116" s="208"/>
      <c r="EU116" s="208"/>
      <c r="EV116" s="208"/>
      <c r="EW116" s="208"/>
      <c r="EX116" s="208"/>
      <c r="EY116" s="208"/>
      <c r="EZ116" s="208"/>
      <c r="FA116" s="208"/>
      <c r="FB116" s="208"/>
      <c r="FC116" s="208"/>
      <c r="FD116" s="208"/>
      <c r="FE116" s="208"/>
      <c r="FF116" s="208"/>
      <c r="FG116" s="208"/>
      <c r="FH116" s="208"/>
      <c r="FI116" s="208"/>
      <c r="FJ116" s="208"/>
      <c r="FK116" s="208"/>
      <c r="FL116" s="208"/>
      <c r="FM116" s="208"/>
      <c r="FN116" s="208"/>
      <c r="FO116" s="287"/>
    </row>
    <row r="117" spans="1:171" s="173" customFormat="1" ht="18" customHeight="1" x14ac:dyDescent="0.2">
      <c r="A117" s="374"/>
      <c r="B117" s="447"/>
      <c r="C117" s="400"/>
      <c r="D117" s="400"/>
      <c r="E117" s="443"/>
      <c r="F117" s="443"/>
      <c r="G117" s="443"/>
      <c r="H117" s="443"/>
      <c r="I117" s="443"/>
      <c r="J117" s="400"/>
      <c r="K117" s="400"/>
      <c r="L117" s="400"/>
      <c r="M117" s="400"/>
      <c r="N117" s="400"/>
      <c r="O117" s="400"/>
      <c r="P117" s="400"/>
      <c r="Q117" s="135"/>
      <c r="R117" s="135" t="s">
        <v>786</v>
      </c>
      <c r="S117" s="400"/>
      <c r="T117" s="186"/>
      <c r="U117" s="186"/>
      <c r="V117" s="186"/>
      <c r="W117" s="186"/>
      <c r="X117" s="186"/>
      <c r="Y117" s="186"/>
      <c r="Z117" s="186"/>
      <c r="AA117" s="186"/>
      <c r="AB117" s="186"/>
      <c r="AC117" s="186"/>
      <c r="AD117" s="186"/>
      <c r="AE117" s="186"/>
      <c r="AF117" s="286"/>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208"/>
      <c r="BE117" s="208"/>
      <c r="BF117" s="208"/>
      <c r="BG117" s="208"/>
      <c r="BH117" s="208"/>
      <c r="BI117" s="208"/>
      <c r="BJ117" s="208"/>
      <c r="BK117" s="208"/>
      <c r="BL117" s="208"/>
      <c r="BM117" s="208"/>
      <c r="BN117" s="208"/>
      <c r="BO117" s="208"/>
      <c r="BP117" s="208"/>
      <c r="BQ117" s="208"/>
      <c r="BR117" s="208"/>
      <c r="BS117" s="208"/>
      <c r="BT117" s="208"/>
      <c r="BU117" s="208"/>
      <c r="BV117" s="208"/>
      <c r="BW117" s="208"/>
      <c r="BX117" s="208"/>
      <c r="BY117" s="208"/>
      <c r="BZ117" s="208"/>
      <c r="CA117" s="208"/>
      <c r="CB117" s="208"/>
      <c r="CC117" s="208"/>
      <c r="CD117" s="208"/>
      <c r="CE117" s="208"/>
      <c r="CF117" s="208"/>
      <c r="CG117" s="208"/>
      <c r="CH117" s="208"/>
      <c r="CI117" s="208"/>
      <c r="CJ117" s="208"/>
      <c r="CK117" s="208"/>
      <c r="CL117" s="208"/>
      <c r="CM117" s="208"/>
      <c r="CN117" s="208"/>
      <c r="CO117" s="208"/>
      <c r="CP117" s="208"/>
      <c r="CQ117" s="208"/>
      <c r="CR117" s="208"/>
      <c r="CS117" s="208"/>
      <c r="CT117" s="208"/>
      <c r="CU117" s="208"/>
      <c r="CV117" s="208"/>
      <c r="CW117" s="208"/>
      <c r="CX117" s="208"/>
      <c r="CY117" s="208"/>
      <c r="CZ117" s="208"/>
      <c r="DA117" s="208"/>
      <c r="DB117" s="208"/>
      <c r="DC117" s="208"/>
      <c r="DD117" s="208"/>
      <c r="DE117" s="208"/>
      <c r="DF117" s="208"/>
      <c r="DG117" s="208"/>
      <c r="DH117" s="208"/>
      <c r="DI117" s="208"/>
      <c r="DJ117" s="208"/>
      <c r="DK117" s="208"/>
      <c r="DL117" s="208"/>
      <c r="DM117" s="208"/>
      <c r="DN117" s="208"/>
      <c r="DO117" s="208"/>
      <c r="DP117" s="208"/>
      <c r="DQ117" s="208"/>
      <c r="DR117" s="208"/>
      <c r="DS117" s="208"/>
      <c r="DT117" s="208"/>
      <c r="DU117" s="208"/>
      <c r="DV117" s="208"/>
      <c r="DW117" s="208"/>
      <c r="DX117" s="208"/>
      <c r="DY117" s="208"/>
      <c r="DZ117" s="208"/>
      <c r="EA117" s="208"/>
      <c r="EB117" s="208"/>
      <c r="EC117" s="208"/>
      <c r="ED117" s="208"/>
      <c r="EE117" s="208"/>
      <c r="EF117" s="208"/>
      <c r="EG117" s="208"/>
      <c r="EH117" s="208"/>
      <c r="EI117" s="208"/>
      <c r="EJ117" s="208"/>
      <c r="EK117" s="208"/>
      <c r="EL117" s="208"/>
      <c r="EM117" s="208"/>
      <c r="EN117" s="208"/>
      <c r="EO117" s="208"/>
      <c r="EP117" s="208"/>
      <c r="EQ117" s="208"/>
      <c r="ER117" s="208"/>
      <c r="ES117" s="208"/>
      <c r="ET117" s="208"/>
      <c r="EU117" s="208"/>
      <c r="EV117" s="208"/>
      <c r="EW117" s="208"/>
      <c r="EX117" s="208"/>
      <c r="EY117" s="208"/>
      <c r="EZ117" s="208"/>
      <c r="FA117" s="208"/>
      <c r="FB117" s="208"/>
      <c r="FC117" s="208"/>
      <c r="FD117" s="208"/>
      <c r="FE117" s="208"/>
      <c r="FF117" s="208"/>
      <c r="FG117" s="208"/>
      <c r="FH117" s="208"/>
      <c r="FI117" s="208"/>
      <c r="FJ117" s="208"/>
      <c r="FK117" s="208"/>
      <c r="FL117" s="208"/>
      <c r="FM117" s="208"/>
      <c r="FN117" s="208"/>
      <c r="FO117" s="287"/>
    </row>
    <row r="118" spans="1:171" s="173" customFormat="1" ht="18" customHeight="1" x14ac:dyDescent="0.2">
      <c r="A118" s="374"/>
      <c r="B118" s="447"/>
      <c r="C118" s="400"/>
      <c r="D118" s="400"/>
      <c r="E118" s="443"/>
      <c r="F118" s="443"/>
      <c r="G118" s="443"/>
      <c r="H118" s="443"/>
      <c r="I118" s="443"/>
      <c r="J118" s="400"/>
      <c r="K118" s="400"/>
      <c r="L118" s="400"/>
      <c r="M118" s="400"/>
      <c r="N118" s="400"/>
      <c r="O118" s="400"/>
      <c r="P118" s="400"/>
      <c r="Q118" s="135"/>
      <c r="R118" s="135" t="s">
        <v>787</v>
      </c>
      <c r="S118" s="400"/>
      <c r="T118" s="186"/>
      <c r="U118" s="186"/>
      <c r="V118" s="186"/>
      <c r="W118" s="186"/>
      <c r="X118" s="186"/>
      <c r="Y118" s="186"/>
      <c r="Z118" s="186"/>
      <c r="AA118" s="186"/>
      <c r="AB118" s="186"/>
      <c r="AC118" s="186"/>
      <c r="AD118" s="186"/>
      <c r="AE118" s="186"/>
      <c r="AF118" s="286"/>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c r="BQ118" s="208"/>
      <c r="BR118" s="208"/>
      <c r="BS118" s="208"/>
      <c r="BT118" s="208"/>
      <c r="BU118" s="208"/>
      <c r="BV118" s="208"/>
      <c r="BW118" s="208"/>
      <c r="BX118" s="208"/>
      <c r="BY118" s="208"/>
      <c r="BZ118" s="208"/>
      <c r="CA118" s="208"/>
      <c r="CB118" s="208"/>
      <c r="CC118" s="208"/>
      <c r="CD118" s="208"/>
      <c r="CE118" s="208"/>
      <c r="CF118" s="208"/>
      <c r="CG118" s="208"/>
      <c r="CH118" s="208"/>
      <c r="CI118" s="208"/>
      <c r="CJ118" s="208"/>
      <c r="CK118" s="208"/>
      <c r="CL118" s="208"/>
      <c r="CM118" s="208"/>
      <c r="CN118" s="208"/>
      <c r="CO118" s="208"/>
      <c r="CP118" s="208"/>
      <c r="CQ118" s="208"/>
      <c r="CR118" s="208"/>
      <c r="CS118" s="208"/>
      <c r="CT118" s="208"/>
      <c r="CU118" s="208"/>
      <c r="CV118" s="208"/>
      <c r="CW118" s="208"/>
      <c r="CX118" s="208"/>
      <c r="CY118" s="208"/>
      <c r="CZ118" s="208"/>
      <c r="DA118" s="208"/>
      <c r="DB118" s="208"/>
      <c r="DC118" s="208"/>
      <c r="DD118" s="208"/>
      <c r="DE118" s="208"/>
      <c r="DF118" s="208"/>
      <c r="DG118" s="208"/>
      <c r="DH118" s="208"/>
      <c r="DI118" s="208"/>
      <c r="DJ118" s="208"/>
      <c r="DK118" s="208"/>
      <c r="DL118" s="208"/>
      <c r="DM118" s="208"/>
      <c r="DN118" s="208"/>
      <c r="DO118" s="208"/>
      <c r="DP118" s="208"/>
      <c r="DQ118" s="208"/>
      <c r="DR118" s="208"/>
      <c r="DS118" s="208"/>
      <c r="DT118" s="208"/>
      <c r="DU118" s="208"/>
      <c r="DV118" s="208"/>
      <c r="DW118" s="208"/>
      <c r="DX118" s="208"/>
      <c r="DY118" s="208"/>
      <c r="DZ118" s="208"/>
      <c r="EA118" s="208"/>
      <c r="EB118" s="208"/>
      <c r="EC118" s="208"/>
      <c r="ED118" s="208"/>
      <c r="EE118" s="208"/>
      <c r="EF118" s="208"/>
      <c r="EG118" s="208"/>
      <c r="EH118" s="208"/>
      <c r="EI118" s="208"/>
      <c r="EJ118" s="208"/>
      <c r="EK118" s="208"/>
      <c r="EL118" s="208"/>
      <c r="EM118" s="208"/>
      <c r="EN118" s="208"/>
      <c r="EO118" s="208"/>
      <c r="EP118" s="208"/>
      <c r="EQ118" s="208"/>
      <c r="ER118" s="208"/>
      <c r="ES118" s="208"/>
      <c r="ET118" s="208"/>
      <c r="EU118" s="208"/>
      <c r="EV118" s="208"/>
      <c r="EW118" s="208"/>
      <c r="EX118" s="208"/>
      <c r="EY118" s="208"/>
      <c r="EZ118" s="208"/>
      <c r="FA118" s="208"/>
      <c r="FB118" s="208"/>
      <c r="FC118" s="208"/>
      <c r="FD118" s="208"/>
      <c r="FE118" s="208"/>
      <c r="FF118" s="208"/>
      <c r="FG118" s="208"/>
      <c r="FH118" s="208"/>
      <c r="FI118" s="208"/>
      <c r="FJ118" s="208"/>
      <c r="FK118" s="208"/>
      <c r="FL118" s="208"/>
      <c r="FM118" s="208"/>
      <c r="FN118" s="208"/>
      <c r="FO118" s="287"/>
    </row>
    <row r="119" spans="1:171" s="173" customFormat="1" ht="52.5" customHeight="1" x14ac:dyDescent="0.2">
      <c r="A119" s="374"/>
      <c r="B119" s="447"/>
      <c r="C119" s="374" t="s">
        <v>788</v>
      </c>
      <c r="D119" s="374" t="s">
        <v>56185</v>
      </c>
      <c r="E119" s="402">
        <v>1</v>
      </c>
      <c r="F119" s="402">
        <v>1</v>
      </c>
      <c r="G119" s="402">
        <v>0.25</v>
      </c>
      <c r="H119" s="402">
        <v>0.5</v>
      </c>
      <c r="I119" s="402">
        <v>0.75</v>
      </c>
      <c r="J119" s="402">
        <v>1</v>
      </c>
      <c r="K119" s="374" t="s">
        <v>789</v>
      </c>
      <c r="L119" s="374" t="s">
        <v>790</v>
      </c>
      <c r="M119" s="374">
        <v>1</v>
      </c>
      <c r="N119" s="374" t="s">
        <v>791</v>
      </c>
      <c r="O119" s="374" t="s">
        <v>792</v>
      </c>
      <c r="P119" s="374" t="s">
        <v>645</v>
      </c>
      <c r="Q119" s="135">
        <v>1</v>
      </c>
      <c r="R119" s="135" t="s">
        <v>793</v>
      </c>
      <c r="S119" s="374" t="s">
        <v>794</v>
      </c>
      <c r="T119" s="187"/>
      <c r="U119" s="189"/>
      <c r="V119" s="187"/>
      <c r="W119" s="187"/>
      <c r="X119" s="189"/>
      <c r="Y119" s="187"/>
      <c r="Z119" s="187"/>
      <c r="AA119" s="189"/>
      <c r="AB119" s="187"/>
      <c r="AC119" s="187"/>
      <c r="AD119" s="187"/>
      <c r="AE119" s="187"/>
      <c r="AF119" s="286"/>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208"/>
      <c r="BE119" s="208"/>
      <c r="BF119" s="208"/>
      <c r="BG119" s="208"/>
      <c r="BH119" s="208"/>
      <c r="BI119" s="208"/>
      <c r="BJ119" s="208"/>
      <c r="BK119" s="208"/>
      <c r="BL119" s="208"/>
      <c r="BM119" s="208"/>
      <c r="BN119" s="208"/>
      <c r="BO119" s="208"/>
      <c r="BP119" s="208"/>
      <c r="BQ119" s="208"/>
      <c r="BR119" s="208"/>
      <c r="BS119" s="208"/>
      <c r="BT119" s="208"/>
      <c r="BU119" s="208"/>
      <c r="BV119" s="208"/>
      <c r="BW119" s="208"/>
      <c r="BX119" s="208"/>
      <c r="BY119" s="208"/>
      <c r="BZ119" s="208"/>
      <c r="CA119" s="208"/>
      <c r="CB119" s="208"/>
      <c r="CC119" s="208"/>
      <c r="CD119" s="208"/>
      <c r="CE119" s="208"/>
      <c r="CF119" s="208"/>
      <c r="CG119" s="208"/>
      <c r="CH119" s="208"/>
      <c r="CI119" s="208"/>
      <c r="CJ119" s="208"/>
      <c r="CK119" s="208"/>
      <c r="CL119" s="208"/>
      <c r="CM119" s="208"/>
      <c r="CN119" s="208"/>
      <c r="CO119" s="208"/>
      <c r="CP119" s="208"/>
      <c r="CQ119" s="208"/>
      <c r="CR119" s="208"/>
      <c r="CS119" s="208"/>
      <c r="CT119" s="208"/>
      <c r="CU119" s="208"/>
      <c r="CV119" s="208"/>
      <c r="CW119" s="208"/>
      <c r="CX119" s="208"/>
      <c r="CY119" s="208"/>
      <c r="CZ119" s="208"/>
      <c r="DA119" s="208"/>
      <c r="DB119" s="208"/>
      <c r="DC119" s="208"/>
      <c r="DD119" s="208"/>
      <c r="DE119" s="208"/>
      <c r="DF119" s="208"/>
      <c r="DG119" s="208"/>
      <c r="DH119" s="208"/>
      <c r="DI119" s="208"/>
      <c r="DJ119" s="208"/>
      <c r="DK119" s="208"/>
      <c r="DL119" s="208"/>
      <c r="DM119" s="208"/>
      <c r="DN119" s="208"/>
      <c r="DO119" s="208"/>
      <c r="DP119" s="208"/>
      <c r="DQ119" s="208"/>
      <c r="DR119" s="208"/>
      <c r="DS119" s="208"/>
      <c r="DT119" s="208"/>
      <c r="DU119" s="208"/>
      <c r="DV119" s="208"/>
      <c r="DW119" s="208"/>
      <c r="DX119" s="208"/>
      <c r="DY119" s="208"/>
      <c r="DZ119" s="208"/>
      <c r="EA119" s="208"/>
      <c r="EB119" s="208"/>
      <c r="EC119" s="208"/>
      <c r="ED119" s="208"/>
      <c r="EE119" s="208"/>
      <c r="EF119" s="208"/>
      <c r="EG119" s="208"/>
      <c r="EH119" s="208"/>
      <c r="EI119" s="208"/>
      <c r="EJ119" s="208"/>
      <c r="EK119" s="208"/>
      <c r="EL119" s="208"/>
      <c r="EM119" s="208"/>
      <c r="EN119" s="208"/>
      <c r="EO119" s="208"/>
      <c r="EP119" s="208"/>
      <c r="EQ119" s="208"/>
      <c r="ER119" s="208"/>
      <c r="ES119" s="208"/>
      <c r="ET119" s="208"/>
      <c r="EU119" s="208"/>
      <c r="EV119" s="208"/>
      <c r="EW119" s="208"/>
      <c r="EX119" s="208"/>
      <c r="EY119" s="208"/>
      <c r="EZ119" s="208"/>
      <c r="FA119" s="208"/>
      <c r="FB119" s="208"/>
      <c r="FC119" s="208"/>
      <c r="FD119" s="208"/>
      <c r="FE119" s="208"/>
      <c r="FF119" s="208"/>
      <c r="FG119" s="208"/>
      <c r="FH119" s="208"/>
      <c r="FI119" s="208"/>
      <c r="FJ119" s="208"/>
      <c r="FK119" s="208"/>
      <c r="FL119" s="208"/>
      <c r="FM119" s="208"/>
      <c r="FN119" s="208"/>
      <c r="FO119" s="287"/>
    </row>
    <row r="120" spans="1:171" s="173" customFormat="1" ht="36" customHeight="1" x14ac:dyDescent="0.2">
      <c r="A120" s="374"/>
      <c r="B120" s="447"/>
      <c r="C120" s="400"/>
      <c r="D120" s="437"/>
      <c r="E120" s="400"/>
      <c r="F120" s="400"/>
      <c r="G120" s="400"/>
      <c r="H120" s="400"/>
      <c r="I120" s="400"/>
      <c r="J120" s="400"/>
      <c r="K120" s="400"/>
      <c r="L120" s="400"/>
      <c r="M120" s="400"/>
      <c r="N120" s="400"/>
      <c r="O120" s="400"/>
      <c r="P120" s="400"/>
      <c r="Q120" s="135">
        <v>2</v>
      </c>
      <c r="R120" s="135" t="s">
        <v>795</v>
      </c>
      <c r="S120" s="400"/>
      <c r="T120" s="187"/>
      <c r="U120" s="187"/>
      <c r="V120" s="187"/>
      <c r="W120" s="187"/>
      <c r="X120" s="187"/>
      <c r="Y120" s="187"/>
      <c r="Z120" s="187"/>
      <c r="AA120" s="187"/>
      <c r="AB120" s="187"/>
      <c r="AC120" s="187"/>
      <c r="AD120" s="187"/>
      <c r="AE120" s="187"/>
      <c r="AF120" s="286"/>
      <c r="AG120" s="208"/>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c r="BB120" s="208"/>
      <c r="BC120" s="208"/>
      <c r="BD120" s="208"/>
      <c r="BE120" s="208"/>
      <c r="BF120" s="208"/>
      <c r="BG120" s="208"/>
      <c r="BH120" s="208"/>
      <c r="BI120" s="208"/>
      <c r="BJ120" s="208"/>
      <c r="BK120" s="208"/>
      <c r="BL120" s="208"/>
      <c r="BM120" s="208"/>
      <c r="BN120" s="208"/>
      <c r="BO120" s="208"/>
      <c r="BP120" s="208"/>
      <c r="BQ120" s="208"/>
      <c r="BR120" s="208"/>
      <c r="BS120" s="208"/>
      <c r="BT120" s="208"/>
      <c r="BU120" s="208"/>
      <c r="BV120" s="208"/>
      <c r="BW120" s="208"/>
      <c r="BX120" s="208"/>
      <c r="BY120" s="208"/>
      <c r="BZ120" s="208"/>
      <c r="CA120" s="208"/>
      <c r="CB120" s="208"/>
      <c r="CC120" s="208"/>
      <c r="CD120" s="208"/>
      <c r="CE120" s="208"/>
      <c r="CF120" s="208"/>
      <c r="CG120" s="208"/>
      <c r="CH120" s="208"/>
      <c r="CI120" s="208"/>
      <c r="CJ120" s="208"/>
      <c r="CK120" s="208"/>
      <c r="CL120" s="208"/>
      <c r="CM120" s="208"/>
      <c r="CN120" s="208"/>
      <c r="CO120" s="208"/>
      <c r="CP120" s="208"/>
      <c r="CQ120" s="208"/>
      <c r="CR120" s="208"/>
      <c r="CS120" s="208"/>
      <c r="CT120" s="208"/>
      <c r="CU120" s="208"/>
      <c r="CV120" s="208"/>
      <c r="CW120" s="208"/>
      <c r="CX120" s="208"/>
      <c r="CY120" s="208"/>
      <c r="CZ120" s="208"/>
      <c r="DA120" s="208"/>
      <c r="DB120" s="208"/>
      <c r="DC120" s="208"/>
      <c r="DD120" s="208"/>
      <c r="DE120" s="208"/>
      <c r="DF120" s="208"/>
      <c r="DG120" s="208"/>
      <c r="DH120" s="208"/>
      <c r="DI120" s="208"/>
      <c r="DJ120" s="208"/>
      <c r="DK120" s="208"/>
      <c r="DL120" s="208"/>
      <c r="DM120" s="208"/>
      <c r="DN120" s="208"/>
      <c r="DO120" s="208"/>
      <c r="DP120" s="208"/>
      <c r="DQ120" s="208"/>
      <c r="DR120" s="208"/>
      <c r="DS120" s="208"/>
      <c r="DT120" s="208"/>
      <c r="DU120" s="208"/>
      <c r="DV120" s="208"/>
      <c r="DW120" s="208"/>
      <c r="DX120" s="208"/>
      <c r="DY120" s="208"/>
      <c r="DZ120" s="208"/>
      <c r="EA120" s="208"/>
      <c r="EB120" s="208"/>
      <c r="EC120" s="208"/>
      <c r="ED120" s="208"/>
      <c r="EE120" s="208"/>
      <c r="EF120" s="208"/>
      <c r="EG120" s="208"/>
      <c r="EH120" s="208"/>
      <c r="EI120" s="208"/>
      <c r="EJ120" s="208"/>
      <c r="EK120" s="208"/>
      <c r="EL120" s="208"/>
      <c r="EM120" s="208"/>
      <c r="EN120" s="208"/>
      <c r="EO120" s="208"/>
      <c r="EP120" s="208"/>
      <c r="EQ120" s="208"/>
      <c r="ER120" s="208"/>
      <c r="ES120" s="208"/>
      <c r="ET120" s="208"/>
      <c r="EU120" s="208"/>
      <c r="EV120" s="208"/>
      <c r="EW120" s="208"/>
      <c r="EX120" s="208"/>
      <c r="EY120" s="208"/>
      <c r="EZ120" s="208"/>
      <c r="FA120" s="208"/>
      <c r="FB120" s="208"/>
      <c r="FC120" s="208"/>
      <c r="FD120" s="208"/>
      <c r="FE120" s="208"/>
      <c r="FF120" s="208"/>
      <c r="FG120" s="208"/>
      <c r="FH120" s="208"/>
      <c r="FI120" s="208"/>
      <c r="FJ120" s="208"/>
      <c r="FK120" s="208"/>
      <c r="FL120" s="208"/>
      <c r="FM120" s="208"/>
      <c r="FN120" s="208"/>
      <c r="FO120" s="287"/>
    </row>
    <row r="121" spans="1:171" s="173" customFormat="1" ht="12" customHeight="1" x14ac:dyDescent="0.2">
      <c r="A121" s="374"/>
      <c r="B121" s="447"/>
      <c r="C121" s="400"/>
      <c r="D121" s="437"/>
      <c r="E121" s="400"/>
      <c r="F121" s="400"/>
      <c r="G121" s="400"/>
      <c r="H121" s="400"/>
      <c r="I121" s="400"/>
      <c r="J121" s="400"/>
      <c r="K121" s="400"/>
      <c r="L121" s="400"/>
      <c r="M121" s="374">
        <v>2</v>
      </c>
      <c r="N121" s="374" t="s">
        <v>796</v>
      </c>
      <c r="O121" s="400"/>
      <c r="P121" s="400"/>
      <c r="Q121" s="135">
        <v>1</v>
      </c>
      <c r="R121" s="135" t="s">
        <v>797</v>
      </c>
      <c r="S121" s="400"/>
      <c r="T121" s="135"/>
      <c r="U121" s="135"/>
      <c r="V121" s="135"/>
      <c r="W121" s="135"/>
      <c r="X121" s="177"/>
      <c r="Y121" s="177"/>
      <c r="Z121" s="135"/>
      <c r="AA121" s="135"/>
      <c r="AB121" s="135"/>
      <c r="AC121" s="135"/>
      <c r="AD121" s="177"/>
      <c r="AE121" s="177"/>
      <c r="AF121" s="279"/>
      <c r="AG121" s="208"/>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208"/>
      <c r="BE121" s="208"/>
      <c r="BF121" s="208"/>
      <c r="BG121" s="208"/>
      <c r="BH121" s="208"/>
      <c r="BI121" s="208"/>
      <c r="BJ121" s="208"/>
      <c r="BK121" s="208"/>
      <c r="BL121" s="208"/>
      <c r="BM121" s="208"/>
      <c r="BN121" s="208"/>
      <c r="BO121" s="208"/>
      <c r="BP121" s="208"/>
      <c r="BQ121" s="208"/>
      <c r="BR121" s="208"/>
      <c r="BS121" s="208"/>
      <c r="BT121" s="208"/>
      <c r="BU121" s="208"/>
      <c r="BV121" s="208"/>
      <c r="BW121" s="208"/>
      <c r="BX121" s="208"/>
      <c r="BY121" s="208"/>
      <c r="BZ121" s="208"/>
      <c r="CA121" s="208"/>
      <c r="CB121" s="208"/>
      <c r="CC121" s="208"/>
      <c r="CD121" s="208"/>
      <c r="CE121" s="208"/>
      <c r="CF121" s="208"/>
      <c r="CG121" s="208"/>
      <c r="CH121" s="208"/>
      <c r="CI121" s="208"/>
      <c r="CJ121" s="208"/>
      <c r="CK121" s="208"/>
      <c r="CL121" s="208"/>
      <c r="CM121" s="208"/>
      <c r="CN121" s="208"/>
      <c r="CO121" s="208"/>
      <c r="CP121" s="208"/>
      <c r="CQ121" s="208"/>
      <c r="CR121" s="208"/>
      <c r="CS121" s="208"/>
      <c r="CT121" s="208"/>
      <c r="CU121" s="208"/>
      <c r="CV121" s="208"/>
      <c r="CW121" s="208"/>
      <c r="CX121" s="208"/>
      <c r="CY121" s="208"/>
      <c r="CZ121" s="208"/>
      <c r="DA121" s="208"/>
      <c r="DB121" s="208"/>
      <c r="DC121" s="208"/>
      <c r="DD121" s="208"/>
      <c r="DE121" s="208"/>
      <c r="DF121" s="208"/>
      <c r="DG121" s="208"/>
      <c r="DH121" s="208"/>
      <c r="DI121" s="208"/>
      <c r="DJ121" s="208"/>
      <c r="DK121" s="208"/>
      <c r="DL121" s="208"/>
      <c r="DM121" s="208"/>
      <c r="DN121" s="208"/>
      <c r="DO121" s="208"/>
      <c r="DP121" s="208"/>
      <c r="DQ121" s="208"/>
      <c r="DR121" s="208"/>
      <c r="DS121" s="208"/>
      <c r="DT121" s="208"/>
      <c r="DU121" s="208"/>
      <c r="DV121" s="208"/>
      <c r="DW121" s="208"/>
      <c r="DX121" s="208"/>
      <c r="DY121" s="208"/>
      <c r="DZ121" s="208"/>
      <c r="EA121" s="208"/>
      <c r="EB121" s="208"/>
      <c r="EC121" s="208"/>
      <c r="ED121" s="208"/>
      <c r="EE121" s="208"/>
      <c r="EF121" s="208"/>
      <c r="EG121" s="208"/>
      <c r="EH121" s="208"/>
      <c r="EI121" s="208"/>
      <c r="EJ121" s="208"/>
      <c r="EK121" s="208"/>
      <c r="EL121" s="208"/>
      <c r="EM121" s="208"/>
      <c r="EN121" s="208"/>
      <c r="EO121" s="208"/>
      <c r="EP121" s="208"/>
      <c r="EQ121" s="208"/>
      <c r="ER121" s="208"/>
      <c r="ES121" s="208"/>
      <c r="ET121" s="208"/>
      <c r="EU121" s="208"/>
      <c r="EV121" s="208"/>
      <c r="EW121" s="208"/>
      <c r="EX121" s="208"/>
      <c r="EY121" s="208"/>
      <c r="EZ121" s="208"/>
      <c r="FA121" s="208"/>
      <c r="FB121" s="208"/>
      <c r="FC121" s="208"/>
      <c r="FD121" s="208"/>
      <c r="FE121" s="208"/>
      <c r="FF121" s="208"/>
      <c r="FG121" s="208"/>
      <c r="FH121" s="208"/>
      <c r="FI121" s="208"/>
      <c r="FJ121" s="208"/>
      <c r="FK121" s="208"/>
      <c r="FL121" s="208"/>
      <c r="FM121" s="208"/>
      <c r="FN121" s="208"/>
      <c r="FO121" s="287"/>
    </row>
    <row r="122" spans="1:171" s="173" customFormat="1" ht="15.75" customHeight="1" x14ac:dyDescent="0.2">
      <c r="A122" s="374"/>
      <c r="B122" s="447"/>
      <c r="C122" s="400"/>
      <c r="D122" s="437"/>
      <c r="E122" s="400"/>
      <c r="F122" s="400"/>
      <c r="G122" s="400"/>
      <c r="H122" s="400"/>
      <c r="I122" s="400"/>
      <c r="J122" s="400"/>
      <c r="K122" s="400"/>
      <c r="L122" s="400"/>
      <c r="M122" s="400"/>
      <c r="N122" s="400"/>
      <c r="O122" s="400"/>
      <c r="P122" s="400"/>
      <c r="Q122" s="135">
        <v>2</v>
      </c>
      <c r="R122" s="135" t="s">
        <v>798</v>
      </c>
      <c r="S122" s="400"/>
      <c r="T122" s="177"/>
      <c r="U122" s="135"/>
      <c r="V122" s="177"/>
      <c r="W122" s="177"/>
      <c r="X122" s="135"/>
      <c r="Y122" s="177"/>
      <c r="Z122" s="177"/>
      <c r="AA122" s="135"/>
      <c r="AB122" s="177"/>
      <c r="AC122" s="177"/>
      <c r="AD122" s="135"/>
      <c r="AE122" s="177"/>
      <c r="AF122" s="279">
        <f>IFERROR(SUMIF(Costeo!$H$5:$H$636,R122,Costeo!$Q$5:$Q$636),SUMIF(Costeo!$Z$4:$Z$636,LEFT(R122,250),Costeo!$Q$4:$Q$637))</f>
        <v>0</v>
      </c>
      <c r="AG122" s="208"/>
      <c r="AH122" s="208"/>
      <c r="AI122" s="208"/>
      <c r="AJ122" s="208"/>
      <c r="AK122" s="208"/>
      <c r="AL122" s="208"/>
      <c r="AM122" s="208"/>
      <c r="AN122" s="208"/>
      <c r="AO122" s="208"/>
      <c r="AP122" s="208"/>
      <c r="AQ122" s="208"/>
      <c r="AR122" s="208"/>
      <c r="AS122" s="208"/>
      <c r="AT122" s="208"/>
      <c r="AU122" s="208"/>
      <c r="AV122" s="208"/>
      <c r="AW122" s="208"/>
      <c r="AX122" s="208"/>
      <c r="AY122" s="208"/>
      <c r="AZ122" s="208"/>
      <c r="BA122" s="208"/>
      <c r="BB122" s="208"/>
      <c r="BC122" s="208"/>
      <c r="BD122" s="208"/>
      <c r="BE122" s="208"/>
      <c r="BF122" s="208"/>
      <c r="BG122" s="208"/>
      <c r="BH122" s="208"/>
      <c r="BI122" s="208"/>
      <c r="BJ122" s="208"/>
      <c r="BK122" s="208"/>
      <c r="BL122" s="208"/>
      <c r="BM122" s="208"/>
      <c r="BN122" s="208"/>
      <c r="BO122" s="208"/>
      <c r="BP122" s="208"/>
      <c r="BQ122" s="208"/>
      <c r="BR122" s="208"/>
      <c r="BS122" s="208"/>
      <c r="BT122" s="208"/>
      <c r="BU122" s="208"/>
      <c r="BV122" s="208"/>
      <c r="BW122" s="208"/>
      <c r="BX122" s="208"/>
      <c r="BY122" s="208"/>
      <c r="BZ122" s="208"/>
      <c r="CA122" s="208"/>
      <c r="CB122" s="208"/>
      <c r="CC122" s="208"/>
      <c r="CD122" s="208"/>
      <c r="CE122" s="208"/>
      <c r="CF122" s="208"/>
      <c r="CG122" s="208"/>
      <c r="CH122" s="208"/>
      <c r="CI122" s="208"/>
      <c r="CJ122" s="208"/>
      <c r="CK122" s="208"/>
      <c r="CL122" s="208"/>
      <c r="CM122" s="208"/>
      <c r="CN122" s="208"/>
      <c r="CO122" s="208"/>
      <c r="CP122" s="208"/>
      <c r="CQ122" s="208"/>
      <c r="CR122" s="208"/>
      <c r="CS122" s="208"/>
      <c r="CT122" s="208"/>
      <c r="CU122" s="208"/>
      <c r="CV122" s="208"/>
      <c r="CW122" s="208"/>
      <c r="CX122" s="208"/>
      <c r="CY122" s="208"/>
      <c r="CZ122" s="208"/>
      <c r="DA122" s="208"/>
      <c r="DB122" s="208"/>
      <c r="DC122" s="208"/>
      <c r="DD122" s="208"/>
      <c r="DE122" s="208"/>
      <c r="DF122" s="208"/>
      <c r="DG122" s="208"/>
      <c r="DH122" s="208"/>
      <c r="DI122" s="208"/>
      <c r="DJ122" s="208"/>
      <c r="DK122" s="208"/>
      <c r="DL122" s="208"/>
      <c r="DM122" s="208"/>
      <c r="DN122" s="208"/>
      <c r="DO122" s="208"/>
      <c r="DP122" s="208"/>
      <c r="DQ122" s="208"/>
      <c r="DR122" s="208"/>
      <c r="DS122" s="208"/>
      <c r="DT122" s="208"/>
      <c r="DU122" s="208"/>
      <c r="DV122" s="208"/>
      <c r="DW122" s="208"/>
      <c r="DX122" s="208"/>
      <c r="DY122" s="208"/>
      <c r="DZ122" s="208"/>
      <c r="EA122" s="208"/>
      <c r="EB122" s="208"/>
      <c r="EC122" s="208"/>
      <c r="ED122" s="208"/>
      <c r="EE122" s="208"/>
      <c r="EF122" s="208"/>
      <c r="EG122" s="208"/>
      <c r="EH122" s="208"/>
      <c r="EI122" s="208"/>
      <c r="EJ122" s="208"/>
      <c r="EK122" s="208"/>
      <c r="EL122" s="208"/>
      <c r="EM122" s="208"/>
      <c r="EN122" s="208"/>
      <c r="EO122" s="208"/>
      <c r="EP122" s="208"/>
      <c r="EQ122" s="208"/>
      <c r="ER122" s="208"/>
      <c r="ES122" s="208"/>
      <c r="ET122" s="208"/>
      <c r="EU122" s="208"/>
      <c r="EV122" s="208"/>
      <c r="EW122" s="208"/>
      <c r="EX122" s="208"/>
      <c r="EY122" s="208"/>
      <c r="EZ122" s="208"/>
      <c r="FA122" s="208"/>
      <c r="FB122" s="208"/>
      <c r="FC122" s="208"/>
      <c r="FD122" s="208"/>
      <c r="FE122" s="208"/>
      <c r="FF122" s="208"/>
      <c r="FG122" s="208"/>
      <c r="FH122" s="208"/>
      <c r="FI122" s="208"/>
      <c r="FJ122" s="208"/>
      <c r="FK122" s="208"/>
      <c r="FL122" s="208"/>
      <c r="FM122" s="208"/>
      <c r="FN122" s="208"/>
      <c r="FO122" s="287"/>
    </row>
    <row r="123" spans="1:171" s="173" customFormat="1" ht="15.75" customHeight="1" x14ac:dyDescent="0.2">
      <c r="A123" s="374"/>
      <c r="B123" s="447"/>
      <c r="C123" s="400"/>
      <c r="D123" s="437"/>
      <c r="E123" s="400"/>
      <c r="F123" s="400"/>
      <c r="G123" s="400"/>
      <c r="H123" s="400"/>
      <c r="I123" s="400"/>
      <c r="J123" s="400"/>
      <c r="K123" s="400"/>
      <c r="L123" s="400"/>
      <c r="M123" s="400"/>
      <c r="N123" s="400"/>
      <c r="O123" s="400"/>
      <c r="P123" s="400"/>
      <c r="Q123" s="135">
        <v>3</v>
      </c>
      <c r="R123" s="135" t="s">
        <v>799</v>
      </c>
      <c r="S123" s="400"/>
      <c r="T123" s="177"/>
      <c r="U123" s="177"/>
      <c r="V123" s="177"/>
      <c r="W123" s="177"/>
      <c r="X123" s="177"/>
      <c r="Y123" s="177"/>
      <c r="Z123" s="177"/>
      <c r="AA123" s="177"/>
      <c r="AB123" s="177"/>
      <c r="AC123" s="177"/>
      <c r="AD123" s="177"/>
      <c r="AE123" s="177"/>
      <c r="AF123" s="279">
        <f>IFERROR(SUMIF(Costeo!$H$5:$H$636,R123,Costeo!$Q$5:$Q$636),SUMIF(Costeo!$Z$4:$Z$636,LEFT(R123,250),Costeo!$Q$4:$Q$637))</f>
        <v>0</v>
      </c>
      <c r="AG123" s="208"/>
      <c r="AH123" s="208"/>
      <c r="AI123" s="208"/>
      <c r="AJ123" s="208"/>
      <c r="AK123" s="208"/>
      <c r="AL123" s="208"/>
      <c r="AM123" s="208"/>
      <c r="AN123" s="208"/>
      <c r="AO123" s="208"/>
      <c r="AP123" s="208"/>
      <c r="AQ123" s="208"/>
      <c r="AR123" s="208"/>
      <c r="AS123" s="208"/>
      <c r="AT123" s="208"/>
      <c r="AU123" s="208"/>
      <c r="AV123" s="208"/>
      <c r="AW123" s="208"/>
      <c r="AX123" s="208"/>
      <c r="AY123" s="208"/>
      <c r="AZ123" s="208"/>
      <c r="BA123" s="208"/>
      <c r="BB123" s="208"/>
      <c r="BC123" s="208"/>
      <c r="BD123" s="208"/>
      <c r="BE123" s="208"/>
      <c r="BF123" s="208"/>
      <c r="BG123" s="208"/>
      <c r="BH123" s="208"/>
      <c r="BI123" s="208"/>
      <c r="BJ123" s="208"/>
      <c r="BK123" s="208"/>
      <c r="BL123" s="208"/>
      <c r="BM123" s="208"/>
      <c r="BN123" s="208"/>
      <c r="BO123" s="208"/>
      <c r="BP123" s="208"/>
      <c r="BQ123" s="208"/>
      <c r="BR123" s="208"/>
      <c r="BS123" s="208"/>
      <c r="BT123" s="208"/>
      <c r="BU123" s="208"/>
      <c r="BV123" s="208"/>
      <c r="BW123" s="208"/>
      <c r="BX123" s="208"/>
      <c r="BY123" s="208"/>
      <c r="BZ123" s="208"/>
      <c r="CA123" s="208"/>
      <c r="CB123" s="208"/>
      <c r="CC123" s="208"/>
      <c r="CD123" s="208"/>
      <c r="CE123" s="208"/>
      <c r="CF123" s="208"/>
      <c r="CG123" s="208"/>
      <c r="CH123" s="208"/>
      <c r="CI123" s="208"/>
      <c r="CJ123" s="208"/>
      <c r="CK123" s="208"/>
      <c r="CL123" s="208"/>
      <c r="CM123" s="208"/>
      <c r="CN123" s="208"/>
      <c r="CO123" s="208"/>
      <c r="CP123" s="208"/>
      <c r="CQ123" s="208"/>
      <c r="CR123" s="208"/>
      <c r="CS123" s="208"/>
      <c r="CT123" s="208"/>
      <c r="CU123" s="208"/>
      <c r="CV123" s="208"/>
      <c r="CW123" s="208"/>
      <c r="CX123" s="208"/>
      <c r="CY123" s="208"/>
      <c r="CZ123" s="208"/>
      <c r="DA123" s="208"/>
      <c r="DB123" s="208"/>
      <c r="DC123" s="208"/>
      <c r="DD123" s="208"/>
      <c r="DE123" s="208"/>
      <c r="DF123" s="208"/>
      <c r="DG123" s="208"/>
      <c r="DH123" s="208"/>
      <c r="DI123" s="208"/>
      <c r="DJ123" s="208"/>
      <c r="DK123" s="208"/>
      <c r="DL123" s="208"/>
      <c r="DM123" s="208"/>
      <c r="DN123" s="208"/>
      <c r="DO123" s="208"/>
      <c r="DP123" s="208"/>
      <c r="DQ123" s="208"/>
      <c r="DR123" s="208"/>
      <c r="DS123" s="208"/>
      <c r="DT123" s="208"/>
      <c r="DU123" s="208"/>
      <c r="DV123" s="208"/>
      <c r="DW123" s="208"/>
      <c r="DX123" s="208"/>
      <c r="DY123" s="208"/>
      <c r="DZ123" s="208"/>
      <c r="EA123" s="208"/>
      <c r="EB123" s="208"/>
      <c r="EC123" s="208"/>
      <c r="ED123" s="208"/>
      <c r="EE123" s="208"/>
      <c r="EF123" s="208"/>
      <c r="EG123" s="208"/>
      <c r="EH123" s="208"/>
      <c r="EI123" s="208"/>
      <c r="EJ123" s="208"/>
      <c r="EK123" s="208"/>
      <c r="EL123" s="208"/>
      <c r="EM123" s="208"/>
      <c r="EN123" s="208"/>
      <c r="EO123" s="208"/>
      <c r="EP123" s="208"/>
      <c r="EQ123" s="208"/>
      <c r="ER123" s="208"/>
      <c r="ES123" s="208"/>
      <c r="ET123" s="208"/>
      <c r="EU123" s="208"/>
      <c r="EV123" s="208"/>
      <c r="EW123" s="208"/>
      <c r="EX123" s="208"/>
      <c r="EY123" s="208"/>
      <c r="EZ123" s="208"/>
      <c r="FA123" s="208"/>
      <c r="FB123" s="208"/>
      <c r="FC123" s="208"/>
      <c r="FD123" s="208"/>
      <c r="FE123" s="208"/>
      <c r="FF123" s="208"/>
      <c r="FG123" s="208"/>
      <c r="FH123" s="208"/>
      <c r="FI123" s="208"/>
      <c r="FJ123" s="208"/>
      <c r="FK123" s="208"/>
      <c r="FL123" s="208"/>
      <c r="FM123" s="208"/>
      <c r="FN123" s="208"/>
      <c r="FO123" s="287"/>
    </row>
    <row r="124" spans="1:171" s="173" customFormat="1" ht="15.75" customHeight="1" x14ac:dyDescent="0.2">
      <c r="A124" s="374"/>
      <c r="B124" s="447"/>
      <c r="C124" s="400"/>
      <c r="D124" s="437"/>
      <c r="E124" s="400"/>
      <c r="F124" s="400"/>
      <c r="G124" s="400"/>
      <c r="H124" s="400"/>
      <c r="I124" s="400"/>
      <c r="J124" s="400"/>
      <c r="K124" s="400"/>
      <c r="L124" s="400"/>
      <c r="M124" s="400"/>
      <c r="N124" s="400"/>
      <c r="O124" s="400"/>
      <c r="P124" s="400"/>
      <c r="Q124" s="135">
        <v>4</v>
      </c>
      <c r="R124" s="135" t="s">
        <v>800</v>
      </c>
      <c r="S124" s="400"/>
      <c r="T124" s="177"/>
      <c r="U124" s="177"/>
      <c r="V124" s="177"/>
      <c r="W124" s="177"/>
      <c r="X124" s="177"/>
      <c r="Y124" s="177"/>
      <c r="Z124" s="177"/>
      <c r="AA124" s="177"/>
      <c r="AB124" s="177"/>
      <c r="AC124" s="177"/>
      <c r="AD124" s="177"/>
      <c r="AE124" s="177"/>
      <c r="AF124" s="279">
        <f>IFERROR(SUMIF(Costeo!$H$5:$H$636,R124,Costeo!$Q$5:$Q$636),SUMIF(Costeo!$Z$4:$Z$636,LEFT(R124,250),Costeo!$Q$4:$Q$637))</f>
        <v>0</v>
      </c>
      <c r="AG124" s="208"/>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c r="BB124" s="208"/>
      <c r="BC124" s="208"/>
      <c r="BD124" s="208"/>
      <c r="BE124" s="208"/>
      <c r="BF124" s="208"/>
      <c r="BG124" s="208"/>
      <c r="BH124" s="208"/>
      <c r="BI124" s="208"/>
      <c r="BJ124" s="208"/>
      <c r="BK124" s="208"/>
      <c r="BL124" s="208"/>
      <c r="BM124" s="208"/>
      <c r="BN124" s="208"/>
      <c r="BO124" s="208"/>
      <c r="BP124" s="208"/>
      <c r="BQ124" s="208"/>
      <c r="BR124" s="208"/>
      <c r="BS124" s="208"/>
      <c r="BT124" s="208"/>
      <c r="BU124" s="208"/>
      <c r="BV124" s="208"/>
      <c r="BW124" s="208"/>
      <c r="BX124" s="208"/>
      <c r="BY124" s="208"/>
      <c r="BZ124" s="208"/>
      <c r="CA124" s="208"/>
      <c r="CB124" s="208"/>
      <c r="CC124" s="208"/>
      <c r="CD124" s="208"/>
      <c r="CE124" s="208"/>
      <c r="CF124" s="208"/>
      <c r="CG124" s="208"/>
      <c r="CH124" s="208"/>
      <c r="CI124" s="208"/>
      <c r="CJ124" s="208"/>
      <c r="CK124" s="208"/>
      <c r="CL124" s="208"/>
      <c r="CM124" s="208"/>
      <c r="CN124" s="208"/>
      <c r="CO124" s="208"/>
      <c r="CP124" s="208"/>
      <c r="CQ124" s="208"/>
      <c r="CR124" s="208"/>
      <c r="CS124" s="208"/>
      <c r="CT124" s="208"/>
      <c r="CU124" s="208"/>
      <c r="CV124" s="208"/>
      <c r="CW124" s="208"/>
      <c r="CX124" s="208"/>
      <c r="CY124" s="208"/>
      <c r="CZ124" s="208"/>
      <c r="DA124" s="208"/>
      <c r="DB124" s="208"/>
      <c r="DC124" s="208"/>
      <c r="DD124" s="208"/>
      <c r="DE124" s="208"/>
      <c r="DF124" s="208"/>
      <c r="DG124" s="208"/>
      <c r="DH124" s="208"/>
      <c r="DI124" s="208"/>
      <c r="DJ124" s="208"/>
      <c r="DK124" s="208"/>
      <c r="DL124" s="208"/>
      <c r="DM124" s="208"/>
      <c r="DN124" s="208"/>
      <c r="DO124" s="208"/>
      <c r="DP124" s="208"/>
      <c r="DQ124" s="208"/>
      <c r="DR124" s="208"/>
      <c r="DS124" s="208"/>
      <c r="DT124" s="208"/>
      <c r="DU124" s="208"/>
      <c r="DV124" s="208"/>
      <c r="DW124" s="208"/>
      <c r="DX124" s="208"/>
      <c r="DY124" s="208"/>
      <c r="DZ124" s="208"/>
      <c r="EA124" s="208"/>
      <c r="EB124" s="208"/>
      <c r="EC124" s="208"/>
      <c r="ED124" s="208"/>
      <c r="EE124" s="208"/>
      <c r="EF124" s="208"/>
      <c r="EG124" s="208"/>
      <c r="EH124" s="208"/>
      <c r="EI124" s="208"/>
      <c r="EJ124" s="208"/>
      <c r="EK124" s="208"/>
      <c r="EL124" s="208"/>
      <c r="EM124" s="208"/>
      <c r="EN124" s="208"/>
      <c r="EO124" s="208"/>
      <c r="EP124" s="208"/>
      <c r="EQ124" s="208"/>
      <c r="ER124" s="208"/>
      <c r="ES124" s="208"/>
      <c r="ET124" s="208"/>
      <c r="EU124" s="208"/>
      <c r="EV124" s="208"/>
      <c r="EW124" s="208"/>
      <c r="EX124" s="208"/>
      <c r="EY124" s="208"/>
      <c r="EZ124" s="208"/>
      <c r="FA124" s="208"/>
      <c r="FB124" s="208"/>
      <c r="FC124" s="208"/>
      <c r="FD124" s="208"/>
      <c r="FE124" s="208"/>
      <c r="FF124" s="208"/>
      <c r="FG124" s="208"/>
      <c r="FH124" s="208"/>
      <c r="FI124" s="208"/>
      <c r="FJ124" s="208"/>
      <c r="FK124" s="208"/>
      <c r="FL124" s="208"/>
      <c r="FM124" s="208"/>
      <c r="FN124" s="208"/>
      <c r="FO124" s="287"/>
    </row>
    <row r="125" spans="1:171" s="173" customFormat="1" ht="18" customHeight="1" x14ac:dyDescent="0.2">
      <c r="A125" s="374"/>
      <c r="B125" s="447"/>
      <c r="C125" s="400"/>
      <c r="D125" s="437"/>
      <c r="E125" s="400"/>
      <c r="F125" s="400"/>
      <c r="G125" s="400"/>
      <c r="H125" s="400"/>
      <c r="I125" s="400"/>
      <c r="J125" s="400"/>
      <c r="K125" s="400"/>
      <c r="L125" s="400"/>
      <c r="M125" s="400"/>
      <c r="N125" s="400"/>
      <c r="O125" s="400"/>
      <c r="P125" s="400"/>
      <c r="Q125" s="135">
        <v>5</v>
      </c>
      <c r="R125" s="135" t="s">
        <v>801</v>
      </c>
      <c r="S125" s="400"/>
      <c r="T125" s="177"/>
      <c r="U125" s="177"/>
      <c r="V125" s="177"/>
      <c r="W125" s="177"/>
      <c r="X125" s="177"/>
      <c r="Y125" s="177"/>
      <c r="Z125" s="177"/>
      <c r="AA125" s="177"/>
      <c r="AB125" s="177"/>
      <c r="AC125" s="177"/>
      <c r="AD125" s="177"/>
      <c r="AE125" s="177"/>
      <c r="AF125" s="279">
        <f>IFERROR(SUMIF(Costeo!$H$5:$H$636,R125,Costeo!$Q$5:$Q$636),SUMIF(Costeo!$Z$4:$Z$636,LEFT(R125,250),Costeo!$Q$4:$Q$637))</f>
        <v>625000</v>
      </c>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08"/>
      <c r="BD125" s="208"/>
      <c r="BE125" s="208"/>
      <c r="BF125" s="208"/>
      <c r="BG125" s="208"/>
      <c r="BH125" s="208"/>
      <c r="BI125" s="208"/>
      <c r="BJ125" s="208"/>
      <c r="BK125" s="208"/>
      <c r="BL125" s="208"/>
      <c r="BM125" s="208"/>
      <c r="BN125" s="208"/>
      <c r="BO125" s="208"/>
      <c r="BP125" s="208"/>
      <c r="BQ125" s="208"/>
      <c r="BR125" s="208"/>
      <c r="BS125" s="208"/>
      <c r="BT125" s="208"/>
      <c r="BU125" s="208"/>
      <c r="BV125" s="208"/>
      <c r="BW125" s="208"/>
      <c r="BX125" s="208"/>
      <c r="BY125" s="208"/>
      <c r="BZ125" s="208"/>
      <c r="CA125" s="208"/>
      <c r="CB125" s="208"/>
      <c r="CC125" s="208"/>
      <c r="CD125" s="208"/>
      <c r="CE125" s="208"/>
      <c r="CF125" s="208"/>
      <c r="CG125" s="208"/>
      <c r="CH125" s="208"/>
      <c r="CI125" s="208"/>
      <c r="CJ125" s="208"/>
      <c r="CK125" s="208"/>
      <c r="CL125" s="208"/>
      <c r="CM125" s="208"/>
      <c r="CN125" s="208"/>
      <c r="CO125" s="208"/>
      <c r="CP125" s="208"/>
      <c r="CQ125" s="208"/>
      <c r="CR125" s="208"/>
      <c r="CS125" s="208"/>
      <c r="CT125" s="208"/>
      <c r="CU125" s="208"/>
      <c r="CV125" s="208"/>
      <c r="CW125" s="208"/>
      <c r="CX125" s="208"/>
      <c r="CY125" s="208"/>
      <c r="CZ125" s="208"/>
      <c r="DA125" s="208"/>
      <c r="DB125" s="208"/>
      <c r="DC125" s="208"/>
      <c r="DD125" s="208"/>
      <c r="DE125" s="208"/>
      <c r="DF125" s="208"/>
      <c r="DG125" s="208"/>
      <c r="DH125" s="208"/>
      <c r="DI125" s="208"/>
      <c r="DJ125" s="208"/>
      <c r="DK125" s="208"/>
      <c r="DL125" s="208"/>
      <c r="DM125" s="208"/>
      <c r="DN125" s="208"/>
      <c r="DO125" s="208"/>
      <c r="DP125" s="208"/>
      <c r="DQ125" s="208"/>
      <c r="DR125" s="208"/>
      <c r="DS125" s="208"/>
      <c r="DT125" s="208"/>
      <c r="DU125" s="208"/>
      <c r="DV125" s="208"/>
      <c r="DW125" s="208"/>
      <c r="DX125" s="208"/>
      <c r="DY125" s="208"/>
      <c r="DZ125" s="208"/>
      <c r="EA125" s="208"/>
      <c r="EB125" s="208"/>
      <c r="EC125" s="208"/>
      <c r="ED125" s="208"/>
      <c r="EE125" s="208"/>
      <c r="EF125" s="208"/>
      <c r="EG125" s="208"/>
      <c r="EH125" s="208"/>
      <c r="EI125" s="208"/>
      <c r="EJ125" s="208"/>
      <c r="EK125" s="208"/>
      <c r="EL125" s="208"/>
      <c r="EM125" s="208"/>
      <c r="EN125" s="208"/>
      <c r="EO125" s="208"/>
      <c r="EP125" s="208"/>
      <c r="EQ125" s="208"/>
      <c r="ER125" s="208"/>
      <c r="ES125" s="208"/>
      <c r="ET125" s="208"/>
      <c r="EU125" s="208"/>
      <c r="EV125" s="208"/>
      <c r="EW125" s="208"/>
      <c r="EX125" s="208"/>
      <c r="EY125" s="208"/>
      <c r="EZ125" s="208"/>
      <c r="FA125" s="208"/>
      <c r="FB125" s="208"/>
      <c r="FC125" s="208"/>
      <c r="FD125" s="208"/>
      <c r="FE125" s="208"/>
      <c r="FF125" s="208"/>
      <c r="FG125" s="208"/>
      <c r="FH125" s="208"/>
      <c r="FI125" s="208"/>
      <c r="FJ125" s="208"/>
      <c r="FK125" s="208"/>
      <c r="FL125" s="208"/>
      <c r="FM125" s="208"/>
      <c r="FN125" s="208"/>
      <c r="FO125" s="287"/>
    </row>
    <row r="126" spans="1:171" s="173" customFormat="1" ht="60" customHeight="1" x14ac:dyDescent="0.2">
      <c r="A126" s="374"/>
      <c r="B126" s="447"/>
      <c r="C126" s="400"/>
      <c r="D126" s="437"/>
      <c r="E126" s="400"/>
      <c r="F126" s="400"/>
      <c r="G126" s="400"/>
      <c r="H126" s="400"/>
      <c r="I126" s="400"/>
      <c r="J126" s="400"/>
      <c r="K126" s="400"/>
      <c r="L126" s="400"/>
      <c r="M126" s="374">
        <v>3</v>
      </c>
      <c r="N126" s="374" t="s">
        <v>802</v>
      </c>
      <c r="O126" s="135" t="s">
        <v>803</v>
      </c>
      <c r="P126" s="135" t="s">
        <v>645</v>
      </c>
      <c r="Q126" s="135">
        <v>1</v>
      </c>
      <c r="R126" s="135" t="s">
        <v>804</v>
      </c>
      <c r="S126" s="135" t="s">
        <v>805</v>
      </c>
      <c r="T126" s="135"/>
      <c r="U126" s="135"/>
      <c r="V126" s="135"/>
      <c r="W126" s="177"/>
      <c r="X126" s="177"/>
      <c r="Y126" s="177"/>
      <c r="Z126" s="177"/>
      <c r="AA126" s="177"/>
      <c r="AB126" s="177"/>
      <c r="AC126" s="135"/>
      <c r="AD126" s="135"/>
      <c r="AE126" s="135"/>
      <c r="AF126" s="279">
        <f>IFERROR(SUMIF(Costeo!$H$5:$H$636,R126,Costeo!$Q$5:$Q$636),SUMIF(Costeo!$Z$4:$Z$636,LEFT(R126,250),Costeo!$Q$4:$Q$637))</f>
        <v>640000</v>
      </c>
      <c r="AG126" s="208"/>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c r="BB126" s="208"/>
      <c r="BC126" s="208"/>
      <c r="BD126" s="208"/>
      <c r="BE126" s="208"/>
      <c r="BF126" s="208"/>
      <c r="BG126" s="208"/>
      <c r="BH126" s="208"/>
      <c r="BI126" s="208"/>
      <c r="BJ126" s="208"/>
      <c r="BK126" s="208"/>
      <c r="BL126" s="208"/>
      <c r="BM126" s="208"/>
      <c r="BN126" s="208"/>
      <c r="BO126" s="208"/>
      <c r="BP126" s="208"/>
      <c r="BQ126" s="208"/>
      <c r="BR126" s="208"/>
      <c r="BS126" s="208"/>
      <c r="BT126" s="208"/>
      <c r="BU126" s="208"/>
      <c r="BV126" s="208"/>
      <c r="BW126" s="208"/>
      <c r="BX126" s="208"/>
      <c r="BY126" s="208"/>
      <c r="BZ126" s="208"/>
      <c r="CA126" s="208"/>
      <c r="CB126" s="208"/>
      <c r="CC126" s="208"/>
      <c r="CD126" s="208"/>
      <c r="CE126" s="208"/>
      <c r="CF126" s="208"/>
      <c r="CG126" s="208"/>
      <c r="CH126" s="208"/>
      <c r="CI126" s="208"/>
      <c r="CJ126" s="208"/>
      <c r="CK126" s="208"/>
      <c r="CL126" s="208"/>
      <c r="CM126" s="208"/>
      <c r="CN126" s="208"/>
      <c r="CO126" s="208"/>
      <c r="CP126" s="208"/>
      <c r="CQ126" s="208"/>
      <c r="CR126" s="208"/>
      <c r="CS126" s="208"/>
      <c r="CT126" s="208"/>
      <c r="CU126" s="208"/>
      <c r="CV126" s="208"/>
      <c r="CW126" s="208"/>
      <c r="CX126" s="208"/>
      <c r="CY126" s="208"/>
      <c r="CZ126" s="208"/>
      <c r="DA126" s="208"/>
      <c r="DB126" s="208"/>
      <c r="DC126" s="208"/>
      <c r="DD126" s="208"/>
      <c r="DE126" s="208"/>
      <c r="DF126" s="208"/>
      <c r="DG126" s="208"/>
      <c r="DH126" s="208"/>
      <c r="DI126" s="208"/>
      <c r="DJ126" s="208"/>
      <c r="DK126" s="208"/>
      <c r="DL126" s="208"/>
      <c r="DM126" s="208"/>
      <c r="DN126" s="208"/>
      <c r="DO126" s="208"/>
      <c r="DP126" s="208"/>
      <c r="DQ126" s="208"/>
      <c r="DR126" s="208"/>
      <c r="DS126" s="208"/>
      <c r="DT126" s="208"/>
      <c r="DU126" s="208"/>
      <c r="DV126" s="208"/>
      <c r="DW126" s="208"/>
      <c r="DX126" s="208"/>
      <c r="DY126" s="208"/>
      <c r="DZ126" s="208"/>
      <c r="EA126" s="208"/>
      <c r="EB126" s="208"/>
      <c r="EC126" s="208"/>
      <c r="ED126" s="208"/>
      <c r="EE126" s="208"/>
      <c r="EF126" s="208"/>
      <c r="EG126" s="208"/>
      <c r="EH126" s="208"/>
      <c r="EI126" s="208"/>
      <c r="EJ126" s="208"/>
      <c r="EK126" s="208"/>
      <c r="EL126" s="208"/>
      <c r="EM126" s="208"/>
      <c r="EN126" s="208"/>
      <c r="EO126" s="208"/>
      <c r="EP126" s="208"/>
      <c r="EQ126" s="208"/>
      <c r="ER126" s="208"/>
      <c r="ES126" s="208"/>
      <c r="ET126" s="208"/>
      <c r="EU126" s="208"/>
      <c r="EV126" s="208"/>
      <c r="EW126" s="208"/>
      <c r="EX126" s="208"/>
      <c r="EY126" s="208"/>
      <c r="EZ126" s="208"/>
      <c r="FA126" s="208"/>
      <c r="FB126" s="208"/>
      <c r="FC126" s="208"/>
      <c r="FD126" s="208"/>
      <c r="FE126" s="208"/>
      <c r="FF126" s="208"/>
      <c r="FG126" s="208"/>
      <c r="FH126" s="208"/>
      <c r="FI126" s="208"/>
      <c r="FJ126" s="208"/>
      <c r="FK126" s="208"/>
      <c r="FL126" s="208"/>
      <c r="FM126" s="208"/>
      <c r="FN126" s="208"/>
      <c r="FO126" s="287"/>
    </row>
    <row r="127" spans="1:171" s="173" customFormat="1" ht="60" customHeight="1" x14ac:dyDescent="0.2">
      <c r="A127" s="374"/>
      <c r="B127" s="447"/>
      <c r="C127" s="400"/>
      <c r="D127" s="437"/>
      <c r="E127" s="400"/>
      <c r="F127" s="400"/>
      <c r="G127" s="400"/>
      <c r="H127" s="400"/>
      <c r="I127" s="400"/>
      <c r="J127" s="400"/>
      <c r="K127" s="400"/>
      <c r="L127" s="400"/>
      <c r="M127" s="400"/>
      <c r="N127" s="400"/>
      <c r="O127" s="135" t="s">
        <v>803</v>
      </c>
      <c r="P127" s="135" t="s">
        <v>645</v>
      </c>
      <c r="Q127" s="135">
        <v>2</v>
      </c>
      <c r="R127" s="135" t="s">
        <v>806</v>
      </c>
      <c r="S127" s="135" t="s">
        <v>805</v>
      </c>
      <c r="T127" s="135"/>
      <c r="U127" s="135"/>
      <c r="V127" s="135"/>
      <c r="W127" s="135"/>
      <c r="X127" s="135"/>
      <c r="Y127" s="135"/>
      <c r="Z127" s="135"/>
      <c r="AA127" s="177"/>
      <c r="AB127" s="177"/>
      <c r="AC127" s="177"/>
      <c r="AD127" s="135"/>
      <c r="AE127" s="135"/>
      <c r="AF127" s="279">
        <f>IFERROR(SUMIF(Costeo!$H$5:$H$636,R127,Costeo!$Q$5:$Q$636),SUMIF(Costeo!$Z$4:$Z$636,LEFT(R127,250),Costeo!$Q$4:$Q$637))</f>
        <v>0</v>
      </c>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208"/>
      <c r="BE127" s="208"/>
      <c r="BF127" s="208"/>
      <c r="BG127" s="208"/>
      <c r="BH127" s="208"/>
      <c r="BI127" s="208"/>
      <c r="BJ127" s="208"/>
      <c r="BK127" s="208"/>
      <c r="BL127" s="208"/>
      <c r="BM127" s="208"/>
      <c r="BN127" s="208"/>
      <c r="BO127" s="208"/>
      <c r="BP127" s="208"/>
      <c r="BQ127" s="208"/>
      <c r="BR127" s="208"/>
      <c r="BS127" s="208"/>
      <c r="BT127" s="208"/>
      <c r="BU127" s="208"/>
      <c r="BV127" s="208"/>
      <c r="BW127" s="208"/>
      <c r="BX127" s="208"/>
      <c r="BY127" s="208"/>
      <c r="BZ127" s="208"/>
      <c r="CA127" s="208"/>
      <c r="CB127" s="208"/>
      <c r="CC127" s="208"/>
      <c r="CD127" s="208"/>
      <c r="CE127" s="208"/>
      <c r="CF127" s="208"/>
      <c r="CG127" s="208"/>
      <c r="CH127" s="208"/>
      <c r="CI127" s="208"/>
      <c r="CJ127" s="208"/>
      <c r="CK127" s="208"/>
      <c r="CL127" s="208"/>
      <c r="CM127" s="208"/>
      <c r="CN127" s="208"/>
      <c r="CO127" s="208"/>
      <c r="CP127" s="208"/>
      <c r="CQ127" s="208"/>
      <c r="CR127" s="208"/>
      <c r="CS127" s="208"/>
      <c r="CT127" s="208"/>
      <c r="CU127" s="208"/>
      <c r="CV127" s="208"/>
      <c r="CW127" s="208"/>
      <c r="CX127" s="208"/>
      <c r="CY127" s="208"/>
      <c r="CZ127" s="208"/>
      <c r="DA127" s="208"/>
      <c r="DB127" s="208"/>
      <c r="DC127" s="208"/>
      <c r="DD127" s="208"/>
      <c r="DE127" s="208"/>
      <c r="DF127" s="208"/>
      <c r="DG127" s="208"/>
      <c r="DH127" s="208"/>
      <c r="DI127" s="208"/>
      <c r="DJ127" s="208"/>
      <c r="DK127" s="208"/>
      <c r="DL127" s="208"/>
      <c r="DM127" s="208"/>
      <c r="DN127" s="208"/>
      <c r="DO127" s="208"/>
      <c r="DP127" s="208"/>
      <c r="DQ127" s="208"/>
      <c r="DR127" s="208"/>
      <c r="DS127" s="208"/>
      <c r="DT127" s="208"/>
      <c r="DU127" s="208"/>
      <c r="DV127" s="208"/>
      <c r="DW127" s="208"/>
      <c r="DX127" s="208"/>
      <c r="DY127" s="208"/>
      <c r="DZ127" s="208"/>
      <c r="EA127" s="208"/>
      <c r="EB127" s="208"/>
      <c r="EC127" s="208"/>
      <c r="ED127" s="208"/>
      <c r="EE127" s="208"/>
      <c r="EF127" s="208"/>
      <c r="EG127" s="208"/>
      <c r="EH127" s="208"/>
      <c r="EI127" s="208"/>
      <c r="EJ127" s="208"/>
      <c r="EK127" s="208"/>
      <c r="EL127" s="208"/>
      <c r="EM127" s="208"/>
      <c r="EN127" s="208"/>
      <c r="EO127" s="208"/>
      <c r="EP127" s="208"/>
      <c r="EQ127" s="208"/>
      <c r="ER127" s="208"/>
      <c r="ES127" s="208"/>
      <c r="ET127" s="208"/>
      <c r="EU127" s="208"/>
      <c r="EV127" s="208"/>
      <c r="EW127" s="208"/>
      <c r="EX127" s="208"/>
      <c r="EY127" s="208"/>
      <c r="EZ127" s="208"/>
      <c r="FA127" s="208"/>
      <c r="FB127" s="208"/>
      <c r="FC127" s="208"/>
      <c r="FD127" s="208"/>
      <c r="FE127" s="208"/>
      <c r="FF127" s="208"/>
      <c r="FG127" s="208"/>
      <c r="FH127" s="208"/>
      <c r="FI127" s="208"/>
      <c r="FJ127" s="208"/>
      <c r="FK127" s="208"/>
      <c r="FL127" s="208"/>
      <c r="FM127" s="208"/>
      <c r="FN127" s="208"/>
      <c r="FO127" s="287"/>
    </row>
    <row r="128" spans="1:171" s="173" customFormat="1" ht="60" customHeight="1" x14ac:dyDescent="0.2">
      <c r="A128" s="374"/>
      <c r="B128" s="447"/>
      <c r="C128" s="400"/>
      <c r="D128" s="437"/>
      <c r="E128" s="400"/>
      <c r="F128" s="400"/>
      <c r="G128" s="400"/>
      <c r="H128" s="400"/>
      <c r="I128" s="400"/>
      <c r="J128" s="400"/>
      <c r="K128" s="400"/>
      <c r="L128" s="400"/>
      <c r="M128" s="400"/>
      <c r="N128" s="400"/>
      <c r="O128" s="135" t="s">
        <v>803</v>
      </c>
      <c r="P128" s="135" t="s">
        <v>645</v>
      </c>
      <c r="Q128" s="135">
        <v>3</v>
      </c>
      <c r="R128" s="135" t="s">
        <v>807</v>
      </c>
      <c r="S128" s="135" t="s">
        <v>805</v>
      </c>
      <c r="T128" s="135"/>
      <c r="U128" s="135"/>
      <c r="V128" s="135"/>
      <c r="W128" s="135"/>
      <c r="X128" s="135"/>
      <c r="Y128" s="135"/>
      <c r="Z128" s="177"/>
      <c r="AA128" s="177"/>
      <c r="AB128" s="177"/>
      <c r="AC128" s="135"/>
      <c r="AD128" s="135"/>
      <c r="AE128" s="135"/>
      <c r="AF128" s="279">
        <f>IFERROR(SUMIF(Costeo!$H$5:$H$636,R128,Costeo!$Q$5:$Q$636),SUMIF(Costeo!$Z$4:$Z$636,LEFT(R128,250),Costeo!$Q$4:$Q$637))</f>
        <v>0</v>
      </c>
      <c r="AG128" s="208"/>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c r="BB128" s="208"/>
      <c r="BC128" s="208"/>
      <c r="BD128" s="208"/>
      <c r="BE128" s="208"/>
      <c r="BF128" s="208"/>
      <c r="BG128" s="208"/>
      <c r="BH128" s="208"/>
      <c r="BI128" s="208"/>
      <c r="BJ128" s="208"/>
      <c r="BK128" s="208"/>
      <c r="BL128" s="208"/>
      <c r="BM128" s="208"/>
      <c r="BN128" s="208"/>
      <c r="BO128" s="208"/>
      <c r="BP128" s="208"/>
      <c r="BQ128" s="208"/>
      <c r="BR128" s="208"/>
      <c r="BS128" s="208"/>
      <c r="BT128" s="208"/>
      <c r="BU128" s="208"/>
      <c r="BV128" s="208"/>
      <c r="BW128" s="208"/>
      <c r="BX128" s="208"/>
      <c r="BY128" s="208"/>
      <c r="BZ128" s="208"/>
      <c r="CA128" s="208"/>
      <c r="CB128" s="208"/>
      <c r="CC128" s="208"/>
      <c r="CD128" s="208"/>
      <c r="CE128" s="208"/>
      <c r="CF128" s="208"/>
      <c r="CG128" s="208"/>
      <c r="CH128" s="208"/>
      <c r="CI128" s="208"/>
      <c r="CJ128" s="208"/>
      <c r="CK128" s="208"/>
      <c r="CL128" s="208"/>
      <c r="CM128" s="208"/>
      <c r="CN128" s="208"/>
      <c r="CO128" s="208"/>
      <c r="CP128" s="208"/>
      <c r="CQ128" s="208"/>
      <c r="CR128" s="208"/>
      <c r="CS128" s="208"/>
      <c r="CT128" s="208"/>
      <c r="CU128" s="208"/>
      <c r="CV128" s="208"/>
      <c r="CW128" s="208"/>
      <c r="CX128" s="208"/>
      <c r="CY128" s="208"/>
      <c r="CZ128" s="208"/>
      <c r="DA128" s="208"/>
      <c r="DB128" s="208"/>
      <c r="DC128" s="208"/>
      <c r="DD128" s="208"/>
      <c r="DE128" s="208"/>
      <c r="DF128" s="208"/>
      <c r="DG128" s="208"/>
      <c r="DH128" s="208"/>
      <c r="DI128" s="208"/>
      <c r="DJ128" s="208"/>
      <c r="DK128" s="208"/>
      <c r="DL128" s="208"/>
      <c r="DM128" s="208"/>
      <c r="DN128" s="208"/>
      <c r="DO128" s="208"/>
      <c r="DP128" s="208"/>
      <c r="DQ128" s="208"/>
      <c r="DR128" s="208"/>
      <c r="DS128" s="208"/>
      <c r="DT128" s="208"/>
      <c r="DU128" s="208"/>
      <c r="DV128" s="208"/>
      <c r="DW128" s="208"/>
      <c r="DX128" s="208"/>
      <c r="DY128" s="208"/>
      <c r="DZ128" s="208"/>
      <c r="EA128" s="208"/>
      <c r="EB128" s="208"/>
      <c r="EC128" s="208"/>
      <c r="ED128" s="208"/>
      <c r="EE128" s="208"/>
      <c r="EF128" s="208"/>
      <c r="EG128" s="208"/>
      <c r="EH128" s="208"/>
      <c r="EI128" s="208"/>
      <c r="EJ128" s="208"/>
      <c r="EK128" s="208"/>
      <c r="EL128" s="208"/>
      <c r="EM128" s="208"/>
      <c r="EN128" s="208"/>
      <c r="EO128" s="208"/>
      <c r="EP128" s="208"/>
      <c r="EQ128" s="208"/>
      <c r="ER128" s="208"/>
      <c r="ES128" s="208"/>
      <c r="ET128" s="208"/>
      <c r="EU128" s="208"/>
      <c r="EV128" s="208"/>
      <c r="EW128" s="208"/>
      <c r="EX128" s="208"/>
      <c r="EY128" s="208"/>
      <c r="EZ128" s="208"/>
      <c r="FA128" s="208"/>
      <c r="FB128" s="208"/>
      <c r="FC128" s="208"/>
      <c r="FD128" s="208"/>
      <c r="FE128" s="208"/>
      <c r="FF128" s="208"/>
      <c r="FG128" s="208"/>
      <c r="FH128" s="208"/>
      <c r="FI128" s="208"/>
      <c r="FJ128" s="208"/>
      <c r="FK128" s="208"/>
      <c r="FL128" s="208"/>
      <c r="FM128" s="208"/>
      <c r="FN128" s="208"/>
      <c r="FO128" s="287"/>
    </row>
    <row r="129" spans="1:171" s="173" customFormat="1" ht="20.25" customHeight="1" x14ac:dyDescent="0.2">
      <c r="A129" s="374"/>
      <c r="B129" s="447"/>
      <c r="C129" s="400"/>
      <c r="D129" s="437"/>
      <c r="E129" s="400"/>
      <c r="F129" s="400"/>
      <c r="G129" s="400"/>
      <c r="H129" s="400"/>
      <c r="I129" s="400"/>
      <c r="J129" s="400"/>
      <c r="K129" s="400"/>
      <c r="L129" s="400"/>
      <c r="M129" s="374">
        <v>5</v>
      </c>
      <c r="N129" s="374" t="s">
        <v>808</v>
      </c>
      <c r="O129" s="374" t="s">
        <v>792</v>
      </c>
      <c r="P129" s="374" t="s">
        <v>645</v>
      </c>
      <c r="Q129" s="135">
        <v>1</v>
      </c>
      <c r="R129" s="135" t="s">
        <v>809</v>
      </c>
      <c r="S129" s="135" t="s">
        <v>805</v>
      </c>
      <c r="T129" s="135"/>
      <c r="U129" s="135"/>
      <c r="V129" s="135"/>
      <c r="W129" s="135"/>
      <c r="X129" s="135"/>
      <c r="Y129" s="135"/>
      <c r="Z129" s="135"/>
      <c r="AA129" s="135"/>
      <c r="AB129" s="135"/>
      <c r="AC129" s="177"/>
      <c r="AD129" s="177"/>
      <c r="AE129" s="177"/>
      <c r="AF129" s="279">
        <f>IFERROR(SUMIF(Costeo!$H$5:$H$636,#REF!,Costeo!$Q$5:$Q$636),SUMIF(Costeo!$Z$4:$Z$636,LEFT(#REF!,250),Costeo!$Q$4:$Q$637))</f>
        <v>0</v>
      </c>
      <c r="AG129" s="208"/>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c r="BB129" s="208"/>
      <c r="BC129" s="208"/>
      <c r="BD129" s="208"/>
      <c r="BE129" s="208"/>
      <c r="BF129" s="208"/>
      <c r="BG129" s="208"/>
      <c r="BH129" s="208"/>
      <c r="BI129" s="208"/>
      <c r="BJ129" s="208"/>
      <c r="BK129" s="208"/>
      <c r="BL129" s="208"/>
      <c r="BM129" s="208"/>
      <c r="BN129" s="208"/>
      <c r="BO129" s="208"/>
      <c r="BP129" s="208"/>
      <c r="BQ129" s="208"/>
      <c r="BR129" s="208"/>
      <c r="BS129" s="208"/>
      <c r="BT129" s="208"/>
      <c r="BU129" s="208"/>
      <c r="BV129" s="208"/>
      <c r="BW129" s="208"/>
      <c r="BX129" s="208"/>
      <c r="BY129" s="208"/>
      <c r="BZ129" s="208"/>
      <c r="CA129" s="208"/>
      <c r="CB129" s="208"/>
      <c r="CC129" s="208"/>
      <c r="CD129" s="208"/>
      <c r="CE129" s="208"/>
      <c r="CF129" s="208"/>
      <c r="CG129" s="208"/>
      <c r="CH129" s="208"/>
      <c r="CI129" s="208"/>
      <c r="CJ129" s="208"/>
      <c r="CK129" s="208"/>
      <c r="CL129" s="208"/>
      <c r="CM129" s="208"/>
      <c r="CN129" s="208"/>
      <c r="CO129" s="208"/>
      <c r="CP129" s="208"/>
      <c r="CQ129" s="208"/>
      <c r="CR129" s="208"/>
      <c r="CS129" s="208"/>
      <c r="CT129" s="208"/>
      <c r="CU129" s="208"/>
      <c r="CV129" s="208"/>
      <c r="CW129" s="208"/>
      <c r="CX129" s="208"/>
      <c r="CY129" s="208"/>
      <c r="CZ129" s="208"/>
      <c r="DA129" s="208"/>
      <c r="DB129" s="208"/>
      <c r="DC129" s="208"/>
      <c r="DD129" s="208"/>
      <c r="DE129" s="208"/>
      <c r="DF129" s="208"/>
      <c r="DG129" s="208"/>
      <c r="DH129" s="208"/>
      <c r="DI129" s="208"/>
      <c r="DJ129" s="208"/>
      <c r="DK129" s="208"/>
      <c r="DL129" s="208"/>
      <c r="DM129" s="208"/>
      <c r="DN129" s="208"/>
      <c r="DO129" s="208"/>
      <c r="DP129" s="208"/>
      <c r="DQ129" s="208"/>
      <c r="DR129" s="208"/>
      <c r="DS129" s="208"/>
      <c r="DT129" s="208"/>
      <c r="DU129" s="208"/>
      <c r="DV129" s="208"/>
      <c r="DW129" s="208"/>
      <c r="DX129" s="208"/>
      <c r="DY129" s="208"/>
      <c r="DZ129" s="208"/>
      <c r="EA129" s="208"/>
      <c r="EB129" s="208"/>
      <c r="EC129" s="208"/>
      <c r="ED129" s="208"/>
      <c r="EE129" s="208"/>
      <c r="EF129" s="208"/>
      <c r="EG129" s="208"/>
      <c r="EH129" s="208"/>
      <c r="EI129" s="208"/>
      <c r="EJ129" s="208"/>
      <c r="EK129" s="208"/>
      <c r="EL129" s="208"/>
      <c r="EM129" s="208"/>
      <c r="EN129" s="208"/>
      <c r="EO129" s="208"/>
      <c r="EP129" s="208"/>
      <c r="EQ129" s="208"/>
      <c r="ER129" s="208"/>
      <c r="ES129" s="208"/>
      <c r="ET129" s="208"/>
      <c r="EU129" s="208"/>
      <c r="EV129" s="208"/>
      <c r="EW129" s="208"/>
      <c r="EX129" s="208"/>
      <c r="EY129" s="208"/>
      <c r="EZ129" s="208"/>
      <c r="FA129" s="208"/>
      <c r="FB129" s="208"/>
      <c r="FC129" s="208"/>
      <c r="FD129" s="208"/>
      <c r="FE129" s="208"/>
      <c r="FF129" s="208"/>
      <c r="FG129" s="208"/>
      <c r="FH129" s="208"/>
      <c r="FI129" s="208"/>
      <c r="FJ129" s="208"/>
      <c r="FK129" s="208"/>
      <c r="FL129" s="208"/>
      <c r="FM129" s="208"/>
      <c r="FN129" s="208"/>
      <c r="FO129" s="287"/>
    </row>
    <row r="130" spans="1:171" s="173" customFormat="1" ht="59.25" customHeight="1" x14ac:dyDescent="0.2">
      <c r="A130" s="374"/>
      <c r="B130" s="447"/>
      <c r="C130" s="400"/>
      <c r="D130" s="437"/>
      <c r="E130" s="400"/>
      <c r="F130" s="400"/>
      <c r="G130" s="400"/>
      <c r="H130" s="400"/>
      <c r="I130" s="400"/>
      <c r="J130" s="400"/>
      <c r="K130" s="400"/>
      <c r="L130" s="400"/>
      <c r="M130" s="400"/>
      <c r="N130" s="400"/>
      <c r="O130" s="400"/>
      <c r="P130" s="400"/>
      <c r="Q130" s="135">
        <v>2</v>
      </c>
      <c r="R130" s="135" t="s">
        <v>810</v>
      </c>
      <c r="S130" s="135" t="s">
        <v>805</v>
      </c>
      <c r="T130" s="135"/>
      <c r="U130" s="135"/>
      <c r="V130" s="135"/>
      <c r="W130" s="135"/>
      <c r="X130" s="135"/>
      <c r="Y130" s="135"/>
      <c r="Z130" s="135"/>
      <c r="AA130" s="174"/>
      <c r="AB130" s="135"/>
      <c r="AC130" s="135"/>
      <c r="AD130" s="177"/>
      <c r="AE130" s="177"/>
      <c r="AF130" s="279">
        <f>IFERROR(SUMIF(Costeo!$H$5:$H$636,R129,Costeo!$Q$5:$Q$636),SUMIF(Costeo!$Z$4:$Z$636,LEFT(R129,250),Costeo!$Q$4:$Q$637))</f>
        <v>0</v>
      </c>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208"/>
      <c r="BE130" s="208"/>
      <c r="BF130" s="208"/>
      <c r="BG130" s="208"/>
      <c r="BH130" s="208"/>
      <c r="BI130" s="208"/>
      <c r="BJ130" s="208"/>
      <c r="BK130" s="208"/>
      <c r="BL130" s="208"/>
      <c r="BM130" s="208"/>
      <c r="BN130" s="208"/>
      <c r="BO130" s="208"/>
      <c r="BP130" s="208"/>
      <c r="BQ130" s="208"/>
      <c r="BR130" s="208"/>
      <c r="BS130" s="208"/>
      <c r="BT130" s="208"/>
      <c r="BU130" s="208"/>
      <c r="BV130" s="208"/>
      <c r="BW130" s="208"/>
      <c r="BX130" s="208"/>
      <c r="BY130" s="208"/>
      <c r="BZ130" s="208"/>
      <c r="CA130" s="208"/>
      <c r="CB130" s="208"/>
      <c r="CC130" s="208"/>
      <c r="CD130" s="208"/>
      <c r="CE130" s="208"/>
      <c r="CF130" s="208"/>
      <c r="CG130" s="208"/>
      <c r="CH130" s="208"/>
      <c r="CI130" s="208"/>
      <c r="CJ130" s="208"/>
      <c r="CK130" s="208"/>
      <c r="CL130" s="208"/>
      <c r="CM130" s="208"/>
      <c r="CN130" s="208"/>
      <c r="CO130" s="208"/>
      <c r="CP130" s="208"/>
      <c r="CQ130" s="208"/>
      <c r="CR130" s="208"/>
      <c r="CS130" s="208"/>
      <c r="CT130" s="208"/>
      <c r="CU130" s="208"/>
      <c r="CV130" s="208"/>
      <c r="CW130" s="208"/>
      <c r="CX130" s="208"/>
      <c r="CY130" s="208"/>
      <c r="CZ130" s="208"/>
      <c r="DA130" s="208"/>
      <c r="DB130" s="208"/>
      <c r="DC130" s="208"/>
      <c r="DD130" s="208"/>
      <c r="DE130" s="208"/>
      <c r="DF130" s="208"/>
      <c r="DG130" s="208"/>
      <c r="DH130" s="208"/>
      <c r="DI130" s="208"/>
      <c r="DJ130" s="208"/>
      <c r="DK130" s="208"/>
      <c r="DL130" s="208"/>
      <c r="DM130" s="208"/>
      <c r="DN130" s="208"/>
      <c r="DO130" s="208"/>
      <c r="DP130" s="208"/>
      <c r="DQ130" s="208"/>
      <c r="DR130" s="208"/>
      <c r="DS130" s="208"/>
      <c r="DT130" s="208"/>
      <c r="DU130" s="208"/>
      <c r="DV130" s="208"/>
      <c r="DW130" s="208"/>
      <c r="DX130" s="208"/>
      <c r="DY130" s="208"/>
      <c r="DZ130" s="208"/>
      <c r="EA130" s="208"/>
      <c r="EB130" s="208"/>
      <c r="EC130" s="208"/>
      <c r="ED130" s="208"/>
      <c r="EE130" s="208"/>
      <c r="EF130" s="208"/>
      <c r="EG130" s="208"/>
      <c r="EH130" s="208"/>
      <c r="EI130" s="208"/>
      <c r="EJ130" s="208"/>
      <c r="EK130" s="208"/>
      <c r="EL130" s="208"/>
      <c r="EM130" s="208"/>
      <c r="EN130" s="208"/>
      <c r="EO130" s="208"/>
      <c r="EP130" s="208"/>
      <c r="EQ130" s="208"/>
      <c r="ER130" s="208"/>
      <c r="ES130" s="208"/>
      <c r="ET130" s="208"/>
      <c r="EU130" s="208"/>
      <c r="EV130" s="208"/>
      <c r="EW130" s="208"/>
      <c r="EX130" s="208"/>
      <c r="EY130" s="208"/>
      <c r="EZ130" s="208"/>
      <c r="FA130" s="208"/>
      <c r="FB130" s="208"/>
      <c r="FC130" s="208"/>
      <c r="FD130" s="208"/>
      <c r="FE130" s="208"/>
      <c r="FF130" s="208"/>
      <c r="FG130" s="208"/>
      <c r="FH130" s="208"/>
      <c r="FI130" s="208"/>
      <c r="FJ130" s="208"/>
      <c r="FK130" s="208"/>
      <c r="FL130" s="208"/>
      <c r="FM130" s="208"/>
      <c r="FN130" s="208"/>
      <c r="FO130" s="287"/>
    </row>
    <row r="131" spans="1:171" s="173" customFormat="1" ht="45" customHeight="1" x14ac:dyDescent="0.2">
      <c r="A131" s="374"/>
      <c r="B131" s="447"/>
      <c r="C131" s="374" t="s">
        <v>811</v>
      </c>
      <c r="D131" s="374" t="s">
        <v>812</v>
      </c>
      <c r="E131" s="402">
        <v>0</v>
      </c>
      <c r="F131" s="402">
        <v>1</v>
      </c>
      <c r="G131" s="402">
        <v>0.25</v>
      </c>
      <c r="H131" s="402">
        <v>0.5</v>
      </c>
      <c r="I131" s="402">
        <v>0.75</v>
      </c>
      <c r="J131" s="402">
        <v>1</v>
      </c>
      <c r="K131" s="374" t="s">
        <v>813</v>
      </c>
      <c r="L131" s="374" t="s">
        <v>814</v>
      </c>
      <c r="M131" s="374">
        <v>1</v>
      </c>
      <c r="N131" s="374" t="s">
        <v>815</v>
      </c>
      <c r="O131" s="374" t="s">
        <v>792</v>
      </c>
      <c r="P131" s="374" t="s">
        <v>645</v>
      </c>
      <c r="Q131" s="135">
        <v>1</v>
      </c>
      <c r="R131" s="135" t="s">
        <v>816</v>
      </c>
      <c r="S131" s="374" t="s">
        <v>805</v>
      </c>
      <c r="T131" s="174"/>
      <c r="U131" s="174"/>
      <c r="V131" s="174"/>
      <c r="W131" s="174"/>
      <c r="X131" s="174"/>
      <c r="Y131" s="174"/>
      <c r="Z131" s="135"/>
      <c r="AA131" s="135"/>
      <c r="AB131" s="135"/>
      <c r="AC131" s="135"/>
      <c r="AD131" s="135"/>
      <c r="AE131" s="135"/>
      <c r="AF131" s="279">
        <f>IFERROR(SUMIF(Costeo!$H$5:$H$636,R131,Costeo!$Q$5:$Q$636),SUMIF(Costeo!$Z$4:$Z$636,LEFT(R131,250),Costeo!$Q$4:$Q$637))</f>
        <v>0</v>
      </c>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c r="BM131" s="208"/>
      <c r="BN131" s="208"/>
      <c r="BO131" s="208"/>
      <c r="BP131" s="208"/>
      <c r="BQ131" s="208"/>
      <c r="BR131" s="208"/>
      <c r="BS131" s="208"/>
      <c r="BT131" s="208"/>
      <c r="BU131" s="208"/>
      <c r="BV131" s="208"/>
      <c r="BW131" s="208"/>
      <c r="BX131" s="208"/>
      <c r="BY131" s="208"/>
      <c r="BZ131" s="208"/>
      <c r="CA131" s="208"/>
      <c r="CB131" s="208"/>
      <c r="CC131" s="208"/>
      <c r="CD131" s="208"/>
      <c r="CE131" s="208"/>
      <c r="CF131" s="208"/>
      <c r="CG131" s="208"/>
      <c r="CH131" s="208"/>
      <c r="CI131" s="208"/>
      <c r="CJ131" s="208"/>
      <c r="CK131" s="208"/>
      <c r="CL131" s="208"/>
      <c r="CM131" s="208"/>
      <c r="CN131" s="208"/>
      <c r="CO131" s="208"/>
      <c r="CP131" s="208"/>
      <c r="CQ131" s="208"/>
      <c r="CR131" s="208"/>
      <c r="CS131" s="208"/>
      <c r="CT131" s="208"/>
      <c r="CU131" s="208"/>
      <c r="CV131" s="208"/>
      <c r="CW131" s="208"/>
      <c r="CX131" s="208"/>
      <c r="CY131" s="208"/>
      <c r="CZ131" s="208"/>
      <c r="DA131" s="208"/>
      <c r="DB131" s="208"/>
      <c r="DC131" s="208"/>
      <c r="DD131" s="208"/>
      <c r="DE131" s="208"/>
      <c r="DF131" s="208"/>
      <c r="DG131" s="208"/>
      <c r="DH131" s="208"/>
      <c r="DI131" s="208"/>
      <c r="DJ131" s="208"/>
      <c r="DK131" s="208"/>
      <c r="DL131" s="208"/>
      <c r="DM131" s="208"/>
      <c r="DN131" s="208"/>
      <c r="DO131" s="208"/>
      <c r="DP131" s="208"/>
      <c r="DQ131" s="208"/>
      <c r="DR131" s="208"/>
      <c r="DS131" s="208"/>
      <c r="DT131" s="208"/>
      <c r="DU131" s="208"/>
      <c r="DV131" s="208"/>
      <c r="DW131" s="208"/>
      <c r="DX131" s="208"/>
      <c r="DY131" s="208"/>
      <c r="DZ131" s="208"/>
      <c r="EA131" s="208"/>
      <c r="EB131" s="208"/>
      <c r="EC131" s="208"/>
      <c r="ED131" s="208"/>
      <c r="EE131" s="208"/>
      <c r="EF131" s="208"/>
      <c r="EG131" s="208"/>
      <c r="EH131" s="208"/>
      <c r="EI131" s="208"/>
      <c r="EJ131" s="208"/>
      <c r="EK131" s="208"/>
      <c r="EL131" s="208"/>
      <c r="EM131" s="208"/>
      <c r="EN131" s="208"/>
      <c r="EO131" s="208"/>
      <c r="EP131" s="208"/>
      <c r="EQ131" s="208"/>
      <c r="ER131" s="208"/>
      <c r="ES131" s="208"/>
      <c r="ET131" s="208"/>
      <c r="EU131" s="208"/>
      <c r="EV131" s="208"/>
      <c r="EW131" s="208"/>
      <c r="EX131" s="208"/>
      <c r="EY131" s="208"/>
      <c r="EZ131" s="208"/>
      <c r="FA131" s="208"/>
      <c r="FB131" s="208"/>
      <c r="FC131" s="208"/>
      <c r="FD131" s="208"/>
      <c r="FE131" s="208"/>
      <c r="FF131" s="208"/>
      <c r="FG131" s="208"/>
      <c r="FH131" s="208"/>
      <c r="FI131" s="208"/>
      <c r="FJ131" s="208"/>
      <c r="FK131" s="208"/>
      <c r="FL131" s="208"/>
      <c r="FM131" s="208"/>
      <c r="FN131" s="208"/>
      <c r="FO131" s="287"/>
    </row>
    <row r="132" spans="1:171" s="173" customFormat="1" ht="12.75" customHeight="1" x14ac:dyDescent="0.2">
      <c r="A132" s="374"/>
      <c r="B132" s="447"/>
      <c r="C132" s="400"/>
      <c r="D132" s="400"/>
      <c r="E132" s="400"/>
      <c r="F132" s="400"/>
      <c r="G132" s="400"/>
      <c r="H132" s="400"/>
      <c r="I132" s="400"/>
      <c r="J132" s="400"/>
      <c r="K132" s="400"/>
      <c r="L132" s="400"/>
      <c r="M132" s="400"/>
      <c r="N132" s="400"/>
      <c r="O132" s="400"/>
      <c r="P132" s="400"/>
      <c r="Q132" s="135">
        <v>2</v>
      </c>
      <c r="R132" s="135" t="s">
        <v>817</v>
      </c>
      <c r="S132" s="400"/>
      <c r="T132" s="174"/>
      <c r="U132" s="174"/>
      <c r="V132" s="174"/>
      <c r="W132" s="174"/>
      <c r="X132" s="174"/>
      <c r="Y132" s="174"/>
      <c r="Z132" s="135"/>
      <c r="AA132" s="135"/>
      <c r="AB132" s="135"/>
      <c r="AC132" s="135"/>
      <c r="AD132" s="135"/>
      <c r="AE132" s="135"/>
      <c r="AF132" s="279">
        <f>IFERROR(SUMIF(Costeo!$H$5:$H$636,R132,Costeo!$Q$5:$Q$636),SUMIF(Costeo!$Z$4:$Z$636,LEFT(R132,250),Costeo!$Q$4:$Q$637))</f>
        <v>0</v>
      </c>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208"/>
      <c r="BE132" s="208"/>
      <c r="BF132" s="208"/>
      <c r="BG132" s="208"/>
      <c r="BH132" s="208"/>
      <c r="BI132" s="208"/>
      <c r="BJ132" s="208"/>
      <c r="BK132" s="208"/>
      <c r="BL132" s="208"/>
      <c r="BM132" s="208"/>
      <c r="BN132" s="208"/>
      <c r="BO132" s="208"/>
      <c r="BP132" s="208"/>
      <c r="BQ132" s="208"/>
      <c r="BR132" s="208"/>
      <c r="BS132" s="208"/>
      <c r="BT132" s="208"/>
      <c r="BU132" s="208"/>
      <c r="BV132" s="208"/>
      <c r="BW132" s="208"/>
      <c r="BX132" s="208"/>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c r="CY132" s="208"/>
      <c r="CZ132" s="208"/>
      <c r="DA132" s="208"/>
      <c r="DB132" s="208"/>
      <c r="DC132" s="208"/>
      <c r="DD132" s="208"/>
      <c r="DE132" s="208"/>
      <c r="DF132" s="208"/>
      <c r="DG132" s="208"/>
      <c r="DH132" s="208"/>
      <c r="DI132" s="208"/>
      <c r="DJ132" s="208"/>
      <c r="DK132" s="208"/>
      <c r="DL132" s="208"/>
      <c r="DM132" s="208"/>
      <c r="DN132" s="208"/>
      <c r="DO132" s="208"/>
      <c r="DP132" s="208"/>
      <c r="DQ132" s="208"/>
      <c r="DR132" s="208"/>
      <c r="DS132" s="208"/>
      <c r="DT132" s="208"/>
      <c r="DU132" s="208"/>
      <c r="DV132" s="208"/>
      <c r="DW132" s="208"/>
      <c r="DX132" s="208"/>
      <c r="DY132" s="208"/>
      <c r="DZ132" s="208"/>
      <c r="EA132" s="208"/>
      <c r="EB132" s="208"/>
      <c r="EC132" s="208"/>
      <c r="ED132" s="208"/>
      <c r="EE132" s="208"/>
      <c r="EF132" s="208"/>
      <c r="EG132" s="208"/>
      <c r="EH132" s="208"/>
      <c r="EI132" s="208"/>
      <c r="EJ132" s="208"/>
      <c r="EK132" s="208"/>
      <c r="EL132" s="208"/>
      <c r="EM132" s="208"/>
      <c r="EN132" s="208"/>
      <c r="EO132" s="208"/>
      <c r="EP132" s="208"/>
      <c r="EQ132" s="208"/>
      <c r="ER132" s="208"/>
      <c r="ES132" s="208"/>
      <c r="ET132" s="208"/>
      <c r="EU132" s="208"/>
      <c r="EV132" s="208"/>
      <c r="EW132" s="208"/>
      <c r="EX132" s="208"/>
      <c r="EY132" s="208"/>
      <c r="EZ132" s="208"/>
      <c r="FA132" s="208"/>
      <c r="FB132" s="208"/>
      <c r="FC132" s="208"/>
      <c r="FD132" s="208"/>
      <c r="FE132" s="208"/>
      <c r="FF132" s="208"/>
      <c r="FG132" s="208"/>
      <c r="FH132" s="208"/>
      <c r="FI132" s="208"/>
      <c r="FJ132" s="208"/>
      <c r="FK132" s="208"/>
      <c r="FL132" s="208"/>
      <c r="FM132" s="208"/>
      <c r="FN132" s="208"/>
      <c r="FO132" s="287"/>
    </row>
    <row r="133" spans="1:171" s="173" customFormat="1" ht="12.75" customHeight="1" x14ac:dyDescent="0.2">
      <c r="A133" s="374"/>
      <c r="B133" s="447"/>
      <c r="C133" s="400"/>
      <c r="D133" s="400"/>
      <c r="E133" s="400"/>
      <c r="F133" s="400"/>
      <c r="G133" s="400"/>
      <c r="H133" s="400"/>
      <c r="I133" s="400"/>
      <c r="J133" s="400"/>
      <c r="K133" s="400"/>
      <c r="L133" s="400"/>
      <c r="M133" s="400"/>
      <c r="N133" s="400"/>
      <c r="O133" s="400"/>
      <c r="P133" s="400"/>
      <c r="Q133" s="135">
        <v>3</v>
      </c>
      <c r="R133" s="135" t="s">
        <v>818</v>
      </c>
      <c r="S133" s="400"/>
      <c r="T133" s="174"/>
      <c r="U133" s="174"/>
      <c r="V133" s="174"/>
      <c r="W133" s="174"/>
      <c r="X133" s="174"/>
      <c r="Y133" s="174"/>
      <c r="Z133" s="135"/>
      <c r="AA133" s="135"/>
      <c r="AB133" s="135"/>
      <c r="AC133" s="135"/>
      <c r="AD133" s="135"/>
      <c r="AE133" s="135"/>
      <c r="AF133" s="279">
        <f>IFERROR(SUMIF(Costeo!$H$5:$H$636,R133,Costeo!$Q$5:$Q$636),SUMIF(Costeo!$Z$4:$Z$636,LEFT(R133,250),Costeo!$Q$4:$Q$637))</f>
        <v>0</v>
      </c>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c r="BB133" s="208"/>
      <c r="BC133" s="208"/>
      <c r="BD133" s="208"/>
      <c r="BE133" s="208"/>
      <c r="BF133" s="208"/>
      <c r="BG133" s="208"/>
      <c r="BH133" s="208"/>
      <c r="BI133" s="208"/>
      <c r="BJ133" s="208"/>
      <c r="BK133" s="208"/>
      <c r="BL133" s="208"/>
      <c r="BM133" s="208"/>
      <c r="BN133" s="208"/>
      <c r="BO133" s="208"/>
      <c r="BP133" s="208"/>
      <c r="BQ133" s="208"/>
      <c r="BR133" s="208"/>
      <c r="BS133" s="208"/>
      <c r="BT133" s="208"/>
      <c r="BU133" s="208"/>
      <c r="BV133" s="208"/>
      <c r="BW133" s="208"/>
      <c r="BX133" s="208"/>
      <c r="BY133" s="208"/>
      <c r="BZ133" s="208"/>
      <c r="CA133" s="208"/>
      <c r="CB133" s="208"/>
      <c r="CC133" s="208"/>
      <c r="CD133" s="208"/>
      <c r="CE133" s="208"/>
      <c r="CF133" s="208"/>
      <c r="CG133" s="208"/>
      <c r="CH133" s="208"/>
      <c r="CI133" s="208"/>
      <c r="CJ133" s="208"/>
      <c r="CK133" s="208"/>
      <c r="CL133" s="208"/>
      <c r="CM133" s="208"/>
      <c r="CN133" s="208"/>
      <c r="CO133" s="208"/>
      <c r="CP133" s="208"/>
      <c r="CQ133" s="208"/>
      <c r="CR133" s="208"/>
      <c r="CS133" s="208"/>
      <c r="CT133" s="208"/>
      <c r="CU133" s="208"/>
      <c r="CV133" s="208"/>
      <c r="CW133" s="208"/>
      <c r="CX133" s="208"/>
      <c r="CY133" s="208"/>
      <c r="CZ133" s="208"/>
      <c r="DA133" s="208"/>
      <c r="DB133" s="208"/>
      <c r="DC133" s="208"/>
      <c r="DD133" s="208"/>
      <c r="DE133" s="208"/>
      <c r="DF133" s="208"/>
      <c r="DG133" s="208"/>
      <c r="DH133" s="208"/>
      <c r="DI133" s="208"/>
      <c r="DJ133" s="208"/>
      <c r="DK133" s="208"/>
      <c r="DL133" s="208"/>
      <c r="DM133" s="208"/>
      <c r="DN133" s="208"/>
      <c r="DO133" s="208"/>
      <c r="DP133" s="208"/>
      <c r="DQ133" s="208"/>
      <c r="DR133" s="208"/>
      <c r="DS133" s="208"/>
      <c r="DT133" s="208"/>
      <c r="DU133" s="208"/>
      <c r="DV133" s="208"/>
      <c r="DW133" s="208"/>
      <c r="DX133" s="208"/>
      <c r="DY133" s="208"/>
      <c r="DZ133" s="208"/>
      <c r="EA133" s="208"/>
      <c r="EB133" s="208"/>
      <c r="EC133" s="208"/>
      <c r="ED133" s="208"/>
      <c r="EE133" s="208"/>
      <c r="EF133" s="208"/>
      <c r="EG133" s="208"/>
      <c r="EH133" s="208"/>
      <c r="EI133" s="208"/>
      <c r="EJ133" s="208"/>
      <c r="EK133" s="208"/>
      <c r="EL133" s="208"/>
      <c r="EM133" s="208"/>
      <c r="EN133" s="208"/>
      <c r="EO133" s="208"/>
      <c r="EP133" s="208"/>
      <c r="EQ133" s="208"/>
      <c r="ER133" s="208"/>
      <c r="ES133" s="208"/>
      <c r="ET133" s="208"/>
      <c r="EU133" s="208"/>
      <c r="EV133" s="208"/>
      <c r="EW133" s="208"/>
      <c r="EX133" s="208"/>
      <c r="EY133" s="208"/>
      <c r="EZ133" s="208"/>
      <c r="FA133" s="208"/>
      <c r="FB133" s="208"/>
      <c r="FC133" s="208"/>
      <c r="FD133" s="208"/>
      <c r="FE133" s="208"/>
      <c r="FF133" s="208"/>
      <c r="FG133" s="208"/>
      <c r="FH133" s="208"/>
      <c r="FI133" s="208"/>
      <c r="FJ133" s="208"/>
      <c r="FK133" s="208"/>
      <c r="FL133" s="208"/>
      <c r="FM133" s="208"/>
      <c r="FN133" s="208"/>
      <c r="FO133" s="287"/>
    </row>
    <row r="134" spans="1:171" s="173" customFormat="1" ht="25.5" customHeight="1" x14ac:dyDescent="0.2">
      <c r="A134" s="374"/>
      <c r="B134" s="447"/>
      <c r="C134" s="374" t="s">
        <v>819</v>
      </c>
      <c r="D134" s="374" t="s">
        <v>820</v>
      </c>
      <c r="E134" s="402">
        <v>0.7</v>
      </c>
      <c r="F134" s="402">
        <v>0.9</v>
      </c>
      <c r="G134" s="402">
        <v>0.2</v>
      </c>
      <c r="H134" s="402">
        <v>0.4</v>
      </c>
      <c r="I134" s="402">
        <v>0.8</v>
      </c>
      <c r="J134" s="402">
        <v>0.9</v>
      </c>
      <c r="K134" s="374" t="s">
        <v>821</v>
      </c>
      <c r="L134" s="374" t="s">
        <v>822</v>
      </c>
      <c r="M134" s="401">
        <v>1</v>
      </c>
      <c r="N134" s="374" t="s">
        <v>823</v>
      </c>
      <c r="O134" s="374" t="s">
        <v>824</v>
      </c>
      <c r="P134" s="374" t="s">
        <v>645</v>
      </c>
      <c r="Q134" s="135">
        <v>1</v>
      </c>
      <c r="R134" s="135" t="s">
        <v>56165</v>
      </c>
      <c r="S134" s="401" t="s">
        <v>56169</v>
      </c>
      <c r="T134" s="174"/>
      <c r="U134" s="174"/>
      <c r="V134" s="174"/>
      <c r="W134" s="174"/>
      <c r="X134" s="174"/>
      <c r="Y134" s="174"/>
      <c r="Z134" s="135"/>
      <c r="AA134" s="135"/>
      <c r="AB134" s="135"/>
      <c r="AC134" s="135"/>
      <c r="AD134" s="135"/>
      <c r="AE134" s="135"/>
      <c r="AF134" s="279"/>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208"/>
      <c r="BE134" s="208"/>
      <c r="BF134" s="208"/>
      <c r="BG134" s="208"/>
      <c r="BH134" s="208"/>
      <c r="BI134" s="208"/>
      <c r="BJ134" s="208"/>
      <c r="BK134" s="208"/>
      <c r="BL134" s="208"/>
      <c r="BM134" s="208"/>
      <c r="BN134" s="208"/>
      <c r="BO134" s="208"/>
      <c r="BP134" s="208"/>
      <c r="BQ134" s="208"/>
      <c r="BR134" s="208"/>
      <c r="BS134" s="208"/>
      <c r="BT134" s="208"/>
      <c r="BU134" s="208"/>
      <c r="BV134" s="208"/>
      <c r="BW134" s="208"/>
      <c r="BX134" s="208"/>
      <c r="BY134" s="208"/>
      <c r="BZ134" s="208"/>
      <c r="CA134" s="208"/>
      <c r="CB134" s="208"/>
      <c r="CC134" s="208"/>
      <c r="CD134" s="208"/>
      <c r="CE134" s="208"/>
      <c r="CF134" s="208"/>
      <c r="CG134" s="208"/>
      <c r="CH134" s="208"/>
      <c r="CI134" s="208"/>
      <c r="CJ134" s="208"/>
      <c r="CK134" s="208"/>
      <c r="CL134" s="208"/>
      <c r="CM134" s="208"/>
      <c r="CN134" s="208"/>
      <c r="CO134" s="208"/>
      <c r="CP134" s="208"/>
      <c r="CQ134" s="208"/>
      <c r="CR134" s="208"/>
      <c r="CS134" s="208"/>
      <c r="CT134" s="208"/>
      <c r="CU134" s="208"/>
      <c r="CV134" s="208"/>
      <c r="CW134" s="208"/>
      <c r="CX134" s="208"/>
      <c r="CY134" s="208"/>
      <c r="CZ134" s="208"/>
      <c r="DA134" s="208"/>
      <c r="DB134" s="208"/>
      <c r="DC134" s="208"/>
      <c r="DD134" s="208"/>
      <c r="DE134" s="208"/>
      <c r="DF134" s="208"/>
      <c r="DG134" s="208"/>
      <c r="DH134" s="208"/>
      <c r="DI134" s="208"/>
      <c r="DJ134" s="208"/>
      <c r="DK134" s="208"/>
      <c r="DL134" s="208"/>
      <c r="DM134" s="208"/>
      <c r="DN134" s="208"/>
      <c r="DO134" s="208"/>
      <c r="DP134" s="208"/>
      <c r="DQ134" s="208"/>
      <c r="DR134" s="208"/>
      <c r="DS134" s="208"/>
      <c r="DT134" s="208"/>
      <c r="DU134" s="208"/>
      <c r="DV134" s="208"/>
      <c r="DW134" s="208"/>
      <c r="DX134" s="208"/>
      <c r="DY134" s="208"/>
      <c r="DZ134" s="208"/>
      <c r="EA134" s="208"/>
      <c r="EB134" s="208"/>
      <c r="EC134" s="208"/>
      <c r="ED134" s="208"/>
      <c r="EE134" s="208"/>
      <c r="EF134" s="208"/>
      <c r="EG134" s="208"/>
      <c r="EH134" s="208"/>
      <c r="EI134" s="208"/>
      <c r="EJ134" s="208"/>
      <c r="EK134" s="208"/>
      <c r="EL134" s="208"/>
      <c r="EM134" s="208"/>
      <c r="EN134" s="208"/>
      <c r="EO134" s="208"/>
      <c r="EP134" s="208"/>
      <c r="EQ134" s="208"/>
      <c r="ER134" s="208"/>
      <c r="ES134" s="208"/>
      <c r="ET134" s="208"/>
      <c r="EU134" s="208"/>
      <c r="EV134" s="208"/>
      <c r="EW134" s="208"/>
      <c r="EX134" s="208"/>
      <c r="EY134" s="208"/>
      <c r="EZ134" s="208"/>
      <c r="FA134" s="208"/>
      <c r="FB134" s="208"/>
      <c r="FC134" s="208"/>
      <c r="FD134" s="208"/>
      <c r="FE134" s="208"/>
      <c r="FF134" s="208"/>
      <c r="FG134" s="208"/>
      <c r="FH134" s="208"/>
      <c r="FI134" s="208"/>
      <c r="FJ134" s="208"/>
      <c r="FK134" s="208"/>
      <c r="FL134" s="208"/>
      <c r="FM134" s="208"/>
      <c r="FN134" s="208"/>
      <c r="FO134" s="287"/>
    </row>
    <row r="135" spans="1:171" s="173" customFormat="1" ht="12.75" customHeight="1" x14ac:dyDescent="0.2">
      <c r="A135" s="374"/>
      <c r="B135" s="447"/>
      <c r="C135" s="400"/>
      <c r="D135" s="400"/>
      <c r="E135" s="400"/>
      <c r="F135" s="400"/>
      <c r="G135" s="400"/>
      <c r="H135" s="400"/>
      <c r="I135" s="400"/>
      <c r="J135" s="400"/>
      <c r="K135" s="400"/>
      <c r="L135" s="400"/>
      <c r="M135" s="400"/>
      <c r="N135" s="400"/>
      <c r="O135" s="430"/>
      <c r="P135" s="400"/>
      <c r="Q135" s="135">
        <v>2</v>
      </c>
      <c r="R135" s="135" t="s">
        <v>56165</v>
      </c>
      <c r="S135" s="401"/>
      <c r="T135" s="174"/>
      <c r="U135" s="174"/>
      <c r="V135" s="174"/>
      <c r="W135" s="174"/>
      <c r="X135" s="174"/>
      <c r="Y135" s="174"/>
      <c r="Z135" s="135"/>
      <c r="AA135" s="135"/>
      <c r="AB135" s="135"/>
      <c r="AC135" s="135"/>
      <c r="AD135" s="135"/>
      <c r="AE135" s="135"/>
      <c r="AF135" s="279"/>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c r="BB135" s="208"/>
      <c r="BC135" s="208"/>
      <c r="BD135" s="208"/>
      <c r="BE135" s="208"/>
      <c r="BF135" s="208"/>
      <c r="BG135" s="208"/>
      <c r="BH135" s="208"/>
      <c r="BI135" s="208"/>
      <c r="BJ135" s="208"/>
      <c r="BK135" s="208"/>
      <c r="BL135" s="208"/>
      <c r="BM135" s="208"/>
      <c r="BN135" s="208"/>
      <c r="BO135" s="208"/>
      <c r="BP135" s="208"/>
      <c r="BQ135" s="208"/>
      <c r="BR135" s="208"/>
      <c r="BS135" s="208"/>
      <c r="BT135" s="208"/>
      <c r="BU135" s="208"/>
      <c r="BV135" s="208"/>
      <c r="BW135" s="208"/>
      <c r="BX135" s="208"/>
      <c r="BY135" s="208"/>
      <c r="BZ135" s="208"/>
      <c r="CA135" s="208"/>
      <c r="CB135" s="208"/>
      <c r="CC135" s="208"/>
      <c r="CD135" s="208"/>
      <c r="CE135" s="208"/>
      <c r="CF135" s="208"/>
      <c r="CG135" s="208"/>
      <c r="CH135" s="208"/>
      <c r="CI135" s="208"/>
      <c r="CJ135" s="208"/>
      <c r="CK135" s="208"/>
      <c r="CL135" s="208"/>
      <c r="CM135" s="208"/>
      <c r="CN135" s="208"/>
      <c r="CO135" s="208"/>
      <c r="CP135" s="208"/>
      <c r="CQ135" s="208"/>
      <c r="CR135" s="208"/>
      <c r="CS135" s="208"/>
      <c r="CT135" s="208"/>
      <c r="CU135" s="208"/>
      <c r="CV135" s="208"/>
      <c r="CW135" s="208"/>
      <c r="CX135" s="208"/>
      <c r="CY135" s="208"/>
      <c r="CZ135" s="208"/>
      <c r="DA135" s="208"/>
      <c r="DB135" s="208"/>
      <c r="DC135" s="208"/>
      <c r="DD135" s="208"/>
      <c r="DE135" s="208"/>
      <c r="DF135" s="208"/>
      <c r="DG135" s="208"/>
      <c r="DH135" s="208"/>
      <c r="DI135" s="208"/>
      <c r="DJ135" s="208"/>
      <c r="DK135" s="208"/>
      <c r="DL135" s="208"/>
      <c r="DM135" s="208"/>
      <c r="DN135" s="208"/>
      <c r="DO135" s="208"/>
      <c r="DP135" s="208"/>
      <c r="DQ135" s="208"/>
      <c r="DR135" s="208"/>
      <c r="DS135" s="208"/>
      <c r="DT135" s="208"/>
      <c r="DU135" s="208"/>
      <c r="DV135" s="208"/>
      <c r="DW135" s="208"/>
      <c r="DX135" s="208"/>
      <c r="DY135" s="208"/>
      <c r="DZ135" s="208"/>
      <c r="EA135" s="208"/>
      <c r="EB135" s="208"/>
      <c r="EC135" s="208"/>
      <c r="ED135" s="208"/>
      <c r="EE135" s="208"/>
      <c r="EF135" s="208"/>
      <c r="EG135" s="208"/>
      <c r="EH135" s="208"/>
      <c r="EI135" s="208"/>
      <c r="EJ135" s="208"/>
      <c r="EK135" s="208"/>
      <c r="EL135" s="208"/>
      <c r="EM135" s="208"/>
      <c r="EN135" s="208"/>
      <c r="EO135" s="208"/>
      <c r="EP135" s="208"/>
      <c r="EQ135" s="208"/>
      <c r="ER135" s="208"/>
      <c r="ES135" s="208"/>
      <c r="ET135" s="208"/>
      <c r="EU135" s="208"/>
      <c r="EV135" s="208"/>
      <c r="EW135" s="208"/>
      <c r="EX135" s="208"/>
      <c r="EY135" s="208"/>
      <c r="EZ135" s="208"/>
      <c r="FA135" s="208"/>
      <c r="FB135" s="208"/>
      <c r="FC135" s="208"/>
      <c r="FD135" s="208"/>
      <c r="FE135" s="208"/>
      <c r="FF135" s="208"/>
      <c r="FG135" s="208"/>
      <c r="FH135" s="208"/>
      <c r="FI135" s="208"/>
      <c r="FJ135" s="208"/>
      <c r="FK135" s="208"/>
      <c r="FL135" s="208"/>
      <c r="FM135" s="208"/>
      <c r="FN135" s="208"/>
      <c r="FO135" s="287"/>
    </row>
    <row r="136" spans="1:171" s="173" customFormat="1" ht="12.75" customHeight="1" x14ac:dyDescent="0.2">
      <c r="A136" s="374"/>
      <c r="B136" s="447"/>
      <c r="C136" s="400"/>
      <c r="D136" s="400"/>
      <c r="E136" s="400"/>
      <c r="F136" s="400"/>
      <c r="G136" s="400"/>
      <c r="H136" s="400"/>
      <c r="I136" s="400"/>
      <c r="J136" s="400"/>
      <c r="K136" s="400"/>
      <c r="L136" s="400"/>
      <c r="M136" s="400"/>
      <c r="N136" s="400"/>
      <c r="O136" s="430"/>
      <c r="P136" s="400"/>
      <c r="Q136" s="135">
        <v>3</v>
      </c>
      <c r="R136" s="135" t="s">
        <v>56165</v>
      </c>
      <c r="S136" s="401"/>
      <c r="T136" s="174"/>
      <c r="U136" s="174"/>
      <c r="V136" s="174"/>
      <c r="W136" s="174"/>
      <c r="X136" s="174"/>
      <c r="Y136" s="174"/>
      <c r="Z136" s="135"/>
      <c r="AA136" s="135"/>
      <c r="AB136" s="135"/>
      <c r="AC136" s="135"/>
      <c r="AD136" s="135"/>
      <c r="AE136" s="135"/>
      <c r="AF136" s="279"/>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c r="BB136" s="208"/>
      <c r="BC136" s="208"/>
      <c r="BD136" s="208"/>
      <c r="BE136" s="208"/>
      <c r="BF136" s="208"/>
      <c r="BG136" s="208"/>
      <c r="BH136" s="208"/>
      <c r="BI136" s="208"/>
      <c r="BJ136" s="208"/>
      <c r="BK136" s="20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c r="CY136" s="208"/>
      <c r="CZ136" s="208"/>
      <c r="DA136" s="208"/>
      <c r="DB136" s="208"/>
      <c r="DC136" s="208"/>
      <c r="DD136" s="208"/>
      <c r="DE136" s="208"/>
      <c r="DF136" s="208"/>
      <c r="DG136" s="208"/>
      <c r="DH136" s="208"/>
      <c r="DI136" s="208"/>
      <c r="DJ136" s="208"/>
      <c r="DK136" s="208"/>
      <c r="DL136" s="208"/>
      <c r="DM136" s="208"/>
      <c r="DN136" s="208"/>
      <c r="DO136" s="208"/>
      <c r="DP136" s="208"/>
      <c r="DQ136" s="208"/>
      <c r="DR136" s="208"/>
      <c r="DS136" s="208"/>
      <c r="DT136" s="208"/>
      <c r="DU136" s="208"/>
      <c r="DV136" s="208"/>
      <c r="DW136" s="208"/>
      <c r="DX136" s="208"/>
      <c r="DY136" s="208"/>
      <c r="DZ136" s="208"/>
      <c r="EA136" s="208"/>
      <c r="EB136" s="208"/>
      <c r="EC136" s="208"/>
      <c r="ED136" s="208"/>
      <c r="EE136" s="208"/>
      <c r="EF136" s="208"/>
      <c r="EG136" s="208"/>
      <c r="EH136" s="208"/>
      <c r="EI136" s="208"/>
      <c r="EJ136" s="208"/>
      <c r="EK136" s="208"/>
      <c r="EL136" s="208"/>
      <c r="EM136" s="208"/>
      <c r="EN136" s="208"/>
      <c r="EO136" s="208"/>
      <c r="EP136" s="208"/>
      <c r="EQ136" s="208"/>
      <c r="ER136" s="208"/>
      <c r="ES136" s="208"/>
      <c r="ET136" s="208"/>
      <c r="EU136" s="208"/>
      <c r="EV136" s="208"/>
      <c r="EW136" s="208"/>
      <c r="EX136" s="208"/>
      <c r="EY136" s="208"/>
      <c r="EZ136" s="208"/>
      <c r="FA136" s="208"/>
      <c r="FB136" s="208"/>
      <c r="FC136" s="208"/>
      <c r="FD136" s="208"/>
      <c r="FE136" s="208"/>
      <c r="FF136" s="208"/>
      <c r="FG136" s="208"/>
      <c r="FH136" s="208"/>
      <c r="FI136" s="208"/>
      <c r="FJ136" s="208"/>
      <c r="FK136" s="208"/>
      <c r="FL136" s="208"/>
      <c r="FM136" s="208"/>
      <c r="FN136" s="208"/>
      <c r="FO136" s="287"/>
    </row>
    <row r="137" spans="1:171" s="173" customFormat="1" ht="12.75" customHeight="1" x14ac:dyDescent="0.2">
      <c r="A137" s="374"/>
      <c r="B137" s="447"/>
      <c r="C137" s="400"/>
      <c r="D137" s="400"/>
      <c r="E137" s="400"/>
      <c r="F137" s="400"/>
      <c r="G137" s="400"/>
      <c r="H137" s="400"/>
      <c r="I137" s="400"/>
      <c r="J137" s="400"/>
      <c r="K137" s="400"/>
      <c r="L137" s="400"/>
      <c r="M137" s="400"/>
      <c r="N137" s="400"/>
      <c r="O137" s="430"/>
      <c r="P137" s="400"/>
      <c r="Q137" s="135">
        <v>4</v>
      </c>
      <c r="R137" s="135" t="s">
        <v>56165</v>
      </c>
      <c r="S137" s="401"/>
      <c r="T137" s="174"/>
      <c r="U137" s="174"/>
      <c r="V137" s="174"/>
      <c r="W137" s="174"/>
      <c r="X137" s="174"/>
      <c r="Y137" s="174"/>
      <c r="Z137" s="135"/>
      <c r="AA137" s="135"/>
      <c r="AB137" s="135"/>
      <c r="AC137" s="135"/>
      <c r="AD137" s="135"/>
      <c r="AE137" s="135"/>
      <c r="AF137" s="279"/>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208"/>
      <c r="BE137" s="208"/>
      <c r="BF137" s="208"/>
      <c r="BG137" s="208"/>
      <c r="BH137" s="208"/>
      <c r="BI137" s="208"/>
      <c r="BJ137" s="208"/>
      <c r="BK137" s="208"/>
      <c r="BL137" s="208"/>
      <c r="BM137" s="208"/>
      <c r="BN137" s="208"/>
      <c r="BO137" s="208"/>
      <c r="BP137" s="208"/>
      <c r="BQ137" s="208"/>
      <c r="BR137" s="208"/>
      <c r="BS137" s="208"/>
      <c r="BT137" s="208"/>
      <c r="BU137" s="208"/>
      <c r="BV137" s="208"/>
      <c r="BW137" s="208"/>
      <c r="BX137" s="208"/>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c r="CY137" s="208"/>
      <c r="CZ137" s="208"/>
      <c r="DA137" s="208"/>
      <c r="DB137" s="208"/>
      <c r="DC137" s="208"/>
      <c r="DD137" s="208"/>
      <c r="DE137" s="208"/>
      <c r="DF137" s="208"/>
      <c r="DG137" s="208"/>
      <c r="DH137" s="208"/>
      <c r="DI137" s="208"/>
      <c r="DJ137" s="208"/>
      <c r="DK137" s="208"/>
      <c r="DL137" s="208"/>
      <c r="DM137" s="208"/>
      <c r="DN137" s="208"/>
      <c r="DO137" s="208"/>
      <c r="DP137" s="208"/>
      <c r="DQ137" s="208"/>
      <c r="DR137" s="208"/>
      <c r="DS137" s="208"/>
      <c r="DT137" s="208"/>
      <c r="DU137" s="208"/>
      <c r="DV137" s="208"/>
      <c r="DW137" s="208"/>
      <c r="DX137" s="208"/>
      <c r="DY137" s="208"/>
      <c r="DZ137" s="208"/>
      <c r="EA137" s="208"/>
      <c r="EB137" s="208"/>
      <c r="EC137" s="208"/>
      <c r="ED137" s="208"/>
      <c r="EE137" s="208"/>
      <c r="EF137" s="208"/>
      <c r="EG137" s="208"/>
      <c r="EH137" s="208"/>
      <c r="EI137" s="208"/>
      <c r="EJ137" s="208"/>
      <c r="EK137" s="208"/>
      <c r="EL137" s="208"/>
      <c r="EM137" s="208"/>
      <c r="EN137" s="208"/>
      <c r="EO137" s="208"/>
      <c r="EP137" s="208"/>
      <c r="EQ137" s="208"/>
      <c r="ER137" s="208"/>
      <c r="ES137" s="208"/>
      <c r="ET137" s="208"/>
      <c r="EU137" s="208"/>
      <c r="EV137" s="208"/>
      <c r="EW137" s="208"/>
      <c r="EX137" s="208"/>
      <c r="EY137" s="208"/>
      <c r="EZ137" s="208"/>
      <c r="FA137" s="208"/>
      <c r="FB137" s="208"/>
      <c r="FC137" s="208"/>
      <c r="FD137" s="208"/>
      <c r="FE137" s="208"/>
      <c r="FF137" s="208"/>
      <c r="FG137" s="208"/>
      <c r="FH137" s="208"/>
      <c r="FI137" s="208"/>
      <c r="FJ137" s="208"/>
      <c r="FK137" s="208"/>
      <c r="FL137" s="208"/>
      <c r="FM137" s="208"/>
      <c r="FN137" s="208"/>
      <c r="FO137" s="287"/>
    </row>
    <row r="138" spans="1:171" s="173" customFormat="1" ht="12.75" customHeight="1" x14ac:dyDescent="0.2">
      <c r="A138" s="374"/>
      <c r="B138" s="447"/>
      <c r="C138" s="400"/>
      <c r="D138" s="400"/>
      <c r="E138" s="400"/>
      <c r="F138" s="400"/>
      <c r="G138" s="400"/>
      <c r="H138" s="400"/>
      <c r="I138" s="400"/>
      <c r="J138" s="400"/>
      <c r="K138" s="400"/>
      <c r="L138" s="400"/>
      <c r="M138" s="400"/>
      <c r="N138" s="400"/>
      <c r="O138" s="430"/>
      <c r="P138" s="400"/>
      <c r="Q138" s="135"/>
      <c r="R138" s="135"/>
      <c r="S138" s="401"/>
      <c r="T138" s="174"/>
      <c r="U138" s="174"/>
      <c r="V138" s="174"/>
      <c r="W138" s="174"/>
      <c r="X138" s="174"/>
      <c r="Y138" s="174"/>
      <c r="Z138" s="135"/>
      <c r="AA138" s="135"/>
      <c r="AB138" s="135"/>
      <c r="AC138" s="135"/>
      <c r="AD138" s="135"/>
      <c r="AE138" s="135"/>
      <c r="AF138" s="279"/>
      <c r="AG138" s="208"/>
      <c r="AH138" s="208"/>
      <c r="AI138" s="208"/>
      <c r="AJ138" s="208"/>
      <c r="AK138" s="208"/>
      <c r="AL138" s="208"/>
      <c r="AM138" s="208"/>
      <c r="AN138" s="208"/>
      <c r="AO138" s="208"/>
      <c r="AP138" s="208"/>
      <c r="AQ138" s="208"/>
      <c r="AR138" s="208"/>
      <c r="AS138" s="208"/>
      <c r="AT138" s="208"/>
      <c r="AU138" s="208"/>
      <c r="AV138" s="208"/>
      <c r="AW138" s="208"/>
      <c r="AX138" s="208"/>
      <c r="AY138" s="208"/>
      <c r="AZ138" s="208"/>
      <c r="BA138" s="208"/>
      <c r="BB138" s="208"/>
      <c r="BC138" s="208"/>
      <c r="BD138" s="208"/>
      <c r="BE138" s="208"/>
      <c r="BF138" s="208"/>
      <c r="BG138" s="208"/>
      <c r="BH138" s="208"/>
      <c r="BI138" s="208"/>
      <c r="BJ138" s="208"/>
      <c r="BK138" s="208"/>
      <c r="BL138" s="208"/>
      <c r="BM138" s="208"/>
      <c r="BN138" s="208"/>
      <c r="BO138" s="208"/>
      <c r="BP138" s="208"/>
      <c r="BQ138" s="208"/>
      <c r="BR138" s="208"/>
      <c r="BS138" s="208"/>
      <c r="BT138" s="208"/>
      <c r="BU138" s="208"/>
      <c r="BV138" s="208"/>
      <c r="BW138" s="208"/>
      <c r="BX138" s="208"/>
      <c r="BY138" s="208"/>
      <c r="BZ138" s="208"/>
      <c r="CA138" s="208"/>
      <c r="CB138" s="208"/>
      <c r="CC138" s="208"/>
      <c r="CD138" s="208"/>
      <c r="CE138" s="208"/>
      <c r="CF138" s="208"/>
      <c r="CG138" s="208"/>
      <c r="CH138" s="208"/>
      <c r="CI138" s="208"/>
      <c r="CJ138" s="208"/>
      <c r="CK138" s="208"/>
      <c r="CL138" s="208"/>
      <c r="CM138" s="208"/>
      <c r="CN138" s="208"/>
      <c r="CO138" s="208"/>
      <c r="CP138" s="208"/>
      <c r="CQ138" s="208"/>
      <c r="CR138" s="208"/>
      <c r="CS138" s="208"/>
      <c r="CT138" s="208"/>
      <c r="CU138" s="208"/>
      <c r="CV138" s="208"/>
      <c r="CW138" s="208"/>
      <c r="CX138" s="208"/>
      <c r="CY138" s="208"/>
      <c r="CZ138" s="208"/>
      <c r="DA138" s="208"/>
      <c r="DB138" s="208"/>
      <c r="DC138" s="208"/>
      <c r="DD138" s="208"/>
      <c r="DE138" s="208"/>
      <c r="DF138" s="208"/>
      <c r="DG138" s="208"/>
      <c r="DH138" s="208"/>
      <c r="DI138" s="208"/>
      <c r="DJ138" s="208"/>
      <c r="DK138" s="208"/>
      <c r="DL138" s="208"/>
      <c r="DM138" s="208"/>
      <c r="DN138" s="208"/>
      <c r="DO138" s="208"/>
      <c r="DP138" s="208"/>
      <c r="DQ138" s="208"/>
      <c r="DR138" s="208"/>
      <c r="DS138" s="208"/>
      <c r="DT138" s="208"/>
      <c r="DU138" s="208"/>
      <c r="DV138" s="208"/>
      <c r="DW138" s="208"/>
      <c r="DX138" s="208"/>
      <c r="DY138" s="208"/>
      <c r="DZ138" s="208"/>
      <c r="EA138" s="208"/>
      <c r="EB138" s="208"/>
      <c r="EC138" s="208"/>
      <c r="ED138" s="208"/>
      <c r="EE138" s="208"/>
      <c r="EF138" s="208"/>
      <c r="EG138" s="208"/>
      <c r="EH138" s="208"/>
      <c r="EI138" s="208"/>
      <c r="EJ138" s="208"/>
      <c r="EK138" s="208"/>
      <c r="EL138" s="208"/>
      <c r="EM138" s="208"/>
      <c r="EN138" s="208"/>
      <c r="EO138" s="208"/>
      <c r="EP138" s="208"/>
      <c r="EQ138" s="208"/>
      <c r="ER138" s="208"/>
      <c r="ES138" s="208"/>
      <c r="ET138" s="208"/>
      <c r="EU138" s="208"/>
      <c r="EV138" s="208"/>
      <c r="EW138" s="208"/>
      <c r="EX138" s="208"/>
      <c r="EY138" s="208"/>
      <c r="EZ138" s="208"/>
      <c r="FA138" s="208"/>
      <c r="FB138" s="208"/>
      <c r="FC138" s="208"/>
      <c r="FD138" s="208"/>
      <c r="FE138" s="208"/>
      <c r="FF138" s="208"/>
      <c r="FG138" s="208"/>
      <c r="FH138" s="208"/>
      <c r="FI138" s="208"/>
      <c r="FJ138" s="208"/>
      <c r="FK138" s="208"/>
      <c r="FL138" s="208"/>
      <c r="FM138" s="208"/>
      <c r="FN138" s="208"/>
      <c r="FO138" s="287"/>
    </row>
    <row r="139" spans="1:171" s="173" customFormat="1" ht="26.25" customHeight="1" x14ac:dyDescent="0.2">
      <c r="A139" s="374"/>
      <c r="B139" s="447"/>
      <c r="C139" s="400"/>
      <c r="D139" s="374" t="s">
        <v>825</v>
      </c>
      <c r="E139" s="403">
        <v>0.85</v>
      </c>
      <c r="F139" s="403">
        <v>0.9</v>
      </c>
      <c r="G139" s="400">
        <v>0</v>
      </c>
      <c r="H139" s="400">
        <v>0</v>
      </c>
      <c r="I139" s="400">
        <v>0</v>
      </c>
      <c r="J139" s="403">
        <v>0.9</v>
      </c>
      <c r="K139" s="374" t="s">
        <v>826</v>
      </c>
      <c r="L139" s="400"/>
      <c r="M139" s="374">
        <v>2</v>
      </c>
      <c r="N139" s="374" t="s">
        <v>827</v>
      </c>
      <c r="O139" s="430"/>
      <c r="P139" s="374" t="s">
        <v>645</v>
      </c>
      <c r="Q139" s="135">
        <v>1</v>
      </c>
      <c r="R139" s="135" t="s">
        <v>828</v>
      </c>
      <c r="S139" s="374" t="s">
        <v>829</v>
      </c>
      <c r="T139" s="135"/>
      <c r="U139" s="135"/>
      <c r="V139" s="135"/>
      <c r="W139" s="135"/>
      <c r="X139" s="135"/>
      <c r="Y139" s="135"/>
      <c r="Z139" s="135"/>
      <c r="AA139" s="135"/>
      <c r="AB139" s="135"/>
      <c r="AC139" s="135"/>
      <c r="AD139" s="135"/>
      <c r="AE139" s="177"/>
      <c r="AF139" s="279">
        <f>IFERROR(SUMIF(Costeo!$H$5:$H$636,R139,Costeo!$Q$5:$Q$636),SUMIF(Costeo!$Z$4:$Z$636,LEFT(R139,250),Costeo!$Q$4:$Q$637))</f>
        <v>0</v>
      </c>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208"/>
      <c r="BE139" s="208"/>
      <c r="BF139" s="208"/>
      <c r="BG139" s="208"/>
      <c r="BH139" s="208"/>
      <c r="BI139" s="208"/>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08"/>
      <c r="CE139" s="208"/>
      <c r="CF139" s="208"/>
      <c r="CG139" s="208"/>
      <c r="CH139" s="208"/>
      <c r="CI139" s="208"/>
      <c r="CJ139" s="208"/>
      <c r="CK139" s="208"/>
      <c r="CL139" s="208"/>
      <c r="CM139" s="208"/>
      <c r="CN139" s="208"/>
      <c r="CO139" s="208"/>
      <c r="CP139" s="208"/>
      <c r="CQ139" s="208"/>
      <c r="CR139" s="208"/>
      <c r="CS139" s="208"/>
      <c r="CT139" s="208"/>
      <c r="CU139" s="208"/>
      <c r="CV139" s="208"/>
      <c r="CW139" s="208"/>
      <c r="CX139" s="208"/>
      <c r="CY139" s="208"/>
      <c r="CZ139" s="208"/>
      <c r="DA139" s="208"/>
      <c r="DB139" s="208"/>
      <c r="DC139" s="208"/>
      <c r="DD139" s="208"/>
      <c r="DE139" s="208"/>
      <c r="DF139" s="208"/>
      <c r="DG139" s="208"/>
      <c r="DH139" s="208"/>
      <c r="DI139" s="208"/>
      <c r="DJ139" s="208"/>
      <c r="DK139" s="208"/>
      <c r="DL139" s="208"/>
      <c r="DM139" s="208"/>
      <c r="DN139" s="208"/>
      <c r="DO139" s="208"/>
      <c r="DP139" s="208"/>
      <c r="DQ139" s="208"/>
      <c r="DR139" s="208"/>
      <c r="DS139" s="208"/>
      <c r="DT139" s="208"/>
      <c r="DU139" s="208"/>
      <c r="DV139" s="208"/>
      <c r="DW139" s="208"/>
      <c r="DX139" s="208"/>
      <c r="DY139" s="208"/>
      <c r="DZ139" s="208"/>
      <c r="EA139" s="208"/>
      <c r="EB139" s="208"/>
      <c r="EC139" s="208"/>
      <c r="ED139" s="208"/>
      <c r="EE139" s="208"/>
      <c r="EF139" s="208"/>
      <c r="EG139" s="208"/>
      <c r="EH139" s="208"/>
      <c r="EI139" s="208"/>
      <c r="EJ139" s="208"/>
      <c r="EK139" s="208"/>
      <c r="EL139" s="208"/>
      <c r="EM139" s="208"/>
      <c r="EN139" s="208"/>
      <c r="EO139" s="208"/>
      <c r="EP139" s="208"/>
      <c r="EQ139" s="208"/>
      <c r="ER139" s="208"/>
      <c r="ES139" s="208"/>
      <c r="ET139" s="208"/>
      <c r="EU139" s="208"/>
      <c r="EV139" s="208"/>
      <c r="EW139" s="208"/>
      <c r="EX139" s="208"/>
      <c r="EY139" s="208"/>
      <c r="EZ139" s="208"/>
      <c r="FA139" s="208"/>
      <c r="FB139" s="208"/>
      <c r="FC139" s="208"/>
      <c r="FD139" s="208"/>
      <c r="FE139" s="208"/>
      <c r="FF139" s="208"/>
      <c r="FG139" s="208"/>
      <c r="FH139" s="208"/>
      <c r="FI139" s="208"/>
      <c r="FJ139" s="208"/>
      <c r="FK139" s="208"/>
      <c r="FL139" s="208"/>
      <c r="FM139" s="208"/>
      <c r="FN139" s="208"/>
      <c r="FO139" s="287"/>
    </row>
    <row r="140" spans="1:171" s="173" customFormat="1" ht="12.75" customHeight="1" x14ac:dyDescent="0.2">
      <c r="A140" s="374"/>
      <c r="B140" s="447"/>
      <c r="C140" s="400"/>
      <c r="D140" s="400"/>
      <c r="E140" s="400"/>
      <c r="F140" s="400"/>
      <c r="G140" s="400"/>
      <c r="H140" s="400"/>
      <c r="I140" s="400"/>
      <c r="J140" s="400"/>
      <c r="K140" s="400"/>
      <c r="L140" s="400"/>
      <c r="M140" s="430"/>
      <c r="N140" s="400"/>
      <c r="O140" s="430"/>
      <c r="P140" s="400"/>
      <c r="Q140" s="135">
        <v>2</v>
      </c>
      <c r="R140" s="135" t="s">
        <v>830</v>
      </c>
      <c r="S140" s="400"/>
      <c r="T140" s="135"/>
      <c r="U140" s="135"/>
      <c r="V140" s="177"/>
      <c r="W140" s="135"/>
      <c r="X140" s="135"/>
      <c r="Y140" s="177"/>
      <c r="Z140" s="135"/>
      <c r="AA140" s="135"/>
      <c r="AB140" s="177"/>
      <c r="AC140" s="135"/>
      <c r="AD140" s="135"/>
      <c r="AE140" s="177"/>
      <c r="AF140" s="279">
        <f>IFERROR(SUMIF(Costeo!$H$5:$H$636,R140,Costeo!$Q$5:$Q$636),SUMIF(Costeo!$Z$4:$Z$636,LEFT(R140,250),Costeo!$Q$4:$Q$637))</f>
        <v>0</v>
      </c>
      <c r="AG140" s="208"/>
      <c r="AH140" s="208"/>
      <c r="AI140" s="208"/>
      <c r="AJ140" s="208"/>
      <c r="AK140" s="208"/>
      <c r="AL140" s="208"/>
      <c r="AM140" s="208"/>
      <c r="AN140" s="208"/>
      <c r="AO140" s="208"/>
      <c r="AP140" s="208"/>
      <c r="AQ140" s="208"/>
      <c r="AR140" s="208"/>
      <c r="AS140" s="208"/>
      <c r="AT140" s="208"/>
      <c r="AU140" s="208"/>
      <c r="AV140" s="208"/>
      <c r="AW140" s="208"/>
      <c r="AX140" s="208"/>
      <c r="AY140" s="208"/>
      <c r="AZ140" s="208"/>
      <c r="BA140" s="208"/>
      <c r="BB140" s="208"/>
      <c r="BC140" s="208"/>
      <c r="BD140" s="208"/>
      <c r="BE140" s="208"/>
      <c r="BF140" s="208"/>
      <c r="BG140" s="208"/>
      <c r="BH140" s="208"/>
      <c r="BI140" s="208"/>
      <c r="BJ140" s="208"/>
      <c r="BK140" s="208"/>
      <c r="BL140" s="208"/>
      <c r="BM140" s="208"/>
      <c r="BN140" s="208"/>
      <c r="BO140" s="208"/>
      <c r="BP140" s="208"/>
      <c r="BQ140" s="208"/>
      <c r="BR140" s="208"/>
      <c r="BS140" s="208"/>
      <c r="BT140" s="208"/>
      <c r="BU140" s="208"/>
      <c r="BV140" s="208"/>
      <c r="BW140" s="208"/>
      <c r="BX140" s="208"/>
      <c r="BY140" s="208"/>
      <c r="BZ140" s="208"/>
      <c r="CA140" s="208"/>
      <c r="CB140" s="208"/>
      <c r="CC140" s="208"/>
      <c r="CD140" s="208"/>
      <c r="CE140" s="208"/>
      <c r="CF140" s="208"/>
      <c r="CG140" s="208"/>
      <c r="CH140" s="208"/>
      <c r="CI140" s="208"/>
      <c r="CJ140" s="208"/>
      <c r="CK140" s="208"/>
      <c r="CL140" s="208"/>
      <c r="CM140" s="208"/>
      <c r="CN140" s="208"/>
      <c r="CO140" s="208"/>
      <c r="CP140" s="208"/>
      <c r="CQ140" s="208"/>
      <c r="CR140" s="208"/>
      <c r="CS140" s="208"/>
      <c r="CT140" s="208"/>
      <c r="CU140" s="208"/>
      <c r="CV140" s="208"/>
      <c r="CW140" s="208"/>
      <c r="CX140" s="208"/>
      <c r="CY140" s="208"/>
      <c r="CZ140" s="208"/>
      <c r="DA140" s="208"/>
      <c r="DB140" s="208"/>
      <c r="DC140" s="208"/>
      <c r="DD140" s="208"/>
      <c r="DE140" s="208"/>
      <c r="DF140" s="208"/>
      <c r="DG140" s="208"/>
      <c r="DH140" s="208"/>
      <c r="DI140" s="208"/>
      <c r="DJ140" s="208"/>
      <c r="DK140" s="208"/>
      <c r="DL140" s="208"/>
      <c r="DM140" s="208"/>
      <c r="DN140" s="208"/>
      <c r="DO140" s="208"/>
      <c r="DP140" s="208"/>
      <c r="DQ140" s="208"/>
      <c r="DR140" s="208"/>
      <c r="DS140" s="208"/>
      <c r="DT140" s="208"/>
      <c r="DU140" s="208"/>
      <c r="DV140" s="208"/>
      <c r="DW140" s="208"/>
      <c r="DX140" s="208"/>
      <c r="DY140" s="208"/>
      <c r="DZ140" s="208"/>
      <c r="EA140" s="208"/>
      <c r="EB140" s="208"/>
      <c r="EC140" s="208"/>
      <c r="ED140" s="208"/>
      <c r="EE140" s="208"/>
      <c r="EF140" s="208"/>
      <c r="EG140" s="208"/>
      <c r="EH140" s="208"/>
      <c r="EI140" s="208"/>
      <c r="EJ140" s="208"/>
      <c r="EK140" s="208"/>
      <c r="EL140" s="208"/>
      <c r="EM140" s="208"/>
      <c r="EN140" s="208"/>
      <c r="EO140" s="208"/>
      <c r="EP140" s="208"/>
      <c r="EQ140" s="208"/>
      <c r="ER140" s="208"/>
      <c r="ES140" s="208"/>
      <c r="ET140" s="208"/>
      <c r="EU140" s="208"/>
      <c r="EV140" s="208"/>
      <c r="EW140" s="208"/>
      <c r="EX140" s="208"/>
      <c r="EY140" s="208"/>
      <c r="EZ140" s="208"/>
      <c r="FA140" s="208"/>
      <c r="FB140" s="208"/>
      <c r="FC140" s="208"/>
      <c r="FD140" s="208"/>
      <c r="FE140" s="208"/>
      <c r="FF140" s="208"/>
      <c r="FG140" s="208"/>
      <c r="FH140" s="208"/>
      <c r="FI140" s="208"/>
      <c r="FJ140" s="208"/>
      <c r="FK140" s="208"/>
      <c r="FL140" s="208"/>
      <c r="FM140" s="208"/>
      <c r="FN140" s="208"/>
      <c r="FO140" s="287"/>
    </row>
    <row r="141" spans="1:171" s="173" customFormat="1" ht="12.75" customHeight="1" x14ac:dyDescent="0.2">
      <c r="A141" s="374"/>
      <c r="B141" s="447"/>
      <c r="C141" s="400"/>
      <c r="D141" s="400"/>
      <c r="E141" s="400"/>
      <c r="F141" s="400"/>
      <c r="G141" s="400"/>
      <c r="H141" s="400"/>
      <c r="I141" s="400"/>
      <c r="J141" s="400"/>
      <c r="K141" s="400"/>
      <c r="L141" s="400"/>
      <c r="M141" s="430"/>
      <c r="N141" s="400"/>
      <c r="O141" s="430"/>
      <c r="P141" s="400"/>
      <c r="Q141" s="135">
        <v>3</v>
      </c>
      <c r="R141" s="135" t="s">
        <v>831</v>
      </c>
      <c r="S141" s="400"/>
      <c r="T141" s="135"/>
      <c r="U141" s="177"/>
      <c r="V141" s="177"/>
      <c r="W141" s="177"/>
      <c r="X141" s="135"/>
      <c r="Y141" s="135"/>
      <c r="Z141" s="135"/>
      <c r="AA141" s="135"/>
      <c r="AB141" s="135"/>
      <c r="AC141" s="135"/>
      <c r="AD141" s="135"/>
      <c r="AE141" s="135"/>
      <c r="AF141" s="279">
        <f>IFERROR(SUMIF(Costeo!$H$5:$H$636,R141,Costeo!$Q$5:$Q$636),SUMIF(Costeo!$Z$4:$Z$636,LEFT(R141,250),Costeo!$Q$4:$Q$637))</f>
        <v>0</v>
      </c>
      <c r="AG141" s="208"/>
      <c r="AH141" s="208"/>
      <c r="AI141" s="208"/>
      <c r="AJ141" s="208"/>
      <c r="AK141" s="208"/>
      <c r="AL141" s="208"/>
      <c r="AM141" s="208"/>
      <c r="AN141" s="208"/>
      <c r="AO141" s="208"/>
      <c r="AP141" s="208"/>
      <c r="AQ141" s="208"/>
      <c r="AR141" s="208"/>
      <c r="AS141" s="208"/>
      <c r="AT141" s="208"/>
      <c r="AU141" s="208"/>
      <c r="AV141" s="208"/>
      <c r="AW141" s="208"/>
      <c r="AX141" s="208"/>
      <c r="AY141" s="208"/>
      <c r="AZ141" s="208"/>
      <c r="BA141" s="208"/>
      <c r="BB141" s="208"/>
      <c r="BC141" s="208"/>
      <c r="BD141" s="208"/>
      <c r="BE141" s="208"/>
      <c r="BF141" s="208"/>
      <c r="BG141" s="208"/>
      <c r="BH141" s="208"/>
      <c r="BI141" s="208"/>
      <c r="BJ141" s="208"/>
      <c r="BK141" s="208"/>
      <c r="BL141" s="208"/>
      <c r="BM141" s="208"/>
      <c r="BN141" s="208"/>
      <c r="BO141" s="208"/>
      <c r="BP141" s="208"/>
      <c r="BQ141" s="208"/>
      <c r="BR141" s="208"/>
      <c r="BS141" s="208"/>
      <c r="BT141" s="208"/>
      <c r="BU141" s="208"/>
      <c r="BV141" s="208"/>
      <c r="BW141" s="208"/>
      <c r="BX141" s="208"/>
      <c r="BY141" s="208"/>
      <c r="BZ141" s="208"/>
      <c r="CA141" s="208"/>
      <c r="CB141" s="208"/>
      <c r="CC141" s="208"/>
      <c r="CD141" s="208"/>
      <c r="CE141" s="208"/>
      <c r="CF141" s="208"/>
      <c r="CG141" s="208"/>
      <c r="CH141" s="208"/>
      <c r="CI141" s="208"/>
      <c r="CJ141" s="208"/>
      <c r="CK141" s="208"/>
      <c r="CL141" s="208"/>
      <c r="CM141" s="208"/>
      <c r="CN141" s="208"/>
      <c r="CO141" s="208"/>
      <c r="CP141" s="208"/>
      <c r="CQ141" s="208"/>
      <c r="CR141" s="208"/>
      <c r="CS141" s="208"/>
      <c r="CT141" s="208"/>
      <c r="CU141" s="208"/>
      <c r="CV141" s="208"/>
      <c r="CW141" s="208"/>
      <c r="CX141" s="208"/>
      <c r="CY141" s="208"/>
      <c r="CZ141" s="208"/>
      <c r="DA141" s="208"/>
      <c r="DB141" s="208"/>
      <c r="DC141" s="208"/>
      <c r="DD141" s="208"/>
      <c r="DE141" s="208"/>
      <c r="DF141" s="208"/>
      <c r="DG141" s="208"/>
      <c r="DH141" s="208"/>
      <c r="DI141" s="208"/>
      <c r="DJ141" s="208"/>
      <c r="DK141" s="208"/>
      <c r="DL141" s="208"/>
      <c r="DM141" s="208"/>
      <c r="DN141" s="208"/>
      <c r="DO141" s="208"/>
      <c r="DP141" s="208"/>
      <c r="DQ141" s="208"/>
      <c r="DR141" s="208"/>
      <c r="DS141" s="208"/>
      <c r="DT141" s="208"/>
      <c r="DU141" s="208"/>
      <c r="DV141" s="208"/>
      <c r="DW141" s="208"/>
      <c r="DX141" s="208"/>
      <c r="DY141" s="208"/>
      <c r="DZ141" s="208"/>
      <c r="EA141" s="208"/>
      <c r="EB141" s="208"/>
      <c r="EC141" s="208"/>
      <c r="ED141" s="208"/>
      <c r="EE141" s="208"/>
      <c r="EF141" s="208"/>
      <c r="EG141" s="208"/>
      <c r="EH141" s="208"/>
      <c r="EI141" s="208"/>
      <c r="EJ141" s="208"/>
      <c r="EK141" s="208"/>
      <c r="EL141" s="208"/>
      <c r="EM141" s="208"/>
      <c r="EN141" s="208"/>
      <c r="EO141" s="208"/>
      <c r="EP141" s="208"/>
      <c r="EQ141" s="208"/>
      <c r="ER141" s="208"/>
      <c r="ES141" s="208"/>
      <c r="ET141" s="208"/>
      <c r="EU141" s="208"/>
      <c r="EV141" s="208"/>
      <c r="EW141" s="208"/>
      <c r="EX141" s="208"/>
      <c r="EY141" s="208"/>
      <c r="EZ141" s="208"/>
      <c r="FA141" s="208"/>
      <c r="FB141" s="208"/>
      <c r="FC141" s="208"/>
      <c r="FD141" s="208"/>
      <c r="FE141" s="208"/>
      <c r="FF141" s="208"/>
      <c r="FG141" s="208"/>
      <c r="FH141" s="208"/>
      <c r="FI141" s="208"/>
      <c r="FJ141" s="208"/>
      <c r="FK141" s="208"/>
      <c r="FL141" s="208"/>
      <c r="FM141" s="208"/>
      <c r="FN141" s="208"/>
      <c r="FO141" s="287"/>
    </row>
    <row r="142" spans="1:171" s="173" customFormat="1" ht="12.75" customHeight="1" x14ac:dyDescent="0.2">
      <c r="A142" s="374"/>
      <c r="B142" s="447"/>
      <c r="C142" s="400"/>
      <c r="D142" s="400"/>
      <c r="E142" s="400"/>
      <c r="F142" s="400"/>
      <c r="G142" s="400"/>
      <c r="H142" s="400"/>
      <c r="I142" s="400"/>
      <c r="J142" s="400"/>
      <c r="K142" s="400"/>
      <c r="L142" s="400"/>
      <c r="M142" s="430"/>
      <c r="N142" s="400"/>
      <c r="O142" s="430"/>
      <c r="P142" s="400"/>
      <c r="Q142" s="135">
        <v>4</v>
      </c>
      <c r="R142" s="135" t="s">
        <v>832</v>
      </c>
      <c r="S142" s="400"/>
      <c r="T142" s="135"/>
      <c r="U142" s="135"/>
      <c r="V142" s="135"/>
      <c r="W142" s="135"/>
      <c r="X142" s="135"/>
      <c r="Y142" s="135"/>
      <c r="Z142" s="177"/>
      <c r="AA142" s="135"/>
      <c r="AB142" s="135"/>
      <c r="AC142" s="135"/>
      <c r="AD142" s="135"/>
      <c r="AE142" s="135"/>
      <c r="AF142" s="279">
        <f>IFERROR(SUMIF(Costeo!$H$5:$H$636,R142,Costeo!$Q$5:$Q$636),SUMIF(Costeo!$Z$4:$Z$636,LEFT(R142,250),Costeo!$Q$4:$Q$637))</f>
        <v>0</v>
      </c>
      <c r="AG142" s="208"/>
      <c r="AH142" s="208"/>
      <c r="AI142" s="208"/>
      <c r="AJ142" s="208"/>
      <c r="AK142" s="208"/>
      <c r="AL142" s="208"/>
      <c r="AM142" s="208"/>
      <c r="AN142" s="208"/>
      <c r="AO142" s="208"/>
      <c r="AP142" s="208"/>
      <c r="AQ142" s="208"/>
      <c r="AR142" s="208"/>
      <c r="AS142" s="208"/>
      <c r="AT142" s="208"/>
      <c r="AU142" s="208"/>
      <c r="AV142" s="208"/>
      <c r="AW142" s="208"/>
      <c r="AX142" s="208"/>
      <c r="AY142" s="208"/>
      <c r="AZ142" s="208"/>
      <c r="BA142" s="208"/>
      <c r="BB142" s="208"/>
      <c r="BC142" s="208"/>
      <c r="BD142" s="208"/>
      <c r="BE142" s="208"/>
      <c r="BF142" s="208"/>
      <c r="BG142" s="208"/>
      <c r="BH142" s="208"/>
      <c r="BI142" s="208"/>
      <c r="BJ142" s="208"/>
      <c r="BK142" s="208"/>
      <c r="BL142" s="208"/>
      <c r="BM142" s="208"/>
      <c r="BN142" s="208"/>
      <c r="BO142" s="208"/>
      <c r="BP142" s="208"/>
      <c r="BQ142" s="208"/>
      <c r="BR142" s="208"/>
      <c r="BS142" s="208"/>
      <c r="BT142" s="208"/>
      <c r="BU142" s="208"/>
      <c r="BV142" s="208"/>
      <c r="BW142" s="208"/>
      <c r="BX142" s="208"/>
      <c r="BY142" s="208"/>
      <c r="BZ142" s="208"/>
      <c r="CA142" s="208"/>
      <c r="CB142" s="208"/>
      <c r="CC142" s="208"/>
      <c r="CD142" s="208"/>
      <c r="CE142" s="208"/>
      <c r="CF142" s="208"/>
      <c r="CG142" s="208"/>
      <c r="CH142" s="208"/>
      <c r="CI142" s="208"/>
      <c r="CJ142" s="208"/>
      <c r="CK142" s="208"/>
      <c r="CL142" s="208"/>
      <c r="CM142" s="208"/>
      <c r="CN142" s="208"/>
      <c r="CO142" s="208"/>
      <c r="CP142" s="208"/>
      <c r="CQ142" s="208"/>
      <c r="CR142" s="208"/>
      <c r="CS142" s="208"/>
      <c r="CT142" s="208"/>
      <c r="CU142" s="208"/>
      <c r="CV142" s="208"/>
      <c r="CW142" s="208"/>
      <c r="CX142" s="208"/>
      <c r="CY142" s="208"/>
      <c r="CZ142" s="208"/>
      <c r="DA142" s="208"/>
      <c r="DB142" s="208"/>
      <c r="DC142" s="208"/>
      <c r="DD142" s="208"/>
      <c r="DE142" s="208"/>
      <c r="DF142" s="208"/>
      <c r="DG142" s="208"/>
      <c r="DH142" s="208"/>
      <c r="DI142" s="208"/>
      <c r="DJ142" s="208"/>
      <c r="DK142" s="208"/>
      <c r="DL142" s="208"/>
      <c r="DM142" s="208"/>
      <c r="DN142" s="208"/>
      <c r="DO142" s="208"/>
      <c r="DP142" s="208"/>
      <c r="DQ142" s="208"/>
      <c r="DR142" s="208"/>
      <c r="DS142" s="208"/>
      <c r="DT142" s="208"/>
      <c r="DU142" s="208"/>
      <c r="DV142" s="208"/>
      <c r="DW142" s="208"/>
      <c r="DX142" s="208"/>
      <c r="DY142" s="208"/>
      <c r="DZ142" s="208"/>
      <c r="EA142" s="208"/>
      <c r="EB142" s="208"/>
      <c r="EC142" s="208"/>
      <c r="ED142" s="208"/>
      <c r="EE142" s="208"/>
      <c r="EF142" s="208"/>
      <c r="EG142" s="208"/>
      <c r="EH142" s="208"/>
      <c r="EI142" s="208"/>
      <c r="EJ142" s="208"/>
      <c r="EK142" s="208"/>
      <c r="EL142" s="208"/>
      <c r="EM142" s="208"/>
      <c r="EN142" s="208"/>
      <c r="EO142" s="208"/>
      <c r="EP142" s="208"/>
      <c r="EQ142" s="208"/>
      <c r="ER142" s="208"/>
      <c r="ES142" s="208"/>
      <c r="ET142" s="208"/>
      <c r="EU142" s="208"/>
      <c r="EV142" s="208"/>
      <c r="EW142" s="208"/>
      <c r="EX142" s="208"/>
      <c r="EY142" s="208"/>
      <c r="EZ142" s="208"/>
      <c r="FA142" s="208"/>
      <c r="FB142" s="208"/>
      <c r="FC142" s="208"/>
      <c r="FD142" s="208"/>
      <c r="FE142" s="208"/>
      <c r="FF142" s="208"/>
      <c r="FG142" s="208"/>
      <c r="FH142" s="208"/>
      <c r="FI142" s="208"/>
      <c r="FJ142" s="208"/>
      <c r="FK142" s="208"/>
      <c r="FL142" s="208"/>
      <c r="FM142" s="208"/>
      <c r="FN142" s="208"/>
      <c r="FO142" s="287"/>
    </row>
    <row r="143" spans="1:171" s="173" customFormat="1" ht="12.75" customHeight="1" x14ac:dyDescent="0.2">
      <c r="A143" s="374"/>
      <c r="B143" s="447"/>
      <c r="C143" s="400"/>
      <c r="D143" s="400"/>
      <c r="E143" s="400"/>
      <c r="F143" s="400"/>
      <c r="G143" s="400"/>
      <c r="H143" s="400"/>
      <c r="I143" s="400"/>
      <c r="J143" s="400"/>
      <c r="K143" s="400"/>
      <c r="L143" s="400"/>
      <c r="M143" s="430"/>
      <c r="N143" s="400"/>
      <c r="O143" s="430"/>
      <c r="P143" s="400"/>
      <c r="Q143" s="135">
        <v>5</v>
      </c>
      <c r="R143" s="135" t="s">
        <v>833</v>
      </c>
      <c r="S143" s="400"/>
      <c r="T143" s="135"/>
      <c r="U143" s="135"/>
      <c r="V143" s="135"/>
      <c r="W143" s="135"/>
      <c r="X143" s="135"/>
      <c r="Y143" s="135"/>
      <c r="Z143" s="135"/>
      <c r="AA143" s="177"/>
      <c r="AB143" s="135"/>
      <c r="AC143" s="135"/>
      <c r="AD143" s="177"/>
      <c r="AE143" s="135"/>
      <c r="AF143" s="279">
        <f>IFERROR(SUMIF(Costeo!$H$5:$H$636,R143,Costeo!$Q$5:$Q$636),SUMIF(Costeo!$Z$4:$Z$636,LEFT(R143,250),Costeo!$Q$4:$Q$637))</f>
        <v>0</v>
      </c>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T143" s="208"/>
      <c r="BU143" s="208"/>
      <c r="BV143" s="208"/>
      <c r="BW143" s="208"/>
      <c r="BX143" s="208"/>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c r="CY143" s="208"/>
      <c r="CZ143" s="208"/>
      <c r="DA143" s="208"/>
      <c r="DB143" s="208"/>
      <c r="DC143" s="208"/>
      <c r="DD143" s="208"/>
      <c r="DE143" s="208"/>
      <c r="DF143" s="208"/>
      <c r="DG143" s="208"/>
      <c r="DH143" s="208"/>
      <c r="DI143" s="208"/>
      <c r="DJ143" s="208"/>
      <c r="DK143" s="208"/>
      <c r="DL143" s="208"/>
      <c r="DM143" s="208"/>
      <c r="DN143" s="208"/>
      <c r="DO143" s="208"/>
      <c r="DP143" s="208"/>
      <c r="DQ143" s="208"/>
      <c r="DR143" s="208"/>
      <c r="DS143" s="208"/>
      <c r="DT143" s="208"/>
      <c r="DU143" s="208"/>
      <c r="DV143" s="208"/>
      <c r="DW143" s="208"/>
      <c r="DX143" s="208"/>
      <c r="DY143" s="208"/>
      <c r="DZ143" s="208"/>
      <c r="EA143" s="208"/>
      <c r="EB143" s="208"/>
      <c r="EC143" s="208"/>
      <c r="ED143" s="208"/>
      <c r="EE143" s="208"/>
      <c r="EF143" s="208"/>
      <c r="EG143" s="208"/>
      <c r="EH143" s="208"/>
      <c r="EI143" s="208"/>
      <c r="EJ143" s="208"/>
      <c r="EK143" s="208"/>
      <c r="EL143" s="208"/>
      <c r="EM143" s="208"/>
      <c r="EN143" s="208"/>
      <c r="EO143" s="208"/>
      <c r="EP143" s="208"/>
      <c r="EQ143" s="208"/>
      <c r="ER143" s="208"/>
      <c r="ES143" s="208"/>
      <c r="ET143" s="208"/>
      <c r="EU143" s="208"/>
      <c r="EV143" s="208"/>
      <c r="EW143" s="208"/>
      <c r="EX143" s="208"/>
      <c r="EY143" s="208"/>
      <c r="EZ143" s="208"/>
      <c r="FA143" s="208"/>
      <c r="FB143" s="208"/>
      <c r="FC143" s="208"/>
      <c r="FD143" s="208"/>
      <c r="FE143" s="208"/>
      <c r="FF143" s="208"/>
      <c r="FG143" s="208"/>
      <c r="FH143" s="208"/>
      <c r="FI143" s="208"/>
      <c r="FJ143" s="208"/>
      <c r="FK143" s="208"/>
      <c r="FL143" s="208"/>
      <c r="FM143" s="208"/>
      <c r="FN143" s="208"/>
      <c r="FO143" s="287"/>
    </row>
    <row r="144" spans="1:171" s="173" customFormat="1" ht="12.75" customHeight="1" x14ac:dyDescent="0.2">
      <c r="A144" s="374"/>
      <c r="B144" s="447"/>
      <c r="C144" s="400"/>
      <c r="D144" s="400"/>
      <c r="E144" s="400"/>
      <c r="F144" s="400"/>
      <c r="G144" s="400"/>
      <c r="H144" s="400"/>
      <c r="I144" s="400"/>
      <c r="J144" s="400"/>
      <c r="K144" s="400"/>
      <c r="L144" s="400"/>
      <c r="M144" s="430"/>
      <c r="N144" s="400"/>
      <c r="O144" s="430"/>
      <c r="P144" s="400"/>
      <c r="Q144" s="135">
        <v>6</v>
      </c>
      <c r="R144" s="135" t="s">
        <v>834</v>
      </c>
      <c r="S144" s="400"/>
      <c r="T144" s="135"/>
      <c r="U144" s="135"/>
      <c r="V144" s="135"/>
      <c r="W144" s="135"/>
      <c r="X144" s="177"/>
      <c r="Y144" s="135"/>
      <c r="Z144" s="135"/>
      <c r="AA144" s="135"/>
      <c r="AB144" s="177"/>
      <c r="AC144" s="135"/>
      <c r="AD144" s="135"/>
      <c r="AE144" s="177"/>
      <c r="AF144" s="279">
        <f>IFERROR(SUMIF(Costeo!$H$5:$H$636,R144,Costeo!$Q$5:$Q$636),SUMIF(Costeo!$Z$4:$Z$636,LEFT(R144,250),Costeo!$Q$4:$Q$637))</f>
        <v>0</v>
      </c>
      <c r="AG144" s="208"/>
      <c r="AH144" s="208"/>
      <c r="AI144" s="208"/>
      <c r="AJ144" s="208"/>
      <c r="AK144" s="208"/>
      <c r="AL144" s="208"/>
      <c r="AM144" s="208"/>
      <c r="AN144" s="208"/>
      <c r="AO144" s="208"/>
      <c r="AP144" s="208"/>
      <c r="AQ144" s="208"/>
      <c r="AR144" s="208"/>
      <c r="AS144" s="208"/>
      <c r="AT144" s="208"/>
      <c r="AU144" s="208"/>
      <c r="AV144" s="208"/>
      <c r="AW144" s="208"/>
      <c r="AX144" s="208"/>
      <c r="AY144" s="208"/>
      <c r="AZ144" s="208"/>
      <c r="BA144" s="208"/>
      <c r="BB144" s="208"/>
      <c r="BC144" s="208"/>
      <c r="BD144" s="208"/>
      <c r="BE144" s="208"/>
      <c r="BF144" s="208"/>
      <c r="BG144" s="208"/>
      <c r="BH144" s="208"/>
      <c r="BI144" s="208"/>
      <c r="BJ144" s="208"/>
      <c r="BK144" s="208"/>
      <c r="BL144" s="208"/>
      <c r="BM144" s="208"/>
      <c r="BN144" s="208"/>
      <c r="BO144" s="208"/>
      <c r="BP144" s="208"/>
      <c r="BQ144" s="208"/>
      <c r="BR144" s="208"/>
      <c r="BS144" s="208"/>
      <c r="BT144" s="208"/>
      <c r="BU144" s="208"/>
      <c r="BV144" s="208"/>
      <c r="BW144" s="208"/>
      <c r="BX144" s="208"/>
      <c r="BY144" s="208"/>
      <c r="BZ144" s="208"/>
      <c r="CA144" s="208"/>
      <c r="CB144" s="208"/>
      <c r="CC144" s="208"/>
      <c r="CD144" s="208"/>
      <c r="CE144" s="208"/>
      <c r="CF144" s="208"/>
      <c r="CG144" s="208"/>
      <c r="CH144" s="208"/>
      <c r="CI144" s="208"/>
      <c r="CJ144" s="208"/>
      <c r="CK144" s="208"/>
      <c r="CL144" s="208"/>
      <c r="CM144" s="208"/>
      <c r="CN144" s="208"/>
      <c r="CO144" s="208"/>
      <c r="CP144" s="208"/>
      <c r="CQ144" s="208"/>
      <c r="CR144" s="208"/>
      <c r="CS144" s="208"/>
      <c r="CT144" s="208"/>
      <c r="CU144" s="208"/>
      <c r="CV144" s="208"/>
      <c r="CW144" s="208"/>
      <c r="CX144" s="208"/>
      <c r="CY144" s="208"/>
      <c r="CZ144" s="208"/>
      <c r="DA144" s="208"/>
      <c r="DB144" s="208"/>
      <c r="DC144" s="208"/>
      <c r="DD144" s="208"/>
      <c r="DE144" s="208"/>
      <c r="DF144" s="208"/>
      <c r="DG144" s="208"/>
      <c r="DH144" s="208"/>
      <c r="DI144" s="208"/>
      <c r="DJ144" s="208"/>
      <c r="DK144" s="208"/>
      <c r="DL144" s="208"/>
      <c r="DM144" s="208"/>
      <c r="DN144" s="208"/>
      <c r="DO144" s="208"/>
      <c r="DP144" s="208"/>
      <c r="DQ144" s="208"/>
      <c r="DR144" s="208"/>
      <c r="DS144" s="208"/>
      <c r="DT144" s="208"/>
      <c r="DU144" s="208"/>
      <c r="DV144" s="208"/>
      <c r="DW144" s="208"/>
      <c r="DX144" s="208"/>
      <c r="DY144" s="208"/>
      <c r="DZ144" s="208"/>
      <c r="EA144" s="208"/>
      <c r="EB144" s="208"/>
      <c r="EC144" s="208"/>
      <c r="ED144" s="208"/>
      <c r="EE144" s="208"/>
      <c r="EF144" s="208"/>
      <c r="EG144" s="208"/>
      <c r="EH144" s="208"/>
      <c r="EI144" s="208"/>
      <c r="EJ144" s="208"/>
      <c r="EK144" s="208"/>
      <c r="EL144" s="208"/>
      <c r="EM144" s="208"/>
      <c r="EN144" s="208"/>
      <c r="EO144" s="208"/>
      <c r="EP144" s="208"/>
      <c r="EQ144" s="208"/>
      <c r="ER144" s="208"/>
      <c r="ES144" s="208"/>
      <c r="ET144" s="208"/>
      <c r="EU144" s="208"/>
      <c r="EV144" s="208"/>
      <c r="EW144" s="208"/>
      <c r="EX144" s="208"/>
      <c r="EY144" s="208"/>
      <c r="EZ144" s="208"/>
      <c r="FA144" s="208"/>
      <c r="FB144" s="208"/>
      <c r="FC144" s="208"/>
      <c r="FD144" s="208"/>
      <c r="FE144" s="208"/>
      <c r="FF144" s="208"/>
      <c r="FG144" s="208"/>
      <c r="FH144" s="208"/>
      <c r="FI144" s="208"/>
      <c r="FJ144" s="208"/>
      <c r="FK144" s="208"/>
      <c r="FL144" s="208"/>
      <c r="FM144" s="208"/>
      <c r="FN144" s="208"/>
      <c r="FO144" s="287"/>
    </row>
    <row r="145" spans="1:171" s="173" customFormat="1" ht="108.75" customHeight="1" x14ac:dyDescent="0.2">
      <c r="A145" s="374"/>
      <c r="B145" s="447"/>
      <c r="C145" s="400"/>
      <c r="D145" s="374" t="s">
        <v>56158</v>
      </c>
      <c r="E145" s="401">
        <v>25</v>
      </c>
      <c r="F145" s="401">
        <v>25</v>
      </c>
      <c r="G145" s="401">
        <v>4</v>
      </c>
      <c r="H145" s="401">
        <v>10</v>
      </c>
      <c r="I145" s="401">
        <v>8</v>
      </c>
      <c r="J145" s="401">
        <v>3</v>
      </c>
      <c r="K145" s="374" t="s">
        <v>835</v>
      </c>
      <c r="L145" s="374" t="s">
        <v>836</v>
      </c>
      <c r="M145" s="374">
        <v>3</v>
      </c>
      <c r="N145" s="374" t="s">
        <v>837</v>
      </c>
      <c r="O145" s="374" t="s">
        <v>838</v>
      </c>
      <c r="P145" s="374" t="s">
        <v>839</v>
      </c>
      <c r="Q145" s="135">
        <v>1</v>
      </c>
      <c r="R145" s="135" t="s">
        <v>56154</v>
      </c>
      <c r="S145" s="400"/>
      <c r="T145" s="177"/>
      <c r="U145" s="177"/>
      <c r="V145" s="177"/>
      <c r="W145" s="177"/>
      <c r="X145" s="177"/>
      <c r="Y145" s="177"/>
      <c r="Z145" s="177"/>
      <c r="AA145" s="177"/>
      <c r="AB145" s="177"/>
      <c r="AC145" s="177"/>
      <c r="AD145" s="177"/>
      <c r="AE145" s="177"/>
      <c r="AF145" s="279"/>
      <c r="AG145" s="208"/>
      <c r="AH145" s="208"/>
      <c r="AI145" s="208"/>
      <c r="AJ145" s="208"/>
      <c r="AK145" s="208"/>
      <c r="AL145" s="208"/>
      <c r="AM145" s="208"/>
      <c r="AN145" s="208"/>
      <c r="AO145" s="208"/>
      <c r="AP145" s="208"/>
      <c r="AQ145" s="208"/>
      <c r="AR145" s="208"/>
      <c r="AS145" s="208"/>
      <c r="AT145" s="208"/>
      <c r="AU145" s="208"/>
      <c r="AV145" s="208"/>
      <c r="AW145" s="208"/>
      <c r="AX145" s="208"/>
      <c r="AY145" s="208"/>
      <c r="AZ145" s="208"/>
      <c r="BA145" s="208"/>
      <c r="BB145" s="208"/>
      <c r="BC145" s="208"/>
      <c r="BD145" s="208"/>
      <c r="BE145" s="208"/>
      <c r="BF145" s="208"/>
      <c r="BG145" s="208"/>
      <c r="BH145" s="208"/>
      <c r="BI145" s="208"/>
      <c r="BJ145" s="208"/>
      <c r="BK145" s="208"/>
      <c r="BL145" s="208"/>
      <c r="BM145" s="208"/>
      <c r="BN145" s="208"/>
      <c r="BO145" s="208"/>
      <c r="BP145" s="208"/>
      <c r="BQ145" s="208"/>
      <c r="BR145" s="208"/>
      <c r="BS145" s="208"/>
      <c r="BT145" s="208"/>
      <c r="BU145" s="208"/>
      <c r="BV145" s="208"/>
      <c r="BW145" s="208"/>
      <c r="BX145" s="208"/>
      <c r="BY145" s="208"/>
      <c r="BZ145" s="208"/>
      <c r="CA145" s="208"/>
      <c r="CB145" s="208"/>
      <c r="CC145" s="208"/>
      <c r="CD145" s="208"/>
      <c r="CE145" s="208"/>
      <c r="CF145" s="208"/>
      <c r="CG145" s="208"/>
      <c r="CH145" s="208"/>
      <c r="CI145" s="208"/>
      <c r="CJ145" s="208"/>
      <c r="CK145" s="208"/>
      <c r="CL145" s="208"/>
      <c r="CM145" s="208"/>
      <c r="CN145" s="208"/>
      <c r="CO145" s="208"/>
      <c r="CP145" s="208"/>
      <c r="CQ145" s="208"/>
      <c r="CR145" s="208"/>
      <c r="CS145" s="208"/>
      <c r="CT145" s="208"/>
      <c r="CU145" s="208"/>
      <c r="CV145" s="208"/>
      <c r="CW145" s="208"/>
      <c r="CX145" s="208"/>
      <c r="CY145" s="208"/>
      <c r="CZ145" s="208"/>
      <c r="DA145" s="208"/>
      <c r="DB145" s="208"/>
      <c r="DC145" s="208"/>
      <c r="DD145" s="208"/>
      <c r="DE145" s="208"/>
      <c r="DF145" s="208"/>
      <c r="DG145" s="208"/>
      <c r="DH145" s="208"/>
      <c r="DI145" s="208"/>
      <c r="DJ145" s="208"/>
      <c r="DK145" s="208"/>
      <c r="DL145" s="208"/>
      <c r="DM145" s="208"/>
      <c r="DN145" s="208"/>
      <c r="DO145" s="208"/>
      <c r="DP145" s="208"/>
      <c r="DQ145" s="208"/>
      <c r="DR145" s="208"/>
      <c r="DS145" s="208"/>
      <c r="DT145" s="208"/>
      <c r="DU145" s="208"/>
      <c r="DV145" s="208"/>
      <c r="DW145" s="208"/>
      <c r="DX145" s="208"/>
      <c r="DY145" s="208"/>
      <c r="DZ145" s="208"/>
      <c r="EA145" s="208"/>
      <c r="EB145" s="208"/>
      <c r="EC145" s="208"/>
      <c r="ED145" s="208"/>
      <c r="EE145" s="208"/>
      <c r="EF145" s="208"/>
      <c r="EG145" s="208"/>
      <c r="EH145" s="208"/>
      <c r="EI145" s="208"/>
      <c r="EJ145" s="208"/>
      <c r="EK145" s="208"/>
      <c r="EL145" s="208"/>
      <c r="EM145" s="208"/>
      <c r="EN145" s="208"/>
      <c r="EO145" s="208"/>
      <c r="EP145" s="208"/>
      <c r="EQ145" s="208"/>
      <c r="ER145" s="208"/>
      <c r="ES145" s="208"/>
      <c r="ET145" s="208"/>
      <c r="EU145" s="208"/>
      <c r="EV145" s="208"/>
      <c r="EW145" s="208"/>
      <c r="EX145" s="208"/>
      <c r="EY145" s="208"/>
      <c r="EZ145" s="208"/>
      <c r="FA145" s="208"/>
      <c r="FB145" s="208"/>
      <c r="FC145" s="208"/>
      <c r="FD145" s="208"/>
      <c r="FE145" s="208"/>
      <c r="FF145" s="208"/>
      <c r="FG145" s="208"/>
      <c r="FH145" s="208"/>
      <c r="FI145" s="208"/>
      <c r="FJ145" s="208"/>
      <c r="FK145" s="208"/>
      <c r="FL145" s="208"/>
      <c r="FM145" s="208"/>
      <c r="FN145" s="208"/>
      <c r="FO145" s="287"/>
    </row>
    <row r="146" spans="1:171" s="173" customFormat="1" ht="45" customHeight="1" x14ac:dyDescent="0.2">
      <c r="A146" s="374"/>
      <c r="B146" s="447"/>
      <c r="C146" s="400"/>
      <c r="D146" s="400"/>
      <c r="E146" s="400"/>
      <c r="F146" s="400"/>
      <c r="G146" s="400"/>
      <c r="H146" s="400"/>
      <c r="I146" s="400"/>
      <c r="J146" s="400"/>
      <c r="K146" s="400"/>
      <c r="L146" s="400"/>
      <c r="M146" s="400"/>
      <c r="N146" s="400"/>
      <c r="O146" s="400"/>
      <c r="P146" s="400"/>
      <c r="Q146" s="135">
        <v>2</v>
      </c>
      <c r="R146" s="135" t="s">
        <v>840</v>
      </c>
      <c r="S146" s="400"/>
      <c r="T146" s="177"/>
      <c r="U146" s="177"/>
      <c r="V146" s="177"/>
      <c r="W146" s="177"/>
      <c r="X146" s="177"/>
      <c r="Y146" s="177"/>
      <c r="Z146" s="177"/>
      <c r="AA146" s="177"/>
      <c r="AB146" s="177"/>
      <c r="AC146" s="177"/>
      <c r="AD146" s="177"/>
      <c r="AE146" s="177"/>
      <c r="AF146" s="279"/>
      <c r="AG146" s="208"/>
      <c r="AH146" s="208"/>
      <c r="AI146" s="208"/>
      <c r="AJ146" s="208"/>
      <c r="AK146" s="208"/>
      <c r="AL146" s="208"/>
      <c r="AM146" s="208"/>
      <c r="AN146" s="208"/>
      <c r="AO146" s="208"/>
      <c r="AP146" s="208"/>
      <c r="AQ146" s="208"/>
      <c r="AR146" s="208"/>
      <c r="AS146" s="208"/>
      <c r="AT146" s="208"/>
      <c r="AU146" s="208"/>
      <c r="AV146" s="208"/>
      <c r="AW146" s="208"/>
      <c r="AX146" s="208"/>
      <c r="AY146" s="208"/>
      <c r="AZ146" s="208"/>
      <c r="BA146" s="208"/>
      <c r="BB146" s="208"/>
      <c r="BC146" s="208"/>
      <c r="BD146" s="208"/>
      <c r="BE146" s="208"/>
      <c r="BF146" s="208"/>
      <c r="BG146" s="208"/>
      <c r="BH146" s="208"/>
      <c r="BI146" s="208"/>
      <c r="BJ146" s="208"/>
      <c r="BK146" s="208"/>
      <c r="BL146" s="208"/>
      <c r="BM146" s="208"/>
      <c r="BN146" s="208"/>
      <c r="BO146" s="208"/>
      <c r="BP146" s="208"/>
      <c r="BQ146" s="208"/>
      <c r="BR146" s="208"/>
      <c r="BS146" s="208"/>
      <c r="BT146" s="208"/>
      <c r="BU146" s="208"/>
      <c r="BV146" s="208"/>
      <c r="BW146" s="208"/>
      <c r="BX146" s="208"/>
      <c r="BY146" s="208"/>
      <c r="BZ146" s="208"/>
      <c r="CA146" s="208"/>
      <c r="CB146" s="208"/>
      <c r="CC146" s="208"/>
      <c r="CD146" s="208"/>
      <c r="CE146" s="208"/>
      <c r="CF146" s="208"/>
      <c r="CG146" s="208"/>
      <c r="CH146" s="208"/>
      <c r="CI146" s="208"/>
      <c r="CJ146" s="208"/>
      <c r="CK146" s="208"/>
      <c r="CL146" s="208"/>
      <c r="CM146" s="208"/>
      <c r="CN146" s="208"/>
      <c r="CO146" s="208"/>
      <c r="CP146" s="208"/>
      <c r="CQ146" s="208"/>
      <c r="CR146" s="208"/>
      <c r="CS146" s="208"/>
      <c r="CT146" s="208"/>
      <c r="CU146" s="208"/>
      <c r="CV146" s="208"/>
      <c r="CW146" s="208"/>
      <c r="CX146" s="208"/>
      <c r="CY146" s="208"/>
      <c r="CZ146" s="208"/>
      <c r="DA146" s="208"/>
      <c r="DB146" s="208"/>
      <c r="DC146" s="208"/>
      <c r="DD146" s="208"/>
      <c r="DE146" s="208"/>
      <c r="DF146" s="208"/>
      <c r="DG146" s="208"/>
      <c r="DH146" s="208"/>
      <c r="DI146" s="208"/>
      <c r="DJ146" s="208"/>
      <c r="DK146" s="208"/>
      <c r="DL146" s="208"/>
      <c r="DM146" s="208"/>
      <c r="DN146" s="208"/>
      <c r="DO146" s="208"/>
      <c r="DP146" s="208"/>
      <c r="DQ146" s="208"/>
      <c r="DR146" s="208"/>
      <c r="DS146" s="208"/>
      <c r="DT146" s="208"/>
      <c r="DU146" s="208"/>
      <c r="DV146" s="208"/>
      <c r="DW146" s="208"/>
      <c r="DX146" s="208"/>
      <c r="DY146" s="208"/>
      <c r="DZ146" s="208"/>
      <c r="EA146" s="208"/>
      <c r="EB146" s="208"/>
      <c r="EC146" s="208"/>
      <c r="ED146" s="208"/>
      <c r="EE146" s="208"/>
      <c r="EF146" s="208"/>
      <c r="EG146" s="208"/>
      <c r="EH146" s="208"/>
      <c r="EI146" s="208"/>
      <c r="EJ146" s="208"/>
      <c r="EK146" s="208"/>
      <c r="EL146" s="208"/>
      <c r="EM146" s="208"/>
      <c r="EN146" s="208"/>
      <c r="EO146" s="208"/>
      <c r="EP146" s="208"/>
      <c r="EQ146" s="208"/>
      <c r="ER146" s="208"/>
      <c r="ES146" s="208"/>
      <c r="ET146" s="208"/>
      <c r="EU146" s="208"/>
      <c r="EV146" s="208"/>
      <c r="EW146" s="208"/>
      <c r="EX146" s="208"/>
      <c r="EY146" s="208"/>
      <c r="EZ146" s="208"/>
      <c r="FA146" s="208"/>
      <c r="FB146" s="208"/>
      <c r="FC146" s="208"/>
      <c r="FD146" s="208"/>
      <c r="FE146" s="208"/>
      <c r="FF146" s="208"/>
      <c r="FG146" s="208"/>
      <c r="FH146" s="208"/>
      <c r="FI146" s="208"/>
      <c r="FJ146" s="208"/>
      <c r="FK146" s="208"/>
      <c r="FL146" s="208"/>
      <c r="FM146" s="208"/>
      <c r="FN146" s="208"/>
      <c r="FO146" s="287"/>
    </row>
    <row r="147" spans="1:171" s="173" customFormat="1" ht="45" customHeight="1" x14ac:dyDescent="0.2">
      <c r="A147" s="374"/>
      <c r="B147" s="447"/>
      <c r="C147" s="400"/>
      <c r="D147" s="400"/>
      <c r="E147" s="400"/>
      <c r="F147" s="400"/>
      <c r="G147" s="400"/>
      <c r="H147" s="400"/>
      <c r="I147" s="400"/>
      <c r="J147" s="400"/>
      <c r="K147" s="400"/>
      <c r="L147" s="400"/>
      <c r="M147" s="400"/>
      <c r="N147" s="400"/>
      <c r="O147" s="400"/>
      <c r="P147" s="400"/>
      <c r="Q147" s="135">
        <v>3</v>
      </c>
      <c r="R147" s="135" t="s">
        <v>841</v>
      </c>
      <c r="S147" s="400"/>
      <c r="T147" s="177"/>
      <c r="U147" s="177"/>
      <c r="V147" s="177"/>
      <c r="W147" s="177"/>
      <c r="X147" s="177"/>
      <c r="Y147" s="177"/>
      <c r="Z147" s="177"/>
      <c r="AA147" s="177"/>
      <c r="AB147" s="177"/>
      <c r="AC147" s="177"/>
      <c r="AD147" s="177"/>
      <c r="AE147" s="177"/>
      <c r="AF147" s="279"/>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c r="BQ147" s="208"/>
      <c r="BR147" s="208"/>
      <c r="BS147" s="208"/>
      <c r="BT147" s="208"/>
      <c r="BU147" s="208"/>
      <c r="BV147" s="208"/>
      <c r="BW147" s="208"/>
      <c r="BX147" s="208"/>
      <c r="BY147" s="208"/>
      <c r="BZ147" s="208"/>
      <c r="CA147" s="208"/>
      <c r="CB147" s="208"/>
      <c r="CC147" s="208"/>
      <c r="CD147" s="208"/>
      <c r="CE147" s="208"/>
      <c r="CF147" s="208"/>
      <c r="CG147" s="208"/>
      <c r="CH147" s="208"/>
      <c r="CI147" s="208"/>
      <c r="CJ147" s="208"/>
      <c r="CK147" s="208"/>
      <c r="CL147" s="208"/>
      <c r="CM147" s="208"/>
      <c r="CN147" s="208"/>
      <c r="CO147" s="208"/>
      <c r="CP147" s="208"/>
      <c r="CQ147" s="208"/>
      <c r="CR147" s="208"/>
      <c r="CS147" s="208"/>
      <c r="CT147" s="208"/>
      <c r="CU147" s="208"/>
      <c r="CV147" s="208"/>
      <c r="CW147" s="208"/>
      <c r="CX147" s="208"/>
      <c r="CY147" s="208"/>
      <c r="CZ147" s="208"/>
      <c r="DA147" s="208"/>
      <c r="DB147" s="208"/>
      <c r="DC147" s="208"/>
      <c r="DD147" s="208"/>
      <c r="DE147" s="208"/>
      <c r="DF147" s="208"/>
      <c r="DG147" s="208"/>
      <c r="DH147" s="208"/>
      <c r="DI147" s="208"/>
      <c r="DJ147" s="208"/>
      <c r="DK147" s="208"/>
      <c r="DL147" s="208"/>
      <c r="DM147" s="208"/>
      <c r="DN147" s="208"/>
      <c r="DO147" s="208"/>
      <c r="DP147" s="208"/>
      <c r="DQ147" s="208"/>
      <c r="DR147" s="208"/>
      <c r="DS147" s="208"/>
      <c r="DT147" s="208"/>
      <c r="DU147" s="208"/>
      <c r="DV147" s="208"/>
      <c r="DW147" s="208"/>
      <c r="DX147" s="208"/>
      <c r="DY147" s="208"/>
      <c r="DZ147" s="208"/>
      <c r="EA147" s="208"/>
      <c r="EB147" s="208"/>
      <c r="EC147" s="208"/>
      <c r="ED147" s="208"/>
      <c r="EE147" s="208"/>
      <c r="EF147" s="208"/>
      <c r="EG147" s="208"/>
      <c r="EH147" s="208"/>
      <c r="EI147" s="208"/>
      <c r="EJ147" s="208"/>
      <c r="EK147" s="208"/>
      <c r="EL147" s="208"/>
      <c r="EM147" s="208"/>
      <c r="EN147" s="208"/>
      <c r="EO147" s="208"/>
      <c r="EP147" s="208"/>
      <c r="EQ147" s="208"/>
      <c r="ER147" s="208"/>
      <c r="ES147" s="208"/>
      <c r="ET147" s="208"/>
      <c r="EU147" s="208"/>
      <c r="EV147" s="208"/>
      <c r="EW147" s="208"/>
      <c r="EX147" s="208"/>
      <c r="EY147" s="208"/>
      <c r="EZ147" s="208"/>
      <c r="FA147" s="208"/>
      <c r="FB147" s="208"/>
      <c r="FC147" s="208"/>
      <c r="FD147" s="208"/>
      <c r="FE147" s="208"/>
      <c r="FF147" s="208"/>
      <c r="FG147" s="208"/>
      <c r="FH147" s="208"/>
      <c r="FI147" s="208"/>
      <c r="FJ147" s="208"/>
      <c r="FK147" s="208"/>
      <c r="FL147" s="208"/>
      <c r="FM147" s="208"/>
      <c r="FN147" s="208"/>
      <c r="FO147" s="287"/>
    </row>
    <row r="148" spans="1:171" s="173" customFormat="1" ht="45" customHeight="1" x14ac:dyDescent="0.2">
      <c r="A148" s="374"/>
      <c r="B148" s="447"/>
      <c r="C148" s="400"/>
      <c r="D148" s="400"/>
      <c r="E148" s="400"/>
      <c r="F148" s="400"/>
      <c r="G148" s="400"/>
      <c r="H148" s="400"/>
      <c r="I148" s="400"/>
      <c r="J148" s="400"/>
      <c r="K148" s="400"/>
      <c r="L148" s="400"/>
      <c r="M148" s="400"/>
      <c r="N148" s="400"/>
      <c r="O148" s="400"/>
      <c r="P148" s="400"/>
      <c r="Q148" s="135">
        <v>4</v>
      </c>
      <c r="R148" s="135" t="s">
        <v>842</v>
      </c>
      <c r="S148" s="400"/>
      <c r="T148" s="177"/>
      <c r="U148" s="177"/>
      <c r="V148" s="177"/>
      <c r="W148" s="177"/>
      <c r="X148" s="177"/>
      <c r="Y148" s="177"/>
      <c r="Z148" s="177"/>
      <c r="AA148" s="177"/>
      <c r="AB148" s="177"/>
      <c r="AC148" s="177"/>
      <c r="AD148" s="177"/>
      <c r="AE148" s="177"/>
      <c r="AF148" s="279"/>
      <c r="AG148" s="208"/>
      <c r="AH148" s="208"/>
      <c r="AI148" s="208"/>
      <c r="AJ148" s="208"/>
      <c r="AK148" s="208"/>
      <c r="AL148" s="208"/>
      <c r="AM148" s="208"/>
      <c r="AN148" s="208"/>
      <c r="AO148" s="208"/>
      <c r="AP148" s="208"/>
      <c r="AQ148" s="208"/>
      <c r="AR148" s="208"/>
      <c r="AS148" s="208"/>
      <c r="AT148" s="208"/>
      <c r="AU148" s="208"/>
      <c r="AV148" s="208"/>
      <c r="AW148" s="208"/>
      <c r="AX148" s="208"/>
      <c r="AY148" s="208"/>
      <c r="AZ148" s="208"/>
      <c r="BA148" s="208"/>
      <c r="BB148" s="208"/>
      <c r="BC148" s="208"/>
      <c r="BD148" s="208"/>
      <c r="BE148" s="208"/>
      <c r="BF148" s="208"/>
      <c r="BG148" s="208"/>
      <c r="BH148" s="208"/>
      <c r="BI148" s="208"/>
      <c r="BJ148" s="208"/>
      <c r="BK148" s="208"/>
      <c r="BL148" s="208"/>
      <c r="BM148" s="208"/>
      <c r="BN148" s="208"/>
      <c r="BO148" s="208"/>
      <c r="BP148" s="208"/>
      <c r="BQ148" s="208"/>
      <c r="BR148" s="208"/>
      <c r="BS148" s="208"/>
      <c r="BT148" s="208"/>
      <c r="BU148" s="208"/>
      <c r="BV148" s="208"/>
      <c r="BW148" s="208"/>
      <c r="BX148" s="208"/>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c r="CY148" s="208"/>
      <c r="CZ148" s="208"/>
      <c r="DA148" s="208"/>
      <c r="DB148" s="208"/>
      <c r="DC148" s="208"/>
      <c r="DD148" s="208"/>
      <c r="DE148" s="208"/>
      <c r="DF148" s="208"/>
      <c r="DG148" s="208"/>
      <c r="DH148" s="208"/>
      <c r="DI148" s="208"/>
      <c r="DJ148" s="208"/>
      <c r="DK148" s="208"/>
      <c r="DL148" s="208"/>
      <c r="DM148" s="208"/>
      <c r="DN148" s="208"/>
      <c r="DO148" s="208"/>
      <c r="DP148" s="208"/>
      <c r="DQ148" s="208"/>
      <c r="DR148" s="208"/>
      <c r="DS148" s="208"/>
      <c r="DT148" s="208"/>
      <c r="DU148" s="208"/>
      <c r="DV148" s="208"/>
      <c r="DW148" s="208"/>
      <c r="DX148" s="208"/>
      <c r="DY148" s="208"/>
      <c r="DZ148" s="208"/>
      <c r="EA148" s="208"/>
      <c r="EB148" s="208"/>
      <c r="EC148" s="208"/>
      <c r="ED148" s="208"/>
      <c r="EE148" s="208"/>
      <c r="EF148" s="208"/>
      <c r="EG148" s="208"/>
      <c r="EH148" s="208"/>
      <c r="EI148" s="208"/>
      <c r="EJ148" s="208"/>
      <c r="EK148" s="208"/>
      <c r="EL148" s="208"/>
      <c r="EM148" s="208"/>
      <c r="EN148" s="208"/>
      <c r="EO148" s="208"/>
      <c r="EP148" s="208"/>
      <c r="EQ148" s="208"/>
      <c r="ER148" s="208"/>
      <c r="ES148" s="208"/>
      <c r="ET148" s="208"/>
      <c r="EU148" s="208"/>
      <c r="EV148" s="208"/>
      <c r="EW148" s="208"/>
      <c r="EX148" s="208"/>
      <c r="EY148" s="208"/>
      <c r="EZ148" s="208"/>
      <c r="FA148" s="208"/>
      <c r="FB148" s="208"/>
      <c r="FC148" s="208"/>
      <c r="FD148" s="208"/>
      <c r="FE148" s="208"/>
      <c r="FF148" s="208"/>
      <c r="FG148" s="208"/>
      <c r="FH148" s="208"/>
      <c r="FI148" s="208"/>
      <c r="FJ148" s="208"/>
      <c r="FK148" s="208"/>
      <c r="FL148" s="208"/>
      <c r="FM148" s="208"/>
      <c r="FN148" s="208"/>
      <c r="FO148" s="287"/>
    </row>
    <row r="149" spans="1:171" s="173" customFormat="1" ht="33" customHeight="1" x14ac:dyDescent="0.2">
      <c r="A149" s="374"/>
      <c r="B149" s="447"/>
      <c r="C149" s="400"/>
      <c r="D149" s="374" t="s">
        <v>843</v>
      </c>
      <c r="E149" s="401" t="s">
        <v>507</v>
      </c>
      <c r="F149" s="441">
        <v>1</v>
      </c>
      <c r="G149" s="441">
        <v>0.05</v>
      </c>
      <c r="H149" s="444">
        <v>0.5</v>
      </c>
      <c r="I149" s="444">
        <v>0.45</v>
      </c>
      <c r="J149" s="401">
        <v>0</v>
      </c>
      <c r="K149" s="374" t="s">
        <v>844</v>
      </c>
      <c r="L149" s="400"/>
      <c r="M149" s="401">
        <v>4</v>
      </c>
      <c r="N149" s="374" t="s">
        <v>56324</v>
      </c>
      <c r="O149" s="400"/>
      <c r="P149" s="400"/>
      <c r="Q149" s="135">
        <v>1</v>
      </c>
      <c r="R149" s="135" t="s">
        <v>845</v>
      </c>
      <c r="S149" s="400"/>
      <c r="T149" s="177"/>
      <c r="U149" s="177"/>
      <c r="V149" s="177"/>
      <c r="W149" s="177"/>
      <c r="X149" s="177"/>
      <c r="Y149" s="177"/>
      <c r="Z149" s="177"/>
      <c r="AA149" s="177"/>
      <c r="AB149" s="177"/>
      <c r="AC149" s="177"/>
      <c r="AD149" s="177"/>
      <c r="AE149" s="177"/>
      <c r="AF149" s="279"/>
      <c r="AG149" s="208"/>
      <c r="AH149" s="208"/>
      <c r="AI149" s="208"/>
      <c r="AJ149" s="208"/>
      <c r="AK149" s="208"/>
      <c r="AL149" s="208"/>
      <c r="AM149" s="208"/>
      <c r="AN149" s="208"/>
      <c r="AO149" s="208"/>
      <c r="AP149" s="208"/>
      <c r="AQ149" s="208"/>
      <c r="AR149" s="208"/>
      <c r="AS149" s="208"/>
      <c r="AT149" s="208"/>
      <c r="AU149" s="208"/>
      <c r="AV149" s="208"/>
      <c r="AW149" s="208"/>
      <c r="AX149" s="208"/>
      <c r="AY149" s="208"/>
      <c r="AZ149" s="208"/>
      <c r="BA149" s="208"/>
      <c r="BB149" s="208"/>
      <c r="BC149" s="208"/>
      <c r="BD149" s="208"/>
      <c r="BE149" s="208"/>
      <c r="BF149" s="208"/>
      <c r="BG149" s="208"/>
      <c r="BH149" s="208"/>
      <c r="BI149" s="208"/>
      <c r="BJ149" s="208"/>
      <c r="BK149" s="208"/>
      <c r="BL149" s="208"/>
      <c r="BM149" s="208"/>
      <c r="BN149" s="208"/>
      <c r="BO149" s="208"/>
      <c r="BP149" s="208"/>
      <c r="BQ149" s="208"/>
      <c r="BR149" s="208"/>
      <c r="BS149" s="208"/>
      <c r="BT149" s="208"/>
      <c r="BU149" s="208"/>
      <c r="BV149" s="208"/>
      <c r="BW149" s="208"/>
      <c r="BX149" s="208"/>
      <c r="BY149" s="208"/>
      <c r="BZ149" s="208"/>
      <c r="CA149" s="208"/>
      <c r="CB149" s="208"/>
      <c r="CC149" s="208"/>
      <c r="CD149" s="208"/>
      <c r="CE149" s="208"/>
      <c r="CF149" s="208"/>
      <c r="CG149" s="208"/>
      <c r="CH149" s="208"/>
      <c r="CI149" s="208"/>
      <c r="CJ149" s="208"/>
      <c r="CK149" s="208"/>
      <c r="CL149" s="208"/>
      <c r="CM149" s="208"/>
      <c r="CN149" s="208"/>
      <c r="CO149" s="208"/>
      <c r="CP149" s="208"/>
      <c r="CQ149" s="208"/>
      <c r="CR149" s="208"/>
      <c r="CS149" s="208"/>
      <c r="CT149" s="208"/>
      <c r="CU149" s="208"/>
      <c r="CV149" s="208"/>
      <c r="CW149" s="208"/>
      <c r="CX149" s="208"/>
      <c r="CY149" s="208"/>
      <c r="CZ149" s="208"/>
      <c r="DA149" s="208"/>
      <c r="DB149" s="208"/>
      <c r="DC149" s="208"/>
      <c r="DD149" s="208"/>
      <c r="DE149" s="208"/>
      <c r="DF149" s="208"/>
      <c r="DG149" s="208"/>
      <c r="DH149" s="208"/>
      <c r="DI149" s="208"/>
      <c r="DJ149" s="208"/>
      <c r="DK149" s="208"/>
      <c r="DL149" s="208"/>
      <c r="DM149" s="208"/>
      <c r="DN149" s="208"/>
      <c r="DO149" s="208"/>
      <c r="DP149" s="208"/>
      <c r="DQ149" s="208"/>
      <c r="DR149" s="208"/>
      <c r="DS149" s="208"/>
      <c r="DT149" s="208"/>
      <c r="DU149" s="208"/>
      <c r="DV149" s="208"/>
      <c r="DW149" s="208"/>
      <c r="DX149" s="208"/>
      <c r="DY149" s="208"/>
      <c r="DZ149" s="208"/>
      <c r="EA149" s="208"/>
      <c r="EB149" s="208"/>
      <c r="EC149" s="208"/>
      <c r="ED149" s="208"/>
      <c r="EE149" s="208"/>
      <c r="EF149" s="208"/>
      <c r="EG149" s="208"/>
      <c r="EH149" s="208"/>
      <c r="EI149" s="208"/>
      <c r="EJ149" s="208"/>
      <c r="EK149" s="208"/>
      <c r="EL149" s="208"/>
      <c r="EM149" s="208"/>
      <c r="EN149" s="208"/>
      <c r="EO149" s="208"/>
      <c r="EP149" s="208"/>
      <c r="EQ149" s="208"/>
      <c r="ER149" s="208"/>
      <c r="ES149" s="208"/>
      <c r="ET149" s="208"/>
      <c r="EU149" s="208"/>
      <c r="EV149" s="208"/>
      <c r="EW149" s="208"/>
      <c r="EX149" s="208"/>
      <c r="EY149" s="208"/>
      <c r="EZ149" s="208"/>
      <c r="FA149" s="208"/>
      <c r="FB149" s="208"/>
      <c r="FC149" s="208"/>
      <c r="FD149" s="208"/>
      <c r="FE149" s="208"/>
      <c r="FF149" s="208"/>
      <c r="FG149" s="208"/>
      <c r="FH149" s="208"/>
      <c r="FI149" s="208"/>
      <c r="FJ149" s="208"/>
      <c r="FK149" s="208"/>
      <c r="FL149" s="208"/>
      <c r="FM149" s="208"/>
      <c r="FN149" s="208"/>
      <c r="FO149" s="287"/>
    </row>
    <row r="150" spans="1:171" s="173" customFormat="1" ht="21" customHeight="1" x14ac:dyDescent="0.2">
      <c r="A150" s="374"/>
      <c r="B150" s="447"/>
      <c r="C150" s="400"/>
      <c r="D150" s="400"/>
      <c r="E150" s="400"/>
      <c r="F150" s="400"/>
      <c r="G150" s="400"/>
      <c r="H150" s="443"/>
      <c r="I150" s="443"/>
      <c r="J150" s="400"/>
      <c r="K150" s="400"/>
      <c r="L150" s="400"/>
      <c r="M150" s="400"/>
      <c r="N150" s="400"/>
      <c r="O150" s="400"/>
      <c r="P150" s="400"/>
      <c r="Q150" s="135">
        <v>2</v>
      </c>
      <c r="R150" s="135" t="s">
        <v>56165</v>
      </c>
      <c r="S150" s="400"/>
      <c r="T150" s="177"/>
      <c r="U150" s="177"/>
      <c r="V150" s="177"/>
      <c r="W150" s="177"/>
      <c r="X150" s="177"/>
      <c r="Y150" s="177"/>
      <c r="Z150" s="177"/>
      <c r="AA150" s="177"/>
      <c r="AB150" s="177"/>
      <c r="AC150" s="177"/>
      <c r="AD150" s="177"/>
      <c r="AE150" s="177"/>
      <c r="AF150" s="279"/>
      <c r="AG150" s="208"/>
      <c r="AH150" s="208"/>
      <c r="AI150" s="208"/>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208"/>
      <c r="BE150" s="208"/>
      <c r="BF150" s="208"/>
      <c r="BG150" s="208"/>
      <c r="BH150" s="208"/>
      <c r="BI150" s="208"/>
      <c r="BJ150" s="208"/>
      <c r="BK150" s="208"/>
      <c r="BL150" s="208"/>
      <c r="BM150" s="208"/>
      <c r="BN150" s="208"/>
      <c r="BO150" s="208"/>
      <c r="BP150" s="208"/>
      <c r="BQ150" s="208"/>
      <c r="BR150" s="208"/>
      <c r="BS150" s="208"/>
      <c r="BT150" s="208"/>
      <c r="BU150" s="208"/>
      <c r="BV150" s="208"/>
      <c r="BW150" s="208"/>
      <c r="BX150" s="208"/>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c r="CY150" s="208"/>
      <c r="CZ150" s="208"/>
      <c r="DA150" s="208"/>
      <c r="DB150" s="208"/>
      <c r="DC150" s="208"/>
      <c r="DD150" s="208"/>
      <c r="DE150" s="208"/>
      <c r="DF150" s="208"/>
      <c r="DG150" s="208"/>
      <c r="DH150" s="208"/>
      <c r="DI150" s="208"/>
      <c r="DJ150" s="208"/>
      <c r="DK150" s="208"/>
      <c r="DL150" s="208"/>
      <c r="DM150" s="208"/>
      <c r="DN150" s="208"/>
      <c r="DO150" s="208"/>
      <c r="DP150" s="208"/>
      <c r="DQ150" s="208"/>
      <c r="DR150" s="208"/>
      <c r="DS150" s="208"/>
      <c r="DT150" s="208"/>
      <c r="DU150" s="208"/>
      <c r="DV150" s="208"/>
      <c r="DW150" s="208"/>
      <c r="DX150" s="208"/>
      <c r="DY150" s="208"/>
      <c r="DZ150" s="208"/>
      <c r="EA150" s="208"/>
      <c r="EB150" s="208"/>
      <c r="EC150" s="208"/>
      <c r="ED150" s="208"/>
      <c r="EE150" s="208"/>
      <c r="EF150" s="208"/>
      <c r="EG150" s="208"/>
      <c r="EH150" s="208"/>
      <c r="EI150" s="208"/>
      <c r="EJ150" s="208"/>
      <c r="EK150" s="208"/>
      <c r="EL150" s="208"/>
      <c r="EM150" s="208"/>
      <c r="EN150" s="208"/>
      <c r="EO150" s="208"/>
      <c r="EP150" s="208"/>
      <c r="EQ150" s="208"/>
      <c r="ER150" s="208"/>
      <c r="ES150" s="208"/>
      <c r="ET150" s="208"/>
      <c r="EU150" s="208"/>
      <c r="EV150" s="208"/>
      <c r="EW150" s="208"/>
      <c r="EX150" s="208"/>
      <c r="EY150" s="208"/>
      <c r="EZ150" s="208"/>
      <c r="FA150" s="208"/>
      <c r="FB150" s="208"/>
      <c r="FC150" s="208"/>
      <c r="FD150" s="208"/>
      <c r="FE150" s="208"/>
      <c r="FF150" s="208"/>
      <c r="FG150" s="208"/>
      <c r="FH150" s="208"/>
      <c r="FI150" s="208"/>
      <c r="FJ150" s="208"/>
      <c r="FK150" s="208"/>
      <c r="FL150" s="208"/>
      <c r="FM150" s="208"/>
      <c r="FN150" s="208"/>
      <c r="FO150" s="287"/>
    </row>
    <row r="151" spans="1:171" s="173" customFormat="1" ht="15" customHeight="1" x14ac:dyDescent="0.2">
      <c r="A151" s="374"/>
      <c r="B151" s="447"/>
      <c r="C151" s="400"/>
      <c r="D151" s="400"/>
      <c r="E151" s="400"/>
      <c r="F151" s="400"/>
      <c r="G151" s="400"/>
      <c r="H151" s="443"/>
      <c r="I151" s="443"/>
      <c r="J151" s="400"/>
      <c r="K151" s="400"/>
      <c r="L151" s="400"/>
      <c r="M151" s="400"/>
      <c r="N151" s="400"/>
      <c r="O151" s="400"/>
      <c r="P151" s="400"/>
      <c r="Q151" s="135">
        <v>2</v>
      </c>
      <c r="R151" s="135" t="s">
        <v>56165</v>
      </c>
      <c r="S151" s="400"/>
      <c r="T151" s="177"/>
      <c r="U151" s="177"/>
      <c r="V151" s="177"/>
      <c r="W151" s="177"/>
      <c r="X151" s="177"/>
      <c r="Y151" s="177"/>
      <c r="Z151" s="177"/>
      <c r="AA151" s="177"/>
      <c r="AB151" s="177"/>
      <c r="AC151" s="177"/>
      <c r="AD151" s="177"/>
      <c r="AE151" s="177"/>
      <c r="AF151" s="279"/>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T151" s="208"/>
      <c r="BU151" s="208"/>
      <c r="BV151" s="208"/>
      <c r="BW151" s="208"/>
      <c r="BX151" s="208"/>
      <c r="BY151" s="208"/>
      <c r="BZ151" s="208"/>
      <c r="CA151" s="208"/>
      <c r="CB151" s="208"/>
      <c r="CC151" s="208"/>
      <c r="CD151" s="208"/>
      <c r="CE151" s="208"/>
      <c r="CF151" s="208"/>
      <c r="CG151" s="208"/>
      <c r="CH151" s="208"/>
      <c r="CI151" s="208"/>
      <c r="CJ151" s="208"/>
      <c r="CK151" s="208"/>
      <c r="CL151" s="208"/>
      <c r="CM151" s="208"/>
      <c r="CN151" s="208"/>
      <c r="CO151" s="208"/>
      <c r="CP151" s="208"/>
      <c r="CQ151" s="208"/>
      <c r="CR151" s="208"/>
      <c r="CS151" s="208"/>
      <c r="CT151" s="208"/>
      <c r="CU151" s="208"/>
      <c r="CV151" s="208"/>
      <c r="CW151" s="208"/>
      <c r="CX151" s="208"/>
      <c r="CY151" s="208"/>
      <c r="CZ151" s="208"/>
      <c r="DA151" s="208"/>
      <c r="DB151" s="208"/>
      <c r="DC151" s="208"/>
      <c r="DD151" s="208"/>
      <c r="DE151" s="208"/>
      <c r="DF151" s="208"/>
      <c r="DG151" s="208"/>
      <c r="DH151" s="208"/>
      <c r="DI151" s="208"/>
      <c r="DJ151" s="208"/>
      <c r="DK151" s="208"/>
      <c r="DL151" s="208"/>
      <c r="DM151" s="208"/>
      <c r="DN151" s="208"/>
      <c r="DO151" s="208"/>
      <c r="DP151" s="208"/>
      <c r="DQ151" s="208"/>
      <c r="DR151" s="208"/>
      <c r="DS151" s="208"/>
      <c r="DT151" s="208"/>
      <c r="DU151" s="208"/>
      <c r="DV151" s="208"/>
      <c r="DW151" s="208"/>
      <c r="DX151" s="208"/>
      <c r="DY151" s="208"/>
      <c r="DZ151" s="208"/>
      <c r="EA151" s="208"/>
      <c r="EB151" s="208"/>
      <c r="EC151" s="208"/>
      <c r="ED151" s="208"/>
      <c r="EE151" s="208"/>
      <c r="EF151" s="208"/>
      <c r="EG151" s="208"/>
      <c r="EH151" s="208"/>
      <c r="EI151" s="208"/>
      <c r="EJ151" s="208"/>
      <c r="EK151" s="208"/>
      <c r="EL151" s="208"/>
      <c r="EM151" s="208"/>
      <c r="EN151" s="208"/>
      <c r="EO151" s="208"/>
      <c r="EP151" s="208"/>
      <c r="EQ151" s="208"/>
      <c r="ER151" s="208"/>
      <c r="ES151" s="208"/>
      <c r="ET151" s="208"/>
      <c r="EU151" s="208"/>
      <c r="EV151" s="208"/>
      <c r="EW151" s="208"/>
      <c r="EX151" s="208"/>
      <c r="EY151" s="208"/>
      <c r="EZ151" s="208"/>
      <c r="FA151" s="208"/>
      <c r="FB151" s="208"/>
      <c r="FC151" s="208"/>
      <c r="FD151" s="208"/>
      <c r="FE151" s="208"/>
      <c r="FF151" s="208"/>
      <c r="FG151" s="208"/>
      <c r="FH151" s="208"/>
      <c r="FI151" s="208"/>
      <c r="FJ151" s="208"/>
      <c r="FK151" s="208"/>
      <c r="FL151" s="208"/>
      <c r="FM151" s="208"/>
      <c r="FN151" s="208"/>
      <c r="FO151" s="287"/>
    </row>
    <row r="152" spans="1:171" s="173" customFormat="1" ht="17.25" customHeight="1" x14ac:dyDescent="0.2">
      <c r="A152" s="374"/>
      <c r="B152" s="447"/>
      <c r="C152" s="400"/>
      <c r="D152" s="400"/>
      <c r="E152" s="400"/>
      <c r="F152" s="400"/>
      <c r="G152" s="400"/>
      <c r="H152" s="443"/>
      <c r="I152" s="443"/>
      <c r="J152" s="400"/>
      <c r="K152" s="400"/>
      <c r="L152" s="400"/>
      <c r="M152" s="400"/>
      <c r="N152" s="400"/>
      <c r="O152" s="400"/>
      <c r="P152" s="400"/>
      <c r="Q152" s="135">
        <v>4</v>
      </c>
      <c r="R152" s="135" t="s">
        <v>56165</v>
      </c>
      <c r="S152" s="400"/>
      <c r="T152" s="177"/>
      <c r="U152" s="177"/>
      <c r="V152" s="177"/>
      <c r="W152" s="177"/>
      <c r="X152" s="177"/>
      <c r="Y152" s="177"/>
      <c r="Z152" s="177"/>
      <c r="AA152" s="177"/>
      <c r="AB152" s="177"/>
      <c r="AC152" s="177"/>
      <c r="AD152" s="177"/>
      <c r="AE152" s="177"/>
      <c r="AF152" s="279"/>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T152" s="208"/>
      <c r="BU152" s="208"/>
      <c r="BV152" s="208"/>
      <c r="BW152" s="208"/>
      <c r="BX152" s="208"/>
      <c r="BY152" s="208"/>
      <c r="BZ152" s="208"/>
      <c r="CA152" s="208"/>
      <c r="CB152" s="208"/>
      <c r="CC152" s="208"/>
      <c r="CD152" s="208"/>
      <c r="CE152" s="208"/>
      <c r="CF152" s="208"/>
      <c r="CG152" s="208"/>
      <c r="CH152" s="208"/>
      <c r="CI152" s="208"/>
      <c r="CJ152" s="208"/>
      <c r="CK152" s="208"/>
      <c r="CL152" s="208"/>
      <c r="CM152" s="208"/>
      <c r="CN152" s="208"/>
      <c r="CO152" s="208"/>
      <c r="CP152" s="208"/>
      <c r="CQ152" s="208"/>
      <c r="CR152" s="208"/>
      <c r="CS152" s="208"/>
      <c r="CT152" s="208"/>
      <c r="CU152" s="208"/>
      <c r="CV152" s="208"/>
      <c r="CW152" s="208"/>
      <c r="CX152" s="208"/>
      <c r="CY152" s="208"/>
      <c r="CZ152" s="208"/>
      <c r="DA152" s="208"/>
      <c r="DB152" s="208"/>
      <c r="DC152" s="208"/>
      <c r="DD152" s="208"/>
      <c r="DE152" s="208"/>
      <c r="DF152" s="208"/>
      <c r="DG152" s="208"/>
      <c r="DH152" s="208"/>
      <c r="DI152" s="208"/>
      <c r="DJ152" s="208"/>
      <c r="DK152" s="208"/>
      <c r="DL152" s="208"/>
      <c r="DM152" s="208"/>
      <c r="DN152" s="208"/>
      <c r="DO152" s="208"/>
      <c r="DP152" s="208"/>
      <c r="DQ152" s="208"/>
      <c r="DR152" s="208"/>
      <c r="DS152" s="208"/>
      <c r="DT152" s="208"/>
      <c r="DU152" s="208"/>
      <c r="DV152" s="208"/>
      <c r="DW152" s="208"/>
      <c r="DX152" s="208"/>
      <c r="DY152" s="208"/>
      <c r="DZ152" s="208"/>
      <c r="EA152" s="208"/>
      <c r="EB152" s="208"/>
      <c r="EC152" s="208"/>
      <c r="ED152" s="208"/>
      <c r="EE152" s="208"/>
      <c r="EF152" s="208"/>
      <c r="EG152" s="208"/>
      <c r="EH152" s="208"/>
      <c r="EI152" s="208"/>
      <c r="EJ152" s="208"/>
      <c r="EK152" s="208"/>
      <c r="EL152" s="208"/>
      <c r="EM152" s="208"/>
      <c r="EN152" s="208"/>
      <c r="EO152" s="208"/>
      <c r="EP152" s="208"/>
      <c r="EQ152" s="208"/>
      <c r="ER152" s="208"/>
      <c r="ES152" s="208"/>
      <c r="ET152" s="208"/>
      <c r="EU152" s="208"/>
      <c r="EV152" s="208"/>
      <c r="EW152" s="208"/>
      <c r="EX152" s="208"/>
      <c r="EY152" s="208"/>
      <c r="EZ152" s="208"/>
      <c r="FA152" s="208"/>
      <c r="FB152" s="208"/>
      <c r="FC152" s="208"/>
      <c r="FD152" s="208"/>
      <c r="FE152" s="208"/>
      <c r="FF152" s="208"/>
      <c r="FG152" s="208"/>
      <c r="FH152" s="208"/>
      <c r="FI152" s="208"/>
      <c r="FJ152" s="208"/>
      <c r="FK152" s="208"/>
      <c r="FL152" s="208"/>
      <c r="FM152" s="208"/>
      <c r="FN152" s="208"/>
      <c r="FO152" s="287"/>
    </row>
    <row r="153" spans="1:171" s="173" customFormat="1" ht="17.25" customHeight="1" x14ac:dyDescent="0.2">
      <c r="A153" s="374"/>
      <c r="B153" s="447"/>
      <c r="C153" s="400"/>
      <c r="D153" s="400"/>
      <c r="E153" s="400"/>
      <c r="F153" s="400"/>
      <c r="G153" s="400"/>
      <c r="H153" s="443"/>
      <c r="I153" s="443"/>
      <c r="J153" s="400"/>
      <c r="K153" s="400"/>
      <c r="L153" s="400"/>
      <c r="M153" s="400"/>
      <c r="N153" s="400"/>
      <c r="O153" s="400"/>
      <c r="P153" s="400"/>
      <c r="Q153" s="135">
        <v>5</v>
      </c>
      <c r="R153" s="136" t="s">
        <v>56165</v>
      </c>
      <c r="S153" s="400"/>
      <c r="T153" s="136"/>
      <c r="U153" s="136"/>
      <c r="V153" s="136"/>
      <c r="W153" s="177"/>
      <c r="X153" s="177"/>
      <c r="Y153" s="177"/>
      <c r="Z153" s="136"/>
      <c r="AA153" s="136"/>
      <c r="AB153" s="136"/>
      <c r="AC153" s="136"/>
      <c r="AD153" s="136"/>
      <c r="AE153" s="136"/>
      <c r="AF153" s="279">
        <f>IFERROR(SUMIF(Costeo!$H$5:$H$636,R149,Costeo!$Q$5:$Q$636),SUMIF(Costeo!$Z$4:$Z$636,LEFT(R149,250),Costeo!$Q$4:$Q$637))</f>
        <v>0</v>
      </c>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T153" s="208"/>
      <c r="BU153" s="208"/>
      <c r="BV153" s="208"/>
      <c r="BW153" s="208"/>
      <c r="BX153" s="208"/>
      <c r="BY153" s="208"/>
      <c r="BZ153" s="208"/>
      <c r="CA153" s="208"/>
      <c r="CB153" s="208"/>
      <c r="CC153" s="208"/>
      <c r="CD153" s="208"/>
      <c r="CE153" s="208"/>
      <c r="CF153" s="208"/>
      <c r="CG153" s="208"/>
      <c r="CH153" s="208"/>
      <c r="CI153" s="208"/>
      <c r="CJ153" s="208"/>
      <c r="CK153" s="208"/>
      <c r="CL153" s="208"/>
      <c r="CM153" s="208"/>
      <c r="CN153" s="208"/>
      <c r="CO153" s="208"/>
      <c r="CP153" s="208"/>
      <c r="CQ153" s="208"/>
      <c r="CR153" s="208"/>
      <c r="CS153" s="208"/>
      <c r="CT153" s="208"/>
      <c r="CU153" s="208"/>
      <c r="CV153" s="208"/>
      <c r="CW153" s="208"/>
      <c r="CX153" s="208"/>
      <c r="CY153" s="208"/>
      <c r="CZ153" s="208"/>
      <c r="DA153" s="208"/>
      <c r="DB153" s="208"/>
      <c r="DC153" s="208"/>
      <c r="DD153" s="208"/>
      <c r="DE153" s="208"/>
      <c r="DF153" s="208"/>
      <c r="DG153" s="208"/>
      <c r="DH153" s="208"/>
      <c r="DI153" s="208"/>
      <c r="DJ153" s="208"/>
      <c r="DK153" s="208"/>
      <c r="DL153" s="208"/>
      <c r="DM153" s="208"/>
      <c r="DN153" s="208"/>
      <c r="DO153" s="208"/>
      <c r="DP153" s="208"/>
      <c r="DQ153" s="208"/>
      <c r="DR153" s="208"/>
      <c r="DS153" s="208"/>
      <c r="DT153" s="208"/>
      <c r="DU153" s="208"/>
      <c r="DV153" s="208"/>
      <c r="DW153" s="208"/>
      <c r="DX153" s="208"/>
      <c r="DY153" s="208"/>
      <c r="DZ153" s="208"/>
      <c r="EA153" s="208"/>
      <c r="EB153" s="208"/>
      <c r="EC153" s="208"/>
      <c r="ED153" s="208"/>
      <c r="EE153" s="208"/>
      <c r="EF153" s="208"/>
      <c r="EG153" s="208"/>
      <c r="EH153" s="208"/>
      <c r="EI153" s="208"/>
      <c r="EJ153" s="208"/>
      <c r="EK153" s="208"/>
      <c r="EL153" s="208"/>
      <c r="EM153" s="208"/>
      <c r="EN153" s="208"/>
      <c r="EO153" s="208"/>
      <c r="EP153" s="208"/>
      <c r="EQ153" s="208"/>
      <c r="ER153" s="208"/>
      <c r="ES153" s="208"/>
      <c r="ET153" s="208"/>
      <c r="EU153" s="208"/>
      <c r="EV153" s="208"/>
      <c r="EW153" s="208"/>
      <c r="EX153" s="208"/>
      <c r="EY153" s="208"/>
      <c r="EZ153" s="208"/>
      <c r="FA153" s="208"/>
      <c r="FB153" s="208"/>
      <c r="FC153" s="208"/>
      <c r="FD153" s="208"/>
      <c r="FE153" s="208"/>
      <c r="FF153" s="208"/>
      <c r="FG153" s="208"/>
      <c r="FH153" s="208"/>
      <c r="FI153" s="208"/>
      <c r="FJ153" s="208"/>
      <c r="FK153" s="208"/>
      <c r="FL153" s="208"/>
      <c r="FM153" s="208"/>
      <c r="FN153" s="208"/>
      <c r="FO153" s="287"/>
    </row>
    <row r="154" spans="1:171" s="173" customFormat="1" ht="40.5" customHeight="1" x14ac:dyDescent="0.2">
      <c r="A154" s="374"/>
      <c r="B154" s="374" t="s">
        <v>871</v>
      </c>
      <c r="C154" s="374" t="s">
        <v>846</v>
      </c>
      <c r="D154" s="374" t="s">
        <v>847</v>
      </c>
      <c r="E154" s="402">
        <v>0.9</v>
      </c>
      <c r="F154" s="402">
        <v>0.95</v>
      </c>
      <c r="G154" s="402">
        <v>0.2</v>
      </c>
      <c r="H154" s="402">
        <v>0.3</v>
      </c>
      <c r="I154" s="402">
        <v>0.45</v>
      </c>
      <c r="J154" s="402">
        <v>0</v>
      </c>
      <c r="K154" s="402" t="s">
        <v>848</v>
      </c>
      <c r="L154" s="402" t="s">
        <v>849</v>
      </c>
      <c r="M154" s="374">
        <v>1</v>
      </c>
      <c r="N154" s="374" t="s">
        <v>850</v>
      </c>
      <c r="O154" s="374" t="s">
        <v>851</v>
      </c>
      <c r="P154" s="374" t="s">
        <v>645</v>
      </c>
      <c r="Q154" s="135">
        <v>1</v>
      </c>
      <c r="R154" s="135" t="s">
        <v>852</v>
      </c>
      <c r="S154" s="135" t="s">
        <v>853</v>
      </c>
      <c r="T154" s="177"/>
      <c r="U154" s="177"/>
      <c r="V154" s="177"/>
      <c r="W154" s="177"/>
      <c r="X154" s="177"/>
      <c r="Y154" s="177"/>
      <c r="Z154" s="177"/>
      <c r="AA154" s="177"/>
      <c r="AB154" s="177"/>
      <c r="AC154" s="177"/>
      <c r="AD154" s="177"/>
      <c r="AE154" s="177"/>
      <c r="AF154" s="279"/>
      <c r="AG154" s="208"/>
      <c r="AH154" s="208"/>
      <c r="AI154" s="208"/>
      <c r="AJ154" s="208"/>
      <c r="AK154" s="208"/>
      <c r="AL154" s="208"/>
      <c r="AM154" s="208"/>
      <c r="AN154" s="208"/>
      <c r="AO154" s="208"/>
      <c r="AP154" s="208"/>
      <c r="AQ154" s="208"/>
      <c r="AR154" s="208"/>
      <c r="AS154" s="208"/>
      <c r="AT154" s="208"/>
      <c r="AU154" s="208"/>
      <c r="AV154" s="208"/>
      <c r="AW154" s="208"/>
      <c r="AX154" s="208"/>
      <c r="AY154" s="208"/>
      <c r="AZ154" s="208"/>
      <c r="BA154" s="208"/>
      <c r="BB154" s="208"/>
      <c r="BC154" s="208"/>
      <c r="BD154" s="208"/>
      <c r="BE154" s="208"/>
      <c r="BF154" s="208"/>
      <c r="BG154" s="208"/>
      <c r="BH154" s="208"/>
      <c r="BI154" s="208"/>
      <c r="BJ154" s="208"/>
      <c r="BK154" s="208"/>
      <c r="BL154" s="208"/>
      <c r="BM154" s="208"/>
      <c r="BN154" s="208"/>
      <c r="BO154" s="208"/>
      <c r="BP154" s="208"/>
      <c r="BQ154" s="208"/>
      <c r="BR154" s="208"/>
      <c r="BS154" s="208"/>
      <c r="BT154" s="208"/>
      <c r="BU154" s="208"/>
      <c r="BV154" s="208"/>
      <c r="BW154" s="208"/>
      <c r="BX154" s="208"/>
      <c r="BY154" s="208"/>
      <c r="BZ154" s="208"/>
      <c r="CA154" s="208"/>
      <c r="CB154" s="208"/>
      <c r="CC154" s="208"/>
      <c r="CD154" s="208"/>
      <c r="CE154" s="208"/>
      <c r="CF154" s="208"/>
      <c r="CG154" s="208"/>
      <c r="CH154" s="208"/>
      <c r="CI154" s="208"/>
      <c r="CJ154" s="208"/>
      <c r="CK154" s="208"/>
      <c r="CL154" s="208"/>
      <c r="CM154" s="208"/>
      <c r="CN154" s="208"/>
      <c r="CO154" s="208"/>
      <c r="CP154" s="208"/>
      <c r="CQ154" s="208"/>
      <c r="CR154" s="208"/>
      <c r="CS154" s="208"/>
      <c r="CT154" s="208"/>
      <c r="CU154" s="208"/>
      <c r="CV154" s="208"/>
      <c r="CW154" s="208"/>
      <c r="CX154" s="208"/>
      <c r="CY154" s="208"/>
      <c r="CZ154" s="208"/>
      <c r="DA154" s="208"/>
      <c r="DB154" s="208"/>
      <c r="DC154" s="208"/>
      <c r="DD154" s="208"/>
      <c r="DE154" s="208"/>
      <c r="DF154" s="208"/>
      <c r="DG154" s="208"/>
      <c r="DH154" s="208"/>
      <c r="DI154" s="208"/>
      <c r="DJ154" s="208"/>
      <c r="DK154" s="208"/>
      <c r="DL154" s="208"/>
      <c r="DM154" s="208"/>
      <c r="DN154" s="208"/>
      <c r="DO154" s="208"/>
      <c r="DP154" s="208"/>
      <c r="DQ154" s="208"/>
      <c r="DR154" s="208"/>
      <c r="DS154" s="208"/>
      <c r="DT154" s="208"/>
      <c r="DU154" s="208"/>
      <c r="DV154" s="208"/>
      <c r="DW154" s="208"/>
      <c r="DX154" s="208"/>
      <c r="DY154" s="208"/>
      <c r="DZ154" s="208"/>
      <c r="EA154" s="208"/>
      <c r="EB154" s="208"/>
      <c r="EC154" s="208"/>
      <c r="ED154" s="208"/>
      <c r="EE154" s="208"/>
      <c r="EF154" s="208"/>
      <c r="EG154" s="208"/>
      <c r="EH154" s="208"/>
      <c r="EI154" s="208"/>
      <c r="EJ154" s="208"/>
      <c r="EK154" s="208"/>
      <c r="EL154" s="208"/>
      <c r="EM154" s="208"/>
      <c r="EN154" s="208"/>
      <c r="EO154" s="208"/>
      <c r="EP154" s="208"/>
      <c r="EQ154" s="208"/>
      <c r="ER154" s="208"/>
      <c r="ES154" s="208"/>
      <c r="ET154" s="208"/>
      <c r="EU154" s="208"/>
      <c r="EV154" s="208"/>
      <c r="EW154" s="208"/>
      <c r="EX154" s="208"/>
      <c r="EY154" s="208"/>
      <c r="EZ154" s="208"/>
      <c r="FA154" s="208"/>
      <c r="FB154" s="208"/>
      <c r="FC154" s="208"/>
      <c r="FD154" s="208"/>
      <c r="FE154" s="208"/>
      <c r="FF154" s="208"/>
      <c r="FG154" s="208"/>
      <c r="FH154" s="208"/>
      <c r="FI154" s="208"/>
      <c r="FJ154" s="208"/>
      <c r="FK154" s="208"/>
      <c r="FL154" s="208"/>
      <c r="FM154" s="208"/>
      <c r="FN154" s="208"/>
      <c r="FO154" s="287"/>
    </row>
    <row r="155" spans="1:171" s="173" customFormat="1" ht="28.5" customHeight="1" x14ac:dyDescent="0.2">
      <c r="A155" s="374"/>
      <c r="B155" s="374"/>
      <c r="C155" s="400"/>
      <c r="D155" s="400"/>
      <c r="E155" s="400"/>
      <c r="F155" s="400"/>
      <c r="G155" s="400"/>
      <c r="H155" s="400"/>
      <c r="I155" s="400"/>
      <c r="J155" s="400"/>
      <c r="K155" s="400"/>
      <c r="L155" s="400"/>
      <c r="M155" s="400"/>
      <c r="N155" s="400"/>
      <c r="O155" s="400"/>
      <c r="P155" s="400"/>
      <c r="Q155" s="135">
        <v>2</v>
      </c>
      <c r="R155" s="135" t="s">
        <v>854</v>
      </c>
      <c r="S155" s="135" t="s">
        <v>853</v>
      </c>
      <c r="T155" s="190"/>
      <c r="U155" s="190"/>
      <c r="V155" s="177"/>
      <c r="W155" s="190"/>
      <c r="X155" s="190"/>
      <c r="Y155" s="190"/>
      <c r="Z155" s="190"/>
      <c r="AA155" s="190"/>
      <c r="AB155" s="190"/>
      <c r="AC155" s="190"/>
      <c r="AD155" s="190"/>
      <c r="AE155" s="190"/>
      <c r="AF155" s="279">
        <f>IFERROR(SUMIF(Costeo!$H$5:$H$636,R155,Costeo!$Q$5:$Q$636),SUMIF(Costeo!$Z$4:$Z$636,LEFT(R155,250),Costeo!$Q$4:$Q$637))</f>
        <v>0</v>
      </c>
      <c r="AG155" s="208"/>
      <c r="AH155" s="208"/>
      <c r="AI155" s="208"/>
      <c r="AJ155" s="208"/>
      <c r="AK155" s="208"/>
      <c r="AL155" s="208"/>
      <c r="AM155" s="208"/>
      <c r="AN155" s="208"/>
      <c r="AO155" s="208"/>
      <c r="AP155" s="208"/>
      <c r="AQ155" s="208"/>
      <c r="AR155" s="208"/>
      <c r="AS155" s="208"/>
      <c r="AT155" s="208"/>
      <c r="AU155" s="208"/>
      <c r="AV155" s="208"/>
      <c r="AW155" s="208"/>
      <c r="AX155" s="208"/>
      <c r="AY155" s="208"/>
      <c r="AZ155" s="208"/>
      <c r="BA155" s="208"/>
      <c r="BB155" s="208"/>
      <c r="BC155" s="208"/>
      <c r="BD155" s="208"/>
      <c r="BE155" s="208"/>
      <c r="BF155" s="208"/>
      <c r="BG155" s="208"/>
      <c r="BH155" s="208"/>
      <c r="BI155" s="208"/>
      <c r="BJ155" s="208"/>
      <c r="BK155" s="208"/>
      <c r="BL155" s="208"/>
      <c r="BM155" s="208"/>
      <c r="BN155" s="208"/>
      <c r="BO155" s="208"/>
      <c r="BP155" s="208"/>
      <c r="BQ155" s="208"/>
      <c r="BR155" s="208"/>
      <c r="BS155" s="208"/>
      <c r="BT155" s="208"/>
      <c r="BU155" s="208"/>
      <c r="BV155" s="208"/>
      <c r="BW155" s="208"/>
      <c r="BX155" s="208"/>
      <c r="BY155" s="208"/>
      <c r="BZ155" s="208"/>
      <c r="CA155" s="208"/>
      <c r="CB155" s="208"/>
      <c r="CC155" s="208"/>
      <c r="CD155" s="208"/>
      <c r="CE155" s="208"/>
      <c r="CF155" s="208"/>
      <c r="CG155" s="208"/>
      <c r="CH155" s="208"/>
      <c r="CI155" s="208"/>
      <c r="CJ155" s="208"/>
      <c r="CK155" s="208"/>
      <c r="CL155" s="208"/>
      <c r="CM155" s="208"/>
      <c r="CN155" s="208"/>
      <c r="CO155" s="208"/>
      <c r="CP155" s="208"/>
      <c r="CQ155" s="208"/>
      <c r="CR155" s="208"/>
      <c r="CS155" s="208"/>
      <c r="CT155" s="208"/>
      <c r="CU155" s="208"/>
      <c r="CV155" s="208"/>
      <c r="CW155" s="208"/>
      <c r="CX155" s="208"/>
      <c r="CY155" s="208"/>
      <c r="CZ155" s="208"/>
      <c r="DA155" s="208"/>
      <c r="DB155" s="208"/>
      <c r="DC155" s="208"/>
      <c r="DD155" s="208"/>
      <c r="DE155" s="208"/>
      <c r="DF155" s="208"/>
      <c r="DG155" s="208"/>
      <c r="DH155" s="208"/>
      <c r="DI155" s="208"/>
      <c r="DJ155" s="208"/>
      <c r="DK155" s="208"/>
      <c r="DL155" s="208"/>
      <c r="DM155" s="208"/>
      <c r="DN155" s="208"/>
      <c r="DO155" s="208"/>
      <c r="DP155" s="208"/>
      <c r="DQ155" s="208"/>
      <c r="DR155" s="208"/>
      <c r="DS155" s="208"/>
      <c r="DT155" s="208"/>
      <c r="DU155" s="208"/>
      <c r="DV155" s="208"/>
      <c r="DW155" s="208"/>
      <c r="DX155" s="208"/>
      <c r="DY155" s="208"/>
      <c r="DZ155" s="208"/>
      <c r="EA155" s="208"/>
      <c r="EB155" s="208"/>
      <c r="EC155" s="208"/>
      <c r="ED155" s="208"/>
      <c r="EE155" s="208"/>
      <c r="EF155" s="208"/>
      <c r="EG155" s="208"/>
      <c r="EH155" s="208"/>
      <c r="EI155" s="208"/>
      <c r="EJ155" s="208"/>
      <c r="EK155" s="208"/>
      <c r="EL155" s="208"/>
      <c r="EM155" s="208"/>
      <c r="EN155" s="208"/>
      <c r="EO155" s="208"/>
      <c r="EP155" s="208"/>
      <c r="EQ155" s="208"/>
      <c r="ER155" s="208"/>
      <c r="ES155" s="208"/>
      <c r="ET155" s="208"/>
      <c r="EU155" s="208"/>
      <c r="EV155" s="208"/>
      <c r="EW155" s="208"/>
      <c r="EX155" s="208"/>
      <c r="EY155" s="208"/>
      <c r="EZ155" s="208"/>
      <c r="FA155" s="208"/>
      <c r="FB155" s="208"/>
      <c r="FC155" s="208"/>
      <c r="FD155" s="208"/>
      <c r="FE155" s="208"/>
      <c r="FF155" s="208"/>
      <c r="FG155" s="208"/>
      <c r="FH155" s="208"/>
      <c r="FI155" s="208"/>
      <c r="FJ155" s="208"/>
      <c r="FK155" s="208"/>
      <c r="FL155" s="208"/>
      <c r="FM155" s="208"/>
      <c r="FN155" s="208"/>
      <c r="FO155" s="287"/>
    </row>
    <row r="156" spans="1:171" s="173" customFormat="1" ht="30" customHeight="1" x14ac:dyDescent="0.2">
      <c r="A156" s="374"/>
      <c r="B156" s="374"/>
      <c r="C156" s="400"/>
      <c r="D156" s="400"/>
      <c r="E156" s="400"/>
      <c r="F156" s="400"/>
      <c r="G156" s="400"/>
      <c r="H156" s="400"/>
      <c r="I156" s="400"/>
      <c r="J156" s="400"/>
      <c r="K156" s="400"/>
      <c r="L156" s="400"/>
      <c r="M156" s="400"/>
      <c r="N156" s="400"/>
      <c r="O156" s="400"/>
      <c r="P156" s="400"/>
      <c r="Q156" s="135">
        <v>3</v>
      </c>
      <c r="R156" s="135" t="s">
        <v>855</v>
      </c>
      <c r="S156" s="135" t="s">
        <v>856</v>
      </c>
      <c r="T156" s="190"/>
      <c r="U156" s="177"/>
      <c r="V156" s="190"/>
      <c r="W156" s="190"/>
      <c r="X156" s="190"/>
      <c r="Y156" s="190"/>
      <c r="Z156" s="190"/>
      <c r="AA156" s="190"/>
      <c r="AB156" s="190"/>
      <c r="AC156" s="190"/>
      <c r="AD156" s="190"/>
      <c r="AE156" s="190"/>
      <c r="AF156" s="279">
        <f>IFERROR(SUMIF(Costeo!$H$5:$H$636,R156,Costeo!$Q$5:$Q$636),SUMIF(Costeo!$Z$4:$Z$636,LEFT(R156,250),Costeo!$Q$4:$Q$637))</f>
        <v>0</v>
      </c>
      <c r="AG156" s="208"/>
      <c r="AH156" s="208"/>
      <c r="AI156" s="208"/>
      <c r="AJ156" s="208"/>
      <c r="AK156" s="208"/>
      <c r="AL156" s="208"/>
      <c r="AM156" s="208"/>
      <c r="AN156" s="208"/>
      <c r="AO156" s="208"/>
      <c r="AP156" s="208"/>
      <c r="AQ156" s="208"/>
      <c r="AR156" s="208"/>
      <c r="AS156" s="208"/>
      <c r="AT156" s="208"/>
      <c r="AU156" s="208"/>
      <c r="AV156" s="208"/>
      <c r="AW156" s="208"/>
      <c r="AX156" s="208"/>
      <c r="AY156" s="208"/>
      <c r="AZ156" s="208"/>
      <c r="BA156" s="208"/>
      <c r="BB156" s="208"/>
      <c r="BC156" s="208"/>
      <c r="BD156" s="208"/>
      <c r="BE156" s="208"/>
      <c r="BF156" s="208"/>
      <c r="BG156" s="208"/>
      <c r="BH156" s="208"/>
      <c r="BI156" s="208"/>
      <c r="BJ156" s="208"/>
      <c r="BK156" s="208"/>
      <c r="BL156" s="208"/>
      <c r="BM156" s="208"/>
      <c r="BN156" s="208"/>
      <c r="BO156" s="208"/>
      <c r="BP156" s="208"/>
      <c r="BQ156" s="208"/>
      <c r="BR156" s="208"/>
      <c r="BS156" s="208"/>
      <c r="BT156" s="208"/>
      <c r="BU156" s="208"/>
      <c r="BV156" s="208"/>
      <c r="BW156" s="208"/>
      <c r="BX156" s="208"/>
      <c r="BY156" s="208"/>
      <c r="BZ156" s="208"/>
      <c r="CA156" s="208"/>
      <c r="CB156" s="208"/>
      <c r="CC156" s="208"/>
      <c r="CD156" s="208"/>
      <c r="CE156" s="208"/>
      <c r="CF156" s="208"/>
      <c r="CG156" s="208"/>
      <c r="CH156" s="208"/>
      <c r="CI156" s="208"/>
      <c r="CJ156" s="208"/>
      <c r="CK156" s="208"/>
      <c r="CL156" s="208"/>
      <c r="CM156" s="208"/>
      <c r="CN156" s="208"/>
      <c r="CO156" s="208"/>
      <c r="CP156" s="208"/>
      <c r="CQ156" s="208"/>
      <c r="CR156" s="208"/>
      <c r="CS156" s="208"/>
      <c r="CT156" s="208"/>
      <c r="CU156" s="208"/>
      <c r="CV156" s="208"/>
      <c r="CW156" s="208"/>
      <c r="CX156" s="208"/>
      <c r="CY156" s="208"/>
      <c r="CZ156" s="208"/>
      <c r="DA156" s="208"/>
      <c r="DB156" s="208"/>
      <c r="DC156" s="208"/>
      <c r="DD156" s="208"/>
      <c r="DE156" s="208"/>
      <c r="DF156" s="208"/>
      <c r="DG156" s="208"/>
      <c r="DH156" s="208"/>
      <c r="DI156" s="208"/>
      <c r="DJ156" s="208"/>
      <c r="DK156" s="208"/>
      <c r="DL156" s="208"/>
      <c r="DM156" s="208"/>
      <c r="DN156" s="208"/>
      <c r="DO156" s="208"/>
      <c r="DP156" s="208"/>
      <c r="DQ156" s="208"/>
      <c r="DR156" s="208"/>
      <c r="DS156" s="208"/>
      <c r="DT156" s="208"/>
      <c r="DU156" s="208"/>
      <c r="DV156" s="208"/>
      <c r="DW156" s="208"/>
      <c r="DX156" s="208"/>
      <c r="DY156" s="208"/>
      <c r="DZ156" s="208"/>
      <c r="EA156" s="208"/>
      <c r="EB156" s="208"/>
      <c r="EC156" s="208"/>
      <c r="ED156" s="208"/>
      <c r="EE156" s="208"/>
      <c r="EF156" s="208"/>
      <c r="EG156" s="208"/>
      <c r="EH156" s="208"/>
      <c r="EI156" s="208"/>
      <c r="EJ156" s="208"/>
      <c r="EK156" s="208"/>
      <c r="EL156" s="208"/>
      <c r="EM156" s="208"/>
      <c r="EN156" s="208"/>
      <c r="EO156" s="208"/>
      <c r="EP156" s="208"/>
      <c r="EQ156" s="208"/>
      <c r="ER156" s="208"/>
      <c r="ES156" s="208"/>
      <c r="ET156" s="208"/>
      <c r="EU156" s="208"/>
      <c r="EV156" s="208"/>
      <c r="EW156" s="208"/>
      <c r="EX156" s="208"/>
      <c r="EY156" s="208"/>
      <c r="EZ156" s="208"/>
      <c r="FA156" s="208"/>
      <c r="FB156" s="208"/>
      <c r="FC156" s="208"/>
      <c r="FD156" s="208"/>
      <c r="FE156" s="208"/>
      <c r="FF156" s="208"/>
      <c r="FG156" s="208"/>
      <c r="FH156" s="208"/>
      <c r="FI156" s="208"/>
      <c r="FJ156" s="208"/>
      <c r="FK156" s="208"/>
      <c r="FL156" s="208"/>
      <c r="FM156" s="208"/>
      <c r="FN156" s="208"/>
      <c r="FO156" s="287"/>
    </row>
    <row r="157" spans="1:171" s="173" customFormat="1" ht="33" customHeight="1" x14ac:dyDescent="0.2">
      <c r="A157" s="374"/>
      <c r="B157" s="374"/>
      <c r="C157" s="400"/>
      <c r="D157" s="400"/>
      <c r="E157" s="400"/>
      <c r="F157" s="400"/>
      <c r="G157" s="400"/>
      <c r="H157" s="400"/>
      <c r="I157" s="400"/>
      <c r="J157" s="400"/>
      <c r="K157" s="400"/>
      <c r="L157" s="400"/>
      <c r="M157" s="400"/>
      <c r="N157" s="400"/>
      <c r="O157" s="400"/>
      <c r="P157" s="400"/>
      <c r="Q157" s="135">
        <v>4</v>
      </c>
      <c r="R157" s="135" t="s">
        <v>857</v>
      </c>
      <c r="S157" s="135" t="s">
        <v>853</v>
      </c>
      <c r="T157" s="190"/>
      <c r="V157" s="190"/>
      <c r="W157" s="190"/>
      <c r="X157" s="177"/>
      <c r="Y157" s="190"/>
      <c r="Z157" s="190"/>
      <c r="AA157" s="190"/>
      <c r="AB157" s="190"/>
      <c r="AC157" s="190"/>
      <c r="AD157" s="190"/>
      <c r="AE157" s="190"/>
      <c r="AF157" s="279">
        <f>IFERROR(SUMIF(Costeo!$H$5:$H$636,R157,Costeo!$Q$5:$Q$636),SUMIF(Costeo!$Z$4:$Z$636,LEFT(R157,250),Costeo!$Q$4:$Q$637))</f>
        <v>0</v>
      </c>
      <c r="AG157" s="208"/>
      <c r="AH157" s="208"/>
      <c r="AI157" s="208"/>
      <c r="AJ157" s="208"/>
      <c r="AK157" s="208"/>
      <c r="AL157" s="208"/>
      <c r="AM157" s="208"/>
      <c r="AN157" s="208"/>
      <c r="AO157" s="208"/>
      <c r="AP157" s="208"/>
      <c r="AQ157" s="208"/>
      <c r="AR157" s="208"/>
      <c r="AS157" s="208"/>
      <c r="AT157" s="208"/>
      <c r="AU157" s="208"/>
      <c r="AV157" s="208"/>
      <c r="AW157" s="208"/>
      <c r="AX157" s="208"/>
      <c r="AY157" s="208"/>
      <c r="AZ157" s="208"/>
      <c r="BA157" s="208"/>
      <c r="BB157" s="208"/>
      <c r="BC157" s="208"/>
      <c r="BD157" s="208"/>
      <c r="BE157" s="208"/>
      <c r="BF157" s="208"/>
      <c r="BG157" s="208"/>
      <c r="BH157" s="208"/>
      <c r="BI157" s="208"/>
      <c r="BJ157" s="208"/>
      <c r="BK157" s="208"/>
      <c r="BL157" s="208"/>
      <c r="BM157" s="208"/>
      <c r="BN157" s="208"/>
      <c r="BO157" s="208"/>
      <c r="BP157" s="208"/>
      <c r="BQ157" s="208"/>
      <c r="BR157" s="208"/>
      <c r="BS157" s="208"/>
      <c r="BT157" s="208"/>
      <c r="BU157" s="208"/>
      <c r="BV157" s="208"/>
      <c r="BW157" s="208"/>
      <c r="BX157" s="208"/>
      <c r="BY157" s="208"/>
      <c r="BZ157" s="208"/>
      <c r="CA157" s="208"/>
      <c r="CB157" s="208"/>
      <c r="CC157" s="208"/>
      <c r="CD157" s="208"/>
      <c r="CE157" s="208"/>
      <c r="CF157" s="208"/>
      <c r="CG157" s="208"/>
      <c r="CH157" s="208"/>
      <c r="CI157" s="208"/>
      <c r="CJ157" s="208"/>
      <c r="CK157" s="208"/>
      <c r="CL157" s="208"/>
      <c r="CM157" s="208"/>
      <c r="CN157" s="208"/>
      <c r="CO157" s="208"/>
      <c r="CP157" s="208"/>
      <c r="CQ157" s="208"/>
      <c r="CR157" s="208"/>
      <c r="CS157" s="208"/>
      <c r="CT157" s="208"/>
      <c r="CU157" s="208"/>
      <c r="CV157" s="208"/>
      <c r="CW157" s="208"/>
      <c r="CX157" s="208"/>
      <c r="CY157" s="208"/>
      <c r="CZ157" s="208"/>
      <c r="DA157" s="208"/>
      <c r="DB157" s="208"/>
      <c r="DC157" s="208"/>
      <c r="DD157" s="208"/>
      <c r="DE157" s="208"/>
      <c r="DF157" s="208"/>
      <c r="DG157" s="208"/>
      <c r="DH157" s="208"/>
      <c r="DI157" s="208"/>
      <c r="DJ157" s="208"/>
      <c r="DK157" s="208"/>
      <c r="DL157" s="208"/>
      <c r="DM157" s="208"/>
      <c r="DN157" s="208"/>
      <c r="DO157" s="208"/>
      <c r="DP157" s="208"/>
      <c r="DQ157" s="208"/>
      <c r="DR157" s="208"/>
      <c r="DS157" s="208"/>
      <c r="DT157" s="208"/>
      <c r="DU157" s="208"/>
      <c r="DV157" s="208"/>
      <c r="DW157" s="208"/>
      <c r="DX157" s="208"/>
      <c r="DY157" s="208"/>
      <c r="DZ157" s="208"/>
      <c r="EA157" s="208"/>
      <c r="EB157" s="208"/>
      <c r="EC157" s="208"/>
      <c r="ED157" s="208"/>
      <c r="EE157" s="208"/>
      <c r="EF157" s="208"/>
      <c r="EG157" s="208"/>
      <c r="EH157" s="208"/>
      <c r="EI157" s="208"/>
      <c r="EJ157" s="208"/>
      <c r="EK157" s="208"/>
      <c r="EL157" s="208"/>
      <c r="EM157" s="208"/>
      <c r="EN157" s="208"/>
      <c r="EO157" s="208"/>
      <c r="EP157" s="208"/>
      <c r="EQ157" s="208"/>
      <c r="ER157" s="208"/>
      <c r="ES157" s="208"/>
      <c r="ET157" s="208"/>
      <c r="EU157" s="208"/>
      <c r="EV157" s="208"/>
      <c r="EW157" s="208"/>
      <c r="EX157" s="208"/>
      <c r="EY157" s="208"/>
      <c r="EZ157" s="208"/>
      <c r="FA157" s="208"/>
      <c r="FB157" s="208"/>
      <c r="FC157" s="208"/>
      <c r="FD157" s="208"/>
      <c r="FE157" s="208"/>
      <c r="FF157" s="208"/>
      <c r="FG157" s="208"/>
      <c r="FH157" s="208"/>
      <c r="FI157" s="208"/>
      <c r="FJ157" s="208"/>
      <c r="FK157" s="208"/>
      <c r="FL157" s="208"/>
      <c r="FM157" s="208"/>
      <c r="FN157" s="208"/>
      <c r="FO157" s="287"/>
    </row>
    <row r="158" spans="1:171" s="173" customFormat="1" ht="25.5" customHeight="1" x14ac:dyDescent="0.2">
      <c r="A158" s="374"/>
      <c r="B158" s="374"/>
      <c r="C158" s="400"/>
      <c r="D158" s="400"/>
      <c r="E158" s="400"/>
      <c r="F158" s="400"/>
      <c r="G158" s="400"/>
      <c r="H158" s="400"/>
      <c r="I158" s="400"/>
      <c r="J158" s="400"/>
      <c r="K158" s="400"/>
      <c r="L158" s="400"/>
      <c r="M158" s="400"/>
      <c r="N158" s="400"/>
      <c r="O158" s="400"/>
      <c r="P158" s="400"/>
      <c r="Q158" s="135">
        <v>5</v>
      </c>
      <c r="R158" s="135" t="s">
        <v>858</v>
      </c>
      <c r="S158" s="135" t="s">
        <v>859</v>
      </c>
      <c r="T158" s="190"/>
      <c r="U158" s="190"/>
      <c r="V158" s="190"/>
      <c r="W158" s="190"/>
      <c r="X158" s="190"/>
      <c r="Y158" s="190"/>
      <c r="Z158" s="190"/>
      <c r="AA158" s="177"/>
      <c r="AB158" s="190"/>
      <c r="AC158" s="190"/>
      <c r="AD158" s="190"/>
      <c r="AE158" s="190"/>
      <c r="AF158" s="279">
        <f>IFERROR(SUMIF(Costeo!$H$5:$H$636,R158,Costeo!$Q$5:$Q$636),SUMIF(Costeo!$Z$4:$Z$636,LEFT(R158,250),Costeo!$Q$4:$Q$637))</f>
        <v>0</v>
      </c>
      <c r="AG158" s="208"/>
      <c r="AH158" s="208"/>
      <c r="AI158" s="208"/>
      <c r="AJ158" s="208"/>
      <c r="AK158" s="208"/>
      <c r="AL158" s="208"/>
      <c r="AM158" s="208"/>
      <c r="AN158" s="208"/>
      <c r="AO158" s="208"/>
      <c r="AP158" s="208"/>
      <c r="AQ158" s="208"/>
      <c r="AR158" s="208"/>
      <c r="AS158" s="208"/>
      <c r="AT158" s="208"/>
      <c r="AU158" s="208"/>
      <c r="AV158" s="208"/>
      <c r="AW158" s="208"/>
      <c r="AX158" s="208"/>
      <c r="AY158" s="208"/>
      <c r="AZ158" s="208"/>
      <c r="BA158" s="208"/>
      <c r="BB158" s="208"/>
      <c r="BC158" s="208"/>
      <c r="BD158" s="208"/>
      <c r="BE158" s="208"/>
      <c r="BF158" s="208"/>
      <c r="BG158" s="208"/>
      <c r="BH158" s="208"/>
      <c r="BI158" s="208"/>
      <c r="BJ158" s="208"/>
      <c r="BK158" s="208"/>
      <c r="BL158" s="208"/>
      <c r="BM158" s="208"/>
      <c r="BN158" s="208"/>
      <c r="BO158" s="208"/>
      <c r="BP158" s="208"/>
      <c r="BQ158" s="208"/>
      <c r="BR158" s="208"/>
      <c r="BS158" s="208"/>
      <c r="BT158" s="208"/>
      <c r="BU158" s="208"/>
      <c r="BV158" s="208"/>
      <c r="BW158" s="208"/>
      <c r="BX158" s="208"/>
      <c r="BY158" s="208"/>
      <c r="BZ158" s="208"/>
      <c r="CA158" s="208"/>
      <c r="CB158" s="208"/>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c r="CY158" s="208"/>
      <c r="CZ158" s="208"/>
      <c r="DA158" s="208"/>
      <c r="DB158" s="208"/>
      <c r="DC158" s="208"/>
      <c r="DD158" s="208"/>
      <c r="DE158" s="208"/>
      <c r="DF158" s="208"/>
      <c r="DG158" s="208"/>
      <c r="DH158" s="208"/>
      <c r="DI158" s="208"/>
      <c r="DJ158" s="208"/>
      <c r="DK158" s="208"/>
      <c r="DL158" s="208"/>
      <c r="DM158" s="208"/>
      <c r="DN158" s="208"/>
      <c r="DO158" s="208"/>
      <c r="DP158" s="208"/>
      <c r="DQ158" s="208"/>
      <c r="DR158" s="208"/>
      <c r="DS158" s="208"/>
      <c r="DT158" s="208"/>
      <c r="DU158" s="208"/>
      <c r="DV158" s="208"/>
      <c r="DW158" s="208"/>
      <c r="DX158" s="208"/>
      <c r="DY158" s="208"/>
      <c r="DZ158" s="208"/>
      <c r="EA158" s="208"/>
      <c r="EB158" s="208"/>
      <c r="EC158" s="208"/>
      <c r="ED158" s="208"/>
      <c r="EE158" s="208"/>
      <c r="EF158" s="208"/>
      <c r="EG158" s="208"/>
      <c r="EH158" s="208"/>
      <c r="EI158" s="208"/>
      <c r="EJ158" s="208"/>
      <c r="EK158" s="208"/>
      <c r="EL158" s="208"/>
      <c r="EM158" s="208"/>
      <c r="EN158" s="208"/>
      <c r="EO158" s="208"/>
      <c r="EP158" s="208"/>
      <c r="EQ158" s="208"/>
      <c r="ER158" s="208"/>
      <c r="ES158" s="208"/>
      <c r="ET158" s="208"/>
      <c r="EU158" s="208"/>
      <c r="EV158" s="208"/>
      <c r="EW158" s="208"/>
      <c r="EX158" s="208"/>
      <c r="EY158" s="208"/>
      <c r="EZ158" s="208"/>
      <c r="FA158" s="208"/>
      <c r="FB158" s="208"/>
      <c r="FC158" s="208"/>
      <c r="FD158" s="208"/>
      <c r="FE158" s="208"/>
      <c r="FF158" s="208"/>
      <c r="FG158" s="208"/>
      <c r="FH158" s="208"/>
      <c r="FI158" s="208"/>
      <c r="FJ158" s="208"/>
      <c r="FK158" s="208"/>
      <c r="FL158" s="208"/>
      <c r="FM158" s="208"/>
      <c r="FN158" s="208"/>
      <c r="FO158" s="287"/>
    </row>
    <row r="159" spans="1:171" s="173" customFormat="1" ht="77.25" customHeight="1" x14ac:dyDescent="0.2">
      <c r="A159" s="374"/>
      <c r="B159" s="374"/>
      <c r="C159" s="400"/>
      <c r="D159" s="400"/>
      <c r="E159" s="400"/>
      <c r="F159" s="400"/>
      <c r="G159" s="400"/>
      <c r="H159" s="400"/>
      <c r="I159" s="400"/>
      <c r="J159" s="400"/>
      <c r="K159" s="400"/>
      <c r="L159" s="400"/>
      <c r="M159" s="400"/>
      <c r="N159" s="400"/>
      <c r="O159" s="400"/>
      <c r="P159" s="400"/>
      <c r="Q159" s="135">
        <v>6</v>
      </c>
      <c r="R159" s="135" t="s">
        <v>860</v>
      </c>
      <c r="S159" s="135" t="s">
        <v>861</v>
      </c>
      <c r="T159" s="177"/>
      <c r="U159" s="177"/>
      <c r="V159" s="177"/>
      <c r="W159" s="177"/>
      <c r="X159" s="177"/>
      <c r="Y159" s="177"/>
      <c r="Z159" s="177"/>
      <c r="AA159" s="177"/>
      <c r="AB159" s="177"/>
      <c r="AC159" s="177"/>
      <c r="AD159" s="177"/>
      <c r="AE159" s="177"/>
      <c r="AF159" s="279">
        <f>IFERROR(SUMIF(Costeo!$H$5:$H$636,R159,Costeo!$Q$5:$Q$636),SUMIF(Costeo!$Z$4:$Z$636,LEFT(R159,250),Costeo!$Q$4:$Q$637))</f>
        <v>0</v>
      </c>
      <c r="AG159" s="208"/>
      <c r="AH159" s="208"/>
      <c r="AI159" s="208"/>
      <c r="AJ159" s="208"/>
      <c r="AK159" s="208"/>
      <c r="AL159" s="208"/>
      <c r="AM159" s="208"/>
      <c r="AN159" s="208"/>
      <c r="AO159" s="208"/>
      <c r="AP159" s="208"/>
      <c r="AQ159" s="208"/>
      <c r="AR159" s="208"/>
      <c r="AS159" s="208"/>
      <c r="AT159" s="208"/>
      <c r="AU159" s="208"/>
      <c r="AV159" s="208"/>
      <c r="AW159" s="208"/>
      <c r="AX159" s="208"/>
      <c r="AY159" s="208"/>
      <c r="AZ159" s="208"/>
      <c r="BA159" s="208"/>
      <c r="BB159" s="208"/>
      <c r="BC159" s="208"/>
      <c r="BD159" s="208"/>
      <c r="BE159" s="208"/>
      <c r="BF159" s="208"/>
      <c r="BG159" s="208"/>
      <c r="BH159" s="208"/>
      <c r="BI159" s="208"/>
      <c r="BJ159" s="208"/>
      <c r="BK159" s="208"/>
      <c r="BL159" s="208"/>
      <c r="BM159" s="208"/>
      <c r="BN159" s="208"/>
      <c r="BO159" s="208"/>
      <c r="BP159" s="208"/>
      <c r="BQ159" s="208"/>
      <c r="BR159" s="208"/>
      <c r="BS159" s="208"/>
      <c r="BT159" s="208"/>
      <c r="BU159" s="208"/>
      <c r="BV159" s="208"/>
      <c r="BW159" s="208"/>
      <c r="BX159" s="208"/>
      <c r="BY159" s="208"/>
      <c r="BZ159" s="208"/>
      <c r="CA159" s="208"/>
      <c r="CB159" s="208"/>
      <c r="CC159" s="208"/>
      <c r="CD159" s="208"/>
      <c r="CE159" s="208"/>
      <c r="CF159" s="208"/>
      <c r="CG159" s="208"/>
      <c r="CH159" s="208"/>
      <c r="CI159" s="208"/>
      <c r="CJ159" s="208"/>
      <c r="CK159" s="208"/>
      <c r="CL159" s="208"/>
      <c r="CM159" s="208"/>
      <c r="CN159" s="208"/>
      <c r="CO159" s="208"/>
      <c r="CP159" s="208"/>
      <c r="CQ159" s="208"/>
      <c r="CR159" s="208"/>
      <c r="CS159" s="208"/>
      <c r="CT159" s="208"/>
      <c r="CU159" s="208"/>
      <c r="CV159" s="208"/>
      <c r="CW159" s="208"/>
      <c r="CX159" s="208"/>
      <c r="CY159" s="208"/>
      <c r="CZ159" s="208"/>
      <c r="DA159" s="208"/>
      <c r="DB159" s="208"/>
      <c r="DC159" s="208"/>
      <c r="DD159" s="208"/>
      <c r="DE159" s="208"/>
      <c r="DF159" s="208"/>
      <c r="DG159" s="208"/>
      <c r="DH159" s="208"/>
      <c r="DI159" s="208"/>
      <c r="DJ159" s="208"/>
      <c r="DK159" s="208"/>
      <c r="DL159" s="208"/>
      <c r="DM159" s="208"/>
      <c r="DN159" s="208"/>
      <c r="DO159" s="208"/>
      <c r="DP159" s="208"/>
      <c r="DQ159" s="208"/>
      <c r="DR159" s="208"/>
      <c r="DS159" s="208"/>
      <c r="DT159" s="208"/>
      <c r="DU159" s="208"/>
      <c r="DV159" s="208"/>
      <c r="DW159" s="208"/>
      <c r="DX159" s="208"/>
      <c r="DY159" s="208"/>
      <c r="DZ159" s="208"/>
      <c r="EA159" s="208"/>
      <c r="EB159" s="208"/>
      <c r="EC159" s="208"/>
      <c r="ED159" s="208"/>
      <c r="EE159" s="208"/>
      <c r="EF159" s="208"/>
      <c r="EG159" s="208"/>
      <c r="EH159" s="208"/>
      <c r="EI159" s="208"/>
      <c r="EJ159" s="208"/>
      <c r="EK159" s="208"/>
      <c r="EL159" s="208"/>
      <c r="EM159" s="208"/>
      <c r="EN159" s="208"/>
      <c r="EO159" s="208"/>
      <c r="EP159" s="208"/>
      <c r="EQ159" s="208"/>
      <c r="ER159" s="208"/>
      <c r="ES159" s="208"/>
      <c r="ET159" s="208"/>
      <c r="EU159" s="208"/>
      <c r="EV159" s="208"/>
      <c r="EW159" s="208"/>
      <c r="EX159" s="208"/>
      <c r="EY159" s="208"/>
      <c r="EZ159" s="208"/>
      <c r="FA159" s="208"/>
      <c r="FB159" s="208"/>
      <c r="FC159" s="208"/>
      <c r="FD159" s="208"/>
      <c r="FE159" s="208"/>
      <c r="FF159" s="208"/>
      <c r="FG159" s="208"/>
      <c r="FH159" s="208"/>
      <c r="FI159" s="208"/>
      <c r="FJ159" s="208"/>
      <c r="FK159" s="208"/>
      <c r="FL159" s="208"/>
      <c r="FM159" s="208"/>
      <c r="FN159" s="208"/>
      <c r="FO159" s="287"/>
    </row>
    <row r="160" spans="1:171" s="173" customFormat="1" ht="51" x14ac:dyDescent="0.2">
      <c r="A160" s="374"/>
      <c r="B160" s="374"/>
      <c r="C160" s="400"/>
      <c r="D160" s="400"/>
      <c r="E160" s="400"/>
      <c r="F160" s="400"/>
      <c r="G160" s="400"/>
      <c r="H160" s="400"/>
      <c r="I160" s="400"/>
      <c r="J160" s="400"/>
      <c r="K160" s="400"/>
      <c r="L160" s="400"/>
      <c r="M160" s="374">
        <v>2</v>
      </c>
      <c r="N160" s="374" t="s">
        <v>862</v>
      </c>
      <c r="O160" s="374" t="s">
        <v>863</v>
      </c>
      <c r="P160" s="374" t="s">
        <v>645</v>
      </c>
      <c r="Q160" s="135">
        <v>1</v>
      </c>
      <c r="R160" s="135" t="s">
        <v>864</v>
      </c>
      <c r="S160" s="135" t="s">
        <v>853</v>
      </c>
      <c r="T160" s="177"/>
      <c r="U160" s="177"/>
      <c r="V160" s="177"/>
      <c r="W160" s="177"/>
      <c r="X160" s="177"/>
      <c r="Y160" s="177"/>
      <c r="Z160" s="177"/>
      <c r="AA160" s="177"/>
      <c r="AB160" s="177"/>
      <c r="AC160" s="177"/>
      <c r="AD160" s="177"/>
      <c r="AE160" s="177"/>
      <c r="AF160" s="279">
        <f>IFERROR(SUMIF(Costeo!$H$5:$H$636,R160,Costeo!$Q$5:$Q$636),SUMIF(Costeo!$Z$4:$Z$636,LEFT(R160,250),Costeo!$Q$4:$Q$637))</f>
        <v>0</v>
      </c>
      <c r="AG160" s="208"/>
      <c r="AH160" s="208"/>
      <c r="AI160" s="208"/>
      <c r="AJ160" s="208"/>
      <c r="AK160" s="208"/>
      <c r="AL160" s="208"/>
      <c r="AM160" s="208"/>
      <c r="AN160" s="208"/>
      <c r="AO160" s="208"/>
      <c r="AP160" s="208"/>
      <c r="AQ160" s="208"/>
      <c r="AR160" s="208"/>
      <c r="AS160" s="208"/>
      <c r="AT160" s="208"/>
      <c r="AU160" s="208"/>
      <c r="AV160" s="208"/>
      <c r="AW160" s="208"/>
      <c r="AX160" s="208"/>
      <c r="AY160" s="208"/>
      <c r="AZ160" s="208"/>
      <c r="BA160" s="208"/>
      <c r="BB160" s="208"/>
      <c r="BC160" s="208"/>
      <c r="BD160" s="208"/>
      <c r="BE160" s="208"/>
      <c r="BF160" s="208"/>
      <c r="BG160" s="208"/>
      <c r="BH160" s="208"/>
      <c r="BI160" s="208"/>
      <c r="BJ160" s="208"/>
      <c r="BK160" s="208"/>
      <c r="BL160" s="208"/>
      <c r="BM160" s="208"/>
      <c r="BN160" s="208"/>
      <c r="BO160" s="208"/>
      <c r="BP160" s="208"/>
      <c r="BQ160" s="208"/>
      <c r="BR160" s="208"/>
      <c r="BS160" s="208"/>
      <c r="BT160" s="208"/>
      <c r="BU160" s="208"/>
      <c r="BV160" s="208"/>
      <c r="BW160" s="208"/>
      <c r="BX160" s="208"/>
      <c r="BY160" s="208"/>
      <c r="BZ160" s="208"/>
      <c r="CA160" s="208"/>
      <c r="CB160" s="208"/>
      <c r="CC160" s="208"/>
      <c r="CD160" s="208"/>
      <c r="CE160" s="208"/>
      <c r="CF160" s="208"/>
      <c r="CG160" s="208"/>
      <c r="CH160" s="208"/>
      <c r="CI160" s="208"/>
      <c r="CJ160" s="208"/>
      <c r="CK160" s="208"/>
      <c r="CL160" s="208"/>
      <c r="CM160" s="208"/>
      <c r="CN160" s="208"/>
      <c r="CO160" s="208"/>
      <c r="CP160" s="208"/>
      <c r="CQ160" s="208"/>
      <c r="CR160" s="208"/>
      <c r="CS160" s="208"/>
      <c r="CT160" s="208"/>
      <c r="CU160" s="208"/>
      <c r="CV160" s="208"/>
      <c r="CW160" s="208"/>
      <c r="CX160" s="208"/>
      <c r="CY160" s="208"/>
      <c r="CZ160" s="208"/>
      <c r="DA160" s="208"/>
      <c r="DB160" s="208"/>
      <c r="DC160" s="208"/>
      <c r="DD160" s="208"/>
      <c r="DE160" s="208"/>
      <c r="DF160" s="208"/>
      <c r="DG160" s="208"/>
      <c r="DH160" s="208"/>
      <c r="DI160" s="208"/>
      <c r="DJ160" s="208"/>
      <c r="DK160" s="208"/>
      <c r="DL160" s="208"/>
      <c r="DM160" s="208"/>
      <c r="DN160" s="208"/>
      <c r="DO160" s="208"/>
      <c r="DP160" s="208"/>
      <c r="DQ160" s="208"/>
      <c r="DR160" s="208"/>
      <c r="DS160" s="208"/>
      <c r="DT160" s="208"/>
      <c r="DU160" s="208"/>
      <c r="DV160" s="208"/>
      <c r="DW160" s="208"/>
      <c r="DX160" s="208"/>
      <c r="DY160" s="208"/>
      <c r="DZ160" s="208"/>
      <c r="EA160" s="208"/>
      <c r="EB160" s="208"/>
      <c r="EC160" s="208"/>
      <c r="ED160" s="208"/>
      <c r="EE160" s="208"/>
      <c r="EF160" s="208"/>
      <c r="EG160" s="208"/>
      <c r="EH160" s="208"/>
      <c r="EI160" s="208"/>
      <c r="EJ160" s="208"/>
      <c r="EK160" s="208"/>
      <c r="EL160" s="208"/>
      <c r="EM160" s="208"/>
      <c r="EN160" s="208"/>
      <c r="EO160" s="208"/>
      <c r="EP160" s="208"/>
      <c r="EQ160" s="208"/>
      <c r="ER160" s="208"/>
      <c r="ES160" s="208"/>
      <c r="ET160" s="208"/>
      <c r="EU160" s="208"/>
      <c r="EV160" s="208"/>
      <c r="EW160" s="208"/>
      <c r="EX160" s="208"/>
      <c r="EY160" s="208"/>
      <c r="EZ160" s="208"/>
      <c r="FA160" s="208"/>
      <c r="FB160" s="208"/>
      <c r="FC160" s="208"/>
      <c r="FD160" s="208"/>
      <c r="FE160" s="208"/>
      <c r="FF160" s="208"/>
      <c r="FG160" s="208"/>
      <c r="FH160" s="208"/>
      <c r="FI160" s="208"/>
      <c r="FJ160" s="208"/>
      <c r="FK160" s="208"/>
      <c r="FL160" s="208"/>
      <c r="FM160" s="208"/>
      <c r="FN160" s="208"/>
      <c r="FO160" s="287"/>
    </row>
    <row r="161" spans="1:171" s="173" customFormat="1" ht="41.25" customHeight="1" x14ac:dyDescent="0.2">
      <c r="A161" s="374"/>
      <c r="B161" s="374"/>
      <c r="C161" s="400"/>
      <c r="D161" s="400"/>
      <c r="E161" s="400"/>
      <c r="F161" s="400"/>
      <c r="G161" s="400"/>
      <c r="H161" s="400"/>
      <c r="I161" s="400"/>
      <c r="J161" s="400"/>
      <c r="K161" s="400"/>
      <c r="L161" s="400"/>
      <c r="M161" s="400"/>
      <c r="N161" s="400"/>
      <c r="O161" s="400"/>
      <c r="P161" s="400"/>
      <c r="Q161" s="135">
        <v>2</v>
      </c>
      <c r="R161" s="135" t="s">
        <v>865</v>
      </c>
      <c r="S161" s="135" t="s">
        <v>853</v>
      </c>
      <c r="T161" s="177"/>
      <c r="U161" s="177"/>
      <c r="V161" s="177"/>
      <c r="W161" s="177"/>
      <c r="X161" s="177"/>
      <c r="Y161" s="177"/>
      <c r="Z161" s="177"/>
      <c r="AA161" s="177"/>
      <c r="AB161" s="177"/>
      <c r="AC161" s="177"/>
      <c r="AD161" s="177"/>
      <c r="AE161" s="177"/>
      <c r="AF161" s="279">
        <f>IFERROR(SUMIF(Costeo!$H$5:$H$636,R161,Costeo!$Q$5:$Q$636),SUMIF(Costeo!$Z$4:$Z$636,LEFT(R161,250),Costeo!$Q$4:$Q$637))</f>
        <v>0</v>
      </c>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T161" s="208"/>
      <c r="BU161" s="208"/>
      <c r="BV161" s="208"/>
      <c r="BW161" s="208"/>
      <c r="BX161" s="208"/>
      <c r="BY161" s="208"/>
      <c r="BZ161" s="208"/>
      <c r="CA161" s="208"/>
      <c r="CB161" s="208"/>
      <c r="CC161" s="208"/>
      <c r="CD161" s="208"/>
      <c r="CE161" s="208"/>
      <c r="CF161" s="208"/>
      <c r="CG161" s="208"/>
      <c r="CH161" s="208"/>
      <c r="CI161" s="208"/>
      <c r="CJ161" s="208"/>
      <c r="CK161" s="208"/>
      <c r="CL161" s="208"/>
      <c r="CM161" s="208"/>
      <c r="CN161" s="208"/>
      <c r="CO161" s="208"/>
      <c r="CP161" s="208"/>
      <c r="CQ161" s="208"/>
      <c r="CR161" s="208"/>
      <c r="CS161" s="208"/>
      <c r="CT161" s="208"/>
      <c r="CU161" s="208"/>
      <c r="CV161" s="208"/>
      <c r="CW161" s="208"/>
      <c r="CX161" s="208"/>
      <c r="CY161" s="208"/>
      <c r="CZ161" s="208"/>
      <c r="DA161" s="208"/>
      <c r="DB161" s="208"/>
      <c r="DC161" s="208"/>
      <c r="DD161" s="208"/>
      <c r="DE161" s="208"/>
      <c r="DF161" s="208"/>
      <c r="DG161" s="208"/>
      <c r="DH161" s="208"/>
      <c r="DI161" s="208"/>
      <c r="DJ161" s="208"/>
      <c r="DK161" s="208"/>
      <c r="DL161" s="208"/>
      <c r="DM161" s="208"/>
      <c r="DN161" s="208"/>
      <c r="DO161" s="208"/>
      <c r="DP161" s="208"/>
      <c r="DQ161" s="208"/>
      <c r="DR161" s="208"/>
      <c r="DS161" s="208"/>
      <c r="DT161" s="208"/>
      <c r="DU161" s="208"/>
      <c r="DV161" s="208"/>
      <c r="DW161" s="208"/>
      <c r="DX161" s="208"/>
      <c r="DY161" s="208"/>
      <c r="DZ161" s="208"/>
      <c r="EA161" s="208"/>
      <c r="EB161" s="208"/>
      <c r="EC161" s="208"/>
      <c r="ED161" s="208"/>
      <c r="EE161" s="208"/>
      <c r="EF161" s="208"/>
      <c r="EG161" s="208"/>
      <c r="EH161" s="208"/>
      <c r="EI161" s="208"/>
      <c r="EJ161" s="208"/>
      <c r="EK161" s="208"/>
      <c r="EL161" s="208"/>
      <c r="EM161" s="208"/>
      <c r="EN161" s="208"/>
      <c r="EO161" s="208"/>
      <c r="EP161" s="208"/>
      <c r="EQ161" s="208"/>
      <c r="ER161" s="208"/>
      <c r="ES161" s="208"/>
      <c r="ET161" s="208"/>
      <c r="EU161" s="208"/>
      <c r="EV161" s="208"/>
      <c r="EW161" s="208"/>
      <c r="EX161" s="208"/>
      <c r="EY161" s="208"/>
      <c r="EZ161" s="208"/>
      <c r="FA161" s="208"/>
      <c r="FB161" s="208"/>
      <c r="FC161" s="208"/>
      <c r="FD161" s="208"/>
      <c r="FE161" s="208"/>
      <c r="FF161" s="208"/>
      <c r="FG161" s="208"/>
      <c r="FH161" s="208"/>
      <c r="FI161" s="208"/>
      <c r="FJ161" s="208"/>
      <c r="FK161" s="208"/>
      <c r="FL161" s="208"/>
      <c r="FM161" s="208"/>
      <c r="FN161" s="208"/>
      <c r="FO161" s="287"/>
    </row>
    <row r="162" spans="1:171" s="173" customFormat="1" ht="25.5" x14ac:dyDescent="0.2">
      <c r="A162" s="374"/>
      <c r="B162" s="374"/>
      <c r="C162" s="400"/>
      <c r="D162" s="400"/>
      <c r="E162" s="400"/>
      <c r="F162" s="400"/>
      <c r="G162" s="400"/>
      <c r="H162" s="400"/>
      <c r="I162" s="400"/>
      <c r="J162" s="400"/>
      <c r="K162" s="400"/>
      <c r="L162" s="400"/>
      <c r="M162" s="400"/>
      <c r="N162" s="400"/>
      <c r="O162" s="400"/>
      <c r="P162" s="400"/>
      <c r="Q162" s="135">
        <v>3</v>
      </c>
      <c r="R162" s="135" t="s">
        <v>866</v>
      </c>
      <c r="S162" s="135" t="s">
        <v>867</v>
      </c>
      <c r="T162" s="190"/>
      <c r="U162" s="190"/>
      <c r="V162" s="190"/>
      <c r="W162" s="190"/>
      <c r="X162" s="190"/>
      <c r="Y162" s="177"/>
      <c r="Z162" s="190"/>
      <c r="AA162" s="190"/>
      <c r="AB162" s="190"/>
      <c r="AC162" s="190"/>
      <c r="AD162" s="190"/>
      <c r="AE162" s="190"/>
      <c r="AF162" s="279">
        <f>IFERROR(SUMIF(Costeo!$H$5:$H$636,R162,Costeo!$Q$5:$Q$636),SUMIF(Costeo!$Z$4:$Z$636,LEFT(R162,250),Costeo!$Q$4:$Q$637))</f>
        <v>0</v>
      </c>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T162" s="208"/>
      <c r="BU162" s="208"/>
      <c r="BV162" s="208"/>
      <c r="BW162" s="208"/>
      <c r="BX162" s="208"/>
      <c r="BY162" s="208"/>
      <c r="BZ162" s="208"/>
      <c r="CA162" s="208"/>
      <c r="CB162" s="208"/>
      <c r="CC162" s="208"/>
      <c r="CD162" s="208"/>
      <c r="CE162" s="208"/>
      <c r="CF162" s="208"/>
      <c r="CG162" s="208"/>
      <c r="CH162" s="208"/>
      <c r="CI162" s="208"/>
      <c r="CJ162" s="208"/>
      <c r="CK162" s="208"/>
      <c r="CL162" s="208"/>
      <c r="CM162" s="208"/>
      <c r="CN162" s="208"/>
      <c r="CO162" s="208"/>
      <c r="CP162" s="208"/>
      <c r="CQ162" s="208"/>
      <c r="CR162" s="208"/>
      <c r="CS162" s="208"/>
      <c r="CT162" s="208"/>
      <c r="CU162" s="208"/>
      <c r="CV162" s="208"/>
      <c r="CW162" s="208"/>
      <c r="CX162" s="208"/>
      <c r="CY162" s="208"/>
      <c r="CZ162" s="208"/>
      <c r="DA162" s="208"/>
      <c r="DB162" s="208"/>
      <c r="DC162" s="208"/>
      <c r="DD162" s="208"/>
      <c r="DE162" s="208"/>
      <c r="DF162" s="208"/>
      <c r="DG162" s="208"/>
      <c r="DH162" s="208"/>
      <c r="DI162" s="208"/>
      <c r="DJ162" s="208"/>
      <c r="DK162" s="208"/>
      <c r="DL162" s="208"/>
      <c r="DM162" s="208"/>
      <c r="DN162" s="208"/>
      <c r="DO162" s="208"/>
      <c r="DP162" s="208"/>
      <c r="DQ162" s="208"/>
      <c r="DR162" s="208"/>
      <c r="DS162" s="208"/>
      <c r="DT162" s="208"/>
      <c r="DU162" s="208"/>
      <c r="DV162" s="208"/>
      <c r="DW162" s="208"/>
      <c r="DX162" s="208"/>
      <c r="DY162" s="208"/>
      <c r="DZ162" s="208"/>
      <c r="EA162" s="208"/>
      <c r="EB162" s="208"/>
      <c r="EC162" s="208"/>
      <c r="ED162" s="208"/>
      <c r="EE162" s="208"/>
      <c r="EF162" s="208"/>
      <c r="EG162" s="208"/>
      <c r="EH162" s="208"/>
      <c r="EI162" s="208"/>
      <c r="EJ162" s="208"/>
      <c r="EK162" s="208"/>
      <c r="EL162" s="208"/>
      <c r="EM162" s="208"/>
      <c r="EN162" s="208"/>
      <c r="EO162" s="208"/>
      <c r="EP162" s="208"/>
      <c r="EQ162" s="208"/>
      <c r="ER162" s="208"/>
      <c r="ES162" s="208"/>
      <c r="ET162" s="208"/>
      <c r="EU162" s="208"/>
      <c r="EV162" s="208"/>
      <c r="EW162" s="208"/>
      <c r="EX162" s="208"/>
      <c r="EY162" s="208"/>
      <c r="EZ162" s="208"/>
      <c r="FA162" s="208"/>
      <c r="FB162" s="208"/>
      <c r="FC162" s="208"/>
      <c r="FD162" s="208"/>
      <c r="FE162" s="208"/>
      <c r="FF162" s="208"/>
      <c r="FG162" s="208"/>
      <c r="FH162" s="208"/>
      <c r="FI162" s="208"/>
      <c r="FJ162" s="208"/>
      <c r="FK162" s="208"/>
      <c r="FL162" s="208"/>
      <c r="FM162" s="208"/>
      <c r="FN162" s="208"/>
      <c r="FO162" s="287"/>
    </row>
    <row r="163" spans="1:171" s="173" customFormat="1" ht="38.25" x14ac:dyDescent="0.2">
      <c r="A163" s="374"/>
      <c r="B163" s="374"/>
      <c r="C163" s="400"/>
      <c r="D163" s="400"/>
      <c r="E163" s="400"/>
      <c r="F163" s="400"/>
      <c r="G163" s="400"/>
      <c r="H163" s="400"/>
      <c r="I163" s="400"/>
      <c r="J163" s="400"/>
      <c r="K163" s="400"/>
      <c r="L163" s="400"/>
      <c r="M163" s="400"/>
      <c r="N163" s="400"/>
      <c r="O163" s="400"/>
      <c r="P163" s="400"/>
      <c r="Q163" s="135">
        <v>4</v>
      </c>
      <c r="R163" s="135" t="s">
        <v>868</v>
      </c>
      <c r="S163" s="135" t="s">
        <v>869</v>
      </c>
      <c r="T163" s="190"/>
      <c r="U163" s="190"/>
      <c r="V163" s="190"/>
      <c r="W163" s="190"/>
      <c r="X163" s="190"/>
      <c r="Y163" s="190"/>
      <c r="Z163" s="190"/>
      <c r="AA163" s="177"/>
      <c r="AB163" s="190"/>
      <c r="AC163" s="190"/>
      <c r="AD163" s="190"/>
      <c r="AE163" s="190"/>
      <c r="AF163" s="279">
        <f>IFERROR(SUMIF(Costeo!$H$5:$H$636,R163,Costeo!$Q$5:$Q$636),SUMIF(Costeo!$Z$4:$Z$636,LEFT(R163,250),Costeo!$Q$4:$Q$637))</f>
        <v>0</v>
      </c>
      <c r="AG163" s="208"/>
      <c r="AH163" s="208"/>
      <c r="AI163" s="208"/>
      <c r="AJ163" s="208"/>
      <c r="AK163" s="208"/>
      <c r="AL163" s="208"/>
      <c r="AM163" s="208"/>
      <c r="AN163" s="208"/>
      <c r="AO163" s="208"/>
      <c r="AP163" s="208"/>
      <c r="AQ163" s="208"/>
      <c r="AR163" s="208"/>
      <c r="AS163" s="208"/>
      <c r="AT163" s="208"/>
      <c r="AU163" s="208"/>
      <c r="AV163" s="208"/>
      <c r="AW163" s="208"/>
      <c r="AX163" s="208"/>
      <c r="AY163" s="208"/>
      <c r="AZ163" s="208"/>
      <c r="BA163" s="208"/>
      <c r="BB163" s="208"/>
      <c r="BC163" s="208"/>
      <c r="BD163" s="208"/>
      <c r="BE163" s="208"/>
      <c r="BF163" s="208"/>
      <c r="BG163" s="208"/>
      <c r="BH163" s="208"/>
      <c r="BI163" s="208"/>
      <c r="BJ163" s="208"/>
      <c r="BK163" s="208"/>
      <c r="BL163" s="208"/>
      <c r="BM163" s="208"/>
      <c r="BN163" s="208"/>
      <c r="BO163" s="208"/>
      <c r="BP163" s="208"/>
      <c r="BQ163" s="208"/>
      <c r="BR163" s="208"/>
      <c r="BS163" s="208"/>
      <c r="BT163" s="208"/>
      <c r="BU163" s="208"/>
      <c r="BV163" s="208"/>
      <c r="BW163" s="208"/>
      <c r="BX163" s="208"/>
      <c r="BY163" s="208"/>
      <c r="BZ163" s="208"/>
      <c r="CA163" s="208"/>
      <c r="CB163" s="208"/>
      <c r="CC163" s="208"/>
      <c r="CD163" s="208"/>
      <c r="CE163" s="208"/>
      <c r="CF163" s="208"/>
      <c r="CG163" s="208"/>
      <c r="CH163" s="208"/>
      <c r="CI163" s="208"/>
      <c r="CJ163" s="208"/>
      <c r="CK163" s="208"/>
      <c r="CL163" s="208"/>
      <c r="CM163" s="208"/>
      <c r="CN163" s="208"/>
      <c r="CO163" s="208"/>
      <c r="CP163" s="208"/>
      <c r="CQ163" s="208"/>
      <c r="CR163" s="208"/>
      <c r="CS163" s="208"/>
      <c r="CT163" s="208"/>
      <c r="CU163" s="208"/>
      <c r="CV163" s="208"/>
      <c r="CW163" s="208"/>
      <c r="CX163" s="208"/>
      <c r="CY163" s="208"/>
      <c r="CZ163" s="208"/>
      <c r="DA163" s="208"/>
      <c r="DB163" s="208"/>
      <c r="DC163" s="208"/>
      <c r="DD163" s="208"/>
      <c r="DE163" s="208"/>
      <c r="DF163" s="208"/>
      <c r="DG163" s="208"/>
      <c r="DH163" s="208"/>
      <c r="DI163" s="208"/>
      <c r="DJ163" s="208"/>
      <c r="DK163" s="208"/>
      <c r="DL163" s="208"/>
      <c r="DM163" s="208"/>
      <c r="DN163" s="208"/>
      <c r="DO163" s="208"/>
      <c r="DP163" s="208"/>
      <c r="DQ163" s="208"/>
      <c r="DR163" s="208"/>
      <c r="DS163" s="208"/>
      <c r="DT163" s="208"/>
      <c r="DU163" s="208"/>
      <c r="DV163" s="208"/>
      <c r="DW163" s="208"/>
      <c r="DX163" s="208"/>
      <c r="DY163" s="208"/>
      <c r="DZ163" s="208"/>
      <c r="EA163" s="208"/>
      <c r="EB163" s="208"/>
      <c r="EC163" s="208"/>
      <c r="ED163" s="208"/>
      <c r="EE163" s="208"/>
      <c r="EF163" s="208"/>
      <c r="EG163" s="208"/>
      <c r="EH163" s="208"/>
      <c r="EI163" s="208"/>
      <c r="EJ163" s="208"/>
      <c r="EK163" s="208"/>
      <c r="EL163" s="208"/>
      <c r="EM163" s="208"/>
      <c r="EN163" s="208"/>
      <c r="EO163" s="208"/>
      <c r="EP163" s="208"/>
      <c r="EQ163" s="208"/>
      <c r="ER163" s="208"/>
      <c r="ES163" s="208"/>
      <c r="ET163" s="208"/>
      <c r="EU163" s="208"/>
      <c r="EV163" s="208"/>
      <c r="EW163" s="208"/>
      <c r="EX163" s="208"/>
      <c r="EY163" s="208"/>
      <c r="EZ163" s="208"/>
      <c r="FA163" s="208"/>
      <c r="FB163" s="208"/>
      <c r="FC163" s="208"/>
      <c r="FD163" s="208"/>
      <c r="FE163" s="208"/>
      <c r="FF163" s="208"/>
      <c r="FG163" s="208"/>
      <c r="FH163" s="208"/>
      <c r="FI163" s="208"/>
      <c r="FJ163" s="208"/>
      <c r="FK163" s="208"/>
      <c r="FL163" s="208"/>
      <c r="FM163" s="208"/>
      <c r="FN163" s="208"/>
      <c r="FO163" s="287"/>
    </row>
    <row r="164" spans="1:171" s="173" customFormat="1" ht="38.25" x14ac:dyDescent="0.2">
      <c r="A164" s="374"/>
      <c r="B164" s="374"/>
      <c r="C164" s="400"/>
      <c r="D164" s="400"/>
      <c r="E164" s="400"/>
      <c r="F164" s="400"/>
      <c r="G164" s="400"/>
      <c r="H164" s="400"/>
      <c r="I164" s="400"/>
      <c r="J164" s="400"/>
      <c r="K164" s="400"/>
      <c r="L164" s="400"/>
      <c r="M164" s="400"/>
      <c r="N164" s="400"/>
      <c r="O164" s="400"/>
      <c r="P164" s="400"/>
      <c r="Q164" s="135">
        <v>5</v>
      </c>
      <c r="R164" s="135" t="s">
        <v>868</v>
      </c>
      <c r="S164" s="135" t="s">
        <v>869</v>
      </c>
      <c r="T164" s="190"/>
      <c r="U164" s="190"/>
      <c r="V164" s="190"/>
      <c r="W164" s="190"/>
      <c r="X164" s="190"/>
      <c r="Y164" s="190"/>
      <c r="Z164" s="190"/>
      <c r="AB164" s="177"/>
      <c r="AC164" s="190"/>
      <c r="AD164" s="190"/>
      <c r="AE164" s="190"/>
      <c r="AF164" s="279">
        <f>IFERROR(SUMIF(Costeo!$H$5:$H$636,R164,Costeo!$Q$5:$Q$636),SUMIF(Costeo!$Z$4:$Z$636,LEFT(R164,250),Costeo!$Q$4:$Q$637))</f>
        <v>0</v>
      </c>
      <c r="AG164" s="208"/>
      <c r="AH164" s="208"/>
      <c r="AI164" s="208"/>
      <c r="AJ164" s="208"/>
      <c r="AK164" s="208"/>
      <c r="AL164" s="208"/>
      <c r="AM164" s="208"/>
      <c r="AN164" s="208"/>
      <c r="AO164" s="208"/>
      <c r="AP164" s="208"/>
      <c r="AQ164" s="208"/>
      <c r="AR164" s="208"/>
      <c r="AS164" s="208"/>
      <c r="AT164" s="208"/>
      <c r="AU164" s="208"/>
      <c r="AV164" s="208"/>
      <c r="AW164" s="208"/>
      <c r="AX164" s="208"/>
      <c r="AY164" s="208"/>
      <c r="AZ164" s="208"/>
      <c r="BA164" s="208"/>
      <c r="BB164" s="208"/>
      <c r="BC164" s="208"/>
      <c r="BD164" s="208"/>
      <c r="BE164" s="208"/>
      <c r="BF164" s="208"/>
      <c r="BG164" s="208"/>
      <c r="BH164" s="208"/>
      <c r="BI164" s="208"/>
      <c r="BJ164" s="208"/>
      <c r="BK164" s="208"/>
      <c r="BL164" s="208"/>
      <c r="BM164" s="208"/>
      <c r="BN164" s="208"/>
      <c r="BO164" s="208"/>
      <c r="BP164" s="208"/>
      <c r="BQ164" s="208"/>
      <c r="BR164" s="208"/>
      <c r="BS164" s="208"/>
      <c r="BT164" s="208"/>
      <c r="BU164" s="208"/>
      <c r="BV164" s="208"/>
      <c r="BW164" s="208"/>
      <c r="BX164" s="208"/>
      <c r="BY164" s="208"/>
      <c r="BZ164" s="208"/>
      <c r="CA164" s="208"/>
      <c r="CB164" s="208"/>
      <c r="CC164" s="208"/>
      <c r="CD164" s="208"/>
      <c r="CE164" s="208"/>
      <c r="CF164" s="208"/>
      <c r="CG164" s="208"/>
      <c r="CH164" s="208"/>
      <c r="CI164" s="208"/>
      <c r="CJ164" s="208"/>
      <c r="CK164" s="208"/>
      <c r="CL164" s="208"/>
      <c r="CM164" s="208"/>
      <c r="CN164" s="208"/>
      <c r="CO164" s="208"/>
      <c r="CP164" s="208"/>
      <c r="CQ164" s="208"/>
      <c r="CR164" s="208"/>
      <c r="CS164" s="208"/>
      <c r="CT164" s="208"/>
      <c r="CU164" s="208"/>
      <c r="CV164" s="208"/>
      <c r="CW164" s="208"/>
      <c r="CX164" s="208"/>
      <c r="CY164" s="208"/>
      <c r="CZ164" s="208"/>
      <c r="DA164" s="208"/>
      <c r="DB164" s="208"/>
      <c r="DC164" s="208"/>
      <c r="DD164" s="208"/>
      <c r="DE164" s="208"/>
      <c r="DF164" s="208"/>
      <c r="DG164" s="208"/>
      <c r="DH164" s="208"/>
      <c r="DI164" s="208"/>
      <c r="DJ164" s="208"/>
      <c r="DK164" s="208"/>
      <c r="DL164" s="208"/>
      <c r="DM164" s="208"/>
      <c r="DN164" s="208"/>
      <c r="DO164" s="208"/>
      <c r="DP164" s="208"/>
      <c r="DQ164" s="208"/>
      <c r="DR164" s="208"/>
      <c r="DS164" s="208"/>
      <c r="DT164" s="208"/>
      <c r="DU164" s="208"/>
      <c r="DV164" s="208"/>
      <c r="DW164" s="208"/>
      <c r="DX164" s="208"/>
      <c r="DY164" s="208"/>
      <c r="DZ164" s="208"/>
      <c r="EA164" s="208"/>
      <c r="EB164" s="208"/>
      <c r="EC164" s="208"/>
      <c r="ED164" s="208"/>
      <c r="EE164" s="208"/>
      <c r="EF164" s="208"/>
      <c r="EG164" s="208"/>
      <c r="EH164" s="208"/>
      <c r="EI164" s="208"/>
      <c r="EJ164" s="208"/>
      <c r="EK164" s="208"/>
      <c r="EL164" s="208"/>
      <c r="EM164" s="208"/>
      <c r="EN164" s="208"/>
      <c r="EO164" s="208"/>
      <c r="EP164" s="208"/>
      <c r="EQ164" s="208"/>
      <c r="ER164" s="208"/>
      <c r="ES164" s="208"/>
      <c r="ET164" s="208"/>
      <c r="EU164" s="208"/>
      <c r="EV164" s="208"/>
      <c r="EW164" s="208"/>
      <c r="EX164" s="208"/>
      <c r="EY164" s="208"/>
      <c r="EZ164" s="208"/>
      <c r="FA164" s="208"/>
      <c r="FB164" s="208"/>
      <c r="FC164" s="208"/>
      <c r="FD164" s="208"/>
      <c r="FE164" s="208"/>
      <c r="FF164" s="208"/>
      <c r="FG164" s="208"/>
      <c r="FH164" s="208"/>
      <c r="FI164" s="208"/>
      <c r="FJ164" s="208"/>
      <c r="FK164" s="208"/>
      <c r="FL164" s="208"/>
      <c r="FM164" s="208"/>
      <c r="FN164" s="208"/>
      <c r="FO164" s="287"/>
    </row>
    <row r="165" spans="1:171" s="173" customFormat="1" ht="29.45" customHeight="1" x14ac:dyDescent="0.2">
      <c r="A165" s="374" t="s">
        <v>870</v>
      </c>
      <c r="B165" s="374"/>
      <c r="C165" s="374" t="s">
        <v>56193</v>
      </c>
      <c r="D165" s="410" t="s">
        <v>56186</v>
      </c>
      <c r="E165" s="407">
        <v>0.9</v>
      </c>
      <c r="F165" s="407">
        <v>0.9</v>
      </c>
      <c r="G165" s="407">
        <v>0</v>
      </c>
      <c r="H165" s="407">
        <v>0</v>
      </c>
      <c r="I165" s="407">
        <v>0</v>
      </c>
      <c r="J165" s="407">
        <v>0.9</v>
      </c>
      <c r="K165" s="410" t="s">
        <v>56187</v>
      </c>
      <c r="L165" s="374" t="s">
        <v>872</v>
      </c>
      <c r="M165" s="374">
        <v>1</v>
      </c>
      <c r="N165" s="374" t="s">
        <v>873</v>
      </c>
      <c r="O165" s="374" t="s">
        <v>874</v>
      </c>
      <c r="P165" s="374" t="s">
        <v>645</v>
      </c>
      <c r="Q165" s="374">
        <v>1</v>
      </c>
      <c r="R165" s="374" t="s">
        <v>875</v>
      </c>
      <c r="S165" s="135"/>
      <c r="T165" s="177"/>
      <c r="U165" s="190"/>
      <c r="V165" s="190"/>
      <c r="W165" s="190"/>
      <c r="X165" s="190"/>
      <c r="Y165" s="190"/>
      <c r="Z165" s="190"/>
      <c r="AB165" s="177"/>
      <c r="AC165" s="190"/>
      <c r="AD165" s="190"/>
      <c r="AE165" s="190"/>
      <c r="AF165" s="279"/>
      <c r="AG165" s="208"/>
      <c r="AH165" s="208"/>
      <c r="AI165" s="208"/>
      <c r="AJ165" s="208"/>
      <c r="AK165" s="208"/>
      <c r="AL165" s="208"/>
      <c r="AM165" s="208"/>
      <c r="AN165" s="208"/>
      <c r="AO165" s="208"/>
      <c r="AP165" s="208"/>
      <c r="AQ165" s="208"/>
      <c r="AR165" s="208"/>
      <c r="AS165" s="208"/>
      <c r="AT165" s="208"/>
      <c r="AU165" s="208"/>
      <c r="AV165" s="208"/>
      <c r="AW165" s="208"/>
      <c r="AX165" s="208"/>
      <c r="AY165" s="208"/>
      <c r="AZ165" s="208"/>
      <c r="BA165" s="208"/>
      <c r="BB165" s="208"/>
      <c r="BC165" s="208"/>
      <c r="BD165" s="208"/>
      <c r="BE165" s="208"/>
      <c r="BF165" s="208"/>
      <c r="BG165" s="208"/>
      <c r="BH165" s="208"/>
      <c r="BI165" s="208"/>
      <c r="BJ165" s="208"/>
      <c r="BK165" s="208"/>
      <c r="BL165" s="208"/>
      <c r="BM165" s="208"/>
      <c r="BN165" s="208"/>
      <c r="BO165" s="208"/>
      <c r="BP165" s="208"/>
      <c r="BQ165" s="208"/>
      <c r="BR165" s="208"/>
      <c r="BS165" s="208"/>
      <c r="BT165" s="208"/>
      <c r="BU165" s="208"/>
      <c r="BV165" s="208"/>
      <c r="BW165" s="208"/>
      <c r="BX165" s="208"/>
      <c r="BY165" s="208"/>
      <c r="BZ165" s="208"/>
      <c r="CA165" s="208"/>
      <c r="CB165" s="208"/>
      <c r="CC165" s="208"/>
      <c r="CD165" s="208"/>
      <c r="CE165" s="208"/>
      <c r="CF165" s="208"/>
      <c r="CG165" s="208"/>
      <c r="CH165" s="208"/>
      <c r="CI165" s="208"/>
      <c r="CJ165" s="208"/>
      <c r="CK165" s="208"/>
      <c r="CL165" s="208"/>
      <c r="CM165" s="208"/>
      <c r="CN165" s="208"/>
      <c r="CO165" s="208"/>
      <c r="CP165" s="208"/>
      <c r="CQ165" s="208"/>
      <c r="CR165" s="208"/>
      <c r="CS165" s="208"/>
      <c r="CT165" s="208"/>
      <c r="CU165" s="208"/>
      <c r="CV165" s="208"/>
      <c r="CW165" s="208"/>
      <c r="CX165" s="208"/>
      <c r="CY165" s="208"/>
      <c r="CZ165" s="208"/>
      <c r="DA165" s="208"/>
      <c r="DB165" s="208"/>
      <c r="DC165" s="208"/>
      <c r="DD165" s="208"/>
      <c r="DE165" s="208"/>
      <c r="DF165" s="208"/>
      <c r="DG165" s="208"/>
      <c r="DH165" s="208"/>
      <c r="DI165" s="208"/>
      <c r="DJ165" s="208"/>
      <c r="DK165" s="208"/>
      <c r="DL165" s="208"/>
      <c r="DM165" s="208"/>
      <c r="DN165" s="208"/>
      <c r="DO165" s="208"/>
      <c r="DP165" s="208"/>
      <c r="DQ165" s="208"/>
      <c r="DR165" s="208"/>
      <c r="DS165" s="208"/>
      <c r="DT165" s="208"/>
      <c r="DU165" s="208"/>
      <c r="DV165" s="208"/>
      <c r="DW165" s="208"/>
      <c r="DX165" s="208"/>
      <c r="DY165" s="208"/>
      <c r="DZ165" s="208"/>
      <c r="EA165" s="208"/>
      <c r="EB165" s="208"/>
      <c r="EC165" s="208"/>
      <c r="ED165" s="208"/>
      <c r="EE165" s="208"/>
      <c r="EF165" s="208"/>
      <c r="EG165" s="208"/>
      <c r="EH165" s="208"/>
      <c r="EI165" s="208"/>
      <c r="EJ165" s="208"/>
      <c r="EK165" s="208"/>
      <c r="EL165" s="208"/>
      <c r="EM165" s="208"/>
      <c r="EN165" s="208"/>
      <c r="EO165" s="208"/>
      <c r="EP165" s="208"/>
      <c r="EQ165" s="208"/>
      <c r="ER165" s="208"/>
      <c r="ES165" s="208"/>
      <c r="ET165" s="208"/>
      <c r="EU165" s="208"/>
      <c r="EV165" s="208"/>
      <c r="EW165" s="208"/>
      <c r="EX165" s="208"/>
      <c r="EY165" s="208"/>
      <c r="EZ165" s="208"/>
      <c r="FA165" s="208"/>
      <c r="FB165" s="208"/>
      <c r="FC165" s="208"/>
      <c r="FD165" s="208"/>
      <c r="FE165" s="208"/>
      <c r="FF165" s="208"/>
      <c r="FG165" s="208"/>
      <c r="FH165" s="208"/>
      <c r="FI165" s="208"/>
      <c r="FJ165" s="208"/>
      <c r="FK165" s="208"/>
      <c r="FL165" s="208"/>
      <c r="FM165" s="208"/>
      <c r="FN165" s="208"/>
      <c r="FO165" s="287"/>
    </row>
    <row r="166" spans="1:171" s="173" customFormat="1" ht="13.5" customHeight="1" x14ac:dyDescent="0.2">
      <c r="A166" s="374"/>
      <c r="B166" s="374"/>
      <c r="C166" s="374"/>
      <c r="D166" s="411"/>
      <c r="E166" s="408"/>
      <c r="F166" s="408"/>
      <c r="G166" s="408"/>
      <c r="H166" s="408"/>
      <c r="I166" s="408"/>
      <c r="J166" s="408"/>
      <c r="K166" s="411"/>
      <c r="L166" s="374"/>
      <c r="M166" s="374"/>
      <c r="N166" s="374"/>
      <c r="O166" s="374"/>
      <c r="P166" s="374"/>
      <c r="Q166" s="374"/>
      <c r="R166" s="374"/>
      <c r="S166" s="135" t="s">
        <v>876</v>
      </c>
      <c r="T166" s="177"/>
      <c r="U166" s="135"/>
      <c r="V166" s="135"/>
      <c r="W166" s="135"/>
      <c r="X166" s="135"/>
      <c r="Y166" s="135"/>
      <c r="Z166" s="135"/>
      <c r="AA166" s="135"/>
      <c r="AB166" s="135"/>
      <c r="AC166" s="135"/>
      <c r="AD166" s="135"/>
      <c r="AE166" s="135"/>
      <c r="AF166" s="279"/>
      <c r="AG166" s="208"/>
      <c r="AH166" s="208"/>
      <c r="AI166" s="208"/>
      <c r="AJ166" s="208"/>
      <c r="AK166" s="208"/>
      <c r="AL166" s="208"/>
      <c r="AM166" s="208"/>
      <c r="AN166" s="208"/>
      <c r="AO166" s="208"/>
      <c r="AP166" s="208"/>
      <c r="AQ166" s="208"/>
      <c r="AR166" s="208"/>
      <c r="AS166" s="208"/>
      <c r="AT166" s="208"/>
      <c r="AU166" s="208"/>
      <c r="AV166" s="208"/>
      <c r="AW166" s="208"/>
      <c r="AX166" s="208"/>
      <c r="AY166" s="208"/>
      <c r="AZ166" s="208"/>
      <c r="BA166" s="208"/>
      <c r="BB166" s="208"/>
      <c r="BC166" s="208"/>
      <c r="BD166" s="208"/>
      <c r="BE166" s="208"/>
      <c r="BF166" s="208"/>
      <c r="BG166" s="208"/>
      <c r="BH166" s="208"/>
      <c r="BI166" s="208"/>
      <c r="BJ166" s="208"/>
      <c r="BK166" s="208"/>
      <c r="BL166" s="208"/>
      <c r="BM166" s="208"/>
      <c r="BN166" s="208"/>
      <c r="BO166" s="208"/>
      <c r="BP166" s="208"/>
      <c r="BQ166" s="208"/>
      <c r="BR166" s="208"/>
      <c r="BS166" s="208"/>
      <c r="BT166" s="208"/>
      <c r="BU166" s="208"/>
      <c r="BV166" s="208"/>
      <c r="BW166" s="208"/>
      <c r="BX166" s="208"/>
      <c r="BY166" s="208"/>
      <c r="BZ166" s="208"/>
      <c r="CA166" s="208"/>
      <c r="CB166" s="208"/>
      <c r="CC166" s="208"/>
      <c r="CD166" s="208"/>
      <c r="CE166" s="208"/>
      <c r="CF166" s="208"/>
      <c r="CG166" s="208"/>
      <c r="CH166" s="208"/>
      <c r="CI166" s="208"/>
      <c r="CJ166" s="208"/>
      <c r="CK166" s="208"/>
      <c r="CL166" s="208"/>
      <c r="CM166" s="208"/>
      <c r="CN166" s="208"/>
      <c r="CO166" s="208"/>
      <c r="CP166" s="208"/>
      <c r="CQ166" s="208"/>
      <c r="CR166" s="208"/>
      <c r="CS166" s="208"/>
      <c r="CT166" s="208"/>
      <c r="CU166" s="208"/>
      <c r="CV166" s="208"/>
      <c r="CW166" s="208"/>
      <c r="CX166" s="208"/>
      <c r="CY166" s="208"/>
      <c r="CZ166" s="208"/>
      <c r="DA166" s="208"/>
      <c r="DB166" s="208"/>
      <c r="DC166" s="208"/>
      <c r="DD166" s="208"/>
      <c r="DE166" s="208"/>
      <c r="DF166" s="208"/>
      <c r="DG166" s="208"/>
      <c r="DH166" s="208"/>
      <c r="DI166" s="208"/>
      <c r="DJ166" s="208"/>
      <c r="DK166" s="208"/>
      <c r="DL166" s="208"/>
      <c r="DM166" s="208"/>
      <c r="DN166" s="208"/>
      <c r="DO166" s="208"/>
      <c r="DP166" s="208"/>
      <c r="DQ166" s="208"/>
      <c r="DR166" s="208"/>
      <c r="DS166" s="208"/>
      <c r="DT166" s="208"/>
      <c r="DU166" s="208"/>
      <c r="DV166" s="208"/>
      <c r="DW166" s="208"/>
      <c r="DX166" s="208"/>
      <c r="DY166" s="208"/>
      <c r="DZ166" s="208"/>
      <c r="EA166" s="208"/>
      <c r="EB166" s="208"/>
      <c r="EC166" s="208"/>
      <c r="ED166" s="208"/>
      <c r="EE166" s="208"/>
      <c r="EF166" s="208"/>
      <c r="EG166" s="208"/>
      <c r="EH166" s="208"/>
      <c r="EI166" s="208"/>
      <c r="EJ166" s="208"/>
      <c r="EK166" s="208"/>
      <c r="EL166" s="208"/>
      <c r="EM166" s="208"/>
      <c r="EN166" s="208"/>
      <c r="EO166" s="208"/>
      <c r="EP166" s="208"/>
      <c r="EQ166" s="208"/>
      <c r="ER166" s="208"/>
      <c r="ES166" s="208"/>
      <c r="ET166" s="208"/>
      <c r="EU166" s="208"/>
      <c r="EV166" s="208"/>
      <c r="EW166" s="208"/>
      <c r="EX166" s="208"/>
      <c r="EY166" s="208"/>
      <c r="EZ166" s="208"/>
      <c r="FA166" s="208"/>
      <c r="FB166" s="208"/>
      <c r="FC166" s="208"/>
      <c r="FD166" s="208"/>
      <c r="FE166" s="208"/>
      <c r="FF166" s="208"/>
      <c r="FG166" s="208"/>
      <c r="FH166" s="208"/>
      <c r="FI166" s="208"/>
      <c r="FJ166" s="208"/>
      <c r="FK166" s="208"/>
      <c r="FL166" s="208"/>
      <c r="FM166" s="208"/>
      <c r="FN166" s="208"/>
      <c r="FO166" s="287"/>
    </row>
    <row r="167" spans="1:171" s="173" customFormat="1" ht="12.75" customHeight="1" x14ac:dyDescent="0.2">
      <c r="A167" s="374"/>
      <c r="B167" s="374"/>
      <c r="C167" s="374"/>
      <c r="D167" s="411"/>
      <c r="E167" s="408"/>
      <c r="F167" s="408"/>
      <c r="G167" s="408"/>
      <c r="H167" s="408"/>
      <c r="I167" s="408"/>
      <c r="J167" s="408"/>
      <c r="K167" s="411"/>
      <c r="L167" s="374"/>
      <c r="M167" s="374"/>
      <c r="N167" s="374"/>
      <c r="O167" s="374"/>
      <c r="P167" s="374"/>
      <c r="Q167" s="135">
        <v>2</v>
      </c>
      <c r="R167" s="135" t="s">
        <v>877</v>
      </c>
      <c r="S167" s="135" t="s">
        <v>878</v>
      </c>
      <c r="T167" s="177"/>
      <c r="U167" s="177"/>
      <c r="V167" s="177"/>
      <c r="W167" s="177"/>
      <c r="X167" s="177"/>
      <c r="Y167" s="177"/>
      <c r="Z167" s="177"/>
      <c r="AA167" s="177"/>
      <c r="AB167" s="177"/>
      <c r="AC167" s="177"/>
      <c r="AD167" s="177"/>
      <c r="AE167" s="177"/>
      <c r="AF167" s="279"/>
      <c r="AG167" s="208"/>
      <c r="AH167" s="208"/>
      <c r="AI167" s="208"/>
      <c r="AJ167" s="208"/>
      <c r="AK167" s="208"/>
      <c r="AL167" s="208"/>
      <c r="AM167" s="208"/>
      <c r="AN167" s="208"/>
      <c r="AO167" s="208"/>
      <c r="AP167" s="208"/>
      <c r="AQ167" s="208"/>
      <c r="AR167" s="208"/>
      <c r="AS167" s="208"/>
      <c r="AT167" s="208"/>
      <c r="AU167" s="208"/>
      <c r="AV167" s="208"/>
      <c r="AW167" s="208"/>
      <c r="AX167" s="208"/>
      <c r="AY167" s="208"/>
      <c r="AZ167" s="208"/>
      <c r="BA167" s="208"/>
      <c r="BB167" s="208"/>
      <c r="BC167" s="208"/>
      <c r="BD167" s="208"/>
      <c r="BE167" s="208"/>
      <c r="BF167" s="208"/>
      <c r="BG167" s="208"/>
      <c r="BH167" s="208"/>
      <c r="BI167" s="208"/>
      <c r="BJ167" s="208"/>
      <c r="BK167" s="208"/>
      <c r="BL167" s="208"/>
      <c r="BM167" s="208"/>
      <c r="BN167" s="208"/>
      <c r="BO167" s="208"/>
      <c r="BP167" s="208"/>
      <c r="BQ167" s="208"/>
      <c r="BR167" s="208"/>
      <c r="BS167" s="208"/>
      <c r="BT167" s="208"/>
      <c r="BU167" s="208"/>
      <c r="BV167" s="208"/>
      <c r="BW167" s="208"/>
      <c r="BX167" s="208"/>
      <c r="BY167" s="208"/>
      <c r="BZ167" s="208"/>
      <c r="CA167" s="208"/>
      <c r="CB167" s="208"/>
      <c r="CC167" s="208"/>
      <c r="CD167" s="208"/>
      <c r="CE167" s="208"/>
      <c r="CF167" s="208"/>
      <c r="CG167" s="208"/>
      <c r="CH167" s="208"/>
      <c r="CI167" s="208"/>
      <c r="CJ167" s="208"/>
      <c r="CK167" s="208"/>
      <c r="CL167" s="208"/>
      <c r="CM167" s="208"/>
      <c r="CN167" s="208"/>
      <c r="CO167" s="208"/>
      <c r="CP167" s="208"/>
      <c r="CQ167" s="208"/>
      <c r="CR167" s="208"/>
      <c r="CS167" s="208"/>
      <c r="CT167" s="208"/>
      <c r="CU167" s="208"/>
      <c r="CV167" s="208"/>
      <c r="CW167" s="208"/>
      <c r="CX167" s="208"/>
      <c r="CY167" s="208"/>
      <c r="CZ167" s="208"/>
      <c r="DA167" s="208"/>
      <c r="DB167" s="208"/>
      <c r="DC167" s="208"/>
      <c r="DD167" s="208"/>
      <c r="DE167" s="208"/>
      <c r="DF167" s="208"/>
      <c r="DG167" s="208"/>
      <c r="DH167" s="208"/>
      <c r="DI167" s="208"/>
      <c r="DJ167" s="208"/>
      <c r="DK167" s="208"/>
      <c r="DL167" s="208"/>
      <c r="DM167" s="208"/>
      <c r="DN167" s="208"/>
      <c r="DO167" s="208"/>
      <c r="DP167" s="208"/>
      <c r="DQ167" s="208"/>
      <c r="DR167" s="208"/>
      <c r="DS167" s="208"/>
      <c r="DT167" s="208"/>
      <c r="DU167" s="208"/>
      <c r="DV167" s="208"/>
      <c r="DW167" s="208"/>
      <c r="DX167" s="208"/>
      <c r="DY167" s="208"/>
      <c r="DZ167" s="208"/>
      <c r="EA167" s="208"/>
      <c r="EB167" s="208"/>
      <c r="EC167" s="208"/>
      <c r="ED167" s="208"/>
      <c r="EE167" s="208"/>
      <c r="EF167" s="208"/>
      <c r="EG167" s="208"/>
      <c r="EH167" s="208"/>
      <c r="EI167" s="208"/>
      <c r="EJ167" s="208"/>
      <c r="EK167" s="208"/>
      <c r="EL167" s="208"/>
      <c r="EM167" s="208"/>
      <c r="EN167" s="208"/>
      <c r="EO167" s="208"/>
      <c r="EP167" s="208"/>
      <c r="EQ167" s="208"/>
      <c r="ER167" s="208"/>
      <c r="ES167" s="208"/>
      <c r="ET167" s="208"/>
      <c r="EU167" s="208"/>
      <c r="EV167" s="208"/>
      <c r="EW167" s="208"/>
      <c r="EX167" s="208"/>
      <c r="EY167" s="208"/>
      <c r="EZ167" s="208"/>
      <c r="FA167" s="208"/>
      <c r="FB167" s="208"/>
      <c r="FC167" s="208"/>
      <c r="FD167" s="208"/>
      <c r="FE167" s="208"/>
      <c r="FF167" s="208"/>
      <c r="FG167" s="208"/>
      <c r="FH167" s="208"/>
      <c r="FI167" s="208"/>
      <c r="FJ167" s="208"/>
      <c r="FK167" s="208"/>
      <c r="FL167" s="208"/>
      <c r="FM167" s="208"/>
      <c r="FN167" s="208"/>
      <c r="FO167" s="287"/>
    </row>
    <row r="168" spans="1:171" s="173" customFormat="1" ht="12.75" customHeight="1" x14ac:dyDescent="0.2">
      <c r="A168" s="374"/>
      <c r="B168" s="374"/>
      <c r="C168" s="374"/>
      <c r="D168" s="411"/>
      <c r="E168" s="408"/>
      <c r="F168" s="408"/>
      <c r="G168" s="408"/>
      <c r="H168" s="408"/>
      <c r="I168" s="408"/>
      <c r="J168" s="408"/>
      <c r="K168" s="411"/>
      <c r="L168" s="374"/>
      <c r="M168" s="374"/>
      <c r="N168" s="374"/>
      <c r="O168" s="374"/>
      <c r="P168" s="374"/>
      <c r="Q168" s="135">
        <v>3</v>
      </c>
      <c r="R168" s="135" t="s">
        <v>879</v>
      </c>
      <c r="S168" s="135" t="s">
        <v>880</v>
      </c>
      <c r="T168" s="177"/>
      <c r="U168" s="177"/>
      <c r="V168" s="177"/>
      <c r="W168" s="177"/>
      <c r="X168" s="177"/>
      <c r="Y168" s="177"/>
      <c r="Z168" s="177"/>
      <c r="AA168" s="177"/>
      <c r="AB168" s="177"/>
      <c r="AC168" s="177"/>
      <c r="AD168" s="177"/>
      <c r="AE168" s="177"/>
      <c r="AF168" s="279"/>
      <c r="AG168" s="208"/>
      <c r="AH168" s="208"/>
      <c r="AI168" s="208"/>
      <c r="AJ168" s="208"/>
      <c r="AK168" s="208"/>
      <c r="AL168" s="208"/>
      <c r="AM168" s="208"/>
      <c r="AN168" s="208"/>
      <c r="AO168" s="208"/>
      <c r="AP168" s="208"/>
      <c r="AQ168" s="208"/>
      <c r="AR168" s="208"/>
      <c r="AS168" s="208"/>
      <c r="AT168" s="208"/>
      <c r="AU168" s="208"/>
      <c r="AV168" s="208"/>
      <c r="AW168" s="208"/>
      <c r="AX168" s="208"/>
      <c r="AY168" s="208"/>
      <c r="AZ168" s="208"/>
      <c r="BA168" s="208"/>
      <c r="BB168" s="208"/>
      <c r="BC168" s="208"/>
      <c r="BD168" s="208"/>
      <c r="BE168" s="208"/>
      <c r="BF168" s="208"/>
      <c r="BG168" s="208"/>
      <c r="BH168" s="208"/>
      <c r="BI168" s="208"/>
      <c r="BJ168" s="208"/>
      <c r="BK168" s="208"/>
      <c r="BL168" s="208"/>
      <c r="BM168" s="208"/>
      <c r="BN168" s="208"/>
      <c r="BO168" s="208"/>
      <c r="BP168" s="208"/>
      <c r="BQ168" s="208"/>
      <c r="BR168" s="208"/>
      <c r="BS168" s="208"/>
      <c r="BT168" s="208"/>
      <c r="BU168" s="208"/>
      <c r="BV168" s="208"/>
      <c r="BW168" s="208"/>
      <c r="BX168" s="208"/>
      <c r="BY168" s="208"/>
      <c r="BZ168" s="208"/>
      <c r="CA168" s="208"/>
      <c r="CB168" s="208"/>
      <c r="CC168" s="208"/>
      <c r="CD168" s="208"/>
      <c r="CE168" s="208"/>
      <c r="CF168" s="208"/>
      <c r="CG168" s="208"/>
      <c r="CH168" s="208"/>
      <c r="CI168" s="208"/>
      <c r="CJ168" s="208"/>
      <c r="CK168" s="208"/>
      <c r="CL168" s="208"/>
      <c r="CM168" s="208"/>
      <c r="CN168" s="208"/>
      <c r="CO168" s="208"/>
      <c r="CP168" s="208"/>
      <c r="CQ168" s="208"/>
      <c r="CR168" s="208"/>
      <c r="CS168" s="208"/>
      <c r="CT168" s="208"/>
      <c r="CU168" s="208"/>
      <c r="CV168" s="208"/>
      <c r="CW168" s="208"/>
      <c r="CX168" s="208"/>
      <c r="CY168" s="208"/>
      <c r="CZ168" s="208"/>
      <c r="DA168" s="208"/>
      <c r="DB168" s="208"/>
      <c r="DC168" s="208"/>
      <c r="DD168" s="208"/>
      <c r="DE168" s="208"/>
      <c r="DF168" s="208"/>
      <c r="DG168" s="208"/>
      <c r="DH168" s="208"/>
      <c r="DI168" s="208"/>
      <c r="DJ168" s="208"/>
      <c r="DK168" s="208"/>
      <c r="DL168" s="208"/>
      <c r="DM168" s="208"/>
      <c r="DN168" s="208"/>
      <c r="DO168" s="208"/>
      <c r="DP168" s="208"/>
      <c r="DQ168" s="208"/>
      <c r="DR168" s="208"/>
      <c r="DS168" s="208"/>
      <c r="DT168" s="208"/>
      <c r="DU168" s="208"/>
      <c r="DV168" s="208"/>
      <c r="DW168" s="208"/>
      <c r="DX168" s="208"/>
      <c r="DY168" s="208"/>
      <c r="DZ168" s="208"/>
      <c r="EA168" s="208"/>
      <c r="EB168" s="208"/>
      <c r="EC168" s="208"/>
      <c r="ED168" s="208"/>
      <c r="EE168" s="208"/>
      <c r="EF168" s="208"/>
      <c r="EG168" s="208"/>
      <c r="EH168" s="208"/>
      <c r="EI168" s="208"/>
      <c r="EJ168" s="208"/>
      <c r="EK168" s="208"/>
      <c r="EL168" s="208"/>
      <c r="EM168" s="208"/>
      <c r="EN168" s="208"/>
      <c r="EO168" s="208"/>
      <c r="EP168" s="208"/>
      <c r="EQ168" s="208"/>
      <c r="ER168" s="208"/>
      <c r="ES168" s="208"/>
      <c r="ET168" s="208"/>
      <c r="EU168" s="208"/>
      <c r="EV168" s="208"/>
      <c r="EW168" s="208"/>
      <c r="EX168" s="208"/>
      <c r="EY168" s="208"/>
      <c r="EZ168" s="208"/>
      <c r="FA168" s="208"/>
      <c r="FB168" s="208"/>
      <c r="FC168" s="208"/>
      <c r="FD168" s="208"/>
      <c r="FE168" s="208"/>
      <c r="FF168" s="208"/>
      <c r="FG168" s="208"/>
      <c r="FH168" s="208"/>
      <c r="FI168" s="208"/>
      <c r="FJ168" s="208"/>
      <c r="FK168" s="208"/>
      <c r="FL168" s="208"/>
      <c r="FM168" s="208"/>
      <c r="FN168" s="208"/>
      <c r="FO168" s="287"/>
    </row>
    <row r="169" spans="1:171" s="173" customFormat="1" ht="12.75" customHeight="1" x14ac:dyDescent="0.2">
      <c r="A169" s="374"/>
      <c r="B169" s="374"/>
      <c r="C169" s="374"/>
      <c r="D169" s="411"/>
      <c r="E169" s="408"/>
      <c r="F169" s="408"/>
      <c r="G169" s="408"/>
      <c r="H169" s="408"/>
      <c r="I169" s="408"/>
      <c r="J169" s="408"/>
      <c r="K169" s="411"/>
      <c r="L169" s="374"/>
      <c r="M169" s="374"/>
      <c r="N169" s="374"/>
      <c r="O169" s="374"/>
      <c r="P169" s="374"/>
      <c r="Q169" s="135">
        <v>4</v>
      </c>
      <c r="R169" s="135" t="s">
        <v>881</v>
      </c>
      <c r="S169" s="135" t="s">
        <v>880</v>
      </c>
      <c r="T169" s="177"/>
      <c r="U169" s="177"/>
      <c r="V169" s="177"/>
      <c r="W169" s="177"/>
      <c r="X169" s="177"/>
      <c r="Y169" s="177"/>
      <c r="Z169" s="177"/>
      <c r="AA169" s="177"/>
      <c r="AB169" s="177"/>
      <c r="AC169" s="177"/>
      <c r="AD169" s="177"/>
      <c r="AE169" s="177"/>
      <c r="AF169" s="279"/>
      <c r="AG169" s="208"/>
      <c r="AH169" s="208"/>
      <c r="AI169" s="208"/>
      <c r="AJ169" s="208"/>
      <c r="AK169" s="208"/>
      <c r="AL169" s="208"/>
      <c r="AM169" s="208"/>
      <c r="AN169" s="208"/>
      <c r="AO169" s="208"/>
      <c r="AP169" s="208"/>
      <c r="AQ169" s="208"/>
      <c r="AR169" s="208"/>
      <c r="AS169" s="208"/>
      <c r="AT169" s="208"/>
      <c r="AU169" s="208"/>
      <c r="AV169" s="208"/>
      <c r="AW169" s="208"/>
      <c r="AX169" s="208"/>
      <c r="AY169" s="208"/>
      <c r="AZ169" s="208"/>
      <c r="BA169" s="208"/>
      <c r="BB169" s="208"/>
      <c r="BC169" s="208"/>
      <c r="BD169" s="208"/>
      <c r="BE169" s="208"/>
      <c r="BF169" s="208"/>
      <c r="BG169" s="208"/>
      <c r="BH169" s="208"/>
      <c r="BI169" s="208"/>
      <c r="BJ169" s="208"/>
      <c r="BK169" s="208"/>
      <c r="BL169" s="208"/>
      <c r="BM169" s="208"/>
      <c r="BN169" s="208"/>
      <c r="BO169" s="208"/>
      <c r="BP169" s="208"/>
      <c r="BQ169" s="208"/>
      <c r="BR169" s="208"/>
      <c r="BS169" s="208"/>
      <c r="BT169" s="208"/>
      <c r="BU169" s="208"/>
      <c r="BV169" s="208"/>
      <c r="BW169" s="208"/>
      <c r="BX169" s="208"/>
      <c r="BY169" s="208"/>
      <c r="BZ169" s="208"/>
      <c r="CA169" s="208"/>
      <c r="CB169" s="208"/>
      <c r="CC169" s="208"/>
      <c r="CD169" s="208"/>
      <c r="CE169" s="208"/>
      <c r="CF169" s="208"/>
      <c r="CG169" s="208"/>
      <c r="CH169" s="208"/>
      <c r="CI169" s="208"/>
      <c r="CJ169" s="208"/>
      <c r="CK169" s="208"/>
      <c r="CL169" s="208"/>
      <c r="CM169" s="208"/>
      <c r="CN169" s="208"/>
      <c r="CO169" s="208"/>
      <c r="CP169" s="208"/>
      <c r="CQ169" s="208"/>
      <c r="CR169" s="208"/>
      <c r="CS169" s="208"/>
      <c r="CT169" s="208"/>
      <c r="CU169" s="208"/>
      <c r="CV169" s="208"/>
      <c r="CW169" s="208"/>
      <c r="CX169" s="208"/>
      <c r="CY169" s="208"/>
      <c r="CZ169" s="208"/>
      <c r="DA169" s="208"/>
      <c r="DB169" s="208"/>
      <c r="DC169" s="208"/>
      <c r="DD169" s="208"/>
      <c r="DE169" s="208"/>
      <c r="DF169" s="208"/>
      <c r="DG169" s="208"/>
      <c r="DH169" s="208"/>
      <c r="DI169" s="208"/>
      <c r="DJ169" s="208"/>
      <c r="DK169" s="208"/>
      <c r="DL169" s="208"/>
      <c r="DM169" s="208"/>
      <c r="DN169" s="208"/>
      <c r="DO169" s="208"/>
      <c r="DP169" s="208"/>
      <c r="DQ169" s="208"/>
      <c r="DR169" s="208"/>
      <c r="DS169" s="208"/>
      <c r="DT169" s="208"/>
      <c r="DU169" s="208"/>
      <c r="DV169" s="208"/>
      <c r="DW169" s="208"/>
      <c r="DX169" s="208"/>
      <c r="DY169" s="208"/>
      <c r="DZ169" s="208"/>
      <c r="EA169" s="208"/>
      <c r="EB169" s="208"/>
      <c r="EC169" s="208"/>
      <c r="ED169" s="208"/>
      <c r="EE169" s="208"/>
      <c r="EF169" s="208"/>
      <c r="EG169" s="208"/>
      <c r="EH169" s="208"/>
      <c r="EI169" s="208"/>
      <c r="EJ169" s="208"/>
      <c r="EK169" s="208"/>
      <c r="EL169" s="208"/>
      <c r="EM169" s="208"/>
      <c r="EN169" s="208"/>
      <c r="EO169" s="208"/>
      <c r="EP169" s="208"/>
      <c r="EQ169" s="208"/>
      <c r="ER169" s="208"/>
      <c r="ES169" s="208"/>
      <c r="ET169" s="208"/>
      <c r="EU169" s="208"/>
      <c r="EV169" s="208"/>
      <c r="EW169" s="208"/>
      <c r="EX169" s="208"/>
      <c r="EY169" s="208"/>
      <c r="EZ169" s="208"/>
      <c r="FA169" s="208"/>
      <c r="FB169" s="208"/>
      <c r="FC169" s="208"/>
      <c r="FD169" s="208"/>
      <c r="FE169" s="208"/>
      <c r="FF169" s="208"/>
      <c r="FG169" s="208"/>
      <c r="FH169" s="208"/>
      <c r="FI169" s="208"/>
      <c r="FJ169" s="208"/>
      <c r="FK169" s="208"/>
      <c r="FL169" s="208"/>
      <c r="FM169" s="208"/>
      <c r="FN169" s="208"/>
      <c r="FO169" s="287"/>
    </row>
    <row r="170" spans="1:171" s="173" customFormat="1" ht="12.75" customHeight="1" x14ac:dyDescent="0.2">
      <c r="A170" s="374"/>
      <c r="B170" s="374"/>
      <c r="C170" s="374"/>
      <c r="D170" s="411"/>
      <c r="E170" s="408"/>
      <c r="F170" s="408"/>
      <c r="G170" s="408"/>
      <c r="H170" s="408"/>
      <c r="I170" s="408"/>
      <c r="J170" s="408"/>
      <c r="K170" s="411"/>
      <c r="L170" s="374"/>
      <c r="M170" s="374"/>
      <c r="N170" s="374"/>
      <c r="O170" s="374"/>
      <c r="P170" s="374"/>
      <c r="Q170" s="135">
        <v>5</v>
      </c>
      <c r="R170" s="135" t="s">
        <v>882</v>
      </c>
      <c r="S170" s="135" t="s">
        <v>883</v>
      </c>
      <c r="T170" s="177"/>
      <c r="U170" s="177"/>
      <c r="V170" s="177"/>
      <c r="W170" s="177"/>
      <c r="X170" s="177"/>
      <c r="Y170" s="177"/>
      <c r="Z170" s="177"/>
      <c r="AA170" s="177"/>
      <c r="AB170" s="177"/>
      <c r="AC170" s="177"/>
      <c r="AD170" s="177"/>
      <c r="AE170" s="177"/>
      <c r="AF170" s="279">
        <v>1000000</v>
      </c>
      <c r="AG170" s="208"/>
      <c r="AH170" s="208"/>
      <c r="AI170" s="208"/>
      <c r="AJ170" s="208"/>
      <c r="AK170" s="208"/>
      <c r="AL170" s="208"/>
      <c r="AM170" s="208"/>
      <c r="AN170" s="208"/>
      <c r="AO170" s="208"/>
      <c r="AP170" s="208"/>
      <c r="AQ170" s="208"/>
      <c r="AR170" s="208"/>
      <c r="AS170" s="208"/>
      <c r="AT170" s="208"/>
      <c r="AU170" s="208"/>
      <c r="AV170" s="208"/>
      <c r="AW170" s="208"/>
      <c r="AX170" s="208"/>
      <c r="AY170" s="208"/>
      <c r="AZ170" s="208"/>
      <c r="BA170" s="208"/>
      <c r="BB170" s="208"/>
      <c r="BC170" s="208"/>
      <c r="BD170" s="208"/>
      <c r="BE170" s="208"/>
      <c r="BF170" s="208"/>
      <c r="BG170" s="208"/>
      <c r="BH170" s="208"/>
      <c r="BI170" s="208"/>
      <c r="BJ170" s="208"/>
      <c r="BK170" s="208"/>
      <c r="BL170" s="208"/>
      <c r="BM170" s="208"/>
      <c r="BN170" s="208"/>
      <c r="BO170" s="208"/>
      <c r="BP170" s="208"/>
      <c r="BQ170" s="208"/>
      <c r="BR170" s="208"/>
      <c r="BS170" s="208"/>
      <c r="BT170" s="208"/>
      <c r="BU170" s="208"/>
      <c r="BV170" s="208"/>
      <c r="BW170" s="208"/>
      <c r="BX170" s="208"/>
      <c r="BY170" s="208"/>
      <c r="BZ170" s="208"/>
      <c r="CA170" s="208"/>
      <c r="CB170" s="208"/>
      <c r="CC170" s="208"/>
      <c r="CD170" s="208"/>
      <c r="CE170" s="208"/>
      <c r="CF170" s="208"/>
      <c r="CG170" s="208"/>
      <c r="CH170" s="208"/>
      <c r="CI170" s="208"/>
      <c r="CJ170" s="208"/>
      <c r="CK170" s="208"/>
      <c r="CL170" s="208"/>
      <c r="CM170" s="208"/>
      <c r="CN170" s="208"/>
      <c r="CO170" s="208"/>
      <c r="CP170" s="208"/>
      <c r="CQ170" s="208"/>
      <c r="CR170" s="208"/>
      <c r="CS170" s="208"/>
      <c r="CT170" s="208"/>
      <c r="CU170" s="208"/>
      <c r="CV170" s="208"/>
      <c r="CW170" s="208"/>
      <c r="CX170" s="208"/>
      <c r="CY170" s="208"/>
      <c r="CZ170" s="208"/>
      <c r="DA170" s="208"/>
      <c r="DB170" s="208"/>
      <c r="DC170" s="208"/>
      <c r="DD170" s="208"/>
      <c r="DE170" s="208"/>
      <c r="DF170" s="208"/>
      <c r="DG170" s="208"/>
      <c r="DH170" s="208"/>
      <c r="DI170" s="208"/>
      <c r="DJ170" s="208"/>
      <c r="DK170" s="208"/>
      <c r="DL170" s="208"/>
      <c r="DM170" s="208"/>
      <c r="DN170" s="208"/>
      <c r="DO170" s="208"/>
      <c r="DP170" s="208"/>
      <c r="DQ170" s="208"/>
      <c r="DR170" s="208"/>
      <c r="DS170" s="208"/>
      <c r="DT170" s="208"/>
      <c r="DU170" s="208"/>
      <c r="DV170" s="208"/>
      <c r="DW170" s="208"/>
      <c r="DX170" s="208"/>
      <c r="DY170" s="208"/>
      <c r="DZ170" s="208"/>
      <c r="EA170" s="208"/>
      <c r="EB170" s="208"/>
      <c r="EC170" s="208"/>
      <c r="ED170" s="208"/>
      <c r="EE170" s="208"/>
      <c r="EF170" s="208"/>
      <c r="EG170" s="208"/>
      <c r="EH170" s="208"/>
      <c r="EI170" s="208"/>
      <c r="EJ170" s="208"/>
      <c r="EK170" s="208"/>
      <c r="EL170" s="208"/>
      <c r="EM170" s="208"/>
      <c r="EN170" s="208"/>
      <c r="EO170" s="208"/>
      <c r="EP170" s="208"/>
      <c r="EQ170" s="208"/>
      <c r="ER170" s="208"/>
      <c r="ES170" s="208"/>
      <c r="ET170" s="208"/>
      <c r="EU170" s="208"/>
      <c r="EV170" s="208"/>
      <c r="EW170" s="208"/>
      <c r="EX170" s="208"/>
      <c r="EY170" s="208"/>
      <c r="EZ170" s="208"/>
      <c r="FA170" s="208"/>
      <c r="FB170" s="208"/>
      <c r="FC170" s="208"/>
      <c r="FD170" s="208"/>
      <c r="FE170" s="208"/>
      <c r="FF170" s="208"/>
      <c r="FG170" s="208"/>
      <c r="FH170" s="208"/>
      <c r="FI170" s="208"/>
      <c r="FJ170" s="208"/>
      <c r="FK170" s="208"/>
      <c r="FL170" s="208"/>
      <c r="FM170" s="208"/>
      <c r="FN170" s="208"/>
      <c r="FO170" s="287"/>
    </row>
    <row r="171" spans="1:171" s="173" customFormat="1" ht="12.75" customHeight="1" x14ac:dyDescent="0.2">
      <c r="A171" s="374"/>
      <c r="B171" s="374"/>
      <c r="C171" s="374"/>
      <c r="D171" s="411"/>
      <c r="E171" s="408"/>
      <c r="F171" s="408"/>
      <c r="G171" s="408"/>
      <c r="H171" s="408"/>
      <c r="I171" s="408"/>
      <c r="J171" s="408"/>
      <c r="K171" s="411"/>
      <c r="L171" s="374"/>
      <c r="M171" s="374"/>
      <c r="N171" s="374"/>
      <c r="O171" s="374"/>
      <c r="P171" s="374"/>
      <c r="Q171" s="135">
        <v>6</v>
      </c>
      <c r="R171" s="135" t="s">
        <v>884</v>
      </c>
      <c r="S171" s="135" t="s">
        <v>885</v>
      </c>
      <c r="T171" s="135"/>
      <c r="U171" s="177"/>
      <c r="V171" s="177"/>
      <c r="W171" s="177"/>
      <c r="X171" s="177"/>
      <c r="Y171" s="177"/>
      <c r="Z171" s="177"/>
      <c r="AA171" s="177"/>
      <c r="AB171" s="177"/>
      <c r="AC171" s="177"/>
      <c r="AD171" s="177"/>
      <c r="AE171" s="135"/>
      <c r="AF171" s="279"/>
      <c r="AG171" s="208"/>
      <c r="AH171" s="208"/>
      <c r="AI171" s="208"/>
      <c r="AJ171" s="208"/>
      <c r="AK171" s="208"/>
      <c r="AL171" s="208"/>
      <c r="AM171" s="208"/>
      <c r="AN171" s="208"/>
      <c r="AO171" s="208"/>
      <c r="AP171" s="208"/>
      <c r="AQ171" s="208"/>
      <c r="AR171" s="208"/>
      <c r="AS171" s="208"/>
      <c r="AT171" s="208"/>
      <c r="AU171" s="208"/>
      <c r="AV171" s="208"/>
      <c r="AW171" s="208"/>
      <c r="AX171" s="208"/>
      <c r="AY171" s="208"/>
      <c r="AZ171" s="208"/>
      <c r="BA171" s="208"/>
      <c r="BB171" s="208"/>
      <c r="BC171" s="208"/>
      <c r="BD171" s="208"/>
      <c r="BE171" s="208"/>
      <c r="BF171" s="208"/>
      <c r="BG171" s="208"/>
      <c r="BH171" s="208"/>
      <c r="BI171" s="208"/>
      <c r="BJ171" s="208"/>
      <c r="BK171" s="208"/>
      <c r="BL171" s="208"/>
      <c r="BM171" s="208"/>
      <c r="BN171" s="208"/>
      <c r="BO171" s="208"/>
      <c r="BP171" s="208"/>
      <c r="BQ171" s="208"/>
      <c r="BR171" s="208"/>
      <c r="BS171" s="208"/>
      <c r="BT171" s="208"/>
      <c r="BU171" s="208"/>
      <c r="BV171" s="208"/>
      <c r="BW171" s="208"/>
      <c r="BX171" s="208"/>
      <c r="BY171" s="208"/>
      <c r="BZ171" s="208"/>
      <c r="CA171" s="208"/>
      <c r="CB171" s="208"/>
      <c r="CC171" s="208"/>
      <c r="CD171" s="208"/>
      <c r="CE171" s="208"/>
      <c r="CF171" s="208"/>
      <c r="CG171" s="208"/>
      <c r="CH171" s="208"/>
      <c r="CI171" s="208"/>
      <c r="CJ171" s="208"/>
      <c r="CK171" s="208"/>
      <c r="CL171" s="208"/>
      <c r="CM171" s="208"/>
      <c r="CN171" s="208"/>
      <c r="CO171" s="208"/>
      <c r="CP171" s="208"/>
      <c r="CQ171" s="208"/>
      <c r="CR171" s="208"/>
      <c r="CS171" s="208"/>
      <c r="CT171" s="208"/>
      <c r="CU171" s="208"/>
      <c r="CV171" s="208"/>
      <c r="CW171" s="208"/>
      <c r="CX171" s="208"/>
      <c r="CY171" s="208"/>
      <c r="CZ171" s="208"/>
      <c r="DA171" s="208"/>
      <c r="DB171" s="208"/>
      <c r="DC171" s="208"/>
      <c r="DD171" s="208"/>
      <c r="DE171" s="208"/>
      <c r="DF171" s="208"/>
      <c r="DG171" s="208"/>
      <c r="DH171" s="208"/>
      <c r="DI171" s="208"/>
      <c r="DJ171" s="208"/>
      <c r="DK171" s="208"/>
      <c r="DL171" s="208"/>
      <c r="DM171" s="208"/>
      <c r="DN171" s="208"/>
      <c r="DO171" s="208"/>
      <c r="DP171" s="208"/>
      <c r="DQ171" s="208"/>
      <c r="DR171" s="208"/>
      <c r="DS171" s="208"/>
      <c r="DT171" s="208"/>
      <c r="DU171" s="208"/>
      <c r="DV171" s="208"/>
      <c r="DW171" s="208"/>
      <c r="DX171" s="208"/>
      <c r="DY171" s="208"/>
      <c r="DZ171" s="208"/>
      <c r="EA171" s="208"/>
      <c r="EB171" s="208"/>
      <c r="EC171" s="208"/>
      <c r="ED171" s="208"/>
      <c r="EE171" s="208"/>
      <c r="EF171" s="208"/>
      <c r="EG171" s="208"/>
      <c r="EH171" s="208"/>
      <c r="EI171" s="208"/>
      <c r="EJ171" s="208"/>
      <c r="EK171" s="208"/>
      <c r="EL171" s="208"/>
      <c r="EM171" s="208"/>
      <c r="EN171" s="208"/>
      <c r="EO171" s="208"/>
      <c r="EP171" s="208"/>
      <c r="EQ171" s="208"/>
      <c r="ER171" s="208"/>
      <c r="ES171" s="208"/>
      <c r="ET171" s="208"/>
      <c r="EU171" s="208"/>
      <c r="EV171" s="208"/>
      <c r="EW171" s="208"/>
      <c r="EX171" s="208"/>
      <c r="EY171" s="208"/>
      <c r="EZ171" s="208"/>
      <c r="FA171" s="208"/>
      <c r="FB171" s="208"/>
      <c r="FC171" s="208"/>
      <c r="FD171" s="208"/>
      <c r="FE171" s="208"/>
      <c r="FF171" s="208"/>
      <c r="FG171" s="208"/>
      <c r="FH171" s="208"/>
      <c r="FI171" s="208"/>
      <c r="FJ171" s="208"/>
      <c r="FK171" s="208"/>
      <c r="FL171" s="208"/>
      <c r="FM171" s="208"/>
      <c r="FN171" s="208"/>
      <c r="FO171" s="287"/>
    </row>
    <row r="172" spans="1:171" s="173" customFormat="1" ht="12.75" customHeight="1" x14ac:dyDescent="0.2">
      <c r="A172" s="374"/>
      <c r="B172" s="374"/>
      <c r="C172" s="374"/>
      <c r="D172" s="411"/>
      <c r="E172" s="408"/>
      <c r="F172" s="408"/>
      <c r="G172" s="408"/>
      <c r="H172" s="408"/>
      <c r="I172" s="408"/>
      <c r="J172" s="408"/>
      <c r="K172" s="411"/>
      <c r="L172" s="374"/>
      <c r="M172" s="374"/>
      <c r="N172" s="374"/>
      <c r="O172" s="374"/>
      <c r="P172" s="374"/>
      <c r="Q172" s="135">
        <v>7</v>
      </c>
      <c r="R172" s="135" t="s">
        <v>886</v>
      </c>
      <c r="S172" s="135" t="s">
        <v>887</v>
      </c>
      <c r="T172" s="135"/>
      <c r="U172" s="177"/>
      <c r="V172" s="177"/>
      <c r="W172" s="177"/>
      <c r="X172" s="177"/>
      <c r="Y172" s="177"/>
      <c r="Z172" s="177"/>
      <c r="AA172" s="177"/>
      <c r="AB172" s="177"/>
      <c r="AC172" s="177"/>
      <c r="AD172" s="177"/>
      <c r="AE172" s="177"/>
      <c r="AF172" s="279"/>
      <c r="AG172" s="208"/>
      <c r="AH172" s="208"/>
      <c r="AI172" s="208"/>
      <c r="AJ172" s="208"/>
      <c r="AK172" s="208"/>
      <c r="AL172" s="208"/>
      <c r="AM172" s="208"/>
      <c r="AN172" s="208"/>
      <c r="AO172" s="208"/>
      <c r="AP172" s="208"/>
      <c r="AQ172" s="208"/>
      <c r="AR172" s="208"/>
      <c r="AS172" s="208"/>
      <c r="AT172" s="208"/>
      <c r="AU172" s="208"/>
      <c r="AV172" s="208"/>
      <c r="AW172" s="208"/>
      <c r="AX172" s="208"/>
      <c r="AY172" s="208"/>
      <c r="AZ172" s="208"/>
      <c r="BA172" s="208"/>
      <c r="BB172" s="208"/>
      <c r="BC172" s="208"/>
      <c r="BD172" s="208"/>
      <c r="BE172" s="208"/>
      <c r="BF172" s="208"/>
      <c r="BG172" s="208"/>
      <c r="BH172" s="208"/>
      <c r="BI172" s="208"/>
      <c r="BJ172" s="208"/>
      <c r="BK172" s="208"/>
      <c r="BL172" s="208"/>
      <c r="BM172" s="208"/>
      <c r="BN172" s="208"/>
      <c r="BO172" s="208"/>
      <c r="BP172" s="208"/>
      <c r="BQ172" s="208"/>
      <c r="BR172" s="208"/>
      <c r="BS172" s="208"/>
      <c r="BT172" s="208"/>
      <c r="BU172" s="208"/>
      <c r="BV172" s="208"/>
      <c r="BW172" s="208"/>
      <c r="BX172" s="208"/>
      <c r="BY172" s="208"/>
      <c r="BZ172" s="208"/>
      <c r="CA172" s="208"/>
      <c r="CB172" s="208"/>
      <c r="CC172" s="208"/>
      <c r="CD172" s="208"/>
      <c r="CE172" s="208"/>
      <c r="CF172" s="208"/>
      <c r="CG172" s="208"/>
      <c r="CH172" s="208"/>
      <c r="CI172" s="208"/>
      <c r="CJ172" s="208"/>
      <c r="CK172" s="208"/>
      <c r="CL172" s="208"/>
      <c r="CM172" s="208"/>
      <c r="CN172" s="208"/>
      <c r="CO172" s="208"/>
      <c r="CP172" s="208"/>
      <c r="CQ172" s="208"/>
      <c r="CR172" s="208"/>
      <c r="CS172" s="208"/>
      <c r="CT172" s="208"/>
      <c r="CU172" s="208"/>
      <c r="CV172" s="208"/>
      <c r="CW172" s="208"/>
      <c r="CX172" s="208"/>
      <c r="CY172" s="208"/>
      <c r="CZ172" s="208"/>
      <c r="DA172" s="208"/>
      <c r="DB172" s="208"/>
      <c r="DC172" s="208"/>
      <c r="DD172" s="208"/>
      <c r="DE172" s="208"/>
      <c r="DF172" s="208"/>
      <c r="DG172" s="208"/>
      <c r="DH172" s="208"/>
      <c r="DI172" s="208"/>
      <c r="DJ172" s="208"/>
      <c r="DK172" s="208"/>
      <c r="DL172" s="208"/>
      <c r="DM172" s="208"/>
      <c r="DN172" s="208"/>
      <c r="DO172" s="208"/>
      <c r="DP172" s="208"/>
      <c r="DQ172" s="208"/>
      <c r="DR172" s="208"/>
      <c r="DS172" s="208"/>
      <c r="DT172" s="208"/>
      <c r="DU172" s="208"/>
      <c r="DV172" s="208"/>
      <c r="DW172" s="208"/>
      <c r="DX172" s="208"/>
      <c r="DY172" s="208"/>
      <c r="DZ172" s="208"/>
      <c r="EA172" s="208"/>
      <c r="EB172" s="208"/>
      <c r="EC172" s="208"/>
      <c r="ED172" s="208"/>
      <c r="EE172" s="208"/>
      <c r="EF172" s="208"/>
      <c r="EG172" s="208"/>
      <c r="EH172" s="208"/>
      <c r="EI172" s="208"/>
      <c r="EJ172" s="208"/>
      <c r="EK172" s="208"/>
      <c r="EL172" s="208"/>
      <c r="EM172" s="208"/>
      <c r="EN172" s="208"/>
      <c r="EO172" s="208"/>
      <c r="EP172" s="208"/>
      <c r="EQ172" s="208"/>
      <c r="ER172" s="208"/>
      <c r="ES172" s="208"/>
      <c r="ET172" s="208"/>
      <c r="EU172" s="208"/>
      <c r="EV172" s="208"/>
      <c r="EW172" s="208"/>
      <c r="EX172" s="208"/>
      <c r="EY172" s="208"/>
      <c r="EZ172" s="208"/>
      <c r="FA172" s="208"/>
      <c r="FB172" s="208"/>
      <c r="FC172" s="208"/>
      <c r="FD172" s="208"/>
      <c r="FE172" s="208"/>
      <c r="FF172" s="208"/>
      <c r="FG172" s="208"/>
      <c r="FH172" s="208"/>
      <c r="FI172" s="208"/>
      <c r="FJ172" s="208"/>
      <c r="FK172" s="208"/>
      <c r="FL172" s="208"/>
      <c r="FM172" s="208"/>
      <c r="FN172" s="208"/>
      <c r="FO172" s="287"/>
    </row>
    <row r="173" spans="1:171" s="173" customFormat="1" ht="12.75" customHeight="1" x14ac:dyDescent="0.2">
      <c r="A173" s="374"/>
      <c r="B173" s="374"/>
      <c r="C173" s="374"/>
      <c r="D173" s="411"/>
      <c r="E173" s="408"/>
      <c r="F173" s="408"/>
      <c r="G173" s="408"/>
      <c r="H173" s="408"/>
      <c r="I173" s="408"/>
      <c r="J173" s="408"/>
      <c r="K173" s="411"/>
      <c r="L173" s="374"/>
      <c r="M173" s="374"/>
      <c r="N173" s="374"/>
      <c r="O173" s="374"/>
      <c r="P173" s="374"/>
      <c r="Q173" s="135">
        <v>8</v>
      </c>
      <c r="R173" s="135" t="s">
        <v>888</v>
      </c>
      <c r="S173" s="135" t="s">
        <v>889</v>
      </c>
      <c r="T173" s="135"/>
      <c r="U173" s="177"/>
      <c r="V173" s="177"/>
      <c r="W173" s="177"/>
      <c r="X173" s="177"/>
      <c r="Y173" s="177"/>
      <c r="Z173" s="177"/>
      <c r="AA173" s="177"/>
      <c r="AB173" s="177"/>
      <c r="AC173" s="177"/>
      <c r="AD173" s="177"/>
      <c r="AE173" s="135"/>
      <c r="AF173" s="279"/>
      <c r="AG173" s="208"/>
      <c r="AH173" s="208"/>
      <c r="AI173" s="208"/>
      <c r="AJ173" s="208"/>
      <c r="AK173" s="208"/>
      <c r="AL173" s="208"/>
      <c r="AM173" s="208"/>
      <c r="AN173" s="208"/>
      <c r="AO173" s="208"/>
      <c r="AP173" s="208"/>
      <c r="AQ173" s="208"/>
      <c r="AR173" s="208"/>
      <c r="AS173" s="208"/>
      <c r="AT173" s="208"/>
      <c r="AU173" s="208"/>
      <c r="AV173" s="208"/>
      <c r="AW173" s="208"/>
      <c r="AX173" s="208"/>
      <c r="AY173" s="208"/>
      <c r="AZ173" s="208"/>
      <c r="BA173" s="208"/>
      <c r="BB173" s="208"/>
      <c r="BC173" s="208"/>
      <c r="BD173" s="208"/>
      <c r="BE173" s="208"/>
      <c r="BF173" s="208"/>
      <c r="BG173" s="208"/>
      <c r="BH173" s="208"/>
      <c r="BI173" s="208"/>
      <c r="BJ173" s="208"/>
      <c r="BK173" s="208"/>
      <c r="BL173" s="208"/>
      <c r="BM173" s="208"/>
      <c r="BN173" s="208"/>
      <c r="BO173" s="208"/>
      <c r="BP173" s="208"/>
      <c r="BQ173" s="208"/>
      <c r="BR173" s="208"/>
      <c r="BS173" s="208"/>
      <c r="BT173" s="208"/>
      <c r="BU173" s="208"/>
      <c r="BV173" s="208"/>
      <c r="BW173" s="208"/>
      <c r="BX173" s="208"/>
      <c r="BY173" s="208"/>
      <c r="BZ173" s="208"/>
      <c r="CA173" s="208"/>
      <c r="CB173" s="208"/>
      <c r="CC173" s="208"/>
      <c r="CD173" s="208"/>
      <c r="CE173" s="208"/>
      <c r="CF173" s="208"/>
      <c r="CG173" s="208"/>
      <c r="CH173" s="208"/>
      <c r="CI173" s="208"/>
      <c r="CJ173" s="208"/>
      <c r="CK173" s="208"/>
      <c r="CL173" s="208"/>
      <c r="CM173" s="208"/>
      <c r="CN173" s="208"/>
      <c r="CO173" s="208"/>
      <c r="CP173" s="208"/>
      <c r="CQ173" s="208"/>
      <c r="CR173" s="208"/>
      <c r="CS173" s="208"/>
      <c r="CT173" s="208"/>
      <c r="CU173" s="208"/>
      <c r="CV173" s="208"/>
      <c r="CW173" s="208"/>
      <c r="CX173" s="208"/>
      <c r="CY173" s="208"/>
      <c r="CZ173" s="208"/>
      <c r="DA173" s="208"/>
      <c r="DB173" s="208"/>
      <c r="DC173" s="208"/>
      <c r="DD173" s="208"/>
      <c r="DE173" s="208"/>
      <c r="DF173" s="208"/>
      <c r="DG173" s="208"/>
      <c r="DH173" s="208"/>
      <c r="DI173" s="208"/>
      <c r="DJ173" s="208"/>
      <c r="DK173" s="208"/>
      <c r="DL173" s="208"/>
      <c r="DM173" s="208"/>
      <c r="DN173" s="208"/>
      <c r="DO173" s="208"/>
      <c r="DP173" s="208"/>
      <c r="DQ173" s="208"/>
      <c r="DR173" s="208"/>
      <c r="DS173" s="208"/>
      <c r="DT173" s="208"/>
      <c r="DU173" s="208"/>
      <c r="DV173" s="208"/>
      <c r="DW173" s="208"/>
      <c r="DX173" s="208"/>
      <c r="DY173" s="208"/>
      <c r="DZ173" s="208"/>
      <c r="EA173" s="208"/>
      <c r="EB173" s="208"/>
      <c r="EC173" s="208"/>
      <c r="ED173" s="208"/>
      <c r="EE173" s="208"/>
      <c r="EF173" s="208"/>
      <c r="EG173" s="208"/>
      <c r="EH173" s="208"/>
      <c r="EI173" s="208"/>
      <c r="EJ173" s="208"/>
      <c r="EK173" s="208"/>
      <c r="EL173" s="208"/>
      <c r="EM173" s="208"/>
      <c r="EN173" s="208"/>
      <c r="EO173" s="208"/>
      <c r="EP173" s="208"/>
      <c r="EQ173" s="208"/>
      <c r="ER173" s="208"/>
      <c r="ES173" s="208"/>
      <c r="ET173" s="208"/>
      <c r="EU173" s="208"/>
      <c r="EV173" s="208"/>
      <c r="EW173" s="208"/>
      <c r="EX173" s="208"/>
      <c r="EY173" s="208"/>
      <c r="EZ173" s="208"/>
      <c r="FA173" s="208"/>
      <c r="FB173" s="208"/>
      <c r="FC173" s="208"/>
      <c r="FD173" s="208"/>
      <c r="FE173" s="208"/>
      <c r="FF173" s="208"/>
      <c r="FG173" s="208"/>
      <c r="FH173" s="208"/>
      <c r="FI173" s="208"/>
      <c r="FJ173" s="208"/>
      <c r="FK173" s="208"/>
      <c r="FL173" s="208"/>
      <c r="FM173" s="208"/>
      <c r="FN173" s="208"/>
      <c r="FO173" s="287"/>
    </row>
    <row r="174" spans="1:171" s="173" customFormat="1" ht="12.75" customHeight="1" x14ac:dyDescent="0.2">
      <c r="A174" s="374"/>
      <c r="B174" s="374"/>
      <c r="C174" s="374"/>
      <c r="D174" s="411"/>
      <c r="E174" s="408"/>
      <c r="F174" s="408"/>
      <c r="G174" s="408"/>
      <c r="H174" s="408"/>
      <c r="I174" s="408"/>
      <c r="J174" s="408"/>
      <c r="K174" s="411"/>
      <c r="L174" s="374"/>
      <c r="M174" s="374"/>
      <c r="N174" s="374"/>
      <c r="O174" s="374"/>
      <c r="P174" s="374"/>
      <c r="Q174" s="135">
        <v>9</v>
      </c>
      <c r="R174" s="135" t="s">
        <v>890</v>
      </c>
      <c r="S174" s="135" t="s">
        <v>891</v>
      </c>
      <c r="T174" s="135"/>
      <c r="U174" s="177"/>
      <c r="V174" s="177"/>
      <c r="W174" s="177"/>
      <c r="X174" s="177"/>
      <c r="Y174" s="177"/>
      <c r="Z174" s="177"/>
      <c r="AA174" s="177"/>
      <c r="AB174" s="177"/>
      <c r="AC174" s="177"/>
      <c r="AD174" s="177"/>
      <c r="AE174" s="135"/>
      <c r="AF174" s="279"/>
      <c r="AG174" s="208"/>
      <c r="AH174" s="208"/>
      <c r="AI174" s="208"/>
      <c r="AJ174" s="208"/>
      <c r="AK174" s="208"/>
      <c r="AL174" s="208"/>
      <c r="AM174" s="208"/>
      <c r="AN174" s="208"/>
      <c r="AO174" s="208"/>
      <c r="AP174" s="208"/>
      <c r="AQ174" s="208"/>
      <c r="AR174" s="208"/>
      <c r="AS174" s="208"/>
      <c r="AT174" s="208"/>
      <c r="AU174" s="208"/>
      <c r="AV174" s="208"/>
      <c r="AW174" s="208"/>
      <c r="AX174" s="208"/>
      <c r="AY174" s="208"/>
      <c r="AZ174" s="208"/>
      <c r="BA174" s="208"/>
      <c r="BB174" s="208"/>
      <c r="BC174" s="208"/>
      <c r="BD174" s="208"/>
      <c r="BE174" s="208"/>
      <c r="BF174" s="208"/>
      <c r="BG174" s="208"/>
      <c r="BH174" s="208"/>
      <c r="BI174" s="208"/>
      <c r="BJ174" s="208"/>
      <c r="BK174" s="208"/>
      <c r="BL174" s="208"/>
      <c r="BM174" s="208"/>
      <c r="BN174" s="208"/>
      <c r="BO174" s="208"/>
      <c r="BP174" s="208"/>
      <c r="BQ174" s="208"/>
      <c r="BR174" s="208"/>
      <c r="BS174" s="208"/>
      <c r="BT174" s="208"/>
      <c r="BU174" s="208"/>
      <c r="BV174" s="208"/>
      <c r="BW174" s="208"/>
      <c r="BX174" s="208"/>
      <c r="BY174" s="208"/>
      <c r="BZ174" s="208"/>
      <c r="CA174" s="208"/>
      <c r="CB174" s="208"/>
      <c r="CC174" s="208"/>
      <c r="CD174" s="208"/>
      <c r="CE174" s="208"/>
      <c r="CF174" s="208"/>
      <c r="CG174" s="208"/>
      <c r="CH174" s="208"/>
      <c r="CI174" s="208"/>
      <c r="CJ174" s="208"/>
      <c r="CK174" s="208"/>
      <c r="CL174" s="208"/>
      <c r="CM174" s="208"/>
      <c r="CN174" s="208"/>
      <c r="CO174" s="208"/>
      <c r="CP174" s="208"/>
      <c r="CQ174" s="208"/>
      <c r="CR174" s="208"/>
      <c r="CS174" s="208"/>
      <c r="CT174" s="208"/>
      <c r="CU174" s="208"/>
      <c r="CV174" s="208"/>
      <c r="CW174" s="208"/>
      <c r="CX174" s="208"/>
      <c r="CY174" s="208"/>
      <c r="CZ174" s="208"/>
      <c r="DA174" s="208"/>
      <c r="DB174" s="208"/>
      <c r="DC174" s="208"/>
      <c r="DD174" s="208"/>
      <c r="DE174" s="208"/>
      <c r="DF174" s="208"/>
      <c r="DG174" s="208"/>
      <c r="DH174" s="208"/>
      <c r="DI174" s="208"/>
      <c r="DJ174" s="208"/>
      <c r="DK174" s="208"/>
      <c r="DL174" s="208"/>
      <c r="DM174" s="208"/>
      <c r="DN174" s="208"/>
      <c r="DO174" s="208"/>
      <c r="DP174" s="208"/>
      <c r="DQ174" s="208"/>
      <c r="DR174" s="208"/>
      <c r="DS174" s="208"/>
      <c r="DT174" s="208"/>
      <c r="DU174" s="208"/>
      <c r="DV174" s="208"/>
      <c r="DW174" s="208"/>
      <c r="DX174" s="208"/>
      <c r="DY174" s="208"/>
      <c r="DZ174" s="208"/>
      <c r="EA174" s="208"/>
      <c r="EB174" s="208"/>
      <c r="EC174" s="208"/>
      <c r="ED174" s="208"/>
      <c r="EE174" s="208"/>
      <c r="EF174" s="208"/>
      <c r="EG174" s="208"/>
      <c r="EH174" s="208"/>
      <c r="EI174" s="208"/>
      <c r="EJ174" s="208"/>
      <c r="EK174" s="208"/>
      <c r="EL174" s="208"/>
      <c r="EM174" s="208"/>
      <c r="EN174" s="208"/>
      <c r="EO174" s="208"/>
      <c r="EP174" s="208"/>
      <c r="EQ174" s="208"/>
      <c r="ER174" s="208"/>
      <c r="ES174" s="208"/>
      <c r="ET174" s="208"/>
      <c r="EU174" s="208"/>
      <c r="EV174" s="208"/>
      <c r="EW174" s="208"/>
      <c r="EX174" s="208"/>
      <c r="EY174" s="208"/>
      <c r="EZ174" s="208"/>
      <c r="FA174" s="208"/>
      <c r="FB174" s="208"/>
      <c r="FC174" s="208"/>
      <c r="FD174" s="208"/>
      <c r="FE174" s="208"/>
      <c r="FF174" s="208"/>
      <c r="FG174" s="208"/>
      <c r="FH174" s="208"/>
      <c r="FI174" s="208"/>
      <c r="FJ174" s="208"/>
      <c r="FK174" s="208"/>
      <c r="FL174" s="208"/>
      <c r="FM174" s="208"/>
      <c r="FN174" s="208"/>
      <c r="FO174" s="287"/>
    </row>
    <row r="175" spans="1:171" s="173" customFormat="1" ht="38.25" customHeight="1" x14ac:dyDescent="0.2">
      <c r="A175" s="374"/>
      <c r="B175" s="374"/>
      <c r="C175" s="374"/>
      <c r="D175" s="411"/>
      <c r="E175" s="408"/>
      <c r="F175" s="408"/>
      <c r="G175" s="408"/>
      <c r="H175" s="408"/>
      <c r="I175" s="408"/>
      <c r="J175" s="408"/>
      <c r="K175" s="411"/>
      <c r="L175" s="374"/>
      <c r="M175" s="374">
        <v>1</v>
      </c>
      <c r="N175" s="374" t="s">
        <v>892</v>
      </c>
      <c r="O175" s="374" t="s">
        <v>874</v>
      </c>
      <c r="P175" s="374" t="s">
        <v>645</v>
      </c>
      <c r="Q175" s="135">
        <v>1</v>
      </c>
      <c r="R175" s="135" t="s">
        <v>893</v>
      </c>
      <c r="S175" s="135" t="s">
        <v>894</v>
      </c>
      <c r="T175" s="135"/>
      <c r="U175" s="177"/>
      <c r="V175" s="135"/>
      <c r="W175" s="135"/>
      <c r="X175" s="177"/>
      <c r="Y175" s="135"/>
      <c r="Z175" s="135"/>
      <c r="AA175" s="135"/>
      <c r="AB175" s="135"/>
      <c r="AC175" s="135"/>
      <c r="AD175" s="135"/>
      <c r="AE175" s="135"/>
      <c r="AF175" s="279"/>
      <c r="AG175" s="208"/>
      <c r="AH175" s="208"/>
      <c r="AI175" s="208"/>
      <c r="AJ175" s="208"/>
      <c r="AK175" s="208"/>
      <c r="AL175" s="208"/>
      <c r="AM175" s="208"/>
      <c r="AN175" s="208"/>
      <c r="AO175" s="208"/>
      <c r="AP175" s="208"/>
      <c r="AQ175" s="208"/>
      <c r="AR175" s="208"/>
      <c r="AS175" s="208"/>
      <c r="AT175" s="208"/>
      <c r="AU175" s="208"/>
      <c r="AV175" s="208"/>
      <c r="AW175" s="208"/>
      <c r="AX175" s="208"/>
      <c r="AY175" s="208"/>
      <c r="AZ175" s="208"/>
      <c r="BA175" s="208"/>
      <c r="BB175" s="208"/>
      <c r="BC175" s="208"/>
      <c r="BD175" s="208"/>
      <c r="BE175" s="208"/>
      <c r="BF175" s="208"/>
      <c r="BG175" s="208"/>
      <c r="BH175" s="208"/>
      <c r="BI175" s="208"/>
      <c r="BJ175" s="208"/>
      <c r="BK175" s="208"/>
      <c r="BL175" s="208"/>
      <c r="BM175" s="208"/>
      <c r="BN175" s="208"/>
      <c r="BO175" s="208"/>
      <c r="BP175" s="208"/>
      <c r="BQ175" s="208"/>
      <c r="BR175" s="208"/>
      <c r="BS175" s="208"/>
      <c r="BT175" s="208"/>
      <c r="BU175" s="208"/>
      <c r="BV175" s="208"/>
      <c r="BW175" s="208"/>
      <c r="BX175" s="208"/>
      <c r="BY175" s="208"/>
      <c r="BZ175" s="208"/>
      <c r="CA175" s="208"/>
      <c r="CB175" s="208"/>
      <c r="CC175" s="208"/>
      <c r="CD175" s="208"/>
      <c r="CE175" s="208"/>
      <c r="CF175" s="208"/>
      <c r="CG175" s="208"/>
      <c r="CH175" s="208"/>
      <c r="CI175" s="208"/>
      <c r="CJ175" s="208"/>
      <c r="CK175" s="208"/>
      <c r="CL175" s="208"/>
      <c r="CM175" s="208"/>
      <c r="CN175" s="208"/>
      <c r="CO175" s="208"/>
      <c r="CP175" s="208"/>
      <c r="CQ175" s="208"/>
      <c r="CR175" s="208"/>
      <c r="CS175" s="208"/>
      <c r="CT175" s="208"/>
      <c r="CU175" s="208"/>
      <c r="CV175" s="208"/>
      <c r="CW175" s="208"/>
      <c r="CX175" s="208"/>
      <c r="CY175" s="208"/>
      <c r="CZ175" s="208"/>
      <c r="DA175" s="208"/>
      <c r="DB175" s="208"/>
      <c r="DC175" s="208"/>
      <c r="DD175" s="208"/>
      <c r="DE175" s="208"/>
      <c r="DF175" s="208"/>
      <c r="DG175" s="208"/>
      <c r="DH175" s="208"/>
      <c r="DI175" s="208"/>
      <c r="DJ175" s="208"/>
      <c r="DK175" s="208"/>
      <c r="DL175" s="208"/>
      <c r="DM175" s="208"/>
      <c r="DN175" s="208"/>
      <c r="DO175" s="208"/>
      <c r="DP175" s="208"/>
      <c r="DQ175" s="208"/>
      <c r="DR175" s="208"/>
      <c r="DS175" s="208"/>
      <c r="DT175" s="208"/>
      <c r="DU175" s="208"/>
      <c r="DV175" s="208"/>
      <c r="DW175" s="208"/>
      <c r="DX175" s="208"/>
      <c r="DY175" s="208"/>
      <c r="DZ175" s="208"/>
      <c r="EA175" s="208"/>
      <c r="EB175" s="208"/>
      <c r="EC175" s="208"/>
      <c r="ED175" s="208"/>
      <c r="EE175" s="208"/>
      <c r="EF175" s="208"/>
      <c r="EG175" s="208"/>
      <c r="EH175" s="208"/>
      <c r="EI175" s="208"/>
      <c r="EJ175" s="208"/>
      <c r="EK175" s="208"/>
      <c r="EL175" s="208"/>
      <c r="EM175" s="208"/>
      <c r="EN175" s="208"/>
      <c r="EO175" s="208"/>
      <c r="EP175" s="208"/>
      <c r="EQ175" s="208"/>
      <c r="ER175" s="208"/>
      <c r="ES175" s="208"/>
      <c r="ET175" s="208"/>
      <c r="EU175" s="208"/>
      <c r="EV175" s="208"/>
      <c r="EW175" s="208"/>
      <c r="EX175" s="208"/>
      <c r="EY175" s="208"/>
      <c r="EZ175" s="208"/>
      <c r="FA175" s="208"/>
      <c r="FB175" s="208"/>
      <c r="FC175" s="208"/>
      <c r="FD175" s="208"/>
      <c r="FE175" s="208"/>
      <c r="FF175" s="208"/>
      <c r="FG175" s="208"/>
      <c r="FH175" s="208"/>
      <c r="FI175" s="208"/>
      <c r="FJ175" s="208"/>
      <c r="FK175" s="208"/>
      <c r="FL175" s="208"/>
      <c r="FM175" s="208"/>
      <c r="FN175" s="208"/>
      <c r="FO175" s="287"/>
    </row>
    <row r="176" spans="1:171" s="173" customFormat="1" ht="12.75" customHeight="1" x14ac:dyDescent="0.2">
      <c r="A176" s="374"/>
      <c r="B176" s="374"/>
      <c r="C176" s="374"/>
      <c r="D176" s="411"/>
      <c r="E176" s="408"/>
      <c r="F176" s="408"/>
      <c r="G176" s="408"/>
      <c r="H176" s="408"/>
      <c r="I176" s="408"/>
      <c r="J176" s="408"/>
      <c r="K176" s="411"/>
      <c r="L176" s="374"/>
      <c r="M176" s="400"/>
      <c r="N176" s="400"/>
      <c r="O176" s="400"/>
      <c r="P176" s="400"/>
      <c r="Q176" s="135">
        <v>2</v>
      </c>
      <c r="R176" s="135" t="s">
        <v>895</v>
      </c>
      <c r="S176" s="135" t="s">
        <v>896</v>
      </c>
      <c r="T176" s="135"/>
      <c r="U176" s="177"/>
      <c r="V176" s="135"/>
      <c r="W176" s="135"/>
      <c r="X176" s="177"/>
      <c r="Y176" s="135"/>
      <c r="Z176" s="135"/>
      <c r="AA176" s="135"/>
      <c r="AB176" s="135"/>
      <c r="AC176" s="135"/>
      <c r="AD176" s="135"/>
      <c r="AE176" s="135"/>
      <c r="AF176" s="279"/>
      <c r="AG176" s="208"/>
      <c r="AH176" s="208"/>
      <c r="AI176" s="208"/>
      <c r="AJ176" s="208"/>
      <c r="AK176" s="208"/>
      <c r="AL176" s="208"/>
      <c r="AM176" s="208"/>
      <c r="AN176" s="208"/>
      <c r="AO176" s="208"/>
      <c r="AP176" s="208"/>
      <c r="AQ176" s="208"/>
      <c r="AR176" s="208"/>
      <c r="AS176" s="208"/>
      <c r="AT176" s="208"/>
      <c r="AU176" s="208"/>
      <c r="AV176" s="208"/>
      <c r="AW176" s="208"/>
      <c r="AX176" s="208"/>
      <c r="AY176" s="208"/>
      <c r="AZ176" s="208"/>
      <c r="BA176" s="208"/>
      <c r="BB176" s="208"/>
      <c r="BC176" s="208"/>
      <c r="BD176" s="208"/>
      <c r="BE176" s="208"/>
      <c r="BF176" s="208"/>
      <c r="BG176" s="208"/>
      <c r="BH176" s="208"/>
      <c r="BI176" s="208"/>
      <c r="BJ176" s="208"/>
      <c r="BK176" s="208"/>
      <c r="BL176" s="208"/>
      <c r="BM176" s="208"/>
      <c r="BN176" s="208"/>
      <c r="BO176" s="208"/>
      <c r="BP176" s="208"/>
      <c r="BQ176" s="208"/>
      <c r="BR176" s="208"/>
      <c r="BS176" s="208"/>
      <c r="BT176" s="208"/>
      <c r="BU176" s="208"/>
      <c r="BV176" s="208"/>
      <c r="BW176" s="208"/>
      <c r="BX176" s="208"/>
      <c r="BY176" s="208"/>
      <c r="BZ176" s="208"/>
      <c r="CA176" s="208"/>
      <c r="CB176" s="208"/>
      <c r="CC176" s="208"/>
      <c r="CD176" s="208"/>
      <c r="CE176" s="208"/>
      <c r="CF176" s="208"/>
      <c r="CG176" s="208"/>
      <c r="CH176" s="208"/>
      <c r="CI176" s="208"/>
      <c r="CJ176" s="208"/>
      <c r="CK176" s="208"/>
      <c r="CL176" s="208"/>
      <c r="CM176" s="208"/>
      <c r="CN176" s="208"/>
      <c r="CO176" s="208"/>
      <c r="CP176" s="208"/>
      <c r="CQ176" s="208"/>
      <c r="CR176" s="208"/>
      <c r="CS176" s="208"/>
      <c r="CT176" s="208"/>
      <c r="CU176" s="208"/>
      <c r="CV176" s="208"/>
      <c r="CW176" s="208"/>
      <c r="CX176" s="208"/>
      <c r="CY176" s="208"/>
      <c r="CZ176" s="208"/>
      <c r="DA176" s="208"/>
      <c r="DB176" s="208"/>
      <c r="DC176" s="208"/>
      <c r="DD176" s="208"/>
      <c r="DE176" s="208"/>
      <c r="DF176" s="208"/>
      <c r="DG176" s="208"/>
      <c r="DH176" s="208"/>
      <c r="DI176" s="208"/>
      <c r="DJ176" s="208"/>
      <c r="DK176" s="208"/>
      <c r="DL176" s="208"/>
      <c r="DM176" s="208"/>
      <c r="DN176" s="208"/>
      <c r="DO176" s="208"/>
      <c r="DP176" s="208"/>
      <c r="DQ176" s="208"/>
      <c r="DR176" s="208"/>
      <c r="DS176" s="208"/>
      <c r="DT176" s="208"/>
      <c r="DU176" s="208"/>
      <c r="DV176" s="208"/>
      <c r="DW176" s="208"/>
      <c r="DX176" s="208"/>
      <c r="DY176" s="208"/>
      <c r="DZ176" s="208"/>
      <c r="EA176" s="208"/>
      <c r="EB176" s="208"/>
      <c r="EC176" s="208"/>
      <c r="ED176" s="208"/>
      <c r="EE176" s="208"/>
      <c r="EF176" s="208"/>
      <c r="EG176" s="208"/>
      <c r="EH176" s="208"/>
      <c r="EI176" s="208"/>
      <c r="EJ176" s="208"/>
      <c r="EK176" s="208"/>
      <c r="EL176" s="208"/>
      <c r="EM176" s="208"/>
      <c r="EN176" s="208"/>
      <c r="EO176" s="208"/>
      <c r="EP176" s="208"/>
      <c r="EQ176" s="208"/>
      <c r="ER176" s="208"/>
      <c r="ES176" s="208"/>
      <c r="ET176" s="208"/>
      <c r="EU176" s="208"/>
      <c r="EV176" s="208"/>
      <c r="EW176" s="208"/>
      <c r="EX176" s="208"/>
      <c r="EY176" s="208"/>
      <c r="EZ176" s="208"/>
      <c r="FA176" s="208"/>
      <c r="FB176" s="208"/>
      <c r="FC176" s="208"/>
      <c r="FD176" s="208"/>
      <c r="FE176" s="208"/>
      <c r="FF176" s="208"/>
      <c r="FG176" s="208"/>
      <c r="FH176" s="208"/>
      <c r="FI176" s="208"/>
      <c r="FJ176" s="208"/>
      <c r="FK176" s="208"/>
      <c r="FL176" s="208"/>
      <c r="FM176" s="208"/>
      <c r="FN176" s="208"/>
      <c r="FO176" s="287"/>
    </row>
    <row r="177" spans="1:171" s="173" customFormat="1" ht="12.75" customHeight="1" x14ac:dyDescent="0.2">
      <c r="A177" s="374"/>
      <c r="B177" s="374"/>
      <c r="C177" s="374"/>
      <c r="D177" s="411"/>
      <c r="E177" s="408"/>
      <c r="F177" s="408"/>
      <c r="G177" s="408"/>
      <c r="H177" s="408"/>
      <c r="I177" s="408"/>
      <c r="J177" s="408"/>
      <c r="K177" s="411"/>
      <c r="L177" s="374"/>
      <c r="M177" s="400"/>
      <c r="N177" s="400"/>
      <c r="O177" s="400"/>
      <c r="P177" s="400"/>
      <c r="Q177" s="135">
        <v>3</v>
      </c>
      <c r="R177" s="135" t="s">
        <v>897</v>
      </c>
      <c r="S177" s="135" t="s">
        <v>896</v>
      </c>
      <c r="T177" s="135"/>
      <c r="U177" s="177"/>
      <c r="V177" s="135"/>
      <c r="W177" s="135"/>
      <c r="X177" s="177"/>
      <c r="Y177" s="135"/>
      <c r="Z177" s="135"/>
      <c r="AA177" s="135"/>
      <c r="AB177" s="135"/>
      <c r="AC177" s="135"/>
      <c r="AD177" s="135"/>
      <c r="AE177" s="135"/>
      <c r="AF177" s="279"/>
      <c r="AG177" s="208"/>
      <c r="AH177" s="208"/>
      <c r="AI177" s="208"/>
      <c r="AJ177" s="208"/>
      <c r="AK177" s="208"/>
      <c r="AL177" s="208"/>
      <c r="AM177" s="208"/>
      <c r="AN177" s="208"/>
      <c r="AO177" s="208"/>
      <c r="AP177" s="208"/>
      <c r="AQ177" s="208"/>
      <c r="AR177" s="208"/>
      <c r="AS177" s="208"/>
      <c r="AT177" s="208"/>
      <c r="AU177" s="208"/>
      <c r="AV177" s="208"/>
      <c r="AW177" s="208"/>
      <c r="AX177" s="208"/>
      <c r="AY177" s="208"/>
      <c r="AZ177" s="208"/>
      <c r="BA177" s="208"/>
      <c r="BB177" s="208"/>
      <c r="BC177" s="208"/>
      <c r="BD177" s="208"/>
      <c r="BE177" s="208"/>
      <c r="BF177" s="208"/>
      <c r="BG177" s="208"/>
      <c r="BH177" s="208"/>
      <c r="BI177" s="208"/>
      <c r="BJ177" s="208"/>
      <c r="BK177" s="208"/>
      <c r="BL177" s="208"/>
      <c r="BM177" s="208"/>
      <c r="BN177" s="208"/>
      <c r="BO177" s="208"/>
      <c r="BP177" s="208"/>
      <c r="BQ177" s="208"/>
      <c r="BR177" s="208"/>
      <c r="BS177" s="208"/>
      <c r="BT177" s="208"/>
      <c r="BU177" s="208"/>
      <c r="BV177" s="208"/>
      <c r="BW177" s="208"/>
      <c r="BX177" s="208"/>
      <c r="BY177" s="208"/>
      <c r="BZ177" s="208"/>
      <c r="CA177" s="208"/>
      <c r="CB177" s="208"/>
      <c r="CC177" s="208"/>
      <c r="CD177" s="208"/>
      <c r="CE177" s="208"/>
      <c r="CF177" s="208"/>
      <c r="CG177" s="208"/>
      <c r="CH177" s="208"/>
      <c r="CI177" s="208"/>
      <c r="CJ177" s="208"/>
      <c r="CK177" s="208"/>
      <c r="CL177" s="208"/>
      <c r="CM177" s="208"/>
      <c r="CN177" s="208"/>
      <c r="CO177" s="208"/>
      <c r="CP177" s="208"/>
      <c r="CQ177" s="208"/>
      <c r="CR177" s="208"/>
      <c r="CS177" s="208"/>
      <c r="CT177" s="208"/>
      <c r="CU177" s="208"/>
      <c r="CV177" s="208"/>
      <c r="CW177" s="208"/>
      <c r="CX177" s="208"/>
      <c r="CY177" s="208"/>
      <c r="CZ177" s="208"/>
      <c r="DA177" s="208"/>
      <c r="DB177" s="208"/>
      <c r="DC177" s="208"/>
      <c r="DD177" s="208"/>
      <c r="DE177" s="208"/>
      <c r="DF177" s="208"/>
      <c r="DG177" s="208"/>
      <c r="DH177" s="208"/>
      <c r="DI177" s="208"/>
      <c r="DJ177" s="208"/>
      <c r="DK177" s="208"/>
      <c r="DL177" s="208"/>
      <c r="DM177" s="208"/>
      <c r="DN177" s="208"/>
      <c r="DO177" s="208"/>
      <c r="DP177" s="208"/>
      <c r="DQ177" s="208"/>
      <c r="DR177" s="208"/>
      <c r="DS177" s="208"/>
      <c r="DT177" s="208"/>
      <c r="DU177" s="208"/>
      <c r="DV177" s="208"/>
      <c r="DW177" s="208"/>
      <c r="DX177" s="208"/>
      <c r="DY177" s="208"/>
      <c r="DZ177" s="208"/>
      <c r="EA177" s="208"/>
      <c r="EB177" s="208"/>
      <c r="EC177" s="208"/>
      <c r="ED177" s="208"/>
      <c r="EE177" s="208"/>
      <c r="EF177" s="208"/>
      <c r="EG177" s="208"/>
      <c r="EH177" s="208"/>
      <c r="EI177" s="208"/>
      <c r="EJ177" s="208"/>
      <c r="EK177" s="208"/>
      <c r="EL177" s="208"/>
      <c r="EM177" s="208"/>
      <c r="EN177" s="208"/>
      <c r="EO177" s="208"/>
      <c r="EP177" s="208"/>
      <c r="EQ177" s="208"/>
      <c r="ER177" s="208"/>
      <c r="ES177" s="208"/>
      <c r="ET177" s="208"/>
      <c r="EU177" s="208"/>
      <c r="EV177" s="208"/>
      <c r="EW177" s="208"/>
      <c r="EX177" s="208"/>
      <c r="EY177" s="208"/>
      <c r="EZ177" s="208"/>
      <c r="FA177" s="208"/>
      <c r="FB177" s="208"/>
      <c r="FC177" s="208"/>
      <c r="FD177" s="208"/>
      <c r="FE177" s="208"/>
      <c r="FF177" s="208"/>
      <c r="FG177" s="208"/>
      <c r="FH177" s="208"/>
      <c r="FI177" s="208"/>
      <c r="FJ177" s="208"/>
      <c r="FK177" s="208"/>
      <c r="FL177" s="208"/>
      <c r="FM177" s="208"/>
      <c r="FN177" s="208"/>
      <c r="FO177" s="287"/>
    </row>
    <row r="178" spans="1:171" s="173" customFormat="1" ht="12.75" customHeight="1" x14ac:dyDescent="0.2">
      <c r="A178" s="374"/>
      <c r="B178" s="374"/>
      <c r="C178" s="374"/>
      <c r="D178" s="411"/>
      <c r="E178" s="408"/>
      <c r="F178" s="408"/>
      <c r="G178" s="408"/>
      <c r="H178" s="408"/>
      <c r="I178" s="408"/>
      <c r="J178" s="408"/>
      <c r="K178" s="411"/>
      <c r="L178" s="374"/>
      <c r="M178" s="400"/>
      <c r="N178" s="400"/>
      <c r="O178" s="400"/>
      <c r="P178" s="400"/>
      <c r="Q178" s="135">
        <v>4</v>
      </c>
      <c r="R178" s="135" t="s">
        <v>898</v>
      </c>
      <c r="S178" s="135" t="s">
        <v>899</v>
      </c>
      <c r="T178" s="135"/>
      <c r="U178" s="177"/>
      <c r="V178" s="135"/>
      <c r="W178" s="135"/>
      <c r="X178" s="177"/>
      <c r="Y178" s="135"/>
      <c r="Z178" s="135"/>
      <c r="AA178" s="135"/>
      <c r="AB178" s="135"/>
      <c r="AC178" s="135"/>
      <c r="AD178" s="135"/>
      <c r="AE178" s="135"/>
      <c r="AF178" s="279"/>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c r="BQ178" s="208"/>
      <c r="BR178" s="208"/>
      <c r="BS178" s="208"/>
      <c r="BT178" s="208"/>
      <c r="BU178" s="208"/>
      <c r="BV178" s="208"/>
      <c r="BW178" s="208"/>
      <c r="BX178" s="208"/>
      <c r="BY178" s="208"/>
      <c r="BZ178" s="208"/>
      <c r="CA178" s="208"/>
      <c r="CB178" s="208"/>
      <c r="CC178" s="208"/>
      <c r="CD178" s="208"/>
      <c r="CE178" s="208"/>
      <c r="CF178" s="208"/>
      <c r="CG178" s="208"/>
      <c r="CH178" s="208"/>
      <c r="CI178" s="208"/>
      <c r="CJ178" s="208"/>
      <c r="CK178" s="208"/>
      <c r="CL178" s="208"/>
      <c r="CM178" s="208"/>
      <c r="CN178" s="208"/>
      <c r="CO178" s="208"/>
      <c r="CP178" s="208"/>
      <c r="CQ178" s="208"/>
      <c r="CR178" s="208"/>
      <c r="CS178" s="208"/>
      <c r="CT178" s="208"/>
      <c r="CU178" s="208"/>
      <c r="CV178" s="208"/>
      <c r="CW178" s="208"/>
      <c r="CX178" s="208"/>
      <c r="CY178" s="208"/>
      <c r="CZ178" s="208"/>
      <c r="DA178" s="208"/>
      <c r="DB178" s="208"/>
      <c r="DC178" s="208"/>
      <c r="DD178" s="208"/>
      <c r="DE178" s="208"/>
      <c r="DF178" s="208"/>
      <c r="DG178" s="208"/>
      <c r="DH178" s="208"/>
      <c r="DI178" s="208"/>
      <c r="DJ178" s="208"/>
      <c r="DK178" s="208"/>
      <c r="DL178" s="208"/>
      <c r="DM178" s="208"/>
      <c r="DN178" s="208"/>
      <c r="DO178" s="208"/>
      <c r="DP178" s="208"/>
      <c r="DQ178" s="208"/>
      <c r="DR178" s="208"/>
      <c r="DS178" s="208"/>
      <c r="DT178" s="208"/>
      <c r="DU178" s="208"/>
      <c r="DV178" s="208"/>
      <c r="DW178" s="208"/>
      <c r="DX178" s="208"/>
      <c r="DY178" s="208"/>
      <c r="DZ178" s="208"/>
      <c r="EA178" s="208"/>
      <c r="EB178" s="208"/>
      <c r="EC178" s="208"/>
      <c r="ED178" s="208"/>
      <c r="EE178" s="208"/>
      <c r="EF178" s="208"/>
      <c r="EG178" s="208"/>
      <c r="EH178" s="208"/>
      <c r="EI178" s="208"/>
      <c r="EJ178" s="208"/>
      <c r="EK178" s="208"/>
      <c r="EL178" s="208"/>
      <c r="EM178" s="208"/>
      <c r="EN178" s="208"/>
      <c r="EO178" s="208"/>
      <c r="EP178" s="208"/>
      <c r="EQ178" s="208"/>
      <c r="ER178" s="208"/>
      <c r="ES178" s="208"/>
      <c r="ET178" s="208"/>
      <c r="EU178" s="208"/>
      <c r="EV178" s="208"/>
      <c r="EW178" s="208"/>
      <c r="EX178" s="208"/>
      <c r="EY178" s="208"/>
      <c r="EZ178" s="208"/>
      <c r="FA178" s="208"/>
      <c r="FB178" s="208"/>
      <c r="FC178" s="208"/>
      <c r="FD178" s="208"/>
      <c r="FE178" s="208"/>
      <c r="FF178" s="208"/>
      <c r="FG178" s="208"/>
      <c r="FH178" s="208"/>
      <c r="FI178" s="208"/>
      <c r="FJ178" s="208"/>
      <c r="FK178" s="208"/>
      <c r="FL178" s="208"/>
      <c r="FM178" s="208"/>
      <c r="FN178" s="208"/>
      <c r="FO178" s="287"/>
    </row>
    <row r="179" spans="1:171" s="173" customFormat="1" ht="12.75" customHeight="1" x14ac:dyDescent="0.2">
      <c r="A179" s="374"/>
      <c r="B179" s="374"/>
      <c r="C179" s="374"/>
      <c r="D179" s="411"/>
      <c r="E179" s="408"/>
      <c r="F179" s="408"/>
      <c r="G179" s="408"/>
      <c r="H179" s="408"/>
      <c r="I179" s="408"/>
      <c r="J179" s="408"/>
      <c r="K179" s="411"/>
      <c r="L179" s="374"/>
      <c r="M179" s="400"/>
      <c r="N179" s="400"/>
      <c r="O179" s="400"/>
      <c r="P179" s="400"/>
      <c r="Q179" s="135">
        <v>5</v>
      </c>
      <c r="R179" s="135" t="s">
        <v>900</v>
      </c>
      <c r="S179" s="135" t="s">
        <v>901</v>
      </c>
      <c r="T179" s="135"/>
      <c r="U179" s="135"/>
      <c r="V179" s="177"/>
      <c r="W179" s="135"/>
      <c r="X179" s="135"/>
      <c r="Y179" s="177"/>
      <c r="Z179" s="135"/>
      <c r="AA179" s="135"/>
      <c r="AB179" s="135"/>
      <c r="AC179" s="135"/>
      <c r="AD179" s="135"/>
      <c r="AE179" s="135"/>
      <c r="AF179" s="279"/>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8"/>
      <c r="BB179" s="208"/>
      <c r="BC179" s="208"/>
      <c r="BD179" s="208"/>
      <c r="BE179" s="208"/>
      <c r="BF179" s="208"/>
      <c r="BG179" s="208"/>
      <c r="BH179" s="208"/>
      <c r="BI179" s="208"/>
      <c r="BJ179" s="208"/>
      <c r="BK179" s="208"/>
      <c r="BL179" s="208"/>
      <c r="BM179" s="208"/>
      <c r="BN179" s="208"/>
      <c r="BO179" s="208"/>
      <c r="BP179" s="208"/>
      <c r="BQ179" s="208"/>
      <c r="BR179" s="208"/>
      <c r="BS179" s="208"/>
      <c r="BT179" s="208"/>
      <c r="BU179" s="208"/>
      <c r="BV179" s="208"/>
      <c r="BW179" s="208"/>
      <c r="BX179" s="208"/>
      <c r="BY179" s="208"/>
      <c r="BZ179" s="208"/>
      <c r="CA179" s="208"/>
      <c r="CB179" s="208"/>
      <c r="CC179" s="208"/>
      <c r="CD179" s="208"/>
      <c r="CE179" s="208"/>
      <c r="CF179" s="208"/>
      <c r="CG179" s="208"/>
      <c r="CH179" s="208"/>
      <c r="CI179" s="208"/>
      <c r="CJ179" s="208"/>
      <c r="CK179" s="208"/>
      <c r="CL179" s="208"/>
      <c r="CM179" s="208"/>
      <c r="CN179" s="208"/>
      <c r="CO179" s="208"/>
      <c r="CP179" s="208"/>
      <c r="CQ179" s="208"/>
      <c r="CR179" s="208"/>
      <c r="CS179" s="208"/>
      <c r="CT179" s="208"/>
      <c r="CU179" s="208"/>
      <c r="CV179" s="208"/>
      <c r="CW179" s="208"/>
      <c r="CX179" s="208"/>
      <c r="CY179" s="208"/>
      <c r="CZ179" s="208"/>
      <c r="DA179" s="208"/>
      <c r="DB179" s="208"/>
      <c r="DC179" s="208"/>
      <c r="DD179" s="208"/>
      <c r="DE179" s="208"/>
      <c r="DF179" s="208"/>
      <c r="DG179" s="208"/>
      <c r="DH179" s="208"/>
      <c r="DI179" s="208"/>
      <c r="DJ179" s="208"/>
      <c r="DK179" s="208"/>
      <c r="DL179" s="208"/>
      <c r="DM179" s="208"/>
      <c r="DN179" s="208"/>
      <c r="DO179" s="208"/>
      <c r="DP179" s="208"/>
      <c r="DQ179" s="208"/>
      <c r="DR179" s="208"/>
      <c r="DS179" s="208"/>
      <c r="DT179" s="208"/>
      <c r="DU179" s="208"/>
      <c r="DV179" s="208"/>
      <c r="DW179" s="208"/>
      <c r="DX179" s="208"/>
      <c r="DY179" s="208"/>
      <c r="DZ179" s="208"/>
      <c r="EA179" s="208"/>
      <c r="EB179" s="208"/>
      <c r="EC179" s="208"/>
      <c r="ED179" s="208"/>
      <c r="EE179" s="208"/>
      <c r="EF179" s="208"/>
      <c r="EG179" s="208"/>
      <c r="EH179" s="208"/>
      <c r="EI179" s="208"/>
      <c r="EJ179" s="208"/>
      <c r="EK179" s="208"/>
      <c r="EL179" s="208"/>
      <c r="EM179" s="208"/>
      <c r="EN179" s="208"/>
      <c r="EO179" s="208"/>
      <c r="EP179" s="208"/>
      <c r="EQ179" s="208"/>
      <c r="ER179" s="208"/>
      <c r="ES179" s="208"/>
      <c r="ET179" s="208"/>
      <c r="EU179" s="208"/>
      <c r="EV179" s="208"/>
      <c r="EW179" s="208"/>
      <c r="EX179" s="208"/>
      <c r="EY179" s="208"/>
      <c r="EZ179" s="208"/>
      <c r="FA179" s="208"/>
      <c r="FB179" s="208"/>
      <c r="FC179" s="208"/>
      <c r="FD179" s="208"/>
      <c r="FE179" s="208"/>
      <c r="FF179" s="208"/>
      <c r="FG179" s="208"/>
      <c r="FH179" s="208"/>
      <c r="FI179" s="208"/>
      <c r="FJ179" s="208"/>
      <c r="FK179" s="208"/>
      <c r="FL179" s="208"/>
      <c r="FM179" s="208"/>
      <c r="FN179" s="208"/>
      <c r="FO179" s="287"/>
    </row>
    <row r="180" spans="1:171" s="173" customFormat="1" ht="12.75" customHeight="1" x14ac:dyDescent="0.2">
      <c r="A180" s="374"/>
      <c r="B180" s="374"/>
      <c r="C180" s="374"/>
      <c r="D180" s="411"/>
      <c r="E180" s="408"/>
      <c r="F180" s="408"/>
      <c r="G180" s="408"/>
      <c r="H180" s="408"/>
      <c r="I180" s="408"/>
      <c r="J180" s="408"/>
      <c r="K180" s="411"/>
      <c r="L180" s="374"/>
      <c r="M180" s="400"/>
      <c r="N180" s="400"/>
      <c r="O180" s="400"/>
      <c r="P180" s="400"/>
      <c r="Q180" s="135">
        <v>6</v>
      </c>
      <c r="R180" s="135" t="s">
        <v>902</v>
      </c>
      <c r="S180" s="135" t="s">
        <v>901</v>
      </c>
      <c r="T180" s="135"/>
      <c r="U180" s="135"/>
      <c r="V180" s="177"/>
      <c r="W180" s="135"/>
      <c r="X180" s="135"/>
      <c r="Y180" s="177"/>
      <c r="Z180" s="135"/>
      <c r="AA180" s="135"/>
      <c r="AB180" s="135"/>
      <c r="AC180" s="135"/>
      <c r="AD180" s="135"/>
      <c r="AE180" s="135"/>
      <c r="AF180" s="279"/>
      <c r="AG180" s="208"/>
      <c r="AH180" s="208"/>
      <c r="AI180" s="208"/>
      <c r="AJ180" s="208"/>
      <c r="AK180" s="208"/>
      <c r="AL180" s="208"/>
      <c r="AM180" s="208"/>
      <c r="AN180" s="208"/>
      <c r="AO180" s="208"/>
      <c r="AP180" s="208"/>
      <c r="AQ180" s="208"/>
      <c r="AR180" s="208"/>
      <c r="AS180" s="208"/>
      <c r="AT180" s="208"/>
      <c r="AU180" s="208"/>
      <c r="AV180" s="208"/>
      <c r="AW180" s="208"/>
      <c r="AX180" s="208"/>
      <c r="AY180" s="208"/>
      <c r="AZ180" s="208"/>
      <c r="BA180" s="208"/>
      <c r="BB180" s="208"/>
      <c r="BC180" s="208"/>
      <c r="BD180" s="208"/>
      <c r="BE180" s="208"/>
      <c r="BF180" s="208"/>
      <c r="BG180" s="208"/>
      <c r="BH180" s="208"/>
      <c r="BI180" s="208"/>
      <c r="BJ180" s="208"/>
      <c r="BK180" s="208"/>
      <c r="BL180" s="208"/>
      <c r="BM180" s="208"/>
      <c r="BN180" s="208"/>
      <c r="BO180" s="208"/>
      <c r="BP180" s="208"/>
      <c r="BQ180" s="208"/>
      <c r="BR180" s="208"/>
      <c r="BS180" s="208"/>
      <c r="BT180" s="208"/>
      <c r="BU180" s="208"/>
      <c r="BV180" s="208"/>
      <c r="BW180" s="208"/>
      <c r="BX180" s="208"/>
      <c r="BY180" s="208"/>
      <c r="BZ180" s="208"/>
      <c r="CA180" s="208"/>
      <c r="CB180" s="208"/>
      <c r="CC180" s="208"/>
      <c r="CD180" s="208"/>
      <c r="CE180" s="208"/>
      <c r="CF180" s="208"/>
      <c r="CG180" s="208"/>
      <c r="CH180" s="208"/>
      <c r="CI180" s="208"/>
      <c r="CJ180" s="208"/>
      <c r="CK180" s="208"/>
      <c r="CL180" s="208"/>
      <c r="CM180" s="208"/>
      <c r="CN180" s="208"/>
      <c r="CO180" s="208"/>
      <c r="CP180" s="208"/>
      <c r="CQ180" s="208"/>
      <c r="CR180" s="208"/>
      <c r="CS180" s="208"/>
      <c r="CT180" s="208"/>
      <c r="CU180" s="208"/>
      <c r="CV180" s="208"/>
      <c r="CW180" s="208"/>
      <c r="CX180" s="208"/>
      <c r="CY180" s="208"/>
      <c r="CZ180" s="208"/>
      <c r="DA180" s="208"/>
      <c r="DB180" s="208"/>
      <c r="DC180" s="208"/>
      <c r="DD180" s="208"/>
      <c r="DE180" s="208"/>
      <c r="DF180" s="208"/>
      <c r="DG180" s="208"/>
      <c r="DH180" s="208"/>
      <c r="DI180" s="208"/>
      <c r="DJ180" s="208"/>
      <c r="DK180" s="208"/>
      <c r="DL180" s="208"/>
      <c r="DM180" s="208"/>
      <c r="DN180" s="208"/>
      <c r="DO180" s="208"/>
      <c r="DP180" s="208"/>
      <c r="DQ180" s="208"/>
      <c r="DR180" s="208"/>
      <c r="DS180" s="208"/>
      <c r="DT180" s="208"/>
      <c r="DU180" s="208"/>
      <c r="DV180" s="208"/>
      <c r="DW180" s="208"/>
      <c r="DX180" s="208"/>
      <c r="DY180" s="208"/>
      <c r="DZ180" s="208"/>
      <c r="EA180" s="208"/>
      <c r="EB180" s="208"/>
      <c r="EC180" s="208"/>
      <c r="ED180" s="208"/>
      <c r="EE180" s="208"/>
      <c r="EF180" s="208"/>
      <c r="EG180" s="208"/>
      <c r="EH180" s="208"/>
      <c r="EI180" s="208"/>
      <c r="EJ180" s="208"/>
      <c r="EK180" s="208"/>
      <c r="EL180" s="208"/>
      <c r="EM180" s="208"/>
      <c r="EN180" s="208"/>
      <c r="EO180" s="208"/>
      <c r="EP180" s="208"/>
      <c r="EQ180" s="208"/>
      <c r="ER180" s="208"/>
      <c r="ES180" s="208"/>
      <c r="ET180" s="208"/>
      <c r="EU180" s="208"/>
      <c r="EV180" s="208"/>
      <c r="EW180" s="208"/>
      <c r="EX180" s="208"/>
      <c r="EY180" s="208"/>
      <c r="EZ180" s="208"/>
      <c r="FA180" s="208"/>
      <c r="FB180" s="208"/>
      <c r="FC180" s="208"/>
      <c r="FD180" s="208"/>
      <c r="FE180" s="208"/>
      <c r="FF180" s="208"/>
      <c r="FG180" s="208"/>
      <c r="FH180" s="208"/>
      <c r="FI180" s="208"/>
      <c r="FJ180" s="208"/>
      <c r="FK180" s="208"/>
      <c r="FL180" s="208"/>
      <c r="FM180" s="208"/>
      <c r="FN180" s="208"/>
      <c r="FO180" s="287"/>
    </row>
    <row r="181" spans="1:171" s="173" customFormat="1" ht="12.75" customHeight="1" x14ac:dyDescent="0.2">
      <c r="A181" s="374"/>
      <c r="B181" s="374"/>
      <c r="C181" s="374"/>
      <c r="D181" s="411"/>
      <c r="E181" s="408"/>
      <c r="F181" s="408"/>
      <c r="G181" s="408"/>
      <c r="H181" s="408"/>
      <c r="I181" s="408"/>
      <c r="J181" s="408"/>
      <c r="K181" s="411"/>
      <c r="L181" s="374"/>
      <c r="M181" s="400"/>
      <c r="N181" s="400"/>
      <c r="O181" s="400"/>
      <c r="P181" s="400"/>
      <c r="Q181" s="135">
        <v>7</v>
      </c>
      <c r="R181" s="135" t="s">
        <v>903</v>
      </c>
      <c r="S181" s="135" t="s">
        <v>904</v>
      </c>
      <c r="T181" s="135"/>
      <c r="U181" s="135"/>
      <c r="V181" s="177"/>
      <c r="W181" s="135"/>
      <c r="X181" s="135"/>
      <c r="Y181" s="177"/>
      <c r="Z181" s="135"/>
      <c r="AA181" s="135"/>
      <c r="AB181" s="135"/>
      <c r="AC181" s="135"/>
      <c r="AD181" s="135"/>
      <c r="AE181" s="135"/>
      <c r="AF181" s="279"/>
      <c r="AG181" s="208"/>
      <c r="AH181" s="208"/>
      <c r="AI181" s="208"/>
      <c r="AJ181" s="208"/>
      <c r="AK181" s="208"/>
      <c r="AL181" s="208"/>
      <c r="AM181" s="208"/>
      <c r="AN181" s="208"/>
      <c r="AO181" s="208"/>
      <c r="AP181" s="208"/>
      <c r="AQ181" s="208"/>
      <c r="AR181" s="208"/>
      <c r="AS181" s="208"/>
      <c r="AT181" s="208"/>
      <c r="AU181" s="208"/>
      <c r="AV181" s="208"/>
      <c r="AW181" s="208"/>
      <c r="AX181" s="208"/>
      <c r="AY181" s="208"/>
      <c r="AZ181" s="208"/>
      <c r="BA181" s="208"/>
      <c r="BB181" s="208"/>
      <c r="BC181" s="208"/>
      <c r="BD181" s="208"/>
      <c r="BE181" s="208"/>
      <c r="BF181" s="208"/>
      <c r="BG181" s="208"/>
      <c r="BH181" s="208"/>
      <c r="BI181" s="208"/>
      <c r="BJ181" s="208"/>
      <c r="BK181" s="208"/>
      <c r="BL181" s="208"/>
      <c r="BM181" s="208"/>
      <c r="BN181" s="208"/>
      <c r="BO181" s="208"/>
      <c r="BP181" s="208"/>
      <c r="BQ181" s="208"/>
      <c r="BR181" s="208"/>
      <c r="BS181" s="208"/>
      <c r="BT181" s="208"/>
      <c r="BU181" s="208"/>
      <c r="BV181" s="208"/>
      <c r="BW181" s="208"/>
      <c r="BX181" s="208"/>
      <c r="BY181" s="208"/>
      <c r="BZ181" s="208"/>
      <c r="CA181" s="208"/>
      <c r="CB181" s="208"/>
      <c r="CC181" s="208"/>
      <c r="CD181" s="208"/>
      <c r="CE181" s="208"/>
      <c r="CF181" s="208"/>
      <c r="CG181" s="208"/>
      <c r="CH181" s="208"/>
      <c r="CI181" s="208"/>
      <c r="CJ181" s="208"/>
      <c r="CK181" s="208"/>
      <c r="CL181" s="208"/>
      <c r="CM181" s="208"/>
      <c r="CN181" s="208"/>
      <c r="CO181" s="208"/>
      <c r="CP181" s="208"/>
      <c r="CQ181" s="208"/>
      <c r="CR181" s="208"/>
      <c r="CS181" s="208"/>
      <c r="CT181" s="208"/>
      <c r="CU181" s="208"/>
      <c r="CV181" s="208"/>
      <c r="CW181" s="208"/>
      <c r="CX181" s="208"/>
      <c r="CY181" s="208"/>
      <c r="CZ181" s="208"/>
      <c r="DA181" s="208"/>
      <c r="DB181" s="208"/>
      <c r="DC181" s="208"/>
      <c r="DD181" s="208"/>
      <c r="DE181" s="208"/>
      <c r="DF181" s="208"/>
      <c r="DG181" s="208"/>
      <c r="DH181" s="208"/>
      <c r="DI181" s="208"/>
      <c r="DJ181" s="208"/>
      <c r="DK181" s="208"/>
      <c r="DL181" s="208"/>
      <c r="DM181" s="208"/>
      <c r="DN181" s="208"/>
      <c r="DO181" s="208"/>
      <c r="DP181" s="208"/>
      <c r="DQ181" s="208"/>
      <c r="DR181" s="208"/>
      <c r="DS181" s="208"/>
      <c r="DT181" s="208"/>
      <c r="DU181" s="208"/>
      <c r="DV181" s="208"/>
      <c r="DW181" s="208"/>
      <c r="DX181" s="208"/>
      <c r="DY181" s="208"/>
      <c r="DZ181" s="208"/>
      <c r="EA181" s="208"/>
      <c r="EB181" s="208"/>
      <c r="EC181" s="208"/>
      <c r="ED181" s="208"/>
      <c r="EE181" s="208"/>
      <c r="EF181" s="208"/>
      <c r="EG181" s="208"/>
      <c r="EH181" s="208"/>
      <c r="EI181" s="208"/>
      <c r="EJ181" s="208"/>
      <c r="EK181" s="208"/>
      <c r="EL181" s="208"/>
      <c r="EM181" s="208"/>
      <c r="EN181" s="208"/>
      <c r="EO181" s="208"/>
      <c r="EP181" s="208"/>
      <c r="EQ181" s="208"/>
      <c r="ER181" s="208"/>
      <c r="ES181" s="208"/>
      <c r="ET181" s="208"/>
      <c r="EU181" s="208"/>
      <c r="EV181" s="208"/>
      <c r="EW181" s="208"/>
      <c r="EX181" s="208"/>
      <c r="EY181" s="208"/>
      <c r="EZ181" s="208"/>
      <c r="FA181" s="208"/>
      <c r="FB181" s="208"/>
      <c r="FC181" s="208"/>
      <c r="FD181" s="208"/>
      <c r="FE181" s="208"/>
      <c r="FF181" s="208"/>
      <c r="FG181" s="208"/>
      <c r="FH181" s="208"/>
      <c r="FI181" s="208"/>
      <c r="FJ181" s="208"/>
      <c r="FK181" s="208"/>
      <c r="FL181" s="208"/>
      <c r="FM181" s="208"/>
      <c r="FN181" s="208"/>
      <c r="FO181" s="287"/>
    </row>
    <row r="182" spans="1:171" s="173" customFormat="1" ht="12.75" customHeight="1" x14ac:dyDescent="0.2">
      <c r="A182" s="374"/>
      <c r="B182" s="374"/>
      <c r="C182" s="374"/>
      <c r="D182" s="411"/>
      <c r="E182" s="408"/>
      <c r="F182" s="408"/>
      <c r="G182" s="408"/>
      <c r="H182" s="408"/>
      <c r="I182" s="408"/>
      <c r="J182" s="408"/>
      <c r="K182" s="411"/>
      <c r="L182" s="374"/>
      <c r="M182" s="400"/>
      <c r="N182" s="400"/>
      <c r="O182" s="400"/>
      <c r="P182" s="400"/>
      <c r="Q182" s="135">
        <v>8</v>
      </c>
      <c r="R182" s="135" t="s">
        <v>905</v>
      </c>
      <c r="S182" s="135" t="s">
        <v>901</v>
      </c>
      <c r="T182" s="135"/>
      <c r="U182" s="135"/>
      <c r="V182" s="177"/>
      <c r="W182" s="135"/>
      <c r="X182" s="135"/>
      <c r="Y182" s="177"/>
      <c r="Z182" s="135"/>
      <c r="AA182" s="135"/>
      <c r="AB182" s="135"/>
      <c r="AC182" s="135"/>
      <c r="AD182" s="135"/>
      <c r="AE182" s="135"/>
      <c r="AF182" s="279"/>
      <c r="AG182" s="208"/>
      <c r="AH182" s="208"/>
      <c r="AI182" s="208"/>
      <c r="AJ182" s="208"/>
      <c r="AK182" s="208"/>
      <c r="AL182" s="208"/>
      <c r="AM182" s="208"/>
      <c r="AN182" s="208"/>
      <c r="AO182" s="208"/>
      <c r="AP182" s="208"/>
      <c r="AQ182" s="208"/>
      <c r="AR182" s="208"/>
      <c r="AS182" s="208"/>
      <c r="AT182" s="208"/>
      <c r="AU182" s="208"/>
      <c r="AV182" s="208"/>
      <c r="AW182" s="208"/>
      <c r="AX182" s="208"/>
      <c r="AY182" s="208"/>
      <c r="AZ182" s="208"/>
      <c r="BA182" s="208"/>
      <c r="BB182" s="208"/>
      <c r="BC182" s="208"/>
      <c r="BD182" s="208"/>
      <c r="BE182" s="208"/>
      <c r="BF182" s="208"/>
      <c r="BG182" s="208"/>
      <c r="BH182" s="208"/>
      <c r="BI182" s="208"/>
      <c r="BJ182" s="208"/>
      <c r="BK182" s="208"/>
      <c r="BL182" s="208"/>
      <c r="BM182" s="208"/>
      <c r="BN182" s="208"/>
      <c r="BO182" s="208"/>
      <c r="BP182" s="208"/>
      <c r="BQ182" s="208"/>
      <c r="BR182" s="208"/>
      <c r="BS182" s="208"/>
      <c r="BT182" s="208"/>
      <c r="BU182" s="208"/>
      <c r="BV182" s="208"/>
      <c r="BW182" s="208"/>
      <c r="BX182" s="208"/>
      <c r="BY182" s="208"/>
      <c r="BZ182" s="208"/>
      <c r="CA182" s="208"/>
      <c r="CB182" s="208"/>
      <c r="CC182" s="208"/>
      <c r="CD182" s="208"/>
      <c r="CE182" s="208"/>
      <c r="CF182" s="208"/>
      <c r="CG182" s="208"/>
      <c r="CH182" s="208"/>
      <c r="CI182" s="208"/>
      <c r="CJ182" s="208"/>
      <c r="CK182" s="208"/>
      <c r="CL182" s="208"/>
      <c r="CM182" s="208"/>
      <c r="CN182" s="208"/>
      <c r="CO182" s="208"/>
      <c r="CP182" s="208"/>
      <c r="CQ182" s="208"/>
      <c r="CR182" s="208"/>
      <c r="CS182" s="208"/>
      <c r="CT182" s="208"/>
      <c r="CU182" s="208"/>
      <c r="CV182" s="208"/>
      <c r="CW182" s="208"/>
      <c r="CX182" s="208"/>
      <c r="CY182" s="208"/>
      <c r="CZ182" s="208"/>
      <c r="DA182" s="208"/>
      <c r="DB182" s="208"/>
      <c r="DC182" s="208"/>
      <c r="DD182" s="208"/>
      <c r="DE182" s="208"/>
      <c r="DF182" s="208"/>
      <c r="DG182" s="208"/>
      <c r="DH182" s="208"/>
      <c r="DI182" s="208"/>
      <c r="DJ182" s="208"/>
      <c r="DK182" s="208"/>
      <c r="DL182" s="208"/>
      <c r="DM182" s="208"/>
      <c r="DN182" s="208"/>
      <c r="DO182" s="208"/>
      <c r="DP182" s="208"/>
      <c r="DQ182" s="208"/>
      <c r="DR182" s="208"/>
      <c r="DS182" s="208"/>
      <c r="DT182" s="208"/>
      <c r="DU182" s="208"/>
      <c r="DV182" s="208"/>
      <c r="DW182" s="208"/>
      <c r="DX182" s="208"/>
      <c r="DY182" s="208"/>
      <c r="DZ182" s="208"/>
      <c r="EA182" s="208"/>
      <c r="EB182" s="208"/>
      <c r="EC182" s="208"/>
      <c r="ED182" s="208"/>
      <c r="EE182" s="208"/>
      <c r="EF182" s="208"/>
      <c r="EG182" s="208"/>
      <c r="EH182" s="208"/>
      <c r="EI182" s="208"/>
      <c r="EJ182" s="208"/>
      <c r="EK182" s="208"/>
      <c r="EL182" s="208"/>
      <c r="EM182" s="208"/>
      <c r="EN182" s="208"/>
      <c r="EO182" s="208"/>
      <c r="EP182" s="208"/>
      <c r="EQ182" s="208"/>
      <c r="ER182" s="208"/>
      <c r="ES182" s="208"/>
      <c r="ET182" s="208"/>
      <c r="EU182" s="208"/>
      <c r="EV182" s="208"/>
      <c r="EW182" s="208"/>
      <c r="EX182" s="208"/>
      <c r="EY182" s="208"/>
      <c r="EZ182" s="208"/>
      <c r="FA182" s="208"/>
      <c r="FB182" s="208"/>
      <c r="FC182" s="208"/>
      <c r="FD182" s="208"/>
      <c r="FE182" s="208"/>
      <c r="FF182" s="208"/>
      <c r="FG182" s="208"/>
      <c r="FH182" s="208"/>
      <c r="FI182" s="208"/>
      <c r="FJ182" s="208"/>
      <c r="FK182" s="208"/>
      <c r="FL182" s="208"/>
      <c r="FM182" s="208"/>
      <c r="FN182" s="208"/>
      <c r="FO182" s="287"/>
    </row>
    <row r="183" spans="1:171" s="173" customFormat="1" ht="12.75" customHeight="1" x14ac:dyDescent="0.2">
      <c r="A183" s="374"/>
      <c r="B183" s="374"/>
      <c r="C183" s="374"/>
      <c r="D183" s="411"/>
      <c r="E183" s="408"/>
      <c r="F183" s="408"/>
      <c r="G183" s="408"/>
      <c r="H183" s="408"/>
      <c r="I183" s="408"/>
      <c r="J183" s="408"/>
      <c r="K183" s="411"/>
      <c r="L183" s="374"/>
      <c r="M183" s="400"/>
      <c r="N183" s="400"/>
      <c r="O183" s="400"/>
      <c r="P183" s="400"/>
      <c r="Q183" s="135">
        <v>9</v>
      </c>
      <c r="R183" s="135" t="s">
        <v>888</v>
      </c>
      <c r="S183" s="135" t="s">
        <v>906</v>
      </c>
      <c r="T183" s="135"/>
      <c r="U183" s="135"/>
      <c r="V183" s="177"/>
      <c r="W183" s="135"/>
      <c r="X183" s="135"/>
      <c r="Y183" s="177"/>
      <c r="Z183" s="135"/>
      <c r="AA183" s="135"/>
      <c r="AB183" s="135"/>
      <c r="AC183" s="135"/>
      <c r="AD183" s="135"/>
      <c r="AE183" s="135"/>
      <c r="AF183" s="279"/>
      <c r="AG183" s="208"/>
      <c r="AH183" s="208"/>
      <c r="AI183" s="208"/>
      <c r="AJ183" s="208"/>
      <c r="AK183" s="208"/>
      <c r="AL183" s="208"/>
      <c r="AM183" s="208"/>
      <c r="AN183" s="208"/>
      <c r="AO183" s="208"/>
      <c r="AP183" s="208"/>
      <c r="AQ183" s="208"/>
      <c r="AR183" s="208"/>
      <c r="AS183" s="208"/>
      <c r="AT183" s="208"/>
      <c r="AU183" s="208"/>
      <c r="AV183" s="208"/>
      <c r="AW183" s="208"/>
      <c r="AX183" s="208"/>
      <c r="AY183" s="208"/>
      <c r="AZ183" s="208"/>
      <c r="BA183" s="208"/>
      <c r="BB183" s="208"/>
      <c r="BC183" s="208"/>
      <c r="BD183" s="208"/>
      <c r="BE183" s="208"/>
      <c r="BF183" s="208"/>
      <c r="BG183" s="208"/>
      <c r="BH183" s="208"/>
      <c r="BI183" s="208"/>
      <c r="BJ183" s="208"/>
      <c r="BK183" s="208"/>
      <c r="BL183" s="208"/>
      <c r="BM183" s="208"/>
      <c r="BN183" s="208"/>
      <c r="BO183" s="208"/>
      <c r="BP183" s="208"/>
      <c r="BQ183" s="208"/>
      <c r="BR183" s="208"/>
      <c r="BS183" s="208"/>
      <c r="BT183" s="208"/>
      <c r="BU183" s="208"/>
      <c r="BV183" s="208"/>
      <c r="BW183" s="208"/>
      <c r="BX183" s="208"/>
      <c r="BY183" s="208"/>
      <c r="BZ183" s="208"/>
      <c r="CA183" s="208"/>
      <c r="CB183" s="208"/>
      <c r="CC183" s="208"/>
      <c r="CD183" s="208"/>
      <c r="CE183" s="208"/>
      <c r="CF183" s="208"/>
      <c r="CG183" s="208"/>
      <c r="CH183" s="208"/>
      <c r="CI183" s="208"/>
      <c r="CJ183" s="208"/>
      <c r="CK183" s="208"/>
      <c r="CL183" s="208"/>
      <c r="CM183" s="208"/>
      <c r="CN183" s="208"/>
      <c r="CO183" s="208"/>
      <c r="CP183" s="208"/>
      <c r="CQ183" s="208"/>
      <c r="CR183" s="208"/>
      <c r="CS183" s="208"/>
      <c r="CT183" s="208"/>
      <c r="CU183" s="208"/>
      <c r="CV183" s="208"/>
      <c r="CW183" s="208"/>
      <c r="CX183" s="208"/>
      <c r="CY183" s="208"/>
      <c r="CZ183" s="208"/>
      <c r="DA183" s="208"/>
      <c r="DB183" s="208"/>
      <c r="DC183" s="208"/>
      <c r="DD183" s="208"/>
      <c r="DE183" s="208"/>
      <c r="DF183" s="208"/>
      <c r="DG183" s="208"/>
      <c r="DH183" s="208"/>
      <c r="DI183" s="208"/>
      <c r="DJ183" s="208"/>
      <c r="DK183" s="208"/>
      <c r="DL183" s="208"/>
      <c r="DM183" s="208"/>
      <c r="DN183" s="208"/>
      <c r="DO183" s="208"/>
      <c r="DP183" s="208"/>
      <c r="DQ183" s="208"/>
      <c r="DR183" s="208"/>
      <c r="DS183" s="208"/>
      <c r="DT183" s="208"/>
      <c r="DU183" s="208"/>
      <c r="DV183" s="208"/>
      <c r="DW183" s="208"/>
      <c r="DX183" s="208"/>
      <c r="DY183" s="208"/>
      <c r="DZ183" s="208"/>
      <c r="EA183" s="208"/>
      <c r="EB183" s="208"/>
      <c r="EC183" s="208"/>
      <c r="ED183" s="208"/>
      <c r="EE183" s="208"/>
      <c r="EF183" s="208"/>
      <c r="EG183" s="208"/>
      <c r="EH183" s="208"/>
      <c r="EI183" s="208"/>
      <c r="EJ183" s="208"/>
      <c r="EK183" s="208"/>
      <c r="EL183" s="208"/>
      <c r="EM183" s="208"/>
      <c r="EN183" s="208"/>
      <c r="EO183" s="208"/>
      <c r="EP183" s="208"/>
      <c r="EQ183" s="208"/>
      <c r="ER183" s="208"/>
      <c r="ES183" s="208"/>
      <c r="ET183" s="208"/>
      <c r="EU183" s="208"/>
      <c r="EV183" s="208"/>
      <c r="EW183" s="208"/>
      <c r="EX183" s="208"/>
      <c r="EY183" s="208"/>
      <c r="EZ183" s="208"/>
      <c r="FA183" s="208"/>
      <c r="FB183" s="208"/>
      <c r="FC183" s="208"/>
      <c r="FD183" s="208"/>
      <c r="FE183" s="208"/>
      <c r="FF183" s="208"/>
      <c r="FG183" s="208"/>
      <c r="FH183" s="208"/>
      <c r="FI183" s="208"/>
      <c r="FJ183" s="208"/>
      <c r="FK183" s="208"/>
      <c r="FL183" s="208"/>
      <c r="FM183" s="208"/>
      <c r="FN183" s="208"/>
      <c r="FO183" s="287"/>
    </row>
    <row r="184" spans="1:171" s="173" customFormat="1" ht="12.95" customHeight="1" x14ac:dyDescent="0.2">
      <c r="A184" s="374"/>
      <c r="B184" s="374"/>
      <c r="C184" s="374"/>
      <c r="D184" s="411"/>
      <c r="E184" s="408"/>
      <c r="F184" s="408"/>
      <c r="G184" s="408"/>
      <c r="H184" s="408"/>
      <c r="I184" s="408"/>
      <c r="J184" s="408"/>
      <c r="K184" s="411"/>
      <c r="L184" s="374"/>
      <c r="M184" s="400"/>
      <c r="N184" s="400"/>
      <c r="O184" s="400"/>
      <c r="P184" s="400"/>
      <c r="Q184" s="135">
        <v>10</v>
      </c>
      <c r="R184" s="135" t="s">
        <v>907</v>
      </c>
      <c r="S184" s="135" t="s">
        <v>908</v>
      </c>
      <c r="T184" s="135"/>
      <c r="U184" s="135"/>
      <c r="V184" s="177"/>
      <c r="W184" s="135"/>
      <c r="X184" s="135"/>
      <c r="Y184" s="177"/>
      <c r="Z184" s="135"/>
      <c r="AA184" s="135"/>
      <c r="AB184" s="135"/>
      <c r="AC184" s="135"/>
      <c r="AD184" s="135"/>
      <c r="AE184" s="135"/>
      <c r="AF184" s="279"/>
      <c r="AG184" s="208"/>
      <c r="AH184" s="208"/>
      <c r="AI184" s="208"/>
      <c r="AJ184" s="208"/>
      <c r="AK184" s="208"/>
      <c r="AL184" s="208"/>
      <c r="AM184" s="208"/>
      <c r="AN184" s="208"/>
      <c r="AO184" s="208"/>
      <c r="AP184" s="208"/>
      <c r="AQ184" s="208"/>
      <c r="AR184" s="208"/>
      <c r="AS184" s="208"/>
      <c r="AT184" s="208"/>
      <c r="AU184" s="208"/>
      <c r="AV184" s="208"/>
      <c r="AW184" s="208"/>
      <c r="AX184" s="208"/>
      <c r="AY184" s="208"/>
      <c r="AZ184" s="208"/>
      <c r="BA184" s="208"/>
      <c r="BB184" s="208"/>
      <c r="BC184" s="208"/>
      <c r="BD184" s="208"/>
      <c r="BE184" s="208"/>
      <c r="BF184" s="208"/>
      <c r="BG184" s="208"/>
      <c r="BH184" s="208"/>
      <c r="BI184" s="208"/>
      <c r="BJ184" s="208"/>
      <c r="BK184" s="208"/>
      <c r="BL184" s="208"/>
      <c r="BM184" s="208"/>
      <c r="BN184" s="208"/>
      <c r="BO184" s="208"/>
      <c r="BP184" s="208"/>
      <c r="BQ184" s="208"/>
      <c r="BR184" s="208"/>
      <c r="BS184" s="208"/>
      <c r="BT184" s="208"/>
      <c r="BU184" s="208"/>
      <c r="BV184" s="208"/>
      <c r="BW184" s="208"/>
      <c r="BX184" s="208"/>
      <c r="BY184" s="208"/>
      <c r="BZ184" s="208"/>
      <c r="CA184" s="208"/>
      <c r="CB184" s="208"/>
      <c r="CC184" s="208"/>
      <c r="CD184" s="208"/>
      <c r="CE184" s="208"/>
      <c r="CF184" s="208"/>
      <c r="CG184" s="208"/>
      <c r="CH184" s="208"/>
      <c r="CI184" s="208"/>
      <c r="CJ184" s="208"/>
      <c r="CK184" s="208"/>
      <c r="CL184" s="208"/>
      <c r="CM184" s="208"/>
      <c r="CN184" s="208"/>
      <c r="CO184" s="208"/>
      <c r="CP184" s="208"/>
      <c r="CQ184" s="208"/>
      <c r="CR184" s="208"/>
      <c r="CS184" s="208"/>
      <c r="CT184" s="208"/>
      <c r="CU184" s="208"/>
      <c r="CV184" s="208"/>
      <c r="CW184" s="208"/>
      <c r="CX184" s="208"/>
      <c r="CY184" s="208"/>
      <c r="CZ184" s="208"/>
      <c r="DA184" s="208"/>
      <c r="DB184" s="208"/>
      <c r="DC184" s="208"/>
      <c r="DD184" s="208"/>
      <c r="DE184" s="208"/>
      <c r="DF184" s="208"/>
      <c r="DG184" s="208"/>
      <c r="DH184" s="208"/>
      <c r="DI184" s="208"/>
      <c r="DJ184" s="208"/>
      <c r="DK184" s="208"/>
      <c r="DL184" s="208"/>
      <c r="DM184" s="208"/>
      <c r="DN184" s="208"/>
      <c r="DO184" s="208"/>
      <c r="DP184" s="208"/>
      <c r="DQ184" s="208"/>
      <c r="DR184" s="208"/>
      <c r="DS184" s="208"/>
      <c r="DT184" s="208"/>
      <c r="DU184" s="208"/>
      <c r="DV184" s="208"/>
      <c r="DW184" s="208"/>
      <c r="DX184" s="208"/>
      <c r="DY184" s="208"/>
      <c r="DZ184" s="208"/>
      <c r="EA184" s="208"/>
      <c r="EB184" s="208"/>
      <c r="EC184" s="208"/>
      <c r="ED184" s="208"/>
      <c r="EE184" s="208"/>
      <c r="EF184" s="208"/>
      <c r="EG184" s="208"/>
      <c r="EH184" s="208"/>
      <c r="EI184" s="208"/>
      <c r="EJ184" s="208"/>
      <c r="EK184" s="208"/>
      <c r="EL184" s="208"/>
      <c r="EM184" s="208"/>
      <c r="EN184" s="208"/>
      <c r="EO184" s="208"/>
      <c r="EP184" s="208"/>
      <c r="EQ184" s="208"/>
      <c r="ER184" s="208"/>
      <c r="ES184" s="208"/>
      <c r="ET184" s="208"/>
      <c r="EU184" s="208"/>
      <c r="EV184" s="208"/>
      <c r="EW184" s="208"/>
      <c r="EX184" s="208"/>
      <c r="EY184" s="208"/>
      <c r="EZ184" s="208"/>
      <c r="FA184" s="208"/>
      <c r="FB184" s="208"/>
      <c r="FC184" s="208"/>
      <c r="FD184" s="208"/>
      <c r="FE184" s="208"/>
      <c r="FF184" s="208"/>
      <c r="FG184" s="208"/>
      <c r="FH184" s="208"/>
      <c r="FI184" s="208"/>
      <c r="FJ184" s="208"/>
      <c r="FK184" s="208"/>
      <c r="FL184" s="208"/>
      <c r="FM184" s="208"/>
      <c r="FN184" s="208"/>
      <c r="FO184" s="287"/>
    </row>
    <row r="185" spans="1:171" s="173" customFormat="1" ht="12.75" customHeight="1" x14ac:dyDescent="0.2">
      <c r="A185" s="374"/>
      <c r="B185" s="374"/>
      <c r="C185" s="374"/>
      <c r="D185" s="411"/>
      <c r="E185" s="408"/>
      <c r="F185" s="408"/>
      <c r="G185" s="408"/>
      <c r="H185" s="408"/>
      <c r="I185" s="408"/>
      <c r="J185" s="408"/>
      <c r="K185" s="411"/>
      <c r="L185" s="374"/>
      <c r="M185" s="401">
        <v>1</v>
      </c>
      <c r="N185" s="374" t="s">
        <v>909</v>
      </c>
      <c r="O185" s="374" t="s">
        <v>910</v>
      </c>
      <c r="P185" s="401" t="s">
        <v>645</v>
      </c>
      <c r="Q185" s="135">
        <v>1</v>
      </c>
      <c r="R185" s="135" t="s">
        <v>875</v>
      </c>
      <c r="S185" s="135" t="s">
        <v>911</v>
      </c>
      <c r="T185" s="177"/>
      <c r="U185" s="135"/>
      <c r="V185" s="135"/>
      <c r="W185" s="135"/>
      <c r="X185" s="135"/>
      <c r="Y185" s="135"/>
      <c r="Z185" s="135"/>
      <c r="AA185" s="135"/>
      <c r="AB185" s="135"/>
      <c r="AC185" s="135"/>
      <c r="AD185" s="135"/>
      <c r="AE185" s="135"/>
      <c r="AF185" s="279"/>
      <c r="AG185" s="208"/>
      <c r="AH185" s="208"/>
      <c r="AI185" s="208"/>
      <c r="AJ185" s="208"/>
      <c r="AK185" s="208"/>
      <c r="AL185" s="208"/>
      <c r="AM185" s="208"/>
      <c r="AN185" s="208"/>
      <c r="AO185" s="208"/>
      <c r="AP185" s="208"/>
      <c r="AQ185" s="208"/>
      <c r="AR185" s="208"/>
      <c r="AS185" s="208"/>
      <c r="AT185" s="208"/>
      <c r="AU185" s="208"/>
      <c r="AV185" s="208"/>
      <c r="AW185" s="208"/>
      <c r="AX185" s="208"/>
      <c r="AY185" s="208"/>
      <c r="AZ185" s="208"/>
      <c r="BA185" s="208"/>
      <c r="BB185" s="208"/>
      <c r="BC185" s="208"/>
      <c r="BD185" s="208"/>
      <c r="BE185" s="208"/>
      <c r="BF185" s="208"/>
      <c r="BG185" s="208"/>
      <c r="BH185" s="208"/>
      <c r="BI185" s="208"/>
      <c r="BJ185" s="208"/>
      <c r="BK185" s="208"/>
      <c r="BL185" s="208"/>
      <c r="BM185" s="208"/>
      <c r="BN185" s="208"/>
      <c r="BO185" s="208"/>
      <c r="BP185" s="208"/>
      <c r="BQ185" s="208"/>
      <c r="BR185" s="208"/>
      <c r="BS185" s="208"/>
      <c r="BT185" s="208"/>
      <c r="BU185" s="208"/>
      <c r="BV185" s="208"/>
      <c r="BW185" s="208"/>
      <c r="BX185" s="208"/>
      <c r="BY185" s="208"/>
      <c r="BZ185" s="208"/>
      <c r="CA185" s="208"/>
      <c r="CB185" s="208"/>
      <c r="CC185" s="208"/>
      <c r="CD185" s="208"/>
      <c r="CE185" s="208"/>
      <c r="CF185" s="208"/>
      <c r="CG185" s="208"/>
      <c r="CH185" s="208"/>
      <c r="CI185" s="208"/>
      <c r="CJ185" s="208"/>
      <c r="CK185" s="208"/>
      <c r="CL185" s="208"/>
      <c r="CM185" s="208"/>
      <c r="CN185" s="208"/>
      <c r="CO185" s="208"/>
      <c r="CP185" s="208"/>
      <c r="CQ185" s="208"/>
      <c r="CR185" s="208"/>
      <c r="CS185" s="208"/>
      <c r="CT185" s="208"/>
      <c r="CU185" s="208"/>
      <c r="CV185" s="208"/>
      <c r="CW185" s="208"/>
      <c r="CX185" s="208"/>
      <c r="CY185" s="208"/>
      <c r="CZ185" s="208"/>
      <c r="DA185" s="208"/>
      <c r="DB185" s="208"/>
      <c r="DC185" s="208"/>
      <c r="DD185" s="208"/>
      <c r="DE185" s="208"/>
      <c r="DF185" s="208"/>
      <c r="DG185" s="208"/>
      <c r="DH185" s="208"/>
      <c r="DI185" s="208"/>
      <c r="DJ185" s="208"/>
      <c r="DK185" s="208"/>
      <c r="DL185" s="208"/>
      <c r="DM185" s="208"/>
      <c r="DN185" s="208"/>
      <c r="DO185" s="208"/>
      <c r="DP185" s="208"/>
      <c r="DQ185" s="208"/>
      <c r="DR185" s="208"/>
      <c r="DS185" s="208"/>
      <c r="DT185" s="208"/>
      <c r="DU185" s="208"/>
      <c r="DV185" s="208"/>
      <c r="DW185" s="208"/>
      <c r="DX185" s="208"/>
      <c r="DY185" s="208"/>
      <c r="DZ185" s="208"/>
      <c r="EA185" s="208"/>
      <c r="EB185" s="208"/>
      <c r="EC185" s="208"/>
      <c r="ED185" s="208"/>
      <c r="EE185" s="208"/>
      <c r="EF185" s="208"/>
      <c r="EG185" s="208"/>
      <c r="EH185" s="208"/>
      <c r="EI185" s="208"/>
      <c r="EJ185" s="208"/>
      <c r="EK185" s="208"/>
      <c r="EL185" s="208"/>
      <c r="EM185" s="208"/>
      <c r="EN185" s="208"/>
      <c r="EO185" s="208"/>
      <c r="EP185" s="208"/>
      <c r="EQ185" s="208"/>
      <c r="ER185" s="208"/>
      <c r="ES185" s="208"/>
      <c r="ET185" s="208"/>
      <c r="EU185" s="208"/>
      <c r="EV185" s="208"/>
      <c r="EW185" s="208"/>
      <c r="EX185" s="208"/>
      <c r="EY185" s="208"/>
      <c r="EZ185" s="208"/>
      <c r="FA185" s="208"/>
      <c r="FB185" s="208"/>
      <c r="FC185" s="208"/>
      <c r="FD185" s="208"/>
      <c r="FE185" s="208"/>
      <c r="FF185" s="208"/>
      <c r="FG185" s="208"/>
      <c r="FH185" s="208"/>
      <c r="FI185" s="208"/>
      <c r="FJ185" s="208"/>
      <c r="FK185" s="208"/>
      <c r="FL185" s="208"/>
      <c r="FM185" s="208"/>
      <c r="FN185" s="208"/>
      <c r="FO185" s="287"/>
    </row>
    <row r="186" spans="1:171" s="173" customFormat="1" ht="12.75" customHeight="1" x14ac:dyDescent="0.2">
      <c r="A186" s="374"/>
      <c r="B186" s="374"/>
      <c r="C186" s="374"/>
      <c r="D186" s="411"/>
      <c r="E186" s="408"/>
      <c r="F186" s="408"/>
      <c r="G186" s="408"/>
      <c r="H186" s="408"/>
      <c r="I186" s="408"/>
      <c r="J186" s="408"/>
      <c r="K186" s="411"/>
      <c r="L186" s="374"/>
      <c r="M186" s="400"/>
      <c r="N186" s="400"/>
      <c r="O186" s="400"/>
      <c r="P186" s="400"/>
      <c r="Q186" s="135">
        <v>2</v>
      </c>
      <c r="R186" s="135" t="s">
        <v>877</v>
      </c>
      <c r="S186" s="135" t="s">
        <v>908</v>
      </c>
      <c r="T186" s="177"/>
      <c r="U186" s="177"/>
      <c r="V186" s="177"/>
      <c r="W186" s="177"/>
      <c r="X186" s="177"/>
      <c r="Y186" s="177"/>
      <c r="Z186" s="177"/>
      <c r="AA186" s="177"/>
      <c r="AB186" s="177"/>
      <c r="AC186" s="177"/>
      <c r="AD186" s="177"/>
      <c r="AE186" s="177"/>
      <c r="AF186" s="279"/>
      <c r="AG186" s="208"/>
      <c r="AH186" s="208"/>
      <c r="AI186" s="208"/>
      <c r="AJ186" s="208"/>
      <c r="AK186" s="208"/>
      <c r="AL186" s="208"/>
      <c r="AM186" s="208"/>
      <c r="AN186" s="208"/>
      <c r="AO186" s="208"/>
      <c r="AP186" s="208"/>
      <c r="AQ186" s="208"/>
      <c r="AR186" s="208"/>
      <c r="AS186" s="208"/>
      <c r="AT186" s="208"/>
      <c r="AU186" s="208"/>
      <c r="AV186" s="208"/>
      <c r="AW186" s="208"/>
      <c r="AX186" s="208"/>
      <c r="AY186" s="208"/>
      <c r="AZ186" s="208"/>
      <c r="BA186" s="208"/>
      <c r="BB186" s="208"/>
      <c r="BC186" s="208"/>
      <c r="BD186" s="208"/>
      <c r="BE186" s="208"/>
      <c r="BF186" s="208"/>
      <c r="BG186" s="208"/>
      <c r="BH186" s="208"/>
      <c r="BI186" s="208"/>
      <c r="BJ186" s="208"/>
      <c r="BK186" s="208"/>
      <c r="BL186" s="208"/>
      <c r="BM186" s="208"/>
      <c r="BN186" s="208"/>
      <c r="BO186" s="208"/>
      <c r="BP186" s="208"/>
      <c r="BQ186" s="208"/>
      <c r="BR186" s="208"/>
      <c r="BS186" s="208"/>
      <c r="BT186" s="208"/>
      <c r="BU186" s="208"/>
      <c r="BV186" s="208"/>
      <c r="BW186" s="208"/>
      <c r="BX186" s="208"/>
      <c r="BY186" s="208"/>
      <c r="BZ186" s="208"/>
      <c r="CA186" s="208"/>
      <c r="CB186" s="208"/>
      <c r="CC186" s="208"/>
      <c r="CD186" s="208"/>
      <c r="CE186" s="208"/>
      <c r="CF186" s="208"/>
      <c r="CG186" s="208"/>
      <c r="CH186" s="208"/>
      <c r="CI186" s="208"/>
      <c r="CJ186" s="208"/>
      <c r="CK186" s="208"/>
      <c r="CL186" s="208"/>
      <c r="CM186" s="208"/>
      <c r="CN186" s="208"/>
      <c r="CO186" s="208"/>
      <c r="CP186" s="208"/>
      <c r="CQ186" s="208"/>
      <c r="CR186" s="208"/>
      <c r="CS186" s="208"/>
      <c r="CT186" s="208"/>
      <c r="CU186" s="208"/>
      <c r="CV186" s="208"/>
      <c r="CW186" s="208"/>
      <c r="CX186" s="208"/>
      <c r="CY186" s="208"/>
      <c r="CZ186" s="208"/>
      <c r="DA186" s="208"/>
      <c r="DB186" s="208"/>
      <c r="DC186" s="208"/>
      <c r="DD186" s="208"/>
      <c r="DE186" s="208"/>
      <c r="DF186" s="208"/>
      <c r="DG186" s="208"/>
      <c r="DH186" s="208"/>
      <c r="DI186" s="208"/>
      <c r="DJ186" s="208"/>
      <c r="DK186" s="208"/>
      <c r="DL186" s="208"/>
      <c r="DM186" s="208"/>
      <c r="DN186" s="208"/>
      <c r="DO186" s="208"/>
      <c r="DP186" s="208"/>
      <c r="DQ186" s="208"/>
      <c r="DR186" s="208"/>
      <c r="DS186" s="208"/>
      <c r="DT186" s="208"/>
      <c r="DU186" s="208"/>
      <c r="DV186" s="208"/>
      <c r="DW186" s="208"/>
      <c r="DX186" s="208"/>
      <c r="DY186" s="208"/>
      <c r="DZ186" s="208"/>
      <c r="EA186" s="208"/>
      <c r="EB186" s="208"/>
      <c r="EC186" s="208"/>
      <c r="ED186" s="208"/>
      <c r="EE186" s="208"/>
      <c r="EF186" s="208"/>
      <c r="EG186" s="208"/>
      <c r="EH186" s="208"/>
      <c r="EI186" s="208"/>
      <c r="EJ186" s="208"/>
      <c r="EK186" s="208"/>
      <c r="EL186" s="208"/>
      <c r="EM186" s="208"/>
      <c r="EN186" s="208"/>
      <c r="EO186" s="208"/>
      <c r="EP186" s="208"/>
      <c r="EQ186" s="208"/>
      <c r="ER186" s="208"/>
      <c r="ES186" s="208"/>
      <c r="ET186" s="208"/>
      <c r="EU186" s="208"/>
      <c r="EV186" s="208"/>
      <c r="EW186" s="208"/>
      <c r="EX186" s="208"/>
      <c r="EY186" s="208"/>
      <c r="EZ186" s="208"/>
      <c r="FA186" s="208"/>
      <c r="FB186" s="208"/>
      <c r="FC186" s="208"/>
      <c r="FD186" s="208"/>
      <c r="FE186" s="208"/>
      <c r="FF186" s="208"/>
      <c r="FG186" s="208"/>
      <c r="FH186" s="208"/>
      <c r="FI186" s="208"/>
      <c r="FJ186" s="208"/>
      <c r="FK186" s="208"/>
      <c r="FL186" s="208"/>
      <c r="FM186" s="208"/>
      <c r="FN186" s="208"/>
      <c r="FO186" s="287"/>
    </row>
    <row r="187" spans="1:171" s="173" customFormat="1" ht="12.75" customHeight="1" x14ac:dyDescent="0.2">
      <c r="A187" s="374"/>
      <c r="B187" s="374"/>
      <c r="C187" s="374"/>
      <c r="D187" s="411"/>
      <c r="E187" s="408"/>
      <c r="F187" s="408"/>
      <c r="G187" s="408"/>
      <c r="H187" s="408"/>
      <c r="I187" s="408"/>
      <c r="J187" s="408"/>
      <c r="K187" s="411"/>
      <c r="L187" s="374"/>
      <c r="M187" s="400"/>
      <c r="N187" s="400"/>
      <c r="O187" s="400"/>
      <c r="P187" s="400"/>
      <c r="Q187" s="135">
        <v>3</v>
      </c>
      <c r="R187" s="135" t="s">
        <v>879</v>
      </c>
      <c r="S187" s="135" t="s">
        <v>894</v>
      </c>
      <c r="T187" s="177"/>
      <c r="U187" s="177"/>
      <c r="V187" s="177"/>
      <c r="W187" s="177"/>
      <c r="X187" s="177"/>
      <c r="Y187" s="177"/>
      <c r="Z187" s="177"/>
      <c r="AA187" s="177"/>
      <c r="AB187" s="177"/>
      <c r="AC187" s="177"/>
      <c r="AD187" s="177"/>
      <c r="AE187" s="177"/>
      <c r="AF187" s="279"/>
      <c r="AG187" s="208"/>
      <c r="AH187" s="208"/>
      <c r="AI187" s="208"/>
      <c r="AJ187" s="208"/>
      <c r="AK187" s="208"/>
      <c r="AL187" s="208"/>
      <c r="AM187" s="208"/>
      <c r="AN187" s="208"/>
      <c r="AO187" s="208"/>
      <c r="AP187" s="208"/>
      <c r="AQ187" s="208"/>
      <c r="AR187" s="208"/>
      <c r="AS187" s="208"/>
      <c r="AT187" s="208"/>
      <c r="AU187" s="208"/>
      <c r="AV187" s="208"/>
      <c r="AW187" s="208"/>
      <c r="AX187" s="208"/>
      <c r="AY187" s="208"/>
      <c r="AZ187" s="208"/>
      <c r="BA187" s="208"/>
      <c r="BB187" s="208"/>
      <c r="BC187" s="208"/>
      <c r="BD187" s="208"/>
      <c r="BE187" s="208"/>
      <c r="BF187" s="208"/>
      <c r="BG187" s="208"/>
      <c r="BH187" s="208"/>
      <c r="BI187" s="208"/>
      <c r="BJ187" s="208"/>
      <c r="BK187" s="208"/>
      <c r="BL187" s="208"/>
      <c r="BM187" s="208"/>
      <c r="BN187" s="208"/>
      <c r="BO187" s="208"/>
      <c r="BP187" s="208"/>
      <c r="BQ187" s="208"/>
      <c r="BR187" s="208"/>
      <c r="BS187" s="208"/>
      <c r="BT187" s="208"/>
      <c r="BU187" s="208"/>
      <c r="BV187" s="208"/>
      <c r="BW187" s="208"/>
      <c r="BX187" s="208"/>
      <c r="BY187" s="208"/>
      <c r="BZ187" s="208"/>
      <c r="CA187" s="208"/>
      <c r="CB187" s="208"/>
      <c r="CC187" s="208"/>
      <c r="CD187" s="208"/>
      <c r="CE187" s="208"/>
      <c r="CF187" s="208"/>
      <c r="CG187" s="208"/>
      <c r="CH187" s="208"/>
      <c r="CI187" s="208"/>
      <c r="CJ187" s="208"/>
      <c r="CK187" s="208"/>
      <c r="CL187" s="208"/>
      <c r="CM187" s="208"/>
      <c r="CN187" s="208"/>
      <c r="CO187" s="208"/>
      <c r="CP187" s="208"/>
      <c r="CQ187" s="208"/>
      <c r="CR187" s="208"/>
      <c r="CS187" s="208"/>
      <c r="CT187" s="208"/>
      <c r="CU187" s="208"/>
      <c r="CV187" s="208"/>
      <c r="CW187" s="208"/>
      <c r="CX187" s="208"/>
      <c r="CY187" s="208"/>
      <c r="CZ187" s="208"/>
      <c r="DA187" s="208"/>
      <c r="DB187" s="208"/>
      <c r="DC187" s="208"/>
      <c r="DD187" s="208"/>
      <c r="DE187" s="208"/>
      <c r="DF187" s="208"/>
      <c r="DG187" s="208"/>
      <c r="DH187" s="208"/>
      <c r="DI187" s="208"/>
      <c r="DJ187" s="208"/>
      <c r="DK187" s="208"/>
      <c r="DL187" s="208"/>
      <c r="DM187" s="208"/>
      <c r="DN187" s="208"/>
      <c r="DO187" s="208"/>
      <c r="DP187" s="208"/>
      <c r="DQ187" s="208"/>
      <c r="DR187" s="208"/>
      <c r="DS187" s="208"/>
      <c r="DT187" s="208"/>
      <c r="DU187" s="208"/>
      <c r="DV187" s="208"/>
      <c r="DW187" s="208"/>
      <c r="DX187" s="208"/>
      <c r="DY187" s="208"/>
      <c r="DZ187" s="208"/>
      <c r="EA187" s="208"/>
      <c r="EB187" s="208"/>
      <c r="EC187" s="208"/>
      <c r="ED187" s="208"/>
      <c r="EE187" s="208"/>
      <c r="EF187" s="208"/>
      <c r="EG187" s="208"/>
      <c r="EH187" s="208"/>
      <c r="EI187" s="208"/>
      <c r="EJ187" s="208"/>
      <c r="EK187" s="208"/>
      <c r="EL187" s="208"/>
      <c r="EM187" s="208"/>
      <c r="EN187" s="208"/>
      <c r="EO187" s="208"/>
      <c r="EP187" s="208"/>
      <c r="EQ187" s="208"/>
      <c r="ER187" s="208"/>
      <c r="ES187" s="208"/>
      <c r="ET187" s="208"/>
      <c r="EU187" s="208"/>
      <c r="EV187" s="208"/>
      <c r="EW187" s="208"/>
      <c r="EX187" s="208"/>
      <c r="EY187" s="208"/>
      <c r="EZ187" s="208"/>
      <c r="FA187" s="208"/>
      <c r="FB187" s="208"/>
      <c r="FC187" s="208"/>
      <c r="FD187" s="208"/>
      <c r="FE187" s="208"/>
      <c r="FF187" s="208"/>
      <c r="FG187" s="208"/>
      <c r="FH187" s="208"/>
      <c r="FI187" s="208"/>
      <c r="FJ187" s="208"/>
      <c r="FK187" s="208"/>
      <c r="FL187" s="208"/>
      <c r="FM187" s="208"/>
      <c r="FN187" s="208"/>
      <c r="FO187" s="287"/>
    </row>
    <row r="188" spans="1:171" s="173" customFormat="1" ht="12.75" customHeight="1" x14ac:dyDescent="0.2">
      <c r="A188" s="374"/>
      <c r="B188" s="374"/>
      <c r="C188" s="374"/>
      <c r="D188" s="411"/>
      <c r="E188" s="408"/>
      <c r="F188" s="408"/>
      <c r="G188" s="408"/>
      <c r="H188" s="408"/>
      <c r="I188" s="408"/>
      <c r="J188" s="408"/>
      <c r="K188" s="411"/>
      <c r="L188" s="374"/>
      <c r="M188" s="400"/>
      <c r="N188" s="400"/>
      <c r="O188" s="400"/>
      <c r="P188" s="400"/>
      <c r="Q188" s="135">
        <v>4</v>
      </c>
      <c r="R188" s="135" t="s">
        <v>881</v>
      </c>
      <c r="S188" s="135" t="s">
        <v>896</v>
      </c>
      <c r="T188" s="177"/>
      <c r="U188" s="177"/>
      <c r="V188" s="177"/>
      <c r="W188" s="177"/>
      <c r="X188" s="177"/>
      <c r="Y188" s="177"/>
      <c r="Z188" s="177"/>
      <c r="AA188" s="177"/>
      <c r="AB188" s="177"/>
      <c r="AC188" s="177"/>
      <c r="AD188" s="177"/>
      <c r="AE188" s="135"/>
      <c r="AF188" s="279"/>
      <c r="AG188" s="208"/>
      <c r="AH188" s="208"/>
      <c r="AI188" s="208"/>
      <c r="AJ188" s="208"/>
      <c r="AK188" s="208"/>
      <c r="AL188" s="208"/>
      <c r="AM188" s="208"/>
      <c r="AN188" s="208"/>
      <c r="AO188" s="208"/>
      <c r="AP188" s="208"/>
      <c r="AQ188" s="208"/>
      <c r="AR188" s="208"/>
      <c r="AS188" s="208"/>
      <c r="AT188" s="208"/>
      <c r="AU188" s="208"/>
      <c r="AV188" s="208"/>
      <c r="AW188" s="208"/>
      <c r="AX188" s="208"/>
      <c r="AY188" s="208"/>
      <c r="AZ188" s="208"/>
      <c r="BA188" s="208"/>
      <c r="BB188" s="208"/>
      <c r="BC188" s="208"/>
      <c r="BD188" s="208"/>
      <c r="BE188" s="208"/>
      <c r="BF188" s="208"/>
      <c r="BG188" s="208"/>
      <c r="BH188" s="208"/>
      <c r="BI188" s="208"/>
      <c r="BJ188" s="208"/>
      <c r="BK188" s="208"/>
      <c r="BL188" s="208"/>
      <c r="BM188" s="208"/>
      <c r="BN188" s="208"/>
      <c r="BO188" s="208"/>
      <c r="BP188" s="208"/>
      <c r="BQ188" s="208"/>
      <c r="BR188" s="208"/>
      <c r="BS188" s="208"/>
      <c r="BT188" s="208"/>
      <c r="BU188" s="208"/>
      <c r="BV188" s="208"/>
      <c r="BW188" s="208"/>
      <c r="BX188" s="208"/>
      <c r="BY188" s="208"/>
      <c r="BZ188" s="208"/>
      <c r="CA188" s="208"/>
      <c r="CB188" s="208"/>
      <c r="CC188" s="208"/>
      <c r="CD188" s="208"/>
      <c r="CE188" s="208"/>
      <c r="CF188" s="208"/>
      <c r="CG188" s="208"/>
      <c r="CH188" s="208"/>
      <c r="CI188" s="208"/>
      <c r="CJ188" s="208"/>
      <c r="CK188" s="208"/>
      <c r="CL188" s="208"/>
      <c r="CM188" s="208"/>
      <c r="CN188" s="208"/>
      <c r="CO188" s="208"/>
      <c r="CP188" s="208"/>
      <c r="CQ188" s="208"/>
      <c r="CR188" s="208"/>
      <c r="CS188" s="208"/>
      <c r="CT188" s="208"/>
      <c r="CU188" s="208"/>
      <c r="CV188" s="208"/>
      <c r="CW188" s="208"/>
      <c r="CX188" s="208"/>
      <c r="CY188" s="208"/>
      <c r="CZ188" s="208"/>
      <c r="DA188" s="208"/>
      <c r="DB188" s="208"/>
      <c r="DC188" s="208"/>
      <c r="DD188" s="208"/>
      <c r="DE188" s="208"/>
      <c r="DF188" s="208"/>
      <c r="DG188" s="208"/>
      <c r="DH188" s="208"/>
      <c r="DI188" s="208"/>
      <c r="DJ188" s="208"/>
      <c r="DK188" s="208"/>
      <c r="DL188" s="208"/>
      <c r="DM188" s="208"/>
      <c r="DN188" s="208"/>
      <c r="DO188" s="208"/>
      <c r="DP188" s="208"/>
      <c r="DQ188" s="208"/>
      <c r="DR188" s="208"/>
      <c r="DS188" s="208"/>
      <c r="DT188" s="208"/>
      <c r="DU188" s="208"/>
      <c r="DV188" s="208"/>
      <c r="DW188" s="208"/>
      <c r="DX188" s="208"/>
      <c r="DY188" s="208"/>
      <c r="DZ188" s="208"/>
      <c r="EA188" s="208"/>
      <c r="EB188" s="208"/>
      <c r="EC188" s="208"/>
      <c r="ED188" s="208"/>
      <c r="EE188" s="208"/>
      <c r="EF188" s="208"/>
      <c r="EG188" s="208"/>
      <c r="EH188" s="208"/>
      <c r="EI188" s="208"/>
      <c r="EJ188" s="208"/>
      <c r="EK188" s="208"/>
      <c r="EL188" s="208"/>
      <c r="EM188" s="208"/>
      <c r="EN188" s="208"/>
      <c r="EO188" s="208"/>
      <c r="EP188" s="208"/>
      <c r="EQ188" s="208"/>
      <c r="ER188" s="208"/>
      <c r="ES188" s="208"/>
      <c r="ET188" s="208"/>
      <c r="EU188" s="208"/>
      <c r="EV188" s="208"/>
      <c r="EW188" s="208"/>
      <c r="EX188" s="208"/>
      <c r="EY188" s="208"/>
      <c r="EZ188" s="208"/>
      <c r="FA188" s="208"/>
      <c r="FB188" s="208"/>
      <c r="FC188" s="208"/>
      <c r="FD188" s="208"/>
      <c r="FE188" s="208"/>
      <c r="FF188" s="208"/>
      <c r="FG188" s="208"/>
      <c r="FH188" s="208"/>
      <c r="FI188" s="208"/>
      <c r="FJ188" s="208"/>
      <c r="FK188" s="208"/>
      <c r="FL188" s="208"/>
      <c r="FM188" s="208"/>
      <c r="FN188" s="208"/>
      <c r="FO188" s="287"/>
    </row>
    <row r="189" spans="1:171" s="173" customFormat="1" ht="12.75" customHeight="1" x14ac:dyDescent="0.2">
      <c r="A189" s="374"/>
      <c r="B189" s="374"/>
      <c r="C189" s="374"/>
      <c r="D189" s="411"/>
      <c r="E189" s="408"/>
      <c r="F189" s="408"/>
      <c r="G189" s="408"/>
      <c r="H189" s="408"/>
      <c r="I189" s="408"/>
      <c r="J189" s="408"/>
      <c r="K189" s="411"/>
      <c r="L189" s="374"/>
      <c r="M189" s="400"/>
      <c r="N189" s="400"/>
      <c r="O189" s="400"/>
      <c r="P189" s="400"/>
      <c r="Q189" s="135">
        <v>5</v>
      </c>
      <c r="R189" s="135" t="s">
        <v>882</v>
      </c>
      <c r="S189" s="135" t="s">
        <v>901</v>
      </c>
      <c r="T189" s="135"/>
      <c r="U189" s="177"/>
      <c r="V189" s="177"/>
      <c r="W189" s="177"/>
      <c r="X189" s="177"/>
      <c r="Y189" s="177"/>
      <c r="Z189" s="177"/>
      <c r="AA189" s="177"/>
      <c r="AB189" s="177"/>
      <c r="AC189" s="177"/>
      <c r="AD189" s="177"/>
      <c r="AE189" s="135"/>
      <c r="AF189" s="279"/>
      <c r="AG189" s="208"/>
      <c r="AH189" s="208"/>
      <c r="AI189" s="208"/>
      <c r="AJ189" s="208"/>
      <c r="AK189" s="208"/>
      <c r="AL189" s="208"/>
      <c r="AM189" s="208"/>
      <c r="AN189" s="208"/>
      <c r="AO189" s="208"/>
      <c r="AP189" s="208"/>
      <c r="AQ189" s="208"/>
      <c r="AR189" s="208"/>
      <c r="AS189" s="208"/>
      <c r="AT189" s="208"/>
      <c r="AU189" s="208"/>
      <c r="AV189" s="208"/>
      <c r="AW189" s="208"/>
      <c r="AX189" s="208"/>
      <c r="AY189" s="208"/>
      <c r="AZ189" s="208"/>
      <c r="BA189" s="208"/>
      <c r="BB189" s="208"/>
      <c r="BC189" s="208"/>
      <c r="BD189" s="208"/>
      <c r="BE189" s="208"/>
      <c r="BF189" s="208"/>
      <c r="BG189" s="208"/>
      <c r="BH189" s="208"/>
      <c r="BI189" s="208"/>
      <c r="BJ189" s="208"/>
      <c r="BK189" s="208"/>
      <c r="BL189" s="208"/>
      <c r="BM189" s="208"/>
      <c r="BN189" s="208"/>
      <c r="BO189" s="208"/>
      <c r="BP189" s="208"/>
      <c r="BQ189" s="208"/>
      <c r="BR189" s="208"/>
      <c r="BS189" s="208"/>
      <c r="BT189" s="208"/>
      <c r="BU189" s="208"/>
      <c r="BV189" s="208"/>
      <c r="BW189" s="208"/>
      <c r="BX189" s="208"/>
      <c r="BY189" s="208"/>
      <c r="BZ189" s="208"/>
      <c r="CA189" s="208"/>
      <c r="CB189" s="208"/>
      <c r="CC189" s="208"/>
      <c r="CD189" s="208"/>
      <c r="CE189" s="208"/>
      <c r="CF189" s="208"/>
      <c r="CG189" s="208"/>
      <c r="CH189" s="208"/>
      <c r="CI189" s="208"/>
      <c r="CJ189" s="208"/>
      <c r="CK189" s="208"/>
      <c r="CL189" s="208"/>
      <c r="CM189" s="208"/>
      <c r="CN189" s="208"/>
      <c r="CO189" s="208"/>
      <c r="CP189" s="208"/>
      <c r="CQ189" s="208"/>
      <c r="CR189" s="208"/>
      <c r="CS189" s="208"/>
      <c r="CT189" s="208"/>
      <c r="CU189" s="208"/>
      <c r="CV189" s="208"/>
      <c r="CW189" s="208"/>
      <c r="CX189" s="208"/>
      <c r="CY189" s="208"/>
      <c r="CZ189" s="208"/>
      <c r="DA189" s="208"/>
      <c r="DB189" s="208"/>
      <c r="DC189" s="208"/>
      <c r="DD189" s="208"/>
      <c r="DE189" s="208"/>
      <c r="DF189" s="208"/>
      <c r="DG189" s="208"/>
      <c r="DH189" s="208"/>
      <c r="DI189" s="208"/>
      <c r="DJ189" s="208"/>
      <c r="DK189" s="208"/>
      <c r="DL189" s="208"/>
      <c r="DM189" s="208"/>
      <c r="DN189" s="208"/>
      <c r="DO189" s="208"/>
      <c r="DP189" s="208"/>
      <c r="DQ189" s="208"/>
      <c r="DR189" s="208"/>
      <c r="DS189" s="208"/>
      <c r="DT189" s="208"/>
      <c r="DU189" s="208"/>
      <c r="DV189" s="208"/>
      <c r="DW189" s="208"/>
      <c r="DX189" s="208"/>
      <c r="DY189" s="208"/>
      <c r="DZ189" s="208"/>
      <c r="EA189" s="208"/>
      <c r="EB189" s="208"/>
      <c r="EC189" s="208"/>
      <c r="ED189" s="208"/>
      <c r="EE189" s="208"/>
      <c r="EF189" s="208"/>
      <c r="EG189" s="208"/>
      <c r="EH189" s="208"/>
      <c r="EI189" s="208"/>
      <c r="EJ189" s="208"/>
      <c r="EK189" s="208"/>
      <c r="EL189" s="208"/>
      <c r="EM189" s="208"/>
      <c r="EN189" s="208"/>
      <c r="EO189" s="208"/>
      <c r="EP189" s="208"/>
      <c r="EQ189" s="208"/>
      <c r="ER189" s="208"/>
      <c r="ES189" s="208"/>
      <c r="ET189" s="208"/>
      <c r="EU189" s="208"/>
      <c r="EV189" s="208"/>
      <c r="EW189" s="208"/>
      <c r="EX189" s="208"/>
      <c r="EY189" s="208"/>
      <c r="EZ189" s="208"/>
      <c r="FA189" s="208"/>
      <c r="FB189" s="208"/>
      <c r="FC189" s="208"/>
      <c r="FD189" s="208"/>
      <c r="FE189" s="208"/>
      <c r="FF189" s="208"/>
      <c r="FG189" s="208"/>
      <c r="FH189" s="208"/>
      <c r="FI189" s="208"/>
      <c r="FJ189" s="208"/>
      <c r="FK189" s="208"/>
      <c r="FL189" s="208"/>
      <c r="FM189" s="208"/>
      <c r="FN189" s="208"/>
      <c r="FO189" s="287"/>
    </row>
    <row r="190" spans="1:171" s="173" customFormat="1" ht="34.5" customHeight="1" x14ac:dyDescent="0.2">
      <c r="A190" s="374"/>
      <c r="B190" s="374"/>
      <c r="C190" s="374"/>
      <c r="D190" s="412"/>
      <c r="E190" s="409"/>
      <c r="F190" s="409"/>
      <c r="G190" s="409"/>
      <c r="H190" s="409"/>
      <c r="I190" s="409"/>
      <c r="J190" s="409"/>
      <c r="K190" s="412"/>
      <c r="L190" s="374"/>
      <c r="M190" s="400"/>
      <c r="N190" s="400"/>
      <c r="O190" s="400"/>
      <c r="P190" s="400"/>
      <c r="Q190" s="431">
        <v>6</v>
      </c>
      <c r="R190" s="431" t="s">
        <v>884</v>
      </c>
      <c r="S190" s="431" t="s">
        <v>908</v>
      </c>
      <c r="T190" s="431"/>
      <c r="U190" s="455"/>
      <c r="V190" s="455"/>
      <c r="W190" s="455"/>
      <c r="X190" s="455"/>
      <c r="Y190" s="455"/>
      <c r="Z190" s="455"/>
      <c r="AA190" s="455"/>
      <c r="AB190" s="455"/>
      <c r="AC190" s="455"/>
      <c r="AD190" s="455"/>
      <c r="AE190" s="431"/>
      <c r="AF190" s="457"/>
      <c r="AG190" s="208"/>
      <c r="AH190" s="208"/>
      <c r="AI190" s="208"/>
      <c r="AJ190" s="208"/>
      <c r="AK190" s="208"/>
      <c r="AL190" s="208"/>
      <c r="AM190" s="208"/>
      <c r="AN190" s="208"/>
      <c r="AO190" s="208"/>
      <c r="AP190" s="208"/>
      <c r="AQ190" s="208"/>
      <c r="AR190" s="208"/>
      <c r="AS190" s="208"/>
      <c r="AT190" s="208"/>
      <c r="AU190" s="208"/>
      <c r="AV190" s="208"/>
      <c r="AW190" s="208"/>
      <c r="AX190" s="208"/>
      <c r="AY190" s="208"/>
      <c r="AZ190" s="208"/>
      <c r="BA190" s="208"/>
      <c r="BB190" s="208"/>
      <c r="BC190" s="208"/>
      <c r="BD190" s="208"/>
      <c r="BE190" s="208"/>
      <c r="BF190" s="208"/>
      <c r="BG190" s="208"/>
      <c r="BH190" s="208"/>
      <c r="BI190" s="208"/>
      <c r="BJ190" s="208"/>
      <c r="BK190" s="208"/>
      <c r="BL190" s="208"/>
      <c r="BM190" s="208"/>
      <c r="BN190" s="208"/>
      <c r="BO190" s="208"/>
      <c r="BP190" s="208"/>
      <c r="BQ190" s="208"/>
      <c r="BR190" s="208"/>
      <c r="BS190" s="208"/>
      <c r="BT190" s="208"/>
      <c r="BU190" s="208"/>
      <c r="BV190" s="208"/>
      <c r="BW190" s="208"/>
      <c r="BX190" s="208"/>
      <c r="BY190" s="208"/>
      <c r="BZ190" s="208"/>
      <c r="CA190" s="208"/>
      <c r="CB190" s="208"/>
      <c r="CC190" s="208"/>
      <c r="CD190" s="208"/>
      <c r="CE190" s="208"/>
      <c r="CF190" s="208"/>
      <c r="CG190" s="208"/>
      <c r="CH190" s="208"/>
      <c r="CI190" s="208"/>
      <c r="CJ190" s="208"/>
      <c r="CK190" s="208"/>
      <c r="CL190" s="208"/>
      <c r="CM190" s="208"/>
      <c r="CN190" s="208"/>
      <c r="CO190" s="208"/>
      <c r="CP190" s="208"/>
      <c r="CQ190" s="208"/>
      <c r="CR190" s="208"/>
      <c r="CS190" s="208"/>
      <c r="CT190" s="208"/>
      <c r="CU190" s="208"/>
      <c r="CV190" s="208"/>
      <c r="CW190" s="208"/>
      <c r="CX190" s="208"/>
      <c r="CY190" s="208"/>
      <c r="CZ190" s="208"/>
      <c r="DA190" s="208"/>
      <c r="DB190" s="208"/>
      <c r="DC190" s="208"/>
      <c r="DD190" s="208"/>
      <c r="DE190" s="208"/>
      <c r="DF190" s="208"/>
      <c r="DG190" s="208"/>
      <c r="DH190" s="208"/>
      <c r="DI190" s="208"/>
      <c r="DJ190" s="208"/>
      <c r="DK190" s="208"/>
      <c r="DL190" s="208"/>
      <c r="DM190" s="208"/>
      <c r="DN190" s="208"/>
      <c r="DO190" s="208"/>
      <c r="DP190" s="208"/>
      <c r="DQ190" s="208"/>
      <c r="DR190" s="208"/>
      <c r="DS190" s="208"/>
      <c r="DT190" s="208"/>
      <c r="DU190" s="208"/>
      <c r="DV190" s="208"/>
      <c r="DW190" s="208"/>
      <c r="DX190" s="208"/>
      <c r="DY190" s="208"/>
      <c r="DZ190" s="208"/>
      <c r="EA190" s="208"/>
      <c r="EB190" s="208"/>
      <c r="EC190" s="208"/>
      <c r="ED190" s="208"/>
      <c r="EE190" s="208"/>
      <c r="EF190" s="208"/>
      <c r="EG190" s="208"/>
      <c r="EH190" s="208"/>
      <c r="EI190" s="208"/>
      <c r="EJ190" s="208"/>
      <c r="EK190" s="208"/>
      <c r="EL190" s="208"/>
      <c r="EM190" s="208"/>
      <c r="EN190" s="208"/>
      <c r="EO190" s="208"/>
      <c r="EP190" s="208"/>
      <c r="EQ190" s="208"/>
      <c r="ER190" s="208"/>
      <c r="ES190" s="208"/>
      <c r="ET190" s="208"/>
      <c r="EU190" s="208"/>
      <c r="EV190" s="208"/>
      <c r="EW190" s="208"/>
      <c r="EX190" s="208"/>
      <c r="EY190" s="208"/>
      <c r="EZ190" s="208"/>
      <c r="FA190" s="208"/>
      <c r="FB190" s="208"/>
      <c r="FC190" s="208"/>
      <c r="FD190" s="208"/>
      <c r="FE190" s="208"/>
      <c r="FF190" s="208"/>
      <c r="FG190" s="208"/>
      <c r="FH190" s="208"/>
      <c r="FI190" s="208"/>
      <c r="FJ190" s="208"/>
      <c r="FK190" s="208"/>
      <c r="FL190" s="208"/>
      <c r="FM190" s="208"/>
      <c r="FN190" s="208"/>
      <c r="FO190" s="287"/>
    </row>
    <row r="191" spans="1:171" s="173" customFormat="1" ht="39.950000000000003" customHeight="1" x14ac:dyDescent="0.2">
      <c r="A191" s="374"/>
      <c r="B191" s="374"/>
      <c r="C191" s="374"/>
      <c r="D191" s="284" t="s">
        <v>56323</v>
      </c>
      <c r="E191" s="285">
        <v>0.85</v>
      </c>
      <c r="F191" s="285">
        <v>0.85</v>
      </c>
      <c r="G191" s="285">
        <v>0.85</v>
      </c>
      <c r="H191" s="285">
        <v>0.85</v>
      </c>
      <c r="I191" s="285">
        <v>0.85</v>
      </c>
      <c r="J191" s="285">
        <v>0.85</v>
      </c>
      <c r="K191" s="138" t="s">
        <v>56200</v>
      </c>
      <c r="L191" s="374"/>
      <c r="M191" s="400"/>
      <c r="N191" s="400"/>
      <c r="O191" s="400"/>
      <c r="P191" s="400"/>
      <c r="Q191" s="433"/>
      <c r="R191" s="433"/>
      <c r="S191" s="433"/>
      <c r="T191" s="433"/>
      <c r="U191" s="456"/>
      <c r="V191" s="456"/>
      <c r="W191" s="456"/>
      <c r="X191" s="456"/>
      <c r="Y191" s="456"/>
      <c r="Z191" s="456"/>
      <c r="AA191" s="456"/>
      <c r="AB191" s="456"/>
      <c r="AC191" s="456"/>
      <c r="AD191" s="456"/>
      <c r="AE191" s="433"/>
      <c r="AF191" s="458"/>
      <c r="AG191" s="208"/>
      <c r="AH191" s="208"/>
      <c r="AI191" s="208"/>
      <c r="AJ191" s="208"/>
      <c r="AK191" s="208"/>
      <c r="AL191" s="208"/>
      <c r="AM191" s="208"/>
      <c r="AN191" s="208"/>
      <c r="AO191" s="208"/>
      <c r="AP191" s="208"/>
      <c r="AQ191" s="208"/>
      <c r="AR191" s="208"/>
      <c r="AS191" s="208"/>
      <c r="AT191" s="208"/>
      <c r="AU191" s="208"/>
      <c r="AV191" s="208"/>
      <c r="AW191" s="208"/>
      <c r="AX191" s="208"/>
      <c r="AY191" s="208"/>
      <c r="AZ191" s="208"/>
      <c r="BA191" s="208"/>
      <c r="BB191" s="208"/>
      <c r="BC191" s="208"/>
      <c r="BD191" s="208"/>
      <c r="BE191" s="208"/>
      <c r="BF191" s="208"/>
      <c r="BG191" s="208"/>
      <c r="BH191" s="208"/>
      <c r="BI191" s="208"/>
      <c r="BJ191" s="208"/>
      <c r="BK191" s="208"/>
      <c r="BL191" s="208"/>
      <c r="BM191" s="208"/>
      <c r="BN191" s="208"/>
      <c r="BO191" s="208"/>
      <c r="BP191" s="208"/>
      <c r="BQ191" s="208"/>
      <c r="BR191" s="208"/>
      <c r="BS191" s="208"/>
      <c r="BT191" s="208"/>
      <c r="BU191" s="208"/>
      <c r="BV191" s="208"/>
      <c r="BW191" s="208"/>
      <c r="BX191" s="208"/>
      <c r="BY191" s="208"/>
      <c r="BZ191" s="208"/>
      <c r="CA191" s="208"/>
      <c r="CB191" s="208"/>
      <c r="CC191" s="208"/>
      <c r="CD191" s="208"/>
      <c r="CE191" s="208"/>
      <c r="CF191" s="208"/>
      <c r="CG191" s="208"/>
      <c r="CH191" s="208"/>
      <c r="CI191" s="208"/>
      <c r="CJ191" s="208"/>
      <c r="CK191" s="208"/>
      <c r="CL191" s="208"/>
      <c r="CM191" s="208"/>
      <c r="CN191" s="208"/>
      <c r="CO191" s="208"/>
      <c r="CP191" s="208"/>
      <c r="CQ191" s="208"/>
      <c r="CR191" s="208"/>
      <c r="CS191" s="208"/>
      <c r="CT191" s="208"/>
      <c r="CU191" s="208"/>
      <c r="CV191" s="208"/>
      <c r="CW191" s="208"/>
      <c r="CX191" s="208"/>
      <c r="CY191" s="208"/>
      <c r="CZ191" s="208"/>
      <c r="DA191" s="208"/>
      <c r="DB191" s="208"/>
      <c r="DC191" s="208"/>
      <c r="DD191" s="208"/>
      <c r="DE191" s="208"/>
      <c r="DF191" s="208"/>
      <c r="DG191" s="208"/>
      <c r="DH191" s="208"/>
      <c r="DI191" s="208"/>
      <c r="DJ191" s="208"/>
      <c r="DK191" s="208"/>
      <c r="DL191" s="208"/>
      <c r="DM191" s="208"/>
      <c r="DN191" s="208"/>
      <c r="DO191" s="208"/>
      <c r="DP191" s="208"/>
      <c r="DQ191" s="208"/>
      <c r="DR191" s="208"/>
      <c r="DS191" s="208"/>
      <c r="DT191" s="208"/>
      <c r="DU191" s="208"/>
      <c r="DV191" s="208"/>
      <c r="DW191" s="208"/>
      <c r="DX191" s="208"/>
      <c r="DY191" s="208"/>
      <c r="DZ191" s="208"/>
      <c r="EA191" s="208"/>
      <c r="EB191" s="208"/>
      <c r="EC191" s="208"/>
      <c r="ED191" s="208"/>
      <c r="EE191" s="208"/>
      <c r="EF191" s="208"/>
      <c r="EG191" s="208"/>
      <c r="EH191" s="208"/>
      <c r="EI191" s="208"/>
      <c r="EJ191" s="208"/>
      <c r="EK191" s="208"/>
      <c r="EL191" s="208"/>
      <c r="EM191" s="208"/>
      <c r="EN191" s="208"/>
      <c r="EO191" s="208"/>
      <c r="EP191" s="208"/>
      <c r="EQ191" s="208"/>
      <c r="ER191" s="208"/>
      <c r="ES191" s="208"/>
      <c r="ET191" s="208"/>
      <c r="EU191" s="208"/>
      <c r="EV191" s="208"/>
      <c r="EW191" s="208"/>
      <c r="EX191" s="208"/>
      <c r="EY191" s="208"/>
      <c r="EZ191" s="208"/>
      <c r="FA191" s="208"/>
      <c r="FB191" s="208"/>
      <c r="FC191" s="208"/>
      <c r="FD191" s="208"/>
      <c r="FE191" s="208"/>
      <c r="FF191" s="208"/>
      <c r="FG191" s="208"/>
      <c r="FH191" s="208"/>
      <c r="FI191" s="208"/>
      <c r="FJ191" s="208"/>
      <c r="FK191" s="208"/>
      <c r="FL191" s="208"/>
      <c r="FM191" s="208"/>
      <c r="FN191" s="208"/>
      <c r="FO191" s="287"/>
    </row>
    <row r="192" spans="1:171" s="173" customFormat="1" ht="26.25" customHeight="1" x14ac:dyDescent="0.2">
      <c r="A192" s="374"/>
      <c r="B192" s="374"/>
      <c r="C192" s="374"/>
      <c r="D192" s="374" t="s">
        <v>912</v>
      </c>
      <c r="E192" s="402">
        <v>0.86</v>
      </c>
      <c r="F192" s="402">
        <v>0.95</v>
      </c>
      <c r="G192" s="402">
        <v>0</v>
      </c>
      <c r="H192" s="402">
        <v>0</v>
      </c>
      <c r="I192" s="402">
        <v>0</v>
      </c>
      <c r="J192" s="402">
        <v>0.95</v>
      </c>
      <c r="K192" s="374" t="s">
        <v>925</v>
      </c>
      <c r="L192" s="374" t="s">
        <v>913</v>
      </c>
      <c r="M192" s="374">
        <v>1</v>
      </c>
      <c r="N192" s="374" t="s">
        <v>914</v>
      </c>
      <c r="O192" s="374" t="s">
        <v>915</v>
      </c>
      <c r="P192" s="374" t="s">
        <v>645</v>
      </c>
      <c r="Q192" s="135">
        <v>1</v>
      </c>
      <c r="R192" s="135" t="s">
        <v>916</v>
      </c>
      <c r="S192" s="135" t="s">
        <v>917</v>
      </c>
      <c r="T192" s="191"/>
      <c r="U192" s="136"/>
      <c r="V192" s="136"/>
      <c r="W192" s="136"/>
      <c r="X192" s="136"/>
      <c r="Y192" s="136"/>
      <c r="Z192" s="136"/>
      <c r="AA192" s="136"/>
      <c r="AB192" s="136"/>
      <c r="AC192" s="136"/>
      <c r="AD192" s="136"/>
      <c r="AE192" s="136"/>
      <c r="AF192" s="279">
        <f>IFERROR(SUMIF(Costeo!$H$5:$H$636,R192,Costeo!$Q$5:$Q$636),SUMIF(Costeo!$Z$4:$Z$636,LEFT(R192,250),Costeo!$Q$4:$Q$637))</f>
        <v>0</v>
      </c>
      <c r="AG192" s="208"/>
      <c r="AH192" s="208"/>
      <c r="AI192" s="208"/>
      <c r="AJ192" s="208"/>
      <c r="AK192" s="208"/>
      <c r="AL192" s="208"/>
      <c r="AM192" s="208"/>
      <c r="AN192" s="208"/>
      <c r="AO192" s="208"/>
      <c r="AP192" s="208"/>
      <c r="AQ192" s="208"/>
      <c r="AR192" s="208"/>
      <c r="AS192" s="208"/>
      <c r="AT192" s="208"/>
      <c r="AU192" s="208"/>
      <c r="AV192" s="208"/>
      <c r="AW192" s="208"/>
      <c r="AX192" s="208"/>
      <c r="AY192" s="208"/>
      <c r="AZ192" s="208"/>
      <c r="BA192" s="208"/>
      <c r="BB192" s="208"/>
      <c r="BC192" s="208"/>
      <c r="BD192" s="208"/>
      <c r="BE192" s="208"/>
      <c r="BF192" s="208"/>
      <c r="BG192" s="208"/>
      <c r="BH192" s="208"/>
      <c r="BI192" s="208"/>
      <c r="BJ192" s="208"/>
      <c r="BK192" s="208"/>
      <c r="BL192" s="208"/>
      <c r="BM192" s="208"/>
      <c r="BN192" s="208"/>
      <c r="BO192" s="208"/>
      <c r="BP192" s="208"/>
      <c r="BQ192" s="208"/>
      <c r="BR192" s="208"/>
      <c r="BS192" s="208"/>
      <c r="BT192" s="208"/>
      <c r="BU192" s="208"/>
      <c r="BV192" s="208"/>
      <c r="BW192" s="208"/>
      <c r="BX192" s="208"/>
      <c r="BY192" s="208"/>
      <c r="BZ192" s="208"/>
      <c r="CA192" s="208"/>
      <c r="CB192" s="208"/>
      <c r="CC192" s="208"/>
      <c r="CD192" s="208"/>
      <c r="CE192" s="208"/>
      <c r="CF192" s="208"/>
      <c r="CG192" s="208"/>
      <c r="CH192" s="208"/>
      <c r="CI192" s="208"/>
      <c r="CJ192" s="208"/>
      <c r="CK192" s="208"/>
      <c r="CL192" s="208"/>
      <c r="CM192" s="208"/>
      <c r="CN192" s="208"/>
      <c r="CO192" s="208"/>
      <c r="CP192" s="208"/>
      <c r="CQ192" s="208"/>
      <c r="CR192" s="208"/>
      <c r="CS192" s="208"/>
      <c r="CT192" s="208"/>
      <c r="CU192" s="208"/>
      <c r="CV192" s="208"/>
      <c r="CW192" s="208"/>
      <c r="CX192" s="208"/>
      <c r="CY192" s="208"/>
      <c r="CZ192" s="208"/>
      <c r="DA192" s="208"/>
      <c r="DB192" s="208"/>
      <c r="DC192" s="208"/>
      <c r="DD192" s="208"/>
      <c r="DE192" s="208"/>
      <c r="DF192" s="208"/>
      <c r="DG192" s="208"/>
      <c r="DH192" s="208"/>
      <c r="DI192" s="208"/>
      <c r="DJ192" s="208"/>
      <c r="DK192" s="208"/>
      <c r="DL192" s="208"/>
      <c r="DM192" s="208"/>
      <c r="DN192" s="208"/>
      <c r="DO192" s="208"/>
      <c r="DP192" s="208"/>
      <c r="DQ192" s="208"/>
      <c r="DR192" s="208"/>
      <c r="DS192" s="208"/>
      <c r="DT192" s="208"/>
      <c r="DU192" s="208"/>
      <c r="DV192" s="208"/>
      <c r="DW192" s="208"/>
      <c r="DX192" s="208"/>
      <c r="DY192" s="208"/>
      <c r="DZ192" s="208"/>
      <c r="EA192" s="208"/>
      <c r="EB192" s="208"/>
      <c r="EC192" s="208"/>
      <c r="ED192" s="208"/>
      <c r="EE192" s="208"/>
      <c r="EF192" s="208"/>
      <c r="EG192" s="208"/>
      <c r="EH192" s="208"/>
      <c r="EI192" s="208"/>
      <c r="EJ192" s="208"/>
      <c r="EK192" s="208"/>
      <c r="EL192" s="208"/>
      <c r="EM192" s="208"/>
      <c r="EN192" s="208"/>
      <c r="EO192" s="208"/>
      <c r="EP192" s="208"/>
      <c r="EQ192" s="208"/>
      <c r="ER192" s="208"/>
      <c r="ES192" s="208"/>
      <c r="ET192" s="208"/>
      <c r="EU192" s="208"/>
      <c r="EV192" s="208"/>
      <c r="EW192" s="208"/>
      <c r="EX192" s="208"/>
      <c r="EY192" s="208"/>
      <c r="EZ192" s="208"/>
      <c r="FA192" s="208"/>
      <c r="FB192" s="208"/>
      <c r="FC192" s="208"/>
      <c r="FD192" s="208"/>
      <c r="FE192" s="208"/>
      <c r="FF192" s="208"/>
      <c r="FG192" s="208"/>
      <c r="FH192" s="208"/>
      <c r="FI192" s="208"/>
      <c r="FJ192" s="208"/>
      <c r="FK192" s="208"/>
      <c r="FL192" s="208"/>
      <c r="FM192" s="208"/>
      <c r="FN192" s="208"/>
      <c r="FO192" s="287"/>
    </row>
    <row r="193" spans="1:171" s="173" customFormat="1" ht="12.75" customHeight="1" x14ac:dyDescent="0.2">
      <c r="A193" s="374"/>
      <c r="B193" s="374"/>
      <c r="C193" s="374"/>
      <c r="D193" s="400"/>
      <c r="E193" s="400"/>
      <c r="F193" s="400"/>
      <c r="G193" s="400"/>
      <c r="H193" s="400"/>
      <c r="I193" s="400"/>
      <c r="J193" s="400"/>
      <c r="K193" s="400"/>
      <c r="L193" s="400"/>
      <c r="M193" s="400"/>
      <c r="N193" s="400"/>
      <c r="O193" s="400"/>
      <c r="P193" s="400"/>
      <c r="Q193" s="135">
        <v>2</v>
      </c>
      <c r="R193" s="135" t="s">
        <v>918</v>
      </c>
      <c r="S193" s="135" t="s">
        <v>919</v>
      </c>
      <c r="T193" s="136"/>
      <c r="U193" s="136"/>
      <c r="V193" s="192"/>
      <c r="W193" s="136"/>
      <c r="X193" s="192"/>
      <c r="Y193" s="136"/>
      <c r="Z193" s="136"/>
      <c r="AA193" s="136"/>
      <c r="AB193" s="192"/>
      <c r="AC193" s="136"/>
      <c r="AD193" s="136"/>
      <c r="AE193" s="136"/>
      <c r="AF193" s="279">
        <f>IFERROR(SUMIF(Costeo!$H$5:$H$636,R193,Costeo!$Q$5:$Q$636),SUMIF(Costeo!$Z$4:$Z$636,LEFT(R193,250),Costeo!$Q$4:$Q$637))</f>
        <v>0</v>
      </c>
      <c r="AG193" s="208"/>
      <c r="AH193" s="208"/>
      <c r="AI193" s="208"/>
      <c r="AJ193" s="208"/>
      <c r="AK193" s="208"/>
      <c r="AL193" s="208"/>
      <c r="AM193" s="208"/>
      <c r="AN193" s="208"/>
      <c r="AO193" s="208"/>
      <c r="AP193" s="208"/>
      <c r="AQ193" s="208"/>
      <c r="AR193" s="208"/>
      <c r="AS193" s="208"/>
      <c r="AT193" s="208"/>
      <c r="AU193" s="208"/>
      <c r="AV193" s="208"/>
      <c r="AW193" s="208"/>
      <c r="AX193" s="208"/>
      <c r="AY193" s="208"/>
      <c r="AZ193" s="208"/>
      <c r="BA193" s="208"/>
      <c r="BB193" s="208"/>
      <c r="BC193" s="208"/>
      <c r="BD193" s="208"/>
      <c r="BE193" s="208"/>
      <c r="BF193" s="208"/>
      <c r="BG193" s="208"/>
      <c r="BH193" s="208"/>
      <c r="BI193" s="208"/>
      <c r="BJ193" s="208"/>
      <c r="BK193" s="208"/>
      <c r="BL193" s="208"/>
      <c r="BM193" s="208"/>
      <c r="BN193" s="208"/>
      <c r="BO193" s="208"/>
      <c r="BP193" s="208"/>
      <c r="BQ193" s="208"/>
      <c r="BR193" s="208"/>
      <c r="BS193" s="208"/>
      <c r="BT193" s="208"/>
      <c r="BU193" s="208"/>
      <c r="BV193" s="208"/>
      <c r="BW193" s="208"/>
      <c r="BX193" s="208"/>
      <c r="BY193" s="208"/>
      <c r="BZ193" s="208"/>
      <c r="CA193" s="208"/>
      <c r="CB193" s="208"/>
      <c r="CC193" s="208"/>
      <c r="CD193" s="208"/>
      <c r="CE193" s="208"/>
      <c r="CF193" s="208"/>
      <c r="CG193" s="208"/>
      <c r="CH193" s="208"/>
      <c r="CI193" s="208"/>
      <c r="CJ193" s="208"/>
      <c r="CK193" s="208"/>
      <c r="CL193" s="208"/>
      <c r="CM193" s="208"/>
      <c r="CN193" s="208"/>
      <c r="CO193" s="208"/>
      <c r="CP193" s="208"/>
      <c r="CQ193" s="208"/>
      <c r="CR193" s="208"/>
      <c r="CS193" s="208"/>
      <c r="CT193" s="208"/>
      <c r="CU193" s="208"/>
      <c r="CV193" s="208"/>
      <c r="CW193" s="208"/>
      <c r="CX193" s="208"/>
      <c r="CY193" s="208"/>
      <c r="CZ193" s="208"/>
      <c r="DA193" s="208"/>
      <c r="DB193" s="208"/>
      <c r="DC193" s="208"/>
      <c r="DD193" s="208"/>
      <c r="DE193" s="208"/>
      <c r="DF193" s="208"/>
      <c r="DG193" s="208"/>
      <c r="DH193" s="208"/>
      <c r="DI193" s="208"/>
      <c r="DJ193" s="208"/>
      <c r="DK193" s="208"/>
      <c r="DL193" s="208"/>
      <c r="DM193" s="208"/>
      <c r="DN193" s="208"/>
      <c r="DO193" s="208"/>
      <c r="DP193" s="208"/>
      <c r="DQ193" s="208"/>
      <c r="DR193" s="208"/>
      <c r="DS193" s="208"/>
      <c r="DT193" s="208"/>
      <c r="DU193" s="208"/>
      <c r="DV193" s="208"/>
      <c r="DW193" s="208"/>
      <c r="DX193" s="208"/>
      <c r="DY193" s="208"/>
      <c r="DZ193" s="208"/>
      <c r="EA193" s="208"/>
      <c r="EB193" s="208"/>
      <c r="EC193" s="208"/>
      <c r="ED193" s="208"/>
      <c r="EE193" s="208"/>
      <c r="EF193" s="208"/>
      <c r="EG193" s="208"/>
      <c r="EH193" s="208"/>
      <c r="EI193" s="208"/>
      <c r="EJ193" s="208"/>
      <c r="EK193" s="208"/>
      <c r="EL193" s="208"/>
      <c r="EM193" s="208"/>
      <c r="EN193" s="208"/>
      <c r="EO193" s="208"/>
      <c r="EP193" s="208"/>
      <c r="EQ193" s="208"/>
      <c r="ER193" s="208"/>
      <c r="ES193" s="208"/>
      <c r="ET193" s="208"/>
      <c r="EU193" s="208"/>
      <c r="EV193" s="208"/>
      <c r="EW193" s="208"/>
      <c r="EX193" s="208"/>
      <c r="EY193" s="208"/>
      <c r="EZ193" s="208"/>
      <c r="FA193" s="208"/>
      <c r="FB193" s="208"/>
      <c r="FC193" s="208"/>
      <c r="FD193" s="208"/>
      <c r="FE193" s="208"/>
      <c r="FF193" s="208"/>
      <c r="FG193" s="208"/>
      <c r="FH193" s="208"/>
      <c r="FI193" s="208"/>
      <c r="FJ193" s="208"/>
      <c r="FK193" s="208"/>
      <c r="FL193" s="208"/>
      <c r="FM193" s="208"/>
      <c r="FN193" s="208"/>
      <c r="FO193" s="287"/>
    </row>
    <row r="194" spans="1:171" s="173" customFormat="1" ht="12.75" customHeight="1" x14ac:dyDescent="0.2">
      <c r="A194" s="374"/>
      <c r="B194" s="374"/>
      <c r="C194" s="374"/>
      <c r="D194" s="400"/>
      <c r="E194" s="400"/>
      <c r="F194" s="400"/>
      <c r="G194" s="400"/>
      <c r="H194" s="400"/>
      <c r="I194" s="400"/>
      <c r="J194" s="400"/>
      <c r="K194" s="400"/>
      <c r="L194" s="400"/>
      <c r="M194" s="400"/>
      <c r="N194" s="400"/>
      <c r="O194" s="400"/>
      <c r="P194" s="400"/>
      <c r="Q194" s="135">
        <v>3</v>
      </c>
      <c r="R194" s="135" t="s">
        <v>920</v>
      </c>
      <c r="S194" s="135" t="s">
        <v>921</v>
      </c>
      <c r="T194" s="136"/>
      <c r="U194" s="136"/>
      <c r="V194" s="192"/>
      <c r="W194" s="136"/>
      <c r="X194" s="192"/>
      <c r="Y194" s="136"/>
      <c r="Z194" s="136"/>
      <c r="AA194" s="136"/>
      <c r="AB194" s="192"/>
      <c r="AC194" s="136"/>
      <c r="AD194" s="136"/>
      <c r="AE194" s="136"/>
      <c r="AF194" s="279">
        <f>IFERROR(SUMIF(Costeo!$H$5:$H$636,R194,Costeo!$Q$5:$Q$636),SUMIF(Costeo!$Z$4:$Z$636,LEFT(R194,250),Costeo!$Q$4:$Q$637))</f>
        <v>0</v>
      </c>
      <c r="AG194" s="208"/>
      <c r="AH194" s="208"/>
      <c r="AI194" s="208"/>
      <c r="AJ194" s="208"/>
      <c r="AK194" s="208"/>
      <c r="AL194" s="208"/>
      <c r="AM194" s="208"/>
      <c r="AN194" s="208"/>
      <c r="AO194" s="208"/>
      <c r="AP194" s="208"/>
      <c r="AQ194" s="208"/>
      <c r="AR194" s="208"/>
      <c r="AS194" s="208"/>
      <c r="AT194" s="208"/>
      <c r="AU194" s="208"/>
      <c r="AV194" s="208"/>
      <c r="AW194" s="208"/>
      <c r="AX194" s="208"/>
      <c r="AY194" s="208"/>
      <c r="AZ194" s="208"/>
      <c r="BA194" s="208"/>
      <c r="BB194" s="208"/>
      <c r="BC194" s="208"/>
      <c r="BD194" s="208"/>
      <c r="BE194" s="208"/>
      <c r="BF194" s="208"/>
      <c r="BG194" s="208"/>
      <c r="BH194" s="208"/>
      <c r="BI194" s="208"/>
      <c r="BJ194" s="208"/>
      <c r="BK194" s="208"/>
      <c r="BL194" s="208"/>
      <c r="BM194" s="208"/>
      <c r="BN194" s="208"/>
      <c r="BO194" s="208"/>
      <c r="BP194" s="208"/>
      <c r="BQ194" s="208"/>
      <c r="BR194" s="208"/>
      <c r="BS194" s="208"/>
      <c r="BT194" s="208"/>
      <c r="BU194" s="208"/>
      <c r="BV194" s="208"/>
      <c r="BW194" s="208"/>
      <c r="BX194" s="208"/>
      <c r="BY194" s="208"/>
      <c r="BZ194" s="208"/>
      <c r="CA194" s="208"/>
      <c r="CB194" s="208"/>
      <c r="CC194" s="208"/>
      <c r="CD194" s="208"/>
      <c r="CE194" s="208"/>
      <c r="CF194" s="208"/>
      <c r="CG194" s="208"/>
      <c r="CH194" s="208"/>
      <c r="CI194" s="208"/>
      <c r="CJ194" s="208"/>
      <c r="CK194" s="208"/>
      <c r="CL194" s="208"/>
      <c r="CM194" s="208"/>
      <c r="CN194" s="208"/>
      <c r="CO194" s="208"/>
      <c r="CP194" s="208"/>
      <c r="CQ194" s="208"/>
      <c r="CR194" s="208"/>
      <c r="CS194" s="208"/>
      <c r="CT194" s="208"/>
      <c r="CU194" s="208"/>
      <c r="CV194" s="208"/>
      <c r="CW194" s="208"/>
      <c r="CX194" s="208"/>
      <c r="CY194" s="208"/>
      <c r="CZ194" s="208"/>
      <c r="DA194" s="208"/>
      <c r="DB194" s="208"/>
      <c r="DC194" s="208"/>
      <c r="DD194" s="208"/>
      <c r="DE194" s="208"/>
      <c r="DF194" s="208"/>
      <c r="DG194" s="208"/>
      <c r="DH194" s="208"/>
      <c r="DI194" s="208"/>
      <c r="DJ194" s="208"/>
      <c r="DK194" s="208"/>
      <c r="DL194" s="208"/>
      <c r="DM194" s="208"/>
      <c r="DN194" s="208"/>
      <c r="DO194" s="208"/>
      <c r="DP194" s="208"/>
      <c r="DQ194" s="208"/>
      <c r="DR194" s="208"/>
      <c r="DS194" s="208"/>
      <c r="DT194" s="208"/>
      <c r="DU194" s="208"/>
      <c r="DV194" s="208"/>
      <c r="DW194" s="208"/>
      <c r="DX194" s="208"/>
      <c r="DY194" s="208"/>
      <c r="DZ194" s="208"/>
      <c r="EA194" s="208"/>
      <c r="EB194" s="208"/>
      <c r="EC194" s="208"/>
      <c r="ED194" s="208"/>
      <c r="EE194" s="208"/>
      <c r="EF194" s="208"/>
      <c r="EG194" s="208"/>
      <c r="EH194" s="208"/>
      <c r="EI194" s="208"/>
      <c r="EJ194" s="208"/>
      <c r="EK194" s="208"/>
      <c r="EL194" s="208"/>
      <c r="EM194" s="208"/>
      <c r="EN194" s="208"/>
      <c r="EO194" s="208"/>
      <c r="EP194" s="208"/>
      <c r="EQ194" s="208"/>
      <c r="ER194" s="208"/>
      <c r="ES194" s="208"/>
      <c r="ET194" s="208"/>
      <c r="EU194" s="208"/>
      <c r="EV194" s="208"/>
      <c r="EW194" s="208"/>
      <c r="EX194" s="208"/>
      <c r="EY194" s="208"/>
      <c r="EZ194" s="208"/>
      <c r="FA194" s="208"/>
      <c r="FB194" s="208"/>
      <c r="FC194" s="208"/>
      <c r="FD194" s="208"/>
      <c r="FE194" s="208"/>
      <c r="FF194" s="208"/>
      <c r="FG194" s="208"/>
      <c r="FH194" s="208"/>
      <c r="FI194" s="208"/>
      <c r="FJ194" s="208"/>
      <c r="FK194" s="208"/>
      <c r="FL194" s="208"/>
      <c r="FM194" s="208"/>
      <c r="FN194" s="208"/>
      <c r="FO194" s="287"/>
    </row>
    <row r="195" spans="1:171" s="173" customFormat="1" ht="12.75" customHeight="1" x14ac:dyDescent="0.2">
      <c r="A195" s="374"/>
      <c r="B195" s="374"/>
      <c r="C195" s="374"/>
      <c r="D195" s="400"/>
      <c r="E195" s="400"/>
      <c r="F195" s="400"/>
      <c r="G195" s="400"/>
      <c r="H195" s="400"/>
      <c r="I195" s="400"/>
      <c r="J195" s="400"/>
      <c r="K195" s="400"/>
      <c r="L195" s="400"/>
      <c r="M195" s="400"/>
      <c r="N195" s="400"/>
      <c r="O195" s="400"/>
      <c r="P195" s="400"/>
      <c r="Q195" s="135">
        <v>4</v>
      </c>
      <c r="R195" s="135" t="s">
        <v>922</v>
      </c>
      <c r="S195" s="135" t="s">
        <v>921</v>
      </c>
      <c r="T195" s="136"/>
      <c r="U195" s="136"/>
      <c r="V195" s="136"/>
      <c r="W195" s="136"/>
      <c r="X195" s="136"/>
      <c r="Y195" s="136"/>
      <c r="Z195" s="136"/>
      <c r="AA195" s="136"/>
      <c r="AB195" s="136"/>
      <c r="AC195" s="136"/>
      <c r="AD195" s="192"/>
      <c r="AE195" s="136"/>
      <c r="AF195" s="279">
        <f>IFERROR(SUMIF(Costeo!$H$5:$H$636,R195,Costeo!$Q$5:$Q$636),SUMIF(Costeo!$Z$4:$Z$636,LEFT(R195,250),Costeo!$Q$4:$Q$637))</f>
        <v>0</v>
      </c>
      <c r="AG195" s="208"/>
      <c r="AH195" s="208"/>
      <c r="AI195" s="208"/>
      <c r="AJ195" s="208"/>
      <c r="AK195" s="208"/>
      <c r="AL195" s="208"/>
      <c r="AM195" s="208"/>
      <c r="AN195" s="208"/>
      <c r="AO195" s="208"/>
      <c r="AP195" s="208"/>
      <c r="AQ195" s="208"/>
      <c r="AR195" s="208"/>
      <c r="AS195" s="208"/>
      <c r="AT195" s="208"/>
      <c r="AU195" s="208"/>
      <c r="AV195" s="208"/>
      <c r="AW195" s="208"/>
      <c r="AX195" s="208"/>
      <c r="AY195" s="208"/>
      <c r="AZ195" s="208"/>
      <c r="BA195" s="208"/>
      <c r="BB195" s="208"/>
      <c r="BC195" s="208"/>
      <c r="BD195" s="208"/>
      <c r="BE195" s="208"/>
      <c r="BF195" s="208"/>
      <c r="BG195" s="208"/>
      <c r="BH195" s="208"/>
      <c r="BI195" s="208"/>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c r="CY195" s="208"/>
      <c r="CZ195" s="208"/>
      <c r="DA195" s="208"/>
      <c r="DB195" s="208"/>
      <c r="DC195" s="208"/>
      <c r="DD195" s="208"/>
      <c r="DE195" s="208"/>
      <c r="DF195" s="208"/>
      <c r="DG195" s="208"/>
      <c r="DH195" s="208"/>
      <c r="DI195" s="208"/>
      <c r="DJ195" s="208"/>
      <c r="DK195" s="208"/>
      <c r="DL195" s="208"/>
      <c r="DM195" s="208"/>
      <c r="DN195" s="208"/>
      <c r="DO195" s="208"/>
      <c r="DP195" s="208"/>
      <c r="DQ195" s="208"/>
      <c r="DR195" s="208"/>
      <c r="DS195" s="208"/>
      <c r="DT195" s="208"/>
      <c r="DU195" s="208"/>
      <c r="DV195" s="208"/>
      <c r="DW195" s="208"/>
      <c r="DX195" s="208"/>
      <c r="DY195" s="208"/>
      <c r="DZ195" s="208"/>
      <c r="EA195" s="208"/>
      <c r="EB195" s="208"/>
      <c r="EC195" s="208"/>
      <c r="ED195" s="208"/>
      <c r="EE195" s="208"/>
      <c r="EF195" s="208"/>
      <c r="EG195" s="208"/>
      <c r="EH195" s="208"/>
      <c r="EI195" s="208"/>
      <c r="EJ195" s="208"/>
      <c r="EK195" s="208"/>
      <c r="EL195" s="208"/>
      <c r="EM195" s="208"/>
      <c r="EN195" s="208"/>
      <c r="EO195" s="208"/>
      <c r="EP195" s="208"/>
      <c r="EQ195" s="208"/>
      <c r="ER195" s="208"/>
      <c r="ES195" s="208"/>
      <c r="ET195" s="208"/>
      <c r="EU195" s="208"/>
      <c r="EV195" s="208"/>
      <c r="EW195" s="208"/>
      <c r="EX195" s="208"/>
      <c r="EY195" s="208"/>
      <c r="EZ195" s="208"/>
      <c r="FA195" s="208"/>
      <c r="FB195" s="208"/>
      <c r="FC195" s="208"/>
      <c r="FD195" s="208"/>
      <c r="FE195" s="208"/>
      <c r="FF195" s="208"/>
      <c r="FG195" s="208"/>
      <c r="FH195" s="208"/>
      <c r="FI195" s="208"/>
      <c r="FJ195" s="208"/>
      <c r="FK195" s="208"/>
      <c r="FL195" s="208"/>
      <c r="FM195" s="208"/>
      <c r="FN195" s="208"/>
      <c r="FO195" s="287"/>
    </row>
    <row r="196" spans="1:171" s="173" customFormat="1" ht="12.75" customHeight="1" x14ac:dyDescent="0.2">
      <c r="A196" s="374"/>
      <c r="B196" s="374"/>
      <c r="C196" s="374"/>
      <c r="D196" s="400"/>
      <c r="E196" s="400"/>
      <c r="F196" s="400"/>
      <c r="G196" s="400"/>
      <c r="H196" s="400"/>
      <c r="I196" s="400"/>
      <c r="J196" s="400"/>
      <c r="K196" s="400"/>
      <c r="L196" s="400"/>
      <c r="M196" s="400"/>
      <c r="N196" s="400"/>
      <c r="O196" s="400"/>
      <c r="P196" s="400"/>
      <c r="Q196" s="135">
        <v>5</v>
      </c>
      <c r="R196" s="135" t="s">
        <v>923</v>
      </c>
      <c r="S196" s="135" t="s">
        <v>924</v>
      </c>
      <c r="T196" s="136"/>
      <c r="U196" s="136"/>
      <c r="V196" s="136"/>
      <c r="W196" s="136"/>
      <c r="X196" s="136"/>
      <c r="Y196" s="136"/>
      <c r="Z196" s="136"/>
      <c r="AA196" s="136"/>
      <c r="AB196" s="136"/>
      <c r="AC196" s="136"/>
      <c r="AD196" s="192"/>
      <c r="AE196" s="192"/>
      <c r="AF196" s="279">
        <f>IFERROR(SUMIF(Costeo!$H$5:$H$636,R196,Costeo!$Q$5:$Q$636),SUMIF(Costeo!$Z$4:$Z$636,LEFT(R196,250),Costeo!$Q$4:$Q$637))</f>
        <v>0</v>
      </c>
      <c r="AG196" s="208"/>
      <c r="AH196" s="208"/>
      <c r="AI196" s="208"/>
      <c r="AJ196" s="208"/>
      <c r="AK196" s="208"/>
      <c r="AL196" s="208"/>
      <c r="AM196" s="208"/>
      <c r="AN196" s="208"/>
      <c r="AO196" s="208"/>
      <c r="AP196" s="208"/>
      <c r="AQ196" s="208"/>
      <c r="AR196" s="208"/>
      <c r="AS196" s="208"/>
      <c r="AT196" s="208"/>
      <c r="AU196" s="208"/>
      <c r="AV196" s="208"/>
      <c r="AW196" s="208"/>
      <c r="AX196" s="208"/>
      <c r="AY196" s="208"/>
      <c r="AZ196" s="208"/>
      <c r="BA196" s="208"/>
      <c r="BB196" s="208"/>
      <c r="BC196" s="208"/>
      <c r="BD196" s="208"/>
      <c r="BE196" s="208"/>
      <c r="BF196" s="208"/>
      <c r="BG196" s="208"/>
      <c r="BH196" s="208"/>
      <c r="BI196" s="208"/>
      <c r="BJ196" s="208"/>
      <c r="BK196" s="208"/>
      <c r="BL196" s="208"/>
      <c r="BM196" s="208"/>
      <c r="BN196" s="208"/>
      <c r="BO196" s="208"/>
      <c r="BP196" s="208"/>
      <c r="BQ196" s="208"/>
      <c r="BR196" s="208"/>
      <c r="BS196" s="208"/>
      <c r="BT196" s="208"/>
      <c r="BU196" s="208"/>
      <c r="BV196" s="208"/>
      <c r="BW196" s="208"/>
      <c r="BX196" s="208"/>
      <c r="BY196" s="208"/>
      <c r="BZ196" s="208"/>
      <c r="CA196" s="208"/>
      <c r="CB196" s="208"/>
      <c r="CC196" s="208"/>
      <c r="CD196" s="208"/>
      <c r="CE196" s="208"/>
      <c r="CF196" s="208"/>
      <c r="CG196" s="208"/>
      <c r="CH196" s="208"/>
      <c r="CI196" s="208"/>
      <c r="CJ196" s="208"/>
      <c r="CK196" s="208"/>
      <c r="CL196" s="208"/>
      <c r="CM196" s="208"/>
      <c r="CN196" s="208"/>
      <c r="CO196" s="208"/>
      <c r="CP196" s="208"/>
      <c r="CQ196" s="208"/>
      <c r="CR196" s="208"/>
      <c r="CS196" s="208"/>
      <c r="CT196" s="208"/>
      <c r="CU196" s="208"/>
      <c r="CV196" s="208"/>
      <c r="CW196" s="208"/>
      <c r="CX196" s="208"/>
      <c r="CY196" s="208"/>
      <c r="CZ196" s="208"/>
      <c r="DA196" s="208"/>
      <c r="DB196" s="208"/>
      <c r="DC196" s="208"/>
      <c r="DD196" s="208"/>
      <c r="DE196" s="208"/>
      <c r="DF196" s="208"/>
      <c r="DG196" s="208"/>
      <c r="DH196" s="208"/>
      <c r="DI196" s="208"/>
      <c r="DJ196" s="208"/>
      <c r="DK196" s="208"/>
      <c r="DL196" s="208"/>
      <c r="DM196" s="208"/>
      <c r="DN196" s="208"/>
      <c r="DO196" s="208"/>
      <c r="DP196" s="208"/>
      <c r="DQ196" s="208"/>
      <c r="DR196" s="208"/>
      <c r="DS196" s="208"/>
      <c r="DT196" s="208"/>
      <c r="DU196" s="208"/>
      <c r="DV196" s="208"/>
      <c r="DW196" s="208"/>
      <c r="DX196" s="208"/>
      <c r="DY196" s="208"/>
      <c r="DZ196" s="208"/>
      <c r="EA196" s="208"/>
      <c r="EB196" s="208"/>
      <c r="EC196" s="208"/>
      <c r="ED196" s="208"/>
      <c r="EE196" s="208"/>
      <c r="EF196" s="208"/>
      <c r="EG196" s="208"/>
      <c r="EH196" s="208"/>
      <c r="EI196" s="208"/>
      <c r="EJ196" s="208"/>
      <c r="EK196" s="208"/>
      <c r="EL196" s="208"/>
      <c r="EM196" s="208"/>
      <c r="EN196" s="208"/>
      <c r="EO196" s="208"/>
      <c r="EP196" s="208"/>
      <c r="EQ196" s="208"/>
      <c r="ER196" s="208"/>
      <c r="ES196" s="208"/>
      <c r="ET196" s="208"/>
      <c r="EU196" s="208"/>
      <c r="EV196" s="208"/>
      <c r="EW196" s="208"/>
      <c r="EX196" s="208"/>
      <c r="EY196" s="208"/>
      <c r="EZ196" s="208"/>
      <c r="FA196" s="208"/>
      <c r="FB196" s="208"/>
      <c r="FC196" s="208"/>
      <c r="FD196" s="208"/>
      <c r="FE196" s="208"/>
      <c r="FF196" s="208"/>
      <c r="FG196" s="208"/>
      <c r="FH196" s="208"/>
      <c r="FI196" s="208"/>
      <c r="FJ196" s="208"/>
      <c r="FK196" s="208"/>
      <c r="FL196" s="208"/>
      <c r="FM196" s="208"/>
      <c r="FN196" s="208"/>
      <c r="FO196" s="287"/>
    </row>
    <row r="197" spans="1:171" s="173" customFormat="1" ht="12.75" customHeight="1" x14ac:dyDescent="0.2">
      <c r="A197" s="374"/>
      <c r="B197" s="374"/>
      <c r="C197" s="374"/>
      <c r="D197" s="400"/>
      <c r="E197" s="400"/>
      <c r="F197" s="400"/>
      <c r="G197" s="400"/>
      <c r="H197" s="400"/>
      <c r="I197" s="400"/>
      <c r="J197" s="400"/>
      <c r="K197" s="400"/>
      <c r="L197" s="400"/>
      <c r="M197" s="400"/>
      <c r="N197" s="400"/>
      <c r="O197" s="400"/>
      <c r="P197" s="400"/>
      <c r="Q197" s="135">
        <v>6</v>
      </c>
      <c r="R197" s="135" t="s">
        <v>925</v>
      </c>
      <c r="S197" s="135" t="s">
        <v>921</v>
      </c>
      <c r="T197" s="136"/>
      <c r="U197" s="136"/>
      <c r="V197" s="136"/>
      <c r="W197" s="136"/>
      <c r="X197" s="136"/>
      <c r="Y197" s="136"/>
      <c r="Z197" s="136"/>
      <c r="AA197" s="136"/>
      <c r="AB197" s="136"/>
      <c r="AC197" s="136"/>
      <c r="AD197" s="136"/>
      <c r="AE197" s="192"/>
      <c r="AF197" s="279">
        <f>IFERROR(SUMIF(Costeo!$H$5:$H$636,R197,Costeo!$Q$5:$Q$636),SUMIF(Costeo!$Z$4:$Z$636,LEFT(R197,250),Costeo!$Q$4:$Q$637))</f>
        <v>0</v>
      </c>
      <c r="AG197" s="208"/>
      <c r="AH197" s="208"/>
      <c r="AI197" s="208"/>
      <c r="AJ197" s="208"/>
      <c r="AK197" s="208"/>
      <c r="AL197" s="208"/>
      <c r="AM197" s="208"/>
      <c r="AN197" s="208"/>
      <c r="AO197" s="208"/>
      <c r="AP197" s="208"/>
      <c r="AQ197" s="208"/>
      <c r="AR197" s="208"/>
      <c r="AS197" s="208"/>
      <c r="AT197" s="208"/>
      <c r="AU197" s="208"/>
      <c r="AV197" s="208"/>
      <c r="AW197" s="208"/>
      <c r="AX197" s="208"/>
      <c r="AY197" s="208"/>
      <c r="AZ197" s="208"/>
      <c r="BA197" s="208"/>
      <c r="BB197" s="208"/>
      <c r="BC197" s="208"/>
      <c r="BD197" s="208"/>
      <c r="BE197" s="208"/>
      <c r="BF197" s="208"/>
      <c r="BG197" s="208"/>
      <c r="BH197" s="208"/>
      <c r="BI197" s="208"/>
      <c r="BJ197" s="208"/>
      <c r="BK197" s="208"/>
      <c r="BL197" s="208"/>
      <c r="BM197" s="208"/>
      <c r="BN197" s="208"/>
      <c r="BO197" s="208"/>
      <c r="BP197" s="208"/>
      <c r="BQ197" s="208"/>
      <c r="BR197" s="208"/>
      <c r="BS197" s="208"/>
      <c r="BT197" s="208"/>
      <c r="BU197" s="208"/>
      <c r="BV197" s="208"/>
      <c r="BW197" s="208"/>
      <c r="BX197" s="208"/>
      <c r="BY197" s="208"/>
      <c r="BZ197" s="208"/>
      <c r="CA197" s="208"/>
      <c r="CB197" s="208"/>
      <c r="CC197" s="208"/>
      <c r="CD197" s="208"/>
      <c r="CE197" s="208"/>
      <c r="CF197" s="208"/>
      <c r="CG197" s="208"/>
      <c r="CH197" s="208"/>
      <c r="CI197" s="208"/>
      <c r="CJ197" s="208"/>
      <c r="CK197" s="208"/>
      <c r="CL197" s="208"/>
      <c r="CM197" s="208"/>
      <c r="CN197" s="208"/>
      <c r="CO197" s="208"/>
      <c r="CP197" s="208"/>
      <c r="CQ197" s="208"/>
      <c r="CR197" s="208"/>
      <c r="CS197" s="208"/>
      <c r="CT197" s="208"/>
      <c r="CU197" s="208"/>
      <c r="CV197" s="208"/>
      <c r="CW197" s="208"/>
      <c r="CX197" s="208"/>
      <c r="CY197" s="208"/>
      <c r="CZ197" s="208"/>
      <c r="DA197" s="208"/>
      <c r="DB197" s="208"/>
      <c r="DC197" s="208"/>
      <c r="DD197" s="208"/>
      <c r="DE197" s="208"/>
      <c r="DF197" s="208"/>
      <c r="DG197" s="208"/>
      <c r="DH197" s="208"/>
      <c r="DI197" s="208"/>
      <c r="DJ197" s="208"/>
      <c r="DK197" s="208"/>
      <c r="DL197" s="208"/>
      <c r="DM197" s="208"/>
      <c r="DN197" s="208"/>
      <c r="DO197" s="208"/>
      <c r="DP197" s="208"/>
      <c r="DQ197" s="208"/>
      <c r="DR197" s="208"/>
      <c r="DS197" s="208"/>
      <c r="DT197" s="208"/>
      <c r="DU197" s="208"/>
      <c r="DV197" s="208"/>
      <c r="DW197" s="208"/>
      <c r="DX197" s="208"/>
      <c r="DY197" s="208"/>
      <c r="DZ197" s="208"/>
      <c r="EA197" s="208"/>
      <c r="EB197" s="208"/>
      <c r="EC197" s="208"/>
      <c r="ED197" s="208"/>
      <c r="EE197" s="208"/>
      <c r="EF197" s="208"/>
      <c r="EG197" s="208"/>
      <c r="EH197" s="208"/>
      <c r="EI197" s="208"/>
      <c r="EJ197" s="208"/>
      <c r="EK197" s="208"/>
      <c r="EL197" s="208"/>
      <c r="EM197" s="208"/>
      <c r="EN197" s="208"/>
      <c r="EO197" s="208"/>
      <c r="EP197" s="208"/>
      <c r="EQ197" s="208"/>
      <c r="ER197" s="208"/>
      <c r="ES197" s="208"/>
      <c r="ET197" s="208"/>
      <c r="EU197" s="208"/>
      <c r="EV197" s="208"/>
      <c r="EW197" s="208"/>
      <c r="EX197" s="208"/>
      <c r="EY197" s="208"/>
      <c r="EZ197" s="208"/>
      <c r="FA197" s="208"/>
      <c r="FB197" s="208"/>
      <c r="FC197" s="208"/>
      <c r="FD197" s="208"/>
      <c r="FE197" s="208"/>
      <c r="FF197" s="208"/>
      <c r="FG197" s="208"/>
      <c r="FH197" s="208"/>
      <c r="FI197" s="208"/>
      <c r="FJ197" s="208"/>
      <c r="FK197" s="208"/>
      <c r="FL197" s="208"/>
      <c r="FM197" s="208"/>
      <c r="FN197" s="208"/>
      <c r="FO197" s="287"/>
    </row>
    <row r="198" spans="1:171" s="173" customFormat="1" ht="12.75" customHeight="1" x14ac:dyDescent="0.2">
      <c r="A198" s="374"/>
      <c r="B198" s="374"/>
      <c r="C198" s="374"/>
      <c r="D198" s="374" t="s">
        <v>56188</v>
      </c>
      <c r="E198" s="402">
        <v>0.4</v>
      </c>
      <c r="F198" s="402">
        <v>0.8</v>
      </c>
      <c r="G198" s="402">
        <v>0</v>
      </c>
      <c r="H198" s="402">
        <v>0</v>
      </c>
      <c r="I198" s="402">
        <v>0</v>
      </c>
      <c r="J198" s="402">
        <v>0.8</v>
      </c>
      <c r="K198" s="374" t="s">
        <v>56190</v>
      </c>
      <c r="L198" s="400"/>
      <c r="M198" s="374">
        <v>1</v>
      </c>
      <c r="N198" s="374" t="s">
        <v>926</v>
      </c>
      <c r="O198" s="374" t="s">
        <v>915</v>
      </c>
      <c r="P198" s="374" t="s">
        <v>645</v>
      </c>
      <c r="Q198" s="135">
        <v>1</v>
      </c>
      <c r="R198" s="135" t="s">
        <v>927</v>
      </c>
      <c r="S198" s="135" t="s">
        <v>928</v>
      </c>
      <c r="T198" s="177"/>
      <c r="U198" s="136"/>
      <c r="V198" s="136"/>
      <c r="W198" s="136"/>
      <c r="X198" s="136"/>
      <c r="Y198" s="136"/>
      <c r="Z198" s="136"/>
      <c r="AA198" s="136"/>
      <c r="AB198" s="136"/>
      <c r="AC198" s="136"/>
      <c r="AD198" s="136"/>
      <c r="AE198" s="136"/>
      <c r="AF198" s="279">
        <f>IFERROR(SUMIF(Costeo!$H$5:$H$636,R198,Costeo!$Q$5:$Q$636),SUMIF(Costeo!$Z$4:$Z$636,LEFT(R198,250),Costeo!$Q$4:$Q$637))</f>
        <v>0</v>
      </c>
      <c r="AG198" s="208"/>
      <c r="AH198" s="208"/>
      <c r="AI198" s="208"/>
      <c r="AJ198" s="208"/>
      <c r="AK198" s="208"/>
      <c r="AL198" s="208"/>
      <c r="AM198" s="208"/>
      <c r="AN198" s="208"/>
      <c r="AO198" s="208"/>
      <c r="AP198" s="208"/>
      <c r="AQ198" s="208"/>
      <c r="AR198" s="208"/>
      <c r="AS198" s="208"/>
      <c r="AT198" s="208"/>
      <c r="AU198" s="208"/>
      <c r="AV198" s="208"/>
      <c r="AW198" s="208"/>
      <c r="AX198" s="208"/>
      <c r="AY198" s="208"/>
      <c r="AZ198" s="208"/>
      <c r="BA198" s="208"/>
      <c r="BB198" s="208"/>
      <c r="BC198" s="208"/>
      <c r="BD198" s="208"/>
      <c r="BE198" s="208"/>
      <c r="BF198" s="208"/>
      <c r="BG198" s="208"/>
      <c r="BH198" s="208"/>
      <c r="BI198" s="208"/>
      <c r="BJ198" s="208"/>
      <c r="BK198" s="208"/>
      <c r="BL198" s="208"/>
      <c r="BM198" s="208"/>
      <c r="BN198" s="208"/>
      <c r="BO198" s="208"/>
      <c r="BP198" s="208"/>
      <c r="BQ198" s="208"/>
      <c r="BR198" s="208"/>
      <c r="BS198" s="208"/>
      <c r="BT198" s="208"/>
      <c r="BU198" s="208"/>
      <c r="BV198" s="208"/>
      <c r="BW198" s="208"/>
      <c r="BX198" s="208"/>
      <c r="BY198" s="208"/>
      <c r="BZ198" s="208"/>
      <c r="CA198" s="208"/>
      <c r="CB198" s="208"/>
      <c r="CC198" s="208"/>
      <c r="CD198" s="208"/>
      <c r="CE198" s="208"/>
      <c r="CF198" s="208"/>
      <c r="CG198" s="208"/>
      <c r="CH198" s="208"/>
      <c r="CI198" s="208"/>
      <c r="CJ198" s="208"/>
      <c r="CK198" s="208"/>
      <c r="CL198" s="208"/>
      <c r="CM198" s="208"/>
      <c r="CN198" s="208"/>
      <c r="CO198" s="208"/>
      <c r="CP198" s="208"/>
      <c r="CQ198" s="208"/>
      <c r="CR198" s="208"/>
      <c r="CS198" s="208"/>
      <c r="CT198" s="208"/>
      <c r="CU198" s="208"/>
      <c r="CV198" s="208"/>
      <c r="CW198" s="208"/>
      <c r="CX198" s="208"/>
      <c r="CY198" s="208"/>
      <c r="CZ198" s="208"/>
      <c r="DA198" s="208"/>
      <c r="DB198" s="208"/>
      <c r="DC198" s="208"/>
      <c r="DD198" s="208"/>
      <c r="DE198" s="208"/>
      <c r="DF198" s="208"/>
      <c r="DG198" s="208"/>
      <c r="DH198" s="208"/>
      <c r="DI198" s="208"/>
      <c r="DJ198" s="208"/>
      <c r="DK198" s="208"/>
      <c r="DL198" s="208"/>
      <c r="DM198" s="208"/>
      <c r="DN198" s="208"/>
      <c r="DO198" s="208"/>
      <c r="DP198" s="208"/>
      <c r="DQ198" s="208"/>
      <c r="DR198" s="208"/>
      <c r="DS198" s="208"/>
      <c r="DT198" s="208"/>
      <c r="DU198" s="208"/>
      <c r="DV198" s="208"/>
      <c r="DW198" s="208"/>
      <c r="DX198" s="208"/>
      <c r="DY198" s="208"/>
      <c r="DZ198" s="208"/>
      <c r="EA198" s="208"/>
      <c r="EB198" s="208"/>
      <c r="EC198" s="208"/>
      <c r="ED198" s="208"/>
      <c r="EE198" s="208"/>
      <c r="EF198" s="208"/>
      <c r="EG198" s="208"/>
      <c r="EH198" s="208"/>
      <c r="EI198" s="208"/>
      <c r="EJ198" s="208"/>
      <c r="EK198" s="208"/>
      <c r="EL198" s="208"/>
      <c r="EM198" s="208"/>
      <c r="EN198" s="208"/>
      <c r="EO198" s="208"/>
      <c r="EP198" s="208"/>
      <c r="EQ198" s="208"/>
      <c r="ER198" s="208"/>
      <c r="ES198" s="208"/>
      <c r="ET198" s="208"/>
      <c r="EU198" s="208"/>
      <c r="EV198" s="208"/>
      <c r="EW198" s="208"/>
      <c r="EX198" s="208"/>
      <c r="EY198" s="208"/>
      <c r="EZ198" s="208"/>
      <c r="FA198" s="208"/>
      <c r="FB198" s="208"/>
      <c r="FC198" s="208"/>
      <c r="FD198" s="208"/>
      <c r="FE198" s="208"/>
      <c r="FF198" s="208"/>
      <c r="FG198" s="208"/>
      <c r="FH198" s="208"/>
      <c r="FI198" s="208"/>
      <c r="FJ198" s="208"/>
      <c r="FK198" s="208"/>
      <c r="FL198" s="208"/>
      <c r="FM198" s="208"/>
      <c r="FN198" s="208"/>
      <c r="FO198" s="287"/>
    </row>
    <row r="199" spans="1:171" s="173" customFormat="1" ht="12.75" customHeight="1" x14ac:dyDescent="0.2">
      <c r="A199" s="374"/>
      <c r="B199" s="374"/>
      <c r="C199" s="374"/>
      <c r="D199" s="400"/>
      <c r="E199" s="400"/>
      <c r="F199" s="400"/>
      <c r="G199" s="400"/>
      <c r="H199" s="400"/>
      <c r="I199" s="400"/>
      <c r="J199" s="400"/>
      <c r="K199" s="400"/>
      <c r="L199" s="400"/>
      <c r="M199" s="400"/>
      <c r="N199" s="400"/>
      <c r="O199" s="400"/>
      <c r="P199" s="400"/>
      <c r="Q199" s="135">
        <v>2</v>
      </c>
      <c r="R199" s="135" t="s">
        <v>929</v>
      </c>
      <c r="S199" s="135" t="s">
        <v>930</v>
      </c>
      <c r="T199" s="136"/>
      <c r="U199" s="136"/>
      <c r="V199" s="192"/>
      <c r="W199" s="136"/>
      <c r="X199" s="192"/>
      <c r="Y199" s="136"/>
      <c r="Z199" s="136"/>
      <c r="AA199" s="136"/>
      <c r="AB199" s="192"/>
      <c r="AC199" s="136"/>
      <c r="AD199" s="136"/>
      <c r="AE199" s="136"/>
      <c r="AF199" s="279">
        <f>IFERROR(SUMIF(Costeo!$H$5:$H$636,#REF!,Costeo!$Q$5:$Q$636),SUMIF(Costeo!$Z$4:$Z$636,LEFT(#REF!,250),Costeo!$Q$4:$Q$637))</f>
        <v>0</v>
      </c>
      <c r="AG199" s="208"/>
      <c r="AH199" s="208"/>
      <c r="AI199" s="208"/>
      <c r="AJ199" s="208"/>
      <c r="AK199" s="208"/>
      <c r="AL199" s="208"/>
      <c r="AM199" s="208"/>
      <c r="AN199" s="208"/>
      <c r="AO199" s="208"/>
      <c r="AP199" s="208"/>
      <c r="AQ199" s="208"/>
      <c r="AR199" s="208"/>
      <c r="AS199" s="208"/>
      <c r="AT199" s="208"/>
      <c r="AU199" s="208"/>
      <c r="AV199" s="208"/>
      <c r="AW199" s="208"/>
      <c r="AX199" s="208"/>
      <c r="AY199" s="208"/>
      <c r="AZ199" s="208"/>
      <c r="BA199" s="208"/>
      <c r="BB199" s="208"/>
      <c r="BC199" s="208"/>
      <c r="BD199" s="208"/>
      <c r="BE199" s="208"/>
      <c r="BF199" s="208"/>
      <c r="BG199" s="208"/>
      <c r="BH199" s="208"/>
      <c r="BI199" s="208"/>
      <c r="BJ199" s="208"/>
      <c r="BK199" s="208"/>
      <c r="BL199" s="208"/>
      <c r="BM199" s="208"/>
      <c r="BN199" s="208"/>
      <c r="BO199" s="208"/>
      <c r="BP199" s="208"/>
      <c r="BQ199" s="208"/>
      <c r="BR199" s="208"/>
      <c r="BS199" s="208"/>
      <c r="BT199" s="208"/>
      <c r="BU199" s="208"/>
      <c r="BV199" s="208"/>
      <c r="BW199" s="208"/>
      <c r="BX199" s="208"/>
      <c r="BY199" s="208"/>
      <c r="BZ199" s="208"/>
      <c r="CA199" s="208"/>
      <c r="CB199" s="208"/>
      <c r="CC199" s="208"/>
      <c r="CD199" s="208"/>
      <c r="CE199" s="208"/>
      <c r="CF199" s="208"/>
      <c r="CG199" s="208"/>
      <c r="CH199" s="208"/>
      <c r="CI199" s="208"/>
      <c r="CJ199" s="208"/>
      <c r="CK199" s="208"/>
      <c r="CL199" s="208"/>
      <c r="CM199" s="208"/>
      <c r="CN199" s="208"/>
      <c r="CO199" s="208"/>
      <c r="CP199" s="208"/>
      <c r="CQ199" s="208"/>
      <c r="CR199" s="208"/>
      <c r="CS199" s="208"/>
      <c r="CT199" s="208"/>
      <c r="CU199" s="208"/>
      <c r="CV199" s="208"/>
      <c r="CW199" s="208"/>
      <c r="CX199" s="208"/>
      <c r="CY199" s="208"/>
      <c r="CZ199" s="208"/>
      <c r="DA199" s="208"/>
      <c r="DB199" s="208"/>
      <c r="DC199" s="208"/>
      <c r="DD199" s="208"/>
      <c r="DE199" s="208"/>
      <c r="DF199" s="208"/>
      <c r="DG199" s="208"/>
      <c r="DH199" s="208"/>
      <c r="DI199" s="208"/>
      <c r="DJ199" s="208"/>
      <c r="DK199" s="208"/>
      <c r="DL199" s="208"/>
      <c r="DM199" s="208"/>
      <c r="DN199" s="208"/>
      <c r="DO199" s="208"/>
      <c r="DP199" s="208"/>
      <c r="DQ199" s="208"/>
      <c r="DR199" s="208"/>
      <c r="DS199" s="208"/>
      <c r="DT199" s="208"/>
      <c r="DU199" s="208"/>
      <c r="DV199" s="208"/>
      <c r="DW199" s="208"/>
      <c r="DX199" s="208"/>
      <c r="DY199" s="208"/>
      <c r="DZ199" s="208"/>
      <c r="EA199" s="208"/>
      <c r="EB199" s="208"/>
      <c r="EC199" s="208"/>
      <c r="ED199" s="208"/>
      <c r="EE199" s="208"/>
      <c r="EF199" s="208"/>
      <c r="EG199" s="208"/>
      <c r="EH199" s="208"/>
      <c r="EI199" s="208"/>
      <c r="EJ199" s="208"/>
      <c r="EK199" s="208"/>
      <c r="EL199" s="208"/>
      <c r="EM199" s="208"/>
      <c r="EN199" s="208"/>
      <c r="EO199" s="208"/>
      <c r="EP199" s="208"/>
      <c r="EQ199" s="208"/>
      <c r="ER199" s="208"/>
      <c r="ES199" s="208"/>
      <c r="ET199" s="208"/>
      <c r="EU199" s="208"/>
      <c r="EV199" s="208"/>
      <c r="EW199" s="208"/>
      <c r="EX199" s="208"/>
      <c r="EY199" s="208"/>
      <c r="EZ199" s="208"/>
      <c r="FA199" s="208"/>
      <c r="FB199" s="208"/>
      <c r="FC199" s="208"/>
      <c r="FD199" s="208"/>
      <c r="FE199" s="208"/>
      <c r="FF199" s="208"/>
      <c r="FG199" s="208"/>
      <c r="FH199" s="208"/>
      <c r="FI199" s="208"/>
      <c r="FJ199" s="208"/>
      <c r="FK199" s="208"/>
      <c r="FL199" s="208"/>
      <c r="FM199" s="208"/>
      <c r="FN199" s="208"/>
      <c r="FO199" s="287"/>
    </row>
    <row r="200" spans="1:171" s="173" customFormat="1" ht="12.75" customHeight="1" x14ac:dyDescent="0.2">
      <c r="A200" s="374"/>
      <c r="B200" s="374"/>
      <c r="C200" s="374"/>
      <c r="D200" s="400"/>
      <c r="E200" s="400"/>
      <c r="F200" s="400"/>
      <c r="G200" s="400"/>
      <c r="H200" s="400"/>
      <c r="I200" s="400"/>
      <c r="J200" s="400"/>
      <c r="K200" s="400"/>
      <c r="L200" s="400"/>
      <c r="M200" s="400"/>
      <c r="N200" s="400"/>
      <c r="O200" s="400"/>
      <c r="P200" s="400"/>
      <c r="Q200" s="135">
        <v>3</v>
      </c>
      <c r="R200" s="135" t="s">
        <v>931</v>
      </c>
      <c r="S200" s="135" t="s">
        <v>930</v>
      </c>
      <c r="T200" s="136"/>
      <c r="U200" s="136"/>
      <c r="V200" s="192"/>
      <c r="W200" s="136"/>
      <c r="X200" s="192"/>
      <c r="Y200" s="136"/>
      <c r="Z200" s="136"/>
      <c r="AA200" s="136"/>
      <c r="AB200" s="192"/>
      <c r="AC200" s="136"/>
      <c r="AD200" s="136"/>
      <c r="AE200" s="136"/>
      <c r="AF200" s="279">
        <f>IFERROR(SUMIF(Costeo!$H$5:$H$636,R199,Costeo!$Q$5:$Q$636),SUMIF(Costeo!$Z$4:$Z$636,LEFT(R199,250),Costeo!$Q$4:$Q$637))</f>
        <v>0</v>
      </c>
      <c r="AG200" s="208"/>
      <c r="AH200" s="208"/>
      <c r="AI200" s="208"/>
      <c r="AJ200" s="208"/>
      <c r="AK200" s="208"/>
      <c r="AL200" s="208"/>
      <c r="AM200" s="208"/>
      <c r="AN200" s="208"/>
      <c r="AO200" s="208"/>
      <c r="AP200" s="208"/>
      <c r="AQ200" s="208"/>
      <c r="AR200" s="208"/>
      <c r="AS200" s="208"/>
      <c r="AT200" s="208"/>
      <c r="AU200" s="208"/>
      <c r="AV200" s="208"/>
      <c r="AW200" s="208"/>
      <c r="AX200" s="208"/>
      <c r="AY200" s="208"/>
      <c r="AZ200" s="208"/>
      <c r="BA200" s="208"/>
      <c r="BB200" s="208"/>
      <c r="BC200" s="208"/>
      <c r="BD200" s="208"/>
      <c r="BE200" s="208"/>
      <c r="BF200" s="208"/>
      <c r="BG200" s="208"/>
      <c r="BH200" s="208"/>
      <c r="BI200" s="208"/>
      <c r="BJ200" s="208"/>
      <c r="BK200" s="208"/>
      <c r="BL200" s="208"/>
      <c r="BM200" s="208"/>
      <c r="BN200" s="208"/>
      <c r="BO200" s="208"/>
      <c r="BP200" s="208"/>
      <c r="BQ200" s="208"/>
      <c r="BR200" s="208"/>
      <c r="BS200" s="208"/>
      <c r="BT200" s="208"/>
      <c r="BU200" s="208"/>
      <c r="BV200" s="208"/>
      <c r="BW200" s="208"/>
      <c r="BX200" s="208"/>
      <c r="BY200" s="208"/>
      <c r="BZ200" s="208"/>
      <c r="CA200" s="208"/>
      <c r="CB200" s="208"/>
      <c r="CC200" s="208"/>
      <c r="CD200" s="208"/>
      <c r="CE200" s="208"/>
      <c r="CF200" s="208"/>
      <c r="CG200" s="208"/>
      <c r="CH200" s="208"/>
      <c r="CI200" s="208"/>
      <c r="CJ200" s="208"/>
      <c r="CK200" s="208"/>
      <c r="CL200" s="208"/>
      <c r="CM200" s="208"/>
      <c r="CN200" s="208"/>
      <c r="CO200" s="208"/>
      <c r="CP200" s="208"/>
      <c r="CQ200" s="208"/>
      <c r="CR200" s="208"/>
      <c r="CS200" s="208"/>
      <c r="CT200" s="208"/>
      <c r="CU200" s="208"/>
      <c r="CV200" s="208"/>
      <c r="CW200" s="208"/>
      <c r="CX200" s="208"/>
      <c r="CY200" s="208"/>
      <c r="CZ200" s="208"/>
      <c r="DA200" s="208"/>
      <c r="DB200" s="208"/>
      <c r="DC200" s="208"/>
      <c r="DD200" s="208"/>
      <c r="DE200" s="208"/>
      <c r="DF200" s="208"/>
      <c r="DG200" s="208"/>
      <c r="DH200" s="208"/>
      <c r="DI200" s="208"/>
      <c r="DJ200" s="208"/>
      <c r="DK200" s="208"/>
      <c r="DL200" s="208"/>
      <c r="DM200" s="208"/>
      <c r="DN200" s="208"/>
      <c r="DO200" s="208"/>
      <c r="DP200" s="208"/>
      <c r="DQ200" s="208"/>
      <c r="DR200" s="208"/>
      <c r="DS200" s="208"/>
      <c r="DT200" s="208"/>
      <c r="DU200" s="208"/>
      <c r="DV200" s="208"/>
      <c r="DW200" s="208"/>
      <c r="DX200" s="208"/>
      <c r="DY200" s="208"/>
      <c r="DZ200" s="208"/>
      <c r="EA200" s="208"/>
      <c r="EB200" s="208"/>
      <c r="EC200" s="208"/>
      <c r="ED200" s="208"/>
      <c r="EE200" s="208"/>
      <c r="EF200" s="208"/>
      <c r="EG200" s="208"/>
      <c r="EH200" s="208"/>
      <c r="EI200" s="208"/>
      <c r="EJ200" s="208"/>
      <c r="EK200" s="208"/>
      <c r="EL200" s="208"/>
      <c r="EM200" s="208"/>
      <c r="EN200" s="208"/>
      <c r="EO200" s="208"/>
      <c r="EP200" s="208"/>
      <c r="EQ200" s="208"/>
      <c r="ER200" s="208"/>
      <c r="ES200" s="208"/>
      <c r="ET200" s="208"/>
      <c r="EU200" s="208"/>
      <c r="EV200" s="208"/>
      <c r="EW200" s="208"/>
      <c r="EX200" s="208"/>
      <c r="EY200" s="208"/>
      <c r="EZ200" s="208"/>
      <c r="FA200" s="208"/>
      <c r="FB200" s="208"/>
      <c r="FC200" s="208"/>
      <c r="FD200" s="208"/>
      <c r="FE200" s="208"/>
      <c r="FF200" s="208"/>
      <c r="FG200" s="208"/>
      <c r="FH200" s="208"/>
      <c r="FI200" s="208"/>
      <c r="FJ200" s="208"/>
      <c r="FK200" s="208"/>
      <c r="FL200" s="208"/>
      <c r="FM200" s="208"/>
      <c r="FN200" s="208"/>
      <c r="FO200" s="287"/>
    </row>
    <row r="201" spans="1:171" s="173" customFormat="1" ht="12.75" customHeight="1" x14ac:dyDescent="0.2">
      <c r="A201" s="374"/>
      <c r="B201" s="374"/>
      <c r="C201" s="374"/>
      <c r="D201" s="400"/>
      <c r="E201" s="400"/>
      <c r="F201" s="400"/>
      <c r="G201" s="400"/>
      <c r="H201" s="400"/>
      <c r="I201" s="400"/>
      <c r="J201" s="400"/>
      <c r="K201" s="400"/>
      <c r="L201" s="400"/>
      <c r="M201" s="400"/>
      <c r="N201" s="400"/>
      <c r="O201" s="400"/>
      <c r="P201" s="400"/>
      <c r="Q201" s="135">
        <v>4</v>
      </c>
      <c r="R201" s="135" t="s">
        <v>922</v>
      </c>
      <c r="S201" s="135" t="s">
        <v>930</v>
      </c>
      <c r="T201" s="136"/>
      <c r="U201" s="136"/>
      <c r="V201" s="136"/>
      <c r="W201" s="136"/>
      <c r="X201" s="136"/>
      <c r="Y201" s="136"/>
      <c r="Z201" s="136"/>
      <c r="AA201" s="136"/>
      <c r="AB201" s="136"/>
      <c r="AC201" s="136"/>
      <c r="AD201" s="136"/>
      <c r="AE201" s="192"/>
      <c r="AF201" s="279">
        <f>IFERROR(SUMIF(Costeo!$H$5:$H$636,R200,Costeo!$Q$5:$Q$636),SUMIF(Costeo!$Z$4:$Z$636,LEFT(R200,250),Costeo!$Q$4:$Q$637))</f>
        <v>0</v>
      </c>
      <c r="AG201" s="208"/>
      <c r="AH201" s="208"/>
      <c r="AI201" s="208"/>
      <c r="AJ201" s="208"/>
      <c r="AK201" s="208"/>
      <c r="AL201" s="208"/>
      <c r="AM201" s="208"/>
      <c r="AN201" s="208"/>
      <c r="AO201" s="208"/>
      <c r="AP201" s="208"/>
      <c r="AQ201" s="208"/>
      <c r="AR201" s="208"/>
      <c r="AS201" s="208"/>
      <c r="AT201" s="208"/>
      <c r="AU201" s="208"/>
      <c r="AV201" s="208"/>
      <c r="AW201" s="208"/>
      <c r="AX201" s="208"/>
      <c r="AY201" s="208"/>
      <c r="AZ201" s="208"/>
      <c r="BA201" s="208"/>
      <c r="BB201" s="208"/>
      <c r="BC201" s="208"/>
      <c r="BD201" s="208"/>
      <c r="BE201" s="208"/>
      <c r="BF201" s="208"/>
      <c r="BG201" s="208"/>
      <c r="BH201" s="208"/>
      <c r="BI201" s="208"/>
      <c r="BJ201" s="208"/>
      <c r="BK201" s="208"/>
      <c r="BL201" s="208"/>
      <c r="BM201" s="208"/>
      <c r="BN201" s="208"/>
      <c r="BO201" s="208"/>
      <c r="BP201" s="208"/>
      <c r="BQ201" s="208"/>
      <c r="BR201" s="208"/>
      <c r="BS201" s="208"/>
      <c r="BT201" s="208"/>
      <c r="BU201" s="208"/>
      <c r="BV201" s="208"/>
      <c r="BW201" s="208"/>
      <c r="BX201" s="208"/>
      <c r="BY201" s="208"/>
      <c r="BZ201" s="208"/>
      <c r="CA201" s="208"/>
      <c r="CB201" s="208"/>
      <c r="CC201" s="208"/>
      <c r="CD201" s="208"/>
      <c r="CE201" s="208"/>
      <c r="CF201" s="208"/>
      <c r="CG201" s="208"/>
      <c r="CH201" s="208"/>
      <c r="CI201" s="208"/>
      <c r="CJ201" s="208"/>
      <c r="CK201" s="208"/>
      <c r="CL201" s="208"/>
      <c r="CM201" s="208"/>
      <c r="CN201" s="208"/>
      <c r="CO201" s="208"/>
      <c r="CP201" s="208"/>
      <c r="CQ201" s="208"/>
      <c r="CR201" s="208"/>
      <c r="CS201" s="208"/>
      <c r="CT201" s="208"/>
      <c r="CU201" s="208"/>
      <c r="CV201" s="208"/>
      <c r="CW201" s="208"/>
      <c r="CX201" s="208"/>
      <c r="CY201" s="208"/>
      <c r="CZ201" s="208"/>
      <c r="DA201" s="208"/>
      <c r="DB201" s="208"/>
      <c r="DC201" s="208"/>
      <c r="DD201" s="208"/>
      <c r="DE201" s="208"/>
      <c r="DF201" s="208"/>
      <c r="DG201" s="208"/>
      <c r="DH201" s="208"/>
      <c r="DI201" s="208"/>
      <c r="DJ201" s="208"/>
      <c r="DK201" s="208"/>
      <c r="DL201" s="208"/>
      <c r="DM201" s="208"/>
      <c r="DN201" s="208"/>
      <c r="DO201" s="208"/>
      <c r="DP201" s="208"/>
      <c r="DQ201" s="208"/>
      <c r="DR201" s="208"/>
      <c r="DS201" s="208"/>
      <c r="DT201" s="208"/>
      <c r="DU201" s="208"/>
      <c r="DV201" s="208"/>
      <c r="DW201" s="208"/>
      <c r="DX201" s="208"/>
      <c r="DY201" s="208"/>
      <c r="DZ201" s="208"/>
      <c r="EA201" s="208"/>
      <c r="EB201" s="208"/>
      <c r="EC201" s="208"/>
      <c r="ED201" s="208"/>
      <c r="EE201" s="208"/>
      <c r="EF201" s="208"/>
      <c r="EG201" s="208"/>
      <c r="EH201" s="208"/>
      <c r="EI201" s="208"/>
      <c r="EJ201" s="208"/>
      <c r="EK201" s="208"/>
      <c r="EL201" s="208"/>
      <c r="EM201" s="208"/>
      <c r="EN201" s="208"/>
      <c r="EO201" s="208"/>
      <c r="EP201" s="208"/>
      <c r="EQ201" s="208"/>
      <c r="ER201" s="208"/>
      <c r="ES201" s="208"/>
      <c r="ET201" s="208"/>
      <c r="EU201" s="208"/>
      <c r="EV201" s="208"/>
      <c r="EW201" s="208"/>
      <c r="EX201" s="208"/>
      <c r="EY201" s="208"/>
      <c r="EZ201" s="208"/>
      <c r="FA201" s="208"/>
      <c r="FB201" s="208"/>
      <c r="FC201" s="208"/>
      <c r="FD201" s="208"/>
      <c r="FE201" s="208"/>
      <c r="FF201" s="208"/>
      <c r="FG201" s="208"/>
      <c r="FH201" s="208"/>
      <c r="FI201" s="208"/>
      <c r="FJ201" s="208"/>
      <c r="FK201" s="208"/>
      <c r="FL201" s="208"/>
      <c r="FM201" s="208"/>
      <c r="FN201" s="208"/>
      <c r="FO201" s="287"/>
    </row>
    <row r="202" spans="1:171" s="173" customFormat="1" ht="12.75" customHeight="1" x14ac:dyDescent="0.2">
      <c r="A202" s="374"/>
      <c r="B202" s="374"/>
      <c r="C202" s="374"/>
      <c r="D202" s="400"/>
      <c r="E202" s="400"/>
      <c r="F202" s="400"/>
      <c r="G202" s="400"/>
      <c r="H202" s="400"/>
      <c r="I202" s="400"/>
      <c r="J202" s="400"/>
      <c r="K202" s="400"/>
      <c r="L202" s="400"/>
      <c r="M202" s="400"/>
      <c r="N202" s="400"/>
      <c r="O202" s="400"/>
      <c r="P202" s="400"/>
      <c r="Q202" s="135">
        <v>5</v>
      </c>
      <c r="R202" s="135" t="s">
        <v>932</v>
      </c>
      <c r="S202" s="135" t="s">
        <v>878</v>
      </c>
      <c r="T202" s="136"/>
      <c r="U202" s="136"/>
      <c r="V202" s="136"/>
      <c r="W202" s="136"/>
      <c r="X202" s="136"/>
      <c r="Y202" s="136"/>
      <c r="Z202" s="136"/>
      <c r="AA202" s="136"/>
      <c r="AB202" s="136"/>
      <c r="AC202" s="136"/>
      <c r="AD202" s="136"/>
      <c r="AE202" s="192"/>
      <c r="AF202" s="279">
        <f>IFERROR(SUMIF(Costeo!$H$5:$H$636,R201,Costeo!$Q$5:$Q$636),SUMIF(Costeo!$Z$4:$Z$636,LEFT(R201,250),Costeo!$Q$4:$Q$637))</f>
        <v>0</v>
      </c>
      <c r="AG202" s="208"/>
      <c r="AH202" s="208"/>
      <c r="AI202" s="208"/>
      <c r="AJ202" s="208"/>
      <c r="AK202" s="208"/>
      <c r="AL202" s="208"/>
      <c r="AM202" s="208"/>
      <c r="AN202" s="208"/>
      <c r="AO202" s="208"/>
      <c r="AP202" s="208"/>
      <c r="AQ202" s="208"/>
      <c r="AR202" s="208"/>
      <c r="AS202" s="208"/>
      <c r="AT202" s="208"/>
      <c r="AU202" s="208"/>
      <c r="AV202" s="208"/>
      <c r="AW202" s="208"/>
      <c r="AX202" s="208"/>
      <c r="AY202" s="208"/>
      <c r="AZ202" s="208"/>
      <c r="BA202" s="208"/>
      <c r="BB202" s="208"/>
      <c r="BC202" s="208"/>
      <c r="BD202" s="208"/>
      <c r="BE202" s="208"/>
      <c r="BF202" s="208"/>
      <c r="BG202" s="208"/>
      <c r="BH202" s="208"/>
      <c r="BI202" s="208"/>
      <c r="BJ202" s="208"/>
      <c r="BK202" s="208"/>
      <c r="BL202" s="208"/>
      <c r="BM202" s="208"/>
      <c r="BN202" s="208"/>
      <c r="BO202" s="208"/>
      <c r="BP202" s="208"/>
      <c r="BQ202" s="208"/>
      <c r="BR202" s="208"/>
      <c r="BS202" s="208"/>
      <c r="BT202" s="208"/>
      <c r="BU202" s="208"/>
      <c r="BV202" s="208"/>
      <c r="BW202" s="208"/>
      <c r="BX202" s="208"/>
      <c r="BY202" s="208"/>
      <c r="BZ202" s="208"/>
      <c r="CA202" s="208"/>
      <c r="CB202" s="208"/>
      <c r="CC202" s="208"/>
      <c r="CD202" s="208"/>
      <c r="CE202" s="208"/>
      <c r="CF202" s="208"/>
      <c r="CG202" s="208"/>
      <c r="CH202" s="208"/>
      <c r="CI202" s="208"/>
      <c r="CJ202" s="208"/>
      <c r="CK202" s="208"/>
      <c r="CL202" s="208"/>
      <c r="CM202" s="208"/>
      <c r="CN202" s="208"/>
      <c r="CO202" s="208"/>
      <c r="CP202" s="208"/>
      <c r="CQ202" s="208"/>
      <c r="CR202" s="208"/>
      <c r="CS202" s="208"/>
      <c r="CT202" s="208"/>
      <c r="CU202" s="208"/>
      <c r="CV202" s="208"/>
      <c r="CW202" s="208"/>
      <c r="CX202" s="208"/>
      <c r="CY202" s="208"/>
      <c r="CZ202" s="208"/>
      <c r="DA202" s="208"/>
      <c r="DB202" s="208"/>
      <c r="DC202" s="208"/>
      <c r="DD202" s="208"/>
      <c r="DE202" s="208"/>
      <c r="DF202" s="208"/>
      <c r="DG202" s="208"/>
      <c r="DH202" s="208"/>
      <c r="DI202" s="208"/>
      <c r="DJ202" s="208"/>
      <c r="DK202" s="208"/>
      <c r="DL202" s="208"/>
      <c r="DM202" s="208"/>
      <c r="DN202" s="208"/>
      <c r="DO202" s="208"/>
      <c r="DP202" s="208"/>
      <c r="DQ202" s="208"/>
      <c r="DR202" s="208"/>
      <c r="DS202" s="208"/>
      <c r="DT202" s="208"/>
      <c r="DU202" s="208"/>
      <c r="DV202" s="208"/>
      <c r="DW202" s="208"/>
      <c r="DX202" s="208"/>
      <c r="DY202" s="208"/>
      <c r="DZ202" s="208"/>
      <c r="EA202" s="208"/>
      <c r="EB202" s="208"/>
      <c r="EC202" s="208"/>
      <c r="ED202" s="208"/>
      <c r="EE202" s="208"/>
      <c r="EF202" s="208"/>
      <c r="EG202" s="208"/>
      <c r="EH202" s="208"/>
      <c r="EI202" s="208"/>
      <c r="EJ202" s="208"/>
      <c r="EK202" s="208"/>
      <c r="EL202" s="208"/>
      <c r="EM202" s="208"/>
      <c r="EN202" s="208"/>
      <c r="EO202" s="208"/>
      <c r="EP202" s="208"/>
      <c r="EQ202" s="208"/>
      <c r="ER202" s="208"/>
      <c r="ES202" s="208"/>
      <c r="ET202" s="208"/>
      <c r="EU202" s="208"/>
      <c r="EV202" s="208"/>
      <c r="EW202" s="208"/>
      <c r="EX202" s="208"/>
      <c r="EY202" s="208"/>
      <c r="EZ202" s="208"/>
      <c r="FA202" s="208"/>
      <c r="FB202" s="208"/>
      <c r="FC202" s="208"/>
      <c r="FD202" s="208"/>
      <c r="FE202" s="208"/>
      <c r="FF202" s="208"/>
      <c r="FG202" s="208"/>
      <c r="FH202" s="208"/>
      <c r="FI202" s="208"/>
      <c r="FJ202" s="208"/>
      <c r="FK202" s="208"/>
      <c r="FL202" s="208"/>
      <c r="FM202" s="208"/>
      <c r="FN202" s="208"/>
      <c r="FO202" s="287"/>
    </row>
    <row r="203" spans="1:171" s="173" customFormat="1" ht="12.75" customHeight="1" x14ac:dyDescent="0.2">
      <c r="A203" s="374"/>
      <c r="B203" s="374"/>
      <c r="C203" s="374"/>
      <c r="D203" s="400"/>
      <c r="E203" s="400"/>
      <c r="F203" s="400"/>
      <c r="G203" s="400"/>
      <c r="H203" s="400"/>
      <c r="I203" s="400"/>
      <c r="J203" s="400"/>
      <c r="K203" s="400"/>
      <c r="L203" s="400"/>
      <c r="M203" s="400"/>
      <c r="N203" s="400"/>
      <c r="O203" s="400"/>
      <c r="P203" s="400"/>
      <c r="Q203" s="135">
        <v>6</v>
      </c>
      <c r="R203" s="135" t="s">
        <v>933</v>
      </c>
      <c r="S203" s="135" t="s">
        <v>930</v>
      </c>
      <c r="T203" s="136"/>
      <c r="U203" s="136"/>
      <c r="V203" s="136"/>
      <c r="W203" s="136"/>
      <c r="X203" s="136"/>
      <c r="Y203" s="136"/>
      <c r="Z203" s="136"/>
      <c r="AA203" s="136"/>
      <c r="AB203" s="136"/>
      <c r="AC203" s="136"/>
      <c r="AD203" s="136"/>
      <c r="AE203" s="192"/>
      <c r="AF203" s="279">
        <f>IFERROR(SUMIF(Costeo!$H$5:$H$636,R202,Costeo!$Q$5:$Q$636),SUMIF(Costeo!$Z$4:$Z$636,LEFT(R202,250),Costeo!$Q$4:$Q$637))</f>
        <v>0</v>
      </c>
      <c r="AG203" s="208"/>
      <c r="AH203" s="208"/>
      <c r="AI203" s="208"/>
      <c r="AJ203" s="208"/>
      <c r="AK203" s="208"/>
      <c r="AL203" s="208"/>
      <c r="AM203" s="208"/>
      <c r="AN203" s="208"/>
      <c r="AO203" s="208"/>
      <c r="AP203" s="208"/>
      <c r="AQ203" s="208"/>
      <c r="AR203" s="208"/>
      <c r="AS203" s="208"/>
      <c r="AT203" s="208"/>
      <c r="AU203" s="208"/>
      <c r="AV203" s="208"/>
      <c r="AW203" s="208"/>
      <c r="AX203" s="208"/>
      <c r="AY203" s="208"/>
      <c r="AZ203" s="208"/>
      <c r="BA203" s="208"/>
      <c r="BB203" s="208"/>
      <c r="BC203" s="208"/>
      <c r="BD203" s="208"/>
      <c r="BE203" s="208"/>
      <c r="BF203" s="208"/>
      <c r="BG203" s="208"/>
      <c r="BH203" s="208"/>
      <c r="BI203" s="208"/>
      <c r="BJ203" s="208"/>
      <c r="BK203" s="208"/>
      <c r="BL203" s="208"/>
      <c r="BM203" s="208"/>
      <c r="BN203" s="208"/>
      <c r="BO203" s="208"/>
      <c r="BP203" s="208"/>
      <c r="BQ203" s="208"/>
      <c r="BR203" s="208"/>
      <c r="BS203" s="208"/>
      <c r="BT203" s="208"/>
      <c r="BU203" s="208"/>
      <c r="BV203" s="208"/>
      <c r="BW203" s="208"/>
      <c r="BX203" s="208"/>
      <c r="BY203" s="208"/>
      <c r="BZ203" s="208"/>
      <c r="CA203" s="208"/>
      <c r="CB203" s="208"/>
      <c r="CC203" s="208"/>
      <c r="CD203" s="208"/>
      <c r="CE203" s="208"/>
      <c r="CF203" s="208"/>
      <c r="CG203" s="208"/>
      <c r="CH203" s="208"/>
      <c r="CI203" s="208"/>
      <c r="CJ203" s="208"/>
      <c r="CK203" s="208"/>
      <c r="CL203" s="208"/>
      <c r="CM203" s="208"/>
      <c r="CN203" s="208"/>
      <c r="CO203" s="208"/>
      <c r="CP203" s="208"/>
      <c r="CQ203" s="208"/>
      <c r="CR203" s="208"/>
      <c r="CS203" s="208"/>
      <c r="CT203" s="208"/>
      <c r="CU203" s="208"/>
      <c r="CV203" s="208"/>
      <c r="CW203" s="208"/>
      <c r="CX203" s="208"/>
      <c r="CY203" s="208"/>
      <c r="CZ203" s="208"/>
      <c r="DA203" s="208"/>
      <c r="DB203" s="208"/>
      <c r="DC203" s="208"/>
      <c r="DD203" s="208"/>
      <c r="DE203" s="208"/>
      <c r="DF203" s="208"/>
      <c r="DG203" s="208"/>
      <c r="DH203" s="208"/>
      <c r="DI203" s="208"/>
      <c r="DJ203" s="208"/>
      <c r="DK203" s="208"/>
      <c r="DL203" s="208"/>
      <c r="DM203" s="208"/>
      <c r="DN203" s="208"/>
      <c r="DO203" s="208"/>
      <c r="DP203" s="208"/>
      <c r="DQ203" s="208"/>
      <c r="DR203" s="208"/>
      <c r="DS203" s="208"/>
      <c r="DT203" s="208"/>
      <c r="DU203" s="208"/>
      <c r="DV203" s="208"/>
      <c r="DW203" s="208"/>
      <c r="DX203" s="208"/>
      <c r="DY203" s="208"/>
      <c r="DZ203" s="208"/>
      <c r="EA203" s="208"/>
      <c r="EB203" s="208"/>
      <c r="EC203" s="208"/>
      <c r="ED203" s="208"/>
      <c r="EE203" s="208"/>
      <c r="EF203" s="208"/>
      <c r="EG203" s="208"/>
      <c r="EH203" s="208"/>
      <c r="EI203" s="208"/>
      <c r="EJ203" s="208"/>
      <c r="EK203" s="208"/>
      <c r="EL203" s="208"/>
      <c r="EM203" s="208"/>
      <c r="EN203" s="208"/>
      <c r="EO203" s="208"/>
      <c r="EP203" s="208"/>
      <c r="EQ203" s="208"/>
      <c r="ER203" s="208"/>
      <c r="ES203" s="208"/>
      <c r="ET203" s="208"/>
      <c r="EU203" s="208"/>
      <c r="EV203" s="208"/>
      <c r="EW203" s="208"/>
      <c r="EX203" s="208"/>
      <c r="EY203" s="208"/>
      <c r="EZ203" s="208"/>
      <c r="FA203" s="208"/>
      <c r="FB203" s="208"/>
      <c r="FC203" s="208"/>
      <c r="FD203" s="208"/>
      <c r="FE203" s="208"/>
      <c r="FF203" s="208"/>
      <c r="FG203" s="208"/>
      <c r="FH203" s="208"/>
      <c r="FI203" s="208"/>
      <c r="FJ203" s="208"/>
      <c r="FK203" s="208"/>
      <c r="FL203" s="208"/>
      <c r="FM203" s="208"/>
      <c r="FN203" s="208"/>
      <c r="FO203" s="287"/>
    </row>
    <row r="204" spans="1:171" s="173" customFormat="1" ht="42" customHeight="1" x14ac:dyDescent="0.2">
      <c r="A204" s="374"/>
      <c r="B204" s="374"/>
      <c r="C204" s="374"/>
      <c r="D204" s="374" t="s">
        <v>56189</v>
      </c>
      <c r="E204" s="402">
        <v>0.92</v>
      </c>
      <c r="F204" s="402">
        <v>0.95</v>
      </c>
      <c r="G204" s="402">
        <v>0.15</v>
      </c>
      <c r="H204" s="402">
        <v>0.25</v>
      </c>
      <c r="I204" s="402">
        <v>0.4</v>
      </c>
      <c r="J204" s="402">
        <v>0.15</v>
      </c>
      <c r="K204" s="374" t="s">
        <v>56191</v>
      </c>
      <c r="L204" s="400"/>
      <c r="M204" s="374">
        <v>1</v>
      </c>
      <c r="N204" s="374" t="s">
        <v>934</v>
      </c>
      <c r="O204" s="374" t="s">
        <v>915</v>
      </c>
      <c r="P204" s="374" t="s">
        <v>645</v>
      </c>
      <c r="Q204" s="135">
        <v>1</v>
      </c>
      <c r="R204" s="135" t="s">
        <v>935</v>
      </c>
      <c r="S204" s="135" t="s">
        <v>936</v>
      </c>
      <c r="T204" s="193"/>
      <c r="U204" s="136"/>
      <c r="V204" s="136"/>
      <c r="W204" s="136"/>
      <c r="X204" s="136"/>
      <c r="Y204" s="136"/>
      <c r="Z204" s="136"/>
      <c r="AA204" s="136"/>
      <c r="AB204" s="136"/>
      <c r="AC204" s="136"/>
      <c r="AD204" s="136"/>
      <c r="AE204" s="136"/>
      <c r="AF204" s="279">
        <f>IFERROR(SUMIF(Costeo!$H$5:$H$636,R204,Costeo!$Q$5:$Q$636),SUMIF(Costeo!$Z$4:$Z$636,LEFT(R204,250),Costeo!$Q$4:$Q$637))</f>
        <v>0</v>
      </c>
      <c r="AG204" s="208"/>
      <c r="AH204" s="208"/>
      <c r="AI204" s="208"/>
      <c r="AJ204" s="208"/>
      <c r="AK204" s="208"/>
      <c r="AL204" s="208"/>
      <c r="AM204" s="208"/>
      <c r="AN204" s="208"/>
      <c r="AO204" s="208"/>
      <c r="AP204" s="208"/>
      <c r="AQ204" s="208"/>
      <c r="AR204" s="208"/>
      <c r="AS204" s="208"/>
      <c r="AT204" s="208"/>
      <c r="AU204" s="208"/>
      <c r="AV204" s="208"/>
      <c r="AW204" s="208"/>
      <c r="AX204" s="208"/>
      <c r="AY204" s="208"/>
      <c r="AZ204" s="208"/>
      <c r="BA204" s="208"/>
      <c r="BB204" s="208"/>
      <c r="BC204" s="208"/>
      <c r="BD204" s="208"/>
      <c r="BE204" s="208"/>
      <c r="BF204" s="208"/>
      <c r="BG204" s="208"/>
      <c r="BH204" s="208"/>
      <c r="BI204" s="208"/>
      <c r="BJ204" s="208"/>
      <c r="BK204" s="208"/>
      <c r="BL204" s="208"/>
      <c r="BM204" s="208"/>
      <c r="BN204" s="208"/>
      <c r="BO204" s="208"/>
      <c r="BP204" s="208"/>
      <c r="BQ204" s="208"/>
      <c r="BR204" s="208"/>
      <c r="BS204" s="208"/>
      <c r="BT204" s="208"/>
      <c r="BU204" s="208"/>
      <c r="BV204" s="208"/>
      <c r="BW204" s="208"/>
      <c r="BX204" s="208"/>
      <c r="BY204" s="208"/>
      <c r="BZ204" s="208"/>
      <c r="CA204" s="208"/>
      <c r="CB204" s="208"/>
      <c r="CC204" s="208"/>
      <c r="CD204" s="208"/>
      <c r="CE204" s="208"/>
      <c r="CF204" s="208"/>
      <c r="CG204" s="208"/>
      <c r="CH204" s="208"/>
      <c r="CI204" s="208"/>
      <c r="CJ204" s="208"/>
      <c r="CK204" s="208"/>
      <c r="CL204" s="208"/>
      <c r="CM204" s="208"/>
      <c r="CN204" s="208"/>
      <c r="CO204" s="208"/>
      <c r="CP204" s="208"/>
      <c r="CQ204" s="208"/>
      <c r="CR204" s="208"/>
      <c r="CS204" s="208"/>
      <c r="CT204" s="208"/>
      <c r="CU204" s="208"/>
      <c r="CV204" s="208"/>
      <c r="CW204" s="208"/>
      <c r="CX204" s="208"/>
      <c r="CY204" s="208"/>
      <c r="CZ204" s="208"/>
      <c r="DA204" s="208"/>
      <c r="DB204" s="208"/>
      <c r="DC204" s="208"/>
      <c r="DD204" s="208"/>
      <c r="DE204" s="208"/>
      <c r="DF204" s="208"/>
      <c r="DG204" s="208"/>
      <c r="DH204" s="208"/>
      <c r="DI204" s="208"/>
      <c r="DJ204" s="208"/>
      <c r="DK204" s="208"/>
      <c r="DL204" s="208"/>
      <c r="DM204" s="208"/>
      <c r="DN204" s="208"/>
      <c r="DO204" s="208"/>
      <c r="DP204" s="208"/>
      <c r="DQ204" s="208"/>
      <c r="DR204" s="208"/>
      <c r="DS204" s="208"/>
      <c r="DT204" s="208"/>
      <c r="DU204" s="208"/>
      <c r="DV204" s="208"/>
      <c r="DW204" s="208"/>
      <c r="DX204" s="208"/>
      <c r="DY204" s="208"/>
      <c r="DZ204" s="208"/>
      <c r="EA204" s="208"/>
      <c r="EB204" s="208"/>
      <c r="EC204" s="208"/>
      <c r="ED204" s="208"/>
      <c r="EE204" s="208"/>
      <c r="EF204" s="208"/>
      <c r="EG204" s="208"/>
      <c r="EH204" s="208"/>
      <c r="EI204" s="208"/>
      <c r="EJ204" s="208"/>
      <c r="EK204" s="208"/>
      <c r="EL204" s="208"/>
      <c r="EM204" s="208"/>
      <c r="EN204" s="208"/>
      <c r="EO204" s="208"/>
      <c r="EP204" s="208"/>
      <c r="EQ204" s="208"/>
      <c r="ER204" s="208"/>
      <c r="ES204" s="208"/>
      <c r="ET204" s="208"/>
      <c r="EU204" s="208"/>
      <c r="EV204" s="208"/>
      <c r="EW204" s="208"/>
      <c r="EX204" s="208"/>
      <c r="EY204" s="208"/>
      <c r="EZ204" s="208"/>
      <c r="FA204" s="208"/>
      <c r="FB204" s="208"/>
      <c r="FC204" s="208"/>
      <c r="FD204" s="208"/>
      <c r="FE204" s="208"/>
      <c r="FF204" s="208"/>
      <c r="FG204" s="208"/>
      <c r="FH204" s="208"/>
      <c r="FI204" s="208"/>
      <c r="FJ204" s="208"/>
      <c r="FK204" s="208"/>
      <c r="FL204" s="208"/>
      <c r="FM204" s="208"/>
      <c r="FN204" s="208"/>
      <c r="FO204" s="287"/>
    </row>
    <row r="205" spans="1:171" s="173" customFormat="1" ht="40.5" customHeight="1" x14ac:dyDescent="0.2">
      <c r="A205" s="374"/>
      <c r="B205" s="374"/>
      <c r="C205" s="374"/>
      <c r="D205" s="400"/>
      <c r="E205" s="400"/>
      <c r="F205" s="400"/>
      <c r="G205" s="400"/>
      <c r="H205" s="400"/>
      <c r="I205" s="400"/>
      <c r="J205" s="400"/>
      <c r="K205" s="400"/>
      <c r="L205" s="400"/>
      <c r="M205" s="400"/>
      <c r="N205" s="400"/>
      <c r="O205" s="400"/>
      <c r="P205" s="400"/>
      <c r="Q205" s="135">
        <v>2</v>
      </c>
      <c r="R205" s="135" t="s">
        <v>937</v>
      </c>
      <c r="S205" s="135" t="s">
        <v>936</v>
      </c>
      <c r="T205" s="193"/>
      <c r="U205" s="136"/>
      <c r="V205" s="136"/>
      <c r="W205" s="136"/>
      <c r="X205" s="136"/>
      <c r="Y205" s="136"/>
      <c r="Z205" s="136"/>
      <c r="AA205" s="136"/>
      <c r="AB205" s="136"/>
      <c r="AC205" s="136"/>
      <c r="AD205" s="136"/>
      <c r="AE205" s="136"/>
      <c r="AF205" s="280"/>
      <c r="AG205" s="208"/>
      <c r="AH205" s="208"/>
      <c r="AI205" s="208"/>
      <c r="AJ205" s="208"/>
      <c r="AK205" s="208"/>
      <c r="AL205" s="208"/>
      <c r="AM205" s="208"/>
      <c r="AN205" s="208"/>
      <c r="AO205" s="208"/>
      <c r="AP205" s="208"/>
      <c r="AQ205" s="208"/>
      <c r="AR205" s="208"/>
      <c r="AS205" s="208"/>
      <c r="AT205" s="208"/>
      <c r="AU205" s="208"/>
      <c r="AV205" s="208"/>
      <c r="AW205" s="208"/>
      <c r="AX205" s="208"/>
      <c r="AY205" s="208"/>
      <c r="AZ205" s="208"/>
      <c r="BA205" s="208"/>
      <c r="BB205" s="208"/>
      <c r="BC205" s="208"/>
      <c r="BD205" s="208"/>
      <c r="BE205" s="208"/>
      <c r="BF205" s="208"/>
      <c r="BG205" s="208"/>
      <c r="BH205" s="208"/>
      <c r="BI205" s="208"/>
      <c r="BJ205" s="208"/>
      <c r="BK205" s="208"/>
      <c r="BL205" s="208"/>
      <c r="BM205" s="208"/>
      <c r="BN205" s="208"/>
      <c r="BO205" s="208"/>
      <c r="BP205" s="208"/>
      <c r="BQ205" s="208"/>
      <c r="BR205" s="208"/>
      <c r="BS205" s="208"/>
      <c r="BT205" s="208"/>
      <c r="BU205" s="208"/>
      <c r="BV205" s="208"/>
      <c r="BW205" s="208"/>
      <c r="BX205" s="208"/>
      <c r="BY205" s="208"/>
      <c r="BZ205" s="208"/>
      <c r="CA205" s="208"/>
      <c r="CB205" s="208"/>
      <c r="CC205" s="208"/>
      <c r="CD205" s="208"/>
      <c r="CE205" s="208"/>
      <c r="CF205" s="208"/>
      <c r="CG205" s="208"/>
      <c r="CH205" s="208"/>
      <c r="CI205" s="208"/>
      <c r="CJ205" s="208"/>
      <c r="CK205" s="208"/>
      <c r="CL205" s="208"/>
      <c r="CM205" s="208"/>
      <c r="CN205" s="208"/>
      <c r="CO205" s="208"/>
      <c r="CP205" s="208"/>
      <c r="CQ205" s="208"/>
      <c r="CR205" s="208"/>
      <c r="CS205" s="208"/>
      <c r="CT205" s="208"/>
      <c r="CU205" s="208"/>
      <c r="CV205" s="208"/>
      <c r="CW205" s="208"/>
      <c r="CX205" s="208"/>
      <c r="CY205" s="208"/>
      <c r="CZ205" s="208"/>
      <c r="DA205" s="208"/>
      <c r="DB205" s="208"/>
      <c r="DC205" s="208"/>
      <c r="DD205" s="208"/>
      <c r="DE205" s="208"/>
      <c r="DF205" s="208"/>
      <c r="DG205" s="208"/>
      <c r="DH205" s="208"/>
      <c r="DI205" s="208"/>
      <c r="DJ205" s="208"/>
      <c r="DK205" s="208"/>
      <c r="DL205" s="208"/>
      <c r="DM205" s="208"/>
      <c r="DN205" s="208"/>
      <c r="DO205" s="208"/>
      <c r="DP205" s="208"/>
      <c r="DQ205" s="208"/>
      <c r="DR205" s="208"/>
      <c r="DS205" s="208"/>
      <c r="DT205" s="208"/>
      <c r="DU205" s="208"/>
      <c r="DV205" s="208"/>
      <c r="DW205" s="208"/>
      <c r="DX205" s="208"/>
      <c r="DY205" s="208"/>
      <c r="DZ205" s="208"/>
      <c r="EA205" s="208"/>
      <c r="EB205" s="208"/>
      <c r="EC205" s="208"/>
      <c r="ED205" s="208"/>
      <c r="EE205" s="208"/>
      <c r="EF205" s="208"/>
      <c r="EG205" s="208"/>
      <c r="EH205" s="208"/>
      <c r="EI205" s="208"/>
      <c r="EJ205" s="208"/>
      <c r="EK205" s="208"/>
      <c r="EL205" s="208"/>
      <c r="EM205" s="208"/>
      <c r="EN205" s="208"/>
      <c r="EO205" s="208"/>
      <c r="EP205" s="208"/>
      <c r="EQ205" s="208"/>
      <c r="ER205" s="208"/>
      <c r="ES205" s="208"/>
      <c r="ET205" s="208"/>
      <c r="EU205" s="208"/>
      <c r="EV205" s="208"/>
      <c r="EW205" s="208"/>
      <c r="EX205" s="208"/>
      <c r="EY205" s="208"/>
      <c r="EZ205" s="208"/>
      <c r="FA205" s="208"/>
      <c r="FB205" s="208"/>
      <c r="FC205" s="208"/>
      <c r="FD205" s="208"/>
      <c r="FE205" s="208"/>
      <c r="FF205" s="208"/>
      <c r="FG205" s="208"/>
      <c r="FH205" s="208"/>
      <c r="FI205" s="208"/>
      <c r="FJ205" s="208"/>
      <c r="FK205" s="208"/>
      <c r="FL205" s="208"/>
      <c r="FM205" s="208"/>
      <c r="FN205" s="208"/>
      <c r="FO205" s="287"/>
    </row>
    <row r="206" spans="1:171" s="173" customFormat="1" ht="44.1" customHeight="1" x14ac:dyDescent="0.2">
      <c r="A206" s="374"/>
      <c r="B206" s="374"/>
      <c r="C206" s="374"/>
      <c r="D206" s="374" t="s">
        <v>56192</v>
      </c>
      <c r="E206" s="402">
        <v>0.85</v>
      </c>
      <c r="F206" s="402">
        <v>0.9</v>
      </c>
      <c r="G206" s="402">
        <v>0.15</v>
      </c>
      <c r="H206" s="402">
        <v>0.3</v>
      </c>
      <c r="I206" s="402">
        <v>0.4</v>
      </c>
      <c r="J206" s="402">
        <v>0.05</v>
      </c>
      <c r="K206" s="374" t="s">
        <v>56191</v>
      </c>
      <c r="L206" s="400"/>
      <c r="M206" s="400"/>
      <c r="N206" s="400"/>
      <c r="O206" s="400"/>
      <c r="P206" s="400"/>
      <c r="Q206" s="135">
        <v>3</v>
      </c>
      <c r="R206" s="135" t="s">
        <v>938</v>
      </c>
      <c r="S206" s="135" t="s">
        <v>939</v>
      </c>
      <c r="T206" s="136"/>
      <c r="U206" s="192"/>
      <c r="V206" s="192"/>
      <c r="W206" s="192"/>
      <c r="X206" s="192"/>
      <c r="Y206" s="192"/>
      <c r="Z206" s="192"/>
      <c r="AA206" s="192"/>
      <c r="AB206" s="192"/>
      <c r="AC206" s="192"/>
      <c r="AD206" s="192"/>
      <c r="AE206" s="136"/>
      <c r="AF206" s="279">
        <f>IFERROR(SUMIF(Costeo!$H$5:$H$636,R205,Costeo!$Q$5:$Q$636),SUMIF(Costeo!$Z$4:$Z$636,LEFT(R205,250),Costeo!$Q$4:$Q$637))</f>
        <v>0</v>
      </c>
      <c r="AG206" s="208"/>
      <c r="AH206" s="208"/>
      <c r="AI206" s="208"/>
      <c r="AJ206" s="208"/>
      <c r="AK206" s="208"/>
      <c r="AL206" s="208"/>
      <c r="AM206" s="208"/>
      <c r="AN206" s="208"/>
      <c r="AO206" s="208"/>
      <c r="AP206" s="208"/>
      <c r="AQ206" s="208"/>
      <c r="AR206" s="208"/>
      <c r="AS206" s="208"/>
      <c r="AT206" s="208"/>
      <c r="AU206" s="208"/>
      <c r="AV206" s="208"/>
      <c r="AW206" s="208"/>
      <c r="AX206" s="208"/>
      <c r="AY206" s="208"/>
      <c r="AZ206" s="208"/>
      <c r="BA206" s="208"/>
      <c r="BB206" s="208"/>
      <c r="BC206" s="208"/>
      <c r="BD206" s="208"/>
      <c r="BE206" s="208"/>
      <c r="BF206" s="208"/>
      <c r="BG206" s="208"/>
      <c r="BH206" s="208"/>
      <c r="BI206" s="208"/>
      <c r="BJ206" s="208"/>
      <c r="BK206" s="208"/>
      <c r="BL206" s="208"/>
      <c r="BM206" s="208"/>
      <c r="BN206" s="208"/>
      <c r="BO206" s="208"/>
      <c r="BP206" s="208"/>
      <c r="BQ206" s="208"/>
      <c r="BR206" s="208"/>
      <c r="BS206" s="208"/>
      <c r="BT206" s="208"/>
      <c r="BU206" s="208"/>
      <c r="BV206" s="208"/>
      <c r="BW206" s="208"/>
      <c r="BX206" s="208"/>
      <c r="BY206" s="208"/>
      <c r="BZ206" s="208"/>
      <c r="CA206" s="208"/>
      <c r="CB206" s="208"/>
      <c r="CC206" s="208"/>
      <c r="CD206" s="208"/>
      <c r="CE206" s="208"/>
      <c r="CF206" s="208"/>
      <c r="CG206" s="208"/>
      <c r="CH206" s="208"/>
      <c r="CI206" s="208"/>
      <c r="CJ206" s="208"/>
      <c r="CK206" s="208"/>
      <c r="CL206" s="208"/>
      <c r="CM206" s="208"/>
      <c r="CN206" s="208"/>
      <c r="CO206" s="208"/>
      <c r="CP206" s="208"/>
      <c r="CQ206" s="208"/>
      <c r="CR206" s="208"/>
      <c r="CS206" s="208"/>
      <c r="CT206" s="208"/>
      <c r="CU206" s="208"/>
      <c r="CV206" s="208"/>
      <c r="CW206" s="208"/>
      <c r="CX206" s="208"/>
      <c r="CY206" s="208"/>
      <c r="CZ206" s="208"/>
      <c r="DA206" s="208"/>
      <c r="DB206" s="208"/>
      <c r="DC206" s="208"/>
      <c r="DD206" s="208"/>
      <c r="DE206" s="208"/>
      <c r="DF206" s="208"/>
      <c r="DG206" s="208"/>
      <c r="DH206" s="208"/>
      <c r="DI206" s="208"/>
      <c r="DJ206" s="208"/>
      <c r="DK206" s="208"/>
      <c r="DL206" s="208"/>
      <c r="DM206" s="208"/>
      <c r="DN206" s="208"/>
      <c r="DO206" s="208"/>
      <c r="DP206" s="208"/>
      <c r="DQ206" s="208"/>
      <c r="DR206" s="208"/>
      <c r="DS206" s="208"/>
      <c r="DT206" s="208"/>
      <c r="DU206" s="208"/>
      <c r="DV206" s="208"/>
      <c r="DW206" s="208"/>
      <c r="DX206" s="208"/>
      <c r="DY206" s="208"/>
      <c r="DZ206" s="208"/>
      <c r="EA206" s="208"/>
      <c r="EB206" s="208"/>
      <c r="EC206" s="208"/>
      <c r="ED206" s="208"/>
      <c r="EE206" s="208"/>
      <c r="EF206" s="208"/>
      <c r="EG206" s="208"/>
      <c r="EH206" s="208"/>
      <c r="EI206" s="208"/>
      <c r="EJ206" s="208"/>
      <c r="EK206" s="208"/>
      <c r="EL206" s="208"/>
      <c r="EM206" s="208"/>
      <c r="EN206" s="208"/>
      <c r="EO206" s="208"/>
      <c r="EP206" s="208"/>
      <c r="EQ206" s="208"/>
      <c r="ER206" s="208"/>
      <c r="ES206" s="208"/>
      <c r="ET206" s="208"/>
      <c r="EU206" s="208"/>
      <c r="EV206" s="208"/>
      <c r="EW206" s="208"/>
      <c r="EX206" s="208"/>
      <c r="EY206" s="208"/>
      <c r="EZ206" s="208"/>
      <c r="FA206" s="208"/>
      <c r="FB206" s="208"/>
      <c r="FC206" s="208"/>
      <c r="FD206" s="208"/>
      <c r="FE206" s="208"/>
      <c r="FF206" s="208"/>
      <c r="FG206" s="208"/>
      <c r="FH206" s="208"/>
      <c r="FI206" s="208"/>
      <c r="FJ206" s="208"/>
      <c r="FK206" s="208"/>
      <c r="FL206" s="208"/>
      <c r="FM206" s="208"/>
      <c r="FN206" s="208"/>
      <c r="FO206" s="287"/>
    </row>
    <row r="207" spans="1:171" s="173" customFormat="1" ht="39" customHeight="1" x14ac:dyDescent="0.2">
      <c r="A207" s="374"/>
      <c r="B207" s="374"/>
      <c r="C207" s="374"/>
      <c r="D207" s="400"/>
      <c r="E207" s="402"/>
      <c r="F207" s="402"/>
      <c r="G207" s="400"/>
      <c r="H207" s="400"/>
      <c r="I207" s="400"/>
      <c r="J207" s="400"/>
      <c r="K207" s="400"/>
      <c r="L207" s="400"/>
      <c r="M207" s="400"/>
      <c r="N207" s="400"/>
      <c r="O207" s="400"/>
      <c r="P207" s="400"/>
      <c r="Q207" s="135">
        <v>4</v>
      </c>
      <c r="R207" s="135" t="s">
        <v>940</v>
      </c>
      <c r="S207" s="135" t="s">
        <v>941</v>
      </c>
      <c r="T207" s="136"/>
      <c r="U207" s="192"/>
      <c r="V207" s="192"/>
      <c r="W207" s="192"/>
      <c r="X207" s="192"/>
      <c r="Y207" s="192"/>
      <c r="Z207" s="192"/>
      <c r="AA207" s="192"/>
      <c r="AB207" s="192"/>
      <c r="AC207" s="192"/>
      <c r="AD207" s="192"/>
      <c r="AE207" s="136"/>
      <c r="AF207" s="279">
        <f>IFERROR(SUMIF(Costeo!$H$5:$H$636,R206,Costeo!$Q$5:$Q$636),SUMIF(Costeo!$Z$4:$Z$636,LEFT(R206,250),Costeo!$Q$4:$Q$637))</f>
        <v>7800000</v>
      </c>
      <c r="AG207" s="208"/>
      <c r="AH207" s="208"/>
      <c r="AI207" s="208"/>
      <c r="AJ207" s="208"/>
      <c r="AK207" s="208"/>
      <c r="AL207" s="208"/>
      <c r="AM207" s="208"/>
      <c r="AN207" s="208"/>
      <c r="AO207" s="208"/>
      <c r="AP207" s="208"/>
      <c r="AQ207" s="208"/>
      <c r="AR207" s="208"/>
      <c r="AS207" s="208"/>
      <c r="AT207" s="208"/>
      <c r="AU207" s="208"/>
      <c r="AV207" s="208"/>
      <c r="AW207" s="208"/>
      <c r="AX207" s="208"/>
      <c r="AY207" s="208"/>
      <c r="AZ207" s="208"/>
      <c r="BA207" s="208"/>
      <c r="BB207" s="208"/>
      <c r="BC207" s="208"/>
      <c r="BD207" s="208"/>
      <c r="BE207" s="208"/>
      <c r="BF207" s="208"/>
      <c r="BG207" s="208"/>
      <c r="BH207" s="208"/>
      <c r="BI207" s="208"/>
      <c r="BJ207" s="208"/>
      <c r="BK207" s="208"/>
      <c r="BL207" s="208"/>
      <c r="BM207" s="208"/>
      <c r="BN207" s="208"/>
      <c r="BO207" s="208"/>
      <c r="BP207" s="208"/>
      <c r="BQ207" s="208"/>
      <c r="BR207" s="208"/>
      <c r="BS207" s="208"/>
      <c r="BT207" s="208"/>
      <c r="BU207" s="208"/>
      <c r="BV207" s="208"/>
      <c r="BW207" s="208"/>
      <c r="BX207" s="208"/>
      <c r="BY207" s="208"/>
      <c r="BZ207" s="208"/>
      <c r="CA207" s="208"/>
      <c r="CB207" s="208"/>
      <c r="CC207" s="208"/>
      <c r="CD207" s="208"/>
      <c r="CE207" s="208"/>
      <c r="CF207" s="208"/>
      <c r="CG207" s="208"/>
      <c r="CH207" s="208"/>
      <c r="CI207" s="208"/>
      <c r="CJ207" s="208"/>
      <c r="CK207" s="208"/>
      <c r="CL207" s="208"/>
      <c r="CM207" s="208"/>
      <c r="CN207" s="208"/>
      <c r="CO207" s="208"/>
      <c r="CP207" s="208"/>
      <c r="CQ207" s="208"/>
      <c r="CR207" s="208"/>
      <c r="CS207" s="208"/>
      <c r="CT207" s="208"/>
      <c r="CU207" s="208"/>
      <c r="CV207" s="208"/>
      <c r="CW207" s="208"/>
      <c r="CX207" s="208"/>
      <c r="CY207" s="208"/>
      <c r="CZ207" s="208"/>
      <c r="DA207" s="208"/>
      <c r="DB207" s="208"/>
      <c r="DC207" s="208"/>
      <c r="DD207" s="208"/>
      <c r="DE207" s="208"/>
      <c r="DF207" s="208"/>
      <c r="DG207" s="208"/>
      <c r="DH207" s="208"/>
      <c r="DI207" s="208"/>
      <c r="DJ207" s="208"/>
      <c r="DK207" s="208"/>
      <c r="DL207" s="208"/>
      <c r="DM207" s="208"/>
      <c r="DN207" s="208"/>
      <c r="DO207" s="208"/>
      <c r="DP207" s="208"/>
      <c r="DQ207" s="208"/>
      <c r="DR207" s="208"/>
      <c r="DS207" s="208"/>
      <c r="DT207" s="208"/>
      <c r="DU207" s="208"/>
      <c r="DV207" s="208"/>
      <c r="DW207" s="208"/>
      <c r="DX207" s="208"/>
      <c r="DY207" s="208"/>
      <c r="DZ207" s="208"/>
      <c r="EA207" s="208"/>
      <c r="EB207" s="208"/>
      <c r="EC207" s="208"/>
      <c r="ED207" s="208"/>
      <c r="EE207" s="208"/>
      <c r="EF207" s="208"/>
      <c r="EG207" s="208"/>
      <c r="EH207" s="208"/>
      <c r="EI207" s="208"/>
      <c r="EJ207" s="208"/>
      <c r="EK207" s="208"/>
      <c r="EL207" s="208"/>
      <c r="EM207" s="208"/>
      <c r="EN207" s="208"/>
      <c r="EO207" s="208"/>
      <c r="EP207" s="208"/>
      <c r="EQ207" s="208"/>
      <c r="ER207" s="208"/>
      <c r="ES207" s="208"/>
      <c r="ET207" s="208"/>
      <c r="EU207" s="208"/>
      <c r="EV207" s="208"/>
      <c r="EW207" s="208"/>
      <c r="EX207" s="208"/>
      <c r="EY207" s="208"/>
      <c r="EZ207" s="208"/>
      <c r="FA207" s="208"/>
      <c r="FB207" s="208"/>
      <c r="FC207" s="208"/>
      <c r="FD207" s="208"/>
      <c r="FE207" s="208"/>
      <c r="FF207" s="208"/>
      <c r="FG207" s="208"/>
      <c r="FH207" s="208"/>
      <c r="FI207" s="208"/>
      <c r="FJ207" s="208"/>
      <c r="FK207" s="208"/>
      <c r="FL207" s="208"/>
      <c r="FM207" s="208"/>
      <c r="FN207" s="208"/>
      <c r="FO207" s="287"/>
    </row>
    <row r="208" spans="1:171" s="173" customFormat="1" ht="41.45" customHeight="1" x14ac:dyDescent="0.2">
      <c r="A208" s="374"/>
      <c r="B208" s="374"/>
      <c r="C208" s="374"/>
      <c r="D208" s="400"/>
      <c r="E208" s="402"/>
      <c r="F208" s="402"/>
      <c r="G208" s="400"/>
      <c r="H208" s="400"/>
      <c r="I208" s="400"/>
      <c r="J208" s="400"/>
      <c r="K208" s="400"/>
      <c r="L208" s="400"/>
      <c r="M208" s="400"/>
      <c r="N208" s="400"/>
      <c r="O208" s="400"/>
      <c r="P208" s="400"/>
      <c r="Q208" s="135">
        <v>5</v>
      </c>
      <c r="R208" s="135" t="s">
        <v>942</v>
      </c>
      <c r="S208" s="135" t="s">
        <v>943</v>
      </c>
      <c r="T208" s="136"/>
      <c r="U208" s="136"/>
      <c r="V208" s="136"/>
      <c r="W208" s="136"/>
      <c r="X208" s="136"/>
      <c r="Y208" s="136"/>
      <c r="Z208" s="136"/>
      <c r="AA208" s="136"/>
      <c r="AB208" s="136"/>
      <c r="AC208" s="136"/>
      <c r="AD208" s="136"/>
      <c r="AE208" s="192"/>
      <c r="AF208" s="279">
        <f>IFERROR(SUMIF(Costeo!$H$5:$H$636,R207,Costeo!$Q$5:$Q$636),SUMIF(Costeo!$Z$4:$Z$636,LEFT(R207,250),Costeo!$Q$4:$Q$637))</f>
        <v>0</v>
      </c>
      <c r="AG208" s="208"/>
      <c r="AH208" s="208"/>
      <c r="AI208" s="208"/>
      <c r="AJ208" s="208"/>
      <c r="AK208" s="208"/>
      <c r="AL208" s="208"/>
      <c r="AM208" s="208"/>
      <c r="AN208" s="208"/>
      <c r="AO208" s="208"/>
      <c r="AP208" s="208"/>
      <c r="AQ208" s="208"/>
      <c r="AR208" s="208"/>
      <c r="AS208" s="208"/>
      <c r="AT208" s="208"/>
      <c r="AU208" s="208"/>
      <c r="AV208" s="208"/>
      <c r="AW208" s="208"/>
      <c r="AX208" s="208"/>
      <c r="AY208" s="208"/>
      <c r="AZ208" s="208"/>
      <c r="BA208" s="208"/>
      <c r="BB208" s="208"/>
      <c r="BC208" s="208"/>
      <c r="BD208" s="208"/>
      <c r="BE208" s="208"/>
      <c r="BF208" s="208"/>
      <c r="BG208" s="208"/>
      <c r="BH208" s="208"/>
      <c r="BI208" s="208"/>
      <c r="BJ208" s="208"/>
      <c r="BK208" s="208"/>
      <c r="BL208" s="208"/>
      <c r="BM208" s="208"/>
      <c r="BN208" s="208"/>
      <c r="BO208" s="208"/>
      <c r="BP208" s="208"/>
      <c r="BQ208" s="208"/>
      <c r="BR208" s="208"/>
      <c r="BS208" s="208"/>
      <c r="BT208" s="208"/>
      <c r="BU208" s="208"/>
      <c r="BV208" s="208"/>
      <c r="BW208" s="208"/>
      <c r="BX208" s="208"/>
      <c r="BY208" s="208"/>
      <c r="BZ208" s="208"/>
      <c r="CA208" s="208"/>
      <c r="CB208" s="208"/>
      <c r="CC208" s="208"/>
      <c r="CD208" s="208"/>
      <c r="CE208" s="208"/>
      <c r="CF208" s="208"/>
      <c r="CG208" s="208"/>
      <c r="CH208" s="208"/>
      <c r="CI208" s="208"/>
      <c r="CJ208" s="208"/>
      <c r="CK208" s="208"/>
      <c r="CL208" s="208"/>
      <c r="CM208" s="208"/>
      <c r="CN208" s="208"/>
      <c r="CO208" s="208"/>
      <c r="CP208" s="208"/>
      <c r="CQ208" s="208"/>
      <c r="CR208" s="208"/>
      <c r="CS208" s="208"/>
      <c r="CT208" s="208"/>
      <c r="CU208" s="208"/>
      <c r="CV208" s="208"/>
      <c r="CW208" s="208"/>
      <c r="CX208" s="208"/>
      <c r="CY208" s="208"/>
      <c r="CZ208" s="208"/>
      <c r="DA208" s="208"/>
      <c r="DB208" s="208"/>
      <c r="DC208" s="208"/>
      <c r="DD208" s="208"/>
      <c r="DE208" s="208"/>
      <c r="DF208" s="208"/>
      <c r="DG208" s="208"/>
      <c r="DH208" s="208"/>
      <c r="DI208" s="208"/>
      <c r="DJ208" s="208"/>
      <c r="DK208" s="208"/>
      <c r="DL208" s="208"/>
      <c r="DM208" s="208"/>
      <c r="DN208" s="208"/>
      <c r="DO208" s="208"/>
      <c r="DP208" s="208"/>
      <c r="DQ208" s="208"/>
      <c r="DR208" s="208"/>
      <c r="DS208" s="208"/>
      <c r="DT208" s="208"/>
      <c r="DU208" s="208"/>
      <c r="DV208" s="208"/>
      <c r="DW208" s="208"/>
      <c r="DX208" s="208"/>
      <c r="DY208" s="208"/>
      <c r="DZ208" s="208"/>
      <c r="EA208" s="208"/>
      <c r="EB208" s="208"/>
      <c r="EC208" s="208"/>
      <c r="ED208" s="208"/>
      <c r="EE208" s="208"/>
      <c r="EF208" s="208"/>
      <c r="EG208" s="208"/>
      <c r="EH208" s="208"/>
      <c r="EI208" s="208"/>
      <c r="EJ208" s="208"/>
      <c r="EK208" s="208"/>
      <c r="EL208" s="208"/>
      <c r="EM208" s="208"/>
      <c r="EN208" s="208"/>
      <c r="EO208" s="208"/>
      <c r="EP208" s="208"/>
      <c r="EQ208" s="208"/>
      <c r="ER208" s="208"/>
      <c r="ES208" s="208"/>
      <c r="ET208" s="208"/>
      <c r="EU208" s="208"/>
      <c r="EV208" s="208"/>
      <c r="EW208" s="208"/>
      <c r="EX208" s="208"/>
      <c r="EY208" s="208"/>
      <c r="EZ208" s="208"/>
      <c r="FA208" s="208"/>
      <c r="FB208" s="208"/>
      <c r="FC208" s="208"/>
      <c r="FD208" s="208"/>
      <c r="FE208" s="208"/>
      <c r="FF208" s="208"/>
      <c r="FG208" s="208"/>
      <c r="FH208" s="208"/>
      <c r="FI208" s="208"/>
      <c r="FJ208" s="208"/>
      <c r="FK208" s="208"/>
      <c r="FL208" s="208"/>
      <c r="FM208" s="208"/>
      <c r="FN208" s="208"/>
      <c r="FO208" s="287"/>
    </row>
    <row r="209" spans="1:171" s="173" customFormat="1" ht="55.5" customHeight="1" x14ac:dyDescent="0.2">
      <c r="A209" s="374"/>
      <c r="B209" s="374"/>
      <c r="C209" s="374"/>
      <c r="D209" s="400"/>
      <c r="E209" s="402"/>
      <c r="F209" s="402"/>
      <c r="G209" s="400"/>
      <c r="H209" s="400"/>
      <c r="I209" s="400"/>
      <c r="J209" s="400"/>
      <c r="K209" s="400"/>
      <c r="L209" s="400"/>
      <c r="M209" s="400"/>
      <c r="N209" s="400"/>
      <c r="O209" s="400"/>
      <c r="P209" s="400"/>
      <c r="Q209" s="135">
        <v>6</v>
      </c>
      <c r="R209" s="135" t="s">
        <v>944</v>
      </c>
      <c r="S209" s="135" t="s">
        <v>945</v>
      </c>
      <c r="T209" s="136"/>
      <c r="U209" s="136"/>
      <c r="V209" s="192"/>
      <c r="W209" s="136"/>
      <c r="X209" s="136"/>
      <c r="Y209" s="192"/>
      <c r="Z209" s="136"/>
      <c r="AA209" s="136"/>
      <c r="AB209" s="192"/>
      <c r="AC209" s="136"/>
      <c r="AD209" s="136"/>
      <c r="AE209" s="192"/>
      <c r="AF209" s="279">
        <f>IFERROR(SUMIF(Costeo!$H$5:$H$636,R208,Costeo!$Q$5:$Q$636),SUMIF(Costeo!$Z$4:$Z$636,LEFT(R208,250),Costeo!$Q$4:$Q$637))</f>
        <v>0</v>
      </c>
      <c r="AG209" s="208"/>
      <c r="AH209" s="208"/>
      <c r="AI209" s="208"/>
      <c r="AJ209" s="208"/>
      <c r="AK209" s="208"/>
      <c r="AL209" s="208"/>
      <c r="AM209" s="208"/>
      <c r="AN209" s="208"/>
      <c r="AO209" s="208"/>
      <c r="AP209" s="208"/>
      <c r="AQ209" s="208"/>
      <c r="AR209" s="208"/>
      <c r="AS209" s="208"/>
      <c r="AT209" s="208"/>
      <c r="AU209" s="208"/>
      <c r="AV209" s="208"/>
      <c r="AW209" s="208"/>
      <c r="AX209" s="208"/>
      <c r="AY209" s="208"/>
      <c r="AZ209" s="208"/>
      <c r="BA209" s="208"/>
      <c r="BB209" s="208"/>
      <c r="BC209" s="208"/>
      <c r="BD209" s="208"/>
      <c r="BE209" s="208"/>
      <c r="BF209" s="208"/>
      <c r="BG209" s="208"/>
      <c r="BH209" s="208"/>
      <c r="BI209" s="208"/>
      <c r="BJ209" s="208"/>
      <c r="BK209" s="208"/>
      <c r="BL209" s="208"/>
      <c r="BM209" s="208"/>
      <c r="BN209" s="208"/>
      <c r="BO209" s="208"/>
      <c r="BP209" s="208"/>
      <c r="BQ209" s="208"/>
      <c r="BR209" s="208"/>
      <c r="BS209" s="208"/>
      <c r="BT209" s="208"/>
      <c r="BU209" s="208"/>
      <c r="BV209" s="208"/>
      <c r="BW209" s="208"/>
      <c r="BX209" s="208"/>
      <c r="BY209" s="208"/>
      <c r="BZ209" s="208"/>
      <c r="CA209" s="208"/>
      <c r="CB209" s="208"/>
      <c r="CC209" s="208"/>
      <c r="CD209" s="208"/>
      <c r="CE209" s="208"/>
      <c r="CF209" s="208"/>
      <c r="CG209" s="208"/>
      <c r="CH209" s="208"/>
      <c r="CI209" s="208"/>
      <c r="CJ209" s="208"/>
      <c r="CK209" s="208"/>
      <c r="CL209" s="208"/>
      <c r="CM209" s="208"/>
      <c r="CN209" s="208"/>
      <c r="CO209" s="208"/>
      <c r="CP209" s="208"/>
      <c r="CQ209" s="208"/>
      <c r="CR209" s="208"/>
      <c r="CS209" s="208"/>
      <c r="CT209" s="208"/>
      <c r="CU209" s="208"/>
      <c r="CV209" s="208"/>
      <c r="CW209" s="208"/>
      <c r="CX209" s="208"/>
      <c r="CY209" s="208"/>
      <c r="CZ209" s="208"/>
      <c r="DA209" s="208"/>
      <c r="DB209" s="208"/>
      <c r="DC209" s="208"/>
      <c r="DD209" s="208"/>
      <c r="DE209" s="208"/>
      <c r="DF209" s="208"/>
      <c r="DG209" s="208"/>
      <c r="DH209" s="208"/>
      <c r="DI209" s="208"/>
      <c r="DJ209" s="208"/>
      <c r="DK209" s="208"/>
      <c r="DL209" s="208"/>
      <c r="DM209" s="208"/>
      <c r="DN209" s="208"/>
      <c r="DO209" s="208"/>
      <c r="DP209" s="208"/>
      <c r="DQ209" s="208"/>
      <c r="DR209" s="208"/>
      <c r="DS209" s="208"/>
      <c r="DT209" s="208"/>
      <c r="DU209" s="208"/>
      <c r="DV209" s="208"/>
      <c r="DW209" s="208"/>
      <c r="DX209" s="208"/>
      <c r="DY209" s="208"/>
      <c r="DZ209" s="208"/>
      <c r="EA209" s="208"/>
      <c r="EB209" s="208"/>
      <c r="EC209" s="208"/>
      <c r="ED209" s="208"/>
      <c r="EE209" s="208"/>
      <c r="EF209" s="208"/>
      <c r="EG209" s="208"/>
      <c r="EH209" s="208"/>
      <c r="EI209" s="208"/>
      <c r="EJ209" s="208"/>
      <c r="EK209" s="208"/>
      <c r="EL209" s="208"/>
      <c r="EM209" s="208"/>
      <c r="EN209" s="208"/>
      <c r="EO209" s="208"/>
      <c r="EP209" s="208"/>
      <c r="EQ209" s="208"/>
      <c r="ER209" s="208"/>
      <c r="ES209" s="208"/>
      <c r="ET209" s="208"/>
      <c r="EU209" s="208"/>
      <c r="EV209" s="208"/>
      <c r="EW209" s="208"/>
      <c r="EX209" s="208"/>
      <c r="EY209" s="208"/>
      <c r="EZ209" s="208"/>
      <c r="FA209" s="208"/>
      <c r="FB209" s="208"/>
      <c r="FC209" s="208"/>
      <c r="FD209" s="208"/>
      <c r="FE209" s="208"/>
      <c r="FF209" s="208"/>
      <c r="FG209" s="208"/>
      <c r="FH209" s="208"/>
      <c r="FI209" s="208"/>
      <c r="FJ209" s="208"/>
      <c r="FK209" s="208"/>
      <c r="FL209" s="208"/>
      <c r="FM209" s="208"/>
      <c r="FN209" s="208"/>
      <c r="FO209" s="287"/>
    </row>
    <row r="210" spans="1:171" s="173" customFormat="1" ht="66.599999999999994" customHeight="1" x14ac:dyDescent="0.2">
      <c r="A210" s="374"/>
      <c r="B210" s="374" t="s">
        <v>946</v>
      </c>
      <c r="C210" s="374" t="s">
        <v>947</v>
      </c>
      <c r="D210" s="166" t="s">
        <v>948</v>
      </c>
      <c r="E210" s="166" t="s">
        <v>507</v>
      </c>
      <c r="F210" s="166" t="s">
        <v>949</v>
      </c>
      <c r="G210" s="166" t="s">
        <v>949</v>
      </c>
      <c r="H210" s="166" t="s">
        <v>949</v>
      </c>
      <c r="I210" s="166" t="s">
        <v>949</v>
      </c>
      <c r="J210" s="166" t="s">
        <v>949</v>
      </c>
      <c r="K210" s="166" t="s">
        <v>56201</v>
      </c>
      <c r="L210" s="374" t="s">
        <v>950</v>
      </c>
      <c r="M210" s="135">
        <v>1</v>
      </c>
      <c r="N210" s="135" t="s">
        <v>951</v>
      </c>
      <c r="O210" s="135" t="s">
        <v>952</v>
      </c>
      <c r="P210" s="135" t="s">
        <v>645</v>
      </c>
      <c r="Q210" s="135">
        <v>1</v>
      </c>
      <c r="R210" s="135" t="s">
        <v>953</v>
      </c>
      <c r="S210" s="135" t="s">
        <v>954</v>
      </c>
      <c r="T210" s="192"/>
      <c r="U210" s="192"/>
      <c r="V210" s="192"/>
      <c r="W210" s="192"/>
      <c r="X210" s="192"/>
      <c r="Y210" s="192"/>
      <c r="Z210" s="192"/>
      <c r="AA210" s="192"/>
      <c r="AB210" s="192"/>
      <c r="AC210" s="192"/>
      <c r="AD210" s="192"/>
      <c r="AE210" s="192"/>
      <c r="AF210" s="279">
        <f>IFERROR(SUMIF(Costeo!$H$5:$H$636,R210,Costeo!$Q$5:$Q$636),SUMIF(Costeo!$Z$4:$Z$636,LEFT(R210,250),Costeo!$Q$4:$Q$637))</f>
        <v>0</v>
      </c>
      <c r="AG210" s="208"/>
      <c r="AH210" s="208"/>
      <c r="AI210" s="208"/>
      <c r="AJ210" s="208"/>
      <c r="AK210" s="208"/>
      <c r="AL210" s="208"/>
      <c r="AM210" s="208"/>
      <c r="AN210" s="208"/>
      <c r="AO210" s="208"/>
      <c r="AP210" s="208"/>
      <c r="AQ210" s="208"/>
      <c r="AR210" s="208"/>
      <c r="AS210" s="208"/>
      <c r="AT210" s="208"/>
      <c r="AU210" s="208"/>
      <c r="AV210" s="208"/>
      <c r="AW210" s="208"/>
      <c r="AX210" s="208"/>
      <c r="AY210" s="208"/>
      <c r="AZ210" s="208"/>
      <c r="BA210" s="208"/>
      <c r="BB210" s="208"/>
      <c r="BC210" s="208"/>
      <c r="BD210" s="208"/>
      <c r="BE210" s="208"/>
      <c r="BF210" s="208"/>
      <c r="BG210" s="208"/>
      <c r="BH210" s="208"/>
      <c r="BI210" s="208"/>
      <c r="BJ210" s="208"/>
      <c r="BK210" s="208"/>
      <c r="BL210" s="208"/>
      <c r="BM210" s="208"/>
      <c r="BN210" s="208"/>
      <c r="BO210" s="208"/>
      <c r="BP210" s="208"/>
      <c r="BQ210" s="208"/>
      <c r="BR210" s="208"/>
      <c r="BS210" s="208"/>
      <c r="BT210" s="208"/>
      <c r="BU210" s="208"/>
      <c r="BV210" s="208"/>
      <c r="BW210" s="208"/>
      <c r="BX210" s="208"/>
      <c r="BY210" s="208"/>
      <c r="BZ210" s="208"/>
      <c r="CA210" s="208"/>
      <c r="CB210" s="208"/>
      <c r="CC210" s="208"/>
      <c r="CD210" s="208"/>
      <c r="CE210" s="208"/>
      <c r="CF210" s="208"/>
      <c r="CG210" s="208"/>
      <c r="CH210" s="208"/>
      <c r="CI210" s="208"/>
      <c r="CJ210" s="208"/>
      <c r="CK210" s="208"/>
      <c r="CL210" s="208"/>
      <c r="CM210" s="208"/>
      <c r="CN210" s="208"/>
      <c r="CO210" s="208"/>
      <c r="CP210" s="208"/>
      <c r="CQ210" s="208"/>
      <c r="CR210" s="208"/>
      <c r="CS210" s="208"/>
      <c r="CT210" s="208"/>
      <c r="CU210" s="208"/>
      <c r="CV210" s="208"/>
      <c r="CW210" s="208"/>
      <c r="CX210" s="208"/>
      <c r="CY210" s="208"/>
      <c r="CZ210" s="208"/>
      <c r="DA210" s="208"/>
      <c r="DB210" s="208"/>
      <c r="DC210" s="208"/>
      <c r="DD210" s="208"/>
      <c r="DE210" s="208"/>
      <c r="DF210" s="208"/>
      <c r="DG210" s="208"/>
      <c r="DH210" s="208"/>
      <c r="DI210" s="208"/>
      <c r="DJ210" s="208"/>
      <c r="DK210" s="208"/>
      <c r="DL210" s="208"/>
      <c r="DM210" s="208"/>
      <c r="DN210" s="208"/>
      <c r="DO210" s="208"/>
      <c r="DP210" s="208"/>
      <c r="DQ210" s="208"/>
      <c r="DR210" s="208"/>
      <c r="DS210" s="208"/>
      <c r="DT210" s="208"/>
      <c r="DU210" s="208"/>
      <c r="DV210" s="208"/>
      <c r="DW210" s="208"/>
      <c r="DX210" s="208"/>
      <c r="DY210" s="208"/>
      <c r="DZ210" s="208"/>
      <c r="EA210" s="208"/>
      <c r="EB210" s="208"/>
      <c r="EC210" s="208"/>
      <c r="ED210" s="208"/>
      <c r="EE210" s="208"/>
      <c r="EF210" s="208"/>
      <c r="EG210" s="208"/>
      <c r="EH210" s="208"/>
      <c r="EI210" s="208"/>
      <c r="EJ210" s="208"/>
      <c r="EK210" s="208"/>
      <c r="EL210" s="208"/>
      <c r="EM210" s="208"/>
      <c r="EN210" s="208"/>
      <c r="EO210" s="208"/>
      <c r="EP210" s="208"/>
      <c r="EQ210" s="208"/>
      <c r="ER210" s="208"/>
      <c r="ES210" s="208"/>
      <c r="ET210" s="208"/>
      <c r="EU210" s="208"/>
      <c r="EV210" s="208"/>
      <c r="EW210" s="208"/>
      <c r="EX210" s="208"/>
      <c r="EY210" s="208"/>
      <c r="EZ210" s="208"/>
      <c r="FA210" s="208"/>
      <c r="FB210" s="208"/>
      <c r="FC210" s="208"/>
      <c r="FD210" s="208"/>
      <c r="FE210" s="208"/>
      <c r="FF210" s="208"/>
      <c r="FG210" s="208"/>
      <c r="FH210" s="208"/>
      <c r="FI210" s="208"/>
      <c r="FJ210" s="208"/>
      <c r="FK210" s="208"/>
      <c r="FL210" s="208"/>
      <c r="FM210" s="208"/>
      <c r="FN210" s="208"/>
      <c r="FO210" s="287"/>
    </row>
    <row r="211" spans="1:171" s="173" customFormat="1" ht="77.45" customHeight="1" x14ac:dyDescent="0.2">
      <c r="A211" s="374"/>
      <c r="B211" s="400"/>
      <c r="C211" s="400"/>
      <c r="D211" s="194" t="s">
        <v>56194</v>
      </c>
      <c r="E211" s="135" t="s">
        <v>507</v>
      </c>
      <c r="F211" s="137">
        <v>0.85</v>
      </c>
      <c r="G211" s="137">
        <v>0.85</v>
      </c>
      <c r="H211" s="137">
        <v>0.85</v>
      </c>
      <c r="I211" s="137">
        <v>0.85</v>
      </c>
      <c r="J211" s="137">
        <v>0.85</v>
      </c>
      <c r="K211" s="135" t="s">
        <v>56203</v>
      </c>
      <c r="L211" s="400"/>
      <c r="M211" s="135">
        <v>1</v>
      </c>
      <c r="N211" s="135" t="s">
        <v>955</v>
      </c>
      <c r="O211" s="135" t="s">
        <v>952</v>
      </c>
      <c r="P211" s="135" t="s">
        <v>645</v>
      </c>
      <c r="Q211" s="135">
        <v>2</v>
      </c>
      <c r="R211" s="135" t="s">
        <v>956</v>
      </c>
      <c r="S211" s="135" t="s">
        <v>954</v>
      </c>
      <c r="T211" s="192"/>
      <c r="U211" s="192"/>
      <c r="V211" s="192"/>
      <c r="W211" s="192"/>
      <c r="X211" s="192"/>
      <c r="Y211" s="192"/>
      <c r="Z211" s="192"/>
      <c r="AA211" s="192"/>
      <c r="AB211" s="192"/>
      <c r="AC211" s="192"/>
      <c r="AD211" s="192"/>
      <c r="AE211" s="192"/>
      <c r="AF211" s="279">
        <f>IFERROR(SUMIF(Costeo!$H$5:$H$636,R211,Costeo!$Q$5:$Q$636),SUMIF(Costeo!$Z$4:$Z$636,LEFT(R211,250),Costeo!$Q$4:$Q$637))</f>
        <v>0</v>
      </c>
      <c r="AG211" s="208"/>
      <c r="AH211" s="208"/>
      <c r="AI211" s="208"/>
      <c r="AJ211" s="208"/>
      <c r="AK211" s="208"/>
      <c r="AL211" s="208"/>
      <c r="AM211" s="208"/>
      <c r="AN211" s="208"/>
      <c r="AO211" s="208"/>
      <c r="AP211" s="208"/>
      <c r="AQ211" s="208"/>
      <c r="AR211" s="208"/>
      <c r="AS211" s="208"/>
      <c r="AT211" s="208"/>
      <c r="AU211" s="208"/>
      <c r="AV211" s="208"/>
      <c r="AW211" s="208"/>
      <c r="AX211" s="208"/>
      <c r="AY211" s="208"/>
      <c r="AZ211" s="208"/>
      <c r="BA211" s="208"/>
      <c r="BB211" s="208"/>
      <c r="BC211" s="208"/>
      <c r="BD211" s="208"/>
      <c r="BE211" s="208"/>
      <c r="BF211" s="208"/>
      <c r="BG211" s="208"/>
      <c r="BH211" s="208"/>
      <c r="BI211" s="208"/>
      <c r="BJ211" s="208"/>
      <c r="BK211" s="208"/>
      <c r="BL211" s="208"/>
      <c r="BM211" s="208"/>
      <c r="BN211" s="208"/>
      <c r="BO211" s="208"/>
      <c r="BP211" s="208"/>
      <c r="BQ211" s="208"/>
      <c r="BR211" s="208"/>
      <c r="BS211" s="208"/>
      <c r="BT211" s="208"/>
      <c r="BU211" s="208"/>
      <c r="BV211" s="208"/>
      <c r="BW211" s="208"/>
      <c r="BX211" s="208"/>
      <c r="BY211" s="208"/>
      <c r="BZ211" s="208"/>
      <c r="CA211" s="208"/>
      <c r="CB211" s="208"/>
      <c r="CC211" s="208"/>
      <c r="CD211" s="208"/>
      <c r="CE211" s="208"/>
      <c r="CF211" s="208"/>
      <c r="CG211" s="208"/>
      <c r="CH211" s="208"/>
      <c r="CI211" s="208"/>
      <c r="CJ211" s="208"/>
      <c r="CK211" s="208"/>
      <c r="CL211" s="208"/>
      <c r="CM211" s="208"/>
      <c r="CN211" s="208"/>
      <c r="CO211" s="208"/>
      <c r="CP211" s="208"/>
      <c r="CQ211" s="208"/>
      <c r="CR211" s="208"/>
      <c r="CS211" s="208"/>
      <c r="CT211" s="208"/>
      <c r="CU211" s="208"/>
      <c r="CV211" s="208"/>
      <c r="CW211" s="208"/>
      <c r="CX211" s="208"/>
      <c r="CY211" s="208"/>
      <c r="CZ211" s="208"/>
      <c r="DA211" s="208"/>
      <c r="DB211" s="208"/>
      <c r="DC211" s="208"/>
      <c r="DD211" s="208"/>
      <c r="DE211" s="208"/>
      <c r="DF211" s="208"/>
      <c r="DG211" s="208"/>
      <c r="DH211" s="208"/>
      <c r="DI211" s="208"/>
      <c r="DJ211" s="208"/>
      <c r="DK211" s="208"/>
      <c r="DL211" s="208"/>
      <c r="DM211" s="208"/>
      <c r="DN211" s="208"/>
      <c r="DO211" s="208"/>
      <c r="DP211" s="208"/>
      <c r="DQ211" s="208"/>
      <c r="DR211" s="208"/>
      <c r="DS211" s="208"/>
      <c r="DT211" s="208"/>
      <c r="DU211" s="208"/>
      <c r="DV211" s="208"/>
      <c r="DW211" s="208"/>
      <c r="DX211" s="208"/>
      <c r="DY211" s="208"/>
      <c r="DZ211" s="208"/>
      <c r="EA211" s="208"/>
      <c r="EB211" s="208"/>
      <c r="EC211" s="208"/>
      <c r="ED211" s="208"/>
      <c r="EE211" s="208"/>
      <c r="EF211" s="208"/>
      <c r="EG211" s="208"/>
      <c r="EH211" s="208"/>
      <c r="EI211" s="208"/>
      <c r="EJ211" s="208"/>
      <c r="EK211" s="208"/>
      <c r="EL211" s="208"/>
      <c r="EM211" s="208"/>
      <c r="EN211" s="208"/>
      <c r="EO211" s="208"/>
      <c r="EP211" s="208"/>
      <c r="EQ211" s="208"/>
      <c r="ER211" s="208"/>
      <c r="ES211" s="208"/>
      <c r="ET211" s="208"/>
      <c r="EU211" s="208"/>
      <c r="EV211" s="208"/>
      <c r="EW211" s="208"/>
      <c r="EX211" s="208"/>
      <c r="EY211" s="208"/>
      <c r="EZ211" s="208"/>
      <c r="FA211" s="208"/>
      <c r="FB211" s="208"/>
      <c r="FC211" s="208"/>
      <c r="FD211" s="208"/>
      <c r="FE211" s="208"/>
      <c r="FF211" s="208"/>
      <c r="FG211" s="208"/>
      <c r="FH211" s="208"/>
      <c r="FI211" s="208"/>
      <c r="FJ211" s="208"/>
      <c r="FK211" s="208"/>
      <c r="FL211" s="208"/>
      <c r="FM211" s="208"/>
      <c r="FN211" s="208"/>
      <c r="FO211" s="287"/>
    </row>
    <row r="212" spans="1:171" s="173" customFormat="1" ht="81" customHeight="1" x14ac:dyDescent="0.2">
      <c r="A212" s="374"/>
      <c r="B212" s="400"/>
      <c r="C212" s="400"/>
      <c r="D212" s="166" t="s">
        <v>960</v>
      </c>
      <c r="E212" s="166" t="s">
        <v>507</v>
      </c>
      <c r="F212" s="166" t="s">
        <v>961</v>
      </c>
      <c r="G212" s="166" t="s">
        <v>961</v>
      </c>
      <c r="H212" s="166" t="s">
        <v>961</v>
      </c>
      <c r="I212" s="166" t="s">
        <v>961</v>
      </c>
      <c r="J212" s="166" t="s">
        <v>961</v>
      </c>
      <c r="K212" s="166" t="s">
        <v>56202</v>
      </c>
      <c r="L212" s="400"/>
      <c r="M212" s="135">
        <v>1</v>
      </c>
      <c r="N212" s="135" t="s">
        <v>957</v>
      </c>
      <c r="O212" s="135" t="s">
        <v>952</v>
      </c>
      <c r="P212" s="135" t="s">
        <v>645</v>
      </c>
      <c r="Q212" s="135">
        <v>3</v>
      </c>
      <c r="R212" s="135" t="s">
        <v>958</v>
      </c>
      <c r="S212" s="135" t="s">
        <v>959</v>
      </c>
      <c r="T212" s="135"/>
      <c r="U212" s="135"/>
      <c r="V212" s="135"/>
      <c r="W212" s="192"/>
      <c r="X212" s="135"/>
      <c r="Y212" s="135"/>
      <c r="Z212" s="135"/>
      <c r="AA212" s="135"/>
      <c r="AB212" s="135"/>
      <c r="AC212" s="135"/>
      <c r="AD212" s="135"/>
      <c r="AE212" s="135"/>
      <c r="AF212" s="279">
        <f>IFERROR(SUMIF(Costeo!$H$5:$H$636,R212,Costeo!$Q$5:$Q$636),SUMIF(Costeo!$Z$4:$Z$636,LEFT(R212,250),Costeo!$Q$4:$Q$637))</f>
        <v>0</v>
      </c>
      <c r="AG212" s="208"/>
      <c r="AH212" s="208"/>
      <c r="AI212" s="208"/>
      <c r="AJ212" s="208"/>
      <c r="AK212" s="208"/>
      <c r="AL212" s="208"/>
      <c r="AM212" s="208"/>
      <c r="AN212" s="208"/>
      <c r="AO212" s="208"/>
      <c r="AP212" s="208"/>
      <c r="AQ212" s="208"/>
      <c r="AR212" s="208"/>
      <c r="AS212" s="208"/>
      <c r="AT212" s="208"/>
      <c r="AU212" s="208"/>
      <c r="AV212" s="208"/>
      <c r="AW212" s="208"/>
      <c r="AX212" s="208"/>
      <c r="AY212" s="208"/>
      <c r="AZ212" s="208"/>
      <c r="BA212" s="208"/>
      <c r="BB212" s="208"/>
      <c r="BC212" s="208"/>
      <c r="BD212" s="208"/>
      <c r="BE212" s="208"/>
      <c r="BF212" s="208"/>
      <c r="BG212" s="208"/>
      <c r="BH212" s="208"/>
      <c r="BI212" s="208"/>
      <c r="BJ212" s="208"/>
      <c r="BK212" s="208"/>
      <c r="BL212" s="208"/>
      <c r="BM212" s="208"/>
      <c r="BN212" s="208"/>
      <c r="BO212" s="208"/>
      <c r="BP212" s="208"/>
      <c r="BQ212" s="208"/>
      <c r="BR212" s="208"/>
      <c r="BS212" s="208"/>
      <c r="BT212" s="208"/>
      <c r="BU212" s="208"/>
      <c r="BV212" s="208"/>
      <c r="BW212" s="208"/>
      <c r="BX212" s="208"/>
      <c r="BY212" s="208"/>
      <c r="BZ212" s="208"/>
      <c r="CA212" s="208"/>
      <c r="CB212" s="208"/>
      <c r="CC212" s="208"/>
      <c r="CD212" s="208"/>
      <c r="CE212" s="208"/>
      <c r="CF212" s="208"/>
      <c r="CG212" s="208"/>
      <c r="CH212" s="208"/>
      <c r="CI212" s="208"/>
      <c r="CJ212" s="208"/>
      <c r="CK212" s="208"/>
      <c r="CL212" s="208"/>
      <c r="CM212" s="208"/>
      <c r="CN212" s="208"/>
      <c r="CO212" s="208"/>
      <c r="CP212" s="208"/>
      <c r="CQ212" s="208"/>
      <c r="CR212" s="208"/>
      <c r="CS212" s="208"/>
      <c r="CT212" s="208"/>
      <c r="CU212" s="208"/>
      <c r="CV212" s="208"/>
      <c r="CW212" s="208"/>
      <c r="CX212" s="208"/>
      <c r="CY212" s="208"/>
      <c r="CZ212" s="208"/>
      <c r="DA212" s="208"/>
      <c r="DB212" s="208"/>
      <c r="DC212" s="208"/>
      <c r="DD212" s="208"/>
      <c r="DE212" s="208"/>
      <c r="DF212" s="208"/>
      <c r="DG212" s="208"/>
      <c r="DH212" s="208"/>
      <c r="DI212" s="208"/>
      <c r="DJ212" s="208"/>
      <c r="DK212" s="208"/>
      <c r="DL212" s="208"/>
      <c r="DM212" s="208"/>
      <c r="DN212" s="208"/>
      <c r="DO212" s="208"/>
      <c r="DP212" s="208"/>
      <c r="DQ212" s="208"/>
      <c r="DR212" s="208"/>
      <c r="DS212" s="208"/>
      <c r="DT212" s="208"/>
      <c r="DU212" s="208"/>
      <c r="DV212" s="208"/>
      <c r="DW212" s="208"/>
      <c r="DX212" s="208"/>
      <c r="DY212" s="208"/>
      <c r="DZ212" s="208"/>
      <c r="EA212" s="208"/>
      <c r="EB212" s="208"/>
      <c r="EC212" s="208"/>
      <c r="ED212" s="208"/>
      <c r="EE212" s="208"/>
      <c r="EF212" s="208"/>
      <c r="EG212" s="208"/>
      <c r="EH212" s="208"/>
      <c r="EI212" s="208"/>
      <c r="EJ212" s="208"/>
      <c r="EK212" s="208"/>
      <c r="EL212" s="208"/>
      <c r="EM212" s="208"/>
      <c r="EN212" s="208"/>
      <c r="EO212" s="208"/>
      <c r="EP212" s="208"/>
      <c r="EQ212" s="208"/>
      <c r="ER212" s="208"/>
      <c r="ES212" s="208"/>
      <c r="ET212" s="208"/>
      <c r="EU212" s="208"/>
      <c r="EV212" s="208"/>
      <c r="EW212" s="208"/>
      <c r="EX212" s="208"/>
      <c r="EY212" s="208"/>
      <c r="EZ212" s="208"/>
      <c r="FA212" s="208"/>
      <c r="FB212" s="208"/>
      <c r="FC212" s="208"/>
      <c r="FD212" s="208"/>
      <c r="FE212" s="208"/>
      <c r="FF212" s="208"/>
      <c r="FG212" s="208"/>
      <c r="FH212" s="208"/>
      <c r="FI212" s="208"/>
      <c r="FJ212" s="208"/>
      <c r="FK212" s="208"/>
      <c r="FL212" s="208"/>
      <c r="FM212" s="208"/>
      <c r="FN212" s="208"/>
      <c r="FO212" s="287"/>
    </row>
    <row r="213" spans="1:171" s="173" customFormat="1" ht="33.6" customHeight="1" x14ac:dyDescent="0.2">
      <c r="A213" s="374"/>
      <c r="B213" s="400"/>
      <c r="C213" s="400"/>
      <c r="D213" s="425" t="s">
        <v>56205</v>
      </c>
      <c r="E213" s="374" t="s">
        <v>507</v>
      </c>
      <c r="F213" s="402">
        <v>0.7</v>
      </c>
      <c r="G213" s="402">
        <v>0</v>
      </c>
      <c r="H213" s="402">
        <v>0</v>
      </c>
      <c r="I213" s="402">
        <v>0</v>
      </c>
      <c r="J213" s="402">
        <v>0.7</v>
      </c>
      <c r="K213" s="423" t="s">
        <v>56204</v>
      </c>
      <c r="L213" s="374" t="s">
        <v>962</v>
      </c>
      <c r="M213" s="374">
        <v>1</v>
      </c>
      <c r="N213" s="374" t="s">
        <v>963</v>
      </c>
      <c r="O213" s="374" t="s">
        <v>964</v>
      </c>
      <c r="P213" s="374" t="s">
        <v>645</v>
      </c>
      <c r="Q213" s="135">
        <v>1</v>
      </c>
      <c r="R213" s="135" t="s">
        <v>965</v>
      </c>
      <c r="S213" s="135" t="s">
        <v>966</v>
      </c>
      <c r="T213" s="174"/>
      <c r="U213" s="135"/>
      <c r="V213" s="135"/>
      <c r="W213" s="135"/>
      <c r="X213" s="135"/>
      <c r="Y213" s="135"/>
      <c r="Z213" s="135"/>
      <c r="AA213" s="135"/>
      <c r="AB213" s="135"/>
      <c r="AC213" s="135"/>
      <c r="AD213" s="135"/>
      <c r="AE213" s="135"/>
      <c r="AF213" s="279">
        <f>IFERROR(SUMIF(Costeo!$H$5:$H$636,R213,Costeo!$Q$5:$Q$636),SUMIF(Costeo!$Z$4:$Z$636,LEFT(R213,250),Costeo!$Q$4:$Q$637))</f>
        <v>0</v>
      </c>
      <c r="AG213" s="208"/>
      <c r="AH213" s="208"/>
      <c r="AI213" s="208"/>
      <c r="AJ213" s="208"/>
      <c r="AK213" s="208"/>
      <c r="AL213" s="208"/>
      <c r="AM213" s="208"/>
      <c r="AN213" s="208"/>
      <c r="AO213" s="208"/>
      <c r="AP213" s="208"/>
      <c r="AQ213" s="208"/>
      <c r="AR213" s="208"/>
      <c r="AS213" s="208"/>
      <c r="AT213" s="208"/>
      <c r="AU213" s="208"/>
      <c r="AV213" s="208"/>
      <c r="AW213" s="208"/>
      <c r="AX213" s="208"/>
      <c r="AY213" s="208"/>
      <c r="AZ213" s="208"/>
      <c r="BA213" s="208"/>
      <c r="BB213" s="208"/>
      <c r="BC213" s="208"/>
      <c r="BD213" s="208"/>
      <c r="BE213" s="208"/>
      <c r="BF213" s="208"/>
      <c r="BG213" s="208"/>
      <c r="BH213" s="208"/>
      <c r="BI213" s="208"/>
      <c r="BJ213" s="208"/>
      <c r="BK213" s="208"/>
      <c r="BL213" s="208"/>
      <c r="BM213" s="208"/>
      <c r="BN213" s="208"/>
      <c r="BO213" s="208"/>
      <c r="BP213" s="208"/>
      <c r="BQ213" s="208"/>
      <c r="BR213" s="208"/>
      <c r="BS213" s="208"/>
      <c r="BT213" s="208"/>
      <c r="BU213" s="208"/>
      <c r="BV213" s="208"/>
      <c r="BW213" s="208"/>
      <c r="BX213" s="208"/>
      <c r="BY213" s="208"/>
      <c r="BZ213" s="208"/>
      <c r="CA213" s="208"/>
      <c r="CB213" s="208"/>
      <c r="CC213" s="208"/>
      <c r="CD213" s="208"/>
      <c r="CE213" s="208"/>
      <c r="CF213" s="208"/>
      <c r="CG213" s="208"/>
      <c r="CH213" s="208"/>
      <c r="CI213" s="208"/>
      <c r="CJ213" s="208"/>
      <c r="CK213" s="208"/>
      <c r="CL213" s="208"/>
      <c r="CM213" s="208"/>
      <c r="CN213" s="208"/>
      <c r="CO213" s="208"/>
      <c r="CP213" s="208"/>
      <c r="CQ213" s="208"/>
      <c r="CR213" s="208"/>
      <c r="CS213" s="208"/>
      <c r="CT213" s="208"/>
      <c r="CU213" s="208"/>
      <c r="CV213" s="208"/>
      <c r="CW213" s="208"/>
      <c r="CX213" s="208"/>
      <c r="CY213" s="208"/>
      <c r="CZ213" s="208"/>
      <c r="DA213" s="208"/>
      <c r="DB213" s="208"/>
      <c r="DC213" s="208"/>
      <c r="DD213" s="208"/>
      <c r="DE213" s="208"/>
      <c r="DF213" s="208"/>
      <c r="DG213" s="208"/>
      <c r="DH213" s="208"/>
      <c r="DI213" s="208"/>
      <c r="DJ213" s="208"/>
      <c r="DK213" s="208"/>
      <c r="DL213" s="208"/>
      <c r="DM213" s="208"/>
      <c r="DN213" s="208"/>
      <c r="DO213" s="208"/>
      <c r="DP213" s="208"/>
      <c r="DQ213" s="208"/>
      <c r="DR213" s="208"/>
      <c r="DS213" s="208"/>
      <c r="DT213" s="208"/>
      <c r="DU213" s="208"/>
      <c r="DV213" s="208"/>
      <c r="DW213" s="208"/>
      <c r="DX213" s="208"/>
      <c r="DY213" s="208"/>
      <c r="DZ213" s="208"/>
      <c r="EA213" s="208"/>
      <c r="EB213" s="208"/>
      <c r="EC213" s="208"/>
      <c r="ED213" s="208"/>
      <c r="EE213" s="208"/>
      <c r="EF213" s="208"/>
      <c r="EG213" s="208"/>
      <c r="EH213" s="208"/>
      <c r="EI213" s="208"/>
      <c r="EJ213" s="208"/>
      <c r="EK213" s="208"/>
      <c r="EL213" s="208"/>
      <c r="EM213" s="208"/>
      <c r="EN213" s="208"/>
      <c r="EO213" s="208"/>
      <c r="EP213" s="208"/>
      <c r="EQ213" s="208"/>
      <c r="ER213" s="208"/>
      <c r="ES213" s="208"/>
      <c r="ET213" s="208"/>
      <c r="EU213" s="208"/>
      <c r="EV213" s="208"/>
      <c r="EW213" s="208"/>
      <c r="EX213" s="208"/>
      <c r="EY213" s="208"/>
      <c r="EZ213" s="208"/>
      <c r="FA213" s="208"/>
      <c r="FB213" s="208"/>
      <c r="FC213" s="208"/>
      <c r="FD213" s="208"/>
      <c r="FE213" s="208"/>
      <c r="FF213" s="208"/>
      <c r="FG213" s="208"/>
      <c r="FH213" s="208"/>
      <c r="FI213" s="208"/>
      <c r="FJ213" s="208"/>
      <c r="FK213" s="208"/>
      <c r="FL213" s="208"/>
      <c r="FM213" s="208"/>
      <c r="FN213" s="208"/>
      <c r="FO213" s="287"/>
    </row>
    <row r="214" spans="1:171" s="173" customFormat="1" ht="33.6" customHeight="1" x14ac:dyDescent="0.2">
      <c r="A214" s="374"/>
      <c r="B214" s="400"/>
      <c r="C214" s="400"/>
      <c r="D214" s="400"/>
      <c r="E214" s="400"/>
      <c r="F214" s="400"/>
      <c r="G214" s="400"/>
      <c r="H214" s="400"/>
      <c r="I214" s="400"/>
      <c r="J214" s="400"/>
      <c r="K214" s="401"/>
      <c r="L214" s="400"/>
      <c r="M214" s="400"/>
      <c r="N214" s="400"/>
      <c r="O214" s="400"/>
      <c r="P214" s="400"/>
      <c r="Q214" s="135">
        <v>2</v>
      </c>
      <c r="R214" s="135" t="s">
        <v>967</v>
      </c>
      <c r="S214" s="135" t="s">
        <v>966</v>
      </c>
      <c r="T214" s="174"/>
      <c r="U214" s="135"/>
      <c r="V214" s="135"/>
      <c r="W214" s="135"/>
      <c r="X214" s="135"/>
      <c r="Y214" s="135"/>
      <c r="Z214" s="135"/>
      <c r="AA214" s="135"/>
      <c r="AB214" s="135"/>
      <c r="AC214" s="135"/>
      <c r="AD214" s="135"/>
      <c r="AE214" s="135"/>
      <c r="AF214" s="279">
        <f>IFERROR(SUMIF(Costeo!$H$5:$H$636,R214,Costeo!$Q$5:$Q$636),SUMIF(Costeo!$Z$4:$Z$636,LEFT(R214,250),Costeo!$Q$4:$Q$637))</f>
        <v>0</v>
      </c>
      <c r="AG214" s="208"/>
      <c r="AH214" s="208"/>
      <c r="AI214" s="208"/>
      <c r="AJ214" s="208"/>
      <c r="AK214" s="208"/>
      <c r="AL214" s="208"/>
      <c r="AM214" s="208"/>
      <c r="AN214" s="208"/>
      <c r="AO214" s="208"/>
      <c r="AP214" s="208"/>
      <c r="AQ214" s="208"/>
      <c r="AR214" s="208"/>
      <c r="AS214" s="208"/>
      <c r="AT214" s="208"/>
      <c r="AU214" s="208"/>
      <c r="AV214" s="208"/>
      <c r="AW214" s="208"/>
      <c r="AX214" s="208"/>
      <c r="AY214" s="208"/>
      <c r="AZ214" s="208"/>
      <c r="BA214" s="208"/>
      <c r="BB214" s="208"/>
      <c r="BC214" s="208"/>
      <c r="BD214" s="208"/>
      <c r="BE214" s="208"/>
      <c r="BF214" s="208"/>
      <c r="BG214" s="208"/>
      <c r="BH214" s="208"/>
      <c r="BI214" s="208"/>
      <c r="BJ214" s="208"/>
      <c r="BK214" s="208"/>
      <c r="BL214" s="208"/>
      <c r="BM214" s="208"/>
      <c r="BN214" s="208"/>
      <c r="BO214" s="208"/>
      <c r="BP214" s="208"/>
      <c r="BQ214" s="208"/>
      <c r="BR214" s="208"/>
      <c r="BS214" s="208"/>
      <c r="BT214" s="208"/>
      <c r="BU214" s="208"/>
      <c r="BV214" s="208"/>
      <c r="BW214" s="208"/>
      <c r="BX214" s="208"/>
      <c r="BY214" s="208"/>
      <c r="BZ214" s="208"/>
      <c r="CA214" s="208"/>
      <c r="CB214" s="208"/>
      <c r="CC214" s="208"/>
      <c r="CD214" s="208"/>
      <c r="CE214" s="208"/>
      <c r="CF214" s="208"/>
      <c r="CG214" s="208"/>
      <c r="CH214" s="208"/>
      <c r="CI214" s="208"/>
      <c r="CJ214" s="208"/>
      <c r="CK214" s="208"/>
      <c r="CL214" s="208"/>
      <c r="CM214" s="208"/>
      <c r="CN214" s="208"/>
      <c r="CO214" s="208"/>
      <c r="CP214" s="208"/>
      <c r="CQ214" s="208"/>
      <c r="CR214" s="208"/>
      <c r="CS214" s="208"/>
      <c r="CT214" s="208"/>
      <c r="CU214" s="208"/>
      <c r="CV214" s="208"/>
      <c r="CW214" s="208"/>
      <c r="CX214" s="208"/>
      <c r="CY214" s="208"/>
      <c r="CZ214" s="208"/>
      <c r="DA214" s="208"/>
      <c r="DB214" s="208"/>
      <c r="DC214" s="208"/>
      <c r="DD214" s="208"/>
      <c r="DE214" s="208"/>
      <c r="DF214" s="208"/>
      <c r="DG214" s="208"/>
      <c r="DH214" s="208"/>
      <c r="DI214" s="208"/>
      <c r="DJ214" s="208"/>
      <c r="DK214" s="208"/>
      <c r="DL214" s="208"/>
      <c r="DM214" s="208"/>
      <c r="DN214" s="208"/>
      <c r="DO214" s="208"/>
      <c r="DP214" s="208"/>
      <c r="DQ214" s="208"/>
      <c r="DR214" s="208"/>
      <c r="DS214" s="208"/>
      <c r="DT214" s="208"/>
      <c r="DU214" s="208"/>
      <c r="DV214" s="208"/>
      <c r="DW214" s="208"/>
      <c r="DX214" s="208"/>
      <c r="DY214" s="208"/>
      <c r="DZ214" s="208"/>
      <c r="EA214" s="208"/>
      <c r="EB214" s="208"/>
      <c r="EC214" s="208"/>
      <c r="ED214" s="208"/>
      <c r="EE214" s="208"/>
      <c r="EF214" s="208"/>
      <c r="EG214" s="208"/>
      <c r="EH214" s="208"/>
      <c r="EI214" s="208"/>
      <c r="EJ214" s="208"/>
      <c r="EK214" s="208"/>
      <c r="EL214" s="208"/>
      <c r="EM214" s="208"/>
      <c r="EN214" s="208"/>
      <c r="EO214" s="208"/>
      <c r="EP214" s="208"/>
      <c r="EQ214" s="208"/>
      <c r="ER214" s="208"/>
      <c r="ES214" s="208"/>
      <c r="ET214" s="208"/>
      <c r="EU214" s="208"/>
      <c r="EV214" s="208"/>
      <c r="EW214" s="208"/>
      <c r="EX214" s="208"/>
      <c r="EY214" s="208"/>
      <c r="EZ214" s="208"/>
      <c r="FA214" s="208"/>
      <c r="FB214" s="208"/>
      <c r="FC214" s="208"/>
      <c r="FD214" s="208"/>
      <c r="FE214" s="208"/>
      <c r="FF214" s="208"/>
      <c r="FG214" s="208"/>
      <c r="FH214" s="208"/>
      <c r="FI214" s="208"/>
      <c r="FJ214" s="208"/>
      <c r="FK214" s="208"/>
      <c r="FL214" s="208"/>
      <c r="FM214" s="208"/>
      <c r="FN214" s="208"/>
      <c r="FO214" s="287"/>
    </row>
    <row r="215" spans="1:171" s="173" customFormat="1" ht="33.6" customHeight="1" x14ac:dyDescent="0.2">
      <c r="A215" s="374"/>
      <c r="B215" s="400"/>
      <c r="C215" s="400"/>
      <c r="D215" s="400"/>
      <c r="E215" s="400"/>
      <c r="F215" s="400"/>
      <c r="G215" s="400"/>
      <c r="H215" s="400"/>
      <c r="I215" s="400"/>
      <c r="J215" s="400"/>
      <c r="K215" s="401"/>
      <c r="L215" s="400"/>
      <c r="M215" s="400"/>
      <c r="N215" s="400"/>
      <c r="O215" s="400"/>
      <c r="P215" s="400"/>
      <c r="Q215" s="135">
        <v>3</v>
      </c>
      <c r="R215" s="135" t="s">
        <v>968</v>
      </c>
      <c r="S215" s="135" t="s">
        <v>966</v>
      </c>
      <c r="T215" s="174"/>
      <c r="U215" s="135"/>
      <c r="V215" s="135"/>
      <c r="W215" s="135"/>
      <c r="X215" s="135"/>
      <c r="Y215" s="135"/>
      <c r="Z215" s="135"/>
      <c r="AA215" s="135"/>
      <c r="AB215" s="135"/>
      <c r="AC215" s="135"/>
      <c r="AD215" s="135"/>
      <c r="AE215" s="135"/>
      <c r="AF215" s="279">
        <f>IFERROR(SUMIF(Costeo!$H$5:$H$636,R215,Costeo!$Q$5:$Q$636),SUMIF(Costeo!$Z$4:$Z$636,LEFT(R215,250),Costeo!$Q$4:$Q$637))</f>
        <v>0</v>
      </c>
      <c r="AG215" s="208"/>
      <c r="AH215" s="208"/>
      <c r="AI215" s="208"/>
      <c r="AJ215" s="208"/>
      <c r="AK215" s="208"/>
      <c r="AL215" s="208"/>
      <c r="AM215" s="208"/>
      <c r="AN215" s="208"/>
      <c r="AO215" s="208"/>
      <c r="AP215" s="208"/>
      <c r="AQ215" s="208"/>
      <c r="AR215" s="208"/>
      <c r="AS215" s="208"/>
      <c r="AT215" s="208"/>
      <c r="AU215" s="208"/>
      <c r="AV215" s="208"/>
      <c r="AW215" s="208"/>
      <c r="AX215" s="208"/>
      <c r="AY215" s="208"/>
      <c r="AZ215" s="208"/>
      <c r="BA215" s="208"/>
      <c r="BB215" s="208"/>
      <c r="BC215" s="208"/>
      <c r="BD215" s="208"/>
      <c r="BE215" s="208"/>
      <c r="BF215" s="208"/>
      <c r="BG215" s="208"/>
      <c r="BH215" s="208"/>
      <c r="BI215" s="208"/>
      <c r="BJ215" s="208"/>
      <c r="BK215" s="208"/>
      <c r="BL215" s="208"/>
      <c r="BM215" s="208"/>
      <c r="BN215" s="208"/>
      <c r="BO215" s="208"/>
      <c r="BP215" s="208"/>
      <c r="BQ215" s="208"/>
      <c r="BR215" s="208"/>
      <c r="BS215" s="208"/>
      <c r="BT215" s="208"/>
      <c r="BU215" s="208"/>
      <c r="BV215" s="208"/>
      <c r="BW215" s="208"/>
      <c r="BX215" s="208"/>
      <c r="BY215" s="208"/>
      <c r="BZ215" s="208"/>
      <c r="CA215" s="208"/>
      <c r="CB215" s="208"/>
      <c r="CC215" s="208"/>
      <c r="CD215" s="208"/>
      <c r="CE215" s="208"/>
      <c r="CF215" s="208"/>
      <c r="CG215" s="208"/>
      <c r="CH215" s="208"/>
      <c r="CI215" s="208"/>
      <c r="CJ215" s="208"/>
      <c r="CK215" s="208"/>
      <c r="CL215" s="208"/>
      <c r="CM215" s="208"/>
      <c r="CN215" s="208"/>
      <c r="CO215" s="208"/>
      <c r="CP215" s="208"/>
      <c r="CQ215" s="208"/>
      <c r="CR215" s="208"/>
      <c r="CS215" s="208"/>
      <c r="CT215" s="208"/>
      <c r="CU215" s="208"/>
      <c r="CV215" s="208"/>
      <c r="CW215" s="208"/>
      <c r="CX215" s="208"/>
      <c r="CY215" s="208"/>
      <c r="CZ215" s="208"/>
      <c r="DA215" s="208"/>
      <c r="DB215" s="208"/>
      <c r="DC215" s="208"/>
      <c r="DD215" s="208"/>
      <c r="DE215" s="208"/>
      <c r="DF215" s="208"/>
      <c r="DG215" s="208"/>
      <c r="DH215" s="208"/>
      <c r="DI215" s="208"/>
      <c r="DJ215" s="208"/>
      <c r="DK215" s="208"/>
      <c r="DL215" s="208"/>
      <c r="DM215" s="208"/>
      <c r="DN215" s="208"/>
      <c r="DO215" s="208"/>
      <c r="DP215" s="208"/>
      <c r="DQ215" s="208"/>
      <c r="DR215" s="208"/>
      <c r="DS215" s="208"/>
      <c r="DT215" s="208"/>
      <c r="DU215" s="208"/>
      <c r="DV215" s="208"/>
      <c r="DW215" s="208"/>
      <c r="DX215" s="208"/>
      <c r="DY215" s="208"/>
      <c r="DZ215" s="208"/>
      <c r="EA215" s="208"/>
      <c r="EB215" s="208"/>
      <c r="EC215" s="208"/>
      <c r="ED215" s="208"/>
      <c r="EE215" s="208"/>
      <c r="EF215" s="208"/>
      <c r="EG215" s="208"/>
      <c r="EH215" s="208"/>
      <c r="EI215" s="208"/>
      <c r="EJ215" s="208"/>
      <c r="EK215" s="208"/>
      <c r="EL215" s="208"/>
      <c r="EM215" s="208"/>
      <c r="EN215" s="208"/>
      <c r="EO215" s="208"/>
      <c r="EP215" s="208"/>
      <c r="EQ215" s="208"/>
      <c r="ER215" s="208"/>
      <c r="ES215" s="208"/>
      <c r="ET215" s="208"/>
      <c r="EU215" s="208"/>
      <c r="EV215" s="208"/>
      <c r="EW215" s="208"/>
      <c r="EX215" s="208"/>
      <c r="EY215" s="208"/>
      <c r="EZ215" s="208"/>
      <c r="FA215" s="208"/>
      <c r="FB215" s="208"/>
      <c r="FC215" s="208"/>
      <c r="FD215" s="208"/>
      <c r="FE215" s="208"/>
      <c r="FF215" s="208"/>
      <c r="FG215" s="208"/>
      <c r="FH215" s="208"/>
      <c r="FI215" s="208"/>
      <c r="FJ215" s="208"/>
      <c r="FK215" s="208"/>
      <c r="FL215" s="208"/>
      <c r="FM215" s="208"/>
      <c r="FN215" s="208"/>
      <c r="FO215" s="287"/>
    </row>
    <row r="216" spans="1:171" s="173" customFormat="1" ht="33.6" customHeight="1" x14ac:dyDescent="0.2">
      <c r="A216" s="374"/>
      <c r="B216" s="400"/>
      <c r="C216" s="400"/>
      <c r="D216" s="400"/>
      <c r="E216" s="400"/>
      <c r="F216" s="400"/>
      <c r="G216" s="400"/>
      <c r="H216" s="400"/>
      <c r="I216" s="400"/>
      <c r="J216" s="400"/>
      <c r="K216" s="401"/>
      <c r="L216" s="400"/>
      <c r="M216" s="400"/>
      <c r="N216" s="400"/>
      <c r="O216" s="400"/>
      <c r="P216" s="400"/>
      <c r="Q216" s="135">
        <v>4</v>
      </c>
      <c r="R216" s="135" t="s">
        <v>969</v>
      </c>
      <c r="S216" s="135" t="s">
        <v>966</v>
      </c>
      <c r="T216" s="174"/>
      <c r="U216" s="135"/>
      <c r="V216" s="135"/>
      <c r="W216" s="135"/>
      <c r="X216" s="135"/>
      <c r="Y216" s="135"/>
      <c r="Z216" s="135"/>
      <c r="AA216" s="135"/>
      <c r="AB216" s="135"/>
      <c r="AC216" s="135"/>
      <c r="AD216" s="135"/>
      <c r="AE216" s="135"/>
      <c r="AF216" s="279">
        <f>IFERROR(SUMIF(Costeo!$H$5:$H$636,R216,Costeo!$Q$5:$Q$636),SUMIF(Costeo!$Z$4:$Z$636,LEFT(R216,250),Costeo!$Q$4:$Q$637))</f>
        <v>0</v>
      </c>
      <c r="AG216" s="208"/>
      <c r="AH216" s="208"/>
      <c r="AI216" s="208"/>
      <c r="AJ216" s="208"/>
      <c r="AK216" s="208"/>
      <c r="AL216" s="208"/>
      <c r="AM216" s="208"/>
      <c r="AN216" s="208"/>
      <c r="AO216" s="208"/>
      <c r="AP216" s="208"/>
      <c r="AQ216" s="208"/>
      <c r="AR216" s="208"/>
      <c r="AS216" s="208"/>
      <c r="AT216" s="208"/>
      <c r="AU216" s="208"/>
      <c r="AV216" s="208"/>
      <c r="AW216" s="208"/>
      <c r="AX216" s="208"/>
      <c r="AY216" s="208"/>
      <c r="AZ216" s="208"/>
      <c r="BA216" s="208"/>
      <c r="BB216" s="208"/>
      <c r="BC216" s="208"/>
      <c r="BD216" s="208"/>
      <c r="BE216" s="208"/>
      <c r="BF216" s="208"/>
      <c r="BG216" s="208"/>
      <c r="BH216" s="208"/>
      <c r="BI216" s="208"/>
      <c r="BJ216" s="208"/>
      <c r="BK216" s="208"/>
      <c r="BL216" s="208"/>
      <c r="BM216" s="208"/>
      <c r="BN216" s="208"/>
      <c r="BO216" s="208"/>
      <c r="BP216" s="208"/>
      <c r="BQ216" s="208"/>
      <c r="BR216" s="208"/>
      <c r="BS216" s="208"/>
      <c r="BT216" s="208"/>
      <c r="BU216" s="208"/>
      <c r="BV216" s="208"/>
      <c r="BW216" s="208"/>
      <c r="BX216" s="208"/>
      <c r="BY216" s="208"/>
      <c r="BZ216" s="208"/>
      <c r="CA216" s="208"/>
      <c r="CB216" s="208"/>
      <c r="CC216" s="208"/>
      <c r="CD216" s="208"/>
      <c r="CE216" s="208"/>
      <c r="CF216" s="208"/>
      <c r="CG216" s="208"/>
      <c r="CH216" s="208"/>
      <c r="CI216" s="208"/>
      <c r="CJ216" s="208"/>
      <c r="CK216" s="208"/>
      <c r="CL216" s="208"/>
      <c r="CM216" s="208"/>
      <c r="CN216" s="208"/>
      <c r="CO216" s="208"/>
      <c r="CP216" s="208"/>
      <c r="CQ216" s="208"/>
      <c r="CR216" s="208"/>
      <c r="CS216" s="208"/>
      <c r="CT216" s="208"/>
      <c r="CU216" s="208"/>
      <c r="CV216" s="208"/>
      <c r="CW216" s="208"/>
      <c r="CX216" s="208"/>
      <c r="CY216" s="208"/>
      <c r="CZ216" s="208"/>
      <c r="DA216" s="208"/>
      <c r="DB216" s="208"/>
      <c r="DC216" s="208"/>
      <c r="DD216" s="208"/>
      <c r="DE216" s="208"/>
      <c r="DF216" s="208"/>
      <c r="DG216" s="208"/>
      <c r="DH216" s="208"/>
      <c r="DI216" s="208"/>
      <c r="DJ216" s="208"/>
      <c r="DK216" s="208"/>
      <c r="DL216" s="208"/>
      <c r="DM216" s="208"/>
      <c r="DN216" s="208"/>
      <c r="DO216" s="208"/>
      <c r="DP216" s="208"/>
      <c r="DQ216" s="208"/>
      <c r="DR216" s="208"/>
      <c r="DS216" s="208"/>
      <c r="DT216" s="208"/>
      <c r="DU216" s="208"/>
      <c r="DV216" s="208"/>
      <c r="DW216" s="208"/>
      <c r="DX216" s="208"/>
      <c r="DY216" s="208"/>
      <c r="DZ216" s="208"/>
      <c r="EA216" s="208"/>
      <c r="EB216" s="208"/>
      <c r="EC216" s="208"/>
      <c r="ED216" s="208"/>
      <c r="EE216" s="208"/>
      <c r="EF216" s="208"/>
      <c r="EG216" s="208"/>
      <c r="EH216" s="208"/>
      <c r="EI216" s="208"/>
      <c r="EJ216" s="208"/>
      <c r="EK216" s="208"/>
      <c r="EL216" s="208"/>
      <c r="EM216" s="208"/>
      <c r="EN216" s="208"/>
      <c r="EO216" s="208"/>
      <c r="EP216" s="208"/>
      <c r="EQ216" s="208"/>
      <c r="ER216" s="208"/>
      <c r="ES216" s="208"/>
      <c r="ET216" s="208"/>
      <c r="EU216" s="208"/>
      <c r="EV216" s="208"/>
      <c r="EW216" s="208"/>
      <c r="EX216" s="208"/>
      <c r="EY216" s="208"/>
      <c r="EZ216" s="208"/>
      <c r="FA216" s="208"/>
      <c r="FB216" s="208"/>
      <c r="FC216" s="208"/>
      <c r="FD216" s="208"/>
      <c r="FE216" s="208"/>
      <c r="FF216" s="208"/>
      <c r="FG216" s="208"/>
      <c r="FH216" s="208"/>
      <c r="FI216" s="208"/>
      <c r="FJ216" s="208"/>
      <c r="FK216" s="208"/>
      <c r="FL216" s="208"/>
      <c r="FM216" s="208"/>
      <c r="FN216" s="208"/>
      <c r="FO216" s="287"/>
    </row>
    <row r="217" spans="1:171" s="173" customFormat="1" ht="33.6" customHeight="1" x14ac:dyDescent="0.2">
      <c r="A217" s="374"/>
      <c r="B217" s="400"/>
      <c r="C217" s="400"/>
      <c r="D217" s="400"/>
      <c r="E217" s="400"/>
      <c r="F217" s="400"/>
      <c r="G217" s="400"/>
      <c r="H217" s="400"/>
      <c r="I217" s="400"/>
      <c r="J217" s="400"/>
      <c r="K217" s="401"/>
      <c r="L217" s="400"/>
      <c r="M217" s="400"/>
      <c r="N217" s="400"/>
      <c r="O217" s="400"/>
      <c r="P217" s="400"/>
      <c r="Q217" s="135">
        <v>5</v>
      </c>
      <c r="R217" s="135" t="s">
        <v>970</v>
      </c>
      <c r="S217" s="135" t="s">
        <v>966</v>
      </c>
      <c r="T217" s="174"/>
      <c r="U217" s="135"/>
      <c r="V217" s="135"/>
      <c r="W217" s="135"/>
      <c r="X217" s="135"/>
      <c r="Y217" s="135"/>
      <c r="Z217" s="135"/>
      <c r="AA217" s="135"/>
      <c r="AB217" s="135"/>
      <c r="AC217" s="135"/>
      <c r="AD217" s="135"/>
      <c r="AE217" s="135"/>
      <c r="AF217" s="279">
        <f>IFERROR(SUMIF(Costeo!$H$5:$H$636,R217,Costeo!$Q$5:$Q$636),SUMIF(Costeo!$Z$4:$Z$636,LEFT(R217,250),Costeo!$Q$4:$Q$637))</f>
        <v>0</v>
      </c>
      <c r="AG217" s="208"/>
      <c r="AH217" s="208"/>
      <c r="AI217" s="208"/>
      <c r="AJ217" s="208"/>
      <c r="AK217" s="208"/>
      <c r="AL217" s="208"/>
      <c r="AM217" s="208"/>
      <c r="AN217" s="208"/>
      <c r="AO217" s="208"/>
      <c r="AP217" s="208"/>
      <c r="AQ217" s="208"/>
      <c r="AR217" s="208"/>
      <c r="AS217" s="208"/>
      <c r="AT217" s="208"/>
      <c r="AU217" s="208"/>
      <c r="AV217" s="208"/>
      <c r="AW217" s="208"/>
      <c r="AX217" s="208"/>
      <c r="AY217" s="208"/>
      <c r="AZ217" s="208"/>
      <c r="BA217" s="208"/>
      <c r="BB217" s="208"/>
      <c r="BC217" s="208"/>
      <c r="BD217" s="208"/>
      <c r="BE217" s="208"/>
      <c r="BF217" s="208"/>
      <c r="BG217" s="208"/>
      <c r="BH217" s="208"/>
      <c r="BI217" s="208"/>
      <c r="BJ217" s="208"/>
      <c r="BK217" s="208"/>
      <c r="BL217" s="208"/>
      <c r="BM217" s="208"/>
      <c r="BN217" s="208"/>
      <c r="BO217" s="208"/>
      <c r="BP217" s="208"/>
      <c r="BQ217" s="208"/>
      <c r="BR217" s="208"/>
      <c r="BS217" s="208"/>
      <c r="BT217" s="208"/>
      <c r="BU217" s="208"/>
      <c r="BV217" s="208"/>
      <c r="BW217" s="208"/>
      <c r="BX217" s="208"/>
      <c r="BY217" s="208"/>
      <c r="BZ217" s="208"/>
      <c r="CA217" s="208"/>
      <c r="CB217" s="208"/>
      <c r="CC217" s="208"/>
      <c r="CD217" s="208"/>
      <c r="CE217" s="208"/>
      <c r="CF217" s="208"/>
      <c r="CG217" s="208"/>
      <c r="CH217" s="208"/>
      <c r="CI217" s="208"/>
      <c r="CJ217" s="208"/>
      <c r="CK217" s="208"/>
      <c r="CL217" s="208"/>
      <c r="CM217" s="208"/>
      <c r="CN217" s="208"/>
      <c r="CO217" s="208"/>
      <c r="CP217" s="208"/>
      <c r="CQ217" s="208"/>
      <c r="CR217" s="208"/>
      <c r="CS217" s="208"/>
      <c r="CT217" s="208"/>
      <c r="CU217" s="208"/>
      <c r="CV217" s="208"/>
      <c r="CW217" s="208"/>
      <c r="CX217" s="208"/>
      <c r="CY217" s="208"/>
      <c r="CZ217" s="208"/>
      <c r="DA217" s="208"/>
      <c r="DB217" s="208"/>
      <c r="DC217" s="208"/>
      <c r="DD217" s="208"/>
      <c r="DE217" s="208"/>
      <c r="DF217" s="208"/>
      <c r="DG217" s="208"/>
      <c r="DH217" s="208"/>
      <c r="DI217" s="208"/>
      <c r="DJ217" s="208"/>
      <c r="DK217" s="208"/>
      <c r="DL217" s="208"/>
      <c r="DM217" s="208"/>
      <c r="DN217" s="208"/>
      <c r="DO217" s="208"/>
      <c r="DP217" s="208"/>
      <c r="DQ217" s="208"/>
      <c r="DR217" s="208"/>
      <c r="DS217" s="208"/>
      <c r="DT217" s="208"/>
      <c r="DU217" s="208"/>
      <c r="DV217" s="208"/>
      <c r="DW217" s="208"/>
      <c r="DX217" s="208"/>
      <c r="DY217" s="208"/>
      <c r="DZ217" s="208"/>
      <c r="EA217" s="208"/>
      <c r="EB217" s="208"/>
      <c r="EC217" s="208"/>
      <c r="ED217" s="208"/>
      <c r="EE217" s="208"/>
      <c r="EF217" s="208"/>
      <c r="EG217" s="208"/>
      <c r="EH217" s="208"/>
      <c r="EI217" s="208"/>
      <c r="EJ217" s="208"/>
      <c r="EK217" s="208"/>
      <c r="EL217" s="208"/>
      <c r="EM217" s="208"/>
      <c r="EN217" s="208"/>
      <c r="EO217" s="208"/>
      <c r="EP217" s="208"/>
      <c r="EQ217" s="208"/>
      <c r="ER217" s="208"/>
      <c r="ES217" s="208"/>
      <c r="ET217" s="208"/>
      <c r="EU217" s="208"/>
      <c r="EV217" s="208"/>
      <c r="EW217" s="208"/>
      <c r="EX217" s="208"/>
      <c r="EY217" s="208"/>
      <c r="EZ217" s="208"/>
      <c r="FA217" s="208"/>
      <c r="FB217" s="208"/>
      <c r="FC217" s="208"/>
      <c r="FD217" s="208"/>
      <c r="FE217" s="208"/>
      <c r="FF217" s="208"/>
      <c r="FG217" s="208"/>
      <c r="FH217" s="208"/>
      <c r="FI217" s="208"/>
      <c r="FJ217" s="208"/>
      <c r="FK217" s="208"/>
      <c r="FL217" s="208"/>
      <c r="FM217" s="208"/>
      <c r="FN217" s="208"/>
      <c r="FO217" s="287"/>
    </row>
    <row r="218" spans="1:171" s="173" customFormat="1" ht="28.5" customHeight="1" x14ac:dyDescent="0.2">
      <c r="A218" s="374"/>
      <c r="B218" s="400"/>
      <c r="C218" s="400"/>
      <c r="D218" s="400"/>
      <c r="E218" s="400"/>
      <c r="F218" s="400"/>
      <c r="G218" s="400"/>
      <c r="H218" s="400"/>
      <c r="I218" s="400"/>
      <c r="J218" s="400"/>
      <c r="K218" s="401"/>
      <c r="L218" s="400"/>
      <c r="M218" s="400"/>
      <c r="N218" s="400"/>
      <c r="O218" s="400"/>
      <c r="P218" s="400"/>
      <c r="Q218" s="135">
        <v>6</v>
      </c>
      <c r="R218" s="135" t="s">
        <v>971</v>
      </c>
      <c r="S218" s="135" t="s">
        <v>966</v>
      </c>
      <c r="T218" s="174"/>
      <c r="U218" s="135"/>
      <c r="V218" s="135"/>
      <c r="W218" s="135"/>
      <c r="X218" s="135"/>
      <c r="Y218" s="135"/>
      <c r="Z218" s="135"/>
      <c r="AA218" s="135"/>
      <c r="AB218" s="135"/>
      <c r="AC218" s="135"/>
      <c r="AD218" s="135"/>
      <c r="AE218" s="135"/>
      <c r="AF218" s="279">
        <f>IFERROR(SUMIF(Costeo!$H$5:$H$636,R218,Costeo!$Q$5:$Q$636),SUMIF(Costeo!$Z$4:$Z$636,LEFT(R218,250),Costeo!$Q$4:$Q$637))</f>
        <v>0</v>
      </c>
      <c r="AG218" s="208"/>
      <c r="AH218" s="208"/>
      <c r="AI218" s="208"/>
      <c r="AJ218" s="208"/>
      <c r="AK218" s="208"/>
      <c r="AL218" s="208"/>
      <c r="AM218" s="208"/>
      <c r="AN218" s="208"/>
      <c r="AO218" s="208"/>
      <c r="AP218" s="208"/>
      <c r="AQ218" s="208"/>
      <c r="AR218" s="208"/>
      <c r="AS218" s="208"/>
      <c r="AT218" s="208"/>
      <c r="AU218" s="208"/>
      <c r="AV218" s="208"/>
      <c r="AW218" s="208"/>
      <c r="AX218" s="208"/>
      <c r="AY218" s="208"/>
      <c r="AZ218" s="208"/>
      <c r="BA218" s="208"/>
      <c r="BB218" s="208"/>
      <c r="BC218" s="208"/>
      <c r="BD218" s="208"/>
      <c r="BE218" s="208"/>
      <c r="BF218" s="208"/>
      <c r="BG218" s="208"/>
      <c r="BH218" s="208"/>
      <c r="BI218" s="208"/>
      <c r="BJ218" s="208"/>
      <c r="BK218" s="208"/>
      <c r="BL218" s="208"/>
      <c r="BM218" s="208"/>
      <c r="BN218" s="208"/>
      <c r="BO218" s="208"/>
      <c r="BP218" s="208"/>
      <c r="BQ218" s="208"/>
      <c r="BR218" s="208"/>
      <c r="BS218" s="208"/>
      <c r="BT218" s="208"/>
      <c r="BU218" s="208"/>
      <c r="BV218" s="208"/>
      <c r="BW218" s="208"/>
      <c r="BX218" s="208"/>
      <c r="BY218" s="208"/>
      <c r="BZ218" s="208"/>
      <c r="CA218" s="208"/>
      <c r="CB218" s="208"/>
      <c r="CC218" s="208"/>
      <c r="CD218" s="208"/>
      <c r="CE218" s="208"/>
      <c r="CF218" s="208"/>
      <c r="CG218" s="208"/>
      <c r="CH218" s="208"/>
      <c r="CI218" s="208"/>
      <c r="CJ218" s="208"/>
      <c r="CK218" s="208"/>
      <c r="CL218" s="208"/>
      <c r="CM218" s="208"/>
      <c r="CN218" s="208"/>
      <c r="CO218" s="208"/>
      <c r="CP218" s="208"/>
      <c r="CQ218" s="208"/>
      <c r="CR218" s="208"/>
      <c r="CS218" s="208"/>
      <c r="CT218" s="208"/>
      <c r="CU218" s="208"/>
      <c r="CV218" s="208"/>
      <c r="CW218" s="208"/>
      <c r="CX218" s="208"/>
      <c r="CY218" s="208"/>
      <c r="CZ218" s="208"/>
      <c r="DA218" s="208"/>
      <c r="DB218" s="208"/>
      <c r="DC218" s="208"/>
      <c r="DD218" s="208"/>
      <c r="DE218" s="208"/>
      <c r="DF218" s="208"/>
      <c r="DG218" s="208"/>
      <c r="DH218" s="208"/>
      <c r="DI218" s="208"/>
      <c r="DJ218" s="208"/>
      <c r="DK218" s="208"/>
      <c r="DL218" s="208"/>
      <c r="DM218" s="208"/>
      <c r="DN218" s="208"/>
      <c r="DO218" s="208"/>
      <c r="DP218" s="208"/>
      <c r="DQ218" s="208"/>
      <c r="DR218" s="208"/>
      <c r="DS218" s="208"/>
      <c r="DT218" s="208"/>
      <c r="DU218" s="208"/>
      <c r="DV218" s="208"/>
      <c r="DW218" s="208"/>
      <c r="DX218" s="208"/>
      <c r="DY218" s="208"/>
      <c r="DZ218" s="208"/>
      <c r="EA218" s="208"/>
      <c r="EB218" s="208"/>
      <c r="EC218" s="208"/>
      <c r="ED218" s="208"/>
      <c r="EE218" s="208"/>
      <c r="EF218" s="208"/>
      <c r="EG218" s="208"/>
      <c r="EH218" s="208"/>
      <c r="EI218" s="208"/>
      <c r="EJ218" s="208"/>
      <c r="EK218" s="208"/>
      <c r="EL218" s="208"/>
      <c r="EM218" s="208"/>
      <c r="EN218" s="208"/>
      <c r="EO218" s="208"/>
      <c r="EP218" s="208"/>
      <c r="EQ218" s="208"/>
      <c r="ER218" s="208"/>
      <c r="ES218" s="208"/>
      <c r="ET218" s="208"/>
      <c r="EU218" s="208"/>
      <c r="EV218" s="208"/>
      <c r="EW218" s="208"/>
      <c r="EX218" s="208"/>
      <c r="EY218" s="208"/>
      <c r="EZ218" s="208"/>
      <c r="FA218" s="208"/>
      <c r="FB218" s="208"/>
      <c r="FC218" s="208"/>
      <c r="FD218" s="208"/>
      <c r="FE218" s="208"/>
      <c r="FF218" s="208"/>
      <c r="FG218" s="208"/>
      <c r="FH218" s="208"/>
      <c r="FI218" s="208"/>
      <c r="FJ218" s="208"/>
      <c r="FK218" s="208"/>
      <c r="FL218" s="208"/>
      <c r="FM218" s="208"/>
      <c r="FN218" s="208"/>
      <c r="FO218" s="287"/>
    </row>
    <row r="219" spans="1:171" s="173" customFormat="1" ht="27.95" customHeight="1" x14ac:dyDescent="0.2">
      <c r="A219" s="374"/>
      <c r="B219" s="400"/>
      <c r="C219" s="400"/>
      <c r="D219" s="400"/>
      <c r="E219" s="400"/>
      <c r="F219" s="400"/>
      <c r="G219" s="400"/>
      <c r="H219" s="400"/>
      <c r="I219" s="400"/>
      <c r="J219" s="400"/>
      <c r="K219" s="401"/>
      <c r="L219" s="400"/>
      <c r="M219" s="400"/>
      <c r="N219" s="400"/>
      <c r="O219" s="400"/>
      <c r="P219" s="400"/>
      <c r="Q219" s="135">
        <v>7</v>
      </c>
      <c r="R219" s="135" t="s">
        <v>972</v>
      </c>
      <c r="S219" s="135" t="s">
        <v>966</v>
      </c>
      <c r="T219" s="174"/>
      <c r="U219" s="135"/>
      <c r="V219" s="135"/>
      <c r="W219" s="135"/>
      <c r="X219" s="135"/>
      <c r="Y219" s="135"/>
      <c r="Z219" s="135"/>
      <c r="AA219" s="135"/>
      <c r="AB219" s="135"/>
      <c r="AC219" s="135"/>
      <c r="AD219" s="135"/>
      <c r="AE219" s="135"/>
      <c r="AF219" s="279">
        <v>1719442294.05</v>
      </c>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c r="BQ219" s="208"/>
      <c r="BR219" s="208"/>
      <c r="BS219" s="208"/>
      <c r="BT219" s="208"/>
      <c r="BU219" s="208"/>
      <c r="BV219" s="208"/>
      <c r="BW219" s="208"/>
      <c r="BX219" s="208"/>
      <c r="BY219" s="208"/>
      <c r="BZ219" s="208"/>
      <c r="CA219" s="208"/>
      <c r="CB219" s="208"/>
      <c r="CC219" s="208"/>
      <c r="CD219" s="208"/>
      <c r="CE219" s="208"/>
      <c r="CF219" s="208"/>
      <c r="CG219" s="208"/>
      <c r="CH219" s="208"/>
      <c r="CI219" s="208"/>
      <c r="CJ219" s="208"/>
      <c r="CK219" s="208"/>
      <c r="CL219" s="208"/>
      <c r="CM219" s="208"/>
      <c r="CN219" s="208"/>
      <c r="CO219" s="208"/>
      <c r="CP219" s="208"/>
      <c r="CQ219" s="208"/>
      <c r="CR219" s="208"/>
      <c r="CS219" s="208"/>
      <c r="CT219" s="208"/>
      <c r="CU219" s="208"/>
      <c r="CV219" s="208"/>
      <c r="CW219" s="208"/>
      <c r="CX219" s="208"/>
      <c r="CY219" s="208"/>
      <c r="CZ219" s="208"/>
      <c r="DA219" s="208"/>
      <c r="DB219" s="208"/>
      <c r="DC219" s="208"/>
      <c r="DD219" s="208"/>
      <c r="DE219" s="208"/>
      <c r="DF219" s="208"/>
      <c r="DG219" s="208"/>
      <c r="DH219" s="208"/>
      <c r="DI219" s="208"/>
      <c r="DJ219" s="208"/>
      <c r="DK219" s="208"/>
      <c r="DL219" s="208"/>
      <c r="DM219" s="208"/>
      <c r="DN219" s="208"/>
      <c r="DO219" s="208"/>
      <c r="DP219" s="208"/>
      <c r="DQ219" s="208"/>
      <c r="DR219" s="208"/>
      <c r="DS219" s="208"/>
      <c r="DT219" s="208"/>
      <c r="DU219" s="208"/>
      <c r="DV219" s="208"/>
      <c r="DW219" s="208"/>
      <c r="DX219" s="208"/>
      <c r="DY219" s="208"/>
      <c r="DZ219" s="208"/>
      <c r="EA219" s="208"/>
      <c r="EB219" s="208"/>
      <c r="EC219" s="208"/>
      <c r="ED219" s="208"/>
      <c r="EE219" s="208"/>
      <c r="EF219" s="208"/>
      <c r="EG219" s="208"/>
      <c r="EH219" s="208"/>
      <c r="EI219" s="208"/>
      <c r="EJ219" s="208"/>
      <c r="EK219" s="208"/>
      <c r="EL219" s="208"/>
      <c r="EM219" s="208"/>
      <c r="EN219" s="208"/>
      <c r="EO219" s="208"/>
      <c r="EP219" s="208"/>
      <c r="EQ219" s="208"/>
      <c r="ER219" s="208"/>
      <c r="ES219" s="208"/>
      <c r="ET219" s="208"/>
      <c r="EU219" s="208"/>
      <c r="EV219" s="208"/>
      <c r="EW219" s="208"/>
      <c r="EX219" s="208"/>
      <c r="EY219" s="208"/>
      <c r="EZ219" s="208"/>
      <c r="FA219" s="208"/>
      <c r="FB219" s="208"/>
      <c r="FC219" s="208"/>
      <c r="FD219" s="208"/>
      <c r="FE219" s="208"/>
      <c r="FF219" s="208"/>
      <c r="FG219" s="208"/>
      <c r="FH219" s="208"/>
      <c r="FI219" s="208"/>
      <c r="FJ219" s="208"/>
      <c r="FK219" s="208"/>
      <c r="FL219" s="208"/>
      <c r="FM219" s="208"/>
      <c r="FN219" s="208"/>
      <c r="FO219" s="287"/>
    </row>
    <row r="220" spans="1:171" s="173" customFormat="1" ht="53.1" customHeight="1" x14ac:dyDescent="0.2">
      <c r="A220" s="374"/>
      <c r="B220" s="400"/>
      <c r="C220" s="400"/>
      <c r="D220" s="400"/>
      <c r="E220" s="400"/>
      <c r="F220" s="400"/>
      <c r="G220" s="400"/>
      <c r="H220" s="400"/>
      <c r="I220" s="400"/>
      <c r="J220" s="400"/>
      <c r="K220" s="401"/>
      <c r="L220" s="400"/>
      <c r="M220" s="135">
        <v>1</v>
      </c>
      <c r="N220" s="135" t="s">
        <v>973</v>
      </c>
      <c r="O220" s="135" t="s">
        <v>952</v>
      </c>
      <c r="P220" s="374" t="s">
        <v>645</v>
      </c>
      <c r="Q220" s="135">
        <v>1</v>
      </c>
      <c r="R220" s="135" t="s">
        <v>974</v>
      </c>
      <c r="S220" s="135" t="s">
        <v>975</v>
      </c>
      <c r="T220" s="195"/>
      <c r="U220" s="195"/>
      <c r="V220" s="136"/>
      <c r="W220" s="136"/>
      <c r="X220" s="136"/>
      <c r="Y220" s="136"/>
      <c r="Z220" s="136"/>
      <c r="AA220" s="136"/>
      <c r="AB220" s="136"/>
      <c r="AC220" s="136"/>
      <c r="AD220" s="136"/>
      <c r="AE220" s="136"/>
      <c r="AF220" s="279">
        <f>IFERROR(SUMIF(Costeo!$H$5:$H$636,R220,Costeo!$Q$5:$Q$636),SUMIF(Costeo!$Z$4:$Z$636,LEFT(R220,250),Costeo!$Q$4:$Q$637))</f>
        <v>0</v>
      </c>
      <c r="AG220" s="208"/>
      <c r="AH220" s="208"/>
      <c r="AI220" s="208"/>
      <c r="AJ220" s="208"/>
      <c r="AK220" s="208"/>
      <c r="AL220" s="208"/>
      <c r="AM220" s="208"/>
      <c r="AN220" s="208"/>
      <c r="AO220" s="208"/>
      <c r="AP220" s="208"/>
      <c r="AQ220" s="208"/>
      <c r="AR220" s="208"/>
      <c r="AS220" s="208"/>
      <c r="AT220" s="208"/>
      <c r="AU220" s="208"/>
      <c r="AV220" s="208"/>
      <c r="AW220" s="208"/>
      <c r="AX220" s="208"/>
      <c r="AY220" s="208"/>
      <c r="AZ220" s="208"/>
      <c r="BA220" s="208"/>
      <c r="BB220" s="208"/>
      <c r="BC220" s="208"/>
      <c r="BD220" s="208"/>
      <c r="BE220" s="208"/>
      <c r="BF220" s="208"/>
      <c r="BG220" s="208"/>
      <c r="BH220" s="208"/>
      <c r="BI220" s="208"/>
      <c r="BJ220" s="208"/>
      <c r="BK220" s="208"/>
      <c r="BL220" s="208"/>
      <c r="BM220" s="208"/>
      <c r="BN220" s="208"/>
      <c r="BO220" s="208"/>
      <c r="BP220" s="208"/>
      <c r="BQ220" s="208"/>
      <c r="BR220" s="208"/>
      <c r="BS220" s="208"/>
      <c r="BT220" s="208"/>
      <c r="BU220" s="208"/>
      <c r="BV220" s="208"/>
      <c r="BW220" s="208"/>
      <c r="BX220" s="208"/>
      <c r="BY220" s="208"/>
      <c r="BZ220" s="208"/>
      <c r="CA220" s="208"/>
      <c r="CB220" s="208"/>
      <c r="CC220" s="208"/>
      <c r="CD220" s="208"/>
      <c r="CE220" s="208"/>
      <c r="CF220" s="208"/>
      <c r="CG220" s="208"/>
      <c r="CH220" s="208"/>
      <c r="CI220" s="208"/>
      <c r="CJ220" s="208"/>
      <c r="CK220" s="208"/>
      <c r="CL220" s="208"/>
      <c r="CM220" s="208"/>
      <c r="CN220" s="208"/>
      <c r="CO220" s="208"/>
      <c r="CP220" s="208"/>
      <c r="CQ220" s="208"/>
      <c r="CR220" s="208"/>
      <c r="CS220" s="208"/>
      <c r="CT220" s="208"/>
      <c r="CU220" s="208"/>
      <c r="CV220" s="208"/>
      <c r="CW220" s="208"/>
      <c r="CX220" s="208"/>
      <c r="CY220" s="208"/>
      <c r="CZ220" s="208"/>
      <c r="DA220" s="208"/>
      <c r="DB220" s="208"/>
      <c r="DC220" s="208"/>
      <c r="DD220" s="208"/>
      <c r="DE220" s="208"/>
      <c r="DF220" s="208"/>
      <c r="DG220" s="208"/>
      <c r="DH220" s="208"/>
      <c r="DI220" s="208"/>
      <c r="DJ220" s="208"/>
      <c r="DK220" s="208"/>
      <c r="DL220" s="208"/>
      <c r="DM220" s="208"/>
      <c r="DN220" s="208"/>
      <c r="DO220" s="208"/>
      <c r="DP220" s="208"/>
      <c r="DQ220" s="208"/>
      <c r="DR220" s="208"/>
      <c r="DS220" s="208"/>
      <c r="DT220" s="208"/>
      <c r="DU220" s="208"/>
      <c r="DV220" s="208"/>
      <c r="DW220" s="208"/>
      <c r="DX220" s="208"/>
      <c r="DY220" s="208"/>
      <c r="DZ220" s="208"/>
      <c r="EA220" s="208"/>
      <c r="EB220" s="208"/>
      <c r="EC220" s="208"/>
      <c r="ED220" s="208"/>
      <c r="EE220" s="208"/>
      <c r="EF220" s="208"/>
      <c r="EG220" s="208"/>
      <c r="EH220" s="208"/>
      <c r="EI220" s="208"/>
      <c r="EJ220" s="208"/>
      <c r="EK220" s="208"/>
      <c r="EL220" s="208"/>
      <c r="EM220" s="208"/>
      <c r="EN220" s="208"/>
      <c r="EO220" s="208"/>
      <c r="EP220" s="208"/>
      <c r="EQ220" s="208"/>
      <c r="ER220" s="208"/>
      <c r="ES220" s="208"/>
      <c r="ET220" s="208"/>
      <c r="EU220" s="208"/>
      <c r="EV220" s="208"/>
      <c r="EW220" s="208"/>
      <c r="EX220" s="208"/>
      <c r="EY220" s="208"/>
      <c r="EZ220" s="208"/>
      <c r="FA220" s="208"/>
      <c r="FB220" s="208"/>
      <c r="FC220" s="208"/>
      <c r="FD220" s="208"/>
      <c r="FE220" s="208"/>
      <c r="FF220" s="208"/>
      <c r="FG220" s="208"/>
      <c r="FH220" s="208"/>
      <c r="FI220" s="208"/>
      <c r="FJ220" s="208"/>
      <c r="FK220" s="208"/>
      <c r="FL220" s="208"/>
      <c r="FM220" s="208"/>
      <c r="FN220" s="208"/>
      <c r="FO220" s="287"/>
    </row>
    <row r="221" spans="1:171" s="173" customFormat="1" ht="50.45" customHeight="1" x14ac:dyDescent="0.2">
      <c r="A221" s="374"/>
      <c r="B221" s="400"/>
      <c r="C221" s="400"/>
      <c r="D221" s="400"/>
      <c r="E221" s="400"/>
      <c r="F221" s="400"/>
      <c r="G221" s="400"/>
      <c r="H221" s="400"/>
      <c r="I221" s="400"/>
      <c r="J221" s="400"/>
      <c r="K221" s="401"/>
      <c r="L221" s="400"/>
      <c r="M221" s="135">
        <v>2</v>
      </c>
      <c r="N221" s="135" t="s">
        <v>976</v>
      </c>
      <c r="O221" s="135" t="s">
        <v>952</v>
      </c>
      <c r="P221" s="374"/>
      <c r="Q221" s="135">
        <v>2</v>
      </c>
      <c r="R221" s="135" t="s">
        <v>977</v>
      </c>
      <c r="S221" s="135" t="s">
        <v>978</v>
      </c>
      <c r="T221" s="195"/>
      <c r="U221" s="195"/>
      <c r="V221" s="136"/>
      <c r="W221" s="136"/>
      <c r="X221" s="136"/>
      <c r="Y221" s="136"/>
      <c r="Z221" s="136"/>
      <c r="AA221" s="136"/>
      <c r="AB221" s="136"/>
      <c r="AC221" s="136"/>
      <c r="AD221" s="136"/>
      <c r="AE221" s="136"/>
      <c r="AF221" s="279">
        <f>IFERROR(SUMIF(Costeo!$H$5:$H$636,R221,Costeo!$Q$5:$Q$636),SUMIF(Costeo!$Z$4:$Z$636,LEFT(R221,250),Costeo!$Q$4:$Q$637))</f>
        <v>0</v>
      </c>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c r="BQ221" s="208"/>
      <c r="BR221" s="208"/>
      <c r="BS221" s="208"/>
      <c r="BT221" s="208"/>
      <c r="BU221" s="208"/>
      <c r="BV221" s="208"/>
      <c r="BW221" s="208"/>
      <c r="BX221" s="208"/>
      <c r="BY221" s="208"/>
      <c r="BZ221" s="208"/>
      <c r="CA221" s="208"/>
      <c r="CB221" s="208"/>
      <c r="CC221" s="208"/>
      <c r="CD221" s="208"/>
      <c r="CE221" s="208"/>
      <c r="CF221" s="208"/>
      <c r="CG221" s="208"/>
      <c r="CH221" s="208"/>
      <c r="CI221" s="208"/>
      <c r="CJ221" s="208"/>
      <c r="CK221" s="208"/>
      <c r="CL221" s="208"/>
      <c r="CM221" s="208"/>
      <c r="CN221" s="208"/>
      <c r="CO221" s="208"/>
      <c r="CP221" s="208"/>
      <c r="CQ221" s="208"/>
      <c r="CR221" s="208"/>
      <c r="CS221" s="208"/>
      <c r="CT221" s="208"/>
      <c r="CU221" s="208"/>
      <c r="CV221" s="208"/>
      <c r="CW221" s="208"/>
      <c r="CX221" s="208"/>
      <c r="CY221" s="208"/>
      <c r="CZ221" s="208"/>
      <c r="DA221" s="208"/>
      <c r="DB221" s="208"/>
      <c r="DC221" s="208"/>
      <c r="DD221" s="208"/>
      <c r="DE221" s="208"/>
      <c r="DF221" s="208"/>
      <c r="DG221" s="208"/>
      <c r="DH221" s="208"/>
      <c r="DI221" s="208"/>
      <c r="DJ221" s="208"/>
      <c r="DK221" s="208"/>
      <c r="DL221" s="208"/>
      <c r="DM221" s="208"/>
      <c r="DN221" s="208"/>
      <c r="DO221" s="208"/>
      <c r="DP221" s="208"/>
      <c r="DQ221" s="208"/>
      <c r="DR221" s="208"/>
      <c r="DS221" s="208"/>
      <c r="DT221" s="208"/>
      <c r="DU221" s="208"/>
      <c r="DV221" s="208"/>
      <c r="DW221" s="208"/>
      <c r="DX221" s="208"/>
      <c r="DY221" s="208"/>
      <c r="DZ221" s="208"/>
      <c r="EA221" s="208"/>
      <c r="EB221" s="208"/>
      <c r="EC221" s="208"/>
      <c r="ED221" s="208"/>
      <c r="EE221" s="208"/>
      <c r="EF221" s="208"/>
      <c r="EG221" s="208"/>
      <c r="EH221" s="208"/>
      <c r="EI221" s="208"/>
      <c r="EJ221" s="208"/>
      <c r="EK221" s="208"/>
      <c r="EL221" s="208"/>
      <c r="EM221" s="208"/>
      <c r="EN221" s="208"/>
      <c r="EO221" s="208"/>
      <c r="EP221" s="208"/>
      <c r="EQ221" s="208"/>
      <c r="ER221" s="208"/>
      <c r="ES221" s="208"/>
      <c r="ET221" s="208"/>
      <c r="EU221" s="208"/>
      <c r="EV221" s="208"/>
      <c r="EW221" s="208"/>
      <c r="EX221" s="208"/>
      <c r="EY221" s="208"/>
      <c r="EZ221" s="208"/>
      <c r="FA221" s="208"/>
      <c r="FB221" s="208"/>
      <c r="FC221" s="208"/>
      <c r="FD221" s="208"/>
      <c r="FE221" s="208"/>
      <c r="FF221" s="208"/>
      <c r="FG221" s="208"/>
      <c r="FH221" s="208"/>
      <c r="FI221" s="208"/>
      <c r="FJ221" s="208"/>
      <c r="FK221" s="208"/>
      <c r="FL221" s="208"/>
      <c r="FM221" s="208"/>
      <c r="FN221" s="208"/>
      <c r="FO221" s="287"/>
    </row>
    <row r="222" spans="1:171" s="173" customFormat="1" ht="39" customHeight="1" x14ac:dyDescent="0.2">
      <c r="A222" s="374"/>
      <c r="B222" s="400"/>
      <c r="C222" s="400"/>
      <c r="D222" s="400"/>
      <c r="E222" s="400"/>
      <c r="F222" s="400"/>
      <c r="G222" s="400"/>
      <c r="H222" s="400"/>
      <c r="I222" s="400"/>
      <c r="J222" s="400"/>
      <c r="K222" s="401"/>
      <c r="L222" s="400"/>
      <c r="M222" s="135">
        <v>3</v>
      </c>
      <c r="N222" s="135" t="s">
        <v>979</v>
      </c>
      <c r="O222" s="135" t="s">
        <v>964</v>
      </c>
      <c r="P222" s="374"/>
      <c r="Q222" s="135">
        <v>3</v>
      </c>
      <c r="R222" s="135" t="s">
        <v>980</v>
      </c>
      <c r="S222" s="135" t="s">
        <v>981</v>
      </c>
      <c r="T222" s="136"/>
      <c r="U222" s="136"/>
      <c r="V222" s="195"/>
      <c r="W222" s="136"/>
      <c r="X222" s="136"/>
      <c r="Y222" s="136"/>
      <c r="Z222" s="136"/>
      <c r="AA222" s="136"/>
      <c r="AB222" s="136"/>
      <c r="AC222" s="136"/>
      <c r="AD222" s="136"/>
      <c r="AE222" s="136"/>
      <c r="AF222" s="279">
        <f>IFERROR(SUMIF(Costeo!$H$5:$H$636,R222,Costeo!$Q$5:$Q$636),SUMIF(Costeo!$Z$4:$Z$636,LEFT(R222,250),Costeo!$Q$4:$Q$637))</f>
        <v>0</v>
      </c>
      <c r="AG222" s="208"/>
      <c r="AH222" s="208"/>
      <c r="AI222" s="208"/>
      <c r="AJ222" s="208"/>
      <c r="AK222" s="208"/>
      <c r="AL222" s="208"/>
      <c r="AM222" s="208"/>
      <c r="AN222" s="208"/>
      <c r="AO222" s="208"/>
      <c r="AP222" s="208"/>
      <c r="AQ222" s="208"/>
      <c r="AR222" s="208"/>
      <c r="AS222" s="208"/>
      <c r="AT222" s="208"/>
      <c r="AU222" s="208"/>
      <c r="AV222" s="208"/>
      <c r="AW222" s="208"/>
      <c r="AX222" s="208"/>
      <c r="AY222" s="208"/>
      <c r="AZ222" s="208"/>
      <c r="BA222" s="208"/>
      <c r="BB222" s="208"/>
      <c r="BC222" s="208"/>
      <c r="BD222" s="208"/>
      <c r="BE222" s="208"/>
      <c r="BF222" s="208"/>
      <c r="BG222" s="208"/>
      <c r="BH222" s="208"/>
      <c r="BI222" s="208"/>
      <c r="BJ222" s="208"/>
      <c r="BK222" s="208"/>
      <c r="BL222" s="208"/>
      <c r="BM222" s="208"/>
      <c r="BN222" s="208"/>
      <c r="BO222" s="208"/>
      <c r="BP222" s="208"/>
      <c r="BQ222" s="208"/>
      <c r="BR222" s="208"/>
      <c r="BS222" s="208"/>
      <c r="BT222" s="208"/>
      <c r="BU222" s="208"/>
      <c r="BV222" s="208"/>
      <c r="BW222" s="208"/>
      <c r="BX222" s="208"/>
      <c r="BY222" s="208"/>
      <c r="BZ222" s="208"/>
      <c r="CA222" s="208"/>
      <c r="CB222" s="208"/>
      <c r="CC222" s="208"/>
      <c r="CD222" s="208"/>
      <c r="CE222" s="208"/>
      <c r="CF222" s="208"/>
      <c r="CG222" s="208"/>
      <c r="CH222" s="208"/>
      <c r="CI222" s="208"/>
      <c r="CJ222" s="208"/>
      <c r="CK222" s="208"/>
      <c r="CL222" s="208"/>
      <c r="CM222" s="208"/>
      <c r="CN222" s="208"/>
      <c r="CO222" s="208"/>
      <c r="CP222" s="208"/>
      <c r="CQ222" s="208"/>
      <c r="CR222" s="208"/>
      <c r="CS222" s="208"/>
      <c r="CT222" s="208"/>
      <c r="CU222" s="208"/>
      <c r="CV222" s="208"/>
      <c r="CW222" s="208"/>
      <c r="CX222" s="208"/>
      <c r="CY222" s="208"/>
      <c r="CZ222" s="208"/>
      <c r="DA222" s="208"/>
      <c r="DB222" s="208"/>
      <c r="DC222" s="208"/>
      <c r="DD222" s="208"/>
      <c r="DE222" s="208"/>
      <c r="DF222" s="208"/>
      <c r="DG222" s="208"/>
      <c r="DH222" s="208"/>
      <c r="DI222" s="208"/>
      <c r="DJ222" s="208"/>
      <c r="DK222" s="208"/>
      <c r="DL222" s="208"/>
      <c r="DM222" s="208"/>
      <c r="DN222" s="208"/>
      <c r="DO222" s="208"/>
      <c r="DP222" s="208"/>
      <c r="DQ222" s="208"/>
      <c r="DR222" s="208"/>
      <c r="DS222" s="208"/>
      <c r="DT222" s="208"/>
      <c r="DU222" s="208"/>
      <c r="DV222" s="208"/>
      <c r="DW222" s="208"/>
      <c r="DX222" s="208"/>
      <c r="DY222" s="208"/>
      <c r="DZ222" s="208"/>
      <c r="EA222" s="208"/>
      <c r="EB222" s="208"/>
      <c r="EC222" s="208"/>
      <c r="ED222" s="208"/>
      <c r="EE222" s="208"/>
      <c r="EF222" s="208"/>
      <c r="EG222" s="208"/>
      <c r="EH222" s="208"/>
      <c r="EI222" s="208"/>
      <c r="EJ222" s="208"/>
      <c r="EK222" s="208"/>
      <c r="EL222" s="208"/>
      <c r="EM222" s="208"/>
      <c r="EN222" s="208"/>
      <c r="EO222" s="208"/>
      <c r="EP222" s="208"/>
      <c r="EQ222" s="208"/>
      <c r="ER222" s="208"/>
      <c r="ES222" s="208"/>
      <c r="ET222" s="208"/>
      <c r="EU222" s="208"/>
      <c r="EV222" s="208"/>
      <c r="EW222" s="208"/>
      <c r="EX222" s="208"/>
      <c r="EY222" s="208"/>
      <c r="EZ222" s="208"/>
      <c r="FA222" s="208"/>
      <c r="FB222" s="208"/>
      <c r="FC222" s="208"/>
      <c r="FD222" s="208"/>
      <c r="FE222" s="208"/>
      <c r="FF222" s="208"/>
      <c r="FG222" s="208"/>
      <c r="FH222" s="208"/>
      <c r="FI222" s="208"/>
      <c r="FJ222" s="208"/>
      <c r="FK222" s="208"/>
      <c r="FL222" s="208"/>
      <c r="FM222" s="208"/>
      <c r="FN222" s="208"/>
      <c r="FO222" s="287"/>
    </row>
    <row r="223" spans="1:171" s="173" customFormat="1" ht="28.5" customHeight="1" x14ac:dyDescent="0.2">
      <c r="A223" s="374"/>
      <c r="B223" s="400"/>
      <c r="C223" s="400"/>
      <c r="D223" s="400"/>
      <c r="E223" s="400"/>
      <c r="F223" s="400"/>
      <c r="G223" s="400"/>
      <c r="H223" s="400"/>
      <c r="I223" s="400"/>
      <c r="J223" s="400"/>
      <c r="K223" s="401"/>
      <c r="L223" s="400"/>
      <c r="M223" s="135">
        <v>4</v>
      </c>
      <c r="N223" s="135" t="s">
        <v>982</v>
      </c>
      <c r="O223" s="135" t="s">
        <v>952</v>
      </c>
      <c r="P223" s="374"/>
      <c r="Q223" s="135">
        <v>4</v>
      </c>
      <c r="R223" s="135" t="s">
        <v>983</v>
      </c>
      <c r="S223" s="135" t="s">
        <v>984</v>
      </c>
      <c r="T223" s="136"/>
      <c r="U223" s="136"/>
      <c r="V223" s="195"/>
      <c r="W223" s="136"/>
      <c r="X223" s="136"/>
      <c r="Y223" s="136"/>
      <c r="Z223" s="136"/>
      <c r="AA223" s="136"/>
      <c r="AB223" s="136"/>
      <c r="AC223" s="136"/>
      <c r="AD223" s="136"/>
      <c r="AE223" s="136"/>
      <c r="AF223" s="279">
        <f>IFERROR(SUMIF(Costeo!$H$5:$H$636,R223,Costeo!$Q$5:$Q$636),SUMIF(Costeo!$Z$4:$Z$636,LEFT(R223,250),Costeo!$Q$4:$Q$637))</f>
        <v>0</v>
      </c>
      <c r="AG223" s="208"/>
      <c r="AH223" s="208"/>
      <c r="AI223" s="208"/>
      <c r="AJ223" s="208"/>
      <c r="AK223" s="208"/>
      <c r="AL223" s="208"/>
      <c r="AM223" s="208"/>
      <c r="AN223" s="208"/>
      <c r="AO223" s="208"/>
      <c r="AP223" s="208"/>
      <c r="AQ223" s="208"/>
      <c r="AR223" s="208"/>
      <c r="AS223" s="208"/>
      <c r="AT223" s="208"/>
      <c r="AU223" s="208"/>
      <c r="AV223" s="208"/>
      <c r="AW223" s="208"/>
      <c r="AX223" s="208"/>
      <c r="AY223" s="208"/>
      <c r="AZ223" s="208"/>
      <c r="BA223" s="208"/>
      <c r="BB223" s="208"/>
      <c r="BC223" s="208"/>
      <c r="BD223" s="208"/>
      <c r="BE223" s="208"/>
      <c r="BF223" s="208"/>
      <c r="BG223" s="208"/>
      <c r="BH223" s="208"/>
      <c r="BI223" s="208"/>
      <c r="BJ223" s="208"/>
      <c r="BK223" s="208"/>
      <c r="BL223" s="208"/>
      <c r="BM223" s="208"/>
      <c r="BN223" s="208"/>
      <c r="BO223" s="208"/>
      <c r="BP223" s="208"/>
      <c r="BQ223" s="208"/>
      <c r="BR223" s="208"/>
      <c r="BS223" s="208"/>
      <c r="BT223" s="208"/>
      <c r="BU223" s="208"/>
      <c r="BV223" s="208"/>
      <c r="BW223" s="208"/>
      <c r="BX223" s="208"/>
      <c r="BY223" s="208"/>
      <c r="BZ223" s="208"/>
      <c r="CA223" s="208"/>
      <c r="CB223" s="208"/>
      <c r="CC223" s="208"/>
      <c r="CD223" s="208"/>
      <c r="CE223" s="208"/>
      <c r="CF223" s="208"/>
      <c r="CG223" s="208"/>
      <c r="CH223" s="208"/>
      <c r="CI223" s="208"/>
      <c r="CJ223" s="208"/>
      <c r="CK223" s="208"/>
      <c r="CL223" s="208"/>
      <c r="CM223" s="208"/>
      <c r="CN223" s="208"/>
      <c r="CO223" s="208"/>
      <c r="CP223" s="208"/>
      <c r="CQ223" s="208"/>
      <c r="CR223" s="208"/>
      <c r="CS223" s="208"/>
      <c r="CT223" s="208"/>
      <c r="CU223" s="208"/>
      <c r="CV223" s="208"/>
      <c r="CW223" s="208"/>
      <c r="CX223" s="208"/>
      <c r="CY223" s="208"/>
      <c r="CZ223" s="208"/>
      <c r="DA223" s="208"/>
      <c r="DB223" s="208"/>
      <c r="DC223" s="208"/>
      <c r="DD223" s="208"/>
      <c r="DE223" s="208"/>
      <c r="DF223" s="208"/>
      <c r="DG223" s="208"/>
      <c r="DH223" s="208"/>
      <c r="DI223" s="208"/>
      <c r="DJ223" s="208"/>
      <c r="DK223" s="208"/>
      <c r="DL223" s="208"/>
      <c r="DM223" s="208"/>
      <c r="DN223" s="208"/>
      <c r="DO223" s="208"/>
      <c r="DP223" s="208"/>
      <c r="DQ223" s="208"/>
      <c r="DR223" s="208"/>
      <c r="DS223" s="208"/>
      <c r="DT223" s="208"/>
      <c r="DU223" s="208"/>
      <c r="DV223" s="208"/>
      <c r="DW223" s="208"/>
      <c r="DX223" s="208"/>
      <c r="DY223" s="208"/>
      <c r="DZ223" s="208"/>
      <c r="EA223" s="208"/>
      <c r="EB223" s="208"/>
      <c r="EC223" s="208"/>
      <c r="ED223" s="208"/>
      <c r="EE223" s="208"/>
      <c r="EF223" s="208"/>
      <c r="EG223" s="208"/>
      <c r="EH223" s="208"/>
      <c r="EI223" s="208"/>
      <c r="EJ223" s="208"/>
      <c r="EK223" s="208"/>
      <c r="EL223" s="208"/>
      <c r="EM223" s="208"/>
      <c r="EN223" s="208"/>
      <c r="EO223" s="208"/>
      <c r="EP223" s="208"/>
      <c r="EQ223" s="208"/>
      <c r="ER223" s="208"/>
      <c r="ES223" s="208"/>
      <c r="ET223" s="208"/>
      <c r="EU223" s="208"/>
      <c r="EV223" s="208"/>
      <c r="EW223" s="208"/>
      <c r="EX223" s="208"/>
      <c r="EY223" s="208"/>
      <c r="EZ223" s="208"/>
      <c r="FA223" s="208"/>
      <c r="FB223" s="208"/>
      <c r="FC223" s="208"/>
      <c r="FD223" s="208"/>
      <c r="FE223" s="208"/>
      <c r="FF223" s="208"/>
      <c r="FG223" s="208"/>
      <c r="FH223" s="208"/>
      <c r="FI223" s="208"/>
      <c r="FJ223" s="208"/>
      <c r="FK223" s="208"/>
      <c r="FL223" s="208"/>
      <c r="FM223" s="208"/>
      <c r="FN223" s="208"/>
      <c r="FO223" s="287"/>
    </row>
    <row r="224" spans="1:171" s="173" customFormat="1" ht="28.5" customHeight="1" x14ac:dyDescent="0.2">
      <c r="A224" s="374"/>
      <c r="B224" s="400"/>
      <c r="C224" s="400"/>
      <c r="D224" s="400"/>
      <c r="E224" s="400"/>
      <c r="F224" s="400"/>
      <c r="G224" s="400"/>
      <c r="H224" s="400"/>
      <c r="I224" s="400"/>
      <c r="J224" s="400"/>
      <c r="K224" s="401"/>
      <c r="L224" s="400"/>
      <c r="M224" s="135">
        <v>5</v>
      </c>
      <c r="N224" s="135" t="s">
        <v>985</v>
      </c>
      <c r="O224" s="135" t="s">
        <v>952</v>
      </c>
      <c r="P224" s="374"/>
      <c r="Q224" s="135">
        <v>5</v>
      </c>
      <c r="R224" s="135" t="s">
        <v>986</v>
      </c>
      <c r="S224" s="135" t="s">
        <v>987</v>
      </c>
      <c r="T224" s="195"/>
      <c r="U224" s="195"/>
      <c r="V224" s="136"/>
      <c r="W224" s="136"/>
      <c r="X224" s="136"/>
      <c r="Y224" s="136"/>
      <c r="Z224" s="136"/>
      <c r="AA224" s="136"/>
      <c r="AB224" s="136"/>
      <c r="AC224" s="136"/>
      <c r="AD224" s="136"/>
      <c r="AE224" s="136"/>
      <c r="AF224" s="279">
        <f>IFERROR(SUMIF(Costeo!$H$5:$H$636,R224,Costeo!$Q$5:$Q$636),SUMIF(Costeo!$Z$4:$Z$636,LEFT(R224,250),Costeo!$Q$4:$Q$637))</f>
        <v>0</v>
      </c>
      <c r="AG224" s="208"/>
      <c r="AH224" s="208"/>
      <c r="AI224" s="208"/>
      <c r="AJ224" s="208"/>
      <c r="AK224" s="208"/>
      <c r="AL224" s="208"/>
      <c r="AM224" s="208"/>
      <c r="AN224" s="208"/>
      <c r="AO224" s="208"/>
      <c r="AP224" s="208"/>
      <c r="AQ224" s="208"/>
      <c r="AR224" s="208"/>
      <c r="AS224" s="208"/>
      <c r="AT224" s="208"/>
      <c r="AU224" s="208"/>
      <c r="AV224" s="208"/>
      <c r="AW224" s="208"/>
      <c r="AX224" s="208"/>
      <c r="AY224" s="208"/>
      <c r="AZ224" s="208"/>
      <c r="BA224" s="208"/>
      <c r="BB224" s="208"/>
      <c r="BC224" s="208"/>
      <c r="BD224" s="208"/>
      <c r="BE224" s="208"/>
      <c r="BF224" s="208"/>
      <c r="BG224" s="208"/>
      <c r="BH224" s="208"/>
      <c r="BI224" s="208"/>
      <c r="BJ224" s="208"/>
      <c r="BK224" s="208"/>
      <c r="BL224" s="208"/>
      <c r="BM224" s="208"/>
      <c r="BN224" s="208"/>
      <c r="BO224" s="208"/>
      <c r="BP224" s="208"/>
      <c r="BQ224" s="208"/>
      <c r="BR224" s="208"/>
      <c r="BS224" s="208"/>
      <c r="BT224" s="208"/>
      <c r="BU224" s="208"/>
      <c r="BV224" s="208"/>
      <c r="BW224" s="208"/>
      <c r="BX224" s="208"/>
      <c r="BY224" s="208"/>
      <c r="BZ224" s="208"/>
      <c r="CA224" s="208"/>
      <c r="CB224" s="208"/>
      <c r="CC224" s="208"/>
      <c r="CD224" s="208"/>
      <c r="CE224" s="208"/>
      <c r="CF224" s="208"/>
      <c r="CG224" s="208"/>
      <c r="CH224" s="208"/>
      <c r="CI224" s="208"/>
      <c r="CJ224" s="208"/>
      <c r="CK224" s="208"/>
      <c r="CL224" s="208"/>
      <c r="CM224" s="208"/>
      <c r="CN224" s="208"/>
      <c r="CO224" s="208"/>
      <c r="CP224" s="208"/>
      <c r="CQ224" s="208"/>
      <c r="CR224" s="208"/>
      <c r="CS224" s="208"/>
      <c r="CT224" s="208"/>
      <c r="CU224" s="208"/>
      <c r="CV224" s="208"/>
      <c r="CW224" s="208"/>
      <c r="CX224" s="208"/>
      <c r="CY224" s="208"/>
      <c r="CZ224" s="208"/>
      <c r="DA224" s="208"/>
      <c r="DB224" s="208"/>
      <c r="DC224" s="208"/>
      <c r="DD224" s="208"/>
      <c r="DE224" s="208"/>
      <c r="DF224" s="208"/>
      <c r="DG224" s="208"/>
      <c r="DH224" s="208"/>
      <c r="DI224" s="208"/>
      <c r="DJ224" s="208"/>
      <c r="DK224" s="208"/>
      <c r="DL224" s="208"/>
      <c r="DM224" s="208"/>
      <c r="DN224" s="208"/>
      <c r="DO224" s="208"/>
      <c r="DP224" s="208"/>
      <c r="DQ224" s="208"/>
      <c r="DR224" s="208"/>
      <c r="DS224" s="208"/>
      <c r="DT224" s="208"/>
      <c r="DU224" s="208"/>
      <c r="DV224" s="208"/>
      <c r="DW224" s="208"/>
      <c r="DX224" s="208"/>
      <c r="DY224" s="208"/>
      <c r="DZ224" s="208"/>
      <c r="EA224" s="208"/>
      <c r="EB224" s="208"/>
      <c r="EC224" s="208"/>
      <c r="ED224" s="208"/>
      <c r="EE224" s="208"/>
      <c r="EF224" s="208"/>
      <c r="EG224" s="208"/>
      <c r="EH224" s="208"/>
      <c r="EI224" s="208"/>
      <c r="EJ224" s="208"/>
      <c r="EK224" s="208"/>
      <c r="EL224" s="208"/>
      <c r="EM224" s="208"/>
      <c r="EN224" s="208"/>
      <c r="EO224" s="208"/>
      <c r="EP224" s="208"/>
      <c r="EQ224" s="208"/>
      <c r="ER224" s="208"/>
      <c r="ES224" s="208"/>
      <c r="ET224" s="208"/>
      <c r="EU224" s="208"/>
      <c r="EV224" s="208"/>
      <c r="EW224" s="208"/>
      <c r="EX224" s="208"/>
      <c r="EY224" s="208"/>
      <c r="EZ224" s="208"/>
      <c r="FA224" s="208"/>
      <c r="FB224" s="208"/>
      <c r="FC224" s="208"/>
      <c r="FD224" s="208"/>
      <c r="FE224" s="208"/>
      <c r="FF224" s="208"/>
      <c r="FG224" s="208"/>
      <c r="FH224" s="208"/>
      <c r="FI224" s="208"/>
      <c r="FJ224" s="208"/>
      <c r="FK224" s="208"/>
      <c r="FL224" s="208"/>
      <c r="FM224" s="208"/>
      <c r="FN224" s="208"/>
      <c r="FO224" s="287"/>
    </row>
    <row r="225" spans="1:171" s="173" customFormat="1" ht="28.5" customHeight="1" x14ac:dyDescent="0.2">
      <c r="A225" s="374"/>
      <c r="B225" s="400"/>
      <c r="C225" s="400"/>
      <c r="D225" s="400"/>
      <c r="E225" s="400"/>
      <c r="F225" s="400"/>
      <c r="G225" s="400"/>
      <c r="H225" s="400"/>
      <c r="I225" s="400"/>
      <c r="J225" s="400"/>
      <c r="K225" s="401"/>
      <c r="L225" s="400"/>
      <c r="M225" s="135">
        <v>6</v>
      </c>
      <c r="N225" s="135" t="s">
        <v>988</v>
      </c>
      <c r="O225" s="135" t="s">
        <v>952</v>
      </c>
      <c r="P225" s="374"/>
      <c r="Q225" s="135">
        <v>6</v>
      </c>
      <c r="R225" s="135" t="s">
        <v>989</v>
      </c>
      <c r="S225" s="135" t="s">
        <v>990</v>
      </c>
      <c r="T225" s="136"/>
      <c r="U225" s="136"/>
      <c r="V225" s="136"/>
      <c r="W225" s="136"/>
      <c r="X225" s="136"/>
      <c r="Y225" s="136"/>
      <c r="Z225" s="136"/>
      <c r="AA225" s="136"/>
      <c r="AB225" s="136"/>
      <c r="AC225" s="136"/>
      <c r="AD225" s="195"/>
      <c r="AE225" s="136"/>
      <c r="AF225" s="279">
        <f>IFERROR(SUMIF(Costeo!$H$5:$H$636,R225,Costeo!$Q$5:$Q$636),SUMIF(Costeo!$Z$4:$Z$636,LEFT(R225,250),Costeo!$Q$4:$Q$637))</f>
        <v>0</v>
      </c>
      <c r="AG225" s="208"/>
      <c r="AH225" s="208"/>
      <c r="AI225" s="208"/>
      <c r="AJ225" s="208"/>
      <c r="AK225" s="208"/>
      <c r="AL225" s="208"/>
      <c r="AM225" s="208"/>
      <c r="AN225" s="208"/>
      <c r="AO225" s="208"/>
      <c r="AP225" s="208"/>
      <c r="AQ225" s="208"/>
      <c r="AR225" s="208"/>
      <c r="AS225" s="208"/>
      <c r="AT225" s="208"/>
      <c r="AU225" s="208"/>
      <c r="AV225" s="208"/>
      <c r="AW225" s="208"/>
      <c r="AX225" s="208"/>
      <c r="AY225" s="208"/>
      <c r="AZ225" s="208"/>
      <c r="BA225" s="208"/>
      <c r="BB225" s="208"/>
      <c r="BC225" s="208"/>
      <c r="BD225" s="208"/>
      <c r="BE225" s="208"/>
      <c r="BF225" s="208"/>
      <c r="BG225" s="208"/>
      <c r="BH225" s="208"/>
      <c r="BI225" s="208"/>
      <c r="BJ225" s="208"/>
      <c r="BK225" s="208"/>
      <c r="BL225" s="208"/>
      <c r="BM225" s="208"/>
      <c r="BN225" s="208"/>
      <c r="BO225" s="208"/>
      <c r="BP225" s="208"/>
      <c r="BQ225" s="208"/>
      <c r="BR225" s="208"/>
      <c r="BS225" s="208"/>
      <c r="BT225" s="208"/>
      <c r="BU225" s="208"/>
      <c r="BV225" s="208"/>
      <c r="BW225" s="208"/>
      <c r="BX225" s="208"/>
      <c r="BY225" s="208"/>
      <c r="BZ225" s="208"/>
      <c r="CA225" s="208"/>
      <c r="CB225" s="208"/>
      <c r="CC225" s="208"/>
      <c r="CD225" s="208"/>
      <c r="CE225" s="208"/>
      <c r="CF225" s="208"/>
      <c r="CG225" s="208"/>
      <c r="CH225" s="208"/>
      <c r="CI225" s="208"/>
      <c r="CJ225" s="208"/>
      <c r="CK225" s="208"/>
      <c r="CL225" s="208"/>
      <c r="CM225" s="208"/>
      <c r="CN225" s="208"/>
      <c r="CO225" s="208"/>
      <c r="CP225" s="208"/>
      <c r="CQ225" s="208"/>
      <c r="CR225" s="208"/>
      <c r="CS225" s="208"/>
      <c r="CT225" s="208"/>
      <c r="CU225" s="208"/>
      <c r="CV225" s="208"/>
      <c r="CW225" s="208"/>
      <c r="CX225" s="208"/>
      <c r="CY225" s="208"/>
      <c r="CZ225" s="208"/>
      <c r="DA225" s="208"/>
      <c r="DB225" s="208"/>
      <c r="DC225" s="208"/>
      <c r="DD225" s="208"/>
      <c r="DE225" s="208"/>
      <c r="DF225" s="208"/>
      <c r="DG225" s="208"/>
      <c r="DH225" s="208"/>
      <c r="DI225" s="208"/>
      <c r="DJ225" s="208"/>
      <c r="DK225" s="208"/>
      <c r="DL225" s="208"/>
      <c r="DM225" s="208"/>
      <c r="DN225" s="208"/>
      <c r="DO225" s="208"/>
      <c r="DP225" s="208"/>
      <c r="DQ225" s="208"/>
      <c r="DR225" s="208"/>
      <c r="DS225" s="208"/>
      <c r="DT225" s="208"/>
      <c r="DU225" s="208"/>
      <c r="DV225" s="208"/>
      <c r="DW225" s="208"/>
      <c r="DX225" s="208"/>
      <c r="DY225" s="208"/>
      <c r="DZ225" s="208"/>
      <c r="EA225" s="208"/>
      <c r="EB225" s="208"/>
      <c r="EC225" s="208"/>
      <c r="ED225" s="208"/>
      <c r="EE225" s="208"/>
      <c r="EF225" s="208"/>
      <c r="EG225" s="208"/>
      <c r="EH225" s="208"/>
      <c r="EI225" s="208"/>
      <c r="EJ225" s="208"/>
      <c r="EK225" s="208"/>
      <c r="EL225" s="208"/>
      <c r="EM225" s="208"/>
      <c r="EN225" s="208"/>
      <c r="EO225" s="208"/>
      <c r="EP225" s="208"/>
      <c r="EQ225" s="208"/>
      <c r="ER225" s="208"/>
      <c r="ES225" s="208"/>
      <c r="ET225" s="208"/>
      <c r="EU225" s="208"/>
      <c r="EV225" s="208"/>
      <c r="EW225" s="208"/>
      <c r="EX225" s="208"/>
      <c r="EY225" s="208"/>
      <c r="EZ225" s="208"/>
      <c r="FA225" s="208"/>
      <c r="FB225" s="208"/>
      <c r="FC225" s="208"/>
      <c r="FD225" s="208"/>
      <c r="FE225" s="208"/>
      <c r="FF225" s="208"/>
      <c r="FG225" s="208"/>
      <c r="FH225" s="208"/>
      <c r="FI225" s="208"/>
      <c r="FJ225" s="208"/>
      <c r="FK225" s="208"/>
      <c r="FL225" s="208"/>
      <c r="FM225" s="208"/>
      <c r="FN225" s="208"/>
      <c r="FO225" s="287"/>
    </row>
    <row r="226" spans="1:171" s="173" customFormat="1" ht="73.5" customHeight="1" x14ac:dyDescent="0.2">
      <c r="A226" s="374"/>
      <c r="B226" s="400"/>
      <c r="C226" s="400"/>
      <c r="D226" s="425" t="s">
        <v>991</v>
      </c>
      <c r="E226" s="402">
        <v>0.83</v>
      </c>
      <c r="F226" s="402">
        <v>0.85</v>
      </c>
      <c r="G226" s="402">
        <v>0</v>
      </c>
      <c r="H226" s="402">
        <v>0</v>
      </c>
      <c r="I226" s="402">
        <v>0</v>
      </c>
      <c r="J226" s="402">
        <v>0.85</v>
      </c>
      <c r="K226" s="425" t="s">
        <v>56207</v>
      </c>
      <c r="L226" s="374" t="s">
        <v>992</v>
      </c>
      <c r="M226" s="135">
        <v>1</v>
      </c>
      <c r="N226" s="135" t="s">
        <v>993</v>
      </c>
      <c r="O226" s="135" t="s">
        <v>952</v>
      </c>
      <c r="P226" s="374"/>
      <c r="Q226" s="135">
        <v>1</v>
      </c>
      <c r="R226" s="135" t="s">
        <v>994</v>
      </c>
      <c r="S226" s="135" t="s">
        <v>995</v>
      </c>
      <c r="T226" s="136"/>
      <c r="U226" s="195"/>
      <c r="V226" s="195"/>
      <c r="W226" s="195"/>
      <c r="X226" s="195"/>
      <c r="Y226" s="195"/>
      <c r="Z226" s="195"/>
      <c r="AA226" s="195"/>
      <c r="AB226" s="195"/>
      <c r="AC226" s="195"/>
      <c r="AD226" s="195"/>
      <c r="AE226" s="136"/>
      <c r="AF226" s="279">
        <f>IFERROR(SUMIF(Costeo!$H$5:$H$636,R226,Costeo!$Q$5:$Q$636),SUMIF(Costeo!$Z$4:$Z$636,LEFT(R226,250),Costeo!$Q$4:$Q$637))</f>
        <v>0</v>
      </c>
      <c r="AG226" s="208"/>
      <c r="AH226" s="208"/>
      <c r="AI226" s="208"/>
      <c r="AJ226" s="208"/>
      <c r="AK226" s="208"/>
      <c r="AL226" s="208"/>
      <c r="AM226" s="208"/>
      <c r="AN226" s="208"/>
      <c r="AO226" s="208"/>
      <c r="AP226" s="208"/>
      <c r="AQ226" s="208"/>
      <c r="AR226" s="208"/>
      <c r="AS226" s="208"/>
      <c r="AT226" s="208"/>
      <c r="AU226" s="208"/>
      <c r="AV226" s="208"/>
      <c r="AW226" s="208"/>
      <c r="AX226" s="208"/>
      <c r="AY226" s="208"/>
      <c r="AZ226" s="208"/>
      <c r="BA226" s="208"/>
      <c r="BB226" s="208"/>
      <c r="BC226" s="208"/>
      <c r="BD226" s="208"/>
      <c r="BE226" s="208"/>
      <c r="BF226" s="208"/>
      <c r="BG226" s="208"/>
      <c r="BH226" s="208"/>
      <c r="BI226" s="208"/>
      <c r="BJ226" s="208"/>
      <c r="BK226" s="208"/>
      <c r="BL226" s="208"/>
      <c r="BM226" s="208"/>
      <c r="BN226" s="208"/>
      <c r="BO226" s="208"/>
      <c r="BP226" s="208"/>
      <c r="BQ226" s="208"/>
      <c r="BR226" s="208"/>
      <c r="BS226" s="208"/>
      <c r="BT226" s="208"/>
      <c r="BU226" s="208"/>
      <c r="BV226" s="208"/>
      <c r="BW226" s="208"/>
      <c r="BX226" s="208"/>
      <c r="BY226" s="208"/>
      <c r="BZ226" s="208"/>
      <c r="CA226" s="208"/>
      <c r="CB226" s="208"/>
      <c r="CC226" s="208"/>
      <c r="CD226" s="208"/>
      <c r="CE226" s="208"/>
      <c r="CF226" s="208"/>
      <c r="CG226" s="208"/>
      <c r="CH226" s="208"/>
      <c r="CI226" s="208"/>
      <c r="CJ226" s="208"/>
      <c r="CK226" s="208"/>
      <c r="CL226" s="208"/>
      <c r="CM226" s="208"/>
      <c r="CN226" s="208"/>
      <c r="CO226" s="208"/>
      <c r="CP226" s="208"/>
      <c r="CQ226" s="208"/>
      <c r="CR226" s="208"/>
      <c r="CS226" s="208"/>
      <c r="CT226" s="208"/>
      <c r="CU226" s="208"/>
      <c r="CV226" s="208"/>
      <c r="CW226" s="208"/>
      <c r="CX226" s="208"/>
      <c r="CY226" s="208"/>
      <c r="CZ226" s="208"/>
      <c r="DA226" s="208"/>
      <c r="DB226" s="208"/>
      <c r="DC226" s="208"/>
      <c r="DD226" s="208"/>
      <c r="DE226" s="208"/>
      <c r="DF226" s="208"/>
      <c r="DG226" s="208"/>
      <c r="DH226" s="208"/>
      <c r="DI226" s="208"/>
      <c r="DJ226" s="208"/>
      <c r="DK226" s="208"/>
      <c r="DL226" s="208"/>
      <c r="DM226" s="208"/>
      <c r="DN226" s="208"/>
      <c r="DO226" s="208"/>
      <c r="DP226" s="208"/>
      <c r="DQ226" s="208"/>
      <c r="DR226" s="208"/>
      <c r="DS226" s="208"/>
      <c r="DT226" s="208"/>
      <c r="DU226" s="208"/>
      <c r="DV226" s="208"/>
      <c r="DW226" s="208"/>
      <c r="DX226" s="208"/>
      <c r="DY226" s="208"/>
      <c r="DZ226" s="208"/>
      <c r="EA226" s="208"/>
      <c r="EB226" s="208"/>
      <c r="EC226" s="208"/>
      <c r="ED226" s="208"/>
      <c r="EE226" s="208"/>
      <c r="EF226" s="208"/>
      <c r="EG226" s="208"/>
      <c r="EH226" s="208"/>
      <c r="EI226" s="208"/>
      <c r="EJ226" s="208"/>
      <c r="EK226" s="208"/>
      <c r="EL226" s="208"/>
      <c r="EM226" s="208"/>
      <c r="EN226" s="208"/>
      <c r="EO226" s="208"/>
      <c r="EP226" s="208"/>
      <c r="EQ226" s="208"/>
      <c r="ER226" s="208"/>
      <c r="ES226" s="208"/>
      <c r="ET226" s="208"/>
      <c r="EU226" s="208"/>
      <c r="EV226" s="208"/>
      <c r="EW226" s="208"/>
      <c r="EX226" s="208"/>
      <c r="EY226" s="208"/>
      <c r="EZ226" s="208"/>
      <c r="FA226" s="208"/>
      <c r="FB226" s="208"/>
      <c r="FC226" s="208"/>
      <c r="FD226" s="208"/>
      <c r="FE226" s="208"/>
      <c r="FF226" s="208"/>
      <c r="FG226" s="208"/>
      <c r="FH226" s="208"/>
      <c r="FI226" s="208"/>
      <c r="FJ226" s="208"/>
      <c r="FK226" s="208"/>
      <c r="FL226" s="208"/>
      <c r="FM226" s="208"/>
      <c r="FN226" s="208"/>
      <c r="FO226" s="287"/>
    </row>
    <row r="227" spans="1:171" s="173" customFormat="1" ht="39.950000000000003" customHeight="1" x14ac:dyDescent="0.2">
      <c r="A227" s="374"/>
      <c r="B227" s="400"/>
      <c r="C227" s="400"/>
      <c r="D227" s="400"/>
      <c r="E227" s="400"/>
      <c r="F227" s="400"/>
      <c r="G227" s="400"/>
      <c r="H227" s="400"/>
      <c r="I227" s="400"/>
      <c r="J227" s="400"/>
      <c r="K227" s="400"/>
      <c r="L227" s="400"/>
      <c r="M227" s="135">
        <v>2</v>
      </c>
      <c r="N227" s="135" t="s">
        <v>996</v>
      </c>
      <c r="O227" s="135" t="s">
        <v>997</v>
      </c>
      <c r="P227" s="374"/>
      <c r="Q227" s="135">
        <v>1</v>
      </c>
      <c r="R227" s="135" t="s">
        <v>998</v>
      </c>
      <c r="S227" s="135" t="s">
        <v>999</v>
      </c>
      <c r="T227" s="136"/>
      <c r="U227" s="195"/>
      <c r="V227" s="195"/>
      <c r="W227" s="195"/>
      <c r="X227" s="195"/>
      <c r="Y227" s="195"/>
      <c r="Z227" s="195"/>
      <c r="AA227" s="195"/>
      <c r="AB227" s="195"/>
      <c r="AC227" s="195"/>
      <c r="AD227" s="195"/>
      <c r="AE227" s="136"/>
      <c r="AF227" s="279">
        <f>IFERROR(SUMIF(Costeo!$H$5:$H$636,R227,Costeo!$Q$5:$Q$636),SUMIF(Costeo!$Z$4:$Z$636,LEFT(R227,250),Costeo!$Q$4:$Q$637))</f>
        <v>100000</v>
      </c>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c r="BQ227" s="208"/>
      <c r="BR227" s="208"/>
      <c r="BS227" s="208"/>
      <c r="BT227" s="208"/>
      <c r="BU227" s="208"/>
      <c r="BV227" s="208"/>
      <c r="BW227" s="208"/>
      <c r="BX227" s="208"/>
      <c r="BY227" s="208"/>
      <c r="BZ227" s="208"/>
      <c r="CA227" s="208"/>
      <c r="CB227" s="208"/>
      <c r="CC227" s="208"/>
      <c r="CD227" s="208"/>
      <c r="CE227" s="208"/>
      <c r="CF227" s="208"/>
      <c r="CG227" s="208"/>
      <c r="CH227" s="208"/>
      <c r="CI227" s="208"/>
      <c r="CJ227" s="208"/>
      <c r="CK227" s="208"/>
      <c r="CL227" s="208"/>
      <c r="CM227" s="208"/>
      <c r="CN227" s="208"/>
      <c r="CO227" s="208"/>
      <c r="CP227" s="208"/>
      <c r="CQ227" s="208"/>
      <c r="CR227" s="208"/>
      <c r="CS227" s="208"/>
      <c r="CT227" s="208"/>
      <c r="CU227" s="208"/>
      <c r="CV227" s="208"/>
      <c r="CW227" s="208"/>
      <c r="CX227" s="208"/>
      <c r="CY227" s="208"/>
      <c r="CZ227" s="208"/>
      <c r="DA227" s="208"/>
      <c r="DB227" s="208"/>
      <c r="DC227" s="208"/>
      <c r="DD227" s="208"/>
      <c r="DE227" s="208"/>
      <c r="DF227" s="208"/>
      <c r="DG227" s="208"/>
      <c r="DH227" s="208"/>
      <c r="DI227" s="208"/>
      <c r="DJ227" s="208"/>
      <c r="DK227" s="208"/>
      <c r="DL227" s="208"/>
      <c r="DM227" s="208"/>
      <c r="DN227" s="208"/>
      <c r="DO227" s="208"/>
      <c r="DP227" s="208"/>
      <c r="DQ227" s="208"/>
      <c r="DR227" s="208"/>
      <c r="DS227" s="208"/>
      <c r="DT227" s="208"/>
      <c r="DU227" s="208"/>
      <c r="DV227" s="208"/>
      <c r="DW227" s="208"/>
      <c r="DX227" s="208"/>
      <c r="DY227" s="208"/>
      <c r="DZ227" s="208"/>
      <c r="EA227" s="208"/>
      <c r="EB227" s="208"/>
      <c r="EC227" s="208"/>
      <c r="ED227" s="208"/>
      <c r="EE227" s="208"/>
      <c r="EF227" s="208"/>
      <c r="EG227" s="208"/>
      <c r="EH227" s="208"/>
      <c r="EI227" s="208"/>
      <c r="EJ227" s="208"/>
      <c r="EK227" s="208"/>
      <c r="EL227" s="208"/>
      <c r="EM227" s="208"/>
      <c r="EN227" s="208"/>
      <c r="EO227" s="208"/>
      <c r="EP227" s="208"/>
      <c r="EQ227" s="208"/>
      <c r="ER227" s="208"/>
      <c r="ES227" s="208"/>
      <c r="ET227" s="208"/>
      <c r="EU227" s="208"/>
      <c r="EV227" s="208"/>
      <c r="EW227" s="208"/>
      <c r="EX227" s="208"/>
      <c r="EY227" s="208"/>
      <c r="EZ227" s="208"/>
      <c r="FA227" s="208"/>
      <c r="FB227" s="208"/>
      <c r="FC227" s="208"/>
      <c r="FD227" s="208"/>
      <c r="FE227" s="208"/>
      <c r="FF227" s="208"/>
      <c r="FG227" s="208"/>
      <c r="FH227" s="208"/>
      <c r="FI227" s="208"/>
      <c r="FJ227" s="208"/>
      <c r="FK227" s="208"/>
      <c r="FL227" s="208"/>
      <c r="FM227" s="208"/>
      <c r="FN227" s="208"/>
      <c r="FO227" s="287"/>
    </row>
    <row r="228" spans="1:171" s="173" customFormat="1" ht="25.5" customHeight="1" x14ac:dyDescent="0.2">
      <c r="A228" s="374"/>
      <c r="B228" s="400"/>
      <c r="C228" s="400"/>
      <c r="D228" s="400"/>
      <c r="E228" s="400"/>
      <c r="F228" s="400"/>
      <c r="G228" s="400"/>
      <c r="H228" s="400"/>
      <c r="I228" s="400"/>
      <c r="J228" s="400"/>
      <c r="K228" s="400"/>
      <c r="L228" s="400"/>
      <c r="M228" s="374">
        <v>3</v>
      </c>
      <c r="N228" s="374" t="s">
        <v>1000</v>
      </c>
      <c r="O228" s="374" t="s">
        <v>952</v>
      </c>
      <c r="P228" s="374"/>
      <c r="Q228" s="135">
        <v>1</v>
      </c>
      <c r="R228" s="135" t="s">
        <v>1001</v>
      </c>
      <c r="S228" s="135" t="s">
        <v>995</v>
      </c>
      <c r="T228" s="136"/>
      <c r="U228" s="195"/>
      <c r="V228" s="195"/>
      <c r="W228" s="195"/>
      <c r="X228" s="195"/>
      <c r="Y228" s="195"/>
      <c r="Z228" s="195"/>
      <c r="AA228" s="195"/>
      <c r="AB228" s="195"/>
      <c r="AC228" s="195"/>
      <c r="AD228" s="195"/>
      <c r="AE228" s="136"/>
      <c r="AF228" s="279">
        <f>IFERROR(SUMIF(Costeo!$H$5:$H$636,R228,Costeo!$Q$5:$Q$636),SUMIF(Costeo!$Z$4:$Z$636,LEFT(R228,250),Costeo!$Q$4:$Q$637))</f>
        <v>0</v>
      </c>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c r="BQ228" s="208"/>
      <c r="BR228" s="208"/>
      <c r="BS228" s="208"/>
      <c r="BT228" s="208"/>
      <c r="BU228" s="208"/>
      <c r="BV228" s="208"/>
      <c r="BW228" s="208"/>
      <c r="BX228" s="208"/>
      <c r="BY228" s="208"/>
      <c r="BZ228" s="208"/>
      <c r="CA228" s="208"/>
      <c r="CB228" s="208"/>
      <c r="CC228" s="208"/>
      <c r="CD228" s="208"/>
      <c r="CE228" s="208"/>
      <c r="CF228" s="208"/>
      <c r="CG228" s="208"/>
      <c r="CH228" s="208"/>
      <c r="CI228" s="208"/>
      <c r="CJ228" s="208"/>
      <c r="CK228" s="208"/>
      <c r="CL228" s="208"/>
      <c r="CM228" s="208"/>
      <c r="CN228" s="208"/>
      <c r="CO228" s="208"/>
      <c r="CP228" s="208"/>
      <c r="CQ228" s="208"/>
      <c r="CR228" s="208"/>
      <c r="CS228" s="208"/>
      <c r="CT228" s="208"/>
      <c r="CU228" s="208"/>
      <c r="CV228" s="208"/>
      <c r="CW228" s="208"/>
      <c r="CX228" s="208"/>
      <c r="CY228" s="208"/>
      <c r="CZ228" s="208"/>
      <c r="DA228" s="208"/>
      <c r="DB228" s="208"/>
      <c r="DC228" s="208"/>
      <c r="DD228" s="208"/>
      <c r="DE228" s="208"/>
      <c r="DF228" s="208"/>
      <c r="DG228" s="208"/>
      <c r="DH228" s="208"/>
      <c r="DI228" s="208"/>
      <c r="DJ228" s="208"/>
      <c r="DK228" s="208"/>
      <c r="DL228" s="208"/>
      <c r="DM228" s="208"/>
      <c r="DN228" s="208"/>
      <c r="DO228" s="208"/>
      <c r="DP228" s="208"/>
      <c r="DQ228" s="208"/>
      <c r="DR228" s="208"/>
      <c r="DS228" s="208"/>
      <c r="DT228" s="208"/>
      <c r="DU228" s="208"/>
      <c r="DV228" s="208"/>
      <c r="DW228" s="208"/>
      <c r="DX228" s="208"/>
      <c r="DY228" s="208"/>
      <c r="DZ228" s="208"/>
      <c r="EA228" s="208"/>
      <c r="EB228" s="208"/>
      <c r="EC228" s="208"/>
      <c r="ED228" s="208"/>
      <c r="EE228" s="208"/>
      <c r="EF228" s="208"/>
      <c r="EG228" s="208"/>
      <c r="EH228" s="208"/>
      <c r="EI228" s="208"/>
      <c r="EJ228" s="208"/>
      <c r="EK228" s="208"/>
      <c r="EL228" s="208"/>
      <c r="EM228" s="208"/>
      <c r="EN228" s="208"/>
      <c r="EO228" s="208"/>
      <c r="EP228" s="208"/>
      <c r="EQ228" s="208"/>
      <c r="ER228" s="208"/>
      <c r="ES228" s="208"/>
      <c r="ET228" s="208"/>
      <c r="EU228" s="208"/>
      <c r="EV228" s="208"/>
      <c r="EW228" s="208"/>
      <c r="EX228" s="208"/>
      <c r="EY228" s="208"/>
      <c r="EZ228" s="208"/>
      <c r="FA228" s="208"/>
      <c r="FB228" s="208"/>
      <c r="FC228" s="208"/>
      <c r="FD228" s="208"/>
      <c r="FE228" s="208"/>
      <c r="FF228" s="208"/>
      <c r="FG228" s="208"/>
      <c r="FH228" s="208"/>
      <c r="FI228" s="208"/>
      <c r="FJ228" s="208"/>
      <c r="FK228" s="208"/>
      <c r="FL228" s="208"/>
      <c r="FM228" s="208"/>
      <c r="FN228" s="208"/>
      <c r="FO228" s="287"/>
    </row>
    <row r="229" spans="1:171" s="173" customFormat="1" ht="12.75" customHeight="1" x14ac:dyDescent="0.2">
      <c r="A229" s="374"/>
      <c r="B229" s="400"/>
      <c r="C229" s="400"/>
      <c r="D229" s="400"/>
      <c r="E229" s="400"/>
      <c r="F229" s="400"/>
      <c r="G229" s="400"/>
      <c r="H229" s="400"/>
      <c r="I229" s="400"/>
      <c r="J229" s="400"/>
      <c r="K229" s="400"/>
      <c r="L229" s="400"/>
      <c r="M229" s="400"/>
      <c r="N229" s="400"/>
      <c r="O229" s="400"/>
      <c r="P229" s="374"/>
      <c r="Q229" s="135">
        <v>2</v>
      </c>
      <c r="R229" s="135" t="s">
        <v>1002</v>
      </c>
      <c r="S229" s="135" t="s">
        <v>995</v>
      </c>
      <c r="T229" s="136"/>
      <c r="U229" s="195"/>
      <c r="V229" s="195"/>
      <c r="W229" s="195"/>
      <c r="X229" s="195"/>
      <c r="Y229" s="195"/>
      <c r="Z229" s="195"/>
      <c r="AA229" s="195"/>
      <c r="AB229" s="195"/>
      <c r="AC229" s="195"/>
      <c r="AD229" s="195"/>
      <c r="AE229" s="136"/>
      <c r="AF229" s="279">
        <f>IFERROR(SUMIF(Costeo!$H$5:$H$636,R229,Costeo!$Q$5:$Q$636),SUMIF(Costeo!$Z$4:$Z$636,LEFT(R229,250),Costeo!$Q$4:$Q$637))</f>
        <v>0</v>
      </c>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c r="BQ229" s="208"/>
      <c r="BR229" s="208"/>
      <c r="BS229" s="208"/>
      <c r="BT229" s="208"/>
      <c r="BU229" s="208"/>
      <c r="BV229" s="208"/>
      <c r="BW229" s="208"/>
      <c r="BX229" s="208"/>
      <c r="BY229" s="208"/>
      <c r="BZ229" s="208"/>
      <c r="CA229" s="208"/>
      <c r="CB229" s="208"/>
      <c r="CC229" s="208"/>
      <c r="CD229" s="208"/>
      <c r="CE229" s="208"/>
      <c r="CF229" s="208"/>
      <c r="CG229" s="208"/>
      <c r="CH229" s="208"/>
      <c r="CI229" s="208"/>
      <c r="CJ229" s="208"/>
      <c r="CK229" s="208"/>
      <c r="CL229" s="208"/>
      <c r="CM229" s="208"/>
      <c r="CN229" s="208"/>
      <c r="CO229" s="208"/>
      <c r="CP229" s="208"/>
      <c r="CQ229" s="208"/>
      <c r="CR229" s="208"/>
      <c r="CS229" s="208"/>
      <c r="CT229" s="208"/>
      <c r="CU229" s="208"/>
      <c r="CV229" s="208"/>
      <c r="CW229" s="208"/>
      <c r="CX229" s="208"/>
      <c r="CY229" s="208"/>
      <c r="CZ229" s="208"/>
      <c r="DA229" s="208"/>
      <c r="DB229" s="208"/>
      <c r="DC229" s="208"/>
      <c r="DD229" s="208"/>
      <c r="DE229" s="208"/>
      <c r="DF229" s="208"/>
      <c r="DG229" s="208"/>
      <c r="DH229" s="208"/>
      <c r="DI229" s="208"/>
      <c r="DJ229" s="208"/>
      <c r="DK229" s="208"/>
      <c r="DL229" s="208"/>
      <c r="DM229" s="208"/>
      <c r="DN229" s="208"/>
      <c r="DO229" s="208"/>
      <c r="DP229" s="208"/>
      <c r="DQ229" s="208"/>
      <c r="DR229" s="208"/>
      <c r="DS229" s="208"/>
      <c r="DT229" s="208"/>
      <c r="DU229" s="208"/>
      <c r="DV229" s="208"/>
      <c r="DW229" s="208"/>
      <c r="DX229" s="208"/>
      <c r="DY229" s="208"/>
      <c r="DZ229" s="208"/>
      <c r="EA229" s="208"/>
      <c r="EB229" s="208"/>
      <c r="EC229" s="208"/>
      <c r="ED229" s="208"/>
      <c r="EE229" s="208"/>
      <c r="EF229" s="208"/>
      <c r="EG229" s="208"/>
      <c r="EH229" s="208"/>
      <c r="EI229" s="208"/>
      <c r="EJ229" s="208"/>
      <c r="EK229" s="208"/>
      <c r="EL229" s="208"/>
      <c r="EM229" s="208"/>
      <c r="EN229" s="208"/>
      <c r="EO229" s="208"/>
      <c r="EP229" s="208"/>
      <c r="EQ229" s="208"/>
      <c r="ER229" s="208"/>
      <c r="ES229" s="208"/>
      <c r="ET229" s="208"/>
      <c r="EU229" s="208"/>
      <c r="EV229" s="208"/>
      <c r="EW229" s="208"/>
      <c r="EX229" s="208"/>
      <c r="EY229" s="208"/>
      <c r="EZ229" s="208"/>
      <c r="FA229" s="208"/>
      <c r="FB229" s="208"/>
      <c r="FC229" s="208"/>
      <c r="FD229" s="208"/>
      <c r="FE229" s="208"/>
      <c r="FF229" s="208"/>
      <c r="FG229" s="208"/>
      <c r="FH229" s="208"/>
      <c r="FI229" s="208"/>
      <c r="FJ229" s="208"/>
      <c r="FK229" s="208"/>
      <c r="FL229" s="208"/>
      <c r="FM229" s="208"/>
      <c r="FN229" s="208"/>
      <c r="FO229" s="287"/>
    </row>
    <row r="230" spans="1:171" s="173" customFormat="1" ht="12.75" customHeight="1" x14ac:dyDescent="0.2">
      <c r="A230" s="374"/>
      <c r="B230" s="400"/>
      <c r="C230" s="400"/>
      <c r="D230" s="400"/>
      <c r="E230" s="400"/>
      <c r="F230" s="400"/>
      <c r="G230" s="400"/>
      <c r="H230" s="400"/>
      <c r="I230" s="400"/>
      <c r="J230" s="400"/>
      <c r="K230" s="400"/>
      <c r="L230" s="400"/>
      <c r="M230" s="400"/>
      <c r="N230" s="400"/>
      <c r="O230" s="400"/>
      <c r="P230" s="374"/>
      <c r="Q230" s="135">
        <v>3</v>
      </c>
      <c r="R230" s="135" t="s">
        <v>1003</v>
      </c>
      <c r="S230" s="135" t="s">
        <v>995</v>
      </c>
      <c r="T230" s="136"/>
      <c r="U230" s="136"/>
      <c r="V230" s="136"/>
      <c r="W230" s="136"/>
      <c r="X230" s="136"/>
      <c r="Y230" s="136"/>
      <c r="Z230" s="136"/>
      <c r="AA230" s="136"/>
      <c r="AB230" s="136"/>
      <c r="AC230" s="136"/>
      <c r="AD230" s="195"/>
      <c r="AE230" s="136"/>
      <c r="AF230" s="279">
        <f>IFERROR(SUMIF(Costeo!$H$5:$H$636,R230,Costeo!$Q$5:$Q$636),SUMIF(Costeo!$Z$4:$Z$636,LEFT(R230,250),Costeo!$Q$4:$Q$637))</f>
        <v>0</v>
      </c>
      <c r="AG230" s="208"/>
      <c r="AH230" s="208"/>
      <c r="AI230" s="208"/>
      <c r="AJ230" s="208"/>
      <c r="AK230" s="208"/>
      <c r="AL230" s="208"/>
      <c r="AM230" s="208"/>
      <c r="AN230" s="208"/>
      <c r="AO230" s="208"/>
      <c r="AP230" s="208"/>
      <c r="AQ230" s="208"/>
      <c r="AR230" s="208"/>
      <c r="AS230" s="208"/>
      <c r="AT230" s="208"/>
      <c r="AU230" s="208"/>
      <c r="AV230" s="208"/>
      <c r="AW230" s="208"/>
      <c r="AX230" s="208"/>
      <c r="AY230" s="208"/>
      <c r="AZ230" s="208"/>
      <c r="BA230" s="208"/>
      <c r="BB230" s="208"/>
      <c r="BC230" s="208"/>
      <c r="BD230" s="208"/>
      <c r="BE230" s="208"/>
      <c r="BF230" s="208"/>
      <c r="BG230" s="208"/>
      <c r="BH230" s="208"/>
      <c r="BI230" s="208"/>
      <c r="BJ230" s="208"/>
      <c r="BK230" s="208"/>
      <c r="BL230" s="208"/>
      <c r="BM230" s="208"/>
      <c r="BN230" s="208"/>
      <c r="BO230" s="208"/>
      <c r="BP230" s="208"/>
      <c r="BQ230" s="208"/>
      <c r="BR230" s="208"/>
      <c r="BS230" s="208"/>
      <c r="BT230" s="208"/>
      <c r="BU230" s="208"/>
      <c r="BV230" s="208"/>
      <c r="BW230" s="208"/>
      <c r="BX230" s="208"/>
      <c r="BY230" s="208"/>
      <c r="BZ230" s="208"/>
      <c r="CA230" s="208"/>
      <c r="CB230" s="208"/>
      <c r="CC230" s="208"/>
      <c r="CD230" s="208"/>
      <c r="CE230" s="208"/>
      <c r="CF230" s="208"/>
      <c r="CG230" s="208"/>
      <c r="CH230" s="208"/>
      <c r="CI230" s="208"/>
      <c r="CJ230" s="208"/>
      <c r="CK230" s="208"/>
      <c r="CL230" s="208"/>
      <c r="CM230" s="208"/>
      <c r="CN230" s="208"/>
      <c r="CO230" s="208"/>
      <c r="CP230" s="208"/>
      <c r="CQ230" s="208"/>
      <c r="CR230" s="208"/>
      <c r="CS230" s="208"/>
      <c r="CT230" s="208"/>
      <c r="CU230" s="208"/>
      <c r="CV230" s="208"/>
      <c r="CW230" s="208"/>
      <c r="CX230" s="208"/>
      <c r="CY230" s="208"/>
      <c r="CZ230" s="208"/>
      <c r="DA230" s="208"/>
      <c r="DB230" s="208"/>
      <c r="DC230" s="208"/>
      <c r="DD230" s="208"/>
      <c r="DE230" s="208"/>
      <c r="DF230" s="208"/>
      <c r="DG230" s="208"/>
      <c r="DH230" s="208"/>
      <c r="DI230" s="208"/>
      <c r="DJ230" s="208"/>
      <c r="DK230" s="208"/>
      <c r="DL230" s="208"/>
      <c r="DM230" s="208"/>
      <c r="DN230" s="208"/>
      <c r="DO230" s="208"/>
      <c r="DP230" s="208"/>
      <c r="DQ230" s="208"/>
      <c r="DR230" s="208"/>
      <c r="DS230" s="208"/>
      <c r="DT230" s="208"/>
      <c r="DU230" s="208"/>
      <c r="DV230" s="208"/>
      <c r="DW230" s="208"/>
      <c r="DX230" s="208"/>
      <c r="DY230" s="208"/>
      <c r="DZ230" s="208"/>
      <c r="EA230" s="208"/>
      <c r="EB230" s="208"/>
      <c r="EC230" s="208"/>
      <c r="ED230" s="208"/>
      <c r="EE230" s="208"/>
      <c r="EF230" s="208"/>
      <c r="EG230" s="208"/>
      <c r="EH230" s="208"/>
      <c r="EI230" s="208"/>
      <c r="EJ230" s="208"/>
      <c r="EK230" s="208"/>
      <c r="EL230" s="208"/>
      <c r="EM230" s="208"/>
      <c r="EN230" s="208"/>
      <c r="EO230" s="208"/>
      <c r="EP230" s="208"/>
      <c r="EQ230" s="208"/>
      <c r="ER230" s="208"/>
      <c r="ES230" s="208"/>
      <c r="ET230" s="208"/>
      <c r="EU230" s="208"/>
      <c r="EV230" s="208"/>
      <c r="EW230" s="208"/>
      <c r="EX230" s="208"/>
      <c r="EY230" s="208"/>
      <c r="EZ230" s="208"/>
      <c r="FA230" s="208"/>
      <c r="FB230" s="208"/>
      <c r="FC230" s="208"/>
      <c r="FD230" s="208"/>
      <c r="FE230" s="208"/>
      <c r="FF230" s="208"/>
      <c r="FG230" s="208"/>
      <c r="FH230" s="208"/>
      <c r="FI230" s="208"/>
      <c r="FJ230" s="208"/>
      <c r="FK230" s="208"/>
      <c r="FL230" s="208"/>
      <c r="FM230" s="208"/>
      <c r="FN230" s="208"/>
      <c r="FO230" s="287"/>
    </row>
    <row r="231" spans="1:171" s="173" customFormat="1" ht="78.75" customHeight="1" x14ac:dyDescent="0.2">
      <c r="A231" s="374"/>
      <c r="B231" s="400"/>
      <c r="C231" s="400"/>
      <c r="D231" s="425" t="s">
        <v>56195</v>
      </c>
      <c r="E231" s="402">
        <v>0.9</v>
      </c>
      <c r="F231" s="402">
        <v>0.9</v>
      </c>
      <c r="G231" s="402">
        <v>0.9</v>
      </c>
      <c r="H231" s="402">
        <v>0.9</v>
      </c>
      <c r="I231" s="402">
        <v>0.9</v>
      </c>
      <c r="J231" s="402">
        <v>0.9</v>
      </c>
      <c r="K231" s="374" t="s">
        <v>56206</v>
      </c>
      <c r="L231" s="400"/>
      <c r="M231" s="374">
        <v>1</v>
      </c>
      <c r="N231" s="374" t="s">
        <v>1004</v>
      </c>
      <c r="O231" s="374" t="s">
        <v>1005</v>
      </c>
      <c r="P231" s="374" t="s">
        <v>645</v>
      </c>
      <c r="Q231" s="135">
        <v>1</v>
      </c>
      <c r="R231" s="135" t="s">
        <v>1006</v>
      </c>
      <c r="S231" s="135" t="s">
        <v>975</v>
      </c>
      <c r="T231" s="136"/>
      <c r="U231" s="195"/>
      <c r="V231" s="195"/>
      <c r="W231" s="195"/>
      <c r="X231" s="195"/>
      <c r="Y231" s="195"/>
      <c r="Z231" s="195"/>
      <c r="AA231" s="195"/>
      <c r="AB231" s="195"/>
      <c r="AC231" s="195"/>
      <c r="AD231" s="195"/>
      <c r="AE231" s="136"/>
      <c r="AF231" s="279">
        <f>IFERROR(SUMIF(Costeo!$H$5:$H$636,R231,Costeo!$Q$5:$Q$636),SUMIF(Costeo!$Z$4:$Z$636,LEFT(R231,250),Costeo!$Q$4:$Q$637))</f>
        <v>19819900</v>
      </c>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208"/>
      <c r="BE231" s="208"/>
      <c r="BF231" s="208"/>
      <c r="BG231" s="208"/>
      <c r="BH231" s="208"/>
      <c r="BI231" s="208"/>
      <c r="BJ231" s="208"/>
      <c r="BK231" s="208"/>
      <c r="BL231" s="208"/>
      <c r="BM231" s="208"/>
      <c r="BN231" s="208"/>
      <c r="BO231" s="208"/>
      <c r="BP231" s="208"/>
      <c r="BQ231" s="208"/>
      <c r="BR231" s="208"/>
      <c r="BS231" s="208"/>
      <c r="BT231" s="208"/>
      <c r="BU231" s="208"/>
      <c r="BV231" s="208"/>
      <c r="BW231" s="208"/>
      <c r="BX231" s="208"/>
      <c r="BY231" s="208"/>
      <c r="BZ231" s="208"/>
      <c r="CA231" s="208"/>
      <c r="CB231" s="208"/>
      <c r="CC231" s="208"/>
      <c r="CD231" s="208"/>
      <c r="CE231" s="208"/>
      <c r="CF231" s="208"/>
      <c r="CG231" s="208"/>
      <c r="CH231" s="208"/>
      <c r="CI231" s="208"/>
      <c r="CJ231" s="208"/>
      <c r="CK231" s="208"/>
      <c r="CL231" s="208"/>
      <c r="CM231" s="208"/>
      <c r="CN231" s="208"/>
      <c r="CO231" s="208"/>
      <c r="CP231" s="208"/>
      <c r="CQ231" s="208"/>
      <c r="CR231" s="208"/>
      <c r="CS231" s="208"/>
      <c r="CT231" s="208"/>
      <c r="CU231" s="208"/>
      <c r="CV231" s="208"/>
      <c r="CW231" s="208"/>
      <c r="CX231" s="208"/>
      <c r="CY231" s="208"/>
      <c r="CZ231" s="208"/>
      <c r="DA231" s="208"/>
      <c r="DB231" s="208"/>
      <c r="DC231" s="208"/>
      <c r="DD231" s="208"/>
      <c r="DE231" s="208"/>
      <c r="DF231" s="208"/>
      <c r="DG231" s="208"/>
      <c r="DH231" s="208"/>
      <c r="DI231" s="208"/>
      <c r="DJ231" s="208"/>
      <c r="DK231" s="208"/>
      <c r="DL231" s="208"/>
      <c r="DM231" s="208"/>
      <c r="DN231" s="208"/>
      <c r="DO231" s="208"/>
      <c r="DP231" s="208"/>
      <c r="DQ231" s="208"/>
      <c r="DR231" s="208"/>
      <c r="DS231" s="208"/>
      <c r="DT231" s="208"/>
      <c r="DU231" s="208"/>
      <c r="DV231" s="208"/>
      <c r="DW231" s="208"/>
      <c r="DX231" s="208"/>
      <c r="DY231" s="208"/>
      <c r="DZ231" s="208"/>
      <c r="EA231" s="208"/>
      <c r="EB231" s="208"/>
      <c r="EC231" s="208"/>
      <c r="ED231" s="208"/>
      <c r="EE231" s="208"/>
      <c r="EF231" s="208"/>
      <c r="EG231" s="208"/>
      <c r="EH231" s="208"/>
      <c r="EI231" s="208"/>
      <c r="EJ231" s="208"/>
      <c r="EK231" s="208"/>
      <c r="EL231" s="208"/>
      <c r="EM231" s="208"/>
      <c r="EN231" s="208"/>
      <c r="EO231" s="208"/>
      <c r="EP231" s="208"/>
      <c r="EQ231" s="208"/>
      <c r="ER231" s="208"/>
      <c r="ES231" s="208"/>
      <c r="ET231" s="208"/>
      <c r="EU231" s="208"/>
      <c r="EV231" s="208"/>
      <c r="EW231" s="208"/>
      <c r="EX231" s="208"/>
      <c r="EY231" s="208"/>
      <c r="EZ231" s="208"/>
      <c r="FA231" s="208"/>
      <c r="FB231" s="208"/>
      <c r="FC231" s="208"/>
      <c r="FD231" s="208"/>
      <c r="FE231" s="208"/>
      <c r="FF231" s="208"/>
      <c r="FG231" s="208"/>
      <c r="FH231" s="208"/>
      <c r="FI231" s="208"/>
      <c r="FJ231" s="208"/>
      <c r="FK231" s="208"/>
      <c r="FL231" s="208"/>
      <c r="FM231" s="208"/>
      <c r="FN231" s="208"/>
      <c r="FO231" s="287"/>
    </row>
    <row r="232" spans="1:171" s="173" customFormat="1" ht="15.75" customHeight="1" x14ac:dyDescent="0.2">
      <c r="A232" s="374"/>
      <c r="B232" s="400"/>
      <c r="C232" s="400"/>
      <c r="D232" s="400"/>
      <c r="E232" s="400"/>
      <c r="F232" s="400"/>
      <c r="G232" s="400"/>
      <c r="H232" s="400"/>
      <c r="I232" s="400"/>
      <c r="J232" s="400"/>
      <c r="K232" s="400"/>
      <c r="L232" s="400"/>
      <c r="M232" s="400"/>
      <c r="N232" s="400"/>
      <c r="O232" s="400"/>
      <c r="P232" s="400"/>
      <c r="Q232" s="135">
        <v>2</v>
      </c>
      <c r="R232" s="135" t="s">
        <v>1007</v>
      </c>
      <c r="S232" s="136"/>
      <c r="T232" s="136"/>
      <c r="U232" s="195"/>
      <c r="V232" s="195"/>
      <c r="W232" s="195"/>
      <c r="X232" s="195"/>
      <c r="Y232" s="195"/>
      <c r="Z232" s="195"/>
      <c r="AA232" s="195"/>
      <c r="AB232" s="195"/>
      <c r="AC232" s="195"/>
      <c r="AD232" s="195"/>
      <c r="AE232" s="136"/>
      <c r="AF232" s="279">
        <f>IFERROR(SUMIF(Costeo!$H$5:$H$636,R232,Costeo!$Q$5:$Q$636),SUMIF(Costeo!$Z$4:$Z$636,LEFT(R232,250),Costeo!$Q$4:$Q$637))</f>
        <v>30000000</v>
      </c>
      <c r="AG232" s="208"/>
      <c r="AH232" s="208"/>
      <c r="AI232" s="208"/>
      <c r="AJ232" s="208"/>
      <c r="AK232" s="208"/>
      <c r="AL232" s="208"/>
      <c r="AM232" s="208"/>
      <c r="AN232" s="208"/>
      <c r="AO232" s="208"/>
      <c r="AP232" s="208"/>
      <c r="AQ232" s="208"/>
      <c r="AR232" s="208"/>
      <c r="AS232" s="208"/>
      <c r="AT232" s="208"/>
      <c r="AU232" s="208"/>
      <c r="AV232" s="208"/>
      <c r="AW232" s="208"/>
      <c r="AX232" s="208"/>
      <c r="AY232" s="208"/>
      <c r="AZ232" s="208"/>
      <c r="BA232" s="208"/>
      <c r="BB232" s="208"/>
      <c r="BC232" s="208"/>
      <c r="BD232" s="208"/>
      <c r="BE232" s="208"/>
      <c r="BF232" s="208"/>
      <c r="BG232" s="208"/>
      <c r="BH232" s="208"/>
      <c r="BI232" s="208"/>
      <c r="BJ232" s="208"/>
      <c r="BK232" s="208"/>
      <c r="BL232" s="208"/>
      <c r="BM232" s="208"/>
      <c r="BN232" s="208"/>
      <c r="BO232" s="208"/>
      <c r="BP232" s="208"/>
      <c r="BQ232" s="208"/>
      <c r="BR232" s="208"/>
      <c r="BS232" s="208"/>
      <c r="BT232" s="208"/>
      <c r="BU232" s="208"/>
      <c r="BV232" s="208"/>
      <c r="BW232" s="208"/>
      <c r="BX232" s="208"/>
      <c r="BY232" s="208"/>
      <c r="BZ232" s="208"/>
      <c r="CA232" s="208"/>
      <c r="CB232" s="208"/>
      <c r="CC232" s="208"/>
      <c r="CD232" s="208"/>
      <c r="CE232" s="208"/>
      <c r="CF232" s="208"/>
      <c r="CG232" s="208"/>
      <c r="CH232" s="208"/>
      <c r="CI232" s="208"/>
      <c r="CJ232" s="208"/>
      <c r="CK232" s="208"/>
      <c r="CL232" s="208"/>
      <c r="CM232" s="208"/>
      <c r="CN232" s="208"/>
      <c r="CO232" s="208"/>
      <c r="CP232" s="208"/>
      <c r="CQ232" s="208"/>
      <c r="CR232" s="208"/>
      <c r="CS232" s="208"/>
      <c r="CT232" s="208"/>
      <c r="CU232" s="208"/>
      <c r="CV232" s="208"/>
      <c r="CW232" s="208"/>
      <c r="CX232" s="208"/>
      <c r="CY232" s="208"/>
      <c r="CZ232" s="208"/>
      <c r="DA232" s="208"/>
      <c r="DB232" s="208"/>
      <c r="DC232" s="208"/>
      <c r="DD232" s="208"/>
      <c r="DE232" s="208"/>
      <c r="DF232" s="208"/>
      <c r="DG232" s="208"/>
      <c r="DH232" s="208"/>
      <c r="DI232" s="208"/>
      <c r="DJ232" s="208"/>
      <c r="DK232" s="208"/>
      <c r="DL232" s="208"/>
      <c r="DM232" s="208"/>
      <c r="DN232" s="208"/>
      <c r="DO232" s="208"/>
      <c r="DP232" s="208"/>
      <c r="DQ232" s="208"/>
      <c r="DR232" s="208"/>
      <c r="DS232" s="208"/>
      <c r="DT232" s="208"/>
      <c r="DU232" s="208"/>
      <c r="DV232" s="208"/>
      <c r="DW232" s="208"/>
      <c r="DX232" s="208"/>
      <c r="DY232" s="208"/>
      <c r="DZ232" s="208"/>
      <c r="EA232" s="208"/>
      <c r="EB232" s="208"/>
      <c r="EC232" s="208"/>
      <c r="ED232" s="208"/>
      <c r="EE232" s="208"/>
      <c r="EF232" s="208"/>
      <c r="EG232" s="208"/>
      <c r="EH232" s="208"/>
      <c r="EI232" s="208"/>
      <c r="EJ232" s="208"/>
      <c r="EK232" s="208"/>
      <c r="EL232" s="208"/>
      <c r="EM232" s="208"/>
      <c r="EN232" s="208"/>
      <c r="EO232" s="208"/>
      <c r="EP232" s="208"/>
      <c r="EQ232" s="208"/>
      <c r="ER232" s="208"/>
      <c r="ES232" s="208"/>
      <c r="ET232" s="208"/>
      <c r="EU232" s="208"/>
      <c r="EV232" s="208"/>
      <c r="EW232" s="208"/>
      <c r="EX232" s="208"/>
      <c r="EY232" s="208"/>
      <c r="EZ232" s="208"/>
      <c r="FA232" s="208"/>
      <c r="FB232" s="208"/>
      <c r="FC232" s="208"/>
      <c r="FD232" s="208"/>
      <c r="FE232" s="208"/>
      <c r="FF232" s="208"/>
      <c r="FG232" s="208"/>
      <c r="FH232" s="208"/>
      <c r="FI232" s="208"/>
      <c r="FJ232" s="208"/>
      <c r="FK232" s="208"/>
      <c r="FL232" s="208"/>
      <c r="FM232" s="208"/>
      <c r="FN232" s="208"/>
      <c r="FO232" s="287"/>
    </row>
    <row r="233" spans="1:171" s="173" customFormat="1" ht="12.75" customHeight="1" x14ac:dyDescent="0.2">
      <c r="A233" s="374"/>
      <c r="B233" s="400"/>
      <c r="C233" s="400"/>
      <c r="D233" s="400"/>
      <c r="E233" s="400"/>
      <c r="F233" s="400"/>
      <c r="G233" s="400"/>
      <c r="H233" s="400"/>
      <c r="I233" s="400"/>
      <c r="J233" s="400"/>
      <c r="K233" s="400"/>
      <c r="L233" s="400"/>
      <c r="M233" s="400"/>
      <c r="N233" s="400"/>
      <c r="O233" s="400"/>
      <c r="P233" s="400"/>
      <c r="Q233" s="135">
        <v>3</v>
      </c>
      <c r="R233" s="135" t="s">
        <v>1008</v>
      </c>
      <c r="S233" s="136"/>
      <c r="T233" s="136"/>
      <c r="U233" s="195"/>
      <c r="V233" s="195"/>
      <c r="W233" s="195"/>
      <c r="X233" s="195"/>
      <c r="Y233" s="195"/>
      <c r="Z233" s="195"/>
      <c r="AA233" s="195"/>
      <c r="AB233" s="195"/>
      <c r="AC233" s="195"/>
      <c r="AD233" s="195"/>
      <c r="AE233" s="136"/>
      <c r="AF233" s="279">
        <f>IFERROR(SUMIF(Costeo!$H$5:$H$636,R233,Costeo!$Q$5:$Q$636),SUMIF(Costeo!$Z$4:$Z$636,LEFT(R233,250),Costeo!$Q$4:$Q$637))</f>
        <v>4000000</v>
      </c>
      <c r="AG233" s="208"/>
      <c r="AH233" s="208"/>
      <c r="AI233" s="208"/>
      <c r="AJ233" s="208"/>
      <c r="AK233" s="208"/>
      <c r="AL233" s="208"/>
      <c r="AM233" s="208"/>
      <c r="AN233" s="208"/>
      <c r="AO233" s="208"/>
      <c r="AP233" s="208"/>
      <c r="AQ233" s="208"/>
      <c r="AR233" s="208"/>
      <c r="AS233" s="208"/>
      <c r="AT233" s="208"/>
      <c r="AU233" s="208"/>
      <c r="AV233" s="208"/>
      <c r="AW233" s="208"/>
      <c r="AX233" s="208"/>
      <c r="AY233" s="208"/>
      <c r="AZ233" s="208"/>
      <c r="BA233" s="208"/>
      <c r="BB233" s="208"/>
      <c r="BC233" s="208"/>
      <c r="BD233" s="208"/>
      <c r="BE233" s="208"/>
      <c r="BF233" s="208"/>
      <c r="BG233" s="208"/>
      <c r="BH233" s="208"/>
      <c r="BI233" s="208"/>
      <c r="BJ233" s="208"/>
      <c r="BK233" s="208"/>
      <c r="BL233" s="208"/>
      <c r="BM233" s="208"/>
      <c r="BN233" s="208"/>
      <c r="BO233" s="208"/>
      <c r="BP233" s="208"/>
      <c r="BQ233" s="208"/>
      <c r="BR233" s="208"/>
      <c r="BS233" s="208"/>
      <c r="BT233" s="208"/>
      <c r="BU233" s="208"/>
      <c r="BV233" s="208"/>
      <c r="BW233" s="208"/>
      <c r="BX233" s="208"/>
      <c r="BY233" s="208"/>
      <c r="BZ233" s="208"/>
      <c r="CA233" s="208"/>
      <c r="CB233" s="208"/>
      <c r="CC233" s="208"/>
      <c r="CD233" s="208"/>
      <c r="CE233" s="208"/>
      <c r="CF233" s="208"/>
      <c r="CG233" s="208"/>
      <c r="CH233" s="208"/>
      <c r="CI233" s="208"/>
      <c r="CJ233" s="208"/>
      <c r="CK233" s="208"/>
      <c r="CL233" s="208"/>
      <c r="CM233" s="208"/>
      <c r="CN233" s="208"/>
      <c r="CO233" s="208"/>
      <c r="CP233" s="208"/>
      <c r="CQ233" s="208"/>
      <c r="CR233" s="208"/>
      <c r="CS233" s="208"/>
      <c r="CT233" s="208"/>
      <c r="CU233" s="208"/>
      <c r="CV233" s="208"/>
      <c r="CW233" s="208"/>
      <c r="CX233" s="208"/>
      <c r="CY233" s="208"/>
      <c r="CZ233" s="208"/>
      <c r="DA233" s="208"/>
      <c r="DB233" s="208"/>
      <c r="DC233" s="208"/>
      <c r="DD233" s="208"/>
      <c r="DE233" s="208"/>
      <c r="DF233" s="208"/>
      <c r="DG233" s="208"/>
      <c r="DH233" s="208"/>
      <c r="DI233" s="208"/>
      <c r="DJ233" s="208"/>
      <c r="DK233" s="208"/>
      <c r="DL233" s="208"/>
      <c r="DM233" s="208"/>
      <c r="DN233" s="208"/>
      <c r="DO233" s="208"/>
      <c r="DP233" s="208"/>
      <c r="DQ233" s="208"/>
      <c r="DR233" s="208"/>
      <c r="DS233" s="208"/>
      <c r="DT233" s="208"/>
      <c r="DU233" s="208"/>
      <c r="DV233" s="208"/>
      <c r="DW233" s="208"/>
      <c r="DX233" s="208"/>
      <c r="DY233" s="208"/>
      <c r="DZ233" s="208"/>
      <c r="EA233" s="208"/>
      <c r="EB233" s="208"/>
      <c r="EC233" s="208"/>
      <c r="ED233" s="208"/>
      <c r="EE233" s="208"/>
      <c r="EF233" s="208"/>
      <c r="EG233" s="208"/>
      <c r="EH233" s="208"/>
      <c r="EI233" s="208"/>
      <c r="EJ233" s="208"/>
      <c r="EK233" s="208"/>
      <c r="EL233" s="208"/>
      <c r="EM233" s="208"/>
      <c r="EN233" s="208"/>
      <c r="EO233" s="208"/>
      <c r="EP233" s="208"/>
      <c r="EQ233" s="208"/>
      <c r="ER233" s="208"/>
      <c r="ES233" s="208"/>
      <c r="ET233" s="208"/>
      <c r="EU233" s="208"/>
      <c r="EV233" s="208"/>
      <c r="EW233" s="208"/>
      <c r="EX233" s="208"/>
      <c r="EY233" s="208"/>
      <c r="EZ233" s="208"/>
      <c r="FA233" s="208"/>
      <c r="FB233" s="208"/>
      <c r="FC233" s="208"/>
      <c r="FD233" s="208"/>
      <c r="FE233" s="208"/>
      <c r="FF233" s="208"/>
      <c r="FG233" s="208"/>
      <c r="FH233" s="208"/>
      <c r="FI233" s="208"/>
      <c r="FJ233" s="208"/>
      <c r="FK233" s="208"/>
      <c r="FL233" s="208"/>
      <c r="FM233" s="208"/>
      <c r="FN233" s="208"/>
      <c r="FO233" s="287"/>
    </row>
    <row r="234" spans="1:171" s="173" customFormat="1" ht="12.75" customHeight="1" x14ac:dyDescent="0.2">
      <c r="A234" s="374"/>
      <c r="B234" s="400"/>
      <c r="C234" s="400"/>
      <c r="D234" s="400"/>
      <c r="E234" s="400"/>
      <c r="F234" s="400"/>
      <c r="G234" s="400"/>
      <c r="H234" s="400"/>
      <c r="I234" s="400"/>
      <c r="J234" s="400"/>
      <c r="K234" s="400"/>
      <c r="L234" s="400"/>
      <c r="M234" s="400"/>
      <c r="N234" s="400"/>
      <c r="O234" s="400"/>
      <c r="P234" s="400"/>
      <c r="Q234" s="135">
        <v>4</v>
      </c>
      <c r="R234" s="135" t="s">
        <v>1009</v>
      </c>
      <c r="S234" s="136"/>
      <c r="T234" s="136"/>
      <c r="U234" s="195"/>
      <c r="V234" s="195"/>
      <c r="W234" s="195"/>
      <c r="X234" s="195"/>
      <c r="Y234" s="195"/>
      <c r="Z234" s="195"/>
      <c r="AA234" s="195"/>
      <c r="AB234" s="195"/>
      <c r="AC234" s="195"/>
      <c r="AD234" s="195"/>
      <c r="AE234" s="136"/>
      <c r="AF234" s="279">
        <f>IFERROR(SUMIF(Costeo!$H$5:$H$636,R234,Costeo!$Q$5:$Q$636),SUMIF(Costeo!$Z$4:$Z$636,LEFT(R234,250),Costeo!$Q$4:$Q$637))</f>
        <v>4000000</v>
      </c>
      <c r="AG234" s="208"/>
      <c r="AH234" s="208"/>
      <c r="AI234" s="208"/>
      <c r="AJ234" s="208"/>
      <c r="AK234" s="208"/>
      <c r="AL234" s="208"/>
      <c r="AM234" s="208"/>
      <c r="AN234" s="208"/>
      <c r="AO234" s="208"/>
      <c r="AP234" s="208"/>
      <c r="AQ234" s="208"/>
      <c r="AR234" s="208"/>
      <c r="AS234" s="208"/>
      <c r="AT234" s="208"/>
      <c r="AU234" s="208"/>
      <c r="AV234" s="208"/>
      <c r="AW234" s="208"/>
      <c r="AX234" s="208"/>
      <c r="AY234" s="208"/>
      <c r="AZ234" s="208"/>
      <c r="BA234" s="208"/>
      <c r="BB234" s="208"/>
      <c r="BC234" s="208"/>
      <c r="BD234" s="208"/>
      <c r="BE234" s="208"/>
      <c r="BF234" s="208"/>
      <c r="BG234" s="208"/>
      <c r="BH234" s="208"/>
      <c r="BI234" s="208"/>
      <c r="BJ234" s="208"/>
      <c r="BK234" s="208"/>
      <c r="BL234" s="208"/>
      <c r="BM234" s="208"/>
      <c r="BN234" s="208"/>
      <c r="BO234" s="208"/>
      <c r="BP234" s="208"/>
      <c r="BQ234" s="208"/>
      <c r="BR234" s="208"/>
      <c r="BS234" s="208"/>
      <c r="BT234" s="208"/>
      <c r="BU234" s="208"/>
      <c r="BV234" s="208"/>
      <c r="BW234" s="208"/>
      <c r="BX234" s="208"/>
      <c r="BY234" s="208"/>
      <c r="BZ234" s="208"/>
      <c r="CA234" s="208"/>
      <c r="CB234" s="208"/>
      <c r="CC234" s="208"/>
      <c r="CD234" s="208"/>
      <c r="CE234" s="208"/>
      <c r="CF234" s="208"/>
      <c r="CG234" s="208"/>
      <c r="CH234" s="208"/>
      <c r="CI234" s="208"/>
      <c r="CJ234" s="208"/>
      <c r="CK234" s="208"/>
      <c r="CL234" s="208"/>
      <c r="CM234" s="208"/>
      <c r="CN234" s="208"/>
      <c r="CO234" s="208"/>
      <c r="CP234" s="208"/>
      <c r="CQ234" s="208"/>
      <c r="CR234" s="208"/>
      <c r="CS234" s="208"/>
      <c r="CT234" s="208"/>
      <c r="CU234" s="208"/>
      <c r="CV234" s="208"/>
      <c r="CW234" s="208"/>
      <c r="CX234" s="208"/>
      <c r="CY234" s="208"/>
      <c r="CZ234" s="208"/>
      <c r="DA234" s="208"/>
      <c r="DB234" s="208"/>
      <c r="DC234" s="208"/>
      <c r="DD234" s="208"/>
      <c r="DE234" s="208"/>
      <c r="DF234" s="208"/>
      <c r="DG234" s="208"/>
      <c r="DH234" s="208"/>
      <c r="DI234" s="208"/>
      <c r="DJ234" s="208"/>
      <c r="DK234" s="208"/>
      <c r="DL234" s="208"/>
      <c r="DM234" s="208"/>
      <c r="DN234" s="208"/>
      <c r="DO234" s="208"/>
      <c r="DP234" s="208"/>
      <c r="DQ234" s="208"/>
      <c r="DR234" s="208"/>
      <c r="DS234" s="208"/>
      <c r="DT234" s="208"/>
      <c r="DU234" s="208"/>
      <c r="DV234" s="208"/>
      <c r="DW234" s="208"/>
      <c r="DX234" s="208"/>
      <c r="DY234" s="208"/>
      <c r="DZ234" s="208"/>
      <c r="EA234" s="208"/>
      <c r="EB234" s="208"/>
      <c r="EC234" s="208"/>
      <c r="ED234" s="208"/>
      <c r="EE234" s="208"/>
      <c r="EF234" s="208"/>
      <c r="EG234" s="208"/>
      <c r="EH234" s="208"/>
      <c r="EI234" s="208"/>
      <c r="EJ234" s="208"/>
      <c r="EK234" s="208"/>
      <c r="EL234" s="208"/>
      <c r="EM234" s="208"/>
      <c r="EN234" s="208"/>
      <c r="EO234" s="208"/>
      <c r="EP234" s="208"/>
      <c r="EQ234" s="208"/>
      <c r="ER234" s="208"/>
      <c r="ES234" s="208"/>
      <c r="ET234" s="208"/>
      <c r="EU234" s="208"/>
      <c r="EV234" s="208"/>
      <c r="EW234" s="208"/>
      <c r="EX234" s="208"/>
      <c r="EY234" s="208"/>
      <c r="EZ234" s="208"/>
      <c r="FA234" s="208"/>
      <c r="FB234" s="208"/>
      <c r="FC234" s="208"/>
      <c r="FD234" s="208"/>
      <c r="FE234" s="208"/>
      <c r="FF234" s="208"/>
      <c r="FG234" s="208"/>
      <c r="FH234" s="208"/>
      <c r="FI234" s="208"/>
      <c r="FJ234" s="208"/>
      <c r="FK234" s="208"/>
      <c r="FL234" s="208"/>
      <c r="FM234" s="208"/>
      <c r="FN234" s="208"/>
      <c r="FO234" s="287"/>
    </row>
    <row r="235" spans="1:171" s="173" customFormat="1" ht="12.75" customHeight="1" x14ac:dyDescent="0.2">
      <c r="A235" s="374"/>
      <c r="B235" s="400"/>
      <c r="C235" s="400"/>
      <c r="D235" s="400"/>
      <c r="E235" s="400"/>
      <c r="F235" s="400"/>
      <c r="G235" s="400"/>
      <c r="H235" s="400"/>
      <c r="I235" s="400"/>
      <c r="J235" s="400"/>
      <c r="K235" s="400"/>
      <c r="L235" s="400"/>
      <c r="M235" s="400"/>
      <c r="N235" s="400"/>
      <c r="O235" s="400"/>
      <c r="P235" s="400"/>
      <c r="Q235" s="135">
        <v>5</v>
      </c>
      <c r="R235" s="135" t="s">
        <v>1010</v>
      </c>
      <c r="S235" s="136"/>
      <c r="T235" s="136"/>
      <c r="U235" s="195"/>
      <c r="V235" s="195"/>
      <c r="W235" s="195"/>
      <c r="X235" s="195"/>
      <c r="Y235" s="195"/>
      <c r="Z235" s="195"/>
      <c r="AA235" s="195"/>
      <c r="AB235" s="195"/>
      <c r="AC235" s="195"/>
      <c r="AD235" s="195"/>
      <c r="AE235" s="136"/>
      <c r="AF235" s="279">
        <f>IFERROR(SUMIF(Costeo!$H$5:$H$636,R235,Costeo!$Q$5:$Q$636),SUMIF(Costeo!$Z$4:$Z$636,LEFT(R235,250),Costeo!$Q$4:$Q$637))</f>
        <v>4000000</v>
      </c>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c r="BD235" s="208"/>
      <c r="BE235" s="208"/>
      <c r="BF235" s="208"/>
      <c r="BG235" s="208"/>
      <c r="BH235" s="208"/>
      <c r="BI235" s="208"/>
      <c r="BJ235" s="208"/>
      <c r="BK235" s="208"/>
      <c r="BL235" s="208"/>
      <c r="BM235" s="208"/>
      <c r="BN235" s="208"/>
      <c r="BO235" s="208"/>
      <c r="BP235" s="208"/>
      <c r="BQ235" s="208"/>
      <c r="BR235" s="208"/>
      <c r="BS235" s="208"/>
      <c r="BT235" s="208"/>
      <c r="BU235" s="208"/>
      <c r="BV235" s="208"/>
      <c r="BW235" s="208"/>
      <c r="BX235" s="208"/>
      <c r="BY235" s="208"/>
      <c r="BZ235" s="208"/>
      <c r="CA235" s="208"/>
      <c r="CB235" s="208"/>
      <c r="CC235" s="208"/>
      <c r="CD235" s="208"/>
      <c r="CE235" s="208"/>
      <c r="CF235" s="208"/>
      <c r="CG235" s="208"/>
      <c r="CH235" s="208"/>
      <c r="CI235" s="208"/>
      <c r="CJ235" s="208"/>
      <c r="CK235" s="208"/>
      <c r="CL235" s="208"/>
      <c r="CM235" s="208"/>
      <c r="CN235" s="208"/>
      <c r="CO235" s="208"/>
      <c r="CP235" s="208"/>
      <c r="CQ235" s="208"/>
      <c r="CR235" s="208"/>
      <c r="CS235" s="208"/>
      <c r="CT235" s="208"/>
      <c r="CU235" s="208"/>
      <c r="CV235" s="208"/>
      <c r="CW235" s="208"/>
      <c r="CX235" s="208"/>
      <c r="CY235" s="208"/>
      <c r="CZ235" s="208"/>
      <c r="DA235" s="208"/>
      <c r="DB235" s="208"/>
      <c r="DC235" s="208"/>
      <c r="DD235" s="208"/>
      <c r="DE235" s="208"/>
      <c r="DF235" s="208"/>
      <c r="DG235" s="208"/>
      <c r="DH235" s="208"/>
      <c r="DI235" s="208"/>
      <c r="DJ235" s="208"/>
      <c r="DK235" s="208"/>
      <c r="DL235" s="208"/>
      <c r="DM235" s="208"/>
      <c r="DN235" s="208"/>
      <c r="DO235" s="208"/>
      <c r="DP235" s="208"/>
      <c r="DQ235" s="208"/>
      <c r="DR235" s="208"/>
      <c r="DS235" s="208"/>
      <c r="DT235" s="208"/>
      <c r="DU235" s="208"/>
      <c r="DV235" s="208"/>
      <c r="DW235" s="208"/>
      <c r="DX235" s="208"/>
      <c r="DY235" s="208"/>
      <c r="DZ235" s="208"/>
      <c r="EA235" s="208"/>
      <c r="EB235" s="208"/>
      <c r="EC235" s="208"/>
      <c r="ED235" s="208"/>
      <c r="EE235" s="208"/>
      <c r="EF235" s="208"/>
      <c r="EG235" s="208"/>
      <c r="EH235" s="208"/>
      <c r="EI235" s="208"/>
      <c r="EJ235" s="208"/>
      <c r="EK235" s="208"/>
      <c r="EL235" s="208"/>
      <c r="EM235" s="208"/>
      <c r="EN235" s="208"/>
      <c r="EO235" s="208"/>
      <c r="EP235" s="208"/>
      <c r="EQ235" s="208"/>
      <c r="ER235" s="208"/>
      <c r="ES235" s="208"/>
      <c r="ET235" s="208"/>
      <c r="EU235" s="208"/>
      <c r="EV235" s="208"/>
      <c r="EW235" s="208"/>
      <c r="EX235" s="208"/>
      <c r="EY235" s="208"/>
      <c r="EZ235" s="208"/>
      <c r="FA235" s="208"/>
      <c r="FB235" s="208"/>
      <c r="FC235" s="208"/>
      <c r="FD235" s="208"/>
      <c r="FE235" s="208"/>
      <c r="FF235" s="208"/>
      <c r="FG235" s="208"/>
      <c r="FH235" s="208"/>
      <c r="FI235" s="208"/>
      <c r="FJ235" s="208"/>
      <c r="FK235" s="208"/>
      <c r="FL235" s="208"/>
      <c r="FM235" s="208"/>
      <c r="FN235" s="208"/>
      <c r="FO235" s="287"/>
    </row>
    <row r="236" spans="1:171" s="173" customFormat="1" ht="12.75" customHeight="1" x14ac:dyDescent="0.2">
      <c r="A236" s="374"/>
      <c r="B236" s="400"/>
      <c r="C236" s="400"/>
      <c r="D236" s="400"/>
      <c r="E236" s="400"/>
      <c r="F236" s="400"/>
      <c r="G236" s="400"/>
      <c r="H236" s="400"/>
      <c r="I236" s="400"/>
      <c r="J236" s="400"/>
      <c r="K236" s="400"/>
      <c r="L236" s="400"/>
      <c r="M236" s="400"/>
      <c r="N236" s="400"/>
      <c r="O236" s="400"/>
      <c r="P236" s="400"/>
      <c r="Q236" s="135">
        <v>6</v>
      </c>
      <c r="R236" s="135" t="s">
        <v>1011</v>
      </c>
      <c r="S236" s="136"/>
      <c r="T236" s="136"/>
      <c r="U236" s="195"/>
      <c r="V236" s="195"/>
      <c r="W236" s="195"/>
      <c r="X236" s="195"/>
      <c r="Y236" s="195"/>
      <c r="Z236" s="195"/>
      <c r="AA236" s="195"/>
      <c r="AB236" s="195"/>
      <c r="AC236" s="195"/>
      <c r="AD236" s="195"/>
      <c r="AE236" s="136"/>
      <c r="AF236" s="279">
        <f>IFERROR(SUMIF(Costeo!$H$5:$H$636,R236,Costeo!$Q$5:$Q$636),SUMIF(Costeo!$Z$4:$Z$636,LEFT(R236,250),Costeo!$Q$4:$Q$637))</f>
        <v>4000000</v>
      </c>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c r="BQ236" s="208"/>
      <c r="BR236" s="208"/>
      <c r="BS236" s="208"/>
      <c r="BT236" s="208"/>
      <c r="BU236" s="208"/>
      <c r="BV236" s="208"/>
      <c r="BW236" s="208"/>
      <c r="BX236" s="208"/>
      <c r="BY236" s="208"/>
      <c r="BZ236" s="208"/>
      <c r="CA236" s="208"/>
      <c r="CB236" s="208"/>
      <c r="CC236" s="208"/>
      <c r="CD236" s="208"/>
      <c r="CE236" s="208"/>
      <c r="CF236" s="208"/>
      <c r="CG236" s="208"/>
      <c r="CH236" s="208"/>
      <c r="CI236" s="208"/>
      <c r="CJ236" s="208"/>
      <c r="CK236" s="208"/>
      <c r="CL236" s="208"/>
      <c r="CM236" s="208"/>
      <c r="CN236" s="208"/>
      <c r="CO236" s="208"/>
      <c r="CP236" s="208"/>
      <c r="CQ236" s="208"/>
      <c r="CR236" s="208"/>
      <c r="CS236" s="208"/>
      <c r="CT236" s="208"/>
      <c r="CU236" s="208"/>
      <c r="CV236" s="208"/>
      <c r="CW236" s="208"/>
      <c r="CX236" s="208"/>
      <c r="CY236" s="208"/>
      <c r="CZ236" s="208"/>
      <c r="DA236" s="208"/>
      <c r="DB236" s="208"/>
      <c r="DC236" s="208"/>
      <c r="DD236" s="208"/>
      <c r="DE236" s="208"/>
      <c r="DF236" s="208"/>
      <c r="DG236" s="208"/>
      <c r="DH236" s="208"/>
      <c r="DI236" s="208"/>
      <c r="DJ236" s="208"/>
      <c r="DK236" s="208"/>
      <c r="DL236" s="208"/>
      <c r="DM236" s="208"/>
      <c r="DN236" s="208"/>
      <c r="DO236" s="208"/>
      <c r="DP236" s="208"/>
      <c r="DQ236" s="208"/>
      <c r="DR236" s="208"/>
      <c r="DS236" s="208"/>
      <c r="DT236" s="208"/>
      <c r="DU236" s="208"/>
      <c r="DV236" s="208"/>
      <c r="DW236" s="208"/>
      <c r="DX236" s="208"/>
      <c r="DY236" s="208"/>
      <c r="DZ236" s="208"/>
      <c r="EA236" s="208"/>
      <c r="EB236" s="208"/>
      <c r="EC236" s="208"/>
      <c r="ED236" s="208"/>
      <c r="EE236" s="208"/>
      <c r="EF236" s="208"/>
      <c r="EG236" s="208"/>
      <c r="EH236" s="208"/>
      <c r="EI236" s="208"/>
      <c r="EJ236" s="208"/>
      <c r="EK236" s="208"/>
      <c r="EL236" s="208"/>
      <c r="EM236" s="208"/>
      <c r="EN236" s="208"/>
      <c r="EO236" s="208"/>
      <c r="EP236" s="208"/>
      <c r="EQ236" s="208"/>
      <c r="ER236" s="208"/>
      <c r="ES236" s="208"/>
      <c r="ET236" s="208"/>
      <c r="EU236" s="208"/>
      <c r="EV236" s="208"/>
      <c r="EW236" s="208"/>
      <c r="EX236" s="208"/>
      <c r="EY236" s="208"/>
      <c r="EZ236" s="208"/>
      <c r="FA236" s="208"/>
      <c r="FB236" s="208"/>
      <c r="FC236" s="208"/>
      <c r="FD236" s="208"/>
      <c r="FE236" s="208"/>
      <c r="FF236" s="208"/>
      <c r="FG236" s="208"/>
      <c r="FH236" s="208"/>
      <c r="FI236" s="208"/>
      <c r="FJ236" s="208"/>
      <c r="FK236" s="208"/>
      <c r="FL236" s="208"/>
      <c r="FM236" s="208"/>
      <c r="FN236" s="208"/>
      <c r="FO236" s="287"/>
    </row>
    <row r="237" spans="1:171" s="173" customFormat="1" ht="14.25" customHeight="1" x14ac:dyDescent="0.2">
      <c r="A237" s="374"/>
      <c r="B237" s="400"/>
      <c r="C237" s="400"/>
      <c r="D237" s="400"/>
      <c r="E237" s="400"/>
      <c r="F237" s="400"/>
      <c r="G237" s="400"/>
      <c r="H237" s="400"/>
      <c r="I237" s="400"/>
      <c r="J237" s="400"/>
      <c r="K237" s="400"/>
      <c r="L237" s="400"/>
      <c r="M237" s="400"/>
      <c r="N237" s="400"/>
      <c r="O237" s="400"/>
      <c r="P237" s="400"/>
      <c r="Q237" s="135">
        <v>7</v>
      </c>
      <c r="R237" s="135" t="s">
        <v>1012</v>
      </c>
      <c r="S237" s="136"/>
      <c r="T237" s="136"/>
      <c r="U237" s="195"/>
      <c r="V237" s="195"/>
      <c r="W237" s="195"/>
      <c r="X237" s="195"/>
      <c r="Y237" s="195"/>
      <c r="Z237" s="195"/>
      <c r="AA237" s="195"/>
      <c r="AB237" s="195"/>
      <c r="AC237" s="195"/>
      <c r="AD237" s="195"/>
      <c r="AE237" s="136"/>
      <c r="AF237" s="279">
        <f>IFERROR(SUMIF(Costeo!$H$5:$H$636,R237,Costeo!$Q$5:$Q$636),SUMIF(Costeo!$Z$4:$Z$636,LEFT(R237,250),Costeo!$Q$4:$Q$637))</f>
        <v>4000000</v>
      </c>
      <c r="AG237" s="208"/>
      <c r="AH237" s="208"/>
      <c r="AI237" s="208"/>
      <c r="AJ237" s="208"/>
      <c r="AK237" s="208"/>
      <c r="AL237" s="208"/>
      <c r="AM237" s="208"/>
      <c r="AN237" s="208"/>
      <c r="AO237" s="208"/>
      <c r="AP237" s="208"/>
      <c r="AQ237" s="208"/>
      <c r="AR237" s="208"/>
      <c r="AS237" s="208"/>
      <c r="AT237" s="208"/>
      <c r="AU237" s="208"/>
      <c r="AV237" s="208"/>
      <c r="AW237" s="208"/>
      <c r="AX237" s="208"/>
      <c r="AY237" s="208"/>
      <c r="AZ237" s="208"/>
      <c r="BA237" s="208"/>
      <c r="BB237" s="208"/>
      <c r="BC237" s="208"/>
      <c r="BD237" s="208"/>
      <c r="BE237" s="208"/>
      <c r="BF237" s="208"/>
      <c r="BG237" s="208"/>
      <c r="BH237" s="208"/>
      <c r="BI237" s="208"/>
      <c r="BJ237" s="208"/>
      <c r="BK237" s="208"/>
      <c r="BL237" s="208"/>
      <c r="BM237" s="208"/>
      <c r="BN237" s="208"/>
      <c r="BO237" s="208"/>
      <c r="BP237" s="208"/>
      <c r="BQ237" s="208"/>
      <c r="BR237" s="208"/>
      <c r="BS237" s="208"/>
      <c r="BT237" s="208"/>
      <c r="BU237" s="208"/>
      <c r="BV237" s="208"/>
      <c r="BW237" s="208"/>
      <c r="BX237" s="208"/>
      <c r="BY237" s="208"/>
      <c r="BZ237" s="208"/>
      <c r="CA237" s="208"/>
      <c r="CB237" s="208"/>
      <c r="CC237" s="208"/>
      <c r="CD237" s="208"/>
      <c r="CE237" s="208"/>
      <c r="CF237" s="208"/>
      <c r="CG237" s="208"/>
      <c r="CH237" s="208"/>
      <c r="CI237" s="208"/>
      <c r="CJ237" s="208"/>
      <c r="CK237" s="208"/>
      <c r="CL237" s="208"/>
      <c r="CM237" s="208"/>
      <c r="CN237" s="208"/>
      <c r="CO237" s="208"/>
      <c r="CP237" s="208"/>
      <c r="CQ237" s="208"/>
      <c r="CR237" s="208"/>
      <c r="CS237" s="208"/>
      <c r="CT237" s="208"/>
      <c r="CU237" s="208"/>
      <c r="CV237" s="208"/>
      <c r="CW237" s="208"/>
      <c r="CX237" s="208"/>
      <c r="CY237" s="208"/>
      <c r="CZ237" s="208"/>
      <c r="DA237" s="208"/>
      <c r="DB237" s="208"/>
      <c r="DC237" s="208"/>
      <c r="DD237" s="208"/>
      <c r="DE237" s="208"/>
      <c r="DF237" s="208"/>
      <c r="DG237" s="208"/>
      <c r="DH237" s="208"/>
      <c r="DI237" s="208"/>
      <c r="DJ237" s="208"/>
      <c r="DK237" s="208"/>
      <c r="DL237" s="208"/>
      <c r="DM237" s="208"/>
      <c r="DN237" s="208"/>
      <c r="DO237" s="208"/>
      <c r="DP237" s="208"/>
      <c r="DQ237" s="208"/>
      <c r="DR237" s="208"/>
      <c r="DS237" s="208"/>
      <c r="DT237" s="208"/>
      <c r="DU237" s="208"/>
      <c r="DV237" s="208"/>
      <c r="DW237" s="208"/>
      <c r="DX237" s="208"/>
      <c r="DY237" s="208"/>
      <c r="DZ237" s="208"/>
      <c r="EA237" s="208"/>
      <c r="EB237" s="208"/>
      <c r="EC237" s="208"/>
      <c r="ED237" s="208"/>
      <c r="EE237" s="208"/>
      <c r="EF237" s="208"/>
      <c r="EG237" s="208"/>
      <c r="EH237" s="208"/>
      <c r="EI237" s="208"/>
      <c r="EJ237" s="208"/>
      <c r="EK237" s="208"/>
      <c r="EL237" s="208"/>
      <c r="EM237" s="208"/>
      <c r="EN237" s="208"/>
      <c r="EO237" s="208"/>
      <c r="EP237" s="208"/>
      <c r="EQ237" s="208"/>
      <c r="ER237" s="208"/>
      <c r="ES237" s="208"/>
      <c r="ET237" s="208"/>
      <c r="EU237" s="208"/>
      <c r="EV237" s="208"/>
      <c r="EW237" s="208"/>
      <c r="EX237" s="208"/>
      <c r="EY237" s="208"/>
      <c r="EZ237" s="208"/>
      <c r="FA237" s="208"/>
      <c r="FB237" s="208"/>
      <c r="FC237" s="208"/>
      <c r="FD237" s="208"/>
      <c r="FE237" s="208"/>
      <c r="FF237" s="208"/>
      <c r="FG237" s="208"/>
      <c r="FH237" s="208"/>
      <c r="FI237" s="208"/>
      <c r="FJ237" s="208"/>
      <c r="FK237" s="208"/>
      <c r="FL237" s="208"/>
      <c r="FM237" s="208"/>
      <c r="FN237" s="208"/>
      <c r="FO237" s="287"/>
    </row>
    <row r="238" spans="1:171" s="173" customFormat="1" ht="30.75" customHeight="1" x14ac:dyDescent="0.2">
      <c r="A238" s="374"/>
      <c r="B238" s="400"/>
      <c r="C238" s="400"/>
      <c r="D238" s="400"/>
      <c r="E238" s="400"/>
      <c r="F238" s="400"/>
      <c r="G238" s="400"/>
      <c r="H238" s="400"/>
      <c r="I238" s="400"/>
      <c r="J238" s="400"/>
      <c r="K238" s="400"/>
      <c r="L238" s="400"/>
      <c r="M238" s="400"/>
      <c r="N238" s="400"/>
      <c r="O238" s="400"/>
      <c r="P238" s="400"/>
      <c r="Q238" s="135">
        <v>8</v>
      </c>
      <c r="R238" s="135" t="s">
        <v>1013</v>
      </c>
      <c r="S238" s="136"/>
      <c r="T238" s="136"/>
      <c r="U238" s="195"/>
      <c r="V238" s="195"/>
      <c r="W238" s="195"/>
      <c r="X238" s="195"/>
      <c r="Y238" s="195"/>
      <c r="Z238" s="195"/>
      <c r="AA238" s="195"/>
      <c r="AB238" s="195"/>
      <c r="AC238" s="195"/>
      <c r="AD238" s="195"/>
      <c r="AE238" s="136"/>
      <c r="AF238" s="279">
        <f>IFERROR(SUMIF(Costeo!$H$5:$H$636,R238,Costeo!$Q$5:$Q$636),SUMIF(Costeo!$Z$4:$Z$636,LEFT(R238,250),Costeo!$Q$4:$Q$637))</f>
        <v>4000000</v>
      </c>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c r="BD238" s="208"/>
      <c r="BE238" s="208"/>
      <c r="BF238" s="208"/>
      <c r="BG238" s="208"/>
      <c r="BH238" s="208"/>
      <c r="BI238" s="208"/>
      <c r="BJ238" s="208"/>
      <c r="BK238" s="208"/>
      <c r="BL238" s="208"/>
      <c r="BM238" s="208"/>
      <c r="BN238" s="208"/>
      <c r="BO238" s="208"/>
      <c r="BP238" s="208"/>
      <c r="BQ238" s="208"/>
      <c r="BR238" s="208"/>
      <c r="BS238" s="208"/>
      <c r="BT238" s="208"/>
      <c r="BU238" s="208"/>
      <c r="BV238" s="208"/>
      <c r="BW238" s="208"/>
      <c r="BX238" s="208"/>
      <c r="BY238" s="208"/>
      <c r="BZ238" s="208"/>
      <c r="CA238" s="208"/>
      <c r="CB238" s="208"/>
      <c r="CC238" s="208"/>
      <c r="CD238" s="208"/>
      <c r="CE238" s="208"/>
      <c r="CF238" s="208"/>
      <c r="CG238" s="208"/>
      <c r="CH238" s="208"/>
      <c r="CI238" s="208"/>
      <c r="CJ238" s="208"/>
      <c r="CK238" s="208"/>
      <c r="CL238" s="208"/>
      <c r="CM238" s="208"/>
      <c r="CN238" s="208"/>
      <c r="CO238" s="208"/>
      <c r="CP238" s="208"/>
      <c r="CQ238" s="208"/>
      <c r="CR238" s="208"/>
      <c r="CS238" s="208"/>
      <c r="CT238" s="208"/>
      <c r="CU238" s="208"/>
      <c r="CV238" s="208"/>
      <c r="CW238" s="208"/>
      <c r="CX238" s="208"/>
      <c r="CY238" s="208"/>
      <c r="CZ238" s="208"/>
      <c r="DA238" s="208"/>
      <c r="DB238" s="208"/>
      <c r="DC238" s="208"/>
      <c r="DD238" s="208"/>
      <c r="DE238" s="208"/>
      <c r="DF238" s="208"/>
      <c r="DG238" s="208"/>
      <c r="DH238" s="208"/>
      <c r="DI238" s="208"/>
      <c r="DJ238" s="208"/>
      <c r="DK238" s="208"/>
      <c r="DL238" s="208"/>
      <c r="DM238" s="208"/>
      <c r="DN238" s="208"/>
      <c r="DO238" s="208"/>
      <c r="DP238" s="208"/>
      <c r="DQ238" s="208"/>
      <c r="DR238" s="208"/>
      <c r="DS238" s="208"/>
      <c r="DT238" s="208"/>
      <c r="DU238" s="208"/>
      <c r="DV238" s="208"/>
      <c r="DW238" s="208"/>
      <c r="DX238" s="208"/>
      <c r="DY238" s="208"/>
      <c r="DZ238" s="208"/>
      <c r="EA238" s="208"/>
      <c r="EB238" s="208"/>
      <c r="EC238" s="208"/>
      <c r="ED238" s="208"/>
      <c r="EE238" s="208"/>
      <c r="EF238" s="208"/>
      <c r="EG238" s="208"/>
      <c r="EH238" s="208"/>
      <c r="EI238" s="208"/>
      <c r="EJ238" s="208"/>
      <c r="EK238" s="208"/>
      <c r="EL238" s="208"/>
      <c r="EM238" s="208"/>
      <c r="EN238" s="208"/>
      <c r="EO238" s="208"/>
      <c r="EP238" s="208"/>
      <c r="EQ238" s="208"/>
      <c r="ER238" s="208"/>
      <c r="ES238" s="208"/>
      <c r="ET238" s="208"/>
      <c r="EU238" s="208"/>
      <c r="EV238" s="208"/>
      <c r="EW238" s="208"/>
      <c r="EX238" s="208"/>
      <c r="EY238" s="208"/>
      <c r="EZ238" s="208"/>
      <c r="FA238" s="208"/>
      <c r="FB238" s="208"/>
      <c r="FC238" s="208"/>
      <c r="FD238" s="208"/>
      <c r="FE238" s="208"/>
      <c r="FF238" s="208"/>
      <c r="FG238" s="208"/>
      <c r="FH238" s="208"/>
      <c r="FI238" s="208"/>
      <c r="FJ238" s="208"/>
      <c r="FK238" s="208"/>
      <c r="FL238" s="208"/>
      <c r="FM238" s="208"/>
      <c r="FN238" s="208"/>
      <c r="FO238" s="287"/>
    </row>
    <row r="239" spans="1:171" s="173" customFormat="1" ht="12.75" hidden="1" customHeight="1" x14ac:dyDescent="0.2">
      <c r="A239" s="374"/>
      <c r="B239" s="400"/>
      <c r="C239" s="400"/>
      <c r="D239" s="400"/>
      <c r="E239" s="400"/>
      <c r="F239" s="400"/>
      <c r="G239" s="400"/>
      <c r="H239" s="400"/>
      <c r="I239" s="400"/>
      <c r="J239" s="400"/>
      <c r="K239" s="400"/>
      <c r="L239" s="400"/>
      <c r="M239" s="400"/>
      <c r="N239" s="400"/>
      <c r="O239" s="400"/>
      <c r="P239" s="400"/>
      <c r="Q239" s="135">
        <v>9</v>
      </c>
      <c r="R239" s="135" t="s">
        <v>1014</v>
      </c>
      <c r="S239" s="135" t="s">
        <v>995</v>
      </c>
      <c r="T239" s="136"/>
      <c r="U239" s="136"/>
      <c r="V239" s="136"/>
      <c r="W239" s="136"/>
      <c r="X239" s="136"/>
      <c r="Y239" s="136"/>
      <c r="Z239" s="136"/>
      <c r="AA239" s="136"/>
      <c r="AB239" s="136"/>
      <c r="AC239" s="136"/>
      <c r="AD239" s="195"/>
      <c r="AE239" s="136"/>
      <c r="AF239" s="279">
        <f>IFERROR(SUMIF(Costeo!$H$5:$H$636,R239,Costeo!$Q$5:$Q$636),SUMIF(Costeo!$Z$4:$Z$636,LEFT(R239,250),Costeo!$Q$4:$Q$637))</f>
        <v>0</v>
      </c>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208"/>
      <c r="BE239" s="208"/>
      <c r="BF239" s="208"/>
      <c r="BG239" s="208"/>
      <c r="BH239" s="208"/>
      <c r="BI239" s="208"/>
      <c r="BJ239" s="208"/>
      <c r="BK239" s="208"/>
      <c r="BL239" s="208"/>
      <c r="BM239" s="208"/>
      <c r="BN239" s="208"/>
      <c r="BO239" s="208"/>
      <c r="BP239" s="208"/>
      <c r="BQ239" s="208"/>
      <c r="BR239" s="208"/>
      <c r="BS239" s="208"/>
      <c r="BT239" s="208"/>
      <c r="BU239" s="208"/>
      <c r="BV239" s="208"/>
      <c r="BW239" s="208"/>
      <c r="BX239" s="208"/>
      <c r="BY239" s="208"/>
      <c r="BZ239" s="208"/>
      <c r="CA239" s="208"/>
      <c r="CB239" s="208"/>
      <c r="CC239" s="208"/>
      <c r="CD239" s="208"/>
      <c r="CE239" s="208"/>
      <c r="CF239" s="208"/>
      <c r="CG239" s="208"/>
      <c r="CH239" s="208"/>
      <c r="CI239" s="208"/>
      <c r="CJ239" s="208"/>
      <c r="CK239" s="208"/>
      <c r="CL239" s="208"/>
      <c r="CM239" s="208"/>
      <c r="CN239" s="208"/>
      <c r="CO239" s="208"/>
      <c r="CP239" s="208"/>
      <c r="CQ239" s="208"/>
      <c r="CR239" s="208"/>
      <c r="CS239" s="208"/>
      <c r="CT239" s="208"/>
      <c r="CU239" s="208"/>
      <c r="CV239" s="208"/>
      <c r="CW239" s="208"/>
      <c r="CX239" s="208"/>
      <c r="CY239" s="208"/>
      <c r="CZ239" s="208"/>
      <c r="DA239" s="208"/>
      <c r="DB239" s="208"/>
      <c r="DC239" s="208"/>
      <c r="DD239" s="208"/>
      <c r="DE239" s="208"/>
      <c r="DF239" s="208"/>
      <c r="DG239" s="208"/>
      <c r="DH239" s="208"/>
      <c r="DI239" s="208"/>
      <c r="DJ239" s="208"/>
      <c r="DK239" s="208"/>
      <c r="DL239" s="208"/>
      <c r="DM239" s="208"/>
      <c r="DN239" s="208"/>
      <c r="DO239" s="208"/>
      <c r="DP239" s="208"/>
      <c r="DQ239" s="208"/>
      <c r="DR239" s="208"/>
      <c r="DS239" s="208"/>
      <c r="DT239" s="208"/>
      <c r="DU239" s="208"/>
      <c r="DV239" s="208"/>
      <c r="DW239" s="208"/>
      <c r="DX239" s="208"/>
      <c r="DY239" s="208"/>
      <c r="DZ239" s="208"/>
      <c r="EA239" s="208"/>
      <c r="EB239" s="208"/>
      <c r="EC239" s="208"/>
      <c r="ED239" s="208"/>
      <c r="EE239" s="208"/>
      <c r="EF239" s="208"/>
      <c r="EG239" s="208"/>
      <c r="EH239" s="208"/>
      <c r="EI239" s="208"/>
      <c r="EJ239" s="208"/>
      <c r="EK239" s="208"/>
      <c r="EL239" s="208"/>
      <c r="EM239" s="208"/>
      <c r="EN239" s="208"/>
      <c r="EO239" s="208"/>
      <c r="EP239" s="208"/>
      <c r="EQ239" s="208"/>
      <c r="ER239" s="208"/>
      <c r="ES239" s="208"/>
      <c r="ET239" s="208"/>
      <c r="EU239" s="208"/>
      <c r="EV239" s="208"/>
      <c r="EW239" s="208"/>
      <c r="EX239" s="208"/>
      <c r="EY239" s="208"/>
      <c r="EZ239" s="208"/>
      <c r="FA239" s="208"/>
      <c r="FB239" s="208"/>
      <c r="FC239" s="208"/>
      <c r="FD239" s="208"/>
      <c r="FE239" s="208"/>
      <c r="FF239" s="208"/>
      <c r="FG239" s="208"/>
      <c r="FH239" s="208"/>
      <c r="FI239" s="208"/>
      <c r="FJ239" s="208"/>
      <c r="FK239" s="208"/>
      <c r="FL239" s="208"/>
      <c r="FM239" s="208"/>
      <c r="FN239" s="208"/>
      <c r="FO239" s="287"/>
    </row>
    <row r="240" spans="1:171" s="173" customFormat="1" ht="69" customHeight="1" x14ac:dyDescent="0.2">
      <c r="A240" s="374"/>
      <c r="B240" s="400"/>
      <c r="C240" s="400"/>
      <c r="D240" s="400"/>
      <c r="E240" s="400"/>
      <c r="F240" s="400"/>
      <c r="G240" s="400"/>
      <c r="H240" s="400"/>
      <c r="I240" s="400"/>
      <c r="J240" s="400"/>
      <c r="K240" s="400"/>
      <c r="L240" s="400"/>
      <c r="M240" s="400"/>
      <c r="N240" s="400"/>
      <c r="O240" s="400"/>
      <c r="P240" s="400"/>
      <c r="Q240" s="135">
        <v>10</v>
      </c>
      <c r="R240" s="135" t="s">
        <v>1015</v>
      </c>
      <c r="S240" s="135" t="s">
        <v>995</v>
      </c>
      <c r="T240" s="136"/>
      <c r="U240" s="136"/>
      <c r="V240" s="136"/>
      <c r="W240" s="195"/>
      <c r="X240" s="136"/>
      <c r="Y240" s="136"/>
      <c r="Z240" s="136"/>
      <c r="AA240" s="195"/>
      <c r="AB240" s="136"/>
      <c r="AC240" s="136"/>
      <c r="AD240" s="195"/>
      <c r="AE240" s="136"/>
      <c r="AF240" s="279">
        <f>IFERROR(SUMIF(Costeo!$H$5:$H$636,R240,Costeo!$Q$5:$Q$636),SUMIF(Costeo!$Z$4:$Z$636,LEFT(R240,250),Costeo!$Q$4:$Q$637))</f>
        <v>0</v>
      </c>
      <c r="AG240" s="208"/>
      <c r="AH240" s="208"/>
      <c r="AI240" s="208"/>
      <c r="AJ240" s="208"/>
      <c r="AK240" s="208"/>
      <c r="AL240" s="208"/>
      <c r="AM240" s="208"/>
      <c r="AN240" s="208"/>
      <c r="AO240" s="208"/>
      <c r="AP240" s="208"/>
      <c r="AQ240" s="208"/>
      <c r="AR240" s="208"/>
      <c r="AS240" s="208"/>
      <c r="AT240" s="208"/>
      <c r="AU240" s="208"/>
      <c r="AV240" s="208"/>
      <c r="AW240" s="208"/>
      <c r="AX240" s="208"/>
      <c r="AY240" s="208"/>
      <c r="AZ240" s="208"/>
      <c r="BA240" s="208"/>
      <c r="BB240" s="208"/>
      <c r="BC240" s="208"/>
      <c r="BD240" s="208"/>
      <c r="BE240" s="208"/>
      <c r="BF240" s="208"/>
      <c r="BG240" s="208"/>
      <c r="BH240" s="208"/>
      <c r="BI240" s="208"/>
      <c r="BJ240" s="208"/>
      <c r="BK240" s="208"/>
      <c r="BL240" s="208"/>
      <c r="BM240" s="208"/>
      <c r="BN240" s="208"/>
      <c r="BO240" s="208"/>
      <c r="BP240" s="208"/>
      <c r="BQ240" s="208"/>
      <c r="BR240" s="208"/>
      <c r="BS240" s="208"/>
      <c r="BT240" s="208"/>
      <c r="BU240" s="208"/>
      <c r="BV240" s="208"/>
      <c r="BW240" s="208"/>
      <c r="BX240" s="208"/>
      <c r="BY240" s="208"/>
      <c r="BZ240" s="208"/>
      <c r="CA240" s="208"/>
      <c r="CB240" s="208"/>
      <c r="CC240" s="208"/>
      <c r="CD240" s="208"/>
      <c r="CE240" s="208"/>
      <c r="CF240" s="208"/>
      <c r="CG240" s="208"/>
      <c r="CH240" s="208"/>
      <c r="CI240" s="208"/>
      <c r="CJ240" s="208"/>
      <c r="CK240" s="208"/>
      <c r="CL240" s="208"/>
      <c r="CM240" s="208"/>
      <c r="CN240" s="208"/>
      <c r="CO240" s="208"/>
      <c r="CP240" s="208"/>
      <c r="CQ240" s="208"/>
      <c r="CR240" s="208"/>
      <c r="CS240" s="208"/>
      <c r="CT240" s="208"/>
      <c r="CU240" s="208"/>
      <c r="CV240" s="208"/>
      <c r="CW240" s="208"/>
      <c r="CX240" s="208"/>
      <c r="CY240" s="208"/>
      <c r="CZ240" s="208"/>
      <c r="DA240" s="208"/>
      <c r="DB240" s="208"/>
      <c r="DC240" s="208"/>
      <c r="DD240" s="208"/>
      <c r="DE240" s="208"/>
      <c r="DF240" s="208"/>
      <c r="DG240" s="208"/>
      <c r="DH240" s="208"/>
      <c r="DI240" s="208"/>
      <c r="DJ240" s="208"/>
      <c r="DK240" s="208"/>
      <c r="DL240" s="208"/>
      <c r="DM240" s="208"/>
      <c r="DN240" s="208"/>
      <c r="DO240" s="208"/>
      <c r="DP240" s="208"/>
      <c r="DQ240" s="208"/>
      <c r="DR240" s="208"/>
      <c r="DS240" s="208"/>
      <c r="DT240" s="208"/>
      <c r="DU240" s="208"/>
      <c r="DV240" s="208"/>
      <c r="DW240" s="208"/>
      <c r="DX240" s="208"/>
      <c r="DY240" s="208"/>
      <c r="DZ240" s="208"/>
      <c r="EA240" s="208"/>
      <c r="EB240" s="208"/>
      <c r="EC240" s="208"/>
      <c r="ED240" s="208"/>
      <c r="EE240" s="208"/>
      <c r="EF240" s="208"/>
      <c r="EG240" s="208"/>
      <c r="EH240" s="208"/>
      <c r="EI240" s="208"/>
      <c r="EJ240" s="208"/>
      <c r="EK240" s="208"/>
      <c r="EL240" s="208"/>
      <c r="EM240" s="208"/>
      <c r="EN240" s="208"/>
      <c r="EO240" s="208"/>
      <c r="EP240" s="208"/>
      <c r="EQ240" s="208"/>
      <c r="ER240" s="208"/>
      <c r="ES240" s="208"/>
      <c r="ET240" s="208"/>
      <c r="EU240" s="208"/>
      <c r="EV240" s="208"/>
      <c r="EW240" s="208"/>
      <c r="EX240" s="208"/>
      <c r="EY240" s="208"/>
      <c r="EZ240" s="208"/>
      <c r="FA240" s="208"/>
      <c r="FB240" s="208"/>
      <c r="FC240" s="208"/>
      <c r="FD240" s="208"/>
      <c r="FE240" s="208"/>
      <c r="FF240" s="208"/>
      <c r="FG240" s="208"/>
      <c r="FH240" s="208"/>
      <c r="FI240" s="208"/>
      <c r="FJ240" s="208"/>
      <c r="FK240" s="208"/>
      <c r="FL240" s="208"/>
      <c r="FM240" s="208"/>
      <c r="FN240" s="208"/>
      <c r="FO240" s="287"/>
    </row>
    <row r="241" spans="1:171" s="173" customFormat="1" ht="12.75" customHeight="1" x14ac:dyDescent="0.2">
      <c r="A241" s="374"/>
      <c r="B241" s="400"/>
      <c r="C241" s="400"/>
      <c r="D241" s="400"/>
      <c r="E241" s="400"/>
      <c r="F241" s="400"/>
      <c r="G241" s="400"/>
      <c r="H241" s="400"/>
      <c r="I241" s="400"/>
      <c r="J241" s="400"/>
      <c r="K241" s="400"/>
      <c r="L241" s="400"/>
      <c r="M241" s="400"/>
      <c r="N241" s="400"/>
      <c r="O241" s="400"/>
      <c r="P241" s="400"/>
      <c r="Q241" s="135">
        <v>11</v>
      </c>
      <c r="R241" s="135" t="s">
        <v>1016</v>
      </c>
      <c r="S241" s="135" t="s">
        <v>995</v>
      </c>
      <c r="T241" s="136"/>
      <c r="U241" s="136"/>
      <c r="V241" s="136"/>
      <c r="W241" s="136"/>
      <c r="X241" s="136"/>
      <c r="Y241" s="136"/>
      <c r="Z241" s="136"/>
      <c r="AA241" s="136"/>
      <c r="AB241" s="136"/>
      <c r="AC241" s="136"/>
      <c r="AD241" s="136"/>
      <c r="AE241" s="136"/>
      <c r="AF241" s="279">
        <f>IFERROR(SUMIF(Costeo!$H$5:$H$636,R241,Costeo!$Q$5:$Q$636),SUMIF(Costeo!$Z$4:$Z$636,LEFT(R241,250),Costeo!$Q$4:$Q$637))</f>
        <v>0</v>
      </c>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c r="BD241" s="208"/>
      <c r="BE241" s="208"/>
      <c r="BF241" s="208"/>
      <c r="BG241" s="208"/>
      <c r="BH241" s="208"/>
      <c r="BI241" s="208"/>
      <c r="BJ241" s="208"/>
      <c r="BK241" s="208"/>
      <c r="BL241" s="208"/>
      <c r="BM241" s="208"/>
      <c r="BN241" s="208"/>
      <c r="BO241" s="208"/>
      <c r="BP241" s="208"/>
      <c r="BQ241" s="208"/>
      <c r="BR241" s="208"/>
      <c r="BS241" s="208"/>
      <c r="BT241" s="208"/>
      <c r="BU241" s="208"/>
      <c r="BV241" s="208"/>
      <c r="BW241" s="208"/>
      <c r="BX241" s="208"/>
      <c r="BY241" s="208"/>
      <c r="BZ241" s="208"/>
      <c r="CA241" s="208"/>
      <c r="CB241" s="208"/>
      <c r="CC241" s="208"/>
      <c r="CD241" s="208"/>
      <c r="CE241" s="208"/>
      <c r="CF241" s="208"/>
      <c r="CG241" s="208"/>
      <c r="CH241" s="208"/>
      <c r="CI241" s="208"/>
      <c r="CJ241" s="208"/>
      <c r="CK241" s="208"/>
      <c r="CL241" s="208"/>
      <c r="CM241" s="208"/>
      <c r="CN241" s="208"/>
      <c r="CO241" s="208"/>
      <c r="CP241" s="208"/>
      <c r="CQ241" s="208"/>
      <c r="CR241" s="208"/>
      <c r="CS241" s="208"/>
      <c r="CT241" s="208"/>
      <c r="CU241" s="208"/>
      <c r="CV241" s="208"/>
      <c r="CW241" s="208"/>
      <c r="CX241" s="208"/>
      <c r="CY241" s="208"/>
      <c r="CZ241" s="208"/>
      <c r="DA241" s="208"/>
      <c r="DB241" s="208"/>
      <c r="DC241" s="208"/>
      <c r="DD241" s="208"/>
      <c r="DE241" s="208"/>
      <c r="DF241" s="208"/>
      <c r="DG241" s="208"/>
      <c r="DH241" s="208"/>
      <c r="DI241" s="208"/>
      <c r="DJ241" s="208"/>
      <c r="DK241" s="208"/>
      <c r="DL241" s="208"/>
      <c r="DM241" s="208"/>
      <c r="DN241" s="208"/>
      <c r="DO241" s="208"/>
      <c r="DP241" s="208"/>
      <c r="DQ241" s="208"/>
      <c r="DR241" s="208"/>
      <c r="DS241" s="208"/>
      <c r="DT241" s="208"/>
      <c r="DU241" s="208"/>
      <c r="DV241" s="208"/>
      <c r="DW241" s="208"/>
      <c r="DX241" s="208"/>
      <c r="DY241" s="208"/>
      <c r="DZ241" s="208"/>
      <c r="EA241" s="208"/>
      <c r="EB241" s="208"/>
      <c r="EC241" s="208"/>
      <c r="ED241" s="208"/>
      <c r="EE241" s="208"/>
      <c r="EF241" s="208"/>
      <c r="EG241" s="208"/>
      <c r="EH241" s="208"/>
      <c r="EI241" s="208"/>
      <c r="EJ241" s="208"/>
      <c r="EK241" s="208"/>
      <c r="EL241" s="208"/>
      <c r="EM241" s="208"/>
      <c r="EN241" s="208"/>
      <c r="EO241" s="208"/>
      <c r="EP241" s="208"/>
      <c r="EQ241" s="208"/>
      <c r="ER241" s="208"/>
      <c r="ES241" s="208"/>
      <c r="ET241" s="208"/>
      <c r="EU241" s="208"/>
      <c r="EV241" s="208"/>
      <c r="EW241" s="208"/>
      <c r="EX241" s="208"/>
      <c r="EY241" s="208"/>
      <c r="EZ241" s="208"/>
      <c r="FA241" s="208"/>
      <c r="FB241" s="208"/>
      <c r="FC241" s="208"/>
      <c r="FD241" s="208"/>
      <c r="FE241" s="208"/>
      <c r="FF241" s="208"/>
      <c r="FG241" s="208"/>
      <c r="FH241" s="208"/>
      <c r="FI241" s="208"/>
      <c r="FJ241" s="208"/>
      <c r="FK241" s="208"/>
      <c r="FL241" s="208"/>
      <c r="FM241" s="208"/>
      <c r="FN241" s="208"/>
      <c r="FO241" s="287"/>
    </row>
    <row r="242" spans="1:171" s="173" customFormat="1" ht="54" customHeight="1" x14ac:dyDescent="0.2">
      <c r="A242" s="374"/>
      <c r="B242" s="400"/>
      <c r="C242" s="374" t="s">
        <v>1017</v>
      </c>
      <c r="D242" s="425" t="s">
        <v>1018</v>
      </c>
      <c r="E242" s="374" t="s">
        <v>151</v>
      </c>
      <c r="F242" s="402">
        <v>0.95</v>
      </c>
      <c r="G242" s="402">
        <v>0</v>
      </c>
      <c r="H242" s="402">
        <v>0.95</v>
      </c>
      <c r="I242" s="402">
        <v>0</v>
      </c>
      <c r="J242" s="402">
        <v>0.95</v>
      </c>
      <c r="K242" s="374" t="s">
        <v>1019</v>
      </c>
      <c r="L242" s="436" t="s">
        <v>382</v>
      </c>
      <c r="M242" s="374">
        <v>1</v>
      </c>
      <c r="N242" s="374" t="s">
        <v>1020</v>
      </c>
      <c r="O242" s="374" t="s">
        <v>1021</v>
      </c>
      <c r="P242" s="374" t="s">
        <v>31</v>
      </c>
      <c r="Q242" s="135">
        <v>1</v>
      </c>
      <c r="R242" s="135" t="s">
        <v>1022</v>
      </c>
      <c r="S242" s="135" t="s">
        <v>1023</v>
      </c>
      <c r="T242" s="135"/>
      <c r="U242" s="135"/>
      <c r="V242" s="135"/>
      <c r="W242" s="135"/>
      <c r="X242" s="135"/>
      <c r="Y242" s="135"/>
      <c r="Z242" s="135"/>
      <c r="AA242" s="135"/>
      <c r="AB242" s="135"/>
      <c r="AC242" s="135"/>
      <c r="AD242" s="135"/>
      <c r="AE242" s="135"/>
      <c r="AF242" s="279">
        <f>IFERROR(SUMIF(Costeo!$H$5:$H$636,R242,Costeo!$Q$5:$Q$636),SUMIF(Costeo!$Z$4:$Z$636,LEFT(R242,250),Costeo!$Q$4:$Q$637))</f>
        <v>0</v>
      </c>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c r="BD242" s="208"/>
      <c r="BE242" s="208"/>
      <c r="BF242" s="208"/>
      <c r="BG242" s="208"/>
      <c r="BH242" s="208"/>
      <c r="BI242" s="208"/>
      <c r="BJ242" s="208"/>
      <c r="BK242" s="208"/>
      <c r="BL242" s="208"/>
      <c r="BM242" s="208"/>
      <c r="BN242" s="208"/>
      <c r="BO242" s="208"/>
      <c r="BP242" s="208"/>
      <c r="BQ242" s="208"/>
      <c r="BR242" s="208"/>
      <c r="BS242" s="208"/>
      <c r="BT242" s="208"/>
      <c r="BU242" s="208"/>
      <c r="BV242" s="208"/>
      <c r="BW242" s="208"/>
      <c r="BX242" s="208"/>
      <c r="BY242" s="208"/>
      <c r="BZ242" s="208"/>
      <c r="CA242" s="208"/>
      <c r="CB242" s="208"/>
      <c r="CC242" s="208"/>
      <c r="CD242" s="208"/>
      <c r="CE242" s="208"/>
      <c r="CF242" s="208"/>
      <c r="CG242" s="208"/>
      <c r="CH242" s="208"/>
      <c r="CI242" s="208"/>
      <c r="CJ242" s="208"/>
      <c r="CK242" s="208"/>
      <c r="CL242" s="208"/>
      <c r="CM242" s="208"/>
      <c r="CN242" s="208"/>
      <c r="CO242" s="208"/>
      <c r="CP242" s="208"/>
      <c r="CQ242" s="208"/>
      <c r="CR242" s="208"/>
      <c r="CS242" s="208"/>
      <c r="CT242" s="208"/>
      <c r="CU242" s="208"/>
      <c r="CV242" s="208"/>
      <c r="CW242" s="208"/>
      <c r="CX242" s="208"/>
      <c r="CY242" s="208"/>
      <c r="CZ242" s="208"/>
      <c r="DA242" s="208"/>
      <c r="DB242" s="208"/>
      <c r="DC242" s="208"/>
      <c r="DD242" s="208"/>
      <c r="DE242" s="208"/>
      <c r="DF242" s="208"/>
      <c r="DG242" s="208"/>
      <c r="DH242" s="208"/>
      <c r="DI242" s="208"/>
      <c r="DJ242" s="208"/>
      <c r="DK242" s="208"/>
      <c r="DL242" s="208"/>
      <c r="DM242" s="208"/>
      <c r="DN242" s="208"/>
      <c r="DO242" s="208"/>
      <c r="DP242" s="208"/>
      <c r="DQ242" s="208"/>
      <c r="DR242" s="208"/>
      <c r="DS242" s="208"/>
      <c r="DT242" s="208"/>
      <c r="DU242" s="208"/>
      <c r="DV242" s="208"/>
      <c r="DW242" s="208"/>
      <c r="DX242" s="208"/>
      <c r="DY242" s="208"/>
      <c r="DZ242" s="208"/>
      <c r="EA242" s="208"/>
      <c r="EB242" s="208"/>
      <c r="EC242" s="208"/>
      <c r="ED242" s="208"/>
      <c r="EE242" s="208"/>
      <c r="EF242" s="208"/>
      <c r="EG242" s="208"/>
      <c r="EH242" s="208"/>
      <c r="EI242" s="208"/>
      <c r="EJ242" s="208"/>
      <c r="EK242" s="208"/>
      <c r="EL242" s="208"/>
      <c r="EM242" s="208"/>
      <c r="EN242" s="208"/>
      <c r="EO242" s="208"/>
      <c r="EP242" s="208"/>
      <c r="EQ242" s="208"/>
      <c r="ER242" s="208"/>
      <c r="ES242" s="208"/>
      <c r="ET242" s="208"/>
      <c r="EU242" s="208"/>
      <c r="EV242" s="208"/>
      <c r="EW242" s="208"/>
      <c r="EX242" s="208"/>
      <c r="EY242" s="208"/>
      <c r="EZ242" s="208"/>
      <c r="FA242" s="208"/>
      <c r="FB242" s="208"/>
      <c r="FC242" s="208"/>
      <c r="FD242" s="208"/>
      <c r="FE242" s="208"/>
      <c r="FF242" s="208"/>
      <c r="FG242" s="208"/>
      <c r="FH242" s="208"/>
      <c r="FI242" s="208"/>
      <c r="FJ242" s="208"/>
      <c r="FK242" s="208"/>
      <c r="FL242" s="208"/>
      <c r="FM242" s="208"/>
      <c r="FN242" s="208"/>
      <c r="FO242" s="287"/>
    </row>
    <row r="243" spans="1:171" s="173" customFormat="1" ht="12.75" customHeight="1" x14ac:dyDescent="0.2">
      <c r="A243" s="374"/>
      <c r="B243" s="400"/>
      <c r="C243" s="400"/>
      <c r="D243" s="400"/>
      <c r="E243" s="400"/>
      <c r="F243" s="400"/>
      <c r="G243" s="400"/>
      <c r="H243" s="400"/>
      <c r="I243" s="400"/>
      <c r="J243" s="400"/>
      <c r="K243" s="400"/>
      <c r="L243" s="437"/>
      <c r="M243" s="400"/>
      <c r="N243" s="400"/>
      <c r="O243" s="400"/>
      <c r="P243" s="400"/>
      <c r="Q243" s="135">
        <v>2</v>
      </c>
      <c r="R243" s="135" t="s">
        <v>1024</v>
      </c>
      <c r="S243" s="135" t="s">
        <v>1025</v>
      </c>
      <c r="T243" s="135"/>
      <c r="U243" s="135"/>
      <c r="V243" s="135"/>
      <c r="W243" s="135"/>
      <c r="X243" s="135"/>
      <c r="Y243" s="135"/>
      <c r="Z243" s="135"/>
      <c r="AA243" s="135"/>
      <c r="AB243" s="135"/>
      <c r="AC243" s="135"/>
      <c r="AD243" s="135"/>
      <c r="AE243" s="135"/>
      <c r="AF243" s="279">
        <f>IFERROR(SUMIF(Costeo!$H$5:$H$636,R243,Costeo!$Q$5:$Q$636),SUMIF(Costeo!$Z$4:$Z$636,LEFT(R243,250),Costeo!$Q$4:$Q$637))</f>
        <v>0</v>
      </c>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c r="BC243" s="208"/>
      <c r="BD243" s="208"/>
      <c r="BE243" s="208"/>
      <c r="BF243" s="208"/>
      <c r="BG243" s="208"/>
      <c r="BH243" s="208"/>
      <c r="BI243" s="208"/>
      <c r="BJ243" s="208"/>
      <c r="BK243" s="208"/>
      <c r="BL243" s="208"/>
      <c r="BM243" s="208"/>
      <c r="BN243" s="208"/>
      <c r="BO243" s="208"/>
      <c r="BP243" s="208"/>
      <c r="BQ243" s="208"/>
      <c r="BR243" s="208"/>
      <c r="BS243" s="208"/>
      <c r="BT243" s="208"/>
      <c r="BU243" s="208"/>
      <c r="BV243" s="208"/>
      <c r="BW243" s="208"/>
      <c r="BX243" s="208"/>
      <c r="BY243" s="208"/>
      <c r="BZ243" s="208"/>
      <c r="CA243" s="208"/>
      <c r="CB243" s="208"/>
      <c r="CC243" s="208"/>
      <c r="CD243" s="208"/>
      <c r="CE243" s="208"/>
      <c r="CF243" s="208"/>
      <c r="CG243" s="208"/>
      <c r="CH243" s="208"/>
      <c r="CI243" s="208"/>
      <c r="CJ243" s="208"/>
      <c r="CK243" s="208"/>
      <c r="CL243" s="208"/>
      <c r="CM243" s="208"/>
      <c r="CN243" s="208"/>
      <c r="CO243" s="208"/>
      <c r="CP243" s="208"/>
      <c r="CQ243" s="208"/>
      <c r="CR243" s="208"/>
      <c r="CS243" s="208"/>
      <c r="CT243" s="208"/>
      <c r="CU243" s="208"/>
      <c r="CV243" s="208"/>
      <c r="CW243" s="208"/>
      <c r="CX243" s="208"/>
      <c r="CY243" s="208"/>
      <c r="CZ243" s="208"/>
      <c r="DA243" s="208"/>
      <c r="DB243" s="208"/>
      <c r="DC243" s="208"/>
      <c r="DD243" s="208"/>
      <c r="DE243" s="208"/>
      <c r="DF243" s="208"/>
      <c r="DG243" s="208"/>
      <c r="DH243" s="208"/>
      <c r="DI243" s="208"/>
      <c r="DJ243" s="208"/>
      <c r="DK243" s="208"/>
      <c r="DL243" s="208"/>
      <c r="DM243" s="208"/>
      <c r="DN243" s="208"/>
      <c r="DO243" s="208"/>
      <c r="DP243" s="208"/>
      <c r="DQ243" s="208"/>
      <c r="DR243" s="208"/>
      <c r="DS243" s="208"/>
      <c r="DT243" s="208"/>
      <c r="DU243" s="208"/>
      <c r="DV243" s="208"/>
      <c r="DW243" s="208"/>
      <c r="DX243" s="208"/>
      <c r="DY243" s="208"/>
      <c r="DZ243" s="208"/>
      <c r="EA243" s="208"/>
      <c r="EB243" s="208"/>
      <c r="EC243" s="208"/>
      <c r="ED243" s="208"/>
      <c r="EE243" s="208"/>
      <c r="EF243" s="208"/>
      <c r="EG243" s="208"/>
      <c r="EH243" s="208"/>
      <c r="EI243" s="208"/>
      <c r="EJ243" s="208"/>
      <c r="EK243" s="208"/>
      <c r="EL243" s="208"/>
      <c r="EM243" s="208"/>
      <c r="EN243" s="208"/>
      <c r="EO243" s="208"/>
      <c r="EP243" s="208"/>
      <c r="EQ243" s="208"/>
      <c r="ER243" s="208"/>
      <c r="ES243" s="208"/>
      <c r="ET243" s="208"/>
      <c r="EU243" s="208"/>
      <c r="EV243" s="208"/>
      <c r="EW243" s="208"/>
      <c r="EX243" s="208"/>
      <c r="EY243" s="208"/>
      <c r="EZ243" s="208"/>
      <c r="FA243" s="208"/>
      <c r="FB243" s="208"/>
      <c r="FC243" s="208"/>
      <c r="FD243" s="208"/>
      <c r="FE243" s="208"/>
      <c r="FF243" s="208"/>
      <c r="FG243" s="208"/>
      <c r="FH243" s="208"/>
      <c r="FI243" s="208"/>
      <c r="FJ243" s="208"/>
      <c r="FK243" s="208"/>
      <c r="FL243" s="208"/>
      <c r="FM243" s="208"/>
      <c r="FN243" s="208"/>
      <c r="FO243" s="287"/>
    </row>
    <row r="244" spans="1:171" s="173" customFormat="1" ht="12.75" customHeight="1" x14ac:dyDescent="0.2">
      <c r="A244" s="374"/>
      <c r="B244" s="400"/>
      <c r="C244" s="400"/>
      <c r="D244" s="400"/>
      <c r="E244" s="400"/>
      <c r="F244" s="400"/>
      <c r="G244" s="400"/>
      <c r="H244" s="400"/>
      <c r="I244" s="400"/>
      <c r="J244" s="400"/>
      <c r="K244" s="400"/>
      <c r="L244" s="437"/>
      <c r="M244" s="400"/>
      <c r="N244" s="400"/>
      <c r="O244" s="400"/>
      <c r="P244" s="400"/>
      <c r="Q244" s="135">
        <v>3</v>
      </c>
      <c r="R244" s="135" t="s">
        <v>1026</v>
      </c>
      <c r="S244" s="135" t="s">
        <v>1027</v>
      </c>
      <c r="T244" s="135"/>
      <c r="U244" s="135"/>
      <c r="V244" s="135"/>
      <c r="W244" s="135"/>
      <c r="X244" s="135"/>
      <c r="Y244" s="135"/>
      <c r="Z244" s="135"/>
      <c r="AA244" s="135"/>
      <c r="AB244" s="135"/>
      <c r="AC244" s="135"/>
      <c r="AD244" s="135"/>
      <c r="AE244" s="135"/>
      <c r="AF244" s="279">
        <f>IFERROR(SUMIF(Costeo!$H$5:$H$636,R244,Costeo!$Q$5:$Q$636),SUMIF(Costeo!$Z$4:$Z$636,LEFT(R244,250),Costeo!$Q$4:$Q$637))</f>
        <v>0</v>
      </c>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208"/>
      <c r="BE244" s="208"/>
      <c r="BF244" s="208"/>
      <c r="BG244" s="208"/>
      <c r="BH244" s="208"/>
      <c r="BI244" s="208"/>
      <c r="BJ244" s="208"/>
      <c r="BK244" s="208"/>
      <c r="BL244" s="208"/>
      <c r="BM244" s="208"/>
      <c r="BN244" s="208"/>
      <c r="BO244" s="208"/>
      <c r="BP244" s="208"/>
      <c r="BQ244" s="208"/>
      <c r="BR244" s="208"/>
      <c r="BS244" s="208"/>
      <c r="BT244" s="208"/>
      <c r="BU244" s="208"/>
      <c r="BV244" s="208"/>
      <c r="BW244" s="208"/>
      <c r="BX244" s="208"/>
      <c r="BY244" s="208"/>
      <c r="BZ244" s="208"/>
      <c r="CA244" s="208"/>
      <c r="CB244" s="208"/>
      <c r="CC244" s="208"/>
      <c r="CD244" s="208"/>
      <c r="CE244" s="208"/>
      <c r="CF244" s="208"/>
      <c r="CG244" s="208"/>
      <c r="CH244" s="208"/>
      <c r="CI244" s="208"/>
      <c r="CJ244" s="208"/>
      <c r="CK244" s="208"/>
      <c r="CL244" s="208"/>
      <c r="CM244" s="208"/>
      <c r="CN244" s="208"/>
      <c r="CO244" s="208"/>
      <c r="CP244" s="208"/>
      <c r="CQ244" s="208"/>
      <c r="CR244" s="208"/>
      <c r="CS244" s="208"/>
      <c r="CT244" s="208"/>
      <c r="CU244" s="208"/>
      <c r="CV244" s="208"/>
      <c r="CW244" s="208"/>
      <c r="CX244" s="208"/>
      <c r="CY244" s="208"/>
      <c r="CZ244" s="208"/>
      <c r="DA244" s="208"/>
      <c r="DB244" s="208"/>
      <c r="DC244" s="208"/>
      <c r="DD244" s="208"/>
      <c r="DE244" s="208"/>
      <c r="DF244" s="208"/>
      <c r="DG244" s="208"/>
      <c r="DH244" s="208"/>
      <c r="DI244" s="208"/>
      <c r="DJ244" s="208"/>
      <c r="DK244" s="208"/>
      <c r="DL244" s="208"/>
      <c r="DM244" s="208"/>
      <c r="DN244" s="208"/>
      <c r="DO244" s="208"/>
      <c r="DP244" s="208"/>
      <c r="DQ244" s="208"/>
      <c r="DR244" s="208"/>
      <c r="DS244" s="208"/>
      <c r="DT244" s="208"/>
      <c r="DU244" s="208"/>
      <c r="DV244" s="208"/>
      <c r="DW244" s="208"/>
      <c r="DX244" s="208"/>
      <c r="DY244" s="208"/>
      <c r="DZ244" s="208"/>
      <c r="EA244" s="208"/>
      <c r="EB244" s="208"/>
      <c r="EC244" s="208"/>
      <c r="ED244" s="208"/>
      <c r="EE244" s="208"/>
      <c r="EF244" s="208"/>
      <c r="EG244" s="208"/>
      <c r="EH244" s="208"/>
      <c r="EI244" s="208"/>
      <c r="EJ244" s="208"/>
      <c r="EK244" s="208"/>
      <c r="EL244" s="208"/>
      <c r="EM244" s="208"/>
      <c r="EN244" s="208"/>
      <c r="EO244" s="208"/>
      <c r="EP244" s="208"/>
      <c r="EQ244" s="208"/>
      <c r="ER244" s="208"/>
      <c r="ES244" s="208"/>
      <c r="ET244" s="208"/>
      <c r="EU244" s="208"/>
      <c r="EV244" s="208"/>
      <c r="EW244" s="208"/>
      <c r="EX244" s="208"/>
      <c r="EY244" s="208"/>
      <c r="EZ244" s="208"/>
      <c r="FA244" s="208"/>
      <c r="FB244" s="208"/>
      <c r="FC244" s="208"/>
      <c r="FD244" s="208"/>
      <c r="FE244" s="208"/>
      <c r="FF244" s="208"/>
      <c r="FG244" s="208"/>
      <c r="FH244" s="208"/>
      <c r="FI244" s="208"/>
      <c r="FJ244" s="208"/>
      <c r="FK244" s="208"/>
      <c r="FL244" s="208"/>
      <c r="FM244" s="208"/>
      <c r="FN244" s="208"/>
      <c r="FO244" s="287"/>
    </row>
    <row r="245" spans="1:171" s="173" customFormat="1" ht="12.75" customHeight="1" x14ac:dyDescent="0.2">
      <c r="A245" s="374"/>
      <c r="B245" s="400"/>
      <c r="C245" s="400"/>
      <c r="D245" s="374" t="s">
        <v>1028</v>
      </c>
      <c r="E245" s="374" t="s">
        <v>151</v>
      </c>
      <c r="F245" s="402">
        <v>1</v>
      </c>
      <c r="G245" s="402">
        <v>0</v>
      </c>
      <c r="H245" s="402">
        <v>1</v>
      </c>
      <c r="I245" s="402">
        <v>0</v>
      </c>
      <c r="J245" s="402">
        <v>1</v>
      </c>
      <c r="K245" s="374" t="s">
        <v>1019</v>
      </c>
      <c r="L245" s="437"/>
      <c r="M245" s="400"/>
      <c r="N245" s="400"/>
      <c r="O245" s="400"/>
      <c r="P245" s="400"/>
      <c r="Q245" s="135">
        <v>4</v>
      </c>
      <c r="R245" s="135" t="s">
        <v>1029</v>
      </c>
      <c r="S245" s="135" t="s">
        <v>384</v>
      </c>
      <c r="T245" s="135"/>
      <c r="U245" s="135"/>
      <c r="V245" s="135"/>
      <c r="W245" s="135"/>
      <c r="X245" s="135"/>
      <c r="Y245" s="135"/>
      <c r="Z245" s="135"/>
      <c r="AA245" s="135"/>
      <c r="AB245" s="135"/>
      <c r="AC245" s="135"/>
      <c r="AD245" s="135"/>
      <c r="AE245" s="135"/>
      <c r="AF245" s="279">
        <f>IFERROR(SUMIF(Costeo!$H$5:$H$636,R245,Costeo!$Q$5:$Q$636),SUMIF(Costeo!$Z$4:$Z$636,LEFT(R245,250),Costeo!$Q$4:$Q$637))</f>
        <v>0</v>
      </c>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208"/>
      <c r="BE245" s="208"/>
      <c r="BF245" s="208"/>
      <c r="BG245" s="208"/>
      <c r="BH245" s="208"/>
      <c r="BI245" s="208"/>
      <c r="BJ245" s="208"/>
      <c r="BK245" s="208"/>
      <c r="BL245" s="208"/>
      <c r="BM245" s="208"/>
      <c r="BN245" s="208"/>
      <c r="BO245" s="208"/>
      <c r="BP245" s="208"/>
      <c r="BQ245" s="208"/>
      <c r="BR245" s="208"/>
      <c r="BS245" s="208"/>
      <c r="BT245" s="208"/>
      <c r="BU245" s="208"/>
      <c r="BV245" s="208"/>
      <c r="BW245" s="208"/>
      <c r="BX245" s="208"/>
      <c r="BY245" s="208"/>
      <c r="BZ245" s="208"/>
      <c r="CA245" s="208"/>
      <c r="CB245" s="208"/>
      <c r="CC245" s="208"/>
      <c r="CD245" s="208"/>
      <c r="CE245" s="208"/>
      <c r="CF245" s="208"/>
      <c r="CG245" s="208"/>
      <c r="CH245" s="208"/>
      <c r="CI245" s="208"/>
      <c r="CJ245" s="208"/>
      <c r="CK245" s="208"/>
      <c r="CL245" s="208"/>
      <c r="CM245" s="208"/>
      <c r="CN245" s="208"/>
      <c r="CO245" s="208"/>
      <c r="CP245" s="208"/>
      <c r="CQ245" s="208"/>
      <c r="CR245" s="208"/>
      <c r="CS245" s="208"/>
      <c r="CT245" s="208"/>
      <c r="CU245" s="208"/>
      <c r="CV245" s="208"/>
      <c r="CW245" s="208"/>
      <c r="CX245" s="208"/>
      <c r="CY245" s="208"/>
      <c r="CZ245" s="208"/>
      <c r="DA245" s="208"/>
      <c r="DB245" s="208"/>
      <c r="DC245" s="208"/>
      <c r="DD245" s="208"/>
      <c r="DE245" s="208"/>
      <c r="DF245" s="208"/>
      <c r="DG245" s="208"/>
      <c r="DH245" s="208"/>
      <c r="DI245" s="208"/>
      <c r="DJ245" s="208"/>
      <c r="DK245" s="208"/>
      <c r="DL245" s="208"/>
      <c r="DM245" s="208"/>
      <c r="DN245" s="208"/>
      <c r="DO245" s="208"/>
      <c r="DP245" s="208"/>
      <c r="DQ245" s="208"/>
      <c r="DR245" s="208"/>
      <c r="DS245" s="208"/>
      <c r="DT245" s="208"/>
      <c r="DU245" s="208"/>
      <c r="DV245" s="208"/>
      <c r="DW245" s="208"/>
      <c r="DX245" s="208"/>
      <c r="DY245" s="208"/>
      <c r="DZ245" s="208"/>
      <c r="EA245" s="208"/>
      <c r="EB245" s="208"/>
      <c r="EC245" s="208"/>
      <c r="ED245" s="208"/>
      <c r="EE245" s="208"/>
      <c r="EF245" s="208"/>
      <c r="EG245" s="208"/>
      <c r="EH245" s="208"/>
      <c r="EI245" s="208"/>
      <c r="EJ245" s="208"/>
      <c r="EK245" s="208"/>
      <c r="EL245" s="208"/>
      <c r="EM245" s="208"/>
      <c r="EN245" s="208"/>
      <c r="EO245" s="208"/>
      <c r="EP245" s="208"/>
      <c r="EQ245" s="208"/>
      <c r="ER245" s="208"/>
      <c r="ES245" s="208"/>
      <c r="ET245" s="208"/>
      <c r="EU245" s="208"/>
      <c r="EV245" s="208"/>
      <c r="EW245" s="208"/>
      <c r="EX245" s="208"/>
      <c r="EY245" s="208"/>
      <c r="EZ245" s="208"/>
      <c r="FA245" s="208"/>
      <c r="FB245" s="208"/>
      <c r="FC245" s="208"/>
      <c r="FD245" s="208"/>
      <c r="FE245" s="208"/>
      <c r="FF245" s="208"/>
      <c r="FG245" s="208"/>
      <c r="FH245" s="208"/>
      <c r="FI245" s="208"/>
      <c r="FJ245" s="208"/>
      <c r="FK245" s="208"/>
      <c r="FL245" s="208"/>
      <c r="FM245" s="208"/>
      <c r="FN245" s="208"/>
      <c r="FO245" s="287"/>
    </row>
    <row r="246" spans="1:171" s="173" customFormat="1" ht="122.45" customHeight="1" x14ac:dyDescent="0.2">
      <c r="A246" s="374"/>
      <c r="B246" s="400"/>
      <c r="C246" s="400"/>
      <c r="D246" s="400"/>
      <c r="E246" s="400"/>
      <c r="F246" s="400"/>
      <c r="G246" s="400"/>
      <c r="H246" s="400"/>
      <c r="I246" s="400"/>
      <c r="J246" s="400"/>
      <c r="K246" s="400"/>
      <c r="L246" s="437"/>
      <c r="M246" s="400"/>
      <c r="N246" s="400"/>
      <c r="O246" s="400"/>
      <c r="P246" s="400"/>
      <c r="Q246" s="135">
        <v>5</v>
      </c>
      <c r="R246" s="135" t="s">
        <v>1030</v>
      </c>
      <c r="S246" s="135" t="s">
        <v>1031</v>
      </c>
      <c r="T246" s="135"/>
      <c r="U246" s="135"/>
      <c r="V246" s="135"/>
      <c r="W246" s="135"/>
      <c r="X246" s="135"/>
      <c r="Y246" s="135"/>
      <c r="Z246" s="135"/>
      <c r="AA246" s="135"/>
      <c r="AB246" s="135"/>
      <c r="AC246" s="135"/>
      <c r="AD246" s="135"/>
      <c r="AE246" s="135"/>
      <c r="AF246" s="279">
        <f>IFERROR(SUMIF(Costeo!$H$5:$H$636,R246,Costeo!$Q$5:$Q$636),SUMIF(Costeo!$Z$4:$Z$636,LEFT(R246,250),Costeo!$Q$4:$Q$637))</f>
        <v>0</v>
      </c>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c r="BQ246" s="208"/>
      <c r="BR246" s="208"/>
      <c r="BS246" s="208"/>
      <c r="BT246" s="208"/>
      <c r="BU246" s="208"/>
      <c r="BV246" s="208"/>
      <c r="BW246" s="208"/>
      <c r="BX246" s="208"/>
      <c r="BY246" s="208"/>
      <c r="BZ246" s="208"/>
      <c r="CA246" s="208"/>
      <c r="CB246" s="208"/>
      <c r="CC246" s="208"/>
      <c r="CD246" s="208"/>
      <c r="CE246" s="208"/>
      <c r="CF246" s="208"/>
      <c r="CG246" s="208"/>
      <c r="CH246" s="208"/>
      <c r="CI246" s="208"/>
      <c r="CJ246" s="208"/>
      <c r="CK246" s="208"/>
      <c r="CL246" s="208"/>
      <c r="CM246" s="208"/>
      <c r="CN246" s="208"/>
      <c r="CO246" s="208"/>
      <c r="CP246" s="208"/>
      <c r="CQ246" s="208"/>
      <c r="CR246" s="208"/>
      <c r="CS246" s="208"/>
      <c r="CT246" s="208"/>
      <c r="CU246" s="208"/>
      <c r="CV246" s="208"/>
      <c r="CW246" s="208"/>
      <c r="CX246" s="208"/>
      <c r="CY246" s="208"/>
      <c r="CZ246" s="208"/>
      <c r="DA246" s="208"/>
      <c r="DB246" s="208"/>
      <c r="DC246" s="208"/>
      <c r="DD246" s="208"/>
      <c r="DE246" s="208"/>
      <c r="DF246" s="208"/>
      <c r="DG246" s="208"/>
      <c r="DH246" s="208"/>
      <c r="DI246" s="208"/>
      <c r="DJ246" s="208"/>
      <c r="DK246" s="208"/>
      <c r="DL246" s="208"/>
      <c r="DM246" s="208"/>
      <c r="DN246" s="208"/>
      <c r="DO246" s="208"/>
      <c r="DP246" s="208"/>
      <c r="DQ246" s="208"/>
      <c r="DR246" s="208"/>
      <c r="DS246" s="208"/>
      <c r="DT246" s="208"/>
      <c r="DU246" s="208"/>
      <c r="DV246" s="208"/>
      <c r="DW246" s="208"/>
      <c r="DX246" s="208"/>
      <c r="DY246" s="208"/>
      <c r="DZ246" s="208"/>
      <c r="EA246" s="208"/>
      <c r="EB246" s="208"/>
      <c r="EC246" s="208"/>
      <c r="ED246" s="208"/>
      <c r="EE246" s="208"/>
      <c r="EF246" s="208"/>
      <c r="EG246" s="208"/>
      <c r="EH246" s="208"/>
      <c r="EI246" s="208"/>
      <c r="EJ246" s="208"/>
      <c r="EK246" s="208"/>
      <c r="EL246" s="208"/>
      <c r="EM246" s="208"/>
      <c r="EN246" s="208"/>
      <c r="EO246" s="208"/>
      <c r="EP246" s="208"/>
      <c r="EQ246" s="208"/>
      <c r="ER246" s="208"/>
      <c r="ES246" s="208"/>
      <c r="ET246" s="208"/>
      <c r="EU246" s="208"/>
      <c r="EV246" s="208"/>
      <c r="EW246" s="208"/>
      <c r="EX246" s="208"/>
      <c r="EY246" s="208"/>
      <c r="EZ246" s="208"/>
      <c r="FA246" s="208"/>
      <c r="FB246" s="208"/>
      <c r="FC246" s="208"/>
      <c r="FD246" s="208"/>
      <c r="FE246" s="208"/>
      <c r="FF246" s="208"/>
      <c r="FG246" s="208"/>
      <c r="FH246" s="208"/>
      <c r="FI246" s="208"/>
      <c r="FJ246" s="208"/>
      <c r="FK246" s="208"/>
      <c r="FL246" s="208"/>
      <c r="FM246" s="208"/>
      <c r="FN246" s="208"/>
      <c r="FO246" s="287"/>
    </row>
    <row r="247" spans="1:171" s="173" customFormat="1" ht="122.45" customHeight="1" x14ac:dyDescent="0.2">
      <c r="A247" s="374"/>
      <c r="B247" s="400"/>
      <c r="C247" s="400"/>
      <c r="D247" s="374" t="s">
        <v>1032</v>
      </c>
      <c r="E247" s="374" t="s">
        <v>151</v>
      </c>
      <c r="F247" s="402">
        <v>0.95</v>
      </c>
      <c r="G247" s="402">
        <v>0</v>
      </c>
      <c r="H247" s="402">
        <v>0.95</v>
      </c>
      <c r="I247" s="402">
        <v>0</v>
      </c>
      <c r="J247" s="402">
        <v>0.95</v>
      </c>
      <c r="K247" s="374" t="s">
        <v>1019</v>
      </c>
      <c r="L247" s="437"/>
      <c r="M247" s="400"/>
      <c r="N247" s="400"/>
      <c r="O247" s="400"/>
      <c r="P247" s="400"/>
      <c r="Q247" s="135">
        <v>6</v>
      </c>
      <c r="R247" s="135" t="s">
        <v>1033</v>
      </c>
      <c r="S247" s="135" t="s">
        <v>1034</v>
      </c>
      <c r="T247" s="135"/>
      <c r="U247" s="135"/>
      <c r="V247" s="135"/>
      <c r="W247" s="135"/>
      <c r="X247" s="135"/>
      <c r="Y247" s="135"/>
      <c r="Z247" s="135"/>
      <c r="AA247" s="135"/>
      <c r="AB247" s="135"/>
      <c r="AC247" s="135"/>
      <c r="AD247" s="135"/>
      <c r="AE247" s="135"/>
      <c r="AF247" s="279">
        <f>IFERROR(SUMIF(Costeo!$H$5:$H$636,R247,Costeo!$Q$5:$Q$636),SUMIF(Costeo!$Z$4:$Z$636,LEFT(R247,250),Costeo!$Q$4:$Q$637))</f>
        <v>0</v>
      </c>
      <c r="AG247" s="208"/>
      <c r="AH247" s="208"/>
      <c r="AI247" s="208"/>
      <c r="AJ247" s="208"/>
      <c r="AK247" s="208"/>
      <c r="AL247" s="208"/>
      <c r="AM247" s="208"/>
      <c r="AN247" s="208"/>
      <c r="AO247" s="208"/>
      <c r="AP247" s="208"/>
      <c r="AQ247" s="208"/>
      <c r="AR247" s="208"/>
      <c r="AS247" s="208"/>
      <c r="AT247" s="208"/>
      <c r="AU247" s="208"/>
      <c r="AV247" s="208"/>
      <c r="AW247" s="208"/>
      <c r="AX247" s="208"/>
      <c r="AY247" s="208"/>
      <c r="AZ247" s="208"/>
      <c r="BA247" s="208"/>
      <c r="BB247" s="208"/>
      <c r="BC247" s="208"/>
      <c r="BD247" s="208"/>
      <c r="BE247" s="208"/>
      <c r="BF247" s="208"/>
      <c r="BG247" s="208"/>
      <c r="BH247" s="208"/>
      <c r="BI247" s="208"/>
      <c r="BJ247" s="208"/>
      <c r="BK247" s="208"/>
      <c r="BL247" s="208"/>
      <c r="BM247" s="208"/>
      <c r="BN247" s="208"/>
      <c r="BO247" s="208"/>
      <c r="BP247" s="208"/>
      <c r="BQ247" s="208"/>
      <c r="BR247" s="208"/>
      <c r="BS247" s="208"/>
      <c r="BT247" s="208"/>
      <c r="BU247" s="208"/>
      <c r="BV247" s="208"/>
      <c r="BW247" s="208"/>
      <c r="BX247" s="208"/>
      <c r="BY247" s="208"/>
      <c r="BZ247" s="208"/>
      <c r="CA247" s="208"/>
      <c r="CB247" s="208"/>
      <c r="CC247" s="208"/>
      <c r="CD247" s="208"/>
      <c r="CE247" s="208"/>
      <c r="CF247" s="208"/>
      <c r="CG247" s="208"/>
      <c r="CH247" s="208"/>
      <c r="CI247" s="208"/>
      <c r="CJ247" s="208"/>
      <c r="CK247" s="208"/>
      <c r="CL247" s="208"/>
      <c r="CM247" s="208"/>
      <c r="CN247" s="208"/>
      <c r="CO247" s="208"/>
      <c r="CP247" s="208"/>
      <c r="CQ247" s="208"/>
      <c r="CR247" s="208"/>
      <c r="CS247" s="208"/>
      <c r="CT247" s="208"/>
      <c r="CU247" s="208"/>
      <c r="CV247" s="208"/>
      <c r="CW247" s="208"/>
      <c r="CX247" s="208"/>
      <c r="CY247" s="208"/>
      <c r="CZ247" s="208"/>
      <c r="DA247" s="208"/>
      <c r="DB247" s="208"/>
      <c r="DC247" s="208"/>
      <c r="DD247" s="208"/>
      <c r="DE247" s="208"/>
      <c r="DF247" s="208"/>
      <c r="DG247" s="208"/>
      <c r="DH247" s="208"/>
      <c r="DI247" s="208"/>
      <c r="DJ247" s="208"/>
      <c r="DK247" s="208"/>
      <c r="DL247" s="208"/>
      <c r="DM247" s="208"/>
      <c r="DN247" s="208"/>
      <c r="DO247" s="208"/>
      <c r="DP247" s="208"/>
      <c r="DQ247" s="208"/>
      <c r="DR247" s="208"/>
      <c r="DS247" s="208"/>
      <c r="DT247" s="208"/>
      <c r="DU247" s="208"/>
      <c r="DV247" s="208"/>
      <c r="DW247" s="208"/>
      <c r="DX247" s="208"/>
      <c r="DY247" s="208"/>
      <c r="DZ247" s="208"/>
      <c r="EA247" s="208"/>
      <c r="EB247" s="208"/>
      <c r="EC247" s="208"/>
      <c r="ED247" s="208"/>
      <c r="EE247" s="208"/>
      <c r="EF247" s="208"/>
      <c r="EG247" s="208"/>
      <c r="EH247" s="208"/>
      <c r="EI247" s="208"/>
      <c r="EJ247" s="208"/>
      <c r="EK247" s="208"/>
      <c r="EL247" s="208"/>
      <c r="EM247" s="208"/>
      <c r="EN247" s="208"/>
      <c r="EO247" s="208"/>
      <c r="EP247" s="208"/>
      <c r="EQ247" s="208"/>
      <c r="ER247" s="208"/>
      <c r="ES247" s="208"/>
      <c r="ET247" s="208"/>
      <c r="EU247" s="208"/>
      <c r="EV247" s="208"/>
      <c r="EW247" s="208"/>
      <c r="EX247" s="208"/>
      <c r="EY247" s="208"/>
      <c r="EZ247" s="208"/>
      <c r="FA247" s="208"/>
      <c r="FB247" s="208"/>
      <c r="FC247" s="208"/>
      <c r="FD247" s="208"/>
      <c r="FE247" s="208"/>
      <c r="FF247" s="208"/>
      <c r="FG247" s="208"/>
      <c r="FH247" s="208"/>
      <c r="FI247" s="208"/>
      <c r="FJ247" s="208"/>
      <c r="FK247" s="208"/>
      <c r="FL247" s="208"/>
      <c r="FM247" s="208"/>
      <c r="FN247" s="208"/>
      <c r="FO247" s="287"/>
    </row>
    <row r="248" spans="1:171" s="173" customFormat="1" ht="122.45" customHeight="1" x14ac:dyDescent="0.2">
      <c r="A248" s="374"/>
      <c r="B248" s="400"/>
      <c r="C248" s="400"/>
      <c r="D248" s="400"/>
      <c r="E248" s="400"/>
      <c r="F248" s="400"/>
      <c r="G248" s="400"/>
      <c r="H248" s="400"/>
      <c r="I248" s="400"/>
      <c r="J248" s="400"/>
      <c r="K248" s="400"/>
      <c r="L248" s="437"/>
      <c r="M248" s="400"/>
      <c r="N248" s="400"/>
      <c r="O248" s="400"/>
      <c r="P248" s="400"/>
      <c r="Q248" s="135">
        <v>7</v>
      </c>
      <c r="R248" s="135" t="s">
        <v>1035</v>
      </c>
      <c r="S248" s="135" t="s">
        <v>384</v>
      </c>
      <c r="T248" s="135"/>
      <c r="U248" s="135"/>
      <c r="V248" s="135"/>
      <c r="W248" s="135"/>
      <c r="X248" s="135"/>
      <c r="Y248" s="135"/>
      <c r="Z248" s="135"/>
      <c r="AA248" s="135"/>
      <c r="AB248" s="135"/>
      <c r="AC248" s="135"/>
      <c r="AD248" s="135"/>
      <c r="AE248" s="135"/>
      <c r="AF248" s="279">
        <f>IFERROR(SUMIF(Costeo!$H$5:$H$636,R248,Costeo!$Q$5:$Q$636),SUMIF(Costeo!$Z$4:$Z$636,LEFT(R248,250),Costeo!$Q$4:$Q$637))</f>
        <v>0</v>
      </c>
      <c r="AG248" s="208"/>
      <c r="AH248" s="208"/>
      <c r="AI248" s="208"/>
      <c r="AJ248" s="208"/>
      <c r="AK248" s="208"/>
      <c r="AL248" s="208"/>
      <c r="AM248" s="208"/>
      <c r="AN248" s="208"/>
      <c r="AO248" s="208"/>
      <c r="AP248" s="208"/>
      <c r="AQ248" s="208"/>
      <c r="AR248" s="208"/>
      <c r="AS248" s="208"/>
      <c r="AT248" s="208"/>
      <c r="AU248" s="208"/>
      <c r="AV248" s="208"/>
      <c r="AW248" s="208"/>
      <c r="AX248" s="208"/>
      <c r="AY248" s="208"/>
      <c r="AZ248" s="208"/>
      <c r="BA248" s="208"/>
      <c r="BB248" s="208"/>
      <c r="BC248" s="208"/>
      <c r="BD248" s="208"/>
      <c r="BE248" s="208"/>
      <c r="BF248" s="208"/>
      <c r="BG248" s="208"/>
      <c r="BH248" s="208"/>
      <c r="BI248" s="208"/>
      <c r="BJ248" s="208"/>
      <c r="BK248" s="208"/>
      <c r="BL248" s="208"/>
      <c r="BM248" s="208"/>
      <c r="BN248" s="208"/>
      <c r="BO248" s="208"/>
      <c r="BP248" s="208"/>
      <c r="BQ248" s="208"/>
      <c r="BR248" s="208"/>
      <c r="BS248" s="208"/>
      <c r="BT248" s="208"/>
      <c r="BU248" s="208"/>
      <c r="BV248" s="208"/>
      <c r="BW248" s="208"/>
      <c r="BX248" s="208"/>
      <c r="BY248" s="208"/>
      <c r="BZ248" s="208"/>
      <c r="CA248" s="208"/>
      <c r="CB248" s="208"/>
      <c r="CC248" s="208"/>
      <c r="CD248" s="208"/>
      <c r="CE248" s="208"/>
      <c r="CF248" s="208"/>
      <c r="CG248" s="208"/>
      <c r="CH248" s="208"/>
      <c r="CI248" s="208"/>
      <c r="CJ248" s="208"/>
      <c r="CK248" s="208"/>
      <c r="CL248" s="208"/>
      <c r="CM248" s="208"/>
      <c r="CN248" s="208"/>
      <c r="CO248" s="208"/>
      <c r="CP248" s="208"/>
      <c r="CQ248" s="208"/>
      <c r="CR248" s="208"/>
      <c r="CS248" s="208"/>
      <c r="CT248" s="208"/>
      <c r="CU248" s="208"/>
      <c r="CV248" s="208"/>
      <c r="CW248" s="208"/>
      <c r="CX248" s="208"/>
      <c r="CY248" s="208"/>
      <c r="CZ248" s="208"/>
      <c r="DA248" s="208"/>
      <c r="DB248" s="208"/>
      <c r="DC248" s="208"/>
      <c r="DD248" s="208"/>
      <c r="DE248" s="208"/>
      <c r="DF248" s="208"/>
      <c r="DG248" s="208"/>
      <c r="DH248" s="208"/>
      <c r="DI248" s="208"/>
      <c r="DJ248" s="208"/>
      <c r="DK248" s="208"/>
      <c r="DL248" s="208"/>
      <c r="DM248" s="208"/>
      <c r="DN248" s="208"/>
      <c r="DO248" s="208"/>
      <c r="DP248" s="208"/>
      <c r="DQ248" s="208"/>
      <c r="DR248" s="208"/>
      <c r="DS248" s="208"/>
      <c r="DT248" s="208"/>
      <c r="DU248" s="208"/>
      <c r="DV248" s="208"/>
      <c r="DW248" s="208"/>
      <c r="DX248" s="208"/>
      <c r="DY248" s="208"/>
      <c r="DZ248" s="208"/>
      <c r="EA248" s="208"/>
      <c r="EB248" s="208"/>
      <c r="EC248" s="208"/>
      <c r="ED248" s="208"/>
      <c r="EE248" s="208"/>
      <c r="EF248" s="208"/>
      <c r="EG248" s="208"/>
      <c r="EH248" s="208"/>
      <c r="EI248" s="208"/>
      <c r="EJ248" s="208"/>
      <c r="EK248" s="208"/>
      <c r="EL248" s="208"/>
      <c r="EM248" s="208"/>
      <c r="EN248" s="208"/>
      <c r="EO248" s="208"/>
      <c r="EP248" s="208"/>
      <c r="EQ248" s="208"/>
      <c r="ER248" s="208"/>
      <c r="ES248" s="208"/>
      <c r="ET248" s="208"/>
      <c r="EU248" s="208"/>
      <c r="EV248" s="208"/>
      <c r="EW248" s="208"/>
      <c r="EX248" s="208"/>
      <c r="EY248" s="208"/>
      <c r="EZ248" s="208"/>
      <c r="FA248" s="208"/>
      <c r="FB248" s="208"/>
      <c r="FC248" s="208"/>
      <c r="FD248" s="208"/>
      <c r="FE248" s="208"/>
      <c r="FF248" s="208"/>
      <c r="FG248" s="208"/>
      <c r="FH248" s="208"/>
      <c r="FI248" s="208"/>
      <c r="FJ248" s="208"/>
      <c r="FK248" s="208"/>
      <c r="FL248" s="208"/>
      <c r="FM248" s="208"/>
      <c r="FN248" s="208"/>
      <c r="FO248" s="287"/>
    </row>
    <row r="249" spans="1:171" s="173" customFormat="1" ht="122.45" customHeight="1" x14ac:dyDescent="0.2">
      <c r="A249" s="374"/>
      <c r="B249" s="400"/>
      <c r="C249" s="400"/>
      <c r="D249" s="400"/>
      <c r="E249" s="400"/>
      <c r="F249" s="400"/>
      <c r="G249" s="400"/>
      <c r="H249" s="400"/>
      <c r="I249" s="400"/>
      <c r="J249" s="400"/>
      <c r="K249" s="400"/>
      <c r="L249" s="437"/>
      <c r="M249" s="400"/>
      <c r="N249" s="400"/>
      <c r="O249" s="400"/>
      <c r="P249" s="400"/>
      <c r="Q249" s="135">
        <v>8</v>
      </c>
      <c r="R249" s="135" t="s">
        <v>1036</v>
      </c>
      <c r="S249" s="135" t="s">
        <v>384</v>
      </c>
      <c r="T249" s="135"/>
      <c r="U249" s="135"/>
      <c r="V249" s="135"/>
      <c r="W249" s="135"/>
      <c r="X249" s="135"/>
      <c r="Y249" s="135"/>
      <c r="Z249" s="135"/>
      <c r="AA249" s="135"/>
      <c r="AB249" s="135"/>
      <c r="AC249" s="135"/>
      <c r="AD249" s="135"/>
      <c r="AE249" s="135"/>
      <c r="AF249" s="279">
        <f>IFERROR(SUMIF(Costeo!$H$5:$H$636,R249,Costeo!$Q$5:$Q$636),SUMIF(Costeo!$Z$4:$Z$636,LEFT(R249,250),Costeo!$Q$4:$Q$637))</f>
        <v>0</v>
      </c>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208"/>
      <c r="BE249" s="208"/>
      <c r="BF249" s="208"/>
      <c r="BG249" s="208"/>
      <c r="BH249" s="208"/>
      <c r="BI249" s="208"/>
      <c r="BJ249" s="208"/>
      <c r="BK249" s="208"/>
      <c r="BL249" s="208"/>
      <c r="BM249" s="208"/>
      <c r="BN249" s="208"/>
      <c r="BO249" s="208"/>
      <c r="BP249" s="208"/>
      <c r="BQ249" s="208"/>
      <c r="BR249" s="208"/>
      <c r="BS249" s="208"/>
      <c r="BT249" s="208"/>
      <c r="BU249" s="208"/>
      <c r="BV249" s="208"/>
      <c r="BW249" s="208"/>
      <c r="BX249" s="208"/>
      <c r="BY249" s="208"/>
      <c r="BZ249" s="208"/>
      <c r="CA249" s="208"/>
      <c r="CB249" s="208"/>
      <c r="CC249" s="208"/>
      <c r="CD249" s="208"/>
      <c r="CE249" s="208"/>
      <c r="CF249" s="208"/>
      <c r="CG249" s="208"/>
      <c r="CH249" s="208"/>
      <c r="CI249" s="208"/>
      <c r="CJ249" s="208"/>
      <c r="CK249" s="208"/>
      <c r="CL249" s="208"/>
      <c r="CM249" s="208"/>
      <c r="CN249" s="208"/>
      <c r="CO249" s="208"/>
      <c r="CP249" s="208"/>
      <c r="CQ249" s="208"/>
      <c r="CR249" s="208"/>
      <c r="CS249" s="208"/>
      <c r="CT249" s="208"/>
      <c r="CU249" s="208"/>
      <c r="CV249" s="208"/>
      <c r="CW249" s="208"/>
      <c r="CX249" s="208"/>
      <c r="CY249" s="208"/>
      <c r="CZ249" s="208"/>
      <c r="DA249" s="208"/>
      <c r="DB249" s="208"/>
      <c r="DC249" s="208"/>
      <c r="DD249" s="208"/>
      <c r="DE249" s="208"/>
      <c r="DF249" s="208"/>
      <c r="DG249" s="208"/>
      <c r="DH249" s="208"/>
      <c r="DI249" s="208"/>
      <c r="DJ249" s="208"/>
      <c r="DK249" s="208"/>
      <c r="DL249" s="208"/>
      <c r="DM249" s="208"/>
      <c r="DN249" s="208"/>
      <c r="DO249" s="208"/>
      <c r="DP249" s="208"/>
      <c r="DQ249" s="208"/>
      <c r="DR249" s="208"/>
      <c r="DS249" s="208"/>
      <c r="DT249" s="208"/>
      <c r="DU249" s="208"/>
      <c r="DV249" s="208"/>
      <c r="DW249" s="208"/>
      <c r="DX249" s="208"/>
      <c r="DY249" s="208"/>
      <c r="DZ249" s="208"/>
      <c r="EA249" s="208"/>
      <c r="EB249" s="208"/>
      <c r="EC249" s="208"/>
      <c r="ED249" s="208"/>
      <c r="EE249" s="208"/>
      <c r="EF249" s="208"/>
      <c r="EG249" s="208"/>
      <c r="EH249" s="208"/>
      <c r="EI249" s="208"/>
      <c r="EJ249" s="208"/>
      <c r="EK249" s="208"/>
      <c r="EL249" s="208"/>
      <c r="EM249" s="208"/>
      <c r="EN249" s="208"/>
      <c r="EO249" s="208"/>
      <c r="EP249" s="208"/>
      <c r="EQ249" s="208"/>
      <c r="ER249" s="208"/>
      <c r="ES249" s="208"/>
      <c r="ET249" s="208"/>
      <c r="EU249" s="208"/>
      <c r="EV249" s="208"/>
      <c r="EW249" s="208"/>
      <c r="EX249" s="208"/>
      <c r="EY249" s="208"/>
      <c r="EZ249" s="208"/>
      <c r="FA249" s="208"/>
      <c r="FB249" s="208"/>
      <c r="FC249" s="208"/>
      <c r="FD249" s="208"/>
      <c r="FE249" s="208"/>
      <c r="FF249" s="208"/>
      <c r="FG249" s="208"/>
      <c r="FH249" s="208"/>
      <c r="FI249" s="208"/>
      <c r="FJ249" s="208"/>
      <c r="FK249" s="208"/>
      <c r="FL249" s="208"/>
      <c r="FM249" s="208"/>
      <c r="FN249" s="208"/>
      <c r="FO249" s="287"/>
    </row>
    <row r="250" spans="1:171" s="173" customFormat="1" ht="122.45" customHeight="1" x14ac:dyDescent="0.2">
      <c r="A250" s="374"/>
      <c r="B250" s="374" t="s">
        <v>1037</v>
      </c>
      <c r="C250" s="374" t="s">
        <v>1038</v>
      </c>
      <c r="D250" s="374" t="s">
        <v>1039</v>
      </c>
      <c r="E250" s="402">
        <v>0</v>
      </c>
      <c r="F250" s="402">
        <v>0.15</v>
      </c>
      <c r="G250" s="402">
        <v>0</v>
      </c>
      <c r="H250" s="402">
        <v>0</v>
      </c>
      <c r="I250" s="402">
        <v>0</v>
      </c>
      <c r="J250" s="402">
        <v>0.15</v>
      </c>
      <c r="K250" s="402" t="s">
        <v>1040</v>
      </c>
      <c r="L250" s="440" t="s">
        <v>1041</v>
      </c>
      <c r="M250" s="374">
        <v>1</v>
      </c>
      <c r="N250" s="374" t="s">
        <v>1042</v>
      </c>
      <c r="O250" s="374" t="s">
        <v>1043</v>
      </c>
      <c r="P250" s="374" t="s">
        <v>31</v>
      </c>
      <c r="Q250" s="135">
        <v>1</v>
      </c>
      <c r="R250" s="135" t="s">
        <v>1044</v>
      </c>
      <c r="S250" s="135" t="s">
        <v>1045</v>
      </c>
      <c r="T250" s="135"/>
      <c r="U250" s="135"/>
      <c r="V250" s="135"/>
      <c r="W250" s="135"/>
      <c r="X250" s="135"/>
      <c r="Y250" s="135"/>
      <c r="Z250" s="135"/>
      <c r="AA250" s="135"/>
      <c r="AB250" s="135"/>
      <c r="AC250" s="135"/>
      <c r="AD250" s="135"/>
      <c r="AE250" s="135"/>
      <c r="AF250" s="279">
        <f>IFERROR(SUMIF(Costeo!$H$5:$H$636,R250,Costeo!$Q$5:$Q$636),SUMIF(Costeo!$Z$4:$Z$636,LEFT(R250,250),Costeo!$Q$4:$Q$637))</f>
        <v>0</v>
      </c>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c r="BC250" s="208"/>
      <c r="BD250" s="208"/>
      <c r="BE250" s="208"/>
      <c r="BF250" s="208"/>
      <c r="BG250" s="208"/>
      <c r="BH250" s="208"/>
      <c r="BI250" s="208"/>
      <c r="BJ250" s="208"/>
      <c r="BK250" s="208"/>
      <c r="BL250" s="208"/>
      <c r="BM250" s="208"/>
      <c r="BN250" s="208"/>
      <c r="BO250" s="208"/>
      <c r="BP250" s="208"/>
      <c r="BQ250" s="208"/>
      <c r="BR250" s="208"/>
      <c r="BS250" s="208"/>
      <c r="BT250" s="208"/>
      <c r="BU250" s="208"/>
      <c r="BV250" s="208"/>
      <c r="BW250" s="208"/>
      <c r="BX250" s="208"/>
      <c r="BY250" s="208"/>
      <c r="BZ250" s="208"/>
      <c r="CA250" s="208"/>
      <c r="CB250" s="208"/>
      <c r="CC250" s="208"/>
      <c r="CD250" s="208"/>
      <c r="CE250" s="208"/>
      <c r="CF250" s="208"/>
      <c r="CG250" s="208"/>
      <c r="CH250" s="208"/>
      <c r="CI250" s="208"/>
      <c r="CJ250" s="208"/>
      <c r="CK250" s="208"/>
      <c r="CL250" s="208"/>
      <c r="CM250" s="208"/>
      <c r="CN250" s="208"/>
      <c r="CO250" s="208"/>
      <c r="CP250" s="208"/>
      <c r="CQ250" s="208"/>
      <c r="CR250" s="208"/>
      <c r="CS250" s="208"/>
      <c r="CT250" s="208"/>
      <c r="CU250" s="208"/>
      <c r="CV250" s="208"/>
      <c r="CW250" s="208"/>
      <c r="CX250" s="208"/>
      <c r="CY250" s="208"/>
      <c r="CZ250" s="208"/>
      <c r="DA250" s="208"/>
      <c r="DB250" s="208"/>
      <c r="DC250" s="208"/>
      <c r="DD250" s="208"/>
      <c r="DE250" s="208"/>
      <c r="DF250" s="208"/>
      <c r="DG250" s="208"/>
      <c r="DH250" s="208"/>
      <c r="DI250" s="208"/>
      <c r="DJ250" s="208"/>
      <c r="DK250" s="208"/>
      <c r="DL250" s="208"/>
      <c r="DM250" s="208"/>
      <c r="DN250" s="208"/>
      <c r="DO250" s="208"/>
      <c r="DP250" s="208"/>
      <c r="DQ250" s="208"/>
      <c r="DR250" s="208"/>
      <c r="DS250" s="208"/>
      <c r="DT250" s="208"/>
      <c r="DU250" s="208"/>
      <c r="DV250" s="208"/>
      <c r="DW250" s="208"/>
      <c r="DX250" s="208"/>
      <c r="DY250" s="208"/>
      <c r="DZ250" s="208"/>
      <c r="EA250" s="208"/>
      <c r="EB250" s="208"/>
      <c r="EC250" s="208"/>
      <c r="ED250" s="208"/>
      <c r="EE250" s="208"/>
      <c r="EF250" s="208"/>
      <c r="EG250" s="208"/>
      <c r="EH250" s="208"/>
      <c r="EI250" s="208"/>
      <c r="EJ250" s="208"/>
      <c r="EK250" s="208"/>
      <c r="EL250" s="208"/>
      <c r="EM250" s="208"/>
      <c r="EN250" s="208"/>
      <c r="EO250" s="208"/>
      <c r="EP250" s="208"/>
      <c r="EQ250" s="208"/>
      <c r="ER250" s="208"/>
      <c r="ES250" s="208"/>
      <c r="ET250" s="208"/>
      <c r="EU250" s="208"/>
      <c r="EV250" s="208"/>
      <c r="EW250" s="208"/>
      <c r="EX250" s="208"/>
      <c r="EY250" s="208"/>
      <c r="EZ250" s="208"/>
      <c r="FA250" s="208"/>
      <c r="FB250" s="208"/>
      <c r="FC250" s="208"/>
      <c r="FD250" s="208"/>
      <c r="FE250" s="208"/>
      <c r="FF250" s="208"/>
      <c r="FG250" s="208"/>
      <c r="FH250" s="208"/>
      <c r="FI250" s="208"/>
      <c r="FJ250" s="208"/>
      <c r="FK250" s="208"/>
      <c r="FL250" s="208"/>
      <c r="FM250" s="208"/>
      <c r="FN250" s="208"/>
      <c r="FO250" s="287"/>
    </row>
    <row r="251" spans="1:171" s="173" customFormat="1" ht="122.45" customHeight="1" x14ac:dyDescent="0.2">
      <c r="A251" s="374"/>
      <c r="B251" s="400"/>
      <c r="C251" s="400"/>
      <c r="D251" s="400"/>
      <c r="E251" s="400"/>
      <c r="F251" s="400"/>
      <c r="G251" s="400"/>
      <c r="H251" s="400"/>
      <c r="I251" s="400"/>
      <c r="J251" s="400"/>
      <c r="K251" s="400"/>
      <c r="L251" s="437"/>
      <c r="M251" s="400"/>
      <c r="N251" s="400"/>
      <c r="O251" s="400"/>
      <c r="P251" s="400"/>
      <c r="Q251" s="135">
        <v>2</v>
      </c>
      <c r="R251" s="135" t="s">
        <v>1046</v>
      </c>
      <c r="S251" s="135" t="s">
        <v>1047</v>
      </c>
      <c r="T251" s="135"/>
      <c r="U251" s="135"/>
      <c r="V251" s="135"/>
      <c r="W251" s="135"/>
      <c r="X251" s="135"/>
      <c r="Y251" s="135"/>
      <c r="Z251" s="135"/>
      <c r="AA251" s="135"/>
      <c r="AB251" s="135"/>
      <c r="AC251" s="135"/>
      <c r="AD251" s="135"/>
      <c r="AE251" s="135"/>
      <c r="AF251" s="279">
        <f>IFERROR(SUMIF(Costeo!$H$5:$H$636,R251,Costeo!$Q$5:$Q$636),SUMIF(Costeo!$Z$4:$Z$636,LEFT(R251,250),Costeo!$Q$4:$Q$637))</f>
        <v>0</v>
      </c>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c r="BM251" s="208"/>
      <c r="BN251" s="208"/>
      <c r="BO251" s="208"/>
      <c r="BP251" s="208"/>
      <c r="BQ251" s="208"/>
      <c r="BR251" s="208"/>
      <c r="BS251" s="208"/>
      <c r="BT251" s="208"/>
      <c r="BU251" s="208"/>
      <c r="BV251" s="208"/>
      <c r="BW251" s="208"/>
      <c r="BX251" s="208"/>
      <c r="BY251" s="208"/>
      <c r="BZ251" s="208"/>
      <c r="CA251" s="208"/>
      <c r="CB251" s="208"/>
      <c r="CC251" s="208"/>
      <c r="CD251" s="208"/>
      <c r="CE251" s="208"/>
      <c r="CF251" s="208"/>
      <c r="CG251" s="208"/>
      <c r="CH251" s="208"/>
      <c r="CI251" s="208"/>
      <c r="CJ251" s="208"/>
      <c r="CK251" s="208"/>
      <c r="CL251" s="208"/>
      <c r="CM251" s="208"/>
      <c r="CN251" s="208"/>
      <c r="CO251" s="208"/>
      <c r="CP251" s="208"/>
      <c r="CQ251" s="208"/>
      <c r="CR251" s="208"/>
      <c r="CS251" s="208"/>
      <c r="CT251" s="208"/>
      <c r="CU251" s="208"/>
      <c r="CV251" s="208"/>
      <c r="CW251" s="208"/>
      <c r="CX251" s="208"/>
      <c r="CY251" s="208"/>
      <c r="CZ251" s="208"/>
      <c r="DA251" s="208"/>
      <c r="DB251" s="208"/>
      <c r="DC251" s="208"/>
      <c r="DD251" s="208"/>
      <c r="DE251" s="208"/>
      <c r="DF251" s="208"/>
      <c r="DG251" s="208"/>
      <c r="DH251" s="208"/>
      <c r="DI251" s="208"/>
      <c r="DJ251" s="208"/>
      <c r="DK251" s="208"/>
      <c r="DL251" s="208"/>
      <c r="DM251" s="208"/>
      <c r="DN251" s="208"/>
      <c r="DO251" s="208"/>
      <c r="DP251" s="208"/>
      <c r="DQ251" s="208"/>
      <c r="DR251" s="208"/>
      <c r="DS251" s="208"/>
      <c r="DT251" s="208"/>
      <c r="DU251" s="208"/>
      <c r="DV251" s="208"/>
      <c r="DW251" s="208"/>
      <c r="DX251" s="208"/>
      <c r="DY251" s="208"/>
      <c r="DZ251" s="208"/>
      <c r="EA251" s="208"/>
      <c r="EB251" s="208"/>
      <c r="EC251" s="208"/>
      <c r="ED251" s="208"/>
      <c r="EE251" s="208"/>
      <c r="EF251" s="208"/>
      <c r="EG251" s="208"/>
      <c r="EH251" s="208"/>
      <c r="EI251" s="208"/>
      <c r="EJ251" s="208"/>
      <c r="EK251" s="208"/>
      <c r="EL251" s="208"/>
      <c r="EM251" s="208"/>
      <c r="EN251" s="208"/>
      <c r="EO251" s="208"/>
      <c r="EP251" s="208"/>
      <c r="EQ251" s="208"/>
      <c r="ER251" s="208"/>
      <c r="ES251" s="208"/>
      <c r="ET251" s="208"/>
      <c r="EU251" s="208"/>
      <c r="EV251" s="208"/>
      <c r="EW251" s="208"/>
      <c r="EX251" s="208"/>
      <c r="EY251" s="208"/>
      <c r="EZ251" s="208"/>
      <c r="FA251" s="208"/>
      <c r="FB251" s="208"/>
      <c r="FC251" s="208"/>
      <c r="FD251" s="208"/>
      <c r="FE251" s="208"/>
      <c r="FF251" s="208"/>
      <c r="FG251" s="208"/>
      <c r="FH251" s="208"/>
      <c r="FI251" s="208"/>
      <c r="FJ251" s="208"/>
      <c r="FK251" s="208"/>
      <c r="FL251" s="208"/>
      <c r="FM251" s="208"/>
      <c r="FN251" s="208"/>
      <c r="FO251" s="287"/>
    </row>
    <row r="252" spans="1:171" s="173" customFormat="1" ht="122.45" customHeight="1" x14ac:dyDescent="0.2">
      <c r="A252" s="374"/>
      <c r="B252" s="400"/>
      <c r="C252" s="400"/>
      <c r="D252" s="400"/>
      <c r="E252" s="400"/>
      <c r="F252" s="400"/>
      <c r="G252" s="400"/>
      <c r="H252" s="400"/>
      <c r="I252" s="400"/>
      <c r="J252" s="400"/>
      <c r="K252" s="400"/>
      <c r="L252" s="437"/>
      <c r="M252" s="400"/>
      <c r="N252" s="400"/>
      <c r="O252" s="400"/>
      <c r="P252" s="400"/>
      <c r="Q252" s="135">
        <v>3</v>
      </c>
      <c r="R252" s="135" t="s">
        <v>1048</v>
      </c>
      <c r="S252" s="135" t="s">
        <v>1047</v>
      </c>
      <c r="T252" s="135"/>
      <c r="U252" s="135"/>
      <c r="V252" s="135"/>
      <c r="W252" s="135"/>
      <c r="X252" s="135"/>
      <c r="Y252" s="135"/>
      <c r="Z252" s="135"/>
      <c r="AA252" s="135"/>
      <c r="AB252" s="135"/>
      <c r="AC252" s="135"/>
      <c r="AD252" s="135"/>
      <c r="AE252" s="135"/>
      <c r="AF252" s="279">
        <f>IFERROR(SUMIF(Costeo!$H$5:$H$636,R252,Costeo!$Q$5:$Q$636),SUMIF(Costeo!$Z$4:$Z$636,LEFT(R252,250),Costeo!$Q$4:$Q$637))</f>
        <v>0</v>
      </c>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8"/>
      <c r="BL252" s="208"/>
      <c r="BM252" s="208"/>
      <c r="BN252" s="208"/>
      <c r="BO252" s="208"/>
      <c r="BP252" s="208"/>
      <c r="BQ252" s="208"/>
      <c r="BR252" s="208"/>
      <c r="BS252" s="208"/>
      <c r="BT252" s="208"/>
      <c r="BU252" s="208"/>
      <c r="BV252" s="208"/>
      <c r="BW252" s="208"/>
      <c r="BX252" s="208"/>
      <c r="BY252" s="208"/>
      <c r="BZ252" s="208"/>
      <c r="CA252" s="208"/>
      <c r="CB252" s="208"/>
      <c r="CC252" s="208"/>
      <c r="CD252" s="208"/>
      <c r="CE252" s="208"/>
      <c r="CF252" s="208"/>
      <c r="CG252" s="208"/>
      <c r="CH252" s="208"/>
      <c r="CI252" s="208"/>
      <c r="CJ252" s="208"/>
      <c r="CK252" s="208"/>
      <c r="CL252" s="208"/>
      <c r="CM252" s="208"/>
      <c r="CN252" s="208"/>
      <c r="CO252" s="208"/>
      <c r="CP252" s="208"/>
      <c r="CQ252" s="208"/>
      <c r="CR252" s="208"/>
      <c r="CS252" s="208"/>
      <c r="CT252" s="208"/>
      <c r="CU252" s="208"/>
      <c r="CV252" s="208"/>
      <c r="CW252" s="208"/>
      <c r="CX252" s="208"/>
      <c r="CY252" s="208"/>
      <c r="CZ252" s="208"/>
      <c r="DA252" s="208"/>
      <c r="DB252" s="208"/>
      <c r="DC252" s="208"/>
      <c r="DD252" s="208"/>
      <c r="DE252" s="208"/>
      <c r="DF252" s="208"/>
      <c r="DG252" s="208"/>
      <c r="DH252" s="208"/>
      <c r="DI252" s="208"/>
      <c r="DJ252" s="208"/>
      <c r="DK252" s="208"/>
      <c r="DL252" s="208"/>
      <c r="DM252" s="208"/>
      <c r="DN252" s="208"/>
      <c r="DO252" s="208"/>
      <c r="DP252" s="208"/>
      <c r="DQ252" s="208"/>
      <c r="DR252" s="208"/>
      <c r="DS252" s="208"/>
      <c r="DT252" s="208"/>
      <c r="DU252" s="208"/>
      <c r="DV252" s="208"/>
      <c r="DW252" s="208"/>
      <c r="DX252" s="208"/>
      <c r="DY252" s="208"/>
      <c r="DZ252" s="208"/>
      <c r="EA252" s="208"/>
      <c r="EB252" s="208"/>
      <c r="EC252" s="208"/>
      <c r="ED252" s="208"/>
      <c r="EE252" s="208"/>
      <c r="EF252" s="208"/>
      <c r="EG252" s="208"/>
      <c r="EH252" s="208"/>
      <c r="EI252" s="208"/>
      <c r="EJ252" s="208"/>
      <c r="EK252" s="208"/>
      <c r="EL252" s="208"/>
      <c r="EM252" s="208"/>
      <c r="EN252" s="208"/>
      <c r="EO252" s="208"/>
      <c r="EP252" s="208"/>
      <c r="EQ252" s="208"/>
      <c r="ER252" s="208"/>
      <c r="ES252" s="208"/>
      <c r="ET252" s="208"/>
      <c r="EU252" s="208"/>
      <c r="EV252" s="208"/>
      <c r="EW252" s="208"/>
      <c r="EX252" s="208"/>
      <c r="EY252" s="208"/>
      <c r="EZ252" s="208"/>
      <c r="FA252" s="208"/>
      <c r="FB252" s="208"/>
      <c r="FC252" s="208"/>
      <c r="FD252" s="208"/>
      <c r="FE252" s="208"/>
      <c r="FF252" s="208"/>
      <c r="FG252" s="208"/>
      <c r="FH252" s="208"/>
      <c r="FI252" s="208"/>
      <c r="FJ252" s="208"/>
      <c r="FK252" s="208"/>
      <c r="FL252" s="208"/>
      <c r="FM252" s="208"/>
      <c r="FN252" s="208"/>
      <c r="FO252" s="287"/>
    </row>
    <row r="253" spans="1:171" s="173" customFormat="1" ht="122.45" customHeight="1" x14ac:dyDescent="0.2">
      <c r="A253" s="374"/>
      <c r="B253" s="400"/>
      <c r="C253" s="400"/>
      <c r="D253" s="400"/>
      <c r="E253" s="400"/>
      <c r="F253" s="400"/>
      <c r="G253" s="400"/>
      <c r="H253" s="400"/>
      <c r="I253" s="400"/>
      <c r="J253" s="400"/>
      <c r="K253" s="400"/>
      <c r="L253" s="437"/>
      <c r="M253" s="400"/>
      <c r="N253" s="400"/>
      <c r="O253" s="400"/>
      <c r="P253" s="400"/>
      <c r="Q253" s="135">
        <v>4</v>
      </c>
      <c r="R253" s="135" t="s">
        <v>1049</v>
      </c>
      <c r="S253" s="135" t="s">
        <v>1045</v>
      </c>
      <c r="T253" s="135"/>
      <c r="U253" s="135"/>
      <c r="V253" s="135"/>
      <c r="W253" s="135"/>
      <c r="X253" s="135"/>
      <c r="Y253" s="135"/>
      <c r="Z253" s="135"/>
      <c r="AA253" s="135"/>
      <c r="AB253" s="135"/>
      <c r="AC253" s="135"/>
      <c r="AD253" s="135"/>
      <c r="AE253" s="135"/>
      <c r="AF253" s="279">
        <f>IFERROR(SUMIF(Costeo!$H$5:$H$636,R253,Costeo!$Q$5:$Q$636),SUMIF(Costeo!$Z$4:$Z$636,LEFT(R253,250),Costeo!$Q$4:$Q$637))</f>
        <v>2862000</v>
      </c>
      <c r="AG253" s="208"/>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c r="BC253" s="208"/>
      <c r="BD253" s="208"/>
      <c r="BE253" s="208"/>
      <c r="BF253" s="208"/>
      <c r="BG253" s="208"/>
      <c r="BH253" s="208"/>
      <c r="BI253" s="208"/>
      <c r="BJ253" s="208"/>
      <c r="BK253" s="208"/>
      <c r="BL253" s="208"/>
      <c r="BM253" s="208"/>
      <c r="BN253" s="208"/>
      <c r="BO253" s="208"/>
      <c r="BP253" s="208"/>
      <c r="BQ253" s="208"/>
      <c r="BR253" s="208"/>
      <c r="BS253" s="208"/>
      <c r="BT253" s="208"/>
      <c r="BU253" s="208"/>
      <c r="BV253" s="208"/>
      <c r="BW253" s="208"/>
      <c r="BX253" s="208"/>
      <c r="BY253" s="208"/>
      <c r="BZ253" s="208"/>
      <c r="CA253" s="208"/>
      <c r="CB253" s="208"/>
      <c r="CC253" s="208"/>
      <c r="CD253" s="208"/>
      <c r="CE253" s="208"/>
      <c r="CF253" s="208"/>
      <c r="CG253" s="208"/>
      <c r="CH253" s="208"/>
      <c r="CI253" s="208"/>
      <c r="CJ253" s="208"/>
      <c r="CK253" s="208"/>
      <c r="CL253" s="208"/>
      <c r="CM253" s="208"/>
      <c r="CN253" s="208"/>
      <c r="CO253" s="208"/>
      <c r="CP253" s="208"/>
      <c r="CQ253" s="208"/>
      <c r="CR253" s="208"/>
      <c r="CS253" s="208"/>
      <c r="CT253" s="208"/>
      <c r="CU253" s="208"/>
      <c r="CV253" s="208"/>
      <c r="CW253" s="208"/>
      <c r="CX253" s="208"/>
      <c r="CY253" s="208"/>
      <c r="CZ253" s="208"/>
      <c r="DA253" s="208"/>
      <c r="DB253" s="208"/>
      <c r="DC253" s="208"/>
      <c r="DD253" s="208"/>
      <c r="DE253" s="208"/>
      <c r="DF253" s="208"/>
      <c r="DG253" s="208"/>
      <c r="DH253" s="208"/>
      <c r="DI253" s="208"/>
      <c r="DJ253" s="208"/>
      <c r="DK253" s="208"/>
      <c r="DL253" s="208"/>
      <c r="DM253" s="208"/>
      <c r="DN253" s="208"/>
      <c r="DO253" s="208"/>
      <c r="DP253" s="208"/>
      <c r="DQ253" s="208"/>
      <c r="DR253" s="208"/>
      <c r="DS253" s="208"/>
      <c r="DT253" s="208"/>
      <c r="DU253" s="208"/>
      <c r="DV253" s="208"/>
      <c r="DW253" s="208"/>
      <c r="DX253" s="208"/>
      <c r="DY253" s="208"/>
      <c r="DZ253" s="208"/>
      <c r="EA253" s="208"/>
      <c r="EB253" s="208"/>
      <c r="EC253" s="208"/>
      <c r="ED253" s="208"/>
      <c r="EE253" s="208"/>
      <c r="EF253" s="208"/>
      <c r="EG253" s="208"/>
      <c r="EH253" s="208"/>
      <c r="EI253" s="208"/>
      <c r="EJ253" s="208"/>
      <c r="EK253" s="208"/>
      <c r="EL253" s="208"/>
      <c r="EM253" s="208"/>
      <c r="EN253" s="208"/>
      <c r="EO253" s="208"/>
      <c r="EP253" s="208"/>
      <c r="EQ253" s="208"/>
      <c r="ER253" s="208"/>
      <c r="ES253" s="208"/>
      <c r="ET253" s="208"/>
      <c r="EU253" s="208"/>
      <c r="EV253" s="208"/>
      <c r="EW253" s="208"/>
      <c r="EX253" s="208"/>
      <c r="EY253" s="208"/>
      <c r="EZ253" s="208"/>
      <c r="FA253" s="208"/>
      <c r="FB253" s="208"/>
      <c r="FC253" s="208"/>
      <c r="FD253" s="208"/>
      <c r="FE253" s="208"/>
      <c r="FF253" s="208"/>
      <c r="FG253" s="208"/>
      <c r="FH253" s="208"/>
      <c r="FI253" s="208"/>
      <c r="FJ253" s="208"/>
      <c r="FK253" s="208"/>
      <c r="FL253" s="208"/>
      <c r="FM253" s="208"/>
      <c r="FN253" s="208"/>
      <c r="FO253" s="287"/>
    </row>
    <row r="254" spans="1:171" s="173" customFormat="1" ht="122.45" customHeight="1" x14ac:dyDescent="0.2">
      <c r="A254" s="374"/>
      <c r="B254" s="400"/>
      <c r="C254" s="400"/>
      <c r="D254" s="400"/>
      <c r="E254" s="400"/>
      <c r="F254" s="400"/>
      <c r="G254" s="400"/>
      <c r="H254" s="400"/>
      <c r="I254" s="400"/>
      <c r="J254" s="400"/>
      <c r="K254" s="400"/>
      <c r="L254" s="437"/>
      <c r="M254" s="400"/>
      <c r="N254" s="400"/>
      <c r="O254" s="400"/>
      <c r="P254" s="400"/>
      <c r="Q254" s="135">
        <v>5</v>
      </c>
      <c r="R254" s="135" t="s">
        <v>1050</v>
      </c>
      <c r="S254" s="135" t="s">
        <v>1045</v>
      </c>
      <c r="T254" s="135"/>
      <c r="U254" s="135"/>
      <c r="V254" s="135"/>
      <c r="W254" s="135"/>
      <c r="X254" s="135"/>
      <c r="Y254" s="135"/>
      <c r="Z254" s="135"/>
      <c r="AA254" s="135"/>
      <c r="AB254" s="135"/>
      <c r="AC254" s="135"/>
      <c r="AD254" s="135"/>
      <c r="AE254" s="135"/>
      <c r="AF254" s="279">
        <f>IFERROR(SUMIF(Costeo!$H$5:$H$636,R254,Costeo!$Q$5:$Q$636),SUMIF(Costeo!$Z$4:$Z$636,LEFT(R254,250),Costeo!$Q$4:$Q$637))</f>
        <v>100000</v>
      </c>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c r="BD254" s="208"/>
      <c r="BE254" s="208"/>
      <c r="BF254" s="208"/>
      <c r="BG254" s="208"/>
      <c r="BH254" s="208"/>
      <c r="BI254" s="208"/>
      <c r="BJ254" s="208"/>
      <c r="BK254" s="208"/>
      <c r="BL254" s="208"/>
      <c r="BM254" s="208"/>
      <c r="BN254" s="208"/>
      <c r="BO254" s="208"/>
      <c r="BP254" s="208"/>
      <c r="BQ254" s="208"/>
      <c r="BR254" s="208"/>
      <c r="BS254" s="208"/>
      <c r="BT254" s="208"/>
      <c r="BU254" s="208"/>
      <c r="BV254" s="208"/>
      <c r="BW254" s="208"/>
      <c r="BX254" s="208"/>
      <c r="BY254" s="208"/>
      <c r="BZ254" s="208"/>
      <c r="CA254" s="208"/>
      <c r="CB254" s="208"/>
      <c r="CC254" s="208"/>
      <c r="CD254" s="208"/>
      <c r="CE254" s="208"/>
      <c r="CF254" s="208"/>
      <c r="CG254" s="208"/>
      <c r="CH254" s="208"/>
      <c r="CI254" s="208"/>
      <c r="CJ254" s="208"/>
      <c r="CK254" s="208"/>
      <c r="CL254" s="208"/>
      <c r="CM254" s="208"/>
      <c r="CN254" s="208"/>
      <c r="CO254" s="208"/>
      <c r="CP254" s="208"/>
      <c r="CQ254" s="208"/>
      <c r="CR254" s="208"/>
      <c r="CS254" s="208"/>
      <c r="CT254" s="208"/>
      <c r="CU254" s="208"/>
      <c r="CV254" s="208"/>
      <c r="CW254" s="208"/>
      <c r="CX254" s="208"/>
      <c r="CY254" s="208"/>
      <c r="CZ254" s="208"/>
      <c r="DA254" s="208"/>
      <c r="DB254" s="208"/>
      <c r="DC254" s="208"/>
      <c r="DD254" s="208"/>
      <c r="DE254" s="208"/>
      <c r="DF254" s="208"/>
      <c r="DG254" s="208"/>
      <c r="DH254" s="208"/>
      <c r="DI254" s="208"/>
      <c r="DJ254" s="208"/>
      <c r="DK254" s="208"/>
      <c r="DL254" s="208"/>
      <c r="DM254" s="208"/>
      <c r="DN254" s="208"/>
      <c r="DO254" s="208"/>
      <c r="DP254" s="208"/>
      <c r="DQ254" s="208"/>
      <c r="DR254" s="208"/>
      <c r="DS254" s="208"/>
      <c r="DT254" s="208"/>
      <c r="DU254" s="208"/>
      <c r="DV254" s="208"/>
      <c r="DW254" s="208"/>
      <c r="DX254" s="208"/>
      <c r="DY254" s="208"/>
      <c r="DZ254" s="208"/>
      <c r="EA254" s="208"/>
      <c r="EB254" s="208"/>
      <c r="EC254" s="208"/>
      <c r="ED254" s="208"/>
      <c r="EE254" s="208"/>
      <c r="EF254" s="208"/>
      <c r="EG254" s="208"/>
      <c r="EH254" s="208"/>
      <c r="EI254" s="208"/>
      <c r="EJ254" s="208"/>
      <c r="EK254" s="208"/>
      <c r="EL254" s="208"/>
      <c r="EM254" s="208"/>
      <c r="EN254" s="208"/>
      <c r="EO254" s="208"/>
      <c r="EP254" s="208"/>
      <c r="EQ254" s="208"/>
      <c r="ER254" s="208"/>
      <c r="ES254" s="208"/>
      <c r="ET254" s="208"/>
      <c r="EU254" s="208"/>
      <c r="EV254" s="208"/>
      <c r="EW254" s="208"/>
      <c r="EX254" s="208"/>
      <c r="EY254" s="208"/>
      <c r="EZ254" s="208"/>
      <c r="FA254" s="208"/>
      <c r="FB254" s="208"/>
      <c r="FC254" s="208"/>
      <c r="FD254" s="208"/>
      <c r="FE254" s="208"/>
      <c r="FF254" s="208"/>
      <c r="FG254" s="208"/>
      <c r="FH254" s="208"/>
      <c r="FI254" s="208"/>
      <c r="FJ254" s="208"/>
      <c r="FK254" s="208"/>
      <c r="FL254" s="208"/>
      <c r="FM254" s="208"/>
      <c r="FN254" s="208"/>
      <c r="FO254" s="287"/>
    </row>
    <row r="255" spans="1:171" s="173" customFormat="1" ht="122.45" customHeight="1" x14ac:dyDescent="0.2">
      <c r="A255" s="374"/>
      <c r="B255" s="400"/>
      <c r="C255" s="400"/>
      <c r="D255" s="400"/>
      <c r="E255" s="400"/>
      <c r="F255" s="400"/>
      <c r="G255" s="400"/>
      <c r="H255" s="400"/>
      <c r="I255" s="400"/>
      <c r="J255" s="400"/>
      <c r="K255" s="400"/>
      <c r="L255" s="437"/>
      <c r="M255" s="400"/>
      <c r="N255" s="400"/>
      <c r="O255" s="400"/>
      <c r="P255" s="400"/>
      <c r="Q255" s="135">
        <v>6</v>
      </c>
      <c r="R255" s="135" t="s">
        <v>1051</v>
      </c>
      <c r="S255" s="135" t="s">
        <v>1052</v>
      </c>
      <c r="T255" s="135"/>
      <c r="U255" s="135"/>
      <c r="V255" s="135"/>
      <c r="W255" s="135"/>
      <c r="X255" s="135"/>
      <c r="Y255" s="135"/>
      <c r="Z255" s="135"/>
      <c r="AA255" s="135"/>
      <c r="AB255" s="135"/>
      <c r="AC255" s="135"/>
      <c r="AD255" s="135"/>
      <c r="AE255" s="135"/>
      <c r="AF255" s="279">
        <f>IFERROR(SUMIF(Costeo!$H$5:$H$636,R255,Costeo!$Q$5:$Q$636),SUMIF(Costeo!$Z$4:$Z$636,LEFT(R255,250),Costeo!$Q$4:$Q$637))</f>
        <v>0</v>
      </c>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c r="BD255" s="208"/>
      <c r="BE255" s="208"/>
      <c r="BF255" s="208"/>
      <c r="BG255" s="208"/>
      <c r="BH255" s="208"/>
      <c r="BI255" s="208"/>
      <c r="BJ255" s="208"/>
      <c r="BK255" s="208"/>
      <c r="BL255" s="208"/>
      <c r="BM255" s="208"/>
      <c r="BN255" s="208"/>
      <c r="BO255" s="208"/>
      <c r="BP255" s="208"/>
      <c r="BQ255" s="208"/>
      <c r="BR255" s="208"/>
      <c r="BS255" s="208"/>
      <c r="BT255" s="208"/>
      <c r="BU255" s="208"/>
      <c r="BV255" s="208"/>
      <c r="BW255" s="208"/>
      <c r="BX255" s="208"/>
      <c r="BY255" s="208"/>
      <c r="BZ255" s="208"/>
      <c r="CA255" s="208"/>
      <c r="CB255" s="208"/>
      <c r="CC255" s="208"/>
      <c r="CD255" s="208"/>
      <c r="CE255" s="208"/>
      <c r="CF255" s="208"/>
      <c r="CG255" s="208"/>
      <c r="CH255" s="208"/>
      <c r="CI255" s="208"/>
      <c r="CJ255" s="208"/>
      <c r="CK255" s="208"/>
      <c r="CL255" s="208"/>
      <c r="CM255" s="208"/>
      <c r="CN255" s="208"/>
      <c r="CO255" s="208"/>
      <c r="CP255" s="208"/>
      <c r="CQ255" s="208"/>
      <c r="CR255" s="208"/>
      <c r="CS255" s="208"/>
      <c r="CT255" s="208"/>
      <c r="CU255" s="208"/>
      <c r="CV255" s="208"/>
      <c r="CW255" s="208"/>
      <c r="CX255" s="208"/>
      <c r="CY255" s="208"/>
      <c r="CZ255" s="208"/>
      <c r="DA255" s="208"/>
      <c r="DB255" s="208"/>
      <c r="DC255" s="208"/>
      <c r="DD255" s="208"/>
      <c r="DE255" s="208"/>
      <c r="DF255" s="208"/>
      <c r="DG255" s="208"/>
      <c r="DH255" s="208"/>
      <c r="DI255" s="208"/>
      <c r="DJ255" s="208"/>
      <c r="DK255" s="208"/>
      <c r="DL255" s="208"/>
      <c r="DM255" s="208"/>
      <c r="DN255" s="208"/>
      <c r="DO255" s="208"/>
      <c r="DP255" s="208"/>
      <c r="DQ255" s="208"/>
      <c r="DR255" s="208"/>
      <c r="DS255" s="208"/>
      <c r="DT255" s="208"/>
      <c r="DU255" s="208"/>
      <c r="DV255" s="208"/>
      <c r="DW255" s="208"/>
      <c r="DX255" s="208"/>
      <c r="DY255" s="208"/>
      <c r="DZ255" s="208"/>
      <c r="EA255" s="208"/>
      <c r="EB255" s="208"/>
      <c r="EC255" s="208"/>
      <c r="ED255" s="208"/>
      <c r="EE255" s="208"/>
      <c r="EF255" s="208"/>
      <c r="EG255" s="208"/>
      <c r="EH255" s="208"/>
      <c r="EI255" s="208"/>
      <c r="EJ255" s="208"/>
      <c r="EK255" s="208"/>
      <c r="EL255" s="208"/>
      <c r="EM255" s="208"/>
      <c r="EN255" s="208"/>
      <c r="EO255" s="208"/>
      <c r="EP255" s="208"/>
      <c r="EQ255" s="208"/>
      <c r="ER255" s="208"/>
      <c r="ES255" s="208"/>
      <c r="ET255" s="208"/>
      <c r="EU255" s="208"/>
      <c r="EV255" s="208"/>
      <c r="EW255" s="208"/>
      <c r="EX255" s="208"/>
      <c r="EY255" s="208"/>
      <c r="EZ255" s="208"/>
      <c r="FA255" s="208"/>
      <c r="FB255" s="208"/>
      <c r="FC255" s="208"/>
      <c r="FD255" s="208"/>
      <c r="FE255" s="208"/>
      <c r="FF255" s="208"/>
      <c r="FG255" s="208"/>
      <c r="FH255" s="208"/>
      <c r="FI255" s="208"/>
      <c r="FJ255" s="208"/>
      <c r="FK255" s="208"/>
      <c r="FL255" s="208"/>
      <c r="FM255" s="208"/>
      <c r="FN255" s="208"/>
      <c r="FO255" s="287"/>
    </row>
    <row r="256" spans="1:171" s="173" customFormat="1" ht="122.45" customHeight="1" x14ac:dyDescent="0.2">
      <c r="A256" s="374"/>
      <c r="B256" s="400"/>
      <c r="C256" s="400"/>
      <c r="D256" s="400"/>
      <c r="E256" s="400"/>
      <c r="F256" s="400"/>
      <c r="G256" s="400"/>
      <c r="H256" s="400"/>
      <c r="I256" s="400"/>
      <c r="J256" s="400"/>
      <c r="K256" s="400"/>
      <c r="L256" s="437"/>
      <c r="M256" s="400"/>
      <c r="N256" s="400"/>
      <c r="O256" s="400"/>
      <c r="P256" s="400"/>
      <c r="Q256" s="135">
        <v>7</v>
      </c>
      <c r="R256" s="135" t="s">
        <v>1053</v>
      </c>
      <c r="S256" s="135" t="s">
        <v>1045</v>
      </c>
      <c r="T256" s="135"/>
      <c r="U256" s="135"/>
      <c r="V256" s="135"/>
      <c r="W256" s="135"/>
      <c r="X256" s="135"/>
      <c r="Y256" s="135"/>
      <c r="Z256" s="135"/>
      <c r="AA256" s="135"/>
      <c r="AB256" s="135"/>
      <c r="AC256" s="135"/>
      <c r="AD256" s="135"/>
      <c r="AE256" s="135"/>
      <c r="AF256" s="279">
        <f>IFERROR(SUMIF(Costeo!$H$5:$H$636,R256,Costeo!$Q$5:$Q$636),SUMIF(Costeo!$Z$4:$Z$636,LEFT(R256,250),Costeo!$Q$4:$Q$637))</f>
        <v>0</v>
      </c>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208"/>
      <c r="BE256" s="208"/>
      <c r="BF256" s="208"/>
      <c r="BG256" s="208"/>
      <c r="BH256" s="208"/>
      <c r="BI256" s="208"/>
      <c r="BJ256" s="208"/>
      <c r="BK256" s="208"/>
      <c r="BL256" s="208"/>
      <c r="BM256" s="208"/>
      <c r="BN256" s="208"/>
      <c r="BO256" s="208"/>
      <c r="BP256" s="208"/>
      <c r="BQ256" s="208"/>
      <c r="BR256" s="208"/>
      <c r="BS256" s="208"/>
      <c r="BT256" s="208"/>
      <c r="BU256" s="208"/>
      <c r="BV256" s="208"/>
      <c r="BW256" s="208"/>
      <c r="BX256" s="208"/>
      <c r="BY256" s="208"/>
      <c r="BZ256" s="208"/>
      <c r="CA256" s="208"/>
      <c r="CB256" s="208"/>
      <c r="CC256" s="208"/>
      <c r="CD256" s="208"/>
      <c r="CE256" s="208"/>
      <c r="CF256" s="208"/>
      <c r="CG256" s="208"/>
      <c r="CH256" s="208"/>
      <c r="CI256" s="208"/>
      <c r="CJ256" s="208"/>
      <c r="CK256" s="208"/>
      <c r="CL256" s="208"/>
      <c r="CM256" s="208"/>
      <c r="CN256" s="208"/>
      <c r="CO256" s="208"/>
      <c r="CP256" s="208"/>
      <c r="CQ256" s="208"/>
      <c r="CR256" s="208"/>
      <c r="CS256" s="208"/>
      <c r="CT256" s="208"/>
      <c r="CU256" s="208"/>
      <c r="CV256" s="208"/>
      <c r="CW256" s="208"/>
      <c r="CX256" s="208"/>
      <c r="CY256" s="208"/>
      <c r="CZ256" s="208"/>
      <c r="DA256" s="208"/>
      <c r="DB256" s="208"/>
      <c r="DC256" s="208"/>
      <c r="DD256" s="208"/>
      <c r="DE256" s="208"/>
      <c r="DF256" s="208"/>
      <c r="DG256" s="208"/>
      <c r="DH256" s="208"/>
      <c r="DI256" s="208"/>
      <c r="DJ256" s="208"/>
      <c r="DK256" s="208"/>
      <c r="DL256" s="208"/>
      <c r="DM256" s="208"/>
      <c r="DN256" s="208"/>
      <c r="DO256" s="208"/>
      <c r="DP256" s="208"/>
      <c r="DQ256" s="208"/>
      <c r="DR256" s="208"/>
      <c r="DS256" s="208"/>
      <c r="DT256" s="208"/>
      <c r="DU256" s="208"/>
      <c r="DV256" s="208"/>
      <c r="DW256" s="208"/>
      <c r="DX256" s="208"/>
      <c r="DY256" s="208"/>
      <c r="DZ256" s="208"/>
      <c r="EA256" s="208"/>
      <c r="EB256" s="208"/>
      <c r="EC256" s="208"/>
      <c r="ED256" s="208"/>
      <c r="EE256" s="208"/>
      <c r="EF256" s="208"/>
      <c r="EG256" s="208"/>
      <c r="EH256" s="208"/>
      <c r="EI256" s="208"/>
      <c r="EJ256" s="208"/>
      <c r="EK256" s="208"/>
      <c r="EL256" s="208"/>
      <c r="EM256" s="208"/>
      <c r="EN256" s="208"/>
      <c r="EO256" s="208"/>
      <c r="EP256" s="208"/>
      <c r="EQ256" s="208"/>
      <c r="ER256" s="208"/>
      <c r="ES256" s="208"/>
      <c r="ET256" s="208"/>
      <c r="EU256" s="208"/>
      <c r="EV256" s="208"/>
      <c r="EW256" s="208"/>
      <c r="EX256" s="208"/>
      <c r="EY256" s="208"/>
      <c r="EZ256" s="208"/>
      <c r="FA256" s="208"/>
      <c r="FB256" s="208"/>
      <c r="FC256" s="208"/>
      <c r="FD256" s="208"/>
      <c r="FE256" s="208"/>
      <c r="FF256" s="208"/>
      <c r="FG256" s="208"/>
      <c r="FH256" s="208"/>
      <c r="FI256" s="208"/>
      <c r="FJ256" s="208"/>
      <c r="FK256" s="208"/>
      <c r="FL256" s="208"/>
      <c r="FM256" s="208"/>
      <c r="FN256" s="208"/>
      <c r="FO256" s="287"/>
    </row>
    <row r="257" spans="1:171" s="173" customFormat="1" ht="80.25" customHeight="1" x14ac:dyDescent="0.2">
      <c r="A257" s="374"/>
      <c r="B257" s="400"/>
      <c r="C257" s="400"/>
      <c r="D257" s="400"/>
      <c r="E257" s="400"/>
      <c r="F257" s="400"/>
      <c r="G257" s="400"/>
      <c r="H257" s="400"/>
      <c r="I257" s="400"/>
      <c r="J257" s="400"/>
      <c r="K257" s="400"/>
      <c r="L257" s="437"/>
      <c r="M257" s="400"/>
      <c r="N257" s="400"/>
      <c r="O257" s="400"/>
      <c r="P257" s="400"/>
      <c r="Q257" s="135">
        <v>8</v>
      </c>
      <c r="R257" s="135" t="s">
        <v>1054</v>
      </c>
      <c r="S257" s="135" t="s">
        <v>1055</v>
      </c>
      <c r="T257" s="135"/>
      <c r="U257" s="135"/>
      <c r="V257" s="135"/>
      <c r="W257" s="135"/>
      <c r="X257" s="135"/>
      <c r="Y257" s="135"/>
      <c r="Z257" s="135"/>
      <c r="AA257" s="135"/>
      <c r="AB257" s="135"/>
      <c r="AC257" s="135"/>
      <c r="AD257" s="135"/>
      <c r="AE257" s="135"/>
      <c r="AF257" s="279">
        <f>IFERROR(SUMIF(Costeo!$H$5:$H$636,R257,Costeo!$Q$5:$Q$636),SUMIF(Costeo!$Z$4:$Z$636,LEFT(R257,250),Costeo!$Q$4:$Q$637))</f>
        <v>-32933439.217138901</v>
      </c>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c r="BD257" s="208"/>
      <c r="BE257" s="208"/>
      <c r="BF257" s="208"/>
      <c r="BG257" s="208"/>
      <c r="BH257" s="208"/>
      <c r="BI257" s="208"/>
      <c r="BJ257" s="208"/>
      <c r="BK257" s="208"/>
      <c r="BL257" s="208"/>
      <c r="BM257" s="208"/>
      <c r="BN257" s="208"/>
      <c r="BO257" s="208"/>
      <c r="BP257" s="208"/>
      <c r="BQ257" s="208"/>
      <c r="BR257" s="208"/>
      <c r="BS257" s="208"/>
      <c r="BT257" s="208"/>
      <c r="BU257" s="208"/>
      <c r="BV257" s="208"/>
      <c r="BW257" s="208"/>
      <c r="BX257" s="208"/>
      <c r="BY257" s="208"/>
      <c r="BZ257" s="208"/>
      <c r="CA257" s="208"/>
      <c r="CB257" s="208"/>
      <c r="CC257" s="208"/>
      <c r="CD257" s="208"/>
      <c r="CE257" s="208"/>
      <c r="CF257" s="208"/>
      <c r="CG257" s="208"/>
      <c r="CH257" s="208"/>
      <c r="CI257" s="208"/>
      <c r="CJ257" s="208"/>
      <c r="CK257" s="208"/>
      <c r="CL257" s="208"/>
      <c r="CM257" s="208"/>
      <c r="CN257" s="208"/>
      <c r="CO257" s="208"/>
      <c r="CP257" s="208"/>
      <c r="CQ257" s="208"/>
      <c r="CR257" s="208"/>
      <c r="CS257" s="208"/>
      <c r="CT257" s="208"/>
      <c r="CU257" s="208"/>
      <c r="CV257" s="208"/>
      <c r="CW257" s="208"/>
      <c r="CX257" s="208"/>
      <c r="CY257" s="208"/>
      <c r="CZ257" s="208"/>
      <c r="DA257" s="208"/>
      <c r="DB257" s="208"/>
      <c r="DC257" s="208"/>
      <c r="DD257" s="208"/>
      <c r="DE257" s="208"/>
      <c r="DF257" s="208"/>
      <c r="DG257" s="208"/>
      <c r="DH257" s="208"/>
      <c r="DI257" s="208"/>
      <c r="DJ257" s="208"/>
      <c r="DK257" s="208"/>
      <c r="DL257" s="208"/>
      <c r="DM257" s="208"/>
      <c r="DN257" s="208"/>
      <c r="DO257" s="208"/>
      <c r="DP257" s="208"/>
      <c r="DQ257" s="208"/>
      <c r="DR257" s="208"/>
      <c r="DS257" s="208"/>
      <c r="DT257" s="208"/>
      <c r="DU257" s="208"/>
      <c r="DV257" s="208"/>
      <c r="DW257" s="208"/>
      <c r="DX257" s="208"/>
      <c r="DY257" s="208"/>
      <c r="DZ257" s="208"/>
      <c r="EA257" s="208"/>
      <c r="EB257" s="208"/>
      <c r="EC257" s="208"/>
      <c r="ED257" s="208"/>
      <c r="EE257" s="208"/>
      <c r="EF257" s="208"/>
      <c r="EG257" s="208"/>
      <c r="EH257" s="208"/>
      <c r="EI257" s="208"/>
      <c r="EJ257" s="208"/>
      <c r="EK257" s="208"/>
      <c r="EL257" s="208"/>
      <c r="EM257" s="208"/>
      <c r="EN257" s="208"/>
      <c r="EO257" s="208"/>
      <c r="EP257" s="208"/>
      <c r="EQ257" s="208"/>
      <c r="ER257" s="208"/>
      <c r="ES257" s="208"/>
      <c r="ET257" s="208"/>
      <c r="EU257" s="208"/>
      <c r="EV257" s="208"/>
      <c r="EW257" s="208"/>
      <c r="EX257" s="208"/>
      <c r="EY257" s="208"/>
      <c r="EZ257" s="208"/>
      <c r="FA257" s="208"/>
      <c r="FB257" s="208"/>
      <c r="FC257" s="208"/>
      <c r="FD257" s="208"/>
      <c r="FE257" s="208"/>
      <c r="FF257" s="208"/>
      <c r="FG257" s="208"/>
      <c r="FH257" s="208"/>
      <c r="FI257" s="208"/>
      <c r="FJ257" s="208"/>
      <c r="FK257" s="208"/>
      <c r="FL257" s="208"/>
      <c r="FM257" s="208"/>
      <c r="FN257" s="208"/>
      <c r="FO257" s="287"/>
    </row>
    <row r="258" spans="1:171" s="173" customFormat="1" ht="53.1" customHeight="1" x14ac:dyDescent="0.2">
      <c r="A258" s="374"/>
      <c r="B258" s="400"/>
      <c r="C258" s="400"/>
      <c r="D258" s="400"/>
      <c r="E258" s="400"/>
      <c r="F258" s="400"/>
      <c r="G258" s="400"/>
      <c r="H258" s="400"/>
      <c r="I258" s="400"/>
      <c r="J258" s="400"/>
      <c r="K258" s="400"/>
      <c r="L258" s="437"/>
      <c r="M258" s="400"/>
      <c r="N258" s="400"/>
      <c r="O258" s="400"/>
      <c r="P258" s="400"/>
      <c r="Q258" s="135">
        <v>9</v>
      </c>
      <c r="R258" s="135" t="s">
        <v>1056</v>
      </c>
      <c r="S258" s="135" t="s">
        <v>1045</v>
      </c>
      <c r="T258" s="135"/>
      <c r="U258" s="135"/>
      <c r="V258" s="135"/>
      <c r="W258" s="135"/>
      <c r="X258" s="135"/>
      <c r="Y258" s="135"/>
      <c r="Z258" s="135"/>
      <c r="AA258" s="135"/>
      <c r="AB258" s="135"/>
      <c r="AC258" s="135"/>
      <c r="AD258" s="135"/>
      <c r="AE258" s="135"/>
      <c r="AF258" s="279">
        <f>IFERROR(SUMIF(Costeo!$H$5:$H$636,R258,Costeo!$Q$5:$Q$636),SUMIF(Costeo!$Z$4:$Z$636,LEFT(R258,250),Costeo!$Q$4:$Q$637))</f>
        <v>1500000</v>
      </c>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c r="BC258" s="208"/>
      <c r="BD258" s="208"/>
      <c r="BE258" s="208"/>
      <c r="BF258" s="208"/>
      <c r="BG258" s="208"/>
      <c r="BH258" s="208"/>
      <c r="BI258" s="208"/>
      <c r="BJ258" s="208"/>
      <c r="BK258" s="208"/>
      <c r="BL258" s="208"/>
      <c r="BM258" s="208"/>
      <c r="BN258" s="208"/>
      <c r="BO258" s="208"/>
      <c r="BP258" s="208"/>
      <c r="BQ258" s="208"/>
      <c r="BR258" s="208"/>
      <c r="BS258" s="208"/>
      <c r="BT258" s="208"/>
      <c r="BU258" s="208"/>
      <c r="BV258" s="208"/>
      <c r="BW258" s="208"/>
      <c r="BX258" s="208"/>
      <c r="BY258" s="208"/>
      <c r="BZ258" s="208"/>
      <c r="CA258" s="208"/>
      <c r="CB258" s="208"/>
      <c r="CC258" s="208"/>
      <c r="CD258" s="208"/>
      <c r="CE258" s="208"/>
      <c r="CF258" s="208"/>
      <c r="CG258" s="208"/>
      <c r="CH258" s="208"/>
      <c r="CI258" s="208"/>
      <c r="CJ258" s="208"/>
      <c r="CK258" s="208"/>
      <c r="CL258" s="208"/>
      <c r="CM258" s="208"/>
      <c r="CN258" s="208"/>
      <c r="CO258" s="208"/>
      <c r="CP258" s="208"/>
      <c r="CQ258" s="208"/>
      <c r="CR258" s="208"/>
      <c r="CS258" s="208"/>
      <c r="CT258" s="208"/>
      <c r="CU258" s="208"/>
      <c r="CV258" s="208"/>
      <c r="CW258" s="208"/>
      <c r="CX258" s="208"/>
      <c r="CY258" s="208"/>
      <c r="CZ258" s="208"/>
      <c r="DA258" s="208"/>
      <c r="DB258" s="208"/>
      <c r="DC258" s="208"/>
      <c r="DD258" s="208"/>
      <c r="DE258" s="208"/>
      <c r="DF258" s="208"/>
      <c r="DG258" s="208"/>
      <c r="DH258" s="208"/>
      <c r="DI258" s="208"/>
      <c r="DJ258" s="208"/>
      <c r="DK258" s="208"/>
      <c r="DL258" s="208"/>
      <c r="DM258" s="208"/>
      <c r="DN258" s="208"/>
      <c r="DO258" s="208"/>
      <c r="DP258" s="208"/>
      <c r="DQ258" s="208"/>
      <c r="DR258" s="208"/>
      <c r="DS258" s="208"/>
      <c r="DT258" s="208"/>
      <c r="DU258" s="208"/>
      <c r="DV258" s="208"/>
      <c r="DW258" s="208"/>
      <c r="DX258" s="208"/>
      <c r="DY258" s="208"/>
      <c r="DZ258" s="208"/>
      <c r="EA258" s="208"/>
      <c r="EB258" s="208"/>
      <c r="EC258" s="208"/>
      <c r="ED258" s="208"/>
      <c r="EE258" s="208"/>
      <c r="EF258" s="208"/>
      <c r="EG258" s="208"/>
      <c r="EH258" s="208"/>
      <c r="EI258" s="208"/>
      <c r="EJ258" s="208"/>
      <c r="EK258" s="208"/>
      <c r="EL258" s="208"/>
      <c r="EM258" s="208"/>
      <c r="EN258" s="208"/>
      <c r="EO258" s="208"/>
      <c r="EP258" s="208"/>
      <c r="EQ258" s="208"/>
      <c r="ER258" s="208"/>
      <c r="ES258" s="208"/>
      <c r="ET258" s="208"/>
      <c r="EU258" s="208"/>
      <c r="EV258" s="208"/>
      <c r="EW258" s="208"/>
      <c r="EX258" s="208"/>
      <c r="EY258" s="208"/>
      <c r="EZ258" s="208"/>
      <c r="FA258" s="208"/>
      <c r="FB258" s="208"/>
      <c r="FC258" s="208"/>
      <c r="FD258" s="208"/>
      <c r="FE258" s="208"/>
      <c r="FF258" s="208"/>
      <c r="FG258" s="208"/>
      <c r="FH258" s="208"/>
      <c r="FI258" s="208"/>
      <c r="FJ258" s="208"/>
      <c r="FK258" s="208"/>
      <c r="FL258" s="208"/>
      <c r="FM258" s="208"/>
      <c r="FN258" s="208"/>
      <c r="FO258" s="287"/>
    </row>
    <row r="259" spans="1:171" s="173" customFormat="1" ht="53.1" customHeight="1" x14ac:dyDescent="0.2">
      <c r="A259" s="374"/>
      <c r="B259" s="400"/>
      <c r="C259" s="400"/>
      <c r="D259" s="400"/>
      <c r="E259" s="400"/>
      <c r="F259" s="400"/>
      <c r="G259" s="400"/>
      <c r="H259" s="400"/>
      <c r="I259" s="400"/>
      <c r="J259" s="400"/>
      <c r="K259" s="400"/>
      <c r="L259" s="437"/>
      <c r="M259" s="400"/>
      <c r="N259" s="400"/>
      <c r="O259" s="400"/>
      <c r="P259" s="400"/>
      <c r="Q259" s="135">
        <v>10</v>
      </c>
      <c r="R259" s="135" t="s">
        <v>1057</v>
      </c>
      <c r="S259" s="135" t="s">
        <v>1045</v>
      </c>
      <c r="T259" s="135"/>
      <c r="U259" s="135"/>
      <c r="V259" s="135"/>
      <c r="W259" s="135"/>
      <c r="X259" s="135"/>
      <c r="Y259" s="135"/>
      <c r="Z259" s="135"/>
      <c r="AA259" s="135"/>
      <c r="AB259" s="135"/>
      <c r="AC259" s="135"/>
      <c r="AD259" s="135"/>
      <c r="AE259" s="135"/>
      <c r="AF259" s="279">
        <f>IFERROR(SUMIF(Costeo!$H$5:$H$636,R259,Costeo!$Q$5:$Q$636),SUMIF(Costeo!$Z$4:$Z$636,LEFT(R259,250),Costeo!$Q$4:$Q$637))</f>
        <v>280000</v>
      </c>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208"/>
      <c r="BE259" s="208"/>
      <c r="BF259" s="208"/>
      <c r="BG259" s="208"/>
      <c r="BH259" s="208"/>
      <c r="BI259" s="208"/>
      <c r="BJ259" s="208"/>
      <c r="BK259" s="208"/>
      <c r="BL259" s="208"/>
      <c r="BM259" s="208"/>
      <c r="BN259" s="208"/>
      <c r="BO259" s="208"/>
      <c r="BP259" s="208"/>
      <c r="BQ259" s="208"/>
      <c r="BR259" s="208"/>
      <c r="BS259" s="208"/>
      <c r="BT259" s="208"/>
      <c r="BU259" s="208"/>
      <c r="BV259" s="208"/>
      <c r="BW259" s="208"/>
      <c r="BX259" s="208"/>
      <c r="BY259" s="208"/>
      <c r="BZ259" s="208"/>
      <c r="CA259" s="208"/>
      <c r="CB259" s="208"/>
      <c r="CC259" s="208"/>
      <c r="CD259" s="208"/>
      <c r="CE259" s="208"/>
      <c r="CF259" s="208"/>
      <c r="CG259" s="208"/>
      <c r="CH259" s="208"/>
      <c r="CI259" s="208"/>
      <c r="CJ259" s="208"/>
      <c r="CK259" s="208"/>
      <c r="CL259" s="208"/>
      <c r="CM259" s="208"/>
      <c r="CN259" s="208"/>
      <c r="CO259" s="208"/>
      <c r="CP259" s="208"/>
      <c r="CQ259" s="208"/>
      <c r="CR259" s="208"/>
      <c r="CS259" s="208"/>
      <c r="CT259" s="208"/>
      <c r="CU259" s="208"/>
      <c r="CV259" s="208"/>
      <c r="CW259" s="208"/>
      <c r="CX259" s="208"/>
      <c r="CY259" s="208"/>
      <c r="CZ259" s="208"/>
      <c r="DA259" s="208"/>
      <c r="DB259" s="208"/>
      <c r="DC259" s="208"/>
      <c r="DD259" s="208"/>
      <c r="DE259" s="208"/>
      <c r="DF259" s="208"/>
      <c r="DG259" s="208"/>
      <c r="DH259" s="208"/>
      <c r="DI259" s="208"/>
      <c r="DJ259" s="208"/>
      <c r="DK259" s="208"/>
      <c r="DL259" s="208"/>
      <c r="DM259" s="208"/>
      <c r="DN259" s="208"/>
      <c r="DO259" s="208"/>
      <c r="DP259" s="208"/>
      <c r="DQ259" s="208"/>
      <c r="DR259" s="208"/>
      <c r="DS259" s="208"/>
      <c r="DT259" s="208"/>
      <c r="DU259" s="208"/>
      <c r="DV259" s="208"/>
      <c r="DW259" s="208"/>
      <c r="DX259" s="208"/>
      <c r="DY259" s="208"/>
      <c r="DZ259" s="208"/>
      <c r="EA259" s="208"/>
      <c r="EB259" s="208"/>
      <c r="EC259" s="208"/>
      <c r="ED259" s="208"/>
      <c r="EE259" s="208"/>
      <c r="EF259" s="208"/>
      <c r="EG259" s="208"/>
      <c r="EH259" s="208"/>
      <c r="EI259" s="208"/>
      <c r="EJ259" s="208"/>
      <c r="EK259" s="208"/>
      <c r="EL259" s="208"/>
      <c r="EM259" s="208"/>
      <c r="EN259" s="208"/>
      <c r="EO259" s="208"/>
      <c r="EP259" s="208"/>
      <c r="EQ259" s="208"/>
      <c r="ER259" s="208"/>
      <c r="ES259" s="208"/>
      <c r="ET259" s="208"/>
      <c r="EU259" s="208"/>
      <c r="EV259" s="208"/>
      <c r="EW259" s="208"/>
      <c r="EX259" s="208"/>
      <c r="EY259" s="208"/>
      <c r="EZ259" s="208"/>
      <c r="FA259" s="208"/>
      <c r="FB259" s="208"/>
      <c r="FC259" s="208"/>
      <c r="FD259" s="208"/>
      <c r="FE259" s="208"/>
      <c r="FF259" s="208"/>
      <c r="FG259" s="208"/>
      <c r="FH259" s="208"/>
      <c r="FI259" s="208"/>
      <c r="FJ259" s="208"/>
      <c r="FK259" s="208"/>
      <c r="FL259" s="208"/>
      <c r="FM259" s="208"/>
      <c r="FN259" s="208"/>
      <c r="FO259" s="287"/>
    </row>
    <row r="260" spans="1:171" s="173" customFormat="1" ht="53.1" customHeight="1" x14ac:dyDescent="0.2">
      <c r="A260" s="374"/>
      <c r="B260" s="400"/>
      <c r="C260" s="374" t="s">
        <v>1058</v>
      </c>
      <c r="D260" s="374" t="s">
        <v>1059</v>
      </c>
      <c r="E260" s="438">
        <v>7</v>
      </c>
      <c r="F260" s="374">
        <v>30</v>
      </c>
      <c r="G260" s="374">
        <v>0</v>
      </c>
      <c r="H260" s="374">
        <v>0</v>
      </c>
      <c r="I260" s="426">
        <v>0</v>
      </c>
      <c r="J260" s="426">
        <v>30</v>
      </c>
      <c r="K260" s="374" t="s">
        <v>1060</v>
      </c>
      <c r="L260" s="436" t="s">
        <v>759</v>
      </c>
      <c r="M260" s="374">
        <v>2</v>
      </c>
      <c r="N260" s="374" t="s">
        <v>1061</v>
      </c>
      <c r="O260" s="374" t="s">
        <v>1043</v>
      </c>
      <c r="P260" s="374" t="s">
        <v>31</v>
      </c>
      <c r="Q260" s="135">
        <v>1</v>
      </c>
      <c r="R260" s="135" t="s">
        <v>1062</v>
      </c>
      <c r="S260" s="135" t="s">
        <v>1063</v>
      </c>
      <c r="T260" s="135"/>
      <c r="U260" s="135"/>
      <c r="V260" s="135"/>
      <c r="W260" s="135"/>
      <c r="X260" s="135"/>
      <c r="Y260" s="135"/>
      <c r="Z260" s="135"/>
      <c r="AA260" s="135"/>
      <c r="AB260" s="135"/>
      <c r="AC260" s="135"/>
      <c r="AD260" s="135"/>
      <c r="AE260" s="135"/>
      <c r="AF260" s="279">
        <f>IFERROR(SUMIF(Costeo!$H$5:$H$636,R260,Costeo!$Q$5:$Q$636),SUMIF(Costeo!$Z$4:$Z$636,LEFT(R260,250),Costeo!$Q$4:$Q$637))</f>
        <v>0</v>
      </c>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208"/>
      <c r="BE260" s="208"/>
      <c r="BF260" s="208"/>
      <c r="BG260" s="208"/>
      <c r="BH260" s="208"/>
      <c r="BI260" s="208"/>
      <c r="BJ260" s="208"/>
      <c r="BK260" s="208"/>
      <c r="BL260" s="208"/>
      <c r="BM260" s="208"/>
      <c r="BN260" s="208"/>
      <c r="BO260" s="208"/>
      <c r="BP260" s="208"/>
      <c r="BQ260" s="208"/>
      <c r="BR260" s="208"/>
      <c r="BS260" s="208"/>
      <c r="BT260" s="208"/>
      <c r="BU260" s="208"/>
      <c r="BV260" s="208"/>
      <c r="BW260" s="208"/>
      <c r="BX260" s="208"/>
      <c r="BY260" s="208"/>
      <c r="BZ260" s="208"/>
      <c r="CA260" s="208"/>
      <c r="CB260" s="208"/>
      <c r="CC260" s="208"/>
      <c r="CD260" s="208"/>
      <c r="CE260" s="208"/>
      <c r="CF260" s="208"/>
      <c r="CG260" s="208"/>
      <c r="CH260" s="208"/>
      <c r="CI260" s="208"/>
      <c r="CJ260" s="208"/>
      <c r="CK260" s="208"/>
      <c r="CL260" s="208"/>
      <c r="CM260" s="208"/>
      <c r="CN260" s="208"/>
      <c r="CO260" s="208"/>
      <c r="CP260" s="208"/>
      <c r="CQ260" s="208"/>
      <c r="CR260" s="208"/>
      <c r="CS260" s="208"/>
      <c r="CT260" s="208"/>
      <c r="CU260" s="208"/>
      <c r="CV260" s="208"/>
      <c r="CW260" s="208"/>
      <c r="CX260" s="208"/>
      <c r="CY260" s="208"/>
      <c r="CZ260" s="208"/>
      <c r="DA260" s="208"/>
      <c r="DB260" s="208"/>
      <c r="DC260" s="208"/>
      <c r="DD260" s="208"/>
      <c r="DE260" s="208"/>
      <c r="DF260" s="208"/>
      <c r="DG260" s="208"/>
      <c r="DH260" s="208"/>
      <c r="DI260" s="208"/>
      <c r="DJ260" s="208"/>
      <c r="DK260" s="208"/>
      <c r="DL260" s="208"/>
      <c r="DM260" s="208"/>
      <c r="DN260" s="208"/>
      <c r="DO260" s="208"/>
      <c r="DP260" s="208"/>
      <c r="DQ260" s="208"/>
      <c r="DR260" s="208"/>
      <c r="DS260" s="208"/>
      <c r="DT260" s="208"/>
      <c r="DU260" s="208"/>
      <c r="DV260" s="208"/>
      <c r="DW260" s="208"/>
      <c r="DX260" s="208"/>
      <c r="DY260" s="208"/>
      <c r="DZ260" s="208"/>
      <c r="EA260" s="208"/>
      <c r="EB260" s="208"/>
      <c r="EC260" s="208"/>
      <c r="ED260" s="208"/>
      <c r="EE260" s="208"/>
      <c r="EF260" s="208"/>
      <c r="EG260" s="208"/>
      <c r="EH260" s="208"/>
      <c r="EI260" s="208"/>
      <c r="EJ260" s="208"/>
      <c r="EK260" s="208"/>
      <c r="EL260" s="208"/>
      <c r="EM260" s="208"/>
      <c r="EN260" s="208"/>
      <c r="EO260" s="208"/>
      <c r="EP260" s="208"/>
      <c r="EQ260" s="208"/>
      <c r="ER260" s="208"/>
      <c r="ES260" s="208"/>
      <c r="ET260" s="208"/>
      <c r="EU260" s="208"/>
      <c r="EV260" s="208"/>
      <c r="EW260" s="208"/>
      <c r="EX260" s="208"/>
      <c r="EY260" s="208"/>
      <c r="EZ260" s="208"/>
      <c r="FA260" s="208"/>
      <c r="FB260" s="208"/>
      <c r="FC260" s="208"/>
      <c r="FD260" s="208"/>
      <c r="FE260" s="208"/>
      <c r="FF260" s="208"/>
      <c r="FG260" s="208"/>
      <c r="FH260" s="208"/>
      <c r="FI260" s="208"/>
      <c r="FJ260" s="208"/>
      <c r="FK260" s="208"/>
      <c r="FL260" s="208"/>
      <c r="FM260" s="208"/>
      <c r="FN260" s="208"/>
      <c r="FO260" s="287"/>
    </row>
    <row r="261" spans="1:171" s="173" customFormat="1" ht="53.1" customHeight="1" x14ac:dyDescent="0.2">
      <c r="A261" s="374"/>
      <c r="B261" s="400"/>
      <c r="C261" s="400"/>
      <c r="D261" s="400"/>
      <c r="E261" s="400"/>
      <c r="F261" s="400"/>
      <c r="G261" s="400"/>
      <c r="H261" s="400"/>
      <c r="I261" s="400"/>
      <c r="J261" s="400"/>
      <c r="K261" s="400"/>
      <c r="L261" s="437"/>
      <c r="M261" s="400"/>
      <c r="N261" s="400"/>
      <c r="O261" s="400"/>
      <c r="P261" s="400"/>
      <c r="Q261" s="135">
        <v>2</v>
      </c>
      <c r="R261" s="135" t="s">
        <v>1064</v>
      </c>
      <c r="S261" s="135" t="s">
        <v>1063</v>
      </c>
      <c r="T261" s="135"/>
      <c r="U261" s="135"/>
      <c r="V261" s="135"/>
      <c r="W261" s="135"/>
      <c r="X261" s="135"/>
      <c r="Y261" s="135"/>
      <c r="Z261" s="135"/>
      <c r="AA261" s="135"/>
      <c r="AB261" s="135"/>
      <c r="AC261" s="135"/>
      <c r="AD261" s="135"/>
      <c r="AE261" s="135"/>
      <c r="AF261" s="279">
        <f>IFERROR(SUMIF(Costeo!$H$5:$H$636,R261,Costeo!$Q$5:$Q$636),SUMIF(Costeo!$Z$4:$Z$636,LEFT(R261,250),Costeo!$Q$4:$Q$637))</f>
        <v>0</v>
      </c>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208"/>
      <c r="BE261" s="208"/>
      <c r="BF261" s="208"/>
      <c r="BG261" s="208"/>
      <c r="BH261" s="208"/>
      <c r="BI261" s="208"/>
      <c r="BJ261" s="208"/>
      <c r="BK261" s="208"/>
      <c r="BL261" s="208"/>
      <c r="BM261" s="208"/>
      <c r="BN261" s="208"/>
      <c r="BO261" s="208"/>
      <c r="BP261" s="208"/>
      <c r="BQ261" s="208"/>
      <c r="BR261" s="208"/>
      <c r="BS261" s="208"/>
      <c r="BT261" s="208"/>
      <c r="BU261" s="208"/>
      <c r="BV261" s="208"/>
      <c r="BW261" s="208"/>
      <c r="BX261" s="208"/>
      <c r="BY261" s="208"/>
      <c r="BZ261" s="208"/>
      <c r="CA261" s="208"/>
      <c r="CB261" s="208"/>
      <c r="CC261" s="208"/>
      <c r="CD261" s="208"/>
      <c r="CE261" s="208"/>
      <c r="CF261" s="208"/>
      <c r="CG261" s="208"/>
      <c r="CH261" s="208"/>
      <c r="CI261" s="208"/>
      <c r="CJ261" s="208"/>
      <c r="CK261" s="208"/>
      <c r="CL261" s="208"/>
      <c r="CM261" s="208"/>
      <c r="CN261" s="208"/>
      <c r="CO261" s="208"/>
      <c r="CP261" s="208"/>
      <c r="CQ261" s="208"/>
      <c r="CR261" s="208"/>
      <c r="CS261" s="208"/>
      <c r="CT261" s="208"/>
      <c r="CU261" s="208"/>
      <c r="CV261" s="208"/>
      <c r="CW261" s="208"/>
      <c r="CX261" s="208"/>
      <c r="CY261" s="208"/>
      <c r="CZ261" s="208"/>
      <c r="DA261" s="208"/>
      <c r="DB261" s="208"/>
      <c r="DC261" s="208"/>
      <c r="DD261" s="208"/>
      <c r="DE261" s="208"/>
      <c r="DF261" s="208"/>
      <c r="DG261" s="208"/>
      <c r="DH261" s="208"/>
      <c r="DI261" s="208"/>
      <c r="DJ261" s="208"/>
      <c r="DK261" s="208"/>
      <c r="DL261" s="208"/>
      <c r="DM261" s="208"/>
      <c r="DN261" s="208"/>
      <c r="DO261" s="208"/>
      <c r="DP261" s="208"/>
      <c r="DQ261" s="208"/>
      <c r="DR261" s="208"/>
      <c r="DS261" s="208"/>
      <c r="DT261" s="208"/>
      <c r="DU261" s="208"/>
      <c r="DV261" s="208"/>
      <c r="DW261" s="208"/>
      <c r="DX261" s="208"/>
      <c r="DY261" s="208"/>
      <c r="DZ261" s="208"/>
      <c r="EA261" s="208"/>
      <c r="EB261" s="208"/>
      <c r="EC261" s="208"/>
      <c r="ED261" s="208"/>
      <c r="EE261" s="208"/>
      <c r="EF261" s="208"/>
      <c r="EG261" s="208"/>
      <c r="EH261" s="208"/>
      <c r="EI261" s="208"/>
      <c r="EJ261" s="208"/>
      <c r="EK261" s="208"/>
      <c r="EL261" s="208"/>
      <c r="EM261" s="208"/>
      <c r="EN261" s="208"/>
      <c r="EO261" s="208"/>
      <c r="EP261" s="208"/>
      <c r="EQ261" s="208"/>
      <c r="ER261" s="208"/>
      <c r="ES261" s="208"/>
      <c r="ET261" s="208"/>
      <c r="EU261" s="208"/>
      <c r="EV261" s="208"/>
      <c r="EW261" s="208"/>
      <c r="EX261" s="208"/>
      <c r="EY261" s="208"/>
      <c r="EZ261" s="208"/>
      <c r="FA261" s="208"/>
      <c r="FB261" s="208"/>
      <c r="FC261" s="208"/>
      <c r="FD261" s="208"/>
      <c r="FE261" s="208"/>
      <c r="FF261" s="208"/>
      <c r="FG261" s="208"/>
      <c r="FH261" s="208"/>
      <c r="FI261" s="208"/>
      <c r="FJ261" s="208"/>
      <c r="FK261" s="208"/>
      <c r="FL261" s="208"/>
      <c r="FM261" s="208"/>
      <c r="FN261" s="208"/>
      <c r="FO261" s="287"/>
    </row>
    <row r="262" spans="1:171" s="173" customFormat="1" ht="53.1" customHeight="1" x14ac:dyDescent="0.2">
      <c r="A262" s="374"/>
      <c r="B262" s="400"/>
      <c r="C262" s="400"/>
      <c r="D262" s="400"/>
      <c r="E262" s="400"/>
      <c r="F262" s="400"/>
      <c r="G262" s="400"/>
      <c r="H262" s="400"/>
      <c r="I262" s="400"/>
      <c r="J262" s="400"/>
      <c r="K262" s="400"/>
      <c r="L262" s="437"/>
      <c r="M262" s="400"/>
      <c r="N262" s="400"/>
      <c r="O262" s="400"/>
      <c r="P262" s="400"/>
      <c r="Q262" s="135">
        <v>3</v>
      </c>
      <c r="R262" s="135" t="s">
        <v>1065</v>
      </c>
      <c r="S262" s="135" t="s">
        <v>1066</v>
      </c>
      <c r="T262" s="135"/>
      <c r="U262" s="135"/>
      <c r="V262" s="135"/>
      <c r="W262" s="135"/>
      <c r="X262" s="135"/>
      <c r="Y262" s="135"/>
      <c r="Z262" s="135"/>
      <c r="AA262" s="135"/>
      <c r="AB262" s="135"/>
      <c r="AC262" s="135"/>
      <c r="AD262" s="135"/>
      <c r="AE262" s="135"/>
      <c r="AF262" s="279">
        <f>IFERROR(SUMIF(Costeo!$H$5:$H$636,R262,Costeo!$Q$5:$Q$636),SUMIF(Costeo!$Z$4:$Z$636,LEFT(R262,250),Costeo!$Q$4:$Q$637))</f>
        <v>0</v>
      </c>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c r="BD262" s="208"/>
      <c r="BE262" s="208"/>
      <c r="BF262" s="208"/>
      <c r="BG262" s="208"/>
      <c r="BH262" s="208"/>
      <c r="BI262" s="208"/>
      <c r="BJ262" s="208"/>
      <c r="BK262" s="208"/>
      <c r="BL262" s="208"/>
      <c r="BM262" s="208"/>
      <c r="BN262" s="208"/>
      <c r="BO262" s="208"/>
      <c r="BP262" s="208"/>
      <c r="BQ262" s="208"/>
      <c r="BR262" s="208"/>
      <c r="BS262" s="208"/>
      <c r="BT262" s="208"/>
      <c r="BU262" s="208"/>
      <c r="BV262" s="208"/>
      <c r="BW262" s="208"/>
      <c r="BX262" s="208"/>
      <c r="BY262" s="208"/>
      <c r="BZ262" s="208"/>
      <c r="CA262" s="208"/>
      <c r="CB262" s="208"/>
      <c r="CC262" s="208"/>
      <c r="CD262" s="208"/>
      <c r="CE262" s="208"/>
      <c r="CF262" s="208"/>
      <c r="CG262" s="208"/>
      <c r="CH262" s="208"/>
      <c r="CI262" s="208"/>
      <c r="CJ262" s="208"/>
      <c r="CK262" s="208"/>
      <c r="CL262" s="208"/>
      <c r="CM262" s="208"/>
      <c r="CN262" s="208"/>
      <c r="CO262" s="208"/>
      <c r="CP262" s="208"/>
      <c r="CQ262" s="208"/>
      <c r="CR262" s="208"/>
      <c r="CS262" s="208"/>
      <c r="CT262" s="208"/>
      <c r="CU262" s="208"/>
      <c r="CV262" s="208"/>
      <c r="CW262" s="208"/>
      <c r="CX262" s="208"/>
      <c r="CY262" s="208"/>
      <c r="CZ262" s="208"/>
      <c r="DA262" s="208"/>
      <c r="DB262" s="208"/>
      <c r="DC262" s="208"/>
      <c r="DD262" s="208"/>
      <c r="DE262" s="208"/>
      <c r="DF262" s="208"/>
      <c r="DG262" s="208"/>
      <c r="DH262" s="208"/>
      <c r="DI262" s="208"/>
      <c r="DJ262" s="208"/>
      <c r="DK262" s="208"/>
      <c r="DL262" s="208"/>
      <c r="DM262" s="208"/>
      <c r="DN262" s="208"/>
      <c r="DO262" s="208"/>
      <c r="DP262" s="208"/>
      <c r="DQ262" s="208"/>
      <c r="DR262" s="208"/>
      <c r="DS262" s="208"/>
      <c r="DT262" s="208"/>
      <c r="DU262" s="208"/>
      <c r="DV262" s="208"/>
      <c r="DW262" s="208"/>
      <c r="DX262" s="208"/>
      <c r="DY262" s="208"/>
      <c r="DZ262" s="208"/>
      <c r="EA262" s="208"/>
      <c r="EB262" s="208"/>
      <c r="EC262" s="208"/>
      <c r="ED262" s="208"/>
      <c r="EE262" s="208"/>
      <c r="EF262" s="208"/>
      <c r="EG262" s="208"/>
      <c r="EH262" s="208"/>
      <c r="EI262" s="208"/>
      <c r="EJ262" s="208"/>
      <c r="EK262" s="208"/>
      <c r="EL262" s="208"/>
      <c r="EM262" s="208"/>
      <c r="EN262" s="208"/>
      <c r="EO262" s="208"/>
      <c r="EP262" s="208"/>
      <c r="EQ262" s="208"/>
      <c r="ER262" s="208"/>
      <c r="ES262" s="208"/>
      <c r="ET262" s="208"/>
      <c r="EU262" s="208"/>
      <c r="EV262" s="208"/>
      <c r="EW262" s="208"/>
      <c r="EX262" s="208"/>
      <c r="EY262" s="208"/>
      <c r="EZ262" s="208"/>
      <c r="FA262" s="208"/>
      <c r="FB262" s="208"/>
      <c r="FC262" s="208"/>
      <c r="FD262" s="208"/>
      <c r="FE262" s="208"/>
      <c r="FF262" s="208"/>
      <c r="FG262" s="208"/>
      <c r="FH262" s="208"/>
      <c r="FI262" s="208"/>
      <c r="FJ262" s="208"/>
      <c r="FK262" s="208"/>
      <c r="FL262" s="208"/>
      <c r="FM262" s="208"/>
      <c r="FN262" s="208"/>
      <c r="FO262" s="287"/>
    </row>
    <row r="263" spans="1:171" s="173" customFormat="1" ht="53.1" customHeight="1" x14ac:dyDescent="0.2">
      <c r="A263" s="374"/>
      <c r="B263" s="400"/>
      <c r="C263" s="400"/>
      <c r="D263" s="400"/>
      <c r="E263" s="400"/>
      <c r="F263" s="400"/>
      <c r="G263" s="400"/>
      <c r="H263" s="400"/>
      <c r="I263" s="400"/>
      <c r="J263" s="400"/>
      <c r="K263" s="400"/>
      <c r="L263" s="437"/>
      <c r="M263" s="400"/>
      <c r="N263" s="400"/>
      <c r="O263" s="400"/>
      <c r="P263" s="400"/>
      <c r="Q263" s="135">
        <v>4</v>
      </c>
      <c r="R263" s="135" t="s">
        <v>1067</v>
      </c>
      <c r="S263" s="135" t="s">
        <v>1045</v>
      </c>
      <c r="T263" s="135"/>
      <c r="U263" s="135"/>
      <c r="V263" s="135"/>
      <c r="W263" s="135"/>
      <c r="X263" s="135"/>
      <c r="Y263" s="135"/>
      <c r="Z263" s="135"/>
      <c r="AA263" s="135"/>
      <c r="AB263" s="135"/>
      <c r="AC263" s="135"/>
      <c r="AD263" s="135"/>
      <c r="AE263" s="135"/>
      <c r="AF263" s="279">
        <f>IFERROR(SUMIF(Costeo!$H$5:$H$636,R263,Costeo!$Q$5:$Q$636),SUMIF(Costeo!$Z$4:$Z$636,LEFT(R263,250),Costeo!$Q$4:$Q$637))</f>
        <v>0</v>
      </c>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c r="BD263" s="208"/>
      <c r="BE263" s="208"/>
      <c r="BF263" s="208"/>
      <c r="BG263" s="208"/>
      <c r="BH263" s="208"/>
      <c r="BI263" s="208"/>
      <c r="BJ263" s="208"/>
      <c r="BK263" s="208"/>
      <c r="BL263" s="208"/>
      <c r="BM263" s="208"/>
      <c r="BN263" s="208"/>
      <c r="BO263" s="208"/>
      <c r="BP263" s="208"/>
      <c r="BQ263" s="208"/>
      <c r="BR263" s="208"/>
      <c r="BS263" s="208"/>
      <c r="BT263" s="208"/>
      <c r="BU263" s="208"/>
      <c r="BV263" s="208"/>
      <c r="BW263" s="208"/>
      <c r="BX263" s="208"/>
      <c r="BY263" s="208"/>
      <c r="BZ263" s="208"/>
      <c r="CA263" s="208"/>
      <c r="CB263" s="208"/>
      <c r="CC263" s="208"/>
      <c r="CD263" s="208"/>
      <c r="CE263" s="208"/>
      <c r="CF263" s="208"/>
      <c r="CG263" s="208"/>
      <c r="CH263" s="208"/>
      <c r="CI263" s="208"/>
      <c r="CJ263" s="208"/>
      <c r="CK263" s="208"/>
      <c r="CL263" s="208"/>
      <c r="CM263" s="208"/>
      <c r="CN263" s="208"/>
      <c r="CO263" s="208"/>
      <c r="CP263" s="208"/>
      <c r="CQ263" s="208"/>
      <c r="CR263" s="208"/>
      <c r="CS263" s="208"/>
      <c r="CT263" s="208"/>
      <c r="CU263" s="208"/>
      <c r="CV263" s="208"/>
      <c r="CW263" s="208"/>
      <c r="CX263" s="208"/>
      <c r="CY263" s="208"/>
      <c r="CZ263" s="208"/>
      <c r="DA263" s="208"/>
      <c r="DB263" s="208"/>
      <c r="DC263" s="208"/>
      <c r="DD263" s="208"/>
      <c r="DE263" s="208"/>
      <c r="DF263" s="208"/>
      <c r="DG263" s="208"/>
      <c r="DH263" s="208"/>
      <c r="DI263" s="208"/>
      <c r="DJ263" s="208"/>
      <c r="DK263" s="208"/>
      <c r="DL263" s="208"/>
      <c r="DM263" s="208"/>
      <c r="DN263" s="208"/>
      <c r="DO263" s="208"/>
      <c r="DP263" s="208"/>
      <c r="DQ263" s="208"/>
      <c r="DR263" s="208"/>
      <c r="DS263" s="208"/>
      <c r="DT263" s="208"/>
      <c r="DU263" s="208"/>
      <c r="DV263" s="208"/>
      <c r="DW263" s="208"/>
      <c r="DX263" s="208"/>
      <c r="DY263" s="208"/>
      <c r="DZ263" s="208"/>
      <c r="EA263" s="208"/>
      <c r="EB263" s="208"/>
      <c r="EC263" s="208"/>
      <c r="ED263" s="208"/>
      <c r="EE263" s="208"/>
      <c r="EF263" s="208"/>
      <c r="EG263" s="208"/>
      <c r="EH263" s="208"/>
      <c r="EI263" s="208"/>
      <c r="EJ263" s="208"/>
      <c r="EK263" s="208"/>
      <c r="EL263" s="208"/>
      <c r="EM263" s="208"/>
      <c r="EN263" s="208"/>
      <c r="EO263" s="208"/>
      <c r="EP263" s="208"/>
      <c r="EQ263" s="208"/>
      <c r="ER263" s="208"/>
      <c r="ES263" s="208"/>
      <c r="ET263" s="208"/>
      <c r="EU263" s="208"/>
      <c r="EV263" s="208"/>
      <c r="EW263" s="208"/>
      <c r="EX263" s="208"/>
      <c r="EY263" s="208"/>
      <c r="EZ263" s="208"/>
      <c r="FA263" s="208"/>
      <c r="FB263" s="208"/>
      <c r="FC263" s="208"/>
      <c r="FD263" s="208"/>
      <c r="FE263" s="208"/>
      <c r="FF263" s="208"/>
      <c r="FG263" s="208"/>
      <c r="FH263" s="208"/>
      <c r="FI263" s="208"/>
      <c r="FJ263" s="208"/>
      <c r="FK263" s="208"/>
      <c r="FL263" s="208"/>
      <c r="FM263" s="208"/>
      <c r="FN263" s="208"/>
      <c r="FO263" s="287"/>
    </row>
    <row r="264" spans="1:171" s="173" customFormat="1" ht="53.1" customHeight="1" x14ac:dyDescent="0.2">
      <c r="A264" s="374"/>
      <c r="B264" s="400"/>
      <c r="C264" s="400"/>
      <c r="D264" s="400"/>
      <c r="E264" s="400"/>
      <c r="F264" s="400"/>
      <c r="G264" s="400"/>
      <c r="H264" s="400"/>
      <c r="I264" s="400"/>
      <c r="J264" s="400"/>
      <c r="K264" s="400"/>
      <c r="L264" s="437"/>
      <c r="M264" s="400"/>
      <c r="N264" s="400"/>
      <c r="O264" s="400"/>
      <c r="P264" s="400"/>
      <c r="Q264" s="135">
        <v>5</v>
      </c>
      <c r="R264" s="135" t="s">
        <v>1068</v>
      </c>
      <c r="S264" s="135" t="s">
        <v>1045</v>
      </c>
      <c r="T264" s="135"/>
      <c r="U264" s="135"/>
      <c r="V264" s="135"/>
      <c r="W264" s="135"/>
      <c r="X264" s="135"/>
      <c r="Y264" s="135"/>
      <c r="Z264" s="135"/>
      <c r="AA264" s="135"/>
      <c r="AB264" s="135"/>
      <c r="AC264" s="135"/>
      <c r="AD264" s="135"/>
      <c r="AE264" s="135"/>
      <c r="AF264" s="279">
        <f>IFERROR(SUMIF(Costeo!$H$5:$H$636,R264,Costeo!$Q$5:$Q$636),SUMIF(Costeo!$Z$4:$Z$636,LEFT(R264,250),Costeo!$Q$4:$Q$637))</f>
        <v>11000000</v>
      </c>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c r="BC264" s="208"/>
      <c r="BD264" s="208"/>
      <c r="BE264" s="208"/>
      <c r="BF264" s="208"/>
      <c r="BG264" s="208"/>
      <c r="BH264" s="208"/>
      <c r="BI264" s="208"/>
      <c r="BJ264" s="208"/>
      <c r="BK264" s="208"/>
      <c r="BL264" s="208"/>
      <c r="BM264" s="208"/>
      <c r="BN264" s="208"/>
      <c r="BO264" s="208"/>
      <c r="BP264" s="208"/>
      <c r="BQ264" s="208"/>
      <c r="BR264" s="208"/>
      <c r="BS264" s="208"/>
      <c r="BT264" s="208"/>
      <c r="BU264" s="208"/>
      <c r="BV264" s="208"/>
      <c r="BW264" s="208"/>
      <c r="BX264" s="208"/>
      <c r="BY264" s="208"/>
      <c r="BZ264" s="208"/>
      <c r="CA264" s="208"/>
      <c r="CB264" s="208"/>
      <c r="CC264" s="208"/>
      <c r="CD264" s="208"/>
      <c r="CE264" s="208"/>
      <c r="CF264" s="208"/>
      <c r="CG264" s="208"/>
      <c r="CH264" s="208"/>
      <c r="CI264" s="208"/>
      <c r="CJ264" s="208"/>
      <c r="CK264" s="208"/>
      <c r="CL264" s="208"/>
      <c r="CM264" s="208"/>
      <c r="CN264" s="208"/>
      <c r="CO264" s="208"/>
      <c r="CP264" s="208"/>
      <c r="CQ264" s="208"/>
      <c r="CR264" s="208"/>
      <c r="CS264" s="208"/>
      <c r="CT264" s="208"/>
      <c r="CU264" s="208"/>
      <c r="CV264" s="208"/>
      <c r="CW264" s="208"/>
      <c r="CX264" s="208"/>
      <c r="CY264" s="208"/>
      <c r="CZ264" s="208"/>
      <c r="DA264" s="208"/>
      <c r="DB264" s="208"/>
      <c r="DC264" s="208"/>
      <c r="DD264" s="208"/>
      <c r="DE264" s="208"/>
      <c r="DF264" s="208"/>
      <c r="DG264" s="208"/>
      <c r="DH264" s="208"/>
      <c r="DI264" s="208"/>
      <c r="DJ264" s="208"/>
      <c r="DK264" s="208"/>
      <c r="DL264" s="208"/>
      <c r="DM264" s="208"/>
      <c r="DN264" s="208"/>
      <c r="DO264" s="208"/>
      <c r="DP264" s="208"/>
      <c r="DQ264" s="208"/>
      <c r="DR264" s="208"/>
      <c r="DS264" s="208"/>
      <c r="DT264" s="208"/>
      <c r="DU264" s="208"/>
      <c r="DV264" s="208"/>
      <c r="DW264" s="208"/>
      <c r="DX264" s="208"/>
      <c r="DY264" s="208"/>
      <c r="DZ264" s="208"/>
      <c r="EA264" s="208"/>
      <c r="EB264" s="208"/>
      <c r="EC264" s="208"/>
      <c r="ED264" s="208"/>
      <c r="EE264" s="208"/>
      <c r="EF264" s="208"/>
      <c r="EG264" s="208"/>
      <c r="EH264" s="208"/>
      <c r="EI264" s="208"/>
      <c r="EJ264" s="208"/>
      <c r="EK264" s="208"/>
      <c r="EL264" s="208"/>
      <c r="EM264" s="208"/>
      <c r="EN264" s="208"/>
      <c r="EO264" s="208"/>
      <c r="EP264" s="208"/>
      <c r="EQ264" s="208"/>
      <c r="ER264" s="208"/>
      <c r="ES264" s="208"/>
      <c r="ET264" s="208"/>
      <c r="EU264" s="208"/>
      <c r="EV264" s="208"/>
      <c r="EW264" s="208"/>
      <c r="EX264" s="208"/>
      <c r="EY264" s="208"/>
      <c r="EZ264" s="208"/>
      <c r="FA264" s="208"/>
      <c r="FB264" s="208"/>
      <c r="FC264" s="208"/>
      <c r="FD264" s="208"/>
      <c r="FE264" s="208"/>
      <c r="FF264" s="208"/>
      <c r="FG264" s="208"/>
      <c r="FH264" s="208"/>
      <c r="FI264" s="208"/>
      <c r="FJ264" s="208"/>
      <c r="FK264" s="208"/>
      <c r="FL264" s="208"/>
      <c r="FM264" s="208"/>
      <c r="FN264" s="208"/>
      <c r="FO264" s="287"/>
    </row>
    <row r="265" spans="1:171" s="173" customFormat="1" ht="53.1" customHeight="1" x14ac:dyDescent="0.2">
      <c r="A265" s="374"/>
      <c r="B265" s="400"/>
      <c r="C265" s="400"/>
      <c r="D265" s="374" t="s">
        <v>1069</v>
      </c>
      <c r="E265" s="402">
        <v>0.17</v>
      </c>
      <c r="F265" s="402">
        <v>0.25</v>
      </c>
      <c r="G265" s="402">
        <v>0</v>
      </c>
      <c r="H265" s="402">
        <v>0.05</v>
      </c>
      <c r="I265" s="402">
        <v>0.1</v>
      </c>
      <c r="J265" s="402">
        <v>0.1</v>
      </c>
      <c r="K265" s="374" t="s">
        <v>1070</v>
      </c>
      <c r="L265" s="437"/>
      <c r="M265" s="374">
        <v>1</v>
      </c>
      <c r="N265" s="374" t="s">
        <v>1071</v>
      </c>
      <c r="O265" s="374" t="s">
        <v>1043</v>
      </c>
      <c r="P265" s="374" t="s">
        <v>31</v>
      </c>
      <c r="Q265" s="135">
        <v>1</v>
      </c>
      <c r="R265" s="135" t="s">
        <v>1072</v>
      </c>
      <c r="S265" s="135" t="s">
        <v>1073</v>
      </c>
      <c r="T265" s="135"/>
      <c r="U265" s="135"/>
      <c r="V265" s="135"/>
      <c r="W265" s="135"/>
      <c r="X265" s="135"/>
      <c r="Y265" s="135"/>
      <c r="Z265" s="135"/>
      <c r="AA265" s="135"/>
      <c r="AB265" s="135"/>
      <c r="AC265" s="135"/>
      <c r="AD265" s="135"/>
      <c r="AE265" s="135"/>
      <c r="AF265" s="279">
        <f>IFERROR(SUMIF(Costeo!$H$5:$H$636,R265,Costeo!$Q$5:$Q$636),SUMIF(Costeo!$Z$4:$Z$636,LEFT(R265,250),Costeo!$Q$4:$Q$637))</f>
        <v>0</v>
      </c>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c r="BC265" s="208"/>
      <c r="BD265" s="208"/>
      <c r="BE265" s="208"/>
      <c r="BF265" s="208"/>
      <c r="BG265" s="208"/>
      <c r="BH265" s="208"/>
      <c r="BI265" s="208"/>
      <c r="BJ265" s="208"/>
      <c r="BK265" s="208"/>
      <c r="BL265" s="208"/>
      <c r="BM265" s="208"/>
      <c r="BN265" s="208"/>
      <c r="BO265" s="208"/>
      <c r="BP265" s="208"/>
      <c r="BQ265" s="208"/>
      <c r="BR265" s="208"/>
      <c r="BS265" s="208"/>
      <c r="BT265" s="208"/>
      <c r="BU265" s="208"/>
      <c r="BV265" s="208"/>
      <c r="BW265" s="208"/>
      <c r="BX265" s="208"/>
      <c r="BY265" s="208"/>
      <c r="BZ265" s="208"/>
      <c r="CA265" s="208"/>
      <c r="CB265" s="208"/>
      <c r="CC265" s="208"/>
      <c r="CD265" s="208"/>
      <c r="CE265" s="208"/>
      <c r="CF265" s="208"/>
      <c r="CG265" s="208"/>
      <c r="CH265" s="208"/>
      <c r="CI265" s="208"/>
      <c r="CJ265" s="208"/>
      <c r="CK265" s="208"/>
      <c r="CL265" s="208"/>
      <c r="CM265" s="208"/>
      <c r="CN265" s="208"/>
      <c r="CO265" s="208"/>
      <c r="CP265" s="208"/>
      <c r="CQ265" s="208"/>
      <c r="CR265" s="208"/>
      <c r="CS265" s="208"/>
      <c r="CT265" s="208"/>
      <c r="CU265" s="208"/>
      <c r="CV265" s="208"/>
      <c r="CW265" s="208"/>
      <c r="CX265" s="208"/>
      <c r="CY265" s="208"/>
      <c r="CZ265" s="208"/>
      <c r="DA265" s="208"/>
      <c r="DB265" s="208"/>
      <c r="DC265" s="208"/>
      <c r="DD265" s="208"/>
      <c r="DE265" s="208"/>
      <c r="DF265" s="208"/>
      <c r="DG265" s="208"/>
      <c r="DH265" s="208"/>
      <c r="DI265" s="208"/>
      <c r="DJ265" s="208"/>
      <c r="DK265" s="208"/>
      <c r="DL265" s="208"/>
      <c r="DM265" s="208"/>
      <c r="DN265" s="208"/>
      <c r="DO265" s="208"/>
      <c r="DP265" s="208"/>
      <c r="DQ265" s="208"/>
      <c r="DR265" s="208"/>
      <c r="DS265" s="208"/>
      <c r="DT265" s="208"/>
      <c r="DU265" s="208"/>
      <c r="DV265" s="208"/>
      <c r="DW265" s="208"/>
      <c r="DX265" s="208"/>
      <c r="DY265" s="208"/>
      <c r="DZ265" s="208"/>
      <c r="EA265" s="208"/>
      <c r="EB265" s="208"/>
      <c r="EC265" s="208"/>
      <c r="ED265" s="208"/>
      <c r="EE265" s="208"/>
      <c r="EF265" s="208"/>
      <c r="EG265" s="208"/>
      <c r="EH265" s="208"/>
      <c r="EI265" s="208"/>
      <c r="EJ265" s="208"/>
      <c r="EK265" s="208"/>
      <c r="EL265" s="208"/>
      <c r="EM265" s="208"/>
      <c r="EN265" s="208"/>
      <c r="EO265" s="208"/>
      <c r="EP265" s="208"/>
      <c r="EQ265" s="208"/>
      <c r="ER265" s="208"/>
      <c r="ES265" s="208"/>
      <c r="ET265" s="208"/>
      <c r="EU265" s="208"/>
      <c r="EV265" s="208"/>
      <c r="EW265" s="208"/>
      <c r="EX265" s="208"/>
      <c r="EY265" s="208"/>
      <c r="EZ265" s="208"/>
      <c r="FA265" s="208"/>
      <c r="FB265" s="208"/>
      <c r="FC265" s="208"/>
      <c r="FD265" s="208"/>
      <c r="FE265" s="208"/>
      <c r="FF265" s="208"/>
      <c r="FG265" s="208"/>
      <c r="FH265" s="208"/>
      <c r="FI265" s="208"/>
      <c r="FJ265" s="208"/>
      <c r="FK265" s="208"/>
      <c r="FL265" s="208"/>
      <c r="FM265" s="208"/>
      <c r="FN265" s="208"/>
      <c r="FO265" s="287"/>
    </row>
    <row r="266" spans="1:171" s="173" customFormat="1" ht="53.1" customHeight="1" x14ac:dyDescent="0.2">
      <c r="A266" s="374"/>
      <c r="B266" s="400"/>
      <c r="C266" s="400"/>
      <c r="D266" s="400"/>
      <c r="E266" s="400"/>
      <c r="F266" s="400"/>
      <c r="G266" s="400"/>
      <c r="H266" s="400"/>
      <c r="I266" s="400"/>
      <c r="J266" s="400"/>
      <c r="K266" s="400"/>
      <c r="L266" s="437"/>
      <c r="M266" s="400"/>
      <c r="N266" s="400"/>
      <c r="O266" s="400"/>
      <c r="P266" s="400"/>
      <c r="Q266" s="135">
        <v>2</v>
      </c>
      <c r="R266" s="135" t="s">
        <v>1074</v>
      </c>
      <c r="S266" s="135" t="s">
        <v>1073</v>
      </c>
      <c r="T266" s="135"/>
      <c r="U266" s="135"/>
      <c r="V266" s="135"/>
      <c r="W266" s="135"/>
      <c r="X266" s="135"/>
      <c r="Y266" s="135"/>
      <c r="Z266" s="135"/>
      <c r="AA266" s="135"/>
      <c r="AB266" s="135"/>
      <c r="AC266" s="135"/>
      <c r="AD266" s="135"/>
      <c r="AE266" s="135"/>
      <c r="AF266" s="279">
        <f>IFERROR(SUMIF(Costeo!$H$5:$H$636,R266,Costeo!$Q$5:$Q$636),SUMIF(Costeo!$Z$4:$Z$636,LEFT(R266,250),Costeo!$Q$4:$Q$637))</f>
        <v>0</v>
      </c>
      <c r="AG266" s="208"/>
      <c r="AH266" s="208"/>
      <c r="AI266" s="208"/>
      <c r="AJ266" s="208"/>
      <c r="AK266" s="208"/>
      <c r="AL266" s="208"/>
      <c r="AM266" s="208"/>
      <c r="AN266" s="208"/>
      <c r="AO266" s="208"/>
      <c r="AP266" s="208"/>
      <c r="AQ266" s="208"/>
      <c r="AR266" s="208"/>
      <c r="AS266" s="208"/>
      <c r="AT266" s="208"/>
      <c r="AU266" s="208"/>
      <c r="AV266" s="208"/>
      <c r="AW266" s="208"/>
      <c r="AX266" s="208"/>
      <c r="AY266" s="208"/>
      <c r="AZ266" s="208"/>
      <c r="BA266" s="208"/>
      <c r="BB266" s="208"/>
      <c r="BC266" s="208"/>
      <c r="BD266" s="208"/>
      <c r="BE266" s="208"/>
      <c r="BF266" s="208"/>
      <c r="BG266" s="208"/>
      <c r="BH266" s="208"/>
      <c r="BI266" s="208"/>
      <c r="BJ266" s="208"/>
      <c r="BK266" s="208"/>
      <c r="BL266" s="208"/>
      <c r="BM266" s="208"/>
      <c r="BN266" s="208"/>
      <c r="BO266" s="208"/>
      <c r="BP266" s="208"/>
      <c r="BQ266" s="208"/>
      <c r="BR266" s="208"/>
      <c r="BS266" s="208"/>
      <c r="BT266" s="208"/>
      <c r="BU266" s="208"/>
      <c r="BV266" s="208"/>
      <c r="BW266" s="208"/>
      <c r="BX266" s="208"/>
      <c r="BY266" s="208"/>
      <c r="BZ266" s="208"/>
      <c r="CA266" s="208"/>
      <c r="CB266" s="208"/>
      <c r="CC266" s="208"/>
      <c r="CD266" s="208"/>
      <c r="CE266" s="208"/>
      <c r="CF266" s="208"/>
      <c r="CG266" s="208"/>
      <c r="CH266" s="208"/>
      <c r="CI266" s="208"/>
      <c r="CJ266" s="208"/>
      <c r="CK266" s="208"/>
      <c r="CL266" s="208"/>
      <c r="CM266" s="208"/>
      <c r="CN266" s="208"/>
      <c r="CO266" s="208"/>
      <c r="CP266" s="208"/>
      <c r="CQ266" s="208"/>
      <c r="CR266" s="208"/>
      <c r="CS266" s="208"/>
      <c r="CT266" s="208"/>
      <c r="CU266" s="208"/>
      <c r="CV266" s="208"/>
      <c r="CW266" s="208"/>
      <c r="CX266" s="208"/>
      <c r="CY266" s="208"/>
      <c r="CZ266" s="208"/>
      <c r="DA266" s="208"/>
      <c r="DB266" s="208"/>
      <c r="DC266" s="208"/>
      <c r="DD266" s="208"/>
      <c r="DE266" s="208"/>
      <c r="DF266" s="208"/>
      <c r="DG266" s="208"/>
      <c r="DH266" s="208"/>
      <c r="DI266" s="208"/>
      <c r="DJ266" s="208"/>
      <c r="DK266" s="208"/>
      <c r="DL266" s="208"/>
      <c r="DM266" s="208"/>
      <c r="DN266" s="208"/>
      <c r="DO266" s="208"/>
      <c r="DP266" s="208"/>
      <c r="DQ266" s="208"/>
      <c r="DR266" s="208"/>
      <c r="DS266" s="208"/>
      <c r="DT266" s="208"/>
      <c r="DU266" s="208"/>
      <c r="DV266" s="208"/>
      <c r="DW266" s="208"/>
      <c r="DX266" s="208"/>
      <c r="DY266" s="208"/>
      <c r="DZ266" s="208"/>
      <c r="EA266" s="208"/>
      <c r="EB266" s="208"/>
      <c r="EC266" s="208"/>
      <c r="ED266" s="208"/>
      <c r="EE266" s="208"/>
      <c r="EF266" s="208"/>
      <c r="EG266" s="208"/>
      <c r="EH266" s="208"/>
      <c r="EI266" s="208"/>
      <c r="EJ266" s="208"/>
      <c r="EK266" s="208"/>
      <c r="EL266" s="208"/>
      <c r="EM266" s="208"/>
      <c r="EN266" s="208"/>
      <c r="EO266" s="208"/>
      <c r="EP266" s="208"/>
      <c r="EQ266" s="208"/>
      <c r="ER266" s="208"/>
      <c r="ES266" s="208"/>
      <c r="ET266" s="208"/>
      <c r="EU266" s="208"/>
      <c r="EV266" s="208"/>
      <c r="EW266" s="208"/>
      <c r="EX266" s="208"/>
      <c r="EY266" s="208"/>
      <c r="EZ266" s="208"/>
      <c r="FA266" s="208"/>
      <c r="FB266" s="208"/>
      <c r="FC266" s="208"/>
      <c r="FD266" s="208"/>
      <c r="FE266" s="208"/>
      <c r="FF266" s="208"/>
      <c r="FG266" s="208"/>
      <c r="FH266" s="208"/>
      <c r="FI266" s="208"/>
      <c r="FJ266" s="208"/>
      <c r="FK266" s="208"/>
      <c r="FL266" s="208"/>
      <c r="FM266" s="208"/>
      <c r="FN266" s="208"/>
      <c r="FO266" s="287"/>
    </row>
    <row r="267" spans="1:171" s="173" customFormat="1" ht="53.1" customHeight="1" x14ac:dyDescent="0.2">
      <c r="A267" s="374"/>
      <c r="B267" s="400"/>
      <c r="C267" s="400"/>
      <c r="D267" s="400"/>
      <c r="E267" s="400"/>
      <c r="F267" s="400"/>
      <c r="G267" s="400"/>
      <c r="H267" s="400"/>
      <c r="I267" s="400"/>
      <c r="J267" s="400"/>
      <c r="K267" s="400"/>
      <c r="L267" s="437"/>
      <c r="M267" s="400"/>
      <c r="N267" s="400"/>
      <c r="O267" s="400"/>
      <c r="P267" s="400"/>
      <c r="Q267" s="135">
        <v>3</v>
      </c>
      <c r="R267" s="135" t="s">
        <v>1075</v>
      </c>
      <c r="S267" s="135" t="s">
        <v>1076</v>
      </c>
      <c r="T267" s="135"/>
      <c r="U267" s="135"/>
      <c r="V267" s="135"/>
      <c r="W267" s="135"/>
      <c r="X267" s="135"/>
      <c r="Y267" s="135"/>
      <c r="Z267" s="135"/>
      <c r="AA267" s="135"/>
      <c r="AB267" s="135"/>
      <c r="AC267" s="135"/>
      <c r="AD267" s="135"/>
      <c r="AE267" s="135"/>
      <c r="AF267" s="279">
        <f>IFERROR(SUMIF(Costeo!$H$5:$H$636,R267,Costeo!$Q$5:$Q$636),SUMIF(Costeo!$Z$4:$Z$636,LEFT(R267,250),Costeo!$Q$4:$Q$637))</f>
        <v>0</v>
      </c>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c r="BC267" s="208"/>
      <c r="BD267" s="208"/>
      <c r="BE267" s="208"/>
      <c r="BF267" s="208"/>
      <c r="BG267" s="208"/>
      <c r="BH267" s="208"/>
      <c r="BI267" s="208"/>
      <c r="BJ267" s="208"/>
      <c r="BK267" s="208"/>
      <c r="BL267" s="208"/>
      <c r="BM267" s="208"/>
      <c r="BN267" s="208"/>
      <c r="BO267" s="208"/>
      <c r="BP267" s="208"/>
      <c r="BQ267" s="208"/>
      <c r="BR267" s="208"/>
      <c r="BS267" s="208"/>
      <c r="BT267" s="208"/>
      <c r="BU267" s="208"/>
      <c r="BV267" s="208"/>
      <c r="BW267" s="208"/>
      <c r="BX267" s="208"/>
      <c r="BY267" s="208"/>
      <c r="BZ267" s="208"/>
      <c r="CA267" s="208"/>
      <c r="CB267" s="208"/>
      <c r="CC267" s="208"/>
      <c r="CD267" s="208"/>
      <c r="CE267" s="208"/>
      <c r="CF267" s="208"/>
      <c r="CG267" s="208"/>
      <c r="CH267" s="208"/>
      <c r="CI267" s="208"/>
      <c r="CJ267" s="208"/>
      <c r="CK267" s="208"/>
      <c r="CL267" s="208"/>
      <c r="CM267" s="208"/>
      <c r="CN267" s="208"/>
      <c r="CO267" s="208"/>
      <c r="CP267" s="208"/>
      <c r="CQ267" s="208"/>
      <c r="CR267" s="208"/>
      <c r="CS267" s="208"/>
      <c r="CT267" s="208"/>
      <c r="CU267" s="208"/>
      <c r="CV267" s="208"/>
      <c r="CW267" s="208"/>
      <c r="CX267" s="208"/>
      <c r="CY267" s="208"/>
      <c r="CZ267" s="208"/>
      <c r="DA267" s="208"/>
      <c r="DB267" s="208"/>
      <c r="DC267" s="208"/>
      <c r="DD267" s="208"/>
      <c r="DE267" s="208"/>
      <c r="DF267" s="208"/>
      <c r="DG267" s="208"/>
      <c r="DH267" s="208"/>
      <c r="DI267" s="208"/>
      <c r="DJ267" s="208"/>
      <c r="DK267" s="208"/>
      <c r="DL267" s="208"/>
      <c r="DM267" s="208"/>
      <c r="DN267" s="208"/>
      <c r="DO267" s="208"/>
      <c r="DP267" s="208"/>
      <c r="DQ267" s="208"/>
      <c r="DR267" s="208"/>
      <c r="DS267" s="208"/>
      <c r="DT267" s="208"/>
      <c r="DU267" s="208"/>
      <c r="DV267" s="208"/>
      <c r="DW267" s="208"/>
      <c r="DX267" s="208"/>
      <c r="DY267" s="208"/>
      <c r="DZ267" s="208"/>
      <c r="EA267" s="208"/>
      <c r="EB267" s="208"/>
      <c r="EC267" s="208"/>
      <c r="ED267" s="208"/>
      <c r="EE267" s="208"/>
      <c r="EF267" s="208"/>
      <c r="EG267" s="208"/>
      <c r="EH267" s="208"/>
      <c r="EI267" s="208"/>
      <c r="EJ267" s="208"/>
      <c r="EK267" s="208"/>
      <c r="EL267" s="208"/>
      <c r="EM267" s="208"/>
      <c r="EN267" s="208"/>
      <c r="EO267" s="208"/>
      <c r="EP267" s="208"/>
      <c r="EQ267" s="208"/>
      <c r="ER267" s="208"/>
      <c r="ES267" s="208"/>
      <c r="ET267" s="208"/>
      <c r="EU267" s="208"/>
      <c r="EV267" s="208"/>
      <c r="EW267" s="208"/>
      <c r="EX267" s="208"/>
      <c r="EY267" s="208"/>
      <c r="EZ267" s="208"/>
      <c r="FA267" s="208"/>
      <c r="FB267" s="208"/>
      <c r="FC267" s="208"/>
      <c r="FD267" s="208"/>
      <c r="FE267" s="208"/>
      <c r="FF267" s="208"/>
      <c r="FG267" s="208"/>
      <c r="FH267" s="208"/>
      <c r="FI267" s="208"/>
      <c r="FJ267" s="208"/>
      <c r="FK267" s="208"/>
      <c r="FL267" s="208"/>
      <c r="FM267" s="208"/>
      <c r="FN267" s="208"/>
      <c r="FO267" s="287"/>
    </row>
    <row r="268" spans="1:171" s="173" customFormat="1" ht="53.1" customHeight="1" x14ac:dyDescent="0.2">
      <c r="A268" s="374"/>
      <c r="B268" s="400"/>
      <c r="C268" s="400"/>
      <c r="D268" s="400"/>
      <c r="E268" s="400"/>
      <c r="F268" s="400"/>
      <c r="G268" s="400"/>
      <c r="H268" s="400"/>
      <c r="I268" s="400"/>
      <c r="J268" s="400"/>
      <c r="K268" s="400"/>
      <c r="L268" s="437"/>
      <c r="M268" s="400"/>
      <c r="N268" s="400"/>
      <c r="O268" s="400"/>
      <c r="P268" s="400"/>
      <c r="Q268" s="135">
        <v>4</v>
      </c>
      <c r="R268" s="135" t="s">
        <v>1077</v>
      </c>
      <c r="S268" s="135" t="s">
        <v>1076</v>
      </c>
      <c r="T268" s="135"/>
      <c r="U268" s="135"/>
      <c r="V268" s="135"/>
      <c r="W268" s="135"/>
      <c r="X268" s="135"/>
      <c r="Y268" s="135"/>
      <c r="Z268" s="135"/>
      <c r="AA268" s="135"/>
      <c r="AB268" s="135"/>
      <c r="AC268" s="135"/>
      <c r="AD268" s="135"/>
      <c r="AE268" s="135"/>
      <c r="AF268" s="279">
        <f>IFERROR(SUMIF(Costeo!$H$5:$H$636,R268,Costeo!$Q$5:$Q$636),SUMIF(Costeo!$Z$4:$Z$636,LEFT(R268,250),Costeo!$Q$4:$Q$637))</f>
        <v>3205000</v>
      </c>
      <c r="AG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c r="BC268" s="208"/>
      <c r="BD268" s="208"/>
      <c r="BE268" s="208"/>
      <c r="BF268" s="208"/>
      <c r="BG268" s="208"/>
      <c r="BH268" s="208"/>
      <c r="BI268" s="208"/>
      <c r="BJ268" s="208"/>
      <c r="BK268" s="208"/>
      <c r="BL268" s="208"/>
      <c r="BM268" s="208"/>
      <c r="BN268" s="208"/>
      <c r="BO268" s="208"/>
      <c r="BP268" s="208"/>
      <c r="BQ268" s="208"/>
      <c r="BR268" s="208"/>
      <c r="BS268" s="208"/>
      <c r="BT268" s="208"/>
      <c r="BU268" s="208"/>
      <c r="BV268" s="208"/>
      <c r="BW268" s="208"/>
      <c r="BX268" s="208"/>
      <c r="BY268" s="208"/>
      <c r="BZ268" s="208"/>
      <c r="CA268" s="208"/>
      <c r="CB268" s="208"/>
      <c r="CC268" s="208"/>
      <c r="CD268" s="208"/>
      <c r="CE268" s="208"/>
      <c r="CF268" s="208"/>
      <c r="CG268" s="208"/>
      <c r="CH268" s="208"/>
      <c r="CI268" s="208"/>
      <c r="CJ268" s="208"/>
      <c r="CK268" s="208"/>
      <c r="CL268" s="208"/>
      <c r="CM268" s="208"/>
      <c r="CN268" s="208"/>
      <c r="CO268" s="208"/>
      <c r="CP268" s="208"/>
      <c r="CQ268" s="208"/>
      <c r="CR268" s="208"/>
      <c r="CS268" s="208"/>
      <c r="CT268" s="208"/>
      <c r="CU268" s="208"/>
      <c r="CV268" s="208"/>
      <c r="CW268" s="208"/>
      <c r="CX268" s="208"/>
      <c r="CY268" s="208"/>
      <c r="CZ268" s="208"/>
      <c r="DA268" s="208"/>
      <c r="DB268" s="208"/>
      <c r="DC268" s="208"/>
      <c r="DD268" s="208"/>
      <c r="DE268" s="208"/>
      <c r="DF268" s="208"/>
      <c r="DG268" s="208"/>
      <c r="DH268" s="208"/>
      <c r="DI268" s="208"/>
      <c r="DJ268" s="208"/>
      <c r="DK268" s="208"/>
      <c r="DL268" s="208"/>
      <c r="DM268" s="208"/>
      <c r="DN268" s="208"/>
      <c r="DO268" s="208"/>
      <c r="DP268" s="208"/>
      <c r="DQ268" s="208"/>
      <c r="DR268" s="208"/>
      <c r="DS268" s="208"/>
      <c r="DT268" s="208"/>
      <c r="DU268" s="208"/>
      <c r="DV268" s="208"/>
      <c r="DW268" s="208"/>
      <c r="DX268" s="208"/>
      <c r="DY268" s="208"/>
      <c r="DZ268" s="208"/>
      <c r="EA268" s="208"/>
      <c r="EB268" s="208"/>
      <c r="EC268" s="208"/>
      <c r="ED268" s="208"/>
      <c r="EE268" s="208"/>
      <c r="EF268" s="208"/>
      <c r="EG268" s="208"/>
      <c r="EH268" s="208"/>
      <c r="EI268" s="208"/>
      <c r="EJ268" s="208"/>
      <c r="EK268" s="208"/>
      <c r="EL268" s="208"/>
      <c r="EM268" s="208"/>
      <c r="EN268" s="208"/>
      <c r="EO268" s="208"/>
      <c r="EP268" s="208"/>
      <c r="EQ268" s="208"/>
      <c r="ER268" s="208"/>
      <c r="ES268" s="208"/>
      <c r="ET268" s="208"/>
      <c r="EU268" s="208"/>
      <c r="EV268" s="208"/>
      <c r="EW268" s="208"/>
      <c r="EX268" s="208"/>
      <c r="EY268" s="208"/>
      <c r="EZ268" s="208"/>
      <c r="FA268" s="208"/>
      <c r="FB268" s="208"/>
      <c r="FC268" s="208"/>
      <c r="FD268" s="208"/>
      <c r="FE268" s="208"/>
      <c r="FF268" s="208"/>
      <c r="FG268" s="208"/>
      <c r="FH268" s="208"/>
      <c r="FI268" s="208"/>
      <c r="FJ268" s="208"/>
      <c r="FK268" s="208"/>
      <c r="FL268" s="208"/>
      <c r="FM268" s="208"/>
      <c r="FN268" s="208"/>
      <c r="FO268" s="287"/>
    </row>
    <row r="269" spans="1:171" s="173" customFormat="1" ht="53.1" customHeight="1" x14ac:dyDescent="0.2">
      <c r="A269" s="374"/>
      <c r="B269" s="400"/>
      <c r="C269" s="400"/>
      <c r="D269" s="400"/>
      <c r="E269" s="400"/>
      <c r="F269" s="400"/>
      <c r="G269" s="400"/>
      <c r="H269" s="400"/>
      <c r="I269" s="400"/>
      <c r="J269" s="400"/>
      <c r="K269" s="400"/>
      <c r="L269" s="437"/>
      <c r="M269" s="400"/>
      <c r="N269" s="400"/>
      <c r="O269" s="400"/>
      <c r="P269" s="400"/>
      <c r="Q269" s="135">
        <v>5</v>
      </c>
      <c r="R269" s="135" t="s">
        <v>1078</v>
      </c>
      <c r="S269" s="135" t="s">
        <v>1076</v>
      </c>
      <c r="T269" s="135"/>
      <c r="U269" s="135"/>
      <c r="V269" s="135"/>
      <c r="W269" s="135"/>
      <c r="X269" s="135"/>
      <c r="Y269" s="135"/>
      <c r="Z269" s="135"/>
      <c r="AA269" s="135"/>
      <c r="AB269" s="135"/>
      <c r="AC269" s="135"/>
      <c r="AD269" s="135"/>
      <c r="AE269" s="135"/>
      <c r="AF269" s="279">
        <f>IFERROR(SUMIF(Costeo!$H$5:$H$636,R269,Costeo!$Q$5:$Q$636),SUMIF(Costeo!$Z$4:$Z$636,LEFT(R269,250),Costeo!$Q$4:$Q$637))</f>
        <v>1600000</v>
      </c>
      <c r="AG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c r="BC269" s="208"/>
      <c r="BD269" s="208"/>
      <c r="BE269" s="208"/>
      <c r="BF269" s="208"/>
      <c r="BG269" s="208"/>
      <c r="BH269" s="208"/>
      <c r="BI269" s="208"/>
      <c r="BJ269" s="208"/>
      <c r="BK269" s="208"/>
      <c r="BL269" s="208"/>
      <c r="BM269" s="208"/>
      <c r="BN269" s="208"/>
      <c r="BO269" s="208"/>
      <c r="BP269" s="208"/>
      <c r="BQ269" s="208"/>
      <c r="BR269" s="208"/>
      <c r="BS269" s="208"/>
      <c r="BT269" s="208"/>
      <c r="BU269" s="208"/>
      <c r="BV269" s="208"/>
      <c r="BW269" s="208"/>
      <c r="BX269" s="208"/>
      <c r="BY269" s="208"/>
      <c r="BZ269" s="208"/>
      <c r="CA269" s="208"/>
      <c r="CB269" s="208"/>
      <c r="CC269" s="208"/>
      <c r="CD269" s="208"/>
      <c r="CE269" s="208"/>
      <c r="CF269" s="208"/>
      <c r="CG269" s="208"/>
      <c r="CH269" s="208"/>
      <c r="CI269" s="208"/>
      <c r="CJ269" s="208"/>
      <c r="CK269" s="208"/>
      <c r="CL269" s="208"/>
      <c r="CM269" s="208"/>
      <c r="CN269" s="208"/>
      <c r="CO269" s="208"/>
      <c r="CP269" s="208"/>
      <c r="CQ269" s="208"/>
      <c r="CR269" s="208"/>
      <c r="CS269" s="208"/>
      <c r="CT269" s="208"/>
      <c r="CU269" s="208"/>
      <c r="CV269" s="208"/>
      <c r="CW269" s="208"/>
      <c r="CX269" s="208"/>
      <c r="CY269" s="208"/>
      <c r="CZ269" s="208"/>
      <c r="DA269" s="208"/>
      <c r="DB269" s="208"/>
      <c r="DC269" s="208"/>
      <c r="DD269" s="208"/>
      <c r="DE269" s="208"/>
      <c r="DF269" s="208"/>
      <c r="DG269" s="208"/>
      <c r="DH269" s="208"/>
      <c r="DI269" s="208"/>
      <c r="DJ269" s="208"/>
      <c r="DK269" s="208"/>
      <c r="DL269" s="208"/>
      <c r="DM269" s="208"/>
      <c r="DN269" s="208"/>
      <c r="DO269" s="208"/>
      <c r="DP269" s="208"/>
      <c r="DQ269" s="208"/>
      <c r="DR269" s="208"/>
      <c r="DS269" s="208"/>
      <c r="DT269" s="208"/>
      <c r="DU269" s="208"/>
      <c r="DV269" s="208"/>
      <c r="DW269" s="208"/>
      <c r="DX269" s="208"/>
      <c r="DY269" s="208"/>
      <c r="DZ269" s="208"/>
      <c r="EA269" s="208"/>
      <c r="EB269" s="208"/>
      <c r="EC269" s="208"/>
      <c r="ED269" s="208"/>
      <c r="EE269" s="208"/>
      <c r="EF269" s="208"/>
      <c r="EG269" s="208"/>
      <c r="EH269" s="208"/>
      <c r="EI269" s="208"/>
      <c r="EJ269" s="208"/>
      <c r="EK269" s="208"/>
      <c r="EL269" s="208"/>
      <c r="EM269" s="208"/>
      <c r="EN269" s="208"/>
      <c r="EO269" s="208"/>
      <c r="EP269" s="208"/>
      <c r="EQ269" s="208"/>
      <c r="ER269" s="208"/>
      <c r="ES269" s="208"/>
      <c r="ET269" s="208"/>
      <c r="EU269" s="208"/>
      <c r="EV269" s="208"/>
      <c r="EW269" s="208"/>
      <c r="EX269" s="208"/>
      <c r="EY269" s="208"/>
      <c r="EZ269" s="208"/>
      <c r="FA269" s="208"/>
      <c r="FB269" s="208"/>
      <c r="FC269" s="208"/>
      <c r="FD269" s="208"/>
      <c r="FE269" s="208"/>
      <c r="FF269" s="208"/>
      <c r="FG269" s="208"/>
      <c r="FH269" s="208"/>
      <c r="FI269" s="208"/>
      <c r="FJ269" s="208"/>
      <c r="FK269" s="208"/>
      <c r="FL269" s="208"/>
      <c r="FM269" s="208"/>
      <c r="FN269" s="208"/>
      <c r="FO269" s="287"/>
    </row>
    <row r="270" spans="1:171" s="173" customFormat="1" ht="53.1" customHeight="1" x14ac:dyDescent="0.2">
      <c r="A270" s="374"/>
      <c r="B270" s="400"/>
      <c r="C270" s="400"/>
      <c r="D270" s="400"/>
      <c r="E270" s="400"/>
      <c r="F270" s="400"/>
      <c r="G270" s="400"/>
      <c r="H270" s="400"/>
      <c r="I270" s="400"/>
      <c r="J270" s="400"/>
      <c r="K270" s="400"/>
      <c r="L270" s="437"/>
      <c r="M270" s="400"/>
      <c r="N270" s="400"/>
      <c r="O270" s="400"/>
      <c r="P270" s="400"/>
      <c r="Q270" s="135">
        <v>6</v>
      </c>
      <c r="R270" s="135" t="s">
        <v>1079</v>
      </c>
      <c r="S270" s="135" t="s">
        <v>1076</v>
      </c>
      <c r="T270" s="135"/>
      <c r="U270" s="135"/>
      <c r="V270" s="135"/>
      <c r="W270" s="135"/>
      <c r="X270" s="135"/>
      <c r="Y270" s="135"/>
      <c r="Z270" s="135"/>
      <c r="AA270" s="135"/>
      <c r="AB270" s="135"/>
      <c r="AC270" s="135"/>
      <c r="AD270" s="135"/>
      <c r="AE270" s="135"/>
      <c r="AF270" s="279">
        <f>IFERROR(SUMIF(Costeo!$H$5:$H$636,R270,Costeo!$Q$5:$Q$636),SUMIF(Costeo!$Z$4:$Z$636,LEFT(R270,250),Costeo!$Q$4:$Q$637))</f>
        <v>1495000</v>
      </c>
      <c r="AG270" s="208"/>
      <c r="AH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c r="BC270" s="208"/>
      <c r="BD270" s="208"/>
      <c r="BE270" s="208"/>
      <c r="BF270" s="208"/>
      <c r="BG270" s="208"/>
      <c r="BH270" s="208"/>
      <c r="BI270" s="208"/>
      <c r="BJ270" s="208"/>
      <c r="BK270" s="208"/>
      <c r="BL270" s="208"/>
      <c r="BM270" s="208"/>
      <c r="BN270" s="208"/>
      <c r="BO270" s="208"/>
      <c r="BP270" s="208"/>
      <c r="BQ270" s="208"/>
      <c r="BR270" s="208"/>
      <c r="BS270" s="208"/>
      <c r="BT270" s="208"/>
      <c r="BU270" s="208"/>
      <c r="BV270" s="208"/>
      <c r="BW270" s="208"/>
      <c r="BX270" s="208"/>
      <c r="BY270" s="208"/>
      <c r="BZ270" s="208"/>
      <c r="CA270" s="208"/>
      <c r="CB270" s="208"/>
      <c r="CC270" s="208"/>
      <c r="CD270" s="208"/>
      <c r="CE270" s="208"/>
      <c r="CF270" s="208"/>
      <c r="CG270" s="208"/>
      <c r="CH270" s="208"/>
      <c r="CI270" s="208"/>
      <c r="CJ270" s="208"/>
      <c r="CK270" s="208"/>
      <c r="CL270" s="208"/>
      <c r="CM270" s="208"/>
      <c r="CN270" s="208"/>
      <c r="CO270" s="208"/>
      <c r="CP270" s="208"/>
      <c r="CQ270" s="208"/>
      <c r="CR270" s="208"/>
      <c r="CS270" s="208"/>
      <c r="CT270" s="208"/>
      <c r="CU270" s="208"/>
      <c r="CV270" s="208"/>
      <c r="CW270" s="208"/>
      <c r="CX270" s="208"/>
      <c r="CY270" s="208"/>
      <c r="CZ270" s="208"/>
      <c r="DA270" s="208"/>
      <c r="DB270" s="208"/>
      <c r="DC270" s="208"/>
      <c r="DD270" s="208"/>
      <c r="DE270" s="208"/>
      <c r="DF270" s="208"/>
      <c r="DG270" s="208"/>
      <c r="DH270" s="208"/>
      <c r="DI270" s="208"/>
      <c r="DJ270" s="208"/>
      <c r="DK270" s="208"/>
      <c r="DL270" s="208"/>
      <c r="DM270" s="208"/>
      <c r="DN270" s="208"/>
      <c r="DO270" s="208"/>
      <c r="DP270" s="208"/>
      <c r="DQ270" s="208"/>
      <c r="DR270" s="208"/>
      <c r="DS270" s="208"/>
      <c r="DT270" s="208"/>
      <c r="DU270" s="208"/>
      <c r="DV270" s="208"/>
      <c r="DW270" s="208"/>
      <c r="DX270" s="208"/>
      <c r="DY270" s="208"/>
      <c r="DZ270" s="208"/>
      <c r="EA270" s="208"/>
      <c r="EB270" s="208"/>
      <c r="EC270" s="208"/>
      <c r="ED270" s="208"/>
      <c r="EE270" s="208"/>
      <c r="EF270" s="208"/>
      <c r="EG270" s="208"/>
      <c r="EH270" s="208"/>
      <c r="EI270" s="208"/>
      <c r="EJ270" s="208"/>
      <c r="EK270" s="208"/>
      <c r="EL270" s="208"/>
      <c r="EM270" s="208"/>
      <c r="EN270" s="208"/>
      <c r="EO270" s="208"/>
      <c r="EP270" s="208"/>
      <c r="EQ270" s="208"/>
      <c r="ER270" s="208"/>
      <c r="ES270" s="208"/>
      <c r="ET270" s="208"/>
      <c r="EU270" s="208"/>
      <c r="EV270" s="208"/>
      <c r="EW270" s="208"/>
      <c r="EX270" s="208"/>
      <c r="EY270" s="208"/>
      <c r="EZ270" s="208"/>
      <c r="FA270" s="208"/>
      <c r="FB270" s="208"/>
      <c r="FC270" s="208"/>
      <c r="FD270" s="208"/>
      <c r="FE270" s="208"/>
      <c r="FF270" s="208"/>
      <c r="FG270" s="208"/>
      <c r="FH270" s="208"/>
      <c r="FI270" s="208"/>
      <c r="FJ270" s="208"/>
      <c r="FK270" s="208"/>
      <c r="FL270" s="208"/>
      <c r="FM270" s="208"/>
      <c r="FN270" s="208"/>
      <c r="FO270" s="287"/>
    </row>
    <row r="271" spans="1:171" s="173" customFormat="1" ht="53.1" customHeight="1" x14ac:dyDescent="0.2">
      <c r="A271" s="374"/>
      <c r="B271" s="400"/>
      <c r="C271" s="400"/>
      <c r="D271" s="400"/>
      <c r="E271" s="400"/>
      <c r="F271" s="400"/>
      <c r="G271" s="400"/>
      <c r="H271" s="400"/>
      <c r="I271" s="400"/>
      <c r="J271" s="400"/>
      <c r="K271" s="400"/>
      <c r="L271" s="437"/>
      <c r="M271" s="400"/>
      <c r="N271" s="400"/>
      <c r="O271" s="400"/>
      <c r="P271" s="400"/>
      <c r="Q271" s="135">
        <v>7</v>
      </c>
      <c r="R271" s="135" t="s">
        <v>1080</v>
      </c>
      <c r="S271" s="135" t="s">
        <v>1076</v>
      </c>
      <c r="T271" s="135"/>
      <c r="U271" s="135"/>
      <c r="V271" s="135"/>
      <c r="W271" s="135"/>
      <c r="X271" s="135"/>
      <c r="Y271" s="135"/>
      <c r="Z271" s="135"/>
      <c r="AA271" s="135"/>
      <c r="AB271" s="135"/>
      <c r="AC271" s="135"/>
      <c r="AD271" s="135"/>
      <c r="AE271" s="135"/>
      <c r="AF271" s="279">
        <f>IFERROR(SUMIF(Costeo!$H$5:$H$636,R271,Costeo!$Q$5:$Q$636),SUMIF(Costeo!$Z$4:$Z$636,LEFT(R271,250),Costeo!$Q$4:$Q$637))</f>
        <v>0</v>
      </c>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c r="BC271" s="208"/>
      <c r="BD271" s="208"/>
      <c r="BE271" s="208"/>
      <c r="BF271" s="208"/>
      <c r="BG271" s="208"/>
      <c r="BH271" s="208"/>
      <c r="BI271" s="208"/>
      <c r="BJ271" s="208"/>
      <c r="BK271" s="208"/>
      <c r="BL271" s="208"/>
      <c r="BM271" s="208"/>
      <c r="BN271" s="208"/>
      <c r="BO271" s="208"/>
      <c r="BP271" s="208"/>
      <c r="BQ271" s="208"/>
      <c r="BR271" s="208"/>
      <c r="BS271" s="208"/>
      <c r="BT271" s="208"/>
      <c r="BU271" s="208"/>
      <c r="BV271" s="208"/>
      <c r="BW271" s="208"/>
      <c r="BX271" s="208"/>
      <c r="BY271" s="208"/>
      <c r="BZ271" s="208"/>
      <c r="CA271" s="208"/>
      <c r="CB271" s="208"/>
      <c r="CC271" s="208"/>
      <c r="CD271" s="208"/>
      <c r="CE271" s="208"/>
      <c r="CF271" s="208"/>
      <c r="CG271" s="208"/>
      <c r="CH271" s="208"/>
      <c r="CI271" s="208"/>
      <c r="CJ271" s="208"/>
      <c r="CK271" s="208"/>
      <c r="CL271" s="208"/>
      <c r="CM271" s="208"/>
      <c r="CN271" s="208"/>
      <c r="CO271" s="208"/>
      <c r="CP271" s="208"/>
      <c r="CQ271" s="208"/>
      <c r="CR271" s="208"/>
      <c r="CS271" s="208"/>
      <c r="CT271" s="208"/>
      <c r="CU271" s="208"/>
      <c r="CV271" s="208"/>
      <c r="CW271" s="208"/>
      <c r="CX271" s="208"/>
      <c r="CY271" s="208"/>
      <c r="CZ271" s="208"/>
      <c r="DA271" s="208"/>
      <c r="DB271" s="208"/>
      <c r="DC271" s="208"/>
      <c r="DD271" s="208"/>
      <c r="DE271" s="208"/>
      <c r="DF271" s="208"/>
      <c r="DG271" s="208"/>
      <c r="DH271" s="208"/>
      <c r="DI271" s="208"/>
      <c r="DJ271" s="208"/>
      <c r="DK271" s="208"/>
      <c r="DL271" s="208"/>
      <c r="DM271" s="208"/>
      <c r="DN271" s="208"/>
      <c r="DO271" s="208"/>
      <c r="DP271" s="208"/>
      <c r="DQ271" s="208"/>
      <c r="DR271" s="208"/>
      <c r="DS271" s="208"/>
      <c r="DT271" s="208"/>
      <c r="DU271" s="208"/>
      <c r="DV271" s="208"/>
      <c r="DW271" s="208"/>
      <c r="DX271" s="208"/>
      <c r="DY271" s="208"/>
      <c r="DZ271" s="208"/>
      <c r="EA271" s="208"/>
      <c r="EB271" s="208"/>
      <c r="EC271" s="208"/>
      <c r="ED271" s="208"/>
      <c r="EE271" s="208"/>
      <c r="EF271" s="208"/>
      <c r="EG271" s="208"/>
      <c r="EH271" s="208"/>
      <c r="EI271" s="208"/>
      <c r="EJ271" s="208"/>
      <c r="EK271" s="208"/>
      <c r="EL271" s="208"/>
      <c r="EM271" s="208"/>
      <c r="EN271" s="208"/>
      <c r="EO271" s="208"/>
      <c r="EP271" s="208"/>
      <c r="EQ271" s="208"/>
      <c r="ER271" s="208"/>
      <c r="ES271" s="208"/>
      <c r="ET271" s="208"/>
      <c r="EU271" s="208"/>
      <c r="EV271" s="208"/>
      <c r="EW271" s="208"/>
      <c r="EX271" s="208"/>
      <c r="EY271" s="208"/>
      <c r="EZ271" s="208"/>
      <c r="FA271" s="208"/>
      <c r="FB271" s="208"/>
      <c r="FC271" s="208"/>
      <c r="FD271" s="208"/>
      <c r="FE271" s="208"/>
      <c r="FF271" s="208"/>
      <c r="FG271" s="208"/>
      <c r="FH271" s="208"/>
      <c r="FI271" s="208"/>
      <c r="FJ271" s="208"/>
      <c r="FK271" s="208"/>
      <c r="FL271" s="208"/>
      <c r="FM271" s="208"/>
      <c r="FN271" s="208"/>
      <c r="FO271" s="287"/>
    </row>
    <row r="272" spans="1:171" s="173" customFormat="1" ht="53.1" customHeight="1" x14ac:dyDescent="0.2">
      <c r="A272" s="374"/>
      <c r="B272" s="400"/>
      <c r="C272" s="400"/>
      <c r="D272" s="400"/>
      <c r="E272" s="400"/>
      <c r="F272" s="400"/>
      <c r="G272" s="400"/>
      <c r="H272" s="400"/>
      <c r="I272" s="400"/>
      <c r="J272" s="400"/>
      <c r="K272" s="400"/>
      <c r="L272" s="437"/>
      <c r="M272" s="400"/>
      <c r="N272" s="400"/>
      <c r="O272" s="400"/>
      <c r="P272" s="400"/>
      <c r="Q272" s="135">
        <v>8</v>
      </c>
      <c r="R272" s="135" t="s">
        <v>1081</v>
      </c>
      <c r="S272" s="135" t="s">
        <v>1076</v>
      </c>
      <c r="T272" s="135"/>
      <c r="U272" s="135"/>
      <c r="V272" s="135"/>
      <c r="W272" s="135"/>
      <c r="X272" s="135"/>
      <c r="Y272" s="135"/>
      <c r="Z272" s="135"/>
      <c r="AA272" s="135"/>
      <c r="AB272" s="135"/>
      <c r="AC272" s="135"/>
      <c r="AD272" s="135"/>
      <c r="AE272" s="135"/>
      <c r="AF272" s="279">
        <f>IFERROR(SUMIF(Costeo!$H$5:$H$636,R272,Costeo!$Q$5:$Q$636),SUMIF(Costeo!$Z$4:$Z$636,LEFT(R272,250),Costeo!$Q$4:$Q$637))</f>
        <v>0</v>
      </c>
      <c r="AG272" s="208"/>
      <c r="AH272" s="208"/>
      <c r="AI272" s="208"/>
      <c r="AJ272" s="208"/>
      <c r="AK272" s="208"/>
      <c r="AL272" s="208"/>
      <c r="AM272" s="208"/>
      <c r="AN272" s="208"/>
      <c r="AO272" s="208"/>
      <c r="AP272" s="208"/>
      <c r="AQ272" s="208"/>
      <c r="AR272" s="208"/>
      <c r="AS272" s="208"/>
      <c r="AT272" s="208"/>
      <c r="AU272" s="208"/>
      <c r="AV272" s="208"/>
      <c r="AW272" s="208"/>
      <c r="AX272" s="208"/>
      <c r="AY272" s="208"/>
      <c r="AZ272" s="208"/>
      <c r="BA272" s="208"/>
      <c r="BB272" s="208"/>
      <c r="BC272" s="208"/>
      <c r="BD272" s="208"/>
      <c r="BE272" s="208"/>
      <c r="BF272" s="208"/>
      <c r="BG272" s="208"/>
      <c r="BH272" s="208"/>
      <c r="BI272" s="208"/>
      <c r="BJ272" s="208"/>
      <c r="BK272" s="208"/>
      <c r="BL272" s="208"/>
      <c r="BM272" s="208"/>
      <c r="BN272" s="208"/>
      <c r="BO272" s="208"/>
      <c r="BP272" s="208"/>
      <c r="BQ272" s="208"/>
      <c r="BR272" s="208"/>
      <c r="BS272" s="208"/>
      <c r="BT272" s="208"/>
      <c r="BU272" s="208"/>
      <c r="BV272" s="208"/>
      <c r="BW272" s="208"/>
      <c r="BX272" s="208"/>
      <c r="BY272" s="208"/>
      <c r="BZ272" s="208"/>
      <c r="CA272" s="208"/>
      <c r="CB272" s="208"/>
      <c r="CC272" s="208"/>
      <c r="CD272" s="208"/>
      <c r="CE272" s="208"/>
      <c r="CF272" s="208"/>
      <c r="CG272" s="208"/>
      <c r="CH272" s="208"/>
      <c r="CI272" s="208"/>
      <c r="CJ272" s="208"/>
      <c r="CK272" s="208"/>
      <c r="CL272" s="208"/>
      <c r="CM272" s="208"/>
      <c r="CN272" s="208"/>
      <c r="CO272" s="208"/>
      <c r="CP272" s="208"/>
      <c r="CQ272" s="208"/>
      <c r="CR272" s="208"/>
      <c r="CS272" s="208"/>
      <c r="CT272" s="208"/>
      <c r="CU272" s="208"/>
      <c r="CV272" s="208"/>
      <c r="CW272" s="208"/>
      <c r="CX272" s="208"/>
      <c r="CY272" s="208"/>
      <c r="CZ272" s="208"/>
      <c r="DA272" s="208"/>
      <c r="DB272" s="208"/>
      <c r="DC272" s="208"/>
      <c r="DD272" s="208"/>
      <c r="DE272" s="208"/>
      <c r="DF272" s="208"/>
      <c r="DG272" s="208"/>
      <c r="DH272" s="208"/>
      <c r="DI272" s="208"/>
      <c r="DJ272" s="208"/>
      <c r="DK272" s="208"/>
      <c r="DL272" s="208"/>
      <c r="DM272" s="208"/>
      <c r="DN272" s="208"/>
      <c r="DO272" s="208"/>
      <c r="DP272" s="208"/>
      <c r="DQ272" s="208"/>
      <c r="DR272" s="208"/>
      <c r="DS272" s="208"/>
      <c r="DT272" s="208"/>
      <c r="DU272" s="208"/>
      <c r="DV272" s="208"/>
      <c r="DW272" s="208"/>
      <c r="DX272" s="208"/>
      <c r="DY272" s="208"/>
      <c r="DZ272" s="208"/>
      <c r="EA272" s="208"/>
      <c r="EB272" s="208"/>
      <c r="EC272" s="208"/>
      <c r="ED272" s="208"/>
      <c r="EE272" s="208"/>
      <c r="EF272" s="208"/>
      <c r="EG272" s="208"/>
      <c r="EH272" s="208"/>
      <c r="EI272" s="208"/>
      <c r="EJ272" s="208"/>
      <c r="EK272" s="208"/>
      <c r="EL272" s="208"/>
      <c r="EM272" s="208"/>
      <c r="EN272" s="208"/>
      <c r="EO272" s="208"/>
      <c r="EP272" s="208"/>
      <c r="EQ272" s="208"/>
      <c r="ER272" s="208"/>
      <c r="ES272" s="208"/>
      <c r="ET272" s="208"/>
      <c r="EU272" s="208"/>
      <c r="EV272" s="208"/>
      <c r="EW272" s="208"/>
      <c r="EX272" s="208"/>
      <c r="EY272" s="208"/>
      <c r="EZ272" s="208"/>
      <c r="FA272" s="208"/>
      <c r="FB272" s="208"/>
      <c r="FC272" s="208"/>
      <c r="FD272" s="208"/>
      <c r="FE272" s="208"/>
      <c r="FF272" s="208"/>
      <c r="FG272" s="208"/>
      <c r="FH272" s="208"/>
      <c r="FI272" s="208"/>
      <c r="FJ272" s="208"/>
      <c r="FK272" s="208"/>
      <c r="FL272" s="208"/>
      <c r="FM272" s="208"/>
      <c r="FN272" s="208"/>
      <c r="FO272" s="287"/>
    </row>
    <row r="273" spans="1:171" s="173" customFormat="1" ht="53.1" customHeight="1" x14ac:dyDescent="0.2">
      <c r="A273" s="374"/>
      <c r="B273" s="400"/>
      <c r="C273" s="400"/>
      <c r="D273" s="400"/>
      <c r="E273" s="400"/>
      <c r="F273" s="400"/>
      <c r="G273" s="400"/>
      <c r="H273" s="400"/>
      <c r="I273" s="400"/>
      <c r="J273" s="400"/>
      <c r="K273" s="400"/>
      <c r="L273" s="437"/>
      <c r="M273" s="400"/>
      <c r="N273" s="400"/>
      <c r="O273" s="400"/>
      <c r="P273" s="400"/>
      <c r="Q273" s="135">
        <v>9</v>
      </c>
      <c r="R273" s="135" t="s">
        <v>1082</v>
      </c>
      <c r="S273" s="135" t="s">
        <v>1076</v>
      </c>
      <c r="T273" s="135"/>
      <c r="U273" s="135"/>
      <c r="V273" s="135"/>
      <c r="W273" s="135"/>
      <c r="X273" s="135"/>
      <c r="Y273" s="135"/>
      <c r="Z273" s="135"/>
      <c r="AA273" s="135"/>
      <c r="AB273" s="135"/>
      <c r="AC273" s="135"/>
      <c r="AD273" s="135"/>
      <c r="AE273" s="135"/>
      <c r="AF273" s="279">
        <f>IFERROR(SUMIF(Costeo!$H$5:$H$636,R273,Costeo!$Q$5:$Q$636),SUMIF(Costeo!$Z$4:$Z$636,LEFT(R273,250),Costeo!$Q$4:$Q$637))</f>
        <v>0</v>
      </c>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c r="BM273" s="208"/>
      <c r="BN273" s="208"/>
      <c r="BO273" s="208"/>
      <c r="BP273" s="208"/>
      <c r="BQ273" s="208"/>
      <c r="BR273" s="208"/>
      <c r="BS273" s="208"/>
      <c r="BT273" s="208"/>
      <c r="BU273" s="208"/>
      <c r="BV273" s="208"/>
      <c r="BW273" s="208"/>
      <c r="BX273" s="208"/>
      <c r="BY273" s="208"/>
      <c r="BZ273" s="208"/>
      <c r="CA273" s="208"/>
      <c r="CB273" s="208"/>
      <c r="CC273" s="208"/>
      <c r="CD273" s="208"/>
      <c r="CE273" s="208"/>
      <c r="CF273" s="208"/>
      <c r="CG273" s="208"/>
      <c r="CH273" s="208"/>
      <c r="CI273" s="208"/>
      <c r="CJ273" s="208"/>
      <c r="CK273" s="208"/>
      <c r="CL273" s="208"/>
      <c r="CM273" s="208"/>
      <c r="CN273" s="208"/>
      <c r="CO273" s="208"/>
      <c r="CP273" s="208"/>
      <c r="CQ273" s="208"/>
      <c r="CR273" s="208"/>
      <c r="CS273" s="208"/>
      <c r="CT273" s="208"/>
      <c r="CU273" s="208"/>
      <c r="CV273" s="208"/>
      <c r="CW273" s="208"/>
      <c r="CX273" s="208"/>
      <c r="CY273" s="208"/>
      <c r="CZ273" s="208"/>
      <c r="DA273" s="208"/>
      <c r="DB273" s="208"/>
      <c r="DC273" s="208"/>
      <c r="DD273" s="208"/>
      <c r="DE273" s="208"/>
      <c r="DF273" s="208"/>
      <c r="DG273" s="208"/>
      <c r="DH273" s="208"/>
      <c r="DI273" s="208"/>
      <c r="DJ273" s="208"/>
      <c r="DK273" s="208"/>
      <c r="DL273" s="208"/>
      <c r="DM273" s="208"/>
      <c r="DN273" s="208"/>
      <c r="DO273" s="208"/>
      <c r="DP273" s="208"/>
      <c r="DQ273" s="208"/>
      <c r="DR273" s="208"/>
      <c r="DS273" s="208"/>
      <c r="DT273" s="208"/>
      <c r="DU273" s="208"/>
      <c r="DV273" s="208"/>
      <c r="DW273" s="208"/>
      <c r="DX273" s="208"/>
      <c r="DY273" s="208"/>
      <c r="DZ273" s="208"/>
      <c r="EA273" s="208"/>
      <c r="EB273" s="208"/>
      <c r="EC273" s="208"/>
      <c r="ED273" s="208"/>
      <c r="EE273" s="208"/>
      <c r="EF273" s="208"/>
      <c r="EG273" s="208"/>
      <c r="EH273" s="208"/>
      <c r="EI273" s="208"/>
      <c r="EJ273" s="208"/>
      <c r="EK273" s="208"/>
      <c r="EL273" s="208"/>
      <c r="EM273" s="208"/>
      <c r="EN273" s="208"/>
      <c r="EO273" s="208"/>
      <c r="EP273" s="208"/>
      <c r="EQ273" s="208"/>
      <c r="ER273" s="208"/>
      <c r="ES273" s="208"/>
      <c r="ET273" s="208"/>
      <c r="EU273" s="208"/>
      <c r="EV273" s="208"/>
      <c r="EW273" s="208"/>
      <c r="EX273" s="208"/>
      <c r="EY273" s="208"/>
      <c r="EZ273" s="208"/>
      <c r="FA273" s="208"/>
      <c r="FB273" s="208"/>
      <c r="FC273" s="208"/>
      <c r="FD273" s="208"/>
      <c r="FE273" s="208"/>
      <c r="FF273" s="208"/>
      <c r="FG273" s="208"/>
      <c r="FH273" s="208"/>
      <c r="FI273" s="208"/>
      <c r="FJ273" s="208"/>
      <c r="FK273" s="208"/>
      <c r="FL273" s="208"/>
      <c r="FM273" s="208"/>
      <c r="FN273" s="208"/>
      <c r="FO273" s="287"/>
    </row>
    <row r="274" spans="1:171" s="173" customFormat="1" ht="53.1" customHeight="1" x14ac:dyDescent="0.2">
      <c r="A274" s="374"/>
      <c r="B274" s="400"/>
      <c r="C274" s="400"/>
      <c r="D274" s="400"/>
      <c r="E274" s="400"/>
      <c r="F274" s="400"/>
      <c r="G274" s="400"/>
      <c r="H274" s="400"/>
      <c r="I274" s="400"/>
      <c r="J274" s="400"/>
      <c r="K274" s="400"/>
      <c r="L274" s="437"/>
      <c r="M274" s="400"/>
      <c r="N274" s="400"/>
      <c r="O274" s="400"/>
      <c r="P274" s="400"/>
      <c r="Q274" s="135">
        <v>10</v>
      </c>
      <c r="R274" s="135" t="s">
        <v>1083</v>
      </c>
      <c r="S274" s="135" t="s">
        <v>1076</v>
      </c>
      <c r="T274" s="135"/>
      <c r="U274" s="135"/>
      <c r="V274" s="135"/>
      <c r="W274" s="135"/>
      <c r="X274" s="135"/>
      <c r="Y274" s="135"/>
      <c r="Z274" s="135"/>
      <c r="AA274" s="135"/>
      <c r="AB274" s="135"/>
      <c r="AC274" s="135"/>
      <c r="AD274" s="135"/>
      <c r="AE274" s="135"/>
      <c r="AF274" s="279">
        <f>IFERROR(SUMIF(Costeo!$H$5:$H$636,R274,Costeo!$Q$5:$Q$636),SUMIF(Costeo!$Z$4:$Z$636,LEFT(R274,250),Costeo!$Q$4:$Q$637))</f>
        <v>0</v>
      </c>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c r="BC274" s="208"/>
      <c r="BD274" s="208"/>
      <c r="BE274" s="208"/>
      <c r="BF274" s="208"/>
      <c r="BG274" s="208"/>
      <c r="BH274" s="208"/>
      <c r="BI274" s="208"/>
      <c r="BJ274" s="208"/>
      <c r="BK274" s="208"/>
      <c r="BL274" s="208"/>
      <c r="BM274" s="208"/>
      <c r="BN274" s="208"/>
      <c r="BO274" s="208"/>
      <c r="BP274" s="208"/>
      <c r="BQ274" s="208"/>
      <c r="BR274" s="208"/>
      <c r="BS274" s="208"/>
      <c r="BT274" s="208"/>
      <c r="BU274" s="208"/>
      <c r="BV274" s="208"/>
      <c r="BW274" s="208"/>
      <c r="BX274" s="208"/>
      <c r="BY274" s="208"/>
      <c r="BZ274" s="208"/>
      <c r="CA274" s="208"/>
      <c r="CB274" s="208"/>
      <c r="CC274" s="208"/>
      <c r="CD274" s="208"/>
      <c r="CE274" s="208"/>
      <c r="CF274" s="208"/>
      <c r="CG274" s="208"/>
      <c r="CH274" s="208"/>
      <c r="CI274" s="208"/>
      <c r="CJ274" s="208"/>
      <c r="CK274" s="208"/>
      <c r="CL274" s="208"/>
      <c r="CM274" s="208"/>
      <c r="CN274" s="208"/>
      <c r="CO274" s="208"/>
      <c r="CP274" s="208"/>
      <c r="CQ274" s="208"/>
      <c r="CR274" s="208"/>
      <c r="CS274" s="208"/>
      <c r="CT274" s="208"/>
      <c r="CU274" s="208"/>
      <c r="CV274" s="208"/>
      <c r="CW274" s="208"/>
      <c r="CX274" s="208"/>
      <c r="CY274" s="208"/>
      <c r="CZ274" s="208"/>
      <c r="DA274" s="208"/>
      <c r="DB274" s="208"/>
      <c r="DC274" s="208"/>
      <c r="DD274" s="208"/>
      <c r="DE274" s="208"/>
      <c r="DF274" s="208"/>
      <c r="DG274" s="208"/>
      <c r="DH274" s="208"/>
      <c r="DI274" s="208"/>
      <c r="DJ274" s="208"/>
      <c r="DK274" s="208"/>
      <c r="DL274" s="208"/>
      <c r="DM274" s="208"/>
      <c r="DN274" s="208"/>
      <c r="DO274" s="208"/>
      <c r="DP274" s="208"/>
      <c r="DQ274" s="208"/>
      <c r="DR274" s="208"/>
      <c r="DS274" s="208"/>
      <c r="DT274" s="208"/>
      <c r="DU274" s="208"/>
      <c r="DV274" s="208"/>
      <c r="DW274" s="208"/>
      <c r="DX274" s="208"/>
      <c r="DY274" s="208"/>
      <c r="DZ274" s="208"/>
      <c r="EA274" s="208"/>
      <c r="EB274" s="208"/>
      <c r="EC274" s="208"/>
      <c r="ED274" s="208"/>
      <c r="EE274" s="208"/>
      <c r="EF274" s="208"/>
      <c r="EG274" s="208"/>
      <c r="EH274" s="208"/>
      <c r="EI274" s="208"/>
      <c r="EJ274" s="208"/>
      <c r="EK274" s="208"/>
      <c r="EL274" s="208"/>
      <c r="EM274" s="208"/>
      <c r="EN274" s="208"/>
      <c r="EO274" s="208"/>
      <c r="EP274" s="208"/>
      <c r="EQ274" s="208"/>
      <c r="ER274" s="208"/>
      <c r="ES274" s="208"/>
      <c r="ET274" s="208"/>
      <c r="EU274" s="208"/>
      <c r="EV274" s="208"/>
      <c r="EW274" s="208"/>
      <c r="EX274" s="208"/>
      <c r="EY274" s="208"/>
      <c r="EZ274" s="208"/>
      <c r="FA274" s="208"/>
      <c r="FB274" s="208"/>
      <c r="FC274" s="208"/>
      <c r="FD274" s="208"/>
      <c r="FE274" s="208"/>
      <c r="FF274" s="208"/>
      <c r="FG274" s="208"/>
      <c r="FH274" s="208"/>
      <c r="FI274" s="208"/>
      <c r="FJ274" s="208"/>
      <c r="FK274" s="208"/>
      <c r="FL274" s="208"/>
      <c r="FM274" s="208"/>
      <c r="FN274" s="208"/>
      <c r="FO274" s="287"/>
    </row>
    <row r="275" spans="1:171" s="173" customFormat="1" ht="53.1" customHeight="1" x14ac:dyDescent="0.2">
      <c r="A275" s="374"/>
      <c r="B275" s="400"/>
      <c r="C275" s="400"/>
      <c r="D275" s="400"/>
      <c r="E275" s="400"/>
      <c r="F275" s="400"/>
      <c r="G275" s="400"/>
      <c r="H275" s="400"/>
      <c r="I275" s="400"/>
      <c r="J275" s="400"/>
      <c r="K275" s="400"/>
      <c r="L275" s="437"/>
      <c r="M275" s="400"/>
      <c r="N275" s="400"/>
      <c r="O275" s="400"/>
      <c r="P275" s="400"/>
      <c r="Q275" s="135">
        <v>11</v>
      </c>
      <c r="R275" s="135" t="s">
        <v>1084</v>
      </c>
      <c r="S275" s="135" t="s">
        <v>1076</v>
      </c>
      <c r="T275" s="135"/>
      <c r="U275" s="135"/>
      <c r="V275" s="135"/>
      <c r="W275" s="135"/>
      <c r="X275" s="135"/>
      <c r="Y275" s="135"/>
      <c r="Z275" s="135"/>
      <c r="AA275" s="135"/>
      <c r="AB275" s="135"/>
      <c r="AC275" s="135"/>
      <c r="AD275" s="135"/>
      <c r="AE275" s="135"/>
      <c r="AF275" s="279">
        <f>IFERROR(SUMIF(Costeo!$H$5:$H$636,R275,Costeo!$Q$5:$Q$636),SUMIF(Costeo!$Z$4:$Z$636,LEFT(R275,250),Costeo!$Q$4:$Q$637))</f>
        <v>700000</v>
      </c>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c r="BC275" s="208"/>
      <c r="BD275" s="208"/>
      <c r="BE275" s="208"/>
      <c r="BF275" s="208"/>
      <c r="BG275" s="208"/>
      <c r="BH275" s="208"/>
      <c r="BI275" s="208"/>
      <c r="BJ275" s="208"/>
      <c r="BK275" s="208"/>
      <c r="BL275" s="208"/>
      <c r="BM275" s="208"/>
      <c r="BN275" s="208"/>
      <c r="BO275" s="208"/>
      <c r="BP275" s="208"/>
      <c r="BQ275" s="208"/>
      <c r="BR275" s="208"/>
      <c r="BS275" s="208"/>
      <c r="BT275" s="208"/>
      <c r="BU275" s="208"/>
      <c r="BV275" s="208"/>
      <c r="BW275" s="208"/>
      <c r="BX275" s="208"/>
      <c r="BY275" s="208"/>
      <c r="BZ275" s="208"/>
      <c r="CA275" s="208"/>
      <c r="CB275" s="208"/>
      <c r="CC275" s="208"/>
      <c r="CD275" s="208"/>
      <c r="CE275" s="208"/>
      <c r="CF275" s="208"/>
      <c r="CG275" s="208"/>
      <c r="CH275" s="208"/>
      <c r="CI275" s="208"/>
      <c r="CJ275" s="208"/>
      <c r="CK275" s="208"/>
      <c r="CL275" s="208"/>
      <c r="CM275" s="208"/>
      <c r="CN275" s="208"/>
      <c r="CO275" s="208"/>
      <c r="CP275" s="208"/>
      <c r="CQ275" s="208"/>
      <c r="CR275" s="208"/>
      <c r="CS275" s="208"/>
      <c r="CT275" s="208"/>
      <c r="CU275" s="208"/>
      <c r="CV275" s="208"/>
      <c r="CW275" s="208"/>
      <c r="CX275" s="208"/>
      <c r="CY275" s="208"/>
      <c r="CZ275" s="208"/>
      <c r="DA275" s="208"/>
      <c r="DB275" s="208"/>
      <c r="DC275" s="208"/>
      <c r="DD275" s="208"/>
      <c r="DE275" s="208"/>
      <c r="DF275" s="208"/>
      <c r="DG275" s="208"/>
      <c r="DH275" s="208"/>
      <c r="DI275" s="208"/>
      <c r="DJ275" s="208"/>
      <c r="DK275" s="208"/>
      <c r="DL275" s="208"/>
      <c r="DM275" s="208"/>
      <c r="DN275" s="208"/>
      <c r="DO275" s="208"/>
      <c r="DP275" s="208"/>
      <c r="DQ275" s="208"/>
      <c r="DR275" s="208"/>
      <c r="DS275" s="208"/>
      <c r="DT275" s="208"/>
      <c r="DU275" s="208"/>
      <c r="DV275" s="208"/>
      <c r="DW275" s="208"/>
      <c r="DX275" s="208"/>
      <c r="DY275" s="208"/>
      <c r="DZ275" s="208"/>
      <c r="EA275" s="208"/>
      <c r="EB275" s="208"/>
      <c r="EC275" s="208"/>
      <c r="ED275" s="208"/>
      <c r="EE275" s="208"/>
      <c r="EF275" s="208"/>
      <c r="EG275" s="208"/>
      <c r="EH275" s="208"/>
      <c r="EI275" s="208"/>
      <c r="EJ275" s="208"/>
      <c r="EK275" s="208"/>
      <c r="EL275" s="208"/>
      <c r="EM275" s="208"/>
      <c r="EN275" s="208"/>
      <c r="EO275" s="208"/>
      <c r="EP275" s="208"/>
      <c r="EQ275" s="208"/>
      <c r="ER275" s="208"/>
      <c r="ES275" s="208"/>
      <c r="ET275" s="208"/>
      <c r="EU275" s="208"/>
      <c r="EV275" s="208"/>
      <c r="EW275" s="208"/>
      <c r="EX275" s="208"/>
      <c r="EY275" s="208"/>
      <c r="EZ275" s="208"/>
      <c r="FA275" s="208"/>
      <c r="FB275" s="208"/>
      <c r="FC275" s="208"/>
      <c r="FD275" s="208"/>
      <c r="FE275" s="208"/>
      <c r="FF275" s="208"/>
      <c r="FG275" s="208"/>
      <c r="FH275" s="208"/>
      <c r="FI275" s="208"/>
      <c r="FJ275" s="208"/>
      <c r="FK275" s="208"/>
      <c r="FL275" s="208"/>
      <c r="FM275" s="208"/>
      <c r="FN275" s="208"/>
      <c r="FO275" s="287"/>
    </row>
    <row r="276" spans="1:171" s="173" customFormat="1" ht="12.75" customHeight="1" x14ac:dyDescent="0.2">
      <c r="A276" s="374"/>
      <c r="B276" s="400"/>
      <c r="C276" s="400"/>
      <c r="D276" s="400"/>
      <c r="E276" s="400"/>
      <c r="F276" s="400"/>
      <c r="G276" s="400"/>
      <c r="H276" s="400"/>
      <c r="I276" s="400"/>
      <c r="J276" s="400"/>
      <c r="K276" s="400"/>
      <c r="L276" s="437"/>
      <c r="M276" s="401">
        <v>2</v>
      </c>
      <c r="N276" s="374" t="s">
        <v>1085</v>
      </c>
      <c r="O276" s="374" t="s">
        <v>38</v>
      </c>
      <c r="P276" s="374" t="s">
        <v>31</v>
      </c>
      <c r="Q276" s="135">
        <v>1</v>
      </c>
      <c r="R276" s="135" t="s">
        <v>1086</v>
      </c>
      <c r="S276" s="135" t="s">
        <v>1087</v>
      </c>
      <c r="T276" s="135"/>
      <c r="U276" s="135"/>
      <c r="V276" s="135"/>
      <c r="W276" s="135"/>
      <c r="X276" s="135"/>
      <c r="Y276" s="135"/>
      <c r="Z276" s="135"/>
      <c r="AA276" s="135"/>
      <c r="AB276" s="135"/>
      <c r="AC276" s="135"/>
      <c r="AD276" s="135"/>
      <c r="AE276" s="135"/>
      <c r="AF276" s="279">
        <f>IFERROR(SUMIF(Costeo!$H$5:$H$636,R276,Costeo!$Q$5:$Q$636),SUMIF(Costeo!$Z$4:$Z$636,LEFT(R276,250),Costeo!$Q$4:$Q$637))</f>
        <v>0</v>
      </c>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c r="BC276" s="208"/>
      <c r="BD276" s="208"/>
      <c r="BE276" s="208"/>
      <c r="BF276" s="208"/>
      <c r="BG276" s="208"/>
      <c r="BH276" s="208"/>
      <c r="BI276" s="208"/>
      <c r="BJ276" s="208"/>
      <c r="BK276" s="208"/>
      <c r="BL276" s="208"/>
      <c r="BM276" s="208"/>
      <c r="BN276" s="208"/>
      <c r="BO276" s="208"/>
      <c r="BP276" s="208"/>
      <c r="BQ276" s="208"/>
      <c r="BR276" s="208"/>
      <c r="BS276" s="208"/>
      <c r="BT276" s="208"/>
      <c r="BU276" s="208"/>
      <c r="BV276" s="208"/>
      <c r="BW276" s="208"/>
      <c r="BX276" s="208"/>
      <c r="BY276" s="208"/>
      <c r="BZ276" s="208"/>
      <c r="CA276" s="208"/>
      <c r="CB276" s="208"/>
      <c r="CC276" s="208"/>
      <c r="CD276" s="208"/>
      <c r="CE276" s="208"/>
      <c r="CF276" s="208"/>
      <c r="CG276" s="208"/>
      <c r="CH276" s="208"/>
      <c r="CI276" s="208"/>
      <c r="CJ276" s="208"/>
      <c r="CK276" s="208"/>
      <c r="CL276" s="208"/>
      <c r="CM276" s="208"/>
      <c r="CN276" s="208"/>
      <c r="CO276" s="208"/>
      <c r="CP276" s="208"/>
      <c r="CQ276" s="208"/>
      <c r="CR276" s="208"/>
      <c r="CS276" s="208"/>
      <c r="CT276" s="208"/>
      <c r="CU276" s="208"/>
      <c r="CV276" s="208"/>
      <c r="CW276" s="208"/>
      <c r="CX276" s="208"/>
      <c r="CY276" s="208"/>
      <c r="CZ276" s="208"/>
      <c r="DA276" s="208"/>
      <c r="DB276" s="208"/>
      <c r="DC276" s="208"/>
      <c r="DD276" s="208"/>
      <c r="DE276" s="208"/>
      <c r="DF276" s="208"/>
      <c r="DG276" s="208"/>
      <c r="DH276" s="208"/>
      <c r="DI276" s="208"/>
      <c r="DJ276" s="208"/>
      <c r="DK276" s="208"/>
      <c r="DL276" s="208"/>
      <c r="DM276" s="208"/>
      <c r="DN276" s="208"/>
      <c r="DO276" s="208"/>
      <c r="DP276" s="208"/>
      <c r="DQ276" s="208"/>
      <c r="DR276" s="208"/>
      <c r="DS276" s="208"/>
      <c r="DT276" s="208"/>
      <c r="DU276" s="208"/>
      <c r="DV276" s="208"/>
      <c r="DW276" s="208"/>
      <c r="DX276" s="208"/>
      <c r="DY276" s="208"/>
      <c r="DZ276" s="208"/>
      <c r="EA276" s="208"/>
      <c r="EB276" s="208"/>
      <c r="EC276" s="208"/>
      <c r="ED276" s="208"/>
      <c r="EE276" s="208"/>
      <c r="EF276" s="208"/>
      <c r="EG276" s="208"/>
      <c r="EH276" s="208"/>
      <c r="EI276" s="208"/>
      <c r="EJ276" s="208"/>
      <c r="EK276" s="208"/>
      <c r="EL276" s="208"/>
      <c r="EM276" s="208"/>
      <c r="EN276" s="208"/>
      <c r="EO276" s="208"/>
      <c r="EP276" s="208"/>
      <c r="EQ276" s="208"/>
      <c r="ER276" s="208"/>
      <c r="ES276" s="208"/>
      <c r="ET276" s="208"/>
      <c r="EU276" s="208"/>
      <c r="EV276" s="208"/>
      <c r="EW276" s="208"/>
      <c r="EX276" s="208"/>
      <c r="EY276" s="208"/>
      <c r="EZ276" s="208"/>
      <c r="FA276" s="208"/>
      <c r="FB276" s="208"/>
      <c r="FC276" s="208"/>
      <c r="FD276" s="208"/>
      <c r="FE276" s="208"/>
      <c r="FF276" s="208"/>
      <c r="FG276" s="208"/>
      <c r="FH276" s="208"/>
      <c r="FI276" s="208"/>
      <c r="FJ276" s="208"/>
      <c r="FK276" s="208"/>
      <c r="FL276" s="208"/>
      <c r="FM276" s="208"/>
      <c r="FN276" s="208"/>
      <c r="FO276" s="287"/>
    </row>
    <row r="277" spans="1:171" s="173" customFormat="1" ht="12.75" customHeight="1" x14ac:dyDescent="0.2">
      <c r="A277" s="374"/>
      <c r="B277" s="400"/>
      <c r="C277" s="400"/>
      <c r="D277" s="400"/>
      <c r="E277" s="400"/>
      <c r="F277" s="400"/>
      <c r="G277" s="400"/>
      <c r="H277" s="400"/>
      <c r="I277" s="400"/>
      <c r="J277" s="400"/>
      <c r="K277" s="400"/>
      <c r="L277" s="437"/>
      <c r="M277" s="400"/>
      <c r="N277" s="400"/>
      <c r="O277" s="400"/>
      <c r="P277" s="400"/>
      <c r="Q277" s="135">
        <v>2</v>
      </c>
      <c r="R277" s="135" t="s">
        <v>1088</v>
      </c>
      <c r="S277" s="374" t="s">
        <v>1089</v>
      </c>
      <c r="T277" s="135"/>
      <c r="U277" s="135"/>
      <c r="V277" s="135"/>
      <c r="W277" s="135"/>
      <c r="X277" s="135"/>
      <c r="Y277" s="135"/>
      <c r="Z277" s="135"/>
      <c r="AA277" s="135"/>
      <c r="AB277" s="135"/>
      <c r="AC277" s="135"/>
      <c r="AD277" s="135"/>
      <c r="AE277" s="135"/>
      <c r="AF277" s="279">
        <f>IFERROR(SUMIF(Costeo!$H$5:$H$636,R277,Costeo!$Q$5:$Q$636),SUMIF(Costeo!$Z$4:$Z$636,LEFT(R277,250),Costeo!$Q$4:$Q$637))</f>
        <v>0</v>
      </c>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c r="BC277" s="208"/>
      <c r="BD277" s="208"/>
      <c r="BE277" s="208"/>
      <c r="BF277" s="208"/>
      <c r="BG277" s="208"/>
      <c r="BH277" s="208"/>
      <c r="BI277" s="208"/>
      <c r="BJ277" s="208"/>
      <c r="BK277" s="208"/>
      <c r="BL277" s="208"/>
      <c r="BM277" s="208"/>
      <c r="BN277" s="208"/>
      <c r="BO277" s="208"/>
      <c r="BP277" s="208"/>
      <c r="BQ277" s="208"/>
      <c r="BR277" s="208"/>
      <c r="BS277" s="208"/>
      <c r="BT277" s="208"/>
      <c r="BU277" s="208"/>
      <c r="BV277" s="208"/>
      <c r="BW277" s="208"/>
      <c r="BX277" s="208"/>
      <c r="BY277" s="208"/>
      <c r="BZ277" s="208"/>
      <c r="CA277" s="208"/>
      <c r="CB277" s="208"/>
      <c r="CC277" s="208"/>
      <c r="CD277" s="208"/>
      <c r="CE277" s="208"/>
      <c r="CF277" s="208"/>
      <c r="CG277" s="208"/>
      <c r="CH277" s="208"/>
      <c r="CI277" s="208"/>
      <c r="CJ277" s="208"/>
      <c r="CK277" s="208"/>
      <c r="CL277" s="208"/>
      <c r="CM277" s="208"/>
      <c r="CN277" s="208"/>
      <c r="CO277" s="208"/>
      <c r="CP277" s="208"/>
      <c r="CQ277" s="208"/>
      <c r="CR277" s="208"/>
      <c r="CS277" s="208"/>
      <c r="CT277" s="208"/>
      <c r="CU277" s="208"/>
      <c r="CV277" s="208"/>
      <c r="CW277" s="208"/>
      <c r="CX277" s="208"/>
      <c r="CY277" s="208"/>
      <c r="CZ277" s="208"/>
      <c r="DA277" s="208"/>
      <c r="DB277" s="208"/>
      <c r="DC277" s="208"/>
      <c r="DD277" s="208"/>
      <c r="DE277" s="208"/>
      <c r="DF277" s="208"/>
      <c r="DG277" s="208"/>
      <c r="DH277" s="208"/>
      <c r="DI277" s="208"/>
      <c r="DJ277" s="208"/>
      <c r="DK277" s="208"/>
      <c r="DL277" s="208"/>
      <c r="DM277" s="208"/>
      <c r="DN277" s="208"/>
      <c r="DO277" s="208"/>
      <c r="DP277" s="208"/>
      <c r="DQ277" s="208"/>
      <c r="DR277" s="208"/>
      <c r="DS277" s="208"/>
      <c r="DT277" s="208"/>
      <c r="DU277" s="208"/>
      <c r="DV277" s="208"/>
      <c r="DW277" s="208"/>
      <c r="DX277" s="208"/>
      <c r="DY277" s="208"/>
      <c r="DZ277" s="208"/>
      <c r="EA277" s="208"/>
      <c r="EB277" s="208"/>
      <c r="EC277" s="208"/>
      <c r="ED277" s="208"/>
      <c r="EE277" s="208"/>
      <c r="EF277" s="208"/>
      <c r="EG277" s="208"/>
      <c r="EH277" s="208"/>
      <c r="EI277" s="208"/>
      <c r="EJ277" s="208"/>
      <c r="EK277" s="208"/>
      <c r="EL277" s="208"/>
      <c r="EM277" s="208"/>
      <c r="EN277" s="208"/>
      <c r="EO277" s="208"/>
      <c r="EP277" s="208"/>
      <c r="EQ277" s="208"/>
      <c r="ER277" s="208"/>
      <c r="ES277" s="208"/>
      <c r="ET277" s="208"/>
      <c r="EU277" s="208"/>
      <c r="EV277" s="208"/>
      <c r="EW277" s="208"/>
      <c r="EX277" s="208"/>
      <c r="EY277" s="208"/>
      <c r="EZ277" s="208"/>
      <c r="FA277" s="208"/>
      <c r="FB277" s="208"/>
      <c r="FC277" s="208"/>
      <c r="FD277" s="208"/>
      <c r="FE277" s="208"/>
      <c r="FF277" s="208"/>
      <c r="FG277" s="208"/>
      <c r="FH277" s="208"/>
      <c r="FI277" s="208"/>
      <c r="FJ277" s="208"/>
      <c r="FK277" s="208"/>
      <c r="FL277" s="208"/>
      <c r="FM277" s="208"/>
      <c r="FN277" s="208"/>
      <c r="FO277" s="287"/>
    </row>
    <row r="278" spans="1:171" s="173" customFormat="1" ht="12.75" customHeight="1" x14ac:dyDescent="0.2">
      <c r="A278" s="374"/>
      <c r="B278" s="400"/>
      <c r="C278" s="400"/>
      <c r="D278" s="400"/>
      <c r="E278" s="400"/>
      <c r="F278" s="400"/>
      <c r="G278" s="400"/>
      <c r="H278" s="400"/>
      <c r="I278" s="400"/>
      <c r="J278" s="400"/>
      <c r="K278" s="400"/>
      <c r="L278" s="437"/>
      <c r="M278" s="400"/>
      <c r="N278" s="400"/>
      <c r="O278" s="400"/>
      <c r="P278" s="400"/>
      <c r="Q278" s="135">
        <v>3</v>
      </c>
      <c r="R278" s="135" t="s">
        <v>1090</v>
      </c>
      <c r="S278" s="400"/>
      <c r="T278" s="135"/>
      <c r="U278" s="135"/>
      <c r="V278" s="135"/>
      <c r="W278" s="135"/>
      <c r="X278" s="135"/>
      <c r="Y278" s="135"/>
      <c r="Z278" s="135"/>
      <c r="AA278" s="135"/>
      <c r="AB278" s="135"/>
      <c r="AC278" s="135"/>
      <c r="AD278" s="135"/>
      <c r="AE278" s="135"/>
      <c r="AF278" s="279">
        <f>IFERROR(SUMIF(Costeo!$H$5:$H$636,R278,Costeo!$Q$5:$Q$636),SUMIF(Costeo!$Z$4:$Z$636,LEFT(R278,250),Costeo!$Q$4:$Q$637))</f>
        <v>0</v>
      </c>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c r="BC278" s="208"/>
      <c r="BD278" s="208"/>
      <c r="BE278" s="208"/>
      <c r="BF278" s="208"/>
      <c r="BG278" s="208"/>
      <c r="BH278" s="208"/>
      <c r="BI278" s="208"/>
      <c r="BJ278" s="208"/>
      <c r="BK278" s="208"/>
      <c r="BL278" s="208"/>
      <c r="BM278" s="208"/>
      <c r="BN278" s="208"/>
      <c r="BO278" s="208"/>
      <c r="BP278" s="208"/>
      <c r="BQ278" s="208"/>
      <c r="BR278" s="208"/>
      <c r="BS278" s="208"/>
      <c r="BT278" s="208"/>
      <c r="BU278" s="208"/>
      <c r="BV278" s="208"/>
      <c r="BW278" s="208"/>
      <c r="BX278" s="208"/>
      <c r="BY278" s="208"/>
      <c r="BZ278" s="208"/>
      <c r="CA278" s="208"/>
      <c r="CB278" s="208"/>
      <c r="CC278" s="208"/>
      <c r="CD278" s="208"/>
      <c r="CE278" s="208"/>
      <c r="CF278" s="208"/>
      <c r="CG278" s="208"/>
      <c r="CH278" s="208"/>
      <c r="CI278" s="208"/>
      <c r="CJ278" s="208"/>
      <c r="CK278" s="208"/>
      <c r="CL278" s="208"/>
      <c r="CM278" s="208"/>
      <c r="CN278" s="208"/>
      <c r="CO278" s="208"/>
      <c r="CP278" s="208"/>
      <c r="CQ278" s="208"/>
      <c r="CR278" s="208"/>
      <c r="CS278" s="208"/>
      <c r="CT278" s="208"/>
      <c r="CU278" s="208"/>
      <c r="CV278" s="208"/>
      <c r="CW278" s="208"/>
      <c r="CX278" s="208"/>
      <c r="CY278" s="208"/>
      <c r="CZ278" s="208"/>
      <c r="DA278" s="208"/>
      <c r="DB278" s="208"/>
      <c r="DC278" s="208"/>
      <c r="DD278" s="208"/>
      <c r="DE278" s="208"/>
      <c r="DF278" s="208"/>
      <c r="DG278" s="208"/>
      <c r="DH278" s="208"/>
      <c r="DI278" s="208"/>
      <c r="DJ278" s="208"/>
      <c r="DK278" s="208"/>
      <c r="DL278" s="208"/>
      <c r="DM278" s="208"/>
      <c r="DN278" s="208"/>
      <c r="DO278" s="208"/>
      <c r="DP278" s="208"/>
      <c r="DQ278" s="208"/>
      <c r="DR278" s="208"/>
      <c r="DS278" s="208"/>
      <c r="DT278" s="208"/>
      <c r="DU278" s="208"/>
      <c r="DV278" s="208"/>
      <c r="DW278" s="208"/>
      <c r="DX278" s="208"/>
      <c r="DY278" s="208"/>
      <c r="DZ278" s="208"/>
      <c r="EA278" s="208"/>
      <c r="EB278" s="208"/>
      <c r="EC278" s="208"/>
      <c r="ED278" s="208"/>
      <c r="EE278" s="208"/>
      <c r="EF278" s="208"/>
      <c r="EG278" s="208"/>
      <c r="EH278" s="208"/>
      <c r="EI278" s="208"/>
      <c r="EJ278" s="208"/>
      <c r="EK278" s="208"/>
      <c r="EL278" s="208"/>
      <c r="EM278" s="208"/>
      <c r="EN278" s="208"/>
      <c r="EO278" s="208"/>
      <c r="EP278" s="208"/>
      <c r="EQ278" s="208"/>
      <c r="ER278" s="208"/>
      <c r="ES278" s="208"/>
      <c r="ET278" s="208"/>
      <c r="EU278" s="208"/>
      <c r="EV278" s="208"/>
      <c r="EW278" s="208"/>
      <c r="EX278" s="208"/>
      <c r="EY278" s="208"/>
      <c r="EZ278" s="208"/>
      <c r="FA278" s="208"/>
      <c r="FB278" s="208"/>
      <c r="FC278" s="208"/>
      <c r="FD278" s="208"/>
      <c r="FE278" s="208"/>
      <c r="FF278" s="208"/>
      <c r="FG278" s="208"/>
      <c r="FH278" s="208"/>
      <c r="FI278" s="208"/>
      <c r="FJ278" s="208"/>
      <c r="FK278" s="208"/>
      <c r="FL278" s="208"/>
      <c r="FM278" s="208"/>
      <c r="FN278" s="208"/>
      <c r="FO278" s="287"/>
    </row>
    <row r="279" spans="1:171" s="173" customFormat="1" ht="12.75" customHeight="1" x14ac:dyDescent="0.2">
      <c r="A279" s="374"/>
      <c r="B279" s="400"/>
      <c r="C279" s="400"/>
      <c r="D279" s="400"/>
      <c r="E279" s="400"/>
      <c r="F279" s="400"/>
      <c r="G279" s="400"/>
      <c r="H279" s="400"/>
      <c r="I279" s="400"/>
      <c r="J279" s="400"/>
      <c r="K279" s="400"/>
      <c r="L279" s="437"/>
      <c r="M279" s="400"/>
      <c r="N279" s="400"/>
      <c r="O279" s="400"/>
      <c r="P279" s="400"/>
      <c r="Q279" s="135">
        <v>4</v>
      </c>
      <c r="R279" s="135" t="s">
        <v>1091</v>
      </c>
      <c r="S279" s="400"/>
      <c r="T279" s="135"/>
      <c r="U279" s="135"/>
      <c r="V279" s="135"/>
      <c r="W279" s="135"/>
      <c r="X279" s="135"/>
      <c r="Y279" s="135"/>
      <c r="Z279" s="135"/>
      <c r="AA279" s="135"/>
      <c r="AB279" s="135"/>
      <c r="AC279" s="135"/>
      <c r="AD279" s="135"/>
      <c r="AE279" s="135"/>
      <c r="AF279" s="279">
        <f>IFERROR(SUMIF(Costeo!$H$5:$H$636,R279,Costeo!$Q$5:$Q$636),SUMIF(Costeo!$Z$4:$Z$636,LEFT(R279,250),Costeo!$Q$4:$Q$637))</f>
        <v>0</v>
      </c>
      <c r="AG279" s="208"/>
      <c r="AH279" s="208"/>
      <c r="AI279" s="208"/>
      <c r="AJ279" s="208"/>
      <c r="AK279" s="208"/>
      <c r="AL279" s="208"/>
      <c r="AM279" s="208"/>
      <c r="AN279" s="208"/>
      <c r="AO279" s="208"/>
      <c r="AP279" s="208"/>
      <c r="AQ279" s="208"/>
      <c r="AR279" s="208"/>
      <c r="AS279" s="208"/>
      <c r="AT279" s="208"/>
      <c r="AU279" s="208"/>
      <c r="AV279" s="208"/>
      <c r="AW279" s="208"/>
      <c r="AX279" s="208"/>
      <c r="AY279" s="208"/>
      <c r="AZ279" s="208"/>
      <c r="BA279" s="208"/>
      <c r="BB279" s="208"/>
      <c r="BC279" s="208"/>
      <c r="BD279" s="208"/>
      <c r="BE279" s="208"/>
      <c r="BF279" s="208"/>
      <c r="BG279" s="208"/>
      <c r="BH279" s="208"/>
      <c r="BI279" s="208"/>
      <c r="BJ279" s="208"/>
      <c r="BK279" s="208"/>
      <c r="BL279" s="208"/>
      <c r="BM279" s="208"/>
      <c r="BN279" s="208"/>
      <c r="BO279" s="208"/>
      <c r="BP279" s="208"/>
      <c r="BQ279" s="208"/>
      <c r="BR279" s="208"/>
      <c r="BS279" s="208"/>
      <c r="BT279" s="208"/>
      <c r="BU279" s="208"/>
      <c r="BV279" s="208"/>
      <c r="BW279" s="208"/>
      <c r="BX279" s="208"/>
      <c r="BY279" s="208"/>
      <c r="BZ279" s="208"/>
      <c r="CA279" s="208"/>
      <c r="CB279" s="208"/>
      <c r="CC279" s="208"/>
      <c r="CD279" s="208"/>
      <c r="CE279" s="208"/>
      <c r="CF279" s="208"/>
      <c r="CG279" s="208"/>
      <c r="CH279" s="208"/>
      <c r="CI279" s="208"/>
      <c r="CJ279" s="208"/>
      <c r="CK279" s="208"/>
      <c r="CL279" s="208"/>
      <c r="CM279" s="208"/>
      <c r="CN279" s="208"/>
      <c r="CO279" s="208"/>
      <c r="CP279" s="208"/>
      <c r="CQ279" s="208"/>
      <c r="CR279" s="208"/>
      <c r="CS279" s="208"/>
      <c r="CT279" s="208"/>
      <c r="CU279" s="208"/>
      <c r="CV279" s="208"/>
      <c r="CW279" s="208"/>
      <c r="CX279" s="208"/>
      <c r="CY279" s="208"/>
      <c r="CZ279" s="208"/>
      <c r="DA279" s="208"/>
      <c r="DB279" s="208"/>
      <c r="DC279" s="208"/>
      <c r="DD279" s="208"/>
      <c r="DE279" s="208"/>
      <c r="DF279" s="208"/>
      <c r="DG279" s="208"/>
      <c r="DH279" s="208"/>
      <c r="DI279" s="208"/>
      <c r="DJ279" s="208"/>
      <c r="DK279" s="208"/>
      <c r="DL279" s="208"/>
      <c r="DM279" s="208"/>
      <c r="DN279" s="208"/>
      <c r="DO279" s="208"/>
      <c r="DP279" s="208"/>
      <c r="DQ279" s="208"/>
      <c r="DR279" s="208"/>
      <c r="DS279" s="208"/>
      <c r="DT279" s="208"/>
      <c r="DU279" s="208"/>
      <c r="DV279" s="208"/>
      <c r="DW279" s="208"/>
      <c r="DX279" s="208"/>
      <c r="DY279" s="208"/>
      <c r="DZ279" s="208"/>
      <c r="EA279" s="208"/>
      <c r="EB279" s="208"/>
      <c r="EC279" s="208"/>
      <c r="ED279" s="208"/>
      <c r="EE279" s="208"/>
      <c r="EF279" s="208"/>
      <c r="EG279" s="208"/>
      <c r="EH279" s="208"/>
      <c r="EI279" s="208"/>
      <c r="EJ279" s="208"/>
      <c r="EK279" s="208"/>
      <c r="EL279" s="208"/>
      <c r="EM279" s="208"/>
      <c r="EN279" s="208"/>
      <c r="EO279" s="208"/>
      <c r="EP279" s="208"/>
      <c r="EQ279" s="208"/>
      <c r="ER279" s="208"/>
      <c r="ES279" s="208"/>
      <c r="ET279" s="208"/>
      <c r="EU279" s="208"/>
      <c r="EV279" s="208"/>
      <c r="EW279" s="208"/>
      <c r="EX279" s="208"/>
      <c r="EY279" s="208"/>
      <c r="EZ279" s="208"/>
      <c r="FA279" s="208"/>
      <c r="FB279" s="208"/>
      <c r="FC279" s="208"/>
      <c r="FD279" s="208"/>
      <c r="FE279" s="208"/>
      <c r="FF279" s="208"/>
      <c r="FG279" s="208"/>
      <c r="FH279" s="208"/>
      <c r="FI279" s="208"/>
      <c r="FJ279" s="208"/>
      <c r="FK279" s="208"/>
      <c r="FL279" s="208"/>
      <c r="FM279" s="208"/>
      <c r="FN279" s="208"/>
      <c r="FO279" s="287"/>
    </row>
    <row r="280" spans="1:171" s="173" customFormat="1" ht="12.75" customHeight="1" x14ac:dyDescent="0.2">
      <c r="A280" s="374"/>
      <c r="B280" s="400"/>
      <c r="C280" s="400"/>
      <c r="D280" s="400"/>
      <c r="E280" s="400"/>
      <c r="F280" s="400"/>
      <c r="G280" s="400"/>
      <c r="H280" s="400"/>
      <c r="I280" s="400"/>
      <c r="J280" s="400"/>
      <c r="K280" s="400"/>
      <c r="L280" s="437"/>
      <c r="M280" s="400"/>
      <c r="N280" s="400"/>
      <c r="O280" s="400"/>
      <c r="P280" s="400"/>
      <c r="Q280" s="135">
        <v>5</v>
      </c>
      <c r="R280" s="135" t="s">
        <v>1092</v>
      </c>
      <c r="S280" s="400"/>
      <c r="T280" s="135"/>
      <c r="U280" s="135"/>
      <c r="V280" s="135"/>
      <c r="W280" s="135"/>
      <c r="X280" s="135"/>
      <c r="Y280" s="135"/>
      <c r="Z280" s="135"/>
      <c r="AA280" s="135"/>
      <c r="AB280" s="135"/>
      <c r="AC280" s="135"/>
      <c r="AD280" s="135"/>
      <c r="AE280" s="135"/>
      <c r="AF280" s="279">
        <f>IFERROR(SUMIF(Costeo!$H$5:$H$636,R280,Costeo!$Q$5:$Q$636),SUMIF(Costeo!$Z$4:$Z$636,LEFT(R280,250),Costeo!$Q$4:$Q$637))</f>
        <v>0</v>
      </c>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c r="BC280" s="208"/>
      <c r="BD280" s="208"/>
      <c r="BE280" s="208"/>
      <c r="BF280" s="208"/>
      <c r="BG280" s="208"/>
      <c r="BH280" s="208"/>
      <c r="BI280" s="208"/>
      <c r="BJ280" s="208"/>
      <c r="BK280" s="208"/>
      <c r="BL280" s="208"/>
      <c r="BM280" s="208"/>
      <c r="BN280" s="208"/>
      <c r="BO280" s="208"/>
      <c r="BP280" s="208"/>
      <c r="BQ280" s="208"/>
      <c r="BR280" s="208"/>
      <c r="BS280" s="208"/>
      <c r="BT280" s="208"/>
      <c r="BU280" s="208"/>
      <c r="BV280" s="208"/>
      <c r="BW280" s="208"/>
      <c r="BX280" s="208"/>
      <c r="BY280" s="208"/>
      <c r="BZ280" s="208"/>
      <c r="CA280" s="208"/>
      <c r="CB280" s="208"/>
      <c r="CC280" s="208"/>
      <c r="CD280" s="208"/>
      <c r="CE280" s="208"/>
      <c r="CF280" s="208"/>
      <c r="CG280" s="208"/>
      <c r="CH280" s="208"/>
      <c r="CI280" s="208"/>
      <c r="CJ280" s="208"/>
      <c r="CK280" s="208"/>
      <c r="CL280" s="208"/>
      <c r="CM280" s="208"/>
      <c r="CN280" s="208"/>
      <c r="CO280" s="208"/>
      <c r="CP280" s="208"/>
      <c r="CQ280" s="208"/>
      <c r="CR280" s="208"/>
      <c r="CS280" s="208"/>
      <c r="CT280" s="208"/>
      <c r="CU280" s="208"/>
      <c r="CV280" s="208"/>
      <c r="CW280" s="208"/>
      <c r="CX280" s="208"/>
      <c r="CY280" s="208"/>
      <c r="CZ280" s="208"/>
      <c r="DA280" s="208"/>
      <c r="DB280" s="208"/>
      <c r="DC280" s="208"/>
      <c r="DD280" s="208"/>
      <c r="DE280" s="208"/>
      <c r="DF280" s="208"/>
      <c r="DG280" s="208"/>
      <c r="DH280" s="208"/>
      <c r="DI280" s="208"/>
      <c r="DJ280" s="208"/>
      <c r="DK280" s="208"/>
      <c r="DL280" s="208"/>
      <c r="DM280" s="208"/>
      <c r="DN280" s="208"/>
      <c r="DO280" s="208"/>
      <c r="DP280" s="208"/>
      <c r="DQ280" s="208"/>
      <c r="DR280" s="208"/>
      <c r="DS280" s="208"/>
      <c r="DT280" s="208"/>
      <c r="DU280" s="208"/>
      <c r="DV280" s="208"/>
      <c r="DW280" s="208"/>
      <c r="DX280" s="208"/>
      <c r="DY280" s="208"/>
      <c r="DZ280" s="208"/>
      <c r="EA280" s="208"/>
      <c r="EB280" s="208"/>
      <c r="EC280" s="208"/>
      <c r="ED280" s="208"/>
      <c r="EE280" s="208"/>
      <c r="EF280" s="208"/>
      <c r="EG280" s="208"/>
      <c r="EH280" s="208"/>
      <c r="EI280" s="208"/>
      <c r="EJ280" s="208"/>
      <c r="EK280" s="208"/>
      <c r="EL280" s="208"/>
      <c r="EM280" s="208"/>
      <c r="EN280" s="208"/>
      <c r="EO280" s="208"/>
      <c r="EP280" s="208"/>
      <c r="EQ280" s="208"/>
      <c r="ER280" s="208"/>
      <c r="ES280" s="208"/>
      <c r="ET280" s="208"/>
      <c r="EU280" s="208"/>
      <c r="EV280" s="208"/>
      <c r="EW280" s="208"/>
      <c r="EX280" s="208"/>
      <c r="EY280" s="208"/>
      <c r="EZ280" s="208"/>
      <c r="FA280" s="208"/>
      <c r="FB280" s="208"/>
      <c r="FC280" s="208"/>
      <c r="FD280" s="208"/>
      <c r="FE280" s="208"/>
      <c r="FF280" s="208"/>
      <c r="FG280" s="208"/>
      <c r="FH280" s="208"/>
      <c r="FI280" s="208"/>
      <c r="FJ280" s="208"/>
      <c r="FK280" s="208"/>
      <c r="FL280" s="208"/>
      <c r="FM280" s="208"/>
      <c r="FN280" s="208"/>
      <c r="FO280" s="287"/>
    </row>
    <row r="281" spans="1:171" s="173" customFormat="1" ht="12.75" customHeight="1" x14ac:dyDescent="0.2">
      <c r="A281" s="374"/>
      <c r="B281" s="400"/>
      <c r="C281" s="400"/>
      <c r="D281" s="400"/>
      <c r="E281" s="400"/>
      <c r="F281" s="400"/>
      <c r="G281" s="400"/>
      <c r="H281" s="400"/>
      <c r="I281" s="400"/>
      <c r="J281" s="400"/>
      <c r="K281" s="400"/>
      <c r="L281" s="437"/>
      <c r="M281" s="400"/>
      <c r="N281" s="400"/>
      <c r="O281" s="400"/>
      <c r="P281" s="400"/>
      <c r="Q281" s="135">
        <v>6</v>
      </c>
      <c r="R281" s="135" t="s">
        <v>1093</v>
      </c>
      <c r="S281" s="400"/>
      <c r="T281" s="135"/>
      <c r="U281" s="135"/>
      <c r="V281" s="135"/>
      <c r="W281" s="135"/>
      <c r="X281" s="135"/>
      <c r="Y281" s="135"/>
      <c r="Z281" s="135"/>
      <c r="AA281" s="135"/>
      <c r="AB281" s="135"/>
      <c r="AC281" s="135"/>
      <c r="AD281" s="135"/>
      <c r="AE281" s="135"/>
      <c r="AF281" s="279">
        <f>IFERROR(SUMIF(Costeo!$H$5:$H$636,R281,Costeo!$Q$5:$Q$636),SUMIF(Costeo!$Z$4:$Z$636,LEFT(R281,250),Costeo!$Q$4:$Q$637))</f>
        <v>0</v>
      </c>
      <c r="AG281" s="208"/>
      <c r="AH281" s="208"/>
      <c r="AI281" s="208"/>
      <c r="AJ281" s="208"/>
      <c r="AK281" s="208"/>
      <c r="AL281" s="208"/>
      <c r="AM281" s="208"/>
      <c r="AN281" s="208"/>
      <c r="AO281" s="208"/>
      <c r="AP281" s="208"/>
      <c r="AQ281" s="208"/>
      <c r="AR281" s="208"/>
      <c r="AS281" s="208"/>
      <c r="AT281" s="208"/>
      <c r="AU281" s="208"/>
      <c r="AV281" s="208"/>
      <c r="AW281" s="208"/>
      <c r="AX281" s="208"/>
      <c r="AY281" s="208"/>
      <c r="AZ281" s="208"/>
      <c r="BA281" s="208"/>
      <c r="BB281" s="208"/>
      <c r="BC281" s="208"/>
      <c r="BD281" s="208"/>
      <c r="BE281" s="208"/>
      <c r="BF281" s="208"/>
      <c r="BG281" s="208"/>
      <c r="BH281" s="208"/>
      <c r="BI281" s="208"/>
      <c r="BJ281" s="208"/>
      <c r="BK281" s="208"/>
      <c r="BL281" s="208"/>
      <c r="BM281" s="208"/>
      <c r="BN281" s="208"/>
      <c r="BO281" s="208"/>
      <c r="BP281" s="208"/>
      <c r="BQ281" s="208"/>
      <c r="BR281" s="208"/>
      <c r="BS281" s="208"/>
      <c r="BT281" s="208"/>
      <c r="BU281" s="208"/>
      <c r="BV281" s="208"/>
      <c r="BW281" s="208"/>
      <c r="BX281" s="208"/>
      <c r="BY281" s="208"/>
      <c r="BZ281" s="208"/>
      <c r="CA281" s="208"/>
      <c r="CB281" s="208"/>
      <c r="CC281" s="208"/>
      <c r="CD281" s="208"/>
      <c r="CE281" s="208"/>
      <c r="CF281" s="208"/>
      <c r="CG281" s="208"/>
      <c r="CH281" s="208"/>
      <c r="CI281" s="208"/>
      <c r="CJ281" s="208"/>
      <c r="CK281" s="208"/>
      <c r="CL281" s="208"/>
      <c r="CM281" s="208"/>
      <c r="CN281" s="208"/>
      <c r="CO281" s="208"/>
      <c r="CP281" s="208"/>
      <c r="CQ281" s="208"/>
      <c r="CR281" s="208"/>
      <c r="CS281" s="208"/>
      <c r="CT281" s="208"/>
      <c r="CU281" s="208"/>
      <c r="CV281" s="208"/>
      <c r="CW281" s="208"/>
      <c r="CX281" s="208"/>
      <c r="CY281" s="208"/>
      <c r="CZ281" s="208"/>
      <c r="DA281" s="208"/>
      <c r="DB281" s="208"/>
      <c r="DC281" s="208"/>
      <c r="DD281" s="208"/>
      <c r="DE281" s="208"/>
      <c r="DF281" s="208"/>
      <c r="DG281" s="208"/>
      <c r="DH281" s="208"/>
      <c r="DI281" s="208"/>
      <c r="DJ281" s="208"/>
      <c r="DK281" s="208"/>
      <c r="DL281" s="208"/>
      <c r="DM281" s="208"/>
      <c r="DN281" s="208"/>
      <c r="DO281" s="208"/>
      <c r="DP281" s="208"/>
      <c r="DQ281" s="208"/>
      <c r="DR281" s="208"/>
      <c r="DS281" s="208"/>
      <c r="DT281" s="208"/>
      <c r="DU281" s="208"/>
      <c r="DV281" s="208"/>
      <c r="DW281" s="208"/>
      <c r="DX281" s="208"/>
      <c r="DY281" s="208"/>
      <c r="DZ281" s="208"/>
      <c r="EA281" s="208"/>
      <c r="EB281" s="208"/>
      <c r="EC281" s="208"/>
      <c r="ED281" s="208"/>
      <c r="EE281" s="208"/>
      <c r="EF281" s="208"/>
      <c r="EG281" s="208"/>
      <c r="EH281" s="208"/>
      <c r="EI281" s="208"/>
      <c r="EJ281" s="208"/>
      <c r="EK281" s="208"/>
      <c r="EL281" s="208"/>
      <c r="EM281" s="208"/>
      <c r="EN281" s="208"/>
      <c r="EO281" s="208"/>
      <c r="EP281" s="208"/>
      <c r="EQ281" s="208"/>
      <c r="ER281" s="208"/>
      <c r="ES281" s="208"/>
      <c r="ET281" s="208"/>
      <c r="EU281" s="208"/>
      <c r="EV281" s="208"/>
      <c r="EW281" s="208"/>
      <c r="EX281" s="208"/>
      <c r="EY281" s="208"/>
      <c r="EZ281" s="208"/>
      <c r="FA281" s="208"/>
      <c r="FB281" s="208"/>
      <c r="FC281" s="208"/>
      <c r="FD281" s="208"/>
      <c r="FE281" s="208"/>
      <c r="FF281" s="208"/>
      <c r="FG281" s="208"/>
      <c r="FH281" s="208"/>
      <c r="FI281" s="208"/>
      <c r="FJ281" s="208"/>
      <c r="FK281" s="208"/>
      <c r="FL281" s="208"/>
      <c r="FM281" s="208"/>
      <c r="FN281" s="208"/>
      <c r="FO281" s="287"/>
    </row>
    <row r="282" spans="1:171" s="173" customFormat="1" ht="54.6" customHeight="1" x14ac:dyDescent="0.2">
      <c r="A282" s="374"/>
      <c r="B282" s="400"/>
      <c r="C282" s="400"/>
      <c r="D282" s="400"/>
      <c r="E282" s="400"/>
      <c r="F282" s="400"/>
      <c r="G282" s="400"/>
      <c r="H282" s="400"/>
      <c r="I282" s="400"/>
      <c r="J282" s="400"/>
      <c r="K282" s="400"/>
      <c r="L282" s="437"/>
      <c r="M282" s="400"/>
      <c r="N282" s="400"/>
      <c r="O282" s="400"/>
      <c r="P282" s="400"/>
      <c r="Q282" s="135">
        <v>7</v>
      </c>
      <c r="R282" s="135" t="s">
        <v>1094</v>
      </c>
      <c r="S282" s="400"/>
      <c r="T282" s="135"/>
      <c r="U282" s="135"/>
      <c r="V282" s="135"/>
      <c r="W282" s="135"/>
      <c r="X282" s="135"/>
      <c r="Y282" s="135"/>
      <c r="Z282" s="135"/>
      <c r="AA282" s="135"/>
      <c r="AB282" s="135"/>
      <c r="AC282" s="135"/>
      <c r="AD282" s="135"/>
      <c r="AE282" s="135"/>
      <c r="AF282" s="279">
        <f>IFERROR(SUMIF(Costeo!$H$5:$H$636,R282,Costeo!$Q$5:$Q$636),SUMIF(Costeo!$Z$4:$Z$636,LEFT(R282,250),Costeo!$Q$4:$Q$637))</f>
        <v>0</v>
      </c>
      <c r="AG282" s="208"/>
      <c r="AH282" s="208"/>
      <c r="AI282" s="208"/>
      <c r="AJ282" s="208"/>
      <c r="AK282" s="208"/>
      <c r="AL282" s="208"/>
      <c r="AM282" s="208"/>
      <c r="AN282" s="208"/>
      <c r="AO282" s="208"/>
      <c r="AP282" s="208"/>
      <c r="AQ282" s="208"/>
      <c r="AR282" s="208"/>
      <c r="AS282" s="208"/>
      <c r="AT282" s="208"/>
      <c r="AU282" s="208"/>
      <c r="AV282" s="208"/>
      <c r="AW282" s="208"/>
      <c r="AX282" s="208"/>
      <c r="AY282" s="208"/>
      <c r="AZ282" s="208"/>
      <c r="BA282" s="208"/>
      <c r="BB282" s="208"/>
      <c r="BC282" s="208"/>
      <c r="BD282" s="208"/>
      <c r="BE282" s="208"/>
      <c r="BF282" s="208"/>
      <c r="BG282" s="208"/>
      <c r="BH282" s="208"/>
      <c r="BI282" s="208"/>
      <c r="BJ282" s="208"/>
      <c r="BK282" s="208"/>
      <c r="BL282" s="208"/>
      <c r="BM282" s="208"/>
      <c r="BN282" s="208"/>
      <c r="BO282" s="208"/>
      <c r="BP282" s="208"/>
      <c r="BQ282" s="208"/>
      <c r="BR282" s="208"/>
      <c r="BS282" s="208"/>
      <c r="BT282" s="208"/>
      <c r="BU282" s="208"/>
      <c r="BV282" s="208"/>
      <c r="BW282" s="208"/>
      <c r="BX282" s="208"/>
      <c r="BY282" s="208"/>
      <c r="BZ282" s="208"/>
      <c r="CA282" s="208"/>
      <c r="CB282" s="208"/>
      <c r="CC282" s="208"/>
      <c r="CD282" s="208"/>
      <c r="CE282" s="208"/>
      <c r="CF282" s="208"/>
      <c r="CG282" s="208"/>
      <c r="CH282" s="208"/>
      <c r="CI282" s="208"/>
      <c r="CJ282" s="208"/>
      <c r="CK282" s="208"/>
      <c r="CL282" s="208"/>
      <c r="CM282" s="208"/>
      <c r="CN282" s="208"/>
      <c r="CO282" s="208"/>
      <c r="CP282" s="208"/>
      <c r="CQ282" s="208"/>
      <c r="CR282" s="208"/>
      <c r="CS282" s="208"/>
      <c r="CT282" s="208"/>
      <c r="CU282" s="208"/>
      <c r="CV282" s="208"/>
      <c r="CW282" s="208"/>
      <c r="CX282" s="208"/>
      <c r="CY282" s="208"/>
      <c r="CZ282" s="208"/>
      <c r="DA282" s="208"/>
      <c r="DB282" s="208"/>
      <c r="DC282" s="208"/>
      <c r="DD282" s="208"/>
      <c r="DE282" s="208"/>
      <c r="DF282" s="208"/>
      <c r="DG282" s="208"/>
      <c r="DH282" s="208"/>
      <c r="DI282" s="208"/>
      <c r="DJ282" s="208"/>
      <c r="DK282" s="208"/>
      <c r="DL282" s="208"/>
      <c r="DM282" s="208"/>
      <c r="DN282" s="208"/>
      <c r="DO282" s="208"/>
      <c r="DP282" s="208"/>
      <c r="DQ282" s="208"/>
      <c r="DR282" s="208"/>
      <c r="DS282" s="208"/>
      <c r="DT282" s="208"/>
      <c r="DU282" s="208"/>
      <c r="DV282" s="208"/>
      <c r="DW282" s="208"/>
      <c r="DX282" s="208"/>
      <c r="DY282" s="208"/>
      <c r="DZ282" s="208"/>
      <c r="EA282" s="208"/>
      <c r="EB282" s="208"/>
      <c r="EC282" s="208"/>
      <c r="ED282" s="208"/>
      <c r="EE282" s="208"/>
      <c r="EF282" s="208"/>
      <c r="EG282" s="208"/>
      <c r="EH282" s="208"/>
      <c r="EI282" s="208"/>
      <c r="EJ282" s="208"/>
      <c r="EK282" s="208"/>
      <c r="EL282" s="208"/>
      <c r="EM282" s="208"/>
      <c r="EN282" s="208"/>
      <c r="EO282" s="208"/>
      <c r="EP282" s="208"/>
      <c r="EQ282" s="208"/>
      <c r="ER282" s="208"/>
      <c r="ES282" s="208"/>
      <c r="ET282" s="208"/>
      <c r="EU282" s="208"/>
      <c r="EV282" s="208"/>
      <c r="EW282" s="208"/>
      <c r="EX282" s="208"/>
      <c r="EY282" s="208"/>
      <c r="EZ282" s="208"/>
      <c r="FA282" s="208"/>
      <c r="FB282" s="208"/>
      <c r="FC282" s="208"/>
      <c r="FD282" s="208"/>
      <c r="FE282" s="208"/>
      <c r="FF282" s="208"/>
      <c r="FG282" s="208"/>
      <c r="FH282" s="208"/>
      <c r="FI282" s="208"/>
      <c r="FJ282" s="208"/>
      <c r="FK282" s="208"/>
      <c r="FL282" s="208"/>
      <c r="FM282" s="208"/>
      <c r="FN282" s="208"/>
      <c r="FO282" s="287"/>
    </row>
    <row r="283" spans="1:171" s="173" customFormat="1" ht="54.6" customHeight="1" x14ac:dyDescent="0.2">
      <c r="A283" s="374"/>
      <c r="B283" s="400"/>
      <c r="C283" s="400"/>
      <c r="D283" s="400"/>
      <c r="E283" s="400"/>
      <c r="F283" s="400"/>
      <c r="G283" s="400"/>
      <c r="H283" s="400"/>
      <c r="I283" s="400"/>
      <c r="J283" s="400"/>
      <c r="K283" s="400"/>
      <c r="L283" s="437"/>
      <c r="M283" s="400"/>
      <c r="N283" s="400"/>
      <c r="O283" s="400"/>
      <c r="P283" s="400"/>
      <c r="Q283" s="135">
        <v>8</v>
      </c>
      <c r="R283" s="135" t="s">
        <v>1095</v>
      </c>
      <c r="S283" s="400"/>
      <c r="T283" s="135"/>
      <c r="U283" s="135"/>
      <c r="V283" s="135"/>
      <c r="W283" s="135"/>
      <c r="X283" s="135"/>
      <c r="Y283" s="135"/>
      <c r="Z283" s="135"/>
      <c r="AA283" s="135"/>
      <c r="AB283" s="135"/>
      <c r="AC283" s="135"/>
      <c r="AD283" s="135"/>
      <c r="AE283" s="135"/>
      <c r="AF283" s="279">
        <f>IFERROR(SUMIF(Costeo!$H$5:$H$636,R283,Costeo!$Q$5:$Q$636),SUMIF(Costeo!$Z$4:$Z$636,LEFT(R283,250),Costeo!$Q$4:$Q$637))</f>
        <v>0</v>
      </c>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c r="BA283" s="208"/>
      <c r="BB283" s="208"/>
      <c r="BC283" s="208"/>
      <c r="BD283" s="208"/>
      <c r="BE283" s="208"/>
      <c r="BF283" s="208"/>
      <c r="BG283" s="208"/>
      <c r="BH283" s="208"/>
      <c r="BI283" s="208"/>
      <c r="BJ283" s="208"/>
      <c r="BK283" s="208"/>
      <c r="BL283" s="208"/>
      <c r="BM283" s="208"/>
      <c r="BN283" s="208"/>
      <c r="BO283" s="208"/>
      <c r="BP283" s="208"/>
      <c r="BQ283" s="208"/>
      <c r="BR283" s="208"/>
      <c r="BS283" s="208"/>
      <c r="BT283" s="208"/>
      <c r="BU283" s="208"/>
      <c r="BV283" s="208"/>
      <c r="BW283" s="208"/>
      <c r="BX283" s="208"/>
      <c r="BY283" s="208"/>
      <c r="BZ283" s="208"/>
      <c r="CA283" s="208"/>
      <c r="CB283" s="208"/>
      <c r="CC283" s="208"/>
      <c r="CD283" s="208"/>
      <c r="CE283" s="208"/>
      <c r="CF283" s="208"/>
      <c r="CG283" s="208"/>
      <c r="CH283" s="208"/>
      <c r="CI283" s="208"/>
      <c r="CJ283" s="208"/>
      <c r="CK283" s="208"/>
      <c r="CL283" s="208"/>
      <c r="CM283" s="208"/>
      <c r="CN283" s="208"/>
      <c r="CO283" s="208"/>
      <c r="CP283" s="208"/>
      <c r="CQ283" s="208"/>
      <c r="CR283" s="208"/>
      <c r="CS283" s="208"/>
      <c r="CT283" s="208"/>
      <c r="CU283" s="208"/>
      <c r="CV283" s="208"/>
      <c r="CW283" s="208"/>
      <c r="CX283" s="208"/>
      <c r="CY283" s="208"/>
      <c r="CZ283" s="208"/>
      <c r="DA283" s="208"/>
      <c r="DB283" s="208"/>
      <c r="DC283" s="208"/>
      <c r="DD283" s="208"/>
      <c r="DE283" s="208"/>
      <c r="DF283" s="208"/>
      <c r="DG283" s="208"/>
      <c r="DH283" s="208"/>
      <c r="DI283" s="208"/>
      <c r="DJ283" s="208"/>
      <c r="DK283" s="208"/>
      <c r="DL283" s="208"/>
      <c r="DM283" s="208"/>
      <c r="DN283" s="208"/>
      <c r="DO283" s="208"/>
      <c r="DP283" s="208"/>
      <c r="DQ283" s="208"/>
      <c r="DR283" s="208"/>
      <c r="DS283" s="208"/>
      <c r="DT283" s="208"/>
      <c r="DU283" s="208"/>
      <c r="DV283" s="208"/>
      <c r="DW283" s="208"/>
      <c r="DX283" s="208"/>
      <c r="DY283" s="208"/>
      <c r="DZ283" s="208"/>
      <c r="EA283" s="208"/>
      <c r="EB283" s="208"/>
      <c r="EC283" s="208"/>
      <c r="ED283" s="208"/>
      <c r="EE283" s="208"/>
      <c r="EF283" s="208"/>
      <c r="EG283" s="208"/>
      <c r="EH283" s="208"/>
      <c r="EI283" s="208"/>
      <c r="EJ283" s="208"/>
      <c r="EK283" s="208"/>
      <c r="EL283" s="208"/>
      <c r="EM283" s="208"/>
      <c r="EN283" s="208"/>
      <c r="EO283" s="208"/>
      <c r="EP283" s="208"/>
      <c r="EQ283" s="208"/>
      <c r="ER283" s="208"/>
      <c r="ES283" s="208"/>
      <c r="ET283" s="208"/>
      <c r="EU283" s="208"/>
      <c r="EV283" s="208"/>
      <c r="EW283" s="208"/>
      <c r="EX283" s="208"/>
      <c r="EY283" s="208"/>
      <c r="EZ283" s="208"/>
      <c r="FA283" s="208"/>
      <c r="FB283" s="208"/>
      <c r="FC283" s="208"/>
      <c r="FD283" s="208"/>
      <c r="FE283" s="208"/>
      <c r="FF283" s="208"/>
      <c r="FG283" s="208"/>
      <c r="FH283" s="208"/>
      <c r="FI283" s="208"/>
      <c r="FJ283" s="208"/>
      <c r="FK283" s="208"/>
      <c r="FL283" s="208"/>
      <c r="FM283" s="208"/>
      <c r="FN283" s="208"/>
      <c r="FO283" s="287"/>
    </row>
    <row r="284" spans="1:171" s="173" customFormat="1" ht="54.6" customHeight="1" x14ac:dyDescent="0.2">
      <c r="A284" s="374"/>
      <c r="B284" s="400"/>
      <c r="C284" s="400"/>
      <c r="D284" s="400"/>
      <c r="E284" s="400"/>
      <c r="F284" s="400"/>
      <c r="G284" s="400"/>
      <c r="H284" s="400"/>
      <c r="I284" s="400"/>
      <c r="J284" s="400"/>
      <c r="K284" s="400"/>
      <c r="L284" s="437"/>
      <c r="M284" s="135">
        <v>3</v>
      </c>
      <c r="N284" s="135" t="s">
        <v>1096</v>
      </c>
      <c r="O284" s="135" t="s">
        <v>38</v>
      </c>
      <c r="P284" s="135" t="s">
        <v>31</v>
      </c>
      <c r="Q284" s="135">
        <v>3</v>
      </c>
      <c r="R284" s="135" t="s">
        <v>1097</v>
      </c>
      <c r="S284" s="135" t="s">
        <v>1098</v>
      </c>
      <c r="T284" s="174"/>
      <c r="U284" s="174"/>
      <c r="V284" s="174"/>
      <c r="W284" s="174"/>
      <c r="X284" s="174"/>
      <c r="Y284" s="174"/>
      <c r="Z284" s="174"/>
      <c r="AA284" s="174"/>
      <c r="AB284" s="174"/>
      <c r="AC284" s="174"/>
      <c r="AD284" s="174"/>
      <c r="AE284" s="174"/>
      <c r="AF284" s="279">
        <f>IFERROR(SUMIF(Costeo!$H$5:$H$636,R284,Costeo!$Q$5:$Q$636),SUMIF(Costeo!$Z$4:$Z$636,LEFT(R284,250),Costeo!$Q$4:$Q$637))</f>
        <v>0</v>
      </c>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c r="BA284" s="208"/>
      <c r="BB284" s="208"/>
      <c r="BC284" s="208"/>
      <c r="BD284" s="208"/>
      <c r="BE284" s="208"/>
      <c r="BF284" s="208"/>
      <c r="BG284" s="208"/>
      <c r="BH284" s="208"/>
      <c r="BI284" s="208"/>
      <c r="BJ284" s="208"/>
      <c r="BK284" s="208"/>
      <c r="BL284" s="208"/>
      <c r="BM284" s="208"/>
      <c r="BN284" s="208"/>
      <c r="BO284" s="208"/>
      <c r="BP284" s="208"/>
      <c r="BQ284" s="208"/>
      <c r="BR284" s="208"/>
      <c r="BS284" s="208"/>
      <c r="BT284" s="208"/>
      <c r="BU284" s="208"/>
      <c r="BV284" s="208"/>
      <c r="BW284" s="208"/>
      <c r="BX284" s="208"/>
      <c r="BY284" s="208"/>
      <c r="BZ284" s="208"/>
      <c r="CA284" s="208"/>
      <c r="CB284" s="208"/>
      <c r="CC284" s="208"/>
      <c r="CD284" s="208"/>
      <c r="CE284" s="208"/>
      <c r="CF284" s="208"/>
      <c r="CG284" s="208"/>
      <c r="CH284" s="208"/>
      <c r="CI284" s="208"/>
      <c r="CJ284" s="208"/>
      <c r="CK284" s="208"/>
      <c r="CL284" s="208"/>
      <c r="CM284" s="208"/>
      <c r="CN284" s="208"/>
      <c r="CO284" s="208"/>
      <c r="CP284" s="208"/>
      <c r="CQ284" s="208"/>
      <c r="CR284" s="208"/>
      <c r="CS284" s="208"/>
      <c r="CT284" s="208"/>
      <c r="CU284" s="208"/>
      <c r="CV284" s="208"/>
      <c r="CW284" s="208"/>
      <c r="CX284" s="208"/>
      <c r="CY284" s="208"/>
      <c r="CZ284" s="208"/>
      <c r="DA284" s="208"/>
      <c r="DB284" s="208"/>
      <c r="DC284" s="208"/>
      <c r="DD284" s="208"/>
      <c r="DE284" s="208"/>
      <c r="DF284" s="208"/>
      <c r="DG284" s="208"/>
      <c r="DH284" s="208"/>
      <c r="DI284" s="208"/>
      <c r="DJ284" s="208"/>
      <c r="DK284" s="208"/>
      <c r="DL284" s="208"/>
      <c r="DM284" s="208"/>
      <c r="DN284" s="208"/>
      <c r="DO284" s="208"/>
      <c r="DP284" s="208"/>
      <c r="DQ284" s="208"/>
      <c r="DR284" s="208"/>
      <c r="DS284" s="208"/>
      <c r="DT284" s="208"/>
      <c r="DU284" s="208"/>
      <c r="DV284" s="208"/>
      <c r="DW284" s="208"/>
      <c r="DX284" s="208"/>
      <c r="DY284" s="208"/>
      <c r="DZ284" s="208"/>
      <c r="EA284" s="208"/>
      <c r="EB284" s="208"/>
      <c r="EC284" s="208"/>
      <c r="ED284" s="208"/>
      <c r="EE284" s="208"/>
      <c r="EF284" s="208"/>
      <c r="EG284" s="208"/>
      <c r="EH284" s="208"/>
      <c r="EI284" s="208"/>
      <c r="EJ284" s="208"/>
      <c r="EK284" s="208"/>
      <c r="EL284" s="208"/>
      <c r="EM284" s="208"/>
      <c r="EN284" s="208"/>
      <c r="EO284" s="208"/>
      <c r="EP284" s="208"/>
      <c r="EQ284" s="208"/>
      <c r="ER284" s="208"/>
      <c r="ES284" s="208"/>
      <c r="ET284" s="208"/>
      <c r="EU284" s="208"/>
      <c r="EV284" s="208"/>
      <c r="EW284" s="208"/>
      <c r="EX284" s="208"/>
      <c r="EY284" s="208"/>
      <c r="EZ284" s="208"/>
      <c r="FA284" s="208"/>
      <c r="FB284" s="208"/>
      <c r="FC284" s="208"/>
      <c r="FD284" s="208"/>
      <c r="FE284" s="208"/>
      <c r="FF284" s="208"/>
      <c r="FG284" s="208"/>
      <c r="FH284" s="208"/>
      <c r="FI284" s="208"/>
      <c r="FJ284" s="208"/>
      <c r="FK284" s="208"/>
      <c r="FL284" s="208"/>
      <c r="FM284" s="208"/>
      <c r="FN284" s="208"/>
      <c r="FO284" s="287"/>
    </row>
    <row r="285" spans="1:171" s="173" customFormat="1" ht="54.6" customHeight="1" x14ac:dyDescent="0.2">
      <c r="A285" s="374"/>
      <c r="B285" s="400"/>
      <c r="C285" s="400"/>
      <c r="D285" s="400"/>
      <c r="E285" s="400"/>
      <c r="F285" s="400"/>
      <c r="G285" s="400"/>
      <c r="H285" s="400"/>
      <c r="I285" s="400"/>
      <c r="J285" s="400"/>
      <c r="K285" s="400"/>
      <c r="L285" s="437"/>
      <c r="M285" s="374">
        <v>4</v>
      </c>
      <c r="N285" s="374" t="s">
        <v>1099</v>
      </c>
      <c r="O285" s="374" t="s">
        <v>38</v>
      </c>
      <c r="P285" s="374" t="s">
        <v>31</v>
      </c>
      <c r="Q285" s="135">
        <v>2</v>
      </c>
      <c r="R285" s="135" t="s">
        <v>1091</v>
      </c>
      <c r="S285" s="374" t="s">
        <v>38</v>
      </c>
      <c r="T285" s="135"/>
      <c r="U285" s="135"/>
      <c r="V285" s="135"/>
      <c r="W285" s="135"/>
      <c r="X285" s="135"/>
      <c r="Y285" s="135"/>
      <c r="Z285" s="135"/>
      <c r="AA285" s="135"/>
      <c r="AB285" s="135"/>
      <c r="AC285" s="135"/>
      <c r="AD285" s="135"/>
      <c r="AE285" s="135"/>
      <c r="AF285" s="279">
        <f>IFERROR(SUMIF(Costeo!$H$5:$H$636,R285,Costeo!$Q$5:$Q$636),SUMIF(Costeo!$Z$4:$Z$636,LEFT(R285,250),Costeo!$Q$4:$Q$637))</f>
        <v>0</v>
      </c>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208"/>
      <c r="BE285" s="208"/>
      <c r="BF285" s="208"/>
      <c r="BG285" s="208"/>
      <c r="BH285" s="208"/>
      <c r="BI285" s="208"/>
      <c r="BJ285" s="208"/>
      <c r="BK285" s="208"/>
      <c r="BL285" s="208"/>
      <c r="BM285" s="208"/>
      <c r="BN285" s="208"/>
      <c r="BO285" s="208"/>
      <c r="BP285" s="208"/>
      <c r="BQ285" s="208"/>
      <c r="BR285" s="208"/>
      <c r="BS285" s="208"/>
      <c r="BT285" s="208"/>
      <c r="BU285" s="208"/>
      <c r="BV285" s="208"/>
      <c r="BW285" s="208"/>
      <c r="BX285" s="208"/>
      <c r="BY285" s="208"/>
      <c r="BZ285" s="208"/>
      <c r="CA285" s="208"/>
      <c r="CB285" s="208"/>
      <c r="CC285" s="208"/>
      <c r="CD285" s="208"/>
      <c r="CE285" s="208"/>
      <c r="CF285" s="208"/>
      <c r="CG285" s="208"/>
      <c r="CH285" s="208"/>
      <c r="CI285" s="208"/>
      <c r="CJ285" s="208"/>
      <c r="CK285" s="208"/>
      <c r="CL285" s="208"/>
      <c r="CM285" s="208"/>
      <c r="CN285" s="208"/>
      <c r="CO285" s="208"/>
      <c r="CP285" s="208"/>
      <c r="CQ285" s="208"/>
      <c r="CR285" s="208"/>
      <c r="CS285" s="208"/>
      <c r="CT285" s="208"/>
      <c r="CU285" s="208"/>
      <c r="CV285" s="208"/>
      <c r="CW285" s="208"/>
      <c r="CX285" s="208"/>
      <c r="CY285" s="208"/>
      <c r="CZ285" s="208"/>
      <c r="DA285" s="208"/>
      <c r="DB285" s="208"/>
      <c r="DC285" s="208"/>
      <c r="DD285" s="208"/>
      <c r="DE285" s="208"/>
      <c r="DF285" s="208"/>
      <c r="DG285" s="208"/>
      <c r="DH285" s="208"/>
      <c r="DI285" s="208"/>
      <c r="DJ285" s="208"/>
      <c r="DK285" s="208"/>
      <c r="DL285" s="208"/>
      <c r="DM285" s="208"/>
      <c r="DN285" s="208"/>
      <c r="DO285" s="208"/>
      <c r="DP285" s="208"/>
      <c r="DQ285" s="208"/>
      <c r="DR285" s="208"/>
      <c r="DS285" s="208"/>
      <c r="DT285" s="208"/>
      <c r="DU285" s="208"/>
      <c r="DV285" s="208"/>
      <c r="DW285" s="208"/>
      <c r="DX285" s="208"/>
      <c r="DY285" s="208"/>
      <c r="DZ285" s="208"/>
      <c r="EA285" s="208"/>
      <c r="EB285" s="208"/>
      <c r="EC285" s="208"/>
      <c r="ED285" s="208"/>
      <c r="EE285" s="208"/>
      <c r="EF285" s="208"/>
      <c r="EG285" s="208"/>
      <c r="EH285" s="208"/>
      <c r="EI285" s="208"/>
      <c r="EJ285" s="208"/>
      <c r="EK285" s="208"/>
      <c r="EL285" s="208"/>
      <c r="EM285" s="208"/>
      <c r="EN285" s="208"/>
      <c r="EO285" s="208"/>
      <c r="EP285" s="208"/>
      <c r="EQ285" s="208"/>
      <c r="ER285" s="208"/>
      <c r="ES285" s="208"/>
      <c r="ET285" s="208"/>
      <c r="EU285" s="208"/>
      <c r="EV285" s="208"/>
      <c r="EW285" s="208"/>
      <c r="EX285" s="208"/>
      <c r="EY285" s="208"/>
      <c r="EZ285" s="208"/>
      <c r="FA285" s="208"/>
      <c r="FB285" s="208"/>
      <c r="FC285" s="208"/>
      <c r="FD285" s="208"/>
      <c r="FE285" s="208"/>
      <c r="FF285" s="208"/>
      <c r="FG285" s="208"/>
      <c r="FH285" s="208"/>
      <c r="FI285" s="208"/>
      <c r="FJ285" s="208"/>
      <c r="FK285" s="208"/>
      <c r="FL285" s="208"/>
      <c r="FM285" s="208"/>
      <c r="FN285" s="208"/>
      <c r="FO285" s="287"/>
    </row>
    <row r="286" spans="1:171" s="173" customFormat="1" ht="54.6" customHeight="1" x14ac:dyDescent="0.2">
      <c r="A286" s="374"/>
      <c r="B286" s="400"/>
      <c r="C286" s="400"/>
      <c r="D286" s="400"/>
      <c r="E286" s="400"/>
      <c r="F286" s="400"/>
      <c r="G286" s="400"/>
      <c r="H286" s="400"/>
      <c r="I286" s="400"/>
      <c r="J286" s="400"/>
      <c r="K286" s="400"/>
      <c r="L286" s="437"/>
      <c r="M286" s="400"/>
      <c r="N286" s="400"/>
      <c r="O286" s="400"/>
      <c r="P286" s="400"/>
      <c r="Q286" s="135">
        <v>3</v>
      </c>
      <c r="R286" s="135" t="s">
        <v>1092</v>
      </c>
      <c r="S286" s="400"/>
      <c r="T286" s="135"/>
      <c r="U286" s="135"/>
      <c r="V286" s="135"/>
      <c r="W286" s="135"/>
      <c r="X286" s="135"/>
      <c r="Y286" s="135"/>
      <c r="Z286" s="135"/>
      <c r="AA286" s="135"/>
      <c r="AB286" s="135"/>
      <c r="AC286" s="135"/>
      <c r="AD286" s="135"/>
      <c r="AE286" s="135"/>
      <c r="AF286" s="279">
        <f>IFERROR(SUMIF(Costeo!$H$5:$H$636,R286,Costeo!$Q$5:$Q$636),SUMIF(Costeo!$Z$4:$Z$636,LEFT(R286,250),Costeo!$Q$4:$Q$637))</f>
        <v>0</v>
      </c>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c r="BD286" s="208"/>
      <c r="BE286" s="208"/>
      <c r="BF286" s="208"/>
      <c r="BG286" s="208"/>
      <c r="BH286" s="208"/>
      <c r="BI286" s="208"/>
      <c r="BJ286" s="208"/>
      <c r="BK286" s="208"/>
      <c r="BL286" s="208"/>
      <c r="BM286" s="208"/>
      <c r="BN286" s="208"/>
      <c r="BO286" s="208"/>
      <c r="BP286" s="208"/>
      <c r="BQ286" s="208"/>
      <c r="BR286" s="208"/>
      <c r="BS286" s="208"/>
      <c r="BT286" s="208"/>
      <c r="BU286" s="208"/>
      <c r="BV286" s="208"/>
      <c r="BW286" s="208"/>
      <c r="BX286" s="208"/>
      <c r="BY286" s="208"/>
      <c r="BZ286" s="208"/>
      <c r="CA286" s="208"/>
      <c r="CB286" s="208"/>
      <c r="CC286" s="208"/>
      <c r="CD286" s="208"/>
      <c r="CE286" s="208"/>
      <c r="CF286" s="208"/>
      <c r="CG286" s="208"/>
      <c r="CH286" s="208"/>
      <c r="CI286" s="208"/>
      <c r="CJ286" s="208"/>
      <c r="CK286" s="208"/>
      <c r="CL286" s="208"/>
      <c r="CM286" s="208"/>
      <c r="CN286" s="208"/>
      <c r="CO286" s="208"/>
      <c r="CP286" s="208"/>
      <c r="CQ286" s="208"/>
      <c r="CR286" s="208"/>
      <c r="CS286" s="208"/>
      <c r="CT286" s="208"/>
      <c r="CU286" s="208"/>
      <c r="CV286" s="208"/>
      <c r="CW286" s="208"/>
      <c r="CX286" s="208"/>
      <c r="CY286" s="208"/>
      <c r="CZ286" s="208"/>
      <c r="DA286" s="208"/>
      <c r="DB286" s="208"/>
      <c r="DC286" s="208"/>
      <c r="DD286" s="208"/>
      <c r="DE286" s="208"/>
      <c r="DF286" s="208"/>
      <c r="DG286" s="208"/>
      <c r="DH286" s="208"/>
      <c r="DI286" s="208"/>
      <c r="DJ286" s="208"/>
      <c r="DK286" s="208"/>
      <c r="DL286" s="208"/>
      <c r="DM286" s="208"/>
      <c r="DN286" s="208"/>
      <c r="DO286" s="208"/>
      <c r="DP286" s="208"/>
      <c r="DQ286" s="208"/>
      <c r="DR286" s="208"/>
      <c r="DS286" s="208"/>
      <c r="DT286" s="208"/>
      <c r="DU286" s="208"/>
      <c r="DV286" s="208"/>
      <c r="DW286" s="208"/>
      <c r="DX286" s="208"/>
      <c r="DY286" s="208"/>
      <c r="DZ286" s="208"/>
      <c r="EA286" s="208"/>
      <c r="EB286" s="208"/>
      <c r="EC286" s="208"/>
      <c r="ED286" s="208"/>
      <c r="EE286" s="208"/>
      <c r="EF286" s="208"/>
      <c r="EG286" s="208"/>
      <c r="EH286" s="208"/>
      <c r="EI286" s="208"/>
      <c r="EJ286" s="208"/>
      <c r="EK286" s="208"/>
      <c r="EL286" s="208"/>
      <c r="EM286" s="208"/>
      <c r="EN286" s="208"/>
      <c r="EO286" s="208"/>
      <c r="EP286" s="208"/>
      <c r="EQ286" s="208"/>
      <c r="ER286" s="208"/>
      <c r="ES286" s="208"/>
      <c r="ET286" s="208"/>
      <c r="EU286" s="208"/>
      <c r="EV286" s="208"/>
      <c r="EW286" s="208"/>
      <c r="EX286" s="208"/>
      <c r="EY286" s="208"/>
      <c r="EZ286" s="208"/>
      <c r="FA286" s="208"/>
      <c r="FB286" s="208"/>
      <c r="FC286" s="208"/>
      <c r="FD286" s="208"/>
      <c r="FE286" s="208"/>
      <c r="FF286" s="208"/>
      <c r="FG286" s="208"/>
      <c r="FH286" s="208"/>
      <c r="FI286" s="208"/>
      <c r="FJ286" s="208"/>
      <c r="FK286" s="208"/>
      <c r="FL286" s="208"/>
      <c r="FM286" s="208"/>
      <c r="FN286" s="208"/>
      <c r="FO286" s="287"/>
    </row>
    <row r="287" spans="1:171" s="173" customFormat="1" ht="54.6" customHeight="1" x14ac:dyDescent="0.2">
      <c r="A287" s="374"/>
      <c r="B287" s="400"/>
      <c r="C287" s="400"/>
      <c r="D287" s="400"/>
      <c r="E287" s="400"/>
      <c r="F287" s="400"/>
      <c r="G287" s="400"/>
      <c r="H287" s="400"/>
      <c r="I287" s="400"/>
      <c r="J287" s="400"/>
      <c r="K287" s="400"/>
      <c r="L287" s="437"/>
      <c r="M287" s="135">
        <v>5</v>
      </c>
      <c r="N287" s="135" t="s">
        <v>1100</v>
      </c>
      <c r="O287" s="135" t="s">
        <v>1101</v>
      </c>
      <c r="P287" s="135" t="s">
        <v>31</v>
      </c>
      <c r="Q287" s="135">
        <v>1</v>
      </c>
      <c r="R287" s="135" t="s">
        <v>1102</v>
      </c>
      <c r="S287" s="135" t="s">
        <v>1103</v>
      </c>
      <c r="T287" s="174"/>
      <c r="U287" s="174"/>
      <c r="V287" s="174"/>
      <c r="W287" s="174"/>
      <c r="X287" s="174"/>
      <c r="Y287" s="174"/>
      <c r="Z287" s="174"/>
      <c r="AA287" s="174"/>
      <c r="AB287" s="174"/>
      <c r="AC287" s="174"/>
      <c r="AD287" s="174"/>
      <c r="AE287" s="174"/>
      <c r="AF287" s="279">
        <f>IFERROR(SUMIF(Costeo!$H$5:$H$636,R287,Costeo!$Q$5:$Q$636),SUMIF(Costeo!$Z$4:$Z$636,LEFT(R287,250),Costeo!$Q$4:$Q$637))</f>
        <v>0</v>
      </c>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208"/>
      <c r="BE287" s="208"/>
      <c r="BF287" s="208"/>
      <c r="BG287" s="208"/>
      <c r="BH287" s="208"/>
      <c r="BI287" s="208"/>
      <c r="BJ287" s="208"/>
      <c r="BK287" s="208"/>
      <c r="BL287" s="208"/>
      <c r="BM287" s="208"/>
      <c r="BN287" s="208"/>
      <c r="BO287" s="208"/>
      <c r="BP287" s="208"/>
      <c r="BQ287" s="208"/>
      <c r="BR287" s="208"/>
      <c r="BS287" s="208"/>
      <c r="BT287" s="208"/>
      <c r="BU287" s="208"/>
      <c r="BV287" s="208"/>
      <c r="BW287" s="208"/>
      <c r="BX287" s="208"/>
      <c r="BY287" s="208"/>
      <c r="BZ287" s="208"/>
      <c r="CA287" s="208"/>
      <c r="CB287" s="208"/>
      <c r="CC287" s="208"/>
      <c r="CD287" s="208"/>
      <c r="CE287" s="208"/>
      <c r="CF287" s="208"/>
      <c r="CG287" s="208"/>
      <c r="CH287" s="208"/>
      <c r="CI287" s="208"/>
      <c r="CJ287" s="208"/>
      <c r="CK287" s="208"/>
      <c r="CL287" s="208"/>
      <c r="CM287" s="208"/>
      <c r="CN287" s="208"/>
      <c r="CO287" s="208"/>
      <c r="CP287" s="208"/>
      <c r="CQ287" s="208"/>
      <c r="CR287" s="208"/>
      <c r="CS287" s="208"/>
      <c r="CT287" s="208"/>
      <c r="CU287" s="208"/>
      <c r="CV287" s="208"/>
      <c r="CW287" s="208"/>
      <c r="CX287" s="208"/>
      <c r="CY287" s="208"/>
      <c r="CZ287" s="208"/>
      <c r="DA287" s="208"/>
      <c r="DB287" s="208"/>
      <c r="DC287" s="208"/>
      <c r="DD287" s="208"/>
      <c r="DE287" s="208"/>
      <c r="DF287" s="208"/>
      <c r="DG287" s="208"/>
      <c r="DH287" s="208"/>
      <c r="DI287" s="208"/>
      <c r="DJ287" s="208"/>
      <c r="DK287" s="208"/>
      <c r="DL287" s="208"/>
      <c r="DM287" s="208"/>
      <c r="DN287" s="208"/>
      <c r="DO287" s="208"/>
      <c r="DP287" s="208"/>
      <c r="DQ287" s="208"/>
      <c r="DR287" s="208"/>
      <c r="DS287" s="208"/>
      <c r="DT287" s="208"/>
      <c r="DU287" s="208"/>
      <c r="DV287" s="208"/>
      <c r="DW287" s="208"/>
      <c r="DX287" s="208"/>
      <c r="DY287" s="208"/>
      <c r="DZ287" s="208"/>
      <c r="EA287" s="208"/>
      <c r="EB287" s="208"/>
      <c r="EC287" s="208"/>
      <c r="ED287" s="208"/>
      <c r="EE287" s="208"/>
      <c r="EF287" s="208"/>
      <c r="EG287" s="208"/>
      <c r="EH287" s="208"/>
      <c r="EI287" s="208"/>
      <c r="EJ287" s="208"/>
      <c r="EK287" s="208"/>
      <c r="EL287" s="208"/>
      <c r="EM287" s="208"/>
      <c r="EN287" s="208"/>
      <c r="EO287" s="208"/>
      <c r="EP287" s="208"/>
      <c r="EQ287" s="208"/>
      <c r="ER287" s="208"/>
      <c r="ES287" s="208"/>
      <c r="ET287" s="208"/>
      <c r="EU287" s="208"/>
      <c r="EV287" s="208"/>
      <c r="EW287" s="208"/>
      <c r="EX287" s="208"/>
      <c r="EY287" s="208"/>
      <c r="EZ287" s="208"/>
      <c r="FA287" s="208"/>
      <c r="FB287" s="208"/>
      <c r="FC287" s="208"/>
      <c r="FD287" s="208"/>
      <c r="FE287" s="208"/>
      <c r="FF287" s="208"/>
      <c r="FG287" s="208"/>
      <c r="FH287" s="208"/>
      <c r="FI287" s="208"/>
      <c r="FJ287" s="208"/>
      <c r="FK287" s="208"/>
      <c r="FL287" s="208"/>
      <c r="FM287" s="208"/>
      <c r="FN287" s="208"/>
      <c r="FO287" s="287"/>
    </row>
    <row r="288" spans="1:171" s="173" customFormat="1" ht="54.6" customHeight="1" x14ac:dyDescent="0.2">
      <c r="A288" s="374"/>
      <c r="B288" s="400"/>
      <c r="C288" s="400"/>
      <c r="D288" s="400"/>
      <c r="E288" s="400"/>
      <c r="F288" s="400"/>
      <c r="G288" s="400"/>
      <c r="H288" s="400"/>
      <c r="I288" s="400"/>
      <c r="J288" s="400"/>
      <c r="K288" s="400"/>
      <c r="L288" s="437"/>
      <c r="M288" s="374">
        <v>6</v>
      </c>
      <c r="N288" s="374" t="s">
        <v>1104</v>
      </c>
      <c r="O288" s="374" t="s">
        <v>1105</v>
      </c>
      <c r="P288" s="374" t="s">
        <v>31</v>
      </c>
      <c r="Q288" s="135">
        <v>1</v>
      </c>
      <c r="R288" s="135" t="s">
        <v>1106</v>
      </c>
      <c r="S288" s="135" t="s">
        <v>1107</v>
      </c>
      <c r="T288" s="135"/>
      <c r="U288" s="135"/>
      <c r="V288" s="187"/>
      <c r="W288" s="187"/>
      <c r="X288" s="187"/>
      <c r="Y288" s="135"/>
      <c r="Z288" s="135"/>
      <c r="AA288" s="135"/>
      <c r="AB288" s="135"/>
      <c r="AC288" s="135"/>
      <c r="AD288" s="135"/>
      <c r="AE288" s="135"/>
      <c r="AF288" s="279">
        <f>IFERROR(SUMIF(Costeo!$H$5:$H$636,R288,Costeo!$Q$5:$Q$636),SUMIF(Costeo!$Z$4:$Z$636,LEFT(R288,250),Costeo!$Q$4:$Q$637))</f>
        <v>0</v>
      </c>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208"/>
      <c r="BE288" s="208"/>
      <c r="BF288" s="208"/>
      <c r="BG288" s="208"/>
      <c r="BH288" s="208"/>
      <c r="BI288" s="208"/>
      <c r="BJ288" s="208"/>
      <c r="BK288" s="208"/>
      <c r="BL288" s="208"/>
      <c r="BM288" s="208"/>
      <c r="BN288" s="208"/>
      <c r="BO288" s="208"/>
      <c r="BP288" s="208"/>
      <c r="BQ288" s="208"/>
      <c r="BR288" s="208"/>
      <c r="BS288" s="208"/>
      <c r="BT288" s="208"/>
      <c r="BU288" s="208"/>
      <c r="BV288" s="208"/>
      <c r="BW288" s="208"/>
      <c r="BX288" s="208"/>
      <c r="BY288" s="208"/>
      <c r="BZ288" s="208"/>
      <c r="CA288" s="208"/>
      <c r="CB288" s="208"/>
      <c r="CC288" s="208"/>
      <c r="CD288" s="208"/>
      <c r="CE288" s="208"/>
      <c r="CF288" s="208"/>
      <c r="CG288" s="208"/>
      <c r="CH288" s="208"/>
      <c r="CI288" s="208"/>
      <c r="CJ288" s="208"/>
      <c r="CK288" s="208"/>
      <c r="CL288" s="208"/>
      <c r="CM288" s="208"/>
      <c r="CN288" s="208"/>
      <c r="CO288" s="208"/>
      <c r="CP288" s="208"/>
      <c r="CQ288" s="208"/>
      <c r="CR288" s="208"/>
      <c r="CS288" s="208"/>
      <c r="CT288" s="208"/>
      <c r="CU288" s="208"/>
      <c r="CV288" s="208"/>
      <c r="CW288" s="208"/>
      <c r="CX288" s="208"/>
      <c r="CY288" s="208"/>
      <c r="CZ288" s="208"/>
      <c r="DA288" s="208"/>
      <c r="DB288" s="208"/>
      <c r="DC288" s="208"/>
      <c r="DD288" s="208"/>
      <c r="DE288" s="208"/>
      <c r="DF288" s="208"/>
      <c r="DG288" s="208"/>
      <c r="DH288" s="208"/>
      <c r="DI288" s="208"/>
      <c r="DJ288" s="208"/>
      <c r="DK288" s="208"/>
      <c r="DL288" s="208"/>
      <c r="DM288" s="208"/>
      <c r="DN288" s="208"/>
      <c r="DO288" s="208"/>
      <c r="DP288" s="208"/>
      <c r="DQ288" s="208"/>
      <c r="DR288" s="208"/>
      <c r="DS288" s="208"/>
      <c r="DT288" s="208"/>
      <c r="DU288" s="208"/>
      <c r="DV288" s="208"/>
      <c r="DW288" s="208"/>
      <c r="DX288" s="208"/>
      <c r="DY288" s="208"/>
      <c r="DZ288" s="208"/>
      <c r="EA288" s="208"/>
      <c r="EB288" s="208"/>
      <c r="EC288" s="208"/>
      <c r="ED288" s="208"/>
      <c r="EE288" s="208"/>
      <c r="EF288" s="208"/>
      <c r="EG288" s="208"/>
      <c r="EH288" s="208"/>
      <c r="EI288" s="208"/>
      <c r="EJ288" s="208"/>
      <c r="EK288" s="208"/>
      <c r="EL288" s="208"/>
      <c r="EM288" s="208"/>
      <c r="EN288" s="208"/>
      <c r="EO288" s="208"/>
      <c r="EP288" s="208"/>
      <c r="EQ288" s="208"/>
      <c r="ER288" s="208"/>
      <c r="ES288" s="208"/>
      <c r="ET288" s="208"/>
      <c r="EU288" s="208"/>
      <c r="EV288" s="208"/>
      <c r="EW288" s="208"/>
      <c r="EX288" s="208"/>
      <c r="EY288" s="208"/>
      <c r="EZ288" s="208"/>
      <c r="FA288" s="208"/>
      <c r="FB288" s="208"/>
      <c r="FC288" s="208"/>
      <c r="FD288" s="208"/>
      <c r="FE288" s="208"/>
      <c r="FF288" s="208"/>
      <c r="FG288" s="208"/>
      <c r="FH288" s="208"/>
      <c r="FI288" s="208"/>
      <c r="FJ288" s="208"/>
      <c r="FK288" s="208"/>
      <c r="FL288" s="208"/>
      <c r="FM288" s="208"/>
      <c r="FN288" s="208"/>
      <c r="FO288" s="287"/>
    </row>
    <row r="289" spans="1:171" s="173" customFormat="1" ht="54.6" customHeight="1" x14ac:dyDescent="0.2">
      <c r="A289" s="374"/>
      <c r="B289" s="400"/>
      <c r="C289" s="400"/>
      <c r="D289" s="400"/>
      <c r="E289" s="400"/>
      <c r="F289" s="400"/>
      <c r="G289" s="400"/>
      <c r="H289" s="400"/>
      <c r="I289" s="400"/>
      <c r="J289" s="400"/>
      <c r="K289" s="400"/>
      <c r="L289" s="437"/>
      <c r="M289" s="400"/>
      <c r="N289" s="400"/>
      <c r="O289" s="400"/>
      <c r="P289" s="400"/>
      <c r="Q289" s="135">
        <v>2</v>
      </c>
      <c r="R289" s="135" t="s">
        <v>1108</v>
      </c>
      <c r="S289" s="135" t="s">
        <v>1109</v>
      </c>
      <c r="T289" s="135"/>
      <c r="U289" s="135"/>
      <c r="V289" s="135"/>
      <c r="W289" s="135"/>
      <c r="X289" s="187"/>
      <c r="Y289" s="187"/>
      <c r="Z289" s="187"/>
      <c r="AA289" s="187"/>
      <c r="AB289" s="187"/>
      <c r="AC289" s="187"/>
      <c r="AD289" s="187"/>
      <c r="AE289" s="135"/>
      <c r="AF289" s="279">
        <f>IFERROR(SUMIF(Costeo!$H$5:$H$636,R289,Costeo!$Q$5:$Q$636),SUMIF(Costeo!$Z$4:$Z$636,LEFT(R289,250),Costeo!$Q$4:$Q$637))</f>
        <v>600000</v>
      </c>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208"/>
      <c r="BE289" s="208"/>
      <c r="BF289" s="208"/>
      <c r="BG289" s="208"/>
      <c r="BH289" s="208"/>
      <c r="BI289" s="208"/>
      <c r="BJ289" s="208"/>
      <c r="BK289" s="208"/>
      <c r="BL289" s="208"/>
      <c r="BM289" s="208"/>
      <c r="BN289" s="208"/>
      <c r="BO289" s="208"/>
      <c r="BP289" s="208"/>
      <c r="BQ289" s="208"/>
      <c r="BR289" s="208"/>
      <c r="BS289" s="208"/>
      <c r="BT289" s="208"/>
      <c r="BU289" s="208"/>
      <c r="BV289" s="208"/>
      <c r="BW289" s="208"/>
      <c r="BX289" s="208"/>
      <c r="BY289" s="208"/>
      <c r="BZ289" s="208"/>
      <c r="CA289" s="208"/>
      <c r="CB289" s="208"/>
      <c r="CC289" s="208"/>
      <c r="CD289" s="208"/>
      <c r="CE289" s="208"/>
      <c r="CF289" s="208"/>
      <c r="CG289" s="208"/>
      <c r="CH289" s="208"/>
      <c r="CI289" s="208"/>
      <c r="CJ289" s="208"/>
      <c r="CK289" s="208"/>
      <c r="CL289" s="208"/>
      <c r="CM289" s="208"/>
      <c r="CN289" s="208"/>
      <c r="CO289" s="208"/>
      <c r="CP289" s="208"/>
      <c r="CQ289" s="208"/>
      <c r="CR289" s="208"/>
      <c r="CS289" s="208"/>
      <c r="CT289" s="208"/>
      <c r="CU289" s="208"/>
      <c r="CV289" s="208"/>
      <c r="CW289" s="208"/>
      <c r="CX289" s="208"/>
      <c r="CY289" s="208"/>
      <c r="CZ289" s="208"/>
      <c r="DA289" s="208"/>
      <c r="DB289" s="208"/>
      <c r="DC289" s="208"/>
      <c r="DD289" s="208"/>
      <c r="DE289" s="208"/>
      <c r="DF289" s="208"/>
      <c r="DG289" s="208"/>
      <c r="DH289" s="208"/>
      <c r="DI289" s="208"/>
      <c r="DJ289" s="208"/>
      <c r="DK289" s="208"/>
      <c r="DL289" s="208"/>
      <c r="DM289" s="208"/>
      <c r="DN289" s="208"/>
      <c r="DO289" s="208"/>
      <c r="DP289" s="208"/>
      <c r="DQ289" s="208"/>
      <c r="DR289" s="208"/>
      <c r="DS289" s="208"/>
      <c r="DT289" s="208"/>
      <c r="DU289" s="208"/>
      <c r="DV289" s="208"/>
      <c r="DW289" s="208"/>
      <c r="DX289" s="208"/>
      <c r="DY289" s="208"/>
      <c r="DZ289" s="208"/>
      <c r="EA289" s="208"/>
      <c r="EB289" s="208"/>
      <c r="EC289" s="208"/>
      <c r="ED289" s="208"/>
      <c r="EE289" s="208"/>
      <c r="EF289" s="208"/>
      <c r="EG289" s="208"/>
      <c r="EH289" s="208"/>
      <c r="EI289" s="208"/>
      <c r="EJ289" s="208"/>
      <c r="EK289" s="208"/>
      <c r="EL289" s="208"/>
      <c r="EM289" s="208"/>
      <c r="EN289" s="208"/>
      <c r="EO289" s="208"/>
      <c r="EP289" s="208"/>
      <c r="EQ289" s="208"/>
      <c r="ER289" s="208"/>
      <c r="ES289" s="208"/>
      <c r="ET289" s="208"/>
      <c r="EU289" s="208"/>
      <c r="EV289" s="208"/>
      <c r="EW289" s="208"/>
      <c r="EX289" s="208"/>
      <c r="EY289" s="208"/>
      <c r="EZ289" s="208"/>
      <c r="FA289" s="208"/>
      <c r="FB289" s="208"/>
      <c r="FC289" s="208"/>
      <c r="FD289" s="208"/>
      <c r="FE289" s="208"/>
      <c r="FF289" s="208"/>
      <c r="FG289" s="208"/>
      <c r="FH289" s="208"/>
      <c r="FI289" s="208"/>
      <c r="FJ289" s="208"/>
      <c r="FK289" s="208"/>
      <c r="FL289" s="208"/>
      <c r="FM289" s="208"/>
      <c r="FN289" s="208"/>
      <c r="FO289" s="287"/>
    </row>
    <row r="290" spans="1:171" s="173" customFormat="1" ht="40.5" customHeight="1" x14ac:dyDescent="0.2">
      <c r="A290" s="374"/>
      <c r="B290" s="400"/>
      <c r="C290" s="400"/>
      <c r="D290" s="400"/>
      <c r="E290" s="400"/>
      <c r="F290" s="400"/>
      <c r="G290" s="400"/>
      <c r="H290" s="400"/>
      <c r="I290" s="400"/>
      <c r="J290" s="400"/>
      <c r="K290" s="400"/>
      <c r="L290" s="437"/>
      <c r="M290" s="135">
        <v>7</v>
      </c>
      <c r="N290" s="135" t="s">
        <v>1110</v>
      </c>
      <c r="O290" s="135" t="s">
        <v>1105</v>
      </c>
      <c r="P290" s="135" t="s">
        <v>31</v>
      </c>
      <c r="Q290" s="135">
        <v>1</v>
      </c>
      <c r="R290" s="135" t="s">
        <v>1111</v>
      </c>
      <c r="S290" s="135" t="s">
        <v>1112</v>
      </c>
      <c r="T290" s="174"/>
      <c r="U290" s="174"/>
      <c r="V290" s="174"/>
      <c r="W290" s="174"/>
      <c r="X290" s="174"/>
      <c r="Y290" s="174"/>
      <c r="Z290" s="174"/>
      <c r="AA290" s="174"/>
      <c r="AB290" s="135"/>
      <c r="AC290" s="135"/>
      <c r="AD290" s="174"/>
      <c r="AE290" s="174"/>
      <c r="AF290" s="279">
        <f>IFERROR(SUMIF(Costeo!$H$5:$H$636,R290,Costeo!$Q$5:$Q$636),SUMIF(Costeo!$Z$4:$Z$636,LEFT(R290,250),Costeo!$Q$4:$Q$637))</f>
        <v>0</v>
      </c>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c r="BC290" s="208"/>
      <c r="BD290" s="208"/>
      <c r="BE290" s="208"/>
      <c r="BF290" s="208"/>
      <c r="BG290" s="208"/>
      <c r="BH290" s="208"/>
      <c r="BI290" s="208"/>
      <c r="BJ290" s="208"/>
      <c r="BK290" s="208"/>
      <c r="BL290" s="208"/>
      <c r="BM290" s="208"/>
      <c r="BN290" s="208"/>
      <c r="BO290" s="208"/>
      <c r="BP290" s="208"/>
      <c r="BQ290" s="208"/>
      <c r="BR290" s="208"/>
      <c r="BS290" s="208"/>
      <c r="BT290" s="208"/>
      <c r="BU290" s="208"/>
      <c r="BV290" s="208"/>
      <c r="BW290" s="208"/>
      <c r="BX290" s="208"/>
      <c r="BY290" s="208"/>
      <c r="BZ290" s="208"/>
      <c r="CA290" s="208"/>
      <c r="CB290" s="208"/>
      <c r="CC290" s="208"/>
      <c r="CD290" s="208"/>
      <c r="CE290" s="208"/>
      <c r="CF290" s="208"/>
      <c r="CG290" s="208"/>
      <c r="CH290" s="208"/>
      <c r="CI290" s="208"/>
      <c r="CJ290" s="208"/>
      <c r="CK290" s="208"/>
      <c r="CL290" s="208"/>
      <c r="CM290" s="208"/>
      <c r="CN290" s="208"/>
      <c r="CO290" s="208"/>
      <c r="CP290" s="208"/>
      <c r="CQ290" s="208"/>
      <c r="CR290" s="208"/>
      <c r="CS290" s="208"/>
      <c r="CT290" s="208"/>
      <c r="CU290" s="208"/>
      <c r="CV290" s="208"/>
      <c r="CW290" s="208"/>
      <c r="CX290" s="208"/>
      <c r="CY290" s="208"/>
      <c r="CZ290" s="208"/>
      <c r="DA290" s="208"/>
      <c r="DB290" s="208"/>
      <c r="DC290" s="208"/>
      <c r="DD290" s="208"/>
      <c r="DE290" s="208"/>
      <c r="DF290" s="208"/>
      <c r="DG290" s="208"/>
      <c r="DH290" s="208"/>
      <c r="DI290" s="208"/>
      <c r="DJ290" s="208"/>
      <c r="DK290" s="208"/>
      <c r="DL290" s="208"/>
      <c r="DM290" s="208"/>
      <c r="DN290" s="208"/>
      <c r="DO290" s="208"/>
      <c r="DP290" s="208"/>
      <c r="DQ290" s="208"/>
      <c r="DR290" s="208"/>
      <c r="DS290" s="208"/>
      <c r="DT290" s="208"/>
      <c r="DU290" s="208"/>
      <c r="DV290" s="208"/>
      <c r="DW290" s="208"/>
      <c r="DX290" s="208"/>
      <c r="DY290" s="208"/>
      <c r="DZ290" s="208"/>
      <c r="EA290" s="208"/>
      <c r="EB290" s="208"/>
      <c r="EC290" s="208"/>
      <c r="ED290" s="208"/>
      <c r="EE290" s="208"/>
      <c r="EF290" s="208"/>
      <c r="EG290" s="208"/>
      <c r="EH290" s="208"/>
      <c r="EI290" s="208"/>
      <c r="EJ290" s="208"/>
      <c r="EK290" s="208"/>
      <c r="EL290" s="208"/>
      <c r="EM290" s="208"/>
      <c r="EN290" s="208"/>
      <c r="EO290" s="208"/>
      <c r="EP290" s="208"/>
      <c r="EQ290" s="208"/>
      <c r="ER290" s="208"/>
      <c r="ES290" s="208"/>
      <c r="ET290" s="208"/>
      <c r="EU290" s="208"/>
      <c r="EV290" s="208"/>
      <c r="EW290" s="208"/>
      <c r="EX290" s="208"/>
      <c r="EY290" s="208"/>
      <c r="EZ290" s="208"/>
      <c r="FA290" s="208"/>
      <c r="FB290" s="208"/>
      <c r="FC290" s="208"/>
      <c r="FD290" s="208"/>
      <c r="FE290" s="208"/>
      <c r="FF290" s="208"/>
      <c r="FG290" s="208"/>
      <c r="FH290" s="208"/>
      <c r="FI290" s="208"/>
      <c r="FJ290" s="208"/>
      <c r="FK290" s="208"/>
      <c r="FL290" s="208"/>
      <c r="FM290" s="208"/>
      <c r="FN290" s="208"/>
      <c r="FO290" s="287"/>
    </row>
    <row r="291" spans="1:171" s="173" customFormat="1" ht="26.1" customHeight="1" x14ac:dyDescent="0.2">
      <c r="A291" s="374" t="s">
        <v>1113</v>
      </c>
      <c r="B291" s="374" t="s">
        <v>1114</v>
      </c>
      <c r="C291" s="374" t="s">
        <v>1115</v>
      </c>
      <c r="D291" s="374" t="s">
        <v>1116</v>
      </c>
      <c r="E291" s="402">
        <v>0.85</v>
      </c>
      <c r="F291" s="402">
        <v>0.9</v>
      </c>
      <c r="G291" s="402">
        <v>0.25</v>
      </c>
      <c r="H291" s="402">
        <v>0.5</v>
      </c>
      <c r="I291" s="402">
        <v>0.7</v>
      </c>
      <c r="J291" s="402">
        <v>0.9</v>
      </c>
      <c r="K291" s="374" t="s">
        <v>1117</v>
      </c>
      <c r="L291" s="374" t="s">
        <v>1118</v>
      </c>
      <c r="M291" s="374">
        <v>1</v>
      </c>
      <c r="N291" s="374" t="s">
        <v>1119</v>
      </c>
      <c r="O291" s="374" t="s">
        <v>1118</v>
      </c>
      <c r="P291" s="374" t="s">
        <v>645</v>
      </c>
      <c r="Q291" s="135">
        <v>1</v>
      </c>
      <c r="R291" s="135" t="s">
        <v>1120</v>
      </c>
      <c r="S291" s="374" t="s">
        <v>680</v>
      </c>
      <c r="T291" s="177"/>
      <c r="U291" s="197"/>
      <c r="V291" s="197"/>
      <c r="W291" s="197"/>
      <c r="X291" s="197"/>
      <c r="Y291" s="197"/>
      <c r="Z291" s="197"/>
      <c r="AA291" s="197"/>
      <c r="AB291" s="197"/>
      <c r="AC291" s="197"/>
      <c r="AD291" s="197"/>
      <c r="AE291" s="197"/>
      <c r="AF291" s="279">
        <f>IFERROR(SUMIF(Costeo!$H$5:$H$636,R291,Costeo!$Q$5:$Q$636),SUMIF(Costeo!$Z$4:$Z$636,LEFT(R291,250),Costeo!$Q$4:$Q$637))</f>
        <v>0</v>
      </c>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c r="BC291" s="208"/>
      <c r="BD291" s="208"/>
      <c r="BE291" s="208"/>
      <c r="BF291" s="208"/>
      <c r="BG291" s="208"/>
      <c r="BH291" s="208"/>
      <c r="BI291" s="208"/>
      <c r="BJ291" s="208"/>
      <c r="BK291" s="208"/>
      <c r="BL291" s="208"/>
      <c r="BM291" s="208"/>
      <c r="BN291" s="208"/>
      <c r="BO291" s="208"/>
      <c r="BP291" s="208"/>
      <c r="BQ291" s="208"/>
      <c r="BR291" s="208"/>
      <c r="BS291" s="208"/>
      <c r="BT291" s="208"/>
      <c r="BU291" s="208"/>
      <c r="BV291" s="208"/>
      <c r="BW291" s="208"/>
      <c r="BX291" s="208"/>
      <c r="BY291" s="208"/>
      <c r="BZ291" s="208"/>
      <c r="CA291" s="208"/>
      <c r="CB291" s="208"/>
      <c r="CC291" s="208"/>
      <c r="CD291" s="208"/>
      <c r="CE291" s="208"/>
      <c r="CF291" s="208"/>
      <c r="CG291" s="208"/>
      <c r="CH291" s="208"/>
      <c r="CI291" s="208"/>
      <c r="CJ291" s="208"/>
      <c r="CK291" s="208"/>
      <c r="CL291" s="208"/>
      <c r="CM291" s="208"/>
      <c r="CN291" s="208"/>
      <c r="CO291" s="208"/>
      <c r="CP291" s="208"/>
      <c r="CQ291" s="208"/>
      <c r="CR291" s="208"/>
      <c r="CS291" s="208"/>
      <c r="CT291" s="208"/>
      <c r="CU291" s="208"/>
      <c r="CV291" s="208"/>
      <c r="CW291" s="208"/>
      <c r="CX291" s="208"/>
      <c r="CY291" s="208"/>
      <c r="CZ291" s="208"/>
      <c r="DA291" s="208"/>
      <c r="DB291" s="208"/>
      <c r="DC291" s="208"/>
      <c r="DD291" s="208"/>
      <c r="DE291" s="208"/>
      <c r="DF291" s="208"/>
      <c r="DG291" s="208"/>
      <c r="DH291" s="208"/>
      <c r="DI291" s="208"/>
      <c r="DJ291" s="208"/>
      <c r="DK291" s="208"/>
      <c r="DL291" s="208"/>
      <c r="DM291" s="208"/>
      <c r="DN291" s="208"/>
      <c r="DO291" s="208"/>
      <c r="DP291" s="208"/>
      <c r="DQ291" s="208"/>
      <c r="DR291" s="208"/>
      <c r="DS291" s="208"/>
      <c r="DT291" s="208"/>
      <c r="DU291" s="208"/>
      <c r="DV291" s="208"/>
      <c r="DW291" s="208"/>
      <c r="DX291" s="208"/>
      <c r="DY291" s="208"/>
      <c r="DZ291" s="208"/>
      <c r="EA291" s="208"/>
      <c r="EB291" s="208"/>
      <c r="EC291" s="208"/>
      <c r="ED291" s="208"/>
      <c r="EE291" s="208"/>
      <c r="EF291" s="208"/>
      <c r="EG291" s="208"/>
      <c r="EH291" s="208"/>
      <c r="EI291" s="208"/>
      <c r="EJ291" s="208"/>
      <c r="EK291" s="208"/>
      <c r="EL291" s="208"/>
      <c r="EM291" s="208"/>
      <c r="EN291" s="208"/>
      <c r="EO291" s="208"/>
      <c r="EP291" s="208"/>
      <c r="EQ291" s="208"/>
      <c r="ER291" s="208"/>
      <c r="ES291" s="208"/>
      <c r="ET291" s="208"/>
      <c r="EU291" s="208"/>
      <c r="EV291" s="208"/>
      <c r="EW291" s="208"/>
      <c r="EX291" s="208"/>
      <c r="EY291" s="208"/>
      <c r="EZ291" s="208"/>
      <c r="FA291" s="208"/>
      <c r="FB291" s="208"/>
      <c r="FC291" s="208"/>
      <c r="FD291" s="208"/>
      <c r="FE291" s="208"/>
      <c r="FF291" s="208"/>
      <c r="FG291" s="208"/>
      <c r="FH291" s="208"/>
      <c r="FI291" s="208"/>
      <c r="FJ291" s="208"/>
      <c r="FK291" s="208"/>
      <c r="FL291" s="208"/>
      <c r="FM291" s="208"/>
      <c r="FN291" s="208"/>
      <c r="FO291" s="287"/>
    </row>
    <row r="292" spans="1:171" s="173" customFormat="1" ht="12.95" customHeight="1" x14ac:dyDescent="0.2">
      <c r="A292" s="400"/>
      <c r="B292" s="400"/>
      <c r="C292" s="400"/>
      <c r="D292" s="400"/>
      <c r="E292" s="400"/>
      <c r="F292" s="400"/>
      <c r="G292" s="400"/>
      <c r="H292" s="400"/>
      <c r="I292" s="400"/>
      <c r="J292" s="400"/>
      <c r="K292" s="400"/>
      <c r="L292" s="400"/>
      <c r="M292" s="400"/>
      <c r="N292" s="400"/>
      <c r="O292" s="400"/>
      <c r="P292" s="400"/>
      <c r="Q292" s="135">
        <v>2</v>
      </c>
      <c r="R292" s="135" t="s">
        <v>1121</v>
      </c>
      <c r="S292" s="400"/>
      <c r="T292" s="197"/>
      <c r="U292" s="177"/>
      <c r="V292" s="197"/>
      <c r="W292" s="197"/>
      <c r="X292" s="197"/>
      <c r="Y292" s="197"/>
      <c r="Z292" s="197"/>
      <c r="AA292" s="197"/>
      <c r="AB292" s="197"/>
      <c r="AC292" s="197"/>
      <c r="AD292" s="197"/>
      <c r="AE292" s="197"/>
      <c r="AF292" s="279">
        <f>IFERROR(SUMIF(Costeo!$H$5:$H$636,R292,Costeo!$Q$5:$Q$636),SUMIF(Costeo!$Z$4:$Z$636,LEFT(R292,250),Costeo!$Q$4:$Q$637))</f>
        <v>0</v>
      </c>
      <c r="AG292" s="208"/>
      <c r="AH292" s="208"/>
      <c r="AI292" s="208"/>
      <c r="AJ292" s="208"/>
      <c r="AK292" s="208"/>
      <c r="AL292" s="208"/>
      <c r="AM292" s="208"/>
      <c r="AN292" s="208"/>
      <c r="AO292" s="208"/>
      <c r="AP292" s="208"/>
      <c r="AQ292" s="208"/>
      <c r="AR292" s="208"/>
      <c r="AS292" s="208"/>
      <c r="AT292" s="208"/>
      <c r="AU292" s="208"/>
      <c r="AV292" s="208"/>
      <c r="AW292" s="208"/>
      <c r="AX292" s="208"/>
      <c r="AY292" s="208"/>
      <c r="AZ292" s="208"/>
      <c r="BA292" s="208"/>
      <c r="BB292" s="208"/>
      <c r="BC292" s="208"/>
      <c r="BD292" s="208"/>
      <c r="BE292" s="208"/>
      <c r="BF292" s="208"/>
      <c r="BG292" s="208"/>
      <c r="BH292" s="208"/>
      <c r="BI292" s="208"/>
      <c r="BJ292" s="208"/>
      <c r="BK292" s="208"/>
      <c r="BL292" s="208"/>
      <c r="BM292" s="208"/>
      <c r="BN292" s="208"/>
      <c r="BO292" s="208"/>
      <c r="BP292" s="208"/>
      <c r="BQ292" s="208"/>
      <c r="BR292" s="208"/>
      <c r="BS292" s="208"/>
      <c r="BT292" s="208"/>
      <c r="BU292" s="208"/>
      <c r="BV292" s="208"/>
      <c r="BW292" s="208"/>
      <c r="BX292" s="208"/>
      <c r="BY292" s="208"/>
      <c r="BZ292" s="208"/>
      <c r="CA292" s="208"/>
      <c r="CB292" s="208"/>
      <c r="CC292" s="208"/>
      <c r="CD292" s="208"/>
      <c r="CE292" s="208"/>
      <c r="CF292" s="208"/>
      <c r="CG292" s="208"/>
      <c r="CH292" s="208"/>
      <c r="CI292" s="208"/>
      <c r="CJ292" s="208"/>
      <c r="CK292" s="208"/>
      <c r="CL292" s="208"/>
      <c r="CM292" s="208"/>
      <c r="CN292" s="208"/>
      <c r="CO292" s="208"/>
      <c r="CP292" s="208"/>
      <c r="CQ292" s="208"/>
      <c r="CR292" s="208"/>
      <c r="CS292" s="208"/>
      <c r="CT292" s="208"/>
      <c r="CU292" s="208"/>
      <c r="CV292" s="208"/>
      <c r="CW292" s="208"/>
      <c r="CX292" s="208"/>
      <c r="CY292" s="208"/>
      <c r="CZ292" s="208"/>
      <c r="DA292" s="208"/>
      <c r="DB292" s="208"/>
      <c r="DC292" s="208"/>
      <c r="DD292" s="208"/>
      <c r="DE292" s="208"/>
      <c r="DF292" s="208"/>
      <c r="DG292" s="208"/>
      <c r="DH292" s="208"/>
      <c r="DI292" s="208"/>
      <c r="DJ292" s="208"/>
      <c r="DK292" s="208"/>
      <c r="DL292" s="208"/>
      <c r="DM292" s="208"/>
      <c r="DN292" s="208"/>
      <c r="DO292" s="208"/>
      <c r="DP292" s="208"/>
      <c r="DQ292" s="208"/>
      <c r="DR292" s="208"/>
      <c r="DS292" s="208"/>
      <c r="DT292" s="208"/>
      <c r="DU292" s="208"/>
      <c r="DV292" s="208"/>
      <c r="DW292" s="208"/>
      <c r="DX292" s="208"/>
      <c r="DY292" s="208"/>
      <c r="DZ292" s="208"/>
      <c r="EA292" s="208"/>
      <c r="EB292" s="208"/>
      <c r="EC292" s="208"/>
      <c r="ED292" s="208"/>
      <c r="EE292" s="208"/>
      <c r="EF292" s="208"/>
      <c r="EG292" s="208"/>
      <c r="EH292" s="208"/>
      <c r="EI292" s="208"/>
      <c r="EJ292" s="208"/>
      <c r="EK292" s="208"/>
      <c r="EL292" s="208"/>
      <c r="EM292" s="208"/>
      <c r="EN292" s="208"/>
      <c r="EO292" s="208"/>
      <c r="EP292" s="208"/>
      <c r="EQ292" s="208"/>
      <c r="ER292" s="208"/>
      <c r="ES292" s="208"/>
      <c r="ET292" s="208"/>
      <c r="EU292" s="208"/>
      <c r="EV292" s="208"/>
      <c r="EW292" s="208"/>
      <c r="EX292" s="208"/>
      <c r="EY292" s="208"/>
      <c r="EZ292" s="208"/>
      <c r="FA292" s="208"/>
      <c r="FB292" s="208"/>
      <c r="FC292" s="208"/>
      <c r="FD292" s="208"/>
      <c r="FE292" s="208"/>
      <c r="FF292" s="208"/>
      <c r="FG292" s="208"/>
      <c r="FH292" s="208"/>
      <c r="FI292" s="208"/>
      <c r="FJ292" s="208"/>
      <c r="FK292" s="208"/>
      <c r="FL292" s="208"/>
      <c r="FM292" s="208"/>
      <c r="FN292" s="208"/>
      <c r="FO292" s="287"/>
    </row>
    <row r="293" spans="1:171" s="173" customFormat="1" ht="12.95" customHeight="1" x14ac:dyDescent="0.2">
      <c r="A293" s="400"/>
      <c r="B293" s="400"/>
      <c r="C293" s="400"/>
      <c r="D293" s="400"/>
      <c r="E293" s="400"/>
      <c r="F293" s="400"/>
      <c r="G293" s="400"/>
      <c r="H293" s="400"/>
      <c r="I293" s="400"/>
      <c r="J293" s="400"/>
      <c r="K293" s="400"/>
      <c r="L293" s="400"/>
      <c r="M293" s="400"/>
      <c r="N293" s="400"/>
      <c r="O293" s="400"/>
      <c r="P293" s="400"/>
      <c r="Q293" s="135">
        <v>3</v>
      </c>
      <c r="R293" s="135" t="s">
        <v>1122</v>
      </c>
      <c r="S293" s="400"/>
      <c r="T293" s="197"/>
      <c r="U293" s="177"/>
      <c r="V293" s="177"/>
      <c r="W293" s="177"/>
      <c r="X293" s="177"/>
      <c r="Y293" s="177"/>
      <c r="Z293" s="177"/>
      <c r="AA293" s="177"/>
      <c r="AB293" s="177"/>
      <c r="AC293" s="177"/>
      <c r="AD293" s="177"/>
      <c r="AE293" s="177"/>
      <c r="AF293" s="279">
        <f>IFERROR(SUMIF(Costeo!$H$5:$H$636,R293,Costeo!$Q$5:$Q$636),SUMIF(Costeo!$Z$4:$Z$636,LEFT(R293,250),Costeo!$Q$4:$Q$637))</f>
        <v>50102000</v>
      </c>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c r="BS293" s="208"/>
      <c r="BT293" s="208"/>
      <c r="BU293" s="208"/>
      <c r="BV293" s="208"/>
      <c r="BW293" s="208"/>
      <c r="BX293" s="208"/>
      <c r="BY293" s="208"/>
      <c r="BZ293" s="208"/>
      <c r="CA293" s="208"/>
      <c r="CB293" s="208"/>
      <c r="CC293" s="208"/>
      <c r="CD293" s="208"/>
      <c r="CE293" s="208"/>
      <c r="CF293" s="208"/>
      <c r="CG293" s="208"/>
      <c r="CH293" s="208"/>
      <c r="CI293" s="208"/>
      <c r="CJ293" s="208"/>
      <c r="CK293" s="208"/>
      <c r="CL293" s="208"/>
      <c r="CM293" s="208"/>
      <c r="CN293" s="208"/>
      <c r="CO293" s="208"/>
      <c r="CP293" s="208"/>
      <c r="CQ293" s="208"/>
      <c r="CR293" s="208"/>
      <c r="CS293" s="208"/>
      <c r="CT293" s="208"/>
      <c r="CU293" s="208"/>
      <c r="CV293" s="208"/>
      <c r="CW293" s="208"/>
      <c r="CX293" s="208"/>
      <c r="CY293" s="208"/>
      <c r="CZ293" s="208"/>
      <c r="DA293" s="208"/>
      <c r="DB293" s="208"/>
      <c r="DC293" s="208"/>
      <c r="DD293" s="208"/>
      <c r="DE293" s="208"/>
      <c r="DF293" s="208"/>
      <c r="DG293" s="208"/>
      <c r="DH293" s="208"/>
      <c r="DI293" s="208"/>
      <c r="DJ293" s="208"/>
      <c r="DK293" s="208"/>
      <c r="DL293" s="208"/>
      <c r="DM293" s="208"/>
      <c r="DN293" s="208"/>
      <c r="DO293" s="208"/>
      <c r="DP293" s="208"/>
      <c r="DQ293" s="208"/>
      <c r="DR293" s="208"/>
      <c r="DS293" s="208"/>
      <c r="DT293" s="208"/>
      <c r="DU293" s="208"/>
      <c r="DV293" s="208"/>
      <c r="DW293" s="208"/>
      <c r="DX293" s="208"/>
      <c r="DY293" s="208"/>
      <c r="DZ293" s="208"/>
      <c r="EA293" s="208"/>
      <c r="EB293" s="208"/>
      <c r="EC293" s="208"/>
      <c r="ED293" s="208"/>
      <c r="EE293" s="208"/>
      <c r="EF293" s="208"/>
      <c r="EG293" s="208"/>
      <c r="EH293" s="208"/>
      <c r="EI293" s="208"/>
      <c r="EJ293" s="208"/>
      <c r="EK293" s="208"/>
      <c r="EL293" s="208"/>
      <c r="EM293" s="208"/>
      <c r="EN293" s="208"/>
      <c r="EO293" s="208"/>
      <c r="EP293" s="208"/>
      <c r="EQ293" s="208"/>
      <c r="ER293" s="208"/>
      <c r="ES293" s="208"/>
      <c r="ET293" s="208"/>
      <c r="EU293" s="208"/>
      <c r="EV293" s="208"/>
      <c r="EW293" s="208"/>
      <c r="EX293" s="208"/>
      <c r="EY293" s="208"/>
      <c r="EZ293" s="208"/>
      <c r="FA293" s="208"/>
      <c r="FB293" s="208"/>
      <c r="FC293" s="208"/>
      <c r="FD293" s="208"/>
      <c r="FE293" s="208"/>
      <c r="FF293" s="208"/>
      <c r="FG293" s="208"/>
      <c r="FH293" s="208"/>
      <c r="FI293" s="208"/>
      <c r="FJ293" s="208"/>
      <c r="FK293" s="208"/>
      <c r="FL293" s="208"/>
      <c r="FM293" s="208"/>
      <c r="FN293" s="208"/>
      <c r="FO293" s="287"/>
    </row>
    <row r="294" spans="1:171" s="173" customFormat="1" ht="12.95" customHeight="1" x14ac:dyDescent="0.2">
      <c r="A294" s="400"/>
      <c r="B294" s="400"/>
      <c r="C294" s="400"/>
      <c r="D294" s="400"/>
      <c r="E294" s="400"/>
      <c r="F294" s="400"/>
      <c r="G294" s="400"/>
      <c r="H294" s="400"/>
      <c r="I294" s="400"/>
      <c r="J294" s="400"/>
      <c r="K294" s="400"/>
      <c r="L294" s="400"/>
      <c r="M294" s="400"/>
      <c r="N294" s="400"/>
      <c r="O294" s="400"/>
      <c r="P294" s="400"/>
      <c r="Q294" s="135">
        <v>4</v>
      </c>
      <c r="R294" s="135" t="s">
        <v>1123</v>
      </c>
      <c r="S294" s="400"/>
      <c r="T294" s="136"/>
      <c r="U294" s="136"/>
      <c r="V294" s="136"/>
      <c r="W294" s="136"/>
      <c r="X294" s="136"/>
      <c r="Y294" s="136"/>
      <c r="Z294" s="136"/>
      <c r="AA294" s="136"/>
      <c r="AB294" s="136"/>
      <c r="AC294" s="136"/>
      <c r="AD294" s="136"/>
      <c r="AE294" s="136"/>
      <c r="AF294" s="279">
        <f>IFERROR(SUMIF(Costeo!$H$5:$H$636,R294,Costeo!$Q$5:$Q$636),SUMIF(Costeo!$Z$4:$Z$636,LEFT(R294,250),Costeo!$Q$4:$Q$637))</f>
        <v>3000000</v>
      </c>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208"/>
      <c r="BE294" s="208"/>
      <c r="BF294" s="208"/>
      <c r="BG294" s="208"/>
      <c r="BH294" s="208"/>
      <c r="BI294" s="208"/>
      <c r="BJ294" s="208"/>
      <c r="BK294" s="208"/>
      <c r="BL294" s="208"/>
      <c r="BM294" s="208"/>
      <c r="BN294" s="208"/>
      <c r="BO294" s="208"/>
      <c r="BP294" s="208"/>
      <c r="BQ294" s="208"/>
      <c r="BR294" s="208"/>
      <c r="BS294" s="208"/>
      <c r="BT294" s="208"/>
      <c r="BU294" s="208"/>
      <c r="BV294" s="208"/>
      <c r="BW294" s="208"/>
      <c r="BX294" s="208"/>
      <c r="BY294" s="208"/>
      <c r="BZ294" s="208"/>
      <c r="CA294" s="208"/>
      <c r="CB294" s="208"/>
      <c r="CC294" s="208"/>
      <c r="CD294" s="208"/>
      <c r="CE294" s="208"/>
      <c r="CF294" s="208"/>
      <c r="CG294" s="208"/>
      <c r="CH294" s="208"/>
      <c r="CI294" s="208"/>
      <c r="CJ294" s="208"/>
      <c r="CK294" s="208"/>
      <c r="CL294" s="208"/>
      <c r="CM294" s="208"/>
      <c r="CN294" s="208"/>
      <c r="CO294" s="208"/>
      <c r="CP294" s="208"/>
      <c r="CQ294" s="208"/>
      <c r="CR294" s="208"/>
      <c r="CS294" s="208"/>
      <c r="CT294" s="208"/>
      <c r="CU294" s="208"/>
      <c r="CV294" s="208"/>
      <c r="CW294" s="208"/>
      <c r="CX294" s="208"/>
      <c r="CY294" s="208"/>
      <c r="CZ294" s="208"/>
      <c r="DA294" s="208"/>
      <c r="DB294" s="208"/>
      <c r="DC294" s="208"/>
      <c r="DD294" s="208"/>
      <c r="DE294" s="208"/>
      <c r="DF294" s="208"/>
      <c r="DG294" s="208"/>
      <c r="DH294" s="208"/>
      <c r="DI294" s="208"/>
      <c r="DJ294" s="208"/>
      <c r="DK294" s="208"/>
      <c r="DL294" s="208"/>
      <c r="DM294" s="208"/>
      <c r="DN294" s="208"/>
      <c r="DO294" s="208"/>
      <c r="DP294" s="208"/>
      <c r="DQ294" s="208"/>
      <c r="DR294" s="208"/>
      <c r="DS294" s="208"/>
      <c r="DT294" s="208"/>
      <c r="DU294" s="208"/>
      <c r="DV294" s="208"/>
      <c r="DW294" s="208"/>
      <c r="DX294" s="208"/>
      <c r="DY294" s="208"/>
      <c r="DZ294" s="208"/>
      <c r="EA294" s="208"/>
      <c r="EB294" s="208"/>
      <c r="EC294" s="208"/>
      <c r="ED294" s="208"/>
      <c r="EE294" s="208"/>
      <c r="EF294" s="208"/>
      <c r="EG294" s="208"/>
      <c r="EH294" s="208"/>
      <c r="EI294" s="208"/>
      <c r="EJ294" s="208"/>
      <c r="EK294" s="208"/>
      <c r="EL294" s="208"/>
      <c r="EM294" s="208"/>
      <c r="EN294" s="208"/>
      <c r="EO294" s="208"/>
      <c r="EP294" s="208"/>
      <c r="EQ294" s="208"/>
      <c r="ER294" s="208"/>
      <c r="ES294" s="208"/>
      <c r="ET294" s="208"/>
      <c r="EU294" s="208"/>
      <c r="EV294" s="208"/>
      <c r="EW294" s="208"/>
      <c r="EX294" s="208"/>
      <c r="EY294" s="208"/>
      <c r="EZ294" s="208"/>
      <c r="FA294" s="208"/>
      <c r="FB294" s="208"/>
      <c r="FC294" s="208"/>
      <c r="FD294" s="208"/>
      <c r="FE294" s="208"/>
      <c r="FF294" s="208"/>
      <c r="FG294" s="208"/>
      <c r="FH294" s="208"/>
      <c r="FI294" s="208"/>
      <c r="FJ294" s="208"/>
      <c r="FK294" s="208"/>
      <c r="FL294" s="208"/>
      <c r="FM294" s="208"/>
      <c r="FN294" s="208"/>
      <c r="FO294" s="287"/>
    </row>
    <row r="295" spans="1:171" s="173" customFormat="1" ht="12.95" customHeight="1" x14ac:dyDescent="0.2">
      <c r="A295" s="400"/>
      <c r="B295" s="400"/>
      <c r="C295" s="400"/>
      <c r="D295" s="400"/>
      <c r="E295" s="400"/>
      <c r="F295" s="400"/>
      <c r="G295" s="400"/>
      <c r="H295" s="400"/>
      <c r="I295" s="400"/>
      <c r="J295" s="400"/>
      <c r="K295" s="400"/>
      <c r="L295" s="400"/>
      <c r="M295" s="400"/>
      <c r="N295" s="400"/>
      <c r="O295" s="400"/>
      <c r="P295" s="400"/>
      <c r="Q295" s="135">
        <v>5</v>
      </c>
      <c r="R295" s="135" t="s">
        <v>1124</v>
      </c>
      <c r="S295" s="400"/>
      <c r="T295" s="136"/>
      <c r="U295" s="136"/>
      <c r="V295" s="136"/>
      <c r="W295" s="136"/>
      <c r="X295" s="136"/>
      <c r="Y295" s="136"/>
      <c r="Z295" s="136"/>
      <c r="AA295" s="136"/>
      <c r="AB295" s="136"/>
      <c r="AC295" s="136"/>
      <c r="AD295" s="136"/>
      <c r="AE295" s="136"/>
      <c r="AF295" s="279">
        <f>IFERROR(SUMIF(Costeo!$H$5:$H$636,R295,Costeo!$Q$5:$Q$636),SUMIF(Costeo!$Z$4:$Z$636,LEFT(R295,250),Costeo!$Q$4:$Q$637))</f>
        <v>3000000</v>
      </c>
      <c r="AG295" s="208"/>
      <c r="AH295" s="208"/>
      <c r="AI295" s="208"/>
      <c r="AJ295" s="208"/>
      <c r="AK295" s="208"/>
      <c r="AL295" s="208"/>
      <c r="AM295" s="208"/>
      <c r="AN295" s="208"/>
      <c r="AO295" s="208"/>
      <c r="AP295" s="208"/>
      <c r="AQ295" s="208"/>
      <c r="AR295" s="208"/>
      <c r="AS295" s="208"/>
      <c r="AT295" s="208"/>
      <c r="AU295" s="208"/>
      <c r="AV295" s="208"/>
      <c r="AW295" s="208"/>
      <c r="AX295" s="208"/>
      <c r="AY295" s="208"/>
      <c r="AZ295" s="208"/>
      <c r="BA295" s="208"/>
      <c r="BB295" s="208"/>
      <c r="BC295" s="208"/>
      <c r="BD295" s="208"/>
      <c r="BE295" s="208"/>
      <c r="BF295" s="208"/>
      <c r="BG295" s="208"/>
      <c r="BH295" s="208"/>
      <c r="BI295" s="208"/>
      <c r="BJ295" s="208"/>
      <c r="BK295" s="208"/>
      <c r="BL295" s="208"/>
      <c r="BM295" s="208"/>
      <c r="BN295" s="208"/>
      <c r="BO295" s="208"/>
      <c r="BP295" s="208"/>
      <c r="BQ295" s="208"/>
      <c r="BR295" s="208"/>
      <c r="BS295" s="208"/>
      <c r="BT295" s="208"/>
      <c r="BU295" s="208"/>
      <c r="BV295" s="208"/>
      <c r="BW295" s="208"/>
      <c r="BX295" s="208"/>
      <c r="BY295" s="208"/>
      <c r="BZ295" s="208"/>
      <c r="CA295" s="208"/>
      <c r="CB295" s="208"/>
      <c r="CC295" s="208"/>
      <c r="CD295" s="208"/>
      <c r="CE295" s="208"/>
      <c r="CF295" s="208"/>
      <c r="CG295" s="208"/>
      <c r="CH295" s="208"/>
      <c r="CI295" s="208"/>
      <c r="CJ295" s="208"/>
      <c r="CK295" s="208"/>
      <c r="CL295" s="208"/>
      <c r="CM295" s="208"/>
      <c r="CN295" s="208"/>
      <c r="CO295" s="208"/>
      <c r="CP295" s="208"/>
      <c r="CQ295" s="208"/>
      <c r="CR295" s="208"/>
      <c r="CS295" s="208"/>
      <c r="CT295" s="208"/>
      <c r="CU295" s="208"/>
      <c r="CV295" s="208"/>
      <c r="CW295" s="208"/>
      <c r="CX295" s="208"/>
      <c r="CY295" s="208"/>
      <c r="CZ295" s="208"/>
      <c r="DA295" s="208"/>
      <c r="DB295" s="208"/>
      <c r="DC295" s="208"/>
      <c r="DD295" s="208"/>
      <c r="DE295" s="208"/>
      <c r="DF295" s="208"/>
      <c r="DG295" s="208"/>
      <c r="DH295" s="208"/>
      <c r="DI295" s="208"/>
      <c r="DJ295" s="208"/>
      <c r="DK295" s="208"/>
      <c r="DL295" s="208"/>
      <c r="DM295" s="208"/>
      <c r="DN295" s="208"/>
      <c r="DO295" s="208"/>
      <c r="DP295" s="208"/>
      <c r="DQ295" s="208"/>
      <c r="DR295" s="208"/>
      <c r="DS295" s="208"/>
      <c r="DT295" s="208"/>
      <c r="DU295" s="208"/>
      <c r="DV295" s="208"/>
      <c r="DW295" s="208"/>
      <c r="DX295" s="208"/>
      <c r="DY295" s="208"/>
      <c r="DZ295" s="208"/>
      <c r="EA295" s="208"/>
      <c r="EB295" s="208"/>
      <c r="EC295" s="208"/>
      <c r="ED295" s="208"/>
      <c r="EE295" s="208"/>
      <c r="EF295" s="208"/>
      <c r="EG295" s="208"/>
      <c r="EH295" s="208"/>
      <c r="EI295" s="208"/>
      <c r="EJ295" s="208"/>
      <c r="EK295" s="208"/>
      <c r="EL295" s="208"/>
      <c r="EM295" s="208"/>
      <c r="EN295" s="208"/>
      <c r="EO295" s="208"/>
      <c r="EP295" s="208"/>
      <c r="EQ295" s="208"/>
      <c r="ER295" s="208"/>
      <c r="ES295" s="208"/>
      <c r="ET295" s="208"/>
      <c r="EU295" s="208"/>
      <c r="EV295" s="208"/>
      <c r="EW295" s="208"/>
      <c r="EX295" s="208"/>
      <c r="EY295" s="208"/>
      <c r="EZ295" s="208"/>
      <c r="FA295" s="208"/>
      <c r="FB295" s="208"/>
      <c r="FC295" s="208"/>
      <c r="FD295" s="208"/>
      <c r="FE295" s="208"/>
      <c r="FF295" s="208"/>
      <c r="FG295" s="208"/>
      <c r="FH295" s="208"/>
      <c r="FI295" s="208"/>
      <c r="FJ295" s="208"/>
      <c r="FK295" s="208"/>
      <c r="FL295" s="208"/>
      <c r="FM295" s="208"/>
      <c r="FN295" s="208"/>
      <c r="FO295" s="287"/>
    </row>
    <row r="296" spans="1:171" s="173" customFormat="1" ht="12.95" customHeight="1" x14ac:dyDescent="0.2">
      <c r="A296" s="400"/>
      <c r="B296" s="400"/>
      <c r="C296" s="400"/>
      <c r="D296" s="400"/>
      <c r="E296" s="400"/>
      <c r="F296" s="400"/>
      <c r="G296" s="400"/>
      <c r="H296" s="400"/>
      <c r="I296" s="400"/>
      <c r="J296" s="400"/>
      <c r="K296" s="400"/>
      <c r="L296" s="400"/>
      <c r="M296" s="400"/>
      <c r="N296" s="400"/>
      <c r="O296" s="400"/>
      <c r="P296" s="400"/>
      <c r="Q296" s="135">
        <v>6</v>
      </c>
      <c r="R296" s="135" t="s">
        <v>1125</v>
      </c>
      <c r="S296" s="400"/>
      <c r="T296" s="136"/>
      <c r="U296" s="136"/>
      <c r="V296" s="136"/>
      <c r="W296" s="136"/>
      <c r="X296" s="136"/>
      <c r="Y296" s="136"/>
      <c r="Z296" s="136"/>
      <c r="AA296" s="136"/>
      <c r="AB296" s="136"/>
      <c r="AC296" s="136"/>
      <c r="AD296" s="136"/>
      <c r="AE296" s="136"/>
      <c r="AF296" s="279">
        <f>IFERROR(SUMIF(Costeo!$H$5:$H$636,R296,Costeo!$Q$5:$Q$636),SUMIF(Costeo!$Z$4:$Z$636,LEFT(R296,250),Costeo!$Q$4:$Q$637))</f>
        <v>3000000</v>
      </c>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08"/>
      <c r="BD296" s="208"/>
      <c r="BE296" s="208"/>
      <c r="BF296" s="208"/>
      <c r="BG296" s="208"/>
      <c r="BH296" s="208"/>
      <c r="BI296" s="208"/>
      <c r="BJ296" s="208"/>
      <c r="BK296" s="208"/>
      <c r="BL296" s="208"/>
      <c r="BM296" s="208"/>
      <c r="BN296" s="208"/>
      <c r="BO296" s="208"/>
      <c r="BP296" s="208"/>
      <c r="BQ296" s="208"/>
      <c r="BR296" s="208"/>
      <c r="BS296" s="208"/>
      <c r="BT296" s="208"/>
      <c r="BU296" s="208"/>
      <c r="BV296" s="208"/>
      <c r="BW296" s="208"/>
      <c r="BX296" s="208"/>
      <c r="BY296" s="208"/>
      <c r="BZ296" s="208"/>
      <c r="CA296" s="208"/>
      <c r="CB296" s="208"/>
      <c r="CC296" s="208"/>
      <c r="CD296" s="208"/>
      <c r="CE296" s="208"/>
      <c r="CF296" s="208"/>
      <c r="CG296" s="208"/>
      <c r="CH296" s="208"/>
      <c r="CI296" s="208"/>
      <c r="CJ296" s="208"/>
      <c r="CK296" s="208"/>
      <c r="CL296" s="208"/>
      <c r="CM296" s="208"/>
      <c r="CN296" s="208"/>
      <c r="CO296" s="208"/>
      <c r="CP296" s="208"/>
      <c r="CQ296" s="208"/>
      <c r="CR296" s="208"/>
      <c r="CS296" s="208"/>
      <c r="CT296" s="208"/>
      <c r="CU296" s="208"/>
      <c r="CV296" s="208"/>
      <c r="CW296" s="208"/>
      <c r="CX296" s="208"/>
      <c r="CY296" s="208"/>
      <c r="CZ296" s="208"/>
      <c r="DA296" s="208"/>
      <c r="DB296" s="208"/>
      <c r="DC296" s="208"/>
      <c r="DD296" s="208"/>
      <c r="DE296" s="208"/>
      <c r="DF296" s="208"/>
      <c r="DG296" s="208"/>
      <c r="DH296" s="208"/>
      <c r="DI296" s="208"/>
      <c r="DJ296" s="208"/>
      <c r="DK296" s="208"/>
      <c r="DL296" s="208"/>
      <c r="DM296" s="208"/>
      <c r="DN296" s="208"/>
      <c r="DO296" s="208"/>
      <c r="DP296" s="208"/>
      <c r="DQ296" s="208"/>
      <c r="DR296" s="208"/>
      <c r="DS296" s="208"/>
      <c r="DT296" s="208"/>
      <c r="DU296" s="208"/>
      <c r="DV296" s="208"/>
      <c r="DW296" s="208"/>
      <c r="DX296" s="208"/>
      <c r="DY296" s="208"/>
      <c r="DZ296" s="208"/>
      <c r="EA296" s="208"/>
      <c r="EB296" s="208"/>
      <c r="EC296" s="208"/>
      <c r="ED296" s="208"/>
      <c r="EE296" s="208"/>
      <c r="EF296" s="208"/>
      <c r="EG296" s="208"/>
      <c r="EH296" s="208"/>
      <c r="EI296" s="208"/>
      <c r="EJ296" s="208"/>
      <c r="EK296" s="208"/>
      <c r="EL296" s="208"/>
      <c r="EM296" s="208"/>
      <c r="EN296" s="208"/>
      <c r="EO296" s="208"/>
      <c r="EP296" s="208"/>
      <c r="EQ296" s="208"/>
      <c r="ER296" s="208"/>
      <c r="ES296" s="208"/>
      <c r="ET296" s="208"/>
      <c r="EU296" s="208"/>
      <c r="EV296" s="208"/>
      <c r="EW296" s="208"/>
      <c r="EX296" s="208"/>
      <c r="EY296" s="208"/>
      <c r="EZ296" s="208"/>
      <c r="FA296" s="208"/>
      <c r="FB296" s="208"/>
      <c r="FC296" s="208"/>
      <c r="FD296" s="208"/>
      <c r="FE296" s="208"/>
      <c r="FF296" s="208"/>
      <c r="FG296" s="208"/>
      <c r="FH296" s="208"/>
      <c r="FI296" s="208"/>
      <c r="FJ296" s="208"/>
      <c r="FK296" s="208"/>
      <c r="FL296" s="208"/>
      <c r="FM296" s="208"/>
      <c r="FN296" s="208"/>
      <c r="FO296" s="287"/>
    </row>
    <row r="297" spans="1:171" s="173" customFormat="1" ht="12.95" customHeight="1" x14ac:dyDescent="0.2">
      <c r="A297" s="400"/>
      <c r="B297" s="400"/>
      <c r="C297" s="400"/>
      <c r="D297" s="400"/>
      <c r="E297" s="400"/>
      <c r="F297" s="400"/>
      <c r="G297" s="400"/>
      <c r="H297" s="400"/>
      <c r="I297" s="400"/>
      <c r="J297" s="400"/>
      <c r="K297" s="400"/>
      <c r="L297" s="400"/>
      <c r="M297" s="400"/>
      <c r="N297" s="400"/>
      <c r="O297" s="400"/>
      <c r="P297" s="400"/>
      <c r="Q297" s="135">
        <v>7</v>
      </c>
      <c r="R297" s="135" t="s">
        <v>1126</v>
      </c>
      <c r="S297" s="400"/>
      <c r="T297" s="136"/>
      <c r="U297" s="136"/>
      <c r="V297" s="136"/>
      <c r="W297" s="136"/>
      <c r="X297" s="136"/>
      <c r="Y297" s="136"/>
      <c r="Z297" s="136"/>
      <c r="AA297" s="136"/>
      <c r="AB297" s="136"/>
      <c r="AC297" s="136"/>
      <c r="AD297" s="136"/>
      <c r="AE297" s="136"/>
      <c r="AF297" s="279">
        <f>IFERROR(SUMIF(Costeo!$H$5:$H$636,R297,Costeo!$Q$5:$Q$636),SUMIF(Costeo!$Z$4:$Z$636,LEFT(R297,250),Costeo!$Q$4:$Q$637))</f>
        <v>3000000</v>
      </c>
      <c r="AG297" s="208"/>
      <c r="AH297" s="208"/>
      <c r="AI297" s="208"/>
      <c r="AJ297" s="208"/>
      <c r="AK297" s="208"/>
      <c r="AL297" s="208"/>
      <c r="AM297" s="208"/>
      <c r="AN297" s="208"/>
      <c r="AO297" s="208"/>
      <c r="AP297" s="208"/>
      <c r="AQ297" s="208"/>
      <c r="AR297" s="208"/>
      <c r="AS297" s="208"/>
      <c r="AT297" s="208"/>
      <c r="AU297" s="208"/>
      <c r="AV297" s="208"/>
      <c r="AW297" s="208"/>
      <c r="AX297" s="208"/>
      <c r="AY297" s="208"/>
      <c r="AZ297" s="208"/>
      <c r="BA297" s="208"/>
      <c r="BB297" s="208"/>
      <c r="BC297" s="208"/>
      <c r="BD297" s="208"/>
      <c r="BE297" s="208"/>
      <c r="BF297" s="208"/>
      <c r="BG297" s="208"/>
      <c r="BH297" s="208"/>
      <c r="BI297" s="208"/>
      <c r="BJ297" s="208"/>
      <c r="BK297" s="208"/>
      <c r="BL297" s="208"/>
      <c r="BM297" s="208"/>
      <c r="BN297" s="208"/>
      <c r="BO297" s="208"/>
      <c r="BP297" s="208"/>
      <c r="BQ297" s="208"/>
      <c r="BR297" s="208"/>
      <c r="BS297" s="208"/>
      <c r="BT297" s="208"/>
      <c r="BU297" s="208"/>
      <c r="BV297" s="208"/>
      <c r="BW297" s="208"/>
      <c r="BX297" s="208"/>
      <c r="BY297" s="208"/>
      <c r="BZ297" s="208"/>
      <c r="CA297" s="208"/>
      <c r="CB297" s="208"/>
      <c r="CC297" s="208"/>
      <c r="CD297" s="208"/>
      <c r="CE297" s="208"/>
      <c r="CF297" s="208"/>
      <c r="CG297" s="208"/>
      <c r="CH297" s="208"/>
      <c r="CI297" s="208"/>
      <c r="CJ297" s="208"/>
      <c r="CK297" s="208"/>
      <c r="CL297" s="208"/>
      <c r="CM297" s="208"/>
      <c r="CN297" s="208"/>
      <c r="CO297" s="208"/>
      <c r="CP297" s="208"/>
      <c r="CQ297" s="208"/>
      <c r="CR297" s="208"/>
      <c r="CS297" s="208"/>
      <c r="CT297" s="208"/>
      <c r="CU297" s="208"/>
      <c r="CV297" s="208"/>
      <c r="CW297" s="208"/>
      <c r="CX297" s="208"/>
      <c r="CY297" s="208"/>
      <c r="CZ297" s="208"/>
      <c r="DA297" s="208"/>
      <c r="DB297" s="208"/>
      <c r="DC297" s="208"/>
      <c r="DD297" s="208"/>
      <c r="DE297" s="208"/>
      <c r="DF297" s="208"/>
      <c r="DG297" s="208"/>
      <c r="DH297" s="208"/>
      <c r="DI297" s="208"/>
      <c r="DJ297" s="208"/>
      <c r="DK297" s="208"/>
      <c r="DL297" s="208"/>
      <c r="DM297" s="208"/>
      <c r="DN297" s="208"/>
      <c r="DO297" s="208"/>
      <c r="DP297" s="208"/>
      <c r="DQ297" s="208"/>
      <c r="DR297" s="208"/>
      <c r="DS297" s="208"/>
      <c r="DT297" s="208"/>
      <c r="DU297" s="208"/>
      <c r="DV297" s="208"/>
      <c r="DW297" s="208"/>
      <c r="DX297" s="208"/>
      <c r="DY297" s="208"/>
      <c r="DZ297" s="208"/>
      <c r="EA297" s="208"/>
      <c r="EB297" s="208"/>
      <c r="EC297" s="208"/>
      <c r="ED297" s="208"/>
      <c r="EE297" s="208"/>
      <c r="EF297" s="208"/>
      <c r="EG297" s="208"/>
      <c r="EH297" s="208"/>
      <c r="EI297" s="208"/>
      <c r="EJ297" s="208"/>
      <c r="EK297" s="208"/>
      <c r="EL297" s="208"/>
      <c r="EM297" s="208"/>
      <c r="EN297" s="208"/>
      <c r="EO297" s="208"/>
      <c r="EP297" s="208"/>
      <c r="EQ297" s="208"/>
      <c r="ER297" s="208"/>
      <c r="ES297" s="208"/>
      <c r="ET297" s="208"/>
      <c r="EU297" s="208"/>
      <c r="EV297" s="208"/>
      <c r="EW297" s="208"/>
      <c r="EX297" s="208"/>
      <c r="EY297" s="208"/>
      <c r="EZ297" s="208"/>
      <c r="FA297" s="208"/>
      <c r="FB297" s="208"/>
      <c r="FC297" s="208"/>
      <c r="FD297" s="208"/>
      <c r="FE297" s="208"/>
      <c r="FF297" s="208"/>
      <c r="FG297" s="208"/>
      <c r="FH297" s="208"/>
      <c r="FI297" s="208"/>
      <c r="FJ297" s="208"/>
      <c r="FK297" s="208"/>
      <c r="FL297" s="208"/>
      <c r="FM297" s="208"/>
      <c r="FN297" s="208"/>
      <c r="FO297" s="287"/>
    </row>
    <row r="298" spans="1:171" s="173" customFormat="1" ht="12.95" customHeight="1" x14ac:dyDescent="0.2">
      <c r="A298" s="400"/>
      <c r="B298" s="400"/>
      <c r="C298" s="400"/>
      <c r="D298" s="400"/>
      <c r="E298" s="400"/>
      <c r="F298" s="400"/>
      <c r="G298" s="400"/>
      <c r="H298" s="400"/>
      <c r="I298" s="400"/>
      <c r="J298" s="400"/>
      <c r="K298" s="400"/>
      <c r="L298" s="400"/>
      <c r="M298" s="400"/>
      <c r="N298" s="400"/>
      <c r="O298" s="400"/>
      <c r="P298" s="400"/>
      <c r="Q298" s="135">
        <v>8</v>
      </c>
      <c r="R298" s="135" t="s">
        <v>1127</v>
      </c>
      <c r="S298" s="400"/>
      <c r="T298" s="136"/>
      <c r="U298" s="136"/>
      <c r="V298" s="136"/>
      <c r="W298" s="136"/>
      <c r="X298" s="136"/>
      <c r="Y298" s="136"/>
      <c r="Z298" s="136"/>
      <c r="AA298" s="136"/>
      <c r="AB298" s="136"/>
      <c r="AC298" s="136"/>
      <c r="AD298" s="136"/>
      <c r="AE298" s="136"/>
      <c r="AF298" s="279">
        <f>IFERROR(SUMIF(Costeo!$H$5:$H$636,R298,Costeo!$Q$5:$Q$636),SUMIF(Costeo!$Z$4:$Z$636,LEFT(R298,250),Costeo!$Q$4:$Q$637))</f>
        <v>3000000</v>
      </c>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c r="BC298" s="208"/>
      <c r="BD298" s="208"/>
      <c r="BE298" s="208"/>
      <c r="BF298" s="208"/>
      <c r="BG298" s="208"/>
      <c r="BH298" s="208"/>
      <c r="BI298" s="208"/>
      <c r="BJ298" s="208"/>
      <c r="BK298" s="208"/>
      <c r="BL298" s="208"/>
      <c r="BM298" s="208"/>
      <c r="BN298" s="208"/>
      <c r="BO298" s="208"/>
      <c r="BP298" s="208"/>
      <c r="BQ298" s="208"/>
      <c r="BR298" s="208"/>
      <c r="BS298" s="208"/>
      <c r="BT298" s="208"/>
      <c r="BU298" s="208"/>
      <c r="BV298" s="208"/>
      <c r="BW298" s="208"/>
      <c r="BX298" s="208"/>
      <c r="BY298" s="208"/>
      <c r="BZ298" s="208"/>
      <c r="CA298" s="208"/>
      <c r="CB298" s="208"/>
      <c r="CC298" s="208"/>
      <c r="CD298" s="208"/>
      <c r="CE298" s="208"/>
      <c r="CF298" s="208"/>
      <c r="CG298" s="208"/>
      <c r="CH298" s="208"/>
      <c r="CI298" s="208"/>
      <c r="CJ298" s="208"/>
      <c r="CK298" s="208"/>
      <c r="CL298" s="208"/>
      <c r="CM298" s="208"/>
      <c r="CN298" s="208"/>
      <c r="CO298" s="208"/>
      <c r="CP298" s="208"/>
      <c r="CQ298" s="208"/>
      <c r="CR298" s="208"/>
      <c r="CS298" s="208"/>
      <c r="CT298" s="208"/>
      <c r="CU298" s="208"/>
      <c r="CV298" s="208"/>
      <c r="CW298" s="208"/>
      <c r="CX298" s="208"/>
      <c r="CY298" s="208"/>
      <c r="CZ298" s="208"/>
      <c r="DA298" s="208"/>
      <c r="DB298" s="208"/>
      <c r="DC298" s="208"/>
      <c r="DD298" s="208"/>
      <c r="DE298" s="208"/>
      <c r="DF298" s="208"/>
      <c r="DG298" s="208"/>
      <c r="DH298" s="208"/>
      <c r="DI298" s="208"/>
      <c r="DJ298" s="208"/>
      <c r="DK298" s="208"/>
      <c r="DL298" s="208"/>
      <c r="DM298" s="208"/>
      <c r="DN298" s="208"/>
      <c r="DO298" s="208"/>
      <c r="DP298" s="208"/>
      <c r="DQ298" s="208"/>
      <c r="DR298" s="208"/>
      <c r="DS298" s="208"/>
      <c r="DT298" s="208"/>
      <c r="DU298" s="208"/>
      <c r="DV298" s="208"/>
      <c r="DW298" s="208"/>
      <c r="DX298" s="208"/>
      <c r="DY298" s="208"/>
      <c r="DZ298" s="208"/>
      <c r="EA298" s="208"/>
      <c r="EB298" s="208"/>
      <c r="EC298" s="208"/>
      <c r="ED298" s="208"/>
      <c r="EE298" s="208"/>
      <c r="EF298" s="208"/>
      <c r="EG298" s="208"/>
      <c r="EH298" s="208"/>
      <c r="EI298" s="208"/>
      <c r="EJ298" s="208"/>
      <c r="EK298" s="208"/>
      <c r="EL298" s="208"/>
      <c r="EM298" s="208"/>
      <c r="EN298" s="208"/>
      <c r="EO298" s="208"/>
      <c r="EP298" s="208"/>
      <c r="EQ298" s="208"/>
      <c r="ER298" s="208"/>
      <c r="ES298" s="208"/>
      <c r="ET298" s="208"/>
      <c r="EU298" s="208"/>
      <c r="EV298" s="208"/>
      <c r="EW298" s="208"/>
      <c r="EX298" s="208"/>
      <c r="EY298" s="208"/>
      <c r="EZ298" s="208"/>
      <c r="FA298" s="208"/>
      <c r="FB298" s="208"/>
      <c r="FC298" s="208"/>
      <c r="FD298" s="208"/>
      <c r="FE298" s="208"/>
      <c r="FF298" s="208"/>
      <c r="FG298" s="208"/>
      <c r="FH298" s="208"/>
      <c r="FI298" s="208"/>
      <c r="FJ298" s="208"/>
      <c r="FK298" s="208"/>
      <c r="FL298" s="208"/>
      <c r="FM298" s="208"/>
      <c r="FN298" s="208"/>
      <c r="FO298" s="287"/>
    </row>
    <row r="299" spans="1:171" s="173" customFormat="1" ht="12.95" customHeight="1" x14ac:dyDescent="0.2">
      <c r="A299" s="400"/>
      <c r="B299" s="400"/>
      <c r="C299" s="400"/>
      <c r="D299" s="400"/>
      <c r="E299" s="400"/>
      <c r="F299" s="400"/>
      <c r="G299" s="400"/>
      <c r="H299" s="400"/>
      <c r="I299" s="400"/>
      <c r="J299" s="400"/>
      <c r="K299" s="400"/>
      <c r="L299" s="400"/>
      <c r="M299" s="400"/>
      <c r="N299" s="400"/>
      <c r="O299" s="400"/>
      <c r="P299" s="400"/>
      <c r="Q299" s="135">
        <v>9</v>
      </c>
      <c r="R299" s="135" t="s">
        <v>1128</v>
      </c>
      <c r="S299" s="400"/>
      <c r="T299" s="136"/>
      <c r="U299" s="136"/>
      <c r="V299" s="136"/>
      <c r="W299" s="136"/>
      <c r="X299" s="136"/>
      <c r="Y299" s="136"/>
      <c r="Z299" s="136"/>
      <c r="AA299" s="136"/>
      <c r="AB299" s="136"/>
      <c r="AC299" s="136"/>
      <c r="AD299" s="136"/>
      <c r="AE299" s="136"/>
      <c r="AF299" s="279">
        <f>IFERROR(SUMIF(Costeo!$H$5:$H$636,R299,Costeo!$Q$5:$Q$636),SUMIF(Costeo!$Z$4:$Z$636,LEFT(R299,250),Costeo!$Q$4:$Q$637))</f>
        <v>3000000</v>
      </c>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c r="BC299" s="208"/>
      <c r="BD299" s="208"/>
      <c r="BE299" s="208"/>
      <c r="BF299" s="208"/>
      <c r="BG299" s="208"/>
      <c r="BH299" s="208"/>
      <c r="BI299" s="208"/>
      <c r="BJ299" s="208"/>
      <c r="BK299" s="208"/>
      <c r="BL299" s="208"/>
      <c r="BM299" s="208"/>
      <c r="BN299" s="208"/>
      <c r="BO299" s="208"/>
      <c r="BP299" s="208"/>
      <c r="BQ299" s="208"/>
      <c r="BR299" s="208"/>
      <c r="BS299" s="208"/>
      <c r="BT299" s="208"/>
      <c r="BU299" s="208"/>
      <c r="BV299" s="208"/>
      <c r="BW299" s="208"/>
      <c r="BX299" s="208"/>
      <c r="BY299" s="208"/>
      <c r="BZ299" s="208"/>
      <c r="CA299" s="208"/>
      <c r="CB299" s="208"/>
      <c r="CC299" s="208"/>
      <c r="CD299" s="208"/>
      <c r="CE299" s="208"/>
      <c r="CF299" s="208"/>
      <c r="CG299" s="208"/>
      <c r="CH299" s="208"/>
      <c r="CI299" s="208"/>
      <c r="CJ299" s="208"/>
      <c r="CK299" s="208"/>
      <c r="CL299" s="208"/>
      <c r="CM299" s="208"/>
      <c r="CN299" s="208"/>
      <c r="CO299" s="208"/>
      <c r="CP299" s="208"/>
      <c r="CQ299" s="208"/>
      <c r="CR299" s="208"/>
      <c r="CS299" s="208"/>
      <c r="CT299" s="208"/>
      <c r="CU299" s="208"/>
      <c r="CV299" s="208"/>
      <c r="CW299" s="208"/>
      <c r="CX299" s="208"/>
      <c r="CY299" s="208"/>
      <c r="CZ299" s="208"/>
      <c r="DA299" s="208"/>
      <c r="DB299" s="208"/>
      <c r="DC299" s="208"/>
      <c r="DD299" s="208"/>
      <c r="DE299" s="208"/>
      <c r="DF299" s="208"/>
      <c r="DG299" s="208"/>
      <c r="DH299" s="208"/>
      <c r="DI299" s="208"/>
      <c r="DJ299" s="208"/>
      <c r="DK299" s="208"/>
      <c r="DL299" s="208"/>
      <c r="DM299" s="208"/>
      <c r="DN299" s="208"/>
      <c r="DO299" s="208"/>
      <c r="DP299" s="208"/>
      <c r="DQ299" s="208"/>
      <c r="DR299" s="208"/>
      <c r="DS299" s="208"/>
      <c r="DT299" s="208"/>
      <c r="DU299" s="208"/>
      <c r="DV299" s="208"/>
      <c r="DW299" s="208"/>
      <c r="DX299" s="208"/>
      <c r="DY299" s="208"/>
      <c r="DZ299" s="208"/>
      <c r="EA299" s="208"/>
      <c r="EB299" s="208"/>
      <c r="EC299" s="208"/>
      <c r="ED299" s="208"/>
      <c r="EE299" s="208"/>
      <c r="EF299" s="208"/>
      <c r="EG299" s="208"/>
      <c r="EH299" s="208"/>
      <c r="EI299" s="208"/>
      <c r="EJ299" s="208"/>
      <c r="EK299" s="208"/>
      <c r="EL299" s="208"/>
      <c r="EM299" s="208"/>
      <c r="EN299" s="208"/>
      <c r="EO299" s="208"/>
      <c r="EP299" s="208"/>
      <c r="EQ299" s="208"/>
      <c r="ER299" s="208"/>
      <c r="ES299" s="208"/>
      <c r="ET299" s="208"/>
      <c r="EU299" s="208"/>
      <c r="EV299" s="208"/>
      <c r="EW299" s="208"/>
      <c r="EX299" s="208"/>
      <c r="EY299" s="208"/>
      <c r="EZ299" s="208"/>
      <c r="FA299" s="208"/>
      <c r="FB299" s="208"/>
      <c r="FC299" s="208"/>
      <c r="FD299" s="208"/>
      <c r="FE299" s="208"/>
      <c r="FF299" s="208"/>
      <c r="FG299" s="208"/>
      <c r="FH299" s="208"/>
      <c r="FI299" s="208"/>
      <c r="FJ299" s="208"/>
      <c r="FK299" s="208"/>
      <c r="FL299" s="208"/>
      <c r="FM299" s="208"/>
      <c r="FN299" s="208"/>
      <c r="FO299" s="287"/>
    </row>
    <row r="300" spans="1:171" s="173" customFormat="1" ht="12.75" customHeight="1" x14ac:dyDescent="0.2">
      <c r="A300" s="400"/>
      <c r="B300" s="400"/>
      <c r="C300" s="400"/>
      <c r="D300" s="400"/>
      <c r="E300" s="400"/>
      <c r="F300" s="400"/>
      <c r="G300" s="400"/>
      <c r="H300" s="400"/>
      <c r="I300" s="400"/>
      <c r="J300" s="400"/>
      <c r="K300" s="400"/>
      <c r="L300" s="400"/>
      <c r="M300" s="400"/>
      <c r="N300" s="400"/>
      <c r="O300" s="400"/>
      <c r="P300" s="400"/>
      <c r="Q300" s="135">
        <v>10</v>
      </c>
      <c r="R300" s="135" t="s">
        <v>1129</v>
      </c>
      <c r="S300" s="400"/>
      <c r="T300" s="197"/>
      <c r="U300" s="177"/>
      <c r="V300" s="177"/>
      <c r="W300" s="177"/>
      <c r="X300" s="177"/>
      <c r="Y300" s="177"/>
      <c r="Z300" s="177"/>
      <c r="AA300" s="177"/>
      <c r="AB300" s="177"/>
      <c r="AC300" s="177"/>
      <c r="AD300" s="177"/>
      <c r="AE300" s="177"/>
      <c r="AF300" s="279">
        <f>IFERROR(SUMIF(Costeo!$H$5:$H$636,R300,Costeo!$Q$5:$Q$636),SUMIF(Costeo!$Z$4:$Z$636,LEFT(R300,250),Costeo!$Q$4:$Q$637))</f>
        <v>0</v>
      </c>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c r="BC300" s="208"/>
      <c r="BD300" s="208"/>
      <c r="BE300" s="208"/>
      <c r="BF300" s="208"/>
      <c r="BG300" s="208"/>
      <c r="BH300" s="208"/>
      <c r="BI300" s="208"/>
      <c r="BJ300" s="208"/>
      <c r="BK300" s="208"/>
      <c r="BL300" s="208"/>
      <c r="BM300" s="208"/>
      <c r="BN300" s="208"/>
      <c r="BO300" s="208"/>
      <c r="BP300" s="208"/>
      <c r="BQ300" s="208"/>
      <c r="BR300" s="208"/>
      <c r="BS300" s="208"/>
      <c r="BT300" s="208"/>
      <c r="BU300" s="208"/>
      <c r="BV300" s="208"/>
      <c r="BW300" s="208"/>
      <c r="BX300" s="208"/>
      <c r="BY300" s="208"/>
      <c r="BZ300" s="208"/>
      <c r="CA300" s="208"/>
      <c r="CB300" s="208"/>
      <c r="CC300" s="208"/>
      <c r="CD300" s="208"/>
      <c r="CE300" s="208"/>
      <c r="CF300" s="208"/>
      <c r="CG300" s="208"/>
      <c r="CH300" s="208"/>
      <c r="CI300" s="208"/>
      <c r="CJ300" s="208"/>
      <c r="CK300" s="208"/>
      <c r="CL300" s="208"/>
      <c r="CM300" s="208"/>
      <c r="CN300" s="208"/>
      <c r="CO300" s="208"/>
      <c r="CP300" s="208"/>
      <c r="CQ300" s="208"/>
      <c r="CR300" s="208"/>
      <c r="CS300" s="208"/>
      <c r="CT300" s="208"/>
      <c r="CU300" s="208"/>
      <c r="CV300" s="208"/>
      <c r="CW300" s="208"/>
      <c r="CX300" s="208"/>
      <c r="CY300" s="208"/>
      <c r="CZ300" s="208"/>
      <c r="DA300" s="208"/>
      <c r="DB300" s="208"/>
      <c r="DC300" s="208"/>
      <c r="DD300" s="208"/>
      <c r="DE300" s="208"/>
      <c r="DF300" s="208"/>
      <c r="DG300" s="208"/>
      <c r="DH300" s="208"/>
      <c r="DI300" s="208"/>
      <c r="DJ300" s="208"/>
      <c r="DK300" s="208"/>
      <c r="DL300" s="208"/>
      <c r="DM300" s="208"/>
      <c r="DN300" s="208"/>
      <c r="DO300" s="208"/>
      <c r="DP300" s="208"/>
      <c r="DQ300" s="208"/>
      <c r="DR300" s="208"/>
      <c r="DS300" s="208"/>
      <c r="DT300" s="208"/>
      <c r="DU300" s="208"/>
      <c r="DV300" s="208"/>
      <c r="DW300" s="208"/>
      <c r="DX300" s="208"/>
      <c r="DY300" s="208"/>
      <c r="DZ300" s="208"/>
      <c r="EA300" s="208"/>
      <c r="EB300" s="208"/>
      <c r="EC300" s="208"/>
      <c r="ED300" s="208"/>
      <c r="EE300" s="208"/>
      <c r="EF300" s="208"/>
      <c r="EG300" s="208"/>
      <c r="EH300" s="208"/>
      <c r="EI300" s="208"/>
      <c r="EJ300" s="208"/>
      <c r="EK300" s="208"/>
      <c r="EL300" s="208"/>
      <c r="EM300" s="208"/>
      <c r="EN300" s="208"/>
      <c r="EO300" s="208"/>
      <c r="EP300" s="208"/>
      <c r="EQ300" s="208"/>
      <c r="ER300" s="208"/>
      <c r="ES300" s="208"/>
      <c r="ET300" s="208"/>
      <c r="EU300" s="208"/>
      <c r="EV300" s="208"/>
      <c r="EW300" s="208"/>
      <c r="EX300" s="208"/>
      <c r="EY300" s="208"/>
      <c r="EZ300" s="208"/>
      <c r="FA300" s="208"/>
      <c r="FB300" s="208"/>
      <c r="FC300" s="208"/>
      <c r="FD300" s="208"/>
      <c r="FE300" s="208"/>
      <c r="FF300" s="208"/>
      <c r="FG300" s="208"/>
      <c r="FH300" s="208"/>
      <c r="FI300" s="208"/>
      <c r="FJ300" s="208"/>
      <c r="FK300" s="208"/>
      <c r="FL300" s="208"/>
      <c r="FM300" s="208"/>
      <c r="FN300" s="208"/>
      <c r="FO300" s="287"/>
    </row>
    <row r="301" spans="1:171" s="173" customFormat="1" ht="12.75" customHeight="1" x14ac:dyDescent="0.2">
      <c r="A301" s="400"/>
      <c r="B301" s="400"/>
      <c r="C301" s="400"/>
      <c r="D301" s="400"/>
      <c r="E301" s="400"/>
      <c r="F301" s="400"/>
      <c r="G301" s="400"/>
      <c r="H301" s="400"/>
      <c r="I301" s="400"/>
      <c r="J301" s="400"/>
      <c r="K301" s="400"/>
      <c r="L301" s="400"/>
      <c r="M301" s="400"/>
      <c r="N301" s="400"/>
      <c r="O301" s="400"/>
      <c r="P301" s="400"/>
      <c r="Q301" s="135">
        <v>11</v>
      </c>
      <c r="R301" s="135" t="s">
        <v>1130</v>
      </c>
      <c r="S301" s="400"/>
      <c r="T301" s="197"/>
      <c r="U301" s="177"/>
      <c r="V301" s="177"/>
      <c r="W301" s="177"/>
      <c r="X301" s="177"/>
      <c r="Y301" s="177"/>
      <c r="Z301" s="177"/>
      <c r="AA301" s="177"/>
      <c r="AB301" s="177"/>
      <c r="AC301" s="177"/>
      <c r="AD301" s="177"/>
      <c r="AE301" s="177"/>
      <c r="AF301" s="279">
        <f>IFERROR(SUMIF(Costeo!$H$5:$H$636,R301,Costeo!$Q$5:$Q$636),SUMIF(Costeo!$Z$4:$Z$636,LEFT(R301,250),Costeo!$Q$4:$Q$637))</f>
        <v>0</v>
      </c>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208"/>
      <c r="BE301" s="208"/>
      <c r="BF301" s="208"/>
      <c r="BG301" s="208"/>
      <c r="BH301" s="208"/>
      <c r="BI301" s="208"/>
      <c r="BJ301" s="208"/>
      <c r="BK301" s="208"/>
      <c r="BL301" s="208"/>
      <c r="BM301" s="208"/>
      <c r="BN301" s="208"/>
      <c r="BO301" s="208"/>
      <c r="BP301" s="208"/>
      <c r="BQ301" s="208"/>
      <c r="BR301" s="208"/>
      <c r="BS301" s="208"/>
      <c r="BT301" s="208"/>
      <c r="BU301" s="208"/>
      <c r="BV301" s="208"/>
      <c r="BW301" s="208"/>
      <c r="BX301" s="208"/>
      <c r="BY301" s="208"/>
      <c r="BZ301" s="208"/>
      <c r="CA301" s="208"/>
      <c r="CB301" s="208"/>
      <c r="CC301" s="208"/>
      <c r="CD301" s="208"/>
      <c r="CE301" s="208"/>
      <c r="CF301" s="208"/>
      <c r="CG301" s="208"/>
      <c r="CH301" s="208"/>
      <c r="CI301" s="208"/>
      <c r="CJ301" s="208"/>
      <c r="CK301" s="208"/>
      <c r="CL301" s="208"/>
      <c r="CM301" s="208"/>
      <c r="CN301" s="208"/>
      <c r="CO301" s="208"/>
      <c r="CP301" s="208"/>
      <c r="CQ301" s="208"/>
      <c r="CR301" s="208"/>
      <c r="CS301" s="208"/>
      <c r="CT301" s="208"/>
      <c r="CU301" s="208"/>
      <c r="CV301" s="208"/>
      <c r="CW301" s="208"/>
      <c r="CX301" s="208"/>
      <c r="CY301" s="208"/>
      <c r="CZ301" s="208"/>
      <c r="DA301" s="208"/>
      <c r="DB301" s="208"/>
      <c r="DC301" s="208"/>
      <c r="DD301" s="208"/>
      <c r="DE301" s="208"/>
      <c r="DF301" s="208"/>
      <c r="DG301" s="208"/>
      <c r="DH301" s="208"/>
      <c r="DI301" s="208"/>
      <c r="DJ301" s="208"/>
      <c r="DK301" s="208"/>
      <c r="DL301" s="208"/>
      <c r="DM301" s="208"/>
      <c r="DN301" s="208"/>
      <c r="DO301" s="208"/>
      <c r="DP301" s="208"/>
      <c r="DQ301" s="208"/>
      <c r="DR301" s="208"/>
      <c r="DS301" s="208"/>
      <c r="DT301" s="208"/>
      <c r="DU301" s="208"/>
      <c r="DV301" s="208"/>
      <c r="DW301" s="208"/>
      <c r="DX301" s="208"/>
      <c r="DY301" s="208"/>
      <c r="DZ301" s="208"/>
      <c r="EA301" s="208"/>
      <c r="EB301" s="208"/>
      <c r="EC301" s="208"/>
      <c r="ED301" s="208"/>
      <c r="EE301" s="208"/>
      <c r="EF301" s="208"/>
      <c r="EG301" s="208"/>
      <c r="EH301" s="208"/>
      <c r="EI301" s="208"/>
      <c r="EJ301" s="208"/>
      <c r="EK301" s="208"/>
      <c r="EL301" s="208"/>
      <c r="EM301" s="208"/>
      <c r="EN301" s="208"/>
      <c r="EO301" s="208"/>
      <c r="EP301" s="208"/>
      <c r="EQ301" s="208"/>
      <c r="ER301" s="208"/>
      <c r="ES301" s="208"/>
      <c r="ET301" s="208"/>
      <c r="EU301" s="208"/>
      <c r="EV301" s="208"/>
      <c r="EW301" s="208"/>
      <c r="EX301" s="208"/>
      <c r="EY301" s="208"/>
      <c r="EZ301" s="208"/>
      <c r="FA301" s="208"/>
      <c r="FB301" s="208"/>
      <c r="FC301" s="208"/>
      <c r="FD301" s="208"/>
      <c r="FE301" s="208"/>
      <c r="FF301" s="208"/>
      <c r="FG301" s="208"/>
      <c r="FH301" s="208"/>
      <c r="FI301" s="208"/>
      <c r="FJ301" s="208"/>
      <c r="FK301" s="208"/>
      <c r="FL301" s="208"/>
      <c r="FM301" s="208"/>
      <c r="FN301" s="208"/>
      <c r="FO301" s="287"/>
    </row>
    <row r="302" spans="1:171" s="173" customFormat="1" ht="32.450000000000003" customHeight="1" x14ac:dyDescent="0.2">
      <c r="A302" s="400"/>
      <c r="B302" s="400"/>
      <c r="C302" s="400"/>
      <c r="D302" s="400"/>
      <c r="E302" s="400"/>
      <c r="F302" s="400"/>
      <c r="G302" s="400"/>
      <c r="H302" s="400"/>
      <c r="I302" s="400"/>
      <c r="J302" s="400"/>
      <c r="K302" s="400"/>
      <c r="L302" s="400"/>
      <c r="M302" s="400"/>
      <c r="N302" s="400"/>
      <c r="O302" s="400"/>
      <c r="P302" s="400"/>
      <c r="Q302" s="135">
        <v>12</v>
      </c>
      <c r="R302" s="135" t="s">
        <v>1131</v>
      </c>
      <c r="S302" s="400"/>
      <c r="T302" s="197"/>
      <c r="U302" s="177"/>
      <c r="V302" s="177"/>
      <c r="W302" s="177"/>
      <c r="X302" s="177"/>
      <c r="Y302" s="177"/>
      <c r="Z302" s="177"/>
      <c r="AA302" s="177"/>
      <c r="AB302" s="177"/>
      <c r="AC302" s="177"/>
      <c r="AD302" s="177"/>
      <c r="AE302" s="177"/>
      <c r="AF302" s="279">
        <f>IFERROR(SUMIF(Costeo!$H$5:$H$636,R302,Costeo!$Q$5:$Q$636),SUMIF(Costeo!$Z$4:$Z$636,LEFT(R302,250),Costeo!$Q$4:$Q$637))</f>
        <v>0</v>
      </c>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208"/>
      <c r="BE302" s="208"/>
      <c r="BF302" s="208"/>
      <c r="BG302" s="208"/>
      <c r="BH302" s="208"/>
      <c r="BI302" s="208"/>
      <c r="BJ302" s="208"/>
      <c r="BK302" s="208"/>
      <c r="BL302" s="208"/>
      <c r="BM302" s="208"/>
      <c r="BN302" s="208"/>
      <c r="BO302" s="208"/>
      <c r="BP302" s="208"/>
      <c r="BQ302" s="208"/>
      <c r="BR302" s="208"/>
      <c r="BS302" s="208"/>
      <c r="BT302" s="208"/>
      <c r="BU302" s="208"/>
      <c r="BV302" s="208"/>
      <c r="BW302" s="208"/>
      <c r="BX302" s="208"/>
      <c r="BY302" s="208"/>
      <c r="BZ302" s="208"/>
      <c r="CA302" s="208"/>
      <c r="CB302" s="208"/>
      <c r="CC302" s="208"/>
      <c r="CD302" s="208"/>
      <c r="CE302" s="208"/>
      <c r="CF302" s="208"/>
      <c r="CG302" s="208"/>
      <c r="CH302" s="208"/>
      <c r="CI302" s="208"/>
      <c r="CJ302" s="208"/>
      <c r="CK302" s="208"/>
      <c r="CL302" s="208"/>
      <c r="CM302" s="208"/>
      <c r="CN302" s="208"/>
      <c r="CO302" s="208"/>
      <c r="CP302" s="208"/>
      <c r="CQ302" s="208"/>
      <c r="CR302" s="208"/>
      <c r="CS302" s="208"/>
      <c r="CT302" s="208"/>
      <c r="CU302" s="208"/>
      <c r="CV302" s="208"/>
      <c r="CW302" s="208"/>
      <c r="CX302" s="208"/>
      <c r="CY302" s="208"/>
      <c r="CZ302" s="208"/>
      <c r="DA302" s="208"/>
      <c r="DB302" s="208"/>
      <c r="DC302" s="208"/>
      <c r="DD302" s="208"/>
      <c r="DE302" s="208"/>
      <c r="DF302" s="208"/>
      <c r="DG302" s="208"/>
      <c r="DH302" s="208"/>
      <c r="DI302" s="208"/>
      <c r="DJ302" s="208"/>
      <c r="DK302" s="208"/>
      <c r="DL302" s="208"/>
      <c r="DM302" s="208"/>
      <c r="DN302" s="208"/>
      <c r="DO302" s="208"/>
      <c r="DP302" s="208"/>
      <c r="DQ302" s="208"/>
      <c r="DR302" s="208"/>
      <c r="DS302" s="208"/>
      <c r="DT302" s="208"/>
      <c r="DU302" s="208"/>
      <c r="DV302" s="208"/>
      <c r="DW302" s="208"/>
      <c r="DX302" s="208"/>
      <c r="DY302" s="208"/>
      <c r="DZ302" s="208"/>
      <c r="EA302" s="208"/>
      <c r="EB302" s="208"/>
      <c r="EC302" s="208"/>
      <c r="ED302" s="208"/>
      <c r="EE302" s="208"/>
      <c r="EF302" s="208"/>
      <c r="EG302" s="208"/>
      <c r="EH302" s="208"/>
      <c r="EI302" s="208"/>
      <c r="EJ302" s="208"/>
      <c r="EK302" s="208"/>
      <c r="EL302" s="208"/>
      <c r="EM302" s="208"/>
      <c r="EN302" s="208"/>
      <c r="EO302" s="208"/>
      <c r="EP302" s="208"/>
      <c r="EQ302" s="208"/>
      <c r="ER302" s="208"/>
      <c r="ES302" s="208"/>
      <c r="ET302" s="208"/>
      <c r="EU302" s="208"/>
      <c r="EV302" s="208"/>
      <c r="EW302" s="208"/>
      <c r="EX302" s="208"/>
      <c r="EY302" s="208"/>
      <c r="EZ302" s="208"/>
      <c r="FA302" s="208"/>
      <c r="FB302" s="208"/>
      <c r="FC302" s="208"/>
      <c r="FD302" s="208"/>
      <c r="FE302" s="208"/>
      <c r="FF302" s="208"/>
      <c r="FG302" s="208"/>
      <c r="FH302" s="208"/>
      <c r="FI302" s="208"/>
      <c r="FJ302" s="208"/>
      <c r="FK302" s="208"/>
      <c r="FL302" s="208"/>
      <c r="FM302" s="208"/>
      <c r="FN302" s="208"/>
      <c r="FO302" s="287"/>
    </row>
    <row r="303" spans="1:171" s="173" customFormat="1" ht="44.45" customHeight="1" x14ac:dyDescent="0.2">
      <c r="A303" s="400"/>
      <c r="B303" s="400"/>
      <c r="C303" s="400"/>
      <c r="D303" s="400"/>
      <c r="E303" s="400"/>
      <c r="F303" s="400"/>
      <c r="G303" s="400"/>
      <c r="H303" s="400"/>
      <c r="I303" s="400"/>
      <c r="J303" s="400"/>
      <c r="K303" s="400"/>
      <c r="L303" s="400"/>
      <c r="M303" s="400"/>
      <c r="N303" s="400"/>
      <c r="O303" s="400"/>
      <c r="P303" s="400"/>
      <c r="Q303" s="135">
        <v>13</v>
      </c>
      <c r="R303" s="135" t="s">
        <v>1132</v>
      </c>
      <c r="S303" s="400"/>
      <c r="T303" s="197"/>
      <c r="U303" s="177"/>
      <c r="V303" s="177"/>
      <c r="W303" s="177"/>
      <c r="X303" s="177"/>
      <c r="Y303" s="177"/>
      <c r="Z303" s="177"/>
      <c r="AA303" s="177"/>
      <c r="AB303" s="177"/>
      <c r="AC303" s="177"/>
      <c r="AD303" s="177"/>
      <c r="AE303" s="177"/>
      <c r="AF303" s="279">
        <f>IFERROR(SUMIF(Costeo!$H$5:$H$636,R303,Costeo!$Q$5:$Q$636),SUMIF(Costeo!$Z$4:$Z$636,LEFT(R303,250),Costeo!$Q$4:$Q$637))</f>
        <v>0</v>
      </c>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c r="BG303" s="208"/>
      <c r="BH303" s="208"/>
      <c r="BI303" s="208"/>
      <c r="BJ303" s="208"/>
      <c r="BK303" s="208"/>
      <c r="BL303" s="208"/>
      <c r="BM303" s="208"/>
      <c r="BN303" s="208"/>
      <c r="BO303" s="208"/>
      <c r="BP303" s="208"/>
      <c r="BQ303" s="208"/>
      <c r="BR303" s="208"/>
      <c r="BS303" s="208"/>
      <c r="BT303" s="208"/>
      <c r="BU303" s="208"/>
      <c r="BV303" s="208"/>
      <c r="BW303" s="208"/>
      <c r="BX303" s="208"/>
      <c r="BY303" s="208"/>
      <c r="BZ303" s="208"/>
      <c r="CA303" s="208"/>
      <c r="CB303" s="208"/>
      <c r="CC303" s="208"/>
      <c r="CD303" s="208"/>
      <c r="CE303" s="208"/>
      <c r="CF303" s="208"/>
      <c r="CG303" s="208"/>
      <c r="CH303" s="208"/>
      <c r="CI303" s="208"/>
      <c r="CJ303" s="208"/>
      <c r="CK303" s="208"/>
      <c r="CL303" s="208"/>
      <c r="CM303" s="208"/>
      <c r="CN303" s="208"/>
      <c r="CO303" s="208"/>
      <c r="CP303" s="208"/>
      <c r="CQ303" s="208"/>
      <c r="CR303" s="208"/>
      <c r="CS303" s="208"/>
      <c r="CT303" s="208"/>
      <c r="CU303" s="208"/>
      <c r="CV303" s="208"/>
      <c r="CW303" s="208"/>
      <c r="CX303" s="208"/>
      <c r="CY303" s="208"/>
      <c r="CZ303" s="208"/>
      <c r="DA303" s="208"/>
      <c r="DB303" s="208"/>
      <c r="DC303" s="208"/>
      <c r="DD303" s="208"/>
      <c r="DE303" s="208"/>
      <c r="DF303" s="208"/>
      <c r="DG303" s="208"/>
      <c r="DH303" s="208"/>
      <c r="DI303" s="208"/>
      <c r="DJ303" s="208"/>
      <c r="DK303" s="208"/>
      <c r="DL303" s="208"/>
      <c r="DM303" s="208"/>
      <c r="DN303" s="208"/>
      <c r="DO303" s="208"/>
      <c r="DP303" s="208"/>
      <c r="DQ303" s="208"/>
      <c r="DR303" s="208"/>
      <c r="DS303" s="208"/>
      <c r="DT303" s="208"/>
      <c r="DU303" s="208"/>
      <c r="DV303" s="208"/>
      <c r="DW303" s="208"/>
      <c r="DX303" s="208"/>
      <c r="DY303" s="208"/>
      <c r="DZ303" s="208"/>
      <c r="EA303" s="208"/>
      <c r="EB303" s="208"/>
      <c r="EC303" s="208"/>
      <c r="ED303" s="208"/>
      <c r="EE303" s="208"/>
      <c r="EF303" s="208"/>
      <c r="EG303" s="208"/>
      <c r="EH303" s="208"/>
      <c r="EI303" s="208"/>
      <c r="EJ303" s="208"/>
      <c r="EK303" s="208"/>
      <c r="EL303" s="208"/>
      <c r="EM303" s="208"/>
      <c r="EN303" s="208"/>
      <c r="EO303" s="208"/>
      <c r="EP303" s="208"/>
      <c r="EQ303" s="208"/>
      <c r="ER303" s="208"/>
      <c r="ES303" s="208"/>
      <c r="ET303" s="208"/>
      <c r="EU303" s="208"/>
      <c r="EV303" s="208"/>
      <c r="EW303" s="208"/>
      <c r="EX303" s="208"/>
      <c r="EY303" s="208"/>
      <c r="EZ303" s="208"/>
      <c r="FA303" s="208"/>
      <c r="FB303" s="208"/>
      <c r="FC303" s="208"/>
      <c r="FD303" s="208"/>
      <c r="FE303" s="208"/>
      <c r="FF303" s="208"/>
      <c r="FG303" s="208"/>
      <c r="FH303" s="208"/>
      <c r="FI303" s="208"/>
      <c r="FJ303" s="208"/>
      <c r="FK303" s="208"/>
      <c r="FL303" s="208"/>
      <c r="FM303" s="208"/>
      <c r="FN303" s="208"/>
      <c r="FO303" s="287"/>
    </row>
    <row r="304" spans="1:171" s="173" customFormat="1" ht="51.6" customHeight="1" x14ac:dyDescent="0.2">
      <c r="A304" s="400"/>
      <c r="B304" s="400"/>
      <c r="C304" s="400"/>
      <c r="D304" s="135" t="s">
        <v>1133</v>
      </c>
      <c r="E304" s="137">
        <v>0.9</v>
      </c>
      <c r="F304" s="137">
        <v>0.95</v>
      </c>
      <c r="G304" s="137">
        <v>0.95</v>
      </c>
      <c r="H304" s="137">
        <v>0.95</v>
      </c>
      <c r="I304" s="137">
        <v>0.95</v>
      </c>
      <c r="J304" s="137">
        <v>0.95</v>
      </c>
      <c r="K304" s="135" t="s">
        <v>1134</v>
      </c>
      <c r="L304" s="400"/>
      <c r="M304" s="135">
        <v>1</v>
      </c>
      <c r="N304" s="135" t="s">
        <v>1135</v>
      </c>
      <c r="O304" s="135" t="s">
        <v>1118</v>
      </c>
      <c r="P304" s="135" t="s">
        <v>645</v>
      </c>
      <c r="Q304" s="135">
        <v>8</v>
      </c>
      <c r="R304" s="135" t="s">
        <v>1135</v>
      </c>
      <c r="S304" s="135" t="s">
        <v>1136</v>
      </c>
      <c r="T304" s="177"/>
      <c r="U304" s="177"/>
      <c r="V304" s="177"/>
      <c r="W304" s="177"/>
      <c r="X304" s="177"/>
      <c r="Y304" s="177"/>
      <c r="Z304" s="177"/>
      <c r="AA304" s="177"/>
      <c r="AB304" s="177"/>
      <c r="AC304" s="177"/>
      <c r="AD304" s="177"/>
      <c r="AE304" s="177"/>
      <c r="AF304" s="279">
        <f>IFERROR(SUMIF(Costeo!$H$5:$H$636,R304,Costeo!$Q$5:$Q$636),SUMIF(Costeo!$Z$4:$Z$636,LEFT(R304,250),Costeo!$Q$4:$Q$637))</f>
        <v>0</v>
      </c>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208"/>
      <c r="BE304" s="208"/>
      <c r="BF304" s="208"/>
      <c r="BG304" s="208"/>
      <c r="BH304" s="208"/>
      <c r="BI304" s="208"/>
      <c r="BJ304" s="208"/>
      <c r="BK304" s="208"/>
      <c r="BL304" s="208"/>
      <c r="BM304" s="208"/>
      <c r="BN304" s="208"/>
      <c r="BO304" s="208"/>
      <c r="BP304" s="208"/>
      <c r="BQ304" s="208"/>
      <c r="BR304" s="208"/>
      <c r="BS304" s="208"/>
      <c r="BT304" s="208"/>
      <c r="BU304" s="208"/>
      <c r="BV304" s="208"/>
      <c r="BW304" s="208"/>
      <c r="BX304" s="208"/>
      <c r="BY304" s="208"/>
      <c r="BZ304" s="208"/>
      <c r="CA304" s="208"/>
      <c r="CB304" s="208"/>
      <c r="CC304" s="208"/>
      <c r="CD304" s="208"/>
      <c r="CE304" s="208"/>
      <c r="CF304" s="208"/>
      <c r="CG304" s="208"/>
      <c r="CH304" s="208"/>
      <c r="CI304" s="208"/>
      <c r="CJ304" s="208"/>
      <c r="CK304" s="208"/>
      <c r="CL304" s="208"/>
      <c r="CM304" s="208"/>
      <c r="CN304" s="208"/>
      <c r="CO304" s="208"/>
      <c r="CP304" s="208"/>
      <c r="CQ304" s="208"/>
      <c r="CR304" s="208"/>
      <c r="CS304" s="208"/>
      <c r="CT304" s="208"/>
      <c r="CU304" s="208"/>
      <c r="CV304" s="208"/>
      <c r="CW304" s="208"/>
      <c r="CX304" s="208"/>
      <c r="CY304" s="208"/>
      <c r="CZ304" s="208"/>
      <c r="DA304" s="208"/>
      <c r="DB304" s="208"/>
      <c r="DC304" s="208"/>
      <c r="DD304" s="208"/>
      <c r="DE304" s="208"/>
      <c r="DF304" s="208"/>
      <c r="DG304" s="208"/>
      <c r="DH304" s="208"/>
      <c r="DI304" s="208"/>
      <c r="DJ304" s="208"/>
      <c r="DK304" s="208"/>
      <c r="DL304" s="208"/>
      <c r="DM304" s="208"/>
      <c r="DN304" s="208"/>
      <c r="DO304" s="208"/>
      <c r="DP304" s="208"/>
      <c r="DQ304" s="208"/>
      <c r="DR304" s="208"/>
      <c r="DS304" s="208"/>
      <c r="DT304" s="208"/>
      <c r="DU304" s="208"/>
      <c r="DV304" s="208"/>
      <c r="DW304" s="208"/>
      <c r="DX304" s="208"/>
      <c r="DY304" s="208"/>
      <c r="DZ304" s="208"/>
      <c r="EA304" s="208"/>
      <c r="EB304" s="208"/>
      <c r="EC304" s="208"/>
      <c r="ED304" s="208"/>
      <c r="EE304" s="208"/>
      <c r="EF304" s="208"/>
      <c r="EG304" s="208"/>
      <c r="EH304" s="208"/>
      <c r="EI304" s="208"/>
      <c r="EJ304" s="208"/>
      <c r="EK304" s="208"/>
      <c r="EL304" s="208"/>
      <c r="EM304" s="208"/>
      <c r="EN304" s="208"/>
      <c r="EO304" s="208"/>
      <c r="EP304" s="208"/>
      <c r="EQ304" s="208"/>
      <c r="ER304" s="208"/>
      <c r="ES304" s="208"/>
      <c r="ET304" s="208"/>
      <c r="EU304" s="208"/>
      <c r="EV304" s="208"/>
      <c r="EW304" s="208"/>
      <c r="EX304" s="208"/>
      <c r="EY304" s="208"/>
      <c r="EZ304" s="208"/>
      <c r="FA304" s="208"/>
      <c r="FB304" s="208"/>
      <c r="FC304" s="208"/>
      <c r="FD304" s="208"/>
      <c r="FE304" s="208"/>
      <c r="FF304" s="208"/>
      <c r="FG304" s="208"/>
      <c r="FH304" s="208"/>
      <c r="FI304" s="208"/>
      <c r="FJ304" s="208"/>
      <c r="FK304" s="208"/>
      <c r="FL304" s="208"/>
      <c r="FM304" s="208"/>
      <c r="FN304" s="208"/>
      <c r="FO304" s="287"/>
    </row>
    <row r="305" spans="1:171" s="173" customFormat="1" ht="12.75" customHeight="1" x14ac:dyDescent="0.2">
      <c r="A305" s="400"/>
      <c r="B305" s="400"/>
      <c r="C305" s="374" t="s">
        <v>1137</v>
      </c>
      <c r="D305" s="374" t="s">
        <v>1138</v>
      </c>
      <c r="E305" s="374">
        <v>4</v>
      </c>
      <c r="F305" s="374">
        <v>1</v>
      </c>
      <c r="G305" s="374">
        <v>0</v>
      </c>
      <c r="H305" s="374">
        <v>1</v>
      </c>
      <c r="I305" s="374">
        <v>0</v>
      </c>
      <c r="J305" s="374">
        <v>0</v>
      </c>
      <c r="K305" s="374" t="s">
        <v>1139</v>
      </c>
      <c r="L305" s="400"/>
      <c r="M305" s="374">
        <v>1</v>
      </c>
      <c r="N305" s="374" t="s">
        <v>1140</v>
      </c>
      <c r="O305" s="374" t="s">
        <v>1118</v>
      </c>
      <c r="P305" s="374" t="s">
        <v>645</v>
      </c>
      <c r="Q305" s="135">
        <v>1</v>
      </c>
      <c r="R305" s="135" t="s">
        <v>1141</v>
      </c>
      <c r="S305" s="374" t="s">
        <v>1142</v>
      </c>
      <c r="T305" s="177"/>
      <c r="U305" s="177"/>
      <c r="V305" s="177"/>
      <c r="W305" s="177"/>
      <c r="X305" s="177"/>
      <c r="Y305" s="177"/>
      <c r="Z305" s="177"/>
      <c r="AA305" s="177"/>
      <c r="AB305" s="177"/>
      <c r="AC305" s="177"/>
      <c r="AD305" s="177"/>
      <c r="AE305" s="177"/>
      <c r="AF305" s="279">
        <f>IFERROR(SUMIF(Costeo!$H$5:$H$636,R305,Costeo!$Q$5:$Q$636),SUMIF(Costeo!$Z$4:$Z$636,LEFT(R305,250),Costeo!$Q$4:$Q$637))</f>
        <v>14000000</v>
      </c>
      <c r="AG305" s="208"/>
      <c r="AH305" s="208"/>
      <c r="AI305" s="208"/>
      <c r="AJ305" s="208"/>
      <c r="AK305" s="208"/>
      <c r="AL305" s="208"/>
      <c r="AM305" s="208"/>
      <c r="AN305" s="208"/>
      <c r="AO305" s="208"/>
      <c r="AP305" s="208"/>
      <c r="AQ305" s="208"/>
      <c r="AR305" s="208"/>
      <c r="AS305" s="208"/>
      <c r="AT305" s="208"/>
      <c r="AU305" s="208"/>
      <c r="AV305" s="208"/>
      <c r="AW305" s="208"/>
      <c r="AX305" s="208"/>
      <c r="AY305" s="208"/>
      <c r="AZ305" s="208"/>
      <c r="BA305" s="208"/>
      <c r="BB305" s="208"/>
      <c r="BC305" s="208"/>
      <c r="BD305" s="208"/>
      <c r="BE305" s="208"/>
      <c r="BF305" s="208"/>
      <c r="BG305" s="208"/>
      <c r="BH305" s="208"/>
      <c r="BI305" s="208"/>
      <c r="BJ305" s="208"/>
      <c r="BK305" s="208"/>
      <c r="BL305" s="208"/>
      <c r="BM305" s="208"/>
      <c r="BN305" s="208"/>
      <c r="BO305" s="208"/>
      <c r="BP305" s="208"/>
      <c r="BQ305" s="208"/>
      <c r="BR305" s="208"/>
      <c r="BS305" s="208"/>
      <c r="BT305" s="208"/>
      <c r="BU305" s="208"/>
      <c r="BV305" s="208"/>
      <c r="BW305" s="208"/>
      <c r="BX305" s="208"/>
      <c r="BY305" s="208"/>
      <c r="BZ305" s="208"/>
      <c r="CA305" s="208"/>
      <c r="CB305" s="208"/>
      <c r="CC305" s="208"/>
      <c r="CD305" s="208"/>
      <c r="CE305" s="208"/>
      <c r="CF305" s="208"/>
      <c r="CG305" s="208"/>
      <c r="CH305" s="208"/>
      <c r="CI305" s="208"/>
      <c r="CJ305" s="208"/>
      <c r="CK305" s="208"/>
      <c r="CL305" s="208"/>
      <c r="CM305" s="208"/>
      <c r="CN305" s="208"/>
      <c r="CO305" s="208"/>
      <c r="CP305" s="208"/>
      <c r="CQ305" s="208"/>
      <c r="CR305" s="208"/>
      <c r="CS305" s="208"/>
      <c r="CT305" s="208"/>
      <c r="CU305" s="208"/>
      <c r="CV305" s="208"/>
      <c r="CW305" s="208"/>
      <c r="CX305" s="208"/>
      <c r="CY305" s="208"/>
      <c r="CZ305" s="208"/>
      <c r="DA305" s="208"/>
      <c r="DB305" s="208"/>
      <c r="DC305" s="208"/>
      <c r="DD305" s="208"/>
      <c r="DE305" s="208"/>
      <c r="DF305" s="208"/>
      <c r="DG305" s="208"/>
      <c r="DH305" s="208"/>
      <c r="DI305" s="208"/>
      <c r="DJ305" s="208"/>
      <c r="DK305" s="208"/>
      <c r="DL305" s="208"/>
      <c r="DM305" s="208"/>
      <c r="DN305" s="208"/>
      <c r="DO305" s="208"/>
      <c r="DP305" s="208"/>
      <c r="DQ305" s="208"/>
      <c r="DR305" s="208"/>
      <c r="DS305" s="208"/>
      <c r="DT305" s="208"/>
      <c r="DU305" s="208"/>
      <c r="DV305" s="208"/>
      <c r="DW305" s="208"/>
      <c r="DX305" s="208"/>
      <c r="DY305" s="208"/>
      <c r="DZ305" s="208"/>
      <c r="EA305" s="208"/>
      <c r="EB305" s="208"/>
      <c r="EC305" s="208"/>
      <c r="ED305" s="208"/>
      <c r="EE305" s="208"/>
      <c r="EF305" s="208"/>
      <c r="EG305" s="208"/>
      <c r="EH305" s="208"/>
      <c r="EI305" s="208"/>
      <c r="EJ305" s="208"/>
      <c r="EK305" s="208"/>
      <c r="EL305" s="208"/>
      <c r="EM305" s="208"/>
      <c r="EN305" s="208"/>
      <c r="EO305" s="208"/>
      <c r="EP305" s="208"/>
      <c r="EQ305" s="208"/>
      <c r="ER305" s="208"/>
      <c r="ES305" s="208"/>
      <c r="ET305" s="208"/>
      <c r="EU305" s="208"/>
      <c r="EV305" s="208"/>
      <c r="EW305" s="208"/>
      <c r="EX305" s="208"/>
      <c r="EY305" s="208"/>
      <c r="EZ305" s="208"/>
      <c r="FA305" s="208"/>
      <c r="FB305" s="208"/>
      <c r="FC305" s="208"/>
      <c r="FD305" s="208"/>
      <c r="FE305" s="208"/>
      <c r="FF305" s="208"/>
      <c r="FG305" s="208"/>
      <c r="FH305" s="208"/>
      <c r="FI305" s="208"/>
      <c r="FJ305" s="208"/>
      <c r="FK305" s="208"/>
      <c r="FL305" s="208"/>
      <c r="FM305" s="208"/>
      <c r="FN305" s="208"/>
      <c r="FO305" s="287"/>
    </row>
    <row r="306" spans="1:171" s="173" customFormat="1" ht="59.45" customHeight="1" x14ac:dyDescent="0.2">
      <c r="A306" s="400"/>
      <c r="B306" s="400"/>
      <c r="C306" s="401"/>
      <c r="D306" s="400"/>
      <c r="E306" s="400"/>
      <c r="F306" s="400"/>
      <c r="G306" s="400"/>
      <c r="H306" s="400"/>
      <c r="I306" s="400"/>
      <c r="J306" s="400"/>
      <c r="K306" s="400"/>
      <c r="L306" s="400"/>
      <c r="M306" s="400"/>
      <c r="N306" s="400"/>
      <c r="O306" s="400"/>
      <c r="P306" s="400"/>
      <c r="Q306" s="135">
        <v>2</v>
      </c>
      <c r="R306" s="135" t="s">
        <v>1143</v>
      </c>
      <c r="S306" s="400"/>
      <c r="T306" s="177"/>
      <c r="U306" s="177"/>
      <c r="V306" s="177"/>
      <c r="W306" s="177"/>
      <c r="X306" s="177"/>
      <c r="Y306" s="177"/>
      <c r="Z306" s="177"/>
      <c r="AA306" s="177"/>
      <c r="AB306" s="177"/>
      <c r="AC306" s="177"/>
      <c r="AD306" s="177"/>
      <c r="AE306" s="177"/>
      <c r="AF306" s="279">
        <f>IFERROR(SUMIF(Costeo!$H$5:$H$636,R306,Costeo!$Q$5:$Q$636),SUMIF(Costeo!$Z$4:$Z$636,LEFT(R306,250),Costeo!$Q$4:$Q$637))</f>
        <v>0</v>
      </c>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c r="BI306" s="208"/>
      <c r="BJ306" s="208"/>
      <c r="BK306" s="208"/>
      <c r="BL306" s="208"/>
      <c r="BM306" s="208"/>
      <c r="BN306" s="208"/>
      <c r="BO306" s="208"/>
      <c r="BP306" s="208"/>
      <c r="BQ306" s="208"/>
      <c r="BR306" s="208"/>
      <c r="BS306" s="208"/>
      <c r="BT306" s="208"/>
      <c r="BU306" s="208"/>
      <c r="BV306" s="208"/>
      <c r="BW306" s="208"/>
      <c r="BX306" s="208"/>
      <c r="BY306" s="208"/>
      <c r="BZ306" s="208"/>
      <c r="CA306" s="208"/>
      <c r="CB306" s="208"/>
      <c r="CC306" s="208"/>
      <c r="CD306" s="208"/>
      <c r="CE306" s="208"/>
      <c r="CF306" s="208"/>
      <c r="CG306" s="208"/>
      <c r="CH306" s="208"/>
      <c r="CI306" s="208"/>
      <c r="CJ306" s="208"/>
      <c r="CK306" s="208"/>
      <c r="CL306" s="208"/>
      <c r="CM306" s="208"/>
      <c r="CN306" s="208"/>
      <c r="CO306" s="208"/>
      <c r="CP306" s="208"/>
      <c r="CQ306" s="208"/>
      <c r="CR306" s="208"/>
      <c r="CS306" s="208"/>
      <c r="CT306" s="208"/>
      <c r="CU306" s="208"/>
      <c r="CV306" s="208"/>
      <c r="CW306" s="208"/>
      <c r="CX306" s="208"/>
      <c r="CY306" s="208"/>
      <c r="CZ306" s="208"/>
      <c r="DA306" s="208"/>
      <c r="DB306" s="208"/>
      <c r="DC306" s="208"/>
      <c r="DD306" s="208"/>
      <c r="DE306" s="208"/>
      <c r="DF306" s="208"/>
      <c r="DG306" s="208"/>
      <c r="DH306" s="208"/>
      <c r="DI306" s="208"/>
      <c r="DJ306" s="208"/>
      <c r="DK306" s="208"/>
      <c r="DL306" s="208"/>
      <c r="DM306" s="208"/>
      <c r="DN306" s="208"/>
      <c r="DO306" s="208"/>
      <c r="DP306" s="208"/>
      <c r="DQ306" s="208"/>
      <c r="DR306" s="208"/>
      <c r="DS306" s="208"/>
      <c r="DT306" s="208"/>
      <c r="DU306" s="208"/>
      <c r="DV306" s="208"/>
      <c r="DW306" s="208"/>
      <c r="DX306" s="208"/>
      <c r="DY306" s="208"/>
      <c r="DZ306" s="208"/>
      <c r="EA306" s="208"/>
      <c r="EB306" s="208"/>
      <c r="EC306" s="208"/>
      <c r="ED306" s="208"/>
      <c r="EE306" s="208"/>
      <c r="EF306" s="208"/>
      <c r="EG306" s="208"/>
      <c r="EH306" s="208"/>
      <c r="EI306" s="208"/>
      <c r="EJ306" s="208"/>
      <c r="EK306" s="208"/>
      <c r="EL306" s="208"/>
      <c r="EM306" s="208"/>
      <c r="EN306" s="208"/>
      <c r="EO306" s="208"/>
      <c r="EP306" s="208"/>
      <c r="EQ306" s="208"/>
      <c r="ER306" s="208"/>
      <c r="ES306" s="208"/>
      <c r="ET306" s="208"/>
      <c r="EU306" s="208"/>
      <c r="EV306" s="208"/>
      <c r="EW306" s="208"/>
      <c r="EX306" s="208"/>
      <c r="EY306" s="208"/>
      <c r="EZ306" s="208"/>
      <c r="FA306" s="208"/>
      <c r="FB306" s="208"/>
      <c r="FC306" s="208"/>
      <c r="FD306" s="208"/>
      <c r="FE306" s="208"/>
      <c r="FF306" s="208"/>
      <c r="FG306" s="208"/>
      <c r="FH306" s="208"/>
      <c r="FI306" s="208"/>
      <c r="FJ306" s="208"/>
      <c r="FK306" s="208"/>
      <c r="FL306" s="208"/>
      <c r="FM306" s="208"/>
      <c r="FN306" s="208"/>
      <c r="FO306" s="287"/>
    </row>
    <row r="307" spans="1:171" s="173" customFormat="1" ht="30.75" customHeight="1" x14ac:dyDescent="0.2">
      <c r="A307" s="400"/>
      <c r="B307" s="400"/>
      <c r="C307" s="374" t="s">
        <v>1144</v>
      </c>
      <c r="D307" s="374" t="s">
        <v>1145</v>
      </c>
      <c r="E307" s="402">
        <v>0.9</v>
      </c>
      <c r="F307" s="402">
        <v>0.9</v>
      </c>
      <c r="G307" s="402">
        <v>0.85</v>
      </c>
      <c r="H307" s="402">
        <v>0.87</v>
      </c>
      <c r="I307" s="402">
        <v>0.89</v>
      </c>
      <c r="J307" s="402">
        <v>0.9</v>
      </c>
      <c r="K307" s="374" t="s">
        <v>1146</v>
      </c>
      <c r="L307" s="374" t="s">
        <v>1147</v>
      </c>
      <c r="M307" s="374">
        <v>1</v>
      </c>
      <c r="N307" s="374" t="s">
        <v>1148</v>
      </c>
      <c r="O307" s="374" t="s">
        <v>1147</v>
      </c>
      <c r="P307" s="374" t="s">
        <v>645</v>
      </c>
      <c r="Q307" s="135">
        <v>1</v>
      </c>
      <c r="R307" s="135" t="s">
        <v>1149</v>
      </c>
      <c r="S307" s="374" t="s">
        <v>1136</v>
      </c>
      <c r="T307" s="177"/>
      <c r="U307" s="177"/>
      <c r="V307" s="177"/>
      <c r="W307" s="177"/>
      <c r="X307" s="177"/>
      <c r="Y307" s="177"/>
      <c r="Z307" s="177"/>
      <c r="AA307" s="177"/>
      <c r="AB307" s="177"/>
      <c r="AC307" s="177"/>
      <c r="AD307" s="177"/>
      <c r="AE307" s="177"/>
      <c r="AF307" s="279">
        <f>IFERROR(SUMIF(Costeo!$H$5:$H$636,R307,Costeo!$Q$5:$Q$636),SUMIF(Costeo!$Z$4:$Z$636,LEFT(R307,250),Costeo!$Q$4:$Q$637))</f>
        <v>0</v>
      </c>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208"/>
      <c r="BE307" s="208"/>
      <c r="BF307" s="208"/>
      <c r="BG307" s="208"/>
      <c r="BH307" s="208"/>
      <c r="BI307" s="208"/>
      <c r="BJ307" s="208"/>
      <c r="BK307" s="208"/>
      <c r="BL307" s="208"/>
      <c r="BM307" s="208"/>
      <c r="BN307" s="208"/>
      <c r="BO307" s="208"/>
      <c r="BP307" s="208"/>
      <c r="BQ307" s="208"/>
      <c r="BR307" s="208"/>
      <c r="BS307" s="208"/>
      <c r="BT307" s="208"/>
      <c r="BU307" s="208"/>
      <c r="BV307" s="208"/>
      <c r="BW307" s="208"/>
      <c r="BX307" s="208"/>
      <c r="BY307" s="208"/>
      <c r="BZ307" s="208"/>
      <c r="CA307" s="208"/>
      <c r="CB307" s="208"/>
      <c r="CC307" s="208"/>
      <c r="CD307" s="208"/>
      <c r="CE307" s="208"/>
      <c r="CF307" s="208"/>
      <c r="CG307" s="208"/>
      <c r="CH307" s="208"/>
      <c r="CI307" s="208"/>
      <c r="CJ307" s="208"/>
      <c r="CK307" s="208"/>
      <c r="CL307" s="208"/>
      <c r="CM307" s="208"/>
      <c r="CN307" s="208"/>
      <c r="CO307" s="208"/>
      <c r="CP307" s="208"/>
      <c r="CQ307" s="208"/>
      <c r="CR307" s="208"/>
      <c r="CS307" s="208"/>
      <c r="CT307" s="208"/>
      <c r="CU307" s="208"/>
      <c r="CV307" s="208"/>
      <c r="CW307" s="208"/>
      <c r="CX307" s="208"/>
      <c r="CY307" s="208"/>
      <c r="CZ307" s="208"/>
      <c r="DA307" s="208"/>
      <c r="DB307" s="208"/>
      <c r="DC307" s="208"/>
      <c r="DD307" s="208"/>
      <c r="DE307" s="208"/>
      <c r="DF307" s="208"/>
      <c r="DG307" s="208"/>
      <c r="DH307" s="208"/>
      <c r="DI307" s="208"/>
      <c r="DJ307" s="208"/>
      <c r="DK307" s="208"/>
      <c r="DL307" s="208"/>
      <c r="DM307" s="208"/>
      <c r="DN307" s="208"/>
      <c r="DO307" s="208"/>
      <c r="DP307" s="208"/>
      <c r="DQ307" s="208"/>
      <c r="DR307" s="208"/>
      <c r="DS307" s="208"/>
      <c r="DT307" s="208"/>
      <c r="DU307" s="208"/>
      <c r="DV307" s="208"/>
      <c r="DW307" s="208"/>
      <c r="DX307" s="208"/>
      <c r="DY307" s="208"/>
      <c r="DZ307" s="208"/>
      <c r="EA307" s="208"/>
      <c r="EB307" s="208"/>
      <c r="EC307" s="208"/>
      <c r="ED307" s="208"/>
      <c r="EE307" s="208"/>
      <c r="EF307" s="208"/>
      <c r="EG307" s="208"/>
      <c r="EH307" s="208"/>
      <c r="EI307" s="208"/>
      <c r="EJ307" s="208"/>
      <c r="EK307" s="208"/>
      <c r="EL307" s="208"/>
      <c r="EM307" s="208"/>
      <c r="EN307" s="208"/>
      <c r="EO307" s="208"/>
      <c r="EP307" s="208"/>
      <c r="EQ307" s="208"/>
      <c r="ER307" s="208"/>
      <c r="ES307" s="208"/>
      <c r="ET307" s="208"/>
      <c r="EU307" s="208"/>
      <c r="EV307" s="208"/>
      <c r="EW307" s="208"/>
      <c r="EX307" s="208"/>
      <c r="EY307" s="208"/>
      <c r="EZ307" s="208"/>
      <c r="FA307" s="208"/>
      <c r="FB307" s="208"/>
      <c r="FC307" s="208"/>
      <c r="FD307" s="208"/>
      <c r="FE307" s="208"/>
      <c r="FF307" s="208"/>
      <c r="FG307" s="208"/>
      <c r="FH307" s="208"/>
      <c r="FI307" s="208"/>
      <c r="FJ307" s="208"/>
      <c r="FK307" s="208"/>
      <c r="FL307" s="208"/>
      <c r="FM307" s="208"/>
      <c r="FN307" s="208"/>
      <c r="FO307" s="287"/>
    </row>
    <row r="308" spans="1:171" s="173" customFormat="1" ht="30.75" customHeight="1" x14ac:dyDescent="0.2">
      <c r="A308" s="400"/>
      <c r="B308" s="400"/>
      <c r="C308" s="400"/>
      <c r="D308" s="400"/>
      <c r="E308" s="400"/>
      <c r="F308" s="400"/>
      <c r="G308" s="400"/>
      <c r="H308" s="400"/>
      <c r="I308" s="400"/>
      <c r="J308" s="400"/>
      <c r="K308" s="400"/>
      <c r="L308" s="400"/>
      <c r="M308" s="400"/>
      <c r="N308" s="400"/>
      <c r="O308" s="400"/>
      <c r="P308" s="400"/>
      <c r="Q308" s="135">
        <v>2</v>
      </c>
      <c r="R308" s="135" t="s">
        <v>1150</v>
      </c>
      <c r="S308" s="400"/>
      <c r="T308" s="177"/>
      <c r="U308" s="177"/>
      <c r="V308" s="177"/>
      <c r="W308" s="177"/>
      <c r="X308" s="177"/>
      <c r="Y308" s="177"/>
      <c r="Z308" s="177"/>
      <c r="AA308" s="177"/>
      <c r="AB308" s="177"/>
      <c r="AC308" s="177"/>
      <c r="AD308" s="177"/>
      <c r="AE308" s="177"/>
      <c r="AF308" s="279">
        <f>IFERROR(SUMIF(Costeo!$H$5:$H$636,R308,Costeo!$Q$5:$Q$636),SUMIF(Costeo!$Z$4:$Z$636,LEFT(R308,250),Costeo!$Q$4:$Q$637))</f>
        <v>0</v>
      </c>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c r="BC308" s="208"/>
      <c r="BD308" s="208"/>
      <c r="BE308" s="208"/>
      <c r="BF308" s="208"/>
      <c r="BG308" s="208"/>
      <c r="BH308" s="208"/>
      <c r="BI308" s="208"/>
      <c r="BJ308" s="208"/>
      <c r="BK308" s="208"/>
      <c r="BL308" s="208"/>
      <c r="BM308" s="208"/>
      <c r="BN308" s="208"/>
      <c r="BO308" s="208"/>
      <c r="BP308" s="208"/>
      <c r="BQ308" s="208"/>
      <c r="BR308" s="208"/>
      <c r="BS308" s="208"/>
      <c r="BT308" s="208"/>
      <c r="BU308" s="208"/>
      <c r="BV308" s="208"/>
      <c r="BW308" s="208"/>
      <c r="BX308" s="208"/>
      <c r="BY308" s="208"/>
      <c r="BZ308" s="208"/>
      <c r="CA308" s="208"/>
      <c r="CB308" s="208"/>
      <c r="CC308" s="208"/>
      <c r="CD308" s="208"/>
      <c r="CE308" s="208"/>
      <c r="CF308" s="208"/>
      <c r="CG308" s="208"/>
      <c r="CH308" s="208"/>
      <c r="CI308" s="208"/>
      <c r="CJ308" s="208"/>
      <c r="CK308" s="208"/>
      <c r="CL308" s="208"/>
      <c r="CM308" s="208"/>
      <c r="CN308" s="208"/>
      <c r="CO308" s="208"/>
      <c r="CP308" s="208"/>
      <c r="CQ308" s="208"/>
      <c r="CR308" s="208"/>
      <c r="CS308" s="208"/>
      <c r="CT308" s="208"/>
      <c r="CU308" s="208"/>
      <c r="CV308" s="208"/>
      <c r="CW308" s="208"/>
      <c r="CX308" s="208"/>
      <c r="CY308" s="208"/>
      <c r="CZ308" s="208"/>
      <c r="DA308" s="208"/>
      <c r="DB308" s="208"/>
      <c r="DC308" s="208"/>
      <c r="DD308" s="208"/>
      <c r="DE308" s="208"/>
      <c r="DF308" s="208"/>
      <c r="DG308" s="208"/>
      <c r="DH308" s="208"/>
      <c r="DI308" s="208"/>
      <c r="DJ308" s="208"/>
      <c r="DK308" s="208"/>
      <c r="DL308" s="208"/>
      <c r="DM308" s="208"/>
      <c r="DN308" s="208"/>
      <c r="DO308" s="208"/>
      <c r="DP308" s="208"/>
      <c r="DQ308" s="208"/>
      <c r="DR308" s="208"/>
      <c r="DS308" s="208"/>
      <c r="DT308" s="208"/>
      <c r="DU308" s="208"/>
      <c r="DV308" s="208"/>
      <c r="DW308" s="208"/>
      <c r="DX308" s="208"/>
      <c r="DY308" s="208"/>
      <c r="DZ308" s="208"/>
      <c r="EA308" s="208"/>
      <c r="EB308" s="208"/>
      <c r="EC308" s="208"/>
      <c r="ED308" s="208"/>
      <c r="EE308" s="208"/>
      <c r="EF308" s="208"/>
      <c r="EG308" s="208"/>
      <c r="EH308" s="208"/>
      <c r="EI308" s="208"/>
      <c r="EJ308" s="208"/>
      <c r="EK308" s="208"/>
      <c r="EL308" s="208"/>
      <c r="EM308" s="208"/>
      <c r="EN308" s="208"/>
      <c r="EO308" s="208"/>
      <c r="EP308" s="208"/>
      <c r="EQ308" s="208"/>
      <c r="ER308" s="208"/>
      <c r="ES308" s="208"/>
      <c r="ET308" s="208"/>
      <c r="EU308" s="208"/>
      <c r="EV308" s="208"/>
      <c r="EW308" s="208"/>
      <c r="EX308" s="208"/>
      <c r="EY308" s="208"/>
      <c r="EZ308" s="208"/>
      <c r="FA308" s="208"/>
      <c r="FB308" s="208"/>
      <c r="FC308" s="208"/>
      <c r="FD308" s="208"/>
      <c r="FE308" s="208"/>
      <c r="FF308" s="208"/>
      <c r="FG308" s="208"/>
      <c r="FH308" s="208"/>
      <c r="FI308" s="208"/>
      <c r="FJ308" s="208"/>
      <c r="FK308" s="208"/>
      <c r="FL308" s="208"/>
      <c r="FM308" s="208"/>
      <c r="FN308" s="208"/>
      <c r="FO308" s="287"/>
    </row>
    <row r="309" spans="1:171" s="173" customFormat="1" ht="78" customHeight="1" x14ac:dyDescent="0.2">
      <c r="A309" s="400"/>
      <c r="B309" s="400"/>
      <c r="C309" s="400"/>
      <c r="D309" s="135" t="s">
        <v>1151</v>
      </c>
      <c r="E309" s="137">
        <v>0.8</v>
      </c>
      <c r="F309" s="137">
        <v>0.75</v>
      </c>
      <c r="G309" s="137">
        <v>0.7</v>
      </c>
      <c r="H309" s="137">
        <v>0.72</v>
      </c>
      <c r="I309" s="137">
        <v>0.73</v>
      </c>
      <c r="J309" s="137">
        <v>0.75</v>
      </c>
      <c r="K309" s="135" t="s">
        <v>1146</v>
      </c>
      <c r="L309" s="400"/>
      <c r="M309" s="400"/>
      <c r="N309" s="400"/>
      <c r="O309" s="400"/>
      <c r="P309" s="400"/>
      <c r="Q309" s="135">
        <v>3</v>
      </c>
      <c r="R309" s="135" t="s">
        <v>1152</v>
      </c>
      <c r="S309" s="400"/>
      <c r="T309" s="177"/>
      <c r="U309" s="177"/>
      <c r="V309" s="177"/>
      <c r="W309" s="177"/>
      <c r="X309" s="177"/>
      <c r="Y309" s="177"/>
      <c r="Z309" s="177"/>
      <c r="AA309" s="177"/>
      <c r="AB309" s="177"/>
      <c r="AC309" s="177"/>
      <c r="AD309" s="177"/>
      <c r="AE309" s="177"/>
      <c r="AF309" s="279">
        <f>IFERROR(SUMIF(Costeo!$H$5:$H$636,R309,Costeo!$Q$5:$Q$636),SUMIF(Costeo!$Z$4:$Z$636,LEFT(R309,250),Costeo!$Q$4:$Q$637))</f>
        <v>0</v>
      </c>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c r="BC309" s="208"/>
      <c r="BD309" s="208"/>
      <c r="BE309" s="208"/>
      <c r="BF309" s="208"/>
      <c r="BG309" s="208"/>
      <c r="BH309" s="208"/>
      <c r="BI309" s="208"/>
      <c r="BJ309" s="208"/>
      <c r="BK309" s="208"/>
      <c r="BL309" s="208"/>
      <c r="BM309" s="208"/>
      <c r="BN309" s="208"/>
      <c r="BO309" s="208"/>
      <c r="BP309" s="208"/>
      <c r="BQ309" s="208"/>
      <c r="BR309" s="208"/>
      <c r="BS309" s="208"/>
      <c r="BT309" s="208"/>
      <c r="BU309" s="208"/>
      <c r="BV309" s="208"/>
      <c r="BW309" s="208"/>
      <c r="BX309" s="208"/>
      <c r="BY309" s="208"/>
      <c r="BZ309" s="208"/>
      <c r="CA309" s="208"/>
      <c r="CB309" s="208"/>
      <c r="CC309" s="208"/>
      <c r="CD309" s="208"/>
      <c r="CE309" s="208"/>
      <c r="CF309" s="208"/>
      <c r="CG309" s="208"/>
      <c r="CH309" s="208"/>
      <c r="CI309" s="208"/>
      <c r="CJ309" s="208"/>
      <c r="CK309" s="208"/>
      <c r="CL309" s="208"/>
      <c r="CM309" s="208"/>
      <c r="CN309" s="208"/>
      <c r="CO309" s="208"/>
      <c r="CP309" s="208"/>
      <c r="CQ309" s="208"/>
      <c r="CR309" s="208"/>
      <c r="CS309" s="208"/>
      <c r="CT309" s="208"/>
      <c r="CU309" s="208"/>
      <c r="CV309" s="208"/>
      <c r="CW309" s="208"/>
      <c r="CX309" s="208"/>
      <c r="CY309" s="208"/>
      <c r="CZ309" s="208"/>
      <c r="DA309" s="208"/>
      <c r="DB309" s="208"/>
      <c r="DC309" s="208"/>
      <c r="DD309" s="208"/>
      <c r="DE309" s="208"/>
      <c r="DF309" s="208"/>
      <c r="DG309" s="208"/>
      <c r="DH309" s="208"/>
      <c r="DI309" s="208"/>
      <c r="DJ309" s="208"/>
      <c r="DK309" s="208"/>
      <c r="DL309" s="208"/>
      <c r="DM309" s="208"/>
      <c r="DN309" s="208"/>
      <c r="DO309" s="208"/>
      <c r="DP309" s="208"/>
      <c r="DQ309" s="208"/>
      <c r="DR309" s="208"/>
      <c r="DS309" s="208"/>
      <c r="DT309" s="208"/>
      <c r="DU309" s="208"/>
      <c r="DV309" s="208"/>
      <c r="DW309" s="208"/>
      <c r="DX309" s="208"/>
      <c r="DY309" s="208"/>
      <c r="DZ309" s="208"/>
      <c r="EA309" s="208"/>
      <c r="EB309" s="208"/>
      <c r="EC309" s="208"/>
      <c r="ED309" s="208"/>
      <c r="EE309" s="208"/>
      <c r="EF309" s="208"/>
      <c r="EG309" s="208"/>
      <c r="EH309" s="208"/>
      <c r="EI309" s="208"/>
      <c r="EJ309" s="208"/>
      <c r="EK309" s="208"/>
      <c r="EL309" s="208"/>
      <c r="EM309" s="208"/>
      <c r="EN309" s="208"/>
      <c r="EO309" s="208"/>
      <c r="EP309" s="208"/>
      <c r="EQ309" s="208"/>
      <c r="ER309" s="208"/>
      <c r="ES309" s="208"/>
      <c r="ET309" s="208"/>
      <c r="EU309" s="208"/>
      <c r="EV309" s="208"/>
      <c r="EW309" s="208"/>
      <c r="EX309" s="208"/>
      <c r="EY309" s="208"/>
      <c r="EZ309" s="208"/>
      <c r="FA309" s="208"/>
      <c r="FB309" s="208"/>
      <c r="FC309" s="208"/>
      <c r="FD309" s="208"/>
      <c r="FE309" s="208"/>
      <c r="FF309" s="208"/>
      <c r="FG309" s="208"/>
      <c r="FH309" s="208"/>
      <c r="FI309" s="208"/>
      <c r="FJ309" s="208"/>
      <c r="FK309" s="208"/>
      <c r="FL309" s="208"/>
      <c r="FM309" s="208"/>
      <c r="FN309" s="208"/>
      <c r="FO309" s="287"/>
    </row>
    <row r="310" spans="1:171" s="173" customFormat="1" ht="54.75" customHeight="1" x14ac:dyDescent="0.2">
      <c r="A310" s="400"/>
      <c r="B310" s="400"/>
      <c r="C310" s="135" t="s">
        <v>1153</v>
      </c>
      <c r="D310" s="135" t="s">
        <v>1154</v>
      </c>
      <c r="E310" s="196">
        <v>1</v>
      </c>
      <c r="F310" s="196">
        <v>1</v>
      </c>
      <c r="G310" s="196">
        <v>0</v>
      </c>
      <c r="H310" s="196">
        <v>0</v>
      </c>
      <c r="I310" s="196">
        <v>0</v>
      </c>
      <c r="J310" s="196">
        <v>1</v>
      </c>
      <c r="K310" s="135" t="s">
        <v>1155</v>
      </c>
      <c r="L310" s="374" t="s">
        <v>1156</v>
      </c>
      <c r="M310" s="135">
        <v>1</v>
      </c>
      <c r="N310" s="135" t="s">
        <v>1157</v>
      </c>
      <c r="O310" s="135" t="s">
        <v>1156</v>
      </c>
      <c r="P310" s="135" t="s">
        <v>645</v>
      </c>
      <c r="Q310" s="135">
        <v>1</v>
      </c>
      <c r="R310" s="135" t="s">
        <v>1158</v>
      </c>
      <c r="S310" s="135" t="s">
        <v>1159</v>
      </c>
      <c r="T310" s="177"/>
      <c r="U310" s="177"/>
      <c r="V310" s="177"/>
      <c r="W310" s="177"/>
      <c r="X310" s="177"/>
      <c r="Y310" s="177"/>
      <c r="Z310" s="197"/>
      <c r="AA310" s="197"/>
      <c r="AB310" s="197"/>
      <c r="AC310" s="197"/>
      <c r="AD310" s="197"/>
      <c r="AE310" s="197"/>
      <c r="AF310" s="279">
        <f>IFERROR(SUMIF(Costeo!$H$5:$H$636,R310,Costeo!$Q$5:$Q$636),SUMIF(Costeo!$Z$4:$Z$636,LEFT(R310,250),Costeo!$Q$4:$Q$637))</f>
        <v>3840000</v>
      </c>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208"/>
      <c r="BE310" s="208"/>
      <c r="BF310" s="208"/>
      <c r="BG310" s="208"/>
      <c r="BH310" s="208"/>
      <c r="BI310" s="208"/>
      <c r="BJ310" s="208"/>
      <c r="BK310" s="208"/>
      <c r="BL310" s="208"/>
      <c r="BM310" s="208"/>
      <c r="BN310" s="208"/>
      <c r="BO310" s="208"/>
      <c r="BP310" s="208"/>
      <c r="BQ310" s="208"/>
      <c r="BR310" s="208"/>
      <c r="BS310" s="208"/>
      <c r="BT310" s="208"/>
      <c r="BU310" s="208"/>
      <c r="BV310" s="208"/>
      <c r="BW310" s="208"/>
      <c r="BX310" s="208"/>
      <c r="BY310" s="208"/>
      <c r="BZ310" s="208"/>
      <c r="CA310" s="208"/>
      <c r="CB310" s="208"/>
      <c r="CC310" s="208"/>
      <c r="CD310" s="208"/>
      <c r="CE310" s="208"/>
      <c r="CF310" s="208"/>
      <c r="CG310" s="208"/>
      <c r="CH310" s="208"/>
      <c r="CI310" s="208"/>
      <c r="CJ310" s="208"/>
      <c r="CK310" s="208"/>
      <c r="CL310" s="208"/>
      <c r="CM310" s="208"/>
      <c r="CN310" s="208"/>
      <c r="CO310" s="208"/>
      <c r="CP310" s="208"/>
      <c r="CQ310" s="208"/>
      <c r="CR310" s="208"/>
      <c r="CS310" s="208"/>
      <c r="CT310" s="208"/>
      <c r="CU310" s="208"/>
      <c r="CV310" s="208"/>
      <c r="CW310" s="208"/>
      <c r="CX310" s="208"/>
      <c r="CY310" s="208"/>
      <c r="CZ310" s="208"/>
      <c r="DA310" s="208"/>
      <c r="DB310" s="208"/>
      <c r="DC310" s="208"/>
      <c r="DD310" s="208"/>
      <c r="DE310" s="208"/>
      <c r="DF310" s="208"/>
      <c r="DG310" s="208"/>
      <c r="DH310" s="208"/>
      <c r="DI310" s="208"/>
      <c r="DJ310" s="208"/>
      <c r="DK310" s="208"/>
      <c r="DL310" s="208"/>
      <c r="DM310" s="208"/>
      <c r="DN310" s="208"/>
      <c r="DO310" s="208"/>
      <c r="DP310" s="208"/>
      <c r="DQ310" s="208"/>
      <c r="DR310" s="208"/>
      <c r="DS310" s="208"/>
      <c r="DT310" s="208"/>
      <c r="DU310" s="208"/>
      <c r="DV310" s="208"/>
      <c r="DW310" s="208"/>
      <c r="DX310" s="208"/>
      <c r="DY310" s="208"/>
      <c r="DZ310" s="208"/>
      <c r="EA310" s="208"/>
      <c r="EB310" s="208"/>
      <c r="EC310" s="208"/>
      <c r="ED310" s="208"/>
      <c r="EE310" s="208"/>
      <c r="EF310" s="208"/>
      <c r="EG310" s="208"/>
      <c r="EH310" s="208"/>
      <c r="EI310" s="208"/>
      <c r="EJ310" s="208"/>
      <c r="EK310" s="208"/>
      <c r="EL310" s="208"/>
      <c r="EM310" s="208"/>
      <c r="EN310" s="208"/>
      <c r="EO310" s="208"/>
      <c r="EP310" s="208"/>
      <c r="EQ310" s="208"/>
      <c r="ER310" s="208"/>
      <c r="ES310" s="208"/>
      <c r="ET310" s="208"/>
      <c r="EU310" s="208"/>
      <c r="EV310" s="208"/>
      <c r="EW310" s="208"/>
      <c r="EX310" s="208"/>
      <c r="EY310" s="208"/>
      <c r="EZ310" s="208"/>
      <c r="FA310" s="208"/>
      <c r="FB310" s="208"/>
      <c r="FC310" s="208"/>
      <c r="FD310" s="208"/>
      <c r="FE310" s="208"/>
      <c r="FF310" s="208"/>
      <c r="FG310" s="208"/>
      <c r="FH310" s="208"/>
      <c r="FI310" s="208"/>
      <c r="FJ310" s="208"/>
      <c r="FK310" s="208"/>
      <c r="FL310" s="208"/>
      <c r="FM310" s="208"/>
      <c r="FN310" s="208"/>
      <c r="FO310" s="287"/>
    </row>
    <row r="311" spans="1:171" s="173" customFormat="1" ht="12.75" customHeight="1" x14ac:dyDescent="0.2">
      <c r="A311" s="400"/>
      <c r="B311" s="400"/>
      <c r="C311" s="374" t="s">
        <v>1160</v>
      </c>
      <c r="D311" s="374" t="s">
        <v>1161</v>
      </c>
      <c r="E311" s="402">
        <v>0.7</v>
      </c>
      <c r="F311" s="402">
        <v>0.8</v>
      </c>
      <c r="G311" s="402">
        <v>0.1</v>
      </c>
      <c r="H311" s="402">
        <v>0.3</v>
      </c>
      <c r="I311" s="402">
        <v>0.6</v>
      </c>
      <c r="J311" s="402">
        <v>0.8</v>
      </c>
      <c r="K311" s="402" t="s">
        <v>1162</v>
      </c>
      <c r="L311" s="400"/>
      <c r="M311" s="374">
        <v>1</v>
      </c>
      <c r="N311" s="374" t="s">
        <v>1163</v>
      </c>
      <c r="O311" s="374" t="s">
        <v>1156</v>
      </c>
      <c r="P311" s="374" t="s">
        <v>645</v>
      </c>
      <c r="Q311" s="135">
        <v>1</v>
      </c>
      <c r="R311" s="135" t="s">
        <v>1164</v>
      </c>
      <c r="S311" s="374" t="s">
        <v>1165</v>
      </c>
      <c r="T311" s="177"/>
      <c r="U311" s="197"/>
      <c r="V311" s="197"/>
      <c r="W311" s="197"/>
      <c r="X311" s="197"/>
      <c r="Y311" s="197"/>
      <c r="Z311" s="197"/>
      <c r="AA311" s="197"/>
      <c r="AB311" s="197"/>
      <c r="AC311" s="197"/>
      <c r="AD311" s="197"/>
      <c r="AE311" s="197"/>
      <c r="AF311" s="279">
        <f>IFERROR(SUMIF(Costeo!$H$5:$H$636,R311,Costeo!$Q$5:$Q$636),SUMIF(Costeo!$Z$4:$Z$636,LEFT(R311,250),Costeo!$Q$4:$Q$637))</f>
        <v>0</v>
      </c>
      <c r="AG311" s="208"/>
      <c r="AH311" s="208"/>
      <c r="AI311" s="208"/>
      <c r="AJ311" s="208"/>
      <c r="AK311" s="208"/>
      <c r="AL311" s="208"/>
      <c r="AM311" s="208"/>
      <c r="AN311" s="208"/>
      <c r="AO311" s="208"/>
      <c r="AP311" s="208"/>
      <c r="AQ311" s="208"/>
      <c r="AR311" s="208"/>
      <c r="AS311" s="208"/>
      <c r="AT311" s="208"/>
      <c r="AU311" s="208"/>
      <c r="AV311" s="208"/>
      <c r="AW311" s="208"/>
      <c r="AX311" s="208"/>
      <c r="AY311" s="208"/>
      <c r="AZ311" s="208"/>
      <c r="BA311" s="208"/>
      <c r="BB311" s="208"/>
      <c r="BC311" s="208"/>
      <c r="BD311" s="208"/>
      <c r="BE311" s="208"/>
      <c r="BF311" s="208"/>
      <c r="BG311" s="208"/>
      <c r="BH311" s="208"/>
      <c r="BI311" s="208"/>
      <c r="BJ311" s="208"/>
      <c r="BK311" s="208"/>
      <c r="BL311" s="208"/>
      <c r="BM311" s="208"/>
      <c r="BN311" s="208"/>
      <c r="BO311" s="208"/>
      <c r="BP311" s="208"/>
      <c r="BQ311" s="208"/>
      <c r="BR311" s="208"/>
      <c r="BS311" s="208"/>
      <c r="BT311" s="208"/>
      <c r="BU311" s="208"/>
      <c r="BV311" s="208"/>
      <c r="BW311" s="208"/>
      <c r="BX311" s="208"/>
      <c r="BY311" s="208"/>
      <c r="BZ311" s="208"/>
      <c r="CA311" s="208"/>
      <c r="CB311" s="208"/>
      <c r="CC311" s="208"/>
      <c r="CD311" s="208"/>
      <c r="CE311" s="208"/>
      <c r="CF311" s="208"/>
      <c r="CG311" s="208"/>
      <c r="CH311" s="208"/>
      <c r="CI311" s="208"/>
      <c r="CJ311" s="208"/>
      <c r="CK311" s="208"/>
      <c r="CL311" s="208"/>
      <c r="CM311" s="208"/>
      <c r="CN311" s="208"/>
      <c r="CO311" s="208"/>
      <c r="CP311" s="208"/>
      <c r="CQ311" s="208"/>
      <c r="CR311" s="208"/>
      <c r="CS311" s="208"/>
      <c r="CT311" s="208"/>
      <c r="CU311" s="208"/>
      <c r="CV311" s="208"/>
      <c r="CW311" s="208"/>
      <c r="CX311" s="208"/>
      <c r="CY311" s="208"/>
      <c r="CZ311" s="208"/>
      <c r="DA311" s="208"/>
      <c r="DB311" s="208"/>
      <c r="DC311" s="208"/>
      <c r="DD311" s="208"/>
      <c r="DE311" s="208"/>
      <c r="DF311" s="208"/>
      <c r="DG311" s="208"/>
      <c r="DH311" s="208"/>
      <c r="DI311" s="208"/>
      <c r="DJ311" s="208"/>
      <c r="DK311" s="208"/>
      <c r="DL311" s="208"/>
      <c r="DM311" s="208"/>
      <c r="DN311" s="208"/>
      <c r="DO311" s="208"/>
      <c r="DP311" s="208"/>
      <c r="DQ311" s="208"/>
      <c r="DR311" s="208"/>
      <c r="DS311" s="208"/>
      <c r="DT311" s="208"/>
      <c r="DU311" s="208"/>
      <c r="DV311" s="208"/>
      <c r="DW311" s="208"/>
      <c r="DX311" s="208"/>
      <c r="DY311" s="208"/>
      <c r="DZ311" s="208"/>
      <c r="EA311" s="208"/>
      <c r="EB311" s="208"/>
      <c r="EC311" s="208"/>
      <c r="ED311" s="208"/>
      <c r="EE311" s="208"/>
      <c r="EF311" s="208"/>
      <c r="EG311" s="208"/>
      <c r="EH311" s="208"/>
      <c r="EI311" s="208"/>
      <c r="EJ311" s="208"/>
      <c r="EK311" s="208"/>
      <c r="EL311" s="208"/>
      <c r="EM311" s="208"/>
      <c r="EN311" s="208"/>
      <c r="EO311" s="208"/>
      <c r="EP311" s="208"/>
      <c r="EQ311" s="208"/>
      <c r="ER311" s="208"/>
      <c r="ES311" s="208"/>
      <c r="ET311" s="208"/>
      <c r="EU311" s="208"/>
      <c r="EV311" s="208"/>
      <c r="EW311" s="208"/>
      <c r="EX311" s="208"/>
      <c r="EY311" s="208"/>
      <c r="EZ311" s="208"/>
      <c r="FA311" s="208"/>
      <c r="FB311" s="208"/>
      <c r="FC311" s="208"/>
      <c r="FD311" s="208"/>
      <c r="FE311" s="208"/>
      <c r="FF311" s="208"/>
      <c r="FG311" s="208"/>
      <c r="FH311" s="208"/>
      <c r="FI311" s="208"/>
      <c r="FJ311" s="208"/>
      <c r="FK311" s="208"/>
      <c r="FL311" s="208"/>
      <c r="FM311" s="208"/>
      <c r="FN311" s="208"/>
      <c r="FO311" s="287"/>
    </row>
    <row r="312" spans="1:171" s="173" customFormat="1" ht="12.75" customHeight="1" x14ac:dyDescent="0.2">
      <c r="A312" s="400"/>
      <c r="B312" s="400"/>
      <c r="C312" s="400"/>
      <c r="D312" s="400"/>
      <c r="E312" s="400"/>
      <c r="F312" s="400"/>
      <c r="G312" s="400"/>
      <c r="H312" s="400"/>
      <c r="I312" s="400"/>
      <c r="J312" s="400"/>
      <c r="K312" s="400"/>
      <c r="L312" s="400"/>
      <c r="M312" s="400"/>
      <c r="N312" s="400"/>
      <c r="O312" s="400"/>
      <c r="P312" s="400"/>
      <c r="Q312" s="135">
        <v>2</v>
      </c>
      <c r="R312" s="135" t="s">
        <v>1166</v>
      </c>
      <c r="S312" s="400"/>
      <c r="T312" s="197"/>
      <c r="U312" s="177"/>
      <c r="V312" s="177"/>
      <c r="W312" s="177"/>
      <c r="X312" s="177"/>
      <c r="Y312" s="177"/>
      <c r="Z312" s="177"/>
      <c r="AA312" s="177"/>
      <c r="AB312" s="177"/>
      <c r="AC312" s="177"/>
      <c r="AD312" s="177"/>
      <c r="AE312" s="177"/>
      <c r="AF312" s="279">
        <f>IFERROR(SUMIF(Costeo!$H$5:$H$636,R312,Costeo!$Q$5:$Q$636),SUMIF(Costeo!$Z$4:$Z$636,LEFT(R312,250),Costeo!$Q$4:$Q$637))</f>
        <v>0</v>
      </c>
      <c r="AG312" s="208"/>
      <c r="AH312" s="208"/>
      <c r="AI312" s="208"/>
      <c r="AJ312" s="208"/>
      <c r="AK312" s="208"/>
      <c r="AL312" s="208"/>
      <c r="AM312" s="208"/>
      <c r="AN312" s="208"/>
      <c r="AO312" s="208"/>
      <c r="AP312" s="208"/>
      <c r="AQ312" s="208"/>
      <c r="AR312" s="208"/>
      <c r="AS312" s="208"/>
      <c r="AT312" s="208"/>
      <c r="AU312" s="208"/>
      <c r="AV312" s="208"/>
      <c r="AW312" s="208"/>
      <c r="AX312" s="208"/>
      <c r="AY312" s="208"/>
      <c r="AZ312" s="208"/>
      <c r="BA312" s="208"/>
      <c r="BB312" s="208"/>
      <c r="BC312" s="208"/>
      <c r="BD312" s="208"/>
      <c r="BE312" s="208"/>
      <c r="BF312" s="208"/>
      <c r="BG312" s="208"/>
      <c r="BH312" s="208"/>
      <c r="BI312" s="208"/>
      <c r="BJ312" s="208"/>
      <c r="BK312" s="208"/>
      <c r="BL312" s="208"/>
      <c r="BM312" s="208"/>
      <c r="BN312" s="208"/>
      <c r="BO312" s="208"/>
      <c r="BP312" s="208"/>
      <c r="BQ312" s="208"/>
      <c r="BR312" s="208"/>
      <c r="BS312" s="208"/>
      <c r="BT312" s="208"/>
      <c r="BU312" s="208"/>
      <c r="BV312" s="208"/>
      <c r="BW312" s="208"/>
      <c r="BX312" s="208"/>
      <c r="BY312" s="208"/>
      <c r="BZ312" s="208"/>
      <c r="CA312" s="208"/>
      <c r="CB312" s="208"/>
      <c r="CC312" s="208"/>
      <c r="CD312" s="208"/>
      <c r="CE312" s="208"/>
      <c r="CF312" s="208"/>
      <c r="CG312" s="208"/>
      <c r="CH312" s="208"/>
      <c r="CI312" s="208"/>
      <c r="CJ312" s="208"/>
      <c r="CK312" s="208"/>
      <c r="CL312" s="208"/>
      <c r="CM312" s="208"/>
      <c r="CN312" s="208"/>
      <c r="CO312" s="208"/>
      <c r="CP312" s="208"/>
      <c r="CQ312" s="208"/>
      <c r="CR312" s="208"/>
      <c r="CS312" s="208"/>
      <c r="CT312" s="208"/>
      <c r="CU312" s="208"/>
      <c r="CV312" s="208"/>
      <c r="CW312" s="208"/>
      <c r="CX312" s="208"/>
      <c r="CY312" s="208"/>
      <c r="CZ312" s="208"/>
      <c r="DA312" s="208"/>
      <c r="DB312" s="208"/>
      <c r="DC312" s="208"/>
      <c r="DD312" s="208"/>
      <c r="DE312" s="208"/>
      <c r="DF312" s="208"/>
      <c r="DG312" s="208"/>
      <c r="DH312" s="208"/>
      <c r="DI312" s="208"/>
      <c r="DJ312" s="208"/>
      <c r="DK312" s="208"/>
      <c r="DL312" s="208"/>
      <c r="DM312" s="208"/>
      <c r="DN312" s="208"/>
      <c r="DO312" s="208"/>
      <c r="DP312" s="208"/>
      <c r="DQ312" s="208"/>
      <c r="DR312" s="208"/>
      <c r="DS312" s="208"/>
      <c r="DT312" s="208"/>
      <c r="DU312" s="208"/>
      <c r="DV312" s="208"/>
      <c r="DW312" s="208"/>
      <c r="DX312" s="208"/>
      <c r="DY312" s="208"/>
      <c r="DZ312" s="208"/>
      <c r="EA312" s="208"/>
      <c r="EB312" s="208"/>
      <c r="EC312" s="208"/>
      <c r="ED312" s="208"/>
      <c r="EE312" s="208"/>
      <c r="EF312" s="208"/>
      <c r="EG312" s="208"/>
      <c r="EH312" s="208"/>
      <c r="EI312" s="208"/>
      <c r="EJ312" s="208"/>
      <c r="EK312" s="208"/>
      <c r="EL312" s="208"/>
      <c r="EM312" s="208"/>
      <c r="EN312" s="208"/>
      <c r="EO312" s="208"/>
      <c r="EP312" s="208"/>
      <c r="EQ312" s="208"/>
      <c r="ER312" s="208"/>
      <c r="ES312" s="208"/>
      <c r="ET312" s="208"/>
      <c r="EU312" s="208"/>
      <c r="EV312" s="208"/>
      <c r="EW312" s="208"/>
      <c r="EX312" s="208"/>
      <c r="EY312" s="208"/>
      <c r="EZ312" s="208"/>
      <c r="FA312" s="208"/>
      <c r="FB312" s="208"/>
      <c r="FC312" s="208"/>
      <c r="FD312" s="208"/>
      <c r="FE312" s="208"/>
      <c r="FF312" s="208"/>
      <c r="FG312" s="208"/>
      <c r="FH312" s="208"/>
      <c r="FI312" s="208"/>
      <c r="FJ312" s="208"/>
      <c r="FK312" s="208"/>
      <c r="FL312" s="208"/>
      <c r="FM312" s="208"/>
      <c r="FN312" s="208"/>
      <c r="FO312" s="287"/>
    </row>
    <row r="313" spans="1:171" s="173" customFormat="1" ht="12.75" customHeight="1" x14ac:dyDescent="0.2">
      <c r="A313" s="400"/>
      <c r="B313" s="400"/>
      <c r="C313" s="400"/>
      <c r="D313" s="400"/>
      <c r="E313" s="400"/>
      <c r="F313" s="400"/>
      <c r="G313" s="400"/>
      <c r="H313" s="400"/>
      <c r="I313" s="400"/>
      <c r="J313" s="400"/>
      <c r="K313" s="400"/>
      <c r="L313" s="400"/>
      <c r="M313" s="400"/>
      <c r="N313" s="400"/>
      <c r="O313" s="400"/>
      <c r="P313" s="400"/>
      <c r="Q313" s="135">
        <v>3</v>
      </c>
      <c r="R313" s="135" t="s">
        <v>1167</v>
      </c>
      <c r="S313" s="400"/>
      <c r="T313" s="197"/>
      <c r="U313" s="177"/>
      <c r="V313" s="177"/>
      <c r="W313" s="177"/>
      <c r="X313" s="177"/>
      <c r="Y313" s="177"/>
      <c r="Z313" s="177"/>
      <c r="AA313" s="177"/>
      <c r="AB313" s="177"/>
      <c r="AC313" s="177"/>
      <c r="AD313" s="177"/>
      <c r="AE313" s="177"/>
      <c r="AF313" s="279">
        <f>IFERROR(SUMIF(Costeo!$H$5:$H$636,R313,Costeo!$Q$5:$Q$636),SUMIF(Costeo!$Z$4:$Z$636,LEFT(R313,250),Costeo!$Q$4:$Q$637))</f>
        <v>3640000</v>
      </c>
      <c r="AG313" s="208"/>
      <c r="AH313" s="208"/>
      <c r="AI313" s="208"/>
      <c r="AJ313" s="208"/>
      <c r="AK313" s="208"/>
      <c r="AL313" s="208"/>
      <c r="AM313" s="208"/>
      <c r="AN313" s="208"/>
      <c r="AO313" s="208"/>
      <c r="AP313" s="208"/>
      <c r="AQ313" s="208"/>
      <c r="AR313" s="208"/>
      <c r="AS313" s="208"/>
      <c r="AT313" s="208"/>
      <c r="AU313" s="208"/>
      <c r="AV313" s="208"/>
      <c r="AW313" s="208"/>
      <c r="AX313" s="208"/>
      <c r="AY313" s="208"/>
      <c r="AZ313" s="208"/>
      <c r="BA313" s="208"/>
      <c r="BB313" s="208"/>
      <c r="BC313" s="208"/>
      <c r="BD313" s="208"/>
      <c r="BE313" s="208"/>
      <c r="BF313" s="208"/>
      <c r="BG313" s="208"/>
      <c r="BH313" s="208"/>
      <c r="BI313" s="208"/>
      <c r="BJ313" s="208"/>
      <c r="BK313" s="208"/>
      <c r="BL313" s="208"/>
      <c r="BM313" s="208"/>
      <c r="BN313" s="208"/>
      <c r="BO313" s="208"/>
      <c r="BP313" s="208"/>
      <c r="BQ313" s="208"/>
      <c r="BR313" s="208"/>
      <c r="BS313" s="208"/>
      <c r="BT313" s="208"/>
      <c r="BU313" s="208"/>
      <c r="BV313" s="208"/>
      <c r="BW313" s="208"/>
      <c r="BX313" s="208"/>
      <c r="BY313" s="208"/>
      <c r="BZ313" s="208"/>
      <c r="CA313" s="208"/>
      <c r="CB313" s="208"/>
      <c r="CC313" s="208"/>
      <c r="CD313" s="208"/>
      <c r="CE313" s="208"/>
      <c r="CF313" s="208"/>
      <c r="CG313" s="208"/>
      <c r="CH313" s="208"/>
      <c r="CI313" s="208"/>
      <c r="CJ313" s="208"/>
      <c r="CK313" s="208"/>
      <c r="CL313" s="208"/>
      <c r="CM313" s="208"/>
      <c r="CN313" s="208"/>
      <c r="CO313" s="208"/>
      <c r="CP313" s="208"/>
      <c r="CQ313" s="208"/>
      <c r="CR313" s="208"/>
      <c r="CS313" s="208"/>
      <c r="CT313" s="208"/>
      <c r="CU313" s="208"/>
      <c r="CV313" s="208"/>
      <c r="CW313" s="208"/>
      <c r="CX313" s="208"/>
      <c r="CY313" s="208"/>
      <c r="CZ313" s="208"/>
      <c r="DA313" s="208"/>
      <c r="DB313" s="208"/>
      <c r="DC313" s="208"/>
      <c r="DD313" s="208"/>
      <c r="DE313" s="208"/>
      <c r="DF313" s="208"/>
      <c r="DG313" s="208"/>
      <c r="DH313" s="208"/>
      <c r="DI313" s="208"/>
      <c r="DJ313" s="208"/>
      <c r="DK313" s="208"/>
      <c r="DL313" s="208"/>
      <c r="DM313" s="208"/>
      <c r="DN313" s="208"/>
      <c r="DO313" s="208"/>
      <c r="DP313" s="208"/>
      <c r="DQ313" s="208"/>
      <c r="DR313" s="208"/>
      <c r="DS313" s="208"/>
      <c r="DT313" s="208"/>
      <c r="DU313" s="208"/>
      <c r="DV313" s="208"/>
      <c r="DW313" s="208"/>
      <c r="DX313" s="208"/>
      <c r="DY313" s="208"/>
      <c r="DZ313" s="208"/>
      <c r="EA313" s="208"/>
      <c r="EB313" s="208"/>
      <c r="EC313" s="208"/>
      <c r="ED313" s="208"/>
      <c r="EE313" s="208"/>
      <c r="EF313" s="208"/>
      <c r="EG313" s="208"/>
      <c r="EH313" s="208"/>
      <c r="EI313" s="208"/>
      <c r="EJ313" s="208"/>
      <c r="EK313" s="208"/>
      <c r="EL313" s="208"/>
      <c r="EM313" s="208"/>
      <c r="EN313" s="208"/>
      <c r="EO313" s="208"/>
      <c r="EP313" s="208"/>
      <c r="EQ313" s="208"/>
      <c r="ER313" s="208"/>
      <c r="ES313" s="208"/>
      <c r="ET313" s="208"/>
      <c r="EU313" s="208"/>
      <c r="EV313" s="208"/>
      <c r="EW313" s="208"/>
      <c r="EX313" s="208"/>
      <c r="EY313" s="208"/>
      <c r="EZ313" s="208"/>
      <c r="FA313" s="208"/>
      <c r="FB313" s="208"/>
      <c r="FC313" s="208"/>
      <c r="FD313" s="208"/>
      <c r="FE313" s="208"/>
      <c r="FF313" s="208"/>
      <c r="FG313" s="208"/>
      <c r="FH313" s="208"/>
      <c r="FI313" s="208"/>
      <c r="FJ313" s="208"/>
      <c r="FK313" s="208"/>
      <c r="FL313" s="208"/>
      <c r="FM313" s="208"/>
      <c r="FN313" s="208"/>
      <c r="FO313" s="287"/>
    </row>
    <row r="314" spans="1:171" s="173" customFormat="1" ht="12.75" customHeight="1" x14ac:dyDescent="0.2">
      <c r="A314" s="400"/>
      <c r="B314" s="400"/>
      <c r="C314" s="400"/>
      <c r="D314" s="400"/>
      <c r="E314" s="400"/>
      <c r="F314" s="400"/>
      <c r="G314" s="400"/>
      <c r="H314" s="400"/>
      <c r="I314" s="400"/>
      <c r="J314" s="400"/>
      <c r="K314" s="400"/>
      <c r="L314" s="400"/>
      <c r="M314" s="400"/>
      <c r="N314" s="400"/>
      <c r="O314" s="400"/>
      <c r="P314" s="400"/>
      <c r="Q314" s="135">
        <v>4</v>
      </c>
      <c r="R314" s="135" t="s">
        <v>1168</v>
      </c>
      <c r="S314" s="400"/>
      <c r="T314" s="197"/>
      <c r="U314" s="177"/>
      <c r="V314" s="177"/>
      <c r="W314" s="177"/>
      <c r="X314" s="177"/>
      <c r="Y314" s="177"/>
      <c r="Z314" s="177"/>
      <c r="AA314" s="177"/>
      <c r="AB314" s="177"/>
      <c r="AC314" s="177"/>
      <c r="AD314" s="177"/>
      <c r="AE314" s="177"/>
      <c r="AF314" s="279">
        <f>IFERROR(SUMIF(Costeo!$H$5:$H$636,R314,Costeo!$Q$5:$Q$636),SUMIF(Costeo!$Z$4:$Z$636,LEFT(R314,250),Costeo!$Q$4:$Q$637))</f>
        <v>32000000</v>
      </c>
      <c r="AG314" s="277"/>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208"/>
      <c r="BE314" s="208"/>
      <c r="BF314" s="208"/>
      <c r="BG314" s="208"/>
      <c r="BH314" s="208"/>
      <c r="BI314" s="208"/>
      <c r="BJ314" s="208"/>
      <c r="BK314" s="208"/>
      <c r="BL314" s="208"/>
      <c r="BM314" s="208"/>
      <c r="BN314" s="208"/>
      <c r="BO314" s="208"/>
      <c r="BP314" s="208"/>
      <c r="BQ314" s="208"/>
      <c r="BR314" s="208"/>
      <c r="BS314" s="208"/>
      <c r="BT314" s="208"/>
      <c r="BU314" s="208"/>
      <c r="BV314" s="208"/>
      <c r="BW314" s="208"/>
      <c r="BX314" s="208"/>
      <c r="BY314" s="208"/>
      <c r="BZ314" s="208"/>
      <c r="CA314" s="208"/>
      <c r="CB314" s="208"/>
      <c r="CC314" s="208"/>
      <c r="CD314" s="208"/>
      <c r="CE314" s="208"/>
      <c r="CF314" s="208"/>
      <c r="CG314" s="208"/>
      <c r="CH314" s="208"/>
      <c r="CI314" s="208"/>
      <c r="CJ314" s="208"/>
      <c r="CK314" s="208"/>
      <c r="CL314" s="208"/>
      <c r="CM314" s="208"/>
      <c r="CN314" s="208"/>
      <c r="CO314" s="208"/>
      <c r="CP314" s="208"/>
      <c r="CQ314" s="208"/>
      <c r="CR314" s="208"/>
      <c r="CS314" s="208"/>
      <c r="CT314" s="208"/>
      <c r="CU314" s="208"/>
      <c r="CV314" s="208"/>
      <c r="CW314" s="208"/>
      <c r="CX314" s="208"/>
      <c r="CY314" s="208"/>
      <c r="CZ314" s="208"/>
      <c r="DA314" s="208"/>
      <c r="DB314" s="208"/>
      <c r="DC314" s="208"/>
      <c r="DD314" s="208"/>
      <c r="DE314" s="208"/>
      <c r="DF314" s="208"/>
      <c r="DG314" s="208"/>
      <c r="DH314" s="208"/>
      <c r="DI314" s="208"/>
      <c r="DJ314" s="208"/>
      <c r="DK314" s="208"/>
      <c r="DL314" s="208"/>
      <c r="DM314" s="208"/>
      <c r="DN314" s="208"/>
      <c r="DO314" s="208"/>
      <c r="DP314" s="208"/>
      <c r="DQ314" s="208"/>
      <c r="DR314" s="208"/>
      <c r="DS314" s="208"/>
      <c r="DT314" s="208"/>
      <c r="DU314" s="208"/>
      <c r="DV314" s="208"/>
      <c r="DW314" s="208"/>
      <c r="DX314" s="208"/>
      <c r="DY314" s="208"/>
      <c r="DZ314" s="208"/>
      <c r="EA314" s="208"/>
      <c r="EB314" s="208"/>
      <c r="EC314" s="208"/>
      <c r="ED314" s="208"/>
      <c r="EE314" s="208"/>
      <c r="EF314" s="208"/>
      <c r="EG314" s="208"/>
      <c r="EH314" s="208"/>
      <c r="EI314" s="208"/>
      <c r="EJ314" s="208"/>
      <c r="EK314" s="208"/>
      <c r="EL314" s="208"/>
      <c r="EM314" s="208"/>
      <c r="EN314" s="208"/>
      <c r="EO314" s="208"/>
      <c r="EP314" s="208"/>
      <c r="EQ314" s="208"/>
      <c r="ER314" s="208"/>
      <c r="ES314" s="208"/>
      <c r="ET314" s="208"/>
      <c r="EU314" s="208"/>
      <c r="EV314" s="208"/>
      <c r="EW314" s="208"/>
      <c r="EX314" s="208"/>
      <c r="EY314" s="208"/>
      <c r="EZ314" s="208"/>
      <c r="FA314" s="208"/>
      <c r="FB314" s="208"/>
      <c r="FC314" s="208"/>
      <c r="FD314" s="208"/>
      <c r="FE314" s="208"/>
      <c r="FF314" s="208"/>
      <c r="FG314" s="208"/>
      <c r="FH314" s="208"/>
      <c r="FI314" s="208"/>
      <c r="FJ314" s="208"/>
      <c r="FK314" s="208"/>
      <c r="FL314" s="208"/>
      <c r="FM314" s="208"/>
      <c r="FN314" s="208"/>
      <c r="FO314" s="287"/>
    </row>
    <row r="315" spans="1:171" s="173" customFormat="1" ht="12.75" customHeight="1" x14ac:dyDescent="0.2">
      <c r="A315" s="400"/>
      <c r="B315" s="400"/>
      <c r="C315" s="400"/>
      <c r="D315" s="400"/>
      <c r="E315" s="400"/>
      <c r="F315" s="400"/>
      <c r="G315" s="400"/>
      <c r="H315" s="400"/>
      <c r="I315" s="400"/>
      <c r="J315" s="400"/>
      <c r="K315" s="400"/>
      <c r="L315" s="400"/>
      <c r="M315" s="400"/>
      <c r="N315" s="400"/>
      <c r="O315" s="400"/>
      <c r="P315" s="400"/>
      <c r="Q315" s="135">
        <v>5</v>
      </c>
      <c r="R315" s="135" t="s">
        <v>1169</v>
      </c>
      <c r="S315" s="400"/>
      <c r="T315" s="197"/>
      <c r="U315" s="177"/>
      <c r="V315" s="177"/>
      <c r="W315" s="177"/>
      <c r="X315" s="177"/>
      <c r="Y315" s="177"/>
      <c r="Z315" s="177"/>
      <c r="AA315" s="177"/>
      <c r="AB315" s="177"/>
      <c r="AC315" s="177"/>
      <c r="AD315" s="177"/>
      <c r="AE315" s="177"/>
      <c r="AF315" s="279">
        <f>IFERROR(SUMIF(Costeo!$H$5:$H$636,R315,Costeo!$Q$5:$Q$636),SUMIF(Costeo!$Z$4:$Z$636,LEFT(R315,250),Costeo!$Q$4:$Q$637))</f>
        <v>1160276</v>
      </c>
      <c r="AG315" s="208"/>
      <c r="AH315" s="208"/>
      <c r="AI315" s="208"/>
      <c r="AJ315" s="208"/>
      <c r="AK315" s="208"/>
      <c r="AL315" s="208"/>
      <c r="AM315" s="208"/>
      <c r="AN315" s="208"/>
      <c r="AO315" s="208"/>
      <c r="AP315" s="208"/>
      <c r="AQ315" s="208"/>
      <c r="AR315" s="208"/>
      <c r="AS315" s="208"/>
      <c r="AT315" s="208"/>
      <c r="AU315" s="208"/>
      <c r="AV315" s="208"/>
      <c r="AW315" s="208"/>
      <c r="AX315" s="208"/>
      <c r="AY315" s="208"/>
      <c r="AZ315" s="208"/>
      <c r="BA315" s="208"/>
      <c r="BB315" s="208"/>
      <c r="BC315" s="208"/>
      <c r="BD315" s="208"/>
      <c r="BE315" s="208"/>
      <c r="BF315" s="208"/>
      <c r="BG315" s="208"/>
      <c r="BH315" s="208"/>
      <c r="BI315" s="208"/>
      <c r="BJ315" s="208"/>
      <c r="BK315" s="208"/>
      <c r="BL315" s="208"/>
      <c r="BM315" s="208"/>
      <c r="BN315" s="208"/>
      <c r="BO315" s="208"/>
      <c r="BP315" s="208"/>
      <c r="BQ315" s="208"/>
      <c r="BR315" s="208"/>
      <c r="BS315" s="208"/>
      <c r="BT315" s="208"/>
      <c r="BU315" s="208"/>
      <c r="BV315" s="208"/>
      <c r="BW315" s="208"/>
      <c r="BX315" s="208"/>
      <c r="BY315" s="208"/>
      <c r="BZ315" s="208"/>
      <c r="CA315" s="208"/>
      <c r="CB315" s="208"/>
      <c r="CC315" s="208"/>
      <c r="CD315" s="208"/>
      <c r="CE315" s="208"/>
      <c r="CF315" s="208"/>
      <c r="CG315" s="208"/>
      <c r="CH315" s="208"/>
      <c r="CI315" s="208"/>
      <c r="CJ315" s="208"/>
      <c r="CK315" s="208"/>
      <c r="CL315" s="208"/>
      <c r="CM315" s="208"/>
      <c r="CN315" s="208"/>
      <c r="CO315" s="208"/>
      <c r="CP315" s="208"/>
      <c r="CQ315" s="208"/>
      <c r="CR315" s="208"/>
      <c r="CS315" s="208"/>
      <c r="CT315" s="208"/>
      <c r="CU315" s="208"/>
      <c r="CV315" s="208"/>
      <c r="CW315" s="208"/>
      <c r="CX315" s="208"/>
      <c r="CY315" s="208"/>
      <c r="CZ315" s="208"/>
      <c r="DA315" s="208"/>
      <c r="DB315" s="208"/>
      <c r="DC315" s="208"/>
      <c r="DD315" s="208"/>
      <c r="DE315" s="208"/>
      <c r="DF315" s="208"/>
      <c r="DG315" s="208"/>
      <c r="DH315" s="208"/>
      <c r="DI315" s="208"/>
      <c r="DJ315" s="208"/>
      <c r="DK315" s="208"/>
      <c r="DL315" s="208"/>
      <c r="DM315" s="208"/>
      <c r="DN315" s="208"/>
      <c r="DO315" s="208"/>
      <c r="DP315" s="208"/>
      <c r="DQ315" s="208"/>
      <c r="DR315" s="208"/>
      <c r="DS315" s="208"/>
      <c r="DT315" s="208"/>
      <c r="DU315" s="208"/>
      <c r="DV315" s="208"/>
      <c r="DW315" s="208"/>
      <c r="DX315" s="208"/>
      <c r="DY315" s="208"/>
      <c r="DZ315" s="208"/>
      <c r="EA315" s="208"/>
      <c r="EB315" s="208"/>
      <c r="EC315" s="208"/>
      <c r="ED315" s="208"/>
      <c r="EE315" s="208"/>
      <c r="EF315" s="208"/>
      <c r="EG315" s="208"/>
      <c r="EH315" s="208"/>
      <c r="EI315" s="208"/>
      <c r="EJ315" s="208"/>
      <c r="EK315" s="208"/>
      <c r="EL315" s="208"/>
      <c r="EM315" s="208"/>
      <c r="EN315" s="208"/>
      <c r="EO315" s="208"/>
      <c r="EP315" s="208"/>
      <c r="EQ315" s="208"/>
      <c r="ER315" s="208"/>
      <c r="ES315" s="208"/>
      <c r="ET315" s="208"/>
      <c r="EU315" s="208"/>
      <c r="EV315" s="208"/>
      <c r="EW315" s="208"/>
      <c r="EX315" s="208"/>
      <c r="EY315" s="208"/>
      <c r="EZ315" s="208"/>
      <c r="FA315" s="208"/>
      <c r="FB315" s="208"/>
      <c r="FC315" s="208"/>
      <c r="FD315" s="208"/>
      <c r="FE315" s="208"/>
      <c r="FF315" s="208"/>
      <c r="FG315" s="208"/>
      <c r="FH315" s="208"/>
      <c r="FI315" s="208"/>
      <c r="FJ315" s="208"/>
      <c r="FK315" s="208"/>
      <c r="FL315" s="208"/>
      <c r="FM315" s="208"/>
      <c r="FN315" s="208"/>
      <c r="FO315" s="287"/>
    </row>
    <row r="316" spans="1:171" s="173" customFormat="1" ht="12.75" customHeight="1" x14ac:dyDescent="0.2">
      <c r="A316" s="400"/>
      <c r="B316" s="400"/>
      <c r="C316" s="400"/>
      <c r="D316" s="400"/>
      <c r="E316" s="400"/>
      <c r="F316" s="400"/>
      <c r="G316" s="400"/>
      <c r="H316" s="400"/>
      <c r="I316" s="400"/>
      <c r="J316" s="400"/>
      <c r="K316" s="400"/>
      <c r="L316" s="400"/>
      <c r="M316" s="400"/>
      <c r="N316" s="400"/>
      <c r="O316" s="400"/>
      <c r="P316" s="400"/>
      <c r="Q316" s="135">
        <v>6</v>
      </c>
      <c r="R316" s="135" t="s">
        <v>1170</v>
      </c>
      <c r="S316" s="400"/>
      <c r="T316" s="197"/>
      <c r="U316" s="177"/>
      <c r="V316" s="177"/>
      <c r="W316" s="177"/>
      <c r="X316" s="177"/>
      <c r="Y316" s="177"/>
      <c r="Z316" s="177"/>
      <c r="AA316" s="177"/>
      <c r="AB316" s="177"/>
      <c r="AC316" s="177"/>
      <c r="AD316" s="177"/>
      <c r="AE316" s="177"/>
      <c r="AF316" s="279">
        <f>IFERROR(SUMIF(Costeo!$H$5:$H$636,R316,Costeo!$Q$5:$Q$636),SUMIF(Costeo!$Z$4:$Z$636,LEFT(R316,250),Costeo!$Q$4:$Q$637))</f>
        <v>32970049</v>
      </c>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208"/>
      <c r="BE316" s="208"/>
      <c r="BF316" s="208"/>
      <c r="BG316" s="208"/>
      <c r="BH316" s="208"/>
      <c r="BI316" s="208"/>
      <c r="BJ316" s="208"/>
      <c r="BK316" s="208"/>
      <c r="BL316" s="208"/>
      <c r="BM316" s="208"/>
      <c r="BN316" s="208"/>
      <c r="BO316" s="208"/>
      <c r="BP316" s="208"/>
      <c r="BQ316" s="208"/>
      <c r="BR316" s="208"/>
      <c r="BS316" s="208"/>
      <c r="BT316" s="208"/>
      <c r="BU316" s="208"/>
      <c r="BV316" s="208"/>
      <c r="BW316" s="208"/>
      <c r="BX316" s="208"/>
      <c r="BY316" s="208"/>
      <c r="BZ316" s="208"/>
      <c r="CA316" s="208"/>
      <c r="CB316" s="208"/>
      <c r="CC316" s="208"/>
      <c r="CD316" s="208"/>
      <c r="CE316" s="208"/>
      <c r="CF316" s="208"/>
      <c r="CG316" s="208"/>
      <c r="CH316" s="208"/>
      <c r="CI316" s="208"/>
      <c r="CJ316" s="208"/>
      <c r="CK316" s="208"/>
      <c r="CL316" s="208"/>
      <c r="CM316" s="208"/>
      <c r="CN316" s="208"/>
      <c r="CO316" s="208"/>
      <c r="CP316" s="208"/>
      <c r="CQ316" s="208"/>
      <c r="CR316" s="208"/>
      <c r="CS316" s="208"/>
      <c r="CT316" s="208"/>
      <c r="CU316" s="208"/>
      <c r="CV316" s="208"/>
      <c r="CW316" s="208"/>
      <c r="CX316" s="208"/>
      <c r="CY316" s="208"/>
      <c r="CZ316" s="208"/>
      <c r="DA316" s="208"/>
      <c r="DB316" s="208"/>
      <c r="DC316" s="208"/>
      <c r="DD316" s="208"/>
      <c r="DE316" s="208"/>
      <c r="DF316" s="208"/>
      <c r="DG316" s="208"/>
      <c r="DH316" s="208"/>
      <c r="DI316" s="208"/>
      <c r="DJ316" s="208"/>
      <c r="DK316" s="208"/>
      <c r="DL316" s="208"/>
      <c r="DM316" s="208"/>
      <c r="DN316" s="208"/>
      <c r="DO316" s="208"/>
      <c r="DP316" s="208"/>
      <c r="DQ316" s="208"/>
      <c r="DR316" s="208"/>
      <c r="DS316" s="208"/>
      <c r="DT316" s="208"/>
      <c r="DU316" s="208"/>
      <c r="DV316" s="208"/>
      <c r="DW316" s="208"/>
      <c r="DX316" s="208"/>
      <c r="DY316" s="208"/>
      <c r="DZ316" s="208"/>
      <c r="EA316" s="208"/>
      <c r="EB316" s="208"/>
      <c r="EC316" s="208"/>
      <c r="ED316" s="208"/>
      <c r="EE316" s="208"/>
      <c r="EF316" s="208"/>
      <c r="EG316" s="208"/>
      <c r="EH316" s="208"/>
      <c r="EI316" s="208"/>
      <c r="EJ316" s="208"/>
      <c r="EK316" s="208"/>
      <c r="EL316" s="208"/>
      <c r="EM316" s="208"/>
      <c r="EN316" s="208"/>
      <c r="EO316" s="208"/>
      <c r="EP316" s="208"/>
      <c r="EQ316" s="208"/>
      <c r="ER316" s="208"/>
      <c r="ES316" s="208"/>
      <c r="ET316" s="208"/>
      <c r="EU316" s="208"/>
      <c r="EV316" s="208"/>
      <c r="EW316" s="208"/>
      <c r="EX316" s="208"/>
      <c r="EY316" s="208"/>
      <c r="EZ316" s="208"/>
      <c r="FA316" s="208"/>
      <c r="FB316" s="208"/>
      <c r="FC316" s="208"/>
      <c r="FD316" s="208"/>
      <c r="FE316" s="208"/>
      <c r="FF316" s="208"/>
      <c r="FG316" s="208"/>
      <c r="FH316" s="208"/>
      <c r="FI316" s="208"/>
      <c r="FJ316" s="208"/>
      <c r="FK316" s="208"/>
      <c r="FL316" s="208"/>
      <c r="FM316" s="208"/>
      <c r="FN316" s="208"/>
      <c r="FO316" s="287"/>
    </row>
    <row r="317" spans="1:171" s="173" customFormat="1" ht="12.75" customHeight="1" x14ac:dyDescent="0.2">
      <c r="A317" s="400"/>
      <c r="B317" s="400"/>
      <c r="C317" s="400"/>
      <c r="D317" s="400"/>
      <c r="E317" s="400"/>
      <c r="F317" s="400"/>
      <c r="G317" s="400"/>
      <c r="H317" s="400"/>
      <c r="I317" s="400"/>
      <c r="J317" s="400"/>
      <c r="K317" s="400"/>
      <c r="L317" s="400"/>
      <c r="M317" s="400"/>
      <c r="N317" s="400"/>
      <c r="O317" s="400"/>
      <c r="P317" s="400"/>
      <c r="Q317" s="135">
        <v>7</v>
      </c>
      <c r="R317" s="135" t="s">
        <v>1171</v>
      </c>
      <c r="S317" s="400"/>
      <c r="T317" s="197"/>
      <c r="U317" s="177"/>
      <c r="V317" s="177"/>
      <c r="W317" s="177"/>
      <c r="X317" s="177"/>
      <c r="Y317" s="177"/>
      <c r="Z317" s="177"/>
      <c r="AA317" s="177"/>
      <c r="AB317" s="177"/>
      <c r="AC317" s="177"/>
      <c r="AD317" s="177"/>
      <c r="AE317" s="177"/>
      <c r="AF317" s="279">
        <f>IFERROR(SUMIF(Costeo!$H$5:$H$636,R317,Costeo!$Q$5:$Q$636),SUMIF(Costeo!$Z$4:$Z$636,LEFT(R317,250),Costeo!$Q$4:$Q$637))</f>
        <v>0</v>
      </c>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208"/>
      <c r="BE317" s="208"/>
      <c r="BF317" s="208"/>
      <c r="BG317" s="208"/>
      <c r="BH317" s="208"/>
      <c r="BI317" s="208"/>
      <c r="BJ317" s="208"/>
      <c r="BK317" s="208"/>
      <c r="BL317" s="208"/>
      <c r="BM317" s="208"/>
      <c r="BN317" s="208"/>
      <c r="BO317" s="208"/>
      <c r="BP317" s="208"/>
      <c r="BQ317" s="208"/>
      <c r="BR317" s="208"/>
      <c r="BS317" s="208"/>
      <c r="BT317" s="208"/>
      <c r="BU317" s="208"/>
      <c r="BV317" s="208"/>
      <c r="BW317" s="208"/>
      <c r="BX317" s="208"/>
      <c r="BY317" s="208"/>
      <c r="BZ317" s="208"/>
      <c r="CA317" s="208"/>
      <c r="CB317" s="208"/>
      <c r="CC317" s="208"/>
      <c r="CD317" s="208"/>
      <c r="CE317" s="208"/>
      <c r="CF317" s="208"/>
      <c r="CG317" s="208"/>
      <c r="CH317" s="208"/>
      <c r="CI317" s="208"/>
      <c r="CJ317" s="208"/>
      <c r="CK317" s="208"/>
      <c r="CL317" s="208"/>
      <c r="CM317" s="208"/>
      <c r="CN317" s="208"/>
      <c r="CO317" s="208"/>
      <c r="CP317" s="208"/>
      <c r="CQ317" s="208"/>
      <c r="CR317" s="208"/>
      <c r="CS317" s="208"/>
      <c r="CT317" s="208"/>
      <c r="CU317" s="208"/>
      <c r="CV317" s="208"/>
      <c r="CW317" s="208"/>
      <c r="CX317" s="208"/>
      <c r="CY317" s="208"/>
      <c r="CZ317" s="208"/>
      <c r="DA317" s="208"/>
      <c r="DB317" s="208"/>
      <c r="DC317" s="208"/>
      <c r="DD317" s="208"/>
      <c r="DE317" s="208"/>
      <c r="DF317" s="208"/>
      <c r="DG317" s="208"/>
      <c r="DH317" s="208"/>
      <c r="DI317" s="208"/>
      <c r="DJ317" s="208"/>
      <c r="DK317" s="208"/>
      <c r="DL317" s="208"/>
      <c r="DM317" s="208"/>
      <c r="DN317" s="208"/>
      <c r="DO317" s="208"/>
      <c r="DP317" s="208"/>
      <c r="DQ317" s="208"/>
      <c r="DR317" s="208"/>
      <c r="DS317" s="208"/>
      <c r="DT317" s="208"/>
      <c r="DU317" s="208"/>
      <c r="DV317" s="208"/>
      <c r="DW317" s="208"/>
      <c r="DX317" s="208"/>
      <c r="DY317" s="208"/>
      <c r="DZ317" s="208"/>
      <c r="EA317" s="208"/>
      <c r="EB317" s="208"/>
      <c r="EC317" s="208"/>
      <c r="ED317" s="208"/>
      <c r="EE317" s="208"/>
      <c r="EF317" s="208"/>
      <c r="EG317" s="208"/>
      <c r="EH317" s="208"/>
      <c r="EI317" s="208"/>
      <c r="EJ317" s="208"/>
      <c r="EK317" s="208"/>
      <c r="EL317" s="208"/>
      <c r="EM317" s="208"/>
      <c r="EN317" s="208"/>
      <c r="EO317" s="208"/>
      <c r="EP317" s="208"/>
      <c r="EQ317" s="208"/>
      <c r="ER317" s="208"/>
      <c r="ES317" s="208"/>
      <c r="ET317" s="208"/>
      <c r="EU317" s="208"/>
      <c r="EV317" s="208"/>
      <c r="EW317" s="208"/>
      <c r="EX317" s="208"/>
      <c r="EY317" s="208"/>
      <c r="EZ317" s="208"/>
      <c r="FA317" s="208"/>
      <c r="FB317" s="208"/>
      <c r="FC317" s="208"/>
      <c r="FD317" s="208"/>
      <c r="FE317" s="208"/>
      <c r="FF317" s="208"/>
      <c r="FG317" s="208"/>
      <c r="FH317" s="208"/>
      <c r="FI317" s="208"/>
      <c r="FJ317" s="208"/>
      <c r="FK317" s="208"/>
      <c r="FL317" s="208"/>
      <c r="FM317" s="208"/>
      <c r="FN317" s="208"/>
      <c r="FO317" s="287"/>
    </row>
    <row r="318" spans="1:171" s="173" customFormat="1" ht="12.75" customHeight="1" x14ac:dyDescent="0.2">
      <c r="A318" s="400"/>
      <c r="B318" s="400"/>
      <c r="C318" s="400"/>
      <c r="D318" s="400"/>
      <c r="E318" s="400"/>
      <c r="F318" s="400"/>
      <c r="G318" s="400"/>
      <c r="H318" s="400"/>
      <c r="I318" s="400"/>
      <c r="J318" s="400"/>
      <c r="K318" s="400"/>
      <c r="L318" s="400"/>
      <c r="M318" s="400"/>
      <c r="N318" s="400"/>
      <c r="O318" s="400"/>
      <c r="P318" s="400"/>
      <c r="Q318" s="135">
        <v>8</v>
      </c>
      <c r="R318" s="135" t="s">
        <v>1172</v>
      </c>
      <c r="S318" s="400"/>
      <c r="T318" s="197"/>
      <c r="U318" s="177"/>
      <c r="V318" s="177"/>
      <c r="W318" s="177"/>
      <c r="X318" s="177"/>
      <c r="Y318" s="177"/>
      <c r="Z318" s="177"/>
      <c r="AA318" s="177"/>
      <c r="AB318" s="177"/>
      <c r="AC318" s="177"/>
      <c r="AD318" s="177"/>
      <c r="AE318" s="177"/>
      <c r="AF318" s="279">
        <f>IFERROR(SUMIF(Costeo!$H$5:$H$636,R318,Costeo!$Q$5:$Q$636),SUMIF(Costeo!$Z$4:$Z$636,LEFT(R318,250),Costeo!$Q$4:$Q$637))</f>
        <v>0</v>
      </c>
      <c r="AG318" s="208"/>
      <c r="AH318" s="208"/>
      <c r="AI318" s="208"/>
      <c r="AJ318" s="208"/>
      <c r="AK318" s="208"/>
      <c r="AL318" s="208"/>
      <c r="AM318" s="208"/>
      <c r="AN318" s="208"/>
      <c r="AO318" s="208"/>
      <c r="AP318" s="208"/>
      <c r="AQ318" s="208"/>
      <c r="AR318" s="208"/>
      <c r="AS318" s="208"/>
      <c r="AT318" s="208"/>
      <c r="AU318" s="208"/>
      <c r="AV318" s="208"/>
      <c r="AW318" s="208"/>
      <c r="AX318" s="208"/>
      <c r="AY318" s="208"/>
      <c r="AZ318" s="208"/>
      <c r="BA318" s="208"/>
      <c r="BB318" s="208"/>
      <c r="BC318" s="208"/>
      <c r="BD318" s="208"/>
      <c r="BE318" s="208"/>
      <c r="BF318" s="208"/>
      <c r="BG318" s="208"/>
      <c r="BH318" s="208"/>
      <c r="BI318" s="208"/>
      <c r="BJ318" s="208"/>
      <c r="BK318" s="208"/>
      <c r="BL318" s="208"/>
      <c r="BM318" s="208"/>
      <c r="BN318" s="208"/>
      <c r="BO318" s="208"/>
      <c r="BP318" s="208"/>
      <c r="BQ318" s="208"/>
      <c r="BR318" s="208"/>
      <c r="BS318" s="208"/>
      <c r="BT318" s="208"/>
      <c r="BU318" s="208"/>
      <c r="BV318" s="208"/>
      <c r="BW318" s="208"/>
      <c r="BX318" s="208"/>
      <c r="BY318" s="208"/>
      <c r="BZ318" s="208"/>
      <c r="CA318" s="208"/>
      <c r="CB318" s="208"/>
      <c r="CC318" s="208"/>
      <c r="CD318" s="208"/>
      <c r="CE318" s="208"/>
      <c r="CF318" s="208"/>
      <c r="CG318" s="208"/>
      <c r="CH318" s="208"/>
      <c r="CI318" s="208"/>
      <c r="CJ318" s="208"/>
      <c r="CK318" s="208"/>
      <c r="CL318" s="208"/>
      <c r="CM318" s="208"/>
      <c r="CN318" s="208"/>
      <c r="CO318" s="208"/>
      <c r="CP318" s="208"/>
      <c r="CQ318" s="208"/>
      <c r="CR318" s="208"/>
      <c r="CS318" s="208"/>
      <c r="CT318" s="208"/>
      <c r="CU318" s="208"/>
      <c r="CV318" s="208"/>
      <c r="CW318" s="208"/>
      <c r="CX318" s="208"/>
      <c r="CY318" s="208"/>
      <c r="CZ318" s="208"/>
      <c r="DA318" s="208"/>
      <c r="DB318" s="208"/>
      <c r="DC318" s="208"/>
      <c r="DD318" s="208"/>
      <c r="DE318" s="208"/>
      <c r="DF318" s="208"/>
      <c r="DG318" s="208"/>
      <c r="DH318" s="208"/>
      <c r="DI318" s="208"/>
      <c r="DJ318" s="208"/>
      <c r="DK318" s="208"/>
      <c r="DL318" s="208"/>
      <c r="DM318" s="208"/>
      <c r="DN318" s="208"/>
      <c r="DO318" s="208"/>
      <c r="DP318" s="208"/>
      <c r="DQ318" s="208"/>
      <c r="DR318" s="208"/>
      <c r="DS318" s="208"/>
      <c r="DT318" s="208"/>
      <c r="DU318" s="208"/>
      <c r="DV318" s="208"/>
      <c r="DW318" s="208"/>
      <c r="DX318" s="208"/>
      <c r="DY318" s="208"/>
      <c r="DZ318" s="208"/>
      <c r="EA318" s="208"/>
      <c r="EB318" s="208"/>
      <c r="EC318" s="208"/>
      <c r="ED318" s="208"/>
      <c r="EE318" s="208"/>
      <c r="EF318" s="208"/>
      <c r="EG318" s="208"/>
      <c r="EH318" s="208"/>
      <c r="EI318" s="208"/>
      <c r="EJ318" s="208"/>
      <c r="EK318" s="208"/>
      <c r="EL318" s="208"/>
      <c r="EM318" s="208"/>
      <c r="EN318" s="208"/>
      <c r="EO318" s="208"/>
      <c r="EP318" s="208"/>
      <c r="EQ318" s="208"/>
      <c r="ER318" s="208"/>
      <c r="ES318" s="208"/>
      <c r="ET318" s="208"/>
      <c r="EU318" s="208"/>
      <c r="EV318" s="208"/>
      <c r="EW318" s="208"/>
      <c r="EX318" s="208"/>
      <c r="EY318" s="208"/>
      <c r="EZ318" s="208"/>
      <c r="FA318" s="208"/>
      <c r="FB318" s="208"/>
      <c r="FC318" s="208"/>
      <c r="FD318" s="208"/>
      <c r="FE318" s="208"/>
      <c r="FF318" s="208"/>
      <c r="FG318" s="208"/>
      <c r="FH318" s="208"/>
      <c r="FI318" s="208"/>
      <c r="FJ318" s="208"/>
      <c r="FK318" s="208"/>
      <c r="FL318" s="208"/>
      <c r="FM318" s="208"/>
      <c r="FN318" s="208"/>
      <c r="FO318" s="287"/>
    </row>
    <row r="319" spans="1:171" s="173" customFormat="1" ht="27" customHeight="1" x14ac:dyDescent="0.2">
      <c r="A319" s="400"/>
      <c r="B319" s="400"/>
      <c r="C319" s="374" t="s">
        <v>1173</v>
      </c>
      <c r="D319" s="374" t="s">
        <v>1174</v>
      </c>
      <c r="E319" s="402">
        <v>1</v>
      </c>
      <c r="F319" s="402">
        <v>1</v>
      </c>
      <c r="G319" s="402">
        <v>0.25</v>
      </c>
      <c r="H319" s="402">
        <v>0.5</v>
      </c>
      <c r="I319" s="402">
        <v>0.75</v>
      </c>
      <c r="J319" s="402">
        <v>1</v>
      </c>
      <c r="K319" s="402" t="s">
        <v>1162</v>
      </c>
      <c r="L319" s="400"/>
      <c r="M319" s="374">
        <v>1</v>
      </c>
      <c r="N319" s="374" t="s">
        <v>1175</v>
      </c>
      <c r="O319" s="402" t="s">
        <v>1156</v>
      </c>
      <c r="P319" s="374" t="s">
        <v>645</v>
      </c>
      <c r="Q319" s="135">
        <v>1</v>
      </c>
      <c r="R319" s="135" t="s">
        <v>1176</v>
      </c>
      <c r="S319" s="374" t="s">
        <v>1177</v>
      </c>
      <c r="T319" s="177"/>
      <c r="U319" s="177"/>
      <c r="V319" s="177"/>
      <c r="W319" s="177"/>
      <c r="X319" s="177"/>
      <c r="Y319" s="177"/>
      <c r="Z319" s="177"/>
      <c r="AA319" s="177"/>
      <c r="AB319" s="177"/>
      <c r="AC319" s="177"/>
      <c r="AD319" s="177"/>
      <c r="AE319" s="177"/>
      <c r="AF319" s="279">
        <f>IFERROR(SUMIF(Costeo!$H$5:$H$636,R319,Costeo!$Q$5:$Q$636),SUMIF(Costeo!$Z$4:$Z$636,LEFT(R319,250),Costeo!$Q$4:$Q$637))</f>
        <v>0</v>
      </c>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208"/>
      <c r="BE319" s="208"/>
      <c r="BF319" s="208"/>
      <c r="BG319" s="208"/>
      <c r="BH319" s="208"/>
      <c r="BI319" s="208"/>
      <c r="BJ319" s="208"/>
      <c r="BK319" s="208"/>
      <c r="BL319" s="208"/>
      <c r="BM319" s="208"/>
      <c r="BN319" s="208"/>
      <c r="BO319" s="208"/>
      <c r="BP319" s="208"/>
      <c r="BQ319" s="208"/>
      <c r="BR319" s="208"/>
      <c r="BS319" s="208"/>
      <c r="BT319" s="208"/>
      <c r="BU319" s="208"/>
      <c r="BV319" s="208"/>
      <c r="BW319" s="208"/>
      <c r="BX319" s="208"/>
      <c r="BY319" s="208"/>
      <c r="BZ319" s="208"/>
      <c r="CA319" s="208"/>
      <c r="CB319" s="208"/>
      <c r="CC319" s="208"/>
      <c r="CD319" s="208"/>
      <c r="CE319" s="208"/>
      <c r="CF319" s="208"/>
      <c r="CG319" s="208"/>
      <c r="CH319" s="208"/>
      <c r="CI319" s="208"/>
      <c r="CJ319" s="208"/>
      <c r="CK319" s="208"/>
      <c r="CL319" s="208"/>
      <c r="CM319" s="208"/>
      <c r="CN319" s="208"/>
      <c r="CO319" s="208"/>
      <c r="CP319" s="208"/>
      <c r="CQ319" s="208"/>
      <c r="CR319" s="208"/>
      <c r="CS319" s="208"/>
      <c r="CT319" s="208"/>
      <c r="CU319" s="208"/>
      <c r="CV319" s="208"/>
      <c r="CW319" s="208"/>
      <c r="CX319" s="208"/>
      <c r="CY319" s="208"/>
      <c r="CZ319" s="208"/>
      <c r="DA319" s="208"/>
      <c r="DB319" s="208"/>
      <c r="DC319" s="208"/>
      <c r="DD319" s="208"/>
      <c r="DE319" s="208"/>
      <c r="DF319" s="208"/>
      <c r="DG319" s="208"/>
      <c r="DH319" s="208"/>
      <c r="DI319" s="208"/>
      <c r="DJ319" s="208"/>
      <c r="DK319" s="208"/>
      <c r="DL319" s="208"/>
      <c r="DM319" s="208"/>
      <c r="DN319" s="208"/>
      <c r="DO319" s="208"/>
      <c r="DP319" s="208"/>
      <c r="DQ319" s="208"/>
      <c r="DR319" s="208"/>
      <c r="DS319" s="208"/>
      <c r="DT319" s="208"/>
      <c r="DU319" s="208"/>
      <c r="DV319" s="208"/>
      <c r="DW319" s="208"/>
      <c r="DX319" s="208"/>
      <c r="DY319" s="208"/>
      <c r="DZ319" s="208"/>
      <c r="EA319" s="208"/>
      <c r="EB319" s="208"/>
      <c r="EC319" s="208"/>
      <c r="ED319" s="208"/>
      <c r="EE319" s="208"/>
      <c r="EF319" s="208"/>
      <c r="EG319" s="208"/>
      <c r="EH319" s="208"/>
      <c r="EI319" s="208"/>
      <c r="EJ319" s="208"/>
      <c r="EK319" s="208"/>
      <c r="EL319" s="208"/>
      <c r="EM319" s="208"/>
      <c r="EN319" s="208"/>
      <c r="EO319" s="208"/>
      <c r="EP319" s="208"/>
      <c r="EQ319" s="208"/>
      <c r="ER319" s="208"/>
      <c r="ES319" s="208"/>
      <c r="ET319" s="208"/>
      <c r="EU319" s="208"/>
      <c r="EV319" s="208"/>
      <c r="EW319" s="208"/>
      <c r="EX319" s="208"/>
      <c r="EY319" s="208"/>
      <c r="EZ319" s="208"/>
      <c r="FA319" s="208"/>
      <c r="FB319" s="208"/>
      <c r="FC319" s="208"/>
      <c r="FD319" s="208"/>
      <c r="FE319" s="208"/>
      <c r="FF319" s="208"/>
      <c r="FG319" s="208"/>
      <c r="FH319" s="208"/>
      <c r="FI319" s="208"/>
      <c r="FJ319" s="208"/>
      <c r="FK319" s="208"/>
      <c r="FL319" s="208"/>
      <c r="FM319" s="208"/>
      <c r="FN319" s="208"/>
      <c r="FO319" s="287"/>
    </row>
    <row r="320" spans="1:171" s="173" customFormat="1" ht="59.45" customHeight="1" x14ac:dyDescent="0.2">
      <c r="A320" s="400"/>
      <c r="B320" s="400"/>
      <c r="C320" s="400"/>
      <c r="D320" s="400"/>
      <c r="E320" s="400"/>
      <c r="F320" s="400"/>
      <c r="G320" s="400"/>
      <c r="H320" s="400"/>
      <c r="I320" s="400"/>
      <c r="J320" s="400"/>
      <c r="K320" s="400"/>
      <c r="L320" s="400"/>
      <c r="M320" s="400"/>
      <c r="N320" s="400"/>
      <c r="O320" s="400"/>
      <c r="P320" s="400"/>
      <c r="Q320" s="135">
        <v>2</v>
      </c>
      <c r="R320" s="135" t="s">
        <v>1178</v>
      </c>
      <c r="S320" s="400"/>
      <c r="T320" s="177"/>
      <c r="U320" s="177"/>
      <c r="V320" s="177"/>
      <c r="W320" s="177"/>
      <c r="X320" s="177"/>
      <c r="Y320" s="177"/>
      <c r="Z320" s="177"/>
      <c r="AA320" s="177"/>
      <c r="AB320" s="177"/>
      <c r="AC320" s="177"/>
      <c r="AD320" s="177"/>
      <c r="AE320" s="177"/>
      <c r="AF320" s="279">
        <f>IFERROR(SUMIF(Costeo!$H$5:$H$636,R320,Costeo!$Q$5:$Q$636),SUMIF(Costeo!$Z$4:$Z$636,LEFT(R320,250),Costeo!$Q$4:$Q$637))</f>
        <v>18800000</v>
      </c>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208"/>
      <c r="BE320" s="208"/>
      <c r="BF320" s="208"/>
      <c r="BG320" s="208"/>
      <c r="BH320" s="208"/>
      <c r="BI320" s="208"/>
      <c r="BJ320" s="208"/>
      <c r="BK320" s="208"/>
      <c r="BL320" s="208"/>
      <c r="BM320" s="208"/>
      <c r="BN320" s="208"/>
      <c r="BO320" s="208"/>
      <c r="BP320" s="208"/>
      <c r="BQ320" s="208"/>
      <c r="BR320" s="208"/>
      <c r="BS320" s="208"/>
      <c r="BT320" s="208"/>
      <c r="BU320" s="208"/>
      <c r="BV320" s="208"/>
      <c r="BW320" s="208"/>
      <c r="BX320" s="208"/>
      <c r="BY320" s="208"/>
      <c r="BZ320" s="208"/>
      <c r="CA320" s="208"/>
      <c r="CB320" s="208"/>
      <c r="CC320" s="208"/>
      <c r="CD320" s="208"/>
      <c r="CE320" s="208"/>
      <c r="CF320" s="208"/>
      <c r="CG320" s="208"/>
      <c r="CH320" s="208"/>
      <c r="CI320" s="208"/>
      <c r="CJ320" s="208"/>
      <c r="CK320" s="208"/>
      <c r="CL320" s="208"/>
      <c r="CM320" s="208"/>
      <c r="CN320" s="208"/>
      <c r="CO320" s="208"/>
      <c r="CP320" s="208"/>
      <c r="CQ320" s="208"/>
      <c r="CR320" s="208"/>
      <c r="CS320" s="208"/>
      <c r="CT320" s="208"/>
      <c r="CU320" s="208"/>
      <c r="CV320" s="208"/>
      <c r="CW320" s="208"/>
      <c r="CX320" s="208"/>
      <c r="CY320" s="208"/>
      <c r="CZ320" s="208"/>
      <c r="DA320" s="208"/>
      <c r="DB320" s="208"/>
      <c r="DC320" s="208"/>
      <c r="DD320" s="208"/>
      <c r="DE320" s="208"/>
      <c r="DF320" s="208"/>
      <c r="DG320" s="208"/>
      <c r="DH320" s="208"/>
      <c r="DI320" s="208"/>
      <c r="DJ320" s="208"/>
      <c r="DK320" s="208"/>
      <c r="DL320" s="208"/>
      <c r="DM320" s="208"/>
      <c r="DN320" s="208"/>
      <c r="DO320" s="208"/>
      <c r="DP320" s="208"/>
      <c r="DQ320" s="208"/>
      <c r="DR320" s="208"/>
      <c r="DS320" s="208"/>
      <c r="DT320" s="208"/>
      <c r="DU320" s="208"/>
      <c r="DV320" s="208"/>
      <c r="DW320" s="208"/>
      <c r="DX320" s="208"/>
      <c r="DY320" s="208"/>
      <c r="DZ320" s="208"/>
      <c r="EA320" s="208"/>
      <c r="EB320" s="208"/>
      <c r="EC320" s="208"/>
      <c r="ED320" s="208"/>
      <c r="EE320" s="208"/>
      <c r="EF320" s="208"/>
      <c r="EG320" s="208"/>
      <c r="EH320" s="208"/>
      <c r="EI320" s="208"/>
      <c r="EJ320" s="208"/>
      <c r="EK320" s="208"/>
      <c r="EL320" s="208"/>
      <c r="EM320" s="208"/>
      <c r="EN320" s="208"/>
      <c r="EO320" s="208"/>
      <c r="EP320" s="208"/>
      <c r="EQ320" s="208"/>
      <c r="ER320" s="208"/>
      <c r="ES320" s="208"/>
      <c r="ET320" s="208"/>
      <c r="EU320" s="208"/>
      <c r="EV320" s="208"/>
      <c r="EW320" s="208"/>
      <c r="EX320" s="208"/>
      <c r="EY320" s="208"/>
      <c r="EZ320" s="208"/>
      <c r="FA320" s="208"/>
      <c r="FB320" s="208"/>
      <c r="FC320" s="208"/>
      <c r="FD320" s="208"/>
      <c r="FE320" s="208"/>
      <c r="FF320" s="208"/>
      <c r="FG320" s="208"/>
      <c r="FH320" s="208"/>
      <c r="FI320" s="208"/>
      <c r="FJ320" s="208"/>
      <c r="FK320" s="208"/>
      <c r="FL320" s="208"/>
      <c r="FM320" s="208"/>
      <c r="FN320" s="208"/>
      <c r="FO320" s="287"/>
    </row>
    <row r="321" spans="1:171" s="173" customFormat="1" ht="51.6" customHeight="1" x14ac:dyDescent="0.2">
      <c r="A321" s="400"/>
      <c r="B321" s="400"/>
      <c r="C321" s="374" t="s">
        <v>1217</v>
      </c>
      <c r="D321" s="374" t="s">
        <v>1218</v>
      </c>
      <c r="E321" s="402">
        <v>0.88</v>
      </c>
      <c r="F321" s="402">
        <v>0.9</v>
      </c>
      <c r="G321" s="402">
        <v>0</v>
      </c>
      <c r="H321" s="402">
        <v>0.3</v>
      </c>
      <c r="I321" s="402">
        <v>0.6</v>
      </c>
      <c r="J321" s="402">
        <v>0.9</v>
      </c>
      <c r="K321" s="374" t="s">
        <v>1219</v>
      </c>
      <c r="L321" s="374" t="s">
        <v>1220</v>
      </c>
      <c r="M321" s="135">
        <v>1</v>
      </c>
      <c r="N321" s="135" t="s">
        <v>1221</v>
      </c>
      <c r="O321" s="135" t="s">
        <v>1220</v>
      </c>
      <c r="P321" s="135" t="s">
        <v>645</v>
      </c>
      <c r="Q321" s="135">
        <v>1</v>
      </c>
      <c r="R321" s="135" t="s">
        <v>1221</v>
      </c>
      <c r="S321" s="374" t="s">
        <v>1222</v>
      </c>
      <c r="T321" s="135"/>
      <c r="U321" s="135"/>
      <c r="V321" s="135"/>
      <c r="W321" s="135"/>
      <c r="X321" s="135"/>
      <c r="Y321" s="135"/>
      <c r="Z321" s="135"/>
      <c r="AA321" s="135"/>
      <c r="AB321" s="135"/>
      <c r="AC321" s="135"/>
      <c r="AD321" s="135"/>
      <c r="AE321" s="135"/>
      <c r="AF321" s="279">
        <f>IFERROR(SUMIF(Costeo!$H$5:$H$636,R321,Costeo!$Q$5:$Q$636),SUMIF(Costeo!$Z$4:$Z$636,LEFT(R321,250),Costeo!$Q$4:$Q$637))</f>
        <v>0</v>
      </c>
      <c r="AG321" s="208"/>
      <c r="AH321" s="208"/>
      <c r="AI321" s="208"/>
      <c r="AJ321" s="208"/>
      <c r="AK321" s="208"/>
      <c r="AL321" s="208"/>
      <c r="AM321" s="208"/>
      <c r="AN321" s="208"/>
      <c r="AO321" s="208"/>
      <c r="AP321" s="208"/>
      <c r="AQ321" s="208"/>
      <c r="AR321" s="208"/>
      <c r="AS321" s="208"/>
      <c r="AT321" s="208"/>
      <c r="AU321" s="208"/>
      <c r="AV321" s="208"/>
      <c r="AW321" s="208"/>
      <c r="AX321" s="208"/>
      <c r="AY321" s="208"/>
      <c r="AZ321" s="208"/>
      <c r="BA321" s="208"/>
      <c r="BB321" s="208"/>
      <c r="BC321" s="208"/>
      <c r="BD321" s="208"/>
      <c r="BE321" s="208"/>
      <c r="BF321" s="208"/>
      <c r="BG321" s="208"/>
      <c r="BH321" s="208"/>
      <c r="BI321" s="208"/>
      <c r="BJ321" s="208"/>
      <c r="BK321" s="208"/>
      <c r="BL321" s="208"/>
      <c r="BM321" s="208"/>
      <c r="BN321" s="208"/>
      <c r="BO321" s="208"/>
      <c r="BP321" s="208"/>
      <c r="BQ321" s="208"/>
      <c r="BR321" s="208"/>
      <c r="BS321" s="208"/>
      <c r="BT321" s="208"/>
      <c r="BU321" s="208"/>
      <c r="BV321" s="208"/>
      <c r="BW321" s="208"/>
      <c r="BX321" s="208"/>
      <c r="BY321" s="208"/>
      <c r="BZ321" s="208"/>
      <c r="CA321" s="208"/>
      <c r="CB321" s="208"/>
      <c r="CC321" s="208"/>
      <c r="CD321" s="208"/>
      <c r="CE321" s="208"/>
      <c r="CF321" s="208"/>
      <c r="CG321" s="208"/>
      <c r="CH321" s="208"/>
      <c r="CI321" s="208"/>
      <c r="CJ321" s="208"/>
      <c r="CK321" s="208"/>
      <c r="CL321" s="208"/>
      <c r="CM321" s="208"/>
      <c r="CN321" s="208"/>
      <c r="CO321" s="208"/>
      <c r="CP321" s="208"/>
      <c r="CQ321" s="208"/>
      <c r="CR321" s="208"/>
      <c r="CS321" s="208"/>
      <c r="CT321" s="208"/>
      <c r="CU321" s="208"/>
      <c r="CV321" s="208"/>
      <c r="CW321" s="208"/>
      <c r="CX321" s="208"/>
      <c r="CY321" s="208"/>
      <c r="CZ321" s="208"/>
      <c r="DA321" s="208"/>
      <c r="DB321" s="208"/>
      <c r="DC321" s="208"/>
      <c r="DD321" s="208"/>
      <c r="DE321" s="208"/>
      <c r="DF321" s="208"/>
      <c r="DG321" s="208"/>
      <c r="DH321" s="208"/>
      <c r="DI321" s="208"/>
      <c r="DJ321" s="208"/>
      <c r="DK321" s="208"/>
      <c r="DL321" s="208"/>
      <c r="DM321" s="208"/>
      <c r="DN321" s="208"/>
      <c r="DO321" s="208"/>
      <c r="DP321" s="208"/>
      <c r="DQ321" s="208"/>
      <c r="DR321" s="208"/>
      <c r="DS321" s="208"/>
      <c r="DT321" s="208"/>
      <c r="DU321" s="208"/>
      <c r="DV321" s="208"/>
      <c r="DW321" s="208"/>
      <c r="DX321" s="208"/>
      <c r="DY321" s="208"/>
      <c r="DZ321" s="208"/>
      <c r="EA321" s="208"/>
      <c r="EB321" s="208"/>
      <c r="EC321" s="208"/>
      <c r="ED321" s="208"/>
      <c r="EE321" s="208"/>
      <c r="EF321" s="208"/>
      <c r="EG321" s="208"/>
      <c r="EH321" s="208"/>
      <c r="EI321" s="208"/>
      <c r="EJ321" s="208"/>
      <c r="EK321" s="208"/>
      <c r="EL321" s="208"/>
      <c r="EM321" s="208"/>
      <c r="EN321" s="208"/>
      <c r="EO321" s="208"/>
      <c r="EP321" s="208"/>
      <c r="EQ321" s="208"/>
      <c r="ER321" s="208"/>
      <c r="ES321" s="208"/>
      <c r="ET321" s="208"/>
      <c r="EU321" s="208"/>
      <c r="EV321" s="208"/>
      <c r="EW321" s="208"/>
      <c r="EX321" s="208"/>
      <c r="EY321" s="208"/>
      <c r="EZ321" s="208"/>
      <c r="FA321" s="208"/>
      <c r="FB321" s="208"/>
      <c r="FC321" s="208"/>
      <c r="FD321" s="208"/>
      <c r="FE321" s="208"/>
      <c r="FF321" s="208"/>
      <c r="FG321" s="208"/>
      <c r="FH321" s="208"/>
      <c r="FI321" s="208"/>
      <c r="FJ321" s="208"/>
      <c r="FK321" s="208"/>
      <c r="FL321" s="208"/>
      <c r="FM321" s="208"/>
      <c r="FN321" s="208"/>
      <c r="FO321" s="287"/>
    </row>
    <row r="322" spans="1:171" s="173" customFormat="1" ht="15.75" customHeight="1" x14ac:dyDescent="0.2">
      <c r="A322" s="400"/>
      <c r="B322" s="400"/>
      <c r="C322" s="400"/>
      <c r="D322" s="400"/>
      <c r="E322" s="400"/>
      <c r="F322" s="400"/>
      <c r="G322" s="400"/>
      <c r="H322" s="400"/>
      <c r="I322" s="400"/>
      <c r="J322" s="400"/>
      <c r="K322" s="400"/>
      <c r="L322" s="400"/>
      <c r="M322" s="374">
        <v>2</v>
      </c>
      <c r="N322" s="374" t="s">
        <v>1223</v>
      </c>
      <c r="O322" s="374" t="s">
        <v>1220</v>
      </c>
      <c r="P322" s="374" t="s">
        <v>645</v>
      </c>
      <c r="Q322" s="135">
        <v>2</v>
      </c>
      <c r="R322" s="135" t="s">
        <v>1224</v>
      </c>
      <c r="S322" s="400"/>
      <c r="T322" s="135"/>
      <c r="U322" s="135"/>
      <c r="V322" s="135"/>
      <c r="W322" s="135"/>
      <c r="X322" s="135"/>
      <c r="Y322" s="135"/>
      <c r="Z322" s="135"/>
      <c r="AA322" s="135"/>
      <c r="AB322" s="135"/>
      <c r="AC322" s="135"/>
      <c r="AD322" s="135"/>
      <c r="AE322" s="135"/>
      <c r="AF322" s="279">
        <f>IFERROR(SUMIF(Costeo!$H$5:$H$636,R322,Costeo!$Q$5:$Q$636),SUMIF(Costeo!$Z$4:$Z$636,LEFT(R322,250),Costeo!$Q$4:$Q$637))</f>
        <v>0</v>
      </c>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208"/>
      <c r="BE322" s="208"/>
      <c r="BF322" s="208"/>
      <c r="BG322" s="208"/>
      <c r="BH322" s="208"/>
      <c r="BI322" s="208"/>
      <c r="BJ322" s="208"/>
      <c r="BK322" s="208"/>
      <c r="BL322" s="208"/>
      <c r="BM322" s="208"/>
      <c r="BN322" s="208"/>
      <c r="BO322" s="208"/>
      <c r="BP322" s="208"/>
      <c r="BQ322" s="208"/>
      <c r="BR322" s="208"/>
      <c r="BS322" s="208"/>
      <c r="BT322" s="208"/>
      <c r="BU322" s="208"/>
      <c r="BV322" s="208"/>
      <c r="BW322" s="208"/>
      <c r="BX322" s="208"/>
      <c r="BY322" s="208"/>
      <c r="BZ322" s="208"/>
      <c r="CA322" s="208"/>
      <c r="CB322" s="208"/>
      <c r="CC322" s="208"/>
      <c r="CD322" s="208"/>
      <c r="CE322" s="208"/>
      <c r="CF322" s="208"/>
      <c r="CG322" s="208"/>
      <c r="CH322" s="208"/>
      <c r="CI322" s="208"/>
      <c r="CJ322" s="208"/>
      <c r="CK322" s="208"/>
      <c r="CL322" s="208"/>
      <c r="CM322" s="208"/>
      <c r="CN322" s="208"/>
      <c r="CO322" s="208"/>
      <c r="CP322" s="208"/>
      <c r="CQ322" s="208"/>
      <c r="CR322" s="208"/>
      <c r="CS322" s="208"/>
      <c r="CT322" s="208"/>
      <c r="CU322" s="208"/>
      <c r="CV322" s="208"/>
      <c r="CW322" s="208"/>
      <c r="CX322" s="208"/>
      <c r="CY322" s="208"/>
      <c r="CZ322" s="208"/>
      <c r="DA322" s="208"/>
      <c r="DB322" s="208"/>
      <c r="DC322" s="208"/>
      <c r="DD322" s="208"/>
      <c r="DE322" s="208"/>
      <c r="DF322" s="208"/>
      <c r="DG322" s="208"/>
      <c r="DH322" s="208"/>
      <c r="DI322" s="208"/>
      <c r="DJ322" s="208"/>
      <c r="DK322" s="208"/>
      <c r="DL322" s="208"/>
      <c r="DM322" s="208"/>
      <c r="DN322" s="208"/>
      <c r="DO322" s="208"/>
      <c r="DP322" s="208"/>
      <c r="DQ322" s="208"/>
      <c r="DR322" s="208"/>
      <c r="DS322" s="208"/>
      <c r="DT322" s="208"/>
      <c r="DU322" s="208"/>
      <c r="DV322" s="208"/>
      <c r="DW322" s="208"/>
      <c r="DX322" s="208"/>
      <c r="DY322" s="208"/>
      <c r="DZ322" s="208"/>
      <c r="EA322" s="208"/>
      <c r="EB322" s="208"/>
      <c r="EC322" s="208"/>
      <c r="ED322" s="208"/>
      <c r="EE322" s="208"/>
      <c r="EF322" s="208"/>
      <c r="EG322" s="208"/>
      <c r="EH322" s="208"/>
      <c r="EI322" s="208"/>
      <c r="EJ322" s="208"/>
      <c r="EK322" s="208"/>
      <c r="EL322" s="208"/>
      <c r="EM322" s="208"/>
      <c r="EN322" s="208"/>
      <c r="EO322" s="208"/>
      <c r="EP322" s="208"/>
      <c r="EQ322" s="208"/>
      <c r="ER322" s="208"/>
      <c r="ES322" s="208"/>
      <c r="ET322" s="208"/>
      <c r="EU322" s="208"/>
      <c r="EV322" s="208"/>
      <c r="EW322" s="208"/>
      <c r="EX322" s="208"/>
      <c r="EY322" s="208"/>
      <c r="EZ322" s="208"/>
      <c r="FA322" s="208"/>
      <c r="FB322" s="208"/>
      <c r="FC322" s="208"/>
      <c r="FD322" s="208"/>
      <c r="FE322" s="208"/>
      <c r="FF322" s="208"/>
      <c r="FG322" s="208"/>
      <c r="FH322" s="208"/>
      <c r="FI322" s="208"/>
      <c r="FJ322" s="208"/>
      <c r="FK322" s="208"/>
      <c r="FL322" s="208"/>
      <c r="FM322" s="208"/>
      <c r="FN322" s="208"/>
      <c r="FO322" s="287"/>
    </row>
    <row r="323" spans="1:171" s="173" customFormat="1" ht="15.75" customHeight="1" x14ac:dyDescent="0.2">
      <c r="A323" s="400"/>
      <c r="B323" s="400"/>
      <c r="C323" s="400"/>
      <c r="D323" s="400"/>
      <c r="E323" s="400"/>
      <c r="F323" s="400"/>
      <c r="G323" s="400"/>
      <c r="H323" s="400"/>
      <c r="I323" s="400"/>
      <c r="J323" s="400"/>
      <c r="K323" s="400"/>
      <c r="L323" s="400"/>
      <c r="M323" s="400"/>
      <c r="N323" s="400"/>
      <c r="O323" s="400"/>
      <c r="P323" s="400"/>
      <c r="Q323" s="135">
        <v>3</v>
      </c>
      <c r="R323" s="135" t="s">
        <v>1225</v>
      </c>
      <c r="S323" s="400"/>
      <c r="T323" s="135"/>
      <c r="U323" s="135"/>
      <c r="V323" s="135"/>
      <c r="W323" s="135"/>
      <c r="X323" s="135"/>
      <c r="Y323" s="135"/>
      <c r="Z323" s="135"/>
      <c r="AA323" s="135"/>
      <c r="AB323" s="135"/>
      <c r="AC323" s="135"/>
      <c r="AD323" s="135"/>
      <c r="AE323" s="135"/>
      <c r="AF323" s="279">
        <f>IFERROR(SUMIF(Costeo!$H$5:$H$636,R323,Costeo!$Q$5:$Q$636),SUMIF(Costeo!$Z$4:$Z$636,LEFT(R323,250),Costeo!$Q$4:$Q$637))</f>
        <v>18700000</v>
      </c>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208"/>
      <c r="BE323" s="208"/>
      <c r="BF323" s="208"/>
      <c r="BG323" s="208"/>
      <c r="BH323" s="208"/>
      <c r="BI323" s="208"/>
      <c r="BJ323" s="208"/>
      <c r="BK323" s="208"/>
      <c r="BL323" s="208"/>
      <c r="BM323" s="208"/>
      <c r="BN323" s="208"/>
      <c r="BO323" s="208"/>
      <c r="BP323" s="208"/>
      <c r="BQ323" s="208"/>
      <c r="BR323" s="208"/>
      <c r="BS323" s="208"/>
      <c r="BT323" s="208"/>
      <c r="BU323" s="208"/>
      <c r="BV323" s="208"/>
      <c r="BW323" s="208"/>
      <c r="BX323" s="208"/>
      <c r="BY323" s="208"/>
      <c r="BZ323" s="208"/>
      <c r="CA323" s="208"/>
      <c r="CB323" s="208"/>
      <c r="CC323" s="208"/>
      <c r="CD323" s="208"/>
      <c r="CE323" s="208"/>
      <c r="CF323" s="208"/>
      <c r="CG323" s="208"/>
      <c r="CH323" s="208"/>
      <c r="CI323" s="208"/>
      <c r="CJ323" s="208"/>
      <c r="CK323" s="208"/>
      <c r="CL323" s="208"/>
      <c r="CM323" s="208"/>
      <c r="CN323" s="208"/>
      <c r="CO323" s="208"/>
      <c r="CP323" s="208"/>
      <c r="CQ323" s="208"/>
      <c r="CR323" s="208"/>
      <c r="CS323" s="208"/>
      <c r="CT323" s="208"/>
      <c r="CU323" s="208"/>
      <c r="CV323" s="208"/>
      <c r="CW323" s="208"/>
      <c r="CX323" s="208"/>
      <c r="CY323" s="208"/>
      <c r="CZ323" s="208"/>
      <c r="DA323" s="208"/>
      <c r="DB323" s="208"/>
      <c r="DC323" s="208"/>
      <c r="DD323" s="208"/>
      <c r="DE323" s="208"/>
      <c r="DF323" s="208"/>
      <c r="DG323" s="208"/>
      <c r="DH323" s="208"/>
      <c r="DI323" s="208"/>
      <c r="DJ323" s="208"/>
      <c r="DK323" s="208"/>
      <c r="DL323" s="208"/>
      <c r="DM323" s="208"/>
      <c r="DN323" s="208"/>
      <c r="DO323" s="208"/>
      <c r="DP323" s="208"/>
      <c r="DQ323" s="208"/>
      <c r="DR323" s="208"/>
      <c r="DS323" s="208"/>
      <c r="DT323" s="208"/>
      <c r="DU323" s="208"/>
      <c r="DV323" s="208"/>
      <c r="DW323" s="208"/>
      <c r="DX323" s="208"/>
      <c r="DY323" s="208"/>
      <c r="DZ323" s="208"/>
      <c r="EA323" s="208"/>
      <c r="EB323" s="208"/>
      <c r="EC323" s="208"/>
      <c r="ED323" s="208"/>
      <c r="EE323" s="208"/>
      <c r="EF323" s="208"/>
      <c r="EG323" s="208"/>
      <c r="EH323" s="208"/>
      <c r="EI323" s="208"/>
      <c r="EJ323" s="208"/>
      <c r="EK323" s="208"/>
      <c r="EL323" s="208"/>
      <c r="EM323" s="208"/>
      <c r="EN323" s="208"/>
      <c r="EO323" s="208"/>
      <c r="EP323" s="208"/>
      <c r="EQ323" s="208"/>
      <c r="ER323" s="208"/>
      <c r="ES323" s="208"/>
      <c r="ET323" s="208"/>
      <c r="EU323" s="208"/>
      <c r="EV323" s="208"/>
      <c r="EW323" s="208"/>
      <c r="EX323" s="208"/>
      <c r="EY323" s="208"/>
      <c r="EZ323" s="208"/>
      <c r="FA323" s="208"/>
      <c r="FB323" s="208"/>
      <c r="FC323" s="208"/>
      <c r="FD323" s="208"/>
      <c r="FE323" s="208"/>
      <c r="FF323" s="208"/>
      <c r="FG323" s="208"/>
      <c r="FH323" s="208"/>
      <c r="FI323" s="208"/>
      <c r="FJ323" s="208"/>
      <c r="FK323" s="208"/>
      <c r="FL323" s="208"/>
      <c r="FM323" s="208"/>
      <c r="FN323" s="208"/>
      <c r="FO323" s="287"/>
    </row>
    <row r="324" spans="1:171" s="173" customFormat="1" ht="33" customHeight="1" x14ac:dyDescent="0.2">
      <c r="A324" s="400"/>
      <c r="B324" s="400"/>
      <c r="C324" s="400"/>
      <c r="D324" s="400"/>
      <c r="E324" s="400"/>
      <c r="F324" s="400"/>
      <c r="G324" s="400"/>
      <c r="H324" s="400"/>
      <c r="I324" s="400"/>
      <c r="J324" s="400"/>
      <c r="K324" s="400"/>
      <c r="L324" s="400"/>
      <c r="M324" s="400"/>
      <c r="N324" s="400"/>
      <c r="O324" s="400"/>
      <c r="P324" s="400"/>
      <c r="Q324" s="135">
        <v>4</v>
      </c>
      <c r="R324" s="135" t="s">
        <v>1226</v>
      </c>
      <c r="S324" s="400"/>
      <c r="T324" s="135"/>
      <c r="U324" s="135"/>
      <c r="V324" s="135"/>
      <c r="W324" s="135"/>
      <c r="X324" s="135"/>
      <c r="Y324" s="135"/>
      <c r="Z324" s="135"/>
      <c r="AA324" s="135"/>
      <c r="AB324" s="135"/>
      <c r="AC324" s="135"/>
      <c r="AD324" s="135"/>
      <c r="AE324" s="135"/>
      <c r="AF324" s="279">
        <f>IFERROR(SUMIF(Costeo!$H$5:$H$636,R324,Costeo!$Q$5:$Q$636),SUMIF(Costeo!$Z$4:$Z$636,LEFT(R324,250),Costeo!$Q$4:$Q$637))</f>
        <v>0</v>
      </c>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208"/>
      <c r="BE324" s="208"/>
      <c r="BF324" s="208"/>
      <c r="BG324" s="208"/>
      <c r="BH324" s="208"/>
      <c r="BI324" s="208"/>
      <c r="BJ324" s="208"/>
      <c r="BK324" s="208"/>
      <c r="BL324" s="208"/>
      <c r="BM324" s="208"/>
      <c r="BN324" s="208"/>
      <c r="BO324" s="208"/>
      <c r="BP324" s="208"/>
      <c r="BQ324" s="208"/>
      <c r="BR324" s="208"/>
      <c r="BS324" s="208"/>
      <c r="BT324" s="208"/>
      <c r="BU324" s="208"/>
      <c r="BV324" s="208"/>
      <c r="BW324" s="208"/>
      <c r="BX324" s="208"/>
      <c r="BY324" s="208"/>
      <c r="BZ324" s="208"/>
      <c r="CA324" s="208"/>
      <c r="CB324" s="208"/>
      <c r="CC324" s="208"/>
      <c r="CD324" s="208"/>
      <c r="CE324" s="208"/>
      <c r="CF324" s="208"/>
      <c r="CG324" s="208"/>
      <c r="CH324" s="208"/>
      <c r="CI324" s="208"/>
      <c r="CJ324" s="208"/>
      <c r="CK324" s="208"/>
      <c r="CL324" s="208"/>
      <c r="CM324" s="208"/>
      <c r="CN324" s="208"/>
      <c r="CO324" s="208"/>
      <c r="CP324" s="208"/>
      <c r="CQ324" s="208"/>
      <c r="CR324" s="208"/>
      <c r="CS324" s="208"/>
      <c r="CT324" s="208"/>
      <c r="CU324" s="208"/>
      <c r="CV324" s="208"/>
      <c r="CW324" s="208"/>
      <c r="CX324" s="208"/>
      <c r="CY324" s="208"/>
      <c r="CZ324" s="208"/>
      <c r="DA324" s="208"/>
      <c r="DB324" s="208"/>
      <c r="DC324" s="208"/>
      <c r="DD324" s="208"/>
      <c r="DE324" s="208"/>
      <c r="DF324" s="208"/>
      <c r="DG324" s="208"/>
      <c r="DH324" s="208"/>
      <c r="DI324" s="208"/>
      <c r="DJ324" s="208"/>
      <c r="DK324" s="208"/>
      <c r="DL324" s="208"/>
      <c r="DM324" s="208"/>
      <c r="DN324" s="208"/>
      <c r="DO324" s="208"/>
      <c r="DP324" s="208"/>
      <c r="DQ324" s="208"/>
      <c r="DR324" s="208"/>
      <c r="DS324" s="208"/>
      <c r="DT324" s="208"/>
      <c r="DU324" s="208"/>
      <c r="DV324" s="208"/>
      <c r="DW324" s="208"/>
      <c r="DX324" s="208"/>
      <c r="DY324" s="208"/>
      <c r="DZ324" s="208"/>
      <c r="EA324" s="208"/>
      <c r="EB324" s="208"/>
      <c r="EC324" s="208"/>
      <c r="ED324" s="208"/>
      <c r="EE324" s="208"/>
      <c r="EF324" s="208"/>
      <c r="EG324" s="208"/>
      <c r="EH324" s="208"/>
      <c r="EI324" s="208"/>
      <c r="EJ324" s="208"/>
      <c r="EK324" s="208"/>
      <c r="EL324" s="208"/>
      <c r="EM324" s="208"/>
      <c r="EN324" s="208"/>
      <c r="EO324" s="208"/>
      <c r="EP324" s="208"/>
      <c r="EQ324" s="208"/>
      <c r="ER324" s="208"/>
      <c r="ES324" s="208"/>
      <c r="ET324" s="208"/>
      <c r="EU324" s="208"/>
      <c r="EV324" s="208"/>
      <c r="EW324" s="208"/>
      <c r="EX324" s="208"/>
      <c r="EY324" s="208"/>
      <c r="EZ324" s="208"/>
      <c r="FA324" s="208"/>
      <c r="FB324" s="208"/>
      <c r="FC324" s="208"/>
      <c r="FD324" s="208"/>
      <c r="FE324" s="208"/>
      <c r="FF324" s="208"/>
      <c r="FG324" s="208"/>
      <c r="FH324" s="208"/>
      <c r="FI324" s="208"/>
      <c r="FJ324" s="208"/>
      <c r="FK324" s="208"/>
      <c r="FL324" s="208"/>
      <c r="FM324" s="208"/>
      <c r="FN324" s="208"/>
      <c r="FO324" s="287"/>
    </row>
    <row r="325" spans="1:171" s="173" customFormat="1" ht="42.6" customHeight="1" x14ac:dyDescent="0.2">
      <c r="A325" s="400"/>
      <c r="B325" s="400"/>
      <c r="C325" s="400"/>
      <c r="D325" s="400"/>
      <c r="E325" s="400"/>
      <c r="F325" s="400"/>
      <c r="G325" s="400"/>
      <c r="H325" s="400"/>
      <c r="I325" s="400"/>
      <c r="J325" s="400"/>
      <c r="K325" s="400"/>
      <c r="L325" s="400"/>
      <c r="M325" s="400"/>
      <c r="N325" s="400"/>
      <c r="O325" s="400"/>
      <c r="P325" s="400"/>
      <c r="Q325" s="135">
        <v>5</v>
      </c>
      <c r="R325" s="135" t="s">
        <v>1227</v>
      </c>
      <c r="S325" s="400"/>
      <c r="T325" s="135"/>
      <c r="U325" s="135"/>
      <c r="V325" s="135"/>
      <c r="W325" s="135"/>
      <c r="X325" s="135"/>
      <c r="Y325" s="135"/>
      <c r="Z325" s="135"/>
      <c r="AA325" s="135"/>
      <c r="AB325" s="135"/>
      <c r="AC325" s="135"/>
      <c r="AD325" s="135"/>
      <c r="AE325" s="135"/>
      <c r="AF325" s="279">
        <f>IFERROR(SUMIF(Costeo!$H$5:$H$636,R325,Costeo!$Q$5:$Q$636),SUMIF(Costeo!$Z$4:$Z$636,LEFT(R325,250),Costeo!$Q$4:$Q$637))</f>
        <v>0</v>
      </c>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208"/>
      <c r="BE325" s="208"/>
      <c r="BF325" s="208"/>
      <c r="BG325" s="208"/>
      <c r="BH325" s="208"/>
      <c r="BI325" s="208"/>
      <c r="BJ325" s="208"/>
      <c r="BK325" s="208"/>
      <c r="BL325" s="208"/>
      <c r="BM325" s="208"/>
      <c r="BN325" s="208"/>
      <c r="BO325" s="208"/>
      <c r="BP325" s="208"/>
      <c r="BQ325" s="208"/>
      <c r="BR325" s="208"/>
      <c r="BS325" s="208"/>
      <c r="BT325" s="208"/>
      <c r="BU325" s="208"/>
      <c r="BV325" s="208"/>
      <c r="BW325" s="208"/>
      <c r="BX325" s="208"/>
      <c r="BY325" s="208"/>
      <c r="BZ325" s="208"/>
      <c r="CA325" s="208"/>
      <c r="CB325" s="208"/>
      <c r="CC325" s="208"/>
      <c r="CD325" s="208"/>
      <c r="CE325" s="208"/>
      <c r="CF325" s="208"/>
      <c r="CG325" s="208"/>
      <c r="CH325" s="208"/>
      <c r="CI325" s="208"/>
      <c r="CJ325" s="208"/>
      <c r="CK325" s="208"/>
      <c r="CL325" s="208"/>
      <c r="CM325" s="208"/>
      <c r="CN325" s="208"/>
      <c r="CO325" s="208"/>
      <c r="CP325" s="208"/>
      <c r="CQ325" s="208"/>
      <c r="CR325" s="208"/>
      <c r="CS325" s="208"/>
      <c r="CT325" s="208"/>
      <c r="CU325" s="208"/>
      <c r="CV325" s="208"/>
      <c r="CW325" s="208"/>
      <c r="CX325" s="208"/>
      <c r="CY325" s="208"/>
      <c r="CZ325" s="208"/>
      <c r="DA325" s="208"/>
      <c r="DB325" s="208"/>
      <c r="DC325" s="208"/>
      <c r="DD325" s="208"/>
      <c r="DE325" s="208"/>
      <c r="DF325" s="208"/>
      <c r="DG325" s="208"/>
      <c r="DH325" s="208"/>
      <c r="DI325" s="208"/>
      <c r="DJ325" s="208"/>
      <c r="DK325" s="208"/>
      <c r="DL325" s="208"/>
      <c r="DM325" s="208"/>
      <c r="DN325" s="208"/>
      <c r="DO325" s="208"/>
      <c r="DP325" s="208"/>
      <c r="DQ325" s="208"/>
      <c r="DR325" s="208"/>
      <c r="DS325" s="208"/>
      <c r="DT325" s="208"/>
      <c r="DU325" s="208"/>
      <c r="DV325" s="208"/>
      <c r="DW325" s="208"/>
      <c r="DX325" s="208"/>
      <c r="DY325" s="208"/>
      <c r="DZ325" s="208"/>
      <c r="EA325" s="208"/>
      <c r="EB325" s="208"/>
      <c r="EC325" s="208"/>
      <c r="ED325" s="208"/>
      <c r="EE325" s="208"/>
      <c r="EF325" s="208"/>
      <c r="EG325" s="208"/>
      <c r="EH325" s="208"/>
      <c r="EI325" s="208"/>
      <c r="EJ325" s="208"/>
      <c r="EK325" s="208"/>
      <c r="EL325" s="208"/>
      <c r="EM325" s="208"/>
      <c r="EN325" s="208"/>
      <c r="EO325" s="208"/>
      <c r="EP325" s="208"/>
      <c r="EQ325" s="208"/>
      <c r="ER325" s="208"/>
      <c r="ES325" s="208"/>
      <c r="ET325" s="208"/>
      <c r="EU325" s="208"/>
      <c r="EV325" s="208"/>
      <c r="EW325" s="208"/>
      <c r="EX325" s="208"/>
      <c r="EY325" s="208"/>
      <c r="EZ325" s="208"/>
      <c r="FA325" s="208"/>
      <c r="FB325" s="208"/>
      <c r="FC325" s="208"/>
      <c r="FD325" s="208"/>
      <c r="FE325" s="208"/>
      <c r="FF325" s="208"/>
      <c r="FG325" s="208"/>
      <c r="FH325" s="208"/>
      <c r="FI325" s="208"/>
      <c r="FJ325" s="208"/>
      <c r="FK325" s="208"/>
      <c r="FL325" s="208"/>
      <c r="FM325" s="208"/>
      <c r="FN325" s="208"/>
      <c r="FO325" s="287"/>
    </row>
    <row r="326" spans="1:171" s="173" customFormat="1" ht="15.75" customHeight="1" x14ac:dyDescent="0.2">
      <c r="A326" s="400"/>
      <c r="B326" s="400"/>
      <c r="C326" s="400"/>
      <c r="D326" s="374" t="s">
        <v>1228</v>
      </c>
      <c r="E326" s="402">
        <v>1</v>
      </c>
      <c r="F326" s="402">
        <v>1</v>
      </c>
      <c r="G326" s="402">
        <v>1</v>
      </c>
      <c r="H326" s="402">
        <v>1</v>
      </c>
      <c r="I326" s="402">
        <v>1</v>
      </c>
      <c r="J326" s="402">
        <v>1</v>
      </c>
      <c r="K326" s="374" t="s">
        <v>1229</v>
      </c>
      <c r="L326" s="400"/>
      <c r="M326" s="374">
        <v>3</v>
      </c>
      <c r="N326" s="374" t="s">
        <v>1230</v>
      </c>
      <c r="O326" s="374" t="s">
        <v>1220</v>
      </c>
      <c r="P326" s="374" t="s">
        <v>645</v>
      </c>
      <c r="Q326" s="135">
        <v>6</v>
      </c>
      <c r="R326" s="135" t="s">
        <v>1231</v>
      </c>
      <c r="S326" s="400"/>
      <c r="T326" s="135"/>
      <c r="U326" s="135"/>
      <c r="V326" s="135"/>
      <c r="W326" s="135"/>
      <c r="X326" s="135"/>
      <c r="Y326" s="135"/>
      <c r="Z326" s="135"/>
      <c r="AA326" s="135"/>
      <c r="AB326" s="135"/>
      <c r="AC326" s="135"/>
      <c r="AD326" s="135"/>
      <c r="AE326" s="135"/>
      <c r="AF326" s="279">
        <f>IFERROR(SUMIF(Costeo!$H$5:$H$636,R326,Costeo!$Q$5:$Q$636),SUMIF(Costeo!$Z$4:$Z$636,LEFT(R326,250),Costeo!$Q$4:$Q$637))</f>
        <v>0</v>
      </c>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208"/>
      <c r="BE326" s="208"/>
      <c r="BF326" s="208"/>
      <c r="BG326" s="208"/>
      <c r="BH326" s="208"/>
      <c r="BI326" s="208"/>
      <c r="BJ326" s="208"/>
      <c r="BK326" s="208"/>
      <c r="BL326" s="208"/>
      <c r="BM326" s="208"/>
      <c r="BN326" s="208"/>
      <c r="BO326" s="208"/>
      <c r="BP326" s="208"/>
      <c r="BQ326" s="208"/>
      <c r="BR326" s="208"/>
      <c r="BS326" s="208"/>
      <c r="BT326" s="208"/>
      <c r="BU326" s="208"/>
      <c r="BV326" s="208"/>
      <c r="BW326" s="208"/>
      <c r="BX326" s="208"/>
      <c r="BY326" s="208"/>
      <c r="BZ326" s="208"/>
      <c r="CA326" s="208"/>
      <c r="CB326" s="208"/>
      <c r="CC326" s="208"/>
      <c r="CD326" s="208"/>
      <c r="CE326" s="208"/>
      <c r="CF326" s="208"/>
      <c r="CG326" s="208"/>
      <c r="CH326" s="208"/>
      <c r="CI326" s="208"/>
      <c r="CJ326" s="208"/>
      <c r="CK326" s="208"/>
      <c r="CL326" s="208"/>
      <c r="CM326" s="208"/>
      <c r="CN326" s="208"/>
      <c r="CO326" s="208"/>
      <c r="CP326" s="208"/>
      <c r="CQ326" s="208"/>
      <c r="CR326" s="208"/>
      <c r="CS326" s="208"/>
      <c r="CT326" s="208"/>
      <c r="CU326" s="208"/>
      <c r="CV326" s="208"/>
      <c r="CW326" s="208"/>
      <c r="CX326" s="208"/>
      <c r="CY326" s="208"/>
      <c r="CZ326" s="208"/>
      <c r="DA326" s="208"/>
      <c r="DB326" s="208"/>
      <c r="DC326" s="208"/>
      <c r="DD326" s="208"/>
      <c r="DE326" s="208"/>
      <c r="DF326" s="208"/>
      <c r="DG326" s="208"/>
      <c r="DH326" s="208"/>
      <c r="DI326" s="208"/>
      <c r="DJ326" s="208"/>
      <c r="DK326" s="208"/>
      <c r="DL326" s="208"/>
      <c r="DM326" s="208"/>
      <c r="DN326" s="208"/>
      <c r="DO326" s="208"/>
      <c r="DP326" s="208"/>
      <c r="DQ326" s="208"/>
      <c r="DR326" s="208"/>
      <c r="DS326" s="208"/>
      <c r="DT326" s="208"/>
      <c r="DU326" s="208"/>
      <c r="DV326" s="208"/>
      <c r="DW326" s="208"/>
      <c r="DX326" s="208"/>
      <c r="DY326" s="208"/>
      <c r="DZ326" s="208"/>
      <c r="EA326" s="208"/>
      <c r="EB326" s="208"/>
      <c r="EC326" s="208"/>
      <c r="ED326" s="208"/>
      <c r="EE326" s="208"/>
      <c r="EF326" s="208"/>
      <c r="EG326" s="208"/>
      <c r="EH326" s="208"/>
      <c r="EI326" s="208"/>
      <c r="EJ326" s="208"/>
      <c r="EK326" s="208"/>
      <c r="EL326" s="208"/>
      <c r="EM326" s="208"/>
      <c r="EN326" s="208"/>
      <c r="EO326" s="208"/>
      <c r="EP326" s="208"/>
      <c r="EQ326" s="208"/>
      <c r="ER326" s="208"/>
      <c r="ES326" s="208"/>
      <c r="ET326" s="208"/>
      <c r="EU326" s="208"/>
      <c r="EV326" s="208"/>
      <c r="EW326" s="208"/>
      <c r="EX326" s="208"/>
      <c r="EY326" s="208"/>
      <c r="EZ326" s="208"/>
      <c r="FA326" s="208"/>
      <c r="FB326" s="208"/>
      <c r="FC326" s="208"/>
      <c r="FD326" s="208"/>
      <c r="FE326" s="208"/>
      <c r="FF326" s="208"/>
      <c r="FG326" s="208"/>
      <c r="FH326" s="208"/>
      <c r="FI326" s="208"/>
      <c r="FJ326" s="208"/>
      <c r="FK326" s="208"/>
      <c r="FL326" s="208"/>
      <c r="FM326" s="208"/>
      <c r="FN326" s="208"/>
      <c r="FO326" s="287"/>
    </row>
    <row r="327" spans="1:171" s="173" customFormat="1" ht="38.450000000000003" customHeight="1" x14ac:dyDescent="0.2">
      <c r="A327" s="400"/>
      <c r="B327" s="400"/>
      <c r="C327" s="400"/>
      <c r="D327" s="400"/>
      <c r="E327" s="400"/>
      <c r="F327" s="400"/>
      <c r="G327" s="400"/>
      <c r="H327" s="400"/>
      <c r="I327" s="400"/>
      <c r="J327" s="400"/>
      <c r="K327" s="400"/>
      <c r="L327" s="400"/>
      <c r="M327" s="400"/>
      <c r="N327" s="400"/>
      <c r="O327" s="400"/>
      <c r="P327" s="400"/>
      <c r="Q327" s="135">
        <v>7</v>
      </c>
      <c r="R327" s="135" t="s">
        <v>1232</v>
      </c>
      <c r="S327" s="400"/>
      <c r="T327" s="135"/>
      <c r="U327" s="135"/>
      <c r="V327" s="135"/>
      <c r="W327" s="135"/>
      <c r="X327" s="135"/>
      <c r="Y327" s="135"/>
      <c r="Z327" s="135"/>
      <c r="AA327" s="135"/>
      <c r="AB327" s="135"/>
      <c r="AC327" s="135"/>
      <c r="AD327" s="135"/>
      <c r="AE327" s="135"/>
      <c r="AF327" s="279">
        <f>IFERROR(SUMIF(Costeo!$H$5:$H$636,R327,Costeo!$Q$5:$Q$636),SUMIF(Costeo!$Z$4:$Z$636,LEFT(R327,250),Costeo!$Q$4:$Q$637))</f>
        <v>0</v>
      </c>
      <c r="AG327" s="208"/>
      <c r="AH327" s="208"/>
      <c r="AI327" s="208"/>
      <c r="AJ327" s="208"/>
      <c r="AK327" s="208"/>
      <c r="AL327" s="208"/>
      <c r="AM327" s="208"/>
      <c r="AN327" s="208"/>
      <c r="AO327" s="208"/>
      <c r="AP327" s="208"/>
      <c r="AQ327" s="208"/>
      <c r="AR327" s="208"/>
      <c r="AS327" s="208"/>
      <c r="AT327" s="208"/>
      <c r="AU327" s="208"/>
      <c r="AV327" s="208"/>
      <c r="AW327" s="208"/>
      <c r="AX327" s="208"/>
      <c r="AY327" s="208"/>
      <c r="AZ327" s="208"/>
      <c r="BA327" s="208"/>
      <c r="BB327" s="208"/>
      <c r="BC327" s="208"/>
      <c r="BD327" s="208"/>
      <c r="BE327" s="208"/>
      <c r="BF327" s="208"/>
      <c r="BG327" s="208"/>
      <c r="BH327" s="208"/>
      <c r="BI327" s="208"/>
      <c r="BJ327" s="208"/>
      <c r="BK327" s="208"/>
      <c r="BL327" s="208"/>
      <c r="BM327" s="208"/>
      <c r="BN327" s="208"/>
      <c r="BO327" s="208"/>
      <c r="BP327" s="208"/>
      <c r="BQ327" s="208"/>
      <c r="BR327" s="208"/>
      <c r="BS327" s="208"/>
      <c r="BT327" s="208"/>
      <c r="BU327" s="208"/>
      <c r="BV327" s="208"/>
      <c r="BW327" s="208"/>
      <c r="BX327" s="208"/>
      <c r="BY327" s="208"/>
      <c r="BZ327" s="208"/>
      <c r="CA327" s="208"/>
      <c r="CB327" s="208"/>
      <c r="CC327" s="208"/>
      <c r="CD327" s="208"/>
      <c r="CE327" s="208"/>
      <c r="CF327" s="208"/>
      <c r="CG327" s="208"/>
      <c r="CH327" s="208"/>
      <c r="CI327" s="208"/>
      <c r="CJ327" s="208"/>
      <c r="CK327" s="208"/>
      <c r="CL327" s="208"/>
      <c r="CM327" s="208"/>
      <c r="CN327" s="208"/>
      <c r="CO327" s="208"/>
      <c r="CP327" s="208"/>
      <c r="CQ327" s="208"/>
      <c r="CR327" s="208"/>
      <c r="CS327" s="208"/>
      <c r="CT327" s="208"/>
      <c r="CU327" s="208"/>
      <c r="CV327" s="208"/>
      <c r="CW327" s="208"/>
      <c r="CX327" s="208"/>
      <c r="CY327" s="208"/>
      <c r="CZ327" s="208"/>
      <c r="DA327" s="208"/>
      <c r="DB327" s="208"/>
      <c r="DC327" s="208"/>
      <c r="DD327" s="208"/>
      <c r="DE327" s="208"/>
      <c r="DF327" s="208"/>
      <c r="DG327" s="208"/>
      <c r="DH327" s="208"/>
      <c r="DI327" s="208"/>
      <c r="DJ327" s="208"/>
      <c r="DK327" s="208"/>
      <c r="DL327" s="208"/>
      <c r="DM327" s="208"/>
      <c r="DN327" s="208"/>
      <c r="DO327" s="208"/>
      <c r="DP327" s="208"/>
      <c r="DQ327" s="208"/>
      <c r="DR327" s="208"/>
      <c r="DS327" s="208"/>
      <c r="DT327" s="208"/>
      <c r="DU327" s="208"/>
      <c r="DV327" s="208"/>
      <c r="DW327" s="208"/>
      <c r="DX327" s="208"/>
      <c r="DY327" s="208"/>
      <c r="DZ327" s="208"/>
      <c r="EA327" s="208"/>
      <c r="EB327" s="208"/>
      <c r="EC327" s="208"/>
      <c r="ED327" s="208"/>
      <c r="EE327" s="208"/>
      <c r="EF327" s="208"/>
      <c r="EG327" s="208"/>
      <c r="EH327" s="208"/>
      <c r="EI327" s="208"/>
      <c r="EJ327" s="208"/>
      <c r="EK327" s="208"/>
      <c r="EL327" s="208"/>
      <c r="EM327" s="208"/>
      <c r="EN327" s="208"/>
      <c r="EO327" s="208"/>
      <c r="EP327" s="208"/>
      <c r="EQ327" s="208"/>
      <c r="ER327" s="208"/>
      <c r="ES327" s="208"/>
      <c r="ET327" s="208"/>
      <c r="EU327" s="208"/>
      <c r="EV327" s="208"/>
      <c r="EW327" s="208"/>
      <c r="EX327" s="208"/>
      <c r="EY327" s="208"/>
      <c r="EZ327" s="208"/>
      <c r="FA327" s="208"/>
      <c r="FB327" s="208"/>
      <c r="FC327" s="208"/>
      <c r="FD327" s="208"/>
      <c r="FE327" s="208"/>
      <c r="FF327" s="208"/>
      <c r="FG327" s="208"/>
      <c r="FH327" s="208"/>
      <c r="FI327" s="208"/>
      <c r="FJ327" s="208"/>
      <c r="FK327" s="208"/>
      <c r="FL327" s="208"/>
      <c r="FM327" s="208"/>
      <c r="FN327" s="208"/>
      <c r="FO327" s="287"/>
    </row>
    <row r="328" spans="1:171" s="173" customFormat="1" ht="43.5" customHeight="1" x14ac:dyDescent="0.2">
      <c r="A328" s="400"/>
      <c r="B328" s="400"/>
      <c r="C328" s="400"/>
      <c r="D328" s="400"/>
      <c r="E328" s="400"/>
      <c r="F328" s="400"/>
      <c r="G328" s="400"/>
      <c r="H328" s="400"/>
      <c r="I328" s="400"/>
      <c r="J328" s="400"/>
      <c r="K328" s="400"/>
      <c r="L328" s="400"/>
      <c r="M328" s="400"/>
      <c r="N328" s="400"/>
      <c r="O328" s="400"/>
      <c r="P328" s="400"/>
      <c r="Q328" s="135">
        <v>8</v>
      </c>
      <c r="R328" s="135" t="s">
        <v>1233</v>
      </c>
      <c r="S328" s="400"/>
      <c r="T328" s="135"/>
      <c r="U328" s="135"/>
      <c r="V328" s="135"/>
      <c r="W328" s="135"/>
      <c r="X328" s="135"/>
      <c r="Y328" s="135"/>
      <c r="Z328" s="135"/>
      <c r="AA328" s="135"/>
      <c r="AB328" s="135"/>
      <c r="AC328" s="135"/>
      <c r="AD328" s="135"/>
      <c r="AE328" s="135"/>
      <c r="AF328" s="279">
        <f>IFERROR(SUMIF(Costeo!$H$5:$H$636,R328,Costeo!$Q$5:$Q$636),SUMIF(Costeo!$Z$4:$Z$636,LEFT(R328,250),Costeo!$Q$4:$Q$637))</f>
        <v>0</v>
      </c>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208"/>
      <c r="BE328" s="208"/>
      <c r="BF328" s="208"/>
      <c r="BG328" s="208"/>
      <c r="BH328" s="208"/>
      <c r="BI328" s="208"/>
      <c r="BJ328" s="208"/>
      <c r="BK328" s="208"/>
      <c r="BL328" s="208"/>
      <c r="BM328" s="208"/>
      <c r="BN328" s="208"/>
      <c r="BO328" s="208"/>
      <c r="BP328" s="208"/>
      <c r="BQ328" s="208"/>
      <c r="BR328" s="208"/>
      <c r="BS328" s="208"/>
      <c r="BT328" s="208"/>
      <c r="BU328" s="208"/>
      <c r="BV328" s="208"/>
      <c r="BW328" s="208"/>
      <c r="BX328" s="208"/>
      <c r="BY328" s="208"/>
      <c r="BZ328" s="208"/>
      <c r="CA328" s="208"/>
      <c r="CB328" s="208"/>
      <c r="CC328" s="208"/>
      <c r="CD328" s="208"/>
      <c r="CE328" s="208"/>
      <c r="CF328" s="208"/>
      <c r="CG328" s="208"/>
      <c r="CH328" s="208"/>
      <c r="CI328" s="208"/>
      <c r="CJ328" s="208"/>
      <c r="CK328" s="208"/>
      <c r="CL328" s="208"/>
      <c r="CM328" s="208"/>
      <c r="CN328" s="208"/>
      <c r="CO328" s="208"/>
      <c r="CP328" s="208"/>
      <c r="CQ328" s="208"/>
      <c r="CR328" s="208"/>
      <c r="CS328" s="208"/>
      <c r="CT328" s="208"/>
      <c r="CU328" s="208"/>
      <c r="CV328" s="208"/>
      <c r="CW328" s="208"/>
      <c r="CX328" s="208"/>
      <c r="CY328" s="208"/>
      <c r="CZ328" s="208"/>
      <c r="DA328" s="208"/>
      <c r="DB328" s="208"/>
      <c r="DC328" s="208"/>
      <c r="DD328" s="208"/>
      <c r="DE328" s="208"/>
      <c r="DF328" s="208"/>
      <c r="DG328" s="208"/>
      <c r="DH328" s="208"/>
      <c r="DI328" s="208"/>
      <c r="DJ328" s="208"/>
      <c r="DK328" s="208"/>
      <c r="DL328" s="208"/>
      <c r="DM328" s="208"/>
      <c r="DN328" s="208"/>
      <c r="DO328" s="208"/>
      <c r="DP328" s="208"/>
      <c r="DQ328" s="208"/>
      <c r="DR328" s="208"/>
      <c r="DS328" s="208"/>
      <c r="DT328" s="208"/>
      <c r="DU328" s="208"/>
      <c r="DV328" s="208"/>
      <c r="DW328" s="208"/>
      <c r="DX328" s="208"/>
      <c r="DY328" s="208"/>
      <c r="DZ328" s="208"/>
      <c r="EA328" s="208"/>
      <c r="EB328" s="208"/>
      <c r="EC328" s="208"/>
      <c r="ED328" s="208"/>
      <c r="EE328" s="208"/>
      <c r="EF328" s="208"/>
      <c r="EG328" s="208"/>
      <c r="EH328" s="208"/>
      <c r="EI328" s="208"/>
      <c r="EJ328" s="208"/>
      <c r="EK328" s="208"/>
      <c r="EL328" s="208"/>
      <c r="EM328" s="208"/>
      <c r="EN328" s="208"/>
      <c r="EO328" s="208"/>
      <c r="EP328" s="208"/>
      <c r="EQ328" s="208"/>
      <c r="ER328" s="208"/>
      <c r="ES328" s="208"/>
      <c r="ET328" s="208"/>
      <c r="EU328" s="208"/>
      <c r="EV328" s="208"/>
      <c r="EW328" s="208"/>
      <c r="EX328" s="208"/>
      <c r="EY328" s="208"/>
      <c r="EZ328" s="208"/>
      <c r="FA328" s="208"/>
      <c r="FB328" s="208"/>
      <c r="FC328" s="208"/>
      <c r="FD328" s="208"/>
      <c r="FE328" s="208"/>
      <c r="FF328" s="208"/>
      <c r="FG328" s="208"/>
      <c r="FH328" s="208"/>
      <c r="FI328" s="208"/>
      <c r="FJ328" s="208"/>
      <c r="FK328" s="208"/>
      <c r="FL328" s="208"/>
      <c r="FM328" s="208"/>
      <c r="FN328" s="208"/>
      <c r="FO328" s="287"/>
    </row>
    <row r="329" spans="1:171" s="173" customFormat="1" ht="26.25" customHeight="1" x14ac:dyDescent="0.2">
      <c r="A329" s="400"/>
      <c r="B329" s="400"/>
      <c r="C329" s="374" t="s">
        <v>1234</v>
      </c>
      <c r="D329" s="374" t="s">
        <v>56181</v>
      </c>
      <c r="E329" s="402">
        <v>0.95</v>
      </c>
      <c r="F329" s="404">
        <v>0.96</v>
      </c>
      <c r="G329" s="404">
        <v>0.9</v>
      </c>
      <c r="H329" s="404">
        <v>0.92</v>
      </c>
      <c r="I329" s="404">
        <v>0.94</v>
      </c>
      <c r="J329" s="404">
        <v>0.96</v>
      </c>
      <c r="K329" s="374" t="s">
        <v>1235</v>
      </c>
      <c r="L329" s="374" t="s">
        <v>1236</v>
      </c>
      <c r="M329" s="374">
        <v>1</v>
      </c>
      <c r="N329" s="374" t="s">
        <v>1237</v>
      </c>
      <c r="O329" s="374" t="s">
        <v>1236</v>
      </c>
      <c r="P329" s="374" t="s">
        <v>645</v>
      </c>
      <c r="Q329" s="135">
        <v>1</v>
      </c>
      <c r="R329" s="135" t="s">
        <v>1238</v>
      </c>
      <c r="S329" s="135" t="s">
        <v>1239</v>
      </c>
      <c r="T329" s="177"/>
      <c r="U329" s="177"/>
      <c r="V329" s="177"/>
      <c r="W329" s="177"/>
      <c r="X329" s="177"/>
      <c r="Y329" s="177"/>
      <c r="Z329" s="177"/>
      <c r="AA329" s="177"/>
      <c r="AB329" s="177"/>
      <c r="AC329" s="177"/>
      <c r="AD329" s="177"/>
      <c r="AE329" s="177"/>
      <c r="AF329" s="279">
        <f>IFERROR(SUMIF(Costeo!$H$5:$H$636,R329,Costeo!$Q$5:$Q$636),SUMIF(Costeo!$Z$4:$Z$636,LEFT(R329,250),Costeo!$Q$4:$Q$637))</f>
        <v>600000</v>
      </c>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208"/>
      <c r="BE329" s="208"/>
      <c r="BF329" s="208"/>
      <c r="BG329" s="208"/>
      <c r="BH329" s="208"/>
      <c r="BI329" s="208"/>
      <c r="BJ329" s="208"/>
      <c r="BK329" s="208"/>
      <c r="BL329" s="208"/>
      <c r="BM329" s="208"/>
      <c r="BN329" s="208"/>
      <c r="BO329" s="208"/>
      <c r="BP329" s="208"/>
      <c r="BQ329" s="208"/>
      <c r="BR329" s="208"/>
      <c r="BS329" s="208"/>
      <c r="BT329" s="208"/>
      <c r="BU329" s="208"/>
      <c r="BV329" s="208"/>
      <c r="BW329" s="208"/>
      <c r="BX329" s="208"/>
      <c r="BY329" s="208"/>
      <c r="BZ329" s="208"/>
      <c r="CA329" s="208"/>
      <c r="CB329" s="208"/>
      <c r="CC329" s="208"/>
      <c r="CD329" s="208"/>
      <c r="CE329" s="208"/>
      <c r="CF329" s="208"/>
      <c r="CG329" s="208"/>
      <c r="CH329" s="208"/>
      <c r="CI329" s="208"/>
      <c r="CJ329" s="208"/>
      <c r="CK329" s="208"/>
      <c r="CL329" s="208"/>
      <c r="CM329" s="208"/>
      <c r="CN329" s="208"/>
      <c r="CO329" s="208"/>
      <c r="CP329" s="208"/>
      <c r="CQ329" s="208"/>
      <c r="CR329" s="208"/>
      <c r="CS329" s="208"/>
      <c r="CT329" s="208"/>
      <c r="CU329" s="208"/>
      <c r="CV329" s="208"/>
      <c r="CW329" s="208"/>
      <c r="CX329" s="208"/>
      <c r="CY329" s="208"/>
      <c r="CZ329" s="208"/>
      <c r="DA329" s="208"/>
      <c r="DB329" s="208"/>
      <c r="DC329" s="208"/>
      <c r="DD329" s="208"/>
      <c r="DE329" s="208"/>
      <c r="DF329" s="208"/>
      <c r="DG329" s="208"/>
      <c r="DH329" s="208"/>
      <c r="DI329" s="208"/>
      <c r="DJ329" s="208"/>
      <c r="DK329" s="208"/>
      <c r="DL329" s="208"/>
      <c r="DM329" s="208"/>
      <c r="DN329" s="208"/>
      <c r="DO329" s="208"/>
      <c r="DP329" s="208"/>
      <c r="DQ329" s="208"/>
      <c r="DR329" s="208"/>
      <c r="DS329" s="208"/>
      <c r="DT329" s="208"/>
      <c r="DU329" s="208"/>
      <c r="DV329" s="208"/>
      <c r="DW329" s="208"/>
      <c r="DX329" s="208"/>
      <c r="DY329" s="208"/>
      <c r="DZ329" s="208"/>
      <c r="EA329" s="208"/>
      <c r="EB329" s="208"/>
      <c r="EC329" s="208"/>
      <c r="ED329" s="208"/>
      <c r="EE329" s="208"/>
      <c r="EF329" s="208"/>
      <c r="EG329" s="208"/>
      <c r="EH329" s="208"/>
      <c r="EI329" s="208"/>
      <c r="EJ329" s="208"/>
      <c r="EK329" s="208"/>
      <c r="EL329" s="208"/>
      <c r="EM329" s="208"/>
      <c r="EN329" s="208"/>
      <c r="EO329" s="208"/>
      <c r="EP329" s="208"/>
      <c r="EQ329" s="208"/>
      <c r="ER329" s="208"/>
      <c r="ES329" s="208"/>
      <c r="ET329" s="208"/>
      <c r="EU329" s="208"/>
      <c r="EV329" s="208"/>
      <c r="EW329" s="208"/>
      <c r="EX329" s="208"/>
      <c r="EY329" s="208"/>
      <c r="EZ329" s="208"/>
      <c r="FA329" s="208"/>
      <c r="FB329" s="208"/>
      <c r="FC329" s="208"/>
      <c r="FD329" s="208"/>
      <c r="FE329" s="208"/>
      <c r="FF329" s="208"/>
      <c r="FG329" s="208"/>
      <c r="FH329" s="208"/>
      <c r="FI329" s="208"/>
      <c r="FJ329" s="208"/>
      <c r="FK329" s="208"/>
      <c r="FL329" s="208"/>
      <c r="FM329" s="208"/>
      <c r="FN329" s="208"/>
      <c r="FO329" s="287"/>
    </row>
    <row r="330" spans="1:171" s="173" customFormat="1" ht="26.25" customHeight="1" x14ac:dyDescent="0.2">
      <c r="A330" s="400"/>
      <c r="B330" s="400"/>
      <c r="C330" s="400"/>
      <c r="D330" s="400"/>
      <c r="E330" s="430"/>
      <c r="F330" s="404"/>
      <c r="G330" s="404"/>
      <c r="H330" s="404"/>
      <c r="I330" s="404"/>
      <c r="J330" s="404"/>
      <c r="K330" s="400"/>
      <c r="L330" s="374"/>
      <c r="M330" s="400"/>
      <c r="N330" s="400"/>
      <c r="O330" s="400"/>
      <c r="P330" s="400"/>
      <c r="Q330" s="135">
        <v>2</v>
      </c>
      <c r="R330" s="135" t="s">
        <v>1240</v>
      </c>
      <c r="S330" s="135"/>
      <c r="T330" s="177"/>
      <c r="U330" s="177"/>
      <c r="V330" s="177"/>
      <c r="W330" s="177"/>
      <c r="X330" s="177"/>
      <c r="Y330" s="177"/>
      <c r="Z330" s="177"/>
      <c r="AA330" s="177"/>
      <c r="AB330" s="177"/>
      <c r="AC330" s="177"/>
      <c r="AD330" s="177"/>
      <c r="AE330" s="177"/>
      <c r="AF330" s="279">
        <f>IFERROR(SUMIF(Costeo!$H$5:$H$636,R330,Costeo!$Q$5:$Q$636),SUMIF(Costeo!$Z$4:$Z$636,LEFT(R330,250),Costeo!$Q$4:$Q$637))</f>
        <v>0</v>
      </c>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208"/>
      <c r="BE330" s="208"/>
      <c r="BF330" s="208"/>
      <c r="BG330" s="208"/>
      <c r="BH330" s="208"/>
      <c r="BI330" s="208"/>
      <c r="BJ330" s="208"/>
      <c r="BK330" s="208"/>
      <c r="BL330" s="208"/>
      <c r="BM330" s="208"/>
      <c r="BN330" s="208"/>
      <c r="BO330" s="208"/>
      <c r="BP330" s="208"/>
      <c r="BQ330" s="208"/>
      <c r="BR330" s="208"/>
      <c r="BS330" s="208"/>
      <c r="BT330" s="208"/>
      <c r="BU330" s="208"/>
      <c r="BV330" s="208"/>
      <c r="BW330" s="208"/>
      <c r="BX330" s="208"/>
      <c r="BY330" s="208"/>
      <c r="BZ330" s="208"/>
      <c r="CA330" s="208"/>
      <c r="CB330" s="208"/>
      <c r="CC330" s="208"/>
      <c r="CD330" s="208"/>
      <c r="CE330" s="208"/>
      <c r="CF330" s="208"/>
      <c r="CG330" s="208"/>
      <c r="CH330" s="208"/>
      <c r="CI330" s="208"/>
      <c r="CJ330" s="208"/>
      <c r="CK330" s="208"/>
      <c r="CL330" s="208"/>
      <c r="CM330" s="208"/>
      <c r="CN330" s="208"/>
      <c r="CO330" s="208"/>
      <c r="CP330" s="208"/>
      <c r="CQ330" s="208"/>
      <c r="CR330" s="208"/>
      <c r="CS330" s="208"/>
      <c r="CT330" s="208"/>
      <c r="CU330" s="208"/>
      <c r="CV330" s="208"/>
      <c r="CW330" s="208"/>
      <c r="CX330" s="208"/>
      <c r="CY330" s="208"/>
      <c r="CZ330" s="208"/>
      <c r="DA330" s="208"/>
      <c r="DB330" s="208"/>
      <c r="DC330" s="208"/>
      <c r="DD330" s="208"/>
      <c r="DE330" s="208"/>
      <c r="DF330" s="208"/>
      <c r="DG330" s="208"/>
      <c r="DH330" s="208"/>
      <c r="DI330" s="208"/>
      <c r="DJ330" s="208"/>
      <c r="DK330" s="208"/>
      <c r="DL330" s="208"/>
      <c r="DM330" s="208"/>
      <c r="DN330" s="208"/>
      <c r="DO330" s="208"/>
      <c r="DP330" s="208"/>
      <c r="DQ330" s="208"/>
      <c r="DR330" s="208"/>
      <c r="DS330" s="208"/>
      <c r="DT330" s="208"/>
      <c r="DU330" s="208"/>
      <c r="DV330" s="208"/>
      <c r="DW330" s="208"/>
      <c r="DX330" s="208"/>
      <c r="DY330" s="208"/>
      <c r="DZ330" s="208"/>
      <c r="EA330" s="208"/>
      <c r="EB330" s="208"/>
      <c r="EC330" s="208"/>
      <c r="ED330" s="208"/>
      <c r="EE330" s="208"/>
      <c r="EF330" s="208"/>
      <c r="EG330" s="208"/>
      <c r="EH330" s="208"/>
      <c r="EI330" s="208"/>
      <c r="EJ330" s="208"/>
      <c r="EK330" s="208"/>
      <c r="EL330" s="208"/>
      <c r="EM330" s="208"/>
      <c r="EN330" s="208"/>
      <c r="EO330" s="208"/>
      <c r="EP330" s="208"/>
      <c r="EQ330" s="208"/>
      <c r="ER330" s="208"/>
      <c r="ES330" s="208"/>
      <c r="ET330" s="208"/>
      <c r="EU330" s="208"/>
      <c r="EV330" s="208"/>
      <c r="EW330" s="208"/>
      <c r="EX330" s="208"/>
      <c r="EY330" s="208"/>
      <c r="EZ330" s="208"/>
      <c r="FA330" s="208"/>
      <c r="FB330" s="208"/>
      <c r="FC330" s="208"/>
      <c r="FD330" s="208"/>
      <c r="FE330" s="208"/>
      <c r="FF330" s="208"/>
      <c r="FG330" s="208"/>
      <c r="FH330" s="208"/>
      <c r="FI330" s="208"/>
      <c r="FJ330" s="208"/>
      <c r="FK330" s="208"/>
      <c r="FL330" s="208"/>
      <c r="FM330" s="208"/>
      <c r="FN330" s="208"/>
      <c r="FO330" s="287"/>
    </row>
    <row r="331" spans="1:171" s="173" customFormat="1" ht="35.1" customHeight="1" x14ac:dyDescent="0.2">
      <c r="A331" s="400"/>
      <c r="B331" s="400"/>
      <c r="C331" s="400"/>
      <c r="D331" s="400"/>
      <c r="E331" s="400"/>
      <c r="F331" s="404"/>
      <c r="G331" s="404"/>
      <c r="H331" s="404"/>
      <c r="I331" s="404"/>
      <c r="J331" s="404"/>
      <c r="K331" s="400"/>
      <c r="L331" s="374"/>
      <c r="M331" s="400"/>
      <c r="N331" s="400"/>
      <c r="O331" s="400"/>
      <c r="P331" s="400"/>
      <c r="Q331" s="135">
        <v>3</v>
      </c>
      <c r="R331" s="135" t="s">
        <v>1241</v>
      </c>
      <c r="S331" s="135" t="s">
        <v>1239</v>
      </c>
      <c r="T331" s="177"/>
      <c r="U331" s="177"/>
      <c r="V331" s="177"/>
      <c r="W331" s="177"/>
      <c r="X331" s="177"/>
      <c r="Y331" s="177"/>
      <c r="Z331" s="177"/>
      <c r="AA331" s="177"/>
      <c r="AB331" s="177"/>
      <c r="AC331" s="177"/>
      <c r="AD331" s="177"/>
      <c r="AE331" s="177"/>
      <c r="AF331" s="279">
        <f>IFERROR(SUMIF(Costeo!$H$5:$H$636,R331,Costeo!$Q$5:$Q$636),SUMIF(Costeo!$Z$4:$Z$636,LEFT(R331,250),Costeo!$Q$4:$Q$637))</f>
        <v>50000</v>
      </c>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08"/>
      <c r="BK331" s="208"/>
      <c r="BL331" s="208"/>
      <c r="BM331" s="208"/>
      <c r="BN331" s="208"/>
      <c r="BO331" s="208"/>
      <c r="BP331" s="208"/>
      <c r="BQ331" s="208"/>
      <c r="BR331" s="208"/>
      <c r="BS331" s="208"/>
      <c r="BT331" s="208"/>
      <c r="BU331" s="208"/>
      <c r="BV331" s="208"/>
      <c r="BW331" s="208"/>
      <c r="BX331" s="208"/>
      <c r="BY331" s="208"/>
      <c r="BZ331" s="208"/>
      <c r="CA331" s="208"/>
      <c r="CB331" s="208"/>
      <c r="CC331" s="208"/>
      <c r="CD331" s="208"/>
      <c r="CE331" s="208"/>
      <c r="CF331" s="208"/>
      <c r="CG331" s="208"/>
      <c r="CH331" s="208"/>
      <c r="CI331" s="208"/>
      <c r="CJ331" s="208"/>
      <c r="CK331" s="208"/>
      <c r="CL331" s="208"/>
      <c r="CM331" s="208"/>
      <c r="CN331" s="208"/>
      <c r="CO331" s="208"/>
      <c r="CP331" s="208"/>
      <c r="CQ331" s="208"/>
      <c r="CR331" s="208"/>
      <c r="CS331" s="208"/>
      <c r="CT331" s="208"/>
      <c r="CU331" s="208"/>
      <c r="CV331" s="208"/>
      <c r="CW331" s="208"/>
      <c r="CX331" s="208"/>
      <c r="CY331" s="208"/>
      <c r="CZ331" s="208"/>
      <c r="DA331" s="208"/>
      <c r="DB331" s="208"/>
      <c r="DC331" s="208"/>
      <c r="DD331" s="208"/>
      <c r="DE331" s="208"/>
      <c r="DF331" s="208"/>
      <c r="DG331" s="208"/>
      <c r="DH331" s="208"/>
      <c r="DI331" s="208"/>
      <c r="DJ331" s="208"/>
      <c r="DK331" s="208"/>
      <c r="DL331" s="208"/>
      <c r="DM331" s="208"/>
      <c r="DN331" s="208"/>
      <c r="DO331" s="208"/>
      <c r="DP331" s="208"/>
      <c r="DQ331" s="208"/>
      <c r="DR331" s="208"/>
      <c r="DS331" s="208"/>
      <c r="DT331" s="208"/>
      <c r="DU331" s="208"/>
      <c r="DV331" s="208"/>
      <c r="DW331" s="208"/>
      <c r="DX331" s="208"/>
      <c r="DY331" s="208"/>
      <c r="DZ331" s="208"/>
      <c r="EA331" s="208"/>
      <c r="EB331" s="208"/>
      <c r="EC331" s="208"/>
      <c r="ED331" s="208"/>
      <c r="EE331" s="208"/>
      <c r="EF331" s="208"/>
      <c r="EG331" s="208"/>
      <c r="EH331" s="208"/>
      <c r="EI331" s="208"/>
      <c r="EJ331" s="208"/>
      <c r="EK331" s="208"/>
      <c r="EL331" s="208"/>
      <c r="EM331" s="208"/>
      <c r="EN331" s="208"/>
      <c r="EO331" s="208"/>
      <c r="EP331" s="208"/>
      <c r="EQ331" s="208"/>
      <c r="ER331" s="208"/>
      <c r="ES331" s="208"/>
      <c r="ET331" s="208"/>
      <c r="EU331" s="208"/>
      <c r="EV331" s="208"/>
      <c r="EW331" s="208"/>
      <c r="EX331" s="208"/>
      <c r="EY331" s="208"/>
      <c r="EZ331" s="208"/>
      <c r="FA331" s="208"/>
      <c r="FB331" s="208"/>
      <c r="FC331" s="208"/>
      <c r="FD331" s="208"/>
      <c r="FE331" s="208"/>
      <c r="FF331" s="208"/>
      <c r="FG331" s="208"/>
      <c r="FH331" s="208"/>
      <c r="FI331" s="208"/>
      <c r="FJ331" s="208"/>
      <c r="FK331" s="208"/>
      <c r="FL331" s="208"/>
      <c r="FM331" s="208"/>
      <c r="FN331" s="208"/>
      <c r="FO331" s="287"/>
    </row>
    <row r="332" spans="1:171" s="173" customFormat="1" ht="93.6" customHeight="1" x14ac:dyDescent="0.2">
      <c r="A332" s="400"/>
      <c r="B332" s="400"/>
      <c r="C332" s="374" t="s">
        <v>56318</v>
      </c>
      <c r="D332" s="135" t="s">
        <v>56182</v>
      </c>
      <c r="E332" s="402">
        <v>0.95</v>
      </c>
      <c r="F332" s="404">
        <v>0.96</v>
      </c>
      <c r="G332" s="404">
        <v>0.9</v>
      </c>
      <c r="H332" s="404">
        <v>0.92</v>
      </c>
      <c r="I332" s="404">
        <v>0.94</v>
      </c>
      <c r="J332" s="404">
        <v>0.96</v>
      </c>
      <c r="K332" s="374" t="s">
        <v>1243</v>
      </c>
      <c r="L332" s="374"/>
      <c r="M332" s="135">
        <v>1</v>
      </c>
      <c r="N332" s="135" t="s">
        <v>1244</v>
      </c>
      <c r="O332" s="135" t="s">
        <v>1236</v>
      </c>
      <c r="P332" s="135" t="s">
        <v>645</v>
      </c>
      <c r="Q332" s="135">
        <v>1</v>
      </c>
      <c r="R332" s="135" t="s">
        <v>1245</v>
      </c>
      <c r="S332" s="135" t="s">
        <v>1239</v>
      </c>
      <c r="T332" s="177"/>
      <c r="U332" s="177"/>
      <c r="V332" s="177"/>
      <c r="W332" s="177"/>
      <c r="X332" s="177"/>
      <c r="Y332" s="177"/>
      <c r="Z332" s="177"/>
      <c r="AA332" s="177"/>
      <c r="AB332" s="177"/>
      <c r="AC332" s="177"/>
      <c r="AD332" s="177"/>
      <c r="AE332" s="177"/>
      <c r="AF332" s="279">
        <f>IFERROR(SUMIF(Costeo!$H$5:$H$636,R332,Costeo!$Q$5:$Q$636),SUMIF(Costeo!$Z$4:$Z$636,LEFT(R332,250),Costeo!$Q$4:$Q$637))</f>
        <v>1200000</v>
      </c>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08"/>
      <c r="BK332" s="208"/>
      <c r="BL332" s="208"/>
      <c r="BM332" s="208"/>
      <c r="BN332" s="208"/>
      <c r="BO332" s="208"/>
      <c r="BP332" s="208"/>
      <c r="BQ332" s="208"/>
      <c r="BR332" s="208"/>
      <c r="BS332" s="208"/>
      <c r="BT332" s="208"/>
      <c r="BU332" s="208"/>
      <c r="BV332" s="208"/>
      <c r="BW332" s="208"/>
      <c r="BX332" s="208"/>
      <c r="BY332" s="208"/>
      <c r="BZ332" s="208"/>
      <c r="CA332" s="208"/>
      <c r="CB332" s="208"/>
      <c r="CC332" s="208"/>
      <c r="CD332" s="208"/>
      <c r="CE332" s="208"/>
      <c r="CF332" s="208"/>
      <c r="CG332" s="208"/>
      <c r="CH332" s="208"/>
      <c r="CI332" s="208"/>
      <c r="CJ332" s="208"/>
      <c r="CK332" s="208"/>
      <c r="CL332" s="208"/>
      <c r="CM332" s="208"/>
      <c r="CN332" s="208"/>
      <c r="CO332" s="208"/>
      <c r="CP332" s="208"/>
      <c r="CQ332" s="208"/>
      <c r="CR332" s="208"/>
      <c r="CS332" s="208"/>
      <c r="CT332" s="208"/>
      <c r="CU332" s="208"/>
      <c r="CV332" s="208"/>
      <c r="CW332" s="208"/>
      <c r="CX332" s="208"/>
      <c r="CY332" s="208"/>
      <c r="CZ332" s="208"/>
      <c r="DA332" s="208"/>
      <c r="DB332" s="208"/>
      <c r="DC332" s="208"/>
      <c r="DD332" s="208"/>
      <c r="DE332" s="208"/>
      <c r="DF332" s="208"/>
      <c r="DG332" s="208"/>
      <c r="DH332" s="208"/>
      <c r="DI332" s="208"/>
      <c r="DJ332" s="208"/>
      <c r="DK332" s="208"/>
      <c r="DL332" s="208"/>
      <c r="DM332" s="208"/>
      <c r="DN332" s="208"/>
      <c r="DO332" s="208"/>
      <c r="DP332" s="208"/>
      <c r="DQ332" s="208"/>
      <c r="DR332" s="208"/>
      <c r="DS332" s="208"/>
      <c r="DT332" s="208"/>
      <c r="DU332" s="208"/>
      <c r="DV332" s="208"/>
      <c r="DW332" s="208"/>
      <c r="DX332" s="208"/>
      <c r="DY332" s="208"/>
      <c r="DZ332" s="208"/>
      <c r="EA332" s="208"/>
      <c r="EB332" s="208"/>
      <c r="EC332" s="208"/>
      <c r="ED332" s="208"/>
      <c r="EE332" s="208"/>
      <c r="EF332" s="208"/>
      <c r="EG332" s="208"/>
      <c r="EH332" s="208"/>
      <c r="EI332" s="208"/>
      <c r="EJ332" s="208"/>
      <c r="EK332" s="208"/>
      <c r="EL332" s="208"/>
      <c r="EM332" s="208"/>
      <c r="EN332" s="208"/>
      <c r="EO332" s="208"/>
      <c r="EP332" s="208"/>
      <c r="EQ332" s="208"/>
      <c r="ER332" s="208"/>
      <c r="ES332" s="208"/>
      <c r="ET332" s="208"/>
      <c r="EU332" s="208"/>
      <c r="EV332" s="208"/>
      <c r="EW332" s="208"/>
      <c r="EX332" s="208"/>
      <c r="EY332" s="208"/>
      <c r="EZ332" s="208"/>
      <c r="FA332" s="208"/>
      <c r="FB332" s="208"/>
      <c r="FC332" s="208"/>
      <c r="FD332" s="208"/>
      <c r="FE332" s="208"/>
      <c r="FF332" s="208"/>
      <c r="FG332" s="208"/>
      <c r="FH332" s="208"/>
      <c r="FI332" s="208"/>
      <c r="FJ332" s="208"/>
      <c r="FK332" s="208"/>
      <c r="FL332" s="208"/>
      <c r="FM332" s="208"/>
      <c r="FN332" s="208"/>
      <c r="FO332" s="287"/>
    </row>
    <row r="333" spans="1:171" s="173" customFormat="1" ht="53.1" customHeight="1" x14ac:dyDescent="0.2">
      <c r="A333" s="400"/>
      <c r="B333" s="400"/>
      <c r="C333" s="374"/>
      <c r="D333" s="135" t="s">
        <v>56184</v>
      </c>
      <c r="E333" s="374"/>
      <c r="F333" s="404"/>
      <c r="G333" s="404"/>
      <c r="H333" s="404"/>
      <c r="I333" s="404"/>
      <c r="J333" s="404"/>
      <c r="K333" s="374"/>
      <c r="L333" s="374"/>
      <c r="M333" s="374">
        <v>2</v>
      </c>
      <c r="N333" s="374" t="s">
        <v>1246</v>
      </c>
      <c r="O333" s="374" t="s">
        <v>1236</v>
      </c>
      <c r="P333" s="374" t="s">
        <v>645</v>
      </c>
      <c r="Q333" s="374">
        <v>1</v>
      </c>
      <c r="R333" s="374" t="s">
        <v>1247</v>
      </c>
      <c r="S333" s="374" t="s">
        <v>1239</v>
      </c>
      <c r="T333" s="177"/>
      <c r="U333" s="177"/>
      <c r="V333" s="177"/>
      <c r="W333" s="177"/>
      <c r="X333" s="177"/>
      <c r="Y333" s="177"/>
      <c r="Z333" s="177"/>
      <c r="AA333" s="177"/>
      <c r="AB333" s="177"/>
      <c r="AC333" s="177"/>
      <c r="AD333" s="177"/>
      <c r="AE333" s="177"/>
      <c r="AF333" s="413">
        <f>IFERROR(SUMIF(Costeo!$H$5:$H$636,R333,Costeo!$Q$5:$Q$636),SUMIF(Costeo!$Z$4:$Z$636,LEFT(R333,250),Costeo!$Q$4:$Q$637))</f>
        <v>300000</v>
      </c>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08"/>
      <c r="BK333" s="208"/>
      <c r="BL333" s="208"/>
      <c r="BM333" s="208"/>
      <c r="BN333" s="208"/>
      <c r="BO333" s="208"/>
      <c r="BP333" s="208"/>
      <c r="BQ333" s="208"/>
      <c r="BR333" s="208"/>
      <c r="BS333" s="208"/>
      <c r="BT333" s="208"/>
      <c r="BU333" s="208"/>
      <c r="BV333" s="208"/>
      <c r="BW333" s="208"/>
      <c r="BX333" s="208"/>
      <c r="BY333" s="208"/>
      <c r="BZ333" s="208"/>
      <c r="CA333" s="208"/>
      <c r="CB333" s="208"/>
      <c r="CC333" s="208"/>
      <c r="CD333" s="208"/>
      <c r="CE333" s="208"/>
      <c r="CF333" s="208"/>
      <c r="CG333" s="208"/>
      <c r="CH333" s="208"/>
      <c r="CI333" s="208"/>
      <c r="CJ333" s="208"/>
      <c r="CK333" s="208"/>
      <c r="CL333" s="208"/>
      <c r="CM333" s="208"/>
      <c r="CN333" s="208"/>
      <c r="CO333" s="208"/>
      <c r="CP333" s="208"/>
      <c r="CQ333" s="208"/>
      <c r="CR333" s="208"/>
      <c r="CS333" s="208"/>
      <c r="CT333" s="208"/>
      <c r="CU333" s="208"/>
      <c r="CV333" s="208"/>
      <c r="CW333" s="208"/>
      <c r="CX333" s="208"/>
      <c r="CY333" s="208"/>
      <c r="CZ333" s="208"/>
      <c r="DA333" s="208"/>
      <c r="DB333" s="208"/>
      <c r="DC333" s="208"/>
      <c r="DD333" s="208"/>
      <c r="DE333" s="208"/>
      <c r="DF333" s="208"/>
      <c r="DG333" s="208"/>
      <c r="DH333" s="208"/>
      <c r="DI333" s="208"/>
      <c r="DJ333" s="208"/>
      <c r="DK333" s="208"/>
      <c r="DL333" s="208"/>
      <c r="DM333" s="208"/>
      <c r="DN333" s="208"/>
      <c r="DO333" s="208"/>
      <c r="DP333" s="208"/>
      <c r="DQ333" s="208"/>
      <c r="DR333" s="208"/>
      <c r="DS333" s="208"/>
      <c r="DT333" s="208"/>
      <c r="DU333" s="208"/>
      <c r="DV333" s="208"/>
      <c r="DW333" s="208"/>
      <c r="DX333" s="208"/>
      <c r="DY333" s="208"/>
      <c r="DZ333" s="208"/>
      <c r="EA333" s="208"/>
      <c r="EB333" s="208"/>
      <c r="EC333" s="208"/>
      <c r="ED333" s="208"/>
      <c r="EE333" s="208"/>
      <c r="EF333" s="208"/>
      <c r="EG333" s="208"/>
      <c r="EH333" s="208"/>
      <c r="EI333" s="208"/>
      <c r="EJ333" s="208"/>
      <c r="EK333" s="208"/>
      <c r="EL333" s="208"/>
      <c r="EM333" s="208"/>
      <c r="EN333" s="208"/>
      <c r="EO333" s="208"/>
      <c r="EP333" s="208"/>
      <c r="EQ333" s="208"/>
      <c r="ER333" s="208"/>
      <c r="ES333" s="208"/>
      <c r="ET333" s="208"/>
      <c r="EU333" s="208"/>
      <c r="EV333" s="208"/>
      <c r="EW333" s="208"/>
      <c r="EX333" s="208"/>
      <c r="EY333" s="208"/>
      <c r="EZ333" s="208"/>
      <c r="FA333" s="208"/>
      <c r="FB333" s="208"/>
      <c r="FC333" s="208"/>
      <c r="FD333" s="208"/>
      <c r="FE333" s="208"/>
      <c r="FF333" s="208"/>
      <c r="FG333" s="208"/>
      <c r="FH333" s="208"/>
      <c r="FI333" s="208"/>
      <c r="FJ333" s="208"/>
      <c r="FK333" s="208"/>
      <c r="FL333" s="208"/>
      <c r="FM333" s="208"/>
      <c r="FN333" s="208"/>
      <c r="FO333" s="287"/>
    </row>
    <row r="334" spans="1:171" s="173" customFormat="1" ht="41.45" customHeight="1" x14ac:dyDescent="0.2">
      <c r="A334" s="400"/>
      <c r="B334" s="400"/>
      <c r="C334" s="374"/>
      <c r="D334" s="135" t="s">
        <v>56183</v>
      </c>
      <c r="E334" s="374"/>
      <c r="F334" s="404"/>
      <c r="G334" s="404"/>
      <c r="H334" s="404"/>
      <c r="I334" s="404"/>
      <c r="J334" s="404"/>
      <c r="K334" s="374"/>
      <c r="L334" s="374"/>
      <c r="M334" s="374"/>
      <c r="N334" s="374"/>
      <c r="O334" s="374"/>
      <c r="P334" s="374"/>
      <c r="Q334" s="374"/>
      <c r="R334" s="374"/>
      <c r="S334" s="374"/>
      <c r="T334" s="177"/>
      <c r="U334" s="177"/>
      <c r="V334" s="177"/>
      <c r="W334" s="177"/>
      <c r="X334" s="177"/>
      <c r="Y334" s="177"/>
      <c r="Z334" s="177"/>
      <c r="AA334" s="177"/>
      <c r="AB334" s="177"/>
      <c r="AC334" s="177"/>
      <c r="AD334" s="177"/>
      <c r="AE334" s="177"/>
      <c r="AF334" s="413"/>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08"/>
      <c r="BK334" s="208"/>
      <c r="BL334" s="208"/>
      <c r="BM334" s="208"/>
      <c r="BN334" s="208"/>
      <c r="BO334" s="208"/>
      <c r="BP334" s="208"/>
      <c r="BQ334" s="208"/>
      <c r="BR334" s="208"/>
      <c r="BS334" s="208"/>
      <c r="BT334" s="208"/>
      <c r="BU334" s="208"/>
      <c r="BV334" s="208"/>
      <c r="BW334" s="208"/>
      <c r="BX334" s="208"/>
      <c r="BY334" s="208"/>
      <c r="BZ334" s="208"/>
      <c r="CA334" s="208"/>
      <c r="CB334" s="208"/>
      <c r="CC334" s="208"/>
      <c r="CD334" s="208"/>
      <c r="CE334" s="208"/>
      <c r="CF334" s="208"/>
      <c r="CG334" s="208"/>
      <c r="CH334" s="208"/>
      <c r="CI334" s="208"/>
      <c r="CJ334" s="208"/>
      <c r="CK334" s="208"/>
      <c r="CL334" s="208"/>
      <c r="CM334" s="208"/>
      <c r="CN334" s="208"/>
      <c r="CO334" s="208"/>
      <c r="CP334" s="208"/>
      <c r="CQ334" s="208"/>
      <c r="CR334" s="208"/>
      <c r="CS334" s="208"/>
      <c r="CT334" s="208"/>
      <c r="CU334" s="208"/>
      <c r="CV334" s="208"/>
      <c r="CW334" s="208"/>
      <c r="CX334" s="208"/>
      <c r="CY334" s="208"/>
      <c r="CZ334" s="208"/>
      <c r="DA334" s="208"/>
      <c r="DB334" s="208"/>
      <c r="DC334" s="208"/>
      <c r="DD334" s="208"/>
      <c r="DE334" s="208"/>
      <c r="DF334" s="208"/>
      <c r="DG334" s="208"/>
      <c r="DH334" s="208"/>
      <c r="DI334" s="208"/>
      <c r="DJ334" s="208"/>
      <c r="DK334" s="208"/>
      <c r="DL334" s="208"/>
      <c r="DM334" s="208"/>
      <c r="DN334" s="208"/>
      <c r="DO334" s="208"/>
      <c r="DP334" s="208"/>
      <c r="DQ334" s="208"/>
      <c r="DR334" s="208"/>
      <c r="DS334" s="208"/>
      <c r="DT334" s="208"/>
      <c r="DU334" s="208"/>
      <c r="DV334" s="208"/>
      <c r="DW334" s="208"/>
      <c r="DX334" s="208"/>
      <c r="DY334" s="208"/>
      <c r="DZ334" s="208"/>
      <c r="EA334" s="208"/>
      <c r="EB334" s="208"/>
      <c r="EC334" s="208"/>
      <c r="ED334" s="208"/>
      <c r="EE334" s="208"/>
      <c r="EF334" s="208"/>
      <c r="EG334" s="208"/>
      <c r="EH334" s="208"/>
      <c r="EI334" s="208"/>
      <c r="EJ334" s="208"/>
      <c r="EK334" s="208"/>
      <c r="EL334" s="208"/>
      <c r="EM334" s="208"/>
      <c r="EN334" s="208"/>
      <c r="EO334" s="208"/>
      <c r="EP334" s="208"/>
      <c r="EQ334" s="208"/>
      <c r="ER334" s="208"/>
      <c r="ES334" s="208"/>
      <c r="ET334" s="208"/>
      <c r="EU334" s="208"/>
      <c r="EV334" s="208"/>
      <c r="EW334" s="208"/>
      <c r="EX334" s="208"/>
      <c r="EY334" s="208"/>
      <c r="EZ334" s="208"/>
      <c r="FA334" s="208"/>
      <c r="FB334" s="208"/>
      <c r="FC334" s="208"/>
      <c r="FD334" s="208"/>
      <c r="FE334" s="208"/>
      <c r="FF334" s="208"/>
      <c r="FG334" s="208"/>
      <c r="FH334" s="208"/>
      <c r="FI334" s="208"/>
      <c r="FJ334" s="208"/>
      <c r="FK334" s="208"/>
      <c r="FL334" s="208"/>
      <c r="FM334" s="208"/>
      <c r="FN334" s="208"/>
      <c r="FO334" s="287"/>
    </row>
    <row r="335" spans="1:171" s="173" customFormat="1" ht="39" customHeight="1" x14ac:dyDescent="0.2">
      <c r="A335" s="400"/>
      <c r="B335" s="400"/>
      <c r="C335" s="374" t="s">
        <v>1248</v>
      </c>
      <c r="D335" s="374" t="s">
        <v>1249</v>
      </c>
      <c r="E335" s="374">
        <v>0</v>
      </c>
      <c r="F335" s="402">
        <v>1</v>
      </c>
      <c r="G335" s="402">
        <v>0.2</v>
      </c>
      <c r="H335" s="402">
        <v>0.5</v>
      </c>
      <c r="I335" s="402">
        <v>0.75</v>
      </c>
      <c r="J335" s="402">
        <v>1</v>
      </c>
      <c r="K335" s="436" t="s">
        <v>1250</v>
      </c>
      <c r="L335" s="436" t="s">
        <v>56249</v>
      </c>
      <c r="M335" s="374">
        <v>1</v>
      </c>
      <c r="N335" s="436" t="s">
        <v>1251</v>
      </c>
      <c r="O335" s="436" t="s">
        <v>709</v>
      </c>
      <c r="P335" s="374" t="s">
        <v>645</v>
      </c>
      <c r="Q335" s="135">
        <v>1</v>
      </c>
      <c r="R335" s="135" t="s">
        <v>1252</v>
      </c>
      <c r="S335" s="374" t="s">
        <v>1253</v>
      </c>
      <c r="T335" s="135"/>
      <c r="U335" s="135"/>
      <c r="V335" s="135"/>
      <c r="W335" s="135"/>
      <c r="X335" s="135"/>
      <c r="Y335" s="135"/>
      <c r="Z335" s="135"/>
      <c r="AA335" s="135"/>
      <c r="AB335" s="135"/>
      <c r="AC335" s="135"/>
      <c r="AD335" s="135"/>
      <c r="AE335" s="135"/>
      <c r="AF335" s="279">
        <f>IFERROR(SUMIF(Costeo!$H$5:$H$636,R335,Costeo!$Q$5:$Q$636),SUMIF(Costeo!$Z$4:$Z$636,LEFT(R335,250),Costeo!$Q$4:$Q$637))</f>
        <v>0</v>
      </c>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8"/>
      <c r="BL335" s="208"/>
      <c r="BM335" s="208"/>
      <c r="BN335" s="208"/>
      <c r="BO335" s="208"/>
      <c r="BP335" s="208"/>
      <c r="BQ335" s="208"/>
      <c r="BR335" s="208"/>
      <c r="BS335" s="208"/>
      <c r="BT335" s="208"/>
      <c r="BU335" s="208"/>
      <c r="BV335" s="208"/>
      <c r="BW335" s="208"/>
      <c r="BX335" s="208"/>
      <c r="BY335" s="208"/>
      <c r="BZ335" s="208"/>
      <c r="CA335" s="208"/>
      <c r="CB335" s="208"/>
      <c r="CC335" s="208"/>
      <c r="CD335" s="208"/>
      <c r="CE335" s="208"/>
      <c r="CF335" s="208"/>
      <c r="CG335" s="208"/>
      <c r="CH335" s="208"/>
      <c r="CI335" s="208"/>
      <c r="CJ335" s="208"/>
      <c r="CK335" s="208"/>
      <c r="CL335" s="208"/>
      <c r="CM335" s="208"/>
      <c r="CN335" s="208"/>
      <c r="CO335" s="208"/>
      <c r="CP335" s="208"/>
      <c r="CQ335" s="208"/>
      <c r="CR335" s="208"/>
      <c r="CS335" s="208"/>
      <c r="CT335" s="208"/>
      <c r="CU335" s="208"/>
      <c r="CV335" s="208"/>
      <c r="CW335" s="208"/>
      <c r="CX335" s="208"/>
      <c r="CY335" s="208"/>
      <c r="CZ335" s="208"/>
      <c r="DA335" s="208"/>
      <c r="DB335" s="208"/>
      <c r="DC335" s="208"/>
      <c r="DD335" s="208"/>
      <c r="DE335" s="208"/>
      <c r="DF335" s="208"/>
      <c r="DG335" s="208"/>
      <c r="DH335" s="208"/>
      <c r="DI335" s="208"/>
      <c r="DJ335" s="208"/>
      <c r="DK335" s="208"/>
      <c r="DL335" s="208"/>
      <c r="DM335" s="208"/>
      <c r="DN335" s="208"/>
      <c r="DO335" s="208"/>
      <c r="DP335" s="208"/>
      <c r="DQ335" s="208"/>
      <c r="DR335" s="208"/>
      <c r="DS335" s="208"/>
      <c r="DT335" s="208"/>
      <c r="DU335" s="208"/>
      <c r="DV335" s="208"/>
      <c r="DW335" s="208"/>
      <c r="DX335" s="208"/>
      <c r="DY335" s="208"/>
      <c r="DZ335" s="208"/>
      <c r="EA335" s="208"/>
      <c r="EB335" s="208"/>
      <c r="EC335" s="208"/>
      <c r="ED335" s="208"/>
      <c r="EE335" s="208"/>
      <c r="EF335" s="208"/>
      <c r="EG335" s="208"/>
      <c r="EH335" s="208"/>
      <c r="EI335" s="208"/>
      <c r="EJ335" s="208"/>
      <c r="EK335" s="208"/>
      <c r="EL335" s="208"/>
      <c r="EM335" s="208"/>
      <c r="EN335" s="208"/>
      <c r="EO335" s="208"/>
      <c r="EP335" s="208"/>
      <c r="EQ335" s="208"/>
      <c r="ER335" s="208"/>
      <c r="ES335" s="208"/>
      <c r="ET335" s="208"/>
      <c r="EU335" s="208"/>
      <c r="EV335" s="208"/>
      <c r="EW335" s="208"/>
      <c r="EX335" s="208"/>
      <c r="EY335" s="208"/>
      <c r="EZ335" s="208"/>
      <c r="FA335" s="208"/>
      <c r="FB335" s="208"/>
      <c r="FC335" s="208"/>
      <c r="FD335" s="208"/>
      <c r="FE335" s="208"/>
      <c r="FF335" s="208"/>
      <c r="FG335" s="208"/>
      <c r="FH335" s="208"/>
      <c r="FI335" s="208"/>
      <c r="FJ335" s="208"/>
      <c r="FK335" s="208"/>
      <c r="FL335" s="208"/>
      <c r="FM335" s="208"/>
      <c r="FN335" s="208"/>
      <c r="FO335" s="287"/>
    </row>
    <row r="336" spans="1:171" s="173" customFormat="1" ht="55.5" customHeight="1" x14ac:dyDescent="0.2">
      <c r="A336" s="400"/>
      <c r="B336" s="400"/>
      <c r="C336" s="400"/>
      <c r="D336" s="400"/>
      <c r="E336" s="400"/>
      <c r="F336" s="400"/>
      <c r="G336" s="400"/>
      <c r="H336" s="400"/>
      <c r="I336" s="400"/>
      <c r="J336" s="400"/>
      <c r="K336" s="437"/>
      <c r="L336" s="437"/>
      <c r="M336" s="400"/>
      <c r="N336" s="437"/>
      <c r="O336" s="437"/>
      <c r="P336" s="400"/>
      <c r="Q336" s="135">
        <v>2</v>
      </c>
      <c r="R336" s="135" t="s">
        <v>1254</v>
      </c>
      <c r="S336" s="400"/>
      <c r="T336" s="135"/>
      <c r="U336" s="135"/>
      <c r="V336" s="135"/>
      <c r="W336" s="135"/>
      <c r="X336" s="135"/>
      <c r="Y336" s="135"/>
      <c r="Z336" s="135"/>
      <c r="AA336" s="135"/>
      <c r="AB336" s="135"/>
      <c r="AC336" s="135"/>
      <c r="AD336" s="135"/>
      <c r="AE336" s="135"/>
      <c r="AF336" s="279">
        <f>IFERROR(SUMIF(Costeo!$H$5:$H$636,R336,Costeo!$Q$5:$Q$636),SUMIF(Costeo!$Z$4:$Z$636,LEFT(R336,250),Costeo!$Q$4:$Q$637))</f>
        <v>700000</v>
      </c>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08"/>
      <c r="BK336" s="208"/>
      <c r="BL336" s="208"/>
      <c r="BM336" s="208"/>
      <c r="BN336" s="208"/>
      <c r="BO336" s="208"/>
      <c r="BP336" s="208"/>
      <c r="BQ336" s="208"/>
      <c r="BR336" s="208"/>
      <c r="BS336" s="208"/>
      <c r="BT336" s="208"/>
      <c r="BU336" s="208"/>
      <c r="BV336" s="208"/>
      <c r="BW336" s="208"/>
      <c r="BX336" s="208"/>
      <c r="BY336" s="208"/>
      <c r="BZ336" s="208"/>
      <c r="CA336" s="208"/>
      <c r="CB336" s="208"/>
      <c r="CC336" s="208"/>
      <c r="CD336" s="208"/>
      <c r="CE336" s="208"/>
      <c r="CF336" s="208"/>
      <c r="CG336" s="208"/>
      <c r="CH336" s="208"/>
      <c r="CI336" s="208"/>
      <c r="CJ336" s="208"/>
      <c r="CK336" s="208"/>
      <c r="CL336" s="208"/>
      <c r="CM336" s="208"/>
      <c r="CN336" s="208"/>
      <c r="CO336" s="208"/>
      <c r="CP336" s="208"/>
      <c r="CQ336" s="208"/>
      <c r="CR336" s="208"/>
      <c r="CS336" s="208"/>
      <c r="CT336" s="208"/>
      <c r="CU336" s="208"/>
      <c r="CV336" s="208"/>
      <c r="CW336" s="208"/>
      <c r="CX336" s="208"/>
      <c r="CY336" s="208"/>
      <c r="CZ336" s="208"/>
      <c r="DA336" s="208"/>
      <c r="DB336" s="208"/>
      <c r="DC336" s="208"/>
      <c r="DD336" s="208"/>
      <c r="DE336" s="208"/>
      <c r="DF336" s="208"/>
      <c r="DG336" s="208"/>
      <c r="DH336" s="208"/>
      <c r="DI336" s="208"/>
      <c r="DJ336" s="208"/>
      <c r="DK336" s="208"/>
      <c r="DL336" s="208"/>
      <c r="DM336" s="208"/>
      <c r="DN336" s="208"/>
      <c r="DO336" s="208"/>
      <c r="DP336" s="208"/>
      <c r="DQ336" s="208"/>
      <c r="DR336" s="208"/>
      <c r="DS336" s="208"/>
      <c r="DT336" s="208"/>
      <c r="DU336" s="208"/>
      <c r="DV336" s="208"/>
      <c r="DW336" s="208"/>
      <c r="DX336" s="208"/>
      <c r="DY336" s="208"/>
      <c r="DZ336" s="208"/>
      <c r="EA336" s="208"/>
      <c r="EB336" s="208"/>
      <c r="EC336" s="208"/>
      <c r="ED336" s="208"/>
      <c r="EE336" s="208"/>
      <c r="EF336" s="208"/>
      <c r="EG336" s="208"/>
      <c r="EH336" s="208"/>
      <c r="EI336" s="208"/>
      <c r="EJ336" s="208"/>
      <c r="EK336" s="208"/>
      <c r="EL336" s="208"/>
      <c r="EM336" s="208"/>
      <c r="EN336" s="208"/>
      <c r="EO336" s="208"/>
      <c r="EP336" s="208"/>
      <c r="EQ336" s="208"/>
      <c r="ER336" s="208"/>
      <c r="ES336" s="208"/>
      <c r="ET336" s="208"/>
      <c r="EU336" s="208"/>
      <c r="EV336" s="208"/>
      <c r="EW336" s="208"/>
      <c r="EX336" s="208"/>
      <c r="EY336" s="208"/>
      <c r="EZ336" s="208"/>
      <c r="FA336" s="208"/>
      <c r="FB336" s="208"/>
      <c r="FC336" s="208"/>
      <c r="FD336" s="208"/>
      <c r="FE336" s="208"/>
      <c r="FF336" s="208"/>
      <c r="FG336" s="208"/>
      <c r="FH336" s="208"/>
      <c r="FI336" s="208"/>
      <c r="FJ336" s="208"/>
      <c r="FK336" s="208"/>
      <c r="FL336" s="208"/>
      <c r="FM336" s="208"/>
      <c r="FN336" s="208"/>
      <c r="FO336" s="287"/>
    </row>
    <row r="337" spans="1:171" s="173" customFormat="1" ht="39" customHeight="1" x14ac:dyDescent="0.2">
      <c r="A337" s="400"/>
      <c r="B337" s="400"/>
      <c r="C337" s="400"/>
      <c r="D337" s="400"/>
      <c r="E337" s="400"/>
      <c r="F337" s="400"/>
      <c r="G337" s="400"/>
      <c r="H337" s="400"/>
      <c r="I337" s="400"/>
      <c r="J337" s="400"/>
      <c r="K337" s="437"/>
      <c r="L337" s="437"/>
      <c r="M337" s="400"/>
      <c r="N337" s="437"/>
      <c r="O337" s="437"/>
      <c r="P337" s="400"/>
      <c r="Q337" s="135">
        <v>3</v>
      </c>
      <c r="R337" s="135" t="s">
        <v>1255</v>
      </c>
      <c r="S337" s="400"/>
      <c r="T337" s="135"/>
      <c r="U337" s="135"/>
      <c r="V337" s="135"/>
      <c r="W337" s="135"/>
      <c r="X337" s="135"/>
      <c r="Y337" s="135"/>
      <c r="Z337" s="135"/>
      <c r="AA337" s="135"/>
      <c r="AB337" s="135"/>
      <c r="AC337" s="135"/>
      <c r="AD337" s="135"/>
      <c r="AE337" s="135"/>
      <c r="AF337" s="279">
        <f>IFERROR(SUMIF(Costeo!$H$5:$H$636,R337,Costeo!$Q$5:$Q$636),SUMIF(Costeo!$Z$4:$Z$636,LEFT(R337,250),Costeo!$Q$4:$Q$637))</f>
        <v>2400000</v>
      </c>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08"/>
      <c r="BK337" s="208"/>
      <c r="BL337" s="208"/>
      <c r="BM337" s="208"/>
      <c r="BN337" s="208"/>
      <c r="BO337" s="208"/>
      <c r="BP337" s="208"/>
      <c r="BQ337" s="208"/>
      <c r="BR337" s="208"/>
      <c r="BS337" s="208"/>
      <c r="BT337" s="208"/>
      <c r="BU337" s="208"/>
      <c r="BV337" s="208"/>
      <c r="BW337" s="208"/>
      <c r="BX337" s="208"/>
      <c r="BY337" s="208"/>
      <c r="BZ337" s="208"/>
      <c r="CA337" s="208"/>
      <c r="CB337" s="208"/>
      <c r="CC337" s="208"/>
      <c r="CD337" s="208"/>
      <c r="CE337" s="208"/>
      <c r="CF337" s="208"/>
      <c r="CG337" s="208"/>
      <c r="CH337" s="208"/>
      <c r="CI337" s="208"/>
      <c r="CJ337" s="208"/>
      <c r="CK337" s="208"/>
      <c r="CL337" s="208"/>
      <c r="CM337" s="208"/>
      <c r="CN337" s="208"/>
      <c r="CO337" s="208"/>
      <c r="CP337" s="208"/>
      <c r="CQ337" s="208"/>
      <c r="CR337" s="208"/>
      <c r="CS337" s="208"/>
      <c r="CT337" s="208"/>
      <c r="CU337" s="208"/>
      <c r="CV337" s="208"/>
      <c r="CW337" s="208"/>
      <c r="CX337" s="208"/>
      <c r="CY337" s="208"/>
      <c r="CZ337" s="208"/>
      <c r="DA337" s="208"/>
      <c r="DB337" s="208"/>
      <c r="DC337" s="208"/>
      <c r="DD337" s="208"/>
      <c r="DE337" s="208"/>
      <c r="DF337" s="208"/>
      <c r="DG337" s="208"/>
      <c r="DH337" s="208"/>
      <c r="DI337" s="208"/>
      <c r="DJ337" s="208"/>
      <c r="DK337" s="208"/>
      <c r="DL337" s="208"/>
      <c r="DM337" s="208"/>
      <c r="DN337" s="208"/>
      <c r="DO337" s="208"/>
      <c r="DP337" s="208"/>
      <c r="DQ337" s="208"/>
      <c r="DR337" s="208"/>
      <c r="DS337" s="208"/>
      <c r="DT337" s="208"/>
      <c r="DU337" s="208"/>
      <c r="DV337" s="208"/>
      <c r="DW337" s="208"/>
      <c r="DX337" s="208"/>
      <c r="DY337" s="208"/>
      <c r="DZ337" s="208"/>
      <c r="EA337" s="208"/>
      <c r="EB337" s="208"/>
      <c r="EC337" s="208"/>
      <c r="ED337" s="208"/>
      <c r="EE337" s="208"/>
      <c r="EF337" s="208"/>
      <c r="EG337" s="208"/>
      <c r="EH337" s="208"/>
      <c r="EI337" s="208"/>
      <c r="EJ337" s="208"/>
      <c r="EK337" s="208"/>
      <c r="EL337" s="208"/>
      <c r="EM337" s="208"/>
      <c r="EN337" s="208"/>
      <c r="EO337" s="208"/>
      <c r="EP337" s="208"/>
      <c r="EQ337" s="208"/>
      <c r="ER337" s="208"/>
      <c r="ES337" s="208"/>
      <c r="ET337" s="208"/>
      <c r="EU337" s="208"/>
      <c r="EV337" s="208"/>
      <c r="EW337" s="208"/>
      <c r="EX337" s="208"/>
      <c r="EY337" s="208"/>
      <c r="EZ337" s="208"/>
      <c r="FA337" s="208"/>
      <c r="FB337" s="208"/>
      <c r="FC337" s="208"/>
      <c r="FD337" s="208"/>
      <c r="FE337" s="208"/>
      <c r="FF337" s="208"/>
      <c r="FG337" s="208"/>
      <c r="FH337" s="208"/>
      <c r="FI337" s="208"/>
      <c r="FJ337" s="208"/>
      <c r="FK337" s="208"/>
      <c r="FL337" s="208"/>
      <c r="FM337" s="208"/>
      <c r="FN337" s="208"/>
      <c r="FO337" s="287"/>
    </row>
    <row r="338" spans="1:171" s="173" customFormat="1" ht="39" customHeight="1" x14ac:dyDescent="0.2">
      <c r="A338" s="400"/>
      <c r="B338" s="400"/>
      <c r="C338" s="400"/>
      <c r="D338" s="400"/>
      <c r="E338" s="400"/>
      <c r="F338" s="400"/>
      <c r="G338" s="400"/>
      <c r="H338" s="400"/>
      <c r="I338" s="400"/>
      <c r="J338" s="400"/>
      <c r="K338" s="437"/>
      <c r="L338" s="437"/>
      <c r="M338" s="400"/>
      <c r="N338" s="437"/>
      <c r="O338" s="437"/>
      <c r="P338" s="400"/>
      <c r="Q338" s="135">
        <v>4</v>
      </c>
      <c r="R338" s="135" t="s">
        <v>1256</v>
      </c>
      <c r="S338" s="400"/>
      <c r="T338" s="135"/>
      <c r="U338" s="135"/>
      <c r="V338" s="135"/>
      <c r="W338" s="135"/>
      <c r="X338" s="135"/>
      <c r="Y338" s="135"/>
      <c r="Z338" s="135"/>
      <c r="AA338" s="135"/>
      <c r="AB338" s="135"/>
      <c r="AC338" s="135"/>
      <c r="AD338" s="135"/>
      <c r="AE338" s="135"/>
      <c r="AF338" s="279">
        <f>IFERROR(SUMIF(Costeo!$H$5:$H$636,R338,Costeo!$Q$5:$Q$636),SUMIF(Costeo!$Z$4:$Z$636,LEFT(R338,250),Costeo!$Q$4:$Q$637))</f>
        <v>0</v>
      </c>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c r="BM338" s="208"/>
      <c r="BN338" s="208"/>
      <c r="BO338" s="208"/>
      <c r="BP338" s="208"/>
      <c r="BQ338" s="208"/>
      <c r="BR338" s="208"/>
      <c r="BS338" s="208"/>
      <c r="BT338" s="208"/>
      <c r="BU338" s="208"/>
      <c r="BV338" s="208"/>
      <c r="BW338" s="208"/>
      <c r="BX338" s="208"/>
      <c r="BY338" s="208"/>
      <c r="BZ338" s="208"/>
      <c r="CA338" s="208"/>
      <c r="CB338" s="208"/>
      <c r="CC338" s="208"/>
      <c r="CD338" s="208"/>
      <c r="CE338" s="208"/>
      <c r="CF338" s="208"/>
      <c r="CG338" s="208"/>
      <c r="CH338" s="208"/>
      <c r="CI338" s="208"/>
      <c r="CJ338" s="208"/>
      <c r="CK338" s="208"/>
      <c r="CL338" s="208"/>
      <c r="CM338" s="208"/>
      <c r="CN338" s="208"/>
      <c r="CO338" s="208"/>
      <c r="CP338" s="208"/>
      <c r="CQ338" s="208"/>
      <c r="CR338" s="208"/>
      <c r="CS338" s="208"/>
      <c r="CT338" s="208"/>
      <c r="CU338" s="208"/>
      <c r="CV338" s="208"/>
      <c r="CW338" s="208"/>
      <c r="CX338" s="208"/>
      <c r="CY338" s="208"/>
      <c r="CZ338" s="208"/>
      <c r="DA338" s="208"/>
      <c r="DB338" s="208"/>
      <c r="DC338" s="208"/>
      <c r="DD338" s="208"/>
      <c r="DE338" s="208"/>
      <c r="DF338" s="208"/>
      <c r="DG338" s="208"/>
      <c r="DH338" s="208"/>
      <c r="DI338" s="208"/>
      <c r="DJ338" s="208"/>
      <c r="DK338" s="208"/>
      <c r="DL338" s="208"/>
      <c r="DM338" s="208"/>
      <c r="DN338" s="208"/>
      <c r="DO338" s="208"/>
      <c r="DP338" s="208"/>
      <c r="DQ338" s="208"/>
      <c r="DR338" s="208"/>
      <c r="DS338" s="208"/>
      <c r="DT338" s="208"/>
      <c r="DU338" s="208"/>
      <c r="DV338" s="208"/>
      <c r="DW338" s="208"/>
      <c r="DX338" s="208"/>
      <c r="DY338" s="208"/>
      <c r="DZ338" s="208"/>
      <c r="EA338" s="208"/>
      <c r="EB338" s="208"/>
      <c r="EC338" s="208"/>
      <c r="ED338" s="208"/>
      <c r="EE338" s="208"/>
      <c r="EF338" s="208"/>
      <c r="EG338" s="208"/>
      <c r="EH338" s="208"/>
      <c r="EI338" s="208"/>
      <c r="EJ338" s="208"/>
      <c r="EK338" s="208"/>
      <c r="EL338" s="208"/>
      <c r="EM338" s="208"/>
      <c r="EN338" s="208"/>
      <c r="EO338" s="208"/>
      <c r="EP338" s="208"/>
      <c r="EQ338" s="208"/>
      <c r="ER338" s="208"/>
      <c r="ES338" s="208"/>
      <c r="ET338" s="208"/>
      <c r="EU338" s="208"/>
      <c r="EV338" s="208"/>
      <c r="EW338" s="208"/>
      <c r="EX338" s="208"/>
      <c r="EY338" s="208"/>
      <c r="EZ338" s="208"/>
      <c r="FA338" s="208"/>
      <c r="FB338" s="208"/>
      <c r="FC338" s="208"/>
      <c r="FD338" s="208"/>
      <c r="FE338" s="208"/>
      <c r="FF338" s="208"/>
      <c r="FG338" s="208"/>
      <c r="FH338" s="208"/>
      <c r="FI338" s="208"/>
      <c r="FJ338" s="208"/>
      <c r="FK338" s="208"/>
      <c r="FL338" s="208"/>
      <c r="FM338" s="208"/>
      <c r="FN338" s="208"/>
      <c r="FO338" s="287"/>
    </row>
    <row r="339" spans="1:171" s="173" customFormat="1" ht="39" customHeight="1" x14ac:dyDescent="0.2">
      <c r="A339" s="400"/>
      <c r="B339" s="400"/>
      <c r="C339" s="400"/>
      <c r="D339" s="400"/>
      <c r="E339" s="400"/>
      <c r="F339" s="400"/>
      <c r="G339" s="400"/>
      <c r="H339" s="400"/>
      <c r="I339" s="400"/>
      <c r="J339" s="400"/>
      <c r="K339" s="437"/>
      <c r="L339" s="437"/>
      <c r="M339" s="400"/>
      <c r="N339" s="437"/>
      <c r="O339" s="437"/>
      <c r="P339" s="400"/>
      <c r="Q339" s="135">
        <v>5</v>
      </c>
      <c r="R339" s="135" t="s">
        <v>1257</v>
      </c>
      <c r="S339" s="400"/>
      <c r="T339" s="135"/>
      <c r="U339" s="135"/>
      <c r="V339" s="135"/>
      <c r="W339" s="135"/>
      <c r="X339" s="135"/>
      <c r="Y339" s="135"/>
      <c r="Z339" s="135"/>
      <c r="AA339" s="135"/>
      <c r="AB339" s="135"/>
      <c r="AC339" s="135"/>
      <c r="AD339" s="135"/>
      <c r="AE339" s="135"/>
      <c r="AF339" s="279">
        <f>IFERROR(SUMIF(Costeo!$H$5:$H$636,R339,Costeo!$Q$5:$Q$636),SUMIF(Costeo!$Z$4:$Z$636,LEFT(R339,250),Costeo!$Q$4:$Q$637))</f>
        <v>0</v>
      </c>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08"/>
      <c r="BK339" s="208"/>
      <c r="BL339" s="208"/>
      <c r="BM339" s="208"/>
      <c r="BN339" s="208"/>
      <c r="BO339" s="208"/>
      <c r="BP339" s="208"/>
      <c r="BQ339" s="208"/>
      <c r="BR339" s="208"/>
      <c r="BS339" s="208"/>
      <c r="BT339" s="208"/>
      <c r="BU339" s="208"/>
      <c r="BV339" s="208"/>
      <c r="BW339" s="208"/>
      <c r="BX339" s="208"/>
      <c r="BY339" s="208"/>
      <c r="BZ339" s="208"/>
      <c r="CA339" s="208"/>
      <c r="CB339" s="208"/>
      <c r="CC339" s="208"/>
      <c r="CD339" s="208"/>
      <c r="CE339" s="208"/>
      <c r="CF339" s="208"/>
      <c r="CG339" s="208"/>
      <c r="CH339" s="208"/>
      <c r="CI339" s="208"/>
      <c r="CJ339" s="208"/>
      <c r="CK339" s="208"/>
      <c r="CL339" s="208"/>
      <c r="CM339" s="208"/>
      <c r="CN339" s="208"/>
      <c r="CO339" s="208"/>
      <c r="CP339" s="208"/>
      <c r="CQ339" s="208"/>
      <c r="CR339" s="208"/>
      <c r="CS339" s="208"/>
      <c r="CT339" s="208"/>
      <c r="CU339" s="208"/>
      <c r="CV339" s="208"/>
      <c r="CW339" s="208"/>
      <c r="CX339" s="208"/>
      <c r="CY339" s="208"/>
      <c r="CZ339" s="208"/>
      <c r="DA339" s="208"/>
      <c r="DB339" s="208"/>
      <c r="DC339" s="208"/>
      <c r="DD339" s="208"/>
      <c r="DE339" s="208"/>
      <c r="DF339" s="208"/>
      <c r="DG339" s="208"/>
      <c r="DH339" s="208"/>
      <c r="DI339" s="208"/>
      <c r="DJ339" s="208"/>
      <c r="DK339" s="208"/>
      <c r="DL339" s="208"/>
      <c r="DM339" s="208"/>
      <c r="DN339" s="208"/>
      <c r="DO339" s="208"/>
      <c r="DP339" s="208"/>
      <c r="DQ339" s="208"/>
      <c r="DR339" s="208"/>
      <c r="DS339" s="208"/>
      <c r="DT339" s="208"/>
      <c r="DU339" s="208"/>
      <c r="DV339" s="208"/>
      <c r="DW339" s="208"/>
      <c r="DX339" s="208"/>
      <c r="DY339" s="208"/>
      <c r="DZ339" s="208"/>
      <c r="EA339" s="208"/>
      <c r="EB339" s="208"/>
      <c r="EC339" s="208"/>
      <c r="ED339" s="208"/>
      <c r="EE339" s="208"/>
      <c r="EF339" s="208"/>
      <c r="EG339" s="208"/>
      <c r="EH339" s="208"/>
      <c r="EI339" s="208"/>
      <c r="EJ339" s="208"/>
      <c r="EK339" s="208"/>
      <c r="EL339" s="208"/>
      <c r="EM339" s="208"/>
      <c r="EN339" s="208"/>
      <c r="EO339" s="208"/>
      <c r="EP339" s="208"/>
      <c r="EQ339" s="208"/>
      <c r="ER339" s="208"/>
      <c r="ES339" s="208"/>
      <c r="ET339" s="208"/>
      <c r="EU339" s="208"/>
      <c r="EV339" s="208"/>
      <c r="EW339" s="208"/>
      <c r="EX339" s="208"/>
      <c r="EY339" s="208"/>
      <c r="EZ339" s="208"/>
      <c r="FA339" s="208"/>
      <c r="FB339" s="208"/>
      <c r="FC339" s="208"/>
      <c r="FD339" s="208"/>
      <c r="FE339" s="208"/>
      <c r="FF339" s="208"/>
      <c r="FG339" s="208"/>
      <c r="FH339" s="208"/>
      <c r="FI339" s="208"/>
      <c r="FJ339" s="208"/>
      <c r="FK339" s="208"/>
      <c r="FL339" s="208"/>
      <c r="FM339" s="208"/>
      <c r="FN339" s="208"/>
      <c r="FO339" s="287"/>
    </row>
    <row r="340" spans="1:171" s="173" customFormat="1" ht="50.1" customHeight="1" x14ac:dyDescent="0.2">
      <c r="A340" s="400"/>
      <c r="B340" s="400"/>
      <c r="C340" s="400"/>
      <c r="D340" s="400"/>
      <c r="E340" s="400"/>
      <c r="F340" s="400"/>
      <c r="G340" s="400"/>
      <c r="H340" s="400"/>
      <c r="I340" s="400"/>
      <c r="J340" s="400"/>
      <c r="K340" s="437"/>
      <c r="L340" s="437"/>
      <c r="M340" s="400"/>
      <c r="N340" s="437"/>
      <c r="O340" s="437"/>
      <c r="P340" s="400"/>
      <c r="Q340" s="135">
        <v>6</v>
      </c>
      <c r="R340" s="135" t="s">
        <v>1258</v>
      </c>
      <c r="S340" s="400"/>
      <c r="T340" s="135"/>
      <c r="U340" s="135"/>
      <c r="V340" s="135"/>
      <c r="W340" s="135"/>
      <c r="X340" s="135"/>
      <c r="Y340" s="135"/>
      <c r="Z340" s="135"/>
      <c r="AA340" s="135"/>
      <c r="AB340" s="135"/>
      <c r="AC340" s="135"/>
      <c r="AD340" s="135"/>
      <c r="AE340" s="135"/>
      <c r="AF340" s="279">
        <f>IFERROR(SUMIF(Costeo!$H$5:$H$636,R340,Costeo!$Q$5:$Q$636),SUMIF(Costeo!$Z$4:$Z$636,LEFT(R340,250),Costeo!$Q$4:$Q$637))</f>
        <v>0</v>
      </c>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08"/>
      <c r="BK340" s="208"/>
      <c r="BL340" s="208"/>
      <c r="BM340" s="208"/>
      <c r="BN340" s="208"/>
      <c r="BO340" s="208"/>
      <c r="BP340" s="208"/>
      <c r="BQ340" s="208"/>
      <c r="BR340" s="208"/>
      <c r="BS340" s="208"/>
      <c r="BT340" s="208"/>
      <c r="BU340" s="208"/>
      <c r="BV340" s="208"/>
      <c r="BW340" s="208"/>
      <c r="BX340" s="208"/>
      <c r="BY340" s="208"/>
      <c r="BZ340" s="208"/>
      <c r="CA340" s="208"/>
      <c r="CB340" s="208"/>
      <c r="CC340" s="208"/>
      <c r="CD340" s="208"/>
      <c r="CE340" s="208"/>
      <c r="CF340" s="208"/>
      <c r="CG340" s="208"/>
      <c r="CH340" s="208"/>
      <c r="CI340" s="208"/>
      <c r="CJ340" s="208"/>
      <c r="CK340" s="208"/>
      <c r="CL340" s="208"/>
      <c r="CM340" s="208"/>
      <c r="CN340" s="208"/>
      <c r="CO340" s="208"/>
      <c r="CP340" s="208"/>
      <c r="CQ340" s="208"/>
      <c r="CR340" s="208"/>
      <c r="CS340" s="208"/>
      <c r="CT340" s="208"/>
      <c r="CU340" s="208"/>
      <c r="CV340" s="208"/>
      <c r="CW340" s="208"/>
      <c r="CX340" s="208"/>
      <c r="CY340" s="208"/>
      <c r="CZ340" s="208"/>
      <c r="DA340" s="208"/>
      <c r="DB340" s="208"/>
      <c r="DC340" s="208"/>
      <c r="DD340" s="208"/>
      <c r="DE340" s="208"/>
      <c r="DF340" s="208"/>
      <c r="DG340" s="208"/>
      <c r="DH340" s="208"/>
      <c r="DI340" s="208"/>
      <c r="DJ340" s="208"/>
      <c r="DK340" s="208"/>
      <c r="DL340" s="208"/>
      <c r="DM340" s="208"/>
      <c r="DN340" s="208"/>
      <c r="DO340" s="208"/>
      <c r="DP340" s="208"/>
      <c r="DQ340" s="208"/>
      <c r="DR340" s="208"/>
      <c r="DS340" s="208"/>
      <c r="DT340" s="208"/>
      <c r="DU340" s="208"/>
      <c r="DV340" s="208"/>
      <c r="DW340" s="208"/>
      <c r="DX340" s="208"/>
      <c r="DY340" s="208"/>
      <c r="DZ340" s="208"/>
      <c r="EA340" s="208"/>
      <c r="EB340" s="208"/>
      <c r="EC340" s="208"/>
      <c r="ED340" s="208"/>
      <c r="EE340" s="208"/>
      <c r="EF340" s="208"/>
      <c r="EG340" s="208"/>
      <c r="EH340" s="208"/>
      <c r="EI340" s="208"/>
      <c r="EJ340" s="208"/>
      <c r="EK340" s="208"/>
      <c r="EL340" s="208"/>
      <c r="EM340" s="208"/>
      <c r="EN340" s="208"/>
      <c r="EO340" s="208"/>
      <c r="EP340" s="208"/>
      <c r="EQ340" s="208"/>
      <c r="ER340" s="208"/>
      <c r="ES340" s="208"/>
      <c r="ET340" s="208"/>
      <c r="EU340" s="208"/>
      <c r="EV340" s="208"/>
      <c r="EW340" s="208"/>
      <c r="EX340" s="208"/>
      <c r="EY340" s="208"/>
      <c r="EZ340" s="208"/>
      <c r="FA340" s="208"/>
      <c r="FB340" s="208"/>
      <c r="FC340" s="208"/>
      <c r="FD340" s="208"/>
      <c r="FE340" s="208"/>
      <c r="FF340" s="208"/>
      <c r="FG340" s="208"/>
      <c r="FH340" s="208"/>
      <c r="FI340" s="208"/>
      <c r="FJ340" s="208"/>
      <c r="FK340" s="208"/>
      <c r="FL340" s="208"/>
      <c r="FM340" s="208"/>
      <c r="FN340" s="208"/>
      <c r="FO340" s="287"/>
    </row>
    <row r="341" spans="1:171" s="173" customFormat="1" ht="44.1" customHeight="1" x14ac:dyDescent="0.2">
      <c r="A341" s="400"/>
      <c r="B341" s="400"/>
      <c r="C341" s="400"/>
      <c r="D341" s="400"/>
      <c r="E341" s="400"/>
      <c r="F341" s="400"/>
      <c r="G341" s="400"/>
      <c r="H341" s="400"/>
      <c r="I341" s="400"/>
      <c r="J341" s="400"/>
      <c r="K341" s="437"/>
      <c r="L341" s="437"/>
      <c r="M341" s="400"/>
      <c r="N341" s="437"/>
      <c r="O341" s="437"/>
      <c r="P341" s="400"/>
      <c r="Q341" s="135">
        <v>7</v>
      </c>
      <c r="R341" s="135" t="s">
        <v>1259</v>
      </c>
      <c r="S341" s="400"/>
      <c r="T341" s="135"/>
      <c r="U341" s="135"/>
      <c r="V341" s="135"/>
      <c r="W341" s="135"/>
      <c r="X341" s="135"/>
      <c r="Y341" s="135"/>
      <c r="Z341" s="135"/>
      <c r="AA341" s="135"/>
      <c r="AB341" s="135"/>
      <c r="AC341" s="135"/>
      <c r="AD341" s="135"/>
      <c r="AE341" s="135"/>
      <c r="AF341" s="279">
        <f>IFERROR(SUMIF(Costeo!$H$5:$H$636,R341,Costeo!$Q$5:$Q$636),SUMIF(Costeo!$Z$4:$Z$636,LEFT(R341,250),Costeo!$Q$4:$Q$637))</f>
        <v>1200000</v>
      </c>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08"/>
      <c r="BK341" s="208"/>
      <c r="BL341" s="208"/>
      <c r="BM341" s="208"/>
      <c r="BN341" s="208"/>
      <c r="BO341" s="208"/>
      <c r="BP341" s="208"/>
      <c r="BQ341" s="208"/>
      <c r="BR341" s="208"/>
      <c r="BS341" s="208"/>
      <c r="BT341" s="208"/>
      <c r="BU341" s="208"/>
      <c r="BV341" s="208"/>
      <c r="BW341" s="208"/>
      <c r="BX341" s="208"/>
      <c r="BY341" s="208"/>
      <c r="BZ341" s="208"/>
      <c r="CA341" s="208"/>
      <c r="CB341" s="208"/>
      <c r="CC341" s="208"/>
      <c r="CD341" s="208"/>
      <c r="CE341" s="208"/>
      <c r="CF341" s="208"/>
      <c r="CG341" s="208"/>
      <c r="CH341" s="208"/>
      <c r="CI341" s="208"/>
      <c r="CJ341" s="208"/>
      <c r="CK341" s="208"/>
      <c r="CL341" s="208"/>
      <c r="CM341" s="208"/>
      <c r="CN341" s="208"/>
      <c r="CO341" s="208"/>
      <c r="CP341" s="208"/>
      <c r="CQ341" s="208"/>
      <c r="CR341" s="208"/>
      <c r="CS341" s="208"/>
      <c r="CT341" s="208"/>
      <c r="CU341" s="208"/>
      <c r="CV341" s="208"/>
      <c r="CW341" s="208"/>
      <c r="CX341" s="208"/>
      <c r="CY341" s="208"/>
      <c r="CZ341" s="208"/>
      <c r="DA341" s="208"/>
      <c r="DB341" s="208"/>
      <c r="DC341" s="208"/>
      <c r="DD341" s="208"/>
      <c r="DE341" s="208"/>
      <c r="DF341" s="208"/>
      <c r="DG341" s="208"/>
      <c r="DH341" s="208"/>
      <c r="DI341" s="208"/>
      <c r="DJ341" s="208"/>
      <c r="DK341" s="208"/>
      <c r="DL341" s="208"/>
      <c r="DM341" s="208"/>
      <c r="DN341" s="208"/>
      <c r="DO341" s="208"/>
      <c r="DP341" s="208"/>
      <c r="DQ341" s="208"/>
      <c r="DR341" s="208"/>
      <c r="DS341" s="208"/>
      <c r="DT341" s="208"/>
      <c r="DU341" s="208"/>
      <c r="DV341" s="208"/>
      <c r="DW341" s="208"/>
      <c r="DX341" s="208"/>
      <c r="DY341" s="208"/>
      <c r="DZ341" s="208"/>
      <c r="EA341" s="208"/>
      <c r="EB341" s="208"/>
      <c r="EC341" s="208"/>
      <c r="ED341" s="208"/>
      <c r="EE341" s="208"/>
      <c r="EF341" s="208"/>
      <c r="EG341" s="208"/>
      <c r="EH341" s="208"/>
      <c r="EI341" s="208"/>
      <c r="EJ341" s="208"/>
      <c r="EK341" s="208"/>
      <c r="EL341" s="208"/>
      <c r="EM341" s="208"/>
      <c r="EN341" s="208"/>
      <c r="EO341" s="208"/>
      <c r="EP341" s="208"/>
      <c r="EQ341" s="208"/>
      <c r="ER341" s="208"/>
      <c r="ES341" s="208"/>
      <c r="ET341" s="208"/>
      <c r="EU341" s="208"/>
      <c r="EV341" s="208"/>
      <c r="EW341" s="208"/>
      <c r="EX341" s="208"/>
      <c r="EY341" s="208"/>
      <c r="EZ341" s="208"/>
      <c r="FA341" s="208"/>
      <c r="FB341" s="208"/>
      <c r="FC341" s="208"/>
      <c r="FD341" s="208"/>
      <c r="FE341" s="208"/>
      <c r="FF341" s="208"/>
      <c r="FG341" s="208"/>
      <c r="FH341" s="208"/>
      <c r="FI341" s="208"/>
      <c r="FJ341" s="208"/>
      <c r="FK341" s="208"/>
      <c r="FL341" s="208"/>
      <c r="FM341" s="208"/>
      <c r="FN341" s="208"/>
      <c r="FO341" s="287"/>
    </row>
    <row r="342" spans="1:171" s="173" customFormat="1" ht="76.5" customHeight="1" x14ac:dyDescent="0.2">
      <c r="A342" s="400"/>
      <c r="B342" s="374" t="s">
        <v>1260</v>
      </c>
      <c r="C342" s="374" t="s">
        <v>1261</v>
      </c>
      <c r="D342" s="374" t="s">
        <v>1262</v>
      </c>
      <c r="E342" s="402" t="s">
        <v>151</v>
      </c>
      <c r="F342" s="402">
        <v>0.95</v>
      </c>
      <c r="G342" s="402">
        <v>0.9</v>
      </c>
      <c r="H342" s="402">
        <v>0.92</v>
      </c>
      <c r="I342" s="402">
        <v>0.94</v>
      </c>
      <c r="J342" s="402">
        <v>0.95</v>
      </c>
      <c r="K342" s="374" t="s">
        <v>1263</v>
      </c>
      <c r="L342" s="374" t="s">
        <v>1264</v>
      </c>
      <c r="M342" s="135">
        <v>1</v>
      </c>
      <c r="N342" s="135" t="s">
        <v>1265</v>
      </c>
      <c r="O342" s="135" t="s">
        <v>1264</v>
      </c>
      <c r="P342" s="135" t="s">
        <v>645</v>
      </c>
      <c r="Q342" s="135">
        <v>1</v>
      </c>
      <c r="R342" s="135" t="s">
        <v>1265</v>
      </c>
      <c r="S342" s="374" t="s">
        <v>1266</v>
      </c>
      <c r="T342" s="177"/>
      <c r="U342" s="197"/>
      <c r="V342" s="197"/>
      <c r="W342" s="177"/>
      <c r="X342" s="197"/>
      <c r="Y342" s="197"/>
      <c r="Z342" s="177"/>
      <c r="AA342" s="197"/>
      <c r="AB342" s="197"/>
      <c r="AC342" s="177"/>
      <c r="AD342" s="197"/>
      <c r="AE342" s="197"/>
      <c r="AF342" s="279">
        <f>IFERROR(SUMIF(Costeo!$H$5:$H$636,R342,Costeo!$Q$5:$Q$636),SUMIF(Costeo!$Z$4:$Z$636,LEFT(R342,250),Costeo!$Q$4:$Q$637))</f>
        <v>0</v>
      </c>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08"/>
      <c r="BK342" s="208"/>
      <c r="BL342" s="208"/>
      <c r="BM342" s="208"/>
      <c r="BN342" s="208"/>
      <c r="BO342" s="208"/>
      <c r="BP342" s="208"/>
      <c r="BQ342" s="208"/>
      <c r="BR342" s="208"/>
      <c r="BS342" s="208"/>
      <c r="BT342" s="208"/>
      <c r="BU342" s="208"/>
      <c r="BV342" s="208"/>
      <c r="BW342" s="208"/>
      <c r="BX342" s="208"/>
      <c r="BY342" s="208"/>
      <c r="BZ342" s="208"/>
      <c r="CA342" s="208"/>
      <c r="CB342" s="208"/>
      <c r="CC342" s="208"/>
      <c r="CD342" s="208"/>
      <c r="CE342" s="208"/>
      <c r="CF342" s="208"/>
      <c r="CG342" s="208"/>
      <c r="CH342" s="208"/>
      <c r="CI342" s="208"/>
      <c r="CJ342" s="208"/>
      <c r="CK342" s="208"/>
      <c r="CL342" s="208"/>
      <c r="CM342" s="208"/>
      <c r="CN342" s="208"/>
      <c r="CO342" s="208"/>
      <c r="CP342" s="208"/>
      <c r="CQ342" s="208"/>
      <c r="CR342" s="208"/>
      <c r="CS342" s="208"/>
      <c r="CT342" s="208"/>
      <c r="CU342" s="208"/>
      <c r="CV342" s="208"/>
      <c r="CW342" s="208"/>
      <c r="CX342" s="208"/>
      <c r="CY342" s="208"/>
      <c r="CZ342" s="208"/>
      <c r="DA342" s="208"/>
      <c r="DB342" s="208"/>
      <c r="DC342" s="208"/>
      <c r="DD342" s="208"/>
      <c r="DE342" s="208"/>
      <c r="DF342" s="208"/>
      <c r="DG342" s="208"/>
      <c r="DH342" s="208"/>
      <c r="DI342" s="208"/>
      <c r="DJ342" s="208"/>
      <c r="DK342" s="208"/>
      <c r="DL342" s="208"/>
      <c r="DM342" s="208"/>
      <c r="DN342" s="208"/>
      <c r="DO342" s="208"/>
      <c r="DP342" s="208"/>
      <c r="DQ342" s="208"/>
      <c r="DR342" s="208"/>
      <c r="DS342" s="208"/>
      <c r="DT342" s="208"/>
      <c r="DU342" s="208"/>
      <c r="DV342" s="208"/>
      <c r="DW342" s="208"/>
      <c r="DX342" s="208"/>
      <c r="DY342" s="208"/>
      <c r="DZ342" s="208"/>
      <c r="EA342" s="208"/>
      <c r="EB342" s="208"/>
      <c r="EC342" s="208"/>
      <c r="ED342" s="208"/>
      <c r="EE342" s="208"/>
      <c r="EF342" s="208"/>
      <c r="EG342" s="208"/>
      <c r="EH342" s="208"/>
      <c r="EI342" s="208"/>
      <c r="EJ342" s="208"/>
      <c r="EK342" s="208"/>
      <c r="EL342" s="208"/>
      <c r="EM342" s="208"/>
      <c r="EN342" s="208"/>
      <c r="EO342" s="208"/>
      <c r="EP342" s="208"/>
      <c r="EQ342" s="208"/>
      <c r="ER342" s="208"/>
      <c r="ES342" s="208"/>
      <c r="ET342" s="208"/>
      <c r="EU342" s="208"/>
      <c r="EV342" s="208"/>
      <c r="EW342" s="208"/>
      <c r="EX342" s="208"/>
      <c r="EY342" s="208"/>
      <c r="EZ342" s="208"/>
      <c r="FA342" s="208"/>
      <c r="FB342" s="208"/>
      <c r="FC342" s="208"/>
      <c r="FD342" s="208"/>
      <c r="FE342" s="208"/>
      <c r="FF342" s="208"/>
      <c r="FG342" s="208"/>
      <c r="FH342" s="208"/>
      <c r="FI342" s="208"/>
      <c r="FJ342" s="208"/>
      <c r="FK342" s="208"/>
      <c r="FL342" s="208"/>
      <c r="FM342" s="208"/>
      <c r="FN342" s="208"/>
      <c r="FO342" s="287"/>
    </row>
    <row r="343" spans="1:171" s="173" customFormat="1" ht="76.5" customHeight="1" x14ac:dyDescent="0.2">
      <c r="A343" s="400"/>
      <c r="B343" s="400"/>
      <c r="C343" s="400"/>
      <c r="D343" s="400"/>
      <c r="E343" s="400"/>
      <c r="F343" s="400"/>
      <c r="G343" s="400"/>
      <c r="H343" s="400"/>
      <c r="I343" s="400"/>
      <c r="J343" s="400"/>
      <c r="K343" s="400"/>
      <c r="L343" s="400"/>
      <c r="M343" s="135">
        <v>2</v>
      </c>
      <c r="N343" s="135" t="s">
        <v>1267</v>
      </c>
      <c r="O343" s="135" t="s">
        <v>1264</v>
      </c>
      <c r="P343" s="135" t="s">
        <v>645</v>
      </c>
      <c r="Q343" s="135">
        <v>2</v>
      </c>
      <c r="R343" s="135" t="s">
        <v>1267</v>
      </c>
      <c r="S343" s="400"/>
      <c r="T343" s="177"/>
      <c r="U343" s="177"/>
      <c r="V343" s="177"/>
      <c r="W343" s="177"/>
      <c r="X343" s="177"/>
      <c r="Y343" s="177"/>
      <c r="Z343" s="177"/>
      <c r="AA343" s="177"/>
      <c r="AB343" s="177"/>
      <c r="AC343" s="177"/>
      <c r="AD343" s="177"/>
      <c r="AE343" s="177"/>
      <c r="AF343" s="279">
        <f>IFERROR(SUMIF(Costeo!$H$5:$H$636,R343,Costeo!$Q$5:$Q$636),SUMIF(Costeo!$Z$4:$Z$636,LEFT(R343,250),Costeo!$Q$4:$Q$637))</f>
        <v>0</v>
      </c>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08"/>
      <c r="BK343" s="208"/>
      <c r="BL343" s="208"/>
      <c r="BM343" s="208"/>
      <c r="BN343" s="208"/>
      <c r="BO343" s="208"/>
      <c r="BP343" s="208"/>
      <c r="BQ343" s="208"/>
      <c r="BR343" s="208"/>
      <c r="BS343" s="208"/>
      <c r="BT343" s="208"/>
      <c r="BU343" s="208"/>
      <c r="BV343" s="208"/>
      <c r="BW343" s="208"/>
      <c r="BX343" s="208"/>
      <c r="BY343" s="208"/>
      <c r="BZ343" s="208"/>
      <c r="CA343" s="208"/>
      <c r="CB343" s="208"/>
      <c r="CC343" s="208"/>
      <c r="CD343" s="208"/>
      <c r="CE343" s="208"/>
      <c r="CF343" s="208"/>
      <c r="CG343" s="208"/>
      <c r="CH343" s="208"/>
      <c r="CI343" s="208"/>
      <c r="CJ343" s="208"/>
      <c r="CK343" s="208"/>
      <c r="CL343" s="208"/>
      <c r="CM343" s="208"/>
      <c r="CN343" s="208"/>
      <c r="CO343" s="208"/>
      <c r="CP343" s="208"/>
      <c r="CQ343" s="208"/>
      <c r="CR343" s="208"/>
      <c r="CS343" s="208"/>
      <c r="CT343" s="208"/>
      <c r="CU343" s="208"/>
      <c r="CV343" s="208"/>
      <c r="CW343" s="208"/>
      <c r="CX343" s="208"/>
      <c r="CY343" s="208"/>
      <c r="CZ343" s="208"/>
      <c r="DA343" s="208"/>
      <c r="DB343" s="208"/>
      <c r="DC343" s="208"/>
      <c r="DD343" s="208"/>
      <c r="DE343" s="208"/>
      <c r="DF343" s="208"/>
      <c r="DG343" s="208"/>
      <c r="DH343" s="208"/>
      <c r="DI343" s="208"/>
      <c r="DJ343" s="208"/>
      <c r="DK343" s="208"/>
      <c r="DL343" s="208"/>
      <c r="DM343" s="208"/>
      <c r="DN343" s="208"/>
      <c r="DO343" s="208"/>
      <c r="DP343" s="208"/>
      <c r="DQ343" s="208"/>
      <c r="DR343" s="208"/>
      <c r="DS343" s="208"/>
      <c r="DT343" s="208"/>
      <c r="DU343" s="208"/>
      <c r="DV343" s="208"/>
      <c r="DW343" s="208"/>
      <c r="DX343" s="208"/>
      <c r="DY343" s="208"/>
      <c r="DZ343" s="208"/>
      <c r="EA343" s="208"/>
      <c r="EB343" s="208"/>
      <c r="EC343" s="208"/>
      <c r="ED343" s="208"/>
      <c r="EE343" s="208"/>
      <c r="EF343" s="208"/>
      <c r="EG343" s="208"/>
      <c r="EH343" s="208"/>
      <c r="EI343" s="208"/>
      <c r="EJ343" s="208"/>
      <c r="EK343" s="208"/>
      <c r="EL343" s="208"/>
      <c r="EM343" s="208"/>
      <c r="EN343" s="208"/>
      <c r="EO343" s="208"/>
      <c r="EP343" s="208"/>
      <c r="EQ343" s="208"/>
      <c r="ER343" s="208"/>
      <c r="ES343" s="208"/>
      <c r="ET343" s="208"/>
      <c r="EU343" s="208"/>
      <c r="EV343" s="208"/>
      <c r="EW343" s="208"/>
      <c r="EX343" s="208"/>
      <c r="EY343" s="208"/>
      <c r="EZ343" s="208"/>
      <c r="FA343" s="208"/>
      <c r="FB343" s="208"/>
      <c r="FC343" s="208"/>
      <c r="FD343" s="208"/>
      <c r="FE343" s="208"/>
      <c r="FF343" s="208"/>
      <c r="FG343" s="208"/>
      <c r="FH343" s="208"/>
      <c r="FI343" s="208"/>
      <c r="FJ343" s="208"/>
      <c r="FK343" s="208"/>
      <c r="FL343" s="208"/>
      <c r="FM343" s="208"/>
      <c r="FN343" s="208"/>
      <c r="FO343" s="287"/>
    </row>
    <row r="344" spans="1:171" s="173" customFormat="1" ht="76.5" customHeight="1" x14ac:dyDescent="0.2">
      <c r="A344" s="400"/>
      <c r="B344" s="400"/>
      <c r="C344" s="400"/>
      <c r="D344" s="374" t="s">
        <v>1268</v>
      </c>
      <c r="E344" s="424">
        <v>0.90200000000000002</v>
      </c>
      <c r="F344" s="402">
        <v>0.95</v>
      </c>
      <c r="G344" s="402">
        <v>0.15</v>
      </c>
      <c r="H344" s="402">
        <v>0.45</v>
      </c>
      <c r="I344" s="402">
        <v>0.7</v>
      </c>
      <c r="J344" s="402">
        <v>0.95</v>
      </c>
      <c r="K344" s="374" t="s">
        <v>1263</v>
      </c>
      <c r="L344" s="400"/>
      <c r="M344" s="135">
        <v>3</v>
      </c>
      <c r="N344" s="135" t="s">
        <v>1269</v>
      </c>
      <c r="O344" s="135" t="s">
        <v>1264</v>
      </c>
      <c r="P344" s="135" t="s">
        <v>645</v>
      </c>
      <c r="Q344" s="135">
        <v>3</v>
      </c>
      <c r="R344" s="135" t="s">
        <v>1269</v>
      </c>
      <c r="S344" s="400"/>
      <c r="T344" s="177"/>
      <c r="U344" s="177"/>
      <c r="V344" s="177"/>
      <c r="W344" s="177"/>
      <c r="X344" s="177"/>
      <c r="Y344" s="177"/>
      <c r="Z344" s="177"/>
      <c r="AA344" s="177"/>
      <c r="AB344" s="177"/>
      <c r="AC344" s="177"/>
      <c r="AD344" s="177"/>
      <c r="AE344" s="177"/>
      <c r="AF344" s="279">
        <f>IFERROR(SUMIF(Costeo!$H$5:$H$636,R344,Costeo!$Q$5:$Q$636),SUMIF(Costeo!$Z$4:$Z$636,LEFT(R344,250),Costeo!$Q$4:$Q$637))</f>
        <v>0</v>
      </c>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8"/>
      <c r="BL344" s="208"/>
      <c r="BM344" s="208"/>
      <c r="BN344" s="208"/>
      <c r="BO344" s="208"/>
      <c r="BP344" s="208"/>
      <c r="BQ344" s="208"/>
      <c r="BR344" s="208"/>
      <c r="BS344" s="208"/>
      <c r="BT344" s="208"/>
      <c r="BU344" s="208"/>
      <c r="BV344" s="208"/>
      <c r="BW344" s="208"/>
      <c r="BX344" s="208"/>
      <c r="BY344" s="208"/>
      <c r="BZ344" s="208"/>
      <c r="CA344" s="208"/>
      <c r="CB344" s="208"/>
      <c r="CC344" s="208"/>
      <c r="CD344" s="208"/>
      <c r="CE344" s="208"/>
      <c r="CF344" s="208"/>
      <c r="CG344" s="208"/>
      <c r="CH344" s="208"/>
      <c r="CI344" s="208"/>
      <c r="CJ344" s="208"/>
      <c r="CK344" s="208"/>
      <c r="CL344" s="208"/>
      <c r="CM344" s="208"/>
      <c r="CN344" s="208"/>
      <c r="CO344" s="208"/>
      <c r="CP344" s="208"/>
      <c r="CQ344" s="208"/>
      <c r="CR344" s="208"/>
      <c r="CS344" s="208"/>
      <c r="CT344" s="208"/>
      <c r="CU344" s="208"/>
      <c r="CV344" s="208"/>
      <c r="CW344" s="208"/>
      <c r="CX344" s="208"/>
      <c r="CY344" s="208"/>
      <c r="CZ344" s="208"/>
      <c r="DA344" s="208"/>
      <c r="DB344" s="208"/>
      <c r="DC344" s="208"/>
      <c r="DD344" s="208"/>
      <c r="DE344" s="208"/>
      <c r="DF344" s="208"/>
      <c r="DG344" s="208"/>
      <c r="DH344" s="208"/>
      <c r="DI344" s="208"/>
      <c r="DJ344" s="208"/>
      <c r="DK344" s="208"/>
      <c r="DL344" s="208"/>
      <c r="DM344" s="208"/>
      <c r="DN344" s="208"/>
      <c r="DO344" s="208"/>
      <c r="DP344" s="208"/>
      <c r="DQ344" s="208"/>
      <c r="DR344" s="208"/>
      <c r="DS344" s="208"/>
      <c r="DT344" s="208"/>
      <c r="DU344" s="208"/>
      <c r="DV344" s="208"/>
      <c r="DW344" s="208"/>
      <c r="DX344" s="208"/>
      <c r="DY344" s="208"/>
      <c r="DZ344" s="208"/>
      <c r="EA344" s="208"/>
      <c r="EB344" s="208"/>
      <c r="EC344" s="208"/>
      <c r="ED344" s="208"/>
      <c r="EE344" s="208"/>
      <c r="EF344" s="208"/>
      <c r="EG344" s="208"/>
      <c r="EH344" s="208"/>
      <c r="EI344" s="208"/>
      <c r="EJ344" s="208"/>
      <c r="EK344" s="208"/>
      <c r="EL344" s="208"/>
      <c r="EM344" s="208"/>
      <c r="EN344" s="208"/>
      <c r="EO344" s="208"/>
      <c r="EP344" s="208"/>
      <c r="EQ344" s="208"/>
      <c r="ER344" s="208"/>
      <c r="ES344" s="208"/>
      <c r="ET344" s="208"/>
      <c r="EU344" s="208"/>
      <c r="EV344" s="208"/>
      <c r="EW344" s="208"/>
      <c r="EX344" s="208"/>
      <c r="EY344" s="208"/>
      <c r="EZ344" s="208"/>
      <c r="FA344" s="208"/>
      <c r="FB344" s="208"/>
      <c r="FC344" s="208"/>
      <c r="FD344" s="208"/>
      <c r="FE344" s="208"/>
      <c r="FF344" s="208"/>
      <c r="FG344" s="208"/>
      <c r="FH344" s="208"/>
      <c r="FI344" s="208"/>
      <c r="FJ344" s="208"/>
      <c r="FK344" s="208"/>
      <c r="FL344" s="208"/>
      <c r="FM344" s="208"/>
      <c r="FN344" s="208"/>
      <c r="FO344" s="287"/>
    </row>
    <row r="345" spans="1:171" s="173" customFormat="1" ht="76.5" customHeight="1" x14ac:dyDescent="0.2">
      <c r="A345" s="400"/>
      <c r="B345" s="400"/>
      <c r="C345" s="400"/>
      <c r="D345" s="400"/>
      <c r="E345" s="400"/>
      <c r="F345" s="400"/>
      <c r="G345" s="400"/>
      <c r="H345" s="400"/>
      <c r="I345" s="400"/>
      <c r="J345" s="400"/>
      <c r="K345" s="400"/>
      <c r="L345" s="400"/>
      <c r="M345" s="135">
        <v>4</v>
      </c>
      <c r="N345" s="135" t="s">
        <v>1270</v>
      </c>
      <c r="O345" s="135" t="s">
        <v>1264</v>
      </c>
      <c r="P345" s="135" t="s">
        <v>645</v>
      </c>
      <c r="Q345" s="135">
        <v>4</v>
      </c>
      <c r="R345" s="135" t="s">
        <v>1270</v>
      </c>
      <c r="S345" s="400"/>
      <c r="T345" s="177"/>
      <c r="U345" s="177"/>
      <c r="V345" s="177"/>
      <c r="W345" s="177"/>
      <c r="X345" s="177"/>
      <c r="Y345" s="177"/>
      <c r="Z345" s="177"/>
      <c r="AA345" s="177"/>
      <c r="AB345" s="177"/>
      <c r="AC345" s="177"/>
      <c r="AD345" s="177"/>
      <c r="AE345" s="177"/>
      <c r="AF345" s="279">
        <f>IFERROR(SUMIF(Costeo!$H$5:$H$636,R345,Costeo!$Q$5:$Q$636),SUMIF(Costeo!$Z$4:$Z$636,LEFT(R345,250),Costeo!$Q$4:$Q$637))</f>
        <v>0</v>
      </c>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08"/>
      <c r="BK345" s="208"/>
      <c r="BL345" s="208"/>
      <c r="BM345" s="208"/>
      <c r="BN345" s="208"/>
      <c r="BO345" s="208"/>
      <c r="BP345" s="208"/>
      <c r="BQ345" s="208"/>
      <c r="BR345" s="208"/>
      <c r="BS345" s="208"/>
      <c r="BT345" s="208"/>
      <c r="BU345" s="208"/>
      <c r="BV345" s="208"/>
      <c r="BW345" s="208"/>
      <c r="BX345" s="208"/>
      <c r="BY345" s="208"/>
      <c r="BZ345" s="208"/>
      <c r="CA345" s="208"/>
      <c r="CB345" s="208"/>
      <c r="CC345" s="208"/>
      <c r="CD345" s="208"/>
      <c r="CE345" s="208"/>
      <c r="CF345" s="208"/>
      <c r="CG345" s="208"/>
      <c r="CH345" s="208"/>
      <c r="CI345" s="208"/>
      <c r="CJ345" s="208"/>
      <c r="CK345" s="208"/>
      <c r="CL345" s="208"/>
      <c r="CM345" s="208"/>
      <c r="CN345" s="208"/>
      <c r="CO345" s="208"/>
      <c r="CP345" s="208"/>
      <c r="CQ345" s="208"/>
      <c r="CR345" s="208"/>
      <c r="CS345" s="208"/>
      <c r="CT345" s="208"/>
      <c r="CU345" s="208"/>
      <c r="CV345" s="208"/>
      <c r="CW345" s="208"/>
      <c r="CX345" s="208"/>
      <c r="CY345" s="208"/>
      <c r="CZ345" s="208"/>
      <c r="DA345" s="208"/>
      <c r="DB345" s="208"/>
      <c r="DC345" s="208"/>
      <c r="DD345" s="208"/>
      <c r="DE345" s="208"/>
      <c r="DF345" s="208"/>
      <c r="DG345" s="208"/>
      <c r="DH345" s="208"/>
      <c r="DI345" s="208"/>
      <c r="DJ345" s="208"/>
      <c r="DK345" s="208"/>
      <c r="DL345" s="208"/>
      <c r="DM345" s="208"/>
      <c r="DN345" s="208"/>
      <c r="DO345" s="208"/>
      <c r="DP345" s="208"/>
      <c r="DQ345" s="208"/>
      <c r="DR345" s="208"/>
      <c r="DS345" s="208"/>
      <c r="DT345" s="208"/>
      <c r="DU345" s="208"/>
      <c r="DV345" s="208"/>
      <c r="DW345" s="208"/>
      <c r="DX345" s="208"/>
      <c r="DY345" s="208"/>
      <c r="DZ345" s="208"/>
      <c r="EA345" s="208"/>
      <c r="EB345" s="208"/>
      <c r="EC345" s="208"/>
      <c r="ED345" s="208"/>
      <c r="EE345" s="208"/>
      <c r="EF345" s="208"/>
      <c r="EG345" s="208"/>
      <c r="EH345" s="208"/>
      <c r="EI345" s="208"/>
      <c r="EJ345" s="208"/>
      <c r="EK345" s="208"/>
      <c r="EL345" s="208"/>
      <c r="EM345" s="208"/>
      <c r="EN345" s="208"/>
      <c r="EO345" s="208"/>
      <c r="EP345" s="208"/>
      <c r="EQ345" s="208"/>
      <c r="ER345" s="208"/>
      <c r="ES345" s="208"/>
      <c r="ET345" s="208"/>
      <c r="EU345" s="208"/>
      <c r="EV345" s="208"/>
      <c r="EW345" s="208"/>
      <c r="EX345" s="208"/>
      <c r="EY345" s="208"/>
      <c r="EZ345" s="208"/>
      <c r="FA345" s="208"/>
      <c r="FB345" s="208"/>
      <c r="FC345" s="208"/>
      <c r="FD345" s="208"/>
      <c r="FE345" s="208"/>
      <c r="FF345" s="208"/>
      <c r="FG345" s="208"/>
      <c r="FH345" s="208"/>
      <c r="FI345" s="208"/>
      <c r="FJ345" s="208"/>
      <c r="FK345" s="208"/>
      <c r="FL345" s="208"/>
      <c r="FM345" s="208"/>
      <c r="FN345" s="208"/>
      <c r="FO345" s="287"/>
    </row>
    <row r="346" spans="1:171" s="173" customFormat="1" ht="76.5" customHeight="1" x14ac:dyDescent="0.2">
      <c r="A346" s="400"/>
      <c r="B346" s="400"/>
      <c r="C346" s="400"/>
      <c r="D346" s="400"/>
      <c r="E346" s="400"/>
      <c r="F346" s="400"/>
      <c r="G346" s="400"/>
      <c r="H346" s="400"/>
      <c r="I346" s="400"/>
      <c r="J346" s="400"/>
      <c r="K346" s="400"/>
      <c r="L346" s="400"/>
      <c r="M346" s="135">
        <v>5</v>
      </c>
      <c r="N346" s="135" t="s">
        <v>1271</v>
      </c>
      <c r="O346" s="135" t="s">
        <v>1264</v>
      </c>
      <c r="P346" s="135" t="s">
        <v>645</v>
      </c>
      <c r="Q346" s="135">
        <v>5</v>
      </c>
      <c r="R346" s="135" t="s">
        <v>1272</v>
      </c>
      <c r="S346" s="400"/>
      <c r="T346" s="177"/>
      <c r="U346" s="177"/>
      <c r="V346" s="177"/>
      <c r="W346" s="177"/>
      <c r="X346" s="177"/>
      <c r="Y346" s="177"/>
      <c r="Z346" s="177"/>
      <c r="AA346" s="177"/>
      <c r="AB346" s="177"/>
      <c r="AC346" s="177"/>
      <c r="AD346" s="177"/>
      <c r="AE346" s="177"/>
      <c r="AF346" s="279">
        <f>IFERROR(SUMIF(Costeo!$H$5:$H$636,R346,Costeo!$Q$5:$Q$636),SUMIF(Costeo!$Z$4:$Z$636,LEFT(R346,250),Costeo!$Q$4:$Q$637))</f>
        <v>0</v>
      </c>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8"/>
      <c r="BL346" s="208"/>
      <c r="BM346" s="208"/>
      <c r="BN346" s="208"/>
      <c r="BO346" s="208"/>
      <c r="BP346" s="208"/>
      <c r="BQ346" s="208"/>
      <c r="BR346" s="208"/>
      <c r="BS346" s="208"/>
      <c r="BT346" s="208"/>
      <c r="BU346" s="208"/>
      <c r="BV346" s="208"/>
      <c r="BW346" s="208"/>
      <c r="BX346" s="208"/>
      <c r="BY346" s="208"/>
      <c r="BZ346" s="208"/>
      <c r="CA346" s="208"/>
      <c r="CB346" s="208"/>
      <c r="CC346" s="208"/>
      <c r="CD346" s="208"/>
      <c r="CE346" s="208"/>
      <c r="CF346" s="208"/>
      <c r="CG346" s="208"/>
      <c r="CH346" s="208"/>
      <c r="CI346" s="208"/>
      <c r="CJ346" s="208"/>
      <c r="CK346" s="208"/>
      <c r="CL346" s="208"/>
      <c r="CM346" s="208"/>
      <c r="CN346" s="208"/>
      <c r="CO346" s="208"/>
      <c r="CP346" s="208"/>
      <c r="CQ346" s="208"/>
      <c r="CR346" s="208"/>
      <c r="CS346" s="208"/>
      <c r="CT346" s="208"/>
      <c r="CU346" s="208"/>
      <c r="CV346" s="208"/>
      <c r="CW346" s="208"/>
      <c r="CX346" s="208"/>
      <c r="CY346" s="208"/>
      <c r="CZ346" s="208"/>
      <c r="DA346" s="208"/>
      <c r="DB346" s="208"/>
      <c r="DC346" s="208"/>
      <c r="DD346" s="208"/>
      <c r="DE346" s="208"/>
      <c r="DF346" s="208"/>
      <c r="DG346" s="208"/>
      <c r="DH346" s="208"/>
      <c r="DI346" s="208"/>
      <c r="DJ346" s="208"/>
      <c r="DK346" s="208"/>
      <c r="DL346" s="208"/>
      <c r="DM346" s="208"/>
      <c r="DN346" s="208"/>
      <c r="DO346" s="208"/>
      <c r="DP346" s="208"/>
      <c r="DQ346" s="208"/>
      <c r="DR346" s="208"/>
      <c r="DS346" s="208"/>
      <c r="DT346" s="208"/>
      <c r="DU346" s="208"/>
      <c r="DV346" s="208"/>
      <c r="DW346" s="208"/>
      <c r="DX346" s="208"/>
      <c r="DY346" s="208"/>
      <c r="DZ346" s="208"/>
      <c r="EA346" s="208"/>
      <c r="EB346" s="208"/>
      <c r="EC346" s="208"/>
      <c r="ED346" s="208"/>
      <c r="EE346" s="208"/>
      <c r="EF346" s="208"/>
      <c r="EG346" s="208"/>
      <c r="EH346" s="208"/>
      <c r="EI346" s="208"/>
      <c r="EJ346" s="208"/>
      <c r="EK346" s="208"/>
      <c r="EL346" s="208"/>
      <c r="EM346" s="208"/>
      <c r="EN346" s="208"/>
      <c r="EO346" s="208"/>
      <c r="EP346" s="208"/>
      <c r="EQ346" s="208"/>
      <c r="ER346" s="208"/>
      <c r="ES346" s="208"/>
      <c r="ET346" s="208"/>
      <c r="EU346" s="208"/>
      <c r="EV346" s="208"/>
      <c r="EW346" s="208"/>
      <c r="EX346" s="208"/>
      <c r="EY346" s="208"/>
      <c r="EZ346" s="208"/>
      <c r="FA346" s="208"/>
      <c r="FB346" s="208"/>
      <c r="FC346" s="208"/>
      <c r="FD346" s="208"/>
      <c r="FE346" s="208"/>
      <c r="FF346" s="208"/>
      <c r="FG346" s="208"/>
      <c r="FH346" s="208"/>
      <c r="FI346" s="208"/>
      <c r="FJ346" s="208"/>
      <c r="FK346" s="208"/>
      <c r="FL346" s="208"/>
      <c r="FM346" s="208"/>
      <c r="FN346" s="208"/>
      <c r="FO346" s="287"/>
    </row>
    <row r="347" spans="1:171" s="173" customFormat="1" ht="76.5" customHeight="1" x14ac:dyDescent="0.2">
      <c r="A347" s="400"/>
      <c r="B347" s="400"/>
      <c r="C347" s="374" t="s">
        <v>1273</v>
      </c>
      <c r="D347" s="374" t="s">
        <v>1274</v>
      </c>
      <c r="E347" s="402">
        <v>0.84</v>
      </c>
      <c r="F347" s="402">
        <v>0.85</v>
      </c>
      <c r="G347" s="402">
        <v>0.85</v>
      </c>
      <c r="H347" s="402">
        <v>0.85</v>
      </c>
      <c r="I347" s="402">
        <v>0.85</v>
      </c>
      <c r="J347" s="402">
        <v>0.85</v>
      </c>
      <c r="K347" s="374" t="s">
        <v>1275</v>
      </c>
      <c r="L347" s="374" t="s">
        <v>1276</v>
      </c>
      <c r="M347" s="135">
        <v>1</v>
      </c>
      <c r="N347" s="135" t="s">
        <v>1277</v>
      </c>
      <c r="O347" s="135" t="s">
        <v>1276</v>
      </c>
      <c r="P347" s="135" t="s">
        <v>645</v>
      </c>
      <c r="Q347" s="135">
        <v>1</v>
      </c>
      <c r="R347" s="135" t="s">
        <v>1277</v>
      </c>
      <c r="S347" s="135"/>
      <c r="T347" s="177"/>
      <c r="U347" s="177"/>
      <c r="V347" s="177"/>
      <c r="W347" s="177"/>
      <c r="X347" s="177"/>
      <c r="Y347" s="177"/>
      <c r="Z347" s="177"/>
      <c r="AA347" s="177"/>
      <c r="AB347" s="177"/>
      <c r="AC347" s="177"/>
      <c r="AD347" s="177"/>
      <c r="AE347" s="177"/>
      <c r="AF347" s="279">
        <f>IFERROR(SUMIF(Costeo!$H$5:$H$636,R347,Costeo!$Q$5:$Q$636),SUMIF(Costeo!$Z$4:$Z$636,LEFT(R347,250),Costeo!$Q$4:$Q$637))</f>
        <v>0</v>
      </c>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08"/>
      <c r="BK347" s="208"/>
      <c r="BL347" s="208"/>
      <c r="BM347" s="208"/>
      <c r="BN347" s="208"/>
      <c r="BO347" s="208"/>
      <c r="BP347" s="208"/>
      <c r="BQ347" s="208"/>
      <c r="BR347" s="208"/>
      <c r="BS347" s="208"/>
      <c r="BT347" s="208"/>
      <c r="BU347" s="208"/>
      <c r="BV347" s="208"/>
      <c r="BW347" s="208"/>
      <c r="BX347" s="208"/>
      <c r="BY347" s="208"/>
      <c r="BZ347" s="208"/>
      <c r="CA347" s="208"/>
      <c r="CB347" s="208"/>
      <c r="CC347" s="208"/>
      <c r="CD347" s="208"/>
      <c r="CE347" s="208"/>
      <c r="CF347" s="208"/>
      <c r="CG347" s="208"/>
      <c r="CH347" s="208"/>
      <c r="CI347" s="208"/>
      <c r="CJ347" s="208"/>
      <c r="CK347" s="208"/>
      <c r="CL347" s="208"/>
      <c r="CM347" s="208"/>
      <c r="CN347" s="208"/>
      <c r="CO347" s="208"/>
      <c r="CP347" s="208"/>
      <c r="CQ347" s="208"/>
      <c r="CR347" s="208"/>
      <c r="CS347" s="208"/>
      <c r="CT347" s="208"/>
      <c r="CU347" s="208"/>
      <c r="CV347" s="208"/>
      <c r="CW347" s="208"/>
      <c r="CX347" s="208"/>
      <c r="CY347" s="208"/>
      <c r="CZ347" s="208"/>
      <c r="DA347" s="208"/>
      <c r="DB347" s="208"/>
      <c r="DC347" s="208"/>
      <c r="DD347" s="208"/>
      <c r="DE347" s="208"/>
      <c r="DF347" s="208"/>
      <c r="DG347" s="208"/>
      <c r="DH347" s="208"/>
      <c r="DI347" s="208"/>
      <c r="DJ347" s="208"/>
      <c r="DK347" s="208"/>
      <c r="DL347" s="208"/>
      <c r="DM347" s="208"/>
      <c r="DN347" s="208"/>
      <c r="DO347" s="208"/>
      <c r="DP347" s="208"/>
      <c r="DQ347" s="208"/>
      <c r="DR347" s="208"/>
      <c r="DS347" s="208"/>
      <c r="DT347" s="208"/>
      <c r="DU347" s="208"/>
      <c r="DV347" s="208"/>
      <c r="DW347" s="208"/>
      <c r="DX347" s="208"/>
      <c r="DY347" s="208"/>
      <c r="DZ347" s="208"/>
      <c r="EA347" s="208"/>
      <c r="EB347" s="208"/>
      <c r="EC347" s="208"/>
      <c r="ED347" s="208"/>
      <c r="EE347" s="208"/>
      <c r="EF347" s="208"/>
      <c r="EG347" s="208"/>
      <c r="EH347" s="208"/>
      <c r="EI347" s="208"/>
      <c r="EJ347" s="208"/>
      <c r="EK347" s="208"/>
      <c r="EL347" s="208"/>
      <c r="EM347" s="208"/>
      <c r="EN347" s="208"/>
      <c r="EO347" s="208"/>
      <c r="EP347" s="208"/>
      <c r="EQ347" s="208"/>
      <c r="ER347" s="208"/>
      <c r="ES347" s="208"/>
      <c r="ET347" s="208"/>
      <c r="EU347" s="208"/>
      <c r="EV347" s="208"/>
      <c r="EW347" s="208"/>
      <c r="EX347" s="208"/>
      <c r="EY347" s="208"/>
      <c r="EZ347" s="208"/>
      <c r="FA347" s="208"/>
      <c r="FB347" s="208"/>
      <c r="FC347" s="208"/>
      <c r="FD347" s="208"/>
      <c r="FE347" s="208"/>
      <c r="FF347" s="208"/>
      <c r="FG347" s="208"/>
      <c r="FH347" s="208"/>
      <c r="FI347" s="208"/>
      <c r="FJ347" s="208"/>
      <c r="FK347" s="208"/>
      <c r="FL347" s="208"/>
      <c r="FM347" s="208"/>
      <c r="FN347" s="208"/>
      <c r="FO347" s="287"/>
    </row>
    <row r="348" spans="1:171" s="173" customFormat="1" ht="76.5" customHeight="1" x14ac:dyDescent="0.2">
      <c r="A348" s="400"/>
      <c r="B348" s="400"/>
      <c r="C348" s="400"/>
      <c r="D348" s="400"/>
      <c r="E348" s="400"/>
      <c r="F348" s="400"/>
      <c r="G348" s="400"/>
      <c r="H348" s="400"/>
      <c r="I348" s="400"/>
      <c r="J348" s="400"/>
      <c r="K348" s="400"/>
      <c r="L348" s="400"/>
      <c r="M348" s="135">
        <v>2</v>
      </c>
      <c r="N348" s="135" t="s">
        <v>1278</v>
      </c>
      <c r="O348" s="135" t="s">
        <v>1276</v>
      </c>
      <c r="P348" s="135" t="s">
        <v>645</v>
      </c>
      <c r="Q348" s="135">
        <v>1</v>
      </c>
      <c r="R348" s="135" t="s">
        <v>1278</v>
      </c>
      <c r="S348" s="135"/>
      <c r="T348" s="177"/>
      <c r="U348" s="177"/>
      <c r="V348" s="177"/>
      <c r="W348" s="177"/>
      <c r="X348" s="177"/>
      <c r="Y348" s="177"/>
      <c r="Z348" s="177"/>
      <c r="AA348" s="177"/>
      <c r="AB348" s="177"/>
      <c r="AC348" s="177"/>
      <c r="AD348" s="177"/>
      <c r="AE348" s="177"/>
      <c r="AF348" s="279">
        <f>IFERROR(SUMIF(Costeo!$H$5:$H$636,R348,Costeo!$Q$5:$Q$636),SUMIF(Costeo!$Z$4:$Z$636,LEFT(R348,250),Costeo!$Q$4:$Q$637))</f>
        <v>0</v>
      </c>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08"/>
      <c r="BK348" s="208"/>
      <c r="BL348" s="208"/>
      <c r="BM348" s="208"/>
      <c r="BN348" s="208"/>
      <c r="BO348" s="208"/>
      <c r="BP348" s="208"/>
      <c r="BQ348" s="208"/>
      <c r="BR348" s="208"/>
      <c r="BS348" s="208"/>
      <c r="BT348" s="208"/>
      <c r="BU348" s="208"/>
      <c r="BV348" s="208"/>
      <c r="BW348" s="208"/>
      <c r="BX348" s="208"/>
      <c r="BY348" s="208"/>
      <c r="BZ348" s="208"/>
      <c r="CA348" s="208"/>
      <c r="CB348" s="208"/>
      <c r="CC348" s="208"/>
      <c r="CD348" s="208"/>
      <c r="CE348" s="208"/>
      <c r="CF348" s="208"/>
      <c r="CG348" s="208"/>
      <c r="CH348" s="208"/>
      <c r="CI348" s="208"/>
      <c r="CJ348" s="208"/>
      <c r="CK348" s="208"/>
      <c r="CL348" s="208"/>
      <c r="CM348" s="208"/>
      <c r="CN348" s="208"/>
      <c r="CO348" s="208"/>
      <c r="CP348" s="208"/>
      <c r="CQ348" s="208"/>
      <c r="CR348" s="208"/>
      <c r="CS348" s="208"/>
      <c r="CT348" s="208"/>
      <c r="CU348" s="208"/>
      <c r="CV348" s="208"/>
      <c r="CW348" s="208"/>
      <c r="CX348" s="208"/>
      <c r="CY348" s="208"/>
      <c r="CZ348" s="208"/>
      <c r="DA348" s="208"/>
      <c r="DB348" s="208"/>
      <c r="DC348" s="208"/>
      <c r="DD348" s="208"/>
      <c r="DE348" s="208"/>
      <c r="DF348" s="208"/>
      <c r="DG348" s="208"/>
      <c r="DH348" s="208"/>
      <c r="DI348" s="208"/>
      <c r="DJ348" s="208"/>
      <c r="DK348" s="208"/>
      <c r="DL348" s="208"/>
      <c r="DM348" s="208"/>
      <c r="DN348" s="208"/>
      <c r="DO348" s="208"/>
      <c r="DP348" s="208"/>
      <c r="DQ348" s="208"/>
      <c r="DR348" s="208"/>
      <c r="DS348" s="208"/>
      <c r="DT348" s="208"/>
      <c r="DU348" s="208"/>
      <c r="DV348" s="208"/>
      <c r="DW348" s="208"/>
      <c r="DX348" s="208"/>
      <c r="DY348" s="208"/>
      <c r="DZ348" s="208"/>
      <c r="EA348" s="208"/>
      <c r="EB348" s="208"/>
      <c r="EC348" s="208"/>
      <c r="ED348" s="208"/>
      <c r="EE348" s="208"/>
      <c r="EF348" s="208"/>
      <c r="EG348" s="208"/>
      <c r="EH348" s="208"/>
      <c r="EI348" s="208"/>
      <c r="EJ348" s="208"/>
      <c r="EK348" s="208"/>
      <c r="EL348" s="208"/>
      <c r="EM348" s="208"/>
      <c r="EN348" s="208"/>
      <c r="EO348" s="208"/>
      <c r="EP348" s="208"/>
      <c r="EQ348" s="208"/>
      <c r="ER348" s="208"/>
      <c r="ES348" s="208"/>
      <c r="ET348" s="208"/>
      <c r="EU348" s="208"/>
      <c r="EV348" s="208"/>
      <c r="EW348" s="208"/>
      <c r="EX348" s="208"/>
      <c r="EY348" s="208"/>
      <c r="EZ348" s="208"/>
      <c r="FA348" s="208"/>
      <c r="FB348" s="208"/>
      <c r="FC348" s="208"/>
      <c r="FD348" s="208"/>
      <c r="FE348" s="208"/>
      <c r="FF348" s="208"/>
      <c r="FG348" s="208"/>
      <c r="FH348" s="208"/>
      <c r="FI348" s="208"/>
      <c r="FJ348" s="208"/>
      <c r="FK348" s="208"/>
      <c r="FL348" s="208"/>
      <c r="FM348" s="208"/>
      <c r="FN348" s="208"/>
      <c r="FO348" s="287"/>
    </row>
    <row r="349" spans="1:171" s="173" customFormat="1" ht="76.5" customHeight="1" x14ac:dyDescent="0.2">
      <c r="A349" s="400"/>
      <c r="B349" s="400"/>
      <c r="C349" s="400"/>
      <c r="D349" s="400"/>
      <c r="E349" s="400"/>
      <c r="F349" s="400"/>
      <c r="G349" s="400"/>
      <c r="H349" s="400"/>
      <c r="I349" s="400"/>
      <c r="J349" s="400"/>
      <c r="K349" s="400"/>
      <c r="L349" s="400"/>
      <c r="M349" s="135">
        <v>3</v>
      </c>
      <c r="N349" s="135" t="s">
        <v>1279</v>
      </c>
      <c r="O349" s="135" t="s">
        <v>1276</v>
      </c>
      <c r="P349" s="135" t="s">
        <v>645</v>
      </c>
      <c r="Q349" s="135">
        <v>1</v>
      </c>
      <c r="R349" s="135" t="s">
        <v>1279</v>
      </c>
      <c r="S349" s="135"/>
      <c r="T349" s="177"/>
      <c r="U349" s="177"/>
      <c r="V349" s="177"/>
      <c r="W349" s="177"/>
      <c r="X349" s="177"/>
      <c r="Y349" s="177"/>
      <c r="Z349" s="177"/>
      <c r="AA349" s="177"/>
      <c r="AB349" s="177"/>
      <c r="AC349" s="177"/>
      <c r="AD349" s="177"/>
      <c r="AE349" s="177"/>
      <c r="AF349" s="279">
        <f>IFERROR(SUMIF(Costeo!$H$5:$H$636,R349,Costeo!$Q$5:$Q$636),SUMIF(Costeo!$Z$4:$Z$636,LEFT(R349,250),Costeo!$Q$4:$Q$637))</f>
        <v>0</v>
      </c>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08"/>
      <c r="BK349" s="208"/>
      <c r="BL349" s="208"/>
      <c r="BM349" s="208"/>
      <c r="BN349" s="208"/>
      <c r="BO349" s="208"/>
      <c r="BP349" s="208"/>
      <c r="BQ349" s="208"/>
      <c r="BR349" s="208"/>
      <c r="BS349" s="208"/>
      <c r="BT349" s="208"/>
      <c r="BU349" s="208"/>
      <c r="BV349" s="208"/>
      <c r="BW349" s="208"/>
      <c r="BX349" s="208"/>
      <c r="BY349" s="208"/>
      <c r="BZ349" s="208"/>
      <c r="CA349" s="208"/>
      <c r="CB349" s="208"/>
      <c r="CC349" s="208"/>
      <c r="CD349" s="208"/>
      <c r="CE349" s="208"/>
      <c r="CF349" s="208"/>
      <c r="CG349" s="208"/>
      <c r="CH349" s="208"/>
      <c r="CI349" s="208"/>
      <c r="CJ349" s="208"/>
      <c r="CK349" s="208"/>
      <c r="CL349" s="208"/>
      <c r="CM349" s="208"/>
      <c r="CN349" s="208"/>
      <c r="CO349" s="208"/>
      <c r="CP349" s="208"/>
      <c r="CQ349" s="208"/>
      <c r="CR349" s="208"/>
      <c r="CS349" s="208"/>
      <c r="CT349" s="208"/>
      <c r="CU349" s="208"/>
      <c r="CV349" s="208"/>
      <c r="CW349" s="208"/>
      <c r="CX349" s="208"/>
      <c r="CY349" s="208"/>
      <c r="CZ349" s="208"/>
      <c r="DA349" s="208"/>
      <c r="DB349" s="208"/>
      <c r="DC349" s="208"/>
      <c r="DD349" s="208"/>
      <c r="DE349" s="208"/>
      <c r="DF349" s="208"/>
      <c r="DG349" s="208"/>
      <c r="DH349" s="208"/>
      <c r="DI349" s="208"/>
      <c r="DJ349" s="208"/>
      <c r="DK349" s="208"/>
      <c r="DL349" s="208"/>
      <c r="DM349" s="208"/>
      <c r="DN349" s="208"/>
      <c r="DO349" s="208"/>
      <c r="DP349" s="208"/>
      <c r="DQ349" s="208"/>
      <c r="DR349" s="208"/>
      <c r="DS349" s="208"/>
      <c r="DT349" s="208"/>
      <c r="DU349" s="208"/>
      <c r="DV349" s="208"/>
      <c r="DW349" s="208"/>
      <c r="DX349" s="208"/>
      <c r="DY349" s="208"/>
      <c r="DZ349" s="208"/>
      <c r="EA349" s="208"/>
      <c r="EB349" s="208"/>
      <c r="EC349" s="208"/>
      <c r="ED349" s="208"/>
      <c r="EE349" s="208"/>
      <c r="EF349" s="208"/>
      <c r="EG349" s="208"/>
      <c r="EH349" s="208"/>
      <c r="EI349" s="208"/>
      <c r="EJ349" s="208"/>
      <c r="EK349" s="208"/>
      <c r="EL349" s="208"/>
      <c r="EM349" s="208"/>
      <c r="EN349" s="208"/>
      <c r="EO349" s="208"/>
      <c r="EP349" s="208"/>
      <c r="EQ349" s="208"/>
      <c r="ER349" s="208"/>
      <c r="ES349" s="208"/>
      <c r="ET349" s="208"/>
      <c r="EU349" s="208"/>
      <c r="EV349" s="208"/>
      <c r="EW349" s="208"/>
      <c r="EX349" s="208"/>
      <c r="EY349" s="208"/>
      <c r="EZ349" s="208"/>
      <c r="FA349" s="208"/>
      <c r="FB349" s="208"/>
      <c r="FC349" s="208"/>
      <c r="FD349" s="208"/>
      <c r="FE349" s="208"/>
      <c r="FF349" s="208"/>
      <c r="FG349" s="208"/>
      <c r="FH349" s="208"/>
      <c r="FI349" s="208"/>
      <c r="FJ349" s="208"/>
      <c r="FK349" s="208"/>
      <c r="FL349" s="208"/>
      <c r="FM349" s="208"/>
      <c r="FN349" s="208"/>
      <c r="FO349" s="287"/>
    </row>
    <row r="350" spans="1:171" s="173" customFormat="1" ht="76.5" customHeight="1" x14ac:dyDescent="0.2">
      <c r="A350" s="400"/>
      <c r="B350" s="400"/>
      <c r="C350" s="400"/>
      <c r="D350" s="400"/>
      <c r="E350" s="400"/>
      <c r="F350" s="400"/>
      <c r="G350" s="400"/>
      <c r="H350" s="400"/>
      <c r="I350" s="400"/>
      <c r="J350" s="400"/>
      <c r="K350" s="400"/>
      <c r="L350" s="400"/>
      <c r="M350" s="135">
        <v>4</v>
      </c>
      <c r="N350" s="135" t="s">
        <v>1280</v>
      </c>
      <c r="O350" s="135" t="s">
        <v>1276</v>
      </c>
      <c r="P350" s="135" t="s">
        <v>645</v>
      </c>
      <c r="Q350" s="135">
        <v>1</v>
      </c>
      <c r="R350" s="135" t="s">
        <v>1280</v>
      </c>
      <c r="S350" s="135"/>
      <c r="T350" s="177"/>
      <c r="U350" s="177"/>
      <c r="V350" s="177"/>
      <c r="W350" s="177"/>
      <c r="X350" s="177"/>
      <c r="Y350" s="177"/>
      <c r="Z350" s="177"/>
      <c r="AA350" s="177"/>
      <c r="AB350" s="177"/>
      <c r="AC350" s="177"/>
      <c r="AD350" s="177"/>
      <c r="AE350" s="177"/>
      <c r="AF350" s="279">
        <f>IFERROR(SUMIF(Costeo!$H$5:$H$636,R350,Costeo!$Q$5:$Q$636),SUMIF(Costeo!$Z$4:$Z$636,LEFT(R350,250),Costeo!$Q$4:$Q$637))</f>
        <v>0</v>
      </c>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08"/>
      <c r="BK350" s="208"/>
      <c r="BL350" s="208"/>
      <c r="BM350" s="208"/>
      <c r="BN350" s="208"/>
      <c r="BO350" s="208"/>
      <c r="BP350" s="208"/>
      <c r="BQ350" s="208"/>
      <c r="BR350" s="208"/>
      <c r="BS350" s="208"/>
      <c r="BT350" s="208"/>
      <c r="BU350" s="208"/>
      <c r="BV350" s="208"/>
      <c r="BW350" s="208"/>
      <c r="BX350" s="208"/>
      <c r="BY350" s="208"/>
      <c r="BZ350" s="208"/>
      <c r="CA350" s="208"/>
      <c r="CB350" s="208"/>
      <c r="CC350" s="208"/>
      <c r="CD350" s="208"/>
      <c r="CE350" s="208"/>
      <c r="CF350" s="208"/>
      <c r="CG350" s="208"/>
      <c r="CH350" s="208"/>
      <c r="CI350" s="208"/>
      <c r="CJ350" s="208"/>
      <c r="CK350" s="208"/>
      <c r="CL350" s="208"/>
      <c r="CM350" s="208"/>
      <c r="CN350" s="208"/>
      <c r="CO350" s="208"/>
      <c r="CP350" s="208"/>
      <c r="CQ350" s="208"/>
      <c r="CR350" s="208"/>
      <c r="CS350" s="208"/>
      <c r="CT350" s="208"/>
      <c r="CU350" s="208"/>
      <c r="CV350" s="208"/>
      <c r="CW350" s="208"/>
      <c r="CX350" s="208"/>
      <c r="CY350" s="208"/>
      <c r="CZ350" s="208"/>
      <c r="DA350" s="208"/>
      <c r="DB350" s="208"/>
      <c r="DC350" s="208"/>
      <c r="DD350" s="208"/>
      <c r="DE350" s="208"/>
      <c r="DF350" s="208"/>
      <c r="DG350" s="208"/>
      <c r="DH350" s="208"/>
      <c r="DI350" s="208"/>
      <c r="DJ350" s="208"/>
      <c r="DK350" s="208"/>
      <c r="DL350" s="208"/>
      <c r="DM350" s="208"/>
      <c r="DN350" s="208"/>
      <c r="DO350" s="208"/>
      <c r="DP350" s="208"/>
      <c r="DQ350" s="208"/>
      <c r="DR350" s="208"/>
      <c r="DS350" s="208"/>
      <c r="DT350" s="208"/>
      <c r="DU350" s="208"/>
      <c r="DV350" s="208"/>
      <c r="DW350" s="208"/>
      <c r="DX350" s="208"/>
      <c r="DY350" s="208"/>
      <c r="DZ350" s="208"/>
      <c r="EA350" s="208"/>
      <c r="EB350" s="208"/>
      <c r="EC350" s="208"/>
      <c r="ED350" s="208"/>
      <c r="EE350" s="208"/>
      <c r="EF350" s="208"/>
      <c r="EG350" s="208"/>
      <c r="EH350" s="208"/>
      <c r="EI350" s="208"/>
      <c r="EJ350" s="208"/>
      <c r="EK350" s="208"/>
      <c r="EL350" s="208"/>
      <c r="EM350" s="208"/>
      <c r="EN350" s="208"/>
      <c r="EO350" s="208"/>
      <c r="EP350" s="208"/>
      <c r="EQ350" s="208"/>
      <c r="ER350" s="208"/>
      <c r="ES350" s="208"/>
      <c r="ET350" s="208"/>
      <c r="EU350" s="208"/>
      <c r="EV350" s="208"/>
      <c r="EW350" s="208"/>
      <c r="EX350" s="208"/>
      <c r="EY350" s="208"/>
      <c r="EZ350" s="208"/>
      <c r="FA350" s="208"/>
      <c r="FB350" s="208"/>
      <c r="FC350" s="208"/>
      <c r="FD350" s="208"/>
      <c r="FE350" s="208"/>
      <c r="FF350" s="208"/>
      <c r="FG350" s="208"/>
      <c r="FH350" s="208"/>
      <c r="FI350" s="208"/>
      <c r="FJ350" s="208"/>
      <c r="FK350" s="208"/>
      <c r="FL350" s="208"/>
      <c r="FM350" s="208"/>
      <c r="FN350" s="208"/>
      <c r="FO350" s="287"/>
    </row>
    <row r="351" spans="1:171" s="173" customFormat="1" ht="32.450000000000003" customHeight="1" x14ac:dyDescent="0.2">
      <c r="A351" s="400"/>
      <c r="B351" s="400"/>
      <c r="C351" s="374" t="s">
        <v>56296</v>
      </c>
      <c r="D351" s="374" t="s">
        <v>1281</v>
      </c>
      <c r="E351" s="374">
        <v>8</v>
      </c>
      <c r="F351" s="374">
        <v>14</v>
      </c>
      <c r="G351" s="374">
        <v>0</v>
      </c>
      <c r="H351" s="374">
        <v>6</v>
      </c>
      <c r="I351" s="374">
        <v>7</v>
      </c>
      <c r="J351" s="374">
        <v>1</v>
      </c>
      <c r="K351" s="374" t="s">
        <v>56261</v>
      </c>
      <c r="L351" s="374" t="s">
        <v>1282</v>
      </c>
      <c r="M351" s="439">
        <v>1</v>
      </c>
      <c r="N351" s="423" t="s">
        <v>56262</v>
      </c>
      <c r="O351" s="374" t="s">
        <v>679</v>
      </c>
      <c r="P351" s="439" t="s">
        <v>645</v>
      </c>
      <c r="Q351" s="178">
        <v>1</v>
      </c>
      <c r="R351" s="178" t="s">
        <v>1285</v>
      </c>
      <c r="S351" s="454" t="s">
        <v>56263</v>
      </c>
      <c r="T351" s="175"/>
      <c r="U351" s="175"/>
      <c r="V351" s="176"/>
      <c r="W351" s="176"/>
      <c r="X351" s="176"/>
      <c r="Y351" s="176"/>
      <c r="Z351" s="176"/>
      <c r="AA351" s="176"/>
      <c r="AB351" s="176"/>
      <c r="AC351" s="176"/>
      <c r="AD351" s="176"/>
      <c r="AE351" s="176"/>
      <c r="AF351" s="279">
        <f>IFERROR(SUMIF(Costeo!$H$5:$H$636,R351,Costeo!$Q$5:$Q$636),SUMIF(Costeo!$Z$4:$Z$636,LEFT(R351,250),Costeo!$Q$4:$Q$637))</f>
        <v>0</v>
      </c>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08"/>
      <c r="BK351" s="208"/>
      <c r="BL351" s="208"/>
      <c r="BM351" s="208"/>
      <c r="BN351" s="208"/>
      <c r="BO351" s="208"/>
      <c r="BP351" s="208"/>
      <c r="BQ351" s="208"/>
      <c r="BR351" s="208"/>
      <c r="BS351" s="208"/>
      <c r="BT351" s="208"/>
      <c r="BU351" s="208"/>
      <c r="BV351" s="208"/>
      <c r="BW351" s="208"/>
      <c r="BX351" s="208"/>
      <c r="BY351" s="208"/>
      <c r="BZ351" s="208"/>
      <c r="CA351" s="208"/>
      <c r="CB351" s="208"/>
      <c r="CC351" s="208"/>
      <c r="CD351" s="208"/>
      <c r="CE351" s="208"/>
      <c r="CF351" s="208"/>
      <c r="CG351" s="208"/>
      <c r="CH351" s="208"/>
      <c r="CI351" s="208"/>
      <c r="CJ351" s="208"/>
      <c r="CK351" s="208"/>
      <c r="CL351" s="208"/>
      <c r="CM351" s="208"/>
      <c r="CN351" s="208"/>
      <c r="CO351" s="208"/>
      <c r="CP351" s="208"/>
      <c r="CQ351" s="208"/>
      <c r="CR351" s="208"/>
      <c r="CS351" s="208"/>
      <c r="CT351" s="208"/>
      <c r="CU351" s="208"/>
      <c r="CV351" s="208"/>
      <c r="CW351" s="208"/>
      <c r="CX351" s="208"/>
      <c r="CY351" s="208"/>
      <c r="CZ351" s="208"/>
      <c r="DA351" s="208"/>
      <c r="DB351" s="208"/>
      <c r="DC351" s="208"/>
      <c r="DD351" s="208"/>
      <c r="DE351" s="208"/>
      <c r="DF351" s="208"/>
      <c r="DG351" s="208"/>
      <c r="DH351" s="208"/>
      <c r="DI351" s="208"/>
      <c r="DJ351" s="208"/>
      <c r="DK351" s="208"/>
      <c r="DL351" s="208"/>
      <c r="DM351" s="208"/>
      <c r="DN351" s="208"/>
      <c r="DO351" s="208"/>
      <c r="DP351" s="208"/>
      <c r="DQ351" s="208"/>
      <c r="DR351" s="208"/>
      <c r="DS351" s="208"/>
      <c r="DT351" s="208"/>
      <c r="DU351" s="208"/>
      <c r="DV351" s="208"/>
      <c r="DW351" s="208"/>
      <c r="DX351" s="208"/>
      <c r="DY351" s="208"/>
      <c r="DZ351" s="208"/>
      <c r="EA351" s="208"/>
      <c r="EB351" s="208"/>
      <c r="EC351" s="208"/>
      <c r="ED351" s="208"/>
      <c r="EE351" s="208"/>
      <c r="EF351" s="208"/>
      <c r="EG351" s="208"/>
      <c r="EH351" s="208"/>
      <c r="EI351" s="208"/>
      <c r="EJ351" s="208"/>
      <c r="EK351" s="208"/>
      <c r="EL351" s="208"/>
      <c r="EM351" s="208"/>
      <c r="EN351" s="208"/>
      <c r="EO351" s="208"/>
      <c r="EP351" s="208"/>
      <c r="EQ351" s="208"/>
      <c r="ER351" s="208"/>
      <c r="ES351" s="208"/>
      <c r="ET351" s="208"/>
      <c r="EU351" s="208"/>
      <c r="EV351" s="208"/>
      <c r="EW351" s="208"/>
      <c r="EX351" s="208"/>
      <c r="EY351" s="208"/>
      <c r="EZ351" s="208"/>
      <c r="FA351" s="208"/>
      <c r="FB351" s="208"/>
      <c r="FC351" s="208"/>
      <c r="FD351" s="208"/>
      <c r="FE351" s="208"/>
      <c r="FF351" s="208"/>
      <c r="FG351" s="208"/>
      <c r="FH351" s="208"/>
      <c r="FI351" s="208"/>
      <c r="FJ351" s="208"/>
      <c r="FK351" s="208"/>
      <c r="FL351" s="208"/>
      <c r="FM351" s="208"/>
      <c r="FN351" s="208"/>
      <c r="FO351" s="287"/>
    </row>
    <row r="352" spans="1:171" s="173" customFormat="1" ht="39.950000000000003" customHeight="1" x14ac:dyDescent="0.2">
      <c r="A352" s="400"/>
      <c r="B352" s="400"/>
      <c r="C352" s="374"/>
      <c r="D352" s="374"/>
      <c r="E352" s="374"/>
      <c r="F352" s="374"/>
      <c r="G352" s="374"/>
      <c r="H352" s="374"/>
      <c r="I352" s="374"/>
      <c r="J352" s="374"/>
      <c r="K352" s="374"/>
      <c r="L352" s="374"/>
      <c r="M352" s="439"/>
      <c r="N352" s="423"/>
      <c r="O352" s="374"/>
      <c r="P352" s="439"/>
      <c r="Q352" s="178">
        <v>2</v>
      </c>
      <c r="R352" s="178" t="s">
        <v>56264</v>
      </c>
      <c r="S352" s="454"/>
      <c r="T352" s="176"/>
      <c r="U352" s="175"/>
      <c r="V352" s="175"/>
      <c r="W352" s="175"/>
      <c r="X352" s="176"/>
      <c r="Y352" s="176"/>
      <c r="Z352" s="176"/>
      <c r="AA352" s="176"/>
      <c r="AB352" s="176"/>
      <c r="AC352" s="176"/>
      <c r="AD352" s="176"/>
      <c r="AE352" s="176"/>
      <c r="AF352" s="279">
        <f>IFERROR(SUMIF(Costeo!$H$5:$H$636,R352,Costeo!$Q$5:$Q$636),SUMIF(Costeo!$Z$4:$Z$636,LEFT(R352,250),Costeo!$Q$4:$Q$637))</f>
        <v>0</v>
      </c>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8"/>
      <c r="BL352" s="208"/>
      <c r="BM352" s="208"/>
      <c r="BN352" s="208"/>
      <c r="BO352" s="208"/>
      <c r="BP352" s="208"/>
      <c r="BQ352" s="208"/>
      <c r="BR352" s="208"/>
      <c r="BS352" s="208"/>
      <c r="BT352" s="208"/>
      <c r="BU352" s="208"/>
      <c r="BV352" s="208"/>
      <c r="BW352" s="208"/>
      <c r="BX352" s="208"/>
      <c r="BY352" s="208"/>
      <c r="BZ352" s="208"/>
      <c r="CA352" s="208"/>
      <c r="CB352" s="208"/>
      <c r="CC352" s="208"/>
      <c r="CD352" s="208"/>
      <c r="CE352" s="208"/>
      <c r="CF352" s="208"/>
      <c r="CG352" s="208"/>
      <c r="CH352" s="208"/>
      <c r="CI352" s="208"/>
      <c r="CJ352" s="208"/>
      <c r="CK352" s="208"/>
      <c r="CL352" s="208"/>
      <c r="CM352" s="208"/>
      <c r="CN352" s="208"/>
      <c r="CO352" s="208"/>
      <c r="CP352" s="208"/>
      <c r="CQ352" s="208"/>
      <c r="CR352" s="208"/>
      <c r="CS352" s="208"/>
      <c r="CT352" s="208"/>
      <c r="CU352" s="208"/>
      <c r="CV352" s="208"/>
      <c r="CW352" s="208"/>
      <c r="CX352" s="208"/>
      <c r="CY352" s="208"/>
      <c r="CZ352" s="208"/>
      <c r="DA352" s="208"/>
      <c r="DB352" s="208"/>
      <c r="DC352" s="208"/>
      <c r="DD352" s="208"/>
      <c r="DE352" s="208"/>
      <c r="DF352" s="208"/>
      <c r="DG352" s="208"/>
      <c r="DH352" s="208"/>
      <c r="DI352" s="208"/>
      <c r="DJ352" s="208"/>
      <c r="DK352" s="208"/>
      <c r="DL352" s="208"/>
      <c r="DM352" s="208"/>
      <c r="DN352" s="208"/>
      <c r="DO352" s="208"/>
      <c r="DP352" s="208"/>
      <c r="DQ352" s="208"/>
      <c r="DR352" s="208"/>
      <c r="DS352" s="208"/>
      <c r="DT352" s="208"/>
      <c r="DU352" s="208"/>
      <c r="DV352" s="208"/>
      <c r="DW352" s="208"/>
      <c r="DX352" s="208"/>
      <c r="DY352" s="208"/>
      <c r="DZ352" s="208"/>
      <c r="EA352" s="208"/>
      <c r="EB352" s="208"/>
      <c r="EC352" s="208"/>
      <c r="ED352" s="208"/>
      <c r="EE352" s="208"/>
      <c r="EF352" s="208"/>
      <c r="EG352" s="208"/>
      <c r="EH352" s="208"/>
      <c r="EI352" s="208"/>
      <c r="EJ352" s="208"/>
      <c r="EK352" s="208"/>
      <c r="EL352" s="208"/>
      <c r="EM352" s="208"/>
      <c r="EN352" s="208"/>
      <c r="EO352" s="208"/>
      <c r="EP352" s="208"/>
      <c r="EQ352" s="208"/>
      <c r="ER352" s="208"/>
      <c r="ES352" s="208"/>
      <c r="ET352" s="208"/>
      <c r="EU352" s="208"/>
      <c r="EV352" s="208"/>
      <c r="EW352" s="208"/>
      <c r="EX352" s="208"/>
      <c r="EY352" s="208"/>
      <c r="EZ352" s="208"/>
      <c r="FA352" s="208"/>
      <c r="FB352" s="208"/>
      <c r="FC352" s="208"/>
      <c r="FD352" s="208"/>
      <c r="FE352" s="208"/>
      <c r="FF352" s="208"/>
      <c r="FG352" s="208"/>
      <c r="FH352" s="208"/>
      <c r="FI352" s="208"/>
      <c r="FJ352" s="208"/>
      <c r="FK352" s="208"/>
      <c r="FL352" s="208"/>
      <c r="FM352" s="208"/>
      <c r="FN352" s="208"/>
      <c r="FO352" s="287"/>
    </row>
    <row r="353" spans="1:171" s="173" customFormat="1" ht="33" customHeight="1" x14ac:dyDescent="0.2">
      <c r="A353" s="400"/>
      <c r="B353" s="400"/>
      <c r="C353" s="374"/>
      <c r="D353" s="374"/>
      <c r="E353" s="374"/>
      <c r="F353" s="374"/>
      <c r="G353" s="374"/>
      <c r="H353" s="374"/>
      <c r="I353" s="374"/>
      <c r="J353" s="374"/>
      <c r="K353" s="374"/>
      <c r="L353" s="374"/>
      <c r="M353" s="439"/>
      <c r="N353" s="423"/>
      <c r="O353" s="374"/>
      <c r="P353" s="439"/>
      <c r="Q353" s="178">
        <v>4</v>
      </c>
      <c r="R353" s="178" t="s">
        <v>1286</v>
      </c>
      <c r="S353" s="454"/>
      <c r="T353" s="176"/>
      <c r="U353" s="176"/>
      <c r="V353" s="176"/>
      <c r="W353" s="176"/>
      <c r="X353" s="175"/>
      <c r="Y353" s="175"/>
      <c r="Z353" s="176"/>
      <c r="AA353" s="176"/>
      <c r="AB353" s="176"/>
      <c r="AC353" s="176"/>
      <c r="AD353" s="176"/>
      <c r="AE353" s="176"/>
      <c r="AF353" s="279">
        <f>IFERROR(SUMIF(Costeo!$H$5:$H$636,R353,Costeo!$Q$5:$Q$636),SUMIF(Costeo!$Z$4:$Z$636,LEFT(R353,250),Costeo!$Q$4:$Q$637))</f>
        <v>0</v>
      </c>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08"/>
      <c r="BK353" s="208"/>
      <c r="BL353" s="208"/>
      <c r="BM353" s="208"/>
      <c r="BN353" s="208"/>
      <c r="BO353" s="208"/>
      <c r="BP353" s="208"/>
      <c r="BQ353" s="208"/>
      <c r="BR353" s="208"/>
      <c r="BS353" s="208"/>
      <c r="BT353" s="208"/>
      <c r="BU353" s="208"/>
      <c r="BV353" s="208"/>
      <c r="BW353" s="208"/>
      <c r="BX353" s="208"/>
      <c r="BY353" s="208"/>
      <c r="BZ353" s="208"/>
      <c r="CA353" s="208"/>
      <c r="CB353" s="208"/>
      <c r="CC353" s="208"/>
      <c r="CD353" s="208"/>
      <c r="CE353" s="208"/>
      <c r="CF353" s="208"/>
      <c r="CG353" s="208"/>
      <c r="CH353" s="208"/>
      <c r="CI353" s="208"/>
      <c r="CJ353" s="208"/>
      <c r="CK353" s="208"/>
      <c r="CL353" s="208"/>
      <c r="CM353" s="208"/>
      <c r="CN353" s="208"/>
      <c r="CO353" s="208"/>
      <c r="CP353" s="208"/>
      <c r="CQ353" s="208"/>
      <c r="CR353" s="208"/>
      <c r="CS353" s="208"/>
      <c r="CT353" s="208"/>
      <c r="CU353" s="208"/>
      <c r="CV353" s="208"/>
      <c r="CW353" s="208"/>
      <c r="CX353" s="208"/>
      <c r="CY353" s="208"/>
      <c r="CZ353" s="208"/>
      <c r="DA353" s="208"/>
      <c r="DB353" s="208"/>
      <c r="DC353" s="208"/>
      <c r="DD353" s="208"/>
      <c r="DE353" s="208"/>
      <c r="DF353" s="208"/>
      <c r="DG353" s="208"/>
      <c r="DH353" s="208"/>
      <c r="DI353" s="208"/>
      <c r="DJ353" s="208"/>
      <c r="DK353" s="208"/>
      <c r="DL353" s="208"/>
      <c r="DM353" s="208"/>
      <c r="DN353" s="208"/>
      <c r="DO353" s="208"/>
      <c r="DP353" s="208"/>
      <c r="DQ353" s="208"/>
      <c r="DR353" s="208"/>
      <c r="DS353" s="208"/>
      <c r="DT353" s="208"/>
      <c r="DU353" s="208"/>
      <c r="DV353" s="208"/>
      <c r="DW353" s="208"/>
      <c r="DX353" s="208"/>
      <c r="DY353" s="208"/>
      <c r="DZ353" s="208"/>
      <c r="EA353" s="208"/>
      <c r="EB353" s="208"/>
      <c r="EC353" s="208"/>
      <c r="ED353" s="208"/>
      <c r="EE353" s="208"/>
      <c r="EF353" s="208"/>
      <c r="EG353" s="208"/>
      <c r="EH353" s="208"/>
      <c r="EI353" s="208"/>
      <c r="EJ353" s="208"/>
      <c r="EK353" s="208"/>
      <c r="EL353" s="208"/>
      <c r="EM353" s="208"/>
      <c r="EN353" s="208"/>
      <c r="EO353" s="208"/>
      <c r="EP353" s="208"/>
      <c r="EQ353" s="208"/>
      <c r="ER353" s="208"/>
      <c r="ES353" s="208"/>
      <c r="ET353" s="208"/>
      <c r="EU353" s="208"/>
      <c r="EV353" s="208"/>
      <c r="EW353" s="208"/>
      <c r="EX353" s="208"/>
      <c r="EY353" s="208"/>
      <c r="EZ353" s="208"/>
      <c r="FA353" s="208"/>
      <c r="FB353" s="208"/>
      <c r="FC353" s="208"/>
      <c r="FD353" s="208"/>
      <c r="FE353" s="208"/>
      <c r="FF353" s="208"/>
      <c r="FG353" s="208"/>
      <c r="FH353" s="208"/>
      <c r="FI353" s="208"/>
      <c r="FJ353" s="208"/>
      <c r="FK353" s="208"/>
      <c r="FL353" s="208"/>
      <c r="FM353" s="208"/>
      <c r="FN353" s="208"/>
      <c r="FO353" s="287"/>
    </row>
    <row r="354" spans="1:171" s="173" customFormat="1" ht="33.6" customHeight="1" x14ac:dyDescent="0.2">
      <c r="A354" s="400"/>
      <c r="B354" s="400"/>
      <c r="C354" s="374"/>
      <c r="D354" s="374"/>
      <c r="E354" s="374"/>
      <c r="F354" s="374"/>
      <c r="G354" s="374"/>
      <c r="H354" s="374"/>
      <c r="I354" s="374"/>
      <c r="J354" s="374"/>
      <c r="K354" s="374"/>
      <c r="L354" s="374"/>
      <c r="M354" s="439">
        <v>2</v>
      </c>
      <c r="N354" s="423" t="s">
        <v>56265</v>
      </c>
      <c r="O354" s="374" t="s">
        <v>679</v>
      </c>
      <c r="P354" s="439" t="s">
        <v>645</v>
      </c>
      <c r="Q354" s="178">
        <v>1</v>
      </c>
      <c r="R354" s="178" t="s">
        <v>1285</v>
      </c>
      <c r="S354" s="454" t="s">
        <v>56266</v>
      </c>
      <c r="T354" s="176"/>
      <c r="U354" s="176"/>
      <c r="V354" s="176"/>
      <c r="W354" s="176"/>
      <c r="X354" s="176"/>
      <c r="Y354" s="176"/>
      <c r="Z354" s="175"/>
      <c r="AA354" s="176"/>
      <c r="AB354" s="176"/>
      <c r="AC354" s="176"/>
      <c r="AD354" s="176"/>
      <c r="AE354" s="176"/>
      <c r="AF354" s="279">
        <f>IFERROR(SUMIF(Costeo!$H$5:$H$636,R354,Costeo!$Q$5:$Q$636),SUMIF(Costeo!$Z$4:$Z$636,LEFT(R354,250),Costeo!$Q$4:$Q$637))</f>
        <v>0</v>
      </c>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08"/>
      <c r="BK354" s="208"/>
      <c r="BL354" s="208"/>
      <c r="BM354" s="208"/>
      <c r="BN354" s="208"/>
      <c r="BO354" s="208"/>
      <c r="BP354" s="208"/>
      <c r="BQ354" s="208"/>
      <c r="BR354" s="208"/>
      <c r="BS354" s="208"/>
      <c r="BT354" s="208"/>
      <c r="BU354" s="208"/>
      <c r="BV354" s="208"/>
      <c r="BW354" s="208"/>
      <c r="BX354" s="208"/>
      <c r="BY354" s="208"/>
      <c r="BZ354" s="208"/>
      <c r="CA354" s="208"/>
      <c r="CB354" s="208"/>
      <c r="CC354" s="208"/>
      <c r="CD354" s="208"/>
      <c r="CE354" s="208"/>
      <c r="CF354" s="208"/>
      <c r="CG354" s="208"/>
      <c r="CH354" s="208"/>
      <c r="CI354" s="208"/>
      <c r="CJ354" s="208"/>
      <c r="CK354" s="208"/>
      <c r="CL354" s="208"/>
      <c r="CM354" s="208"/>
      <c r="CN354" s="208"/>
      <c r="CO354" s="208"/>
      <c r="CP354" s="208"/>
      <c r="CQ354" s="208"/>
      <c r="CR354" s="208"/>
      <c r="CS354" s="208"/>
      <c r="CT354" s="208"/>
      <c r="CU354" s="208"/>
      <c r="CV354" s="208"/>
      <c r="CW354" s="208"/>
      <c r="CX354" s="208"/>
      <c r="CY354" s="208"/>
      <c r="CZ354" s="208"/>
      <c r="DA354" s="208"/>
      <c r="DB354" s="208"/>
      <c r="DC354" s="208"/>
      <c r="DD354" s="208"/>
      <c r="DE354" s="208"/>
      <c r="DF354" s="208"/>
      <c r="DG354" s="208"/>
      <c r="DH354" s="208"/>
      <c r="DI354" s="208"/>
      <c r="DJ354" s="208"/>
      <c r="DK354" s="208"/>
      <c r="DL354" s="208"/>
      <c r="DM354" s="208"/>
      <c r="DN354" s="208"/>
      <c r="DO354" s="208"/>
      <c r="DP354" s="208"/>
      <c r="DQ354" s="208"/>
      <c r="DR354" s="208"/>
      <c r="DS354" s="208"/>
      <c r="DT354" s="208"/>
      <c r="DU354" s="208"/>
      <c r="DV354" s="208"/>
      <c r="DW354" s="208"/>
      <c r="DX354" s="208"/>
      <c r="DY354" s="208"/>
      <c r="DZ354" s="208"/>
      <c r="EA354" s="208"/>
      <c r="EB354" s="208"/>
      <c r="EC354" s="208"/>
      <c r="ED354" s="208"/>
      <c r="EE354" s="208"/>
      <c r="EF354" s="208"/>
      <c r="EG354" s="208"/>
      <c r="EH354" s="208"/>
      <c r="EI354" s="208"/>
      <c r="EJ354" s="208"/>
      <c r="EK354" s="208"/>
      <c r="EL354" s="208"/>
      <c r="EM354" s="208"/>
      <c r="EN354" s="208"/>
      <c r="EO354" s="208"/>
      <c r="EP354" s="208"/>
      <c r="EQ354" s="208"/>
      <c r="ER354" s="208"/>
      <c r="ES354" s="208"/>
      <c r="ET354" s="208"/>
      <c r="EU354" s="208"/>
      <c r="EV354" s="208"/>
      <c r="EW354" s="208"/>
      <c r="EX354" s="208"/>
      <c r="EY354" s="208"/>
      <c r="EZ354" s="208"/>
      <c r="FA354" s="208"/>
      <c r="FB354" s="208"/>
      <c r="FC354" s="208"/>
      <c r="FD354" s="208"/>
      <c r="FE354" s="208"/>
      <c r="FF354" s="208"/>
      <c r="FG354" s="208"/>
      <c r="FH354" s="208"/>
      <c r="FI354" s="208"/>
      <c r="FJ354" s="208"/>
      <c r="FK354" s="208"/>
      <c r="FL354" s="208"/>
      <c r="FM354" s="208"/>
      <c r="FN354" s="208"/>
      <c r="FO354" s="287"/>
    </row>
    <row r="355" spans="1:171" s="173" customFormat="1" ht="39.6" customHeight="1" x14ac:dyDescent="0.2">
      <c r="A355" s="400"/>
      <c r="B355" s="400"/>
      <c r="C355" s="374"/>
      <c r="D355" s="374"/>
      <c r="E355" s="374"/>
      <c r="F355" s="374"/>
      <c r="G355" s="374"/>
      <c r="H355" s="374"/>
      <c r="I355" s="374"/>
      <c r="J355" s="374"/>
      <c r="K355" s="374"/>
      <c r="L355" s="374"/>
      <c r="M355" s="439"/>
      <c r="N355" s="423"/>
      <c r="O355" s="374"/>
      <c r="P355" s="439"/>
      <c r="Q355" s="178">
        <v>2</v>
      </c>
      <c r="R355" s="178" t="s">
        <v>56264</v>
      </c>
      <c r="S355" s="454"/>
      <c r="T355" s="176"/>
      <c r="U355" s="176"/>
      <c r="V355" s="176"/>
      <c r="W355" s="176"/>
      <c r="X355" s="176"/>
      <c r="Y355" s="176"/>
      <c r="Z355" s="175"/>
      <c r="AA355" s="175"/>
      <c r="AB355" s="176"/>
      <c r="AC355" s="176"/>
      <c r="AD355" s="176"/>
      <c r="AE355" s="176"/>
      <c r="AF355" s="279">
        <f>IFERROR(SUMIF(Costeo!$H$5:$H$636,R355,Costeo!$Q$5:$Q$636),SUMIF(Costeo!$Z$4:$Z$636,LEFT(R355,250),Costeo!$Q$4:$Q$637))</f>
        <v>0</v>
      </c>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08"/>
      <c r="BK355" s="208"/>
      <c r="BL355" s="208"/>
      <c r="BM355" s="208"/>
      <c r="BN355" s="208"/>
      <c r="BO355" s="208"/>
      <c r="BP355" s="208"/>
      <c r="BQ355" s="208"/>
      <c r="BR355" s="208"/>
      <c r="BS355" s="208"/>
      <c r="BT355" s="208"/>
      <c r="BU355" s="208"/>
      <c r="BV355" s="208"/>
      <c r="BW355" s="208"/>
      <c r="BX355" s="208"/>
      <c r="BY355" s="208"/>
      <c r="BZ355" s="208"/>
      <c r="CA355" s="208"/>
      <c r="CB355" s="208"/>
      <c r="CC355" s="208"/>
      <c r="CD355" s="208"/>
      <c r="CE355" s="208"/>
      <c r="CF355" s="208"/>
      <c r="CG355" s="208"/>
      <c r="CH355" s="208"/>
      <c r="CI355" s="208"/>
      <c r="CJ355" s="208"/>
      <c r="CK355" s="208"/>
      <c r="CL355" s="208"/>
      <c r="CM355" s="208"/>
      <c r="CN355" s="208"/>
      <c r="CO355" s="208"/>
      <c r="CP355" s="208"/>
      <c r="CQ355" s="208"/>
      <c r="CR355" s="208"/>
      <c r="CS355" s="208"/>
      <c r="CT355" s="208"/>
      <c r="CU355" s="208"/>
      <c r="CV355" s="208"/>
      <c r="CW355" s="208"/>
      <c r="CX355" s="208"/>
      <c r="CY355" s="208"/>
      <c r="CZ355" s="208"/>
      <c r="DA355" s="208"/>
      <c r="DB355" s="208"/>
      <c r="DC355" s="208"/>
      <c r="DD355" s="208"/>
      <c r="DE355" s="208"/>
      <c r="DF355" s="208"/>
      <c r="DG355" s="208"/>
      <c r="DH355" s="208"/>
      <c r="DI355" s="208"/>
      <c r="DJ355" s="208"/>
      <c r="DK355" s="208"/>
      <c r="DL355" s="208"/>
      <c r="DM355" s="208"/>
      <c r="DN355" s="208"/>
      <c r="DO355" s="208"/>
      <c r="DP355" s="208"/>
      <c r="DQ355" s="208"/>
      <c r="DR355" s="208"/>
      <c r="DS355" s="208"/>
      <c r="DT355" s="208"/>
      <c r="DU355" s="208"/>
      <c r="DV355" s="208"/>
      <c r="DW355" s="208"/>
      <c r="DX355" s="208"/>
      <c r="DY355" s="208"/>
      <c r="DZ355" s="208"/>
      <c r="EA355" s="208"/>
      <c r="EB355" s="208"/>
      <c r="EC355" s="208"/>
      <c r="ED355" s="208"/>
      <c r="EE355" s="208"/>
      <c r="EF355" s="208"/>
      <c r="EG355" s="208"/>
      <c r="EH355" s="208"/>
      <c r="EI355" s="208"/>
      <c r="EJ355" s="208"/>
      <c r="EK355" s="208"/>
      <c r="EL355" s="208"/>
      <c r="EM355" s="208"/>
      <c r="EN355" s="208"/>
      <c r="EO355" s="208"/>
      <c r="EP355" s="208"/>
      <c r="EQ355" s="208"/>
      <c r="ER355" s="208"/>
      <c r="ES355" s="208"/>
      <c r="ET355" s="208"/>
      <c r="EU355" s="208"/>
      <c r="EV355" s="208"/>
      <c r="EW355" s="208"/>
      <c r="EX355" s="208"/>
      <c r="EY355" s="208"/>
      <c r="EZ355" s="208"/>
      <c r="FA355" s="208"/>
      <c r="FB355" s="208"/>
      <c r="FC355" s="208"/>
      <c r="FD355" s="208"/>
      <c r="FE355" s="208"/>
      <c r="FF355" s="208"/>
      <c r="FG355" s="208"/>
      <c r="FH355" s="208"/>
      <c r="FI355" s="208"/>
      <c r="FJ355" s="208"/>
      <c r="FK355" s="208"/>
      <c r="FL355" s="208"/>
      <c r="FM355" s="208"/>
      <c r="FN355" s="208"/>
      <c r="FO355" s="287"/>
    </row>
    <row r="356" spans="1:171" s="173" customFormat="1" ht="24.95" customHeight="1" x14ac:dyDescent="0.2">
      <c r="A356" s="400"/>
      <c r="B356" s="400"/>
      <c r="C356" s="374"/>
      <c r="D356" s="374"/>
      <c r="E356" s="374"/>
      <c r="F356" s="374"/>
      <c r="G356" s="374"/>
      <c r="H356" s="374"/>
      <c r="I356" s="374"/>
      <c r="J356" s="374"/>
      <c r="K356" s="374"/>
      <c r="L356" s="374"/>
      <c r="M356" s="439"/>
      <c r="N356" s="423"/>
      <c r="O356" s="374"/>
      <c r="P356" s="439"/>
      <c r="Q356" s="178">
        <v>3</v>
      </c>
      <c r="R356" s="178" t="s">
        <v>1286</v>
      </c>
      <c r="S356" s="454"/>
      <c r="T356" s="176"/>
      <c r="U356" s="176"/>
      <c r="V356" s="176"/>
      <c r="W356" s="176"/>
      <c r="X356" s="176"/>
      <c r="Y356" s="176"/>
      <c r="Z356" s="176"/>
      <c r="AA356" s="176"/>
      <c r="AB356" s="175"/>
      <c r="AC356" s="176"/>
      <c r="AD356" s="176"/>
      <c r="AE356" s="176"/>
      <c r="AF356" s="279">
        <f>IFERROR(SUMIF(Costeo!$H$5:$H$636,R356,Costeo!$Q$5:$Q$636),SUMIF(Costeo!$Z$4:$Z$636,LEFT(R356,250),Costeo!$Q$4:$Q$637))</f>
        <v>0</v>
      </c>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08"/>
      <c r="BK356" s="208"/>
      <c r="BL356" s="208"/>
      <c r="BM356" s="208"/>
      <c r="BN356" s="208"/>
      <c r="BO356" s="208"/>
      <c r="BP356" s="208"/>
      <c r="BQ356" s="208"/>
      <c r="BR356" s="208"/>
      <c r="BS356" s="208"/>
      <c r="BT356" s="208"/>
      <c r="BU356" s="208"/>
      <c r="BV356" s="208"/>
      <c r="BW356" s="208"/>
      <c r="BX356" s="208"/>
      <c r="BY356" s="208"/>
      <c r="BZ356" s="208"/>
      <c r="CA356" s="208"/>
      <c r="CB356" s="208"/>
      <c r="CC356" s="208"/>
      <c r="CD356" s="208"/>
      <c r="CE356" s="208"/>
      <c r="CF356" s="208"/>
      <c r="CG356" s="208"/>
      <c r="CH356" s="208"/>
      <c r="CI356" s="208"/>
      <c r="CJ356" s="208"/>
      <c r="CK356" s="208"/>
      <c r="CL356" s="208"/>
      <c r="CM356" s="208"/>
      <c r="CN356" s="208"/>
      <c r="CO356" s="208"/>
      <c r="CP356" s="208"/>
      <c r="CQ356" s="208"/>
      <c r="CR356" s="208"/>
      <c r="CS356" s="208"/>
      <c r="CT356" s="208"/>
      <c r="CU356" s="208"/>
      <c r="CV356" s="208"/>
      <c r="CW356" s="208"/>
      <c r="CX356" s="208"/>
      <c r="CY356" s="208"/>
      <c r="CZ356" s="208"/>
      <c r="DA356" s="208"/>
      <c r="DB356" s="208"/>
      <c r="DC356" s="208"/>
      <c r="DD356" s="208"/>
      <c r="DE356" s="208"/>
      <c r="DF356" s="208"/>
      <c r="DG356" s="208"/>
      <c r="DH356" s="208"/>
      <c r="DI356" s="208"/>
      <c r="DJ356" s="208"/>
      <c r="DK356" s="208"/>
      <c r="DL356" s="208"/>
      <c r="DM356" s="208"/>
      <c r="DN356" s="208"/>
      <c r="DO356" s="208"/>
      <c r="DP356" s="208"/>
      <c r="DQ356" s="208"/>
      <c r="DR356" s="208"/>
      <c r="DS356" s="208"/>
      <c r="DT356" s="208"/>
      <c r="DU356" s="208"/>
      <c r="DV356" s="208"/>
      <c r="DW356" s="208"/>
      <c r="DX356" s="208"/>
      <c r="DY356" s="208"/>
      <c r="DZ356" s="208"/>
      <c r="EA356" s="208"/>
      <c r="EB356" s="208"/>
      <c r="EC356" s="208"/>
      <c r="ED356" s="208"/>
      <c r="EE356" s="208"/>
      <c r="EF356" s="208"/>
      <c r="EG356" s="208"/>
      <c r="EH356" s="208"/>
      <c r="EI356" s="208"/>
      <c r="EJ356" s="208"/>
      <c r="EK356" s="208"/>
      <c r="EL356" s="208"/>
      <c r="EM356" s="208"/>
      <c r="EN356" s="208"/>
      <c r="EO356" s="208"/>
      <c r="EP356" s="208"/>
      <c r="EQ356" s="208"/>
      <c r="ER356" s="208"/>
      <c r="ES356" s="208"/>
      <c r="ET356" s="208"/>
      <c r="EU356" s="208"/>
      <c r="EV356" s="208"/>
      <c r="EW356" s="208"/>
      <c r="EX356" s="208"/>
      <c r="EY356" s="208"/>
      <c r="EZ356" s="208"/>
      <c r="FA356" s="208"/>
      <c r="FB356" s="208"/>
      <c r="FC356" s="208"/>
      <c r="FD356" s="208"/>
      <c r="FE356" s="208"/>
      <c r="FF356" s="208"/>
      <c r="FG356" s="208"/>
      <c r="FH356" s="208"/>
      <c r="FI356" s="208"/>
      <c r="FJ356" s="208"/>
      <c r="FK356" s="208"/>
      <c r="FL356" s="208"/>
      <c r="FM356" s="208"/>
      <c r="FN356" s="208"/>
      <c r="FO356" s="287"/>
    </row>
    <row r="357" spans="1:171" s="173" customFormat="1" ht="33" customHeight="1" x14ac:dyDescent="0.2">
      <c r="A357" s="400"/>
      <c r="B357" s="400"/>
      <c r="C357" s="374"/>
      <c r="D357" s="374"/>
      <c r="E357" s="374"/>
      <c r="F357" s="374"/>
      <c r="G357" s="374"/>
      <c r="H357" s="374"/>
      <c r="I357" s="374"/>
      <c r="J357" s="374"/>
      <c r="K357" s="374"/>
      <c r="L357" s="374"/>
      <c r="M357" s="439">
        <v>3</v>
      </c>
      <c r="N357" s="423" t="s">
        <v>56267</v>
      </c>
      <c r="O357" s="374" t="s">
        <v>679</v>
      </c>
      <c r="P357" s="439" t="s">
        <v>645</v>
      </c>
      <c r="Q357" s="178">
        <v>1</v>
      </c>
      <c r="R357" s="178" t="s">
        <v>1285</v>
      </c>
      <c r="S357" s="454" t="s">
        <v>56268</v>
      </c>
      <c r="T357" s="176"/>
      <c r="U357" s="176"/>
      <c r="V357" s="176"/>
      <c r="W357" s="176"/>
      <c r="X357" s="175"/>
      <c r="Y357" s="176"/>
      <c r="Z357" s="175"/>
      <c r="AA357" s="176"/>
      <c r="AB357" s="176"/>
      <c r="AC357" s="176"/>
      <c r="AD357" s="176"/>
      <c r="AE357" s="176"/>
      <c r="AF357" s="279">
        <f>IFERROR(SUMIF(Costeo!$H$5:$H$636,R357,Costeo!$Q$5:$Q$636),SUMIF(Costeo!$Z$4:$Z$636,LEFT(R357,250),Costeo!$Q$4:$Q$637))</f>
        <v>0</v>
      </c>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08"/>
      <c r="BK357" s="208"/>
      <c r="BL357" s="208"/>
      <c r="BM357" s="208"/>
      <c r="BN357" s="208"/>
      <c r="BO357" s="208"/>
      <c r="BP357" s="208"/>
      <c r="BQ357" s="208"/>
      <c r="BR357" s="208"/>
      <c r="BS357" s="208"/>
      <c r="BT357" s="208"/>
      <c r="BU357" s="208"/>
      <c r="BV357" s="208"/>
      <c r="BW357" s="208"/>
      <c r="BX357" s="208"/>
      <c r="BY357" s="208"/>
      <c r="BZ357" s="208"/>
      <c r="CA357" s="208"/>
      <c r="CB357" s="208"/>
      <c r="CC357" s="208"/>
      <c r="CD357" s="208"/>
      <c r="CE357" s="208"/>
      <c r="CF357" s="208"/>
      <c r="CG357" s="208"/>
      <c r="CH357" s="208"/>
      <c r="CI357" s="208"/>
      <c r="CJ357" s="208"/>
      <c r="CK357" s="208"/>
      <c r="CL357" s="208"/>
      <c r="CM357" s="208"/>
      <c r="CN357" s="208"/>
      <c r="CO357" s="208"/>
      <c r="CP357" s="208"/>
      <c r="CQ357" s="208"/>
      <c r="CR357" s="208"/>
      <c r="CS357" s="208"/>
      <c r="CT357" s="208"/>
      <c r="CU357" s="208"/>
      <c r="CV357" s="208"/>
      <c r="CW357" s="208"/>
      <c r="CX357" s="208"/>
      <c r="CY357" s="208"/>
      <c r="CZ357" s="208"/>
      <c r="DA357" s="208"/>
      <c r="DB357" s="208"/>
      <c r="DC357" s="208"/>
      <c r="DD357" s="208"/>
      <c r="DE357" s="208"/>
      <c r="DF357" s="208"/>
      <c r="DG357" s="208"/>
      <c r="DH357" s="208"/>
      <c r="DI357" s="208"/>
      <c r="DJ357" s="208"/>
      <c r="DK357" s="208"/>
      <c r="DL357" s="208"/>
      <c r="DM357" s="208"/>
      <c r="DN357" s="208"/>
      <c r="DO357" s="208"/>
      <c r="DP357" s="208"/>
      <c r="DQ357" s="208"/>
      <c r="DR357" s="208"/>
      <c r="DS357" s="208"/>
      <c r="DT357" s="208"/>
      <c r="DU357" s="208"/>
      <c r="DV357" s="208"/>
      <c r="DW357" s="208"/>
      <c r="DX357" s="208"/>
      <c r="DY357" s="208"/>
      <c r="DZ357" s="208"/>
      <c r="EA357" s="208"/>
      <c r="EB357" s="208"/>
      <c r="EC357" s="208"/>
      <c r="ED357" s="208"/>
      <c r="EE357" s="208"/>
      <c r="EF357" s="208"/>
      <c r="EG357" s="208"/>
      <c r="EH357" s="208"/>
      <c r="EI357" s="208"/>
      <c r="EJ357" s="208"/>
      <c r="EK357" s="208"/>
      <c r="EL357" s="208"/>
      <c r="EM357" s="208"/>
      <c r="EN357" s="208"/>
      <c r="EO357" s="208"/>
      <c r="EP357" s="208"/>
      <c r="EQ357" s="208"/>
      <c r="ER357" s="208"/>
      <c r="ES357" s="208"/>
      <c r="ET357" s="208"/>
      <c r="EU357" s="208"/>
      <c r="EV357" s="208"/>
      <c r="EW357" s="208"/>
      <c r="EX357" s="208"/>
      <c r="EY357" s="208"/>
      <c r="EZ357" s="208"/>
      <c r="FA357" s="208"/>
      <c r="FB357" s="208"/>
      <c r="FC357" s="208"/>
      <c r="FD357" s="208"/>
      <c r="FE357" s="208"/>
      <c r="FF357" s="208"/>
      <c r="FG357" s="208"/>
      <c r="FH357" s="208"/>
      <c r="FI357" s="208"/>
      <c r="FJ357" s="208"/>
      <c r="FK357" s="208"/>
      <c r="FL357" s="208"/>
      <c r="FM357" s="208"/>
      <c r="FN357" s="208"/>
      <c r="FO357" s="287"/>
    </row>
    <row r="358" spans="1:171" s="173" customFormat="1" ht="38.1" customHeight="1" x14ac:dyDescent="0.2">
      <c r="A358" s="400"/>
      <c r="B358" s="400"/>
      <c r="C358" s="374"/>
      <c r="D358" s="374"/>
      <c r="E358" s="374"/>
      <c r="F358" s="374"/>
      <c r="G358" s="374"/>
      <c r="H358" s="374"/>
      <c r="I358" s="374"/>
      <c r="J358" s="374"/>
      <c r="K358" s="374"/>
      <c r="L358" s="374"/>
      <c r="M358" s="439"/>
      <c r="N358" s="423"/>
      <c r="O358" s="374"/>
      <c r="P358" s="439"/>
      <c r="Q358" s="178">
        <v>2</v>
      </c>
      <c r="R358" s="178" t="s">
        <v>56264</v>
      </c>
      <c r="S358" s="454"/>
      <c r="T358" s="176"/>
      <c r="U358" s="176"/>
      <c r="V358" s="176"/>
      <c r="W358" s="176"/>
      <c r="X358" s="175"/>
      <c r="Y358" s="176"/>
      <c r="Z358" s="175"/>
      <c r="AA358" s="175"/>
      <c r="AB358" s="176"/>
      <c r="AC358" s="176"/>
      <c r="AD358" s="176"/>
      <c r="AE358" s="176"/>
      <c r="AF358" s="279">
        <f>IFERROR(SUMIF(Costeo!$H$5:$H$636,R358,Costeo!$Q$5:$Q$636),SUMIF(Costeo!$Z$4:$Z$636,LEFT(R358,250),Costeo!$Q$4:$Q$637))</f>
        <v>0</v>
      </c>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08"/>
      <c r="BK358" s="208"/>
      <c r="BL358" s="208"/>
      <c r="BM358" s="208"/>
      <c r="BN358" s="208"/>
      <c r="BO358" s="208"/>
      <c r="BP358" s="208"/>
      <c r="BQ358" s="208"/>
      <c r="BR358" s="208"/>
      <c r="BS358" s="208"/>
      <c r="BT358" s="208"/>
      <c r="BU358" s="208"/>
      <c r="BV358" s="208"/>
      <c r="BW358" s="208"/>
      <c r="BX358" s="208"/>
      <c r="BY358" s="208"/>
      <c r="BZ358" s="208"/>
      <c r="CA358" s="208"/>
      <c r="CB358" s="208"/>
      <c r="CC358" s="208"/>
      <c r="CD358" s="208"/>
      <c r="CE358" s="208"/>
      <c r="CF358" s="208"/>
      <c r="CG358" s="208"/>
      <c r="CH358" s="208"/>
      <c r="CI358" s="208"/>
      <c r="CJ358" s="208"/>
      <c r="CK358" s="208"/>
      <c r="CL358" s="208"/>
      <c r="CM358" s="208"/>
      <c r="CN358" s="208"/>
      <c r="CO358" s="208"/>
      <c r="CP358" s="208"/>
      <c r="CQ358" s="208"/>
      <c r="CR358" s="208"/>
      <c r="CS358" s="208"/>
      <c r="CT358" s="208"/>
      <c r="CU358" s="208"/>
      <c r="CV358" s="208"/>
      <c r="CW358" s="208"/>
      <c r="CX358" s="208"/>
      <c r="CY358" s="208"/>
      <c r="CZ358" s="208"/>
      <c r="DA358" s="208"/>
      <c r="DB358" s="208"/>
      <c r="DC358" s="208"/>
      <c r="DD358" s="208"/>
      <c r="DE358" s="208"/>
      <c r="DF358" s="208"/>
      <c r="DG358" s="208"/>
      <c r="DH358" s="208"/>
      <c r="DI358" s="208"/>
      <c r="DJ358" s="208"/>
      <c r="DK358" s="208"/>
      <c r="DL358" s="208"/>
      <c r="DM358" s="208"/>
      <c r="DN358" s="208"/>
      <c r="DO358" s="208"/>
      <c r="DP358" s="208"/>
      <c r="DQ358" s="208"/>
      <c r="DR358" s="208"/>
      <c r="DS358" s="208"/>
      <c r="DT358" s="208"/>
      <c r="DU358" s="208"/>
      <c r="DV358" s="208"/>
      <c r="DW358" s="208"/>
      <c r="DX358" s="208"/>
      <c r="DY358" s="208"/>
      <c r="DZ358" s="208"/>
      <c r="EA358" s="208"/>
      <c r="EB358" s="208"/>
      <c r="EC358" s="208"/>
      <c r="ED358" s="208"/>
      <c r="EE358" s="208"/>
      <c r="EF358" s="208"/>
      <c r="EG358" s="208"/>
      <c r="EH358" s="208"/>
      <c r="EI358" s="208"/>
      <c r="EJ358" s="208"/>
      <c r="EK358" s="208"/>
      <c r="EL358" s="208"/>
      <c r="EM358" s="208"/>
      <c r="EN358" s="208"/>
      <c r="EO358" s="208"/>
      <c r="EP358" s="208"/>
      <c r="EQ358" s="208"/>
      <c r="ER358" s="208"/>
      <c r="ES358" s="208"/>
      <c r="ET358" s="208"/>
      <c r="EU358" s="208"/>
      <c r="EV358" s="208"/>
      <c r="EW358" s="208"/>
      <c r="EX358" s="208"/>
      <c r="EY358" s="208"/>
      <c r="EZ358" s="208"/>
      <c r="FA358" s="208"/>
      <c r="FB358" s="208"/>
      <c r="FC358" s="208"/>
      <c r="FD358" s="208"/>
      <c r="FE358" s="208"/>
      <c r="FF358" s="208"/>
      <c r="FG358" s="208"/>
      <c r="FH358" s="208"/>
      <c r="FI358" s="208"/>
      <c r="FJ358" s="208"/>
      <c r="FK358" s="208"/>
      <c r="FL358" s="208"/>
      <c r="FM358" s="208"/>
      <c r="FN358" s="208"/>
      <c r="FO358" s="287"/>
    </row>
    <row r="359" spans="1:171" s="173" customFormat="1" ht="42.6" customHeight="1" x14ac:dyDescent="0.2">
      <c r="A359" s="400"/>
      <c r="B359" s="400"/>
      <c r="C359" s="374"/>
      <c r="D359" s="374"/>
      <c r="E359" s="374"/>
      <c r="F359" s="374"/>
      <c r="G359" s="374"/>
      <c r="H359" s="374"/>
      <c r="I359" s="374"/>
      <c r="J359" s="374"/>
      <c r="K359" s="374"/>
      <c r="L359" s="374"/>
      <c r="M359" s="439"/>
      <c r="N359" s="423"/>
      <c r="O359" s="374"/>
      <c r="P359" s="439"/>
      <c r="Q359" s="178">
        <v>3</v>
      </c>
      <c r="R359" s="178" t="s">
        <v>1286</v>
      </c>
      <c r="S359" s="454"/>
      <c r="T359" s="176"/>
      <c r="U359" s="176"/>
      <c r="V359" s="176"/>
      <c r="W359" s="176"/>
      <c r="X359" s="176"/>
      <c r="Y359" s="175"/>
      <c r="Z359" s="176"/>
      <c r="AA359" s="176"/>
      <c r="AB359" s="175"/>
      <c r="AC359" s="176"/>
      <c r="AD359" s="176"/>
      <c r="AE359" s="176"/>
      <c r="AF359" s="279">
        <f>IFERROR(SUMIF(Costeo!$H$5:$H$636,R359,Costeo!$Q$5:$Q$636),SUMIF(Costeo!$Z$4:$Z$636,LEFT(R359,250),Costeo!$Q$4:$Q$637))</f>
        <v>0</v>
      </c>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08"/>
      <c r="BK359" s="208"/>
      <c r="BL359" s="208"/>
      <c r="BM359" s="208"/>
      <c r="BN359" s="208"/>
      <c r="BO359" s="208"/>
      <c r="BP359" s="208"/>
      <c r="BQ359" s="208"/>
      <c r="BR359" s="208"/>
      <c r="BS359" s="208"/>
      <c r="BT359" s="208"/>
      <c r="BU359" s="208"/>
      <c r="BV359" s="208"/>
      <c r="BW359" s="208"/>
      <c r="BX359" s="208"/>
      <c r="BY359" s="208"/>
      <c r="BZ359" s="208"/>
      <c r="CA359" s="208"/>
      <c r="CB359" s="208"/>
      <c r="CC359" s="208"/>
      <c r="CD359" s="208"/>
      <c r="CE359" s="208"/>
      <c r="CF359" s="208"/>
      <c r="CG359" s="208"/>
      <c r="CH359" s="208"/>
      <c r="CI359" s="208"/>
      <c r="CJ359" s="208"/>
      <c r="CK359" s="208"/>
      <c r="CL359" s="208"/>
      <c r="CM359" s="208"/>
      <c r="CN359" s="208"/>
      <c r="CO359" s="208"/>
      <c r="CP359" s="208"/>
      <c r="CQ359" s="208"/>
      <c r="CR359" s="208"/>
      <c r="CS359" s="208"/>
      <c r="CT359" s="208"/>
      <c r="CU359" s="208"/>
      <c r="CV359" s="208"/>
      <c r="CW359" s="208"/>
      <c r="CX359" s="208"/>
      <c r="CY359" s="208"/>
      <c r="CZ359" s="208"/>
      <c r="DA359" s="208"/>
      <c r="DB359" s="208"/>
      <c r="DC359" s="208"/>
      <c r="DD359" s="208"/>
      <c r="DE359" s="208"/>
      <c r="DF359" s="208"/>
      <c r="DG359" s="208"/>
      <c r="DH359" s="208"/>
      <c r="DI359" s="208"/>
      <c r="DJ359" s="208"/>
      <c r="DK359" s="208"/>
      <c r="DL359" s="208"/>
      <c r="DM359" s="208"/>
      <c r="DN359" s="208"/>
      <c r="DO359" s="208"/>
      <c r="DP359" s="208"/>
      <c r="DQ359" s="208"/>
      <c r="DR359" s="208"/>
      <c r="DS359" s="208"/>
      <c r="DT359" s="208"/>
      <c r="DU359" s="208"/>
      <c r="DV359" s="208"/>
      <c r="DW359" s="208"/>
      <c r="DX359" s="208"/>
      <c r="DY359" s="208"/>
      <c r="DZ359" s="208"/>
      <c r="EA359" s="208"/>
      <c r="EB359" s="208"/>
      <c r="EC359" s="208"/>
      <c r="ED359" s="208"/>
      <c r="EE359" s="208"/>
      <c r="EF359" s="208"/>
      <c r="EG359" s="208"/>
      <c r="EH359" s="208"/>
      <c r="EI359" s="208"/>
      <c r="EJ359" s="208"/>
      <c r="EK359" s="208"/>
      <c r="EL359" s="208"/>
      <c r="EM359" s="208"/>
      <c r="EN359" s="208"/>
      <c r="EO359" s="208"/>
      <c r="EP359" s="208"/>
      <c r="EQ359" s="208"/>
      <c r="ER359" s="208"/>
      <c r="ES359" s="208"/>
      <c r="ET359" s="208"/>
      <c r="EU359" s="208"/>
      <c r="EV359" s="208"/>
      <c r="EW359" s="208"/>
      <c r="EX359" s="208"/>
      <c r="EY359" s="208"/>
      <c r="EZ359" s="208"/>
      <c r="FA359" s="208"/>
      <c r="FB359" s="208"/>
      <c r="FC359" s="208"/>
      <c r="FD359" s="208"/>
      <c r="FE359" s="208"/>
      <c r="FF359" s="208"/>
      <c r="FG359" s="208"/>
      <c r="FH359" s="208"/>
      <c r="FI359" s="208"/>
      <c r="FJ359" s="208"/>
      <c r="FK359" s="208"/>
      <c r="FL359" s="208"/>
      <c r="FM359" s="208"/>
      <c r="FN359" s="208"/>
      <c r="FO359" s="287"/>
    </row>
    <row r="360" spans="1:171" s="173" customFormat="1" ht="38.450000000000003" customHeight="1" x14ac:dyDescent="0.2">
      <c r="A360" s="400"/>
      <c r="B360" s="400"/>
      <c r="C360" s="374"/>
      <c r="D360" s="374"/>
      <c r="E360" s="374"/>
      <c r="F360" s="374"/>
      <c r="G360" s="374"/>
      <c r="H360" s="374"/>
      <c r="I360" s="374"/>
      <c r="J360" s="374"/>
      <c r="K360" s="374" t="s">
        <v>56269</v>
      </c>
      <c r="L360" s="374" t="s">
        <v>56270</v>
      </c>
      <c r="M360" s="439">
        <v>4</v>
      </c>
      <c r="N360" s="423" t="s">
        <v>56271</v>
      </c>
      <c r="O360" s="374" t="s">
        <v>679</v>
      </c>
      <c r="P360" s="439" t="s">
        <v>645</v>
      </c>
      <c r="Q360" s="178">
        <v>1</v>
      </c>
      <c r="R360" s="178" t="s">
        <v>56272</v>
      </c>
      <c r="S360" s="454" t="s">
        <v>56273</v>
      </c>
      <c r="T360" s="176"/>
      <c r="U360" s="176"/>
      <c r="V360" s="176"/>
      <c r="W360" s="176"/>
      <c r="X360" s="176"/>
      <c r="Y360" s="176"/>
      <c r="Z360" s="176"/>
      <c r="AA360" s="175"/>
      <c r="AB360" s="176"/>
      <c r="AC360" s="176"/>
      <c r="AD360" s="176"/>
      <c r="AE360" s="176"/>
      <c r="AF360" s="279">
        <f>IFERROR(SUMIF(Costeo!$H$5:$H$636,R360,Costeo!$Q$5:$Q$636),SUMIF(Costeo!$Z$4:$Z$636,LEFT(R360,250),Costeo!$Q$4:$Q$637))</f>
        <v>0</v>
      </c>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08"/>
      <c r="BK360" s="208"/>
      <c r="BL360" s="208"/>
      <c r="BM360" s="208"/>
      <c r="BN360" s="208"/>
      <c r="BO360" s="208"/>
      <c r="BP360" s="208"/>
      <c r="BQ360" s="208"/>
      <c r="BR360" s="208"/>
      <c r="BS360" s="208"/>
      <c r="BT360" s="208"/>
      <c r="BU360" s="208"/>
      <c r="BV360" s="208"/>
      <c r="BW360" s="208"/>
      <c r="BX360" s="208"/>
      <c r="BY360" s="208"/>
      <c r="BZ360" s="208"/>
      <c r="CA360" s="208"/>
      <c r="CB360" s="208"/>
      <c r="CC360" s="208"/>
      <c r="CD360" s="208"/>
      <c r="CE360" s="208"/>
      <c r="CF360" s="208"/>
      <c r="CG360" s="208"/>
      <c r="CH360" s="208"/>
      <c r="CI360" s="208"/>
      <c r="CJ360" s="208"/>
      <c r="CK360" s="208"/>
      <c r="CL360" s="208"/>
      <c r="CM360" s="208"/>
      <c r="CN360" s="208"/>
      <c r="CO360" s="208"/>
      <c r="CP360" s="208"/>
      <c r="CQ360" s="208"/>
      <c r="CR360" s="208"/>
      <c r="CS360" s="208"/>
      <c r="CT360" s="208"/>
      <c r="CU360" s="208"/>
      <c r="CV360" s="208"/>
      <c r="CW360" s="208"/>
      <c r="CX360" s="208"/>
      <c r="CY360" s="208"/>
      <c r="CZ360" s="208"/>
      <c r="DA360" s="208"/>
      <c r="DB360" s="208"/>
      <c r="DC360" s="208"/>
      <c r="DD360" s="208"/>
      <c r="DE360" s="208"/>
      <c r="DF360" s="208"/>
      <c r="DG360" s="208"/>
      <c r="DH360" s="208"/>
      <c r="DI360" s="208"/>
      <c r="DJ360" s="208"/>
      <c r="DK360" s="208"/>
      <c r="DL360" s="208"/>
      <c r="DM360" s="208"/>
      <c r="DN360" s="208"/>
      <c r="DO360" s="208"/>
      <c r="DP360" s="208"/>
      <c r="DQ360" s="208"/>
      <c r="DR360" s="208"/>
      <c r="DS360" s="208"/>
      <c r="DT360" s="208"/>
      <c r="DU360" s="208"/>
      <c r="DV360" s="208"/>
      <c r="DW360" s="208"/>
      <c r="DX360" s="208"/>
      <c r="DY360" s="208"/>
      <c r="DZ360" s="208"/>
      <c r="EA360" s="208"/>
      <c r="EB360" s="208"/>
      <c r="EC360" s="208"/>
      <c r="ED360" s="208"/>
      <c r="EE360" s="208"/>
      <c r="EF360" s="208"/>
      <c r="EG360" s="208"/>
      <c r="EH360" s="208"/>
      <c r="EI360" s="208"/>
      <c r="EJ360" s="208"/>
      <c r="EK360" s="208"/>
      <c r="EL360" s="208"/>
      <c r="EM360" s="208"/>
      <c r="EN360" s="208"/>
      <c r="EO360" s="208"/>
      <c r="EP360" s="208"/>
      <c r="EQ360" s="208"/>
      <c r="ER360" s="208"/>
      <c r="ES360" s="208"/>
      <c r="ET360" s="208"/>
      <c r="EU360" s="208"/>
      <c r="EV360" s="208"/>
      <c r="EW360" s="208"/>
      <c r="EX360" s="208"/>
      <c r="EY360" s="208"/>
      <c r="EZ360" s="208"/>
      <c r="FA360" s="208"/>
      <c r="FB360" s="208"/>
      <c r="FC360" s="208"/>
      <c r="FD360" s="208"/>
      <c r="FE360" s="208"/>
      <c r="FF360" s="208"/>
      <c r="FG360" s="208"/>
      <c r="FH360" s="208"/>
      <c r="FI360" s="208"/>
      <c r="FJ360" s="208"/>
      <c r="FK360" s="208"/>
      <c r="FL360" s="208"/>
      <c r="FM360" s="208"/>
      <c r="FN360" s="208"/>
      <c r="FO360" s="287"/>
    </row>
    <row r="361" spans="1:171" s="173" customFormat="1" ht="42" customHeight="1" x14ac:dyDescent="0.2">
      <c r="A361" s="400"/>
      <c r="B361" s="400"/>
      <c r="C361" s="374"/>
      <c r="D361" s="374"/>
      <c r="E361" s="374"/>
      <c r="F361" s="374"/>
      <c r="G361" s="374"/>
      <c r="H361" s="374"/>
      <c r="I361" s="374"/>
      <c r="J361" s="374"/>
      <c r="K361" s="374"/>
      <c r="L361" s="374"/>
      <c r="M361" s="439"/>
      <c r="N361" s="423"/>
      <c r="O361" s="374"/>
      <c r="P361" s="439"/>
      <c r="Q361" s="178">
        <v>2</v>
      </c>
      <c r="R361" s="178" t="s">
        <v>56274</v>
      </c>
      <c r="S361" s="454"/>
      <c r="T361" s="176"/>
      <c r="U361" s="176"/>
      <c r="V361" s="176"/>
      <c r="W361" s="176"/>
      <c r="X361" s="176"/>
      <c r="Y361" s="176"/>
      <c r="Z361" s="176"/>
      <c r="AA361" s="175"/>
      <c r="AB361" s="176"/>
      <c r="AC361" s="176"/>
      <c r="AD361" s="176"/>
      <c r="AE361" s="176"/>
      <c r="AF361" s="279">
        <f>IFERROR(SUMIF(Costeo!$H$5:$H$636,R361,Costeo!$Q$5:$Q$636),SUMIF(Costeo!$Z$4:$Z$636,LEFT(R361,250),Costeo!$Q$4:$Q$637))</f>
        <v>0</v>
      </c>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08"/>
      <c r="BK361" s="208"/>
      <c r="BL361" s="208"/>
      <c r="BM361" s="208"/>
      <c r="BN361" s="208"/>
      <c r="BO361" s="208"/>
      <c r="BP361" s="208"/>
      <c r="BQ361" s="208"/>
      <c r="BR361" s="208"/>
      <c r="BS361" s="208"/>
      <c r="BT361" s="208"/>
      <c r="BU361" s="208"/>
      <c r="BV361" s="208"/>
      <c r="BW361" s="208"/>
      <c r="BX361" s="208"/>
      <c r="BY361" s="208"/>
      <c r="BZ361" s="208"/>
      <c r="CA361" s="208"/>
      <c r="CB361" s="208"/>
      <c r="CC361" s="208"/>
      <c r="CD361" s="208"/>
      <c r="CE361" s="208"/>
      <c r="CF361" s="208"/>
      <c r="CG361" s="208"/>
      <c r="CH361" s="208"/>
      <c r="CI361" s="208"/>
      <c r="CJ361" s="208"/>
      <c r="CK361" s="208"/>
      <c r="CL361" s="208"/>
      <c r="CM361" s="208"/>
      <c r="CN361" s="208"/>
      <c r="CO361" s="208"/>
      <c r="CP361" s="208"/>
      <c r="CQ361" s="208"/>
      <c r="CR361" s="208"/>
      <c r="CS361" s="208"/>
      <c r="CT361" s="208"/>
      <c r="CU361" s="208"/>
      <c r="CV361" s="208"/>
      <c r="CW361" s="208"/>
      <c r="CX361" s="208"/>
      <c r="CY361" s="208"/>
      <c r="CZ361" s="208"/>
      <c r="DA361" s="208"/>
      <c r="DB361" s="208"/>
      <c r="DC361" s="208"/>
      <c r="DD361" s="208"/>
      <c r="DE361" s="208"/>
      <c r="DF361" s="208"/>
      <c r="DG361" s="208"/>
      <c r="DH361" s="208"/>
      <c r="DI361" s="208"/>
      <c r="DJ361" s="208"/>
      <c r="DK361" s="208"/>
      <c r="DL361" s="208"/>
      <c r="DM361" s="208"/>
      <c r="DN361" s="208"/>
      <c r="DO361" s="208"/>
      <c r="DP361" s="208"/>
      <c r="DQ361" s="208"/>
      <c r="DR361" s="208"/>
      <c r="DS361" s="208"/>
      <c r="DT361" s="208"/>
      <c r="DU361" s="208"/>
      <c r="DV361" s="208"/>
      <c r="DW361" s="208"/>
      <c r="DX361" s="208"/>
      <c r="DY361" s="208"/>
      <c r="DZ361" s="208"/>
      <c r="EA361" s="208"/>
      <c r="EB361" s="208"/>
      <c r="EC361" s="208"/>
      <c r="ED361" s="208"/>
      <c r="EE361" s="208"/>
      <c r="EF361" s="208"/>
      <c r="EG361" s="208"/>
      <c r="EH361" s="208"/>
      <c r="EI361" s="208"/>
      <c r="EJ361" s="208"/>
      <c r="EK361" s="208"/>
      <c r="EL361" s="208"/>
      <c r="EM361" s="208"/>
      <c r="EN361" s="208"/>
      <c r="EO361" s="208"/>
      <c r="EP361" s="208"/>
      <c r="EQ361" s="208"/>
      <c r="ER361" s="208"/>
      <c r="ES361" s="208"/>
      <c r="ET361" s="208"/>
      <c r="EU361" s="208"/>
      <c r="EV361" s="208"/>
      <c r="EW361" s="208"/>
      <c r="EX361" s="208"/>
      <c r="EY361" s="208"/>
      <c r="EZ361" s="208"/>
      <c r="FA361" s="208"/>
      <c r="FB361" s="208"/>
      <c r="FC361" s="208"/>
      <c r="FD361" s="208"/>
      <c r="FE361" s="208"/>
      <c r="FF361" s="208"/>
      <c r="FG361" s="208"/>
      <c r="FH361" s="208"/>
      <c r="FI361" s="208"/>
      <c r="FJ361" s="208"/>
      <c r="FK361" s="208"/>
      <c r="FL361" s="208"/>
      <c r="FM361" s="208"/>
      <c r="FN361" s="208"/>
      <c r="FO361" s="287"/>
    </row>
    <row r="362" spans="1:171" s="173" customFormat="1" ht="42.95" customHeight="1" x14ac:dyDescent="0.2">
      <c r="A362" s="400"/>
      <c r="B362" s="400"/>
      <c r="C362" s="374"/>
      <c r="D362" s="374"/>
      <c r="E362" s="374"/>
      <c r="F362" s="374"/>
      <c r="G362" s="374"/>
      <c r="H362" s="374"/>
      <c r="I362" s="374"/>
      <c r="J362" s="374"/>
      <c r="K362" s="374"/>
      <c r="L362" s="374"/>
      <c r="M362" s="439"/>
      <c r="N362" s="423"/>
      <c r="O362" s="374"/>
      <c r="P362" s="439"/>
      <c r="Q362" s="178">
        <v>3</v>
      </c>
      <c r="R362" s="178" t="s">
        <v>1286</v>
      </c>
      <c r="S362" s="454"/>
      <c r="T362" s="176"/>
      <c r="U362" s="176"/>
      <c r="V362" s="176"/>
      <c r="W362" s="176"/>
      <c r="X362" s="176"/>
      <c r="Y362" s="176"/>
      <c r="Z362" s="176"/>
      <c r="AA362" s="176"/>
      <c r="AB362" s="175"/>
      <c r="AC362" s="176"/>
      <c r="AD362" s="176"/>
      <c r="AE362" s="176"/>
      <c r="AF362" s="279">
        <f>IFERROR(SUMIF(Costeo!$H$5:$H$636,R362,Costeo!$Q$5:$Q$636),SUMIF(Costeo!$Z$4:$Z$636,LEFT(R362,250),Costeo!$Q$4:$Q$637))</f>
        <v>0</v>
      </c>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08"/>
      <c r="BK362" s="208"/>
      <c r="BL362" s="208"/>
      <c r="BM362" s="208"/>
      <c r="BN362" s="208"/>
      <c r="BO362" s="208"/>
      <c r="BP362" s="208"/>
      <c r="BQ362" s="208"/>
      <c r="BR362" s="208"/>
      <c r="BS362" s="208"/>
      <c r="BT362" s="208"/>
      <c r="BU362" s="208"/>
      <c r="BV362" s="208"/>
      <c r="BW362" s="208"/>
      <c r="BX362" s="208"/>
      <c r="BY362" s="208"/>
      <c r="BZ362" s="208"/>
      <c r="CA362" s="208"/>
      <c r="CB362" s="208"/>
      <c r="CC362" s="208"/>
      <c r="CD362" s="208"/>
      <c r="CE362" s="208"/>
      <c r="CF362" s="208"/>
      <c r="CG362" s="208"/>
      <c r="CH362" s="208"/>
      <c r="CI362" s="208"/>
      <c r="CJ362" s="208"/>
      <c r="CK362" s="208"/>
      <c r="CL362" s="208"/>
      <c r="CM362" s="208"/>
      <c r="CN362" s="208"/>
      <c r="CO362" s="208"/>
      <c r="CP362" s="208"/>
      <c r="CQ362" s="208"/>
      <c r="CR362" s="208"/>
      <c r="CS362" s="208"/>
      <c r="CT362" s="208"/>
      <c r="CU362" s="208"/>
      <c r="CV362" s="208"/>
      <c r="CW362" s="208"/>
      <c r="CX362" s="208"/>
      <c r="CY362" s="208"/>
      <c r="CZ362" s="208"/>
      <c r="DA362" s="208"/>
      <c r="DB362" s="208"/>
      <c r="DC362" s="208"/>
      <c r="DD362" s="208"/>
      <c r="DE362" s="208"/>
      <c r="DF362" s="208"/>
      <c r="DG362" s="208"/>
      <c r="DH362" s="208"/>
      <c r="DI362" s="208"/>
      <c r="DJ362" s="208"/>
      <c r="DK362" s="208"/>
      <c r="DL362" s="208"/>
      <c r="DM362" s="208"/>
      <c r="DN362" s="208"/>
      <c r="DO362" s="208"/>
      <c r="DP362" s="208"/>
      <c r="DQ362" s="208"/>
      <c r="DR362" s="208"/>
      <c r="DS362" s="208"/>
      <c r="DT362" s="208"/>
      <c r="DU362" s="208"/>
      <c r="DV362" s="208"/>
      <c r="DW362" s="208"/>
      <c r="DX362" s="208"/>
      <c r="DY362" s="208"/>
      <c r="DZ362" s="208"/>
      <c r="EA362" s="208"/>
      <c r="EB362" s="208"/>
      <c r="EC362" s="208"/>
      <c r="ED362" s="208"/>
      <c r="EE362" s="208"/>
      <c r="EF362" s="208"/>
      <c r="EG362" s="208"/>
      <c r="EH362" s="208"/>
      <c r="EI362" s="208"/>
      <c r="EJ362" s="208"/>
      <c r="EK362" s="208"/>
      <c r="EL362" s="208"/>
      <c r="EM362" s="208"/>
      <c r="EN362" s="208"/>
      <c r="EO362" s="208"/>
      <c r="EP362" s="208"/>
      <c r="EQ362" s="208"/>
      <c r="ER362" s="208"/>
      <c r="ES362" s="208"/>
      <c r="ET362" s="208"/>
      <c r="EU362" s="208"/>
      <c r="EV362" s="208"/>
      <c r="EW362" s="208"/>
      <c r="EX362" s="208"/>
      <c r="EY362" s="208"/>
      <c r="EZ362" s="208"/>
      <c r="FA362" s="208"/>
      <c r="FB362" s="208"/>
      <c r="FC362" s="208"/>
      <c r="FD362" s="208"/>
      <c r="FE362" s="208"/>
      <c r="FF362" s="208"/>
      <c r="FG362" s="208"/>
      <c r="FH362" s="208"/>
      <c r="FI362" s="208"/>
      <c r="FJ362" s="208"/>
      <c r="FK362" s="208"/>
      <c r="FL362" s="208"/>
      <c r="FM362" s="208"/>
      <c r="FN362" s="208"/>
      <c r="FO362" s="287"/>
    </row>
    <row r="363" spans="1:171" s="173" customFormat="1" ht="44.45" customHeight="1" x14ac:dyDescent="0.2">
      <c r="A363" s="400"/>
      <c r="B363" s="400"/>
      <c r="C363" s="374"/>
      <c r="D363" s="374"/>
      <c r="E363" s="374"/>
      <c r="F363" s="374"/>
      <c r="G363" s="374"/>
      <c r="H363" s="374"/>
      <c r="I363" s="374"/>
      <c r="J363" s="374"/>
      <c r="K363" s="374" t="s">
        <v>56275</v>
      </c>
      <c r="L363" s="374" t="s">
        <v>56270</v>
      </c>
      <c r="M363" s="439">
        <v>5</v>
      </c>
      <c r="N363" s="423" t="s">
        <v>56314</v>
      </c>
      <c r="O363" s="374" t="s">
        <v>679</v>
      </c>
      <c r="P363" s="439" t="s">
        <v>645</v>
      </c>
      <c r="Q363" s="178">
        <v>1</v>
      </c>
      <c r="R363" s="178" t="s">
        <v>1288</v>
      </c>
      <c r="S363" s="179"/>
      <c r="T363" s="176"/>
      <c r="U363" s="175"/>
      <c r="V363" s="176"/>
      <c r="W363" s="176"/>
      <c r="X363" s="176"/>
      <c r="Y363" s="176"/>
      <c r="Z363" s="176"/>
      <c r="AA363" s="176"/>
      <c r="AB363" s="176"/>
      <c r="AC363" s="176"/>
      <c r="AD363" s="176"/>
      <c r="AE363" s="176"/>
      <c r="AF363" s="282"/>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08"/>
      <c r="BK363" s="208"/>
      <c r="BL363" s="208"/>
      <c r="BM363" s="208"/>
      <c r="BN363" s="208"/>
      <c r="BO363" s="208"/>
      <c r="BP363" s="208"/>
      <c r="BQ363" s="208"/>
      <c r="BR363" s="208"/>
      <c r="BS363" s="208"/>
      <c r="BT363" s="208"/>
      <c r="BU363" s="208"/>
      <c r="BV363" s="208"/>
      <c r="BW363" s="208"/>
      <c r="BX363" s="208"/>
      <c r="BY363" s="208"/>
      <c r="BZ363" s="208"/>
      <c r="CA363" s="208"/>
      <c r="CB363" s="208"/>
      <c r="CC363" s="208"/>
      <c r="CD363" s="208"/>
      <c r="CE363" s="208"/>
      <c r="CF363" s="208"/>
      <c r="CG363" s="208"/>
      <c r="CH363" s="208"/>
      <c r="CI363" s="208"/>
      <c r="CJ363" s="208"/>
      <c r="CK363" s="208"/>
      <c r="CL363" s="208"/>
      <c r="CM363" s="208"/>
      <c r="CN363" s="208"/>
      <c r="CO363" s="208"/>
      <c r="CP363" s="208"/>
      <c r="CQ363" s="208"/>
      <c r="CR363" s="208"/>
      <c r="CS363" s="208"/>
      <c r="CT363" s="208"/>
      <c r="CU363" s="208"/>
      <c r="CV363" s="208"/>
      <c r="CW363" s="208"/>
      <c r="CX363" s="208"/>
      <c r="CY363" s="208"/>
      <c r="CZ363" s="208"/>
      <c r="DA363" s="208"/>
      <c r="DB363" s="208"/>
      <c r="DC363" s="208"/>
      <c r="DD363" s="208"/>
      <c r="DE363" s="208"/>
      <c r="DF363" s="208"/>
      <c r="DG363" s="208"/>
      <c r="DH363" s="208"/>
      <c r="DI363" s="208"/>
      <c r="DJ363" s="208"/>
      <c r="DK363" s="208"/>
      <c r="DL363" s="208"/>
      <c r="DM363" s="208"/>
      <c r="DN363" s="208"/>
      <c r="DO363" s="208"/>
      <c r="DP363" s="208"/>
      <c r="DQ363" s="208"/>
      <c r="DR363" s="208"/>
      <c r="DS363" s="208"/>
      <c r="DT363" s="208"/>
      <c r="DU363" s="208"/>
      <c r="DV363" s="208"/>
      <c r="DW363" s="208"/>
      <c r="DX363" s="208"/>
      <c r="DY363" s="208"/>
      <c r="DZ363" s="208"/>
      <c r="EA363" s="208"/>
      <c r="EB363" s="208"/>
      <c r="EC363" s="208"/>
      <c r="ED363" s="208"/>
      <c r="EE363" s="208"/>
      <c r="EF363" s="208"/>
      <c r="EG363" s="208"/>
      <c r="EH363" s="208"/>
      <c r="EI363" s="208"/>
      <c r="EJ363" s="208"/>
      <c r="EK363" s="208"/>
      <c r="EL363" s="208"/>
      <c r="EM363" s="208"/>
      <c r="EN363" s="208"/>
      <c r="EO363" s="208"/>
      <c r="EP363" s="208"/>
      <c r="EQ363" s="208"/>
      <c r="ER363" s="208"/>
      <c r="ES363" s="208"/>
      <c r="ET363" s="208"/>
      <c r="EU363" s="208"/>
      <c r="EV363" s="208"/>
      <c r="EW363" s="208"/>
      <c r="EX363" s="208"/>
      <c r="EY363" s="208"/>
      <c r="EZ363" s="208"/>
      <c r="FA363" s="208"/>
      <c r="FB363" s="208"/>
      <c r="FC363" s="208"/>
      <c r="FD363" s="208"/>
      <c r="FE363" s="208"/>
      <c r="FF363" s="208"/>
      <c r="FG363" s="208"/>
      <c r="FH363" s="208"/>
      <c r="FI363" s="208"/>
      <c r="FJ363" s="208"/>
      <c r="FK363" s="208"/>
      <c r="FL363" s="208"/>
      <c r="FM363" s="208"/>
      <c r="FN363" s="208"/>
      <c r="FO363" s="287"/>
    </row>
    <row r="364" spans="1:171" s="173" customFormat="1" ht="39.950000000000003" customHeight="1" x14ac:dyDescent="0.2">
      <c r="A364" s="400"/>
      <c r="B364" s="400"/>
      <c r="C364" s="374"/>
      <c r="D364" s="374"/>
      <c r="E364" s="374"/>
      <c r="F364" s="374"/>
      <c r="G364" s="374"/>
      <c r="H364" s="374"/>
      <c r="I364" s="374"/>
      <c r="J364" s="374"/>
      <c r="K364" s="374"/>
      <c r="L364" s="374"/>
      <c r="M364" s="439"/>
      <c r="N364" s="423"/>
      <c r="O364" s="374"/>
      <c r="P364" s="439"/>
      <c r="Q364" s="178">
        <v>2</v>
      </c>
      <c r="R364" s="178" t="s">
        <v>1289</v>
      </c>
      <c r="S364" s="180" t="s">
        <v>56276</v>
      </c>
      <c r="T364" s="176"/>
      <c r="U364" s="176"/>
      <c r="V364" s="176"/>
      <c r="W364" s="176"/>
      <c r="X364" s="175"/>
      <c r="Y364" s="175"/>
      <c r="Z364" s="176"/>
      <c r="AA364" s="175"/>
      <c r="AB364" s="175"/>
      <c r="AC364" s="176"/>
      <c r="AD364" s="176"/>
      <c r="AE364" s="176"/>
      <c r="AF364" s="282"/>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08"/>
      <c r="BK364" s="208"/>
      <c r="BL364" s="208"/>
      <c r="BM364" s="208"/>
      <c r="BN364" s="208"/>
      <c r="BO364" s="208"/>
      <c r="BP364" s="208"/>
      <c r="BQ364" s="208"/>
      <c r="BR364" s="208"/>
      <c r="BS364" s="208"/>
      <c r="BT364" s="208"/>
      <c r="BU364" s="208"/>
      <c r="BV364" s="208"/>
      <c r="BW364" s="208"/>
      <c r="BX364" s="208"/>
      <c r="BY364" s="208"/>
      <c r="BZ364" s="208"/>
      <c r="CA364" s="208"/>
      <c r="CB364" s="208"/>
      <c r="CC364" s="208"/>
      <c r="CD364" s="208"/>
      <c r="CE364" s="208"/>
      <c r="CF364" s="208"/>
      <c r="CG364" s="208"/>
      <c r="CH364" s="208"/>
      <c r="CI364" s="208"/>
      <c r="CJ364" s="208"/>
      <c r="CK364" s="208"/>
      <c r="CL364" s="208"/>
      <c r="CM364" s="208"/>
      <c r="CN364" s="208"/>
      <c r="CO364" s="208"/>
      <c r="CP364" s="208"/>
      <c r="CQ364" s="208"/>
      <c r="CR364" s="208"/>
      <c r="CS364" s="208"/>
      <c r="CT364" s="208"/>
      <c r="CU364" s="208"/>
      <c r="CV364" s="208"/>
      <c r="CW364" s="208"/>
      <c r="CX364" s="208"/>
      <c r="CY364" s="208"/>
      <c r="CZ364" s="208"/>
      <c r="DA364" s="208"/>
      <c r="DB364" s="208"/>
      <c r="DC364" s="208"/>
      <c r="DD364" s="208"/>
      <c r="DE364" s="208"/>
      <c r="DF364" s="208"/>
      <c r="DG364" s="208"/>
      <c r="DH364" s="208"/>
      <c r="DI364" s="208"/>
      <c r="DJ364" s="208"/>
      <c r="DK364" s="208"/>
      <c r="DL364" s="208"/>
      <c r="DM364" s="208"/>
      <c r="DN364" s="208"/>
      <c r="DO364" s="208"/>
      <c r="DP364" s="208"/>
      <c r="DQ364" s="208"/>
      <c r="DR364" s="208"/>
      <c r="DS364" s="208"/>
      <c r="DT364" s="208"/>
      <c r="DU364" s="208"/>
      <c r="DV364" s="208"/>
      <c r="DW364" s="208"/>
      <c r="DX364" s="208"/>
      <c r="DY364" s="208"/>
      <c r="DZ364" s="208"/>
      <c r="EA364" s="208"/>
      <c r="EB364" s="208"/>
      <c r="EC364" s="208"/>
      <c r="ED364" s="208"/>
      <c r="EE364" s="208"/>
      <c r="EF364" s="208"/>
      <c r="EG364" s="208"/>
      <c r="EH364" s="208"/>
      <c r="EI364" s="208"/>
      <c r="EJ364" s="208"/>
      <c r="EK364" s="208"/>
      <c r="EL364" s="208"/>
      <c r="EM364" s="208"/>
      <c r="EN364" s="208"/>
      <c r="EO364" s="208"/>
      <c r="EP364" s="208"/>
      <c r="EQ364" s="208"/>
      <c r="ER364" s="208"/>
      <c r="ES364" s="208"/>
      <c r="ET364" s="208"/>
      <c r="EU364" s="208"/>
      <c r="EV364" s="208"/>
      <c r="EW364" s="208"/>
      <c r="EX364" s="208"/>
      <c r="EY364" s="208"/>
      <c r="EZ364" s="208"/>
      <c r="FA364" s="208"/>
      <c r="FB364" s="208"/>
      <c r="FC364" s="208"/>
      <c r="FD364" s="208"/>
      <c r="FE364" s="208"/>
      <c r="FF364" s="208"/>
      <c r="FG364" s="208"/>
      <c r="FH364" s="208"/>
      <c r="FI364" s="208"/>
      <c r="FJ364" s="208"/>
      <c r="FK364" s="208"/>
      <c r="FL364" s="208"/>
      <c r="FM364" s="208"/>
      <c r="FN364" s="208"/>
      <c r="FO364" s="287"/>
    </row>
    <row r="365" spans="1:171" s="173" customFormat="1" ht="32.450000000000003" customHeight="1" x14ac:dyDescent="0.2">
      <c r="A365" s="400"/>
      <c r="B365" s="400"/>
      <c r="C365" s="374"/>
      <c r="D365" s="374"/>
      <c r="E365" s="374"/>
      <c r="F365" s="374"/>
      <c r="G365" s="374"/>
      <c r="H365" s="374"/>
      <c r="I365" s="374"/>
      <c r="J365" s="374"/>
      <c r="K365" s="374"/>
      <c r="L365" s="374"/>
      <c r="M365" s="439"/>
      <c r="N365" s="423"/>
      <c r="O365" s="374"/>
      <c r="P365" s="439"/>
      <c r="Q365" s="178">
        <v>3</v>
      </c>
      <c r="R365" s="178" t="s">
        <v>1290</v>
      </c>
      <c r="S365" s="454" t="s">
        <v>56277</v>
      </c>
      <c r="T365" s="176"/>
      <c r="U365" s="176"/>
      <c r="V365" s="176"/>
      <c r="W365" s="176"/>
      <c r="X365" s="175"/>
      <c r="Y365" s="175"/>
      <c r="Z365" s="176"/>
      <c r="AA365" s="175"/>
      <c r="AB365" s="175"/>
      <c r="AC365" s="176"/>
      <c r="AD365" s="176"/>
      <c r="AE365" s="176"/>
      <c r="AF365" s="283">
        <f>+[1]Costeo!P353</f>
        <v>0</v>
      </c>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08"/>
      <c r="BK365" s="208"/>
      <c r="BL365" s="208"/>
      <c r="BM365" s="208"/>
      <c r="BN365" s="208"/>
      <c r="BO365" s="208"/>
      <c r="BP365" s="208"/>
      <c r="BQ365" s="208"/>
      <c r="BR365" s="208"/>
      <c r="BS365" s="208"/>
      <c r="BT365" s="208"/>
      <c r="BU365" s="208"/>
      <c r="BV365" s="208"/>
      <c r="BW365" s="208"/>
      <c r="BX365" s="208"/>
      <c r="BY365" s="208"/>
      <c r="BZ365" s="208"/>
      <c r="CA365" s="208"/>
      <c r="CB365" s="208"/>
      <c r="CC365" s="208"/>
      <c r="CD365" s="208"/>
      <c r="CE365" s="208"/>
      <c r="CF365" s="208"/>
      <c r="CG365" s="208"/>
      <c r="CH365" s="208"/>
      <c r="CI365" s="208"/>
      <c r="CJ365" s="208"/>
      <c r="CK365" s="208"/>
      <c r="CL365" s="208"/>
      <c r="CM365" s="208"/>
      <c r="CN365" s="208"/>
      <c r="CO365" s="208"/>
      <c r="CP365" s="208"/>
      <c r="CQ365" s="208"/>
      <c r="CR365" s="208"/>
      <c r="CS365" s="208"/>
      <c r="CT365" s="208"/>
      <c r="CU365" s="208"/>
      <c r="CV365" s="208"/>
      <c r="CW365" s="208"/>
      <c r="CX365" s="208"/>
      <c r="CY365" s="208"/>
      <c r="CZ365" s="208"/>
      <c r="DA365" s="208"/>
      <c r="DB365" s="208"/>
      <c r="DC365" s="208"/>
      <c r="DD365" s="208"/>
      <c r="DE365" s="208"/>
      <c r="DF365" s="208"/>
      <c r="DG365" s="208"/>
      <c r="DH365" s="208"/>
      <c r="DI365" s="208"/>
      <c r="DJ365" s="208"/>
      <c r="DK365" s="208"/>
      <c r="DL365" s="208"/>
      <c r="DM365" s="208"/>
      <c r="DN365" s="208"/>
      <c r="DO365" s="208"/>
      <c r="DP365" s="208"/>
      <c r="DQ365" s="208"/>
      <c r="DR365" s="208"/>
      <c r="DS365" s="208"/>
      <c r="DT365" s="208"/>
      <c r="DU365" s="208"/>
      <c r="DV365" s="208"/>
      <c r="DW365" s="208"/>
      <c r="DX365" s="208"/>
      <c r="DY365" s="208"/>
      <c r="DZ365" s="208"/>
      <c r="EA365" s="208"/>
      <c r="EB365" s="208"/>
      <c r="EC365" s="208"/>
      <c r="ED365" s="208"/>
      <c r="EE365" s="208"/>
      <c r="EF365" s="208"/>
      <c r="EG365" s="208"/>
      <c r="EH365" s="208"/>
      <c r="EI365" s="208"/>
      <c r="EJ365" s="208"/>
      <c r="EK365" s="208"/>
      <c r="EL365" s="208"/>
      <c r="EM365" s="208"/>
      <c r="EN365" s="208"/>
      <c r="EO365" s="208"/>
      <c r="EP365" s="208"/>
      <c r="EQ365" s="208"/>
      <c r="ER365" s="208"/>
      <c r="ES365" s="208"/>
      <c r="ET365" s="208"/>
      <c r="EU365" s="208"/>
      <c r="EV365" s="208"/>
      <c r="EW365" s="208"/>
      <c r="EX365" s="208"/>
      <c r="EY365" s="208"/>
      <c r="EZ365" s="208"/>
      <c r="FA365" s="208"/>
      <c r="FB365" s="208"/>
      <c r="FC365" s="208"/>
      <c r="FD365" s="208"/>
      <c r="FE365" s="208"/>
      <c r="FF365" s="208"/>
      <c r="FG365" s="208"/>
      <c r="FH365" s="208"/>
      <c r="FI365" s="208"/>
      <c r="FJ365" s="208"/>
      <c r="FK365" s="208"/>
      <c r="FL365" s="208"/>
      <c r="FM365" s="208"/>
      <c r="FN365" s="208"/>
      <c r="FO365" s="287"/>
    </row>
    <row r="366" spans="1:171" s="173" customFormat="1" ht="67.5" hidden="1" customHeight="1" x14ac:dyDescent="0.2">
      <c r="A366" s="400"/>
      <c r="B366" s="400"/>
      <c r="C366" s="374"/>
      <c r="D366" s="374"/>
      <c r="E366" s="374"/>
      <c r="F366" s="374"/>
      <c r="G366" s="374"/>
      <c r="H366" s="374"/>
      <c r="I366" s="374"/>
      <c r="J366" s="374"/>
      <c r="K366" s="374"/>
      <c r="L366" s="374"/>
      <c r="M366" s="439"/>
      <c r="N366" s="423"/>
      <c r="O366" s="374"/>
      <c r="P366" s="439"/>
      <c r="Q366" s="178">
        <v>4</v>
      </c>
      <c r="R366" s="178" t="s">
        <v>1291</v>
      </c>
      <c r="S366" s="454"/>
      <c r="T366" s="176"/>
      <c r="U366" s="176"/>
      <c r="V366" s="176"/>
      <c r="W366" s="176"/>
      <c r="X366" s="176"/>
      <c r="Y366" s="175"/>
      <c r="Z366" s="176"/>
      <c r="AA366" s="176"/>
      <c r="AB366" s="175"/>
      <c r="AC366" s="176"/>
      <c r="AD366" s="176"/>
      <c r="AE366" s="176"/>
      <c r="AF366" s="282"/>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8"/>
      <c r="BR366" s="208"/>
      <c r="BS366" s="208"/>
      <c r="BT366" s="208"/>
      <c r="BU366" s="208"/>
      <c r="BV366" s="208"/>
      <c r="BW366" s="208"/>
      <c r="BX366" s="208"/>
      <c r="BY366" s="208"/>
      <c r="BZ366" s="208"/>
      <c r="CA366" s="208"/>
      <c r="CB366" s="208"/>
      <c r="CC366" s="208"/>
      <c r="CD366" s="208"/>
      <c r="CE366" s="208"/>
      <c r="CF366" s="208"/>
      <c r="CG366" s="208"/>
      <c r="CH366" s="208"/>
      <c r="CI366" s="208"/>
      <c r="CJ366" s="208"/>
      <c r="CK366" s="208"/>
      <c r="CL366" s="208"/>
      <c r="CM366" s="208"/>
      <c r="CN366" s="208"/>
      <c r="CO366" s="208"/>
      <c r="CP366" s="208"/>
      <c r="CQ366" s="208"/>
      <c r="CR366" s="208"/>
      <c r="CS366" s="208"/>
      <c r="CT366" s="208"/>
      <c r="CU366" s="208"/>
      <c r="CV366" s="208"/>
      <c r="CW366" s="208"/>
      <c r="CX366" s="208"/>
      <c r="CY366" s="208"/>
      <c r="CZ366" s="208"/>
      <c r="DA366" s="208"/>
      <c r="DB366" s="208"/>
      <c r="DC366" s="208"/>
      <c r="DD366" s="208"/>
      <c r="DE366" s="208"/>
      <c r="DF366" s="208"/>
      <c r="DG366" s="208"/>
      <c r="DH366" s="208"/>
      <c r="DI366" s="208"/>
      <c r="DJ366" s="208"/>
      <c r="DK366" s="208"/>
      <c r="DL366" s="208"/>
      <c r="DM366" s="208"/>
      <c r="DN366" s="208"/>
      <c r="DO366" s="208"/>
      <c r="DP366" s="208"/>
      <c r="DQ366" s="208"/>
      <c r="DR366" s="208"/>
      <c r="DS366" s="208"/>
      <c r="DT366" s="208"/>
      <c r="DU366" s="208"/>
      <c r="DV366" s="208"/>
      <c r="DW366" s="208"/>
      <c r="DX366" s="208"/>
      <c r="DY366" s="208"/>
      <c r="DZ366" s="208"/>
      <c r="EA366" s="208"/>
      <c r="EB366" s="208"/>
      <c r="EC366" s="208"/>
      <c r="ED366" s="208"/>
      <c r="EE366" s="208"/>
      <c r="EF366" s="208"/>
      <c r="EG366" s="208"/>
      <c r="EH366" s="208"/>
      <c r="EI366" s="208"/>
      <c r="EJ366" s="208"/>
      <c r="EK366" s="208"/>
      <c r="EL366" s="208"/>
      <c r="EM366" s="208"/>
      <c r="EN366" s="208"/>
      <c r="EO366" s="208"/>
      <c r="EP366" s="208"/>
      <c r="EQ366" s="208"/>
      <c r="ER366" s="208"/>
      <c r="ES366" s="208"/>
      <c r="ET366" s="208"/>
      <c r="EU366" s="208"/>
      <c r="EV366" s="208"/>
      <c r="EW366" s="208"/>
      <c r="EX366" s="208"/>
      <c r="EY366" s="208"/>
      <c r="EZ366" s="208"/>
      <c r="FA366" s="208"/>
      <c r="FB366" s="208"/>
      <c r="FC366" s="208"/>
      <c r="FD366" s="208"/>
      <c r="FE366" s="208"/>
      <c r="FF366" s="208"/>
      <c r="FG366" s="208"/>
      <c r="FH366" s="208"/>
      <c r="FI366" s="208"/>
      <c r="FJ366" s="208"/>
      <c r="FK366" s="208"/>
      <c r="FL366" s="208"/>
      <c r="FM366" s="208"/>
      <c r="FN366" s="208"/>
      <c r="FO366" s="287"/>
    </row>
    <row r="367" spans="1:171" s="173" customFormat="1" ht="37.5" customHeight="1" x14ac:dyDescent="0.2">
      <c r="A367" s="400"/>
      <c r="B367" s="400"/>
      <c r="C367" s="374"/>
      <c r="D367" s="374"/>
      <c r="E367" s="374"/>
      <c r="F367" s="374"/>
      <c r="G367" s="374"/>
      <c r="H367" s="374"/>
      <c r="I367" s="374"/>
      <c r="J367" s="374"/>
      <c r="K367" s="374"/>
      <c r="L367" s="374"/>
      <c r="M367" s="439"/>
      <c r="N367" s="423"/>
      <c r="O367" s="374"/>
      <c r="P367" s="439"/>
      <c r="Q367" s="178">
        <v>5</v>
      </c>
      <c r="R367" s="178" t="s">
        <v>1292</v>
      </c>
      <c r="S367" s="454"/>
      <c r="T367" s="176"/>
      <c r="U367" s="176"/>
      <c r="V367" s="176"/>
      <c r="W367" s="176"/>
      <c r="X367" s="176"/>
      <c r="Y367" s="175"/>
      <c r="Z367" s="176"/>
      <c r="AA367" s="176"/>
      <c r="AB367" s="175"/>
      <c r="AC367" s="176"/>
      <c r="AD367" s="176"/>
      <c r="AE367" s="176"/>
      <c r="AF367" s="282"/>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8"/>
      <c r="BR367" s="208"/>
      <c r="BS367" s="208"/>
      <c r="BT367" s="208"/>
      <c r="BU367" s="208"/>
      <c r="BV367" s="208"/>
      <c r="BW367" s="208"/>
      <c r="BX367" s="208"/>
      <c r="BY367" s="208"/>
      <c r="BZ367" s="208"/>
      <c r="CA367" s="208"/>
      <c r="CB367" s="208"/>
      <c r="CC367" s="208"/>
      <c r="CD367" s="208"/>
      <c r="CE367" s="208"/>
      <c r="CF367" s="208"/>
      <c r="CG367" s="208"/>
      <c r="CH367" s="208"/>
      <c r="CI367" s="208"/>
      <c r="CJ367" s="208"/>
      <c r="CK367" s="208"/>
      <c r="CL367" s="208"/>
      <c r="CM367" s="208"/>
      <c r="CN367" s="208"/>
      <c r="CO367" s="208"/>
      <c r="CP367" s="208"/>
      <c r="CQ367" s="208"/>
      <c r="CR367" s="208"/>
      <c r="CS367" s="208"/>
      <c r="CT367" s="208"/>
      <c r="CU367" s="208"/>
      <c r="CV367" s="208"/>
      <c r="CW367" s="208"/>
      <c r="CX367" s="208"/>
      <c r="CY367" s="208"/>
      <c r="CZ367" s="208"/>
      <c r="DA367" s="208"/>
      <c r="DB367" s="208"/>
      <c r="DC367" s="208"/>
      <c r="DD367" s="208"/>
      <c r="DE367" s="208"/>
      <c r="DF367" s="208"/>
      <c r="DG367" s="208"/>
      <c r="DH367" s="208"/>
      <c r="DI367" s="208"/>
      <c r="DJ367" s="208"/>
      <c r="DK367" s="208"/>
      <c r="DL367" s="208"/>
      <c r="DM367" s="208"/>
      <c r="DN367" s="208"/>
      <c r="DO367" s="208"/>
      <c r="DP367" s="208"/>
      <c r="DQ367" s="208"/>
      <c r="DR367" s="208"/>
      <c r="DS367" s="208"/>
      <c r="DT367" s="208"/>
      <c r="DU367" s="208"/>
      <c r="DV367" s="208"/>
      <c r="DW367" s="208"/>
      <c r="DX367" s="208"/>
      <c r="DY367" s="208"/>
      <c r="DZ367" s="208"/>
      <c r="EA367" s="208"/>
      <c r="EB367" s="208"/>
      <c r="EC367" s="208"/>
      <c r="ED367" s="208"/>
      <c r="EE367" s="208"/>
      <c r="EF367" s="208"/>
      <c r="EG367" s="208"/>
      <c r="EH367" s="208"/>
      <c r="EI367" s="208"/>
      <c r="EJ367" s="208"/>
      <c r="EK367" s="208"/>
      <c r="EL367" s="208"/>
      <c r="EM367" s="208"/>
      <c r="EN367" s="208"/>
      <c r="EO367" s="208"/>
      <c r="EP367" s="208"/>
      <c r="EQ367" s="208"/>
      <c r="ER367" s="208"/>
      <c r="ES367" s="208"/>
      <c r="ET367" s="208"/>
      <c r="EU367" s="208"/>
      <c r="EV367" s="208"/>
      <c r="EW367" s="208"/>
      <c r="EX367" s="208"/>
      <c r="EY367" s="208"/>
      <c r="EZ367" s="208"/>
      <c r="FA367" s="208"/>
      <c r="FB367" s="208"/>
      <c r="FC367" s="208"/>
      <c r="FD367" s="208"/>
      <c r="FE367" s="208"/>
      <c r="FF367" s="208"/>
      <c r="FG367" s="208"/>
      <c r="FH367" s="208"/>
      <c r="FI367" s="208"/>
      <c r="FJ367" s="208"/>
      <c r="FK367" s="208"/>
      <c r="FL367" s="208"/>
      <c r="FM367" s="208"/>
      <c r="FN367" s="208"/>
      <c r="FO367" s="287"/>
    </row>
    <row r="368" spans="1:171" s="173" customFormat="1" ht="27.6" customHeight="1" x14ac:dyDescent="0.2">
      <c r="A368" s="400"/>
      <c r="B368" s="400"/>
      <c r="C368" s="374"/>
      <c r="D368" s="374"/>
      <c r="E368" s="374"/>
      <c r="F368" s="374"/>
      <c r="G368" s="374"/>
      <c r="H368" s="374"/>
      <c r="I368" s="374"/>
      <c r="J368" s="374"/>
      <c r="K368" s="374" t="s">
        <v>56278</v>
      </c>
      <c r="L368" s="374" t="s">
        <v>56270</v>
      </c>
      <c r="M368" s="439">
        <v>6</v>
      </c>
      <c r="N368" s="423" t="s">
        <v>56315</v>
      </c>
      <c r="O368" s="374" t="s">
        <v>679</v>
      </c>
      <c r="P368" s="439" t="s">
        <v>645</v>
      </c>
      <c r="Q368" s="178">
        <v>1</v>
      </c>
      <c r="R368" s="178" t="s">
        <v>56279</v>
      </c>
      <c r="S368" s="180" t="s">
        <v>56280</v>
      </c>
      <c r="T368" s="176"/>
      <c r="U368" s="175"/>
      <c r="V368" s="176"/>
      <c r="W368" s="176"/>
      <c r="X368" s="176"/>
      <c r="Y368" s="176"/>
      <c r="Z368" s="176"/>
      <c r="AA368" s="176"/>
      <c r="AB368" s="176"/>
      <c r="AC368" s="176"/>
      <c r="AD368" s="176"/>
      <c r="AE368" s="176"/>
      <c r="AF368" s="282"/>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8"/>
      <c r="BR368" s="208"/>
      <c r="BS368" s="208"/>
      <c r="BT368" s="208"/>
      <c r="BU368" s="208"/>
      <c r="BV368" s="208"/>
      <c r="BW368" s="208"/>
      <c r="BX368" s="208"/>
      <c r="BY368" s="208"/>
      <c r="BZ368" s="208"/>
      <c r="CA368" s="208"/>
      <c r="CB368" s="208"/>
      <c r="CC368" s="208"/>
      <c r="CD368" s="208"/>
      <c r="CE368" s="208"/>
      <c r="CF368" s="208"/>
      <c r="CG368" s="208"/>
      <c r="CH368" s="208"/>
      <c r="CI368" s="208"/>
      <c r="CJ368" s="208"/>
      <c r="CK368" s="208"/>
      <c r="CL368" s="208"/>
      <c r="CM368" s="208"/>
      <c r="CN368" s="208"/>
      <c r="CO368" s="208"/>
      <c r="CP368" s="208"/>
      <c r="CQ368" s="208"/>
      <c r="CR368" s="208"/>
      <c r="CS368" s="208"/>
      <c r="CT368" s="208"/>
      <c r="CU368" s="208"/>
      <c r="CV368" s="208"/>
      <c r="CW368" s="208"/>
      <c r="CX368" s="208"/>
      <c r="CY368" s="208"/>
      <c r="CZ368" s="208"/>
      <c r="DA368" s="208"/>
      <c r="DB368" s="208"/>
      <c r="DC368" s="208"/>
      <c r="DD368" s="208"/>
      <c r="DE368" s="208"/>
      <c r="DF368" s="208"/>
      <c r="DG368" s="208"/>
      <c r="DH368" s="208"/>
      <c r="DI368" s="208"/>
      <c r="DJ368" s="208"/>
      <c r="DK368" s="208"/>
      <c r="DL368" s="208"/>
      <c r="DM368" s="208"/>
      <c r="DN368" s="208"/>
      <c r="DO368" s="208"/>
      <c r="DP368" s="208"/>
      <c r="DQ368" s="208"/>
      <c r="DR368" s="208"/>
      <c r="DS368" s="208"/>
      <c r="DT368" s="208"/>
      <c r="DU368" s="208"/>
      <c r="DV368" s="208"/>
      <c r="DW368" s="208"/>
      <c r="DX368" s="208"/>
      <c r="DY368" s="208"/>
      <c r="DZ368" s="208"/>
      <c r="EA368" s="208"/>
      <c r="EB368" s="208"/>
      <c r="EC368" s="208"/>
      <c r="ED368" s="208"/>
      <c r="EE368" s="208"/>
      <c r="EF368" s="208"/>
      <c r="EG368" s="208"/>
      <c r="EH368" s="208"/>
      <c r="EI368" s="208"/>
      <c r="EJ368" s="208"/>
      <c r="EK368" s="208"/>
      <c r="EL368" s="208"/>
      <c r="EM368" s="208"/>
      <c r="EN368" s="208"/>
      <c r="EO368" s="208"/>
      <c r="EP368" s="208"/>
      <c r="EQ368" s="208"/>
      <c r="ER368" s="208"/>
      <c r="ES368" s="208"/>
      <c r="ET368" s="208"/>
      <c r="EU368" s="208"/>
      <c r="EV368" s="208"/>
      <c r="EW368" s="208"/>
      <c r="EX368" s="208"/>
      <c r="EY368" s="208"/>
      <c r="EZ368" s="208"/>
      <c r="FA368" s="208"/>
      <c r="FB368" s="208"/>
      <c r="FC368" s="208"/>
      <c r="FD368" s="208"/>
      <c r="FE368" s="208"/>
      <c r="FF368" s="208"/>
      <c r="FG368" s="208"/>
      <c r="FH368" s="208"/>
      <c r="FI368" s="208"/>
      <c r="FJ368" s="208"/>
      <c r="FK368" s="208"/>
      <c r="FL368" s="208"/>
      <c r="FM368" s="208"/>
      <c r="FN368" s="208"/>
      <c r="FO368" s="287"/>
    </row>
    <row r="369" spans="1:171" s="173" customFormat="1" ht="39" customHeight="1" x14ac:dyDescent="0.2">
      <c r="A369" s="400"/>
      <c r="B369" s="400"/>
      <c r="C369" s="374"/>
      <c r="D369" s="374"/>
      <c r="E369" s="374"/>
      <c r="F369" s="374"/>
      <c r="G369" s="374"/>
      <c r="H369" s="374"/>
      <c r="I369" s="374"/>
      <c r="J369" s="374"/>
      <c r="K369" s="374"/>
      <c r="L369" s="374"/>
      <c r="M369" s="439"/>
      <c r="N369" s="423"/>
      <c r="O369" s="374"/>
      <c r="P369" s="439"/>
      <c r="Q369" s="178">
        <v>2</v>
      </c>
      <c r="R369" s="178" t="s">
        <v>56281</v>
      </c>
      <c r="S369" s="180" t="s">
        <v>56280</v>
      </c>
      <c r="T369" s="176"/>
      <c r="U369" s="176"/>
      <c r="V369" s="175"/>
      <c r="W369" s="175"/>
      <c r="X369" s="175"/>
      <c r="Y369" s="175"/>
      <c r="Z369" s="175"/>
      <c r="AA369" s="175"/>
      <c r="AB369" s="175"/>
      <c r="AC369" s="175"/>
      <c r="AD369" s="175"/>
      <c r="AE369" s="175"/>
      <c r="AF369" s="282"/>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08"/>
      <c r="BK369" s="208"/>
      <c r="BL369" s="208"/>
      <c r="BM369" s="208"/>
      <c r="BN369" s="208"/>
      <c r="BO369" s="208"/>
      <c r="BP369" s="208"/>
      <c r="BQ369" s="208"/>
      <c r="BR369" s="208"/>
      <c r="BS369" s="208"/>
      <c r="BT369" s="208"/>
      <c r="BU369" s="208"/>
      <c r="BV369" s="208"/>
      <c r="BW369" s="208"/>
      <c r="BX369" s="208"/>
      <c r="BY369" s="208"/>
      <c r="BZ369" s="208"/>
      <c r="CA369" s="208"/>
      <c r="CB369" s="208"/>
      <c r="CC369" s="208"/>
      <c r="CD369" s="208"/>
      <c r="CE369" s="208"/>
      <c r="CF369" s="208"/>
      <c r="CG369" s="208"/>
      <c r="CH369" s="208"/>
      <c r="CI369" s="208"/>
      <c r="CJ369" s="208"/>
      <c r="CK369" s="208"/>
      <c r="CL369" s="208"/>
      <c r="CM369" s="208"/>
      <c r="CN369" s="208"/>
      <c r="CO369" s="208"/>
      <c r="CP369" s="208"/>
      <c r="CQ369" s="208"/>
      <c r="CR369" s="208"/>
      <c r="CS369" s="208"/>
      <c r="CT369" s="208"/>
      <c r="CU369" s="208"/>
      <c r="CV369" s="208"/>
      <c r="CW369" s="208"/>
      <c r="CX369" s="208"/>
      <c r="CY369" s="208"/>
      <c r="CZ369" s="208"/>
      <c r="DA369" s="208"/>
      <c r="DB369" s="208"/>
      <c r="DC369" s="208"/>
      <c r="DD369" s="208"/>
      <c r="DE369" s="208"/>
      <c r="DF369" s="208"/>
      <c r="DG369" s="208"/>
      <c r="DH369" s="208"/>
      <c r="DI369" s="208"/>
      <c r="DJ369" s="208"/>
      <c r="DK369" s="208"/>
      <c r="DL369" s="208"/>
      <c r="DM369" s="208"/>
      <c r="DN369" s="208"/>
      <c r="DO369" s="208"/>
      <c r="DP369" s="208"/>
      <c r="DQ369" s="208"/>
      <c r="DR369" s="208"/>
      <c r="DS369" s="208"/>
      <c r="DT369" s="208"/>
      <c r="DU369" s="208"/>
      <c r="DV369" s="208"/>
      <c r="DW369" s="208"/>
      <c r="DX369" s="208"/>
      <c r="DY369" s="208"/>
      <c r="DZ369" s="208"/>
      <c r="EA369" s="208"/>
      <c r="EB369" s="208"/>
      <c r="EC369" s="208"/>
      <c r="ED369" s="208"/>
      <c r="EE369" s="208"/>
      <c r="EF369" s="208"/>
      <c r="EG369" s="208"/>
      <c r="EH369" s="208"/>
      <c r="EI369" s="208"/>
      <c r="EJ369" s="208"/>
      <c r="EK369" s="208"/>
      <c r="EL369" s="208"/>
      <c r="EM369" s="208"/>
      <c r="EN369" s="208"/>
      <c r="EO369" s="208"/>
      <c r="EP369" s="208"/>
      <c r="EQ369" s="208"/>
      <c r="ER369" s="208"/>
      <c r="ES369" s="208"/>
      <c r="ET369" s="208"/>
      <c r="EU369" s="208"/>
      <c r="EV369" s="208"/>
      <c r="EW369" s="208"/>
      <c r="EX369" s="208"/>
      <c r="EY369" s="208"/>
      <c r="EZ369" s="208"/>
      <c r="FA369" s="208"/>
      <c r="FB369" s="208"/>
      <c r="FC369" s="208"/>
      <c r="FD369" s="208"/>
      <c r="FE369" s="208"/>
      <c r="FF369" s="208"/>
      <c r="FG369" s="208"/>
      <c r="FH369" s="208"/>
      <c r="FI369" s="208"/>
      <c r="FJ369" s="208"/>
      <c r="FK369" s="208"/>
      <c r="FL369" s="208"/>
      <c r="FM369" s="208"/>
      <c r="FN369" s="208"/>
      <c r="FO369" s="287"/>
    </row>
    <row r="370" spans="1:171" s="173" customFormat="1" ht="53.1" customHeight="1" x14ac:dyDescent="0.2">
      <c r="A370" s="400"/>
      <c r="B370" s="400"/>
      <c r="C370" s="374"/>
      <c r="D370" s="374"/>
      <c r="E370" s="374"/>
      <c r="F370" s="374"/>
      <c r="G370" s="374"/>
      <c r="H370" s="374"/>
      <c r="I370" s="374"/>
      <c r="J370" s="374"/>
      <c r="K370" s="374"/>
      <c r="L370" s="374"/>
      <c r="M370" s="439"/>
      <c r="N370" s="423"/>
      <c r="O370" s="374"/>
      <c r="P370" s="439"/>
      <c r="Q370" s="178">
        <v>3</v>
      </c>
      <c r="R370" s="178" t="s">
        <v>56282</v>
      </c>
      <c r="S370" s="180" t="s">
        <v>56280</v>
      </c>
      <c r="T370" s="176"/>
      <c r="U370" s="176"/>
      <c r="V370" s="176"/>
      <c r="W370" s="176"/>
      <c r="X370" s="175"/>
      <c r="Y370" s="176"/>
      <c r="Z370" s="176"/>
      <c r="AA370" s="175"/>
      <c r="AB370" s="176"/>
      <c r="AC370" s="176"/>
      <c r="AD370" s="175"/>
      <c r="AE370" s="176"/>
      <c r="AF370" s="282"/>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8"/>
      <c r="BR370" s="208"/>
      <c r="BS370" s="208"/>
      <c r="BT370" s="208"/>
      <c r="BU370" s="208"/>
      <c r="BV370" s="208"/>
      <c r="BW370" s="208"/>
      <c r="BX370" s="208"/>
      <c r="BY370" s="208"/>
      <c r="BZ370" s="208"/>
      <c r="CA370" s="208"/>
      <c r="CB370" s="208"/>
      <c r="CC370" s="208"/>
      <c r="CD370" s="208"/>
      <c r="CE370" s="208"/>
      <c r="CF370" s="208"/>
      <c r="CG370" s="208"/>
      <c r="CH370" s="208"/>
      <c r="CI370" s="208"/>
      <c r="CJ370" s="208"/>
      <c r="CK370" s="208"/>
      <c r="CL370" s="208"/>
      <c r="CM370" s="208"/>
      <c r="CN370" s="208"/>
      <c r="CO370" s="208"/>
      <c r="CP370" s="208"/>
      <c r="CQ370" s="208"/>
      <c r="CR370" s="208"/>
      <c r="CS370" s="208"/>
      <c r="CT370" s="208"/>
      <c r="CU370" s="208"/>
      <c r="CV370" s="208"/>
      <c r="CW370" s="208"/>
      <c r="CX370" s="208"/>
      <c r="CY370" s="208"/>
      <c r="CZ370" s="208"/>
      <c r="DA370" s="208"/>
      <c r="DB370" s="208"/>
      <c r="DC370" s="208"/>
      <c r="DD370" s="208"/>
      <c r="DE370" s="208"/>
      <c r="DF370" s="208"/>
      <c r="DG370" s="208"/>
      <c r="DH370" s="208"/>
      <c r="DI370" s="208"/>
      <c r="DJ370" s="208"/>
      <c r="DK370" s="208"/>
      <c r="DL370" s="208"/>
      <c r="DM370" s="208"/>
      <c r="DN370" s="208"/>
      <c r="DO370" s="208"/>
      <c r="DP370" s="208"/>
      <c r="DQ370" s="208"/>
      <c r="DR370" s="208"/>
      <c r="DS370" s="208"/>
      <c r="DT370" s="208"/>
      <c r="DU370" s="208"/>
      <c r="DV370" s="208"/>
      <c r="DW370" s="208"/>
      <c r="DX370" s="208"/>
      <c r="DY370" s="208"/>
      <c r="DZ370" s="208"/>
      <c r="EA370" s="208"/>
      <c r="EB370" s="208"/>
      <c r="EC370" s="208"/>
      <c r="ED370" s="208"/>
      <c r="EE370" s="208"/>
      <c r="EF370" s="208"/>
      <c r="EG370" s="208"/>
      <c r="EH370" s="208"/>
      <c r="EI370" s="208"/>
      <c r="EJ370" s="208"/>
      <c r="EK370" s="208"/>
      <c r="EL370" s="208"/>
      <c r="EM370" s="208"/>
      <c r="EN370" s="208"/>
      <c r="EO370" s="208"/>
      <c r="EP370" s="208"/>
      <c r="EQ370" s="208"/>
      <c r="ER370" s="208"/>
      <c r="ES370" s="208"/>
      <c r="ET370" s="208"/>
      <c r="EU370" s="208"/>
      <c r="EV370" s="208"/>
      <c r="EW370" s="208"/>
      <c r="EX370" s="208"/>
      <c r="EY370" s="208"/>
      <c r="EZ370" s="208"/>
      <c r="FA370" s="208"/>
      <c r="FB370" s="208"/>
      <c r="FC370" s="208"/>
      <c r="FD370" s="208"/>
      <c r="FE370" s="208"/>
      <c r="FF370" s="208"/>
      <c r="FG370" s="208"/>
      <c r="FH370" s="208"/>
      <c r="FI370" s="208"/>
      <c r="FJ370" s="208"/>
      <c r="FK370" s="208"/>
      <c r="FL370" s="208"/>
      <c r="FM370" s="208"/>
      <c r="FN370" s="208"/>
      <c r="FO370" s="287"/>
    </row>
    <row r="371" spans="1:171" s="173" customFormat="1" ht="53.1" customHeight="1" x14ac:dyDescent="0.2">
      <c r="A371" s="400"/>
      <c r="B371" s="400"/>
      <c r="C371" s="374"/>
      <c r="D371" s="374"/>
      <c r="E371" s="374"/>
      <c r="F371" s="374"/>
      <c r="G371" s="374"/>
      <c r="H371" s="374"/>
      <c r="I371" s="374"/>
      <c r="J371" s="374"/>
      <c r="K371" s="374"/>
      <c r="L371" s="374"/>
      <c r="M371" s="439"/>
      <c r="N371" s="423"/>
      <c r="O371" s="374"/>
      <c r="P371" s="439"/>
      <c r="Q371" s="178">
        <v>4</v>
      </c>
      <c r="R371" s="178" t="s">
        <v>56283</v>
      </c>
      <c r="S371" s="180" t="s">
        <v>56280</v>
      </c>
      <c r="T371" s="176"/>
      <c r="U371" s="176"/>
      <c r="V371" s="176"/>
      <c r="W371" s="176"/>
      <c r="X371" s="175"/>
      <c r="Y371" s="176"/>
      <c r="Z371" s="176"/>
      <c r="AA371" s="175"/>
      <c r="AB371" s="176"/>
      <c r="AC371" s="176"/>
      <c r="AD371" s="175"/>
      <c r="AE371" s="176"/>
      <c r="AF371" s="282"/>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8"/>
      <c r="BR371" s="208"/>
      <c r="BS371" s="208"/>
      <c r="BT371" s="208"/>
      <c r="BU371" s="208"/>
      <c r="BV371" s="208"/>
      <c r="BW371" s="208"/>
      <c r="BX371" s="208"/>
      <c r="BY371" s="208"/>
      <c r="BZ371" s="208"/>
      <c r="CA371" s="208"/>
      <c r="CB371" s="208"/>
      <c r="CC371" s="208"/>
      <c r="CD371" s="208"/>
      <c r="CE371" s="208"/>
      <c r="CF371" s="208"/>
      <c r="CG371" s="208"/>
      <c r="CH371" s="208"/>
      <c r="CI371" s="208"/>
      <c r="CJ371" s="208"/>
      <c r="CK371" s="208"/>
      <c r="CL371" s="208"/>
      <c r="CM371" s="208"/>
      <c r="CN371" s="208"/>
      <c r="CO371" s="208"/>
      <c r="CP371" s="208"/>
      <c r="CQ371" s="208"/>
      <c r="CR371" s="208"/>
      <c r="CS371" s="208"/>
      <c r="CT371" s="208"/>
      <c r="CU371" s="208"/>
      <c r="CV371" s="208"/>
      <c r="CW371" s="208"/>
      <c r="CX371" s="208"/>
      <c r="CY371" s="208"/>
      <c r="CZ371" s="208"/>
      <c r="DA371" s="208"/>
      <c r="DB371" s="208"/>
      <c r="DC371" s="208"/>
      <c r="DD371" s="208"/>
      <c r="DE371" s="208"/>
      <c r="DF371" s="208"/>
      <c r="DG371" s="208"/>
      <c r="DH371" s="208"/>
      <c r="DI371" s="208"/>
      <c r="DJ371" s="208"/>
      <c r="DK371" s="208"/>
      <c r="DL371" s="208"/>
      <c r="DM371" s="208"/>
      <c r="DN371" s="208"/>
      <c r="DO371" s="208"/>
      <c r="DP371" s="208"/>
      <c r="DQ371" s="208"/>
      <c r="DR371" s="208"/>
      <c r="DS371" s="208"/>
      <c r="DT371" s="208"/>
      <c r="DU371" s="208"/>
      <c r="DV371" s="208"/>
      <c r="DW371" s="208"/>
      <c r="DX371" s="208"/>
      <c r="DY371" s="208"/>
      <c r="DZ371" s="208"/>
      <c r="EA371" s="208"/>
      <c r="EB371" s="208"/>
      <c r="EC371" s="208"/>
      <c r="ED371" s="208"/>
      <c r="EE371" s="208"/>
      <c r="EF371" s="208"/>
      <c r="EG371" s="208"/>
      <c r="EH371" s="208"/>
      <c r="EI371" s="208"/>
      <c r="EJ371" s="208"/>
      <c r="EK371" s="208"/>
      <c r="EL371" s="208"/>
      <c r="EM371" s="208"/>
      <c r="EN371" s="208"/>
      <c r="EO371" s="208"/>
      <c r="EP371" s="208"/>
      <c r="EQ371" s="208"/>
      <c r="ER371" s="208"/>
      <c r="ES371" s="208"/>
      <c r="ET371" s="208"/>
      <c r="EU371" s="208"/>
      <c r="EV371" s="208"/>
      <c r="EW371" s="208"/>
      <c r="EX371" s="208"/>
      <c r="EY371" s="208"/>
      <c r="EZ371" s="208"/>
      <c r="FA371" s="208"/>
      <c r="FB371" s="208"/>
      <c r="FC371" s="208"/>
      <c r="FD371" s="208"/>
      <c r="FE371" s="208"/>
      <c r="FF371" s="208"/>
      <c r="FG371" s="208"/>
      <c r="FH371" s="208"/>
      <c r="FI371" s="208"/>
      <c r="FJ371" s="208"/>
      <c r="FK371" s="208"/>
      <c r="FL371" s="208"/>
      <c r="FM371" s="208"/>
      <c r="FN371" s="208"/>
      <c r="FO371" s="287"/>
    </row>
    <row r="372" spans="1:171" s="173" customFormat="1" ht="53.1" customHeight="1" x14ac:dyDescent="0.2">
      <c r="A372" s="400"/>
      <c r="B372" s="400"/>
      <c r="C372" s="374"/>
      <c r="D372" s="374"/>
      <c r="E372" s="374"/>
      <c r="F372" s="374"/>
      <c r="G372" s="374"/>
      <c r="H372" s="374"/>
      <c r="I372" s="374"/>
      <c r="J372" s="374"/>
      <c r="K372" s="374"/>
      <c r="L372" s="374"/>
      <c r="M372" s="439"/>
      <c r="N372" s="423" t="s">
        <v>56297</v>
      </c>
      <c r="O372" s="374" t="s">
        <v>679</v>
      </c>
      <c r="P372" s="439"/>
      <c r="Q372" s="178">
        <v>1</v>
      </c>
      <c r="R372" s="178" t="s">
        <v>56298</v>
      </c>
      <c r="S372" s="180"/>
      <c r="T372" s="176"/>
      <c r="U372" s="176"/>
      <c r="V372" s="176"/>
      <c r="W372" s="176"/>
      <c r="X372" s="176"/>
      <c r="Y372" s="176"/>
      <c r="Z372" s="176"/>
      <c r="AA372" s="176"/>
      <c r="AB372" s="175"/>
      <c r="AC372" s="176"/>
      <c r="AD372" s="176"/>
      <c r="AE372" s="176"/>
      <c r="AF372" s="282"/>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8"/>
      <c r="BR372" s="208"/>
      <c r="BS372" s="208"/>
      <c r="BT372" s="208"/>
      <c r="BU372" s="208"/>
      <c r="BV372" s="208"/>
      <c r="BW372" s="208"/>
      <c r="BX372" s="208"/>
      <c r="BY372" s="208"/>
      <c r="BZ372" s="208"/>
      <c r="CA372" s="208"/>
      <c r="CB372" s="208"/>
      <c r="CC372" s="208"/>
      <c r="CD372" s="208"/>
      <c r="CE372" s="208"/>
      <c r="CF372" s="208"/>
      <c r="CG372" s="208"/>
      <c r="CH372" s="208"/>
      <c r="CI372" s="208"/>
      <c r="CJ372" s="208"/>
      <c r="CK372" s="208"/>
      <c r="CL372" s="208"/>
      <c r="CM372" s="208"/>
      <c r="CN372" s="208"/>
      <c r="CO372" s="208"/>
      <c r="CP372" s="208"/>
      <c r="CQ372" s="208"/>
      <c r="CR372" s="208"/>
      <c r="CS372" s="208"/>
      <c r="CT372" s="208"/>
      <c r="CU372" s="208"/>
      <c r="CV372" s="208"/>
      <c r="CW372" s="208"/>
      <c r="CX372" s="208"/>
      <c r="CY372" s="208"/>
      <c r="CZ372" s="208"/>
      <c r="DA372" s="208"/>
      <c r="DB372" s="208"/>
      <c r="DC372" s="208"/>
      <c r="DD372" s="208"/>
      <c r="DE372" s="208"/>
      <c r="DF372" s="208"/>
      <c r="DG372" s="208"/>
      <c r="DH372" s="208"/>
      <c r="DI372" s="208"/>
      <c r="DJ372" s="208"/>
      <c r="DK372" s="208"/>
      <c r="DL372" s="208"/>
      <c r="DM372" s="208"/>
      <c r="DN372" s="208"/>
      <c r="DO372" s="208"/>
      <c r="DP372" s="208"/>
      <c r="DQ372" s="208"/>
      <c r="DR372" s="208"/>
      <c r="DS372" s="208"/>
      <c r="DT372" s="208"/>
      <c r="DU372" s="208"/>
      <c r="DV372" s="208"/>
      <c r="DW372" s="208"/>
      <c r="DX372" s="208"/>
      <c r="DY372" s="208"/>
      <c r="DZ372" s="208"/>
      <c r="EA372" s="208"/>
      <c r="EB372" s="208"/>
      <c r="EC372" s="208"/>
      <c r="ED372" s="208"/>
      <c r="EE372" s="208"/>
      <c r="EF372" s="208"/>
      <c r="EG372" s="208"/>
      <c r="EH372" s="208"/>
      <c r="EI372" s="208"/>
      <c r="EJ372" s="208"/>
      <c r="EK372" s="208"/>
      <c r="EL372" s="208"/>
      <c r="EM372" s="208"/>
      <c r="EN372" s="208"/>
      <c r="EO372" s="208"/>
      <c r="EP372" s="208"/>
      <c r="EQ372" s="208"/>
      <c r="ER372" s="208"/>
      <c r="ES372" s="208"/>
      <c r="ET372" s="208"/>
      <c r="EU372" s="208"/>
      <c r="EV372" s="208"/>
      <c r="EW372" s="208"/>
      <c r="EX372" s="208"/>
      <c r="EY372" s="208"/>
      <c r="EZ372" s="208"/>
      <c r="FA372" s="208"/>
      <c r="FB372" s="208"/>
      <c r="FC372" s="208"/>
      <c r="FD372" s="208"/>
      <c r="FE372" s="208"/>
      <c r="FF372" s="208"/>
      <c r="FG372" s="208"/>
      <c r="FH372" s="208"/>
      <c r="FI372" s="208"/>
      <c r="FJ372" s="208"/>
      <c r="FK372" s="208"/>
      <c r="FL372" s="208"/>
      <c r="FM372" s="208"/>
      <c r="FN372" s="208"/>
      <c r="FO372" s="287"/>
    </row>
    <row r="373" spans="1:171" s="173" customFormat="1" ht="53.1" customHeight="1" x14ac:dyDescent="0.2">
      <c r="A373" s="400"/>
      <c r="B373" s="400"/>
      <c r="C373" s="374"/>
      <c r="D373" s="374"/>
      <c r="E373" s="374"/>
      <c r="F373" s="374"/>
      <c r="G373" s="374"/>
      <c r="H373" s="374"/>
      <c r="I373" s="374"/>
      <c r="J373" s="374"/>
      <c r="K373" s="374"/>
      <c r="L373" s="374"/>
      <c r="M373" s="439"/>
      <c r="N373" s="423"/>
      <c r="O373" s="374"/>
      <c r="P373" s="439"/>
      <c r="Q373" s="179">
        <v>2</v>
      </c>
      <c r="R373" s="185" t="s">
        <v>1295</v>
      </c>
      <c r="S373" s="179" t="s">
        <v>1296</v>
      </c>
      <c r="T373" s="179"/>
      <c r="U373" s="179"/>
      <c r="V373" s="179"/>
      <c r="W373" s="179"/>
      <c r="X373" s="179"/>
      <c r="Y373" s="179"/>
      <c r="Z373" s="179"/>
      <c r="AA373" s="179"/>
      <c r="AB373" s="181"/>
      <c r="AC373" s="179"/>
      <c r="AD373" s="179"/>
      <c r="AE373" s="179"/>
      <c r="AF373" s="282"/>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8"/>
      <c r="BR373" s="208"/>
      <c r="BS373" s="208"/>
      <c r="BT373" s="208"/>
      <c r="BU373" s="208"/>
      <c r="BV373" s="208"/>
      <c r="BW373" s="208"/>
      <c r="BX373" s="208"/>
      <c r="BY373" s="208"/>
      <c r="BZ373" s="208"/>
      <c r="CA373" s="208"/>
      <c r="CB373" s="208"/>
      <c r="CC373" s="208"/>
      <c r="CD373" s="208"/>
      <c r="CE373" s="208"/>
      <c r="CF373" s="208"/>
      <c r="CG373" s="208"/>
      <c r="CH373" s="208"/>
      <c r="CI373" s="208"/>
      <c r="CJ373" s="208"/>
      <c r="CK373" s="208"/>
      <c r="CL373" s="208"/>
      <c r="CM373" s="208"/>
      <c r="CN373" s="208"/>
      <c r="CO373" s="208"/>
      <c r="CP373" s="208"/>
      <c r="CQ373" s="208"/>
      <c r="CR373" s="208"/>
      <c r="CS373" s="208"/>
      <c r="CT373" s="208"/>
      <c r="CU373" s="208"/>
      <c r="CV373" s="208"/>
      <c r="CW373" s="208"/>
      <c r="CX373" s="208"/>
      <c r="CY373" s="208"/>
      <c r="CZ373" s="208"/>
      <c r="DA373" s="208"/>
      <c r="DB373" s="208"/>
      <c r="DC373" s="208"/>
      <c r="DD373" s="208"/>
      <c r="DE373" s="208"/>
      <c r="DF373" s="208"/>
      <c r="DG373" s="208"/>
      <c r="DH373" s="208"/>
      <c r="DI373" s="208"/>
      <c r="DJ373" s="208"/>
      <c r="DK373" s="208"/>
      <c r="DL373" s="208"/>
      <c r="DM373" s="208"/>
      <c r="DN373" s="208"/>
      <c r="DO373" s="208"/>
      <c r="DP373" s="208"/>
      <c r="DQ373" s="208"/>
      <c r="DR373" s="208"/>
      <c r="DS373" s="208"/>
      <c r="DT373" s="208"/>
      <c r="DU373" s="208"/>
      <c r="DV373" s="208"/>
      <c r="DW373" s="208"/>
      <c r="DX373" s="208"/>
      <c r="DY373" s="208"/>
      <c r="DZ373" s="208"/>
      <c r="EA373" s="208"/>
      <c r="EB373" s="208"/>
      <c r="EC373" s="208"/>
      <c r="ED373" s="208"/>
      <c r="EE373" s="208"/>
      <c r="EF373" s="208"/>
      <c r="EG373" s="208"/>
      <c r="EH373" s="208"/>
      <c r="EI373" s="208"/>
      <c r="EJ373" s="208"/>
      <c r="EK373" s="208"/>
      <c r="EL373" s="208"/>
      <c r="EM373" s="208"/>
      <c r="EN373" s="208"/>
      <c r="EO373" s="208"/>
      <c r="EP373" s="208"/>
      <c r="EQ373" s="208"/>
      <c r="ER373" s="208"/>
      <c r="ES373" s="208"/>
      <c r="ET373" s="208"/>
      <c r="EU373" s="208"/>
      <c r="EV373" s="208"/>
      <c r="EW373" s="208"/>
      <c r="EX373" s="208"/>
      <c r="EY373" s="208"/>
      <c r="EZ373" s="208"/>
      <c r="FA373" s="208"/>
      <c r="FB373" s="208"/>
      <c r="FC373" s="208"/>
      <c r="FD373" s="208"/>
      <c r="FE373" s="208"/>
      <c r="FF373" s="208"/>
      <c r="FG373" s="208"/>
      <c r="FH373" s="208"/>
      <c r="FI373" s="208"/>
      <c r="FJ373" s="208"/>
      <c r="FK373" s="208"/>
      <c r="FL373" s="208"/>
      <c r="FM373" s="208"/>
      <c r="FN373" s="208"/>
      <c r="FO373" s="287"/>
    </row>
    <row r="374" spans="1:171" s="173" customFormat="1" ht="37.5" customHeight="1" x14ac:dyDescent="0.2">
      <c r="A374" s="400"/>
      <c r="B374" s="400"/>
      <c r="C374" s="374"/>
      <c r="D374" s="374"/>
      <c r="E374" s="374"/>
      <c r="F374" s="374"/>
      <c r="G374" s="374"/>
      <c r="H374" s="374"/>
      <c r="I374" s="374"/>
      <c r="J374" s="374"/>
      <c r="K374" s="374"/>
      <c r="L374" s="374"/>
      <c r="M374" s="439"/>
      <c r="N374" s="423"/>
      <c r="O374" s="374"/>
      <c r="P374" s="439"/>
      <c r="Q374" s="179">
        <v>3</v>
      </c>
      <c r="R374" s="185" t="s">
        <v>56299</v>
      </c>
      <c r="S374" s="179" t="s">
        <v>1297</v>
      </c>
      <c r="T374" s="179"/>
      <c r="U374" s="179"/>
      <c r="V374" s="179"/>
      <c r="W374" s="179"/>
      <c r="X374" s="179"/>
      <c r="Y374" s="179"/>
      <c r="Z374" s="179"/>
      <c r="AA374" s="179"/>
      <c r="AB374" s="181"/>
      <c r="AC374" s="179"/>
      <c r="AD374" s="179"/>
      <c r="AE374" s="179"/>
      <c r="AF374" s="282"/>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8"/>
      <c r="BR374" s="208"/>
      <c r="BS374" s="208"/>
      <c r="BT374" s="208"/>
      <c r="BU374" s="208"/>
      <c r="BV374" s="208"/>
      <c r="BW374" s="208"/>
      <c r="BX374" s="208"/>
      <c r="BY374" s="208"/>
      <c r="BZ374" s="208"/>
      <c r="CA374" s="208"/>
      <c r="CB374" s="208"/>
      <c r="CC374" s="208"/>
      <c r="CD374" s="208"/>
      <c r="CE374" s="208"/>
      <c r="CF374" s="208"/>
      <c r="CG374" s="208"/>
      <c r="CH374" s="208"/>
      <c r="CI374" s="208"/>
      <c r="CJ374" s="208"/>
      <c r="CK374" s="208"/>
      <c r="CL374" s="208"/>
      <c r="CM374" s="208"/>
      <c r="CN374" s="208"/>
      <c r="CO374" s="208"/>
      <c r="CP374" s="208"/>
      <c r="CQ374" s="208"/>
      <c r="CR374" s="208"/>
      <c r="CS374" s="208"/>
      <c r="CT374" s="208"/>
      <c r="CU374" s="208"/>
      <c r="CV374" s="208"/>
      <c r="CW374" s="208"/>
      <c r="CX374" s="208"/>
      <c r="CY374" s="208"/>
      <c r="CZ374" s="208"/>
      <c r="DA374" s="208"/>
      <c r="DB374" s="208"/>
      <c r="DC374" s="208"/>
      <c r="DD374" s="208"/>
      <c r="DE374" s="208"/>
      <c r="DF374" s="208"/>
      <c r="DG374" s="208"/>
      <c r="DH374" s="208"/>
      <c r="DI374" s="208"/>
      <c r="DJ374" s="208"/>
      <c r="DK374" s="208"/>
      <c r="DL374" s="208"/>
      <c r="DM374" s="208"/>
      <c r="DN374" s="208"/>
      <c r="DO374" s="208"/>
      <c r="DP374" s="208"/>
      <c r="DQ374" s="208"/>
      <c r="DR374" s="208"/>
      <c r="DS374" s="208"/>
      <c r="DT374" s="208"/>
      <c r="DU374" s="208"/>
      <c r="DV374" s="208"/>
      <c r="DW374" s="208"/>
      <c r="DX374" s="208"/>
      <c r="DY374" s="208"/>
      <c r="DZ374" s="208"/>
      <c r="EA374" s="208"/>
      <c r="EB374" s="208"/>
      <c r="EC374" s="208"/>
      <c r="ED374" s="208"/>
      <c r="EE374" s="208"/>
      <c r="EF374" s="208"/>
      <c r="EG374" s="208"/>
      <c r="EH374" s="208"/>
      <c r="EI374" s="208"/>
      <c r="EJ374" s="208"/>
      <c r="EK374" s="208"/>
      <c r="EL374" s="208"/>
      <c r="EM374" s="208"/>
      <c r="EN374" s="208"/>
      <c r="EO374" s="208"/>
      <c r="EP374" s="208"/>
      <c r="EQ374" s="208"/>
      <c r="ER374" s="208"/>
      <c r="ES374" s="208"/>
      <c r="ET374" s="208"/>
      <c r="EU374" s="208"/>
      <c r="EV374" s="208"/>
      <c r="EW374" s="208"/>
      <c r="EX374" s="208"/>
      <c r="EY374" s="208"/>
      <c r="EZ374" s="208"/>
      <c r="FA374" s="208"/>
      <c r="FB374" s="208"/>
      <c r="FC374" s="208"/>
      <c r="FD374" s="208"/>
      <c r="FE374" s="208"/>
      <c r="FF374" s="208"/>
      <c r="FG374" s="208"/>
      <c r="FH374" s="208"/>
      <c r="FI374" s="208"/>
      <c r="FJ374" s="208"/>
      <c r="FK374" s="208"/>
      <c r="FL374" s="208"/>
      <c r="FM374" s="208"/>
      <c r="FN374" s="208"/>
      <c r="FO374" s="287"/>
    </row>
    <row r="375" spans="1:171" s="173" customFormat="1" ht="41.1" customHeight="1" x14ac:dyDescent="0.2">
      <c r="A375" s="400"/>
      <c r="B375" s="400"/>
      <c r="C375" s="423" t="s">
        <v>56284</v>
      </c>
      <c r="D375" s="423" t="s">
        <v>56285</v>
      </c>
      <c r="E375" s="434">
        <v>0.95</v>
      </c>
      <c r="F375" s="403">
        <v>0.9</v>
      </c>
      <c r="G375" s="403">
        <v>0.9</v>
      </c>
      <c r="H375" s="403">
        <v>0.9</v>
      </c>
      <c r="I375" s="403">
        <v>0.9</v>
      </c>
      <c r="J375" s="403">
        <v>0.9</v>
      </c>
      <c r="K375" s="403" t="s">
        <v>56286</v>
      </c>
      <c r="L375" s="434" t="s">
        <v>56287</v>
      </c>
      <c r="M375" s="439">
        <v>1</v>
      </c>
      <c r="N375" s="423" t="s">
        <v>56288</v>
      </c>
      <c r="O375" s="374" t="s">
        <v>679</v>
      </c>
      <c r="P375" s="439"/>
      <c r="Q375" s="178">
        <v>1</v>
      </c>
      <c r="R375" s="178" t="s">
        <v>56289</v>
      </c>
      <c r="S375" s="180" t="s">
        <v>216</v>
      </c>
      <c r="T375" s="176"/>
      <c r="U375" s="176"/>
      <c r="V375" s="176"/>
      <c r="W375" s="175"/>
      <c r="X375" s="176"/>
      <c r="Y375" s="176"/>
      <c r="Z375" s="176"/>
      <c r="AA375" s="175"/>
      <c r="AB375" s="176"/>
      <c r="AC375" s="176"/>
      <c r="AD375" s="176"/>
      <c r="AE375" s="176"/>
      <c r="AF375" s="279"/>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8"/>
      <c r="BR375" s="208"/>
      <c r="BS375" s="208"/>
      <c r="BT375" s="208"/>
      <c r="BU375" s="208"/>
      <c r="BV375" s="208"/>
      <c r="BW375" s="208"/>
      <c r="BX375" s="208"/>
      <c r="BY375" s="208"/>
      <c r="BZ375" s="208"/>
      <c r="CA375" s="208"/>
      <c r="CB375" s="208"/>
      <c r="CC375" s="208"/>
      <c r="CD375" s="208"/>
      <c r="CE375" s="208"/>
      <c r="CF375" s="208"/>
      <c r="CG375" s="208"/>
      <c r="CH375" s="208"/>
      <c r="CI375" s="208"/>
      <c r="CJ375" s="208"/>
      <c r="CK375" s="208"/>
      <c r="CL375" s="208"/>
      <c r="CM375" s="208"/>
      <c r="CN375" s="208"/>
      <c r="CO375" s="208"/>
      <c r="CP375" s="208"/>
      <c r="CQ375" s="208"/>
      <c r="CR375" s="208"/>
      <c r="CS375" s="208"/>
      <c r="CT375" s="208"/>
      <c r="CU375" s="208"/>
      <c r="CV375" s="208"/>
      <c r="CW375" s="208"/>
      <c r="CX375" s="208"/>
      <c r="CY375" s="208"/>
      <c r="CZ375" s="208"/>
      <c r="DA375" s="208"/>
      <c r="DB375" s="208"/>
      <c r="DC375" s="208"/>
      <c r="DD375" s="208"/>
      <c r="DE375" s="208"/>
      <c r="DF375" s="208"/>
      <c r="DG375" s="208"/>
      <c r="DH375" s="208"/>
      <c r="DI375" s="208"/>
      <c r="DJ375" s="208"/>
      <c r="DK375" s="208"/>
      <c r="DL375" s="208"/>
      <c r="DM375" s="208"/>
      <c r="DN375" s="208"/>
      <c r="DO375" s="208"/>
      <c r="DP375" s="208"/>
      <c r="DQ375" s="208"/>
      <c r="DR375" s="208"/>
      <c r="DS375" s="208"/>
      <c r="DT375" s="208"/>
      <c r="DU375" s="208"/>
      <c r="DV375" s="208"/>
      <c r="DW375" s="208"/>
      <c r="DX375" s="208"/>
      <c r="DY375" s="208"/>
      <c r="DZ375" s="208"/>
      <c r="EA375" s="208"/>
      <c r="EB375" s="208"/>
      <c r="EC375" s="208"/>
      <c r="ED375" s="208"/>
      <c r="EE375" s="208"/>
      <c r="EF375" s="208"/>
      <c r="EG375" s="208"/>
      <c r="EH375" s="208"/>
      <c r="EI375" s="208"/>
      <c r="EJ375" s="208"/>
      <c r="EK375" s="208"/>
      <c r="EL375" s="208"/>
      <c r="EM375" s="208"/>
      <c r="EN375" s="208"/>
      <c r="EO375" s="208"/>
      <c r="EP375" s="208"/>
      <c r="EQ375" s="208"/>
      <c r="ER375" s="208"/>
      <c r="ES375" s="208"/>
      <c r="ET375" s="208"/>
      <c r="EU375" s="208"/>
      <c r="EV375" s="208"/>
      <c r="EW375" s="208"/>
      <c r="EX375" s="208"/>
      <c r="EY375" s="208"/>
      <c r="EZ375" s="208"/>
      <c r="FA375" s="208"/>
      <c r="FB375" s="208"/>
      <c r="FC375" s="208"/>
      <c r="FD375" s="208"/>
      <c r="FE375" s="208"/>
      <c r="FF375" s="208"/>
      <c r="FG375" s="208"/>
      <c r="FH375" s="208"/>
      <c r="FI375" s="208"/>
      <c r="FJ375" s="208"/>
      <c r="FK375" s="208"/>
      <c r="FL375" s="208"/>
      <c r="FM375" s="208"/>
      <c r="FN375" s="208"/>
      <c r="FO375" s="287"/>
    </row>
    <row r="376" spans="1:171" s="173" customFormat="1" ht="23.1" customHeight="1" x14ac:dyDescent="0.2">
      <c r="A376" s="400"/>
      <c r="B376" s="400"/>
      <c r="C376" s="423"/>
      <c r="D376" s="423"/>
      <c r="E376" s="434"/>
      <c r="F376" s="403"/>
      <c r="G376" s="403"/>
      <c r="H376" s="403"/>
      <c r="I376" s="403"/>
      <c r="J376" s="403"/>
      <c r="K376" s="403"/>
      <c r="L376" s="403"/>
      <c r="M376" s="439"/>
      <c r="N376" s="423"/>
      <c r="O376" s="374"/>
      <c r="P376" s="439"/>
      <c r="Q376" s="178">
        <v>2</v>
      </c>
      <c r="R376" s="178" t="s">
        <v>56290</v>
      </c>
      <c r="S376" s="180"/>
      <c r="T376" s="175"/>
      <c r="U376" s="179"/>
      <c r="V376" s="176"/>
      <c r="W376" s="175"/>
      <c r="X376" s="175"/>
      <c r="Y376" s="176"/>
      <c r="Z376" s="176"/>
      <c r="AA376" s="175"/>
      <c r="AB376" s="175"/>
      <c r="AC376" s="176"/>
      <c r="AD376" s="176"/>
      <c r="AE376" s="175"/>
      <c r="AF376" s="279"/>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8"/>
      <c r="BR376" s="208"/>
      <c r="BS376" s="208"/>
      <c r="BT376" s="208"/>
      <c r="BU376" s="208"/>
      <c r="BV376" s="208"/>
      <c r="BW376" s="208"/>
      <c r="BX376" s="208"/>
      <c r="BY376" s="208"/>
      <c r="BZ376" s="208"/>
      <c r="CA376" s="208"/>
      <c r="CB376" s="208"/>
      <c r="CC376" s="208"/>
      <c r="CD376" s="208"/>
      <c r="CE376" s="208"/>
      <c r="CF376" s="208"/>
      <c r="CG376" s="208"/>
      <c r="CH376" s="208"/>
      <c r="CI376" s="208"/>
      <c r="CJ376" s="208"/>
      <c r="CK376" s="208"/>
      <c r="CL376" s="208"/>
      <c r="CM376" s="208"/>
      <c r="CN376" s="208"/>
      <c r="CO376" s="208"/>
      <c r="CP376" s="208"/>
      <c r="CQ376" s="208"/>
      <c r="CR376" s="208"/>
      <c r="CS376" s="208"/>
      <c r="CT376" s="208"/>
      <c r="CU376" s="208"/>
      <c r="CV376" s="208"/>
      <c r="CW376" s="208"/>
      <c r="CX376" s="208"/>
      <c r="CY376" s="208"/>
      <c r="CZ376" s="208"/>
      <c r="DA376" s="208"/>
      <c r="DB376" s="208"/>
      <c r="DC376" s="208"/>
      <c r="DD376" s="208"/>
      <c r="DE376" s="208"/>
      <c r="DF376" s="208"/>
      <c r="DG376" s="208"/>
      <c r="DH376" s="208"/>
      <c r="DI376" s="208"/>
      <c r="DJ376" s="208"/>
      <c r="DK376" s="208"/>
      <c r="DL376" s="208"/>
      <c r="DM376" s="208"/>
      <c r="DN376" s="208"/>
      <c r="DO376" s="208"/>
      <c r="DP376" s="208"/>
      <c r="DQ376" s="208"/>
      <c r="DR376" s="208"/>
      <c r="DS376" s="208"/>
      <c r="DT376" s="208"/>
      <c r="DU376" s="208"/>
      <c r="DV376" s="208"/>
      <c r="DW376" s="208"/>
      <c r="DX376" s="208"/>
      <c r="DY376" s="208"/>
      <c r="DZ376" s="208"/>
      <c r="EA376" s="208"/>
      <c r="EB376" s="208"/>
      <c r="EC376" s="208"/>
      <c r="ED376" s="208"/>
      <c r="EE376" s="208"/>
      <c r="EF376" s="208"/>
      <c r="EG376" s="208"/>
      <c r="EH376" s="208"/>
      <c r="EI376" s="208"/>
      <c r="EJ376" s="208"/>
      <c r="EK376" s="208"/>
      <c r="EL376" s="208"/>
      <c r="EM376" s="208"/>
      <c r="EN376" s="208"/>
      <c r="EO376" s="208"/>
      <c r="EP376" s="208"/>
      <c r="EQ376" s="208"/>
      <c r="ER376" s="208"/>
      <c r="ES376" s="208"/>
      <c r="ET376" s="208"/>
      <c r="EU376" s="208"/>
      <c r="EV376" s="208"/>
      <c r="EW376" s="208"/>
      <c r="EX376" s="208"/>
      <c r="EY376" s="208"/>
      <c r="EZ376" s="208"/>
      <c r="FA376" s="208"/>
      <c r="FB376" s="208"/>
      <c r="FC376" s="208"/>
      <c r="FD376" s="208"/>
      <c r="FE376" s="208"/>
      <c r="FF376" s="208"/>
      <c r="FG376" s="208"/>
      <c r="FH376" s="208"/>
      <c r="FI376" s="208"/>
      <c r="FJ376" s="208"/>
      <c r="FK376" s="208"/>
      <c r="FL376" s="208"/>
      <c r="FM376" s="208"/>
      <c r="FN376" s="208"/>
      <c r="FO376" s="287"/>
    </row>
    <row r="377" spans="1:171" s="173" customFormat="1" ht="59.45" customHeight="1" x14ac:dyDescent="0.2">
      <c r="A377" s="400"/>
      <c r="B377" s="400"/>
      <c r="C377" s="423"/>
      <c r="D377" s="423"/>
      <c r="E377" s="434"/>
      <c r="F377" s="403"/>
      <c r="G377" s="403"/>
      <c r="H377" s="403"/>
      <c r="I377" s="403"/>
      <c r="J377" s="403"/>
      <c r="K377" s="403"/>
      <c r="L377" s="403"/>
      <c r="M377" s="439"/>
      <c r="N377" s="423"/>
      <c r="O377" s="374"/>
      <c r="P377" s="439"/>
      <c r="Q377" s="178">
        <v>3</v>
      </c>
      <c r="R377" s="178" t="s">
        <v>56291</v>
      </c>
      <c r="S377" s="180" t="s">
        <v>56292</v>
      </c>
      <c r="T377" s="175"/>
      <c r="U377" s="176"/>
      <c r="V377" s="176"/>
      <c r="W377" s="175"/>
      <c r="X377" s="175"/>
      <c r="Y377" s="176"/>
      <c r="Z377" s="176"/>
      <c r="AA377" s="175"/>
      <c r="AB377" s="175"/>
      <c r="AC377" s="176"/>
      <c r="AD377" s="176"/>
      <c r="AE377" s="175"/>
      <c r="AF377" s="279"/>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8"/>
      <c r="BR377" s="208"/>
      <c r="BS377" s="208"/>
      <c r="BT377" s="208"/>
      <c r="BU377" s="208"/>
      <c r="BV377" s="208"/>
      <c r="BW377" s="208"/>
      <c r="BX377" s="208"/>
      <c r="BY377" s="208"/>
      <c r="BZ377" s="208"/>
      <c r="CA377" s="208"/>
      <c r="CB377" s="208"/>
      <c r="CC377" s="208"/>
      <c r="CD377" s="208"/>
      <c r="CE377" s="208"/>
      <c r="CF377" s="208"/>
      <c r="CG377" s="208"/>
      <c r="CH377" s="208"/>
      <c r="CI377" s="208"/>
      <c r="CJ377" s="208"/>
      <c r="CK377" s="208"/>
      <c r="CL377" s="208"/>
      <c r="CM377" s="208"/>
      <c r="CN377" s="208"/>
      <c r="CO377" s="208"/>
      <c r="CP377" s="208"/>
      <c r="CQ377" s="208"/>
      <c r="CR377" s="208"/>
      <c r="CS377" s="208"/>
      <c r="CT377" s="208"/>
      <c r="CU377" s="208"/>
      <c r="CV377" s="208"/>
      <c r="CW377" s="208"/>
      <c r="CX377" s="208"/>
      <c r="CY377" s="208"/>
      <c r="CZ377" s="208"/>
      <c r="DA377" s="208"/>
      <c r="DB377" s="208"/>
      <c r="DC377" s="208"/>
      <c r="DD377" s="208"/>
      <c r="DE377" s="208"/>
      <c r="DF377" s="208"/>
      <c r="DG377" s="208"/>
      <c r="DH377" s="208"/>
      <c r="DI377" s="208"/>
      <c r="DJ377" s="208"/>
      <c r="DK377" s="208"/>
      <c r="DL377" s="208"/>
      <c r="DM377" s="208"/>
      <c r="DN377" s="208"/>
      <c r="DO377" s="208"/>
      <c r="DP377" s="208"/>
      <c r="DQ377" s="208"/>
      <c r="DR377" s="208"/>
      <c r="DS377" s="208"/>
      <c r="DT377" s="208"/>
      <c r="DU377" s="208"/>
      <c r="DV377" s="208"/>
      <c r="DW377" s="208"/>
      <c r="DX377" s="208"/>
      <c r="DY377" s="208"/>
      <c r="DZ377" s="208"/>
      <c r="EA377" s="208"/>
      <c r="EB377" s="208"/>
      <c r="EC377" s="208"/>
      <c r="ED377" s="208"/>
      <c r="EE377" s="208"/>
      <c r="EF377" s="208"/>
      <c r="EG377" s="208"/>
      <c r="EH377" s="208"/>
      <c r="EI377" s="208"/>
      <c r="EJ377" s="208"/>
      <c r="EK377" s="208"/>
      <c r="EL377" s="208"/>
      <c r="EM377" s="208"/>
      <c r="EN377" s="208"/>
      <c r="EO377" s="208"/>
      <c r="EP377" s="208"/>
      <c r="EQ377" s="208"/>
      <c r="ER377" s="208"/>
      <c r="ES377" s="208"/>
      <c r="ET377" s="208"/>
      <c r="EU377" s="208"/>
      <c r="EV377" s="208"/>
      <c r="EW377" s="208"/>
      <c r="EX377" s="208"/>
      <c r="EY377" s="208"/>
      <c r="EZ377" s="208"/>
      <c r="FA377" s="208"/>
      <c r="FB377" s="208"/>
      <c r="FC377" s="208"/>
      <c r="FD377" s="208"/>
      <c r="FE377" s="208"/>
      <c r="FF377" s="208"/>
      <c r="FG377" s="208"/>
      <c r="FH377" s="208"/>
      <c r="FI377" s="208"/>
      <c r="FJ377" s="208"/>
      <c r="FK377" s="208"/>
      <c r="FL377" s="208"/>
      <c r="FM377" s="208"/>
      <c r="FN377" s="208"/>
      <c r="FO377" s="287"/>
    </row>
    <row r="378" spans="1:171" s="173" customFormat="1" ht="41.1" customHeight="1" x14ac:dyDescent="0.2">
      <c r="A378" s="400"/>
      <c r="B378" s="400"/>
      <c r="C378" s="423"/>
      <c r="D378" s="423"/>
      <c r="E378" s="434"/>
      <c r="F378" s="403"/>
      <c r="G378" s="403"/>
      <c r="H378" s="403"/>
      <c r="I378" s="403"/>
      <c r="J378" s="403"/>
      <c r="K378" s="403"/>
      <c r="L378" s="403"/>
      <c r="M378" s="439"/>
      <c r="N378" s="423"/>
      <c r="O378" s="374"/>
      <c r="P378" s="439"/>
      <c r="Q378" s="178">
        <v>4</v>
      </c>
      <c r="R378" s="178" t="s">
        <v>56293</v>
      </c>
      <c r="S378" s="180" t="s">
        <v>56292</v>
      </c>
      <c r="T378" s="175"/>
      <c r="U378" s="176"/>
      <c r="V378" s="176"/>
      <c r="W378" s="175"/>
      <c r="X378" s="175"/>
      <c r="Y378" s="176"/>
      <c r="Z378" s="176"/>
      <c r="AA378" s="175"/>
      <c r="AB378" s="175"/>
      <c r="AC378" s="176"/>
      <c r="AD378" s="176"/>
      <c r="AE378" s="175"/>
      <c r="AF378" s="279"/>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8"/>
      <c r="BR378" s="208"/>
      <c r="BS378" s="208"/>
      <c r="BT378" s="208"/>
      <c r="BU378" s="208"/>
      <c r="BV378" s="208"/>
      <c r="BW378" s="208"/>
      <c r="BX378" s="208"/>
      <c r="BY378" s="208"/>
      <c r="BZ378" s="208"/>
      <c r="CA378" s="208"/>
      <c r="CB378" s="208"/>
      <c r="CC378" s="208"/>
      <c r="CD378" s="208"/>
      <c r="CE378" s="208"/>
      <c r="CF378" s="208"/>
      <c r="CG378" s="208"/>
      <c r="CH378" s="208"/>
      <c r="CI378" s="208"/>
      <c r="CJ378" s="208"/>
      <c r="CK378" s="208"/>
      <c r="CL378" s="208"/>
      <c r="CM378" s="208"/>
      <c r="CN378" s="208"/>
      <c r="CO378" s="208"/>
      <c r="CP378" s="208"/>
      <c r="CQ378" s="208"/>
      <c r="CR378" s="208"/>
      <c r="CS378" s="208"/>
      <c r="CT378" s="208"/>
      <c r="CU378" s="208"/>
      <c r="CV378" s="208"/>
      <c r="CW378" s="208"/>
      <c r="CX378" s="208"/>
      <c r="CY378" s="208"/>
      <c r="CZ378" s="208"/>
      <c r="DA378" s="208"/>
      <c r="DB378" s="208"/>
      <c r="DC378" s="208"/>
      <c r="DD378" s="208"/>
      <c r="DE378" s="208"/>
      <c r="DF378" s="208"/>
      <c r="DG378" s="208"/>
      <c r="DH378" s="208"/>
      <c r="DI378" s="208"/>
      <c r="DJ378" s="208"/>
      <c r="DK378" s="208"/>
      <c r="DL378" s="208"/>
      <c r="DM378" s="208"/>
      <c r="DN378" s="208"/>
      <c r="DO378" s="208"/>
      <c r="DP378" s="208"/>
      <c r="DQ378" s="208"/>
      <c r="DR378" s="208"/>
      <c r="DS378" s="208"/>
      <c r="DT378" s="208"/>
      <c r="DU378" s="208"/>
      <c r="DV378" s="208"/>
      <c r="DW378" s="208"/>
      <c r="DX378" s="208"/>
      <c r="DY378" s="208"/>
      <c r="DZ378" s="208"/>
      <c r="EA378" s="208"/>
      <c r="EB378" s="208"/>
      <c r="EC378" s="208"/>
      <c r="ED378" s="208"/>
      <c r="EE378" s="208"/>
      <c r="EF378" s="208"/>
      <c r="EG378" s="208"/>
      <c r="EH378" s="208"/>
      <c r="EI378" s="208"/>
      <c r="EJ378" s="208"/>
      <c r="EK378" s="208"/>
      <c r="EL378" s="208"/>
      <c r="EM378" s="208"/>
      <c r="EN378" s="208"/>
      <c r="EO378" s="208"/>
      <c r="EP378" s="208"/>
      <c r="EQ378" s="208"/>
      <c r="ER378" s="208"/>
      <c r="ES378" s="208"/>
      <c r="ET378" s="208"/>
      <c r="EU378" s="208"/>
      <c r="EV378" s="208"/>
      <c r="EW378" s="208"/>
      <c r="EX378" s="208"/>
      <c r="EY378" s="208"/>
      <c r="EZ378" s="208"/>
      <c r="FA378" s="208"/>
      <c r="FB378" s="208"/>
      <c r="FC378" s="208"/>
      <c r="FD378" s="208"/>
      <c r="FE378" s="208"/>
      <c r="FF378" s="208"/>
      <c r="FG378" s="208"/>
      <c r="FH378" s="208"/>
      <c r="FI378" s="208"/>
      <c r="FJ378" s="208"/>
      <c r="FK378" s="208"/>
      <c r="FL378" s="208"/>
      <c r="FM378" s="208"/>
      <c r="FN378" s="208"/>
      <c r="FO378" s="287"/>
    </row>
    <row r="379" spans="1:171" s="173" customFormat="1" ht="32.450000000000003" customHeight="1" x14ac:dyDescent="0.2">
      <c r="A379" s="400"/>
      <c r="B379" s="400"/>
      <c r="C379" s="423"/>
      <c r="D379" s="423"/>
      <c r="E379" s="434"/>
      <c r="F379" s="403"/>
      <c r="G379" s="403"/>
      <c r="H379" s="403"/>
      <c r="I379" s="403"/>
      <c r="J379" s="403"/>
      <c r="K379" s="403"/>
      <c r="L379" s="403"/>
      <c r="M379" s="439"/>
      <c r="N379" s="423"/>
      <c r="O379" s="374"/>
      <c r="P379" s="439"/>
      <c r="Q379" s="178">
        <v>5</v>
      </c>
      <c r="R379" s="178" t="s">
        <v>56294</v>
      </c>
      <c r="S379" s="180" t="s">
        <v>56292</v>
      </c>
      <c r="T379" s="175"/>
      <c r="U379" s="176"/>
      <c r="V379" s="176"/>
      <c r="W379" s="175"/>
      <c r="X379" s="175"/>
      <c r="Y379" s="176"/>
      <c r="Z379" s="176"/>
      <c r="AA379" s="175"/>
      <c r="AB379" s="175"/>
      <c r="AC379" s="176"/>
      <c r="AD379" s="176"/>
      <c r="AE379" s="175"/>
      <c r="AF379" s="279"/>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8"/>
      <c r="BR379" s="208"/>
      <c r="BS379" s="208"/>
      <c r="BT379" s="208"/>
      <c r="BU379" s="208"/>
      <c r="BV379" s="208"/>
      <c r="BW379" s="208"/>
      <c r="BX379" s="208"/>
      <c r="BY379" s="208"/>
      <c r="BZ379" s="208"/>
      <c r="CA379" s="208"/>
      <c r="CB379" s="208"/>
      <c r="CC379" s="208"/>
      <c r="CD379" s="208"/>
      <c r="CE379" s="208"/>
      <c r="CF379" s="208"/>
      <c r="CG379" s="208"/>
      <c r="CH379" s="208"/>
      <c r="CI379" s="208"/>
      <c r="CJ379" s="208"/>
      <c r="CK379" s="208"/>
      <c r="CL379" s="208"/>
      <c r="CM379" s="208"/>
      <c r="CN379" s="208"/>
      <c r="CO379" s="208"/>
      <c r="CP379" s="208"/>
      <c r="CQ379" s="208"/>
      <c r="CR379" s="208"/>
      <c r="CS379" s="208"/>
      <c r="CT379" s="208"/>
      <c r="CU379" s="208"/>
      <c r="CV379" s="208"/>
      <c r="CW379" s="208"/>
      <c r="CX379" s="208"/>
      <c r="CY379" s="208"/>
      <c r="CZ379" s="208"/>
      <c r="DA379" s="208"/>
      <c r="DB379" s="208"/>
      <c r="DC379" s="208"/>
      <c r="DD379" s="208"/>
      <c r="DE379" s="208"/>
      <c r="DF379" s="208"/>
      <c r="DG379" s="208"/>
      <c r="DH379" s="208"/>
      <c r="DI379" s="208"/>
      <c r="DJ379" s="208"/>
      <c r="DK379" s="208"/>
      <c r="DL379" s="208"/>
      <c r="DM379" s="208"/>
      <c r="DN379" s="208"/>
      <c r="DO379" s="208"/>
      <c r="DP379" s="208"/>
      <c r="DQ379" s="208"/>
      <c r="DR379" s="208"/>
      <c r="DS379" s="208"/>
      <c r="DT379" s="208"/>
      <c r="DU379" s="208"/>
      <c r="DV379" s="208"/>
      <c r="DW379" s="208"/>
      <c r="DX379" s="208"/>
      <c r="DY379" s="208"/>
      <c r="DZ379" s="208"/>
      <c r="EA379" s="208"/>
      <c r="EB379" s="208"/>
      <c r="EC379" s="208"/>
      <c r="ED379" s="208"/>
      <c r="EE379" s="208"/>
      <c r="EF379" s="208"/>
      <c r="EG379" s="208"/>
      <c r="EH379" s="208"/>
      <c r="EI379" s="208"/>
      <c r="EJ379" s="208"/>
      <c r="EK379" s="208"/>
      <c r="EL379" s="208"/>
      <c r="EM379" s="208"/>
      <c r="EN379" s="208"/>
      <c r="EO379" s="208"/>
      <c r="EP379" s="208"/>
      <c r="EQ379" s="208"/>
      <c r="ER379" s="208"/>
      <c r="ES379" s="208"/>
      <c r="ET379" s="208"/>
      <c r="EU379" s="208"/>
      <c r="EV379" s="208"/>
      <c r="EW379" s="208"/>
      <c r="EX379" s="208"/>
      <c r="EY379" s="208"/>
      <c r="EZ379" s="208"/>
      <c r="FA379" s="208"/>
      <c r="FB379" s="208"/>
      <c r="FC379" s="208"/>
      <c r="FD379" s="208"/>
      <c r="FE379" s="208"/>
      <c r="FF379" s="208"/>
      <c r="FG379" s="208"/>
      <c r="FH379" s="208"/>
      <c r="FI379" s="208"/>
      <c r="FJ379" s="208"/>
      <c r="FK379" s="208"/>
      <c r="FL379" s="208"/>
      <c r="FM379" s="208"/>
      <c r="FN379" s="208"/>
      <c r="FO379" s="287"/>
    </row>
    <row r="380" spans="1:171" s="173" customFormat="1" ht="41.45" customHeight="1" x14ac:dyDescent="0.2">
      <c r="A380" s="400"/>
      <c r="B380" s="400"/>
      <c r="C380" s="423"/>
      <c r="D380" s="423"/>
      <c r="E380" s="434"/>
      <c r="F380" s="403"/>
      <c r="G380" s="403"/>
      <c r="H380" s="403"/>
      <c r="I380" s="403"/>
      <c r="J380" s="403"/>
      <c r="K380" s="403"/>
      <c r="L380" s="403"/>
      <c r="M380" s="439"/>
      <c r="N380" s="423"/>
      <c r="O380" s="374"/>
      <c r="P380" s="439"/>
      <c r="Q380" s="178">
        <v>6</v>
      </c>
      <c r="R380" s="178" t="s">
        <v>56295</v>
      </c>
      <c r="S380" s="180" t="s">
        <v>56292</v>
      </c>
      <c r="T380" s="175"/>
      <c r="U380" s="176"/>
      <c r="V380" s="176"/>
      <c r="W380" s="175"/>
      <c r="X380" s="175"/>
      <c r="Y380" s="176"/>
      <c r="Z380" s="176"/>
      <c r="AA380" s="175"/>
      <c r="AB380" s="175"/>
      <c r="AC380" s="176"/>
      <c r="AD380" s="176"/>
      <c r="AE380" s="175"/>
      <c r="AF380" s="279"/>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8"/>
      <c r="BR380" s="208"/>
      <c r="BS380" s="208"/>
      <c r="BT380" s="208"/>
      <c r="BU380" s="208"/>
      <c r="BV380" s="208"/>
      <c r="BW380" s="208"/>
      <c r="BX380" s="208"/>
      <c r="BY380" s="208"/>
      <c r="BZ380" s="208"/>
      <c r="CA380" s="208"/>
      <c r="CB380" s="208"/>
      <c r="CC380" s="208"/>
      <c r="CD380" s="208"/>
      <c r="CE380" s="208"/>
      <c r="CF380" s="208"/>
      <c r="CG380" s="208"/>
      <c r="CH380" s="208"/>
      <c r="CI380" s="208"/>
      <c r="CJ380" s="208"/>
      <c r="CK380" s="208"/>
      <c r="CL380" s="208"/>
      <c r="CM380" s="208"/>
      <c r="CN380" s="208"/>
      <c r="CO380" s="208"/>
      <c r="CP380" s="208"/>
      <c r="CQ380" s="208"/>
      <c r="CR380" s="208"/>
      <c r="CS380" s="208"/>
      <c r="CT380" s="208"/>
      <c r="CU380" s="208"/>
      <c r="CV380" s="208"/>
      <c r="CW380" s="208"/>
      <c r="CX380" s="208"/>
      <c r="CY380" s="208"/>
      <c r="CZ380" s="208"/>
      <c r="DA380" s="208"/>
      <c r="DB380" s="208"/>
      <c r="DC380" s="208"/>
      <c r="DD380" s="208"/>
      <c r="DE380" s="208"/>
      <c r="DF380" s="208"/>
      <c r="DG380" s="208"/>
      <c r="DH380" s="208"/>
      <c r="DI380" s="208"/>
      <c r="DJ380" s="208"/>
      <c r="DK380" s="208"/>
      <c r="DL380" s="208"/>
      <c r="DM380" s="208"/>
      <c r="DN380" s="208"/>
      <c r="DO380" s="208"/>
      <c r="DP380" s="208"/>
      <c r="DQ380" s="208"/>
      <c r="DR380" s="208"/>
      <c r="DS380" s="208"/>
      <c r="DT380" s="208"/>
      <c r="DU380" s="208"/>
      <c r="DV380" s="208"/>
      <c r="DW380" s="208"/>
      <c r="DX380" s="208"/>
      <c r="DY380" s="208"/>
      <c r="DZ380" s="208"/>
      <c r="EA380" s="208"/>
      <c r="EB380" s="208"/>
      <c r="EC380" s="208"/>
      <c r="ED380" s="208"/>
      <c r="EE380" s="208"/>
      <c r="EF380" s="208"/>
      <c r="EG380" s="208"/>
      <c r="EH380" s="208"/>
      <c r="EI380" s="208"/>
      <c r="EJ380" s="208"/>
      <c r="EK380" s="208"/>
      <c r="EL380" s="208"/>
      <c r="EM380" s="208"/>
      <c r="EN380" s="208"/>
      <c r="EO380" s="208"/>
      <c r="EP380" s="208"/>
      <c r="EQ380" s="208"/>
      <c r="ER380" s="208"/>
      <c r="ES380" s="208"/>
      <c r="ET380" s="208"/>
      <c r="EU380" s="208"/>
      <c r="EV380" s="208"/>
      <c r="EW380" s="208"/>
      <c r="EX380" s="208"/>
      <c r="EY380" s="208"/>
      <c r="EZ380" s="208"/>
      <c r="FA380" s="208"/>
      <c r="FB380" s="208"/>
      <c r="FC380" s="208"/>
      <c r="FD380" s="208"/>
      <c r="FE380" s="208"/>
      <c r="FF380" s="208"/>
      <c r="FG380" s="208"/>
      <c r="FH380" s="208"/>
      <c r="FI380" s="208"/>
      <c r="FJ380" s="208"/>
      <c r="FK380" s="208"/>
      <c r="FL380" s="208"/>
      <c r="FM380" s="208"/>
      <c r="FN380" s="208"/>
      <c r="FO380" s="287"/>
    </row>
    <row r="381" spans="1:171" s="173" customFormat="1" ht="35.450000000000003" customHeight="1" x14ac:dyDescent="0.2">
      <c r="A381" s="400"/>
      <c r="B381" s="400"/>
      <c r="C381" s="423"/>
      <c r="D381" s="423"/>
      <c r="E381" s="434"/>
      <c r="F381" s="403"/>
      <c r="G381" s="403"/>
      <c r="H381" s="403"/>
      <c r="I381" s="403"/>
      <c r="J381" s="403"/>
      <c r="K381" s="403"/>
      <c r="L381" s="403"/>
      <c r="M381" s="439">
        <v>2</v>
      </c>
      <c r="N381" s="423" t="s">
        <v>56244</v>
      </c>
      <c r="O381" s="374" t="s">
        <v>679</v>
      </c>
      <c r="P381" s="439"/>
      <c r="Q381" s="178">
        <v>1</v>
      </c>
      <c r="R381" s="178" t="s">
        <v>56239</v>
      </c>
      <c r="S381" s="180"/>
      <c r="T381" s="175"/>
      <c r="U381" s="175"/>
      <c r="V381" s="175"/>
      <c r="W381" s="175"/>
      <c r="X381" s="175"/>
      <c r="Y381" s="175"/>
      <c r="Z381" s="175"/>
      <c r="AA381" s="175"/>
      <c r="AB381" s="175"/>
      <c r="AC381" s="175"/>
      <c r="AD381" s="175"/>
      <c r="AE381" s="175"/>
      <c r="AF381" s="279"/>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8"/>
      <c r="BR381" s="208"/>
      <c r="BS381" s="208"/>
      <c r="BT381" s="208"/>
      <c r="BU381" s="208"/>
      <c r="BV381" s="208"/>
      <c r="BW381" s="208"/>
      <c r="BX381" s="208"/>
      <c r="BY381" s="208"/>
      <c r="BZ381" s="208"/>
      <c r="CA381" s="208"/>
      <c r="CB381" s="208"/>
      <c r="CC381" s="208"/>
      <c r="CD381" s="208"/>
      <c r="CE381" s="208"/>
      <c r="CF381" s="208"/>
      <c r="CG381" s="208"/>
      <c r="CH381" s="208"/>
      <c r="CI381" s="208"/>
      <c r="CJ381" s="208"/>
      <c r="CK381" s="208"/>
      <c r="CL381" s="208"/>
      <c r="CM381" s="208"/>
      <c r="CN381" s="208"/>
      <c r="CO381" s="208"/>
      <c r="CP381" s="208"/>
      <c r="CQ381" s="208"/>
      <c r="CR381" s="208"/>
      <c r="CS381" s="208"/>
      <c r="CT381" s="208"/>
      <c r="CU381" s="208"/>
      <c r="CV381" s="208"/>
      <c r="CW381" s="208"/>
      <c r="CX381" s="208"/>
      <c r="CY381" s="208"/>
      <c r="CZ381" s="208"/>
      <c r="DA381" s="208"/>
      <c r="DB381" s="208"/>
      <c r="DC381" s="208"/>
      <c r="DD381" s="208"/>
      <c r="DE381" s="208"/>
      <c r="DF381" s="208"/>
      <c r="DG381" s="208"/>
      <c r="DH381" s="208"/>
      <c r="DI381" s="208"/>
      <c r="DJ381" s="208"/>
      <c r="DK381" s="208"/>
      <c r="DL381" s="208"/>
      <c r="DM381" s="208"/>
      <c r="DN381" s="208"/>
      <c r="DO381" s="208"/>
      <c r="DP381" s="208"/>
      <c r="DQ381" s="208"/>
      <c r="DR381" s="208"/>
      <c r="DS381" s="208"/>
      <c r="DT381" s="208"/>
      <c r="DU381" s="208"/>
      <c r="DV381" s="208"/>
      <c r="DW381" s="208"/>
      <c r="DX381" s="208"/>
      <c r="DY381" s="208"/>
      <c r="DZ381" s="208"/>
      <c r="EA381" s="208"/>
      <c r="EB381" s="208"/>
      <c r="EC381" s="208"/>
      <c r="ED381" s="208"/>
      <c r="EE381" s="208"/>
      <c r="EF381" s="208"/>
      <c r="EG381" s="208"/>
      <c r="EH381" s="208"/>
      <c r="EI381" s="208"/>
      <c r="EJ381" s="208"/>
      <c r="EK381" s="208"/>
      <c r="EL381" s="208"/>
      <c r="EM381" s="208"/>
      <c r="EN381" s="208"/>
      <c r="EO381" s="208"/>
      <c r="EP381" s="208"/>
      <c r="EQ381" s="208"/>
      <c r="ER381" s="208"/>
      <c r="ES381" s="208"/>
      <c r="ET381" s="208"/>
      <c r="EU381" s="208"/>
      <c r="EV381" s="208"/>
      <c r="EW381" s="208"/>
      <c r="EX381" s="208"/>
      <c r="EY381" s="208"/>
      <c r="EZ381" s="208"/>
      <c r="FA381" s="208"/>
      <c r="FB381" s="208"/>
      <c r="FC381" s="208"/>
      <c r="FD381" s="208"/>
      <c r="FE381" s="208"/>
      <c r="FF381" s="208"/>
      <c r="FG381" s="208"/>
      <c r="FH381" s="208"/>
      <c r="FI381" s="208"/>
      <c r="FJ381" s="208"/>
      <c r="FK381" s="208"/>
      <c r="FL381" s="208"/>
      <c r="FM381" s="208"/>
      <c r="FN381" s="208"/>
      <c r="FO381" s="287"/>
    </row>
    <row r="382" spans="1:171" s="173" customFormat="1" ht="39.950000000000003" customHeight="1" x14ac:dyDescent="0.2">
      <c r="A382" s="400"/>
      <c r="B382" s="400"/>
      <c r="C382" s="423"/>
      <c r="D382" s="423"/>
      <c r="E382" s="434"/>
      <c r="F382" s="403"/>
      <c r="G382" s="403"/>
      <c r="H382" s="403"/>
      <c r="I382" s="403"/>
      <c r="J382" s="403"/>
      <c r="K382" s="403"/>
      <c r="L382" s="403"/>
      <c r="M382" s="439"/>
      <c r="N382" s="423"/>
      <c r="O382" s="374"/>
      <c r="P382" s="439"/>
      <c r="Q382" s="178">
        <v>2</v>
      </c>
      <c r="R382" s="178" t="s">
        <v>56240</v>
      </c>
      <c r="S382" s="180" t="s">
        <v>56241</v>
      </c>
      <c r="T382" s="175"/>
      <c r="U382" s="175"/>
      <c r="V382" s="175"/>
      <c r="W382" s="175"/>
      <c r="X382" s="175"/>
      <c r="Y382" s="175"/>
      <c r="Z382" s="175"/>
      <c r="AA382" s="175"/>
      <c r="AB382" s="175"/>
      <c r="AC382" s="175"/>
      <c r="AD382" s="175"/>
      <c r="AE382" s="175"/>
      <c r="AF382" s="279"/>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8"/>
      <c r="BR382" s="208"/>
      <c r="BS382" s="208"/>
      <c r="BT382" s="208"/>
      <c r="BU382" s="208"/>
      <c r="BV382" s="208"/>
      <c r="BW382" s="208"/>
      <c r="BX382" s="208"/>
      <c r="BY382" s="208"/>
      <c r="BZ382" s="208"/>
      <c r="CA382" s="208"/>
      <c r="CB382" s="208"/>
      <c r="CC382" s="208"/>
      <c r="CD382" s="208"/>
      <c r="CE382" s="208"/>
      <c r="CF382" s="208"/>
      <c r="CG382" s="208"/>
      <c r="CH382" s="208"/>
      <c r="CI382" s="208"/>
      <c r="CJ382" s="208"/>
      <c r="CK382" s="208"/>
      <c r="CL382" s="208"/>
      <c r="CM382" s="208"/>
      <c r="CN382" s="208"/>
      <c r="CO382" s="208"/>
      <c r="CP382" s="208"/>
      <c r="CQ382" s="208"/>
      <c r="CR382" s="208"/>
      <c r="CS382" s="208"/>
      <c r="CT382" s="208"/>
      <c r="CU382" s="208"/>
      <c r="CV382" s="208"/>
      <c r="CW382" s="208"/>
      <c r="CX382" s="208"/>
      <c r="CY382" s="208"/>
      <c r="CZ382" s="208"/>
      <c r="DA382" s="208"/>
      <c r="DB382" s="208"/>
      <c r="DC382" s="208"/>
      <c r="DD382" s="208"/>
      <c r="DE382" s="208"/>
      <c r="DF382" s="208"/>
      <c r="DG382" s="208"/>
      <c r="DH382" s="208"/>
      <c r="DI382" s="208"/>
      <c r="DJ382" s="208"/>
      <c r="DK382" s="208"/>
      <c r="DL382" s="208"/>
      <c r="DM382" s="208"/>
      <c r="DN382" s="208"/>
      <c r="DO382" s="208"/>
      <c r="DP382" s="208"/>
      <c r="DQ382" s="208"/>
      <c r="DR382" s="208"/>
      <c r="DS382" s="208"/>
      <c r="DT382" s="208"/>
      <c r="DU382" s="208"/>
      <c r="DV382" s="208"/>
      <c r="DW382" s="208"/>
      <c r="DX382" s="208"/>
      <c r="DY382" s="208"/>
      <c r="DZ382" s="208"/>
      <c r="EA382" s="208"/>
      <c r="EB382" s="208"/>
      <c r="EC382" s="208"/>
      <c r="ED382" s="208"/>
      <c r="EE382" s="208"/>
      <c r="EF382" s="208"/>
      <c r="EG382" s="208"/>
      <c r="EH382" s="208"/>
      <c r="EI382" s="208"/>
      <c r="EJ382" s="208"/>
      <c r="EK382" s="208"/>
      <c r="EL382" s="208"/>
      <c r="EM382" s="208"/>
      <c r="EN382" s="208"/>
      <c r="EO382" s="208"/>
      <c r="EP382" s="208"/>
      <c r="EQ382" s="208"/>
      <c r="ER382" s="208"/>
      <c r="ES382" s="208"/>
      <c r="ET382" s="208"/>
      <c r="EU382" s="208"/>
      <c r="EV382" s="208"/>
      <c r="EW382" s="208"/>
      <c r="EX382" s="208"/>
      <c r="EY382" s="208"/>
      <c r="EZ382" s="208"/>
      <c r="FA382" s="208"/>
      <c r="FB382" s="208"/>
      <c r="FC382" s="208"/>
      <c r="FD382" s="208"/>
      <c r="FE382" s="208"/>
      <c r="FF382" s="208"/>
      <c r="FG382" s="208"/>
      <c r="FH382" s="208"/>
      <c r="FI382" s="208"/>
      <c r="FJ382" s="208"/>
      <c r="FK382" s="208"/>
      <c r="FL382" s="208"/>
      <c r="FM382" s="208"/>
      <c r="FN382" s="208"/>
      <c r="FO382" s="287"/>
    </row>
    <row r="383" spans="1:171" s="173" customFormat="1" ht="44.45" customHeight="1" x14ac:dyDescent="0.2">
      <c r="A383" s="400"/>
      <c r="B383" s="400"/>
      <c r="C383" s="423"/>
      <c r="D383" s="423"/>
      <c r="E383" s="434"/>
      <c r="F383" s="403"/>
      <c r="G383" s="403"/>
      <c r="H383" s="403"/>
      <c r="I383" s="403"/>
      <c r="J383" s="403"/>
      <c r="K383" s="403"/>
      <c r="L383" s="403"/>
      <c r="M383" s="439"/>
      <c r="N383" s="423"/>
      <c r="O383" s="374"/>
      <c r="P383" s="439"/>
      <c r="Q383" s="178">
        <v>3</v>
      </c>
      <c r="R383" s="178" t="s">
        <v>56242</v>
      </c>
      <c r="S383" s="180" t="s">
        <v>56241</v>
      </c>
      <c r="T383" s="175"/>
      <c r="U383" s="175"/>
      <c r="V383" s="175"/>
      <c r="W383" s="175"/>
      <c r="X383" s="175"/>
      <c r="Y383" s="175"/>
      <c r="Z383" s="175"/>
      <c r="AA383" s="175"/>
      <c r="AB383" s="175"/>
      <c r="AC383" s="175"/>
      <c r="AD383" s="175"/>
      <c r="AE383" s="175"/>
      <c r="AF383" s="279"/>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08"/>
      <c r="BK383" s="208"/>
      <c r="BL383" s="208"/>
      <c r="BM383" s="208"/>
      <c r="BN383" s="208"/>
      <c r="BO383" s="208"/>
      <c r="BP383" s="208"/>
      <c r="BQ383" s="208"/>
      <c r="BR383" s="208"/>
      <c r="BS383" s="208"/>
      <c r="BT383" s="208"/>
      <c r="BU383" s="208"/>
      <c r="BV383" s="208"/>
      <c r="BW383" s="208"/>
      <c r="BX383" s="208"/>
      <c r="BY383" s="208"/>
      <c r="BZ383" s="208"/>
      <c r="CA383" s="208"/>
      <c r="CB383" s="208"/>
      <c r="CC383" s="208"/>
      <c r="CD383" s="208"/>
      <c r="CE383" s="208"/>
      <c r="CF383" s="208"/>
      <c r="CG383" s="208"/>
      <c r="CH383" s="208"/>
      <c r="CI383" s="208"/>
      <c r="CJ383" s="208"/>
      <c r="CK383" s="208"/>
      <c r="CL383" s="208"/>
      <c r="CM383" s="208"/>
      <c r="CN383" s="208"/>
      <c r="CO383" s="208"/>
      <c r="CP383" s="208"/>
      <c r="CQ383" s="208"/>
      <c r="CR383" s="208"/>
      <c r="CS383" s="208"/>
      <c r="CT383" s="208"/>
      <c r="CU383" s="208"/>
      <c r="CV383" s="208"/>
      <c r="CW383" s="208"/>
      <c r="CX383" s="208"/>
      <c r="CY383" s="208"/>
      <c r="CZ383" s="208"/>
      <c r="DA383" s="208"/>
      <c r="DB383" s="208"/>
      <c r="DC383" s="208"/>
      <c r="DD383" s="208"/>
      <c r="DE383" s="208"/>
      <c r="DF383" s="208"/>
      <c r="DG383" s="208"/>
      <c r="DH383" s="208"/>
      <c r="DI383" s="208"/>
      <c r="DJ383" s="208"/>
      <c r="DK383" s="208"/>
      <c r="DL383" s="208"/>
      <c r="DM383" s="208"/>
      <c r="DN383" s="208"/>
      <c r="DO383" s="208"/>
      <c r="DP383" s="208"/>
      <c r="DQ383" s="208"/>
      <c r="DR383" s="208"/>
      <c r="DS383" s="208"/>
      <c r="DT383" s="208"/>
      <c r="DU383" s="208"/>
      <c r="DV383" s="208"/>
      <c r="DW383" s="208"/>
      <c r="DX383" s="208"/>
      <c r="DY383" s="208"/>
      <c r="DZ383" s="208"/>
      <c r="EA383" s="208"/>
      <c r="EB383" s="208"/>
      <c r="EC383" s="208"/>
      <c r="ED383" s="208"/>
      <c r="EE383" s="208"/>
      <c r="EF383" s="208"/>
      <c r="EG383" s="208"/>
      <c r="EH383" s="208"/>
      <c r="EI383" s="208"/>
      <c r="EJ383" s="208"/>
      <c r="EK383" s="208"/>
      <c r="EL383" s="208"/>
      <c r="EM383" s="208"/>
      <c r="EN383" s="208"/>
      <c r="EO383" s="208"/>
      <c r="EP383" s="208"/>
      <c r="EQ383" s="208"/>
      <c r="ER383" s="208"/>
      <c r="ES383" s="208"/>
      <c r="ET383" s="208"/>
      <c r="EU383" s="208"/>
      <c r="EV383" s="208"/>
      <c r="EW383" s="208"/>
      <c r="EX383" s="208"/>
      <c r="EY383" s="208"/>
      <c r="EZ383" s="208"/>
      <c r="FA383" s="208"/>
      <c r="FB383" s="208"/>
      <c r="FC383" s="208"/>
      <c r="FD383" s="208"/>
      <c r="FE383" s="208"/>
      <c r="FF383" s="208"/>
      <c r="FG383" s="208"/>
      <c r="FH383" s="208"/>
      <c r="FI383" s="208"/>
      <c r="FJ383" s="208"/>
      <c r="FK383" s="208"/>
      <c r="FL383" s="208"/>
      <c r="FM383" s="208"/>
      <c r="FN383" s="208"/>
      <c r="FO383" s="287"/>
    </row>
    <row r="384" spans="1:171" s="173" customFormat="1" ht="36" customHeight="1" x14ac:dyDescent="0.2">
      <c r="A384" s="400"/>
      <c r="B384" s="400"/>
      <c r="C384" s="423"/>
      <c r="D384" s="423"/>
      <c r="E384" s="434"/>
      <c r="F384" s="403"/>
      <c r="G384" s="403"/>
      <c r="H384" s="403"/>
      <c r="I384" s="403"/>
      <c r="J384" s="403"/>
      <c r="K384" s="403"/>
      <c r="L384" s="403"/>
      <c r="M384" s="439"/>
      <c r="N384" s="423"/>
      <c r="O384" s="374"/>
      <c r="P384" s="439"/>
      <c r="Q384" s="178">
        <v>4</v>
      </c>
      <c r="R384" s="178" t="s">
        <v>56243</v>
      </c>
      <c r="S384" s="180" t="s">
        <v>56241</v>
      </c>
      <c r="T384" s="175"/>
      <c r="U384" s="175"/>
      <c r="V384" s="175"/>
      <c r="W384" s="175"/>
      <c r="X384" s="175"/>
      <c r="Y384" s="175"/>
      <c r="Z384" s="175"/>
      <c r="AA384" s="175"/>
      <c r="AB384" s="175"/>
      <c r="AC384" s="175"/>
      <c r="AD384" s="175"/>
      <c r="AE384" s="175"/>
      <c r="AF384" s="279"/>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08"/>
      <c r="BK384" s="208"/>
      <c r="BL384" s="208"/>
      <c r="BM384" s="208"/>
      <c r="BN384" s="208"/>
      <c r="BO384" s="208"/>
      <c r="BP384" s="208"/>
      <c r="BQ384" s="208"/>
      <c r="BR384" s="208"/>
      <c r="BS384" s="208"/>
      <c r="BT384" s="208"/>
      <c r="BU384" s="208"/>
      <c r="BV384" s="208"/>
      <c r="BW384" s="208"/>
      <c r="BX384" s="208"/>
      <c r="BY384" s="208"/>
      <c r="BZ384" s="208"/>
      <c r="CA384" s="208"/>
      <c r="CB384" s="208"/>
      <c r="CC384" s="208"/>
      <c r="CD384" s="208"/>
      <c r="CE384" s="208"/>
      <c r="CF384" s="208"/>
      <c r="CG384" s="208"/>
      <c r="CH384" s="208"/>
      <c r="CI384" s="208"/>
      <c r="CJ384" s="208"/>
      <c r="CK384" s="208"/>
      <c r="CL384" s="208"/>
      <c r="CM384" s="208"/>
      <c r="CN384" s="208"/>
      <c r="CO384" s="208"/>
      <c r="CP384" s="208"/>
      <c r="CQ384" s="208"/>
      <c r="CR384" s="208"/>
      <c r="CS384" s="208"/>
      <c r="CT384" s="208"/>
      <c r="CU384" s="208"/>
      <c r="CV384" s="208"/>
      <c r="CW384" s="208"/>
      <c r="CX384" s="208"/>
      <c r="CY384" s="208"/>
      <c r="CZ384" s="208"/>
      <c r="DA384" s="208"/>
      <c r="DB384" s="208"/>
      <c r="DC384" s="208"/>
      <c r="DD384" s="208"/>
      <c r="DE384" s="208"/>
      <c r="DF384" s="208"/>
      <c r="DG384" s="208"/>
      <c r="DH384" s="208"/>
      <c r="DI384" s="208"/>
      <c r="DJ384" s="208"/>
      <c r="DK384" s="208"/>
      <c r="DL384" s="208"/>
      <c r="DM384" s="208"/>
      <c r="DN384" s="208"/>
      <c r="DO384" s="208"/>
      <c r="DP384" s="208"/>
      <c r="DQ384" s="208"/>
      <c r="DR384" s="208"/>
      <c r="DS384" s="208"/>
      <c r="DT384" s="208"/>
      <c r="DU384" s="208"/>
      <c r="DV384" s="208"/>
      <c r="DW384" s="208"/>
      <c r="DX384" s="208"/>
      <c r="DY384" s="208"/>
      <c r="DZ384" s="208"/>
      <c r="EA384" s="208"/>
      <c r="EB384" s="208"/>
      <c r="EC384" s="208"/>
      <c r="ED384" s="208"/>
      <c r="EE384" s="208"/>
      <c r="EF384" s="208"/>
      <c r="EG384" s="208"/>
      <c r="EH384" s="208"/>
      <c r="EI384" s="208"/>
      <c r="EJ384" s="208"/>
      <c r="EK384" s="208"/>
      <c r="EL384" s="208"/>
      <c r="EM384" s="208"/>
      <c r="EN384" s="208"/>
      <c r="EO384" s="208"/>
      <c r="EP384" s="208"/>
      <c r="EQ384" s="208"/>
      <c r="ER384" s="208"/>
      <c r="ES384" s="208"/>
      <c r="ET384" s="208"/>
      <c r="EU384" s="208"/>
      <c r="EV384" s="208"/>
      <c r="EW384" s="208"/>
      <c r="EX384" s="208"/>
      <c r="EY384" s="208"/>
      <c r="EZ384" s="208"/>
      <c r="FA384" s="208"/>
      <c r="FB384" s="208"/>
      <c r="FC384" s="208"/>
      <c r="FD384" s="208"/>
      <c r="FE384" s="208"/>
      <c r="FF384" s="208"/>
      <c r="FG384" s="208"/>
      <c r="FH384" s="208"/>
      <c r="FI384" s="208"/>
      <c r="FJ384" s="208"/>
      <c r="FK384" s="208"/>
      <c r="FL384" s="208"/>
      <c r="FM384" s="208"/>
      <c r="FN384" s="208"/>
      <c r="FO384" s="287"/>
    </row>
    <row r="385" spans="1:171" s="173" customFormat="1" ht="29.1" customHeight="1" x14ac:dyDescent="0.2">
      <c r="A385" s="400"/>
      <c r="B385" s="400"/>
      <c r="C385" s="423"/>
      <c r="D385" s="423"/>
      <c r="E385" s="434"/>
      <c r="F385" s="403"/>
      <c r="G385" s="403"/>
      <c r="H385" s="403"/>
      <c r="I385" s="403"/>
      <c r="J385" s="403"/>
      <c r="K385" s="403"/>
      <c r="L385" s="403"/>
      <c r="M385" s="439">
        <v>3</v>
      </c>
      <c r="N385" s="423" t="s">
        <v>56245</v>
      </c>
      <c r="O385" s="374" t="s">
        <v>679</v>
      </c>
      <c r="P385" s="439"/>
      <c r="Q385" s="179">
        <v>1</v>
      </c>
      <c r="R385" s="178" t="s">
        <v>56246</v>
      </c>
      <c r="S385" s="179"/>
      <c r="T385" s="176"/>
      <c r="U385" s="176"/>
      <c r="V385" s="175"/>
      <c r="W385" s="175"/>
      <c r="X385" s="176"/>
      <c r="Y385" s="176"/>
      <c r="Z385" s="176"/>
      <c r="AA385" s="176"/>
      <c r="AB385" s="176"/>
      <c r="AC385" s="175"/>
      <c r="AD385" s="175"/>
      <c r="AE385" s="175"/>
      <c r="AF385" s="279"/>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08"/>
      <c r="BK385" s="208"/>
      <c r="BL385" s="208"/>
      <c r="BM385" s="208"/>
      <c r="BN385" s="208"/>
      <c r="BO385" s="208"/>
      <c r="BP385" s="208"/>
      <c r="BQ385" s="208"/>
      <c r="BR385" s="208"/>
      <c r="BS385" s="208"/>
      <c r="BT385" s="208"/>
      <c r="BU385" s="208"/>
      <c r="BV385" s="208"/>
      <c r="BW385" s="208"/>
      <c r="BX385" s="208"/>
      <c r="BY385" s="208"/>
      <c r="BZ385" s="208"/>
      <c r="CA385" s="208"/>
      <c r="CB385" s="208"/>
      <c r="CC385" s="208"/>
      <c r="CD385" s="208"/>
      <c r="CE385" s="208"/>
      <c r="CF385" s="208"/>
      <c r="CG385" s="208"/>
      <c r="CH385" s="208"/>
      <c r="CI385" s="208"/>
      <c r="CJ385" s="208"/>
      <c r="CK385" s="208"/>
      <c r="CL385" s="208"/>
      <c r="CM385" s="208"/>
      <c r="CN385" s="208"/>
      <c r="CO385" s="208"/>
      <c r="CP385" s="208"/>
      <c r="CQ385" s="208"/>
      <c r="CR385" s="208"/>
      <c r="CS385" s="208"/>
      <c r="CT385" s="208"/>
      <c r="CU385" s="208"/>
      <c r="CV385" s="208"/>
      <c r="CW385" s="208"/>
      <c r="CX385" s="208"/>
      <c r="CY385" s="208"/>
      <c r="CZ385" s="208"/>
      <c r="DA385" s="208"/>
      <c r="DB385" s="208"/>
      <c r="DC385" s="208"/>
      <c r="DD385" s="208"/>
      <c r="DE385" s="208"/>
      <c r="DF385" s="208"/>
      <c r="DG385" s="208"/>
      <c r="DH385" s="208"/>
      <c r="DI385" s="208"/>
      <c r="DJ385" s="208"/>
      <c r="DK385" s="208"/>
      <c r="DL385" s="208"/>
      <c r="DM385" s="208"/>
      <c r="DN385" s="208"/>
      <c r="DO385" s="208"/>
      <c r="DP385" s="208"/>
      <c r="DQ385" s="208"/>
      <c r="DR385" s="208"/>
      <c r="DS385" s="208"/>
      <c r="DT385" s="208"/>
      <c r="DU385" s="208"/>
      <c r="DV385" s="208"/>
      <c r="DW385" s="208"/>
      <c r="DX385" s="208"/>
      <c r="DY385" s="208"/>
      <c r="DZ385" s="208"/>
      <c r="EA385" s="208"/>
      <c r="EB385" s="208"/>
      <c r="EC385" s="208"/>
      <c r="ED385" s="208"/>
      <c r="EE385" s="208"/>
      <c r="EF385" s="208"/>
      <c r="EG385" s="208"/>
      <c r="EH385" s="208"/>
      <c r="EI385" s="208"/>
      <c r="EJ385" s="208"/>
      <c r="EK385" s="208"/>
      <c r="EL385" s="208"/>
      <c r="EM385" s="208"/>
      <c r="EN385" s="208"/>
      <c r="EO385" s="208"/>
      <c r="EP385" s="208"/>
      <c r="EQ385" s="208"/>
      <c r="ER385" s="208"/>
      <c r="ES385" s="208"/>
      <c r="ET385" s="208"/>
      <c r="EU385" s="208"/>
      <c r="EV385" s="208"/>
      <c r="EW385" s="208"/>
      <c r="EX385" s="208"/>
      <c r="EY385" s="208"/>
      <c r="EZ385" s="208"/>
      <c r="FA385" s="208"/>
      <c r="FB385" s="208"/>
      <c r="FC385" s="208"/>
      <c r="FD385" s="208"/>
      <c r="FE385" s="208"/>
      <c r="FF385" s="208"/>
      <c r="FG385" s="208"/>
      <c r="FH385" s="208"/>
      <c r="FI385" s="208"/>
      <c r="FJ385" s="208"/>
      <c r="FK385" s="208"/>
      <c r="FL385" s="208"/>
      <c r="FM385" s="208"/>
      <c r="FN385" s="208"/>
      <c r="FO385" s="287"/>
    </row>
    <row r="386" spans="1:171" s="173" customFormat="1" ht="42" customHeight="1" x14ac:dyDescent="0.2">
      <c r="A386" s="400"/>
      <c r="B386" s="400"/>
      <c r="C386" s="423"/>
      <c r="D386" s="423"/>
      <c r="E386" s="434"/>
      <c r="F386" s="403"/>
      <c r="G386" s="403"/>
      <c r="H386" s="403"/>
      <c r="I386" s="403"/>
      <c r="J386" s="403"/>
      <c r="K386" s="403"/>
      <c r="L386" s="403"/>
      <c r="M386" s="439"/>
      <c r="N386" s="423"/>
      <c r="O386" s="374"/>
      <c r="P386" s="439"/>
      <c r="Q386" s="178">
        <v>2</v>
      </c>
      <c r="R386" s="178" t="s">
        <v>56240</v>
      </c>
      <c r="S386" s="180" t="s">
        <v>56241</v>
      </c>
      <c r="T386" s="176"/>
      <c r="U386" s="176"/>
      <c r="V386" s="175"/>
      <c r="W386" s="175"/>
      <c r="X386" s="176"/>
      <c r="Y386" s="176"/>
      <c r="Z386" s="176"/>
      <c r="AA386" s="176"/>
      <c r="AB386" s="176"/>
      <c r="AC386" s="175"/>
      <c r="AD386" s="175"/>
      <c r="AE386" s="175"/>
      <c r="AF386" s="279"/>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08"/>
      <c r="BK386" s="208"/>
      <c r="BL386" s="208"/>
      <c r="BM386" s="208"/>
      <c r="BN386" s="208"/>
      <c r="BO386" s="208"/>
      <c r="BP386" s="208"/>
      <c r="BQ386" s="208"/>
      <c r="BR386" s="208"/>
      <c r="BS386" s="208"/>
      <c r="BT386" s="208"/>
      <c r="BU386" s="208"/>
      <c r="BV386" s="208"/>
      <c r="BW386" s="208"/>
      <c r="BX386" s="208"/>
      <c r="BY386" s="208"/>
      <c r="BZ386" s="208"/>
      <c r="CA386" s="208"/>
      <c r="CB386" s="208"/>
      <c r="CC386" s="208"/>
      <c r="CD386" s="208"/>
      <c r="CE386" s="208"/>
      <c r="CF386" s="208"/>
      <c r="CG386" s="208"/>
      <c r="CH386" s="208"/>
      <c r="CI386" s="208"/>
      <c r="CJ386" s="208"/>
      <c r="CK386" s="208"/>
      <c r="CL386" s="208"/>
      <c r="CM386" s="208"/>
      <c r="CN386" s="208"/>
      <c r="CO386" s="208"/>
      <c r="CP386" s="208"/>
      <c r="CQ386" s="208"/>
      <c r="CR386" s="208"/>
      <c r="CS386" s="208"/>
      <c r="CT386" s="208"/>
      <c r="CU386" s="208"/>
      <c r="CV386" s="208"/>
      <c r="CW386" s="208"/>
      <c r="CX386" s="208"/>
      <c r="CY386" s="208"/>
      <c r="CZ386" s="208"/>
      <c r="DA386" s="208"/>
      <c r="DB386" s="208"/>
      <c r="DC386" s="208"/>
      <c r="DD386" s="208"/>
      <c r="DE386" s="208"/>
      <c r="DF386" s="208"/>
      <c r="DG386" s="208"/>
      <c r="DH386" s="208"/>
      <c r="DI386" s="208"/>
      <c r="DJ386" s="208"/>
      <c r="DK386" s="208"/>
      <c r="DL386" s="208"/>
      <c r="DM386" s="208"/>
      <c r="DN386" s="208"/>
      <c r="DO386" s="208"/>
      <c r="DP386" s="208"/>
      <c r="DQ386" s="208"/>
      <c r="DR386" s="208"/>
      <c r="DS386" s="208"/>
      <c r="DT386" s="208"/>
      <c r="DU386" s="208"/>
      <c r="DV386" s="208"/>
      <c r="DW386" s="208"/>
      <c r="DX386" s="208"/>
      <c r="DY386" s="208"/>
      <c r="DZ386" s="208"/>
      <c r="EA386" s="208"/>
      <c r="EB386" s="208"/>
      <c r="EC386" s="208"/>
      <c r="ED386" s="208"/>
      <c r="EE386" s="208"/>
      <c r="EF386" s="208"/>
      <c r="EG386" s="208"/>
      <c r="EH386" s="208"/>
      <c r="EI386" s="208"/>
      <c r="EJ386" s="208"/>
      <c r="EK386" s="208"/>
      <c r="EL386" s="208"/>
      <c r="EM386" s="208"/>
      <c r="EN386" s="208"/>
      <c r="EO386" s="208"/>
      <c r="EP386" s="208"/>
      <c r="EQ386" s="208"/>
      <c r="ER386" s="208"/>
      <c r="ES386" s="208"/>
      <c r="ET386" s="208"/>
      <c r="EU386" s="208"/>
      <c r="EV386" s="208"/>
      <c r="EW386" s="208"/>
      <c r="EX386" s="208"/>
      <c r="EY386" s="208"/>
      <c r="EZ386" s="208"/>
      <c r="FA386" s="208"/>
      <c r="FB386" s="208"/>
      <c r="FC386" s="208"/>
      <c r="FD386" s="208"/>
      <c r="FE386" s="208"/>
      <c r="FF386" s="208"/>
      <c r="FG386" s="208"/>
      <c r="FH386" s="208"/>
      <c r="FI386" s="208"/>
      <c r="FJ386" s="208"/>
      <c r="FK386" s="208"/>
      <c r="FL386" s="208"/>
      <c r="FM386" s="208"/>
      <c r="FN386" s="208"/>
      <c r="FO386" s="287"/>
    </row>
    <row r="387" spans="1:171" s="173" customFormat="1" ht="41.1" customHeight="1" x14ac:dyDescent="0.2">
      <c r="A387" s="400"/>
      <c r="B387" s="400"/>
      <c r="C387" s="423"/>
      <c r="D387" s="423"/>
      <c r="E387" s="434"/>
      <c r="F387" s="403"/>
      <c r="G387" s="403"/>
      <c r="H387" s="403"/>
      <c r="I387" s="403"/>
      <c r="J387" s="403"/>
      <c r="K387" s="403"/>
      <c r="L387" s="403"/>
      <c r="M387" s="439"/>
      <c r="N387" s="423"/>
      <c r="O387" s="374"/>
      <c r="P387" s="439"/>
      <c r="Q387" s="178">
        <v>3</v>
      </c>
      <c r="R387" s="178" t="s">
        <v>56242</v>
      </c>
      <c r="S387" s="180" t="s">
        <v>56241</v>
      </c>
      <c r="T387" s="176"/>
      <c r="U387" s="176"/>
      <c r="V387" s="175"/>
      <c r="W387" s="175"/>
      <c r="X387" s="176"/>
      <c r="Y387" s="176"/>
      <c r="Z387" s="176"/>
      <c r="AA387" s="176"/>
      <c r="AB387" s="176"/>
      <c r="AC387" s="175"/>
      <c r="AD387" s="175"/>
      <c r="AE387" s="175"/>
      <c r="AF387" s="279"/>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08"/>
      <c r="BK387" s="208"/>
      <c r="BL387" s="208"/>
      <c r="BM387" s="208"/>
      <c r="BN387" s="208"/>
      <c r="BO387" s="208"/>
      <c r="BP387" s="208"/>
      <c r="BQ387" s="208"/>
      <c r="BR387" s="208"/>
      <c r="BS387" s="208"/>
      <c r="BT387" s="208"/>
      <c r="BU387" s="208"/>
      <c r="BV387" s="208"/>
      <c r="BW387" s="208"/>
      <c r="BX387" s="208"/>
      <c r="BY387" s="208"/>
      <c r="BZ387" s="208"/>
      <c r="CA387" s="208"/>
      <c r="CB387" s="208"/>
      <c r="CC387" s="208"/>
      <c r="CD387" s="208"/>
      <c r="CE387" s="208"/>
      <c r="CF387" s="208"/>
      <c r="CG387" s="208"/>
      <c r="CH387" s="208"/>
      <c r="CI387" s="208"/>
      <c r="CJ387" s="208"/>
      <c r="CK387" s="208"/>
      <c r="CL387" s="208"/>
      <c r="CM387" s="208"/>
      <c r="CN387" s="208"/>
      <c r="CO387" s="208"/>
      <c r="CP387" s="208"/>
      <c r="CQ387" s="208"/>
      <c r="CR387" s="208"/>
      <c r="CS387" s="208"/>
      <c r="CT387" s="208"/>
      <c r="CU387" s="208"/>
      <c r="CV387" s="208"/>
      <c r="CW387" s="208"/>
      <c r="CX387" s="208"/>
      <c r="CY387" s="208"/>
      <c r="CZ387" s="208"/>
      <c r="DA387" s="208"/>
      <c r="DB387" s="208"/>
      <c r="DC387" s="208"/>
      <c r="DD387" s="208"/>
      <c r="DE387" s="208"/>
      <c r="DF387" s="208"/>
      <c r="DG387" s="208"/>
      <c r="DH387" s="208"/>
      <c r="DI387" s="208"/>
      <c r="DJ387" s="208"/>
      <c r="DK387" s="208"/>
      <c r="DL387" s="208"/>
      <c r="DM387" s="208"/>
      <c r="DN387" s="208"/>
      <c r="DO387" s="208"/>
      <c r="DP387" s="208"/>
      <c r="DQ387" s="208"/>
      <c r="DR387" s="208"/>
      <c r="DS387" s="208"/>
      <c r="DT387" s="208"/>
      <c r="DU387" s="208"/>
      <c r="DV387" s="208"/>
      <c r="DW387" s="208"/>
      <c r="DX387" s="208"/>
      <c r="DY387" s="208"/>
      <c r="DZ387" s="208"/>
      <c r="EA387" s="208"/>
      <c r="EB387" s="208"/>
      <c r="EC387" s="208"/>
      <c r="ED387" s="208"/>
      <c r="EE387" s="208"/>
      <c r="EF387" s="208"/>
      <c r="EG387" s="208"/>
      <c r="EH387" s="208"/>
      <c r="EI387" s="208"/>
      <c r="EJ387" s="208"/>
      <c r="EK387" s="208"/>
      <c r="EL387" s="208"/>
      <c r="EM387" s="208"/>
      <c r="EN387" s="208"/>
      <c r="EO387" s="208"/>
      <c r="EP387" s="208"/>
      <c r="EQ387" s="208"/>
      <c r="ER387" s="208"/>
      <c r="ES387" s="208"/>
      <c r="ET387" s="208"/>
      <c r="EU387" s="208"/>
      <c r="EV387" s="208"/>
      <c r="EW387" s="208"/>
      <c r="EX387" s="208"/>
      <c r="EY387" s="208"/>
      <c r="EZ387" s="208"/>
      <c r="FA387" s="208"/>
      <c r="FB387" s="208"/>
      <c r="FC387" s="208"/>
      <c r="FD387" s="208"/>
      <c r="FE387" s="208"/>
      <c r="FF387" s="208"/>
      <c r="FG387" s="208"/>
      <c r="FH387" s="208"/>
      <c r="FI387" s="208"/>
      <c r="FJ387" s="208"/>
      <c r="FK387" s="208"/>
      <c r="FL387" s="208"/>
      <c r="FM387" s="208"/>
      <c r="FN387" s="208"/>
      <c r="FO387" s="287"/>
    </row>
    <row r="388" spans="1:171" s="173" customFormat="1" ht="41.1" customHeight="1" x14ac:dyDescent="0.2">
      <c r="A388" s="400"/>
      <c r="B388" s="400"/>
      <c r="C388" s="423"/>
      <c r="D388" s="423"/>
      <c r="E388" s="434"/>
      <c r="F388" s="403"/>
      <c r="G388" s="403"/>
      <c r="H388" s="403"/>
      <c r="I388" s="403"/>
      <c r="J388" s="403"/>
      <c r="K388" s="403"/>
      <c r="L388" s="403"/>
      <c r="M388" s="439"/>
      <c r="N388" s="423"/>
      <c r="O388" s="374"/>
      <c r="P388" s="439"/>
      <c r="Q388" s="178">
        <v>4</v>
      </c>
      <c r="R388" s="178" t="s">
        <v>56243</v>
      </c>
      <c r="S388" s="180" t="s">
        <v>56241</v>
      </c>
      <c r="T388" s="176"/>
      <c r="U388" s="176"/>
      <c r="V388" s="175"/>
      <c r="W388" s="175"/>
      <c r="X388" s="176"/>
      <c r="Y388" s="176"/>
      <c r="Z388" s="176"/>
      <c r="AA388" s="176"/>
      <c r="AB388" s="176"/>
      <c r="AC388" s="175"/>
      <c r="AD388" s="175"/>
      <c r="AE388" s="175"/>
      <c r="AF388" s="279"/>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08"/>
      <c r="BK388" s="208"/>
      <c r="BL388" s="208"/>
      <c r="BM388" s="208"/>
      <c r="BN388" s="208"/>
      <c r="BO388" s="208"/>
      <c r="BP388" s="208"/>
      <c r="BQ388" s="208"/>
      <c r="BR388" s="208"/>
      <c r="BS388" s="208"/>
      <c r="BT388" s="208"/>
      <c r="BU388" s="208"/>
      <c r="BV388" s="208"/>
      <c r="BW388" s="208"/>
      <c r="BX388" s="208"/>
      <c r="BY388" s="208"/>
      <c r="BZ388" s="208"/>
      <c r="CA388" s="208"/>
      <c r="CB388" s="208"/>
      <c r="CC388" s="208"/>
      <c r="CD388" s="208"/>
      <c r="CE388" s="208"/>
      <c r="CF388" s="208"/>
      <c r="CG388" s="208"/>
      <c r="CH388" s="208"/>
      <c r="CI388" s="208"/>
      <c r="CJ388" s="208"/>
      <c r="CK388" s="208"/>
      <c r="CL388" s="208"/>
      <c r="CM388" s="208"/>
      <c r="CN388" s="208"/>
      <c r="CO388" s="208"/>
      <c r="CP388" s="208"/>
      <c r="CQ388" s="208"/>
      <c r="CR388" s="208"/>
      <c r="CS388" s="208"/>
      <c r="CT388" s="208"/>
      <c r="CU388" s="208"/>
      <c r="CV388" s="208"/>
      <c r="CW388" s="208"/>
      <c r="CX388" s="208"/>
      <c r="CY388" s="208"/>
      <c r="CZ388" s="208"/>
      <c r="DA388" s="208"/>
      <c r="DB388" s="208"/>
      <c r="DC388" s="208"/>
      <c r="DD388" s="208"/>
      <c r="DE388" s="208"/>
      <c r="DF388" s="208"/>
      <c r="DG388" s="208"/>
      <c r="DH388" s="208"/>
      <c r="DI388" s="208"/>
      <c r="DJ388" s="208"/>
      <c r="DK388" s="208"/>
      <c r="DL388" s="208"/>
      <c r="DM388" s="208"/>
      <c r="DN388" s="208"/>
      <c r="DO388" s="208"/>
      <c r="DP388" s="208"/>
      <c r="DQ388" s="208"/>
      <c r="DR388" s="208"/>
      <c r="DS388" s="208"/>
      <c r="DT388" s="208"/>
      <c r="DU388" s="208"/>
      <c r="DV388" s="208"/>
      <c r="DW388" s="208"/>
      <c r="DX388" s="208"/>
      <c r="DY388" s="208"/>
      <c r="DZ388" s="208"/>
      <c r="EA388" s="208"/>
      <c r="EB388" s="208"/>
      <c r="EC388" s="208"/>
      <c r="ED388" s="208"/>
      <c r="EE388" s="208"/>
      <c r="EF388" s="208"/>
      <c r="EG388" s="208"/>
      <c r="EH388" s="208"/>
      <c r="EI388" s="208"/>
      <c r="EJ388" s="208"/>
      <c r="EK388" s="208"/>
      <c r="EL388" s="208"/>
      <c r="EM388" s="208"/>
      <c r="EN388" s="208"/>
      <c r="EO388" s="208"/>
      <c r="EP388" s="208"/>
      <c r="EQ388" s="208"/>
      <c r="ER388" s="208"/>
      <c r="ES388" s="208"/>
      <c r="ET388" s="208"/>
      <c r="EU388" s="208"/>
      <c r="EV388" s="208"/>
      <c r="EW388" s="208"/>
      <c r="EX388" s="208"/>
      <c r="EY388" s="208"/>
      <c r="EZ388" s="208"/>
      <c r="FA388" s="208"/>
      <c r="FB388" s="208"/>
      <c r="FC388" s="208"/>
      <c r="FD388" s="208"/>
      <c r="FE388" s="208"/>
      <c r="FF388" s="208"/>
      <c r="FG388" s="208"/>
      <c r="FH388" s="208"/>
      <c r="FI388" s="208"/>
      <c r="FJ388" s="208"/>
      <c r="FK388" s="208"/>
      <c r="FL388" s="208"/>
      <c r="FM388" s="208"/>
      <c r="FN388" s="208"/>
      <c r="FO388" s="287"/>
    </row>
    <row r="389" spans="1:171" s="173" customFormat="1" ht="41.1" customHeight="1" x14ac:dyDescent="0.2">
      <c r="A389" s="400"/>
      <c r="B389" s="400"/>
      <c r="C389" s="423"/>
      <c r="D389" s="423"/>
      <c r="E389" s="434"/>
      <c r="F389" s="403"/>
      <c r="G389" s="403"/>
      <c r="H389" s="403"/>
      <c r="I389" s="403"/>
      <c r="J389" s="403"/>
      <c r="K389" s="403"/>
      <c r="L389" s="403"/>
      <c r="M389" s="439">
        <v>4</v>
      </c>
      <c r="N389" s="423" t="s">
        <v>56252</v>
      </c>
      <c r="O389" s="374" t="s">
        <v>679</v>
      </c>
      <c r="P389" s="439"/>
      <c r="Q389" s="178">
        <v>1</v>
      </c>
      <c r="R389" s="178" t="s">
        <v>1293</v>
      </c>
      <c r="S389" s="179"/>
      <c r="T389" s="175"/>
      <c r="U389" s="175"/>
      <c r="V389" s="175"/>
      <c r="W389" s="175"/>
      <c r="X389" s="175"/>
      <c r="Y389" s="175"/>
      <c r="Z389" s="175"/>
      <c r="AA389" s="175"/>
      <c r="AB389" s="175"/>
      <c r="AC389" s="175"/>
      <c r="AD389" s="175"/>
      <c r="AE389" s="175"/>
      <c r="AF389" s="279"/>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08"/>
      <c r="BK389" s="208"/>
      <c r="BL389" s="208"/>
      <c r="BM389" s="208"/>
      <c r="BN389" s="208"/>
      <c r="BO389" s="208"/>
      <c r="BP389" s="208"/>
      <c r="BQ389" s="208"/>
      <c r="BR389" s="208"/>
      <c r="BS389" s="208"/>
      <c r="BT389" s="208"/>
      <c r="BU389" s="208"/>
      <c r="BV389" s="208"/>
      <c r="BW389" s="208"/>
      <c r="BX389" s="208"/>
      <c r="BY389" s="208"/>
      <c r="BZ389" s="208"/>
      <c r="CA389" s="208"/>
      <c r="CB389" s="208"/>
      <c r="CC389" s="208"/>
      <c r="CD389" s="208"/>
      <c r="CE389" s="208"/>
      <c r="CF389" s="208"/>
      <c r="CG389" s="208"/>
      <c r="CH389" s="208"/>
      <c r="CI389" s="208"/>
      <c r="CJ389" s="208"/>
      <c r="CK389" s="208"/>
      <c r="CL389" s="208"/>
      <c r="CM389" s="208"/>
      <c r="CN389" s="208"/>
      <c r="CO389" s="208"/>
      <c r="CP389" s="208"/>
      <c r="CQ389" s="208"/>
      <c r="CR389" s="208"/>
      <c r="CS389" s="208"/>
      <c r="CT389" s="208"/>
      <c r="CU389" s="208"/>
      <c r="CV389" s="208"/>
      <c r="CW389" s="208"/>
      <c r="CX389" s="208"/>
      <c r="CY389" s="208"/>
      <c r="CZ389" s="208"/>
      <c r="DA389" s="208"/>
      <c r="DB389" s="208"/>
      <c r="DC389" s="208"/>
      <c r="DD389" s="208"/>
      <c r="DE389" s="208"/>
      <c r="DF389" s="208"/>
      <c r="DG389" s="208"/>
      <c r="DH389" s="208"/>
      <c r="DI389" s="208"/>
      <c r="DJ389" s="208"/>
      <c r="DK389" s="208"/>
      <c r="DL389" s="208"/>
      <c r="DM389" s="208"/>
      <c r="DN389" s="208"/>
      <c r="DO389" s="208"/>
      <c r="DP389" s="208"/>
      <c r="DQ389" s="208"/>
      <c r="DR389" s="208"/>
      <c r="DS389" s="208"/>
      <c r="DT389" s="208"/>
      <c r="DU389" s="208"/>
      <c r="DV389" s="208"/>
      <c r="DW389" s="208"/>
      <c r="DX389" s="208"/>
      <c r="DY389" s="208"/>
      <c r="DZ389" s="208"/>
      <c r="EA389" s="208"/>
      <c r="EB389" s="208"/>
      <c r="EC389" s="208"/>
      <c r="ED389" s="208"/>
      <c r="EE389" s="208"/>
      <c r="EF389" s="208"/>
      <c r="EG389" s="208"/>
      <c r="EH389" s="208"/>
      <c r="EI389" s="208"/>
      <c r="EJ389" s="208"/>
      <c r="EK389" s="208"/>
      <c r="EL389" s="208"/>
      <c r="EM389" s="208"/>
      <c r="EN389" s="208"/>
      <c r="EO389" s="208"/>
      <c r="EP389" s="208"/>
      <c r="EQ389" s="208"/>
      <c r="ER389" s="208"/>
      <c r="ES389" s="208"/>
      <c r="ET389" s="208"/>
      <c r="EU389" s="208"/>
      <c r="EV389" s="208"/>
      <c r="EW389" s="208"/>
      <c r="EX389" s="208"/>
      <c r="EY389" s="208"/>
      <c r="EZ389" s="208"/>
      <c r="FA389" s="208"/>
      <c r="FB389" s="208"/>
      <c r="FC389" s="208"/>
      <c r="FD389" s="208"/>
      <c r="FE389" s="208"/>
      <c r="FF389" s="208"/>
      <c r="FG389" s="208"/>
      <c r="FH389" s="208"/>
      <c r="FI389" s="208"/>
      <c r="FJ389" s="208"/>
      <c r="FK389" s="208"/>
      <c r="FL389" s="208"/>
      <c r="FM389" s="208"/>
      <c r="FN389" s="208"/>
      <c r="FO389" s="287"/>
    </row>
    <row r="390" spans="1:171" s="173" customFormat="1" ht="41.1" customHeight="1" x14ac:dyDescent="0.2">
      <c r="A390" s="400"/>
      <c r="B390" s="400"/>
      <c r="C390" s="423"/>
      <c r="D390" s="423"/>
      <c r="E390" s="434"/>
      <c r="F390" s="403"/>
      <c r="G390" s="403"/>
      <c r="H390" s="403"/>
      <c r="I390" s="403"/>
      <c r="J390" s="403"/>
      <c r="K390" s="403"/>
      <c r="L390" s="403"/>
      <c r="M390" s="439"/>
      <c r="N390" s="423"/>
      <c r="O390" s="374"/>
      <c r="P390" s="439"/>
      <c r="Q390" s="178">
        <v>2</v>
      </c>
      <c r="R390" s="178" t="s">
        <v>56253</v>
      </c>
      <c r="S390" s="454" t="s">
        <v>56254</v>
      </c>
      <c r="T390" s="175"/>
      <c r="U390" s="175"/>
      <c r="V390" s="175"/>
      <c r="W390" s="175"/>
      <c r="X390" s="175"/>
      <c r="Y390" s="175"/>
      <c r="Z390" s="175"/>
      <c r="AA390" s="175"/>
      <c r="AB390" s="175"/>
      <c r="AC390" s="175"/>
      <c r="AD390" s="175"/>
      <c r="AE390" s="175"/>
      <c r="AF390" s="279"/>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08"/>
      <c r="BK390" s="208"/>
      <c r="BL390" s="208"/>
      <c r="BM390" s="208"/>
      <c r="BN390" s="208"/>
      <c r="BO390" s="208"/>
      <c r="BP390" s="208"/>
      <c r="BQ390" s="208"/>
      <c r="BR390" s="208"/>
      <c r="BS390" s="208"/>
      <c r="BT390" s="208"/>
      <c r="BU390" s="208"/>
      <c r="BV390" s="208"/>
      <c r="BW390" s="208"/>
      <c r="BX390" s="208"/>
      <c r="BY390" s="208"/>
      <c r="BZ390" s="208"/>
      <c r="CA390" s="208"/>
      <c r="CB390" s="208"/>
      <c r="CC390" s="208"/>
      <c r="CD390" s="208"/>
      <c r="CE390" s="208"/>
      <c r="CF390" s="208"/>
      <c r="CG390" s="208"/>
      <c r="CH390" s="208"/>
      <c r="CI390" s="208"/>
      <c r="CJ390" s="208"/>
      <c r="CK390" s="208"/>
      <c r="CL390" s="208"/>
      <c r="CM390" s="208"/>
      <c r="CN390" s="208"/>
      <c r="CO390" s="208"/>
      <c r="CP390" s="208"/>
      <c r="CQ390" s="208"/>
      <c r="CR390" s="208"/>
      <c r="CS390" s="208"/>
      <c r="CT390" s="208"/>
      <c r="CU390" s="208"/>
      <c r="CV390" s="208"/>
      <c r="CW390" s="208"/>
      <c r="CX390" s="208"/>
      <c r="CY390" s="208"/>
      <c r="CZ390" s="208"/>
      <c r="DA390" s="208"/>
      <c r="DB390" s="208"/>
      <c r="DC390" s="208"/>
      <c r="DD390" s="208"/>
      <c r="DE390" s="208"/>
      <c r="DF390" s="208"/>
      <c r="DG390" s="208"/>
      <c r="DH390" s="208"/>
      <c r="DI390" s="208"/>
      <c r="DJ390" s="208"/>
      <c r="DK390" s="208"/>
      <c r="DL390" s="208"/>
      <c r="DM390" s="208"/>
      <c r="DN390" s="208"/>
      <c r="DO390" s="208"/>
      <c r="DP390" s="208"/>
      <c r="DQ390" s="208"/>
      <c r="DR390" s="208"/>
      <c r="DS390" s="208"/>
      <c r="DT390" s="208"/>
      <c r="DU390" s="208"/>
      <c r="DV390" s="208"/>
      <c r="DW390" s="208"/>
      <c r="DX390" s="208"/>
      <c r="DY390" s="208"/>
      <c r="DZ390" s="208"/>
      <c r="EA390" s="208"/>
      <c r="EB390" s="208"/>
      <c r="EC390" s="208"/>
      <c r="ED390" s="208"/>
      <c r="EE390" s="208"/>
      <c r="EF390" s="208"/>
      <c r="EG390" s="208"/>
      <c r="EH390" s="208"/>
      <c r="EI390" s="208"/>
      <c r="EJ390" s="208"/>
      <c r="EK390" s="208"/>
      <c r="EL390" s="208"/>
      <c r="EM390" s="208"/>
      <c r="EN390" s="208"/>
      <c r="EO390" s="208"/>
      <c r="EP390" s="208"/>
      <c r="EQ390" s="208"/>
      <c r="ER390" s="208"/>
      <c r="ES390" s="208"/>
      <c r="ET390" s="208"/>
      <c r="EU390" s="208"/>
      <c r="EV390" s="208"/>
      <c r="EW390" s="208"/>
      <c r="EX390" s="208"/>
      <c r="EY390" s="208"/>
      <c r="EZ390" s="208"/>
      <c r="FA390" s="208"/>
      <c r="FB390" s="208"/>
      <c r="FC390" s="208"/>
      <c r="FD390" s="208"/>
      <c r="FE390" s="208"/>
      <c r="FF390" s="208"/>
      <c r="FG390" s="208"/>
      <c r="FH390" s="208"/>
      <c r="FI390" s="208"/>
      <c r="FJ390" s="208"/>
      <c r="FK390" s="208"/>
      <c r="FL390" s="208"/>
      <c r="FM390" s="208"/>
      <c r="FN390" s="208"/>
      <c r="FO390" s="287"/>
    </row>
    <row r="391" spans="1:171" s="173" customFormat="1" ht="41.1" customHeight="1" x14ac:dyDescent="0.2">
      <c r="A391" s="400"/>
      <c r="B391" s="400"/>
      <c r="C391" s="423"/>
      <c r="D391" s="423"/>
      <c r="E391" s="434"/>
      <c r="F391" s="403"/>
      <c r="G391" s="403"/>
      <c r="H391" s="403"/>
      <c r="I391" s="403"/>
      <c r="J391" s="403"/>
      <c r="K391" s="403"/>
      <c r="L391" s="403"/>
      <c r="M391" s="439"/>
      <c r="N391" s="423"/>
      <c r="O391" s="374"/>
      <c r="P391" s="439"/>
      <c r="Q391" s="178">
        <v>3</v>
      </c>
      <c r="R391" s="178" t="s">
        <v>56255</v>
      </c>
      <c r="S391" s="454"/>
      <c r="T391" s="175"/>
      <c r="U391" s="175"/>
      <c r="V391" s="175"/>
      <c r="W391" s="175"/>
      <c r="X391" s="175"/>
      <c r="Y391" s="175"/>
      <c r="Z391" s="175"/>
      <c r="AA391" s="175"/>
      <c r="AB391" s="175"/>
      <c r="AC391" s="175"/>
      <c r="AD391" s="175"/>
      <c r="AE391" s="175"/>
      <c r="AF391" s="279"/>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08"/>
      <c r="BK391" s="208"/>
      <c r="BL391" s="208"/>
      <c r="BM391" s="208"/>
      <c r="BN391" s="208"/>
      <c r="BO391" s="208"/>
      <c r="BP391" s="208"/>
      <c r="BQ391" s="208"/>
      <c r="BR391" s="208"/>
      <c r="BS391" s="208"/>
      <c r="BT391" s="208"/>
      <c r="BU391" s="208"/>
      <c r="BV391" s="208"/>
      <c r="BW391" s="208"/>
      <c r="BX391" s="208"/>
      <c r="BY391" s="208"/>
      <c r="BZ391" s="208"/>
      <c r="CA391" s="208"/>
      <c r="CB391" s="208"/>
      <c r="CC391" s="208"/>
      <c r="CD391" s="208"/>
      <c r="CE391" s="208"/>
      <c r="CF391" s="208"/>
      <c r="CG391" s="208"/>
      <c r="CH391" s="208"/>
      <c r="CI391" s="208"/>
      <c r="CJ391" s="208"/>
      <c r="CK391" s="208"/>
      <c r="CL391" s="208"/>
      <c r="CM391" s="208"/>
      <c r="CN391" s="208"/>
      <c r="CO391" s="208"/>
      <c r="CP391" s="208"/>
      <c r="CQ391" s="208"/>
      <c r="CR391" s="208"/>
      <c r="CS391" s="208"/>
      <c r="CT391" s="208"/>
      <c r="CU391" s="208"/>
      <c r="CV391" s="208"/>
      <c r="CW391" s="208"/>
      <c r="CX391" s="208"/>
      <c r="CY391" s="208"/>
      <c r="CZ391" s="208"/>
      <c r="DA391" s="208"/>
      <c r="DB391" s="208"/>
      <c r="DC391" s="208"/>
      <c r="DD391" s="208"/>
      <c r="DE391" s="208"/>
      <c r="DF391" s="208"/>
      <c r="DG391" s="208"/>
      <c r="DH391" s="208"/>
      <c r="DI391" s="208"/>
      <c r="DJ391" s="208"/>
      <c r="DK391" s="208"/>
      <c r="DL391" s="208"/>
      <c r="DM391" s="208"/>
      <c r="DN391" s="208"/>
      <c r="DO391" s="208"/>
      <c r="DP391" s="208"/>
      <c r="DQ391" s="208"/>
      <c r="DR391" s="208"/>
      <c r="DS391" s="208"/>
      <c r="DT391" s="208"/>
      <c r="DU391" s="208"/>
      <c r="DV391" s="208"/>
      <c r="DW391" s="208"/>
      <c r="DX391" s="208"/>
      <c r="DY391" s="208"/>
      <c r="DZ391" s="208"/>
      <c r="EA391" s="208"/>
      <c r="EB391" s="208"/>
      <c r="EC391" s="208"/>
      <c r="ED391" s="208"/>
      <c r="EE391" s="208"/>
      <c r="EF391" s="208"/>
      <c r="EG391" s="208"/>
      <c r="EH391" s="208"/>
      <c r="EI391" s="208"/>
      <c r="EJ391" s="208"/>
      <c r="EK391" s="208"/>
      <c r="EL391" s="208"/>
      <c r="EM391" s="208"/>
      <c r="EN391" s="208"/>
      <c r="EO391" s="208"/>
      <c r="EP391" s="208"/>
      <c r="EQ391" s="208"/>
      <c r="ER391" s="208"/>
      <c r="ES391" s="208"/>
      <c r="ET391" s="208"/>
      <c r="EU391" s="208"/>
      <c r="EV391" s="208"/>
      <c r="EW391" s="208"/>
      <c r="EX391" s="208"/>
      <c r="EY391" s="208"/>
      <c r="EZ391" s="208"/>
      <c r="FA391" s="208"/>
      <c r="FB391" s="208"/>
      <c r="FC391" s="208"/>
      <c r="FD391" s="208"/>
      <c r="FE391" s="208"/>
      <c r="FF391" s="208"/>
      <c r="FG391" s="208"/>
      <c r="FH391" s="208"/>
      <c r="FI391" s="208"/>
      <c r="FJ391" s="208"/>
      <c r="FK391" s="208"/>
      <c r="FL391" s="208"/>
      <c r="FM391" s="208"/>
      <c r="FN391" s="208"/>
      <c r="FO391" s="287"/>
    </row>
    <row r="392" spans="1:171" s="173" customFormat="1" ht="41.1" customHeight="1" x14ac:dyDescent="0.2">
      <c r="A392" s="400"/>
      <c r="B392" s="400"/>
      <c r="C392" s="423"/>
      <c r="D392" s="423"/>
      <c r="E392" s="434"/>
      <c r="F392" s="403"/>
      <c r="G392" s="403"/>
      <c r="H392" s="403"/>
      <c r="I392" s="403"/>
      <c r="J392" s="403"/>
      <c r="K392" s="403"/>
      <c r="L392" s="403"/>
      <c r="M392" s="439"/>
      <c r="N392" s="423"/>
      <c r="O392" s="374"/>
      <c r="P392" s="439"/>
      <c r="Q392" s="178">
        <v>4</v>
      </c>
      <c r="R392" s="178" t="s">
        <v>1294</v>
      </c>
      <c r="S392" s="454"/>
      <c r="T392" s="175"/>
      <c r="U392" s="175"/>
      <c r="V392" s="175"/>
      <c r="W392" s="175"/>
      <c r="X392" s="175"/>
      <c r="Y392" s="175"/>
      <c r="Z392" s="175"/>
      <c r="AA392" s="175"/>
      <c r="AB392" s="175"/>
      <c r="AC392" s="175"/>
      <c r="AD392" s="175"/>
      <c r="AE392" s="175"/>
      <c r="AF392" s="279"/>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08"/>
      <c r="BK392" s="208"/>
      <c r="BL392" s="208"/>
      <c r="BM392" s="208"/>
      <c r="BN392" s="208"/>
      <c r="BO392" s="208"/>
      <c r="BP392" s="208"/>
      <c r="BQ392" s="208"/>
      <c r="BR392" s="208"/>
      <c r="BS392" s="208"/>
      <c r="BT392" s="208"/>
      <c r="BU392" s="208"/>
      <c r="BV392" s="208"/>
      <c r="BW392" s="208"/>
      <c r="BX392" s="208"/>
      <c r="BY392" s="208"/>
      <c r="BZ392" s="208"/>
      <c r="CA392" s="208"/>
      <c r="CB392" s="208"/>
      <c r="CC392" s="208"/>
      <c r="CD392" s="208"/>
      <c r="CE392" s="208"/>
      <c r="CF392" s="208"/>
      <c r="CG392" s="208"/>
      <c r="CH392" s="208"/>
      <c r="CI392" s="208"/>
      <c r="CJ392" s="208"/>
      <c r="CK392" s="208"/>
      <c r="CL392" s="208"/>
      <c r="CM392" s="208"/>
      <c r="CN392" s="208"/>
      <c r="CO392" s="208"/>
      <c r="CP392" s="208"/>
      <c r="CQ392" s="208"/>
      <c r="CR392" s="208"/>
      <c r="CS392" s="208"/>
      <c r="CT392" s="208"/>
      <c r="CU392" s="208"/>
      <c r="CV392" s="208"/>
      <c r="CW392" s="208"/>
      <c r="CX392" s="208"/>
      <c r="CY392" s="208"/>
      <c r="CZ392" s="208"/>
      <c r="DA392" s="208"/>
      <c r="DB392" s="208"/>
      <c r="DC392" s="208"/>
      <c r="DD392" s="208"/>
      <c r="DE392" s="208"/>
      <c r="DF392" s="208"/>
      <c r="DG392" s="208"/>
      <c r="DH392" s="208"/>
      <c r="DI392" s="208"/>
      <c r="DJ392" s="208"/>
      <c r="DK392" s="208"/>
      <c r="DL392" s="208"/>
      <c r="DM392" s="208"/>
      <c r="DN392" s="208"/>
      <c r="DO392" s="208"/>
      <c r="DP392" s="208"/>
      <c r="DQ392" s="208"/>
      <c r="DR392" s="208"/>
      <c r="DS392" s="208"/>
      <c r="DT392" s="208"/>
      <c r="DU392" s="208"/>
      <c r="DV392" s="208"/>
      <c r="DW392" s="208"/>
      <c r="DX392" s="208"/>
      <c r="DY392" s="208"/>
      <c r="DZ392" s="208"/>
      <c r="EA392" s="208"/>
      <c r="EB392" s="208"/>
      <c r="EC392" s="208"/>
      <c r="ED392" s="208"/>
      <c r="EE392" s="208"/>
      <c r="EF392" s="208"/>
      <c r="EG392" s="208"/>
      <c r="EH392" s="208"/>
      <c r="EI392" s="208"/>
      <c r="EJ392" s="208"/>
      <c r="EK392" s="208"/>
      <c r="EL392" s="208"/>
      <c r="EM392" s="208"/>
      <c r="EN392" s="208"/>
      <c r="EO392" s="208"/>
      <c r="EP392" s="208"/>
      <c r="EQ392" s="208"/>
      <c r="ER392" s="208"/>
      <c r="ES392" s="208"/>
      <c r="ET392" s="208"/>
      <c r="EU392" s="208"/>
      <c r="EV392" s="208"/>
      <c r="EW392" s="208"/>
      <c r="EX392" s="208"/>
      <c r="EY392" s="208"/>
      <c r="EZ392" s="208"/>
      <c r="FA392" s="208"/>
      <c r="FB392" s="208"/>
      <c r="FC392" s="208"/>
      <c r="FD392" s="208"/>
      <c r="FE392" s="208"/>
      <c r="FF392" s="208"/>
      <c r="FG392" s="208"/>
      <c r="FH392" s="208"/>
      <c r="FI392" s="208"/>
      <c r="FJ392" s="208"/>
      <c r="FK392" s="208"/>
      <c r="FL392" s="208"/>
      <c r="FM392" s="208"/>
      <c r="FN392" s="208"/>
      <c r="FO392" s="287"/>
    </row>
    <row r="393" spans="1:171" s="173" customFormat="1" ht="41.1" customHeight="1" x14ac:dyDescent="0.2">
      <c r="A393" s="400"/>
      <c r="B393" s="400"/>
      <c r="C393" s="423"/>
      <c r="D393" s="423"/>
      <c r="E393" s="434"/>
      <c r="F393" s="403"/>
      <c r="G393" s="403"/>
      <c r="H393" s="403"/>
      <c r="I393" s="403"/>
      <c r="J393" s="403"/>
      <c r="K393" s="403"/>
      <c r="L393" s="403"/>
      <c r="M393" s="439">
        <v>5</v>
      </c>
      <c r="N393" s="423" t="s">
        <v>56256</v>
      </c>
      <c r="O393" s="374" t="s">
        <v>679</v>
      </c>
      <c r="P393" s="439"/>
      <c r="Q393" s="178">
        <v>1</v>
      </c>
      <c r="R393" s="178" t="s">
        <v>56257</v>
      </c>
      <c r="S393" s="180" t="s">
        <v>56258</v>
      </c>
      <c r="T393" s="175"/>
      <c r="U393" s="176"/>
      <c r="V393" s="176"/>
      <c r="W393" s="176"/>
      <c r="X393" s="176"/>
      <c r="Y393" s="176"/>
      <c r="Z393" s="176"/>
      <c r="AA393" s="176"/>
      <c r="AB393" s="176"/>
      <c r="AC393" s="176"/>
      <c r="AD393" s="176"/>
      <c r="AE393" s="176"/>
      <c r="AF393" s="279"/>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08"/>
      <c r="BK393" s="208"/>
      <c r="BL393" s="208"/>
      <c r="BM393" s="208"/>
      <c r="BN393" s="208"/>
      <c r="BO393" s="208"/>
      <c r="BP393" s="208"/>
      <c r="BQ393" s="208"/>
      <c r="BR393" s="208"/>
      <c r="BS393" s="208"/>
      <c r="BT393" s="208"/>
      <c r="BU393" s="208"/>
      <c r="BV393" s="208"/>
      <c r="BW393" s="208"/>
      <c r="BX393" s="208"/>
      <c r="BY393" s="208"/>
      <c r="BZ393" s="208"/>
      <c r="CA393" s="208"/>
      <c r="CB393" s="208"/>
      <c r="CC393" s="208"/>
      <c r="CD393" s="208"/>
      <c r="CE393" s="208"/>
      <c r="CF393" s="208"/>
      <c r="CG393" s="208"/>
      <c r="CH393" s="208"/>
      <c r="CI393" s="208"/>
      <c r="CJ393" s="208"/>
      <c r="CK393" s="208"/>
      <c r="CL393" s="208"/>
      <c r="CM393" s="208"/>
      <c r="CN393" s="208"/>
      <c r="CO393" s="208"/>
      <c r="CP393" s="208"/>
      <c r="CQ393" s="208"/>
      <c r="CR393" s="208"/>
      <c r="CS393" s="208"/>
      <c r="CT393" s="208"/>
      <c r="CU393" s="208"/>
      <c r="CV393" s="208"/>
      <c r="CW393" s="208"/>
      <c r="CX393" s="208"/>
      <c r="CY393" s="208"/>
      <c r="CZ393" s="208"/>
      <c r="DA393" s="208"/>
      <c r="DB393" s="208"/>
      <c r="DC393" s="208"/>
      <c r="DD393" s="208"/>
      <c r="DE393" s="208"/>
      <c r="DF393" s="208"/>
      <c r="DG393" s="208"/>
      <c r="DH393" s="208"/>
      <c r="DI393" s="208"/>
      <c r="DJ393" s="208"/>
      <c r="DK393" s="208"/>
      <c r="DL393" s="208"/>
      <c r="DM393" s="208"/>
      <c r="DN393" s="208"/>
      <c r="DO393" s="208"/>
      <c r="DP393" s="208"/>
      <c r="DQ393" s="208"/>
      <c r="DR393" s="208"/>
      <c r="DS393" s="208"/>
      <c r="DT393" s="208"/>
      <c r="DU393" s="208"/>
      <c r="DV393" s="208"/>
      <c r="DW393" s="208"/>
      <c r="DX393" s="208"/>
      <c r="DY393" s="208"/>
      <c r="DZ393" s="208"/>
      <c r="EA393" s="208"/>
      <c r="EB393" s="208"/>
      <c r="EC393" s="208"/>
      <c r="ED393" s="208"/>
      <c r="EE393" s="208"/>
      <c r="EF393" s="208"/>
      <c r="EG393" s="208"/>
      <c r="EH393" s="208"/>
      <c r="EI393" s="208"/>
      <c r="EJ393" s="208"/>
      <c r="EK393" s="208"/>
      <c r="EL393" s="208"/>
      <c r="EM393" s="208"/>
      <c r="EN393" s="208"/>
      <c r="EO393" s="208"/>
      <c r="EP393" s="208"/>
      <c r="EQ393" s="208"/>
      <c r="ER393" s="208"/>
      <c r="ES393" s="208"/>
      <c r="ET393" s="208"/>
      <c r="EU393" s="208"/>
      <c r="EV393" s="208"/>
      <c r="EW393" s="208"/>
      <c r="EX393" s="208"/>
      <c r="EY393" s="208"/>
      <c r="EZ393" s="208"/>
      <c r="FA393" s="208"/>
      <c r="FB393" s="208"/>
      <c r="FC393" s="208"/>
      <c r="FD393" s="208"/>
      <c r="FE393" s="208"/>
      <c r="FF393" s="208"/>
      <c r="FG393" s="208"/>
      <c r="FH393" s="208"/>
      <c r="FI393" s="208"/>
      <c r="FJ393" s="208"/>
      <c r="FK393" s="208"/>
      <c r="FL393" s="208"/>
      <c r="FM393" s="208"/>
      <c r="FN393" s="208"/>
      <c r="FO393" s="287"/>
    </row>
    <row r="394" spans="1:171" s="173" customFormat="1" ht="41.1" customHeight="1" x14ac:dyDescent="0.2">
      <c r="A394" s="400"/>
      <c r="B394" s="400"/>
      <c r="C394" s="423"/>
      <c r="D394" s="423"/>
      <c r="E394" s="434"/>
      <c r="F394" s="403"/>
      <c r="G394" s="403"/>
      <c r="H394" s="403"/>
      <c r="I394" s="403"/>
      <c r="J394" s="403"/>
      <c r="K394" s="403"/>
      <c r="L394" s="403"/>
      <c r="M394" s="439"/>
      <c r="N394" s="423"/>
      <c r="O394" s="374"/>
      <c r="P394" s="439"/>
      <c r="Q394" s="178">
        <v>2</v>
      </c>
      <c r="R394" s="178" t="s">
        <v>56259</v>
      </c>
      <c r="S394" s="180" t="s">
        <v>56258</v>
      </c>
      <c r="T394" s="175"/>
      <c r="U394" s="175"/>
      <c r="V394" s="175"/>
      <c r="W394" s="175"/>
      <c r="X394" s="176"/>
      <c r="Y394" s="176"/>
      <c r="Z394" s="176"/>
      <c r="AA394" s="176"/>
      <c r="AB394" s="176"/>
      <c r="AC394" s="176"/>
      <c r="AD394" s="176"/>
      <c r="AE394" s="176"/>
      <c r="AF394" s="279"/>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08"/>
      <c r="BK394" s="208"/>
      <c r="BL394" s="208"/>
      <c r="BM394" s="208"/>
      <c r="BN394" s="208"/>
      <c r="BO394" s="208"/>
      <c r="BP394" s="208"/>
      <c r="BQ394" s="208"/>
      <c r="BR394" s="208"/>
      <c r="BS394" s="208"/>
      <c r="BT394" s="208"/>
      <c r="BU394" s="208"/>
      <c r="BV394" s="208"/>
      <c r="BW394" s="208"/>
      <c r="BX394" s="208"/>
      <c r="BY394" s="208"/>
      <c r="BZ394" s="208"/>
      <c r="CA394" s="208"/>
      <c r="CB394" s="208"/>
      <c r="CC394" s="208"/>
      <c r="CD394" s="208"/>
      <c r="CE394" s="208"/>
      <c r="CF394" s="208"/>
      <c r="CG394" s="208"/>
      <c r="CH394" s="208"/>
      <c r="CI394" s="208"/>
      <c r="CJ394" s="208"/>
      <c r="CK394" s="208"/>
      <c r="CL394" s="208"/>
      <c r="CM394" s="208"/>
      <c r="CN394" s="208"/>
      <c r="CO394" s="208"/>
      <c r="CP394" s="208"/>
      <c r="CQ394" s="208"/>
      <c r="CR394" s="208"/>
      <c r="CS394" s="208"/>
      <c r="CT394" s="208"/>
      <c r="CU394" s="208"/>
      <c r="CV394" s="208"/>
      <c r="CW394" s="208"/>
      <c r="CX394" s="208"/>
      <c r="CY394" s="208"/>
      <c r="CZ394" s="208"/>
      <c r="DA394" s="208"/>
      <c r="DB394" s="208"/>
      <c r="DC394" s="208"/>
      <c r="DD394" s="208"/>
      <c r="DE394" s="208"/>
      <c r="DF394" s="208"/>
      <c r="DG394" s="208"/>
      <c r="DH394" s="208"/>
      <c r="DI394" s="208"/>
      <c r="DJ394" s="208"/>
      <c r="DK394" s="208"/>
      <c r="DL394" s="208"/>
      <c r="DM394" s="208"/>
      <c r="DN394" s="208"/>
      <c r="DO394" s="208"/>
      <c r="DP394" s="208"/>
      <c r="DQ394" s="208"/>
      <c r="DR394" s="208"/>
      <c r="DS394" s="208"/>
      <c r="DT394" s="208"/>
      <c r="DU394" s="208"/>
      <c r="DV394" s="208"/>
      <c r="DW394" s="208"/>
      <c r="DX394" s="208"/>
      <c r="DY394" s="208"/>
      <c r="DZ394" s="208"/>
      <c r="EA394" s="208"/>
      <c r="EB394" s="208"/>
      <c r="EC394" s="208"/>
      <c r="ED394" s="208"/>
      <c r="EE394" s="208"/>
      <c r="EF394" s="208"/>
      <c r="EG394" s="208"/>
      <c r="EH394" s="208"/>
      <c r="EI394" s="208"/>
      <c r="EJ394" s="208"/>
      <c r="EK394" s="208"/>
      <c r="EL394" s="208"/>
      <c r="EM394" s="208"/>
      <c r="EN394" s="208"/>
      <c r="EO394" s="208"/>
      <c r="EP394" s="208"/>
      <c r="EQ394" s="208"/>
      <c r="ER394" s="208"/>
      <c r="ES394" s="208"/>
      <c r="ET394" s="208"/>
      <c r="EU394" s="208"/>
      <c r="EV394" s="208"/>
      <c r="EW394" s="208"/>
      <c r="EX394" s="208"/>
      <c r="EY394" s="208"/>
      <c r="EZ394" s="208"/>
      <c r="FA394" s="208"/>
      <c r="FB394" s="208"/>
      <c r="FC394" s="208"/>
      <c r="FD394" s="208"/>
      <c r="FE394" s="208"/>
      <c r="FF394" s="208"/>
      <c r="FG394" s="208"/>
      <c r="FH394" s="208"/>
      <c r="FI394" s="208"/>
      <c r="FJ394" s="208"/>
      <c r="FK394" s="208"/>
      <c r="FL394" s="208"/>
      <c r="FM394" s="208"/>
      <c r="FN394" s="208"/>
      <c r="FO394" s="287"/>
    </row>
    <row r="395" spans="1:171" s="173" customFormat="1" ht="41.1" customHeight="1" x14ac:dyDescent="0.2">
      <c r="A395" s="400"/>
      <c r="B395" s="400"/>
      <c r="C395" s="423"/>
      <c r="D395" s="423"/>
      <c r="E395" s="434"/>
      <c r="F395" s="403"/>
      <c r="G395" s="403"/>
      <c r="H395" s="403"/>
      <c r="I395" s="403"/>
      <c r="J395" s="403"/>
      <c r="K395" s="403"/>
      <c r="L395" s="403"/>
      <c r="M395" s="439"/>
      <c r="N395" s="423"/>
      <c r="O395" s="374"/>
      <c r="P395" s="439"/>
      <c r="Q395" s="178">
        <v>3</v>
      </c>
      <c r="R395" s="178" t="s">
        <v>56260</v>
      </c>
      <c r="S395" s="180" t="s">
        <v>56258</v>
      </c>
      <c r="T395" s="175"/>
      <c r="U395" s="175"/>
      <c r="V395" s="175"/>
      <c r="W395" s="175"/>
      <c r="X395" s="175"/>
      <c r="Y395" s="175"/>
      <c r="Z395" s="175"/>
      <c r="AA395" s="176"/>
      <c r="AB395" s="176"/>
      <c r="AC395" s="176"/>
      <c r="AD395" s="176"/>
      <c r="AE395" s="176"/>
      <c r="AF395" s="279"/>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08"/>
      <c r="BK395" s="208"/>
      <c r="BL395" s="208"/>
      <c r="BM395" s="208"/>
      <c r="BN395" s="208"/>
      <c r="BO395" s="208"/>
      <c r="BP395" s="208"/>
      <c r="BQ395" s="208"/>
      <c r="BR395" s="208"/>
      <c r="BS395" s="208"/>
      <c r="BT395" s="208"/>
      <c r="BU395" s="208"/>
      <c r="BV395" s="208"/>
      <c r="BW395" s="208"/>
      <c r="BX395" s="208"/>
      <c r="BY395" s="208"/>
      <c r="BZ395" s="208"/>
      <c r="CA395" s="208"/>
      <c r="CB395" s="208"/>
      <c r="CC395" s="208"/>
      <c r="CD395" s="208"/>
      <c r="CE395" s="208"/>
      <c r="CF395" s="208"/>
      <c r="CG395" s="208"/>
      <c r="CH395" s="208"/>
      <c r="CI395" s="208"/>
      <c r="CJ395" s="208"/>
      <c r="CK395" s="208"/>
      <c r="CL395" s="208"/>
      <c r="CM395" s="208"/>
      <c r="CN395" s="208"/>
      <c r="CO395" s="208"/>
      <c r="CP395" s="208"/>
      <c r="CQ395" s="208"/>
      <c r="CR395" s="208"/>
      <c r="CS395" s="208"/>
      <c r="CT395" s="208"/>
      <c r="CU395" s="208"/>
      <c r="CV395" s="208"/>
      <c r="CW395" s="208"/>
      <c r="CX395" s="208"/>
      <c r="CY395" s="208"/>
      <c r="CZ395" s="208"/>
      <c r="DA395" s="208"/>
      <c r="DB395" s="208"/>
      <c r="DC395" s="208"/>
      <c r="DD395" s="208"/>
      <c r="DE395" s="208"/>
      <c r="DF395" s="208"/>
      <c r="DG395" s="208"/>
      <c r="DH395" s="208"/>
      <c r="DI395" s="208"/>
      <c r="DJ395" s="208"/>
      <c r="DK395" s="208"/>
      <c r="DL395" s="208"/>
      <c r="DM395" s="208"/>
      <c r="DN395" s="208"/>
      <c r="DO395" s="208"/>
      <c r="DP395" s="208"/>
      <c r="DQ395" s="208"/>
      <c r="DR395" s="208"/>
      <c r="DS395" s="208"/>
      <c r="DT395" s="208"/>
      <c r="DU395" s="208"/>
      <c r="DV395" s="208"/>
      <c r="DW395" s="208"/>
      <c r="DX395" s="208"/>
      <c r="DY395" s="208"/>
      <c r="DZ395" s="208"/>
      <c r="EA395" s="208"/>
      <c r="EB395" s="208"/>
      <c r="EC395" s="208"/>
      <c r="ED395" s="208"/>
      <c r="EE395" s="208"/>
      <c r="EF395" s="208"/>
      <c r="EG395" s="208"/>
      <c r="EH395" s="208"/>
      <c r="EI395" s="208"/>
      <c r="EJ395" s="208"/>
      <c r="EK395" s="208"/>
      <c r="EL395" s="208"/>
      <c r="EM395" s="208"/>
      <c r="EN395" s="208"/>
      <c r="EO395" s="208"/>
      <c r="EP395" s="208"/>
      <c r="EQ395" s="208"/>
      <c r="ER395" s="208"/>
      <c r="ES395" s="208"/>
      <c r="ET395" s="208"/>
      <c r="EU395" s="208"/>
      <c r="EV395" s="208"/>
      <c r="EW395" s="208"/>
      <c r="EX395" s="208"/>
      <c r="EY395" s="208"/>
      <c r="EZ395" s="208"/>
      <c r="FA395" s="208"/>
      <c r="FB395" s="208"/>
      <c r="FC395" s="208"/>
      <c r="FD395" s="208"/>
      <c r="FE395" s="208"/>
      <c r="FF395" s="208"/>
      <c r="FG395" s="208"/>
      <c r="FH395" s="208"/>
      <c r="FI395" s="208"/>
      <c r="FJ395" s="208"/>
      <c r="FK395" s="208"/>
      <c r="FL395" s="208"/>
      <c r="FM395" s="208"/>
      <c r="FN395" s="208"/>
      <c r="FO395" s="287"/>
    </row>
    <row r="396" spans="1:171" s="173" customFormat="1" ht="93.6" customHeight="1" x14ac:dyDescent="0.2">
      <c r="A396" s="374" t="s">
        <v>1298</v>
      </c>
      <c r="B396" s="374" t="s">
        <v>1299</v>
      </c>
      <c r="C396" s="402" t="s">
        <v>1300</v>
      </c>
      <c r="D396" s="402" t="s">
        <v>56171</v>
      </c>
      <c r="E396" s="402" t="s">
        <v>507</v>
      </c>
      <c r="F396" s="402">
        <v>0.9</v>
      </c>
      <c r="G396" s="402">
        <v>0.25</v>
      </c>
      <c r="H396" s="402">
        <v>0.25</v>
      </c>
      <c r="I396" s="402">
        <v>0.25</v>
      </c>
      <c r="J396" s="402">
        <v>0.15</v>
      </c>
      <c r="K396" s="135" t="s">
        <v>56170</v>
      </c>
      <c r="L396" s="374" t="s">
        <v>1301</v>
      </c>
      <c r="M396" s="374">
        <v>1</v>
      </c>
      <c r="N396" s="135" t="s">
        <v>1302</v>
      </c>
      <c r="O396" s="374" t="s">
        <v>1303</v>
      </c>
      <c r="P396" s="374" t="s">
        <v>645</v>
      </c>
      <c r="Q396" s="135">
        <v>1</v>
      </c>
      <c r="R396" s="135" t="s">
        <v>1304</v>
      </c>
      <c r="S396" s="136"/>
      <c r="T396" s="198"/>
      <c r="U396" s="198"/>
      <c r="V396" s="198"/>
      <c r="W396" s="136"/>
      <c r="X396" s="136"/>
      <c r="Y396" s="136"/>
      <c r="Z396" s="136"/>
      <c r="AA396" s="136"/>
      <c r="AB396" s="198"/>
      <c r="AC396" s="198"/>
      <c r="AD396" s="198"/>
      <c r="AE396" s="136"/>
      <c r="AF396" s="280"/>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08"/>
      <c r="BK396" s="208"/>
      <c r="BL396" s="208"/>
      <c r="BM396" s="208"/>
      <c r="BN396" s="208"/>
      <c r="BO396" s="208"/>
      <c r="BP396" s="208"/>
      <c r="BQ396" s="208"/>
      <c r="BR396" s="208"/>
      <c r="BS396" s="208"/>
      <c r="BT396" s="208"/>
      <c r="BU396" s="208"/>
      <c r="BV396" s="208"/>
      <c r="BW396" s="208"/>
      <c r="BX396" s="208"/>
      <c r="BY396" s="208"/>
      <c r="BZ396" s="208"/>
      <c r="CA396" s="208"/>
      <c r="CB396" s="208"/>
      <c r="CC396" s="208"/>
      <c r="CD396" s="208"/>
      <c r="CE396" s="208"/>
      <c r="CF396" s="208"/>
      <c r="CG396" s="208"/>
      <c r="CH396" s="208"/>
      <c r="CI396" s="208"/>
      <c r="CJ396" s="208"/>
      <c r="CK396" s="208"/>
      <c r="CL396" s="208"/>
      <c r="CM396" s="208"/>
      <c r="CN396" s="208"/>
      <c r="CO396" s="208"/>
      <c r="CP396" s="208"/>
      <c r="CQ396" s="208"/>
      <c r="CR396" s="208"/>
      <c r="CS396" s="208"/>
      <c r="CT396" s="208"/>
      <c r="CU396" s="208"/>
      <c r="CV396" s="208"/>
      <c r="CW396" s="208"/>
      <c r="CX396" s="208"/>
      <c r="CY396" s="208"/>
      <c r="CZ396" s="208"/>
      <c r="DA396" s="208"/>
      <c r="DB396" s="208"/>
      <c r="DC396" s="208"/>
      <c r="DD396" s="208"/>
      <c r="DE396" s="208"/>
      <c r="DF396" s="208"/>
      <c r="DG396" s="208"/>
      <c r="DH396" s="208"/>
      <c r="DI396" s="208"/>
      <c r="DJ396" s="208"/>
      <c r="DK396" s="208"/>
      <c r="DL396" s="208"/>
      <c r="DM396" s="208"/>
      <c r="DN396" s="208"/>
      <c r="DO396" s="208"/>
      <c r="DP396" s="208"/>
      <c r="DQ396" s="208"/>
      <c r="DR396" s="208"/>
      <c r="DS396" s="208"/>
      <c r="DT396" s="208"/>
      <c r="DU396" s="208"/>
      <c r="DV396" s="208"/>
      <c r="DW396" s="208"/>
      <c r="DX396" s="208"/>
      <c r="DY396" s="208"/>
      <c r="DZ396" s="208"/>
      <c r="EA396" s="208"/>
      <c r="EB396" s="208"/>
      <c r="EC396" s="208"/>
      <c r="ED396" s="208"/>
      <c r="EE396" s="208"/>
      <c r="EF396" s="208"/>
      <c r="EG396" s="208"/>
      <c r="EH396" s="208"/>
      <c r="EI396" s="208"/>
      <c r="EJ396" s="208"/>
      <c r="EK396" s="208"/>
      <c r="EL396" s="208"/>
      <c r="EM396" s="208"/>
      <c r="EN396" s="208"/>
      <c r="EO396" s="208"/>
      <c r="EP396" s="208"/>
      <c r="EQ396" s="208"/>
      <c r="ER396" s="208"/>
      <c r="ES396" s="208"/>
      <c r="ET396" s="208"/>
      <c r="EU396" s="208"/>
      <c r="EV396" s="208"/>
      <c r="EW396" s="208"/>
      <c r="EX396" s="208"/>
      <c r="EY396" s="208"/>
      <c r="EZ396" s="208"/>
      <c r="FA396" s="208"/>
      <c r="FB396" s="208"/>
      <c r="FC396" s="208"/>
      <c r="FD396" s="208"/>
      <c r="FE396" s="208"/>
      <c r="FF396" s="208"/>
      <c r="FG396" s="208"/>
      <c r="FH396" s="208"/>
      <c r="FI396" s="208"/>
      <c r="FJ396" s="208"/>
      <c r="FK396" s="208"/>
      <c r="FL396" s="208"/>
      <c r="FM396" s="208"/>
      <c r="FN396" s="208"/>
      <c r="FO396" s="287"/>
    </row>
    <row r="397" spans="1:171" s="173" customFormat="1" ht="76.5" customHeight="1" x14ac:dyDescent="0.2">
      <c r="A397" s="374"/>
      <c r="B397" s="374"/>
      <c r="C397" s="402"/>
      <c r="D397" s="402"/>
      <c r="E397" s="402"/>
      <c r="F397" s="402"/>
      <c r="G397" s="402"/>
      <c r="H397" s="402"/>
      <c r="I397" s="402"/>
      <c r="J397" s="402"/>
      <c r="K397" s="135" t="s">
        <v>1305</v>
      </c>
      <c r="L397" s="400"/>
      <c r="M397" s="400"/>
      <c r="N397" s="135" t="s">
        <v>1306</v>
      </c>
      <c r="O397" s="374"/>
      <c r="P397" s="400"/>
      <c r="Q397" s="135">
        <v>2</v>
      </c>
      <c r="R397" s="135" t="s">
        <v>1307</v>
      </c>
      <c r="S397" s="136"/>
      <c r="T397" s="198"/>
      <c r="U397" s="198"/>
      <c r="V397" s="198"/>
      <c r="W397" s="198"/>
      <c r="X397" s="198"/>
      <c r="Y397" s="198"/>
      <c r="Z397" s="136"/>
      <c r="AA397" s="136"/>
      <c r="AB397" s="136"/>
      <c r="AC397" s="136"/>
      <c r="AD397" s="136"/>
      <c r="AE397" s="136"/>
      <c r="AF397" s="280"/>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c r="BI397" s="208"/>
      <c r="BJ397" s="208"/>
      <c r="BK397" s="208"/>
      <c r="BL397" s="208"/>
      <c r="BM397" s="208"/>
      <c r="BN397" s="208"/>
      <c r="BO397" s="208"/>
      <c r="BP397" s="208"/>
      <c r="BQ397" s="208"/>
      <c r="BR397" s="208"/>
      <c r="BS397" s="208"/>
      <c r="BT397" s="208"/>
      <c r="BU397" s="208"/>
      <c r="BV397" s="208"/>
      <c r="BW397" s="208"/>
      <c r="BX397" s="208"/>
      <c r="BY397" s="208"/>
      <c r="BZ397" s="208"/>
      <c r="CA397" s="208"/>
      <c r="CB397" s="208"/>
      <c r="CC397" s="208"/>
      <c r="CD397" s="208"/>
      <c r="CE397" s="208"/>
      <c r="CF397" s="208"/>
      <c r="CG397" s="208"/>
      <c r="CH397" s="208"/>
      <c r="CI397" s="208"/>
      <c r="CJ397" s="208"/>
      <c r="CK397" s="208"/>
      <c r="CL397" s="208"/>
      <c r="CM397" s="208"/>
      <c r="CN397" s="208"/>
      <c r="CO397" s="208"/>
      <c r="CP397" s="208"/>
      <c r="CQ397" s="208"/>
      <c r="CR397" s="208"/>
      <c r="CS397" s="208"/>
      <c r="CT397" s="208"/>
      <c r="CU397" s="208"/>
      <c r="CV397" s="208"/>
      <c r="CW397" s="208"/>
      <c r="CX397" s="208"/>
      <c r="CY397" s="208"/>
      <c r="CZ397" s="208"/>
      <c r="DA397" s="208"/>
      <c r="DB397" s="208"/>
      <c r="DC397" s="208"/>
      <c r="DD397" s="208"/>
      <c r="DE397" s="208"/>
      <c r="DF397" s="208"/>
      <c r="DG397" s="208"/>
      <c r="DH397" s="208"/>
      <c r="DI397" s="208"/>
      <c r="DJ397" s="208"/>
      <c r="DK397" s="208"/>
      <c r="DL397" s="208"/>
      <c r="DM397" s="208"/>
      <c r="DN397" s="208"/>
      <c r="DO397" s="208"/>
      <c r="DP397" s="208"/>
      <c r="DQ397" s="208"/>
      <c r="DR397" s="208"/>
      <c r="DS397" s="208"/>
      <c r="DT397" s="208"/>
      <c r="DU397" s="208"/>
      <c r="DV397" s="208"/>
      <c r="DW397" s="208"/>
      <c r="DX397" s="208"/>
      <c r="DY397" s="208"/>
      <c r="DZ397" s="208"/>
      <c r="EA397" s="208"/>
      <c r="EB397" s="208"/>
      <c r="EC397" s="208"/>
      <c r="ED397" s="208"/>
      <c r="EE397" s="208"/>
      <c r="EF397" s="208"/>
      <c r="EG397" s="208"/>
      <c r="EH397" s="208"/>
      <c r="EI397" s="208"/>
      <c r="EJ397" s="208"/>
      <c r="EK397" s="208"/>
      <c r="EL397" s="208"/>
      <c r="EM397" s="208"/>
      <c r="EN397" s="208"/>
      <c r="EO397" s="208"/>
      <c r="EP397" s="208"/>
      <c r="EQ397" s="208"/>
      <c r="ER397" s="208"/>
      <c r="ES397" s="208"/>
      <c r="ET397" s="208"/>
      <c r="EU397" s="208"/>
      <c r="EV397" s="208"/>
      <c r="EW397" s="208"/>
      <c r="EX397" s="208"/>
      <c r="EY397" s="208"/>
      <c r="EZ397" s="208"/>
      <c r="FA397" s="208"/>
      <c r="FB397" s="208"/>
      <c r="FC397" s="208"/>
      <c r="FD397" s="208"/>
      <c r="FE397" s="208"/>
      <c r="FF397" s="208"/>
      <c r="FG397" s="208"/>
      <c r="FH397" s="208"/>
      <c r="FI397" s="208"/>
      <c r="FJ397" s="208"/>
      <c r="FK397" s="208"/>
      <c r="FL397" s="208"/>
      <c r="FM397" s="208"/>
      <c r="FN397" s="208"/>
      <c r="FO397" s="287"/>
    </row>
    <row r="398" spans="1:171" s="173" customFormat="1" ht="76.5" customHeight="1" x14ac:dyDescent="0.2">
      <c r="A398" s="374"/>
      <c r="B398" s="374"/>
      <c r="C398" s="402"/>
      <c r="D398" s="402"/>
      <c r="E398" s="402"/>
      <c r="F398" s="402"/>
      <c r="G398" s="402"/>
      <c r="H398" s="402"/>
      <c r="I398" s="402"/>
      <c r="J398" s="402"/>
      <c r="K398" s="135" t="s">
        <v>1308</v>
      </c>
      <c r="L398" s="400"/>
      <c r="M398" s="400"/>
      <c r="N398" s="135" t="s">
        <v>1309</v>
      </c>
      <c r="O398" s="374"/>
      <c r="P398" s="400"/>
      <c r="Q398" s="135">
        <v>3</v>
      </c>
      <c r="R398" s="135" t="s">
        <v>1310</v>
      </c>
      <c r="S398" s="136"/>
      <c r="T398" s="198"/>
      <c r="U398" s="198"/>
      <c r="V398" s="198"/>
      <c r="W398" s="136"/>
      <c r="X398" s="136"/>
      <c r="Y398" s="136"/>
      <c r="Z398" s="136"/>
      <c r="AA398" s="136"/>
      <c r="AB398" s="136"/>
      <c r="AC398" s="136"/>
      <c r="AD398" s="136"/>
      <c r="AE398" s="136"/>
      <c r="AF398" s="280"/>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08"/>
      <c r="BK398" s="208"/>
      <c r="BL398" s="208"/>
      <c r="BM398" s="208"/>
      <c r="BN398" s="208"/>
      <c r="BO398" s="208"/>
      <c r="BP398" s="208"/>
      <c r="BQ398" s="208"/>
      <c r="BR398" s="208"/>
      <c r="BS398" s="208"/>
      <c r="BT398" s="208"/>
      <c r="BU398" s="208"/>
      <c r="BV398" s="208"/>
      <c r="BW398" s="208"/>
      <c r="BX398" s="208"/>
      <c r="BY398" s="208"/>
      <c r="BZ398" s="208"/>
      <c r="CA398" s="208"/>
      <c r="CB398" s="208"/>
      <c r="CC398" s="208"/>
      <c r="CD398" s="208"/>
      <c r="CE398" s="208"/>
      <c r="CF398" s="208"/>
      <c r="CG398" s="208"/>
      <c r="CH398" s="208"/>
      <c r="CI398" s="208"/>
      <c r="CJ398" s="208"/>
      <c r="CK398" s="208"/>
      <c r="CL398" s="208"/>
      <c r="CM398" s="208"/>
      <c r="CN398" s="208"/>
      <c r="CO398" s="208"/>
      <c r="CP398" s="208"/>
      <c r="CQ398" s="208"/>
      <c r="CR398" s="208"/>
      <c r="CS398" s="208"/>
      <c r="CT398" s="208"/>
      <c r="CU398" s="208"/>
      <c r="CV398" s="208"/>
      <c r="CW398" s="208"/>
      <c r="CX398" s="208"/>
      <c r="CY398" s="208"/>
      <c r="CZ398" s="208"/>
      <c r="DA398" s="208"/>
      <c r="DB398" s="208"/>
      <c r="DC398" s="208"/>
      <c r="DD398" s="208"/>
      <c r="DE398" s="208"/>
      <c r="DF398" s="208"/>
      <c r="DG398" s="208"/>
      <c r="DH398" s="208"/>
      <c r="DI398" s="208"/>
      <c r="DJ398" s="208"/>
      <c r="DK398" s="208"/>
      <c r="DL398" s="208"/>
      <c r="DM398" s="208"/>
      <c r="DN398" s="208"/>
      <c r="DO398" s="208"/>
      <c r="DP398" s="208"/>
      <c r="DQ398" s="208"/>
      <c r="DR398" s="208"/>
      <c r="DS398" s="208"/>
      <c r="DT398" s="208"/>
      <c r="DU398" s="208"/>
      <c r="DV398" s="208"/>
      <c r="DW398" s="208"/>
      <c r="DX398" s="208"/>
      <c r="DY398" s="208"/>
      <c r="DZ398" s="208"/>
      <c r="EA398" s="208"/>
      <c r="EB398" s="208"/>
      <c r="EC398" s="208"/>
      <c r="ED398" s="208"/>
      <c r="EE398" s="208"/>
      <c r="EF398" s="208"/>
      <c r="EG398" s="208"/>
      <c r="EH398" s="208"/>
      <c r="EI398" s="208"/>
      <c r="EJ398" s="208"/>
      <c r="EK398" s="208"/>
      <c r="EL398" s="208"/>
      <c r="EM398" s="208"/>
      <c r="EN398" s="208"/>
      <c r="EO398" s="208"/>
      <c r="EP398" s="208"/>
      <c r="EQ398" s="208"/>
      <c r="ER398" s="208"/>
      <c r="ES398" s="208"/>
      <c r="ET398" s="208"/>
      <c r="EU398" s="208"/>
      <c r="EV398" s="208"/>
      <c r="EW398" s="208"/>
      <c r="EX398" s="208"/>
      <c r="EY398" s="208"/>
      <c r="EZ398" s="208"/>
      <c r="FA398" s="208"/>
      <c r="FB398" s="208"/>
      <c r="FC398" s="208"/>
      <c r="FD398" s="208"/>
      <c r="FE398" s="208"/>
      <c r="FF398" s="208"/>
      <c r="FG398" s="208"/>
      <c r="FH398" s="208"/>
      <c r="FI398" s="208"/>
      <c r="FJ398" s="208"/>
      <c r="FK398" s="208"/>
      <c r="FL398" s="208"/>
      <c r="FM398" s="208"/>
      <c r="FN398" s="208"/>
      <c r="FO398" s="287"/>
    </row>
    <row r="399" spans="1:171" s="173" customFormat="1" ht="76.5" customHeight="1" x14ac:dyDescent="0.2">
      <c r="A399" s="374"/>
      <c r="B399" s="374"/>
      <c r="C399" s="402"/>
      <c r="D399" s="402"/>
      <c r="E399" s="402"/>
      <c r="F399" s="402"/>
      <c r="G399" s="402"/>
      <c r="H399" s="402"/>
      <c r="I399" s="402"/>
      <c r="J399" s="402"/>
      <c r="K399" s="135" t="s">
        <v>1311</v>
      </c>
      <c r="L399" s="400"/>
      <c r="M399" s="400"/>
      <c r="N399" s="135" t="s">
        <v>1312</v>
      </c>
      <c r="O399" s="374"/>
      <c r="P399" s="400"/>
      <c r="Q399" s="135">
        <v>4</v>
      </c>
      <c r="R399" s="135" t="s">
        <v>1313</v>
      </c>
      <c r="S399" s="136"/>
      <c r="T399" s="136"/>
      <c r="U399" s="136"/>
      <c r="V399" s="136"/>
      <c r="W399" s="198"/>
      <c r="X399" s="198"/>
      <c r="Y399" s="198"/>
      <c r="Z399" s="198"/>
      <c r="AA399" s="198"/>
      <c r="AB399" s="198"/>
      <c r="AC399" s="136"/>
      <c r="AD399" s="136"/>
      <c r="AE399" s="136"/>
      <c r="AF399" s="280"/>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08"/>
      <c r="BK399" s="208"/>
      <c r="BL399" s="208"/>
      <c r="BM399" s="208"/>
      <c r="BN399" s="208"/>
      <c r="BO399" s="208"/>
      <c r="BP399" s="208"/>
      <c r="BQ399" s="208"/>
      <c r="BR399" s="208"/>
      <c r="BS399" s="208"/>
      <c r="BT399" s="208"/>
      <c r="BU399" s="208"/>
      <c r="BV399" s="208"/>
      <c r="BW399" s="208"/>
      <c r="BX399" s="208"/>
      <c r="BY399" s="208"/>
      <c r="BZ399" s="208"/>
      <c r="CA399" s="208"/>
      <c r="CB399" s="208"/>
      <c r="CC399" s="208"/>
      <c r="CD399" s="208"/>
      <c r="CE399" s="208"/>
      <c r="CF399" s="208"/>
      <c r="CG399" s="208"/>
      <c r="CH399" s="208"/>
      <c r="CI399" s="208"/>
      <c r="CJ399" s="208"/>
      <c r="CK399" s="208"/>
      <c r="CL399" s="208"/>
      <c r="CM399" s="208"/>
      <c r="CN399" s="208"/>
      <c r="CO399" s="208"/>
      <c r="CP399" s="208"/>
      <c r="CQ399" s="208"/>
      <c r="CR399" s="208"/>
      <c r="CS399" s="208"/>
      <c r="CT399" s="208"/>
      <c r="CU399" s="208"/>
      <c r="CV399" s="208"/>
      <c r="CW399" s="208"/>
      <c r="CX399" s="208"/>
      <c r="CY399" s="208"/>
      <c r="CZ399" s="208"/>
      <c r="DA399" s="208"/>
      <c r="DB399" s="208"/>
      <c r="DC399" s="208"/>
      <c r="DD399" s="208"/>
      <c r="DE399" s="208"/>
      <c r="DF399" s="208"/>
      <c r="DG399" s="208"/>
      <c r="DH399" s="208"/>
      <c r="DI399" s="208"/>
      <c r="DJ399" s="208"/>
      <c r="DK399" s="208"/>
      <c r="DL399" s="208"/>
      <c r="DM399" s="208"/>
      <c r="DN399" s="208"/>
      <c r="DO399" s="208"/>
      <c r="DP399" s="208"/>
      <c r="DQ399" s="208"/>
      <c r="DR399" s="208"/>
      <c r="DS399" s="208"/>
      <c r="DT399" s="208"/>
      <c r="DU399" s="208"/>
      <c r="DV399" s="208"/>
      <c r="DW399" s="208"/>
      <c r="DX399" s="208"/>
      <c r="DY399" s="208"/>
      <c r="DZ399" s="208"/>
      <c r="EA399" s="208"/>
      <c r="EB399" s="208"/>
      <c r="EC399" s="208"/>
      <c r="ED399" s="208"/>
      <c r="EE399" s="208"/>
      <c r="EF399" s="208"/>
      <c r="EG399" s="208"/>
      <c r="EH399" s="208"/>
      <c r="EI399" s="208"/>
      <c r="EJ399" s="208"/>
      <c r="EK399" s="208"/>
      <c r="EL399" s="208"/>
      <c r="EM399" s="208"/>
      <c r="EN399" s="208"/>
      <c r="EO399" s="208"/>
      <c r="EP399" s="208"/>
      <c r="EQ399" s="208"/>
      <c r="ER399" s="208"/>
      <c r="ES399" s="208"/>
      <c r="ET399" s="208"/>
      <c r="EU399" s="208"/>
      <c r="EV399" s="208"/>
      <c r="EW399" s="208"/>
      <c r="EX399" s="208"/>
      <c r="EY399" s="208"/>
      <c r="EZ399" s="208"/>
      <c r="FA399" s="208"/>
      <c r="FB399" s="208"/>
      <c r="FC399" s="208"/>
      <c r="FD399" s="208"/>
      <c r="FE399" s="208"/>
      <c r="FF399" s="208"/>
      <c r="FG399" s="208"/>
      <c r="FH399" s="208"/>
      <c r="FI399" s="208"/>
      <c r="FJ399" s="208"/>
      <c r="FK399" s="208"/>
      <c r="FL399" s="208"/>
      <c r="FM399" s="208"/>
      <c r="FN399" s="208"/>
      <c r="FO399" s="287"/>
    </row>
    <row r="400" spans="1:171" s="173" customFormat="1" ht="76.5" customHeight="1" x14ac:dyDescent="0.2">
      <c r="A400" s="374"/>
      <c r="B400" s="374"/>
      <c r="C400" s="402"/>
      <c r="D400" s="402"/>
      <c r="E400" s="402"/>
      <c r="F400" s="402"/>
      <c r="G400" s="402"/>
      <c r="H400" s="402"/>
      <c r="I400" s="402"/>
      <c r="J400" s="402"/>
      <c r="K400" s="374" t="s">
        <v>1314</v>
      </c>
      <c r="L400" s="400"/>
      <c r="M400" s="374">
        <v>2</v>
      </c>
      <c r="N400" s="435" t="s">
        <v>1315</v>
      </c>
      <c r="O400" s="374"/>
      <c r="P400" s="400"/>
      <c r="Q400" s="135">
        <v>1</v>
      </c>
      <c r="R400" s="135" t="s">
        <v>1316</v>
      </c>
      <c r="S400" s="136"/>
      <c r="T400" s="136"/>
      <c r="U400" s="136"/>
      <c r="V400" s="136"/>
      <c r="W400" s="198"/>
      <c r="X400" s="198"/>
      <c r="Y400" s="198"/>
      <c r="Z400" s="136"/>
      <c r="AA400" s="136"/>
      <c r="AB400" s="136"/>
      <c r="AC400" s="136"/>
      <c r="AD400" s="136"/>
      <c r="AE400" s="136"/>
      <c r="AF400" s="280"/>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c r="BI400" s="208"/>
      <c r="BJ400" s="208"/>
      <c r="BK400" s="208"/>
      <c r="BL400" s="208"/>
      <c r="BM400" s="208"/>
      <c r="BN400" s="208"/>
      <c r="BO400" s="208"/>
      <c r="BP400" s="208"/>
      <c r="BQ400" s="208"/>
      <c r="BR400" s="208"/>
      <c r="BS400" s="208"/>
      <c r="BT400" s="208"/>
      <c r="BU400" s="208"/>
      <c r="BV400" s="208"/>
      <c r="BW400" s="208"/>
      <c r="BX400" s="208"/>
      <c r="BY400" s="208"/>
      <c r="BZ400" s="208"/>
      <c r="CA400" s="208"/>
      <c r="CB400" s="208"/>
      <c r="CC400" s="208"/>
      <c r="CD400" s="208"/>
      <c r="CE400" s="208"/>
      <c r="CF400" s="208"/>
      <c r="CG400" s="208"/>
      <c r="CH400" s="208"/>
      <c r="CI400" s="208"/>
      <c r="CJ400" s="208"/>
      <c r="CK400" s="208"/>
      <c r="CL400" s="208"/>
      <c r="CM400" s="208"/>
      <c r="CN400" s="208"/>
      <c r="CO400" s="208"/>
      <c r="CP400" s="208"/>
      <c r="CQ400" s="208"/>
      <c r="CR400" s="208"/>
      <c r="CS400" s="208"/>
      <c r="CT400" s="208"/>
      <c r="CU400" s="208"/>
      <c r="CV400" s="208"/>
      <c r="CW400" s="208"/>
      <c r="CX400" s="208"/>
      <c r="CY400" s="208"/>
      <c r="CZ400" s="208"/>
      <c r="DA400" s="208"/>
      <c r="DB400" s="208"/>
      <c r="DC400" s="208"/>
      <c r="DD400" s="208"/>
      <c r="DE400" s="208"/>
      <c r="DF400" s="208"/>
      <c r="DG400" s="208"/>
      <c r="DH400" s="208"/>
      <c r="DI400" s="208"/>
      <c r="DJ400" s="208"/>
      <c r="DK400" s="208"/>
      <c r="DL400" s="208"/>
      <c r="DM400" s="208"/>
      <c r="DN400" s="208"/>
      <c r="DO400" s="208"/>
      <c r="DP400" s="208"/>
      <c r="DQ400" s="208"/>
      <c r="DR400" s="208"/>
      <c r="DS400" s="208"/>
      <c r="DT400" s="208"/>
      <c r="DU400" s="208"/>
      <c r="DV400" s="208"/>
      <c r="DW400" s="208"/>
      <c r="DX400" s="208"/>
      <c r="DY400" s="208"/>
      <c r="DZ400" s="208"/>
      <c r="EA400" s="208"/>
      <c r="EB400" s="208"/>
      <c r="EC400" s="208"/>
      <c r="ED400" s="208"/>
      <c r="EE400" s="208"/>
      <c r="EF400" s="208"/>
      <c r="EG400" s="208"/>
      <c r="EH400" s="208"/>
      <c r="EI400" s="208"/>
      <c r="EJ400" s="208"/>
      <c r="EK400" s="208"/>
      <c r="EL400" s="208"/>
      <c r="EM400" s="208"/>
      <c r="EN400" s="208"/>
      <c r="EO400" s="208"/>
      <c r="EP400" s="208"/>
      <c r="EQ400" s="208"/>
      <c r="ER400" s="208"/>
      <c r="ES400" s="208"/>
      <c r="ET400" s="208"/>
      <c r="EU400" s="208"/>
      <c r="EV400" s="208"/>
      <c r="EW400" s="208"/>
      <c r="EX400" s="208"/>
      <c r="EY400" s="208"/>
      <c r="EZ400" s="208"/>
      <c r="FA400" s="208"/>
      <c r="FB400" s="208"/>
      <c r="FC400" s="208"/>
      <c r="FD400" s="208"/>
      <c r="FE400" s="208"/>
      <c r="FF400" s="208"/>
      <c r="FG400" s="208"/>
      <c r="FH400" s="208"/>
      <c r="FI400" s="208"/>
      <c r="FJ400" s="208"/>
      <c r="FK400" s="208"/>
      <c r="FL400" s="208"/>
      <c r="FM400" s="208"/>
      <c r="FN400" s="208"/>
      <c r="FO400" s="287"/>
    </row>
    <row r="401" spans="1:171" s="173" customFormat="1" ht="76.5" customHeight="1" x14ac:dyDescent="0.2">
      <c r="A401" s="374"/>
      <c r="B401" s="374"/>
      <c r="C401" s="402"/>
      <c r="D401" s="402"/>
      <c r="E401" s="402"/>
      <c r="F401" s="402"/>
      <c r="G401" s="402"/>
      <c r="H401" s="402"/>
      <c r="I401" s="402"/>
      <c r="J401" s="402"/>
      <c r="K401" s="400"/>
      <c r="L401" s="400"/>
      <c r="M401" s="400"/>
      <c r="N401" s="400"/>
      <c r="O401" s="374"/>
      <c r="P401" s="400"/>
      <c r="Q401" s="135">
        <v>2</v>
      </c>
      <c r="R401" s="135" t="s">
        <v>1317</v>
      </c>
      <c r="S401" s="136"/>
      <c r="T401" s="136"/>
      <c r="U401" s="136"/>
      <c r="V401" s="136"/>
      <c r="W401" s="198"/>
      <c r="X401" s="198"/>
      <c r="Y401" s="198"/>
      <c r="Z401" s="136"/>
      <c r="AA401" s="136"/>
      <c r="AB401" s="136"/>
      <c r="AC401" s="136"/>
      <c r="AD401" s="136"/>
      <c r="AE401" s="136"/>
      <c r="AF401" s="280"/>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08"/>
      <c r="BK401" s="208"/>
      <c r="BL401" s="208"/>
      <c r="BM401" s="208"/>
      <c r="BN401" s="208"/>
      <c r="BO401" s="208"/>
      <c r="BP401" s="208"/>
      <c r="BQ401" s="208"/>
      <c r="BR401" s="208"/>
      <c r="BS401" s="208"/>
      <c r="BT401" s="208"/>
      <c r="BU401" s="208"/>
      <c r="BV401" s="208"/>
      <c r="BW401" s="208"/>
      <c r="BX401" s="208"/>
      <c r="BY401" s="208"/>
      <c r="BZ401" s="208"/>
      <c r="CA401" s="208"/>
      <c r="CB401" s="208"/>
      <c r="CC401" s="208"/>
      <c r="CD401" s="208"/>
      <c r="CE401" s="208"/>
      <c r="CF401" s="208"/>
      <c r="CG401" s="208"/>
      <c r="CH401" s="208"/>
      <c r="CI401" s="208"/>
      <c r="CJ401" s="208"/>
      <c r="CK401" s="208"/>
      <c r="CL401" s="208"/>
      <c r="CM401" s="208"/>
      <c r="CN401" s="208"/>
      <c r="CO401" s="208"/>
      <c r="CP401" s="208"/>
      <c r="CQ401" s="208"/>
      <c r="CR401" s="208"/>
      <c r="CS401" s="208"/>
      <c r="CT401" s="208"/>
      <c r="CU401" s="208"/>
      <c r="CV401" s="208"/>
      <c r="CW401" s="208"/>
      <c r="CX401" s="208"/>
      <c r="CY401" s="208"/>
      <c r="CZ401" s="208"/>
      <c r="DA401" s="208"/>
      <c r="DB401" s="208"/>
      <c r="DC401" s="208"/>
      <c r="DD401" s="208"/>
      <c r="DE401" s="208"/>
      <c r="DF401" s="208"/>
      <c r="DG401" s="208"/>
      <c r="DH401" s="208"/>
      <c r="DI401" s="208"/>
      <c r="DJ401" s="208"/>
      <c r="DK401" s="208"/>
      <c r="DL401" s="208"/>
      <c r="DM401" s="208"/>
      <c r="DN401" s="208"/>
      <c r="DO401" s="208"/>
      <c r="DP401" s="208"/>
      <c r="DQ401" s="208"/>
      <c r="DR401" s="208"/>
      <c r="DS401" s="208"/>
      <c r="DT401" s="208"/>
      <c r="DU401" s="208"/>
      <c r="DV401" s="208"/>
      <c r="DW401" s="208"/>
      <c r="DX401" s="208"/>
      <c r="DY401" s="208"/>
      <c r="DZ401" s="208"/>
      <c r="EA401" s="208"/>
      <c r="EB401" s="208"/>
      <c r="EC401" s="208"/>
      <c r="ED401" s="208"/>
      <c r="EE401" s="208"/>
      <c r="EF401" s="208"/>
      <c r="EG401" s="208"/>
      <c r="EH401" s="208"/>
      <c r="EI401" s="208"/>
      <c r="EJ401" s="208"/>
      <c r="EK401" s="208"/>
      <c r="EL401" s="208"/>
      <c r="EM401" s="208"/>
      <c r="EN401" s="208"/>
      <c r="EO401" s="208"/>
      <c r="EP401" s="208"/>
      <c r="EQ401" s="208"/>
      <c r="ER401" s="208"/>
      <c r="ES401" s="208"/>
      <c r="ET401" s="208"/>
      <c r="EU401" s="208"/>
      <c r="EV401" s="208"/>
      <c r="EW401" s="208"/>
      <c r="EX401" s="208"/>
      <c r="EY401" s="208"/>
      <c r="EZ401" s="208"/>
      <c r="FA401" s="208"/>
      <c r="FB401" s="208"/>
      <c r="FC401" s="208"/>
      <c r="FD401" s="208"/>
      <c r="FE401" s="208"/>
      <c r="FF401" s="208"/>
      <c r="FG401" s="208"/>
      <c r="FH401" s="208"/>
      <c r="FI401" s="208"/>
      <c r="FJ401" s="208"/>
      <c r="FK401" s="208"/>
      <c r="FL401" s="208"/>
      <c r="FM401" s="208"/>
      <c r="FN401" s="208"/>
      <c r="FO401" s="287"/>
    </row>
    <row r="402" spans="1:171" s="173" customFormat="1" ht="76.5" customHeight="1" x14ac:dyDescent="0.2">
      <c r="A402" s="374"/>
      <c r="B402" s="374"/>
      <c r="C402" s="402"/>
      <c r="D402" s="402"/>
      <c r="E402" s="402"/>
      <c r="F402" s="402"/>
      <c r="G402" s="402"/>
      <c r="H402" s="402"/>
      <c r="I402" s="402"/>
      <c r="J402" s="402"/>
      <c r="K402" s="374" t="s">
        <v>1318</v>
      </c>
      <c r="L402" s="400"/>
      <c r="M402" s="374">
        <v>3</v>
      </c>
      <c r="N402" s="374" t="s">
        <v>1319</v>
      </c>
      <c r="O402" s="374"/>
      <c r="P402" s="400"/>
      <c r="Q402" s="135">
        <v>1</v>
      </c>
      <c r="R402" s="135" t="s">
        <v>1320</v>
      </c>
      <c r="S402" s="136"/>
      <c r="T402" s="198"/>
      <c r="U402" s="198"/>
      <c r="V402" s="198"/>
      <c r="W402" s="198"/>
      <c r="X402" s="198"/>
      <c r="Y402" s="198"/>
      <c r="Z402" s="198"/>
      <c r="AA402" s="198"/>
      <c r="AB402" s="198"/>
      <c r="AC402" s="136"/>
      <c r="AD402" s="136"/>
      <c r="AE402" s="136"/>
      <c r="AF402" s="279">
        <v>43000000</v>
      </c>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08"/>
      <c r="BK402" s="208"/>
      <c r="BL402" s="208"/>
      <c r="BM402" s="208"/>
      <c r="BN402" s="208"/>
      <c r="BO402" s="208"/>
      <c r="BP402" s="208"/>
      <c r="BQ402" s="208"/>
      <c r="BR402" s="208"/>
      <c r="BS402" s="208"/>
      <c r="BT402" s="208"/>
      <c r="BU402" s="208"/>
      <c r="BV402" s="208"/>
      <c r="BW402" s="208"/>
      <c r="BX402" s="208"/>
      <c r="BY402" s="208"/>
      <c r="BZ402" s="208"/>
      <c r="CA402" s="208"/>
      <c r="CB402" s="208"/>
      <c r="CC402" s="208"/>
      <c r="CD402" s="208"/>
      <c r="CE402" s="208"/>
      <c r="CF402" s="208"/>
      <c r="CG402" s="208"/>
      <c r="CH402" s="208"/>
      <c r="CI402" s="208"/>
      <c r="CJ402" s="208"/>
      <c r="CK402" s="208"/>
      <c r="CL402" s="208"/>
      <c r="CM402" s="208"/>
      <c r="CN402" s="208"/>
      <c r="CO402" s="208"/>
      <c r="CP402" s="208"/>
      <c r="CQ402" s="208"/>
      <c r="CR402" s="208"/>
      <c r="CS402" s="208"/>
      <c r="CT402" s="208"/>
      <c r="CU402" s="208"/>
      <c r="CV402" s="208"/>
      <c r="CW402" s="208"/>
      <c r="CX402" s="208"/>
      <c r="CY402" s="208"/>
      <c r="CZ402" s="208"/>
      <c r="DA402" s="208"/>
      <c r="DB402" s="208"/>
      <c r="DC402" s="208"/>
      <c r="DD402" s="208"/>
      <c r="DE402" s="208"/>
      <c r="DF402" s="208"/>
      <c r="DG402" s="208"/>
      <c r="DH402" s="208"/>
      <c r="DI402" s="208"/>
      <c r="DJ402" s="208"/>
      <c r="DK402" s="208"/>
      <c r="DL402" s="208"/>
      <c r="DM402" s="208"/>
      <c r="DN402" s="208"/>
      <c r="DO402" s="208"/>
      <c r="DP402" s="208"/>
      <c r="DQ402" s="208"/>
      <c r="DR402" s="208"/>
      <c r="DS402" s="208"/>
      <c r="DT402" s="208"/>
      <c r="DU402" s="208"/>
      <c r="DV402" s="208"/>
      <c r="DW402" s="208"/>
      <c r="DX402" s="208"/>
      <c r="DY402" s="208"/>
      <c r="DZ402" s="208"/>
      <c r="EA402" s="208"/>
      <c r="EB402" s="208"/>
      <c r="EC402" s="208"/>
      <c r="ED402" s="208"/>
      <c r="EE402" s="208"/>
      <c r="EF402" s="208"/>
      <c r="EG402" s="208"/>
      <c r="EH402" s="208"/>
      <c r="EI402" s="208"/>
      <c r="EJ402" s="208"/>
      <c r="EK402" s="208"/>
      <c r="EL402" s="208"/>
      <c r="EM402" s="208"/>
      <c r="EN402" s="208"/>
      <c r="EO402" s="208"/>
      <c r="EP402" s="208"/>
      <c r="EQ402" s="208"/>
      <c r="ER402" s="208"/>
      <c r="ES402" s="208"/>
      <c r="ET402" s="208"/>
      <c r="EU402" s="208"/>
      <c r="EV402" s="208"/>
      <c r="EW402" s="208"/>
      <c r="EX402" s="208"/>
      <c r="EY402" s="208"/>
      <c r="EZ402" s="208"/>
      <c r="FA402" s="208"/>
      <c r="FB402" s="208"/>
      <c r="FC402" s="208"/>
      <c r="FD402" s="208"/>
      <c r="FE402" s="208"/>
      <c r="FF402" s="208"/>
      <c r="FG402" s="208"/>
      <c r="FH402" s="208"/>
      <c r="FI402" s="208"/>
      <c r="FJ402" s="208"/>
      <c r="FK402" s="208"/>
      <c r="FL402" s="208"/>
      <c r="FM402" s="208"/>
      <c r="FN402" s="208"/>
      <c r="FO402" s="287"/>
    </row>
    <row r="403" spans="1:171" s="173" customFormat="1" ht="76.5" customHeight="1" x14ac:dyDescent="0.2">
      <c r="A403" s="374"/>
      <c r="B403" s="374"/>
      <c r="C403" s="402"/>
      <c r="D403" s="402"/>
      <c r="E403" s="402"/>
      <c r="F403" s="402"/>
      <c r="G403" s="402"/>
      <c r="H403" s="402"/>
      <c r="I403" s="402"/>
      <c r="J403" s="402"/>
      <c r="K403" s="374"/>
      <c r="L403" s="400"/>
      <c r="M403" s="374"/>
      <c r="N403" s="374"/>
      <c r="O403" s="374"/>
      <c r="P403" s="400"/>
      <c r="Q403" s="135">
        <v>2</v>
      </c>
      <c r="R403" s="135" t="s">
        <v>1321</v>
      </c>
      <c r="S403" s="136"/>
      <c r="T403" s="198"/>
      <c r="U403" s="198"/>
      <c r="V403" s="198"/>
      <c r="W403" s="198"/>
      <c r="X403" s="198"/>
      <c r="Y403" s="198"/>
      <c r="Z403" s="198"/>
      <c r="AA403" s="198"/>
      <c r="AB403" s="198"/>
      <c r="AC403" s="136"/>
      <c r="AD403" s="136"/>
      <c r="AE403" s="136"/>
      <c r="AF403" s="279">
        <v>13000000</v>
      </c>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08"/>
      <c r="BK403" s="208"/>
      <c r="BL403" s="208"/>
      <c r="BM403" s="208"/>
      <c r="BN403" s="208"/>
      <c r="BO403" s="208"/>
      <c r="BP403" s="208"/>
      <c r="BQ403" s="208"/>
      <c r="BR403" s="208"/>
      <c r="BS403" s="208"/>
      <c r="BT403" s="208"/>
      <c r="BU403" s="208"/>
      <c r="BV403" s="208"/>
      <c r="BW403" s="208"/>
      <c r="BX403" s="208"/>
      <c r="BY403" s="208"/>
      <c r="BZ403" s="208"/>
      <c r="CA403" s="208"/>
      <c r="CB403" s="208"/>
      <c r="CC403" s="208"/>
      <c r="CD403" s="208"/>
      <c r="CE403" s="208"/>
      <c r="CF403" s="208"/>
      <c r="CG403" s="208"/>
      <c r="CH403" s="208"/>
      <c r="CI403" s="208"/>
      <c r="CJ403" s="208"/>
      <c r="CK403" s="208"/>
      <c r="CL403" s="208"/>
      <c r="CM403" s="208"/>
      <c r="CN403" s="208"/>
      <c r="CO403" s="208"/>
      <c r="CP403" s="208"/>
      <c r="CQ403" s="208"/>
      <c r="CR403" s="208"/>
      <c r="CS403" s="208"/>
      <c r="CT403" s="208"/>
      <c r="CU403" s="208"/>
      <c r="CV403" s="208"/>
      <c r="CW403" s="208"/>
      <c r="CX403" s="208"/>
      <c r="CY403" s="208"/>
      <c r="CZ403" s="208"/>
      <c r="DA403" s="208"/>
      <c r="DB403" s="208"/>
      <c r="DC403" s="208"/>
      <c r="DD403" s="208"/>
      <c r="DE403" s="208"/>
      <c r="DF403" s="208"/>
      <c r="DG403" s="208"/>
      <c r="DH403" s="208"/>
      <c r="DI403" s="208"/>
      <c r="DJ403" s="208"/>
      <c r="DK403" s="208"/>
      <c r="DL403" s="208"/>
      <c r="DM403" s="208"/>
      <c r="DN403" s="208"/>
      <c r="DO403" s="208"/>
      <c r="DP403" s="208"/>
      <c r="DQ403" s="208"/>
      <c r="DR403" s="208"/>
      <c r="DS403" s="208"/>
      <c r="DT403" s="208"/>
      <c r="DU403" s="208"/>
      <c r="DV403" s="208"/>
      <c r="DW403" s="208"/>
      <c r="DX403" s="208"/>
      <c r="DY403" s="208"/>
      <c r="DZ403" s="208"/>
      <c r="EA403" s="208"/>
      <c r="EB403" s="208"/>
      <c r="EC403" s="208"/>
      <c r="ED403" s="208"/>
      <c r="EE403" s="208"/>
      <c r="EF403" s="208"/>
      <c r="EG403" s="208"/>
      <c r="EH403" s="208"/>
      <c r="EI403" s="208"/>
      <c r="EJ403" s="208"/>
      <c r="EK403" s="208"/>
      <c r="EL403" s="208"/>
      <c r="EM403" s="208"/>
      <c r="EN403" s="208"/>
      <c r="EO403" s="208"/>
      <c r="EP403" s="208"/>
      <c r="EQ403" s="208"/>
      <c r="ER403" s="208"/>
      <c r="ES403" s="208"/>
      <c r="ET403" s="208"/>
      <c r="EU403" s="208"/>
      <c r="EV403" s="208"/>
      <c r="EW403" s="208"/>
      <c r="EX403" s="208"/>
      <c r="EY403" s="208"/>
      <c r="EZ403" s="208"/>
      <c r="FA403" s="208"/>
      <c r="FB403" s="208"/>
      <c r="FC403" s="208"/>
      <c r="FD403" s="208"/>
      <c r="FE403" s="208"/>
      <c r="FF403" s="208"/>
      <c r="FG403" s="208"/>
      <c r="FH403" s="208"/>
      <c r="FI403" s="208"/>
      <c r="FJ403" s="208"/>
      <c r="FK403" s="208"/>
      <c r="FL403" s="208"/>
      <c r="FM403" s="208"/>
      <c r="FN403" s="208"/>
      <c r="FO403" s="287"/>
    </row>
    <row r="404" spans="1:171" s="173" customFormat="1" ht="76.5" customHeight="1" x14ac:dyDescent="0.2">
      <c r="A404" s="374"/>
      <c r="B404" s="374"/>
      <c r="C404" s="402"/>
      <c r="D404" s="402"/>
      <c r="E404" s="402"/>
      <c r="F404" s="402"/>
      <c r="G404" s="402"/>
      <c r="H404" s="402"/>
      <c r="I404" s="402"/>
      <c r="J404" s="402"/>
      <c r="K404" s="374"/>
      <c r="L404" s="400"/>
      <c r="M404" s="374"/>
      <c r="N404" s="374"/>
      <c r="O404" s="374"/>
      <c r="P404" s="400"/>
      <c r="Q404" s="135">
        <v>3</v>
      </c>
      <c r="R404" s="135" t="s">
        <v>1322</v>
      </c>
      <c r="S404" s="136"/>
      <c r="T404" s="198"/>
      <c r="U404" s="198"/>
      <c r="V404" s="198"/>
      <c r="W404" s="198"/>
      <c r="X404" s="198"/>
      <c r="Y404" s="198"/>
      <c r="Z404" s="136"/>
      <c r="AA404" s="136"/>
      <c r="AB404" s="136"/>
      <c r="AC404" s="136"/>
      <c r="AD404" s="136"/>
      <c r="AE404" s="136"/>
      <c r="AF404" s="280"/>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08"/>
      <c r="BK404" s="208"/>
      <c r="BL404" s="208"/>
      <c r="BM404" s="208"/>
      <c r="BN404" s="208"/>
      <c r="BO404" s="208"/>
      <c r="BP404" s="208"/>
      <c r="BQ404" s="208"/>
      <c r="BR404" s="208"/>
      <c r="BS404" s="208"/>
      <c r="BT404" s="208"/>
      <c r="BU404" s="208"/>
      <c r="BV404" s="208"/>
      <c r="BW404" s="208"/>
      <c r="BX404" s="208"/>
      <c r="BY404" s="208"/>
      <c r="BZ404" s="208"/>
      <c r="CA404" s="208"/>
      <c r="CB404" s="208"/>
      <c r="CC404" s="208"/>
      <c r="CD404" s="208"/>
      <c r="CE404" s="208"/>
      <c r="CF404" s="208"/>
      <c r="CG404" s="208"/>
      <c r="CH404" s="208"/>
      <c r="CI404" s="208"/>
      <c r="CJ404" s="208"/>
      <c r="CK404" s="208"/>
      <c r="CL404" s="208"/>
      <c r="CM404" s="208"/>
      <c r="CN404" s="208"/>
      <c r="CO404" s="208"/>
      <c r="CP404" s="208"/>
      <c r="CQ404" s="208"/>
      <c r="CR404" s="208"/>
      <c r="CS404" s="208"/>
      <c r="CT404" s="208"/>
      <c r="CU404" s="208"/>
      <c r="CV404" s="208"/>
      <c r="CW404" s="208"/>
      <c r="CX404" s="208"/>
      <c r="CY404" s="208"/>
      <c r="CZ404" s="208"/>
      <c r="DA404" s="208"/>
      <c r="DB404" s="208"/>
      <c r="DC404" s="208"/>
      <c r="DD404" s="208"/>
      <c r="DE404" s="208"/>
      <c r="DF404" s="208"/>
      <c r="DG404" s="208"/>
      <c r="DH404" s="208"/>
      <c r="DI404" s="208"/>
      <c r="DJ404" s="208"/>
      <c r="DK404" s="208"/>
      <c r="DL404" s="208"/>
      <c r="DM404" s="208"/>
      <c r="DN404" s="208"/>
      <c r="DO404" s="208"/>
      <c r="DP404" s="208"/>
      <c r="DQ404" s="208"/>
      <c r="DR404" s="208"/>
      <c r="DS404" s="208"/>
      <c r="DT404" s="208"/>
      <c r="DU404" s="208"/>
      <c r="DV404" s="208"/>
      <c r="DW404" s="208"/>
      <c r="DX404" s="208"/>
      <c r="DY404" s="208"/>
      <c r="DZ404" s="208"/>
      <c r="EA404" s="208"/>
      <c r="EB404" s="208"/>
      <c r="EC404" s="208"/>
      <c r="ED404" s="208"/>
      <c r="EE404" s="208"/>
      <c r="EF404" s="208"/>
      <c r="EG404" s="208"/>
      <c r="EH404" s="208"/>
      <c r="EI404" s="208"/>
      <c r="EJ404" s="208"/>
      <c r="EK404" s="208"/>
      <c r="EL404" s="208"/>
      <c r="EM404" s="208"/>
      <c r="EN404" s="208"/>
      <c r="EO404" s="208"/>
      <c r="EP404" s="208"/>
      <c r="EQ404" s="208"/>
      <c r="ER404" s="208"/>
      <c r="ES404" s="208"/>
      <c r="ET404" s="208"/>
      <c r="EU404" s="208"/>
      <c r="EV404" s="208"/>
      <c r="EW404" s="208"/>
      <c r="EX404" s="208"/>
      <c r="EY404" s="208"/>
      <c r="EZ404" s="208"/>
      <c r="FA404" s="208"/>
      <c r="FB404" s="208"/>
      <c r="FC404" s="208"/>
      <c r="FD404" s="208"/>
      <c r="FE404" s="208"/>
      <c r="FF404" s="208"/>
      <c r="FG404" s="208"/>
      <c r="FH404" s="208"/>
      <c r="FI404" s="208"/>
      <c r="FJ404" s="208"/>
      <c r="FK404" s="208"/>
      <c r="FL404" s="208"/>
      <c r="FM404" s="208"/>
      <c r="FN404" s="208"/>
      <c r="FO404" s="287"/>
    </row>
    <row r="405" spans="1:171" s="173" customFormat="1" ht="76.5" customHeight="1" x14ac:dyDescent="0.2">
      <c r="A405" s="374"/>
      <c r="B405" s="374"/>
      <c r="C405" s="402"/>
      <c r="D405" s="402"/>
      <c r="E405" s="402"/>
      <c r="F405" s="402"/>
      <c r="G405" s="402"/>
      <c r="H405" s="402"/>
      <c r="I405" s="402"/>
      <c r="J405" s="402"/>
      <c r="K405" s="374"/>
      <c r="L405" s="400"/>
      <c r="M405" s="374"/>
      <c r="N405" s="374"/>
      <c r="O405" s="374"/>
      <c r="P405" s="400"/>
      <c r="Q405" s="135">
        <v>4</v>
      </c>
      <c r="R405" s="135" t="s">
        <v>1323</v>
      </c>
      <c r="S405" s="136"/>
      <c r="T405" s="198"/>
      <c r="U405" s="198"/>
      <c r="V405" s="198"/>
      <c r="W405" s="198"/>
      <c r="X405" s="198"/>
      <c r="Y405" s="198"/>
      <c r="Z405" s="198"/>
      <c r="AA405" s="198"/>
      <c r="AB405" s="198"/>
      <c r="AC405" s="198"/>
      <c r="AD405" s="198"/>
      <c r="AE405" s="136"/>
      <c r="AF405" s="280"/>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08"/>
      <c r="BK405" s="208"/>
      <c r="BL405" s="208"/>
      <c r="BM405" s="208"/>
      <c r="BN405" s="208"/>
      <c r="BO405" s="208"/>
      <c r="BP405" s="208"/>
      <c r="BQ405" s="208"/>
      <c r="BR405" s="208"/>
      <c r="BS405" s="208"/>
      <c r="BT405" s="208"/>
      <c r="BU405" s="208"/>
      <c r="BV405" s="208"/>
      <c r="BW405" s="208"/>
      <c r="BX405" s="208"/>
      <c r="BY405" s="208"/>
      <c r="BZ405" s="208"/>
      <c r="CA405" s="208"/>
      <c r="CB405" s="208"/>
      <c r="CC405" s="208"/>
      <c r="CD405" s="208"/>
      <c r="CE405" s="208"/>
      <c r="CF405" s="208"/>
      <c r="CG405" s="208"/>
      <c r="CH405" s="208"/>
      <c r="CI405" s="208"/>
      <c r="CJ405" s="208"/>
      <c r="CK405" s="208"/>
      <c r="CL405" s="208"/>
      <c r="CM405" s="208"/>
      <c r="CN405" s="208"/>
      <c r="CO405" s="208"/>
      <c r="CP405" s="208"/>
      <c r="CQ405" s="208"/>
      <c r="CR405" s="208"/>
      <c r="CS405" s="208"/>
      <c r="CT405" s="208"/>
      <c r="CU405" s="208"/>
      <c r="CV405" s="208"/>
      <c r="CW405" s="208"/>
      <c r="CX405" s="208"/>
      <c r="CY405" s="208"/>
      <c r="CZ405" s="208"/>
      <c r="DA405" s="208"/>
      <c r="DB405" s="208"/>
      <c r="DC405" s="208"/>
      <c r="DD405" s="208"/>
      <c r="DE405" s="208"/>
      <c r="DF405" s="208"/>
      <c r="DG405" s="208"/>
      <c r="DH405" s="208"/>
      <c r="DI405" s="208"/>
      <c r="DJ405" s="208"/>
      <c r="DK405" s="208"/>
      <c r="DL405" s="208"/>
      <c r="DM405" s="208"/>
      <c r="DN405" s="208"/>
      <c r="DO405" s="208"/>
      <c r="DP405" s="208"/>
      <c r="DQ405" s="208"/>
      <c r="DR405" s="208"/>
      <c r="DS405" s="208"/>
      <c r="DT405" s="208"/>
      <c r="DU405" s="208"/>
      <c r="DV405" s="208"/>
      <c r="DW405" s="208"/>
      <c r="DX405" s="208"/>
      <c r="DY405" s="208"/>
      <c r="DZ405" s="208"/>
      <c r="EA405" s="208"/>
      <c r="EB405" s="208"/>
      <c r="EC405" s="208"/>
      <c r="ED405" s="208"/>
      <c r="EE405" s="208"/>
      <c r="EF405" s="208"/>
      <c r="EG405" s="208"/>
      <c r="EH405" s="208"/>
      <c r="EI405" s="208"/>
      <c r="EJ405" s="208"/>
      <c r="EK405" s="208"/>
      <c r="EL405" s="208"/>
      <c r="EM405" s="208"/>
      <c r="EN405" s="208"/>
      <c r="EO405" s="208"/>
      <c r="EP405" s="208"/>
      <c r="EQ405" s="208"/>
      <c r="ER405" s="208"/>
      <c r="ES405" s="208"/>
      <c r="ET405" s="208"/>
      <c r="EU405" s="208"/>
      <c r="EV405" s="208"/>
      <c r="EW405" s="208"/>
      <c r="EX405" s="208"/>
      <c r="EY405" s="208"/>
      <c r="EZ405" s="208"/>
      <c r="FA405" s="208"/>
      <c r="FB405" s="208"/>
      <c r="FC405" s="208"/>
      <c r="FD405" s="208"/>
      <c r="FE405" s="208"/>
      <c r="FF405" s="208"/>
      <c r="FG405" s="208"/>
      <c r="FH405" s="208"/>
      <c r="FI405" s="208"/>
      <c r="FJ405" s="208"/>
      <c r="FK405" s="208"/>
      <c r="FL405" s="208"/>
      <c r="FM405" s="208"/>
      <c r="FN405" s="208"/>
      <c r="FO405" s="287"/>
    </row>
    <row r="406" spans="1:171" s="173" customFormat="1" ht="76.5" customHeight="1" x14ac:dyDescent="0.2">
      <c r="A406" s="374"/>
      <c r="B406" s="374"/>
      <c r="C406" s="402"/>
      <c r="D406" s="402"/>
      <c r="E406" s="402"/>
      <c r="F406" s="402"/>
      <c r="G406" s="402"/>
      <c r="H406" s="402"/>
      <c r="I406" s="402"/>
      <c r="J406" s="402"/>
      <c r="K406" s="374"/>
      <c r="L406" s="400"/>
      <c r="M406" s="374"/>
      <c r="N406" s="374"/>
      <c r="O406" s="374"/>
      <c r="P406" s="400"/>
      <c r="Q406" s="135">
        <v>5</v>
      </c>
      <c r="R406" s="135" t="s">
        <v>1324</v>
      </c>
      <c r="S406" s="136"/>
      <c r="T406" s="198"/>
      <c r="U406" s="198"/>
      <c r="V406" s="198"/>
      <c r="W406" s="198"/>
      <c r="X406" s="198"/>
      <c r="Y406" s="198"/>
      <c r="Z406" s="198"/>
      <c r="AA406" s="198"/>
      <c r="AB406" s="198"/>
      <c r="AC406" s="198"/>
      <c r="AD406" s="198"/>
      <c r="AE406" s="198"/>
      <c r="AF406" s="280"/>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08"/>
      <c r="BK406" s="208"/>
      <c r="BL406" s="208"/>
      <c r="BM406" s="208"/>
      <c r="BN406" s="208"/>
      <c r="BO406" s="208"/>
      <c r="BP406" s="208"/>
      <c r="BQ406" s="208"/>
      <c r="BR406" s="208"/>
      <c r="BS406" s="208"/>
      <c r="BT406" s="208"/>
      <c r="BU406" s="208"/>
      <c r="BV406" s="208"/>
      <c r="BW406" s="208"/>
      <c r="BX406" s="208"/>
      <c r="BY406" s="208"/>
      <c r="BZ406" s="208"/>
      <c r="CA406" s="208"/>
      <c r="CB406" s="208"/>
      <c r="CC406" s="208"/>
      <c r="CD406" s="208"/>
      <c r="CE406" s="208"/>
      <c r="CF406" s="208"/>
      <c r="CG406" s="208"/>
      <c r="CH406" s="208"/>
      <c r="CI406" s="208"/>
      <c r="CJ406" s="208"/>
      <c r="CK406" s="208"/>
      <c r="CL406" s="208"/>
      <c r="CM406" s="208"/>
      <c r="CN406" s="208"/>
      <c r="CO406" s="208"/>
      <c r="CP406" s="208"/>
      <c r="CQ406" s="208"/>
      <c r="CR406" s="208"/>
      <c r="CS406" s="208"/>
      <c r="CT406" s="208"/>
      <c r="CU406" s="208"/>
      <c r="CV406" s="208"/>
      <c r="CW406" s="208"/>
      <c r="CX406" s="208"/>
      <c r="CY406" s="208"/>
      <c r="CZ406" s="208"/>
      <c r="DA406" s="208"/>
      <c r="DB406" s="208"/>
      <c r="DC406" s="208"/>
      <c r="DD406" s="208"/>
      <c r="DE406" s="208"/>
      <c r="DF406" s="208"/>
      <c r="DG406" s="208"/>
      <c r="DH406" s="208"/>
      <c r="DI406" s="208"/>
      <c r="DJ406" s="208"/>
      <c r="DK406" s="208"/>
      <c r="DL406" s="208"/>
      <c r="DM406" s="208"/>
      <c r="DN406" s="208"/>
      <c r="DO406" s="208"/>
      <c r="DP406" s="208"/>
      <c r="DQ406" s="208"/>
      <c r="DR406" s="208"/>
      <c r="DS406" s="208"/>
      <c r="DT406" s="208"/>
      <c r="DU406" s="208"/>
      <c r="DV406" s="208"/>
      <c r="DW406" s="208"/>
      <c r="DX406" s="208"/>
      <c r="DY406" s="208"/>
      <c r="DZ406" s="208"/>
      <c r="EA406" s="208"/>
      <c r="EB406" s="208"/>
      <c r="EC406" s="208"/>
      <c r="ED406" s="208"/>
      <c r="EE406" s="208"/>
      <c r="EF406" s="208"/>
      <c r="EG406" s="208"/>
      <c r="EH406" s="208"/>
      <c r="EI406" s="208"/>
      <c r="EJ406" s="208"/>
      <c r="EK406" s="208"/>
      <c r="EL406" s="208"/>
      <c r="EM406" s="208"/>
      <c r="EN406" s="208"/>
      <c r="EO406" s="208"/>
      <c r="EP406" s="208"/>
      <c r="EQ406" s="208"/>
      <c r="ER406" s="208"/>
      <c r="ES406" s="208"/>
      <c r="ET406" s="208"/>
      <c r="EU406" s="208"/>
      <c r="EV406" s="208"/>
      <c r="EW406" s="208"/>
      <c r="EX406" s="208"/>
      <c r="EY406" s="208"/>
      <c r="EZ406" s="208"/>
      <c r="FA406" s="208"/>
      <c r="FB406" s="208"/>
      <c r="FC406" s="208"/>
      <c r="FD406" s="208"/>
      <c r="FE406" s="208"/>
      <c r="FF406" s="208"/>
      <c r="FG406" s="208"/>
      <c r="FH406" s="208"/>
      <c r="FI406" s="208"/>
      <c r="FJ406" s="208"/>
      <c r="FK406" s="208"/>
      <c r="FL406" s="208"/>
      <c r="FM406" s="208"/>
      <c r="FN406" s="208"/>
      <c r="FO406" s="287"/>
    </row>
    <row r="407" spans="1:171" s="173" customFormat="1" ht="76.5" customHeight="1" x14ac:dyDescent="0.2">
      <c r="A407" s="374"/>
      <c r="B407" s="374"/>
      <c r="C407" s="402"/>
      <c r="D407" s="402"/>
      <c r="E407" s="402"/>
      <c r="F407" s="402"/>
      <c r="G407" s="402"/>
      <c r="H407" s="402"/>
      <c r="I407" s="402"/>
      <c r="J407" s="402"/>
      <c r="K407" s="374"/>
      <c r="L407" s="400"/>
      <c r="M407" s="374"/>
      <c r="N407" s="374"/>
      <c r="O407" s="374"/>
      <c r="P407" s="400"/>
      <c r="Q407" s="135">
        <v>2</v>
      </c>
      <c r="R407" s="135" t="s">
        <v>1325</v>
      </c>
      <c r="S407" s="135" t="s">
        <v>143</v>
      </c>
      <c r="T407" s="135"/>
      <c r="U407" s="135"/>
      <c r="V407" s="135"/>
      <c r="W407" s="135"/>
      <c r="X407" s="135"/>
      <c r="Y407" s="135"/>
      <c r="Z407" s="135"/>
      <c r="AA407" s="135"/>
      <c r="AB407" s="135"/>
      <c r="AC407" s="135"/>
      <c r="AD407" s="135"/>
      <c r="AE407" s="135"/>
      <c r="AF407" s="279">
        <f>IFERROR(SUMIF(Costeo!$H$5:$H$636,R407,Costeo!$Q$5:$Q$636),SUMIF(Costeo!$Z$4:$Z$636,LEFT(R407,250),Costeo!$Q$4:$Q$637))</f>
        <v>0</v>
      </c>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08"/>
      <c r="BK407" s="208"/>
      <c r="BL407" s="208"/>
      <c r="BM407" s="208"/>
      <c r="BN407" s="208"/>
      <c r="BO407" s="208"/>
      <c r="BP407" s="208"/>
      <c r="BQ407" s="208"/>
      <c r="BR407" s="208"/>
      <c r="BS407" s="208"/>
      <c r="BT407" s="208"/>
      <c r="BU407" s="208"/>
      <c r="BV407" s="208"/>
      <c r="BW407" s="208"/>
      <c r="BX407" s="208"/>
      <c r="BY407" s="208"/>
      <c r="BZ407" s="208"/>
      <c r="CA407" s="208"/>
      <c r="CB407" s="208"/>
      <c r="CC407" s="208"/>
      <c r="CD407" s="208"/>
      <c r="CE407" s="208"/>
      <c r="CF407" s="208"/>
      <c r="CG407" s="208"/>
      <c r="CH407" s="208"/>
      <c r="CI407" s="208"/>
      <c r="CJ407" s="208"/>
      <c r="CK407" s="208"/>
      <c r="CL407" s="208"/>
      <c r="CM407" s="208"/>
      <c r="CN407" s="208"/>
      <c r="CO407" s="208"/>
      <c r="CP407" s="208"/>
      <c r="CQ407" s="208"/>
      <c r="CR407" s="208"/>
      <c r="CS407" s="208"/>
      <c r="CT407" s="208"/>
      <c r="CU407" s="208"/>
      <c r="CV407" s="208"/>
      <c r="CW407" s="208"/>
      <c r="CX407" s="208"/>
      <c r="CY407" s="208"/>
      <c r="CZ407" s="208"/>
      <c r="DA407" s="208"/>
      <c r="DB407" s="208"/>
      <c r="DC407" s="208"/>
      <c r="DD407" s="208"/>
      <c r="DE407" s="208"/>
      <c r="DF407" s="208"/>
      <c r="DG407" s="208"/>
      <c r="DH407" s="208"/>
      <c r="DI407" s="208"/>
      <c r="DJ407" s="208"/>
      <c r="DK407" s="208"/>
      <c r="DL407" s="208"/>
      <c r="DM407" s="208"/>
      <c r="DN407" s="208"/>
      <c r="DO407" s="208"/>
      <c r="DP407" s="208"/>
      <c r="DQ407" s="208"/>
      <c r="DR407" s="208"/>
      <c r="DS407" s="208"/>
      <c r="DT407" s="208"/>
      <c r="DU407" s="208"/>
      <c r="DV407" s="208"/>
      <c r="DW407" s="208"/>
      <c r="DX407" s="208"/>
      <c r="DY407" s="208"/>
      <c r="DZ407" s="208"/>
      <c r="EA407" s="208"/>
      <c r="EB407" s="208"/>
      <c r="EC407" s="208"/>
      <c r="ED407" s="208"/>
      <c r="EE407" s="208"/>
      <c r="EF407" s="208"/>
      <c r="EG407" s="208"/>
      <c r="EH407" s="208"/>
      <c r="EI407" s="208"/>
      <c r="EJ407" s="208"/>
      <c r="EK407" s="208"/>
      <c r="EL407" s="208"/>
      <c r="EM407" s="208"/>
      <c r="EN407" s="208"/>
      <c r="EO407" s="208"/>
      <c r="EP407" s="208"/>
      <c r="EQ407" s="208"/>
      <c r="ER407" s="208"/>
      <c r="ES407" s="208"/>
      <c r="ET407" s="208"/>
      <c r="EU407" s="208"/>
      <c r="EV407" s="208"/>
      <c r="EW407" s="208"/>
      <c r="EX407" s="208"/>
      <c r="EY407" s="208"/>
      <c r="EZ407" s="208"/>
      <c r="FA407" s="208"/>
      <c r="FB407" s="208"/>
      <c r="FC407" s="208"/>
      <c r="FD407" s="208"/>
      <c r="FE407" s="208"/>
      <c r="FF407" s="208"/>
      <c r="FG407" s="208"/>
      <c r="FH407" s="208"/>
      <c r="FI407" s="208"/>
      <c r="FJ407" s="208"/>
      <c r="FK407" s="208"/>
      <c r="FL407" s="208"/>
      <c r="FM407" s="208"/>
      <c r="FN407" s="208"/>
      <c r="FO407" s="287"/>
    </row>
    <row r="408" spans="1:171" s="173" customFormat="1" ht="76.5" customHeight="1" x14ac:dyDescent="0.2">
      <c r="A408" s="374"/>
      <c r="B408" s="374"/>
      <c r="C408" s="402"/>
      <c r="D408" s="402"/>
      <c r="E408" s="402"/>
      <c r="F408" s="402"/>
      <c r="G408" s="402"/>
      <c r="H408" s="402"/>
      <c r="I408" s="402"/>
      <c r="J408" s="402"/>
      <c r="K408" s="374"/>
      <c r="L408" s="400"/>
      <c r="M408" s="374"/>
      <c r="N408" s="374"/>
      <c r="O408" s="374"/>
      <c r="P408" s="400"/>
      <c r="Q408" s="135">
        <v>3</v>
      </c>
      <c r="R408" s="135" t="s">
        <v>1326</v>
      </c>
      <c r="S408" s="135" t="s">
        <v>1327</v>
      </c>
      <c r="T408" s="135"/>
      <c r="U408" s="135"/>
      <c r="V408" s="135"/>
      <c r="W408" s="135"/>
      <c r="X408" s="135"/>
      <c r="Y408" s="135"/>
      <c r="Z408" s="135"/>
      <c r="AA408" s="135"/>
      <c r="AB408" s="135"/>
      <c r="AC408" s="135"/>
      <c r="AD408" s="135"/>
      <c r="AE408" s="135"/>
      <c r="AF408" s="279">
        <f>IFERROR(SUMIF(Costeo!$H$5:$H$636,R408,Costeo!$Q$5:$Q$636),SUMIF(Costeo!$Z$4:$Z$636,LEFT(R408,250),Costeo!$Q$4:$Q$637))</f>
        <v>0</v>
      </c>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08"/>
      <c r="BK408" s="208"/>
      <c r="BL408" s="208"/>
      <c r="BM408" s="208"/>
      <c r="BN408" s="208"/>
      <c r="BO408" s="208"/>
      <c r="BP408" s="208"/>
      <c r="BQ408" s="208"/>
      <c r="BR408" s="208"/>
      <c r="BS408" s="208"/>
      <c r="BT408" s="208"/>
      <c r="BU408" s="208"/>
      <c r="BV408" s="208"/>
      <c r="BW408" s="208"/>
      <c r="BX408" s="208"/>
      <c r="BY408" s="208"/>
      <c r="BZ408" s="208"/>
      <c r="CA408" s="208"/>
      <c r="CB408" s="208"/>
      <c r="CC408" s="208"/>
      <c r="CD408" s="208"/>
      <c r="CE408" s="208"/>
      <c r="CF408" s="208"/>
      <c r="CG408" s="208"/>
      <c r="CH408" s="208"/>
      <c r="CI408" s="208"/>
      <c r="CJ408" s="208"/>
      <c r="CK408" s="208"/>
      <c r="CL408" s="208"/>
      <c r="CM408" s="208"/>
      <c r="CN408" s="208"/>
      <c r="CO408" s="208"/>
      <c r="CP408" s="208"/>
      <c r="CQ408" s="208"/>
      <c r="CR408" s="208"/>
      <c r="CS408" s="208"/>
      <c r="CT408" s="208"/>
      <c r="CU408" s="208"/>
      <c r="CV408" s="208"/>
      <c r="CW408" s="208"/>
      <c r="CX408" s="208"/>
      <c r="CY408" s="208"/>
      <c r="CZ408" s="208"/>
      <c r="DA408" s="208"/>
      <c r="DB408" s="208"/>
      <c r="DC408" s="208"/>
      <c r="DD408" s="208"/>
      <c r="DE408" s="208"/>
      <c r="DF408" s="208"/>
      <c r="DG408" s="208"/>
      <c r="DH408" s="208"/>
      <c r="DI408" s="208"/>
      <c r="DJ408" s="208"/>
      <c r="DK408" s="208"/>
      <c r="DL408" s="208"/>
      <c r="DM408" s="208"/>
      <c r="DN408" s="208"/>
      <c r="DO408" s="208"/>
      <c r="DP408" s="208"/>
      <c r="DQ408" s="208"/>
      <c r="DR408" s="208"/>
      <c r="DS408" s="208"/>
      <c r="DT408" s="208"/>
      <c r="DU408" s="208"/>
      <c r="DV408" s="208"/>
      <c r="DW408" s="208"/>
      <c r="DX408" s="208"/>
      <c r="DY408" s="208"/>
      <c r="DZ408" s="208"/>
      <c r="EA408" s="208"/>
      <c r="EB408" s="208"/>
      <c r="EC408" s="208"/>
      <c r="ED408" s="208"/>
      <c r="EE408" s="208"/>
      <c r="EF408" s="208"/>
      <c r="EG408" s="208"/>
      <c r="EH408" s="208"/>
      <c r="EI408" s="208"/>
      <c r="EJ408" s="208"/>
      <c r="EK408" s="208"/>
      <c r="EL408" s="208"/>
      <c r="EM408" s="208"/>
      <c r="EN408" s="208"/>
      <c r="EO408" s="208"/>
      <c r="EP408" s="208"/>
      <c r="EQ408" s="208"/>
      <c r="ER408" s="208"/>
      <c r="ES408" s="208"/>
      <c r="ET408" s="208"/>
      <c r="EU408" s="208"/>
      <c r="EV408" s="208"/>
      <c r="EW408" s="208"/>
      <c r="EX408" s="208"/>
      <c r="EY408" s="208"/>
      <c r="EZ408" s="208"/>
      <c r="FA408" s="208"/>
      <c r="FB408" s="208"/>
      <c r="FC408" s="208"/>
      <c r="FD408" s="208"/>
      <c r="FE408" s="208"/>
      <c r="FF408" s="208"/>
      <c r="FG408" s="208"/>
      <c r="FH408" s="208"/>
      <c r="FI408" s="208"/>
      <c r="FJ408" s="208"/>
      <c r="FK408" s="208"/>
      <c r="FL408" s="208"/>
      <c r="FM408" s="208"/>
      <c r="FN408" s="208"/>
      <c r="FO408" s="287"/>
    </row>
    <row r="409" spans="1:171" s="173" customFormat="1" ht="76.5" customHeight="1" x14ac:dyDescent="0.2">
      <c r="A409" s="374"/>
      <c r="B409" s="374"/>
      <c r="C409" s="402"/>
      <c r="D409" s="402"/>
      <c r="E409" s="402"/>
      <c r="F409" s="402"/>
      <c r="G409" s="402"/>
      <c r="H409" s="402"/>
      <c r="I409" s="402"/>
      <c r="J409" s="402"/>
      <c r="K409" s="374"/>
      <c r="L409" s="400"/>
      <c r="M409" s="374"/>
      <c r="N409" s="374"/>
      <c r="O409" s="374"/>
      <c r="P409" s="400"/>
      <c r="Q409" s="135">
        <v>4</v>
      </c>
      <c r="R409" s="135" t="s">
        <v>1328</v>
      </c>
      <c r="S409" s="135"/>
      <c r="T409" s="135"/>
      <c r="U409" s="135"/>
      <c r="V409" s="135"/>
      <c r="W409" s="135"/>
      <c r="X409" s="135"/>
      <c r="Y409" s="135"/>
      <c r="Z409" s="135"/>
      <c r="AA409" s="135"/>
      <c r="AB409" s="135"/>
      <c r="AC409" s="135"/>
      <c r="AD409" s="135"/>
      <c r="AE409" s="135"/>
      <c r="AF409" s="279">
        <f>IFERROR(SUMIF(Costeo!$H$5:$H$636,R409,Costeo!$Q$5:$Q$636),SUMIF(Costeo!$Z$4:$Z$636,LEFT(R409,250),Costeo!$Q$4:$Q$637))</f>
        <v>32014025.164499998</v>
      </c>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8"/>
      <c r="BL409" s="208"/>
      <c r="BM409" s="208"/>
      <c r="BN409" s="208"/>
      <c r="BO409" s="208"/>
      <c r="BP409" s="208"/>
      <c r="BQ409" s="208"/>
      <c r="BR409" s="208"/>
      <c r="BS409" s="208"/>
      <c r="BT409" s="208"/>
      <c r="BU409" s="208"/>
      <c r="BV409" s="208"/>
      <c r="BW409" s="208"/>
      <c r="BX409" s="208"/>
      <c r="BY409" s="208"/>
      <c r="BZ409" s="208"/>
      <c r="CA409" s="208"/>
      <c r="CB409" s="208"/>
      <c r="CC409" s="208"/>
      <c r="CD409" s="208"/>
      <c r="CE409" s="208"/>
      <c r="CF409" s="208"/>
      <c r="CG409" s="208"/>
      <c r="CH409" s="208"/>
      <c r="CI409" s="208"/>
      <c r="CJ409" s="208"/>
      <c r="CK409" s="208"/>
      <c r="CL409" s="208"/>
      <c r="CM409" s="208"/>
      <c r="CN409" s="208"/>
      <c r="CO409" s="208"/>
      <c r="CP409" s="208"/>
      <c r="CQ409" s="208"/>
      <c r="CR409" s="208"/>
      <c r="CS409" s="208"/>
      <c r="CT409" s="208"/>
      <c r="CU409" s="208"/>
      <c r="CV409" s="208"/>
      <c r="CW409" s="208"/>
      <c r="CX409" s="208"/>
      <c r="CY409" s="208"/>
      <c r="CZ409" s="208"/>
      <c r="DA409" s="208"/>
      <c r="DB409" s="208"/>
      <c r="DC409" s="208"/>
      <c r="DD409" s="208"/>
      <c r="DE409" s="208"/>
      <c r="DF409" s="208"/>
      <c r="DG409" s="208"/>
      <c r="DH409" s="208"/>
      <c r="DI409" s="208"/>
      <c r="DJ409" s="208"/>
      <c r="DK409" s="208"/>
      <c r="DL409" s="208"/>
      <c r="DM409" s="208"/>
      <c r="DN409" s="208"/>
      <c r="DO409" s="208"/>
      <c r="DP409" s="208"/>
      <c r="DQ409" s="208"/>
      <c r="DR409" s="208"/>
      <c r="DS409" s="208"/>
      <c r="DT409" s="208"/>
      <c r="DU409" s="208"/>
      <c r="DV409" s="208"/>
      <c r="DW409" s="208"/>
      <c r="DX409" s="208"/>
      <c r="DY409" s="208"/>
      <c r="DZ409" s="208"/>
      <c r="EA409" s="208"/>
      <c r="EB409" s="208"/>
      <c r="EC409" s="208"/>
      <c r="ED409" s="208"/>
      <c r="EE409" s="208"/>
      <c r="EF409" s="208"/>
      <c r="EG409" s="208"/>
      <c r="EH409" s="208"/>
      <c r="EI409" s="208"/>
      <c r="EJ409" s="208"/>
      <c r="EK409" s="208"/>
      <c r="EL409" s="208"/>
      <c r="EM409" s="208"/>
      <c r="EN409" s="208"/>
      <c r="EO409" s="208"/>
      <c r="EP409" s="208"/>
      <c r="EQ409" s="208"/>
      <c r="ER409" s="208"/>
      <c r="ES409" s="208"/>
      <c r="ET409" s="208"/>
      <c r="EU409" s="208"/>
      <c r="EV409" s="208"/>
      <c r="EW409" s="208"/>
      <c r="EX409" s="208"/>
      <c r="EY409" s="208"/>
      <c r="EZ409" s="208"/>
      <c r="FA409" s="208"/>
      <c r="FB409" s="208"/>
      <c r="FC409" s="208"/>
      <c r="FD409" s="208"/>
      <c r="FE409" s="208"/>
      <c r="FF409" s="208"/>
      <c r="FG409" s="208"/>
      <c r="FH409" s="208"/>
      <c r="FI409" s="208"/>
      <c r="FJ409" s="208"/>
      <c r="FK409" s="208"/>
      <c r="FL409" s="208"/>
      <c r="FM409" s="208"/>
      <c r="FN409" s="208"/>
      <c r="FO409" s="287"/>
    </row>
    <row r="410" spans="1:171" s="173" customFormat="1" ht="76.5" customHeight="1" x14ac:dyDescent="0.2">
      <c r="A410" s="374"/>
      <c r="B410" s="374"/>
      <c r="C410" s="402"/>
      <c r="D410" s="402"/>
      <c r="E410" s="402"/>
      <c r="F410" s="402"/>
      <c r="G410" s="402"/>
      <c r="H410" s="402"/>
      <c r="I410" s="402"/>
      <c r="J410" s="402"/>
      <c r="K410" s="374"/>
      <c r="L410" s="400"/>
      <c r="M410" s="374"/>
      <c r="N410" s="374"/>
      <c r="O410" s="374"/>
      <c r="P410" s="400"/>
      <c r="Q410" s="135">
        <v>5</v>
      </c>
      <c r="R410" s="135" t="s">
        <v>1329</v>
      </c>
      <c r="S410" s="135"/>
      <c r="T410" s="135"/>
      <c r="U410" s="135"/>
      <c r="V410" s="135"/>
      <c r="W410" s="135"/>
      <c r="X410" s="135"/>
      <c r="Y410" s="135"/>
      <c r="Z410" s="135"/>
      <c r="AA410" s="135"/>
      <c r="AB410" s="135"/>
      <c r="AC410" s="135"/>
      <c r="AD410" s="135"/>
      <c r="AE410" s="135"/>
      <c r="AF410" s="279">
        <f>IFERROR(SUMIF(Costeo!$H$5:$H$636,R410,Costeo!$Q$5:$Q$636),SUMIF(Costeo!$Z$4:$Z$636,LEFT(R410,250),Costeo!$Q$4:$Q$637))</f>
        <v>0</v>
      </c>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08"/>
      <c r="BK410" s="208"/>
      <c r="BL410" s="208"/>
      <c r="BM410" s="208"/>
      <c r="BN410" s="208"/>
      <c r="BO410" s="208"/>
      <c r="BP410" s="208"/>
      <c r="BQ410" s="208"/>
      <c r="BR410" s="208"/>
      <c r="BS410" s="208"/>
      <c r="BT410" s="208"/>
      <c r="BU410" s="208"/>
      <c r="BV410" s="208"/>
      <c r="BW410" s="208"/>
      <c r="BX410" s="208"/>
      <c r="BY410" s="208"/>
      <c r="BZ410" s="208"/>
      <c r="CA410" s="208"/>
      <c r="CB410" s="208"/>
      <c r="CC410" s="208"/>
      <c r="CD410" s="208"/>
      <c r="CE410" s="208"/>
      <c r="CF410" s="208"/>
      <c r="CG410" s="208"/>
      <c r="CH410" s="208"/>
      <c r="CI410" s="208"/>
      <c r="CJ410" s="208"/>
      <c r="CK410" s="208"/>
      <c r="CL410" s="208"/>
      <c r="CM410" s="208"/>
      <c r="CN410" s="208"/>
      <c r="CO410" s="208"/>
      <c r="CP410" s="208"/>
      <c r="CQ410" s="208"/>
      <c r="CR410" s="208"/>
      <c r="CS410" s="208"/>
      <c r="CT410" s="208"/>
      <c r="CU410" s="208"/>
      <c r="CV410" s="208"/>
      <c r="CW410" s="208"/>
      <c r="CX410" s="208"/>
      <c r="CY410" s="208"/>
      <c r="CZ410" s="208"/>
      <c r="DA410" s="208"/>
      <c r="DB410" s="208"/>
      <c r="DC410" s="208"/>
      <c r="DD410" s="208"/>
      <c r="DE410" s="208"/>
      <c r="DF410" s="208"/>
      <c r="DG410" s="208"/>
      <c r="DH410" s="208"/>
      <c r="DI410" s="208"/>
      <c r="DJ410" s="208"/>
      <c r="DK410" s="208"/>
      <c r="DL410" s="208"/>
      <c r="DM410" s="208"/>
      <c r="DN410" s="208"/>
      <c r="DO410" s="208"/>
      <c r="DP410" s="208"/>
      <c r="DQ410" s="208"/>
      <c r="DR410" s="208"/>
      <c r="DS410" s="208"/>
      <c r="DT410" s="208"/>
      <c r="DU410" s="208"/>
      <c r="DV410" s="208"/>
      <c r="DW410" s="208"/>
      <c r="DX410" s="208"/>
      <c r="DY410" s="208"/>
      <c r="DZ410" s="208"/>
      <c r="EA410" s="208"/>
      <c r="EB410" s="208"/>
      <c r="EC410" s="208"/>
      <c r="ED410" s="208"/>
      <c r="EE410" s="208"/>
      <c r="EF410" s="208"/>
      <c r="EG410" s="208"/>
      <c r="EH410" s="208"/>
      <c r="EI410" s="208"/>
      <c r="EJ410" s="208"/>
      <c r="EK410" s="208"/>
      <c r="EL410" s="208"/>
      <c r="EM410" s="208"/>
      <c r="EN410" s="208"/>
      <c r="EO410" s="208"/>
      <c r="EP410" s="208"/>
      <c r="EQ410" s="208"/>
      <c r="ER410" s="208"/>
      <c r="ES410" s="208"/>
      <c r="ET410" s="208"/>
      <c r="EU410" s="208"/>
      <c r="EV410" s="208"/>
      <c r="EW410" s="208"/>
      <c r="EX410" s="208"/>
      <c r="EY410" s="208"/>
      <c r="EZ410" s="208"/>
      <c r="FA410" s="208"/>
      <c r="FB410" s="208"/>
      <c r="FC410" s="208"/>
      <c r="FD410" s="208"/>
      <c r="FE410" s="208"/>
      <c r="FF410" s="208"/>
      <c r="FG410" s="208"/>
      <c r="FH410" s="208"/>
      <c r="FI410" s="208"/>
      <c r="FJ410" s="208"/>
      <c r="FK410" s="208"/>
      <c r="FL410" s="208"/>
      <c r="FM410" s="208"/>
      <c r="FN410" s="208"/>
      <c r="FO410" s="287"/>
    </row>
    <row r="411" spans="1:171" s="173" customFormat="1" ht="76.5" customHeight="1" x14ac:dyDescent="0.2">
      <c r="A411" s="374"/>
      <c r="B411" s="374"/>
      <c r="C411" s="402"/>
      <c r="D411" s="402"/>
      <c r="E411" s="402"/>
      <c r="F411" s="402"/>
      <c r="G411" s="402"/>
      <c r="H411" s="402"/>
      <c r="I411" s="402"/>
      <c r="J411" s="402"/>
      <c r="K411" s="374"/>
      <c r="L411" s="400"/>
      <c r="M411" s="374"/>
      <c r="N411" s="374"/>
      <c r="O411" s="374"/>
      <c r="P411" s="400"/>
      <c r="Q411" s="135">
        <v>6</v>
      </c>
      <c r="R411" s="135" t="s">
        <v>1330</v>
      </c>
      <c r="S411" s="135"/>
      <c r="T411" s="135"/>
      <c r="U411" s="135"/>
      <c r="V411" s="135"/>
      <c r="W411" s="135"/>
      <c r="X411" s="135"/>
      <c r="Y411" s="135"/>
      <c r="Z411" s="135"/>
      <c r="AA411" s="135"/>
      <c r="AB411" s="135"/>
      <c r="AC411" s="135"/>
      <c r="AD411" s="135"/>
      <c r="AE411" s="135"/>
      <c r="AF411" s="279">
        <f>IFERROR(SUMIF(Costeo!$H$5:$H$636,R411,Costeo!$Q$5:$Q$636),SUMIF(Costeo!$Z$4:$Z$636,LEFT(R411,250),Costeo!$Q$4:$Q$637))</f>
        <v>0</v>
      </c>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08"/>
      <c r="BK411" s="208"/>
      <c r="BL411" s="208"/>
      <c r="BM411" s="208"/>
      <c r="BN411" s="208"/>
      <c r="BO411" s="208"/>
      <c r="BP411" s="208"/>
      <c r="BQ411" s="208"/>
      <c r="BR411" s="208"/>
      <c r="BS411" s="208"/>
      <c r="BT411" s="208"/>
      <c r="BU411" s="208"/>
      <c r="BV411" s="208"/>
      <c r="BW411" s="208"/>
      <c r="BX411" s="208"/>
      <c r="BY411" s="208"/>
      <c r="BZ411" s="208"/>
      <c r="CA411" s="208"/>
      <c r="CB411" s="208"/>
      <c r="CC411" s="208"/>
      <c r="CD411" s="208"/>
      <c r="CE411" s="208"/>
      <c r="CF411" s="208"/>
      <c r="CG411" s="208"/>
      <c r="CH411" s="208"/>
      <c r="CI411" s="208"/>
      <c r="CJ411" s="208"/>
      <c r="CK411" s="208"/>
      <c r="CL411" s="208"/>
      <c r="CM411" s="208"/>
      <c r="CN411" s="208"/>
      <c r="CO411" s="208"/>
      <c r="CP411" s="208"/>
      <c r="CQ411" s="208"/>
      <c r="CR411" s="208"/>
      <c r="CS411" s="208"/>
      <c r="CT411" s="208"/>
      <c r="CU411" s="208"/>
      <c r="CV411" s="208"/>
      <c r="CW411" s="208"/>
      <c r="CX411" s="208"/>
      <c r="CY411" s="208"/>
      <c r="CZ411" s="208"/>
      <c r="DA411" s="208"/>
      <c r="DB411" s="208"/>
      <c r="DC411" s="208"/>
      <c r="DD411" s="208"/>
      <c r="DE411" s="208"/>
      <c r="DF411" s="208"/>
      <c r="DG411" s="208"/>
      <c r="DH411" s="208"/>
      <c r="DI411" s="208"/>
      <c r="DJ411" s="208"/>
      <c r="DK411" s="208"/>
      <c r="DL411" s="208"/>
      <c r="DM411" s="208"/>
      <c r="DN411" s="208"/>
      <c r="DO411" s="208"/>
      <c r="DP411" s="208"/>
      <c r="DQ411" s="208"/>
      <c r="DR411" s="208"/>
      <c r="DS411" s="208"/>
      <c r="DT411" s="208"/>
      <c r="DU411" s="208"/>
      <c r="DV411" s="208"/>
      <c r="DW411" s="208"/>
      <c r="DX411" s="208"/>
      <c r="DY411" s="208"/>
      <c r="DZ411" s="208"/>
      <c r="EA411" s="208"/>
      <c r="EB411" s="208"/>
      <c r="EC411" s="208"/>
      <c r="ED411" s="208"/>
      <c r="EE411" s="208"/>
      <c r="EF411" s="208"/>
      <c r="EG411" s="208"/>
      <c r="EH411" s="208"/>
      <c r="EI411" s="208"/>
      <c r="EJ411" s="208"/>
      <c r="EK411" s="208"/>
      <c r="EL411" s="208"/>
      <c r="EM411" s="208"/>
      <c r="EN411" s="208"/>
      <c r="EO411" s="208"/>
      <c r="EP411" s="208"/>
      <c r="EQ411" s="208"/>
      <c r="ER411" s="208"/>
      <c r="ES411" s="208"/>
      <c r="ET411" s="208"/>
      <c r="EU411" s="208"/>
      <c r="EV411" s="208"/>
      <c r="EW411" s="208"/>
      <c r="EX411" s="208"/>
      <c r="EY411" s="208"/>
      <c r="EZ411" s="208"/>
      <c r="FA411" s="208"/>
      <c r="FB411" s="208"/>
      <c r="FC411" s="208"/>
      <c r="FD411" s="208"/>
      <c r="FE411" s="208"/>
      <c r="FF411" s="208"/>
      <c r="FG411" s="208"/>
      <c r="FH411" s="208"/>
      <c r="FI411" s="208"/>
      <c r="FJ411" s="208"/>
      <c r="FK411" s="208"/>
      <c r="FL411" s="208"/>
      <c r="FM411" s="208"/>
      <c r="FN411" s="208"/>
      <c r="FO411" s="287"/>
    </row>
    <row r="412" spans="1:171" s="173" customFormat="1" ht="76.5" customHeight="1" x14ac:dyDescent="0.2">
      <c r="A412" s="374"/>
      <c r="B412" s="374"/>
      <c r="C412" s="402"/>
      <c r="D412" s="402"/>
      <c r="E412" s="402"/>
      <c r="F412" s="402"/>
      <c r="G412" s="402"/>
      <c r="H412" s="402"/>
      <c r="I412" s="402"/>
      <c r="J412" s="402"/>
      <c r="K412" s="374"/>
      <c r="L412" s="400"/>
      <c r="M412" s="374"/>
      <c r="N412" s="374"/>
      <c r="O412" s="374"/>
      <c r="P412" s="400"/>
      <c r="Q412" s="135">
        <v>7</v>
      </c>
      <c r="R412" s="135" t="s">
        <v>1331</v>
      </c>
      <c r="S412" s="135" t="s">
        <v>1332</v>
      </c>
      <c r="T412" s="135"/>
      <c r="U412" s="135"/>
      <c r="V412" s="135"/>
      <c r="W412" s="135"/>
      <c r="X412" s="135"/>
      <c r="Y412" s="135"/>
      <c r="Z412" s="135"/>
      <c r="AA412" s="135"/>
      <c r="AB412" s="135"/>
      <c r="AC412" s="135"/>
      <c r="AD412" s="135"/>
      <c r="AE412" s="135"/>
      <c r="AF412" s="279">
        <f>IFERROR(SUMIF(Costeo!$H$5:$H$636,R412,Costeo!$Q$5:$Q$636),SUMIF(Costeo!$Z$4:$Z$636,LEFT(R412,250),Costeo!$Q$4:$Q$637))</f>
        <v>0</v>
      </c>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08"/>
      <c r="BK412" s="208"/>
      <c r="BL412" s="208"/>
      <c r="BM412" s="208"/>
      <c r="BN412" s="208"/>
      <c r="BO412" s="208"/>
      <c r="BP412" s="208"/>
      <c r="BQ412" s="208"/>
      <c r="BR412" s="208"/>
      <c r="BS412" s="208"/>
      <c r="BT412" s="208"/>
      <c r="BU412" s="208"/>
      <c r="BV412" s="208"/>
      <c r="BW412" s="208"/>
      <c r="BX412" s="208"/>
      <c r="BY412" s="208"/>
      <c r="BZ412" s="208"/>
      <c r="CA412" s="208"/>
      <c r="CB412" s="208"/>
      <c r="CC412" s="208"/>
      <c r="CD412" s="208"/>
      <c r="CE412" s="208"/>
      <c r="CF412" s="208"/>
      <c r="CG412" s="208"/>
      <c r="CH412" s="208"/>
      <c r="CI412" s="208"/>
      <c r="CJ412" s="208"/>
      <c r="CK412" s="208"/>
      <c r="CL412" s="208"/>
      <c r="CM412" s="208"/>
      <c r="CN412" s="208"/>
      <c r="CO412" s="208"/>
      <c r="CP412" s="208"/>
      <c r="CQ412" s="208"/>
      <c r="CR412" s="208"/>
      <c r="CS412" s="208"/>
      <c r="CT412" s="208"/>
      <c r="CU412" s="208"/>
      <c r="CV412" s="208"/>
      <c r="CW412" s="208"/>
      <c r="CX412" s="208"/>
      <c r="CY412" s="208"/>
      <c r="CZ412" s="208"/>
      <c r="DA412" s="208"/>
      <c r="DB412" s="208"/>
      <c r="DC412" s="208"/>
      <c r="DD412" s="208"/>
      <c r="DE412" s="208"/>
      <c r="DF412" s="208"/>
      <c r="DG412" s="208"/>
      <c r="DH412" s="208"/>
      <c r="DI412" s="208"/>
      <c r="DJ412" s="208"/>
      <c r="DK412" s="208"/>
      <c r="DL412" s="208"/>
      <c r="DM412" s="208"/>
      <c r="DN412" s="208"/>
      <c r="DO412" s="208"/>
      <c r="DP412" s="208"/>
      <c r="DQ412" s="208"/>
      <c r="DR412" s="208"/>
      <c r="DS412" s="208"/>
      <c r="DT412" s="208"/>
      <c r="DU412" s="208"/>
      <c r="DV412" s="208"/>
      <c r="DW412" s="208"/>
      <c r="DX412" s="208"/>
      <c r="DY412" s="208"/>
      <c r="DZ412" s="208"/>
      <c r="EA412" s="208"/>
      <c r="EB412" s="208"/>
      <c r="EC412" s="208"/>
      <c r="ED412" s="208"/>
      <c r="EE412" s="208"/>
      <c r="EF412" s="208"/>
      <c r="EG412" s="208"/>
      <c r="EH412" s="208"/>
      <c r="EI412" s="208"/>
      <c r="EJ412" s="208"/>
      <c r="EK412" s="208"/>
      <c r="EL412" s="208"/>
      <c r="EM412" s="208"/>
      <c r="EN412" s="208"/>
      <c r="EO412" s="208"/>
      <c r="EP412" s="208"/>
      <c r="EQ412" s="208"/>
      <c r="ER412" s="208"/>
      <c r="ES412" s="208"/>
      <c r="ET412" s="208"/>
      <c r="EU412" s="208"/>
      <c r="EV412" s="208"/>
      <c r="EW412" s="208"/>
      <c r="EX412" s="208"/>
      <c r="EY412" s="208"/>
      <c r="EZ412" s="208"/>
      <c r="FA412" s="208"/>
      <c r="FB412" s="208"/>
      <c r="FC412" s="208"/>
      <c r="FD412" s="208"/>
      <c r="FE412" s="208"/>
      <c r="FF412" s="208"/>
      <c r="FG412" s="208"/>
      <c r="FH412" s="208"/>
      <c r="FI412" s="208"/>
      <c r="FJ412" s="208"/>
      <c r="FK412" s="208"/>
      <c r="FL412" s="208"/>
      <c r="FM412" s="208"/>
      <c r="FN412" s="208"/>
      <c r="FO412" s="287"/>
    </row>
    <row r="413" spans="1:171" s="173" customFormat="1" ht="76.5" customHeight="1" x14ac:dyDescent="0.2">
      <c r="A413" s="374"/>
      <c r="B413" s="374"/>
      <c r="C413" s="402"/>
      <c r="D413" s="402"/>
      <c r="E413" s="402"/>
      <c r="F413" s="402"/>
      <c r="G413" s="402"/>
      <c r="H413" s="402"/>
      <c r="I413" s="402"/>
      <c r="J413" s="402"/>
      <c r="K413" s="374"/>
      <c r="L413" s="400"/>
      <c r="M413" s="374"/>
      <c r="N413" s="374"/>
      <c r="O413" s="374"/>
      <c r="P413" s="400"/>
      <c r="Q413" s="135">
        <v>8</v>
      </c>
      <c r="R413" s="135" t="s">
        <v>1333</v>
      </c>
      <c r="S413" s="135" t="s">
        <v>1332</v>
      </c>
      <c r="T413" s="135"/>
      <c r="U413" s="135"/>
      <c r="V413" s="135"/>
      <c r="W413" s="135"/>
      <c r="X413" s="135"/>
      <c r="Y413" s="135"/>
      <c r="Z413" s="135"/>
      <c r="AA413" s="135"/>
      <c r="AB413" s="135"/>
      <c r="AC413" s="135"/>
      <c r="AD413" s="135"/>
      <c r="AE413" s="135"/>
      <c r="AF413" s="279">
        <f>IFERROR(SUMIF(Costeo!$H$5:$H$636,R413,Costeo!$Q$5:$Q$636),SUMIF(Costeo!$Z$4:$Z$636,LEFT(R413,250),Costeo!$Q$4:$Q$637))</f>
        <v>0</v>
      </c>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08"/>
      <c r="BK413" s="208"/>
      <c r="BL413" s="208"/>
      <c r="BM413" s="208"/>
      <c r="BN413" s="208"/>
      <c r="BO413" s="208"/>
      <c r="BP413" s="208"/>
      <c r="BQ413" s="208"/>
      <c r="BR413" s="208"/>
      <c r="BS413" s="208"/>
      <c r="BT413" s="208"/>
      <c r="BU413" s="208"/>
      <c r="BV413" s="208"/>
      <c r="BW413" s="208"/>
      <c r="BX413" s="208"/>
      <c r="BY413" s="208"/>
      <c r="BZ413" s="208"/>
      <c r="CA413" s="208"/>
      <c r="CB413" s="208"/>
      <c r="CC413" s="208"/>
      <c r="CD413" s="208"/>
      <c r="CE413" s="208"/>
      <c r="CF413" s="208"/>
      <c r="CG413" s="208"/>
      <c r="CH413" s="208"/>
      <c r="CI413" s="208"/>
      <c r="CJ413" s="208"/>
      <c r="CK413" s="208"/>
      <c r="CL413" s="208"/>
      <c r="CM413" s="208"/>
      <c r="CN413" s="208"/>
      <c r="CO413" s="208"/>
      <c r="CP413" s="208"/>
      <c r="CQ413" s="208"/>
      <c r="CR413" s="208"/>
      <c r="CS413" s="208"/>
      <c r="CT413" s="208"/>
      <c r="CU413" s="208"/>
      <c r="CV413" s="208"/>
      <c r="CW413" s="208"/>
      <c r="CX413" s="208"/>
      <c r="CY413" s="208"/>
      <c r="CZ413" s="208"/>
      <c r="DA413" s="208"/>
      <c r="DB413" s="208"/>
      <c r="DC413" s="208"/>
      <c r="DD413" s="208"/>
      <c r="DE413" s="208"/>
      <c r="DF413" s="208"/>
      <c r="DG413" s="208"/>
      <c r="DH413" s="208"/>
      <c r="DI413" s="208"/>
      <c r="DJ413" s="208"/>
      <c r="DK413" s="208"/>
      <c r="DL413" s="208"/>
      <c r="DM413" s="208"/>
      <c r="DN413" s="208"/>
      <c r="DO413" s="208"/>
      <c r="DP413" s="208"/>
      <c r="DQ413" s="208"/>
      <c r="DR413" s="208"/>
      <c r="DS413" s="208"/>
      <c r="DT413" s="208"/>
      <c r="DU413" s="208"/>
      <c r="DV413" s="208"/>
      <c r="DW413" s="208"/>
      <c r="DX413" s="208"/>
      <c r="DY413" s="208"/>
      <c r="DZ413" s="208"/>
      <c r="EA413" s="208"/>
      <c r="EB413" s="208"/>
      <c r="EC413" s="208"/>
      <c r="ED413" s="208"/>
      <c r="EE413" s="208"/>
      <c r="EF413" s="208"/>
      <c r="EG413" s="208"/>
      <c r="EH413" s="208"/>
      <c r="EI413" s="208"/>
      <c r="EJ413" s="208"/>
      <c r="EK413" s="208"/>
      <c r="EL413" s="208"/>
      <c r="EM413" s="208"/>
      <c r="EN413" s="208"/>
      <c r="EO413" s="208"/>
      <c r="EP413" s="208"/>
      <c r="EQ413" s="208"/>
      <c r="ER413" s="208"/>
      <c r="ES413" s="208"/>
      <c r="ET413" s="208"/>
      <c r="EU413" s="208"/>
      <c r="EV413" s="208"/>
      <c r="EW413" s="208"/>
      <c r="EX413" s="208"/>
      <c r="EY413" s="208"/>
      <c r="EZ413" s="208"/>
      <c r="FA413" s="208"/>
      <c r="FB413" s="208"/>
      <c r="FC413" s="208"/>
      <c r="FD413" s="208"/>
      <c r="FE413" s="208"/>
      <c r="FF413" s="208"/>
      <c r="FG413" s="208"/>
      <c r="FH413" s="208"/>
      <c r="FI413" s="208"/>
      <c r="FJ413" s="208"/>
      <c r="FK413" s="208"/>
      <c r="FL413" s="208"/>
      <c r="FM413" s="208"/>
      <c r="FN413" s="208"/>
      <c r="FO413" s="287"/>
    </row>
    <row r="414" spans="1:171" s="173" customFormat="1" ht="76.5" customHeight="1" x14ac:dyDescent="0.2">
      <c r="A414" s="374"/>
      <c r="B414" s="374"/>
      <c r="C414" s="402" t="s">
        <v>56172</v>
      </c>
      <c r="D414" s="402" t="s">
        <v>56173</v>
      </c>
      <c r="E414" s="402">
        <v>0.8</v>
      </c>
      <c r="F414" s="402">
        <v>0.95</v>
      </c>
      <c r="G414" s="402">
        <v>0.8</v>
      </c>
      <c r="H414" s="402">
        <v>0.85</v>
      </c>
      <c r="I414" s="402">
        <v>0.9</v>
      </c>
      <c r="J414" s="402">
        <v>0.95</v>
      </c>
      <c r="K414" s="374" t="s">
        <v>1334</v>
      </c>
      <c r="L414" s="400"/>
      <c r="M414" s="374">
        <v>1</v>
      </c>
      <c r="N414" s="374" t="s">
        <v>1335</v>
      </c>
      <c r="O414" s="374" t="s">
        <v>1336</v>
      </c>
      <c r="P414" s="374" t="s">
        <v>645</v>
      </c>
      <c r="Q414" s="135">
        <v>1</v>
      </c>
      <c r="R414" s="135" t="s">
        <v>1337</v>
      </c>
      <c r="S414" s="136"/>
      <c r="T414" s="198"/>
      <c r="U414" s="198"/>
      <c r="V414" s="198"/>
      <c r="W414" s="198"/>
      <c r="X414" s="198"/>
      <c r="Y414" s="198"/>
      <c r="Z414" s="198"/>
      <c r="AA414" s="198"/>
      <c r="AB414" s="198"/>
      <c r="AC414" s="198"/>
      <c r="AD414" s="198"/>
      <c r="AE414" s="136"/>
      <c r="AF414" s="280"/>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08"/>
      <c r="BK414" s="208"/>
      <c r="BL414" s="208"/>
      <c r="BM414" s="208"/>
      <c r="BN414" s="208"/>
      <c r="BO414" s="208"/>
      <c r="BP414" s="208"/>
      <c r="BQ414" s="208"/>
      <c r="BR414" s="208"/>
      <c r="BS414" s="208"/>
      <c r="BT414" s="208"/>
      <c r="BU414" s="208"/>
      <c r="BV414" s="208"/>
      <c r="BW414" s="208"/>
      <c r="BX414" s="208"/>
      <c r="BY414" s="208"/>
      <c r="BZ414" s="208"/>
      <c r="CA414" s="208"/>
      <c r="CB414" s="208"/>
      <c r="CC414" s="208"/>
      <c r="CD414" s="208"/>
      <c r="CE414" s="208"/>
      <c r="CF414" s="208"/>
      <c r="CG414" s="208"/>
      <c r="CH414" s="208"/>
      <c r="CI414" s="208"/>
      <c r="CJ414" s="208"/>
      <c r="CK414" s="208"/>
      <c r="CL414" s="208"/>
      <c r="CM414" s="208"/>
      <c r="CN414" s="208"/>
      <c r="CO414" s="208"/>
      <c r="CP414" s="208"/>
      <c r="CQ414" s="208"/>
      <c r="CR414" s="208"/>
      <c r="CS414" s="208"/>
      <c r="CT414" s="208"/>
      <c r="CU414" s="208"/>
      <c r="CV414" s="208"/>
      <c r="CW414" s="208"/>
      <c r="CX414" s="208"/>
      <c r="CY414" s="208"/>
      <c r="CZ414" s="208"/>
      <c r="DA414" s="208"/>
      <c r="DB414" s="208"/>
      <c r="DC414" s="208"/>
      <c r="DD414" s="208"/>
      <c r="DE414" s="208"/>
      <c r="DF414" s="208"/>
      <c r="DG414" s="208"/>
      <c r="DH414" s="208"/>
      <c r="DI414" s="208"/>
      <c r="DJ414" s="208"/>
      <c r="DK414" s="208"/>
      <c r="DL414" s="208"/>
      <c r="DM414" s="208"/>
      <c r="DN414" s="208"/>
      <c r="DO414" s="208"/>
      <c r="DP414" s="208"/>
      <c r="DQ414" s="208"/>
      <c r="DR414" s="208"/>
      <c r="DS414" s="208"/>
      <c r="DT414" s="208"/>
      <c r="DU414" s="208"/>
      <c r="DV414" s="208"/>
      <c r="DW414" s="208"/>
      <c r="DX414" s="208"/>
      <c r="DY414" s="208"/>
      <c r="DZ414" s="208"/>
      <c r="EA414" s="208"/>
      <c r="EB414" s="208"/>
      <c r="EC414" s="208"/>
      <c r="ED414" s="208"/>
      <c r="EE414" s="208"/>
      <c r="EF414" s="208"/>
      <c r="EG414" s="208"/>
      <c r="EH414" s="208"/>
      <c r="EI414" s="208"/>
      <c r="EJ414" s="208"/>
      <c r="EK414" s="208"/>
      <c r="EL414" s="208"/>
      <c r="EM414" s="208"/>
      <c r="EN414" s="208"/>
      <c r="EO414" s="208"/>
      <c r="EP414" s="208"/>
      <c r="EQ414" s="208"/>
      <c r="ER414" s="208"/>
      <c r="ES414" s="208"/>
      <c r="ET414" s="208"/>
      <c r="EU414" s="208"/>
      <c r="EV414" s="208"/>
      <c r="EW414" s="208"/>
      <c r="EX414" s="208"/>
      <c r="EY414" s="208"/>
      <c r="EZ414" s="208"/>
      <c r="FA414" s="208"/>
      <c r="FB414" s="208"/>
      <c r="FC414" s="208"/>
      <c r="FD414" s="208"/>
      <c r="FE414" s="208"/>
      <c r="FF414" s="208"/>
      <c r="FG414" s="208"/>
      <c r="FH414" s="208"/>
      <c r="FI414" s="208"/>
      <c r="FJ414" s="208"/>
      <c r="FK414" s="208"/>
      <c r="FL414" s="208"/>
      <c r="FM414" s="208"/>
      <c r="FN414" s="208"/>
      <c r="FO414" s="287"/>
    </row>
    <row r="415" spans="1:171" s="173" customFormat="1" ht="21.95" customHeight="1" x14ac:dyDescent="0.2">
      <c r="A415" s="374"/>
      <c r="B415" s="374"/>
      <c r="C415" s="402"/>
      <c r="D415" s="402"/>
      <c r="E415" s="402"/>
      <c r="F415" s="402"/>
      <c r="G415" s="402"/>
      <c r="H415" s="402"/>
      <c r="I415" s="402"/>
      <c r="J415" s="402"/>
      <c r="K415" s="400"/>
      <c r="L415" s="400"/>
      <c r="M415" s="374"/>
      <c r="N415" s="374"/>
      <c r="O415" s="374"/>
      <c r="P415" s="400"/>
      <c r="Q415" s="135">
        <v>2</v>
      </c>
      <c r="R415" s="135" t="s">
        <v>1338</v>
      </c>
      <c r="S415" s="136"/>
      <c r="T415" s="198"/>
      <c r="U415" s="198"/>
      <c r="V415" s="198"/>
      <c r="W415" s="198"/>
      <c r="X415" s="198"/>
      <c r="Y415" s="198"/>
      <c r="Z415" s="198"/>
      <c r="AA415" s="198"/>
      <c r="AB415" s="198"/>
      <c r="AC415" s="198"/>
      <c r="AD415" s="198"/>
      <c r="AE415" s="136"/>
      <c r="AF415" s="280"/>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08"/>
      <c r="BK415" s="208"/>
      <c r="BL415" s="208"/>
      <c r="BM415" s="208"/>
      <c r="BN415" s="208"/>
      <c r="BO415" s="208"/>
      <c r="BP415" s="208"/>
      <c r="BQ415" s="208"/>
      <c r="BR415" s="208"/>
      <c r="BS415" s="208"/>
      <c r="BT415" s="208"/>
      <c r="BU415" s="208"/>
      <c r="BV415" s="208"/>
      <c r="BW415" s="208"/>
      <c r="BX415" s="208"/>
      <c r="BY415" s="208"/>
      <c r="BZ415" s="208"/>
      <c r="CA415" s="208"/>
      <c r="CB415" s="208"/>
      <c r="CC415" s="208"/>
      <c r="CD415" s="208"/>
      <c r="CE415" s="208"/>
      <c r="CF415" s="208"/>
      <c r="CG415" s="208"/>
      <c r="CH415" s="208"/>
      <c r="CI415" s="208"/>
      <c r="CJ415" s="208"/>
      <c r="CK415" s="208"/>
      <c r="CL415" s="208"/>
      <c r="CM415" s="208"/>
      <c r="CN415" s="208"/>
      <c r="CO415" s="208"/>
      <c r="CP415" s="208"/>
      <c r="CQ415" s="208"/>
      <c r="CR415" s="208"/>
      <c r="CS415" s="208"/>
      <c r="CT415" s="208"/>
      <c r="CU415" s="208"/>
      <c r="CV415" s="208"/>
      <c r="CW415" s="208"/>
      <c r="CX415" s="208"/>
      <c r="CY415" s="208"/>
      <c r="CZ415" s="208"/>
      <c r="DA415" s="208"/>
      <c r="DB415" s="208"/>
      <c r="DC415" s="208"/>
      <c r="DD415" s="208"/>
      <c r="DE415" s="208"/>
      <c r="DF415" s="208"/>
      <c r="DG415" s="208"/>
      <c r="DH415" s="208"/>
      <c r="DI415" s="208"/>
      <c r="DJ415" s="208"/>
      <c r="DK415" s="208"/>
      <c r="DL415" s="208"/>
      <c r="DM415" s="208"/>
      <c r="DN415" s="208"/>
      <c r="DO415" s="208"/>
      <c r="DP415" s="208"/>
      <c r="DQ415" s="208"/>
      <c r="DR415" s="208"/>
      <c r="DS415" s="208"/>
      <c r="DT415" s="208"/>
      <c r="DU415" s="208"/>
      <c r="DV415" s="208"/>
      <c r="DW415" s="208"/>
      <c r="DX415" s="208"/>
      <c r="DY415" s="208"/>
      <c r="DZ415" s="208"/>
      <c r="EA415" s="208"/>
      <c r="EB415" s="208"/>
      <c r="EC415" s="208"/>
      <c r="ED415" s="208"/>
      <c r="EE415" s="208"/>
      <c r="EF415" s="208"/>
      <c r="EG415" s="208"/>
      <c r="EH415" s="208"/>
      <c r="EI415" s="208"/>
      <c r="EJ415" s="208"/>
      <c r="EK415" s="208"/>
      <c r="EL415" s="208"/>
      <c r="EM415" s="208"/>
      <c r="EN415" s="208"/>
      <c r="EO415" s="208"/>
      <c r="EP415" s="208"/>
      <c r="EQ415" s="208"/>
      <c r="ER415" s="208"/>
      <c r="ES415" s="208"/>
      <c r="ET415" s="208"/>
      <c r="EU415" s="208"/>
      <c r="EV415" s="208"/>
      <c r="EW415" s="208"/>
      <c r="EX415" s="208"/>
      <c r="EY415" s="208"/>
      <c r="EZ415" s="208"/>
      <c r="FA415" s="208"/>
      <c r="FB415" s="208"/>
      <c r="FC415" s="208"/>
      <c r="FD415" s="208"/>
      <c r="FE415" s="208"/>
      <c r="FF415" s="208"/>
      <c r="FG415" s="208"/>
      <c r="FH415" s="208"/>
      <c r="FI415" s="208"/>
      <c r="FJ415" s="208"/>
      <c r="FK415" s="208"/>
      <c r="FL415" s="208"/>
      <c r="FM415" s="208"/>
      <c r="FN415" s="208"/>
      <c r="FO415" s="287"/>
    </row>
    <row r="416" spans="1:171" s="173" customFormat="1" ht="15.75" customHeight="1" x14ac:dyDescent="0.2">
      <c r="A416" s="374"/>
      <c r="B416" s="374"/>
      <c r="C416" s="402"/>
      <c r="D416" s="402"/>
      <c r="E416" s="402"/>
      <c r="F416" s="402"/>
      <c r="G416" s="402"/>
      <c r="H416" s="402"/>
      <c r="I416" s="402"/>
      <c r="J416" s="402"/>
      <c r="K416" s="400"/>
      <c r="L416" s="400"/>
      <c r="M416" s="374"/>
      <c r="N416" s="374"/>
      <c r="O416" s="374"/>
      <c r="P416" s="400"/>
      <c r="Q416" s="135">
        <v>3</v>
      </c>
      <c r="R416" s="135" t="s">
        <v>1339</v>
      </c>
      <c r="S416" s="136"/>
      <c r="T416" s="198"/>
      <c r="U416" s="198"/>
      <c r="V416" s="198"/>
      <c r="W416" s="198"/>
      <c r="X416" s="198"/>
      <c r="Y416" s="198"/>
      <c r="Z416" s="198"/>
      <c r="AA416" s="198"/>
      <c r="AB416" s="198"/>
      <c r="AC416" s="198"/>
      <c r="AD416" s="198"/>
      <c r="AE416" s="136"/>
      <c r="AF416" s="280"/>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08"/>
      <c r="BK416" s="208"/>
      <c r="BL416" s="208"/>
      <c r="BM416" s="208"/>
      <c r="BN416" s="208"/>
      <c r="BO416" s="208"/>
      <c r="BP416" s="208"/>
      <c r="BQ416" s="208"/>
      <c r="BR416" s="208"/>
      <c r="BS416" s="208"/>
      <c r="BT416" s="208"/>
      <c r="BU416" s="208"/>
      <c r="BV416" s="208"/>
      <c r="BW416" s="208"/>
      <c r="BX416" s="208"/>
      <c r="BY416" s="208"/>
      <c r="BZ416" s="208"/>
      <c r="CA416" s="208"/>
      <c r="CB416" s="208"/>
      <c r="CC416" s="208"/>
      <c r="CD416" s="208"/>
      <c r="CE416" s="208"/>
      <c r="CF416" s="208"/>
      <c r="CG416" s="208"/>
      <c r="CH416" s="208"/>
      <c r="CI416" s="208"/>
      <c r="CJ416" s="208"/>
      <c r="CK416" s="208"/>
      <c r="CL416" s="208"/>
      <c r="CM416" s="208"/>
      <c r="CN416" s="208"/>
      <c r="CO416" s="208"/>
      <c r="CP416" s="208"/>
      <c r="CQ416" s="208"/>
      <c r="CR416" s="208"/>
      <c r="CS416" s="208"/>
      <c r="CT416" s="208"/>
      <c r="CU416" s="208"/>
      <c r="CV416" s="208"/>
      <c r="CW416" s="208"/>
      <c r="CX416" s="208"/>
      <c r="CY416" s="208"/>
      <c r="CZ416" s="208"/>
      <c r="DA416" s="208"/>
      <c r="DB416" s="208"/>
      <c r="DC416" s="208"/>
      <c r="DD416" s="208"/>
      <c r="DE416" s="208"/>
      <c r="DF416" s="208"/>
      <c r="DG416" s="208"/>
      <c r="DH416" s="208"/>
      <c r="DI416" s="208"/>
      <c r="DJ416" s="208"/>
      <c r="DK416" s="208"/>
      <c r="DL416" s="208"/>
      <c r="DM416" s="208"/>
      <c r="DN416" s="208"/>
      <c r="DO416" s="208"/>
      <c r="DP416" s="208"/>
      <c r="DQ416" s="208"/>
      <c r="DR416" s="208"/>
      <c r="DS416" s="208"/>
      <c r="DT416" s="208"/>
      <c r="DU416" s="208"/>
      <c r="DV416" s="208"/>
      <c r="DW416" s="208"/>
      <c r="DX416" s="208"/>
      <c r="DY416" s="208"/>
      <c r="DZ416" s="208"/>
      <c r="EA416" s="208"/>
      <c r="EB416" s="208"/>
      <c r="EC416" s="208"/>
      <c r="ED416" s="208"/>
      <c r="EE416" s="208"/>
      <c r="EF416" s="208"/>
      <c r="EG416" s="208"/>
      <c r="EH416" s="208"/>
      <c r="EI416" s="208"/>
      <c r="EJ416" s="208"/>
      <c r="EK416" s="208"/>
      <c r="EL416" s="208"/>
      <c r="EM416" s="208"/>
      <c r="EN416" s="208"/>
      <c r="EO416" s="208"/>
      <c r="EP416" s="208"/>
      <c r="EQ416" s="208"/>
      <c r="ER416" s="208"/>
      <c r="ES416" s="208"/>
      <c r="ET416" s="208"/>
      <c r="EU416" s="208"/>
      <c r="EV416" s="208"/>
      <c r="EW416" s="208"/>
      <c r="EX416" s="208"/>
      <c r="EY416" s="208"/>
      <c r="EZ416" s="208"/>
      <c r="FA416" s="208"/>
      <c r="FB416" s="208"/>
      <c r="FC416" s="208"/>
      <c r="FD416" s="208"/>
      <c r="FE416" s="208"/>
      <c r="FF416" s="208"/>
      <c r="FG416" s="208"/>
      <c r="FH416" s="208"/>
      <c r="FI416" s="208"/>
      <c r="FJ416" s="208"/>
      <c r="FK416" s="208"/>
      <c r="FL416" s="208"/>
      <c r="FM416" s="208"/>
      <c r="FN416" s="208"/>
      <c r="FO416" s="287"/>
    </row>
    <row r="417" spans="1:171" s="173" customFormat="1" ht="15.75" customHeight="1" x14ac:dyDescent="0.2">
      <c r="A417" s="374"/>
      <c r="B417" s="374"/>
      <c r="C417" s="402"/>
      <c r="D417" s="402"/>
      <c r="E417" s="402"/>
      <c r="F417" s="402"/>
      <c r="G417" s="402"/>
      <c r="H417" s="402"/>
      <c r="I417" s="402"/>
      <c r="J417" s="402"/>
      <c r="K417" s="400"/>
      <c r="L417" s="400"/>
      <c r="M417" s="374"/>
      <c r="N417" s="374"/>
      <c r="O417" s="374"/>
      <c r="P417" s="400"/>
      <c r="Q417" s="135">
        <v>4</v>
      </c>
      <c r="R417" s="135" t="s">
        <v>1340</v>
      </c>
      <c r="S417" s="136"/>
      <c r="T417" s="198"/>
      <c r="U417" s="198"/>
      <c r="V417" s="198"/>
      <c r="W417" s="198"/>
      <c r="X417" s="198"/>
      <c r="Y417" s="198"/>
      <c r="Z417" s="198"/>
      <c r="AA417" s="198"/>
      <c r="AB417" s="198"/>
      <c r="AC417" s="198"/>
      <c r="AD417" s="198"/>
      <c r="AE417" s="136"/>
      <c r="AF417" s="280"/>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08"/>
      <c r="BK417" s="208"/>
      <c r="BL417" s="208"/>
      <c r="BM417" s="208"/>
      <c r="BN417" s="208"/>
      <c r="BO417" s="208"/>
      <c r="BP417" s="208"/>
      <c r="BQ417" s="208"/>
      <c r="BR417" s="208"/>
      <c r="BS417" s="208"/>
      <c r="BT417" s="208"/>
      <c r="BU417" s="208"/>
      <c r="BV417" s="208"/>
      <c r="BW417" s="208"/>
      <c r="BX417" s="208"/>
      <c r="BY417" s="208"/>
      <c r="BZ417" s="208"/>
      <c r="CA417" s="208"/>
      <c r="CB417" s="208"/>
      <c r="CC417" s="208"/>
      <c r="CD417" s="208"/>
      <c r="CE417" s="208"/>
      <c r="CF417" s="208"/>
      <c r="CG417" s="208"/>
      <c r="CH417" s="208"/>
      <c r="CI417" s="208"/>
      <c r="CJ417" s="208"/>
      <c r="CK417" s="208"/>
      <c r="CL417" s="208"/>
      <c r="CM417" s="208"/>
      <c r="CN417" s="208"/>
      <c r="CO417" s="208"/>
      <c r="CP417" s="208"/>
      <c r="CQ417" s="208"/>
      <c r="CR417" s="208"/>
      <c r="CS417" s="208"/>
      <c r="CT417" s="208"/>
      <c r="CU417" s="208"/>
      <c r="CV417" s="208"/>
      <c r="CW417" s="208"/>
      <c r="CX417" s="208"/>
      <c r="CY417" s="208"/>
      <c r="CZ417" s="208"/>
      <c r="DA417" s="208"/>
      <c r="DB417" s="208"/>
      <c r="DC417" s="208"/>
      <c r="DD417" s="208"/>
      <c r="DE417" s="208"/>
      <c r="DF417" s="208"/>
      <c r="DG417" s="208"/>
      <c r="DH417" s="208"/>
      <c r="DI417" s="208"/>
      <c r="DJ417" s="208"/>
      <c r="DK417" s="208"/>
      <c r="DL417" s="208"/>
      <c r="DM417" s="208"/>
      <c r="DN417" s="208"/>
      <c r="DO417" s="208"/>
      <c r="DP417" s="208"/>
      <c r="DQ417" s="208"/>
      <c r="DR417" s="208"/>
      <c r="DS417" s="208"/>
      <c r="DT417" s="208"/>
      <c r="DU417" s="208"/>
      <c r="DV417" s="208"/>
      <c r="DW417" s="208"/>
      <c r="DX417" s="208"/>
      <c r="DY417" s="208"/>
      <c r="DZ417" s="208"/>
      <c r="EA417" s="208"/>
      <c r="EB417" s="208"/>
      <c r="EC417" s="208"/>
      <c r="ED417" s="208"/>
      <c r="EE417" s="208"/>
      <c r="EF417" s="208"/>
      <c r="EG417" s="208"/>
      <c r="EH417" s="208"/>
      <c r="EI417" s="208"/>
      <c r="EJ417" s="208"/>
      <c r="EK417" s="208"/>
      <c r="EL417" s="208"/>
      <c r="EM417" s="208"/>
      <c r="EN417" s="208"/>
      <c r="EO417" s="208"/>
      <c r="EP417" s="208"/>
      <c r="EQ417" s="208"/>
      <c r="ER417" s="208"/>
      <c r="ES417" s="208"/>
      <c r="ET417" s="208"/>
      <c r="EU417" s="208"/>
      <c r="EV417" s="208"/>
      <c r="EW417" s="208"/>
      <c r="EX417" s="208"/>
      <c r="EY417" s="208"/>
      <c r="EZ417" s="208"/>
      <c r="FA417" s="208"/>
      <c r="FB417" s="208"/>
      <c r="FC417" s="208"/>
      <c r="FD417" s="208"/>
      <c r="FE417" s="208"/>
      <c r="FF417" s="208"/>
      <c r="FG417" s="208"/>
      <c r="FH417" s="208"/>
      <c r="FI417" s="208"/>
      <c r="FJ417" s="208"/>
      <c r="FK417" s="208"/>
      <c r="FL417" s="208"/>
      <c r="FM417" s="208"/>
      <c r="FN417" s="208"/>
      <c r="FO417" s="287"/>
    </row>
    <row r="418" spans="1:171" s="173" customFormat="1" ht="15.75" customHeight="1" x14ac:dyDescent="0.2">
      <c r="A418" s="374"/>
      <c r="B418" s="374"/>
      <c r="C418" s="402"/>
      <c r="D418" s="402"/>
      <c r="E418" s="402"/>
      <c r="F418" s="402"/>
      <c r="G418" s="402"/>
      <c r="H418" s="402"/>
      <c r="I418" s="402"/>
      <c r="J418" s="402"/>
      <c r="K418" s="400"/>
      <c r="L418" s="400"/>
      <c r="M418" s="374"/>
      <c r="N418" s="374"/>
      <c r="O418" s="374"/>
      <c r="P418" s="400"/>
      <c r="Q418" s="135">
        <v>2</v>
      </c>
      <c r="R418" s="135" t="s">
        <v>1341</v>
      </c>
      <c r="S418" s="135" t="s">
        <v>1342</v>
      </c>
      <c r="T418" s="135"/>
      <c r="U418" s="135"/>
      <c r="V418" s="135"/>
      <c r="W418" s="135"/>
      <c r="X418" s="135"/>
      <c r="Y418" s="135"/>
      <c r="Z418" s="135"/>
      <c r="AA418" s="135"/>
      <c r="AB418" s="135"/>
      <c r="AC418" s="135"/>
      <c r="AD418" s="135"/>
      <c r="AE418" s="135"/>
      <c r="AF418" s="279">
        <f>IFERROR(SUMIF(Costeo!$H$5:$H$636,R418,Costeo!$Q$5:$Q$636),SUMIF(Costeo!$Z$4:$Z$636,LEFT(R418,250),Costeo!$Q$4:$Q$637))</f>
        <v>0</v>
      </c>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08"/>
      <c r="BK418" s="208"/>
      <c r="BL418" s="208"/>
      <c r="BM418" s="208"/>
      <c r="BN418" s="208"/>
      <c r="BO418" s="208"/>
      <c r="BP418" s="208"/>
      <c r="BQ418" s="208"/>
      <c r="BR418" s="208"/>
      <c r="BS418" s="208"/>
      <c r="BT418" s="208"/>
      <c r="BU418" s="208"/>
      <c r="BV418" s="208"/>
      <c r="BW418" s="208"/>
      <c r="BX418" s="208"/>
      <c r="BY418" s="208"/>
      <c r="BZ418" s="208"/>
      <c r="CA418" s="208"/>
      <c r="CB418" s="208"/>
      <c r="CC418" s="208"/>
      <c r="CD418" s="208"/>
      <c r="CE418" s="208"/>
      <c r="CF418" s="208"/>
      <c r="CG418" s="208"/>
      <c r="CH418" s="208"/>
      <c r="CI418" s="208"/>
      <c r="CJ418" s="208"/>
      <c r="CK418" s="208"/>
      <c r="CL418" s="208"/>
      <c r="CM418" s="208"/>
      <c r="CN418" s="208"/>
      <c r="CO418" s="208"/>
      <c r="CP418" s="208"/>
      <c r="CQ418" s="208"/>
      <c r="CR418" s="208"/>
      <c r="CS418" s="208"/>
      <c r="CT418" s="208"/>
      <c r="CU418" s="208"/>
      <c r="CV418" s="208"/>
      <c r="CW418" s="208"/>
      <c r="CX418" s="208"/>
      <c r="CY418" s="208"/>
      <c r="CZ418" s="208"/>
      <c r="DA418" s="208"/>
      <c r="DB418" s="208"/>
      <c r="DC418" s="208"/>
      <c r="DD418" s="208"/>
      <c r="DE418" s="208"/>
      <c r="DF418" s="208"/>
      <c r="DG418" s="208"/>
      <c r="DH418" s="208"/>
      <c r="DI418" s="208"/>
      <c r="DJ418" s="208"/>
      <c r="DK418" s="208"/>
      <c r="DL418" s="208"/>
      <c r="DM418" s="208"/>
      <c r="DN418" s="208"/>
      <c r="DO418" s="208"/>
      <c r="DP418" s="208"/>
      <c r="DQ418" s="208"/>
      <c r="DR418" s="208"/>
      <c r="DS418" s="208"/>
      <c r="DT418" s="208"/>
      <c r="DU418" s="208"/>
      <c r="DV418" s="208"/>
      <c r="DW418" s="208"/>
      <c r="DX418" s="208"/>
      <c r="DY418" s="208"/>
      <c r="DZ418" s="208"/>
      <c r="EA418" s="208"/>
      <c r="EB418" s="208"/>
      <c r="EC418" s="208"/>
      <c r="ED418" s="208"/>
      <c r="EE418" s="208"/>
      <c r="EF418" s="208"/>
      <c r="EG418" s="208"/>
      <c r="EH418" s="208"/>
      <c r="EI418" s="208"/>
      <c r="EJ418" s="208"/>
      <c r="EK418" s="208"/>
      <c r="EL418" s="208"/>
      <c r="EM418" s="208"/>
      <c r="EN418" s="208"/>
      <c r="EO418" s="208"/>
      <c r="EP418" s="208"/>
      <c r="EQ418" s="208"/>
      <c r="ER418" s="208"/>
      <c r="ES418" s="208"/>
      <c r="ET418" s="208"/>
      <c r="EU418" s="208"/>
      <c r="EV418" s="208"/>
      <c r="EW418" s="208"/>
      <c r="EX418" s="208"/>
      <c r="EY418" s="208"/>
      <c r="EZ418" s="208"/>
      <c r="FA418" s="208"/>
      <c r="FB418" s="208"/>
      <c r="FC418" s="208"/>
      <c r="FD418" s="208"/>
      <c r="FE418" s="208"/>
      <c r="FF418" s="208"/>
      <c r="FG418" s="208"/>
      <c r="FH418" s="208"/>
      <c r="FI418" s="208"/>
      <c r="FJ418" s="208"/>
      <c r="FK418" s="208"/>
      <c r="FL418" s="208"/>
      <c r="FM418" s="208"/>
      <c r="FN418" s="208"/>
      <c r="FO418" s="287"/>
    </row>
    <row r="419" spans="1:171" s="173" customFormat="1" ht="15.75" customHeight="1" x14ac:dyDescent="0.2">
      <c r="A419" s="374"/>
      <c r="B419" s="374"/>
      <c r="C419" s="402"/>
      <c r="D419" s="402"/>
      <c r="E419" s="402"/>
      <c r="F419" s="402"/>
      <c r="G419" s="402"/>
      <c r="H419" s="402"/>
      <c r="I419" s="402"/>
      <c r="J419" s="402"/>
      <c r="K419" s="400"/>
      <c r="L419" s="400"/>
      <c r="M419" s="374"/>
      <c r="N419" s="374"/>
      <c r="O419" s="374"/>
      <c r="P419" s="400"/>
      <c r="Q419" s="135">
        <v>3</v>
      </c>
      <c r="R419" s="135" t="s">
        <v>1343</v>
      </c>
      <c r="S419" s="135"/>
      <c r="T419" s="135"/>
      <c r="U419" s="135"/>
      <c r="V419" s="135"/>
      <c r="W419" s="135"/>
      <c r="X419" s="135"/>
      <c r="Y419" s="135"/>
      <c r="Z419" s="135"/>
      <c r="AA419" s="135"/>
      <c r="AB419" s="135"/>
      <c r="AC419" s="135"/>
      <c r="AD419" s="135"/>
      <c r="AE419" s="135"/>
      <c r="AF419" s="279">
        <f>IFERROR(SUMIF(Costeo!$H$5:$H$636,R419,Costeo!$Q$5:$Q$636),SUMIF(Costeo!$Z$4:$Z$636,LEFT(R419,250),Costeo!$Q$4:$Q$637))</f>
        <v>0</v>
      </c>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08"/>
      <c r="BK419" s="208"/>
      <c r="BL419" s="208"/>
      <c r="BM419" s="208"/>
      <c r="BN419" s="208"/>
      <c r="BO419" s="208"/>
      <c r="BP419" s="208"/>
      <c r="BQ419" s="208"/>
      <c r="BR419" s="208"/>
      <c r="BS419" s="208"/>
      <c r="BT419" s="208"/>
      <c r="BU419" s="208"/>
      <c r="BV419" s="208"/>
      <c r="BW419" s="208"/>
      <c r="BX419" s="208"/>
      <c r="BY419" s="208"/>
      <c r="BZ419" s="208"/>
      <c r="CA419" s="208"/>
      <c r="CB419" s="208"/>
      <c r="CC419" s="208"/>
      <c r="CD419" s="208"/>
      <c r="CE419" s="208"/>
      <c r="CF419" s="208"/>
      <c r="CG419" s="208"/>
      <c r="CH419" s="208"/>
      <c r="CI419" s="208"/>
      <c r="CJ419" s="208"/>
      <c r="CK419" s="208"/>
      <c r="CL419" s="208"/>
      <c r="CM419" s="208"/>
      <c r="CN419" s="208"/>
      <c r="CO419" s="208"/>
      <c r="CP419" s="208"/>
      <c r="CQ419" s="208"/>
      <c r="CR419" s="208"/>
      <c r="CS419" s="208"/>
      <c r="CT419" s="208"/>
      <c r="CU419" s="208"/>
      <c r="CV419" s="208"/>
      <c r="CW419" s="208"/>
      <c r="CX419" s="208"/>
      <c r="CY419" s="208"/>
      <c r="CZ419" s="208"/>
      <c r="DA419" s="208"/>
      <c r="DB419" s="208"/>
      <c r="DC419" s="208"/>
      <c r="DD419" s="208"/>
      <c r="DE419" s="208"/>
      <c r="DF419" s="208"/>
      <c r="DG419" s="208"/>
      <c r="DH419" s="208"/>
      <c r="DI419" s="208"/>
      <c r="DJ419" s="208"/>
      <c r="DK419" s="208"/>
      <c r="DL419" s="208"/>
      <c r="DM419" s="208"/>
      <c r="DN419" s="208"/>
      <c r="DO419" s="208"/>
      <c r="DP419" s="208"/>
      <c r="DQ419" s="208"/>
      <c r="DR419" s="208"/>
      <c r="DS419" s="208"/>
      <c r="DT419" s="208"/>
      <c r="DU419" s="208"/>
      <c r="DV419" s="208"/>
      <c r="DW419" s="208"/>
      <c r="DX419" s="208"/>
      <c r="DY419" s="208"/>
      <c r="DZ419" s="208"/>
      <c r="EA419" s="208"/>
      <c r="EB419" s="208"/>
      <c r="EC419" s="208"/>
      <c r="ED419" s="208"/>
      <c r="EE419" s="208"/>
      <c r="EF419" s="208"/>
      <c r="EG419" s="208"/>
      <c r="EH419" s="208"/>
      <c r="EI419" s="208"/>
      <c r="EJ419" s="208"/>
      <c r="EK419" s="208"/>
      <c r="EL419" s="208"/>
      <c r="EM419" s="208"/>
      <c r="EN419" s="208"/>
      <c r="EO419" s="208"/>
      <c r="EP419" s="208"/>
      <c r="EQ419" s="208"/>
      <c r="ER419" s="208"/>
      <c r="ES419" s="208"/>
      <c r="ET419" s="208"/>
      <c r="EU419" s="208"/>
      <c r="EV419" s="208"/>
      <c r="EW419" s="208"/>
      <c r="EX419" s="208"/>
      <c r="EY419" s="208"/>
      <c r="EZ419" s="208"/>
      <c r="FA419" s="208"/>
      <c r="FB419" s="208"/>
      <c r="FC419" s="208"/>
      <c r="FD419" s="208"/>
      <c r="FE419" s="208"/>
      <c r="FF419" s="208"/>
      <c r="FG419" s="208"/>
      <c r="FH419" s="208"/>
      <c r="FI419" s="208"/>
      <c r="FJ419" s="208"/>
      <c r="FK419" s="208"/>
      <c r="FL419" s="208"/>
      <c r="FM419" s="208"/>
      <c r="FN419" s="208"/>
      <c r="FO419" s="287"/>
    </row>
    <row r="420" spans="1:171" s="173" customFormat="1" ht="15.75" customHeight="1" x14ac:dyDescent="0.2">
      <c r="A420" s="374"/>
      <c r="B420" s="374"/>
      <c r="C420" s="402"/>
      <c r="D420" s="402"/>
      <c r="E420" s="402"/>
      <c r="F420" s="402"/>
      <c r="G420" s="402"/>
      <c r="H420" s="402"/>
      <c r="I420" s="402"/>
      <c r="J420" s="402"/>
      <c r="K420" s="400"/>
      <c r="L420" s="400"/>
      <c r="M420" s="374"/>
      <c r="N420" s="374"/>
      <c r="O420" s="374"/>
      <c r="P420" s="400"/>
      <c r="Q420" s="135">
        <v>4</v>
      </c>
      <c r="R420" s="135" t="s">
        <v>1344</v>
      </c>
      <c r="S420" s="135"/>
      <c r="T420" s="135"/>
      <c r="U420" s="135"/>
      <c r="V420" s="135"/>
      <c r="W420" s="135"/>
      <c r="X420" s="135"/>
      <c r="Y420" s="135"/>
      <c r="Z420" s="135"/>
      <c r="AA420" s="135"/>
      <c r="AB420" s="135"/>
      <c r="AC420" s="135"/>
      <c r="AD420" s="135"/>
      <c r="AE420" s="135"/>
      <c r="AF420" s="279">
        <f>IFERROR(SUMIF(Costeo!$H$5:$H$636,R420,Costeo!$Q$5:$Q$636),SUMIF(Costeo!$Z$4:$Z$636,LEFT(R420,250),Costeo!$Q$4:$Q$637))</f>
        <v>0</v>
      </c>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08"/>
      <c r="BK420" s="208"/>
      <c r="BL420" s="208"/>
      <c r="BM420" s="208"/>
      <c r="BN420" s="208"/>
      <c r="BO420" s="208"/>
      <c r="BP420" s="208"/>
      <c r="BQ420" s="208"/>
      <c r="BR420" s="208"/>
      <c r="BS420" s="208"/>
      <c r="BT420" s="208"/>
      <c r="BU420" s="208"/>
      <c r="BV420" s="208"/>
      <c r="BW420" s="208"/>
      <c r="BX420" s="208"/>
      <c r="BY420" s="208"/>
      <c r="BZ420" s="208"/>
      <c r="CA420" s="208"/>
      <c r="CB420" s="208"/>
      <c r="CC420" s="208"/>
      <c r="CD420" s="208"/>
      <c r="CE420" s="208"/>
      <c r="CF420" s="208"/>
      <c r="CG420" s="208"/>
      <c r="CH420" s="208"/>
      <c r="CI420" s="208"/>
      <c r="CJ420" s="208"/>
      <c r="CK420" s="208"/>
      <c r="CL420" s="208"/>
      <c r="CM420" s="208"/>
      <c r="CN420" s="208"/>
      <c r="CO420" s="208"/>
      <c r="CP420" s="208"/>
      <c r="CQ420" s="208"/>
      <c r="CR420" s="208"/>
      <c r="CS420" s="208"/>
      <c r="CT420" s="208"/>
      <c r="CU420" s="208"/>
      <c r="CV420" s="208"/>
      <c r="CW420" s="208"/>
      <c r="CX420" s="208"/>
      <c r="CY420" s="208"/>
      <c r="CZ420" s="208"/>
      <c r="DA420" s="208"/>
      <c r="DB420" s="208"/>
      <c r="DC420" s="208"/>
      <c r="DD420" s="208"/>
      <c r="DE420" s="208"/>
      <c r="DF420" s="208"/>
      <c r="DG420" s="208"/>
      <c r="DH420" s="208"/>
      <c r="DI420" s="208"/>
      <c r="DJ420" s="208"/>
      <c r="DK420" s="208"/>
      <c r="DL420" s="208"/>
      <c r="DM420" s="208"/>
      <c r="DN420" s="208"/>
      <c r="DO420" s="208"/>
      <c r="DP420" s="208"/>
      <c r="DQ420" s="208"/>
      <c r="DR420" s="208"/>
      <c r="DS420" s="208"/>
      <c r="DT420" s="208"/>
      <c r="DU420" s="208"/>
      <c r="DV420" s="208"/>
      <c r="DW420" s="208"/>
      <c r="DX420" s="208"/>
      <c r="DY420" s="208"/>
      <c r="DZ420" s="208"/>
      <c r="EA420" s="208"/>
      <c r="EB420" s="208"/>
      <c r="EC420" s="208"/>
      <c r="ED420" s="208"/>
      <c r="EE420" s="208"/>
      <c r="EF420" s="208"/>
      <c r="EG420" s="208"/>
      <c r="EH420" s="208"/>
      <c r="EI420" s="208"/>
      <c r="EJ420" s="208"/>
      <c r="EK420" s="208"/>
      <c r="EL420" s="208"/>
      <c r="EM420" s="208"/>
      <c r="EN420" s="208"/>
      <c r="EO420" s="208"/>
      <c r="EP420" s="208"/>
      <c r="EQ420" s="208"/>
      <c r="ER420" s="208"/>
      <c r="ES420" s="208"/>
      <c r="ET420" s="208"/>
      <c r="EU420" s="208"/>
      <c r="EV420" s="208"/>
      <c r="EW420" s="208"/>
      <c r="EX420" s="208"/>
      <c r="EY420" s="208"/>
      <c r="EZ420" s="208"/>
      <c r="FA420" s="208"/>
      <c r="FB420" s="208"/>
      <c r="FC420" s="208"/>
      <c r="FD420" s="208"/>
      <c r="FE420" s="208"/>
      <c r="FF420" s="208"/>
      <c r="FG420" s="208"/>
      <c r="FH420" s="208"/>
      <c r="FI420" s="208"/>
      <c r="FJ420" s="208"/>
      <c r="FK420" s="208"/>
      <c r="FL420" s="208"/>
      <c r="FM420" s="208"/>
      <c r="FN420" s="208"/>
      <c r="FO420" s="287"/>
    </row>
    <row r="421" spans="1:171" s="173" customFormat="1" ht="37.5" customHeight="1" x14ac:dyDescent="0.2">
      <c r="A421" s="374"/>
      <c r="B421" s="374"/>
      <c r="C421" s="402" t="s">
        <v>1345</v>
      </c>
      <c r="D421" s="402" t="s">
        <v>1346</v>
      </c>
      <c r="E421" s="406">
        <v>6</v>
      </c>
      <c r="F421" s="406">
        <v>6</v>
      </c>
      <c r="G421" s="406">
        <v>1</v>
      </c>
      <c r="H421" s="406">
        <v>2</v>
      </c>
      <c r="I421" s="406">
        <v>2</v>
      </c>
      <c r="J421" s="406">
        <v>1</v>
      </c>
      <c r="K421" s="374" t="s">
        <v>1347</v>
      </c>
      <c r="L421" s="435" t="s">
        <v>1348</v>
      </c>
      <c r="M421" s="374">
        <v>1</v>
      </c>
      <c r="N421" s="374" t="s">
        <v>1349</v>
      </c>
      <c r="O421" s="374" t="s">
        <v>1348</v>
      </c>
      <c r="P421" s="374" t="s">
        <v>645</v>
      </c>
      <c r="Q421" s="135">
        <v>1</v>
      </c>
      <c r="R421" s="135" t="s">
        <v>1350</v>
      </c>
      <c r="S421" s="136"/>
      <c r="T421" s="198"/>
      <c r="U421" s="198"/>
      <c r="V421" s="198"/>
      <c r="W421" s="198"/>
      <c r="X421" s="198"/>
      <c r="Y421" s="198"/>
      <c r="Z421" s="198"/>
      <c r="AA421" s="198"/>
      <c r="AB421" s="198"/>
      <c r="AC421" s="198"/>
      <c r="AD421" s="198"/>
      <c r="AE421" s="198"/>
      <c r="AF421" s="280"/>
      <c r="AG421" s="276"/>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08"/>
      <c r="BK421" s="208"/>
      <c r="BL421" s="208"/>
      <c r="BM421" s="208"/>
      <c r="BN421" s="208"/>
      <c r="BO421" s="208"/>
      <c r="BP421" s="208"/>
      <c r="BQ421" s="208"/>
      <c r="BR421" s="208"/>
      <c r="BS421" s="208"/>
      <c r="BT421" s="208"/>
      <c r="BU421" s="208"/>
      <c r="BV421" s="208"/>
      <c r="BW421" s="208"/>
      <c r="BX421" s="208"/>
      <c r="BY421" s="208"/>
      <c r="BZ421" s="208"/>
      <c r="CA421" s="208"/>
      <c r="CB421" s="208"/>
      <c r="CC421" s="208"/>
      <c r="CD421" s="208"/>
      <c r="CE421" s="208"/>
      <c r="CF421" s="208"/>
      <c r="CG421" s="208"/>
      <c r="CH421" s="208"/>
      <c r="CI421" s="208"/>
      <c r="CJ421" s="208"/>
      <c r="CK421" s="208"/>
      <c r="CL421" s="208"/>
      <c r="CM421" s="208"/>
      <c r="CN421" s="208"/>
      <c r="CO421" s="208"/>
      <c r="CP421" s="208"/>
      <c r="CQ421" s="208"/>
      <c r="CR421" s="208"/>
      <c r="CS421" s="208"/>
      <c r="CT421" s="208"/>
      <c r="CU421" s="208"/>
      <c r="CV421" s="208"/>
      <c r="CW421" s="208"/>
      <c r="CX421" s="208"/>
      <c r="CY421" s="208"/>
      <c r="CZ421" s="208"/>
      <c r="DA421" s="208"/>
      <c r="DB421" s="208"/>
      <c r="DC421" s="208"/>
      <c r="DD421" s="208"/>
      <c r="DE421" s="208"/>
      <c r="DF421" s="208"/>
      <c r="DG421" s="208"/>
      <c r="DH421" s="208"/>
      <c r="DI421" s="208"/>
      <c r="DJ421" s="208"/>
      <c r="DK421" s="208"/>
      <c r="DL421" s="208"/>
      <c r="DM421" s="208"/>
      <c r="DN421" s="208"/>
      <c r="DO421" s="208"/>
      <c r="DP421" s="208"/>
      <c r="DQ421" s="208"/>
      <c r="DR421" s="208"/>
      <c r="DS421" s="208"/>
      <c r="DT421" s="208"/>
      <c r="DU421" s="208"/>
      <c r="DV421" s="208"/>
      <c r="DW421" s="208"/>
      <c r="DX421" s="208"/>
      <c r="DY421" s="208"/>
      <c r="DZ421" s="208"/>
      <c r="EA421" s="208"/>
      <c r="EB421" s="208"/>
      <c r="EC421" s="208"/>
      <c r="ED421" s="208"/>
      <c r="EE421" s="208"/>
      <c r="EF421" s="208"/>
      <c r="EG421" s="208"/>
      <c r="EH421" s="208"/>
      <c r="EI421" s="208"/>
      <c r="EJ421" s="208"/>
      <c r="EK421" s="208"/>
      <c r="EL421" s="208"/>
      <c r="EM421" s="208"/>
      <c r="EN421" s="208"/>
      <c r="EO421" s="208"/>
      <c r="EP421" s="208"/>
      <c r="EQ421" s="208"/>
      <c r="ER421" s="208"/>
      <c r="ES421" s="208"/>
      <c r="ET421" s="208"/>
      <c r="EU421" s="208"/>
      <c r="EV421" s="208"/>
      <c r="EW421" s="208"/>
      <c r="EX421" s="208"/>
      <c r="EY421" s="208"/>
      <c r="EZ421" s="208"/>
      <c r="FA421" s="208"/>
      <c r="FB421" s="208"/>
      <c r="FC421" s="208"/>
      <c r="FD421" s="208"/>
      <c r="FE421" s="208"/>
      <c r="FF421" s="208"/>
      <c r="FG421" s="208"/>
      <c r="FH421" s="208"/>
      <c r="FI421" s="208"/>
      <c r="FJ421" s="208"/>
      <c r="FK421" s="208"/>
      <c r="FL421" s="208"/>
      <c r="FM421" s="208"/>
      <c r="FN421" s="208"/>
      <c r="FO421" s="287"/>
    </row>
    <row r="422" spans="1:171" s="173" customFormat="1" ht="37.5" customHeight="1" x14ac:dyDescent="0.2">
      <c r="A422" s="374"/>
      <c r="B422" s="374"/>
      <c r="C422" s="402"/>
      <c r="D422" s="402"/>
      <c r="E422" s="406"/>
      <c r="F422" s="406"/>
      <c r="G422" s="406"/>
      <c r="H422" s="406"/>
      <c r="I422" s="406"/>
      <c r="J422" s="406"/>
      <c r="K422" s="400"/>
      <c r="L422" s="400"/>
      <c r="M422" s="400"/>
      <c r="N422" s="400"/>
      <c r="O422" s="400"/>
      <c r="P422" s="374"/>
      <c r="Q422" s="135">
        <v>2</v>
      </c>
      <c r="R422" s="135" t="s">
        <v>1351</v>
      </c>
      <c r="S422" s="136"/>
      <c r="T422" s="198"/>
      <c r="U422" s="198"/>
      <c r="V422" s="198"/>
      <c r="W422" s="198"/>
      <c r="X422" s="198"/>
      <c r="Y422" s="198"/>
      <c r="Z422" s="198"/>
      <c r="AA422" s="198"/>
      <c r="AB422" s="198"/>
      <c r="AC422" s="198"/>
      <c r="AD422" s="198"/>
      <c r="AE422" s="198"/>
      <c r="AF422" s="280"/>
      <c r="AG422" s="276"/>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08"/>
      <c r="BK422" s="208"/>
      <c r="BL422" s="208"/>
      <c r="BM422" s="208"/>
      <c r="BN422" s="208"/>
      <c r="BO422" s="208"/>
      <c r="BP422" s="208"/>
      <c r="BQ422" s="208"/>
      <c r="BR422" s="208"/>
      <c r="BS422" s="208"/>
      <c r="BT422" s="208"/>
      <c r="BU422" s="208"/>
      <c r="BV422" s="208"/>
      <c r="BW422" s="208"/>
      <c r="BX422" s="208"/>
      <c r="BY422" s="208"/>
      <c r="BZ422" s="208"/>
      <c r="CA422" s="208"/>
      <c r="CB422" s="208"/>
      <c r="CC422" s="208"/>
      <c r="CD422" s="208"/>
      <c r="CE422" s="208"/>
      <c r="CF422" s="208"/>
      <c r="CG422" s="208"/>
      <c r="CH422" s="208"/>
      <c r="CI422" s="208"/>
      <c r="CJ422" s="208"/>
      <c r="CK422" s="208"/>
      <c r="CL422" s="208"/>
      <c r="CM422" s="208"/>
      <c r="CN422" s="208"/>
      <c r="CO422" s="208"/>
      <c r="CP422" s="208"/>
      <c r="CQ422" s="208"/>
      <c r="CR422" s="208"/>
      <c r="CS422" s="208"/>
      <c r="CT422" s="208"/>
      <c r="CU422" s="208"/>
      <c r="CV422" s="208"/>
      <c r="CW422" s="208"/>
      <c r="CX422" s="208"/>
      <c r="CY422" s="208"/>
      <c r="CZ422" s="208"/>
      <c r="DA422" s="208"/>
      <c r="DB422" s="208"/>
      <c r="DC422" s="208"/>
      <c r="DD422" s="208"/>
      <c r="DE422" s="208"/>
      <c r="DF422" s="208"/>
      <c r="DG422" s="208"/>
      <c r="DH422" s="208"/>
      <c r="DI422" s="208"/>
      <c r="DJ422" s="208"/>
      <c r="DK422" s="208"/>
      <c r="DL422" s="208"/>
      <c r="DM422" s="208"/>
      <c r="DN422" s="208"/>
      <c r="DO422" s="208"/>
      <c r="DP422" s="208"/>
      <c r="DQ422" s="208"/>
      <c r="DR422" s="208"/>
      <c r="DS422" s="208"/>
      <c r="DT422" s="208"/>
      <c r="DU422" s="208"/>
      <c r="DV422" s="208"/>
      <c r="DW422" s="208"/>
      <c r="DX422" s="208"/>
      <c r="DY422" s="208"/>
      <c r="DZ422" s="208"/>
      <c r="EA422" s="208"/>
      <c r="EB422" s="208"/>
      <c r="EC422" s="208"/>
      <c r="ED422" s="208"/>
      <c r="EE422" s="208"/>
      <c r="EF422" s="208"/>
      <c r="EG422" s="208"/>
      <c r="EH422" s="208"/>
      <c r="EI422" s="208"/>
      <c r="EJ422" s="208"/>
      <c r="EK422" s="208"/>
      <c r="EL422" s="208"/>
      <c r="EM422" s="208"/>
      <c r="EN422" s="208"/>
      <c r="EO422" s="208"/>
      <c r="EP422" s="208"/>
      <c r="EQ422" s="208"/>
      <c r="ER422" s="208"/>
      <c r="ES422" s="208"/>
      <c r="ET422" s="208"/>
      <c r="EU422" s="208"/>
      <c r="EV422" s="208"/>
      <c r="EW422" s="208"/>
      <c r="EX422" s="208"/>
      <c r="EY422" s="208"/>
      <c r="EZ422" s="208"/>
      <c r="FA422" s="208"/>
      <c r="FB422" s="208"/>
      <c r="FC422" s="208"/>
      <c r="FD422" s="208"/>
      <c r="FE422" s="208"/>
      <c r="FF422" s="208"/>
      <c r="FG422" s="208"/>
      <c r="FH422" s="208"/>
      <c r="FI422" s="208"/>
      <c r="FJ422" s="208"/>
      <c r="FK422" s="208"/>
      <c r="FL422" s="208"/>
      <c r="FM422" s="208"/>
      <c r="FN422" s="208"/>
      <c r="FO422" s="287"/>
    </row>
    <row r="423" spans="1:171" s="173" customFormat="1" ht="37.5" customHeight="1" x14ac:dyDescent="0.2">
      <c r="A423" s="374"/>
      <c r="B423" s="374"/>
      <c r="C423" s="402"/>
      <c r="D423" s="402"/>
      <c r="E423" s="406"/>
      <c r="F423" s="406"/>
      <c r="G423" s="406"/>
      <c r="H423" s="406"/>
      <c r="I423" s="406"/>
      <c r="J423" s="406"/>
      <c r="K423" s="400"/>
      <c r="L423" s="400"/>
      <c r="M423" s="400"/>
      <c r="N423" s="400"/>
      <c r="O423" s="400"/>
      <c r="P423" s="374"/>
      <c r="Q423" s="135">
        <v>3</v>
      </c>
      <c r="R423" s="135" t="s">
        <v>1352</v>
      </c>
      <c r="S423" s="136"/>
      <c r="T423" s="198"/>
      <c r="U423" s="198"/>
      <c r="V423" s="198"/>
      <c r="W423" s="198"/>
      <c r="X423" s="198"/>
      <c r="Y423" s="198"/>
      <c r="Z423" s="198"/>
      <c r="AA423" s="198"/>
      <c r="AB423" s="198"/>
      <c r="AC423" s="198"/>
      <c r="AD423" s="198"/>
      <c r="AE423" s="198"/>
      <c r="AF423" s="280"/>
      <c r="AG423" s="276"/>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08"/>
      <c r="BK423" s="208"/>
      <c r="BL423" s="208"/>
      <c r="BM423" s="208"/>
      <c r="BN423" s="208"/>
      <c r="BO423" s="208"/>
      <c r="BP423" s="208"/>
      <c r="BQ423" s="208"/>
      <c r="BR423" s="208"/>
      <c r="BS423" s="208"/>
      <c r="BT423" s="208"/>
      <c r="BU423" s="208"/>
      <c r="BV423" s="208"/>
      <c r="BW423" s="208"/>
      <c r="BX423" s="208"/>
      <c r="BY423" s="208"/>
      <c r="BZ423" s="208"/>
      <c r="CA423" s="208"/>
      <c r="CB423" s="208"/>
      <c r="CC423" s="208"/>
      <c r="CD423" s="208"/>
      <c r="CE423" s="208"/>
      <c r="CF423" s="208"/>
      <c r="CG423" s="208"/>
      <c r="CH423" s="208"/>
      <c r="CI423" s="208"/>
      <c r="CJ423" s="208"/>
      <c r="CK423" s="208"/>
      <c r="CL423" s="208"/>
      <c r="CM423" s="208"/>
      <c r="CN423" s="208"/>
      <c r="CO423" s="208"/>
      <c r="CP423" s="208"/>
      <c r="CQ423" s="208"/>
      <c r="CR423" s="208"/>
      <c r="CS423" s="208"/>
      <c r="CT423" s="208"/>
      <c r="CU423" s="208"/>
      <c r="CV423" s="208"/>
      <c r="CW423" s="208"/>
      <c r="CX423" s="208"/>
      <c r="CY423" s="208"/>
      <c r="CZ423" s="208"/>
      <c r="DA423" s="208"/>
      <c r="DB423" s="208"/>
      <c r="DC423" s="208"/>
      <c r="DD423" s="208"/>
      <c r="DE423" s="208"/>
      <c r="DF423" s="208"/>
      <c r="DG423" s="208"/>
      <c r="DH423" s="208"/>
      <c r="DI423" s="208"/>
      <c r="DJ423" s="208"/>
      <c r="DK423" s="208"/>
      <c r="DL423" s="208"/>
      <c r="DM423" s="208"/>
      <c r="DN423" s="208"/>
      <c r="DO423" s="208"/>
      <c r="DP423" s="208"/>
      <c r="DQ423" s="208"/>
      <c r="DR423" s="208"/>
      <c r="DS423" s="208"/>
      <c r="DT423" s="208"/>
      <c r="DU423" s="208"/>
      <c r="DV423" s="208"/>
      <c r="DW423" s="208"/>
      <c r="DX423" s="208"/>
      <c r="DY423" s="208"/>
      <c r="DZ423" s="208"/>
      <c r="EA423" s="208"/>
      <c r="EB423" s="208"/>
      <c r="EC423" s="208"/>
      <c r="ED423" s="208"/>
      <c r="EE423" s="208"/>
      <c r="EF423" s="208"/>
      <c r="EG423" s="208"/>
      <c r="EH423" s="208"/>
      <c r="EI423" s="208"/>
      <c r="EJ423" s="208"/>
      <c r="EK423" s="208"/>
      <c r="EL423" s="208"/>
      <c r="EM423" s="208"/>
      <c r="EN423" s="208"/>
      <c r="EO423" s="208"/>
      <c r="EP423" s="208"/>
      <c r="EQ423" s="208"/>
      <c r="ER423" s="208"/>
      <c r="ES423" s="208"/>
      <c r="ET423" s="208"/>
      <c r="EU423" s="208"/>
      <c r="EV423" s="208"/>
      <c r="EW423" s="208"/>
      <c r="EX423" s="208"/>
      <c r="EY423" s="208"/>
      <c r="EZ423" s="208"/>
      <c r="FA423" s="208"/>
      <c r="FB423" s="208"/>
      <c r="FC423" s="208"/>
      <c r="FD423" s="208"/>
      <c r="FE423" s="208"/>
      <c r="FF423" s="208"/>
      <c r="FG423" s="208"/>
      <c r="FH423" s="208"/>
      <c r="FI423" s="208"/>
      <c r="FJ423" s="208"/>
      <c r="FK423" s="208"/>
      <c r="FL423" s="208"/>
      <c r="FM423" s="208"/>
      <c r="FN423" s="208"/>
      <c r="FO423" s="287"/>
    </row>
    <row r="424" spans="1:171" s="173" customFormat="1" ht="37.5" customHeight="1" x14ac:dyDescent="0.2">
      <c r="A424" s="374"/>
      <c r="B424" s="374"/>
      <c r="C424" s="402"/>
      <c r="D424" s="402"/>
      <c r="E424" s="406"/>
      <c r="F424" s="406"/>
      <c r="G424" s="406"/>
      <c r="H424" s="406"/>
      <c r="I424" s="406"/>
      <c r="J424" s="406"/>
      <c r="K424" s="400"/>
      <c r="L424" s="400"/>
      <c r="M424" s="400"/>
      <c r="N424" s="400"/>
      <c r="O424" s="400"/>
      <c r="P424" s="374"/>
      <c r="Q424" s="135">
        <v>4</v>
      </c>
      <c r="R424" s="135" t="s">
        <v>1353</v>
      </c>
      <c r="S424" s="136"/>
      <c r="T424" s="198"/>
      <c r="U424" s="198"/>
      <c r="V424" s="198"/>
      <c r="W424" s="198"/>
      <c r="X424" s="198"/>
      <c r="Y424" s="198"/>
      <c r="Z424" s="198"/>
      <c r="AA424" s="198"/>
      <c r="AB424" s="198"/>
      <c r="AC424" s="198"/>
      <c r="AD424" s="198"/>
      <c r="AE424" s="198"/>
      <c r="AF424" s="280"/>
      <c r="AG424" s="276"/>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08"/>
      <c r="BK424" s="208"/>
      <c r="BL424" s="208"/>
      <c r="BM424" s="208"/>
      <c r="BN424" s="208"/>
      <c r="BO424" s="208"/>
      <c r="BP424" s="208"/>
      <c r="BQ424" s="208"/>
      <c r="BR424" s="208"/>
      <c r="BS424" s="208"/>
      <c r="BT424" s="208"/>
      <c r="BU424" s="208"/>
      <c r="BV424" s="208"/>
      <c r="BW424" s="208"/>
      <c r="BX424" s="208"/>
      <c r="BY424" s="208"/>
      <c r="BZ424" s="208"/>
      <c r="CA424" s="208"/>
      <c r="CB424" s="208"/>
      <c r="CC424" s="208"/>
      <c r="CD424" s="208"/>
      <c r="CE424" s="208"/>
      <c r="CF424" s="208"/>
      <c r="CG424" s="208"/>
      <c r="CH424" s="208"/>
      <c r="CI424" s="208"/>
      <c r="CJ424" s="208"/>
      <c r="CK424" s="208"/>
      <c r="CL424" s="208"/>
      <c r="CM424" s="208"/>
      <c r="CN424" s="208"/>
      <c r="CO424" s="208"/>
      <c r="CP424" s="208"/>
      <c r="CQ424" s="208"/>
      <c r="CR424" s="208"/>
      <c r="CS424" s="208"/>
      <c r="CT424" s="208"/>
      <c r="CU424" s="208"/>
      <c r="CV424" s="208"/>
      <c r="CW424" s="208"/>
      <c r="CX424" s="208"/>
      <c r="CY424" s="208"/>
      <c r="CZ424" s="208"/>
      <c r="DA424" s="208"/>
      <c r="DB424" s="208"/>
      <c r="DC424" s="208"/>
      <c r="DD424" s="208"/>
      <c r="DE424" s="208"/>
      <c r="DF424" s="208"/>
      <c r="DG424" s="208"/>
      <c r="DH424" s="208"/>
      <c r="DI424" s="208"/>
      <c r="DJ424" s="208"/>
      <c r="DK424" s="208"/>
      <c r="DL424" s="208"/>
      <c r="DM424" s="208"/>
      <c r="DN424" s="208"/>
      <c r="DO424" s="208"/>
      <c r="DP424" s="208"/>
      <c r="DQ424" s="208"/>
      <c r="DR424" s="208"/>
      <c r="DS424" s="208"/>
      <c r="DT424" s="208"/>
      <c r="DU424" s="208"/>
      <c r="DV424" s="208"/>
      <c r="DW424" s="208"/>
      <c r="DX424" s="208"/>
      <c r="DY424" s="208"/>
      <c r="DZ424" s="208"/>
      <c r="EA424" s="208"/>
      <c r="EB424" s="208"/>
      <c r="EC424" s="208"/>
      <c r="ED424" s="208"/>
      <c r="EE424" s="208"/>
      <c r="EF424" s="208"/>
      <c r="EG424" s="208"/>
      <c r="EH424" s="208"/>
      <c r="EI424" s="208"/>
      <c r="EJ424" s="208"/>
      <c r="EK424" s="208"/>
      <c r="EL424" s="208"/>
      <c r="EM424" s="208"/>
      <c r="EN424" s="208"/>
      <c r="EO424" s="208"/>
      <c r="EP424" s="208"/>
      <c r="EQ424" s="208"/>
      <c r="ER424" s="208"/>
      <c r="ES424" s="208"/>
      <c r="ET424" s="208"/>
      <c r="EU424" s="208"/>
      <c r="EV424" s="208"/>
      <c r="EW424" s="208"/>
      <c r="EX424" s="208"/>
      <c r="EY424" s="208"/>
      <c r="EZ424" s="208"/>
      <c r="FA424" s="208"/>
      <c r="FB424" s="208"/>
      <c r="FC424" s="208"/>
      <c r="FD424" s="208"/>
      <c r="FE424" s="208"/>
      <c r="FF424" s="208"/>
      <c r="FG424" s="208"/>
      <c r="FH424" s="208"/>
      <c r="FI424" s="208"/>
      <c r="FJ424" s="208"/>
      <c r="FK424" s="208"/>
      <c r="FL424" s="208"/>
      <c r="FM424" s="208"/>
      <c r="FN424" s="208"/>
      <c r="FO424" s="287"/>
    </row>
    <row r="425" spans="1:171" s="173" customFormat="1" ht="37.5" customHeight="1" x14ac:dyDescent="0.2">
      <c r="A425" s="374"/>
      <c r="B425" s="374"/>
      <c r="C425" s="402"/>
      <c r="D425" s="402"/>
      <c r="E425" s="406"/>
      <c r="F425" s="406"/>
      <c r="G425" s="406"/>
      <c r="H425" s="406"/>
      <c r="I425" s="406"/>
      <c r="J425" s="406"/>
      <c r="K425" s="400"/>
      <c r="L425" s="400"/>
      <c r="M425" s="400"/>
      <c r="N425" s="400"/>
      <c r="O425" s="400"/>
      <c r="P425" s="374"/>
      <c r="Q425" s="135">
        <v>5</v>
      </c>
      <c r="R425" s="135" t="s">
        <v>1354</v>
      </c>
      <c r="S425" s="136"/>
      <c r="T425" s="198"/>
      <c r="U425" s="198"/>
      <c r="V425" s="198"/>
      <c r="W425" s="198"/>
      <c r="X425" s="198"/>
      <c r="Y425" s="198"/>
      <c r="Z425" s="198"/>
      <c r="AA425" s="198"/>
      <c r="AB425" s="198"/>
      <c r="AC425" s="198"/>
      <c r="AD425" s="198"/>
      <c r="AE425" s="198"/>
      <c r="AF425" s="280"/>
      <c r="AG425" s="276"/>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08"/>
      <c r="BK425" s="208"/>
      <c r="BL425" s="208"/>
      <c r="BM425" s="208"/>
      <c r="BN425" s="208"/>
      <c r="BO425" s="208"/>
      <c r="BP425" s="208"/>
      <c r="BQ425" s="208"/>
      <c r="BR425" s="208"/>
      <c r="BS425" s="208"/>
      <c r="BT425" s="208"/>
      <c r="BU425" s="208"/>
      <c r="BV425" s="208"/>
      <c r="BW425" s="208"/>
      <c r="BX425" s="208"/>
      <c r="BY425" s="208"/>
      <c r="BZ425" s="208"/>
      <c r="CA425" s="208"/>
      <c r="CB425" s="208"/>
      <c r="CC425" s="208"/>
      <c r="CD425" s="208"/>
      <c r="CE425" s="208"/>
      <c r="CF425" s="208"/>
      <c r="CG425" s="208"/>
      <c r="CH425" s="208"/>
      <c r="CI425" s="208"/>
      <c r="CJ425" s="208"/>
      <c r="CK425" s="208"/>
      <c r="CL425" s="208"/>
      <c r="CM425" s="208"/>
      <c r="CN425" s="208"/>
      <c r="CO425" s="208"/>
      <c r="CP425" s="208"/>
      <c r="CQ425" s="208"/>
      <c r="CR425" s="208"/>
      <c r="CS425" s="208"/>
      <c r="CT425" s="208"/>
      <c r="CU425" s="208"/>
      <c r="CV425" s="208"/>
      <c r="CW425" s="208"/>
      <c r="CX425" s="208"/>
      <c r="CY425" s="208"/>
      <c r="CZ425" s="208"/>
      <c r="DA425" s="208"/>
      <c r="DB425" s="208"/>
      <c r="DC425" s="208"/>
      <c r="DD425" s="208"/>
      <c r="DE425" s="208"/>
      <c r="DF425" s="208"/>
      <c r="DG425" s="208"/>
      <c r="DH425" s="208"/>
      <c r="DI425" s="208"/>
      <c r="DJ425" s="208"/>
      <c r="DK425" s="208"/>
      <c r="DL425" s="208"/>
      <c r="DM425" s="208"/>
      <c r="DN425" s="208"/>
      <c r="DO425" s="208"/>
      <c r="DP425" s="208"/>
      <c r="DQ425" s="208"/>
      <c r="DR425" s="208"/>
      <c r="DS425" s="208"/>
      <c r="DT425" s="208"/>
      <c r="DU425" s="208"/>
      <c r="DV425" s="208"/>
      <c r="DW425" s="208"/>
      <c r="DX425" s="208"/>
      <c r="DY425" s="208"/>
      <c r="DZ425" s="208"/>
      <c r="EA425" s="208"/>
      <c r="EB425" s="208"/>
      <c r="EC425" s="208"/>
      <c r="ED425" s="208"/>
      <c r="EE425" s="208"/>
      <c r="EF425" s="208"/>
      <c r="EG425" s="208"/>
      <c r="EH425" s="208"/>
      <c r="EI425" s="208"/>
      <c r="EJ425" s="208"/>
      <c r="EK425" s="208"/>
      <c r="EL425" s="208"/>
      <c r="EM425" s="208"/>
      <c r="EN425" s="208"/>
      <c r="EO425" s="208"/>
      <c r="EP425" s="208"/>
      <c r="EQ425" s="208"/>
      <c r="ER425" s="208"/>
      <c r="ES425" s="208"/>
      <c r="ET425" s="208"/>
      <c r="EU425" s="208"/>
      <c r="EV425" s="208"/>
      <c r="EW425" s="208"/>
      <c r="EX425" s="208"/>
      <c r="EY425" s="208"/>
      <c r="EZ425" s="208"/>
      <c r="FA425" s="208"/>
      <c r="FB425" s="208"/>
      <c r="FC425" s="208"/>
      <c r="FD425" s="208"/>
      <c r="FE425" s="208"/>
      <c r="FF425" s="208"/>
      <c r="FG425" s="208"/>
      <c r="FH425" s="208"/>
      <c r="FI425" s="208"/>
      <c r="FJ425" s="208"/>
      <c r="FK425" s="208"/>
      <c r="FL425" s="208"/>
      <c r="FM425" s="208"/>
      <c r="FN425" s="208"/>
      <c r="FO425" s="287"/>
    </row>
    <row r="426" spans="1:171" s="173" customFormat="1" ht="37.5" customHeight="1" x14ac:dyDescent="0.2">
      <c r="A426" s="374"/>
      <c r="B426" s="374"/>
      <c r="C426" s="402"/>
      <c r="D426" s="402"/>
      <c r="E426" s="406"/>
      <c r="F426" s="406"/>
      <c r="G426" s="406"/>
      <c r="H426" s="406"/>
      <c r="I426" s="406"/>
      <c r="J426" s="406"/>
      <c r="K426" s="400"/>
      <c r="L426" s="400"/>
      <c r="M426" s="400"/>
      <c r="N426" s="400"/>
      <c r="O426" s="400"/>
      <c r="P426" s="374"/>
      <c r="Q426" s="135">
        <v>6</v>
      </c>
      <c r="R426" s="135" t="s">
        <v>1355</v>
      </c>
      <c r="S426" s="136"/>
      <c r="T426" s="198"/>
      <c r="U426" s="198"/>
      <c r="V426" s="198"/>
      <c r="W426" s="198"/>
      <c r="X426" s="198"/>
      <c r="Y426" s="198"/>
      <c r="Z426" s="198"/>
      <c r="AA426" s="198"/>
      <c r="AB426" s="198"/>
      <c r="AC426" s="198"/>
      <c r="AD426" s="198"/>
      <c r="AE426" s="198"/>
      <c r="AF426" s="280"/>
      <c r="AG426" s="276"/>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08"/>
      <c r="BK426" s="208"/>
      <c r="BL426" s="208"/>
      <c r="BM426" s="208"/>
      <c r="BN426" s="208"/>
      <c r="BO426" s="208"/>
      <c r="BP426" s="208"/>
      <c r="BQ426" s="208"/>
      <c r="BR426" s="208"/>
      <c r="BS426" s="208"/>
      <c r="BT426" s="208"/>
      <c r="BU426" s="208"/>
      <c r="BV426" s="208"/>
      <c r="BW426" s="208"/>
      <c r="BX426" s="208"/>
      <c r="BY426" s="208"/>
      <c r="BZ426" s="208"/>
      <c r="CA426" s="208"/>
      <c r="CB426" s="208"/>
      <c r="CC426" s="208"/>
      <c r="CD426" s="208"/>
      <c r="CE426" s="208"/>
      <c r="CF426" s="208"/>
      <c r="CG426" s="208"/>
      <c r="CH426" s="208"/>
      <c r="CI426" s="208"/>
      <c r="CJ426" s="208"/>
      <c r="CK426" s="208"/>
      <c r="CL426" s="208"/>
      <c r="CM426" s="208"/>
      <c r="CN426" s="208"/>
      <c r="CO426" s="208"/>
      <c r="CP426" s="208"/>
      <c r="CQ426" s="208"/>
      <c r="CR426" s="208"/>
      <c r="CS426" s="208"/>
      <c r="CT426" s="208"/>
      <c r="CU426" s="208"/>
      <c r="CV426" s="208"/>
      <c r="CW426" s="208"/>
      <c r="CX426" s="208"/>
      <c r="CY426" s="208"/>
      <c r="CZ426" s="208"/>
      <c r="DA426" s="208"/>
      <c r="DB426" s="208"/>
      <c r="DC426" s="208"/>
      <c r="DD426" s="208"/>
      <c r="DE426" s="208"/>
      <c r="DF426" s="208"/>
      <c r="DG426" s="208"/>
      <c r="DH426" s="208"/>
      <c r="DI426" s="208"/>
      <c r="DJ426" s="208"/>
      <c r="DK426" s="208"/>
      <c r="DL426" s="208"/>
      <c r="DM426" s="208"/>
      <c r="DN426" s="208"/>
      <c r="DO426" s="208"/>
      <c r="DP426" s="208"/>
      <c r="DQ426" s="208"/>
      <c r="DR426" s="208"/>
      <c r="DS426" s="208"/>
      <c r="DT426" s="208"/>
      <c r="DU426" s="208"/>
      <c r="DV426" s="208"/>
      <c r="DW426" s="208"/>
      <c r="DX426" s="208"/>
      <c r="DY426" s="208"/>
      <c r="DZ426" s="208"/>
      <c r="EA426" s="208"/>
      <c r="EB426" s="208"/>
      <c r="EC426" s="208"/>
      <c r="ED426" s="208"/>
      <c r="EE426" s="208"/>
      <c r="EF426" s="208"/>
      <c r="EG426" s="208"/>
      <c r="EH426" s="208"/>
      <c r="EI426" s="208"/>
      <c r="EJ426" s="208"/>
      <c r="EK426" s="208"/>
      <c r="EL426" s="208"/>
      <c r="EM426" s="208"/>
      <c r="EN426" s="208"/>
      <c r="EO426" s="208"/>
      <c r="EP426" s="208"/>
      <c r="EQ426" s="208"/>
      <c r="ER426" s="208"/>
      <c r="ES426" s="208"/>
      <c r="ET426" s="208"/>
      <c r="EU426" s="208"/>
      <c r="EV426" s="208"/>
      <c r="EW426" s="208"/>
      <c r="EX426" s="208"/>
      <c r="EY426" s="208"/>
      <c r="EZ426" s="208"/>
      <c r="FA426" s="208"/>
      <c r="FB426" s="208"/>
      <c r="FC426" s="208"/>
      <c r="FD426" s="208"/>
      <c r="FE426" s="208"/>
      <c r="FF426" s="208"/>
      <c r="FG426" s="208"/>
      <c r="FH426" s="208"/>
      <c r="FI426" s="208"/>
      <c r="FJ426" s="208"/>
      <c r="FK426" s="208"/>
      <c r="FL426" s="208"/>
      <c r="FM426" s="208"/>
      <c r="FN426" s="208"/>
      <c r="FO426" s="287"/>
    </row>
    <row r="427" spans="1:171" s="173" customFormat="1" ht="37.5" customHeight="1" x14ac:dyDescent="0.2">
      <c r="A427" s="374"/>
      <c r="B427" s="374"/>
      <c r="C427" s="402"/>
      <c r="D427" s="402" t="s">
        <v>1356</v>
      </c>
      <c r="E427" s="402">
        <v>0.9</v>
      </c>
      <c r="F427" s="402">
        <v>0.9</v>
      </c>
      <c r="G427" s="402">
        <v>0.9</v>
      </c>
      <c r="H427" s="402">
        <v>0.9</v>
      </c>
      <c r="I427" s="402">
        <v>0.9</v>
      </c>
      <c r="J427" s="402">
        <v>0.9</v>
      </c>
      <c r="K427" s="374" t="s">
        <v>1357</v>
      </c>
      <c r="L427" s="400"/>
      <c r="M427" s="374">
        <v>2</v>
      </c>
      <c r="N427" s="374" t="s">
        <v>1358</v>
      </c>
      <c r="O427" s="374" t="s">
        <v>1348</v>
      </c>
      <c r="P427" s="374"/>
      <c r="Q427" s="135">
        <v>1</v>
      </c>
      <c r="R427" s="135" t="s">
        <v>1359</v>
      </c>
      <c r="S427" s="136"/>
      <c r="T427" s="198"/>
      <c r="U427" s="198"/>
      <c r="V427" s="198"/>
      <c r="W427" s="198"/>
      <c r="X427" s="198"/>
      <c r="Y427" s="198"/>
      <c r="Z427" s="198"/>
      <c r="AA427" s="198"/>
      <c r="AB427" s="198"/>
      <c r="AC427" s="198"/>
      <c r="AD427" s="198"/>
      <c r="AE427" s="198"/>
      <c r="AF427" s="280"/>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08"/>
      <c r="BK427" s="208"/>
      <c r="BL427" s="208"/>
      <c r="BM427" s="208"/>
      <c r="BN427" s="208"/>
      <c r="BO427" s="208"/>
      <c r="BP427" s="208"/>
      <c r="BQ427" s="208"/>
      <c r="BR427" s="208"/>
      <c r="BS427" s="208"/>
      <c r="BT427" s="208"/>
      <c r="BU427" s="208"/>
      <c r="BV427" s="208"/>
      <c r="BW427" s="208"/>
      <c r="BX427" s="208"/>
      <c r="BY427" s="208"/>
      <c r="BZ427" s="208"/>
      <c r="CA427" s="208"/>
      <c r="CB427" s="208"/>
      <c r="CC427" s="208"/>
      <c r="CD427" s="208"/>
      <c r="CE427" s="208"/>
      <c r="CF427" s="208"/>
      <c r="CG427" s="208"/>
      <c r="CH427" s="208"/>
      <c r="CI427" s="208"/>
      <c r="CJ427" s="208"/>
      <c r="CK427" s="208"/>
      <c r="CL427" s="208"/>
      <c r="CM427" s="208"/>
      <c r="CN427" s="208"/>
      <c r="CO427" s="208"/>
      <c r="CP427" s="208"/>
      <c r="CQ427" s="208"/>
      <c r="CR427" s="208"/>
      <c r="CS427" s="208"/>
      <c r="CT427" s="208"/>
      <c r="CU427" s="208"/>
      <c r="CV427" s="208"/>
      <c r="CW427" s="208"/>
      <c r="CX427" s="208"/>
      <c r="CY427" s="208"/>
      <c r="CZ427" s="208"/>
      <c r="DA427" s="208"/>
      <c r="DB427" s="208"/>
      <c r="DC427" s="208"/>
      <c r="DD427" s="208"/>
      <c r="DE427" s="208"/>
      <c r="DF427" s="208"/>
      <c r="DG427" s="208"/>
      <c r="DH427" s="208"/>
      <c r="DI427" s="208"/>
      <c r="DJ427" s="208"/>
      <c r="DK427" s="208"/>
      <c r="DL427" s="208"/>
      <c r="DM427" s="208"/>
      <c r="DN427" s="208"/>
      <c r="DO427" s="208"/>
      <c r="DP427" s="208"/>
      <c r="DQ427" s="208"/>
      <c r="DR427" s="208"/>
      <c r="DS427" s="208"/>
      <c r="DT427" s="208"/>
      <c r="DU427" s="208"/>
      <c r="DV427" s="208"/>
      <c r="DW427" s="208"/>
      <c r="DX427" s="208"/>
      <c r="DY427" s="208"/>
      <c r="DZ427" s="208"/>
      <c r="EA427" s="208"/>
      <c r="EB427" s="208"/>
      <c r="EC427" s="208"/>
      <c r="ED427" s="208"/>
      <c r="EE427" s="208"/>
      <c r="EF427" s="208"/>
      <c r="EG427" s="208"/>
      <c r="EH427" s="208"/>
      <c r="EI427" s="208"/>
      <c r="EJ427" s="208"/>
      <c r="EK427" s="208"/>
      <c r="EL427" s="208"/>
      <c r="EM427" s="208"/>
      <c r="EN427" s="208"/>
      <c r="EO427" s="208"/>
      <c r="EP427" s="208"/>
      <c r="EQ427" s="208"/>
      <c r="ER427" s="208"/>
      <c r="ES427" s="208"/>
      <c r="ET427" s="208"/>
      <c r="EU427" s="208"/>
      <c r="EV427" s="208"/>
      <c r="EW427" s="208"/>
      <c r="EX427" s="208"/>
      <c r="EY427" s="208"/>
      <c r="EZ427" s="208"/>
      <c r="FA427" s="208"/>
      <c r="FB427" s="208"/>
      <c r="FC427" s="208"/>
      <c r="FD427" s="208"/>
      <c r="FE427" s="208"/>
      <c r="FF427" s="208"/>
      <c r="FG427" s="208"/>
      <c r="FH427" s="208"/>
      <c r="FI427" s="208"/>
      <c r="FJ427" s="208"/>
      <c r="FK427" s="208"/>
      <c r="FL427" s="208"/>
      <c r="FM427" s="208"/>
      <c r="FN427" s="208"/>
      <c r="FO427" s="287"/>
    </row>
    <row r="428" spans="1:171" s="173" customFormat="1" ht="37.5" customHeight="1" x14ac:dyDescent="0.2">
      <c r="A428" s="374"/>
      <c r="B428" s="374"/>
      <c r="C428" s="402"/>
      <c r="D428" s="402"/>
      <c r="E428" s="400"/>
      <c r="F428" s="402"/>
      <c r="G428" s="402"/>
      <c r="H428" s="402"/>
      <c r="I428" s="402"/>
      <c r="J428" s="402"/>
      <c r="K428" s="400"/>
      <c r="L428" s="400"/>
      <c r="M428" s="400"/>
      <c r="N428" s="400"/>
      <c r="O428" s="400"/>
      <c r="P428" s="374"/>
      <c r="Q428" s="135">
        <v>2</v>
      </c>
      <c r="R428" s="135" t="s">
        <v>1360</v>
      </c>
      <c r="S428" s="136"/>
      <c r="T428" s="198"/>
      <c r="U428" s="198"/>
      <c r="V428" s="198"/>
      <c r="W428" s="198"/>
      <c r="X428" s="198"/>
      <c r="Y428" s="198"/>
      <c r="Z428" s="198"/>
      <c r="AA428" s="198"/>
      <c r="AB428" s="198"/>
      <c r="AC428" s="198"/>
      <c r="AD428" s="198"/>
      <c r="AE428" s="198"/>
      <c r="AF428" s="280"/>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08"/>
      <c r="BK428" s="208"/>
      <c r="BL428" s="208"/>
      <c r="BM428" s="208"/>
      <c r="BN428" s="208"/>
      <c r="BO428" s="208"/>
      <c r="BP428" s="208"/>
      <c r="BQ428" s="208"/>
      <c r="BR428" s="208"/>
      <c r="BS428" s="208"/>
      <c r="BT428" s="208"/>
      <c r="BU428" s="208"/>
      <c r="BV428" s="208"/>
      <c r="BW428" s="208"/>
      <c r="BX428" s="208"/>
      <c r="BY428" s="208"/>
      <c r="BZ428" s="208"/>
      <c r="CA428" s="208"/>
      <c r="CB428" s="208"/>
      <c r="CC428" s="208"/>
      <c r="CD428" s="208"/>
      <c r="CE428" s="208"/>
      <c r="CF428" s="208"/>
      <c r="CG428" s="208"/>
      <c r="CH428" s="208"/>
      <c r="CI428" s="208"/>
      <c r="CJ428" s="208"/>
      <c r="CK428" s="208"/>
      <c r="CL428" s="208"/>
      <c r="CM428" s="208"/>
      <c r="CN428" s="208"/>
      <c r="CO428" s="208"/>
      <c r="CP428" s="208"/>
      <c r="CQ428" s="208"/>
      <c r="CR428" s="208"/>
      <c r="CS428" s="208"/>
      <c r="CT428" s="208"/>
      <c r="CU428" s="208"/>
      <c r="CV428" s="208"/>
      <c r="CW428" s="208"/>
      <c r="CX428" s="208"/>
      <c r="CY428" s="208"/>
      <c r="CZ428" s="208"/>
      <c r="DA428" s="208"/>
      <c r="DB428" s="208"/>
      <c r="DC428" s="208"/>
      <c r="DD428" s="208"/>
      <c r="DE428" s="208"/>
      <c r="DF428" s="208"/>
      <c r="DG428" s="208"/>
      <c r="DH428" s="208"/>
      <c r="DI428" s="208"/>
      <c r="DJ428" s="208"/>
      <c r="DK428" s="208"/>
      <c r="DL428" s="208"/>
      <c r="DM428" s="208"/>
      <c r="DN428" s="208"/>
      <c r="DO428" s="208"/>
      <c r="DP428" s="208"/>
      <c r="DQ428" s="208"/>
      <c r="DR428" s="208"/>
      <c r="DS428" s="208"/>
      <c r="DT428" s="208"/>
      <c r="DU428" s="208"/>
      <c r="DV428" s="208"/>
      <c r="DW428" s="208"/>
      <c r="DX428" s="208"/>
      <c r="DY428" s="208"/>
      <c r="DZ428" s="208"/>
      <c r="EA428" s="208"/>
      <c r="EB428" s="208"/>
      <c r="EC428" s="208"/>
      <c r="ED428" s="208"/>
      <c r="EE428" s="208"/>
      <c r="EF428" s="208"/>
      <c r="EG428" s="208"/>
      <c r="EH428" s="208"/>
      <c r="EI428" s="208"/>
      <c r="EJ428" s="208"/>
      <c r="EK428" s="208"/>
      <c r="EL428" s="208"/>
      <c r="EM428" s="208"/>
      <c r="EN428" s="208"/>
      <c r="EO428" s="208"/>
      <c r="EP428" s="208"/>
      <c r="EQ428" s="208"/>
      <c r="ER428" s="208"/>
      <c r="ES428" s="208"/>
      <c r="ET428" s="208"/>
      <c r="EU428" s="208"/>
      <c r="EV428" s="208"/>
      <c r="EW428" s="208"/>
      <c r="EX428" s="208"/>
      <c r="EY428" s="208"/>
      <c r="EZ428" s="208"/>
      <c r="FA428" s="208"/>
      <c r="FB428" s="208"/>
      <c r="FC428" s="208"/>
      <c r="FD428" s="208"/>
      <c r="FE428" s="208"/>
      <c r="FF428" s="208"/>
      <c r="FG428" s="208"/>
      <c r="FH428" s="208"/>
      <c r="FI428" s="208"/>
      <c r="FJ428" s="208"/>
      <c r="FK428" s="208"/>
      <c r="FL428" s="208"/>
      <c r="FM428" s="208"/>
      <c r="FN428" s="208"/>
      <c r="FO428" s="287"/>
    </row>
    <row r="429" spans="1:171" s="173" customFormat="1" ht="37.5" customHeight="1" x14ac:dyDescent="0.2">
      <c r="A429" s="374"/>
      <c r="B429" s="374"/>
      <c r="C429" s="402"/>
      <c r="D429" s="402"/>
      <c r="E429" s="400"/>
      <c r="F429" s="402"/>
      <c r="G429" s="402"/>
      <c r="H429" s="402"/>
      <c r="I429" s="402"/>
      <c r="J429" s="402"/>
      <c r="K429" s="400"/>
      <c r="L429" s="400"/>
      <c r="M429" s="400"/>
      <c r="N429" s="400"/>
      <c r="O429" s="400"/>
      <c r="P429" s="374"/>
      <c r="Q429" s="135">
        <v>3</v>
      </c>
      <c r="R429" s="135" t="s">
        <v>1361</v>
      </c>
      <c r="S429" s="136"/>
      <c r="T429" s="198"/>
      <c r="U429" s="198"/>
      <c r="V429" s="198"/>
      <c r="W429" s="198"/>
      <c r="X429" s="198"/>
      <c r="Y429" s="198"/>
      <c r="Z429" s="198"/>
      <c r="AA429" s="198"/>
      <c r="AB429" s="198"/>
      <c r="AC429" s="198"/>
      <c r="AD429" s="198"/>
      <c r="AE429" s="198"/>
      <c r="AF429" s="280"/>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08"/>
      <c r="BK429" s="208"/>
      <c r="BL429" s="208"/>
      <c r="BM429" s="208"/>
      <c r="BN429" s="208"/>
      <c r="BO429" s="208"/>
      <c r="BP429" s="208"/>
      <c r="BQ429" s="208"/>
      <c r="BR429" s="208"/>
      <c r="BS429" s="208"/>
      <c r="BT429" s="208"/>
      <c r="BU429" s="208"/>
      <c r="BV429" s="208"/>
      <c r="BW429" s="208"/>
      <c r="BX429" s="208"/>
      <c r="BY429" s="208"/>
      <c r="BZ429" s="208"/>
      <c r="CA429" s="208"/>
      <c r="CB429" s="208"/>
      <c r="CC429" s="208"/>
      <c r="CD429" s="208"/>
      <c r="CE429" s="208"/>
      <c r="CF429" s="208"/>
      <c r="CG429" s="208"/>
      <c r="CH429" s="208"/>
      <c r="CI429" s="208"/>
      <c r="CJ429" s="208"/>
      <c r="CK429" s="208"/>
      <c r="CL429" s="208"/>
      <c r="CM429" s="208"/>
      <c r="CN429" s="208"/>
      <c r="CO429" s="208"/>
      <c r="CP429" s="208"/>
      <c r="CQ429" s="208"/>
      <c r="CR429" s="208"/>
      <c r="CS429" s="208"/>
      <c r="CT429" s="208"/>
      <c r="CU429" s="208"/>
      <c r="CV429" s="208"/>
      <c r="CW429" s="208"/>
      <c r="CX429" s="208"/>
      <c r="CY429" s="208"/>
      <c r="CZ429" s="208"/>
      <c r="DA429" s="208"/>
      <c r="DB429" s="208"/>
      <c r="DC429" s="208"/>
      <c r="DD429" s="208"/>
      <c r="DE429" s="208"/>
      <c r="DF429" s="208"/>
      <c r="DG429" s="208"/>
      <c r="DH429" s="208"/>
      <c r="DI429" s="208"/>
      <c r="DJ429" s="208"/>
      <c r="DK429" s="208"/>
      <c r="DL429" s="208"/>
      <c r="DM429" s="208"/>
      <c r="DN429" s="208"/>
      <c r="DO429" s="208"/>
      <c r="DP429" s="208"/>
      <c r="DQ429" s="208"/>
      <c r="DR429" s="208"/>
      <c r="DS429" s="208"/>
      <c r="DT429" s="208"/>
      <c r="DU429" s="208"/>
      <c r="DV429" s="208"/>
      <c r="DW429" s="208"/>
      <c r="DX429" s="208"/>
      <c r="DY429" s="208"/>
      <c r="DZ429" s="208"/>
      <c r="EA429" s="208"/>
      <c r="EB429" s="208"/>
      <c r="EC429" s="208"/>
      <c r="ED429" s="208"/>
      <c r="EE429" s="208"/>
      <c r="EF429" s="208"/>
      <c r="EG429" s="208"/>
      <c r="EH429" s="208"/>
      <c r="EI429" s="208"/>
      <c r="EJ429" s="208"/>
      <c r="EK429" s="208"/>
      <c r="EL429" s="208"/>
      <c r="EM429" s="208"/>
      <c r="EN429" s="208"/>
      <c r="EO429" s="208"/>
      <c r="EP429" s="208"/>
      <c r="EQ429" s="208"/>
      <c r="ER429" s="208"/>
      <c r="ES429" s="208"/>
      <c r="ET429" s="208"/>
      <c r="EU429" s="208"/>
      <c r="EV429" s="208"/>
      <c r="EW429" s="208"/>
      <c r="EX429" s="208"/>
      <c r="EY429" s="208"/>
      <c r="EZ429" s="208"/>
      <c r="FA429" s="208"/>
      <c r="FB429" s="208"/>
      <c r="FC429" s="208"/>
      <c r="FD429" s="208"/>
      <c r="FE429" s="208"/>
      <c r="FF429" s="208"/>
      <c r="FG429" s="208"/>
      <c r="FH429" s="208"/>
      <c r="FI429" s="208"/>
      <c r="FJ429" s="208"/>
      <c r="FK429" s="208"/>
      <c r="FL429" s="208"/>
      <c r="FM429" s="208"/>
      <c r="FN429" s="208"/>
      <c r="FO429" s="287"/>
    </row>
    <row r="430" spans="1:171" s="173" customFormat="1" ht="37.5" customHeight="1" x14ac:dyDescent="0.2">
      <c r="A430" s="374"/>
      <c r="B430" s="374"/>
      <c r="C430" s="402"/>
      <c r="D430" s="402"/>
      <c r="E430" s="400"/>
      <c r="F430" s="402"/>
      <c r="G430" s="402"/>
      <c r="H430" s="402"/>
      <c r="I430" s="402"/>
      <c r="J430" s="402"/>
      <c r="K430" s="400"/>
      <c r="L430" s="400"/>
      <c r="M430" s="400"/>
      <c r="N430" s="400"/>
      <c r="O430" s="400"/>
      <c r="P430" s="374"/>
      <c r="Q430" s="135">
        <v>4</v>
      </c>
      <c r="R430" s="135" t="s">
        <v>1362</v>
      </c>
      <c r="S430" s="136"/>
      <c r="T430" s="198"/>
      <c r="U430" s="198"/>
      <c r="V430" s="198"/>
      <c r="W430" s="198"/>
      <c r="X430" s="198"/>
      <c r="Y430" s="198"/>
      <c r="Z430" s="198"/>
      <c r="AA430" s="198"/>
      <c r="AB430" s="198"/>
      <c r="AC430" s="198"/>
      <c r="AD430" s="198"/>
      <c r="AE430" s="198"/>
      <c r="AF430" s="280"/>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08"/>
      <c r="BK430" s="208"/>
      <c r="BL430" s="208"/>
      <c r="BM430" s="208"/>
      <c r="BN430" s="208"/>
      <c r="BO430" s="208"/>
      <c r="BP430" s="208"/>
      <c r="BQ430" s="208"/>
      <c r="BR430" s="208"/>
      <c r="BS430" s="208"/>
      <c r="BT430" s="208"/>
      <c r="BU430" s="208"/>
      <c r="BV430" s="208"/>
      <c r="BW430" s="208"/>
      <c r="BX430" s="208"/>
      <c r="BY430" s="208"/>
      <c r="BZ430" s="208"/>
      <c r="CA430" s="208"/>
      <c r="CB430" s="208"/>
      <c r="CC430" s="208"/>
      <c r="CD430" s="208"/>
      <c r="CE430" s="208"/>
      <c r="CF430" s="208"/>
      <c r="CG430" s="208"/>
      <c r="CH430" s="208"/>
      <c r="CI430" s="208"/>
      <c r="CJ430" s="208"/>
      <c r="CK430" s="208"/>
      <c r="CL430" s="208"/>
      <c r="CM430" s="208"/>
      <c r="CN430" s="208"/>
      <c r="CO430" s="208"/>
      <c r="CP430" s="208"/>
      <c r="CQ430" s="208"/>
      <c r="CR430" s="208"/>
      <c r="CS430" s="208"/>
      <c r="CT430" s="208"/>
      <c r="CU430" s="208"/>
      <c r="CV430" s="208"/>
      <c r="CW430" s="208"/>
      <c r="CX430" s="208"/>
      <c r="CY430" s="208"/>
      <c r="CZ430" s="208"/>
      <c r="DA430" s="208"/>
      <c r="DB430" s="208"/>
      <c r="DC430" s="208"/>
      <c r="DD430" s="208"/>
      <c r="DE430" s="208"/>
      <c r="DF430" s="208"/>
      <c r="DG430" s="208"/>
      <c r="DH430" s="208"/>
      <c r="DI430" s="208"/>
      <c r="DJ430" s="208"/>
      <c r="DK430" s="208"/>
      <c r="DL430" s="208"/>
      <c r="DM430" s="208"/>
      <c r="DN430" s="208"/>
      <c r="DO430" s="208"/>
      <c r="DP430" s="208"/>
      <c r="DQ430" s="208"/>
      <c r="DR430" s="208"/>
      <c r="DS430" s="208"/>
      <c r="DT430" s="208"/>
      <c r="DU430" s="208"/>
      <c r="DV430" s="208"/>
      <c r="DW430" s="208"/>
      <c r="DX430" s="208"/>
      <c r="DY430" s="208"/>
      <c r="DZ430" s="208"/>
      <c r="EA430" s="208"/>
      <c r="EB430" s="208"/>
      <c r="EC430" s="208"/>
      <c r="ED430" s="208"/>
      <c r="EE430" s="208"/>
      <c r="EF430" s="208"/>
      <c r="EG430" s="208"/>
      <c r="EH430" s="208"/>
      <c r="EI430" s="208"/>
      <c r="EJ430" s="208"/>
      <c r="EK430" s="208"/>
      <c r="EL430" s="208"/>
      <c r="EM430" s="208"/>
      <c r="EN430" s="208"/>
      <c r="EO430" s="208"/>
      <c r="EP430" s="208"/>
      <c r="EQ430" s="208"/>
      <c r="ER430" s="208"/>
      <c r="ES430" s="208"/>
      <c r="ET430" s="208"/>
      <c r="EU430" s="208"/>
      <c r="EV430" s="208"/>
      <c r="EW430" s="208"/>
      <c r="EX430" s="208"/>
      <c r="EY430" s="208"/>
      <c r="EZ430" s="208"/>
      <c r="FA430" s="208"/>
      <c r="FB430" s="208"/>
      <c r="FC430" s="208"/>
      <c r="FD430" s="208"/>
      <c r="FE430" s="208"/>
      <c r="FF430" s="208"/>
      <c r="FG430" s="208"/>
      <c r="FH430" s="208"/>
      <c r="FI430" s="208"/>
      <c r="FJ430" s="208"/>
      <c r="FK430" s="208"/>
      <c r="FL430" s="208"/>
      <c r="FM430" s="208"/>
      <c r="FN430" s="208"/>
      <c r="FO430" s="287"/>
    </row>
    <row r="431" spans="1:171" s="173" customFormat="1" ht="37.5" customHeight="1" x14ac:dyDescent="0.2">
      <c r="A431" s="374"/>
      <c r="B431" s="374"/>
      <c r="C431" s="402" t="s">
        <v>1363</v>
      </c>
      <c r="D431" s="402" t="s">
        <v>1364</v>
      </c>
      <c r="E431" s="406" t="s">
        <v>507</v>
      </c>
      <c r="F431" s="405">
        <v>0.9</v>
      </c>
      <c r="G431" s="405">
        <v>0.4</v>
      </c>
      <c r="H431" s="405">
        <v>0.5</v>
      </c>
      <c r="I431" s="405">
        <v>0</v>
      </c>
      <c r="J431" s="405">
        <v>0</v>
      </c>
      <c r="K431" s="374" t="s">
        <v>1365</v>
      </c>
      <c r="L431" s="400"/>
      <c r="M431" s="374">
        <v>1</v>
      </c>
      <c r="N431" s="374" t="s">
        <v>1366</v>
      </c>
      <c r="O431" s="374" t="s">
        <v>1367</v>
      </c>
      <c r="P431" s="374"/>
      <c r="Q431" s="135">
        <v>1</v>
      </c>
      <c r="R431" s="135" t="s">
        <v>1368</v>
      </c>
      <c r="S431" s="136"/>
      <c r="T431" s="198"/>
      <c r="U431" s="198"/>
      <c r="V431" s="198"/>
      <c r="W431" s="198"/>
      <c r="X431" s="198"/>
      <c r="Y431" s="198"/>
      <c r="Z431" s="199"/>
      <c r="AA431" s="199"/>
      <c r="AB431" s="199"/>
      <c r="AC431" s="136"/>
      <c r="AD431" s="136"/>
      <c r="AE431" s="136"/>
      <c r="AF431" s="280"/>
      <c r="AG431" s="276"/>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08"/>
      <c r="BK431" s="208"/>
      <c r="BL431" s="208"/>
      <c r="BM431" s="208"/>
      <c r="BN431" s="208"/>
      <c r="BO431" s="208"/>
      <c r="BP431" s="208"/>
      <c r="BQ431" s="208"/>
      <c r="BR431" s="208"/>
      <c r="BS431" s="208"/>
      <c r="BT431" s="208"/>
      <c r="BU431" s="208"/>
      <c r="BV431" s="208"/>
      <c r="BW431" s="208"/>
      <c r="BX431" s="208"/>
      <c r="BY431" s="208"/>
      <c r="BZ431" s="208"/>
      <c r="CA431" s="208"/>
      <c r="CB431" s="208"/>
      <c r="CC431" s="208"/>
      <c r="CD431" s="208"/>
      <c r="CE431" s="208"/>
      <c r="CF431" s="208"/>
      <c r="CG431" s="208"/>
      <c r="CH431" s="208"/>
      <c r="CI431" s="208"/>
      <c r="CJ431" s="208"/>
      <c r="CK431" s="208"/>
      <c r="CL431" s="208"/>
      <c r="CM431" s="208"/>
      <c r="CN431" s="208"/>
      <c r="CO431" s="208"/>
      <c r="CP431" s="208"/>
      <c r="CQ431" s="208"/>
      <c r="CR431" s="208"/>
      <c r="CS431" s="208"/>
      <c r="CT431" s="208"/>
      <c r="CU431" s="208"/>
      <c r="CV431" s="208"/>
      <c r="CW431" s="208"/>
      <c r="CX431" s="208"/>
      <c r="CY431" s="208"/>
      <c r="CZ431" s="208"/>
      <c r="DA431" s="208"/>
      <c r="DB431" s="208"/>
      <c r="DC431" s="208"/>
      <c r="DD431" s="208"/>
      <c r="DE431" s="208"/>
      <c r="DF431" s="208"/>
      <c r="DG431" s="208"/>
      <c r="DH431" s="208"/>
      <c r="DI431" s="208"/>
      <c r="DJ431" s="208"/>
      <c r="DK431" s="208"/>
      <c r="DL431" s="208"/>
      <c r="DM431" s="208"/>
      <c r="DN431" s="208"/>
      <c r="DO431" s="208"/>
      <c r="DP431" s="208"/>
      <c r="DQ431" s="208"/>
      <c r="DR431" s="208"/>
      <c r="DS431" s="208"/>
      <c r="DT431" s="208"/>
      <c r="DU431" s="208"/>
      <c r="DV431" s="208"/>
      <c r="DW431" s="208"/>
      <c r="DX431" s="208"/>
      <c r="DY431" s="208"/>
      <c r="DZ431" s="208"/>
      <c r="EA431" s="208"/>
      <c r="EB431" s="208"/>
      <c r="EC431" s="208"/>
      <c r="ED431" s="208"/>
      <c r="EE431" s="208"/>
      <c r="EF431" s="208"/>
      <c r="EG431" s="208"/>
      <c r="EH431" s="208"/>
      <c r="EI431" s="208"/>
      <c r="EJ431" s="208"/>
      <c r="EK431" s="208"/>
      <c r="EL431" s="208"/>
      <c r="EM431" s="208"/>
      <c r="EN431" s="208"/>
      <c r="EO431" s="208"/>
      <c r="EP431" s="208"/>
      <c r="EQ431" s="208"/>
      <c r="ER431" s="208"/>
      <c r="ES431" s="208"/>
      <c r="ET431" s="208"/>
      <c r="EU431" s="208"/>
      <c r="EV431" s="208"/>
      <c r="EW431" s="208"/>
      <c r="EX431" s="208"/>
      <c r="EY431" s="208"/>
      <c r="EZ431" s="208"/>
      <c r="FA431" s="208"/>
      <c r="FB431" s="208"/>
      <c r="FC431" s="208"/>
      <c r="FD431" s="208"/>
      <c r="FE431" s="208"/>
      <c r="FF431" s="208"/>
      <c r="FG431" s="208"/>
      <c r="FH431" s="208"/>
      <c r="FI431" s="208"/>
      <c r="FJ431" s="208"/>
      <c r="FK431" s="208"/>
      <c r="FL431" s="208"/>
      <c r="FM431" s="208"/>
      <c r="FN431" s="208"/>
      <c r="FO431" s="287"/>
    </row>
    <row r="432" spans="1:171" s="173" customFormat="1" ht="37.5" customHeight="1" x14ac:dyDescent="0.2">
      <c r="A432" s="374"/>
      <c r="B432" s="374"/>
      <c r="C432" s="402"/>
      <c r="D432" s="402"/>
      <c r="E432" s="406"/>
      <c r="F432" s="405"/>
      <c r="G432" s="405"/>
      <c r="H432" s="405"/>
      <c r="I432" s="406"/>
      <c r="J432" s="406"/>
      <c r="K432" s="400"/>
      <c r="L432" s="400"/>
      <c r="M432" s="400"/>
      <c r="N432" s="400"/>
      <c r="O432" s="400"/>
      <c r="P432" s="374"/>
      <c r="Q432" s="135">
        <v>2</v>
      </c>
      <c r="R432" s="135" t="s">
        <v>1369</v>
      </c>
      <c r="S432" s="136"/>
      <c r="T432" s="198"/>
      <c r="U432" s="198"/>
      <c r="V432" s="198"/>
      <c r="W432" s="198"/>
      <c r="X432" s="198"/>
      <c r="Y432" s="198"/>
      <c r="Z432" s="136"/>
      <c r="AA432" s="136"/>
      <c r="AB432" s="136"/>
      <c r="AC432" s="136"/>
      <c r="AD432" s="136"/>
      <c r="AE432" s="136"/>
      <c r="AF432" s="280"/>
      <c r="AG432" s="276"/>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08"/>
      <c r="BK432" s="208"/>
      <c r="BL432" s="208"/>
      <c r="BM432" s="208"/>
      <c r="BN432" s="208"/>
      <c r="BO432" s="208"/>
      <c r="BP432" s="208"/>
      <c r="BQ432" s="208"/>
      <c r="BR432" s="208"/>
      <c r="BS432" s="208"/>
      <c r="BT432" s="208"/>
      <c r="BU432" s="208"/>
      <c r="BV432" s="208"/>
      <c r="BW432" s="208"/>
      <c r="BX432" s="208"/>
      <c r="BY432" s="208"/>
      <c r="BZ432" s="208"/>
      <c r="CA432" s="208"/>
      <c r="CB432" s="208"/>
      <c r="CC432" s="208"/>
      <c r="CD432" s="208"/>
      <c r="CE432" s="208"/>
      <c r="CF432" s="208"/>
      <c r="CG432" s="208"/>
      <c r="CH432" s="208"/>
      <c r="CI432" s="208"/>
      <c r="CJ432" s="208"/>
      <c r="CK432" s="208"/>
      <c r="CL432" s="208"/>
      <c r="CM432" s="208"/>
      <c r="CN432" s="208"/>
      <c r="CO432" s="208"/>
      <c r="CP432" s="208"/>
      <c r="CQ432" s="208"/>
      <c r="CR432" s="208"/>
      <c r="CS432" s="208"/>
      <c r="CT432" s="208"/>
      <c r="CU432" s="208"/>
      <c r="CV432" s="208"/>
      <c r="CW432" s="208"/>
      <c r="CX432" s="208"/>
      <c r="CY432" s="208"/>
      <c r="CZ432" s="208"/>
      <c r="DA432" s="208"/>
      <c r="DB432" s="208"/>
      <c r="DC432" s="208"/>
      <c r="DD432" s="208"/>
      <c r="DE432" s="208"/>
      <c r="DF432" s="208"/>
      <c r="DG432" s="208"/>
      <c r="DH432" s="208"/>
      <c r="DI432" s="208"/>
      <c r="DJ432" s="208"/>
      <c r="DK432" s="208"/>
      <c r="DL432" s="208"/>
      <c r="DM432" s="208"/>
      <c r="DN432" s="208"/>
      <c r="DO432" s="208"/>
      <c r="DP432" s="208"/>
      <c r="DQ432" s="208"/>
      <c r="DR432" s="208"/>
      <c r="DS432" s="208"/>
      <c r="DT432" s="208"/>
      <c r="DU432" s="208"/>
      <c r="DV432" s="208"/>
      <c r="DW432" s="208"/>
      <c r="DX432" s="208"/>
      <c r="DY432" s="208"/>
      <c r="DZ432" s="208"/>
      <c r="EA432" s="208"/>
      <c r="EB432" s="208"/>
      <c r="EC432" s="208"/>
      <c r="ED432" s="208"/>
      <c r="EE432" s="208"/>
      <c r="EF432" s="208"/>
      <c r="EG432" s="208"/>
      <c r="EH432" s="208"/>
      <c r="EI432" s="208"/>
      <c r="EJ432" s="208"/>
      <c r="EK432" s="208"/>
      <c r="EL432" s="208"/>
      <c r="EM432" s="208"/>
      <c r="EN432" s="208"/>
      <c r="EO432" s="208"/>
      <c r="EP432" s="208"/>
      <c r="EQ432" s="208"/>
      <c r="ER432" s="208"/>
      <c r="ES432" s="208"/>
      <c r="ET432" s="208"/>
      <c r="EU432" s="208"/>
      <c r="EV432" s="208"/>
      <c r="EW432" s="208"/>
      <c r="EX432" s="208"/>
      <c r="EY432" s="208"/>
      <c r="EZ432" s="208"/>
      <c r="FA432" s="208"/>
      <c r="FB432" s="208"/>
      <c r="FC432" s="208"/>
      <c r="FD432" s="208"/>
      <c r="FE432" s="208"/>
      <c r="FF432" s="208"/>
      <c r="FG432" s="208"/>
      <c r="FH432" s="208"/>
      <c r="FI432" s="208"/>
      <c r="FJ432" s="208"/>
      <c r="FK432" s="208"/>
      <c r="FL432" s="208"/>
      <c r="FM432" s="208"/>
      <c r="FN432" s="208"/>
      <c r="FO432" s="287"/>
    </row>
    <row r="433" spans="1:171" s="173" customFormat="1" ht="37.5" customHeight="1" x14ac:dyDescent="0.2">
      <c r="A433" s="374"/>
      <c r="B433" s="374"/>
      <c r="C433" s="402"/>
      <c r="D433" s="402"/>
      <c r="E433" s="406"/>
      <c r="F433" s="405"/>
      <c r="G433" s="405"/>
      <c r="H433" s="405"/>
      <c r="I433" s="406"/>
      <c r="J433" s="406"/>
      <c r="K433" s="400"/>
      <c r="L433" s="400"/>
      <c r="M433" s="400"/>
      <c r="N433" s="400"/>
      <c r="O433" s="400"/>
      <c r="P433" s="374"/>
      <c r="Q433" s="135">
        <v>3</v>
      </c>
      <c r="R433" s="135" t="s">
        <v>1370</v>
      </c>
      <c r="S433" s="136"/>
      <c r="T433" s="198"/>
      <c r="U433" s="198"/>
      <c r="V433" s="198"/>
      <c r="W433" s="198"/>
      <c r="X433" s="198"/>
      <c r="Y433" s="198"/>
      <c r="Z433" s="136"/>
      <c r="AA433" s="136"/>
      <c r="AB433" s="136"/>
      <c r="AC433" s="136"/>
      <c r="AD433" s="136"/>
      <c r="AE433" s="136"/>
      <c r="AF433" s="280"/>
      <c r="AG433" s="276"/>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08"/>
      <c r="BK433" s="208"/>
      <c r="BL433" s="208"/>
      <c r="BM433" s="208"/>
      <c r="BN433" s="208"/>
      <c r="BO433" s="208"/>
      <c r="BP433" s="208"/>
      <c r="BQ433" s="208"/>
      <c r="BR433" s="208"/>
      <c r="BS433" s="208"/>
      <c r="BT433" s="208"/>
      <c r="BU433" s="208"/>
      <c r="BV433" s="208"/>
      <c r="BW433" s="208"/>
      <c r="BX433" s="208"/>
      <c r="BY433" s="208"/>
      <c r="BZ433" s="208"/>
      <c r="CA433" s="208"/>
      <c r="CB433" s="208"/>
      <c r="CC433" s="208"/>
      <c r="CD433" s="208"/>
      <c r="CE433" s="208"/>
      <c r="CF433" s="208"/>
      <c r="CG433" s="208"/>
      <c r="CH433" s="208"/>
      <c r="CI433" s="208"/>
      <c r="CJ433" s="208"/>
      <c r="CK433" s="208"/>
      <c r="CL433" s="208"/>
      <c r="CM433" s="208"/>
      <c r="CN433" s="208"/>
      <c r="CO433" s="208"/>
      <c r="CP433" s="208"/>
      <c r="CQ433" s="208"/>
      <c r="CR433" s="208"/>
      <c r="CS433" s="208"/>
      <c r="CT433" s="208"/>
      <c r="CU433" s="208"/>
      <c r="CV433" s="208"/>
      <c r="CW433" s="208"/>
      <c r="CX433" s="208"/>
      <c r="CY433" s="208"/>
      <c r="CZ433" s="208"/>
      <c r="DA433" s="208"/>
      <c r="DB433" s="208"/>
      <c r="DC433" s="208"/>
      <c r="DD433" s="208"/>
      <c r="DE433" s="208"/>
      <c r="DF433" s="208"/>
      <c r="DG433" s="208"/>
      <c r="DH433" s="208"/>
      <c r="DI433" s="208"/>
      <c r="DJ433" s="208"/>
      <c r="DK433" s="208"/>
      <c r="DL433" s="208"/>
      <c r="DM433" s="208"/>
      <c r="DN433" s="208"/>
      <c r="DO433" s="208"/>
      <c r="DP433" s="208"/>
      <c r="DQ433" s="208"/>
      <c r="DR433" s="208"/>
      <c r="DS433" s="208"/>
      <c r="DT433" s="208"/>
      <c r="DU433" s="208"/>
      <c r="DV433" s="208"/>
      <c r="DW433" s="208"/>
      <c r="DX433" s="208"/>
      <c r="DY433" s="208"/>
      <c r="DZ433" s="208"/>
      <c r="EA433" s="208"/>
      <c r="EB433" s="208"/>
      <c r="EC433" s="208"/>
      <c r="ED433" s="208"/>
      <c r="EE433" s="208"/>
      <c r="EF433" s="208"/>
      <c r="EG433" s="208"/>
      <c r="EH433" s="208"/>
      <c r="EI433" s="208"/>
      <c r="EJ433" s="208"/>
      <c r="EK433" s="208"/>
      <c r="EL433" s="208"/>
      <c r="EM433" s="208"/>
      <c r="EN433" s="208"/>
      <c r="EO433" s="208"/>
      <c r="EP433" s="208"/>
      <c r="EQ433" s="208"/>
      <c r="ER433" s="208"/>
      <c r="ES433" s="208"/>
      <c r="ET433" s="208"/>
      <c r="EU433" s="208"/>
      <c r="EV433" s="208"/>
      <c r="EW433" s="208"/>
      <c r="EX433" s="208"/>
      <c r="EY433" s="208"/>
      <c r="EZ433" s="208"/>
      <c r="FA433" s="208"/>
      <c r="FB433" s="208"/>
      <c r="FC433" s="208"/>
      <c r="FD433" s="208"/>
      <c r="FE433" s="208"/>
      <c r="FF433" s="208"/>
      <c r="FG433" s="208"/>
      <c r="FH433" s="208"/>
      <c r="FI433" s="208"/>
      <c r="FJ433" s="208"/>
      <c r="FK433" s="208"/>
      <c r="FL433" s="208"/>
      <c r="FM433" s="208"/>
      <c r="FN433" s="208"/>
      <c r="FO433" s="287"/>
    </row>
    <row r="434" spans="1:171" s="173" customFormat="1" ht="37.5" customHeight="1" x14ac:dyDescent="0.2">
      <c r="A434" s="374"/>
      <c r="B434" s="374"/>
      <c r="C434" s="402"/>
      <c r="D434" s="402"/>
      <c r="E434" s="406"/>
      <c r="F434" s="405"/>
      <c r="G434" s="405"/>
      <c r="H434" s="405"/>
      <c r="I434" s="406"/>
      <c r="J434" s="406"/>
      <c r="K434" s="400"/>
      <c r="L434" s="400"/>
      <c r="M434" s="400"/>
      <c r="N434" s="400"/>
      <c r="O434" s="400"/>
      <c r="P434" s="374"/>
      <c r="Q434" s="135">
        <v>4</v>
      </c>
      <c r="R434" s="135" t="s">
        <v>1371</v>
      </c>
      <c r="S434" s="136"/>
      <c r="T434" s="198"/>
      <c r="U434" s="198"/>
      <c r="V434" s="198"/>
      <c r="W434" s="198"/>
      <c r="X434" s="198"/>
      <c r="Y434" s="198"/>
      <c r="Z434" s="136"/>
      <c r="AA434" s="136"/>
      <c r="AB434" s="136"/>
      <c r="AC434" s="136"/>
      <c r="AD434" s="136"/>
      <c r="AE434" s="136"/>
      <c r="AF434" s="280"/>
      <c r="AG434" s="276"/>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08"/>
      <c r="BK434" s="208"/>
      <c r="BL434" s="208"/>
      <c r="BM434" s="208"/>
      <c r="BN434" s="208"/>
      <c r="BO434" s="208"/>
      <c r="BP434" s="208"/>
      <c r="BQ434" s="208"/>
      <c r="BR434" s="208"/>
      <c r="BS434" s="208"/>
      <c r="BT434" s="208"/>
      <c r="BU434" s="208"/>
      <c r="BV434" s="208"/>
      <c r="BW434" s="208"/>
      <c r="BX434" s="208"/>
      <c r="BY434" s="208"/>
      <c r="BZ434" s="208"/>
      <c r="CA434" s="208"/>
      <c r="CB434" s="208"/>
      <c r="CC434" s="208"/>
      <c r="CD434" s="208"/>
      <c r="CE434" s="208"/>
      <c r="CF434" s="208"/>
      <c r="CG434" s="208"/>
      <c r="CH434" s="208"/>
      <c r="CI434" s="208"/>
      <c r="CJ434" s="208"/>
      <c r="CK434" s="208"/>
      <c r="CL434" s="208"/>
      <c r="CM434" s="208"/>
      <c r="CN434" s="208"/>
      <c r="CO434" s="208"/>
      <c r="CP434" s="208"/>
      <c r="CQ434" s="208"/>
      <c r="CR434" s="208"/>
      <c r="CS434" s="208"/>
      <c r="CT434" s="208"/>
      <c r="CU434" s="208"/>
      <c r="CV434" s="208"/>
      <c r="CW434" s="208"/>
      <c r="CX434" s="208"/>
      <c r="CY434" s="208"/>
      <c r="CZ434" s="208"/>
      <c r="DA434" s="208"/>
      <c r="DB434" s="208"/>
      <c r="DC434" s="208"/>
      <c r="DD434" s="208"/>
      <c r="DE434" s="208"/>
      <c r="DF434" s="208"/>
      <c r="DG434" s="208"/>
      <c r="DH434" s="208"/>
      <c r="DI434" s="208"/>
      <c r="DJ434" s="208"/>
      <c r="DK434" s="208"/>
      <c r="DL434" s="208"/>
      <c r="DM434" s="208"/>
      <c r="DN434" s="208"/>
      <c r="DO434" s="208"/>
      <c r="DP434" s="208"/>
      <c r="DQ434" s="208"/>
      <c r="DR434" s="208"/>
      <c r="DS434" s="208"/>
      <c r="DT434" s="208"/>
      <c r="DU434" s="208"/>
      <c r="DV434" s="208"/>
      <c r="DW434" s="208"/>
      <c r="DX434" s="208"/>
      <c r="DY434" s="208"/>
      <c r="DZ434" s="208"/>
      <c r="EA434" s="208"/>
      <c r="EB434" s="208"/>
      <c r="EC434" s="208"/>
      <c r="ED434" s="208"/>
      <c r="EE434" s="208"/>
      <c r="EF434" s="208"/>
      <c r="EG434" s="208"/>
      <c r="EH434" s="208"/>
      <c r="EI434" s="208"/>
      <c r="EJ434" s="208"/>
      <c r="EK434" s="208"/>
      <c r="EL434" s="208"/>
      <c r="EM434" s="208"/>
      <c r="EN434" s="208"/>
      <c r="EO434" s="208"/>
      <c r="EP434" s="208"/>
      <c r="EQ434" s="208"/>
      <c r="ER434" s="208"/>
      <c r="ES434" s="208"/>
      <c r="ET434" s="208"/>
      <c r="EU434" s="208"/>
      <c r="EV434" s="208"/>
      <c r="EW434" s="208"/>
      <c r="EX434" s="208"/>
      <c r="EY434" s="208"/>
      <c r="EZ434" s="208"/>
      <c r="FA434" s="208"/>
      <c r="FB434" s="208"/>
      <c r="FC434" s="208"/>
      <c r="FD434" s="208"/>
      <c r="FE434" s="208"/>
      <c r="FF434" s="208"/>
      <c r="FG434" s="208"/>
      <c r="FH434" s="208"/>
      <c r="FI434" s="208"/>
      <c r="FJ434" s="208"/>
      <c r="FK434" s="208"/>
      <c r="FL434" s="208"/>
      <c r="FM434" s="208"/>
      <c r="FN434" s="208"/>
      <c r="FO434" s="287"/>
    </row>
    <row r="435" spans="1:171" s="173" customFormat="1" ht="37.5" customHeight="1" x14ac:dyDescent="0.2">
      <c r="A435" s="374"/>
      <c r="B435" s="374"/>
      <c r="C435" s="402"/>
      <c r="D435" s="402" t="s">
        <v>1372</v>
      </c>
      <c r="E435" s="405">
        <v>1</v>
      </c>
      <c r="F435" s="405">
        <v>1</v>
      </c>
      <c r="G435" s="405">
        <v>1</v>
      </c>
      <c r="H435" s="405">
        <v>1</v>
      </c>
      <c r="I435" s="405">
        <v>1</v>
      </c>
      <c r="J435" s="405">
        <v>1</v>
      </c>
      <c r="K435" s="374" t="s">
        <v>1373</v>
      </c>
      <c r="L435" s="400"/>
      <c r="M435" s="374">
        <v>2</v>
      </c>
      <c r="N435" s="374" t="s">
        <v>1374</v>
      </c>
      <c r="O435" s="374" t="s">
        <v>1367</v>
      </c>
      <c r="P435" s="374"/>
      <c r="Q435" s="135">
        <v>1</v>
      </c>
      <c r="R435" s="135" t="s">
        <v>1375</v>
      </c>
      <c r="S435" s="136"/>
      <c r="T435" s="198"/>
      <c r="U435" s="198"/>
      <c r="V435" s="198"/>
      <c r="W435" s="198"/>
      <c r="X435" s="198"/>
      <c r="Y435" s="198"/>
      <c r="Z435" s="198"/>
      <c r="AA435" s="198"/>
      <c r="AB435" s="198"/>
      <c r="AC435" s="198"/>
      <c r="AD435" s="198"/>
      <c r="AE435" s="198"/>
      <c r="AF435" s="280"/>
      <c r="AG435" s="276"/>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08"/>
      <c r="BK435" s="208"/>
      <c r="BL435" s="208"/>
      <c r="BM435" s="208"/>
      <c r="BN435" s="208"/>
      <c r="BO435" s="208"/>
      <c r="BP435" s="208"/>
      <c r="BQ435" s="208"/>
      <c r="BR435" s="208"/>
      <c r="BS435" s="208"/>
      <c r="BT435" s="208"/>
      <c r="BU435" s="208"/>
      <c r="BV435" s="208"/>
      <c r="BW435" s="208"/>
      <c r="BX435" s="208"/>
      <c r="BY435" s="208"/>
      <c r="BZ435" s="208"/>
      <c r="CA435" s="208"/>
      <c r="CB435" s="208"/>
      <c r="CC435" s="208"/>
      <c r="CD435" s="208"/>
      <c r="CE435" s="208"/>
      <c r="CF435" s="208"/>
      <c r="CG435" s="208"/>
      <c r="CH435" s="208"/>
      <c r="CI435" s="208"/>
      <c r="CJ435" s="208"/>
      <c r="CK435" s="208"/>
      <c r="CL435" s="208"/>
      <c r="CM435" s="208"/>
      <c r="CN435" s="208"/>
      <c r="CO435" s="208"/>
      <c r="CP435" s="208"/>
      <c r="CQ435" s="208"/>
      <c r="CR435" s="208"/>
      <c r="CS435" s="208"/>
      <c r="CT435" s="208"/>
      <c r="CU435" s="208"/>
      <c r="CV435" s="208"/>
      <c r="CW435" s="208"/>
      <c r="CX435" s="208"/>
      <c r="CY435" s="208"/>
      <c r="CZ435" s="208"/>
      <c r="DA435" s="208"/>
      <c r="DB435" s="208"/>
      <c r="DC435" s="208"/>
      <c r="DD435" s="208"/>
      <c r="DE435" s="208"/>
      <c r="DF435" s="208"/>
      <c r="DG435" s="208"/>
      <c r="DH435" s="208"/>
      <c r="DI435" s="208"/>
      <c r="DJ435" s="208"/>
      <c r="DK435" s="208"/>
      <c r="DL435" s="208"/>
      <c r="DM435" s="208"/>
      <c r="DN435" s="208"/>
      <c r="DO435" s="208"/>
      <c r="DP435" s="208"/>
      <c r="DQ435" s="208"/>
      <c r="DR435" s="208"/>
      <c r="DS435" s="208"/>
      <c r="DT435" s="208"/>
      <c r="DU435" s="208"/>
      <c r="DV435" s="208"/>
      <c r="DW435" s="208"/>
      <c r="DX435" s="208"/>
      <c r="DY435" s="208"/>
      <c r="DZ435" s="208"/>
      <c r="EA435" s="208"/>
      <c r="EB435" s="208"/>
      <c r="EC435" s="208"/>
      <c r="ED435" s="208"/>
      <c r="EE435" s="208"/>
      <c r="EF435" s="208"/>
      <c r="EG435" s="208"/>
      <c r="EH435" s="208"/>
      <c r="EI435" s="208"/>
      <c r="EJ435" s="208"/>
      <c r="EK435" s="208"/>
      <c r="EL435" s="208"/>
      <c r="EM435" s="208"/>
      <c r="EN435" s="208"/>
      <c r="EO435" s="208"/>
      <c r="EP435" s="208"/>
      <c r="EQ435" s="208"/>
      <c r="ER435" s="208"/>
      <c r="ES435" s="208"/>
      <c r="ET435" s="208"/>
      <c r="EU435" s="208"/>
      <c r="EV435" s="208"/>
      <c r="EW435" s="208"/>
      <c r="EX435" s="208"/>
      <c r="EY435" s="208"/>
      <c r="EZ435" s="208"/>
      <c r="FA435" s="208"/>
      <c r="FB435" s="208"/>
      <c r="FC435" s="208"/>
      <c r="FD435" s="208"/>
      <c r="FE435" s="208"/>
      <c r="FF435" s="208"/>
      <c r="FG435" s="208"/>
      <c r="FH435" s="208"/>
      <c r="FI435" s="208"/>
      <c r="FJ435" s="208"/>
      <c r="FK435" s="208"/>
      <c r="FL435" s="208"/>
      <c r="FM435" s="208"/>
      <c r="FN435" s="208"/>
      <c r="FO435" s="287"/>
    </row>
    <row r="436" spans="1:171" s="173" customFormat="1" ht="37.5" customHeight="1" x14ac:dyDescent="0.2">
      <c r="A436" s="374"/>
      <c r="B436" s="374"/>
      <c r="C436" s="402"/>
      <c r="D436" s="402"/>
      <c r="E436" s="405"/>
      <c r="F436" s="405"/>
      <c r="G436" s="405"/>
      <c r="H436" s="405"/>
      <c r="I436" s="405"/>
      <c r="J436" s="405"/>
      <c r="K436" s="400"/>
      <c r="L436" s="400"/>
      <c r="M436" s="400"/>
      <c r="N436" s="400"/>
      <c r="O436" s="400"/>
      <c r="P436" s="374"/>
      <c r="Q436" s="135">
        <v>2</v>
      </c>
      <c r="R436" s="135" t="s">
        <v>1376</v>
      </c>
      <c r="S436" s="136"/>
      <c r="T436" s="198"/>
      <c r="U436" s="198"/>
      <c r="V436" s="198"/>
      <c r="W436" s="198"/>
      <c r="X436" s="198"/>
      <c r="Y436" s="198"/>
      <c r="Z436" s="198"/>
      <c r="AA436" s="198"/>
      <c r="AB436" s="198"/>
      <c r="AC436" s="198"/>
      <c r="AD436" s="198"/>
      <c r="AE436" s="198"/>
      <c r="AF436" s="280"/>
      <c r="AG436" s="276"/>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c r="BI436" s="208"/>
      <c r="BJ436" s="208"/>
      <c r="BK436" s="208"/>
      <c r="BL436" s="208"/>
      <c r="BM436" s="208"/>
      <c r="BN436" s="208"/>
      <c r="BO436" s="208"/>
      <c r="BP436" s="208"/>
      <c r="BQ436" s="208"/>
      <c r="BR436" s="208"/>
      <c r="BS436" s="208"/>
      <c r="BT436" s="208"/>
      <c r="BU436" s="208"/>
      <c r="BV436" s="208"/>
      <c r="BW436" s="208"/>
      <c r="BX436" s="208"/>
      <c r="BY436" s="208"/>
      <c r="BZ436" s="208"/>
      <c r="CA436" s="208"/>
      <c r="CB436" s="208"/>
      <c r="CC436" s="208"/>
      <c r="CD436" s="208"/>
      <c r="CE436" s="208"/>
      <c r="CF436" s="208"/>
      <c r="CG436" s="208"/>
      <c r="CH436" s="208"/>
      <c r="CI436" s="208"/>
      <c r="CJ436" s="208"/>
      <c r="CK436" s="208"/>
      <c r="CL436" s="208"/>
      <c r="CM436" s="208"/>
      <c r="CN436" s="208"/>
      <c r="CO436" s="208"/>
      <c r="CP436" s="208"/>
      <c r="CQ436" s="208"/>
      <c r="CR436" s="208"/>
      <c r="CS436" s="208"/>
      <c r="CT436" s="208"/>
      <c r="CU436" s="208"/>
      <c r="CV436" s="208"/>
      <c r="CW436" s="208"/>
      <c r="CX436" s="208"/>
      <c r="CY436" s="208"/>
      <c r="CZ436" s="208"/>
      <c r="DA436" s="208"/>
      <c r="DB436" s="208"/>
      <c r="DC436" s="208"/>
      <c r="DD436" s="208"/>
      <c r="DE436" s="208"/>
      <c r="DF436" s="208"/>
      <c r="DG436" s="208"/>
      <c r="DH436" s="208"/>
      <c r="DI436" s="208"/>
      <c r="DJ436" s="208"/>
      <c r="DK436" s="208"/>
      <c r="DL436" s="208"/>
      <c r="DM436" s="208"/>
      <c r="DN436" s="208"/>
      <c r="DO436" s="208"/>
      <c r="DP436" s="208"/>
      <c r="DQ436" s="208"/>
      <c r="DR436" s="208"/>
      <c r="DS436" s="208"/>
      <c r="DT436" s="208"/>
      <c r="DU436" s="208"/>
      <c r="DV436" s="208"/>
      <c r="DW436" s="208"/>
      <c r="DX436" s="208"/>
      <c r="DY436" s="208"/>
      <c r="DZ436" s="208"/>
      <c r="EA436" s="208"/>
      <c r="EB436" s="208"/>
      <c r="EC436" s="208"/>
      <c r="ED436" s="208"/>
      <c r="EE436" s="208"/>
      <c r="EF436" s="208"/>
      <c r="EG436" s="208"/>
      <c r="EH436" s="208"/>
      <c r="EI436" s="208"/>
      <c r="EJ436" s="208"/>
      <c r="EK436" s="208"/>
      <c r="EL436" s="208"/>
      <c r="EM436" s="208"/>
      <c r="EN436" s="208"/>
      <c r="EO436" s="208"/>
      <c r="EP436" s="208"/>
      <c r="EQ436" s="208"/>
      <c r="ER436" s="208"/>
      <c r="ES436" s="208"/>
      <c r="ET436" s="208"/>
      <c r="EU436" s="208"/>
      <c r="EV436" s="208"/>
      <c r="EW436" s="208"/>
      <c r="EX436" s="208"/>
      <c r="EY436" s="208"/>
      <c r="EZ436" s="208"/>
      <c r="FA436" s="208"/>
      <c r="FB436" s="208"/>
      <c r="FC436" s="208"/>
      <c r="FD436" s="208"/>
      <c r="FE436" s="208"/>
      <c r="FF436" s="208"/>
      <c r="FG436" s="208"/>
      <c r="FH436" s="208"/>
      <c r="FI436" s="208"/>
      <c r="FJ436" s="208"/>
      <c r="FK436" s="208"/>
      <c r="FL436" s="208"/>
      <c r="FM436" s="208"/>
      <c r="FN436" s="208"/>
      <c r="FO436" s="287"/>
    </row>
    <row r="437" spans="1:171" s="173" customFormat="1" ht="37.5" customHeight="1" x14ac:dyDescent="0.2">
      <c r="A437" s="374"/>
      <c r="B437" s="374"/>
      <c r="C437" s="402"/>
      <c r="D437" s="402"/>
      <c r="E437" s="405"/>
      <c r="F437" s="405"/>
      <c r="G437" s="405"/>
      <c r="H437" s="405"/>
      <c r="I437" s="405"/>
      <c r="J437" s="405"/>
      <c r="K437" s="400"/>
      <c r="L437" s="400"/>
      <c r="M437" s="400"/>
      <c r="N437" s="400"/>
      <c r="O437" s="400"/>
      <c r="P437" s="374"/>
      <c r="Q437" s="135">
        <v>3</v>
      </c>
      <c r="R437" s="135" t="s">
        <v>1377</v>
      </c>
      <c r="S437" s="136"/>
      <c r="T437" s="198"/>
      <c r="U437" s="198"/>
      <c r="V437" s="198"/>
      <c r="W437" s="198"/>
      <c r="X437" s="198"/>
      <c r="Y437" s="198"/>
      <c r="Z437" s="198"/>
      <c r="AA437" s="198"/>
      <c r="AB437" s="198"/>
      <c r="AC437" s="198"/>
      <c r="AD437" s="198"/>
      <c r="AE437" s="198"/>
      <c r="AF437" s="280"/>
      <c r="AG437" s="276"/>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08"/>
      <c r="BK437" s="208"/>
      <c r="BL437" s="208"/>
      <c r="BM437" s="208"/>
      <c r="BN437" s="208"/>
      <c r="BO437" s="208"/>
      <c r="BP437" s="208"/>
      <c r="BQ437" s="208"/>
      <c r="BR437" s="208"/>
      <c r="BS437" s="208"/>
      <c r="BT437" s="208"/>
      <c r="BU437" s="208"/>
      <c r="BV437" s="208"/>
      <c r="BW437" s="208"/>
      <c r="BX437" s="208"/>
      <c r="BY437" s="208"/>
      <c r="BZ437" s="208"/>
      <c r="CA437" s="208"/>
      <c r="CB437" s="208"/>
      <c r="CC437" s="208"/>
      <c r="CD437" s="208"/>
      <c r="CE437" s="208"/>
      <c r="CF437" s="208"/>
      <c r="CG437" s="208"/>
      <c r="CH437" s="208"/>
      <c r="CI437" s="208"/>
      <c r="CJ437" s="208"/>
      <c r="CK437" s="208"/>
      <c r="CL437" s="208"/>
      <c r="CM437" s="208"/>
      <c r="CN437" s="208"/>
      <c r="CO437" s="208"/>
      <c r="CP437" s="208"/>
      <c r="CQ437" s="208"/>
      <c r="CR437" s="208"/>
      <c r="CS437" s="208"/>
      <c r="CT437" s="208"/>
      <c r="CU437" s="208"/>
      <c r="CV437" s="208"/>
      <c r="CW437" s="208"/>
      <c r="CX437" s="208"/>
      <c r="CY437" s="208"/>
      <c r="CZ437" s="208"/>
      <c r="DA437" s="208"/>
      <c r="DB437" s="208"/>
      <c r="DC437" s="208"/>
      <c r="DD437" s="208"/>
      <c r="DE437" s="208"/>
      <c r="DF437" s="208"/>
      <c r="DG437" s="208"/>
      <c r="DH437" s="208"/>
      <c r="DI437" s="208"/>
      <c r="DJ437" s="208"/>
      <c r="DK437" s="208"/>
      <c r="DL437" s="208"/>
      <c r="DM437" s="208"/>
      <c r="DN437" s="208"/>
      <c r="DO437" s="208"/>
      <c r="DP437" s="208"/>
      <c r="DQ437" s="208"/>
      <c r="DR437" s="208"/>
      <c r="DS437" s="208"/>
      <c r="DT437" s="208"/>
      <c r="DU437" s="208"/>
      <c r="DV437" s="208"/>
      <c r="DW437" s="208"/>
      <c r="DX437" s="208"/>
      <c r="DY437" s="208"/>
      <c r="DZ437" s="208"/>
      <c r="EA437" s="208"/>
      <c r="EB437" s="208"/>
      <c r="EC437" s="208"/>
      <c r="ED437" s="208"/>
      <c r="EE437" s="208"/>
      <c r="EF437" s="208"/>
      <c r="EG437" s="208"/>
      <c r="EH437" s="208"/>
      <c r="EI437" s="208"/>
      <c r="EJ437" s="208"/>
      <c r="EK437" s="208"/>
      <c r="EL437" s="208"/>
      <c r="EM437" s="208"/>
      <c r="EN437" s="208"/>
      <c r="EO437" s="208"/>
      <c r="EP437" s="208"/>
      <c r="EQ437" s="208"/>
      <c r="ER437" s="208"/>
      <c r="ES437" s="208"/>
      <c r="ET437" s="208"/>
      <c r="EU437" s="208"/>
      <c r="EV437" s="208"/>
      <c r="EW437" s="208"/>
      <c r="EX437" s="208"/>
      <c r="EY437" s="208"/>
      <c r="EZ437" s="208"/>
      <c r="FA437" s="208"/>
      <c r="FB437" s="208"/>
      <c r="FC437" s="208"/>
      <c r="FD437" s="208"/>
      <c r="FE437" s="208"/>
      <c r="FF437" s="208"/>
      <c r="FG437" s="208"/>
      <c r="FH437" s="208"/>
      <c r="FI437" s="208"/>
      <c r="FJ437" s="208"/>
      <c r="FK437" s="208"/>
      <c r="FL437" s="208"/>
      <c r="FM437" s="208"/>
      <c r="FN437" s="208"/>
      <c r="FO437" s="287"/>
    </row>
    <row r="438" spans="1:171" s="173" customFormat="1" ht="37.5" customHeight="1" x14ac:dyDescent="0.2">
      <c r="A438" s="374"/>
      <c r="B438" s="374"/>
      <c r="C438" s="402"/>
      <c r="D438" s="402" t="s">
        <v>1378</v>
      </c>
      <c r="E438" s="406" t="s">
        <v>507</v>
      </c>
      <c r="F438" s="405">
        <v>1</v>
      </c>
      <c r="G438" s="405">
        <v>0.25</v>
      </c>
      <c r="H438" s="405">
        <v>0.25</v>
      </c>
      <c r="I438" s="405">
        <v>0.25</v>
      </c>
      <c r="J438" s="405">
        <v>0.25</v>
      </c>
      <c r="K438" s="374" t="s">
        <v>1365</v>
      </c>
      <c r="L438" s="400"/>
      <c r="M438" s="374">
        <v>3</v>
      </c>
      <c r="N438" s="374" t="s">
        <v>1379</v>
      </c>
      <c r="O438" s="374" t="s">
        <v>1367</v>
      </c>
      <c r="P438" s="374"/>
      <c r="Q438" s="135">
        <v>1</v>
      </c>
      <c r="R438" s="135" t="s">
        <v>1380</v>
      </c>
      <c r="S438" s="136"/>
      <c r="T438" s="198"/>
      <c r="U438" s="198"/>
      <c r="V438" s="198"/>
      <c r="W438" s="198"/>
      <c r="X438" s="136"/>
      <c r="Y438" s="136"/>
      <c r="Z438" s="136"/>
      <c r="AA438" s="136"/>
      <c r="AB438" s="136"/>
      <c r="AC438" s="136"/>
      <c r="AD438" s="136"/>
      <c r="AE438" s="136"/>
      <c r="AF438" s="280"/>
      <c r="AG438" s="276"/>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08"/>
      <c r="BK438" s="208"/>
      <c r="BL438" s="208"/>
      <c r="BM438" s="208"/>
      <c r="BN438" s="208"/>
      <c r="BO438" s="208"/>
      <c r="BP438" s="208"/>
      <c r="BQ438" s="208"/>
      <c r="BR438" s="208"/>
      <c r="BS438" s="208"/>
      <c r="BT438" s="208"/>
      <c r="BU438" s="208"/>
      <c r="BV438" s="208"/>
      <c r="BW438" s="208"/>
      <c r="BX438" s="208"/>
      <c r="BY438" s="208"/>
      <c r="BZ438" s="208"/>
      <c r="CA438" s="208"/>
      <c r="CB438" s="208"/>
      <c r="CC438" s="208"/>
      <c r="CD438" s="208"/>
      <c r="CE438" s="208"/>
      <c r="CF438" s="208"/>
      <c r="CG438" s="208"/>
      <c r="CH438" s="208"/>
      <c r="CI438" s="208"/>
      <c r="CJ438" s="208"/>
      <c r="CK438" s="208"/>
      <c r="CL438" s="208"/>
      <c r="CM438" s="208"/>
      <c r="CN438" s="208"/>
      <c r="CO438" s="208"/>
      <c r="CP438" s="208"/>
      <c r="CQ438" s="208"/>
      <c r="CR438" s="208"/>
      <c r="CS438" s="208"/>
      <c r="CT438" s="208"/>
      <c r="CU438" s="208"/>
      <c r="CV438" s="208"/>
      <c r="CW438" s="208"/>
      <c r="CX438" s="208"/>
      <c r="CY438" s="208"/>
      <c r="CZ438" s="208"/>
      <c r="DA438" s="208"/>
      <c r="DB438" s="208"/>
      <c r="DC438" s="208"/>
      <c r="DD438" s="208"/>
      <c r="DE438" s="208"/>
      <c r="DF438" s="208"/>
      <c r="DG438" s="208"/>
      <c r="DH438" s="208"/>
      <c r="DI438" s="208"/>
      <c r="DJ438" s="208"/>
      <c r="DK438" s="208"/>
      <c r="DL438" s="208"/>
      <c r="DM438" s="208"/>
      <c r="DN438" s="208"/>
      <c r="DO438" s="208"/>
      <c r="DP438" s="208"/>
      <c r="DQ438" s="208"/>
      <c r="DR438" s="208"/>
      <c r="DS438" s="208"/>
      <c r="DT438" s="208"/>
      <c r="DU438" s="208"/>
      <c r="DV438" s="208"/>
      <c r="DW438" s="208"/>
      <c r="DX438" s="208"/>
      <c r="DY438" s="208"/>
      <c r="DZ438" s="208"/>
      <c r="EA438" s="208"/>
      <c r="EB438" s="208"/>
      <c r="EC438" s="208"/>
      <c r="ED438" s="208"/>
      <c r="EE438" s="208"/>
      <c r="EF438" s="208"/>
      <c r="EG438" s="208"/>
      <c r="EH438" s="208"/>
      <c r="EI438" s="208"/>
      <c r="EJ438" s="208"/>
      <c r="EK438" s="208"/>
      <c r="EL438" s="208"/>
      <c r="EM438" s="208"/>
      <c r="EN438" s="208"/>
      <c r="EO438" s="208"/>
      <c r="EP438" s="208"/>
      <c r="EQ438" s="208"/>
      <c r="ER438" s="208"/>
      <c r="ES438" s="208"/>
      <c r="ET438" s="208"/>
      <c r="EU438" s="208"/>
      <c r="EV438" s="208"/>
      <c r="EW438" s="208"/>
      <c r="EX438" s="208"/>
      <c r="EY438" s="208"/>
      <c r="EZ438" s="208"/>
      <c r="FA438" s="208"/>
      <c r="FB438" s="208"/>
      <c r="FC438" s="208"/>
      <c r="FD438" s="208"/>
      <c r="FE438" s="208"/>
      <c r="FF438" s="208"/>
      <c r="FG438" s="208"/>
      <c r="FH438" s="208"/>
      <c r="FI438" s="208"/>
      <c r="FJ438" s="208"/>
      <c r="FK438" s="208"/>
      <c r="FL438" s="208"/>
      <c r="FM438" s="208"/>
      <c r="FN438" s="208"/>
      <c r="FO438" s="287"/>
    </row>
    <row r="439" spans="1:171" s="173" customFormat="1" ht="37.5" customHeight="1" x14ac:dyDescent="0.2">
      <c r="A439" s="374"/>
      <c r="B439" s="374"/>
      <c r="C439" s="402"/>
      <c r="D439" s="402"/>
      <c r="E439" s="406"/>
      <c r="F439" s="405"/>
      <c r="G439" s="405"/>
      <c r="H439" s="405"/>
      <c r="I439" s="405"/>
      <c r="J439" s="405"/>
      <c r="K439" s="400"/>
      <c r="L439" s="400"/>
      <c r="M439" s="400"/>
      <c r="N439" s="400"/>
      <c r="O439" s="400"/>
      <c r="P439" s="374"/>
      <c r="Q439" s="135">
        <v>2</v>
      </c>
      <c r="R439" s="135" t="s">
        <v>1381</v>
      </c>
      <c r="S439" s="136"/>
      <c r="T439" s="198"/>
      <c r="U439" s="198"/>
      <c r="V439" s="198"/>
      <c r="W439" s="198"/>
      <c r="X439" s="198"/>
      <c r="Y439" s="198"/>
      <c r="Z439" s="136"/>
      <c r="AA439" s="136"/>
      <c r="AB439" s="136"/>
      <c r="AC439" s="136"/>
      <c r="AD439" s="136"/>
      <c r="AE439" s="136"/>
      <c r="AF439" s="280"/>
      <c r="AG439" s="276"/>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08"/>
      <c r="BK439" s="208"/>
      <c r="BL439" s="208"/>
      <c r="BM439" s="208"/>
      <c r="BN439" s="208"/>
      <c r="BO439" s="208"/>
      <c r="BP439" s="208"/>
      <c r="BQ439" s="208"/>
      <c r="BR439" s="208"/>
      <c r="BS439" s="208"/>
      <c r="BT439" s="208"/>
      <c r="BU439" s="208"/>
      <c r="BV439" s="208"/>
      <c r="BW439" s="208"/>
      <c r="BX439" s="208"/>
      <c r="BY439" s="208"/>
      <c r="BZ439" s="208"/>
      <c r="CA439" s="208"/>
      <c r="CB439" s="208"/>
      <c r="CC439" s="208"/>
      <c r="CD439" s="208"/>
      <c r="CE439" s="208"/>
      <c r="CF439" s="208"/>
      <c r="CG439" s="208"/>
      <c r="CH439" s="208"/>
      <c r="CI439" s="208"/>
      <c r="CJ439" s="208"/>
      <c r="CK439" s="208"/>
      <c r="CL439" s="208"/>
      <c r="CM439" s="208"/>
      <c r="CN439" s="208"/>
      <c r="CO439" s="208"/>
      <c r="CP439" s="208"/>
      <c r="CQ439" s="208"/>
      <c r="CR439" s="208"/>
      <c r="CS439" s="208"/>
      <c r="CT439" s="208"/>
      <c r="CU439" s="208"/>
      <c r="CV439" s="208"/>
      <c r="CW439" s="208"/>
      <c r="CX439" s="208"/>
      <c r="CY439" s="208"/>
      <c r="CZ439" s="208"/>
      <c r="DA439" s="208"/>
      <c r="DB439" s="208"/>
      <c r="DC439" s="208"/>
      <c r="DD439" s="208"/>
      <c r="DE439" s="208"/>
      <c r="DF439" s="208"/>
      <c r="DG439" s="208"/>
      <c r="DH439" s="208"/>
      <c r="DI439" s="208"/>
      <c r="DJ439" s="208"/>
      <c r="DK439" s="208"/>
      <c r="DL439" s="208"/>
      <c r="DM439" s="208"/>
      <c r="DN439" s="208"/>
      <c r="DO439" s="208"/>
      <c r="DP439" s="208"/>
      <c r="DQ439" s="208"/>
      <c r="DR439" s="208"/>
      <c r="DS439" s="208"/>
      <c r="DT439" s="208"/>
      <c r="DU439" s="208"/>
      <c r="DV439" s="208"/>
      <c r="DW439" s="208"/>
      <c r="DX439" s="208"/>
      <c r="DY439" s="208"/>
      <c r="DZ439" s="208"/>
      <c r="EA439" s="208"/>
      <c r="EB439" s="208"/>
      <c r="EC439" s="208"/>
      <c r="ED439" s="208"/>
      <c r="EE439" s="208"/>
      <c r="EF439" s="208"/>
      <c r="EG439" s="208"/>
      <c r="EH439" s="208"/>
      <c r="EI439" s="208"/>
      <c r="EJ439" s="208"/>
      <c r="EK439" s="208"/>
      <c r="EL439" s="208"/>
      <c r="EM439" s="208"/>
      <c r="EN439" s="208"/>
      <c r="EO439" s="208"/>
      <c r="EP439" s="208"/>
      <c r="EQ439" s="208"/>
      <c r="ER439" s="208"/>
      <c r="ES439" s="208"/>
      <c r="ET439" s="208"/>
      <c r="EU439" s="208"/>
      <c r="EV439" s="208"/>
      <c r="EW439" s="208"/>
      <c r="EX439" s="208"/>
      <c r="EY439" s="208"/>
      <c r="EZ439" s="208"/>
      <c r="FA439" s="208"/>
      <c r="FB439" s="208"/>
      <c r="FC439" s="208"/>
      <c r="FD439" s="208"/>
      <c r="FE439" s="208"/>
      <c r="FF439" s="208"/>
      <c r="FG439" s="208"/>
      <c r="FH439" s="208"/>
      <c r="FI439" s="208"/>
      <c r="FJ439" s="208"/>
      <c r="FK439" s="208"/>
      <c r="FL439" s="208"/>
      <c r="FM439" s="208"/>
      <c r="FN439" s="208"/>
      <c r="FO439" s="287"/>
    </row>
    <row r="440" spans="1:171" s="173" customFormat="1" ht="37.5" customHeight="1" x14ac:dyDescent="0.2">
      <c r="A440" s="374"/>
      <c r="B440" s="374"/>
      <c r="C440" s="402"/>
      <c r="D440" s="402"/>
      <c r="E440" s="406"/>
      <c r="F440" s="405"/>
      <c r="G440" s="405"/>
      <c r="H440" s="405"/>
      <c r="I440" s="405"/>
      <c r="J440" s="405"/>
      <c r="K440" s="400"/>
      <c r="L440" s="400"/>
      <c r="M440" s="400"/>
      <c r="N440" s="400"/>
      <c r="O440" s="400"/>
      <c r="P440" s="374"/>
      <c r="Q440" s="135">
        <v>3</v>
      </c>
      <c r="R440" s="135" t="s">
        <v>1382</v>
      </c>
      <c r="S440" s="136"/>
      <c r="T440" s="198"/>
      <c r="U440" s="198"/>
      <c r="V440" s="198"/>
      <c r="W440" s="198"/>
      <c r="X440" s="198"/>
      <c r="Y440" s="198"/>
      <c r="Z440" s="198"/>
      <c r="AA440" s="136"/>
      <c r="AB440" s="136"/>
      <c r="AC440" s="136"/>
      <c r="AD440" s="136"/>
      <c r="AE440" s="136"/>
      <c r="AF440" s="280"/>
      <c r="AG440" s="276"/>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08"/>
      <c r="BK440" s="208"/>
      <c r="BL440" s="208"/>
      <c r="BM440" s="208"/>
      <c r="BN440" s="208"/>
      <c r="BO440" s="208"/>
      <c r="BP440" s="208"/>
      <c r="BQ440" s="208"/>
      <c r="BR440" s="208"/>
      <c r="BS440" s="208"/>
      <c r="BT440" s="208"/>
      <c r="BU440" s="208"/>
      <c r="BV440" s="208"/>
      <c r="BW440" s="208"/>
      <c r="BX440" s="208"/>
      <c r="BY440" s="208"/>
      <c r="BZ440" s="208"/>
      <c r="CA440" s="208"/>
      <c r="CB440" s="208"/>
      <c r="CC440" s="208"/>
      <c r="CD440" s="208"/>
      <c r="CE440" s="208"/>
      <c r="CF440" s="208"/>
      <c r="CG440" s="208"/>
      <c r="CH440" s="208"/>
      <c r="CI440" s="208"/>
      <c r="CJ440" s="208"/>
      <c r="CK440" s="208"/>
      <c r="CL440" s="208"/>
      <c r="CM440" s="208"/>
      <c r="CN440" s="208"/>
      <c r="CO440" s="208"/>
      <c r="CP440" s="208"/>
      <c r="CQ440" s="208"/>
      <c r="CR440" s="208"/>
      <c r="CS440" s="208"/>
      <c r="CT440" s="208"/>
      <c r="CU440" s="208"/>
      <c r="CV440" s="208"/>
      <c r="CW440" s="208"/>
      <c r="CX440" s="208"/>
      <c r="CY440" s="208"/>
      <c r="CZ440" s="208"/>
      <c r="DA440" s="208"/>
      <c r="DB440" s="208"/>
      <c r="DC440" s="208"/>
      <c r="DD440" s="208"/>
      <c r="DE440" s="208"/>
      <c r="DF440" s="208"/>
      <c r="DG440" s="208"/>
      <c r="DH440" s="208"/>
      <c r="DI440" s="208"/>
      <c r="DJ440" s="208"/>
      <c r="DK440" s="208"/>
      <c r="DL440" s="208"/>
      <c r="DM440" s="208"/>
      <c r="DN440" s="208"/>
      <c r="DO440" s="208"/>
      <c r="DP440" s="208"/>
      <c r="DQ440" s="208"/>
      <c r="DR440" s="208"/>
      <c r="DS440" s="208"/>
      <c r="DT440" s="208"/>
      <c r="DU440" s="208"/>
      <c r="DV440" s="208"/>
      <c r="DW440" s="208"/>
      <c r="DX440" s="208"/>
      <c r="DY440" s="208"/>
      <c r="DZ440" s="208"/>
      <c r="EA440" s="208"/>
      <c r="EB440" s="208"/>
      <c r="EC440" s="208"/>
      <c r="ED440" s="208"/>
      <c r="EE440" s="208"/>
      <c r="EF440" s="208"/>
      <c r="EG440" s="208"/>
      <c r="EH440" s="208"/>
      <c r="EI440" s="208"/>
      <c r="EJ440" s="208"/>
      <c r="EK440" s="208"/>
      <c r="EL440" s="208"/>
      <c r="EM440" s="208"/>
      <c r="EN440" s="208"/>
      <c r="EO440" s="208"/>
      <c r="EP440" s="208"/>
      <c r="EQ440" s="208"/>
      <c r="ER440" s="208"/>
      <c r="ES440" s="208"/>
      <c r="ET440" s="208"/>
      <c r="EU440" s="208"/>
      <c r="EV440" s="208"/>
      <c r="EW440" s="208"/>
      <c r="EX440" s="208"/>
      <c r="EY440" s="208"/>
      <c r="EZ440" s="208"/>
      <c r="FA440" s="208"/>
      <c r="FB440" s="208"/>
      <c r="FC440" s="208"/>
      <c r="FD440" s="208"/>
      <c r="FE440" s="208"/>
      <c r="FF440" s="208"/>
      <c r="FG440" s="208"/>
      <c r="FH440" s="208"/>
      <c r="FI440" s="208"/>
      <c r="FJ440" s="208"/>
      <c r="FK440" s="208"/>
      <c r="FL440" s="208"/>
      <c r="FM440" s="208"/>
      <c r="FN440" s="208"/>
      <c r="FO440" s="287"/>
    </row>
    <row r="441" spans="1:171" s="173" customFormat="1" ht="37.5" customHeight="1" x14ac:dyDescent="0.2">
      <c r="A441" s="374"/>
      <c r="B441" s="374"/>
      <c r="C441" s="402"/>
      <c r="D441" s="402"/>
      <c r="E441" s="406"/>
      <c r="F441" s="405"/>
      <c r="G441" s="405"/>
      <c r="H441" s="405"/>
      <c r="I441" s="405"/>
      <c r="J441" s="405"/>
      <c r="K441" s="400"/>
      <c r="L441" s="400"/>
      <c r="M441" s="400"/>
      <c r="N441" s="400"/>
      <c r="O441" s="400"/>
      <c r="P441" s="374"/>
      <c r="Q441" s="135">
        <v>4</v>
      </c>
      <c r="R441" s="135" t="s">
        <v>1383</v>
      </c>
      <c r="S441" s="136"/>
      <c r="T441" s="198"/>
      <c r="U441" s="198"/>
      <c r="V441" s="198"/>
      <c r="W441" s="198"/>
      <c r="X441" s="198"/>
      <c r="Y441" s="198"/>
      <c r="Z441" s="198"/>
      <c r="AA441" s="198"/>
      <c r="AB441" s="136"/>
      <c r="AC441" s="136"/>
      <c r="AD441" s="136"/>
      <c r="AE441" s="136"/>
      <c r="AF441" s="280"/>
      <c r="AG441" s="276"/>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08"/>
      <c r="BK441" s="208"/>
      <c r="BL441" s="208"/>
      <c r="BM441" s="208"/>
      <c r="BN441" s="208"/>
      <c r="BO441" s="208"/>
      <c r="BP441" s="208"/>
      <c r="BQ441" s="208"/>
      <c r="BR441" s="208"/>
      <c r="BS441" s="208"/>
      <c r="BT441" s="208"/>
      <c r="BU441" s="208"/>
      <c r="BV441" s="208"/>
      <c r="BW441" s="208"/>
      <c r="BX441" s="208"/>
      <c r="BY441" s="208"/>
      <c r="BZ441" s="208"/>
      <c r="CA441" s="208"/>
      <c r="CB441" s="208"/>
      <c r="CC441" s="208"/>
      <c r="CD441" s="208"/>
      <c r="CE441" s="208"/>
      <c r="CF441" s="208"/>
      <c r="CG441" s="208"/>
      <c r="CH441" s="208"/>
      <c r="CI441" s="208"/>
      <c r="CJ441" s="208"/>
      <c r="CK441" s="208"/>
      <c r="CL441" s="208"/>
      <c r="CM441" s="208"/>
      <c r="CN441" s="208"/>
      <c r="CO441" s="208"/>
      <c r="CP441" s="208"/>
      <c r="CQ441" s="208"/>
      <c r="CR441" s="208"/>
      <c r="CS441" s="208"/>
      <c r="CT441" s="208"/>
      <c r="CU441" s="208"/>
      <c r="CV441" s="208"/>
      <c r="CW441" s="208"/>
      <c r="CX441" s="208"/>
      <c r="CY441" s="208"/>
      <c r="CZ441" s="208"/>
      <c r="DA441" s="208"/>
      <c r="DB441" s="208"/>
      <c r="DC441" s="208"/>
      <c r="DD441" s="208"/>
      <c r="DE441" s="208"/>
      <c r="DF441" s="208"/>
      <c r="DG441" s="208"/>
      <c r="DH441" s="208"/>
      <c r="DI441" s="208"/>
      <c r="DJ441" s="208"/>
      <c r="DK441" s="208"/>
      <c r="DL441" s="208"/>
      <c r="DM441" s="208"/>
      <c r="DN441" s="208"/>
      <c r="DO441" s="208"/>
      <c r="DP441" s="208"/>
      <c r="DQ441" s="208"/>
      <c r="DR441" s="208"/>
      <c r="DS441" s="208"/>
      <c r="DT441" s="208"/>
      <c r="DU441" s="208"/>
      <c r="DV441" s="208"/>
      <c r="DW441" s="208"/>
      <c r="DX441" s="208"/>
      <c r="DY441" s="208"/>
      <c r="DZ441" s="208"/>
      <c r="EA441" s="208"/>
      <c r="EB441" s="208"/>
      <c r="EC441" s="208"/>
      <c r="ED441" s="208"/>
      <c r="EE441" s="208"/>
      <c r="EF441" s="208"/>
      <c r="EG441" s="208"/>
      <c r="EH441" s="208"/>
      <c r="EI441" s="208"/>
      <c r="EJ441" s="208"/>
      <c r="EK441" s="208"/>
      <c r="EL441" s="208"/>
      <c r="EM441" s="208"/>
      <c r="EN441" s="208"/>
      <c r="EO441" s="208"/>
      <c r="EP441" s="208"/>
      <c r="EQ441" s="208"/>
      <c r="ER441" s="208"/>
      <c r="ES441" s="208"/>
      <c r="ET441" s="208"/>
      <c r="EU441" s="208"/>
      <c r="EV441" s="208"/>
      <c r="EW441" s="208"/>
      <c r="EX441" s="208"/>
      <c r="EY441" s="208"/>
      <c r="EZ441" s="208"/>
      <c r="FA441" s="208"/>
      <c r="FB441" s="208"/>
      <c r="FC441" s="208"/>
      <c r="FD441" s="208"/>
      <c r="FE441" s="208"/>
      <c r="FF441" s="208"/>
      <c r="FG441" s="208"/>
      <c r="FH441" s="208"/>
      <c r="FI441" s="208"/>
      <c r="FJ441" s="208"/>
      <c r="FK441" s="208"/>
      <c r="FL441" s="208"/>
      <c r="FM441" s="208"/>
      <c r="FN441" s="208"/>
      <c r="FO441" s="287"/>
    </row>
    <row r="442" spans="1:171" s="173" customFormat="1" ht="37.5" customHeight="1" x14ac:dyDescent="0.2">
      <c r="A442" s="374"/>
      <c r="B442" s="374"/>
      <c r="C442" s="402"/>
      <c r="D442" s="402"/>
      <c r="E442" s="406"/>
      <c r="F442" s="405"/>
      <c r="G442" s="405"/>
      <c r="H442" s="405"/>
      <c r="I442" s="405"/>
      <c r="J442" s="405"/>
      <c r="K442" s="400"/>
      <c r="L442" s="400"/>
      <c r="M442" s="400"/>
      <c r="N442" s="400"/>
      <c r="O442" s="400"/>
      <c r="P442" s="374"/>
      <c r="Q442" s="135">
        <v>5</v>
      </c>
      <c r="R442" s="135" t="s">
        <v>1384</v>
      </c>
      <c r="S442" s="136"/>
      <c r="T442" s="136"/>
      <c r="U442" s="136"/>
      <c r="V442" s="136"/>
      <c r="W442" s="136"/>
      <c r="X442" s="136"/>
      <c r="Y442" s="136"/>
      <c r="Z442" s="136"/>
      <c r="AA442" s="198"/>
      <c r="AB442" s="198"/>
      <c r="AC442" s="198"/>
      <c r="AD442" s="198"/>
      <c r="AE442" s="136"/>
      <c r="AF442" s="280"/>
      <c r="AG442" s="276"/>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c r="BI442" s="208"/>
      <c r="BJ442" s="208"/>
      <c r="BK442" s="208"/>
      <c r="BL442" s="208"/>
      <c r="BM442" s="208"/>
      <c r="BN442" s="208"/>
      <c r="BO442" s="208"/>
      <c r="BP442" s="208"/>
      <c r="BQ442" s="208"/>
      <c r="BR442" s="208"/>
      <c r="BS442" s="208"/>
      <c r="BT442" s="208"/>
      <c r="BU442" s="208"/>
      <c r="BV442" s="208"/>
      <c r="BW442" s="208"/>
      <c r="BX442" s="208"/>
      <c r="BY442" s="208"/>
      <c r="BZ442" s="208"/>
      <c r="CA442" s="208"/>
      <c r="CB442" s="208"/>
      <c r="CC442" s="208"/>
      <c r="CD442" s="208"/>
      <c r="CE442" s="208"/>
      <c r="CF442" s="208"/>
      <c r="CG442" s="208"/>
      <c r="CH442" s="208"/>
      <c r="CI442" s="208"/>
      <c r="CJ442" s="208"/>
      <c r="CK442" s="208"/>
      <c r="CL442" s="208"/>
      <c r="CM442" s="208"/>
      <c r="CN442" s="208"/>
      <c r="CO442" s="208"/>
      <c r="CP442" s="208"/>
      <c r="CQ442" s="208"/>
      <c r="CR442" s="208"/>
      <c r="CS442" s="208"/>
      <c r="CT442" s="208"/>
      <c r="CU442" s="208"/>
      <c r="CV442" s="208"/>
      <c r="CW442" s="208"/>
      <c r="CX442" s="208"/>
      <c r="CY442" s="208"/>
      <c r="CZ442" s="208"/>
      <c r="DA442" s="208"/>
      <c r="DB442" s="208"/>
      <c r="DC442" s="208"/>
      <c r="DD442" s="208"/>
      <c r="DE442" s="208"/>
      <c r="DF442" s="208"/>
      <c r="DG442" s="208"/>
      <c r="DH442" s="208"/>
      <c r="DI442" s="208"/>
      <c r="DJ442" s="208"/>
      <c r="DK442" s="208"/>
      <c r="DL442" s="208"/>
      <c r="DM442" s="208"/>
      <c r="DN442" s="208"/>
      <c r="DO442" s="208"/>
      <c r="DP442" s="208"/>
      <c r="DQ442" s="208"/>
      <c r="DR442" s="208"/>
      <c r="DS442" s="208"/>
      <c r="DT442" s="208"/>
      <c r="DU442" s="208"/>
      <c r="DV442" s="208"/>
      <c r="DW442" s="208"/>
      <c r="DX442" s="208"/>
      <c r="DY442" s="208"/>
      <c r="DZ442" s="208"/>
      <c r="EA442" s="208"/>
      <c r="EB442" s="208"/>
      <c r="EC442" s="208"/>
      <c r="ED442" s="208"/>
      <c r="EE442" s="208"/>
      <c r="EF442" s="208"/>
      <c r="EG442" s="208"/>
      <c r="EH442" s="208"/>
      <c r="EI442" s="208"/>
      <c r="EJ442" s="208"/>
      <c r="EK442" s="208"/>
      <c r="EL442" s="208"/>
      <c r="EM442" s="208"/>
      <c r="EN442" s="208"/>
      <c r="EO442" s="208"/>
      <c r="EP442" s="208"/>
      <c r="EQ442" s="208"/>
      <c r="ER442" s="208"/>
      <c r="ES442" s="208"/>
      <c r="ET442" s="208"/>
      <c r="EU442" s="208"/>
      <c r="EV442" s="208"/>
      <c r="EW442" s="208"/>
      <c r="EX442" s="208"/>
      <c r="EY442" s="208"/>
      <c r="EZ442" s="208"/>
      <c r="FA442" s="208"/>
      <c r="FB442" s="208"/>
      <c r="FC442" s="208"/>
      <c r="FD442" s="208"/>
      <c r="FE442" s="208"/>
      <c r="FF442" s="208"/>
      <c r="FG442" s="208"/>
      <c r="FH442" s="208"/>
      <c r="FI442" s="208"/>
      <c r="FJ442" s="208"/>
      <c r="FK442" s="208"/>
      <c r="FL442" s="208"/>
      <c r="FM442" s="208"/>
      <c r="FN442" s="208"/>
      <c r="FO442" s="287"/>
    </row>
    <row r="443" spans="1:171" s="173" customFormat="1" ht="40.5" customHeight="1" x14ac:dyDescent="0.2">
      <c r="A443" s="374"/>
      <c r="B443" s="374" t="s">
        <v>1393</v>
      </c>
      <c r="C443" s="374" t="s">
        <v>1394</v>
      </c>
      <c r="D443" s="374" t="s">
        <v>1395</v>
      </c>
      <c r="E443" s="402">
        <v>0.6</v>
      </c>
      <c r="F443" s="402">
        <v>1</v>
      </c>
      <c r="G443" s="402">
        <v>0.7</v>
      </c>
      <c r="H443" s="402">
        <v>0.8</v>
      </c>
      <c r="I443" s="402">
        <v>0.9</v>
      </c>
      <c r="J443" s="402">
        <v>1</v>
      </c>
      <c r="K443" s="374" t="s">
        <v>1396</v>
      </c>
      <c r="L443" s="374" t="s">
        <v>1397</v>
      </c>
      <c r="M443" s="374">
        <v>1</v>
      </c>
      <c r="N443" s="374" t="s">
        <v>1394</v>
      </c>
      <c r="O443" s="374" t="s">
        <v>1398</v>
      </c>
      <c r="P443" s="374" t="s">
        <v>645</v>
      </c>
      <c r="Q443" s="135">
        <v>1</v>
      </c>
      <c r="R443" s="135" t="s">
        <v>1399</v>
      </c>
      <c r="S443" s="374" t="s">
        <v>1400</v>
      </c>
      <c r="T443" s="135"/>
      <c r="U443" s="135"/>
      <c r="V443" s="135"/>
      <c r="W443" s="135"/>
      <c r="X443" s="135"/>
      <c r="Y443" s="135"/>
      <c r="Z443" s="135"/>
      <c r="AA443" s="135"/>
      <c r="AB443" s="135"/>
      <c r="AC443" s="135"/>
      <c r="AD443" s="135"/>
      <c r="AE443" s="135"/>
      <c r="AF443" s="279">
        <f>IFERROR(SUMIF(Costeo!$H$5:$H$636,R443,Costeo!$Q$5:$Q$636),SUMIF(Costeo!$Z$4:$Z$636,LEFT(R443,250),Costeo!$Q$4:$Q$637))</f>
        <v>0</v>
      </c>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08"/>
      <c r="BK443" s="208"/>
      <c r="BL443" s="208"/>
      <c r="BM443" s="208"/>
      <c r="BN443" s="208"/>
      <c r="BO443" s="208"/>
      <c r="BP443" s="208"/>
      <c r="BQ443" s="208"/>
      <c r="BR443" s="208"/>
      <c r="BS443" s="208"/>
      <c r="BT443" s="208"/>
      <c r="BU443" s="208"/>
      <c r="BV443" s="208"/>
      <c r="BW443" s="208"/>
      <c r="BX443" s="208"/>
      <c r="BY443" s="208"/>
      <c r="BZ443" s="208"/>
      <c r="CA443" s="208"/>
      <c r="CB443" s="208"/>
      <c r="CC443" s="208"/>
      <c r="CD443" s="208"/>
      <c r="CE443" s="208"/>
      <c r="CF443" s="208"/>
      <c r="CG443" s="208"/>
      <c r="CH443" s="208"/>
      <c r="CI443" s="208"/>
      <c r="CJ443" s="208"/>
      <c r="CK443" s="208"/>
      <c r="CL443" s="208"/>
      <c r="CM443" s="208"/>
      <c r="CN443" s="208"/>
      <c r="CO443" s="208"/>
      <c r="CP443" s="208"/>
      <c r="CQ443" s="208"/>
      <c r="CR443" s="208"/>
      <c r="CS443" s="208"/>
      <c r="CT443" s="208"/>
      <c r="CU443" s="208"/>
      <c r="CV443" s="208"/>
      <c r="CW443" s="208"/>
      <c r="CX443" s="208"/>
      <c r="CY443" s="208"/>
      <c r="CZ443" s="208"/>
      <c r="DA443" s="208"/>
      <c r="DB443" s="208"/>
      <c r="DC443" s="208"/>
      <c r="DD443" s="208"/>
      <c r="DE443" s="208"/>
      <c r="DF443" s="208"/>
      <c r="DG443" s="208"/>
      <c r="DH443" s="208"/>
      <c r="DI443" s="208"/>
      <c r="DJ443" s="208"/>
      <c r="DK443" s="208"/>
      <c r="DL443" s="208"/>
      <c r="DM443" s="208"/>
      <c r="DN443" s="208"/>
      <c r="DO443" s="208"/>
      <c r="DP443" s="208"/>
      <c r="DQ443" s="208"/>
      <c r="DR443" s="208"/>
      <c r="DS443" s="208"/>
      <c r="DT443" s="208"/>
      <c r="DU443" s="208"/>
      <c r="DV443" s="208"/>
      <c r="DW443" s="208"/>
      <c r="DX443" s="208"/>
      <c r="DY443" s="208"/>
      <c r="DZ443" s="208"/>
      <c r="EA443" s="208"/>
      <c r="EB443" s="208"/>
      <c r="EC443" s="208"/>
      <c r="ED443" s="208"/>
      <c r="EE443" s="208"/>
      <c r="EF443" s="208"/>
      <c r="EG443" s="208"/>
      <c r="EH443" s="208"/>
      <c r="EI443" s="208"/>
      <c r="EJ443" s="208"/>
      <c r="EK443" s="208"/>
      <c r="EL443" s="208"/>
      <c r="EM443" s="208"/>
      <c r="EN443" s="208"/>
      <c r="EO443" s="208"/>
      <c r="EP443" s="208"/>
      <c r="EQ443" s="208"/>
      <c r="ER443" s="208"/>
      <c r="ES443" s="208"/>
      <c r="ET443" s="208"/>
      <c r="EU443" s="208"/>
      <c r="EV443" s="208"/>
      <c r="EW443" s="208"/>
      <c r="EX443" s="208"/>
      <c r="EY443" s="208"/>
      <c r="EZ443" s="208"/>
      <c r="FA443" s="208"/>
      <c r="FB443" s="208"/>
      <c r="FC443" s="208"/>
      <c r="FD443" s="208"/>
      <c r="FE443" s="208"/>
      <c r="FF443" s="208"/>
      <c r="FG443" s="208"/>
      <c r="FH443" s="208"/>
      <c r="FI443" s="208"/>
      <c r="FJ443" s="208"/>
      <c r="FK443" s="208"/>
      <c r="FL443" s="208"/>
      <c r="FM443" s="208"/>
      <c r="FN443" s="208"/>
      <c r="FO443" s="287"/>
    </row>
    <row r="444" spans="1:171" s="173" customFormat="1" ht="40.5" customHeight="1" x14ac:dyDescent="0.2">
      <c r="A444" s="374"/>
      <c r="B444" s="400"/>
      <c r="C444" s="400"/>
      <c r="D444" s="400"/>
      <c r="E444" s="400"/>
      <c r="F444" s="400"/>
      <c r="G444" s="400"/>
      <c r="H444" s="400"/>
      <c r="I444" s="400"/>
      <c r="J444" s="400"/>
      <c r="K444" s="400"/>
      <c r="L444" s="400"/>
      <c r="M444" s="400"/>
      <c r="N444" s="400"/>
      <c r="O444" s="400"/>
      <c r="P444" s="400"/>
      <c r="Q444" s="135">
        <v>2</v>
      </c>
      <c r="R444" s="135" t="s">
        <v>1401</v>
      </c>
      <c r="S444" s="400"/>
      <c r="T444" s="135"/>
      <c r="U444" s="135"/>
      <c r="V444" s="135"/>
      <c r="W444" s="135"/>
      <c r="X444" s="135"/>
      <c r="Y444" s="135"/>
      <c r="Z444" s="135"/>
      <c r="AA444" s="135"/>
      <c r="AB444" s="135"/>
      <c r="AC444" s="135"/>
      <c r="AD444" s="135"/>
      <c r="AE444" s="135"/>
      <c r="AF444" s="279">
        <f>IFERROR(SUMIF(Costeo!$H$5:$H$636,R444,Costeo!$Q$5:$Q$636),SUMIF(Costeo!$Z$4:$Z$636,LEFT(R444,250),Costeo!$Q$4:$Q$637))</f>
        <v>0</v>
      </c>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08"/>
      <c r="BK444" s="208"/>
      <c r="BL444" s="208"/>
      <c r="BM444" s="208"/>
      <c r="BN444" s="208"/>
      <c r="BO444" s="208"/>
      <c r="BP444" s="208"/>
      <c r="BQ444" s="208"/>
      <c r="BR444" s="208"/>
      <c r="BS444" s="208"/>
      <c r="BT444" s="208"/>
      <c r="BU444" s="208"/>
      <c r="BV444" s="208"/>
      <c r="BW444" s="208"/>
      <c r="BX444" s="208"/>
      <c r="BY444" s="208"/>
      <c r="BZ444" s="208"/>
      <c r="CA444" s="208"/>
      <c r="CB444" s="208"/>
      <c r="CC444" s="208"/>
      <c r="CD444" s="208"/>
      <c r="CE444" s="208"/>
      <c r="CF444" s="208"/>
      <c r="CG444" s="208"/>
      <c r="CH444" s="208"/>
      <c r="CI444" s="208"/>
      <c r="CJ444" s="208"/>
      <c r="CK444" s="208"/>
      <c r="CL444" s="208"/>
      <c r="CM444" s="208"/>
      <c r="CN444" s="208"/>
      <c r="CO444" s="208"/>
      <c r="CP444" s="208"/>
      <c r="CQ444" s="208"/>
      <c r="CR444" s="208"/>
      <c r="CS444" s="208"/>
      <c r="CT444" s="208"/>
      <c r="CU444" s="208"/>
      <c r="CV444" s="208"/>
      <c r="CW444" s="208"/>
      <c r="CX444" s="208"/>
      <c r="CY444" s="208"/>
      <c r="CZ444" s="208"/>
      <c r="DA444" s="208"/>
      <c r="DB444" s="208"/>
      <c r="DC444" s="208"/>
      <c r="DD444" s="208"/>
      <c r="DE444" s="208"/>
      <c r="DF444" s="208"/>
      <c r="DG444" s="208"/>
      <c r="DH444" s="208"/>
      <c r="DI444" s="208"/>
      <c r="DJ444" s="208"/>
      <c r="DK444" s="208"/>
      <c r="DL444" s="208"/>
      <c r="DM444" s="208"/>
      <c r="DN444" s="208"/>
      <c r="DO444" s="208"/>
      <c r="DP444" s="208"/>
      <c r="DQ444" s="208"/>
      <c r="DR444" s="208"/>
      <c r="DS444" s="208"/>
      <c r="DT444" s="208"/>
      <c r="DU444" s="208"/>
      <c r="DV444" s="208"/>
      <c r="DW444" s="208"/>
      <c r="DX444" s="208"/>
      <c r="DY444" s="208"/>
      <c r="DZ444" s="208"/>
      <c r="EA444" s="208"/>
      <c r="EB444" s="208"/>
      <c r="EC444" s="208"/>
      <c r="ED444" s="208"/>
      <c r="EE444" s="208"/>
      <c r="EF444" s="208"/>
      <c r="EG444" s="208"/>
      <c r="EH444" s="208"/>
      <c r="EI444" s="208"/>
      <c r="EJ444" s="208"/>
      <c r="EK444" s="208"/>
      <c r="EL444" s="208"/>
      <c r="EM444" s="208"/>
      <c r="EN444" s="208"/>
      <c r="EO444" s="208"/>
      <c r="EP444" s="208"/>
      <c r="EQ444" s="208"/>
      <c r="ER444" s="208"/>
      <c r="ES444" s="208"/>
      <c r="ET444" s="208"/>
      <c r="EU444" s="208"/>
      <c r="EV444" s="208"/>
      <c r="EW444" s="208"/>
      <c r="EX444" s="208"/>
      <c r="EY444" s="208"/>
      <c r="EZ444" s="208"/>
      <c r="FA444" s="208"/>
      <c r="FB444" s="208"/>
      <c r="FC444" s="208"/>
      <c r="FD444" s="208"/>
      <c r="FE444" s="208"/>
      <c r="FF444" s="208"/>
      <c r="FG444" s="208"/>
      <c r="FH444" s="208"/>
      <c r="FI444" s="208"/>
      <c r="FJ444" s="208"/>
      <c r="FK444" s="208"/>
      <c r="FL444" s="208"/>
      <c r="FM444" s="208"/>
      <c r="FN444" s="208"/>
      <c r="FO444" s="287"/>
    </row>
    <row r="445" spans="1:171" s="173" customFormat="1" ht="93" customHeight="1" x14ac:dyDescent="0.2">
      <c r="A445" s="374"/>
      <c r="B445" s="400"/>
      <c r="C445" s="400"/>
      <c r="D445" s="400"/>
      <c r="E445" s="400"/>
      <c r="F445" s="400"/>
      <c r="G445" s="400"/>
      <c r="H445" s="400"/>
      <c r="I445" s="400"/>
      <c r="J445" s="400"/>
      <c r="K445" s="400"/>
      <c r="L445" s="400"/>
      <c r="M445" s="400"/>
      <c r="N445" s="400"/>
      <c r="O445" s="400"/>
      <c r="P445" s="400"/>
      <c r="Q445" s="135">
        <v>3</v>
      </c>
      <c r="R445" s="135" t="s">
        <v>1402</v>
      </c>
      <c r="S445" s="400"/>
      <c r="T445" s="135"/>
      <c r="U445" s="135"/>
      <c r="V445" s="135"/>
      <c r="W445" s="135"/>
      <c r="X445" s="135"/>
      <c r="Y445" s="135"/>
      <c r="Z445" s="135"/>
      <c r="AA445" s="135"/>
      <c r="AB445" s="135"/>
      <c r="AC445" s="135"/>
      <c r="AD445" s="135"/>
      <c r="AE445" s="135"/>
      <c r="AF445" s="279">
        <f>IFERROR(SUMIF(Costeo!$H$5:$H$636,R445,Costeo!$Q$5:$Q$636),SUMIF(Costeo!$Z$4:$Z$636,LEFT(R445,250),Costeo!$Q$4:$Q$637))</f>
        <v>0</v>
      </c>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08"/>
      <c r="BK445" s="208"/>
      <c r="BL445" s="208"/>
      <c r="BM445" s="208"/>
      <c r="BN445" s="208"/>
      <c r="BO445" s="208"/>
      <c r="BP445" s="208"/>
      <c r="BQ445" s="208"/>
      <c r="BR445" s="208"/>
      <c r="BS445" s="208"/>
      <c r="BT445" s="208"/>
      <c r="BU445" s="208"/>
      <c r="BV445" s="208"/>
      <c r="BW445" s="208"/>
      <c r="BX445" s="208"/>
      <c r="BY445" s="208"/>
      <c r="BZ445" s="208"/>
      <c r="CA445" s="208"/>
      <c r="CB445" s="208"/>
      <c r="CC445" s="208"/>
      <c r="CD445" s="208"/>
      <c r="CE445" s="208"/>
      <c r="CF445" s="208"/>
      <c r="CG445" s="208"/>
      <c r="CH445" s="208"/>
      <c r="CI445" s="208"/>
      <c r="CJ445" s="208"/>
      <c r="CK445" s="208"/>
      <c r="CL445" s="208"/>
      <c r="CM445" s="208"/>
      <c r="CN445" s="208"/>
      <c r="CO445" s="208"/>
      <c r="CP445" s="208"/>
      <c r="CQ445" s="208"/>
      <c r="CR445" s="208"/>
      <c r="CS445" s="208"/>
      <c r="CT445" s="208"/>
      <c r="CU445" s="208"/>
      <c r="CV445" s="208"/>
      <c r="CW445" s="208"/>
      <c r="CX445" s="208"/>
      <c r="CY445" s="208"/>
      <c r="CZ445" s="208"/>
      <c r="DA445" s="208"/>
      <c r="DB445" s="208"/>
      <c r="DC445" s="208"/>
      <c r="DD445" s="208"/>
      <c r="DE445" s="208"/>
      <c r="DF445" s="208"/>
      <c r="DG445" s="208"/>
      <c r="DH445" s="208"/>
      <c r="DI445" s="208"/>
      <c r="DJ445" s="208"/>
      <c r="DK445" s="208"/>
      <c r="DL445" s="208"/>
      <c r="DM445" s="208"/>
      <c r="DN445" s="208"/>
      <c r="DO445" s="208"/>
      <c r="DP445" s="208"/>
      <c r="DQ445" s="208"/>
      <c r="DR445" s="208"/>
      <c r="DS445" s="208"/>
      <c r="DT445" s="208"/>
      <c r="DU445" s="208"/>
      <c r="DV445" s="208"/>
      <c r="DW445" s="208"/>
      <c r="DX445" s="208"/>
      <c r="DY445" s="208"/>
      <c r="DZ445" s="208"/>
      <c r="EA445" s="208"/>
      <c r="EB445" s="208"/>
      <c r="EC445" s="208"/>
      <c r="ED445" s="208"/>
      <c r="EE445" s="208"/>
      <c r="EF445" s="208"/>
      <c r="EG445" s="208"/>
      <c r="EH445" s="208"/>
      <c r="EI445" s="208"/>
      <c r="EJ445" s="208"/>
      <c r="EK445" s="208"/>
      <c r="EL445" s="208"/>
      <c r="EM445" s="208"/>
      <c r="EN445" s="208"/>
      <c r="EO445" s="208"/>
      <c r="EP445" s="208"/>
      <c r="EQ445" s="208"/>
      <c r="ER445" s="208"/>
      <c r="ES445" s="208"/>
      <c r="ET445" s="208"/>
      <c r="EU445" s="208"/>
      <c r="EV445" s="208"/>
      <c r="EW445" s="208"/>
      <c r="EX445" s="208"/>
      <c r="EY445" s="208"/>
      <c r="EZ445" s="208"/>
      <c r="FA445" s="208"/>
      <c r="FB445" s="208"/>
      <c r="FC445" s="208"/>
      <c r="FD445" s="208"/>
      <c r="FE445" s="208"/>
      <c r="FF445" s="208"/>
      <c r="FG445" s="208"/>
      <c r="FH445" s="208"/>
      <c r="FI445" s="208"/>
      <c r="FJ445" s="208"/>
      <c r="FK445" s="208"/>
      <c r="FL445" s="208"/>
      <c r="FM445" s="208"/>
      <c r="FN445" s="208"/>
      <c r="FO445" s="287"/>
    </row>
    <row r="446" spans="1:171" s="173" customFormat="1" ht="24.95" customHeight="1" x14ac:dyDescent="0.2">
      <c r="A446" s="374" t="s">
        <v>56319</v>
      </c>
      <c r="B446" s="374" t="s">
        <v>56320</v>
      </c>
      <c r="C446" s="374" t="s">
        <v>56197</v>
      </c>
      <c r="D446" s="374" t="s">
        <v>56196</v>
      </c>
      <c r="E446" s="402">
        <v>0.9</v>
      </c>
      <c r="F446" s="402">
        <v>0.9</v>
      </c>
      <c r="G446" s="402">
        <v>0.05</v>
      </c>
      <c r="H446" s="402">
        <v>0.1</v>
      </c>
      <c r="I446" s="402">
        <v>0.4</v>
      </c>
      <c r="J446" s="402">
        <v>0.35</v>
      </c>
      <c r="K446" s="402" t="s">
        <v>1404</v>
      </c>
      <c r="L446" s="374" t="s">
        <v>1405</v>
      </c>
      <c r="M446" s="135">
        <v>1</v>
      </c>
      <c r="N446" s="135" t="s">
        <v>1406</v>
      </c>
      <c r="O446" s="135" t="s">
        <v>1405</v>
      </c>
      <c r="P446" s="135" t="s">
        <v>645</v>
      </c>
      <c r="Q446" s="135">
        <v>1</v>
      </c>
      <c r="R446" s="135" t="s">
        <v>1407</v>
      </c>
      <c r="S446" s="135" t="s">
        <v>1408</v>
      </c>
      <c r="T446" s="200"/>
      <c r="U446" s="200"/>
      <c r="V446" s="135"/>
      <c r="W446" s="135"/>
      <c r="X446" s="135"/>
      <c r="Y446" s="135"/>
      <c r="Z446" s="135"/>
      <c r="AA446" s="135"/>
      <c r="AB446" s="135"/>
      <c r="AC446" s="135"/>
      <c r="AD446" s="135"/>
      <c r="AE446" s="135"/>
      <c r="AF446" s="279">
        <f>IFERROR(SUMIF(Costeo!$H$5:$H$636,R446,Costeo!$Q$5:$Q$636),SUMIF(Costeo!$Z$4:$Z$636,LEFT(R446,250),Costeo!$Q$4:$Q$637))</f>
        <v>0</v>
      </c>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08"/>
      <c r="BK446" s="208"/>
      <c r="BL446" s="208"/>
      <c r="BM446" s="208"/>
      <c r="BN446" s="208"/>
      <c r="BO446" s="208"/>
      <c r="BP446" s="208"/>
      <c r="BQ446" s="208"/>
      <c r="BR446" s="208"/>
      <c r="BS446" s="208"/>
      <c r="BT446" s="208"/>
      <c r="BU446" s="208"/>
      <c r="BV446" s="208"/>
      <c r="BW446" s="208"/>
      <c r="BX446" s="208"/>
      <c r="BY446" s="208"/>
      <c r="BZ446" s="208"/>
      <c r="CA446" s="208"/>
      <c r="CB446" s="208"/>
      <c r="CC446" s="208"/>
      <c r="CD446" s="208"/>
      <c r="CE446" s="208"/>
      <c r="CF446" s="208"/>
      <c r="CG446" s="208"/>
      <c r="CH446" s="208"/>
      <c r="CI446" s="208"/>
      <c r="CJ446" s="208"/>
      <c r="CK446" s="208"/>
      <c r="CL446" s="208"/>
      <c r="CM446" s="208"/>
      <c r="CN446" s="208"/>
      <c r="CO446" s="208"/>
      <c r="CP446" s="208"/>
      <c r="CQ446" s="208"/>
      <c r="CR446" s="208"/>
      <c r="CS446" s="208"/>
      <c r="CT446" s="208"/>
      <c r="CU446" s="208"/>
      <c r="CV446" s="208"/>
      <c r="CW446" s="208"/>
      <c r="CX446" s="208"/>
      <c r="CY446" s="208"/>
      <c r="CZ446" s="208"/>
      <c r="DA446" s="208"/>
      <c r="DB446" s="208"/>
      <c r="DC446" s="208"/>
      <c r="DD446" s="208"/>
      <c r="DE446" s="208"/>
      <c r="DF446" s="208"/>
      <c r="DG446" s="208"/>
      <c r="DH446" s="208"/>
      <c r="DI446" s="208"/>
      <c r="DJ446" s="208"/>
      <c r="DK446" s="208"/>
      <c r="DL446" s="208"/>
      <c r="DM446" s="208"/>
      <c r="DN446" s="208"/>
      <c r="DO446" s="208"/>
      <c r="DP446" s="208"/>
      <c r="DQ446" s="208"/>
      <c r="DR446" s="208"/>
      <c r="DS446" s="208"/>
      <c r="DT446" s="208"/>
      <c r="DU446" s="208"/>
      <c r="DV446" s="208"/>
      <c r="DW446" s="208"/>
      <c r="DX446" s="208"/>
      <c r="DY446" s="208"/>
      <c r="DZ446" s="208"/>
      <c r="EA446" s="208"/>
      <c r="EB446" s="208"/>
      <c r="EC446" s="208"/>
      <c r="ED446" s="208"/>
      <c r="EE446" s="208"/>
      <c r="EF446" s="208"/>
      <c r="EG446" s="208"/>
      <c r="EH446" s="208"/>
      <c r="EI446" s="208"/>
      <c r="EJ446" s="208"/>
      <c r="EK446" s="208"/>
      <c r="EL446" s="208"/>
      <c r="EM446" s="208"/>
      <c r="EN446" s="208"/>
      <c r="EO446" s="208"/>
      <c r="EP446" s="208"/>
      <c r="EQ446" s="208"/>
      <c r="ER446" s="208"/>
      <c r="ES446" s="208"/>
      <c r="ET446" s="208"/>
      <c r="EU446" s="208"/>
      <c r="EV446" s="208"/>
      <c r="EW446" s="208"/>
      <c r="EX446" s="208"/>
      <c r="EY446" s="208"/>
      <c r="EZ446" s="208"/>
      <c r="FA446" s="208"/>
      <c r="FB446" s="208"/>
      <c r="FC446" s="208"/>
      <c r="FD446" s="208"/>
      <c r="FE446" s="208"/>
      <c r="FF446" s="208"/>
      <c r="FG446" s="208"/>
      <c r="FH446" s="208"/>
      <c r="FI446" s="208"/>
      <c r="FJ446" s="208"/>
      <c r="FK446" s="208"/>
      <c r="FL446" s="208"/>
      <c r="FM446" s="208"/>
      <c r="FN446" s="208"/>
      <c r="FO446" s="287"/>
    </row>
    <row r="447" spans="1:171" s="173" customFormat="1" ht="24.95" customHeight="1" x14ac:dyDescent="0.2">
      <c r="A447" s="400"/>
      <c r="B447" s="400"/>
      <c r="C447" s="400"/>
      <c r="D447" s="400"/>
      <c r="E447" s="400"/>
      <c r="F447" s="400"/>
      <c r="G447" s="400"/>
      <c r="H447" s="400"/>
      <c r="I447" s="400"/>
      <c r="J447" s="400"/>
      <c r="K447" s="400"/>
      <c r="L447" s="400"/>
      <c r="M447" s="374">
        <v>2</v>
      </c>
      <c r="N447" s="374" t="s">
        <v>1409</v>
      </c>
      <c r="O447" s="374" t="s">
        <v>1405</v>
      </c>
      <c r="P447" s="374" t="s">
        <v>645</v>
      </c>
      <c r="Q447" s="135">
        <v>1</v>
      </c>
      <c r="R447" s="182" t="s">
        <v>1410</v>
      </c>
      <c r="S447" s="135" t="s">
        <v>1411</v>
      </c>
      <c r="T447" s="135"/>
      <c r="U447" s="135"/>
      <c r="V447" s="200"/>
      <c r="W447" s="135"/>
      <c r="X447" s="135"/>
      <c r="Y447" s="200"/>
      <c r="Z447" s="135"/>
      <c r="AA447" s="135"/>
      <c r="AB447" s="135"/>
      <c r="AC447" s="200"/>
      <c r="AD447" s="135"/>
      <c r="AE447" s="135"/>
      <c r="AF447" s="281" t="s">
        <v>60</v>
      </c>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08"/>
      <c r="BK447" s="208"/>
      <c r="BL447" s="208"/>
      <c r="BM447" s="208"/>
      <c r="BN447" s="208"/>
      <c r="BO447" s="208"/>
      <c r="BP447" s="208"/>
      <c r="BQ447" s="208"/>
      <c r="BR447" s="208"/>
      <c r="BS447" s="208"/>
      <c r="BT447" s="208"/>
      <c r="BU447" s="208"/>
      <c r="BV447" s="208"/>
      <c r="BW447" s="208"/>
      <c r="BX447" s="208"/>
      <c r="BY447" s="208"/>
      <c r="BZ447" s="208"/>
      <c r="CA447" s="208"/>
      <c r="CB447" s="208"/>
      <c r="CC447" s="208"/>
      <c r="CD447" s="208"/>
      <c r="CE447" s="208"/>
      <c r="CF447" s="208"/>
      <c r="CG447" s="208"/>
      <c r="CH447" s="208"/>
      <c r="CI447" s="208"/>
      <c r="CJ447" s="208"/>
      <c r="CK447" s="208"/>
      <c r="CL447" s="208"/>
      <c r="CM447" s="208"/>
      <c r="CN447" s="208"/>
      <c r="CO447" s="208"/>
      <c r="CP447" s="208"/>
      <c r="CQ447" s="208"/>
      <c r="CR447" s="208"/>
      <c r="CS447" s="208"/>
      <c r="CT447" s="208"/>
      <c r="CU447" s="208"/>
      <c r="CV447" s="208"/>
      <c r="CW447" s="208"/>
      <c r="CX447" s="208"/>
      <c r="CY447" s="208"/>
      <c r="CZ447" s="208"/>
      <c r="DA447" s="208"/>
      <c r="DB447" s="208"/>
      <c r="DC447" s="208"/>
      <c r="DD447" s="208"/>
      <c r="DE447" s="208"/>
      <c r="DF447" s="208"/>
      <c r="DG447" s="208"/>
      <c r="DH447" s="208"/>
      <c r="DI447" s="208"/>
      <c r="DJ447" s="208"/>
      <c r="DK447" s="208"/>
      <c r="DL447" s="208"/>
      <c r="DM447" s="208"/>
      <c r="DN447" s="208"/>
      <c r="DO447" s="208"/>
      <c r="DP447" s="208"/>
      <c r="DQ447" s="208"/>
      <c r="DR447" s="208"/>
      <c r="DS447" s="208"/>
      <c r="DT447" s="208"/>
      <c r="DU447" s="208"/>
      <c r="DV447" s="208"/>
      <c r="DW447" s="208"/>
      <c r="DX447" s="208"/>
      <c r="DY447" s="208"/>
      <c r="DZ447" s="208"/>
      <c r="EA447" s="208"/>
      <c r="EB447" s="208"/>
      <c r="EC447" s="208"/>
      <c r="ED447" s="208"/>
      <c r="EE447" s="208"/>
      <c r="EF447" s="208"/>
      <c r="EG447" s="208"/>
      <c r="EH447" s="208"/>
      <c r="EI447" s="208"/>
      <c r="EJ447" s="208"/>
      <c r="EK447" s="208"/>
      <c r="EL447" s="208"/>
      <c r="EM447" s="208"/>
      <c r="EN447" s="208"/>
      <c r="EO447" s="208"/>
      <c r="EP447" s="208"/>
      <c r="EQ447" s="208"/>
      <c r="ER447" s="208"/>
      <c r="ES447" s="208"/>
      <c r="ET447" s="208"/>
      <c r="EU447" s="208"/>
      <c r="EV447" s="208"/>
      <c r="EW447" s="208"/>
      <c r="EX447" s="208"/>
      <c r="EY447" s="208"/>
      <c r="EZ447" s="208"/>
      <c r="FA447" s="208"/>
      <c r="FB447" s="208"/>
      <c r="FC447" s="208"/>
      <c r="FD447" s="208"/>
      <c r="FE447" s="208"/>
      <c r="FF447" s="208"/>
      <c r="FG447" s="208"/>
      <c r="FH447" s="208"/>
      <c r="FI447" s="208"/>
      <c r="FJ447" s="208"/>
      <c r="FK447" s="208"/>
      <c r="FL447" s="208"/>
      <c r="FM447" s="208"/>
      <c r="FN447" s="208"/>
      <c r="FO447" s="287"/>
    </row>
    <row r="448" spans="1:171" s="173" customFormat="1" ht="24.95" customHeight="1" x14ac:dyDescent="0.2">
      <c r="A448" s="400"/>
      <c r="B448" s="400"/>
      <c r="C448" s="400"/>
      <c r="D448" s="400"/>
      <c r="E448" s="400"/>
      <c r="F448" s="400"/>
      <c r="G448" s="400"/>
      <c r="H448" s="400"/>
      <c r="I448" s="400"/>
      <c r="J448" s="400"/>
      <c r="K448" s="400"/>
      <c r="L448" s="400"/>
      <c r="M448" s="400"/>
      <c r="N448" s="400"/>
      <c r="O448" s="400"/>
      <c r="P448" s="400"/>
      <c r="Q448" s="135">
        <v>2</v>
      </c>
      <c r="R448" s="182" t="s">
        <v>1412</v>
      </c>
      <c r="S448" s="135" t="s">
        <v>1411</v>
      </c>
      <c r="T448" s="182"/>
      <c r="U448" s="182"/>
      <c r="V448" s="200"/>
      <c r="W448" s="200"/>
      <c r="X448" s="200"/>
      <c r="Y448" s="200"/>
      <c r="Z448" s="200"/>
      <c r="AA448" s="200"/>
      <c r="AB448" s="200"/>
      <c r="AC448" s="200"/>
      <c r="AD448" s="200"/>
      <c r="AE448" s="200"/>
      <c r="AF448" s="281" t="s">
        <v>60</v>
      </c>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08"/>
      <c r="BK448" s="208"/>
      <c r="BL448" s="208"/>
      <c r="BM448" s="208"/>
      <c r="BN448" s="208"/>
      <c r="BO448" s="208"/>
      <c r="BP448" s="208"/>
      <c r="BQ448" s="208"/>
      <c r="BR448" s="208"/>
      <c r="BS448" s="208"/>
      <c r="BT448" s="208"/>
      <c r="BU448" s="208"/>
      <c r="BV448" s="208"/>
      <c r="BW448" s="208"/>
      <c r="BX448" s="208"/>
      <c r="BY448" s="208"/>
      <c r="BZ448" s="208"/>
      <c r="CA448" s="208"/>
      <c r="CB448" s="208"/>
      <c r="CC448" s="208"/>
      <c r="CD448" s="208"/>
      <c r="CE448" s="208"/>
      <c r="CF448" s="208"/>
      <c r="CG448" s="208"/>
      <c r="CH448" s="208"/>
      <c r="CI448" s="208"/>
      <c r="CJ448" s="208"/>
      <c r="CK448" s="208"/>
      <c r="CL448" s="208"/>
      <c r="CM448" s="208"/>
      <c r="CN448" s="208"/>
      <c r="CO448" s="208"/>
      <c r="CP448" s="208"/>
      <c r="CQ448" s="208"/>
      <c r="CR448" s="208"/>
      <c r="CS448" s="208"/>
      <c r="CT448" s="208"/>
      <c r="CU448" s="208"/>
      <c r="CV448" s="208"/>
      <c r="CW448" s="208"/>
      <c r="CX448" s="208"/>
      <c r="CY448" s="208"/>
      <c r="CZ448" s="208"/>
      <c r="DA448" s="208"/>
      <c r="DB448" s="208"/>
      <c r="DC448" s="208"/>
      <c r="DD448" s="208"/>
      <c r="DE448" s="208"/>
      <c r="DF448" s="208"/>
      <c r="DG448" s="208"/>
      <c r="DH448" s="208"/>
      <c r="DI448" s="208"/>
      <c r="DJ448" s="208"/>
      <c r="DK448" s="208"/>
      <c r="DL448" s="208"/>
      <c r="DM448" s="208"/>
      <c r="DN448" s="208"/>
      <c r="DO448" s="208"/>
      <c r="DP448" s="208"/>
      <c r="DQ448" s="208"/>
      <c r="DR448" s="208"/>
      <c r="DS448" s="208"/>
      <c r="DT448" s="208"/>
      <c r="DU448" s="208"/>
      <c r="DV448" s="208"/>
      <c r="DW448" s="208"/>
      <c r="DX448" s="208"/>
      <c r="DY448" s="208"/>
      <c r="DZ448" s="208"/>
      <c r="EA448" s="208"/>
      <c r="EB448" s="208"/>
      <c r="EC448" s="208"/>
      <c r="ED448" s="208"/>
      <c r="EE448" s="208"/>
      <c r="EF448" s="208"/>
      <c r="EG448" s="208"/>
      <c r="EH448" s="208"/>
      <c r="EI448" s="208"/>
      <c r="EJ448" s="208"/>
      <c r="EK448" s="208"/>
      <c r="EL448" s="208"/>
      <c r="EM448" s="208"/>
      <c r="EN448" s="208"/>
      <c r="EO448" s="208"/>
      <c r="EP448" s="208"/>
      <c r="EQ448" s="208"/>
      <c r="ER448" s="208"/>
      <c r="ES448" s="208"/>
      <c r="ET448" s="208"/>
      <c r="EU448" s="208"/>
      <c r="EV448" s="208"/>
      <c r="EW448" s="208"/>
      <c r="EX448" s="208"/>
      <c r="EY448" s="208"/>
      <c r="EZ448" s="208"/>
      <c r="FA448" s="208"/>
      <c r="FB448" s="208"/>
      <c r="FC448" s="208"/>
      <c r="FD448" s="208"/>
      <c r="FE448" s="208"/>
      <c r="FF448" s="208"/>
      <c r="FG448" s="208"/>
      <c r="FH448" s="208"/>
      <c r="FI448" s="208"/>
      <c r="FJ448" s="208"/>
      <c r="FK448" s="208"/>
      <c r="FL448" s="208"/>
      <c r="FM448" s="208"/>
      <c r="FN448" s="208"/>
      <c r="FO448" s="287"/>
    </row>
    <row r="449" spans="1:171" s="173" customFormat="1" ht="24.95" customHeight="1" x14ac:dyDescent="0.2">
      <c r="A449" s="400"/>
      <c r="B449" s="400"/>
      <c r="C449" s="400"/>
      <c r="D449" s="400"/>
      <c r="E449" s="400"/>
      <c r="F449" s="400"/>
      <c r="G449" s="400"/>
      <c r="H449" s="400"/>
      <c r="I449" s="400"/>
      <c r="J449" s="400"/>
      <c r="K449" s="400"/>
      <c r="L449" s="400"/>
      <c r="M449" s="400"/>
      <c r="N449" s="400"/>
      <c r="O449" s="400"/>
      <c r="P449" s="400"/>
      <c r="Q449" s="135">
        <v>3</v>
      </c>
      <c r="R449" s="182" t="s">
        <v>1413</v>
      </c>
      <c r="S449" s="135" t="s">
        <v>1411</v>
      </c>
      <c r="T449" s="135"/>
      <c r="U449" s="135"/>
      <c r="V449" s="201"/>
      <c r="W449" s="201"/>
      <c r="X449" s="201"/>
      <c r="Y449" s="201"/>
      <c r="Z449" s="201"/>
      <c r="AA449" s="201"/>
      <c r="AB449" s="201"/>
      <c r="AC449" s="201"/>
      <c r="AD449" s="201"/>
      <c r="AE449" s="201"/>
      <c r="AF449" s="281" t="s">
        <v>60</v>
      </c>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08"/>
      <c r="BK449" s="208"/>
      <c r="BL449" s="208"/>
      <c r="BM449" s="208"/>
      <c r="BN449" s="208"/>
      <c r="BO449" s="208"/>
      <c r="BP449" s="208"/>
      <c r="BQ449" s="208"/>
      <c r="BR449" s="208"/>
      <c r="BS449" s="208"/>
      <c r="BT449" s="208"/>
      <c r="BU449" s="208"/>
      <c r="BV449" s="208"/>
      <c r="BW449" s="208"/>
      <c r="BX449" s="208"/>
      <c r="BY449" s="208"/>
      <c r="BZ449" s="208"/>
      <c r="CA449" s="208"/>
      <c r="CB449" s="208"/>
      <c r="CC449" s="208"/>
      <c r="CD449" s="208"/>
      <c r="CE449" s="208"/>
      <c r="CF449" s="208"/>
      <c r="CG449" s="208"/>
      <c r="CH449" s="208"/>
      <c r="CI449" s="208"/>
      <c r="CJ449" s="208"/>
      <c r="CK449" s="208"/>
      <c r="CL449" s="208"/>
      <c r="CM449" s="208"/>
      <c r="CN449" s="208"/>
      <c r="CO449" s="208"/>
      <c r="CP449" s="208"/>
      <c r="CQ449" s="208"/>
      <c r="CR449" s="208"/>
      <c r="CS449" s="208"/>
      <c r="CT449" s="208"/>
      <c r="CU449" s="208"/>
      <c r="CV449" s="208"/>
      <c r="CW449" s="208"/>
      <c r="CX449" s="208"/>
      <c r="CY449" s="208"/>
      <c r="CZ449" s="208"/>
      <c r="DA449" s="208"/>
      <c r="DB449" s="208"/>
      <c r="DC449" s="208"/>
      <c r="DD449" s="208"/>
      <c r="DE449" s="208"/>
      <c r="DF449" s="208"/>
      <c r="DG449" s="208"/>
      <c r="DH449" s="208"/>
      <c r="DI449" s="208"/>
      <c r="DJ449" s="208"/>
      <c r="DK449" s="208"/>
      <c r="DL449" s="208"/>
      <c r="DM449" s="208"/>
      <c r="DN449" s="208"/>
      <c r="DO449" s="208"/>
      <c r="DP449" s="208"/>
      <c r="DQ449" s="208"/>
      <c r="DR449" s="208"/>
      <c r="DS449" s="208"/>
      <c r="DT449" s="208"/>
      <c r="DU449" s="208"/>
      <c r="DV449" s="208"/>
      <c r="DW449" s="208"/>
      <c r="DX449" s="208"/>
      <c r="DY449" s="208"/>
      <c r="DZ449" s="208"/>
      <c r="EA449" s="208"/>
      <c r="EB449" s="208"/>
      <c r="EC449" s="208"/>
      <c r="ED449" s="208"/>
      <c r="EE449" s="208"/>
      <c r="EF449" s="208"/>
      <c r="EG449" s="208"/>
      <c r="EH449" s="208"/>
      <c r="EI449" s="208"/>
      <c r="EJ449" s="208"/>
      <c r="EK449" s="208"/>
      <c r="EL449" s="208"/>
      <c r="EM449" s="208"/>
      <c r="EN449" s="208"/>
      <c r="EO449" s="208"/>
      <c r="EP449" s="208"/>
      <c r="EQ449" s="208"/>
      <c r="ER449" s="208"/>
      <c r="ES449" s="208"/>
      <c r="ET449" s="208"/>
      <c r="EU449" s="208"/>
      <c r="EV449" s="208"/>
      <c r="EW449" s="208"/>
      <c r="EX449" s="208"/>
      <c r="EY449" s="208"/>
      <c r="EZ449" s="208"/>
      <c r="FA449" s="208"/>
      <c r="FB449" s="208"/>
      <c r="FC449" s="208"/>
      <c r="FD449" s="208"/>
      <c r="FE449" s="208"/>
      <c r="FF449" s="208"/>
      <c r="FG449" s="208"/>
      <c r="FH449" s="208"/>
      <c r="FI449" s="208"/>
      <c r="FJ449" s="208"/>
      <c r="FK449" s="208"/>
      <c r="FL449" s="208"/>
      <c r="FM449" s="208"/>
      <c r="FN449" s="208"/>
      <c r="FO449" s="287"/>
    </row>
    <row r="450" spans="1:171" s="173" customFormat="1" ht="24.95" customHeight="1" x14ac:dyDescent="0.2">
      <c r="A450" s="400"/>
      <c r="B450" s="400"/>
      <c r="C450" s="400"/>
      <c r="D450" s="400"/>
      <c r="E450" s="400"/>
      <c r="F450" s="400"/>
      <c r="G450" s="400"/>
      <c r="H450" s="400"/>
      <c r="I450" s="400"/>
      <c r="J450" s="400"/>
      <c r="K450" s="400"/>
      <c r="L450" s="400"/>
      <c r="M450" s="400"/>
      <c r="N450" s="400"/>
      <c r="O450" s="400"/>
      <c r="P450" s="400"/>
      <c r="Q450" s="135">
        <v>4</v>
      </c>
      <c r="R450" s="182" t="s">
        <v>1414</v>
      </c>
      <c r="S450" s="135" t="s">
        <v>1411</v>
      </c>
      <c r="T450" s="135"/>
      <c r="U450" s="135"/>
      <c r="V450" s="201"/>
      <c r="W450" s="135"/>
      <c r="X450" s="135"/>
      <c r="Y450" s="201"/>
      <c r="Z450" s="135"/>
      <c r="AA450" s="135"/>
      <c r="AB450" s="201"/>
      <c r="AC450" s="135"/>
      <c r="AD450" s="135"/>
      <c r="AE450" s="201"/>
      <c r="AF450" s="281"/>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08"/>
      <c r="BK450" s="208"/>
      <c r="BL450" s="208"/>
      <c r="BM450" s="208"/>
      <c r="BN450" s="208"/>
      <c r="BO450" s="208"/>
      <c r="BP450" s="208"/>
      <c r="BQ450" s="208"/>
      <c r="BR450" s="208"/>
      <c r="BS450" s="208"/>
      <c r="BT450" s="208"/>
      <c r="BU450" s="208"/>
      <c r="BV450" s="208"/>
      <c r="BW450" s="208"/>
      <c r="BX450" s="208"/>
      <c r="BY450" s="208"/>
      <c r="BZ450" s="208"/>
      <c r="CA450" s="208"/>
      <c r="CB450" s="208"/>
      <c r="CC450" s="208"/>
      <c r="CD450" s="208"/>
      <c r="CE450" s="208"/>
      <c r="CF450" s="208"/>
      <c r="CG450" s="208"/>
      <c r="CH450" s="208"/>
      <c r="CI450" s="208"/>
      <c r="CJ450" s="208"/>
      <c r="CK450" s="208"/>
      <c r="CL450" s="208"/>
      <c r="CM450" s="208"/>
      <c r="CN450" s="208"/>
      <c r="CO450" s="208"/>
      <c r="CP450" s="208"/>
      <c r="CQ450" s="208"/>
      <c r="CR450" s="208"/>
      <c r="CS450" s="208"/>
      <c r="CT450" s="208"/>
      <c r="CU450" s="208"/>
      <c r="CV450" s="208"/>
      <c r="CW450" s="208"/>
      <c r="CX450" s="208"/>
      <c r="CY450" s="208"/>
      <c r="CZ450" s="208"/>
      <c r="DA450" s="208"/>
      <c r="DB450" s="208"/>
      <c r="DC450" s="208"/>
      <c r="DD450" s="208"/>
      <c r="DE450" s="208"/>
      <c r="DF450" s="208"/>
      <c r="DG450" s="208"/>
      <c r="DH450" s="208"/>
      <c r="DI450" s="208"/>
      <c r="DJ450" s="208"/>
      <c r="DK450" s="208"/>
      <c r="DL450" s="208"/>
      <c r="DM450" s="208"/>
      <c r="DN450" s="208"/>
      <c r="DO450" s="208"/>
      <c r="DP450" s="208"/>
      <c r="DQ450" s="208"/>
      <c r="DR450" s="208"/>
      <c r="DS450" s="208"/>
      <c r="DT450" s="208"/>
      <c r="DU450" s="208"/>
      <c r="DV450" s="208"/>
      <c r="DW450" s="208"/>
      <c r="DX450" s="208"/>
      <c r="DY450" s="208"/>
      <c r="DZ450" s="208"/>
      <c r="EA450" s="208"/>
      <c r="EB450" s="208"/>
      <c r="EC450" s="208"/>
      <c r="ED450" s="208"/>
      <c r="EE450" s="208"/>
      <c r="EF450" s="208"/>
      <c r="EG450" s="208"/>
      <c r="EH450" s="208"/>
      <c r="EI450" s="208"/>
      <c r="EJ450" s="208"/>
      <c r="EK450" s="208"/>
      <c r="EL450" s="208"/>
      <c r="EM450" s="208"/>
      <c r="EN450" s="208"/>
      <c r="EO450" s="208"/>
      <c r="EP450" s="208"/>
      <c r="EQ450" s="208"/>
      <c r="ER450" s="208"/>
      <c r="ES450" s="208"/>
      <c r="ET450" s="208"/>
      <c r="EU450" s="208"/>
      <c r="EV450" s="208"/>
      <c r="EW450" s="208"/>
      <c r="EX450" s="208"/>
      <c r="EY450" s="208"/>
      <c r="EZ450" s="208"/>
      <c r="FA450" s="208"/>
      <c r="FB450" s="208"/>
      <c r="FC450" s="208"/>
      <c r="FD450" s="208"/>
      <c r="FE450" s="208"/>
      <c r="FF450" s="208"/>
      <c r="FG450" s="208"/>
      <c r="FH450" s="208"/>
      <c r="FI450" s="208"/>
      <c r="FJ450" s="208"/>
      <c r="FK450" s="208"/>
      <c r="FL450" s="208"/>
      <c r="FM450" s="208"/>
      <c r="FN450" s="208"/>
      <c r="FO450" s="287"/>
    </row>
    <row r="451" spans="1:171" s="173" customFormat="1" ht="36.6" customHeight="1" x14ac:dyDescent="0.2">
      <c r="A451" s="400"/>
      <c r="B451" s="400"/>
      <c r="C451" s="400"/>
      <c r="D451" s="400"/>
      <c r="E451" s="400"/>
      <c r="F451" s="400"/>
      <c r="G451" s="400"/>
      <c r="H451" s="400"/>
      <c r="I451" s="400"/>
      <c r="J451" s="400"/>
      <c r="K451" s="400"/>
      <c r="L451" s="400"/>
      <c r="M451" s="400"/>
      <c r="N451" s="400"/>
      <c r="O451" s="400"/>
      <c r="P451" s="400"/>
      <c r="Q451" s="135">
        <v>5</v>
      </c>
      <c r="R451" s="182" t="s">
        <v>1415</v>
      </c>
      <c r="S451" s="135" t="s">
        <v>1408</v>
      </c>
      <c r="T451" s="135"/>
      <c r="U451" s="135"/>
      <c r="V451" s="135"/>
      <c r="W451" s="201"/>
      <c r="X451" s="201"/>
      <c r="Y451" s="135"/>
      <c r="Z451" s="135"/>
      <c r="AA451" s="135"/>
      <c r="AB451" s="135"/>
      <c r="AC451" s="135"/>
      <c r="AD451" s="135"/>
      <c r="AE451" s="135"/>
      <c r="AF451" s="281" t="s">
        <v>1416</v>
      </c>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08"/>
      <c r="BK451" s="208"/>
      <c r="BL451" s="208"/>
      <c r="BM451" s="208"/>
      <c r="BN451" s="208"/>
      <c r="BO451" s="208"/>
      <c r="BP451" s="208"/>
      <c r="BQ451" s="208"/>
      <c r="BR451" s="208"/>
      <c r="BS451" s="208"/>
      <c r="BT451" s="208"/>
      <c r="BU451" s="208"/>
      <c r="BV451" s="208"/>
      <c r="BW451" s="208"/>
      <c r="BX451" s="208"/>
      <c r="BY451" s="208"/>
      <c r="BZ451" s="208"/>
      <c r="CA451" s="208"/>
      <c r="CB451" s="208"/>
      <c r="CC451" s="208"/>
      <c r="CD451" s="208"/>
      <c r="CE451" s="208"/>
      <c r="CF451" s="208"/>
      <c r="CG451" s="208"/>
      <c r="CH451" s="208"/>
      <c r="CI451" s="208"/>
      <c r="CJ451" s="208"/>
      <c r="CK451" s="208"/>
      <c r="CL451" s="208"/>
      <c r="CM451" s="208"/>
      <c r="CN451" s="208"/>
      <c r="CO451" s="208"/>
      <c r="CP451" s="208"/>
      <c r="CQ451" s="208"/>
      <c r="CR451" s="208"/>
      <c r="CS451" s="208"/>
      <c r="CT451" s="208"/>
      <c r="CU451" s="208"/>
      <c r="CV451" s="208"/>
      <c r="CW451" s="208"/>
      <c r="CX451" s="208"/>
      <c r="CY451" s="208"/>
      <c r="CZ451" s="208"/>
      <c r="DA451" s="208"/>
      <c r="DB451" s="208"/>
      <c r="DC451" s="208"/>
      <c r="DD451" s="208"/>
      <c r="DE451" s="208"/>
      <c r="DF451" s="208"/>
      <c r="DG451" s="208"/>
      <c r="DH451" s="208"/>
      <c r="DI451" s="208"/>
      <c r="DJ451" s="208"/>
      <c r="DK451" s="208"/>
      <c r="DL451" s="208"/>
      <c r="DM451" s="208"/>
      <c r="DN451" s="208"/>
      <c r="DO451" s="208"/>
      <c r="DP451" s="208"/>
      <c r="DQ451" s="208"/>
      <c r="DR451" s="208"/>
      <c r="DS451" s="208"/>
      <c r="DT451" s="208"/>
      <c r="DU451" s="208"/>
      <c r="DV451" s="208"/>
      <c r="DW451" s="208"/>
      <c r="DX451" s="208"/>
      <c r="DY451" s="208"/>
      <c r="DZ451" s="208"/>
      <c r="EA451" s="208"/>
      <c r="EB451" s="208"/>
      <c r="EC451" s="208"/>
      <c r="ED451" s="208"/>
      <c r="EE451" s="208"/>
      <c r="EF451" s="208"/>
      <c r="EG451" s="208"/>
      <c r="EH451" s="208"/>
      <c r="EI451" s="208"/>
      <c r="EJ451" s="208"/>
      <c r="EK451" s="208"/>
      <c r="EL451" s="208"/>
      <c r="EM451" s="208"/>
      <c r="EN451" s="208"/>
      <c r="EO451" s="208"/>
      <c r="EP451" s="208"/>
      <c r="EQ451" s="208"/>
      <c r="ER451" s="208"/>
      <c r="ES451" s="208"/>
      <c r="ET451" s="208"/>
      <c r="EU451" s="208"/>
      <c r="EV451" s="208"/>
      <c r="EW451" s="208"/>
      <c r="EX451" s="208"/>
      <c r="EY451" s="208"/>
      <c r="EZ451" s="208"/>
      <c r="FA451" s="208"/>
      <c r="FB451" s="208"/>
      <c r="FC451" s="208"/>
      <c r="FD451" s="208"/>
      <c r="FE451" s="208"/>
      <c r="FF451" s="208"/>
      <c r="FG451" s="208"/>
      <c r="FH451" s="208"/>
      <c r="FI451" s="208"/>
      <c r="FJ451" s="208"/>
      <c r="FK451" s="208"/>
      <c r="FL451" s="208"/>
      <c r="FM451" s="208"/>
      <c r="FN451" s="208"/>
      <c r="FO451" s="287"/>
    </row>
    <row r="452" spans="1:171" s="173" customFormat="1" ht="26.1" customHeight="1" x14ac:dyDescent="0.2">
      <c r="A452" s="400"/>
      <c r="B452" s="400"/>
      <c r="C452" s="400"/>
      <c r="D452" s="400"/>
      <c r="E452" s="400"/>
      <c r="F452" s="400"/>
      <c r="G452" s="400"/>
      <c r="H452" s="400"/>
      <c r="I452" s="400"/>
      <c r="J452" s="400"/>
      <c r="K452" s="400"/>
      <c r="L452" s="400"/>
      <c r="M452" s="400"/>
      <c r="N452" s="400"/>
      <c r="O452" s="400"/>
      <c r="P452" s="400"/>
      <c r="Q452" s="135">
        <v>6</v>
      </c>
      <c r="R452" s="182" t="s">
        <v>1417</v>
      </c>
      <c r="S452" s="135" t="s">
        <v>1408</v>
      </c>
      <c r="T452" s="135"/>
      <c r="U452" s="135"/>
      <c r="V452" s="135"/>
      <c r="W452" s="135"/>
      <c r="X452" s="135"/>
      <c r="Y452" s="135"/>
      <c r="Z452" s="135"/>
      <c r="AA452" s="135"/>
      <c r="AB452" s="135"/>
      <c r="AC452" s="201"/>
      <c r="AD452" s="135"/>
      <c r="AE452" s="135"/>
      <c r="AF452" s="281"/>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08"/>
      <c r="BK452" s="208"/>
      <c r="BL452" s="208"/>
      <c r="BM452" s="208"/>
      <c r="BN452" s="208"/>
      <c r="BO452" s="208"/>
      <c r="BP452" s="208"/>
      <c r="BQ452" s="208"/>
      <c r="BR452" s="208"/>
      <c r="BS452" s="208"/>
      <c r="BT452" s="208"/>
      <c r="BU452" s="208"/>
      <c r="BV452" s="208"/>
      <c r="BW452" s="208"/>
      <c r="BX452" s="208"/>
      <c r="BY452" s="208"/>
      <c r="BZ452" s="208"/>
      <c r="CA452" s="208"/>
      <c r="CB452" s="208"/>
      <c r="CC452" s="208"/>
      <c r="CD452" s="208"/>
      <c r="CE452" s="208"/>
      <c r="CF452" s="208"/>
      <c r="CG452" s="208"/>
      <c r="CH452" s="208"/>
      <c r="CI452" s="208"/>
      <c r="CJ452" s="208"/>
      <c r="CK452" s="208"/>
      <c r="CL452" s="208"/>
      <c r="CM452" s="208"/>
      <c r="CN452" s="208"/>
      <c r="CO452" s="208"/>
      <c r="CP452" s="208"/>
      <c r="CQ452" s="208"/>
      <c r="CR452" s="208"/>
      <c r="CS452" s="208"/>
      <c r="CT452" s="208"/>
      <c r="CU452" s="208"/>
      <c r="CV452" s="208"/>
      <c r="CW452" s="208"/>
      <c r="CX452" s="208"/>
      <c r="CY452" s="208"/>
      <c r="CZ452" s="208"/>
      <c r="DA452" s="208"/>
      <c r="DB452" s="208"/>
      <c r="DC452" s="208"/>
      <c r="DD452" s="208"/>
      <c r="DE452" s="208"/>
      <c r="DF452" s="208"/>
      <c r="DG452" s="208"/>
      <c r="DH452" s="208"/>
      <c r="DI452" s="208"/>
      <c r="DJ452" s="208"/>
      <c r="DK452" s="208"/>
      <c r="DL452" s="208"/>
      <c r="DM452" s="208"/>
      <c r="DN452" s="208"/>
      <c r="DO452" s="208"/>
      <c r="DP452" s="208"/>
      <c r="DQ452" s="208"/>
      <c r="DR452" s="208"/>
      <c r="DS452" s="208"/>
      <c r="DT452" s="208"/>
      <c r="DU452" s="208"/>
      <c r="DV452" s="208"/>
      <c r="DW452" s="208"/>
      <c r="DX452" s="208"/>
      <c r="DY452" s="208"/>
      <c r="DZ452" s="208"/>
      <c r="EA452" s="208"/>
      <c r="EB452" s="208"/>
      <c r="EC452" s="208"/>
      <c r="ED452" s="208"/>
      <c r="EE452" s="208"/>
      <c r="EF452" s="208"/>
      <c r="EG452" s="208"/>
      <c r="EH452" s="208"/>
      <c r="EI452" s="208"/>
      <c r="EJ452" s="208"/>
      <c r="EK452" s="208"/>
      <c r="EL452" s="208"/>
      <c r="EM452" s="208"/>
      <c r="EN452" s="208"/>
      <c r="EO452" s="208"/>
      <c r="EP452" s="208"/>
      <c r="EQ452" s="208"/>
      <c r="ER452" s="208"/>
      <c r="ES452" s="208"/>
      <c r="ET452" s="208"/>
      <c r="EU452" s="208"/>
      <c r="EV452" s="208"/>
      <c r="EW452" s="208"/>
      <c r="EX452" s="208"/>
      <c r="EY452" s="208"/>
      <c r="EZ452" s="208"/>
      <c r="FA452" s="208"/>
      <c r="FB452" s="208"/>
      <c r="FC452" s="208"/>
      <c r="FD452" s="208"/>
      <c r="FE452" s="208"/>
      <c r="FF452" s="208"/>
      <c r="FG452" s="208"/>
      <c r="FH452" s="208"/>
      <c r="FI452" s="208"/>
      <c r="FJ452" s="208"/>
      <c r="FK452" s="208"/>
      <c r="FL452" s="208"/>
      <c r="FM452" s="208"/>
      <c r="FN452" s="208"/>
      <c r="FO452" s="287"/>
    </row>
    <row r="453" spans="1:171" s="173" customFormat="1" ht="37.5" customHeight="1" x14ac:dyDescent="0.2">
      <c r="A453" s="400"/>
      <c r="B453" s="400"/>
      <c r="C453" s="400"/>
      <c r="D453" s="400"/>
      <c r="E453" s="400"/>
      <c r="F453" s="400"/>
      <c r="G453" s="400"/>
      <c r="H453" s="400"/>
      <c r="I453" s="400"/>
      <c r="J453" s="400"/>
      <c r="K453" s="400"/>
      <c r="L453" s="400"/>
      <c r="M453" s="400"/>
      <c r="N453" s="400"/>
      <c r="O453" s="400"/>
      <c r="P453" s="400"/>
      <c r="Q453" s="135">
        <v>7</v>
      </c>
      <c r="R453" s="182" t="s">
        <v>1418</v>
      </c>
      <c r="S453" s="135" t="s">
        <v>1408</v>
      </c>
      <c r="T453" s="135"/>
      <c r="U453" s="135"/>
      <c r="V453" s="135"/>
      <c r="W453" s="135"/>
      <c r="X453" s="135"/>
      <c r="Y453" s="201"/>
      <c r="Z453" s="135"/>
      <c r="AA453" s="135"/>
      <c r="AB453" s="135"/>
      <c r="AC453" s="135"/>
      <c r="AD453" s="135"/>
      <c r="AE453" s="135"/>
      <c r="AF453" s="281" t="s">
        <v>60</v>
      </c>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08"/>
      <c r="BK453" s="208"/>
      <c r="BL453" s="208"/>
      <c r="BM453" s="208"/>
      <c r="BN453" s="208"/>
      <c r="BO453" s="208"/>
      <c r="BP453" s="208"/>
      <c r="BQ453" s="208"/>
      <c r="BR453" s="208"/>
      <c r="BS453" s="208"/>
      <c r="BT453" s="208"/>
      <c r="BU453" s="208"/>
      <c r="BV453" s="208"/>
      <c r="BW453" s="208"/>
      <c r="BX453" s="208"/>
      <c r="BY453" s="208"/>
      <c r="BZ453" s="208"/>
      <c r="CA453" s="208"/>
      <c r="CB453" s="208"/>
      <c r="CC453" s="208"/>
      <c r="CD453" s="208"/>
      <c r="CE453" s="208"/>
      <c r="CF453" s="208"/>
      <c r="CG453" s="208"/>
      <c r="CH453" s="208"/>
      <c r="CI453" s="208"/>
      <c r="CJ453" s="208"/>
      <c r="CK453" s="208"/>
      <c r="CL453" s="208"/>
      <c r="CM453" s="208"/>
      <c r="CN453" s="208"/>
      <c r="CO453" s="208"/>
      <c r="CP453" s="208"/>
      <c r="CQ453" s="208"/>
      <c r="CR453" s="208"/>
      <c r="CS453" s="208"/>
      <c r="CT453" s="208"/>
      <c r="CU453" s="208"/>
      <c r="CV453" s="208"/>
      <c r="CW453" s="208"/>
      <c r="CX453" s="208"/>
      <c r="CY453" s="208"/>
      <c r="CZ453" s="208"/>
      <c r="DA453" s="208"/>
      <c r="DB453" s="208"/>
      <c r="DC453" s="208"/>
      <c r="DD453" s="208"/>
      <c r="DE453" s="208"/>
      <c r="DF453" s="208"/>
      <c r="DG453" s="208"/>
      <c r="DH453" s="208"/>
      <c r="DI453" s="208"/>
      <c r="DJ453" s="208"/>
      <c r="DK453" s="208"/>
      <c r="DL453" s="208"/>
      <c r="DM453" s="208"/>
      <c r="DN453" s="208"/>
      <c r="DO453" s="208"/>
      <c r="DP453" s="208"/>
      <c r="DQ453" s="208"/>
      <c r="DR453" s="208"/>
      <c r="DS453" s="208"/>
      <c r="DT453" s="208"/>
      <c r="DU453" s="208"/>
      <c r="DV453" s="208"/>
      <c r="DW453" s="208"/>
      <c r="DX453" s="208"/>
      <c r="DY453" s="208"/>
      <c r="DZ453" s="208"/>
      <c r="EA453" s="208"/>
      <c r="EB453" s="208"/>
      <c r="EC453" s="208"/>
      <c r="ED453" s="208"/>
      <c r="EE453" s="208"/>
      <c r="EF453" s="208"/>
      <c r="EG453" s="208"/>
      <c r="EH453" s="208"/>
      <c r="EI453" s="208"/>
      <c r="EJ453" s="208"/>
      <c r="EK453" s="208"/>
      <c r="EL453" s="208"/>
      <c r="EM453" s="208"/>
      <c r="EN453" s="208"/>
      <c r="EO453" s="208"/>
      <c r="EP453" s="208"/>
      <c r="EQ453" s="208"/>
      <c r="ER453" s="208"/>
      <c r="ES453" s="208"/>
      <c r="ET453" s="208"/>
      <c r="EU453" s="208"/>
      <c r="EV453" s="208"/>
      <c r="EW453" s="208"/>
      <c r="EX453" s="208"/>
      <c r="EY453" s="208"/>
      <c r="EZ453" s="208"/>
      <c r="FA453" s="208"/>
      <c r="FB453" s="208"/>
      <c r="FC453" s="208"/>
      <c r="FD453" s="208"/>
      <c r="FE453" s="208"/>
      <c r="FF453" s="208"/>
      <c r="FG453" s="208"/>
      <c r="FH453" s="208"/>
      <c r="FI453" s="208"/>
      <c r="FJ453" s="208"/>
      <c r="FK453" s="208"/>
      <c r="FL453" s="208"/>
      <c r="FM453" s="208"/>
      <c r="FN453" s="208"/>
      <c r="FO453" s="287"/>
    </row>
    <row r="454" spans="1:171" s="173" customFormat="1" ht="60" customHeight="1" x14ac:dyDescent="0.2">
      <c r="A454" s="400"/>
      <c r="B454" s="400"/>
      <c r="C454" s="400"/>
      <c r="D454" s="400"/>
      <c r="E454" s="400"/>
      <c r="F454" s="400"/>
      <c r="G454" s="400"/>
      <c r="H454" s="400"/>
      <c r="I454" s="400"/>
      <c r="J454" s="400"/>
      <c r="K454" s="400"/>
      <c r="L454" s="400"/>
      <c r="M454" s="400"/>
      <c r="N454" s="400"/>
      <c r="O454" s="400"/>
      <c r="P454" s="400"/>
      <c r="Q454" s="135">
        <v>8</v>
      </c>
      <c r="R454" s="182" t="s">
        <v>1419</v>
      </c>
      <c r="S454" s="135" t="s">
        <v>1408</v>
      </c>
      <c r="T454" s="135"/>
      <c r="U454" s="135"/>
      <c r="V454" s="135"/>
      <c r="W454" s="201"/>
      <c r="X454" s="135"/>
      <c r="Y454" s="135"/>
      <c r="Z454" s="135"/>
      <c r="AA454" s="135"/>
      <c r="AB454" s="135"/>
      <c r="AC454" s="201"/>
      <c r="AD454" s="135"/>
      <c r="AE454" s="135"/>
      <c r="AF454" s="281"/>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08"/>
      <c r="BK454" s="208"/>
      <c r="BL454" s="208"/>
      <c r="BM454" s="208"/>
      <c r="BN454" s="208"/>
      <c r="BO454" s="208"/>
      <c r="BP454" s="208"/>
      <c r="BQ454" s="208"/>
      <c r="BR454" s="208"/>
      <c r="BS454" s="208"/>
      <c r="BT454" s="208"/>
      <c r="BU454" s="208"/>
      <c r="BV454" s="208"/>
      <c r="BW454" s="208"/>
      <c r="BX454" s="208"/>
      <c r="BY454" s="208"/>
      <c r="BZ454" s="208"/>
      <c r="CA454" s="208"/>
      <c r="CB454" s="208"/>
      <c r="CC454" s="208"/>
      <c r="CD454" s="208"/>
      <c r="CE454" s="208"/>
      <c r="CF454" s="208"/>
      <c r="CG454" s="208"/>
      <c r="CH454" s="208"/>
      <c r="CI454" s="208"/>
      <c r="CJ454" s="208"/>
      <c r="CK454" s="208"/>
      <c r="CL454" s="208"/>
      <c r="CM454" s="208"/>
      <c r="CN454" s="208"/>
      <c r="CO454" s="208"/>
      <c r="CP454" s="208"/>
      <c r="CQ454" s="208"/>
      <c r="CR454" s="208"/>
      <c r="CS454" s="208"/>
      <c r="CT454" s="208"/>
      <c r="CU454" s="208"/>
      <c r="CV454" s="208"/>
      <c r="CW454" s="208"/>
      <c r="CX454" s="208"/>
      <c r="CY454" s="208"/>
      <c r="CZ454" s="208"/>
      <c r="DA454" s="208"/>
      <c r="DB454" s="208"/>
      <c r="DC454" s="208"/>
      <c r="DD454" s="208"/>
      <c r="DE454" s="208"/>
      <c r="DF454" s="208"/>
      <c r="DG454" s="208"/>
      <c r="DH454" s="208"/>
      <c r="DI454" s="208"/>
      <c r="DJ454" s="208"/>
      <c r="DK454" s="208"/>
      <c r="DL454" s="208"/>
      <c r="DM454" s="208"/>
      <c r="DN454" s="208"/>
      <c r="DO454" s="208"/>
      <c r="DP454" s="208"/>
      <c r="DQ454" s="208"/>
      <c r="DR454" s="208"/>
      <c r="DS454" s="208"/>
      <c r="DT454" s="208"/>
      <c r="DU454" s="208"/>
      <c r="DV454" s="208"/>
      <c r="DW454" s="208"/>
      <c r="DX454" s="208"/>
      <c r="DY454" s="208"/>
      <c r="DZ454" s="208"/>
      <c r="EA454" s="208"/>
      <c r="EB454" s="208"/>
      <c r="EC454" s="208"/>
      <c r="ED454" s="208"/>
      <c r="EE454" s="208"/>
      <c r="EF454" s="208"/>
      <c r="EG454" s="208"/>
      <c r="EH454" s="208"/>
      <c r="EI454" s="208"/>
      <c r="EJ454" s="208"/>
      <c r="EK454" s="208"/>
      <c r="EL454" s="208"/>
      <c r="EM454" s="208"/>
      <c r="EN454" s="208"/>
      <c r="EO454" s="208"/>
      <c r="EP454" s="208"/>
      <c r="EQ454" s="208"/>
      <c r="ER454" s="208"/>
      <c r="ES454" s="208"/>
      <c r="ET454" s="208"/>
      <c r="EU454" s="208"/>
      <c r="EV454" s="208"/>
      <c r="EW454" s="208"/>
      <c r="EX454" s="208"/>
      <c r="EY454" s="208"/>
      <c r="EZ454" s="208"/>
      <c r="FA454" s="208"/>
      <c r="FB454" s="208"/>
      <c r="FC454" s="208"/>
      <c r="FD454" s="208"/>
      <c r="FE454" s="208"/>
      <c r="FF454" s="208"/>
      <c r="FG454" s="208"/>
      <c r="FH454" s="208"/>
      <c r="FI454" s="208"/>
      <c r="FJ454" s="208"/>
      <c r="FK454" s="208"/>
      <c r="FL454" s="208"/>
      <c r="FM454" s="208"/>
      <c r="FN454" s="208"/>
      <c r="FO454" s="287"/>
    </row>
    <row r="455" spans="1:171" s="173" customFormat="1" ht="60" customHeight="1" x14ac:dyDescent="0.2">
      <c r="A455" s="400"/>
      <c r="B455" s="400"/>
      <c r="C455" s="400"/>
      <c r="D455" s="400"/>
      <c r="E455" s="400"/>
      <c r="F455" s="400"/>
      <c r="G455" s="400"/>
      <c r="H455" s="400"/>
      <c r="I455" s="400"/>
      <c r="J455" s="400"/>
      <c r="K455" s="400"/>
      <c r="L455" s="400"/>
      <c r="M455" s="400"/>
      <c r="N455" s="400"/>
      <c r="O455" s="400"/>
      <c r="P455" s="400"/>
      <c r="Q455" s="135">
        <v>9</v>
      </c>
      <c r="R455" s="182" t="s">
        <v>1420</v>
      </c>
      <c r="S455" s="135" t="s">
        <v>1408</v>
      </c>
      <c r="T455" s="135"/>
      <c r="U455" s="135"/>
      <c r="V455" s="135"/>
      <c r="W455" s="135"/>
      <c r="X455" s="135"/>
      <c r="Y455" s="135"/>
      <c r="Z455" s="135"/>
      <c r="AA455" s="135"/>
      <c r="AB455" s="201"/>
      <c r="AC455" s="135"/>
      <c r="AD455" s="135"/>
      <c r="AE455" s="135"/>
      <c r="AF455" s="281" t="s">
        <v>60</v>
      </c>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08"/>
      <c r="BK455" s="208"/>
      <c r="BL455" s="208"/>
      <c r="BM455" s="208"/>
      <c r="BN455" s="208"/>
      <c r="BO455" s="208"/>
      <c r="BP455" s="208"/>
      <c r="BQ455" s="208"/>
      <c r="BR455" s="208"/>
      <c r="BS455" s="208"/>
      <c r="BT455" s="208"/>
      <c r="BU455" s="208"/>
      <c r="BV455" s="208"/>
      <c r="BW455" s="208"/>
      <c r="BX455" s="208"/>
      <c r="BY455" s="208"/>
      <c r="BZ455" s="208"/>
      <c r="CA455" s="208"/>
      <c r="CB455" s="208"/>
      <c r="CC455" s="208"/>
      <c r="CD455" s="208"/>
      <c r="CE455" s="208"/>
      <c r="CF455" s="208"/>
      <c r="CG455" s="208"/>
      <c r="CH455" s="208"/>
      <c r="CI455" s="208"/>
      <c r="CJ455" s="208"/>
      <c r="CK455" s="208"/>
      <c r="CL455" s="208"/>
      <c r="CM455" s="208"/>
      <c r="CN455" s="208"/>
      <c r="CO455" s="208"/>
      <c r="CP455" s="208"/>
      <c r="CQ455" s="208"/>
      <c r="CR455" s="208"/>
      <c r="CS455" s="208"/>
      <c r="CT455" s="208"/>
      <c r="CU455" s="208"/>
      <c r="CV455" s="208"/>
      <c r="CW455" s="208"/>
      <c r="CX455" s="208"/>
      <c r="CY455" s="208"/>
      <c r="CZ455" s="208"/>
      <c r="DA455" s="208"/>
      <c r="DB455" s="208"/>
      <c r="DC455" s="208"/>
      <c r="DD455" s="208"/>
      <c r="DE455" s="208"/>
      <c r="DF455" s="208"/>
      <c r="DG455" s="208"/>
      <c r="DH455" s="208"/>
      <c r="DI455" s="208"/>
      <c r="DJ455" s="208"/>
      <c r="DK455" s="208"/>
      <c r="DL455" s="208"/>
      <c r="DM455" s="208"/>
      <c r="DN455" s="208"/>
      <c r="DO455" s="208"/>
      <c r="DP455" s="208"/>
      <c r="DQ455" s="208"/>
      <c r="DR455" s="208"/>
      <c r="DS455" s="208"/>
      <c r="DT455" s="208"/>
      <c r="DU455" s="208"/>
      <c r="DV455" s="208"/>
      <c r="DW455" s="208"/>
      <c r="DX455" s="208"/>
      <c r="DY455" s="208"/>
      <c r="DZ455" s="208"/>
      <c r="EA455" s="208"/>
      <c r="EB455" s="208"/>
      <c r="EC455" s="208"/>
      <c r="ED455" s="208"/>
      <c r="EE455" s="208"/>
      <c r="EF455" s="208"/>
      <c r="EG455" s="208"/>
      <c r="EH455" s="208"/>
      <c r="EI455" s="208"/>
      <c r="EJ455" s="208"/>
      <c r="EK455" s="208"/>
      <c r="EL455" s="208"/>
      <c r="EM455" s="208"/>
      <c r="EN455" s="208"/>
      <c r="EO455" s="208"/>
      <c r="EP455" s="208"/>
      <c r="EQ455" s="208"/>
      <c r="ER455" s="208"/>
      <c r="ES455" s="208"/>
      <c r="ET455" s="208"/>
      <c r="EU455" s="208"/>
      <c r="EV455" s="208"/>
      <c r="EW455" s="208"/>
      <c r="EX455" s="208"/>
      <c r="EY455" s="208"/>
      <c r="EZ455" s="208"/>
      <c r="FA455" s="208"/>
      <c r="FB455" s="208"/>
      <c r="FC455" s="208"/>
      <c r="FD455" s="208"/>
      <c r="FE455" s="208"/>
      <c r="FF455" s="208"/>
      <c r="FG455" s="208"/>
      <c r="FH455" s="208"/>
      <c r="FI455" s="208"/>
      <c r="FJ455" s="208"/>
      <c r="FK455" s="208"/>
      <c r="FL455" s="208"/>
      <c r="FM455" s="208"/>
      <c r="FN455" s="208"/>
      <c r="FO455" s="287"/>
    </row>
    <row r="456" spans="1:171" s="173" customFormat="1" ht="60" customHeight="1" x14ac:dyDescent="0.2">
      <c r="A456" s="400"/>
      <c r="B456" s="400"/>
      <c r="C456" s="400"/>
      <c r="D456" s="400"/>
      <c r="E456" s="400"/>
      <c r="F456" s="400"/>
      <c r="G456" s="400"/>
      <c r="H456" s="400"/>
      <c r="I456" s="400"/>
      <c r="J456" s="400"/>
      <c r="K456" s="400"/>
      <c r="L456" s="400"/>
      <c r="M456" s="400"/>
      <c r="N456" s="400"/>
      <c r="O456" s="400"/>
      <c r="P456" s="400"/>
      <c r="Q456" s="135">
        <v>10</v>
      </c>
      <c r="R456" s="182" t="s">
        <v>1421</v>
      </c>
      <c r="S456" s="135" t="s">
        <v>1408</v>
      </c>
      <c r="T456" s="135"/>
      <c r="U456" s="135"/>
      <c r="V456" s="201"/>
      <c r="W456" s="201"/>
      <c r="X456" s="201"/>
      <c r="Y456" s="201"/>
      <c r="Z456" s="201"/>
      <c r="AA456" s="201"/>
      <c r="AB456" s="201"/>
      <c r="AC456" s="201"/>
      <c r="AD456" s="201"/>
      <c r="AE456" s="201"/>
      <c r="AF456" s="281" t="s">
        <v>1422</v>
      </c>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08"/>
      <c r="BK456" s="208"/>
      <c r="BL456" s="208"/>
      <c r="BM456" s="208"/>
      <c r="BN456" s="208"/>
      <c r="BO456" s="208"/>
      <c r="BP456" s="208"/>
      <c r="BQ456" s="208"/>
      <c r="BR456" s="208"/>
      <c r="BS456" s="208"/>
      <c r="BT456" s="208"/>
      <c r="BU456" s="208"/>
      <c r="BV456" s="208"/>
      <c r="BW456" s="208"/>
      <c r="BX456" s="208"/>
      <c r="BY456" s="208"/>
      <c r="BZ456" s="208"/>
      <c r="CA456" s="208"/>
      <c r="CB456" s="208"/>
      <c r="CC456" s="208"/>
      <c r="CD456" s="208"/>
      <c r="CE456" s="208"/>
      <c r="CF456" s="208"/>
      <c r="CG456" s="208"/>
      <c r="CH456" s="208"/>
      <c r="CI456" s="208"/>
      <c r="CJ456" s="208"/>
      <c r="CK456" s="208"/>
      <c r="CL456" s="208"/>
      <c r="CM456" s="208"/>
      <c r="CN456" s="208"/>
      <c r="CO456" s="208"/>
      <c r="CP456" s="208"/>
      <c r="CQ456" s="208"/>
      <c r="CR456" s="208"/>
      <c r="CS456" s="208"/>
      <c r="CT456" s="208"/>
      <c r="CU456" s="208"/>
      <c r="CV456" s="208"/>
      <c r="CW456" s="208"/>
      <c r="CX456" s="208"/>
      <c r="CY456" s="208"/>
      <c r="CZ456" s="208"/>
      <c r="DA456" s="208"/>
      <c r="DB456" s="208"/>
      <c r="DC456" s="208"/>
      <c r="DD456" s="208"/>
      <c r="DE456" s="208"/>
      <c r="DF456" s="208"/>
      <c r="DG456" s="208"/>
      <c r="DH456" s="208"/>
      <c r="DI456" s="208"/>
      <c r="DJ456" s="208"/>
      <c r="DK456" s="208"/>
      <c r="DL456" s="208"/>
      <c r="DM456" s="208"/>
      <c r="DN456" s="208"/>
      <c r="DO456" s="208"/>
      <c r="DP456" s="208"/>
      <c r="DQ456" s="208"/>
      <c r="DR456" s="208"/>
      <c r="DS456" s="208"/>
      <c r="DT456" s="208"/>
      <c r="DU456" s="208"/>
      <c r="DV456" s="208"/>
      <c r="DW456" s="208"/>
      <c r="DX456" s="208"/>
      <c r="DY456" s="208"/>
      <c r="DZ456" s="208"/>
      <c r="EA456" s="208"/>
      <c r="EB456" s="208"/>
      <c r="EC456" s="208"/>
      <c r="ED456" s="208"/>
      <c r="EE456" s="208"/>
      <c r="EF456" s="208"/>
      <c r="EG456" s="208"/>
      <c r="EH456" s="208"/>
      <c r="EI456" s="208"/>
      <c r="EJ456" s="208"/>
      <c r="EK456" s="208"/>
      <c r="EL456" s="208"/>
      <c r="EM456" s="208"/>
      <c r="EN456" s="208"/>
      <c r="EO456" s="208"/>
      <c r="EP456" s="208"/>
      <c r="EQ456" s="208"/>
      <c r="ER456" s="208"/>
      <c r="ES456" s="208"/>
      <c r="ET456" s="208"/>
      <c r="EU456" s="208"/>
      <c r="EV456" s="208"/>
      <c r="EW456" s="208"/>
      <c r="EX456" s="208"/>
      <c r="EY456" s="208"/>
      <c r="EZ456" s="208"/>
      <c r="FA456" s="208"/>
      <c r="FB456" s="208"/>
      <c r="FC456" s="208"/>
      <c r="FD456" s="208"/>
      <c r="FE456" s="208"/>
      <c r="FF456" s="208"/>
      <c r="FG456" s="208"/>
      <c r="FH456" s="208"/>
      <c r="FI456" s="208"/>
      <c r="FJ456" s="208"/>
      <c r="FK456" s="208"/>
      <c r="FL456" s="208"/>
      <c r="FM456" s="208"/>
      <c r="FN456" s="208"/>
      <c r="FO456" s="287"/>
    </row>
    <row r="457" spans="1:171" s="173" customFormat="1" ht="60" customHeight="1" x14ac:dyDescent="0.2">
      <c r="A457" s="400"/>
      <c r="B457" s="400"/>
      <c r="C457" s="400"/>
      <c r="D457" s="400"/>
      <c r="E457" s="400"/>
      <c r="F457" s="400"/>
      <c r="G457" s="400"/>
      <c r="H457" s="400"/>
      <c r="I457" s="400"/>
      <c r="J457" s="400"/>
      <c r="K457" s="400"/>
      <c r="L457" s="400"/>
      <c r="M457" s="400"/>
      <c r="N457" s="400"/>
      <c r="O457" s="400"/>
      <c r="P457" s="400"/>
      <c r="Q457" s="135">
        <v>11</v>
      </c>
      <c r="R457" s="182" t="s">
        <v>1423</v>
      </c>
      <c r="S457" s="135" t="s">
        <v>1408</v>
      </c>
      <c r="T457" s="135"/>
      <c r="U457" s="135"/>
      <c r="V457" s="182"/>
      <c r="W457" s="182"/>
      <c r="X457" s="201"/>
      <c r="Y457" s="182"/>
      <c r="Z457" s="182"/>
      <c r="AA457" s="182"/>
      <c r="AB457" s="182"/>
      <c r="AC457" s="182"/>
      <c r="AD457" s="182"/>
      <c r="AE457" s="182"/>
      <c r="AF457" s="281" t="s">
        <v>1424</v>
      </c>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08"/>
      <c r="BK457" s="208"/>
      <c r="BL457" s="208"/>
      <c r="BM457" s="208"/>
      <c r="BN457" s="208"/>
      <c r="BO457" s="208"/>
      <c r="BP457" s="208"/>
      <c r="BQ457" s="208"/>
      <c r="BR457" s="208"/>
      <c r="BS457" s="208"/>
      <c r="BT457" s="208"/>
      <c r="BU457" s="208"/>
      <c r="BV457" s="208"/>
      <c r="BW457" s="208"/>
      <c r="BX457" s="208"/>
      <c r="BY457" s="208"/>
      <c r="BZ457" s="208"/>
      <c r="CA457" s="208"/>
      <c r="CB457" s="208"/>
      <c r="CC457" s="208"/>
      <c r="CD457" s="208"/>
      <c r="CE457" s="208"/>
      <c r="CF457" s="208"/>
      <c r="CG457" s="208"/>
      <c r="CH457" s="208"/>
      <c r="CI457" s="208"/>
      <c r="CJ457" s="208"/>
      <c r="CK457" s="208"/>
      <c r="CL457" s="208"/>
      <c r="CM457" s="208"/>
      <c r="CN457" s="208"/>
      <c r="CO457" s="208"/>
      <c r="CP457" s="208"/>
      <c r="CQ457" s="208"/>
      <c r="CR457" s="208"/>
      <c r="CS457" s="208"/>
      <c r="CT457" s="208"/>
      <c r="CU457" s="208"/>
      <c r="CV457" s="208"/>
      <c r="CW457" s="208"/>
      <c r="CX457" s="208"/>
      <c r="CY457" s="208"/>
      <c r="CZ457" s="208"/>
      <c r="DA457" s="208"/>
      <c r="DB457" s="208"/>
      <c r="DC457" s="208"/>
      <c r="DD457" s="208"/>
      <c r="DE457" s="208"/>
      <c r="DF457" s="208"/>
      <c r="DG457" s="208"/>
      <c r="DH457" s="208"/>
      <c r="DI457" s="208"/>
      <c r="DJ457" s="208"/>
      <c r="DK457" s="208"/>
      <c r="DL457" s="208"/>
      <c r="DM457" s="208"/>
      <c r="DN457" s="208"/>
      <c r="DO457" s="208"/>
      <c r="DP457" s="208"/>
      <c r="DQ457" s="208"/>
      <c r="DR457" s="208"/>
      <c r="DS457" s="208"/>
      <c r="DT457" s="208"/>
      <c r="DU457" s="208"/>
      <c r="DV457" s="208"/>
      <c r="DW457" s="208"/>
      <c r="DX457" s="208"/>
      <c r="DY457" s="208"/>
      <c r="DZ457" s="208"/>
      <c r="EA457" s="208"/>
      <c r="EB457" s="208"/>
      <c r="EC457" s="208"/>
      <c r="ED457" s="208"/>
      <c r="EE457" s="208"/>
      <c r="EF457" s="208"/>
      <c r="EG457" s="208"/>
      <c r="EH457" s="208"/>
      <c r="EI457" s="208"/>
      <c r="EJ457" s="208"/>
      <c r="EK457" s="208"/>
      <c r="EL457" s="208"/>
      <c r="EM457" s="208"/>
      <c r="EN457" s="208"/>
      <c r="EO457" s="208"/>
      <c r="EP457" s="208"/>
      <c r="EQ457" s="208"/>
      <c r="ER457" s="208"/>
      <c r="ES457" s="208"/>
      <c r="ET457" s="208"/>
      <c r="EU457" s="208"/>
      <c r="EV457" s="208"/>
      <c r="EW457" s="208"/>
      <c r="EX457" s="208"/>
      <c r="EY457" s="208"/>
      <c r="EZ457" s="208"/>
      <c r="FA457" s="208"/>
      <c r="FB457" s="208"/>
      <c r="FC457" s="208"/>
      <c r="FD457" s="208"/>
      <c r="FE457" s="208"/>
      <c r="FF457" s="208"/>
      <c r="FG457" s="208"/>
      <c r="FH457" s="208"/>
      <c r="FI457" s="208"/>
      <c r="FJ457" s="208"/>
      <c r="FK457" s="208"/>
      <c r="FL457" s="208"/>
      <c r="FM457" s="208"/>
      <c r="FN457" s="208"/>
      <c r="FO457" s="287"/>
    </row>
    <row r="458" spans="1:171" s="173" customFormat="1" ht="60" customHeight="1" x14ac:dyDescent="0.2">
      <c r="A458" s="400"/>
      <c r="B458" s="400"/>
      <c r="C458" s="400"/>
      <c r="D458" s="400"/>
      <c r="E458" s="400"/>
      <c r="F458" s="400"/>
      <c r="G458" s="400"/>
      <c r="H458" s="400"/>
      <c r="I458" s="400"/>
      <c r="J458" s="400"/>
      <c r="K458" s="400"/>
      <c r="L458" s="400"/>
      <c r="M458" s="400"/>
      <c r="N458" s="400"/>
      <c r="O458" s="400"/>
      <c r="P458" s="400"/>
      <c r="Q458" s="135">
        <v>12</v>
      </c>
      <c r="R458" s="182" t="s">
        <v>1425</v>
      </c>
      <c r="S458" s="135" t="s">
        <v>1408</v>
      </c>
      <c r="T458" s="135"/>
      <c r="U458" s="135"/>
      <c r="V458" s="201"/>
      <c r="W458" s="201"/>
      <c r="X458" s="201"/>
      <c r="Y458" s="201"/>
      <c r="Z458" s="201"/>
      <c r="AA458" s="135"/>
      <c r="AB458" s="135"/>
      <c r="AC458" s="135"/>
      <c r="AD458" s="135"/>
      <c r="AE458" s="135"/>
      <c r="AF458" s="281" t="s">
        <v>1426</v>
      </c>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08"/>
      <c r="BK458" s="208"/>
      <c r="BL458" s="208"/>
      <c r="BM458" s="208"/>
      <c r="BN458" s="208"/>
      <c r="BO458" s="208"/>
      <c r="BP458" s="208"/>
      <c r="BQ458" s="208"/>
      <c r="BR458" s="208"/>
      <c r="BS458" s="208"/>
      <c r="BT458" s="208"/>
      <c r="BU458" s="208"/>
      <c r="BV458" s="208"/>
      <c r="BW458" s="208"/>
      <c r="BX458" s="208"/>
      <c r="BY458" s="208"/>
      <c r="BZ458" s="208"/>
      <c r="CA458" s="208"/>
      <c r="CB458" s="208"/>
      <c r="CC458" s="208"/>
      <c r="CD458" s="208"/>
      <c r="CE458" s="208"/>
      <c r="CF458" s="208"/>
      <c r="CG458" s="208"/>
      <c r="CH458" s="208"/>
      <c r="CI458" s="208"/>
      <c r="CJ458" s="208"/>
      <c r="CK458" s="208"/>
      <c r="CL458" s="208"/>
      <c r="CM458" s="208"/>
      <c r="CN458" s="208"/>
      <c r="CO458" s="208"/>
      <c r="CP458" s="208"/>
      <c r="CQ458" s="208"/>
      <c r="CR458" s="208"/>
      <c r="CS458" s="208"/>
      <c r="CT458" s="208"/>
      <c r="CU458" s="208"/>
      <c r="CV458" s="208"/>
      <c r="CW458" s="208"/>
      <c r="CX458" s="208"/>
      <c r="CY458" s="208"/>
      <c r="CZ458" s="208"/>
      <c r="DA458" s="208"/>
      <c r="DB458" s="208"/>
      <c r="DC458" s="208"/>
      <c r="DD458" s="208"/>
      <c r="DE458" s="208"/>
      <c r="DF458" s="208"/>
      <c r="DG458" s="208"/>
      <c r="DH458" s="208"/>
      <c r="DI458" s="208"/>
      <c r="DJ458" s="208"/>
      <c r="DK458" s="208"/>
      <c r="DL458" s="208"/>
      <c r="DM458" s="208"/>
      <c r="DN458" s="208"/>
      <c r="DO458" s="208"/>
      <c r="DP458" s="208"/>
      <c r="DQ458" s="208"/>
      <c r="DR458" s="208"/>
      <c r="DS458" s="208"/>
      <c r="DT458" s="208"/>
      <c r="DU458" s="208"/>
      <c r="DV458" s="208"/>
      <c r="DW458" s="208"/>
      <c r="DX458" s="208"/>
      <c r="DY458" s="208"/>
      <c r="DZ458" s="208"/>
      <c r="EA458" s="208"/>
      <c r="EB458" s="208"/>
      <c r="EC458" s="208"/>
      <c r="ED458" s="208"/>
      <c r="EE458" s="208"/>
      <c r="EF458" s="208"/>
      <c r="EG458" s="208"/>
      <c r="EH458" s="208"/>
      <c r="EI458" s="208"/>
      <c r="EJ458" s="208"/>
      <c r="EK458" s="208"/>
      <c r="EL458" s="208"/>
      <c r="EM458" s="208"/>
      <c r="EN458" s="208"/>
      <c r="EO458" s="208"/>
      <c r="EP458" s="208"/>
      <c r="EQ458" s="208"/>
      <c r="ER458" s="208"/>
      <c r="ES458" s="208"/>
      <c r="ET458" s="208"/>
      <c r="EU458" s="208"/>
      <c r="EV458" s="208"/>
      <c r="EW458" s="208"/>
      <c r="EX458" s="208"/>
      <c r="EY458" s="208"/>
      <c r="EZ458" s="208"/>
      <c r="FA458" s="208"/>
      <c r="FB458" s="208"/>
      <c r="FC458" s="208"/>
      <c r="FD458" s="208"/>
      <c r="FE458" s="208"/>
      <c r="FF458" s="208"/>
      <c r="FG458" s="208"/>
      <c r="FH458" s="208"/>
      <c r="FI458" s="208"/>
      <c r="FJ458" s="208"/>
      <c r="FK458" s="208"/>
      <c r="FL458" s="208"/>
      <c r="FM458" s="208"/>
      <c r="FN458" s="208"/>
      <c r="FO458" s="287"/>
    </row>
    <row r="459" spans="1:171" s="173" customFormat="1" ht="60" customHeight="1" x14ac:dyDescent="0.2">
      <c r="A459" s="400"/>
      <c r="B459" s="400"/>
      <c r="C459" s="400"/>
      <c r="D459" s="400"/>
      <c r="E459" s="400"/>
      <c r="F459" s="400"/>
      <c r="G459" s="400"/>
      <c r="H459" s="400"/>
      <c r="I459" s="400"/>
      <c r="J459" s="400"/>
      <c r="K459" s="400"/>
      <c r="L459" s="400"/>
      <c r="M459" s="400"/>
      <c r="N459" s="400"/>
      <c r="O459" s="400"/>
      <c r="P459" s="400"/>
      <c r="Q459" s="182">
        <v>13</v>
      </c>
      <c r="R459" s="182" t="s">
        <v>1427</v>
      </c>
      <c r="S459" s="135" t="s">
        <v>1428</v>
      </c>
      <c r="T459" s="135"/>
      <c r="U459" s="135"/>
      <c r="V459" s="201"/>
      <c r="W459" s="201"/>
      <c r="X459" s="201"/>
      <c r="Y459" s="201"/>
      <c r="Z459" s="201"/>
      <c r="AA459" s="201"/>
      <c r="AB459" s="201"/>
      <c r="AC459" s="201"/>
      <c r="AD459" s="201"/>
      <c r="AE459" s="201"/>
      <c r="AF459" s="281" t="s">
        <v>1426</v>
      </c>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08"/>
      <c r="BK459" s="208"/>
      <c r="BL459" s="208"/>
      <c r="BM459" s="208"/>
      <c r="BN459" s="208"/>
      <c r="BO459" s="208"/>
      <c r="BP459" s="208"/>
      <c r="BQ459" s="208"/>
      <c r="BR459" s="208"/>
      <c r="BS459" s="208"/>
      <c r="BT459" s="208"/>
      <c r="BU459" s="208"/>
      <c r="BV459" s="208"/>
      <c r="BW459" s="208"/>
      <c r="BX459" s="208"/>
      <c r="BY459" s="208"/>
      <c r="BZ459" s="208"/>
      <c r="CA459" s="208"/>
      <c r="CB459" s="208"/>
      <c r="CC459" s="208"/>
      <c r="CD459" s="208"/>
      <c r="CE459" s="208"/>
      <c r="CF459" s="208"/>
      <c r="CG459" s="208"/>
      <c r="CH459" s="208"/>
      <c r="CI459" s="208"/>
      <c r="CJ459" s="208"/>
      <c r="CK459" s="208"/>
      <c r="CL459" s="208"/>
      <c r="CM459" s="208"/>
      <c r="CN459" s="208"/>
      <c r="CO459" s="208"/>
      <c r="CP459" s="208"/>
      <c r="CQ459" s="208"/>
      <c r="CR459" s="208"/>
      <c r="CS459" s="208"/>
      <c r="CT459" s="208"/>
      <c r="CU459" s="208"/>
      <c r="CV459" s="208"/>
      <c r="CW459" s="208"/>
      <c r="CX459" s="208"/>
      <c r="CY459" s="208"/>
      <c r="CZ459" s="208"/>
      <c r="DA459" s="208"/>
      <c r="DB459" s="208"/>
      <c r="DC459" s="208"/>
      <c r="DD459" s="208"/>
      <c r="DE459" s="208"/>
      <c r="DF459" s="208"/>
      <c r="DG459" s="208"/>
      <c r="DH459" s="208"/>
      <c r="DI459" s="208"/>
      <c r="DJ459" s="208"/>
      <c r="DK459" s="208"/>
      <c r="DL459" s="208"/>
      <c r="DM459" s="208"/>
      <c r="DN459" s="208"/>
      <c r="DO459" s="208"/>
      <c r="DP459" s="208"/>
      <c r="DQ459" s="208"/>
      <c r="DR459" s="208"/>
      <c r="DS459" s="208"/>
      <c r="DT459" s="208"/>
      <c r="DU459" s="208"/>
      <c r="DV459" s="208"/>
      <c r="DW459" s="208"/>
      <c r="DX459" s="208"/>
      <c r="DY459" s="208"/>
      <c r="DZ459" s="208"/>
      <c r="EA459" s="208"/>
      <c r="EB459" s="208"/>
      <c r="EC459" s="208"/>
      <c r="ED459" s="208"/>
      <c r="EE459" s="208"/>
      <c r="EF459" s="208"/>
      <c r="EG459" s="208"/>
      <c r="EH459" s="208"/>
      <c r="EI459" s="208"/>
      <c r="EJ459" s="208"/>
      <c r="EK459" s="208"/>
      <c r="EL459" s="208"/>
      <c r="EM459" s="208"/>
      <c r="EN459" s="208"/>
      <c r="EO459" s="208"/>
      <c r="EP459" s="208"/>
      <c r="EQ459" s="208"/>
      <c r="ER459" s="208"/>
      <c r="ES459" s="208"/>
      <c r="ET459" s="208"/>
      <c r="EU459" s="208"/>
      <c r="EV459" s="208"/>
      <c r="EW459" s="208"/>
      <c r="EX459" s="208"/>
      <c r="EY459" s="208"/>
      <c r="EZ459" s="208"/>
      <c r="FA459" s="208"/>
      <c r="FB459" s="208"/>
      <c r="FC459" s="208"/>
      <c r="FD459" s="208"/>
      <c r="FE459" s="208"/>
      <c r="FF459" s="208"/>
      <c r="FG459" s="208"/>
      <c r="FH459" s="208"/>
      <c r="FI459" s="208"/>
      <c r="FJ459" s="208"/>
      <c r="FK459" s="208"/>
      <c r="FL459" s="208"/>
      <c r="FM459" s="208"/>
      <c r="FN459" s="208"/>
      <c r="FO459" s="287"/>
    </row>
    <row r="460" spans="1:171" s="173" customFormat="1" ht="60" customHeight="1" x14ac:dyDescent="0.2">
      <c r="A460" s="400"/>
      <c r="B460" s="400"/>
      <c r="C460" s="400"/>
      <c r="D460" s="400"/>
      <c r="E460" s="400"/>
      <c r="F460" s="400"/>
      <c r="G460" s="400"/>
      <c r="H460" s="400"/>
      <c r="I460" s="400"/>
      <c r="J460" s="400"/>
      <c r="K460" s="400"/>
      <c r="L460" s="400"/>
      <c r="M460" s="400"/>
      <c r="N460" s="400"/>
      <c r="O460" s="400"/>
      <c r="P460" s="400"/>
      <c r="Q460" s="182">
        <v>14</v>
      </c>
      <c r="R460" s="182" t="s">
        <v>1429</v>
      </c>
      <c r="S460" s="135" t="s">
        <v>1408</v>
      </c>
      <c r="T460" s="135"/>
      <c r="U460" s="135"/>
      <c r="V460" s="135"/>
      <c r="W460" s="201"/>
      <c r="X460" s="201"/>
      <c r="Y460" s="201"/>
      <c r="Z460" s="135"/>
      <c r="AA460" s="135"/>
      <c r="AB460" s="135"/>
      <c r="AC460" s="135"/>
      <c r="AD460" s="135"/>
      <c r="AE460" s="135"/>
      <c r="AF460" s="281" t="s">
        <v>1426</v>
      </c>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08"/>
      <c r="BK460" s="208"/>
      <c r="BL460" s="208"/>
      <c r="BM460" s="208"/>
      <c r="BN460" s="208"/>
      <c r="BO460" s="208"/>
      <c r="BP460" s="208"/>
      <c r="BQ460" s="208"/>
      <c r="BR460" s="208"/>
      <c r="BS460" s="208"/>
      <c r="BT460" s="208"/>
      <c r="BU460" s="208"/>
      <c r="BV460" s="208"/>
      <c r="BW460" s="208"/>
      <c r="BX460" s="208"/>
      <c r="BY460" s="208"/>
      <c r="BZ460" s="208"/>
      <c r="CA460" s="208"/>
      <c r="CB460" s="208"/>
      <c r="CC460" s="208"/>
      <c r="CD460" s="208"/>
      <c r="CE460" s="208"/>
      <c r="CF460" s="208"/>
      <c r="CG460" s="208"/>
      <c r="CH460" s="208"/>
      <c r="CI460" s="208"/>
      <c r="CJ460" s="208"/>
      <c r="CK460" s="208"/>
      <c r="CL460" s="208"/>
      <c r="CM460" s="208"/>
      <c r="CN460" s="208"/>
      <c r="CO460" s="208"/>
      <c r="CP460" s="208"/>
      <c r="CQ460" s="208"/>
      <c r="CR460" s="208"/>
      <c r="CS460" s="208"/>
      <c r="CT460" s="208"/>
      <c r="CU460" s="208"/>
      <c r="CV460" s="208"/>
      <c r="CW460" s="208"/>
      <c r="CX460" s="208"/>
      <c r="CY460" s="208"/>
      <c r="CZ460" s="208"/>
      <c r="DA460" s="208"/>
      <c r="DB460" s="208"/>
      <c r="DC460" s="208"/>
      <c r="DD460" s="208"/>
      <c r="DE460" s="208"/>
      <c r="DF460" s="208"/>
      <c r="DG460" s="208"/>
      <c r="DH460" s="208"/>
      <c r="DI460" s="208"/>
      <c r="DJ460" s="208"/>
      <c r="DK460" s="208"/>
      <c r="DL460" s="208"/>
      <c r="DM460" s="208"/>
      <c r="DN460" s="208"/>
      <c r="DO460" s="208"/>
      <c r="DP460" s="208"/>
      <c r="DQ460" s="208"/>
      <c r="DR460" s="208"/>
      <c r="DS460" s="208"/>
      <c r="DT460" s="208"/>
      <c r="DU460" s="208"/>
      <c r="DV460" s="208"/>
      <c r="DW460" s="208"/>
      <c r="DX460" s="208"/>
      <c r="DY460" s="208"/>
      <c r="DZ460" s="208"/>
      <c r="EA460" s="208"/>
      <c r="EB460" s="208"/>
      <c r="EC460" s="208"/>
      <c r="ED460" s="208"/>
      <c r="EE460" s="208"/>
      <c r="EF460" s="208"/>
      <c r="EG460" s="208"/>
      <c r="EH460" s="208"/>
      <c r="EI460" s="208"/>
      <c r="EJ460" s="208"/>
      <c r="EK460" s="208"/>
      <c r="EL460" s="208"/>
      <c r="EM460" s="208"/>
      <c r="EN460" s="208"/>
      <c r="EO460" s="208"/>
      <c r="EP460" s="208"/>
      <c r="EQ460" s="208"/>
      <c r="ER460" s="208"/>
      <c r="ES460" s="208"/>
      <c r="ET460" s="208"/>
      <c r="EU460" s="208"/>
      <c r="EV460" s="208"/>
      <c r="EW460" s="208"/>
      <c r="EX460" s="208"/>
      <c r="EY460" s="208"/>
      <c r="EZ460" s="208"/>
      <c r="FA460" s="208"/>
      <c r="FB460" s="208"/>
      <c r="FC460" s="208"/>
      <c r="FD460" s="208"/>
      <c r="FE460" s="208"/>
      <c r="FF460" s="208"/>
      <c r="FG460" s="208"/>
      <c r="FH460" s="208"/>
      <c r="FI460" s="208"/>
      <c r="FJ460" s="208"/>
      <c r="FK460" s="208"/>
      <c r="FL460" s="208"/>
      <c r="FM460" s="208"/>
      <c r="FN460" s="208"/>
      <c r="FO460" s="287"/>
    </row>
    <row r="461" spans="1:171" s="173" customFormat="1" ht="60" customHeight="1" x14ac:dyDescent="0.2">
      <c r="A461" s="400"/>
      <c r="B461" s="400"/>
      <c r="C461" s="400"/>
      <c r="D461" s="400"/>
      <c r="E461" s="400"/>
      <c r="F461" s="400"/>
      <c r="G461" s="400"/>
      <c r="H461" s="400"/>
      <c r="I461" s="400"/>
      <c r="J461" s="400"/>
      <c r="K461" s="400"/>
      <c r="L461" s="400"/>
      <c r="M461" s="400"/>
      <c r="N461" s="400"/>
      <c r="O461" s="400"/>
      <c r="P461" s="400"/>
      <c r="Q461" s="182">
        <v>15</v>
      </c>
      <c r="R461" s="182" t="s">
        <v>1430</v>
      </c>
      <c r="S461" s="135" t="s">
        <v>1408</v>
      </c>
      <c r="T461" s="135"/>
      <c r="U461" s="135"/>
      <c r="V461" s="135"/>
      <c r="W461" s="201"/>
      <c r="X461" s="201"/>
      <c r="Y461" s="201"/>
      <c r="Z461" s="201"/>
      <c r="AA461" s="201"/>
      <c r="AB461" s="201"/>
      <c r="AC461" s="201"/>
      <c r="AD461" s="201"/>
      <c r="AE461" s="201"/>
      <c r="AF461" s="281" t="s">
        <v>1431</v>
      </c>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08"/>
      <c r="BK461" s="208"/>
      <c r="BL461" s="208"/>
      <c r="BM461" s="208"/>
      <c r="BN461" s="208"/>
      <c r="BO461" s="208"/>
      <c r="BP461" s="208"/>
      <c r="BQ461" s="208"/>
      <c r="BR461" s="208"/>
      <c r="BS461" s="208"/>
      <c r="BT461" s="208"/>
      <c r="BU461" s="208"/>
      <c r="BV461" s="208"/>
      <c r="BW461" s="208"/>
      <c r="BX461" s="208"/>
      <c r="BY461" s="208"/>
      <c r="BZ461" s="208"/>
      <c r="CA461" s="208"/>
      <c r="CB461" s="208"/>
      <c r="CC461" s="208"/>
      <c r="CD461" s="208"/>
      <c r="CE461" s="208"/>
      <c r="CF461" s="208"/>
      <c r="CG461" s="208"/>
      <c r="CH461" s="208"/>
      <c r="CI461" s="208"/>
      <c r="CJ461" s="208"/>
      <c r="CK461" s="208"/>
      <c r="CL461" s="208"/>
      <c r="CM461" s="208"/>
      <c r="CN461" s="208"/>
      <c r="CO461" s="208"/>
      <c r="CP461" s="208"/>
      <c r="CQ461" s="208"/>
      <c r="CR461" s="208"/>
      <c r="CS461" s="208"/>
      <c r="CT461" s="208"/>
      <c r="CU461" s="208"/>
      <c r="CV461" s="208"/>
      <c r="CW461" s="208"/>
      <c r="CX461" s="208"/>
      <c r="CY461" s="208"/>
      <c r="CZ461" s="208"/>
      <c r="DA461" s="208"/>
      <c r="DB461" s="208"/>
      <c r="DC461" s="208"/>
      <c r="DD461" s="208"/>
      <c r="DE461" s="208"/>
      <c r="DF461" s="208"/>
      <c r="DG461" s="208"/>
      <c r="DH461" s="208"/>
      <c r="DI461" s="208"/>
      <c r="DJ461" s="208"/>
      <c r="DK461" s="208"/>
      <c r="DL461" s="208"/>
      <c r="DM461" s="208"/>
      <c r="DN461" s="208"/>
      <c r="DO461" s="208"/>
      <c r="DP461" s="208"/>
      <c r="DQ461" s="208"/>
      <c r="DR461" s="208"/>
      <c r="DS461" s="208"/>
      <c r="DT461" s="208"/>
      <c r="DU461" s="208"/>
      <c r="DV461" s="208"/>
      <c r="DW461" s="208"/>
      <c r="DX461" s="208"/>
      <c r="DY461" s="208"/>
      <c r="DZ461" s="208"/>
      <c r="EA461" s="208"/>
      <c r="EB461" s="208"/>
      <c r="EC461" s="208"/>
      <c r="ED461" s="208"/>
      <c r="EE461" s="208"/>
      <c r="EF461" s="208"/>
      <c r="EG461" s="208"/>
      <c r="EH461" s="208"/>
      <c r="EI461" s="208"/>
      <c r="EJ461" s="208"/>
      <c r="EK461" s="208"/>
      <c r="EL461" s="208"/>
      <c r="EM461" s="208"/>
      <c r="EN461" s="208"/>
      <c r="EO461" s="208"/>
      <c r="EP461" s="208"/>
      <c r="EQ461" s="208"/>
      <c r="ER461" s="208"/>
      <c r="ES461" s="208"/>
      <c r="ET461" s="208"/>
      <c r="EU461" s="208"/>
      <c r="EV461" s="208"/>
      <c r="EW461" s="208"/>
      <c r="EX461" s="208"/>
      <c r="EY461" s="208"/>
      <c r="EZ461" s="208"/>
      <c r="FA461" s="208"/>
      <c r="FB461" s="208"/>
      <c r="FC461" s="208"/>
      <c r="FD461" s="208"/>
      <c r="FE461" s="208"/>
      <c r="FF461" s="208"/>
      <c r="FG461" s="208"/>
      <c r="FH461" s="208"/>
      <c r="FI461" s="208"/>
      <c r="FJ461" s="208"/>
      <c r="FK461" s="208"/>
      <c r="FL461" s="208"/>
      <c r="FM461" s="208"/>
      <c r="FN461" s="208"/>
      <c r="FO461" s="287"/>
    </row>
    <row r="462" spans="1:171" s="173" customFormat="1" ht="60" customHeight="1" x14ac:dyDescent="0.2">
      <c r="A462" s="400"/>
      <c r="B462" s="400"/>
      <c r="C462" s="400"/>
      <c r="D462" s="400"/>
      <c r="E462" s="400"/>
      <c r="F462" s="400"/>
      <c r="G462" s="400"/>
      <c r="H462" s="400"/>
      <c r="I462" s="400"/>
      <c r="J462" s="400"/>
      <c r="K462" s="400"/>
      <c r="L462" s="400"/>
      <c r="M462" s="400"/>
      <c r="N462" s="400"/>
      <c r="O462" s="400"/>
      <c r="P462" s="400"/>
      <c r="Q462" s="182">
        <v>16</v>
      </c>
      <c r="R462" s="182" t="s">
        <v>1432</v>
      </c>
      <c r="S462" s="135" t="s">
        <v>1408</v>
      </c>
      <c r="T462" s="135"/>
      <c r="U462" s="201"/>
      <c r="V462" s="201"/>
      <c r="W462" s="201"/>
      <c r="X462" s="201"/>
      <c r="Y462" s="201"/>
      <c r="Z462" s="201"/>
      <c r="AA462" s="201"/>
      <c r="AB462" s="201"/>
      <c r="AC462" s="201"/>
      <c r="AD462" s="201"/>
      <c r="AE462" s="201"/>
      <c r="AF462" s="281"/>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08"/>
      <c r="BK462" s="208"/>
      <c r="BL462" s="208"/>
      <c r="BM462" s="208"/>
      <c r="BN462" s="208"/>
      <c r="BO462" s="208"/>
      <c r="BP462" s="208"/>
      <c r="BQ462" s="208"/>
      <c r="BR462" s="208"/>
      <c r="BS462" s="208"/>
      <c r="BT462" s="208"/>
      <c r="BU462" s="208"/>
      <c r="BV462" s="208"/>
      <c r="BW462" s="208"/>
      <c r="BX462" s="208"/>
      <c r="BY462" s="208"/>
      <c r="BZ462" s="208"/>
      <c r="CA462" s="208"/>
      <c r="CB462" s="208"/>
      <c r="CC462" s="208"/>
      <c r="CD462" s="208"/>
      <c r="CE462" s="208"/>
      <c r="CF462" s="208"/>
      <c r="CG462" s="208"/>
      <c r="CH462" s="208"/>
      <c r="CI462" s="208"/>
      <c r="CJ462" s="208"/>
      <c r="CK462" s="208"/>
      <c r="CL462" s="208"/>
      <c r="CM462" s="208"/>
      <c r="CN462" s="208"/>
      <c r="CO462" s="208"/>
      <c r="CP462" s="208"/>
      <c r="CQ462" s="208"/>
      <c r="CR462" s="208"/>
      <c r="CS462" s="208"/>
      <c r="CT462" s="208"/>
      <c r="CU462" s="208"/>
      <c r="CV462" s="208"/>
      <c r="CW462" s="208"/>
      <c r="CX462" s="208"/>
      <c r="CY462" s="208"/>
      <c r="CZ462" s="208"/>
      <c r="DA462" s="208"/>
      <c r="DB462" s="208"/>
      <c r="DC462" s="208"/>
      <c r="DD462" s="208"/>
      <c r="DE462" s="208"/>
      <c r="DF462" s="208"/>
      <c r="DG462" s="208"/>
      <c r="DH462" s="208"/>
      <c r="DI462" s="208"/>
      <c r="DJ462" s="208"/>
      <c r="DK462" s="208"/>
      <c r="DL462" s="208"/>
      <c r="DM462" s="208"/>
      <c r="DN462" s="208"/>
      <c r="DO462" s="208"/>
      <c r="DP462" s="208"/>
      <c r="DQ462" s="208"/>
      <c r="DR462" s="208"/>
      <c r="DS462" s="208"/>
      <c r="DT462" s="208"/>
      <c r="DU462" s="208"/>
      <c r="DV462" s="208"/>
      <c r="DW462" s="208"/>
      <c r="DX462" s="208"/>
      <c r="DY462" s="208"/>
      <c r="DZ462" s="208"/>
      <c r="EA462" s="208"/>
      <c r="EB462" s="208"/>
      <c r="EC462" s="208"/>
      <c r="ED462" s="208"/>
      <c r="EE462" s="208"/>
      <c r="EF462" s="208"/>
      <c r="EG462" s="208"/>
      <c r="EH462" s="208"/>
      <c r="EI462" s="208"/>
      <c r="EJ462" s="208"/>
      <c r="EK462" s="208"/>
      <c r="EL462" s="208"/>
      <c r="EM462" s="208"/>
      <c r="EN462" s="208"/>
      <c r="EO462" s="208"/>
      <c r="EP462" s="208"/>
      <c r="EQ462" s="208"/>
      <c r="ER462" s="208"/>
      <c r="ES462" s="208"/>
      <c r="ET462" s="208"/>
      <c r="EU462" s="208"/>
      <c r="EV462" s="208"/>
      <c r="EW462" s="208"/>
      <c r="EX462" s="208"/>
      <c r="EY462" s="208"/>
      <c r="EZ462" s="208"/>
      <c r="FA462" s="208"/>
      <c r="FB462" s="208"/>
      <c r="FC462" s="208"/>
      <c r="FD462" s="208"/>
      <c r="FE462" s="208"/>
      <c r="FF462" s="208"/>
      <c r="FG462" s="208"/>
      <c r="FH462" s="208"/>
      <c r="FI462" s="208"/>
      <c r="FJ462" s="208"/>
      <c r="FK462" s="208"/>
      <c r="FL462" s="208"/>
      <c r="FM462" s="208"/>
      <c r="FN462" s="208"/>
      <c r="FO462" s="287"/>
    </row>
    <row r="463" spans="1:171" s="173" customFormat="1" ht="36.950000000000003" customHeight="1" x14ac:dyDescent="0.2">
      <c r="A463" s="400"/>
      <c r="B463" s="400"/>
      <c r="C463" s="374" t="s">
        <v>1434</v>
      </c>
      <c r="D463" s="374" t="s">
        <v>1435</v>
      </c>
      <c r="E463" s="402">
        <v>1</v>
      </c>
      <c r="F463" s="402">
        <v>1</v>
      </c>
      <c r="G463" s="402">
        <v>0</v>
      </c>
      <c r="H463" s="402">
        <v>1</v>
      </c>
      <c r="I463" s="402">
        <v>0</v>
      </c>
      <c r="J463" s="402">
        <v>0</v>
      </c>
      <c r="K463" s="374" t="s">
        <v>1436</v>
      </c>
      <c r="L463" s="374" t="s">
        <v>1437</v>
      </c>
      <c r="M463" s="374">
        <v>1</v>
      </c>
      <c r="N463" s="374" t="s">
        <v>1438</v>
      </c>
      <c r="O463" s="374" t="s">
        <v>1439</v>
      </c>
      <c r="P463" s="374" t="s">
        <v>1440</v>
      </c>
      <c r="Q463" s="135">
        <v>1</v>
      </c>
      <c r="R463" s="135" t="s">
        <v>1441</v>
      </c>
      <c r="S463" s="135" t="s">
        <v>1442</v>
      </c>
      <c r="T463" s="200"/>
      <c r="U463" s="200"/>
      <c r="V463" s="200"/>
      <c r="W463" s="200"/>
      <c r="X463" s="174"/>
      <c r="Y463" s="174"/>
      <c r="Z463" s="174"/>
      <c r="AA463" s="174"/>
      <c r="AB463" s="174"/>
      <c r="AC463" s="174"/>
      <c r="AD463" s="174"/>
      <c r="AE463" s="174"/>
      <c r="AF463" s="279">
        <f>IFERROR(SUMIF(Costeo!$H$5:$H$636,R463,Costeo!$Q$5:$Q$636),SUMIF(Costeo!$Z$4:$Z$636,LEFT(R463,250),Costeo!$Q$4:$Q$637))</f>
        <v>0</v>
      </c>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08"/>
      <c r="BK463" s="208"/>
      <c r="BL463" s="208"/>
      <c r="BM463" s="208"/>
      <c r="BN463" s="208"/>
      <c r="BO463" s="208"/>
      <c r="BP463" s="208"/>
      <c r="BQ463" s="208"/>
      <c r="BR463" s="208"/>
      <c r="BS463" s="208"/>
      <c r="BT463" s="208"/>
      <c r="BU463" s="208"/>
      <c r="BV463" s="208"/>
      <c r="BW463" s="208"/>
      <c r="BX463" s="208"/>
      <c r="BY463" s="208"/>
      <c r="BZ463" s="208"/>
      <c r="CA463" s="208"/>
      <c r="CB463" s="208"/>
      <c r="CC463" s="208"/>
      <c r="CD463" s="208"/>
      <c r="CE463" s="208"/>
      <c r="CF463" s="208"/>
      <c r="CG463" s="208"/>
      <c r="CH463" s="208"/>
      <c r="CI463" s="208"/>
      <c r="CJ463" s="208"/>
      <c r="CK463" s="208"/>
      <c r="CL463" s="208"/>
      <c r="CM463" s="208"/>
      <c r="CN463" s="208"/>
      <c r="CO463" s="208"/>
      <c r="CP463" s="208"/>
      <c r="CQ463" s="208"/>
      <c r="CR463" s="208"/>
      <c r="CS463" s="208"/>
      <c r="CT463" s="208"/>
      <c r="CU463" s="208"/>
      <c r="CV463" s="208"/>
      <c r="CW463" s="208"/>
      <c r="CX463" s="208"/>
      <c r="CY463" s="208"/>
      <c r="CZ463" s="208"/>
      <c r="DA463" s="208"/>
      <c r="DB463" s="208"/>
      <c r="DC463" s="208"/>
      <c r="DD463" s="208"/>
      <c r="DE463" s="208"/>
      <c r="DF463" s="208"/>
      <c r="DG463" s="208"/>
      <c r="DH463" s="208"/>
      <c r="DI463" s="208"/>
      <c r="DJ463" s="208"/>
      <c r="DK463" s="208"/>
      <c r="DL463" s="208"/>
      <c r="DM463" s="208"/>
      <c r="DN463" s="208"/>
      <c r="DO463" s="208"/>
      <c r="DP463" s="208"/>
      <c r="DQ463" s="208"/>
      <c r="DR463" s="208"/>
      <c r="DS463" s="208"/>
      <c r="DT463" s="208"/>
      <c r="DU463" s="208"/>
      <c r="DV463" s="208"/>
      <c r="DW463" s="208"/>
      <c r="DX463" s="208"/>
      <c r="DY463" s="208"/>
      <c r="DZ463" s="208"/>
      <c r="EA463" s="208"/>
      <c r="EB463" s="208"/>
      <c r="EC463" s="208"/>
      <c r="ED463" s="208"/>
      <c r="EE463" s="208"/>
      <c r="EF463" s="208"/>
      <c r="EG463" s="208"/>
      <c r="EH463" s="208"/>
      <c r="EI463" s="208"/>
      <c r="EJ463" s="208"/>
      <c r="EK463" s="208"/>
      <c r="EL463" s="208"/>
      <c r="EM463" s="208"/>
      <c r="EN463" s="208"/>
      <c r="EO463" s="208"/>
      <c r="EP463" s="208"/>
      <c r="EQ463" s="208"/>
      <c r="ER463" s="208"/>
      <c r="ES463" s="208"/>
      <c r="ET463" s="208"/>
      <c r="EU463" s="208"/>
      <c r="EV463" s="208"/>
      <c r="EW463" s="208"/>
      <c r="EX463" s="208"/>
      <c r="EY463" s="208"/>
      <c r="EZ463" s="208"/>
      <c r="FA463" s="208"/>
      <c r="FB463" s="208"/>
      <c r="FC463" s="208"/>
      <c r="FD463" s="208"/>
      <c r="FE463" s="208"/>
      <c r="FF463" s="208"/>
      <c r="FG463" s="208"/>
      <c r="FH463" s="208"/>
      <c r="FI463" s="208"/>
      <c r="FJ463" s="208"/>
      <c r="FK463" s="208"/>
      <c r="FL463" s="208"/>
      <c r="FM463" s="208"/>
      <c r="FN463" s="208"/>
      <c r="FO463" s="287"/>
    </row>
    <row r="464" spans="1:171" s="173" customFormat="1" ht="52.5" customHeight="1" x14ac:dyDescent="0.2">
      <c r="A464" s="400"/>
      <c r="B464" s="400"/>
      <c r="C464" s="400"/>
      <c r="D464" s="400"/>
      <c r="E464" s="400"/>
      <c r="F464" s="400"/>
      <c r="G464" s="400"/>
      <c r="H464" s="400"/>
      <c r="I464" s="400"/>
      <c r="J464" s="400"/>
      <c r="K464" s="400"/>
      <c r="L464" s="374"/>
      <c r="M464" s="400"/>
      <c r="N464" s="400"/>
      <c r="O464" s="400"/>
      <c r="P464" s="400"/>
      <c r="Q464" s="135">
        <v>2</v>
      </c>
      <c r="R464" s="135" t="s">
        <v>1443</v>
      </c>
      <c r="S464" s="135" t="s">
        <v>1444</v>
      </c>
      <c r="T464" s="200"/>
      <c r="U464" s="200"/>
      <c r="V464" s="200"/>
      <c r="W464" s="200"/>
      <c r="X464" s="174"/>
      <c r="Y464" s="174"/>
      <c r="Z464" s="174"/>
      <c r="AA464" s="174"/>
      <c r="AB464" s="174"/>
      <c r="AC464" s="174"/>
      <c r="AD464" s="174"/>
      <c r="AE464" s="174"/>
      <c r="AF464" s="279">
        <f>IFERROR(SUMIF(Costeo!$H$5:$H$636,R464,Costeo!$Q$5:$Q$636),SUMIF(Costeo!$Z$4:$Z$636,LEFT(R464,250),Costeo!$Q$4:$Q$637))</f>
        <v>0</v>
      </c>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08"/>
      <c r="BK464" s="208"/>
      <c r="BL464" s="208"/>
      <c r="BM464" s="208"/>
      <c r="BN464" s="208"/>
      <c r="BO464" s="208"/>
      <c r="BP464" s="208"/>
      <c r="BQ464" s="208"/>
      <c r="BR464" s="208"/>
      <c r="BS464" s="208"/>
      <c r="BT464" s="208"/>
      <c r="BU464" s="208"/>
      <c r="BV464" s="208"/>
      <c r="BW464" s="208"/>
      <c r="BX464" s="208"/>
      <c r="BY464" s="208"/>
      <c r="BZ464" s="208"/>
      <c r="CA464" s="208"/>
      <c r="CB464" s="208"/>
      <c r="CC464" s="208"/>
      <c r="CD464" s="208"/>
      <c r="CE464" s="208"/>
      <c r="CF464" s="208"/>
      <c r="CG464" s="208"/>
      <c r="CH464" s="208"/>
      <c r="CI464" s="208"/>
      <c r="CJ464" s="208"/>
      <c r="CK464" s="208"/>
      <c r="CL464" s="208"/>
      <c r="CM464" s="208"/>
      <c r="CN464" s="208"/>
      <c r="CO464" s="208"/>
      <c r="CP464" s="208"/>
      <c r="CQ464" s="208"/>
      <c r="CR464" s="208"/>
      <c r="CS464" s="208"/>
      <c r="CT464" s="208"/>
      <c r="CU464" s="208"/>
      <c r="CV464" s="208"/>
      <c r="CW464" s="208"/>
      <c r="CX464" s="208"/>
      <c r="CY464" s="208"/>
      <c r="CZ464" s="208"/>
      <c r="DA464" s="208"/>
      <c r="DB464" s="208"/>
      <c r="DC464" s="208"/>
      <c r="DD464" s="208"/>
      <c r="DE464" s="208"/>
      <c r="DF464" s="208"/>
      <c r="DG464" s="208"/>
      <c r="DH464" s="208"/>
      <c r="DI464" s="208"/>
      <c r="DJ464" s="208"/>
      <c r="DK464" s="208"/>
      <c r="DL464" s="208"/>
      <c r="DM464" s="208"/>
      <c r="DN464" s="208"/>
      <c r="DO464" s="208"/>
      <c r="DP464" s="208"/>
      <c r="DQ464" s="208"/>
      <c r="DR464" s="208"/>
      <c r="DS464" s="208"/>
      <c r="DT464" s="208"/>
      <c r="DU464" s="208"/>
      <c r="DV464" s="208"/>
      <c r="DW464" s="208"/>
      <c r="DX464" s="208"/>
      <c r="DY464" s="208"/>
      <c r="DZ464" s="208"/>
      <c r="EA464" s="208"/>
      <c r="EB464" s="208"/>
      <c r="EC464" s="208"/>
      <c r="ED464" s="208"/>
      <c r="EE464" s="208"/>
      <c r="EF464" s="208"/>
      <c r="EG464" s="208"/>
      <c r="EH464" s="208"/>
      <c r="EI464" s="208"/>
      <c r="EJ464" s="208"/>
      <c r="EK464" s="208"/>
      <c r="EL464" s="208"/>
      <c r="EM464" s="208"/>
      <c r="EN464" s="208"/>
      <c r="EO464" s="208"/>
      <c r="EP464" s="208"/>
      <c r="EQ464" s="208"/>
      <c r="ER464" s="208"/>
      <c r="ES464" s="208"/>
      <c r="ET464" s="208"/>
      <c r="EU464" s="208"/>
      <c r="EV464" s="208"/>
      <c r="EW464" s="208"/>
      <c r="EX464" s="208"/>
      <c r="EY464" s="208"/>
      <c r="EZ464" s="208"/>
      <c r="FA464" s="208"/>
      <c r="FB464" s="208"/>
      <c r="FC464" s="208"/>
      <c r="FD464" s="208"/>
      <c r="FE464" s="208"/>
      <c r="FF464" s="208"/>
      <c r="FG464" s="208"/>
      <c r="FH464" s="208"/>
      <c r="FI464" s="208"/>
      <c r="FJ464" s="208"/>
      <c r="FK464" s="208"/>
      <c r="FL464" s="208"/>
      <c r="FM464" s="208"/>
      <c r="FN464" s="208"/>
      <c r="FO464" s="287"/>
    </row>
    <row r="465" spans="1:171" s="173" customFormat="1" ht="39" customHeight="1" x14ac:dyDescent="0.2">
      <c r="A465" s="400"/>
      <c r="B465" s="400"/>
      <c r="C465" s="400"/>
      <c r="D465" s="400"/>
      <c r="E465" s="400"/>
      <c r="F465" s="400"/>
      <c r="G465" s="400"/>
      <c r="H465" s="400"/>
      <c r="I465" s="400"/>
      <c r="J465" s="400"/>
      <c r="K465" s="400"/>
      <c r="L465" s="374"/>
      <c r="M465" s="400"/>
      <c r="N465" s="400"/>
      <c r="O465" s="400"/>
      <c r="P465" s="400"/>
      <c r="Q465" s="135">
        <v>3</v>
      </c>
      <c r="R465" s="135" t="s">
        <v>1445</v>
      </c>
      <c r="S465" s="135" t="s">
        <v>1442</v>
      </c>
      <c r="T465" s="200"/>
      <c r="U465" s="200"/>
      <c r="V465" s="200"/>
      <c r="W465" s="200"/>
      <c r="X465" s="174"/>
      <c r="Y465" s="174"/>
      <c r="Z465" s="174"/>
      <c r="AA465" s="174"/>
      <c r="AB465" s="174"/>
      <c r="AC465" s="174"/>
      <c r="AD465" s="174"/>
      <c r="AE465" s="174"/>
      <c r="AF465" s="279">
        <f>IFERROR(SUMIF(Costeo!$H$5:$H$636,R465,Costeo!$Q$5:$Q$636),SUMIF(Costeo!$Z$4:$Z$636,LEFT(R465,250),Costeo!$Q$4:$Q$637))</f>
        <v>0</v>
      </c>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08"/>
      <c r="BK465" s="208"/>
      <c r="BL465" s="208"/>
      <c r="BM465" s="208"/>
      <c r="BN465" s="208"/>
      <c r="BO465" s="208"/>
      <c r="BP465" s="208"/>
      <c r="BQ465" s="208"/>
      <c r="BR465" s="208"/>
      <c r="BS465" s="208"/>
      <c r="BT465" s="208"/>
      <c r="BU465" s="208"/>
      <c r="BV465" s="208"/>
      <c r="BW465" s="208"/>
      <c r="BX465" s="208"/>
      <c r="BY465" s="208"/>
      <c r="BZ465" s="208"/>
      <c r="CA465" s="208"/>
      <c r="CB465" s="208"/>
      <c r="CC465" s="208"/>
      <c r="CD465" s="208"/>
      <c r="CE465" s="208"/>
      <c r="CF465" s="208"/>
      <c r="CG465" s="208"/>
      <c r="CH465" s="208"/>
      <c r="CI465" s="208"/>
      <c r="CJ465" s="208"/>
      <c r="CK465" s="208"/>
      <c r="CL465" s="208"/>
      <c r="CM465" s="208"/>
      <c r="CN465" s="208"/>
      <c r="CO465" s="208"/>
      <c r="CP465" s="208"/>
      <c r="CQ465" s="208"/>
      <c r="CR465" s="208"/>
      <c r="CS465" s="208"/>
      <c r="CT465" s="208"/>
      <c r="CU465" s="208"/>
      <c r="CV465" s="208"/>
      <c r="CW465" s="208"/>
      <c r="CX465" s="208"/>
      <c r="CY465" s="208"/>
      <c r="CZ465" s="208"/>
      <c r="DA465" s="208"/>
      <c r="DB465" s="208"/>
      <c r="DC465" s="208"/>
      <c r="DD465" s="208"/>
      <c r="DE465" s="208"/>
      <c r="DF465" s="208"/>
      <c r="DG465" s="208"/>
      <c r="DH465" s="208"/>
      <c r="DI465" s="208"/>
      <c r="DJ465" s="208"/>
      <c r="DK465" s="208"/>
      <c r="DL465" s="208"/>
      <c r="DM465" s="208"/>
      <c r="DN465" s="208"/>
      <c r="DO465" s="208"/>
      <c r="DP465" s="208"/>
      <c r="DQ465" s="208"/>
      <c r="DR465" s="208"/>
      <c r="DS465" s="208"/>
      <c r="DT465" s="208"/>
      <c r="DU465" s="208"/>
      <c r="DV465" s="208"/>
      <c r="DW465" s="208"/>
      <c r="DX465" s="208"/>
      <c r="DY465" s="208"/>
      <c r="DZ465" s="208"/>
      <c r="EA465" s="208"/>
      <c r="EB465" s="208"/>
      <c r="EC465" s="208"/>
      <c r="ED465" s="208"/>
      <c r="EE465" s="208"/>
      <c r="EF465" s="208"/>
      <c r="EG465" s="208"/>
      <c r="EH465" s="208"/>
      <c r="EI465" s="208"/>
      <c r="EJ465" s="208"/>
      <c r="EK465" s="208"/>
      <c r="EL465" s="208"/>
      <c r="EM465" s="208"/>
      <c r="EN465" s="208"/>
      <c r="EO465" s="208"/>
      <c r="EP465" s="208"/>
      <c r="EQ465" s="208"/>
      <c r="ER465" s="208"/>
      <c r="ES465" s="208"/>
      <c r="ET465" s="208"/>
      <c r="EU465" s="208"/>
      <c r="EV465" s="208"/>
      <c r="EW465" s="208"/>
      <c r="EX465" s="208"/>
      <c r="EY465" s="208"/>
      <c r="EZ465" s="208"/>
      <c r="FA465" s="208"/>
      <c r="FB465" s="208"/>
      <c r="FC465" s="208"/>
      <c r="FD465" s="208"/>
      <c r="FE465" s="208"/>
      <c r="FF465" s="208"/>
      <c r="FG465" s="208"/>
      <c r="FH465" s="208"/>
      <c r="FI465" s="208"/>
      <c r="FJ465" s="208"/>
      <c r="FK465" s="208"/>
      <c r="FL465" s="208"/>
      <c r="FM465" s="208"/>
      <c r="FN465" s="208"/>
      <c r="FO465" s="287"/>
    </row>
    <row r="466" spans="1:171" s="173" customFormat="1" ht="26.25" customHeight="1" x14ac:dyDescent="0.2">
      <c r="A466" s="400"/>
      <c r="B466" s="400"/>
      <c r="C466" s="400"/>
      <c r="D466" s="400"/>
      <c r="E466" s="400"/>
      <c r="F466" s="400"/>
      <c r="G466" s="400"/>
      <c r="H466" s="400"/>
      <c r="I466" s="400"/>
      <c r="J466" s="400"/>
      <c r="K466" s="400"/>
      <c r="L466" s="374"/>
      <c r="M466" s="400"/>
      <c r="N466" s="400"/>
      <c r="O466" s="400"/>
      <c r="P466" s="400"/>
      <c r="Q466" s="135">
        <v>4</v>
      </c>
      <c r="R466" s="135" t="s">
        <v>1446</v>
      </c>
      <c r="S466" s="374" t="s">
        <v>1444</v>
      </c>
      <c r="T466" s="200"/>
      <c r="U466" s="200"/>
      <c r="V466" s="200"/>
      <c r="W466" s="200"/>
      <c r="X466" s="174"/>
      <c r="Y466" s="174"/>
      <c r="Z466" s="174"/>
      <c r="AA466" s="174"/>
      <c r="AB466" s="174"/>
      <c r="AC466" s="174"/>
      <c r="AD466" s="174"/>
      <c r="AE466" s="174"/>
      <c r="AF466" s="279">
        <f>IFERROR(SUMIF(Costeo!$H$5:$H$636,R466,Costeo!$Q$5:$Q$636),SUMIF(Costeo!$Z$4:$Z$636,LEFT(R466,250),Costeo!$Q$4:$Q$637))</f>
        <v>1500000</v>
      </c>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08"/>
      <c r="BK466" s="208"/>
      <c r="BL466" s="208"/>
      <c r="BM466" s="208"/>
      <c r="BN466" s="208"/>
      <c r="BO466" s="208"/>
      <c r="BP466" s="208"/>
      <c r="BQ466" s="208"/>
      <c r="BR466" s="208"/>
      <c r="BS466" s="208"/>
      <c r="BT466" s="208"/>
      <c r="BU466" s="208"/>
      <c r="BV466" s="208"/>
      <c r="BW466" s="208"/>
      <c r="BX466" s="208"/>
      <c r="BY466" s="208"/>
      <c r="BZ466" s="208"/>
      <c r="CA466" s="208"/>
      <c r="CB466" s="208"/>
      <c r="CC466" s="208"/>
      <c r="CD466" s="208"/>
      <c r="CE466" s="208"/>
      <c r="CF466" s="208"/>
      <c r="CG466" s="208"/>
      <c r="CH466" s="208"/>
      <c r="CI466" s="208"/>
      <c r="CJ466" s="208"/>
      <c r="CK466" s="208"/>
      <c r="CL466" s="208"/>
      <c r="CM466" s="208"/>
      <c r="CN466" s="208"/>
      <c r="CO466" s="208"/>
      <c r="CP466" s="208"/>
      <c r="CQ466" s="208"/>
      <c r="CR466" s="208"/>
      <c r="CS466" s="208"/>
      <c r="CT466" s="208"/>
      <c r="CU466" s="208"/>
      <c r="CV466" s="208"/>
      <c r="CW466" s="208"/>
      <c r="CX466" s="208"/>
      <c r="CY466" s="208"/>
      <c r="CZ466" s="208"/>
      <c r="DA466" s="208"/>
      <c r="DB466" s="208"/>
      <c r="DC466" s="208"/>
      <c r="DD466" s="208"/>
      <c r="DE466" s="208"/>
      <c r="DF466" s="208"/>
      <c r="DG466" s="208"/>
      <c r="DH466" s="208"/>
      <c r="DI466" s="208"/>
      <c r="DJ466" s="208"/>
      <c r="DK466" s="208"/>
      <c r="DL466" s="208"/>
      <c r="DM466" s="208"/>
      <c r="DN466" s="208"/>
      <c r="DO466" s="208"/>
      <c r="DP466" s="208"/>
      <c r="DQ466" s="208"/>
      <c r="DR466" s="208"/>
      <c r="DS466" s="208"/>
      <c r="DT466" s="208"/>
      <c r="DU466" s="208"/>
      <c r="DV466" s="208"/>
      <c r="DW466" s="208"/>
      <c r="DX466" s="208"/>
      <c r="DY466" s="208"/>
      <c r="DZ466" s="208"/>
      <c r="EA466" s="208"/>
      <c r="EB466" s="208"/>
      <c r="EC466" s="208"/>
      <c r="ED466" s="208"/>
      <c r="EE466" s="208"/>
      <c r="EF466" s="208"/>
      <c r="EG466" s="208"/>
      <c r="EH466" s="208"/>
      <c r="EI466" s="208"/>
      <c r="EJ466" s="208"/>
      <c r="EK466" s="208"/>
      <c r="EL466" s="208"/>
      <c r="EM466" s="208"/>
      <c r="EN466" s="208"/>
      <c r="EO466" s="208"/>
      <c r="EP466" s="208"/>
      <c r="EQ466" s="208"/>
      <c r="ER466" s="208"/>
      <c r="ES466" s="208"/>
      <c r="ET466" s="208"/>
      <c r="EU466" s="208"/>
      <c r="EV466" s="208"/>
      <c r="EW466" s="208"/>
      <c r="EX466" s="208"/>
      <c r="EY466" s="208"/>
      <c r="EZ466" s="208"/>
      <c r="FA466" s="208"/>
      <c r="FB466" s="208"/>
      <c r="FC466" s="208"/>
      <c r="FD466" s="208"/>
      <c r="FE466" s="208"/>
      <c r="FF466" s="208"/>
      <c r="FG466" s="208"/>
      <c r="FH466" s="208"/>
      <c r="FI466" s="208"/>
      <c r="FJ466" s="208"/>
      <c r="FK466" s="208"/>
      <c r="FL466" s="208"/>
      <c r="FM466" s="208"/>
      <c r="FN466" s="208"/>
      <c r="FO466" s="287"/>
    </row>
    <row r="467" spans="1:171" s="173" customFormat="1" ht="12.75" customHeight="1" x14ac:dyDescent="0.2">
      <c r="A467" s="400"/>
      <c r="B467" s="400"/>
      <c r="C467" s="400"/>
      <c r="D467" s="400"/>
      <c r="E467" s="400"/>
      <c r="F467" s="400"/>
      <c r="G467" s="400"/>
      <c r="H467" s="400"/>
      <c r="I467" s="400"/>
      <c r="J467" s="400"/>
      <c r="K467" s="400"/>
      <c r="L467" s="374"/>
      <c r="M467" s="400"/>
      <c r="N467" s="400"/>
      <c r="O467" s="400"/>
      <c r="P467" s="400"/>
      <c r="Q467" s="135">
        <v>5</v>
      </c>
      <c r="R467" s="135" t="s">
        <v>1447</v>
      </c>
      <c r="S467" s="400"/>
      <c r="T467" s="200"/>
      <c r="U467" s="200"/>
      <c r="V467" s="200"/>
      <c r="W467" s="200"/>
      <c r="X467" s="174"/>
      <c r="Y467" s="174"/>
      <c r="Z467" s="174"/>
      <c r="AA467" s="174"/>
      <c r="AB467" s="174"/>
      <c r="AC467" s="174"/>
      <c r="AD467" s="174"/>
      <c r="AE467" s="174"/>
      <c r="AF467" s="279">
        <f>IFERROR(SUMIF(Costeo!$H$5:$H$636,R467,Costeo!$Q$5:$Q$636),SUMIF(Costeo!$Z$4:$Z$636,LEFT(R467,250),Costeo!$Q$4:$Q$637))</f>
        <v>0</v>
      </c>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08"/>
      <c r="BK467" s="208"/>
      <c r="BL467" s="208"/>
      <c r="BM467" s="208"/>
      <c r="BN467" s="208"/>
      <c r="BO467" s="208"/>
      <c r="BP467" s="208"/>
      <c r="BQ467" s="208"/>
      <c r="BR467" s="208"/>
      <c r="BS467" s="208"/>
      <c r="BT467" s="208"/>
      <c r="BU467" s="208"/>
      <c r="BV467" s="208"/>
      <c r="BW467" s="208"/>
      <c r="BX467" s="208"/>
      <c r="BY467" s="208"/>
      <c r="BZ467" s="208"/>
      <c r="CA467" s="208"/>
      <c r="CB467" s="208"/>
      <c r="CC467" s="208"/>
      <c r="CD467" s="208"/>
      <c r="CE467" s="208"/>
      <c r="CF467" s="208"/>
      <c r="CG467" s="208"/>
      <c r="CH467" s="208"/>
      <c r="CI467" s="208"/>
      <c r="CJ467" s="208"/>
      <c r="CK467" s="208"/>
      <c r="CL467" s="208"/>
      <c r="CM467" s="208"/>
      <c r="CN467" s="208"/>
      <c r="CO467" s="208"/>
      <c r="CP467" s="208"/>
      <c r="CQ467" s="208"/>
      <c r="CR467" s="208"/>
      <c r="CS467" s="208"/>
      <c r="CT467" s="208"/>
      <c r="CU467" s="208"/>
      <c r="CV467" s="208"/>
      <c r="CW467" s="208"/>
      <c r="CX467" s="208"/>
      <c r="CY467" s="208"/>
      <c r="CZ467" s="208"/>
      <c r="DA467" s="208"/>
      <c r="DB467" s="208"/>
      <c r="DC467" s="208"/>
      <c r="DD467" s="208"/>
      <c r="DE467" s="208"/>
      <c r="DF467" s="208"/>
      <c r="DG467" s="208"/>
      <c r="DH467" s="208"/>
      <c r="DI467" s="208"/>
      <c r="DJ467" s="208"/>
      <c r="DK467" s="208"/>
      <c r="DL467" s="208"/>
      <c r="DM467" s="208"/>
      <c r="DN467" s="208"/>
      <c r="DO467" s="208"/>
      <c r="DP467" s="208"/>
      <c r="DQ467" s="208"/>
      <c r="DR467" s="208"/>
      <c r="DS467" s="208"/>
      <c r="DT467" s="208"/>
      <c r="DU467" s="208"/>
      <c r="DV467" s="208"/>
      <c r="DW467" s="208"/>
      <c r="DX467" s="208"/>
      <c r="DY467" s="208"/>
      <c r="DZ467" s="208"/>
      <c r="EA467" s="208"/>
      <c r="EB467" s="208"/>
      <c r="EC467" s="208"/>
      <c r="ED467" s="208"/>
      <c r="EE467" s="208"/>
      <c r="EF467" s="208"/>
      <c r="EG467" s="208"/>
      <c r="EH467" s="208"/>
      <c r="EI467" s="208"/>
      <c r="EJ467" s="208"/>
      <c r="EK467" s="208"/>
      <c r="EL467" s="208"/>
      <c r="EM467" s="208"/>
      <c r="EN467" s="208"/>
      <c r="EO467" s="208"/>
      <c r="EP467" s="208"/>
      <c r="EQ467" s="208"/>
      <c r="ER467" s="208"/>
      <c r="ES467" s="208"/>
      <c r="ET467" s="208"/>
      <c r="EU467" s="208"/>
      <c r="EV467" s="208"/>
      <c r="EW467" s="208"/>
      <c r="EX467" s="208"/>
      <c r="EY467" s="208"/>
      <c r="EZ467" s="208"/>
      <c r="FA467" s="208"/>
      <c r="FB467" s="208"/>
      <c r="FC467" s="208"/>
      <c r="FD467" s="208"/>
      <c r="FE467" s="208"/>
      <c r="FF467" s="208"/>
      <c r="FG467" s="208"/>
      <c r="FH467" s="208"/>
      <c r="FI467" s="208"/>
      <c r="FJ467" s="208"/>
      <c r="FK467" s="208"/>
      <c r="FL467" s="208"/>
      <c r="FM467" s="208"/>
      <c r="FN467" s="208"/>
      <c r="FO467" s="287"/>
    </row>
    <row r="468" spans="1:171" s="173" customFormat="1" ht="12.75" customHeight="1" x14ac:dyDescent="0.2">
      <c r="A468" s="400"/>
      <c r="B468" s="400"/>
      <c r="C468" s="400"/>
      <c r="D468" s="400"/>
      <c r="E468" s="400"/>
      <c r="F468" s="400"/>
      <c r="G468" s="400"/>
      <c r="H468" s="400"/>
      <c r="I468" s="400"/>
      <c r="J468" s="400"/>
      <c r="K468" s="400"/>
      <c r="L468" s="374"/>
      <c r="M468" s="400"/>
      <c r="N468" s="400"/>
      <c r="O468" s="400"/>
      <c r="P468" s="400"/>
      <c r="Q468" s="135">
        <v>6</v>
      </c>
      <c r="R468" s="135" t="s">
        <v>1448</v>
      </c>
      <c r="S468" s="400"/>
      <c r="T468" s="200"/>
      <c r="U468" s="200"/>
      <c r="V468" s="200"/>
      <c r="W468" s="200"/>
      <c r="X468" s="174"/>
      <c r="Y468" s="174"/>
      <c r="Z468" s="174"/>
      <c r="AA468" s="174"/>
      <c r="AB468" s="174"/>
      <c r="AC468" s="174"/>
      <c r="AD468" s="174"/>
      <c r="AE468" s="174"/>
      <c r="AF468" s="279">
        <f>IFERROR(SUMIF(Costeo!$H$5:$H$636,R468,Costeo!$Q$5:$Q$636),SUMIF(Costeo!$Z$4:$Z$636,LEFT(R468,250),Costeo!$Q$4:$Q$637))</f>
        <v>0</v>
      </c>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08"/>
      <c r="BK468" s="208"/>
      <c r="BL468" s="208"/>
      <c r="BM468" s="208"/>
      <c r="BN468" s="208"/>
      <c r="BO468" s="208"/>
      <c r="BP468" s="208"/>
      <c r="BQ468" s="208"/>
      <c r="BR468" s="208"/>
      <c r="BS468" s="208"/>
      <c r="BT468" s="208"/>
      <c r="BU468" s="208"/>
      <c r="BV468" s="208"/>
      <c r="BW468" s="208"/>
      <c r="BX468" s="208"/>
      <c r="BY468" s="208"/>
      <c r="BZ468" s="208"/>
      <c r="CA468" s="208"/>
      <c r="CB468" s="208"/>
      <c r="CC468" s="208"/>
      <c r="CD468" s="208"/>
      <c r="CE468" s="208"/>
      <c r="CF468" s="208"/>
      <c r="CG468" s="208"/>
      <c r="CH468" s="208"/>
      <c r="CI468" s="208"/>
      <c r="CJ468" s="208"/>
      <c r="CK468" s="208"/>
      <c r="CL468" s="208"/>
      <c r="CM468" s="208"/>
      <c r="CN468" s="208"/>
      <c r="CO468" s="208"/>
      <c r="CP468" s="208"/>
      <c r="CQ468" s="208"/>
      <c r="CR468" s="208"/>
      <c r="CS468" s="208"/>
      <c r="CT468" s="208"/>
      <c r="CU468" s="208"/>
      <c r="CV468" s="208"/>
      <c r="CW468" s="208"/>
      <c r="CX468" s="208"/>
      <c r="CY468" s="208"/>
      <c r="CZ468" s="208"/>
      <c r="DA468" s="208"/>
      <c r="DB468" s="208"/>
      <c r="DC468" s="208"/>
      <c r="DD468" s="208"/>
      <c r="DE468" s="208"/>
      <c r="DF468" s="208"/>
      <c r="DG468" s="208"/>
      <c r="DH468" s="208"/>
      <c r="DI468" s="208"/>
      <c r="DJ468" s="208"/>
      <c r="DK468" s="208"/>
      <c r="DL468" s="208"/>
      <c r="DM468" s="208"/>
      <c r="DN468" s="208"/>
      <c r="DO468" s="208"/>
      <c r="DP468" s="208"/>
      <c r="DQ468" s="208"/>
      <c r="DR468" s="208"/>
      <c r="DS468" s="208"/>
      <c r="DT468" s="208"/>
      <c r="DU468" s="208"/>
      <c r="DV468" s="208"/>
      <c r="DW468" s="208"/>
      <c r="DX468" s="208"/>
      <c r="DY468" s="208"/>
      <c r="DZ468" s="208"/>
      <c r="EA468" s="208"/>
      <c r="EB468" s="208"/>
      <c r="EC468" s="208"/>
      <c r="ED468" s="208"/>
      <c r="EE468" s="208"/>
      <c r="EF468" s="208"/>
      <c r="EG468" s="208"/>
      <c r="EH468" s="208"/>
      <c r="EI468" s="208"/>
      <c r="EJ468" s="208"/>
      <c r="EK468" s="208"/>
      <c r="EL468" s="208"/>
      <c r="EM468" s="208"/>
      <c r="EN468" s="208"/>
      <c r="EO468" s="208"/>
      <c r="EP468" s="208"/>
      <c r="EQ468" s="208"/>
      <c r="ER468" s="208"/>
      <c r="ES468" s="208"/>
      <c r="ET468" s="208"/>
      <c r="EU468" s="208"/>
      <c r="EV468" s="208"/>
      <c r="EW468" s="208"/>
      <c r="EX468" s="208"/>
      <c r="EY468" s="208"/>
      <c r="EZ468" s="208"/>
      <c r="FA468" s="208"/>
      <c r="FB468" s="208"/>
      <c r="FC468" s="208"/>
      <c r="FD468" s="208"/>
      <c r="FE468" s="208"/>
      <c r="FF468" s="208"/>
      <c r="FG468" s="208"/>
      <c r="FH468" s="208"/>
      <c r="FI468" s="208"/>
      <c r="FJ468" s="208"/>
      <c r="FK468" s="208"/>
      <c r="FL468" s="208"/>
      <c r="FM468" s="208"/>
      <c r="FN468" s="208"/>
      <c r="FO468" s="287"/>
    </row>
    <row r="469" spans="1:171" s="173" customFormat="1" ht="12.75" customHeight="1" x14ac:dyDescent="0.2">
      <c r="A469" s="400"/>
      <c r="B469" s="400"/>
      <c r="C469" s="400"/>
      <c r="D469" s="400"/>
      <c r="E469" s="400"/>
      <c r="F469" s="400"/>
      <c r="G469" s="400"/>
      <c r="H469" s="400"/>
      <c r="I469" s="400"/>
      <c r="J469" s="400"/>
      <c r="K469" s="400"/>
      <c r="L469" s="374"/>
      <c r="M469" s="400"/>
      <c r="N469" s="400"/>
      <c r="O469" s="400"/>
      <c r="P469" s="400"/>
      <c r="Q469" s="135">
        <v>7</v>
      </c>
      <c r="R469" s="135" t="s">
        <v>1449</v>
      </c>
      <c r="S469" s="135" t="s">
        <v>1442</v>
      </c>
      <c r="T469" s="200"/>
      <c r="U469" s="200"/>
      <c r="V469" s="200"/>
      <c r="W469" s="200"/>
      <c r="X469" s="174"/>
      <c r="Y469" s="174"/>
      <c r="Z469" s="174"/>
      <c r="AA469" s="174"/>
      <c r="AB469" s="174"/>
      <c r="AC469" s="174"/>
      <c r="AD469" s="174"/>
      <c r="AE469" s="174"/>
      <c r="AF469" s="279">
        <f>IFERROR(SUMIF(Costeo!$H$5:$H$636,R469,Costeo!$Q$5:$Q$636),SUMIF(Costeo!$Z$4:$Z$636,LEFT(R469,250),Costeo!$Q$4:$Q$637))</f>
        <v>0</v>
      </c>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08"/>
      <c r="BK469" s="208"/>
      <c r="BL469" s="208"/>
      <c r="BM469" s="208"/>
      <c r="BN469" s="208"/>
      <c r="BO469" s="208"/>
      <c r="BP469" s="208"/>
      <c r="BQ469" s="208"/>
      <c r="BR469" s="208"/>
      <c r="BS469" s="208"/>
      <c r="BT469" s="208"/>
      <c r="BU469" s="208"/>
      <c r="BV469" s="208"/>
      <c r="BW469" s="208"/>
      <c r="BX469" s="208"/>
      <c r="BY469" s="208"/>
      <c r="BZ469" s="208"/>
      <c r="CA469" s="208"/>
      <c r="CB469" s="208"/>
      <c r="CC469" s="208"/>
      <c r="CD469" s="208"/>
      <c r="CE469" s="208"/>
      <c r="CF469" s="208"/>
      <c r="CG469" s="208"/>
      <c r="CH469" s="208"/>
      <c r="CI469" s="208"/>
      <c r="CJ469" s="208"/>
      <c r="CK469" s="208"/>
      <c r="CL469" s="208"/>
      <c r="CM469" s="208"/>
      <c r="CN469" s="208"/>
      <c r="CO469" s="208"/>
      <c r="CP469" s="208"/>
      <c r="CQ469" s="208"/>
      <c r="CR469" s="208"/>
      <c r="CS469" s="208"/>
      <c r="CT469" s="208"/>
      <c r="CU469" s="208"/>
      <c r="CV469" s="208"/>
      <c r="CW469" s="208"/>
      <c r="CX469" s="208"/>
      <c r="CY469" s="208"/>
      <c r="CZ469" s="208"/>
      <c r="DA469" s="208"/>
      <c r="DB469" s="208"/>
      <c r="DC469" s="208"/>
      <c r="DD469" s="208"/>
      <c r="DE469" s="208"/>
      <c r="DF469" s="208"/>
      <c r="DG469" s="208"/>
      <c r="DH469" s="208"/>
      <c r="DI469" s="208"/>
      <c r="DJ469" s="208"/>
      <c r="DK469" s="208"/>
      <c r="DL469" s="208"/>
      <c r="DM469" s="208"/>
      <c r="DN469" s="208"/>
      <c r="DO469" s="208"/>
      <c r="DP469" s="208"/>
      <c r="DQ469" s="208"/>
      <c r="DR469" s="208"/>
      <c r="DS469" s="208"/>
      <c r="DT469" s="208"/>
      <c r="DU469" s="208"/>
      <c r="DV469" s="208"/>
      <c r="DW469" s="208"/>
      <c r="DX469" s="208"/>
      <c r="DY469" s="208"/>
      <c r="DZ469" s="208"/>
      <c r="EA469" s="208"/>
      <c r="EB469" s="208"/>
      <c r="EC469" s="208"/>
      <c r="ED469" s="208"/>
      <c r="EE469" s="208"/>
      <c r="EF469" s="208"/>
      <c r="EG469" s="208"/>
      <c r="EH469" s="208"/>
      <c r="EI469" s="208"/>
      <c r="EJ469" s="208"/>
      <c r="EK469" s="208"/>
      <c r="EL469" s="208"/>
      <c r="EM469" s="208"/>
      <c r="EN469" s="208"/>
      <c r="EO469" s="208"/>
      <c r="EP469" s="208"/>
      <c r="EQ469" s="208"/>
      <c r="ER469" s="208"/>
      <c r="ES469" s="208"/>
      <c r="ET469" s="208"/>
      <c r="EU469" s="208"/>
      <c r="EV469" s="208"/>
      <c r="EW469" s="208"/>
      <c r="EX469" s="208"/>
      <c r="EY469" s="208"/>
      <c r="EZ469" s="208"/>
      <c r="FA469" s="208"/>
      <c r="FB469" s="208"/>
      <c r="FC469" s="208"/>
      <c r="FD469" s="208"/>
      <c r="FE469" s="208"/>
      <c r="FF469" s="208"/>
      <c r="FG469" s="208"/>
      <c r="FH469" s="208"/>
      <c r="FI469" s="208"/>
      <c r="FJ469" s="208"/>
      <c r="FK469" s="208"/>
      <c r="FL469" s="208"/>
      <c r="FM469" s="208"/>
      <c r="FN469" s="208"/>
      <c r="FO469" s="287"/>
    </row>
    <row r="470" spans="1:171" s="173" customFormat="1" ht="52.5" customHeight="1" x14ac:dyDescent="0.2">
      <c r="A470" s="400"/>
      <c r="B470" s="400"/>
      <c r="C470" s="374" t="s">
        <v>1450</v>
      </c>
      <c r="D470" s="374" t="s">
        <v>1451</v>
      </c>
      <c r="E470" s="426">
        <v>45</v>
      </c>
      <c r="F470" s="426">
        <v>30</v>
      </c>
      <c r="G470" s="426">
        <v>5</v>
      </c>
      <c r="H470" s="426">
        <v>10</v>
      </c>
      <c r="I470" s="426">
        <v>10</v>
      </c>
      <c r="J470" s="426">
        <v>5</v>
      </c>
      <c r="K470" s="374" t="s">
        <v>1452</v>
      </c>
      <c r="L470" s="374" t="s">
        <v>1437</v>
      </c>
      <c r="M470" s="374">
        <v>1</v>
      </c>
      <c r="N470" s="374" t="s">
        <v>1453</v>
      </c>
      <c r="O470" s="374" t="s">
        <v>1437</v>
      </c>
      <c r="P470" s="374" t="s">
        <v>645</v>
      </c>
      <c r="Q470" s="135">
        <v>1</v>
      </c>
      <c r="R470" s="135" t="s">
        <v>1454</v>
      </c>
      <c r="S470" s="135" t="s">
        <v>553</v>
      </c>
      <c r="T470" s="174"/>
      <c r="U470" s="174"/>
      <c r="V470" s="200"/>
      <c r="W470" s="200"/>
      <c r="X470" s="174"/>
      <c r="Y470" s="174"/>
      <c r="Z470" s="200"/>
      <c r="AA470" s="174"/>
      <c r="AB470" s="174"/>
      <c r="AC470" s="174"/>
      <c r="AD470" s="174"/>
      <c r="AE470" s="174"/>
      <c r="AF470" s="279">
        <f>IFERROR(SUMIF(Costeo!$H$5:$H$636,R470,Costeo!$Q$5:$Q$636),SUMIF(Costeo!$Z$4:$Z$636,LEFT(R470,250),Costeo!$Q$4:$Q$637))</f>
        <v>0</v>
      </c>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08"/>
      <c r="BK470" s="208"/>
      <c r="BL470" s="208"/>
      <c r="BM470" s="208"/>
      <c r="BN470" s="208"/>
      <c r="BO470" s="208"/>
      <c r="BP470" s="208"/>
      <c r="BQ470" s="208"/>
      <c r="BR470" s="208"/>
      <c r="BS470" s="208"/>
      <c r="BT470" s="208"/>
      <c r="BU470" s="208"/>
      <c r="BV470" s="208"/>
      <c r="BW470" s="208"/>
      <c r="BX470" s="208"/>
      <c r="BY470" s="208"/>
      <c r="BZ470" s="208"/>
      <c r="CA470" s="208"/>
      <c r="CB470" s="208"/>
      <c r="CC470" s="208"/>
      <c r="CD470" s="208"/>
      <c r="CE470" s="208"/>
      <c r="CF470" s="208"/>
      <c r="CG470" s="208"/>
      <c r="CH470" s="208"/>
      <c r="CI470" s="208"/>
      <c r="CJ470" s="208"/>
      <c r="CK470" s="208"/>
      <c r="CL470" s="208"/>
      <c r="CM470" s="208"/>
      <c r="CN470" s="208"/>
      <c r="CO470" s="208"/>
      <c r="CP470" s="208"/>
      <c r="CQ470" s="208"/>
      <c r="CR470" s="208"/>
      <c r="CS470" s="208"/>
      <c r="CT470" s="208"/>
      <c r="CU470" s="208"/>
      <c r="CV470" s="208"/>
      <c r="CW470" s="208"/>
      <c r="CX470" s="208"/>
      <c r="CY470" s="208"/>
      <c r="CZ470" s="208"/>
      <c r="DA470" s="208"/>
      <c r="DB470" s="208"/>
      <c r="DC470" s="208"/>
      <c r="DD470" s="208"/>
      <c r="DE470" s="208"/>
      <c r="DF470" s="208"/>
      <c r="DG470" s="208"/>
      <c r="DH470" s="208"/>
      <c r="DI470" s="208"/>
      <c r="DJ470" s="208"/>
      <c r="DK470" s="208"/>
      <c r="DL470" s="208"/>
      <c r="DM470" s="208"/>
      <c r="DN470" s="208"/>
      <c r="DO470" s="208"/>
      <c r="DP470" s="208"/>
      <c r="DQ470" s="208"/>
      <c r="DR470" s="208"/>
      <c r="DS470" s="208"/>
      <c r="DT470" s="208"/>
      <c r="DU470" s="208"/>
      <c r="DV470" s="208"/>
      <c r="DW470" s="208"/>
      <c r="DX470" s="208"/>
      <c r="DY470" s="208"/>
      <c r="DZ470" s="208"/>
      <c r="EA470" s="208"/>
      <c r="EB470" s="208"/>
      <c r="EC470" s="208"/>
      <c r="ED470" s="208"/>
      <c r="EE470" s="208"/>
      <c r="EF470" s="208"/>
      <c r="EG470" s="208"/>
      <c r="EH470" s="208"/>
      <c r="EI470" s="208"/>
      <c r="EJ470" s="208"/>
      <c r="EK470" s="208"/>
      <c r="EL470" s="208"/>
      <c r="EM470" s="208"/>
      <c r="EN470" s="208"/>
      <c r="EO470" s="208"/>
      <c r="EP470" s="208"/>
      <c r="EQ470" s="208"/>
      <c r="ER470" s="208"/>
      <c r="ES470" s="208"/>
      <c r="ET470" s="208"/>
      <c r="EU470" s="208"/>
      <c r="EV470" s="208"/>
      <c r="EW470" s="208"/>
      <c r="EX470" s="208"/>
      <c r="EY470" s="208"/>
      <c r="EZ470" s="208"/>
      <c r="FA470" s="208"/>
      <c r="FB470" s="208"/>
      <c r="FC470" s="208"/>
      <c r="FD470" s="208"/>
      <c r="FE470" s="208"/>
      <c r="FF470" s="208"/>
      <c r="FG470" s="208"/>
      <c r="FH470" s="208"/>
      <c r="FI470" s="208"/>
      <c r="FJ470" s="208"/>
      <c r="FK470" s="208"/>
      <c r="FL470" s="208"/>
      <c r="FM470" s="208"/>
      <c r="FN470" s="208"/>
      <c r="FO470" s="287"/>
    </row>
    <row r="471" spans="1:171" s="173" customFormat="1" ht="45.95" customHeight="1" x14ac:dyDescent="0.2">
      <c r="A471" s="400"/>
      <c r="B471" s="400"/>
      <c r="C471" s="400"/>
      <c r="D471" s="400"/>
      <c r="E471" s="400"/>
      <c r="F471" s="400"/>
      <c r="G471" s="400"/>
      <c r="H471" s="400"/>
      <c r="I471" s="400"/>
      <c r="J471" s="400"/>
      <c r="K471" s="400"/>
      <c r="L471" s="374"/>
      <c r="M471" s="400"/>
      <c r="N471" s="400"/>
      <c r="O471" s="400"/>
      <c r="P471" s="400"/>
      <c r="Q471" s="135">
        <v>2</v>
      </c>
      <c r="R471" s="135" t="s">
        <v>1455</v>
      </c>
      <c r="S471" s="135" t="s">
        <v>28</v>
      </c>
      <c r="T471" s="200"/>
      <c r="U471" s="200"/>
      <c r="V471" s="200"/>
      <c r="W471" s="174"/>
      <c r="X471" s="174"/>
      <c r="Y471" s="174"/>
      <c r="Z471" s="174"/>
      <c r="AA471" s="174"/>
      <c r="AB471" s="174"/>
      <c r="AC471" s="174"/>
      <c r="AD471" s="174"/>
      <c r="AE471" s="174"/>
      <c r="AF471" s="279">
        <f>IFERROR(SUMIF(Costeo!$H$5:$H$636,R471,Costeo!$Q$5:$Q$636),SUMIF(Costeo!$Z$4:$Z$636,LEFT(R471,250),Costeo!$Q$4:$Q$637))</f>
        <v>0</v>
      </c>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08"/>
      <c r="BK471" s="208"/>
      <c r="BL471" s="208"/>
      <c r="BM471" s="208"/>
      <c r="BN471" s="208"/>
      <c r="BO471" s="208"/>
      <c r="BP471" s="208"/>
      <c r="BQ471" s="208"/>
      <c r="BR471" s="208"/>
      <c r="BS471" s="208"/>
      <c r="BT471" s="208"/>
      <c r="BU471" s="208"/>
      <c r="BV471" s="208"/>
      <c r="BW471" s="208"/>
      <c r="BX471" s="208"/>
      <c r="BY471" s="208"/>
      <c r="BZ471" s="208"/>
      <c r="CA471" s="208"/>
      <c r="CB471" s="208"/>
      <c r="CC471" s="208"/>
      <c r="CD471" s="208"/>
      <c r="CE471" s="208"/>
      <c r="CF471" s="208"/>
      <c r="CG471" s="208"/>
      <c r="CH471" s="208"/>
      <c r="CI471" s="208"/>
      <c r="CJ471" s="208"/>
      <c r="CK471" s="208"/>
      <c r="CL471" s="208"/>
      <c r="CM471" s="208"/>
      <c r="CN471" s="208"/>
      <c r="CO471" s="208"/>
      <c r="CP471" s="208"/>
      <c r="CQ471" s="208"/>
      <c r="CR471" s="208"/>
      <c r="CS471" s="208"/>
      <c r="CT471" s="208"/>
      <c r="CU471" s="208"/>
      <c r="CV471" s="208"/>
      <c r="CW471" s="208"/>
      <c r="CX471" s="208"/>
      <c r="CY471" s="208"/>
      <c r="CZ471" s="208"/>
      <c r="DA471" s="208"/>
      <c r="DB471" s="208"/>
      <c r="DC471" s="208"/>
      <c r="DD471" s="208"/>
      <c r="DE471" s="208"/>
      <c r="DF471" s="208"/>
      <c r="DG471" s="208"/>
      <c r="DH471" s="208"/>
      <c r="DI471" s="208"/>
      <c r="DJ471" s="208"/>
      <c r="DK471" s="208"/>
      <c r="DL471" s="208"/>
      <c r="DM471" s="208"/>
      <c r="DN471" s="208"/>
      <c r="DO471" s="208"/>
      <c r="DP471" s="208"/>
      <c r="DQ471" s="208"/>
      <c r="DR471" s="208"/>
      <c r="DS471" s="208"/>
      <c r="DT471" s="208"/>
      <c r="DU471" s="208"/>
      <c r="DV471" s="208"/>
      <c r="DW471" s="208"/>
      <c r="DX471" s="208"/>
      <c r="DY471" s="208"/>
      <c r="DZ471" s="208"/>
      <c r="EA471" s="208"/>
      <c r="EB471" s="208"/>
      <c r="EC471" s="208"/>
      <c r="ED471" s="208"/>
      <c r="EE471" s="208"/>
      <c r="EF471" s="208"/>
      <c r="EG471" s="208"/>
      <c r="EH471" s="208"/>
      <c r="EI471" s="208"/>
      <c r="EJ471" s="208"/>
      <c r="EK471" s="208"/>
      <c r="EL471" s="208"/>
      <c r="EM471" s="208"/>
      <c r="EN471" s="208"/>
      <c r="EO471" s="208"/>
      <c r="EP471" s="208"/>
      <c r="EQ471" s="208"/>
      <c r="ER471" s="208"/>
      <c r="ES471" s="208"/>
      <c r="ET471" s="208"/>
      <c r="EU471" s="208"/>
      <c r="EV471" s="208"/>
      <c r="EW471" s="208"/>
      <c r="EX471" s="208"/>
      <c r="EY471" s="208"/>
      <c r="EZ471" s="208"/>
      <c r="FA471" s="208"/>
      <c r="FB471" s="208"/>
      <c r="FC471" s="208"/>
      <c r="FD471" s="208"/>
      <c r="FE471" s="208"/>
      <c r="FF471" s="208"/>
      <c r="FG471" s="208"/>
      <c r="FH471" s="208"/>
      <c r="FI471" s="208"/>
      <c r="FJ471" s="208"/>
      <c r="FK471" s="208"/>
      <c r="FL471" s="208"/>
      <c r="FM471" s="208"/>
      <c r="FN471" s="208"/>
      <c r="FO471" s="287"/>
    </row>
    <row r="472" spans="1:171" s="173" customFormat="1" ht="45.95" customHeight="1" x14ac:dyDescent="0.2">
      <c r="A472" s="400"/>
      <c r="B472" s="400"/>
      <c r="C472" s="400"/>
      <c r="D472" s="400"/>
      <c r="E472" s="400"/>
      <c r="F472" s="400"/>
      <c r="G472" s="400"/>
      <c r="H472" s="400"/>
      <c r="I472" s="400"/>
      <c r="J472" s="400"/>
      <c r="K472" s="400"/>
      <c r="L472" s="374"/>
      <c r="M472" s="400"/>
      <c r="N472" s="400"/>
      <c r="O472" s="400"/>
      <c r="P472" s="400"/>
      <c r="Q472" s="135">
        <v>3</v>
      </c>
      <c r="R472" s="135" t="s">
        <v>1456</v>
      </c>
      <c r="S472" s="135" t="s">
        <v>28</v>
      </c>
      <c r="T472" s="174"/>
      <c r="U472" s="174"/>
      <c r="V472" s="174"/>
      <c r="W472" s="174"/>
      <c r="X472" s="174"/>
      <c r="Y472" s="174"/>
      <c r="Z472" s="174"/>
      <c r="AA472" s="174"/>
      <c r="AB472" s="174"/>
      <c r="AC472" s="174"/>
      <c r="AD472" s="200"/>
      <c r="AE472" s="174"/>
      <c r="AF472" s="279">
        <f>IFERROR(SUMIF(Costeo!$H$5:$H$636,R472,Costeo!$Q$5:$Q$636),SUMIF(Costeo!$Z$4:$Z$636,LEFT(R472,250),Costeo!$Q$4:$Q$637))</f>
        <v>0</v>
      </c>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08"/>
      <c r="BK472" s="208"/>
      <c r="BL472" s="208"/>
      <c r="BM472" s="208"/>
      <c r="BN472" s="208"/>
      <c r="BO472" s="208"/>
      <c r="BP472" s="208"/>
      <c r="BQ472" s="208"/>
      <c r="BR472" s="208"/>
      <c r="BS472" s="208"/>
      <c r="BT472" s="208"/>
      <c r="BU472" s="208"/>
      <c r="BV472" s="208"/>
      <c r="BW472" s="208"/>
      <c r="BX472" s="208"/>
      <c r="BY472" s="208"/>
      <c r="BZ472" s="208"/>
      <c r="CA472" s="208"/>
      <c r="CB472" s="208"/>
      <c r="CC472" s="208"/>
      <c r="CD472" s="208"/>
      <c r="CE472" s="208"/>
      <c r="CF472" s="208"/>
      <c r="CG472" s="208"/>
      <c r="CH472" s="208"/>
      <c r="CI472" s="208"/>
      <c r="CJ472" s="208"/>
      <c r="CK472" s="208"/>
      <c r="CL472" s="208"/>
      <c r="CM472" s="208"/>
      <c r="CN472" s="208"/>
      <c r="CO472" s="208"/>
      <c r="CP472" s="208"/>
      <c r="CQ472" s="208"/>
      <c r="CR472" s="208"/>
      <c r="CS472" s="208"/>
      <c r="CT472" s="208"/>
      <c r="CU472" s="208"/>
      <c r="CV472" s="208"/>
      <c r="CW472" s="208"/>
      <c r="CX472" s="208"/>
      <c r="CY472" s="208"/>
      <c r="CZ472" s="208"/>
      <c r="DA472" s="208"/>
      <c r="DB472" s="208"/>
      <c r="DC472" s="208"/>
      <c r="DD472" s="208"/>
      <c r="DE472" s="208"/>
      <c r="DF472" s="208"/>
      <c r="DG472" s="208"/>
      <c r="DH472" s="208"/>
      <c r="DI472" s="208"/>
      <c r="DJ472" s="208"/>
      <c r="DK472" s="208"/>
      <c r="DL472" s="208"/>
      <c r="DM472" s="208"/>
      <c r="DN472" s="208"/>
      <c r="DO472" s="208"/>
      <c r="DP472" s="208"/>
      <c r="DQ472" s="208"/>
      <c r="DR472" s="208"/>
      <c r="DS472" s="208"/>
      <c r="DT472" s="208"/>
      <c r="DU472" s="208"/>
      <c r="DV472" s="208"/>
      <c r="DW472" s="208"/>
      <c r="DX472" s="208"/>
      <c r="DY472" s="208"/>
      <c r="DZ472" s="208"/>
      <c r="EA472" s="208"/>
      <c r="EB472" s="208"/>
      <c r="EC472" s="208"/>
      <c r="ED472" s="208"/>
      <c r="EE472" s="208"/>
      <c r="EF472" s="208"/>
      <c r="EG472" s="208"/>
      <c r="EH472" s="208"/>
      <c r="EI472" s="208"/>
      <c r="EJ472" s="208"/>
      <c r="EK472" s="208"/>
      <c r="EL472" s="208"/>
      <c r="EM472" s="208"/>
      <c r="EN472" s="208"/>
      <c r="EO472" s="208"/>
      <c r="EP472" s="208"/>
      <c r="EQ472" s="208"/>
      <c r="ER472" s="208"/>
      <c r="ES472" s="208"/>
      <c r="ET472" s="208"/>
      <c r="EU472" s="208"/>
      <c r="EV472" s="208"/>
      <c r="EW472" s="208"/>
      <c r="EX472" s="208"/>
      <c r="EY472" s="208"/>
      <c r="EZ472" s="208"/>
      <c r="FA472" s="208"/>
      <c r="FB472" s="208"/>
      <c r="FC472" s="208"/>
      <c r="FD472" s="208"/>
      <c r="FE472" s="208"/>
      <c r="FF472" s="208"/>
      <c r="FG472" s="208"/>
      <c r="FH472" s="208"/>
      <c r="FI472" s="208"/>
      <c r="FJ472" s="208"/>
      <c r="FK472" s="208"/>
      <c r="FL472" s="208"/>
      <c r="FM472" s="208"/>
      <c r="FN472" s="208"/>
      <c r="FO472" s="287"/>
    </row>
    <row r="473" spans="1:171" s="173" customFormat="1" ht="45.95" customHeight="1" x14ac:dyDescent="0.2">
      <c r="A473" s="400"/>
      <c r="B473" s="400"/>
      <c r="C473" s="400"/>
      <c r="D473" s="400"/>
      <c r="E473" s="400"/>
      <c r="F473" s="400"/>
      <c r="G473" s="400"/>
      <c r="H473" s="400"/>
      <c r="I473" s="400"/>
      <c r="J473" s="400"/>
      <c r="K473" s="400"/>
      <c r="L473" s="374"/>
      <c r="M473" s="400"/>
      <c r="N473" s="400"/>
      <c r="O473" s="400"/>
      <c r="P473" s="400"/>
      <c r="Q473" s="135">
        <v>4</v>
      </c>
      <c r="R473" s="135" t="s">
        <v>1457</v>
      </c>
      <c r="S473" s="135" t="s">
        <v>1458</v>
      </c>
      <c r="T473" s="200"/>
      <c r="U473" s="200"/>
      <c r="V473" s="200"/>
      <c r="W473" s="200"/>
      <c r="X473" s="200"/>
      <c r="Y473" s="200"/>
      <c r="Z473" s="200"/>
      <c r="AA473" s="200"/>
      <c r="AB473" s="200"/>
      <c r="AC473" s="200"/>
      <c r="AD473" s="200"/>
      <c r="AE473" s="200"/>
      <c r="AF473" s="279">
        <f>IFERROR(SUMIF(Costeo!$H$5:$H$636,R473,Costeo!$Q$5:$Q$636),SUMIF(Costeo!$Z$4:$Z$636,LEFT(R473,250),Costeo!$Q$4:$Q$637))</f>
        <v>165480</v>
      </c>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08"/>
      <c r="BK473" s="208"/>
      <c r="BL473" s="208"/>
      <c r="BM473" s="208"/>
      <c r="BN473" s="208"/>
      <c r="BO473" s="208"/>
      <c r="BP473" s="208"/>
      <c r="BQ473" s="208"/>
      <c r="BR473" s="208"/>
      <c r="BS473" s="208"/>
      <c r="BT473" s="208"/>
      <c r="BU473" s="208"/>
      <c r="BV473" s="208"/>
      <c r="BW473" s="208"/>
      <c r="BX473" s="208"/>
      <c r="BY473" s="208"/>
      <c r="BZ473" s="208"/>
      <c r="CA473" s="208"/>
      <c r="CB473" s="208"/>
      <c r="CC473" s="208"/>
      <c r="CD473" s="208"/>
      <c r="CE473" s="208"/>
      <c r="CF473" s="208"/>
      <c r="CG473" s="208"/>
      <c r="CH473" s="208"/>
      <c r="CI473" s="208"/>
      <c r="CJ473" s="208"/>
      <c r="CK473" s="208"/>
      <c r="CL473" s="208"/>
      <c r="CM473" s="208"/>
      <c r="CN473" s="208"/>
      <c r="CO473" s="208"/>
      <c r="CP473" s="208"/>
      <c r="CQ473" s="208"/>
      <c r="CR473" s="208"/>
      <c r="CS473" s="208"/>
      <c r="CT473" s="208"/>
      <c r="CU473" s="208"/>
      <c r="CV473" s="208"/>
      <c r="CW473" s="208"/>
      <c r="CX473" s="208"/>
      <c r="CY473" s="208"/>
      <c r="CZ473" s="208"/>
      <c r="DA473" s="208"/>
      <c r="DB473" s="208"/>
      <c r="DC473" s="208"/>
      <c r="DD473" s="208"/>
      <c r="DE473" s="208"/>
      <c r="DF473" s="208"/>
      <c r="DG473" s="208"/>
      <c r="DH473" s="208"/>
      <c r="DI473" s="208"/>
      <c r="DJ473" s="208"/>
      <c r="DK473" s="208"/>
      <c r="DL473" s="208"/>
      <c r="DM473" s="208"/>
      <c r="DN473" s="208"/>
      <c r="DO473" s="208"/>
      <c r="DP473" s="208"/>
      <c r="DQ473" s="208"/>
      <c r="DR473" s="208"/>
      <c r="DS473" s="208"/>
      <c r="DT473" s="208"/>
      <c r="DU473" s="208"/>
      <c r="DV473" s="208"/>
      <c r="DW473" s="208"/>
      <c r="DX473" s="208"/>
      <c r="DY473" s="208"/>
      <c r="DZ473" s="208"/>
      <c r="EA473" s="208"/>
      <c r="EB473" s="208"/>
      <c r="EC473" s="208"/>
      <c r="ED473" s="208"/>
      <c r="EE473" s="208"/>
      <c r="EF473" s="208"/>
      <c r="EG473" s="208"/>
      <c r="EH473" s="208"/>
      <c r="EI473" s="208"/>
      <c r="EJ473" s="208"/>
      <c r="EK473" s="208"/>
      <c r="EL473" s="208"/>
      <c r="EM473" s="208"/>
      <c r="EN473" s="208"/>
      <c r="EO473" s="208"/>
      <c r="EP473" s="208"/>
      <c r="EQ473" s="208"/>
      <c r="ER473" s="208"/>
      <c r="ES473" s="208"/>
      <c r="ET473" s="208"/>
      <c r="EU473" s="208"/>
      <c r="EV473" s="208"/>
      <c r="EW473" s="208"/>
      <c r="EX473" s="208"/>
      <c r="EY473" s="208"/>
      <c r="EZ473" s="208"/>
      <c r="FA473" s="208"/>
      <c r="FB473" s="208"/>
      <c r="FC473" s="208"/>
      <c r="FD473" s="208"/>
      <c r="FE473" s="208"/>
      <c r="FF473" s="208"/>
      <c r="FG473" s="208"/>
      <c r="FH473" s="208"/>
      <c r="FI473" s="208"/>
      <c r="FJ473" s="208"/>
      <c r="FK473" s="208"/>
      <c r="FL473" s="208"/>
      <c r="FM473" s="208"/>
      <c r="FN473" s="208"/>
      <c r="FO473" s="287"/>
    </row>
    <row r="474" spans="1:171" s="173" customFormat="1" ht="45.95" customHeight="1" x14ac:dyDescent="0.2">
      <c r="A474" s="400"/>
      <c r="B474" s="400"/>
      <c r="C474" s="400"/>
      <c r="D474" s="400"/>
      <c r="E474" s="400"/>
      <c r="F474" s="400"/>
      <c r="G474" s="400"/>
      <c r="H474" s="400"/>
      <c r="I474" s="400"/>
      <c r="J474" s="400"/>
      <c r="K474" s="400"/>
      <c r="L474" s="374"/>
      <c r="M474" s="400"/>
      <c r="N474" s="400"/>
      <c r="O474" s="400"/>
      <c r="P474" s="400"/>
      <c r="Q474" s="135">
        <v>5</v>
      </c>
      <c r="R474" s="135" t="s">
        <v>1459</v>
      </c>
      <c r="S474" s="135" t="s">
        <v>28</v>
      </c>
      <c r="T474" s="174"/>
      <c r="U474" s="174"/>
      <c r="V474" s="174"/>
      <c r="W474" s="174"/>
      <c r="X474" s="174"/>
      <c r="Y474" s="174"/>
      <c r="Z474" s="174"/>
      <c r="AA474" s="200"/>
      <c r="AB474" s="200"/>
      <c r="AC474" s="174"/>
      <c r="AD474" s="174"/>
      <c r="AE474" s="174"/>
      <c r="AF474" s="279">
        <f>IFERROR(SUMIF(Costeo!$H$5:$H$636,R474,Costeo!$Q$5:$Q$636),SUMIF(Costeo!$Z$4:$Z$636,LEFT(R474,250),Costeo!$Q$4:$Q$637))</f>
        <v>0</v>
      </c>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08"/>
      <c r="BK474" s="208"/>
      <c r="BL474" s="208"/>
      <c r="BM474" s="208"/>
      <c r="BN474" s="208"/>
      <c r="BO474" s="208"/>
      <c r="BP474" s="208"/>
      <c r="BQ474" s="208"/>
      <c r="BR474" s="208"/>
      <c r="BS474" s="208"/>
      <c r="BT474" s="208"/>
      <c r="BU474" s="208"/>
      <c r="BV474" s="208"/>
      <c r="BW474" s="208"/>
      <c r="BX474" s="208"/>
      <c r="BY474" s="208"/>
      <c r="BZ474" s="208"/>
      <c r="CA474" s="208"/>
      <c r="CB474" s="208"/>
      <c r="CC474" s="208"/>
      <c r="CD474" s="208"/>
      <c r="CE474" s="208"/>
      <c r="CF474" s="208"/>
      <c r="CG474" s="208"/>
      <c r="CH474" s="208"/>
      <c r="CI474" s="208"/>
      <c r="CJ474" s="208"/>
      <c r="CK474" s="208"/>
      <c r="CL474" s="208"/>
      <c r="CM474" s="208"/>
      <c r="CN474" s="208"/>
      <c r="CO474" s="208"/>
      <c r="CP474" s="208"/>
      <c r="CQ474" s="208"/>
      <c r="CR474" s="208"/>
      <c r="CS474" s="208"/>
      <c r="CT474" s="208"/>
      <c r="CU474" s="208"/>
      <c r="CV474" s="208"/>
      <c r="CW474" s="208"/>
      <c r="CX474" s="208"/>
      <c r="CY474" s="208"/>
      <c r="CZ474" s="208"/>
      <c r="DA474" s="208"/>
      <c r="DB474" s="208"/>
      <c r="DC474" s="208"/>
      <c r="DD474" s="208"/>
      <c r="DE474" s="208"/>
      <c r="DF474" s="208"/>
      <c r="DG474" s="208"/>
      <c r="DH474" s="208"/>
      <c r="DI474" s="208"/>
      <c r="DJ474" s="208"/>
      <c r="DK474" s="208"/>
      <c r="DL474" s="208"/>
      <c r="DM474" s="208"/>
      <c r="DN474" s="208"/>
      <c r="DO474" s="208"/>
      <c r="DP474" s="208"/>
      <c r="DQ474" s="208"/>
      <c r="DR474" s="208"/>
      <c r="DS474" s="208"/>
      <c r="DT474" s="208"/>
      <c r="DU474" s="208"/>
      <c r="DV474" s="208"/>
      <c r="DW474" s="208"/>
      <c r="DX474" s="208"/>
      <c r="DY474" s="208"/>
      <c r="DZ474" s="208"/>
      <c r="EA474" s="208"/>
      <c r="EB474" s="208"/>
      <c r="EC474" s="208"/>
      <c r="ED474" s="208"/>
      <c r="EE474" s="208"/>
      <c r="EF474" s="208"/>
      <c r="EG474" s="208"/>
      <c r="EH474" s="208"/>
      <c r="EI474" s="208"/>
      <c r="EJ474" s="208"/>
      <c r="EK474" s="208"/>
      <c r="EL474" s="208"/>
      <c r="EM474" s="208"/>
      <c r="EN474" s="208"/>
      <c r="EO474" s="208"/>
      <c r="EP474" s="208"/>
      <c r="EQ474" s="208"/>
      <c r="ER474" s="208"/>
      <c r="ES474" s="208"/>
      <c r="ET474" s="208"/>
      <c r="EU474" s="208"/>
      <c r="EV474" s="208"/>
      <c r="EW474" s="208"/>
      <c r="EX474" s="208"/>
      <c r="EY474" s="208"/>
      <c r="EZ474" s="208"/>
      <c r="FA474" s="208"/>
      <c r="FB474" s="208"/>
      <c r="FC474" s="208"/>
      <c r="FD474" s="208"/>
      <c r="FE474" s="208"/>
      <c r="FF474" s="208"/>
      <c r="FG474" s="208"/>
      <c r="FH474" s="208"/>
      <c r="FI474" s="208"/>
      <c r="FJ474" s="208"/>
      <c r="FK474" s="208"/>
      <c r="FL474" s="208"/>
      <c r="FM474" s="208"/>
      <c r="FN474" s="208"/>
      <c r="FO474" s="287"/>
    </row>
    <row r="475" spans="1:171" s="173" customFormat="1" ht="45.95" customHeight="1" x14ac:dyDescent="0.2">
      <c r="A475" s="400"/>
      <c r="B475" s="400"/>
      <c r="C475" s="400"/>
      <c r="D475" s="400"/>
      <c r="E475" s="400"/>
      <c r="F475" s="400"/>
      <c r="G475" s="400"/>
      <c r="H475" s="400"/>
      <c r="I475" s="400"/>
      <c r="J475" s="400"/>
      <c r="K475" s="400"/>
      <c r="L475" s="374"/>
      <c r="M475" s="400"/>
      <c r="N475" s="400"/>
      <c r="O475" s="400"/>
      <c r="P475" s="400"/>
      <c r="Q475" s="135">
        <v>6</v>
      </c>
      <c r="R475" s="135" t="s">
        <v>1460</v>
      </c>
      <c r="S475" s="135" t="s">
        <v>731</v>
      </c>
      <c r="T475" s="174"/>
      <c r="U475" s="174"/>
      <c r="V475" s="174"/>
      <c r="W475" s="174"/>
      <c r="X475" s="200"/>
      <c r="Y475" s="174"/>
      <c r="Z475" s="174"/>
      <c r="AA475" s="174"/>
      <c r="AB475" s="174"/>
      <c r="AC475" s="174"/>
      <c r="AD475" s="174"/>
      <c r="AE475" s="174"/>
      <c r="AF475" s="279">
        <f>IFERROR(SUMIF(Costeo!$H$5:$H$636,R475,Costeo!$Q$5:$Q$636),SUMIF(Costeo!$Z$4:$Z$636,LEFT(R475,250),Costeo!$Q$4:$Q$637))</f>
        <v>0</v>
      </c>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08"/>
      <c r="BK475" s="208"/>
      <c r="BL475" s="208"/>
      <c r="BM475" s="208"/>
      <c r="BN475" s="208"/>
      <c r="BO475" s="208"/>
      <c r="BP475" s="208"/>
      <c r="BQ475" s="208"/>
      <c r="BR475" s="208"/>
      <c r="BS475" s="208"/>
      <c r="BT475" s="208"/>
      <c r="BU475" s="208"/>
      <c r="BV475" s="208"/>
      <c r="BW475" s="208"/>
      <c r="BX475" s="208"/>
      <c r="BY475" s="208"/>
      <c r="BZ475" s="208"/>
      <c r="CA475" s="208"/>
      <c r="CB475" s="208"/>
      <c r="CC475" s="208"/>
      <c r="CD475" s="208"/>
      <c r="CE475" s="208"/>
      <c r="CF475" s="208"/>
      <c r="CG475" s="208"/>
      <c r="CH475" s="208"/>
      <c r="CI475" s="208"/>
      <c r="CJ475" s="208"/>
      <c r="CK475" s="208"/>
      <c r="CL475" s="208"/>
      <c r="CM475" s="208"/>
      <c r="CN475" s="208"/>
      <c r="CO475" s="208"/>
      <c r="CP475" s="208"/>
      <c r="CQ475" s="208"/>
      <c r="CR475" s="208"/>
      <c r="CS475" s="208"/>
      <c r="CT475" s="208"/>
      <c r="CU475" s="208"/>
      <c r="CV475" s="208"/>
      <c r="CW475" s="208"/>
      <c r="CX475" s="208"/>
      <c r="CY475" s="208"/>
      <c r="CZ475" s="208"/>
      <c r="DA475" s="208"/>
      <c r="DB475" s="208"/>
      <c r="DC475" s="208"/>
      <c r="DD475" s="208"/>
      <c r="DE475" s="208"/>
      <c r="DF475" s="208"/>
      <c r="DG475" s="208"/>
      <c r="DH475" s="208"/>
      <c r="DI475" s="208"/>
      <c r="DJ475" s="208"/>
      <c r="DK475" s="208"/>
      <c r="DL475" s="208"/>
      <c r="DM475" s="208"/>
      <c r="DN475" s="208"/>
      <c r="DO475" s="208"/>
      <c r="DP475" s="208"/>
      <c r="DQ475" s="208"/>
      <c r="DR475" s="208"/>
      <c r="DS475" s="208"/>
      <c r="DT475" s="208"/>
      <c r="DU475" s="208"/>
      <c r="DV475" s="208"/>
      <c r="DW475" s="208"/>
      <c r="DX475" s="208"/>
      <c r="DY475" s="208"/>
      <c r="DZ475" s="208"/>
      <c r="EA475" s="208"/>
      <c r="EB475" s="208"/>
      <c r="EC475" s="208"/>
      <c r="ED475" s="208"/>
      <c r="EE475" s="208"/>
      <c r="EF475" s="208"/>
      <c r="EG475" s="208"/>
      <c r="EH475" s="208"/>
      <c r="EI475" s="208"/>
      <c r="EJ475" s="208"/>
      <c r="EK475" s="208"/>
      <c r="EL475" s="208"/>
      <c r="EM475" s="208"/>
      <c r="EN475" s="208"/>
      <c r="EO475" s="208"/>
      <c r="EP475" s="208"/>
      <c r="EQ475" s="208"/>
      <c r="ER475" s="208"/>
      <c r="ES475" s="208"/>
      <c r="ET475" s="208"/>
      <c r="EU475" s="208"/>
      <c r="EV475" s="208"/>
      <c r="EW475" s="208"/>
      <c r="EX475" s="208"/>
      <c r="EY475" s="208"/>
      <c r="EZ475" s="208"/>
      <c r="FA475" s="208"/>
      <c r="FB475" s="208"/>
      <c r="FC475" s="208"/>
      <c r="FD475" s="208"/>
      <c r="FE475" s="208"/>
      <c r="FF475" s="208"/>
      <c r="FG475" s="208"/>
      <c r="FH475" s="208"/>
      <c r="FI475" s="208"/>
      <c r="FJ475" s="208"/>
      <c r="FK475" s="208"/>
      <c r="FL475" s="208"/>
      <c r="FM475" s="208"/>
      <c r="FN475" s="208"/>
      <c r="FO475" s="287"/>
    </row>
    <row r="476" spans="1:171" s="173" customFormat="1" ht="45.95" customHeight="1" x14ac:dyDescent="0.2">
      <c r="A476" s="400"/>
      <c r="B476" s="400"/>
      <c r="C476" s="400"/>
      <c r="D476" s="400"/>
      <c r="E476" s="400"/>
      <c r="F476" s="400"/>
      <c r="G476" s="400"/>
      <c r="H476" s="400"/>
      <c r="I476" s="400"/>
      <c r="J476" s="400"/>
      <c r="K476" s="400"/>
      <c r="L476" s="374"/>
      <c r="M476" s="400"/>
      <c r="N476" s="400"/>
      <c r="O476" s="400"/>
      <c r="P476" s="400"/>
      <c r="Q476" s="135">
        <v>7</v>
      </c>
      <c r="R476" s="135" t="s">
        <v>1461</v>
      </c>
      <c r="S476" s="135" t="s">
        <v>553</v>
      </c>
      <c r="T476" s="174"/>
      <c r="U476" s="174"/>
      <c r="V476" s="174"/>
      <c r="W476" s="174"/>
      <c r="X476" s="174"/>
      <c r="Y476" s="174"/>
      <c r="Z476" s="174"/>
      <c r="AA476" s="174"/>
      <c r="AB476" s="174"/>
      <c r="AC476" s="174"/>
      <c r="AD476" s="188"/>
      <c r="AE476" s="188"/>
      <c r="AF476" s="279">
        <f>IFERROR(SUMIF(Costeo!$H$5:$H$636,R476,Costeo!$Q$5:$Q$636),SUMIF(Costeo!$Z$4:$Z$636,LEFT(R476,250),Costeo!$Q$4:$Q$637))</f>
        <v>0</v>
      </c>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08"/>
      <c r="BK476" s="208"/>
      <c r="BL476" s="208"/>
      <c r="BM476" s="208"/>
      <c r="BN476" s="208"/>
      <c r="BO476" s="208"/>
      <c r="BP476" s="208"/>
      <c r="BQ476" s="208"/>
      <c r="BR476" s="208"/>
      <c r="BS476" s="208"/>
      <c r="BT476" s="208"/>
      <c r="BU476" s="208"/>
      <c r="BV476" s="208"/>
      <c r="BW476" s="208"/>
      <c r="BX476" s="208"/>
      <c r="BY476" s="208"/>
      <c r="BZ476" s="208"/>
      <c r="CA476" s="208"/>
      <c r="CB476" s="208"/>
      <c r="CC476" s="208"/>
      <c r="CD476" s="208"/>
      <c r="CE476" s="208"/>
      <c r="CF476" s="208"/>
      <c r="CG476" s="208"/>
      <c r="CH476" s="208"/>
      <c r="CI476" s="208"/>
      <c r="CJ476" s="208"/>
      <c r="CK476" s="208"/>
      <c r="CL476" s="208"/>
      <c r="CM476" s="208"/>
      <c r="CN476" s="208"/>
      <c r="CO476" s="208"/>
      <c r="CP476" s="208"/>
      <c r="CQ476" s="208"/>
      <c r="CR476" s="208"/>
      <c r="CS476" s="208"/>
      <c r="CT476" s="208"/>
      <c r="CU476" s="208"/>
      <c r="CV476" s="208"/>
      <c r="CW476" s="208"/>
      <c r="CX476" s="208"/>
      <c r="CY476" s="208"/>
      <c r="CZ476" s="208"/>
      <c r="DA476" s="208"/>
      <c r="DB476" s="208"/>
      <c r="DC476" s="208"/>
      <c r="DD476" s="208"/>
      <c r="DE476" s="208"/>
      <c r="DF476" s="208"/>
      <c r="DG476" s="208"/>
      <c r="DH476" s="208"/>
      <c r="DI476" s="208"/>
      <c r="DJ476" s="208"/>
      <c r="DK476" s="208"/>
      <c r="DL476" s="208"/>
      <c r="DM476" s="208"/>
      <c r="DN476" s="208"/>
      <c r="DO476" s="208"/>
      <c r="DP476" s="208"/>
      <c r="DQ476" s="208"/>
      <c r="DR476" s="208"/>
      <c r="DS476" s="208"/>
      <c r="DT476" s="208"/>
      <c r="DU476" s="208"/>
      <c r="DV476" s="208"/>
      <c r="DW476" s="208"/>
      <c r="DX476" s="208"/>
      <c r="DY476" s="208"/>
      <c r="DZ476" s="208"/>
      <c r="EA476" s="208"/>
      <c r="EB476" s="208"/>
      <c r="EC476" s="208"/>
      <c r="ED476" s="208"/>
      <c r="EE476" s="208"/>
      <c r="EF476" s="208"/>
      <c r="EG476" s="208"/>
      <c r="EH476" s="208"/>
      <c r="EI476" s="208"/>
      <c r="EJ476" s="208"/>
      <c r="EK476" s="208"/>
      <c r="EL476" s="208"/>
      <c r="EM476" s="208"/>
      <c r="EN476" s="208"/>
      <c r="EO476" s="208"/>
      <c r="EP476" s="208"/>
      <c r="EQ476" s="208"/>
      <c r="ER476" s="208"/>
      <c r="ES476" s="208"/>
      <c r="ET476" s="208"/>
      <c r="EU476" s="208"/>
      <c r="EV476" s="208"/>
      <c r="EW476" s="208"/>
      <c r="EX476" s="208"/>
      <c r="EY476" s="208"/>
      <c r="EZ476" s="208"/>
      <c r="FA476" s="208"/>
      <c r="FB476" s="208"/>
      <c r="FC476" s="208"/>
      <c r="FD476" s="208"/>
      <c r="FE476" s="208"/>
      <c r="FF476" s="208"/>
      <c r="FG476" s="208"/>
      <c r="FH476" s="208"/>
      <c r="FI476" s="208"/>
      <c r="FJ476" s="208"/>
      <c r="FK476" s="208"/>
      <c r="FL476" s="208"/>
      <c r="FM476" s="208"/>
      <c r="FN476" s="208"/>
      <c r="FO476" s="287"/>
    </row>
    <row r="477" spans="1:171" s="173" customFormat="1" ht="45.95" customHeight="1" x14ac:dyDescent="0.2">
      <c r="A477" s="400"/>
      <c r="B477" s="400"/>
      <c r="C477" s="400"/>
      <c r="D477" s="400"/>
      <c r="E477" s="400"/>
      <c r="F477" s="400"/>
      <c r="G477" s="400"/>
      <c r="H477" s="400"/>
      <c r="I477" s="400"/>
      <c r="J477" s="400"/>
      <c r="K477" s="400"/>
      <c r="L477" s="374"/>
      <c r="M477" s="400"/>
      <c r="N477" s="400"/>
      <c r="O477" s="400"/>
      <c r="P477" s="400"/>
      <c r="Q477" s="135">
        <v>8</v>
      </c>
      <c r="R477" s="135" t="s">
        <v>1462</v>
      </c>
      <c r="S477" s="135" t="s">
        <v>759</v>
      </c>
      <c r="T477" s="200"/>
      <c r="U477" s="200"/>
      <c r="V477" s="200"/>
      <c r="W477" s="200"/>
      <c r="X477" s="200"/>
      <c r="Y477" s="174"/>
      <c r="Z477" s="174"/>
      <c r="AA477" s="174"/>
      <c r="AB477" s="174"/>
      <c r="AC477" s="174"/>
      <c r="AD477" s="174"/>
      <c r="AE477" s="174"/>
      <c r="AF477" s="279">
        <f>IFERROR(SUMIF(Costeo!$H$5:$H$636,R477,Costeo!$Q$5:$Q$636),SUMIF(Costeo!$Z$4:$Z$636,LEFT(R477,250),Costeo!$Q$4:$Q$637))</f>
        <v>0</v>
      </c>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08"/>
      <c r="BK477" s="208"/>
      <c r="BL477" s="208"/>
      <c r="BM477" s="208"/>
      <c r="BN477" s="208"/>
      <c r="BO477" s="208"/>
      <c r="BP477" s="208"/>
      <c r="BQ477" s="208"/>
      <c r="BR477" s="208"/>
      <c r="BS477" s="208"/>
      <c r="BT477" s="208"/>
      <c r="BU477" s="208"/>
      <c r="BV477" s="208"/>
      <c r="BW477" s="208"/>
      <c r="BX477" s="208"/>
      <c r="BY477" s="208"/>
      <c r="BZ477" s="208"/>
      <c r="CA477" s="208"/>
      <c r="CB477" s="208"/>
      <c r="CC477" s="208"/>
      <c r="CD477" s="208"/>
      <c r="CE477" s="208"/>
      <c r="CF477" s="208"/>
      <c r="CG477" s="208"/>
      <c r="CH477" s="208"/>
      <c r="CI477" s="208"/>
      <c r="CJ477" s="208"/>
      <c r="CK477" s="208"/>
      <c r="CL477" s="208"/>
      <c r="CM477" s="208"/>
      <c r="CN477" s="208"/>
      <c r="CO477" s="208"/>
      <c r="CP477" s="208"/>
      <c r="CQ477" s="208"/>
      <c r="CR477" s="208"/>
      <c r="CS477" s="208"/>
      <c r="CT477" s="208"/>
      <c r="CU477" s="208"/>
      <c r="CV477" s="208"/>
      <c r="CW477" s="208"/>
      <c r="CX477" s="208"/>
      <c r="CY477" s="208"/>
      <c r="CZ477" s="208"/>
      <c r="DA477" s="208"/>
      <c r="DB477" s="208"/>
      <c r="DC477" s="208"/>
      <c r="DD477" s="208"/>
      <c r="DE477" s="208"/>
      <c r="DF477" s="208"/>
      <c r="DG477" s="208"/>
      <c r="DH477" s="208"/>
      <c r="DI477" s="208"/>
      <c r="DJ477" s="208"/>
      <c r="DK477" s="208"/>
      <c r="DL477" s="208"/>
      <c r="DM477" s="208"/>
      <c r="DN477" s="208"/>
      <c r="DO477" s="208"/>
      <c r="DP477" s="208"/>
      <c r="DQ477" s="208"/>
      <c r="DR477" s="208"/>
      <c r="DS477" s="208"/>
      <c r="DT477" s="208"/>
      <c r="DU477" s="208"/>
      <c r="DV477" s="208"/>
      <c r="DW477" s="208"/>
      <c r="DX477" s="208"/>
      <c r="DY477" s="208"/>
      <c r="DZ477" s="208"/>
      <c r="EA477" s="208"/>
      <c r="EB477" s="208"/>
      <c r="EC477" s="208"/>
      <c r="ED477" s="208"/>
      <c r="EE477" s="208"/>
      <c r="EF477" s="208"/>
      <c r="EG477" s="208"/>
      <c r="EH477" s="208"/>
      <c r="EI477" s="208"/>
      <c r="EJ477" s="208"/>
      <c r="EK477" s="208"/>
      <c r="EL477" s="208"/>
      <c r="EM477" s="208"/>
      <c r="EN477" s="208"/>
      <c r="EO477" s="208"/>
      <c r="EP477" s="208"/>
      <c r="EQ477" s="208"/>
      <c r="ER477" s="208"/>
      <c r="ES477" s="208"/>
      <c r="ET477" s="208"/>
      <c r="EU477" s="208"/>
      <c r="EV477" s="208"/>
      <c r="EW477" s="208"/>
      <c r="EX477" s="208"/>
      <c r="EY477" s="208"/>
      <c r="EZ477" s="208"/>
      <c r="FA477" s="208"/>
      <c r="FB477" s="208"/>
      <c r="FC477" s="208"/>
      <c r="FD477" s="208"/>
      <c r="FE477" s="208"/>
      <c r="FF477" s="208"/>
      <c r="FG477" s="208"/>
      <c r="FH477" s="208"/>
      <c r="FI477" s="208"/>
      <c r="FJ477" s="208"/>
      <c r="FK477" s="208"/>
      <c r="FL477" s="208"/>
      <c r="FM477" s="208"/>
      <c r="FN477" s="208"/>
      <c r="FO477" s="287"/>
    </row>
    <row r="478" spans="1:171" s="173" customFormat="1" ht="45.95" customHeight="1" x14ac:dyDescent="0.2">
      <c r="A478" s="400"/>
      <c r="B478" s="400"/>
      <c r="C478" s="400"/>
      <c r="D478" s="400"/>
      <c r="E478" s="400"/>
      <c r="F478" s="400"/>
      <c r="G478" s="400"/>
      <c r="H478" s="400"/>
      <c r="I478" s="400"/>
      <c r="J478" s="400"/>
      <c r="K478" s="400"/>
      <c r="L478" s="374"/>
      <c r="M478" s="400"/>
      <c r="N478" s="400"/>
      <c r="O478" s="400"/>
      <c r="P478" s="400"/>
      <c r="Q478" s="135">
        <v>9</v>
      </c>
      <c r="R478" s="135" t="s">
        <v>1463</v>
      </c>
      <c r="S478" s="135" t="s">
        <v>28</v>
      </c>
      <c r="T478" s="174"/>
      <c r="U478" s="174"/>
      <c r="V478" s="200"/>
      <c r="W478" s="200"/>
      <c r="X478" s="200"/>
      <c r="Y478" s="174"/>
      <c r="Z478" s="174"/>
      <c r="AA478" s="174"/>
      <c r="AB478" s="174"/>
      <c r="AC478" s="174"/>
      <c r="AD478" s="174"/>
      <c r="AE478" s="174"/>
      <c r="AF478" s="279">
        <f>IFERROR(SUMIF(Costeo!$H$5:$H$636,R478,Costeo!$Q$5:$Q$636),SUMIF(Costeo!$Z$4:$Z$636,LEFT(R478,250),Costeo!$Q$4:$Q$637))</f>
        <v>0</v>
      </c>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08"/>
      <c r="BK478" s="208"/>
      <c r="BL478" s="208"/>
      <c r="BM478" s="208"/>
      <c r="BN478" s="208"/>
      <c r="BO478" s="208"/>
      <c r="BP478" s="208"/>
      <c r="BQ478" s="208"/>
      <c r="BR478" s="208"/>
      <c r="BS478" s="208"/>
      <c r="BT478" s="208"/>
      <c r="BU478" s="208"/>
      <c r="BV478" s="208"/>
      <c r="BW478" s="208"/>
      <c r="BX478" s="208"/>
      <c r="BY478" s="208"/>
      <c r="BZ478" s="208"/>
      <c r="CA478" s="208"/>
      <c r="CB478" s="208"/>
      <c r="CC478" s="208"/>
      <c r="CD478" s="208"/>
      <c r="CE478" s="208"/>
      <c r="CF478" s="208"/>
      <c r="CG478" s="208"/>
      <c r="CH478" s="208"/>
      <c r="CI478" s="208"/>
      <c r="CJ478" s="208"/>
      <c r="CK478" s="208"/>
      <c r="CL478" s="208"/>
      <c r="CM478" s="208"/>
      <c r="CN478" s="208"/>
      <c r="CO478" s="208"/>
      <c r="CP478" s="208"/>
      <c r="CQ478" s="208"/>
      <c r="CR478" s="208"/>
      <c r="CS478" s="208"/>
      <c r="CT478" s="208"/>
      <c r="CU478" s="208"/>
      <c r="CV478" s="208"/>
      <c r="CW478" s="208"/>
      <c r="CX478" s="208"/>
      <c r="CY478" s="208"/>
      <c r="CZ478" s="208"/>
      <c r="DA478" s="208"/>
      <c r="DB478" s="208"/>
      <c r="DC478" s="208"/>
      <c r="DD478" s="208"/>
      <c r="DE478" s="208"/>
      <c r="DF478" s="208"/>
      <c r="DG478" s="208"/>
      <c r="DH478" s="208"/>
      <c r="DI478" s="208"/>
      <c r="DJ478" s="208"/>
      <c r="DK478" s="208"/>
      <c r="DL478" s="208"/>
      <c r="DM478" s="208"/>
      <c r="DN478" s="208"/>
      <c r="DO478" s="208"/>
      <c r="DP478" s="208"/>
      <c r="DQ478" s="208"/>
      <c r="DR478" s="208"/>
      <c r="DS478" s="208"/>
      <c r="DT478" s="208"/>
      <c r="DU478" s="208"/>
      <c r="DV478" s="208"/>
      <c r="DW478" s="208"/>
      <c r="DX478" s="208"/>
      <c r="DY478" s="208"/>
      <c r="DZ478" s="208"/>
      <c r="EA478" s="208"/>
      <c r="EB478" s="208"/>
      <c r="EC478" s="208"/>
      <c r="ED478" s="208"/>
      <c r="EE478" s="208"/>
      <c r="EF478" s="208"/>
      <c r="EG478" s="208"/>
      <c r="EH478" s="208"/>
      <c r="EI478" s="208"/>
      <c r="EJ478" s="208"/>
      <c r="EK478" s="208"/>
      <c r="EL478" s="208"/>
      <c r="EM478" s="208"/>
      <c r="EN478" s="208"/>
      <c r="EO478" s="208"/>
      <c r="EP478" s="208"/>
      <c r="EQ478" s="208"/>
      <c r="ER478" s="208"/>
      <c r="ES478" s="208"/>
      <c r="ET478" s="208"/>
      <c r="EU478" s="208"/>
      <c r="EV478" s="208"/>
      <c r="EW478" s="208"/>
      <c r="EX478" s="208"/>
      <c r="EY478" s="208"/>
      <c r="EZ478" s="208"/>
      <c r="FA478" s="208"/>
      <c r="FB478" s="208"/>
      <c r="FC478" s="208"/>
      <c r="FD478" s="208"/>
      <c r="FE478" s="208"/>
      <c r="FF478" s="208"/>
      <c r="FG478" s="208"/>
      <c r="FH478" s="208"/>
      <c r="FI478" s="208"/>
      <c r="FJ478" s="208"/>
      <c r="FK478" s="208"/>
      <c r="FL478" s="208"/>
      <c r="FM478" s="208"/>
      <c r="FN478" s="208"/>
      <c r="FO478" s="287"/>
    </row>
    <row r="479" spans="1:171" s="173" customFormat="1" ht="45.95" customHeight="1" x14ac:dyDescent="0.2">
      <c r="A479" s="400"/>
      <c r="B479" s="400"/>
      <c r="C479" s="400"/>
      <c r="D479" s="400"/>
      <c r="E479" s="400"/>
      <c r="F479" s="400"/>
      <c r="G479" s="400"/>
      <c r="H479" s="400"/>
      <c r="I479" s="400"/>
      <c r="J479" s="400"/>
      <c r="K479" s="400"/>
      <c r="L479" s="374"/>
      <c r="M479" s="400"/>
      <c r="N479" s="400"/>
      <c r="O479" s="400"/>
      <c r="P479" s="400"/>
      <c r="Q479" s="135">
        <v>10</v>
      </c>
      <c r="R479" s="135" t="s">
        <v>1464</v>
      </c>
      <c r="S479" s="135" t="s">
        <v>553</v>
      </c>
      <c r="T479" s="174"/>
      <c r="U479" s="174"/>
      <c r="V479" s="200"/>
      <c r="W479" s="200"/>
      <c r="X479" s="200"/>
      <c r="Y479" s="174"/>
      <c r="Z479" s="174"/>
      <c r="AA479" s="174"/>
      <c r="AB479" s="174"/>
      <c r="AC479" s="174"/>
      <c r="AD479" s="174"/>
      <c r="AE479" s="174"/>
      <c r="AF479" s="279">
        <f>IFERROR(SUMIF(Costeo!$H$5:$H$636,R479,Costeo!$Q$5:$Q$636),SUMIF(Costeo!$Z$4:$Z$636,LEFT(R479,250),Costeo!$Q$4:$Q$637))</f>
        <v>0</v>
      </c>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08"/>
      <c r="BK479" s="208"/>
      <c r="BL479" s="208"/>
      <c r="BM479" s="208"/>
      <c r="BN479" s="208"/>
      <c r="BO479" s="208"/>
      <c r="BP479" s="208"/>
      <c r="BQ479" s="208"/>
      <c r="BR479" s="208"/>
      <c r="BS479" s="208"/>
      <c r="BT479" s="208"/>
      <c r="BU479" s="208"/>
      <c r="BV479" s="208"/>
      <c r="BW479" s="208"/>
      <c r="BX479" s="208"/>
      <c r="BY479" s="208"/>
      <c r="BZ479" s="208"/>
      <c r="CA479" s="208"/>
      <c r="CB479" s="208"/>
      <c r="CC479" s="208"/>
      <c r="CD479" s="208"/>
      <c r="CE479" s="208"/>
      <c r="CF479" s="208"/>
      <c r="CG479" s="208"/>
      <c r="CH479" s="208"/>
      <c r="CI479" s="208"/>
      <c r="CJ479" s="208"/>
      <c r="CK479" s="208"/>
      <c r="CL479" s="208"/>
      <c r="CM479" s="208"/>
      <c r="CN479" s="208"/>
      <c r="CO479" s="208"/>
      <c r="CP479" s="208"/>
      <c r="CQ479" s="208"/>
      <c r="CR479" s="208"/>
      <c r="CS479" s="208"/>
      <c r="CT479" s="208"/>
      <c r="CU479" s="208"/>
      <c r="CV479" s="208"/>
      <c r="CW479" s="208"/>
      <c r="CX479" s="208"/>
      <c r="CY479" s="208"/>
      <c r="CZ479" s="208"/>
      <c r="DA479" s="208"/>
      <c r="DB479" s="208"/>
      <c r="DC479" s="208"/>
      <c r="DD479" s="208"/>
      <c r="DE479" s="208"/>
      <c r="DF479" s="208"/>
      <c r="DG479" s="208"/>
      <c r="DH479" s="208"/>
      <c r="DI479" s="208"/>
      <c r="DJ479" s="208"/>
      <c r="DK479" s="208"/>
      <c r="DL479" s="208"/>
      <c r="DM479" s="208"/>
      <c r="DN479" s="208"/>
      <c r="DO479" s="208"/>
      <c r="DP479" s="208"/>
      <c r="DQ479" s="208"/>
      <c r="DR479" s="208"/>
      <c r="DS479" s="208"/>
      <c r="DT479" s="208"/>
      <c r="DU479" s="208"/>
      <c r="DV479" s="208"/>
      <c r="DW479" s="208"/>
      <c r="DX479" s="208"/>
      <c r="DY479" s="208"/>
      <c r="DZ479" s="208"/>
      <c r="EA479" s="208"/>
      <c r="EB479" s="208"/>
      <c r="EC479" s="208"/>
      <c r="ED479" s="208"/>
      <c r="EE479" s="208"/>
      <c r="EF479" s="208"/>
      <c r="EG479" s="208"/>
      <c r="EH479" s="208"/>
      <c r="EI479" s="208"/>
      <c r="EJ479" s="208"/>
      <c r="EK479" s="208"/>
      <c r="EL479" s="208"/>
      <c r="EM479" s="208"/>
      <c r="EN479" s="208"/>
      <c r="EO479" s="208"/>
      <c r="EP479" s="208"/>
      <c r="EQ479" s="208"/>
      <c r="ER479" s="208"/>
      <c r="ES479" s="208"/>
      <c r="ET479" s="208"/>
      <c r="EU479" s="208"/>
      <c r="EV479" s="208"/>
      <c r="EW479" s="208"/>
      <c r="EX479" s="208"/>
      <c r="EY479" s="208"/>
      <c r="EZ479" s="208"/>
      <c r="FA479" s="208"/>
      <c r="FB479" s="208"/>
      <c r="FC479" s="208"/>
      <c r="FD479" s="208"/>
      <c r="FE479" s="208"/>
      <c r="FF479" s="208"/>
      <c r="FG479" s="208"/>
      <c r="FH479" s="208"/>
      <c r="FI479" s="208"/>
      <c r="FJ479" s="208"/>
      <c r="FK479" s="208"/>
      <c r="FL479" s="208"/>
      <c r="FM479" s="208"/>
      <c r="FN479" s="208"/>
      <c r="FO479" s="287"/>
    </row>
    <row r="480" spans="1:171" s="173" customFormat="1" ht="45.95" customHeight="1" x14ac:dyDescent="0.2">
      <c r="A480" s="400"/>
      <c r="B480" s="400"/>
      <c r="C480" s="400"/>
      <c r="D480" s="400"/>
      <c r="E480" s="400"/>
      <c r="F480" s="400"/>
      <c r="G480" s="400"/>
      <c r="H480" s="400"/>
      <c r="I480" s="400"/>
      <c r="J480" s="400"/>
      <c r="K480" s="400"/>
      <c r="L480" s="374"/>
      <c r="M480" s="400"/>
      <c r="N480" s="400"/>
      <c r="O480" s="400"/>
      <c r="P480" s="400"/>
      <c r="Q480" s="135">
        <v>11</v>
      </c>
      <c r="R480" s="135" t="s">
        <v>1465</v>
      </c>
      <c r="S480" s="135" t="s">
        <v>28</v>
      </c>
      <c r="T480" s="174"/>
      <c r="U480" s="174"/>
      <c r="V480" s="174"/>
      <c r="W480" s="174"/>
      <c r="X480" s="174"/>
      <c r="Y480" s="174"/>
      <c r="Z480" s="200"/>
      <c r="AA480" s="174"/>
      <c r="AB480" s="174"/>
      <c r="AC480" s="174"/>
      <c r="AD480" s="174"/>
      <c r="AE480" s="174"/>
      <c r="AF480" s="279">
        <f>IFERROR(SUMIF(Costeo!$H$5:$H$636,R480,Costeo!$Q$5:$Q$636),SUMIF(Costeo!$Z$4:$Z$636,LEFT(R480,250),Costeo!$Q$4:$Q$637))</f>
        <v>0</v>
      </c>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08"/>
      <c r="BK480" s="208"/>
      <c r="BL480" s="208"/>
      <c r="BM480" s="208"/>
      <c r="BN480" s="208"/>
      <c r="BO480" s="208"/>
      <c r="BP480" s="208"/>
      <c r="BQ480" s="208"/>
      <c r="BR480" s="208"/>
      <c r="BS480" s="208"/>
      <c r="BT480" s="208"/>
      <c r="BU480" s="208"/>
      <c r="BV480" s="208"/>
      <c r="BW480" s="208"/>
      <c r="BX480" s="208"/>
      <c r="BY480" s="208"/>
      <c r="BZ480" s="208"/>
      <c r="CA480" s="208"/>
      <c r="CB480" s="208"/>
      <c r="CC480" s="208"/>
      <c r="CD480" s="208"/>
      <c r="CE480" s="208"/>
      <c r="CF480" s="208"/>
      <c r="CG480" s="208"/>
      <c r="CH480" s="208"/>
      <c r="CI480" s="208"/>
      <c r="CJ480" s="208"/>
      <c r="CK480" s="208"/>
      <c r="CL480" s="208"/>
      <c r="CM480" s="208"/>
      <c r="CN480" s="208"/>
      <c r="CO480" s="208"/>
      <c r="CP480" s="208"/>
      <c r="CQ480" s="208"/>
      <c r="CR480" s="208"/>
      <c r="CS480" s="208"/>
      <c r="CT480" s="208"/>
      <c r="CU480" s="208"/>
      <c r="CV480" s="208"/>
      <c r="CW480" s="208"/>
      <c r="CX480" s="208"/>
      <c r="CY480" s="208"/>
      <c r="CZ480" s="208"/>
      <c r="DA480" s="208"/>
      <c r="DB480" s="208"/>
      <c r="DC480" s="208"/>
      <c r="DD480" s="208"/>
      <c r="DE480" s="208"/>
      <c r="DF480" s="208"/>
      <c r="DG480" s="208"/>
      <c r="DH480" s="208"/>
      <c r="DI480" s="208"/>
      <c r="DJ480" s="208"/>
      <c r="DK480" s="208"/>
      <c r="DL480" s="208"/>
      <c r="DM480" s="208"/>
      <c r="DN480" s="208"/>
      <c r="DO480" s="208"/>
      <c r="DP480" s="208"/>
      <c r="DQ480" s="208"/>
      <c r="DR480" s="208"/>
      <c r="DS480" s="208"/>
      <c r="DT480" s="208"/>
      <c r="DU480" s="208"/>
      <c r="DV480" s="208"/>
      <c r="DW480" s="208"/>
      <c r="DX480" s="208"/>
      <c r="DY480" s="208"/>
      <c r="DZ480" s="208"/>
      <c r="EA480" s="208"/>
      <c r="EB480" s="208"/>
      <c r="EC480" s="208"/>
      <c r="ED480" s="208"/>
      <c r="EE480" s="208"/>
      <c r="EF480" s="208"/>
      <c r="EG480" s="208"/>
      <c r="EH480" s="208"/>
      <c r="EI480" s="208"/>
      <c r="EJ480" s="208"/>
      <c r="EK480" s="208"/>
      <c r="EL480" s="208"/>
      <c r="EM480" s="208"/>
      <c r="EN480" s="208"/>
      <c r="EO480" s="208"/>
      <c r="EP480" s="208"/>
      <c r="EQ480" s="208"/>
      <c r="ER480" s="208"/>
      <c r="ES480" s="208"/>
      <c r="ET480" s="208"/>
      <c r="EU480" s="208"/>
      <c r="EV480" s="208"/>
      <c r="EW480" s="208"/>
      <c r="EX480" s="208"/>
      <c r="EY480" s="208"/>
      <c r="EZ480" s="208"/>
      <c r="FA480" s="208"/>
      <c r="FB480" s="208"/>
      <c r="FC480" s="208"/>
      <c r="FD480" s="208"/>
      <c r="FE480" s="208"/>
      <c r="FF480" s="208"/>
      <c r="FG480" s="208"/>
      <c r="FH480" s="208"/>
      <c r="FI480" s="208"/>
      <c r="FJ480" s="208"/>
      <c r="FK480" s="208"/>
      <c r="FL480" s="208"/>
      <c r="FM480" s="208"/>
      <c r="FN480" s="208"/>
      <c r="FO480" s="287"/>
    </row>
    <row r="481" spans="1:171" s="173" customFormat="1" ht="45.95" customHeight="1" x14ac:dyDescent="0.2">
      <c r="A481" s="400"/>
      <c r="B481" s="400"/>
      <c r="C481" s="400"/>
      <c r="D481" s="400"/>
      <c r="E481" s="400"/>
      <c r="F481" s="400"/>
      <c r="G481" s="400"/>
      <c r="H481" s="400"/>
      <c r="I481" s="400"/>
      <c r="J481" s="400"/>
      <c r="K481" s="400"/>
      <c r="L481" s="374"/>
      <c r="M481" s="400"/>
      <c r="N481" s="400"/>
      <c r="O481" s="400"/>
      <c r="P481" s="400"/>
      <c r="Q481" s="135">
        <v>12</v>
      </c>
      <c r="R481" s="135" t="s">
        <v>1466</v>
      </c>
      <c r="S481" s="135" t="s">
        <v>654</v>
      </c>
      <c r="T481" s="174"/>
      <c r="U481" s="174"/>
      <c r="V481" s="174"/>
      <c r="W481" s="174"/>
      <c r="X481" s="174"/>
      <c r="Y481" s="174"/>
      <c r="Z481" s="174"/>
      <c r="AA481" s="174"/>
      <c r="AB481" s="200"/>
      <c r="AC481" s="174"/>
      <c r="AD481" s="174"/>
      <c r="AE481" s="174"/>
      <c r="AF481" s="279">
        <f>IFERROR(SUMIF(Costeo!$H$5:$H$636,R481,Costeo!$Q$5:$Q$636),SUMIF(Costeo!$Z$4:$Z$636,LEFT(R481,250),Costeo!$Q$4:$Q$637))</f>
        <v>0</v>
      </c>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08"/>
      <c r="BK481" s="208"/>
      <c r="BL481" s="208"/>
      <c r="BM481" s="208"/>
      <c r="BN481" s="208"/>
      <c r="BO481" s="208"/>
      <c r="BP481" s="208"/>
      <c r="BQ481" s="208"/>
      <c r="BR481" s="208"/>
      <c r="BS481" s="208"/>
      <c r="BT481" s="208"/>
      <c r="BU481" s="208"/>
      <c r="BV481" s="208"/>
      <c r="BW481" s="208"/>
      <c r="BX481" s="208"/>
      <c r="BY481" s="208"/>
      <c r="BZ481" s="208"/>
      <c r="CA481" s="208"/>
      <c r="CB481" s="208"/>
      <c r="CC481" s="208"/>
      <c r="CD481" s="208"/>
      <c r="CE481" s="208"/>
      <c r="CF481" s="208"/>
      <c r="CG481" s="208"/>
      <c r="CH481" s="208"/>
      <c r="CI481" s="208"/>
      <c r="CJ481" s="208"/>
      <c r="CK481" s="208"/>
      <c r="CL481" s="208"/>
      <c r="CM481" s="208"/>
      <c r="CN481" s="208"/>
      <c r="CO481" s="208"/>
      <c r="CP481" s="208"/>
      <c r="CQ481" s="208"/>
      <c r="CR481" s="208"/>
      <c r="CS481" s="208"/>
      <c r="CT481" s="208"/>
      <c r="CU481" s="208"/>
      <c r="CV481" s="208"/>
      <c r="CW481" s="208"/>
      <c r="CX481" s="208"/>
      <c r="CY481" s="208"/>
      <c r="CZ481" s="208"/>
      <c r="DA481" s="208"/>
      <c r="DB481" s="208"/>
      <c r="DC481" s="208"/>
      <c r="DD481" s="208"/>
      <c r="DE481" s="208"/>
      <c r="DF481" s="208"/>
      <c r="DG481" s="208"/>
      <c r="DH481" s="208"/>
      <c r="DI481" s="208"/>
      <c r="DJ481" s="208"/>
      <c r="DK481" s="208"/>
      <c r="DL481" s="208"/>
      <c r="DM481" s="208"/>
      <c r="DN481" s="208"/>
      <c r="DO481" s="208"/>
      <c r="DP481" s="208"/>
      <c r="DQ481" s="208"/>
      <c r="DR481" s="208"/>
      <c r="DS481" s="208"/>
      <c r="DT481" s="208"/>
      <c r="DU481" s="208"/>
      <c r="DV481" s="208"/>
      <c r="DW481" s="208"/>
      <c r="DX481" s="208"/>
      <c r="DY481" s="208"/>
      <c r="DZ481" s="208"/>
      <c r="EA481" s="208"/>
      <c r="EB481" s="208"/>
      <c r="EC481" s="208"/>
      <c r="ED481" s="208"/>
      <c r="EE481" s="208"/>
      <c r="EF481" s="208"/>
      <c r="EG481" s="208"/>
      <c r="EH481" s="208"/>
      <c r="EI481" s="208"/>
      <c r="EJ481" s="208"/>
      <c r="EK481" s="208"/>
      <c r="EL481" s="208"/>
      <c r="EM481" s="208"/>
      <c r="EN481" s="208"/>
      <c r="EO481" s="208"/>
      <c r="EP481" s="208"/>
      <c r="EQ481" s="208"/>
      <c r="ER481" s="208"/>
      <c r="ES481" s="208"/>
      <c r="ET481" s="208"/>
      <c r="EU481" s="208"/>
      <c r="EV481" s="208"/>
      <c r="EW481" s="208"/>
      <c r="EX481" s="208"/>
      <c r="EY481" s="208"/>
      <c r="EZ481" s="208"/>
      <c r="FA481" s="208"/>
      <c r="FB481" s="208"/>
      <c r="FC481" s="208"/>
      <c r="FD481" s="208"/>
      <c r="FE481" s="208"/>
      <c r="FF481" s="208"/>
      <c r="FG481" s="208"/>
      <c r="FH481" s="208"/>
      <c r="FI481" s="208"/>
      <c r="FJ481" s="208"/>
      <c r="FK481" s="208"/>
      <c r="FL481" s="208"/>
      <c r="FM481" s="208"/>
      <c r="FN481" s="208"/>
      <c r="FO481" s="287"/>
    </row>
    <row r="482" spans="1:171" s="173" customFormat="1" ht="45.95" customHeight="1" x14ac:dyDescent="0.2">
      <c r="A482" s="400"/>
      <c r="B482" s="400"/>
      <c r="C482" s="400"/>
      <c r="D482" s="400"/>
      <c r="E482" s="400"/>
      <c r="F482" s="400"/>
      <c r="G482" s="400"/>
      <c r="H482" s="400"/>
      <c r="I482" s="400"/>
      <c r="J482" s="400"/>
      <c r="K482" s="400"/>
      <c r="L482" s="374"/>
      <c r="M482" s="400"/>
      <c r="N482" s="400"/>
      <c r="O482" s="400"/>
      <c r="P482" s="400"/>
      <c r="Q482" s="135">
        <v>13</v>
      </c>
      <c r="R482" s="135" t="s">
        <v>1467</v>
      </c>
      <c r="S482" s="135" t="s">
        <v>28</v>
      </c>
      <c r="T482" s="174"/>
      <c r="U482" s="174"/>
      <c r="V482" s="174"/>
      <c r="W482" s="174"/>
      <c r="X482" s="174"/>
      <c r="Y482" s="174"/>
      <c r="Z482" s="174"/>
      <c r="AA482" s="174"/>
      <c r="AB482" s="174"/>
      <c r="AC482" s="200"/>
      <c r="AD482" s="174"/>
      <c r="AE482" s="174"/>
      <c r="AF482" s="279">
        <f>IFERROR(SUMIF(Costeo!$H$5:$H$636,R482,Costeo!$Q$5:$Q$636),SUMIF(Costeo!$Z$4:$Z$636,LEFT(R482,250),Costeo!$Q$4:$Q$637))</f>
        <v>0</v>
      </c>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08"/>
      <c r="BK482" s="208"/>
      <c r="BL482" s="208"/>
      <c r="BM482" s="208"/>
      <c r="BN482" s="208"/>
      <c r="BO482" s="208"/>
      <c r="BP482" s="208"/>
      <c r="BQ482" s="208"/>
      <c r="BR482" s="208"/>
      <c r="BS482" s="208"/>
      <c r="BT482" s="208"/>
      <c r="BU482" s="208"/>
      <c r="BV482" s="208"/>
      <c r="BW482" s="208"/>
      <c r="BX482" s="208"/>
      <c r="BY482" s="208"/>
      <c r="BZ482" s="208"/>
      <c r="CA482" s="208"/>
      <c r="CB482" s="208"/>
      <c r="CC482" s="208"/>
      <c r="CD482" s="208"/>
      <c r="CE482" s="208"/>
      <c r="CF482" s="208"/>
      <c r="CG482" s="208"/>
      <c r="CH482" s="208"/>
      <c r="CI482" s="208"/>
      <c r="CJ482" s="208"/>
      <c r="CK482" s="208"/>
      <c r="CL482" s="208"/>
      <c r="CM482" s="208"/>
      <c r="CN482" s="208"/>
      <c r="CO482" s="208"/>
      <c r="CP482" s="208"/>
      <c r="CQ482" s="208"/>
      <c r="CR482" s="208"/>
      <c r="CS482" s="208"/>
      <c r="CT482" s="208"/>
      <c r="CU482" s="208"/>
      <c r="CV482" s="208"/>
      <c r="CW482" s="208"/>
      <c r="CX482" s="208"/>
      <c r="CY482" s="208"/>
      <c r="CZ482" s="208"/>
      <c r="DA482" s="208"/>
      <c r="DB482" s="208"/>
      <c r="DC482" s="208"/>
      <c r="DD482" s="208"/>
      <c r="DE482" s="208"/>
      <c r="DF482" s="208"/>
      <c r="DG482" s="208"/>
      <c r="DH482" s="208"/>
      <c r="DI482" s="208"/>
      <c r="DJ482" s="208"/>
      <c r="DK482" s="208"/>
      <c r="DL482" s="208"/>
      <c r="DM482" s="208"/>
      <c r="DN482" s="208"/>
      <c r="DO482" s="208"/>
      <c r="DP482" s="208"/>
      <c r="DQ482" s="208"/>
      <c r="DR482" s="208"/>
      <c r="DS482" s="208"/>
      <c r="DT482" s="208"/>
      <c r="DU482" s="208"/>
      <c r="DV482" s="208"/>
      <c r="DW482" s="208"/>
      <c r="DX482" s="208"/>
      <c r="DY482" s="208"/>
      <c r="DZ482" s="208"/>
      <c r="EA482" s="208"/>
      <c r="EB482" s="208"/>
      <c r="EC482" s="208"/>
      <c r="ED482" s="208"/>
      <c r="EE482" s="208"/>
      <c r="EF482" s="208"/>
      <c r="EG482" s="208"/>
      <c r="EH482" s="208"/>
      <c r="EI482" s="208"/>
      <c r="EJ482" s="208"/>
      <c r="EK482" s="208"/>
      <c r="EL482" s="208"/>
      <c r="EM482" s="208"/>
      <c r="EN482" s="208"/>
      <c r="EO482" s="208"/>
      <c r="EP482" s="208"/>
      <c r="EQ482" s="208"/>
      <c r="ER482" s="208"/>
      <c r="ES482" s="208"/>
      <c r="ET482" s="208"/>
      <c r="EU482" s="208"/>
      <c r="EV482" s="208"/>
      <c r="EW482" s="208"/>
      <c r="EX482" s="208"/>
      <c r="EY482" s="208"/>
      <c r="EZ482" s="208"/>
      <c r="FA482" s="208"/>
      <c r="FB482" s="208"/>
      <c r="FC482" s="208"/>
      <c r="FD482" s="208"/>
      <c r="FE482" s="208"/>
      <c r="FF482" s="208"/>
      <c r="FG482" s="208"/>
      <c r="FH482" s="208"/>
      <c r="FI482" s="208"/>
      <c r="FJ482" s="208"/>
      <c r="FK482" s="208"/>
      <c r="FL482" s="208"/>
      <c r="FM482" s="208"/>
      <c r="FN482" s="208"/>
      <c r="FO482" s="287"/>
    </row>
    <row r="483" spans="1:171" s="173" customFormat="1" ht="45.95" customHeight="1" x14ac:dyDescent="0.2">
      <c r="A483" s="400"/>
      <c r="B483" s="400"/>
      <c r="C483" s="400"/>
      <c r="D483" s="400"/>
      <c r="E483" s="400"/>
      <c r="F483" s="400"/>
      <c r="G483" s="400"/>
      <c r="H483" s="400"/>
      <c r="I483" s="400"/>
      <c r="J483" s="400"/>
      <c r="K483" s="400"/>
      <c r="L483" s="374"/>
      <c r="M483" s="400"/>
      <c r="N483" s="400"/>
      <c r="O483" s="400"/>
      <c r="P483" s="400"/>
      <c r="Q483" s="135">
        <v>14</v>
      </c>
      <c r="R483" s="135" t="s">
        <v>1468</v>
      </c>
      <c r="S483" s="135" t="s">
        <v>28</v>
      </c>
      <c r="T483" s="174"/>
      <c r="U483" s="174"/>
      <c r="V483" s="174"/>
      <c r="W483" s="174"/>
      <c r="X483" s="174"/>
      <c r="Y483" s="174"/>
      <c r="Z483" s="174"/>
      <c r="AA483" s="200"/>
      <c r="AB483" s="174"/>
      <c r="AC483" s="174"/>
      <c r="AD483" s="174"/>
      <c r="AE483" s="174"/>
      <c r="AF483" s="279">
        <f>IFERROR(SUMIF(Costeo!$H$5:$H$636,R483,Costeo!$Q$5:$Q$636),SUMIF(Costeo!$Z$4:$Z$636,LEFT(R483,250),Costeo!$Q$4:$Q$637))</f>
        <v>600000</v>
      </c>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08"/>
      <c r="BK483" s="208"/>
      <c r="BL483" s="208"/>
      <c r="BM483" s="208"/>
      <c r="BN483" s="208"/>
      <c r="BO483" s="208"/>
      <c r="BP483" s="208"/>
      <c r="BQ483" s="208"/>
      <c r="BR483" s="208"/>
      <c r="BS483" s="208"/>
      <c r="BT483" s="208"/>
      <c r="BU483" s="208"/>
      <c r="BV483" s="208"/>
      <c r="BW483" s="208"/>
      <c r="BX483" s="208"/>
      <c r="BY483" s="208"/>
      <c r="BZ483" s="208"/>
      <c r="CA483" s="208"/>
      <c r="CB483" s="208"/>
      <c r="CC483" s="208"/>
      <c r="CD483" s="208"/>
      <c r="CE483" s="208"/>
      <c r="CF483" s="208"/>
      <c r="CG483" s="208"/>
      <c r="CH483" s="208"/>
      <c r="CI483" s="208"/>
      <c r="CJ483" s="208"/>
      <c r="CK483" s="208"/>
      <c r="CL483" s="208"/>
      <c r="CM483" s="208"/>
      <c r="CN483" s="208"/>
      <c r="CO483" s="208"/>
      <c r="CP483" s="208"/>
      <c r="CQ483" s="208"/>
      <c r="CR483" s="208"/>
      <c r="CS483" s="208"/>
      <c r="CT483" s="208"/>
      <c r="CU483" s="208"/>
      <c r="CV483" s="208"/>
      <c r="CW483" s="208"/>
      <c r="CX483" s="208"/>
      <c r="CY483" s="208"/>
      <c r="CZ483" s="208"/>
      <c r="DA483" s="208"/>
      <c r="DB483" s="208"/>
      <c r="DC483" s="208"/>
      <c r="DD483" s="208"/>
      <c r="DE483" s="208"/>
      <c r="DF483" s="208"/>
      <c r="DG483" s="208"/>
      <c r="DH483" s="208"/>
      <c r="DI483" s="208"/>
      <c r="DJ483" s="208"/>
      <c r="DK483" s="208"/>
      <c r="DL483" s="208"/>
      <c r="DM483" s="208"/>
      <c r="DN483" s="208"/>
      <c r="DO483" s="208"/>
      <c r="DP483" s="208"/>
      <c r="DQ483" s="208"/>
      <c r="DR483" s="208"/>
      <c r="DS483" s="208"/>
      <c r="DT483" s="208"/>
      <c r="DU483" s="208"/>
      <c r="DV483" s="208"/>
      <c r="DW483" s="208"/>
      <c r="DX483" s="208"/>
      <c r="DY483" s="208"/>
      <c r="DZ483" s="208"/>
      <c r="EA483" s="208"/>
      <c r="EB483" s="208"/>
      <c r="EC483" s="208"/>
      <c r="ED483" s="208"/>
      <c r="EE483" s="208"/>
      <c r="EF483" s="208"/>
      <c r="EG483" s="208"/>
      <c r="EH483" s="208"/>
      <c r="EI483" s="208"/>
      <c r="EJ483" s="208"/>
      <c r="EK483" s="208"/>
      <c r="EL483" s="208"/>
      <c r="EM483" s="208"/>
      <c r="EN483" s="208"/>
      <c r="EO483" s="208"/>
      <c r="EP483" s="208"/>
      <c r="EQ483" s="208"/>
      <c r="ER483" s="208"/>
      <c r="ES483" s="208"/>
      <c r="ET483" s="208"/>
      <c r="EU483" s="208"/>
      <c r="EV483" s="208"/>
      <c r="EW483" s="208"/>
      <c r="EX483" s="208"/>
      <c r="EY483" s="208"/>
      <c r="EZ483" s="208"/>
      <c r="FA483" s="208"/>
      <c r="FB483" s="208"/>
      <c r="FC483" s="208"/>
      <c r="FD483" s="208"/>
      <c r="FE483" s="208"/>
      <c r="FF483" s="208"/>
      <c r="FG483" s="208"/>
      <c r="FH483" s="208"/>
      <c r="FI483" s="208"/>
      <c r="FJ483" s="208"/>
      <c r="FK483" s="208"/>
      <c r="FL483" s="208"/>
      <c r="FM483" s="208"/>
      <c r="FN483" s="208"/>
      <c r="FO483" s="287"/>
    </row>
    <row r="484" spans="1:171" s="173" customFormat="1" ht="45.95" customHeight="1" x14ac:dyDescent="0.2">
      <c r="A484" s="400"/>
      <c r="B484" s="400"/>
      <c r="C484" s="400"/>
      <c r="D484" s="400"/>
      <c r="E484" s="400"/>
      <c r="F484" s="400"/>
      <c r="G484" s="400"/>
      <c r="H484" s="400"/>
      <c r="I484" s="400"/>
      <c r="J484" s="400"/>
      <c r="K484" s="400"/>
      <c r="L484" s="374"/>
      <c r="M484" s="400"/>
      <c r="N484" s="400"/>
      <c r="O484" s="400"/>
      <c r="P484" s="400"/>
      <c r="Q484" s="135">
        <v>15</v>
      </c>
      <c r="R484" s="135" t="s">
        <v>1469</v>
      </c>
      <c r="S484" s="135" t="s">
        <v>1470</v>
      </c>
      <c r="T484" s="174"/>
      <c r="U484" s="174"/>
      <c r="V484" s="174"/>
      <c r="W484" s="174"/>
      <c r="X484" s="174"/>
      <c r="Y484" s="200"/>
      <c r="Z484" s="174"/>
      <c r="AA484" s="136"/>
      <c r="AB484" s="174"/>
      <c r="AC484" s="174"/>
      <c r="AD484" s="136"/>
      <c r="AE484" s="174"/>
      <c r="AF484" s="279">
        <f>IFERROR(SUMIF(Costeo!$H$5:$H$636,R484,Costeo!$Q$5:$Q$636),SUMIF(Costeo!$Z$4:$Z$636,LEFT(R484,250),Costeo!$Q$4:$Q$637))</f>
        <v>0</v>
      </c>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c r="BI484" s="208"/>
      <c r="BJ484" s="208"/>
      <c r="BK484" s="208"/>
      <c r="BL484" s="208"/>
      <c r="BM484" s="208"/>
      <c r="BN484" s="208"/>
      <c r="BO484" s="208"/>
      <c r="BP484" s="208"/>
      <c r="BQ484" s="208"/>
      <c r="BR484" s="208"/>
      <c r="BS484" s="208"/>
      <c r="BT484" s="208"/>
      <c r="BU484" s="208"/>
      <c r="BV484" s="208"/>
      <c r="BW484" s="208"/>
      <c r="BX484" s="208"/>
      <c r="BY484" s="208"/>
      <c r="BZ484" s="208"/>
      <c r="CA484" s="208"/>
      <c r="CB484" s="208"/>
      <c r="CC484" s="208"/>
      <c r="CD484" s="208"/>
      <c r="CE484" s="208"/>
      <c r="CF484" s="208"/>
      <c r="CG484" s="208"/>
      <c r="CH484" s="208"/>
      <c r="CI484" s="208"/>
      <c r="CJ484" s="208"/>
      <c r="CK484" s="208"/>
      <c r="CL484" s="208"/>
      <c r="CM484" s="208"/>
      <c r="CN484" s="208"/>
      <c r="CO484" s="208"/>
      <c r="CP484" s="208"/>
      <c r="CQ484" s="208"/>
      <c r="CR484" s="208"/>
      <c r="CS484" s="208"/>
      <c r="CT484" s="208"/>
      <c r="CU484" s="208"/>
      <c r="CV484" s="208"/>
      <c r="CW484" s="208"/>
      <c r="CX484" s="208"/>
      <c r="CY484" s="208"/>
      <c r="CZ484" s="208"/>
      <c r="DA484" s="208"/>
      <c r="DB484" s="208"/>
      <c r="DC484" s="208"/>
      <c r="DD484" s="208"/>
      <c r="DE484" s="208"/>
      <c r="DF484" s="208"/>
      <c r="DG484" s="208"/>
      <c r="DH484" s="208"/>
      <c r="DI484" s="208"/>
      <c r="DJ484" s="208"/>
      <c r="DK484" s="208"/>
      <c r="DL484" s="208"/>
      <c r="DM484" s="208"/>
      <c r="DN484" s="208"/>
      <c r="DO484" s="208"/>
      <c r="DP484" s="208"/>
      <c r="DQ484" s="208"/>
      <c r="DR484" s="208"/>
      <c r="DS484" s="208"/>
      <c r="DT484" s="208"/>
      <c r="DU484" s="208"/>
      <c r="DV484" s="208"/>
      <c r="DW484" s="208"/>
      <c r="DX484" s="208"/>
      <c r="DY484" s="208"/>
      <c r="DZ484" s="208"/>
      <c r="EA484" s="208"/>
      <c r="EB484" s="208"/>
      <c r="EC484" s="208"/>
      <c r="ED484" s="208"/>
      <c r="EE484" s="208"/>
      <c r="EF484" s="208"/>
      <c r="EG484" s="208"/>
      <c r="EH484" s="208"/>
      <c r="EI484" s="208"/>
      <c r="EJ484" s="208"/>
      <c r="EK484" s="208"/>
      <c r="EL484" s="208"/>
      <c r="EM484" s="208"/>
      <c r="EN484" s="208"/>
      <c r="EO484" s="208"/>
      <c r="EP484" s="208"/>
      <c r="EQ484" s="208"/>
      <c r="ER484" s="208"/>
      <c r="ES484" s="208"/>
      <c r="ET484" s="208"/>
      <c r="EU484" s="208"/>
      <c r="EV484" s="208"/>
      <c r="EW484" s="208"/>
      <c r="EX484" s="208"/>
      <c r="EY484" s="208"/>
      <c r="EZ484" s="208"/>
      <c r="FA484" s="208"/>
      <c r="FB484" s="208"/>
      <c r="FC484" s="208"/>
      <c r="FD484" s="208"/>
      <c r="FE484" s="208"/>
      <c r="FF484" s="208"/>
      <c r="FG484" s="208"/>
      <c r="FH484" s="208"/>
      <c r="FI484" s="208"/>
      <c r="FJ484" s="208"/>
      <c r="FK484" s="208"/>
      <c r="FL484" s="208"/>
      <c r="FM484" s="208"/>
      <c r="FN484" s="208"/>
      <c r="FO484" s="287"/>
    </row>
    <row r="485" spans="1:171" s="173" customFormat="1" ht="45.95" customHeight="1" x14ac:dyDescent="0.2">
      <c r="A485" s="400"/>
      <c r="B485" s="400"/>
      <c r="C485" s="400"/>
      <c r="D485" s="400"/>
      <c r="E485" s="400"/>
      <c r="F485" s="400"/>
      <c r="G485" s="400"/>
      <c r="H485" s="400"/>
      <c r="I485" s="400"/>
      <c r="J485" s="400"/>
      <c r="K485" s="400"/>
      <c r="L485" s="374"/>
      <c r="M485" s="400"/>
      <c r="N485" s="400"/>
      <c r="O485" s="400"/>
      <c r="P485" s="400"/>
      <c r="Q485" s="135">
        <v>16</v>
      </c>
      <c r="R485" s="135" t="s">
        <v>1471</v>
      </c>
      <c r="S485" s="135" t="s">
        <v>709</v>
      </c>
      <c r="T485" s="174"/>
      <c r="U485" s="174"/>
      <c r="V485" s="174"/>
      <c r="W485" s="174"/>
      <c r="X485" s="174"/>
      <c r="Y485" s="174"/>
      <c r="Z485" s="174"/>
      <c r="AA485" s="174"/>
      <c r="AB485" s="174"/>
      <c r="AC485" s="174"/>
      <c r="AD485" s="200"/>
      <c r="AE485" s="174"/>
      <c r="AF485" s="279">
        <f>IFERROR(SUMIF(Costeo!$H$5:$H$636,R485,Costeo!$Q$5:$Q$636),SUMIF(Costeo!$Z$4:$Z$636,LEFT(R485,250),Costeo!$Q$4:$Q$637))</f>
        <v>0</v>
      </c>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08"/>
      <c r="BK485" s="208"/>
      <c r="BL485" s="208"/>
      <c r="BM485" s="208"/>
      <c r="BN485" s="208"/>
      <c r="BO485" s="208"/>
      <c r="BP485" s="208"/>
      <c r="BQ485" s="208"/>
      <c r="BR485" s="208"/>
      <c r="BS485" s="208"/>
      <c r="BT485" s="208"/>
      <c r="BU485" s="208"/>
      <c r="BV485" s="208"/>
      <c r="BW485" s="208"/>
      <c r="BX485" s="208"/>
      <c r="BY485" s="208"/>
      <c r="BZ485" s="208"/>
      <c r="CA485" s="208"/>
      <c r="CB485" s="208"/>
      <c r="CC485" s="208"/>
      <c r="CD485" s="208"/>
      <c r="CE485" s="208"/>
      <c r="CF485" s="208"/>
      <c r="CG485" s="208"/>
      <c r="CH485" s="208"/>
      <c r="CI485" s="208"/>
      <c r="CJ485" s="208"/>
      <c r="CK485" s="208"/>
      <c r="CL485" s="208"/>
      <c r="CM485" s="208"/>
      <c r="CN485" s="208"/>
      <c r="CO485" s="208"/>
      <c r="CP485" s="208"/>
      <c r="CQ485" s="208"/>
      <c r="CR485" s="208"/>
      <c r="CS485" s="208"/>
      <c r="CT485" s="208"/>
      <c r="CU485" s="208"/>
      <c r="CV485" s="208"/>
      <c r="CW485" s="208"/>
      <c r="CX485" s="208"/>
      <c r="CY485" s="208"/>
      <c r="CZ485" s="208"/>
      <c r="DA485" s="208"/>
      <c r="DB485" s="208"/>
      <c r="DC485" s="208"/>
      <c r="DD485" s="208"/>
      <c r="DE485" s="208"/>
      <c r="DF485" s="208"/>
      <c r="DG485" s="208"/>
      <c r="DH485" s="208"/>
      <c r="DI485" s="208"/>
      <c r="DJ485" s="208"/>
      <c r="DK485" s="208"/>
      <c r="DL485" s="208"/>
      <c r="DM485" s="208"/>
      <c r="DN485" s="208"/>
      <c r="DO485" s="208"/>
      <c r="DP485" s="208"/>
      <c r="DQ485" s="208"/>
      <c r="DR485" s="208"/>
      <c r="DS485" s="208"/>
      <c r="DT485" s="208"/>
      <c r="DU485" s="208"/>
      <c r="DV485" s="208"/>
      <c r="DW485" s="208"/>
      <c r="DX485" s="208"/>
      <c r="DY485" s="208"/>
      <c r="DZ485" s="208"/>
      <c r="EA485" s="208"/>
      <c r="EB485" s="208"/>
      <c r="EC485" s="208"/>
      <c r="ED485" s="208"/>
      <c r="EE485" s="208"/>
      <c r="EF485" s="208"/>
      <c r="EG485" s="208"/>
      <c r="EH485" s="208"/>
      <c r="EI485" s="208"/>
      <c r="EJ485" s="208"/>
      <c r="EK485" s="208"/>
      <c r="EL485" s="208"/>
      <c r="EM485" s="208"/>
      <c r="EN485" s="208"/>
      <c r="EO485" s="208"/>
      <c r="EP485" s="208"/>
      <c r="EQ485" s="208"/>
      <c r="ER485" s="208"/>
      <c r="ES485" s="208"/>
      <c r="ET485" s="208"/>
      <c r="EU485" s="208"/>
      <c r="EV485" s="208"/>
      <c r="EW485" s="208"/>
      <c r="EX485" s="208"/>
      <c r="EY485" s="208"/>
      <c r="EZ485" s="208"/>
      <c r="FA485" s="208"/>
      <c r="FB485" s="208"/>
      <c r="FC485" s="208"/>
      <c r="FD485" s="208"/>
      <c r="FE485" s="208"/>
      <c r="FF485" s="208"/>
      <c r="FG485" s="208"/>
      <c r="FH485" s="208"/>
      <c r="FI485" s="208"/>
      <c r="FJ485" s="208"/>
      <c r="FK485" s="208"/>
      <c r="FL485" s="208"/>
      <c r="FM485" s="208"/>
      <c r="FN485" s="208"/>
      <c r="FO485" s="287"/>
    </row>
    <row r="486" spans="1:171" s="173" customFormat="1" ht="45.95" customHeight="1" x14ac:dyDescent="0.2">
      <c r="A486" s="400"/>
      <c r="B486" s="400"/>
      <c r="C486" s="400"/>
      <c r="D486" s="400"/>
      <c r="E486" s="400"/>
      <c r="F486" s="400"/>
      <c r="G486" s="400"/>
      <c r="H486" s="400"/>
      <c r="I486" s="400"/>
      <c r="J486" s="400"/>
      <c r="K486" s="400"/>
      <c r="L486" s="374"/>
      <c r="M486" s="400"/>
      <c r="N486" s="400"/>
      <c r="O486" s="400"/>
      <c r="P486" s="400"/>
      <c r="Q486" s="135">
        <v>17</v>
      </c>
      <c r="R486" s="135" t="s">
        <v>1472</v>
      </c>
      <c r="S486" s="135" t="s">
        <v>28</v>
      </c>
      <c r="T486" s="174"/>
      <c r="U486" s="174"/>
      <c r="V486" s="174"/>
      <c r="W486" s="200"/>
      <c r="X486" s="174"/>
      <c r="Y486" s="174"/>
      <c r="Z486" s="174"/>
      <c r="AA486" s="174"/>
      <c r="AB486" s="174"/>
      <c r="AC486" s="174"/>
      <c r="AD486" s="174"/>
      <c r="AE486" s="174"/>
      <c r="AF486" s="279">
        <f>IFERROR(SUMIF(Costeo!$H$5:$H$636,R486,Costeo!$Q$5:$Q$636),SUMIF(Costeo!$Z$4:$Z$636,LEFT(R486,250),Costeo!$Q$4:$Q$637))</f>
        <v>0</v>
      </c>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08"/>
      <c r="BK486" s="208"/>
      <c r="BL486" s="208"/>
      <c r="BM486" s="208"/>
      <c r="BN486" s="208"/>
      <c r="BO486" s="208"/>
      <c r="BP486" s="208"/>
      <c r="BQ486" s="208"/>
      <c r="BR486" s="208"/>
      <c r="BS486" s="208"/>
      <c r="BT486" s="208"/>
      <c r="BU486" s="208"/>
      <c r="BV486" s="208"/>
      <c r="BW486" s="208"/>
      <c r="BX486" s="208"/>
      <c r="BY486" s="208"/>
      <c r="BZ486" s="208"/>
      <c r="CA486" s="208"/>
      <c r="CB486" s="208"/>
      <c r="CC486" s="208"/>
      <c r="CD486" s="208"/>
      <c r="CE486" s="208"/>
      <c r="CF486" s="208"/>
      <c r="CG486" s="208"/>
      <c r="CH486" s="208"/>
      <c r="CI486" s="208"/>
      <c r="CJ486" s="208"/>
      <c r="CK486" s="208"/>
      <c r="CL486" s="208"/>
      <c r="CM486" s="208"/>
      <c r="CN486" s="208"/>
      <c r="CO486" s="208"/>
      <c r="CP486" s="208"/>
      <c r="CQ486" s="208"/>
      <c r="CR486" s="208"/>
      <c r="CS486" s="208"/>
      <c r="CT486" s="208"/>
      <c r="CU486" s="208"/>
      <c r="CV486" s="208"/>
      <c r="CW486" s="208"/>
      <c r="CX486" s="208"/>
      <c r="CY486" s="208"/>
      <c r="CZ486" s="208"/>
      <c r="DA486" s="208"/>
      <c r="DB486" s="208"/>
      <c r="DC486" s="208"/>
      <c r="DD486" s="208"/>
      <c r="DE486" s="208"/>
      <c r="DF486" s="208"/>
      <c r="DG486" s="208"/>
      <c r="DH486" s="208"/>
      <c r="DI486" s="208"/>
      <c r="DJ486" s="208"/>
      <c r="DK486" s="208"/>
      <c r="DL486" s="208"/>
      <c r="DM486" s="208"/>
      <c r="DN486" s="208"/>
      <c r="DO486" s="208"/>
      <c r="DP486" s="208"/>
      <c r="DQ486" s="208"/>
      <c r="DR486" s="208"/>
      <c r="DS486" s="208"/>
      <c r="DT486" s="208"/>
      <c r="DU486" s="208"/>
      <c r="DV486" s="208"/>
      <c r="DW486" s="208"/>
      <c r="DX486" s="208"/>
      <c r="DY486" s="208"/>
      <c r="DZ486" s="208"/>
      <c r="EA486" s="208"/>
      <c r="EB486" s="208"/>
      <c r="EC486" s="208"/>
      <c r="ED486" s="208"/>
      <c r="EE486" s="208"/>
      <c r="EF486" s="208"/>
      <c r="EG486" s="208"/>
      <c r="EH486" s="208"/>
      <c r="EI486" s="208"/>
      <c r="EJ486" s="208"/>
      <c r="EK486" s="208"/>
      <c r="EL486" s="208"/>
      <c r="EM486" s="208"/>
      <c r="EN486" s="208"/>
      <c r="EO486" s="208"/>
      <c r="EP486" s="208"/>
      <c r="EQ486" s="208"/>
      <c r="ER486" s="208"/>
      <c r="ES486" s="208"/>
      <c r="ET486" s="208"/>
      <c r="EU486" s="208"/>
      <c r="EV486" s="208"/>
      <c r="EW486" s="208"/>
      <c r="EX486" s="208"/>
      <c r="EY486" s="208"/>
      <c r="EZ486" s="208"/>
      <c r="FA486" s="208"/>
      <c r="FB486" s="208"/>
      <c r="FC486" s="208"/>
      <c r="FD486" s="208"/>
      <c r="FE486" s="208"/>
      <c r="FF486" s="208"/>
      <c r="FG486" s="208"/>
      <c r="FH486" s="208"/>
      <c r="FI486" s="208"/>
      <c r="FJ486" s="208"/>
      <c r="FK486" s="208"/>
      <c r="FL486" s="208"/>
      <c r="FM486" s="208"/>
      <c r="FN486" s="208"/>
      <c r="FO486" s="287"/>
    </row>
    <row r="487" spans="1:171" s="173" customFormat="1" ht="45.95" customHeight="1" x14ac:dyDescent="0.2">
      <c r="A487" s="400"/>
      <c r="B487" s="400"/>
      <c r="C487" s="400"/>
      <c r="D487" s="400"/>
      <c r="E487" s="400"/>
      <c r="F487" s="400"/>
      <c r="G487" s="400"/>
      <c r="H487" s="400"/>
      <c r="I487" s="400"/>
      <c r="J487" s="400"/>
      <c r="K487" s="400"/>
      <c r="L487" s="374"/>
      <c r="M487" s="400"/>
      <c r="N487" s="400"/>
      <c r="O487" s="400"/>
      <c r="P487" s="400"/>
      <c r="Q487" s="135">
        <v>18</v>
      </c>
      <c r="R487" s="135" t="s">
        <v>1473</v>
      </c>
      <c r="S487" s="135" t="s">
        <v>28</v>
      </c>
      <c r="T487" s="174"/>
      <c r="U487" s="174"/>
      <c r="V487" s="174"/>
      <c r="W487" s="174"/>
      <c r="X487" s="200"/>
      <c r="Y487" s="200"/>
      <c r="Z487" s="200"/>
      <c r="AA487" s="200"/>
      <c r="AB487" s="200"/>
      <c r="AC487" s="200"/>
      <c r="AD487" s="200"/>
      <c r="AE487" s="200"/>
      <c r="AF487" s="279">
        <f>IFERROR(SUMIF(Costeo!$H$5:$H$636,R487,Costeo!$Q$5:$Q$636),SUMIF(Costeo!$Z$4:$Z$636,LEFT(R487,250),Costeo!$Q$4:$Q$637))</f>
        <v>0</v>
      </c>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08"/>
      <c r="BK487" s="208"/>
      <c r="BL487" s="208"/>
      <c r="BM487" s="208"/>
      <c r="BN487" s="208"/>
      <c r="BO487" s="208"/>
      <c r="BP487" s="208"/>
      <c r="BQ487" s="208"/>
      <c r="BR487" s="208"/>
      <c r="BS487" s="208"/>
      <c r="BT487" s="208"/>
      <c r="BU487" s="208"/>
      <c r="BV487" s="208"/>
      <c r="BW487" s="208"/>
      <c r="BX487" s="208"/>
      <c r="BY487" s="208"/>
      <c r="BZ487" s="208"/>
      <c r="CA487" s="208"/>
      <c r="CB487" s="208"/>
      <c r="CC487" s="208"/>
      <c r="CD487" s="208"/>
      <c r="CE487" s="208"/>
      <c r="CF487" s="208"/>
      <c r="CG487" s="208"/>
      <c r="CH487" s="208"/>
      <c r="CI487" s="208"/>
      <c r="CJ487" s="208"/>
      <c r="CK487" s="208"/>
      <c r="CL487" s="208"/>
      <c r="CM487" s="208"/>
      <c r="CN487" s="208"/>
      <c r="CO487" s="208"/>
      <c r="CP487" s="208"/>
      <c r="CQ487" s="208"/>
      <c r="CR487" s="208"/>
      <c r="CS487" s="208"/>
      <c r="CT487" s="208"/>
      <c r="CU487" s="208"/>
      <c r="CV487" s="208"/>
      <c r="CW487" s="208"/>
      <c r="CX487" s="208"/>
      <c r="CY487" s="208"/>
      <c r="CZ487" s="208"/>
      <c r="DA487" s="208"/>
      <c r="DB487" s="208"/>
      <c r="DC487" s="208"/>
      <c r="DD487" s="208"/>
      <c r="DE487" s="208"/>
      <c r="DF487" s="208"/>
      <c r="DG487" s="208"/>
      <c r="DH487" s="208"/>
      <c r="DI487" s="208"/>
      <c r="DJ487" s="208"/>
      <c r="DK487" s="208"/>
      <c r="DL487" s="208"/>
      <c r="DM487" s="208"/>
      <c r="DN487" s="208"/>
      <c r="DO487" s="208"/>
      <c r="DP487" s="208"/>
      <c r="DQ487" s="208"/>
      <c r="DR487" s="208"/>
      <c r="DS487" s="208"/>
      <c r="DT487" s="208"/>
      <c r="DU487" s="208"/>
      <c r="DV487" s="208"/>
      <c r="DW487" s="208"/>
      <c r="DX487" s="208"/>
      <c r="DY487" s="208"/>
      <c r="DZ487" s="208"/>
      <c r="EA487" s="208"/>
      <c r="EB487" s="208"/>
      <c r="EC487" s="208"/>
      <c r="ED487" s="208"/>
      <c r="EE487" s="208"/>
      <c r="EF487" s="208"/>
      <c r="EG487" s="208"/>
      <c r="EH487" s="208"/>
      <c r="EI487" s="208"/>
      <c r="EJ487" s="208"/>
      <c r="EK487" s="208"/>
      <c r="EL487" s="208"/>
      <c r="EM487" s="208"/>
      <c r="EN487" s="208"/>
      <c r="EO487" s="208"/>
      <c r="EP487" s="208"/>
      <c r="EQ487" s="208"/>
      <c r="ER487" s="208"/>
      <c r="ES487" s="208"/>
      <c r="ET487" s="208"/>
      <c r="EU487" s="208"/>
      <c r="EV487" s="208"/>
      <c r="EW487" s="208"/>
      <c r="EX487" s="208"/>
      <c r="EY487" s="208"/>
      <c r="EZ487" s="208"/>
      <c r="FA487" s="208"/>
      <c r="FB487" s="208"/>
      <c r="FC487" s="208"/>
      <c r="FD487" s="208"/>
      <c r="FE487" s="208"/>
      <c r="FF487" s="208"/>
      <c r="FG487" s="208"/>
      <c r="FH487" s="208"/>
      <c r="FI487" s="208"/>
      <c r="FJ487" s="208"/>
      <c r="FK487" s="208"/>
      <c r="FL487" s="208"/>
      <c r="FM487" s="208"/>
      <c r="FN487" s="208"/>
      <c r="FO487" s="287"/>
    </row>
    <row r="488" spans="1:171" s="173" customFormat="1" ht="45.95" customHeight="1" x14ac:dyDescent="0.2">
      <c r="A488" s="400"/>
      <c r="B488" s="400"/>
      <c r="C488" s="400"/>
      <c r="D488" s="400"/>
      <c r="E488" s="400"/>
      <c r="F488" s="400"/>
      <c r="G488" s="400"/>
      <c r="H488" s="400"/>
      <c r="I488" s="400"/>
      <c r="J488" s="400"/>
      <c r="K488" s="400"/>
      <c r="L488" s="374"/>
      <c r="M488" s="400"/>
      <c r="N488" s="400"/>
      <c r="O488" s="400"/>
      <c r="P488" s="400"/>
      <c r="Q488" s="135">
        <v>19</v>
      </c>
      <c r="R488" s="135" t="s">
        <v>1474</v>
      </c>
      <c r="S488" s="135" t="s">
        <v>1475</v>
      </c>
      <c r="T488" s="200"/>
      <c r="U488" s="200"/>
      <c r="V488" s="200"/>
      <c r="W488" s="200"/>
      <c r="X488" s="200"/>
      <c r="Y488" s="200"/>
      <c r="Z488" s="200"/>
      <c r="AA488" s="200"/>
      <c r="AB488" s="200"/>
      <c r="AC488" s="200"/>
      <c r="AD488" s="200"/>
      <c r="AE488" s="200"/>
      <c r="AF488" s="279">
        <f>IFERROR(SUMIF(Costeo!$H$5:$H$636,R488,Costeo!$Q$5:$Q$636),SUMIF(Costeo!$Z$4:$Z$636,LEFT(R488,250),Costeo!$Q$4:$Q$637))</f>
        <v>0</v>
      </c>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08"/>
      <c r="BK488" s="208"/>
      <c r="BL488" s="208"/>
      <c r="BM488" s="208"/>
      <c r="BN488" s="208"/>
      <c r="BO488" s="208"/>
      <c r="BP488" s="208"/>
      <c r="BQ488" s="208"/>
      <c r="BR488" s="208"/>
      <c r="BS488" s="208"/>
      <c r="BT488" s="208"/>
      <c r="BU488" s="208"/>
      <c r="BV488" s="208"/>
      <c r="BW488" s="208"/>
      <c r="BX488" s="208"/>
      <c r="BY488" s="208"/>
      <c r="BZ488" s="208"/>
      <c r="CA488" s="208"/>
      <c r="CB488" s="208"/>
      <c r="CC488" s="208"/>
      <c r="CD488" s="208"/>
      <c r="CE488" s="208"/>
      <c r="CF488" s="208"/>
      <c r="CG488" s="208"/>
      <c r="CH488" s="208"/>
      <c r="CI488" s="208"/>
      <c r="CJ488" s="208"/>
      <c r="CK488" s="208"/>
      <c r="CL488" s="208"/>
      <c r="CM488" s="208"/>
      <c r="CN488" s="208"/>
      <c r="CO488" s="208"/>
      <c r="CP488" s="208"/>
      <c r="CQ488" s="208"/>
      <c r="CR488" s="208"/>
      <c r="CS488" s="208"/>
      <c r="CT488" s="208"/>
      <c r="CU488" s="208"/>
      <c r="CV488" s="208"/>
      <c r="CW488" s="208"/>
      <c r="CX488" s="208"/>
      <c r="CY488" s="208"/>
      <c r="CZ488" s="208"/>
      <c r="DA488" s="208"/>
      <c r="DB488" s="208"/>
      <c r="DC488" s="208"/>
      <c r="DD488" s="208"/>
      <c r="DE488" s="208"/>
      <c r="DF488" s="208"/>
      <c r="DG488" s="208"/>
      <c r="DH488" s="208"/>
      <c r="DI488" s="208"/>
      <c r="DJ488" s="208"/>
      <c r="DK488" s="208"/>
      <c r="DL488" s="208"/>
      <c r="DM488" s="208"/>
      <c r="DN488" s="208"/>
      <c r="DO488" s="208"/>
      <c r="DP488" s="208"/>
      <c r="DQ488" s="208"/>
      <c r="DR488" s="208"/>
      <c r="DS488" s="208"/>
      <c r="DT488" s="208"/>
      <c r="DU488" s="208"/>
      <c r="DV488" s="208"/>
      <c r="DW488" s="208"/>
      <c r="DX488" s="208"/>
      <c r="DY488" s="208"/>
      <c r="DZ488" s="208"/>
      <c r="EA488" s="208"/>
      <c r="EB488" s="208"/>
      <c r="EC488" s="208"/>
      <c r="ED488" s="208"/>
      <c r="EE488" s="208"/>
      <c r="EF488" s="208"/>
      <c r="EG488" s="208"/>
      <c r="EH488" s="208"/>
      <c r="EI488" s="208"/>
      <c r="EJ488" s="208"/>
      <c r="EK488" s="208"/>
      <c r="EL488" s="208"/>
      <c r="EM488" s="208"/>
      <c r="EN488" s="208"/>
      <c r="EO488" s="208"/>
      <c r="EP488" s="208"/>
      <c r="EQ488" s="208"/>
      <c r="ER488" s="208"/>
      <c r="ES488" s="208"/>
      <c r="ET488" s="208"/>
      <c r="EU488" s="208"/>
      <c r="EV488" s="208"/>
      <c r="EW488" s="208"/>
      <c r="EX488" s="208"/>
      <c r="EY488" s="208"/>
      <c r="EZ488" s="208"/>
      <c r="FA488" s="208"/>
      <c r="FB488" s="208"/>
      <c r="FC488" s="208"/>
      <c r="FD488" s="208"/>
      <c r="FE488" s="208"/>
      <c r="FF488" s="208"/>
      <c r="FG488" s="208"/>
      <c r="FH488" s="208"/>
      <c r="FI488" s="208"/>
      <c r="FJ488" s="208"/>
      <c r="FK488" s="208"/>
      <c r="FL488" s="208"/>
      <c r="FM488" s="208"/>
      <c r="FN488" s="208"/>
      <c r="FO488" s="287"/>
    </row>
    <row r="489" spans="1:171" s="173" customFormat="1" ht="45.95" customHeight="1" x14ac:dyDescent="0.2">
      <c r="A489" s="400"/>
      <c r="B489" s="400"/>
      <c r="C489" s="400"/>
      <c r="D489" s="400"/>
      <c r="E489" s="400"/>
      <c r="F489" s="400"/>
      <c r="G489" s="400"/>
      <c r="H489" s="400"/>
      <c r="I489" s="400"/>
      <c r="J489" s="400"/>
      <c r="K489" s="400"/>
      <c r="L489" s="374"/>
      <c r="M489" s="400"/>
      <c r="N489" s="400"/>
      <c r="O489" s="400"/>
      <c r="P489" s="400"/>
      <c r="Q489" s="135">
        <v>20</v>
      </c>
      <c r="R489" s="135" t="s">
        <v>1476</v>
      </c>
      <c r="S489" s="135" t="s">
        <v>709</v>
      </c>
      <c r="T489" s="174"/>
      <c r="U489" s="174"/>
      <c r="V489" s="174"/>
      <c r="W489" s="174"/>
      <c r="X489" s="174"/>
      <c r="Y489" s="174"/>
      <c r="Z489" s="174"/>
      <c r="AA489" s="174"/>
      <c r="AB489" s="200"/>
      <c r="AC489" s="174"/>
      <c r="AD489" s="174"/>
      <c r="AE489" s="174"/>
      <c r="AF489" s="279">
        <f>IFERROR(SUMIF(Costeo!$H$5:$H$636,R489,Costeo!$Q$5:$Q$636),SUMIF(Costeo!$Z$4:$Z$636,LEFT(R489,250),Costeo!$Q$4:$Q$637))</f>
        <v>0</v>
      </c>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08"/>
      <c r="BK489" s="208"/>
      <c r="BL489" s="208"/>
      <c r="BM489" s="208"/>
      <c r="BN489" s="208"/>
      <c r="BO489" s="208"/>
      <c r="BP489" s="208"/>
      <c r="BQ489" s="208"/>
      <c r="BR489" s="208"/>
      <c r="BS489" s="208"/>
      <c r="BT489" s="208"/>
      <c r="BU489" s="208"/>
      <c r="BV489" s="208"/>
      <c r="BW489" s="208"/>
      <c r="BX489" s="208"/>
      <c r="BY489" s="208"/>
      <c r="BZ489" s="208"/>
      <c r="CA489" s="208"/>
      <c r="CB489" s="208"/>
      <c r="CC489" s="208"/>
      <c r="CD489" s="208"/>
      <c r="CE489" s="208"/>
      <c r="CF489" s="208"/>
      <c r="CG489" s="208"/>
      <c r="CH489" s="208"/>
      <c r="CI489" s="208"/>
      <c r="CJ489" s="208"/>
      <c r="CK489" s="208"/>
      <c r="CL489" s="208"/>
      <c r="CM489" s="208"/>
      <c r="CN489" s="208"/>
      <c r="CO489" s="208"/>
      <c r="CP489" s="208"/>
      <c r="CQ489" s="208"/>
      <c r="CR489" s="208"/>
      <c r="CS489" s="208"/>
      <c r="CT489" s="208"/>
      <c r="CU489" s="208"/>
      <c r="CV489" s="208"/>
      <c r="CW489" s="208"/>
      <c r="CX489" s="208"/>
      <c r="CY489" s="208"/>
      <c r="CZ489" s="208"/>
      <c r="DA489" s="208"/>
      <c r="DB489" s="208"/>
      <c r="DC489" s="208"/>
      <c r="DD489" s="208"/>
      <c r="DE489" s="208"/>
      <c r="DF489" s="208"/>
      <c r="DG489" s="208"/>
      <c r="DH489" s="208"/>
      <c r="DI489" s="208"/>
      <c r="DJ489" s="208"/>
      <c r="DK489" s="208"/>
      <c r="DL489" s="208"/>
      <c r="DM489" s="208"/>
      <c r="DN489" s="208"/>
      <c r="DO489" s="208"/>
      <c r="DP489" s="208"/>
      <c r="DQ489" s="208"/>
      <c r="DR489" s="208"/>
      <c r="DS489" s="208"/>
      <c r="DT489" s="208"/>
      <c r="DU489" s="208"/>
      <c r="DV489" s="208"/>
      <c r="DW489" s="208"/>
      <c r="DX489" s="208"/>
      <c r="DY489" s="208"/>
      <c r="DZ489" s="208"/>
      <c r="EA489" s="208"/>
      <c r="EB489" s="208"/>
      <c r="EC489" s="208"/>
      <c r="ED489" s="208"/>
      <c r="EE489" s="208"/>
      <c r="EF489" s="208"/>
      <c r="EG489" s="208"/>
      <c r="EH489" s="208"/>
      <c r="EI489" s="208"/>
      <c r="EJ489" s="208"/>
      <c r="EK489" s="208"/>
      <c r="EL489" s="208"/>
      <c r="EM489" s="208"/>
      <c r="EN489" s="208"/>
      <c r="EO489" s="208"/>
      <c r="EP489" s="208"/>
      <c r="EQ489" s="208"/>
      <c r="ER489" s="208"/>
      <c r="ES489" s="208"/>
      <c r="ET489" s="208"/>
      <c r="EU489" s="208"/>
      <c r="EV489" s="208"/>
      <c r="EW489" s="208"/>
      <c r="EX489" s="208"/>
      <c r="EY489" s="208"/>
      <c r="EZ489" s="208"/>
      <c r="FA489" s="208"/>
      <c r="FB489" s="208"/>
      <c r="FC489" s="208"/>
      <c r="FD489" s="208"/>
      <c r="FE489" s="208"/>
      <c r="FF489" s="208"/>
      <c r="FG489" s="208"/>
      <c r="FH489" s="208"/>
      <c r="FI489" s="208"/>
      <c r="FJ489" s="208"/>
      <c r="FK489" s="208"/>
      <c r="FL489" s="208"/>
      <c r="FM489" s="208"/>
      <c r="FN489" s="208"/>
      <c r="FO489" s="287"/>
    </row>
    <row r="490" spans="1:171" s="173" customFormat="1" ht="45.95" customHeight="1" x14ac:dyDescent="0.2">
      <c r="A490" s="400"/>
      <c r="B490" s="400"/>
      <c r="C490" s="400"/>
      <c r="D490" s="400"/>
      <c r="E490" s="400"/>
      <c r="F490" s="400"/>
      <c r="G490" s="400"/>
      <c r="H490" s="400"/>
      <c r="I490" s="400"/>
      <c r="J490" s="400"/>
      <c r="K490" s="400"/>
      <c r="L490" s="374"/>
      <c r="M490" s="400"/>
      <c r="N490" s="400"/>
      <c r="O490" s="400"/>
      <c r="P490" s="400"/>
      <c r="Q490" s="135">
        <v>21</v>
      </c>
      <c r="R490" s="135" t="s">
        <v>1477</v>
      </c>
      <c r="S490" s="135" t="s">
        <v>28</v>
      </c>
      <c r="T490" s="174"/>
      <c r="U490" s="174"/>
      <c r="V490" s="174"/>
      <c r="W490" s="174"/>
      <c r="X490" s="200"/>
      <c r="Y490" s="174"/>
      <c r="Z490" s="174"/>
      <c r="AA490" s="174"/>
      <c r="AB490" s="174"/>
      <c r="AC490" s="174"/>
      <c r="AD490" s="174"/>
      <c r="AE490" s="174"/>
      <c r="AF490" s="279">
        <f>IFERROR(SUMIF(Costeo!$H$5:$H$636,R490,Costeo!$Q$5:$Q$636),SUMIF(Costeo!$Z$4:$Z$636,LEFT(R490,250),Costeo!$Q$4:$Q$637))</f>
        <v>0</v>
      </c>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08"/>
      <c r="BK490" s="208"/>
      <c r="BL490" s="208"/>
      <c r="BM490" s="208"/>
      <c r="BN490" s="208"/>
      <c r="BO490" s="208"/>
      <c r="BP490" s="208"/>
      <c r="BQ490" s="208"/>
      <c r="BR490" s="208"/>
      <c r="BS490" s="208"/>
      <c r="BT490" s="208"/>
      <c r="BU490" s="208"/>
      <c r="BV490" s="208"/>
      <c r="BW490" s="208"/>
      <c r="BX490" s="208"/>
      <c r="BY490" s="208"/>
      <c r="BZ490" s="208"/>
      <c r="CA490" s="208"/>
      <c r="CB490" s="208"/>
      <c r="CC490" s="208"/>
      <c r="CD490" s="208"/>
      <c r="CE490" s="208"/>
      <c r="CF490" s="208"/>
      <c r="CG490" s="208"/>
      <c r="CH490" s="208"/>
      <c r="CI490" s="208"/>
      <c r="CJ490" s="208"/>
      <c r="CK490" s="208"/>
      <c r="CL490" s="208"/>
      <c r="CM490" s="208"/>
      <c r="CN490" s="208"/>
      <c r="CO490" s="208"/>
      <c r="CP490" s="208"/>
      <c r="CQ490" s="208"/>
      <c r="CR490" s="208"/>
      <c r="CS490" s="208"/>
      <c r="CT490" s="208"/>
      <c r="CU490" s="208"/>
      <c r="CV490" s="208"/>
      <c r="CW490" s="208"/>
      <c r="CX490" s="208"/>
      <c r="CY490" s="208"/>
      <c r="CZ490" s="208"/>
      <c r="DA490" s="208"/>
      <c r="DB490" s="208"/>
      <c r="DC490" s="208"/>
      <c r="DD490" s="208"/>
      <c r="DE490" s="208"/>
      <c r="DF490" s="208"/>
      <c r="DG490" s="208"/>
      <c r="DH490" s="208"/>
      <c r="DI490" s="208"/>
      <c r="DJ490" s="208"/>
      <c r="DK490" s="208"/>
      <c r="DL490" s="208"/>
      <c r="DM490" s="208"/>
      <c r="DN490" s="208"/>
      <c r="DO490" s="208"/>
      <c r="DP490" s="208"/>
      <c r="DQ490" s="208"/>
      <c r="DR490" s="208"/>
      <c r="DS490" s="208"/>
      <c r="DT490" s="208"/>
      <c r="DU490" s="208"/>
      <c r="DV490" s="208"/>
      <c r="DW490" s="208"/>
      <c r="DX490" s="208"/>
      <c r="DY490" s="208"/>
      <c r="DZ490" s="208"/>
      <c r="EA490" s="208"/>
      <c r="EB490" s="208"/>
      <c r="EC490" s="208"/>
      <c r="ED490" s="208"/>
      <c r="EE490" s="208"/>
      <c r="EF490" s="208"/>
      <c r="EG490" s="208"/>
      <c r="EH490" s="208"/>
      <c r="EI490" s="208"/>
      <c r="EJ490" s="208"/>
      <c r="EK490" s="208"/>
      <c r="EL490" s="208"/>
      <c r="EM490" s="208"/>
      <c r="EN490" s="208"/>
      <c r="EO490" s="208"/>
      <c r="EP490" s="208"/>
      <c r="EQ490" s="208"/>
      <c r="ER490" s="208"/>
      <c r="ES490" s="208"/>
      <c r="ET490" s="208"/>
      <c r="EU490" s="208"/>
      <c r="EV490" s="208"/>
      <c r="EW490" s="208"/>
      <c r="EX490" s="208"/>
      <c r="EY490" s="208"/>
      <c r="EZ490" s="208"/>
      <c r="FA490" s="208"/>
      <c r="FB490" s="208"/>
      <c r="FC490" s="208"/>
      <c r="FD490" s="208"/>
      <c r="FE490" s="208"/>
      <c r="FF490" s="208"/>
      <c r="FG490" s="208"/>
      <c r="FH490" s="208"/>
      <c r="FI490" s="208"/>
      <c r="FJ490" s="208"/>
      <c r="FK490" s="208"/>
      <c r="FL490" s="208"/>
      <c r="FM490" s="208"/>
      <c r="FN490" s="208"/>
      <c r="FO490" s="287"/>
    </row>
    <row r="491" spans="1:171" s="173" customFormat="1" ht="45.95" customHeight="1" x14ac:dyDescent="0.2">
      <c r="A491" s="400"/>
      <c r="B491" s="400"/>
      <c r="C491" s="400"/>
      <c r="D491" s="400"/>
      <c r="E491" s="400"/>
      <c r="F491" s="400"/>
      <c r="G491" s="400"/>
      <c r="H491" s="400"/>
      <c r="I491" s="400"/>
      <c r="J491" s="400"/>
      <c r="K491" s="400"/>
      <c r="L491" s="374"/>
      <c r="M491" s="400"/>
      <c r="N491" s="400"/>
      <c r="O491" s="400"/>
      <c r="P491" s="400"/>
      <c r="Q491" s="135">
        <v>22</v>
      </c>
      <c r="R491" s="135" t="s">
        <v>1478</v>
      </c>
      <c r="S491" s="135" t="s">
        <v>28</v>
      </c>
      <c r="T491" s="174"/>
      <c r="U491" s="174"/>
      <c r="V491" s="174"/>
      <c r="W491" s="174"/>
      <c r="X491" s="174"/>
      <c r="Y491" s="174"/>
      <c r="Z491" s="174"/>
      <c r="AA491" s="174"/>
      <c r="AB491" s="174"/>
      <c r="AC491" s="174"/>
      <c r="AD491" s="200"/>
      <c r="AE491" s="200"/>
      <c r="AF491" s="279">
        <f>IFERROR(SUMIF(Costeo!$H$5:$H$636,R491,Costeo!$Q$5:$Q$636),SUMIF(Costeo!$Z$4:$Z$636,LEFT(R491,250),Costeo!$Q$4:$Q$637))</f>
        <v>0</v>
      </c>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08"/>
      <c r="BK491" s="208"/>
      <c r="BL491" s="208"/>
      <c r="BM491" s="208"/>
      <c r="BN491" s="208"/>
      <c r="BO491" s="208"/>
      <c r="BP491" s="208"/>
      <c r="BQ491" s="208"/>
      <c r="BR491" s="208"/>
      <c r="BS491" s="208"/>
      <c r="BT491" s="208"/>
      <c r="BU491" s="208"/>
      <c r="BV491" s="208"/>
      <c r="BW491" s="208"/>
      <c r="BX491" s="208"/>
      <c r="BY491" s="208"/>
      <c r="BZ491" s="208"/>
      <c r="CA491" s="208"/>
      <c r="CB491" s="208"/>
      <c r="CC491" s="208"/>
      <c r="CD491" s="208"/>
      <c r="CE491" s="208"/>
      <c r="CF491" s="208"/>
      <c r="CG491" s="208"/>
      <c r="CH491" s="208"/>
      <c r="CI491" s="208"/>
      <c r="CJ491" s="208"/>
      <c r="CK491" s="208"/>
      <c r="CL491" s="208"/>
      <c r="CM491" s="208"/>
      <c r="CN491" s="208"/>
      <c r="CO491" s="208"/>
      <c r="CP491" s="208"/>
      <c r="CQ491" s="208"/>
      <c r="CR491" s="208"/>
      <c r="CS491" s="208"/>
      <c r="CT491" s="208"/>
      <c r="CU491" s="208"/>
      <c r="CV491" s="208"/>
      <c r="CW491" s="208"/>
      <c r="CX491" s="208"/>
      <c r="CY491" s="208"/>
      <c r="CZ491" s="208"/>
      <c r="DA491" s="208"/>
      <c r="DB491" s="208"/>
      <c r="DC491" s="208"/>
      <c r="DD491" s="208"/>
      <c r="DE491" s="208"/>
      <c r="DF491" s="208"/>
      <c r="DG491" s="208"/>
      <c r="DH491" s="208"/>
      <c r="DI491" s="208"/>
      <c r="DJ491" s="208"/>
      <c r="DK491" s="208"/>
      <c r="DL491" s="208"/>
      <c r="DM491" s="208"/>
      <c r="DN491" s="208"/>
      <c r="DO491" s="208"/>
      <c r="DP491" s="208"/>
      <c r="DQ491" s="208"/>
      <c r="DR491" s="208"/>
      <c r="DS491" s="208"/>
      <c r="DT491" s="208"/>
      <c r="DU491" s="208"/>
      <c r="DV491" s="208"/>
      <c r="DW491" s="208"/>
      <c r="DX491" s="208"/>
      <c r="DY491" s="208"/>
      <c r="DZ491" s="208"/>
      <c r="EA491" s="208"/>
      <c r="EB491" s="208"/>
      <c r="EC491" s="208"/>
      <c r="ED491" s="208"/>
      <c r="EE491" s="208"/>
      <c r="EF491" s="208"/>
      <c r="EG491" s="208"/>
      <c r="EH491" s="208"/>
      <c r="EI491" s="208"/>
      <c r="EJ491" s="208"/>
      <c r="EK491" s="208"/>
      <c r="EL491" s="208"/>
      <c r="EM491" s="208"/>
      <c r="EN491" s="208"/>
      <c r="EO491" s="208"/>
      <c r="EP491" s="208"/>
      <c r="EQ491" s="208"/>
      <c r="ER491" s="208"/>
      <c r="ES491" s="208"/>
      <c r="ET491" s="208"/>
      <c r="EU491" s="208"/>
      <c r="EV491" s="208"/>
      <c r="EW491" s="208"/>
      <c r="EX491" s="208"/>
      <c r="EY491" s="208"/>
      <c r="EZ491" s="208"/>
      <c r="FA491" s="208"/>
      <c r="FB491" s="208"/>
      <c r="FC491" s="208"/>
      <c r="FD491" s="208"/>
      <c r="FE491" s="208"/>
      <c r="FF491" s="208"/>
      <c r="FG491" s="208"/>
      <c r="FH491" s="208"/>
      <c r="FI491" s="208"/>
      <c r="FJ491" s="208"/>
      <c r="FK491" s="208"/>
      <c r="FL491" s="208"/>
      <c r="FM491" s="208"/>
      <c r="FN491" s="208"/>
      <c r="FO491" s="287"/>
    </row>
    <row r="492" spans="1:171" s="173" customFormat="1" ht="45.95" customHeight="1" x14ac:dyDescent="0.2">
      <c r="A492" s="400"/>
      <c r="B492" s="400"/>
      <c r="C492" s="400"/>
      <c r="D492" s="400"/>
      <c r="E492" s="400"/>
      <c r="F492" s="400"/>
      <c r="G492" s="400"/>
      <c r="H492" s="400"/>
      <c r="I492" s="400"/>
      <c r="J492" s="400"/>
      <c r="K492" s="400"/>
      <c r="L492" s="374"/>
      <c r="M492" s="400"/>
      <c r="N492" s="400"/>
      <c r="O492" s="400"/>
      <c r="P492" s="400"/>
      <c r="Q492" s="135">
        <v>23</v>
      </c>
      <c r="R492" s="135" t="s">
        <v>1479</v>
      </c>
      <c r="S492" s="135" t="s">
        <v>28</v>
      </c>
      <c r="T492" s="174"/>
      <c r="U492" s="174"/>
      <c r="V492" s="174"/>
      <c r="W492" s="174"/>
      <c r="X492" s="174"/>
      <c r="Y492" s="174"/>
      <c r="Z492" s="174"/>
      <c r="AA492" s="174"/>
      <c r="AB492" s="174"/>
      <c r="AC492" s="174"/>
      <c r="AD492" s="200"/>
      <c r="AE492" s="174"/>
      <c r="AF492" s="279">
        <f>IFERROR(SUMIF(Costeo!$H$5:$H$636,R492,Costeo!$Q$5:$Q$636),SUMIF(Costeo!$Z$4:$Z$636,LEFT(R492,250),Costeo!$Q$4:$Q$637))</f>
        <v>0</v>
      </c>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08"/>
      <c r="BK492" s="208"/>
      <c r="BL492" s="208"/>
      <c r="BM492" s="208"/>
      <c r="BN492" s="208"/>
      <c r="BO492" s="208"/>
      <c r="BP492" s="208"/>
      <c r="BQ492" s="208"/>
      <c r="BR492" s="208"/>
      <c r="BS492" s="208"/>
      <c r="BT492" s="208"/>
      <c r="BU492" s="208"/>
      <c r="BV492" s="208"/>
      <c r="BW492" s="208"/>
      <c r="BX492" s="208"/>
      <c r="BY492" s="208"/>
      <c r="BZ492" s="208"/>
      <c r="CA492" s="208"/>
      <c r="CB492" s="208"/>
      <c r="CC492" s="208"/>
      <c r="CD492" s="208"/>
      <c r="CE492" s="208"/>
      <c r="CF492" s="208"/>
      <c r="CG492" s="208"/>
      <c r="CH492" s="208"/>
      <c r="CI492" s="208"/>
      <c r="CJ492" s="208"/>
      <c r="CK492" s="208"/>
      <c r="CL492" s="208"/>
      <c r="CM492" s="208"/>
      <c r="CN492" s="208"/>
      <c r="CO492" s="208"/>
      <c r="CP492" s="208"/>
      <c r="CQ492" s="208"/>
      <c r="CR492" s="208"/>
      <c r="CS492" s="208"/>
      <c r="CT492" s="208"/>
      <c r="CU492" s="208"/>
      <c r="CV492" s="208"/>
      <c r="CW492" s="208"/>
      <c r="CX492" s="208"/>
      <c r="CY492" s="208"/>
      <c r="CZ492" s="208"/>
      <c r="DA492" s="208"/>
      <c r="DB492" s="208"/>
      <c r="DC492" s="208"/>
      <c r="DD492" s="208"/>
      <c r="DE492" s="208"/>
      <c r="DF492" s="208"/>
      <c r="DG492" s="208"/>
      <c r="DH492" s="208"/>
      <c r="DI492" s="208"/>
      <c r="DJ492" s="208"/>
      <c r="DK492" s="208"/>
      <c r="DL492" s="208"/>
      <c r="DM492" s="208"/>
      <c r="DN492" s="208"/>
      <c r="DO492" s="208"/>
      <c r="DP492" s="208"/>
      <c r="DQ492" s="208"/>
      <c r="DR492" s="208"/>
      <c r="DS492" s="208"/>
      <c r="DT492" s="208"/>
      <c r="DU492" s="208"/>
      <c r="DV492" s="208"/>
      <c r="DW492" s="208"/>
      <c r="DX492" s="208"/>
      <c r="DY492" s="208"/>
      <c r="DZ492" s="208"/>
      <c r="EA492" s="208"/>
      <c r="EB492" s="208"/>
      <c r="EC492" s="208"/>
      <c r="ED492" s="208"/>
      <c r="EE492" s="208"/>
      <c r="EF492" s="208"/>
      <c r="EG492" s="208"/>
      <c r="EH492" s="208"/>
      <c r="EI492" s="208"/>
      <c r="EJ492" s="208"/>
      <c r="EK492" s="208"/>
      <c r="EL492" s="208"/>
      <c r="EM492" s="208"/>
      <c r="EN492" s="208"/>
      <c r="EO492" s="208"/>
      <c r="EP492" s="208"/>
      <c r="EQ492" s="208"/>
      <c r="ER492" s="208"/>
      <c r="ES492" s="208"/>
      <c r="ET492" s="208"/>
      <c r="EU492" s="208"/>
      <c r="EV492" s="208"/>
      <c r="EW492" s="208"/>
      <c r="EX492" s="208"/>
      <c r="EY492" s="208"/>
      <c r="EZ492" s="208"/>
      <c r="FA492" s="208"/>
      <c r="FB492" s="208"/>
      <c r="FC492" s="208"/>
      <c r="FD492" s="208"/>
      <c r="FE492" s="208"/>
      <c r="FF492" s="208"/>
      <c r="FG492" s="208"/>
      <c r="FH492" s="208"/>
      <c r="FI492" s="208"/>
      <c r="FJ492" s="208"/>
      <c r="FK492" s="208"/>
      <c r="FL492" s="208"/>
      <c r="FM492" s="208"/>
      <c r="FN492" s="208"/>
      <c r="FO492" s="287"/>
    </row>
    <row r="493" spans="1:171" s="173" customFormat="1" ht="45.95" customHeight="1" x14ac:dyDescent="0.2">
      <c r="A493" s="400"/>
      <c r="B493" s="400"/>
      <c r="C493" s="400"/>
      <c r="D493" s="400"/>
      <c r="E493" s="400"/>
      <c r="F493" s="400"/>
      <c r="G493" s="400"/>
      <c r="H493" s="400"/>
      <c r="I493" s="400"/>
      <c r="J493" s="400"/>
      <c r="K493" s="400"/>
      <c r="L493" s="374"/>
      <c r="M493" s="400"/>
      <c r="N493" s="400"/>
      <c r="O493" s="400"/>
      <c r="P493" s="400"/>
      <c r="Q493" s="135">
        <v>24</v>
      </c>
      <c r="R493" s="135" t="s">
        <v>1480</v>
      </c>
      <c r="S493" s="135" t="s">
        <v>28</v>
      </c>
      <c r="T493" s="174"/>
      <c r="U493" s="174"/>
      <c r="V493" s="174"/>
      <c r="W493" s="174"/>
      <c r="X493" s="174"/>
      <c r="Y493" s="174"/>
      <c r="Z493" s="174"/>
      <c r="AA493" s="174"/>
      <c r="AB493" s="174"/>
      <c r="AC493" s="174"/>
      <c r="AD493" s="177"/>
      <c r="AE493" s="174"/>
      <c r="AF493" s="279">
        <f>IFERROR(SUMIF(Costeo!$H$5:$H$636,R493,Costeo!$Q$5:$Q$636),SUMIF(Costeo!$Z$4:$Z$636,LEFT(R493,250),Costeo!$Q$4:$Q$637))</f>
        <v>0</v>
      </c>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08"/>
      <c r="BK493" s="208"/>
      <c r="BL493" s="208"/>
      <c r="BM493" s="208"/>
      <c r="BN493" s="208"/>
      <c r="BO493" s="208"/>
      <c r="BP493" s="208"/>
      <c r="BQ493" s="208"/>
      <c r="BR493" s="208"/>
      <c r="BS493" s="208"/>
      <c r="BT493" s="208"/>
      <c r="BU493" s="208"/>
      <c r="BV493" s="208"/>
      <c r="BW493" s="208"/>
      <c r="BX493" s="208"/>
      <c r="BY493" s="208"/>
      <c r="BZ493" s="208"/>
      <c r="CA493" s="208"/>
      <c r="CB493" s="208"/>
      <c r="CC493" s="208"/>
      <c r="CD493" s="208"/>
      <c r="CE493" s="208"/>
      <c r="CF493" s="208"/>
      <c r="CG493" s="208"/>
      <c r="CH493" s="208"/>
      <c r="CI493" s="208"/>
      <c r="CJ493" s="208"/>
      <c r="CK493" s="208"/>
      <c r="CL493" s="208"/>
      <c r="CM493" s="208"/>
      <c r="CN493" s="208"/>
      <c r="CO493" s="208"/>
      <c r="CP493" s="208"/>
      <c r="CQ493" s="208"/>
      <c r="CR493" s="208"/>
      <c r="CS493" s="208"/>
      <c r="CT493" s="208"/>
      <c r="CU493" s="208"/>
      <c r="CV493" s="208"/>
      <c r="CW493" s="208"/>
      <c r="CX493" s="208"/>
      <c r="CY493" s="208"/>
      <c r="CZ493" s="208"/>
      <c r="DA493" s="208"/>
      <c r="DB493" s="208"/>
      <c r="DC493" s="208"/>
      <c r="DD493" s="208"/>
      <c r="DE493" s="208"/>
      <c r="DF493" s="208"/>
      <c r="DG493" s="208"/>
      <c r="DH493" s="208"/>
      <c r="DI493" s="208"/>
      <c r="DJ493" s="208"/>
      <c r="DK493" s="208"/>
      <c r="DL493" s="208"/>
      <c r="DM493" s="208"/>
      <c r="DN493" s="208"/>
      <c r="DO493" s="208"/>
      <c r="DP493" s="208"/>
      <c r="DQ493" s="208"/>
      <c r="DR493" s="208"/>
      <c r="DS493" s="208"/>
      <c r="DT493" s="208"/>
      <c r="DU493" s="208"/>
      <c r="DV493" s="208"/>
      <c r="DW493" s="208"/>
      <c r="DX493" s="208"/>
      <c r="DY493" s="208"/>
      <c r="DZ493" s="208"/>
      <c r="EA493" s="208"/>
      <c r="EB493" s="208"/>
      <c r="EC493" s="208"/>
      <c r="ED493" s="208"/>
      <c r="EE493" s="208"/>
      <c r="EF493" s="208"/>
      <c r="EG493" s="208"/>
      <c r="EH493" s="208"/>
      <c r="EI493" s="208"/>
      <c r="EJ493" s="208"/>
      <c r="EK493" s="208"/>
      <c r="EL493" s="208"/>
      <c r="EM493" s="208"/>
      <c r="EN493" s="208"/>
      <c r="EO493" s="208"/>
      <c r="EP493" s="208"/>
      <c r="EQ493" s="208"/>
      <c r="ER493" s="208"/>
      <c r="ES493" s="208"/>
      <c r="ET493" s="208"/>
      <c r="EU493" s="208"/>
      <c r="EV493" s="208"/>
      <c r="EW493" s="208"/>
      <c r="EX493" s="208"/>
      <c r="EY493" s="208"/>
      <c r="EZ493" s="208"/>
      <c r="FA493" s="208"/>
      <c r="FB493" s="208"/>
      <c r="FC493" s="208"/>
      <c r="FD493" s="208"/>
      <c r="FE493" s="208"/>
      <c r="FF493" s="208"/>
      <c r="FG493" s="208"/>
      <c r="FH493" s="208"/>
      <c r="FI493" s="208"/>
      <c r="FJ493" s="208"/>
      <c r="FK493" s="208"/>
      <c r="FL493" s="208"/>
      <c r="FM493" s="208"/>
      <c r="FN493" s="208"/>
      <c r="FO493" s="287"/>
    </row>
    <row r="494" spans="1:171" s="173" customFormat="1" ht="45.95" customHeight="1" x14ac:dyDescent="0.2">
      <c r="A494" s="400"/>
      <c r="B494" s="400"/>
      <c r="C494" s="400"/>
      <c r="D494" s="400"/>
      <c r="E494" s="400"/>
      <c r="F494" s="400"/>
      <c r="G494" s="400"/>
      <c r="H494" s="400"/>
      <c r="I494" s="400"/>
      <c r="J494" s="400"/>
      <c r="K494" s="400"/>
      <c r="L494" s="374"/>
      <c r="M494" s="374">
        <v>2</v>
      </c>
      <c r="N494" s="374" t="s">
        <v>1481</v>
      </c>
      <c r="O494" s="374" t="s">
        <v>1437</v>
      </c>
      <c r="P494" s="374" t="s">
        <v>645</v>
      </c>
      <c r="Q494" s="135">
        <v>1</v>
      </c>
      <c r="R494" s="135" t="s">
        <v>1482</v>
      </c>
      <c r="S494" s="135" t="s">
        <v>1483</v>
      </c>
      <c r="T494" s="174"/>
      <c r="U494" s="174"/>
      <c r="V494" s="174"/>
      <c r="W494" s="177"/>
      <c r="X494" s="174"/>
      <c r="Y494" s="174"/>
      <c r="Z494" s="174"/>
      <c r="AA494" s="174"/>
      <c r="AB494" s="174"/>
      <c r="AC494" s="174"/>
      <c r="AD494" s="174"/>
      <c r="AE494" s="174"/>
      <c r="AF494" s="279">
        <f>IFERROR(SUMIF(Costeo!$H$5:$H$636,R494,Costeo!$Q$5:$Q$636),SUMIF(Costeo!$Z$4:$Z$636,LEFT(R494,250),Costeo!$Q$4:$Q$637))</f>
        <v>0</v>
      </c>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08"/>
      <c r="BK494" s="208"/>
      <c r="BL494" s="208"/>
      <c r="BM494" s="208"/>
      <c r="BN494" s="208"/>
      <c r="BO494" s="208"/>
      <c r="BP494" s="208"/>
      <c r="BQ494" s="208"/>
      <c r="BR494" s="208"/>
      <c r="BS494" s="208"/>
      <c r="BT494" s="208"/>
      <c r="BU494" s="208"/>
      <c r="BV494" s="208"/>
      <c r="BW494" s="208"/>
      <c r="BX494" s="208"/>
      <c r="BY494" s="208"/>
      <c r="BZ494" s="208"/>
      <c r="CA494" s="208"/>
      <c r="CB494" s="208"/>
      <c r="CC494" s="208"/>
      <c r="CD494" s="208"/>
      <c r="CE494" s="208"/>
      <c r="CF494" s="208"/>
      <c r="CG494" s="208"/>
      <c r="CH494" s="208"/>
      <c r="CI494" s="208"/>
      <c r="CJ494" s="208"/>
      <c r="CK494" s="208"/>
      <c r="CL494" s="208"/>
      <c r="CM494" s="208"/>
      <c r="CN494" s="208"/>
      <c r="CO494" s="208"/>
      <c r="CP494" s="208"/>
      <c r="CQ494" s="208"/>
      <c r="CR494" s="208"/>
      <c r="CS494" s="208"/>
      <c r="CT494" s="208"/>
      <c r="CU494" s="208"/>
      <c r="CV494" s="208"/>
      <c r="CW494" s="208"/>
      <c r="CX494" s="208"/>
      <c r="CY494" s="208"/>
      <c r="CZ494" s="208"/>
      <c r="DA494" s="208"/>
      <c r="DB494" s="208"/>
      <c r="DC494" s="208"/>
      <c r="DD494" s="208"/>
      <c r="DE494" s="208"/>
      <c r="DF494" s="208"/>
      <c r="DG494" s="208"/>
      <c r="DH494" s="208"/>
      <c r="DI494" s="208"/>
      <c r="DJ494" s="208"/>
      <c r="DK494" s="208"/>
      <c r="DL494" s="208"/>
      <c r="DM494" s="208"/>
      <c r="DN494" s="208"/>
      <c r="DO494" s="208"/>
      <c r="DP494" s="208"/>
      <c r="DQ494" s="208"/>
      <c r="DR494" s="208"/>
      <c r="DS494" s="208"/>
      <c r="DT494" s="208"/>
      <c r="DU494" s="208"/>
      <c r="DV494" s="208"/>
      <c r="DW494" s="208"/>
      <c r="DX494" s="208"/>
      <c r="DY494" s="208"/>
      <c r="DZ494" s="208"/>
      <c r="EA494" s="208"/>
      <c r="EB494" s="208"/>
      <c r="EC494" s="208"/>
      <c r="ED494" s="208"/>
      <c r="EE494" s="208"/>
      <c r="EF494" s="208"/>
      <c r="EG494" s="208"/>
      <c r="EH494" s="208"/>
      <c r="EI494" s="208"/>
      <c r="EJ494" s="208"/>
      <c r="EK494" s="208"/>
      <c r="EL494" s="208"/>
      <c r="EM494" s="208"/>
      <c r="EN494" s="208"/>
      <c r="EO494" s="208"/>
      <c r="EP494" s="208"/>
      <c r="EQ494" s="208"/>
      <c r="ER494" s="208"/>
      <c r="ES494" s="208"/>
      <c r="ET494" s="208"/>
      <c r="EU494" s="208"/>
      <c r="EV494" s="208"/>
      <c r="EW494" s="208"/>
      <c r="EX494" s="208"/>
      <c r="EY494" s="208"/>
      <c r="EZ494" s="208"/>
      <c r="FA494" s="208"/>
      <c r="FB494" s="208"/>
      <c r="FC494" s="208"/>
      <c r="FD494" s="208"/>
      <c r="FE494" s="208"/>
      <c r="FF494" s="208"/>
      <c r="FG494" s="208"/>
      <c r="FH494" s="208"/>
      <c r="FI494" s="208"/>
      <c r="FJ494" s="208"/>
      <c r="FK494" s="208"/>
      <c r="FL494" s="208"/>
      <c r="FM494" s="208"/>
      <c r="FN494" s="208"/>
      <c r="FO494" s="287"/>
    </row>
    <row r="495" spans="1:171" s="173" customFormat="1" ht="45.95" customHeight="1" x14ac:dyDescent="0.2">
      <c r="A495" s="400"/>
      <c r="B495" s="400"/>
      <c r="C495" s="400"/>
      <c r="D495" s="400"/>
      <c r="E495" s="400"/>
      <c r="F495" s="400"/>
      <c r="G495" s="400"/>
      <c r="H495" s="400"/>
      <c r="I495" s="400"/>
      <c r="J495" s="400"/>
      <c r="K495" s="400"/>
      <c r="L495" s="374"/>
      <c r="M495" s="400"/>
      <c r="N495" s="400"/>
      <c r="O495" s="400"/>
      <c r="P495" s="400"/>
      <c r="Q495" s="135">
        <v>2</v>
      </c>
      <c r="R495" s="135" t="s">
        <v>1484</v>
      </c>
      <c r="S495" s="135" t="s">
        <v>1483</v>
      </c>
      <c r="T495" s="174"/>
      <c r="U495" s="174"/>
      <c r="V495" s="174"/>
      <c r="W495" s="177"/>
      <c r="X495" s="174"/>
      <c r="Y495" s="174"/>
      <c r="Z495" s="174"/>
      <c r="AA495" s="174"/>
      <c r="AB495" s="174"/>
      <c r="AC495" s="174"/>
      <c r="AD495" s="174"/>
      <c r="AE495" s="174"/>
      <c r="AF495" s="279">
        <f>IFERROR(SUMIF(Costeo!$H$5:$H$636,R495,Costeo!$Q$5:$Q$636),SUMIF(Costeo!$Z$4:$Z$636,LEFT(R495,250),Costeo!$Q$4:$Q$637))</f>
        <v>0</v>
      </c>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08"/>
      <c r="BK495" s="208"/>
      <c r="BL495" s="208"/>
      <c r="BM495" s="208"/>
      <c r="BN495" s="208"/>
      <c r="BO495" s="208"/>
      <c r="BP495" s="208"/>
      <c r="BQ495" s="208"/>
      <c r="BR495" s="208"/>
      <c r="BS495" s="208"/>
      <c r="BT495" s="208"/>
      <c r="BU495" s="208"/>
      <c r="BV495" s="208"/>
      <c r="BW495" s="208"/>
      <c r="BX495" s="208"/>
      <c r="BY495" s="208"/>
      <c r="BZ495" s="208"/>
      <c r="CA495" s="208"/>
      <c r="CB495" s="208"/>
      <c r="CC495" s="208"/>
      <c r="CD495" s="208"/>
      <c r="CE495" s="208"/>
      <c r="CF495" s="208"/>
      <c r="CG495" s="208"/>
      <c r="CH495" s="208"/>
      <c r="CI495" s="208"/>
      <c r="CJ495" s="208"/>
      <c r="CK495" s="208"/>
      <c r="CL495" s="208"/>
      <c r="CM495" s="208"/>
      <c r="CN495" s="208"/>
      <c r="CO495" s="208"/>
      <c r="CP495" s="208"/>
      <c r="CQ495" s="208"/>
      <c r="CR495" s="208"/>
      <c r="CS495" s="208"/>
      <c r="CT495" s="208"/>
      <c r="CU495" s="208"/>
      <c r="CV495" s="208"/>
      <c r="CW495" s="208"/>
      <c r="CX495" s="208"/>
      <c r="CY495" s="208"/>
      <c r="CZ495" s="208"/>
      <c r="DA495" s="208"/>
      <c r="DB495" s="208"/>
      <c r="DC495" s="208"/>
      <c r="DD495" s="208"/>
      <c r="DE495" s="208"/>
      <c r="DF495" s="208"/>
      <c r="DG495" s="208"/>
      <c r="DH495" s="208"/>
      <c r="DI495" s="208"/>
      <c r="DJ495" s="208"/>
      <c r="DK495" s="208"/>
      <c r="DL495" s="208"/>
      <c r="DM495" s="208"/>
      <c r="DN495" s="208"/>
      <c r="DO495" s="208"/>
      <c r="DP495" s="208"/>
      <c r="DQ495" s="208"/>
      <c r="DR495" s="208"/>
      <c r="DS495" s="208"/>
      <c r="DT495" s="208"/>
      <c r="DU495" s="208"/>
      <c r="DV495" s="208"/>
      <c r="DW495" s="208"/>
      <c r="DX495" s="208"/>
      <c r="DY495" s="208"/>
      <c r="DZ495" s="208"/>
      <c r="EA495" s="208"/>
      <c r="EB495" s="208"/>
      <c r="EC495" s="208"/>
      <c r="ED495" s="208"/>
      <c r="EE495" s="208"/>
      <c r="EF495" s="208"/>
      <c r="EG495" s="208"/>
      <c r="EH495" s="208"/>
      <c r="EI495" s="208"/>
      <c r="EJ495" s="208"/>
      <c r="EK495" s="208"/>
      <c r="EL495" s="208"/>
      <c r="EM495" s="208"/>
      <c r="EN495" s="208"/>
      <c r="EO495" s="208"/>
      <c r="EP495" s="208"/>
      <c r="EQ495" s="208"/>
      <c r="ER495" s="208"/>
      <c r="ES495" s="208"/>
      <c r="ET495" s="208"/>
      <c r="EU495" s="208"/>
      <c r="EV495" s="208"/>
      <c r="EW495" s="208"/>
      <c r="EX495" s="208"/>
      <c r="EY495" s="208"/>
      <c r="EZ495" s="208"/>
      <c r="FA495" s="208"/>
      <c r="FB495" s="208"/>
      <c r="FC495" s="208"/>
      <c r="FD495" s="208"/>
      <c r="FE495" s="208"/>
      <c r="FF495" s="208"/>
      <c r="FG495" s="208"/>
      <c r="FH495" s="208"/>
      <c r="FI495" s="208"/>
      <c r="FJ495" s="208"/>
      <c r="FK495" s="208"/>
      <c r="FL495" s="208"/>
      <c r="FM495" s="208"/>
      <c r="FN495" s="208"/>
      <c r="FO495" s="287"/>
    </row>
    <row r="496" spans="1:171" s="173" customFormat="1" ht="45.95" customHeight="1" x14ac:dyDescent="0.2">
      <c r="A496" s="400"/>
      <c r="B496" s="400"/>
      <c r="C496" s="400"/>
      <c r="D496" s="400"/>
      <c r="E496" s="400"/>
      <c r="F496" s="400"/>
      <c r="G496" s="400"/>
      <c r="H496" s="400"/>
      <c r="I496" s="400"/>
      <c r="J496" s="400"/>
      <c r="K496" s="400"/>
      <c r="L496" s="374"/>
      <c r="M496" s="400"/>
      <c r="N496" s="400"/>
      <c r="O496" s="400"/>
      <c r="P496" s="400"/>
      <c r="Q496" s="135">
        <v>3</v>
      </c>
      <c r="R496" s="135" t="s">
        <v>1485</v>
      </c>
      <c r="S496" s="135" t="s">
        <v>1483</v>
      </c>
      <c r="T496" s="174"/>
      <c r="U496" s="174"/>
      <c r="V496" s="174"/>
      <c r="W496" s="177"/>
      <c r="X496" s="174"/>
      <c r="Y496" s="174"/>
      <c r="Z496" s="174"/>
      <c r="AA496" s="174"/>
      <c r="AB496" s="174"/>
      <c r="AC496" s="174"/>
      <c r="AD496" s="174"/>
      <c r="AE496" s="174"/>
      <c r="AF496" s="279">
        <f>IFERROR(SUMIF(Costeo!$H$5:$H$636,R496,Costeo!$Q$5:$Q$636),SUMIF(Costeo!$Z$4:$Z$636,LEFT(R496,250),Costeo!$Q$4:$Q$637))</f>
        <v>0</v>
      </c>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08"/>
      <c r="BK496" s="208"/>
      <c r="BL496" s="208"/>
      <c r="BM496" s="208"/>
      <c r="BN496" s="208"/>
      <c r="BO496" s="208"/>
      <c r="BP496" s="208"/>
      <c r="BQ496" s="208"/>
      <c r="BR496" s="208"/>
      <c r="BS496" s="208"/>
      <c r="BT496" s="208"/>
      <c r="BU496" s="208"/>
      <c r="BV496" s="208"/>
      <c r="BW496" s="208"/>
      <c r="BX496" s="208"/>
      <c r="BY496" s="208"/>
      <c r="BZ496" s="208"/>
      <c r="CA496" s="208"/>
      <c r="CB496" s="208"/>
      <c r="CC496" s="208"/>
      <c r="CD496" s="208"/>
      <c r="CE496" s="208"/>
      <c r="CF496" s="208"/>
      <c r="CG496" s="208"/>
      <c r="CH496" s="208"/>
      <c r="CI496" s="208"/>
      <c r="CJ496" s="208"/>
      <c r="CK496" s="208"/>
      <c r="CL496" s="208"/>
      <c r="CM496" s="208"/>
      <c r="CN496" s="208"/>
      <c r="CO496" s="208"/>
      <c r="CP496" s="208"/>
      <c r="CQ496" s="208"/>
      <c r="CR496" s="208"/>
      <c r="CS496" s="208"/>
      <c r="CT496" s="208"/>
      <c r="CU496" s="208"/>
      <c r="CV496" s="208"/>
      <c r="CW496" s="208"/>
      <c r="CX496" s="208"/>
      <c r="CY496" s="208"/>
      <c r="CZ496" s="208"/>
      <c r="DA496" s="208"/>
      <c r="DB496" s="208"/>
      <c r="DC496" s="208"/>
      <c r="DD496" s="208"/>
      <c r="DE496" s="208"/>
      <c r="DF496" s="208"/>
      <c r="DG496" s="208"/>
      <c r="DH496" s="208"/>
      <c r="DI496" s="208"/>
      <c r="DJ496" s="208"/>
      <c r="DK496" s="208"/>
      <c r="DL496" s="208"/>
      <c r="DM496" s="208"/>
      <c r="DN496" s="208"/>
      <c r="DO496" s="208"/>
      <c r="DP496" s="208"/>
      <c r="DQ496" s="208"/>
      <c r="DR496" s="208"/>
      <c r="DS496" s="208"/>
      <c r="DT496" s="208"/>
      <c r="DU496" s="208"/>
      <c r="DV496" s="208"/>
      <c r="DW496" s="208"/>
      <c r="DX496" s="208"/>
      <c r="DY496" s="208"/>
      <c r="DZ496" s="208"/>
      <c r="EA496" s="208"/>
      <c r="EB496" s="208"/>
      <c r="EC496" s="208"/>
      <c r="ED496" s="208"/>
      <c r="EE496" s="208"/>
      <c r="EF496" s="208"/>
      <c r="EG496" s="208"/>
      <c r="EH496" s="208"/>
      <c r="EI496" s="208"/>
      <c r="EJ496" s="208"/>
      <c r="EK496" s="208"/>
      <c r="EL496" s="208"/>
      <c r="EM496" s="208"/>
      <c r="EN496" s="208"/>
      <c r="EO496" s="208"/>
      <c r="EP496" s="208"/>
      <c r="EQ496" s="208"/>
      <c r="ER496" s="208"/>
      <c r="ES496" s="208"/>
      <c r="ET496" s="208"/>
      <c r="EU496" s="208"/>
      <c r="EV496" s="208"/>
      <c r="EW496" s="208"/>
      <c r="EX496" s="208"/>
      <c r="EY496" s="208"/>
      <c r="EZ496" s="208"/>
      <c r="FA496" s="208"/>
      <c r="FB496" s="208"/>
      <c r="FC496" s="208"/>
      <c r="FD496" s="208"/>
      <c r="FE496" s="208"/>
      <c r="FF496" s="208"/>
      <c r="FG496" s="208"/>
      <c r="FH496" s="208"/>
      <c r="FI496" s="208"/>
      <c r="FJ496" s="208"/>
      <c r="FK496" s="208"/>
      <c r="FL496" s="208"/>
      <c r="FM496" s="208"/>
      <c r="FN496" s="208"/>
      <c r="FO496" s="287"/>
    </row>
    <row r="497" spans="1:171" s="173" customFormat="1" ht="45.95" customHeight="1" x14ac:dyDescent="0.2">
      <c r="A497" s="400"/>
      <c r="B497" s="400"/>
      <c r="C497" s="400"/>
      <c r="D497" s="400"/>
      <c r="E497" s="400"/>
      <c r="F497" s="400"/>
      <c r="G497" s="400"/>
      <c r="H497" s="400"/>
      <c r="I497" s="400"/>
      <c r="J497" s="400"/>
      <c r="K497" s="400"/>
      <c r="L497" s="374"/>
      <c r="M497" s="400"/>
      <c r="N497" s="400"/>
      <c r="O497" s="400"/>
      <c r="P497" s="400"/>
      <c r="Q497" s="135">
        <v>4</v>
      </c>
      <c r="R497" s="135" t="s">
        <v>1486</v>
      </c>
      <c r="S497" s="135" t="s">
        <v>1483</v>
      </c>
      <c r="T497" s="174"/>
      <c r="U497" s="174"/>
      <c r="V497" s="174"/>
      <c r="W497" s="177"/>
      <c r="X497" s="174"/>
      <c r="Y497" s="174"/>
      <c r="Z497" s="174"/>
      <c r="AA497" s="174"/>
      <c r="AB497" s="174"/>
      <c r="AC497" s="174"/>
      <c r="AD497" s="174"/>
      <c r="AE497" s="174"/>
      <c r="AF497" s="279">
        <f>IFERROR(SUMIF(Costeo!$H$5:$H$636,R497,Costeo!$Q$5:$Q$636),SUMIF(Costeo!$Z$4:$Z$636,LEFT(R497,250),Costeo!$Q$4:$Q$637))</f>
        <v>0</v>
      </c>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08"/>
      <c r="BK497" s="208"/>
      <c r="BL497" s="208"/>
      <c r="BM497" s="208"/>
      <c r="BN497" s="208"/>
      <c r="BO497" s="208"/>
      <c r="BP497" s="208"/>
      <c r="BQ497" s="208"/>
      <c r="BR497" s="208"/>
      <c r="BS497" s="208"/>
      <c r="BT497" s="208"/>
      <c r="BU497" s="208"/>
      <c r="BV497" s="208"/>
      <c r="BW497" s="208"/>
      <c r="BX497" s="208"/>
      <c r="BY497" s="208"/>
      <c r="BZ497" s="208"/>
      <c r="CA497" s="208"/>
      <c r="CB497" s="208"/>
      <c r="CC497" s="208"/>
      <c r="CD497" s="208"/>
      <c r="CE497" s="208"/>
      <c r="CF497" s="208"/>
      <c r="CG497" s="208"/>
      <c r="CH497" s="208"/>
      <c r="CI497" s="208"/>
      <c r="CJ497" s="208"/>
      <c r="CK497" s="208"/>
      <c r="CL497" s="208"/>
      <c r="CM497" s="208"/>
      <c r="CN497" s="208"/>
      <c r="CO497" s="208"/>
      <c r="CP497" s="208"/>
      <c r="CQ497" s="208"/>
      <c r="CR497" s="208"/>
      <c r="CS497" s="208"/>
      <c r="CT497" s="208"/>
      <c r="CU497" s="208"/>
      <c r="CV497" s="208"/>
      <c r="CW497" s="208"/>
      <c r="CX497" s="208"/>
      <c r="CY497" s="208"/>
      <c r="CZ497" s="208"/>
      <c r="DA497" s="208"/>
      <c r="DB497" s="208"/>
      <c r="DC497" s="208"/>
      <c r="DD497" s="208"/>
      <c r="DE497" s="208"/>
      <c r="DF497" s="208"/>
      <c r="DG497" s="208"/>
      <c r="DH497" s="208"/>
      <c r="DI497" s="208"/>
      <c r="DJ497" s="208"/>
      <c r="DK497" s="208"/>
      <c r="DL497" s="208"/>
      <c r="DM497" s="208"/>
      <c r="DN497" s="208"/>
      <c r="DO497" s="208"/>
      <c r="DP497" s="208"/>
      <c r="DQ497" s="208"/>
      <c r="DR497" s="208"/>
      <c r="DS497" s="208"/>
      <c r="DT497" s="208"/>
      <c r="DU497" s="208"/>
      <c r="DV497" s="208"/>
      <c r="DW497" s="208"/>
      <c r="DX497" s="208"/>
      <c r="DY497" s="208"/>
      <c r="DZ497" s="208"/>
      <c r="EA497" s="208"/>
      <c r="EB497" s="208"/>
      <c r="EC497" s="208"/>
      <c r="ED497" s="208"/>
      <c r="EE497" s="208"/>
      <c r="EF497" s="208"/>
      <c r="EG497" s="208"/>
      <c r="EH497" s="208"/>
      <c r="EI497" s="208"/>
      <c r="EJ497" s="208"/>
      <c r="EK497" s="208"/>
      <c r="EL497" s="208"/>
      <c r="EM497" s="208"/>
      <c r="EN497" s="208"/>
      <c r="EO497" s="208"/>
      <c r="EP497" s="208"/>
      <c r="EQ497" s="208"/>
      <c r="ER497" s="208"/>
      <c r="ES497" s="208"/>
      <c r="ET497" s="208"/>
      <c r="EU497" s="208"/>
      <c r="EV497" s="208"/>
      <c r="EW497" s="208"/>
      <c r="EX497" s="208"/>
      <c r="EY497" s="208"/>
      <c r="EZ497" s="208"/>
      <c r="FA497" s="208"/>
      <c r="FB497" s="208"/>
      <c r="FC497" s="208"/>
      <c r="FD497" s="208"/>
      <c r="FE497" s="208"/>
      <c r="FF497" s="208"/>
      <c r="FG497" s="208"/>
      <c r="FH497" s="208"/>
      <c r="FI497" s="208"/>
      <c r="FJ497" s="208"/>
      <c r="FK497" s="208"/>
      <c r="FL497" s="208"/>
      <c r="FM497" s="208"/>
      <c r="FN497" s="208"/>
      <c r="FO497" s="287"/>
    </row>
    <row r="498" spans="1:171" s="173" customFormat="1" ht="14.25" customHeight="1" x14ac:dyDescent="0.2">
      <c r="A498" s="400"/>
      <c r="B498" s="400"/>
      <c r="C498" s="400"/>
      <c r="D498" s="400"/>
      <c r="E498" s="400"/>
      <c r="F498" s="400"/>
      <c r="G498" s="400"/>
      <c r="H498" s="400"/>
      <c r="I498" s="400"/>
      <c r="J498" s="400"/>
      <c r="K498" s="400"/>
      <c r="L498" s="374"/>
      <c r="M498" s="374">
        <v>3</v>
      </c>
      <c r="N498" s="374" t="s">
        <v>1487</v>
      </c>
      <c r="O498" s="374" t="s">
        <v>1437</v>
      </c>
      <c r="P498" s="374" t="s">
        <v>645</v>
      </c>
      <c r="Q498" s="135">
        <v>1</v>
      </c>
      <c r="R498" s="135" t="s">
        <v>1488</v>
      </c>
      <c r="S498" s="135" t="s">
        <v>1489</v>
      </c>
      <c r="T498" s="174"/>
      <c r="U498" s="174"/>
      <c r="V498" s="177"/>
      <c r="W498" s="174"/>
      <c r="X498" s="174"/>
      <c r="Y498" s="174"/>
      <c r="Z498" s="174"/>
      <c r="AA498" s="174"/>
      <c r="AB498" s="174"/>
      <c r="AC498" s="174"/>
      <c r="AD498" s="174"/>
      <c r="AE498" s="174"/>
      <c r="AF498" s="279">
        <f>IFERROR(SUMIF(Costeo!$H$5:$H$636,R498,Costeo!$Q$5:$Q$636),SUMIF(Costeo!$Z$4:$Z$636,LEFT(R498,250),Costeo!$Q$4:$Q$637))</f>
        <v>0</v>
      </c>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08"/>
      <c r="BK498" s="208"/>
      <c r="BL498" s="208"/>
      <c r="BM498" s="208"/>
      <c r="BN498" s="208"/>
      <c r="BO498" s="208"/>
      <c r="BP498" s="208"/>
      <c r="BQ498" s="208"/>
      <c r="BR498" s="208"/>
      <c r="BS498" s="208"/>
      <c r="BT498" s="208"/>
      <c r="BU498" s="208"/>
      <c r="BV498" s="208"/>
      <c r="BW498" s="208"/>
      <c r="BX498" s="208"/>
      <c r="BY498" s="208"/>
      <c r="BZ498" s="208"/>
      <c r="CA498" s="208"/>
      <c r="CB498" s="208"/>
      <c r="CC498" s="208"/>
      <c r="CD498" s="208"/>
      <c r="CE498" s="208"/>
      <c r="CF498" s="208"/>
      <c r="CG498" s="208"/>
      <c r="CH498" s="208"/>
      <c r="CI498" s="208"/>
      <c r="CJ498" s="208"/>
      <c r="CK498" s="208"/>
      <c r="CL498" s="208"/>
      <c r="CM498" s="208"/>
      <c r="CN498" s="208"/>
      <c r="CO498" s="208"/>
      <c r="CP498" s="208"/>
      <c r="CQ498" s="208"/>
      <c r="CR498" s="208"/>
      <c r="CS498" s="208"/>
      <c r="CT498" s="208"/>
      <c r="CU498" s="208"/>
      <c r="CV498" s="208"/>
      <c r="CW498" s="208"/>
      <c r="CX498" s="208"/>
      <c r="CY498" s="208"/>
      <c r="CZ498" s="208"/>
      <c r="DA498" s="208"/>
      <c r="DB498" s="208"/>
      <c r="DC498" s="208"/>
      <c r="DD498" s="208"/>
      <c r="DE498" s="208"/>
      <c r="DF498" s="208"/>
      <c r="DG498" s="208"/>
      <c r="DH498" s="208"/>
      <c r="DI498" s="208"/>
      <c r="DJ498" s="208"/>
      <c r="DK498" s="208"/>
      <c r="DL498" s="208"/>
      <c r="DM498" s="208"/>
      <c r="DN498" s="208"/>
      <c r="DO498" s="208"/>
      <c r="DP498" s="208"/>
      <c r="DQ498" s="208"/>
      <c r="DR498" s="208"/>
      <c r="DS498" s="208"/>
      <c r="DT498" s="208"/>
      <c r="DU498" s="208"/>
      <c r="DV498" s="208"/>
      <c r="DW498" s="208"/>
      <c r="DX498" s="208"/>
      <c r="DY498" s="208"/>
      <c r="DZ498" s="208"/>
      <c r="EA498" s="208"/>
      <c r="EB498" s="208"/>
      <c r="EC498" s="208"/>
      <c r="ED498" s="208"/>
      <c r="EE498" s="208"/>
      <c r="EF498" s="208"/>
      <c r="EG498" s="208"/>
      <c r="EH498" s="208"/>
      <c r="EI498" s="208"/>
      <c r="EJ498" s="208"/>
      <c r="EK498" s="208"/>
      <c r="EL498" s="208"/>
      <c r="EM498" s="208"/>
      <c r="EN498" s="208"/>
      <c r="EO498" s="208"/>
      <c r="EP498" s="208"/>
      <c r="EQ498" s="208"/>
      <c r="ER498" s="208"/>
      <c r="ES498" s="208"/>
      <c r="ET498" s="208"/>
      <c r="EU498" s="208"/>
      <c r="EV498" s="208"/>
      <c r="EW498" s="208"/>
      <c r="EX498" s="208"/>
      <c r="EY498" s="208"/>
      <c r="EZ498" s="208"/>
      <c r="FA498" s="208"/>
      <c r="FB498" s="208"/>
      <c r="FC498" s="208"/>
      <c r="FD498" s="208"/>
      <c r="FE498" s="208"/>
      <c r="FF498" s="208"/>
      <c r="FG498" s="208"/>
      <c r="FH498" s="208"/>
      <c r="FI498" s="208"/>
      <c r="FJ498" s="208"/>
      <c r="FK498" s="208"/>
      <c r="FL498" s="208"/>
      <c r="FM498" s="208"/>
      <c r="FN498" s="208"/>
      <c r="FO498" s="287"/>
    </row>
    <row r="499" spans="1:171" s="173" customFormat="1" ht="15.75" customHeight="1" x14ac:dyDescent="0.2">
      <c r="A499" s="400"/>
      <c r="B499" s="400"/>
      <c r="C499" s="400"/>
      <c r="D499" s="400"/>
      <c r="E499" s="400"/>
      <c r="F499" s="400"/>
      <c r="G499" s="400"/>
      <c r="H499" s="400"/>
      <c r="I499" s="400"/>
      <c r="J499" s="400"/>
      <c r="K499" s="400"/>
      <c r="L499" s="374"/>
      <c r="M499" s="400"/>
      <c r="N499" s="400"/>
      <c r="O499" s="400"/>
      <c r="P499" s="400"/>
      <c r="Q499" s="135">
        <v>2</v>
      </c>
      <c r="R499" s="135" t="s">
        <v>1490</v>
      </c>
      <c r="S499" s="135" t="s">
        <v>1489</v>
      </c>
      <c r="T499" s="174"/>
      <c r="U499" s="174"/>
      <c r="V499" s="177"/>
      <c r="W499" s="174"/>
      <c r="X499" s="174"/>
      <c r="Y499" s="174"/>
      <c r="Z499" s="174"/>
      <c r="AA499" s="174"/>
      <c r="AB499" s="174"/>
      <c r="AC499" s="174"/>
      <c r="AD499" s="174"/>
      <c r="AE499" s="174"/>
      <c r="AF499" s="279">
        <f>IFERROR(SUMIF(Costeo!$H$5:$H$636,R499,Costeo!$Q$5:$Q$636),SUMIF(Costeo!$Z$4:$Z$636,LEFT(R499,250),Costeo!$Q$4:$Q$637))</f>
        <v>0</v>
      </c>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08"/>
      <c r="BK499" s="208"/>
      <c r="BL499" s="208"/>
      <c r="BM499" s="208"/>
      <c r="BN499" s="208"/>
      <c r="BO499" s="208"/>
      <c r="BP499" s="208"/>
      <c r="BQ499" s="208"/>
      <c r="BR499" s="208"/>
      <c r="BS499" s="208"/>
      <c r="BT499" s="208"/>
      <c r="BU499" s="208"/>
      <c r="BV499" s="208"/>
      <c r="BW499" s="208"/>
      <c r="BX499" s="208"/>
      <c r="BY499" s="208"/>
      <c r="BZ499" s="208"/>
      <c r="CA499" s="208"/>
      <c r="CB499" s="208"/>
      <c r="CC499" s="208"/>
      <c r="CD499" s="208"/>
      <c r="CE499" s="208"/>
      <c r="CF499" s="208"/>
      <c r="CG499" s="208"/>
      <c r="CH499" s="208"/>
      <c r="CI499" s="208"/>
      <c r="CJ499" s="208"/>
      <c r="CK499" s="208"/>
      <c r="CL499" s="208"/>
      <c r="CM499" s="208"/>
      <c r="CN499" s="208"/>
      <c r="CO499" s="208"/>
      <c r="CP499" s="208"/>
      <c r="CQ499" s="208"/>
      <c r="CR499" s="208"/>
      <c r="CS499" s="208"/>
      <c r="CT499" s="208"/>
      <c r="CU499" s="208"/>
      <c r="CV499" s="208"/>
      <c r="CW499" s="208"/>
      <c r="CX499" s="208"/>
      <c r="CY499" s="208"/>
      <c r="CZ499" s="208"/>
      <c r="DA499" s="208"/>
      <c r="DB499" s="208"/>
      <c r="DC499" s="208"/>
      <c r="DD499" s="208"/>
      <c r="DE499" s="208"/>
      <c r="DF499" s="208"/>
      <c r="DG499" s="208"/>
      <c r="DH499" s="208"/>
      <c r="DI499" s="208"/>
      <c r="DJ499" s="208"/>
      <c r="DK499" s="208"/>
      <c r="DL499" s="208"/>
      <c r="DM499" s="208"/>
      <c r="DN499" s="208"/>
      <c r="DO499" s="208"/>
      <c r="DP499" s="208"/>
      <c r="DQ499" s="208"/>
      <c r="DR499" s="208"/>
      <c r="DS499" s="208"/>
      <c r="DT499" s="208"/>
      <c r="DU499" s="208"/>
      <c r="DV499" s="208"/>
      <c r="DW499" s="208"/>
      <c r="DX499" s="208"/>
      <c r="DY499" s="208"/>
      <c r="DZ499" s="208"/>
      <c r="EA499" s="208"/>
      <c r="EB499" s="208"/>
      <c r="EC499" s="208"/>
      <c r="ED499" s="208"/>
      <c r="EE499" s="208"/>
      <c r="EF499" s="208"/>
      <c r="EG499" s="208"/>
      <c r="EH499" s="208"/>
      <c r="EI499" s="208"/>
      <c r="EJ499" s="208"/>
      <c r="EK499" s="208"/>
      <c r="EL499" s="208"/>
      <c r="EM499" s="208"/>
      <c r="EN499" s="208"/>
      <c r="EO499" s="208"/>
      <c r="EP499" s="208"/>
      <c r="EQ499" s="208"/>
      <c r="ER499" s="208"/>
      <c r="ES499" s="208"/>
      <c r="ET499" s="208"/>
      <c r="EU499" s="208"/>
      <c r="EV499" s="208"/>
      <c r="EW499" s="208"/>
      <c r="EX499" s="208"/>
      <c r="EY499" s="208"/>
      <c r="EZ499" s="208"/>
      <c r="FA499" s="208"/>
      <c r="FB499" s="208"/>
      <c r="FC499" s="208"/>
      <c r="FD499" s="208"/>
      <c r="FE499" s="208"/>
      <c r="FF499" s="208"/>
      <c r="FG499" s="208"/>
      <c r="FH499" s="208"/>
      <c r="FI499" s="208"/>
      <c r="FJ499" s="208"/>
      <c r="FK499" s="208"/>
      <c r="FL499" s="208"/>
      <c r="FM499" s="208"/>
      <c r="FN499" s="208"/>
      <c r="FO499" s="287"/>
    </row>
    <row r="500" spans="1:171" s="173" customFormat="1" ht="15.75" customHeight="1" x14ac:dyDescent="0.2">
      <c r="A500" s="400"/>
      <c r="B500" s="400"/>
      <c r="C500" s="400"/>
      <c r="D500" s="400"/>
      <c r="E500" s="400"/>
      <c r="F500" s="400"/>
      <c r="G500" s="400"/>
      <c r="H500" s="400"/>
      <c r="I500" s="400"/>
      <c r="J500" s="400"/>
      <c r="K500" s="400"/>
      <c r="L500" s="374"/>
      <c r="M500" s="400"/>
      <c r="N500" s="400"/>
      <c r="O500" s="400"/>
      <c r="P500" s="400"/>
      <c r="Q500" s="135">
        <v>3</v>
      </c>
      <c r="R500" s="135" t="s">
        <v>1491</v>
      </c>
      <c r="S500" s="135" t="s">
        <v>1489</v>
      </c>
      <c r="T500" s="174"/>
      <c r="U500" s="174"/>
      <c r="V500" s="177"/>
      <c r="W500" s="174"/>
      <c r="X500" s="174"/>
      <c r="Y500" s="174"/>
      <c r="Z500" s="174"/>
      <c r="AA500" s="174"/>
      <c r="AB500" s="174"/>
      <c r="AC500" s="174"/>
      <c r="AD500" s="174"/>
      <c r="AE500" s="174"/>
      <c r="AF500" s="279">
        <f>IFERROR(SUMIF(Costeo!$H$5:$H$636,R500,Costeo!$Q$5:$Q$636),SUMIF(Costeo!$Z$4:$Z$636,LEFT(R500,250),Costeo!$Q$4:$Q$637))</f>
        <v>0</v>
      </c>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08"/>
      <c r="BK500" s="208"/>
      <c r="BL500" s="208"/>
      <c r="BM500" s="208"/>
      <c r="BN500" s="208"/>
      <c r="BO500" s="208"/>
      <c r="BP500" s="208"/>
      <c r="BQ500" s="208"/>
      <c r="BR500" s="208"/>
      <c r="BS500" s="208"/>
      <c r="BT500" s="208"/>
      <c r="BU500" s="208"/>
      <c r="BV500" s="208"/>
      <c r="BW500" s="208"/>
      <c r="BX500" s="208"/>
      <c r="BY500" s="208"/>
      <c r="BZ500" s="208"/>
      <c r="CA500" s="208"/>
      <c r="CB500" s="208"/>
      <c r="CC500" s="208"/>
      <c r="CD500" s="208"/>
      <c r="CE500" s="208"/>
      <c r="CF500" s="208"/>
      <c r="CG500" s="208"/>
      <c r="CH500" s="208"/>
      <c r="CI500" s="208"/>
      <c r="CJ500" s="208"/>
      <c r="CK500" s="208"/>
      <c r="CL500" s="208"/>
      <c r="CM500" s="208"/>
      <c r="CN500" s="208"/>
      <c r="CO500" s="208"/>
      <c r="CP500" s="208"/>
      <c r="CQ500" s="208"/>
      <c r="CR500" s="208"/>
      <c r="CS500" s="208"/>
      <c r="CT500" s="208"/>
      <c r="CU500" s="208"/>
      <c r="CV500" s="208"/>
      <c r="CW500" s="208"/>
      <c r="CX500" s="208"/>
      <c r="CY500" s="208"/>
      <c r="CZ500" s="208"/>
      <c r="DA500" s="208"/>
      <c r="DB500" s="208"/>
      <c r="DC500" s="208"/>
      <c r="DD500" s="208"/>
      <c r="DE500" s="208"/>
      <c r="DF500" s="208"/>
      <c r="DG500" s="208"/>
      <c r="DH500" s="208"/>
      <c r="DI500" s="208"/>
      <c r="DJ500" s="208"/>
      <c r="DK500" s="208"/>
      <c r="DL500" s="208"/>
      <c r="DM500" s="208"/>
      <c r="DN500" s="208"/>
      <c r="DO500" s="208"/>
      <c r="DP500" s="208"/>
      <c r="DQ500" s="208"/>
      <c r="DR500" s="208"/>
      <c r="DS500" s="208"/>
      <c r="DT500" s="208"/>
      <c r="DU500" s="208"/>
      <c r="DV500" s="208"/>
      <c r="DW500" s="208"/>
      <c r="DX500" s="208"/>
      <c r="DY500" s="208"/>
      <c r="DZ500" s="208"/>
      <c r="EA500" s="208"/>
      <c r="EB500" s="208"/>
      <c r="EC500" s="208"/>
      <c r="ED500" s="208"/>
      <c r="EE500" s="208"/>
      <c r="EF500" s="208"/>
      <c r="EG500" s="208"/>
      <c r="EH500" s="208"/>
      <c r="EI500" s="208"/>
      <c r="EJ500" s="208"/>
      <c r="EK500" s="208"/>
      <c r="EL500" s="208"/>
      <c r="EM500" s="208"/>
      <c r="EN500" s="208"/>
      <c r="EO500" s="208"/>
      <c r="EP500" s="208"/>
      <c r="EQ500" s="208"/>
      <c r="ER500" s="208"/>
      <c r="ES500" s="208"/>
      <c r="ET500" s="208"/>
      <c r="EU500" s="208"/>
      <c r="EV500" s="208"/>
      <c r="EW500" s="208"/>
      <c r="EX500" s="208"/>
      <c r="EY500" s="208"/>
      <c r="EZ500" s="208"/>
      <c r="FA500" s="208"/>
      <c r="FB500" s="208"/>
      <c r="FC500" s="208"/>
      <c r="FD500" s="208"/>
      <c r="FE500" s="208"/>
      <c r="FF500" s="208"/>
      <c r="FG500" s="208"/>
      <c r="FH500" s="208"/>
      <c r="FI500" s="208"/>
      <c r="FJ500" s="208"/>
      <c r="FK500" s="208"/>
      <c r="FL500" s="208"/>
      <c r="FM500" s="208"/>
      <c r="FN500" s="208"/>
      <c r="FO500" s="287"/>
    </row>
    <row r="501" spans="1:171" s="173" customFormat="1" ht="15.75" customHeight="1" x14ac:dyDescent="0.2">
      <c r="A501" s="400"/>
      <c r="B501" s="400"/>
      <c r="C501" s="400"/>
      <c r="D501" s="400"/>
      <c r="E501" s="400"/>
      <c r="F501" s="400"/>
      <c r="G501" s="400"/>
      <c r="H501" s="400"/>
      <c r="I501" s="400"/>
      <c r="J501" s="400"/>
      <c r="K501" s="400"/>
      <c r="L501" s="374"/>
      <c r="M501" s="400"/>
      <c r="N501" s="400"/>
      <c r="O501" s="400"/>
      <c r="P501" s="400"/>
      <c r="Q501" s="135">
        <v>4</v>
      </c>
      <c r="R501" s="135" t="s">
        <v>1492</v>
      </c>
      <c r="S501" s="135" t="s">
        <v>1489</v>
      </c>
      <c r="T501" s="174"/>
      <c r="U501" s="174"/>
      <c r="V501" s="177"/>
      <c r="W501" s="174"/>
      <c r="X501" s="174"/>
      <c r="Y501" s="174"/>
      <c r="Z501" s="174"/>
      <c r="AA501" s="174"/>
      <c r="AB501" s="174"/>
      <c r="AC501" s="174"/>
      <c r="AD501" s="174"/>
      <c r="AE501" s="174"/>
      <c r="AF501" s="279">
        <f>IFERROR(SUMIF(Costeo!$H$5:$H$636,R501,Costeo!$Q$5:$Q$636),SUMIF(Costeo!$Z$4:$Z$636,LEFT(R501,250),Costeo!$Q$4:$Q$637))</f>
        <v>0</v>
      </c>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08"/>
      <c r="BK501" s="208"/>
      <c r="BL501" s="208"/>
      <c r="BM501" s="208"/>
      <c r="BN501" s="208"/>
      <c r="BO501" s="208"/>
      <c r="BP501" s="208"/>
      <c r="BQ501" s="208"/>
      <c r="BR501" s="208"/>
      <c r="BS501" s="208"/>
      <c r="BT501" s="208"/>
      <c r="BU501" s="208"/>
      <c r="BV501" s="208"/>
      <c r="BW501" s="208"/>
      <c r="BX501" s="208"/>
      <c r="BY501" s="208"/>
      <c r="BZ501" s="208"/>
      <c r="CA501" s="208"/>
      <c r="CB501" s="208"/>
      <c r="CC501" s="208"/>
      <c r="CD501" s="208"/>
      <c r="CE501" s="208"/>
      <c r="CF501" s="208"/>
      <c r="CG501" s="208"/>
      <c r="CH501" s="208"/>
      <c r="CI501" s="208"/>
      <c r="CJ501" s="208"/>
      <c r="CK501" s="208"/>
      <c r="CL501" s="208"/>
      <c r="CM501" s="208"/>
      <c r="CN501" s="208"/>
      <c r="CO501" s="208"/>
      <c r="CP501" s="208"/>
      <c r="CQ501" s="208"/>
      <c r="CR501" s="208"/>
      <c r="CS501" s="208"/>
      <c r="CT501" s="208"/>
      <c r="CU501" s="208"/>
      <c r="CV501" s="208"/>
      <c r="CW501" s="208"/>
      <c r="CX501" s="208"/>
      <c r="CY501" s="208"/>
      <c r="CZ501" s="208"/>
      <c r="DA501" s="208"/>
      <c r="DB501" s="208"/>
      <c r="DC501" s="208"/>
      <c r="DD501" s="208"/>
      <c r="DE501" s="208"/>
      <c r="DF501" s="208"/>
      <c r="DG501" s="208"/>
      <c r="DH501" s="208"/>
      <c r="DI501" s="208"/>
      <c r="DJ501" s="208"/>
      <c r="DK501" s="208"/>
      <c r="DL501" s="208"/>
      <c r="DM501" s="208"/>
      <c r="DN501" s="208"/>
      <c r="DO501" s="208"/>
      <c r="DP501" s="208"/>
      <c r="DQ501" s="208"/>
      <c r="DR501" s="208"/>
      <c r="DS501" s="208"/>
      <c r="DT501" s="208"/>
      <c r="DU501" s="208"/>
      <c r="DV501" s="208"/>
      <c r="DW501" s="208"/>
      <c r="DX501" s="208"/>
      <c r="DY501" s="208"/>
      <c r="DZ501" s="208"/>
      <c r="EA501" s="208"/>
      <c r="EB501" s="208"/>
      <c r="EC501" s="208"/>
      <c r="ED501" s="208"/>
      <c r="EE501" s="208"/>
      <c r="EF501" s="208"/>
      <c r="EG501" s="208"/>
      <c r="EH501" s="208"/>
      <c r="EI501" s="208"/>
      <c r="EJ501" s="208"/>
      <c r="EK501" s="208"/>
      <c r="EL501" s="208"/>
      <c r="EM501" s="208"/>
      <c r="EN501" s="208"/>
      <c r="EO501" s="208"/>
      <c r="EP501" s="208"/>
      <c r="EQ501" s="208"/>
      <c r="ER501" s="208"/>
      <c r="ES501" s="208"/>
      <c r="ET501" s="208"/>
      <c r="EU501" s="208"/>
      <c r="EV501" s="208"/>
      <c r="EW501" s="208"/>
      <c r="EX501" s="208"/>
      <c r="EY501" s="208"/>
      <c r="EZ501" s="208"/>
      <c r="FA501" s="208"/>
      <c r="FB501" s="208"/>
      <c r="FC501" s="208"/>
      <c r="FD501" s="208"/>
      <c r="FE501" s="208"/>
      <c r="FF501" s="208"/>
      <c r="FG501" s="208"/>
      <c r="FH501" s="208"/>
      <c r="FI501" s="208"/>
      <c r="FJ501" s="208"/>
      <c r="FK501" s="208"/>
      <c r="FL501" s="208"/>
      <c r="FM501" s="208"/>
      <c r="FN501" s="208"/>
      <c r="FO501" s="287"/>
    </row>
    <row r="502" spans="1:171" s="173" customFormat="1" ht="15.75" customHeight="1" x14ac:dyDescent="0.2">
      <c r="A502" s="400"/>
      <c r="B502" s="400"/>
      <c r="C502" s="400"/>
      <c r="D502" s="400"/>
      <c r="E502" s="400"/>
      <c r="F502" s="400"/>
      <c r="G502" s="400"/>
      <c r="H502" s="400"/>
      <c r="I502" s="400"/>
      <c r="J502" s="400"/>
      <c r="K502" s="400"/>
      <c r="L502" s="374"/>
      <c r="M502" s="400"/>
      <c r="N502" s="400"/>
      <c r="O502" s="400"/>
      <c r="P502" s="400"/>
      <c r="Q502" s="135">
        <v>5</v>
      </c>
      <c r="R502" s="135" t="s">
        <v>1493</v>
      </c>
      <c r="S502" s="135" t="s">
        <v>1489</v>
      </c>
      <c r="T502" s="174"/>
      <c r="U502" s="174"/>
      <c r="V502" s="177"/>
      <c r="W502" s="174"/>
      <c r="X502" s="174"/>
      <c r="Y502" s="174"/>
      <c r="Z502" s="174"/>
      <c r="AA502" s="174"/>
      <c r="AB502" s="174"/>
      <c r="AC502" s="174"/>
      <c r="AD502" s="174"/>
      <c r="AE502" s="174"/>
      <c r="AF502" s="279">
        <f>IFERROR(SUMIF(Costeo!$H$5:$H$636,R502,Costeo!$Q$5:$Q$636),SUMIF(Costeo!$Z$4:$Z$636,LEFT(R502,250),Costeo!$Q$4:$Q$637))</f>
        <v>0</v>
      </c>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08"/>
      <c r="BK502" s="208"/>
      <c r="BL502" s="208"/>
      <c r="BM502" s="208"/>
      <c r="BN502" s="208"/>
      <c r="BO502" s="208"/>
      <c r="BP502" s="208"/>
      <c r="BQ502" s="208"/>
      <c r="BR502" s="208"/>
      <c r="BS502" s="208"/>
      <c r="BT502" s="208"/>
      <c r="BU502" s="208"/>
      <c r="BV502" s="208"/>
      <c r="BW502" s="208"/>
      <c r="BX502" s="208"/>
      <c r="BY502" s="208"/>
      <c r="BZ502" s="208"/>
      <c r="CA502" s="208"/>
      <c r="CB502" s="208"/>
      <c r="CC502" s="208"/>
      <c r="CD502" s="208"/>
      <c r="CE502" s="208"/>
      <c r="CF502" s="208"/>
      <c r="CG502" s="208"/>
      <c r="CH502" s="208"/>
      <c r="CI502" s="208"/>
      <c r="CJ502" s="208"/>
      <c r="CK502" s="208"/>
      <c r="CL502" s="208"/>
      <c r="CM502" s="208"/>
      <c r="CN502" s="208"/>
      <c r="CO502" s="208"/>
      <c r="CP502" s="208"/>
      <c r="CQ502" s="208"/>
      <c r="CR502" s="208"/>
      <c r="CS502" s="208"/>
      <c r="CT502" s="208"/>
      <c r="CU502" s="208"/>
      <c r="CV502" s="208"/>
      <c r="CW502" s="208"/>
      <c r="CX502" s="208"/>
      <c r="CY502" s="208"/>
      <c r="CZ502" s="208"/>
      <c r="DA502" s="208"/>
      <c r="DB502" s="208"/>
      <c r="DC502" s="208"/>
      <c r="DD502" s="208"/>
      <c r="DE502" s="208"/>
      <c r="DF502" s="208"/>
      <c r="DG502" s="208"/>
      <c r="DH502" s="208"/>
      <c r="DI502" s="208"/>
      <c r="DJ502" s="208"/>
      <c r="DK502" s="208"/>
      <c r="DL502" s="208"/>
      <c r="DM502" s="208"/>
      <c r="DN502" s="208"/>
      <c r="DO502" s="208"/>
      <c r="DP502" s="208"/>
      <c r="DQ502" s="208"/>
      <c r="DR502" s="208"/>
      <c r="DS502" s="208"/>
      <c r="DT502" s="208"/>
      <c r="DU502" s="208"/>
      <c r="DV502" s="208"/>
      <c r="DW502" s="208"/>
      <c r="DX502" s="208"/>
      <c r="DY502" s="208"/>
      <c r="DZ502" s="208"/>
      <c r="EA502" s="208"/>
      <c r="EB502" s="208"/>
      <c r="EC502" s="208"/>
      <c r="ED502" s="208"/>
      <c r="EE502" s="208"/>
      <c r="EF502" s="208"/>
      <c r="EG502" s="208"/>
      <c r="EH502" s="208"/>
      <c r="EI502" s="208"/>
      <c r="EJ502" s="208"/>
      <c r="EK502" s="208"/>
      <c r="EL502" s="208"/>
      <c r="EM502" s="208"/>
      <c r="EN502" s="208"/>
      <c r="EO502" s="208"/>
      <c r="EP502" s="208"/>
      <c r="EQ502" s="208"/>
      <c r="ER502" s="208"/>
      <c r="ES502" s="208"/>
      <c r="ET502" s="208"/>
      <c r="EU502" s="208"/>
      <c r="EV502" s="208"/>
      <c r="EW502" s="208"/>
      <c r="EX502" s="208"/>
      <c r="EY502" s="208"/>
      <c r="EZ502" s="208"/>
      <c r="FA502" s="208"/>
      <c r="FB502" s="208"/>
      <c r="FC502" s="208"/>
      <c r="FD502" s="208"/>
      <c r="FE502" s="208"/>
      <c r="FF502" s="208"/>
      <c r="FG502" s="208"/>
      <c r="FH502" s="208"/>
      <c r="FI502" s="208"/>
      <c r="FJ502" s="208"/>
      <c r="FK502" s="208"/>
      <c r="FL502" s="208"/>
      <c r="FM502" s="208"/>
      <c r="FN502" s="208"/>
      <c r="FO502" s="287"/>
    </row>
    <row r="503" spans="1:171" s="173" customFormat="1" ht="60" customHeight="1" x14ac:dyDescent="0.2">
      <c r="A503" s="400"/>
      <c r="B503" s="400"/>
      <c r="C503" s="374" t="s">
        <v>56199</v>
      </c>
      <c r="D503" s="288" t="s">
        <v>56321</v>
      </c>
      <c r="E503" s="173" t="s">
        <v>151</v>
      </c>
      <c r="F503" s="289">
        <v>1</v>
      </c>
      <c r="G503" s="289">
        <v>0</v>
      </c>
      <c r="H503" s="289">
        <v>0</v>
      </c>
      <c r="I503" s="289">
        <v>1</v>
      </c>
      <c r="J503" s="289">
        <v>0</v>
      </c>
      <c r="K503" s="173" t="s">
        <v>56322</v>
      </c>
      <c r="L503" s="431" t="s">
        <v>1614</v>
      </c>
      <c r="M503" s="135">
        <v>1</v>
      </c>
      <c r="N503" s="135" t="s">
        <v>1497</v>
      </c>
      <c r="O503" s="431" t="s">
        <v>1496</v>
      </c>
      <c r="P503" s="431" t="s">
        <v>645</v>
      </c>
      <c r="Q503" s="135">
        <v>1</v>
      </c>
      <c r="R503" s="135" t="s">
        <v>1498</v>
      </c>
      <c r="S503" s="135" t="s">
        <v>1499</v>
      </c>
      <c r="T503" s="135"/>
      <c r="U503" s="135"/>
      <c r="V503" s="135"/>
      <c r="W503" s="135"/>
      <c r="X503" s="135"/>
      <c r="Y503" s="135"/>
      <c r="Z503" s="177"/>
      <c r="AA503" s="177"/>
      <c r="AB503" s="177"/>
      <c r="AC503" s="135"/>
      <c r="AD503" s="135"/>
      <c r="AE503" s="135"/>
      <c r="AF503" s="279">
        <f>IFERROR(SUMIF(Costeo!$H$5:$H$636,R503,Costeo!$Q$5:$Q$636),SUMIF(Costeo!$Z$4:$Z$636,LEFT(R503,250),Costeo!$Q$4:$Q$637))</f>
        <v>0</v>
      </c>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08"/>
      <c r="BK503" s="208"/>
      <c r="BL503" s="208"/>
      <c r="BM503" s="208"/>
      <c r="BN503" s="208"/>
      <c r="BO503" s="208"/>
      <c r="BP503" s="208"/>
      <c r="BQ503" s="208"/>
      <c r="BR503" s="208"/>
      <c r="BS503" s="208"/>
      <c r="BT503" s="208"/>
      <c r="BU503" s="208"/>
      <c r="BV503" s="208"/>
      <c r="BW503" s="208"/>
      <c r="BX503" s="208"/>
      <c r="BY503" s="208"/>
      <c r="BZ503" s="208"/>
      <c r="CA503" s="208"/>
      <c r="CB503" s="208"/>
      <c r="CC503" s="208"/>
      <c r="CD503" s="208"/>
      <c r="CE503" s="208"/>
      <c r="CF503" s="208"/>
      <c r="CG503" s="208"/>
      <c r="CH503" s="208"/>
      <c r="CI503" s="208"/>
      <c r="CJ503" s="208"/>
      <c r="CK503" s="208"/>
      <c r="CL503" s="208"/>
      <c r="CM503" s="208"/>
      <c r="CN503" s="208"/>
      <c r="CO503" s="208"/>
      <c r="CP503" s="208"/>
      <c r="CQ503" s="208"/>
      <c r="CR503" s="208"/>
      <c r="CS503" s="208"/>
      <c r="CT503" s="208"/>
      <c r="CU503" s="208"/>
      <c r="CV503" s="208"/>
      <c r="CW503" s="208"/>
      <c r="CX503" s="208"/>
      <c r="CY503" s="208"/>
      <c r="CZ503" s="208"/>
      <c r="DA503" s="208"/>
      <c r="DB503" s="208"/>
      <c r="DC503" s="208"/>
      <c r="DD503" s="208"/>
      <c r="DE503" s="208"/>
      <c r="DF503" s="208"/>
      <c r="DG503" s="208"/>
      <c r="DH503" s="208"/>
      <c r="DI503" s="208"/>
      <c r="DJ503" s="208"/>
      <c r="DK503" s="208"/>
      <c r="DL503" s="208"/>
      <c r="DM503" s="208"/>
      <c r="DN503" s="208"/>
      <c r="DO503" s="208"/>
      <c r="DP503" s="208"/>
      <c r="DQ503" s="208"/>
      <c r="DR503" s="208"/>
      <c r="DS503" s="208"/>
      <c r="DT503" s="208"/>
      <c r="DU503" s="208"/>
      <c r="DV503" s="208"/>
      <c r="DW503" s="208"/>
      <c r="DX503" s="208"/>
      <c r="DY503" s="208"/>
      <c r="DZ503" s="208"/>
      <c r="EA503" s="208"/>
      <c r="EB503" s="208"/>
      <c r="EC503" s="208"/>
      <c r="ED503" s="208"/>
      <c r="EE503" s="208"/>
      <c r="EF503" s="208"/>
      <c r="EG503" s="208"/>
      <c r="EH503" s="208"/>
      <c r="EI503" s="208"/>
      <c r="EJ503" s="208"/>
      <c r="EK503" s="208"/>
      <c r="EL503" s="208"/>
      <c r="EM503" s="208"/>
      <c r="EN503" s="208"/>
      <c r="EO503" s="208"/>
      <c r="EP503" s="208"/>
      <c r="EQ503" s="208"/>
      <c r="ER503" s="208"/>
      <c r="ES503" s="208"/>
      <c r="ET503" s="208"/>
      <c r="EU503" s="208"/>
      <c r="EV503" s="208"/>
      <c r="EW503" s="208"/>
      <c r="EX503" s="208"/>
      <c r="EY503" s="208"/>
      <c r="EZ503" s="208"/>
      <c r="FA503" s="208"/>
      <c r="FB503" s="208"/>
      <c r="FC503" s="208"/>
      <c r="FD503" s="208"/>
      <c r="FE503" s="208"/>
      <c r="FF503" s="208"/>
      <c r="FG503" s="208"/>
      <c r="FH503" s="208"/>
      <c r="FI503" s="208"/>
      <c r="FJ503" s="208"/>
      <c r="FK503" s="208"/>
      <c r="FL503" s="208"/>
      <c r="FM503" s="208"/>
      <c r="FN503" s="208"/>
      <c r="FO503" s="287"/>
    </row>
    <row r="504" spans="1:171" s="173" customFormat="1" ht="51.75" customHeight="1" x14ac:dyDescent="0.2">
      <c r="A504" s="400"/>
      <c r="B504" s="400"/>
      <c r="C504" s="374"/>
      <c r="D504" s="427" t="s">
        <v>56198</v>
      </c>
      <c r="E504" s="427">
        <v>35</v>
      </c>
      <c r="F504" s="427">
        <v>40</v>
      </c>
      <c r="G504" s="427">
        <v>5</v>
      </c>
      <c r="H504" s="427">
        <v>10</v>
      </c>
      <c r="I504" s="427">
        <v>15</v>
      </c>
      <c r="J504" s="427">
        <v>10</v>
      </c>
      <c r="K504" s="427" t="s">
        <v>1495</v>
      </c>
      <c r="L504" s="432"/>
      <c r="M504" s="431">
        <v>2</v>
      </c>
      <c r="N504" s="431" t="s">
        <v>1500</v>
      </c>
      <c r="O504" s="432"/>
      <c r="P504" s="432"/>
      <c r="Q504" s="135">
        <v>1</v>
      </c>
      <c r="R504" s="135" t="s">
        <v>1501</v>
      </c>
      <c r="S504" s="135" t="s">
        <v>1502</v>
      </c>
      <c r="T504" s="177"/>
      <c r="U504" s="177"/>
      <c r="V504" s="177"/>
      <c r="W504" s="177"/>
      <c r="X504" s="177"/>
      <c r="Y504" s="177"/>
      <c r="Z504" s="177"/>
      <c r="AA504" s="177"/>
      <c r="AB504" s="177"/>
      <c r="AC504" s="177"/>
      <c r="AD504" s="177"/>
      <c r="AE504" s="177"/>
      <c r="AF504" s="279">
        <f>IFERROR(SUMIF(Costeo!$H$5:$H$636,R504,Costeo!$Q$5:$Q$636),SUMIF(Costeo!$Z$4:$Z$636,LEFT(R504,250),Costeo!$Q$4:$Q$637))</f>
        <v>0</v>
      </c>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08"/>
      <c r="BK504" s="208"/>
      <c r="BL504" s="208"/>
      <c r="BM504" s="208"/>
      <c r="BN504" s="208"/>
      <c r="BO504" s="208"/>
      <c r="BP504" s="208"/>
      <c r="BQ504" s="208"/>
      <c r="BR504" s="208"/>
      <c r="BS504" s="208"/>
      <c r="BT504" s="208"/>
      <c r="BU504" s="208"/>
      <c r="BV504" s="208"/>
      <c r="BW504" s="208"/>
      <c r="BX504" s="208"/>
      <c r="BY504" s="208"/>
      <c r="BZ504" s="208"/>
      <c r="CA504" s="208"/>
      <c r="CB504" s="208"/>
      <c r="CC504" s="208"/>
      <c r="CD504" s="208"/>
      <c r="CE504" s="208"/>
      <c r="CF504" s="208"/>
      <c r="CG504" s="208"/>
      <c r="CH504" s="208"/>
      <c r="CI504" s="208"/>
      <c r="CJ504" s="208"/>
      <c r="CK504" s="208"/>
      <c r="CL504" s="208"/>
      <c r="CM504" s="208"/>
      <c r="CN504" s="208"/>
      <c r="CO504" s="208"/>
      <c r="CP504" s="208"/>
      <c r="CQ504" s="208"/>
      <c r="CR504" s="208"/>
      <c r="CS504" s="208"/>
      <c r="CT504" s="208"/>
      <c r="CU504" s="208"/>
      <c r="CV504" s="208"/>
      <c r="CW504" s="208"/>
      <c r="CX504" s="208"/>
      <c r="CY504" s="208"/>
      <c r="CZ504" s="208"/>
      <c r="DA504" s="208"/>
      <c r="DB504" s="208"/>
      <c r="DC504" s="208"/>
      <c r="DD504" s="208"/>
      <c r="DE504" s="208"/>
      <c r="DF504" s="208"/>
      <c r="DG504" s="208"/>
      <c r="DH504" s="208"/>
      <c r="DI504" s="208"/>
      <c r="DJ504" s="208"/>
      <c r="DK504" s="208"/>
      <c r="DL504" s="208"/>
      <c r="DM504" s="208"/>
      <c r="DN504" s="208"/>
      <c r="DO504" s="208"/>
      <c r="DP504" s="208"/>
      <c r="DQ504" s="208"/>
      <c r="DR504" s="208"/>
      <c r="DS504" s="208"/>
      <c r="DT504" s="208"/>
      <c r="DU504" s="208"/>
      <c r="DV504" s="208"/>
      <c r="DW504" s="208"/>
      <c r="DX504" s="208"/>
      <c r="DY504" s="208"/>
      <c r="DZ504" s="208"/>
      <c r="EA504" s="208"/>
      <c r="EB504" s="208"/>
      <c r="EC504" s="208"/>
      <c r="ED504" s="208"/>
      <c r="EE504" s="208"/>
      <c r="EF504" s="208"/>
      <c r="EG504" s="208"/>
      <c r="EH504" s="208"/>
      <c r="EI504" s="208"/>
      <c r="EJ504" s="208"/>
      <c r="EK504" s="208"/>
      <c r="EL504" s="208"/>
      <c r="EM504" s="208"/>
      <c r="EN504" s="208"/>
      <c r="EO504" s="208"/>
      <c r="EP504" s="208"/>
      <c r="EQ504" s="208"/>
      <c r="ER504" s="208"/>
      <c r="ES504" s="208"/>
      <c r="ET504" s="208"/>
      <c r="EU504" s="208"/>
      <c r="EV504" s="208"/>
      <c r="EW504" s="208"/>
      <c r="EX504" s="208"/>
      <c r="EY504" s="208"/>
      <c r="EZ504" s="208"/>
      <c r="FA504" s="208"/>
      <c r="FB504" s="208"/>
      <c r="FC504" s="208"/>
      <c r="FD504" s="208"/>
      <c r="FE504" s="208"/>
      <c r="FF504" s="208"/>
      <c r="FG504" s="208"/>
      <c r="FH504" s="208"/>
      <c r="FI504" s="208"/>
      <c r="FJ504" s="208"/>
      <c r="FK504" s="208"/>
      <c r="FL504" s="208"/>
      <c r="FM504" s="208"/>
      <c r="FN504" s="208"/>
      <c r="FO504" s="287"/>
    </row>
    <row r="505" spans="1:171" s="173" customFormat="1" ht="66.75" customHeight="1" x14ac:dyDescent="0.2">
      <c r="A505" s="400"/>
      <c r="B505" s="400"/>
      <c r="C505" s="374"/>
      <c r="D505" s="428"/>
      <c r="E505" s="428"/>
      <c r="F505" s="428"/>
      <c r="G505" s="428"/>
      <c r="H505" s="428"/>
      <c r="I505" s="428"/>
      <c r="J505" s="428"/>
      <c r="K505" s="428"/>
      <c r="L505" s="432"/>
      <c r="M505" s="432"/>
      <c r="N505" s="432"/>
      <c r="O505" s="432"/>
      <c r="P505" s="432"/>
      <c r="Q505" s="135">
        <v>2</v>
      </c>
      <c r="R505" s="135" t="s">
        <v>1504</v>
      </c>
      <c r="S505" s="135" t="s">
        <v>1505</v>
      </c>
      <c r="T505" s="177"/>
      <c r="U505" s="177"/>
      <c r="V505" s="177"/>
      <c r="W505" s="135"/>
      <c r="X505" s="135"/>
      <c r="Y505" s="135"/>
      <c r="Z505" s="135"/>
      <c r="AA505" s="135"/>
      <c r="AB505" s="135"/>
      <c r="AC505" s="135"/>
      <c r="AD505" s="135"/>
      <c r="AE505" s="135"/>
      <c r="AF505" s="279">
        <f>IFERROR(SUMIF(Costeo!$H$5:$H$636,R505,Costeo!$Q$5:$Q$636),SUMIF(Costeo!$Z$4:$Z$636,LEFT(R505,250),Costeo!$Q$4:$Q$637))</f>
        <v>300000</v>
      </c>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08"/>
      <c r="BK505" s="208"/>
      <c r="BL505" s="208"/>
      <c r="BM505" s="208"/>
      <c r="BN505" s="208"/>
      <c r="BO505" s="208"/>
      <c r="BP505" s="208"/>
      <c r="BQ505" s="208"/>
      <c r="BR505" s="208"/>
      <c r="BS505" s="208"/>
      <c r="BT505" s="208"/>
      <c r="BU505" s="208"/>
      <c r="BV505" s="208"/>
      <c r="BW505" s="208"/>
      <c r="BX505" s="208"/>
      <c r="BY505" s="208"/>
      <c r="BZ505" s="208"/>
      <c r="CA505" s="208"/>
      <c r="CB505" s="208"/>
      <c r="CC505" s="208"/>
      <c r="CD505" s="208"/>
      <c r="CE505" s="208"/>
      <c r="CF505" s="208"/>
      <c r="CG505" s="208"/>
      <c r="CH505" s="208"/>
      <c r="CI505" s="208"/>
      <c r="CJ505" s="208"/>
      <c r="CK505" s="208"/>
      <c r="CL505" s="208"/>
      <c r="CM505" s="208"/>
      <c r="CN505" s="208"/>
      <c r="CO505" s="208"/>
      <c r="CP505" s="208"/>
      <c r="CQ505" s="208"/>
      <c r="CR505" s="208"/>
      <c r="CS505" s="208"/>
      <c r="CT505" s="208"/>
      <c r="CU505" s="208"/>
      <c r="CV505" s="208"/>
      <c r="CW505" s="208"/>
      <c r="CX505" s="208"/>
      <c r="CY505" s="208"/>
      <c r="CZ505" s="208"/>
      <c r="DA505" s="208"/>
      <c r="DB505" s="208"/>
      <c r="DC505" s="208"/>
      <c r="DD505" s="208"/>
      <c r="DE505" s="208"/>
      <c r="DF505" s="208"/>
      <c r="DG505" s="208"/>
      <c r="DH505" s="208"/>
      <c r="DI505" s="208"/>
      <c r="DJ505" s="208"/>
      <c r="DK505" s="208"/>
      <c r="DL505" s="208"/>
      <c r="DM505" s="208"/>
      <c r="DN505" s="208"/>
      <c r="DO505" s="208"/>
      <c r="DP505" s="208"/>
      <c r="DQ505" s="208"/>
      <c r="DR505" s="208"/>
      <c r="DS505" s="208"/>
      <c r="DT505" s="208"/>
      <c r="DU505" s="208"/>
      <c r="DV505" s="208"/>
      <c r="DW505" s="208"/>
      <c r="DX505" s="208"/>
      <c r="DY505" s="208"/>
      <c r="DZ505" s="208"/>
      <c r="EA505" s="208"/>
      <c r="EB505" s="208"/>
      <c r="EC505" s="208"/>
      <c r="ED505" s="208"/>
      <c r="EE505" s="208"/>
      <c r="EF505" s="208"/>
      <c r="EG505" s="208"/>
      <c r="EH505" s="208"/>
      <c r="EI505" s="208"/>
      <c r="EJ505" s="208"/>
      <c r="EK505" s="208"/>
      <c r="EL505" s="208"/>
      <c r="EM505" s="208"/>
      <c r="EN505" s="208"/>
      <c r="EO505" s="208"/>
      <c r="EP505" s="208"/>
      <c r="EQ505" s="208"/>
      <c r="ER505" s="208"/>
      <c r="ES505" s="208"/>
      <c r="ET505" s="208"/>
      <c r="EU505" s="208"/>
      <c r="EV505" s="208"/>
      <c r="EW505" s="208"/>
      <c r="EX505" s="208"/>
      <c r="EY505" s="208"/>
      <c r="EZ505" s="208"/>
      <c r="FA505" s="208"/>
      <c r="FB505" s="208"/>
      <c r="FC505" s="208"/>
      <c r="FD505" s="208"/>
      <c r="FE505" s="208"/>
      <c r="FF505" s="208"/>
      <c r="FG505" s="208"/>
      <c r="FH505" s="208"/>
      <c r="FI505" s="208"/>
      <c r="FJ505" s="208"/>
      <c r="FK505" s="208"/>
      <c r="FL505" s="208"/>
      <c r="FM505" s="208"/>
      <c r="FN505" s="208"/>
      <c r="FO505" s="287"/>
    </row>
    <row r="506" spans="1:171" s="173" customFormat="1" ht="42" customHeight="1" x14ac:dyDescent="0.2">
      <c r="A506" s="400"/>
      <c r="B506" s="400"/>
      <c r="C506" s="374"/>
      <c r="D506" s="428"/>
      <c r="E506" s="428"/>
      <c r="F506" s="428"/>
      <c r="G506" s="428"/>
      <c r="H506" s="428"/>
      <c r="I506" s="428"/>
      <c r="J506" s="428"/>
      <c r="K506" s="428"/>
      <c r="L506" s="432"/>
      <c r="M506" s="432"/>
      <c r="N506" s="432"/>
      <c r="O506" s="432"/>
      <c r="P506" s="432"/>
      <c r="Q506" s="135">
        <v>3</v>
      </c>
      <c r="R506" s="135" t="s">
        <v>1506</v>
      </c>
      <c r="S506" s="135"/>
      <c r="T506" s="135"/>
      <c r="U506" s="135"/>
      <c r="V506" s="135"/>
      <c r="W506" s="135"/>
      <c r="X506" s="135"/>
      <c r="Y506" s="135"/>
      <c r="Z506" s="177"/>
      <c r="AA506" s="135"/>
      <c r="AB506" s="135"/>
      <c r="AC506" s="135"/>
      <c r="AD506" s="135"/>
      <c r="AE506" s="135"/>
      <c r="AF506" s="279">
        <f>IFERROR(SUMIF(Costeo!$H$5:$H$636,R506,Costeo!$Q$5:$Q$636),SUMIF(Costeo!$Z$4:$Z$636,LEFT(R506,250),Costeo!$Q$4:$Q$637))</f>
        <v>0</v>
      </c>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08"/>
      <c r="BK506" s="208"/>
      <c r="BL506" s="208"/>
      <c r="BM506" s="208"/>
      <c r="BN506" s="208"/>
      <c r="BO506" s="208"/>
      <c r="BP506" s="208"/>
      <c r="BQ506" s="208"/>
      <c r="BR506" s="208"/>
      <c r="BS506" s="208"/>
      <c r="BT506" s="208"/>
      <c r="BU506" s="208"/>
      <c r="BV506" s="208"/>
      <c r="BW506" s="208"/>
      <c r="BX506" s="208"/>
      <c r="BY506" s="208"/>
      <c r="BZ506" s="208"/>
      <c r="CA506" s="208"/>
      <c r="CB506" s="208"/>
      <c r="CC506" s="208"/>
      <c r="CD506" s="208"/>
      <c r="CE506" s="208"/>
      <c r="CF506" s="208"/>
      <c r="CG506" s="208"/>
      <c r="CH506" s="208"/>
      <c r="CI506" s="208"/>
      <c r="CJ506" s="208"/>
      <c r="CK506" s="208"/>
      <c r="CL506" s="208"/>
      <c r="CM506" s="208"/>
      <c r="CN506" s="208"/>
      <c r="CO506" s="208"/>
      <c r="CP506" s="208"/>
      <c r="CQ506" s="208"/>
      <c r="CR506" s="208"/>
      <c r="CS506" s="208"/>
      <c r="CT506" s="208"/>
      <c r="CU506" s="208"/>
      <c r="CV506" s="208"/>
      <c r="CW506" s="208"/>
      <c r="CX506" s="208"/>
      <c r="CY506" s="208"/>
      <c r="CZ506" s="208"/>
      <c r="DA506" s="208"/>
      <c r="DB506" s="208"/>
      <c r="DC506" s="208"/>
      <c r="DD506" s="208"/>
      <c r="DE506" s="208"/>
      <c r="DF506" s="208"/>
      <c r="DG506" s="208"/>
      <c r="DH506" s="208"/>
      <c r="DI506" s="208"/>
      <c r="DJ506" s="208"/>
      <c r="DK506" s="208"/>
      <c r="DL506" s="208"/>
      <c r="DM506" s="208"/>
      <c r="DN506" s="208"/>
      <c r="DO506" s="208"/>
      <c r="DP506" s="208"/>
      <c r="DQ506" s="208"/>
      <c r="DR506" s="208"/>
      <c r="DS506" s="208"/>
      <c r="DT506" s="208"/>
      <c r="DU506" s="208"/>
      <c r="DV506" s="208"/>
      <c r="DW506" s="208"/>
      <c r="DX506" s="208"/>
      <c r="DY506" s="208"/>
      <c r="DZ506" s="208"/>
      <c r="EA506" s="208"/>
      <c r="EB506" s="208"/>
      <c r="EC506" s="208"/>
      <c r="ED506" s="208"/>
      <c r="EE506" s="208"/>
      <c r="EF506" s="208"/>
      <c r="EG506" s="208"/>
      <c r="EH506" s="208"/>
      <c r="EI506" s="208"/>
      <c r="EJ506" s="208"/>
      <c r="EK506" s="208"/>
      <c r="EL506" s="208"/>
      <c r="EM506" s="208"/>
      <c r="EN506" s="208"/>
      <c r="EO506" s="208"/>
      <c r="EP506" s="208"/>
      <c r="EQ506" s="208"/>
      <c r="ER506" s="208"/>
      <c r="ES506" s="208"/>
      <c r="ET506" s="208"/>
      <c r="EU506" s="208"/>
      <c r="EV506" s="208"/>
      <c r="EW506" s="208"/>
      <c r="EX506" s="208"/>
      <c r="EY506" s="208"/>
      <c r="EZ506" s="208"/>
      <c r="FA506" s="208"/>
      <c r="FB506" s="208"/>
      <c r="FC506" s="208"/>
      <c r="FD506" s="208"/>
      <c r="FE506" s="208"/>
      <c r="FF506" s="208"/>
      <c r="FG506" s="208"/>
      <c r="FH506" s="208"/>
      <c r="FI506" s="208"/>
      <c r="FJ506" s="208"/>
      <c r="FK506" s="208"/>
      <c r="FL506" s="208"/>
      <c r="FM506" s="208"/>
      <c r="FN506" s="208"/>
      <c r="FO506" s="287"/>
    </row>
    <row r="507" spans="1:171" s="173" customFormat="1" ht="84" customHeight="1" x14ac:dyDescent="0.2">
      <c r="A507" s="400"/>
      <c r="B507" s="400"/>
      <c r="C507" s="374"/>
      <c r="D507" s="428"/>
      <c r="E507" s="428"/>
      <c r="F507" s="428"/>
      <c r="G507" s="428"/>
      <c r="H507" s="428"/>
      <c r="I507" s="428"/>
      <c r="J507" s="428"/>
      <c r="K507" s="428"/>
      <c r="L507" s="432"/>
      <c r="M507" s="432"/>
      <c r="N507" s="432"/>
      <c r="O507" s="432"/>
      <c r="P507" s="432"/>
      <c r="Q507" s="135">
        <v>4</v>
      </c>
      <c r="R507" s="135" t="s">
        <v>1509</v>
      </c>
      <c r="S507" s="135" t="s">
        <v>1510</v>
      </c>
      <c r="T507" s="135"/>
      <c r="U507" s="135"/>
      <c r="V507" s="135"/>
      <c r="W507" s="177"/>
      <c r="X507" s="177"/>
      <c r="Y507" s="177"/>
      <c r="Z507" s="177"/>
      <c r="AA507" s="177"/>
      <c r="AB507" s="177"/>
      <c r="AC507" s="177"/>
      <c r="AD507" s="177"/>
      <c r="AE507" s="177"/>
      <c r="AF507" s="279">
        <f>IFERROR(SUMIF(Costeo!$H$5:$H$636,R507,Costeo!$Q$5:$Q$636),SUMIF(Costeo!$Z$4:$Z$636,LEFT(R507,250),Costeo!$Q$4:$Q$637))</f>
        <v>200000</v>
      </c>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c r="BI507" s="208"/>
      <c r="BJ507" s="208"/>
      <c r="BK507" s="208"/>
      <c r="BL507" s="208"/>
      <c r="BM507" s="208"/>
      <c r="BN507" s="208"/>
      <c r="BO507" s="208"/>
      <c r="BP507" s="208"/>
      <c r="BQ507" s="208"/>
      <c r="BR507" s="208"/>
      <c r="BS507" s="208"/>
      <c r="BT507" s="208"/>
      <c r="BU507" s="208"/>
      <c r="BV507" s="208"/>
      <c r="BW507" s="208"/>
      <c r="BX507" s="208"/>
      <c r="BY507" s="208"/>
      <c r="BZ507" s="208"/>
      <c r="CA507" s="208"/>
      <c r="CB507" s="208"/>
      <c r="CC507" s="208"/>
      <c r="CD507" s="208"/>
      <c r="CE507" s="208"/>
      <c r="CF507" s="208"/>
      <c r="CG507" s="208"/>
      <c r="CH507" s="208"/>
      <c r="CI507" s="208"/>
      <c r="CJ507" s="208"/>
      <c r="CK507" s="208"/>
      <c r="CL507" s="208"/>
      <c r="CM507" s="208"/>
      <c r="CN507" s="208"/>
      <c r="CO507" s="208"/>
      <c r="CP507" s="208"/>
      <c r="CQ507" s="208"/>
      <c r="CR507" s="208"/>
      <c r="CS507" s="208"/>
      <c r="CT507" s="208"/>
      <c r="CU507" s="208"/>
      <c r="CV507" s="208"/>
      <c r="CW507" s="208"/>
      <c r="CX507" s="208"/>
      <c r="CY507" s="208"/>
      <c r="CZ507" s="208"/>
      <c r="DA507" s="208"/>
      <c r="DB507" s="208"/>
      <c r="DC507" s="208"/>
      <c r="DD507" s="208"/>
      <c r="DE507" s="208"/>
      <c r="DF507" s="208"/>
      <c r="DG507" s="208"/>
      <c r="DH507" s="208"/>
      <c r="DI507" s="208"/>
      <c r="DJ507" s="208"/>
      <c r="DK507" s="208"/>
      <c r="DL507" s="208"/>
      <c r="DM507" s="208"/>
      <c r="DN507" s="208"/>
      <c r="DO507" s="208"/>
      <c r="DP507" s="208"/>
      <c r="DQ507" s="208"/>
      <c r="DR507" s="208"/>
      <c r="DS507" s="208"/>
      <c r="DT507" s="208"/>
      <c r="DU507" s="208"/>
      <c r="DV507" s="208"/>
      <c r="DW507" s="208"/>
      <c r="DX507" s="208"/>
      <c r="DY507" s="208"/>
      <c r="DZ507" s="208"/>
      <c r="EA507" s="208"/>
      <c r="EB507" s="208"/>
      <c r="EC507" s="208"/>
      <c r="ED507" s="208"/>
      <c r="EE507" s="208"/>
      <c r="EF507" s="208"/>
      <c r="EG507" s="208"/>
      <c r="EH507" s="208"/>
      <c r="EI507" s="208"/>
      <c r="EJ507" s="208"/>
      <c r="EK507" s="208"/>
      <c r="EL507" s="208"/>
      <c r="EM507" s="208"/>
      <c r="EN507" s="208"/>
      <c r="EO507" s="208"/>
      <c r="EP507" s="208"/>
      <c r="EQ507" s="208"/>
      <c r="ER507" s="208"/>
      <c r="ES507" s="208"/>
      <c r="ET507" s="208"/>
      <c r="EU507" s="208"/>
      <c r="EV507" s="208"/>
      <c r="EW507" s="208"/>
      <c r="EX507" s="208"/>
      <c r="EY507" s="208"/>
      <c r="EZ507" s="208"/>
      <c r="FA507" s="208"/>
      <c r="FB507" s="208"/>
      <c r="FC507" s="208"/>
      <c r="FD507" s="208"/>
      <c r="FE507" s="208"/>
      <c r="FF507" s="208"/>
      <c r="FG507" s="208"/>
      <c r="FH507" s="208"/>
      <c r="FI507" s="208"/>
      <c r="FJ507" s="208"/>
      <c r="FK507" s="208"/>
      <c r="FL507" s="208"/>
      <c r="FM507" s="208"/>
      <c r="FN507" s="208"/>
      <c r="FO507" s="287"/>
    </row>
    <row r="508" spans="1:171" s="173" customFormat="1" ht="51.75" customHeight="1" x14ac:dyDescent="0.2">
      <c r="A508" s="400"/>
      <c r="B508" s="400"/>
      <c r="C508" s="374"/>
      <c r="D508" s="428"/>
      <c r="E508" s="428"/>
      <c r="F508" s="428"/>
      <c r="G508" s="428"/>
      <c r="H508" s="428"/>
      <c r="I508" s="428"/>
      <c r="J508" s="428"/>
      <c r="K508" s="428"/>
      <c r="L508" s="432"/>
      <c r="M508" s="432"/>
      <c r="N508" s="432"/>
      <c r="O508" s="432"/>
      <c r="P508" s="432"/>
      <c r="Q508" s="135">
        <v>5</v>
      </c>
      <c r="R508" s="135" t="s">
        <v>1511</v>
      </c>
      <c r="S508" s="135" t="s">
        <v>1239</v>
      </c>
      <c r="T508" s="135"/>
      <c r="U508" s="177"/>
      <c r="V508" s="177"/>
      <c r="W508" s="135"/>
      <c r="X508" s="135"/>
      <c r="Y508" s="135"/>
      <c r="Z508" s="135"/>
      <c r="AA508" s="135"/>
      <c r="AB508" s="135"/>
      <c r="AC508" s="135"/>
      <c r="AD508" s="135"/>
      <c r="AE508" s="135"/>
      <c r="AF508" s="279">
        <f>IFERROR(SUMIF(Costeo!$H$5:$H$636,R508,Costeo!$Q$5:$Q$636),SUMIF(Costeo!$Z$4:$Z$636,LEFT(R508,250),Costeo!$Q$4:$Q$637))</f>
        <v>200000</v>
      </c>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08"/>
      <c r="BK508" s="208"/>
      <c r="BL508" s="208"/>
      <c r="BM508" s="208"/>
      <c r="BN508" s="208"/>
      <c r="BO508" s="208"/>
      <c r="BP508" s="208"/>
      <c r="BQ508" s="208"/>
      <c r="BR508" s="208"/>
      <c r="BS508" s="208"/>
      <c r="BT508" s="208"/>
      <c r="BU508" s="208"/>
      <c r="BV508" s="208"/>
      <c r="BW508" s="208"/>
      <c r="BX508" s="208"/>
      <c r="BY508" s="208"/>
      <c r="BZ508" s="208"/>
      <c r="CA508" s="208"/>
      <c r="CB508" s="208"/>
      <c r="CC508" s="208"/>
      <c r="CD508" s="208"/>
      <c r="CE508" s="208"/>
      <c r="CF508" s="208"/>
      <c r="CG508" s="208"/>
      <c r="CH508" s="208"/>
      <c r="CI508" s="208"/>
      <c r="CJ508" s="208"/>
      <c r="CK508" s="208"/>
      <c r="CL508" s="208"/>
      <c r="CM508" s="208"/>
      <c r="CN508" s="208"/>
      <c r="CO508" s="208"/>
      <c r="CP508" s="208"/>
      <c r="CQ508" s="208"/>
      <c r="CR508" s="208"/>
      <c r="CS508" s="208"/>
      <c r="CT508" s="208"/>
      <c r="CU508" s="208"/>
      <c r="CV508" s="208"/>
      <c r="CW508" s="208"/>
      <c r="CX508" s="208"/>
      <c r="CY508" s="208"/>
      <c r="CZ508" s="208"/>
      <c r="DA508" s="208"/>
      <c r="DB508" s="208"/>
      <c r="DC508" s="208"/>
      <c r="DD508" s="208"/>
      <c r="DE508" s="208"/>
      <c r="DF508" s="208"/>
      <c r="DG508" s="208"/>
      <c r="DH508" s="208"/>
      <c r="DI508" s="208"/>
      <c r="DJ508" s="208"/>
      <c r="DK508" s="208"/>
      <c r="DL508" s="208"/>
      <c r="DM508" s="208"/>
      <c r="DN508" s="208"/>
      <c r="DO508" s="208"/>
      <c r="DP508" s="208"/>
      <c r="DQ508" s="208"/>
      <c r="DR508" s="208"/>
      <c r="DS508" s="208"/>
      <c r="DT508" s="208"/>
      <c r="DU508" s="208"/>
      <c r="DV508" s="208"/>
      <c r="DW508" s="208"/>
      <c r="DX508" s="208"/>
      <c r="DY508" s="208"/>
      <c r="DZ508" s="208"/>
      <c r="EA508" s="208"/>
      <c r="EB508" s="208"/>
      <c r="EC508" s="208"/>
      <c r="ED508" s="208"/>
      <c r="EE508" s="208"/>
      <c r="EF508" s="208"/>
      <c r="EG508" s="208"/>
      <c r="EH508" s="208"/>
      <c r="EI508" s="208"/>
      <c r="EJ508" s="208"/>
      <c r="EK508" s="208"/>
      <c r="EL508" s="208"/>
      <c r="EM508" s="208"/>
      <c r="EN508" s="208"/>
      <c r="EO508" s="208"/>
      <c r="EP508" s="208"/>
      <c r="EQ508" s="208"/>
      <c r="ER508" s="208"/>
      <c r="ES508" s="208"/>
      <c r="ET508" s="208"/>
      <c r="EU508" s="208"/>
      <c r="EV508" s="208"/>
      <c r="EW508" s="208"/>
      <c r="EX508" s="208"/>
      <c r="EY508" s="208"/>
      <c r="EZ508" s="208"/>
      <c r="FA508" s="208"/>
      <c r="FB508" s="208"/>
      <c r="FC508" s="208"/>
      <c r="FD508" s="208"/>
      <c r="FE508" s="208"/>
      <c r="FF508" s="208"/>
      <c r="FG508" s="208"/>
      <c r="FH508" s="208"/>
      <c r="FI508" s="208"/>
      <c r="FJ508" s="208"/>
      <c r="FK508" s="208"/>
      <c r="FL508" s="208"/>
      <c r="FM508" s="208"/>
      <c r="FN508" s="208"/>
      <c r="FO508" s="287"/>
    </row>
    <row r="509" spans="1:171" s="173" customFormat="1" ht="46.5" customHeight="1" x14ac:dyDescent="0.2">
      <c r="A509" s="400"/>
      <c r="B509" s="400"/>
      <c r="C509" s="374"/>
      <c r="D509" s="429"/>
      <c r="E509" s="429"/>
      <c r="F509" s="429"/>
      <c r="G509" s="429"/>
      <c r="H509" s="429"/>
      <c r="I509" s="429"/>
      <c r="J509" s="429"/>
      <c r="K509" s="429"/>
      <c r="L509" s="433"/>
      <c r="M509" s="433"/>
      <c r="N509" s="433"/>
      <c r="O509" s="433"/>
      <c r="P509" s="433"/>
      <c r="Q509" s="135">
        <v>6</v>
      </c>
      <c r="R509" s="135" t="s">
        <v>1512</v>
      </c>
      <c r="S509" s="135" t="s">
        <v>1513</v>
      </c>
      <c r="T509" s="135"/>
      <c r="U509" s="135"/>
      <c r="V509" s="135"/>
      <c r="W509" s="135"/>
      <c r="X509" s="135"/>
      <c r="Y509" s="135"/>
      <c r="Z509" s="177"/>
      <c r="AA509" s="135"/>
      <c r="AB509" s="135"/>
      <c r="AC509" s="177"/>
      <c r="AD509" s="135"/>
      <c r="AE509" s="135"/>
      <c r="AF509" s="279">
        <f>IFERROR(SUMIF(Costeo!$H$5:$H$636,R509,Costeo!$Q$5:$Q$636),SUMIF(Costeo!$Z$4:$Z$636,LEFT(R509,250),Costeo!$Q$4:$Q$637))</f>
        <v>150000</v>
      </c>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08"/>
      <c r="BK509" s="208"/>
      <c r="BL509" s="208"/>
      <c r="BM509" s="208"/>
      <c r="BN509" s="208"/>
      <c r="BO509" s="208"/>
      <c r="BP509" s="208"/>
      <c r="BQ509" s="208"/>
      <c r="BR509" s="208"/>
      <c r="BS509" s="208"/>
      <c r="BT509" s="208"/>
      <c r="BU509" s="208"/>
      <c r="BV509" s="208"/>
      <c r="BW509" s="208"/>
      <c r="BX509" s="208"/>
      <c r="BY509" s="208"/>
      <c r="BZ509" s="208"/>
      <c r="CA509" s="208"/>
      <c r="CB509" s="208"/>
      <c r="CC509" s="208"/>
      <c r="CD509" s="208"/>
      <c r="CE509" s="208"/>
      <c r="CF509" s="208"/>
      <c r="CG509" s="208"/>
      <c r="CH509" s="208"/>
      <c r="CI509" s="208"/>
      <c r="CJ509" s="208"/>
      <c r="CK509" s="208"/>
      <c r="CL509" s="208"/>
      <c r="CM509" s="208"/>
      <c r="CN509" s="208"/>
      <c r="CO509" s="208"/>
      <c r="CP509" s="208"/>
      <c r="CQ509" s="208"/>
      <c r="CR509" s="208"/>
      <c r="CS509" s="208"/>
      <c r="CT509" s="208"/>
      <c r="CU509" s="208"/>
      <c r="CV509" s="208"/>
      <c r="CW509" s="208"/>
      <c r="CX509" s="208"/>
      <c r="CY509" s="208"/>
      <c r="CZ509" s="208"/>
      <c r="DA509" s="208"/>
      <c r="DB509" s="208"/>
      <c r="DC509" s="208"/>
      <c r="DD509" s="208"/>
      <c r="DE509" s="208"/>
      <c r="DF509" s="208"/>
      <c r="DG509" s="208"/>
      <c r="DH509" s="208"/>
      <c r="DI509" s="208"/>
      <c r="DJ509" s="208"/>
      <c r="DK509" s="208"/>
      <c r="DL509" s="208"/>
      <c r="DM509" s="208"/>
      <c r="DN509" s="208"/>
      <c r="DO509" s="208"/>
      <c r="DP509" s="208"/>
      <c r="DQ509" s="208"/>
      <c r="DR509" s="208"/>
      <c r="DS509" s="208"/>
      <c r="DT509" s="208"/>
      <c r="DU509" s="208"/>
      <c r="DV509" s="208"/>
      <c r="DW509" s="208"/>
      <c r="DX509" s="208"/>
      <c r="DY509" s="208"/>
      <c r="DZ509" s="208"/>
      <c r="EA509" s="208"/>
      <c r="EB509" s="208"/>
      <c r="EC509" s="208"/>
      <c r="ED509" s="208"/>
      <c r="EE509" s="208"/>
      <c r="EF509" s="208"/>
      <c r="EG509" s="208"/>
      <c r="EH509" s="208"/>
      <c r="EI509" s="208"/>
      <c r="EJ509" s="208"/>
      <c r="EK509" s="208"/>
      <c r="EL509" s="208"/>
      <c r="EM509" s="208"/>
      <c r="EN509" s="208"/>
      <c r="EO509" s="208"/>
      <c r="EP509" s="208"/>
      <c r="EQ509" s="208"/>
      <c r="ER509" s="208"/>
      <c r="ES509" s="208"/>
      <c r="ET509" s="208"/>
      <c r="EU509" s="208"/>
      <c r="EV509" s="208"/>
      <c r="EW509" s="208"/>
      <c r="EX509" s="208"/>
      <c r="EY509" s="208"/>
      <c r="EZ509" s="208"/>
      <c r="FA509" s="208"/>
      <c r="FB509" s="208"/>
      <c r="FC509" s="208"/>
      <c r="FD509" s="208"/>
      <c r="FE509" s="208"/>
      <c r="FF509" s="208"/>
      <c r="FG509" s="208"/>
      <c r="FH509" s="208"/>
      <c r="FI509" s="208"/>
      <c r="FJ509" s="208"/>
      <c r="FK509" s="208"/>
      <c r="FL509" s="208"/>
      <c r="FM509" s="208"/>
      <c r="FN509" s="208"/>
      <c r="FO509" s="287"/>
    </row>
  </sheetData>
  <mergeCells count="994">
    <mergeCell ref="AC190:AC191"/>
    <mergeCell ref="AD190:AD191"/>
    <mergeCell ref="AF190:AF191"/>
    <mergeCell ref="AE190:AE191"/>
    <mergeCell ref="S190:S191"/>
    <mergeCell ref="R190:R191"/>
    <mergeCell ref="Q190:Q191"/>
    <mergeCell ref="T190:T191"/>
    <mergeCell ref="U190:U191"/>
    <mergeCell ref="V190:V191"/>
    <mergeCell ref="W190:W191"/>
    <mergeCell ref="X190:X191"/>
    <mergeCell ref="Y190:Y191"/>
    <mergeCell ref="Z190:Z191"/>
    <mergeCell ref="S64:S74"/>
    <mergeCell ref="AA190:AA191"/>
    <mergeCell ref="AB190:AB191"/>
    <mergeCell ref="P75:P79"/>
    <mergeCell ref="O75:O79"/>
    <mergeCell ref="S131:S133"/>
    <mergeCell ref="S139:S153"/>
    <mergeCell ref="S134:S138"/>
    <mergeCell ref="P154:P159"/>
    <mergeCell ref="Q165:Q166"/>
    <mergeCell ref="R165:R166"/>
    <mergeCell ref="O129:O130"/>
    <mergeCell ref="P129:P130"/>
    <mergeCell ref="O71:O74"/>
    <mergeCell ref="P71:P74"/>
    <mergeCell ref="P66:P70"/>
    <mergeCell ref="O389:O392"/>
    <mergeCell ref="P389:P392"/>
    <mergeCell ref="C351:C374"/>
    <mergeCell ref="D351:D374"/>
    <mergeCell ref="E351:E374"/>
    <mergeCell ref="G351:G374"/>
    <mergeCell ref="F351:F374"/>
    <mergeCell ref="D30:D48"/>
    <mergeCell ref="E30:E48"/>
    <mergeCell ref="M351:M353"/>
    <mergeCell ref="M363:M367"/>
    <mergeCell ref="N368:N371"/>
    <mergeCell ref="O368:O371"/>
    <mergeCell ref="K43:K45"/>
    <mergeCell ref="L43:L45"/>
    <mergeCell ref="M43:M45"/>
    <mergeCell ref="N43:N45"/>
    <mergeCell ref="O43:O45"/>
    <mergeCell ref="D149:D153"/>
    <mergeCell ref="E149:E153"/>
    <mergeCell ref="K368:K374"/>
    <mergeCell ref="L368:L374"/>
    <mergeCell ref="I96:I97"/>
    <mergeCell ref="E75:E79"/>
    <mergeCell ref="S390:S392"/>
    <mergeCell ref="M393:M395"/>
    <mergeCell ref="N393:N395"/>
    <mergeCell ref="P363:P367"/>
    <mergeCell ref="S365:S367"/>
    <mergeCell ref="M368:M374"/>
    <mergeCell ref="P368:P374"/>
    <mergeCell ref="N363:N367"/>
    <mergeCell ref="O363:O367"/>
    <mergeCell ref="O393:O395"/>
    <mergeCell ref="P393:P395"/>
    <mergeCell ref="M375:M380"/>
    <mergeCell ref="N375:N380"/>
    <mergeCell ref="O375:O380"/>
    <mergeCell ref="P375:P380"/>
    <mergeCell ref="M381:M384"/>
    <mergeCell ref="N381:N384"/>
    <mergeCell ref="O381:O384"/>
    <mergeCell ref="P381:P384"/>
    <mergeCell ref="N385:N388"/>
    <mergeCell ref="O385:O388"/>
    <mergeCell ref="P385:P388"/>
    <mergeCell ref="N372:N374"/>
    <mergeCell ref="O372:O374"/>
    <mergeCell ref="L98:L106"/>
    <mergeCell ref="K119:K130"/>
    <mergeCell ref="L107:L112"/>
    <mergeCell ref="N129:N130"/>
    <mergeCell ref="K49:K53"/>
    <mergeCell ref="N119:N120"/>
    <mergeCell ref="N121:N125"/>
    <mergeCell ref="O98:O100"/>
    <mergeCell ref="P131:P133"/>
    <mergeCell ref="N92:N95"/>
    <mergeCell ref="O92:O95"/>
    <mergeCell ref="P92:P95"/>
    <mergeCell ref="O96:O97"/>
    <mergeCell ref="P96:P97"/>
    <mergeCell ref="P64:P65"/>
    <mergeCell ref="N71:N74"/>
    <mergeCell ref="N81:N88"/>
    <mergeCell ref="S357:S359"/>
    <mergeCell ref="M360:M362"/>
    <mergeCell ref="N360:N362"/>
    <mergeCell ref="O360:O362"/>
    <mergeCell ref="S360:S362"/>
    <mergeCell ref="P360:P362"/>
    <mergeCell ref="N351:N353"/>
    <mergeCell ref="O351:O353"/>
    <mergeCell ref="P351:P353"/>
    <mergeCell ref="O357:O359"/>
    <mergeCell ref="J113:J118"/>
    <mergeCell ref="G101:G106"/>
    <mergeCell ref="L49:L53"/>
    <mergeCell ref="M54:M63"/>
    <mergeCell ref="N54:N63"/>
    <mergeCell ref="N75:N79"/>
    <mergeCell ref="I81:I95"/>
    <mergeCell ref="S98:S106"/>
    <mergeCell ref="K54:K74"/>
    <mergeCell ref="L54:L74"/>
    <mergeCell ref="G98:G100"/>
    <mergeCell ref="H98:H100"/>
    <mergeCell ref="H101:H106"/>
    <mergeCell ref="I101:I106"/>
    <mergeCell ref="J107:J112"/>
    <mergeCell ref="I98:I100"/>
    <mergeCell ref="G113:G118"/>
    <mergeCell ref="H113:H118"/>
    <mergeCell ref="S113:S118"/>
    <mergeCell ref="O101:O106"/>
    <mergeCell ref="O54:O63"/>
    <mergeCell ref="P54:P63"/>
    <mergeCell ref="N64:N65"/>
    <mergeCell ref="N113:N118"/>
    <mergeCell ref="S351:S353"/>
    <mergeCell ref="M354:M356"/>
    <mergeCell ref="N354:N356"/>
    <mergeCell ref="O354:O356"/>
    <mergeCell ref="P354:P356"/>
    <mergeCell ref="S354:S356"/>
    <mergeCell ref="L351:L359"/>
    <mergeCell ref="J98:J100"/>
    <mergeCell ref="J101:J106"/>
    <mergeCell ref="J119:J130"/>
    <mergeCell ref="O119:O125"/>
    <mergeCell ref="P119:P125"/>
    <mergeCell ref="S119:S125"/>
    <mergeCell ref="P101:P106"/>
    <mergeCell ref="S107:S112"/>
    <mergeCell ref="N101:N106"/>
    <mergeCell ref="N107:N112"/>
    <mergeCell ref="O107:O112"/>
    <mergeCell ref="P107:P112"/>
    <mergeCell ref="O113:O118"/>
    <mergeCell ref="P113:P118"/>
    <mergeCell ref="M139:M144"/>
    <mergeCell ref="M145:M148"/>
    <mergeCell ref="M149:M153"/>
    <mergeCell ref="G6:J6"/>
    <mergeCell ref="M6:N6"/>
    <mergeCell ref="Q6:R6"/>
    <mergeCell ref="T6:AE6"/>
    <mergeCell ref="N13:N16"/>
    <mergeCell ref="T7:AE7"/>
    <mergeCell ref="S20:S24"/>
    <mergeCell ref="S11:S12"/>
    <mergeCell ref="G30:G48"/>
    <mergeCell ref="H30:H48"/>
    <mergeCell ref="P25:P29"/>
    <mergeCell ref="S30:S32"/>
    <mergeCell ref="P43:P45"/>
    <mergeCell ref="M46:M48"/>
    <mergeCell ref="N46:N48"/>
    <mergeCell ref="O46:O48"/>
    <mergeCell ref="P46:P48"/>
    <mergeCell ref="O30:O42"/>
    <mergeCell ref="K46:K48"/>
    <mergeCell ref="L46:L48"/>
    <mergeCell ref="S25:S29"/>
    <mergeCell ref="O81:O88"/>
    <mergeCell ref="P81:P88"/>
    <mergeCell ref="S81:S94"/>
    <mergeCell ref="O89:O91"/>
    <mergeCell ref="P89:P91"/>
    <mergeCell ref="S95:S97"/>
    <mergeCell ref="M96:M97"/>
    <mergeCell ref="M98:M100"/>
    <mergeCell ref="N89:N91"/>
    <mergeCell ref="N96:N97"/>
    <mergeCell ref="N98:N100"/>
    <mergeCell ref="P98:P100"/>
    <mergeCell ref="AF7:AF9"/>
    <mergeCell ref="T8:V8"/>
    <mergeCell ref="W8:Y8"/>
    <mergeCell ref="Z8:AB8"/>
    <mergeCell ref="AC8:AE8"/>
    <mergeCell ref="A7:A9"/>
    <mergeCell ref="B7:B9"/>
    <mergeCell ref="C7:C9"/>
    <mergeCell ref="L7:L9"/>
    <mergeCell ref="M7:M9"/>
    <mergeCell ref="H8:H9"/>
    <mergeCell ref="Q7:Q9"/>
    <mergeCell ref="R7:R9"/>
    <mergeCell ref="S7:S9"/>
    <mergeCell ref="G8:G9"/>
    <mergeCell ref="K7:K9"/>
    <mergeCell ref="I8:I9"/>
    <mergeCell ref="J8:J9"/>
    <mergeCell ref="N7:N9"/>
    <mergeCell ref="O7:O9"/>
    <mergeCell ref="P7:P9"/>
    <mergeCell ref="G7:J7"/>
    <mergeCell ref="E7:E9"/>
    <mergeCell ref="F7:F9"/>
    <mergeCell ref="D13:D18"/>
    <mergeCell ref="D20:D24"/>
    <mergeCell ref="L20:L24"/>
    <mergeCell ref="M20:M24"/>
    <mergeCell ref="N20:N24"/>
    <mergeCell ref="O20:O24"/>
    <mergeCell ref="P20:P24"/>
    <mergeCell ref="H13:H18"/>
    <mergeCell ref="I13:I18"/>
    <mergeCell ref="G20:G24"/>
    <mergeCell ref="H20:H24"/>
    <mergeCell ref="I20:I24"/>
    <mergeCell ref="J20:J24"/>
    <mergeCell ref="K20:K24"/>
    <mergeCell ref="K11:K18"/>
    <mergeCell ref="L11:L12"/>
    <mergeCell ref="O13:O16"/>
    <mergeCell ref="P13:P16"/>
    <mergeCell ref="M13:M16"/>
    <mergeCell ref="L17:L18"/>
    <mergeCell ref="J13:J18"/>
    <mergeCell ref="G13:G18"/>
    <mergeCell ref="L13:L16"/>
    <mergeCell ref="J96:J97"/>
    <mergeCell ref="G75:G79"/>
    <mergeCell ref="G149:G153"/>
    <mergeCell ref="C11:C80"/>
    <mergeCell ref="B10:B153"/>
    <mergeCell ref="K30:K42"/>
    <mergeCell ref="L30:L42"/>
    <mergeCell ref="N30:N42"/>
    <mergeCell ref="D54:D74"/>
    <mergeCell ref="D75:D79"/>
    <mergeCell ref="M75:M79"/>
    <mergeCell ref="L80:L97"/>
    <mergeCell ref="K81:K118"/>
    <mergeCell ref="M81:M88"/>
    <mergeCell ref="M89:M91"/>
    <mergeCell ref="M92:M95"/>
    <mergeCell ref="M101:M106"/>
    <mergeCell ref="E20:E24"/>
    <mergeCell ref="F20:F24"/>
    <mergeCell ref="E54:E74"/>
    <mergeCell ref="F54:F74"/>
    <mergeCell ref="G54:G74"/>
    <mergeCell ref="H54:H74"/>
    <mergeCell ref="I54:I74"/>
    <mergeCell ref="E25:E29"/>
    <mergeCell ref="J49:J53"/>
    <mergeCell ref="M30:M42"/>
    <mergeCell ref="P30:P42"/>
    <mergeCell ref="J75:J79"/>
    <mergeCell ref="K75:K79"/>
    <mergeCell ref="L75:L79"/>
    <mergeCell ref="J30:J48"/>
    <mergeCell ref="J25:J29"/>
    <mergeCell ref="K25:K29"/>
    <mergeCell ref="L25:L29"/>
    <mergeCell ref="M49:M53"/>
    <mergeCell ref="N49:N53"/>
    <mergeCell ref="M71:M74"/>
    <mergeCell ref="M64:M65"/>
    <mergeCell ref="O64:O65"/>
    <mergeCell ref="M66:M70"/>
    <mergeCell ref="N66:N70"/>
    <mergeCell ref="O66:O70"/>
    <mergeCell ref="J54:J74"/>
    <mergeCell ref="P49:P53"/>
    <mergeCell ref="O49:O53"/>
    <mergeCell ref="G96:G97"/>
    <mergeCell ref="H96:H97"/>
    <mergeCell ref="I119:I130"/>
    <mergeCell ref="H131:H133"/>
    <mergeCell ref="I131:I133"/>
    <mergeCell ref="C154:C164"/>
    <mergeCell ref="D154:D164"/>
    <mergeCell ref="E154:E164"/>
    <mergeCell ref="C81:C118"/>
    <mergeCell ref="D81:D95"/>
    <mergeCell ref="G154:G164"/>
    <mergeCell ref="H154:H164"/>
    <mergeCell ref="I154:I164"/>
    <mergeCell ref="G81:G95"/>
    <mergeCell ref="H81:H95"/>
    <mergeCell ref="I113:I118"/>
    <mergeCell ref="H25:H29"/>
    <mergeCell ref="I75:I79"/>
    <mergeCell ref="I25:I29"/>
    <mergeCell ref="F30:F48"/>
    <mergeCell ref="I30:I48"/>
    <mergeCell ref="G49:G53"/>
    <mergeCell ref="H49:H53"/>
    <mergeCell ref="I49:I53"/>
    <mergeCell ref="G25:G29"/>
    <mergeCell ref="F75:F79"/>
    <mergeCell ref="H75:H79"/>
    <mergeCell ref="D145:D148"/>
    <mergeCell ref="E145:E148"/>
    <mergeCell ref="F145:F148"/>
    <mergeCell ref="J81:J95"/>
    <mergeCell ref="F113:F118"/>
    <mergeCell ref="E139:E144"/>
    <mergeCell ref="F139:F144"/>
    <mergeCell ref="D98:D100"/>
    <mergeCell ref="D101:D106"/>
    <mergeCell ref="D107:D112"/>
    <mergeCell ref="D113:D118"/>
    <mergeCell ref="E81:E95"/>
    <mergeCell ref="F81:F95"/>
    <mergeCell ref="E96:E97"/>
    <mergeCell ref="F96:F97"/>
    <mergeCell ref="D96:D97"/>
    <mergeCell ref="E98:E100"/>
    <mergeCell ref="F98:F100"/>
    <mergeCell ref="E107:E112"/>
    <mergeCell ref="F107:F112"/>
    <mergeCell ref="E113:E118"/>
    <mergeCell ref="G107:G112"/>
    <mergeCell ref="H107:H112"/>
    <mergeCell ref="I107:I112"/>
    <mergeCell ref="A11:A164"/>
    <mergeCell ref="E13:E18"/>
    <mergeCell ref="F13:F18"/>
    <mergeCell ref="F49:F53"/>
    <mergeCell ref="F154:F164"/>
    <mergeCell ref="C119:C130"/>
    <mergeCell ref="D119:D130"/>
    <mergeCell ref="E119:E130"/>
    <mergeCell ref="F119:F130"/>
    <mergeCell ref="C131:C133"/>
    <mergeCell ref="D131:D133"/>
    <mergeCell ref="E131:E133"/>
    <mergeCell ref="F131:F133"/>
    <mergeCell ref="C134:C153"/>
    <mergeCell ref="D134:D138"/>
    <mergeCell ref="D139:D144"/>
    <mergeCell ref="E134:E138"/>
    <mergeCell ref="F134:F138"/>
    <mergeCell ref="F25:F29"/>
    <mergeCell ref="D49:D53"/>
    <mergeCell ref="E49:E53"/>
    <mergeCell ref="D25:D29"/>
    <mergeCell ref="E101:E106"/>
    <mergeCell ref="F101:F106"/>
    <mergeCell ref="G119:G130"/>
    <mergeCell ref="H119:H130"/>
    <mergeCell ref="O145:O153"/>
    <mergeCell ref="P145:P153"/>
    <mergeCell ref="N134:N138"/>
    <mergeCell ref="O134:O144"/>
    <mergeCell ref="P134:P138"/>
    <mergeCell ref="N139:N144"/>
    <mergeCell ref="P139:P144"/>
    <mergeCell ref="N145:N148"/>
    <mergeCell ref="N149:N153"/>
    <mergeCell ref="H149:H153"/>
    <mergeCell ref="I149:I153"/>
    <mergeCell ref="N126:N128"/>
    <mergeCell ref="B250:B290"/>
    <mergeCell ref="C260:C290"/>
    <mergeCell ref="D260:D264"/>
    <mergeCell ref="O131:O133"/>
    <mergeCell ref="E206:E209"/>
    <mergeCell ref="F206:F209"/>
    <mergeCell ref="G206:G209"/>
    <mergeCell ref="H206:H209"/>
    <mergeCell ref="M107:M112"/>
    <mergeCell ref="L113:L118"/>
    <mergeCell ref="M113:M118"/>
    <mergeCell ref="M119:M120"/>
    <mergeCell ref="M121:M125"/>
    <mergeCell ref="M126:M128"/>
    <mergeCell ref="M129:M130"/>
    <mergeCell ref="M131:M133"/>
    <mergeCell ref="L119:L130"/>
    <mergeCell ref="K131:K133"/>
    <mergeCell ref="L131:L133"/>
    <mergeCell ref="E192:E197"/>
    <mergeCell ref="F149:F153"/>
    <mergeCell ref="G131:G133"/>
    <mergeCell ref="G134:G138"/>
    <mergeCell ref="H134:H138"/>
    <mergeCell ref="B210:B249"/>
    <mergeCell ref="C210:C241"/>
    <mergeCell ref="D247:D249"/>
    <mergeCell ref="E247:E249"/>
    <mergeCell ref="F247:F249"/>
    <mergeCell ref="L210:L212"/>
    <mergeCell ref="K242:K244"/>
    <mergeCell ref="K245:K246"/>
    <mergeCell ref="G247:G249"/>
    <mergeCell ref="H247:H249"/>
    <mergeCell ref="I247:I249"/>
    <mergeCell ref="J247:J249"/>
    <mergeCell ref="K247:K249"/>
    <mergeCell ref="J231:J241"/>
    <mergeCell ref="K231:K241"/>
    <mergeCell ref="L242:L249"/>
    <mergeCell ref="G213:G225"/>
    <mergeCell ref="C250:C259"/>
    <mergeCell ref="N131:N133"/>
    <mergeCell ref="L260:L290"/>
    <mergeCell ref="H213:H225"/>
    <mergeCell ref="I213:I225"/>
    <mergeCell ref="D231:D241"/>
    <mergeCell ref="G231:G241"/>
    <mergeCell ref="K265:K290"/>
    <mergeCell ref="M242:M249"/>
    <mergeCell ref="J250:J259"/>
    <mergeCell ref="J260:J264"/>
    <mergeCell ref="K250:K259"/>
    <mergeCell ref="K260:K264"/>
    <mergeCell ref="M265:M275"/>
    <mergeCell ref="M288:M289"/>
    <mergeCell ref="L213:L225"/>
    <mergeCell ref="M213:M219"/>
    <mergeCell ref="E213:E225"/>
    <mergeCell ref="N228:N230"/>
    <mergeCell ref="D250:D259"/>
    <mergeCell ref="E250:E259"/>
    <mergeCell ref="F250:F259"/>
    <mergeCell ref="G250:G259"/>
    <mergeCell ref="H250:H259"/>
    <mergeCell ref="C242:C249"/>
    <mergeCell ref="D242:D244"/>
    <mergeCell ref="D245:D246"/>
    <mergeCell ref="E242:E244"/>
    <mergeCell ref="F242:F244"/>
    <mergeCell ref="G242:G244"/>
    <mergeCell ref="H242:H244"/>
    <mergeCell ref="I242:I244"/>
    <mergeCell ref="J242:J244"/>
    <mergeCell ref="E245:E246"/>
    <mergeCell ref="F245:F246"/>
    <mergeCell ref="G245:G246"/>
    <mergeCell ref="H245:H246"/>
    <mergeCell ref="I245:I246"/>
    <mergeCell ref="J245:J246"/>
    <mergeCell ref="S277:S283"/>
    <mergeCell ref="M276:M283"/>
    <mergeCell ref="N285:N286"/>
    <mergeCell ref="O285:O286"/>
    <mergeCell ref="P285:P286"/>
    <mergeCell ref="N288:N289"/>
    <mergeCell ref="O288:O289"/>
    <mergeCell ref="P288:P289"/>
    <mergeCell ref="M305:M306"/>
    <mergeCell ref="N305:N306"/>
    <mergeCell ref="M291:M303"/>
    <mergeCell ref="S335:S341"/>
    <mergeCell ref="S342:S346"/>
    <mergeCell ref="S285:S286"/>
    <mergeCell ref="S291:S303"/>
    <mergeCell ref="S305:S306"/>
    <mergeCell ref="S307:S309"/>
    <mergeCell ref="S311:S318"/>
    <mergeCell ref="S319:S320"/>
    <mergeCell ref="N329:N331"/>
    <mergeCell ref="O329:O331"/>
    <mergeCell ref="P329:P331"/>
    <mergeCell ref="P319:P320"/>
    <mergeCell ref="P305:P306"/>
    <mergeCell ref="O322:O325"/>
    <mergeCell ref="P322:P325"/>
    <mergeCell ref="P326:P328"/>
    <mergeCell ref="S321:S328"/>
    <mergeCell ref="P311:P318"/>
    <mergeCell ref="O307:O309"/>
    <mergeCell ref="N326:N328"/>
    <mergeCell ref="O326:O328"/>
    <mergeCell ref="P307:P309"/>
    <mergeCell ref="N322:N325"/>
    <mergeCell ref="M319:M320"/>
    <mergeCell ref="L360:L362"/>
    <mergeCell ref="L363:L367"/>
    <mergeCell ref="M389:M392"/>
    <mergeCell ref="K319:K320"/>
    <mergeCell ref="O311:O318"/>
    <mergeCell ref="O319:O320"/>
    <mergeCell ref="P291:P303"/>
    <mergeCell ref="O305:O306"/>
    <mergeCell ref="N389:N392"/>
    <mergeCell ref="L375:L395"/>
    <mergeCell ref="M385:M388"/>
    <mergeCell ref="K311:K318"/>
    <mergeCell ref="K307:K308"/>
    <mergeCell ref="M307:M309"/>
    <mergeCell ref="N307:N309"/>
    <mergeCell ref="N291:N303"/>
    <mergeCell ref="L307:L309"/>
    <mergeCell ref="N311:N318"/>
    <mergeCell ref="N319:N320"/>
    <mergeCell ref="K347:K350"/>
    <mergeCell ref="O291:O303"/>
    <mergeCell ref="K305:K306"/>
    <mergeCell ref="K291:K303"/>
    <mergeCell ref="S466:S468"/>
    <mergeCell ref="N443:N445"/>
    <mergeCell ref="S443:S445"/>
    <mergeCell ref="N335:N341"/>
    <mergeCell ref="O335:O341"/>
    <mergeCell ref="P335:P341"/>
    <mergeCell ref="L335:L341"/>
    <mergeCell ref="L342:L346"/>
    <mergeCell ref="L347:L350"/>
    <mergeCell ref="P357:P359"/>
    <mergeCell ref="P396:P413"/>
    <mergeCell ref="P414:P420"/>
    <mergeCell ref="L396:L420"/>
    <mergeCell ref="M396:M399"/>
    <mergeCell ref="M400:M401"/>
    <mergeCell ref="N400:N401"/>
    <mergeCell ref="M431:M434"/>
    <mergeCell ref="N431:N434"/>
    <mergeCell ref="O431:O434"/>
    <mergeCell ref="M435:M437"/>
    <mergeCell ref="L443:L445"/>
    <mergeCell ref="M443:M445"/>
    <mergeCell ref="N435:N437"/>
    <mergeCell ref="M357:M359"/>
    <mergeCell ref="N427:N430"/>
    <mergeCell ref="J344:J346"/>
    <mergeCell ref="K344:K346"/>
    <mergeCell ref="E260:E264"/>
    <mergeCell ref="F260:F264"/>
    <mergeCell ref="G260:G264"/>
    <mergeCell ref="H260:H264"/>
    <mergeCell ref="I260:I264"/>
    <mergeCell ref="D265:D290"/>
    <mergeCell ref="E265:E290"/>
    <mergeCell ref="F265:F290"/>
    <mergeCell ref="G265:G290"/>
    <mergeCell ref="I265:I290"/>
    <mergeCell ref="J326:J328"/>
    <mergeCell ref="K326:K328"/>
    <mergeCell ref="J375:J395"/>
    <mergeCell ref="K375:K395"/>
    <mergeCell ref="J311:J318"/>
    <mergeCell ref="M322:M325"/>
    <mergeCell ref="M326:M328"/>
    <mergeCell ref="L329:L334"/>
    <mergeCell ref="M329:M331"/>
    <mergeCell ref="L310:L320"/>
    <mergeCell ref="M311:M318"/>
    <mergeCell ref="C311:C318"/>
    <mergeCell ref="D311:D318"/>
    <mergeCell ref="E311:E318"/>
    <mergeCell ref="F311:F318"/>
    <mergeCell ref="G311:G318"/>
    <mergeCell ref="H311:H318"/>
    <mergeCell ref="I311:I318"/>
    <mergeCell ref="J319:J320"/>
    <mergeCell ref="C319:C320"/>
    <mergeCell ref="D319:D320"/>
    <mergeCell ref="E319:E320"/>
    <mergeCell ref="F319:F320"/>
    <mergeCell ref="P443:P445"/>
    <mergeCell ref="M438:M442"/>
    <mergeCell ref="N438:N442"/>
    <mergeCell ref="L421:L442"/>
    <mergeCell ref="M421:M426"/>
    <mergeCell ref="N421:N426"/>
    <mergeCell ref="K329:K331"/>
    <mergeCell ref="I332:I334"/>
    <mergeCell ref="J332:J334"/>
    <mergeCell ref="K332:K334"/>
    <mergeCell ref="K335:K341"/>
    <mergeCell ref="M335:M341"/>
    <mergeCell ref="K342:K343"/>
    <mergeCell ref="K431:K434"/>
    <mergeCell ref="K443:K445"/>
    <mergeCell ref="O396:O413"/>
    <mergeCell ref="N402:N413"/>
    <mergeCell ref="M402:M413"/>
    <mergeCell ref="K402:K413"/>
    <mergeCell ref="N414:N420"/>
    <mergeCell ref="M414:M420"/>
    <mergeCell ref="O414:O420"/>
    <mergeCell ref="K435:K437"/>
    <mergeCell ref="J421:J426"/>
    <mergeCell ref="I307:I308"/>
    <mergeCell ref="F291:F303"/>
    <mergeCell ref="G291:G303"/>
    <mergeCell ref="H291:H303"/>
    <mergeCell ref="F305:F306"/>
    <mergeCell ref="G305:G306"/>
    <mergeCell ref="H305:H306"/>
    <mergeCell ref="I206:I209"/>
    <mergeCell ref="J206:J209"/>
    <mergeCell ref="F226:F230"/>
    <mergeCell ref="G226:G230"/>
    <mergeCell ref="H226:H230"/>
    <mergeCell ref="I226:I230"/>
    <mergeCell ref="J226:J230"/>
    <mergeCell ref="H231:H241"/>
    <mergeCell ref="I231:I241"/>
    <mergeCell ref="J213:J225"/>
    <mergeCell ref="J265:J290"/>
    <mergeCell ref="I250:I259"/>
    <mergeCell ref="G145:G148"/>
    <mergeCell ref="H145:H148"/>
    <mergeCell ref="I145:I148"/>
    <mergeCell ref="G139:G144"/>
    <mergeCell ref="H139:H144"/>
    <mergeCell ref="I139:I144"/>
    <mergeCell ref="I134:I138"/>
    <mergeCell ref="M285:M286"/>
    <mergeCell ref="M160:M164"/>
    <mergeCell ref="L226:L241"/>
    <mergeCell ref="M228:M230"/>
    <mergeCell ref="G204:G205"/>
    <mergeCell ref="H204:H205"/>
    <mergeCell ref="I204:I205"/>
    <mergeCell ref="J204:J205"/>
    <mergeCell ref="G198:G203"/>
    <mergeCell ref="H198:H203"/>
    <mergeCell ref="I198:I203"/>
    <mergeCell ref="G165:G190"/>
    <mergeCell ref="H165:H190"/>
    <mergeCell ref="I165:I190"/>
    <mergeCell ref="G192:G197"/>
    <mergeCell ref="H192:H197"/>
    <mergeCell ref="I192:I197"/>
    <mergeCell ref="P160:P164"/>
    <mergeCell ref="L134:L144"/>
    <mergeCell ref="L145:L153"/>
    <mergeCell ref="J149:J153"/>
    <mergeCell ref="K149:K153"/>
    <mergeCell ref="L154:L164"/>
    <mergeCell ref="J145:J148"/>
    <mergeCell ref="J134:J138"/>
    <mergeCell ref="J139:J144"/>
    <mergeCell ref="O154:O159"/>
    <mergeCell ref="M154:M159"/>
    <mergeCell ref="N154:N159"/>
    <mergeCell ref="K134:K138"/>
    <mergeCell ref="K139:K144"/>
    <mergeCell ref="K145:K148"/>
    <mergeCell ref="J154:J164"/>
    <mergeCell ref="K154:K164"/>
    <mergeCell ref="M134:M138"/>
    <mergeCell ref="P260:P264"/>
    <mergeCell ref="N242:N249"/>
    <mergeCell ref="O242:O249"/>
    <mergeCell ref="P242:P249"/>
    <mergeCell ref="O260:O264"/>
    <mergeCell ref="N192:N197"/>
    <mergeCell ref="O192:O197"/>
    <mergeCell ref="P192:P197"/>
    <mergeCell ref="N198:N203"/>
    <mergeCell ref="P213:P219"/>
    <mergeCell ref="O231:O241"/>
    <mergeCell ref="P231:P241"/>
    <mergeCell ref="O228:O230"/>
    <mergeCell ref="N231:N241"/>
    <mergeCell ref="P220:P230"/>
    <mergeCell ref="N260:N264"/>
    <mergeCell ref="D305:D306"/>
    <mergeCell ref="N213:N219"/>
    <mergeCell ref="O213:O219"/>
    <mergeCell ref="M192:M197"/>
    <mergeCell ref="K198:K203"/>
    <mergeCell ref="K204:K205"/>
    <mergeCell ref="K206:K209"/>
    <mergeCell ref="M204:M209"/>
    <mergeCell ref="N204:N209"/>
    <mergeCell ref="M198:M203"/>
    <mergeCell ref="K192:K197"/>
    <mergeCell ref="K213:K225"/>
    <mergeCell ref="K226:K230"/>
    <mergeCell ref="F192:F197"/>
    <mergeCell ref="J192:J197"/>
    <mergeCell ref="F213:F225"/>
    <mergeCell ref="J291:J303"/>
    <mergeCell ref="M231:M241"/>
    <mergeCell ref="N265:N275"/>
    <mergeCell ref="M260:M264"/>
    <mergeCell ref="M250:M259"/>
    <mergeCell ref="L250:L259"/>
    <mergeCell ref="C165:C209"/>
    <mergeCell ref="D165:D190"/>
    <mergeCell ref="E165:E190"/>
    <mergeCell ref="F165:F190"/>
    <mergeCell ref="D226:D230"/>
    <mergeCell ref="E226:E230"/>
    <mergeCell ref="D198:D203"/>
    <mergeCell ref="E198:E203"/>
    <mergeCell ref="F198:F203"/>
    <mergeCell ref="E204:E205"/>
    <mergeCell ref="D206:D209"/>
    <mergeCell ref="C443:C445"/>
    <mergeCell ref="C342:C346"/>
    <mergeCell ref="D342:D343"/>
    <mergeCell ref="E342:E343"/>
    <mergeCell ref="F342:F343"/>
    <mergeCell ref="C375:C395"/>
    <mergeCell ref="E332:E334"/>
    <mergeCell ref="F332:F334"/>
    <mergeCell ref="C335:C341"/>
    <mergeCell ref="C332:C334"/>
    <mergeCell ref="P198:P203"/>
    <mergeCell ref="O250:O259"/>
    <mergeCell ref="I438:I442"/>
    <mergeCell ref="J438:J442"/>
    <mergeCell ref="J342:J343"/>
    <mergeCell ref="D347:D350"/>
    <mergeCell ref="E347:E350"/>
    <mergeCell ref="F347:F350"/>
    <mergeCell ref="G347:G350"/>
    <mergeCell ref="J347:J350"/>
    <mergeCell ref="I421:I426"/>
    <mergeCell ref="J396:J413"/>
    <mergeCell ref="J414:J420"/>
    <mergeCell ref="I347:I350"/>
    <mergeCell ref="I342:I343"/>
    <mergeCell ref="J427:J430"/>
    <mergeCell ref="I351:I374"/>
    <mergeCell ref="F375:F395"/>
    <mergeCell ref="G375:G395"/>
    <mergeCell ref="H375:H395"/>
    <mergeCell ref="D375:D395"/>
    <mergeCell ref="E375:E395"/>
    <mergeCell ref="D307:D308"/>
    <mergeCell ref="D204:D205"/>
    <mergeCell ref="J470:J502"/>
    <mergeCell ref="J463:J469"/>
    <mergeCell ref="L446:L462"/>
    <mergeCell ref="M447:M462"/>
    <mergeCell ref="N447:N462"/>
    <mergeCell ref="K446:K462"/>
    <mergeCell ref="O447:O462"/>
    <mergeCell ref="P498:P502"/>
    <mergeCell ref="N504:N509"/>
    <mergeCell ref="O503:O509"/>
    <mergeCell ref="P503:P509"/>
    <mergeCell ref="M504:M509"/>
    <mergeCell ref="P463:P469"/>
    <mergeCell ref="P470:P493"/>
    <mergeCell ref="P494:P497"/>
    <mergeCell ref="P447:P462"/>
    <mergeCell ref="N494:N497"/>
    <mergeCell ref="O494:O497"/>
    <mergeCell ref="H470:H502"/>
    <mergeCell ref="L503:L509"/>
    <mergeCell ref="H504:H509"/>
    <mergeCell ref="I504:I509"/>
    <mergeCell ref="J504:J509"/>
    <mergeCell ref="K504:K509"/>
    <mergeCell ref="J443:J445"/>
    <mergeCell ref="N463:N469"/>
    <mergeCell ref="O463:O469"/>
    <mergeCell ref="M470:M493"/>
    <mergeCell ref="N470:N493"/>
    <mergeCell ref="O470:O493"/>
    <mergeCell ref="M494:M497"/>
    <mergeCell ref="L470:L502"/>
    <mergeCell ref="M498:M502"/>
    <mergeCell ref="N498:N502"/>
    <mergeCell ref="O498:O502"/>
    <mergeCell ref="K470:K502"/>
    <mergeCell ref="I463:I469"/>
    <mergeCell ref="I446:I462"/>
    <mergeCell ref="J446:J462"/>
    <mergeCell ref="I470:I502"/>
    <mergeCell ref="H446:H462"/>
    <mergeCell ref="F470:F502"/>
    <mergeCell ref="D504:D509"/>
    <mergeCell ref="E504:E509"/>
    <mergeCell ref="H463:H469"/>
    <mergeCell ref="H443:H445"/>
    <mergeCell ref="H347:H350"/>
    <mergeCell ref="E421:E426"/>
    <mergeCell ref="E427:E430"/>
    <mergeCell ref="E431:E434"/>
    <mergeCell ref="E435:E437"/>
    <mergeCell ref="H427:H430"/>
    <mergeCell ref="H438:H442"/>
    <mergeCell ref="H421:H426"/>
    <mergeCell ref="G427:G430"/>
    <mergeCell ref="E438:E442"/>
    <mergeCell ref="H435:H437"/>
    <mergeCell ref="D421:D426"/>
    <mergeCell ref="D443:D445"/>
    <mergeCell ref="E443:E445"/>
    <mergeCell ref="F443:F445"/>
    <mergeCell ref="F438:F442"/>
    <mergeCell ref="G438:G442"/>
    <mergeCell ref="D431:D434"/>
    <mergeCell ref="D435:D437"/>
    <mergeCell ref="D427:D430"/>
    <mergeCell ref="E329:E331"/>
    <mergeCell ref="F329:F331"/>
    <mergeCell ref="G443:G445"/>
    <mergeCell ref="D438:D442"/>
    <mergeCell ref="D329:D331"/>
    <mergeCell ref="F435:F437"/>
    <mergeCell ref="G435:G437"/>
    <mergeCell ref="F344:F346"/>
    <mergeCell ref="G342:G343"/>
    <mergeCell ref="A446:A509"/>
    <mergeCell ref="D446:D462"/>
    <mergeCell ref="E446:E462"/>
    <mergeCell ref="F446:F462"/>
    <mergeCell ref="G446:G462"/>
    <mergeCell ref="G470:G502"/>
    <mergeCell ref="C446:C462"/>
    <mergeCell ref="C463:C469"/>
    <mergeCell ref="D463:D469"/>
    <mergeCell ref="E463:E469"/>
    <mergeCell ref="F463:F469"/>
    <mergeCell ref="G463:G469"/>
    <mergeCell ref="B446:B509"/>
    <mergeCell ref="C470:C502"/>
    <mergeCell ref="D470:D502"/>
    <mergeCell ref="E470:E502"/>
    <mergeCell ref="F504:F509"/>
    <mergeCell ref="G504:G509"/>
    <mergeCell ref="C503:C509"/>
    <mergeCell ref="I291:I303"/>
    <mergeCell ref="B154:B209"/>
    <mergeCell ref="A165:A290"/>
    <mergeCell ref="I321:I325"/>
    <mergeCell ref="J321:J325"/>
    <mergeCell ref="D326:D328"/>
    <mergeCell ref="E326:E328"/>
    <mergeCell ref="F326:F328"/>
    <mergeCell ref="G326:G328"/>
    <mergeCell ref="H326:H328"/>
    <mergeCell ref="I326:I328"/>
    <mergeCell ref="F321:F325"/>
    <mergeCell ref="G321:G325"/>
    <mergeCell ref="H321:H325"/>
    <mergeCell ref="D192:D197"/>
    <mergeCell ref="F204:F205"/>
    <mergeCell ref="J307:J308"/>
    <mergeCell ref="E231:E241"/>
    <mergeCell ref="F231:F241"/>
    <mergeCell ref="D213:D225"/>
    <mergeCell ref="A291:A395"/>
    <mergeCell ref="B291:B341"/>
    <mergeCell ref="B342:B395"/>
    <mergeCell ref="I305:I306"/>
    <mergeCell ref="H319:H320"/>
    <mergeCell ref="C291:C304"/>
    <mergeCell ref="C305:C306"/>
    <mergeCell ref="E305:E306"/>
    <mergeCell ref="C307:C309"/>
    <mergeCell ref="D335:D341"/>
    <mergeCell ref="E335:E341"/>
    <mergeCell ref="F335:F341"/>
    <mergeCell ref="G335:G341"/>
    <mergeCell ref="H335:H341"/>
    <mergeCell ref="G332:G334"/>
    <mergeCell ref="H332:H334"/>
    <mergeCell ref="G329:G331"/>
    <mergeCell ref="H329:H331"/>
    <mergeCell ref="G307:G308"/>
    <mergeCell ref="G319:G320"/>
    <mergeCell ref="D321:D325"/>
    <mergeCell ref="E321:E325"/>
    <mergeCell ref="E307:E308"/>
    <mergeCell ref="F307:F308"/>
    <mergeCell ref="C321:C328"/>
    <mergeCell ref="D291:D303"/>
    <mergeCell ref="C329:C331"/>
    <mergeCell ref="E291:E303"/>
    <mergeCell ref="B443:B445"/>
    <mergeCell ref="I344:I346"/>
    <mergeCell ref="C347:C350"/>
    <mergeCell ref="D344:D346"/>
    <mergeCell ref="E344:E346"/>
    <mergeCell ref="C396:C413"/>
    <mergeCell ref="D396:D413"/>
    <mergeCell ref="E396:E413"/>
    <mergeCell ref="H396:H413"/>
    <mergeCell ref="G396:G413"/>
    <mergeCell ref="F396:F413"/>
    <mergeCell ref="I396:I413"/>
    <mergeCell ref="E414:E420"/>
    <mergeCell ref="F414:F420"/>
    <mergeCell ref="G414:G420"/>
    <mergeCell ref="H414:H420"/>
    <mergeCell ref="I414:I420"/>
    <mergeCell ref="D414:D420"/>
    <mergeCell ref="C414:C420"/>
    <mergeCell ref="C421:C430"/>
    <mergeCell ref="F421:F426"/>
    <mergeCell ref="F427:F430"/>
    <mergeCell ref="G421:G426"/>
    <mergeCell ref="I443:I445"/>
    <mergeCell ref="AF333:AF334"/>
    <mergeCell ref="C431:C442"/>
    <mergeCell ref="A1:AF1"/>
    <mergeCell ref="A2:AF2"/>
    <mergeCell ref="A3:AF3"/>
    <mergeCell ref="A4:AF4"/>
    <mergeCell ref="D7:D9"/>
    <mergeCell ref="M333:M334"/>
    <mergeCell ref="N333:N334"/>
    <mergeCell ref="O333:O334"/>
    <mergeCell ref="P333:P334"/>
    <mergeCell ref="Q333:Q334"/>
    <mergeCell ref="R333:R334"/>
    <mergeCell ref="S333:S334"/>
    <mergeCell ref="B396:B442"/>
    <mergeCell ref="A396:A445"/>
    <mergeCell ref="K438:K442"/>
    <mergeCell ref="P421:P442"/>
    <mergeCell ref="S13:S16"/>
    <mergeCell ref="O25:O29"/>
    <mergeCell ref="G344:G346"/>
    <mergeCell ref="J335:J341"/>
    <mergeCell ref="I335:I341"/>
    <mergeCell ref="N357:N359"/>
    <mergeCell ref="L165:L191"/>
    <mergeCell ref="M165:M174"/>
    <mergeCell ref="N25:N29"/>
    <mergeCell ref="M25:M29"/>
    <mergeCell ref="L463:L469"/>
    <mergeCell ref="O204:O209"/>
    <mergeCell ref="J431:J434"/>
    <mergeCell ref="J165:J190"/>
    <mergeCell ref="K165:K190"/>
    <mergeCell ref="K463:K469"/>
    <mergeCell ref="M463:M469"/>
    <mergeCell ref="O198:O203"/>
    <mergeCell ref="N160:N164"/>
    <mergeCell ref="O160:O164"/>
    <mergeCell ref="J131:J133"/>
    <mergeCell ref="O435:O437"/>
    <mergeCell ref="O443:O445"/>
    <mergeCell ref="O421:O426"/>
    <mergeCell ref="O427:O430"/>
    <mergeCell ref="O438:O442"/>
    <mergeCell ref="K414:K420"/>
    <mergeCell ref="K421:K426"/>
    <mergeCell ref="K427:K430"/>
    <mergeCell ref="M427:M430"/>
    <mergeCell ref="I435:I437"/>
    <mergeCell ref="J435:J437"/>
    <mergeCell ref="F431:F434"/>
    <mergeCell ref="G431:G434"/>
    <mergeCell ref="H431:H434"/>
    <mergeCell ref="I431:I434"/>
    <mergeCell ref="K351:K359"/>
    <mergeCell ref="K360:K362"/>
    <mergeCell ref="K363:K367"/>
    <mergeCell ref="K400:K401"/>
    <mergeCell ref="I427:I430"/>
    <mergeCell ref="H342:H343"/>
    <mergeCell ref="H344:H346"/>
    <mergeCell ref="H351:H374"/>
    <mergeCell ref="H307:H308"/>
    <mergeCell ref="I375:I395"/>
    <mergeCell ref="J351:J374"/>
    <mergeCell ref="P250:P259"/>
    <mergeCell ref="L291:L306"/>
    <mergeCell ref="L192:L209"/>
    <mergeCell ref="P204:P209"/>
    <mergeCell ref="J198:J203"/>
    <mergeCell ref="H265:H290"/>
    <mergeCell ref="J305:J306"/>
    <mergeCell ref="K321:K325"/>
    <mergeCell ref="L321:L328"/>
    <mergeCell ref="I329:I331"/>
    <mergeCell ref="J329:J331"/>
    <mergeCell ref="O265:O275"/>
    <mergeCell ref="P265:P275"/>
    <mergeCell ref="N276:N283"/>
    <mergeCell ref="O276:O283"/>
    <mergeCell ref="P276:P283"/>
    <mergeCell ref="N250:N259"/>
    <mergeCell ref="I319:I320"/>
    <mergeCell ref="P165:P174"/>
    <mergeCell ref="N175:N184"/>
    <mergeCell ref="O175:O184"/>
    <mergeCell ref="N185:N191"/>
    <mergeCell ref="O185:O191"/>
    <mergeCell ref="P175:P184"/>
    <mergeCell ref="P185:P191"/>
    <mergeCell ref="M185:M191"/>
    <mergeCell ref="M175:M184"/>
    <mergeCell ref="O165:O174"/>
    <mergeCell ref="N165:N174"/>
  </mergeCells>
  <pageMargins left="0.70866141732283472" right="0.70866141732283472" top="0.74803149606299213" bottom="0.74803149606299213" header="0" footer="0"/>
  <pageSetup paperSize="7" scale="2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topLeftCell="A18" workbookViewId="0"/>
  </sheetViews>
  <sheetFormatPr defaultColWidth="12.625" defaultRowHeight="15" customHeight="1" x14ac:dyDescent="0.2"/>
  <cols>
    <col min="1" max="1" width="13.625" customWidth="1"/>
    <col min="2" max="2" width="20.875" customWidth="1"/>
    <col min="3" max="3" width="22.75" customWidth="1"/>
    <col min="4" max="5" width="17.125" customWidth="1"/>
    <col min="6" max="6" width="18.875" customWidth="1"/>
    <col min="7" max="7" width="23.625" customWidth="1"/>
    <col min="8" max="8" width="19" customWidth="1"/>
    <col min="9" max="9" width="12" customWidth="1"/>
    <col min="10" max="10" width="19.125" customWidth="1"/>
    <col min="11" max="11" width="23" customWidth="1"/>
    <col min="12" max="12" width="11.375" customWidth="1"/>
    <col min="13" max="13" width="11.875" customWidth="1"/>
    <col min="15" max="15" width="11.5" customWidth="1"/>
    <col min="16" max="16" width="16.875" customWidth="1"/>
    <col min="17" max="17" width="19.5" customWidth="1"/>
    <col min="18" max="18" width="14.75" hidden="1" customWidth="1"/>
    <col min="19" max="25" width="12.625" hidden="1"/>
    <col min="26" max="26" width="39" hidden="1" customWidth="1"/>
  </cols>
  <sheetData>
    <row r="1" spans="1:26" ht="14.25" customHeight="1" x14ac:dyDescent="0.2">
      <c r="A1" s="7"/>
      <c r="B1" s="8"/>
      <c r="C1" s="8"/>
      <c r="D1" s="8"/>
      <c r="E1" s="7"/>
      <c r="F1" s="7"/>
      <c r="G1" s="7"/>
      <c r="H1" s="7"/>
      <c r="I1" s="7"/>
      <c r="J1" s="7"/>
      <c r="K1" s="9"/>
      <c r="L1" s="7"/>
      <c r="M1" s="7"/>
      <c r="N1" s="7"/>
      <c r="O1" s="10"/>
      <c r="P1" s="10"/>
      <c r="Q1" s="11"/>
      <c r="R1" s="8"/>
      <c r="S1" s="8"/>
      <c r="T1" s="8"/>
      <c r="U1" s="8"/>
      <c r="V1" s="8"/>
      <c r="W1" s="8"/>
      <c r="X1" s="8"/>
      <c r="Y1" s="8"/>
      <c r="Z1" s="8"/>
    </row>
    <row r="2" spans="1:26" ht="14.25" customHeight="1" x14ac:dyDescent="0.2">
      <c r="A2" s="8"/>
      <c r="B2" s="8"/>
      <c r="C2" s="8"/>
      <c r="D2" s="8"/>
      <c r="E2" s="8"/>
      <c r="F2" s="8"/>
      <c r="G2" s="8"/>
      <c r="H2" s="8"/>
      <c r="I2" s="8"/>
      <c r="J2" s="8"/>
      <c r="K2" s="8"/>
      <c r="L2" s="8"/>
      <c r="M2" s="8"/>
      <c r="N2" s="12" t="s">
        <v>443</v>
      </c>
      <c r="O2" s="13"/>
      <c r="P2" s="13"/>
      <c r="Q2" s="14"/>
      <c r="R2" s="8"/>
      <c r="S2" s="8"/>
      <c r="T2" s="8"/>
      <c r="U2" s="8"/>
      <c r="V2" s="8"/>
      <c r="W2" s="8"/>
      <c r="X2" s="8"/>
      <c r="Y2" s="8"/>
      <c r="Z2" s="8"/>
    </row>
    <row r="3" spans="1:26" ht="14.25" customHeight="1" x14ac:dyDescent="0.2">
      <c r="A3" s="8"/>
      <c r="B3" s="8"/>
      <c r="C3" s="8"/>
      <c r="D3" s="8"/>
      <c r="E3" s="8"/>
      <c r="F3" s="8"/>
      <c r="G3" s="8"/>
      <c r="H3" s="8"/>
      <c r="I3" s="8"/>
      <c r="J3" s="8"/>
      <c r="K3" s="8"/>
      <c r="L3" s="8"/>
      <c r="M3" s="8"/>
      <c r="N3" s="15" t="s">
        <v>1516</v>
      </c>
      <c r="O3" s="13"/>
      <c r="P3" s="13"/>
      <c r="Q3" s="14"/>
      <c r="R3" s="8"/>
      <c r="S3" s="8"/>
      <c r="T3" s="8"/>
      <c r="U3" s="8"/>
      <c r="V3" s="8"/>
      <c r="W3" s="8"/>
      <c r="X3" s="8"/>
      <c r="Y3" s="8"/>
      <c r="Z3" s="8"/>
    </row>
    <row r="4" spans="1:26" ht="37.5" customHeight="1" x14ac:dyDescent="0.2">
      <c r="A4" s="16" t="s">
        <v>1517</v>
      </c>
      <c r="B4" s="16" t="s">
        <v>1518</v>
      </c>
      <c r="C4" s="16" t="s">
        <v>2</v>
      </c>
      <c r="D4" s="16" t="s">
        <v>1519</v>
      </c>
      <c r="E4" s="16" t="s">
        <v>1520</v>
      </c>
      <c r="F4" s="16" t="s">
        <v>12</v>
      </c>
      <c r="G4" s="16" t="s">
        <v>14</v>
      </c>
      <c r="H4" s="16" t="s">
        <v>15</v>
      </c>
      <c r="I4" s="16" t="s">
        <v>1521</v>
      </c>
      <c r="J4" s="16" t="s">
        <v>1522</v>
      </c>
      <c r="K4" s="16" t="s">
        <v>1523</v>
      </c>
      <c r="L4" s="16" t="s">
        <v>1524</v>
      </c>
      <c r="M4" s="16" t="s">
        <v>1525</v>
      </c>
      <c r="N4" s="16" t="s">
        <v>1526</v>
      </c>
      <c r="O4" s="17" t="s">
        <v>1527</v>
      </c>
      <c r="P4" s="17" t="s">
        <v>1528</v>
      </c>
      <c r="Q4" s="17" t="s">
        <v>1529</v>
      </c>
      <c r="R4" s="17" t="s">
        <v>1530</v>
      </c>
      <c r="S4" s="17" t="s">
        <v>1531</v>
      </c>
      <c r="T4" s="17" t="s">
        <v>1532</v>
      </c>
      <c r="U4" s="17" t="s">
        <v>1533</v>
      </c>
      <c r="V4" s="17" t="s">
        <v>1534</v>
      </c>
      <c r="W4" s="17" t="s">
        <v>1535</v>
      </c>
      <c r="X4" s="17" t="s">
        <v>1536</v>
      </c>
      <c r="Y4" s="17" t="s">
        <v>1537</v>
      </c>
      <c r="Z4" s="18" t="s">
        <v>1538</v>
      </c>
    </row>
    <row r="5" spans="1:26" ht="100.5" customHeight="1" x14ac:dyDescent="0.2">
      <c r="A5" s="19" t="s">
        <v>1539</v>
      </c>
      <c r="B5" s="20" t="s">
        <v>1540</v>
      </c>
      <c r="C5" s="20" t="s">
        <v>870</v>
      </c>
      <c r="D5" s="21" t="s">
        <v>1037</v>
      </c>
      <c r="E5" s="21" t="s">
        <v>1038</v>
      </c>
      <c r="F5" s="21" t="s">
        <v>1042</v>
      </c>
      <c r="G5" s="21" t="s">
        <v>1433</v>
      </c>
      <c r="H5" s="22" t="s">
        <v>1054</v>
      </c>
      <c r="I5" s="22" t="s">
        <v>1541</v>
      </c>
      <c r="J5" s="22" t="s">
        <v>1542</v>
      </c>
      <c r="K5" s="20" t="s">
        <v>1542</v>
      </c>
      <c r="L5" s="22" t="s">
        <v>1543</v>
      </c>
      <c r="M5" s="22" t="s">
        <v>1544</v>
      </c>
      <c r="N5" s="22" t="s">
        <v>1545</v>
      </c>
      <c r="O5" s="20">
        <v>14</v>
      </c>
      <c r="P5" s="23">
        <v>120000</v>
      </c>
      <c r="Q5" s="23">
        <v>1680000</v>
      </c>
      <c r="R5" s="24"/>
      <c r="S5" s="23">
        <v>0</v>
      </c>
      <c r="T5" s="20">
        <v>14</v>
      </c>
      <c r="U5" s="23">
        <v>1680000</v>
      </c>
      <c r="V5" s="20"/>
      <c r="W5" s="23">
        <v>0</v>
      </c>
      <c r="X5" s="20"/>
      <c r="Y5" s="23">
        <v>0</v>
      </c>
      <c r="Z5" s="23" t="str">
        <f>+LEFT(Costeo!$H421,250)</f>
        <v>Acompañamiento y Seguimiento a la implementación del Plan de Mejora</v>
      </c>
    </row>
    <row r="6" spans="1:26" ht="100.5" customHeight="1" x14ac:dyDescent="0.2">
      <c r="A6" s="19" t="s">
        <v>654</v>
      </c>
      <c r="B6" s="20" t="s">
        <v>1540</v>
      </c>
      <c r="C6" s="20" t="s">
        <v>870</v>
      </c>
      <c r="D6" s="21" t="s">
        <v>946</v>
      </c>
      <c r="E6" s="21" t="s">
        <v>1546</v>
      </c>
      <c r="F6" s="21" t="s">
        <v>963</v>
      </c>
      <c r="G6" s="21" t="s">
        <v>451</v>
      </c>
      <c r="H6" s="22" t="s">
        <v>972</v>
      </c>
      <c r="I6" s="22" t="s">
        <v>1541</v>
      </c>
      <c r="J6" s="22" t="s">
        <v>1547</v>
      </c>
      <c r="K6" s="20"/>
      <c r="L6" s="22"/>
      <c r="M6" s="22"/>
      <c r="N6" s="22"/>
      <c r="O6" s="20"/>
      <c r="P6" s="23"/>
      <c r="Q6" s="23">
        <v>15276267.653466666</v>
      </c>
      <c r="R6" s="24"/>
      <c r="S6" s="23"/>
      <c r="T6" s="20"/>
      <c r="U6" s="23"/>
      <c r="V6" s="20"/>
      <c r="W6" s="23"/>
      <c r="X6" s="20"/>
      <c r="Y6" s="23"/>
      <c r="Z6" s="23"/>
    </row>
    <row r="7" spans="1:26" ht="100.5" customHeight="1" x14ac:dyDescent="0.2">
      <c r="A7" s="19" t="s">
        <v>654</v>
      </c>
      <c r="B7" s="20" t="s">
        <v>1540</v>
      </c>
      <c r="C7" s="20" t="s">
        <v>870</v>
      </c>
      <c r="D7" s="21" t="s">
        <v>946</v>
      </c>
      <c r="E7" s="21" t="s">
        <v>1546</v>
      </c>
      <c r="F7" s="21" t="s">
        <v>963</v>
      </c>
      <c r="G7" s="21" t="s">
        <v>608</v>
      </c>
      <c r="H7" s="22" t="s">
        <v>972</v>
      </c>
      <c r="I7" s="22" t="s">
        <v>1541</v>
      </c>
      <c r="J7" s="22" t="s">
        <v>1547</v>
      </c>
      <c r="K7" s="20"/>
      <c r="L7" s="22"/>
      <c r="M7" s="22"/>
      <c r="N7" s="22"/>
      <c r="O7" s="20"/>
      <c r="P7" s="23"/>
      <c r="Q7" s="23">
        <v>12343856.67</v>
      </c>
      <c r="R7" s="24"/>
      <c r="S7" s="23"/>
      <c r="T7" s="20"/>
      <c r="U7" s="23"/>
      <c r="V7" s="20"/>
      <c r="W7" s="23"/>
      <c r="X7" s="20"/>
      <c r="Y7" s="23"/>
      <c r="Z7" s="23"/>
    </row>
    <row r="8" spans="1:26" ht="100.5" customHeight="1" x14ac:dyDescent="0.2">
      <c r="A8" s="19" t="s">
        <v>654</v>
      </c>
      <c r="B8" s="20" t="s">
        <v>1540</v>
      </c>
      <c r="C8" s="20" t="s">
        <v>870</v>
      </c>
      <c r="D8" s="21" t="s">
        <v>946</v>
      </c>
      <c r="E8" s="21" t="s">
        <v>1546</v>
      </c>
      <c r="F8" s="21" t="s">
        <v>963</v>
      </c>
      <c r="G8" s="21" t="s">
        <v>396</v>
      </c>
      <c r="H8" s="22" t="s">
        <v>972</v>
      </c>
      <c r="I8" s="22" t="s">
        <v>1541</v>
      </c>
      <c r="J8" s="22" t="s">
        <v>1547</v>
      </c>
      <c r="K8" s="20"/>
      <c r="L8" s="22"/>
      <c r="M8" s="22"/>
      <c r="N8" s="22"/>
      <c r="O8" s="20"/>
      <c r="P8" s="23"/>
      <c r="Q8" s="23">
        <v>14533100.456156334</v>
      </c>
      <c r="R8" s="24"/>
      <c r="S8" s="23"/>
      <c r="T8" s="20"/>
      <c r="U8" s="23"/>
      <c r="V8" s="20"/>
      <c r="W8" s="23"/>
      <c r="X8" s="20"/>
      <c r="Y8" s="23"/>
      <c r="Z8" s="23"/>
    </row>
    <row r="9" spans="1:26" ht="100.5" customHeight="1" x14ac:dyDescent="0.2">
      <c r="A9" s="19" t="s">
        <v>654</v>
      </c>
      <c r="B9" s="20" t="s">
        <v>1540</v>
      </c>
      <c r="C9" s="20" t="s">
        <v>870</v>
      </c>
      <c r="D9" s="21" t="s">
        <v>946</v>
      </c>
      <c r="E9" s="21" t="s">
        <v>1546</v>
      </c>
      <c r="F9" s="21" t="s">
        <v>963</v>
      </c>
      <c r="G9" s="21" t="s">
        <v>353</v>
      </c>
      <c r="H9" s="22" t="s">
        <v>972</v>
      </c>
      <c r="I9" s="22" t="s">
        <v>1541</v>
      </c>
      <c r="J9" s="22" t="s">
        <v>1547</v>
      </c>
      <c r="K9" s="20"/>
      <c r="L9" s="22"/>
      <c r="M9" s="22"/>
      <c r="N9" s="22"/>
      <c r="O9" s="20"/>
      <c r="P9" s="23"/>
      <c r="Q9" s="23">
        <v>76681789.455604002</v>
      </c>
      <c r="R9" s="24"/>
      <c r="S9" s="23"/>
      <c r="T9" s="20"/>
      <c r="U9" s="23"/>
      <c r="V9" s="20"/>
      <c r="W9" s="23"/>
      <c r="X9" s="20"/>
      <c r="Y9" s="23"/>
      <c r="Z9" s="23"/>
    </row>
    <row r="10" spans="1:26" ht="100.5" customHeight="1" x14ac:dyDescent="0.2">
      <c r="A10" s="19" t="s">
        <v>654</v>
      </c>
      <c r="B10" s="20" t="s">
        <v>1540</v>
      </c>
      <c r="C10" s="20" t="s">
        <v>870</v>
      </c>
      <c r="D10" s="21" t="s">
        <v>946</v>
      </c>
      <c r="E10" s="21" t="s">
        <v>1546</v>
      </c>
      <c r="F10" s="21" t="s">
        <v>963</v>
      </c>
      <c r="G10" s="21" t="s">
        <v>1433</v>
      </c>
      <c r="H10" s="22" t="s">
        <v>972</v>
      </c>
      <c r="I10" s="22" t="s">
        <v>1541</v>
      </c>
      <c r="J10" s="22" t="s">
        <v>1547</v>
      </c>
      <c r="K10" s="20"/>
      <c r="L10" s="22"/>
      <c r="M10" s="22"/>
      <c r="N10" s="22"/>
      <c r="O10" s="20"/>
      <c r="P10" s="23"/>
      <c r="Q10" s="23">
        <v>774162089.00867295</v>
      </c>
      <c r="R10" s="24"/>
      <c r="S10" s="23"/>
      <c r="T10" s="20"/>
      <c r="U10" s="23"/>
      <c r="V10" s="20"/>
      <c r="W10" s="23"/>
      <c r="X10" s="20"/>
      <c r="Y10" s="23"/>
      <c r="Z10" s="23"/>
    </row>
    <row r="11" spans="1:26" ht="100.5" customHeight="1" x14ac:dyDescent="0.2">
      <c r="A11" s="19" t="s">
        <v>654</v>
      </c>
      <c r="B11" s="20" t="s">
        <v>1540</v>
      </c>
      <c r="C11" s="20" t="s">
        <v>870</v>
      </c>
      <c r="D11" s="21" t="s">
        <v>946</v>
      </c>
      <c r="E11" s="21" t="s">
        <v>1546</v>
      </c>
      <c r="F11" s="21" t="s">
        <v>963</v>
      </c>
      <c r="G11" s="21" t="s">
        <v>31</v>
      </c>
      <c r="H11" s="22" t="s">
        <v>972</v>
      </c>
      <c r="I11" s="22" t="s">
        <v>1541</v>
      </c>
      <c r="J11" s="22" t="s">
        <v>1547</v>
      </c>
      <c r="K11" s="20"/>
      <c r="L11" s="22"/>
      <c r="M11" s="22"/>
      <c r="N11" s="22"/>
      <c r="O11" s="20"/>
      <c r="P11" s="23"/>
      <c r="Q11" s="23">
        <v>826445190.81041896</v>
      </c>
      <c r="R11" s="24"/>
      <c r="S11" s="23"/>
      <c r="T11" s="20"/>
      <c r="U11" s="23"/>
      <c r="V11" s="20"/>
      <c r="W11" s="23"/>
      <c r="X11" s="20"/>
      <c r="Y11" s="23"/>
      <c r="Z11" s="23"/>
    </row>
    <row r="12" spans="1:26" ht="100.5" customHeight="1" x14ac:dyDescent="0.2">
      <c r="A12" s="19" t="s">
        <v>707</v>
      </c>
      <c r="B12" s="20" t="s">
        <v>1540</v>
      </c>
      <c r="C12" s="20" t="s">
        <v>639</v>
      </c>
      <c r="D12" s="21" t="s">
        <v>640</v>
      </c>
      <c r="E12" s="21" t="s">
        <v>1548</v>
      </c>
      <c r="F12" s="21" t="s">
        <v>706</v>
      </c>
      <c r="G12" s="21" t="s">
        <v>1433</v>
      </c>
      <c r="H12" s="22" t="s">
        <v>710</v>
      </c>
      <c r="I12" s="22" t="s">
        <v>1549</v>
      </c>
      <c r="J12" s="20" t="s">
        <v>1550</v>
      </c>
      <c r="K12" s="20" t="s">
        <v>1550</v>
      </c>
      <c r="L12" s="22"/>
      <c r="M12" s="22" t="s">
        <v>1551</v>
      </c>
      <c r="N12" s="22" t="s">
        <v>1545</v>
      </c>
      <c r="O12" s="20">
        <v>1</v>
      </c>
      <c r="P12" s="23">
        <v>300000</v>
      </c>
      <c r="Q12" s="23">
        <v>300000</v>
      </c>
      <c r="R12" s="24"/>
      <c r="S12" s="23"/>
      <c r="T12" s="20"/>
      <c r="U12" s="23"/>
      <c r="V12" s="20"/>
      <c r="W12" s="23"/>
      <c r="X12" s="20"/>
      <c r="Y12" s="23"/>
      <c r="Z12" s="23"/>
    </row>
    <row r="13" spans="1:26" ht="100.5" customHeight="1" x14ac:dyDescent="0.2">
      <c r="A13" s="19" t="s">
        <v>707</v>
      </c>
      <c r="B13" s="20" t="s">
        <v>1540</v>
      </c>
      <c r="C13" s="20" t="s">
        <v>639</v>
      </c>
      <c r="D13" s="21" t="s">
        <v>640</v>
      </c>
      <c r="E13" s="21" t="s">
        <v>1548</v>
      </c>
      <c r="F13" s="21" t="s">
        <v>706</v>
      </c>
      <c r="G13" s="21" t="s">
        <v>1433</v>
      </c>
      <c r="H13" s="22" t="s">
        <v>708</v>
      </c>
      <c r="I13" s="22" t="s">
        <v>1549</v>
      </c>
      <c r="J13" s="20" t="s">
        <v>1552</v>
      </c>
      <c r="K13" s="20" t="s">
        <v>1552</v>
      </c>
      <c r="L13" s="22"/>
      <c r="M13" s="22" t="s">
        <v>1553</v>
      </c>
      <c r="N13" s="22" t="s">
        <v>1545</v>
      </c>
      <c r="O13" s="20">
        <v>1</v>
      </c>
      <c r="P13" s="23">
        <v>1000000</v>
      </c>
      <c r="Q13" s="23">
        <v>1000000</v>
      </c>
      <c r="R13" s="24"/>
      <c r="S13" s="23"/>
      <c r="T13" s="20"/>
      <c r="U13" s="23"/>
      <c r="V13" s="20"/>
      <c r="W13" s="23"/>
      <c r="X13" s="20"/>
      <c r="Y13" s="23"/>
      <c r="Z13" s="23"/>
    </row>
    <row r="14" spans="1:26" ht="100.5" customHeight="1" x14ac:dyDescent="0.2">
      <c r="A14" s="19" t="s">
        <v>654</v>
      </c>
      <c r="B14" s="20" t="s">
        <v>1540</v>
      </c>
      <c r="C14" s="20" t="s">
        <v>870</v>
      </c>
      <c r="D14" s="21" t="s">
        <v>946</v>
      </c>
      <c r="E14" s="21" t="s">
        <v>947</v>
      </c>
      <c r="F14" s="21" t="s">
        <v>1004</v>
      </c>
      <c r="G14" s="21" t="s">
        <v>1433</v>
      </c>
      <c r="H14" s="22" t="s">
        <v>1006</v>
      </c>
      <c r="I14" s="22" t="s">
        <v>1549</v>
      </c>
      <c r="J14" s="22" t="s">
        <v>1554</v>
      </c>
      <c r="K14" s="20" t="s">
        <v>1555</v>
      </c>
      <c r="L14" s="22">
        <v>80141607</v>
      </c>
      <c r="M14" s="22" t="s">
        <v>1556</v>
      </c>
      <c r="N14" s="22" t="s">
        <v>1545</v>
      </c>
      <c r="O14" s="20">
        <v>1</v>
      </c>
      <c r="P14" s="23">
        <v>2000000</v>
      </c>
      <c r="Q14" s="23">
        <v>2000000</v>
      </c>
      <c r="R14" s="24">
        <v>0</v>
      </c>
      <c r="S14" s="23">
        <v>30000000</v>
      </c>
      <c r="T14" s="20">
        <v>1</v>
      </c>
      <c r="U14" s="23" t="s">
        <v>1557</v>
      </c>
      <c r="V14" s="20"/>
      <c r="W14" s="23">
        <v>30000000</v>
      </c>
      <c r="X14" s="20">
        <v>1</v>
      </c>
      <c r="Y14" s="23" t="s">
        <v>1557</v>
      </c>
      <c r="Z14" s="23" t="s">
        <v>1006</v>
      </c>
    </row>
    <row r="15" spans="1:26" ht="100.5" customHeight="1" x14ac:dyDescent="0.2">
      <c r="A15" s="19" t="s">
        <v>1558</v>
      </c>
      <c r="B15" s="20" t="s">
        <v>1540</v>
      </c>
      <c r="C15" s="20" t="s">
        <v>1113</v>
      </c>
      <c r="D15" s="21" t="s">
        <v>1114</v>
      </c>
      <c r="E15" s="25" t="s">
        <v>1115</v>
      </c>
      <c r="F15" s="21" t="s">
        <v>1119</v>
      </c>
      <c r="G15" s="21" t="s">
        <v>645</v>
      </c>
      <c r="H15" s="22" t="s">
        <v>1124</v>
      </c>
      <c r="I15" s="22" t="s">
        <v>1549</v>
      </c>
      <c r="J15" s="22" t="s">
        <v>1559</v>
      </c>
      <c r="K15" s="20" t="s">
        <v>1560</v>
      </c>
      <c r="L15" s="22">
        <v>70111706</v>
      </c>
      <c r="M15" s="22" t="s">
        <v>1561</v>
      </c>
      <c r="N15" s="22" t="s">
        <v>1562</v>
      </c>
      <c r="O15" s="20">
        <v>1</v>
      </c>
      <c r="P15" s="23">
        <v>3000000</v>
      </c>
      <c r="Q15" s="26">
        <v>3000000</v>
      </c>
      <c r="R15" s="24"/>
      <c r="S15" s="23"/>
      <c r="T15" s="20"/>
      <c r="U15" s="23"/>
      <c r="V15" s="20"/>
      <c r="W15" s="23"/>
      <c r="X15" s="20"/>
      <c r="Y15" s="23"/>
      <c r="Z15" s="23"/>
    </row>
    <row r="16" spans="1:26" ht="100.5" customHeight="1" x14ac:dyDescent="0.2">
      <c r="A16" s="19" t="s">
        <v>1563</v>
      </c>
      <c r="B16" s="20" t="s">
        <v>1540</v>
      </c>
      <c r="C16" s="20" t="s">
        <v>1113</v>
      </c>
      <c r="D16" s="21" t="s">
        <v>1114</v>
      </c>
      <c r="E16" s="25" t="s">
        <v>1115</v>
      </c>
      <c r="F16" s="21" t="s">
        <v>1119</v>
      </c>
      <c r="G16" s="21" t="s">
        <v>645</v>
      </c>
      <c r="H16" s="22" t="s">
        <v>1126</v>
      </c>
      <c r="I16" s="22" t="s">
        <v>1549</v>
      </c>
      <c r="J16" s="22" t="s">
        <v>1559</v>
      </c>
      <c r="K16" s="20" t="s">
        <v>1560</v>
      </c>
      <c r="L16" s="22">
        <v>70111706</v>
      </c>
      <c r="M16" s="22" t="s">
        <v>1561</v>
      </c>
      <c r="N16" s="22" t="s">
        <v>1562</v>
      </c>
      <c r="O16" s="20">
        <v>1</v>
      </c>
      <c r="P16" s="23">
        <v>3000000</v>
      </c>
      <c r="Q16" s="26">
        <v>3000000</v>
      </c>
      <c r="R16" s="24"/>
      <c r="S16" s="23"/>
      <c r="T16" s="20"/>
      <c r="U16" s="23"/>
      <c r="V16" s="20"/>
      <c r="W16" s="23"/>
      <c r="X16" s="20"/>
      <c r="Y16" s="23"/>
      <c r="Z16" s="23"/>
    </row>
    <row r="17" spans="1:26" ht="100.5" customHeight="1" x14ac:dyDescent="0.2">
      <c r="A17" s="19" t="s">
        <v>1564</v>
      </c>
      <c r="B17" s="20" t="s">
        <v>1540</v>
      </c>
      <c r="C17" s="20" t="s">
        <v>1113</v>
      </c>
      <c r="D17" s="21" t="s">
        <v>1114</v>
      </c>
      <c r="E17" s="25" t="s">
        <v>1115</v>
      </c>
      <c r="F17" s="21" t="s">
        <v>1119</v>
      </c>
      <c r="G17" s="21" t="s">
        <v>645</v>
      </c>
      <c r="H17" s="22" t="s">
        <v>1128</v>
      </c>
      <c r="I17" s="22" t="s">
        <v>1549</v>
      </c>
      <c r="J17" s="22" t="s">
        <v>1559</v>
      </c>
      <c r="K17" s="20" t="s">
        <v>1560</v>
      </c>
      <c r="L17" s="22">
        <v>70111706</v>
      </c>
      <c r="M17" s="22" t="s">
        <v>1561</v>
      </c>
      <c r="N17" s="22" t="s">
        <v>1562</v>
      </c>
      <c r="O17" s="20">
        <v>1</v>
      </c>
      <c r="P17" s="23">
        <v>3000000</v>
      </c>
      <c r="Q17" s="26">
        <v>3000000</v>
      </c>
      <c r="R17" s="24"/>
      <c r="S17" s="23"/>
      <c r="T17" s="20"/>
      <c r="U17" s="23"/>
      <c r="V17" s="20"/>
      <c r="W17" s="23"/>
      <c r="X17" s="20"/>
      <c r="Y17" s="23"/>
      <c r="Z17" s="23"/>
    </row>
    <row r="18" spans="1:26" ht="100.5" customHeight="1" x14ac:dyDescent="0.2">
      <c r="A18" s="19" t="s">
        <v>1565</v>
      </c>
      <c r="B18" s="20" t="s">
        <v>1540</v>
      </c>
      <c r="C18" s="20" t="s">
        <v>1113</v>
      </c>
      <c r="D18" s="21" t="s">
        <v>1114</v>
      </c>
      <c r="E18" s="25" t="s">
        <v>1115</v>
      </c>
      <c r="F18" s="21" t="s">
        <v>1119</v>
      </c>
      <c r="G18" s="21" t="s">
        <v>645</v>
      </c>
      <c r="H18" s="22" t="s">
        <v>1123</v>
      </c>
      <c r="I18" s="22" t="s">
        <v>1549</v>
      </c>
      <c r="J18" s="22" t="s">
        <v>1559</v>
      </c>
      <c r="K18" s="20" t="s">
        <v>1560</v>
      </c>
      <c r="L18" s="22">
        <v>70111706</v>
      </c>
      <c r="M18" s="22" t="s">
        <v>1566</v>
      </c>
      <c r="N18" s="22" t="s">
        <v>1562</v>
      </c>
      <c r="O18" s="20">
        <v>1</v>
      </c>
      <c r="P18" s="23">
        <v>3000000</v>
      </c>
      <c r="Q18" s="26">
        <v>3000000</v>
      </c>
      <c r="R18" s="24"/>
      <c r="S18" s="23"/>
      <c r="T18" s="20"/>
      <c r="U18" s="23"/>
      <c r="V18" s="20"/>
      <c r="W18" s="23"/>
      <c r="X18" s="20"/>
      <c r="Y18" s="23"/>
      <c r="Z18" s="23"/>
    </row>
    <row r="19" spans="1:26" ht="100.5" customHeight="1" x14ac:dyDescent="0.2">
      <c r="A19" s="19" t="s">
        <v>1567</v>
      </c>
      <c r="B19" s="20" t="s">
        <v>1540</v>
      </c>
      <c r="C19" s="20" t="s">
        <v>1113</v>
      </c>
      <c r="D19" s="21" t="s">
        <v>1114</v>
      </c>
      <c r="E19" s="25" t="s">
        <v>1115</v>
      </c>
      <c r="F19" s="21" t="s">
        <v>1119</v>
      </c>
      <c r="G19" s="21" t="s">
        <v>645</v>
      </c>
      <c r="H19" s="22" t="s">
        <v>1125</v>
      </c>
      <c r="I19" s="22" t="s">
        <v>1549</v>
      </c>
      <c r="J19" s="22" t="s">
        <v>1559</v>
      </c>
      <c r="K19" s="20" t="s">
        <v>1560</v>
      </c>
      <c r="L19" s="22">
        <v>70111706</v>
      </c>
      <c r="M19" s="22" t="s">
        <v>1566</v>
      </c>
      <c r="N19" s="22" t="s">
        <v>1562</v>
      </c>
      <c r="O19" s="20">
        <v>1</v>
      </c>
      <c r="P19" s="23">
        <v>3000000</v>
      </c>
      <c r="Q19" s="26">
        <v>3000000</v>
      </c>
      <c r="R19" s="24"/>
      <c r="S19" s="23"/>
      <c r="T19" s="20"/>
      <c r="U19" s="23"/>
      <c r="V19" s="20"/>
      <c r="W19" s="23"/>
      <c r="X19" s="20"/>
      <c r="Y19" s="23"/>
      <c r="Z19" s="23"/>
    </row>
    <row r="20" spans="1:26" ht="100.5" customHeight="1" x14ac:dyDescent="0.2">
      <c r="A20" s="19" t="s">
        <v>1568</v>
      </c>
      <c r="B20" s="20" t="s">
        <v>1540</v>
      </c>
      <c r="C20" s="20" t="s">
        <v>1113</v>
      </c>
      <c r="D20" s="21" t="s">
        <v>1114</v>
      </c>
      <c r="E20" s="25" t="s">
        <v>1115</v>
      </c>
      <c r="F20" s="21" t="s">
        <v>1119</v>
      </c>
      <c r="G20" s="21" t="s">
        <v>645</v>
      </c>
      <c r="H20" s="22" t="s">
        <v>1127</v>
      </c>
      <c r="I20" s="22" t="s">
        <v>1549</v>
      </c>
      <c r="J20" s="22" t="s">
        <v>1559</v>
      </c>
      <c r="K20" s="20" t="s">
        <v>1560</v>
      </c>
      <c r="L20" s="22">
        <v>70111706</v>
      </c>
      <c r="M20" s="22" t="s">
        <v>1566</v>
      </c>
      <c r="N20" s="22" t="s">
        <v>1562</v>
      </c>
      <c r="O20" s="20">
        <v>1</v>
      </c>
      <c r="P20" s="23">
        <v>3000000</v>
      </c>
      <c r="Q20" s="26">
        <v>3000000</v>
      </c>
      <c r="R20" s="24"/>
      <c r="S20" s="23"/>
      <c r="T20" s="20"/>
      <c r="U20" s="23"/>
      <c r="V20" s="20"/>
      <c r="W20" s="23"/>
      <c r="X20" s="20"/>
      <c r="Y20" s="23"/>
      <c r="Z20" s="23"/>
    </row>
    <row r="21" spans="1:26" ht="100.5" customHeight="1" x14ac:dyDescent="0.2">
      <c r="A21" s="19" t="s">
        <v>1569</v>
      </c>
      <c r="B21" s="20" t="s">
        <v>1540</v>
      </c>
      <c r="C21" s="20" t="s">
        <v>1570</v>
      </c>
      <c r="D21" s="21" t="s">
        <v>1571</v>
      </c>
      <c r="E21" s="25" t="s">
        <v>1403</v>
      </c>
      <c r="F21" s="21" t="s">
        <v>1409</v>
      </c>
      <c r="G21" s="21" t="s">
        <v>1433</v>
      </c>
      <c r="H21" s="22" t="s">
        <v>1572</v>
      </c>
      <c r="I21" s="22" t="s">
        <v>1549</v>
      </c>
      <c r="J21" s="22" t="s">
        <v>1573</v>
      </c>
      <c r="K21" s="20" t="s">
        <v>1574</v>
      </c>
      <c r="L21" s="22">
        <v>82101504</v>
      </c>
      <c r="M21" s="22" t="s">
        <v>1575</v>
      </c>
      <c r="N21" s="22" t="s">
        <v>1545</v>
      </c>
      <c r="O21" s="20">
        <v>3</v>
      </c>
      <c r="P21" s="23">
        <v>400000</v>
      </c>
      <c r="Q21" s="23">
        <v>1200000</v>
      </c>
      <c r="R21" s="24"/>
      <c r="S21" s="23">
        <v>0</v>
      </c>
      <c r="T21" s="20">
        <v>1</v>
      </c>
      <c r="U21" s="23">
        <v>500000</v>
      </c>
      <c r="V21" s="20">
        <v>1</v>
      </c>
      <c r="W21" s="23">
        <v>500000</v>
      </c>
      <c r="X21" s="20">
        <v>1</v>
      </c>
      <c r="Y21" s="23">
        <v>500000</v>
      </c>
      <c r="Z21" s="23"/>
    </row>
    <row r="22" spans="1:26" ht="100.5" customHeight="1" x14ac:dyDescent="0.2">
      <c r="A22" s="19" t="s">
        <v>1569</v>
      </c>
      <c r="B22" s="20" t="s">
        <v>1540</v>
      </c>
      <c r="C22" s="20" t="s">
        <v>1570</v>
      </c>
      <c r="D22" s="21" t="s">
        <v>1571</v>
      </c>
      <c r="E22" s="25" t="s">
        <v>1403</v>
      </c>
      <c r="F22" s="21" t="s">
        <v>1409</v>
      </c>
      <c r="G22" s="21" t="s">
        <v>1433</v>
      </c>
      <c r="H22" s="22" t="s">
        <v>1572</v>
      </c>
      <c r="I22" s="22" t="s">
        <v>1549</v>
      </c>
      <c r="J22" s="22" t="s">
        <v>1576</v>
      </c>
      <c r="K22" s="20" t="s">
        <v>1577</v>
      </c>
      <c r="L22" s="22">
        <v>82101603</v>
      </c>
      <c r="M22" s="22" t="s">
        <v>1575</v>
      </c>
      <c r="N22" s="22" t="s">
        <v>1545</v>
      </c>
      <c r="O22" s="20">
        <v>3</v>
      </c>
      <c r="P22" s="23">
        <v>400000</v>
      </c>
      <c r="Q22" s="23">
        <v>1200000</v>
      </c>
      <c r="R22" s="24"/>
      <c r="S22" s="23">
        <v>0</v>
      </c>
      <c r="T22" s="20">
        <v>1</v>
      </c>
      <c r="U22" s="23">
        <v>500000</v>
      </c>
      <c r="V22" s="20">
        <v>1</v>
      </c>
      <c r="W22" s="23">
        <v>500000</v>
      </c>
      <c r="X22" s="20">
        <v>1</v>
      </c>
      <c r="Y22" s="23">
        <v>500000</v>
      </c>
      <c r="Z22" s="23"/>
    </row>
    <row r="23" spans="1:26" ht="100.5" customHeight="1" x14ac:dyDescent="0.2">
      <c r="A23" s="19" t="s">
        <v>1569</v>
      </c>
      <c r="B23" s="20" t="s">
        <v>1540</v>
      </c>
      <c r="C23" s="20" t="s">
        <v>1570</v>
      </c>
      <c r="D23" s="21" t="s">
        <v>1571</v>
      </c>
      <c r="E23" s="21" t="s">
        <v>1403</v>
      </c>
      <c r="F23" s="21" t="s">
        <v>1409</v>
      </c>
      <c r="G23" s="21" t="s">
        <v>1433</v>
      </c>
      <c r="H23" s="22" t="s">
        <v>1427</v>
      </c>
      <c r="I23" s="22" t="s">
        <v>1549</v>
      </c>
      <c r="J23" s="22" t="s">
        <v>1576</v>
      </c>
      <c r="K23" s="20" t="s">
        <v>1577</v>
      </c>
      <c r="L23" s="22">
        <v>82101603</v>
      </c>
      <c r="M23" s="22" t="s">
        <v>1575</v>
      </c>
      <c r="N23" s="22" t="s">
        <v>1545</v>
      </c>
      <c r="O23" s="20">
        <v>1</v>
      </c>
      <c r="P23" s="23">
        <v>1600000</v>
      </c>
      <c r="Q23" s="23">
        <v>1600000</v>
      </c>
      <c r="R23" s="24"/>
      <c r="S23" s="23">
        <v>0</v>
      </c>
      <c r="T23" s="20">
        <v>1</v>
      </c>
      <c r="U23" s="23">
        <v>2000000</v>
      </c>
      <c r="V23" s="20"/>
      <c r="W23" s="23">
        <v>0</v>
      </c>
      <c r="X23" s="20"/>
      <c r="Y23" s="23">
        <v>0</v>
      </c>
      <c r="Z23" s="23" t="str">
        <f>+LEFT(Costeo!$H454,250)</f>
        <v>Entregar Kit Estudiantil</v>
      </c>
    </row>
    <row r="24" spans="1:26" ht="100.5" customHeight="1" x14ac:dyDescent="0.2">
      <c r="A24" s="19" t="s">
        <v>981</v>
      </c>
      <c r="B24" s="20" t="s">
        <v>1540</v>
      </c>
      <c r="C24" s="20" t="s">
        <v>1113</v>
      </c>
      <c r="D24" s="21" t="s">
        <v>1114</v>
      </c>
      <c r="E24" s="21" t="s">
        <v>1115</v>
      </c>
      <c r="F24" s="21" t="s">
        <v>1119</v>
      </c>
      <c r="G24" s="21" t="s">
        <v>1433</v>
      </c>
      <c r="H24" s="22" t="s">
        <v>1122</v>
      </c>
      <c r="I24" s="22" t="s">
        <v>1549</v>
      </c>
      <c r="J24" s="22" t="s">
        <v>1578</v>
      </c>
      <c r="K24" s="20" t="s">
        <v>1579</v>
      </c>
      <c r="L24" s="27">
        <v>70111706</v>
      </c>
      <c r="M24" s="22" t="s">
        <v>1566</v>
      </c>
      <c r="N24" s="22" t="s">
        <v>1562</v>
      </c>
      <c r="O24" s="20">
        <v>2</v>
      </c>
      <c r="P24" s="23">
        <v>150000</v>
      </c>
      <c r="Q24" s="23">
        <v>300000</v>
      </c>
      <c r="R24" s="24"/>
      <c r="S24" s="23">
        <v>0</v>
      </c>
      <c r="T24" s="20">
        <v>1</v>
      </c>
      <c r="U24" s="23">
        <v>150000</v>
      </c>
      <c r="V24" s="20"/>
      <c r="W24" s="23">
        <v>0</v>
      </c>
      <c r="X24" s="20">
        <v>1</v>
      </c>
      <c r="Y24" s="23">
        <v>150000</v>
      </c>
      <c r="Z24" s="23" t="str">
        <f>+LEFT(Costeo!$H167,250)</f>
        <v xml:space="preserve">Realización de un evento para reconocer y presentar a la comunidad a los docentes que ingresan en carrera profesoral.   </v>
      </c>
    </row>
    <row r="25" spans="1:26" ht="100.5" customHeight="1" x14ac:dyDescent="0.2">
      <c r="A25" s="19" t="s">
        <v>981</v>
      </c>
      <c r="B25" s="20" t="s">
        <v>1540</v>
      </c>
      <c r="C25" s="20" t="s">
        <v>1113</v>
      </c>
      <c r="D25" s="21" t="s">
        <v>1114</v>
      </c>
      <c r="E25" s="21" t="s">
        <v>1115</v>
      </c>
      <c r="F25" s="21" t="s">
        <v>1119</v>
      </c>
      <c r="G25" s="21" t="s">
        <v>1433</v>
      </c>
      <c r="H25" s="22" t="s">
        <v>1122</v>
      </c>
      <c r="I25" s="22" t="s">
        <v>1549</v>
      </c>
      <c r="J25" s="22" t="s">
        <v>1580</v>
      </c>
      <c r="K25" s="20" t="s">
        <v>1581</v>
      </c>
      <c r="L25" s="27">
        <v>70111706</v>
      </c>
      <c r="M25" s="22" t="s">
        <v>1566</v>
      </c>
      <c r="N25" s="22" t="s">
        <v>1562</v>
      </c>
      <c r="O25" s="20">
        <v>1</v>
      </c>
      <c r="P25" s="23">
        <v>200000</v>
      </c>
      <c r="Q25" s="23">
        <v>200000</v>
      </c>
      <c r="R25" s="24">
        <v>1</v>
      </c>
      <c r="S25" s="23">
        <v>200000</v>
      </c>
      <c r="T25" s="20"/>
      <c r="U25" s="23"/>
      <c r="V25" s="20"/>
      <c r="W25" s="23">
        <v>0</v>
      </c>
      <c r="X25" s="20"/>
      <c r="Y25" s="23">
        <v>0</v>
      </c>
      <c r="Z25" s="23" t="str">
        <f>+LEFT(Costeo!$H171,250)</f>
        <v xml:space="preserve">*Talleres de formación a los diferentes actores involucrados en la ejecución de proyectos de extensión.       
*Elaboración de planes de acción x proyectos.
*Ejecución de la Línea de Base x proyectos.
*Presentación de los resultados de la línea base </v>
      </c>
    </row>
    <row r="26" spans="1:26" ht="100.5" customHeight="1" x14ac:dyDescent="0.2">
      <c r="A26" s="19" t="s">
        <v>981</v>
      </c>
      <c r="B26" s="20" t="s">
        <v>1540</v>
      </c>
      <c r="C26" s="20" t="s">
        <v>1113</v>
      </c>
      <c r="D26" s="21" t="s">
        <v>1114</v>
      </c>
      <c r="E26" s="25" t="s">
        <v>1217</v>
      </c>
      <c r="F26" s="21" t="s">
        <v>1223</v>
      </c>
      <c r="G26" s="21" t="s">
        <v>1433</v>
      </c>
      <c r="H26" s="22" t="s">
        <v>1225</v>
      </c>
      <c r="I26" s="22" t="s">
        <v>1549</v>
      </c>
      <c r="J26" s="22" t="s">
        <v>1582</v>
      </c>
      <c r="K26" s="20" t="s">
        <v>1583</v>
      </c>
      <c r="L26" s="27">
        <v>70111706</v>
      </c>
      <c r="M26" s="22" t="s">
        <v>1566</v>
      </c>
      <c r="N26" s="22" t="s">
        <v>1562</v>
      </c>
      <c r="O26" s="20">
        <v>1</v>
      </c>
      <c r="P26" s="23">
        <v>500000</v>
      </c>
      <c r="Q26" s="23">
        <v>500000</v>
      </c>
      <c r="R26" s="24"/>
      <c r="S26" s="23"/>
      <c r="T26" s="20"/>
      <c r="U26" s="23">
        <v>0</v>
      </c>
      <c r="V26" s="20">
        <v>1</v>
      </c>
      <c r="W26" s="23">
        <v>500000</v>
      </c>
      <c r="X26" s="20"/>
      <c r="Y26" s="23">
        <v>0</v>
      </c>
      <c r="Z26" s="23" t="str">
        <f>+LEFT(Costeo!$H386,250)</f>
        <v>Impresión de guías de nivelación</v>
      </c>
    </row>
    <row r="27" spans="1:26" ht="100.5" customHeight="1" x14ac:dyDescent="0.2">
      <c r="A27" s="19" t="s">
        <v>981</v>
      </c>
      <c r="B27" s="20" t="s">
        <v>1540</v>
      </c>
      <c r="C27" s="20" t="s">
        <v>1113</v>
      </c>
      <c r="D27" s="21" t="s">
        <v>1114</v>
      </c>
      <c r="E27" s="21" t="s">
        <v>1115</v>
      </c>
      <c r="F27" s="21" t="s">
        <v>1119</v>
      </c>
      <c r="G27" s="21" t="s">
        <v>1433</v>
      </c>
      <c r="H27" s="22" t="s">
        <v>1122</v>
      </c>
      <c r="I27" s="22" t="s">
        <v>1549</v>
      </c>
      <c r="J27" s="22" t="s">
        <v>1584</v>
      </c>
      <c r="K27" s="20" t="s">
        <v>1585</v>
      </c>
      <c r="L27" s="22">
        <v>72102902</v>
      </c>
      <c r="M27" s="22" t="s">
        <v>1586</v>
      </c>
      <c r="N27" s="22" t="s">
        <v>1562</v>
      </c>
      <c r="O27" s="20">
        <v>1</v>
      </c>
      <c r="P27" s="23">
        <v>1000000</v>
      </c>
      <c r="Q27" s="23">
        <v>1000000</v>
      </c>
      <c r="R27" s="24"/>
      <c r="S27" s="23">
        <v>0</v>
      </c>
      <c r="T27" s="20">
        <v>1</v>
      </c>
      <c r="U27" s="23">
        <v>1000000</v>
      </c>
      <c r="V27" s="20"/>
      <c r="W27" s="23">
        <v>0</v>
      </c>
      <c r="X27" s="20"/>
      <c r="Y27" s="23">
        <v>0</v>
      </c>
      <c r="Z27" s="23" t="str">
        <f>+LEFT(Costeo!$H173,250)</f>
        <v>Adquirir suministros varios Rectoría</v>
      </c>
    </row>
    <row r="28" spans="1:26" ht="100.5" customHeight="1" x14ac:dyDescent="0.2">
      <c r="A28" s="19" t="s">
        <v>981</v>
      </c>
      <c r="B28" s="20" t="s">
        <v>1540</v>
      </c>
      <c r="C28" s="20" t="s">
        <v>1113</v>
      </c>
      <c r="D28" s="21" t="s">
        <v>1114</v>
      </c>
      <c r="E28" s="21" t="s">
        <v>1115</v>
      </c>
      <c r="F28" s="21" t="s">
        <v>1119</v>
      </c>
      <c r="G28" s="21" t="s">
        <v>1433</v>
      </c>
      <c r="H28" s="22" t="s">
        <v>1122</v>
      </c>
      <c r="I28" s="22" t="s">
        <v>1549</v>
      </c>
      <c r="J28" s="22" t="s">
        <v>1587</v>
      </c>
      <c r="K28" s="20" t="s">
        <v>1587</v>
      </c>
      <c r="L28" s="22">
        <v>72102201</v>
      </c>
      <c r="M28" s="22" t="s">
        <v>1588</v>
      </c>
      <c r="N28" s="22" t="s">
        <v>1562</v>
      </c>
      <c r="O28" s="20">
        <v>1</v>
      </c>
      <c r="P28" s="23">
        <v>2000000</v>
      </c>
      <c r="Q28" s="23">
        <v>2000000</v>
      </c>
      <c r="R28" s="24">
        <v>1</v>
      </c>
      <c r="S28" s="23">
        <v>3000000</v>
      </c>
      <c r="T28" s="20"/>
      <c r="U28" s="23">
        <v>0</v>
      </c>
      <c r="V28" s="20"/>
      <c r="W28" s="23">
        <v>0</v>
      </c>
      <c r="X28" s="20"/>
      <c r="Y28" s="23">
        <v>0</v>
      </c>
      <c r="Z28" s="23" t="str">
        <f>+LEFT(Costeo!$H151,250)</f>
        <v>Proyectos de Innovación Docente</v>
      </c>
    </row>
    <row r="29" spans="1:26" ht="100.5" customHeight="1" x14ac:dyDescent="0.2">
      <c r="A29" s="19" t="s">
        <v>981</v>
      </c>
      <c r="B29" s="20" t="s">
        <v>1540</v>
      </c>
      <c r="C29" s="20" t="s">
        <v>1113</v>
      </c>
      <c r="D29" s="21" t="s">
        <v>1114</v>
      </c>
      <c r="E29" s="21" t="s">
        <v>1115</v>
      </c>
      <c r="F29" s="21" t="s">
        <v>1119</v>
      </c>
      <c r="G29" s="21" t="s">
        <v>1433</v>
      </c>
      <c r="H29" s="22" t="s">
        <v>1122</v>
      </c>
      <c r="I29" s="22" t="s">
        <v>1549</v>
      </c>
      <c r="J29" s="22" t="s">
        <v>1589</v>
      </c>
      <c r="K29" s="20" t="s">
        <v>1590</v>
      </c>
      <c r="L29" s="22">
        <v>72102201</v>
      </c>
      <c r="M29" s="22" t="s">
        <v>1588</v>
      </c>
      <c r="N29" s="22" t="s">
        <v>1562</v>
      </c>
      <c r="O29" s="20">
        <v>1</v>
      </c>
      <c r="P29" s="23">
        <v>500000</v>
      </c>
      <c r="Q29" s="23">
        <v>500000</v>
      </c>
      <c r="R29" s="24"/>
      <c r="S29" s="23">
        <v>0</v>
      </c>
      <c r="T29" s="20">
        <v>1</v>
      </c>
      <c r="U29" s="23">
        <v>500000</v>
      </c>
      <c r="V29" s="20"/>
      <c r="W29" s="23">
        <v>0</v>
      </c>
      <c r="X29" s="20"/>
      <c r="Y29" s="23">
        <v>0</v>
      </c>
      <c r="Z29" s="23" t="str">
        <f>+LEFT(Costeo!$H164,250)</f>
        <v>Ejecución del Congreso Estudiantil de Investigación Educativa (CEIE) en los recintos</v>
      </c>
    </row>
    <row r="30" spans="1:26" ht="100.5" customHeight="1" x14ac:dyDescent="0.2">
      <c r="A30" s="19" t="s">
        <v>981</v>
      </c>
      <c r="B30" s="20" t="s">
        <v>1540</v>
      </c>
      <c r="C30" s="20" t="s">
        <v>1113</v>
      </c>
      <c r="D30" s="21" t="s">
        <v>1114</v>
      </c>
      <c r="E30" s="21" t="s">
        <v>1115</v>
      </c>
      <c r="F30" s="21" t="s">
        <v>1119</v>
      </c>
      <c r="G30" s="21" t="s">
        <v>1433</v>
      </c>
      <c r="H30" s="22" t="s">
        <v>1122</v>
      </c>
      <c r="I30" s="22" t="s">
        <v>1549</v>
      </c>
      <c r="J30" s="22" t="s">
        <v>1591</v>
      </c>
      <c r="K30" s="20" t="s">
        <v>1592</v>
      </c>
      <c r="L30" s="22">
        <v>72102401</v>
      </c>
      <c r="M30" s="22" t="s">
        <v>1593</v>
      </c>
      <c r="N30" s="22" t="s">
        <v>1562</v>
      </c>
      <c r="O30" s="20">
        <v>1</v>
      </c>
      <c r="P30" s="23">
        <v>15000000</v>
      </c>
      <c r="Q30" s="23">
        <v>15000000</v>
      </c>
      <c r="R30" s="24">
        <v>1</v>
      </c>
      <c r="S30" s="23">
        <v>15000000</v>
      </c>
      <c r="T30" s="20"/>
      <c r="U30" s="23"/>
      <c r="V30" s="20"/>
      <c r="W30" s="23"/>
      <c r="X30" s="20"/>
      <c r="Y30" s="23"/>
      <c r="Z30" s="23" t="str">
        <f>+LEFT(Costeo!$H155,250)</f>
        <v xml:space="preserve">Taller a los Coordinadores de los recintos sobre sistema de evaluación y formulación de informes de buenas prácticas de proyectos </v>
      </c>
    </row>
    <row r="31" spans="1:26" ht="100.5" customHeight="1" x14ac:dyDescent="0.2">
      <c r="A31" s="19" t="s">
        <v>981</v>
      </c>
      <c r="B31" s="20" t="s">
        <v>1540</v>
      </c>
      <c r="C31" s="20" t="s">
        <v>1113</v>
      </c>
      <c r="D31" s="21" t="s">
        <v>1114</v>
      </c>
      <c r="E31" s="21" t="s">
        <v>1115</v>
      </c>
      <c r="F31" s="21" t="s">
        <v>1119</v>
      </c>
      <c r="G31" s="21" t="s">
        <v>1433</v>
      </c>
      <c r="H31" s="22" t="s">
        <v>1122</v>
      </c>
      <c r="I31" s="22" t="s">
        <v>1549</v>
      </c>
      <c r="J31" s="22" t="s">
        <v>1560</v>
      </c>
      <c r="K31" s="20" t="s">
        <v>1560</v>
      </c>
      <c r="L31" s="22">
        <v>70111706</v>
      </c>
      <c r="M31" s="22" t="s">
        <v>1594</v>
      </c>
      <c r="N31" s="22" t="s">
        <v>1562</v>
      </c>
      <c r="O31" s="20">
        <v>1</v>
      </c>
      <c r="P31" s="23">
        <v>900000</v>
      </c>
      <c r="Q31" s="23">
        <v>900000</v>
      </c>
      <c r="R31" s="24" t="s">
        <v>1595</v>
      </c>
      <c r="S31" s="23">
        <v>900000</v>
      </c>
      <c r="T31" s="20"/>
      <c r="U31" s="23">
        <v>0</v>
      </c>
      <c r="V31" s="20"/>
      <c r="W31" s="23">
        <v>0</v>
      </c>
      <c r="X31" s="20"/>
      <c r="Y31" s="23">
        <v>0</v>
      </c>
      <c r="Z31" s="23" t="str">
        <f>+LEFT(Costeo!$H154,250)</f>
        <v xml:space="preserve">Gestión de proyectos de extensión
</v>
      </c>
    </row>
    <row r="32" spans="1:26" ht="100.5" customHeight="1" x14ac:dyDescent="0.2">
      <c r="A32" s="19" t="s">
        <v>981</v>
      </c>
      <c r="B32" s="20" t="s">
        <v>1540</v>
      </c>
      <c r="C32" s="20" t="s">
        <v>1113</v>
      </c>
      <c r="D32" s="21" t="s">
        <v>1114</v>
      </c>
      <c r="E32" s="21" t="s">
        <v>1115</v>
      </c>
      <c r="F32" s="21" t="s">
        <v>1119</v>
      </c>
      <c r="G32" s="21" t="s">
        <v>1433</v>
      </c>
      <c r="H32" s="22" t="s">
        <v>1122</v>
      </c>
      <c r="I32" s="22" t="s">
        <v>1549</v>
      </c>
      <c r="J32" s="22" t="s">
        <v>1596</v>
      </c>
      <c r="K32" s="20" t="s">
        <v>1596</v>
      </c>
      <c r="L32" s="22">
        <v>81111812</v>
      </c>
      <c r="M32" s="22" t="s">
        <v>1597</v>
      </c>
      <c r="N32" s="22" t="s">
        <v>1562</v>
      </c>
      <c r="O32" s="20">
        <v>1</v>
      </c>
      <c r="P32" s="23">
        <v>800000</v>
      </c>
      <c r="Q32" s="23">
        <v>800000</v>
      </c>
      <c r="R32" s="24"/>
      <c r="S32" s="23">
        <v>0</v>
      </c>
      <c r="T32" s="20">
        <v>1</v>
      </c>
      <c r="U32" s="23">
        <v>800000</v>
      </c>
      <c r="V32" s="20"/>
      <c r="W32" s="23">
        <v>0</v>
      </c>
      <c r="X32" s="20"/>
      <c r="Y32" s="23">
        <v>0</v>
      </c>
      <c r="Z32" s="23" t="str">
        <f>+LEFT(Costeo!$H156,250)</f>
        <v xml:space="preserve">Gestión de proyectos de extensión
</v>
      </c>
    </row>
    <row r="33" spans="1:26" ht="100.5" customHeight="1" x14ac:dyDescent="0.2">
      <c r="A33" s="19" t="s">
        <v>981</v>
      </c>
      <c r="B33" s="20" t="s">
        <v>1540</v>
      </c>
      <c r="C33" s="20" t="s">
        <v>1113</v>
      </c>
      <c r="D33" s="21" t="s">
        <v>1114</v>
      </c>
      <c r="E33" s="21" t="s">
        <v>1115</v>
      </c>
      <c r="F33" s="21" t="s">
        <v>1119</v>
      </c>
      <c r="G33" s="21" t="s">
        <v>1433</v>
      </c>
      <c r="H33" s="22" t="s">
        <v>1122</v>
      </c>
      <c r="I33" s="22" t="s">
        <v>1549</v>
      </c>
      <c r="J33" s="22" t="s">
        <v>1598</v>
      </c>
      <c r="K33" s="20" t="s">
        <v>1599</v>
      </c>
      <c r="L33" s="22">
        <v>81111812</v>
      </c>
      <c r="M33" s="22" t="s">
        <v>1597</v>
      </c>
      <c r="N33" s="22" t="s">
        <v>1562</v>
      </c>
      <c r="O33" s="20">
        <v>2</v>
      </c>
      <c r="P33" s="23">
        <v>1000000</v>
      </c>
      <c r="Q33" s="23">
        <v>2000000</v>
      </c>
      <c r="R33" s="24"/>
      <c r="S33" s="23">
        <v>0</v>
      </c>
      <c r="T33" s="20">
        <v>1</v>
      </c>
      <c r="U33" s="23">
        <v>2000000</v>
      </c>
      <c r="V33" s="20"/>
      <c r="W33" s="23">
        <v>0</v>
      </c>
      <c r="X33" s="20"/>
      <c r="Y33" s="23">
        <v>0</v>
      </c>
      <c r="Z33" s="23" t="str">
        <f>+LEFT(Costeo!$H166,250)</f>
        <v xml:space="preserve">Gestión de proyectos de extensión
</v>
      </c>
    </row>
    <row r="34" spans="1:26" ht="100.5" customHeight="1" x14ac:dyDescent="0.2">
      <c r="A34" s="19" t="s">
        <v>981</v>
      </c>
      <c r="B34" s="20" t="s">
        <v>1540</v>
      </c>
      <c r="C34" s="20" t="s">
        <v>1113</v>
      </c>
      <c r="D34" s="21" t="s">
        <v>1114</v>
      </c>
      <c r="E34" s="21" t="s">
        <v>1115</v>
      </c>
      <c r="F34" s="21" t="s">
        <v>1119</v>
      </c>
      <c r="G34" s="21" t="s">
        <v>1433</v>
      </c>
      <c r="H34" s="22" t="s">
        <v>1122</v>
      </c>
      <c r="I34" s="22" t="s">
        <v>1549</v>
      </c>
      <c r="J34" s="22" t="s">
        <v>1600</v>
      </c>
      <c r="K34" s="20" t="s">
        <v>1601</v>
      </c>
      <c r="L34" s="22">
        <v>72101506</v>
      </c>
      <c r="M34" s="22" t="s">
        <v>1602</v>
      </c>
      <c r="N34" s="22" t="s">
        <v>1562</v>
      </c>
      <c r="O34" s="20">
        <v>1</v>
      </c>
      <c r="P34" s="23">
        <v>4000000</v>
      </c>
      <c r="Q34" s="23">
        <v>4000000</v>
      </c>
      <c r="R34" s="24"/>
      <c r="S34" s="23"/>
      <c r="T34" s="20">
        <v>1</v>
      </c>
      <c r="U34" s="23">
        <v>4000000</v>
      </c>
      <c r="V34" s="20"/>
      <c r="W34" s="23">
        <v>0</v>
      </c>
      <c r="X34" s="20"/>
      <c r="Y34" s="23">
        <v>0</v>
      </c>
      <c r="Z34" s="23" t="str">
        <f>+LEFT(Costeo!$H153,250)</f>
        <v xml:space="preserve">Gestión de proyectos de extensión
</v>
      </c>
    </row>
    <row r="35" spans="1:26" ht="100.5" customHeight="1" x14ac:dyDescent="0.2">
      <c r="A35" s="19" t="s">
        <v>981</v>
      </c>
      <c r="B35" s="20" t="s">
        <v>1540</v>
      </c>
      <c r="C35" s="20" t="s">
        <v>1113</v>
      </c>
      <c r="D35" s="21" t="s">
        <v>1114</v>
      </c>
      <c r="E35" s="21" t="s">
        <v>1115</v>
      </c>
      <c r="F35" s="21" t="s">
        <v>1119</v>
      </c>
      <c r="G35" s="21" t="s">
        <v>1433</v>
      </c>
      <c r="H35" s="22" t="s">
        <v>1122</v>
      </c>
      <c r="I35" s="22" t="s">
        <v>1549</v>
      </c>
      <c r="J35" s="22" t="s">
        <v>1559</v>
      </c>
      <c r="K35" s="20" t="s">
        <v>1603</v>
      </c>
      <c r="L35" s="22">
        <v>73152101</v>
      </c>
      <c r="M35" s="22" t="s">
        <v>1604</v>
      </c>
      <c r="N35" s="22" t="s">
        <v>1562</v>
      </c>
      <c r="O35" s="20">
        <v>12</v>
      </c>
      <c r="P35" s="23">
        <v>200000</v>
      </c>
      <c r="Q35" s="23">
        <v>2400000</v>
      </c>
      <c r="R35" s="24">
        <v>3</v>
      </c>
      <c r="S35" s="23">
        <v>600000</v>
      </c>
      <c r="T35" s="20">
        <v>3</v>
      </c>
      <c r="U35" s="23">
        <v>600000</v>
      </c>
      <c r="V35" s="20">
        <v>3</v>
      </c>
      <c r="W35" s="23">
        <v>600000</v>
      </c>
      <c r="X35" s="20">
        <v>3</v>
      </c>
      <c r="Y35" s="23">
        <v>600000</v>
      </c>
      <c r="Z35" s="23" t="str">
        <f>+LEFT(Costeo!$H152,250)</f>
        <v>Proyectos de Innovación Docente</v>
      </c>
    </row>
    <row r="36" spans="1:26" ht="100.5" customHeight="1" x14ac:dyDescent="0.2">
      <c r="A36" s="19" t="s">
        <v>981</v>
      </c>
      <c r="B36" s="20" t="s">
        <v>1540</v>
      </c>
      <c r="C36" s="20" t="s">
        <v>1113</v>
      </c>
      <c r="D36" s="21" t="s">
        <v>1114</v>
      </c>
      <c r="E36" s="21" t="s">
        <v>1202</v>
      </c>
      <c r="F36" s="21" t="s">
        <v>1203</v>
      </c>
      <c r="G36" s="21" t="s">
        <v>1433</v>
      </c>
      <c r="H36" s="22" t="s">
        <v>1206</v>
      </c>
      <c r="I36" s="22" t="s">
        <v>1549</v>
      </c>
      <c r="J36" s="22" t="s">
        <v>1206</v>
      </c>
      <c r="K36" s="20"/>
      <c r="L36" s="22">
        <v>73152101</v>
      </c>
      <c r="M36" s="22" t="s">
        <v>1604</v>
      </c>
      <c r="N36" s="22" t="s">
        <v>1562</v>
      </c>
      <c r="O36" s="20">
        <v>1</v>
      </c>
      <c r="P36" s="23"/>
      <c r="Q36" s="23">
        <v>2000000</v>
      </c>
      <c r="R36" s="24"/>
      <c r="S36" s="23">
        <v>500000</v>
      </c>
      <c r="T36" s="20">
        <v>1</v>
      </c>
      <c r="U36" s="23">
        <v>500000</v>
      </c>
      <c r="V36" s="20">
        <v>1</v>
      </c>
      <c r="W36" s="23">
        <v>500000</v>
      </c>
      <c r="X36" s="20">
        <v>1</v>
      </c>
      <c r="Y36" s="23">
        <v>500000</v>
      </c>
      <c r="Z36" s="23" t="str">
        <f>+LEFT(Costeo!$H381,250)</f>
        <v xml:space="preserve">Gestionar la implementación de la oferta de formación continua. </v>
      </c>
    </row>
    <row r="37" spans="1:26" ht="100.5" customHeight="1" x14ac:dyDescent="0.2">
      <c r="A37" s="19" t="s">
        <v>981</v>
      </c>
      <c r="B37" s="20" t="s">
        <v>1540</v>
      </c>
      <c r="C37" s="20" t="s">
        <v>1113</v>
      </c>
      <c r="D37" s="21" t="s">
        <v>1114</v>
      </c>
      <c r="E37" s="21" t="s">
        <v>1115</v>
      </c>
      <c r="F37" s="21" t="s">
        <v>1119</v>
      </c>
      <c r="G37" s="21" t="s">
        <v>1433</v>
      </c>
      <c r="H37" s="22" t="s">
        <v>1122</v>
      </c>
      <c r="I37" s="22" t="s">
        <v>1549</v>
      </c>
      <c r="J37" s="22" t="s">
        <v>1605</v>
      </c>
      <c r="K37" s="20" t="s">
        <v>1606</v>
      </c>
      <c r="L37" s="22">
        <v>70111712</v>
      </c>
      <c r="M37" s="22" t="s">
        <v>1607</v>
      </c>
      <c r="N37" s="22" t="s">
        <v>1562</v>
      </c>
      <c r="O37" s="20">
        <v>1</v>
      </c>
      <c r="P37" s="23">
        <v>300000</v>
      </c>
      <c r="Q37" s="23">
        <v>300000</v>
      </c>
      <c r="R37" s="24"/>
      <c r="S37" s="23"/>
      <c r="T37" s="20"/>
      <c r="U37" s="23">
        <v>0</v>
      </c>
      <c r="V37" s="20">
        <v>1</v>
      </c>
      <c r="W37" s="23">
        <v>300000</v>
      </c>
      <c r="X37" s="20"/>
      <c r="Y37" s="23">
        <v>0</v>
      </c>
      <c r="Z37" s="23" t="str">
        <f>+LEFT(Costeo!$H158,250)</f>
        <v>Proyectos de Innovación Docente</v>
      </c>
    </row>
    <row r="38" spans="1:26" ht="100.5" customHeight="1" x14ac:dyDescent="0.2">
      <c r="A38" s="19" t="s">
        <v>707</v>
      </c>
      <c r="B38" s="20" t="s">
        <v>1540</v>
      </c>
      <c r="C38" s="20" t="s">
        <v>639</v>
      </c>
      <c r="D38" s="21" t="s">
        <v>640</v>
      </c>
      <c r="E38" s="21" t="s">
        <v>1548</v>
      </c>
      <c r="F38" s="21" t="s">
        <v>717</v>
      </c>
      <c r="G38" s="21" t="s">
        <v>1433</v>
      </c>
      <c r="H38" s="22" t="s">
        <v>721</v>
      </c>
      <c r="I38" s="22" t="s">
        <v>1549</v>
      </c>
      <c r="J38" s="22"/>
      <c r="K38" s="20"/>
      <c r="L38" s="22">
        <f>IFERROR(VLOOKUP(Costeo!$J630,'Artículos del catálogo'!$A$2:$F$18302,3,FALSE),"")</f>
        <v>80111701</v>
      </c>
      <c r="M38" s="22" t="s">
        <v>1608</v>
      </c>
      <c r="N38" s="22" t="s">
        <v>1545</v>
      </c>
      <c r="O38" s="20">
        <v>1</v>
      </c>
      <c r="P38" s="23">
        <v>120000</v>
      </c>
      <c r="Q38" s="23">
        <v>120000</v>
      </c>
      <c r="R38" s="24"/>
      <c r="S38" s="23">
        <f>Costeo!$R630*Costeo!$Q630</f>
        <v>0</v>
      </c>
      <c r="T38" s="20"/>
      <c r="U38" s="23">
        <f>Costeo!$T630*Costeo!$Q630</f>
        <v>3600000</v>
      </c>
      <c r="V38" s="20"/>
      <c r="W38" s="23">
        <f>Costeo!$V630*Costeo!$Q630</f>
        <v>0</v>
      </c>
      <c r="X38" s="20"/>
      <c r="Y38" s="23">
        <f>Costeo!$X630*Costeo!$Q630</f>
        <v>0</v>
      </c>
      <c r="Z38" s="23" t="str">
        <f>+LEFT(Costeo!$H630,250)</f>
        <v>Contratación del equipo de diseñadores</v>
      </c>
    </row>
    <row r="39" spans="1:26" ht="100.5" customHeight="1" x14ac:dyDescent="0.2">
      <c r="A39" s="19" t="s">
        <v>1569</v>
      </c>
      <c r="B39" s="20" t="s">
        <v>1540</v>
      </c>
      <c r="C39" s="20" t="s">
        <v>1570</v>
      </c>
      <c r="D39" s="21" t="s">
        <v>1571</v>
      </c>
      <c r="E39" s="21" t="s">
        <v>1609</v>
      </c>
      <c r="F39" s="21" t="s">
        <v>1610</v>
      </c>
      <c r="G39" s="21" t="s">
        <v>1433</v>
      </c>
      <c r="H39" s="22" t="s">
        <v>1611</v>
      </c>
      <c r="I39" s="22" t="s">
        <v>1549</v>
      </c>
      <c r="J39" s="22" t="s">
        <v>1612</v>
      </c>
      <c r="K39" s="20" t="s">
        <v>1613</v>
      </c>
      <c r="L39" s="22">
        <v>80141607</v>
      </c>
      <c r="M39" s="22" t="s">
        <v>1608</v>
      </c>
      <c r="N39" s="22" t="s">
        <v>1545</v>
      </c>
      <c r="O39" s="20">
        <v>1</v>
      </c>
      <c r="P39" s="23">
        <v>1500000</v>
      </c>
      <c r="Q39" s="23">
        <v>1500000</v>
      </c>
      <c r="R39" s="24"/>
      <c r="S39" s="23">
        <v>0</v>
      </c>
      <c r="T39" s="20">
        <v>1</v>
      </c>
      <c r="U39" s="23">
        <v>2500000</v>
      </c>
      <c r="V39" s="20"/>
      <c r="W39" s="23">
        <v>0</v>
      </c>
      <c r="X39" s="20"/>
      <c r="Y39" s="23">
        <v>0</v>
      </c>
      <c r="Z39" s="23" t="str">
        <f>+LEFT(Costeo!$H453,250)</f>
        <v>Entregar Kit Estudiantil</v>
      </c>
    </row>
    <row r="40" spans="1:26" ht="100.5" customHeight="1" x14ac:dyDescent="0.2">
      <c r="A40" s="19" t="s">
        <v>1614</v>
      </c>
      <c r="B40" s="20" t="s">
        <v>1540</v>
      </c>
      <c r="C40" s="20" t="s">
        <v>1570</v>
      </c>
      <c r="D40" s="21" t="s">
        <v>1571</v>
      </c>
      <c r="E40" s="25" t="s">
        <v>1507</v>
      </c>
      <c r="F40" s="21" t="s">
        <v>1508</v>
      </c>
      <c r="G40" s="21" t="s">
        <v>1433</v>
      </c>
      <c r="H40" s="22" t="s">
        <v>1509</v>
      </c>
      <c r="I40" s="22" t="s">
        <v>1549</v>
      </c>
      <c r="J40" s="22" t="s">
        <v>1615</v>
      </c>
      <c r="K40" s="20" t="s">
        <v>507</v>
      </c>
      <c r="L40" s="22">
        <v>90111501</v>
      </c>
      <c r="M40" s="22" t="s">
        <v>1608</v>
      </c>
      <c r="N40" s="22" t="s">
        <v>1545</v>
      </c>
      <c r="O40" s="20">
        <v>4</v>
      </c>
      <c r="P40" s="23">
        <v>50000</v>
      </c>
      <c r="Q40" s="23">
        <v>200000</v>
      </c>
      <c r="R40" s="24"/>
      <c r="S40" s="23"/>
      <c r="T40" s="20">
        <v>1</v>
      </c>
      <c r="U40" s="23">
        <v>50000</v>
      </c>
      <c r="V40" s="20">
        <v>2</v>
      </c>
      <c r="W40" s="23">
        <v>100000</v>
      </c>
      <c r="X40" s="20">
        <v>1</v>
      </c>
      <c r="Y40" s="23">
        <v>50000</v>
      </c>
      <c r="Z40" s="23" t="str">
        <f>+LEFT(Costeo!$H436,250)</f>
        <v>Realización de un seminario nacional de práctica docente</v>
      </c>
    </row>
    <row r="41" spans="1:26" ht="100.5" customHeight="1" x14ac:dyDescent="0.2">
      <c r="A41" s="19" t="s">
        <v>1614</v>
      </c>
      <c r="B41" s="20" t="s">
        <v>1540</v>
      </c>
      <c r="C41" s="20" t="s">
        <v>1570</v>
      </c>
      <c r="D41" s="21" t="s">
        <v>1571</v>
      </c>
      <c r="E41" s="21" t="s">
        <v>1507</v>
      </c>
      <c r="F41" s="21" t="s">
        <v>1514</v>
      </c>
      <c r="G41" s="21" t="s">
        <v>1433</v>
      </c>
      <c r="H41" s="22" t="s">
        <v>1515</v>
      </c>
      <c r="I41" s="22" t="s">
        <v>1549</v>
      </c>
      <c r="J41" s="22" t="s">
        <v>1615</v>
      </c>
      <c r="K41" s="20" t="s">
        <v>1616</v>
      </c>
      <c r="L41" s="22">
        <v>90111501</v>
      </c>
      <c r="M41" s="22" t="s">
        <v>1608</v>
      </c>
      <c r="N41" s="22" t="s">
        <v>1545</v>
      </c>
      <c r="O41" s="20">
        <v>1</v>
      </c>
      <c r="P41" s="23">
        <v>500000</v>
      </c>
      <c r="Q41" s="23">
        <v>500000</v>
      </c>
      <c r="R41" s="24"/>
      <c r="S41" s="23">
        <v>0</v>
      </c>
      <c r="T41" s="20"/>
      <c r="U41" s="23">
        <v>0</v>
      </c>
      <c r="V41" s="20"/>
      <c r="W41" s="23">
        <v>0</v>
      </c>
      <c r="X41" s="20">
        <v>1</v>
      </c>
      <c r="Y41" s="23">
        <v>500000</v>
      </c>
      <c r="Z41" s="23" t="str">
        <f>+LEFT(Costeo!$H439,250)</f>
        <v>Revisión y actualización del programa para el éxito académico de los estudiantes de grado</v>
      </c>
    </row>
    <row r="42" spans="1:26" ht="100.5" customHeight="1" x14ac:dyDescent="0.2">
      <c r="A42" s="19" t="s">
        <v>1614</v>
      </c>
      <c r="B42" s="20" t="s">
        <v>1540</v>
      </c>
      <c r="C42" s="20" t="s">
        <v>1570</v>
      </c>
      <c r="D42" s="21" t="s">
        <v>1571</v>
      </c>
      <c r="E42" s="21" t="s">
        <v>1507</v>
      </c>
      <c r="F42" s="21" t="s">
        <v>1514</v>
      </c>
      <c r="G42" s="21" t="s">
        <v>1433</v>
      </c>
      <c r="H42" s="22" t="s">
        <v>1515</v>
      </c>
      <c r="I42" s="22" t="s">
        <v>1549</v>
      </c>
      <c r="J42" s="22" t="s">
        <v>1617</v>
      </c>
      <c r="K42" s="20" t="s">
        <v>1617</v>
      </c>
      <c r="L42" s="28">
        <v>48102005</v>
      </c>
      <c r="M42" s="22" t="s">
        <v>1608</v>
      </c>
      <c r="N42" s="22" t="s">
        <v>1545</v>
      </c>
      <c r="O42" s="20">
        <v>1</v>
      </c>
      <c r="P42" s="23">
        <v>100000</v>
      </c>
      <c r="Q42" s="23">
        <v>100000</v>
      </c>
      <c r="R42" s="24"/>
      <c r="S42" s="23">
        <v>0</v>
      </c>
      <c r="T42" s="20"/>
      <c r="U42" s="23">
        <v>0</v>
      </c>
      <c r="V42" s="20"/>
      <c r="W42" s="23">
        <v>0</v>
      </c>
      <c r="X42" s="20">
        <v>1</v>
      </c>
      <c r="Y42" s="23">
        <v>100000</v>
      </c>
      <c r="Z42" s="23" t="str">
        <f>+LEFT(Costeo!$H441,250)</f>
        <v>Gastos graduación asociados a los recintos</v>
      </c>
    </row>
    <row r="43" spans="1:26" ht="100.5" customHeight="1" x14ac:dyDescent="0.2">
      <c r="A43" s="19" t="s">
        <v>792</v>
      </c>
      <c r="B43" s="20" t="s">
        <v>1540</v>
      </c>
      <c r="C43" s="20" t="s">
        <v>639</v>
      </c>
      <c r="D43" s="21" t="s">
        <v>1618</v>
      </c>
      <c r="E43" s="25" t="s">
        <v>1619</v>
      </c>
      <c r="F43" s="21" t="s">
        <v>802</v>
      </c>
      <c r="G43" s="21" t="s">
        <v>645</v>
      </c>
      <c r="H43" s="22" t="s">
        <v>804</v>
      </c>
      <c r="I43" s="22" t="s">
        <v>1549</v>
      </c>
      <c r="J43" s="22" t="s">
        <v>1615</v>
      </c>
      <c r="K43" s="20" t="s">
        <v>1620</v>
      </c>
      <c r="L43" s="22">
        <f>IFERROR(VLOOKUP(Costeo!$J365,'Artículos del catálogo'!$A$2:$F$18302,3,FALSE),"")</f>
        <v>43211508</v>
      </c>
      <c r="M43" s="22" t="s">
        <v>1608</v>
      </c>
      <c r="N43" s="22" t="s">
        <v>1621</v>
      </c>
      <c r="O43" s="20">
        <v>2</v>
      </c>
      <c r="P43" s="23">
        <v>200000</v>
      </c>
      <c r="Q43" s="23">
        <v>400000</v>
      </c>
      <c r="R43" s="24"/>
      <c r="S43" s="23"/>
      <c r="T43" s="20"/>
      <c r="U43" s="23"/>
      <c r="V43" s="20"/>
      <c r="W43" s="23"/>
      <c r="X43" s="20"/>
      <c r="Y43" s="23"/>
      <c r="Z43" s="23"/>
    </row>
    <row r="44" spans="1:26" ht="100.5" customHeight="1" x14ac:dyDescent="0.2">
      <c r="A44" s="19" t="s">
        <v>679</v>
      </c>
      <c r="B44" s="20" t="s">
        <v>1540</v>
      </c>
      <c r="C44" s="20" t="s">
        <v>1113</v>
      </c>
      <c r="D44" s="21" t="s">
        <v>1260</v>
      </c>
      <c r="E44" s="21" t="s">
        <v>1622</v>
      </c>
      <c r="F44" s="21" t="s">
        <v>1287</v>
      </c>
      <c r="G44" s="21" t="s">
        <v>1433</v>
      </c>
      <c r="H44" s="22" t="s">
        <v>1290</v>
      </c>
      <c r="I44" s="22" t="s">
        <v>1623</v>
      </c>
      <c r="J44" s="22" t="s">
        <v>1624</v>
      </c>
      <c r="K44" s="20" t="s">
        <v>1625</v>
      </c>
      <c r="L44" s="22">
        <f>IFERROR(VLOOKUP(Costeo!$J620,'Artículos del catálogo'!$A$2:$F$18302,3,FALSE),"")</f>
        <v>56112102</v>
      </c>
      <c r="M44" s="22" t="s">
        <v>1626</v>
      </c>
      <c r="N44" s="22" t="s">
        <v>1545</v>
      </c>
      <c r="O44" s="20">
        <v>5</v>
      </c>
      <c r="P44" s="23">
        <v>1250</v>
      </c>
      <c r="Q44" s="23">
        <v>6250</v>
      </c>
      <c r="R44" s="24"/>
      <c r="S44" s="23"/>
      <c r="T44" s="20">
        <v>5</v>
      </c>
      <c r="U44" s="23">
        <v>6250</v>
      </c>
      <c r="V44" s="20"/>
      <c r="W44" s="23"/>
      <c r="X44" s="20"/>
      <c r="Y44" s="23"/>
      <c r="Z44" s="23"/>
    </row>
    <row r="45" spans="1:26" ht="100.5" customHeight="1" x14ac:dyDescent="0.2">
      <c r="A45" s="19" t="s">
        <v>792</v>
      </c>
      <c r="B45" s="20" t="s">
        <v>1540</v>
      </c>
      <c r="C45" s="20" t="s">
        <v>1627</v>
      </c>
      <c r="D45" s="21" t="s">
        <v>1628</v>
      </c>
      <c r="E45" s="25" t="s">
        <v>1629</v>
      </c>
      <c r="F45" s="21" t="s">
        <v>850</v>
      </c>
      <c r="G45" s="21" t="s">
        <v>645</v>
      </c>
      <c r="H45" s="22" t="s">
        <v>1630</v>
      </c>
      <c r="I45" s="22" t="s">
        <v>1549</v>
      </c>
      <c r="J45" s="27" t="s">
        <v>1631</v>
      </c>
      <c r="K45" s="20" t="s">
        <v>1612</v>
      </c>
      <c r="L45" s="22">
        <v>80141607</v>
      </c>
      <c r="M45" s="22" t="s">
        <v>1608</v>
      </c>
      <c r="N45" s="22" t="s">
        <v>1545</v>
      </c>
      <c r="O45" s="20">
        <v>1</v>
      </c>
      <c r="P45" s="29">
        <v>2500000</v>
      </c>
      <c r="Q45" s="29">
        <v>2500000</v>
      </c>
      <c r="R45" s="24"/>
      <c r="S45" s="23" t="s">
        <v>1632</v>
      </c>
      <c r="T45" s="20"/>
      <c r="U45" s="23" t="s">
        <v>1632</v>
      </c>
      <c r="V45" s="20"/>
      <c r="W45" s="23" t="s">
        <v>1633</v>
      </c>
      <c r="X45" s="20"/>
      <c r="Y45" s="23" t="s">
        <v>1632</v>
      </c>
      <c r="Z45" s="23"/>
    </row>
    <row r="46" spans="1:26" ht="100.5" customHeight="1" x14ac:dyDescent="0.2">
      <c r="A46" s="19" t="s">
        <v>654</v>
      </c>
      <c r="B46" s="20" t="s">
        <v>1540</v>
      </c>
      <c r="C46" s="20" t="s">
        <v>870</v>
      </c>
      <c r="D46" s="21" t="s">
        <v>946</v>
      </c>
      <c r="E46" s="21" t="s">
        <v>947</v>
      </c>
      <c r="F46" s="21" t="s">
        <v>1004</v>
      </c>
      <c r="G46" s="21" t="s">
        <v>1433</v>
      </c>
      <c r="H46" s="22" t="s">
        <v>1006</v>
      </c>
      <c r="I46" s="22" t="s">
        <v>1549</v>
      </c>
      <c r="J46" s="22" t="s">
        <v>1634</v>
      </c>
      <c r="K46" s="20" t="s">
        <v>1635</v>
      </c>
      <c r="L46" s="22">
        <v>80141607</v>
      </c>
      <c r="M46" s="22" t="s">
        <v>1608</v>
      </c>
      <c r="N46" s="22" t="s">
        <v>1545</v>
      </c>
      <c r="O46" s="20">
        <v>1</v>
      </c>
      <c r="P46" s="23">
        <v>14819900</v>
      </c>
      <c r="Q46" s="23">
        <v>14819900</v>
      </c>
      <c r="R46" s="24">
        <v>1</v>
      </c>
      <c r="S46" s="23" t="s">
        <v>1636</v>
      </c>
      <c r="T46" s="20">
        <v>1</v>
      </c>
      <c r="U46" s="23" t="s">
        <v>1637</v>
      </c>
      <c r="V46" s="20">
        <v>1</v>
      </c>
      <c r="W46" s="23" t="s">
        <v>1637</v>
      </c>
      <c r="X46" s="20">
        <v>1</v>
      </c>
      <c r="Y46" s="23" t="s">
        <v>1637</v>
      </c>
      <c r="Z46" s="23" t="s">
        <v>1006</v>
      </c>
    </row>
    <row r="47" spans="1:26" ht="100.5" customHeight="1" x14ac:dyDescent="0.2">
      <c r="A47" s="19" t="s">
        <v>1539</v>
      </c>
      <c r="B47" s="20" t="s">
        <v>1540</v>
      </c>
      <c r="C47" s="20" t="s">
        <v>870</v>
      </c>
      <c r="D47" s="21" t="s">
        <v>1037</v>
      </c>
      <c r="E47" s="21" t="s">
        <v>1038</v>
      </c>
      <c r="F47" s="21" t="s">
        <v>1042</v>
      </c>
      <c r="G47" s="21" t="s">
        <v>1433</v>
      </c>
      <c r="H47" s="22" t="s">
        <v>1054</v>
      </c>
      <c r="I47" s="22" t="s">
        <v>1541</v>
      </c>
      <c r="J47" s="22" t="s">
        <v>1542</v>
      </c>
      <c r="K47" s="20" t="s">
        <v>1542</v>
      </c>
      <c r="L47" s="22" t="s">
        <v>1543</v>
      </c>
      <c r="M47" s="22" t="s">
        <v>1638</v>
      </c>
      <c r="N47" s="22" t="s">
        <v>1545</v>
      </c>
      <c r="O47" s="20">
        <v>1.4016949152542399</v>
      </c>
      <c r="P47" s="23">
        <v>2672870.68607214</v>
      </c>
      <c r="Q47" s="23">
        <v>-46673439.217138901</v>
      </c>
      <c r="R47" s="24"/>
      <c r="S47" s="23">
        <v>-41736.585365856103</v>
      </c>
      <c r="T47" s="20">
        <v>-0.25929356157384198</v>
      </c>
      <c r="U47" s="23">
        <v>1680000</v>
      </c>
      <c r="V47" s="20"/>
      <c r="W47" s="23">
        <v>-1946574.6624305199</v>
      </c>
      <c r="X47" s="20"/>
      <c r="Y47" s="23">
        <v>0</v>
      </c>
      <c r="Z47" s="23" t="str">
        <f>+LEFT(Costeo!$H463,250)</f>
        <v>Incentivos a maestros tutores en los Centros Educativos de Prácticas Docentes</v>
      </c>
    </row>
    <row r="48" spans="1:26" ht="100.5" customHeight="1" x14ac:dyDescent="0.2">
      <c r="A48" s="19" t="s">
        <v>654</v>
      </c>
      <c r="B48" s="20" t="s">
        <v>1540</v>
      </c>
      <c r="C48" s="20" t="s">
        <v>870</v>
      </c>
      <c r="D48" s="21" t="s">
        <v>946</v>
      </c>
      <c r="E48" s="21" t="s">
        <v>1546</v>
      </c>
      <c r="F48" s="21" t="s">
        <v>963</v>
      </c>
      <c r="G48" s="21" t="s">
        <v>451</v>
      </c>
      <c r="H48" s="22" t="s">
        <v>972</v>
      </c>
      <c r="I48" s="22" t="s">
        <v>1541</v>
      </c>
      <c r="J48" s="22" t="s">
        <v>1547</v>
      </c>
      <c r="K48" s="20"/>
      <c r="L48" s="22"/>
      <c r="M48" s="22"/>
      <c r="N48" s="22"/>
      <c r="O48" s="20">
        <v>1.36666666666667</v>
      </c>
      <c r="P48" s="23">
        <v>2708255.44252074</v>
      </c>
      <c r="Q48" s="23">
        <v>-50835956.261627898</v>
      </c>
      <c r="R48" s="24"/>
      <c r="S48" s="23">
        <v>-329125.20325203601</v>
      </c>
      <c r="T48" s="20">
        <v>-0.39626980071538198</v>
      </c>
      <c r="U48" s="23"/>
      <c r="V48" s="20"/>
      <c r="W48" s="23">
        <v>-2282903.09769662</v>
      </c>
      <c r="X48" s="20"/>
      <c r="Y48" s="23"/>
      <c r="Z48" s="23"/>
    </row>
    <row r="49" spans="1:26" ht="100.5" customHeight="1" x14ac:dyDescent="0.2">
      <c r="A49" s="19" t="s">
        <v>654</v>
      </c>
      <c r="B49" s="20" t="s">
        <v>1540</v>
      </c>
      <c r="C49" s="20" t="s">
        <v>870</v>
      </c>
      <c r="D49" s="21" t="s">
        <v>946</v>
      </c>
      <c r="E49" s="21" t="s">
        <v>1546</v>
      </c>
      <c r="F49" s="21" t="s">
        <v>963</v>
      </c>
      <c r="G49" s="21" t="s">
        <v>608</v>
      </c>
      <c r="H49" s="22" t="s">
        <v>972</v>
      </c>
      <c r="I49" s="22" t="s">
        <v>1541</v>
      </c>
      <c r="J49" s="22" t="s">
        <v>1547</v>
      </c>
      <c r="K49" s="20"/>
      <c r="L49" s="22"/>
      <c r="M49" s="22"/>
      <c r="N49" s="22"/>
      <c r="O49" s="20">
        <v>1.3316384180791001</v>
      </c>
      <c r="P49" s="23">
        <v>2743640.19896934</v>
      </c>
      <c r="Q49" s="23">
        <v>-54998473.3061179</v>
      </c>
      <c r="R49" s="24"/>
      <c r="S49" s="23">
        <v>-616513.82113821595</v>
      </c>
      <c r="T49" s="20">
        <v>-0.53324603985692198</v>
      </c>
      <c r="U49" s="23"/>
      <c r="V49" s="20"/>
      <c r="W49" s="23">
        <v>-2619231.5329627199</v>
      </c>
      <c r="X49" s="20"/>
      <c r="Y49" s="23"/>
      <c r="Z49" s="23"/>
    </row>
    <row r="50" spans="1:26" ht="100.5" customHeight="1" x14ac:dyDescent="0.2">
      <c r="A50" s="19" t="s">
        <v>654</v>
      </c>
      <c r="B50" s="20" t="s">
        <v>1540</v>
      </c>
      <c r="C50" s="20" t="s">
        <v>870</v>
      </c>
      <c r="D50" s="21" t="s">
        <v>946</v>
      </c>
      <c r="E50" s="21" t="s">
        <v>1546</v>
      </c>
      <c r="F50" s="21" t="s">
        <v>963</v>
      </c>
      <c r="G50" s="21" t="s">
        <v>396</v>
      </c>
      <c r="H50" s="22" t="s">
        <v>972</v>
      </c>
      <c r="I50" s="22" t="s">
        <v>1541</v>
      </c>
      <c r="J50" s="22" t="s">
        <v>1547</v>
      </c>
      <c r="K50" s="20"/>
      <c r="L50" s="22"/>
      <c r="M50" s="22"/>
      <c r="N50" s="22"/>
      <c r="O50" s="20">
        <v>1.29661016949153</v>
      </c>
      <c r="P50" s="23">
        <v>2779024.9554179399</v>
      </c>
      <c r="Q50" s="23">
        <v>-59160990.350607902</v>
      </c>
      <c r="R50" s="24"/>
      <c r="S50" s="23">
        <v>-903902.43902442604</v>
      </c>
      <c r="T50" s="20">
        <v>-0.67022227899847198</v>
      </c>
      <c r="U50" s="23"/>
      <c r="V50" s="20"/>
      <c r="W50" s="23">
        <v>-2955559.9682287099</v>
      </c>
      <c r="X50" s="20"/>
      <c r="Y50" s="23"/>
      <c r="Z50" s="23"/>
    </row>
    <row r="51" spans="1:26" ht="100.5" customHeight="1" x14ac:dyDescent="0.2">
      <c r="A51" s="19" t="s">
        <v>654</v>
      </c>
      <c r="B51" s="20" t="s">
        <v>1540</v>
      </c>
      <c r="C51" s="20" t="s">
        <v>870</v>
      </c>
      <c r="D51" s="21" t="s">
        <v>946</v>
      </c>
      <c r="E51" s="21" t="s">
        <v>1546</v>
      </c>
      <c r="F51" s="21" t="s">
        <v>963</v>
      </c>
      <c r="G51" s="21" t="s">
        <v>353</v>
      </c>
      <c r="H51" s="22" t="s">
        <v>972</v>
      </c>
      <c r="I51" s="22" t="s">
        <v>1541</v>
      </c>
      <c r="J51" s="22" t="s">
        <v>1547</v>
      </c>
      <c r="K51" s="20"/>
      <c r="L51" s="22"/>
      <c r="M51" s="22"/>
      <c r="N51" s="22"/>
      <c r="O51" s="20">
        <v>1.26158192090395</v>
      </c>
      <c r="P51" s="23">
        <v>2814409.7118665399</v>
      </c>
      <c r="Q51" s="23">
        <v>-63323507.395096898</v>
      </c>
      <c r="R51" s="24"/>
      <c r="S51" s="23">
        <v>-1191291.05691053</v>
      </c>
      <c r="T51" s="20">
        <v>-0.80719851814001198</v>
      </c>
      <c r="U51" s="23"/>
      <c r="V51" s="20"/>
      <c r="W51" s="23">
        <v>-3291888.4034948102</v>
      </c>
      <c r="X51" s="20"/>
      <c r="Y51" s="23"/>
      <c r="Z51" s="23"/>
    </row>
    <row r="52" spans="1:26" ht="100.5" customHeight="1" x14ac:dyDescent="0.2">
      <c r="A52" s="19" t="s">
        <v>654</v>
      </c>
      <c r="B52" s="20" t="s">
        <v>1540</v>
      </c>
      <c r="C52" s="20" t="s">
        <v>870</v>
      </c>
      <c r="D52" s="21" t="s">
        <v>946</v>
      </c>
      <c r="E52" s="21" t="s">
        <v>1546</v>
      </c>
      <c r="F52" s="21" t="s">
        <v>963</v>
      </c>
      <c r="G52" s="21" t="s">
        <v>1433</v>
      </c>
      <c r="H52" s="22" t="s">
        <v>972</v>
      </c>
      <c r="I52" s="22" t="s">
        <v>1541</v>
      </c>
      <c r="J52" s="22" t="s">
        <v>1547</v>
      </c>
      <c r="K52" s="20"/>
      <c r="L52" s="22"/>
      <c r="M52" s="22"/>
      <c r="N52" s="22"/>
      <c r="O52" s="20">
        <v>1.2265536723163799</v>
      </c>
      <c r="P52" s="23">
        <v>2849794.4683151501</v>
      </c>
      <c r="Q52" s="23">
        <v>-67486024.439586893</v>
      </c>
      <c r="R52" s="24"/>
      <c r="S52" s="23">
        <v>-1478679.67479673</v>
      </c>
      <c r="T52" s="20">
        <v>-0.94417475728155198</v>
      </c>
      <c r="U52" s="23"/>
      <c r="V52" s="20"/>
      <c r="W52" s="23">
        <v>-3628216.8387609199</v>
      </c>
      <c r="X52" s="20"/>
      <c r="Y52" s="23"/>
      <c r="Z52" s="23"/>
    </row>
    <row r="53" spans="1:26" ht="100.5" customHeight="1" x14ac:dyDescent="0.2">
      <c r="A53" s="19" t="s">
        <v>654</v>
      </c>
      <c r="B53" s="20" t="s">
        <v>1540</v>
      </c>
      <c r="C53" s="20" t="s">
        <v>870</v>
      </c>
      <c r="D53" s="21" t="s">
        <v>946</v>
      </c>
      <c r="E53" s="21" t="s">
        <v>1546</v>
      </c>
      <c r="F53" s="21" t="s">
        <v>963</v>
      </c>
      <c r="G53" s="21" t="s">
        <v>31</v>
      </c>
      <c r="H53" s="22" t="s">
        <v>972</v>
      </c>
      <c r="I53" s="22" t="s">
        <v>1541</v>
      </c>
      <c r="J53" s="22" t="s">
        <v>1547</v>
      </c>
      <c r="K53" s="20"/>
      <c r="L53" s="22"/>
      <c r="M53" s="22"/>
      <c r="N53" s="22"/>
      <c r="O53" s="20">
        <v>1.19152542372881</v>
      </c>
      <c r="P53" s="23">
        <v>2885179.2247637501</v>
      </c>
      <c r="Q53" s="23">
        <v>-71648541.484076902</v>
      </c>
      <c r="R53" s="24"/>
      <c r="S53" s="23">
        <v>-1766068.2926829299</v>
      </c>
      <c r="T53" s="20">
        <v>-1.0811509964231001</v>
      </c>
      <c r="U53" s="23"/>
      <c r="V53" s="20"/>
      <c r="W53" s="23">
        <v>-3964545.2740270202</v>
      </c>
      <c r="X53" s="20"/>
      <c r="Y53" s="23"/>
      <c r="Z53" s="23"/>
    </row>
    <row r="54" spans="1:26" ht="100.5" customHeight="1" x14ac:dyDescent="0.2">
      <c r="A54" s="19" t="s">
        <v>707</v>
      </c>
      <c r="B54" s="20" t="s">
        <v>1540</v>
      </c>
      <c r="C54" s="20" t="s">
        <v>639</v>
      </c>
      <c r="D54" s="21" t="s">
        <v>640</v>
      </c>
      <c r="E54" s="21" t="s">
        <v>1548</v>
      </c>
      <c r="F54" s="21" t="s">
        <v>706</v>
      </c>
      <c r="G54" s="21" t="s">
        <v>1433</v>
      </c>
      <c r="H54" s="22" t="s">
        <v>710</v>
      </c>
      <c r="I54" s="22" t="s">
        <v>1549</v>
      </c>
      <c r="J54" s="20" t="s">
        <v>1550</v>
      </c>
      <c r="K54" s="20" t="s">
        <v>1550</v>
      </c>
      <c r="L54" s="22"/>
      <c r="M54" s="22" t="s">
        <v>1639</v>
      </c>
      <c r="N54" s="22" t="s">
        <v>1545</v>
      </c>
      <c r="O54" s="20">
        <v>1.1564971751412401</v>
      </c>
      <c r="P54" s="23">
        <v>2920563.9812123501</v>
      </c>
      <c r="Q54" s="23">
        <v>-75811058.528565899</v>
      </c>
      <c r="R54" s="24"/>
      <c r="S54" s="23">
        <v>-2053456.91056913</v>
      </c>
      <c r="T54" s="20">
        <v>-1.21812723556464</v>
      </c>
      <c r="U54" s="23"/>
      <c r="V54" s="20"/>
      <c r="W54" s="23">
        <v>-4300873.7092931196</v>
      </c>
      <c r="X54" s="20"/>
      <c r="Y54" s="23"/>
      <c r="Z54" s="23"/>
    </row>
    <row r="55" spans="1:26" ht="95.25" customHeight="1" x14ac:dyDescent="0.2">
      <c r="A55" s="19" t="s">
        <v>1439</v>
      </c>
      <c r="B55" s="20" t="s">
        <v>1540</v>
      </c>
      <c r="C55" s="20" t="s">
        <v>1570</v>
      </c>
      <c r="D55" s="21" t="s">
        <v>1571</v>
      </c>
      <c r="E55" s="21" t="s">
        <v>1450</v>
      </c>
      <c r="F55" s="21" t="s">
        <v>1640</v>
      </c>
      <c r="G55" s="21" t="s">
        <v>1433</v>
      </c>
      <c r="H55" s="22" t="s">
        <v>1468</v>
      </c>
      <c r="I55" s="22" t="s">
        <v>1549</v>
      </c>
      <c r="J55" s="22" t="s">
        <v>1641</v>
      </c>
      <c r="K55" s="20"/>
      <c r="L55" s="22">
        <v>82121503</v>
      </c>
      <c r="M55" s="22" t="s">
        <v>1642</v>
      </c>
      <c r="N55" s="22" t="s">
        <v>1545</v>
      </c>
      <c r="O55" s="20">
        <v>1000</v>
      </c>
      <c r="P55" s="23">
        <v>600</v>
      </c>
      <c r="Q55" s="23">
        <v>600000</v>
      </c>
      <c r="R55" s="24"/>
      <c r="S55" s="23">
        <v>0</v>
      </c>
      <c r="T55" s="20"/>
      <c r="U55" s="23">
        <v>0</v>
      </c>
      <c r="V55" s="20"/>
      <c r="W55" s="23">
        <v>0</v>
      </c>
      <c r="X55" s="20"/>
      <c r="Y55" s="23">
        <v>0</v>
      </c>
      <c r="Z55" s="23" t="s">
        <v>1468</v>
      </c>
    </row>
    <row r="56" spans="1:26" ht="95.25" customHeight="1" x14ac:dyDescent="0.2">
      <c r="A56" s="19" t="s">
        <v>1558</v>
      </c>
      <c r="B56" s="20" t="s">
        <v>1540</v>
      </c>
      <c r="C56" s="20" t="s">
        <v>870</v>
      </c>
      <c r="D56" s="21" t="s">
        <v>946</v>
      </c>
      <c r="E56" s="21" t="s">
        <v>1643</v>
      </c>
      <c r="F56" s="21" t="s">
        <v>1004</v>
      </c>
      <c r="G56" s="21" t="s">
        <v>645</v>
      </c>
      <c r="H56" s="22" t="s">
        <v>1009</v>
      </c>
      <c r="I56" s="22" t="s">
        <v>1549</v>
      </c>
      <c r="J56" s="22" t="s">
        <v>1631</v>
      </c>
      <c r="K56" s="20" t="s">
        <v>1612</v>
      </c>
      <c r="L56" s="22">
        <v>80141607</v>
      </c>
      <c r="M56" s="22" t="s">
        <v>1608</v>
      </c>
      <c r="N56" s="22" t="s">
        <v>1545</v>
      </c>
      <c r="O56" s="20">
        <v>1</v>
      </c>
      <c r="P56" s="23">
        <v>4000000</v>
      </c>
      <c r="Q56" s="23">
        <v>4000000</v>
      </c>
      <c r="R56" s="24"/>
      <c r="S56" s="23"/>
      <c r="T56" s="20"/>
      <c r="U56" s="23"/>
      <c r="V56" s="20"/>
      <c r="W56" s="23"/>
      <c r="X56" s="20"/>
      <c r="Y56" s="23"/>
      <c r="Z56" s="23"/>
    </row>
    <row r="57" spans="1:26" ht="95.25" customHeight="1" x14ac:dyDescent="0.2">
      <c r="A57" s="19" t="s">
        <v>1563</v>
      </c>
      <c r="B57" s="20" t="s">
        <v>1644</v>
      </c>
      <c r="C57" s="20" t="s">
        <v>1645</v>
      </c>
      <c r="D57" s="21" t="s">
        <v>1646</v>
      </c>
      <c r="E57" s="21" t="s">
        <v>1647</v>
      </c>
      <c r="F57" s="21" t="s">
        <v>1647</v>
      </c>
      <c r="G57" s="21" t="s">
        <v>608</v>
      </c>
      <c r="H57" s="22" t="s">
        <v>1648</v>
      </c>
      <c r="I57" s="22" t="s">
        <v>1549</v>
      </c>
      <c r="J57" s="22" t="s">
        <v>1612</v>
      </c>
      <c r="K57" s="20" t="s">
        <v>1612</v>
      </c>
      <c r="L57" s="22">
        <v>80141607</v>
      </c>
      <c r="M57" s="22" t="s">
        <v>1608</v>
      </c>
      <c r="N57" s="22" t="s">
        <v>1545</v>
      </c>
      <c r="O57" s="20">
        <v>1</v>
      </c>
      <c r="P57" s="23">
        <v>150000</v>
      </c>
      <c r="Q57" s="26">
        <v>150000</v>
      </c>
      <c r="R57" s="24"/>
      <c r="S57" s="23"/>
      <c r="T57" s="20"/>
      <c r="U57" s="23"/>
      <c r="V57" s="20"/>
      <c r="W57" s="23"/>
      <c r="X57" s="20"/>
      <c r="Y57" s="23"/>
      <c r="Z57" s="23"/>
    </row>
    <row r="58" spans="1:26" ht="95.25" customHeight="1" x14ac:dyDescent="0.2">
      <c r="A58" s="19" t="s">
        <v>1614</v>
      </c>
      <c r="B58" s="20" t="s">
        <v>1540</v>
      </c>
      <c r="C58" s="20" t="s">
        <v>1570</v>
      </c>
      <c r="D58" s="21" t="s">
        <v>1571</v>
      </c>
      <c r="E58" s="21" t="s">
        <v>1507</v>
      </c>
      <c r="F58" s="21" t="s">
        <v>1514</v>
      </c>
      <c r="G58" s="21" t="s">
        <v>1433</v>
      </c>
      <c r="H58" s="22" t="s">
        <v>1515</v>
      </c>
      <c r="I58" s="22" t="s">
        <v>1549</v>
      </c>
      <c r="J58" s="22" t="s">
        <v>1649</v>
      </c>
      <c r="K58" s="20" t="s">
        <v>1650</v>
      </c>
      <c r="L58" s="28">
        <v>60121405</v>
      </c>
      <c r="M58" s="22" t="s">
        <v>1642</v>
      </c>
      <c r="N58" s="22" t="s">
        <v>1545</v>
      </c>
      <c r="O58" s="20">
        <v>3</v>
      </c>
      <c r="P58" s="23">
        <v>30000</v>
      </c>
      <c r="Q58" s="23">
        <v>90000</v>
      </c>
      <c r="R58" s="24"/>
      <c r="S58" s="23">
        <v>0</v>
      </c>
      <c r="T58" s="20"/>
      <c r="U58" s="23">
        <v>0</v>
      </c>
      <c r="V58" s="20"/>
      <c r="W58" s="23">
        <v>0</v>
      </c>
      <c r="X58" s="20">
        <v>1</v>
      </c>
      <c r="Y58" s="23">
        <v>30000</v>
      </c>
      <c r="Z58" s="23" t="str">
        <f>+LEFT(Costeo!$H442,250)</f>
        <v>Gastos graduación asociados a los recintos</v>
      </c>
    </row>
    <row r="59" spans="1:26" ht="95.25" customHeight="1" x14ac:dyDescent="0.2">
      <c r="A59" s="19" t="s">
        <v>1614</v>
      </c>
      <c r="B59" s="20" t="s">
        <v>1540</v>
      </c>
      <c r="C59" s="20" t="s">
        <v>1570</v>
      </c>
      <c r="D59" s="21" t="s">
        <v>1571</v>
      </c>
      <c r="E59" s="21" t="s">
        <v>1507</v>
      </c>
      <c r="F59" s="21" t="s">
        <v>1514</v>
      </c>
      <c r="G59" s="21" t="s">
        <v>1433</v>
      </c>
      <c r="H59" s="22" t="s">
        <v>1515</v>
      </c>
      <c r="I59" s="22" t="s">
        <v>1549</v>
      </c>
      <c r="J59" s="22" t="s">
        <v>1651</v>
      </c>
      <c r="K59" s="20" t="s">
        <v>1652</v>
      </c>
      <c r="L59" s="28">
        <v>60121606</v>
      </c>
      <c r="M59" s="22" t="s">
        <v>1642</v>
      </c>
      <c r="N59" s="22" t="s">
        <v>1545</v>
      </c>
      <c r="O59" s="20">
        <v>100</v>
      </c>
      <c r="P59" s="23">
        <v>1000</v>
      </c>
      <c r="Q59" s="23">
        <v>100000</v>
      </c>
      <c r="R59" s="24"/>
      <c r="S59" s="23">
        <v>0</v>
      </c>
      <c r="T59" s="20"/>
      <c r="U59" s="23">
        <v>0</v>
      </c>
      <c r="V59" s="20"/>
      <c r="W59" s="23">
        <v>0</v>
      </c>
      <c r="X59" s="20">
        <v>1</v>
      </c>
      <c r="Y59" s="23">
        <v>1000</v>
      </c>
      <c r="Z59" s="23" t="str">
        <f>+LEFT(Costeo!$H444,250)</f>
        <v>Entregar Kit Estudiantil</v>
      </c>
    </row>
    <row r="60" spans="1:26" ht="95.25" customHeight="1" x14ac:dyDescent="0.2">
      <c r="A60" s="19" t="s">
        <v>1563</v>
      </c>
      <c r="B60" s="20" t="s">
        <v>1540</v>
      </c>
      <c r="C60" s="20" t="s">
        <v>870</v>
      </c>
      <c r="D60" s="21" t="s">
        <v>946</v>
      </c>
      <c r="E60" s="21" t="s">
        <v>1643</v>
      </c>
      <c r="F60" s="21" t="s">
        <v>1004</v>
      </c>
      <c r="G60" s="21" t="s">
        <v>645</v>
      </c>
      <c r="H60" s="22" t="s">
        <v>1011</v>
      </c>
      <c r="I60" s="22" t="s">
        <v>1549</v>
      </c>
      <c r="J60" s="22" t="s">
        <v>1631</v>
      </c>
      <c r="K60" s="20" t="s">
        <v>1612</v>
      </c>
      <c r="L60" s="22">
        <v>80141607</v>
      </c>
      <c r="M60" s="22" t="s">
        <v>1608</v>
      </c>
      <c r="N60" s="22" t="s">
        <v>1545</v>
      </c>
      <c r="O60" s="20">
        <v>1</v>
      </c>
      <c r="P60" s="23">
        <v>4000000</v>
      </c>
      <c r="Q60" s="26">
        <v>4000000</v>
      </c>
      <c r="R60" s="24"/>
      <c r="S60" s="23"/>
      <c r="T60" s="20"/>
      <c r="U60" s="23"/>
      <c r="V60" s="20"/>
      <c r="W60" s="23"/>
      <c r="X60" s="20"/>
      <c r="Y60" s="23"/>
      <c r="Z60" s="23"/>
    </row>
    <row r="61" spans="1:26" ht="95.25" customHeight="1" x14ac:dyDescent="0.2">
      <c r="A61" s="19" t="s">
        <v>1565</v>
      </c>
      <c r="B61" s="20" t="s">
        <v>1540</v>
      </c>
      <c r="C61" s="20" t="s">
        <v>870</v>
      </c>
      <c r="D61" s="21" t="s">
        <v>946</v>
      </c>
      <c r="E61" s="21" t="s">
        <v>1643</v>
      </c>
      <c r="F61" s="21" t="s">
        <v>1004</v>
      </c>
      <c r="G61" s="21" t="s">
        <v>645</v>
      </c>
      <c r="H61" s="22" t="s">
        <v>1008</v>
      </c>
      <c r="I61" s="22" t="s">
        <v>1549</v>
      </c>
      <c r="J61" s="22" t="s">
        <v>1631</v>
      </c>
      <c r="K61" s="20" t="s">
        <v>1612</v>
      </c>
      <c r="L61" s="22">
        <v>80141607</v>
      </c>
      <c r="M61" s="22" t="s">
        <v>1608</v>
      </c>
      <c r="N61" s="22" t="s">
        <v>1545</v>
      </c>
      <c r="O61" s="20">
        <v>1</v>
      </c>
      <c r="P61" s="23">
        <v>4000000</v>
      </c>
      <c r="Q61" s="26">
        <v>4000000</v>
      </c>
      <c r="R61" s="24"/>
      <c r="S61" s="23"/>
      <c r="T61" s="20"/>
      <c r="U61" s="23"/>
      <c r="V61" s="20"/>
      <c r="W61" s="23"/>
      <c r="X61" s="20"/>
      <c r="Y61" s="23"/>
      <c r="Z61" s="23"/>
    </row>
    <row r="62" spans="1:26" ht="95.25" customHeight="1" x14ac:dyDescent="0.2">
      <c r="A62" s="19" t="s">
        <v>1567</v>
      </c>
      <c r="B62" s="20" t="s">
        <v>1540</v>
      </c>
      <c r="C62" s="20" t="s">
        <v>870</v>
      </c>
      <c r="D62" s="21" t="s">
        <v>946</v>
      </c>
      <c r="E62" s="21" t="s">
        <v>1643</v>
      </c>
      <c r="F62" s="21" t="s">
        <v>1004</v>
      </c>
      <c r="G62" s="21" t="s">
        <v>645</v>
      </c>
      <c r="H62" s="22" t="s">
        <v>1010</v>
      </c>
      <c r="I62" s="22" t="s">
        <v>1549</v>
      </c>
      <c r="J62" s="22" t="s">
        <v>1631</v>
      </c>
      <c r="K62" s="20" t="s">
        <v>1612</v>
      </c>
      <c r="L62" s="22">
        <v>80141607</v>
      </c>
      <c r="M62" s="22" t="s">
        <v>1608</v>
      </c>
      <c r="N62" s="22" t="s">
        <v>1545</v>
      </c>
      <c r="O62" s="20">
        <v>1</v>
      </c>
      <c r="P62" s="23">
        <v>4000000</v>
      </c>
      <c r="Q62" s="23">
        <v>4000000</v>
      </c>
      <c r="R62" s="24"/>
      <c r="S62" s="23"/>
      <c r="T62" s="20"/>
      <c r="U62" s="23"/>
      <c r="V62" s="20"/>
      <c r="W62" s="23"/>
      <c r="X62" s="20"/>
      <c r="Y62" s="23"/>
      <c r="Z62" s="23"/>
    </row>
    <row r="63" spans="1:26" ht="95.25" customHeight="1" x14ac:dyDescent="0.2">
      <c r="A63" s="19" t="s">
        <v>1568</v>
      </c>
      <c r="B63" s="20" t="s">
        <v>1540</v>
      </c>
      <c r="C63" s="20" t="s">
        <v>870</v>
      </c>
      <c r="D63" s="21" t="s">
        <v>946</v>
      </c>
      <c r="E63" s="21" t="s">
        <v>1643</v>
      </c>
      <c r="F63" s="21" t="s">
        <v>1004</v>
      </c>
      <c r="G63" s="21" t="s">
        <v>645</v>
      </c>
      <c r="H63" s="22" t="s">
        <v>1012</v>
      </c>
      <c r="I63" s="22" t="s">
        <v>1549</v>
      </c>
      <c r="J63" s="22" t="s">
        <v>1631</v>
      </c>
      <c r="K63" s="20" t="s">
        <v>1612</v>
      </c>
      <c r="L63" s="22">
        <v>80141607</v>
      </c>
      <c r="M63" s="22" t="s">
        <v>1608</v>
      </c>
      <c r="N63" s="22" t="s">
        <v>1545</v>
      </c>
      <c r="O63" s="20">
        <v>1</v>
      </c>
      <c r="P63" s="23">
        <v>4000000</v>
      </c>
      <c r="Q63" s="26">
        <v>4000000</v>
      </c>
      <c r="R63" s="24"/>
      <c r="S63" s="23"/>
      <c r="T63" s="20"/>
      <c r="U63" s="23"/>
      <c r="V63" s="20"/>
      <c r="W63" s="23"/>
      <c r="X63" s="20"/>
      <c r="Y63" s="23"/>
      <c r="Z63" s="23"/>
    </row>
    <row r="64" spans="1:26" ht="95.25" customHeight="1" x14ac:dyDescent="0.2">
      <c r="A64" s="19" t="s">
        <v>1564</v>
      </c>
      <c r="B64" s="20" t="s">
        <v>1540</v>
      </c>
      <c r="C64" s="20" t="s">
        <v>870</v>
      </c>
      <c r="D64" s="21" t="s">
        <v>946</v>
      </c>
      <c r="E64" s="21" t="s">
        <v>1643</v>
      </c>
      <c r="F64" s="21" t="s">
        <v>1004</v>
      </c>
      <c r="G64" s="21" t="s">
        <v>645</v>
      </c>
      <c r="H64" s="22" t="s">
        <v>1013</v>
      </c>
      <c r="I64" s="22" t="s">
        <v>1549</v>
      </c>
      <c r="J64" s="22" t="s">
        <v>1631</v>
      </c>
      <c r="K64" s="20" t="s">
        <v>1612</v>
      </c>
      <c r="L64" s="22">
        <v>80141607</v>
      </c>
      <c r="M64" s="22" t="s">
        <v>1608</v>
      </c>
      <c r="N64" s="22" t="s">
        <v>1653</v>
      </c>
      <c r="O64" s="20">
        <v>1</v>
      </c>
      <c r="P64" s="23">
        <v>4000000</v>
      </c>
      <c r="Q64" s="23">
        <v>4000000</v>
      </c>
      <c r="R64" s="24"/>
      <c r="S64" s="23"/>
      <c r="T64" s="20"/>
      <c r="U64" s="23"/>
      <c r="V64" s="20"/>
      <c r="W64" s="23"/>
      <c r="X64" s="20"/>
      <c r="Y64" s="23"/>
      <c r="Z64" s="23"/>
    </row>
    <row r="65" spans="1:26" ht="95.25" customHeight="1" x14ac:dyDescent="0.2">
      <c r="A65" s="19" t="s">
        <v>1539</v>
      </c>
      <c r="B65" s="20" t="s">
        <v>1540</v>
      </c>
      <c r="C65" s="20" t="s">
        <v>870</v>
      </c>
      <c r="D65" s="21" t="s">
        <v>1037</v>
      </c>
      <c r="E65" s="21" t="s">
        <v>1038</v>
      </c>
      <c r="F65" s="21" t="s">
        <v>1042</v>
      </c>
      <c r="G65" s="21" t="s">
        <v>1433</v>
      </c>
      <c r="H65" s="22" t="s">
        <v>1054</v>
      </c>
      <c r="I65" s="22" t="s">
        <v>1549</v>
      </c>
      <c r="J65" s="22" t="s">
        <v>1654</v>
      </c>
      <c r="K65" s="20" t="s">
        <v>1654</v>
      </c>
      <c r="L65" s="22">
        <v>80141607</v>
      </c>
      <c r="M65" s="22" t="s">
        <v>1608</v>
      </c>
      <c r="N65" s="22" t="s">
        <v>1545</v>
      </c>
      <c r="O65" s="20">
        <v>1</v>
      </c>
      <c r="P65" s="23">
        <v>3500000</v>
      </c>
      <c r="Q65" s="23">
        <v>3500000</v>
      </c>
      <c r="R65" s="24">
        <v>1</v>
      </c>
      <c r="S65" s="23">
        <v>3500000</v>
      </c>
      <c r="T65" s="20"/>
      <c r="U65" s="23">
        <v>0</v>
      </c>
      <c r="V65" s="20"/>
      <c r="W65" s="23">
        <v>0</v>
      </c>
      <c r="X65" s="20"/>
      <c r="Y65" s="23">
        <v>0</v>
      </c>
      <c r="Z65" s="23" t="str">
        <f>+LEFT(Costeo!$H418,250)</f>
        <v>Diseño e implementación de protocolo de prevención de acoso universitario</v>
      </c>
    </row>
    <row r="66" spans="1:26" ht="95.25" customHeight="1" x14ac:dyDescent="0.2">
      <c r="A66" s="19" t="s">
        <v>553</v>
      </c>
      <c r="B66" s="20" t="s">
        <v>1644</v>
      </c>
      <c r="C66" s="20" t="s">
        <v>444</v>
      </c>
      <c r="D66" s="21" t="s">
        <v>445</v>
      </c>
      <c r="E66" s="21" t="s">
        <v>471</v>
      </c>
      <c r="F66" s="21" t="s">
        <v>477</v>
      </c>
      <c r="G66" s="21" t="s">
        <v>451</v>
      </c>
      <c r="H66" s="22" t="s">
        <v>478</v>
      </c>
      <c r="I66" s="22" t="s">
        <v>1549</v>
      </c>
      <c r="J66" s="22" t="s">
        <v>1612</v>
      </c>
      <c r="K66" s="20" t="s">
        <v>1655</v>
      </c>
      <c r="L66" s="22">
        <v>80141607</v>
      </c>
      <c r="M66" s="22" t="s">
        <v>1608</v>
      </c>
      <c r="N66" s="22" t="s">
        <v>1545</v>
      </c>
      <c r="O66" s="20">
        <v>1</v>
      </c>
      <c r="P66" s="23">
        <v>800000</v>
      </c>
      <c r="Q66" s="23">
        <v>800000</v>
      </c>
      <c r="R66" s="24"/>
      <c r="S66" s="23">
        <v>0</v>
      </c>
      <c r="T66" s="20">
        <v>1</v>
      </c>
      <c r="U66" s="23">
        <v>800000</v>
      </c>
      <c r="V66" s="20"/>
      <c r="W66" s="23">
        <v>0</v>
      </c>
      <c r="X66" s="20"/>
      <c r="Y66" s="23">
        <v>0</v>
      </c>
      <c r="Z66" s="23" t="str">
        <f>+LEFT(Costeo!$H35,250)</f>
        <v>Implementar el plan de mantenimiento</v>
      </c>
    </row>
    <row r="67" spans="1:26" ht="95.25" customHeight="1" x14ac:dyDescent="0.2">
      <c r="A67" s="19" t="s">
        <v>981</v>
      </c>
      <c r="B67" s="20" t="s">
        <v>1540</v>
      </c>
      <c r="C67" s="20" t="s">
        <v>1113</v>
      </c>
      <c r="D67" s="21" t="s">
        <v>1114</v>
      </c>
      <c r="E67" s="21" t="s">
        <v>1160</v>
      </c>
      <c r="F67" s="21" t="s">
        <v>1163</v>
      </c>
      <c r="G67" s="21" t="s">
        <v>1433</v>
      </c>
      <c r="H67" s="22" t="s">
        <v>1169</v>
      </c>
      <c r="I67" s="22" t="s">
        <v>1549</v>
      </c>
      <c r="J67" s="22">
        <v>1</v>
      </c>
      <c r="K67" s="20" t="s">
        <v>1656</v>
      </c>
      <c r="L67" s="22">
        <v>80111614</v>
      </c>
      <c r="M67" s="22" t="s">
        <v>1657</v>
      </c>
      <c r="N67" s="22" t="s">
        <v>1562</v>
      </c>
      <c r="O67" s="20">
        <v>1</v>
      </c>
      <c r="P67" s="23">
        <v>950000</v>
      </c>
      <c r="Q67" s="23">
        <v>950000</v>
      </c>
      <c r="R67" s="24">
        <v>1</v>
      </c>
      <c r="S67" s="23">
        <v>950000</v>
      </c>
      <c r="T67" s="20"/>
      <c r="U67" s="23">
        <v>0</v>
      </c>
      <c r="V67" s="20"/>
      <c r="W67" s="23">
        <v>0</v>
      </c>
      <c r="X67" s="20"/>
      <c r="Y67" s="23">
        <v>0</v>
      </c>
      <c r="Z67" s="23" t="str">
        <f>+LEFT(Costeo!$H146,250)</f>
        <v xml:space="preserve">Gestión de proyectos de extensión
</v>
      </c>
    </row>
    <row r="68" spans="1:26" ht="95.25" customHeight="1" x14ac:dyDescent="0.2">
      <c r="A68" s="19" t="s">
        <v>981</v>
      </c>
      <c r="B68" s="20" t="s">
        <v>1540</v>
      </c>
      <c r="C68" s="20" t="s">
        <v>1113</v>
      </c>
      <c r="D68" s="21" t="s">
        <v>1114</v>
      </c>
      <c r="E68" s="21" t="s">
        <v>1160</v>
      </c>
      <c r="F68" s="21" t="s">
        <v>1163</v>
      </c>
      <c r="G68" s="21" t="s">
        <v>1433</v>
      </c>
      <c r="H68" s="22" t="s">
        <v>1169</v>
      </c>
      <c r="I68" s="22" t="s">
        <v>1549</v>
      </c>
      <c r="J68" s="22">
        <v>1</v>
      </c>
      <c r="K68" s="20" t="s">
        <v>1658</v>
      </c>
      <c r="L68" s="22">
        <v>80111614</v>
      </c>
      <c r="M68" s="22" t="s">
        <v>1657</v>
      </c>
      <c r="N68" s="22" t="s">
        <v>1562</v>
      </c>
      <c r="O68" s="20">
        <v>1</v>
      </c>
      <c r="P68" s="23">
        <v>210276</v>
      </c>
      <c r="Q68" s="23">
        <v>210276</v>
      </c>
      <c r="R68" s="24"/>
      <c r="S68" s="23">
        <v>0</v>
      </c>
      <c r="T68" s="20">
        <v>1</v>
      </c>
      <c r="U68" s="23">
        <v>210276</v>
      </c>
      <c r="V68" s="20"/>
      <c r="W68" s="23">
        <v>0</v>
      </c>
      <c r="X68" s="20"/>
      <c r="Y68" s="23">
        <v>0</v>
      </c>
      <c r="Z68" s="23" t="str">
        <f>+LEFT(Costeo!$H147,250)</f>
        <v>Reuniones con especialistas y evaluación de los programas.</v>
      </c>
    </row>
    <row r="69" spans="1:26" ht="95.25" customHeight="1" x14ac:dyDescent="0.2">
      <c r="A69" s="19" t="s">
        <v>1659</v>
      </c>
      <c r="B69" s="20" t="s">
        <v>1540</v>
      </c>
      <c r="C69" s="20" t="s">
        <v>1298</v>
      </c>
      <c r="D69" s="21" t="s">
        <v>1299</v>
      </c>
      <c r="E69" s="21" t="s">
        <v>1390</v>
      </c>
      <c r="F69" s="21" t="s">
        <v>1391</v>
      </c>
      <c r="G69" s="21" t="s">
        <v>1433</v>
      </c>
      <c r="H69" s="22" t="s">
        <v>1392</v>
      </c>
      <c r="I69" s="22" t="s">
        <v>1549</v>
      </c>
      <c r="J69" s="22" t="s">
        <v>1660</v>
      </c>
      <c r="K69" s="20" t="s">
        <v>1661</v>
      </c>
      <c r="L69" s="22">
        <f>IFERROR(VLOOKUP(Costeo!$J500,'Artículos del catálogo'!$A$2:$F$18302,3,FALSE),"")</f>
        <v>43211507</v>
      </c>
      <c r="M69" s="22" t="s">
        <v>1662</v>
      </c>
      <c r="N69" s="22" t="s">
        <v>1545</v>
      </c>
      <c r="O69" s="20">
        <v>17</v>
      </c>
      <c r="P69" s="23">
        <v>50597</v>
      </c>
      <c r="Q69" s="23">
        <v>860149</v>
      </c>
      <c r="R69" s="24"/>
      <c r="S69" s="23">
        <f>Costeo!$R500*Costeo!$P500</f>
        <v>0</v>
      </c>
      <c r="T69" s="20"/>
      <c r="U69" s="23">
        <f>Costeo!$T500*Costeo!$P500</f>
        <v>65000</v>
      </c>
      <c r="V69" s="20"/>
      <c r="W69" s="23">
        <f>Costeo!$V500*Costeo!$P500</f>
        <v>0</v>
      </c>
      <c r="X69" s="20">
        <v>17</v>
      </c>
      <c r="Y69" s="23">
        <f>Costeo!$X500*Costeo!$P500</f>
        <v>0</v>
      </c>
      <c r="Z69" s="23" t="str">
        <f>+LEFT(Costeo!$H500,250)</f>
        <v>Adquisición de insumos informáticos y accesorios para mejora y actualización de las áreas administrativas, Ceremas y laboratorios de los recintos y Rectoria</v>
      </c>
    </row>
    <row r="70" spans="1:26" ht="95.25" customHeight="1" x14ac:dyDescent="0.2">
      <c r="A70" s="19" t="s">
        <v>1659</v>
      </c>
      <c r="B70" s="20" t="s">
        <v>1540</v>
      </c>
      <c r="C70" s="20" t="s">
        <v>1298</v>
      </c>
      <c r="D70" s="21" t="s">
        <v>1299</v>
      </c>
      <c r="E70" s="21" t="s">
        <v>1390</v>
      </c>
      <c r="F70" s="21" t="s">
        <v>1391</v>
      </c>
      <c r="G70" s="21" t="s">
        <v>1433</v>
      </c>
      <c r="H70" s="22" t="s">
        <v>1392</v>
      </c>
      <c r="I70" s="22" t="s">
        <v>1549</v>
      </c>
      <c r="J70" s="22" t="s">
        <v>1660</v>
      </c>
      <c r="K70" s="20" t="s">
        <v>1663</v>
      </c>
      <c r="L70" s="22">
        <f>IFERROR(VLOOKUP(Costeo!$J501,'Artículos del catálogo'!$A$2:$F$18302,3,FALSE),"")</f>
        <v>43211507</v>
      </c>
      <c r="M70" s="22" t="s">
        <v>1662</v>
      </c>
      <c r="N70" s="22" t="s">
        <v>1545</v>
      </c>
      <c r="O70" s="20">
        <v>1</v>
      </c>
      <c r="P70" s="23">
        <v>190000</v>
      </c>
      <c r="Q70" s="23">
        <v>190000</v>
      </c>
      <c r="R70" s="24"/>
      <c r="S70" s="23">
        <f>Costeo!$R501*Costeo!$P501</f>
        <v>0</v>
      </c>
      <c r="T70" s="20"/>
      <c r="U70" s="23">
        <f>Costeo!$T501*Costeo!$P501</f>
        <v>233854.8</v>
      </c>
      <c r="V70" s="20"/>
      <c r="W70" s="23">
        <f>Costeo!$V501*Costeo!$P501</f>
        <v>0</v>
      </c>
      <c r="X70" s="20">
        <v>1</v>
      </c>
      <c r="Y70" s="23">
        <f>Costeo!$X501*Costeo!$P501</f>
        <v>0</v>
      </c>
      <c r="Z70" s="23" t="str">
        <f>+LEFT(Costeo!$H501,250)</f>
        <v>Adquisición de insumos informáticos y accesorios para mejora y actualización de las áreas administrativas, Ceremas y laboratorios de los recintos y Rectoria</v>
      </c>
    </row>
    <row r="71" spans="1:26" ht="95.25" customHeight="1" x14ac:dyDescent="0.2">
      <c r="A71" s="19" t="s">
        <v>1659</v>
      </c>
      <c r="B71" s="20" t="s">
        <v>1540</v>
      </c>
      <c r="C71" s="20" t="s">
        <v>1298</v>
      </c>
      <c r="D71" s="21" t="s">
        <v>1299</v>
      </c>
      <c r="E71" s="21" t="s">
        <v>1390</v>
      </c>
      <c r="F71" s="21" t="s">
        <v>1391</v>
      </c>
      <c r="G71" s="21" t="s">
        <v>1433</v>
      </c>
      <c r="H71" s="22" t="s">
        <v>1392</v>
      </c>
      <c r="I71" s="22" t="s">
        <v>1549</v>
      </c>
      <c r="J71" s="22" t="s">
        <v>1660</v>
      </c>
      <c r="K71" s="20" t="s">
        <v>1664</v>
      </c>
      <c r="L71" s="22">
        <f>IFERROR(VLOOKUP(Costeo!$J502,'Artículos del catálogo'!$A$2:$F$18302,3,FALSE),"")</f>
        <v>43211507</v>
      </c>
      <c r="M71" s="22" t="s">
        <v>1662</v>
      </c>
      <c r="N71" s="22" t="s">
        <v>1545</v>
      </c>
      <c r="O71" s="20">
        <v>1</v>
      </c>
      <c r="P71" s="23">
        <v>117000</v>
      </c>
      <c r="Q71" s="23">
        <v>117000</v>
      </c>
      <c r="R71" s="24"/>
      <c r="S71" s="23">
        <f>Costeo!$R502*Costeo!$P502</f>
        <v>0</v>
      </c>
      <c r="T71" s="20"/>
      <c r="U71" s="23">
        <f>Costeo!$T502*Costeo!$P502</f>
        <v>81000</v>
      </c>
      <c r="V71" s="20"/>
      <c r="W71" s="23">
        <f>Costeo!$V502*Costeo!$P502</f>
        <v>0</v>
      </c>
      <c r="X71" s="20">
        <v>1</v>
      </c>
      <c r="Y71" s="23">
        <f>Costeo!$X502*Costeo!$P502</f>
        <v>0</v>
      </c>
      <c r="Z71" s="23" t="str">
        <f>+LEFT(Costeo!$H502,250)</f>
        <v>Adquisición de insumos informáticos y accesorios para mejora y actualización de las áreas administrativas, Ceremas y laboratorios de los recintos y Rectoria</v>
      </c>
    </row>
    <row r="72" spans="1:26" ht="95.25" customHeight="1" x14ac:dyDescent="0.2">
      <c r="A72" s="19" t="s">
        <v>1659</v>
      </c>
      <c r="B72" s="20" t="s">
        <v>1540</v>
      </c>
      <c r="C72" s="20" t="s">
        <v>1298</v>
      </c>
      <c r="D72" s="21" t="s">
        <v>1299</v>
      </c>
      <c r="E72" s="21" t="s">
        <v>1390</v>
      </c>
      <c r="F72" s="21" t="s">
        <v>1391</v>
      </c>
      <c r="G72" s="21" t="s">
        <v>1433</v>
      </c>
      <c r="H72" s="22" t="s">
        <v>1392</v>
      </c>
      <c r="I72" s="22" t="s">
        <v>1549</v>
      </c>
      <c r="J72" s="22" t="s">
        <v>1660</v>
      </c>
      <c r="K72" s="20" t="s">
        <v>1665</v>
      </c>
      <c r="L72" s="22">
        <f>IFERROR(VLOOKUP(Costeo!$J503,'Artículos del catálogo'!$A$2:$F$18302,3,FALSE),"")</f>
        <v>43211507</v>
      </c>
      <c r="M72" s="22" t="s">
        <v>1662</v>
      </c>
      <c r="N72" s="22" t="s">
        <v>1545</v>
      </c>
      <c r="O72" s="20">
        <v>1</v>
      </c>
      <c r="P72" s="23">
        <v>70000</v>
      </c>
      <c r="Q72" s="23">
        <v>70000</v>
      </c>
      <c r="R72" s="24"/>
      <c r="S72" s="23">
        <f>Costeo!$R503*Costeo!$P503</f>
        <v>0</v>
      </c>
      <c r="T72" s="20"/>
      <c r="U72" s="23">
        <f>Costeo!$T503*Costeo!$P503</f>
        <v>135000</v>
      </c>
      <c r="V72" s="20"/>
      <c r="W72" s="23">
        <f>Costeo!$V503*Costeo!$P503</f>
        <v>0</v>
      </c>
      <c r="X72" s="20">
        <v>1</v>
      </c>
      <c r="Y72" s="23">
        <f>Costeo!$X503*Costeo!$P503</f>
        <v>0</v>
      </c>
      <c r="Z72" s="23" t="str">
        <f>+LEFT(Costeo!$H503,250)</f>
        <v>Adquisición de insumos informáticos y accesorios para mejora y actualización de las áreas administrativas, Ceremas y laboratorios de los recintos y Rectoria</v>
      </c>
    </row>
    <row r="73" spans="1:26" ht="95.25" customHeight="1" x14ac:dyDescent="0.2">
      <c r="A73" s="19" t="s">
        <v>1659</v>
      </c>
      <c r="B73" s="20" t="s">
        <v>1540</v>
      </c>
      <c r="C73" s="20" t="s">
        <v>1298</v>
      </c>
      <c r="D73" s="21" t="s">
        <v>1299</v>
      </c>
      <c r="E73" s="21" t="s">
        <v>1390</v>
      </c>
      <c r="F73" s="21" t="s">
        <v>1391</v>
      </c>
      <c r="G73" s="21" t="s">
        <v>1433</v>
      </c>
      <c r="H73" s="22" t="s">
        <v>1392</v>
      </c>
      <c r="I73" s="22" t="s">
        <v>1549</v>
      </c>
      <c r="J73" s="22" t="s">
        <v>1660</v>
      </c>
      <c r="K73" s="20" t="s">
        <v>1666</v>
      </c>
      <c r="L73" s="22">
        <f>IFERROR(VLOOKUP(Costeo!$J504,'Artículos del catálogo'!$A$2:$F$18302,3,FALSE),"")</f>
        <v>43211507</v>
      </c>
      <c r="M73" s="22" t="s">
        <v>1662</v>
      </c>
      <c r="N73" s="22" t="s">
        <v>1545</v>
      </c>
      <c r="O73" s="20">
        <v>1</v>
      </c>
      <c r="P73" s="23">
        <v>243600</v>
      </c>
      <c r="Q73" s="23">
        <v>243600</v>
      </c>
      <c r="R73" s="24"/>
      <c r="S73" s="23">
        <f>Costeo!$R504*Costeo!$P504</f>
        <v>0</v>
      </c>
      <c r="T73" s="20"/>
      <c r="U73" s="23">
        <f>Costeo!$T504*Costeo!$P504</f>
        <v>233854.8</v>
      </c>
      <c r="V73" s="20"/>
      <c r="W73" s="23">
        <f>Costeo!$V504*Costeo!$P504</f>
        <v>0</v>
      </c>
      <c r="X73" s="20">
        <v>1</v>
      </c>
      <c r="Y73" s="23">
        <f>Costeo!$X504*Costeo!$P504</f>
        <v>0</v>
      </c>
      <c r="Z73" s="23" t="str">
        <f>+LEFT(Costeo!$H504,250)</f>
        <v>Adquisición de insumos informáticos y accesorios para mejora y actualización de las áreas administrativas, Ceremas y laboratorios de los recintos y Rectoria</v>
      </c>
    </row>
    <row r="74" spans="1:26" ht="95.25" customHeight="1" x14ac:dyDescent="0.2">
      <c r="A74" s="19" t="s">
        <v>1659</v>
      </c>
      <c r="B74" s="20" t="s">
        <v>1540</v>
      </c>
      <c r="C74" s="20" t="s">
        <v>1298</v>
      </c>
      <c r="D74" s="21" t="s">
        <v>1299</v>
      </c>
      <c r="E74" s="21" t="s">
        <v>1390</v>
      </c>
      <c r="F74" s="21" t="s">
        <v>1391</v>
      </c>
      <c r="G74" s="21" t="s">
        <v>1433</v>
      </c>
      <c r="H74" s="22" t="s">
        <v>1392</v>
      </c>
      <c r="I74" s="22" t="s">
        <v>1549</v>
      </c>
      <c r="J74" s="22" t="s">
        <v>1660</v>
      </c>
      <c r="K74" s="20" t="s">
        <v>1667</v>
      </c>
      <c r="L74" s="22">
        <f>IFERROR(VLOOKUP(Costeo!$J505,'Artículos del catálogo'!$A$2:$F$18302,3,FALSE),"")</f>
        <v>43211507</v>
      </c>
      <c r="M74" s="22" t="s">
        <v>1662</v>
      </c>
      <c r="N74" s="22" t="s">
        <v>1545</v>
      </c>
      <c r="O74" s="20">
        <v>10</v>
      </c>
      <c r="P74" s="23">
        <v>43775</v>
      </c>
      <c r="Q74" s="23">
        <v>437750</v>
      </c>
      <c r="R74" s="24"/>
      <c r="S74" s="23">
        <f>Costeo!$R505*Costeo!$P505</f>
        <v>0</v>
      </c>
      <c r="T74" s="20"/>
      <c r="U74" s="23">
        <f>Costeo!$T505*Costeo!$P505</f>
        <v>785000</v>
      </c>
      <c r="V74" s="20"/>
      <c r="W74" s="23">
        <f>Costeo!$V505*Costeo!$P505</f>
        <v>0</v>
      </c>
      <c r="X74" s="20">
        <v>10</v>
      </c>
      <c r="Y74" s="23">
        <f>Costeo!$X505*Costeo!$P505</f>
        <v>0</v>
      </c>
      <c r="Z74" s="23" t="str">
        <f>+LEFT(Costeo!$H505,250)</f>
        <v>Adquisición de insumos informáticos y accesorios para mejora y actualización de las áreas administrativas, Ceremas y laboratorios de los recintos y Rectoria</v>
      </c>
    </row>
    <row r="75" spans="1:26" ht="95.25" customHeight="1" x14ac:dyDescent="0.2">
      <c r="A75" s="19" t="s">
        <v>1659</v>
      </c>
      <c r="B75" s="20" t="s">
        <v>1540</v>
      </c>
      <c r="C75" s="20" t="s">
        <v>1298</v>
      </c>
      <c r="D75" s="21" t="s">
        <v>1299</v>
      </c>
      <c r="E75" s="21" t="s">
        <v>1390</v>
      </c>
      <c r="F75" s="21" t="s">
        <v>1391</v>
      </c>
      <c r="G75" s="21" t="s">
        <v>1433</v>
      </c>
      <c r="H75" s="22" t="s">
        <v>1392</v>
      </c>
      <c r="I75" s="22" t="s">
        <v>1549</v>
      </c>
      <c r="J75" s="22" t="s">
        <v>1660</v>
      </c>
      <c r="K75" s="20" t="s">
        <v>1668</v>
      </c>
      <c r="L75" s="22">
        <f>IFERROR(VLOOKUP(Costeo!$J506,'Artículos del catálogo'!$A$2:$F$18302,3,FALSE),"")</f>
        <v>43211507</v>
      </c>
      <c r="M75" s="22" t="s">
        <v>1662</v>
      </c>
      <c r="N75" s="22" t="s">
        <v>1545</v>
      </c>
      <c r="O75" s="20">
        <v>6</v>
      </c>
      <c r="P75" s="23">
        <v>90000</v>
      </c>
      <c r="Q75" s="23">
        <v>540000</v>
      </c>
      <c r="R75" s="24"/>
      <c r="S75" s="23">
        <f>Costeo!$R506*Costeo!$P506</f>
        <v>0</v>
      </c>
      <c r="T75" s="20"/>
      <c r="U75" s="23">
        <f>Costeo!$T506*Costeo!$P506</f>
        <v>121500</v>
      </c>
      <c r="V75" s="20"/>
      <c r="W75" s="23">
        <f>Costeo!$V506*Costeo!$P506</f>
        <v>0</v>
      </c>
      <c r="X75" s="20">
        <v>6</v>
      </c>
      <c r="Y75" s="23">
        <f>Costeo!$X506*Costeo!$P506</f>
        <v>0</v>
      </c>
      <c r="Z75" s="23" t="str">
        <f>+LEFT(Costeo!$H506,250)</f>
        <v>Adquisición de insumos informáticos y accesorios para mejora y actualización de las áreas administrativas, Ceremas y laboratorios de los recintos y Rectoria</v>
      </c>
    </row>
    <row r="76" spans="1:26" ht="95.25" customHeight="1" x14ac:dyDescent="0.2">
      <c r="A76" s="19" t="s">
        <v>1659</v>
      </c>
      <c r="B76" s="20" t="s">
        <v>1540</v>
      </c>
      <c r="C76" s="20" t="s">
        <v>1298</v>
      </c>
      <c r="D76" s="21" t="s">
        <v>1299</v>
      </c>
      <c r="E76" s="21" t="s">
        <v>1390</v>
      </c>
      <c r="F76" s="21" t="s">
        <v>1391</v>
      </c>
      <c r="G76" s="21" t="s">
        <v>1433</v>
      </c>
      <c r="H76" s="22" t="s">
        <v>1392</v>
      </c>
      <c r="I76" s="22" t="s">
        <v>1549</v>
      </c>
      <c r="J76" s="22" t="s">
        <v>1660</v>
      </c>
      <c r="K76" s="20" t="s">
        <v>1669</v>
      </c>
      <c r="L76" s="22">
        <f>IFERROR(VLOOKUP(Costeo!$J507,'Artículos del catálogo'!$A$2:$F$18302,3,FALSE),"")</f>
        <v>43211507</v>
      </c>
      <c r="M76" s="22" t="s">
        <v>1662</v>
      </c>
      <c r="N76" s="22" t="s">
        <v>1545</v>
      </c>
      <c r="O76" s="20">
        <v>3</v>
      </c>
      <c r="P76" s="23">
        <v>5000</v>
      </c>
      <c r="Q76" s="23">
        <v>15000</v>
      </c>
      <c r="R76" s="24"/>
      <c r="S76" s="23">
        <f>Costeo!$R507*Costeo!$P507</f>
        <v>0</v>
      </c>
      <c r="T76" s="20"/>
      <c r="U76" s="23">
        <f>Costeo!$T507*Costeo!$P507</f>
        <v>43500</v>
      </c>
      <c r="V76" s="20"/>
      <c r="W76" s="23">
        <f>Costeo!$V507*Costeo!$P507</f>
        <v>0</v>
      </c>
      <c r="X76" s="20">
        <v>3</v>
      </c>
      <c r="Y76" s="23">
        <f>Costeo!$X507*Costeo!$P507</f>
        <v>0</v>
      </c>
      <c r="Z76" s="23" t="str">
        <f>+LEFT(Costeo!$H507,250)</f>
        <v>Adquisición de insumos informáticos y accesorios para mejora y actualización de las áreas administrativas, Ceremas y laboratorios de los recintos y Rectoria</v>
      </c>
    </row>
    <row r="77" spans="1:26" ht="95.25" customHeight="1" x14ac:dyDescent="0.2">
      <c r="A77" s="19" t="s">
        <v>1659</v>
      </c>
      <c r="B77" s="20" t="s">
        <v>1540</v>
      </c>
      <c r="C77" s="20" t="s">
        <v>1298</v>
      </c>
      <c r="D77" s="21" t="s">
        <v>1299</v>
      </c>
      <c r="E77" s="21" t="s">
        <v>1390</v>
      </c>
      <c r="F77" s="21" t="s">
        <v>1391</v>
      </c>
      <c r="G77" s="21" t="s">
        <v>1433</v>
      </c>
      <c r="H77" s="22" t="s">
        <v>1392</v>
      </c>
      <c r="I77" s="22" t="s">
        <v>1549</v>
      </c>
      <c r="J77" s="22" t="s">
        <v>1660</v>
      </c>
      <c r="K77" s="20" t="s">
        <v>1670</v>
      </c>
      <c r="L77" s="22">
        <f>IFERROR(VLOOKUP(Costeo!$J508,'Artículos del catálogo'!$A$2:$F$18302,3,FALSE),"")</f>
        <v>43211507</v>
      </c>
      <c r="M77" s="22" t="s">
        <v>1662</v>
      </c>
      <c r="N77" s="22" t="s">
        <v>1545</v>
      </c>
      <c r="O77" s="20">
        <v>1</v>
      </c>
      <c r="P77" s="23">
        <v>11400</v>
      </c>
      <c r="Q77" s="23">
        <v>11400</v>
      </c>
      <c r="R77" s="24"/>
      <c r="S77" s="23">
        <f>Costeo!$R508*Costeo!$P508</f>
        <v>0</v>
      </c>
      <c r="T77" s="20"/>
      <c r="U77" s="23">
        <f>Costeo!$T508*Costeo!$P508</f>
        <v>233854.8</v>
      </c>
      <c r="V77" s="20"/>
      <c r="W77" s="23">
        <f>Costeo!$V508*Costeo!$P508</f>
        <v>0</v>
      </c>
      <c r="X77" s="20">
        <v>1</v>
      </c>
      <c r="Y77" s="23">
        <f>Costeo!$X508*Costeo!$P508</f>
        <v>0</v>
      </c>
      <c r="Z77" s="23" t="str">
        <f>+LEFT(Costeo!$H508,250)</f>
        <v>Adquisición de insumos informáticos y accesorios para mejora y actualización de las áreas administrativas, Ceremas y laboratorios de los recintos y Rectoria</v>
      </c>
    </row>
    <row r="78" spans="1:26" ht="78" customHeight="1" x14ac:dyDescent="0.2">
      <c r="A78" s="19" t="s">
        <v>1659</v>
      </c>
      <c r="B78" s="20" t="s">
        <v>1540</v>
      </c>
      <c r="C78" s="20" t="s">
        <v>1298</v>
      </c>
      <c r="D78" s="21" t="s">
        <v>1299</v>
      </c>
      <c r="E78" s="21" t="s">
        <v>1390</v>
      </c>
      <c r="F78" s="21" t="s">
        <v>1391</v>
      </c>
      <c r="G78" s="21" t="s">
        <v>1433</v>
      </c>
      <c r="H78" s="22" t="s">
        <v>1392</v>
      </c>
      <c r="I78" s="22" t="s">
        <v>1549</v>
      </c>
      <c r="J78" s="22" t="s">
        <v>1660</v>
      </c>
      <c r="K78" s="20" t="s">
        <v>1671</v>
      </c>
      <c r="L78" s="22">
        <f>IFERROR(VLOOKUP(Costeo!$J509,'Artículos del catálogo'!$A$2:$F$18302,3,FALSE),"")</f>
        <v>43211507</v>
      </c>
      <c r="M78" s="22" t="s">
        <v>1662</v>
      </c>
      <c r="N78" s="22" t="s">
        <v>1545</v>
      </c>
      <c r="O78" s="20">
        <v>4</v>
      </c>
      <c r="P78" s="23">
        <v>78000</v>
      </c>
      <c r="Q78" s="23">
        <v>312000</v>
      </c>
      <c r="R78" s="24"/>
      <c r="S78" s="23">
        <f>Costeo!$R509*Costeo!$P509</f>
        <v>0</v>
      </c>
      <c r="T78" s="20"/>
      <c r="U78" s="23">
        <f>Costeo!$T509*Costeo!$P509</f>
        <v>550000</v>
      </c>
      <c r="V78" s="20"/>
      <c r="W78" s="23">
        <f>Costeo!$V509*Costeo!$P509</f>
        <v>0</v>
      </c>
      <c r="X78" s="20">
        <v>4</v>
      </c>
      <c r="Y78" s="23">
        <f>Costeo!$X509*Costeo!$P509</f>
        <v>0</v>
      </c>
      <c r="Z78" s="23" t="str">
        <f>+LEFT(Costeo!$H509,250)</f>
        <v>Adquisición de insumos informáticos y accesorios para mejora y actualización de las áreas administrativas, Ceremas y laboratorios de los recintos y Rectoria</v>
      </c>
    </row>
    <row r="79" spans="1:26" ht="78" customHeight="1" x14ac:dyDescent="0.2">
      <c r="A79" s="19" t="s">
        <v>1659</v>
      </c>
      <c r="B79" s="20" t="s">
        <v>1540</v>
      </c>
      <c r="C79" s="20" t="s">
        <v>1298</v>
      </c>
      <c r="D79" s="21" t="s">
        <v>1299</v>
      </c>
      <c r="E79" s="21" t="s">
        <v>1390</v>
      </c>
      <c r="F79" s="21" t="s">
        <v>1391</v>
      </c>
      <c r="G79" s="21" t="s">
        <v>1433</v>
      </c>
      <c r="H79" s="22" t="s">
        <v>1392</v>
      </c>
      <c r="I79" s="22" t="s">
        <v>1549</v>
      </c>
      <c r="J79" s="22" t="s">
        <v>1660</v>
      </c>
      <c r="K79" s="20" t="s">
        <v>1672</v>
      </c>
      <c r="L79" s="22">
        <f>IFERROR(VLOOKUP(Costeo!$J510,'Artículos del catálogo'!$A$2:$F$18302,3,FALSE),"")</f>
        <v>43211507</v>
      </c>
      <c r="M79" s="22" t="s">
        <v>1662</v>
      </c>
      <c r="N79" s="22" t="s">
        <v>1545</v>
      </c>
      <c r="O79" s="20">
        <v>4</v>
      </c>
      <c r="P79" s="23">
        <v>54000</v>
      </c>
      <c r="Q79" s="23">
        <v>216000</v>
      </c>
      <c r="R79" s="24"/>
      <c r="S79" s="23">
        <f>Costeo!$R510*Costeo!$P510</f>
        <v>0</v>
      </c>
      <c r="T79" s="20"/>
      <c r="U79" s="23">
        <f>Costeo!$T510*Costeo!$P510</f>
        <v>195000</v>
      </c>
      <c r="V79" s="20"/>
      <c r="W79" s="23">
        <f>Costeo!$V510*Costeo!$P510</f>
        <v>0</v>
      </c>
      <c r="X79" s="20">
        <v>4</v>
      </c>
      <c r="Y79" s="23">
        <f>Costeo!$X510*Costeo!$P510</f>
        <v>0</v>
      </c>
      <c r="Z79" s="23" t="str">
        <f>+LEFT(Costeo!$H510,250)</f>
        <v>Adquisición de insumos informáticos y accesorios para mejora y actualización de las áreas administrativas, Ceremas y laboratorios de los recintos y Rectoria</v>
      </c>
    </row>
    <row r="80" spans="1:26" ht="78" customHeight="1" x14ac:dyDescent="0.2">
      <c r="A80" s="19" t="s">
        <v>1659</v>
      </c>
      <c r="B80" s="20" t="s">
        <v>1540</v>
      </c>
      <c r="C80" s="20" t="s">
        <v>1298</v>
      </c>
      <c r="D80" s="21" t="s">
        <v>1299</v>
      </c>
      <c r="E80" s="21" t="s">
        <v>1390</v>
      </c>
      <c r="F80" s="21" t="s">
        <v>1391</v>
      </c>
      <c r="G80" s="21" t="s">
        <v>1433</v>
      </c>
      <c r="H80" s="22" t="s">
        <v>1392</v>
      </c>
      <c r="I80" s="22" t="s">
        <v>1549</v>
      </c>
      <c r="J80" s="22" t="s">
        <v>1660</v>
      </c>
      <c r="K80" s="20" t="s">
        <v>1673</v>
      </c>
      <c r="L80" s="22">
        <f>IFERROR(VLOOKUP(Costeo!$J511,'Artículos del catálogo'!$A$2:$F$18302,3,FALSE),"")</f>
        <v>43211507</v>
      </c>
      <c r="M80" s="22" t="s">
        <v>1662</v>
      </c>
      <c r="N80" s="22" t="s">
        <v>1545</v>
      </c>
      <c r="O80" s="20">
        <v>1</v>
      </c>
      <c r="P80" s="23">
        <v>1000000</v>
      </c>
      <c r="Q80" s="23">
        <v>1000000</v>
      </c>
      <c r="R80" s="24"/>
      <c r="S80" s="23">
        <f>Costeo!$R511*Costeo!$P511</f>
        <v>0</v>
      </c>
      <c r="T80" s="20"/>
      <c r="U80" s="23">
        <f>Costeo!$T511*Costeo!$P511</f>
        <v>121500</v>
      </c>
      <c r="V80" s="20"/>
      <c r="W80" s="23">
        <f>Costeo!$V511*Costeo!$P511</f>
        <v>0</v>
      </c>
      <c r="X80" s="20">
        <v>1</v>
      </c>
      <c r="Y80" s="23">
        <f>Costeo!$X511*Costeo!$P511</f>
        <v>0</v>
      </c>
      <c r="Z80" s="23" t="str">
        <f>+LEFT(Costeo!$H511,250)</f>
        <v>Adquisición de insumos informáticos y accesorios para mejora y actualización de las áreas administrativas, Ceremas y laboratorios de los recintos y Rectoria</v>
      </c>
    </row>
    <row r="81" spans="1:26" ht="78" customHeight="1" x14ac:dyDescent="0.2">
      <c r="A81" s="19" t="s">
        <v>1659</v>
      </c>
      <c r="B81" s="20" t="s">
        <v>1540</v>
      </c>
      <c r="C81" s="20" t="s">
        <v>1298</v>
      </c>
      <c r="D81" s="21" t="s">
        <v>1299</v>
      </c>
      <c r="E81" s="21" t="s">
        <v>1390</v>
      </c>
      <c r="F81" s="21" t="s">
        <v>1391</v>
      </c>
      <c r="G81" s="21" t="s">
        <v>1433</v>
      </c>
      <c r="H81" s="22" t="s">
        <v>1392</v>
      </c>
      <c r="I81" s="22" t="s">
        <v>1549</v>
      </c>
      <c r="J81" s="22" t="s">
        <v>1660</v>
      </c>
      <c r="K81" s="20" t="s">
        <v>1674</v>
      </c>
      <c r="L81" s="22">
        <f>IFERROR(VLOOKUP(Costeo!$J512,'Artículos del catálogo'!$A$2:$F$18302,3,FALSE),"")</f>
        <v>43211507</v>
      </c>
      <c r="M81" s="22" t="s">
        <v>1662</v>
      </c>
      <c r="N81" s="22" t="s">
        <v>1545</v>
      </c>
      <c r="O81" s="20">
        <v>1</v>
      </c>
      <c r="P81" s="23">
        <v>5415000</v>
      </c>
      <c r="Q81" s="23">
        <v>5415000</v>
      </c>
      <c r="R81" s="24"/>
      <c r="S81" s="23">
        <f>Costeo!$R512*Costeo!$P512</f>
        <v>0</v>
      </c>
      <c r="T81" s="20"/>
      <c r="U81" s="23">
        <f>Costeo!$T512*Costeo!$P512</f>
        <v>800000</v>
      </c>
      <c r="V81" s="20"/>
      <c r="W81" s="23">
        <f>Costeo!$V512*Costeo!$P512</f>
        <v>0</v>
      </c>
      <c r="X81" s="20">
        <v>1</v>
      </c>
      <c r="Y81" s="23">
        <f>Costeo!$X512*Costeo!$P512</f>
        <v>0</v>
      </c>
      <c r="Z81" s="23" t="str">
        <f>+LEFT(Costeo!$H512,250)</f>
        <v>Adquisición de insumos informáticos y accesorios para mejora y actualización de las áreas administrativas, Ceremas y laboratorios de los recintos y Rectoria</v>
      </c>
    </row>
    <row r="82" spans="1:26" ht="78" customHeight="1" x14ac:dyDescent="0.2">
      <c r="A82" s="19" t="s">
        <v>1659</v>
      </c>
      <c r="B82" s="20" t="s">
        <v>1540</v>
      </c>
      <c r="C82" s="20" t="s">
        <v>1298</v>
      </c>
      <c r="D82" s="21" t="s">
        <v>1299</v>
      </c>
      <c r="E82" s="21" t="s">
        <v>1390</v>
      </c>
      <c r="F82" s="21" t="s">
        <v>1391</v>
      </c>
      <c r="G82" s="21" t="s">
        <v>1433</v>
      </c>
      <c r="H82" s="22" t="s">
        <v>1392</v>
      </c>
      <c r="I82" s="22" t="s">
        <v>1549</v>
      </c>
      <c r="J82" s="22" t="s">
        <v>1660</v>
      </c>
      <c r="K82" s="20" t="s">
        <v>1675</v>
      </c>
      <c r="L82" s="22">
        <f>IFERROR(VLOOKUP(Costeo!$J513,'Artículos del catálogo'!$A$2:$F$18302,3,FALSE),"")</f>
        <v>43211507</v>
      </c>
      <c r="M82" s="22" t="s">
        <v>1662</v>
      </c>
      <c r="N82" s="22" t="s">
        <v>1545</v>
      </c>
      <c r="O82" s="20">
        <v>1</v>
      </c>
      <c r="P82" s="23">
        <v>5000000</v>
      </c>
      <c r="Q82" s="23">
        <v>5000000</v>
      </c>
      <c r="R82" s="24"/>
      <c r="S82" s="23">
        <f>Costeo!$R513*Costeo!$P513</f>
        <v>0</v>
      </c>
      <c r="T82" s="20"/>
      <c r="U82" s="23">
        <f>Costeo!$T513*Costeo!$P513</f>
        <v>68000</v>
      </c>
      <c r="V82" s="20"/>
      <c r="W82" s="23">
        <f>Costeo!$V513*Costeo!$P513</f>
        <v>0</v>
      </c>
      <c r="X82" s="20">
        <v>1</v>
      </c>
      <c r="Y82" s="23">
        <f>Costeo!$X513*Costeo!$P513</f>
        <v>0</v>
      </c>
      <c r="Z82" s="23" t="str">
        <f>+LEFT(Costeo!$H513,250)</f>
        <v>Adquisición de insumos informáticos y accesorios para mejora y actualización de las áreas administrativas, Ceremas y laboratorios de los recintos y Rectoria</v>
      </c>
    </row>
    <row r="83" spans="1:26" ht="78" customHeight="1" x14ac:dyDescent="0.2">
      <c r="A83" s="19" t="s">
        <v>1676</v>
      </c>
      <c r="B83" s="20" t="s">
        <v>1540</v>
      </c>
      <c r="C83" s="20" t="s">
        <v>1113</v>
      </c>
      <c r="D83" s="21" t="s">
        <v>1114</v>
      </c>
      <c r="E83" s="21" t="s">
        <v>1242</v>
      </c>
      <c r="F83" s="21" t="s">
        <v>1244</v>
      </c>
      <c r="G83" s="21" t="s">
        <v>1433</v>
      </c>
      <c r="H83" s="22" t="s">
        <v>1677</v>
      </c>
      <c r="I83" s="22" t="s">
        <v>1549</v>
      </c>
      <c r="J83" s="22" t="s">
        <v>1678</v>
      </c>
      <c r="K83" s="20"/>
      <c r="L83" s="22">
        <v>94131603</v>
      </c>
      <c r="M83" s="22" t="s">
        <v>1679</v>
      </c>
      <c r="N83" s="22" t="s">
        <v>1545</v>
      </c>
      <c r="O83" s="20">
        <v>400</v>
      </c>
      <c r="P83" s="23">
        <v>3000</v>
      </c>
      <c r="Q83" s="23">
        <v>1200000</v>
      </c>
      <c r="R83" s="24">
        <v>65</v>
      </c>
      <c r="S83" s="23">
        <v>195000</v>
      </c>
      <c r="T83" s="20">
        <v>65</v>
      </c>
      <c r="U83" s="23">
        <v>195000</v>
      </c>
      <c r="V83" s="20">
        <v>200</v>
      </c>
      <c r="W83" s="23">
        <v>600000</v>
      </c>
      <c r="X83" s="20">
        <v>165</v>
      </c>
      <c r="Y83" s="23">
        <v>495000</v>
      </c>
      <c r="Z83" s="23" t="str">
        <f>+LEFT(Costeo!$H480,250)</f>
        <v>Adquisición de insumos informáticos y accesorios para mejora y actualización de las áreas administrativas, Ceremas y laboratorios de los recintos y Rectoria</v>
      </c>
    </row>
    <row r="84" spans="1:26" ht="78" customHeight="1" x14ac:dyDescent="0.2">
      <c r="A84" s="19" t="s">
        <v>1676</v>
      </c>
      <c r="B84" s="20" t="s">
        <v>1540</v>
      </c>
      <c r="C84" s="20" t="s">
        <v>1113</v>
      </c>
      <c r="D84" s="21" t="s">
        <v>1114</v>
      </c>
      <c r="E84" s="21" t="s">
        <v>1234</v>
      </c>
      <c r="F84" s="21" t="s">
        <v>1237</v>
      </c>
      <c r="G84" s="21" t="s">
        <v>1433</v>
      </c>
      <c r="H84" s="22" t="s">
        <v>1238</v>
      </c>
      <c r="I84" s="22" t="s">
        <v>1549</v>
      </c>
      <c r="J84" s="22" t="s">
        <v>1678</v>
      </c>
      <c r="K84" s="20"/>
      <c r="L84" s="22">
        <v>94131603</v>
      </c>
      <c r="M84" s="22" t="s">
        <v>1679</v>
      </c>
      <c r="N84" s="22" t="s">
        <v>1545</v>
      </c>
      <c r="O84" s="20">
        <v>100</v>
      </c>
      <c r="P84" s="23">
        <v>6000</v>
      </c>
      <c r="Q84" s="23">
        <v>600000</v>
      </c>
      <c r="R84" s="24">
        <v>10</v>
      </c>
      <c r="S84" s="23">
        <v>60000</v>
      </c>
      <c r="T84" s="20">
        <v>10</v>
      </c>
      <c r="U84" s="23">
        <v>60000</v>
      </c>
      <c r="V84" s="20">
        <v>40</v>
      </c>
      <c r="W84" s="23">
        <v>240000</v>
      </c>
      <c r="X84" s="20">
        <v>40</v>
      </c>
      <c r="Y84" s="23">
        <v>240000</v>
      </c>
      <c r="Z84" s="23" t="str">
        <f>+LEFT(Costeo!$H481,250)</f>
        <v>Adquisición de insumos informáticos y accesorios para mejora y actualización de las áreas administrativas, Ceremas y laboratorios de los recintos y Rectoria</v>
      </c>
    </row>
    <row r="85" spans="1:26" ht="78" customHeight="1" x14ac:dyDescent="0.2">
      <c r="A85" s="19" t="s">
        <v>553</v>
      </c>
      <c r="B85" s="20" t="s">
        <v>1644</v>
      </c>
      <c r="C85" s="20" t="s">
        <v>1645</v>
      </c>
      <c r="D85" s="21" t="s">
        <v>582</v>
      </c>
      <c r="E85" s="21" t="s">
        <v>603</v>
      </c>
      <c r="F85" s="21" t="s">
        <v>615</v>
      </c>
      <c r="G85" s="21" t="s">
        <v>608</v>
      </c>
      <c r="H85" s="22" t="s">
        <v>616</v>
      </c>
      <c r="I85" s="22" t="s">
        <v>1680</v>
      </c>
      <c r="J85" s="22" t="s">
        <v>1681</v>
      </c>
      <c r="K85" s="20" t="s">
        <v>1682</v>
      </c>
      <c r="L85" s="22"/>
      <c r="M85" s="22" t="s">
        <v>1683</v>
      </c>
      <c r="N85" s="22" t="s">
        <v>1545</v>
      </c>
      <c r="O85" s="20">
        <v>3</v>
      </c>
      <c r="P85" s="23">
        <v>150000</v>
      </c>
      <c r="Q85" s="23">
        <v>450000</v>
      </c>
      <c r="R85" s="24"/>
      <c r="S85" s="23">
        <v>0</v>
      </c>
      <c r="T85" s="20">
        <v>1</v>
      </c>
      <c r="U85" s="23">
        <v>150000</v>
      </c>
      <c r="V85" s="20">
        <v>1</v>
      </c>
      <c r="W85" s="23">
        <v>150000</v>
      </c>
      <c r="X85" s="20">
        <v>1</v>
      </c>
      <c r="Y85" s="23">
        <v>150000</v>
      </c>
      <c r="Z85" s="23" t="str">
        <f>+LEFT(Costeo!$H26,250)</f>
        <v>Implementar el plan de seguridad</v>
      </c>
    </row>
    <row r="86" spans="1:26" ht="78" customHeight="1" x14ac:dyDescent="0.2">
      <c r="A86" s="19" t="s">
        <v>1614</v>
      </c>
      <c r="B86" s="20" t="s">
        <v>1540</v>
      </c>
      <c r="C86" s="20" t="s">
        <v>1570</v>
      </c>
      <c r="D86" s="21" t="s">
        <v>1571</v>
      </c>
      <c r="E86" s="25" t="s">
        <v>1507</v>
      </c>
      <c r="F86" s="21" t="s">
        <v>1508</v>
      </c>
      <c r="G86" s="21" t="s">
        <v>1433</v>
      </c>
      <c r="H86" s="22" t="s">
        <v>1512</v>
      </c>
      <c r="I86" s="22" t="s">
        <v>1549</v>
      </c>
      <c r="J86" s="22" t="s">
        <v>1615</v>
      </c>
      <c r="K86" s="20" t="s">
        <v>507</v>
      </c>
      <c r="L86" s="22">
        <v>90111501</v>
      </c>
      <c r="M86" s="22" t="s">
        <v>1684</v>
      </c>
      <c r="N86" s="22" t="s">
        <v>1545</v>
      </c>
      <c r="O86" s="20">
        <v>2</v>
      </c>
      <c r="P86" s="23">
        <v>75000</v>
      </c>
      <c r="Q86" s="23">
        <v>150000</v>
      </c>
      <c r="R86" s="24"/>
      <c r="S86" s="23">
        <v>0</v>
      </c>
      <c r="T86" s="20"/>
      <c r="U86" s="23">
        <v>0</v>
      </c>
      <c r="V86" s="20">
        <v>1</v>
      </c>
      <c r="W86" s="23">
        <v>75000</v>
      </c>
      <c r="X86" s="20">
        <v>1</v>
      </c>
      <c r="Y86" s="23">
        <v>75000</v>
      </c>
      <c r="Z86" s="23" t="str">
        <f>+LEFT(Costeo!$H438,250)</f>
        <v>6 Talleres sobre temas preventivos y de intervención psico-social.</v>
      </c>
    </row>
    <row r="87" spans="1:26" ht="78" customHeight="1" x14ac:dyDescent="0.2">
      <c r="A87" s="19" t="s">
        <v>654</v>
      </c>
      <c r="B87" s="20" t="s">
        <v>1540</v>
      </c>
      <c r="C87" s="20" t="s">
        <v>870</v>
      </c>
      <c r="D87" s="21" t="s">
        <v>946</v>
      </c>
      <c r="E87" s="21" t="s">
        <v>1685</v>
      </c>
      <c r="F87" s="21" t="s">
        <v>934</v>
      </c>
      <c r="G87" s="21" t="s">
        <v>1433</v>
      </c>
      <c r="H87" s="22" t="s">
        <v>938</v>
      </c>
      <c r="I87" s="22" t="s">
        <v>1549</v>
      </c>
      <c r="J87" s="22" t="s">
        <v>1686</v>
      </c>
      <c r="K87" s="20" t="s">
        <v>1687</v>
      </c>
      <c r="L87" s="22">
        <v>86101705</v>
      </c>
      <c r="M87" s="22" t="s">
        <v>1684</v>
      </c>
      <c r="N87" s="22" t="s">
        <v>1545</v>
      </c>
      <c r="O87" s="20">
        <v>1</v>
      </c>
      <c r="P87" s="23">
        <v>7800000</v>
      </c>
      <c r="Q87" s="23">
        <v>7800000</v>
      </c>
      <c r="R87" s="24">
        <v>1</v>
      </c>
      <c r="S87" s="23" t="s">
        <v>1688</v>
      </c>
      <c r="T87" s="20">
        <v>1</v>
      </c>
      <c r="U87" s="23" t="s">
        <v>1689</v>
      </c>
      <c r="V87" s="20">
        <v>1</v>
      </c>
      <c r="W87" s="23" t="s">
        <v>1690</v>
      </c>
      <c r="X87" s="20">
        <v>1</v>
      </c>
      <c r="Y87" s="23" t="s">
        <v>1688</v>
      </c>
      <c r="Z87" s="23" t="s">
        <v>1006</v>
      </c>
    </row>
    <row r="88" spans="1:26" ht="78" customHeight="1" x14ac:dyDescent="0.2">
      <c r="A88" s="19" t="s">
        <v>654</v>
      </c>
      <c r="B88" s="20" t="s">
        <v>1540</v>
      </c>
      <c r="C88" s="20" t="s">
        <v>870</v>
      </c>
      <c r="D88" s="21" t="s">
        <v>946</v>
      </c>
      <c r="E88" s="21" t="s">
        <v>1691</v>
      </c>
      <c r="F88" s="21" t="s">
        <v>926</v>
      </c>
      <c r="G88" s="21" t="s">
        <v>1433</v>
      </c>
      <c r="H88" s="22" t="s">
        <v>1692</v>
      </c>
      <c r="I88" s="22" t="s">
        <v>1549</v>
      </c>
      <c r="J88" s="22" t="s">
        <v>1693</v>
      </c>
      <c r="K88" s="20" t="s">
        <v>1694</v>
      </c>
      <c r="L88" s="22">
        <v>90111603</v>
      </c>
      <c r="M88" s="22" t="s">
        <v>1684</v>
      </c>
      <c r="N88" s="22" t="s">
        <v>1621</v>
      </c>
      <c r="O88" s="20">
        <v>1</v>
      </c>
      <c r="P88" s="23">
        <v>200000</v>
      </c>
      <c r="Q88" s="23">
        <v>200000</v>
      </c>
      <c r="R88" s="24">
        <v>0</v>
      </c>
      <c r="S88" s="23">
        <v>0</v>
      </c>
      <c r="T88" s="20">
        <v>1</v>
      </c>
      <c r="U88" s="23" t="s">
        <v>1695</v>
      </c>
      <c r="V88" s="20">
        <v>0</v>
      </c>
      <c r="W88" s="23">
        <v>0</v>
      </c>
      <c r="X88" s="20">
        <v>0</v>
      </c>
      <c r="Y88" s="23">
        <v>0</v>
      </c>
      <c r="Z88" s="23" t="s">
        <v>1006</v>
      </c>
    </row>
    <row r="89" spans="1:26" ht="78" customHeight="1" x14ac:dyDescent="0.2">
      <c r="A89" s="19" t="s">
        <v>1563</v>
      </c>
      <c r="B89" s="20" t="s">
        <v>1644</v>
      </c>
      <c r="C89" s="20" t="s">
        <v>1645</v>
      </c>
      <c r="D89" s="21" t="s">
        <v>1646</v>
      </c>
      <c r="E89" s="21" t="s">
        <v>1696</v>
      </c>
      <c r="F89" s="21" t="s">
        <v>1697</v>
      </c>
      <c r="G89" s="21" t="s">
        <v>608</v>
      </c>
      <c r="H89" s="22" t="s">
        <v>1698</v>
      </c>
      <c r="I89" s="22" t="s">
        <v>1549</v>
      </c>
      <c r="J89" s="22" t="s">
        <v>1699</v>
      </c>
      <c r="K89" s="20" t="s">
        <v>1700</v>
      </c>
      <c r="L89" s="22">
        <v>86101710</v>
      </c>
      <c r="M89" s="22" t="s">
        <v>1684</v>
      </c>
      <c r="N89" s="22" t="s">
        <v>1545</v>
      </c>
      <c r="O89" s="20">
        <v>4</v>
      </c>
      <c r="P89" s="23">
        <v>7000</v>
      </c>
      <c r="Q89" s="26">
        <v>28000</v>
      </c>
      <c r="R89" s="24"/>
      <c r="S89" s="23"/>
      <c r="T89" s="20"/>
      <c r="U89" s="23"/>
      <c r="V89" s="20"/>
      <c r="W89" s="23"/>
      <c r="X89" s="20"/>
      <c r="Y89" s="23"/>
      <c r="Z89" s="23"/>
    </row>
    <row r="90" spans="1:26" ht="78" customHeight="1" x14ac:dyDescent="0.2">
      <c r="A90" s="19" t="s">
        <v>1563</v>
      </c>
      <c r="B90" s="20" t="s">
        <v>1644</v>
      </c>
      <c r="C90" s="20" t="s">
        <v>1645</v>
      </c>
      <c r="D90" s="21" t="s">
        <v>1646</v>
      </c>
      <c r="E90" s="21" t="s">
        <v>1647</v>
      </c>
      <c r="F90" s="21" t="s">
        <v>1647</v>
      </c>
      <c r="G90" s="21" t="s">
        <v>608</v>
      </c>
      <c r="H90" s="22" t="s">
        <v>1648</v>
      </c>
      <c r="I90" s="22" t="s">
        <v>1549</v>
      </c>
      <c r="J90" s="22" t="s">
        <v>1699</v>
      </c>
      <c r="K90" s="20" t="s">
        <v>1701</v>
      </c>
      <c r="L90" s="22">
        <v>86101710</v>
      </c>
      <c r="M90" s="22" t="s">
        <v>1684</v>
      </c>
      <c r="N90" s="22" t="s">
        <v>1545</v>
      </c>
      <c r="O90" s="20">
        <v>1</v>
      </c>
      <c r="P90" s="23">
        <v>90000</v>
      </c>
      <c r="Q90" s="26">
        <v>90000</v>
      </c>
      <c r="R90" s="24"/>
      <c r="S90" s="23"/>
      <c r="T90" s="20"/>
      <c r="U90" s="23"/>
      <c r="V90" s="20"/>
      <c r="W90" s="23"/>
      <c r="X90" s="20"/>
      <c r="Y90" s="23"/>
      <c r="Z90" s="23"/>
    </row>
    <row r="91" spans="1:26" ht="78" customHeight="1" x14ac:dyDescent="0.2">
      <c r="A91" s="19" t="s">
        <v>1702</v>
      </c>
      <c r="B91" s="20" t="s">
        <v>1540</v>
      </c>
      <c r="C91" s="20" t="s">
        <v>639</v>
      </c>
      <c r="D91" s="21" t="s">
        <v>640</v>
      </c>
      <c r="E91" s="21" t="s">
        <v>1548</v>
      </c>
      <c r="F91" s="21" t="s">
        <v>695</v>
      </c>
      <c r="G91" s="21" t="s">
        <v>1433</v>
      </c>
      <c r="H91" s="22" t="s">
        <v>704</v>
      </c>
      <c r="I91" s="22" t="s">
        <v>1549</v>
      </c>
      <c r="J91" s="22" t="s">
        <v>1703</v>
      </c>
      <c r="K91" s="20" t="s">
        <v>1704</v>
      </c>
      <c r="L91" s="22">
        <v>94131503</v>
      </c>
      <c r="M91" s="22" t="s">
        <v>1684</v>
      </c>
      <c r="N91" s="22" t="s">
        <v>1545</v>
      </c>
      <c r="O91" s="20">
        <v>2</v>
      </c>
      <c r="P91" s="23">
        <v>3720</v>
      </c>
      <c r="Q91" s="23">
        <v>7440</v>
      </c>
      <c r="R91" s="24"/>
      <c r="S91" s="23">
        <v>0</v>
      </c>
      <c r="T91" s="20"/>
      <c r="U91" s="23">
        <v>0</v>
      </c>
      <c r="V91" s="20">
        <v>2</v>
      </c>
      <c r="W91" s="23">
        <v>7440</v>
      </c>
      <c r="X91" s="20"/>
      <c r="Y91" s="23">
        <v>0</v>
      </c>
      <c r="Z91" s="23" t="str">
        <f>+LEFT(Costeo!$H431,250)</f>
        <v>6 Talleres de sensibilización a estudiantes sobre accesibilidad y discapacidad</v>
      </c>
    </row>
    <row r="92" spans="1:26" ht="78" customHeight="1" x14ac:dyDescent="0.2">
      <c r="A92" s="19" t="s">
        <v>553</v>
      </c>
      <c r="B92" s="20" t="s">
        <v>1644</v>
      </c>
      <c r="C92" s="20" t="s">
        <v>536</v>
      </c>
      <c r="D92" s="21" t="s">
        <v>537</v>
      </c>
      <c r="E92" s="21" t="s">
        <v>538</v>
      </c>
      <c r="F92" s="21" t="s">
        <v>1705</v>
      </c>
      <c r="G92" s="21" t="s">
        <v>31</v>
      </c>
      <c r="H92" s="22" t="s">
        <v>544</v>
      </c>
      <c r="I92" s="22" t="s">
        <v>1680</v>
      </c>
      <c r="J92" s="22" t="s">
        <v>1706</v>
      </c>
      <c r="K92" s="20" t="s">
        <v>544</v>
      </c>
      <c r="L92" s="22" t="s">
        <v>1543</v>
      </c>
      <c r="M92" s="22" t="s">
        <v>1683</v>
      </c>
      <c r="N92" s="22" t="s">
        <v>1545</v>
      </c>
      <c r="O92" s="20">
        <v>1</v>
      </c>
      <c r="P92" s="23">
        <v>500000</v>
      </c>
      <c r="Q92" s="23">
        <v>500000</v>
      </c>
      <c r="R92" s="24"/>
      <c r="S92" s="23">
        <v>0</v>
      </c>
      <c r="T92" s="20">
        <v>1</v>
      </c>
      <c r="U92" s="23">
        <v>500000</v>
      </c>
      <c r="V92" s="20"/>
      <c r="W92" s="23">
        <v>0</v>
      </c>
      <c r="X92" s="20"/>
      <c r="Y92" s="23">
        <v>0</v>
      </c>
      <c r="Z92" s="23" t="str">
        <f>+LEFT(Costeo!$H43,250)</f>
        <v>Formular POA 2025</v>
      </c>
    </row>
    <row r="93" spans="1:26" ht="78" customHeight="1" x14ac:dyDescent="0.2">
      <c r="A93" s="19" t="s">
        <v>1539</v>
      </c>
      <c r="B93" s="20" t="s">
        <v>1540</v>
      </c>
      <c r="C93" s="20" t="s">
        <v>870</v>
      </c>
      <c r="D93" s="21" t="s">
        <v>1037</v>
      </c>
      <c r="E93" s="21" t="s">
        <v>1058</v>
      </c>
      <c r="F93" s="21" t="s">
        <v>1104</v>
      </c>
      <c r="G93" s="21" t="s">
        <v>31</v>
      </c>
      <c r="H93" s="22" t="s">
        <v>1108</v>
      </c>
      <c r="I93" s="22" t="s">
        <v>1680</v>
      </c>
      <c r="J93" s="22" t="s">
        <v>1707</v>
      </c>
      <c r="K93" s="20" t="s">
        <v>1708</v>
      </c>
      <c r="L93" s="22"/>
      <c r="M93" s="22" t="s">
        <v>1684</v>
      </c>
      <c r="N93" s="22" t="s">
        <v>1545</v>
      </c>
      <c r="O93" s="20">
        <v>1</v>
      </c>
      <c r="P93" s="23">
        <v>600000</v>
      </c>
      <c r="Q93" s="23">
        <v>600000</v>
      </c>
      <c r="R93" s="24"/>
      <c r="S93" s="23">
        <v>0</v>
      </c>
      <c r="T93" s="20">
        <v>1</v>
      </c>
      <c r="U93" s="23">
        <v>600000</v>
      </c>
      <c r="V93" s="20"/>
      <c r="W93" s="23">
        <v>0</v>
      </c>
      <c r="X93" s="20"/>
      <c r="Y93" s="23">
        <v>0</v>
      </c>
      <c r="Z93" s="23" t="str">
        <f>+LEFT(Costeo!$H410,250)</f>
        <v>Implementación de planes con aliados</v>
      </c>
    </row>
    <row r="94" spans="1:26" ht="78" customHeight="1" x14ac:dyDescent="0.2">
      <c r="A94" s="19" t="s">
        <v>28</v>
      </c>
      <c r="B94" s="20" t="s">
        <v>1709</v>
      </c>
      <c r="C94" s="20" t="s">
        <v>23</v>
      </c>
      <c r="D94" s="21" t="s">
        <v>24</v>
      </c>
      <c r="E94" s="25" t="s">
        <v>25</v>
      </c>
      <c r="F94" s="21" t="s">
        <v>1710</v>
      </c>
      <c r="G94" s="21" t="s">
        <v>31</v>
      </c>
      <c r="H94" s="22" t="s">
        <v>97</v>
      </c>
      <c r="I94" s="22" t="s">
        <v>1680</v>
      </c>
      <c r="J94" s="22" t="s">
        <v>1680</v>
      </c>
      <c r="K94" s="20"/>
      <c r="L94" s="22"/>
      <c r="M94" s="22" t="s">
        <v>1683</v>
      </c>
      <c r="N94" s="22" t="s">
        <v>1545</v>
      </c>
      <c r="O94" s="20">
        <v>1</v>
      </c>
      <c r="P94" s="23">
        <v>3000000</v>
      </c>
      <c r="Q94" s="23">
        <v>3000000</v>
      </c>
      <c r="R94" s="24"/>
      <c r="S94" s="23"/>
      <c r="T94" s="20"/>
      <c r="U94" s="23"/>
      <c r="V94" s="20"/>
      <c r="W94" s="23"/>
      <c r="X94" s="20"/>
      <c r="Y94" s="23"/>
      <c r="Z94" s="23"/>
    </row>
    <row r="95" spans="1:26" ht="78" customHeight="1" x14ac:dyDescent="0.2">
      <c r="A95" s="19" t="s">
        <v>28</v>
      </c>
      <c r="B95" s="20" t="s">
        <v>1709</v>
      </c>
      <c r="C95" s="20" t="s">
        <v>23</v>
      </c>
      <c r="D95" s="21" t="s">
        <v>24</v>
      </c>
      <c r="E95" s="21" t="s">
        <v>321</v>
      </c>
      <c r="F95" s="21" t="s">
        <v>345</v>
      </c>
      <c r="G95" s="21" t="s">
        <v>31</v>
      </c>
      <c r="H95" s="22" t="s">
        <v>338</v>
      </c>
      <c r="I95" s="22" t="s">
        <v>1680</v>
      </c>
      <c r="J95" s="22" t="s">
        <v>1680</v>
      </c>
      <c r="K95" s="20" t="s">
        <v>1711</v>
      </c>
      <c r="L95" s="22" t="str">
        <f>IFERROR(VLOOKUP(Costeo!$J60,'Artículos del catálogo'!$A$2:$F$18302,3,FALSE),"")</f>
        <v/>
      </c>
      <c r="M95" s="22" t="s">
        <v>1684</v>
      </c>
      <c r="N95" s="22" t="s">
        <v>1545</v>
      </c>
      <c r="O95" s="20">
        <v>1</v>
      </c>
      <c r="P95" s="23">
        <v>5000000</v>
      </c>
      <c r="Q95" s="23">
        <v>5000000</v>
      </c>
      <c r="R95" s="24"/>
      <c r="S95" s="23">
        <v>0</v>
      </c>
      <c r="T95" s="20">
        <v>1</v>
      </c>
      <c r="U95" s="23">
        <v>8000000</v>
      </c>
      <c r="V95" s="20"/>
      <c r="W95" s="23">
        <v>0</v>
      </c>
      <c r="X95" s="20"/>
      <c r="Y95" s="23">
        <v>0</v>
      </c>
      <c r="Z95" s="23" t="str">
        <f>+LEFT(Costeo!$H60,250)</f>
        <v>Programa de integración y bienestar EPH</v>
      </c>
    </row>
    <row r="96" spans="1:26" ht="78" customHeight="1" x14ac:dyDescent="0.2">
      <c r="A96" s="19" t="s">
        <v>1539</v>
      </c>
      <c r="B96" s="20" t="s">
        <v>1540</v>
      </c>
      <c r="C96" s="20" t="s">
        <v>1113</v>
      </c>
      <c r="D96" s="21" t="s">
        <v>1114</v>
      </c>
      <c r="E96" s="25" t="s">
        <v>1248</v>
      </c>
      <c r="F96" s="21" t="s">
        <v>1251</v>
      </c>
      <c r="G96" s="21" t="s">
        <v>1433</v>
      </c>
      <c r="H96" s="22" t="s">
        <v>1259</v>
      </c>
      <c r="I96" s="22" t="s">
        <v>1549</v>
      </c>
      <c r="J96" s="22" t="s">
        <v>1712</v>
      </c>
      <c r="K96" s="20" t="s">
        <v>1713</v>
      </c>
      <c r="L96" s="22">
        <v>86101602</v>
      </c>
      <c r="M96" s="22" t="s">
        <v>1684</v>
      </c>
      <c r="N96" s="22"/>
      <c r="O96" s="20">
        <v>1</v>
      </c>
      <c r="P96" s="23">
        <v>1200000</v>
      </c>
      <c r="Q96" s="23">
        <v>1200000</v>
      </c>
      <c r="R96" s="24">
        <v>1</v>
      </c>
      <c r="S96" s="23">
        <v>1200000</v>
      </c>
      <c r="T96" s="20"/>
      <c r="U96" s="23">
        <v>0</v>
      </c>
      <c r="V96" s="20"/>
      <c r="W96" s="23">
        <v>0</v>
      </c>
      <c r="X96" s="20"/>
      <c r="Y96" s="23">
        <v>0</v>
      </c>
      <c r="Z96" s="23" t="str">
        <f>+LEFT(Costeo!$H414,250)</f>
        <v>Adquisición de pruebas piscométricas para la evaluación y seguimiento a estudiantes</v>
      </c>
    </row>
    <row r="97" spans="1:26" ht="78" customHeight="1" x14ac:dyDescent="0.2">
      <c r="A97" s="19" t="s">
        <v>28</v>
      </c>
      <c r="B97" s="20" t="s">
        <v>1709</v>
      </c>
      <c r="C97" s="20" t="s">
        <v>23</v>
      </c>
      <c r="D97" s="21" t="s">
        <v>24</v>
      </c>
      <c r="E97" s="25" t="s">
        <v>25</v>
      </c>
      <c r="F97" s="21" t="s">
        <v>1714</v>
      </c>
      <c r="G97" s="21" t="s">
        <v>31</v>
      </c>
      <c r="H97" s="22" t="s">
        <v>77</v>
      </c>
      <c r="I97" s="22" t="s">
        <v>1680</v>
      </c>
      <c r="J97" s="22" t="s">
        <v>1680</v>
      </c>
      <c r="K97" s="20"/>
      <c r="L97" s="22"/>
      <c r="M97" s="22" t="s">
        <v>1683</v>
      </c>
      <c r="N97" s="22" t="s">
        <v>1545</v>
      </c>
      <c r="O97" s="20">
        <v>1</v>
      </c>
      <c r="P97" s="23">
        <v>3000000</v>
      </c>
      <c r="Q97" s="23">
        <v>3000000</v>
      </c>
      <c r="R97" s="24"/>
      <c r="S97" s="23"/>
      <c r="T97" s="20"/>
      <c r="U97" s="23"/>
      <c r="V97" s="20"/>
      <c r="W97" s="23"/>
      <c r="X97" s="20"/>
      <c r="Y97" s="23"/>
      <c r="Z97" s="23"/>
    </row>
    <row r="98" spans="1:26" ht="78" customHeight="1" x14ac:dyDescent="0.2">
      <c r="A98" s="19" t="s">
        <v>28</v>
      </c>
      <c r="B98" s="20" t="s">
        <v>1709</v>
      </c>
      <c r="C98" s="20" t="s">
        <v>23</v>
      </c>
      <c r="D98" s="21" t="s">
        <v>24</v>
      </c>
      <c r="E98" s="25" t="s">
        <v>25</v>
      </c>
      <c r="F98" s="21" t="s">
        <v>1715</v>
      </c>
      <c r="G98" s="21" t="s">
        <v>31</v>
      </c>
      <c r="H98" s="22" t="s">
        <v>74</v>
      </c>
      <c r="I98" s="22" t="s">
        <v>1680</v>
      </c>
      <c r="J98" s="22" t="s">
        <v>1680</v>
      </c>
      <c r="K98" s="20"/>
      <c r="L98" s="22"/>
      <c r="M98" s="22" t="s">
        <v>1683</v>
      </c>
      <c r="N98" s="22" t="s">
        <v>1545</v>
      </c>
      <c r="O98" s="20">
        <v>1</v>
      </c>
      <c r="P98" s="23">
        <v>3000000</v>
      </c>
      <c r="Q98" s="23">
        <v>3000000</v>
      </c>
      <c r="R98" s="24"/>
      <c r="S98" s="23"/>
      <c r="T98" s="20"/>
      <c r="U98" s="23"/>
      <c r="V98" s="20"/>
      <c r="W98" s="23"/>
      <c r="X98" s="20"/>
      <c r="Y98" s="23"/>
      <c r="Z98" s="23"/>
    </row>
    <row r="99" spans="1:26" ht="78" customHeight="1" x14ac:dyDescent="0.2">
      <c r="A99" s="19" t="s">
        <v>1539</v>
      </c>
      <c r="B99" s="20" t="s">
        <v>1540</v>
      </c>
      <c r="C99" s="20" t="s">
        <v>870</v>
      </c>
      <c r="D99" s="21" t="s">
        <v>1037</v>
      </c>
      <c r="E99" s="21" t="s">
        <v>1058</v>
      </c>
      <c r="F99" s="21" t="s">
        <v>1061</v>
      </c>
      <c r="G99" s="21" t="s">
        <v>1433</v>
      </c>
      <c r="H99" s="22" t="s">
        <v>1068</v>
      </c>
      <c r="I99" s="22" t="s">
        <v>1680</v>
      </c>
      <c r="J99" s="22" t="s">
        <v>1716</v>
      </c>
      <c r="K99" s="20" t="s">
        <v>1716</v>
      </c>
      <c r="L99" s="22" t="s">
        <v>1543</v>
      </c>
      <c r="M99" s="22" t="s">
        <v>1684</v>
      </c>
      <c r="N99" s="22" t="s">
        <v>1545</v>
      </c>
      <c r="O99" s="20">
        <v>1</v>
      </c>
      <c r="P99" s="23">
        <v>11000000</v>
      </c>
      <c r="Q99" s="23">
        <v>11000000</v>
      </c>
      <c r="R99" s="24"/>
      <c r="S99" s="23">
        <v>0</v>
      </c>
      <c r="T99" s="20">
        <v>10</v>
      </c>
      <c r="U99" s="23">
        <v>11000000</v>
      </c>
      <c r="V99" s="20">
        <v>10</v>
      </c>
      <c r="W99" s="23">
        <v>11000000</v>
      </c>
      <c r="X99" s="20"/>
      <c r="Y99" s="23">
        <v>0</v>
      </c>
      <c r="Z99" s="23" t="str">
        <f>+LEFT(Costeo!$H424,250)</f>
        <v>Sistematización y elaboración de memoria, elaboración de certificados y actividad de cierre</v>
      </c>
    </row>
    <row r="100" spans="1:26" ht="78" customHeight="1" x14ac:dyDescent="0.2">
      <c r="A100" s="19" t="s">
        <v>1539</v>
      </c>
      <c r="B100" s="20" t="s">
        <v>1540</v>
      </c>
      <c r="C100" s="20" t="s">
        <v>870</v>
      </c>
      <c r="D100" s="21" t="s">
        <v>1037</v>
      </c>
      <c r="E100" s="21" t="s">
        <v>1058</v>
      </c>
      <c r="F100" s="21" t="s">
        <v>1071</v>
      </c>
      <c r="G100" s="21" t="s">
        <v>1433</v>
      </c>
      <c r="H100" s="22" t="s">
        <v>1077</v>
      </c>
      <c r="I100" s="22" t="s">
        <v>1541</v>
      </c>
      <c r="J100" s="22" t="s">
        <v>1717</v>
      </c>
      <c r="K100" s="20" t="s">
        <v>1717</v>
      </c>
      <c r="L100" s="22" t="s">
        <v>1543</v>
      </c>
      <c r="M100" s="22" t="s">
        <v>1684</v>
      </c>
      <c r="N100" s="22" t="s">
        <v>1718</v>
      </c>
      <c r="O100" s="20">
        <v>800</v>
      </c>
      <c r="P100" s="23">
        <v>1671</v>
      </c>
      <c r="Q100" s="23">
        <v>820000</v>
      </c>
      <c r="R100" s="24">
        <v>200</v>
      </c>
      <c r="S100" s="23">
        <v>334200</v>
      </c>
      <c r="T100" s="20">
        <v>300</v>
      </c>
      <c r="U100" s="23">
        <v>501300</v>
      </c>
      <c r="V100" s="20">
        <v>300</v>
      </c>
      <c r="W100" s="23">
        <v>501300</v>
      </c>
      <c r="X100" s="20"/>
      <c r="Y100" s="23">
        <v>0</v>
      </c>
      <c r="Z100" s="23" t="str">
        <f>+LEFT(Costeo!$H425,250)</f>
        <v>Gastos graduación asociados a los recintos</v>
      </c>
    </row>
    <row r="101" spans="1:26" ht="78" customHeight="1" x14ac:dyDescent="0.2">
      <c r="A101" s="19" t="s">
        <v>28</v>
      </c>
      <c r="B101" s="20" t="s">
        <v>1709</v>
      </c>
      <c r="C101" s="20" t="s">
        <v>23</v>
      </c>
      <c r="D101" s="21" t="s">
        <v>24</v>
      </c>
      <c r="E101" s="21" t="s">
        <v>25</v>
      </c>
      <c r="F101" s="21" t="s">
        <v>1719</v>
      </c>
      <c r="G101" s="21" t="s">
        <v>31</v>
      </c>
      <c r="H101" s="22" t="s">
        <v>1720</v>
      </c>
      <c r="I101" s="22" t="s">
        <v>1680</v>
      </c>
      <c r="J101" s="22" t="s">
        <v>1721</v>
      </c>
      <c r="K101" s="20" t="s">
        <v>1722</v>
      </c>
      <c r="L101" s="22" t="str">
        <f>IFERROR(VLOOKUP(Costeo!$J48,'Artículos del catálogo'!$A$2:$F$18302,3,FALSE),"")</f>
        <v/>
      </c>
      <c r="M101" s="22" t="s">
        <v>1683</v>
      </c>
      <c r="N101" s="22" t="s">
        <v>1545</v>
      </c>
      <c r="O101" s="20">
        <v>1</v>
      </c>
      <c r="P101" s="23">
        <v>3000000</v>
      </c>
      <c r="Q101" s="23">
        <v>3000000</v>
      </c>
      <c r="R101" s="24"/>
      <c r="S101" s="23">
        <v>0</v>
      </c>
      <c r="T101" s="20">
        <v>1</v>
      </c>
      <c r="U101" s="23">
        <v>4500000</v>
      </c>
      <c r="V101" s="20"/>
      <c r="W101" s="23">
        <v>0</v>
      </c>
      <c r="X101" s="20"/>
      <c r="Y101" s="23">
        <v>0</v>
      </c>
      <c r="Z101" s="23" t="str">
        <f>+LEFT(Costeo!$H48,250)</f>
        <v>Seguimiento a ejecucción de pago</v>
      </c>
    </row>
    <row r="102" spans="1:26" ht="78" customHeight="1" x14ac:dyDescent="0.2">
      <c r="A102" s="19" t="s">
        <v>28</v>
      </c>
      <c r="B102" s="20" t="s">
        <v>1709</v>
      </c>
      <c r="C102" s="20" t="s">
        <v>23</v>
      </c>
      <c r="D102" s="21" t="s">
        <v>24</v>
      </c>
      <c r="E102" s="21" t="s">
        <v>25</v>
      </c>
      <c r="F102" s="21" t="s">
        <v>90</v>
      </c>
      <c r="G102" s="21" t="s">
        <v>31</v>
      </c>
      <c r="H102" s="22" t="s">
        <v>91</v>
      </c>
      <c r="I102" s="22" t="s">
        <v>1680</v>
      </c>
      <c r="J102" s="22" t="s">
        <v>1680</v>
      </c>
      <c r="K102" s="20" t="s">
        <v>1680</v>
      </c>
      <c r="L102" s="22" t="str">
        <f>IFERROR(VLOOKUP(Costeo!$J49,'Artículos del catálogo'!$A$2:$F$18302,3,FALSE),"")</f>
        <v/>
      </c>
      <c r="M102" s="22" t="s">
        <v>1683</v>
      </c>
      <c r="N102" s="22" t="s">
        <v>1545</v>
      </c>
      <c r="O102" s="20">
        <v>1</v>
      </c>
      <c r="P102" s="23">
        <v>18000000</v>
      </c>
      <c r="Q102" s="23">
        <v>18000000</v>
      </c>
      <c r="R102" s="24">
        <v>1</v>
      </c>
      <c r="S102" s="23">
        <v>18000000</v>
      </c>
      <c r="T102" s="20">
        <v>0</v>
      </c>
      <c r="U102" s="23">
        <v>0</v>
      </c>
      <c r="V102" s="20"/>
      <c r="W102" s="23">
        <v>0</v>
      </c>
      <c r="X102" s="20"/>
      <c r="Y102" s="23">
        <v>0</v>
      </c>
      <c r="Z102" s="23" t="str">
        <f>+LEFT(Costeo!$H49,250)</f>
        <v>Seguimiento a ejecucción de pago</v>
      </c>
    </row>
    <row r="103" spans="1:26" ht="78" customHeight="1" x14ac:dyDescent="0.2">
      <c r="A103" s="19" t="s">
        <v>1539</v>
      </c>
      <c r="B103" s="20" t="s">
        <v>1709</v>
      </c>
      <c r="C103" s="20" t="s">
        <v>23</v>
      </c>
      <c r="D103" s="21" t="s">
        <v>24</v>
      </c>
      <c r="E103" s="21" t="s">
        <v>25</v>
      </c>
      <c r="F103" s="21" t="s">
        <v>179</v>
      </c>
      <c r="G103" s="21" t="s">
        <v>31</v>
      </c>
      <c r="H103" s="22" t="s">
        <v>189</v>
      </c>
      <c r="I103" s="22" t="s">
        <v>1680</v>
      </c>
      <c r="J103" s="22" t="s">
        <v>1723</v>
      </c>
      <c r="K103" s="20" t="s">
        <v>1724</v>
      </c>
      <c r="L103" s="22"/>
      <c r="M103" s="22" t="s">
        <v>1683</v>
      </c>
      <c r="N103" s="22" t="s">
        <v>1545</v>
      </c>
      <c r="O103" s="20">
        <v>1</v>
      </c>
      <c r="P103" s="23">
        <v>650000</v>
      </c>
      <c r="Q103" s="23">
        <v>650000</v>
      </c>
      <c r="R103" s="24">
        <v>3</v>
      </c>
      <c r="S103" s="23">
        <v>412500</v>
      </c>
      <c r="T103" s="20">
        <v>3</v>
      </c>
      <c r="U103" s="23">
        <v>412500</v>
      </c>
      <c r="V103" s="20">
        <v>3</v>
      </c>
      <c r="W103" s="23">
        <v>412500</v>
      </c>
      <c r="X103" s="20">
        <v>3</v>
      </c>
      <c r="Y103" s="23">
        <v>412500</v>
      </c>
      <c r="Z103" s="23" t="str">
        <f>+LEFT(Costeo!$H408,250)</f>
        <v>Implementacion del enfoque basado en la practica</v>
      </c>
    </row>
    <row r="104" spans="1:26" ht="78" customHeight="1" x14ac:dyDescent="0.2">
      <c r="A104" s="19" t="s">
        <v>553</v>
      </c>
      <c r="B104" s="20" t="s">
        <v>1709</v>
      </c>
      <c r="C104" s="20" t="s">
        <v>23</v>
      </c>
      <c r="D104" s="21" t="s">
        <v>286</v>
      </c>
      <c r="E104" s="21" t="s">
        <v>417</v>
      </c>
      <c r="F104" s="21" t="s">
        <v>1725</v>
      </c>
      <c r="G104" s="21" t="s">
        <v>353</v>
      </c>
      <c r="H104" s="22" t="s">
        <v>423</v>
      </c>
      <c r="I104" s="22" t="s">
        <v>1680</v>
      </c>
      <c r="J104" s="22" t="s">
        <v>1681</v>
      </c>
      <c r="K104" s="20" t="s">
        <v>1726</v>
      </c>
      <c r="L104" s="22"/>
      <c r="M104" s="22" t="s">
        <v>1683</v>
      </c>
      <c r="N104" s="22" t="s">
        <v>1545</v>
      </c>
      <c r="O104" s="20">
        <v>18</v>
      </c>
      <c r="P104" s="23">
        <v>150000</v>
      </c>
      <c r="Q104" s="23">
        <v>2700000</v>
      </c>
      <c r="R104" s="24">
        <v>4</v>
      </c>
      <c r="S104" s="23">
        <v>600000</v>
      </c>
      <c r="T104" s="20">
        <v>4</v>
      </c>
      <c r="U104" s="23">
        <v>600000</v>
      </c>
      <c r="V104" s="20">
        <v>5</v>
      </c>
      <c r="W104" s="23">
        <v>750000</v>
      </c>
      <c r="X104" s="20">
        <v>5</v>
      </c>
      <c r="Y104" s="23">
        <v>750000</v>
      </c>
      <c r="Z104" s="23" t="str">
        <f>+LEFT(Costeo!$H6,250)</f>
        <v>Seguimiento a ejecucción de pago</v>
      </c>
    </row>
    <row r="105" spans="1:26" ht="78" customHeight="1" x14ac:dyDescent="0.2">
      <c r="A105" s="19" t="s">
        <v>981</v>
      </c>
      <c r="B105" s="20" t="s">
        <v>1540</v>
      </c>
      <c r="C105" s="20" t="s">
        <v>1113</v>
      </c>
      <c r="D105" s="21" t="s">
        <v>1114</v>
      </c>
      <c r="E105" s="21" t="s">
        <v>1115</v>
      </c>
      <c r="F105" s="21" t="s">
        <v>1119</v>
      </c>
      <c r="G105" s="21" t="s">
        <v>1433</v>
      </c>
      <c r="H105" s="22" t="s">
        <v>1122</v>
      </c>
      <c r="I105" s="22" t="s">
        <v>1549</v>
      </c>
      <c r="J105" s="22" t="s">
        <v>1727</v>
      </c>
      <c r="K105" s="20" t="s">
        <v>1728</v>
      </c>
      <c r="L105" s="22">
        <v>80101507</v>
      </c>
      <c r="M105" s="22" t="s">
        <v>1729</v>
      </c>
      <c r="N105" s="22" t="s">
        <v>1562</v>
      </c>
      <c r="O105" s="20">
        <v>1</v>
      </c>
      <c r="P105" s="23">
        <v>400000</v>
      </c>
      <c r="Q105" s="23">
        <v>400000</v>
      </c>
      <c r="R105" s="24"/>
      <c r="S105" s="23">
        <v>0</v>
      </c>
      <c r="T105" s="20"/>
      <c r="U105" s="23"/>
      <c r="V105" s="20">
        <v>1</v>
      </c>
      <c r="W105" s="23">
        <v>400000</v>
      </c>
      <c r="X105" s="20"/>
      <c r="Y105" s="23">
        <v>0</v>
      </c>
      <c r="Z105" s="23" t="str">
        <f>+LEFT(Costeo!$H160,250)</f>
        <v>Realizar reunion-almuerzo con los RAIs de las dependencias del MINERD y otras instituciones</v>
      </c>
    </row>
    <row r="106" spans="1:26" ht="78" customHeight="1" x14ac:dyDescent="0.2">
      <c r="A106" s="19" t="s">
        <v>707</v>
      </c>
      <c r="B106" s="20" t="s">
        <v>1540</v>
      </c>
      <c r="C106" s="20" t="s">
        <v>639</v>
      </c>
      <c r="D106" s="21" t="s">
        <v>640</v>
      </c>
      <c r="E106" s="21" t="s">
        <v>1548</v>
      </c>
      <c r="F106" s="21" t="s">
        <v>711</v>
      </c>
      <c r="G106" s="21" t="s">
        <v>1433</v>
      </c>
      <c r="H106" s="22" t="s">
        <v>713</v>
      </c>
      <c r="I106" s="22" t="s">
        <v>1549</v>
      </c>
      <c r="J106" s="22" t="s">
        <v>1730</v>
      </c>
      <c r="K106" s="20" t="s">
        <v>1730</v>
      </c>
      <c r="L106" s="22"/>
      <c r="M106" s="22" t="s">
        <v>1683</v>
      </c>
      <c r="N106" s="22" t="s">
        <v>1545</v>
      </c>
      <c r="O106" s="20">
        <v>1</v>
      </c>
      <c r="P106" s="23">
        <v>100000</v>
      </c>
      <c r="Q106" s="23">
        <v>100000</v>
      </c>
      <c r="R106" s="24"/>
      <c r="S106" s="23"/>
      <c r="T106" s="20"/>
      <c r="U106" s="23"/>
      <c r="V106" s="20"/>
      <c r="W106" s="23"/>
      <c r="X106" s="20"/>
      <c r="Y106" s="23"/>
      <c r="Z106" s="23"/>
    </row>
    <row r="107" spans="1:26" ht="78" customHeight="1" x14ac:dyDescent="0.2">
      <c r="A107" s="19" t="s">
        <v>707</v>
      </c>
      <c r="B107" s="20" t="s">
        <v>1540</v>
      </c>
      <c r="C107" s="20" t="s">
        <v>639</v>
      </c>
      <c r="D107" s="21" t="s">
        <v>640</v>
      </c>
      <c r="E107" s="21" t="s">
        <v>1548</v>
      </c>
      <c r="F107" s="21" t="s">
        <v>711</v>
      </c>
      <c r="G107" s="21" t="s">
        <v>1433</v>
      </c>
      <c r="H107" s="22" t="s">
        <v>714</v>
      </c>
      <c r="I107" s="22" t="s">
        <v>1549</v>
      </c>
      <c r="J107" s="22" t="s">
        <v>1730</v>
      </c>
      <c r="K107" s="20" t="s">
        <v>1730</v>
      </c>
      <c r="L107" s="22"/>
      <c r="M107" s="22" t="s">
        <v>1683</v>
      </c>
      <c r="N107" s="22" t="s">
        <v>1545</v>
      </c>
      <c r="O107" s="20">
        <v>1</v>
      </c>
      <c r="P107" s="23">
        <v>100000</v>
      </c>
      <c r="Q107" s="23">
        <v>100000</v>
      </c>
      <c r="R107" s="24"/>
      <c r="S107" s="23"/>
      <c r="T107" s="20"/>
      <c r="U107" s="23"/>
      <c r="V107" s="20"/>
      <c r="W107" s="23"/>
      <c r="X107" s="20"/>
      <c r="Y107" s="23"/>
      <c r="Z107" s="23"/>
    </row>
    <row r="108" spans="1:26" ht="78" customHeight="1" x14ac:dyDescent="0.2">
      <c r="A108" s="19" t="s">
        <v>707</v>
      </c>
      <c r="B108" s="20" t="s">
        <v>1540</v>
      </c>
      <c r="C108" s="20" t="s">
        <v>639</v>
      </c>
      <c r="D108" s="21" t="s">
        <v>640</v>
      </c>
      <c r="E108" s="21" t="s">
        <v>1548</v>
      </c>
      <c r="F108" s="21" t="s">
        <v>711</v>
      </c>
      <c r="G108" s="21" t="s">
        <v>1433</v>
      </c>
      <c r="H108" s="22" t="s">
        <v>715</v>
      </c>
      <c r="I108" s="22" t="s">
        <v>1549</v>
      </c>
      <c r="J108" s="22" t="s">
        <v>1730</v>
      </c>
      <c r="K108" s="20" t="s">
        <v>1730</v>
      </c>
      <c r="L108" s="22"/>
      <c r="M108" s="22" t="s">
        <v>1683</v>
      </c>
      <c r="N108" s="22" t="s">
        <v>1545</v>
      </c>
      <c r="O108" s="20">
        <v>1</v>
      </c>
      <c r="P108" s="23">
        <v>100000</v>
      </c>
      <c r="Q108" s="23">
        <v>100000</v>
      </c>
      <c r="R108" s="24"/>
      <c r="S108" s="23"/>
      <c r="T108" s="20"/>
      <c r="U108" s="23"/>
      <c r="V108" s="20"/>
      <c r="W108" s="23"/>
      <c r="X108" s="20"/>
      <c r="Y108" s="23"/>
      <c r="Z108" s="23"/>
    </row>
    <row r="109" spans="1:26" ht="78" customHeight="1" x14ac:dyDescent="0.2">
      <c r="A109" s="19" t="s">
        <v>707</v>
      </c>
      <c r="B109" s="20" t="s">
        <v>1540</v>
      </c>
      <c r="C109" s="20" t="s">
        <v>639</v>
      </c>
      <c r="D109" s="21" t="s">
        <v>640</v>
      </c>
      <c r="E109" s="21" t="s">
        <v>1548</v>
      </c>
      <c r="F109" s="21" t="s">
        <v>711</v>
      </c>
      <c r="G109" s="21" t="s">
        <v>1433</v>
      </c>
      <c r="H109" s="22" t="s">
        <v>716</v>
      </c>
      <c r="I109" s="22" t="s">
        <v>1549</v>
      </c>
      <c r="J109" s="22" t="s">
        <v>1730</v>
      </c>
      <c r="K109" s="20" t="s">
        <v>1730</v>
      </c>
      <c r="L109" s="22"/>
      <c r="M109" s="22" t="s">
        <v>1683</v>
      </c>
      <c r="N109" s="22" t="s">
        <v>1545</v>
      </c>
      <c r="O109" s="20">
        <v>1</v>
      </c>
      <c r="P109" s="23">
        <v>100000</v>
      </c>
      <c r="Q109" s="23">
        <v>100000</v>
      </c>
      <c r="R109" s="24"/>
      <c r="S109" s="23"/>
      <c r="T109" s="20"/>
      <c r="U109" s="23"/>
      <c r="V109" s="20"/>
      <c r="W109" s="23"/>
      <c r="X109" s="20"/>
      <c r="Y109" s="23"/>
      <c r="Z109" s="23"/>
    </row>
    <row r="110" spans="1:26" ht="78" customHeight="1" x14ac:dyDescent="0.2">
      <c r="A110" s="19" t="s">
        <v>707</v>
      </c>
      <c r="B110" s="20" t="s">
        <v>1540</v>
      </c>
      <c r="C110" s="20" t="s">
        <v>639</v>
      </c>
      <c r="D110" s="21" t="s">
        <v>640</v>
      </c>
      <c r="E110" s="21" t="s">
        <v>1548</v>
      </c>
      <c r="F110" s="21" t="s">
        <v>717</v>
      </c>
      <c r="G110" s="21" t="s">
        <v>1433</v>
      </c>
      <c r="H110" s="22" t="s">
        <v>718</v>
      </c>
      <c r="I110" s="22" t="s">
        <v>1549</v>
      </c>
      <c r="J110" s="22" t="s">
        <v>1730</v>
      </c>
      <c r="K110" s="20" t="s">
        <v>1730</v>
      </c>
      <c r="L110" s="22"/>
      <c r="M110" s="22" t="s">
        <v>1683</v>
      </c>
      <c r="N110" s="22" t="s">
        <v>1545</v>
      </c>
      <c r="O110" s="20">
        <v>1</v>
      </c>
      <c r="P110" s="23">
        <v>100000</v>
      </c>
      <c r="Q110" s="23">
        <v>100000</v>
      </c>
      <c r="R110" s="24"/>
      <c r="S110" s="23"/>
      <c r="T110" s="20"/>
      <c r="U110" s="23"/>
      <c r="V110" s="20"/>
      <c r="W110" s="23"/>
      <c r="X110" s="20"/>
      <c r="Y110" s="23"/>
      <c r="Z110" s="23"/>
    </row>
    <row r="111" spans="1:26" ht="78" customHeight="1" x14ac:dyDescent="0.2">
      <c r="A111" s="19" t="s">
        <v>1569</v>
      </c>
      <c r="B111" s="20" t="s">
        <v>1540</v>
      </c>
      <c r="C111" s="20" t="s">
        <v>1570</v>
      </c>
      <c r="D111" s="21" t="s">
        <v>1571</v>
      </c>
      <c r="E111" s="25" t="s">
        <v>1403</v>
      </c>
      <c r="F111" s="21" t="s">
        <v>1409</v>
      </c>
      <c r="G111" s="21" t="s">
        <v>1433</v>
      </c>
      <c r="H111" s="22" t="s">
        <v>1421</v>
      </c>
      <c r="I111" s="22" t="s">
        <v>1549</v>
      </c>
      <c r="J111" s="22" t="s">
        <v>1731</v>
      </c>
      <c r="K111" s="20" t="s">
        <v>1732</v>
      </c>
      <c r="L111" s="22">
        <v>80141602</v>
      </c>
      <c r="M111" s="22" t="s">
        <v>1683</v>
      </c>
      <c r="N111" s="22" t="s">
        <v>1545</v>
      </c>
      <c r="O111" s="20">
        <v>1</v>
      </c>
      <c r="P111" s="23">
        <v>2000000</v>
      </c>
      <c r="Q111" s="23">
        <v>2000000</v>
      </c>
      <c r="R111" s="24"/>
      <c r="S111" s="23">
        <v>0</v>
      </c>
      <c r="T111" s="20">
        <v>1</v>
      </c>
      <c r="U111" s="23">
        <v>2000000</v>
      </c>
      <c r="V111" s="20"/>
      <c r="W111" s="23">
        <v>0</v>
      </c>
      <c r="X111" s="20"/>
      <c r="Y111" s="23">
        <v>0</v>
      </c>
      <c r="Z111" s="23" t="str">
        <f>+LEFT(Costeo!$H450,250)</f>
        <v>Entregar Kit Estudiantil</v>
      </c>
    </row>
    <row r="112" spans="1:26" ht="78" customHeight="1" x14ac:dyDescent="0.2">
      <c r="A112" s="19" t="s">
        <v>1569</v>
      </c>
      <c r="B112" s="20" t="s">
        <v>1540</v>
      </c>
      <c r="C112" s="20" t="s">
        <v>1570</v>
      </c>
      <c r="D112" s="21" t="s">
        <v>1571</v>
      </c>
      <c r="E112" s="25" t="s">
        <v>1403</v>
      </c>
      <c r="F112" s="21" t="s">
        <v>1409</v>
      </c>
      <c r="G112" s="21" t="s">
        <v>1433</v>
      </c>
      <c r="H112" s="22" t="s">
        <v>1423</v>
      </c>
      <c r="I112" s="22" t="s">
        <v>1549</v>
      </c>
      <c r="J112" s="22" t="s">
        <v>1733</v>
      </c>
      <c r="K112" s="20" t="s">
        <v>1734</v>
      </c>
      <c r="L112" s="22">
        <v>80101505</v>
      </c>
      <c r="M112" s="22" t="s">
        <v>1683</v>
      </c>
      <c r="N112" s="22" t="s">
        <v>1545</v>
      </c>
      <c r="O112" s="20">
        <v>1</v>
      </c>
      <c r="P112" s="23">
        <v>1500000</v>
      </c>
      <c r="Q112" s="23">
        <v>1500000</v>
      </c>
      <c r="R112" s="24"/>
      <c r="S112" s="23">
        <v>0</v>
      </c>
      <c r="T112" s="20">
        <v>1</v>
      </c>
      <c r="U112" s="23">
        <v>2000000</v>
      </c>
      <c r="V112" s="20"/>
      <c r="W112" s="23">
        <v>0</v>
      </c>
      <c r="X112" s="20"/>
      <c r="Y112" s="23">
        <v>0</v>
      </c>
      <c r="Z112" s="23" t="str">
        <f>+LEFT(Costeo!$H451,250)</f>
        <v>Entregar Kit Estudiantil</v>
      </c>
    </row>
    <row r="113" spans="1:26" ht="79.5" customHeight="1" x14ac:dyDescent="0.2">
      <c r="A113" s="19" t="s">
        <v>1569</v>
      </c>
      <c r="B113" s="20" t="s">
        <v>1540</v>
      </c>
      <c r="C113" s="20" t="s">
        <v>1570</v>
      </c>
      <c r="D113" s="21" t="s">
        <v>1571</v>
      </c>
      <c r="E113" s="21" t="s">
        <v>1609</v>
      </c>
      <c r="F113" s="21" t="s">
        <v>1610</v>
      </c>
      <c r="G113" s="21" t="s">
        <v>1433</v>
      </c>
      <c r="H113" s="22" t="s">
        <v>1735</v>
      </c>
      <c r="I113" s="22" t="s">
        <v>1549</v>
      </c>
      <c r="J113" s="22" t="s">
        <v>1733</v>
      </c>
      <c r="K113" s="20" t="s">
        <v>1734</v>
      </c>
      <c r="L113" s="22">
        <v>80101505</v>
      </c>
      <c r="M113" s="22" t="s">
        <v>1683</v>
      </c>
      <c r="N113" s="22" t="s">
        <v>1545</v>
      </c>
      <c r="O113" s="20">
        <v>1</v>
      </c>
      <c r="P113" s="23">
        <v>500000</v>
      </c>
      <c r="Q113" s="23">
        <v>500000</v>
      </c>
      <c r="R113" s="24"/>
      <c r="S113" s="23">
        <v>0</v>
      </c>
      <c r="T113" s="20">
        <v>1</v>
      </c>
      <c r="U113" s="23">
        <v>800000</v>
      </c>
      <c r="V113" s="20"/>
      <c r="W113" s="23">
        <v>0</v>
      </c>
      <c r="X113" s="20"/>
      <c r="Y113" s="23">
        <v>0</v>
      </c>
      <c r="Z113" s="23" t="str">
        <f>+LEFT(Costeo!$H452,250)</f>
        <v>Entregar Kit Estudiantil</v>
      </c>
    </row>
    <row r="114" spans="1:26" ht="79.5" customHeight="1" x14ac:dyDescent="0.2">
      <c r="A114" s="19" t="s">
        <v>679</v>
      </c>
      <c r="B114" s="20" t="s">
        <v>1540</v>
      </c>
      <c r="C114" s="20" t="s">
        <v>1113</v>
      </c>
      <c r="D114" s="21" t="s">
        <v>1260</v>
      </c>
      <c r="E114" s="21" t="s">
        <v>1622</v>
      </c>
      <c r="F114" s="21" t="s">
        <v>1283</v>
      </c>
      <c r="G114" s="21" t="s">
        <v>1433</v>
      </c>
      <c r="H114" s="22" t="s">
        <v>1284</v>
      </c>
      <c r="I114" s="22" t="s">
        <v>1549</v>
      </c>
      <c r="J114" s="22" t="s">
        <v>1736</v>
      </c>
      <c r="K114" s="20" t="s">
        <v>1737</v>
      </c>
      <c r="L114" s="22">
        <v>84111601</v>
      </c>
      <c r="M114" s="22" t="s">
        <v>1683</v>
      </c>
      <c r="N114" s="22" t="s">
        <v>1545</v>
      </c>
      <c r="O114" s="20">
        <v>1</v>
      </c>
      <c r="P114" s="23"/>
      <c r="Q114" s="23">
        <v>1600000</v>
      </c>
      <c r="R114" s="24"/>
      <c r="S114" s="23"/>
      <c r="T114" s="20"/>
      <c r="U114" s="23">
        <v>320000</v>
      </c>
      <c r="V114" s="20"/>
      <c r="W114" s="23">
        <v>640000</v>
      </c>
      <c r="X114" s="20"/>
      <c r="Y114" s="23">
        <v>640000</v>
      </c>
      <c r="Z114" s="23"/>
    </row>
    <row r="115" spans="1:26" ht="79.5" customHeight="1" x14ac:dyDescent="0.2">
      <c r="A115" s="19" t="s">
        <v>1439</v>
      </c>
      <c r="B115" s="20" t="s">
        <v>1540</v>
      </c>
      <c r="C115" s="20" t="s">
        <v>1570</v>
      </c>
      <c r="D115" s="21" t="s">
        <v>1571</v>
      </c>
      <c r="E115" s="21" t="s">
        <v>1450</v>
      </c>
      <c r="F115" s="21" t="s">
        <v>1640</v>
      </c>
      <c r="G115" s="21" t="s">
        <v>1433</v>
      </c>
      <c r="H115" s="22" t="s">
        <v>1457</v>
      </c>
      <c r="I115" s="22" t="s">
        <v>1549</v>
      </c>
      <c r="J115" s="22" t="s">
        <v>1738</v>
      </c>
      <c r="K115" s="20"/>
      <c r="L115" s="22">
        <v>41113715</v>
      </c>
      <c r="M115" s="22" t="s">
        <v>1683</v>
      </c>
      <c r="N115" s="22" t="s">
        <v>1545</v>
      </c>
      <c r="O115" s="20">
        <v>30</v>
      </c>
      <c r="P115" s="23">
        <v>5516</v>
      </c>
      <c r="Q115" s="23">
        <v>165480</v>
      </c>
      <c r="R115" s="24"/>
      <c r="S115" s="23">
        <v>0</v>
      </c>
      <c r="T115" s="20"/>
      <c r="U115" s="23">
        <v>0</v>
      </c>
      <c r="V115" s="20"/>
      <c r="W115" s="23">
        <v>0</v>
      </c>
      <c r="X115" s="20"/>
      <c r="Y115" s="23">
        <v>0</v>
      </c>
      <c r="Z115" s="23" t="s">
        <v>1473</v>
      </c>
    </row>
    <row r="116" spans="1:26" ht="79.5" customHeight="1" x14ac:dyDescent="0.2">
      <c r="A116" s="19" t="s">
        <v>1676</v>
      </c>
      <c r="B116" s="20" t="s">
        <v>1540</v>
      </c>
      <c r="C116" s="20" t="s">
        <v>1113</v>
      </c>
      <c r="D116" s="21" t="s">
        <v>1114</v>
      </c>
      <c r="E116" s="21" t="s">
        <v>1242</v>
      </c>
      <c r="F116" s="21" t="s">
        <v>1246</v>
      </c>
      <c r="G116" s="21" t="s">
        <v>1433</v>
      </c>
      <c r="H116" s="22" t="s">
        <v>1247</v>
      </c>
      <c r="I116" s="22" t="s">
        <v>1549</v>
      </c>
      <c r="J116" s="22" t="s">
        <v>1703</v>
      </c>
      <c r="K116" s="20"/>
      <c r="L116" s="22">
        <v>94131503</v>
      </c>
      <c r="M116" s="22" t="s">
        <v>1683</v>
      </c>
      <c r="N116" s="22" t="s">
        <v>1545</v>
      </c>
      <c r="O116" s="20">
        <v>10</v>
      </c>
      <c r="P116" s="23">
        <v>30000</v>
      </c>
      <c r="Q116" s="23">
        <v>300000</v>
      </c>
      <c r="R116" s="24">
        <v>5</v>
      </c>
      <c r="S116" s="23">
        <v>150000</v>
      </c>
      <c r="T116" s="20">
        <v>5</v>
      </c>
      <c r="U116" s="23">
        <v>150000</v>
      </c>
      <c r="V116" s="20">
        <v>5</v>
      </c>
      <c r="W116" s="23">
        <v>150000</v>
      </c>
      <c r="X116" s="20">
        <v>5</v>
      </c>
      <c r="Y116" s="23">
        <v>150000</v>
      </c>
      <c r="Z116" s="23" t="str">
        <f>+LEFT(Costeo!$H483,250)</f>
        <v>Adquisición de insumos informáticos y accesorios para mejora y actualización de las áreas administrativas, Ceremas y laboratorios de los recintos y Rectoria</v>
      </c>
    </row>
    <row r="117" spans="1:26" ht="79.5" customHeight="1" x14ac:dyDescent="0.2">
      <c r="A117" s="19" t="s">
        <v>792</v>
      </c>
      <c r="B117" s="20" t="s">
        <v>1540</v>
      </c>
      <c r="C117" s="20" t="s">
        <v>1627</v>
      </c>
      <c r="D117" s="21" t="s">
        <v>1618</v>
      </c>
      <c r="E117" s="25" t="s">
        <v>1739</v>
      </c>
      <c r="F117" s="21" t="s">
        <v>1740</v>
      </c>
      <c r="G117" s="21" t="s">
        <v>645</v>
      </c>
      <c r="H117" s="22" t="s">
        <v>1741</v>
      </c>
      <c r="I117" s="22" t="s">
        <v>1549</v>
      </c>
      <c r="J117" s="27"/>
      <c r="K117" s="20"/>
      <c r="L117" s="22"/>
      <c r="M117" s="22" t="s">
        <v>1683</v>
      </c>
      <c r="N117" s="22" t="s">
        <v>1545</v>
      </c>
      <c r="O117" s="20">
        <v>1</v>
      </c>
      <c r="P117" s="29">
        <v>500000</v>
      </c>
      <c r="Q117" s="29">
        <v>500000</v>
      </c>
      <c r="R117" s="24"/>
      <c r="S117" s="23" t="s">
        <v>1632</v>
      </c>
      <c r="T117" s="20"/>
      <c r="U117" s="23" t="s">
        <v>1742</v>
      </c>
      <c r="V117" s="20"/>
      <c r="W117" s="23" t="s">
        <v>1632</v>
      </c>
      <c r="X117" s="20"/>
      <c r="Y117" s="23" t="s">
        <v>1632</v>
      </c>
      <c r="Z117" s="23"/>
    </row>
    <row r="118" spans="1:26" ht="79.5" customHeight="1" x14ac:dyDescent="0.2">
      <c r="A118" s="19" t="s">
        <v>654</v>
      </c>
      <c r="B118" s="20" t="s">
        <v>1540</v>
      </c>
      <c r="C118" s="20" t="s">
        <v>870</v>
      </c>
      <c r="D118" s="21" t="s">
        <v>946</v>
      </c>
      <c r="E118" s="21" t="s">
        <v>1643</v>
      </c>
      <c r="F118" s="21" t="s">
        <v>1004</v>
      </c>
      <c r="G118" s="21" t="s">
        <v>1433</v>
      </c>
      <c r="H118" s="22" t="s">
        <v>1006</v>
      </c>
      <c r="I118" s="22" t="s">
        <v>1549</v>
      </c>
      <c r="J118" s="22" t="s">
        <v>1743</v>
      </c>
      <c r="K118" s="20" t="s">
        <v>1744</v>
      </c>
      <c r="L118" s="22" t="s">
        <v>1543</v>
      </c>
      <c r="M118" s="22" t="s">
        <v>1683</v>
      </c>
      <c r="N118" s="22" t="s">
        <v>1545</v>
      </c>
      <c r="O118" s="20">
        <v>1</v>
      </c>
      <c r="P118" s="23">
        <v>1000000</v>
      </c>
      <c r="Q118" s="23">
        <v>1000000</v>
      </c>
      <c r="R118" s="24"/>
      <c r="S118" s="23">
        <v>0</v>
      </c>
      <c r="T118" s="20"/>
      <c r="U118" s="23">
        <v>4500000</v>
      </c>
      <c r="V118" s="20"/>
      <c r="W118" s="23">
        <v>0</v>
      </c>
      <c r="X118" s="20"/>
      <c r="Y118" s="23">
        <v>0</v>
      </c>
      <c r="Z118" s="23" t="s">
        <v>882</v>
      </c>
    </row>
    <row r="119" spans="1:26" ht="79.5" customHeight="1" x14ac:dyDescent="0.2">
      <c r="A119" s="19" t="s">
        <v>654</v>
      </c>
      <c r="B119" s="20" t="s">
        <v>1540</v>
      </c>
      <c r="C119" s="20" t="s">
        <v>870</v>
      </c>
      <c r="D119" s="21" t="s">
        <v>946</v>
      </c>
      <c r="E119" s="21" t="s">
        <v>1745</v>
      </c>
      <c r="F119" s="21" t="s">
        <v>1746</v>
      </c>
      <c r="G119" s="21" t="s">
        <v>1433</v>
      </c>
      <c r="H119" s="22" t="s">
        <v>882</v>
      </c>
      <c r="I119" s="22" t="s">
        <v>1549</v>
      </c>
      <c r="J119" s="22" t="s">
        <v>1747</v>
      </c>
      <c r="K119" s="20" t="s">
        <v>1748</v>
      </c>
      <c r="L119" s="22">
        <v>80111715</v>
      </c>
      <c r="M119" s="22" t="s">
        <v>1683</v>
      </c>
      <c r="N119" s="22" t="s">
        <v>1545</v>
      </c>
      <c r="O119" s="20">
        <v>1</v>
      </c>
      <c r="P119" s="23">
        <v>1000000</v>
      </c>
      <c r="Q119" s="23">
        <v>1000000</v>
      </c>
      <c r="R119" s="24">
        <v>0</v>
      </c>
      <c r="S119" s="23">
        <v>300000</v>
      </c>
      <c r="T119" s="20">
        <v>1</v>
      </c>
      <c r="U119" s="23" t="s">
        <v>1689</v>
      </c>
      <c r="V119" s="20">
        <v>0</v>
      </c>
      <c r="W119" s="23">
        <v>300000</v>
      </c>
      <c r="X119" s="20">
        <v>0</v>
      </c>
      <c r="Y119" s="23">
        <v>0</v>
      </c>
      <c r="Z119" s="23" t="s">
        <v>998</v>
      </c>
    </row>
    <row r="120" spans="1:26" ht="79.5" customHeight="1" x14ac:dyDescent="0.2">
      <c r="A120" s="19" t="s">
        <v>981</v>
      </c>
      <c r="B120" s="20" t="s">
        <v>1540</v>
      </c>
      <c r="C120" s="20" t="s">
        <v>1113</v>
      </c>
      <c r="D120" s="21" t="s">
        <v>1114</v>
      </c>
      <c r="E120" s="25" t="s">
        <v>1749</v>
      </c>
      <c r="F120" s="21" t="s">
        <v>1157</v>
      </c>
      <c r="G120" s="21" t="s">
        <v>1433</v>
      </c>
      <c r="H120" s="22" t="s">
        <v>1158</v>
      </c>
      <c r="I120" s="22" t="s">
        <v>1549</v>
      </c>
      <c r="J120" s="22">
        <v>1</v>
      </c>
      <c r="K120" s="20"/>
      <c r="L120" s="22">
        <v>80111617</v>
      </c>
      <c r="M120" s="22" t="s">
        <v>1683</v>
      </c>
      <c r="N120" s="22" t="s">
        <v>1562</v>
      </c>
      <c r="O120" s="20">
        <v>1</v>
      </c>
      <c r="P120" s="23">
        <v>3840000</v>
      </c>
      <c r="Q120" s="23">
        <v>3840000</v>
      </c>
      <c r="R120" s="24">
        <v>1</v>
      </c>
      <c r="S120" s="23">
        <v>3840000</v>
      </c>
      <c r="T120" s="20"/>
      <c r="U120" s="23">
        <v>0</v>
      </c>
      <c r="V120" s="20"/>
      <c r="W120" s="23">
        <v>0</v>
      </c>
      <c r="X120" s="20"/>
      <c r="Y120" s="23">
        <v>0</v>
      </c>
      <c r="Z120" s="23" t="str">
        <f>+LEFT(Costeo!$H132,250)</f>
        <v>Contratar compañía para la ejecución</v>
      </c>
    </row>
    <row r="121" spans="1:26" ht="79.5" customHeight="1" x14ac:dyDescent="0.2">
      <c r="A121" s="19" t="s">
        <v>981</v>
      </c>
      <c r="B121" s="20" t="s">
        <v>1540</v>
      </c>
      <c r="C121" s="20" t="s">
        <v>1113</v>
      </c>
      <c r="D121" s="21" t="s">
        <v>1114</v>
      </c>
      <c r="E121" s="25" t="s">
        <v>1160</v>
      </c>
      <c r="F121" s="21" t="s">
        <v>1163</v>
      </c>
      <c r="G121" s="21" t="s">
        <v>1433</v>
      </c>
      <c r="H121" s="22" t="s">
        <v>1167</v>
      </c>
      <c r="I121" s="22" t="s">
        <v>1549</v>
      </c>
      <c r="J121" s="22">
        <v>1</v>
      </c>
      <c r="K121" s="20" t="s">
        <v>1750</v>
      </c>
      <c r="L121" s="22">
        <v>80111617</v>
      </c>
      <c r="M121" s="22" t="s">
        <v>1683</v>
      </c>
      <c r="N121" s="22" t="s">
        <v>1562</v>
      </c>
      <c r="O121" s="20">
        <v>1</v>
      </c>
      <c r="P121" s="23">
        <v>400000</v>
      </c>
      <c r="Q121" s="23">
        <v>400000</v>
      </c>
      <c r="R121" s="24"/>
      <c r="S121" s="23"/>
      <c r="T121" s="20"/>
      <c r="U121" s="23">
        <v>0</v>
      </c>
      <c r="V121" s="20">
        <v>1</v>
      </c>
      <c r="W121" s="23">
        <v>400000</v>
      </c>
      <c r="X121" s="20"/>
      <c r="Y121" s="23"/>
      <c r="Z121" s="23" t="str">
        <f>+LEFT(Costeo!$H133,250)</f>
        <v xml:space="preserve">Pagar laas membrecias nacionales e internacionales a las cuales esta afiliada el ISFODOSU </v>
      </c>
    </row>
    <row r="122" spans="1:26" ht="79.5" customHeight="1" x14ac:dyDescent="0.2">
      <c r="A122" s="19" t="s">
        <v>981</v>
      </c>
      <c r="B122" s="20" t="s">
        <v>1540</v>
      </c>
      <c r="C122" s="20" t="s">
        <v>1113</v>
      </c>
      <c r="D122" s="21" t="s">
        <v>1114</v>
      </c>
      <c r="E122" s="25" t="s">
        <v>1160</v>
      </c>
      <c r="F122" s="21" t="s">
        <v>1163</v>
      </c>
      <c r="G122" s="21" t="s">
        <v>1433</v>
      </c>
      <c r="H122" s="22" t="s">
        <v>1167</v>
      </c>
      <c r="I122" s="22" t="s">
        <v>1549</v>
      </c>
      <c r="J122" s="22">
        <v>1</v>
      </c>
      <c r="K122" s="20" t="s">
        <v>1751</v>
      </c>
      <c r="L122" s="22">
        <v>80111617</v>
      </c>
      <c r="M122" s="22" t="s">
        <v>1683</v>
      </c>
      <c r="N122" s="22" t="s">
        <v>1562</v>
      </c>
      <c r="O122" s="20">
        <v>1</v>
      </c>
      <c r="P122" s="23">
        <v>800000</v>
      </c>
      <c r="Q122" s="23">
        <v>800000</v>
      </c>
      <c r="R122" s="24"/>
      <c r="S122" s="23">
        <v>0</v>
      </c>
      <c r="T122" s="20"/>
      <c r="U122" s="23">
        <v>0</v>
      </c>
      <c r="V122" s="20"/>
      <c r="W122" s="23">
        <v>0</v>
      </c>
      <c r="X122" s="20">
        <v>1</v>
      </c>
      <c r="Y122" s="23">
        <v>800000</v>
      </c>
      <c r="Z122" s="23" t="str">
        <f>+LEFT(Costeo!$H134,250)</f>
        <v>Gestión y lanzamiento de convocatoria de investigación 2024</v>
      </c>
    </row>
    <row r="123" spans="1:26" ht="79.5" customHeight="1" x14ac:dyDescent="0.2">
      <c r="A123" s="19" t="s">
        <v>981</v>
      </c>
      <c r="B123" s="20" t="s">
        <v>1540</v>
      </c>
      <c r="C123" s="20" t="s">
        <v>1113</v>
      </c>
      <c r="D123" s="21" t="s">
        <v>1114</v>
      </c>
      <c r="E123" s="25" t="s">
        <v>1160</v>
      </c>
      <c r="F123" s="21" t="s">
        <v>1163</v>
      </c>
      <c r="G123" s="21" t="s">
        <v>1433</v>
      </c>
      <c r="H123" s="22" t="s">
        <v>1167</v>
      </c>
      <c r="I123" s="22" t="s">
        <v>1549</v>
      </c>
      <c r="J123" s="22">
        <v>1</v>
      </c>
      <c r="K123" s="20" t="s">
        <v>1752</v>
      </c>
      <c r="L123" s="22">
        <v>80111617</v>
      </c>
      <c r="M123" s="22" t="s">
        <v>1683</v>
      </c>
      <c r="N123" s="22" t="s">
        <v>1562</v>
      </c>
      <c r="O123" s="20">
        <v>1</v>
      </c>
      <c r="P123" s="23">
        <v>600000</v>
      </c>
      <c r="Q123" s="23">
        <v>600000</v>
      </c>
      <c r="R123" s="24">
        <v>1</v>
      </c>
      <c r="S123" s="23">
        <v>600000</v>
      </c>
      <c r="T123" s="20"/>
      <c r="U123" s="23">
        <v>0</v>
      </c>
      <c r="V123" s="20"/>
      <c r="W123" s="23">
        <v>0</v>
      </c>
      <c r="X123" s="20"/>
      <c r="Y123" s="23">
        <v>0</v>
      </c>
      <c r="Z123" s="23" t="str">
        <f>+LEFT(Costeo!$H135,250)</f>
        <v>Gastos graduación asociados a los recintos</v>
      </c>
    </row>
    <row r="124" spans="1:26" ht="79.5" customHeight="1" x14ac:dyDescent="0.2">
      <c r="A124" s="19" t="s">
        <v>981</v>
      </c>
      <c r="B124" s="20" t="s">
        <v>1540</v>
      </c>
      <c r="C124" s="20" t="s">
        <v>1113</v>
      </c>
      <c r="D124" s="21" t="s">
        <v>1114</v>
      </c>
      <c r="E124" s="25" t="s">
        <v>1160</v>
      </c>
      <c r="F124" s="21" t="s">
        <v>1163</v>
      </c>
      <c r="G124" s="21" t="s">
        <v>1433</v>
      </c>
      <c r="H124" s="22" t="s">
        <v>1167</v>
      </c>
      <c r="I124" s="22" t="s">
        <v>1549</v>
      </c>
      <c r="J124" s="22">
        <v>1</v>
      </c>
      <c r="K124" s="20" t="s">
        <v>1753</v>
      </c>
      <c r="L124" s="22">
        <v>80111617</v>
      </c>
      <c r="M124" s="22" t="s">
        <v>1683</v>
      </c>
      <c r="N124" s="22" t="s">
        <v>1562</v>
      </c>
      <c r="O124" s="20">
        <v>1</v>
      </c>
      <c r="P124" s="23">
        <v>400000</v>
      </c>
      <c r="Q124" s="23">
        <v>400000</v>
      </c>
      <c r="R124" s="24"/>
      <c r="S124" s="23">
        <v>0</v>
      </c>
      <c r="T124" s="20"/>
      <c r="U124" s="23">
        <v>0</v>
      </c>
      <c r="V124" s="20">
        <v>1</v>
      </c>
      <c r="W124" s="23">
        <v>400000</v>
      </c>
      <c r="X124" s="20"/>
      <c r="Y124" s="23">
        <v>0</v>
      </c>
      <c r="Z124" s="23" t="str">
        <f>+LEFT(Costeo!$H136,250)</f>
        <v>Contratar Proveedores de servicios de comunicación</v>
      </c>
    </row>
    <row r="125" spans="1:26" ht="79.5" customHeight="1" x14ac:dyDescent="0.2">
      <c r="A125" s="19" t="s">
        <v>981</v>
      </c>
      <c r="B125" s="20" t="s">
        <v>1540</v>
      </c>
      <c r="C125" s="20" t="s">
        <v>1113</v>
      </c>
      <c r="D125" s="21" t="s">
        <v>1114</v>
      </c>
      <c r="E125" s="25" t="s">
        <v>1160</v>
      </c>
      <c r="F125" s="21" t="s">
        <v>1163</v>
      </c>
      <c r="G125" s="21" t="s">
        <v>1433</v>
      </c>
      <c r="H125" s="22" t="s">
        <v>1167</v>
      </c>
      <c r="I125" s="22" t="s">
        <v>1549</v>
      </c>
      <c r="J125" s="22">
        <v>1</v>
      </c>
      <c r="K125" s="20" t="s">
        <v>1754</v>
      </c>
      <c r="L125" s="22">
        <v>80111617</v>
      </c>
      <c r="M125" s="22" t="s">
        <v>1683</v>
      </c>
      <c r="N125" s="22" t="s">
        <v>1562</v>
      </c>
      <c r="O125" s="20">
        <v>1</v>
      </c>
      <c r="P125" s="23">
        <v>400000</v>
      </c>
      <c r="Q125" s="23">
        <v>400000</v>
      </c>
      <c r="R125" s="24"/>
      <c r="S125" s="23">
        <v>0</v>
      </c>
      <c r="T125" s="20"/>
      <c r="U125" s="23">
        <v>0</v>
      </c>
      <c r="V125" s="20">
        <v>1</v>
      </c>
      <c r="W125" s="23">
        <v>400000</v>
      </c>
      <c r="X125" s="20"/>
      <c r="Y125" s="23">
        <v>0</v>
      </c>
      <c r="Z125" s="23" t="str">
        <f>+LEFT(Costeo!$H137,250)</f>
        <v>Contratar Proveedores de servicios de comunicación</v>
      </c>
    </row>
    <row r="126" spans="1:26" ht="79.5" customHeight="1" x14ac:dyDescent="0.2">
      <c r="A126" s="19" t="s">
        <v>981</v>
      </c>
      <c r="B126" s="20" t="s">
        <v>1540</v>
      </c>
      <c r="C126" s="20" t="s">
        <v>1113</v>
      </c>
      <c r="D126" s="21" t="s">
        <v>1114</v>
      </c>
      <c r="E126" s="25" t="s">
        <v>1160</v>
      </c>
      <c r="F126" s="21" t="s">
        <v>1163</v>
      </c>
      <c r="G126" s="21" t="s">
        <v>1433</v>
      </c>
      <c r="H126" s="22" t="s">
        <v>1167</v>
      </c>
      <c r="I126" s="22" t="s">
        <v>1549</v>
      </c>
      <c r="J126" s="22">
        <v>1</v>
      </c>
      <c r="K126" s="20" t="s">
        <v>1755</v>
      </c>
      <c r="L126" s="22">
        <v>80111617</v>
      </c>
      <c r="M126" s="22" t="s">
        <v>1683</v>
      </c>
      <c r="N126" s="22" t="s">
        <v>1562</v>
      </c>
      <c r="O126" s="20">
        <v>1</v>
      </c>
      <c r="P126" s="23">
        <v>240000</v>
      </c>
      <c r="Q126" s="23">
        <v>240000</v>
      </c>
      <c r="R126" s="24">
        <v>1</v>
      </c>
      <c r="S126" s="23">
        <v>240000</v>
      </c>
      <c r="T126" s="20"/>
      <c r="U126" s="23">
        <v>0</v>
      </c>
      <c r="V126" s="20"/>
      <c r="W126" s="23">
        <v>0</v>
      </c>
      <c r="X126" s="20"/>
      <c r="Y126" s="23">
        <v>0</v>
      </c>
      <c r="Z126" s="23" t="str">
        <f>+LEFT(Costeo!$H138,250)</f>
        <v>Gestionar hotel, maestría de ceremonia y decoración para el evento</v>
      </c>
    </row>
    <row r="127" spans="1:26" ht="58.5" customHeight="1" x14ac:dyDescent="0.2">
      <c r="A127" s="19" t="s">
        <v>981</v>
      </c>
      <c r="B127" s="20" t="s">
        <v>1540</v>
      </c>
      <c r="C127" s="20" t="s">
        <v>1113</v>
      </c>
      <c r="D127" s="21" t="s">
        <v>1114</v>
      </c>
      <c r="E127" s="25" t="s">
        <v>1160</v>
      </c>
      <c r="F127" s="21" t="s">
        <v>1163</v>
      </c>
      <c r="G127" s="21" t="s">
        <v>1433</v>
      </c>
      <c r="H127" s="22" t="s">
        <v>1167</v>
      </c>
      <c r="I127" s="22" t="s">
        <v>1549</v>
      </c>
      <c r="J127" s="22">
        <v>1</v>
      </c>
      <c r="K127" s="20" t="s">
        <v>1756</v>
      </c>
      <c r="L127" s="22">
        <v>80111617</v>
      </c>
      <c r="M127" s="22" t="s">
        <v>1683</v>
      </c>
      <c r="N127" s="22" t="s">
        <v>1562</v>
      </c>
      <c r="O127" s="20">
        <v>1</v>
      </c>
      <c r="P127" s="23">
        <v>400000</v>
      </c>
      <c r="Q127" s="23">
        <v>400000</v>
      </c>
      <c r="R127" s="24"/>
      <c r="S127" s="23">
        <v>0</v>
      </c>
      <c r="T127" s="20"/>
      <c r="U127" s="23">
        <v>0</v>
      </c>
      <c r="V127" s="20">
        <v>1</v>
      </c>
      <c r="W127" s="23">
        <v>400000</v>
      </c>
      <c r="X127" s="20"/>
      <c r="Y127" s="23">
        <v>0</v>
      </c>
      <c r="Z127" s="23" t="str">
        <f>+LEFT(Costeo!$H139,250)</f>
        <v>Implementar el plan de seguridad</v>
      </c>
    </row>
    <row r="128" spans="1:26" ht="58.5" customHeight="1" x14ac:dyDescent="0.2">
      <c r="A128" s="19" t="s">
        <v>981</v>
      </c>
      <c r="B128" s="20" t="s">
        <v>1540</v>
      </c>
      <c r="C128" s="20" t="s">
        <v>1113</v>
      </c>
      <c r="D128" s="21" t="s">
        <v>1114</v>
      </c>
      <c r="E128" s="25" t="s">
        <v>1160</v>
      </c>
      <c r="F128" s="21" t="s">
        <v>1163</v>
      </c>
      <c r="G128" s="21" t="s">
        <v>1433</v>
      </c>
      <c r="H128" s="22" t="s">
        <v>1167</v>
      </c>
      <c r="I128" s="22" t="s">
        <v>1549</v>
      </c>
      <c r="J128" s="22">
        <v>1</v>
      </c>
      <c r="K128" s="20" t="s">
        <v>1757</v>
      </c>
      <c r="L128" s="22">
        <v>80111617</v>
      </c>
      <c r="M128" s="22" t="s">
        <v>1683</v>
      </c>
      <c r="N128" s="22" t="s">
        <v>1562</v>
      </c>
      <c r="O128" s="20">
        <v>1</v>
      </c>
      <c r="P128" s="23">
        <v>400000</v>
      </c>
      <c r="Q128" s="23">
        <v>400000</v>
      </c>
      <c r="R128" s="24"/>
      <c r="S128" s="23">
        <v>0</v>
      </c>
      <c r="T128" s="20"/>
      <c r="U128" s="23">
        <v>0</v>
      </c>
      <c r="V128" s="20">
        <v>1</v>
      </c>
      <c r="W128" s="23">
        <v>400000</v>
      </c>
      <c r="X128" s="20"/>
      <c r="Y128" s="23"/>
      <c r="Z128" s="23" t="str">
        <f>+LEFT(Costeo!$H140,250)</f>
        <v>Implementar el plan de seguridad</v>
      </c>
    </row>
    <row r="129" spans="1:26" ht="58.5" customHeight="1" x14ac:dyDescent="0.2">
      <c r="A129" s="19" t="s">
        <v>981</v>
      </c>
      <c r="B129" s="20" t="s">
        <v>1540</v>
      </c>
      <c r="C129" s="20" t="s">
        <v>1113</v>
      </c>
      <c r="D129" s="21" t="s">
        <v>1114</v>
      </c>
      <c r="E129" s="21" t="s">
        <v>1202</v>
      </c>
      <c r="F129" s="21" t="s">
        <v>1203</v>
      </c>
      <c r="G129" s="21" t="s">
        <v>1433</v>
      </c>
      <c r="H129" s="22" t="s">
        <v>1207</v>
      </c>
      <c r="I129" s="22" t="s">
        <v>1549</v>
      </c>
      <c r="J129" s="22" t="s">
        <v>1207</v>
      </c>
      <c r="K129" s="20"/>
      <c r="L129" s="22">
        <v>80111617</v>
      </c>
      <c r="M129" s="22" t="s">
        <v>1683</v>
      </c>
      <c r="N129" s="22" t="s">
        <v>1562</v>
      </c>
      <c r="O129" s="20">
        <v>1</v>
      </c>
      <c r="P129" s="23"/>
      <c r="Q129" s="23">
        <v>1000000</v>
      </c>
      <c r="R129" s="24"/>
      <c r="S129" s="23"/>
      <c r="T129" s="20">
        <v>1</v>
      </c>
      <c r="U129" s="23">
        <v>1000000</v>
      </c>
      <c r="V129" s="20"/>
      <c r="W129" s="23"/>
      <c r="X129" s="20"/>
      <c r="Y129" s="23"/>
      <c r="Z129" s="23" t="str">
        <f>+LEFT(Costeo!$H380,250)</f>
        <v>Carnetizar a los estudiantes y docentes</v>
      </c>
    </row>
    <row r="130" spans="1:26" ht="58.5" customHeight="1" x14ac:dyDescent="0.2">
      <c r="A130" s="19" t="s">
        <v>981</v>
      </c>
      <c r="B130" s="20" t="s">
        <v>1540</v>
      </c>
      <c r="C130" s="20" t="s">
        <v>1113</v>
      </c>
      <c r="D130" s="21" t="s">
        <v>1114</v>
      </c>
      <c r="E130" s="21" t="s">
        <v>1202</v>
      </c>
      <c r="F130" s="21" t="s">
        <v>1203</v>
      </c>
      <c r="G130" s="21" t="s">
        <v>1433</v>
      </c>
      <c r="H130" s="22" t="s">
        <v>1208</v>
      </c>
      <c r="I130" s="22" t="s">
        <v>1549</v>
      </c>
      <c r="J130" s="22" t="s">
        <v>1208</v>
      </c>
      <c r="K130" s="20"/>
      <c r="L130" s="22">
        <v>80111617</v>
      </c>
      <c r="M130" s="22" t="s">
        <v>1683</v>
      </c>
      <c r="N130" s="22" t="s">
        <v>1562</v>
      </c>
      <c r="O130" s="20">
        <v>1</v>
      </c>
      <c r="P130" s="23"/>
      <c r="Q130" s="23">
        <v>5000000</v>
      </c>
      <c r="R130" s="24">
        <v>1</v>
      </c>
      <c r="S130" s="23">
        <v>10000000</v>
      </c>
      <c r="T130" s="20"/>
      <c r="U130" s="23"/>
      <c r="V130" s="20"/>
      <c r="W130" s="23"/>
      <c r="X130" s="20"/>
      <c r="Y130" s="23"/>
      <c r="Z130" s="23" t="str">
        <f>+LEFT(Costeo!$H382,250)</f>
        <v xml:space="preserve">Implementación del Plan de captación y visitas promocionales a centros educativos </v>
      </c>
    </row>
    <row r="131" spans="1:26" ht="58.5" customHeight="1" x14ac:dyDescent="0.2">
      <c r="A131" s="19" t="s">
        <v>981</v>
      </c>
      <c r="B131" s="20" t="s">
        <v>1540</v>
      </c>
      <c r="C131" s="20" t="s">
        <v>1113</v>
      </c>
      <c r="D131" s="21" t="s">
        <v>1114</v>
      </c>
      <c r="E131" s="21" t="s">
        <v>1173</v>
      </c>
      <c r="F131" s="21" t="s">
        <v>1175</v>
      </c>
      <c r="G131" s="21" t="s">
        <v>1433</v>
      </c>
      <c r="H131" s="22" t="s">
        <v>1178</v>
      </c>
      <c r="I131" s="22" t="s">
        <v>1549</v>
      </c>
      <c r="J131" s="22">
        <v>1</v>
      </c>
      <c r="K131" s="20" t="s">
        <v>1758</v>
      </c>
      <c r="L131" s="22">
        <v>80111617</v>
      </c>
      <c r="M131" s="22" t="s">
        <v>1683</v>
      </c>
      <c r="N131" s="22" t="s">
        <v>1562</v>
      </c>
      <c r="O131" s="20">
        <v>1</v>
      </c>
      <c r="P131" s="23">
        <v>200000</v>
      </c>
      <c r="Q131" s="23">
        <v>200000</v>
      </c>
      <c r="R131" s="24">
        <v>1</v>
      </c>
      <c r="S131" s="23">
        <v>200000</v>
      </c>
      <c r="T131" s="20"/>
      <c r="U131" s="23">
        <v>0</v>
      </c>
      <c r="V131" s="20"/>
      <c r="W131" s="23">
        <v>0</v>
      </c>
      <c r="X131" s="20"/>
      <c r="Y131" s="23">
        <v>0</v>
      </c>
      <c r="Z131" s="23" t="str">
        <f>+LEFT(Costeo!$H387,250)</f>
        <v>Impresión de guías de nivelación</v>
      </c>
    </row>
    <row r="132" spans="1:26" ht="58.5" customHeight="1" x14ac:dyDescent="0.2">
      <c r="A132" s="19" t="s">
        <v>981</v>
      </c>
      <c r="B132" s="20" t="s">
        <v>1540</v>
      </c>
      <c r="C132" s="20" t="s">
        <v>1113</v>
      </c>
      <c r="D132" s="21" t="s">
        <v>1114</v>
      </c>
      <c r="E132" s="21" t="s">
        <v>1173</v>
      </c>
      <c r="F132" s="21" t="s">
        <v>1175</v>
      </c>
      <c r="G132" s="21" t="s">
        <v>1433</v>
      </c>
      <c r="H132" s="22" t="s">
        <v>1178</v>
      </c>
      <c r="I132" s="22" t="s">
        <v>1549</v>
      </c>
      <c r="J132" s="22">
        <v>1</v>
      </c>
      <c r="K132" s="20" t="s">
        <v>1759</v>
      </c>
      <c r="L132" s="22">
        <v>80111617</v>
      </c>
      <c r="M132" s="22" t="s">
        <v>1683</v>
      </c>
      <c r="N132" s="22" t="s">
        <v>1562</v>
      </c>
      <c r="O132" s="20">
        <v>1</v>
      </c>
      <c r="P132" s="23">
        <v>600000</v>
      </c>
      <c r="Q132" s="23">
        <v>600000</v>
      </c>
      <c r="R132" s="24">
        <v>1</v>
      </c>
      <c r="S132" s="23">
        <v>600000</v>
      </c>
      <c r="T132" s="20"/>
      <c r="U132" s="23">
        <v>0</v>
      </c>
      <c r="V132" s="20"/>
      <c r="W132" s="23">
        <v>0</v>
      </c>
      <c r="X132" s="20"/>
      <c r="Y132" s="23">
        <v>0</v>
      </c>
      <c r="Z132" s="23" t="str">
        <f>+LEFT(Costeo!$H388,250)</f>
        <v>Gastos graduación asociados a los recintos</v>
      </c>
    </row>
    <row r="133" spans="1:26" ht="58.5" customHeight="1" x14ac:dyDescent="0.2">
      <c r="A133" s="19" t="s">
        <v>1614</v>
      </c>
      <c r="B133" s="20" t="s">
        <v>1540</v>
      </c>
      <c r="C133" s="20" t="s">
        <v>1570</v>
      </c>
      <c r="D133" s="21" t="s">
        <v>1571</v>
      </c>
      <c r="E133" s="25" t="s">
        <v>1494</v>
      </c>
      <c r="F133" s="21" t="s">
        <v>1503</v>
      </c>
      <c r="G133" s="21" t="s">
        <v>1433</v>
      </c>
      <c r="H133" s="22" t="s">
        <v>1504</v>
      </c>
      <c r="I133" s="22" t="s">
        <v>1680</v>
      </c>
      <c r="J133" s="22" t="s">
        <v>507</v>
      </c>
      <c r="K133" s="20" t="s">
        <v>507</v>
      </c>
      <c r="L133" s="22" t="s">
        <v>507</v>
      </c>
      <c r="M133" s="22" t="s">
        <v>1684</v>
      </c>
      <c r="N133" s="22" t="s">
        <v>1545</v>
      </c>
      <c r="O133" s="20">
        <v>3</v>
      </c>
      <c r="P133" s="23">
        <v>100000</v>
      </c>
      <c r="Q133" s="23">
        <v>300000</v>
      </c>
      <c r="R133" s="24">
        <v>3</v>
      </c>
      <c r="S133" s="23">
        <v>300000</v>
      </c>
      <c r="T133" s="20"/>
      <c r="U133" s="23">
        <v>0</v>
      </c>
      <c r="V133" s="20"/>
      <c r="W133" s="23">
        <v>0</v>
      </c>
      <c r="X133" s="20"/>
      <c r="Y133" s="23">
        <v>0</v>
      </c>
      <c r="Z133" s="23" t="str">
        <f>+LEFT(Costeo!$H433,250)</f>
        <v>Publicación de las politicas de inclusión universitaria propuestas</v>
      </c>
    </row>
    <row r="134" spans="1:26" ht="58.5" customHeight="1" x14ac:dyDescent="0.2">
      <c r="A134" s="19" t="s">
        <v>553</v>
      </c>
      <c r="B134" s="20" t="s">
        <v>1644</v>
      </c>
      <c r="C134" s="20" t="s">
        <v>444</v>
      </c>
      <c r="D134" s="21" t="s">
        <v>445</v>
      </c>
      <c r="E134" s="21" t="s">
        <v>483</v>
      </c>
      <c r="F134" s="21" t="s">
        <v>498</v>
      </c>
      <c r="G134" s="21" t="s">
        <v>451</v>
      </c>
      <c r="H134" s="22" t="s">
        <v>499</v>
      </c>
      <c r="I134" s="22" t="s">
        <v>1680</v>
      </c>
      <c r="J134" s="22" t="s">
        <v>1760</v>
      </c>
      <c r="K134" s="20" t="s">
        <v>1761</v>
      </c>
      <c r="L134" s="22"/>
      <c r="M134" s="22" t="s">
        <v>1684</v>
      </c>
      <c r="N134" s="22" t="s">
        <v>1545</v>
      </c>
      <c r="O134" s="20">
        <v>1</v>
      </c>
      <c r="P134" s="23">
        <v>21050000</v>
      </c>
      <c r="Q134" s="23">
        <v>15000000</v>
      </c>
      <c r="R134" s="24">
        <v>1</v>
      </c>
      <c r="S134" s="23">
        <v>21050000</v>
      </c>
      <c r="T134" s="20"/>
      <c r="U134" s="23">
        <v>0</v>
      </c>
      <c r="V134" s="20"/>
      <c r="W134" s="23">
        <v>0</v>
      </c>
      <c r="X134" s="20"/>
      <c r="Y134" s="23">
        <v>0</v>
      </c>
      <c r="Z134" s="23" t="str">
        <f>+LEFT(Costeo!$H32,250)</f>
        <v>Implementar el plan de mantenimiento</v>
      </c>
    </row>
    <row r="135" spans="1:26" ht="58.5" customHeight="1" x14ac:dyDescent="0.2">
      <c r="A135" s="19" t="s">
        <v>28</v>
      </c>
      <c r="B135" s="20" t="s">
        <v>1709</v>
      </c>
      <c r="C135" s="20" t="s">
        <v>23</v>
      </c>
      <c r="D135" s="21" t="s">
        <v>24</v>
      </c>
      <c r="E135" s="21" t="s">
        <v>25</v>
      </c>
      <c r="F135" s="21" t="s">
        <v>200</v>
      </c>
      <c r="G135" s="21" t="s">
        <v>31</v>
      </c>
      <c r="H135" s="22" t="s">
        <v>204</v>
      </c>
      <c r="I135" s="22" t="s">
        <v>1680</v>
      </c>
      <c r="J135" s="22" t="s">
        <v>1762</v>
      </c>
      <c r="K135" s="20" t="s">
        <v>1763</v>
      </c>
      <c r="L135" s="22"/>
      <c r="M135" s="22" t="s">
        <v>1556</v>
      </c>
      <c r="N135" s="22" t="s">
        <v>1545</v>
      </c>
      <c r="O135" s="20">
        <v>2</v>
      </c>
      <c r="P135" s="23">
        <v>200000</v>
      </c>
      <c r="Q135" s="23">
        <v>400000</v>
      </c>
      <c r="R135" s="24">
        <v>1</v>
      </c>
      <c r="S135" s="23">
        <v>200000</v>
      </c>
      <c r="T135" s="20">
        <v>1</v>
      </c>
      <c r="U135" s="23">
        <v>200000</v>
      </c>
      <c r="V135" s="20"/>
      <c r="W135" s="23">
        <v>0</v>
      </c>
      <c r="X135" s="20">
        <v>1</v>
      </c>
      <c r="Y135" s="23">
        <v>200000</v>
      </c>
      <c r="Z135" s="23" t="str">
        <f>+LEFT(Costeo!$H66,250)</f>
        <v>Ejecución del Congreso Estudiantil de Investigación Educativa (CEIE) en los recintos</v>
      </c>
    </row>
    <row r="136" spans="1:26" ht="58.5" customHeight="1" x14ac:dyDescent="0.2">
      <c r="A136" s="19" t="s">
        <v>1569</v>
      </c>
      <c r="B136" s="20" t="s">
        <v>1540</v>
      </c>
      <c r="C136" s="20" t="s">
        <v>1570</v>
      </c>
      <c r="D136" s="21" t="s">
        <v>1571</v>
      </c>
      <c r="E136" s="25" t="s">
        <v>1403</v>
      </c>
      <c r="F136" s="21" t="s">
        <v>1409</v>
      </c>
      <c r="G136" s="21" t="s">
        <v>1433</v>
      </c>
      <c r="H136" s="22" t="s">
        <v>1421</v>
      </c>
      <c r="I136" s="22" t="s">
        <v>1549</v>
      </c>
      <c r="J136" s="22" t="s">
        <v>1764</v>
      </c>
      <c r="K136" s="20" t="s">
        <v>1765</v>
      </c>
      <c r="L136" s="22">
        <v>82131603</v>
      </c>
      <c r="M136" s="22" t="s">
        <v>1766</v>
      </c>
      <c r="N136" s="22" t="s">
        <v>1545</v>
      </c>
      <c r="O136" s="20">
        <v>1</v>
      </c>
      <c r="P136" s="23">
        <v>2000000</v>
      </c>
      <c r="Q136" s="23">
        <v>2000000</v>
      </c>
      <c r="R136" s="24"/>
      <c r="S136" s="23"/>
      <c r="T136" s="20">
        <v>1</v>
      </c>
      <c r="U136" s="23">
        <v>2000000</v>
      </c>
      <c r="V136" s="20"/>
      <c r="W136" s="23">
        <v>0</v>
      </c>
      <c r="X136" s="20"/>
      <c r="Y136" s="23">
        <v>0</v>
      </c>
      <c r="Z136" s="23" t="str">
        <f>+LEFT(Costeo!$H446,250)</f>
        <v>Adquisición y distribución de material didáctico</v>
      </c>
    </row>
    <row r="137" spans="1:26" ht="58.5" customHeight="1" x14ac:dyDescent="0.2">
      <c r="A137" s="19" t="s">
        <v>1569</v>
      </c>
      <c r="B137" s="20" t="s">
        <v>1540</v>
      </c>
      <c r="C137" s="20" t="s">
        <v>1570</v>
      </c>
      <c r="D137" s="21" t="s">
        <v>1571</v>
      </c>
      <c r="E137" s="25" t="s">
        <v>1403</v>
      </c>
      <c r="F137" s="21" t="s">
        <v>1409</v>
      </c>
      <c r="G137" s="21" t="s">
        <v>1433</v>
      </c>
      <c r="H137" s="22" t="s">
        <v>1421</v>
      </c>
      <c r="I137" s="22" t="s">
        <v>1549</v>
      </c>
      <c r="J137" s="22" t="s">
        <v>1767</v>
      </c>
      <c r="K137" s="20" t="s">
        <v>1768</v>
      </c>
      <c r="L137" s="22">
        <v>82131604</v>
      </c>
      <c r="M137" s="22" t="s">
        <v>1766</v>
      </c>
      <c r="N137" s="22" t="s">
        <v>1545</v>
      </c>
      <c r="O137" s="20">
        <v>1</v>
      </c>
      <c r="P137" s="23">
        <v>2000000</v>
      </c>
      <c r="Q137" s="23">
        <v>2000000</v>
      </c>
      <c r="R137" s="24"/>
      <c r="S137" s="23">
        <v>0</v>
      </c>
      <c r="T137" s="20">
        <v>1</v>
      </c>
      <c r="U137" s="23">
        <v>2000000</v>
      </c>
      <c r="V137" s="20"/>
      <c r="W137" s="23">
        <v>0</v>
      </c>
      <c r="X137" s="20"/>
      <c r="Y137" s="23">
        <v>0</v>
      </c>
      <c r="Z137" s="23" t="str">
        <f>+LEFT(Costeo!$H449,250)</f>
        <v xml:space="preserve"> Seminarios de Ciencias Naturales</v>
      </c>
    </row>
    <row r="138" spans="1:26" ht="58.5" customHeight="1" x14ac:dyDescent="0.2">
      <c r="A138" s="19" t="s">
        <v>1614</v>
      </c>
      <c r="B138" s="20" t="s">
        <v>1540</v>
      </c>
      <c r="C138" s="20" t="s">
        <v>1570</v>
      </c>
      <c r="D138" s="21" t="s">
        <v>1571</v>
      </c>
      <c r="E138" s="21" t="s">
        <v>1507</v>
      </c>
      <c r="F138" s="21" t="s">
        <v>1514</v>
      </c>
      <c r="G138" s="21" t="s">
        <v>1433</v>
      </c>
      <c r="H138" s="22" t="s">
        <v>1515</v>
      </c>
      <c r="I138" s="22" t="s">
        <v>1549</v>
      </c>
      <c r="J138" s="22" t="s">
        <v>1769</v>
      </c>
      <c r="K138" s="20" t="s">
        <v>1770</v>
      </c>
      <c r="L138" s="28">
        <v>228706</v>
      </c>
      <c r="M138" s="22" t="s">
        <v>1766</v>
      </c>
      <c r="N138" s="22" t="s">
        <v>1545</v>
      </c>
      <c r="O138" s="20">
        <v>1</v>
      </c>
      <c r="P138" s="23">
        <v>70000</v>
      </c>
      <c r="Q138" s="23">
        <v>70000</v>
      </c>
      <c r="R138" s="24"/>
      <c r="S138" s="23">
        <v>0</v>
      </c>
      <c r="T138" s="20"/>
      <c r="U138" s="23">
        <v>0</v>
      </c>
      <c r="V138" s="20"/>
      <c r="W138" s="23">
        <v>0</v>
      </c>
      <c r="X138" s="20">
        <v>1</v>
      </c>
      <c r="Y138" s="23">
        <v>70000</v>
      </c>
      <c r="Z138" s="23" t="str">
        <f>+LEFT(Costeo!$H440,250)</f>
        <v>Entregar Kit Estudiantil</v>
      </c>
    </row>
    <row r="139" spans="1:26" ht="58.5" customHeight="1" x14ac:dyDescent="0.2">
      <c r="A139" s="19" t="s">
        <v>981</v>
      </c>
      <c r="B139" s="20" t="s">
        <v>1540</v>
      </c>
      <c r="C139" s="20" t="s">
        <v>1113</v>
      </c>
      <c r="D139" s="21" t="s">
        <v>1114</v>
      </c>
      <c r="E139" s="21" t="s">
        <v>1217</v>
      </c>
      <c r="F139" s="21" t="s">
        <v>1223</v>
      </c>
      <c r="G139" s="21" t="s">
        <v>1433</v>
      </c>
      <c r="H139" s="22" t="s">
        <v>1225</v>
      </c>
      <c r="I139" s="22" t="s">
        <v>1549</v>
      </c>
      <c r="J139" s="30" t="s">
        <v>1771</v>
      </c>
      <c r="K139" s="20" t="s">
        <v>1772</v>
      </c>
      <c r="L139" s="22">
        <v>92121504</v>
      </c>
      <c r="M139" s="22" t="s">
        <v>1766</v>
      </c>
      <c r="N139" s="22" t="s">
        <v>1562</v>
      </c>
      <c r="O139" s="20">
        <v>1</v>
      </c>
      <c r="P139" s="23">
        <v>15000000</v>
      </c>
      <c r="Q139" s="23">
        <v>15000000</v>
      </c>
      <c r="R139" s="24"/>
      <c r="S139" s="23"/>
      <c r="T139" s="20">
        <v>1</v>
      </c>
      <c r="U139" s="23">
        <v>15000000</v>
      </c>
      <c r="V139" s="20"/>
      <c r="W139" s="23"/>
      <c r="X139" s="20"/>
      <c r="Y139" s="23">
        <v>0</v>
      </c>
      <c r="Z139" s="23" t="str">
        <f>+LEFT(Costeo!$H384,250)</f>
        <v xml:space="preserve">Implementación del Plan de captación y visitas promocionales a centros educativos </v>
      </c>
    </row>
    <row r="140" spans="1:26" ht="58.5" customHeight="1" x14ac:dyDescent="0.2">
      <c r="A140" s="19" t="s">
        <v>981</v>
      </c>
      <c r="B140" s="20" t="s">
        <v>1540</v>
      </c>
      <c r="C140" s="20" t="s">
        <v>1113</v>
      </c>
      <c r="D140" s="21" t="s">
        <v>1114</v>
      </c>
      <c r="E140" s="21" t="s">
        <v>1217</v>
      </c>
      <c r="F140" s="21" t="s">
        <v>1223</v>
      </c>
      <c r="G140" s="21" t="s">
        <v>1433</v>
      </c>
      <c r="H140" s="22" t="s">
        <v>1225</v>
      </c>
      <c r="I140" s="22" t="s">
        <v>1549</v>
      </c>
      <c r="J140" s="22" t="s">
        <v>1771</v>
      </c>
      <c r="K140" s="20" t="s">
        <v>1773</v>
      </c>
      <c r="L140" s="22">
        <v>92121504</v>
      </c>
      <c r="M140" s="22" t="s">
        <v>1766</v>
      </c>
      <c r="N140" s="22" t="s">
        <v>1562</v>
      </c>
      <c r="O140" s="20">
        <v>2</v>
      </c>
      <c r="P140" s="23">
        <v>1600000</v>
      </c>
      <c r="Q140" s="23">
        <v>3200000</v>
      </c>
      <c r="R140" s="24"/>
      <c r="S140" s="23">
        <v>0</v>
      </c>
      <c r="T140" s="20">
        <v>1</v>
      </c>
      <c r="U140" s="23">
        <v>1600000</v>
      </c>
      <c r="V140" s="20">
        <v>1</v>
      </c>
      <c r="W140" s="23">
        <v>1600000</v>
      </c>
      <c r="X140" s="20"/>
      <c r="Y140" s="23">
        <v>0</v>
      </c>
      <c r="Z140" s="23" t="str">
        <f>+LEFT(Costeo!$H385,250)</f>
        <v xml:space="preserve"> Seminarios de Ciencias Naturales</v>
      </c>
    </row>
    <row r="141" spans="1:26" ht="58.5" customHeight="1" x14ac:dyDescent="0.2">
      <c r="A141" s="19" t="s">
        <v>707</v>
      </c>
      <c r="B141" s="20" t="s">
        <v>1540</v>
      </c>
      <c r="C141" s="20" t="s">
        <v>639</v>
      </c>
      <c r="D141" s="21" t="s">
        <v>640</v>
      </c>
      <c r="E141" s="21" t="s">
        <v>1548</v>
      </c>
      <c r="F141" s="21" t="s">
        <v>717</v>
      </c>
      <c r="G141" s="21" t="s">
        <v>1433</v>
      </c>
      <c r="H141" s="22" t="s">
        <v>719</v>
      </c>
      <c r="I141" s="22" t="s">
        <v>1549</v>
      </c>
      <c r="J141" s="22"/>
      <c r="K141" s="20"/>
      <c r="L141" s="22"/>
      <c r="M141" s="22" t="s">
        <v>1774</v>
      </c>
      <c r="N141" s="22" t="s">
        <v>1545</v>
      </c>
      <c r="O141" s="20">
        <v>1</v>
      </c>
      <c r="P141" s="23">
        <v>50000</v>
      </c>
      <c r="Q141" s="23">
        <v>50000</v>
      </c>
      <c r="R141" s="24"/>
      <c r="S141" s="23"/>
      <c r="T141" s="20"/>
      <c r="U141" s="23"/>
      <c r="V141" s="20"/>
      <c r="W141" s="23"/>
      <c r="X141" s="20"/>
      <c r="Y141" s="23"/>
      <c r="Z141" s="23"/>
    </row>
    <row r="142" spans="1:26" ht="58.5" customHeight="1" x14ac:dyDescent="0.2">
      <c r="A142" s="19" t="s">
        <v>707</v>
      </c>
      <c r="B142" s="20" t="s">
        <v>1540</v>
      </c>
      <c r="C142" s="20" t="s">
        <v>639</v>
      </c>
      <c r="D142" s="21" t="s">
        <v>640</v>
      </c>
      <c r="E142" s="21" t="s">
        <v>1548</v>
      </c>
      <c r="F142" s="21" t="s">
        <v>717</v>
      </c>
      <c r="G142" s="21" t="s">
        <v>1433</v>
      </c>
      <c r="H142" s="22" t="s">
        <v>720</v>
      </c>
      <c r="I142" s="22" t="s">
        <v>1549</v>
      </c>
      <c r="J142" s="22"/>
      <c r="K142" s="20"/>
      <c r="L142" s="22"/>
      <c r="M142" s="22" t="s">
        <v>1774</v>
      </c>
      <c r="N142" s="22" t="s">
        <v>1545</v>
      </c>
      <c r="O142" s="20">
        <v>1</v>
      </c>
      <c r="P142" s="23">
        <v>50000</v>
      </c>
      <c r="Q142" s="23">
        <v>50000</v>
      </c>
      <c r="R142" s="24"/>
      <c r="S142" s="23"/>
      <c r="T142" s="20"/>
      <c r="U142" s="23"/>
      <c r="V142" s="20"/>
      <c r="W142" s="23"/>
      <c r="X142" s="20"/>
      <c r="Y142" s="23"/>
      <c r="Z142" s="23"/>
    </row>
    <row r="143" spans="1:26" ht="58.5" customHeight="1" x14ac:dyDescent="0.2">
      <c r="A143" s="19" t="s">
        <v>679</v>
      </c>
      <c r="B143" s="20" t="s">
        <v>1540</v>
      </c>
      <c r="C143" s="20" t="s">
        <v>639</v>
      </c>
      <c r="D143" s="21" t="s">
        <v>640</v>
      </c>
      <c r="E143" s="21" t="s">
        <v>1775</v>
      </c>
      <c r="F143" s="21" t="s">
        <v>1776</v>
      </c>
      <c r="G143" s="21" t="s">
        <v>1433</v>
      </c>
      <c r="H143" s="22" t="s">
        <v>681</v>
      </c>
      <c r="I143" s="22" t="s">
        <v>1549</v>
      </c>
      <c r="J143" s="22" t="s">
        <v>1777</v>
      </c>
      <c r="K143" s="20" t="s">
        <v>1778</v>
      </c>
      <c r="L143" s="22">
        <v>90101802</v>
      </c>
      <c r="M143" s="22" t="s">
        <v>1774</v>
      </c>
      <c r="N143" s="22" t="s">
        <v>1545</v>
      </c>
      <c r="O143" s="20">
        <v>40</v>
      </c>
      <c r="P143" s="23">
        <v>1350</v>
      </c>
      <c r="Q143" s="23">
        <v>54000</v>
      </c>
      <c r="R143" s="24"/>
      <c r="S143" s="23">
        <v>0</v>
      </c>
      <c r="T143" s="20">
        <v>20</v>
      </c>
      <c r="U143" s="23">
        <v>27000</v>
      </c>
      <c r="V143" s="20"/>
      <c r="W143" s="23">
        <v>0</v>
      </c>
      <c r="X143" s="20">
        <v>20</v>
      </c>
      <c r="Y143" s="23">
        <v>27000</v>
      </c>
      <c r="Z143" s="23" t="str">
        <f>+LEFT(Costeo!$H618,250)</f>
        <v>Hospedaje y alimentación de participantes</v>
      </c>
    </row>
    <row r="144" spans="1:26" ht="58.5" customHeight="1" x14ac:dyDescent="0.2">
      <c r="A144" s="19" t="s">
        <v>792</v>
      </c>
      <c r="B144" s="20" t="s">
        <v>1540</v>
      </c>
      <c r="C144" s="20" t="s">
        <v>639</v>
      </c>
      <c r="D144" s="21" t="s">
        <v>1618</v>
      </c>
      <c r="E144" s="25" t="s">
        <v>1619</v>
      </c>
      <c r="F144" s="21" t="s">
        <v>802</v>
      </c>
      <c r="G144" s="21" t="s">
        <v>645</v>
      </c>
      <c r="H144" s="22" t="s">
        <v>804</v>
      </c>
      <c r="I144" s="22" t="s">
        <v>1549</v>
      </c>
      <c r="J144" s="27" t="s">
        <v>1779</v>
      </c>
      <c r="K144" s="20" t="s">
        <v>1780</v>
      </c>
      <c r="L144" s="22">
        <v>90101603</v>
      </c>
      <c r="M144" s="22" t="s">
        <v>1774</v>
      </c>
      <c r="N144" s="22" t="s">
        <v>1545</v>
      </c>
      <c r="O144" s="20">
        <v>120</v>
      </c>
      <c r="P144" s="23">
        <v>2000</v>
      </c>
      <c r="Q144" s="23">
        <v>240000</v>
      </c>
      <c r="R144" s="24"/>
      <c r="S144" s="23"/>
      <c r="T144" s="20"/>
      <c r="U144" s="23"/>
      <c r="V144" s="20"/>
      <c r="W144" s="23"/>
      <c r="X144" s="20"/>
      <c r="Y144" s="23"/>
      <c r="Z144" s="23"/>
    </row>
    <row r="145" spans="1:26" ht="58.5" customHeight="1" x14ac:dyDescent="0.2">
      <c r="A145" s="19" t="s">
        <v>1558</v>
      </c>
      <c r="B145" s="20" t="s">
        <v>1644</v>
      </c>
      <c r="C145" s="20" t="s">
        <v>444</v>
      </c>
      <c r="D145" s="21" t="s">
        <v>445</v>
      </c>
      <c r="E145" s="25" t="s">
        <v>446</v>
      </c>
      <c r="F145" s="21" t="s">
        <v>477</v>
      </c>
      <c r="G145" s="21" t="s">
        <v>451</v>
      </c>
      <c r="H145" s="22" t="s">
        <v>478</v>
      </c>
      <c r="I145" s="22" t="s">
        <v>1549</v>
      </c>
      <c r="J145" s="22" t="s">
        <v>1777</v>
      </c>
      <c r="K145" s="20" t="s">
        <v>1781</v>
      </c>
      <c r="L145" s="22">
        <v>90101802</v>
      </c>
      <c r="M145" s="22" t="s">
        <v>1774</v>
      </c>
      <c r="N145" s="22" t="s">
        <v>1545</v>
      </c>
      <c r="O145" s="20">
        <v>400</v>
      </c>
      <c r="P145" s="23">
        <v>800</v>
      </c>
      <c r="Q145" s="26">
        <v>320000</v>
      </c>
      <c r="R145" s="24"/>
      <c r="S145" s="23"/>
      <c r="T145" s="20"/>
      <c r="U145" s="23"/>
      <c r="V145" s="20"/>
      <c r="W145" s="23"/>
      <c r="X145" s="20"/>
      <c r="Y145" s="23"/>
      <c r="Z145" s="23"/>
    </row>
    <row r="146" spans="1:26" ht="58.5" customHeight="1" x14ac:dyDescent="0.2">
      <c r="A146" s="19" t="s">
        <v>1558</v>
      </c>
      <c r="B146" s="20" t="s">
        <v>1644</v>
      </c>
      <c r="C146" s="20" t="s">
        <v>1645</v>
      </c>
      <c r="D146" s="21" t="s">
        <v>582</v>
      </c>
      <c r="E146" s="21" t="s">
        <v>603</v>
      </c>
      <c r="F146" s="21" t="s">
        <v>1782</v>
      </c>
      <c r="G146" s="21" t="s">
        <v>608</v>
      </c>
      <c r="H146" s="22" t="s">
        <v>1783</v>
      </c>
      <c r="I146" s="22" t="s">
        <v>1549</v>
      </c>
      <c r="J146" s="22" t="s">
        <v>1777</v>
      </c>
      <c r="K146" s="20"/>
      <c r="L146" s="22">
        <v>90101802</v>
      </c>
      <c r="M146" s="22" t="s">
        <v>1774</v>
      </c>
      <c r="N146" s="22" t="s">
        <v>1545</v>
      </c>
      <c r="O146" s="20">
        <v>1</v>
      </c>
      <c r="P146" s="23">
        <v>480000</v>
      </c>
      <c r="Q146" s="26">
        <v>480000</v>
      </c>
      <c r="R146" s="24"/>
      <c r="S146" s="23"/>
      <c r="T146" s="20"/>
      <c r="U146" s="23"/>
      <c r="V146" s="20"/>
      <c r="W146" s="23"/>
      <c r="X146" s="20"/>
      <c r="Y146" s="23"/>
      <c r="Z146" s="23"/>
    </row>
    <row r="147" spans="1:26" ht="58.5" customHeight="1" x14ac:dyDescent="0.2">
      <c r="A147" s="19" t="s">
        <v>1558</v>
      </c>
      <c r="B147" s="20" t="s">
        <v>1644</v>
      </c>
      <c r="C147" s="20" t="s">
        <v>1645</v>
      </c>
      <c r="D147" s="21" t="s">
        <v>1646</v>
      </c>
      <c r="E147" s="25" t="s">
        <v>1647</v>
      </c>
      <c r="F147" s="21" t="s">
        <v>1647</v>
      </c>
      <c r="G147" s="21" t="s">
        <v>608</v>
      </c>
      <c r="H147" s="22" t="s">
        <v>1784</v>
      </c>
      <c r="I147" s="22" t="s">
        <v>1549</v>
      </c>
      <c r="J147" s="22" t="s">
        <v>1777</v>
      </c>
      <c r="K147" s="20" t="s">
        <v>1785</v>
      </c>
      <c r="L147" s="22">
        <v>90101802</v>
      </c>
      <c r="M147" s="22" t="s">
        <v>1774</v>
      </c>
      <c r="N147" s="22" t="s">
        <v>1545</v>
      </c>
      <c r="O147" s="20">
        <v>1</v>
      </c>
      <c r="P147" s="23">
        <v>50000</v>
      </c>
      <c r="Q147" s="26">
        <v>50000</v>
      </c>
      <c r="R147" s="24"/>
      <c r="S147" s="23"/>
      <c r="T147" s="20"/>
      <c r="U147" s="23"/>
      <c r="V147" s="20"/>
      <c r="W147" s="23"/>
      <c r="X147" s="20"/>
      <c r="Y147" s="23"/>
      <c r="Z147" s="23"/>
    </row>
    <row r="148" spans="1:26" ht="58.5" customHeight="1" x14ac:dyDescent="0.2">
      <c r="A148" s="19" t="s">
        <v>1563</v>
      </c>
      <c r="B148" s="20" t="s">
        <v>1644</v>
      </c>
      <c r="C148" s="20" t="s">
        <v>1645</v>
      </c>
      <c r="D148" s="21" t="s">
        <v>1646</v>
      </c>
      <c r="E148" s="21" t="s">
        <v>1696</v>
      </c>
      <c r="F148" s="21" t="s">
        <v>1697</v>
      </c>
      <c r="G148" s="21" t="s">
        <v>608</v>
      </c>
      <c r="H148" s="22" t="s">
        <v>1786</v>
      </c>
      <c r="I148" s="22" t="s">
        <v>1549</v>
      </c>
      <c r="J148" s="22" t="s">
        <v>1777</v>
      </c>
      <c r="K148" s="20" t="s">
        <v>1787</v>
      </c>
      <c r="L148" s="22">
        <v>90101802</v>
      </c>
      <c r="M148" s="22" t="s">
        <v>1774</v>
      </c>
      <c r="N148" s="22" t="s">
        <v>1545</v>
      </c>
      <c r="O148" s="20">
        <v>1</v>
      </c>
      <c r="P148" s="23">
        <v>100000</v>
      </c>
      <c r="Q148" s="26">
        <v>100000</v>
      </c>
      <c r="R148" s="24"/>
      <c r="S148" s="23"/>
      <c r="T148" s="20"/>
      <c r="U148" s="23"/>
      <c r="V148" s="20"/>
      <c r="W148" s="23"/>
      <c r="X148" s="20"/>
      <c r="Y148" s="23"/>
      <c r="Z148" s="23"/>
    </row>
    <row r="149" spans="1:26" ht="58.5" customHeight="1" x14ac:dyDescent="0.2">
      <c r="A149" s="19" t="s">
        <v>1563</v>
      </c>
      <c r="B149" s="20" t="s">
        <v>1644</v>
      </c>
      <c r="C149" s="20" t="s">
        <v>1645</v>
      </c>
      <c r="D149" s="21" t="s">
        <v>1646</v>
      </c>
      <c r="E149" s="21" t="s">
        <v>1647</v>
      </c>
      <c r="F149" s="21" t="s">
        <v>1647</v>
      </c>
      <c r="G149" s="21" t="s">
        <v>608</v>
      </c>
      <c r="H149" s="22" t="s">
        <v>1648</v>
      </c>
      <c r="I149" s="22" t="s">
        <v>1549</v>
      </c>
      <c r="J149" s="22" t="s">
        <v>1777</v>
      </c>
      <c r="K149" s="20" t="s">
        <v>1787</v>
      </c>
      <c r="L149" s="22">
        <v>90101802</v>
      </c>
      <c r="M149" s="22" t="s">
        <v>1774</v>
      </c>
      <c r="N149" s="22" t="s">
        <v>1545</v>
      </c>
      <c r="O149" s="20">
        <v>1</v>
      </c>
      <c r="P149" s="23">
        <v>50000</v>
      </c>
      <c r="Q149" s="26">
        <v>50000</v>
      </c>
      <c r="R149" s="24"/>
      <c r="S149" s="23"/>
      <c r="T149" s="20"/>
      <c r="U149" s="23"/>
      <c r="V149" s="20"/>
      <c r="W149" s="23"/>
      <c r="X149" s="20"/>
      <c r="Y149" s="23"/>
      <c r="Z149" s="23"/>
    </row>
    <row r="150" spans="1:26" ht="58.5" customHeight="1" x14ac:dyDescent="0.2">
      <c r="A150" s="19" t="s">
        <v>1563</v>
      </c>
      <c r="B150" s="20" t="s">
        <v>1644</v>
      </c>
      <c r="C150" s="20" t="s">
        <v>1645</v>
      </c>
      <c r="D150" s="21" t="s">
        <v>582</v>
      </c>
      <c r="E150" s="21" t="s">
        <v>603</v>
      </c>
      <c r="F150" s="21" t="s">
        <v>1782</v>
      </c>
      <c r="G150" s="21" t="s">
        <v>608</v>
      </c>
      <c r="H150" s="22" t="s">
        <v>1783</v>
      </c>
      <c r="I150" s="22" t="s">
        <v>1549</v>
      </c>
      <c r="J150" s="22" t="s">
        <v>1777</v>
      </c>
      <c r="K150" s="20"/>
      <c r="L150" s="22">
        <v>90101802</v>
      </c>
      <c r="M150" s="22" t="s">
        <v>1774</v>
      </c>
      <c r="N150" s="22" t="s">
        <v>1545</v>
      </c>
      <c r="O150" s="20">
        <v>1</v>
      </c>
      <c r="P150" s="23">
        <v>330000</v>
      </c>
      <c r="Q150" s="26">
        <v>330000</v>
      </c>
      <c r="R150" s="24"/>
      <c r="S150" s="23"/>
      <c r="T150" s="20"/>
      <c r="U150" s="23"/>
      <c r="V150" s="20"/>
      <c r="W150" s="23"/>
      <c r="X150" s="20"/>
      <c r="Y150" s="23"/>
      <c r="Z150" s="23"/>
    </row>
    <row r="151" spans="1:26" ht="58.5" customHeight="1" x14ac:dyDescent="0.2">
      <c r="A151" s="19" t="s">
        <v>1565</v>
      </c>
      <c r="B151" s="20" t="s">
        <v>1644</v>
      </c>
      <c r="C151" s="20" t="s">
        <v>444</v>
      </c>
      <c r="D151" s="21" t="s">
        <v>494</v>
      </c>
      <c r="E151" s="25" t="s">
        <v>1788</v>
      </c>
      <c r="F151" s="21" t="s">
        <v>1789</v>
      </c>
      <c r="G151" s="21" t="s">
        <v>451</v>
      </c>
      <c r="H151" s="22" t="s">
        <v>503</v>
      </c>
      <c r="I151" s="22" t="s">
        <v>1549</v>
      </c>
      <c r="J151" s="22" t="s">
        <v>1777</v>
      </c>
      <c r="K151" s="20" t="s">
        <v>1790</v>
      </c>
      <c r="L151" s="22">
        <v>90101802</v>
      </c>
      <c r="M151" s="22" t="s">
        <v>1774</v>
      </c>
      <c r="N151" s="22" t="s">
        <v>1545</v>
      </c>
      <c r="O151" s="20">
        <v>30</v>
      </c>
      <c r="P151" s="23">
        <v>550</v>
      </c>
      <c r="Q151" s="26">
        <v>16500</v>
      </c>
      <c r="R151" s="24"/>
      <c r="S151" s="23"/>
      <c r="T151" s="20"/>
      <c r="U151" s="23"/>
      <c r="V151" s="20"/>
      <c r="W151" s="23"/>
      <c r="X151" s="20"/>
      <c r="Y151" s="23"/>
      <c r="Z151" s="23"/>
    </row>
    <row r="152" spans="1:26" ht="109.5" customHeight="1" x14ac:dyDescent="0.2">
      <c r="A152" s="19" t="s">
        <v>1565</v>
      </c>
      <c r="B152" s="20" t="s">
        <v>1644</v>
      </c>
      <c r="C152" s="20" t="s">
        <v>444</v>
      </c>
      <c r="D152" s="21" t="s">
        <v>494</v>
      </c>
      <c r="E152" s="25" t="s">
        <v>1788</v>
      </c>
      <c r="F152" s="21" t="s">
        <v>1789</v>
      </c>
      <c r="G152" s="21" t="s">
        <v>451</v>
      </c>
      <c r="H152" s="22" t="s">
        <v>503</v>
      </c>
      <c r="I152" s="22" t="s">
        <v>1549</v>
      </c>
      <c r="J152" s="22" t="s">
        <v>1777</v>
      </c>
      <c r="K152" s="20" t="s">
        <v>1790</v>
      </c>
      <c r="L152" s="22">
        <v>90101802</v>
      </c>
      <c r="M152" s="22" t="s">
        <v>1774</v>
      </c>
      <c r="N152" s="22" t="s">
        <v>1545</v>
      </c>
      <c r="O152" s="20">
        <v>30</v>
      </c>
      <c r="P152" s="23">
        <v>550</v>
      </c>
      <c r="Q152" s="26">
        <v>16500</v>
      </c>
      <c r="R152" s="24"/>
      <c r="S152" s="23"/>
      <c r="T152" s="20"/>
      <c r="U152" s="23"/>
      <c r="V152" s="20"/>
      <c r="W152" s="23"/>
      <c r="X152" s="20"/>
      <c r="Y152" s="23"/>
      <c r="Z152" s="23"/>
    </row>
    <row r="153" spans="1:26" ht="109.5" customHeight="1" x14ac:dyDescent="0.2">
      <c r="A153" s="19" t="s">
        <v>1565</v>
      </c>
      <c r="B153" s="20" t="s">
        <v>1644</v>
      </c>
      <c r="C153" s="20" t="s">
        <v>1645</v>
      </c>
      <c r="D153" s="21" t="s">
        <v>582</v>
      </c>
      <c r="E153" s="21" t="s">
        <v>603</v>
      </c>
      <c r="F153" s="21" t="s">
        <v>1782</v>
      </c>
      <c r="G153" s="21" t="s">
        <v>608</v>
      </c>
      <c r="H153" s="22" t="s">
        <v>1783</v>
      </c>
      <c r="I153" s="22" t="s">
        <v>1549</v>
      </c>
      <c r="J153" s="22" t="s">
        <v>1777</v>
      </c>
      <c r="K153" s="20"/>
      <c r="L153" s="22">
        <v>90101802</v>
      </c>
      <c r="M153" s="22" t="s">
        <v>1774</v>
      </c>
      <c r="N153" s="22" t="s">
        <v>1545</v>
      </c>
      <c r="O153" s="20">
        <v>1</v>
      </c>
      <c r="P153" s="23">
        <v>330000</v>
      </c>
      <c r="Q153" s="26">
        <v>330000</v>
      </c>
      <c r="R153" s="24"/>
      <c r="S153" s="23"/>
      <c r="T153" s="20"/>
      <c r="U153" s="23"/>
      <c r="V153" s="20"/>
      <c r="W153" s="23"/>
      <c r="X153" s="20"/>
      <c r="Y153" s="23"/>
      <c r="Z153" s="23"/>
    </row>
    <row r="154" spans="1:26" ht="109.5" customHeight="1" x14ac:dyDescent="0.2">
      <c r="A154" s="19" t="s">
        <v>1567</v>
      </c>
      <c r="B154" s="20" t="s">
        <v>1644</v>
      </c>
      <c r="C154" s="20" t="s">
        <v>1645</v>
      </c>
      <c r="D154" s="21" t="s">
        <v>582</v>
      </c>
      <c r="E154" s="21" t="s">
        <v>603</v>
      </c>
      <c r="F154" s="21" t="s">
        <v>1782</v>
      </c>
      <c r="G154" s="21" t="s">
        <v>608</v>
      </c>
      <c r="H154" s="22" t="s">
        <v>1783</v>
      </c>
      <c r="I154" s="22" t="s">
        <v>1549</v>
      </c>
      <c r="J154" s="22" t="s">
        <v>1777</v>
      </c>
      <c r="K154" s="20"/>
      <c r="L154" s="22">
        <v>90101802</v>
      </c>
      <c r="M154" s="22" t="s">
        <v>1774</v>
      </c>
      <c r="N154" s="22" t="s">
        <v>1545</v>
      </c>
      <c r="O154" s="20">
        <v>1</v>
      </c>
      <c r="P154" s="23">
        <v>480000</v>
      </c>
      <c r="Q154" s="26">
        <v>480000</v>
      </c>
      <c r="R154" s="24"/>
      <c r="S154" s="23"/>
      <c r="T154" s="20"/>
      <c r="U154" s="23"/>
      <c r="V154" s="20"/>
      <c r="W154" s="23"/>
      <c r="X154" s="20"/>
      <c r="Y154" s="23"/>
      <c r="Z154" s="23"/>
    </row>
    <row r="155" spans="1:26" ht="109.5" customHeight="1" x14ac:dyDescent="0.2">
      <c r="A155" s="19" t="s">
        <v>1568</v>
      </c>
      <c r="B155" s="20" t="s">
        <v>1644</v>
      </c>
      <c r="C155" s="20" t="s">
        <v>1645</v>
      </c>
      <c r="D155" s="21" t="s">
        <v>582</v>
      </c>
      <c r="E155" s="21" t="s">
        <v>603</v>
      </c>
      <c r="F155" s="21" t="s">
        <v>1791</v>
      </c>
      <c r="G155" s="21" t="s">
        <v>608</v>
      </c>
      <c r="H155" s="22" t="s">
        <v>1792</v>
      </c>
      <c r="I155" s="22" t="s">
        <v>1549</v>
      </c>
      <c r="J155" s="22" t="s">
        <v>1777</v>
      </c>
      <c r="K155" s="20"/>
      <c r="L155" s="22">
        <v>90101802</v>
      </c>
      <c r="M155" s="22" t="s">
        <v>1774</v>
      </c>
      <c r="N155" s="22" t="s">
        <v>1545</v>
      </c>
      <c r="O155" s="20">
        <v>1</v>
      </c>
      <c r="P155" s="23">
        <v>50000</v>
      </c>
      <c r="Q155" s="26">
        <v>50000</v>
      </c>
      <c r="R155" s="24"/>
      <c r="S155" s="23"/>
      <c r="T155" s="20"/>
      <c r="U155" s="23"/>
      <c r="V155" s="20"/>
      <c r="W155" s="23"/>
      <c r="X155" s="20"/>
      <c r="Y155" s="23"/>
      <c r="Z155" s="23"/>
    </row>
    <row r="156" spans="1:26" ht="109.5" customHeight="1" x14ac:dyDescent="0.2">
      <c r="A156" s="19" t="s">
        <v>1568</v>
      </c>
      <c r="B156" s="20" t="s">
        <v>1644</v>
      </c>
      <c r="C156" s="20" t="s">
        <v>1645</v>
      </c>
      <c r="D156" s="21" t="s">
        <v>582</v>
      </c>
      <c r="E156" s="21" t="s">
        <v>603</v>
      </c>
      <c r="F156" s="21" t="s">
        <v>1782</v>
      </c>
      <c r="G156" s="21" t="s">
        <v>608</v>
      </c>
      <c r="H156" s="22" t="s">
        <v>1783</v>
      </c>
      <c r="I156" s="22" t="s">
        <v>1549</v>
      </c>
      <c r="J156" s="22" t="s">
        <v>1777</v>
      </c>
      <c r="K156" s="20"/>
      <c r="L156" s="22">
        <v>90101802</v>
      </c>
      <c r="M156" s="22" t="s">
        <v>1774</v>
      </c>
      <c r="N156" s="22" t="s">
        <v>1545</v>
      </c>
      <c r="O156" s="20">
        <v>1</v>
      </c>
      <c r="P156" s="23">
        <v>330000</v>
      </c>
      <c r="Q156" s="26">
        <v>250000</v>
      </c>
      <c r="R156" s="24"/>
      <c r="S156" s="23"/>
      <c r="T156" s="20"/>
      <c r="U156" s="23"/>
      <c r="V156" s="20"/>
      <c r="W156" s="23"/>
      <c r="X156" s="20"/>
      <c r="Y156" s="23"/>
      <c r="Z156" s="23"/>
    </row>
    <row r="157" spans="1:26" ht="109.5" customHeight="1" x14ac:dyDescent="0.2">
      <c r="A157" s="19" t="s">
        <v>1568</v>
      </c>
      <c r="B157" s="20" t="s">
        <v>1644</v>
      </c>
      <c r="C157" s="20" t="s">
        <v>444</v>
      </c>
      <c r="D157" s="21" t="s">
        <v>494</v>
      </c>
      <c r="E157" s="25" t="s">
        <v>1788</v>
      </c>
      <c r="F157" s="21" t="s">
        <v>1789</v>
      </c>
      <c r="G157" s="21" t="s">
        <v>451</v>
      </c>
      <c r="H157" s="22" t="s">
        <v>503</v>
      </c>
      <c r="I157" s="22" t="s">
        <v>1549</v>
      </c>
      <c r="J157" s="22" t="s">
        <v>1777</v>
      </c>
      <c r="K157" s="20" t="s">
        <v>1793</v>
      </c>
      <c r="L157" s="22">
        <v>90101802</v>
      </c>
      <c r="M157" s="22" t="s">
        <v>1774</v>
      </c>
      <c r="N157" s="22" t="s">
        <v>1545</v>
      </c>
      <c r="O157" s="20">
        <v>35</v>
      </c>
      <c r="P157" s="23">
        <v>300</v>
      </c>
      <c r="Q157" s="26">
        <v>10500</v>
      </c>
      <c r="R157" s="24"/>
      <c r="S157" s="23"/>
      <c r="T157" s="20"/>
      <c r="U157" s="23"/>
      <c r="V157" s="20"/>
      <c r="W157" s="23"/>
      <c r="X157" s="20"/>
      <c r="Y157" s="23"/>
      <c r="Z157" s="23"/>
    </row>
    <row r="158" spans="1:26" ht="109.5" customHeight="1" x14ac:dyDescent="0.2">
      <c r="A158" s="19" t="s">
        <v>1568</v>
      </c>
      <c r="B158" s="20" t="s">
        <v>1644</v>
      </c>
      <c r="C158" s="20" t="s">
        <v>444</v>
      </c>
      <c r="D158" s="21" t="s">
        <v>494</v>
      </c>
      <c r="E158" s="25" t="s">
        <v>1788</v>
      </c>
      <c r="F158" s="21" t="s">
        <v>1789</v>
      </c>
      <c r="G158" s="21" t="s">
        <v>451</v>
      </c>
      <c r="H158" s="22" t="s">
        <v>503</v>
      </c>
      <c r="I158" s="22" t="s">
        <v>1549</v>
      </c>
      <c r="J158" s="22" t="s">
        <v>1777</v>
      </c>
      <c r="K158" s="20" t="s">
        <v>1793</v>
      </c>
      <c r="L158" s="22">
        <v>90101802</v>
      </c>
      <c r="M158" s="22" t="s">
        <v>1774</v>
      </c>
      <c r="N158" s="22" t="s">
        <v>1545</v>
      </c>
      <c r="O158" s="20">
        <v>35</v>
      </c>
      <c r="P158" s="23">
        <v>300</v>
      </c>
      <c r="Q158" s="26">
        <v>10500</v>
      </c>
      <c r="R158" s="24"/>
      <c r="S158" s="23"/>
      <c r="T158" s="20"/>
      <c r="U158" s="23"/>
      <c r="V158" s="20"/>
      <c r="W158" s="23"/>
      <c r="X158" s="20"/>
      <c r="Y158" s="23"/>
      <c r="Z158" s="23"/>
    </row>
    <row r="159" spans="1:26" ht="109.5" customHeight="1" x14ac:dyDescent="0.2">
      <c r="A159" s="19" t="s">
        <v>1568</v>
      </c>
      <c r="B159" s="20" t="s">
        <v>1644</v>
      </c>
      <c r="C159" s="20" t="s">
        <v>444</v>
      </c>
      <c r="D159" s="21" t="s">
        <v>445</v>
      </c>
      <c r="E159" s="25" t="s">
        <v>471</v>
      </c>
      <c r="F159" s="21" t="s">
        <v>1789</v>
      </c>
      <c r="G159" s="21" t="s">
        <v>451</v>
      </c>
      <c r="H159" s="22" t="s">
        <v>1794</v>
      </c>
      <c r="I159" s="22" t="s">
        <v>1549</v>
      </c>
      <c r="J159" s="22" t="s">
        <v>1777</v>
      </c>
      <c r="K159" s="20" t="s">
        <v>1793</v>
      </c>
      <c r="L159" s="22">
        <v>90101802</v>
      </c>
      <c r="M159" s="22" t="s">
        <v>1774</v>
      </c>
      <c r="N159" s="22" t="s">
        <v>1545</v>
      </c>
      <c r="O159" s="20">
        <v>35</v>
      </c>
      <c r="P159" s="23">
        <v>300</v>
      </c>
      <c r="Q159" s="26">
        <v>10500</v>
      </c>
      <c r="R159" s="24"/>
      <c r="S159" s="23"/>
      <c r="T159" s="20"/>
      <c r="U159" s="23"/>
      <c r="V159" s="20"/>
      <c r="W159" s="23"/>
      <c r="X159" s="20"/>
      <c r="Y159" s="23"/>
      <c r="Z159" s="23"/>
    </row>
    <row r="160" spans="1:26" ht="109.5" customHeight="1" x14ac:dyDescent="0.2">
      <c r="A160" s="19" t="s">
        <v>1702</v>
      </c>
      <c r="B160" s="20" t="s">
        <v>1540</v>
      </c>
      <c r="C160" s="20" t="s">
        <v>639</v>
      </c>
      <c r="D160" s="21" t="s">
        <v>640</v>
      </c>
      <c r="E160" s="21" t="s">
        <v>1548</v>
      </c>
      <c r="F160" s="21" t="s">
        <v>695</v>
      </c>
      <c r="G160" s="21" t="s">
        <v>1433</v>
      </c>
      <c r="H160" s="22" t="s">
        <v>705</v>
      </c>
      <c r="I160" s="22" t="s">
        <v>1549</v>
      </c>
      <c r="J160" s="22" t="s">
        <v>1777</v>
      </c>
      <c r="K160" s="20"/>
      <c r="L160" s="22">
        <v>90101802</v>
      </c>
      <c r="M160" s="22" t="s">
        <v>1774</v>
      </c>
      <c r="N160" s="22" t="s">
        <v>1545</v>
      </c>
      <c r="O160" s="20">
        <v>1</v>
      </c>
      <c r="P160" s="23">
        <v>400000</v>
      </c>
      <c r="Q160" s="23">
        <v>400000</v>
      </c>
      <c r="R160" s="24"/>
      <c r="S160" s="23">
        <v>0</v>
      </c>
      <c r="T160" s="20">
        <v>1</v>
      </c>
      <c r="U160" s="23">
        <v>400000</v>
      </c>
      <c r="V160" s="20"/>
      <c r="W160" s="23">
        <v>0</v>
      </c>
      <c r="X160" s="20"/>
      <c r="Y160" s="23">
        <v>0</v>
      </c>
      <c r="Z160" s="23" t="str">
        <f>+LEFT(Costeo!$H432,250)</f>
        <v>Organización de encuentro con estudiantes e instituciones que trabajan con personas con discapacidad y buenas prácticas</v>
      </c>
    </row>
    <row r="161" spans="1:26" ht="109.5" customHeight="1" x14ac:dyDescent="0.2">
      <c r="A161" s="19" t="s">
        <v>1564</v>
      </c>
      <c r="B161" s="20" t="s">
        <v>1644</v>
      </c>
      <c r="C161" s="20" t="s">
        <v>444</v>
      </c>
      <c r="D161" s="21" t="s">
        <v>494</v>
      </c>
      <c r="E161" s="25" t="s">
        <v>1788</v>
      </c>
      <c r="F161" s="21" t="s">
        <v>1789</v>
      </c>
      <c r="G161" s="21" t="s">
        <v>451</v>
      </c>
      <c r="H161" s="22" t="s">
        <v>503</v>
      </c>
      <c r="I161" s="22" t="s">
        <v>1549</v>
      </c>
      <c r="J161" s="22" t="s">
        <v>1777</v>
      </c>
      <c r="K161" s="20" t="s">
        <v>1795</v>
      </c>
      <c r="L161" s="22">
        <v>90101802</v>
      </c>
      <c r="M161" s="22" t="s">
        <v>1774</v>
      </c>
      <c r="N161" s="22" t="s">
        <v>1545</v>
      </c>
      <c r="O161" s="20">
        <v>20</v>
      </c>
      <c r="P161" s="23">
        <v>350</v>
      </c>
      <c r="Q161" s="26">
        <v>7000</v>
      </c>
      <c r="R161" s="24"/>
      <c r="S161" s="23"/>
      <c r="T161" s="20"/>
      <c r="U161" s="23"/>
      <c r="V161" s="20"/>
      <c r="W161" s="23"/>
      <c r="X161" s="20"/>
      <c r="Y161" s="23"/>
      <c r="Z161" s="23"/>
    </row>
    <row r="162" spans="1:26" ht="109.5" customHeight="1" x14ac:dyDescent="0.2">
      <c r="A162" s="19" t="s">
        <v>1564</v>
      </c>
      <c r="B162" s="20" t="s">
        <v>1644</v>
      </c>
      <c r="C162" s="20" t="s">
        <v>444</v>
      </c>
      <c r="D162" s="21" t="s">
        <v>494</v>
      </c>
      <c r="E162" s="25" t="s">
        <v>1788</v>
      </c>
      <c r="F162" s="21" t="s">
        <v>1789</v>
      </c>
      <c r="G162" s="21" t="s">
        <v>451</v>
      </c>
      <c r="H162" s="22" t="s">
        <v>503</v>
      </c>
      <c r="I162" s="22" t="s">
        <v>1549</v>
      </c>
      <c r="J162" s="22" t="s">
        <v>1777</v>
      </c>
      <c r="K162" s="20" t="s">
        <v>1795</v>
      </c>
      <c r="L162" s="22">
        <v>90101802</v>
      </c>
      <c r="M162" s="22" t="s">
        <v>1774</v>
      </c>
      <c r="N162" s="22" t="s">
        <v>1545</v>
      </c>
      <c r="O162" s="20">
        <v>90</v>
      </c>
      <c r="P162" s="23">
        <v>350</v>
      </c>
      <c r="Q162" s="26">
        <v>31500</v>
      </c>
      <c r="R162" s="24"/>
      <c r="S162" s="23"/>
      <c r="T162" s="20"/>
      <c r="U162" s="23"/>
      <c r="V162" s="20"/>
      <c r="W162" s="23"/>
      <c r="X162" s="20"/>
      <c r="Y162" s="23"/>
      <c r="Z162" s="23"/>
    </row>
    <row r="163" spans="1:26" ht="109.5" customHeight="1" x14ac:dyDescent="0.2">
      <c r="A163" s="19" t="s">
        <v>1564</v>
      </c>
      <c r="B163" s="20" t="s">
        <v>1644</v>
      </c>
      <c r="C163" s="20" t="s">
        <v>1645</v>
      </c>
      <c r="D163" s="21" t="s">
        <v>1646</v>
      </c>
      <c r="E163" s="21" t="s">
        <v>1647</v>
      </c>
      <c r="F163" s="21" t="s">
        <v>1647</v>
      </c>
      <c r="G163" s="21" t="s">
        <v>608</v>
      </c>
      <c r="H163" s="22" t="s">
        <v>1648</v>
      </c>
      <c r="I163" s="22" t="s">
        <v>1549</v>
      </c>
      <c r="J163" s="22" t="s">
        <v>1777</v>
      </c>
      <c r="K163" s="20" t="s">
        <v>1796</v>
      </c>
      <c r="L163" s="22">
        <v>90101802</v>
      </c>
      <c r="M163" s="22" t="s">
        <v>1774</v>
      </c>
      <c r="N163" s="22" t="s">
        <v>1545</v>
      </c>
      <c r="O163" s="20">
        <v>1</v>
      </c>
      <c r="P163" s="23">
        <v>50000</v>
      </c>
      <c r="Q163" s="26">
        <v>50000</v>
      </c>
      <c r="R163" s="24"/>
      <c r="S163" s="23"/>
      <c r="T163" s="20"/>
      <c r="U163" s="23"/>
      <c r="V163" s="20"/>
      <c r="W163" s="23"/>
      <c r="X163" s="20"/>
      <c r="Y163" s="23"/>
      <c r="Z163" s="23"/>
    </row>
    <row r="164" spans="1:26" ht="109.5" customHeight="1" x14ac:dyDescent="0.2">
      <c r="A164" s="19" t="s">
        <v>1564</v>
      </c>
      <c r="B164" s="20" t="s">
        <v>1644</v>
      </c>
      <c r="C164" s="20" t="s">
        <v>444</v>
      </c>
      <c r="D164" s="21" t="s">
        <v>445</v>
      </c>
      <c r="E164" s="25" t="s">
        <v>471</v>
      </c>
      <c r="F164" s="21" t="s">
        <v>477</v>
      </c>
      <c r="G164" s="21" t="s">
        <v>451</v>
      </c>
      <c r="H164" s="22" t="s">
        <v>478</v>
      </c>
      <c r="I164" s="22" t="s">
        <v>1549</v>
      </c>
      <c r="J164" s="22" t="s">
        <v>1777</v>
      </c>
      <c r="K164" s="20" t="s">
        <v>1797</v>
      </c>
      <c r="L164" s="22">
        <v>90101802</v>
      </c>
      <c r="M164" s="22" t="s">
        <v>1774</v>
      </c>
      <c r="N164" s="22" t="s">
        <v>1545</v>
      </c>
      <c r="O164" s="20">
        <v>20</v>
      </c>
      <c r="P164" s="23">
        <v>350</v>
      </c>
      <c r="Q164" s="26">
        <v>7000</v>
      </c>
      <c r="R164" s="24"/>
      <c r="S164" s="23"/>
      <c r="T164" s="20"/>
      <c r="U164" s="23"/>
      <c r="V164" s="20"/>
      <c r="W164" s="23"/>
      <c r="X164" s="20"/>
      <c r="Y164" s="23"/>
      <c r="Z164" s="23"/>
    </row>
    <row r="165" spans="1:26" ht="109.5" customHeight="1" x14ac:dyDescent="0.2">
      <c r="A165" s="19" t="s">
        <v>1564</v>
      </c>
      <c r="B165" s="20" t="s">
        <v>1644</v>
      </c>
      <c r="C165" s="20" t="s">
        <v>444</v>
      </c>
      <c r="D165" s="21" t="s">
        <v>445</v>
      </c>
      <c r="E165" s="25" t="s">
        <v>471</v>
      </c>
      <c r="F165" s="21" t="s">
        <v>477</v>
      </c>
      <c r="G165" s="21" t="s">
        <v>451</v>
      </c>
      <c r="H165" s="22" t="s">
        <v>478</v>
      </c>
      <c r="I165" s="22" t="s">
        <v>1549</v>
      </c>
      <c r="J165" s="22" t="s">
        <v>1777</v>
      </c>
      <c r="K165" s="20" t="s">
        <v>1795</v>
      </c>
      <c r="L165" s="22">
        <v>90101802</v>
      </c>
      <c r="M165" s="22" t="s">
        <v>1774</v>
      </c>
      <c r="N165" s="22" t="s">
        <v>1545</v>
      </c>
      <c r="O165" s="20">
        <v>50</v>
      </c>
      <c r="P165" s="23">
        <v>350</v>
      </c>
      <c r="Q165" s="26">
        <v>17500</v>
      </c>
      <c r="R165" s="24"/>
      <c r="S165" s="23"/>
      <c r="T165" s="20"/>
      <c r="U165" s="23"/>
      <c r="V165" s="20"/>
      <c r="W165" s="23"/>
      <c r="X165" s="20"/>
      <c r="Y165" s="23"/>
      <c r="Z165" s="23"/>
    </row>
    <row r="166" spans="1:26" ht="109.5" customHeight="1" x14ac:dyDescent="0.2">
      <c r="A166" s="19" t="s">
        <v>1564</v>
      </c>
      <c r="B166" s="20" t="s">
        <v>1644</v>
      </c>
      <c r="C166" s="20" t="s">
        <v>1645</v>
      </c>
      <c r="D166" s="21" t="s">
        <v>582</v>
      </c>
      <c r="E166" s="21" t="s">
        <v>603</v>
      </c>
      <c r="F166" s="21" t="s">
        <v>1782</v>
      </c>
      <c r="G166" s="21" t="s">
        <v>608</v>
      </c>
      <c r="H166" s="22" t="s">
        <v>1783</v>
      </c>
      <c r="I166" s="22" t="s">
        <v>1549</v>
      </c>
      <c r="J166" s="22" t="s">
        <v>1777</v>
      </c>
      <c r="K166" s="20"/>
      <c r="L166" s="22">
        <v>90101802</v>
      </c>
      <c r="M166" s="22" t="s">
        <v>1774</v>
      </c>
      <c r="N166" s="22" t="s">
        <v>1545</v>
      </c>
      <c r="O166" s="20">
        <v>1</v>
      </c>
      <c r="P166" s="23">
        <v>350000</v>
      </c>
      <c r="Q166" s="26">
        <v>350000</v>
      </c>
      <c r="R166" s="24"/>
      <c r="S166" s="23"/>
      <c r="T166" s="20"/>
      <c r="U166" s="23"/>
      <c r="V166" s="20"/>
      <c r="W166" s="23"/>
      <c r="X166" s="20"/>
      <c r="Y166" s="23"/>
      <c r="Z166" s="23"/>
    </row>
    <row r="167" spans="1:26" ht="109.5" customHeight="1" x14ac:dyDescent="0.2">
      <c r="A167" s="19" t="s">
        <v>1539</v>
      </c>
      <c r="B167" s="20" t="s">
        <v>1540</v>
      </c>
      <c r="C167" s="20" t="s">
        <v>870</v>
      </c>
      <c r="D167" s="21" t="s">
        <v>1037</v>
      </c>
      <c r="E167" s="21" t="s">
        <v>1038</v>
      </c>
      <c r="F167" s="21" t="s">
        <v>1042</v>
      </c>
      <c r="G167" s="21" t="s">
        <v>1433</v>
      </c>
      <c r="H167" s="22" t="s">
        <v>1050</v>
      </c>
      <c r="I167" s="22" t="s">
        <v>1623</v>
      </c>
      <c r="J167" s="22" t="s">
        <v>1798</v>
      </c>
      <c r="K167" s="20" t="s">
        <v>1798</v>
      </c>
      <c r="L167" s="22" t="s">
        <v>1543</v>
      </c>
      <c r="M167" s="22" t="s">
        <v>1774</v>
      </c>
      <c r="N167" s="22" t="s">
        <v>1545</v>
      </c>
      <c r="O167" s="20">
        <v>1</v>
      </c>
      <c r="P167" s="23">
        <v>100000</v>
      </c>
      <c r="Q167" s="23">
        <v>100000</v>
      </c>
      <c r="R167" s="24"/>
      <c r="S167" s="23">
        <v>0</v>
      </c>
      <c r="T167" s="20">
        <v>1</v>
      </c>
      <c r="U167" s="23">
        <v>100000</v>
      </c>
      <c r="V167" s="20"/>
      <c r="W167" s="23">
        <v>0</v>
      </c>
      <c r="X167" s="20"/>
      <c r="Y167" s="23">
        <v>0</v>
      </c>
      <c r="Z167" s="23" t="str">
        <f>+LEFT(Costeo!$H417,250)</f>
        <v>Contratación de 2 especialistas para diseño y sistematización del programa de Vida Estudiantil (deporte, arte y cultura).</v>
      </c>
    </row>
    <row r="168" spans="1:26" ht="109.5" customHeight="1" x14ac:dyDescent="0.2">
      <c r="A168" s="19" t="s">
        <v>553</v>
      </c>
      <c r="B168" s="20" t="s">
        <v>1644</v>
      </c>
      <c r="C168" s="20" t="s">
        <v>1645</v>
      </c>
      <c r="D168" s="21" t="s">
        <v>582</v>
      </c>
      <c r="E168" s="21" t="s">
        <v>603</v>
      </c>
      <c r="F168" s="21" t="s">
        <v>1799</v>
      </c>
      <c r="G168" s="21" t="s">
        <v>608</v>
      </c>
      <c r="H168" s="22" t="s">
        <v>609</v>
      </c>
      <c r="I168" s="22" t="s">
        <v>1549</v>
      </c>
      <c r="J168" s="22" t="s">
        <v>1777</v>
      </c>
      <c r="K168" s="20" t="s">
        <v>1800</v>
      </c>
      <c r="L168" s="22">
        <v>90101802</v>
      </c>
      <c r="M168" s="22" t="s">
        <v>1774</v>
      </c>
      <c r="N168" s="22" t="s">
        <v>1545</v>
      </c>
      <c r="O168" s="20">
        <v>1</v>
      </c>
      <c r="P168" s="23">
        <v>50000</v>
      </c>
      <c r="Q168" s="23">
        <v>50000</v>
      </c>
      <c r="R168" s="24">
        <v>1</v>
      </c>
      <c r="S168" s="23">
        <v>50000</v>
      </c>
      <c r="T168" s="20"/>
      <c r="U168" s="23">
        <v>0</v>
      </c>
      <c r="V168" s="20"/>
      <c r="W168" s="23">
        <v>0</v>
      </c>
      <c r="X168" s="20"/>
      <c r="Y168" s="23">
        <v>0</v>
      </c>
      <c r="Z168" s="23" t="str">
        <f>+LEFT(Costeo!$H21,250)</f>
        <v>Realizar publicidad institucional difusión</v>
      </c>
    </row>
    <row r="169" spans="1:26" ht="109.5" customHeight="1" x14ac:dyDescent="0.2">
      <c r="A169" s="19" t="s">
        <v>553</v>
      </c>
      <c r="B169" s="20" t="s">
        <v>1644</v>
      </c>
      <c r="C169" s="20" t="s">
        <v>1645</v>
      </c>
      <c r="D169" s="21" t="s">
        <v>582</v>
      </c>
      <c r="E169" s="21" t="s">
        <v>603</v>
      </c>
      <c r="F169" s="21" t="s">
        <v>1799</v>
      </c>
      <c r="G169" s="21" t="s">
        <v>608</v>
      </c>
      <c r="H169" s="22" t="s">
        <v>609</v>
      </c>
      <c r="I169" s="22" t="s">
        <v>1549</v>
      </c>
      <c r="J169" s="22" t="s">
        <v>1777</v>
      </c>
      <c r="K169" s="20" t="s">
        <v>1801</v>
      </c>
      <c r="L169" s="22">
        <v>90101802</v>
      </c>
      <c r="M169" s="22" t="s">
        <v>1774</v>
      </c>
      <c r="N169" s="22" t="s">
        <v>1545</v>
      </c>
      <c r="O169" s="20">
        <v>3</v>
      </c>
      <c r="P169" s="23">
        <v>50000</v>
      </c>
      <c r="Q169" s="23">
        <v>150000</v>
      </c>
      <c r="R169" s="24"/>
      <c r="S169" s="23">
        <v>0</v>
      </c>
      <c r="T169" s="20">
        <v>1</v>
      </c>
      <c r="U169" s="23">
        <v>50000</v>
      </c>
      <c r="V169" s="20">
        <v>1</v>
      </c>
      <c r="W169" s="23">
        <v>50000</v>
      </c>
      <c r="X169" s="20">
        <v>1</v>
      </c>
      <c r="Y169" s="23">
        <v>50000</v>
      </c>
      <c r="Z169" s="23" t="str">
        <f>+LEFT(Costeo!$H22,250)</f>
        <v>Realizar publicidad institucional difusión</v>
      </c>
    </row>
    <row r="170" spans="1:26" ht="109.5" customHeight="1" x14ac:dyDescent="0.2">
      <c r="A170" s="19" t="s">
        <v>553</v>
      </c>
      <c r="B170" s="20" t="s">
        <v>1644</v>
      </c>
      <c r="C170" s="20" t="s">
        <v>1645</v>
      </c>
      <c r="D170" s="21" t="s">
        <v>582</v>
      </c>
      <c r="E170" s="21" t="s">
        <v>603</v>
      </c>
      <c r="F170" s="21" t="s">
        <v>611</v>
      </c>
      <c r="G170" s="21" t="s">
        <v>608</v>
      </c>
      <c r="H170" s="22" t="s">
        <v>612</v>
      </c>
      <c r="I170" s="22" t="s">
        <v>1549</v>
      </c>
      <c r="J170" s="22" t="s">
        <v>1777</v>
      </c>
      <c r="K170" s="20" t="s">
        <v>1801</v>
      </c>
      <c r="L170" s="22">
        <v>90101802</v>
      </c>
      <c r="M170" s="22" t="s">
        <v>1774</v>
      </c>
      <c r="N170" s="22" t="s">
        <v>1545</v>
      </c>
      <c r="O170" s="20">
        <v>1</v>
      </c>
      <c r="P170" s="23">
        <v>50000</v>
      </c>
      <c r="Q170" s="23">
        <v>50000</v>
      </c>
      <c r="R170" s="24"/>
      <c r="S170" s="23">
        <v>0</v>
      </c>
      <c r="T170" s="20">
        <v>1</v>
      </c>
      <c r="U170" s="23">
        <v>50000</v>
      </c>
      <c r="V170" s="20"/>
      <c r="W170" s="23">
        <v>0</v>
      </c>
      <c r="X170" s="20"/>
      <c r="Y170" s="23">
        <v>0</v>
      </c>
      <c r="Z170" s="23" t="str">
        <f>+LEFT(Costeo!$H24,250)</f>
        <v>Implementar el plan de mantenimiento</v>
      </c>
    </row>
    <row r="171" spans="1:26" ht="109.5" customHeight="1" x14ac:dyDescent="0.2">
      <c r="A171" s="19" t="s">
        <v>553</v>
      </c>
      <c r="B171" s="20" t="s">
        <v>1644</v>
      </c>
      <c r="C171" s="20" t="s">
        <v>1645</v>
      </c>
      <c r="D171" s="21" t="s">
        <v>582</v>
      </c>
      <c r="E171" s="21" t="s">
        <v>603</v>
      </c>
      <c r="F171" s="21" t="s">
        <v>615</v>
      </c>
      <c r="G171" s="21" t="s">
        <v>608</v>
      </c>
      <c r="H171" s="22" t="s">
        <v>616</v>
      </c>
      <c r="I171" s="22" t="s">
        <v>1549</v>
      </c>
      <c r="J171" s="22" t="s">
        <v>1777</v>
      </c>
      <c r="K171" s="20" t="s">
        <v>1801</v>
      </c>
      <c r="L171" s="22">
        <v>90101802</v>
      </c>
      <c r="M171" s="22" t="s">
        <v>1774</v>
      </c>
      <c r="N171" s="22" t="s">
        <v>1545</v>
      </c>
      <c r="O171" s="20">
        <v>4</v>
      </c>
      <c r="P171" s="23">
        <v>50000</v>
      </c>
      <c r="Q171" s="23">
        <v>200000</v>
      </c>
      <c r="R171" s="24">
        <v>1</v>
      </c>
      <c r="S171" s="23">
        <v>50000</v>
      </c>
      <c r="T171" s="20">
        <v>1</v>
      </c>
      <c r="U171" s="23">
        <v>50000</v>
      </c>
      <c r="V171" s="20">
        <v>1</v>
      </c>
      <c r="W171" s="23">
        <v>50000</v>
      </c>
      <c r="X171" s="20">
        <v>1</v>
      </c>
      <c r="Y171" s="23">
        <v>50000</v>
      </c>
      <c r="Z171" s="23" t="str">
        <f>+LEFT(Costeo!$H25,250)</f>
        <v>Implementar el plan de mantenimiento</v>
      </c>
    </row>
    <row r="172" spans="1:26" ht="109.5" customHeight="1" x14ac:dyDescent="0.2">
      <c r="A172" s="19" t="s">
        <v>553</v>
      </c>
      <c r="B172" s="20" t="s">
        <v>1644</v>
      </c>
      <c r="C172" s="20" t="s">
        <v>1645</v>
      </c>
      <c r="D172" s="21" t="s">
        <v>582</v>
      </c>
      <c r="E172" s="21" t="s">
        <v>603</v>
      </c>
      <c r="F172" s="21" t="s">
        <v>635</v>
      </c>
      <c r="G172" s="21" t="s">
        <v>608</v>
      </c>
      <c r="H172" s="22" t="s">
        <v>637</v>
      </c>
      <c r="I172" s="22" t="s">
        <v>1549</v>
      </c>
      <c r="J172" s="22" t="s">
        <v>1779</v>
      </c>
      <c r="K172" s="20" t="s">
        <v>1802</v>
      </c>
      <c r="L172" s="22">
        <v>90101603</v>
      </c>
      <c r="M172" s="22" t="s">
        <v>1774</v>
      </c>
      <c r="N172" s="22" t="s">
        <v>1545</v>
      </c>
      <c r="O172" s="20">
        <v>1</v>
      </c>
      <c r="P172" s="23">
        <v>250000</v>
      </c>
      <c r="Q172" s="23">
        <v>250000</v>
      </c>
      <c r="R172" s="24"/>
      <c r="S172" s="23">
        <v>0</v>
      </c>
      <c r="T172" s="20"/>
      <c r="U172" s="23">
        <v>0</v>
      </c>
      <c r="V172" s="20"/>
      <c r="W172" s="23">
        <v>0</v>
      </c>
      <c r="X172" s="20">
        <v>1</v>
      </c>
      <c r="Y172" s="23">
        <v>250000</v>
      </c>
      <c r="Z172" s="23" t="str">
        <f>+LEFT(Costeo!$H28,250)</f>
        <v>Implementar el plan de mantenimiento</v>
      </c>
    </row>
    <row r="173" spans="1:26" ht="109.5" customHeight="1" x14ac:dyDescent="0.2">
      <c r="A173" s="19" t="s">
        <v>981</v>
      </c>
      <c r="B173" s="20" t="s">
        <v>1540</v>
      </c>
      <c r="C173" s="20" t="s">
        <v>1113</v>
      </c>
      <c r="D173" s="21" t="s">
        <v>1114</v>
      </c>
      <c r="E173" s="21" t="s">
        <v>1179</v>
      </c>
      <c r="F173" s="21" t="s">
        <v>1192</v>
      </c>
      <c r="G173" s="21" t="s">
        <v>1433</v>
      </c>
      <c r="H173" s="22" t="s">
        <v>1193</v>
      </c>
      <c r="I173" s="22" t="s">
        <v>1549</v>
      </c>
      <c r="J173" s="22" t="s">
        <v>1803</v>
      </c>
      <c r="K173" s="20" t="s">
        <v>1804</v>
      </c>
      <c r="L173" s="22">
        <v>12164504</v>
      </c>
      <c r="M173" s="22" t="s">
        <v>1805</v>
      </c>
      <c r="N173" s="22" t="s">
        <v>1562</v>
      </c>
      <c r="O173" s="20">
        <v>2</v>
      </c>
      <c r="P173" s="23">
        <v>600000</v>
      </c>
      <c r="Q173" s="23">
        <v>1200000</v>
      </c>
      <c r="R173" s="24">
        <v>1</v>
      </c>
      <c r="S173" s="23">
        <v>600000</v>
      </c>
      <c r="T173" s="20"/>
      <c r="U173" s="23">
        <v>0</v>
      </c>
      <c r="V173" s="20">
        <v>1</v>
      </c>
      <c r="W173" s="23">
        <v>600000</v>
      </c>
      <c r="X173" s="20"/>
      <c r="Y173" s="23">
        <v>0</v>
      </c>
      <c r="Z173" s="23" t="str">
        <f>+LEFT(Costeo!$H174,250)</f>
        <v>Ejecución del Congreso Estudiantil de Investigación Educativa (CEIE) en los recintos</v>
      </c>
    </row>
    <row r="174" spans="1:26" ht="109.5" customHeight="1" x14ac:dyDescent="0.2">
      <c r="A174" s="19" t="s">
        <v>1558</v>
      </c>
      <c r="B174" s="20" t="s">
        <v>1644</v>
      </c>
      <c r="C174" s="20" t="s">
        <v>444</v>
      </c>
      <c r="D174" s="21" t="s">
        <v>445</v>
      </c>
      <c r="E174" s="21" t="s">
        <v>446</v>
      </c>
      <c r="F174" s="21" t="s">
        <v>477</v>
      </c>
      <c r="G174" s="21" t="s">
        <v>451</v>
      </c>
      <c r="H174" s="22" t="s">
        <v>478</v>
      </c>
      <c r="I174" s="22" t="s">
        <v>1549</v>
      </c>
      <c r="J174" s="22" t="s">
        <v>1806</v>
      </c>
      <c r="K174" s="20" t="s">
        <v>1807</v>
      </c>
      <c r="L174" s="22">
        <v>10161705</v>
      </c>
      <c r="M174" s="22" t="s">
        <v>1808</v>
      </c>
      <c r="N174" s="22" t="s">
        <v>1545</v>
      </c>
      <c r="O174" s="20">
        <v>1</v>
      </c>
      <c r="P174" s="23">
        <v>50000</v>
      </c>
      <c r="Q174" s="26">
        <v>50000</v>
      </c>
      <c r="R174" s="24"/>
      <c r="S174" s="23"/>
      <c r="T174" s="20"/>
      <c r="U174" s="23"/>
      <c r="V174" s="20"/>
      <c r="W174" s="23"/>
      <c r="X174" s="20"/>
      <c r="Y174" s="23"/>
      <c r="Z174" s="23"/>
    </row>
    <row r="175" spans="1:26" ht="109.5" customHeight="1" x14ac:dyDescent="0.2">
      <c r="A175" s="19" t="s">
        <v>1558</v>
      </c>
      <c r="B175" s="20" t="s">
        <v>1644</v>
      </c>
      <c r="C175" s="20" t="s">
        <v>1645</v>
      </c>
      <c r="D175" s="21" t="s">
        <v>582</v>
      </c>
      <c r="E175" s="21" t="s">
        <v>603</v>
      </c>
      <c r="F175" s="21" t="s">
        <v>1782</v>
      </c>
      <c r="G175" s="21" t="s">
        <v>608</v>
      </c>
      <c r="H175" s="22" t="s">
        <v>1783</v>
      </c>
      <c r="I175" s="22" t="s">
        <v>1549</v>
      </c>
      <c r="J175" s="22" t="s">
        <v>1809</v>
      </c>
      <c r="K175" s="20" t="s">
        <v>1810</v>
      </c>
      <c r="L175" s="22">
        <v>60111402</v>
      </c>
      <c r="M175" s="22" t="s">
        <v>1808</v>
      </c>
      <c r="N175" s="22" t="s">
        <v>1545</v>
      </c>
      <c r="O175" s="20">
        <v>1</v>
      </c>
      <c r="P175" s="23">
        <v>10000</v>
      </c>
      <c r="Q175" s="26">
        <v>10000</v>
      </c>
      <c r="R175" s="24"/>
      <c r="S175" s="23"/>
      <c r="T175" s="20"/>
      <c r="U175" s="23"/>
      <c r="V175" s="20"/>
      <c r="W175" s="23"/>
      <c r="X175" s="20"/>
      <c r="Y175" s="23"/>
      <c r="Z175" s="23"/>
    </row>
    <row r="176" spans="1:26" ht="109.5" customHeight="1" x14ac:dyDescent="0.2">
      <c r="A176" s="19" t="s">
        <v>792</v>
      </c>
      <c r="B176" s="20" t="s">
        <v>1540</v>
      </c>
      <c r="C176" s="20" t="s">
        <v>1627</v>
      </c>
      <c r="D176" s="21" t="s">
        <v>1628</v>
      </c>
      <c r="E176" s="25" t="s">
        <v>1811</v>
      </c>
      <c r="F176" s="21" t="s">
        <v>850</v>
      </c>
      <c r="G176" s="21" t="s">
        <v>645</v>
      </c>
      <c r="H176" s="22" t="s">
        <v>1812</v>
      </c>
      <c r="I176" s="22" t="s">
        <v>1549</v>
      </c>
      <c r="J176" s="27" t="s">
        <v>1813</v>
      </c>
      <c r="K176" s="20" t="s">
        <v>1814</v>
      </c>
      <c r="L176" s="22"/>
      <c r="M176" s="22" t="s">
        <v>1815</v>
      </c>
      <c r="N176" s="22" t="s">
        <v>1545</v>
      </c>
      <c r="O176" s="20">
        <v>900</v>
      </c>
      <c r="P176" s="29">
        <v>150</v>
      </c>
      <c r="Q176" s="29">
        <v>135000</v>
      </c>
      <c r="R176" s="24"/>
      <c r="S176" s="23" t="s">
        <v>1632</v>
      </c>
      <c r="T176" s="20">
        <v>150</v>
      </c>
      <c r="U176" s="23" t="s">
        <v>1816</v>
      </c>
      <c r="V176" s="20"/>
      <c r="W176" s="23" t="s">
        <v>1632</v>
      </c>
      <c r="X176" s="20"/>
      <c r="Y176" s="23" t="s">
        <v>1632</v>
      </c>
      <c r="Z176" s="23"/>
    </row>
    <row r="177" spans="1:26" ht="109.5" customHeight="1" x14ac:dyDescent="0.2">
      <c r="A177" s="19" t="s">
        <v>654</v>
      </c>
      <c r="B177" s="20" t="s">
        <v>1540</v>
      </c>
      <c r="C177" s="20" t="s">
        <v>870</v>
      </c>
      <c r="D177" s="21" t="s">
        <v>946</v>
      </c>
      <c r="E177" s="21" t="s">
        <v>947</v>
      </c>
      <c r="F177" s="21" t="s">
        <v>1004</v>
      </c>
      <c r="G177" s="21" t="s">
        <v>1433</v>
      </c>
      <c r="H177" s="22" t="s">
        <v>1006</v>
      </c>
      <c r="I177" s="22" t="s">
        <v>1549</v>
      </c>
      <c r="J177" s="22" t="s">
        <v>1817</v>
      </c>
      <c r="K177" s="20" t="s">
        <v>1818</v>
      </c>
      <c r="L177" s="22" t="s">
        <v>1543</v>
      </c>
      <c r="M177" s="22" t="s">
        <v>1815</v>
      </c>
      <c r="N177" s="22" t="s">
        <v>1545</v>
      </c>
      <c r="O177" s="20">
        <v>300</v>
      </c>
      <c r="P177" s="23">
        <v>1000000</v>
      </c>
      <c r="Q177" s="23">
        <v>1000000</v>
      </c>
      <c r="R177" s="24">
        <v>0</v>
      </c>
      <c r="S177" s="23">
        <v>20000000</v>
      </c>
      <c r="T177" s="20">
        <v>0</v>
      </c>
      <c r="U177" s="23">
        <v>20000000</v>
      </c>
      <c r="V177" s="20">
        <v>1</v>
      </c>
      <c r="W177" s="23" t="s">
        <v>1819</v>
      </c>
      <c r="X177" s="20">
        <v>0</v>
      </c>
      <c r="Y177" s="23">
        <v>20000000</v>
      </c>
      <c r="Z177" s="23" t="s">
        <v>938</v>
      </c>
    </row>
    <row r="178" spans="1:26" ht="109.5" customHeight="1" x14ac:dyDescent="0.2">
      <c r="A178" s="19" t="s">
        <v>1564</v>
      </c>
      <c r="B178" s="20" t="s">
        <v>1644</v>
      </c>
      <c r="C178" s="20" t="s">
        <v>1645</v>
      </c>
      <c r="D178" s="21" t="s">
        <v>1646</v>
      </c>
      <c r="E178" s="21" t="s">
        <v>1647</v>
      </c>
      <c r="F178" s="21" t="s">
        <v>1647</v>
      </c>
      <c r="G178" s="21" t="s">
        <v>608</v>
      </c>
      <c r="H178" s="22" t="s">
        <v>1648</v>
      </c>
      <c r="I178" s="22" t="s">
        <v>1549</v>
      </c>
      <c r="J178" s="22" t="s">
        <v>1820</v>
      </c>
      <c r="K178" s="20" t="s">
        <v>1821</v>
      </c>
      <c r="L178" s="22">
        <v>14111507</v>
      </c>
      <c r="M178" s="22" t="s">
        <v>1822</v>
      </c>
      <c r="N178" s="22" t="s">
        <v>1545</v>
      </c>
      <c r="O178" s="20">
        <v>300</v>
      </c>
      <c r="P178" s="23">
        <v>20</v>
      </c>
      <c r="Q178" s="26">
        <v>6000</v>
      </c>
      <c r="R178" s="24"/>
      <c r="S178" s="23"/>
      <c r="T178" s="20"/>
      <c r="U178" s="23"/>
      <c r="V178" s="20"/>
      <c r="W178" s="23"/>
      <c r="X178" s="20"/>
      <c r="Y178" s="23"/>
      <c r="Z178" s="23"/>
    </row>
    <row r="179" spans="1:26" ht="109.5" customHeight="1" x14ac:dyDescent="0.2">
      <c r="A179" s="19" t="s">
        <v>1564</v>
      </c>
      <c r="B179" s="20" t="s">
        <v>1644</v>
      </c>
      <c r="C179" s="20" t="s">
        <v>1645</v>
      </c>
      <c r="D179" s="21" t="s">
        <v>1646</v>
      </c>
      <c r="E179" s="21" t="s">
        <v>1647</v>
      </c>
      <c r="F179" s="21" t="s">
        <v>1647</v>
      </c>
      <c r="G179" s="21" t="s">
        <v>608</v>
      </c>
      <c r="H179" s="22" t="s">
        <v>1648</v>
      </c>
      <c r="I179" s="22" t="s">
        <v>1549</v>
      </c>
      <c r="J179" s="22" t="s">
        <v>1823</v>
      </c>
      <c r="K179" s="20" t="s">
        <v>1824</v>
      </c>
      <c r="L179" s="22">
        <v>14111519</v>
      </c>
      <c r="M179" s="22" t="s">
        <v>1822</v>
      </c>
      <c r="N179" s="22" t="s">
        <v>1825</v>
      </c>
      <c r="O179" s="20">
        <v>9</v>
      </c>
      <c r="P179" s="23">
        <v>500</v>
      </c>
      <c r="Q179" s="26">
        <v>4500</v>
      </c>
      <c r="R179" s="24"/>
      <c r="S179" s="23"/>
      <c r="T179" s="20"/>
      <c r="U179" s="23"/>
      <c r="V179" s="20"/>
      <c r="W179" s="23"/>
      <c r="X179" s="20"/>
      <c r="Y179" s="23"/>
      <c r="Z179" s="23"/>
    </row>
    <row r="180" spans="1:26" ht="109.5" customHeight="1" x14ac:dyDescent="0.2">
      <c r="A180" s="19" t="s">
        <v>1564</v>
      </c>
      <c r="B180" s="20" t="s">
        <v>1644</v>
      </c>
      <c r="C180" s="20" t="s">
        <v>1645</v>
      </c>
      <c r="D180" s="21" t="s">
        <v>1646</v>
      </c>
      <c r="E180" s="21" t="s">
        <v>1647</v>
      </c>
      <c r="F180" s="21" t="s">
        <v>1647</v>
      </c>
      <c r="G180" s="21" t="s">
        <v>608</v>
      </c>
      <c r="H180" s="22" t="s">
        <v>1648</v>
      </c>
      <c r="I180" s="22" t="s">
        <v>1549</v>
      </c>
      <c r="J180" s="22" t="s">
        <v>1820</v>
      </c>
      <c r="K180" s="20" t="s">
        <v>1826</v>
      </c>
      <c r="L180" s="22">
        <v>14111507</v>
      </c>
      <c r="M180" s="22" t="s">
        <v>1822</v>
      </c>
      <c r="N180" s="22" t="s">
        <v>1545</v>
      </c>
      <c r="O180" s="20">
        <v>300</v>
      </c>
      <c r="P180" s="23">
        <v>260</v>
      </c>
      <c r="Q180" s="26">
        <v>78000</v>
      </c>
      <c r="R180" s="24"/>
      <c r="S180" s="23"/>
      <c r="T180" s="20"/>
      <c r="U180" s="23"/>
      <c r="V180" s="20"/>
      <c r="W180" s="23"/>
      <c r="X180" s="20"/>
      <c r="Y180" s="23"/>
      <c r="Z180" s="23"/>
    </row>
    <row r="181" spans="1:26" ht="109.5" customHeight="1" x14ac:dyDescent="0.2">
      <c r="A181" s="19" t="s">
        <v>1564</v>
      </c>
      <c r="B181" s="20" t="s">
        <v>1644</v>
      </c>
      <c r="C181" s="20" t="s">
        <v>1645</v>
      </c>
      <c r="D181" s="21" t="s">
        <v>1646</v>
      </c>
      <c r="E181" s="21" t="s">
        <v>1647</v>
      </c>
      <c r="F181" s="21" t="s">
        <v>1647</v>
      </c>
      <c r="G181" s="21" t="s">
        <v>608</v>
      </c>
      <c r="H181" s="22" t="s">
        <v>1648</v>
      </c>
      <c r="I181" s="22" t="s">
        <v>1549</v>
      </c>
      <c r="J181" s="22" t="s">
        <v>1820</v>
      </c>
      <c r="K181" s="20" t="s">
        <v>1827</v>
      </c>
      <c r="L181" s="22">
        <v>14111507</v>
      </c>
      <c r="M181" s="22" t="s">
        <v>1822</v>
      </c>
      <c r="N181" s="22" t="s">
        <v>1545</v>
      </c>
      <c r="O181" s="20">
        <v>120</v>
      </c>
      <c r="P181" s="23">
        <v>3000</v>
      </c>
      <c r="Q181" s="26">
        <v>360000</v>
      </c>
      <c r="R181" s="24"/>
      <c r="S181" s="23"/>
      <c r="T181" s="20"/>
      <c r="U181" s="23"/>
      <c r="V181" s="20"/>
      <c r="W181" s="23"/>
      <c r="X181" s="20"/>
      <c r="Y181" s="23"/>
      <c r="Z181" s="23"/>
    </row>
    <row r="182" spans="1:26" ht="109.5" customHeight="1" x14ac:dyDescent="0.2">
      <c r="A182" s="19" t="s">
        <v>792</v>
      </c>
      <c r="B182" s="20" t="s">
        <v>1540</v>
      </c>
      <c r="C182" s="20" t="s">
        <v>639</v>
      </c>
      <c r="D182" s="21" t="s">
        <v>1618</v>
      </c>
      <c r="E182" s="25" t="s">
        <v>1619</v>
      </c>
      <c r="F182" s="21" t="s">
        <v>796</v>
      </c>
      <c r="G182" s="21" t="s">
        <v>645</v>
      </c>
      <c r="H182" s="22" t="s">
        <v>801</v>
      </c>
      <c r="I182" s="22" t="s">
        <v>1549</v>
      </c>
      <c r="J182" s="27" t="s">
        <v>1641</v>
      </c>
      <c r="K182" s="20" t="s">
        <v>1828</v>
      </c>
      <c r="L182" s="22">
        <v>82121503</v>
      </c>
      <c r="M182" s="22" t="s">
        <v>1642</v>
      </c>
      <c r="N182" s="22" t="s">
        <v>1545</v>
      </c>
      <c r="O182" s="20">
        <v>125</v>
      </c>
      <c r="P182" s="23">
        <v>5000</v>
      </c>
      <c r="Q182" s="23">
        <v>625000</v>
      </c>
      <c r="R182" s="24"/>
      <c r="S182" s="23"/>
      <c r="T182" s="20"/>
      <c r="U182" s="23"/>
      <c r="V182" s="20"/>
      <c r="W182" s="23"/>
      <c r="X182" s="20"/>
      <c r="Y182" s="23"/>
      <c r="Z182" s="23"/>
    </row>
    <row r="183" spans="1:26" ht="109.5" customHeight="1" x14ac:dyDescent="0.2">
      <c r="A183" s="19" t="s">
        <v>981</v>
      </c>
      <c r="B183" s="20" t="s">
        <v>1540</v>
      </c>
      <c r="C183" s="20" t="s">
        <v>1113</v>
      </c>
      <c r="D183" s="21" t="s">
        <v>1114</v>
      </c>
      <c r="E183" s="21" t="s">
        <v>1179</v>
      </c>
      <c r="F183" s="21" t="s">
        <v>1192</v>
      </c>
      <c r="G183" s="21" t="s">
        <v>1433</v>
      </c>
      <c r="H183" s="22" t="s">
        <v>1193</v>
      </c>
      <c r="I183" s="22" t="s">
        <v>1549</v>
      </c>
      <c r="J183" s="22" t="s">
        <v>1829</v>
      </c>
      <c r="K183" s="20" t="s">
        <v>1830</v>
      </c>
      <c r="L183" s="22">
        <v>14111506</v>
      </c>
      <c r="M183" s="22" t="s">
        <v>1822</v>
      </c>
      <c r="N183" s="22" t="s">
        <v>1562</v>
      </c>
      <c r="O183" s="20">
        <v>2</v>
      </c>
      <c r="P183" s="23">
        <v>240075</v>
      </c>
      <c r="Q183" s="23">
        <v>480150</v>
      </c>
      <c r="R183" s="24">
        <v>1</v>
      </c>
      <c r="S183" s="23">
        <v>240075</v>
      </c>
      <c r="T183" s="20"/>
      <c r="U183" s="23">
        <v>0</v>
      </c>
      <c r="V183" s="20">
        <v>1</v>
      </c>
      <c r="W183" s="23">
        <v>240075</v>
      </c>
      <c r="X183" s="20"/>
      <c r="Y183" s="23">
        <v>0</v>
      </c>
      <c r="Z183" s="23" t="str">
        <f>+LEFT(Costeo!$H177,250)</f>
        <v xml:space="preserve">Desarrollo de programa de integración y bienestar laboral (actividades, familiarles, deportivas, de salud, de diversión…), aprovechando los recursos internos y mediante la creación y desarrollo de alianzas y convenios. </v>
      </c>
    </row>
    <row r="184" spans="1:26" ht="109.5" customHeight="1" x14ac:dyDescent="0.2">
      <c r="A184" s="19" t="s">
        <v>1564</v>
      </c>
      <c r="B184" s="20" t="s">
        <v>1644</v>
      </c>
      <c r="C184" s="20" t="s">
        <v>1645</v>
      </c>
      <c r="D184" s="21" t="s">
        <v>1646</v>
      </c>
      <c r="E184" s="21" t="s">
        <v>1647</v>
      </c>
      <c r="F184" s="21" t="s">
        <v>1647</v>
      </c>
      <c r="G184" s="21" t="s">
        <v>608</v>
      </c>
      <c r="H184" s="22" t="s">
        <v>1648</v>
      </c>
      <c r="I184" s="22" t="s">
        <v>1549</v>
      </c>
      <c r="J184" s="22" t="s">
        <v>1820</v>
      </c>
      <c r="K184" s="20" t="s">
        <v>1831</v>
      </c>
      <c r="L184" s="22">
        <v>14111507</v>
      </c>
      <c r="M184" s="22" t="s">
        <v>1832</v>
      </c>
      <c r="N184" s="22" t="s">
        <v>1545</v>
      </c>
      <c r="O184" s="20">
        <v>30</v>
      </c>
      <c r="P184" s="23">
        <v>300</v>
      </c>
      <c r="Q184" s="26">
        <v>9000</v>
      </c>
      <c r="R184" s="24"/>
      <c r="S184" s="23"/>
      <c r="T184" s="20"/>
      <c r="U184" s="23"/>
      <c r="V184" s="20"/>
      <c r="W184" s="23"/>
      <c r="X184" s="20"/>
      <c r="Y184" s="23"/>
      <c r="Z184" s="23"/>
    </row>
    <row r="185" spans="1:26" ht="109.5" customHeight="1" x14ac:dyDescent="0.2">
      <c r="A185" s="19" t="s">
        <v>1564</v>
      </c>
      <c r="B185" s="20" t="s">
        <v>1644</v>
      </c>
      <c r="C185" s="20" t="s">
        <v>1645</v>
      </c>
      <c r="D185" s="21" t="s">
        <v>1646</v>
      </c>
      <c r="E185" s="21" t="s">
        <v>1647</v>
      </c>
      <c r="F185" s="21" t="s">
        <v>1647</v>
      </c>
      <c r="G185" s="21" t="s">
        <v>608</v>
      </c>
      <c r="H185" s="22" t="s">
        <v>1648</v>
      </c>
      <c r="I185" s="22" t="s">
        <v>1549</v>
      </c>
      <c r="J185" s="22" t="s">
        <v>1820</v>
      </c>
      <c r="K185" s="20" t="s">
        <v>1833</v>
      </c>
      <c r="L185" s="22">
        <v>14111507</v>
      </c>
      <c r="M185" s="22" t="s">
        <v>1832</v>
      </c>
      <c r="N185" s="22" t="s">
        <v>1834</v>
      </c>
      <c r="O185" s="20">
        <v>90</v>
      </c>
      <c r="P185" s="23">
        <v>300</v>
      </c>
      <c r="Q185" s="26">
        <v>27000</v>
      </c>
      <c r="R185" s="24"/>
      <c r="S185" s="23"/>
      <c r="T185" s="20"/>
      <c r="U185" s="23"/>
      <c r="V185" s="20"/>
      <c r="W185" s="23"/>
      <c r="X185" s="20"/>
      <c r="Y185" s="23"/>
      <c r="Z185" s="23"/>
    </row>
    <row r="186" spans="1:26" ht="109.5" customHeight="1" x14ac:dyDescent="0.2">
      <c r="A186" s="19" t="s">
        <v>981</v>
      </c>
      <c r="B186" s="20" t="s">
        <v>1540</v>
      </c>
      <c r="C186" s="20" t="s">
        <v>1113</v>
      </c>
      <c r="D186" s="21" t="s">
        <v>1114</v>
      </c>
      <c r="E186" s="21" t="s">
        <v>1179</v>
      </c>
      <c r="F186" s="21" t="s">
        <v>1192</v>
      </c>
      <c r="G186" s="21" t="s">
        <v>1433</v>
      </c>
      <c r="H186" s="22" t="s">
        <v>1193</v>
      </c>
      <c r="I186" s="22" t="s">
        <v>1549</v>
      </c>
      <c r="J186" s="22" t="s">
        <v>1835</v>
      </c>
      <c r="K186" s="20" t="s">
        <v>1836</v>
      </c>
      <c r="L186" s="22">
        <v>14111704</v>
      </c>
      <c r="M186" s="22" t="s">
        <v>1832</v>
      </c>
      <c r="N186" s="22" t="s">
        <v>1562</v>
      </c>
      <c r="O186" s="20">
        <v>2</v>
      </c>
      <c r="P186" s="23">
        <v>1500000</v>
      </c>
      <c r="Q186" s="23">
        <v>3000000</v>
      </c>
      <c r="R186" s="24">
        <v>1</v>
      </c>
      <c r="S186" s="23">
        <v>1500000</v>
      </c>
      <c r="T186" s="20"/>
      <c r="U186" s="23">
        <v>0</v>
      </c>
      <c r="V186" s="20">
        <v>1</v>
      </c>
      <c r="W186" s="23">
        <v>1500000</v>
      </c>
      <c r="X186" s="20"/>
      <c r="Y186" s="23">
        <v>0</v>
      </c>
      <c r="Z186" s="23" t="str">
        <f>+LEFT(Costeo!$H176,250)</f>
        <v>Programa de actividades para la promoción de la filosfia institucional</v>
      </c>
    </row>
    <row r="187" spans="1:26" ht="109.5" customHeight="1" x14ac:dyDescent="0.2">
      <c r="A187" s="19" t="s">
        <v>981</v>
      </c>
      <c r="B187" s="20" t="s">
        <v>1540</v>
      </c>
      <c r="C187" s="20" t="s">
        <v>1113</v>
      </c>
      <c r="D187" s="21" t="s">
        <v>1114</v>
      </c>
      <c r="E187" s="21" t="s">
        <v>1202</v>
      </c>
      <c r="F187" s="21" t="s">
        <v>1203</v>
      </c>
      <c r="G187" s="21" t="s">
        <v>1433</v>
      </c>
      <c r="H187" s="22" t="s">
        <v>1204</v>
      </c>
      <c r="I187" s="22" t="s">
        <v>1549</v>
      </c>
      <c r="J187" s="22" t="s">
        <v>1204</v>
      </c>
      <c r="K187" s="20"/>
      <c r="L187" s="22">
        <v>14111537</v>
      </c>
      <c r="M187" s="22" t="s">
        <v>1832</v>
      </c>
      <c r="N187" s="22" t="s">
        <v>1562</v>
      </c>
      <c r="O187" s="20">
        <v>1</v>
      </c>
      <c r="P187" s="23">
        <v>500</v>
      </c>
      <c r="Q187" s="23">
        <v>1500000</v>
      </c>
      <c r="R187" s="24"/>
      <c r="S187" s="23"/>
      <c r="T187" s="20"/>
      <c r="U187" s="23"/>
      <c r="V187" s="20"/>
      <c r="W187" s="23">
        <v>1500000</v>
      </c>
      <c r="X187" s="20">
        <v>3</v>
      </c>
      <c r="Y187" s="23"/>
      <c r="Z187" s="23" t="str">
        <f>+LEFT(Costeo!$H378,250)</f>
        <v>Carnetizar a los estudiantes y docentes</v>
      </c>
    </row>
    <row r="188" spans="1:26" ht="109.5" customHeight="1" x14ac:dyDescent="0.2">
      <c r="A188" s="19" t="s">
        <v>654</v>
      </c>
      <c r="B188" s="20" t="s">
        <v>1540</v>
      </c>
      <c r="C188" s="20" t="s">
        <v>870</v>
      </c>
      <c r="D188" s="21" t="s">
        <v>946</v>
      </c>
      <c r="E188" s="21" t="s">
        <v>1685</v>
      </c>
      <c r="F188" s="21" t="s">
        <v>1837</v>
      </c>
      <c r="G188" s="21" t="s">
        <v>1433</v>
      </c>
      <c r="H188" s="22" t="s">
        <v>998</v>
      </c>
      <c r="I188" s="22" t="s">
        <v>1549</v>
      </c>
      <c r="J188" s="22" t="s">
        <v>1838</v>
      </c>
      <c r="K188" s="20" t="s">
        <v>1839</v>
      </c>
      <c r="L188" s="22">
        <v>14111815</v>
      </c>
      <c r="M188" s="22" t="s">
        <v>1840</v>
      </c>
      <c r="N188" s="22" t="s">
        <v>1545</v>
      </c>
      <c r="O188" s="20">
        <v>1</v>
      </c>
      <c r="P188" s="23">
        <v>100000</v>
      </c>
      <c r="Q188" s="23">
        <v>100000</v>
      </c>
      <c r="R188" s="24">
        <v>1</v>
      </c>
      <c r="S188" s="23" t="s">
        <v>1841</v>
      </c>
      <c r="T188" s="20">
        <v>1</v>
      </c>
      <c r="U188" s="23" t="s">
        <v>1841</v>
      </c>
      <c r="V188" s="20">
        <v>1</v>
      </c>
      <c r="W188" s="23" t="s">
        <v>1841</v>
      </c>
      <c r="X188" s="20"/>
      <c r="Y188" s="23"/>
      <c r="Z188" s="23"/>
    </row>
    <row r="189" spans="1:26" ht="109.5" customHeight="1" x14ac:dyDescent="0.2">
      <c r="A189" s="19" t="s">
        <v>1676</v>
      </c>
      <c r="B189" s="20" t="s">
        <v>1540</v>
      </c>
      <c r="C189" s="20" t="s">
        <v>1113</v>
      </c>
      <c r="D189" s="21" t="s">
        <v>1114</v>
      </c>
      <c r="E189" s="21" t="s">
        <v>1234</v>
      </c>
      <c r="F189" s="21" t="s">
        <v>1237</v>
      </c>
      <c r="G189" s="21" t="s">
        <v>1433</v>
      </c>
      <c r="H189" s="22" t="s">
        <v>1241</v>
      </c>
      <c r="I189" s="22" t="s">
        <v>1549</v>
      </c>
      <c r="J189" s="22" t="s">
        <v>1842</v>
      </c>
      <c r="K189" s="20"/>
      <c r="L189" s="22">
        <v>55101509</v>
      </c>
      <c r="M189" s="22" t="s">
        <v>1843</v>
      </c>
      <c r="N189" s="22" t="s">
        <v>1545</v>
      </c>
      <c r="O189" s="20">
        <v>20</v>
      </c>
      <c r="P189" s="23">
        <v>2500</v>
      </c>
      <c r="Q189" s="23">
        <v>50000</v>
      </c>
      <c r="R189" s="24">
        <v>1</v>
      </c>
      <c r="S189" s="23">
        <v>2500</v>
      </c>
      <c r="T189" s="20">
        <v>4</v>
      </c>
      <c r="U189" s="23">
        <v>10000</v>
      </c>
      <c r="V189" s="20">
        <v>4</v>
      </c>
      <c r="W189" s="23">
        <v>10000</v>
      </c>
      <c r="X189" s="20">
        <v>1</v>
      </c>
      <c r="Y189" s="23">
        <v>2500</v>
      </c>
      <c r="Z189" s="23" t="str">
        <f>+LEFT(Costeo!$H482,250)</f>
        <v>Adquisición de insumos informáticos y accesorios para mejora y actualización de las áreas administrativas, Ceremas y laboratorios de los recintos y Rectoria</v>
      </c>
    </row>
    <row r="190" spans="1:26" ht="109.5" customHeight="1" x14ac:dyDescent="0.2">
      <c r="A190" s="19" t="s">
        <v>1558</v>
      </c>
      <c r="B190" s="20" t="s">
        <v>1644</v>
      </c>
      <c r="C190" s="20" t="s">
        <v>1645</v>
      </c>
      <c r="D190" s="21" t="s">
        <v>582</v>
      </c>
      <c r="E190" s="21" t="s">
        <v>603</v>
      </c>
      <c r="F190" s="21" t="s">
        <v>1782</v>
      </c>
      <c r="G190" s="21" t="s">
        <v>608</v>
      </c>
      <c r="H190" s="22" t="s">
        <v>1783</v>
      </c>
      <c r="I190" s="22" t="s">
        <v>1549</v>
      </c>
      <c r="J190" s="22" t="s">
        <v>1844</v>
      </c>
      <c r="K190" s="20" t="s">
        <v>1845</v>
      </c>
      <c r="L190" s="22" t="s">
        <v>1846</v>
      </c>
      <c r="M190" s="22" t="s">
        <v>1843</v>
      </c>
      <c r="N190" s="22" t="s">
        <v>1545</v>
      </c>
      <c r="O190" s="20">
        <v>180</v>
      </c>
      <c r="P190" s="23">
        <v>1200</v>
      </c>
      <c r="Q190" s="26">
        <v>216000</v>
      </c>
      <c r="R190" s="24"/>
      <c r="S190" s="23"/>
      <c r="T190" s="20"/>
      <c r="U190" s="23"/>
      <c r="V190" s="20"/>
      <c r="W190" s="23"/>
      <c r="X190" s="20"/>
      <c r="Y190" s="23"/>
      <c r="Z190" s="23"/>
    </row>
    <row r="191" spans="1:26" ht="109.5" customHeight="1" x14ac:dyDescent="0.2">
      <c r="A191" s="19" t="s">
        <v>654</v>
      </c>
      <c r="B191" s="20" t="s">
        <v>1540</v>
      </c>
      <c r="C191" s="20" t="s">
        <v>870</v>
      </c>
      <c r="D191" s="21" t="s">
        <v>946</v>
      </c>
      <c r="E191" s="21" t="s">
        <v>947</v>
      </c>
      <c r="F191" s="21" t="s">
        <v>1004</v>
      </c>
      <c r="G191" s="21" t="s">
        <v>1433</v>
      </c>
      <c r="H191" s="22" t="s">
        <v>1006</v>
      </c>
      <c r="I191" s="22" t="s">
        <v>1549</v>
      </c>
      <c r="J191" s="22" t="s">
        <v>1847</v>
      </c>
      <c r="K191" s="20" t="s">
        <v>1848</v>
      </c>
      <c r="L191" s="22">
        <v>53102710</v>
      </c>
      <c r="M191" s="22" t="s">
        <v>1849</v>
      </c>
      <c r="N191" s="22" t="s">
        <v>1545</v>
      </c>
      <c r="O191" s="20">
        <v>1</v>
      </c>
      <c r="P191" s="23">
        <v>1000000</v>
      </c>
      <c r="Q191" s="23">
        <v>1000000</v>
      </c>
      <c r="R191" s="24">
        <v>1</v>
      </c>
      <c r="S191" s="23" t="s">
        <v>1850</v>
      </c>
      <c r="T191" s="20">
        <v>1</v>
      </c>
      <c r="U191" s="23" t="s">
        <v>1851</v>
      </c>
      <c r="V191" s="20">
        <v>1</v>
      </c>
      <c r="W191" s="23" t="s">
        <v>1852</v>
      </c>
      <c r="X191" s="20">
        <v>1</v>
      </c>
      <c r="Y191" s="23" t="s">
        <v>1695</v>
      </c>
      <c r="Z191" s="23" t="s">
        <v>1006</v>
      </c>
    </row>
    <row r="192" spans="1:26" ht="109.5" customHeight="1" x14ac:dyDescent="0.2">
      <c r="A192" s="19" t="s">
        <v>28</v>
      </c>
      <c r="B192" s="20" t="s">
        <v>1709</v>
      </c>
      <c r="C192" s="20" t="s">
        <v>23</v>
      </c>
      <c r="D192" s="21" t="s">
        <v>24</v>
      </c>
      <c r="E192" s="21" t="s">
        <v>25</v>
      </c>
      <c r="F192" s="31" t="s">
        <v>85</v>
      </c>
      <c r="G192" s="21" t="s">
        <v>31</v>
      </c>
      <c r="H192" s="22" t="s">
        <v>1853</v>
      </c>
      <c r="I192" s="22" t="s">
        <v>1680</v>
      </c>
      <c r="J192" s="22" t="s">
        <v>1680</v>
      </c>
      <c r="K192" s="20" t="s">
        <v>1853</v>
      </c>
      <c r="L192" s="22">
        <f>IFERROR(VLOOKUP(Costeo!$J55,'Artículos del catálogo'!$A$2:$F$18302,3,FALSE),"")</f>
        <v>82121503</v>
      </c>
      <c r="M192" s="22" t="s">
        <v>1683</v>
      </c>
      <c r="N192" s="22" t="s">
        <v>1545</v>
      </c>
      <c r="O192" s="20">
        <v>1</v>
      </c>
      <c r="P192" s="23">
        <v>3000000</v>
      </c>
      <c r="Q192" s="23">
        <v>3000000</v>
      </c>
      <c r="R192" s="24"/>
      <c r="S192" s="23">
        <v>0</v>
      </c>
      <c r="T192" s="20">
        <v>1</v>
      </c>
      <c r="U192" s="23">
        <v>10000000</v>
      </c>
      <c r="V192" s="20"/>
      <c r="W192" s="23">
        <v>0</v>
      </c>
      <c r="X192" s="20"/>
      <c r="Y192" s="23">
        <v>0</v>
      </c>
      <c r="Z192" s="23" t="str">
        <f>+LEFT(Costeo!$H55,250)</f>
        <v>Producción Libro Historia de la Educación Inicial</v>
      </c>
    </row>
    <row r="193" spans="1:26" ht="109.5" customHeight="1" x14ac:dyDescent="0.2">
      <c r="A193" s="20" t="s">
        <v>654</v>
      </c>
      <c r="B193" s="20" t="s">
        <v>1540</v>
      </c>
      <c r="C193" s="20" t="s">
        <v>870</v>
      </c>
      <c r="D193" s="21" t="s">
        <v>946</v>
      </c>
      <c r="E193" s="21" t="s">
        <v>947</v>
      </c>
      <c r="F193" s="21" t="s">
        <v>1004</v>
      </c>
      <c r="G193" s="21" t="s">
        <v>1433</v>
      </c>
      <c r="H193" s="22" t="s">
        <v>1007</v>
      </c>
      <c r="I193" s="22" t="s">
        <v>1549</v>
      </c>
      <c r="J193" s="22" t="s">
        <v>1854</v>
      </c>
      <c r="K193" s="20"/>
      <c r="L193" s="22">
        <v>84131601</v>
      </c>
      <c r="M193" s="22" t="s">
        <v>1855</v>
      </c>
      <c r="N193" s="22" t="s">
        <v>1562</v>
      </c>
      <c r="O193" s="20">
        <v>1</v>
      </c>
      <c r="P193" s="23">
        <v>30000000</v>
      </c>
      <c r="Q193" s="23">
        <v>30000000</v>
      </c>
      <c r="R193" s="24">
        <v>1</v>
      </c>
      <c r="S193" s="23">
        <v>7500000</v>
      </c>
      <c r="T193" s="20">
        <v>1</v>
      </c>
      <c r="U193" s="23">
        <v>7500000</v>
      </c>
      <c r="V193" s="20">
        <v>1</v>
      </c>
      <c r="W193" s="23">
        <v>7500000</v>
      </c>
      <c r="X193" s="20">
        <v>1</v>
      </c>
      <c r="Y193" s="23">
        <v>7500000</v>
      </c>
      <c r="Z193" s="23" t="str">
        <f>+LEFT(Costeo!$H188,250)</f>
        <v>Realización de toma de fortos, impresión de carnets y entrega</v>
      </c>
    </row>
    <row r="194" spans="1:26" ht="109.5" customHeight="1" x14ac:dyDescent="0.2">
      <c r="A194" s="19" t="s">
        <v>981</v>
      </c>
      <c r="B194" s="20" t="s">
        <v>1540</v>
      </c>
      <c r="C194" s="20" t="s">
        <v>1113</v>
      </c>
      <c r="D194" s="21" t="s">
        <v>1114</v>
      </c>
      <c r="E194" s="21" t="s">
        <v>1115</v>
      </c>
      <c r="F194" s="21" t="s">
        <v>1119</v>
      </c>
      <c r="G194" s="21" t="s">
        <v>1433</v>
      </c>
      <c r="H194" s="22" t="s">
        <v>1122</v>
      </c>
      <c r="I194" s="22" t="s">
        <v>1549</v>
      </c>
      <c r="J194" s="22" t="s">
        <v>1856</v>
      </c>
      <c r="K194" s="20" t="s">
        <v>1857</v>
      </c>
      <c r="L194" s="22">
        <v>25172502</v>
      </c>
      <c r="M194" s="22" t="s">
        <v>1858</v>
      </c>
      <c r="N194" s="22" t="s">
        <v>1562</v>
      </c>
      <c r="O194" s="20">
        <v>114</v>
      </c>
      <c r="P194" s="23">
        <v>15000</v>
      </c>
      <c r="Q194" s="23">
        <v>1710000</v>
      </c>
      <c r="R194" s="24"/>
      <c r="S194" s="23">
        <v>0</v>
      </c>
      <c r="T194" s="20">
        <v>57</v>
      </c>
      <c r="U194" s="23">
        <v>855000</v>
      </c>
      <c r="V194" s="20">
        <v>57</v>
      </c>
      <c r="W194" s="23">
        <v>855000</v>
      </c>
      <c r="X194" s="20"/>
      <c r="Y194" s="23">
        <v>0</v>
      </c>
      <c r="Z194" s="23" t="str">
        <f>+LEFT(Costeo!$H159,250)</f>
        <v>Congreso Caribeño de Investigación Educativa 2023</v>
      </c>
    </row>
    <row r="195" spans="1:26" ht="109.5" customHeight="1" x14ac:dyDescent="0.2">
      <c r="A195" s="19" t="s">
        <v>981</v>
      </c>
      <c r="B195" s="20" t="s">
        <v>1540</v>
      </c>
      <c r="C195" s="20" t="s">
        <v>1113</v>
      </c>
      <c r="D195" s="21" t="s">
        <v>1114</v>
      </c>
      <c r="E195" s="21" t="s">
        <v>1179</v>
      </c>
      <c r="F195" s="21" t="s">
        <v>1192</v>
      </c>
      <c r="G195" s="21" t="s">
        <v>1433</v>
      </c>
      <c r="H195" s="22" t="s">
        <v>1193</v>
      </c>
      <c r="I195" s="22" t="s">
        <v>1549</v>
      </c>
      <c r="J195" s="22" t="s">
        <v>1859</v>
      </c>
      <c r="K195" s="20" t="s">
        <v>1860</v>
      </c>
      <c r="L195" s="22">
        <v>47131604</v>
      </c>
      <c r="M195" s="22" t="s">
        <v>1861</v>
      </c>
      <c r="N195" s="22" t="s">
        <v>1562</v>
      </c>
      <c r="O195" s="20">
        <v>2</v>
      </c>
      <c r="P195" s="23">
        <v>1200000</v>
      </c>
      <c r="Q195" s="23">
        <v>2400000</v>
      </c>
      <c r="R195" s="24">
        <v>1</v>
      </c>
      <c r="S195" s="23">
        <v>1200000</v>
      </c>
      <c r="T195" s="20"/>
      <c r="U195" s="23">
        <v>0</v>
      </c>
      <c r="V195" s="20">
        <v>1</v>
      </c>
      <c r="W195" s="23">
        <v>1200000</v>
      </c>
      <c r="X195" s="20"/>
      <c r="Y195" s="23">
        <v>0</v>
      </c>
      <c r="Z195" s="23" t="str">
        <f>+LEFT(Costeo!$H175,250)</f>
        <v xml:space="preserve">Gestión de proyectos de extensión
</v>
      </c>
    </row>
    <row r="196" spans="1:26" ht="109.5" customHeight="1" x14ac:dyDescent="0.2">
      <c r="A196" s="19" t="s">
        <v>1569</v>
      </c>
      <c r="B196" s="20" t="s">
        <v>1540</v>
      </c>
      <c r="C196" s="20" t="s">
        <v>1570</v>
      </c>
      <c r="D196" s="21" t="s">
        <v>1571</v>
      </c>
      <c r="E196" s="21" t="s">
        <v>1403</v>
      </c>
      <c r="F196" s="21" t="s">
        <v>1409</v>
      </c>
      <c r="G196" s="21" t="s">
        <v>1433</v>
      </c>
      <c r="H196" s="22" t="s">
        <v>1862</v>
      </c>
      <c r="I196" s="22" t="s">
        <v>1549</v>
      </c>
      <c r="J196" s="22" t="s">
        <v>1863</v>
      </c>
      <c r="K196" s="20" t="s">
        <v>1864</v>
      </c>
      <c r="L196" s="22">
        <v>45121603</v>
      </c>
      <c r="M196" s="22" t="s">
        <v>1865</v>
      </c>
      <c r="N196" s="22" t="s">
        <v>1545</v>
      </c>
      <c r="O196" s="20">
        <v>3</v>
      </c>
      <c r="P196" s="23">
        <v>15000</v>
      </c>
      <c r="Q196" s="23">
        <v>45000</v>
      </c>
      <c r="R196" s="24"/>
      <c r="S196" s="23">
        <v>0</v>
      </c>
      <c r="T196" s="20">
        <v>3</v>
      </c>
      <c r="U196" s="23">
        <v>45000</v>
      </c>
      <c r="V196" s="20"/>
      <c r="W196" s="23">
        <v>0</v>
      </c>
      <c r="X196" s="20"/>
      <c r="Y196" s="23">
        <v>0</v>
      </c>
      <c r="Z196" s="23" t="str">
        <f>+LEFT(Costeo!$H455,250)</f>
        <v>Entregar Kit Estudiantil</v>
      </c>
    </row>
    <row r="197" spans="1:26" ht="109.5" customHeight="1" x14ac:dyDescent="0.2">
      <c r="A197" s="19" t="s">
        <v>1569</v>
      </c>
      <c r="B197" s="20" t="s">
        <v>1540</v>
      </c>
      <c r="C197" s="20" t="s">
        <v>1570</v>
      </c>
      <c r="D197" s="21" t="s">
        <v>1571</v>
      </c>
      <c r="E197" s="21" t="s">
        <v>1403</v>
      </c>
      <c r="F197" s="21" t="s">
        <v>1409</v>
      </c>
      <c r="G197" s="21" t="s">
        <v>1433</v>
      </c>
      <c r="H197" s="22" t="s">
        <v>1862</v>
      </c>
      <c r="I197" s="22" t="s">
        <v>1549</v>
      </c>
      <c r="J197" s="22" t="s">
        <v>1866</v>
      </c>
      <c r="K197" s="20" t="s">
        <v>1867</v>
      </c>
      <c r="L197" s="22">
        <v>43201803</v>
      </c>
      <c r="M197" s="22" t="s">
        <v>1865</v>
      </c>
      <c r="N197" s="22" t="s">
        <v>1545</v>
      </c>
      <c r="O197" s="20">
        <v>1</v>
      </c>
      <c r="P197" s="23">
        <v>10000</v>
      </c>
      <c r="Q197" s="23">
        <v>10000</v>
      </c>
      <c r="R197" s="24"/>
      <c r="S197" s="23">
        <v>0</v>
      </c>
      <c r="T197" s="20">
        <v>1</v>
      </c>
      <c r="U197" s="23">
        <v>10000</v>
      </c>
      <c r="V197" s="20"/>
      <c r="W197" s="23">
        <v>0</v>
      </c>
      <c r="X197" s="20"/>
      <c r="Y197" s="23">
        <v>0</v>
      </c>
      <c r="Z197" s="23" t="str">
        <f>+LEFT(Costeo!$H461,250)</f>
        <v>Seminarios de capacitación en el Modelo de Formación Centrado en la Práctica</v>
      </c>
    </row>
    <row r="198" spans="1:26" ht="109.5" customHeight="1" x14ac:dyDescent="0.2">
      <c r="A198" s="19" t="s">
        <v>1569</v>
      </c>
      <c r="B198" s="20" t="s">
        <v>1540</v>
      </c>
      <c r="C198" s="20" t="s">
        <v>1570</v>
      </c>
      <c r="D198" s="21" t="s">
        <v>1571</v>
      </c>
      <c r="E198" s="21" t="s">
        <v>1403</v>
      </c>
      <c r="F198" s="21" t="s">
        <v>1409</v>
      </c>
      <c r="G198" s="21" t="s">
        <v>1433</v>
      </c>
      <c r="H198" s="22" t="s">
        <v>1862</v>
      </c>
      <c r="I198" s="22" t="s">
        <v>1549</v>
      </c>
      <c r="J198" s="22" t="s">
        <v>1868</v>
      </c>
      <c r="K198" s="20" t="s">
        <v>1869</v>
      </c>
      <c r="L198" s="22">
        <v>45121610</v>
      </c>
      <c r="M198" s="22" t="s">
        <v>1865</v>
      </c>
      <c r="N198" s="22" t="s">
        <v>1545</v>
      </c>
      <c r="O198" s="20">
        <v>6</v>
      </c>
      <c r="P198" s="23">
        <v>5000</v>
      </c>
      <c r="Q198" s="23">
        <v>30000</v>
      </c>
      <c r="R198" s="24"/>
      <c r="S198" s="23">
        <v>0</v>
      </c>
      <c r="T198" s="20">
        <v>6</v>
      </c>
      <c r="U198" s="23">
        <v>30000</v>
      </c>
      <c r="V198" s="20"/>
      <c r="W198" s="23">
        <v>0</v>
      </c>
      <c r="X198" s="20"/>
      <c r="Y198" s="23">
        <v>0</v>
      </c>
      <c r="Z198" s="23" t="str">
        <f>+LEFT(Costeo!$H464,250)</f>
        <v>Compra de medallas para estudiantes meritorios</v>
      </c>
    </row>
    <row r="199" spans="1:26" ht="109.5" customHeight="1" x14ac:dyDescent="0.2">
      <c r="A199" s="19" t="s">
        <v>1569</v>
      </c>
      <c r="B199" s="20" t="s">
        <v>1540</v>
      </c>
      <c r="C199" s="20" t="s">
        <v>1570</v>
      </c>
      <c r="D199" s="21" t="s">
        <v>1571</v>
      </c>
      <c r="E199" s="21" t="s">
        <v>1403</v>
      </c>
      <c r="F199" s="21" t="s">
        <v>1409</v>
      </c>
      <c r="G199" s="21" t="s">
        <v>1433</v>
      </c>
      <c r="H199" s="22" t="s">
        <v>1862</v>
      </c>
      <c r="I199" s="22" t="s">
        <v>1549</v>
      </c>
      <c r="J199" s="22" t="s">
        <v>1870</v>
      </c>
      <c r="K199" s="20" t="s">
        <v>1871</v>
      </c>
      <c r="L199" s="22">
        <v>45121601</v>
      </c>
      <c r="M199" s="22" t="s">
        <v>1865</v>
      </c>
      <c r="N199" s="22" t="s">
        <v>1545</v>
      </c>
      <c r="O199" s="20">
        <v>3</v>
      </c>
      <c r="P199" s="23">
        <v>20000</v>
      </c>
      <c r="Q199" s="23">
        <v>60000</v>
      </c>
      <c r="R199" s="24"/>
      <c r="S199" s="23">
        <v>0</v>
      </c>
      <c r="T199" s="20">
        <v>3</v>
      </c>
      <c r="U199" s="23">
        <v>60000</v>
      </c>
      <c r="V199" s="20"/>
      <c r="W199" s="23">
        <v>0</v>
      </c>
      <c r="X199" s="20"/>
      <c r="Y199" s="23">
        <v>0</v>
      </c>
      <c r="Z199" s="23" t="str">
        <f>+LEFT(Costeo!$H465,250)</f>
        <v>Instalación de los equipos de apoyo a estudiantes con discapacidad.</v>
      </c>
    </row>
    <row r="200" spans="1:26" ht="109.5" customHeight="1" x14ac:dyDescent="0.2">
      <c r="A200" s="19" t="s">
        <v>1569</v>
      </c>
      <c r="B200" s="20" t="s">
        <v>1540</v>
      </c>
      <c r="C200" s="20" t="s">
        <v>1570</v>
      </c>
      <c r="D200" s="21" t="s">
        <v>1571</v>
      </c>
      <c r="E200" s="21" t="s">
        <v>1403</v>
      </c>
      <c r="F200" s="21" t="s">
        <v>1409</v>
      </c>
      <c r="G200" s="21" t="s">
        <v>1433</v>
      </c>
      <c r="H200" s="22" t="s">
        <v>1862</v>
      </c>
      <c r="I200" s="22" t="s">
        <v>1549</v>
      </c>
      <c r="J200" s="22" t="s">
        <v>1870</v>
      </c>
      <c r="K200" s="20" t="s">
        <v>1871</v>
      </c>
      <c r="L200" s="22">
        <v>45121601</v>
      </c>
      <c r="M200" s="22" t="s">
        <v>1865</v>
      </c>
      <c r="N200" s="22" t="s">
        <v>1545</v>
      </c>
      <c r="O200" s="20">
        <v>3</v>
      </c>
      <c r="P200" s="23">
        <v>30000</v>
      </c>
      <c r="Q200" s="23">
        <v>90000</v>
      </c>
      <c r="R200" s="24"/>
      <c r="S200" s="23">
        <v>0</v>
      </c>
      <c r="T200" s="20">
        <v>3</v>
      </c>
      <c r="U200" s="23">
        <v>90000</v>
      </c>
      <c r="V200" s="20"/>
      <c r="W200" s="23">
        <v>0</v>
      </c>
      <c r="X200" s="20"/>
      <c r="Y200" s="23">
        <v>0</v>
      </c>
      <c r="Z200" s="23" t="str">
        <f>+LEFT(Costeo!$H466,250)</f>
        <v>Pago de estipendio estudiantil</v>
      </c>
    </row>
    <row r="201" spans="1:26" ht="109.5" customHeight="1" x14ac:dyDescent="0.2">
      <c r="A201" s="19" t="s">
        <v>1569</v>
      </c>
      <c r="B201" s="20" t="s">
        <v>1540</v>
      </c>
      <c r="C201" s="20" t="s">
        <v>1570</v>
      </c>
      <c r="D201" s="21" t="s">
        <v>1571</v>
      </c>
      <c r="E201" s="21" t="s">
        <v>1403</v>
      </c>
      <c r="F201" s="21" t="s">
        <v>1409</v>
      </c>
      <c r="G201" s="21" t="s">
        <v>1433</v>
      </c>
      <c r="H201" s="22" t="s">
        <v>1862</v>
      </c>
      <c r="I201" s="22" t="s">
        <v>1549</v>
      </c>
      <c r="J201" s="22" t="s">
        <v>1870</v>
      </c>
      <c r="K201" s="20" t="s">
        <v>1871</v>
      </c>
      <c r="L201" s="22">
        <v>45121601</v>
      </c>
      <c r="M201" s="22" t="s">
        <v>1865</v>
      </c>
      <c r="N201" s="22" t="s">
        <v>1545</v>
      </c>
      <c r="O201" s="20">
        <v>3</v>
      </c>
      <c r="P201" s="23">
        <v>7000</v>
      </c>
      <c r="Q201" s="23">
        <v>21000</v>
      </c>
      <c r="R201" s="24"/>
      <c r="S201" s="23">
        <v>0</v>
      </c>
      <c r="T201" s="20">
        <v>3</v>
      </c>
      <c r="U201" s="23">
        <v>21000</v>
      </c>
      <c r="V201" s="20"/>
      <c r="W201" s="23">
        <v>0</v>
      </c>
      <c r="X201" s="20"/>
      <c r="Y201" s="23">
        <v>0</v>
      </c>
      <c r="Z201" s="23" t="str">
        <f>+LEFT(Costeo!$H467,250)</f>
        <v>Adquisición de insumos para laboratorios de la Licenciatura en Biología</v>
      </c>
    </row>
    <row r="202" spans="1:26" ht="109.5" customHeight="1" x14ac:dyDescent="0.2">
      <c r="A202" s="19" t="s">
        <v>1659</v>
      </c>
      <c r="B202" s="20" t="s">
        <v>1540</v>
      </c>
      <c r="C202" s="20" t="s">
        <v>1298</v>
      </c>
      <c r="D202" s="21" t="s">
        <v>1299</v>
      </c>
      <c r="E202" s="25" t="s">
        <v>1300</v>
      </c>
      <c r="F202" s="21" t="s">
        <v>1300</v>
      </c>
      <c r="G202" s="21" t="s">
        <v>1433</v>
      </c>
      <c r="H202" s="22" t="s">
        <v>1328</v>
      </c>
      <c r="I202" s="22" t="s">
        <v>1549</v>
      </c>
      <c r="J202" s="27" t="s">
        <v>1872</v>
      </c>
      <c r="K202" s="20" t="s">
        <v>1873</v>
      </c>
      <c r="L202" s="22">
        <f>IFERROR(VLOOKUP(Costeo!$J514,'Artículos del catálogo'!$A$2:$F$18302,3,FALSE),"")</f>
        <v>43211507</v>
      </c>
      <c r="M202" s="22" t="s">
        <v>1865</v>
      </c>
      <c r="N202" s="22" t="s">
        <v>1545</v>
      </c>
      <c r="O202" s="20">
        <v>35</v>
      </c>
      <c r="P202" s="23">
        <v>6000</v>
      </c>
      <c r="Q202" s="23">
        <v>210000</v>
      </c>
      <c r="R202" s="24"/>
      <c r="S202" s="23">
        <f>Costeo!$R514*Costeo!$P514</f>
        <v>0</v>
      </c>
      <c r="T202" s="20">
        <v>35</v>
      </c>
      <c r="U202" s="23">
        <f>Costeo!$T514*Costeo!$P514</f>
        <v>72903.454383999997</v>
      </c>
      <c r="V202" s="20"/>
      <c r="W202" s="23">
        <f>Costeo!$V514*Costeo!$P514</f>
        <v>0</v>
      </c>
      <c r="X202" s="20"/>
      <c r="Y202" s="23">
        <f>Costeo!$X514*Costeo!$P514</f>
        <v>0</v>
      </c>
      <c r="Z202" s="23" t="str">
        <f>+LEFT(Costeo!$H514,250)</f>
        <v>Adquisición de insumos informáticos y accesorios para mejora y actualización de las áreas administrativas, Ceremas y laboratorios de los recintos y Rectoria</v>
      </c>
    </row>
    <row r="203" spans="1:26" ht="109.5" customHeight="1" x14ac:dyDescent="0.2">
      <c r="A203" s="19" t="s">
        <v>1659</v>
      </c>
      <c r="B203" s="20" t="s">
        <v>1540</v>
      </c>
      <c r="C203" s="20" t="s">
        <v>1298</v>
      </c>
      <c r="D203" s="21" t="s">
        <v>1299</v>
      </c>
      <c r="E203" s="25" t="s">
        <v>1300</v>
      </c>
      <c r="F203" s="21" t="s">
        <v>1300</v>
      </c>
      <c r="G203" s="21" t="s">
        <v>1433</v>
      </c>
      <c r="H203" s="22" t="s">
        <v>1328</v>
      </c>
      <c r="I203" s="22" t="s">
        <v>1549</v>
      </c>
      <c r="J203" s="27" t="s">
        <v>1872</v>
      </c>
      <c r="K203" s="20" t="s">
        <v>1874</v>
      </c>
      <c r="L203" s="22" t="str">
        <f>IFERROR(VLOOKUP(Costeo!$J519,'Artículos del catálogo'!$A$2:$F$18302,3,FALSE),"")</f>
        <v/>
      </c>
      <c r="M203" s="22" t="s">
        <v>1865</v>
      </c>
      <c r="N203" s="22" t="s">
        <v>1545</v>
      </c>
      <c r="O203" s="20">
        <v>1</v>
      </c>
      <c r="P203" s="23">
        <v>9977.0252839999994</v>
      </c>
      <c r="Q203" s="23">
        <v>9977.0252839999994</v>
      </c>
      <c r="R203" s="24"/>
      <c r="S203" s="23">
        <f>Costeo!$R519*Costeo!$P519</f>
        <v>330000</v>
      </c>
      <c r="T203" s="20">
        <v>1</v>
      </c>
      <c r="U203" s="23">
        <f>Costeo!$T519*Costeo!$P519</f>
        <v>330000</v>
      </c>
      <c r="V203" s="20"/>
      <c r="W203" s="23">
        <f>Costeo!$V519*Costeo!$P519</f>
        <v>330000</v>
      </c>
      <c r="X203" s="20"/>
      <c r="Y203" s="23">
        <f>Costeo!$X519*Costeo!$P519</f>
        <v>330000</v>
      </c>
      <c r="Z203" s="23" t="str">
        <f>+LEFT(Costeo!$H519,250)</f>
        <v>Compra de combustible Rectoría</v>
      </c>
    </row>
    <row r="204" spans="1:26" ht="109.5" customHeight="1" x14ac:dyDescent="0.2">
      <c r="A204" s="19" t="s">
        <v>1659</v>
      </c>
      <c r="B204" s="20" t="s">
        <v>1540</v>
      </c>
      <c r="C204" s="20" t="s">
        <v>1298</v>
      </c>
      <c r="D204" s="21" t="s">
        <v>1299</v>
      </c>
      <c r="E204" s="25" t="s">
        <v>1300</v>
      </c>
      <c r="F204" s="21" t="s">
        <v>1300</v>
      </c>
      <c r="G204" s="21" t="s">
        <v>1433</v>
      </c>
      <c r="H204" s="22" t="s">
        <v>1328</v>
      </c>
      <c r="I204" s="22" t="s">
        <v>1549</v>
      </c>
      <c r="J204" s="27" t="s">
        <v>1872</v>
      </c>
      <c r="K204" s="20" t="s">
        <v>1875</v>
      </c>
      <c r="L204" s="22">
        <f>IFERROR(VLOOKUP(Costeo!$J527,'Artículos del catálogo'!$A$2:$F$18302,3,FALSE),"")</f>
        <v>43211507</v>
      </c>
      <c r="M204" s="22" t="s">
        <v>1865</v>
      </c>
      <c r="N204" s="22" t="s">
        <v>1545</v>
      </c>
      <c r="O204" s="20">
        <v>700</v>
      </c>
      <c r="P204" s="23">
        <v>200</v>
      </c>
      <c r="Q204" s="23">
        <v>140000</v>
      </c>
      <c r="R204" s="24"/>
      <c r="S204" s="23">
        <f>Costeo!$R527*Costeo!$P527</f>
        <v>0</v>
      </c>
      <c r="T204" s="20">
        <v>700</v>
      </c>
      <c r="U204" s="23">
        <f>Costeo!$T527*Costeo!$P527</f>
        <v>116927.4</v>
      </c>
      <c r="V204" s="20"/>
      <c r="W204" s="23">
        <f>Costeo!$V527*Costeo!$P527</f>
        <v>0</v>
      </c>
      <c r="X204" s="20"/>
      <c r="Y204" s="23">
        <f>Costeo!$X527*Costeo!$P527</f>
        <v>0</v>
      </c>
      <c r="Z204" s="23" t="str">
        <f>+LEFT(Costeo!$H527,250)</f>
        <v>Adquisición de insumos informáticos y accesorios para mejora y actualización de las áreas administrativas, Ceremas y laboratorios de los recintos y Rectoria</v>
      </c>
    </row>
    <row r="205" spans="1:26" ht="109.5" customHeight="1" x14ac:dyDescent="0.2">
      <c r="A205" s="19" t="s">
        <v>1659</v>
      </c>
      <c r="B205" s="20" t="s">
        <v>1540</v>
      </c>
      <c r="C205" s="20" t="s">
        <v>1298</v>
      </c>
      <c r="D205" s="21" t="s">
        <v>1299</v>
      </c>
      <c r="E205" s="25" t="s">
        <v>1300</v>
      </c>
      <c r="F205" s="21" t="s">
        <v>1300</v>
      </c>
      <c r="G205" s="21" t="s">
        <v>1433</v>
      </c>
      <c r="H205" s="22" t="s">
        <v>1328</v>
      </c>
      <c r="I205" s="22" t="s">
        <v>1549</v>
      </c>
      <c r="J205" s="27" t="s">
        <v>1872</v>
      </c>
      <c r="K205" s="20" t="s">
        <v>1876</v>
      </c>
      <c r="L205" s="22">
        <f>IFERROR(VLOOKUP(Costeo!$J528,'Artículos del catálogo'!$A$2:$F$18302,3,FALSE),"")</f>
        <v>43211507</v>
      </c>
      <c r="M205" s="22" t="s">
        <v>1865</v>
      </c>
      <c r="N205" s="22" t="s">
        <v>1545</v>
      </c>
      <c r="O205" s="20">
        <v>25</v>
      </c>
      <c r="P205" s="23">
        <v>900</v>
      </c>
      <c r="Q205" s="23">
        <v>22500</v>
      </c>
      <c r="R205" s="24"/>
      <c r="S205" s="23">
        <f>Costeo!$R528*Costeo!$P528</f>
        <v>0</v>
      </c>
      <c r="T205" s="20">
        <v>25</v>
      </c>
      <c r="U205" s="23">
        <f>Costeo!$T528*Costeo!$P528</f>
        <v>300000</v>
      </c>
      <c r="V205" s="20"/>
      <c r="W205" s="23">
        <f>Costeo!$V528*Costeo!$P528</f>
        <v>0</v>
      </c>
      <c r="X205" s="20"/>
      <c r="Y205" s="23">
        <f>Costeo!$X528*Costeo!$P528</f>
        <v>0</v>
      </c>
      <c r="Z205" s="23" t="str">
        <f>+LEFT(Costeo!$H528,250)</f>
        <v>Adquisición de insumos informáticos y accesorios para mejora y actualización de las áreas administrativas, Ceremas y laboratorios de los recintos y Rectoria</v>
      </c>
    </row>
    <row r="206" spans="1:26" ht="109.5" customHeight="1" x14ac:dyDescent="0.2">
      <c r="A206" s="19" t="s">
        <v>1659</v>
      </c>
      <c r="B206" s="20" t="s">
        <v>1540</v>
      </c>
      <c r="C206" s="20" t="s">
        <v>1298</v>
      </c>
      <c r="D206" s="21" t="s">
        <v>1299</v>
      </c>
      <c r="E206" s="25" t="s">
        <v>1300</v>
      </c>
      <c r="F206" s="21" t="s">
        <v>1300</v>
      </c>
      <c r="G206" s="21" t="s">
        <v>1433</v>
      </c>
      <c r="H206" s="22" t="s">
        <v>1328</v>
      </c>
      <c r="I206" s="22" t="s">
        <v>1549</v>
      </c>
      <c r="J206" s="27" t="s">
        <v>1872</v>
      </c>
      <c r="K206" s="20" t="s">
        <v>1877</v>
      </c>
      <c r="L206" s="22">
        <f>IFERROR(VLOOKUP(Costeo!$J555,'Artículos del catálogo'!$A$2:$F$18302,3,FALSE),"")</f>
        <v>43211507</v>
      </c>
      <c r="M206" s="22" t="s">
        <v>1865</v>
      </c>
      <c r="N206" s="22" t="s">
        <v>1545</v>
      </c>
      <c r="O206" s="20">
        <v>5</v>
      </c>
      <c r="P206" s="23">
        <v>150000</v>
      </c>
      <c r="Q206" s="23">
        <v>750000</v>
      </c>
      <c r="R206" s="24"/>
      <c r="S206" s="23">
        <f>Costeo!$R555*Costeo!$P555</f>
        <v>0</v>
      </c>
      <c r="T206" s="20">
        <v>5</v>
      </c>
      <c r="U206" s="23">
        <f>Costeo!$T555*Costeo!$P555</f>
        <v>40000</v>
      </c>
      <c r="V206" s="20"/>
      <c r="W206" s="23">
        <f>Costeo!$V555*Costeo!$P555</f>
        <v>0</v>
      </c>
      <c r="X206" s="20"/>
      <c r="Y206" s="23">
        <f>Costeo!$X555*Costeo!$P555</f>
        <v>0</v>
      </c>
      <c r="Z206" s="23" t="str">
        <f>+LEFT(Costeo!$H555,250)</f>
        <v>Adquisición de insumos informáticos y accesorios para mejora y actualización de las áreas administrativas, Ceremas y laboratorios de los recintos y Rectoria</v>
      </c>
    </row>
    <row r="207" spans="1:26" ht="109.5" customHeight="1" x14ac:dyDescent="0.2">
      <c r="A207" s="19" t="s">
        <v>1558</v>
      </c>
      <c r="B207" s="20" t="s">
        <v>1709</v>
      </c>
      <c r="C207" s="20" t="s">
        <v>23</v>
      </c>
      <c r="D207" s="21" t="s">
        <v>24</v>
      </c>
      <c r="E207" s="21" t="s">
        <v>25</v>
      </c>
      <c r="F207" s="21" t="s">
        <v>1878</v>
      </c>
      <c r="G207" s="21" t="s">
        <v>31</v>
      </c>
      <c r="H207" s="22" t="s">
        <v>1879</v>
      </c>
      <c r="I207" s="22" t="s">
        <v>1549</v>
      </c>
      <c r="J207" s="22" t="s">
        <v>1641</v>
      </c>
      <c r="K207" s="20"/>
      <c r="L207" s="22">
        <v>82121503</v>
      </c>
      <c r="M207" s="22" t="s">
        <v>1642</v>
      </c>
      <c r="N207" s="22" t="s">
        <v>1545</v>
      </c>
      <c r="O207" s="20">
        <v>1</v>
      </c>
      <c r="P207" s="23">
        <v>300000</v>
      </c>
      <c r="Q207" s="26">
        <v>300000</v>
      </c>
      <c r="R207" s="24"/>
      <c r="S207" s="23"/>
      <c r="T207" s="20"/>
      <c r="U207" s="23"/>
      <c r="V207" s="20"/>
      <c r="W207" s="23"/>
      <c r="X207" s="20"/>
      <c r="Y207" s="23"/>
      <c r="Z207" s="23"/>
    </row>
    <row r="208" spans="1:26" ht="109.5" customHeight="1" x14ac:dyDescent="0.2">
      <c r="A208" s="19" t="s">
        <v>1558</v>
      </c>
      <c r="B208" s="20" t="s">
        <v>1644</v>
      </c>
      <c r="C208" s="20" t="s">
        <v>444</v>
      </c>
      <c r="D208" s="21" t="s">
        <v>445</v>
      </c>
      <c r="E208" s="25" t="s">
        <v>446</v>
      </c>
      <c r="F208" s="21" t="s">
        <v>477</v>
      </c>
      <c r="G208" s="21" t="s">
        <v>451</v>
      </c>
      <c r="H208" s="22" t="s">
        <v>478</v>
      </c>
      <c r="I208" s="22" t="s">
        <v>1549</v>
      </c>
      <c r="J208" s="22" t="s">
        <v>1641</v>
      </c>
      <c r="K208" s="20" t="s">
        <v>1880</v>
      </c>
      <c r="L208" s="22">
        <v>82121503</v>
      </c>
      <c r="M208" s="22" t="s">
        <v>1642</v>
      </c>
      <c r="N208" s="22" t="s">
        <v>1545</v>
      </c>
      <c r="O208" s="20">
        <v>400</v>
      </c>
      <c r="P208" s="23">
        <v>70</v>
      </c>
      <c r="Q208" s="26">
        <v>28000</v>
      </c>
      <c r="R208" s="24"/>
      <c r="S208" s="23"/>
      <c r="T208" s="20"/>
      <c r="U208" s="23"/>
      <c r="V208" s="20"/>
      <c r="W208" s="23"/>
      <c r="X208" s="20"/>
      <c r="Y208" s="23"/>
      <c r="Z208" s="23"/>
    </row>
    <row r="209" spans="1:26" ht="109.5" customHeight="1" x14ac:dyDescent="0.2">
      <c r="A209" s="19" t="s">
        <v>1558</v>
      </c>
      <c r="B209" s="20" t="s">
        <v>1644</v>
      </c>
      <c r="C209" s="20" t="s">
        <v>444</v>
      </c>
      <c r="D209" s="21" t="s">
        <v>445</v>
      </c>
      <c r="E209" s="25" t="s">
        <v>446</v>
      </c>
      <c r="F209" s="21" t="s">
        <v>477</v>
      </c>
      <c r="G209" s="21" t="s">
        <v>451</v>
      </c>
      <c r="H209" s="22" t="s">
        <v>478</v>
      </c>
      <c r="I209" s="22" t="s">
        <v>1549</v>
      </c>
      <c r="J209" s="22" t="s">
        <v>1641</v>
      </c>
      <c r="K209" s="20" t="s">
        <v>1881</v>
      </c>
      <c r="L209" s="22">
        <v>82121503</v>
      </c>
      <c r="M209" s="22" t="s">
        <v>1642</v>
      </c>
      <c r="N209" s="22" t="s">
        <v>1545</v>
      </c>
      <c r="O209" s="20">
        <v>14</v>
      </c>
      <c r="P209" s="23">
        <v>8000</v>
      </c>
      <c r="Q209" s="26">
        <v>112000</v>
      </c>
      <c r="R209" s="24"/>
      <c r="S209" s="23"/>
      <c r="T209" s="20"/>
      <c r="U209" s="23"/>
      <c r="V209" s="20"/>
      <c r="W209" s="23"/>
      <c r="X209" s="20"/>
      <c r="Y209" s="23"/>
      <c r="Z209" s="23"/>
    </row>
    <row r="210" spans="1:26" ht="109.5" customHeight="1" x14ac:dyDescent="0.2">
      <c r="A210" s="19" t="s">
        <v>1558</v>
      </c>
      <c r="B210" s="20" t="s">
        <v>1644</v>
      </c>
      <c r="C210" s="20" t="s">
        <v>1645</v>
      </c>
      <c r="D210" s="21" t="s">
        <v>582</v>
      </c>
      <c r="E210" s="21" t="s">
        <v>603</v>
      </c>
      <c r="F210" s="21" t="s">
        <v>1782</v>
      </c>
      <c r="G210" s="21" t="s">
        <v>608</v>
      </c>
      <c r="H210" s="22" t="s">
        <v>1783</v>
      </c>
      <c r="I210" s="22" t="s">
        <v>1549</v>
      </c>
      <c r="J210" s="22" t="s">
        <v>1641</v>
      </c>
      <c r="K210" s="20"/>
      <c r="L210" s="22">
        <v>82121503</v>
      </c>
      <c r="M210" s="22" t="s">
        <v>1642</v>
      </c>
      <c r="N210" s="22" t="s">
        <v>1545</v>
      </c>
      <c r="O210" s="20">
        <v>1</v>
      </c>
      <c r="P210" s="23">
        <v>100000</v>
      </c>
      <c r="Q210" s="26">
        <v>100000</v>
      </c>
      <c r="R210" s="24"/>
      <c r="S210" s="23"/>
      <c r="T210" s="20"/>
      <c r="U210" s="23"/>
      <c r="V210" s="20"/>
      <c r="W210" s="23"/>
      <c r="X210" s="20"/>
      <c r="Y210" s="23"/>
      <c r="Z210" s="23"/>
    </row>
    <row r="211" spans="1:26" ht="109.5" customHeight="1" x14ac:dyDescent="0.2">
      <c r="A211" s="19" t="s">
        <v>1558</v>
      </c>
      <c r="B211" s="20" t="s">
        <v>1644</v>
      </c>
      <c r="C211" s="20" t="s">
        <v>1645</v>
      </c>
      <c r="D211" s="21" t="s">
        <v>1646</v>
      </c>
      <c r="E211" s="25" t="s">
        <v>1647</v>
      </c>
      <c r="F211" s="21" t="s">
        <v>1647</v>
      </c>
      <c r="G211" s="21" t="s">
        <v>608</v>
      </c>
      <c r="H211" s="22" t="s">
        <v>1784</v>
      </c>
      <c r="I211" s="22" t="s">
        <v>1549</v>
      </c>
      <c r="J211" s="22" t="s">
        <v>1641</v>
      </c>
      <c r="K211" s="20" t="s">
        <v>1882</v>
      </c>
      <c r="L211" s="22">
        <v>82121503</v>
      </c>
      <c r="M211" s="22" t="s">
        <v>1642</v>
      </c>
      <c r="N211" s="22" t="s">
        <v>1545</v>
      </c>
      <c r="O211" s="20">
        <v>10000</v>
      </c>
      <c r="P211" s="23">
        <v>5</v>
      </c>
      <c r="Q211" s="26">
        <v>50000</v>
      </c>
      <c r="R211" s="24"/>
      <c r="S211" s="23"/>
      <c r="T211" s="20"/>
      <c r="U211" s="23"/>
      <c r="V211" s="20"/>
      <c r="W211" s="23"/>
      <c r="X211" s="20"/>
      <c r="Y211" s="23"/>
      <c r="Z211" s="23"/>
    </row>
    <row r="212" spans="1:26" ht="109.5" customHeight="1" x14ac:dyDescent="0.2">
      <c r="A212" s="19" t="s">
        <v>1558</v>
      </c>
      <c r="B212" s="20" t="s">
        <v>1709</v>
      </c>
      <c r="C212" s="20" t="s">
        <v>23</v>
      </c>
      <c r="D212" s="21" t="s">
        <v>24</v>
      </c>
      <c r="E212" s="21" t="s">
        <v>1883</v>
      </c>
      <c r="F212" s="21" t="s">
        <v>142</v>
      </c>
      <c r="G212" s="21" t="s">
        <v>31</v>
      </c>
      <c r="H212" s="22" t="s">
        <v>145</v>
      </c>
      <c r="I212" s="22" t="s">
        <v>1549</v>
      </c>
      <c r="J212" s="22" t="s">
        <v>1884</v>
      </c>
      <c r="K212" s="20"/>
      <c r="L212" s="22">
        <v>78111808</v>
      </c>
      <c r="M212" s="22" t="s">
        <v>1885</v>
      </c>
      <c r="N212" s="22" t="s">
        <v>1545</v>
      </c>
      <c r="O212" s="20">
        <v>1</v>
      </c>
      <c r="P212" s="23">
        <v>300000</v>
      </c>
      <c r="Q212" s="26">
        <v>300000</v>
      </c>
      <c r="R212" s="24"/>
      <c r="S212" s="23"/>
      <c r="T212" s="20"/>
      <c r="U212" s="23"/>
      <c r="V212" s="20"/>
      <c r="W212" s="23"/>
      <c r="X212" s="20"/>
      <c r="Y212" s="23"/>
      <c r="Z212" s="23"/>
    </row>
    <row r="213" spans="1:26" ht="109.5" customHeight="1" x14ac:dyDescent="0.2">
      <c r="A213" s="19" t="s">
        <v>1558</v>
      </c>
      <c r="B213" s="20" t="s">
        <v>1709</v>
      </c>
      <c r="C213" s="20" t="s">
        <v>23</v>
      </c>
      <c r="D213" s="21" t="s">
        <v>24</v>
      </c>
      <c r="E213" s="21" t="s">
        <v>1883</v>
      </c>
      <c r="F213" s="21" t="s">
        <v>142</v>
      </c>
      <c r="G213" s="21" t="s">
        <v>31</v>
      </c>
      <c r="H213" s="22" t="s">
        <v>145</v>
      </c>
      <c r="I213" s="22" t="s">
        <v>1549</v>
      </c>
      <c r="J213" s="22" t="s">
        <v>1763</v>
      </c>
      <c r="K213" s="20" t="s">
        <v>1612</v>
      </c>
      <c r="L213" s="22">
        <v>80141607</v>
      </c>
      <c r="M213" s="22" t="s">
        <v>1556</v>
      </c>
      <c r="N213" s="22" t="s">
        <v>1545</v>
      </c>
      <c r="O213" s="20">
        <v>1</v>
      </c>
      <c r="P213" s="23">
        <v>500000</v>
      </c>
      <c r="Q213" s="26">
        <v>500000</v>
      </c>
      <c r="R213" s="24"/>
      <c r="S213" s="23"/>
      <c r="T213" s="20"/>
      <c r="U213" s="23"/>
      <c r="V213" s="20"/>
      <c r="W213" s="23"/>
      <c r="X213" s="20"/>
      <c r="Y213" s="23"/>
      <c r="Z213" s="23"/>
    </row>
    <row r="214" spans="1:26" ht="109.5" customHeight="1" x14ac:dyDescent="0.2">
      <c r="A214" s="19" t="s">
        <v>1659</v>
      </c>
      <c r="B214" s="20" t="s">
        <v>1540</v>
      </c>
      <c r="C214" s="20" t="s">
        <v>1298</v>
      </c>
      <c r="D214" s="21" t="s">
        <v>1299</v>
      </c>
      <c r="E214" s="25" t="s">
        <v>1300</v>
      </c>
      <c r="F214" s="21" t="s">
        <v>1300</v>
      </c>
      <c r="G214" s="21" t="s">
        <v>1433</v>
      </c>
      <c r="H214" s="22" t="s">
        <v>1328</v>
      </c>
      <c r="I214" s="22" t="s">
        <v>1549</v>
      </c>
      <c r="J214" s="27" t="s">
        <v>1872</v>
      </c>
      <c r="K214" s="20" t="s">
        <v>1873</v>
      </c>
      <c r="L214" s="22">
        <f>IFERROR(VLOOKUP(Costeo!$J558,'Artículos del catálogo'!$A$2:$F$18302,3,FALSE),"")</f>
        <v>43211507</v>
      </c>
      <c r="M214" s="22" t="s">
        <v>1865</v>
      </c>
      <c r="N214" s="22" t="s">
        <v>1545</v>
      </c>
      <c r="O214" s="20">
        <v>4</v>
      </c>
      <c r="P214" s="23">
        <v>6000</v>
      </c>
      <c r="Q214" s="23">
        <v>24000</v>
      </c>
      <c r="R214" s="24"/>
      <c r="S214" s="23">
        <f>Costeo!$R558*Costeo!$P558</f>
        <v>0</v>
      </c>
      <c r="T214" s="20">
        <v>4</v>
      </c>
      <c r="U214" s="23">
        <f>Costeo!$T558*Costeo!$P558</f>
        <v>46770.96</v>
      </c>
      <c r="V214" s="20"/>
      <c r="W214" s="23">
        <f>Costeo!$V558*Costeo!$P558</f>
        <v>0</v>
      </c>
      <c r="X214" s="20"/>
      <c r="Y214" s="23">
        <f>Costeo!$X558*Costeo!$P558</f>
        <v>0</v>
      </c>
      <c r="Z214" s="23" t="str">
        <f>+LEFT(Costeo!$H558,250)</f>
        <v>Adquisición de insumos informáticos y accesorios para mejora y actualización de las áreas administrativas, Ceremas y laboratorios de los recintos y Rectoria</v>
      </c>
    </row>
    <row r="215" spans="1:26" ht="109.5" customHeight="1" x14ac:dyDescent="0.2">
      <c r="A215" s="19" t="s">
        <v>1558</v>
      </c>
      <c r="B215" s="20" t="s">
        <v>1709</v>
      </c>
      <c r="C215" s="20" t="s">
        <v>23</v>
      </c>
      <c r="D215" s="21" t="s">
        <v>24</v>
      </c>
      <c r="E215" s="21" t="s">
        <v>1883</v>
      </c>
      <c r="F215" s="21" t="s">
        <v>142</v>
      </c>
      <c r="G215" s="21" t="s">
        <v>31</v>
      </c>
      <c r="H215" s="22" t="s">
        <v>145</v>
      </c>
      <c r="I215" s="22" t="s">
        <v>1549</v>
      </c>
      <c r="J215" s="22" t="s">
        <v>1634</v>
      </c>
      <c r="K215" s="20" t="s">
        <v>1612</v>
      </c>
      <c r="L215" s="22">
        <v>80141607</v>
      </c>
      <c r="M215" s="22" t="s">
        <v>1608</v>
      </c>
      <c r="N215" s="22" t="s">
        <v>1545</v>
      </c>
      <c r="O215" s="20">
        <v>1</v>
      </c>
      <c r="P215" s="23">
        <v>2500000</v>
      </c>
      <c r="Q215" s="26">
        <v>2500000</v>
      </c>
      <c r="R215" s="24"/>
      <c r="S215" s="23"/>
      <c r="T215" s="20"/>
      <c r="U215" s="23"/>
      <c r="V215" s="20"/>
      <c r="W215" s="23"/>
      <c r="X215" s="20"/>
      <c r="Y215" s="23"/>
      <c r="Z215" s="23"/>
    </row>
    <row r="216" spans="1:26" ht="109.5" customHeight="1" x14ac:dyDescent="0.2">
      <c r="A216" s="19" t="s">
        <v>1659</v>
      </c>
      <c r="B216" s="20" t="s">
        <v>1540</v>
      </c>
      <c r="C216" s="20" t="s">
        <v>1298</v>
      </c>
      <c r="D216" s="21" t="s">
        <v>1299</v>
      </c>
      <c r="E216" s="25" t="s">
        <v>1300</v>
      </c>
      <c r="F216" s="21" t="s">
        <v>1300</v>
      </c>
      <c r="G216" s="21" t="s">
        <v>1433</v>
      </c>
      <c r="H216" s="22" t="s">
        <v>1328</v>
      </c>
      <c r="I216" s="22" t="s">
        <v>1549</v>
      </c>
      <c r="J216" s="27" t="s">
        <v>1872</v>
      </c>
      <c r="K216" s="20" t="s">
        <v>1873</v>
      </c>
      <c r="L216" s="22" t="str">
        <f>IFERROR(VLOOKUP(Costeo!$J587,'Artículos del catálogo'!$A$2:$F$18302,3,FALSE),"")</f>
        <v/>
      </c>
      <c r="M216" s="22" t="s">
        <v>1865</v>
      </c>
      <c r="N216" s="22" t="s">
        <v>1545</v>
      </c>
      <c r="O216" s="20">
        <v>62</v>
      </c>
      <c r="P216" s="23">
        <v>6000</v>
      </c>
      <c r="Q216" s="23">
        <v>372000</v>
      </c>
      <c r="R216" s="24"/>
      <c r="S216" s="23">
        <f>Costeo!$R587*Costeo!$P587</f>
        <v>0</v>
      </c>
      <c r="T216" s="20">
        <v>62</v>
      </c>
      <c r="U216" s="23">
        <f>Costeo!$T587*Costeo!$P587</f>
        <v>600000</v>
      </c>
      <c r="V216" s="20"/>
      <c r="W216" s="23">
        <f>Costeo!$V587*Costeo!$P587</f>
        <v>0</v>
      </c>
      <c r="X216" s="20"/>
      <c r="Y216" s="23">
        <f>Costeo!$X587*Costeo!$P587</f>
        <v>0</v>
      </c>
      <c r="Z216" s="23" t="str">
        <f>+LEFT(Costeo!$H587,250)</f>
        <v>Servicios temporales de construcción</v>
      </c>
    </row>
    <row r="217" spans="1:26" ht="109.5" customHeight="1" x14ac:dyDescent="0.2">
      <c r="A217" s="19" t="s">
        <v>1558</v>
      </c>
      <c r="B217" s="20" t="s">
        <v>1709</v>
      </c>
      <c r="C217" s="20" t="s">
        <v>23</v>
      </c>
      <c r="D217" s="21" t="s">
        <v>24</v>
      </c>
      <c r="E217" s="21" t="s">
        <v>1883</v>
      </c>
      <c r="F217" s="21" t="s">
        <v>142</v>
      </c>
      <c r="G217" s="21" t="s">
        <v>31</v>
      </c>
      <c r="H217" s="22" t="s">
        <v>145</v>
      </c>
      <c r="I217" s="22" t="s">
        <v>1549</v>
      </c>
      <c r="J217" s="22" t="s">
        <v>1777</v>
      </c>
      <c r="K217" s="20"/>
      <c r="L217" s="22">
        <v>90101802</v>
      </c>
      <c r="M217" s="22" t="s">
        <v>1774</v>
      </c>
      <c r="N217" s="22" t="s">
        <v>1545</v>
      </c>
      <c r="O217" s="20">
        <v>1</v>
      </c>
      <c r="P217" s="23">
        <v>1700000</v>
      </c>
      <c r="Q217" s="26">
        <v>1700000</v>
      </c>
      <c r="R217" s="24"/>
      <c r="S217" s="23"/>
      <c r="T217" s="20"/>
      <c r="U217" s="23"/>
      <c r="V217" s="20"/>
      <c r="W217" s="23"/>
      <c r="X217" s="20"/>
      <c r="Y217" s="23"/>
      <c r="Z217" s="23"/>
    </row>
    <row r="218" spans="1:26" ht="109.5" customHeight="1" x14ac:dyDescent="0.2">
      <c r="A218" s="19" t="s">
        <v>1659</v>
      </c>
      <c r="B218" s="20" t="s">
        <v>1540</v>
      </c>
      <c r="C218" s="20" t="s">
        <v>1298</v>
      </c>
      <c r="D218" s="21" t="s">
        <v>1299</v>
      </c>
      <c r="E218" s="25" t="s">
        <v>1300</v>
      </c>
      <c r="F218" s="21" t="s">
        <v>1300</v>
      </c>
      <c r="G218" s="21" t="s">
        <v>1433</v>
      </c>
      <c r="H218" s="22" t="s">
        <v>1328</v>
      </c>
      <c r="I218" s="22" t="s">
        <v>1549</v>
      </c>
      <c r="J218" s="27" t="s">
        <v>1872</v>
      </c>
      <c r="K218" s="20" t="s">
        <v>1886</v>
      </c>
      <c r="L218" s="22" t="str">
        <f>IFERROR(VLOOKUP(Costeo!$J588,'Artículos del catálogo'!$A$2:$F$18302,3,FALSE),"")</f>
        <v/>
      </c>
      <c r="M218" s="22" t="s">
        <v>1865</v>
      </c>
      <c r="N218" s="22" t="s">
        <v>1545</v>
      </c>
      <c r="O218" s="20">
        <v>300</v>
      </c>
      <c r="P218" s="23">
        <v>1250</v>
      </c>
      <c r="Q218" s="23">
        <v>375000</v>
      </c>
      <c r="R218" s="24"/>
      <c r="S218" s="23">
        <f>Costeo!$R588*Costeo!$P588</f>
        <v>0</v>
      </c>
      <c r="T218" s="20">
        <v>300</v>
      </c>
      <c r="U218" s="23">
        <f>Costeo!$T588*Costeo!$P588</f>
        <v>0</v>
      </c>
      <c r="V218" s="20"/>
      <c r="W218" s="23">
        <f>Costeo!$V588*Costeo!$P588</f>
        <v>1200000</v>
      </c>
      <c r="X218" s="20"/>
      <c r="Y218" s="23">
        <f>Costeo!$X588*Costeo!$P588</f>
        <v>0</v>
      </c>
      <c r="Z218" s="23" t="str">
        <f>+LEFT(Costeo!$H588,250)</f>
        <v>Servicios temporales de construcción</v>
      </c>
    </row>
    <row r="219" spans="1:26" ht="109.5" customHeight="1" x14ac:dyDescent="0.2">
      <c r="A219" s="19" t="s">
        <v>792</v>
      </c>
      <c r="B219" s="20" t="s">
        <v>1540</v>
      </c>
      <c r="C219" s="20" t="s">
        <v>1627</v>
      </c>
      <c r="D219" s="21" t="s">
        <v>1628</v>
      </c>
      <c r="E219" s="25" t="s">
        <v>1811</v>
      </c>
      <c r="F219" s="21" t="s">
        <v>850</v>
      </c>
      <c r="G219" s="21" t="s">
        <v>645</v>
      </c>
      <c r="H219" s="22" t="s">
        <v>1812</v>
      </c>
      <c r="I219" s="22" t="s">
        <v>1549</v>
      </c>
      <c r="J219" s="27" t="s">
        <v>1887</v>
      </c>
      <c r="K219" s="20" t="s">
        <v>1888</v>
      </c>
      <c r="L219" s="22"/>
      <c r="M219" s="22" t="s">
        <v>1865</v>
      </c>
      <c r="N219" s="22" t="s">
        <v>1825</v>
      </c>
      <c r="O219" s="20">
        <v>3</v>
      </c>
      <c r="P219" s="29">
        <v>3000</v>
      </c>
      <c r="Q219" s="29">
        <v>9000</v>
      </c>
      <c r="R219" s="24" t="s">
        <v>1889</v>
      </c>
      <c r="S219" s="23" t="s">
        <v>1890</v>
      </c>
      <c r="T219" s="20"/>
      <c r="U219" s="23" t="s">
        <v>1632</v>
      </c>
      <c r="V219" s="20"/>
      <c r="W219" s="23" t="s">
        <v>1632</v>
      </c>
      <c r="X219" s="20"/>
      <c r="Y219" s="23" t="s">
        <v>1632</v>
      </c>
      <c r="Z219" s="23"/>
    </row>
    <row r="220" spans="1:26" ht="109.5" customHeight="1" x14ac:dyDescent="0.2">
      <c r="A220" s="19" t="s">
        <v>792</v>
      </c>
      <c r="B220" s="20" t="s">
        <v>1540</v>
      </c>
      <c r="C220" s="20" t="s">
        <v>1627</v>
      </c>
      <c r="D220" s="21" t="s">
        <v>1628</v>
      </c>
      <c r="E220" s="25" t="s">
        <v>1811</v>
      </c>
      <c r="F220" s="21" t="s">
        <v>850</v>
      </c>
      <c r="G220" s="21" t="s">
        <v>645</v>
      </c>
      <c r="H220" s="22" t="s">
        <v>1812</v>
      </c>
      <c r="I220" s="22" t="s">
        <v>1549</v>
      </c>
      <c r="J220" s="27" t="s">
        <v>1891</v>
      </c>
      <c r="K220" s="20" t="s">
        <v>1892</v>
      </c>
      <c r="L220" s="22"/>
      <c r="M220" s="22" t="s">
        <v>1865</v>
      </c>
      <c r="N220" s="22" t="s">
        <v>1545</v>
      </c>
      <c r="O220" s="20">
        <v>20</v>
      </c>
      <c r="P220" s="29">
        <v>100</v>
      </c>
      <c r="Q220" s="29">
        <v>2000</v>
      </c>
      <c r="R220" s="24"/>
      <c r="S220" s="23" t="s">
        <v>1632</v>
      </c>
      <c r="T220" s="20">
        <v>20</v>
      </c>
      <c r="U220" s="23" t="s">
        <v>1893</v>
      </c>
      <c r="V220" s="20"/>
      <c r="W220" s="23" t="s">
        <v>1632</v>
      </c>
      <c r="X220" s="20"/>
      <c r="Y220" s="23" t="s">
        <v>1632</v>
      </c>
      <c r="Z220" s="23"/>
    </row>
    <row r="221" spans="1:26" ht="109.5" customHeight="1" x14ac:dyDescent="0.2">
      <c r="A221" s="19" t="s">
        <v>1558</v>
      </c>
      <c r="B221" s="20" t="s">
        <v>1540</v>
      </c>
      <c r="C221" s="20" t="s">
        <v>1113</v>
      </c>
      <c r="D221" s="21" t="s">
        <v>1114</v>
      </c>
      <c r="E221" s="21" t="s">
        <v>1179</v>
      </c>
      <c r="F221" s="21" t="s">
        <v>1182</v>
      </c>
      <c r="G221" s="21" t="s">
        <v>31</v>
      </c>
      <c r="H221" s="22" t="s">
        <v>1184</v>
      </c>
      <c r="I221" s="22" t="s">
        <v>1549</v>
      </c>
      <c r="J221" s="22" t="s">
        <v>1894</v>
      </c>
      <c r="K221" s="20" t="s">
        <v>1895</v>
      </c>
      <c r="L221" s="22">
        <v>12164504</v>
      </c>
      <c r="M221" s="22" t="s">
        <v>1805</v>
      </c>
      <c r="N221" s="22" t="s">
        <v>1545</v>
      </c>
      <c r="O221" s="20">
        <v>1</v>
      </c>
      <c r="P221" s="23">
        <v>27725729.600000001</v>
      </c>
      <c r="Q221" s="26">
        <v>27725729.600000001</v>
      </c>
      <c r="R221" s="24"/>
      <c r="S221" s="23"/>
      <c r="T221" s="20"/>
      <c r="U221" s="23"/>
      <c r="V221" s="20"/>
      <c r="W221" s="23"/>
      <c r="X221" s="20"/>
      <c r="Y221" s="23"/>
      <c r="Z221" s="23"/>
    </row>
    <row r="222" spans="1:26" ht="109.5" customHeight="1" x14ac:dyDescent="0.2">
      <c r="A222" s="19" t="s">
        <v>792</v>
      </c>
      <c r="B222" s="20" t="s">
        <v>1540</v>
      </c>
      <c r="C222" s="20" t="s">
        <v>1627</v>
      </c>
      <c r="D222" s="21" t="s">
        <v>1628</v>
      </c>
      <c r="E222" s="25" t="s">
        <v>1629</v>
      </c>
      <c r="F222" s="21" t="s">
        <v>1896</v>
      </c>
      <c r="G222" s="21" t="s">
        <v>645</v>
      </c>
      <c r="H222" s="22" t="s">
        <v>1897</v>
      </c>
      <c r="I222" s="22" t="s">
        <v>1549</v>
      </c>
      <c r="J222" s="27" t="s">
        <v>1898</v>
      </c>
      <c r="K222" s="20" t="s">
        <v>1898</v>
      </c>
      <c r="L222" s="22"/>
      <c r="M222" s="22" t="s">
        <v>1865</v>
      </c>
      <c r="N222" s="22" t="s">
        <v>1545</v>
      </c>
      <c r="O222" s="20">
        <v>50</v>
      </c>
      <c r="P222" s="29">
        <v>900</v>
      </c>
      <c r="Q222" s="29">
        <v>45000</v>
      </c>
      <c r="R222" s="24"/>
      <c r="S222" s="23" t="s">
        <v>1632</v>
      </c>
      <c r="T222" s="20"/>
      <c r="U222" s="23" t="s">
        <v>1632</v>
      </c>
      <c r="V222" s="20"/>
      <c r="W222" s="23" t="s">
        <v>1632</v>
      </c>
      <c r="X222" s="20"/>
      <c r="Y222" s="23" t="s">
        <v>1632</v>
      </c>
      <c r="Z222" s="23"/>
    </row>
    <row r="223" spans="1:26" ht="109.5" customHeight="1" x14ac:dyDescent="0.2">
      <c r="A223" s="19" t="s">
        <v>1558</v>
      </c>
      <c r="B223" s="20" t="s">
        <v>1644</v>
      </c>
      <c r="C223" s="20" t="s">
        <v>1645</v>
      </c>
      <c r="D223" s="21" t="s">
        <v>582</v>
      </c>
      <c r="E223" s="21" t="s">
        <v>603</v>
      </c>
      <c r="F223" s="21" t="s">
        <v>1782</v>
      </c>
      <c r="G223" s="21" t="s">
        <v>608</v>
      </c>
      <c r="H223" s="22" t="s">
        <v>1783</v>
      </c>
      <c r="I223" s="22" t="s">
        <v>1549</v>
      </c>
      <c r="J223" s="22" t="s">
        <v>1899</v>
      </c>
      <c r="K223" s="20" t="s">
        <v>1899</v>
      </c>
      <c r="L223" s="22">
        <v>14111511</v>
      </c>
      <c r="M223" s="22" t="s">
        <v>1865</v>
      </c>
      <c r="N223" s="22" t="s">
        <v>1545</v>
      </c>
      <c r="O223" s="20">
        <v>5</v>
      </c>
      <c r="P223" s="23">
        <v>1000</v>
      </c>
      <c r="Q223" s="26">
        <v>5000</v>
      </c>
      <c r="R223" s="24"/>
      <c r="S223" s="23"/>
      <c r="T223" s="20"/>
      <c r="U223" s="23"/>
      <c r="V223" s="20"/>
      <c r="W223" s="23"/>
      <c r="X223" s="20"/>
      <c r="Y223" s="23"/>
      <c r="Z223" s="23"/>
    </row>
    <row r="224" spans="1:26" ht="109.5" customHeight="1" x14ac:dyDescent="0.2">
      <c r="A224" s="19" t="s">
        <v>1558</v>
      </c>
      <c r="B224" s="20" t="s">
        <v>1644</v>
      </c>
      <c r="C224" s="20" t="s">
        <v>1645</v>
      </c>
      <c r="D224" s="21" t="s">
        <v>582</v>
      </c>
      <c r="E224" s="21" t="s">
        <v>603</v>
      </c>
      <c r="F224" s="21" t="s">
        <v>1782</v>
      </c>
      <c r="G224" s="21" t="s">
        <v>608</v>
      </c>
      <c r="H224" s="22" t="s">
        <v>1783</v>
      </c>
      <c r="I224" s="22" t="s">
        <v>1549</v>
      </c>
      <c r="J224" s="22" t="s">
        <v>1823</v>
      </c>
      <c r="K224" s="20" t="s">
        <v>1823</v>
      </c>
      <c r="L224" s="22">
        <v>14111519</v>
      </c>
      <c r="M224" s="22" t="s">
        <v>1865</v>
      </c>
      <c r="N224" s="22" t="s">
        <v>1545</v>
      </c>
      <c r="O224" s="20">
        <v>180</v>
      </c>
      <c r="P224" s="23">
        <v>80</v>
      </c>
      <c r="Q224" s="26">
        <v>14400</v>
      </c>
      <c r="R224" s="24"/>
      <c r="S224" s="23"/>
      <c r="T224" s="20"/>
      <c r="U224" s="23"/>
      <c r="V224" s="20"/>
      <c r="W224" s="23"/>
      <c r="X224" s="20"/>
      <c r="Y224" s="23"/>
      <c r="Z224" s="23"/>
    </row>
    <row r="225" spans="1:26" ht="109.5" customHeight="1" x14ac:dyDescent="0.2">
      <c r="A225" s="19" t="s">
        <v>1558</v>
      </c>
      <c r="B225" s="20" t="s">
        <v>1644</v>
      </c>
      <c r="C225" s="20" t="s">
        <v>1645</v>
      </c>
      <c r="D225" s="21" t="s">
        <v>582</v>
      </c>
      <c r="E225" s="21" t="s">
        <v>603</v>
      </c>
      <c r="F225" s="21" t="s">
        <v>1782</v>
      </c>
      <c r="G225" s="21" t="s">
        <v>608</v>
      </c>
      <c r="H225" s="22" t="s">
        <v>1783</v>
      </c>
      <c r="I225" s="22" t="s">
        <v>1549</v>
      </c>
      <c r="J225" s="22" t="s">
        <v>1900</v>
      </c>
      <c r="K225" s="20" t="s">
        <v>1901</v>
      </c>
      <c r="L225" s="22">
        <v>44121707</v>
      </c>
      <c r="M225" s="22" t="s">
        <v>1865</v>
      </c>
      <c r="N225" s="22" t="s">
        <v>1545</v>
      </c>
      <c r="O225" s="20">
        <v>15</v>
      </c>
      <c r="P225" s="23">
        <v>300</v>
      </c>
      <c r="Q225" s="26">
        <v>4500</v>
      </c>
      <c r="R225" s="24"/>
      <c r="S225" s="23"/>
      <c r="T225" s="20"/>
      <c r="U225" s="23"/>
      <c r="V225" s="20"/>
      <c r="W225" s="23"/>
      <c r="X225" s="20"/>
      <c r="Y225" s="23"/>
      <c r="Z225" s="23"/>
    </row>
    <row r="226" spans="1:26" ht="109.5" customHeight="1" x14ac:dyDescent="0.2">
      <c r="A226" s="19" t="s">
        <v>1558</v>
      </c>
      <c r="B226" s="20" t="s">
        <v>1644</v>
      </c>
      <c r="C226" s="20" t="s">
        <v>1645</v>
      </c>
      <c r="D226" s="21" t="s">
        <v>582</v>
      </c>
      <c r="E226" s="21" t="s">
        <v>603</v>
      </c>
      <c r="F226" s="21" t="s">
        <v>1782</v>
      </c>
      <c r="G226" s="21" t="s">
        <v>608</v>
      </c>
      <c r="H226" s="22" t="s">
        <v>1783</v>
      </c>
      <c r="I226" s="22" t="s">
        <v>1549</v>
      </c>
      <c r="J226" s="22" t="s">
        <v>1902</v>
      </c>
      <c r="K226" s="20" t="s">
        <v>1901</v>
      </c>
      <c r="L226" s="22">
        <v>44121707</v>
      </c>
      <c r="M226" s="22" t="s">
        <v>1865</v>
      </c>
      <c r="N226" s="22" t="s">
        <v>1545</v>
      </c>
      <c r="O226" s="20">
        <v>6</v>
      </c>
      <c r="P226" s="23">
        <v>400</v>
      </c>
      <c r="Q226" s="26">
        <v>2400</v>
      </c>
      <c r="R226" s="24"/>
      <c r="S226" s="23"/>
      <c r="T226" s="20"/>
      <c r="U226" s="23"/>
      <c r="V226" s="20"/>
      <c r="W226" s="23"/>
      <c r="X226" s="20"/>
      <c r="Y226" s="23"/>
      <c r="Z226" s="23"/>
    </row>
    <row r="227" spans="1:26" ht="109.5" customHeight="1" x14ac:dyDescent="0.2">
      <c r="A227" s="19" t="s">
        <v>1558</v>
      </c>
      <c r="B227" s="20" t="s">
        <v>1644</v>
      </c>
      <c r="C227" s="20" t="s">
        <v>1645</v>
      </c>
      <c r="D227" s="21" t="s">
        <v>582</v>
      </c>
      <c r="E227" s="21" t="s">
        <v>603</v>
      </c>
      <c r="F227" s="21" t="s">
        <v>1782</v>
      </c>
      <c r="G227" s="21" t="s">
        <v>608</v>
      </c>
      <c r="H227" s="22" t="s">
        <v>1783</v>
      </c>
      <c r="I227" s="22" t="s">
        <v>1549</v>
      </c>
      <c r="J227" s="22" t="s">
        <v>1903</v>
      </c>
      <c r="K227" s="20" t="s">
        <v>1904</v>
      </c>
      <c r="L227" s="22">
        <v>31211502</v>
      </c>
      <c r="M227" s="22" t="s">
        <v>1865</v>
      </c>
      <c r="N227" s="22" t="s">
        <v>1545</v>
      </c>
      <c r="O227" s="20">
        <v>6</v>
      </c>
      <c r="P227" s="23">
        <v>400</v>
      </c>
      <c r="Q227" s="26">
        <v>2400</v>
      </c>
      <c r="R227" s="24"/>
      <c r="S227" s="23"/>
      <c r="T227" s="20"/>
      <c r="U227" s="23"/>
      <c r="V227" s="20"/>
      <c r="W227" s="23"/>
      <c r="X227" s="20"/>
      <c r="Y227" s="23"/>
      <c r="Z227" s="23"/>
    </row>
    <row r="228" spans="1:26" ht="109.5" customHeight="1" x14ac:dyDescent="0.2">
      <c r="A228" s="19" t="s">
        <v>1558</v>
      </c>
      <c r="B228" s="20" t="s">
        <v>1644</v>
      </c>
      <c r="C228" s="20" t="s">
        <v>1645</v>
      </c>
      <c r="D228" s="21" t="s">
        <v>582</v>
      </c>
      <c r="E228" s="21" t="s">
        <v>603</v>
      </c>
      <c r="F228" s="21" t="s">
        <v>1782</v>
      </c>
      <c r="G228" s="21" t="s">
        <v>608</v>
      </c>
      <c r="H228" s="22" t="s">
        <v>1783</v>
      </c>
      <c r="I228" s="22" t="s">
        <v>1549</v>
      </c>
      <c r="J228" s="22" t="s">
        <v>1905</v>
      </c>
      <c r="K228" s="20" t="s">
        <v>1906</v>
      </c>
      <c r="L228" s="22">
        <v>44121615</v>
      </c>
      <c r="M228" s="22" t="s">
        <v>1865</v>
      </c>
      <c r="N228" s="22" t="s">
        <v>1545</v>
      </c>
      <c r="O228" s="20">
        <v>6</v>
      </c>
      <c r="P228" s="23">
        <v>500</v>
      </c>
      <c r="Q228" s="26">
        <v>3000</v>
      </c>
      <c r="R228" s="24"/>
      <c r="S228" s="23"/>
      <c r="T228" s="20"/>
      <c r="U228" s="23"/>
      <c r="V228" s="20"/>
      <c r="W228" s="23"/>
      <c r="X228" s="20"/>
      <c r="Y228" s="23"/>
      <c r="Z228" s="23"/>
    </row>
    <row r="229" spans="1:26" ht="109.5" customHeight="1" x14ac:dyDescent="0.2">
      <c r="A229" s="19" t="s">
        <v>1558</v>
      </c>
      <c r="B229" s="20" t="s">
        <v>1644</v>
      </c>
      <c r="C229" s="20" t="s">
        <v>1645</v>
      </c>
      <c r="D229" s="21" t="s">
        <v>582</v>
      </c>
      <c r="E229" s="21" t="s">
        <v>603</v>
      </c>
      <c r="F229" s="21" t="s">
        <v>1782</v>
      </c>
      <c r="G229" s="21" t="s">
        <v>608</v>
      </c>
      <c r="H229" s="22" t="s">
        <v>1783</v>
      </c>
      <c r="I229" s="22" t="s">
        <v>1549</v>
      </c>
      <c r="J229" s="22" t="s">
        <v>1907</v>
      </c>
      <c r="K229" s="20" t="s">
        <v>1908</v>
      </c>
      <c r="L229" s="22">
        <v>44121701</v>
      </c>
      <c r="M229" s="22" t="s">
        <v>1865</v>
      </c>
      <c r="N229" s="22" t="s">
        <v>1545</v>
      </c>
      <c r="O229" s="20">
        <v>3</v>
      </c>
      <c r="P229" s="23">
        <v>1000</v>
      </c>
      <c r="Q229" s="26">
        <v>3000</v>
      </c>
      <c r="R229" s="24"/>
      <c r="S229" s="23"/>
      <c r="T229" s="20"/>
      <c r="U229" s="23"/>
      <c r="V229" s="20"/>
      <c r="W229" s="23"/>
      <c r="X229" s="20"/>
      <c r="Y229" s="23"/>
      <c r="Z229" s="23"/>
    </row>
    <row r="230" spans="1:26" ht="109.5" customHeight="1" x14ac:dyDescent="0.2">
      <c r="A230" s="19" t="s">
        <v>1558</v>
      </c>
      <c r="B230" s="20" t="s">
        <v>1644</v>
      </c>
      <c r="C230" s="20" t="s">
        <v>1645</v>
      </c>
      <c r="D230" s="21" t="s">
        <v>582</v>
      </c>
      <c r="E230" s="21" t="s">
        <v>603</v>
      </c>
      <c r="F230" s="21" t="s">
        <v>1782</v>
      </c>
      <c r="G230" s="21" t="s">
        <v>608</v>
      </c>
      <c r="H230" s="22" t="s">
        <v>1783</v>
      </c>
      <c r="I230" s="22" t="s">
        <v>1549</v>
      </c>
      <c r="J230" s="22" t="s">
        <v>1909</v>
      </c>
      <c r="K230" s="20" t="s">
        <v>1901</v>
      </c>
      <c r="L230" s="22">
        <v>44121707</v>
      </c>
      <c r="M230" s="22" t="s">
        <v>1865</v>
      </c>
      <c r="N230" s="22" t="s">
        <v>1545</v>
      </c>
      <c r="O230" s="20">
        <v>2</v>
      </c>
      <c r="P230" s="23">
        <v>250</v>
      </c>
      <c r="Q230" s="26">
        <v>500</v>
      </c>
      <c r="R230" s="24"/>
      <c r="S230" s="23"/>
      <c r="T230" s="20"/>
      <c r="U230" s="23"/>
      <c r="V230" s="20"/>
      <c r="W230" s="23"/>
      <c r="X230" s="20"/>
      <c r="Y230" s="23"/>
      <c r="Z230" s="23"/>
    </row>
    <row r="231" spans="1:26" ht="109.5" customHeight="1" x14ac:dyDescent="0.2">
      <c r="A231" s="19" t="s">
        <v>1558</v>
      </c>
      <c r="B231" s="20" t="s">
        <v>1644</v>
      </c>
      <c r="C231" s="20" t="s">
        <v>1645</v>
      </c>
      <c r="D231" s="21" t="s">
        <v>582</v>
      </c>
      <c r="E231" s="21" t="s">
        <v>603</v>
      </c>
      <c r="F231" s="21" t="s">
        <v>1782</v>
      </c>
      <c r="G231" s="21" t="s">
        <v>608</v>
      </c>
      <c r="H231" s="22" t="s">
        <v>1783</v>
      </c>
      <c r="I231" s="22" t="s">
        <v>1549</v>
      </c>
      <c r="J231" s="22" t="s">
        <v>1910</v>
      </c>
      <c r="K231" s="20" t="s">
        <v>1908</v>
      </c>
      <c r="L231" s="22">
        <v>44121701</v>
      </c>
      <c r="M231" s="22" t="s">
        <v>1865</v>
      </c>
      <c r="N231" s="22" t="s">
        <v>1545</v>
      </c>
      <c r="O231" s="20">
        <v>2</v>
      </c>
      <c r="P231" s="23">
        <v>300</v>
      </c>
      <c r="Q231" s="26">
        <v>600</v>
      </c>
      <c r="R231" s="24"/>
      <c r="S231" s="23"/>
      <c r="T231" s="20"/>
      <c r="U231" s="23"/>
      <c r="V231" s="20"/>
      <c r="W231" s="23"/>
      <c r="X231" s="20"/>
      <c r="Y231" s="23"/>
      <c r="Z231" s="23"/>
    </row>
    <row r="232" spans="1:26" ht="109.5" customHeight="1" x14ac:dyDescent="0.2">
      <c r="A232" s="19" t="s">
        <v>1564</v>
      </c>
      <c r="B232" s="20" t="s">
        <v>1644</v>
      </c>
      <c r="C232" s="20" t="s">
        <v>1645</v>
      </c>
      <c r="D232" s="21" t="s">
        <v>1646</v>
      </c>
      <c r="E232" s="21" t="s">
        <v>1647</v>
      </c>
      <c r="F232" s="21" t="s">
        <v>1647</v>
      </c>
      <c r="G232" s="21" t="s">
        <v>608</v>
      </c>
      <c r="H232" s="22" t="s">
        <v>1648</v>
      </c>
      <c r="I232" s="22" t="s">
        <v>1549</v>
      </c>
      <c r="J232" s="22" t="s">
        <v>1823</v>
      </c>
      <c r="K232" s="20" t="s">
        <v>1911</v>
      </c>
      <c r="L232" s="22">
        <v>14111519</v>
      </c>
      <c r="M232" s="22" t="s">
        <v>1865</v>
      </c>
      <c r="N232" s="22" t="s">
        <v>1545</v>
      </c>
      <c r="O232" s="20">
        <v>300</v>
      </c>
      <c r="P232" s="23">
        <v>30</v>
      </c>
      <c r="Q232" s="26">
        <v>9000</v>
      </c>
      <c r="R232" s="24"/>
      <c r="S232" s="23"/>
      <c r="T232" s="20"/>
      <c r="U232" s="23"/>
      <c r="V232" s="20"/>
      <c r="W232" s="23"/>
      <c r="X232" s="20"/>
      <c r="Y232" s="23"/>
      <c r="Z232" s="23"/>
    </row>
    <row r="233" spans="1:26" ht="109.5" customHeight="1" x14ac:dyDescent="0.2">
      <c r="A233" s="19" t="s">
        <v>1564</v>
      </c>
      <c r="B233" s="20" t="s">
        <v>1644</v>
      </c>
      <c r="C233" s="20" t="s">
        <v>1645</v>
      </c>
      <c r="D233" s="21" t="s">
        <v>1646</v>
      </c>
      <c r="E233" s="21" t="s">
        <v>1647</v>
      </c>
      <c r="F233" s="21" t="s">
        <v>1647</v>
      </c>
      <c r="G233" s="21" t="s">
        <v>608</v>
      </c>
      <c r="H233" s="22" t="s">
        <v>1648</v>
      </c>
      <c r="I233" s="22" t="s">
        <v>1549</v>
      </c>
      <c r="J233" s="22" t="s">
        <v>1823</v>
      </c>
      <c r="K233" s="20" t="s">
        <v>1912</v>
      </c>
      <c r="L233" s="22">
        <v>14111519</v>
      </c>
      <c r="M233" s="22" t="s">
        <v>1865</v>
      </c>
      <c r="N233" s="22" t="s">
        <v>1545</v>
      </c>
      <c r="O233" s="20">
        <v>300</v>
      </c>
      <c r="P233" s="23">
        <v>30</v>
      </c>
      <c r="Q233" s="26">
        <v>9000</v>
      </c>
      <c r="R233" s="24"/>
      <c r="S233" s="23"/>
      <c r="T233" s="20"/>
      <c r="U233" s="23"/>
      <c r="V233" s="20"/>
      <c r="W233" s="23"/>
      <c r="X233" s="20"/>
      <c r="Y233" s="23"/>
      <c r="Z233" s="23"/>
    </row>
    <row r="234" spans="1:26" ht="109.5" customHeight="1" x14ac:dyDescent="0.2">
      <c r="A234" s="19" t="s">
        <v>1558</v>
      </c>
      <c r="B234" s="20" t="s">
        <v>1709</v>
      </c>
      <c r="C234" s="20" t="s">
        <v>23</v>
      </c>
      <c r="D234" s="21" t="s">
        <v>257</v>
      </c>
      <c r="E234" s="21" t="s">
        <v>258</v>
      </c>
      <c r="F234" s="21" t="s">
        <v>261</v>
      </c>
      <c r="G234" s="21" t="s">
        <v>31</v>
      </c>
      <c r="H234" s="22" t="s">
        <v>1913</v>
      </c>
      <c r="I234" s="22" t="s">
        <v>1549</v>
      </c>
      <c r="J234" s="22" t="s">
        <v>1914</v>
      </c>
      <c r="K234" s="20" t="s">
        <v>1914</v>
      </c>
      <c r="L234" s="22"/>
      <c r="M234" s="22" t="s">
        <v>1915</v>
      </c>
      <c r="N234" s="22" t="s">
        <v>1545</v>
      </c>
      <c r="O234" s="20">
        <v>1</v>
      </c>
      <c r="P234" s="23">
        <v>150000</v>
      </c>
      <c r="Q234" s="26">
        <v>150000</v>
      </c>
      <c r="R234" s="24"/>
      <c r="S234" s="23"/>
      <c r="T234" s="20"/>
      <c r="U234" s="23"/>
      <c r="V234" s="20"/>
      <c r="W234" s="23"/>
      <c r="X234" s="20"/>
      <c r="Y234" s="23"/>
      <c r="Z234" s="23"/>
    </row>
    <row r="235" spans="1:26" ht="109.5" customHeight="1" x14ac:dyDescent="0.2">
      <c r="A235" s="19" t="s">
        <v>1564</v>
      </c>
      <c r="B235" s="20" t="s">
        <v>1644</v>
      </c>
      <c r="C235" s="20" t="s">
        <v>1645</v>
      </c>
      <c r="D235" s="21" t="s">
        <v>1646</v>
      </c>
      <c r="E235" s="21" t="s">
        <v>1647</v>
      </c>
      <c r="F235" s="21" t="s">
        <v>1647</v>
      </c>
      <c r="G235" s="21" t="s">
        <v>608</v>
      </c>
      <c r="H235" s="22" t="s">
        <v>1648</v>
      </c>
      <c r="I235" s="22" t="s">
        <v>1549</v>
      </c>
      <c r="J235" s="22" t="s">
        <v>1916</v>
      </c>
      <c r="K235" s="20" t="s">
        <v>1916</v>
      </c>
      <c r="L235" s="22">
        <v>14111610</v>
      </c>
      <c r="M235" s="22" t="s">
        <v>1865</v>
      </c>
      <c r="N235" s="22" t="s">
        <v>1834</v>
      </c>
      <c r="O235" s="20">
        <v>9</v>
      </c>
      <c r="P235" s="23">
        <v>600</v>
      </c>
      <c r="Q235" s="26">
        <v>5400</v>
      </c>
      <c r="R235" s="24"/>
      <c r="S235" s="23"/>
      <c r="T235" s="20"/>
      <c r="U235" s="23"/>
      <c r="V235" s="20"/>
      <c r="W235" s="23"/>
      <c r="X235" s="20"/>
      <c r="Y235" s="23"/>
      <c r="Z235" s="23"/>
    </row>
    <row r="236" spans="1:26" ht="109.5" customHeight="1" x14ac:dyDescent="0.2">
      <c r="A236" s="19" t="s">
        <v>1564</v>
      </c>
      <c r="B236" s="20" t="s">
        <v>1644</v>
      </c>
      <c r="C236" s="20" t="s">
        <v>1645</v>
      </c>
      <c r="D236" s="21" t="s">
        <v>1646</v>
      </c>
      <c r="E236" s="21" t="s">
        <v>1647</v>
      </c>
      <c r="F236" s="21" t="s">
        <v>1647</v>
      </c>
      <c r="G236" s="21" t="s">
        <v>608</v>
      </c>
      <c r="H236" s="22" t="s">
        <v>1648</v>
      </c>
      <c r="I236" s="22" t="s">
        <v>1549</v>
      </c>
      <c r="J236" s="22" t="s">
        <v>1823</v>
      </c>
      <c r="K236" s="20" t="s">
        <v>1917</v>
      </c>
      <c r="L236" s="22">
        <v>14111519</v>
      </c>
      <c r="M236" s="22" t="s">
        <v>1865</v>
      </c>
      <c r="N236" s="22" t="s">
        <v>1825</v>
      </c>
      <c r="O236" s="20">
        <v>6</v>
      </c>
      <c r="P236" s="23">
        <v>500</v>
      </c>
      <c r="Q236" s="26">
        <v>3000</v>
      </c>
      <c r="R236" s="24"/>
      <c r="S236" s="23"/>
      <c r="T236" s="20"/>
      <c r="U236" s="23"/>
      <c r="V236" s="20"/>
      <c r="W236" s="23"/>
      <c r="X236" s="20"/>
      <c r="Y236" s="23"/>
      <c r="Z236" s="23"/>
    </row>
    <row r="237" spans="1:26" ht="109.5" customHeight="1" x14ac:dyDescent="0.2">
      <c r="A237" s="19" t="s">
        <v>1564</v>
      </c>
      <c r="B237" s="20" t="s">
        <v>1644</v>
      </c>
      <c r="C237" s="20" t="s">
        <v>1645</v>
      </c>
      <c r="D237" s="21" t="s">
        <v>1646</v>
      </c>
      <c r="E237" s="21" t="s">
        <v>1647</v>
      </c>
      <c r="F237" s="21" t="s">
        <v>1647</v>
      </c>
      <c r="G237" s="21" t="s">
        <v>608</v>
      </c>
      <c r="H237" s="22" t="s">
        <v>1648</v>
      </c>
      <c r="I237" s="22" t="s">
        <v>1549</v>
      </c>
      <c r="J237" s="22" t="s">
        <v>1918</v>
      </c>
      <c r="K237" s="20" t="s">
        <v>1919</v>
      </c>
      <c r="L237" s="22">
        <v>44122104</v>
      </c>
      <c r="M237" s="22" t="s">
        <v>1865</v>
      </c>
      <c r="N237" s="22" t="s">
        <v>1825</v>
      </c>
      <c r="O237" s="20">
        <v>9</v>
      </c>
      <c r="P237" s="23">
        <v>300</v>
      </c>
      <c r="Q237" s="26">
        <v>2700</v>
      </c>
      <c r="R237" s="24"/>
      <c r="S237" s="23"/>
      <c r="T237" s="20"/>
      <c r="U237" s="23"/>
      <c r="V237" s="20"/>
      <c r="W237" s="23"/>
      <c r="X237" s="20"/>
      <c r="Y237" s="23"/>
      <c r="Z237" s="23"/>
    </row>
    <row r="238" spans="1:26" ht="109.5" customHeight="1" x14ac:dyDescent="0.2">
      <c r="A238" s="19" t="s">
        <v>1564</v>
      </c>
      <c r="B238" s="20" t="s">
        <v>1644</v>
      </c>
      <c r="C238" s="20" t="s">
        <v>1645</v>
      </c>
      <c r="D238" s="21" t="s">
        <v>1646</v>
      </c>
      <c r="E238" s="21" t="s">
        <v>1647</v>
      </c>
      <c r="F238" s="21" t="s">
        <v>1647</v>
      </c>
      <c r="G238" s="21" t="s">
        <v>608</v>
      </c>
      <c r="H238" s="22" t="s">
        <v>1648</v>
      </c>
      <c r="I238" s="22" t="s">
        <v>1549</v>
      </c>
      <c r="J238" s="22" t="s">
        <v>1920</v>
      </c>
      <c r="K238" s="20" t="s">
        <v>1921</v>
      </c>
      <c r="L238" s="22">
        <v>44121706</v>
      </c>
      <c r="M238" s="22" t="s">
        <v>1865</v>
      </c>
      <c r="N238" s="22" t="s">
        <v>1545</v>
      </c>
      <c r="O238" s="20">
        <v>600</v>
      </c>
      <c r="P238" s="23">
        <v>7</v>
      </c>
      <c r="Q238" s="26">
        <v>4200</v>
      </c>
      <c r="R238" s="24"/>
      <c r="S238" s="23"/>
      <c r="T238" s="20"/>
      <c r="U238" s="23"/>
      <c r="V238" s="20"/>
      <c r="W238" s="23"/>
      <c r="X238" s="20"/>
      <c r="Y238" s="23"/>
      <c r="Z238" s="23"/>
    </row>
    <row r="239" spans="1:26" ht="109.5" customHeight="1" x14ac:dyDescent="0.2">
      <c r="A239" s="19" t="s">
        <v>1564</v>
      </c>
      <c r="B239" s="20" t="s">
        <v>1644</v>
      </c>
      <c r="C239" s="20" t="s">
        <v>1645</v>
      </c>
      <c r="D239" s="21" t="s">
        <v>1646</v>
      </c>
      <c r="E239" s="21" t="s">
        <v>1647</v>
      </c>
      <c r="F239" s="21" t="s">
        <v>1647</v>
      </c>
      <c r="G239" s="21" t="s">
        <v>608</v>
      </c>
      <c r="H239" s="22" t="s">
        <v>1648</v>
      </c>
      <c r="I239" s="22" t="s">
        <v>1549</v>
      </c>
      <c r="J239" s="22" t="s">
        <v>1908</v>
      </c>
      <c r="K239" s="20" t="s">
        <v>1922</v>
      </c>
      <c r="L239" s="22">
        <v>44121701</v>
      </c>
      <c r="M239" s="22" t="s">
        <v>1865</v>
      </c>
      <c r="N239" s="22" t="s">
        <v>1545</v>
      </c>
      <c r="O239" s="20">
        <v>600</v>
      </c>
      <c r="P239" s="23">
        <v>10</v>
      </c>
      <c r="Q239" s="26">
        <v>6000</v>
      </c>
      <c r="R239" s="24"/>
      <c r="S239" s="23"/>
      <c r="T239" s="20"/>
      <c r="U239" s="23"/>
      <c r="V239" s="20"/>
      <c r="W239" s="23"/>
      <c r="X239" s="20"/>
      <c r="Y239" s="23"/>
      <c r="Z239" s="23"/>
    </row>
    <row r="240" spans="1:26" ht="9" customHeight="1" x14ac:dyDescent="0.2">
      <c r="A240" s="19" t="s">
        <v>1564</v>
      </c>
      <c r="B240" s="20" t="s">
        <v>1644</v>
      </c>
      <c r="C240" s="20" t="s">
        <v>1645</v>
      </c>
      <c r="D240" s="21" t="s">
        <v>1646</v>
      </c>
      <c r="E240" s="21" t="s">
        <v>1647</v>
      </c>
      <c r="F240" s="21" t="s">
        <v>1647</v>
      </c>
      <c r="G240" s="21" t="s">
        <v>608</v>
      </c>
      <c r="H240" s="22" t="s">
        <v>1648</v>
      </c>
      <c r="I240" s="22" t="s">
        <v>1549</v>
      </c>
      <c r="J240" s="22" t="s">
        <v>1923</v>
      </c>
      <c r="K240" s="20" t="s">
        <v>1924</v>
      </c>
      <c r="L240" s="22">
        <v>44121708</v>
      </c>
      <c r="M240" s="22" t="s">
        <v>1865</v>
      </c>
      <c r="N240" s="22" t="s">
        <v>1545</v>
      </c>
      <c r="O240" s="20">
        <v>600</v>
      </c>
      <c r="P240" s="23">
        <v>72</v>
      </c>
      <c r="Q240" s="26">
        <v>43200</v>
      </c>
      <c r="R240" s="24"/>
      <c r="S240" s="23"/>
      <c r="T240" s="20"/>
      <c r="U240" s="23"/>
      <c r="V240" s="20"/>
      <c r="W240" s="23"/>
      <c r="X240" s="20"/>
      <c r="Y240" s="23"/>
      <c r="Z240" s="23"/>
    </row>
    <row r="241" spans="1:26" ht="77.25" customHeight="1" x14ac:dyDescent="0.2">
      <c r="A241" s="19" t="s">
        <v>1563</v>
      </c>
      <c r="B241" s="20" t="s">
        <v>1709</v>
      </c>
      <c r="C241" s="20" t="s">
        <v>23</v>
      </c>
      <c r="D241" s="21" t="s">
        <v>24</v>
      </c>
      <c r="E241" s="21" t="s">
        <v>25</v>
      </c>
      <c r="F241" s="21" t="s">
        <v>1878</v>
      </c>
      <c r="G241" s="21" t="s">
        <v>31</v>
      </c>
      <c r="H241" s="22" t="s">
        <v>1879</v>
      </c>
      <c r="I241" s="22" t="s">
        <v>1549</v>
      </c>
      <c r="J241" s="22" t="s">
        <v>1641</v>
      </c>
      <c r="K241" s="20"/>
      <c r="L241" s="22">
        <v>82121503</v>
      </c>
      <c r="M241" s="22" t="s">
        <v>1642</v>
      </c>
      <c r="N241" s="22" t="s">
        <v>1545</v>
      </c>
      <c r="O241" s="20">
        <v>1</v>
      </c>
      <c r="P241" s="23">
        <v>300000</v>
      </c>
      <c r="Q241" s="26">
        <v>300000</v>
      </c>
      <c r="R241" s="24"/>
      <c r="S241" s="23"/>
      <c r="T241" s="20"/>
      <c r="U241" s="23"/>
      <c r="V241" s="20"/>
      <c r="W241" s="23"/>
      <c r="X241" s="20"/>
      <c r="Y241" s="23"/>
      <c r="Z241" s="23"/>
    </row>
    <row r="242" spans="1:26" ht="77.25" customHeight="1" x14ac:dyDescent="0.2">
      <c r="A242" s="19" t="s">
        <v>1563</v>
      </c>
      <c r="B242" s="20" t="s">
        <v>1644</v>
      </c>
      <c r="C242" s="20" t="s">
        <v>1645</v>
      </c>
      <c r="D242" s="21" t="s">
        <v>582</v>
      </c>
      <c r="E242" s="21" t="s">
        <v>603</v>
      </c>
      <c r="F242" s="21" t="s">
        <v>1925</v>
      </c>
      <c r="G242" s="21" t="s">
        <v>608</v>
      </c>
      <c r="H242" s="22" t="s">
        <v>637</v>
      </c>
      <c r="I242" s="22" t="s">
        <v>1549</v>
      </c>
      <c r="J242" s="22" t="s">
        <v>1641</v>
      </c>
      <c r="K242" s="20"/>
      <c r="L242" s="22">
        <v>82121503</v>
      </c>
      <c r="M242" s="22" t="s">
        <v>1642</v>
      </c>
      <c r="N242" s="22" t="s">
        <v>1545</v>
      </c>
      <c r="O242" s="20">
        <v>1</v>
      </c>
      <c r="P242" s="23">
        <v>100000</v>
      </c>
      <c r="Q242" s="26">
        <v>100000</v>
      </c>
      <c r="R242" s="24"/>
      <c r="S242" s="23"/>
      <c r="T242" s="20"/>
      <c r="U242" s="23"/>
      <c r="V242" s="20"/>
      <c r="W242" s="23"/>
      <c r="X242" s="20"/>
      <c r="Y242" s="23"/>
      <c r="Z242" s="23"/>
    </row>
    <row r="243" spans="1:26" ht="77.25" customHeight="1" x14ac:dyDescent="0.2">
      <c r="A243" s="19" t="s">
        <v>1563</v>
      </c>
      <c r="B243" s="20" t="s">
        <v>1644</v>
      </c>
      <c r="C243" s="20" t="s">
        <v>1645</v>
      </c>
      <c r="D243" s="21" t="s">
        <v>1646</v>
      </c>
      <c r="E243" s="21" t="s">
        <v>1647</v>
      </c>
      <c r="F243" s="21" t="s">
        <v>1647</v>
      </c>
      <c r="G243" s="21" t="s">
        <v>608</v>
      </c>
      <c r="H243" s="22" t="s">
        <v>1648</v>
      </c>
      <c r="I243" s="22" t="s">
        <v>1549</v>
      </c>
      <c r="J243" s="22" t="s">
        <v>1847</v>
      </c>
      <c r="K243" s="20" t="s">
        <v>1926</v>
      </c>
      <c r="L243" s="22">
        <v>78111808</v>
      </c>
      <c r="M243" s="22" t="s">
        <v>1849</v>
      </c>
      <c r="N243" s="22" t="s">
        <v>1545</v>
      </c>
      <c r="O243" s="20">
        <v>1</v>
      </c>
      <c r="P243" s="23">
        <v>30000</v>
      </c>
      <c r="Q243" s="26">
        <v>30000</v>
      </c>
      <c r="R243" s="24"/>
      <c r="S243" s="23"/>
      <c r="T243" s="20"/>
      <c r="U243" s="23"/>
      <c r="V243" s="20"/>
      <c r="W243" s="23"/>
      <c r="X243" s="20"/>
      <c r="Y243" s="23"/>
      <c r="Z243" s="23"/>
    </row>
    <row r="244" spans="1:26" ht="77.25" customHeight="1" x14ac:dyDescent="0.2">
      <c r="A244" s="19" t="s">
        <v>1563</v>
      </c>
      <c r="B244" s="20" t="s">
        <v>1644</v>
      </c>
      <c r="C244" s="20" t="s">
        <v>1645</v>
      </c>
      <c r="D244" s="21" t="s">
        <v>582</v>
      </c>
      <c r="E244" s="21" t="s">
        <v>603</v>
      </c>
      <c r="F244" s="21" t="s">
        <v>1782</v>
      </c>
      <c r="G244" s="21" t="s">
        <v>608</v>
      </c>
      <c r="H244" s="22" t="s">
        <v>1783</v>
      </c>
      <c r="I244" s="22" t="s">
        <v>1549</v>
      </c>
      <c r="J244" s="22" t="s">
        <v>1847</v>
      </c>
      <c r="K244" s="20" t="s">
        <v>1927</v>
      </c>
      <c r="L244" s="22">
        <v>78111808</v>
      </c>
      <c r="M244" s="22" t="s">
        <v>1849</v>
      </c>
      <c r="N244" s="22" t="s">
        <v>1653</v>
      </c>
      <c r="O244" s="20">
        <v>1</v>
      </c>
      <c r="P244" s="23">
        <v>150000</v>
      </c>
      <c r="Q244" s="26">
        <v>150000</v>
      </c>
      <c r="R244" s="24"/>
      <c r="S244" s="23"/>
      <c r="T244" s="20"/>
      <c r="U244" s="23"/>
      <c r="V244" s="20"/>
      <c r="W244" s="23"/>
      <c r="X244" s="20"/>
      <c r="Y244" s="23"/>
      <c r="Z244" s="23"/>
    </row>
    <row r="245" spans="1:26" ht="77.25" customHeight="1" x14ac:dyDescent="0.2">
      <c r="A245" s="19" t="s">
        <v>28</v>
      </c>
      <c r="B245" s="20" t="s">
        <v>1709</v>
      </c>
      <c r="C245" s="20" t="s">
        <v>23</v>
      </c>
      <c r="D245" s="21" t="s">
        <v>24</v>
      </c>
      <c r="E245" s="21" t="s">
        <v>321</v>
      </c>
      <c r="F245" s="21" t="s">
        <v>342</v>
      </c>
      <c r="G245" s="21" t="s">
        <v>31</v>
      </c>
      <c r="H245" s="22" t="s">
        <v>344</v>
      </c>
      <c r="I245" s="22" t="s">
        <v>1680</v>
      </c>
      <c r="J245" s="22" t="s">
        <v>1680</v>
      </c>
      <c r="K245" s="20" t="s">
        <v>1928</v>
      </c>
      <c r="L245" s="22" t="str">
        <f>IFERROR(VLOOKUP(Costeo!$J59,'Artículos del catálogo'!$A$2:$F$18302,3,FALSE),"")</f>
        <v/>
      </c>
      <c r="M245" s="22" t="s">
        <v>1684</v>
      </c>
      <c r="N245" s="22" t="s">
        <v>1545</v>
      </c>
      <c r="O245" s="20">
        <v>1</v>
      </c>
      <c r="P245" s="23">
        <v>12000000</v>
      </c>
      <c r="Q245" s="23">
        <v>12000000</v>
      </c>
      <c r="R245" s="24"/>
      <c r="S245" s="23">
        <v>0</v>
      </c>
      <c r="T245" s="20">
        <v>1</v>
      </c>
      <c r="U245" s="23">
        <v>12000000</v>
      </c>
      <c r="V245" s="20"/>
      <c r="W245" s="23">
        <v>0</v>
      </c>
      <c r="X245" s="20"/>
      <c r="Y245" s="23">
        <v>0</v>
      </c>
      <c r="Z245" s="23" t="str">
        <f>+LEFT(Costeo!$H59,250)</f>
        <v>Gestionar hotel, maestría de ceremonia y decoración para el evento</v>
      </c>
    </row>
    <row r="246" spans="1:26" ht="77.25" customHeight="1" x14ac:dyDescent="0.2">
      <c r="A246" s="19" t="s">
        <v>1563</v>
      </c>
      <c r="B246" s="20" t="s">
        <v>1709</v>
      </c>
      <c r="C246" s="20" t="s">
        <v>23</v>
      </c>
      <c r="D246" s="21" t="s">
        <v>24</v>
      </c>
      <c r="E246" s="21" t="s">
        <v>1883</v>
      </c>
      <c r="F246" s="21" t="s">
        <v>142</v>
      </c>
      <c r="G246" s="21" t="s">
        <v>31</v>
      </c>
      <c r="H246" s="22" t="s">
        <v>147</v>
      </c>
      <c r="I246" s="22" t="s">
        <v>1549</v>
      </c>
      <c r="J246" s="22" t="s">
        <v>1884</v>
      </c>
      <c r="K246" s="20"/>
      <c r="L246" s="22">
        <v>78111808</v>
      </c>
      <c r="M246" s="22" t="s">
        <v>1885</v>
      </c>
      <c r="N246" s="22" t="s">
        <v>1545</v>
      </c>
      <c r="O246" s="20">
        <v>1</v>
      </c>
      <c r="P246" s="23">
        <v>300000</v>
      </c>
      <c r="Q246" s="26">
        <v>300000</v>
      </c>
      <c r="R246" s="24"/>
      <c r="S246" s="23"/>
      <c r="T246" s="20"/>
      <c r="U246" s="23"/>
      <c r="V246" s="20"/>
      <c r="W246" s="23"/>
      <c r="X246" s="20"/>
      <c r="Y246" s="23"/>
      <c r="Z246" s="23"/>
    </row>
    <row r="247" spans="1:26" ht="77.25" customHeight="1" x14ac:dyDescent="0.2">
      <c r="A247" s="19" t="s">
        <v>1563</v>
      </c>
      <c r="B247" s="20" t="s">
        <v>1709</v>
      </c>
      <c r="C247" s="20" t="s">
        <v>23</v>
      </c>
      <c r="D247" s="21" t="s">
        <v>24</v>
      </c>
      <c r="E247" s="21" t="s">
        <v>1883</v>
      </c>
      <c r="F247" s="21" t="s">
        <v>142</v>
      </c>
      <c r="G247" s="21" t="s">
        <v>31</v>
      </c>
      <c r="H247" s="22" t="s">
        <v>147</v>
      </c>
      <c r="I247" s="22" t="s">
        <v>1549</v>
      </c>
      <c r="J247" s="22" t="s">
        <v>1763</v>
      </c>
      <c r="K247" s="20" t="s">
        <v>1612</v>
      </c>
      <c r="L247" s="22">
        <v>80141607</v>
      </c>
      <c r="M247" s="22" t="s">
        <v>1556</v>
      </c>
      <c r="N247" s="22" t="s">
        <v>1545</v>
      </c>
      <c r="O247" s="20">
        <v>1</v>
      </c>
      <c r="P247" s="23">
        <v>500000</v>
      </c>
      <c r="Q247" s="26">
        <v>500000</v>
      </c>
      <c r="R247" s="24"/>
      <c r="S247" s="23"/>
      <c r="T247" s="20"/>
      <c r="U247" s="23"/>
      <c r="V247" s="20"/>
      <c r="W247" s="23"/>
      <c r="X247" s="20"/>
      <c r="Y247" s="23"/>
      <c r="Z247" s="23"/>
    </row>
    <row r="248" spans="1:26" ht="77.25" customHeight="1" x14ac:dyDescent="0.2">
      <c r="A248" s="19" t="s">
        <v>1564</v>
      </c>
      <c r="B248" s="20" t="s">
        <v>1644</v>
      </c>
      <c r="C248" s="20" t="s">
        <v>1645</v>
      </c>
      <c r="D248" s="21" t="s">
        <v>1646</v>
      </c>
      <c r="E248" s="21" t="s">
        <v>1647</v>
      </c>
      <c r="F248" s="21" t="s">
        <v>1647</v>
      </c>
      <c r="G248" s="21" t="s">
        <v>608</v>
      </c>
      <c r="H248" s="22" t="s">
        <v>1648</v>
      </c>
      <c r="I248" s="22" t="s">
        <v>1549</v>
      </c>
      <c r="J248" s="22" t="s">
        <v>1923</v>
      </c>
      <c r="K248" s="20" t="s">
        <v>1929</v>
      </c>
      <c r="L248" s="22">
        <v>44121708</v>
      </c>
      <c r="M248" s="22" t="s">
        <v>1865</v>
      </c>
      <c r="N248" s="22" t="s">
        <v>1545</v>
      </c>
      <c r="O248" s="20">
        <v>300</v>
      </c>
      <c r="P248" s="23">
        <v>72</v>
      </c>
      <c r="Q248" s="26">
        <v>21600</v>
      </c>
      <c r="R248" s="24"/>
      <c r="S248" s="23"/>
      <c r="T248" s="20"/>
      <c r="U248" s="23"/>
      <c r="V248" s="20"/>
      <c r="W248" s="23"/>
      <c r="X248" s="20"/>
      <c r="Y248" s="23"/>
      <c r="Z248" s="23"/>
    </row>
    <row r="249" spans="1:26" ht="77.25" customHeight="1" x14ac:dyDescent="0.2">
      <c r="A249" s="19" t="s">
        <v>1563</v>
      </c>
      <c r="B249" s="20" t="s">
        <v>1709</v>
      </c>
      <c r="C249" s="20" t="s">
        <v>23</v>
      </c>
      <c r="D249" s="21" t="s">
        <v>24</v>
      </c>
      <c r="E249" s="21" t="s">
        <v>1883</v>
      </c>
      <c r="F249" s="21" t="s">
        <v>142</v>
      </c>
      <c r="G249" s="21" t="s">
        <v>31</v>
      </c>
      <c r="H249" s="22" t="s">
        <v>147</v>
      </c>
      <c r="I249" s="22" t="s">
        <v>1549</v>
      </c>
      <c r="J249" s="22" t="s">
        <v>1634</v>
      </c>
      <c r="K249" s="20" t="s">
        <v>1612</v>
      </c>
      <c r="L249" s="22">
        <v>80141607</v>
      </c>
      <c r="M249" s="22" t="s">
        <v>1608</v>
      </c>
      <c r="N249" s="22" t="s">
        <v>1545</v>
      </c>
      <c r="O249" s="20">
        <v>1</v>
      </c>
      <c r="P249" s="23">
        <v>2500000</v>
      </c>
      <c r="Q249" s="26">
        <v>2500000</v>
      </c>
      <c r="R249" s="24"/>
      <c r="S249" s="23"/>
      <c r="T249" s="20"/>
      <c r="U249" s="23"/>
      <c r="V249" s="20"/>
      <c r="W249" s="23"/>
      <c r="X249" s="20"/>
      <c r="Y249" s="23"/>
      <c r="Z249" s="23"/>
    </row>
    <row r="250" spans="1:26" ht="77.25" customHeight="1" x14ac:dyDescent="0.2">
      <c r="A250" s="19" t="s">
        <v>1564</v>
      </c>
      <c r="B250" s="20" t="s">
        <v>1644</v>
      </c>
      <c r="C250" s="20" t="s">
        <v>1645</v>
      </c>
      <c r="D250" s="21" t="s">
        <v>1646</v>
      </c>
      <c r="E250" s="21" t="s">
        <v>1647</v>
      </c>
      <c r="F250" s="21" t="s">
        <v>1647</v>
      </c>
      <c r="G250" s="21" t="s">
        <v>608</v>
      </c>
      <c r="H250" s="22" t="s">
        <v>1648</v>
      </c>
      <c r="I250" s="22" t="s">
        <v>1549</v>
      </c>
      <c r="J250" s="22" t="s">
        <v>1930</v>
      </c>
      <c r="K250" s="20" t="s">
        <v>1931</v>
      </c>
      <c r="L250" s="22">
        <v>14111531</v>
      </c>
      <c r="M250" s="22" t="s">
        <v>1865</v>
      </c>
      <c r="N250" s="22" t="s">
        <v>1545</v>
      </c>
      <c r="O250" s="20">
        <v>72</v>
      </c>
      <c r="P250" s="23">
        <v>60</v>
      </c>
      <c r="Q250" s="26">
        <v>4320</v>
      </c>
      <c r="R250" s="24"/>
      <c r="S250" s="23"/>
      <c r="T250" s="20"/>
      <c r="U250" s="23"/>
      <c r="V250" s="20"/>
      <c r="W250" s="23"/>
      <c r="X250" s="20"/>
      <c r="Y250" s="23"/>
      <c r="Z250" s="23"/>
    </row>
    <row r="251" spans="1:26" ht="77.25" customHeight="1" x14ac:dyDescent="0.2">
      <c r="A251" s="19" t="s">
        <v>1564</v>
      </c>
      <c r="B251" s="20" t="s">
        <v>1644</v>
      </c>
      <c r="C251" s="20" t="s">
        <v>1645</v>
      </c>
      <c r="D251" s="21" t="s">
        <v>1646</v>
      </c>
      <c r="E251" s="21" t="s">
        <v>1647</v>
      </c>
      <c r="F251" s="21" t="s">
        <v>1647</v>
      </c>
      <c r="G251" s="21" t="s">
        <v>608</v>
      </c>
      <c r="H251" s="22" t="s">
        <v>1648</v>
      </c>
      <c r="I251" s="22" t="s">
        <v>1549</v>
      </c>
      <c r="J251" s="22" t="s">
        <v>1932</v>
      </c>
      <c r="K251" s="20" t="s">
        <v>1933</v>
      </c>
      <c r="L251" s="22">
        <v>44121802</v>
      </c>
      <c r="M251" s="22" t="s">
        <v>1865</v>
      </c>
      <c r="N251" s="22" t="s">
        <v>1545</v>
      </c>
      <c r="O251" s="20">
        <v>30</v>
      </c>
      <c r="P251" s="23">
        <v>60</v>
      </c>
      <c r="Q251" s="26">
        <v>1800</v>
      </c>
      <c r="R251" s="24"/>
      <c r="S251" s="23"/>
      <c r="T251" s="20"/>
      <c r="U251" s="23"/>
      <c r="V251" s="20"/>
      <c r="W251" s="23"/>
      <c r="X251" s="20"/>
      <c r="Y251" s="23"/>
      <c r="Z251" s="23"/>
    </row>
    <row r="252" spans="1:26" ht="77.25" customHeight="1" x14ac:dyDescent="0.2">
      <c r="A252" s="19" t="s">
        <v>1564</v>
      </c>
      <c r="B252" s="20" t="s">
        <v>1644</v>
      </c>
      <c r="C252" s="20" t="s">
        <v>1645</v>
      </c>
      <c r="D252" s="21" t="s">
        <v>1646</v>
      </c>
      <c r="E252" s="21" t="s">
        <v>1647</v>
      </c>
      <c r="F252" s="21" t="s">
        <v>1647</v>
      </c>
      <c r="G252" s="21" t="s">
        <v>608</v>
      </c>
      <c r="H252" s="22" t="s">
        <v>1648</v>
      </c>
      <c r="I252" s="22" t="s">
        <v>1549</v>
      </c>
      <c r="J252" s="22" t="s">
        <v>1934</v>
      </c>
      <c r="K252" s="20" t="s">
        <v>1935</v>
      </c>
      <c r="L252" s="22">
        <v>44121804</v>
      </c>
      <c r="M252" s="22" t="s">
        <v>1865</v>
      </c>
      <c r="N252" s="22" t="s">
        <v>1825</v>
      </c>
      <c r="O252" s="20">
        <v>12</v>
      </c>
      <c r="P252" s="23">
        <v>300</v>
      </c>
      <c r="Q252" s="26">
        <v>3600</v>
      </c>
      <c r="R252" s="24"/>
      <c r="S252" s="23"/>
      <c r="T252" s="20"/>
      <c r="U252" s="23"/>
      <c r="V252" s="20"/>
      <c r="W252" s="23"/>
      <c r="X252" s="20"/>
      <c r="Y252" s="23"/>
      <c r="Z252" s="23"/>
    </row>
    <row r="253" spans="1:26" ht="77.25" customHeight="1" x14ac:dyDescent="0.2">
      <c r="A253" s="19" t="s">
        <v>1564</v>
      </c>
      <c r="B253" s="20" t="s">
        <v>1644</v>
      </c>
      <c r="C253" s="20" t="s">
        <v>1645</v>
      </c>
      <c r="D253" s="21" t="s">
        <v>582</v>
      </c>
      <c r="E253" s="21" t="s">
        <v>603</v>
      </c>
      <c r="F253" s="21" t="s">
        <v>1782</v>
      </c>
      <c r="G253" s="21" t="s">
        <v>608</v>
      </c>
      <c r="H253" s="22" t="s">
        <v>1783</v>
      </c>
      <c r="I253" s="22" t="s">
        <v>1549</v>
      </c>
      <c r="J253" s="22" t="s">
        <v>1866</v>
      </c>
      <c r="K253" s="20" t="s">
        <v>1936</v>
      </c>
      <c r="L253" s="22">
        <v>43201803</v>
      </c>
      <c r="M253" s="22" t="s">
        <v>1865</v>
      </c>
      <c r="N253" s="22" t="s">
        <v>1545</v>
      </c>
      <c r="O253" s="20">
        <v>2</v>
      </c>
      <c r="P253" s="23">
        <v>6500</v>
      </c>
      <c r="Q253" s="26">
        <v>13000</v>
      </c>
      <c r="R253" s="24"/>
      <c r="S253" s="23"/>
      <c r="T253" s="20"/>
      <c r="U253" s="23"/>
      <c r="V253" s="20"/>
      <c r="W253" s="23"/>
      <c r="X253" s="20"/>
      <c r="Y253" s="23"/>
      <c r="Z253" s="23"/>
    </row>
    <row r="254" spans="1:26" ht="77.25" customHeight="1" x14ac:dyDescent="0.2">
      <c r="A254" s="19" t="s">
        <v>1563</v>
      </c>
      <c r="B254" s="20" t="s">
        <v>1709</v>
      </c>
      <c r="C254" s="20" t="s">
        <v>23</v>
      </c>
      <c r="D254" s="21" t="s">
        <v>24</v>
      </c>
      <c r="E254" s="21" t="s">
        <v>1883</v>
      </c>
      <c r="F254" s="21" t="s">
        <v>142</v>
      </c>
      <c r="G254" s="21" t="s">
        <v>31</v>
      </c>
      <c r="H254" s="22" t="s">
        <v>147</v>
      </c>
      <c r="I254" s="22" t="s">
        <v>1549</v>
      </c>
      <c r="J254" s="22" t="s">
        <v>1777</v>
      </c>
      <c r="K254" s="20"/>
      <c r="L254" s="22">
        <v>90101802</v>
      </c>
      <c r="M254" s="22" t="s">
        <v>1774</v>
      </c>
      <c r="N254" s="22" t="s">
        <v>1545</v>
      </c>
      <c r="O254" s="20">
        <v>1</v>
      </c>
      <c r="P254" s="23">
        <v>1700000</v>
      </c>
      <c r="Q254" s="26">
        <v>1700000</v>
      </c>
      <c r="R254" s="24"/>
      <c r="S254" s="23"/>
      <c r="T254" s="20"/>
      <c r="U254" s="23"/>
      <c r="V254" s="20"/>
      <c r="W254" s="23"/>
      <c r="X254" s="20"/>
      <c r="Y254" s="23"/>
      <c r="Z254" s="23"/>
    </row>
    <row r="255" spans="1:26" ht="77.25" customHeight="1" x14ac:dyDescent="0.2">
      <c r="A255" s="19" t="s">
        <v>1564</v>
      </c>
      <c r="B255" s="20" t="s">
        <v>1644</v>
      </c>
      <c r="C255" s="20" t="s">
        <v>1645</v>
      </c>
      <c r="D255" s="21" t="s">
        <v>582</v>
      </c>
      <c r="E255" s="21" t="s">
        <v>603</v>
      </c>
      <c r="F255" s="21" t="s">
        <v>1782</v>
      </c>
      <c r="G255" s="21" t="s">
        <v>608</v>
      </c>
      <c r="H255" s="22" t="s">
        <v>1783</v>
      </c>
      <c r="I255" s="22" t="s">
        <v>1549</v>
      </c>
      <c r="J255" s="22" t="s">
        <v>1937</v>
      </c>
      <c r="K255" s="20" t="s">
        <v>1938</v>
      </c>
      <c r="L255" s="22">
        <v>31201607</v>
      </c>
      <c r="M255" s="22" t="s">
        <v>1865</v>
      </c>
      <c r="N255" s="22" t="s">
        <v>1545</v>
      </c>
      <c r="O255" s="20">
        <v>2</v>
      </c>
      <c r="P255" s="23">
        <v>3500</v>
      </c>
      <c r="Q255" s="26">
        <v>7000</v>
      </c>
      <c r="R255" s="24"/>
      <c r="S255" s="23"/>
      <c r="T255" s="20"/>
      <c r="U255" s="23"/>
      <c r="V255" s="20"/>
      <c r="W255" s="23"/>
      <c r="X255" s="20"/>
      <c r="Y255" s="23"/>
      <c r="Z255" s="23"/>
    </row>
    <row r="256" spans="1:26" ht="77.25" customHeight="1" x14ac:dyDescent="0.2">
      <c r="A256" s="19" t="s">
        <v>981</v>
      </c>
      <c r="B256" s="20" t="s">
        <v>1540</v>
      </c>
      <c r="C256" s="20" t="s">
        <v>1113</v>
      </c>
      <c r="D256" s="21" t="s">
        <v>1114</v>
      </c>
      <c r="E256" s="21" t="s">
        <v>1179</v>
      </c>
      <c r="F256" s="21" t="s">
        <v>1192</v>
      </c>
      <c r="G256" s="21" t="s">
        <v>1433</v>
      </c>
      <c r="H256" s="22" t="s">
        <v>1193</v>
      </c>
      <c r="I256" s="22" t="s">
        <v>1549</v>
      </c>
      <c r="J256" s="22" t="s">
        <v>1939</v>
      </c>
      <c r="K256" s="20" t="s">
        <v>1940</v>
      </c>
      <c r="L256" s="22">
        <v>44103103</v>
      </c>
      <c r="M256" s="22" t="s">
        <v>1865</v>
      </c>
      <c r="N256" s="22" t="s">
        <v>1562</v>
      </c>
      <c r="O256" s="20">
        <v>1</v>
      </c>
      <c r="P256" s="23">
        <v>5500000</v>
      </c>
      <c r="Q256" s="23">
        <v>5500000</v>
      </c>
      <c r="R256" s="24"/>
      <c r="S256" s="23">
        <v>0</v>
      </c>
      <c r="T256" s="20">
        <v>1</v>
      </c>
      <c r="U256" s="23">
        <v>5500000</v>
      </c>
      <c r="V256" s="20"/>
      <c r="W256" s="23">
        <v>0</v>
      </c>
      <c r="X256" s="20"/>
      <c r="Y256" s="23">
        <v>0</v>
      </c>
      <c r="Z256" s="23" t="str">
        <f>+LEFT(Costeo!$H178,250)</f>
        <v>Desarrollo del programa formativo</v>
      </c>
    </row>
    <row r="257" spans="1:26" ht="77.25" customHeight="1" x14ac:dyDescent="0.2">
      <c r="A257" s="19" t="s">
        <v>1558</v>
      </c>
      <c r="B257" s="20" t="s">
        <v>1540</v>
      </c>
      <c r="C257" s="20" t="s">
        <v>1113</v>
      </c>
      <c r="D257" s="21" t="s">
        <v>1114</v>
      </c>
      <c r="E257" s="21" t="s">
        <v>1179</v>
      </c>
      <c r="F257" s="21" t="s">
        <v>1941</v>
      </c>
      <c r="G257" s="21" t="s">
        <v>645</v>
      </c>
      <c r="H257" s="22" t="s">
        <v>1195</v>
      </c>
      <c r="I257" s="22" t="s">
        <v>1549</v>
      </c>
      <c r="J257" s="22" t="s">
        <v>1942</v>
      </c>
      <c r="K257" s="20"/>
      <c r="L257" s="22"/>
      <c r="M257" s="22" t="s">
        <v>1943</v>
      </c>
      <c r="N257" s="22" t="s">
        <v>1545</v>
      </c>
      <c r="O257" s="20">
        <v>1</v>
      </c>
      <c r="P257" s="23">
        <v>2000000</v>
      </c>
      <c r="Q257" s="26">
        <v>2000000</v>
      </c>
      <c r="R257" s="24"/>
      <c r="S257" s="23"/>
      <c r="T257" s="20"/>
      <c r="U257" s="23"/>
      <c r="V257" s="20"/>
      <c r="W257" s="23"/>
      <c r="X257" s="20"/>
      <c r="Y257" s="23"/>
      <c r="Z257" s="23"/>
    </row>
    <row r="258" spans="1:26" ht="77.25" customHeight="1" x14ac:dyDescent="0.2">
      <c r="A258" s="19" t="s">
        <v>1563</v>
      </c>
      <c r="B258" s="20" t="s">
        <v>1540</v>
      </c>
      <c r="C258" s="20" t="s">
        <v>1113</v>
      </c>
      <c r="D258" s="21" t="s">
        <v>1114</v>
      </c>
      <c r="E258" s="21" t="s">
        <v>1179</v>
      </c>
      <c r="F258" s="21" t="s">
        <v>1182</v>
      </c>
      <c r="G258" s="21" t="s">
        <v>31</v>
      </c>
      <c r="H258" s="22" t="s">
        <v>1186</v>
      </c>
      <c r="I258" s="22" t="s">
        <v>1549</v>
      </c>
      <c r="J258" s="22" t="s">
        <v>1894</v>
      </c>
      <c r="K258" s="20" t="s">
        <v>1895</v>
      </c>
      <c r="L258" s="22">
        <v>12164504</v>
      </c>
      <c r="M258" s="22" t="s">
        <v>1805</v>
      </c>
      <c r="N258" s="22" t="s">
        <v>1545</v>
      </c>
      <c r="O258" s="20">
        <v>1</v>
      </c>
      <c r="P258" s="26">
        <v>4328020.25</v>
      </c>
      <c r="Q258" s="26">
        <v>4328020.25</v>
      </c>
      <c r="R258" s="24"/>
      <c r="S258" s="23"/>
      <c r="T258" s="20"/>
      <c r="U258" s="23"/>
      <c r="V258" s="20"/>
      <c r="W258" s="23"/>
      <c r="X258" s="20"/>
      <c r="Y258" s="23"/>
      <c r="Z258" s="23"/>
    </row>
    <row r="259" spans="1:26" ht="77.25" customHeight="1" x14ac:dyDescent="0.2">
      <c r="A259" s="19" t="s">
        <v>1563</v>
      </c>
      <c r="B259" s="20" t="s">
        <v>1709</v>
      </c>
      <c r="C259" s="20" t="s">
        <v>23</v>
      </c>
      <c r="D259" s="21" t="s">
        <v>257</v>
      </c>
      <c r="E259" s="21" t="s">
        <v>258</v>
      </c>
      <c r="F259" s="21" t="s">
        <v>261</v>
      </c>
      <c r="G259" s="21" t="s">
        <v>31</v>
      </c>
      <c r="H259" s="22" t="s">
        <v>1913</v>
      </c>
      <c r="I259" s="22" t="s">
        <v>1549</v>
      </c>
      <c r="J259" s="22" t="s">
        <v>1914</v>
      </c>
      <c r="K259" s="20" t="s">
        <v>1914</v>
      </c>
      <c r="L259" s="22"/>
      <c r="M259" s="22" t="s">
        <v>1915</v>
      </c>
      <c r="N259" s="22" t="s">
        <v>1545</v>
      </c>
      <c r="O259" s="20">
        <v>1</v>
      </c>
      <c r="P259" s="23">
        <v>150000</v>
      </c>
      <c r="Q259" s="26">
        <v>150000</v>
      </c>
      <c r="R259" s="24"/>
      <c r="S259" s="23"/>
      <c r="T259" s="20"/>
      <c r="U259" s="23"/>
      <c r="V259" s="20"/>
      <c r="W259" s="23"/>
      <c r="X259" s="20"/>
      <c r="Y259" s="23"/>
      <c r="Z259" s="23"/>
    </row>
    <row r="260" spans="1:26" ht="77.25" customHeight="1" x14ac:dyDescent="0.2">
      <c r="A260" s="19" t="s">
        <v>1563</v>
      </c>
      <c r="B260" s="20" t="s">
        <v>1540</v>
      </c>
      <c r="C260" s="20" t="s">
        <v>1113</v>
      </c>
      <c r="D260" s="21" t="s">
        <v>1114</v>
      </c>
      <c r="E260" s="21" t="s">
        <v>1179</v>
      </c>
      <c r="F260" s="21" t="s">
        <v>1941</v>
      </c>
      <c r="G260" s="21" t="s">
        <v>645</v>
      </c>
      <c r="H260" s="22" t="s">
        <v>1197</v>
      </c>
      <c r="I260" s="22" t="s">
        <v>1549</v>
      </c>
      <c r="J260" s="22" t="s">
        <v>1942</v>
      </c>
      <c r="K260" s="20"/>
      <c r="L260" s="22"/>
      <c r="M260" s="22" t="s">
        <v>1943</v>
      </c>
      <c r="N260" s="22" t="s">
        <v>1545</v>
      </c>
      <c r="O260" s="20">
        <v>1</v>
      </c>
      <c r="P260" s="23">
        <v>2000000</v>
      </c>
      <c r="Q260" s="23">
        <v>2000000</v>
      </c>
      <c r="R260" s="24"/>
      <c r="S260" s="23"/>
      <c r="T260" s="20"/>
      <c r="U260" s="23"/>
      <c r="V260" s="20"/>
      <c r="W260" s="23"/>
      <c r="X260" s="20"/>
      <c r="Y260" s="23"/>
      <c r="Z260" s="23"/>
    </row>
    <row r="261" spans="1:26" ht="77.25" customHeight="1" x14ac:dyDescent="0.2">
      <c r="A261" s="19" t="s">
        <v>1565</v>
      </c>
      <c r="B261" s="20" t="s">
        <v>1540</v>
      </c>
      <c r="C261" s="20" t="s">
        <v>1113</v>
      </c>
      <c r="D261" s="21" t="s">
        <v>1114</v>
      </c>
      <c r="E261" s="21" t="s">
        <v>1179</v>
      </c>
      <c r="F261" s="21" t="s">
        <v>1941</v>
      </c>
      <c r="G261" s="21" t="s">
        <v>645</v>
      </c>
      <c r="H261" s="22" t="s">
        <v>1194</v>
      </c>
      <c r="I261" s="22" t="s">
        <v>1549</v>
      </c>
      <c r="J261" s="22" t="s">
        <v>1942</v>
      </c>
      <c r="K261" s="20"/>
      <c r="L261" s="22"/>
      <c r="M261" s="22" t="s">
        <v>1943</v>
      </c>
      <c r="N261" s="22" t="s">
        <v>1545</v>
      </c>
      <c r="O261" s="20">
        <v>1</v>
      </c>
      <c r="P261" s="23">
        <v>2000000</v>
      </c>
      <c r="Q261" s="26">
        <v>2000000</v>
      </c>
      <c r="R261" s="24"/>
      <c r="S261" s="23"/>
      <c r="T261" s="20"/>
      <c r="U261" s="23"/>
      <c r="V261" s="20"/>
      <c r="W261" s="23"/>
      <c r="X261" s="20"/>
      <c r="Y261" s="23"/>
      <c r="Z261" s="23"/>
    </row>
    <row r="262" spans="1:26" ht="77.25" customHeight="1" x14ac:dyDescent="0.2">
      <c r="A262" s="19" t="s">
        <v>1567</v>
      </c>
      <c r="B262" s="20" t="s">
        <v>1540</v>
      </c>
      <c r="C262" s="20" t="s">
        <v>1113</v>
      </c>
      <c r="D262" s="21" t="s">
        <v>1114</v>
      </c>
      <c r="E262" s="21" t="s">
        <v>1179</v>
      </c>
      <c r="F262" s="21" t="s">
        <v>1941</v>
      </c>
      <c r="G262" s="21" t="s">
        <v>645</v>
      </c>
      <c r="H262" s="22" t="s">
        <v>1196</v>
      </c>
      <c r="I262" s="22" t="s">
        <v>1549</v>
      </c>
      <c r="J262" s="22" t="s">
        <v>1942</v>
      </c>
      <c r="K262" s="20"/>
      <c r="L262" s="22"/>
      <c r="M262" s="22" t="s">
        <v>1943</v>
      </c>
      <c r="N262" s="22" t="s">
        <v>1825</v>
      </c>
      <c r="O262" s="20">
        <v>1</v>
      </c>
      <c r="P262" s="23">
        <v>2000000</v>
      </c>
      <c r="Q262" s="23">
        <v>2000000</v>
      </c>
      <c r="R262" s="24"/>
      <c r="S262" s="23"/>
      <c r="T262" s="20"/>
      <c r="U262" s="23"/>
      <c r="V262" s="20"/>
      <c r="W262" s="23"/>
      <c r="X262" s="20"/>
      <c r="Y262" s="23"/>
      <c r="Z262" s="23"/>
    </row>
    <row r="263" spans="1:26" ht="77.25" customHeight="1" x14ac:dyDescent="0.2">
      <c r="A263" s="19" t="s">
        <v>1568</v>
      </c>
      <c r="B263" s="20" t="s">
        <v>1540</v>
      </c>
      <c r="C263" s="20" t="s">
        <v>1113</v>
      </c>
      <c r="D263" s="21" t="s">
        <v>1114</v>
      </c>
      <c r="E263" s="21" t="s">
        <v>1179</v>
      </c>
      <c r="F263" s="21" t="s">
        <v>1941</v>
      </c>
      <c r="G263" s="21" t="s">
        <v>645</v>
      </c>
      <c r="H263" s="22" t="s">
        <v>1198</v>
      </c>
      <c r="I263" s="22" t="s">
        <v>1549</v>
      </c>
      <c r="J263" s="22" t="s">
        <v>1942</v>
      </c>
      <c r="K263" s="20"/>
      <c r="L263" s="22"/>
      <c r="M263" s="22" t="s">
        <v>1943</v>
      </c>
      <c r="N263" s="22" t="s">
        <v>1545</v>
      </c>
      <c r="O263" s="20">
        <v>1</v>
      </c>
      <c r="P263" s="23">
        <v>2000000</v>
      </c>
      <c r="Q263" s="26">
        <v>2000000</v>
      </c>
      <c r="R263" s="24"/>
      <c r="S263" s="23"/>
      <c r="T263" s="20"/>
      <c r="U263" s="23"/>
      <c r="V263" s="20"/>
      <c r="W263" s="23"/>
      <c r="X263" s="20"/>
      <c r="Y263" s="23"/>
      <c r="Z263" s="23"/>
    </row>
    <row r="264" spans="1:26" ht="77.25" customHeight="1" x14ac:dyDescent="0.2">
      <c r="A264" s="19" t="s">
        <v>1565</v>
      </c>
      <c r="B264" s="20" t="s">
        <v>1709</v>
      </c>
      <c r="C264" s="20" t="s">
        <v>23</v>
      </c>
      <c r="D264" s="21" t="s">
        <v>24</v>
      </c>
      <c r="E264" s="21" t="s">
        <v>25</v>
      </c>
      <c r="F264" s="21" t="s">
        <v>1878</v>
      </c>
      <c r="G264" s="21" t="s">
        <v>31</v>
      </c>
      <c r="H264" s="22" t="s">
        <v>1879</v>
      </c>
      <c r="I264" s="22" t="s">
        <v>1549</v>
      </c>
      <c r="J264" s="22" t="s">
        <v>1641</v>
      </c>
      <c r="K264" s="20"/>
      <c r="L264" s="22">
        <v>82121503</v>
      </c>
      <c r="M264" s="22" t="s">
        <v>1642</v>
      </c>
      <c r="N264" s="22" t="s">
        <v>1545</v>
      </c>
      <c r="O264" s="20">
        <v>1</v>
      </c>
      <c r="P264" s="23">
        <v>300000</v>
      </c>
      <c r="Q264" s="26">
        <v>300000</v>
      </c>
      <c r="R264" s="24"/>
      <c r="S264" s="23"/>
      <c r="T264" s="20"/>
      <c r="U264" s="23"/>
      <c r="V264" s="20"/>
      <c r="W264" s="23"/>
      <c r="X264" s="20"/>
      <c r="Y264" s="23"/>
      <c r="Z264" s="23"/>
    </row>
    <row r="265" spans="1:26" ht="77.25" customHeight="1" x14ac:dyDescent="0.2">
      <c r="A265" s="19" t="s">
        <v>1565</v>
      </c>
      <c r="B265" s="20" t="s">
        <v>1644</v>
      </c>
      <c r="C265" s="20" t="s">
        <v>1645</v>
      </c>
      <c r="D265" s="21" t="s">
        <v>582</v>
      </c>
      <c r="E265" s="21" t="s">
        <v>603</v>
      </c>
      <c r="F265" s="21" t="s">
        <v>635</v>
      </c>
      <c r="G265" s="21" t="s">
        <v>608</v>
      </c>
      <c r="H265" s="22" t="s">
        <v>637</v>
      </c>
      <c r="I265" s="22" t="s">
        <v>1549</v>
      </c>
      <c r="J265" s="22" t="s">
        <v>1641</v>
      </c>
      <c r="K265" s="20"/>
      <c r="L265" s="22">
        <v>82121503</v>
      </c>
      <c r="M265" s="22" t="s">
        <v>1642</v>
      </c>
      <c r="N265" s="22" t="s">
        <v>1545</v>
      </c>
      <c r="O265" s="20">
        <v>1</v>
      </c>
      <c r="P265" s="23">
        <v>100000</v>
      </c>
      <c r="Q265" s="26">
        <v>100000</v>
      </c>
      <c r="R265" s="24"/>
      <c r="S265" s="23"/>
      <c r="T265" s="20"/>
      <c r="U265" s="23"/>
      <c r="V265" s="20"/>
      <c r="W265" s="23"/>
      <c r="X265" s="20"/>
      <c r="Y265" s="23"/>
      <c r="Z265" s="23"/>
    </row>
    <row r="266" spans="1:26" ht="77.25" customHeight="1" x14ac:dyDescent="0.2">
      <c r="A266" s="19" t="s">
        <v>1565</v>
      </c>
      <c r="B266" s="20" t="s">
        <v>1644</v>
      </c>
      <c r="C266" s="20" t="s">
        <v>1645</v>
      </c>
      <c r="D266" s="21" t="s">
        <v>582</v>
      </c>
      <c r="E266" s="21" t="s">
        <v>603</v>
      </c>
      <c r="F266" s="21" t="s">
        <v>1782</v>
      </c>
      <c r="G266" s="21" t="s">
        <v>608</v>
      </c>
      <c r="H266" s="22" t="s">
        <v>1783</v>
      </c>
      <c r="I266" s="22" t="s">
        <v>1549</v>
      </c>
      <c r="J266" s="22" t="s">
        <v>1847</v>
      </c>
      <c r="K266" s="20" t="s">
        <v>1927</v>
      </c>
      <c r="L266" s="22">
        <v>78111808</v>
      </c>
      <c r="M266" s="22" t="s">
        <v>1849</v>
      </c>
      <c r="N266" s="22" t="s">
        <v>1653</v>
      </c>
      <c r="O266" s="20">
        <v>1</v>
      </c>
      <c r="P266" s="23">
        <v>200000</v>
      </c>
      <c r="Q266" s="26">
        <v>200000</v>
      </c>
      <c r="R266" s="24"/>
      <c r="S266" s="23"/>
      <c r="T266" s="20"/>
      <c r="U266" s="23"/>
      <c r="V266" s="20"/>
      <c r="W266" s="23"/>
      <c r="X266" s="20"/>
      <c r="Y266" s="23"/>
      <c r="Z266" s="23"/>
    </row>
    <row r="267" spans="1:26" ht="77.25" customHeight="1" x14ac:dyDescent="0.2">
      <c r="A267" s="19" t="s">
        <v>1565</v>
      </c>
      <c r="B267" s="20" t="s">
        <v>1709</v>
      </c>
      <c r="C267" s="20" t="s">
        <v>23</v>
      </c>
      <c r="D267" s="21" t="s">
        <v>24</v>
      </c>
      <c r="E267" s="21" t="s">
        <v>1883</v>
      </c>
      <c r="F267" s="21" t="s">
        <v>142</v>
      </c>
      <c r="G267" s="21" t="s">
        <v>31</v>
      </c>
      <c r="H267" s="22" t="s">
        <v>144</v>
      </c>
      <c r="I267" s="22" t="s">
        <v>1549</v>
      </c>
      <c r="J267" s="22" t="s">
        <v>1884</v>
      </c>
      <c r="K267" s="20"/>
      <c r="L267" s="22">
        <v>78111808</v>
      </c>
      <c r="M267" s="22" t="s">
        <v>1885</v>
      </c>
      <c r="N267" s="22" t="s">
        <v>1545</v>
      </c>
      <c r="O267" s="20">
        <v>1</v>
      </c>
      <c r="P267" s="23">
        <v>300000</v>
      </c>
      <c r="Q267" s="26">
        <v>300000</v>
      </c>
      <c r="R267" s="24"/>
      <c r="S267" s="23"/>
      <c r="T267" s="20"/>
      <c r="U267" s="23"/>
      <c r="V267" s="20"/>
      <c r="W267" s="23"/>
      <c r="X267" s="20"/>
      <c r="Y267" s="23"/>
      <c r="Z267" s="23"/>
    </row>
    <row r="268" spans="1:26" ht="77.25" customHeight="1" x14ac:dyDescent="0.2">
      <c r="A268" s="19" t="s">
        <v>1565</v>
      </c>
      <c r="B268" s="20" t="s">
        <v>1709</v>
      </c>
      <c r="C268" s="20" t="s">
        <v>23</v>
      </c>
      <c r="D268" s="21" t="s">
        <v>24</v>
      </c>
      <c r="E268" s="21" t="s">
        <v>1883</v>
      </c>
      <c r="F268" s="21" t="s">
        <v>142</v>
      </c>
      <c r="G268" s="21" t="s">
        <v>31</v>
      </c>
      <c r="H268" s="22" t="s">
        <v>144</v>
      </c>
      <c r="I268" s="22" t="s">
        <v>1549</v>
      </c>
      <c r="J268" s="22" t="s">
        <v>1763</v>
      </c>
      <c r="K268" s="20" t="s">
        <v>1612</v>
      </c>
      <c r="L268" s="22">
        <v>80141607</v>
      </c>
      <c r="M268" s="22" t="s">
        <v>1556</v>
      </c>
      <c r="N268" s="22" t="s">
        <v>1545</v>
      </c>
      <c r="O268" s="20">
        <v>1</v>
      </c>
      <c r="P268" s="23">
        <v>500000</v>
      </c>
      <c r="Q268" s="26">
        <v>500000</v>
      </c>
      <c r="R268" s="24"/>
      <c r="S268" s="23"/>
      <c r="T268" s="20"/>
      <c r="U268" s="23"/>
      <c r="V268" s="20"/>
      <c r="W268" s="23"/>
      <c r="X268" s="20"/>
      <c r="Y268" s="23"/>
      <c r="Z268" s="23"/>
    </row>
    <row r="269" spans="1:26" ht="77.25" customHeight="1" x14ac:dyDescent="0.2">
      <c r="A269" s="19" t="s">
        <v>1564</v>
      </c>
      <c r="B269" s="20" t="s">
        <v>1540</v>
      </c>
      <c r="C269" s="20" t="s">
        <v>1113</v>
      </c>
      <c r="D269" s="21" t="s">
        <v>1114</v>
      </c>
      <c r="E269" s="21" t="s">
        <v>1179</v>
      </c>
      <c r="F269" s="21" t="s">
        <v>1941</v>
      </c>
      <c r="G269" s="21" t="s">
        <v>645</v>
      </c>
      <c r="H269" s="22" t="s">
        <v>1199</v>
      </c>
      <c r="I269" s="22" t="s">
        <v>1549</v>
      </c>
      <c r="J269" s="22" t="s">
        <v>1942</v>
      </c>
      <c r="K269" s="20"/>
      <c r="L269" s="22"/>
      <c r="M269" s="22" t="s">
        <v>1943</v>
      </c>
      <c r="N269" s="22" t="s">
        <v>1545</v>
      </c>
      <c r="O269" s="20">
        <v>1</v>
      </c>
      <c r="P269" s="23">
        <v>2000000</v>
      </c>
      <c r="Q269" s="23">
        <v>2000000</v>
      </c>
      <c r="R269" s="24"/>
      <c r="S269" s="23"/>
      <c r="T269" s="20"/>
      <c r="U269" s="23"/>
      <c r="V269" s="20"/>
      <c r="W269" s="23"/>
      <c r="X269" s="20"/>
      <c r="Y269" s="23"/>
      <c r="Z269" s="23"/>
    </row>
    <row r="270" spans="1:26" ht="77.25" customHeight="1" x14ac:dyDescent="0.2">
      <c r="A270" s="19" t="s">
        <v>1565</v>
      </c>
      <c r="B270" s="20" t="s">
        <v>1709</v>
      </c>
      <c r="C270" s="20" t="s">
        <v>23</v>
      </c>
      <c r="D270" s="21" t="s">
        <v>24</v>
      </c>
      <c r="E270" s="21" t="s">
        <v>1883</v>
      </c>
      <c r="F270" s="21" t="s">
        <v>142</v>
      </c>
      <c r="G270" s="21" t="s">
        <v>31</v>
      </c>
      <c r="H270" s="22" t="s">
        <v>144</v>
      </c>
      <c r="I270" s="22" t="s">
        <v>1549</v>
      </c>
      <c r="J270" s="22" t="s">
        <v>1634</v>
      </c>
      <c r="K270" s="20" t="s">
        <v>1612</v>
      </c>
      <c r="L270" s="22">
        <v>80141607</v>
      </c>
      <c r="M270" s="22" t="s">
        <v>1608</v>
      </c>
      <c r="N270" s="22" t="s">
        <v>1545</v>
      </c>
      <c r="O270" s="20">
        <v>1</v>
      </c>
      <c r="P270" s="23">
        <v>2500000</v>
      </c>
      <c r="Q270" s="26">
        <v>2500000</v>
      </c>
      <c r="R270" s="24"/>
      <c r="S270" s="23"/>
      <c r="T270" s="20"/>
      <c r="U270" s="23"/>
      <c r="V270" s="20"/>
      <c r="W270" s="23"/>
      <c r="X270" s="20"/>
      <c r="Y270" s="23"/>
      <c r="Z270" s="23"/>
    </row>
    <row r="271" spans="1:26" ht="77.25" customHeight="1" x14ac:dyDescent="0.2">
      <c r="A271" s="19" t="s">
        <v>1439</v>
      </c>
      <c r="B271" s="20" t="s">
        <v>1540</v>
      </c>
      <c r="C271" s="20" t="s">
        <v>1570</v>
      </c>
      <c r="D271" s="21" t="s">
        <v>1571</v>
      </c>
      <c r="E271" s="21" t="s">
        <v>1434</v>
      </c>
      <c r="F271" s="21" t="s">
        <v>1438</v>
      </c>
      <c r="G271" s="21" t="s">
        <v>1433</v>
      </c>
      <c r="H271" s="22" t="s">
        <v>1446</v>
      </c>
      <c r="I271" s="22" t="s">
        <v>1549</v>
      </c>
      <c r="J271" s="22" t="s">
        <v>1944</v>
      </c>
      <c r="K271" s="20" t="s">
        <v>1446</v>
      </c>
      <c r="L271" s="22">
        <v>39112003</v>
      </c>
      <c r="M271" s="22" t="s">
        <v>1945</v>
      </c>
      <c r="N271" s="22" t="s">
        <v>1545</v>
      </c>
      <c r="O271" s="20">
        <v>1</v>
      </c>
      <c r="P271" s="23">
        <v>1500000</v>
      </c>
      <c r="Q271" s="23">
        <v>1500000</v>
      </c>
      <c r="R271" s="24"/>
      <c r="S271" s="23">
        <v>0</v>
      </c>
      <c r="T271" s="20"/>
      <c r="U271" s="23">
        <v>0</v>
      </c>
      <c r="V271" s="20"/>
      <c r="W271" s="23">
        <v>0</v>
      </c>
      <c r="X271" s="20"/>
      <c r="Y271" s="23"/>
      <c r="Z271" s="23" t="s">
        <v>1446</v>
      </c>
    </row>
    <row r="272" spans="1:26" ht="77.25" customHeight="1" x14ac:dyDescent="0.2">
      <c r="A272" s="19" t="s">
        <v>1565</v>
      </c>
      <c r="B272" s="20" t="s">
        <v>1709</v>
      </c>
      <c r="C272" s="20" t="s">
        <v>23</v>
      </c>
      <c r="D272" s="21" t="s">
        <v>24</v>
      </c>
      <c r="E272" s="21" t="s">
        <v>1883</v>
      </c>
      <c r="F272" s="21" t="s">
        <v>142</v>
      </c>
      <c r="G272" s="21" t="s">
        <v>31</v>
      </c>
      <c r="H272" s="22" t="s">
        <v>144</v>
      </c>
      <c r="I272" s="22" t="s">
        <v>1549</v>
      </c>
      <c r="J272" s="22" t="s">
        <v>1777</v>
      </c>
      <c r="K272" s="20"/>
      <c r="L272" s="22">
        <v>90101802</v>
      </c>
      <c r="M272" s="22" t="s">
        <v>1774</v>
      </c>
      <c r="N272" s="22" t="s">
        <v>1545</v>
      </c>
      <c r="O272" s="20">
        <v>1</v>
      </c>
      <c r="P272" s="23">
        <v>1700000</v>
      </c>
      <c r="Q272" s="26">
        <v>1700000</v>
      </c>
      <c r="R272" s="24"/>
      <c r="S272" s="23"/>
      <c r="T272" s="20"/>
      <c r="U272" s="23"/>
      <c r="V272" s="20"/>
      <c r="W272" s="23"/>
      <c r="X272" s="20"/>
      <c r="Y272" s="23"/>
      <c r="Z272" s="23"/>
    </row>
    <row r="273" spans="1:26" ht="77.25" customHeight="1" x14ac:dyDescent="0.2">
      <c r="A273" s="19" t="s">
        <v>1614</v>
      </c>
      <c r="B273" s="20" t="s">
        <v>1540</v>
      </c>
      <c r="C273" s="20" t="s">
        <v>1570</v>
      </c>
      <c r="D273" s="21" t="s">
        <v>1571</v>
      </c>
      <c r="E273" s="25" t="s">
        <v>1507</v>
      </c>
      <c r="F273" s="21" t="s">
        <v>1514</v>
      </c>
      <c r="G273" s="21" t="s">
        <v>1433</v>
      </c>
      <c r="H273" s="22" t="s">
        <v>1515</v>
      </c>
      <c r="I273" s="22" t="s">
        <v>1549</v>
      </c>
      <c r="J273" s="22" t="s">
        <v>1946</v>
      </c>
      <c r="K273" s="20" t="s">
        <v>1946</v>
      </c>
      <c r="L273" s="22" t="s">
        <v>1543</v>
      </c>
      <c r="M273" s="22" t="s">
        <v>1945</v>
      </c>
      <c r="N273" s="22" t="s">
        <v>1545</v>
      </c>
      <c r="O273" s="20">
        <v>1</v>
      </c>
      <c r="P273" s="23">
        <v>100000</v>
      </c>
      <c r="Q273" s="23">
        <v>100000</v>
      </c>
      <c r="R273" s="24"/>
      <c r="S273" s="23">
        <v>0</v>
      </c>
      <c r="T273" s="20"/>
      <c r="U273" s="23">
        <v>0</v>
      </c>
      <c r="V273" s="20"/>
      <c r="W273" s="23">
        <v>0</v>
      </c>
      <c r="X273" s="20">
        <v>1</v>
      </c>
      <c r="Y273" s="23">
        <v>100000</v>
      </c>
      <c r="Z273" s="23" t="str">
        <f>+LEFT(Costeo!$H445,250)</f>
        <v>Adquisición de material didáctico e insumos para los planes de estudio</v>
      </c>
    </row>
    <row r="274" spans="1:26" ht="77.25" customHeight="1" x14ac:dyDescent="0.2">
      <c r="A274" s="19" t="s">
        <v>981</v>
      </c>
      <c r="B274" s="20" t="s">
        <v>1540</v>
      </c>
      <c r="C274" s="20" t="s">
        <v>1113</v>
      </c>
      <c r="D274" s="21" t="s">
        <v>1114</v>
      </c>
      <c r="E274" s="21" t="s">
        <v>1115</v>
      </c>
      <c r="F274" s="21" t="s">
        <v>1119</v>
      </c>
      <c r="G274" s="21" t="s">
        <v>1433</v>
      </c>
      <c r="H274" s="22" t="s">
        <v>1122</v>
      </c>
      <c r="I274" s="22" t="s">
        <v>1549</v>
      </c>
      <c r="J274" s="22" t="s">
        <v>1947</v>
      </c>
      <c r="K274" s="20" t="s">
        <v>1948</v>
      </c>
      <c r="L274" s="22">
        <v>26111704</v>
      </c>
      <c r="M274" s="22" t="s">
        <v>1945</v>
      </c>
      <c r="N274" s="22" t="s">
        <v>1562</v>
      </c>
      <c r="O274" s="20">
        <v>4</v>
      </c>
      <c r="P274" s="23">
        <v>2400000</v>
      </c>
      <c r="Q274" s="23">
        <v>9600000</v>
      </c>
      <c r="R274" s="24"/>
      <c r="S274" s="23"/>
      <c r="T274" s="20">
        <v>4</v>
      </c>
      <c r="U274" s="23">
        <v>9600000</v>
      </c>
      <c r="V274" s="20"/>
      <c r="W274" s="23">
        <v>0</v>
      </c>
      <c r="X274" s="20"/>
      <c r="Y274" s="23">
        <v>0</v>
      </c>
      <c r="Z274" s="23" t="str">
        <f>+LEFT(Costeo!$H170,250)</f>
        <v>Revisión de la política de extensión y creación de reglamentos de la dirección de extensión</v>
      </c>
    </row>
    <row r="275" spans="1:26" ht="77.25" customHeight="1" x14ac:dyDescent="0.2">
      <c r="A275" s="19" t="s">
        <v>1569</v>
      </c>
      <c r="B275" s="20" t="s">
        <v>1540</v>
      </c>
      <c r="C275" s="20" t="s">
        <v>1570</v>
      </c>
      <c r="D275" s="21" t="s">
        <v>1571</v>
      </c>
      <c r="E275" s="21" t="s">
        <v>1403</v>
      </c>
      <c r="F275" s="21" t="s">
        <v>1409</v>
      </c>
      <c r="G275" s="21" t="s">
        <v>1433</v>
      </c>
      <c r="H275" s="22" t="s">
        <v>1862</v>
      </c>
      <c r="I275" s="22" t="s">
        <v>1549</v>
      </c>
      <c r="J275" s="22" t="s">
        <v>1949</v>
      </c>
      <c r="K275" s="20" t="s">
        <v>1950</v>
      </c>
      <c r="L275" s="22">
        <v>43191609</v>
      </c>
      <c r="M275" s="22" t="s">
        <v>1951</v>
      </c>
      <c r="N275" s="22" t="s">
        <v>1545</v>
      </c>
      <c r="O275" s="20">
        <v>1</v>
      </c>
      <c r="P275" s="23">
        <v>5000</v>
      </c>
      <c r="Q275" s="23">
        <v>5000</v>
      </c>
      <c r="R275" s="24"/>
      <c r="S275" s="23">
        <v>0</v>
      </c>
      <c r="T275" s="20">
        <v>1</v>
      </c>
      <c r="U275" s="23">
        <v>5000</v>
      </c>
      <c r="V275" s="20"/>
      <c r="W275" s="23">
        <v>0</v>
      </c>
      <c r="X275" s="20"/>
      <c r="Y275" s="23">
        <v>0</v>
      </c>
      <c r="Z275" s="23" t="str">
        <f>+LEFT(Costeo!$H460,250)</f>
        <v>Seminarios de capacitación en el Modelo de Formación Centrado en la Práctica</v>
      </c>
    </row>
    <row r="276" spans="1:26" ht="77.25" customHeight="1" x14ac:dyDescent="0.2">
      <c r="A276" s="19" t="s">
        <v>1565</v>
      </c>
      <c r="B276" s="20" t="s">
        <v>1540</v>
      </c>
      <c r="C276" s="20" t="s">
        <v>1113</v>
      </c>
      <c r="D276" s="21" t="s">
        <v>1114</v>
      </c>
      <c r="E276" s="21" t="s">
        <v>1179</v>
      </c>
      <c r="F276" s="21" t="s">
        <v>1182</v>
      </c>
      <c r="G276" s="21" t="s">
        <v>31</v>
      </c>
      <c r="H276" s="22" t="s">
        <v>1183</v>
      </c>
      <c r="I276" s="22" t="s">
        <v>1549</v>
      </c>
      <c r="J276" s="22" t="s">
        <v>1894</v>
      </c>
      <c r="K276" s="20" t="s">
        <v>1895</v>
      </c>
      <c r="L276" s="22">
        <v>12164504</v>
      </c>
      <c r="M276" s="22" t="s">
        <v>1805</v>
      </c>
      <c r="N276" s="22" t="s">
        <v>1545</v>
      </c>
      <c r="O276" s="20">
        <v>1</v>
      </c>
      <c r="P276" s="23">
        <v>42677470</v>
      </c>
      <c r="Q276" s="26">
        <v>42677470</v>
      </c>
      <c r="R276" s="24"/>
      <c r="S276" s="23"/>
      <c r="T276" s="20"/>
      <c r="U276" s="23"/>
      <c r="V276" s="20"/>
      <c r="W276" s="23"/>
      <c r="X276" s="20"/>
      <c r="Y276" s="23"/>
      <c r="Z276" s="23"/>
    </row>
    <row r="277" spans="1:26" ht="77.25" customHeight="1" x14ac:dyDescent="0.2">
      <c r="A277" s="19" t="s">
        <v>1565</v>
      </c>
      <c r="B277" s="20" t="s">
        <v>1709</v>
      </c>
      <c r="C277" s="20" t="s">
        <v>23</v>
      </c>
      <c r="D277" s="21" t="s">
        <v>257</v>
      </c>
      <c r="E277" s="21" t="s">
        <v>258</v>
      </c>
      <c r="F277" s="21" t="s">
        <v>261</v>
      </c>
      <c r="G277" s="21" t="s">
        <v>31</v>
      </c>
      <c r="H277" s="22" t="s">
        <v>1913</v>
      </c>
      <c r="I277" s="22" t="s">
        <v>1549</v>
      </c>
      <c r="J277" s="22" t="s">
        <v>1914</v>
      </c>
      <c r="K277" s="20" t="s">
        <v>1914</v>
      </c>
      <c r="L277" s="22"/>
      <c r="M277" s="22" t="s">
        <v>1915</v>
      </c>
      <c r="N277" s="22" t="s">
        <v>1545</v>
      </c>
      <c r="O277" s="20">
        <v>1</v>
      </c>
      <c r="P277" s="23">
        <v>150000</v>
      </c>
      <c r="Q277" s="26">
        <v>150000</v>
      </c>
      <c r="R277" s="24"/>
      <c r="S277" s="23"/>
      <c r="T277" s="20"/>
      <c r="U277" s="23"/>
      <c r="V277" s="20"/>
      <c r="W277" s="23"/>
      <c r="X277" s="20"/>
      <c r="Y277" s="23"/>
      <c r="Z277" s="23"/>
    </row>
    <row r="278" spans="1:26" ht="77.25" customHeight="1" x14ac:dyDescent="0.2">
      <c r="A278" s="19" t="s">
        <v>1659</v>
      </c>
      <c r="B278" s="20" t="s">
        <v>1540</v>
      </c>
      <c r="C278" s="20" t="s">
        <v>1298</v>
      </c>
      <c r="D278" s="21" t="s">
        <v>1299</v>
      </c>
      <c r="E278" s="25" t="s">
        <v>1300</v>
      </c>
      <c r="F278" s="21" t="s">
        <v>1300</v>
      </c>
      <c r="G278" s="21" t="s">
        <v>1433</v>
      </c>
      <c r="H278" s="22" t="s">
        <v>1328</v>
      </c>
      <c r="I278" s="22" t="s">
        <v>1549</v>
      </c>
      <c r="J278" s="27" t="s">
        <v>1872</v>
      </c>
      <c r="K278" s="20" t="s">
        <v>1952</v>
      </c>
      <c r="L278" s="22" t="str">
        <f>IFERROR(VLOOKUP(Costeo!$J589,'Artículos del catálogo'!$A$2:$F$18302,3,FALSE),"")</f>
        <v/>
      </c>
      <c r="M278" s="22" t="s">
        <v>1951</v>
      </c>
      <c r="N278" s="22" t="s">
        <v>1545</v>
      </c>
      <c r="O278" s="20">
        <v>1</v>
      </c>
      <c r="P278" s="23">
        <v>200000</v>
      </c>
      <c r="Q278" s="23">
        <v>200000</v>
      </c>
      <c r="R278" s="24"/>
      <c r="S278" s="23">
        <f>Costeo!$R589*Costeo!$P589</f>
        <v>0</v>
      </c>
      <c r="T278" s="20">
        <v>1</v>
      </c>
      <c r="U278" s="23">
        <f>Costeo!$T589*Costeo!$P589</f>
        <v>8000000</v>
      </c>
      <c r="V278" s="20"/>
      <c r="W278" s="23">
        <f>Costeo!$V589*Costeo!$P589</f>
        <v>0</v>
      </c>
      <c r="X278" s="20"/>
      <c r="Y278" s="23">
        <f>Costeo!$X589*Costeo!$P589</f>
        <v>0</v>
      </c>
      <c r="Z278" s="23" t="str">
        <f>+LEFT(Costeo!$H589,250)</f>
        <v>Servicios temporales de construcción</v>
      </c>
    </row>
    <row r="279" spans="1:26" ht="77.25" customHeight="1" x14ac:dyDescent="0.2">
      <c r="A279" s="19" t="s">
        <v>1659</v>
      </c>
      <c r="B279" s="20" t="s">
        <v>1540</v>
      </c>
      <c r="C279" s="20" t="s">
        <v>1298</v>
      </c>
      <c r="D279" s="21" t="s">
        <v>1299</v>
      </c>
      <c r="E279" s="25" t="s">
        <v>1300</v>
      </c>
      <c r="F279" s="21" t="s">
        <v>1300</v>
      </c>
      <c r="G279" s="21" t="s">
        <v>1433</v>
      </c>
      <c r="H279" s="22" t="s">
        <v>1328</v>
      </c>
      <c r="I279" s="22" t="s">
        <v>1549</v>
      </c>
      <c r="J279" s="27" t="s">
        <v>1872</v>
      </c>
      <c r="K279" s="20" t="s">
        <v>1953</v>
      </c>
      <c r="L279" s="22" t="str">
        <f>IFERROR(VLOOKUP(Costeo!$J592,'Artículos del catálogo'!$A$2:$F$18302,3,FALSE),"")</f>
        <v/>
      </c>
      <c r="M279" s="22" t="s">
        <v>1951</v>
      </c>
      <c r="N279" s="22" t="s">
        <v>1545</v>
      </c>
      <c r="O279" s="20">
        <v>2</v>
      </c>
      <c r="P279" s="23">
        <v>1300000</v>
      </c>
      <c r="Q279" s="23">
        <v>2600000</v>
      </c>
      <c r="R279" s="24"/>
      <c r="S279" s="23">
        <f>Costeo!$R592*Costeo!$P592</f>
        <v>15000000</v>
      </c>
      <c r="T279" s="20">
        <v>2</v>
      </c>
      <c r="U279" s="23">
        <f>Costeo!$T592*Costeo!$P592</f>
        <v>0</v>
      </c>
      <c r="V279" s="20"/>
      <c r="W279" s="23">
        <f>Costeo!$V592*Costeo!$P592</f>
        <v>0</v>
      </c>
      <c r="X279" s="20"/>
      <c r="Y279" s="23">
        <f>Costeo!$X592*Costeo!$P592</f>
        <v>0</v>
      </c>
      <c r="Z279" s="23" t="str">
        <f>+LEFT(Costeo!$H592,250)</f>
        <v>Servicios temporales de construcción</v>
      </c>
    </row>
    <row r="280" spans="1:26" ht="77.25" customHeight="1" x14ac:dyDescent="0.2">
      <c r="A280" s="19" t="s">
        <v>1659</v>
      </c>
      <c r="B280" s="20" t="s">
        <v>1540</v>
      </c>
      <c r="C280" s="20" t="s">
        <v>1298</v>
      </c>
      <c r="D280" s="21" t="s">
        <v>1299</v>
      </c>
      <c r="E280" s="25" t="s">
        <v>1300</v>
      </c>
      <c r="F280" s="21" t="s">
        <v>1300</v>
      </c>
      <c r="G280" s="21" t="s">
        <v>1433</v>
      </c>
      <c r="H280" s="22" t="s">
        <v>1328</v>
      </c>
      <c r="I280" s="22" t="s">
        <v>1549</v>
      </c>
      <c r="J280" s="27" t="s">
        <v>1872</v>
      </c>
      <c r="K280" s="20" t="s">
        <v>1954</v>
      </c>
      <c r="L280" s="22">
        <f>IFERROR(VLOOKUP(Costeo!$J593,'Artículos del catálogo'!$A$2:$F$18302,3,FALSE),"")</f>
        <v>84131517</v>
      </c>
      <c r="M280" s="22" t="s">
        <v>1951</v>
      </c>
      <c r="N280" s="22" t="s">
        <v>1545</v>
      </c>
      <c r="O280" s="20">
        <v>13</v>
      </c>
      <c r="P280" s="23">
        <v>7500</v>
      </c>
      <c r="Q280" s="23">
        <v>97500</v>
      </c>
      <c r="R280" s="24"/>
      <c r="S280" s="23">
        <f>Costeo!$R593*Costeo!$P593</f>
        <v>371000</v>
      </c>
      <c r="T280" s="20">
        <v>13</v>
      </c>
      <c r="U280" s="23">
        <f>Costeo!$T593*Costeo!$P593</f>
        <v>0</v>
      </c>
      <c r="V280" s="20"/>
      <c r="W280" s="23">
        <f>Costeo!$V593*Costeo!$P593</f>
        <v>0</v>
      </c>
      <c r="X280" s="20"/>
      <c r="Y280" s="23">
        <f>Costeo!$X593*Costeo!$P593</f>
        <v>0</v>
      </c>
      <c r="Z280" s="23" t="str">
        <f>+LEFT(Costeo!$H593,250)</f>
        <v>Ejecución del programa de experiencias académicas internacionales</v>
      </c>
    </row>
    <row r="281" spans="1:26" ht="77.25" customHeight="1" x14ac:dyDescent="0.2">
      <c r="A281" s="19" t="s">
        <v>1659</v>
      </c>
      <c r="B281" s="20" t="s">
        <v>1540</v>
      </c>
      <c r="C281" s="20" t="s">
        <v>1298</v>
      </c>
      <c r="D281" s="21" t="s">
        <v>1299</v>
      </c>
      <c r="E281" s="25" t="s">
        <v>1300</v>
      </c>
      <c r="F281" s="21" t="s">
        <v>1300</v>
      </c>
      <c r="G281" s="21" t="s">
        <v>1433</v>
      </c>
      <c r="H281" s="22" t="s">
        <v>1328</v>
      </c>
      <c r="I281" s="22" t="s">
        <v>1549</v>
      </c>
      <c r="J281" s="27" t="s">
        <v>1872</v>
      </c>
      <c r="K281" s="20" t="s">
        <v>1955</v>
      </c>
      <c r="L281" s="22">
        <f>IFERROR(VLOOKUP(Costeo!$J556,'Artículos del catálogo'!$A$2:$F$18302,3,FALSE),"")</f>
        <v>43211507</v>
      </c>
      <c r="M281" s="22" t="s">
        <v>1956</v>
      </c>
      <c r="N281" s="22" t="s">
        <v>1545</v>
      </c>
      <c r="O281" s="20">
        <v>3</v>
      </c>
      <c r="P281" s="23">
        <v>23385.480000000003</v>
      </c>
      <c r="Q281" s="23">
        <v>70156.44</v>
      </c>
      <c r="R281" s="24"/>
      <c r="S281" s="23">
        <f>Costeo!$R556*Costeo!$P556</f>
        <v>0</v>
      </c>
      <c r="T281" s="20">
        <v>3</v>
      </c>
      <c r="U281" s="23">
        <f>Costeo!$T556*Costeo!$P556</f>
        <v>189000</v>
      </c>
      <c r="V281" s="20"/>
      <c r="W281" s="23">
        <f>Costeo!$V556*Costeo!$P556</f>
        <v>0</v>
      </c>
      <c r="X281" s="20"/>
      <c r="Y281" s="23">
        <f>Costeo!$X556*Costeo!$P556</f>
        <v>0</v>
      </c>
      <c r="Z281" s="23" t="str">
        <f>+LEFT(Costeo!$H556,250)</f>
        <v>Adquisición de insumos informáticos y accesorios para mejora y actualización de las áreas administrativas, Ceremas y laboratorios de los recintos y Rectoria</v>
      </c>
    </row>
    <row r="282" spans="1:26" ht="77.25" customHeight="1" x14ac:dyDescent="0.2">
      <c r="A282" s="19" t="s">
        <v>1567</v>
      </c>
      <c r="B282" s="20" t="s">
        <v>1709</v>
      </c>
      <c r="C282" s="20" t="s">
        <v>23</v>
      </c>
      <c r="D282" s="21" t="s">
        <v>286</v>
      </c>
      <c r="E282" s="25" t="s">
        <v>417</v>
      </c>
      <c r="F282" s="21" t="s">
        <v>1957</v>
      </c>
      <c r="G282" s="21" t="s">
        <v>353</v>
      </c>
      <c r="H282" s="22" t="s">
        <v>429</v>
      </c>
      <c r="I282" s="22" t="s">
        <v>1549</v>
      </c>
      <c r="J282" s="22" t="s">
        <v>1641</v>
      </c>
      <c r="K282" s="20" t="s">
        <v>1958</v>
      </c>
      <c r="L282" s="22">
        <v>82121503</v>
      </c>
      <c r="M282" s="22" t="s">
        <v>1642</v>
      </c>
      <c r="N282" s="22" t="s">
        <v>1959</v>
      </c>
      <c r="O282" s="20">
        <v>80</v>
      </c>
      <c r="P282" s="23">
        <v>250</v>
      </c>
      <c r="Q282" s="26">
        <v>20000</v>
      </c>
      <c r="R282" s="24"/>
      <c r="S282" s="23"/>
      <c r="T282" s="20"/>
      <c r="U282" s="23"/>
      <c r="V282" s="20"/>
      <c r="W282" s="23"/>
      <c r="X282" s="20"/>
      <c r="Y282" s="23"/>
      <c r="Z282" s="23"/>
    </row>
    <row r="283" spans="1:26" ht="77.25" customHeight="1" x14ac:dyDescent="0.2">
      <c r="A283" s="19" t="s">
        <v>1567</v>
      </c>
      <c r="B283" s="20" t="s">
        <v>1709</v>
      </c>
      <c r="C283" s="20" t="s">
        <v>23</v>
      </c>
      <c r="D283" s="21" t="s">
        <v>286</v>
      </c>
      <c r="E283" s="25" t="s">
        <v>417</v>
      </c>
      <c r="F283" s="21" t="s">
        <v>1957</v>
      </c>
      <c r="G283" s="21" t="s">
        <v>353</v>
      </c>
      <c r="H283" s="22" t="s">
        <v>429</v>
      </c>
      <c r="I283" s="22" t="s">
        <v>1549</v>
      </c>
      <c r="J283" s="22" t="s">
        <v>1641</v>
      </c>
      <c r="K283" s="20" t="s">
        <v>1960</v>
      </c>
      <c r="L283" s="22">
        <v>82121503</v>
      </c>
      <c r="M283" s="22" t="s">
        <v>1642</v>
      </c>
      <c r="N283" s="22" t="s">
        <v>1545</v>
      </c>
      <c r="O283" s="20">
        <v>40</v>
      </c>
      <c r="P283" s="23">
        <v>500</v>
      </c>
      <c r="Q283" s="26">
        <v>20000</v>
      </c>
      <c r="R283" s="24"/>
      <c r="S283" s="23"/>
      <c r="T283" s="20"/>
      <c r="U283" s="23"/>
      <c r="V283" s="20"/>
      <c r="W283" s="23"/>
      <c r="X283" s="20"/>
      <c r="Y283" s="23"/>
      <c r="Z283" s="23"/>
    </row>
    <row r="284" spans="1:26" ht="77.25" customHeight="1" x14ac:dyDescent="0.2">
      <c r="A284" s="19" t="s">
        <v>1567</v>
      </c>
      <c r="B284" s="20" t="s">
        <v>1709</v>
      </c>
      <c r="C284" s="20" t="s">
        <v>23</v>
      </c>
      <c r="D284" s="21" t="s">
        <v>24</v>
      </c>
      <c r="E284" s="21" t="s">
        <v>25</v>
      </c>
      <c r="F284" s="21" t="s">
        <v>1878</v>
      </c>
      <c r="G284" s="21" t="s">
        <v>31</v>
      </c>
      <c r="H284" s="22" t="s">
        <v>1879</v>
      </c>
      <c r="I284" s="22" t="s">
        <v>1549</v>
      </c>
      <c r="J284" s="22" t="s">
        <v>1641</v>
      </c>
      <c r="K284" s="20"/>
      <c r="L284" s="22">
        <v>82121503</v>
      </c>
      <c r="M284" s="22" t="s">
        <v>1642</v>
      </c>
      <c r="N284" s="22" t="s">
        <v>1545</v>
      </c>
      <c r="O284" s="20">
        <v>1</v>
      </c>
      <c r="P284" s="23">
        <v>300000</v>
      </c>
      <c r="Q284" s="26">
        <v>300000</v>
      </c>
      <c r="R284" s="24"/>
      <c r="S284" s="23"/>
      <c r="T284" s="20"/>
      <c r="U284" s="23"/>
      <c r="V284" s="20"/>
      <c r="W284" s="23"/>
      <c r="X284" s="20"/>
      <c r="Y284" s="23"/>
      <c r="Z284" s="23"/>
    </row>
    <row r="285" spans="1:26" ht="77.25" customHeight="1" x14ac:dyDescent="0.2">
      <c r="A285" s="19" t="s">
        <v>1567</v>
      </c>
      <c r="B285" s="20" t="s">
        <v>1644</v>
      </c>
      <c r="C285" s="20" t="s">
        <v>1645</v>
      </c>
      <c r="D285" s="21" t="s">
        <v>582</v>
      </c>
      <c r="E285" s="21" t="s">
        <v>603</v>
      </c>
      <c r="F285" s="21" t="s">
        <v>635</v>
      </c>
      <c r="G285" s="21" t="s">
        <v>608</v>
      </c>
      <c r="H285" s="22" t="s">
        <v>637</v>
      </c>
      <c r="I285" s="22" t="s">
        <v>1549</v>
      </c>
      <c r="J285" s="22" t="s">
        <v>1641</v>
      </c>
      <c r="K285" s="20"/>
      <c r="L285" s="22">
        <v>82121503</v>
      </c>
      <c r="M285" s="22" t="s">
        <v>1642</v>
      </c>
      <c r="N285" s="22" t="s">
        <v>1545</v>
      </c>
      <c r="O285" s="20">
        <v>1</v>
      </c>
      <c r="P285" s="23">
        <v>100000</v>
      </c>
      <c r="Q285" s="26">
        <v>100000</v>
      </c>
      <c r="R285" s="24"/>
      <c r="S285" s="23"/>
      <c r="T285" s="20"/>
      <c r="U285" s="23"/>
      <c r="V285" s="20"/>
      <c r="W285" s="23"/>
      <c r="X285" s="20"/>
      <c r="Y285" s="23"/>
      <c r="Z285" s="23"/>
    </row>
    <row r="286" spans="1:26" ht="77.25" customHeight="1" x14ac:dyDescent="0.2">
      <c r="A286" s="19" t="s">
        <v>1567</v>
      </c>
      <c r="B286" s="20" t="s">
        <v>1644</v>
      </c>
      <c r="C286" s="20" t="s">
        <v>444</v>
      </c>
      <c r="D286" s="21" t="s">
        <v>445</v>
      </c>
      <c r="E286" s="25" t="s">
        <v>446</v>
      </c>
      <c r="F286" s="21" t="s">
        <v>477</v>
      </c>
      <c r="G286" s="21" t="s">
        <v>451</v>
      </c>
      <c r="H286" s="22" t="s">
        <v>478</v>
      </c>
      <c r="I286" s="22" t="s">
        <v>1549</v>
      </c>
      <c r="J286" s="22" t="s">
        <v>1847</v>
      </c>
      <c r="K286" s="20" t="s">
        <v>1961</v>
      </c>
      <c r="L286" s="22">
        <v>20102301</v>
      </c>
      <c r="M286" s="22" t="s">
        <v>1849</v>
      </c>
      <c r="N286" s="22" t="s">
        <v>1545</v>
      </c>
      <c r="O286" s="20">
        <v>1</v>
      </c>
      <c r="P286" s="23">
        <v>45000</v>
      </c>
      <c r="Q286" s="26">
        <v>45000</v>
      </c>
      <c r="R286" s="24"/>
      <c r="S286" s="23"/>
      <c r="T286" s="20"/>
      <c r="U286" s="23"/>
      <c r="V286" s="20"/>
      <c r="W286" s="23"/>
      <c r="X286" s="20"/>
      <c r="Y286" s="23"/>
      <c r="Z286" s="23"/>
    </row>
    <row r="287" spans="1:26" ht="77.25" customHeight="1" x14ac:dyDescent="0.2">
      <c r="A287" s="19" t="s">
        <v>1567</v>
      </c>
      <c r="B287" s="20" t="s">
        <v>1709</v>
      </c>
      <c r="C287" s="20" t="s">
        <v>23</v>
      </c>
      <c r="D287" s="21" t="s">
        <v>24</v>
      </c>
      <c r="E287" s="21" t="s">
        <v>1883</v>
      </c>
      <c r="F287" s="21" t="s">
        <v>142</v>
      </c>
      <c r="G287" s="21" t="s">
        <v>31</v>
      </c>
      <c r="H287" s="22" t="s">
        <v>146</v>
      </c>
      <c r="I287" s="22" t="s">
        <v>1549</v>
      </c>
      <c r="J287" s="22" t="s">
        <v>1884</v>
      </c>
      <c r="K287" s="20"/>
      <c r="L287" s="22">
        <v>78111808</v>
      </c>
      <c r="M287" s="22" t="s">
        <v>1885</v>
      </c>
      <c r="N287" s="22" t="s">
        <v>1545</v>
      </c>
      <c r="O287" s="20">
        <v>1</v>
      </c>
      <c r="P287" s="23">
        <v>300000</v>
      </c>
      <c r="Q287" s="26">
        <v>300000</v>
      </c>
      <c r="R287" s="24"/>
      <c r="S287" s="23"/>
      <c r="T287" s="20"/>
      <c r="U287" s="23"/>
      <c r="V287" s="20"/>
      <c r="W287" s="23"/>
      <c r="X287" s="20"/>
      <c r="Y287" s="23"/>
      <c r="Z287" s="23"/>
    </row>
    <row r="288" spans="1:26" ht="77.25" customHeight="1" x14ac:dyDescent="0.2">
      <c r="A288" s="19" t="s">
        <v>1567</v>
      </c>
      <c r="B288" s="20" t="s">
        <v>1709</v>
      </c>
      <c r="C288" s="20" t="s">
        <v>23</v>
      </c>
      <c r="D288" s="21" t="s">
        <v>24</v>
      </c>
      <c r="E288" s="21" t="s">
        <v>1883</v>
      </c>
      <c r="F288" s="21" t="s">
        <v>142</v>
      </c>
      <c r="G288" s="21" t="s">
        <v>31</v>
      </c>
      <c r="H288" s="22" t="s">
        <v>146</v>
      </c>
      <c r="I288" s="22" t="s">
        <v>1549</v>
      </c>
      <c r="J288" s="22" t="s">
        <v>1763</v>
      </c>
      <c r="K288" s="20" t="s">
        <v>1612</v>
      </c>
      <c r="L288" s="22">
        <v>80141607</v>
      </c>
      <c r="M288" s="22" t="s">
        <v>1556</v>
      </c>
      <c r="N288" s="22" t="s">
        <v>1545</v>
      </c>
      <c r="O288" s="20">
        <v>1</v>
      </c>
      <c r="P288" s="23">
        <v>500000</v>
      </c>
      <c r="Q288" s="26">
        <v>500000</v>
      </c>
      <c r="R288" s="24"/>
      <c r="S288" s="23"/>
      <c r="T288" s="20"/>
      <c r="U288" s="23"/>
      <c r="V288" s="20"/>
      <c r="W288" s="23"/>
      <c r="X288" s="20"/>
      <c r="Y288" s="23"/>
      <c r="Z288" s="23"/>
    </row>
    <row r="289" spans="1:26" ht="77.25" customHeight="1" x14ac:dyDescent="0.2">
      <c r="A289" s="19" t="s">
        <v>1659</v>
      </c>
      <c r="B289" s="20" t="s">
        <v>1540</v>
      </c>
      <c r="C289" s="20" t="s">
        <v>1298</v>
      </c>
      <c r="D289" s="21" t="s">
        <v>1299</v>
      </c>
      <c r="E289" s="25" t="s">
        <v>1300</v>
      </c>
      <c r="F289" s="21" t="s">
        <v>1300</v>
      </c>
      <c r="G289" s="21" t="s">
        <v>1433</v>
      </c>
      <c r="H289" s="22" t="s">
        <v>1328</v>
      </c>
      <c r="I289" s="22" t="s">
        <v>1549</v>
      </c>
      <c r="J289" s="27" t="s">
        <v>1872</v>
      </c>
      <c r="K289" s="20" t="s">
        <v>1955</v>
      </c>
      <c r="L289" s="22" t="str">
        <f>IFERROR(VLOOKUP(Costeo!$J571,'Artículos del catálogo'!$A$2:$F$18302,3,FALSE),"")</f>
        <v/>
      </c>
      <c r="M289" s="22" t="s">
        <v>1956</v>
      </c>
      <c r="N289" s="22" t="s">
        <v>1545</v>
      </c>
      <c r="O289" s="20">
        <v>2</v>
      </c>
      <c r="P289" s="23">
        <v>23385.480000000003</v>
      </c>
      <c r="Q289" s="23">
        <v>46770.960000000006</v>
      </c>
      <c r="R289" s="24"/>
      <c r="S289" s="23">
        <f>Costeo!$R571*Costeo!$P571</f>
        <v>0</v>
      </c>
      <c r="T289" s="20">
        <v>2</v>
      </c>
      <c r="U289" s="23">
        <f>Costeo!$T571*Costeo!$P571</f>
        <v>280000</v>
      </c>
      <c r="V289" s="20"/>
      <c r="W289" s="23">
        <f>Costeo!$V571*Costeo!$P571</f>
        <v>0</v>
      </c>
      <c r="X289" s="20"/>
      <c r="Y289" s="23">
        <f>Costeo!$X571*Costeo!$P571</f>
        <v>0</v>
      </c>
      <c r="Z289" s="23" t="str">
        <f>+LEFT(Costeo!$H571,250)</f>
        <v xml:space="preserve">Impresión del compendio de docuementos normativos aplicables en la Gestión del Profesorado. </v>
      </c>
    </row>
    <row r="290" spans="1:26" ht="77.25" customHeight="1" x14ac:dyDescent="0.2">
      <c r="A290" s="19" t="s">
        <v>1567</v>
      </c>
      <c r="B290" s="20" t="s">
        <v>1709</v>
      </c>
      <c r="C290" s="20" t="s">
        <v>23</v>
      </c>
      <c r="D290" s="21" t="s">
        <v>24</v>
      </c>
      <c r="E290" s="21" t="s">
        <v>1883</v>
      </c>
      <c r="F290" s="21" t="s">
        <v>142</v>
      </c>
      <c r="G290" s="21" t="s">
        <v>31</v>
      </c>
      <c r="H290" s="22" t="s">
        <v>146</v>
      </c>
      <c r="I290" s="22" t="s">
        <v>1549</v>
      </c>
      <c r="J290" s="22" t="s">
        <v>1634</v>
      </c>
      <c r="K290" s="20" t="s">
        <v>1612</v>
      </c>
      <c r="L290" s="22">
        <v>80141607</v>
      </c>
      <c r="M290" s="22" t="s">
        <v>1608</v>
      </c>
      <c r="N290" s="22" t="s">
        <v>1545</v>
      </c>
      <c r="O290" s="20">
        <v>1</v>
      </c>
      <c r="P290" s="23">
        <v>2500000</v>
      </c>
      <c r="Q290" s="26">
        <v>2500000</v>
      </c>
      <c r="R290" s="24"/>
      <c r="S290" s="23"/>
      <c r="T290" s="20"/>
      <c r="U290" s="23"/>
      <c r="V290" s="20"/>
      <c r="W290" s="23"/>
      <c r="X290" s="20"/>
      <c r="Y290" s="23"/>
      <c r="Z290" s="23"/>
    </row>
    <row r="291" spans="1:26" ht="77.25" customHeight="1" x14ac:dyDescent="0.2">
      <c r="A291" s="19" t="s">
        <v>1659</v>
      </c>
      <c r="B291" s="20" t="s">
        <v>1540</v>
      </c>
      <c r="C291" s="20" t="s">
        <v>1298</v>
      </c>
      <c r="D291" s="21" t="s">
        <v>1299</v>
      </c>
      <c r="E291" s="25" t="s">
        <v>1300</v>
      </c>
      <c r="F291" s="21" t="s">
        <v>1300</v>
      </c>
      <c r="G291" s="21" t="s">
        <v>1433</v>
      </c>
      <c r="H291" s="22" t="s">
        <v>1328</v>
      </c>
      <c r="I291" s="22" t="s">
        <v>1549</v>
      </c>
      <c r="J291" s="27" t="s">
        <v>1872</v>
      </c>
      <c r="K291" s="20" t="s">
        <v>1962</v>
      </c>
      <c r="L291" s="22">
        <f>IFERROR(VLOOKUP(Costeo!$J574,'Artículos del catálogo'!$A$2:$F$18302,3,FALSE),"")</f>
        <v>82121903</v>
      </c>
      <c r="M291" s="22" t="s">
        <v>1956</v>
      </c>
      <c r="N291" s="22" t="s">
        <v>1545</v>
      </c>
      <c r="O291" s="20">
        <v>1</v>
      </c>
      <c r="P291" s="23">
        <v>12000</v>
      </c>
      <c r="Q291" s="23">
        <v>12000</v>
      </c>
      <c r="R291" s="24"/>
      <c r="S291" s="23">
        <f>Costeo!$R574*Costeo!$P574</f>
        <v>0</v>
      </c>
      <c r="T291" s="20">
        <v>1</v>
      </c>
      <c r="U291" s="23">
        <f>Costeo!$T574*Costeo!$P574</f>
        <v>273000</v>
      </c>
      <c r="V291" s="20"/>
      <c r="W291" s="23">
        <f>Costeo!$V574*Costeo!$P574</f>
        <v>0</v>
      </c>
      <c r="X291" s="20"/>
      <c r="Y291" s="23">
        <f>Costeo!$X574*Costeo!$P574</f>
        <v>0</v>
      </c>
      <c r="Z291" s="23" t="str">
        <f>+LEFT(Costeo!$H574,250)</f>
        <v>Continuar  procesamiento 5000 ítems pertenecientes al sistema integrado de bibliotecas(correspondientes a las bibliotecas FEM, UM, EPH, EMH y JVM y LNNM)</v>
      </c>
    </row>
    <row r="292" spans="1:26" ht="57.75" customHeight="1" x14ac:dyDescent="0.2">
      <c r="A292" s="19" t="s">
        <v>1567</v>
      </c>
      <c r="B292" s="20" t="s">
        <v>1709</v>
      </c>
      <c r="C292" s="20" t="s">
        <v>23</v>
      </c>
      <c r="D292" s="21" t="s">
        <v>286</v>
      </c>
      <c r="E292" s="25" t="s">
        <v>417</v>
      </c>
      <c r="F292" s="21" t="s">
        <v>1957</v>
      </c>
      <c r="G292" s="21" t="s">
        <v>353</v>
      </c>
      <c r="H292" s="22" t="s">
        <v>429</v>
      </c>
      <c r="I292" s="22" t="s">
        <v>1549</v>
      </c>
      <c r="J292" s="22" t="s">
        <v>1777</v>
      </c>
      <c r="K292" s="20"/>
      <c r="L292" s="22">
        <v>90101802</v>
      </c>
      <c r="M292" s="22" t="s">
        <v>1774</v>
      </c>
      <c r="N292" s="22" t="s">
        <v>1545</v>
      </c>
      <c r="O292" s="20">
        <v>1</v>
      </c>
      <c r="P292" s="23">
        <v>20000</v>
      </c>
      <c r="Q292" s="26">
        <v>20000</v>
      </c>
      <c r="R292" s="24"/>
      <c r="S292" s="23"/>
      <c r="T292" s="20"/>
      <c r="U292" s="23"/>
      <c r="V292" s="20"/>
      <c r="W292" s="23"/>
      <c r="X292" s="20"/>
      <c r="Y292" s="23"/>
      <c r="Z292" s="23"/>
    </row>
    <row r="293" spans="1:26" ht="57.75" customHeight="1" x14ac:dyDescent="0.2">
      <c r="A293" s="19" t="s">
        <v>1567</v>
      </c>
      <c r="B293" s="20" t="s">
        <v>1709</v>
      </c>
      <c r="C293" s="20" t="s">
        <v>23</v>
      </c>
      <c r="D293" s="21" t="s">
        <v>24</v>
      </c>
      <c r="E293" s="21" t="s">
        <v>1883</v>
      </c>
      <c r="F293" s="21" t="s">
        <v>142</v>
      </c>
      <c r="G293" s="21" t="s">
        <v>31</v>
      </c>
      <c r="H293" s="22" t="s">
        <v>146</v>
      </c>
      <c r="I293" s="22" t="s">
        <v>1549</v>
      </c>
      <c r="J293" s="22" t="s">
        <v>1777</v>
      </c>
      <c r="K293" s="20"/>
      <c r="L293" s="22">
        <v>90101802</v>
      </c>
      <c r="M293" s="22" t="s">
        <v>1774</v>
      </c>
      <c r="N293" s="22" t="s">
        <v>1545</v>
      </c>
      <c r="O293" s="20">
        <v>1</v>
      </c>
      <c r="P293" s="23">
        <v>1700000</v>
      </c>
      <c r="Q293" s="26">
        <v>1700000</v>
      </c>
      <c r="R293" s="24"/>
      <c r="S293" s="23"/>
      <c r="T293" s="20"/>
      <c r="U293" s="23"/>
      <c r="V293" s="20"/>
      <c r="W293" s="23"/>
      <c r="X293" s="20"/>
      <c r="Y293" s="23"/>
      <c r="Z293" s="23"/>
    </row>
    <row r="294" spans="1:26" ht="57.75" customHeight="1" x14ac:dyDescent="0.2">
      <c r="A294" s="19" t="s">
        <v>1659</v>
      </c>
      <c r="B294" s="20" t="s">
        <v>1540</v>
      </c>
      <c r="C294" s="20" t="s">
        <v>1298</v>
      </c>
      <c r="D294" s="21" t="s">
        <v>1299</v>
      </c>
      <c r="E294" s="25" t="s">
        <v>1300</v>
      </c>
      <c r="F294" s="21" t="s">
        <v>1300</v>
      </c>
      <c r="G294" s="21" t="s">
        <v>1433</v>
      </c>
      <c r="H294" s="22" t="s">
        <v>1328</v>
      </c>
      <c r="I294" s="22" t="s">
        <v>1549</v>
      </c>
      <c r="J294" s="27" t="s">
        <v>1872</v>
      </c>
      <c r="K294" s="20" t="s">
        <v>1963</v>
      </c>
      <c r="L294" s="22" t="str">
        <f>IFERROR(VLOOKUP(Costeo!$J576,'Artículos del catálogo'!$A$2:$F$18302,3,FALSE),"")</f>
        <v/>
      </c>
      <c r="M294" s="22" t="s">
        <v>1956</v>
      </c>
      <c r="N294" s="22" t="s">
        <v>1545</v>
      </c>
      <c r="O294" s="20">
        <v>12</v>
      </c>
      <c r="P294" s="23">
        <v>2942</v>
      </c>
      <c r="Q294" s="23">
        <v>35304</v>
      </c>
      <c r="R294" s="24"/>
      <c r="S294" s="23">
        <f>Costeo!$R576*Costeo!$P576</f>
        <v>0</v>
      </c>
      <c r="T294" s="20">
        <v>12</v>
      </c>
      <c r="U294" s="23">
        <f>Costeo!$T576*Costeo!$P576</f>
        <v>934230</v>
      </c>
      <c r="V294" s="20"/>
      <c r="W294" s="23">
        <f>Costeo!$V576*Costeo!$P576</f>
        <v>934230</v>
      </c>
      <c r="X294" s="20"/>
      <c r="Y294" s="23">
        <f>Costeo!$X576*Costeo!$P576</f>
        <v>0</v>
      </c>
      <c r="Z294" s="23" t="str">
        <f>+LEFT(Costeo!$H576,250)</f>
        <v>Contratación de Institución Formadora</v>
      </c>
    </row>
    <row r="295" spans="1:26" ht="57.75" customHeight="1" x14ac:dyDescent="0.2">
      <c r="A295" s="19" t="s">
        <v>1567</v>
      </c>
      <c r="B295" s="20" t="s">
        <v>1540</v>
      </c>
      <c r="C295" s="20" t="s">
        <v>1113</v>
      </c>
      <c r="D295" s="21" t="s">
        <v>1114</v>
      </c>
      <c r="E295" s="21" t="s">
        <v>1179</v>
      </c>
      <c r="F295" s="21" t="s">
        <v>1182</v>
      </c>
      <c r="G295" s="21" t="s">
        <v>31</v>
      </c>
      <c r="H295" s="22" t="s">
        <v>1185</v>
      </c>
      <c r="I295" s="22" t="s">
        <v>1549</v>
      </c>
      <c r="J295" s="22" t="s">
        <v>1894</v>
      </c>
      <c r="K295" s="20" t="s">
        <v>1895</v>
      </c>
      <c r="L295" s="22">
        <v>12164504</v>
      </c>
      <c r="M295" s="22" t="s">
        <v>1805</v>
      </c>
      <c r="N295" s="22" t="s">
        <v>1545</v>
      </c>
      <c r="O295" s="20">
        <v>1</v>
      </c>
      <c r="P295" s="23">
        <v>23631420</v>
      </c>
      <c r="Q295" s="26">
        <v>23631420</v>
      </c>
      <c r="R295" s="24"/>
      <c r="S295" s="23"/>
      <c r="T295" s="20"/>
      <c r="U295" s="23"/>
      <c r="V295" s="20"/>
      <c r="W295" s="23"/>
      <c r="X295" s="20"/>
      <c r="Y295" s="23"/>
      <c r="Z295" s="23"/>
    </row>
    <row r="296" spans="1:26" ht="57.75" customHeight="1" x14ac:dyDescent="0.2">
      <c r="A296" s="19" t="s">
        <v>1567</v>
      </c>
      <c r="B296" s="20" t="s">
        <v>1709</v>
      </c>
      <c r="C296" s="20" t="s">
        <v>23</v>
      </c>
      <c r="D296" s="21" t="s">
        <v>257</v>
      </c>
      <c r="E296" s="21" t="s">
        <v>258</v>
      </c>
      <c r="F296" s="21" t="s">
        <v>261</v>
      </c>
      <c r="G296" s="21" t="s">
        <v>31</v>
      </c>
      <c r="H296" s="22" t="s">
        <v>1913</v>
      </c>
      <c r="I296" s="22" t="s">
        <v>1549</v>
      </c>
      <c r="J296" s="22" t="s">
        <v>1914</v>
      </c>
      <c r="K296" s="20" t="s">
        <v>1914</v>
      </c>
      <c r="L296" s="22"/>
      <c r="M296" s="22" t="s">
        <v>1915</v>
      </c>
      <c r="N296" s="22" t="s">
        <v>1545</v>
      </c>
      <c r="O296" s="20">
        <v>1</v>
      </c>
      <c r="P296" s="23">
        <v>150000</v>
      </c>
      <c r="Q296" s="26">
        <v>150000</v>
      </c>
      <c r="R296" s="24"/>
      <c r="S296" s="23"/>
      <c r="T296" s="20"/>
      <c r="U296" s="23"/>
      <c r="V296" s="20"/>
      <c r="W296" s="23"/>
      <c r="X296" s="20"/>
      <c r="Y296" s="23"/>
      <c r="Z296" s="23"/>
    </row>
    <row r="297" spans="1:26" ht="57.75" customHeight="1" x14ac:dyDescent="0.2">
      <c r="A297" s="19" t="s">
        <v>1659</v>
      </c>
      <c r="B297" s="20" t="s">
        <v>1540</v>
      </c>
      <c r="C297" s="20" t="s">
        <v>1298</v>
      </c>
      <c r="D297" s="21" t="s">
        <v>1299</v>
      </c>
      <c r="E297" s="25" t="s">
        <v>1300</v>
      </c>
      <c r="F297" s="21" t="s">
        <v>1300</v>
      </c>
      <c r="G297" s="21" t="s">
        <v>1433</v>
      </c>
      <c r="H297" s="22" t="s">
        <v>1328</v>
      </c>
      <c r="I297" s="22" t="s">
        <v>1549</v>
      </c>
      <c r="J297" s="27" t="s">
        <v>1872</v>
      </c>
      <c r="K297" s="20" t="s">
        <v>1964</v>
      </c>
      <c r="L297" s="22" t="str">
        <f>IFERROR(VLOOKUP(Costeo!$J578,'Artículos del catálogo'!$A$2:$F$18302,3,FALSE),"")</f>
        <v/>
      </c>
      <c r="M297" s="22" t="s">
        <v>1956</v>
      </c>
      <c r="N297" s="22" t="s">
        <v>1545</v>
      </c>
      <c r="O297" s="20">
        <v>6</v>
      </c>
      <c r="P297" s="23">
        <v>7795.16</v>
      </c>
      <c r="Q297" s="23">
        <v>46770.96</v>
      </c>
      <c r="R297" s="24"/>
      <c r="S297" s="23">
        <f>Costeo!$R578*Costeo!$P578</f>
        <v>700000</v>
      </c>
      <c r="T297" s="20">
        <v>6</v>
      </c>
      <c r="U297" s="23">
        <f>Costeo!$T578*Costeo!$P578</f>
        <v>0</v>
      </c>
      <c r="V297" s="20"/>
      <c r="W297" s="23">
        <f>Costeo!$V578*Costeo!$P578</f>
        <v>700000</v>
      </c>
      <c r="X297" s="20"/>
      <c r="Y297" s="23">
        <f>Costeo!$X578*Costeo!$P578</f>
        <v>0</v>
      </c>
      <c r="Z297" s="23" t="str">
        <f>+LEFT(Costeo!$H578,250)</f>
        <v>Implementar el plan de mantenimiento</v>
      </c>
    </row>
    <row r="298" spans="1:26" ht="57.75" customHeight="1" x14ac:dyDescent="0.2">
      <c r="A298" s="19" t="s">
        <v>1659</v>
      </c>
      <c r="B298" s="20" t="s">
        <v>1540</v>
      </c>
      <c r="C298" s="20" t="s">
        <v>1298</v>
      </c>
      <c r="D298" s="21" t="s">
        <v>1299</v>
      </c>
      <c r="E298" s="25" t="s">
        <v>1300</v>
      </c>
      <c r="F298" s="21" t="s">
        <v>1300</v>
      </c>
      <c r="G298" s="21" t="s">
        <v>1433</v>
      </c>
      <c r="H298" s="22" t="s">
        <v>1328</v>
      </c>
      <c r="I298" s="22" t="s">
        <v>1549</v>
      </c>
      <c r="J298" s="27" t="s">
        <v>1872</v>
      </c>
      <c r="K298" s="20" t="s">
        <v>1954</v>
      </c>
      <c r="L298" s="22">
        <f>IFERROR(VLOOKUP(Costeo!$J598,'Artículos del catálogo'!$A$2:$F$18302,3,FALSE),"")</f>
        <v>26131604</v>
      </c>
      <c r="M298" s="22" t="s">
        <v>1956</v>
      </c>
      <c r="N298" s="22" t="s">
        <v>1545</v>
      </c>
      <c r="O298" s="20">
        <v>1</v>
      </c>
      <c r="P298" s="23">
        <v>7500</v>
      </c>
      <c r="Q298" s="23">
        <v>7500</v>
      </c>
      <c r="R298" s="24"/>
      <c r="S298" s="23">
        <f>Costeo!$R598*Costeo!$P598</f>
        <v>455000</v>
      </c>
      <c r="T298" s="20">
        <v>1</v>
      </c>
      <c r="U298" s="23">
        <f>Costeo!$T598*Costeo!$P598</f>
        <v>0</v>
      </c>
      <c r="V298" s="20"/>
      <c r="W298" s="23">
        <f>Costeo!$V598*Costeo!$P598</f>
        <v>0</v>
      </c>
      <c r="X298" s="20"/>
      <c r="Y298" s="23">
        <f>Costeo!$X598*Costeo!$P598</f>
        <v>0</v>
      </c>
      <c r="Z298" s="23" t="str">
        <f>+LEFT(Costeo!$H598,250)</f>
        <v>Continuar  procesamiento 5000 ítems pertenecientes al sistema integrado de bibliotecas(correspondientes a las bibliotecas FEM, UM, EPH, EMH y JVM y LNNM)</v>
      </c>
    </row>
    <row r="299" spans="1:26" ht="57.75" customHeight="1" x14ac:dyDescent="0.2">
      <c r="A299" s="19" t="s">
        <v>1659</v>
      </c>
      <c r="B299" s="20" t="s">
        <v>1540</v>
      </c>
      <c r="C299" s="20" t="s">
        <v>1298</v>
      </c>
      <c r="D299" s="21" t="s">
        <v>1299</v>
      </c>
      <c r="E299" s="25" t="s">
        <v>1300</v>
      </c>
      <c r="F299" s="21" t="s">
        <v>1300</v>
      </c>
      <c r="G299" s="21" t="s">
        <v>1433</v>
      </c>
      <c r="H299" s="22" t="s">
        <v>1328</v>
      </c>
      <c r="I299" s="22" t="s">
        <v>1549</v>
      </c>
      <c r="J299" s="27" t="s">
        <v>1872</v>
      </c>
      <c r="K299" s="20" t="s">
        <v>1954</v>
      </c>
      <c r="L299" s="22">
        <f>IFERROR(VLOOKUP(Costeo!$J599,'Artículos del catálogo'!$A$2:$F$18302,3,FALSE),"")</f>
        <v>55121502</v>
      </c>
      <c r="M299" s="22" t="s">
        <v>1956</v>
      </c>
      <c r="N299" s="22" t="s">
        <v>1545</v>
      </c>
      <c r="O299" s="20">
        <v>1</v>
      </c>
      <c r="P299" s="23">
        <v>7500</v>
      </c>
      <c r="Q299" s="23">
        <v>7500</v>
      </c>
      <c r="R299" s="24"/>
      <c r="S299" s="23">
        <f>Costeo!$R599*Costeo!$P599</f>
        <v>34100</v>
      </c>
      <c r="T299" s="20">
        <v>1</v>
      </c>
      <c r="U299" s="23">
        <f>Costeo!$T599*Costeo!$P599</f>
        <v>0</v>
      </c>
      <c r="V299" s="20"/>
      <c r="W299" s="23">
        <f>Costeo!$V599*Costeo!$P599</f>
        <v>0</v>
      </c>
      <c r="X299" s="20"/>
      <c r="Y299" s="23">
        <f>Costeo!$X599*Costeo!$P599</f>
        <v>0</v>
      </c>
      <c r="Z299" s="23" t="str">
        <f>+LEFT(Costeo!$H599,250)</f>
        <v>Continuar  procesamiento 5000 ítems pertenecientes al sistema integrado de bibliotecas(correspondientes a las bibliotecas FEM, UM, EPH, EMH y JVM y LNNM)</v>
      </c>
    </row>
    <row r="300" spans="1:26" ht="57.75" customHeight="1" x14ac:dyDescent="0.2">
      <c r="A300" s="19" t="s">
        <v>1659</v>
      </c>
      <c r="B300" s="20" t="s">
        <v>1540</v>
      </c>
      <c r="C300" s="20" t="s">
        <v>1298</v>
      </c>
      <c r="D300" s="21" t="s">
        <v>1299</v>
      </c>
      <c r="E300" s="25" t="s">
        <v>1300</v>
      </c>
      <c r="F300" s="21" t="s">
        <v>1300</v>
      </c>
      <c r="G300" s="21" t="s">
        <v>1433</v>
      </c>
      <c r="H300" s="22" t="s">
        <v>1328</v>
      </c>
      <c r="I300" s="22" t="s">
        <v>1549</v>
      </c>
      <c r="J300" s="27" t="s">
        <v>1872</v>
      </c>
      <c r="K300" s="20" t="s">
        <v>1954</v>
      </c>
      <c r="L300" s="22" t="str">
        <f>IFERROR(VLOOKUP(Costeo!$J600,'Artículos del catálogo'!$A$2:$F$18302,3,FALSE),"")</f>
        <v/>
      </c>
      <c r="M300" s="22" t="s">
        <v>1956</v>
      </c>
      <c r="N300" s="22" t="s">
        <v>1545</v>
      </c>
      <c r="O300" s="20">
        <v>1</v>
      </c>
      <c r="P300" s="23">
        <v>7500</v>
      </c>
      <c r="Q300" s="23">
        <v>7500</v>
      </c>
      <c r="R300" s="24"/>
      <c r="S300" s="23">
        <f>Costeo!$R600*Costeo!$P600</f>
        <v>0</v>
      </c>
      <c r="T300" s="20">
        <v>1</v>
      </c>
      <c r="U300" s="23">
        <f>Costeo!$T600*Costeo!$P600</f>
        <v>1600000</v>
      </c>
      <c r="V300" s="20"/>
      <c r="W300" s="23">
        <f>Costeo!$V600*Costeo!$P600</f>
        <v>0</v>
      </c>
      <c r="X300" s="20"/>
      <c r="Y300" s="23">
        <f>Costeo!$X600*Costeo!$P600</f>
        <v>0</v>
      </c>
      <c r="Z300" s="23" t="str">
        <f>+LEFT(Costeo!$H600,250)</f>
        <v>Contratar compañía para la ejecución</v>
      </c>
    </row>
    <row r="301" spans="1:26" ht="57.75" customHeight="1" x14ac:dyDescent="0.2">
      <c r="A301" s="19" t="s">
        <v>1568</v>
      </c>
      <c r="B301" s="20" t="s">
        <v>1709</v>
      </c>
      <c r="C301" s="20" t="s">
        <v>23</v>
      </c>
      <c r="D301" s="21" t="s">
        <v>24</v>
      </c>
      <c r="E301" s="21" t="s">
        <v>25</v>
      </c>
      <c r="F301" s="21" t="s">
        <v>1878</v>
      </c>
      <c r="G301" s="21" t="s">
        <v>31</v>
      </c>
      <c r="H301" s="22" t="s">
        <v>1879</v>
      </c>
      <c r="I301" s="22" t="s">
        <v>1549</v>
      </c>
      <c r="J301" s="22" t="s">
        <v>1641</v>
      </c>
      <c r="K301" s="20"/>
      <c r="L301" s="22">
        <v>82121503</v>
      </c>
      <c r="M301" s="22" t="s">
        <v>1642</v>
      </c>
      <c r="N301" s="22" t="s">
        <v>1545</v>
      </c>
      <c r="O301" s="20">
        <v>1</v>
      </c>
      <c r="P301" s="23">
        <v>300000</v>
      </c>
      <c r="Q301" s="26">
        <v>300000</v>
      </c>
      <c r="R301" s="24"/>
      <c r="S301" s="23"/>
      <c r="T301" s="20"/>
      <c r="U301" s="23"/>
      <c r="V301" s="20"/>
      <c r="W301" s="23"/>
      <c r="X301" s="20"/>
      <c r="Y301" s="23"/>
      <c r="Z301" s="23"/>
    </row>
    <row r="302" spans="1:26" ht="57.75" customHeight="1" x14ac:dyDescent="0.2">
      <c r="A302" s="19" t="s">
        <v>1568</v>
      </c>
      <c r="B302" s="20" t="s">
        <v>1644</v>
      </c>
      <c r="C302" s="20" t="s">
        <v>1645</v>
      </c>
      <c r="D302" s="21" t="s">
        <v>582</v>
      </c>
      <c r="E302" s="21" t="s">
        <v>603</v>
      </c>
      <c r="F302" s="21" t="s">
        <v>1791</v>
      </c>
      <c r="G302" s="21" t="s">
        <v>608</v>
      </c>
      <c r="H302" s="22" t="s">
        <v>1792</v>
      </c>
      <c r="I302" s="22" t="s">
        <v>1549</v>
      </c>
      <c r="J302" s="22" t="s">
        <v>1641</v>
      </c>
      <c r="K302" s="20"/>
      <c r="L302" s="22">
        <v>82121503</v>
      </c>
      <c r="M302" s="22" t="s">
        <v>1642</v>
      </c>
      <c r="N302" s="22" t="s">
        <v>1545</v>
      </c>
      <c r="O302" s="20">
        <v>1</v>
      </c>
      <c r="P302" s="23">
        <v>30000</v>
      </c>
      <c r="Q302" s="26">
        <v>30000</v>
      </c>
      <c r="R302" s="24"/>
      <c r="S302" s="23"/>
      <c r="T302" s="20"/>
      <c r="U302" s="23"/>
      <c r="V302" s="20"/>
      <c r="W302" s="23"/>
      <c r="X302" s="20"/>
      <c r="Y302" s="23"/>
      <c r="Z302" s="23"/>
    </row>
    <row r="303" spans="1:26" ht="57.75" customHeight="1" x14ac:dyDescent="0.2">
      <c r="A303" s="19" t="s">
        <v>1568</v>
      </c>
      <c r="B303" s="20" t="s">
        <v>1644</v>
      </c>
      <c r="C303" s="20" t="s">
        <v>1645</v>
      </c>
      <c r="D303" s="21" t="s">
        <v>582</v>
      </c>
      <c r="E303" s="21" t="s">
        <v>603</v>
      </c>
      <c r="F303" s="21" t="s">
        <v>635</v>
      </c>
      <c r="G303" s="21" t="s">
        <v>608</v>
      </c>
      <c r="H303" s="22" t="s">
        <v>637</v>
      </c>
      <c r="I303" s="22" t="s">
        <v>1549</v>
      </c>
      <c r="J303" s="22" t="s">
        <v>1641</v>
      </c>
      <c r="K303" s="20"/>
      <c r="L303" s="22">
        <v>82121503</v>
      </c>
      <c r="M303" s="22" t="s">
        <v>1642</v>
      </c>
      <c r="N303" s="22" t="s">
        <v>1545</v>
      </c>
      <c r="O303" s="20">
        <v>1</v>
      </c>
      <c r="P303" s="23">
        <v>100000</v>
      </c>
      <c r="Q303" s="26">
        <v>100000</v>
      </c>
      <c r="R303" s="24"/>
      <c r="S303" s="23"/>
      <c r="T303" s="20"/>
      <c r="U303" s="23"/>
      <c r="V303" s="20"/>
      <c r="W303" s="23"/>
      <c r="X303" s="20"/>
      <c r="Y303" s="23"/>
      <c r="Z303" s="23"/>
    </row>
    <row r="304" spans="1:26" ht="57.75" customHeight="1" x14ac:dyDescent="0.2">
      <c r="A304" s="19" t="s">
        <v>1568</v>
      </c>
      <c r="B304" s="20" t="s">
        <v>1644</v>
      </c>
      <c r="C304" s="20" t="s">
        <v>1645</v>
      </c>
      <c r="D304" s="21" t="s">
        <v>582</v>
      </c>
      <c r="E304" s="21" t="s">
        <v>603</v>
      </c>
      <c r="F304" s="21" t="s">
        <v>1782</v>
      </c>
      <c r="G304" s="21" t="s">
        <v>608</v>
      </c>
      <c r="H304" s="22" t="s">
        <v>1783</v>
      </c>
      <c r="I304" s="22" t="s">
        <v>1549</v>
      </c>
      <c r="J304" s="22" t="s">
        <v>1847</v>
      </c>
      <c r="K304" s="20" t="s">
        <v>1927</v>
      </c>
      <c r="L304" s="22">
        <v>78111808</v>
      </c>
      <c r="M304" s="22" t="s">
        <v>1849</v>
      </c>
      <c r="N304" s="22" t="s">
        <v>1653</v>
      </c>
      <c r="O304" s="20">
        <v>1</v>
      </c>
      <c r="P304" s="23">
        <v>200000</v>
      </c>
      <c r="Q304" s="26">
        <v>150000</v>
      </c>
      <c r="R304" s="24"/>
      <c r="S304" s="23"/>
      <c r="T304" s="20"/>
      <c r="U304" s="23"/>
      <c r="V304" s="20"/>
      <c r="W304" s="23"/>
      <c r="X304" s="20"/>
      <c r="Y304" s="23"/>
      <c r="Z304" s="23"/>
    </row>
    <row r="305" spans="1:26" ht="57.75" customHeight="1" x14ac:dyDescent="0.2">
      <c r="A305" s="19" t="s">
        <v>1568</v>
      </c>
      <c r="B305" s="20" t="s">
        <v>1709</v>
      </c>
      <c r="C305" s="20" t="s">
        <v>23</v>
      </c>
      <c r="D305" s="21" t="s">
        <v>24</v>
      </c>
      <c r="E305" s="21" t="s">
        <v>1883</v>
      </c>
      <c r="F305" s="21" t="s">
        <v>142</v>
      </c>
      <c r="G305" s="21" t="s">
        <v>31</v>
      </c>
      <c r="H305" s="22" t="s">
        <v>148</v>
      </c>
      <c r="I305" s="22" t="s">
        <v>1549</v>
      </c>
      <c r="J305" s="22" t="s">
        <v>1884</v>
      </c>
      <c r="K305" s="20"/>
      <c r="L305" s="22">
        <v>78111808</v>
      </c>
      <c r="M305" s="22" t="s">
        <v>1885</v>
      </c>
      <c r="N305" s="22" t="s">
        <v>1545</v>
      </c>
      <c r="O305" s="20">
        <v>1</v>
      </c>
      <c r="P305" s="23">
        <v>300000</v>
      </c>
      <c r="Q305" s="26">
        <v>300000</v>
      </c>
      <c r="R305" s="24"/>
      <c r="S305" s="23"/>
      <c r="T305" s="20"/>
      <c r="U305" s="23"/>
      <c r="V305" s="20"/>
      <c r="W305" s="23"/>
      <c r="X305" s="20"/>
      <c r="Y305" s="23"/>
      <c r="Z305" s="23"/>
    </row>
    <row r="306" spans="1:26" ht="57.75" customHeight="1" x14ac:dyDescent="0.2">
      <c r="A306" s="19" t="s">
        <v>1568</v>
      </c>
      <c r="B306" s="20" t="s">
        <v>1709</v>
      </c>
      <c r="C306" s="20" t="s">
        <v>23</v>
      </c>
      <c r="D306" s="21" t="s">
        <v>24</v>
      </c>
      <c r="E306" s="21" t="s">
        <v>1883</v>
      </c>
      <c r="F306" s="21" t="s">
        <v>142</v>
      </c>
      <c r="G306" s="21" t="s">
        <v>31</v>
      </c>
      <c r="H306" s="22" t="s">
        <v>148</v>
      </c>
      <c r="I306" s="22" t="s">
        <v>1549</v>
      </c>
      <c r="J306" s="22" t="s">
        <v>1763</v>
      </c>
      <c r="K306" s="20" t="s">
        <v>1612</v>
      </c>
      <c r="L306" s="22">
        <v>80141607</v>
      </c>
      <c r="M306" s="22" t="s">
        <v>1556</v>
      </c>
      <c r="N306" s="22" t="s">
        <v>1545</v>
      </c>
      <c r="O306" s="20">
        <v>1</v>
      </c>
      <c r="P306" s="23">
        <v>500000</v>
      </c>
      <c r="Q306" s="26">
        <v>500000</v>
      </c>
      <c r="R306" s="24"/>
      <c r="S306" s="23"/>
      <c r="T306" s="20"/>
      <c r="U306" s="23"/>
      <c r="V306" s="20"/>
      <c r="W306" s="23"/>
      <c r="X306" s="20"/>
      <c r="Y306" s="23"/>
      <c r="Z306" s="23"/>
    </row>
    <row r="307" spans="1:26" ht="57.75" customHeight="1" x14ac:dyDescent="0.2">
      <c r="A307" s="19" t="s">
        <v>1614</v>
      </c>
      <c r="B307" s="20" t="s">
        <v>1540</v>
      </c>
      <c r="C307" s="20" t="s">
        <v>1570</v>
      </c>
      <c r="D307" s="21" t="s">
        <v>1571</v>
      </c>
      <c r="E307" s="25" t="s">
        <v>1507</v>
      </c>
      <c r="F307" s="21" t="s">
        <v>1508</v>
      </c>
      <c r="G307" s="21" t="s">
        <v>1433</v>
      </c>
      <c r="H307" s="22" t="s">
        <v>1511</v>
      </c>
      <c r="I307" s="22" t="s">
        <v>1549</v>
      </c>
      <c r="J307" s="22" t="s">
        <v>1965</v>
      </c>
      <c r="K307" s="20" t="s">
        <v>507</v>
      </c>
      <c r="L307" s="22">
        <v>11121610</v>
      </c>
      <c r="M307" s="22" t="s">
        <v>1966</v>
      </c>
      <c r="N307" s="22" t="s">
        <v>1545</v>
      </c>
      <c r="O307" s="20">
        <v>100</v>
      </c>
      <c r="P307" s="23">
        <v>2000</v>
      </c>
      <c r="Q307" s="23">
        <v>200000</v>
      </c>
      <c r="R307" s="24"/>
      <c r="S307" s="23">
        <v>0</v>
      </c>
      <c r="T307" s="20">
        <v>100</v>
      </c>
      <c r="U307" s="23">
        <v>200000</v>
      </c>
      <c r="V307" s="20"/>
      <c r="W307" s="23">
        <v>0</v>
      </c>
      <c r="X307" s="20"/>
      <c r="Y307" s="23">
        <v>0</v>
      </c>
      <c r="Z307" s="23" t="str">
        <f>+LEFT(Costeo!$H437,250)</f>
        <v>Realizar dos (2) encuentros formativos presenciales   con coordinadores y profesores de práctica</v>
      </c>
    </row>
    <row r="308" spans="1:26" ht="57.75" customHeight="1" x14ac:dyDescent="0.2">
      <c r="A308" s="19" t="s">
        <v>1568</v>
      </c>
      <c r="B308" s="20" t="s">
        <v>1709</v>
      </c>
      <c r="C308" s="20" t="s">
        <v>23</v>
      </c>
      <c r="D308" s="21" t="s">
        <v>24</v>
      </c>
      <c r="E308" s="21" t="s">
        <v>1883</v>
      </c>
      <c r="F308" s="21" t="s">
        <v>142</v>
      </c>
      <c r="G308" s="21" t="s">
        <v>31</v>
      </c>
      <c r="H308" s="22" t="s">
        <v>148</v>
      </c>
      <c r="I308" s="22" t="s">
        <v>1549</v>
      </c>
      <c r="J308" s="22" t="s">
        <v>1634</v>
      </c>
      <c r="K308" s="20" t="s">
        <v>1612</v>
      </c>
      <c r="L308" s="22">
        <v>80141607</v>
      </c>
      <c r="M308" s="22" t="s">
        <v>1608</v>
      </c>
      <c r="N308" s="22" t="s">
        <v>1545</v>
      </c>
      <c r="O308" s="20">
        <v>1</v>
      </c>
      <c r="P308" s="23">
        <v>2500000</v>
      </c>
      <c r="Q308" s="26">
        <v>2500000</v>
      </c>
      <c r="R308" s="24"/>
      <c r="S308" s="23"/>
      <c r="T308" s="20"/>
      <c r="U308" s="23"/>
      <c r="V308" s="20"/>
      <c r="W308" s="23"/>
      <c r="X308" s="20"/>
      <c r="Y308" s="23"/>
      <c r="Z308" s="23"/>
    </row>
    <row r="309" spans="1:26" ht="57.75" customHeight="1" x14ac:dyDescent="0.2">
      <c r="A309" s="19" t="s">
        <v>1564</v>
      </c>
      <c r="B309" s="20" t="s">
        <v>1644</v>
      </c>
      <c r="C309" s="20" t="s">
        <v>1645</v>
      </c>
      <c r="D309" s="21" t="s">
        <v>582</v>
      </c>
      <c r="E309" s="25" t="s">
        <v>603</v>
      </c>
      <c r="F309" s="21" t="s">
        <v>1782</v>
      </c>
      <c r="G309" s="21" t="s">
        <v>608</v>
      </c>
      <c r="H309" s="22" t="s">
        <v>1783</v>
      </c>
      <c r="I309" s="22" t="s">
        <v>1549</v>
      </c>
      <c r="J309" s="22" t="s">
        <v>1967</v>
      </c>
      <c r="K309" s="20" t="s">
        <v>1968</v>
      </c>
      <c r="L309" s="22">
        <v>47121702</v>
      </c>
      <c r="M309" s="22" t="s">
        <v>1966</v>
      </c>
      <c r="N309" s="22" t="s">
        <v>1545</v>
      </c>
      <c r="O309" s="20">
        <v>20</v>
      </c>
      <c r="P309" s="23">
        <v>700</v>
      </c>
      <c r="Q309" s="26">
        <v>14000</v>
      </c>
      <c r="R309" s="24"/>
      <c r="S309" s="23"/>
      <c r="T309" s="20"/>
      <c r="U309" s="23"/>
      <c r="V309" s="20"/>
      <c r="W309" s="23"/>
      <c r="X309" s="20"/>
      <c r="Y309" s="23"/>
      <c r="Z309" s="23"/>
    </row>
    <row r="310" spans="1:26" ht="57.75" customHeight="1" x14ac:dyDescent="0.2">
      <c r="A310" s="19" t="s">
        <v>1568</v>
      </c>
      <c r="B310" s="20" t="s">
        <v>1709</v>
      </c>
      <c r="C310" s="20" t="s">
        <v>23</v>
      </c>
      <c r="D310" s="21" t="s">
        <v>24</v>
      </c>
      <c r="E310" s="21" t="s">
        <v>1883</v>
      </c>
      <c r="F310" s="21" t="s">
        <v>142</v>
      </c>
      <c r="G310" s="21" t="s">
        <v>31</v>
      </c>
      <c r="H310" s="22" t="s">
        <v>148</v>
      </c>
      <c r="I310" s="22" t="s">
        <v>1549</v>
      </c>
      <c r="J310" s="22" t="s">
        <v>1777</v>
      </c>
      <c r="K310" s="20"/>
      <c r="L310" s="22">
        <v>90101802</v>
      </c>
      <c r="M310" s="22" t="s">
        <v>1774</v>
      </c>
      <c r="N310" s="22" t="s">
        <v>1545</v>
      </c>
      <c r="O310" s="20">
        <v>1</v>
      </c>
      <c r="P310" s="23">
        <v>1700000</v>
      </c>
      <c r="Q310" s="26">
        <v>1700000</v>
      </c>
      <c r="R310" s="24"/>
      <c r="S310" s="23"/>
      <c r="T310" s="20"/>
      <c r="U310" s="23"/>
      <c r="V310" s="20"/>
      <c r="W310" s="23"/>
      <c r="X310" s="20"/>
      <c r="Y310" s="23"/>
      <c r="Z310" s="23"/>
    </row>
    <row r="311" spans="1:26" ht="57.75" customHeight="1" x14ac:dyDescent="0.2">
      <c r="A311" s="19" t="s">
        <v>981</v>
      </c>
      <c r="B311" s="20" t="s">
        <v>1540</v>
      </c>
      <c r="C311" s="20" t="s">
        <v>1113</v>
      </c>
      <c r="D311" s="21" t="s">
        <v>1114</v>
      </c>
      <c r="E311" s="21" t="s">
        <v>1179</v>
      </c>
      <c r="F311" s="21" t="s">
        <v>1192</v>
      </c>
      <c r="G311" s="21" t="s">
        <v>1433</v>
      </c>
      <c r="H311" s="22" t="s">
        <v>1193</v>
      </c>
      <c r="I311" s="22" t="s">
        <v>1549</v>
      </c>
      <c r="J311" s="22" t="s">
        <v>1969</v>
      </c>
      <c r="K311" s="20" t="s">
        <v>1970</v>
      </c>
      <c r="L311" s="22">
        <v>47121902</v>
      </c>
      <c r="M311" s="22" t="s">
        <v>1966</v>
      </c>
      <c r="N311" s="22" t="s">
        <v>1562</v>
      </c>
      <c r="O311" s="20">
        <v>2</v>
      </c>
      <c r="P311" s="23">
        <v>1875000</v>
      </c>
      <c r="Q311" s="23">
        <v>3750000</v>
      </c>
      <c r="R311" s="24">
        <v>1</v>
      </c>
      <c r="S311" s="23">
        <v>1875000</v>
      </c>
      <c r="T311" s="20"/>
      <c r="U311" s="23">
        <v>0</v>
      </c>
      <c r="V311" s="20">
        <v>1</v>
      </c>
      <c r="W311" s="23">
        <v>1875000</v>
      </c>
      <c r="X311" s="20"/>
      <c r="Y311" s="23">
        <v>0</v>
      </c>
      <c r="Z311" s="23" t="str">
        <f>+LEFT(Costeo!$H179,250)</f>
        <v>Desarrollo del programa formativo</v>
      </c>
    </row>
    <row r="312" spans="1:26" ht="57.75" customHeight="1" x14ac:dyDescent="0.2">
      <c r="A312" s="19" t="s">
        <v>981</v>
      </c>
      <c r="B312" s="20" t="s">
        <v>1540</v>
      </c>
      <c r="C312" s="20" t="s">
        <v>1113</v>
      </c>
      <c r="D312" s="21" t="s">
        <v>1114</v>
      </c>
      <c r="E312" s="25" t="s">
        <v>1179</v>
      </c>
      <c r="F312" s="21" t="s">
        <v>1192</v>
      </c>
      <c r="G312" s="21" t="s">
        <v>1433</v>
      </c>
      <c r="H312" s="22" t="s">
        <v>1193</v>
      </c>
      <c r="I312" s="22" t="s">
        <v>1549</v>
      </c>
      <c r="J312" s="22" t="s">
        <v>1969</v>
      </c>
      <c r="K312" s="20" t="s">
        <v>1970</v>
      </c>
      <c r="L312" s="22">
        <v>39121306</v>
      </c>
      <c r="M312" s="22" t="s">
        <v>1971</v>
      </c>
      <c r="N312" s="22" t="s">
        <v>1562</v>
      </c>
      <c r="O312" s="20">
        <v>2</v>
      </c>
      <c r="P312" s="23">
        <v>12518</v>
      </c>
      <c r="Q312" s="23">
        <v>25036</v>
      </c>
      <c r="R312" s="24">
        <v>1</v>
      </c>
      <c r="S312" s="23">
        <v>12518</v>
      </c>
      <c r="T312" s="20"/>
      <c r="U312" s="23">
        <v>0</v>
      </c>
      <c r="V312" s="20">
        <v>1</v>
      </c>
      <c r="W312" s="23">
        <v>12518</v>
      </c>
      <c r="X312" s="20"/>
      <c r="Y312" s="23">
        <v>0</v>
      </c>
      <c r="Z312" s="23" t="str">
        <f>+LEFT(Costeo!$H180,250)</f>
        <v>Desarrollo del programa formativo</v>
      </c>
    </row>
    <row r="313" spans="1:26" ht="57.75" customHeight="1" x14ac:dyDescent="0.2">
      <c r="A313" s="19" t="s">
        <v>1558</v>
      </c>
      <c r="B313" s="20" t="s">
        <v>1644</v>
      </c>
      <c r="C313" s="20" t="s">
        <v>1645</v>
      </c>
      <c r="D313" s="21" t="s">
        <v>582</v>
      </c>
      <c r="E313" s="25" t="s">
        <v>603</v>
      </c>
      <c r="F313" s="21" t="s">
        <v>1782</v>
      </c>
      <c r="G313" s="21" t="s">
        <v>608</v>
      </c>
      <c r="H313" s="22" t="s">
        <v>1783</v>
      </c>
      <c r="I313" s="22" t="s">
        <v>1549</v>
      </c>
      <c r="J313" s="22" t="s">
        <v>1972</v>
      </c>
      <c r="K313" s="20" t="s">
        <v>1973</v>
      </c>
      <c r="L313" s="22">
        <v>49101701</v>
      </c>
      <c r="M313" s="22" t="s">
        <v>1974</v>
      </c>
      <c r="N313" s="22" t="s">
        <v>1545</v>
      </c>
      <c r="O313" s="20">
        <v>3</v>
      </c>
      <c r="P313" s="23">
        <v>1500</v>
      </c>
      <c r="Q313" s="26">
        <v>4500</v>
      </c>
      <c r="R313" s="24"/>
      <c r="S313" s="23"/>
      <c r="T313" s="20"/>
      <c r="U313" s="23"/>
      <c r="V313" s="20"/>
      <c r="W313" s="23"/>
      <c r="X313" s="20"/>
      <c r="Y313" s="23"/>
      <c r="Z313" s="23"/>
    </row>
    <row r="314" spans="1:26" ht="57.75" customHeight="1" x14ac:dyDescent="0.2">
      <c r="A314" s="19" t="s">
        <v>1558</v>
      </c>
      <c r="B314" s="20" t="s">
        <v>1644</v>
      </c>
      <c r="C314" s="20" t="s">
        <v>1645</v>
      </c>
      <c r="D314" s="21" t="s">
        <v>582</v>
      </c>
      <c r="E314" s="25" t="s">
        <v>603</v>
      </c>
      <c r="F314" s="21" t="s">
        <v>1782</v>
      </c>
      <c r="G314" s="21" t="s">
        <v>608</v>
      </c>
      <c r="H314" s="22" t="s">
        <v>1783</v>
      </c>
      <c r="I314" s="22" t="s">
        <v>1549</v>
      </c>
      <c r="J314" s="22" t="s">
        <v>1972</v>
      </c>
      <c r="K314" s="20" t="s">
        <v>1973</v>
      </c>
      <c r="L314" s="22">
        <v>49101701</v>
      </c>
      <c r="M314" s="22" t="s">
        <v>1974</v>
      </c>
      <c r="N314" s="22" t="s">
        <v>1545</v>
      </c>
      <c r="O314" s="20">
        <v>6</v>
      </c>
      <c r="P314" s="23">
        <v>500</v>
      </c>
      <c r="Q314" s="26">
        <v>3000</v>
      </c>
      <c r="R314" s="24"/>
      <c r="S314" s="23"/>
      <c r="T314" s="20"/>
      <c r="U314" s="23"/>
      <c r="V314" s="20"/>
      <c r="W314" s="23"/>
      <c r="X314" s="20"/>
      <c r="Y314" s="23"/>
      <c r="Z314" s="23"/>
    </row>
    <row r="315" spans="1:26" ht="57.75" customHeight="1" x14ac:dyDescent="0.2">
      <c r="A315" s="19" t="s">
        <v>1539</v>
      </c>
      <c r="B315" s="20" t="s">
        <v>1540</v>
      </c>
      <c r="C315" s="20" t="s">
        <v>870</v>
      </c>
      <c r="D315" s="21" t="s">
        <v>1037</v>
      </c>
      <c r="E315" s="21" t="s">
        <v>1038</v>
      </c>
      <c r="F315" s="21" t="s">
        <v>1042</v>
      </c>
      <c r="G315" s="21" t="s">
        <v>1433</v>
      </c>
      <c r="H315" s="22" t="s">
        <v>1054</v>
      </c>
      <c r="I315" s="22" t="s">
        <v>1549</v>
      </c>
      <c r="J315" s="22" t="s">
        <v>1975</v>
      </c>
      <c r="K315" s="20" t="s">
        <v>1975</v>
      </c>
      <c r="L315" s="22">
        <v>49101704</v>
      </c>
      <c r="M315" s="22" t="s">
        <v>1974</v>
      </c>
      <c r="N315" s="22" t="s">
        <v>1545</v>
      </c>
      <c r="O315" s="20">
        <v>1</v>
      </c>
      <c r="P315" s="23">
        <v>1000000</v>
      </c>
      <c r="Q315" s="23">
        <v>1000000</v>
      </c>
      <c r="R315" s="24">
        <v>1</v>
      </c>
      <c r="S315" s="23">
        <v>1000000</v>
      </c>
      <c r="T315" s="20"/>
      <c r="U315" s="23">
        <v>0</v>
      </c>
      <c r="V315" s="20"/>
      <c r="W315" s="23">
        <v>0</v>
      </c>
      <c r="X315" s="20"/>
      <c r="Y315" s="23">
        <v>0</v>
      </c>
      <c r="Z315" s="23" t="str">
        <f>+LEFT(Costeo!$H420,250)</f>
        <v xml:space="preserve">Diseño e implementación de programas nacionales e internacionales </v>
      </c>
    </row>
    <row r="316" spans="1:26" ht="57.75" customHeight="1" x14ac:dyDescent="0.2">
      <c r="A316" s="19" t="s">
        <v>1568</v>
      </c>
      <c r="B316" s="20" t="s">
        <v>1540</v>
      </c>
      <c r="C316" s="20" t="s">
        <v>1113</v>
      </c>
      <c r="D316" s="21" t="s">
        <v>1114</v>
      </c>
      <c r="E316" s="21" t="s">
        <v>1179</v>
      </c>
      <c r="F316" s="21" t="s">
        <v>1182</v>
      </c>
      <c r="G316" s="21" t="s">
        <v>31</v>
      </c>
      <c r="H316" s="22" t="s">
        <v>1187</v>
      </c>
      <c r="I316" s="22" t="s">
        <v>1549</v>
      </c>
      <c r="J316" s="22" t="s">
        <v>1894</v>
      </c>
      <c r="K316" s="20" t="s">
        <v>1895</v>
      </c>
      <c r="L316" s="22">
        <v>12164504</v>
      </c>
      <c r="M316" s="22" t="s">
        <v>1805</v>
      </c>
      <c r="N316" s="22" t="s">
        <v>1545</v>
      </c>
      <c r="O316" s="20">
        <v>1</v>
      </c>
      <c r="P316" s="23">
        <v>32191220</v>
      </c>
      <c r="Q316" s="26">
        <v>32191220</v>
      </c>
      <c r="R316" s="24"/>
      <c r="S316" s="23"/>
      <c r="T316" s="20"/>
      <c r="U316" s="23"/>
      <c r="V316" s="20"/>
      <c r="W316" s="23"/>
      <c r="X316" s="20"/>
      <c r="Y316" s="23"/>
      <c r="Z316" s="23"/>
    </row>
    <row r="317" spans="1:26" ht="57.75" customHeight="1" x14ac:dyDescent="0.2">
      <c r="A317" s="19" t="s">
        <v>1568</v>
      </c>
      <c r="B317" s="20" t="s">
        <v>1709</v>
      </c>
      <c r="C317" s="20" t="s">
        <v>23</v>
      </c>
      <c r="D317" s="21" t="s">
        <v>257</v>
      </c>
      <c r="E317" s="21" t="s">
        <v>258</v>
      </c>
      <c r="F317" s="21" t="s">
        <v>261</v>
      </c>
      <c r="G317" s="21" t="s">
        <v>31</v>
      </c>
      <c r="H317" s="22" t="s">
        <v>1913</v>
      </c>
      <c r="I317" s="22" t="s">
        <v>1549</v>
      </c>
      <c r="J317" s="22" t="s">
        <v>1914</v>
      </c>
      <c r="K317" s="20" t="s">
        <v>1914</v>
      </c>
      <c r="L317" s="22"/>
      <c r="M317" s="22" t="s">
        <v>1915</v>
      </c>
      <c r="N317" s="22" t="s">
        <v>1545</v>
      </c>
      <c r="O317" s="20">
        <v>1</v>
      </c>
      <c r="P317" s="23">
        <v>150000</v>
      </c>
      <c r="Q317" s="26">
        <v>150000</v>
      </c>
      <c r="R317" s="24"/>
      <c r="S317" s="23"/>
      <c r="T317" s="20"/>
      <c r="U317" s="23"/>
      <c r="V317" s="20"/>
      <c r="W317" s="23"/>
      <c r="X317" s="20"/>
      <c r="Y317" s="23"/>
      <c r="Z317" s="23"/>
    </row>
    <row r="318" spans="1:26" ht="57.75" customHeight="1" x14ac:dyDescent="0.2">
      <c r="A318" s="19" t="s">
        <v>553</v>
      </c>
      <c r="B318" s="20" t="s">
        <v>1644</v>
      </c>
      <c r="C318" s="20" t="s">
        <v>536</v>
      </c>
      <c r="D318" s="21" t="s">
        <v>537</v>
      </c>
      <c r="E318" s="21" t="s">
        <v>538</v>
      </c>
      <c r="F318" s="21" t="s">
        <v>547</v>
      </c>
      <c r="G318" s="21" t="s">
        <v>31</v>
      </c>
      <c r="H318" s="22" t="s">
        <v>1976</v>
      </c>
      <c r="I318" s="22" t="s">
        <v>1549</v>
      </c>
      <c r="J318" s="22" t="s">
        <v>1977</v>
      </c>
      <c r="K318" s="20" t="s">
        <v>1978</v>
      </c>
      <c r="L318" s="22">
        <v>60121603</v>
      </c>
      <c r="M318" s="22" t="s">
        <v>1974</v>
      </c>
      <c r="N318" s="22" t="s">
        <v>1545</v>
      </c>
      <c r="O318" s="20">
        <v>30</v>
      </c>
      <c r="P318" s="23">
        <v>5000</v>
      </c>
      <c r="Q318" s="23">
        <v>150000</v>
      </c>
      <c r="R318" s="24"/>
      <c r="S318" s="23">
        <v>0</v>
      </c>
      <c r="T318" s="20"/>
      <c r="U318" s="23">
        <v>0</v>
      </c>
      <c r="V318" s="20">
        <v>15</v>
      </c>
      <c r="W318" s="23">
        <v>75000</v>
      </c>
      <c r="X318" s="20">
        <v>15</v>
      </c>
      <c r="Y318" s="23">
        <v>75000</v>
      </c>
      <c r="Z318" s="23" t="str">
        <f>+LEFT(Costeo!$H44,250)</f>
        <v>Traslado al recinto y ejecución de los arqueos, de acuerdo al programa establecido a tales fines.</v>
      </c>
    </row>
    <row r="319" spans="1:26" ht="57.75" customHeight="1" x14ac:dyDescent="0.2">
      <c r="A319" s="19" t="s">
        <v>981</v>
      </c>
      <c r="B319" s="20" t="s">
        <v>1540</v>
      </c>
      <c r="C319" s="20" t="s">
        <v>1113</v>
      </c>
      <c r="D319" s="21" t="s">
        <v>1114</v>
      </c>
      <c r="E319" s="21" t="s">
        <v>1160</v>
      </c>
      <c r="F319" s="21" t="s">
        <v>1163</v>
      </c>
      <c r="G319" s="21" t="s">
        <v>1433</v>
      </c>
      <c r="H319" s="22" t="s">
        <v>1170</v>
      </c>
      <c r="I319" s="22" t="s">
        <v>1549</v>
      </c>
      <c r="J319" s="22">
        <v>1</v>
      </c>
      <c r="K319" s="20" t="s">
        <v>1979</v>
      </c>
      <c r="L319" s="22">
        <v>56112101</v>
      </c>
      <c r="M319" s="22" t="s">
        <v>1980</v>
      </c>
      <c r="N319" s="22" t="s">
        <v>1562</v>
      </c>
      <c r="O319" s="20">
        <v>1</v>
      </c>
      <c r="P319" s="23">
        <v>31770049</v>
      </c>
      <c r="Q319" s="23">
        <v>31770049</v>
      </c>
      <c r="R319" s="24"/>
      <c r="S319" s="23">
        <v>0</v>
      </c>
      <c r="T319" s="20">
        <v>1</v>
      </c>
      <c r="U319" s="23">
        <v>31770049</v>
      </c>
      <c r="V319" s="20"/>
      <c r="W319" s="23">
        <v>0</v>
      </c>
      <c r="X319" s="20"/>
      <c r="Y319" s="23">
        <v>0</v>
      </c>
      <c r="Z319" s="23" t="str">
        <f>+LEFT(Costeo!$H148,250)</f>
        <v>Validación y reproducción de pruebas  diagnósticas de lengua española y matemáticas para los 10 centros educativos</v>
      </c>
    </row>
    <row r="320" spans="1:26" ht="57.75" customHeight="1" x14ac:dyDescent="0.2">
      <c r="A320" s="19" t="s">
        <v>981</v>
      </c>
      <c r="B320" s="20" t="s">
        <v>1540</v>
      </c>
      <c r="C320" s="20" t="s">
        <v>1113</v>
      </c>
      <c r="D320" s="21" t="s">
        <v>1114</v>
      </c>
      <c r="E320" s="21" t="s">
        <v>1160</v>
      </c>
      <c r="F320" s="21" t="s">
        <v>1163</v>
      </c>
      <c r="G320" s="21" t="s">
        <v>1433</v>
      </c>
      <c r="H320" s="22" t="s">
        <v>1170</v>
      </c>
      <c r="I320" s="22" t="s">
        <v>1549</v>
      </c>
      <c r="J320" s="22">
        <v>1</v>
      </c>
      <c r="K320" s="20" t="s">
        <v>1981</v>
      </c>
      <c r="L320" s="22">
        <v>56112101</v>
      </c>
      <c r="M320" s="22" t="s">
        <v>1980</v>
      </c>
      <c r="N320" s="22" t="s">
        <v>1562</v>
      </c>
      <c r="O320" s="20">
        <v>1</v>
      </c>
      <c r="P320" s="23">
        <v>300000</v>
      </c>
      <c r="Q320" s="23">
        <v>300000</v>
      </c>
      <c r="R320" s="24"/>
      <c r="S320" s="23">
        <v>0</v>
      </c>
      <c r="T320" s="20"/>
      <c r="U320" s="23">
        <v>0</v>
      </c>
      <c r="V320" s="20"/>
      <c r="W320" s="23">
        <v>0</v>
      </c>
      <c r="X320" s="20">
        <v>1</v>
      </c>
      <c r="Y320" s="23">
        <v>300000</v>
      </c>
      <c r="Z320" s="23" t="str">
        <f>+LEFT(Costeo!$H149,250)</f>
        <v>Desarrollo del programa formativo</v>
      </c>
    </row>
    <row r="321" spans="1:26" ht="57.75" customHeight="1" x14ac:dyDescent="0.2">
      <c r="A321" s="19" t="s">
        <v>981</v>
      </c>
      <c r="B321" s="20" t="s">
        <v>1540</v>
      </c>
      <c r="C321" s="20" t="s">
        <v>1113</v>
      </c>
      <c r="D321" s="21" t="s">
        <v>1114</v>
      </c>
      <c r="E321" s="21" t="s">
        <v>1160</v>
      </c>
      <c r="F321" s="21" t="s">
        <v>1163</v>
      </c>
      <c r="G321" s="21" t="s">
        <v>1433</v>
      </c>
      <c r="H321" s="22" t="s">
        <v>1170</v>
      </c>
      <c r="I321" s="22" t="s">
        <v>1549</v>
      </c>
      <c r="J321" s="22">
        <v>1</v>
      </c>
      <c r="K321" s="20" t="s">
        <v>1982</v>
      </c>
      <c r="L321" s="22">
        <v>56112101</v>
      </c>
      <c r="M321" s="22" t="s">
        <v>1980</v>
      </c>
      <c r="N321" s="22" t="s">
        <v>1562</v>
      </c>
      <c r="O321" s="20">
        <v>1</v>
      </c>
      <c r="P321" s="23">
        <v>900000</v>
      </c>
      <c r="Q321" s="23">
        <v>900000</v>
      </c>
      <c r="R321" s="24"/>
      <c r="S321" s="23">
        <v>0</v>
      </c>
      <c r="T321" s="20"/>
      <c r="U321" s="23">
        <v>0</v>
      </c>
      <c r="V321" s="20"/>
      <c r="W321" s="23">
        <v>0</v>
      </c>
      <c r="X321" s="20">
        <v>1</v>
      </c>
      <c r="Y321" s="23">
        <v>900000</v>
      </c>
      <c r="Z321" s="23" t="str">
        <f>+LEFT(Costeo!$H150,250)</f>
        <v xml:space="preserve">Gestión de proyectos de extensión
</v>
      </c>
    </row>
    <row r="322" spans="1:26" ht="57.75" customHeight="1" x14ac:dyDescent="0.2">
      <c r="A322" s="19" t="s">
        <v>981</v>
      </c>
      <c r="B322" s="20" t="s">
        <v>1540</v>
      </c>
      <c r="C322" s="20" t="s">
        <v>1113</v>
      </c>
      <c r="D322" s="21" t="s">
        <v>1114</v>
      </c>
      <c r="E322" s="21" t="s">
        <v>1202</v>
      </c>
      <c r="F322" s="21" t="s">
        <v>1203</v>
      </c>
      <c r="G322" s="21" t="s">
        <v>1433</v>
      </c>
      <c r="H322" s="22" t="s">
        <v>1205</v>
      </c>
      <c r="I322" s="22" t="s">
        <v>1549</v>
      </c>
      <c r="J322" s="22" t="s">
        <v>1983</v>
      </c>
      <c r="K322" s="20"/>
      <c r="L322" s="22">
        <v>56111507</v>
      </c>
      <c r="M322" s="22" t="s">
        <v>1980</v>
      </c>
      <c r="N322" s="22" t="s">
        <v>1562</v>
      </c>
      <c r="O322" s="20">
        <v>1</v>
      </c>
      <c r="P322" s="23">
        <v>300080</v>
      </c>
      <c r="Q322" s="23">
        <v>300080</v>
      </c>
      <c r="R322" s="24"/>
      <c r="S322" s="23"/>
      <c r="T322" s="20">
        <v>1</v>
      </c>
      <c r="U322" s="23">
        <v>300080</v>
      </c>
      <c r="V322" s="20"/>
      <c r="W322" s="23"/>
      <c r="X322" s="20"/>
      <c r="Y322" s="23"/>
      <c r="Z322" s="23" t="str">
        <f>+LEFT(Costeo!$H194,250)</f>
        <v>Implementar el plan de mantenimiento</v>
      </c>
    </row>
    <row r="323" spans="1:26" ht="57.75" customHeight="1" x14ac:dyDescent="0.2">
      <c r="A323" s="19" t="s">
        <v>981</v>
      </c>
      <c r="B323" s="20" t="s">
        <v>1540</v>
      </c>
      <c r="C323" s="20" t="s">
        <v>1113</v>
      </c>
      <c r="D323" s="21" t="s">
        <v>1114</v>
      </c>
      <c r="E323" s="21" t="s">
        <v>1202</v>
      </c>
      <c r="F323" s="21" t="s">
        <v>1203</v>
      </c>
      <c r="G323" s="21" t="s">
        <v>1433</v>
      </c>
      <c r="H323" s="22" t="s">
        <v>1205</v>
      </c>
      <c r="I323" s="22" t="s">
        <v>1549</v>
      </c>
      <c r="J323" s="22" t="s">
        <v>1984</v>
      </c>
      <c r="K323" s="20"/>
      <c r="L323" s="22">
        <v>56111507</v>
      </c>
      <c r="M323" s="22" t="s">
        <v>1980</v>
      </c>
      <c r="N323" s="22" t="s">
        <v>1562</v>
      </c>
      <c r="O323" s="20">
        <v>1</v>
      </c>
      <c r="P323" s="23">
        <v>111000</v>
      </c>
      <c r="Q323" s="23">
        <v>111000</v>
      </c>
      <c r="R323" s="24"/>
      <c r="S323" s="23"/>
      <c r="T323" s="20">
        <v>1</v>
      </c>
      <c r="U323" s="23">
        <v>111000</v>
      </c>
      <c r="V323" s="20"/>
      <c r="W323" s="23"/>
      <c r="X323" s="20"/>
      <c r="Y323" s="23"/>
      <c r="Z323" s="23" t="str">
        <f>+LEFT(Costeo!$H195,250)</f>
        <v>Adquirir suministros varios Rectoría</v>
      </c>
    </row>
    <row r="324" spans="1:26" ht="57.75" customHeight="1" x14ac:dyDescent="0.2">
      <c r="A324" s="19" t="s">
        <v>1564</v>
      </c>
      <c r="B324" s="20" t="s">
        <v>1709</v>
      </c>
      <c r="C324" s="20" t="s">
        <v>23</v>
      </c>
      <c r="D324" s="21" t="s">
        <v>24</v>
      </c>
      <c r="E324" s="21" t="s">
        <v>25</v>
      </c>
      <c r="F324" s="21" t="s">
        <v>1878</v>
      </c>
      <c r="G324" s="21" t="s">
        <v>31</v>
      </c>
      <c r="H324" s="22" t="s">
        <v>1879</v>
      </c>
      <c r="I324" s="22" t="s">
        <v>1549</v>
      </c>
      <c r="J324" s="22" t="s">
        <v>1641</v>
      </c>
      <c r="K324" s="20"/>
      <c r="L324" s="22">
        <v>82121503</v>
      </c>
      <c r="M324" s="22" t="s">
        <v>1642</v>
      </c>
      <c r="N324" s="22" t="s">
        <v>1545</v>
      </c>
      <c r="O324" s="20">
        <v>1</v>
      </c>
      <c r="P324" s="23">
        <v>300000</v>
      </c>
      <c r="Q324" s="26">
        <v>300000</v>
      </c>
      <c r="R324" s="24"/>
      <c r="S324" s="23"/>
      <c r="T324" s="20"/>
      <c r="U324" s="23"/>
      <c r="V324" s="20"/>
      <c r="W324" s="23"/>
      <c r="X324" s="20"/>
      <c r="Y324" s="23"/>
      <c r="Z324" s="23"/>
    </row>
    <row r="325" spans="1:26" ht="57.75" customHeight="1" x14ac:dyDescent="0.2">
      <c r="A325" s="19" t="s">
        <v>1564</v>
      </c>
      <c r="B325" s="20" t="s">
        <v>1644</v>
      </c>
      <c r="C325" s="20" t="s">
        <v>444</v>
      </c>
      <c r="D325" s="21" t="s">
        <v>494</v>
      </c>
      <c r="E325" s="25" t="s">
        <v>1788</v>
      </c>
      <c r="F325" s="21" t="s">
        <v>1789</v>
      </c>
      <c r="G325" s="21" t="s">
        <v>451</v>
      </c>
      <c r="H325" s="22" t="s">
        <v>503</v>
      </c>
      <c r="I325" s="22" t="s">
        <v>1549</v>
      </c>
      <c r="J325" s="22" t="s">
        <v>1641</v>
      </c>
      <c r="K325" s="20" t="s">
        <v>1985</v>
      </c>
      <c r="L325" s="22">
        <v>82121503</v>
      </c>
      <c r="M325" s="22" t="s">
        <v>1642</v>
      </c>
      <c r="N325" s="22" t="s">
        <v>1545</v>
      </c>
      <c r="O325" s="20">
        <v>2</v>
      </c>
      <c r="P325" s="23">
        <v>800</v>
      </c>
      <c r="Q325" s="26">
        <v>1600</v>
      </c>
      <c r="R325" s="24"/>
      <c r="S325" s="23"/>
      <c r="T325" s="20"/>
      <c r="U325" s="23"/>
      <c r="V325" s="20"/>
      <c r="W325" s="23"/>
      <c r="X325" s="20"/>
      <c r="Y325" s="23"/>
      <c r="Z325" s="23"/>
    </row>
    <row r="326" spans="1:26" ht="57.75" customHeight="1" x14ac:dyDescent="0.2">
      <c r="A326" s="19" t="s">
        <v>1564</v>
      </c>
      <c r="B326" s="20" t="s">
        <v>1644</v>
      </c>
      <c r="C326" s="20" t="s">
        <v>444</v>
      </c>
      <c r="D326" s="21" t="s">
        <v>494</v>
      </c>
      <c r="E326" s="25" t="s">
        <v>1788</v>
      </c>
      <c r="F326" s="21" t="s">
        <v>1789</v>
      </c>
      <c r="G326" s="21" t="s">
        <v>451</v>
      </c>
      <c r="H326" s="22" t="s">
        <v>503</v>
      </c>
      <c r="I326" s="22" t="s">
        <v>1549</v>
      </c>
      <c r="J326" s="22" t="s">
        <v>1641</v>
      </c>
      <c r="K326" s="20" t="s">
        <v>1986</v>
      </c>
      <c r="L326" s="22">
        <v>82121503</v>
      </c>
      <c r="M326" s="22" t="s">
        <v>1642</v>
      </c>
      <c r="N326" s="22" t="s">
        <v>1545</v>
      </c>
      <c r="O326" s="20">
        <v>12</v>
      </c>
      <c r="P326" s="23">
        <v>300</v>
      </c>
      <c r="Q326" s="26">
        <v>3600</v>
      </c>
      <c r="R326" s="24"/>
      <c r="S326" s="23"/>
      <c r="T326" s="20"/>
      <c r="U326" s="23"/>
      <c r="V326" s="20"/>
      <c r="W326" s="23"/>
      <c r="X326" s="20"/>
      <c r="Y326" s="23"/>
      <c r="Z326" s="23"/>
    </row>
    <row r="327" spans="1:26" ht="57.75" customHeight="1" x14ac:dyDescent="0.2">
      <c r="A327" s="19" t="s">
        <v>1564</v>
      </c>
      <c r="B327" s="20" t="s">
        <v>1644</v>
      </c>
      <c r="C327" s="20" t="s">
        <v>1645</v>
      </c>
      <c r="D327" s="21" t="s">
        <v>1646</v>
      </c>
      <c r="E327" s="21" t="s">
        <v>1647</v>
      </c>
      <c r="F327" s="21" t="s">
        <v>1647</v>
      </c>
      <c r="G327" s="21" t="s">
        <v>608</v>
      </c>
      <c r="H327" s="22" t="s">
        <v>1648</v>
      </c>
      <c r="I327" s="22" t="s">
        <v>1549</v>
      </c>
      <c r="J327" s="22" t="s">
        <v>1641</v>
      </c>
      <c r="K327" s="20" t="s">
        <v>1987</v>
      </c>
      <c r="L327" s="22">
        <v>82121503</v>
      </c>
      <c r="M327" s="22" t="s">
        <v>1642</v>
      </c>
      <c r="N327" s="22" t="s">
        <v>1545</v>
      </c>
      <c r="O327" s="20">
        <v>18000</v>
      </c>
      <c r="P327" s="23">
        <v>2.5</v>
      </c>
      <c r="Q327" s="26">
        <v>45000</v>
      </c>
      <c r="R327" s="24"/>
      <c r="S327" s="23"/>
      <c r="T327" s="20"/>
      <c r="U327" s="23"/>
      <c r="V327" s="20"/>
      <c r="W327" s="23"/>
      <c r="X327" s="20"/>
      <c r="Y327" s="23"/>
      <c r="Z327" s="23"/>
    </row>
    <row r="328" spans="1:26" ht="57.75" customHeight="1" x14ac:dyDescent="0.2">
      <c r="A328" s="19" t="s">
        <v>1564</v>
      </c>
      <c r="B328" s="20" t="s">
        <v>1644</v>
      </c>
      <c r="C328" s="20" t="s">
        <v>1645</v>
      </c>
      <c r="D328" s="21" t="s">
        <v>1646</v>
      </c>
      <c r="E328" s="21" t="s">
        <v>1647</v>
      </c>
      <c r="F328" s="21" t="s">
        <v>1647</v>
      </c>
      <c r="G328" s="21" t="s">
        <v>608</v>
      </c>
      <c r="H328" s="22" t="s">
        <v>1648</v>
      </c>
      <c r="I328" s="22" t="s">
        <v>1549</v>
      </c>
      <c r="J328" s="22" t="s">
        <v>1641</v>
      </c>
      <c r="K328" s="20" t="s">
        <v>1988</v>
      </c>
      <c r="L328" s="22">
        <v>82121503</v>
      </c>
      <c r="M328" s="22" t="s">
        <v>1642</v>
      </c>
      <c r="N328" s="22" t="s">
        <v>1545</v>
      </c>
      <c r="O328" s="20">
        <v>111</v>
      </c>
      <c r="P328" s="23" t="s">
        <v>1989</v>
      </c>
      <c r="Q328" s="26">
        <v>5000</v>
      </c>
      <c r="R328" s="24"/>
      <c r="S328" s="23"/>
      <c r="T328" s="20"/>
      <c r="U328" s="23"/>
      <c r="V328" s="20"/>
      <c r="W328" s="23"/>
      <c r="X328" s="20"/>
      <c r="Y328" s="23"/>
      <c r="Z328" s="23"/>
    </row>
    <row r="329" spans="1:26" ht="57.75" customHeight="1" x14ac:dyDescent="0.2">
      <c r="A329" s="19" t="s">
        <v>1564</v>
      </c>
      <c r="B329" s="20" t="s">
        <v>1644</v>
      </c>
      <c r="C329" s="20" t="s">
        <v>444</v>
      </c>
      <c r="D329" s="21" t="s">
        <v>445</v>
      </c>
      <c r="E329" s="25" t="s">
        <v>471</v>
      </c>
      <c r="F329" s="21" t="s">
        <v>477</v>
      </c>
      <c r="G329" s="21" t="s">
        <v>451</v>
      </c>
      <c r="H329" s="22" t="s">
        <v>478</v>
      </c>
      <c r="I329" s="22" t="s">
        <v>1549</v>
      </c>
      <c r="J329" s="22" t="s">
        <v>1641</v>
      </c>
      <c r="K329" s="20" t="s">
        <v>1990</v>
      </c>
      <c r="L329" s="22">
        <v>82121503</v>
      </c>
      <c r="M329" s="22" t="s">
        <v>1642</v>
      </c>
      <c r="N329" s="22" t="s">
        <v>1545</v>
      </c>
      <c r="O329" s="20">
        <v>20</v>
      </c>
      <c r="P329" s="23">
        <v>500</v>
      </c>
      <c r="Q329" s="26">
        <v>10000</v>
      </c>
      <c r="R329" s="24"/>
      <c r="S329" s="23"/>
      <c r="T329" s="20"/>
      <c r="U329" s="23"/>
      <c r="V329" s="20"/>
      <c r="W329" s="23"/>
      <c r="X329" s="20"/>
      <c r="Y329" s="23"/>
      <c r="Z329" s="23"/>
    </row>
    <row r="330" spans="1:26" ht="57.75" customHeight="1" x14ac:dyDescent="0.2">
      <c r="A330" s="19" t="s">
        <v>1564</v>
      </c>
      <c r="B330" s="20" t="s">
        <v>1644</v>
      </c>
      <c r="C330" s="20" t="s">
        <v>1645</v>
      </c>
      <c r="D330" s="21" t="s">
        <v>582</v>
      </c>
      <c r="E330" s="21" t="s">
        <v>603</v>
      </c>
      <c r="F330" s="21" t="s">
        <v>1782</v>
      </c>
      <c r="G330" s="21" t="s">
        <v>608</v>
      </c>
      <c r="H330" s="22" t="s">
        <v>1783</v>
      </c>
      <c r="I330" s="22" t="s">
        <v>1549</v>
      </c>
      <c r="J330" s="22" t="s">
        <v>1641</v>
      </c>
      <c r="K330" s="20"/>
      <c r="L330" s="22">
        <v>82121503</v>
      </c>
      <c r="M330" s="22" t="s">
        <v>1642</v>
      </c>
      <c r="N330" s="22" t="s">
        <v>1545</v>
      </c>
      <c r="O330" s="20">
        <v>1</v>
      </c>
      <c r="P330" s="23">
        <v>130000</v>
      </c>
      <c r="Q330" s="23">
        <v>130000</v>
      </c>
      <c r="R330" s="24"/>
      <c r="S330" s="23"/>
      <c r="T330" s="20"/>
      <c r="U330" s="23"/>
      <c r="V330" s="20"/>
      <c r="W330" s="23"/>
      <c r="X330" s="20"/>
      <c r="Y330" s="23"/>
      <c r="Z330" s="23"/>
    </row>
    <row r="331" spans="1:26" ht="57.75" customHeight="1" x14ac:dyDescent="0.2">
      <c r="A331" s="19" t="s">
        <v>1564</v>
      </c>
      <c r="B331" s="20" t="s">
        <v>1709</v>
      </c>
      <c r="C331" s="20" t="s">
        <v>23</v>
      </c>
      <c r="D331" s="21" t="s">
        <v>286</v>
      </c>
      <c r="E331" s="25" t="s">
        <v>417</v>
      </c>
      <c r="F331" s="21" t="s">
        <v>1957</v>
      </c>
      <c r="G331" s="21" t="s">
        <v>353</v>
      </c>
      <c r="H331" s="22" t="s">
        <v>431</v>
      </c>
      <c r="I331" s="22" t="s">
        <v>1623</v>
      </c>
      <c r="J331" s="22" t="s">
        <v>1681</v>
      </c>
      <c r="K331" s="20"/>
      <c r="L331" s="22">
        <v>90111503</v>
      </c>
      <c r="M331" s="22" t="s">
        <v>1626</v>
      </c>
      <c r="N331" s="22" t="s">
        <v>1621</v>
      </c>
      <c r="O331" s="20">
        <v>4</v>
      </c>
      <c r="P331" s="23">
        <v>3000</v>
      </c>
      <c r="Q331" s="26">
        <v>12000</v>
      </c>
      <c r="R331" s="24"/>
      <c r="S331" s="23"/>
      <c r="T331" s="20"/>
      <c r="U331" s="23"/>
      <c r="V331" s="20"/>
      <c r="W331" s="23"/>
      <c r="X331" s="20"/>
      <c r="Y331" s="23"/>
      <c r="Z331" s="23"/>
    </row>
    <row r="332" spans="1:26" ht="57.75" customHeight="1" x14ac:dyDescent="0.2">
      <c r="A332" s="19" t="s">
        <v>1564</v>
      </c>
      <c r="B332" s="20" t="s">
        <v>1709</v>
      </c>
      <c r="C332" s="20" t="s">
        <v>23</v>
      </c>
      <c r="D332" s="21" t="s">
        <v>286</v>
      </c>
      <c r="E332" s="25" t="s">
        <v>417</v>
      </c>
      <c r="F332" s="21" t="s">
        <v>1957</v>
      </c>
      <c r="G332" s="21" t="s">
        <v>353</v>
      </c>
      <c r="H332" s="22" t="s">
        <v>431</v>
      </c>
      <c r="I332" s="22" t="s">
        <v>1623</v>
      </c>
      <c r="J332" s="22" t="s">
        <v>1681</v>
      </c>
      <c r="K332" s="20"/>
      <c r="L332" s="22">
        <v>90111503</v>
      </c>
      <c r="M332" s="22" t="s">
        <v>1626</v>
      </c>
      <c r="N332" s="22" t="s">
        <v>1621</v>
      </c>
      <c r="O332" s="20">
        <v>35</v>
      </c>
      <c r="P332" s="23">
        <v>1100</v>
      </c>
      <c r="Q332" s="26">
        <v>38500</v>
      </c>
      <c r="R332" s="24"/>
      <c r="S332" s="23"/>
      <c r="T332" s="20"/>
      <c r="U332" s="23"/>
      <c r="V332" s="20"/>
      <c r="W332" s="23"/>
      <c r="X332" s="20"/>
      <c r="Y332" s="23"/>
      <c r="Z332" s="23"/>
    </row>
    <row r="333" spans="1:26" ht="57.75" customHeight="1" x14ac:dyDescent="0.2">
      <c r="A333" s="19" t="s">
        <v>1564</v>
      </c>
      <c r="B333" s="20" t="s">
        <v>1709</v>
      </c>
      <c r="C333" s="20" t="s">
        <v>23</v>
      </c>
      <c r="D333" s="21" t="s">
        <v>286</v>
      </c>
      <c r="E333" s="25" t="s">
        <v>417</v>
      </c>
      <c r="F333" s="21" t="s">
        <v>1957</v>
      </c>
      <c r="G333" s="21" t="s">
        <v>353</v>
      </c>
      <c r="H333" s="22" t="s">
        <v>431</v>
      </c>
      <c r="I333" s="22" t="s">
        <v>1623</v>
      </c>
      <c r="J333" s="22" t="s">
        <v>1681</v>
      </c>
      <c r="K333" s="20"/>
      <c r="L333" s="22">
        <v>90111503</v>
      </c>
      <c r="M333" s="22" t="s">
        <v>1626</v>
      </c>
      <c r="N333" s="22" t="s">
        <v>1621</v>
      </c>
      <c r="O333" s="20">
        <v>4</v>
      </c>
      <c r="P333" s="23">
        <v>3000</v>
      </c>
      <c r="Q333" s="26">
        <v>12000</v>
      </c>
      <c r="R333" s="24"/>
      <c r="S333" s="23"/>
      <c r="T333" s="20"/>
      <c r="U333" s="23"/>
      <c r="V333" s="20"/>
      <c r="W333" s="23"/>
      <c r="X333" s="20"/>
      <c r="Y333" s="23"/>
      <c r="Z333" s="23"/>
    </row>
    <row r="334" spans="1:26" ht="57.75" customHeight="1" x14ac:dyDescent="0.2">
      <c r="A334" s="19" t="s">
        <v>1564</v>
      </c>
      <c r="B334" s="20" t="s">
        <v>1709</v>
      </c>
      <c r="C334" s="20" t="s">
        <v>23</v>
      </c>
      <c r="D334" s="21" t="s">
        <v>286</v>
      </c>
      <c r="E334" s="25" t="s">
        <v>417</v>
      </c>
      <c r="F334" s="21" t="s">
        <v>1957</v>
      </c>
      <c r="G334" s="21" t="s">
        <v>353</v>
      </c>
      <c r="H334" s="22" t="s">
        <v>431</v>
      </c>
      <c r="I334" s="22" t="s">
        <v>1623</v>
      </c>
      <c r="J334" s="22" t="s">
        <v>1681</v>
      </c>
      <c r="K334" s="20"/>
      <c r="L334" s="22">
        <v>90111503</v>
      </c>
      <c r="M334" s="22" t="s">
        <v>1626</v>
      </c>
      <c r="N334" s="22" t="s">
        <v>1621</v>
      </c>
      <c r="O334" s="20">
        <v>35</v>
      </c>
      <c r="P334" s="23">
        <v>1100</v>
      </c>
      <c r="Q334" s="26">
        <v>38500</v>
      </c>
      <c r="R334" s="24"/>
      <c r="S334" s="23"/>
      <c r="T334" s="20"/>
      <c r="U334" s="23"/>
      <c r="V334" s="20"/>
      <c r="W334" s="23"/>
      <c r="X334" s="20"/>
      <c r="Y334" s="23"/>
      <c r="Z334" s="23"/>
    </row>
    <row r="335" spans="1:26" ht="57.75" customHeight="1" x14ac:dyDescent="0.2">
      <c r="A335" s="19" t="s">
        <v>1564</v>
      </c>
      <c r="B335" s="20" t="s">
        <v>1644</v>
      </c>
      <c r="C335" s="20" t="s">
        <v>444</v>
      </c>
      <c r="D335" s="21" t="s">
        <v>445</v>
      </c>
      <c r="E335" s="25" t="s">
        <v>471</v>
      </c>
      <c r="F335" s="21" t="s">
        <v>477</v>
      </c>
      <c r="G335" s="21" t="s">
        <v>451</v>
      </c>
      <c r="H335" s="22" t="s">
        <v>478</v>
      </c>
      <c r="I335" s="22" t="s">
        <v>1549</v>
      </c>
      <c r="J335" s="22" t="s">
        <v>1847</v>
      </c>
      <c r="K335" s="20" t="s">
        <v>1991</v>
      </c>
      <c r="L335" s="22">
        <v>20102301</v>
      </c>
      <c r="M335" s="22" t="s">
        <v>1849</v>
      </c>
      <c r="N335" s="22" t="s">
        <v>1545</v>
      </c>
      <c r="O335" s="20">
        <v>1</v>
      </c>
      <c r="P335" s="23">
        <v>18000</v>
      </c>
      <c r="Q335" s="26">
        <v>18000</v>
      </c>
      <c r="R335" s="24"/>
      <c r="S335" s="23"/>
      <c r="T335" s="20"/>
      <c r="U335" s="23"/>
      <c r="V335" s="20"/>
      <c r="W335" s="23"/>
      <c r="X335" s="20"/>
      <c r="Y335" s="23"/>
      <c r="Z335" s="23"/>
    </row>
    <row r="336" spans="1:26" ht="57.75" customHeight="1" x14ac:dyDescent="0.2">
      <c r="A336" s="19" t="s">
        <v>1564</v>
      </c>
      <c r="B336" s="20" t="s">
        <v>1644</v>
      </c>
      <c r="C336" s="20" t="s">
        <v>1645</v>
      </c>
      <c r="D336" s="21" t="s">
        <v>582</v>
      </c>
      <c r="E336" s="21" t="s">
        <v>603</v>
      </c>
      <c r="F336" s="21" t="s">
        <v>1782</v>
      </c>
      <c r="G336" s="21" t="s">
        <v>608</v>
      </c>
      <c r="H336" s="22" t="s">
        <v>1783</v>
      </c>
      <c r="I336" s="22" t="s">
        <v>1549</v>
      </c>
      <c r="J336" s="22" t="s">
        <v>1847</v>
      </c>
      <c r="K336" s="20" t="s">
        <v>1992</v>
      </c>
      <c r="L336" s="22">
        <v>78111808</v>
      </c>
      <c r="M336" s="22" t="s">
        <v>1849</v>
      </c>
      <c r="N336" s="22" t="s">
        <v>1993</v>
      </c>
      <c r="O336" s="20">
        <v>50</v>
      </c>
      <c r="P336" s="23">
        <v>130000</v>
      </c>
      <c r="Q336" s="23">
        <v>130000</v>
      </c>
      <c r="R336" s="24"/>
      <c r="S336" s="23"/>
      <c r="T336" s="20"/>
      <c r="U336" s="23"/>
      <c r="V336" s="20"/>
      <c r="W336" s="23"/>
      <c r="X336" s="20"/>
      <c r="Y336" s="23"/>
      <c r="Z336" s="23"/>
    </row>
    <row r="337" spans="1:26" ht="57.75" customHeight="1" x14ac:dyDescent="0.2">
      <c r="A337" s="19" t="s">
        <v>1564</v>
      </c>
      <c r="B337" s="20" t="s">
        <v>1709</v>
      </c>
      <c r="C337" s="20" t="s">
        <v>23</v>
      </c>
      <c r="D337" s="21" t="s">
        <v>24</v>
      </c>
      <c r="E337" s="21" t="s">
        <v>1883</v>
      </c>
      <c r="F337" s="21" t="s">
        <v>142</v>
      </c>
      <c r="G337" s="21" t="s">
        <v>31</v>
      </c>
      <c r="H337" s="22" t="s">
        <v>149</v>
      </c>
      <c r="I337" s="22" t="s">
        <v>1549</v>
      </c>
      <c r="J337" s="22" t="s">
        <v>1884</v>
      </c>
      <c r="K337" s="20"/>
      <c r="L337" s="22">
        <v>78111808</v>
      </c>
      <c r="M337" s="22" t="s">
        <v>1885</v>
      </c>
      <c r="N337" s="22" t="s">
        <v>1545</v>
      </c>
      <c r="O337" s="20">
        <v>1</v>
      </c>
      <c r="P337" s="23">
        <v>300000</v>
      </c>
      <c r="Q337" s="26">
        <v>300000</v>
      </c>
      <c r="R337" s="24"/>
      <c r="S337" s="23"/>
      <c r="T337" s="20"/>
      <c r="U337" s="23"/>
      <c r="V337" s="20"/>
      <c r="W337" s="23"/>
      <c r="X337" s="20"/>
      <c r="Y337" s="23"/>
      <c r="Z337" s="23"/>
    </row>
    <row r="338" spans="1:26" ht="57.75" customHeight="1" x14ac:dyDescent="0.2">
      <c r="A338" s="19" t="s">
        <v>1564</v>
      </c>
      <c r="B338" s="20" t="s">
        <v>1709</v>
      </c>
      <c r="C338" s="20" t="s">
        <v>23</v>
      </c>
      <c r="D338" s="21" t="s">
        <v>24</v>
      </c>
      <c r="E338" s="21" t="s">
        <v>1883</v>
      </c>
      <c r="F338" s="21" t="s">
        <v>142</v>
      </c>
      <c r="G338" s="21" t="s">
        <v>31</v>
      </c>
      <c r="H338" s="22" t="s">
        <v>149</v>
      </c>
      <c r="I338" s="22" t="s">
        <v>1549</v>
      </c>
      <c r="J338" s="22" t="s">
        <v>1763</v>
      </c>
      <c r="K338" s="20" t="s">
        <v>1612</v>
      </c>
      <c r="L338" s="22">
        <v>80141607</v>
      </c>
      <c r="M338" s="22" t="s">
        <v>1556</v>
      </c>
      <c r="N338" s="22" t="s">
        <v>1545</v>
      </c>
      <c r="O338" s="20">
        <v>1</v>
      </c>
      <c r="P338" s="23">
        <v>500000</v>
      </c>
      <c r="Q338" s="26">
        <v>500000</v>
      </c>
      <c r="R338" s="24"/>
      <c r="S338" s="23"/>
      <c r="T338" s="20"/>
      <c r="U338" s="23"/>
      <c r="V338" s="20"/>
      <c r="W338" s="23"/>
      <c r="X338" s="20"/>
      <c r="Y338" s="23"/>
      <c r="Z338" s="23"/>
    </row>
    <row r="339" spans="1:26" ht="57.75" customHeight="1" x14ac:dyDescent="0.2">
      <c r="A339" s="19" t="s">
        <v>981</v>
      </c>
      <c r="B339" s="20" t="s">
        <v>1540</v>
      </c>
      <c r="C339" s="20" t="s">
        <v>1113</v>
      </c>
      <c r="D339" s="21" t="s">
        <v>1114</v>
      </c>
      <c r="E339" s="21" t="s">
        <v>1202</v>
      </c>
      <c r="F339" s="21" t="s">
        <v>1203</v>
      </c>
      <c r="G339" s="21" t="s">
        <v>1433</v>
      </c>
      <c r="H339" s="22" t="s">
        <v>1205</v>
      </c>
      <c r="I339" s="22" t="s">
        <v>1549</v>
      </c>
      <c r="J339" s="22" t="s">
        <v>1994</v>
      </c>
      <c r="K339" s="20"/>
      <c r="L339" s="22">
        <v>56101716</v>
      </c>
      <c r="M339" s="22" t="s">
        <v>1980</v>
      </c>
      <c r="N339" s="22" t="s">
        <v>1562</v>
      </c>
      <c r="O339" s="20">
        <v>5</v>
      </c>
      <c r="P339" s="23">
        <v>21293.455000000002</v>
      </c>
      <c r="Q339" s="23">
        <v>106467.27500000001</v>
      </c>
      <c r="R339" s="24"/>
      <c r="S339" s="23"/>
      <c r="T339" s="20">
        <v>1</v>
      </c>
      <c r="U339" s="23">
        <v>106467.27500000001</v>
      </c>
      <c r="V339" s="20"/>
      <c r="W339" s="23"/>
      <c r="X339" s="20"/>
      <c r="Y339" s="23"/>
      <c r="Z339" s="23" t="str">
        <f>+LEFT(Costeo!$H196,250)</f>
        <v xml:space="preserve">Adquisición de equipos audiovisuales </v>
      </c>
    </row>
    <row r="340" spans="1:26" ht="57.75" customHeight="1" x14ac:dyDescent="0.2">
      <c r="A340" s="19" t="s">
        <v>1564</v>
      </c>
      <c r="B340" s="20" t="s">
        <v>1709</v>
      </c>
      <c r="C340" s="20" t="s">
        <v>23</v>
      </c>
      <c r="D340" s="21" t="s">
        <v>24</v>
      </c>
      <c r="E340" s="21" t="s">
        <v>1883</v>
      </c>
      <c r="F340" s="21" t="s">
        <v>142</v>
      </c>
      <c r="G340" s="21" t="s">
        <v>31</v>
      </c>
      <c r="H340" s="22" t="s">
        <v>149</v>
      </c>
      <c r="I340" s="22" t="s">
        <v>1549</v>
      </c>
      <c r="J340" s="22" t="s">
        <v>1634</v>
      </c>
      <c r="K340" s="20" t="s">
        <v>1612</v>
      </c>
      <c r="L340" s="22">
        <v>80141607</v>
      </c>
      <c r="M340" s="22" t="s">
        <v>1608</v>
      </c>
      <c r="N340" s="22" t="s">
        <v>1545</v>
      </c>
      <c r="O340" s="20">
        <v>1</v>
      </c>
      <c r="P340" s="23">
        <v>2500000</v>
      </c>
      <c r="Q340" s="26">
        <v>2500000</v>
      </c>
      <c r="R340" s="24"/>
      <c r="S340" s="23"/>
      <c r="T340" s="20"/>
      <c r="U340" s="23"/>
      <c r="V340" s="20"/>
      <c r="W340" s="23"/>
      <c r="X340" s="20"/>
      <c r="Y340" s="23"/>
      <c r="Z340" s="23"/>
    </row>
    <row r="341" spans="1:26" ht="57.75" customHeight="1" x14ac:dyDescent="0.2">
      <c r="A341" s="19" t="s">
        <v>981</v>
      </c>
      <c r="B341" s="20" t="s">
        <v>1540</v>
      </c>
      <c r="C341" s="20" t="s">
        <v>1113</v>
      </c>
      <c r="D341" s="21" t="s">
        <v>1114</v>
      </c>
      <c r="E341" s="25" t="s">
        <v>1202</v>
      </c>
      <c r="F341" s="21" t="s">
        <v>1203</v>
      </c>
      <c r="G341" s="21" t="s">
        <v>1433</v>
      </c>
      <c r="H341" s="22" t="s">
        <v>1205</v>
      </c>
      <c r="I341" s="22" t="s">
        <v>1549</v>
      </c>
      <c r="J341" s="22" t="s">
        <v>1995</v>
      </c>
      <c r="K341" s="20"/>
      <c r="L341" s="22">
        <v>56111507</v>
      </c>
      <c r="M341" s="22" t="s">
        <v>1980</v>
      </c>
      <c r="N341" s="22" t="s">
        <v>1562</v>
      </c>
      <c r="O341" s="20">
        <v>3</v>
      </c>
      <c r="P341" s="23">
        <v>101000</v>
      </c>
      <c r="Q341" s="23">
        <v>303000</v>
      </c>
      <c r="R341" s="24"/>
      <c r="S341" s="23"/>
      <c r="T341" s="20">
        <v>1</v>
      </c>
      <c r="U341" s="23">
        <v>303000</v>
      </c>
      <c r="V341" s="20"/>
      <c r="W341" s="23"/>
      <c r="X341" s="20"/>
      <c r="Y341" s="23"/>
      <c r="Z341" s="23" t="str">
        <f>+LEFT(Costeo!$H197,250)</f>
        <v xml:space="preserve">Adquisición de equipos audiovisuales </v>
      </c>
    </row>
    <row r="342" spans="1:26" ht="57.75" customHeight="1" x14ac:dyDescent="0.2">
      <c r="A342" s="19" t="s">
        <v>1564</v>
      </c>
      <c r="B342" s="20" t="s">
        <v>1709</v>
      </c>
      <c r="C342" s="20" t="s">
        <v>23</v>
      </c>
      <c r="D342" s="21" t="s">
        <v>24</v>
      </c>
      <c r="E342" s="21" t="s">
        <v>1883</v>
      </c>
      <c r="F342" s="21" t="s">
        <v>142</v>
      </c>
      <c r="G342" s="21" t="s">
        <v>31</v>
      </c>
      <c r="H342" s="22" t="s">
        <v>149</v>
      </c>
      <c r="I342" s="22" t="s">
        <v>1549</v>
      </c>
      <c r="J342" s="22" t="s">
        <v>1777</v>
      </c>
      <c r="K342" s="20"/>
      <c r="L342" s="22">
        <v>90101802</v>
      </c>
      <c r="M342" s="22" t="s">
        <v>1774</v>
      </c>
      <c r="N342" s="22" t="s">
        <v>1545</v>
      </c>
      <c r="O342" s="20">
        <v>1</v>
      </c>
      <c r="P342" s="23">
        <v>1700000</v>
      </c>
      <c r="Q342" s="26">
        <v>1700000</v>
      </c>
      <c r="R342" s="24"/>
      <c r="S342" s="23"/>
      <c r="T342" s="20"/>
      <c r="U342" s="23"/>
      <c r="V342" s="20"/>
      <c r="W342" s="23"/>
      <c r="X342" s="20"/>
      <c r="Y342" s="23"/>
      <c r="Z342" s="23"/>
    </row>
    <row r="343" spans="1:26" ht="57.75" customHeight="1" x14ac:dyDescent="0.2">
      <c r="A343" s="19" t="s">
        <v>981</v>
      </c>
      <c r="B343" s="20" t="s">
        <v>1540</v>
      </c>
      <c r="C343" s="20" t="s">
        <v>1113</v>
      </c>
      <c r="D343" s="21" t="s">
        <v>1114</v>
      </c>
      <c r="E343" s="25" t="s">
        <v>1202</v>
      </c>
      <c r="F343" s="21" t="s">
        <v>1203</v>
      </c>
      <c r="G343" s="21" t="s">
        <v>1433</v>
      </c>
      <c r="H343" s="22" t="s">
        <v>1205</v>
      </c>
      <c r="I343" s="22" t="s">
        <v>1549</v>
      </c>
      <c r="J343" s="22" t="s">
        <v>1996</v>
      </c>
      <c r="K343" s="20"/>
      <c r="L343" s="22">
        <v>56111506</v>
      </c>
      <c r="M343" s="22" t="s">
        <v>1980</v>
      </c>
      <c r="N343" s="22" t="s">
        <v>1562</v>
      </c>
      <c r="O343" s="20">
        <v>1</v>
      </c>
      <c r="P343" s="23">
        <v>80000</v>
      </c>
      <c r="Q343" s="23">
        <v>80000</v>
      </c>
      <c r="R343" s="24"/>
      <c r="S343" s="23"/>
      <c r="T343" s="20">
        <v>1</v>
      </c>
      <c r="U343" s="23">
        <v>80000</v>
      </c>
      <c r="V343" s="20"/>
      <c r="W343" s="23"/>
      <c r="X343" s="20"/>
      <c r="Y343" s="23"/>
      <c r="Z343" s="23" t="str">
        <f>+LEFT(Costeo!$H198,250)</f>
        <v xml:space="preserve">Adquisición de equipos audiovisuales </v>
      </c>
    </row>
    <row r="344" spans="1:26" ht="57.75" customHeight="1" x14ac:dyDescent="0.2">
      <c r="A344" s="19" t="s">
        <v>981</v>
      </c>
      <c r="B344" s="20" t="s">
        <v>1540</v>
      </c>
      <c r="C344" s="20" t="s">
        <v>1113</v>
      </c>
      <c r="D344" s="21" t="s">
        <v>1114</v>
      </c>
      <c r="E344" s="25" t="s">
        <v>1202</v>
      </c>
      <c r="F344" s="21" t="s">
        <v>1203</v>
      </c>
      <c r="G344" s="21" t="s">
        <v>1433</v>
      </c>
      <c r="H344" s="22" t="s">
        <v>1205</v>
      </c>
      <c r="I344" s="22" t="s">
        <v>1549</v>
      </c>
      <c r="J344" s="22" t="s">
        <v>1997</v>
      </c>
      <c r="K344" s="20"/>
      <c r="L344" s="22">
        <v>56101716</v>
      </c>
      <c r="M344" s="22" t="s">
        <v>1980</v>
      </c>
      <c r="N344" s="22" t="s">
        <v>1562</v>
      </c>
      <c r="O344" s="20">
        <v>10</v>
      </c>
      <c r="P344" s="23">
        <v>11250</v>
      </c>
      <c r="Q344" s="23">
        <v>112500</v>
      </c>
      <c r="R344" s="24"/>
      <c r="S344" s="23"/>
      <c r="T344" s="20">
        <v>1</v>
      </c>
      <c r="U344" s="23">
        <v>112500</v>
      </c>
      <c r="V344" s="20"/>
      <c r="W344" s="23"/>
      <c r="X344" s="20"/>
      <c r="Y344" s="23"/>
      <c r="Z344" s="23" t="str">
        <f>+LEFT(Costeo!$H199,250)</f>
        <v xml:space="preserve">Adquisición de equipos audiovisuales </v>
      </c>
    </row>
    <row r="345" spans="1:26" ht="57.75" customHeight="1" x14ac:dyDescent="0.2">
      <c r="A345" s="19" t="s">
        <v>981</v>
      </c>
      <c r="B345" s="20" t="s">
        <v>1540</v>
      </c>
      <c r="C345" s="20" t="s">
        <v>1113</v>
      </c>
      <c r="D345" s="21" t="s">
        <v>1114</v>
      </c>
      <c r="E345" s="25" t="s">
        <v>1202</v>
      </c>
      <c r="F345" s="21" t="s">
        <v>1203</v>
      </c>
      <c r="G345" s="21" t="s">
        <v>1433</v>
      </c>
      <c r="H345" s="22" t="s">
        <v>1205</v>
      </c>
      <c r="I345" s="22" t="s">
        <v>1549</v>
      </c>
      <c r="J345" s="22" t="s">
        <v>1998</v>
      </c>
      <c r="K345" s="20"/>
      <c r="L345" s="22">
        <v>56101716</v>
      </c>
      <c r="M345" s="22" t="s">
        <v>1980</v>
      </c>
      <c r="N345" s="22" t="s">
        <v>1562</v>
      </c>
      <c r="O345" s="20">
        <v>10</v>
      </c>
      <c r="P345" s="23">
        <v>25000</v>
      </c>
      <c r="Q345" s="23">
        <v>250000</v>
      </c>
      <c r="R345" s="24"/>
      <c r="S345" s="23"/>
      <c r="T345" s="20">
        <v>1</v>
      </c>
      <c r="U345" s="23">
        <v>250000</v>
      </c>
      <c r="V345" s="20"/>
      <c r="W345" s="23"/>
      <c r="X345" s="20"/>
      <c r="Y345" s="23"/>
      <c r="Z345" s="23" t="str">
        <f>+LEFT(Costeo!$H200,250)</f>
        <v xml:space="preserve">Adquisición de equipos audiovisuales </v>
      </c>
    </row>
    <row r="346" spans="1:26" ht="57.75" customHeight="1" x14ac:dyDescent="0.2">
      <c r="A346" s="19" t="s">
        <v>981</v>
      </c>
      <c r="B346" s="20" t="s">
        <v>1540</v>
      </c>
      <c r="C346" s="20" t="s">
        <v>1113</v>
      </c>
      <c r="D346" s="21" t="s">
        <v>1114</v>
      </c>
      <c r="E346" s="25" t="s">
        <v>1202</v>
      </c>
      <c r="F346" s="21" t="s">
        <v>1203</v>
      </c>
      <c r="G346" s="21" t="s">
        <v>1433</v>
      </c>
      <c r="H346" s="22" t="s">
        <v>1205</v>
      </c>
      <c r="I346" s="22" t="s">
        <v>1549</v>
      </c>
      <c r="J346" s="22" t="s">
        <v>1999</v>
      </c>
      <c r="K346" s="20"/>
      <c r="L346" s="22">
        <v>56101716</v>
      </c>
      <c r="M346" s="22" t="s">
        <v>1980</v>
      </c>
      <c r="N346" s="22" t="s">
        <v>1562</v>
      </c>
      <c r="O346" s="20">
        <v>10</v>
      </c>
      <c r="P346" s="23">
        <v>22000</v>
      </c>
      <c r="Q346" s="23">
        <v>220000</v>
      </c>
      <c r="R346" s="24"/>
      <c r="S346" s="23"/>
      <c r="T346" s="20">
        <v>1</v>
      </c>
      <c r="U346" s="23">
        <v>220000</v>
      </c>
      <c r="V346" s="20"/>
      <c r="W346" s="23"/>
      <c r="X346" s="20"/>
      <c r="Y346" s="23"/>
      <c r="Z346" s="23" t="e">
        <f>+LEFT(Costeo!#REF!,250)</f>
        <v>#REF!</v>
      </c>
    </row>
    <row r="347" spans="1:26" ht="57.75" customHeight="1" x14ac:dyDescent="0.2">
      <c r="A347" s="19" t="s">
        <v>981</v>
      </c>
      <c r="B347" s="20" t="s">
        <v>1540</v>
      </c>
      <c r="C347" s="20" t="s">
        <v>1113</v>
      </c>
      <c r="D347" s="21" t="s">
        <v>1114</v>
      </c>
      <c r="E347" s="21" t="s">
        <v>1202</v>
      </c>
      <c r="F347" s="21" t="s">
        <v>1203</v>
      </c>
      <c r="G347" s="21" t="s">
        <v>1433</v>
      </c>
      <c r="H347" s="22" t="s">
        <v>1205</v>
      </c>
      <c r="I347" s="22" t="s">
        <v>1549</v>
      </c>
      <c r="J347" s="22" t="s">
        <v>2000</v>
      </c>
      <c r="K347" s="20"/>
      <c r="L347" s="22">
        <v>56101519</v>
      </c>
      <c r="M347" s="22" t="s">
        <v>1980</v>
      </c>
      <c r="N347" s="22" t="s">
        <v>1562</v>
      </c>
      <c r="O347" s="20">
        <v>15</v>
      </c>
      <c r="P347" s="23">
        <v>13000</v>
      </c>
      <c r="Q347" s="23">
        <v>195000</v>
      </c>
      <c r="R347" s="24"/>
      <c r="S347" s="23"/>
      <c r="T347" s="20">
        <v>1</v>
      </c>
      <c r="U347" s="23">
        <v>195000</v>
      </c>
      <c r="V347" s="20"/>
      <c r="W347" s="23"/>
      <c r="X347" s="20"/>
      <c r="Y347" s="23"/>
      <c r="Z347" s="23" t="e">
        <f>+LEFT(Costeo!#REF!,250)</f>
        <v>#REF!</v>
      </c>
    </row>
    <row r="348" spans="1:26" ht="57.75" customHeight="1" x14ac:dyDescent="0.2">
      <c r="A348" s="19" t="s">
        <v>981</v>
      </c>
      <c r="B348" s="20" t="s">
        <v>1540</v>
      </c>
      <c r="C348" s="20" t="s">
        <v>1113</v>
      </c>
      <c r="D348" s="21" t="s">
        <v>1114</v>
      </c>
      <c r="E348" s="21" t="s">
        <v>1202</v>
      </c>
      <c r="F348" s="21" t="s">
        <v>1203</v>
      </c>
      <c r="G348" s="21" t="s">
        <v>1433</v>
      </c>
      <c r="H348" s="22" t="s">
        <v>1205</v>
      </c>
      <c r="I348" s="22" t="s">
        <v>1549</v>
      </c>
      <c r="J348" s="22" t="s">
        <v>2001</v>
      </c>
      <c r="K348" s="20"/>
      <c r="L348" s="22">
        <v>56101716</v>
      </c>
      <c r="M348" s="22" t="s">
        <v>1980</v>
      </c>
      <c r="N348" s="22" t="s">
        <v>1562</v>
      </c>
      <c r="O348" s="20">
        <v>30</v>
      </c>
      <c r="P348" s="23">
        <v>4500</v>
      </c>
      <c r="Q348" s="23">
        <v>135000</v>
      </c>
      <c r="R348" s="24"/>
      <c r="S348" s="23"/>
      <c r="T348" s="20">
        <v>1</v>
      </c>
      <c r="U348" s="23">
        <v>135000</v>
      </c>
      <c r="V348" s="20"/>
      <c r="W348" s="23"/>
      <c r="X348" s="20"/>
      <c r="Y348" s="23"/>
      <c r="Z348" s="23" t="e">
        <f>+LEFT(Costeo!#REF!,250)</f>
        <v>#REF!</v>
      </c>
    </row>
    <row r="349" spans="1:26" ht="57.75" customHeight="1" x14ac:dyDescent="0.2">
      <c r="A349" s="19" t="s">
        <v>1564</v>
      </c>
      <c r="B349" s="20" t="s">
        <v>1709</v>
      </c>
      <c r="C349" s="20" t="s">
        <v>23</v>
      </c>
      <c r="D349" s="21" t="s">
        <v>286</v>
      </c>
      <c r="E349" s="25" t="s">
        <v>417</v>
      </c>
      <c r="F349" s="21" t="s">
        <v>1957</v>
      </c>
      <c r="G349" s="21" t="s">
        <v>353</v>
      </c>
      <c r="H349" s="22" t="s">
        <v>431</v>
      </c>
      <c r="I349" s="22" t="s">
        <v>1549</v>
      </c>
      <c r="J349" s="22" t="s">
        <v>1777</v>
      </c>
      <c r="K349" s="20"/>
      <c r="L349" s="22">
        <v>90101802</v>
      </c>
      <c r="M349" s="22" t="s">
        <v>1774</v>
      </c>
      <c r="N349" s="22" t="s">
        <v>1545</v>
      </c>
      <c r="O349" s="20">
        <v>50</v>
      </c>
      <c r="P349" s="23">
        <v>1000</v>
      </c>
      <c r="Q349" s="26">
        <v>50000</v>
      </c>
      <c r="R349" s="24"/>
      <c r="S349" s="23"/>
      <c r="T349" s="20"/>
      <c r="U349" s="23"/>
      <c r="V349" s="20"/>
      <c r="W349" s="23"/>
      <c r="X349" s="20"/>
      <c r="Y349" s="23"/>
      <c r="Z349" s="23"/>
    </row>
    <row r="350" spans="1:26" ht="57.75" customHeight="1" x14ac:dyDescent="0.2">
      <c r="A350" s="19" t="s">
        <v>1564</v>
      </c>
      <c r="B350" s="20" t="s">
        <v>1709</v>
      </c>
      <c r="C350" s="20" t="s">
        <v>23</v>
      </c>
      <c r="D350" s="21" t="s">
        <v>286</v>
      </c>
      <c r="E350" s="25" t="s">
        <v>417</v>
      </c>
      <c r="F350" s="21" t="s">
        <v>1957</v>
      </c>
      <c r="G350" s="21" t="s">
        <v>353</v>
      </c>
      <c r="H350" s="22" t="s">
        <v>431</v>
      </c>
      <c r="I350" s="22" t="s">
        <v>1549</v>
      </c>
      <c r="J350" s="22" t="s">
        <v>1777</v>
      </c>
      <c r="K350" s="20"/>
      <c r="L350" s="22">
        <v>90101802</v>
      </c>
      <c r="M350" s="22" t="s">
        <v>1774</v>
      </c>
      <c r="N350" s="22" t="s">
        <v>1545</v>
      </c>
      <c r="O350" s="20">
        <v>50</v>
      </c>
      <c r="P350" s="23">
        <v>300</v>
      </c>
      <c r="Q350" s="26">
        <v>15000</v>
      </c>
      <c r="R350" s="24"/>
      <c r="S350" s="23"/>
      <c r="T350" s="20"/>
      <c r="U350" s="23"/>
      <c r="V350" s="20"/>
      <c r="W350" s="23"/>
      <c r="X350" s="20"/>
      <c r="Y350" s="23"/>
      <c r="Z350" s="23"/>
    </row>
    <row r="351" spans="1:26" ht="57.75" customHeight="1" x14ac:dyDescent="0.2">
      <c r="A351" s="19" t="s">
        <v>1564</v>
      </c>
      <c r="B351" s="20" t="s">
        <v>1540</v>
      </c>
      <c r="C351" s="20" t="s">
        <v>1113</v>
      </c>
      <c r="D351" s="21" t="s">
        <v>1114</v>
      </c>
      <c r="E351" s="21" t="s">
        <v>1179</v>
      </c>
      <c r="F351" s="21" t="s">
        <v>1182</v>
      </c>
      <c r="G351" s="21" t="s">
        <v>31</v>
      </c>
      <c r="H351" s="22" t="s">
        <v>1188</v>
      </c>
      <c r="I351" s="22" t="s">
        <v>1549</v>
      </c>
      <c r="J351" s="22" t="s">
        <v>1894</v>
      </c>
      <c r="K351" s="20" t="s">
        <v>1895</v>
      </c>
      <c r="L351" s="22">
        <v>12164504</v>
      </c>
      <c r="M351" s="22" t="s">
        <v>1805</v>
      </c>
      <c r="N351" s="22" t="s">
        <v>1545</v>
      </c>
      <c r="O351" s="20">
        <v>1</v>
      </c>
      <c r="P351" s="23">
        <v>41803036</v>
      </c>
      <c r="Q351" s="26">
        <v>41803036</v>
      </c>
      <c r="R351" s="24"/>
      <c r="S351" s="23"/>
      <c r="T351" s="20"/>
      <c r="U351" s="23"/>
      <c r="V351" s="20"/>
      <c r="W351" s="23"/>
      <c r="X351" s="20"/>
      <c r="Y351" s="23"/>
      <c r="Z351" s="23"/>
    </row>
    <row r="352" spans="1:26" ht="57.75" customHeight="1" x14ac:dyDescent="0.2">
      <c r="A352" s="19" t="s">
        <v>981</v>
      </c>
      <c r="B352" s="20" t="s">
        <v>1540</v>
      </c>
      <c r="C352" s="20" t="s">
        <v>1113</v>
      </c>
      <c r="D352" s="21" t="s">
        <v>1114</v>
      </c>
      <c r="E352" s="21" t="s">
        <v>1202</v>
      </c>
      <c r="F352" s="21" t="s">
        <v>1203</v>
      </c>
      <c r="G352" s="21" t="s">
        <v>1433</v>
      </c>
      <c r="H352" s="22" t="s">
        <v>1205</v>
      </c>
      <c r="I352" s="22" t="s">
        <v>1549</v>
      </c>
      <c r="J352" s="22" t="s">
        <v>2002</v>
      </c>
      <c r="K352" s="20"/>
      <c r="L352" s="22">
        <v>56111507</v>
      </c>
      <c r="M352" s="22" t="s">
        <v>1980</v>
      </c>
      <c r="N352" s="22" t="s">
        <v>1562</v>
      </c>
      <c r="O352" s="20">
        <v>2</v>
      </c>
      <c r="P352" s="23">
        <v>75000</v>
      </c>
      <c r="Q352" s="23">
        <v>150000</v>
      </c>
      <c r="R352" s="24"/>
      <c r="S352" s="23"/>
      <c r="T352" s="20">
        <v>1</v>
      </c>
      <c r="U352" s="23">
        <v>150000</v>
      </c>
      <c r="V352" s="20"/>
      <c r="W352" s="23"/>
      <c r="X352" s="20"/>
      <c r="Y352" s="23"/>
      <c r="Z352" s="23" t="e">
        <f>+LEFT(Costeo!#REF!,250)</f>
        <v>#REF!</v>
      </c>
    </row>
    <row r="353" spans="1:26" ht="57.75" customHeight="1" x14ac:dyDescent="0.2">
      <c r="A353" s="19" t="s">
        <v>981</v>
      </c>
      <c r="B353" s="20" t="s">
        <v>1540</v>
      </c>
      <c r="C353" s="20" t="s">
        <v>1113</v>
      </c>
      <c r="D353" s="21" t="s">
        <v>1114</v>
      </c>
      <c r="E353" s="21" t="s">
        <v>1202</v>
      </c>
      <c r="F353" s="21" t="s">
        <v>1203</v>
      </c>
      <c r="G353" s="21" t="s">
        <v>1433</v>
      </c>
      <c r="H353" s="22" t="s">
        <v>1205</v>
      </c>
      <c r="I353" s="22" t="s">
        <v>1549</v>
      </c>
      <c r="J353" s="22" t="s">
        <v>2003</v>
      </c>
      <c r="K353" s="20"/>
      <c r="L353" s="22">
        <v>56101716</v>
      </c>
      <c r="M353" s="22" t="s">
        <v>1980</v>
      </c>
      <c r="N353" s="22" t="s">
        <v>1562</v>
      </c>
      <c r="O353" s="20">
        <v>10</v>
      </c>
      <c r="P353" s="23">
        <v>5000</v>
      </c>
      <c r="Q353" s="23">
        <v>50000</v>
      </c>
      <c r="R353" s="24"/>
      <c r="S353" s="23"/>
      <c r="T353" s="20">
        <v>1</v>
      </c>
      <c r="U353" s="23">
        <v>50000</v>
      </c>
      <c r="V353" s="20"/>
      <c r="W353" s="23"/>
      <c r="X353" s="20"/>
      <c r="Y353" s="23"/>
      <c r="Z353" s="23" t="e">
        <f>+LEFT(Costeo!#REF!,250)</f>
        <v>#REF!</v>
      </c>
    </row>
    <row r="354" spans="1:26" ht="57.75" customHeight="1" x14ac:dyDescent="0.2">
      <c r="A354" s="19" t="s">
        <v>981</v>
      </c>
      <c r="B354" s="20" t="s">
        <v>1540</v>
      </c>
      <c r="C354" s="20" t="s">
        <v>1113</v>
      </c>
      <c r="D354" s="21" t="s">
        <v>1114</v>
      </c>
      <c r="E354" s="21" t="s">
        <v>1202</v>
      </c>
      <c r="F354" s="21" t="s">
        <v>1203</v>
      </c>
      <c r="G354" s="21" t="s">
        <v>1433</v>
      </c>
      <c r="H354" s="22" t="s">
        <v>1205</v>
      </c>
      <c r="I354" s="22" t="s">
        <v>1549</v>
      </c>
      <c r="J354" s="22" t="s">
        <v>2004</v>
      </c>
      <c r="K354" s="20"/>
      <c r="L354" s="22">
        <v>56101716</v>
      </c>
      <c r="M354" s="22" t="s">
        <v>1980</v>
      </c>
      <c r="N354" s="22" t="s">
        <v>1562</v>
      </c>
      <c r="O354" s="20">
        <v>8</v>
      </c>
      <c r="P354" s="23">
        <v>32000</v>
      </c>
      <c r="Q354" s="23">
        <v>256000</v>
      </c>
      <c r="R354" s="24"/>
      <c r="S354" s="23"/>
      <c r="T354" s="20">
        <v>1</v>
      </c>
      <c r="U354" s="23">
        <v>256000</v>
      </c>
      <c r="V354" s="20"/>
      <c r="W354" s="23"/>
      <c r="X354" s="20"/>
      <c r="Y354" s="23"/>
      <c r="Z354" s="23" t="str">
        <f>+LEFT(Costeo!$H370,250)</f>
        <v>Adquisición de insumos informáticos y accesorios para mejora y actualización de las áreas administrativas, Ceremas y laboratorios de los recintos y Rectoria</v>
      </c>
    </row>
    <row r="355" spans="1:26" ht="57.75" customHeight="1" x14ac:dyDescent="0.2">
      <c r="A355" s="19" t="s">
        <v>981</v>
      </c>
      <c r="B355" s="20" t="s">
        <v>1540</v>
      </c>
      <c r="C355" s="20" t="s">
        <v>1113</v>
      </c>
      <c r="D355" s="21" t="s">
        <v>1114</v>
      </c>
      <c r="E355" s="21" t="s">
        <v>1202</v>
      </c>
      <c r="F355" s="21" t="s">
        <v>1203</v>
      </c>
      <c r="G355" s="21" t="s">
        <v>1433</v>
      </c>
      <c r="H355" s="22" t="s">
        <v>1205</v>
      </c>
      <c r="I355" s="22" t="s">
        <v>1549</v>
      </c>
      <c r="J355" s="22" t="s">
        <v>2005</v>
      </c>
      <c r="K355" s="20"/>
      <c r="L355" s="22">
        <v>56101716</v>
      </c>
      <c r="M355" s="22" t="s">
        <v>1980</v>
      </c>
      <c r="N355" s="22" t="s">
        <v>1562</v>
      </c>
      <c r="O355" s="20">
        <v>8</v>
      </c>
      <c r="P355" s="23">
        <v>25000</v>
      </c>
      <c r="Q355" s="23">
        <v>200000</v>
      </c>
      <c r="R355" s="24"/>
      <c r="S355" s="23"/>
      <c r="T355" s="20">
        <v>1</v>
      </c>
      <c r="U355" s="23">
        <v>200000</v>
      </c>
      <c r="V355" s="20"/>
      <c r="W355" s="23"/>
      <c r="X355" s="20"/>
      <c r="Y355" s="23"/>
      <c r="Z355" s="23" t="str">
        <f>+LEFT(Costeo!$H371,250)</f>
        <v>Adquisición de insumos informáticos y accesorios para mejora y actualización de las áreas administrativas, Ceremas y laboratorios de los recintos y Rectoria</v>
      </c>
    </row>
    <row r="356" spans="1:26" ht="57.75" customHeight="1" x14ac:dyDescent="0.2">
      <c r="A356" s="19" t="s">
        <v>981</v>
      </c>
      <c r="B356" s="20" t="s">
        <v>1540</v>
      </c>
      <c r="C356" s="20" t="s">
        <v>1113</v>
      </c>
      <c r="D356" s="21" t="s">
        <v>1114</v>
      </c>
      <c r="E356" s="21" t="s">
        <v>1202</v>
      </c>
      <c r="F356" s="21" t="s">
        <v>1203</v>
      </c>
      <c r="G356" s="21" t="s">
        <v>1433</v>
      </c>
      <c r="H356" s="22" t="s">
        <v>1205</v>
      </c>
      <c r="I356" s="22" t="s">
        <v>1549</v>
      </c>
      <c r="J356" s="22" t="s">
        <v>2006</v>
      </c>
      <c r="K356" s="20"/>
      <c r="L356" s="22">
        <v>56112103</v>
      </c>
      <c r="M356" s="22" t="s">
        <v>1980</v>
      </c>
      <c r="N356" s="22" t="s">
        <v>1562</v>
      </c>
      <c r="O356" s="20">
        <v>8</v>
      </c>
      <c r="P356" s="23">
        <v>35000</v>
      </c>
      <c r="Q356" s="23">
        <v>280000</v>
      </c>
      <c r="R356" s="24"/>
      <c r="S356" s="23"/>
      <c r="T356" s="20">
        <v>1</v>
      </c>
      <c r="U356" s="23">
        <v>280000</v>
      </c>
      <c r="V356" s="20"/>
      <c r="W356" s="23"/>
      <c r="X356" s="20"/>
      <c r="Y356" s="23"/>
      <c r="Z356" s="23" t="e">
        <f>+LEFT(Costeo!#REF!,250)</f>
        <v>#REF!</v>
      </c>
    </row>
    <row r="357" spans="1:26" ht="57.75" customHeight="1" x14ac:dyDescent="0.2">
      <c r="A357" s="19" t="s">
        <v>981</v>
      </c>
      <c r="B357" s="20" t="s">
        <v>1540</v>
      </c>
      <c r="C357" s="20" t="s">
        <v>1113</v>
      </c>
      <c r="D357" s="21" t="s">
        <v>1114</v>
      </c>
      <c r="E357" s="21" t="s">
        <v>1202</v>
      </c>
      <c r="F357" s="21" t="s">
        <v>1203</v>
      </c>
      <c r="G357" s="21" t="s">
        <v>1433</v>
      </c>
      <c r="H357" s="22" t="s">
        <v>1205</v>
      </c>
      <c r="I357" s="22" t="s">
        <v>1549</v>
      </c>
      <c r="J357" s="22" t="s">
        <v>2007</v>
      </c>
      <c r="K357" s="20"/>
      <c r="L357" s="22">
        <v>56112103</v>
      </c>
      <c r="M357" s="22" t="s">
        <v>1980</v>
      </c>
      <c r="N357" s="22" t="s">
        <v>1562</v>
      </c>
      <c r="O357" s="20">
        <v>10</v>
      </c>
      <c r="P357" s="23">
        <v>10500</v>
      </c>
      <c r="Q357" s="23">
        <v>105000</v>
      </c>
      <c r="R357" s="24"/>
      <c r="S357" s="23"/>
      <c r="T357" s="20">
        <v>1</v>
      </c>
      <c r="U357" s="23">
        <v>105000</v>
      </c>
      <c r="V357" s="20"/>
      <c r="W357" s="23"/>
      <c r="X357" s="20"/>
      <c r="Y357" s="23"/>
      <c r="Z357" s="23" t="str">
        <f>+LEFT(Costeo!$H372,250)</f>
        <v xml:space="preserve">Implementación de los programas </v>
      </c>
    </row>
    <row r="358" spans="1:26" ht="57.75" customHeight="1" x14ac:dyDescent="0.2">
      <c r="A358" s="19" t="s">
        <v>981</v>
      </c>
      <c r="B358" s="20" t="s">
        <v>1540</v>
      </c>
      <c r="C358" s="20" t="s">
        <v>1113</v>
      </c>
      <c r="D358" s="21" t="s">
        <v>1114</v>
      </c>
      <c r="E358" s="21" t="s">
        <v>1202</v>
      </c>
      <c r="F358" s="21" t="s">
        <v>1203</v>
      </c>
      <c r="G358" s="21" t="s">
        <v>1433</v>
      </c>
      <c r="H358" s="22" t="s">
        <v>1205</v>
      </c>
      <c r="I358" s="22" t="s">
        <v>1549</v>
      </c>
      <c r="J358" s="22" t="s">
        <v>2008</v>
      </c>
      <c r="K358" s="20"/>
      <c r="L358" s="22">
        <v>56101716</v>
      </c>
      <c r="M358" s="22" t="s">
        <v>1980</v>
      </c>
      <c r="N358" s="22" t="s">
        <v>1562</v>
      </c>
      <c r="O358" s="20">
        <v>20</v>
      </c>
      <c r="P358" s="23">
        <v>3200</v>
      </c>
      <c r="Q358" s="23">
        <v>64000</v>
      </c>
      <c r="R358" s="24"/>
      <c r="S358" s="23"/>
      <c r="T358" s="20">
        <v>1</v>
      </c>
      <c r="U358" s="23">
        <v>64000</v>
      </c>
      <c r="V358" s="20"/>
      <c r="W358" s="23"/>
      <c r="X358" s="20"/>
      <c r="Y358" s="23"/>
      <c r="Z358" s="23" t="str">
        <f>+LEFT(Costeo!$H373,250)</f>
        <v>Adquisición de insumos informáticos y accesorios para mejora y actualización de las áreas administrativas, Ceremas y laboratorios de los recintos y Rectoria</v>
      </c>
    </row>
    <row r="359" spans="1:26" ht="57.75" customHeight="1" x14ac:dyDescent="0.2">
      <c r="A359" s="19" t="s">
        <v>981</v>
      </c>
      <c r="B359" s="20" t="s">
        <v>1540</v>
      </c>
      <c r="C359" s="20" t="s">
        <v>1113</v>
      </c>
      <c r="D359" s="21" t="s">
        <v>1114</v>
      </c>
      <c r="E359" s="21" t="s">
        <v>1202</v>
      </c>
      <c r="F359" s="21" t="s">
        <v>1203</v>
      </c>
      <c r="G359" s="21" t="s">
        <v>1433</v>
      </c>
      <c r="H359" s="22" t="s">
        <v>1205</v>
      </c>
      <c r="I359" s="22" t="s">
        <v>1549</v>
      </c>
      <c r="J359" s="22" t="s">
        <v>2009</v>
      </c>
      <c r="K359" s="20"/>
      <c r="L359" s="22">
        <v>56112103</v>
      </c>
      <c r="M359" s="22" t="s">
        <v>1980</v>
      </c>
      <c r="N359" s="22" t="s">
        <v>1562</v>
      </c>
      <c r="O359" s="20">
        <v>20</v>
      </c>
      <c r="P359" s="23">
        <v>2500</v>
      </c>
      <c r="Q359" s="23">
        <v>50000</v>
      </c>
      <c r="R359" s="24"/>
      <c r="S359" s="23"/>
      <c r="T359" s="20">
        <v>1</v>
      </c>
      <c r="U359" s="23">
        <v>50000</v>
      </c>
      <c r="V359" s="20"/>
      <c r="W359" s="23"/>
      <c r="X359" s="20"/>
      <c r="Y359" s="23"/>
      <c r="Z359" s="23" t="str">
        <f>+LEFT(Costeo!$H374,250)</f>
        <v>Adquisición de insumos informáticos y accesorios para mejora y actualización de las áreas administrativas, Ceremas y laboratorios de los recintos y Rectoria</v>
      </c>
    </row>
    <row r="360" spans="1:26" ht="57.75" customHeight="1" x14ac:dyDescent="0.2">
      <c r="A360" s="19" t="s">
        <v>981</v>
      </c>
      <c r="B360" s="20" t="s">
        <v>1540</v>
      </c>
      <c r="C360" s="20" t="s">
        <v>1113</v>
      </c>
      <c r="D360" s="21" t="s">
        <v>1114</v>
      </c>
      <c r="E360" s="21" t="s">
        <v>1202</v>
      </c>
      <c r="F360" s="21" t="s">
        <v>1203</v>
      </c>
      <c r="G360" s="21" t="s">
        <v>1433</v>
      </c>
      <c r="H360" s="22" t="s">
        <v>1205</v>
      </c>
      <c r="I360" s="22" t="s">
        <v>1549</v>
      </c>
      <c r="J360" s="22" t="s">
        <v>2010</v>
      </c>
      <c r="K360" s="20"/>
      <c r="L360" s="22">
        <v>56101712</v>
      </c>
      <c r="M360" s="22" t="s">
        <v>1980</v>
      </c>
      <c r="N360" s="22" t="s">
        <v>1562</v>
      </c>
      <c r="O360" s="20">
        <v>10</v>
      </c>
      <c r="P360" s="23">
        <v>6000</v>
      </c>
      <c r="Q360" s="23">
        <v>60000</v>
      </c>
      <c r="R360" s="24"/>
      <c r="S360" s="23"/>
      <c r="T360" s="20">
        <v>1</v>
      </c>
      <c r="U360" s="23">
        <v>60000</v>
      </c>
      <c r="V360" s="20"/>
      <c r="W360" s="23"/>
      <c r="X360" s="20"/>
      <c r="Y360" s="23"/>
      <c r="Z360" s="23" t="str">
        <f>+LEFT(Costeo!$H375,250)</f>
        <v>Adquisición de insumos informáticos y accesorios para mejora y actualización de las áreas administrativas, Ceremas y laboratorios de los recintos y Rectoria</v>
      </c>
    </row>
    <row r="361" spans="1:26" ht="57.75" customHeight="1" x14ac:dyDescent="0.2">
      <c r="A361" s="19" t="s">
        <v>981</v>
      </c>
      <c r="B361" s="20" t="s">
        <v>1540</v>
      </c>
      <c r="C361" s="20" t="s">
        <v>1113</v>
      </c>
      <c r="D361" s="21" t="s">
        <v>1114</v>
      </c>
      <c r="E361" s="21" t="s">
        <v>1202</v>
      </c>
      <c r="F361" s="21" t="s">
        <v>1203</v>
      </c>
      <c r="G361" s="21" t="s">
        <v>1433</v>
      </c>
      <c r="H361" s="22" t="s">
        <v>1205</v>
      </c>
      <c r="I361" s="22" t="s">
        <v>1549</v>
      </c>
      <c r="J361" s="22" t="s">
        <v>2011</v>
      </c>
      <c r="K361" s="20"/>
      <c r="L361" s="22">
        <v>56101716</v>
      </c>
      <c r="M361" s="22" t="s">
        <v>1980</v>
      </c>
      <c r="N361" s="22" t="s">
        <v>1562</v>
      </c>
      <c r="O361" s="20">
        <v>10</v>
      </c>
      <c r="P361" s="23">
        <v>8000</v>
      </c>
      <c r="Q361" s="23">
        <v>80000</v>
      </c>
      <c r="R361" s="24"/>
      <c r="S361" s="23"/>
      <c r="T361" s="20">
        <v>1</v>
      </c>
      <c r="U361" s="23">
        <v>80000</v>
      </c>
      <c r="V361" s="20"/>
      <c r="W361" s="23"/>
      <c r="X361" s="20"/>
      <c r="Y361" s="23"/>
      <c r="Z361" s="23" t="str">
        <f>+LEFT(Costeo!$H376,250)</f>
        <v>Adquisición de insumos informáticos y accesorios para mejora y actualización de las áreas administrativas, Ceremas y laboratorios de los recintos y Rectoria</v>
      </c>
    </row>
    <row r="362" spans="1:26" ht="57.75" customHeight="1" x14ac:dyDescent="0.2">
      <c r="A362" s="19" t="s">
        <v>981</v>
      </c>
      <c r="B362" s="20" t="s">
        <v>1540</v>
      </c>
      <c r="C362" s="20" t="s">
        <v>1113</v>
      </c>
      <c r="D362" s="21" t="s">
        <v>1114</v>
      </c>
      <c r="E362" s="21" t="s">
        <v>1202</v>
      </c>
      <c r="F362" s="21" t="s">
        <v>1203</v>
      </c>
      <c r="G362" s="21" t="s">
        <v>1433</v>
      </c>
      <c r="H362" s="22" t="s">
        <v>1205</v>
      </c>
      <c r="I362" s="22" t="s">
        <v>1549</v>
      </c>
      <c r="J362" s="22" t="s">
        <v>2012</v>
      </c>
      <c r="K362" s="20"/>
      <c r="L362" s="22">
        <v>56101716</v>
      </c>
      <c r="M362" s="22" t="s">
        <v>1980</v>
      </c>
      <c r="N362" s="22" t="s">
        <v>1562</v>
      </c>
      <c r="O362" s="20">
        <v>1</v>
      </c>
      <c r="P362" s="23">
        <v>200000</v>
      </c>
      <c r="Q362" s="23">
        <v>200000</v>
      </c>
      <c r="R362" s="24"/>
      <c r="S362" s="23"/>
      <c r="T362" s="20">
        <v>1</v>
      </c>
      <c r="U362" s="23">
        <v>200000</v>
      </c>
      <c r="V362" s="20"/>
      <c r="W362" s="23"/>
      <c r="X362" s="20"/>
      <c r="Y362" s="23"/>
      <c r="Z362" s="23" t="str">
        <f>+LEFT(Costeo!$H377,250)</f>
        <v>Adquisición de insumos informáticos y accesorios para mejora y actualización de las áreas administrativas, Ceremas y laboratorios de los recintos y Rectoria</v>
      </c>
    </row>
    <row r="363" spans="1:26" ht="57.75" customHeight="1" x14ac:dyDescent="0.2">
      <c r="A363" s="19" t="s">
        <v>981</v>
      </c>
      <c r="B363" s="20" t="s">
        <v>1540</v>
      </c>
      <c r="C363" s="20" t="s">
        <v>1113</v>
      </c>
      <c r="D363" s="21" t="s">
        <v>1114</v>
      </c>
      <c r="E363" s="21" t="s">
        <v>1202</v>
      </c>
      <c r="F363" s="21" t="s">
        <v>1203</v>
      </c>
      <c r="G363" s="21" t="s">
        <v>1433</v>
      </c>
      <c r="H363" s="22" t="s">
        <v>1205</v>
      </c>
      <c r="I363" s="22" t="s">
        <v>1549</v>
      </c>
      <c r="J363" s="22" t="s">
        <v>2013</v>
      </c>
      <c r="K363" s="20"/>
      <c r="L363" s="22">
        <v>56101716</v>
      </c>
      <c r="M363" s="22" t="s">
        <v>1980</v>
      </c>
      <c r="N363" s="22" t="s">
        <v>1562</v>
      </c>
      <c r="O363" s="20">
        <v>30</v>
      </c>
      <c r="P363" s="23">
        <v>9850</v>
      </c>
      <c r="Q363" s="23">
        <v>295500</v>
      </c>
      <c r="R363" s="24"/>
      <c r="S363" s="23"/>
      <c r="T363" s="20">
        <v>1</v>
      </c>
      <c r="U363" s="23">
        <v>295500</v>
      </c>
      <c r="V363" s="20"/>
      <c r="W363" s="23"/>
      <c r="X363" s="20"/>
      <c r="Y363" s="23"/>
      <c r="Z363" s="23" t="str">
        <f>+LEFT(Costeo!$H383,250)</f>
        <v xml:space="preserve">Implementación del Plan de captación y visitas promocionales a centros educativos </v>
      </c>
    </row>
    <row r="364" spans="1:26" ht="57.75" customHeight="1" x14ac:dyDescent="0.2">
      <c r="A364" s="19" t="s">
        <v>1569</v>
      </c>
      <c r="B364" s="20" t="s">
        <v>1540</v>
      </c>
      <c r="C364" s="20" t="s">
        <v>1570</v>
      </c>
      <c r="D364" s="21" t="s">
        <v>1571</v>
      </c>
      <c r="E364" s="25" t="s">
        <v>1403</v>
      </c>
      <c r="F364" s="21" t="s">
        <v>1409</v>
      </c>
      <c r="G364" s="21" t="s">
        <v>1433</v>
      </c>
      <c r="H364" s="22" t="s">
        <v>1862</v>
      </c>
      <c r="I364" s="22" t="s">
        <v>1549</v>
      </c>
      <c r="J364" s="22" t="s">
        <v>1872</v>
      </c>
      <c r="K364" s="20" t="s">
        <v>2014</v>
      </c>
      <c r="L364" s="22">
        <v>43211507</v>
      </c>
      <c r="M364" s="22" t="s">
        <v>2015</v>
      </c>
      <c r="N364" s="22" t="s">
        <v>1545</v>
      </c>
      <c r="O364" s="20">
        <v>1</v>
      </c>
      <c r="P364" s="23">
        <v>10000</v>
      </c>
      <c r="Q364" s="23">
        <v>10000</v>
      </c>
      <c r="R364" s="24"/>
      <c r="S364" s="23">
        <v>0</v>
      </c>
      <c r="T364" s="20">
        <v>1</v>
      </c>
      <c r="U364" s="23">
        <v>10000</v>
      </c>
      <c r="V364" s="20"/>
      <c r="W364" s="23">
        <v>0</v>
      </c>
      <c r="X364" s="20"/>
      <c r="Y364" s="23">
        <v>0</v>
      </c>
      <c r="Z364" s="23" t="str">
        <f>+LEFT(Costeo!$H459,250)</f>
        <v>Entregar Kit Estudiantil</v>
      </c>
    </row>
    <row r="365" spans="1:26" ht="57.75" customHeight="1" x14ac:dyDescent="0.2">
      <c r="A365" s="19" t="s">
        <v>1569</v>
      </c>
      <c r="B365" s="20" t="s">
        <v>1540</v>
      </c>
      <c r="C365" s="20" t="s">
        <v>1570</v>
      </c>
      <c r="D365" s="21" t="s">
        <v>1571</v>
      </c>
      <c r="E365" s="21" t="s">
        <v>1403</v>
      </c>
      <c r="F365" s="21" t="s">
        <v>1409</v>
      </c>
      <c r="G365" s="21" t="s">
        <v>1433</v>
      </c>
      <c r="H365" s="22" t="s">
        <v>1862</v>
      </c>
      <c r="I365" s="22" t="s">
        <v>1549</v>
      </c>
      <c r="J365" s="22" t="s">
        <v>2016</v>
      </c>
      <c r="K365" s="20" t="s">
        <v>2017</v>
      </c>
      <c r="L365" s="22">
        <v>43211508</v>
      </c>
      <c r="M365" s="22" t="s">
        <v>2015</v>
      </c>
      <c r="N365" s="22" t="s">
        <v>1545</v>
      </c>
      <c r="O365" s="20">
        <v>1</v>
      </c>
      <c r="P365" s="23">
        <v>99000</v>
      </c>
      <c r="Q365" s="23">
        <v>99000</v>
      </c>
      <c r="R365" s="24"/>
      <c r="S365" s="23">
        <v>0</v>
      </c>
      <c r="T365" s="20">
        <v>1</v>
      </c>
      <c r="U365" s="23">
        <v>100000</v>
      </c>
      <c r="V365" s="20"/>
      <c r="W365" s="23">
        <v>0</v>
      </c>
      <c r="X365" s="20"/>
      <c r="Y365" s="23">
        <v>0</v>
      </c>
      <c r="Z365" s="23" t="str">
        <f>+LEFT(Costeo!$H462,250)</f>
        <v>Entregar Kit Estudiantil</v>
      </c>
    </row>
    <row r="366" spans="1:26" ht="57.75" customHeight="1" x14ac:dyDescent="0.2">
      <c r="A366" s="19" t="s">
        <v>1659</v>
      </c>
      <c r="B366" s="20" t="s">
        <v>1540</v>
      </c>
      <c r="C366" s="20" t="s">
        <v>1298</v>
      </c>
      <c r="D366" s="21" t="s">
        <v>1299</v>
      </c>
      <c r="E366" s="25" t="s">
        <v>1300</v>
      </c>
      <c r="F366" s="21" t="s">
        <v>1300</v>
      </c>
      <c r="G366" s="21" t="s">
        <v>1433</v>
      </c>
      <c r="H366" s="22" t="s">
        <v>1328</v>
      </c>
      <c r="I366" s="22" t="s">
        <v>1549</v>
      </c>
      <c r="J366" s="27" t="s">
        <v>1872</v>
      </c>
      <c r="K366" s="20" t="s">
        <v>2018</v>
      </c>
      <c r="L366" s="22">
        <f>IFERROR(VLOOKUP(Costeo!$J515,'Artículos del catálogo'!$A$2:$F$18302,3,FALSE),"")</f>
        <v>43211507</v>
      </c>
      <c r="M366" s="22" t="s">
        <v>2015</v>
      </c>
      <c r="N366" s="22" t="s">
        <v>1545</v>
      </c>
      <c r="O366" s="20">
        <v>2</v>
      </c>
      <c r="P366" s="23">
        <v>22500</v>
      </c>
      <c r="Q366" s="23">
        <v>45000</v>
      </c>
      <c r="R366" s="24"/>
      <c r="S366" s="23">
        <f>Costeo!$R515*Costeo!$P515</f>
        <v>0</v>
      </c>
      <c r="T366" s="20">
        <v>2</v>
      </c>
      <c r="U366" s="23">
        <f>Costeo!$T515*Costeo!$P515</f>
        <v>1134000</v>
      </c>
      <c r="V366" s="20"/>
      <c r="W366" s="23">
        <f>Costeo!$V515*Costeo!$P515</f>
        <v>0</v>
      </c>
      <c r="X366" s="20"/>
      <c r="Y366" s="23">
        <f>Costeo!$X515*Costeo!$P515</f>
        <v>0</v>
      </c>
      <c r="Z366" s="23" t="str">
        <f>+LEFT(Costeo!$H515,250)</f>
        <v>Adquisición de insumos informáticos y accesorios para mejora y actualización de las áreas administrativas, Ceremas y laboratorios de los recintos y Rectoria</v>
      </c>
    </row>
    <row r="367" spans="1:26" ht="57.75" customHeight="1" x14ac:dyDescent="0.2">
      <c r="A367" s="19" t="s">
        <v>1659</v>
      </c>
      <c r="B367" s="20" t="s">
        <v>1540</v>
      </c>
      <c r="C367" s="20" t="s">
        <v>1298</v>
      </c>
      <c r="D367" s="21" t="s">
        <v>1299</v>
      </c>
      <c r="E367" s="25" t="s">
        <v>1300</v>
      </c>
      <c r="F367" s="21" t="s">
        <v>1300</v>
      </c>
      <c r="G367" s="21" t="s">
        <v>1433</v>
      </c>
      <c r="H367" s="22" t="s">
        <v>1328</v>
      </c>
      <c r="I367" s="22" t="s">
        <v>1549</v>
      </c>
      <c r="J367" s="27" t="s">
        <v>1872</v>
      </c>
      <c r="K367" s="20" t="s">
        <v>2019</v>
      </c>
      <c r="L367" s="22">
        <f>IFERROR(VLOOKUP(Costeo!$J516,'Artículos del catálogo'!$A$2:$F$18302,3,FALSE),"")</f>
        <v>15101506</v>
      </c>
      <c r="M367" s="22" t="s">
        <v>2015</v>
      </c>
      <c r="N367" s="22" t="s">
        <v>1545</v>
      </c>
      <c r="O367" s="20">
        <v>2</v>
      </c>
      <c r="P367" s="23">
        <v>155000</v>
      </c>
      <c r="Q367" s="23">
        <v>310000</v>
      </c>
      <c r="R367" s="24"/>
      <c r="S367" s="23">
        <f>Costeo!$R516*Costeo!$P516</f>
        <v>15600000</v>
      </c>
      <c r="T367" s="20">
        <v>2</v>
      </c>
      <c r="U367" s="23">
        <f>Costeo!$T516*Costeo!$P516</f>
        <v>15600000</v>
      </c>
      <c r="V367" s="20"/>
      <c r="W367" s="23">
        <f>Costeo!$V516*Costeo!$P516</f>
        <v>15600000</v>
      </c>
      <c r="X367" s="20"/>
      <c r="Y367" s="23">
        <f>Costeo!$X516*Costeo!$P516</f>
        <v>15600000</v>
      </c>
      <c r="Z367" s="23" t="str">
        <f>+LEFT(Costeo!$H516,250)</f>
        <v>Compra de combustible Rectoría</v>
      </c>
    </row>
    <row r="368" spans="1:26" ht="57.75" customHeight="1" x14ac:dyDescent="0.2">
      <c r="A368" s="19" t="s">
        <v>1659</v>
      </c>
      <c r="B368" s="20" t="s">
        <v>1540</v>
      </c>
      <c r="C368" s="20" t="s">
        <v>1298</v>
      </c>
      <c r="D368" s="21" t="s">
        <v>1299</v>
      </c>
      <c r="E368" s="25" t="s">
        <v>1300</v>
      </c>
      <c r="F368" s="21" t="s">
        <v>1300</v>
      </c>
      <c r="G368" s="21" t="s">
        <v>1433</v>
      </c>
      <c r="H368" s="22" t="s">
        <v>1328</v>
      </c>
      <c r="I368" s="22" t="s">
        <v>1549</v>
      </c>
      <c r="J368" s="27" t="s">
        <v>1872</v>
      </c>
      <c r="K368" s="20" t="s">
        <v>2020</v>
      </c>
      <c r="L368" s="22" t="str">
        <f>IFERROR(VLOOKUP(Costeo!$J517,'Artículos del catálogo'!$A$2:$F$18302,3,FALSE),"")</f>
        <v/>
      </c>
      <c r="M368" s="22" t="s">
        <v>2015</v>
      </c>
      <c r="N368" s="22" t="s">
        <v>1545</v>
      </c>
      <c r="O368" s="20">
        <v>4</v>
      </c>
      <c r="P368" s="23">
        <v>170000</v>
      </c>
      <c r="Q368" s="23">
        <v>680000</v>
      </c>
      <c r="R368" s="24"/>
      <c r="S368" s="23">
        <f>Costeo!$R517*Costeo!$P517</f>
        <v>19200000</v>
      </c>
      <c r="T368" s="20">
        <v>4</v>
      </c>
      <c r="U368" s="23">
        <f>Costeo!$T517*Costeo!$P517</f>
        <v>19200000</v>
      </c>
      <c r="V368" s="20"/>
      <c r="W368" s="23">
        <f>Costeo!$V517*Costeo!$P517</f>
        <v>19200000</v>
      </c>
      <c r="X368" s="20"/>
      <c r="Y368" s="23">
        <f>Costeo!$X517*Costeo!$P517</f>
        <v>19200000</v>
      </c>
      <c r="Z368" s="23" t="str">
        <f>+LEFT(Costeo!$H517,250)</f>
        <v>Compra de combustible Rectoría</v>
      </c>
    </row>
    <row r="369" spans="1:26" ht="57.75" customHeight="1" x14ac:dyDescent="0.2">
      <c r="A369" s="19" t="s">
        <v>1659</v>
      </c>
      <c r="B369" s="20" t="s">
        <v>1540</v>
      </c>
      <c r="C369" s="20" t="s">
        <v>1298</v>
      </c>
      <c r="D369" s="21" t="s">
        <v>1299</v>
      </c>
      <c r="E369" s="25" t="s">
        <v>1300</v>
      </c>
      <c r="F369" s="21" t="s">
        <v>1300</v>
      </c>
      <c r="G369" s="21" t="s">
        <v>1433</v>
      </c>
      <c r="H369" s="22" t="s">
        <v>1328</v>
      </c>
      <c r="I369" s="22" t="s">
        <v>1549</v>
      </c>
      <c r="J369" s="27" t="s">
        <v>1872</v>
      </c>
      <c r="K369" s="20" t="s">
        <v>2021</v>
      </c>
      <c r="L369" s="22">
        <f>IFERROR(VLOOKUP(Costeo!$J521,'Artículos del catálogo'!$A$2:$F$18302,3,FALSE),"")</f>
        <v>43211507</v>
      </c>
      <c r="M369" s="22" t="s">
        <v>2015</v>
      </c>
      <c r="N369" s="22" t="s">
        <v>1545</v>
      </c>
      <c r="O369" s="20">
        <v>8</v>
      </c>
      <c r="P369" s="23">
        <v>17000</v>
      </c>
      <c r="Q369" s="23">
        <v>136000</v>
      </c>
      <c r="R369" s="24"/>
      <c r="S369" s="23">
        <f>Costeo!$R521*Costeo!$P521</f>
        <v>0</v>
      </c>
      <c r="T369" s="20">
        <v>8</v>
      </c>
      <c r="U369" s="23">
        <f>Costeo!$T521*Costeo!$P521</f>
        <v>157000</v>
      </c>
      <c r="V369" s="20"/>
      <c r="W369" s="23">
        <f>Costeo!$V521*Costeo!$P521</f>
        <v>0</v>
      </c>
      <c r="X369" s="20"/>
      <c r="Y369" s="23">
        <f>Costeo!$X521*Costeo!$P521</f>
        <v>0</v>
      </c>
      <c r="Z369" s="23" t="str">
        <f>+LEFT(Costeo!$H521,250)</f>
        <v>Adquisición de insumos informáticos y accesorios para mejora y actualización de las áreas administrativas, Ceremas y laboratorios de los recintos y Rectoria</v>
      </c>
    </row>
    <row r="370" spans="1:26" ht="57.75" customHeight="1" x14ac:dyDescent="0.2">
      <c r="A370" s="19" t="s">
        <v>1659</v>
      </c>
      <c r="B370" s="20" t="s">
        <v>1540</v>
      </c>
      <c r="C370" s="20" t="s">
        <v>1298</v>
      </c>
      <c r="D370" s="21" t="s">
        <v>1299</v>
      </c>
      <c r="E370" s="25" t="s">
        <v>1300</v>
      </c>
      <c r="F370" s="21" t="s">
        <v>1300</v>
      </c>
      <c r="G370" s="21" t="s">
        <v>1433</v>
      </c>
      <c r="H370" s="22" t="s">
        <v>1328</v>
      </c>
      <c r="I370" s="22" t="s">
        <v>1549</v>
      </c>
      <c r="J370" s="27" t="s">
        <v>1872</v>
      </c>
      <c r="K370" s="20" t="s">
        <v>2022</v>
      </c>
      <c r="L370" s="22">
        <f>IFERROR(VLOOKUP(Costeo!$J522,'Artículos del catálogo'!$A$2:$F$18302,3,FALSE),"")</f>
        <v>43211507</v>
      </c>
      <c r="M370" s="22" t="s">
        <v>2015</v>
      </c>
      <c r="N370" s="22" t="s">
        <v>1545</v>
      </c>
      <c r="O370" s="20">
        <v>1</v>
      </c>
      <c r="P370" s="23">
        <v>78500</v>
      </c>
      <c r="Q370" s="23">
        <v>78500</v>
      </c>
      <c r="R370" s="24"/>
      <c r="S370" s="23">
        <f>Costeo!$R522*Costeo!$P522</f>
        <v>0</v>
      </c>
      <c r="T370" s="20">
        <v>1</v>
      </c>
      <c r="U370" s="23">
        <f>Costeo!$T522*Costeo!$P522</f>
        <v>706500</v>
      </c>
      <c r="V370" s="20"/>
      <c r="W370" s="23">
        <f>Costeo!$V522*Costeo!$P522</f>
        <v>0</v>
      </c>
      <c r="X370" s="20"/>
      <c r="Y370" s="23">
        <f>Costeo!$X522*Costeo!$P522</f>
        <v>0</v>
      </c>
      <c r="Z370" s="23" t="str">
        <f>+LEFT(Costeo!$H522,250)</f>
        <v>Adquisición de insumos informáticos y accesorios para mejora y actualización de las áreas administrativas, Ceremas y laboratorios de los recintos y Rectoria</v>
      </c>
    </row>
    <row r="371" spans="1:26" ht="57.75" customHeight="1" x14ac:dyDescent="0.2">
      <c r="A371" s="19" t="s">
        <v>1659</v>
      </c>
      <c r="B371" s="20" t="s">
        <v>1540</v>
      </c>
      <c r="C371" s="20" t="s">
        <v>1298</v>
      </c>
      <c r="D371" s="21" t="s">
        <v>1299</v>
      </c>
      <c r="E371" s="25" t="s">
        <v>1300</v>
      </c>
      <c r="F371" s="21" t="s">
        <v>1300</v>
      </c>
      <c r="G371" s="21" t="s">
        <v>1433</v>
      </c>
      <c r="H371" s="22" t="s">
        <v>1328</v>
      </c>
      <c r="I371" s="22" t="s">
        <v>1549</v>
      </c>
      <c r="J371" s="27" t="s">
        <v>1872</v>
      </c>
      <c r="K371" s="20" t="s">
        <v>2023</v>
      </c>
      <c r="L371" s="22">
        <f>IFERROR(VLOOKUP(Costeo!$J523,'Artículos del catálogo'!$A$2:$F$18302,3,FALSE),"")</f>
        <v>43211507</v>
      </c>
      <c r="M371" s="22" t="s">
        <v>2015</v>
      </c>
      <c r="N371" s="22" t="s">
        <v>1545</v>
      </c>
      <c r="O371" s="20">
        <v>3</v>
      </c>
      <c r="P371" s="23">
        <v>25000</v>
      </c>
      <c r="Q371" s="23">
        <v>75000</v>
      </c>
      <c r="R371" s="24"/>
      <c r="S371" s="23">
        <f>Costeo!$R523*Costeo!$P523</f>
        <v>0</v>
      </c>
      <c r="T371" s="20">
        <v>3</v>
      </c>
      <c r="U371" s="23">
        <f>Costeo!$T523*Costeo!$P523</f>
        <v>1300000</v>
      </c>
      <c r="V371" s="20"/>
      <c r="W371" s="23">
        <f>Costeo!$V523*Costeo!$P523</f>
        <v>0</v>
      </c>
      <c r="X371" s="20"/>
      <c r="Y371" s="23">
        <f>Costeo!$X523*Costeo!$P523</f>
        <v>0</v>
      </c>
      <c r="Z371" s="23" t="str">
        <f>+LEFT(Costeo!$H523,250)</f>
        <v>Adquisición de insumos informáticos y accesorios para mejora y actualización de las áreas administrativas, Ceremas y laboratorios de los recintos y Rectoria</v>
      </c>
    </row>
    <row r="372" spans="1:26" ht="57.75" customHeight="1" x14ac:dyDescent="0.2">
      <c r="A372" s="19" t="s">
        <v>1564</v>
      </c>
      <c r="B372" s="20" t="s">
        <v>1709</v>
      </c>
      <c r="C372" s="20" t="s">
        <v>23</v>
      </c>
      <c r="D372" s="21" t="s">
        <v>257</v>
      </c>
      <c r="E372" s="21" t="s">
        <v>258</v>
      </c>
      <c r="F372" s="21" t="s">
        <v>261</v>
      </c>
      <c r="G372" s="21" t="s">
        <v>31</v>
      </c>
      <c r="H372" s="22" t="s">
        <v>1913</v>
      </c>
      <c r="I372" s="22" t="s">
        <v>1549</v>
      </c>
      <c r="J372" s="22" t="s">
        <v>1914</v>
      </c>
      <c r="K372" s="20" t="s">
        <v>1914</v>
      </c>
      <c r="L372" s="22"/>
      <c r="M372" s="22" t="s">
        <v>1915</v>
      </c>
      <c r="N372" s="22" t="s">
        <v>1545</v>
      </c>
      <c r="O372" s="20">
        <v>1</v>
      </c>
      <c r="P372" s="23">
        <v>150000</v>
      </c>
      <c r="Q372" s="26">
        <v>150000</v>
      </c>
      <c r="R372" s="24"/>
      <c r="S372" s="23"/>
      <c r="T372" s="20"/>
      <c r="U372" s="23"/>
      <c r="V372" s="20"/>
      <c r="W372" s="23"/>
      <c r="X372" s="20"/>
      <c r="Y372" s="23"/>
      <c r="Z372" s="23"/>
    </row>
    <row r="373" spans="1:26" ht="57.75" customHeight="1" x14ac:dyDescent="0.2">
      <c r="A373" s="19" t="s">
        <v>1659</v>
      </c>
      <c r="B373" s="20" t="s">
        <v>1540</v>
      </c>
      <c r="C373" s="20" t="s">
        <v>1298</v>
      </c>
      <c r="D373" s="21" t="s">
        <v>1299</v>
      </c>
      <c r="E373" s="25" t="s">
        <v>1300</v>
      </c>
      <c r="F373" s="21" t="s">
        <v>1300</v>
      </c>
      <c r="G373" s="21" t="s">
        <v>1433</v>
      </c>
      <c r="H373" s="22" t="s">
        <v>1328</v>
      </c>
      <c r="I373" s="22" t="s">
        <v>1549</v>
      </c>
      <c r="J373" s="27" t="s">
        <v>1872</v>
      </c>
      <c r="K373" s="20" t="s">
        <v>2024</v>
      </c>
      <c r="L373" s="22">
        <f>IFERROR(VLOOKUP(Costeo!$J524,'Artículos del catálogo'!$A$2:$F$18302,3,FALSE),"")</f>
        <v>43211507</v>
      </c>
      <c r="M373" s="22" t="s">
        <v>2015</v>
      </c>
      <c r="N373" s="22" t="s">
        <v>1545</v>
      </c>
      <c r="O373" s="20">
        <v>1</v>
      </c>
      <c r="P373" s="23">
        <v>20000</v>
      </c>
      <c r="Q373" s="23">
        <v>20000</v>
      </c>
      <c r="R373" s="24"/>
      <c r="S373" s="23">
        <f>Costeo!$R524*Costeo!$P524</f>
        <v>0</v>
      </c>
      <c r="T373" s="20">
        <v>1</v>
      </c>
      <c r="U373" s="23">
        <f>Costeo!$T524*Costeo!$P524</f>
        <v>187083.84000000003</v>
      </c>
      <c r="V373" s="20"/>
      <c r="W373" s="23">
        <f>Costeo!$V524*Costeo!$P524</f>
        <v>0</v>
      </c>
      <c r="X373" s="20"/>
      <c r="Y373" s="23">
        <f>Costeo!$X524*Costeo!$P524</f>
        <v>0</v>
      </c>
      <c r="Z373" s="23" t="str">
        <f>+LEFT(Costeo!$H524,250)</f>
        <v>Adquisición de insumos informáticos y accesorios para mejora y actualización de las áreas administrativas, Ceremas y laboratorios de los recintos y Rectoria</v>
      </c>
    </row>
    <row r="374" spans="1:26" ht="57.75" customHeight="1" x14ac:dyDescent="0.2">
      <c r="A374" s="19" t="s">
        <v>1659</v>
      </c>
      <c r="B374" s="20" t="s">
        <v>1540</v>
      </c>
      <c r="C374" s="20" t="s">
        <v>1298</v>
      </c>
      <c r="D374" s="21" t="s">
        <v>1299</v>
      </c>
      <c r="E374" s="25" t="s">
        <v>1300</v>
      </c>
      <c r="F374" s="21" t="s">
        <v>1300</v>
      </c>
      <c r="G374" s="21" t="s">
        <v>1433</v>
      </c>
      <c r="H374" s="22" t="s">
        <v>1328</v>
      </c>
      <c r="I374" s="22" t="s">
        <v>1549</v>
      </c>
      <c r="J374" s="27" t="s">
        <v>1872</v>
      </c>
      <c r="K374" s="20" t="s">
        <v>2025</v>
      </c>
      <c r="L374" s="22">
        <f>IFERROR(VLOOKUP(Costeo!$J525,'Artículos del catálogo'!$A$2:$F$18302,3,FALSE),"")</f>
        <v>43211507</v>
      </c>
      <c r="M374" s="22" t="s">
        <v>2015</v>
      </c>
      <c r="N374" s="22" t="s">
        <v>1545</v>
      </c>
      <c r="O374" s="20">
        <v>1</v>
      </c>
      <c r="P374" s="23">
        <v>35000</v>
      </c>
      <c r="Q374" s="23">
        <v>35000</v>
      </c>
      <c r="R374" s="24"/>
      <c r="S374" s="23">
        <f>Costeo!$R525*Costeo!$P525</f>
        <v>0</v>
      </c>
      <c r="T374" s="20">
        <v>1</v>
      </c>
      <c r="U374" s="23">
        <f>Costeo!$T525*Costeo!$P525</f>
        <v>2904500</v>
      </c>
      <c r="V374" s="20"/>
      <c r="W374" s="23">
        <f>Costeo!$V525*Costeo!$P525</f>
        <v>0</v>
      </c>
      <c r="X374" s="20"/>
      <c r="Y374" s="23">
        <f>Costeo!$X525*Costeo!$P525</f>
        <v>0</v>
      </c>
      <c r="Z374" s="23" t="str">
        <f>+LEFT(Costeo!$H525,250)</f>
        <v>Adquisición de insumos informáticos y accesorios para mejora y actualización de las áreas administrativas, Ceremas y laboratorios de los recintos y Rectoria</v>
      </c>
    </row>
    <row r="375" spans="1:26" ht="57.75" customHeight="1" x14ac:dyDescent="0.2">
      <c r="A375" s="19" t="s">
        <v>1659</v>
      </c>
      <c r="B375" s="20" t="s">
        <v>1540</v>
      </c>
      <c r="C375" s="20" t="s">
        <v>1298</v>
      </c>
      <c r="D375" s="21" t="s">
        <v>1299</v>
      </c>
      <c r="E375" s="25" t="s">
        <v>1300</v>
      </c>
      <c r="F375" s="21" t="s">
        <v>1300</v>
      </c>
      <c r="G375" s="21" t="s">
        <v>1433</v>
      </c>
      <c r="H375" s="22" t="s">
        <v>1328</v>
      </c>
      <c r="I375" s="22" t="s">
        <v>1549</v>
      </c>
      <c r="J375" s="27" t="s">
        <v>1872</v>
      </c>
      <c r="K375" s="20" t="s">
        <v>2025</v>
      </c>
      <c r="L375" s="22">
        <f>IFERROR(VLOOKUP(Costeo!$J526,'Artículos del catálogo'!$A$2:$F$18302,3,FALSE),"")</f>
        <v>43211507</v>
      </c>
      <c r="M375" s="22" t="s">
        <v>2015</v>
      </c>
      <c r="N375" s="22" t="s">
        <v>1545</v>
      </c>
      <c r="O375" s="20">
        <v>1</v>
      </c>
      <c r="P375" s="23">
        <v>35000</v>
      </c>
      <c r="Q375" s="23">
        <v>35000</v>
      </c>
      <c r="R375" s="24"/>
      <c r="S375" s="23">
        <f>Costeo!$R526*Costeo!$P526</f>
        <v>0</v>
      </c>
      <c r="T375" s="20">
        <v>1</v>
      </c>
      <c r="U375" s="23">
        <f>Costeo!$T526*Costeo!$P526</f>
        <v>48000</v>
      </c>
      <c r="V375" s="20"/>
      <c r="W375" s="23">
        <f>Costeo!$V526*Costeo!$P526</f>
        <v>0</v>
      </c>
      <c r="X375" s="20"/>
      <c r="Y375" s="23">
        <f>Costeo!$X526*Costeo!$P526</f>
        <v>0</v>
      </c>
      <c r="Z375" s="23" t="str">
        <f>+LEFT(Costeo!$H526,250)</f>
        <v>Adquisición de insumos informáticos y accesorios para mejora y actualización de las áreas administrativas, Ceremas y laboratorios de los recintos y Rectoria</v>
      </c>
    </row>
    <row r="376" spans="1:26" ht="57.75" customHeight="1" x14ac:dyDescent="0.2">
      <c r="A376" s="19" t="s">
        <v>1659</v>
      </c>
      <c r="B376" s="20" t="s">
        <v>1540</v>
      </c>
      <c r="C376" s="20" t="s">
        <v>1298</v>
      </c>
      <c r="D376" s="21" t="s">
        <v>1299</v>
      </c>
      <c r="E376" s="25" t="s">
        <v>1300</v>
      </c>
      <c r="F376" s="21" t="s">
        <v>1300</v>
      </c>
      <c r="G376" s="21" t="s">
        <v>1433</v>
      </c>
      <c r="H376" s="22" t="s">
        <v>1328</v>
      </c>
      <c r="I376" s="22" t="s">
        <v>1549</v>
      </c>
      <c r="J376" s="27" t="s">
        <v>1872</v>
      </c>
      <c r="K376" s="20" t="s">
        <v>2026</v>
      </c>
      <c r="L376" s="22">
        <f>IFERROR(VLOOKUP(Costeo!$J529,'Artículos del catálogo'!$A$2:$F$18302,3,FALSE),"")</f>
        <v>43211507</v>
      </c>
      <c r="M376" s="22" t="s">
        <v>2015</v>
      </c>
      <c r="N376" s="22" t="s">
        <v>1545</v>
      </c>
      <c r="O376" s="20">
        <v>4</v>
      </c>
      <c r="P376" s="23">
        <v>150000</v>
      </c>
      <c r="Q376" s="23">
        <v>600000</v>
      </c>
      <c r="R376" s="24"/>
      <c r="S376" s="23">
        <f>Costeo!$R529*Costeo!$P529</f>
        <v>0</v>
      </c>
      <c r="T376" s="20">
        <v>4</v>
      </c>
      <c r="U376" s="23">
        <f>Costeo!$T529*Costeo!$P529</f>
        <v>550000</v>
      </c>
      <c r="V376" s="20"/>
      <c r="W376" s="23">
        <f>Costeo!$V529*Costeo!$P529</f>
        <v>0</v>
      </c>
      <c r="X376" s="20"/>
      <c r="Y376" s="23">
        <f>Costeo!$X529*Costeo!$P529</f>
        <v>0</v>
      </c>
      <c r="Z376" s="23" t="str">
        <f>+LEFT(Costeo!$H529,250)</f>
        <v>Adquisición de insumos informáticos y accesorios para mejora y actualización de las áreas administrativas, Ceremas y laboratorios de los recintos y Rectoria</v>
      </c>
    </row>
    <row r="377" spans="1:26" ht="57.75" customHeight="1" x14ac:dyDescent="0.2">
      <c r="A377" s="19" t="s">
        <v>1659</v>
      </c>
      <c r="B377" s="20" t="s">
        <v>1540</v>
      </c>
      <c r="C377" s="20" t="s">
        <v>1298</v>
      </c>
      <c r="D377" s="21" t="s">
        <v>1299</v>
      </c>
      <c r="E377" s="25" t="s">
        <v>1300</v>
      </c>
      <c r="F377" s="21" t="s">
        <v>1300</v>
      </c>
      <c r="G377" s="21" t="s">
        <v>1433</v>
      </c>
      <c r="H377" s="22" t="s">
        <v>1328</v>
      </c>
      <c r="I377" s="22" t="s">
        <v>1549</v>
      </c>
      <c r="J377" s="27" t="s">
        <v>1872</v>
      </c>
      <c r="K377" s="20" t="s">
        <v>2027</v>
      </c>
      <c r="L377" s="22">
        <f>IFERROR(VLOOKUP(Costeo!$J530,'Artículos del catálogo'!$A$2:$F$18302,3,FALSE),"")</f>
        <v>43211507</v>
      </c>
      <c r="M377" s="22" t="s">
        <v>2015</v>
      </c>
      <c r="N377" s="22" t="s">
        <v>1545</v>
      </c>
      <c r="O377" s="20">
        <v>20</v>
      </c>
      <c r="P377" s="23">
        <v>40500</v>
      </c>
      <c r="Q377" s="23">
        <v>810000</v>
      </c>
      <c r="R377" s="24"/>
      <c r="S377" s="23">
        <f>Costeo!$R530*Costeo!$P530</f>
        <v>0</v>
      </c>
      <c r="T377" s="20">
        <v>20</v>
      </c>
      <c r="U377" s="23">
        <f>Costeo!$T530*Costeo!$P530</f>
        <v>300000</v>
      </c>
      <c r="V377" s="20"/>
      <c r="W377" s="23">
        <f>Costeo!$V530*Costeo!$P530</f>
        <v>0</v>
      </c>
      <c r="X377" s="20"/>
      <c r="Y377" s="23">
        <f>Costeo!$X530*Costeo!$P530</f>
        <v>0</v>
      </c>
      <c r="Z377" s="23" t="str">
        <f>+LEFT(Costeo!$H530,250)</f>
        <v>Adquisición de insumos informáticos y accesorios para mejora y actualización de las áreas administrativas, Ceremas y laboratorios de los recintos y Rectoria</v>
      </c>
    </row>
    <row r="378" spans="1:26" ht="57.75" customHeight="1" x14ac:dyDescent="0.2">
      <c r="A378" s="19" t="s">
        <v>28</v>
      </c>
      <c r="B378" s="20" t="s">
        <v>1709</v>
      </c>
      <c r="C378" s="20" t="s">
        <v>23</v>
      </c>
      <c r="D378" s="21" t="s">
        <v>286</v>
      </c>
      <c r="E378" s="25" t="s">
        <v>287</v>
      </c>
      <c r="F378" s="21" t="s">
        <v>306</v>
      </c>
      <c r="G378" s="21" t="s">
        <v>31</v>
      </c>
      <c r="H378" s="22" t="s">
        <v>306</v>
      </c>
      <c r="I378" s="22" t="s">
        <v>1549</v>
      </c>
      <c r="J378" s="22" t="s">
        <v>2028</v>
      </c>
      <c r="K378" s="20" t="s">
        <v>2029</v>
      </c>
      <c r="L378" s="22" t="str">
        <f>IFERROR(VLOOKUP(Costeo!$J87,'Artículos del catálogo'!$A$2:$F$18302,3,FALSE),"")</f>
        <v/>
      </c>
      <c r="M378" s="22" t="s">
        <v>1865</v>
      </c>
      <c r="N378" s="22" t="s">
        <v>1834</v>
      </c>
      <c r="O378" s="20">
        <v>14</v>
      </c>
      <c r="P378" s="23">
        <v>16000</v>
      </c>
      <c r="Q378" s="23">
        <v>224000</v>
      </c>
      <c r="R378" s="24">
        <v>14</v>
      </c>
      <c r="S378" s="23">
        <v>224000</v>
      </c>
      <c r="T378" s="20"/>
      <c r="U378" s="23">
        <v>0</v>
      </c>
      <c r="V378" s="20"/>
      <c r="W378" s="23">
        <v>0</v>
      </c>
      <c r="X378" s="20"/>
      <c r="Y378" s="23">
        <v>0</v>
      </c>
      <c r="Z378" s="23" t="str">
        <f>+LEFT(Costeo!$H87,250)</f>
        <v>Ejecución del plan de capacitación de Rectoría</v>
      </c>
    </row>
    <row r="379" spans="1:26" ht="57.75" customHeight="1" x14ac:dyDescent="0.2">
      <c r="A379" s="19" t="s">
        <v>28</v>
      </c>
      <c r="B379" s="20" t="s">
        <v>1709</v>
      </c>
      <c r="C379" s="20" t="s">
        <v>23</v>
      </c>
      <c r="D379" s="21" t="s">
        <v>286</v>
      </c>
      <c r="E379" s="25" t="s">
        <v>287</v>
      </c>
      <c r="F379" s="21" t="s">
        <v>306</v>
      </c>
      <c r="G379" s="21" t="s">
        <v>31</v>
      </c>
      <c r="H379" s="22" t="s">
        <v>306</v>
      </c>
      <c r="I379" s="22" t="s">
        <v>1549</v>
      </c>
      <c r="J379" s="22" t="s">
        <v>2030</v>
      </c>
      <c r="K379" s="20" t="s">
        <v>2031</v>
      </c>
      <c r="L379" s="22" t="str">
        <f>IFERROR(VLOOKUP(Costeo!$J88,'Artículos del catálogo'!$A$2:$F$18302,3,FALSE),"")</f>
        <v/>
      </c>
      <c r="M379" s="22" t="s">
        <v>1966</v>
      </c>
      <c r="N379" s="22" t="s">
        <v>1545</v>
      </c>
      <c r="O379" s="20">
        <v>1000</v>
      </c>
      <c r="P379" s="23">
        <v>120</v>
      </c>
      <c r="Q379" s="23">
        <v>120000</v>
      </c>
      <c r="R379" s="24">
        <v>1000</v>
      </c>
      <c r="S379" s="23">
        <v>120000</v>
      </c>
      <c r="T379" s="20"/>
      <c r="U379" s="23">
        <v>0</v>
      </c>
      <c r="V379" s="20"/>
      <c r="W379" s="23">
        <v>0</v>
      </c>
      <c r="X379" s="20"/>
      <c r="Y379" s="23">
        <v>0</v>
      </c>
      <c r="Z379" s="23" t="str">
        <f>+LEFT(Costeo!$H88,250)</f>
        <v xml:space="preserve">Capacitación sobre el Diccionario de Competencias y la metodología de evaluación </v>
      </c>
    </row>
    <row r="380" spans="1:26" ht="57.75" customHeight="1" x14ac:dyDescent="0.2">
      <c r="A380" s="19" t="s">
        <v>28</v>
      </c>
      <c r="B380" s="20" t="s">
        <v>1709</v>
      </c>
      <c r="C380" s="20" t="s">
        <v>23</v>
      </c>
      <c r="D380" s="21" t="s">
        <v>286</v>
      </c>
      <c r="E380" s="25" t="s">
        <v>287</v>
      </c>
      <c r="F380" s="21" t="s">
        <v>306</v>
      </c>
      <c r="G380" s="21" t="s">
        <v>31</v>
      </c>
      <c r="H380" s="22" t="s">
        <v>306</v>
      </c>
      <c r="I380" s="22" t="s">
        <v>1549</v>
      </c>
      <c r="J380" s="22" t="s">
        <v>2030</v>
      </c>
      <c r="K380" s="20" t="s">
        <v>2032</v>
      </c>
      <c r="L380" s="22">
        <f>IFERROR(VLOOKUP(Costeo!$J89,'Artículos del catálogo'!$A$2:$F$18302,3,FALSE),"")</f>
        <v>86101710</v>
      </c>
      <c r="M380" s="22" t="s">
        <v>1966</v>
      </c>
      <c r="N380" s="22" t="s">
        <v>1545</v>
      </c>
      <c r="O380" s="20">
        <v>1000</v>
      </c>
      <c r="P380" s="23">
        <v>50</v>
      </c>
      <c r="Q380" s="23">
        <v>50000</v>
      </c>
      <c r="R380" s="24">
        <v>1000</v>
      </c>
      <c r="S380" s="23">
        <v>50000</v>
      </c>
      <c r="T380" s="20"/>
      <c r="U380" s="23">
        <v>0</v>
      </c>
      <c r="V380" s="20"/>
      <c r="W380" s="23">
        <v>0</v>
      </c>
      <c r="X380" s="20"/>
      <c r="Y380" s="23">
        <v>0</v>
      </c>
      <c r="Z380" s="23" t="str">
        <f>+LEFT(Costeo!$H89,250)</f>
        <v>Elaboración de planes de mejora y/o nivelación de los estudiantes</v>
      </c>
    </row>
    <row r="381" spans="1:26" ht="57.75" customHeight="1" x14ac:dyDescent="0.2">
      <c r="A381" s="19" t="s">
        <v>1539</v>
      </c>
      <c r="B381" s="20" t="s">
        <v>1540</v>
      </c>
      <c r="C381" s="20" t="s">
        <v>870</v>
      </c>
      <c r="D381" s="21" t="s">
        <v>1037</v>
      </c>
      <c r="E381" s="21" t="s">
        <v>1058</v>
      </c>
      <c r="F381" s="21" t="s">
        <v>1071</v>
      </c>
      <c r="G381" s="21" t="s">
        <v>1433</v>
      </c>
      <c r="H381" s="22" t="s">
        <v>1077</v>
      </c>
      <c r="I381" s="22" t="s">
        <v>1680</v>
      </c>
      <c r="J381" s="22" t="s">
        <v>1717</v>
      </c>
      <c r="K381" s="20" t="s">
        <v>1717</v>
      </c>
      <c r="L381" s="22" t="s">
        <v>1543</v>
      </c>
      <c r="M381" s="22" t="s">
        <v>1684</v>
      </c>
      <c r="N381" s="22" t="s">
        <v>1718</v>
      </c>
      <c r="O381" s="20">
        <v>2500</v>
      </c>
      <c r="P381" s="23">
        <v>954</v>
      </c>
      <c r="Q381" s="23">
        <v>2385000</v>
      </c>
      <c r="R381" s="24"/>
      <c r="S381" s="23">
        <v>0</v>
      </c>
      <c r="T381" s="20">
        <v>1250</v>
      </c>
      <c r="U381" s="23">
        <v>1192500</v>
      </c>
      <c r="V381" s="20">
        <v>1250</v>
      </c>
      <c r="W381" s="23">
        <v>1192500</v>
      </c>
      <c r="X381" s="20"/>
      <c r="Y381" s="23">
        <v>0</v>
      </c>
      <c r="Z381" s="23" t="str">
        <f>+LEFT(Costeo!$H426,250)</f>
        <v>Gastos graduación asociados a los recintos</v>
      </c>
    </row>
    <row r="382" spans="1:26" ht="57.75" customHeight="1" x14ac:dyDescent="0.2">
      <c r="A382" s="19" t="s">
        <v>28</v>
      </c>
      <c r="B382" s="20" t="s">
        <v>1709</v>
      </c>
      <c r="C382" s="20" t="s">
        <v>23</v>
      </c>
      <c r="D382" s="21" t="s">
        <v>286</v>
      </c>
      <c r="E382" s="21" t="s">
        <v>287</v>
      </c>
      <c r="F382" s="21" t="s">
        <v>293</v>
      </c>
      <c r="G382" s="21" t="s">
        <v>31</v>
      </c>
      <c r="H382" s="22" t="s">
        <v>294</v>
      </c>
      <c r="I382" s="22" t="s">
        <v>1549</v>
      </c>
      <c r="J382" s="22" t="s">
        <v>2033</v>
      </c>
      <c r="K382" s="20" t="s">
        <v>2034</v>
      </c>
      <c r="L382" s="27">
        <f>IFERROR(VLOOKUP(Costeo!$J70,'Artículos del catálogo'!$A$2:$F$18302,3,FALSE),"")</f>
        <v>43231503</v>
      </c>
      <c r="M382" s="22" t="s">
        <v>1575</v>
      </c>
      <c r="N382" s="22" t="s">
        <v>1545</v>
      </c>
      <c r="O382" s="20">
        <v>15000</v>
      </c>
      <c r="P382" s="23">
        <v>250</v>
      </c>
      <c r="Q382" s="23">
        <v>1550000</v>
      </c>
      <c r="R382" s="24">
        <v>15000</v>
      </c>
      <c r="S382" s="23">
        <v>3750000</v>
      </c>
      <c r="T382" s="20"/>
      <c r="U382" s="23">
        <v>0</v>
      </c>
      <c r="V382" s="20"/>
      <c r="W382" s="23">
        <v>0</v>
      </c>
      <c r="X382" s="20"/>
      <c r="Y382" s="23">
        <v>0</v>
      </c>
      <c r="Z382" s="23"/>
    </row>
    <row r="383" spans="1:26" ht="57.75" customHeight="1" x14ac:dyDescent="0.2">
      <c r="A383" s="19" t="s">
        <v>28</v>
      </c>
      <c r="B383" s="20" t="s">
        <v>1709</v>
      </c>
      <c r="C383" s="20" t="s">
        <v>23</v>
      </c>
      <c r="D383" s="21" t="s">
        <v>286</v>
      </c>
      <c r="E383" s="21" t="s">
        <v>287</v>
      </c>
      <c r="F383" s="21" t="s">
        <v>293</v>
      </c>
      <c r="G383" s="21" t="s">
        <v>31</v>
      </c>
      <c r="H383" s="22" t="s">
        <v>294</v>
      </c>
      <c r="I383" s="22" t="s">
        <v>1549</v>
      </c>
      <c r="J383" s="22" t="s">
        <v>2035</v>
      </c>
      <c r="K383" s="20" t="s">
        <v>2034</v>
      </c>
      <c r="L383" s="27">
        <f>IFERROR(VLOOKUP(Costeo!$J71,'Artículos del catálogo'!$A$2:$F$18302,3,FALSE),"")</f>
        <v>43231503</v>
      </c>
      <c r="M383" s="22" t="s">
        <v>1551</v>
      </c>
      <c r="N383" s="22" t="s">
        <v>1545</v>
      </c>
      <c r="O383" s="20">
        <v>15000</v>
      </c>
      <c r="P383" s="23">
        <v>250</v>
      </c>
      <c r="Q383" s="23">
        <v>1200000</v>
      </c>
      <c r="R383" s="24">
        <v>15000</v>
      </c>
      <c r="S383" s="23">
        <v>3750000</v>
      </c>
      <c r="T383" s="20"/>
      <c r="U383" s="23">
        <v>0</v>
      </c>
      <c r="V383" s="20"/>
      <c r="W383" s="23">
        <v>0</v>
      </c>
      <c r="X383" s="20"/>
      <c r="Y383" s="23">
        <v>0</v>
      </c>
      <c r="Z383" s="23"/>
    </row>
    <row r="384" spans="1:26" ht="57.75" customHeight="1" x14ac:dyDescent="0.2">
      <c r="A384" s="19" t="s">
        <v>28</v>
      </c>
      <c r="B384" s="20" t="s">
        <v>1709</v>
      </c>
      <c r="C384" s="20" t="s">
        <v>23</v>
      </c>
      <c r="D384" s="21" t="s">
        <v>286</v>
      </c>
      <c r="E384" s="21" t="s">
        <v>287</v>
      </c>
      <c r="F384" s="21" t="s">
        <v>293</v>
      </c>
      <c r="G384" s="21" t="s">
        <v>31</v>
      </c>
      <c r="H384" s="22" t="s">
        <v>294</v>
      </c>
      <c r="I384" s="22" t="s">
        <v>1549</v>
      </c>
      <c r="J384" s="22" t="s">
        <v>2036</v>
      </c>
      <c r="K384" s="20" t="s">
        <v>2034</v>
      </c>
      <c r="L384" s="27">
        <f>IFERROR(VLOOKUP(Costeo!$J72,'Artículos del catálogo'!$A$2:$F$18302,3,FALSE),"")</f>
        <v>43231503</v>
      </c>
      <c r="M384" s="22" t="s">
        <v>1553</v>
      </c>
      <c r="N384" s="22" t="s">
        <v>1545</v>
      </c>
      <c r="O384" s="20">
        <v>15000</v>
      </c>
      <c r="P384" s="23">
        <v>250</v>
      </c>
      <c r="Q384" s="23">
        <v>1000000</v>
      </c>
      <c r="R384" s="24">
        <v>15000</v>
      </c>
      <c r="S384" s="23">
        <v>3750000</v>
      </c>
      <c r="T384" s="20"/>
      <c r="U384" s="23">
        <v>0</v>
      </c>
      <c r="V384" s="20"/>
      <c r="W384" s="23">
        <v>0</v>
      </c>
      <c r="X384" s="20"/>
      <c r="Y384" s="23">
        <v>0</v>
      </c>
      <c r="Z384" s="23" t="str">
        <f>+LEFT(Costeo!$H72,250)</f>
        <v>Renovación de licencias de los servicios, aplicativos y software que utiliza la institución</v>
      </c>
    </row>
    <row r="385" spans="1:26" ht="57.75" customHeight="1" x14ac:dyDescent="0.2">
      <c r="A385" s="19" t="s">
        <v>28</v>
      </c>
      <c r="B385" s="20" t="s">
        <v>1709</v>
      </c>
      <c r="C385" s="20" t="s">
        <v>23</v>
      </c>
      <c r="D385" s="21" t="s">
        <v>24</v>
      </c>
      <c r="E385" s="25" t="s">
        <v>25</v>
      </c>
      <c r="F385" s="21" t="s">
        <v>29</v>
      </c>
      <c r="G385" s="21" t="s">
        <v>31</v>
      </c>
      <c r="H385" s="22" t="s">
        <v>48</v>
      </c>
      <c r="I385" s="22" t="s">
        <v>1549</v>
      </c>
      <c r="J385" s="22" t="s">
        <v>1641</v>
      </c>
      <c r="K385" s="20" t="s">
        <v>2037</v>
      </c>
      <c r="L385" s="22" t="str">
        <f>IFERROR(VLOOKUP(Costeo!$J118,'Artículos del catálogo'!$A$2:$F$18302,3,FALSE),"")</f>
        <v/>
      </c>
      <c r="M385" s="22" t="s">
        <v>1642</v>
      </c>
      <c r="N385" s="22" t="s">
        <v>1545</v>
      </c>
      <c r="O385" s="20">
        <v>2</v>
      </c>
      <c r="P385" s="23">
        <v>1500</v>
      </c>
      <c r="Q385" s="23">
        <v>3000</v>
      </c>
      <c r="R385" s="24">
        <v>2</v>
      </c>
      <c r="S385" s="23">
        <v>3000</v>
      </c>
      <c r="T385" s="20"/>
      <c r="U385" s="23">
        <v>0</v>
      </c>
      <c r="V385" s="20"/>
      <c r="W385" s="23">
        <v>0</v>
      </c>
      <c r="X385" s="20"/>
      <c r="Y385" s="23">
        <v>0</v>
      </c>
      <c r="Z385" s="23" t="str">
        <f>+LEFT(Costeo!$H118,250)</f>
        <v xml:space="preserve">Desarrollo de programa de integración y bienestar laboral (actividades, familiarles, deportivas, de salud, de diversión…), aprovechando los recursos internos y mediante la creación y desarrollo de alianzas y convenios. </v>
      </c>
    </row>
    <row r="386" spans="1:26" ht="57.75" customHeight="1" x14ac:dyDescent="0.2">
      <c r="A386" s="19" t="s">
        <v>28</v>
      </c>
      <c r="B386" s="20" t="s">
        <v>1709</v>
      </c>
      <c r="C386" s="20" t="s">
        <v>23</v>
      </c>
      <c r="D386" s="21" t="s">
        <v>286</v>
      </c>
      <c r="E386" s="21" t="s">
        <v>2038</v>
      </c>
      <c r="F386" s="21" t="s">
        <v>2039</v>
      </c>
      <c r="G386" s="21" t="s">
        <v>31</v>
      </c>
      <c r="H386" s="22" t="s">
        <v>319</v>
      </c>
      <c r="I386" s="22" t="s">
        <v>1549</v>
      </c>
      <c r="J386" s="22" t="s">
        <v>1641</v>
      </c>
      <c r="K386" s="20" t="s">
        <v>2040</v>
      </c>
      <c r="L386" s="22" t="str">
        <f>IFERROR(VLOOKUP(Costeo!$J63,'Artículos del catálogo'!$A$2:$F$18302,3,FALSE),"")</f>
        <v/>
      </c>
      <c r="M386" s="22" t="s">
        <v>1642</v>
      </c>
      <c r="N386" s="22" t="s">
        <v>1545</v>
      </c>
      <c r="O386" s="20">
        <v>14400</v>
      </c>
      <c r="P386" s="23">
        <v>375</v>
      </c>
      <c r="Q386" s="23">
        <v>5400000</v>
      </c>
      <c r="R386" s="24"/>
      <c r="S386" s="23">
        <v>0</v>
      </c>
      <c r="T386" s="20">
        <v>14400</v>
      </c>
      <c r="U386" s="23">
        <v>5400000</v>
      </c>
      <c r="V386" s="20"/>
      <c r="W386" s="23">
        <v>0</v>
      </c>
      <c r="X386" s="20"/>
      <c r="Y386" s="23">
        <v>0</v>
      </c>
      <c r="Z386" s="23" t="str">
        <f>+LEFT(Costeo!$H63,250)</f>
        <v>Programa de integración y bienestar LNNM</v>
      </c>
    </row>
    <row r="387" spans="1:26" ht="57.75" customHeight="1" x14ac:dyDescent="0.2">
      <c r="A387" s="19" t="s">
        <v>28</v>
      </c>
      <c r="B387" s="20" t="s">
        <v>1709</v>
      </c>
      <c r="C387" s="20" t="s">
        <v>23</v>
      </c>
      <c r="D387" s="21" t="s">
        <v>24</v>
      </c>
      <c r="E387" s="21" t="s">
        <v>2038</v>
      </c>
      <c r="F387" s="21" t="s">
        <v>2039</v>
      </c>
      <c r="G387" s="21" t="s">
        <v>31</v>
      </c>
      <c r="H387" s="22" t="s">
        <v>319</v>
      </c>
      <c r="I387" s="22" t="s">
        <v>1549</v>
      </c>
      <c r="J387" s="22" t="s">
        <v>1641</v>
      </c>
      <c r="K387" s="20" t="s">
        <v>2041</v>
      </c>
      <c r="L387" s="22" t="str">
        <f>IFERROR(VLOOKUP(Costeo!$J64,'Artículos del catálogo'!$A$2:$F$18302,3,FALSE),"")</f>
        <v/>
      </c>
      <c r="M387" s="22" t="s">
        <v>1642</v>
      </c>
      <c r="N387" s="22" t="s">
        <v>1545</v>
      </c>
      <c r="O387" s="20">
        <v>200</v>
      </c>
      <c r="P387" s="23">
        <v>1000</v>
      </c>
      <c r="Q387" s="23">
        <v>200000</v>
      </c>
      <c r="R387" s="24">
        <v>200</v>
      </c>
      <c r="S387" s="23">
        <v>200000</v>
      </c>
      <c r="T387" s="20"/>
      <c r="U387" s="23">
        <v>0</v>
      </c>
      <c r="V387" s="20"/>
      <c r="W387" s="23">
        <v>0</v>
      </c>
      <c r="X387" s="20"/>
      <c r="Y387" s="23">
        <v>0</v>
      </c>
      <c r="Z387" s="23" t="str">
        <f>+LEFT(Costeo!$H64,250)</f>
        <v>Programa de integración y bienestar UM</v>
      </c>
    </row>
    <row r="388" spans="1:26" ht="57.75" customHeight="1" x14ac:dyDescent="0.2">
      <c r="A388" s="19" t="s">
        <v>28</v>
      </c>
      <c r="B388" s="20" t="s">
        <v>1709</v>
      </c>
      <c r="C388" s="20" t="s">
        <v>23</v>
      </c>
      <c r="D388" s="21" t="s">
        <v>24</v>
      </c>
      <c r="E388" s="21" t="s">
        <v>25</v>
      </c>
      <c r="F388" s="21" t="s">
        <v>200</v>
      </c>
      <c r="G388" s="21" t="s">
        <v>31</v>
      </c>
      <c r="H388" s="22" t="s">
        <v>204</v>
      </c>
      <c r="I388" s="22" t="s">
        <v>1549</v>
      </c>
      <c r="J388" s="22" t="s">
        <v>1641</v>
      </c>
      <c r="K388" s="20" t="s">
        <v>2042</v>
      </c>
      <c r="L388" s="22" t="str">
        <f>IFERROR(VLOOKUP(Costeo!#REF!,'Artículos del catálogo'!$A$2:$F$18302,3,FALSE),"")</f>
        <v/>
      </c>
      <c r="M388" s="22" t="s">
        <v>1642</v>
      </c>
      <c r="N388" s="22" t="s">
        <v>1545</v>
      </c>
      <c r="O388" s="20">
        <v>3500</v>
      </c>
      <c r="P388" s="23">
        <v>350</v>
      </c>
      <c r="Q388" s="23">
        <v>1225000</v>
      </c>
      <c r="R388" s="24">
        <v>3500</v>
      </c>
      <c r="S388" s="23">
        <v>1225000</v>
      </c>
      <c r="T388" s="20"/>
      <c r="U388" s="23">
        <v>0</v>
      </c>
      <c r="V388" s="20"/>
      <c r="W388" s="23">
        <v>0</v>
      </c>
      <c r="X388" s="20"/>
      <c r="Y388" s="23">
        <v>0</v>
      </c>
      <c r="Z388" s="23" t="e">
        <f>+LEFT(Costeo!#REF!,250)</f>
        <v>#REF!</v>
      </c>
    </row>
    <row r="389" spans="1:26" ht="57.75" customHeight="1" x14ac:dyDescent="0.2">
      <c r="A389" s="19" t="s">
        <v>28</v>
      </c>
      <c r="B389" s="20" t="s">
        <v>1709</v>
      </c>
      <c r="C389" s="20" t="s">
        <v>23</v>
      </c>
      <c r="D389" s="21" t="s">
        <v>24</v>
      </c>
      <c r="E389" s="21" t="s">
        <v>25</v>
      </c>
      <c r="F389" s="21" t="s">
        <v>200</v>
      </c>
      <c r="G389" s="21" t="s">
        <v>31</v>
      </c>
      <c r="H389" s="22" t="s">
        <v>210</v>
      </c>
      <c r="I389" s="22" t="s">
        <v>1549</v>
      </c>
      <c r="J389" s="22" t="s">
        <v>1641</v>
      </c>
      <c r="K389" s="20" t="s">
        <v>2043</v>
      </c>
      <c r="L389" s="22">
        <f>IFERROR(VLOOKUP(Costeo!$J70,'Artículos del catálogo'!$A$2:$F$18302,3,FALSE),"")</f>
        <v>43231503</v>
      </c>
      <c r="M389" s="22" t="s">
        <v>1642</v>
      </c>
      <c r="N389" s="22" t="s">
        <v>1545</v>
      </c>
      <c r="O389" s="20">
        <v>2700</v>
      </c>
      <c r="P389" s="23">
        <v>100</v>
      </c>
      <c r="Q389" s="23">
        <v>270000</v>
      </c>
      <c r="R389" s="24">
        <v>870</v>
      </c>
      <c r="S389" s="23">
        <v>87000</v>
      </c>
      <c r="T389" s="20"/>
      <c r="U389" s="23">
        <v>0</v>
      </c>
      <c r="V389" s="20">
        <v>1830</v>
      </c>
      <c r="W389" s="23">
        <v>183000</v>
      </c>
      <c r="X389" s="20"/>
      <c r="Y389" s="23">
        <v>0</v>
      </c>
      <c r="Z389" s="23" t="str">
        <f>+LEFT(Costeo!$H70,250)</f>
        <v>Renovación de licencias de los servicios, aplicativos y software que utiliza la institución</v>
      </c>
    </row>
    <row r="390" spans="1:26" ht="57.75" customHeight="1" x14ac:dyDescent="0.2">
      <c r="A390" s="19" t="s">
        <v>28</v>
      </c>
      <c r="B390" s="20" t="s">
        <v>1709</v>
      </c>
      <c r="C390" s="20" t="s">
        <v>23</v>
      </c>
      <c r="D390" s="21" t="s">
        <v>257</v>
      </c>
      <c r="E390" s="25" t="s">
        <v>220</v>
      </c>
      <c r="F390" s="21" t="s">
        <v>240</v>
      </c>
      <c r="G390" s="21" t="s">
        <v>353</v>
      </c>
      <c r="H390" s="22" t="s">
        <v>250</v>
      </c>
      <c r="I390" s="22" t="s">
        <v>1549</v>
      </c>
      <c r="J390" s="22" t="s">
        <v>1641</v>
      </c>
      <c r="K390" s="20" t="s">
        <v>2044</v>
      </c>
      <c r="L390" s="22" t="str">
        <f>IFERROR(VLOOKUP(Costeo!$J130,'Artículos del catálogo'!$A$2:$F$18302,3,FALSE),"")</f>
        <v/>
      </c>
      <c r="M390" s="22" t="s">
        <v>1642</v>
      </c>
      <c r="N390" s="22" t="s">
        <v>1545</v>
      </c>
      <c r="O390" s="20">
        <v>2000</v>
      </c>
      <c r="P390" s="23">
        <v>80</v>
      </c>
      <c r="Q390" s="23">
        <v>160000</v>
      </c>
      <c r="R390" s="24"/>
      <c r="S390" s="23">
        <v>0</v>
      </c>
      <c r="T390" s="20"/>
      <c r="U390" s="23">
        <v>0</v>
      </c>
      <c r="V390" s="20">
        <v>0</v>
      </c>
      <c r="W390" s="23">
        <v>0</v>
      </c>
      <c r="X390" s="20">
        <v>0</v>
      </c>
      <c r="Y390" s="23">
        <v>0</v>
      </c>
      <c r="Z390" s="23" t="str">
        <f>+LEFT(Costeo!$H130,250)</f>
        <v>Proyecto de levantamiento y revaluacion de los bienes muebles, inmuebles, amquinarias y equipos de la institucion</v>
      </c>
    </row>
    <row r="391" spans="1:26" ht="57.75" customHeight="1" x14ac:dyDescent="0.2">
      <c r="A391" s="19" t="s">
        <v>28</v>
      </c>
      <c r="B391" s="20" t="s">
        <v>1709</v>
      </c>
      <c r="C391" s="20" t="s">
        <v>23</v>
      </c>
      <c r="D391" s="21" t="s">
        <v>24</v>
      </c>
      <c r="E391" s="25" t="s">
        <v>25</v>
      </c>
      <c r="F391" s="21" t="s">
        <v>153</v>
      </c>
      <c r="G391" s="21" t="s">
        <v>31</v>
      </c>
      <c r="H391" s="22" t="s">
        <v>164</v>
      </c>
      <c r="I391" s="22" t="s">
        <v>1549</v>
      </c>
      <c r="J391" s="22" t="s">
        <v>1641</v>
      </c>
      <c r="K391" s="20" t="s">
        <v>2045</v>
      </c>
      <c r="L391" s="22" t="str">
        <f>IFERROR(VLOOKUP(Costeo!#REF!,'Artículos del catálogo'!$A$2:$F$18302,3,FALSE),"")</f>
        <v/>
      </c>
      <c r="M391" s="22" t="s">
        <v>1642</v>
      </c>
      <c r="N391" s="22" t="s">
        <v>1545</v>
      </c>
      <c r="O391" s="20">
        <v>6</v>
      </c>
      <c r="P391" s="23">
        <v>1000</v>
      </c>
      <c r="Q391" s="23">
        <v>6000</v>
      </c>
      <c r="R391" s="24">
        <v>0</v>
      </c>
      <c r="S391" s="23">
        <v>0</v>
      </c>
      <c r="T391" s="20">
        <v>6</v>
      </c>
      <c r="U391" s="23">
        <v>6000</v>
      </c>
      <c r="V391" s="20">
        <v>0</v>
      </c>
      <c r="W391" s="23">
        <v>0</v>
      </c>
      <c r="X391" s="20"/>
      <c r="Y391" s="23">
        <v>0</v>
      </c>
      <c r="Z391" s="23" t="e">
        <f>+LEFT(Costeo!#REF!,250)</f>
        <v>#REF!</v>
      </c>
    </row>
    <row r="392" spans="1:26" ht="57.75" customHeight="1" x14ac:dyDescent="0.2">
      <c r="A392" s="19" t="s">
        <v>28</v>
      </c>
      <c r="B392" s="20" t="s">
        <v>1709</v>
      </c>
      <c r="C392" s="20" t="s">
        <v>23</v>
      </c>
      <c r="D392" s="21" t="s">
        <v>286</v>
      </c>
      <c r="E392" s="25" t="s">
        <v>287</v>
      </c>
      <c r="F392" s="21" t="s">
        <v>310</v>
      </c>
      <c r="G392" s="21" t="s">
        <v>31</v>
      </c>
      <c r="H392" s="22" t="s">
        <v>314</v>
      </c>
      <c r="I392" s="22" t="s">
        <v>1549</v>
      </c>
      <c r="J392" s="22" t="s">
        <v>1641</v>
      </c>
      <c r="K392" s="20" t="s">
        <v>2046</v>
      </c>
      <c r="L392" s="22" t="str">
        <f>IFERROR(VLOOKUP(Costeo!$J110,'Artículos del catálogo'!$A$2:$F$18302,3,FALSE),"")</f>
        <v/>
      </c>
      <c r="M392" s="22" t="s">
        <v>1642</v>
      </c>
      <c r="N392" s="22" t="s">
        <v>1545</v>
      </c>
      <c r="O392" s="20">
        <v>1</v>
      </c>
      <c r="P392" s="23">
        <v>50000</v>
      </c>
      <c r="Q392" s="23">
        <v>50000</v>
      </c>
      <c r="R392" s="24">
        <v>1</v>
      </c>
      <c r="S392" s="23">
        <v>50000</v>
      </c>
      <c r="T392" s="20"/>
      <c r="U392" s="23">
        <v>0</v>
      </c>
      <c r="V392" s="20"/>
      <c r="W392" s="23">
        <v>0</v>
      </c>
      <c r="X392" s="20"/>
      <c r="Y392" s="23">
        <v>0</v>
      </c>
      <c r="Z392" s="23" t="str">
        <f>+LEFT(Costeo!$H110,250)</f>
        <v>Talleres la implementación de mecanismos de inducción sobre integridad a los nuevos servidores.</v>
      </c>
    </row>
    <row r="393" spans="1:26" ht="57.75" customHeight="1" x14ac:dyDescent="0.2">
      <c r="A393" s="19" t="s">
        <v>28</v>
      </c>
      <c r="B393" s="20" t="s">
        <v>1709</v>
      </c>
      <c r="C393" s="20" t="s">
        <v>23</v>
      </c>
      <c r="D393" s="21" t="s">
        <v>286</v>
      </c>
      <c r="E393" s="21" t="s">
        <v>287</v>
      </c>
      <c r="F393" s="21" t="s">
        <v>310</v>
      </c>
      <c r="G393" s="21" t="s">
        <v>31</v>
      </c>
      <c r="H393" s="22" t="s">
        <v>313</v>
      </c>
      <c r="I393" s="22" t="s">
        <v>1549</v>
      </c>
      <c r="J393" s="22" t="s">
        <v>1641</v>
      </c>
      <c r="K393" s="20" t="s">
        <v>2046</v>
      </c>
      <c r="L393" s="22" t="str">
        <f>IFERROR(VLOOKUP(Costeo!$J106,'Artículos del catálogo'!$A$2:$F$18302,3,FALSE),"")</f>
        <v/>
      </c>
      <c r="M393" s="22" t="s">
        <v>1642</v>
      </c>
      <c r="N393" s="22" t="s">
        <v>1545</v>
      </c>
      <c r="O393" s="20">
        <v>500</v>
      </c>
      <c r="P393" s="23">
        <v>400</v>
      </c>
      <c r="Q393" s="23">
        <v>200000</v>
      </c>
      <c r="R393" s="24">
        <v>500</v>
      </c>
      <c r="S393" s="23">
        <v>200000</v>
      </c>
      <c r="T393" s="20"/>
      <c r="U393" s="23">
        <v>0</v>
      </c>
      <c r="V393" s="20"/>
      <c r="W393" s="23">
        <v>0</v>
      </c>
      <c r="X393" s="20"/>
      <c r="Y393" s="23">
        <v>0</v>
      </c>
      <c r="Z393" s="23" t="str">
        <f>+LEFT(Costeo!$H106,250)</f>
        <v>Taller sobre Planeación de gestión de riesgos de corrupción.</v>
      </c>
    </row>
    <row r="394" spans="1:26" ht="57.75" customHeight="1" x14ac:dyDescent="0.2">
      <c r="A394" s="19" t="s">
        <v>1539</v>
      </c>
      <c r="B394" s="20" t="s">
        <v>1540</v>
      </c>
      <c r="C394" s="20" t="s">
        <v>870</v>
      </c>
      <c r="D394" s="21" t="s">
        <v>1037</v>
      </c>
      <c r="E394" s="21" t="s">
        <v>1058</v>
      </c>
      <c r="F394" s="21" t="s">
        <v>1071</v>
      </c>
      <c r="G394" s="21" t="s">
        <v>1433</v>
      </c>
      <c r="H394" s="22" t="s">
        <v>1078</v>
      </c>
      <c r="I394" s="22" t="s">
        <v>1680</v>
      </c>
      <c r="J394" s="22" t="s">
        <v>2047</v>
      </c>
      <c r="K394" s="20" t="s">
        <v>2047</v>
      </c>
      <c r="L394" s="22" t="s">
        <v>1543</v>
      </c>
      <c r="M394" s="22" t="s">
        <v>1684</v>
      </c>
      <c r="N394" s="22" t="s">
        <v>1545</v>
      </c>
      <c r="O394" s="20">
        <v>3</v>
      </c>
      <c r="P394" s="23">
        <v>200000</v>
      </c>
      <c r="Q394" s="23">
        <v>600000</v>
      </c>
      <c r="R394" s="24"/>
      <c r="S394" s="23">
        <v>0</v>
      </c>
      <c r="T394" s="20">
        <v>1</v>
      </c>
      <c r="U394" s="23">
        <v>200000</v>
      </c>
      <c r="V394" s="20">
        <v>2</v>
      </c>
      <c r="W394" s="23">
        <v>400000</v>
      </c>
      <c r="X394" s="20"/>
      <c r="Y394" s="23">
        <v>0</v>
      </c>
      <c r="Z394" s="23" t="str">
        <f>+LEFT(Costeo!$H427,250)</f>
        <v xml:space="preserve"> Encuentro de Socialización con el equipo líder de implementación</v>
      </c>
    </row>
    <row r="395" spans="1:26" ht="57.75" customHeight="1" x14ac:dyDescent="0.2">
      <c r="A395" s="19" t="s">
        <v>28</v>
      </c>
      <c r="B395" s="20" t="s">
        <v>1709</v>
      </c>
      <c r="C395" s="20" t="s">
        <v>23</v>
      </c>
      <c r="D395" s="21" t="s">
        <v>286</v>
      </c>
      <c r="E395" s="25" t="s">
        <v>287</v>
      </c>
      <c r="F395" s="21" t="s">
        <v>310</v>
      </c>
      <c r="G395" s="21" t="s">
        <v>31</v>
      </c>
      <c r="H395" s="22" t="s">
        <v>314</v>
      </c>
      <c r="I395" s="22" t="s">
        <v>1549</v>
      </c>
      <c r="J395" s="22" t="s">
        <v>1615</v>
      </c>
      <c r="K395" s="20" t="s">
        <v>2048</v>
      </c>
      <c r="L395" s="22" t="str">
        <f>IFERROR(VLOOKUP(Costeo!$J108,'Artículos del catálogo'!$A$2:$F$18302,3,FALSE),"")</f>
        <v/>
      </c>
      <c r="M395" s="22" t="s">
        <v>1608</v>
      </c>
      <c r="N395" s="22" t="s">
        <v>1545</v>
      </c>
      <c r="O395" s="20">
        <v>1</v>
      </c>
      <c r="P395" s="23">
        <v>100000</v>
      </c>
      <c r="Q395" s="23">
        <v>100000</v>
      </c>
      <c r="R395" s="24">
        <v>1</v>
      </c>
      <c r="S395" s="23">
        <v>100000</v>
      </c>
      <c r="T395" s="20"/>
      <c r="U395" s="23">
        <v>0</v>
      </c>
      <c r="V395" s="20"/>
      <c r="W395" s="23">
        <v>0</v>
      </c>
      <c r="X395" s="20"/>
      <c r="Y395" s="23">
        <v>0</v>
      </c>
      <c r="Z395" s="23" t="str">
        <f>+LEFT(Costeo!$H108,250)</f>
        <v>Implementación del modelo de gestión de riesgos de corrupción.</v>
      </c>
    </row>
    <row r="396" spans="1:26" ht="57.75" customHeight="1" x14ac:dyDescent="0.2">
      <c r="A396" s="19" t="s">
        <v>28</v>
      </c>
      <c r="B396" s="20" t="s">
        <v>1709</v>
      </c>
      <c r="C396" s="20" t="s">
        <v>23</v>
      </c>
      <c r="D396" s="21" t="s">
        <v>24</v>
      </c>
      <c r="E396" s="25" t="s">
        <v>220</v>
      </c>
      <c r="F396" s="21" t="s">
        <v>240</v>
      </c>
      <c r="G396" s="21" t="s">
        <v>451</v>
      </c>
      <c r="H396" s="21" t="s">
        <v>2049</v>
      </c>
      <c r="I396" s="22" t="s">
        <v>1549</v>
      </c>
      <c r="J396" s="22" t="s">
        <v>1615</v>
      </c>
      <c r="K396" s="20" t="s">
        <v>2050</v>
      </c>
      <c r="L396" s="22" t="str">
        <f>IFERROR(VLOOKUP(Costeo!$J129,'Artículos del catálogo'!$A$2:$F$18302,3,FALSE),"")</f>
        <v/>
      </c>
      <c r="M396" s="22" t="s">
        <v>1608</v>
      </c>
      <c r="N396" s="22" t="s">
        <v>1545</v>
      </c>
      <c r="O396" s="20">
        <v>3</v>
      </c>
      <c r="P396" s="23">
        <v>80000</v>
      </c>
      <c r="Q396" s="23">
        <v>240000</v>
      </c>
      <c r="R396" s="24"/>
      <c r="S396" s="23">
        <v>0</v>
      </c>
      <c r="T396" s="20">
        <v>1</v>
      </c>
      <c r="U396" s="23">
        <v>80000</v>
      </c>
      <c r="V396" s="20">
        <v>1</v>
      </c>
      <c r="W396" s="23">
        <v>80000</v>
      </c>
      <c r="X396" s="20">
        <v>1</v>
      </c>
      <c r="Y396" s="23">
        <v>80000</v>
      </c>
      <c r="Z396" s="23" t="str">
        <f>+LEFT(Costeo!$H129,250)</f>
        <v>Gestion de la tasación de los inmuebles instirucional</v>
      </c>
    </row>
    <row r="397" spans="1:26" ht="57.75" customHeight="1" x14ac:dyDescent="0.2">
      <c r="A397" s="19" t="s">
        <v>28</v>
      </c>
      <c r="B397" s="20" t="s">
        <v>1709</v>
      </c>
      <c r="C397" s="20" t="s">
        <v>23</v>
      </c>
      <c r="D397" s="21" t="s">
        <v>24</v>
      </c>
      <c r="E397" s="25" t="s">
        <v>25</v>
      </c>
      <c r="F397" s="21" t="s">
        <v>153</v>
      </c>
      <c r="G397" s="21" t="s">
        <v>31</v>
      </c>
      <c r="H397" s="22" t="s">
        <v>2051</v>
      </c>
      <c r="I397" s="22" t="s">
        <v>1549</v>
      </c>
      <c r="J397" s="22" t="s">
        <v>1615</v>
      </c>
      <c r="K397" s="20" t="s">
        <v>2050</v>
      </c>
      <c r="L397" s="22" t="str">
        <f>IFERROR(VLOOKUP(Costeo!$J49,'Artículos del catálogo'!$A$2:$F$18302,3,FALSE),"")</f>
        <v/>
      </c>
      <c r="M397" s="22" t="s">
        <v>1608</v>
      </c>
      <c r="N397" s="22" t="s">
        <v>1545</v>
      </c>
      <c r="O397" s="20">
        <v>350</v>
      </c>
      <c r="P397" s="23">
        <v>3000</v>
      </c>
      <c r="Q397" s="23">
        <v>1050000</v>
      </c>
      <c r="R397" s="24">
        <v>350</v>
      </c>
      <c r="S397" s="23">
        <v>1050000</v>
      </c>
      <c r="T397" s="20"/>
      <c r="U397" s="23">
        <v>0</v>
      </c>
      <c r="V397" s="20"/>
      <c r="W397" s="23">
        <v>0</v>
      </c>
      <c r="X397" s="20"/>
      <c r="Y397" s="23">
        <v>0</v>
      </c>
      <c r="Z397" s="23" t="str">
        <f>+LEFT(Costeo!$H113,250)</f>
        <v xml:space="preserve">Contratación de consultor para la evaluación de la implementación de la nueva imagen institucional </v>
      </c>
    </row>
    <row r="398" spans="1:26" ht="57.75" customHeight="1" x14ac:dyDescent="0.2">
      <c r="A398" s="19" t="s">
        <v>28</v>
      </c>
      <c r="B398" s="20" t="s">
        <v>1709</v>
      </c>
      <c r="C398" s="20" t="s">
        <v>23</v>
      </c>
      <c r="D398" s="21" t="s">
        <v>24</v>
      </c>
      <c r="E398" s="25" t="s">
        <v>25</v>
      </c>
      <c r="F398" s="21" t="s">
        <v>79</v>
      </c>
      <c r="G398" s="21" t="s">
        <v>31</v>
      </c>
      <c r="H398" s="22" t="s">
        <v>84</v>
      </c>
      <c r="I398" s="22" t="s">
        <v>1549</v>
      </c>
      <c r="J398" s="22" t="s">
        <v>1615</v>
      </c>
      <c r="K398" s="20" t="s">
        <v>2052</v>
      </c>
      <c r="L398" s="22" t="str">
        <f>IFERROR(VLOOKUP(Costeo!#REF!,'Artículos del catálogo'!$A$2:$F$18302,3,FALSE),"")</f>
        <v/>
      </c>
      <c r="M398" s="22" t="s">
        <v>1608</v>
      </c>
      <c r="N398" s="22" t="s">
        <v>1545</v>
      </c>
      <c r="O398" s="20">
        <v>150</v>
      </c>
      <c r="P398" s="23">
        <v>4500</v>
      </c>
      <c r="Q398" s="23">
        <v>675000</v>
      </c>
      <c r="R398" s="24">
        <v>0</v>
      </c>
      <c r="S398" s="23">
        <v>0</v>
      </c>
      <c r="T398" s="20">
        <v>0</v>
      </c>
      <c r="U398" s="23">
        <v>0</v>
      </c>
      <c r="V398" s="20">
        <v>0</v>
      </c>
      <c r="W398" s="23">
        <v>0</v>
      </c>
      <c r="X398" s="20"/>
      <c r="Y398" s="23">
        <v>0</v>
      </c>
      <c r="Z398" s="23" t="str">
        <f>+LEFT(Costeo!$H121,250)</f>
        <v>Servicios temporales de arquitectura</v>
      </c>
    </row>
    <row r="399" spans="1:26" ht="57.75" customHeight="1" x14ac:dyDescent="0.2">
      <c r="A399" s="19" t="s">
        <v>1539</v>
      </c>
      <c r="B399" s="20" t="s">
        <v>1540</v>
      </c>
      <c r="C399" s="20" t="s">
        <v>870</v>
      </c>
      <c r="D399" s="21" t="s">
        <v>1037</v>
      </c>
      <c r="E399" s="21" t="s">
        <v>1058</v>
      </c>
      <c r="F399" s="21" t="s">
        <v>1071</v>
      </c>
      <c r="G399" s="21" t="s">
        <v>1433</v>
      </c>
      <c r="H399" s="22" t="s">
        <v>1079</v>
      </c>
      <c r="I399" s="22" t="s">
        <v>1680</v>
      </c>
      <c r="J399" s="22" t="s">
        <v>2053</v>
      </c>
      <c r="K399" s="20" t="s">
        <v>2053</v>
      </c>
      <c r="L399" s="22" t="s">
        <v>1543</v>
      </c>
      <c r="M399" s="22" t="s">
        <v>1684</v>
      </c>
      <c r="N399" s="22" t="s">
        <v>1545</v>
      </c>
      <c r="O399" s="20">
        <v>3</v>
      </c>
      <c r="P399" s="23">
        <v>1165000</v>
      </c>
      <c r="Q399" s="23">
        <v>1495000</v>
      </c>
      <c r="R399" s="24"/>
      <c r="S399" s="23">
        <v>0</v>
      </c>
      <c r="T399" s="20">
        <v>3</v>
      </c>
      <c r="U399" s="23">
        <v>3495000</v>
      </c>
      <c r="V399" s="20"/>
      <c r="W399" s="23">
        <v>0</v>
      </c>
      <c r="X399" s="20"/>
      <c r="Y399" s="23">
        <v>0</v>
      </c>
      <c r="Z399" s="23" t="str">
        <f>+LEFT(Costeo!$H429,250)</f>
        <v>Encuentros con docentes de los Planes de Estudios.</v>
      </c>
    </row>
    <row r="400" spans="1:26" ht="57.75" customHeight="1" x14ac:dyDescent="0.2">
      <c r="A400" s="19" t="s">
        <v>1539</v>
      </c>
      <c r="B400" s="20" t="s">
        <v>1540</v>
      </c>
      <c r="C400" s="20" t="s">
        <v>870</v>
      </c>
      <c r="D400" s="21" t="s">
        <v>1037</v>
      </c>
      <c r="E400" s="21" t="s">
        <v>1058</v>
      </c>
      <c r="F400" s="21" t="s">
        <v>1071</v>
      </c>
      <c r="G400" s="21" t="s">
        <v>1433</v>
      </c>
      <c r="H400" s="22" t="s">
        <v>1084</v>
      </c>
      <c r="I400" s="22" t="s">
        <v>1680</v>
      </c>
      <c r="J400" s="22" t="s">
        <v>2054</v>
      </c>
      <c r="K400" s="20" t="s">
        <v>2054</v>
      </c>
      <c r="L400" s="22" t="s">
        <v>1543</v>
      </c>
      <c r="M400" s="22" t="s">
        <v>1843</v>
      </c>
      <c r="N400" s="22" t="s">
        <v>1545</v>
      </c>
      <c r="O400" s="20">
        <v>350</v>
      </c>
      <c r="P400" s="23">
        <v>2000</v>
      </c>
      <c r="Q400" s="23">
        <v>700000</v>
      </c>
      <c r="R400" s="24"/>
      <c r="S400" s="23">
        <v>0</v>
      </c>
      <c r="T400" s="20">
        <v>350</v>
      </c>
      <c r="U400" s="23">
        <v>700000</v>
      </c>
      <c r="V400" s="20"/>
      <c r="W400" s="23">
        <v>0</v>
      </c>
      <c r="X400" s="20"/>
      <c r="Y400" s="23">
        <v>0</v>
      </c>
      <c r="Z400" s="23" t="str">
        <f>+LEFT(Costeo!$H430,250)</f>
        <v>6 Talleres sobre temas preventivos y de intervención psico-social.</v>
      </c>
    </row>
    <row r="401" spans="1:26" ht="57.75" customHeight="1" x14ac:dyDescent="0.2">
      <c r="A401" s="19" t="s">
        <v>1539</v>
      </c>
      <c r="B401" s="20" t="s">
        <v>1540</v>
      </c>
      <c r="C401" s="20" t="s">
        <v>870</v>
      </c>
      <c r="D401" s="21" t="s">
        <v>1037</v>
      </c>
      <c r="E401" s="21" t="s">
        <v>1058</v>
      </c>
      <c r="F401" s="21" t="s">
        <v>1071</v>
      </c>
      <c r="G401" s="21" t="s">
        <v>1433</v>
      </c>
      <c r="H401" s="22" t="s">
        <v>1078</v>
      </c>
      <c r="I401" s="22" t="s">
        <v>1680</v>
      </c>
      <c r="J401" s="22" t="s">
        <v>2055</v>
      </c>
      <c r="K401" s="20" t="s">
        <v>2055</v>
      </c>
      <c r="L401" s="22" t="s">
        <v>1543</v>
      </c>
      <c r="M401" s="22" t="s">
        <v>1849</v>
      </c>
      <c r="N401" s="22" t="s">
        <v>1545</v>
      </c>
      <c r="O401" s="20">
        <v>10</v>
      </c>
      <c r="P401" s="23">
        <v>200000</v>
      </c>
      <c r="Q401" s="23">
        <v>1000000</v>
      </c>
      <c r="R401" s="24"/>
      <c r="S401" s="23">
        <v>0</v>
      </c>
      <c r="T401" s="20">
        <v>3</v>
      </c>
      <c r="U401" s="23">
        <v>600000</v>
      </c>
      <c r="V401" s="20">
        <v>3</v>
      </c>
      <c r="W401" s="23">
        <v>600000</v>
      </c>
      <c r="X401" s="20"/>
      <c r="Y401" s="23">
        <v>0</v>
      </c>
      <c r="Z401" s="23" t="str">
        <f>+LEFT(Costeo!$H428,250)</f>
        <v xml:space="preserve"> Seminarios de Ciencias Naturales</v>
      </c>
    </row>
    <row r="402" spans="1:26" ht="57.75" customHeight="1" x14ac:dyDescent="0.2">
      <c r="A402" s="19" t="s">
        <v>1539</v>
      </c>
      <c r="B402" s="20" t="s">
        <v>1540</v>
      </c>
      <c r="C402" s="20" t="s">
        <v>870</v>
      </c>
      <c r="D402" s="21" t="s">
        <v>1037</v>
      </c>
      <c r="E402" s="25" t="s">
        <v>1038</v>
      </c>
      <c r="F402" s="21" t="s">
        <v>1042</v>
      </c>
      <c r="G402" s="21" t="s">
        <v>1433</v>
      </c>
      <c r="H402" s="22" t="s">
        <v>1049</v>
      </c>
      <c r="I402" s="22" t="s">
        <v>1680</v>
      </c>
      <c r="J402" s="22" t="s">
        <v>2056</v>
      </c>
      <c r="K402" s="20" t="s">
        <v>2056</v>
      </c>
      <c r="L402" s="22" t="s">
        <v>1543</v>
      </c>
      <c r="M402" s="22" t="s">
        <v>1684</v>
      </c>
      <c r="N402" s="22" t="s">
        <v>1718</v>
      </c>
      <c r="O402" s="20">
        <v>1500</v>
      </c>
      <c r="P402" s="23">
        <v>954</v>
      </c>
      <c r="Q402" s="23">
        <v>1431000</v>
      </c>
      <c r="R402" s="24">
        <v>1500</v>
      </c>
      <c r="S402" s="23">
        <v>1431000</v>
      </c>
      <c r="T402" s="20"/>
      <c r="U402" s="23">
        <v>0</v>
      </c>
      <c r="V402" s="20"/>
      <c r="W402" s="23">
        <v>0</v>
      </c>
      <c r="X402" s="20"/>
      <c r="Y402" s="23">
        <v>0</v>
      </c>
      <c r="Z402" s="23" t="str">
        <f>+LEFT(Costeo!$H415,250)</f>
        <v>Publicaciones de difusión del trabajo de bienestar estudiantil</v>
      </c>
    </row>
    <row r="403" spans="1:26" ht="57.75" customHeight="1" x14ac:dyDescent="0.2">
      <c r="A403" s="19" t="s">
        <v>1539</v>
      </c>
      <c r="B403" s="20" t="s">
        <v>1540</v>
      </c>
      <c r="C403" s="20" t="s">
        <v>870</v>
      </c>
      <c r="D403" s="21" t="s">
        <v>1037</v>
      </c>
      <c r="E403" s="21" t="s">
        <v>1038</v>
      </c>
      <c r="F403" s="21" t="s">
        <v>1042</v>
      </c>
      <c r="G403" s="21" t="s">
        <v>1433</v>
      </c>
      <c r="H403" s="22" t="s">
        <v>1049</v>
      </c>
      <c r="I403" s="22" t="s">
        <v>1680</v>
      </c>
      <c r="J403" s="22" t="s">
        <v>2056</v>
      </c>
      <c r="K403" s="20" t="s">
        <v>2056</v>
      </c>
      <c r="L403" s="22" t="s">
        <v>1543</v>
      </c>
      <c r="M403" s="22" t="s">
        <v>1684</v>
      </c>
      <c r="N403" s="22" t="s">
        <v>1718</v>
      </c>
      <c r="O403" s="20">
        <v>1500</v>
      </c>
      <c r="P403" s="23">
        <v>954</v>
      </c>
      <c r="Q403" s="23">
        <v>1431000</v>
      </c>
      <c r="R403" s="24">
        <v>1500</v>
      </c>
      <c r="S403" s="23">
        <v>1431000</v>
      </c>
      <c r="T403" s="20"/>
      <c r="U403" s="23">
        <v>0</v>
      </c>
      <c r="V403" s="20"/>
      <c r="W403" s="23">
        <v>0</v>
      </c>
      <c r="X403" s="20"/>
      <c r="Y403" s="23">
        <v>0</v>
      </c>
      <c r="Z403" s="23" t="str">
        <f>+LEFT(Costeo!$H416,250)</f>
        <v xml:space="preserve">Diseño de pruebas de admisión </v>
      </c>
    </row>
    <row r="404" spans="1:26" ht="57.75" customHeight="1" x14ac:dyDescent="0.2">
      <c r="A404" s="19" t="s">
        <v>1539</v>
      </c>
      <c r="B404" s="20" t="s">
        <v>1540</v>
      </c>
      <c r="C404" s="20" t="s">
        <v>870</v>
      </c>
      <c r="D404" s="21" t="s">
        <v>1037</v>
      </c>
      <c r="E404" s="21" t="s">
        <v>1038</v>
      </c>
      <c r="F404" s="21" t="s">
        <v>1042</v>
      </c>
      <c r="G404" s="21" t="s">
        <v>1433</v>
      </c>
      <c r="H404" s="22" t="s">
        <v>1056</v>
      </c>
      <c r="I404" s="22" t="s">
        <v>1680</v>
      </c>
      <c r="J404" s="22" t="s">
        <v>2057</v>
      </c>
      <c r="K404" s="20" t="s">
        <v>2057</v>
      </c>
      <c r="L404" s="22" t="s">
        <v>1543</v>
      </c>
      <c r="M404" s="22" t="s">
        <v>1683</v>
      </c>
      <c r="N404" s="22" t="s">
        <v>1545</v>
      </c>
      <c r="O404" s="20">
        <v>1</v>
      </c>
      <c r="P404" s="23">
        <v>1500000</v>
      </c>
      <c r="Q404" s="23">
        <v>1500000</v>
      </c>
      <c r="R404" s="24">
        <v>1</v>
      </c>
      <c r="S404" s="23">
        <v>1500000</v>
      </c>
      <c r="T404" s="20"/>
      <c r="U404" s="23">
        <v>0</v>
      </c>
      <c r="V404" s="20"/>
      <c r="W404" s="23">
        <v>0</v>
      </c>
      <c r="X404" s="20"/>
      <c r="Y404" s="23">
        <v>0</v>
      </c>
      <c r="Z404" s="23" t="str">
        <f>+LEFT(Costeo!$H422,250)</f>
        <v>Estudio diagnóstico sobre perfil de ingreso de los estudiantes</v>
      </c>
    </row>
    <row r="405" spans="1:26" ht="57.75" customHeight="1" x14ac:dyDescent="0.2">
      <c r="A405" s="19" t="s">
        <v>1539</v>
      </c>
      <c r="B405" s="20" t="s">
        <v>1540</v>
      </c>
      <c r="C405" s="20" t="s">
        <v>1113</v>
      </c>
      <c r="D405" s="21" t="s">
        <v>1114</v>
      </c>
      <c r="E405" s="21" t="s">
        <v>1248</v>
      </c>
      <c r="F405" s="21" t="s">
        <v>1251</v>
      </c>
      <c r="G405" s="21" t="s">
        <v>1433</v>
      </c>
      <c r="H405" s="22" t="s">
        <v>1254</v>
      </c>
      <c r="I405" s="22" t="s">
        <v>1680</v>
      </c>
      <c r="J405" s="22" t="s">
        <v>1712</v>
      </c>
      <c r="K405" s="20" t="s">
        <v>2058</v>
      </c>
      <c r="L405" s="22" t="s">
        <v>1543</v>
      </c>
      <c r="M405" s="22" t="s">
        <v>1684</v>
      </c>
      <c r="N405" s="22"/>
      <c r="O405" s="20">
        <v>1</v>
      </c>
      <c r="P405" s="23">
        <v>700000</v>
      </c>
      <c r="Q405" s="23">
        <v>700000</v>
      </c>
      <c r="R405" s="24">
        <v>1</v>
      </c>
      <c r="S405" s="23">
        <v>700000</v>
      </c>
      <c r="T405" s="20"/>
      <c r="U405" s="23">
        <v>0</v>
      </c>
      <c r="V405" s="20"/>
      <c r="W405" s="23">
        <v>0</v>
      </c>
      <c r="X405" s="20"/>
      <c r="Y405" s="23">
        <v>0</v>
      </c>
      <c r="Z405" s="23" t="str">
        <f>+LEFT(Costeo!$H411,250)</f>
        <v xml:space="preserve">Contratación de servicios profesionales </v>
      </c>
    </row>
    <row r="406" spans="1:26" ht="57.75" customHeight="1" x14ac:dyDescent="0.2">
      <c r="A406" s="19" t="s">
        <v>1539</v>
      </c>
      <c r="B406" s="20" t="s">
        <v>1540</v>
      </c>
      <c r="C406" s="20" t="s">
        <v>1113</v>
      </c>
      <c r="D406" s="21" t="s">
        <v>1114</v>
      </c>
      <c r="E406" s="21" t="s">
        <v>1248</v>
      </c>
      <c r="F406" s="21" t="s">
        <v>1251</v>
      </c>
      <c r="G406" s="21" t="s">
        <v>1433</v>
      </c>
      <c r="H406" s="22" t="s">
        <v>1255</v>
      </c>
      <c r="I406" s="22" t="s">
        <v>1680</v>
      </c>
      <c r="J406" s="22" t="s">
        <v>1712</v>
      </c>
      <c r="K406" s="20" t="s">
        <v>2059</v>
      </c>
      <c r="L406" s="22" t="s">
        <v>1543</v>
      </c>
      <c r="M406" s="22" t="s">
        <v>1684</v>
      </c>
      <c r="N406" s="22"/>
      <c r="O406" s="20">
        <v>1</v>
      </c>
      <c r="P406" s="23">
        <v>2000000</v>
      </c>
      <c r="Q406" s="23">
        <v>2000000</v>
      </c>
      <c r="R406" s="24"/>
      <c r="S406" s="23"/>
      <c r="T406" s="20">
        <v>0.5</v>
      </c>
      <c r="U406" s="23">
        <v>1000000</v>
      </c>
      <c r="V406" s="20">
        <v>0.3</v>
      </c>
      <c r="W406" s="23">
        <v>600000</v>
      </c>
      <c r="X406" s="20">
        <v>0.2</v>
      </c>
      <c r="Y406" s="23">
        <v>400000</v>
      </c>
      <c r="Z406" s="23" t="str">
        <f>+LEFT(Costeo!$H412,250)</f>
        <v>Capacitación de multiplicadores</v>
      </c>
    </row>
    <row r="407" spans="1:26" ht="57.75" customHeight="1" x14ac:dyDescent="0.2">
      <c r="A407" s="19" t="s">
        <v>1539</v>
      </c>
      <c r="B407" s="20" t="s">
        <v>1540</v>
      </c>
      <c r="C407" s="20" t="s">
        <v>1113</v>
      </c>
      <c r="D407" s="21" t="s">
        <v>1114</v>
      </c>
      <c r="E407" s="21" t="s">
        <v>1248</v>
      </c>
      <c r="F407" s="21" t="s">
        <v>1251</v>
      </c>
      <c r="G407" s="21" t="s">
        <v>1433</v>
      </c>
      <c r="H407" s="22" t="s">
        <v>1255</v>
      </c>
      <c r="I407" s="22" t="s">
        <v>1680</v>
      </c>
      <c r="J407" s="22" t="s">
        <v>1712</v>
      </c>
      <c r="K407" s="20" t="s">
        <v>2060</v>
      </c>
      <c r="L407" s="22" t="s">
        <v>1543</v>
      </c>
      <c r="M407" s="22" t="s">
        <v>1684</v>
      </c>
      <c r="N407" s="22"/>
      <c r="O407" s="20">
        <v>1</v>
      </c>
      <c r="P407" s="23">
        <v>400000</v>
      </c>
      <c r="Q407" s="23">
        <v>400000</v>
      </c>
      <c r="R407" s="24"/>
      <c r="S407" s="23">
        <v>0</v>
      </c>
      <c r="T407" s="20">
        <v>1</v>
      </c>
      <c r="U407" s="23">
        <v>400000</v>
      </c>
      <c r="V407" s="20"/>
      <c r="W407" s="23">
        <v>0</v>
      </c>
      <c r="X407" s="20"/>
      <c r="Y407" s="23">
        <v>0</v>
      </c>
      <c r="Z407" s="23" t="str">
        <f>+LEFT(Costeo!$H413,250)</f>
        <v>Coordinar el proceso de autoevaluación del programas de postgrado.</v>
      </c>
    </row>
    <row r="408" spans="1:26" ht="57.75" customHeight="1" x14ac:dyDescent="0.2">
      <c r="A408" s="19" t="s">
        <v>28</v>
      </c>
      <c r="B408" s="20" t="s">
        <v>1709</v>
      </c>
      <c r="C408" s="20" t="s">
        <v>23</v>
      </c>
      <c r="D408" s="21" t="s">
        <v>24</v>
      </c>
      <c r="E408" s="25" t="s">
        <v>25</v>
      </c>
      <c r="F408" s="21" t="s">
        <v>29</v>
      </c>
      <c r="G408" s="21" t="s">
        <v>31</v>
      </c>
      <c r="H408" s="22" t="s">
        <v>2061</v>
      </c>
      <c r="I408" s="22" t="s">
        <v>1680</v>
      </c>
      <c r="J408" s="22" t="s">
        <v>1681</v>
      </c>
      <c r="K408" s="20" t="s">
        <v>2062</v>
      </c>
      <c r="L408" s="22"/>
      <c r="M408" s="22" t="s">
        <v>1683</v>
      </c>
      <c r="N408" s="22" t="s">
        <v>1545</v>
      </c>
      <c r="O408" s="20">
        <v>1</v>
      </c>
      <c r="P408" s="23">
        <v>1250000</v>
      </c>
      <c r="Q408" s="23">
        <v>1250000</v>
      </c>
      <c r="R408" s="24">
        <v>3</v>
      </c>
      <c r="S408" s="23">
        <v>3750000</v>
      </c>
      <c r="T408" s="20">
        <v>3</v>
      </c>
      <c r="U408" s="23">
        <v>3750000</v>
      </c>
      <c r="V408" s="20">
        <v>3</v>
      </c>
      <c r="W408" s="23">
        <v>3750000</v>
      </c>
      <c r="X408" s="20">
        <v>3</v>
      </c>
      <c r="Y408" s="23">
        <v>3750000</v>
      </c>
      <c r="Z408" s="23" t="e">
        <f>+LEFT(Costeo!#REF!,250)</f>
        <v>#REF!</v>
      </c>
    </row>
    <row r="409" spans="1:26" ht="57.75" customHeight="1" x14ac:dyDescent="0.2">
      <c r="A409" s="19" t="s">
        <v>28</v>
      </c>
      <c r="B409" s="20" t="s">
        <v>1709</v>
      </c>
      <c r="C409" s="20" t="s">
        <v>23</v>
      </c>
      <c r="D409" s="21" t="s">
        <v>24</v>
      </c>
      <c r="E409" s="25" t="s">
        <v>25</v>
      </c>
      <c r="F409" s="21" t="s">
        <v>332</v>
      </c>
      <c r="G409" s="21" t="s">
        <v>31</v>
      </c>
      <c r="H409" s="22" t="s">
        <v>2063</v>
      </c>
      <c r="I409" s="22" t="s">
        <v>1549</v>
      </c>
      <c r="J409" s="22" t="s">
        <v>1681</v>
      </c>
      <c r="K409" s="20" t="s">
        <v>1088</v>
      </c>
      <c r="L409" s="22" t="str">
        <f>IFERROR(VLOOKUP(Costeo!$J124,'Artículos del catálogo'!$A$2:$F$18302,3,FALSE),"")</f>
        <v/>
      </c>
      <c r="M409" s="22" t="s">
        <v>1684</v>
      </c>
      <c r="N409" s="22" t="s">
        <v>1545</v>
      </c>
      <c r="O409" s="20">
        <v>1</v>
      </c>
      <c r="P409" s="23">
        <v>500000</v>
      </c>
      <c r="Q409" s="23">
        <v>500000</v>
      </c>
      <c r="R409" s="24">
        <v>1</v>
      </c>
      <c r="S409" s="23">
        <v>500000</v>
      </c>
      <c r="T409" s="20"/>
      <c r="U409" s="23">
        <v>0</v>
      </c>
      <c r="V409" s="20"/>
      <c r="W409" s="23">
        <v>0</v>
      </c>
      <c r="X409" s="20"/>
      <c r="Y409" s="23">
        <v>0</v>
      </c>
      <c r="Z409" s="23" t="str">
        <f>+LEFT(Costeo!$H124,250)</f>
        <v>Servicios temporales de arquitectura</v>
      </c>
    </row>
    <row r="410" spans="1:26" ht="57.75" customHeight="1" x14ac:dyDescent="0.2">
      <c r="A410" s="19" t="s">
        <v>28</v>
      </c>
      <c r="B410" s="20" t="s">
        <v>1709</v>
      </c>
      <c r="C410" s="20" t="s">
        <v>23</v>
      </c>
      <c r="D410" s="21" t="s">
        <v>24</v>
      </c>
      <c r="E410" s="25" t="s">
        <v>213</v>
      </c>
      <c r="F410" s="21" t="s">
        <v>217</v>
      </c>
      <c r="G410" s="21" t="s">
        <v>31</v>
      </c>
      <c r="H410" s="22" t="s">
        <v>218</v>
      </c>
      <c r="I410" s="22" t="s">
        <v>1680</v>
      </c>
      <c r="J410" s="22" t="s">
        <v>1680</v>
      </c>
      <c r="K410" s="20"/>
      <c r="L410" s="22"/>
      <c r="M410" s="22" t="s">
        <v>1684</v>
      </c>
      <c r="N410" s="22" t="s">
        <v>1545</v>
      </c>
      <c r="O410" s="20">
        <v>1</v>
      </c>
      <c r="P410" s="23">
        <v>2000000</v>
      </c>
      <c r="Q410" s="23">
        <v>2000000</v>
      </c>
      <c r="R410" s="24"/>
      <c r="S410" s="23"/>
      <c r="T410" s="20"/>
      <c r="U410" s="23"/>
      <c r="V410" s="20"/>
      <c r="W410" s="23"/>
      <c r="X410" s="20"/>
      <c r="Y410" s="23"/>
      <c r="Z410" s="23"/>
    </row>
    <row r="411" spans="1:26" ht="57.75" customHeight="1" x14ac:dyDescent="0.2">
      <c r="A411" s="19" t="s">
        <v>553</v>
      </c>
      <c r="B411" s="20" t="s">
        <v>1709</v>
      </c>
      <c r="C411" s="20" t="s">
        <v>23</v>
      </c>
      <c r="D411" s="21" t="s">
        <v>286</v>
      </c>
      <c r="E411" s="21" t="s">
        <v>391</v>
      </c>
      <c r="F411" s="21" t="s">
        <v>404</v>
      </c>
      <c r="G411" s="21" t="s">
        <v>396</v>
      </c>
      <c r="H411" s="22" t="s">
        <v>407</v>
      </c>
      <c r="I411" s="22" t="s">
        <v>1680</v>
      </c>
      <c r="J411" s="22" t="s">
        <v>1681</v>
      </c>
      <c r="K411" s="20" t="s">
        <v>2064</v>
      </c>
      <c r="L411" s="22"/>
      <c r="M411" s="22" t="s">
        <v>1683</v>
      </c>
      <c r="N411" s="22" t="s">
        <v>1545</v>
      </c>
      <c r="O411" s="20">
        <v>210</v>
      </c>
      <c r="P411" s="23">
        <v>28000</v>
      </c>
      <c r="Q411" s="23">
        <v>2880000</v>
      </c>
      <c r="R411" s="24">
        <v>27</v>
      </c>
      <c r="S411" s="23">
        <v>756000</v>
      </c>
      <c r="T411" s="20">
        <v>60</v>
      </c>
      <c r="U411" s="23">
        <v>1680000</v>
      </c>
      <c r="V411" s="20">
        <v>60</v>
      </c>
      <c r="W411" s="23">
        <v>1680000</v>
      </c>
      <c r="X411" s="20">
        <v>60</v>
      </c>
      <c r="Y411" s="23">
        <v>1680000</v>
      </c>
      <c r="Z411" s="23" t="str">
        <f>+LEFT(Costeo!$H8,250)</f>
        <v>Seguimiento a ejecucción de pago</v>
      </c>
    </row>
    <row r="412" spans="1:26" ht="57.75" customHeight="1" x14ac:dyDescent="0.2">
      <c r="A412" s="19" t="s">
        <v>553</v>
      </c>
      <c r="B412" s="20" t="s">
        <v>1709</v>
      </c>
      <c r="C412" s="20" t="s">
        <v>23</v>
      </c>
      <c r="D412" s="21" t="s">
        <v>286</v>
      </c>
      <c r="E412" s="21" t="s">
        <v>2065</v>
      </c>
      <c r="F412" s="21" t="s">
        <v>395</v>
      </c>
      <c r="G412" s="21" t="s">
        <v>396</v>
      </c>
      <c r="H412" s="22" t="s">
        <v>415</v>
      </c>
      <c r="I412" s="22" t="s">
        <v>1680</v>
      </c>
      <c r="J412" s="22" t="s">
        <v>2066</v>
      </c>
      <c r="K412" s="20" t="s">
        <v>2067</v>
      </c>
      <c r="L412" s="22" t="s">
        <v>1543</v>
      </c>
      <c r="M412" s="22" t="s">
        <v>1684</v>
      </c>
      <c r="N412" s="22" t="s">
        <v>1545</v>
      </c>
      <c r="O412" s="20">
        <v>3</v>
      </c>
      <c r="P412" s="23">
        <v>4000000</v>
      </c>
      <c r="Q412" s="23">
        <v>8000000</v>
      </c>
      <c r="R412" s="24">
        <v>1</v>
      </c>
      <c r="S412" s="23">
        <v>3500000</v>
      </c>
      <c r="T412" s="20">
        <v>1</v>
      </c>
      <c r="U412" s="23">
        <v>3500000</v>
      </c>
      <c r="V412" s="20">
        <v>1</v>
      </c>
      <c r="W412" s="23">
        <v>3500000</v>
      </c>
      <c r="X412" s="20">
        <v>1</v>
      </c>
      <c r="Y412" s="23">
        <v>3500000</v>
      </c>
      <c r="Z412" s="23" t="str">
        <f>+LEFT(Costeo!$H18,250)</f>
        <v>Implementar el plan de mantenimiento FEM</v>
      </c>
    </row>
    <row r="413" spans="1:26" ht="57.75" customHeight="1" x14ac:dyDescent="0.2">
      <c r="A413" s="19" t="s">
        <v>553</v>
      </c>
      <c r="B413" s="20" t="s">
        <v>1709</v>
      </c>
      <c r="C413" s="20" t="s">
        <v>23</v>
      </c>
      <c r="D413" s="21" t="s">
        <v>286</v>
      </c>
      <c r="E413" s="25" t="s">
        <v>391</v>
      </c>
      <c r="F413" s="21" t="s">
        <v>395</v>
      </c>
      <c r="G413" s="21" t="s">
        <v>396</v>
      </c>
      <c r="H413" s="22" t="s">
        <v>397</v>
      </c>
      <c r="I413" s="22" t="s">
        <v>1680</v>
      </c>
      <c r="J413" s="22" t="s">
        <v>1681</v>
      </c>
      <c r="K413" s="20" t="s">
        <v>2068</v>
      </c>
      <c r="L413" s="22"/>
      <c r="M413" s="22" t="s">
        <v>1683</v>
      </c>
      <c r="N413" s="22" t="s">
        <v>1718</v>
      </c>
      <c r="O413" s="20">
        <v>480</v>
      </c>
      <c r="P413" s="23">
        <v>1150</v>
      </c>
      <c r="Q413" s="23">
        <v>552000</v>
      </c>
      <c r="R413" s="24">
        <v>60</v>
      </c>
      <c r="S413" s="23">
        <v>69000</v>
      </c>
      <c r="T413" s="20">
        <v>180</v>
      </c>
      <c r="U413" s="23">
        <v>207000</v>
      </c>
      <c r="V413" s="20">
        <v>180</v>
      </c>
      <c r="W413" s="23">
        <v>207000</v>
      </c>
      <c r="X413" s="20">
        <v>60</v>
      </c>
      <c r="Y413" s="23">
        <v>69000</v>
      </c>
      <c r="Z413" s="23" t="str">
        <f>+LEFT(Costeo!$H7,250)</f>
        <v>Seguimiento a ejecucción de pago</v>
      </c>
    </row>
    <row r="414" spans="1:26" ht="57.75" customHeight="1" x14ac:dyDescent="0.2">
      <c r="A414" s="19" t="s">
        <v>28</v>
      </c>
      <c r="B414" s="20" t="s">
        <v>1709</v>
      </c>
      <c r="C414" s="20" t="s">
        <v>23</v>
      </c>
      <c r="D414" s="21" t="s">
        <v>273</v>
      </c>
      <c r="E414" s="25" t="s">
        <v>2069</v>
      </c>
      <c r="F414" s="21" t="s">
        <v>277</v>
      </c>
      <c r="G414" s="21" t="s">
        <v>31</v>
      </c>
      <c r="H414" s="22" t="s">
        <v>278</v>
      </c>
      <c r="I414" s="22" t="s">
        <v>1549</v>
      </c>
      <c r="J414" s="22" t="s">
        <v>2070</v>
      </c>
      <c r="K414" s="20" t="s">
        <v>2071</v>
      </c>
      <c r="L414" s="27" t="str">
        <f>IFERROR(VLOOKUP(Costeo!$J100,'Artículos del catálogo'!$A$2:$F$18302,3,FALSE),"")</f>
        <v/>
      </c>
      <c r="M414" s="22" t="s">
        <v>1683</v>
      </c>
      <c r="N414" s="22" t="s">
        <v>1545</v>
      </c>
      <c r="O414" s="20">
        <v>1</v>
      </c>
      <c r="P414" s="23">
        <v>2000000</v>
      </c>
      <c r="Q414" s="23">
        <v>2000000</v>
      </c>
      <c r="R414" s="24">
        <v>1</v>
      </c>
      <c r="S414" s="23">
        <v>2000000</v>
      </c>
      <c r="T414" s="20"/>
      <c r="U414" s="23">
        <v>0</v>
      </c>
      <c r="V414" s="20"/>
      <c r="W414" s="23">
        <v>0</v>
      </c>
      <c r="X414" s="20"/>
      <c r="Y414" s="23">
        <v>0</v>
      </c>
      <c r="Z414" s="23" t="e">
        <f>+LEFT(Costeo!#REF!,250)</f>
        <v>#REF!</v>
      </c>
    </row>
    <row r="415" spans="1:26" ht="57.75" customHeight="1" x14ac:dyDescent="0.2">
      <c r="A415" s="19" t="s">
        <v>28</v>
      </c>
      <c r="B415" s="20" t="s">
        <v>1709</v>
      </c>
      <c r="C415" s="20" t="s">
        <v>23</v>
      </c>
      <c r="D415" s="21" t="s">
        <v>273</v>
      </c>
      <c r="E415" s="21" t="s">
        <v>2069</v>
      </c>
      <c r="F415" s="21" t="s">
        <v>277</v>
      </c>
      <c r="G415" s="21" t="s">
        <v>31</v>
      </c>
      <c r="H415" s="21" t="s">
        <v>284</v>
      </c>
      <c r="I415" s="22" t="s">
        <v>1549</v>
      </c>
      <c r="J415" s="22" t="s">
        <v>2070</v>
      </c>
      <c r="K415" s="20" t="s">
        <v>2071</v>
      </c>
      <c r="L415" s="27" t="str">
        <f>IFERROR(VLOOKUP(Costeo!$J101,'Artículos del catálogo'!$A$2:$F$18302,3,FALSE),"")</f>
        <v/>
      </c>
      <c r="M415" s="22" t="s">
        <v>1683</v>
      </c>
      <c r="N415" s="22" t="s">
        <v>1545</v>
      </c>
      <c r="O415" s="20">
        <v>1</v>
      </c>
      <c r="P415" s="23">
        <v>400000</v>
      </c>
      <c r="Q415" s="23">
        <v>400000</v>
      </c>
      <c r="R415" s="24">
        <v>1</v>
      </c>
      <c r="S415" s="23">
        <v>400000</v>
      </c>
      <c r="T415" s="20"/>
      <c r="U415" s="23">
        <v>0</v>
      </c>
      <c r="V415" s="20"/>
      <c r="W415" s="23">
        <v>0</v>
      </c>
      <c r="X415" s="20"/>
      <c r="Y415" s="23">
        <v>0</v>
      </c>
      <c r="Z415" s="23" t="str">
        <f>+LEFT(Costeo!$H101,250)</f>
        <v xml:space="preserve">Elaboración de nuevos planes de estudio </v>
      </c>
    </row>
    <row r="416" spans="1:26" ht="57.75" customHeight="1" x14ac:dyDescent="0.2">
      <c r="A416" s="19" t="s">
        <v>553</v>
      </c>
      <c r="B416" s="20" t="s">
        <v>1709</v>
      </c>
      <c r="C416" s="20" t="s">
        <v>23</v>
      </c>
      <c r="D416" s="21" t="s">
        <v>286</v>
      </c>
      <c r="E416" s="21" t="s">
        <v>2065</v>
      </c>
      <c r="F416" s="21" t="s">
        <v>395</v>
      </c>
      <c r="G416" s="21" t="s">
        <v>396</v>
      </c>
      <c r="H416" s="22" t="s">
        <v>399</v>
      </c>
      <c r="I416" s="22" t="s">
        <v>1680</v>
      </c>
      <c r="J416" s="22" t="s">
        <v>1681</v>
      </c>
      <c r="K416" s="20" t="s">
        <v>2072</v>
      </c>
      <c r="L416" s="22"/>
      <c r="M416" s="22" t="s">
        <v>1683</v>
      </c>
      <c r="N416" s="22" t="s">
        <v>1545</v>
      </c>
      <c r="O416" s="20">
        <v>1</v>
      </c>
      <c r="P416" s="23">
        <v>60000</v>
      </c>
      <c r="Q416" s="23">
        <v>60000</v>
      </c>
      <c r="R416" s="24">
        <v>1</v>
      </c>
      <c r="S416" s="23">
        <v>60000</v>
      </c>
      <c r="T416" s="20"/>
      <c r="U416" s="23">
        <v>0</v>
      </c>
      <c r="V416" s="20"/>
      <c r="W416" s="23">
        <v>0</v>
      </c>
      <c r="X416" s="20"/>
      <c r="Y416" s="23">
        <v>0</v>
      </c>
      <c r="Z416" s="23" t="str">
        <f>+LEFT(Costeo!$H17,250)</f>
        <v>Implementar el plan de mantenimiento UM</v>
      </c>
    </row>
    <row r="417" spans="1:26" ht="57.75" customHeight="1" x14ac:dyDescent="0.2">
      <c r="A417" s="19" t="s">
        <v>28</v>
      </c>
      <c r="B417" s="20" t="s">
        <v>1709</v>
      </c>
      <c r="C417" s="20" t="s">
        <v>23</v>
      </c>
      <c r="D417" s="21" t="s">
        <v>257</v>
      </c>
      <c r="E417" s="25" t="s">
        <v>258</v>
      </c>
      <c r="F417" s="21" t="s">
        <v>261</v>
      </c>
      <c r="G417" s="21" t="s">
        <v>31</v>
      </c>
      <c r="H417" s="22" t="s">
        <v>267</v>
      </c>
      <c r="I417" s="22" t="s">
        <v>1549</v>
      </c>
      <c r="J417" s="22" t="s">
        <v>2070</v>
      </c>
      <c r="K417" s="20" t="s">
        <v>2073</v>
      </c>
      <c r="L417" s="22" t="str">
        <f>IFERROR(VLOOKUP(Costeo!$J97,'Artículos del catálogo'!$A$2:$F$18302,3,FALSE),"")</f>
        <v/>
      </c>
      <c r="M417" s="22" t="s">
        <v>1683</v>
      </c>
      <c r="N417" s="22" t="s">
        <v>1545</v>
      </c>
      <c r="O417" s="20">
        <v>2</v>
      </c>
      <c r="P417" s="23">
        <v>325000</v>
      </c>
      <c r="Q417" s="23">
        <v>650000</v>
      </c>
      <c r="R417" s="24">
        <v>2</v>
      </c>
      <c r="S417" s="23">
        <v>650000</v>
      </c>
      <c r="T417" s="20"/>
      <c r="U417" s="23">
        <v>0</v>
      </c>
      <c r="V417" s="20"/>
      <c r="W417" s="23">
        <v>0</v>
      </c>
      <c r="X417" s="20"/>
      <c r="Y417" s="23">
        <v>0</v>
      </c>
      <c r="Z417" s="23" t="str">
        <f>+LEFT(Costeo!$H97,250)</f>
        <v>Contratación de especialistas para el diseño de los nuevos Planes de Estudios</v>
      </c>
    </row>
    <row r="418" spans="1:26" ht="57.75" customHeight="1" x14ac:dyDescent="0.2">
      <c r="A418" s="19" t="s">
        <v>28</v>
      </c>
      <c r="B418" s="20" t="s">
        <v>1709</v>
      </c>
      <c r="C418" s="20" t="s">
        <v>23</v>
      </c>
      <c r="D418" s="21" t="s">
        <v>257</v>
      </c>
      <c r="E418" s="25" t="s">
        <v>258</v>
      </c>
      <c r="F418" s="21" t="s">
        <v>261</v>
      </c>
      <c r="G418" s="21" t="s">
        <v>31</v>
      </c>
      <c r="H418" s="22" t="s">
        <v>270</v>
      </c>
      <c r="I418" s="22" t="s">
        <v>1549</v>
      </c>
      <c r="J418" s="22" t="s">
        <v>2070</v>
      </c>
      <c r="K418" s="20" t="s">
        <v>2073</v>
      </c>
      <c r="L418" s="22" t="str">
        <f>IFERROR(VLOOKUP(Costeo!$J98,'Artículos del catálogo'!$A$2:$F$18302,3,FALSE),"")</f>
        <v/>
      </c>
      <c r="M418" s="22" t="s">
        <v>1683</v>
      </c>
      <c r="N418" s="22" t="s">
        <v>1545</v>
      </c>
      <c r="O418" s="20">
        <v>1</v>
      </c>
      <c r="P418" s="23">
        <v>400000</v>
      </c>
      <c r="Q418" s="23">
        <v>400000</v>
      </c>
      <c r="R418" s="24">
        <v>1</v>
      </c>
      <c r="S418" s="23">
        <v>400000</v>
      </c>
      <c r="T418" s="20"/>
      <c r="U418" s="23">
        <v>0</v>
      </c>
      <c r="V418" s="20"/>
      <c r="W418" s="23">
        <v>0</v>
      </c>
      <c r="X418" s="20"/>
      <c r="Y418" s="23">
        <v>0</v>
      </c>
      <c r="Z418" s="23" t="str">
        <f>+LEFT(Costeo!$H98,250)</f>
        <v>Elaboración del plan de estudio</v>
      </c>
    </row>
    <row r="419" spans="1:26" ht="57.75" customHeight="1" x14ac:dyDescent="0.2">
      <c r="A419" s="19" t="s">
        <v>1563</v>
      </c>
      <c r="B419" s="20" t="s">
        <v>1540</v>
      </c>
      <c r="C419" s="20" t="s">
        <v>1113</v>
      </c>
      <c r="D419" s="21" t="s">
        <v>1114</v>
      </c>
      <c r="E419" s="21" t="s">
        <v>1115</v>
      </c>
      <c r="F419" s="21" t="s">
        <v>2074</v>
      </c>
      <c r="G419" s="21" t="s">
        <v>31</v>
      </c>
      <c r="H419" s="22" t="s">
        <v>1191</v>
      </c>
      <c r="I419" s="22" t="s">
        <v>1680</v>
      </c>
      <c r="J419" s="22" t="s">
        <v>2075</v>
      </c>
      <c r="K419" s="20" t="s">
        <v>2075</v>
      </c>
      <c r="L419" s="22"/>
      <c r="M419" s="22" t="s">
        <v>2076</v>
      </c>
      <c r="N419" s="22" t="s">
        <v>1545</v>
      </c>
      <c r="O419" s="20">
        <v>1</v>
      </c>
      <c r="P419" s="23">
        <v>46247473</v>
      </c>
      <c r="Q419" s="23">
        <v>46247473</v>
      </c>
      <c r="R419" s="24"/>
      <c r="S419" s="23"/>
      <c r="T419" s="20"/>
      <c r="U419" s="23"/>
      <c r="V419" s="20"/>
      <c r="W419" s="23"/>
      <c r="X419" s="20"/>
      <c r="Y419" s="23"/>
      <c r="Z419" s="23"/>
    </row>
    <row r="420" spans="1:26" ht="57.75" customHeight="1" x14ac:dyDescent="0.2">
      <c r="A420" s="19" t="s">
        <v>28</v>
      </c>
      <c r="B420" s="20" t="s">
        <v>1709</v>
      </c>
      <c r="C420" s="20" t="s">
        <v>23</v>
      </c>
      <c r="D420" s="21" t="s">
        <v>24</v>
      </c>
      <c r="E420" s="21" t="s">
        <v>321</v>
      </c>
      <c r="F420" s="21" t="s">
        <v>332</v>
      </c>
      <c r="G420" s="21" t="s">
        <v>31</v>
      </c>
      <c r="H420" s="22" t="s">
        <v>2077</v>
      </c>
      <c r="I420" s="22" t="s">
        <v>1680</v>
      </c>
      <c r="J420" s="22" t="s">
        <v>1680</v>
      </c>
      <c r="K420" s="20" t="s">
        <v>2078</v>
      </c>
      <c r="L420" s="22" t="str">
        <f>IFERROR(VLOOKUP(Costeo!$J58,'Artículos del catálogo'!$A$2:$F$18302,3,FALSE),"")</f>
        <v/>
      </c>
      <c r="M420" s="22" t="s">
        <v>1684</v>
      </c>
      <c r="N420" s="22" t="s">
        <v>1545</v>
      </c>
      <c r="O420" s="20">
        <v>1</v>
      </c>
      <c r="P420" s="23">
        <v>20000000</v>
      </c>
      <c r="Q420" s="23">
        <v>20000000</v>
      </c>
      <c r="R420" s="24">
        <v>1</v>
      </c>
      <c r="S420" s="23">
        <v>25000000</v>
      </c>
      <c r="T420" s="20"/>
      <c r="U420" s="23">
        <v>0</v>
      </c>
      <c r="V420" s="20"/>
      <c r="W420" s="23">
        <v>0</v>
      </c>
      <c r="X420" s="20"/>
      <c r="Y420" s="23">
        <v>0</v>
      </c>
      <c r="Z420" s="23" t="str">
        <f>+LEFT(Costeo!$H58,250)</f>
        <v>Gestionar hotel, maestría de ceremonia y decoración para el evento</v>
      </c>
    </row>
    <row r="421" spans="1:26" ht="57.75" customHeight="1" x14ac:dyDescent="0.2">
      <c r="A421" s="19" t="s">
        <v>28</v>
      </c>
      <c r="B421" s="20" t="s">
        <v>1709</v>
      </c>
      <c r="C421" s="20" t="s">
        <v>23</v>
      </c>
      <c r="D421" s="21" t="s">
        <v>24</v>
      </c>
      <c r="E421" s="25" t="s">
        <v>25</v>
      </c>
      <c r="F421" s="21" t="s">
        <v>29</v>
      </c>
      <c r="G421" s="21" t="s">
        <v>31</v>
      </c>
      <c r="H421" s="22" t="s">
        <v>43</v>
      </c>
      <c r="I421" s="22" t="s">
        <v>1549</v>
      </c>
      <c r="J421" s="22" t="s">
        <v>1681</v>
      </c>
      <c r="K421" s="20" t="s">
        <v>1681</v>
      </c>
      <c r="L421" s="22" t="str">
        <f>IFERROR(VLOOKUP(Costeo!#REF!,'Artículos del catálogo'!$A$2:$F$18302,3,FALSE),"")</f>
        <v/>
      </c>
      <c r="M421" s="22" t="s">
        <v>1683</v>
      </c>
      <c r="N421" s="22" t="s">
        <v>1545</v>
      </c>
      <c r="O421" s="20">
        <v>24</v>
      </c>
      <c r="P421" s="23">
        <v>15000</v>
      </c>
      <c r="Q421" s="23">
        <v>360000</v>
      </c>
      <c r="R421" s="24">
        <v>5</v>
      </c>
      <c r="S421" s="23">
        <v>75000</v>
      </c>
      <c r="T421" s="20">
        <v>5</v>
      </c>
      <c r="U421" s="23">
        <v>75000</v>
      </c>
      <c r="V421" s="20">
        <v>6</v>
      </c>
      <c r="W421" s="23">
        <v>90000</v>
      </c>
      <c r="X421" s="20">
        <v>6</v>
      </c>
      <c r="Y421" s="23">
        <v>90000</v>
      </c>
      <c r="Z421" s="23" t="e">
        <f>+LEFT(Costeo!#REF!,250)</f>
        <v>#REF!</v>
      </c>
    </row>
    <row r="422" spans="1:26" ht="106.5" customHeight="1" x14ac:dyDescent="0.2">
      <c r="A422" s="19" t="s">
        <v>28</v>
      </c>
      <c r="B422" s="20" t="s">
        <v>1709</v>
      </c>
      <c r="C422" s="20" t="s">
        <v>23</v>
      </c>
      <c r="D422" s="21" t="s">
        <v>24</v>
      </c>
      <c r="E422" s="21" t="s">
        <v>25</v>
      </c>
      <c r="F422" s="21" t="s">
        <v>90</v>
      </c>
      <c r="G422" s="21" t="s">
        <v>31</v>
      </c>
      <c r="H422" s="22" t="s">
        <v>94</v>
      </c>
      <c r="I422" s="22" t="s">
        <v>1549</v>
      </c>
      <c r="J422" s="22" t="s">
        <v>2070</v>
      </c>
      <c r="K422" s="20" t="s">
        <v>2079</v>
      </c>
      <c r="L422" s="22" t="str">
        <f>IFERROR(VLOOKUP(Costeo!$J61,'Artículos del catálogo'!$A$2:$F$18302,3,FALSE),"")</f>
        <v/>
      </c>
      <c r="M422" s="22" t="s">
        <v>1683</v>
      </c>
      <c r="N422" s="22" t="s">
        <v>1545</v>
      </c>
      <c r="O422" s="20">
        <v>1</v>
      </c>
      <c r="P422" s="23">
        <v>3000000</v>
      </c>
      <c r="Q422" s="23">
        <v>3000000</v>
      </c>
      <c r="R422" s="24">
        <v>1</v>
      </c>
      <c r="S422" s="23">
        <v>4000000</v>
      </c>
      <c r="T422" s="20"/>
      <c r="U422" s="23">
        <v>0</v>
      </c>
      <c r="V422" s="20"/>
      <c r="W422" s="23">
        <v>0</v>
      </c>
      <c r="X422" s="20"/>
      <c r="Y422" s="23">
        <v>0</v>
      </c>
      <c r="Z422" s="23" t="str">
        <f>+LEFT(Costeo!$H61,250)</f>
        <v>Programa de integración y bienestar FEM</v>
      </c>
    </row>
    <row r="423" spans="1:26" ht="106.5" customHeight="1" x14ac:dyDescent="0.2">
      <c r="A423" s="19" t="s">
        <v>28</v>
      </c>
      <c r="B423" s="20" t="s">
        <v>1709</v>
      </c>
      <c r="C423" s="20" t="s">
        <v>23</v>
      </c>
      <c r="D423" s="21" t="s">
        <v>24</v>
      </c>
      <c r="E423" s="21" t="s">
        <v>321</v>
      </c>
      <c r="F423" s="21" t="s">
        <v>330</v>
      </c>
      <c r="G423" s="21" t="s">
        <v>31</v>
      </c>
      <c r="H423" s="22" t="s">
        <v>330</v>
      </c>
      <c r="I423" s="22" t="s">
        <v>1680</v>
      </c>
      <c r="J423" s="22" t="s">
        <v>1680</v>
      </c>
      <c r="K423" s="20" t="s">
        <v>330</v>
      </c>
      <c r="L423" s="22">
        <f>IFERROR(VLOOKUP(Costeo!$J57,'Artículos del catálogo'!$A$2:$F$18302,3,FALSE),"")</f>
        <v>80141607</v>
      </c>
      <c r="M423" s="22" t="s">
        <v>1684</v>
      </c>
      <c r="N423" s="22" t="s">
        <v>1545</v>
      </c>
      <c r="O423" s="20">
        <v>1</v>
      </c>
      <c r="P423" s="23">
        <v>5000000</v>
      </c>
      <c r="Q423" s="23">
        <v>5000000</v>
      </c>
      <c r="R423" s="24"/>
      <c r="S423" s="23">
        <v>0</v>
      </c>
      <c r="T423" s="20">
        <v>1</v>
      </c>
      <c r="U423" s="23">
        <v>18000000</v>
      </c>
      <c r="V423" s="20"/>
      <c r="W423" s="23">
        <v>0</v>
      </c>
      <c r="X423" s="20"/>
      <c r="Y423" s="23">
        <v>0</v>
      </c>
      <c r="Z423" s="23" t="str">
        <f>+LEFT(Costeo!$H57,250)</f>
        <v>Desarrollo del programa formativo</v>
      </c>
    </row>
    <row r="424" spans="1:26" ht="106.5" customHeight="1" x14ac:dyDescent="0.2">
      <c r="A424" s="19" t="s">
        <v>553</v>
      </c>
      <c r="B424" s="20" t="s">
        <v>1709</v>
      </c>
      <c r="C424" s="20" t="s">
        <v>23</v>
      </c>
      <c r="D424" s="21" t="s">
        <v>286</v>
      </c>
      <c r="E424" s="21" t="s">
        <v>417</v>
      </c>
      <c r="F424" s="21" t="s">
        <v>437</v>
      </c>
      <c r="G424" s="21" t="s">
        <v>353</v>
      </c>
      <c r="H424" s="22" t="s">
        <v>442</v>
      </c>
      <c r="I424" s="22" t="s">
        <v>1680</v>
      </c>
      <c r="J424" s="22" t="s">
        <v>2080</v>
      </c>
      <c r="K424" s="20" t="s">
        <v>2081</v>
      </c>
      <c r="L424" s="22" t="s">
        <v>1543</v>
      </c>
      <c r="M424" s="22" t="s">
        <v>1683</v>
      </c>
      <c r="N424" s="22" t="s">
        <v>1545</v>
      </c>
      <c r="O424" s="20">
        <v>1</v>
      </c>
      <c r="P424" s="23">
        <v>50000</v>
      </c>
      <c r="Q424" s="23">
        <v>50000</v>
      </c>
      <c r="R424" s="24">
        <v>1</v>
      </c>
      <c r="S424" s="23">
        <v>50000</v>
      </c>
      <c r="T424" s="20"/>
      <c r="U424" s="23">
        <v>0</v>
      </c>
      <c r="V424" s="20"/>
      <c r="W424" s="23">
        <v>0</v>
      </c>
      <c r="X424" s="20"/>
      <c r="Y424" s="23">
        <v>0</v>
      </c>
      <c r="Z424" s="23" t="str">
        <f>+LEFT(Costeo!$H39,250)</f>
        <v>Realizar tres actos internos para la socialización de la nueva imagen institucional (santo domingo, zona norte y zona sur)</v>
      </c>
    </row>
    <row r="425" spans="1:26" ht="106.5" customHeight="1" x14ac:dyDescent="0.2">
      <c r="A425" s="19" t="s">
        <v>28</v>
      </c>
      <c r="B425" s="20" t="s">
        <v>1709</v>
      </c>
      <c r="C425" s="20" t="s">
        <v>23</v>
      </c>
      <c r="D425" s="21" t="s">
        <v>24</v>
      </c>
      <c r="E425" s="21" t="s">
        <v>25</v>
      </c>
      <c r="F425" s="21" t="s">
        <v>200</v>
      </c>
      <c r="G425" s="21" t="s">
        <v>31</v>
      </c>
      <c r="H425" s="22" t="s">
        <v>204</v>
      </c>
      <c r="I425" s="22" t="s">
        <v>1549</v>
      </c>
      <c r="J425" s="22" t="s">
        <v>2070</v>
      </c>
      <c r="K425" s="20" t="s">
        <v>2070</v>
      </c>
      <c r="L425" s="22" t="str">
        <f>IFERROR(VLOOKUP(Costeo!$J68,'Artículos del catálogo'!$A$2:$F$18302,3,FALSE),"")</f>
        <v/>
      </c>
      <c r="M425" s="22" t="s">
        <v>1683</v>
      </c>
      <c r="N425" s="22" t="s">
        <v>1545</v>
      </c>
      <c r="O425" s="20">
        <v>2</v>
      </c>
      <c r="P425" s="23">
        <v>1000000</v>
      </c>
      <c r="Q425" s="23">
        <v>2000000</v>
      </c>
      <c r="R425" s="24">
        <v>1</v>
      </c>
      <c r="S425" s="23">
        <v>1000000</v>
      </c>
      <c r="T425" s="20"/>
      <c r="U425" s="23">
        <v>0</v>
      </c>
      <c r="V425" s="20">
        <v>1</v>
      </c>
      <c r="W425" s="23">
        <v>1000000</v>
      </c>
      <c r="X425" s="20"/>
      <c r="Y425" s="23">
        <v>0</v>
      </c>
      <c r="Z425" s="23" t="str">
        <f>+LEFT(Costeo!$H68,250)</f>
        <v>Servicios temporales de ingeniería</v>
      </c>
    </row>
    <row r="426" spans="1:26" ht="106.5" customHeight="1" x14ac:dyDescent="0.2">
      <c r="A426" s="19" t="s">
        <v>28</v>
      </c>
      <c r="B426" s="20" t="s">
        <v>1709</v>
      </c>
      <c r="C426" s="20" t="s">
        <v>23</v>
      </c>
      <c r="D426" s="21" t="s">
        <v>24</v>
      </c>
      <c r="E426" s="21" t="s">
        <v>25</v>
      </c>
      <c r="F426" s="21" t="s">
        <v>200</v>
      </c>
      <c r="G426" s="21" t="s">
        <v>31</v>
      </c>
      <c r="H426" s="22" t="s">
        <v>204</v>
      </c>
      <c r="I426" s="22" t="s">
        <v>1549</v>
      </c>
      <c r="J426" s="22" t="s">
        <v>2082</v>
      </c>
      <c r="K426" s="20" t="s">
        <v>2083</v>
      </c>
      <c r="L426" s="22" t="str">
        <f>IFERROR(VLOOKUP(Costeo!$J67,'Artículos del catálogo'!$A$2:$F$18302,3,FALSE),"")</f>
        <v/>
      </c>
      <c r="M426" s="22" t="s">
        <v>1766</v>
      </c>
      <c r="N426" s="22" t="s">
        <v>1545</v>
      </c>
      <c r="O426" s="20">
        <v>2</v>
      </c>
      <c r="P426" s="23">
        <v>600000</v>
      </c>
      <c r="Q426" s="23">
        <v>1200000</v>
      </c>
      <c r="R426" s="24">
        <v>1</v>
      </c>
      <c r="S426" s="23">
        <v>600000</v>
      </c>
      <c r="T426" s="20"/>
      <c r="U426" s="23">
        <v>0</v>
      </c>
      <c r="V426" s="20"/>
      <c r="W426" s="23">
        <v>0</v>
      </c>
      <c r="X426" s="20">
        <v>1</v>
      </c>
      <c r="Y426" s="23">
        <v>600000</v>
      </c>
      <c r="Z426" s="23" t="str">
        <f>+LEFT(Costeo!$H67,250)</f>
        <v>Servicios temporales de ingeniería</v>
      </c>
    </row>
    <row r="427" spans="1:26" ht="106.5" customHeight="1" x14ac:dyDescent="0.2">
      <c r="A427" s="19" t="s">
        <v>28</v>
      </c>
      <c r="B427" s="20" t="s">
        <v>1709</v>
      </c>
      <c r="C427" s="20" t="s">
        <v>23</v>
      </c>
      <c r="D427" s="21" t="s">
        <v>24</v>
      </c>
      <c r="E427" s="25" t="s">
        <v>25</v>
      </c>
      <c r="F427" s="21" t="s">
        <v>29</v>
      </c>
      <c r="G427" s="21" t="s">
        <v>31</v>
      </c>
      <c r="H427" s="22" t="s">
        <v>34</v>
      </c>
      <c r="I427" s="22" t="s">
        <v>1549</v>
      </c>
      <c r="J427" s="22" t="s">
        <v>1777</v>
      </c>
      <c r="K427" s="20" t="s">
        <v>2084</v>
      </c>
      <c r="L427" s="22">
        <v>90101802</v>
      </c>
      <c r="M427" s="22" t="s">
        <v>1774</v>
      </c>
      <c r="N427" s="22" t="s">
        <v>1545</v>
      </c>
      <c r="O427" s="20">
        <v>100</v>
      </c>
      <c r="P427" s="23">
        <v>1100</v>
      </c>
      <c r="Q427" s="23">
        <v>110000</v>
      </c>
      <c r="R427" s="24">
        <v>75</v>
      </c>
      <c r="S427" s="23">
        <v>82500</v>
      </c>
      <c r="T427" s="20">
        <v>75</v>
      </c>
      <c r="U427" s="23">
        <v>82500</v>
      </c>
      <c r="V427" s="20">
        <v>75</v>
      </c>
      <c r="W427" s="23">
        <v>82500</v>
      </c>
      <c r="X427" s="20">
        <v>75</v>
      </c>
      <c r="Y427" s="23">
        <v>82500</v>
      </c>
      <c r="Z427" s="23" t="e">
        <f>+LEFT(Costeo!#REF!,250)</f>
        <v>#REF!</v>
      </c>
    </row>
    <row r="428" spans="1:26" ht="106.5" customHeight="1" x14ac:dyDescent="0.2">
      <c r="A428" s="19" t="s">
        <v>28</v>
      </c>
      <c r="B428" s="20" t="s">
        <v>1709</v>
      </c>
      <c r="C428" s="20" t="s">
        <v>23</v>
      </c>
      <c r="D428" s="21" t="s">
        <v>24</v>
      </c>
      <c r="E428" s="25" t="s">
        <v>25</v>
      </c>
      <c r="F428" s="21" t="s">
        <v>29</v>
      </c>
      <c r="G428" s="21" t="s">
        <v>31</v>
      </c>
      <c r="H428" s="22" t="s">
        <v>48</v>
      </c>
      <c r="I428" s="22" t="s">
        <v>1549</v>
      </c>
      <c r="J428" s="22" t="s">
        <v>1777</v>
      </c>
      <c r="K428" s="20" t="s">
        <v>2085</v>
      </c>
      <c r="L428" s="22">
        <v>90101802</v>
      </c>
      <c r="M428" s="22" t="s">
        <v>1774</v>
      </c>
      <c r="N428" s="22" t="s">
        <v>1545</v>
      </c>
      <c r="O428" s="20">
        <v>90</v>
      </c>
      <c r="P428" s="23">
        <v>1100</v>
      </c>
      <c r="Q428" s="23">
        <v>99000</v>
      </c>
      <c r="R428" s="24">
        <v>30</v>
      </c>
      <c r="S428" s="23">
        <v>33000</v>
      </c>
      <c r="T428" s="20">
        <v>30</v>
      </c>
      <c r="U428" s="23">
        <v>33000</v>
      </c>
      <c r="V428" s="20">
        <v>30</v>
      </c>
      <c r="W428" s="23">
        <v>33000</v>
      </c>
      <c r="X428" s="20"/>
      <c r="Y428" s="23">
        <v>0</v>
      </c>
      <c r="Z428" s="23" t="str">
        <f>+LEFT(Costeo!$H116,250)</f>
        <v>Diplomados especializados en derecho administrativo, función pública y contrataciones públicas</v>
      </c>
    </row>
    <row r="429" spans="1:26" ht="106.5" customHeight="1" x14ac:dyDescent="0.2">
      <c r="A429" s="19" t="s">
        <v>28</v>
      </c>
      <c r="B429" s="20" t="s">
        <v>1709</v>
      </c>
      <c r="C429" s="20" t="s">
        <v>23</v>
      </c>
      <c r="D429" s="21" t="s">
        <v>24</v>
      </c>
      <c r="E429" s="25" t="s">
        <v>25</v>
      </c>
      <c r="F429" s="21" t="s">
        <v>29</v>
      </c>
      <c r="G429" s="21" t="s">
        <v>31</v>
      </c>
      <c r="H429" s="22" t="s">
        <v>41</v>
      </c>
      <c r="I429" s="22" t="s">
        <v>1549</v>
      </c>
      <c r="J429" s="22" t="s">
        <v>1777</v>
      </c>
      <c r="K429" s="20" t="s">
        <v>1779</v>
      </c>
      <c r="L429" s="22">
        <v>90101802</v>
      </c>
      <c r="M429" s="22" t="s">
        <v>1774</v>
      </c>
      <c r="N429" s="22" t="s">
        <v>1545</v>
      </c>
      <c r="O429" s="20">
        <v>450</v>
      </c>
      <c r="P429" s="23">
        <v>1100</v>
      </c>
      <c r="Q429" s="23">
        <v>495000</v>
      </c>
      <c r="R429" s="24">
        <v>50</v>
      </c>
      <c r="S429" s="23">
        <v>55000</v>
      </c>
      <c r="T429" s="20">
        <v>150</v>
      </c>
      <c r="U429" s="23">
        <v>165000</v>
      </c>
      <c r="V429" s="20">
        <v>150</v>
      </c>
      <c r="W429" s="23">
        <v>165000</v>
      </c>
      <c r="X429" s="20">
        <v>150</v>
      </c>
      <c r="Y429" s="23">
        <v>165000</v>
      </c>
      <c r="Z429" s="23" t="str">
        <f>+LEFT(Costeo!$H115,250)</f>
        <v>Conversión libros e-Book y mejoras en portal de publicaciones</v>
      </c>
    </row>
    <row r="430" spans="1:26" ht="106.5" customHeight="1" x14ac:dyDescent="0.2">
      <c r="A430" s="19" t="s">
        <v>28</v>
      </c>
      <c r="B430" s="20" t="s">
        <v>1709</v>
      </c>
      <c r="C430" s="20" t="s">
        <v>23</v>
      </c>
      <c r="D430" s="21" t="s">
        <v>273</v>
      </c>
      <c r="E430" s="21" t="s">
        <v>2069</v>
      </c>
      <c r="F430" s="21" t="s">
        <v>277</v>
      </c>
      <c r="G430" s="21" t="s">
        <v>31</v>
      </c>
      <c r="H430" s="22" t="s">
        <v>283</v>
      </c>
      <c r="I430" s="22" t="s">
        <v>1549</v>
      </c>
      <c r="J430" s="22" t="s">
        <v>1777</v>
      </c>
      <c r="K430" s="20" t="s">
        <v>2086</v>
      </c>
      <c r="L430" s="22">
        <v>90101802</v>
      </c>
      <c r="M430" s="22" t="s">
        <v>1774</v>
      </c>
      <c r="N430" s="22" t="s">
        <v>1545</v>
      </c>
      <c r="O430" s="20">
        <v>6</v>
      </c>
      <c r="P430" s="23">
        <v>30000</v>
      </c>
      <c r="Q430" s="23">
        <v>180000</v>
      </c>
      <c r="R430" s="24">
        <v>6</v>
      </c>
      <c r="S430" s="23">
        <v>180000</v>
      </c>
      <c r="T430" s="20"/>
      <c r="U430" s="23">
        <v>0</v>
      </c>
      <c r="V430" s="20"/>
      <c r="W430" s="23">
        <v>0</v>
      </c>
      <c r="X430" s="20"/>
      <c r="Y430" s="23">
        <v>0</v>
      </c>
      <c r="Z430" s="23" t="str">
        <f>+LEFT(Costeo!$H104,250)</f>
        <v xml:space="preserve"> Diseño de los diplomados</v>
      </c>
    </row>
    <row r="431" spans="1:26" ht="106.5" customHeight="1" x14ac:dyDescent="0.2">
      <c r="A431" s="19" t="s">
        <v>28</v>
      </c>
      <c r="B431" s="20" t="s">
        <v>1709</v>
      </c>
      <c r="C431" s="20" t="s">
        <v>23</v>
      </c>
      <c r="D431" s="21" t="s">
        <v>286</v>
      </c>
      <c r="E431" s="21" t="s">
        <v>287</v>
      </c>
      <c r="F431" s="21" t="s">
        <v>310</v>
      </c>
      <c r="G431" s="21" t="s">
        <v>31</v>
      </c>
      <c r="H431" s="22" t="s">
        <v>311</v>
      </c>
      <c r="I431" s="22" t="s">
        <v>1549</v>
      </c>
      <c r="J431" s="22" t="s">
        <v>1777</v>
      </c>
      <c r="K431" s="20" t="s">
        <v>2087</v>
      </c>
      <c r="L431" s="22">
        <v>90101802</v>
      </c>
      <c r="M431" s="22" t="s">
        <v>1774</v>
      </c>
      <c r="N431" s="22" t="s">
        <v>1545</v>
      </c>
      <c r="O431" s="20">
        <v>6</v>
      </c>
      <c r="P431" s="23">
        <v>33333.33</v>
      </c>
      <c r="Q431" s="23">
        <v>200000</v>
      </c>
      <c r="R431" s="24">
        <v>6</v>
      </c>
      <c r="S431" s="23">
        <v>199999.98</v>
      </c>
      <c r="T431" s="20"/>
      <c r="U431" s="23">
        <v>0</v>
      </c>
      <c r="V431" s="20"/>
      <c r="W431" s="23">
        <v>0</v>
      </c>
      <c r="X431" s="20"/>
      <c r="Y431" s="23">
        <v>0</v>
      </c>
      <c r="Z431" s="23" t="str">
        <f>+LEFT(Costeo!$H105,250)</f>
        <v>Implementar el plan de mantenimiento</v>
      </c>
    </row>
    <row r="432" spans="1:26" ht="106.5" customHeight="1" x14ac:dyDescent="0.2">
      <c r="A432" s="19" t="s">
        <v>28</v>
      </c>
      <c r="B432" s="20" t="s">
        <v>1709</v>
      </c>
      <c r="C432" s="20" t="s">
        <v>23</v>
      </c>
      <c r="D432" s="21" t="s">
        <v>286</v>
      </c>
      <c r="E432" s="25" t="s">
        <v>287</v>
      </c>
      <c r="F432" s="21" t="s">
        <v>310</v>
      </c>
      <c r="G432" s="21" t="s">
        <v>31</v>
      </c>
      <c r="H432" s="22" t="s">
        <v>314</v>
      </c>
      <c r="I432" s="22" t="s">
        <v>1549</v>
      </c>
      <c r="J432" s="22" t="s">
        <v>1777</v>
      </c>
      <c r="K432" s="20" t="s">
        <v>2086</v>
      </c>
      <c r="L432" s="22">
        <v>90101802</v>
      </c>
      <c r="M432" s="22" t="s">
        <v>1774</v>
      </c>
      <c r="N432" s="22" t="s">
        <v>1545</v>
      </c>
      <c r="O432" s="20">
        <v>1</v>
      </c>
      <c r="P432" s="23">
        <v>100000</v>
      </c>
      <c r="Q432" s="23">
        <v>100000</v>
      </c>
      <c r="R432" s="24">
        <v>1</v>
      </c>
      <c r="S432" s="23">
        <v>100000</v>
      </c>
      <c r="T432" s="20"/>
      <c r="U432" s="23">
        <v>0</v>
      </c>
      <c r="V432" s="20"/>
      <c r="W432" s="23">
        <v>0</v>
      </c>
      <c r="X432" s="20"/>
      <c r="Y432" s="23">
        <v>0</v>
      </c>
      <c r="Z432" s="23" t="str">
        <f>+LEFT(Costeo!$H109,250)</f>
        <v>Taller para la construcción del Código de Integridad y Conducta.</v>
      </c>
    </row>
    <row r="433" spans="1:26" ht="106.5" customHeight="1" x14ac:dyDescent="0.2">
      <c r="A433" s="19" t="s">
        <v>28</v>
      </c>
      <c r="B433" s="20" t="s">
        <v>1709</v>
      </c>
      <c r="C433" s="20" t="s">
        <v>23</v>
      </c>
      <c r="D433" s="21" t="s">
        <v>286</v>
      </c>
      <c r="E433" s="25" t="s">
        <v>287</v>
      </c>
      <c r="F433" s="21" t="s">
        <v>310</v>
      </c>
      <c r="G433" s="21" t="s">
        <v>31</v>
      </c>
      <c r="H433" s="22" t="s">
        <v>313</v>
      </c>
      <c r="I433" s="22" t="s">
        <v>1549</v>
      </c>
      <c r="J433" s="22" t="s">
        <v>1777</v>
      </c>
      <c r="K433" s="20" t="s">
        <v>2086</v>
      </c>
      <c r="L433" s="22">
        <v>90101802</v>
      </c>
      <c r="M433" s="22" t="s">
        <v>1774</v>
      </c>
      <c r="N433" s="22" t="s">
        <v>1545</v>
      </c>
      <c r="O433" s="20">
        <v>1</v>
      </c>
      <c r="P433" s="23">
        <v>100000</v>
      </c>
      <c r="Q433" s="23">
        <v>100000</v>
      </c>
      <c r="R433" s="24">
        <v>1</v>
      </c>
      <c r="S433" s="23">
        <v>100000</v>
      </c>
      <c r="T433" s="20"/>
      <c r="U433" s="23">
        <v>0</v>
      </c>
      <c r="V433" s="20"/>
      <c r="W433" s="23">
        <v>0</v>
      </c>
      <c r="X433" s="20"/>
      <c r="Y433" s="23">
        <v>0</v>
      </c>
      <c r="Z433" s="23" t="str">
        <f>+LEFT(Costeo!$H107,250)</f>
        <v>Taller sobre seguimiento y monitoreo de riesgos de corrupción.</v>
      </c>
    </row>
    <row r="434" spans="1:26" ht="106.5" customHeight="1" x14ac:dyDescent="0.2">
      <c r="A434" s="19" t="s">
        <v>28</v>
      </c>
      <c r="B434" s="20" t="s">
        <v>1709</v>
      </c>
      <c r="C434" s="20" t="s">
        <v>23</v>
      </c>
      <c r="D434" s="21" t="s">
        <v>273</v>
      </c>
      <c r="E434" s="25" t="s">
        <v>2069</v>
      </c>
      <c r="F434" s="21" t="s">
        <v>277</v>
      </c>
      <c r="G434" s="21" t="s">
        <v>31</v>
      </c>
      <c r="H434" s="22" t="s">
        <v>280</v>
      </c>
      <c r="I434" s="22" t="s">
        <v>1549</v>
      </c>
      <c r="J434" s="22" t="s">
        <v>1777</v>
      </c>
      <c r="K434" s="20" t="s">
        <v>2086</v>
      </c>
      <c r="L434" s="22">
        <v>90101802</v>
      </c>
      <c r="M434" s="22" t="s">
        <v>1774</v>
      </c>
      <c r="N434" s="22" t="s">
        <v>1545</v>
      </c>
      <c r="O434" s="20">
        <v>16</v>
      </c>
      <c r="P434" s="23">
        <v>3125</v>
      </c>
      <c r="Q434" s="23">
        <v>50000</v>
      </c>
      <c r="R434" s="24">
        <v>16</v>
      </c>
      <c r="S434" s="23">
        <v>50000</v>
      </c>
      <c r="T434" s="20"/>
      <c r="U434" s="23">
        <v>0</v>
      </c>
      <c r="V434" s="20"/>
      <c r="W434" s="23">
        <v>0</v>
      </c>
      <c r="X434" s="20"/>
      <c r="Y434" s="23">
        <v>0</v>
      </c>
      <c r="Z434" s="23" t="str">
        <f>+LEFT(Costeo!$H99,250)</f>
        <v>Otorgamiento de las Becas Docentes para programas de postgrado.</v>
      </c>
    </row>
    <row r="435" spans="1:26" ht="106.5" customHeight="1" x14ac:dyDescent="0.2">
      <c r="A435" s="19" t="s">
        <v>28</v>
      </c>
      <c r="B435" s="20" t="s">
        <v>1709</v>
      </c>
      <c r="C435" s="20" t="s">
        <v>23</v>
      </c>
      <c r="D435" s="21" t="s">
        <v>24</v>
      </c>
      <c r="E435" s="25" t="s">
        <v>25</v>
      </c>
      <c r="F435" s="21" t="s">
        <v>153</v>
      </c>
      <c r="G435" s="21" t="s">
        <v>31</v>
      </c>
      <c r="H435" s="22" t="s">
        <v>2088</v>
      </c>
      <c r="I435" s="22" t="s">
        <v>1549</v>
      </c>
      <c r="J435" s="22" t="s">
        <v>1777</v>
      </c>
      <c r="K435" s="20" t="s">
        <v>2089</v>
      </c>
      <c r="L435" s="22">
        <v>90101802</v>
      </c>
      <c r="M435" s="22" t="s">
        <v>1774</v>
      </c>
      <c r="N435" s="22" t="s">
        <v>1545</v>
      </c>
      <c r="O435" s="20">
        <v>40</v>
      </c>
      <c r="P435" s="23">
        <v>1750</v>
      </c>
      <c r="Q435" s="23">
        <v>70000</v>
      </c>
      <c r="R435" s="24">
        <v>40</v>
      </c>
      <c r="S435" s="23">
        <v>70000</v>
      </c>
      <c r="T435" s="20">
        <v>0</v>
      </c>
      <c r="U435" s="23">
        <v>0</v>
      </c>
      <c r="V435" s="20">
        <v>0</v>
      </c>
      <c r="W435" s="23">
        <v>0</v>
      </c>
      <c r="X435" s="20">
        <v>0</v>
      </c>
      <c r="Y435" s="23">
        <v>0</v>
      </c>
      <c r="Z435" s="23" t="str">
        <f>+LEFT(Costeo!$H111,250)</f>
        <v>Contratar Proveedores de servicios de comunicación</v>
      </c>
    </row>
    <row r="436" spans="1:26" ht="106.5" customHeight="1" x14ac:dyDescent="0.2">
      <c r="A436" s="19" t="s">
        <v>28</v>
      </c>
      <c r="B436" s="20" t="s">
        <v>1709</v>
      </c>
      <c r="C436" s="20" t="s">
        <v>23</v>
      </c>
      <c r="D436" s="21" t="s">
        <v>24</v>
      </c>
      <c r="E436" s="25" t="s">
        <v>25</v>
      </c>
      <c r="F436" s="21" t="s">
        <v>153</v>
      </c>
      <c r="G436" s="21" t="s">
        <v>31</v>
      </c>
      <c r="H436" s="22" t="s">
        <v>164</v>
      </c>
      <c r="I436" s="22" t="s">
        <v>1549</v>
      </c>
      <c r="J436" s="22" t="s">
        <v>1777</v>
      </c>
      <c r="K436" s="20" t="s">
        <v>2089</v>
      </c>
      <c r="L436" s="22">
        <v>90101802</v>
      </c>
      <c r="M436" s="22" t="s">
        <v>1774</v>
      </c>
      <c r="N436" s="22" t="s">
        <v>1545</v>
      </c>
      <c r="O436" s="20">
        <v>200</v>
      </c>
      <c r="P436" s="23">
        <v>1100</v>
      </c>
      <c r="Q436" s="23">
        <v>220000</v>
      </c>
      <c r="R436" s="24">
        <v>1</v>
      </c>
      <c r="S436" s="23">
        <v>1100</v>
      </c>
      <c r="T436" s="20"/>
      <c r="U436" s="23">
        <v>0</v>
      </c>
      <c r="V436" s="20">
        <v>1</v>
      </c>
      <c r="W436" s="23">
        <v>1100</v>
      </c>
      <c r="X436" s="20"/>
      <c r="Y436" s="23">
        <v>0</v>
      </c>
      <c r="Z436" s="23" t="str">
        <f>+LEFT(Costeo!$H112,250)</f>
        <v>Contratación de consultor para la 2da. etapa de restructuración portal web</v>
      </c>
    </row>
    <row r="437" spans="1:26" ht="106.5" customHeight="1" x14ac:dyDescent="0.2">
      <c r="A437" s="19" t="s">
        <v>28</v>
      </c>
      <c r="B437" s="20" t="s">
        <v>1709</v>
      </c>
      <c r="C437" s="20" t="s">
        <v>23</v>
      </c>
      <c r="D437" s="21" t="s">
        <v>24</v>
      </c>
      <c r="E437" s="25" t="s">
        <v>25</v>
      </c>
      <c r="F437" s="21" t="s">
        <v>153</v>
      </c>
      <c r="G437" s="21" t="s">
        <v>31</v>
      </c>
      <c r="H437" s="22" t="s">
        <v>2051</v>
      </c>
      <c r="I437" s="22" t="s">
        <v>1549</v>
      </c>
      <c r="J437" s="22" t="s">
        <v>1777</v>
      </c>
      <c r="K437" s="20" t="s">
        <v>2090</v>
      </c>
      <c r="L437" s="22">
        <v>90101802</v>
      </c>
      <c r="M437" s="22" t="s">
        <v>1774</v>
      </c>
      <c r="N437" s="22" t="s">
        <v>1545</v>
      </c>
      <c r="O437" s="20">
        <v>75</v>
      </c>
      <c r="P437" s="23">
        <v>1100</v>
      </c>
      <c r="Q437" s="23">
        <v>82500</v>
      </c>
      <c r="R437" s="24">
        <v>1</v>
      </c>
      <c r="S437" s="23">
        <v>1100</v>
      </c>
      <c r="T437" s="20"/>
      <c r="U437" s="23">
        <v>0</v>
      </c>
      <c r="V437" s="20">
        <v>1</v>
      </c>
      <c r="W437" s="23">
        <v>1100</v>
      </c>
      <c r="X437" s="20"/>
      <c r="Y437" s="23">
        <v>0</v>
      </c>
      <c r="Z437" s="23" t="e">
        <f>+LEFT(Costeo!#REF!,250)</f>
        <v>#REF!</v>
      </c>
    </row>
    <row r="438" spans="1:26" ht="106.5" customHeight="1" x14ac:dyDescent="0.2">
      <c r="A438" s="19" t="s">
        <v>28</v>
      </c>
      <c r="B438" s="20" t="s">
        <v>1709</v>
      </c>
      <c r="C438" s="20" t="s">
        <v>23</v>
      </c>
      <c r="D438" s="21" t="s">
        <v>273</v>
      </c>
      <c r="E438" s="21" t="s">
        <v>2069</v>
      </c>
      <c r="F438" s="21" t="s">
        <v>277</v>
      </c>
      <c r="G438" s="21" t="s">
        <v>31</v>
      </c>
      <c r="H438" s="22" t="s">
        <v>283</v>
      </c>
      <c r="I438" s="22" t="s">
        <v>1549</v>
      </c>
      <c r="J438" s="22" t="s">
        <v>1777</v>
      </c>
      <c r="K438" s="20" t="s">
        <v>2086</v>
      </c>
      <c r="L438" s="22">
        <v>90101802</v>
      </c>
      <c r="M438" s="22" t="s">
        <v>1774</v>
      </c>
      <c r="N438" s="22" t="s">
        <v>1545</v>
      </c>
      <c r="O438" s="20">
        <v>6</v>
      </c>
      <c r="P438" s="23">
        <v>20000</v>
      </c>
      <c r="Q438" s="23">
        <v>120000</v>
      </c>
      <c r="R438" s="24">
        <v>6</v>
      </c>
      <c r="S438" s="23">
        <v>120000</v>
      </c>
      <c r="T438" s="20"/>
      <c r="U438" s="23">
        <v>0</v>
      </c>
      <c r="V438" s="20"/>
      <c r="W438" s="23">
        <v>0</v>
      </c>
      <c r="X438" s="20"/>
      <c r="Y438" s="23">
        <v>0</v>
      </c>
      <c r="Z438" s="23" t="str">
        <f>+LEFT(Costeo!$H103,250)</f>
        <v>Continuar  procesamiento 5000 ítems pertenecientes al sistema integrado de bibliotecas(correspondientes a las bibliotecas FEM, UM, EPH, EMH y JVM y LNNM)</v>
      </c>
    </row>
    <row r="439" spans="1:26" ht="106.5" customHeight="1" x14ac:dyDescent="0.2">
      <c r="A439" s="19" t="s">
        <v>28</v>
      </c>
      <c r="B439" s="20" t="s">
        <v>1709</v>
      </c>
      <c r="C439" s="20" t="s">
        <v>23</v>
      </c>
      <c r="D439" s="21" t="s">
        <v>273</v>
      </c>
      <c r="E439" s="21" t="s">
        <v>2069</v>
      </c>
      <c r="F439" s="21" t="s">
        <v>277</v>
      </c>
      <c r="G439" s="21" t="s">
        <v>31</v>
      </c>
      <c r="H439" s="21" t="s">
        <v>280</v>
      </c>
      <c r="I439" s="22" t="s">
        <v>1549</v>
      </c>
      <c r="J439" s="22" t="s">
        <v>1777</v>
      </c>
      <c r="K439" s="20" t="s">
        <v>2091</v>
      </c>
      <c r="L439" s="22">
        <v>90101802</v>
      </c>
      <c r="M439" s="22" t="s">
        <v>1774</v>
      </c>
      <c r="N439" s="22" t="s">
        <v>1545</v>
      </c>
      <c r="O439" s="20">
        <v>16</v>
      </c>
      <c r="P439" s="23">
        <v>3125</v>
      </c>
      <c r="Q439" s="23">
        <v>50000</v>
      </c>
      <c r="R439" s="24">
        <v>16</v>
      </c>
      <c r="S439" s="23">
        <v>50000</v>
      </c>
      <c r="T439" s="20"/>
      <c r="U439" s="23">
        <v>0</v>
      </c>
      <c r="V439" s="20"/>
      <c r="W439" s="23">
        <v>0</v>
      </c>
      <c r="X439" s="20"/>
      <c r="Y439" s="23">
        <v>0</v>
      </c>
      <c r="Z439" s="23" t="str">
        <f>+LEFT(Costeo!$H100,250)</f>
        <v xml:space="preserve">Gestionar la implementación de la oferta de formación continua. </v>
      </c>
    </row>
    <row r="440" spans="1:26" ht="106.5" customHeight="1" x14ac:dyDescent="0.2">
      <c r="A440" s="19" t="s">
        <v>28</v>
      </c>
      <c r="B440" s="20" t="s">
        <v>1709</v>
      </c>
      <c r="C440" s="20" t="s">
        <v>23</v>
      </c>
      <c r="D440" s="21" t="s">
        <v>286</v>
      </c>
      <c r="E440" s="21" t="s">
        <v>287</v>
      </c>
      <c r="F440" s="21" t="s">
        <v>308</v>
      </c>
      <c r="G440" s="21" t="s">
        <v>31</v>
      </c>
      <c r="H440" s="22" t="s">
        <v>308</v>
      </c>
      <c r="I440" s="22" t="s">
        <v>1549</v>
      </c>
      <c r="J440" s="22" t="s">
        <v>2092</v>
      </c>
      <c r="K440" s="20" t="s">
        <v>2093</v>
      </c>
      <c r="L440" s="22">
        <f>IFERROR(VLOOKUP(Costeo!$J73,'Artículos del catálogo'!$A$2:$F$18302,3,FALSE),"")</f>
        <v>43231503</v>
      </c>
      <c r="M440" s="22" t="s">
        <v>2094</v>
      </c>
      <c r="N440" s="22" t="s">
        <v>1545</v>
      </c>
      <c r="O440" s="20">
        <v>1200</v>
      </c>
      <c r="P440" s="23">
        <v>2500</v>
      </c>
      <c r="Q440" s="23">
        <v>2500000</v>
      </c>
      <c r="R440" s="24">
        <v>1200</v>
      </c>
      <c r="S440" s="23">
        <v>3000000</v>
      </c>
      <c r="T440" s="20"/>
      <c r="U440" s="23">
        <v>0</v>
      </c>
      <c r="V440" s="20"/>
      <c r="W440" s="23">
        <v>0</v>
      </c>
      <c r="X440" s="20"/>
      <c r="Y440" s="23">
        <v>0</v>
      </c>
      <c r="Z440" s="23" t="str">
        <f>+LEFT(Costeo!$H73,250)</f>
        <v>Renovación de licencias de los servicios, aplicativos y software que utiliza la institución</v>
      </c>
    </row>
    <row r="441" spans="1:26" ht="106.5" customHeight="1" x14ac:dyDescent="0.2">
      <c r="A441" s="19" t="s">
        <v>28</v>
      </c>
      <c r="B441" s="20" t="s">
        <v>1709</v>
      </c>
      <c r="C441" s="20" t="s">
        <v>23</v>
      </c>
      <c r="D441" s="21" t="s">
        <v>24</v>
      </c>
      <c r="E441" s="21" t="s">
        <v>25</v>
      </c>
      <c r="F441" s="21" t="s">
        <v>200</v>
      </c>
      <c r="G441" s="21" t="s">
        <v>31</v>
      </c>
      <c r="H441" s="22" t="s">
        <v>204</v>
      </c>
      <c r="I441" s="22" t="s">
        <v>1549</v>
      </c>
      <c r="J441" s="22" t="s">
        <v>2095</v>
      </c>
      <c r="K441" s="20" t="s">
        <v>2096</v>
      </c>
      <c r="L441" s="22">
        <f>IFERROR(VLOOKUP(Costeo!$J71,'Artículos del catálogo'!$A$2:$F$18302,3,FALSE),"")</f>
        <v>43231503</v>
      </c>
      <c r="M441" s="22" t="s">
        <v>1815</v>
      </c>
      <c r="N441" s="22" t="s">
        <v>1545</v>
      </c>
      <c r="O441" s="20">
        <v>900</v>
      </c>
      <c r="P441" s="23">
        <v>300</v>
      </c>
      <c r="Q441" s="23">
        <v>270000</v>
      </c>
      <c r="R441" s="24">
        <v>230</v>
      </c>
      <c r="S441" s="23">
        <v>69000</v>
      </c>
      <c r="T441" s="20"/>
      <c r="U441" s="23">
        <v>0</v>
      </c>
      <c r="V441" s="20">
        <v>670</v>
      </c>
      <c r="W441" s="23">
        <v>201000</v>
      </c>
      <c r="X441" s="20"/>
      <c r="Y441" s="23">
        <v>0</v>
      </c>
      <c r="Z441" s="23" t="str">
        <f>+LEFT(Costeo!$H71,250)</f>
        <v>Renovación de licencias de los servicios, aplicativos y software que utiliza la institución</v>
      </c>
    </row>
    <row r="442" spans="1:26" ht="106.5" customHeight="1" x14ac:dyDescent="0.2">
      <c r="A442" s="19" t="s">
        <v>28</v>
      </c>
      <c r="B442" s="20" t="s">
        <v>1709</v>
      </c>
      <c r="C442" s="20" t="s">
        <v>23</v>
      </c>
      <c r="D442" s="21" t="s">
        <v>24</v>
      </c>
      <c r="E442" s="21" t="s">
        <v>25</v>
      </c>
      <c r="F442" s="21" t="s">
        <v>200</v>
      </c>
      <c r="G442" s="21" t="s">
        <v>31</v>
      </c>
      <c r="H442" s="22" t="s">
        <v>204</v>
      </c>
      <c r="I442" s="22" t="s">
        <v>1549</v>
      </c>
      <c r="J442" s="22" t="s">
        <v>2095</v>
      </c>
      <c r="K442" s="20" t="s">
        <v>2097</v>
      </c>
      <c r="L442" s="22" t="str">
        <f>IFERROR(VLOOKUP(Costeo!$J65,'Artículos del catálogo'!$A$2:$F$18302,3,FALSE),"")</f>
        <v/>
      </c>
      <c r="M442" s="22" t="s">
        <v>1815</v>
      </c>
      <c r="N442" s="22" t="s">
        <v>1545</v>
      </c>
      <c r="O442" s="20">
        <v>100</v>
      </c>
      <c r="P442" s="23">
        <v>300</v>
      </c>
      <c r="Q442" s="23">
        <v>30000</v>
      </c>
      <c r="R442" s="24">
        <v>100</v>
      </c>
      <c r="S442" s="23">
        <v>30000</v>
      </c>
      <c r="T442" s="20"/>
      <c r="U442" s="23">
        <v>0</v>
      </c>
      <c r="V442" s="20"/>
      <c r="W442" s="23">
        <v>0</v>
      </c>
      <c r="X442" s="20"/>
      <c r="Y442" s="23">
        <v>0</v>
      </c>
      <c r="Z442" s="23" t="str">
        <f>+LEFT(Costeo!$H65,250)</f>
        <v>Celebración del día del maestro. Evento que incluye reconocimientos de docentes destacados en diferentes categorías a determinar por el Comité de Carrera Profesoral (la premiación incluye los bonos y estancias</v>
      </c>
    </row>
    <row r="443" spans="1:26" ht="106.5" customHeight="1" x14ac:dyDescent="0.2">
      <c r="A443" s="19" t="s">
        <v>28</v>
      </c>
      <c r="B443" s="20" t="s">
        <v>1709</v>
      </c>
      <c r="C443" s="20" t="s">
        <v>23</v>
      </c>
      <c r="D443" s="21" t="s">
        <v>24</v>
      </c>
      <c r="E443" s="21" t="s">
        <v>25</v>
      </c>
      <c r="F443" s="21" t="s">
        <v>200</v>
      </c>
      <c r="G443" s="21" t="s">
        <v>31</v>
      </c>
      <c r="H443" s="22" t="s">
        <v>204</v>
      </c>
      <c r="I443" s="22" t="s">
        <v>1549</v>
      </c>
      <c r="J443" s="22" t="s">
        <v>2098</v>
      </c>
      <c r="K443" s="20" t="s">
        <v>2098</v>
      </c>
      <c r="L443" s="22" t="str">
        <f>IFERROR(VLOOKUP(Costeo!#REF!,'Artículos del catálogo'!$A$2:$F$18302,3,FALSE),"")</f>
        <v/>
      </c>
      <c r="M443" s="22" t="s">
        <v>1832</v>
      </c>
      <c r="N443" s="22" t="s">
        <v>1545</v>
      </c>
      <c r="O443" s="20">
        <v>900</v>
      </c>
      <c r="P443" s="23">
        <v>450</v>
      </c>
      <c r="Q443" s="23">
        <v>405000</v>
      </c>
      <c r="R443" s="24">
        <v>900</v>
      </c>
      <c r="S443" s="23">
        <v>405000</v>
      </c>
      <c r="T443" s="20"/>
      <c r="U443" s="23">
        <v>0</v>
      </c>
      <c r="V443" s="20"/>
      <c r="W443" s="23">
        <v>0</v>
      </c>
      <c r="X443" s="20"/>
      <c r="Y443" s="23">
        <v>0</v>
      </c>
      <c r="Z443" s="23" t="e">
        <f>+LEFT(Costeo!#REF!,250)</f>
        <v>#REF!</v>
      </c>
    </row>
    <row r="444" spans="1:26" ht="106.5" customHeight="1" x14ac:dyDescent="0.2">
      <c r="A444" s="19" t="s">
        <v>28</v>
      </c>
      <c r="B444" s="20" t="s">
        <v>1709</v>
      </c>
      <c r="C444" s="20" t="s">
        <v>23</v>
      </c>
      <c r="D444" s="21" t="s">
        <v>286</v>
      </c>
      <c r="E444" s="25" t="s">
        <v>287</v>
      </c>
      <c r="F444" s="21" t="s">
        <v>308</v>
      </c>
      <c r="G444" s="21" t="s">
        <v>31</v>
      </c>
      <c r="H444" s="22" t="s">
        <v>308</v>
      </c>
      <c r="I444" s="22" t="s">
        <v>1549</v>
      </c>
      <c r="J444" s="22" t="s">
        <v>2099</v>
      </c>
      <c r="K444" s="20" t="s">
        <v>2100</v>
      </c>
      <c r="L444" s="22">
        <f>IFERROR(VLOOKUP(Costeo!$J78,'Artículos del catálogo'!$A$2:$F$18302,3,FALSE),"")</f>
        <v>43231503</v>
      </c>
      <c r="M444" s="22" t="s">
        <v>1840</v>
      </c>
      <c r="N444" s="22" t="s">
        <v>1545</v>
      </c>
      <c r="O444" s="20">
        <v>1200</v>
      </c>
      <c r="P444" s="23">
        <v>300</v>
      </c>
      <c r="Q444" s="23">
        <v>360000</v>
      </c>
      <c r="R444" s="24">
        <v>1200</v>
      </c>
      <c r="S444" s="23">
        <v>360000</v>
      </c>
      <c r="T444" s="20"/>
      <c r="U444" s="23">
        <v>0</v>
      </c>
      <c r="V444" s="20"/>
      <c r="W444" s="23">
        <v>0</v>
      </c>
      <c r="X444" s="20"/>
      <c r="Y444" s="23">
        <v>0</v>
      </c>
      <c r="Z444" s="23" t="str">
        <f>+LEFT(Costeo!$H78,250)</f>
        <v>Renovación de licencias de los servicios, aplicativos y software que utiliza la institución</v>
      </c>
    </row>
    <row r="445" spans="1:26" ht="106.5" customHeight="1" x14ac:dyDescent="0.2">
      <c r="A445" s="19" t="s">
        <v>28</v>
      </c>
      <c r="B445" s="20" t="s">
        <v>1709</v>
      </c>
      <c r="C445" s="20" t="s">
        <v>23</v>
      </c>
      <c r="D445" s="21" t="s">
        <v>24</v>
      </c>
      <c r="E445" s="25" t="s">
        <v>25</v>
      </c>
      <c r="F445" s="21" t="s">
        <v>1878</v>
      </c>
      <c r="G445" s="21" t="s">
        <v>31</v>
      </c>
      <c r="H445" s="22" t="s">
        <v>47</v>
      </c>
      <c r="I445" s="22" t="s">
        <v>1549</v>
      </c>
      <c r="J445" s="22" t="s">
        <v>2101</v>
      </c>
      <c r="K445" s="20" t="s">
        <v>2102</v>
      </c>
      <c r="L445" s="22">
        <v>60105202</v>
      </c>
      <c r="M445" s="22" t="s">
        <v>1843</v>
      </c>
      <c r="N445" s="22" t="s">
        <v>1545</v>
      </c>
      <c r="O445" s="20">
        <v>1</v>
      </c>
      <c r="P445" s="23">
        <v>10000000</v>
      </c>
      <c r="Q445" s="23">
        <v>10000000</v>
      </c>
      <c r="R445" s="24">
        <v>9</v>
      </c>
      <c r="S445" s="23">
        <v>15030000</v>
      </c>
      <c r="T445" s="20">
        <v>0</v>
      </c>
      <c r="U445" s="23">
        <v>0</v>
      </c>
      <c r="V445" s="20">
        <v>0</v>
      </c>
      <c r="W445" s="23">
        <v>0</v>
      </c>
      <c r="X445" s="20"/>
      <c r="Y445" s="23">
        <v>0</v>
      </c>
      <c r="Z445" s="23" t="str">
        <f>+LEFT(Costeo!$H126,250)</f>
        <v>Servicios temporales de arquitectura</v>
      </c>
    </row>
    <row r="446" spans="1:26" ht="106.5" customHeight="1" x14ac:dyDescent="0.2">
      <c r="A446" s="19" t="s">
        <v>28</v>
      </c>
      <c r="B446" s="20" t="s">
        <v>1709</v>
      </c>
      <c r="C446" s="20" t="s">
        <v>23</v>
      </c>
      <c r="D446" s="21" t="s">
        <v>24</v>
      </c>
      <c r="E446" s="25" t="s">
        <v>220</v>
      </c>
      <c r="F446" s="21" t="s">
        <v>240</v>
      </c>
      <c r="G446" s="21" t="s">
        <v>353</v>
      </c>
      <c r="H446" s="21" t="s">
        <v>246</v>
      </c>
      <c r="I446" s="22" t="s">
        <v>1549</v>
      </c>
      <c r="J446" s="22" t="s">
        <v>2101</v>
      </c>
      <c r="K446" s="20" t="s">
        <v>246</v>
      </c>
      <c r="L446" s="22">
        <v>60105202</v>
      </c>
      <c r="M446" s="22" t="s">
        <v>1843</v>
      </c>
      <c r="N446" s="22" t="s">
        <v>1545</v>
      </c>
      <c r="O446" s="20">
        <v>6315</v>
      </c>
      <c r="P446" s="23">
        <v>1240</v>
      </c>
      <c r="Q446" s="23">
        <v>7830600</v>
      </c>
      <c r="R446" s="24"/>
      <c r="S446" s="23">
        <v>0</v>
      </c>
      <c r="T446" s="20">
        <v>0</v>
      </c>
      <c r="U446" s="23">
        <v>0</v>
      </c>
      <c r="V446" s="20"/>
      <c r="W446" s="23">
        <v>0</v>
      </c>
      <c r="X446" s="20"/>
      <c r="Y446" s="23">
        <v>0</v>
      </c>
      <c r="Z446" s="23" t="str">
        <f>+LEFT(Costeo!$H128,250)</f>
        <v>Servicios temporales de arquitectura</v>
      </c>
    </row>
    <row r="447" spans="1:26" ht="106.5" customHeight="1" x14ac:dyDescent="0.2">
      <c r="A447" s="19" t="s">
        <v>28</v>
      </c>
      <c r="B447" s="20" t="s">
        <v>1709</v>
      </c>
      <c r="C447" s="20" t="s">
        <v>23</v>
      </c>
      <c r="D447" s="21" t="s">
        <v>24</v>
      </c>
      <c r="E447" s="25" t="s">
        <v>25</v>
      </c>
      <c r="F447" s="21" t="s">
        <v>29</v>
      </c>
      <c r="G447" s="21" t="s">
        <v>31</v>
      </c>
      <c r="H447" s="22" t="s">
        <v>48</v>
      </c>
      <c r="I447" s="22" t="s">
        <v>1549</v>
      </c>
      <c r="J447" s="22" t="s">
        <v>2103</v>
      </c>
      <c r="K447" s="20" t="s">
        <v>2104</v>
      </c>
      <c r="L447" s="22" t="str">
        <f>IFERROR(VLOOKUP(Costeo!$J119,'Artículos del catálogo'!$A$2:$F$18302,3,FALSE),"")</f>
        <v/>
      </c>
      <c r="M447" s="22" t="s">
        <v>1865</v>
      </c>
      <c r="N447" s="22" t="s">
        <v>1545</v>
      </c>
      <c r="O447" s="20">
        <v>90</v>
      </c>
      <c r="P447" s="23">
        <v>110</v>
      </c>
      <c r="Q447" s="23">
        <v>9900</v>
      </c>
      <c r="R447" s="24">
        <v>90</v>
      </c>
      <c r="S447" s="23">
        <v>9900</v>
      </c>
      <c r="T447" s="20">
        <v>90</v>
      </c>
      <c r="U447" s="23">
        <v>9900</v>
      </c>
      <c r="V447" s="20">
        <v>90</v>
      </c>
      <c r="W447" s="23">
        <v>9900</v>
      </c>
      <c r="X447" s="20">
        <v>90</v>
      </c>
      <c r="Y447" s="23">
        <v>9900</v>
      </c>
      <c r="Z447" s="23" t="str">
        <f>+LEFT(Costeo!$H119,250)</f>
        <v>Evaluación idoneidad de candidatos (documental, conocimientos, competencias)</v>
      </c>
    </row>
    <row r="448" spans="1:26" ht="106.5" customHeight="1" x14ac:dyDescent="0.2">
      <c r="A448" s="19" t="s">
        <v>28</v>
      </c>
      <c r="B448" s="20" t="s">
        <v>1709</v>
      </c>
      <c r="C448" s="20" t="s">
        <v>23</v>
      </c>
      <c r="D448" s="21" t="s">
        <v>24</v>
      </c>
      <c r="E448" s="25" t="s">
        <v>25</v>
      </c>
      <c r="F448" s="21" t="s">
        <v>29</v>
      </c>
      <c r="G448" s="21" t="s">
        <v>31</v>
      </c>
      <c r="H448" s="22" t="s">
        <v>48</v>
      </c>
      <c r="I448" s="22" t="s">
        <v>1549</v>
      </c>
      <c r="J448" s="22" t="s">
        <v>2105</v>
      </c>
      <c r="K448" s="20" t="s">
        <v>2106</v>
      </c>
      <c r="L448" s="22" t="str">
        <f>IFERROR(VLOOKUP(Costeo!$J117,'Artículos del catálogo'!$A$2:$F$18302,3,FALSE),"")</f>
        <v/>
      </c>
      <c r="M448" s="22" t="s">
        <v>1865</v>
      </c>
      <c r="N448" s="22" t="s">
        <v>1545</v>
      </c>
      <c r="O448" s="20">
        <v>360</v>
      </c>
      <c r="P448" s="23">
        <v>110</v>
      </c>
      <c r="Q448" s="23">
        <v>39600</v>
      </c>
      <c r="R448" s="24">
        <v>90</v>
      </c>
      <c r="S448" s="23">
        <v>9900</v>
      </c>
      <c r="T448" s="20">
        <v>90</v>
      </c>
      <c r="U448" s="23">
        <v>9900</v>
      </c>
      <c r="V448" s="20">
        <v>90</v>
      </c>
      <c r="W448" s="23">
        <v>9900</v>
      </c>
      <c r="X448" s="20">
        <v>90</v>
      </c>
      <c r="Y448" s="23">
        <v>9900</v>
      </c>
      <c r="Z448" s="23" t="str">
        <f>+LEFT(Costeo!$H117,250)</f>
        <v>Consultoria para la implementación de la estructura matricial.</v>
      </c>
    </row>
    <row r="449" spans="1:26" ht="106.5" customHeight="1" x14ac:dyDescent="0.2">
      <c r="A449" s="19" t="s">
        <v>28</v>
      </c>
      <c r="B449" s="20" t="s">
        <v>1709</v>
      </c>
      <c r="C449" s="20" t="s">
        <v>23</v>
      </c>
      <c r="D449" s="21" t="s">
        <v>24</v>
      </c>
      <c r="E449" s="25" t="s">
        <v>25</v>
      </c>
      <c r="F449" s="21" t="s">
        <v>29</v>
      </c>
      <c r="G449" s="21" t="s">
        <v>451</v>
      </c>
      <c r="H449" s="22" t="s">
        <v>48</v>
      </c>
      <c r="I449" s="22" t="s">
        <v>1549</v>
      </c>
      <c r="J449" s="22" t="s">
        <v>2107</v>
      </c>
      <c r="K449" s="20" t="s">
        <v>2108</v>
      </c>
      <c r="L449" s="22" t="str">
        <f>IFERROR(VLOOKUP(Costeo!#REF!,'Artículos del catálogo'!$A$2:$F$18302,3,FALSE),"")</f>
        <v/>
      </c>
      <c r="M449" s="22" t="s">
        <v>1865</v>
      </c>
      <c r="N449" s="22" t="s">
        <v>1545</v>
      </c>
      <c r="O449" s="20">
        <v>180</v>
      </c>
      <c r="P449" s="23">
        <v>500</v>
      </c>
      <c r="Q449" s="23">
        <v>90000</v>
      </c>
      <c r="R449" s="24">
        <v>90</v>
      </c>
      <c r="S449" s="23">
        <v>45000</v>
      </c>
      <c r="T449" s="20">
        <v>90</v>
      </c>
      <c r="U449" s="23">
        <v>45000</v>
      </c>
      <c r="V449" s="20">
        <v>90</v>
      </c>
      <c r="W449" s="23">
        <v>45000</v>
      </c>
      <c r="X449" s="20">
        <v>90</v>
      </c>
      <c r="Y449" s="23">
        <v>45000</v>
      </c>
      <c r="Z449" s="23" t="e">
        <f>+LEFT(Costeo!#REF!,250)</f>
        <v>#REF!</v>
      </c>
    </row>
    <row r="450" spans="1:26" ht="106.5" customHeight="1" x14ac:dyDescent="0.2">
      <c r="A450" s="19" t="s">
        <v>28</v>
      </c>
      <c r="B450" s="20" t="s">
        <v>1709</v>
      </c>
      <c r="C450" s="20" t="s">
        <v>23</v>
      </c>
      <c r="D450" s="21" t="s">
        <v>286</v>
      </c>
      <c r="E450" s="21" t="s">
        <v>287</v>
      </c>
      <c r="F450" s="21" t="s">
        <v>308</v>
      </c>
      <c r="G450" s="21" t="s">
        <v>31</v>
      </c>
      <c r="H450" s="22" t="s">
        <v>308</v>
      </c>
      <c r="I450" s="22" t="s">
        <v>1549</v>
      </c>
      <c r="J450" s="22" t="s">
        <v>2109</v>
      </c>
      <c r="K450" s="20" t="s">
        <v>2110</v>
      </c>
      <c r="L450" s="22">
        <v>44121717</v>
      </c>
      <c r="M450" s="22" t="s">
        <v>1865</v>
      </c>
      <c r="N450" s="22" t="s">
        <v>1545</v>
      </c>
      <c r="O450" s="20">
        <v>2400</v>
      </c>
      <c r="P450" s="23">
        <v>900</v>
      </c>
      <c r="Q450" s="23">
        <v>1660000</v>
      </c>
      <c r="R450" s="24">
        <v>2400</v>
      </c>
      <c r="S450" s="23">
        <v>2160000</v>
      </c>
      <c r="T450" s="20"/>
      <c r="U450" s="23">
        <v>0</v>
      </c>
      <c r="V450" s="20"/>
      <c r="W450" s="23">
        <v>0</v>
      </c>
      <c r="X450" s="20"/>
      <c r="Y450" s="23">
        <v>0</v>
      </c>
      <c r="Z450" s="23" t="str">
        <f>+LEFT(Costeo!$H75,250)</f>
        <v>Renovación de licencias de los servicios, aplicativos y software que utiliza la institución</v>
      </c>
    </row>
    <row r="451" spans="1:26" ht="106.5" customHeight="1" x14ac:dyDescent="0.2">
      <c r="A451" s="19" t="s">
        <v>28</v>
      </c>
      <c r="B451" s="20" t="s">
        <v>1709</v>
      </c>
      <c r="C451" s="20" t="s">
        <v>23</v>
      </c>
      <c r="D451" s="21" t="s">
        <v>286</v>
      </c>
      <c r="E451" s="25" t="s">
        <v>287</v>
      </c>
      <c r="F451" s="21" t="s">
        <v>308</v>
      </c>
      <c r="G451" s="21" t="s">
        <v>31</v>
      </c>
      <c r="H451" s="22" t="s">
        <v>308</v>
      </c>
      <c r="I451" s="22" t="s">
        <v>1549</v>
      </c>
      <c r="J451" s="22" t="s">
        <v>2111</v>
      </c>
      <c r="K451" s="20" t="s">
        <v>2112</v>
      </c>
      <c r="L451" s="22">
        <v>44121717</v>
      </c>
      <c r="M451" s="22" t="s">
        <v>1865</v>
      </c>
      <c r="N451" s="22" t="s">
        <v>1545</v>
      </c>
      <c r="O451" s="20">
        <v>1200</v>
      </c>
      <c r="P451" s="23">
        <v>30</v>
      </c>
      <c r="Q451" s="23">
        <v>36000</v>
      </c>
      <c r="R451" s="24">
        <v>1200</v>
      </c>
      <c r="S451" s="23">
        <v>36000</v>
      </c>
      <c r="T451" s="20"/>
      <c r="U451" s="23">
        <v>0</v>
      </c>
      <c r="V451" s="20"/>
      <c r="W451" s="23">
        <v>0</v>
      </c>
      <c r="X451" s="20"/>
      <c r="Y451" s="23">
        <v>0</v>
      </c>
      <c r="Z451" s="23" t="str">
        <f>+LEFT(Costeo!$H85,250)</f>
        <v xml:space="preserve">*Talleres de formación a los diferentes actores involucrados en la ejecución de proyectos de extensión.       
*Elaboración de planes de acción x proyectos.
*Ejecución de la Línea de Base x proyectos.
*Presentación de los resultados de la línea base </v>
      </c>
    </row>
    <row r="452" spans="1:26" ht="106.5" customHeight="1" x14ac:dyDescent="0.2">
      <c r="A452" s="19" t="s">
        <v>28</v>
      </c>
      <c r="B452" s="20" t="s">
        <v>1709</v>
      </c>
      <c r="C452" s="20" t="s">
        <v>23</v>
      </c>
      <c r="D452" s="21" t="s">
        <v>286</v>
      </c>
      <c r="E452" s="21" t="s">
        <v>287</v>
      </c>
      <c r="F452" s="21" t="s">
        <v>308</v>
      </c>
      <c r="G452" s="21" t="s">
        <v>31</v>
      </c>
      <c r="H452" s="22" t="s">
        <v>308</v>
      </c>
      <c r="I452" s="22" t="s">
        <v>1549</v>
      </c>
      <c r="J452" s="22" t="s">
        <v>2113</v>
      </c>
      <c r="K452" s="20" t="s">
        <v>2113</v>
      </c>
      <c r="L452" s="22">
        <v>44121717</v>
      </c>
      <c r="M452" s="22" t="s">
        <v>1865</v>
      </c>
      <c r="N452" s="22" t="s">
        <v>1545</v>
      </c>
      <c r="O452" s="20">
        <v>1200</v>
      </c>
      <c r="P452" s="23">
        <v>800</v>
      </c>
      <c r="Q452" s="23">
        <v>960000</v>
      </c>
      <c r="R452" s="24">
        <v>1200</v>
      </c>
      <c r="S452" s="23">
        <v>960000</v>
      </c>
      <c r="T452" s="20"/>
      <c r="U452" s="23">
        <v>0</v>
      </c>
      <c r="V452" s="20"/>
      <c r="W452" s="23">
        <v>0</v>
      </c>
      <c r="X452" s="20"/>
      <c r="Y452" s="23">
        <v>0</v>
      </c>
      <c r="Z452" s="23" t="str">
        <f>+LEFT(Costeo!$H77,250)</f>
        <v>Renovación de licencias de los servicios, aplicativos y software que utiliza la institución</v>
      </c>
    </row>
    <row r="453" spans="1:26" ht="106.5" customHeight="1" x14ac:dyDescent="0.2">
      <c r="A453" s="19" t="s">
        <v>28</v>
      </c>
      <c r="B453" s="20" t="s">
        <v>1709</v>
      </c>
      <c r="C453" s="20" t="s">
        <v>23</v>
      </c>
      <c r="D453" s="21" t="s">
        <v>286</v>
      </c>
      <c r="E453" s="21" t="s">
        <v>287</v>
      </c>
      <c r="F453" s="21" t="s">
        <v>308</v>
      </c>
      <c r="G453" s="21" t="s">
        <v>31</v>
      </c>
      <c r="H453" s="22" t="s">
        <v>308</v>
      </c>
      <c r="I453" s="22" t="s">
        <v>1549</v>
      </c>
      <c r="J453" s="22" t="s">
        <v>2114</v>
      </c>
      <c r="K453" s="20" t="s">
        <v>2115</v>
      </c>
      <c r="L453" s="22">
        <v>44121717</v>
      </c>
      <c r="M453" s="22" t="s">
        <v>1865</v>
      </c>
      <c r="N453" s="22" t="s">
        <v>1545</v>
      </c>
      <c r="O453" s="20">
        <v>1200</v>
      </c>
      <c r="P453" s="23">
        <v>1300</v>
      </c>
      <c r="Q453" s="23">
        <v>1248000</v>
      </c>
      <c r="R453" s="24">
        <v>1200</v>
      </c>
      <c r="S453" s="23">
        <v>1560000</v>
      </c>
      <c r="T453" s="20"/>
      <c r="U453" s="23">
        <v>0</v>
      </c>
      <c r="V453" s="20"/>
      <c r="W453" s="23">
        <v>0</v>
      </c>
      <c r="X453" s="20"/>
      <c r="Y453" s="23">
        <v>0</v>
      </c>
      <c r="Z453" s="23" t="str">
        <f>+LEFT(Costeo!$H74,250)</f>
        <v>Renovación de licencias de los servicios, aplicativos y software que utiliza la institución</v>
      </c>
    </row>
    <row r="454" spans="1:26" ht="106.5" customHeight="1" x14ac:dyDescent="0.2">
      <c r="A454" s="19" t="s">
        <v>28</v>
      </c>
      <c r="B454" s="20" t="s">
        <v>1709</v>
      </c>
      <c r="C454" s="20" t="s">
        <v>23</v>
      </c>
      <c r="D454" s="21" t="s">
        <v>286</v>
      </c>
      <c r="E454" s="25" t="s">
        <v>287</v>
      </c>
      <c r="F454" s="21" t="s">
        <v>308</v>
      </c>
      <c r="G454" s="21" t="s">
        <v>31</v>
      </c>
      <c r="H454" s="22" t="s">
        <v>308</v>
      </c>
      <c r="I454" s="22" t="s">
        <v>1549</v>
      </c>
      <c r="J454" s="22" t="s">
        <v>2103</v>
      </c>
      <c r="K454" s="20" t="s">
        <v>2116</v>
      </c>
      <c r="L454" s="22">
        <f>IFERROR(VLOOKUP(Costeo!$J79,'Artículos del catálogo'!$A$2:$F$18302,3,FALSE),"")</f>
        <v>43231503</v>
      </c>
      <c r="M454" s="22" t="s">
        <v>1865</v>
      </c>
      <c r="N454" s="22" t="s">
        <v>1834</v>
      </c>
      <c r="O454" s="20">
        <v>3600</v>
      </c>
      <c r="P454" s="23">
        <v>70</v>
      </c>
      <c r="Q454" s="23">
        <v>252000</v>
      </c>
      <c r="R454" s="24">
        <v>3600</v>
      </c>
      <c r="S454" s="23">
        <v>252000</v>
      </c>
      <c r="T454" s="20"/>
      <c r="U454" s="23">
        <v>0</v>
      </c>
      <c r="V454" s="20"/>
      <c r="W454" s="23">
        <v>0</v>
      </c>
      <c r="X454" s="20"/>
      <c r="Y454" s="23">
        <v>0</v>
      </c>
      <c r="Z454" s="23" t="str">
        <f>+LEFT(Costeo!$H79,250)</f>
        <v>Renovación de licencias de los servicios, aplicativos y software que utiliza la institución</v>
      </c>
    </row>
    <row r="455" spans="1:26" ht="106.5" customHeight="1" x14ac:dyDescent="0.2">
      <c r="A455" s="19" t="s">
        <v>28</v>
      </c>
      <c r="B455" s="20" t="s">
        <v>1709</v>
      </c>
      <c r="C455" s="20" t="s">
        <v>23</v>
      </c>
      <c r="D455" s="21" t="s">
        <v>286</v>
      </c>
      <c r="E455" s="25" t="s">
        <v>287</v>
      </c>
      <c r="F455" s="21" t="s">
        <v>308</v>
      </c>
      <c r="G455" s="21" t="s">
        <v>31</v>
      </c>
      <c r="H455" s="22" t="s">
        <v>308</v>
      </c>
      <c r="I455" s="22" t="s">
        <v>1549</v>
      </c>
      <c r="J455" s="22" t="s">
        <v>2103</v>
      </c>
      <c r="K455" s="20" t="s">
        <v>1922</v>
      </c>
      <c r="L455" s="22">
        <f>IFERROR(VLOOKUP(Costeo!$J82,'Artículos del catálogo'!$A$2:$F$18302,3,FALSE),"")</f>
        <v>43231503</v>
      </c>
      <c r="M455" s="22" t="s">
        <v>1865</v>
      </c>
      <c r="N455" s="22" t="s">
        <v>1545</v>
      </c>
      <c r="O455" s="20">
        <v>1200</v>
      </c>
      <c r="P455" s="23">
        <v>50</v>
      </c>
      <c r="Q455" s="23">
        <v>60000</v>
      </c>
      <c r="R455" s="24">
        <v>1200</v>
      </c>
      <c r="S455" s="23">
        <v>60000</v>
      </c>
      <c r="T455" s="20"/>
      <c r="U455" s="23">
        <v>0</v>
      </c>
      <c r="V455" s="20"/>
      <c r="W455" s="23">
        <v>0</v>
      </c>
      <c r="X455" s="20"/>
      <c r="Y455" s="23">
        <v>0</v>
      </c>
      <c r="Z455" s="23" t="str">
        <f>+LEFT(Costeo!$H82,250)</f>
        <v>Renovación de licencias de los servicios, aplicativos y software que utiliza la institución</v>
      </c>
    </row>
    <row r="456" spans="1:26" ht="106.5" customHeight="1" x14ac:dyDescent="0.2">
      <c r="A456" s="19" t="s">
        <v>28</v>
      </c>
      <c r="B456" s="20" t="s">
        <v>1709</v>
      </c>
      <c r="C456" s="20" t="s">
        <v>23</v>
      </c>
      <c r="D456" s="21" t="s">
        <v>286</v>
      </c>
      <c r="E456" s="25" t="s">
        <v>287</v>
      </c>
      <c r="F456" s="21" t="s">
        <v>308</v>
      </c>
      <c r="G456" s="21" t="s">
        <v>31</v>
      </c>
      <c r="H456" s="22" t="s">
        <v>308</v>
      </c>
      <c r="I456" s="22" t="s">
        <v>1549</v>
      </c>
      <c r="J456" s="22" t="s">
        <v>1905</v>
      </c>
      <c r="K456" s="20" t="s">
        <v>1905</v>
      </c>
      <c r="L456" s="22">
        <f>IFERROR(VLOOKUP(Costeo!$J83,'Artículos del catálogo'!$A$2:$F$18302,3,FALSE),"")</f>
        <v>94131603</v>
      </c>
      <c r="M456" s="22" t="s">
        <v>1865</v>
      </c>
      <c r="N456" s="22" t="s">
        <v>1545</v>
      </c>
      <c r="O456" s="20">
        <v>1200</v>
      </c>
      <c r="P456" s="23">
        <v>100</v>
      </c>
      <c r="Q456" s="23">
        <v>120000</v>
      </c>
      <c r="R456" s="24">
        <v>1200</v>
      </c>
      <c r="S456" s="23">
        <v>120000</v>
      </c>
      <c r="T456" s="20"/>
      <c r="U456" s="23">
        <v>0</v>
      </c>
      <c r="V456" s="20"/>
      <c r="W456" s="23">
        <v>0</v>
      </c>
      <c r="X456" s="20"/>
      <c r="Y456" s="23">
        <v>0</v>
      </c>
      <c r="Z456" s="23" t="str">
        <f>+LEFT(Costeo!$H83,250)</f>
        <v>Contratación de Abogado-Notario Público</v>
      </c>
    </row>
    <row r="457" spans="1:26" ht="106.5" customHeight="1" x14ac:dyDescent="0.2">
      <c r="A457" s="19" t="s">
        <v>28</v>
      </c>
      <c r="B457" s="20" t="s">
        <v>1709</v>
      </c>
      <c r="C457" s="20" t="s">
        <v>23</v>
      </c>
      <c r="D457" s="21" t="s">
        <v>286</v>
      </c>
      <c r="E457" s="21" t="s">
        <v>287</v>
      </c>
      <c r="F457" s="21" t="s">
        <v>308</v>
      </c>
      <c r="G457" s="21" t="s">
        <v>31</v>
      </c>
      <c r="H457" s="22" t="s">
        <v>308</v>
      </c>
      <c r="I457" s="22" t="s">
        <v>1549</v>
      </c>
      <c r="J457" s="22" t="s">
        <v>2117</v>
      </c>
      <c r="K457" s="20" t="s">
        <v>2118</v>
      </c>
      <c r="L457" s="22">
        <f>IFERROR(VLOOKUP(Costeo!$J76,'Artículos del catálogo'!$A$2:$F$18302,3,FALSE),"")</f>
        <v>43231503</v>
      </c>
      <c r="M457" s="22" t="s">
        <v>1865</v>
      </c>
      <c r="N457" s="22" t="s">
        <v>1545</v>
      </c>
      <c r="O457" s="20">
        <v>1200</v>
      </c>
      <c r="P457" s="23">
        <v>300</v>
      </c>
      <c r="Q457" s="23">
        <v>360000</v>
      </c>
      <c r="R457" s="24">
        <v>1200</v>
      </c>
      <c r="S457" s="23">
        <v>360000</v>
      </c>
      <c r="T457" s="20"/>
      <c r="U457" s="23">
        <v>0</v>
      </c>
      <c r="V457" s="20"/>
      <c r="W457" s="23">
        <v>0</v>
      </c>
      <c r="X457" s="20"/>
      <c r="Y457" s="23">
        <v>0</v>
      </c>
      <c r="Z457" s="23" t="str">
        <f>+LEFT(Costeo!$H76,250)</f>
        <v>Renovación de licencias de los servicios, aplicativos y software que utiliza la institución</v>
      </c>
    </row>
    <row r="458" spans="1:26" ht="106.5" customHeight="1" x14ac:dyDescent="0.2">
      <c r="A458" s="19" t="s">
        <v>28</v>
      </c>
      <c r="B458" s="20" t="s">
        <v>1709</v>
      </c>
      <c r="C458" s="20" t="s">
        <v>23</v>
      </c>
      <c r="D458" s="21" t="s">
        <v>286</v>
      </c>
      <c r="E458" s="25" t="s">
        <v>287</v>
      </c>
      <c r="F458" s="21" t="s">
        <v>308</v>
      </c>
      <c r="G458" s="21" t="s">
        <v>31</v>
      </c>
      <c r="H458" s="22" t="s">
        <v>308</v>
      </c>
      <c r="I458" s="22" t="s">
        <v>1549</v>
      </c>
      <c r="J458" s="22" t="s">
        <v>2119</v>
      </c>
      <c r="K458" s="20" t="s">
        <v>2120</v>
      </c>
      <c r="L458" s="22">
        <f>IFERROR(VLOOKUP(Costeo!$J80,'Artículos del catálogo'!$A$2:$F$18302,3,FALSE),"")</f>
        <v>43231503</v>
      </c>
      <c r="M458" s="22" t="s">
        <v>1865</v>
      </c>
      <c r="N458" s="22" t="s">
        <v>1834</v>
      </c>
      <c r="O458" s="20">
        <v>1200</v>
      </c>
      <c r="P458" s="23">
        <v>140</v>
      </c>
      <c r="Q458" s="23">
        <v>168000</v>
      </c>
      <c r="R458" s="24">
        <v>1200</v>
      </c>
      <c r="S458" s="23">
        <v>168000</v>
      </c>
      <c r="T458" s="20"/>
      <c r="U458" s="23">
        <v>0</v>
      </c>
      <c r="V458" s="20"/>
      <c r="W458" s="23">
        <v>0</v>
      </c>
      <c r="X458" s="20"/>
      <c r="Y458" s="23">
        <v>0</v>
      </c>
      <c r="Z458" s="23" t="str">
        <f>+LEFT(Costeo!$H80,250)</f>
        <v>Renovación de licencias de los servicios, aplicativos y software que utiliza la institución</v>
      </c>
    </row>
    <row r="459" spans="1:26" ht="106.5" customHeight="1" x14ac:dyDescent="0.2">
      <c r="A459" s="19" t="s">
        <v>28</v>
      </c>
      <c r="B459" s="20" t="s">
        <v>1709</v>
      </c>
      <c r="C459" s="20" t="s">
        <v>23</v>
      </c>
      <c r="D459" s="21" t="s">
        <v>286</v>
      </c>
      <c r="E459" s="25" t="s">
        <v>287</v>
      </c>
      <c r="F459" s="21" t="s">
        <v>308</v>
      </c>
      <c r="G459" s="21" t="s">
        <v>31</v>
      </c>
      <c r="H459" s="22" t="s">
        <v>308</v>
      </c>
      <c r="I459" s="22" t="s">
        <v>1549</v>
      </c>
      <c r="J459" s="22" t="s">
        <v>2121</v>
      </c>
      <c r="K459" s="20" t="s">
        <v>2121</v>
      </c>
      <c r="L459" s="22">
        <f>IFERROR(VLOOKUP(Costeo!$J84,'Artículos del catálogo'!$A$2:$F$18302,3,FALSE),"")</f>
        <v>94131603</v>
      </c>
      <c r="M459" s="22" t="s">
        <v>1865</v>
      </c>
      <c r="N459" s="22" t="s">
        <v>1545</v>
      </c>
      <c r="O459" s="20">
        <v>1200</v>
      </c>
      <c r="P459" s="23">
        <v>120</v>
      </c>
      <c r="Q459" s="23">
        <v>144000</v>
      </c>
      <c r="R459" s="24">
        <v>1200</v>
      </c>
      <c r="S459" s="23">
        <v>144000</v>
      </c>
      <c r="T459" s="20"/>
      <c r="U459" s="23">
        <v>0</v>
      </c>
      <c r="V459" s="20"/>
      <c r="W459" s="23">
        <v>0</v>
      </c>
      <c r="X459" s="20"/>
      <c r="Y459" s="23">
        <v>0</v>
      </c>
      <c r="Z459" s="23" t="str">
        <f>+LEFT(Costeo!$H84,250)</f>
        <v xml:space="preserve">Contratación de servicios de alguacil </v>
      </c>
    </row>
    <row r="460" spans="1:26" ht="106.5" customHeight="1" x14ac:dyDescent="0.2">
      <c r="A460" s="19" t="s">
        <v>28</v>
      </c>
      <c r="B460" s="20" t="s">
        <v>1709</v>
      </c>
      <c r="C460" s="20" t="s">
        <v>23</v>
      </c>
      <c r="D460" s="21" t="s">
        <v>24</v>
      </c>
      <c r="E460" s="25" t="s">
        <v>25</v>
      </c>
      <c r="F460" s="21" t="s">
        <v>79</v>
      </c>
      <c r="G460" s="21" t="s">
        <v>31</v>
      </c>
      <c r="H460" s="22" t="s">
        <v>84</v>
      </c>
      <c r="I460" s="22" t="s">
        <v>1549</v>
      </c>
      <c r="J460" s="22" t="s">
        <v>2107</v>
      </c>
      <c r="K460" s="20" t="s">
        <v>2108</v>
      </c>
      <c r="L460" s="22" t="str">
        <f>IFERROR(VLOOKUP(Costeo!$J122,'Artículos del catálogo'!$A$2:$F$18302,3,FALSE),"")</f>
        <v/>
      </c>
      <c r="M460" s="22" t="s">
        <v>1865</v>
      </c>
      <c r="N460" s="22" t="s">
        <v>1545</v>
      </c>
      <c r="O460" s="20">
        <v>150</v>
      </c>
      <c r="P460" s="23">
        <v>500</v>
      </c>
      <c r="Q460" s="23">
        <v>75000</v>
      </c>
      <c r="R460" s="24">
        <v>50</v>
      </c>
      <c r="S460" s="23">
        <v>25000</v>
      </c>
      <c r="T460" s="20">
        <v>50</v>
      </c>
      <c r="U460" s="23">
        <v>25000</v>
      </c>
      <c r="V460" s="20">
        <v>50</v>
      </c>
      <c r="W460" s="23">
        <v>25000</v>
      </c>
      <c r="X460" s="20">
        <v>50</v>
      </c>
      <c r="Y460" s="23">
        <v>25000</v>
      </c>
      <c r="Z460" s="23" t="str">
        <f>+LEFT(Costeo!$H122,250)</f>
        <v>Servicios temporales de arquitectura</v>
      </c>
    </row>
    <row r="461" spans="1:26" ht="106.5" customHeight="1" x14ac:dyDescent="0.2">
      <c r="A461" s="19" t="s">
        <v>28</v>
      </c>
      <c r="B461" s="20" t="s">
        <v>1709</v>
      </c>
      <c r="C461" s="20" t="s">
        <v>23</v>
      </c>
      <c r="D461" s="21" t="s">
        <v>24</v>
      </c>
      <c r="E461" s="25" t="s">
        <v>25</v>
      </c>
      <c r="F461" s="21" t="s">
        <v>79</v>
      </c>
      <c r="G461" s="21" t="s">
        <v>31</v>
      </c>
      <c r="H461" s="22" t="s">
        <v>84</v>
      </c>
      <c r="I461" s="22" t="s">
        <v>1549</v>
      </c>
      <c r="J461" s="22" t="s">
        <v>2103</v>
      </c>
      <c r="K461" s="20" t="s">
        <v>2122</v>
      </c>
      <c r="L461" s="22" t="str">
        <f>IFERROR(VLOOKUP(Costeo!$J123,'Artículos del catálogo'!$A$2:$F$18302,3,FALSE),"")</f>
        <v/>
      </c>
      <c r="M461" s="22" t="s">
        <v>1865</v>
      </c>
      <c r="N461" s="22" t="s">
        <v>1545</v>
      </c>
      <c r="O461" s="20">
        <v>150</v>
      </c>
      <c r="P461" s="23">
        <v>600</v>
      </c>
      <c r="Q461" s="23">
        <v>90000</v>
      </c>
      <c r="R461" s="24">
        <v>0</v>
      </c>
      <c r="S461" s="23">
        <v>0</v>
      </c>
      <c r="T461" s="20">
        <v>0</v>
      </c>
      <c r="U461" s="23">
        <v>0</v>
      </c>
      <c r="V461" s="20">
        <v>0</v>
      </c>
      <c r="W461" s="23">
        <v>0</v>
      </c>
      <c r="X461" s="20"/>
      <c r="Y461" s="23">
        <v>0</v>
      </c>
      <c r="Z461" s="23" t="str">
        <f>+LEFT(Costeo!$H123,250)</f>
        <v>Servicios temporales de arquitectura</v>
      </c>
    </row>
    <row r="462" spans="1:26" ht="106.5" customHeight="1" x14ac:dyDescent="0.2">
      <c r="A462" s="19" t="s">
        <v>28</v>
      </c>
      <c r="B462" s="20" t="s">
        <v>1709</v>
      </c>
      <c r="C462" s="20" t="s">
        <v>23</v>
      </c>
      <c r="D462" s="21" t="s">
        <v>286</v>
      </c>
      <c r="E462" s="25" t="s">
        <v>287</v>
      </c>
      <c r="F462" s="21" t="s">
        <v>308</v>
      </c>
      <c r="G462" s="21" t="s">
        <v>31</v>
      </c>
      <c r="H462" s="22" t="s">
        <v>308</v>
      </c>
      <c r="I462" s="22" t="s">
        <v>1549</v>
      </c>
      <c r="J462" s="22" t="s">
        <v>2123</v>
      </c>
      <c r="K462" s="20" t="s">
        <v>2124</v>
      </c>
      <c r="L462" s="22">
        <f>IFERROR(VLOOKUP(Costeo!$J81,'Artículos del catálogo'!$A$2:$F$18302,3,FALSE),"")</f>
        <v>43231503</v>
      </c>
      <c r="M462" s="22" t="s">
        <v>1966</v>
      </c>
      <c r="N462" s="22" t="s">
        <v>1545</v>
      </c>
      <c r="O462" s="20">
        <v>1200</v>
      </c>
      <c r="P462" s="23">
        <v>110</v>
      </c>
      <c r="Q462" s="23">
        <v>132000</v>
      </c>
      <c r="R462" s="24">
        <v>1200</v>
      </c>
      <c r="S462" s="23">
        <v>132000</v>
      </c>
      <c r="T462" s="20"/>
      <c r="U462" s="23">
        <v>0</v>
      </c>
      <c r="V462" s="20"/>
      <c r="W462" s="23">
        <v>0</v>
      </c>
      <c r="X462" s="20"/>
      <c r="Y462" s="23">
        <v>0</v>
      </c>
      <c r="Z462" s="23" t="str">
        <f>+LEFT(Costeo!$H81,250)</f>
        <v>Renovación de licencias de los servicios, aplicativos y software que utiliza la institución</v>
      </c>
    </row>
    <row r="463" spans="1:26" ht="106.5" customHeight="1" x14ac:dyDescent="0.2">
      <c r="A463" s="19" t="s">
        <v>28</v>
      </c>
      <c r="B463" s="20" t="s">
        <v>1709</v>
      </c>
      <c r="C463" s="20" t="s">
        <v>23</v>
      </c>
      <c r="D463" s="21" t="s">
        <v>24</v>
      </c>
      <c r="E463" s="25" t="s">
        <v>25</v>
      </c>
      <c r="F463" s="21" t="s">
        <v>153</v>
      </c>
      <c r="G463" s="21" t="s">
        <v>31</v>
      </c>
      <c r="H463" s="22" t="s">
        <v>173</v>
      </c>
      <c r="I463" s="22" t="s">
        <v>1549</v>
      </c>
      <c r="J463" s="22" t="s">
        <v>2125</v>
      </c>
      <c r="K463" s="20" t="s">
        <v>2126</v>
      </c>
      <c r="L463" s="22">
        <v>55101515</v>
      </c>
      <c r="M463" s="22" t="s">
        <v>1966</v>
      </c>
      <c r="N463" s="22" t="s">
        <v>1545</v>
      </c>
      <c r="O463" s="20">
        <v>100</v>
      </c>
      <c r="P463" s="23">
        <v>10000</v>
      </c>
      <c r="Q463" s="23">
        <v>1000000</v>
      </c>
      <c r="R463" s="24">
        <v>50</v>
      </c>
      <c r="S463" s="23">
        <v>500000</v>
      </c>
      <c r="T463" s="20">
        <v>50</v>
      </c>
      <c r="U463" s="23">
        <v>500000</v>
      </c>
      <c r="V463" s="20"/>
      <c r="W463" s="23">
        <v>0</v>
      </c>
      <c r="X463" s="20"/>
      <c r="Y463" s="23">
        <v>0</v>
      </c>
      <c r="Z463" s="23" t="str">
        <f>+LEFT(Costeo!$H114,250)</f>
        <v xml:space="preserve">Dar seguimiento al Dpto. de Compras hasta la contratación de los auditores. </v>
      </c>
    </row>
    <row r="464" spans="1:26" ht="106.5" customHeight="1" x14ac:dyDescent="0.2">
      <c r="A464" s="19" t="s">
        <v>28</v>
      </c>
      <c r="B464" s="20" t="s">
        <v>1709</v>
      </c>
      <c r="C464" s="20" t="s">
        <v>23</v>
      </c>
      <c r="D464" s="21" t="s">
        <v>286</v>
      </c>
      <c r="E464" s="25" t="s">
        <v>258</v>
      </c>
      <c r="F464" s="21" t="s">
        <v>261</v>
      </c>
      <c r="G464" s="21" t="s">
        <v>31</v>
      </c>
      <c r="H464" s="22" t="s">
        <v>265</v>
      </c>
      <c r="I464" s="22" t="s">
        <v>1549</v>
      </c>
      <c r="J464" s="22" t="s">
        <v>1972</v>
      </c>
      <c r="K464" s="20" t="s">
        <v>2127</v>
      </c>
      <c r="L464" s="22">
        <f>IFERROR(VLOOKUP(Costeo!$J86,'Artículos del catálogo'!$A$2:$F$18302,3,FALSE),"")</f>
        <v>90111501</v>
      </c>
      <c r="M464" s="22" t="s">
        <v>1974</v>
      </c>
      <c r="N464" s="22" t="s">
        <v>1545</v>
      </c>
      <c r="O464" s="20">
        <v>120</v>
      </c>
      <c r="P464" s="23">
        <v>1000</v>
      </c>
      <c r="Q464" s="23">
        <v>120000</v>
      </c>
      <c r="R464" s="24">
        <v>120</v>
      </c>
      <c r="S464" s="23">
        <v>120000</v>
      </c>
      <c r="T464" s="20"/>
      <c r="U464" s="23">
        <v>0</v>
      </c>
      <c r="V464" s="20"/>
      <c r="W464" s="23">
        <v>0</v>
      </c>
      <c r="X464" s="20"/>
      <c r="Y464" s="23">
        <v>0</v>
      </c>
      <c r="Z464" s="23" t="str">
        <f>+LEFT(Costeo!$H86,250)</f>
        <v xml:space="preserve">Participación en el congreso Nacional o Internacional </v>
      </c>
    </row>
    <row r="465" spans="1:26" ht="106.5" customHeight="1" x14ac:dyDescent="0.2">
      <c r="A465" s="19" t="s">
        <v>28</v>
      </c>
      <c r="B465" s="20" t="s">
        <v>1709</v>
      </c>
      <c r="C465" s="20" t="s">
        <v>23</v>
      </c>
      <c r="D465" s="21" t="s">
        <v>286</v>
      </c>
      <c r="E465" s="21" t="s">
        <v>287</v>
      </c>
      <c r="F465" s="21" t="s">
        <v>310</v>
      </c>
      <c r="G465" s="21" t="s">
        <v>31</v>
      </c>
      <c r="H465" s="22" t="s">
        <v>312</v>
      </c>
      <c r="I465" s="22" t="s">
        <v>1549</v>
      </c>
      <c r="J465" s="22" t="s">
        <v>2128</v>
      </c>
      <c r="K465" s="20" t="s">
        <v>2129</v>
      </c>
      <c r="L465" s="22" t="str">
        <f>IFERROR(VLOOKUP(Costeo!#REF!,'Artículos del catálogo'!$A$2:$F$18302,3,FALSE),"")</f>
        <v/>
      </c>
      <c r="M465" s="22" t="s">
        <v>1974</v>
      </c>
      <c r="N465" s="22" t="s">
        <v>1545</v>
      </c>
      <c r="O465" s="20">
        <v>3</v>
      </c>
      <c r="P465" s="23">
        <v>166666.66</v>
      </c>
      <c r="Q465" s="23">
        <v>500000</v>
      </c>
      <c r="R465" s="24">
        <v>3</v>
      </c>
      <c r="S465" s="23">
        <v>499999.98</v>
      </c>
      <c r="T465" s="20"/>
      <c r="U465" s="23">
        <v>0</v>
      </c>
      <c r="V465" s="20"/>
      <c r="W465" s="23">
        <v>0</v>
      </c>
      <c r="X465" s="20"/>
      <c r="Y465" s="23">
        <v>0</v>
      </c>
      <c r="Z465" s="23" t="e">
        <f>+LEFT(Costeo!#REF!,250)</f>
        <v>#REF!</v>
      </c>
    </row>
    <row r="466" spans="1:26" ht="106.5" customHeight="1" x14ac:dyDescent="0.2">
      <c r="A466" s="19" t="s">
        <v>28</v>
      </c>
      <c r="B466" s="20" t="s">
        <v>1540</v>
      </c>
      <c r="C466" s="20" t="s">
        <v>1113</v>
      </c>
      <c r="D466" s="21" t="s">
        <v>1114</v>
      </c>
      <c r="E466" s="21" t="s">
        <v>1179</v>
      </c>
      <c r="F466" s="21" t="s">
        <v>1180</v>
      </c>
      <c r="G466" s="21" t="s">
        <v>31</v>
      </c>
      <c r="H466" s="22" t="s">
        <v>1181</v>
      </c>
      <c r="I466" s="22" t="s">
        <v>1541</v>
      </c>
      <c r="J466" s="22" t="s">
        <v>2130</v>
      </c>
      <c r="K466" s="20" t="s">
        <v>2130</v>
      </c>
      <c r="L466" s="22"/>
      <c r="M466" s="22" t="s">
        <v>2131</v>
      </c>
      <c r="N466" s="22" t="s">
        <v>1545</v>
      </c>
      <c r="O466" s="20">
        <v>4</v>
      </c>
      <c r="P466" s="23">
        <v>200000000</v>
      </c>
      <c r="Q466" s="23">
        <v>200000000</v>
      </c>
      <c r="R466" s="24"/>
      <c r="S466" s="23">
        <v>0</v>
      </c>
      <c r="T466" s="20"/>
      <c r="U466" s="23">
        <v>0</v>
      </c>
      <c r="V466" s="20"/>
      <c r="W466" s="23">
        <v>0</v>
      </c>
      <c r="X466" s="20"/>
      <c r="Y466" s="23">
        <v>0</v>
      </c>
      <c r="Z466" s="23" t="s">
        <v>1181</v>
      </c>
    </row>
    <row r="467" spans="1:26" ht="106.5" customHeight="1" x14ac:dyDescent="0.2">
      <c r="A467" s="19" t="s">
        <v>28</v>
      </c>
      <c r="B467" s="20" t="s">
        <v>1709</v>
      </c>
      <c r="C467" s="20" t="s">
        <v>23</v>
      </c>
      <c r="D467" s="21" t="s">
        <v>24</v>
      </c>
      <c r="E467" s="25" t="s">
        <v>25</v>
      </c>
      <c r="F467" s="21" t="s">
        <v>1878</v>
      </c>
      <c r="G467" s="21" t="s">
        <v>31</v>
      </c>
      <c r="H467" s="22" t="s">
        <v>46</v>
      </c>
      <c r="I467" s="22" t="s">
        <v>1549</v>
      </c>
      <c r="J467" s="22" t="s">
        <v>2132</v>
      </c>
      <c r="K467" s="20" t="s">
        <v>2133</v>
      </c>
      <c r="L467" s="22">
        <v>56122002</v>
      </c>
      <c r="M467" s="27" t="s">
        <v>2134</v>
      </c>
      <c r="N467" s="22" t="s">
        <v>1545</v>
      </c>
      <c r="O467" s="20">
        <v>1</v>
      </c>
      <c r="P467" s="23">
        <v>5000000</v>
      </c>
      <c r="Q467" s="23">
        <v>5000000</v>
      </c>
      <c r="R467" s="24"/>
      <c r="S467" s="23">
        <v>0</v>
      </c>
      <c r="T467" s="20"/>
      <c r="U467" s="23">
        <v>0</v>
      </c>
      <c r="V467" s="20">
        <v>0</v>
      </c>
      <c r="W467" s="23">
        <v>0</v>
      </c>
      <c r="X467" s="20">
        <v>0</v>
      </c>
      <c r="Y467" s="23">
        <v>0</v>
      </c>
      <c r="Z467" s="23" t="str">
        <f>+LEFT(Costeo!$H125,250)</f>
        <v>Servicios temporales de arquitectura</v>
      </c>
    </row>
    <row r="468" spans="1:26" ht="106.5" customHeight="1" x14ac:dyDescent="0.2">
      <c r="A468" s="19" t="s">
        <v>981</v>
      </c>
      <c r="B468" s="20" t="s">
        <v>1540</v>
      </c>
      <c r="C468" s="20" t="s">
        <v>1113</v>
      </c>
      <c r="D468" s="21" t="s">
        <v>1114</v>
      </c>
      <c r="E468" s="21" t="s">
        <v>1179</v>
      </c>
      <c r="F468" s="21" t="s">
        <v>1189</v>
      </c>
      <c r="G468" s="21" t="s">
        <v>1433</v>
      </c>
      <c r="H468" s="22" t="s">
        <v>1190</v>
      </c>
      <c r="I468" s="22" t="s">
        <v>1549</v>
      </c>
      <c r="J468" s="22" t="s">
        <v>2135</v>
      </c>
      <c r="K468" s="20"/>
      <c r="L468" s="22">
        <v>83111502</v>
      </c>
      <c r="M468" s="22" t="s">
        <v>2136</v>
      </c>
      <c r="N468" s="22" t="s">
        <v>1562</v>
      </c>
      <c r="O468" s="20">
        <v>1</v>
      </c>
      <c r="P468" s="23">
        <v>250000</v>
      </c>
      <c r="Q468" s="23">
        <v>250000</v>
      </c>
      <c r="R468" s="24">
        <v>1</v>
      </c>
      <c r="S468" s="23">
        <v>62500</v>
      </c>
      <c r="T468" s="20">
        <v>1</v>
      </c>
      <c r="U468" s="23">
        <v>62500</v>
      </c>
      <c r="V468" s="20">
        <v>1</v>
      </c>
      <c r="W468" s="23">
        <v>62500</v>
      </c>
      <c r="X468" s="20">
        <v>1</v>
      </c>
      <c r="Y468" s="23">
        <v>62500</v>
      </c>
      <c r="Z468" s="23" t="str">
        <f>+LEFT(Costeo!$H189,250)</f>
        <v>Adquisición de libros de derechos administrativo, civil, comercial y jurisprudencial</v>
      </c>
    </row>
    <row r="469" spans="1:26" ht="106.5" customHeight="1" x14ac:dyDescent="0.2">
      <c r="A469" s="19" t="s">
        <v>981</v>
      </c>
      <c r="B469" s="20" t="s">
        <v>1540</v>
      </c>
      <c r="C469" s="20" t="s">
        <v>1113</v>
      </c>
      <c r="D469" s="21" t="s">
        <v>1114</v>
      </c>
      <c r="E469" s="21" t="s">
        <v>1179</v>
      </c>
      <c r="F469" s="21" t="s">
        <v>1189</v>
      </c>
      <c r="G469" s="21" t="s">
        <v>1433</v>
      </c>
      <c r="H469" s="22" t="s">
        <v>1190</v>
      </c>
      <c r="I469" s="22" t="s">
        <v>1549</v>
      </c>
      <c r="J469" s="22" t="s">
        <v>2137</v>
      </c>
      <c r="K469" s="20"/>
      <c r="L469" s="22">
        <v>83111501</v>
      </c>
      <c r="M469" s="22" t="s">
        <v>2138</v>
      </c>
      <c r="N469" s="22" t="s">
        <v>1562</v>
      </c>
      <c r="O469" s="20">
        <v>1</v>
      </c>
      <c r="P469" s="23">
        <v>12000000</v>
      </c>
      <c r="Q469" s="23">
        <v>12000000</v>
      </c>
      <c r="R469" s="24">
        <v>1</v>
      </c>
      <c r="S469" s="23">
        <v>3000000</v>
      </c>
      <c r="T469" s="20">
        <v>1</v>
      </c>
      <c r="U469" s="23">
        <v>3000000</v>
      </c>
      <c r="V469" s="20">
        <v>1</v>
      </c>
      <c r="W469" s="23">
        <v>3000000</v>
      </c>
      <c r="X469" s="20">
        <v>1</v>
      </c>
      <c r="Y469" s="23">
        <v>3000000</v>
      </c>
      <c r="Z469" s="23" t="str">
        <f>+LEFT(Costeo!$H190,250)</f>
        <v xml:space="preserve">Gestión de proyectos de extensión
</v>
      </c>
    </row>
    <row r="470" spans="1:26" ht="106.5" customHeight="1" x14ac:dyDescent="0.2">
      <c r="A470" s="19" t="s">
        <v>981</v>
      </c>
      <c r="B470" s="20" t="s">
        <v>1540</v>
      </c>
      <c r="C470" s="20" t="s">
        <v>1113</v>
      </c>
      <c r="D470" s="21" t="s">
        <v>1114</v>
      </c>
      <c r="E470" s="21" t="s">
        <v>1179</v>
      </c>
      <c r="F470" s="21" t="s">
        <v>1189</v>
      </c>
      <c r="G470" s="21" t="s">
        <v>1433</v>
      </c>
      <c r="H470" s="22" t="s">
        <v>1190</v>
      </c>
      <c r="I470" s="22" t="s">
        <v>1549</v>
      </c>
      <c r="J470" s="22" t="s">
        <v>2139</v>
      </c>
      <c r="K470" s="20"/>
      <c r="L470" s="22">
        <v>81112101</v>
      </c>
      <c r="M470" s="22" t="s">
        <v>2140</v>
      </c>
      <c r="N470" s="22" t="s">
        <v>1562</v>
      </c>
      <c r="O470" s="20">
        <v>1</v>
      </c>
      <c r="P470" s="23">
        <v>24000000</v>
      </c>
      <c r="Q470" s="23">
        <v>24000000</v>
      </c>
      <c r="R470" s="24">
        <v>1</v>
      </c>
      <c r="S470" s="23">
        <v>6000000</v>
      </c>
      <c r="T470" s="20">
        <v>1</v>
      </c>
      <c r="U470" s="23">
        <v>6000000</v>
      </c>
      <c r="V470" s="20">
        <v>1</v>
      </c>
      <c r="W470" s="23">
        <v>6000000</v>
      </c>
      <c r="X470" s="20">
        <v>1</v>
      </c>
      <c r="Y470" s="23">
        <v>6000000</v>
      </c>
      <c r="Z470" s="23" t="str">
        <f>+LEFT(Costeo!$H191,250)</f>
        <v xml:space="preserve">Desarrollo de programa de integración y bienestar laboral (actividades, familiarles, deportivas, de salud, de diversión…), aprovechando los recursos internos y mediante la creación y desarrollo de alianzas y convenios. </v>
      </c>
    </row>
    <row r="471" spans="1:26" ht="106.5" customHeight="1" x14ac:dyDescent="0.2">
      <c r="A471" s="19" t="s">
        <v>981</v>
      </c>
      <c r="B471" s="20" t="s">
        <v>1540</v>
      </c>
      <c r="C471" s="20" t="s">
        <v>1113</v>
      </c>
      <c r="D471" s="21" t="s">
        <v>1114</v>
      </c>
      <c r="E471" s="21" t="s">
        <v>1115</v>
      </c>
      <c r="F471" s="21" t="s">
        <v>1119</v>
      </c>
      <c r="G471" s="21" t="s">
        <v>1433</v>
      </c>
      <c r="H471" s="22" t="s">
        <v>1122</v>
      </c>
      <c r="I471" s="22" t="s">
        <v>1549</v>
      </c>
      <c r="J471" s="22" t="s">
        <v>2141</v>
      </c>
      <c r="K471" s="20" t="s">
        <v>2141</v>
      </c>
      <c r="L471" s="22">
        <v>82121506</v>
      </c>
      <c r="M471" s="22" t="s">
        <v>1642</v>
      </c>
      <c r="N471" s="22" t="s">
        <v>1562</v>
      </c>
      <c r="O471" s="20">
        <v>1</v>
      </c>
      <c r="P471" s="23">
        <v>600000</v>
      </c>
      <c r="Q471" s="23">
        <v>600000</v>
      </c>
      <c r="R471" s="24"/>
      <c r="S471" s="23">
        <v>0</v>
      </c>
      <c r="T471" s="20">
        <v>1</v>
      </c>
      <c r="U471" s="23">
        <v>600000</v>
      </c>
      <c r="V471" s="20"/>
      <c r="W471" s="23">
        <v>0</v>
      </c>
      <c r="X471" s="20"/>
      <c r="Y471" s="23">
        <v>0</v>
      </c>
      <c r="Z471" s="23" t="str">
        <f>+LEFT(Costeo!$H157,250)</f>
        <v>Proyectos de Innovación Docente</v>
      </c>
    </row>
    <row r="472" spans="1:26" ht="106.5" customHeight="1" x14ac:dyDescent="0.2">
      <c r="A472" s="19" t="s">
        <v>981</v>
      </c>
      <c r="B472" s="20" t="s">
        <v>1540</v>
      </c>
      <c r="C472" s="20" t="s">
        <v>1113</v>
      </c>
      <c r="D472" s="21" t="s">
        <v>1114</v>
      </c>
      <c r="E472" s="21" t="s">
        <v>1115</v>
      </c>
      <c r="F472" s="21" t="s">
        <v>1119</v>
      </c>
      <c r="G472" s="21" t="s">
        <v>1433</v>
      </c>
      <c r="H472" s="22" t="s">
        <v>1122</v>
      </c>
      <c r="I472" s="22" t="s">
        <v>1549</v>
      </c>
      <c r="J472" s="22" t="s">
        <v>1623</v>
      </c>
      <c r="K472" s="20" t="s">
        <v>2142</v>
      </c>
      <c r="L472" s="22">
        <v>90111503</v>
      </c>
      <c r="M472" s="22" t="s">
        <v>1626</v>
      </c>
      <c r="N472" s="22" t="s">
        <v>1562</v>
      </c>
      <c r="O472" s="20">
        <v>120</v>
      </c>
      <c r="P472" s="23">
        <v>4100</v>
      </c>
      <c r="Q472" s="23">
        <v>492000</v>
      </c>
      <c r="R472" s="24">
        <v>30</v>
      </c>
      <c r="S472" s="23">
        <v>123000</v>
      </c>
      <c r="T472" s="20">
        <v>30</v>
      </c>
      <c r="U472" s="23">
        <v>123000</v>
      </c>
      <c r="V472" s="20">
        <v>30</v>
      </c>
      <c r="W472" s="23">
        <v>123000</v>
      </c>
      <c r="X472" s="20">
        <v>30</v>
      </c>
      <c r="Y472" s="23">
        <v>123000</v>
      </c>
      <c r="Z472" s="23" t="str">
        <f>+LEFT(Costeo!$H161,250)</f>
        <v>Proyectos de Innovación Docente</v>
      </c>
    </row>
    <row r="473" spans="1:26" ht="106.5" customHeight="1" x14ac:dyDescent="0.2">
      <c r="A473" s="19" t="s">
        <v>981</v>
      </c>
      <c r="B473" s="20" t="s">
        <v>1540</v>
      </c>
      <c r="C473" s="20" t="s">
        <v>1113</v>
      </c>
      <c r="D473" s="21" t="s">
        <v>1114</v>
      </c>
      <c r="E473" s="21" t="s">
        <v>1115</v>
      </c>
      <c r="F473" s="21" t="s">
        <v>1119</v>
      </c>
      <c r="G473" s="21" t="s">
        <v>1433</v>
      </c>
      <c r="H473" s="22" t="s">
        <v>1122</v>
      </c>
      <c r="I473" s="22" t="s">
        <v>1549</v>
      </c>
      <c r="J473" s="22" t="s">
        <v>2143</v>
      </c>
      <c r="K473" s="20" t="s">
        <v>2144</v>
      </c>
      <c r="L473" s="22">
        <v>78102206</v>
      </c>
      <c r="M473" s="22" t="s">
        <v>1849</v>
      </c>
      <c r="N473" s="22" t="s">
        <v>1562</v>
      </c>
      <c r="O473" s="20">
        <v>1</v>
      </c>
      <c r="P473" s="23">
        <v>600000</v>
      </c>
      <c r="Q473" s="23">
        <v>600000</v>
      </c>
      <c r="R473" s="24" t="s">
        <v>1595</v>
      </c>
      <c r="S473" s="23">
        <v>150000</v>
      </c>
      <c r="T473" s="20">
        <v>1</v>
      </c>
      <c r="U473" s="23">
        <v>150000</v>
      </c>
      <c r="V473" s="20">
        <v>1</v>
      </c>
      <c r="W473" s="23">
        <v>150000</v>
      </c>
      <c r="X473" s="20">
        <v>1</v>
      </c>
      <c r="Y473" s="23">
        <v>150000</v>
      </c>
      <c r="Z473" s="23" t="str">
        <f>+LEFT(Costeo!$H162,250)</f>
        <v>Proyectos de Innovación Docente</v>
      </c>
    </row>
    <row r="474" spans="1:26" ht="106.5" customHeight="1" x14ac:dyDescent="0.2">
      <c r="A474" s="19" t="s">
        <v>981</v>
      </c>
      <c r="B474" s="20" t="s">
        <v>1540</v>
      </c>
      <c r="C474" s="20" t="s">
        <v>1113</v>
      </c>
      <c r="D474" s="21" t="s">
        <v>1114</v>
      </c>
      <c r="E474" s="21" t="s">
        <v>1115</v>
      </c>
      <c r="F474" s="21" t="s">
        <v>1119</v>
      </c>
      <c r="G474" s="21" t="s">
        <v>1433</v>
      </c>
      <c r="H474" s="22" t="s">
        <v>1122</v>
      </c>
      <c r="I474" s="22" t="s">
        <v>1549</v>
      </c>
      <c r="J474" s="22" t="s">
        <v>2145</v>
      </c>
      <c r="K474" s="20" t="s">
        <v>2145</v>
      </c>
      <c r="L474" s="22">
        <v>83112503</v>
      </c>
      <c r="M474" s="22" t="s">
        <v>2146</v>
      </c>
      <c r="N474" s="22" t="s">
        <v>1562</v>
      </c>
      <c r="O474" s="20">
        <v>1</v>
      </c>
      <c r="P474" s="23">
        <v>500000</v>
      </c>
      <c r="Q474" s="23">
        <v>500000</v>
      </c>
      <c r="R474" s="24"/>
      <c r="S474" s="23"/>
      <c r="T474" s="20"/>
      <c r="U474" s="23"/>
      <c r="V474" s="20">
        <v>1</v>
      </c>
      <c r="W474" s="23">
        <v>500000</v>
      </c>
      <c r="X474" s="20"/>
      <c r="Y474" s="23"/>
      <c r="Z474" s="23" t="str">
        <f>+LEFT(Costeo!$H163,250)</f>
        <v>Desarrollo del programa formativo</v>
      </c>
    </row>
    <row r="475" spans="1:26" ht="106.5" customHeight="1" x14ac:dyDescent="0.2">
      <c r="A475" s="19" t="s">
        <v>981</v>
      </c>
      <c r="B475" s="20" t="s">
        <v>1540</v>
      </c>
      <c r="C475" s="20" t="s">
        <v>1113</v>
      </c>
      <c r="D475" s="21" t="s">
        <v>1114</v>
      </c>
      <c r="E475" s="21" t="s">
        <v>1115</v>
      </c>
      <c r="F475" s="21" t="s">
        <v>1119</v>
      </c>
      <c r="G475" s="21" t="s">
        <v>1433</v>
      </c>
      <c r="H475" s="22" t="s">
        <v>1122</v>
      </c>
      <c r="I475" s="22" t="s">
        <v>1549</v>
      </c>
      <c r="J475" s="22" t="s">
        <v>2147</v>
      </c>
      <c r="K475" s="20" t="s">
        <v>2148</v>
      </c>
      <c r="L475" s="22">
        <v>30201707</v>
      </c>
      <c r="M475" s="22" t="s">
        <v>2076</v>
      </c>
      <c r="N475" s="22" t="s">
        <v>1562</v>
      </c>
      <c r="O475" s="20">
        <v>1</v>
      </c>
      <c r="P475" s="23">
        <v>3000000</v>
      </c>
      <c r="Q475" s="23">
        <v>3000000</v>
      </c>
      <c r="R475" s="24">
        <v>1</v>
      </c>
      <c r="S475" s="23">
        <v>3000000</v>
      </c>
      <c r="T475" s="20"/>
      <c r="U475" s="23"/>
      <c r="V475" s="20"/>
      <c r="W475" s="23">
        <v>0</v>
      </c>
      <c r="X475" s="20"/>
      <c r="Y475" s="23">
        <v>0</v>
      </c>
      <c r="Z475" s="23" t="str">
        <f>+LEFT(Costeo!$H168,250)</f>
        <v>*Ralizar reunión general para análisis y distribución de las Líneas Programáticas definidas en la Política de Extensión para la formulación de propuestas de proyectos.
*Realizar encuentro General de planificación para la formulación y revisión, Plan</v>
      </c>
    </row>
    <row r="476" spans="1:26" ht="106.5" customHeight="1" x14ac:dyDescent="0.2">
      <c r="A476" s="19" t="s">
        <v>981</v>
      </c>
      <c r="B476" s="20" t="s">
        <v>1540</v>
      </c>
      <c r="C476" s="20" t="s">
        <v>1113</v>
      </c>
      <c r="D476" s="21" t="s">
        <v>1114</v>
      </c>
      <c r="E476" s="21" t="s">
        <v>1115</v>
      </c>
      <c r="F476" s="21" t="s">
        <v>1119</v>
      </c>
      <c r="G476" s="21" t="s">
        <v>1433</v>
      </c>
      <c r="H476" s="22" t="s">
        <v>1122</v>
      </c>
      <c r="I476" s="22" t="s">
        <v>1549</v>
      </c>
      <c r="J476" s="22" t="s">
        <v>2149</v>
      </c>
      <c r="K476" s="20" t="s">
        <v>2150</v>
      </c>
      <c r="L476" s="22">
        <v>30201707</v>
      </c>
      <c r="M476" s="22" t="s">
        <v>2076</v>
      </c>
      <c r="N476" s="22" t="s">
        <v>1562</v>
      </c>
      <c r="O476" s="20">
        <v>1</v>
      </c>
      <c r="P476" s="23">
        <v>1500000</v>
      </c>
      <c r="Q476" s="23">
        <v>1500000</v>
      </c>
      <c r="R476" s="24"/>
      <c r="S476" s="23"/>
      <c r="T476" s="20">
        <v>1</v>
      </c>
      <c r="U476" s="23">
        <v>1500000</v>
      </c>
      <c r="V476" s="20"/>
      <c r="W476" s="23"/>
      <c r="X476" s="20"/>
      <c r="Y476" s="23">
        <v>0</v>
      </c>
      <c r="Z476" s="23" t="str">
        <f>+LEFT(Costeo!$H169,250)</f>
        <v>*Ralizar reunión general para análisis y distribución de las Líneas Programáticas definidas en la Política de Extensión para la formulación de propuestas de proyectos.
*Realizar encuentro General de planificación para la formulación y revisión, Plan</v>
      </c>
    </row>
    <row r="477" spans="1:26" ht="106.5" customHeight="1" x14ac:dyDescent="0.2">
      <c r="A477" s="19" t="s">
        <v>981</v>
      </c>
      <c r="B477" s="20" t="s">
        <v>1540</v>
      </c>
      <c r="C477" s="20" t="s">
        <v>1113</v>
      </c>
      <c r="D477" s="21" t="s">
        <v>1114</v>
      </c>
      <c r="E477" s="21" t="s">
        <v>1179</v>
      </c>
      <c r="F477" s="21" t="s">
        <v>1189</v>
      </c>
      <c r="G477" s="21" t="s">
        <v>1433</v>
      </c>
      <c r="H477" s="22" t="s">
        <v>1190</v>
      </c>
      <c r="I477" s="22" t="s">
        <v>1549</v>
      </c>
      <c r="J477" s="22" t="s">
        <v>2151</v>
      </c>
      <c r="K477" s="20"/>
      <c r="L477" s="22">
        <v>84131501</v>
      </c>
      <c r="M477" s="22" t="s">
        <v>2152</v>
      </c>
      <c r="N477" s="22" t="s">
        <v>1562</v>
      </c>
      <c r="O477" s="20">
        <v>1</v>
      </c>
      <c r="P477" s="23">
        <v>200000</v>
      </c>
      <c r="Q477" s="23">
        <v>200000</v>
      </c>
      <c r="R477" s="24">
        <v>1</v>
      </c>
      <c r="S477" s="23">
        <v>50000</v>
      </c>
      <c r="T477" s="20">
        <v>1</v>
      </c>
      <c r="U477" s="23">
        <v>50000</v>
      </c>
      <c r="V477" s="20">
        <v>1</v>
      </c>
      <c r="W477" s="23">
        <v>50000</v>
      </c>
      <c r="X477" s="20">
        <v>1</v>
      </c>
      <c r="Y477" s="23">
        <v>50000</v>
      </c>
      <c r="Z477" s="23" t="str">
        <f>+LEFT(Costeo!$H186,250)</f>
        <v>Adquirir suministros varios Rectoría</v>
      </c>
    </row>
    <row r="478" spans="1:26" ht="106.5" customHeight="1" x14ac:dyDescent="0.2">
      <c r="A478" s="19" t="s">
        <v>981</v>
      </c>
      <c r="B478" s="20" t="s">
        <v>1540</v>
      </c>
      <c r="C478" s="20" t="s">
        <v>1113</v>
      </c>
      <c r="D478" s="21" t="s">
        <v>1114</v>
      </c>
      <c r="E478" s="21" t="s">
        <v>1179</v>
      </c>
      <c r="F478" s="21" t="s">
        <v>1189</v>
      </c>
      <c r="G478" s="21" t="s">
        <v>1433</v>
      </c>
      <c r="H478" s="22" t="s">
        <v>1190</v>
      </c>
      <c r="I478" s="22" t="s">
        <v>1549</v>
      </c>
      <c r="J478" s="22" t="s">
        <v>2153</v>
      </c>
      <c r="K478" s="20"/>
      <c r="L478" s="22">
        <v>84131503</v>
      </c>
      <c r="M478" s="22" t="s">
        <v>2154</v>
      </c>
      <c r="N478" s="22" t="s">
        <v>1562</v>
      </c>
      <c r="O478" s="20">
        <v>1</v>
      </c>
      <c r="P478" s="23">
        <v>6200000</v>
      </c>
      <c r="Q478" s="23">
        <v>6200000</v>
      </c>
      <c r="R478" s="24">
        <v>1</v>
      </c>
      <c r="S478" s="23">
        <v>1550000</v>
      </c>
      <c r="T478" s="20">
        <v>1</v>
      </c>
      <c r="U478" s="23">
        <v>1550000</v>
      </c>
      <c r="V478" s="20">
        <v>1</v>
      </c>
      <c r="W478" s="23">
        <v>1550000</v>
      </c>
      <c r="X478" s="20">
        <v>1</v>
      </c>
      <c r="Y478" s="23">
        <v>1550000</v>
      </c>
      <c r="Z478" s="23" t="str">
        <f>+LEFT(Costeo!$H187,250)</f>
        <v xml:space="preserve">Adquisicion de etiquetas para activos </v>
      </c>
    </row>
    <row r="479" spans="1:26" ht="106.5" customHeight="1" x14ac:dyDescent="0.2">
      <c r="A479" s="19" t="s">
        <v>1659</v>
      </c>
      <c r="B479" s="20" t="s">
        <v>1540</v>
      </c>
      <c r="C479" s="20" t="s">
        <v>1298</v>
      </c>
      <c r="D479" s="21" t="s">
        <v>1299</v>
      </c>
      <c r="E479" s="25" t="s">
        <v>1300</v>
      </c>
      <c r="F479" s="21" t="s">
        <v>1300</v>
      </c>
      <c r="G479" s="21" t="s">
        <v>1433</v>
      </c>
      <c r="H479" s="22" t="s">
        <v>1328</v>
      </c>
      <c r="I479" s="22" t="s">
        <v>1549</v>
      </c>
      <c r="J479" s="27" t="s">
        <v>1872</v>
      </c>
      <c r="K479" s="20" t="s">
        <v>2155</v>
      </c>
      <c r="L479" s="22" t="str">
        <f>IFERROR(VLOOKUP(Costeo!$J533,'Artículos del catálogo'!$A$2:$F$18302,3,FALSE),"")</f>
        <v/>
      </c>
      <c r="M479" s="22" t="s">
        <v>2015</v>
      </c>
      <c r="N479" s="22" t="s">
        <v>1545</v>
      </c>
      <c r="O479" s="20">
        <v>3</v>
      </c>
      <c r="P479" s="23">
        <v>55000</v>
      </c>
      <c r="Q479" s="23">
        <v>165000</v>
      </c>
      <c r="R479" s="24"/>
      <c r="S479" s="23">
        <f>Costeo!$R533*Costeo!$P533</f>
        <v>0</v>
      </c>
      <c r="T479" s="20">
        <v>3</v>
      </c>
      <c r="U479" s="23">
        <f>Costeo!$T533*Costeo!$P533</f>
        <v>0</v>
      </c>
      <c r="V479" s="20"/>
      <c r="W479" s="23">
        <f>Costeo!$V533*Costeo!$P533</f>
        <v>0</v>
      </c>
      <c r="X479" s="20"/>
      <c r="Y479" s="23">
        <f>Costeo!$X533*Costeo!$P533</f>
        <v>0</v>
      </c>
      <c r="Z479" s="23" t="str">
        <f>+LEFT(Costeo!$H533,250)</f>
        <v>Adquisición activos fijos UM</v>
      </c>
    </row>
    <row r="480" spans="1:26" ht="106.5" customHeight="1" x14ac:dyDescent="0.2">
      <c r="A480" s="19" t="s">
        <v>1659</v>
      </c>
      <c r="B480" s="20" t="s">
        <v>1540</v>
      </c>
      <c r="C480" s="20" t="s">
        <v>1298</v>
      </c>
      <c r="D480" s="21" t="s">
        <v>1299</v>
      </c>
      <c r="E480" s="25" t="s">
        <v>1300</v>
      </c>
      <c r="F480" s="21" t="s">
        <v>1300</v>
      </c>
      <c r="G480" s="21" t="s">
        <v>1433</v>
      </c>
      <c r="H480" s="22" t="s">
        <v>1328</v>
      </c>
      <c r="I480" s="22" t="s">
        <v>1549</v>
      </c>
      <c r="J480" s="27" t="s">
        <v>1872</v>
      </c>
      <c r="K480" s="20" t="s">
        <v>2155</v>
      </c>
      <c r="L480" s="22" t="str">
        <f>IFERROR(VLOOKUP(Costeo!$J535,'Artículos del catálogo'!$A$2:$F$18302,3,FALSE),"")</f>
        <v/>
      </c>
      <c r="M480" s="22" t="s">
        <v>2015</v>
      </c>
      <c r="N480" s="22" t="s">
        <v>1545</v>
      </c>
      <c r="O480" s="20">
        <v>6</v>
      </c>
      <c r="P480" s="23">
        <v>55000</v>
      </c>
      <c r="Q480" s="23">
        <v>330000</v>
      </c>
      <c r="R480" s="24"/>
      <c r="S480" s="23">
        <f>Costeo!$R535*Costeo!$P535</f>
        <v>0</v>
      </c>
      <c r="T480" s="20">
        <v>6</v>
      </c>
      <c r="U480" s="23">
        <f>Costeo!$T535*Costeo!$P535</f>
        <v>0</v>
      </c>
      <c r="V480" s="20"/>
      <c r="W480" s="23">
        <f>Costeo!$V535*Costeo!$P535</f>
        <v>0</v>
      </c>
      <c r="X480" s="20"/>
      <c r="Y480" s="23">
        <f>Costeo!$X535*Costeo!$P535</f>
        <v>0</v>
      </c>
      <c r="Z480" s="23" t="str">
        <f>+LEFT(Costeo!$H535,250)</f>
        <v>Adquisición activos fijos FEM</v>
      </c>
    </row>
    <row r="481" spans="1:26" ht="106.5" customHeight="1" x14ac:dyDescent="0.2">
      <c r="A481" s="19" t="s">
        <v>1659</v>
      </c>
      <c r="B481" s="20" t="s">
        <v>1540</v>
      </c>
      <c r="C481" s="20" t="s">
        <v>1298</v>
      </c>
      <c r="D481" s="21" t="s">
        <v>1299</v>
      </c>
      <c r="E481" s="25" t="s">
        <v>1300</v>
      </c>
      <c r="F481" s="21" t="s">
        <v>1300</v>
      </c>
      <c r="G481" s="21" t="s">
        <v>1433</v>
      </c>
      <c r="H481" s="22" t="s">
        <v>1328</v>
      </c>
      <c r="I481" s="22" t="s">
        <v>1549</v>
      </c>
      <c r="J481" s="27" t="s">
        <v>1872</v>
      </c>
      <c r="K481" s="20" t="s">
        <v>2156</v>
      </c>
      <c r="L481" s="22" t="str">
        <f>IFERROR(VLOOKUP(Costeo!$J537,'Artículos del catálogo'!$A$2:$F$18302,3,FALSE),"")</f>
        <v/>
      </c>
      <c r="M481" s="22" t="s">
        <v>2015</v>
      </c>
      <c r="N481" s="22" t="s">
        <v>1545</v>
      </c>
      <c r="O481" s="20">
        <v>6</v>
      </c>
      <c r="P481" s="23">
        <v>6500</v>
      </c>
      <c r="Q481" s="23">
        <v>39000</v>
      </c>
      <c r="R481" s="24"/>
      <c r="S481" s="23">
        <f>Costeo!$R537*Costeo!$P537</f>
        <v>0</v>
      </c>
      <c r="T481" s="20">
        <v>6</v>
      </c>
      <c r="U481" s="23">
        <f>Costeo!$T537*Costeo!$P537</f>
        <v>0</v>
      </c>
      <c r="V481" s="20"/>
      <c r="W481" s="23">
        <f>Costeo!$V537*Costeo!$P537</f>
        <v>0</v>
      </c>
      <c r="X481" s="20"/>
      <c r="Y481" s="23">
        <f>Costeo!$X537*Costeo!$P537</f>
        <v>0</v>
      </c>
      <c r="Z481" s="23" t="str">
        <f>+LEFT(Costeo!$H537,250)</f>
        <v>Adquisición activos fijos LNNM</v>
      </c>
    </row>
    <row r="482" spans="1:26" ht="106.5" customHeight="1" x14ac:dyDescent="0.2">
      <c r="A482" s="19" t="s">
        <v>1659</v>
      </c>
      <c r="B482" s="20" t="s">
        <v>1540</v>
      </c>
      <c r="C482" s="20" t="s">
        <v>1298</v>
      </c>
      <c r="D482" s="21" t="s">
        <v>1299</v>
      </c>
      <c r="E482" s="25" t="s">
        <v>1300</v>
      </c>
      <c r="F482" s="21" t="s">
        <v>1300</v>
      </c>
      <c r="G482" s="21" t="s">
        <v>1433</v>
      </c>
      <c r="H482" s="22" t="s">
        <v>1328</v>
      </c>
      <c r="I482" s="22" t="s">
        <v>1549</v>
      </c>
      <c r="J482" s="27" t="s">
        <v>1872</v>
      </c>
      <c r="K482" s="20" t="s">
        <v>2157</v>
      </c>
      <c r="L482" s="22" t="str">
        <f>IFERROR(VLOOKUP(Costeo!$J538,'Artículos del catálogo'!$A$2:$F$18302,3,FALSE),"")</f>
        <v/>
      </c>
      <c r="M482" s="22" t="s">
        <v>2015</v>
      </c>
      <c r="N482" s="22" t="s">
        <v>1545</v>
      </c>
      <c r="O482" s="20">
        <v>1</v>
      </c>
      <c r="P482" s="23">
        <v>116927.4</v>
      </c>
      <c r="Q482" s="23">
        <v>116927.4</v>
      </c>
      <c r="R482" s="24"/>
      <c r="S482" s="23">
        <f>Costeo!$R538*Costeo!$P538</f>
        <v>0</v>
      </c>
      <c r="T482" s="20">
        <v>1</v>
      </c>
      <c r="U482" s="23">
        <f>Costeo!$T538*Costeo!$P538</f>
        <v>0</v>
      </c>
      <c r="V482" s="20"/>
      <c r="W482" s="23">
        <f>Costeo!$V538*Costeo!$P538</f>
        <v>0</v>
      </c>
      <c r="X482" s="20"/>
      <c r="Y482" s="23">
        <f>Costeo!$X538*Costeo!$P538</f>
        <v>0</v>
      </c>
      <c r="Z482" s="23" t="str">
        <f>+LEFT(Costeo!$H538,250)</f>
        <v>Adquisición activos fijos UM</v>
      </c>
    </row>
    <row r="483" spans="1:26" ht="106.5" customHeight="1" x14ac:dyDescent="0.2">
      <c r="A483" s="19" t="s">
        <v>1659</v>
      </c>
      <c r="B483" s="20" t="s">
        <v>1540</v>
      </c>
      <c r="C483" s="20" t="s">
        <v>1298</v>
      </c>
      <c r="D483" s="21" t="s">
        <v>1299</v>
      </c>
      <c r="E483" s="25" t="s">
        <v>1300</v>
      </c>
      <c r="F483" s="21" t="s">
        <v>1300</v>
      </c>
      <c r="G483" s="21" t="s">
        <v>1433</v>
      </c>
      <c r="H483" s="22" t="s">
        <v>1328</v>
      </c>
      <c r="I483" s="22" t="s">
        <v>1549</v>
      </c>
      <c r="J483" s="27" t="s">
        <v>1872</v>
      </c>
      <c r="K483" s="20" t="s">
        <v>2158</v>
      </c>
      <c r="L483" s="22" t="str">
        <f>IFERROR(VLOOKUP(Costeo!$J540,'Artículos del catálogo'!$A$2:$F$18302,3,FALSE),"")</f>
        <v/>
      </c>
      <c r="M483" s="22" t="s">
        <v>2015</v>
      </c>
      <c r="N483" s="22" t="s">
        <v>1545</v>
      </c>
      <c r="O483" s="20">
        <v>3</v>
      </c>
      <c r="P483" s="23">
        <v>65000</v>
      </c>
      <c r="Q483" s="23">
        <v>195000</v>
      </c>
      <c r="R483" s="24"/>
      <c r="S483" s="23">
        <f>Costeo!$R540*Costeo!$P540</f>
        <v>0</v>
      </c>
      <c r="T483" s="20">
        <v>3</v>
      </c>
      <c r="U483" s="23">
        <f>Costeo!$T540*Costeo!$P540</f>
        <v>0</v>
      </c>
      <c r="V483" s="20"/>
      <c r="W483" s="23">
        <f>Costeo!$V540*Costeo!$P540</f>
        <v>0</v>
      </c>
      <c r="X483" s="20"/>
      <c r="Y483" s="23">
        <f>Costeo!$X540*Costeo!$P540</f>
        <v>0</v>
      </c>
      <c r="Z483" s="23" t="str">
        <f>+LEFT(Costeo!$H540,250)</f>
        <v>Adquisición activos fijos UM</v>
      </c>
    </row>
    <row r="484" spans="1:26" ht="106.5" customHeight="1" x14ac:dyDescent="0.2">
      <c r="A484" s="19" t="s">
        <v>1659</v>
      </c>
      <c r="B484" s="20" t="s">
        <v>1540</v>
      </c>
      <c r="C484" s="20" t="s">
        <v>1298</v>
      </c>
      <c r="D484" s="21" t="s">
        <v>1299</v>
      </c>
      <c r="E484" s="25" t="s">
        <v>1300</v>
      </c>
      <c r="F484" s="21" t="s">
        <v>1300</v>
      </c>
      <c r="G484" s="21" t="s">
        <v>1433</v>
      </c>
      <c r="H484" s="22" t="s">
        <v>1328</v>
      </c>
      <c r="I484" s="22" t="s">
        <v>1549</v>
      </c>
      <c r="J484" s="27" t="s">
        <v>1872</v>
      </c>
      <c r="K484" s="20" t="s">
        <v>2018</v>
      </c>
      <c r="L484" s="22" t="str">
        <f>IFERROR(VLOOKUP(Costeo!$J541,'Artículos del catálogo'!$A$2:$F$18302,3,FALSE),"")</f>
        <v/>
      </c>
      <c r="M484" s="22" t="s">
        <v>2015</v>
      </c>
      <c r="N484" s="22" t="s">
        <v>1545</v>
      </c>
      <c r="O484" s="20">
        <v>2</v>
      </c>
      <c r="P484" s="23">
        <v>22500</v>
      </c>
      <c r="Q484" s="23">
        <v>45000</v>
      </c>
      <c r="R484" s="24"/>
      <c r="S484" s="23">
        <f>Costeo!$R541*Costeo!$P541</f>
        <v>0</v>
      </c>
      <c r="T484" s="20">
        <v>2</v>
      </c>
      <c r="U484" s="23">
        <f>Costeo!$T541*Costeo!$P541</f>
        <v>0</v>
      </c>
      <c r="V484" s="20"/>
      <c r="W484" s="23">
        <f>Costeo!$V541*Costeo!$P541</f>
        <v>0</v>
      </c>
      <c r="X484" s="20"/>
      <c r="Y484" s="23">
        <f>Costeo!$X541*Costeo!$P541</f>
        <v>0</v>
      </c>
      <c r="Z484" s="23" t="str">
        <f>+LEFT(Costeo!$H541,250)</f>
        <v>Adquisición activos fijos EPH</v>
      </c>
    </row>
    <row r="485" spans="1:26" ht="106.5" customHeight="1" x14ac:dyDescent="0.2">
      <c r="A485" s="19" t="s">
        <v>1659</v>
      </c>
      <c r="B485" s="20" t="s">
        <v>1540</v>
      </c>
      <c r="C485" s="20" t="s">
        <v>1298</v>
      </c>
      <c r="D485" s="21" t="s">
        <v>1299</v>
      </c>
      <c r="E485" s="25" t="s">
        <v>1300</v>
      </c>
      <c r="F485" s="21" t="s">
        <v>1300</v>
      </c>
      <c r="G485" s="21" t="s">
        <v>1433</v>
      </c>
      <c r="H485" s="22" t="s">
        <v>1328</v>
      </c>
      <c r="I485" s="22" t="s">
        <v>1549</v>
      </c>
      <c r="J485" s="27" t="s">
        <v>1872</v>
      </c>
      <c r="K485" s="20" t="s">
        <v>2158</v>
      </c>
      <c r="L485" s="22" t="str">
        <f>IFERROR(VLOOKUP(Costeo!$J543,'Artículos del catálogo'!$A$2:$F$18302,3,FALSE),"")</f>
        <v/>
      </c>
      <c r="M485" s="22" t="s">
        <v>2015</v>
      </c>
      <c r="N485" s="22" t="s">
        <v>1545</v>
      </c>
      <c r="O485" s="20">
        <v>1</v>
      </c>
      <c r="P485" s="23">
        <v>65000</v>
      </c>
      <c r="Q485" s="23">
        <v>65000</v>
      </c>
      <c r="R485" s="24"/>
      <c r="S485" s="23">
        <f>Costeo!$R543*Costeo!$P543</f>
        <v>0</v>
      </c>
      <c r="T485" s="20">
        <v>1</v>
      </c>
      <c r="U485" s="23">
        <f>Costeo!$T543*Costeo!$P543</f>
        <v>0</v>
      </c>
      <c r="V485" s="20"/>
      <c r="W485" s="23">
        <f>Costeo!$V543*Costeo!$P543</f>
        <v>0</v>
      </c>
      <c r="X485" s="20"/>
      <c r="Y485" s="23">
        <f>Costeo!$X543*Costeo!$P543</f>
        <v>0</v>
      </c>
      <c r="Z485" s="23" t="str">
        <f>+LEFT(Costeo!$H543,250)</f>
        <v>Adquisición activos fijos JVM</v>
      </c>
    </row>
    <row r="486" spans="1:26" ht="106.5" customHeight="1" x14ac:dyDescent="0.2">
      <c r="A486" s="19" t="s">
        <v>1659</v>
      </c>
      <c r="B486" s="20" t="s">
        <v>1540</v>
      </c>
      <c r="C486" s="20" t="s">
        <v>1298</v>
      </c>
      <c r="D486" s="21" t="s">
        <v>1299</v>
      </c>
      <c r="E486" s="25" t="s">
        <v>1300</v>
      </c>
      <c r="F486" s="21" t="s">
        <v>1300</v>
      </c>
      <c r="G486" s="21" t="s">
        <v>1433</v>
      </c>
      <c r="H486" s="22" t="s">
        <v>1328</v>
      </c>
      <c r="I486" s="22" t="s">
        <v>1549</v>
      </c>
      <c r="J486" s="27" t="s">
        <v>1872</v>
      </c>
      <c r="K486" s="20" t="s">
        <v>2022</v>
      </c>
      <c r="L486" s="22" t="str">
        <f>IFERROR(VLOOKUP(Costeo!$J544,'Artículos del catálogo'!$A$2:$F$18302,3,FALSE),"")</f>
        <v/>
      </c>
      <c r="M486" s="22" t="s">
        <v>2015</v>
      </c>
      <c r="N486" s="22" t="s">
        <v>1545</v>
      </c>
      <c r="O486" s="20">
        <v>1</v>
      </c>
      <c r="P486" s="23">
        <v>78500</v>
      </c>
      <c r="Q486" s="23">
        <v>78500</v>
      </c>
      <c r="R486" s="24"/>
      <c r="S486" s="23">
        <f>Costeo!$R544*Costeo!$P544</f>
        <v>0</v>
      </c>
      <c r="T486" s="20">
        <v>1</v>
      </c>
      <c r="U486" s="23">
        <f>Costeo!$T544*Costeo!$P544</f>
        <v>0</v>
      </c>
      <c r="V486" s="20"/>
      <c r="W486" s="23">
        <f>Costeo!$V544*Costeo!$P544</f>
        <v>0</v>
      </c>
      <c r="X486" s="20"/>
      <c r="Y486" s="23">
        <f>Costeo!$X544*Costeo!$P544</f>
        <v>0</v>
      </c>
      <c r="Z486" s="23" t="str">
        <f>+LEFT(Costeo!$H544,250)</f>
        <v>Adquisición activos fijos LNNM</v>
      </c>
    </row>
    <row r="487" spans="1:26" ht="106.5" customHeight="1" x14ac:dyDescent="0.2">
      <c r="A487" s="19" t="s">
        <v>1659</v>
      </c>
      <c r="B487" s="20" t="s">
        <v>1540</v>
      </c>
      <c r="C487" s="20" t="s">
        <v>1298</v>
      </c>
      <c r="D487" s="21" t="s">
        <v>1299</v>
      </c>
      <c r="E487" s="25" t="s">
        <v>1300</v>
      </c>
      <c r="F487" s="21" t="s">
        <v>1300</v>
      </c>
      <c r="G487" s="21" t="s">
        <v>1433</v>
      </c>
      <c r="H487" s="22" t="s">
        <v>1328</v>
      </c>
      <c r="I487" s="22" t="s">
        <v>1549</v>
      </c>
      <c r="J487" s="27" t="s">
        <v>1872</v>
      </c>
      <c r="K487" s="20" t="s">
        <v>2158</v>
      </c>
      <c r="L487" s="22" t="str">
        <f>IFERROR(VLOOKUP(Costeo!$J545,'Artículos del catálogo'!$A$2:$F$18302,3,FALSE),"")</f>
        <v/>
      </c>
      <c r="M487" s="22" t="s">
        <v>2015</v>
      </c>
      <c r="N487" s="22" t="s">
        <v>1545</v>
      </c>
      <c r="O487" s="20">
        <v>2</v>
      </c>
      <c r="P487" s="23">
        <v>65000</v>
      </c>
      <c r="Q487" s="23">
        <v>130000</v>
      </c>
      <c r="R487" s="24"/>
      <c r="S487" s="23">
        <f>Costeo!$R545*Costeo!$P545</f>
        <v>0</v>
      </c>
      <c r="T487" s="20">
        <v>2</v>
      </c>
      <c r="U487" s="23">
        <f>Costeo!$T545*Costeo!$P545</f>
        <v>0</v>
      </c>
      <c r="V487" s="20"/>
      <c r="W487" s="23">
        <f>Costeo!$V545*Costeo!$P545</f>
        <v>0</v>
      </c>
      <c r="X487" s="20"/>
      <c r="Y487" s="23">
        <f>Costeo!$X545*Costeo!$P545</f>
        <v>0</v>
      </c>
      <c r="Z487" s="23" t="str">
        <f>+LEFT(Costeo!$H545,250)</f>
        <v>Adquisición activos fijos UM</v>
      </c>
    </row>
    <row r="488" spans="1:26" ht="106.5" customHeight="1" x14ac:dyDescent="0.2">
      <c r="A488" s="19" t="s">
        <v>1659</v>
      </c>
      <c r="B488" s="20" t="s">
        <v>1540</v>
      </c>
      <c r="C488" s="20" t="s">
        <v>1298</v>
      </c>
      <c r="D488" s="21" t="s">
        <v>1299</v>
      </c>
      <c r="E488" s="25" t="s">
        <v>1300</v>
      </c>
      <c r="F488" s="21" t="s">
        <v>1300</v>
      </c>
      <c r="G488" s="21" t="s">
        <v>1433</v>
      </c>
      <c r="H488" s="22" t="s">
        <v>1328</v>
      </c>
      <c r="I488" s="22" t="s">
        <v>1549</v>
      </c>
      <c r="J488" s="27" t="s">
        <v>1872</v>
      </c>
      <c r="K488" s="20" t="s">
        <v>2018</v>
      </c>
      <c r="L488" s="22">
        <f>IFERROR(VLOOKUP(Costeo!$J546,'Artículos del catálogo'!$A$2:$F$18302,3,FALSE),"")</f>
        <v>45111704</v>
      </c>
      <c r="M488" s="22" t="s">
        <v>2015</v>
      </c>
      <c r="N488" s="22" t="s">
        <v>1545</v>
      </c>
      <c r="O488" s="20">
        <v>7</v>
      </c>
      <c r="P488" s="23">
        <v>22500</v>
      </c>
      <c r="Q488" s="23">
        <v>157500</v>
      </c>
      <c r="R488" s="24"/>
      <c r="S488" s="23">
        <f>Costeo!$R546*Costeo!$P546</f>
        <v>0</v>
      </c>
      <c r="T488" s="20">
        <v>7</v>
      </c>
      <c r="U488" s="23">
        <f>Costeo!$T546*Costeo!$P546</f>
        <v>160000</v>
      </c>
      <c r="V488" s="20"/>
      <c r="W488" s="23">
        <f>Costeo!$V546*Costeo!$P546</f>
        <v>0</v>
      </c>
      <c r="X488" s="20"/>
      <c r="Y488" s="23">
        <f>Costeo!$X546*Costeo!$P546</f>
        <v>0</v>
      </c>
      <c r="Z488" s="23" t="str">
        <f>+LEFT(Costeo!$H546,250)</f>
        <v xml:space="preserve">Adquisición de equipos audiovisuales </v>
      </c>
    </row>
    <row r="489" spans="1:26" ht="106.5" customHeight="1" x14ac:dyDescent="0.2">
      <c r="A489" s="19" t="s">
        <v>1659</v>
      </c>
      <c r="B489" s="20" t="s">
        <v>1540</v>
      </c>
      <c r="C489" s="20" t="s">
        <v>1298</v>
      </c>
      <c r="D489" s="21" t="s">
        <v>1299</v>
      </c>
      <c r="E489" s="25" t="s">
        <v>1300</v>
      </c>
      <c r="F489" s="21" t="s">
        <v>1300</v>
      </c>
      <c r="G489" s="21" t="s">
        <v>1433</v>
      </c>
      <c r="H489" s="22" t="s">
        <v>1328</v>
      </c>
      <c r="I489" s="22" t="s">
        <v>1549</v>
      </c>
      <c r="J489" s="27" t="s">
        <v>1872</v>
      </c>
      <c r="K489" s="20" t="s">
        <v>2159</v>
      </c>
      <c r="L489" s="22">
        <f>IFERROR(VLOOKUP(Costeo!$J547,'Artículos del catálogo'!$A$2:$F$18302,3,FALSE),"")</f>
        <v>81111807</v>
      </c>
      <c r="M489" s="22" t="s">
        <v>2015</v>
      </c>
      <c r="N489" s="22" t="s">
        <v>1545</v>
      </c>
      <c r="O489" s="20">
        <v>2</v>
      </c>
      <c r="P489" s="23">
        <v>93541.920000000013</v>
      </c>
      <c r="Q489" s="23">
        <v>187083.84000000003</v>
      </c>
      <c r="R489" s="24"/>
      <c r="S489" s="23">
        <f>Costeo!$R547*Costeo!$P547</f>
        <v>0</v>
      </c>
      <c r="T489" s="20">
        <v>2</v>
      </c>
      <c r="U489" s="23">
        <f>Costeo!$T547*Costeo!$P547</f>
        <v>18000</v>
      </c>
      <c r="V489" s="20"/>
      <c r="W489" s="23">
        <f>Costeo!$V547*Costeo!$P547</f>
        <v>0</v>
      </c>
      <c r="X489" s="20"/>
      <c r="Y489" s="23">
        <f>Costeo!$X547*Costeo!$P547</f>
        <v>0</v>
      </c>
      <c r="Z489" s="23" t="str">
        <f>+LEFT(Costeo!$H547,250)</f>
        <v xml:space="preserve">Adquisición de equipos audiovisuales </v>
      </c>
    </row>
    <row r="490" spans="1:26" ht="106.5" customHeight="1" x14ac:dyDescent="0.2">
      <c r="A490" s="19" t="s">
        <v>1659</v>
      </c>
      <c r="B490" s="20" t="s">
        <v>1540</v>
      </c>
      <c r="C490" s="20" t="s">
        <v>1298</v>
      </c>
      <c r="D490" s="21" t="s">
        <v>1299</v>
      </c>
      <c r="E490" s="25" t="s">
        <v>1300</v>
      </c>
      <c r="F490" s="21" t="s">
        <v>1300</v>
      </c>
      <c r="G490" s="21" t="s">
        <v>1433</v>
      </c>
      <c r="H490" s="22" t="s">
        <v>1328</v>
      </c>
      <c r="I490" s="22" t="s">
        <v>1549</v>
      </c>
      <c r="J490" s="27" t="s">
        <v>1872</v>
      </c>
      <c r="K490" s="20" t="s">
        <v>2160</v>
      </c>
      <c r="L490" s="22">
        <f>IFERROR(VLOOKUP(Costeo!$J548,'Artículos del catálogo'!$A$2:$F$18302,3,FALSE),"")</f>
        <v>45121516</v>
      </c>
      <c r="M490" s="22" t="s">
        <v>2015</v>
      </c>
      <c r="N490" s="22" t="s">
        <v>1545</v>
      </c>
      <c r="O490" s="20">
        <v>2</v>
      </c>
      <c r="P490" s="23">
        <v>195000</v>
      </c>
      <c r="Q490" s="23">
        <v>390000</v>
      </c>
      <c r="R490" s="24"/>
      <c r="S490" s="23">
        <f>Costeo!$R548*Costeo!$P548</f>
        <v>0</v>
      </c>
      <c r="T490" s="20">
        <v>2</v>
      </c>
      <c r="U490" s="23">
        <f>Costeo!$T548*Costeo!$P548</f>
        <v>345000</v>
      </c>
      <c r="V490" s="20"/>
      <c r="W490" s="23">
        <f>Costeo!$V548*Costeo!$P548</f>
        <v>0</v>
      </c>
      <c r="X490" s="20"/>
      <c r="Y490" s="23">
        <f>Costeo!$X548*Costeo!$P548</f>
        <v>0</v>
      </c>
      <c r="Z490" s="23" t="str">
        <f>+LEFT(Costeo!$H548,250)</f>
        <v xml:space="preserve">Adquisición de equipos audiovisuales </v>
      </c>
    </row>
    <row r="491" spans="1:26" ht="106.5" customHeight="1" x14ac:dyDescent="0.2">
      <c r="A491" s="19" t="s">
        <v>1659</v>
      </c>
      <c r="B491" s="20" t="s">
        <v>1540</v>
      </c>
      <c r="C491" s="20" t="s">
        <v>1298</v>
      </c>
      <c r="D491" s="21" t="s">
        <v>1299</v>
      </c>
      <c r="E491" s="25" t="s">
        <v>1300</v>
      </c>
      <c r="F491" s="21" t="s">
        <v>1300</v>
      </c>
      <c r="G491" s="21" t="s">
        <v>1433</v>
      </c>
      <c r="H491" s="22" t="s">
        <v>1328</v>
      </c>
      <c r="I491" s="22" t="s">
        <v>1549</v>
      </c>
      <c r="J491" s="27" t="s">
        <v>1872</v>
      </c>
      <c r="K491" s="20" t="s">
        <v>2158</v>
      </c>
      <c r="L491" s="22">
        <f>IFERROR(VLOOKUP(Costeo!$J549,'Artículos del catálogo'!$A$2:$F$18302,3,FALSE),"")</f>
        <v>52161520</v>
      </c>
      <c r="M491" s="22" t="s">
        <v>2015</v>
      </c>
      <c r="N491" s="22" t="s">
        <v>1545</v>
      </c>
      <c r="O491" s="20">
        <v>13</v>
      </c>
      <c r="P491" s="23">
        <v>65000</v>
      </c>
      <c r="Q491" s="23">
        <v>845000</v>
      </c>
      <c r="R491" s="24"/>
      <c r="S491" s="23">
        <f>Costeo!$R549*Costeo!$P549</f>
        <v>0</v>
      </c>
      <c r="T491" s="20">
        <v>13</v>
      </c>
      <c r="U491" s="23">
        <f>Costeo!$T549*Costeo!$P549</f>
        <v>60000</v>
      </c>
      <c r="V491" s="20"/>
      <c r="W491" s="23">
        <f>Costeo!$V549*Costeo!$P549</f>
        <v>0</v>
      </c>
      <c r="X491" s="20"/>
      <c r="Y491" s="23">
        <f>Costeo!$X549*Costeo!$P549</f>
        <v>0</v>
      </c>
      <c r="Z491" s="23" t="str">
        <f>+LEFT(Costeo!$H549,250)</f>
        <v xml:space="preserve">Adquisición de equipos audiovisuales </v>
      </c>
    </row>
    <row r="492" spans="1:26" ht="75" customHeight="1" x14ac:dyDescent="0.2">
      <c r="A492" s="19" t="s">
        <v>1659</v>
      </c>
      <c r="B492" s="20" t="s">
        <v>1540</v>
      </c>
      <c r="C492" s="20" t="s">
        <v>1298</v>
      </c>
      <c r="D492" s="21" t="s">
        <v>1299</v>
      </c>
      <c r="E492" s="25" t="s">
        <v>1300</v>
      </c>
      <c r="F492" s="21" t="s">
        <v>1300</v>
      </c>
      <c r="G492" s="21" t="s">
        <v>1433</v>
      </c>
      <c r="H492" s="22" t="s">
        <v>1328</v>
      </c>
      <c r="I492" s="22" t="s">
        <v>1549</v>
      </c>
      <c r="J492" s="27" t="s">
        <v>1872</v>
      </c>
      <c r="K492" s="20" t="s">
        <v>2161</v>
      </c>
      <c r="L492" s="22">
        <f>IFERROR(VLOOKUP(Costeo!$J550,'Artículos del catálogo'!$A$2:$F$18302,3,FALSE),"")</f>
        <v>45111704</v>
      </c>
      <c r="M492" s="22" t="s">
        <v>2015</v>
      </c>
      <c r="N492" s="22" t="s">
        <v>1545</v>
      </c>
      <c r="O492" s="20">
        <v>1</v>
      </c>
      <c r="P492" s="23">
        <v>300000</v>
      </c>
      <c r="Q492" s="23">
        <v>300000</v>
      </c>
      <c r="R492" s="24"/>
      <c r="S492" s="23">
        <f>Costeo!$R550*Costeo!$P550</f>
        <v>0</v>
      </c>
      <c r="T492" s="20">
        <v>1</v>
      </c>
      <c r="U492" s="23">
        <f>Costeo!$T550*Costeo!$P550</f>
        <v>47000</v>
      </c>
      <c r="V492" s="20"/>
      <c r="W492" s="23">
        <f>Costeo!$V550*Costeo!$P550</f>
        <v>0</v>
      </c>
      <c r="X492" s="20"/>
      <c r="Y492" s="23">
        <f>Costeo!$X550*Costeo!$P550</f>
        <v>0</v>
      </c>
      <c r="Z492" s="23" t="str">
        <f>+LEFT(Costeo!$H550,250)</f>
        <v xml:space="preserve">Adquisición de equipos audiovisuales </v>
      </c>
    </row>
    <row r="493" spans="1:26" ht="75" customHeight="1" x14ac:dyDescent="0.2">
      <c r="A493" s="19" t="s">
        <v>1659</v>
      </c>
      <c r="B493" s="20" t="s">
        <v>1540</v>
      </c>
      <c r="C493" s="20" t="s">
        <v>1298</v>
      </c>
      <c r="D493" s="21" t="s">
        <v>1299</v>
      </c>
      <c r="E493" s="25" t="s">
        <v>1300</v>
      </c>
      <c r="F493" s="21" t="s">
        <v>1300</v>
      </c>
      <c r="G493" s="21" t="s">
        <v>1433</v>
      </c>
      <c r="H493" s="22" t="s">
        <v>1328</v>
      </c>
      <c r="I493" s="22" t="s">
        <v>1549</v>
      </c>
      <c r="J493" s="27" t="s">
        <v>1872</v>
      </c>
      <c r="K493" s="20" t="s">
        <v>2162</v>
      </c>
      <c r="L493" s="22">
        <f>IFERROR(VLOOKUP(Costeo!$J552,'Artículos del catálogo'!$A$2:$F$18302,3,FALSE),"")</f>
        <v>20102305</v>
      </c>
      <c r="M493" s="22" t="s">
        <v>2015</v>
      </c>
      <c r="N493" s="22" t="s">
        <v>1545</v>
      </c>
      <c r="O493" s="20">
        <v>3</v>
      </c>
      <c r="P493" s="23">
        <v>43500</v>
      </c>
      <c r="Q493" s="23">
        <v>130500</v>
      </c>
      <c r="R493" s="24"/>
      <c r="S493" s="23">
        <f>Costeo!$R552*Costeo!$P552</f>
        <v>0</v>
      </c>
      <c r="T493" s="20">
        <v>3</v>
      </c>
      <c r="U493" s="23">
        <f>Costeo!$T552*Costeo!$P552</f>
        <v>14000000</v>
      </c>
      <c r="V493" s="20"/>
      <c r="W493" s="23">
        <f>Costeo!$V552*Costeo!$P552</f>
        <v>0</v>
      </c>
      <c r="X493" s="20"/>
      <c r="Y493" s="23">
        <f>Costeo!$X552*Costeo!$P552</f>
        <v>0</v>
      </c>
      <c r="Z493" s="23" t="str">
        <f>+LEFT(Costeo!$H552,250)</f>
        <v>Iniciar el proceso de compras y contrataciones</v>
      </c>
    </row>
    <row r="494" spans="1:26" ht="75" customHeight="1" x14ac:dyDescent="0.2">
      <c r="A494" s="19" t="s">
        <v>1659</v>
      </c>
      <c r="B494" s="20" t="s">
        <v>1540</v>
      </c>
      <c r="C494" s="20" t="s">
        <v>1298</v>
      </c>
      <c r="D494" s="21" t="s">
        <v>1299</v>
      </c>
      <c r="E494" s="25" t="s">
        <v>1300</v>
      </c>
      <c r="F494" s="21" t="s">
        <v>1300</v>
      </c>
      <c r="G494" s="21" t="s">
        <v>1433</v>
      </c>
      <c r="H494" s="22" t="s">
        <v>1328</v>
      </c>
      <c r="I494" s="22" t="s">
        <v>1549</v>
      </c>
      <c r="J494" s="27" t="s">
        <v>1872</v>
      </c>
      <c r="K494" s="20" t="s">
        <v>2027</v>
      </c>
      <c r="L494" s="22">
        <f>IFERROR(VLOOKUP(Costeo!$J554,'Artículos del catálogo'!$A$2:$F$18302,3,FALSE),"")</f>
        <v>43211507</v>
      </c>
      <c r="M494" s="22" t="s">
        <v>2015</v>
      </c>
      <c r="N494" s="22" t="s">
        <v>1545</v>
      </c>
      <c r="O494" s="20">
        <v>8</v>
      </c>
      <c r="P494" s="23">
        <v>40500</v>
      </c>
      <c r="Q494" s="23">
        <v>324000</v>
      </c>
      <c r="R494" s="24"/>
      <c r="S494" s="23">
        <f>Costeo!$R554*Costeo!$P554</f>
        <v>0</v>
      </c>
      <c r="T494" s="20">
        <v>8</v>
      </c>
      <c r="U494" s="23">
        <f>Costeo!$T554*Costeo!$P554</f>
        <v>40000</v>
      </c>
      <c r="V494" s="20"/>
      <c r="W494" s="23">
        <f>Costeo!$V554*Costeo!$P554</f>
        <v>0</v>
      </c>
      <c r="X494" s="20"/>
      <c r="Y494" s="23">
        <f>Costeo!$X554*Costeo!$P554</f>
        <v>0</v>
      </c>
      <c r="Z494" s="23" t="str">
        <f>+LEFT(Costeo!$H554,250)</f>
        <v>Adquisición de insumos informáticos y accesorios para mejora y actualización de las áreas administrativas, Ceremas y laboratorios de los recintos y Rectoria</v>
      </c>
    </row>
    <row r="495" spans="1:26" ht="75" customHeight="1" x14ac:dyDescent="0.2">
      <c r="A495" s="19" t="s">
        <v>1659</v>
      </c>
      <c r="B495" s="20" t="s">
        <v>1540</v>
      </c>
      <c r="C495" s="20" t="s">
        <v>1298</v>
      </c>
      <c r="D495" s="21" t="s">
        <v>1299</v>
      </c>
      <c r="E495" s="25" t="s">
        <v>1300</v>
      </c>
      <c r="F495" s="21" t="s">
        <v>1300</v>
      </c>
      <c r="G495" s="21" t="s">
        <v>1433</v>
      </c>
      <c r="H495" s="22" t="s">
        <v>1328</v>
      </c>
      <c r="I495" s="22" t="s">
        <v>1549</v>
      </c>
      <c r="J495" s="27" t="s">
        <v>1872</v>
      </c>
      <c r="K495" s="20" t="s">
        <v>2018</v>
      </c>
      <c r="L495" s="22">
        <f>IFERROR(VLOOKUP(Costeo!$J557,'Artículos del catálogo'!$A$2:$F$18302,3,FALSE),"")</f>
        <v>43211507</v>
      </c>
      <c r="M495" s="22" t="s">
        <v>2015</v>
      </c>
      <c r="N495" s="22" t="s">
        <v>1545</v>
      </c>
      <c r="O495" s="20">
        <v>6</v>
      </c>
      <c r="P495" s="23">
        <v>22500</v>
      </c>
      <c r="Q495" s="23">
        <v>135000</v>
      </c>
      <c r="R495" s="24"/>
      <c r="S495" s="23">
        <f>Costeo!$R557*Costeo!$P557</f>
        <v>0</v>
      </c>
      <c r="T495" s="20">
        <v>6</v>
      </c>
      <c r="U495" s="23">
        <f>Costeo!$T557*Costeo!$P557</f>
        <v>1683000</v>
      </c>
      <c r="V495" s="20"/>
      <c r="W495" s="23">
        <f>Costeo!$V557*Costeo!$P557</f>
        <v>0</v>
      </c>
      <c r="X495" s="20"/>
      <c r="Y495" s="23">
        <f>Costeo!$X557*Costeo!$P557</f>
        <v>0</v>
      </c>
      <c r="Z495" s="23" t="str">
        <f>+LEFT(Costeo!$H557,250)</f>
        <v>Adquisición de insumos informáticos y accesorios para mejora y actualización de las áreas administrativas, Ceremas y laboratorios de los recintos y Rectoria</v>
      </c>
    </row>
    <row r="496" spans="1:26" ht="75" customHeight="1" x14ac:dyDescent="0.2">
      <c r="A496" s="19" t="s">
        <v>1659</v>
      </c>
      <c r="B496" s="20" t="s">
        <v>1540</v>
      </c>
      <c r="C496" s="20" t="s">
        <v>1298</v>
      </c>
      <c r="D496" s="21" t="s">
        <v>1299</v>
      </c>
      <c r="E496" s="25" t="s">
        <v>1300</v>
      </c>
      <c r="F496" s="21" t="s">
        <v>1300</v>
      </c>
      <c r="G496" s="21" t="s">
        <v>1433</v>
      </c>
      <c r="H496" s="22" t="s">
        <v>1328</v>
      </c>
      <c r="I496" s="22" t="s">
        <v>1549</v>
      </c>
      <c r="J496" s="27" t="s">
        <v>1872</v>
      </c>
      <c r="K496" s="20" t="s">
        <v>2158</v>
      </c>
      <c r="L496" s="22">
        <f>IFERROR(VLOOKUP(Costeo!$J559,'Artículos del catálogo'!$A$2:$F$18302,3,FALSE),"")</f>
        <v>43211507</v>
      </c>
      <c r="M496" s="22" t="s">
        <v>2015</v>
      </c>
      <c r="N496" s="22" t="s">
        <v>1545</v>
      </c>
      <c r="O496" s="20">
        <v>1</v>
      </c>
      <c r="P496" s="23">
        <v>65000</v>
      </c>
      <c r="Q496" s="23">
        <v>65000</v>
      </c>
      <c r="R496" s="24"/>
      <c r="S496" s="23">
        <f>Costeo!$R559*Costeo!$P559</f>
        <v>0</v>
      </c>
      <c r="T496" s="20">
        <v>1</v>
      </c>
      <c r="U496" s="23">
        <f>Costeo!$T559*Costeo!$P559</f>
        <v>200000</v>
      </c>
      <c r="V496" s="20"/>
      <c r="W496" s="23">
        <f>Costeo!$V559*Costeo!$P559</f>
        <v>0</v>
      </c>
      <c r="X496" s="20"/>
      <c r="Y496" s="23">
        <f>Costeo!$X559*Costeo!$P559</f>
        <v>0</v>
      </c>
      <c r="Z496" s="23" t="str">
        <f>+LEFT(Costeo!$H559,250)</f>
        <v>Adquisición de insumos informáticos y accesorios para mejora y actualización de las áreas administrativas, Ceremas y laboratorios de los recintos y Rectoria</v>
      </c>
    </row>
    <row r="497" spans="1:26" ht="75" customHeight="1" x14ac:dyDescent="0.2">
      <c r="A497" s="19" t="s">
        <v>1659</v>
      </c>
      <c r="B497" s="20" t="s">
        <v>1540</v>
      </c>
      <c r="C497" s="20" t="s">
        <v>1298</v>
      </c>
      <c r="D497" s="21" t="s">
        <v>1299</v>
      </c>
      <c r="E497" s="25" t="s">
        <v>1300</v>
      </c>
      <c r="F497" s="21" t="s">
        <v>1300</v>
      </c>
      <c r="G497" s="21" t="s">
        <v>1433</v>
      </c>
      <c r="H497" s="22" t="s">
        <v>1328</v>
      </c>
      <c r="I497" s="22" t="s">
        <v>1549</v>
      </c>
      <c r="J497" s="27" t="s">
        <v>1872</v>
      </c>
      <c r="K497" s="20" t="s">
        <v>2158</v>
      </c>
      <c r="L497" s="22">
        <f>IFERROR(VLOOKUP(Costeo!$J560,'Artículos del catálogo'!$A$2:$F$18302,3,FALSE),"")</f>
        <v>43211507</v>
      </c>
      <c r="M497" s="22" t="s">
        <v>2015</v>
      </c>
      <c r="N497" s="22" t="s">
        <v>1545</v>
      </c>
      <c r="O497" s="20">
        <v>2</v>
      </c>
      <c r="P497" s="23">
        <v>65000</v>
      </c>
      <c r="Q497" s="23">
        <v>130000</v>
      </c>
      <c r="R497" s="24"/>
      <c r="S497" s="23">
        <f>Costeo!$R560*Costeo!$P560</f>
        <v>0</v>
      </c>
      <c r="T497" s="20">
        <v>2</v>
      </c>
      <c r="U497" s="23">
        <f>Costeo!$T560*Costeo!$P560</f>
        <v>5000000</v>
      </c>
      <c r="V497" s="20"/>
      <c r="W497" s="23">
        <f>Costeo!$V560*Costeo!$P560</f>
        <v>0</v>
      </c>
      <c r="X497" s="20"/>
      <c r="Y497" s="23">
        <f>Costeo!$X560*Costeo!$P560</f>
        <v>0</v>
      </c>
      <c r="Z497" s="23" t="str">
        <f>+LEFT(Costeo!$H560,250)</f>
        <v>Adquisición de insumos informáticos y accesorios para mejora y actualización de las áreas administrativas, Ceremas y laboratorios de los recintos y Rectoria</v>
      </c>
    </row>
    <row r="498" spans="1:26" ht="75" customHeight="1" x14ac:dyDescent="0.2">
      <c r="A498" s="19" t="s">
        <v>1659</v>
      </c>
      <c r="B498" s="20" t="s">
        <v>1540</v>
      </c>
      <c r="C498" s="20" t="s">
        <v>1298</v>
      </c>
      <c r="D498" s="21" t="s">
        <v>1299</v>
      </c>
      <c r="E498" s="25" t="s">
        <v>1300</v>
      </c>
      <c r="F498" s="21" t="s">
        <v>1300</v>
      </c>
      <c r="G498" s="21" t="s">
        <v>1433</v>
      </c>
      <c r="H498" s="22" t="s">
        <v>1328</v>
      </c>
      <c r="I498" s="22" t="s">
        <v>1549</v>
      </c>
      <c r="J498" s="27" t="s">
        <v>1872</v>
      </c>
      <c r="K498" s="20" t="s">
        <v>2163</v>
      </c>
      <c r="L498" s="22">
        <f>IFERROR(VLOOKUP(Costeo!$J561,'Artículos del catálogo'!$A$2:$F$18302,3,FALSE),"")</f>
        <v>43211507</v>
      </c>
      <c r="M498" s="22" t="s">
        <v>2015</v>
      </c>
      <c r="N498" s="22" t="s">
        <v>1545</v>
      </c>
      <c r="O498" s="20">
        <v>1</v>
      </c>
      <c r="P498" s="23">
        <v>48000</v>
      </c>
      <c r="Q498" s="23">
        <v>48000</v>
      </c>
      <c r="R498" s="24"/>
      <c r="S498" s="23">
        <f>Costeo!$R561*Costeo!$P561</f>
        <v>0</v>
      </c>
      <c r="T498" s="20">
        <v>1</v>
      </c>
      <c r="U498" s="23">
        <f>Costeo!$T561*Costeo!$P561</f>
        <v>9784.4848320000001</v>
      </c>
      <c r="V498" s="20"/>
      <c r="W498" s="23">
        <f>Costeo!$V561*Costeo!$P561</f>
        <v>0</v>
      </c>
      <c r="X498" s="20"/>
      <c r="Y498" s="23">
        <f>Costeo!$X561*Costeo!$P561</f>
        <v>0</v>
      </c>
      <c r="Z498" s="23" t="str">
        <f>+LEFT(Costeo!$H561,250)</f>
        <v>Adquisición de insumos informáticos y accesorios para mejora y actualización de las áreas administrativas, Ceremas y laboratorios de los recintos y Rectoria</v>
      </c>
    </row>
    <row r="499" spans="1:26" ht="75" customHeight="1" x14ac:dyDescent="0.2">
      <c r="A499" s="19" t="s">
        <v>1659</v>
      </c>
      <c r="B499" s="20" t="s">
        <v>1540</v>
      </c>
      <c r="C499" s="20" t="s">
        <v>1298</v>
      </c>
      <c r="D499" s="21" t="s">
        <v>1299</v>
      </c>
      <c r="E499" s="25" t="s">
        <v>1300</v>
      </c>
      <c r="F499" s="21" t="s">
        <v>1300</v>
      </c>
      <c r="G499" s="21" t="s">
        <v>1433</v>
      </c>
      <c r="H499" s="22" t="s">
        <v>1328</v>
      </c>
      <c r="I499" s="22" t="s">
        <v>1549</v>
      </c>
      <c r="J499" s="27" t="s">
        <v>1872</v>
      </c>
      <c r="K499" s="20" t="s">
        <v>2158</v>
      </c>
      <c r="L499" s="22">
        <f>IFERROR(VLOOKUP(Costeo!$J562,'Artículos del catálogo'!$A$2:$F$18302,3,FALSE),"")</f>
        <v>43211507</v>
      </c>
      <c r="M499" s="22" t="s">
        <v>2015</v>
      </c>
      <c r="N499" s="22" t="s">
        <v>1545</v>
      </c>
      <c r="O499" s="20">
        <v>1</v>
      </c>
      <c r="P499" s="23">
        <v>65000</v>
      </c>
      <c r="Q499" s="23">
        <v>65000</v>
      </c>
      <c r="R499" s="24"/>
      <c r="S499" s="23">
        <f>Costeo!$R562*Costeo!$P562</f>
        <v>0</v>
      </c>
      <c r="T499" s="20">
        <v>1</v>
      </c>
      <c r="U499" s="23">
        <f>Costeo!$T562*Costeo!$P562</f>
        <v>190000</v>
      </c>
      <c r="V499" s="20"/>
      <c r="W499" s="23">
        <f>Costeo!$V562*Costeo!$P562</f>
        <v>0</v>
      </c>
      <c r="X499" s="20"/>
      <c r="Y499" s="23">
        <f>Costeo!$X562*Costeo!$P562</f>
        <v>0</v>
      </c>
      <c r="Z499" s="23" t="str">
        <f>+LEFT(Costeo!$H562,250)</f>
        <v>Adquisición de insumos informáticos y accesorios para mejora y actualización de las áreas administrativas, Ceremas y laboratorios de los recintos y Rectoria</v>
      </c>
    </row>
    <row r="500" spans="1:26" ht="75" customHeight="1" x14ac:dyDescent="0.2">
      <c r="A500" s="19" t="s">
        <v>1659</v>
      </c>
      <c r="B500" s="20" t="s">
        <v>1540</v>
      </c>
      <c r="C500" s="20" t="s">
        <v>1298</v>
      </c>
      <c r="D500" s="21" t="s">
        <v>1299</v>
      </c>
      <c r="E500" s="25" t="s">
        <v>1300</v>
      </c>
      <c r="F500" s="21" t="s">
        <v>1300</v>
      </c>
      <c r="G500" s="21" t="s">
        <v>1433</v>
      </c>
      <c r="H500" s="22" t="s">
        <v>1328</v>
      </c>
      <c r="I500" s="22" t="s">
        <v>1549</v>
      </c>
      <c r="J500" s="27" t="s">
        <v>1872</v>
      </c>
      <c r="K500" s="20" t="s">
        <v>2158</v>
      </c>
      <c r="L500" s="22">
        <f>IFERROR(VLOOKUP(Costeo!$J563,'Artículos del catálogo'!$A$2:$F$18302,3,FALSE),"")</f>
        <v>43211507</v>
      </c>
      <c r="M500" s="22" t="s">
        <v>2015</v>
      </c>
      <c r="N500" s="22" t="s">
        <v>1545</v>
      </c>
      <c r="O500" s="20">
        <v>1</v>
      </c>
      <c r="P500" s="23">
        <v>65000</v>
      </c>
      <c r="Q500" s="23">
        <v>65000</v>
      </c>
      <c r="R500" s="24"/>
      <c r="S500" s="23">
        <f>Costeo!$R563*Costeo!$P563</f>
        <v>0</v>
      </c>
      <c r="T500" s="20">
        <v>1</v>
      </c>
      <c r="U500" s="23">
        <f>Costeo!$T563*Costeo!$P563</f>
        <v>17000</v>
      </c>
      <c r="V500" s="20"/>
      <c r="W500" s="23">
        <f>Costeo!$V563*Costeo!$P563</f>
        <v>0</v>
      </c>
      <c r="X500" s="20"/>
      <c r="Y500" s="23">
        <f>Costeo!$X563*Costeo!$P563</f>
        <v>0</v>
      </c>
      <c r="Z500" s="23" t="str">
        <f>+LEFT(Costeo!$H563,250)</f>
        <v>Adquisición de insumos informáticos y accesorios para mejora y actualización de las áreas administrativas, Ceremas y laboratorios de los recintos y Rectoria</v>
      </c>
    </row>
    <row r="501" spans="1:26" ht="75" customHeight="1" x14ac:dyDescent="0.2">
      <c r="A501" s="19" t="s">
        <v>1659</v>
      </c>
      <c r="B501" s="20" t="s">
        <v>1540</v>
      </c>
      <c r="C501" s="20" t="s">
        <v>1298</v>
      </c>
      <c r="D501" s="21" t="s">
        <v>1299</v>
      </c>
      <c r="E501" s="25" t="s">
        <v>1300</v>
      </c>
      <c r="F501" s="21" t="s">
        <v>1300</v>
      </c>
      <c r="G501" s="21" t="s">
        <v>1433</v>
      </c>
      <c r="H501" s="22" t="s">
        <v>1328</v>
      </c>
      <c r="I501" s="22" t="s">
        <v>1549</v>
      </c>
      <c r="J501" s="27" t="s">
        <v>1872</v>
      </c>
      <c r="K501" s="20" t="s">
        <v>2157</v>
      </c>
      <c r="L501" s="22"/>
      <c r="M501" s="22" t="s">
        <v>2015</v>
      </c>
      <c r="N501" s="22" t="s">
        <v>1545</v>
      </c>
      <c r="O501" s="20">
        <v>2</v>
      </c>
      <c r="P501" s="23">
        <v>116927.4</v>
      </c>
      <c r="Q501" s="23">
        <v>233854.8</v>
      </c>
      <c r="R501" s="24"/>
      <c r="S501" s="23">
        <f>Costeo!$R564*Costeo!$P564</f>
        <v>0</v>
      </c>
      <c r="T501" s="20">
        <v>2</v>
      </c>
      <c r="U501" s="23">
        <f>Costeo!$T564*Costeo!$P564</f>
        <v>320000</v>
      </c>
      <c r="V501" s="20"/>
      <c r="W501" s="23">
        <f>Costeo!$V564*Costeo!$P564</f>
        <v>0</v>
      </c>
      <c r="X501" s="20"/>
      <c r="Y501" s="23">
        <f>Costeo!$X564*Costeo!$P564</f>
        <v>0</v>
      </c>
      <c r="Z501" s="23" t="str">
        <f>+LEFT(Costeo!$H564,250)</f>
        <v>Adquisición de insumos informáticos y accesorios para mejora y actualización de las áreas administrativas, Ceremas y laboratorios de los recintos y Rectoria</v>
      </c>
    </row>
    <row r="502" spans="1:26" ht="75" customHeight="1" x14ac:dyDescent="0.2">
      <c r="A502" s="19" t="s">
        <v>1659</v>
      </c>
      <c r="B502" s="20" t="s">
        <v>1540</v>
      </c>
      <c r="C502" s="20" t="s">
        <v>1298</v>
      </c>
      <c r="D502" s="21" t="s">
        <v>1299</v>
      </c>
      <c r="E502" s="25" t="s">
        <v>1300</v>
      </c>
      <c r="F502" s="21" t="s">
        <v>1300</v>
      </c>
      <c r="G502" s="21" t="s">
        <v>1433</v>
      </c>
      <c r="H502" s="22" t="s">
        <v>1328</v>
      </c>
      <c r="I502" s="22" t="s">
        <v>1549</v>
      </c>
      <c r="J502" s="27" t="s">
        <v>1872</v>
      </c>
      <c r="K502" s="20" t="s">
        <v>2027</v>
      </c>
      <c r="L502" s="22" t="str">
        <f>IFERROR(VLOOKUP(Costeo!$J565,'Artículos del catálogo'!$A$2:$F$18302,3,FALSE),"")</f>
        <v/>
      </c>
      <c r="M502" s="22" t="s">
        <v>2015</v>
      </c>
      <c r="N502" s="22" t="s">
        <v>1545</v>
      </c>
      <c r="O502" s="20">
        <v>2</v>
      </c>
      <c r="P502" s="23">
        <v>40500</v>
      </c>
      <c r="Q502" s="23">
        <v>81000</v>
      </c>
      <c r="R502" s="24"/>
      <c r="S502" s="23">
        <f>Costeo!$R565*Costeo!$P565</f>
        <v>0</v>
      </c>
      <c r="T502" s="20">
        <v>2</v>
      </c>
      <c r="U502" s="23">
        <f>Costeo!$T565*Costeo!$P565</f>
        <v>0</v>
      </c>
      <c r="V502" s="20"/>
      <c r="W502" s="23">
        <f>Costeo!$V565*Costeo!$P565</f>
        <v>0</v>
      </c>
      <c r="X502" s="20"/>
      <c r="Y502" s="23">
        <f>Costeo!$X565*Costeo!$P565</f>
        <v>0</v>
      </c>
      <c r="Z502" s="23" t="str">
        <f>+LEFT(Costeo!$H565,250)</f>
        <v>Adquisición activos fijos UM</v>
      </c>
    </row>
    <row r="503" spans="1:26" ht="75" customHeight="1" x14ac:dyDescent="0.2">
      <c r="A503" s="19" t="s">
        <v>1659</v>
      </c>
      <c r="B503" s="20" t="s">
        <v>1540</v>
      </c>
      <c r="C503" s="20" t="s">
        <v>1298</v>
      </c>
      <c r="D503" s="21" t="s">
        <v>1299</v>
      </c>
      <c r="E503" s="25" t="s">
        <v>1300</v>
      </c>
      <c r="F503" s="21" t="s">
        <v>1300</v>
      </c>
      <c r="G503" s="21" t="s">
        <v>1433</v>
      </c>
      <c r="H503" s="22" t="s">
        <v>1328</v>
      </c>
      <c r="I503" s="22" t="s">
        <v>1549</v>
      </c>
      <c r="J503" s="27" t="s">
        <v>1872</v>
      </c>
      <c r="K503" s="20" t="s">
        <v>2164</v>
      </c>
      <c r="L503" s="22"/>
      <c r="M503" s="22" t="s">
        <v>2015</v>
      </c>
      <c r="N503" s="22" t="s">
        <v>1545</v>
      </c>
      <c r="O503" s="20">
        <v>2</v>
      </c>
      <c r="P503" s="23">
        <v>67500</v>
      </c>
      <c r="Q503" s="23">
        <v>135000</v>
      </c>
      <c r="R503" s="24"/>
      <c r="S503" s="23">
        <f>Costeo!$R566*Costeo!$P566</f>
        <v>0</v>
      </c>
      <c r="T503" s="20">
        <v>2</v>
      </c>
      <c r="U503" s="23">
        <f>Costeo!$T566*Costeo!$P566</f>
        <v>0</v>
      </c>
      <c r="V503" s="20"/>
      <c r="W503" s="23">
        <f>Costeo!$V566*Costeo!$P566</f>
        <v>0</v>
      </c>
      <c r="X503" s="20"/>
      <c r="Y503" s="23">
        <f>Costeo!$X566*Costeo!$P566</f>
        <v>0</v>
      </c>
      <c r="Z503" s="23" t="str">
        <f>+LEFT(Costeo!$H566,250)</f>
        <v>Adquisición activos fijos EPH</v>
      </c>
    </row>
    <row r="504" spans="1:26" ht="75" customHeight="1" x14ac:dyDescent="0.2">
      <c r="A504" s="19" t="s">
        <v>1659</v>
      </c>
      <c r="B504" s="20" t="s">
        <v>1540</v>
      </c>
      <c r="C504" s="20" t="s">
        <v>1298</v>
      </c>
      <c r="D504" s="21" t="s">
        <v>1299</v>
      </c>
      <c r="E504" s="25" t="s">
        <v>1300</v>
      </c>
      <c r="F504" s="21" t="s">
        <v>1300</v>
      </c>
      <c r="G504" s="21" t="s">
        <v>1433</v>
      </c>
      <c r="H504" s="22" t="s">
        <v>1328</v>
      </c>
      <c r="I504" s="22" t="s">
        <v>1549</v>
      </c>
      <c r="J504" s="27" t="s">
        <v>1872</v>
      </c>
      <c r="K504" s="20" t="s">
        <v>2165</v>
      </c>
      <c r="L504" s="22" t="str">
        <f>IFERROR(VLOOKUP(Costeo!$J567,'Artículos del catálogo'!$A$2:$F$18302,3,FALSE),"")</f>
        <v/>
      </c>
      <c r="M504" s="22" t="s">
        <v>2015</v>
      </c>
      <c r="N504" s="22" t="s">
        <v>1545</v>
      </c>
      <c r="O504" s="20">
        <v>1</v>
      </c>
      <c r="P504" s="23">
        <v>233854.8</v>
      </c>
      <c r="Q504" s="23">
        <v>233854.8</v>
      </c>
      <c r="R504" s="24"/>
      <c r="S504" s="23">
        <f>Costeo!$R567*Costeo!$P567</f>
        <v>0</v>
      </c>
      <c r="T504" s="20">
        <v>1</v>
      </c>
      <c r="U504" s="23">
        <f>Costeo!$T567*Costeo!$P567</f>
        <v>0</v>
      </c>
      <c r="V504" s="20"/>
      <c r="W504" s="23">
        <f>Costeo!$V567*Costeo!$P567</f>
        <v>0</v>
      </c>
      <c r="X504" s="20"/>
      <c r="Y504" s="23">
        <f>Costeo!$X567*Costeo!$P567</f>
        <v>0</v>
      </c>
      <c r="Z504" s="23" t="str">
        <f>+LEFT(Costeo!$H567,250)</f>
        <v>Adquisición activos fijos FEM</v>
      </c>
    </row>
    <row r="505" spans="1:26" ht="75" customHeight="1" x14ac:dyDescent="0.2">
      <c r="A505" s="19" t="s">
        <v>1659</v>
      </c>
      <c r="B505" s="20" t="s">
        <v>1540</v>
      </c>
      <c r="C505" s="20" t="s">
        <v>1298</v>
      </c>
      <c r="D505" s="21" t="s">
        <v>1299</v>
      </c>
      <c r="E505" s="25" t="s">
        <v>1300</v>
      </c>
      <c r="F505" s="21" t="s">
        <v>1300</v>
      </c>
      <c r="G505" s="21" t="s">
        <v>1433</v>
      </c>
      <c r="H505" s="22" t="s">
        <v>1328</v>
      </c>
      <c r="I505" s="22" t="s">
        <v>1549</v>
      </c>
      <c r="J505" s="27" t="s">
        <v>1872</v>
      </c>
      <c r="K505" s="20" t="s">
        <v>2022</v>
      </c>
      <c r="L505" s="22" t="str">
        <f>IFERROR(VLOOKUP(Costeo!$J570,'Artículos del catálogo'!$A$2:$F$18302,3,FALSE),"")</f>
        <v/>
      </c>
      <c r="M505" s="22" t="s">
        <v>2015</v>
      </c>
      <c r="N505" s="22" t="s">
        <v>1545</v>
      </c>
      <c r="O505" s="20">
        <v>10</v>
      </c>
      <c r="P505" s="23">
        <v>78500</v>
      </c>
      <c r="Q505" s="23">
        <v>785000</v>
      </c>
      <c r="R505" s="24"/>
      <c r="S505" s="23">
        <f>Costeo!$R570*Costeo!$P570</f>
        <v>0</v>
      </c>
      <c r="T505" s="20">
        <v>10</v>
      </c>
      <c r="U505" s="23">
        <f>Costeo!$T570*Costeo!$P570</f>
        <v>0</v>
      </c>
      <c r="V505" s="20"/>
      <c r="W505" s="23">
        <f>Costeo!$V570*Costeo!$P570</f>
        <v>0</v>
      </c>
      <c r="X505" s="20"/>
      <c r="Y505" s="23">
        <f>Costeo!$X570*Costeo!$P570</f>
        <v>0</v>
      </c>
      <c r="Z505" s="23" t="str">
        <f>+LEFT(Costeo!$H570,250)</f>
        <v>Adquisición activos fijos LNNM</v>
      </c>
    </row>
    <row r="506" spans="1:26" ht="75" customHeight="1" x14ac:dyDescent="0.2">
      <c r="A506" s="19" t="s">
        <v>1659</v>
      </c>
      <c r="B506" s="20" t="s">
        <v>1540</v>
      </c>
      <c r="C506" s="20" t="s">
        <v>1298</v>
      </c>
      <c r="D506" s="21" t="s">
        <v>1299</v>
      </c>
      <c r="E506" s="25" t="s">
        <v>1300</v>
      </c>
      <c r="F506" s="21" t="s">
        <v>1300</v>
      </c>
      <c r="G506" s="21" t="s">
        <v>1433</v>
      </c>
      <c r="H506" s="22" t="s">
        <v>1328</v>
      </c>
      <c r="I506" s="22" t="s">
        <v>1549</v>
      </c>
      <c r="J506" s="27" t="s">
        <v>1872</v>
      </c>
      <c r="K506" s="20" t="s">
        <v>2027</v>
      </c>
      <c r="L506" s="22">
        <f>IFERROR(VLOOKUP(Costeo!$J572,'Artículos del catálogo'!$A$2:$F$18302,3,FALSE),"")</f>
        <v>82121503</v>
      </c>
      <c r="M506" s="22" t="s">
        <v>2015</v>
      </c>
      <c r="N506" s="22" t="s">
        <v>1545</v>
      </c>
      <c r="O506" s="20">
        <v>3</v>
      </c>
      <c r="P506" s="23">
        <v>40500</v>
      </c>
      <c r="Q506" s="23">
        <v>121500</v>
      </c>
      <c r="R506" s="24"/>
      <c r="S506" s="23">
        <f>Costeo!$R572*Costeo!$P572</f>
        <v>54000</v>
      </c>
      <c r="T506" s="20">
        <v>3</v>
      </c>
      <c r="U506" s="23">
        <f>Costeo!$T572*Costeo!$P572</f>
        <v>0</v>
      </c>
      <c r="V506" s="20"/>
      <c r="W506" s="23">
        <f>Costeo!$V572*Costeo!$P572</f>
        <v>0</v>
      </c>
      <c r="X506" s="20"/>
      <c r="Y506" s="23">
        <f>Costeo!$X572*Costeo!$P572</f>
        <v>0</v>
      </c>
      <c r="Z506" s="23" t="str">
        <f>+LEFT(Costeo!$H572,250)</f>
        <v>Gestionar la impresión de los certificados de participación</v>
      </c>
    </row>
    <row r="507" spans="1:26" ht="75" customHeight="1" x14ac:dyDescent="0.2">
      <c r="A507" s="19" t="s">
        <v>1659</v>
      </c>
      <c r="B507" s="20" t="s">
        <v>1540</v>
      </c>
      <c r="C507" s="20" t="s">
        <v>1298</v>
      </c>
      <c r="D507" s="21" t="s">
        <v>1299</v>
      </c>
      <c r="E507" s="25" t="s">
        <v>1300</v>
      </c>
      <c r="F507" s="21" t="s">
        <v>1300</v>
      </c>
      <c r="G507" s="21" t="s">
        <v>1433</v>
      </c>
      <c r="H507" s="22" t="s">
        <v>1328</v>
      </c>
      <c r="I507" s="22" t="s">
        <v>1549</v>
      </c>
      <c r="J507" s="27" t="s">
        <v>1872</v>
      </c>
      <c r="K507" s="20" t="s">
        <v>2162</v>
      </c>
      <c r="L507" s="22">
        <f>IFERROR(VLOOKUP(Costeo!$J573,'Artículos del catálogo'!$A$2:$F$18302,3,FALSE),"")</f>
        <v>82121503</v>
      </c>
      <c r="M507" s="22" t="s">
        <v>2015</v>
      </c>
      <c r="N507" s="22" t="s">
        <v>1545</v>
      </c>
      <c r="O507" s="20">
        <v>1</v>
      </c>
      <c r="P507" s="23">
        <v>43500</v>
      </c>
      <c r="Q507" s="23">
        <v>43500</v>
      </c>
      <c r="R507" s="24"/>
      <c r="S507" s="23">
        <f>Costeo!$R573*Costeo!$P573</f>
        <v>0</v>
      </c>
      <c r="T507" s="20">
        <v>1</v>
      </c>
      <c r="U507" s="23">
        <f>Costeo!$T573*Costeo!$P573</f>
        <v>12000</v>
      </c>
      <c r="V507" s="20"/>
      <c r="W507" s="23">
        <f>Costeo!$V573*Costeo!$P573</f>
        <v>42000</v>
      </c>
      <c r="X507" s="20"/>
      <c r="Y507" s="23">
        <f>Costeo!$X573*Costeo!$P573</f>
        <v>0</v>
      </c>
      <c r="Z507" s="23" t="str">
        <f>+LEFT(Costeo!$H573,250)</f>
        <v>Gestionar la impresión de los certificados de participación</v>
      </c>
    </row>
    <row r="508" spans="1:26" ht="75" customHeight="1" x14ac:dyDescent="0.2">
      <c r="A508" s="19" t="s">
        <v>1659</v>
      </c>
      <c r="B508" s="20" t="s">
        <v>1540</v>
      </c>
      <c r="C508" s="20" t="s">
        <v>1298</v>
      </c>
      <c r="D508" s="21" t="s">
        <v>1299</v>
      </c>
      <c r="E508" s="25" t="s">
        <v>1300</v>
      </c>
      <c r="F508" s="21" t="s">
        <v>1300</v>
      </c>
      <c r="G508" s="21" t="s">
        <v>1433</v>
      </c>
      <c r="H508" s="22" t="s">
        <v>1328</v>
      </c>
      <c r="I508" s="22" t="s">
        <v>1549</v>
      </c>
      <c r="J508" s="27" t="s">
        <v>1872</v>
      </c>
      <c r="K508" s="20" t="s">
        <v>2157</v>
      </c>
      <c r="L508" s="22" t="str">
        <f>IFERROR(VLOOKUP(Costeo!$J575,'Artículos del catálogo'!$A$2:$F$18302,3,FALSE),"")</f>
        <v/>
      </c>
      <c r="M508" s="22" t="s">
        <v>2015</v>
      </c>
      <c r="N508" s="22" t="s">
        <v>1545</v>
      </c>
      <c r="O508" s="20">
        <v>2</v>
      </c>
      <c r="P508" s="23">
        <v>116927.4</v>
      </c>
      <c r="Q508" s="23">
        <v>233854.8</v>
      </c>
      <c r="R508" s="24"/>
      <c r="S508" s="23">
        <f>Costeo!$R575*Costeo!$P575</f>
        <v>0</v>
      </c>
      <c r="T508" s="20">
        <v>2</v>
      </c>
      <c r="U508" s="23">
        <f>Costeo!$T575*Costeo!$P575</f>
        <v>0</v>
      </c>
      <c r="V508" s="20"/>
      <c r="W508" s="23">
        <f>Costeo!$V575*Costeo!$P575</f>
        <v>7560000</v>
      </c>
      <c r="X508" s="20"/>
      <c r="Y508" s="23">
        <f>Costeo!$X575*Costeo!$P575</f>
        <v>0</v>
      </c>
      <c r="Z508" s="23" t="str">
        <f>+LEFT(Costeo!$H575,250)</f>
        <v>Celebración del día del maestro. Evento que incluye reconocimientos de docentes destacados en diferentes categorías a determinar por el Comité de Carrera Profesoral (la premiación incluye los bonos y estancias</v>
      </c>
    </row>
    <row r="509" spans="1:26" ht="75" customHeight="1" x14ac:dyDescent="0.2">
      <c r="A509" s="19" t="s">
        <v>1659</v>
      </c>
      <c r="B509" s="20" t="s">
        <v>1540</v>
      </c>
      <c r="C509" s="20" t="s">
        <v>1298</v>
      </c>
      <c r="D509" s="21" t="s">
        <v>1299</v>
      </c>
      <c r="E509" s="25" t="s">
        <v>1300</v>
      </c>
      <c r="F509" s="21" t="s">
        <v>1300</v>
      </c>
      <c r="G509" s="21" t="s">
        <v>1433</v>
      </c>
      <c r="H509" s="22" t="s">
        <v>1328</v>
      </c>
      <c r="I509" s="22" t="s">
        <v>1549</v>
      </c>
      <c r="J509" s="27" t="s">
        <v>1872</v>
      </c>
      <c r="K509" s="20" t="s">
        <v>2155</v>
      </c>
      <c r="L509" s="22" t="str">
        <f>IFERROR(VLOOKUP(Costeo!$J577,'Artículos del catálogo'!$A$2:$F$18302,3,FALSE),"")</f>
        <v/>
      </c>
      <c r="M509" s="22" t="s">
        <v>2015</v>
      </c>
      <c r="N509" s="22" t="s">
        <v>1545</v>
      </c>
      <c r="O509" s="20">
        <v>10</v>
      </c>
      <c r="P509" s="23">
        <v>55000</v>
      </c>
      <c r="Q509" s="23">
        <v>550000</v>
      </c>
      <c r="R509" s="24"/>
      <c r="S509" s="23">
        <f>Costeo!$R577*Costeo!$P577</f>
        <v>0</v>
      </c>
      <c r="T509" s="20">
        <v>10</v>
      </c>
      <c r="U509" s="23">
        <f>Costeo!$T577*Costeo!$P577</f>
        <v>0</v>
      </c>
      <c r="V509" s="20"/>
      <c r="W509" s="23">
        <f>Costeo!$V577*Costeo!$P577</f>
        <v>0</v>
      </c>
      <c r="X509" s="20"/>
      <c r="Y509" s="23">
        <f>Costeo!$X577*Costeo!$P577</f>
        <v>0</v>
      </c>
      <c r="Z509" s="23" t="str">
        <f>+LEFT(Costeo!$H577,250)</f>
        <v>Adquisición activos fijos UM</v>
      </c>
    </row>
    <row r="510" spans="1:26" ht="75" customHeight="1" x14ac:dyDescent="0.2">
      <c r="A510" s="19" t="s">
        <v>1659</v>
      </c>
      <c r="B510" s="20" t="s">
        <v>1540</v>
      </c>
      <c r="C510" s="20" t="s">
        <v>1298</v>
      </c>
      <c r="D510" s="21" t="s">
        <v>1299</v>
      </c>
      <c r="E510" s="25" t="s">
        <v>1300</v>
      </c>
      <c r="F510" s="21" t="s">
        <v>1300</v>
      </c>
      <c r="G510" s="21" t="s">
        <v>1433</v>
      </c>
      <c r="H510" s="22" t="s">
        <v>1328</v>
      </c>
      <c r="I510" s="22" t="s">
        <v>1549</v>
      </c>
      <c r="J510" s="27" t="s">
        <v>1872</v>
      </c>
      <c r="K510" s="20" t="s">
        <v>2158</v>
      </c>
      <c r="L510" s="22">
        <f>IFERROR(VLOOKUP(Costeo!$J582,'Artículos del catálogo'!$A$2:$F$18302,3,FALSE),"")</f>
        <v>43211507</v>
      </c>
      <c r="M510" s="22" t="s">
        <v>2015</v>
      </c>
      <c r="N510" s="22" t="s">
        <v>1545</v>
      </c>
      <c r="O510" s="20">
        <v>3</v>
      </c>
      <c r="P510" s="23">
        <v>65000</v>
      </c>
      <c r="Q510" s="23">
        <v>195000</v>
      </c>
      <c r="R510" s="24"/>
      <c r="S510" s="23">
        <f>Costeo!$R582*Costeo!$P582</f>
        <v>0</v>
      </c>
      <c r="T510" s="20">
        <v>3</v>
      </c>
      <c r="U510" s="23">
        <f>Costeo!$T582*Costeo!$P582</f>
        <v>220000</v>
      </c>
      <c r="V510" s="20"/>
      <c r="W510" s="23">
        <f>Costeo!$V582*Costeo!$P582</f>
        <v>0</v>
      </c>
      <c r="X510" s="20"/>
      <c r="Y510" s="23">
        <f>Costeo!$X582*Costeo!$P582</f>
        <v>0</v>
      </c>
      <c r="Z510" s="23" t="str">
        <f>+LEFT(Costeo!$H582,250)</f>
        <v>Adquisición de insumos informáticos y accesorios para mejora y actualización de las áreas administrativas, Ceremas y laboratorios de los recintos y Rectoria</v>
      </c>
    </row>
    <row r="511" spans="1:26" ht="75" customHeight="1" x14ac:dyDescent="0.2">
      <c r="A511" s="19" t="s">
        <v>1659</v>
      </c>
      <c r="B511" s="20" t="s">
        <v>1540</v>
      </c>
      <c r="C511" s="20" t="s">
        <v>1298</v>
      </c>
      <c r="D511" s="21" t="s">
        <v>1299</v>
      </c>
      <c r="E511" s="25" t="s">
        <v>1300</v>
      </c>
      <c r="F511" s="21" t="s">
        <v>1300</v>
      </c>
      <c r="G511" s="21" t="s">
        <v>1433</v>
      </c>
      <c r="H511" s="22" t="s">
        <v>1328</v>
      </c>
      <c r="I511" s="22" t="s">
        <v>1549</v>
      </c>
      <c r="J511" s="27" t="s">
        <v>1872</v>
      </c>
      <c r="K511" s="20" t="s">
        <v>2027</v>
      </c>
      <c r="L511" s="22" t="str">
        <f>IFERROR(VLOOKUP(Costeo!$J583,'Artículos del catálogo'!$A$2:$F$18302,3,FALSE),"")</f>
        <v/>
      </c>
      <c r="M511" s="22" t="s">
        <v>2015</v>
      </c>
      <c r="N511" s="22" t="s">
        <v>1545</v>
      </c>
      <c r="O511" s="20">
        <v>3</v>
      </c>
      <c r="P511" s="23">
        <v>40500</v>
      </c>
      <c r="Q511" s="23">
        <v>121500</v>
      </c>
      <c r="R511" s="24"/>
      <c r="S511" s="23">
        <f>Costeo!$R583*Costeo!$P583</f>
        <v>0</v>
      </c>
      <c r="T511" s="20">
        <v>3</v>
      </c>
      <c r="U511" s="23">
        <f>Costeo!$T583*Costeo!$P583</f>
        <v>900000</v>
      </c>
      <c r="V511" s="20"/>
      <c r="W511" s="23">
        <f>Costeo!$V583*Costeo!$P583</f>
        <v>0</v>
      </c>
      <c r="X511" s="20"/>
      <c r="Y511" s="23">
        <f>Costeo!$X583*Costeo!$P583</f>
        <v>0</v>
      </c>
      <c r="Z511" s="23" t="str">
        <f>+LEFT(Costeo!$H583,250)</f>
        <v>Implementar el plan de mantenimiento</v>
      </c>
    </row>
    <row r="512" spans="1:26" ht="75" customHeight="1" x14ac:dyDescent="0.2">
      <c r="A512" s="19" t="s">
        <v>1659</v>
      </c>
      <c r="B512" s="20" t="s">
        <v>1540</v>
      </c>
      <c r="C512" s="20" t="s">
        <v>1298</v>
      </c>
      <c r="D512" s="21" t="s">
        <v>1299</v>
      </c>
      <c r="E512" s="25" t="s">
        <v>1300</v>
      </c>
      <c r="F512" s="21" t="s">
        <v>1300</v>
      </c>
      <c r="G512" s="21" t="s">
        <v>1433</v>
      </c>
      <c r="H512" s="22" t="s">
        <v>1328</v>
      </c>
      <c r="I512" s="22" t="s">
        <v>1549</v>
      </c>
      <c r="J512" s="27" t="s">
        <v>1872</v>
      </c>
      <c r="K512" s="20" t="s">
        <v>2166</v>
      </c>
      <c r="L512" s="22" t="str">
        <f>IFERROR(VLOOKUP(Costeo!$J584,'Artículos del catálogo'!$A$2:$F$18302,3,FALSE),"")</f>
        <v/>
      </c>
      <c r="M512" s="22" t="s">
        <v>2015</v>
      </c>
      <c r="N512" s="22" t="s">
        <v>1545</v>
      </c>
      <c r="O512" s="20">
        <v>2</v>
      </c>
      <c r="P512" s="23">
        <v>400000</v>
      </c>
      <c r="Q512" s="23">
        <v>800000</v>
      </c>
      <c r="R512" s="24"/>
      <c r="S512" s="23">
        <f>Costeo!$R584*Costeo!$P584</f>
        <v>250000</v>
      </c>
      <c r="T512" s="20">
        <v>2</v>
      </c>
      <c r="U512" s="23">
        <f>Costeo!$T584*Costeo!$P584</f>
        <v>0</v>
      </c>
      <c r="V512" s="20"/>
      <c r="W512" s="23">
        <f>Costeo!$V584*Costeo!$P584</f>
        <v>0</v>
      </c>
      <c r="X512" s="20"/>
      <c r="Y512" s="23">
        <f>Costeo!$X584*Costeo!$P584</f>
        <v>0</v>
      </c>
      <c r="Z512" s="23" t="str">
        <f>+LEFT(Costeo!$H584,250)</f>
        <v>Adquisición de un sistema de inventario</v>
      </c>
    </row>
    <row r="513" spans="1:26" ht="75" customHeight="1" x14ac:dyDescent="0.2">
      <c r="A513" s="19" t="s">
        <v>1659</v>
      </c>
      <c r="B513" s="20" t="s">
        <v>1540</v>
      </c>
      <c r="C513" s="20" t="s">
        <v>1298</v>
      </c>
      <c r="D513" s="21" t="s">
        <v>1299</v>
      </c>
      <c r="E513" s="25" t="s">
        <v>1300</v>
      </c>
      <c r="F513" s="21" t="s">
        <v>1300</v>
      </c>
      <c r="G513" s="21" t="s">
        <v>1433</v>
      </c>
      <c r="H513" s="22" t="s">
        <v>1328</v>
      </c>
      <c r="I513" s="22" t="s">
        <v>1549</v>
      </c>
      <c r="J513" s="27" t="s">
        <v>1872</v>
      </c>
      <c r="K513" s="20" t="s">
        <v>2167</v>
      </c>
      <c r="L513" s="22" t="str">
        <f>IFERROR(VLOOKUP(Costeo!$J585,'Artículos del catálogo'!$A$2:$F$18302,3,FALSE),"")</f>
        <v/>
      </c>
      <c r="M513" s="22" t="s">
        <v>2015</v>
      </c>
      <c r="N513" s="22" t="s">
        <v>1545</v>
      </c>
      <c r="O513" s="20">
        <v>4</v>
      </c>
      <c r="P513" s="23">
        <v>17000</v>
      </c>
      <c r="Q513" s="23">
        <v>68000</v>
      </c>
      <c r="R513" s="24"/>
      <c r="S513" s="23">
        <f>Costeo!$R585*Costeo!$P585</f>
        <v>0</v>
      </c>
      <c r="T513" s="20">
        <v>4</v>
      </c>
      <c r="U513" s="23">
        <f>Costeo!$T585*Costeo!$P585</f>
        <v>0</v>
      </c>
      <c r="V513" s="20"/>
      <c r="W513" s="23">
        <f>Costeo!$V585*Costeo!$P585</f>
        <v>0</v>
      </c>
      <c r="X513" s="20"/>
      <c r="Y513" s="23">
        <f>Costeo!$X585*Costeo!$P585</f>
        <v>0</v>
      </c>
      <c r="Z513" s="23" t="str">
        <f>+LEFT(Costeo!$H585,250)</f>
        <v xml:space="preserve">Adquisición de sistema y/o Software de gestión de activos fijos para sistematización de los procesos de la unidad. </v>
      </c>
    </row>
    <row r="514" spans="1:26" ht="75" customHeight="1" x14ac:dyDescent="0.2">
      <c r="A514" s="19" t="s">
        <v>1659</v>
      </c>
      <c r="B514" s="20" t="s">
        <v>1540</v>
      </c>
      <c r="C514" s="20" t="s">
        <v>1298</v>
      </c>
      <c r="D514" s="21" t="s">
        <v>1299</v>
      </c>
      <c r="E514" s="25" t="s">
        <v>1300</v>
      </c>
      <c r="F514" s="21" t="s">
        <v>1300</v>
      </c>
      <c r="G514" s="21" t="s">
        <v>1433</v>
      </c>
      <c r="H514" s="22" t="s">
        <v>1328</v>
      </c>
      <c r="I514" s="22" t="s">
        <v>1549</v>
      </c>
      <c r="J514" s="27" t="s">
        <v>1872</v>
      </c>
      <c r="K514" s="20" t="s">
        <v>2168</v>
      </c>
      <c r="L514" s="22" t="str">
        <f>IFERROR(VLOOKUP(Costeo!$J586,'Artículos del catálogo'!$A$2:$F$18302,3,FALSE),"")</f>
        <v/>
      </c>
      <c r="M514" s="22" t="s">
        <v>2015</v>
      </c>
      <c r="N514" s="22" t="s">
        <v>1545</v>
      </c>
      <c r="O514" s="20">
        <v>2</v>
      </c>
      <c r="P514" s="23">
        <v>36451.727191999998</v>
      </c>
      <c r="Q514" s="23">
        <v>72903.454383999997</v>
      </c>
      <c r="R514" s="24"/>
      <c r="S514" s="23">
        <f>Costeo!$R586*Costeo!$P586</f>
        <v>7200000</v>
      </c>
      <c r="T514" s="20">
        <v>2</v>
      </c>
      <c r="U514" s="23">
        <f>Costeo!$T586*Costeo!$P586</f>
        <v>0</v>
      </c>
      <c r="V514" s="20"/>
      <c r="W514" s="23">
        <f>Costeo!$V586*Costeo!$P586</f>
        <v>0</v>
      </c>
      <c r="X514" s="20"/>
      <c r="Y514" s="23">
        <f>Costeo!$X586*Costeo!$P586</f>
        <v>0</v>
      </c>
      <c r="Z514" s="23" t="str">
        <f>+LEFT(Costeo!$H586,250)</f>
        <v>Servicios temporales de construcción</v>
      </c>
    </row>
    <row r="515" spans="1:26" ht="75" customHeight="1" x14ac:dyDescent="0.2">
      <c r="A515" s="19" t="s">
        <v>1659</v>
      </c>
      <c r="B515" s="20" t="s">
        <v>1540</v>
      </c>
      <c r="C515" s="20" t="s">
        <v>1298</v>
      </c>
      <c r="D515" s="21" t="s">
        <v>1299</v>
      </c>
      <c r="E515" s="25" t="s">
        <v>1300</v>
      </c>
      <c r="F515" s="21" t="s">
        <v>1300</v>
      </c>
      <c r="G515" s="21" t="s">
        <v>1433</v>
      </c>
      <c r="H515" s="22" t="s">
        <v>1328</v>
      </c>
      <c r="I515" s="22" t="s">
        <v>1549</v>
      </c>
      <c r="J515" s="27" t="s">
        <v>1872</v>
      </c>
      <c r="K515" s="20" t="s">
        <v>2027</v>
      </c>
      <c r="L515" s="22">
        <f>IFERROR(VLOOKUP(Costeo!$J590,'Artículos del catálogo'!$A$2:$F$18302,3,FALSE),"")</f>
        <v>80111501</v>
      </c>
      <c r="M515" s="22" t="s">
        <v>2015</v>
      </c>
      <c r="N515" s="22" t="s">
        <v>1545</v>
      </c>
      <c r="O515" s="20">
        <v>28</v>
      </c>
      <c r="P515" s="23">
        <v>40500</v>
      </c>
      <c r="Q515" s="23">
        <v>1134000</v>
      </c>
      <c r="R515" s="24"/>
      <c r="S515" s="23">
        <f>Costeo!$R590*Costeo!$P590</f>
        <v>20000000</v>
      </c>
      <c r="T515" s="20">
        <v>28</v>
      </c>
      <c r="U515" s="23">
        <f>Costeo!$T590*Costeo!$P590</f>
        <v>0</v>
      </c>
      <c r="V515" s="20"/>
      <c r="W515" s="23">
        <f>Costeo!$V590*Costeo!$P590</f>
        <v>0</v>
      </c>
      <c r="X515" s="20"/>
      <c r="Y515" s="23">
        <f>Costeo!$X590*Costeo!$P590</f>
        <v>0</v>
      </c>
      <c r="Z515" s="23" t="str">
        <f>+LEFT(Costeo!$H590,250)</f>
        <v>Curso propedéutico sobre manejo de las TICs</v>
      </c>
    </row>
    <row r="516" spans="1:26" ht="75" customHeight="1" x14ac:dyDescent="0.2">
      <c r="A516" s="19" t="s">
        <v>981</v>
      </c>
      <c r="B516" s="20" t="s">
        <v>1540</v>
      </c>
      <c r="C516" s="20" t="s">
        <v>1113</v>
      </c>
      <c r="D516" s="21" t="s">
        <v>1114</v>
      </c>
      <c r="E516" s="25" t="s">
        <v>1179</v>
      </c>
      <c r="F516" s="21" t="s">
        <v>1200</v>
      </c>
      <c r="G516" s="21" t="s">
        <v>1433</v>
      </c>
      <c r="H516" s="22" t="s">
        <v>1201</v>
      </c>
      <c r="I516" s="22" t="s">
        <v>1549</v>
      </c>
      <c r="J516" s="22" t="s">
        <v>2169</v>
      </c>
      <c r="K516" s="20"/>
      <c r="L516" s="22">
        <v>15101505</v>
      </c>
      <c r="M516" s="22" t="s">
        <v>2170</v>
      </c>
      <c r="N516" s="22" t="s">
        <v>1562</v>
      </c>
      <c r="O516" s="20">
        <v>1</v>
      </c>
      <c r="P516" s="23">
        <v>15600000</v>
      </c>
      <c r="Q516" s="23">
        <v>15600000</v>
      </c>
      <c r="R516" s="24">
        <v>1</v>
      </c>
      <c r="S516" s="23">
        <v>3900000</v>
      </c>
      <c r="T516" s="20">
        <v>1</v>
      </c>
      <c r="U516" s="23">
        <v>3900000</v>
      </c>
      <c r="V516" s="20">
        <v>1</v>
      </c>
      <c r="W516" s="23">
        <v>3900000</v>
      </c>
      <c r="X516" s="20">
        <v>1</v>
      </c>
      <c r="Y516" s="23">
        <v>3900000</v>
      </c>
      <c r="Z516" s="23" t="str">
        <f>+LEFT(Costeo!$H181,250)</f>
        <v>Desarrollo del programa formativo</v>
      </c>
    </row>
    <row r="517" spans="1:26" ht="75" customHeight="1" x14ac:dyDescent="0.2">
      <c r="A517" s="19" t="s">
        <v>981</v>
      </c>
      <c r="B517" s="20" t="s">
        <v>1540</v>
      </c>
      <c r="C517" s="20" t="s">
        <v>1113</v>
      </c>
      <c r="D517" s="21" t="s">
        <v>1114</v>
      </c>
      <c r="E517" s="25" t="s">
        <v>1179</v>
      </c>
      <c r="F517" s="21" t="s">
        <v>1200</v>
      </c>
      <c r="G517" s="21" t="s">
        <v>1433</v>
      </c>
      <c r="H517" s="22" t="s">
        <v>1201</v>
      </c>
      <c r="I517" s="22" t="s">
        <v>1549</v>
      </c>
      <c r="J517" s="22" t="s">
        <v>2171</v>
      </c>
      <c r="K517" s="20"/>
      <c r="L517" s="22">
        <v>15101702</v>
      </c>
      <c r="M517" s="22" t="s">
        <v>2172</v>
      </c>
      <c r="N517" s="22" t="s">
        <v>1562</v>
      </c>
      <c r="O517" s="20">
        <v>1</v>
      </c>
      <c r="P517" s="23">
        <v>19200000</v>
      </c>
      <c r="Q517" s="23">
        <v>19200000</v>
      </c>
      <c r="R517" s="24">
        <v>1</v>
      </c>
      <c r="S517" s="23">
        <v>4800000</v>
      </c>
      <c r="T517" s="20">
        <v>1</v>
      </c>
      <c r="U517" s="23">
        <v>4800000</v>
      </c>
      <c r="V517" s="20">
        <v>1</v>
      </c>
      <c r="W517" s="23">
        <v>4800000</v>
      </c>
      <c r="X517" s="20">
        <v>1</v>
      </c>
      <c r="Y517" s="23">
        <v>4800000</v>
      </c>
      <c r="Z517" s="23" t="str">
        <f>+LEFT(Costeo!$H182,250)</f>
        <v>Realizar las rendiciones de cuentas</v>
      </c>
    </row>
    <row r="518" spans="1:26" ht="75" customHeight="1" x14ac:dyDescent="0.2">
      <c r="A518" s="19" t="s">
        <v>981</v>
      </c>
      <c r="B518" s="20" t="s">
        <v>1540</v>
      </c>
      <c r="C518" s="20" t="s">
        <v>1113</v>
      </c>
      <c r="D518" s="21" t="s">
        <v>1114</v>
      </c>
      <c r="E518" s="21" t="s">
        <v>1179</v>
      </c>
      <c r="F518" s="21" t="s">
        <v>1200</v>
      </c>
      <c r="G518" s="21" t="s">
        <v>1433</v>
      </c>
      <c r="H518" s="22" t="s">
        <v>1201</v>
      </c>
      <c r="I518" s="22" t="s">
        <v>1549</v>
      </c>
      <c r="J518" s="22" t="s">
        <v>2173</v>
      </c>
      <c r="K518" s="20"/>
      <c r="L518" s="22">
        <v>15111510</v>
      </c>
      <c r="M518" s="22" t="s">
        <v>2174</v>
      </c>
      <c r="N518" s="22" t="s">
        <v>1562</v>
      </c>
      <c r="O518" s="20">
        <v>1</v>
      </c>
      <c r="P518" s="23">
        <v>3600000</v>
      </c>
      <c r="Q518" s="23">
        <v>3600000</v>
      </c>
      <c r="R518" s="24">
        <v>1</v>
      </c>
      <c r="S518" s="23">
        <v>900000</v>
      </c>
      <c r="T518" s="20">
        <v>1</v>
      </c>
      <c r="U518" s="23">
        <v>900000</v>
      </c>
      <c r="V518" s="20">
        <v>1</v>
      </c>
      <c r="W518" s="23">
        <v>900000</v>
      </c>
      <c r="X518" s="20">
        <v>1</v>
      </c>
      <c r="Y518" s="23">
        <v>900000</v>
      </c>
      <c r="Z518" s="23" t="str">
        <f>+LEFT(Costeo!$H183,250)</f>
        <v>Adquirir suministros varios Rectoría</v>
      </c>
    </row>
    <row r="519" spans="1:26" ht="75" customHeight="1" x14ac:dyDescent="0.2">
      <c r="A519" s="19" t="s">
        <v>981</v>
      </c>
      <c r="B519" s="20" t="s">
        <v>1540</v>
      </c>
      <c r="C519" s="20" t="s">
        <v>1113</v>
      </c>
      <c r="D519" s="21" t="s">
        <v>1114</v>
      </c>
      <c r="E519" s="21" t="s">
        <v>1179</v>
      </c>
      <c r="F519" s="21" t="s">
        <v>1200</v>
      </c>
      <c r="G519" s="21" t="s">
        <v>1433</v>
      </c>
      <c r="H519" s="22" t="s">
        <v>1201</v>
      </c>
      <c r="I519" s="22" t="s">
        <v>1549</v>
      </c>
      <c r="J519" s="22" t="s">
        <v>2175</v>
      </c>
      <c r="K519" s="20"/>
      <c r="L519" s="22">
        <v>15121501</v>
      </c>
      <c r="M519" s="22" t="s">
        <v>2176</v>
      </c>
      <c r="N519" s="22" t="s">
        <v>1562</v>
      </c>
      <c r="O519" s="20">
        <v>1</v>
      </c>
      <c r="P519" s="23">
        <v>330000</v>
      </c>
      <c r="Q519" s="23">
        <v>330000</v>
      </c>
      <c r="R519" s="24">
        <v>1</v>
      </c>
      <c r="S519" s="23">
        <v>82500</v>
      </c>
      <c r="T519" s="20">
        <v>1</v>
      </c>
      <c r="U519" s="23">
        <v>82500</v>
      </c>
      <c r="V519" s="20">
        <v>1</v>
      </c>
      <c r="W519" s="23">
        <v>82500</v>
      </c>
      <c r="X519" s="20">
        <v>1</v>
      </c>
      <c r="Y519" s="23">
        <v>82500</v>
      </c>
      <c r="Z519" s="23" t="str">
        <f>+LEFT(Costeo!$H184,250)</f>
        <v>Desarrollo del programa formativo</v>
      </c>
    </row>
    <row r="520" spans="1:26" ht="75" customHeight="1" x14ac:dyDescent="0.2">
      <c r="A520" s="19" t="s">
        <v>981</v>
      </c>
      <c r="B520" s="20" t="s">
        <v>1540</v>
      </c>
      <c r="C520" s="20" t="s">
        <v>1113</v>
      </c>
      <c r="D520" s="21" t="s">
        <v>1114</v>
      </c>
      <c r="E520" s="21" t="s">
        <v>1179</v>
      </c>
      <c r="F520" s="21" t="s">
        <v>1200</v>
      </c>
      <c r="G520" s="21" t="s">
        <v>1433</v>
      </c>
      <c r="H520" s="22" t="s">
        <v>1201</v>
      </c>
      <c r="I520" s="22" t="s">
        <v>1549</v>
      </c>
      <c r="J520" s="22" t="s">
        <v>2177</v>
      </c>
      <c r="K520" s="20"/>
      <c r="L520" s="22">
        <v>15121510</v>
      </c>
      <c r="M520" s="22" t="s">
        <v>2178</v>
      </c>
      <c r="N520" s="22" t="s">
        <v>1562</v>
      </c>
      <c r="O520" s="20">
        <v>1</v>
      </c>
      <c r="P520" s="23">
        <v>200000</v>
      </c>
      <c r="Q520" s="23">
        <v>200000</v>
      </c>
      <c r="R520" s="24">
        <v>1</v>
      </c>
      <c r="S520" s="23">
        <v>50000</v>
      </c>
      <c r="T520" s="20">
        <v>1</v>
      </c>
      <c r="U520" s="23">
        <v>50000</v>
      </c>
      <c r="V520" s="20">
        <v>1</v>
      </c>
      <c r="W520" s="23">
        <v>50000</v>
      </c>
      <c r="X520" s="20">
        <v>1</v>
      </c>
      <c r="Y520" s="23">
        <v>50000</v>
      </c>
      <c r="Z520" s="23" t="str">
        <f>+LEFT(Costeo!$H185,250)</f>
        <v>Desarrollo del programa formativo</v>
      </c>
    </row>
    <row r="521" spans="1:26" ht="75" customHeight="1" x14ac:dyDescent="0.2">
      <c r="A521" s="19" t="s">
        <v>1659</v>
      </c>
      <c r="B521" s="20" t="s">
        <v>1540</v>
      </c>
      <c r="C521" s="20" t="s">
        <v>1298</v>
      </c>
      <c r="D521" s="21" t="s">
        <v>1299</v>
      </c>
      <c r="E521" s="25" t="s">
        <v>1300</v>
      </c>
      <c r="F521" s="21" t="s">
        <v>1300</v>
      </c>
      <c r="G521" s="21" t="s">
        <v>1433</v>
      </c>
      <c r="H521" s="22" t="s">
        <v>1328</v>
      </c>
      <c r="I521" s="22" t="s">
        <v>1549</v>
      </c>
      <c r="J521" s="27" t="s">
        <v>1872</v>
      </c>
      <c r="K521" s="20" t="s">
        <v>2022</v>
      </c>
      <c r="L521" s="22">
        <f>IFERROR(VLOOKUP(Costeo!$J591,'Artículos del catálogo'!$A$2:$F$18302,3,FALSE),"")</f>
        <v>78111502</v>
      </c>
      <c r="M521" s="22" t="s">
        <v>2015</v>
      </c>
      <c r="N521" s="22" t="s">
        <v>1545</v>
      </c>
      <c r="O521" s="20">
        <v>2</v>
      </c>
      <c r="P521" s="23">
        <v>78500</v>
      </c>
      <c r="Q521" s="23">
        <v>157000</v>
      </c>
      <c r="R521" s="24"/>
      <c r="S521" s="23">
        <f>Costeo!$R591*Costeo!$P591</f>
        <v>2650000</v>
      </c>
      <c r="T521" s="20">
        <v>2</v>
      </c>
      <c r="U521" s="23">
        <f>Costeo!$T591*Costeo!$P591</f>
        <v>0</v>
      </c>
      <c r="V521" s="20"/>
      <c r="W521" s="23">
        <f>Costeo!$V591*Costeo!$P591</f>
        <v>0</v>
      </c>
      <c r="X521" s="20"/>
      <c r="Y521" s="23">
        <f>Costeo!$X591*Costeo!$P591</f>
        <v>0</v>
      </c>
      <c r="Z521" s="23" t="str">
        <f>+LEFT(Costeo!$H591,250)</f>
        <v>Ejecución del programa de experiencias académicas internacionales</v>
      </c>
    </row>
    <row r="522" spans="1:26" ht="75" customHeight="1" x14ac:dyDescent="0.2">
      <c r="A522" s="19" t="s">
        <v>1659</v>
      </c>
      <c r="B522" s="20" t="s">
        <v>1540</v>
      </c>
      <c r="C522" s="20" t="s">
        <v>1298</v>
      </c>
      <c r="D522" s="21" t="s">
        <v>1299</v>
      </c>
      <c r="E522" s="25" t="s">
        <v>1300</v>
      </c>
      <c r="F522" s="21" t="s">
        <v>1300</v>
      </c>
      <c r="G522" s="21" t="s">
        <v>1433</v>
      </c>
      <c r="H522" s="22" t="s">
        <v>1328</v>
      </c>
      <c r="I522" s="22" t="s">
        <v>1549</v>
      </c>
      <c r="J522" s="27" t="s">
        <v>1872</v>
      </c>
      <c r="K522" s="20" t="s">
        <v>2022</v>
      </c>
      <c r="L522" s="22" t="str">
        <f>IFERROR(VLOOKUP(Costeo!$J594,'Artículos del catálogo'!$A$2:$F$18302,3,FALSE),"")</f>
        <v/>
      </c>
      <c r="M522" s="22" t="s">
        <v>2015</v>
      </c>
      <c r="N522" s="22" t="s">
        <v>1545</v>
      </c>
      <c r="O522" s="20">
        <v>9</v>
      </c>
      <c r="P522" s="23">
        <v>78500</v>
      </c>
      <c r="Q522" s="23">
        <v>706500</v>
      </c>
      <c r="R522" s="24"/>
      <c r="S522" s="23">
        <f>Costeo!$R594*Costeo!$P594</f>
        <v>0</v>
      </c>
      <c r="T522" s="20">
        <v>9</v>
      </c>
      <c r="U522" s="23">
        <f>Costeo!$T594*Costeo!$P594</f>
        <v>0</v>
      </c>
      <c r="V522" s="20"/>
      <c r="W522" s="23">
        <f>Costeo!$V594*Costeo!$P594</f>
        <v>0</v>
      </c>
      <c r="X522" s="20"/>
      <c r="Y522" s="23">
        <f>Costeo!$X594*Costeo!$P594</f>
        <v>500000</v>
      </c>
      <c r="Z522" s="23" t="str">
        <f>+LEFT(Costeo!$H594,250)</f>
        <v>Contratar compañía para la ejecución</v>
      </c>
    </row>
    <row r="523" spans="1:26" ht="75" customHeight="1" x14ac:dyDescent="0.2">
      <c r="A523" s="19" t="s">
        <v>1659</v>
      </c>
      <c r="B523" s="20" t="s">
        <v>1540</v>
      </c>
      <c r="C523" s="20" t="s">
        <v>1298</v>
      </c>
      <c r="D523" s="21" t="s">
        <v>1299</v>
      </c>
      <c r="E523" s="25" t="s">
        <v>1300</v>
      </c>
      <c r="F523" s="21" t="s">
        <v>1300</v>
      </c>
      <c r="G523" s="21" t="s">
        <v>1433</v>
      </c>
      <c r="H523" s="22" t="s">
        <v>1328</v>
      </c>
      <c r="I523" s="22" t="s">
        <v>1549</v>
      </c>
      <c r="J523" s="27" t="s">
        <v>1872</v>
      </c>
      <c r="K523" s="20" t="s">
        <v>2158</v>
      </c>
      <c r="L523" s="22">
        <f>IFERROR(VLOOKUP(Costeo!$J595,'Artículos del catálogo'!$A$2:$F$18302,3,FALSE),"")</f>
        <v>55121727</v>
      </c>
      <c r="M523" s="22" t="s">
        <v>2015</v>
      </c>
      <c r="N523" s="22" t="s">
        <v>1545</v>
      </c>
      <c r="O523" s="20">
        <v>20</v>
      </c>
      <c r="P523" s="23">
        <v>65000</v>
      </c>
      <c r="Q523" s="23">
        <v>1300000</v>
      </c>
      <c r="R523" s="24"/>
      <c r="S523" s="23">
        <f>Costeo!$R595*Costeo!$P595</f>
        <v>0</v>
      </c>
      <c r="T523" s="20">
        <v>20</v>
      </c>
      <c r="U523" s="23">
        <f>Costeo!$T595*Costeo!$P595</f>
        <v>0</v>
      </c>
      <c r="V523" s="20"/>
      <c r="W523" s="23">
        <f>Costeo!$V595*Costeo!$P595</f>
        <v>572000</v>
      </c>
      <c r="X523" s="20"/>
      <c r="Y523" s="23">
        <f>Costeo!$X595*Costeo!$P595</f>
        <v>0</v>
      </c>
      <c r="Z523" s="23" t="str">
        <f>+LEFT(Costeo!$H595,250)</f>
        <v>Realizar la gestión de compras recursos y/o servicios</v>
      </c>
    </row>
    <row r="524" spans="1:26" ht="75" customHeight="1" x14ac:dyDescent="0.2">
      <c r="A524" s="19" t="s">
        <v>1659</v>
      </c>
      <c r="B524" s="20" t="s">
        <v>1540</v>
      </c>
      <c r="C524" s="20" t="s">
        <v>1298</v>
      </c>
      <c r="D524" s="21" t="s">
        <v>1299</v>
      </c>
      <c r="E524" s="25" t="s">
        <v>1300</v>
      </c>
      <c r="F524" s="21" t="s">
        <v>1300</v>
      </c>
      <c r="G524" s="21" t="s">
        <v>1433</v>
      </c>
      <c r="H524" s="22" t="s">
        <v>1328</v>
      </c>
      <c r="I524" s="22" t="s">
        <v>1549</v>
      </c>
      <c r="J524" s="27" t="s">
        <v>1872</v>
      </c>
      <c r="K524" s="20" t="s">
        <v>2159</v>
      </c>
      <c r="L524" s="22" t="str">
        <f>IFERROR(VLOOKUP(Costeo!$J596,'Artículos del catálogo'!$A$2:$F$18302,3,FALSE),"")</f>
        <v/>
      </c>
      <c r="M524" s="22" t="s">
        <v>2015</v>
      </c>
      <c r="N524" s="22" t="s">
        <v>1545</v>
      </c>
      <c r="O524" s="20">
        <v>2</v>
      </c>
      <c r="P524" s="23">
        <v>93541.920000000013</v>
      </c>
      <c r="Q524" s="23">
        <v>187083.84000000003</v>
      </c>
      <c r="R524" s="24"/>
      <c r="S524" s="23">
        <f>Costeo!$R596*Costeo!$P596</f>
        <v>0</v>
      </c>
      <c r="T524" s="20">
        <v>2</v>
      </c>
      <c r="U524" s="23">
        <f>Costeo!$T596*Costeo!$P596</f>
        <v>1500000</v>
      </c>
      <c r="V524" s="20"/>
      <c r="W524" s="23">
        <f>Costeo!$V596*Costeo!$P596</f>
        <v>0</v>
      </c>
      <c r="X524" s="20"/>
      <c r="Y524" s="23">
        <f>Costeo!$X596*Costeo!$P596</f>
        <v>0</v>
      </c>
      <c r="Z524" s="23" t="str">
        <f>+LEFT(Costeo!$H596,250)</f>
        <v>Contratar compañía para la ejecución</v>
      </c>
    </row>
    <row r="525" spans="1:26" ht="75" customHeight="1" x14ac:dyDescent="0.2">
      <c r="A525" s="19" t="s">
        <v>1659</v>
      </c>
      <c r="B525" s="20" t="s">
        <v>1540</v>
      </c>
      <c r="C525" s="20" t="s">
        <v>1298</v>
      </c>
      <c r="D525" s="21" t="s">
        <v>1299</v>
      </c>
      <c r="E525" s="25" t="s">
        <v>1300</v>
      </c>
      <c r="F525" s="21" t="s">
        <v>1300</v>
      </c>
      <c r="G525" s="21" t="s">
        <v>1433</v>
      </c>
      <c r="H525" s="22" t="s">
        <v>1328</v>
      </c>
      <c r="I525" s="22" t="s">
        <v>1549</v>
      </c>
      <c r="J525" s="27" t="s">
        <v>1872</v>
      </c>
      <c r="K525" s="20" t="s">
        <v>2022</v>
      </c>
      <c r="L525" s="22">
        <f>IFERROR(VLOOKUP(Costeo!$J597,'Artículos del catálogo'!$A$2:$F$18302,3,FALSE),"")</f>
        <v>60105202</v>
      </c>
      <c r="M525" s="22" t="s">
        <v>2015</v>
      </c>
      <c r="N525" s="22" t="s">
        <v>1545</v>
      </c>
      <c r="O525" s="20">
        <v>37</v>
      </c>
      <c r="P525" s="23">
        <v>78500</v>
      </c>
      <c r="Q525" s="23">
        <v>2904500</v>
      </c>
      <c r="R525" s="24"/>
      <c r="S525" s="23">
        <f>Costeo!$R597*Costeo!$P597</f>
        <v>0</v>
      </c>
      <c r="T525" s="20">
        <v>37</v>
      </c>
      <c r="U525" s="23">
        <f>Costeo!$T597*Costeo!$P597</f>
        <v>914500</v>
      </c>
      <c r="V525" s="20"/>
      <c r="W525" s="23">
        <f>Costeo!$V597*Costeo!$P597</f>
        <v>914500</v>
      </c>
      <c r="X525" s="20"/>
      <c r="Y525" s="23">
        <f>Costeo!$X597*Costeo!$P597</f>
        <v>0</v>
      </c>
      <c r="Z525" s="23" t="str">
        <f>+LEFT(Costeo!$H597,250)</f>
        <v>Adquirir nuevos recursos para el fortalecimiento de los procesos formativos de biblioteca</v>
      </c>
    </row>
    <row r="526" spans="1:26" ht="75" customHeight="1" x14ac:dyDescent="0.2">
      <c r="A526" s="19" t="s">
        <v>1659</v>
      </c>
      <c r="B526" s="20" t="s">
        <v>1540</v>
      </c>
      <c r="C526" s="20" t="s">
        <v>1298</v>
      </c>
      <c r="D526" s="21" t="s">
        <v>1299</v>
      </c>
      <c r="E526" s="25" t="s">
        <v>1300</v>
      </c>
      <c r="F526" s="21" t="s">
        <v>1300</v>
      </c>
      <c r="G526" s="21" t="s">
        <v>1433</v>
      </c>
      <c r="H526" s="22" t="s">
        <v>1328</v>
      </c>
      <c r="I526" s="22" t="s">
        <v>1549</v>
      </c>
      <c r="J526" s="27" t="s">
        <v>1872</v>
      </c>
      <c r="K526" s="20" t="s">
        <v>2163</v>
      </c>
      <c r="L526" s="22" t="str">
        <f>IFERROR(VLOOKUP(Costeo!$J602,'Artículos del catálogo'!$A$2:$F$18302,3,FALSE),"")</f>
        <v/>
      </c>
      <c r="M526" s="22" t="s">
        <v>2015</v>
      </c>
      <c r="N526" s="22" t="s">
        <v>1545</v>
      </c>
      <c r="O526" s="20">
        <v>1</v>
      </c>
      <c r="P526" s="23">
        <v>48000</v>
      </c>
      <c r="Q526" s="23">
        <v>48000</v>
      </c>
      <c r="R526" s="24"/>
      <c r="S526" s="23">
        <f>Costeo!$R602*Costeo!$P602</f>
        <v>17000</v>
      </c>
      <c r="T526" s="20">
        <v>1</v>
      </c>
      <c r="U526" s="23">
        <f>Costeo!$T602*Costeo!$P602</f>
        <v>0</v>
      </c>
      <c r="V526" s="20"/>
      <c r="W526" s="23">
        <f>Costeo!$V602*Costeo!$P602</f>
        <v>0</v>
      </c>
      <c r="X526" s="20"/>
      <c r="Y526" s="23">
        <f>Costeo!$X602*Costeo!$P602</f>
        <v>0</v>
      </c>
      <c r="Z526" s="23" t="str">
        <f>+LEFT(Costeo!$H602,250)</f>
        <v>Continuar  procesamiento 5000 ítems pertenecientes al sistema integrado de bibliotecas(correspondientes a las bibliotecas FEM, UM, EPH, EMH y JVM y LNNM)</v>
      </c>
    </row>
    <row r="527" spans="1:26" ht="75" customHeight="1" x14ac:dyDescent="0.2">
      <c r="A527" s="19" t="s">
        <v>1659</v>
      </c>
      <c r="B527" s="20" t="s">
        <v>1540</v>
      </c>
      <c r="C527" s="20" t="s">
        <v>1298</v>
      </c>
      <c r="D527" s="21" t="s">
        <v>1299</v>
      </c>
      <c r="E527" s="25" t="s">
        <v>1300</v>
      </c>
      <c r="F527" s="21" t="s">
        <v>1300</v>
      </c>
      <c r="G527" s="21" t="s">
        <v>1433</v>
      </c>
      <c r="H527" s="22" t="s">
        <v>1328</v>
      </c>
      <c r="I527" s="22" t="s">
        <v>1549</v>
      </c>
      <c r="J527" s="27" t="s">
        <v>1872</v>
      </c>
      <c r="K527" s="20" t="s">
        <v>2157</v>
      </c>
      <c r="L527" s="22">
        <f>IFERROR(VLOOKUP(Costeo!$J603,'Artículos del catálogo'!$A$2:$F$18302,3,FALSE),"")</f>
        <v>60101610</v>
      </c>
      <c r="M527" s="22" t="s">
        <v>2015</v>
      </c>
      <c r="N527" s="22" t="s">
        <v>1545</v>
      </c>
      <c r="O527" s="20">
        <v>1</v>
      </c>
      <c r="P527" s="23">
        <v>116927.4</v>
      </c>
      <c r="Q527" s="23">
        <v>116927.4</v>
      </c>
      <c r="R527" s="24"/>
      <c r="S527" s="23">
        <f>Costeo!$R603*Costeo!$P603</f>
        <v>62500</v>
      </c>
      <c r="T527" s="20">
        <v>1</v>
      </c>
      <c r="U527" s="23">
        <f>Costeo!$T603*Costeo!$P603</f>
        <v>62500</v>
      </c>
      <c r="V527" s="20"/>
      <c r="W527" s="23">
        <f>Costeo!$V603*Costeo!$P603</f>
        <v>62500</v>
      </c>
      <c r="X527" s="20"/>
      <c r="Y527" s="23">
        <f>Costeo!$X603*Costeo!$P603</f>
        <v>62500</v>
      </c>
      <c r="Z527" s="23" t="str">
        <f>+LEFT(Costeo!$H603,250)</f>
        <v xml:space="preserve">*Talleres de formación a los diferentes actores involucrados en la ejecución de proyectos de extensión.       
*Elaboración de planes de acción x proyectos.
*Ejecución de la Línea de Base x proyectos.
*Presentación de los resultados de la línea base </v>
      </c>
    </row>
    <row r="528" spans="1:26" ht="75" customHeight="1" x14ac:dyDescent="0.2">
      <c r="A528" s="19" t="s">
        <v>1659</v>
      </c>
      <c r="B528" s="20" t="s">
        <v>1540</v>
      </c>
      <c r="C528" s="20" t="s">
        <v>1298</v>
      </c>
      <c r="D528" s="21" t="s">
        <v>1299</v>
      </c>
      <c r="E528" s="25" t="s">
        <v>1300</v>
      </c>
      <c r="F528" s="21" t="s">
        <v>1300</v>
      </c>
      <c r="G528" s="21" t="s">
        <v>1433</v>
      </c>
      <c r="H528" s="22" t="s">
        <v>1328</v>
      </c>
      <c r="I528" s="22" t="s">
        <v>1549</v>
      </c>
      <c r="J528" s="27" t="s">
        <v>1872</v>
      </c>
      <c r="K528" s="20" t="s">
        <v>2179</v>
      </c>
      <c r="L528" s="22"/>
      <c r="M528" s="22" t="s">
        <v>2015</v>
      </c>
      <c r="N528" s="22" t="s">
        <v>1545</v>
      </c>
      <c r="O528" s="20">
        <v>1</v>
      </c>
      <c r="P528" s="23">
        <v>300000</v>
      </c>
      <c r="Q528" s="23">
        <v>300000</v>
      </c>
      <c r="R528" s="24"/>
      <c r="S528" s="23">
        <f>Costeo!$R605*Costeo!$P605</f>
        <v>0</v>
      </c>
      <c r="T528" s="20">
        <v>1</v>
      </c>
      <c r="U528" s="23">
        <f>Costeo!$T605*Costeo!$P605</f>
        <v>690000</v>
      </c>
      <c r="V528" s="20"/>
      <c r="W528" s="23">
        <f>Costeo!$V605*Costeo!$P605</f>
        <v>0</v>
      </c>
      <c r="X528" s="20"/>
      <c r="Y528" s="23">
        <f>Costeo!$X605*Costeo!$P605</f>
        <v>0</v>
      </c>
      <c r="Z528" s="23" t="str">
        <f>+LEFT(Costeo!$H605,250)</f>
        <v>Implementar el Programa nacional de inducción</v>
      </c>
    </row>
    <row r="529" spans="1:26" ht="75" customHeight="1" x14ac:dyDescent="0.2">
      <c r="A529" s="19" t="s">
        <v>1659</v>
      </c>
      <c r="B529" s="20" t="s">
        <v>1540</v>
      </c>
      <c r="C529" s="20" t="s">
        <v>1298</v>
      </c>
      <c r="D529" s="21" t="s">
        <v>1299</v>
      </c>
      <c r="E529" s="25" t="s">
        <v>1300</v>
      </c>
      <c r="F529" s="21" t="s">
        <v>1300</v>
      </c>
      <c r="G529" s="21" t="s">
        <v>1433</v>
      </c>
      <c r="H529" s="22" t="s">
        <v>1328</v>
      </c>
      <c r="I529" s="22" t="s">
        <v>1549</v>
      </c>
      <c r="J529" s="27" t="s">
        <v>1872</v>
      </c>
      <c r="K529" s="20" t="s">
        <v>2155</v>
      </c>
      <c r="L529" s="22"/>
      <c r="M529" s="22" t="s">
        <v>2015</v>
      </c>
      <c r="N529" s="22" t="s">
        <v>1545</v>
      </c>
      <c r="O529" s="20">
        <v>10</v>
      </c>
      <c r="P529" s="23">
        <v>55000</v>
      </c>
      <c r="Q529" s="23">
        <v>550000</v>
      </c>
      <c r="R529" s="24"/>
      <c r="S529" s="23">
        <f>Costeo!$R606*Costeo!$P606</f>
        <v>10000</v>
      </c>
      <c r="T529" s="20">
        <v>10</v>
      </c>
      <c r="U529" s="23">
        <f>Costeo!$T606*Costeo!$P606</f>
        <v>38100</v>
      </c>
      <c r="V529" s="20"/>
      <c r="W529" s="23">
        <f>Costeo!$V606*Costeo!$P606</f>
        <v>28450</v>
      </c>
      <c r="X529" s="20"/>
      <c r="Y529" s="23">
        <f>Costeo!$X606*Costeo!$P606</f>
        <v>15000</v>
      </c>
      <c r="Z529" s="23" t="str">
        <f>+LEFT(Costeo!$H606,250)</f>
        <v>Expedición de Certificados</v>
      </c>
    </row>
    <row r="530" spans="1:26" ht="75" customHeight="1" x14ac:dyDescent="0.2">
      <c r="A530" s="19" t="s">
        <v>1659</v>
      </c>
      <c r="B530" s="20" t="s">
        <v>1540</v>
      </c>
      <c r="C530" s="20" t="s">
        <v>1298</v>
      </c>
      <c r="D530" s="21" t="s">
        <v>1299</v>
      </c>
      <c r="E530" s="25" t="s">
        <v>1300</v>
      </c>
      <c r="F530" s="21" t="s">
        <v>1300</v>
      </c>
      <c r="G530" s="21" t="s">
        <v>1433</v>
      </c>
      <c r="H530" s="22" t="s">
        <v>1328</v>
      </c>
      <c r="I530" s="22" t="s">
        <v>1549</v>
      </c>
      <c r="J530" s="27" t="s">
        <v>1872</v>
      </c>
      <c r="K530" s="20" t="s">
        <v>2179</v>
      </c>
      <c r="L530" s="22">
        <f>IFERROR(VLOOKUP(Costeo!$J607,'Artículos del catálogo'!$A$2:$F$18302,3,FALSE),"")</f>
        <v>82121503</v>
      </c>
      <c r="M530" s="22" t="s">
        <v>2015</v>
      </c>
      <c r="N530" s="22" t="s">
        <v>1545</v>
      </c>
      <c r="O530" s="20">
        <v>1</v>
      </c>
      <c r="P530" s="23">
        <v>300000</v>
      </c>
      <c r="Q530" s="23">
        <v>300000</v>
      </c>
      <c r="R530" s="24"/>
      <c r="S530" s="23">
        <f>Costeo!$R607*Costeo!$P607</f>
        <v>0</v>
      </c>
      <c r="T530" s="20">
        <v>1</v>
      </c>
      <c r="U530" s="23">
        <f>Costeo!$T607*Costeo!$P607</f>
        <v>7000000</v>
      </c>
      <c r="V530" s="20"/>
      <c r="W530" s="23">
        <f>Costeo!$V607*Costeo!$P607</f>
        <v>0</v>
      </c>
      <c r="X530" s="20"/>
      <c r="Y530" s="23">
        <f>Costeo!$X607*Costeo!$P607</f>
        <v>0</v>
      </c>
      <c r="Z530" s="23" t="str">
        <f>+LEFT(Costeo!$H607,250)</f>
        <v>Reproducción de materiales de apoyo</v>
      </c>
    </row>
    <row r="531" spans="1:26" ht="75" customHeight="1" x14ac:dyDescent="0.2">
      <c r="A531" s="19" t="s">
        <v>1659</v>
      </c>
      <c r="B531" s="20" t="s">
        <v>1540</v>
      </c>
      <c r="C531" s="20" t="s">
        <v>1298</v>
      </c>
      <c r="D531" s="21" t="s">
        <v>1299</v>
      </c>
      <c r="E531" s="25" t="s">
        <v>1300</v>
      </c>
      <c r="F531" s="21" t="s">
        <v>1300</v>
      </c>
      <c r="G531" s="21" t="s">
        <v>1433</v>
      </c>
      <c r="H531" s="22" t="s">
        <v>1328</v>
      </c>
      <c r="I531" s="22" t="s">
        <v>1549</v>
      </c>
      <c r="J531" s="27" t="s">
        <v>1872</v>
      </c>
      <c r="K531" s="20" t="s">
        <v>2160</v>
      </c>
      <c r="L531" s="22">
        <f>IFERROR(VLOOKUP(Costeo!$J608,'Artículos del catálogo'!$A$2:$F$18302,3,FALSE),"")</f>
        <v>82121503</v>
      </c>
      <c r="M531" s="22" t="s">
        <v>2015</v>
      </c>
      <c r="N531" s="22" t="s">
        <v>1545</v>
      </c>
      <c r="O531" s="20">
        <v>2</v>
      </c>
      <c r="P531" s="23">
        <v>195000</v>
      </c>
      <c r="Q531" s="23">
        <v>390000</v>
      </c>
      <c r="R531" s="24"/>
      <c r="S531" s="23">
        <f>Costeo!$R608*Costeo!$P608</f>
        <v>0</v>
      </c>
      <c r="T531" s="20">
        <v>2</v>
      </c>
      <c r="U531" s="23">
        <f>Costeo!$T608*Costeo!$P608</f>
        <v>300000</v>
      </c>
      <c r="V531" s="20"/>
      <c r="W531" s="23">
        <f>Costeo!$V608*Costeo!$P608</f>
        <v>300000</v>
      </c>
      <c r="X531" s="20"/>
      <c r="Y531" s="23">
        <f>Costeo!$X608*Costeo!$P608</f>
        <v>0</v>
      </c>
      <c r="Z531" s="23" t="str">
        <f>+LEFT(Costeo!$H608,250)</f>
        <v>Gestión editorial para producción libros por la Dirección de Publicaciones</v>
      </c>
    </row>
    <row r="532" spans="1:26" ht="75" customHeight="1" x14ac:dyDescent="0.2">
      <c r="A532" s="19" t="s">
        <v>981</v>
      </c>
      <c r="B532" s="20" t="s">
        <v>1540</v>
      </c>
      <c r="C532" s="20" t="s">
        <v>1113</v>
      </c>
      <c r="D532" s="21" t="s">
        <v>1114</v>
      </c>
      <c r="E532" s="21" t="s">
        <v>1202</v>
      </c>
      <c r="F532" s="21" t="s">
        <v>1203</v>
      </c>
      <c r="G532" s="21" t="s">
        <v>1433</v>
      </c>
      <c r="H532" s="22" t="s">
        <v>1211</v>
      </c>
      <c r="I532" s="22" t="s">
        <v>1549</v>
      </c>
      <c r="J532" s="22" t="s">
        <v>2180</v>
      </c>
      <c r="K532" s="20" t="s">
        <v>2180</v>
      </c>
      <c r="L532" s="22">
        <v>82121503</v>
      </c>
      <c r="M532" s="22" t="s">
        <v>2015</v>
      </c>
      <c r="N532" s="22" t="s">
        <v>1562</v>
      </c>
      <c r="O532" s="20">
        <v>2</v>
      </c>
      <c r="P532" s="23">
        <v>60000</v>
      </c>
      <c r="Q532" s="23">
        <v>120000</v>
      </c>
      <c r="R532" s="24">
        <v>1</v>
      </c>
      <c r="S532" s="23">
        <v>60000</v>
      </c>
      <c r="T532" s="20"/>
      <c r="U532" s="23">
        <v>0</v>
      </c>
      <c r="V532" s="20">
        <v>1</v>
      </c>
      <c r="W532" s="23">
        <v>60000</v>
      </c>
      <c r="X532" s="20"/>
      <c r="Y532" s="23">
        <v>0</v>
      </c>
      <c r="Z532" s="23" t="str">
        <f>+LEFT(Costeo!$H192,250)</f>
        <v>Produccción de videos y recursos. Adquisición de equipos y posproducción</v>
      </c>
    </row>
    <row r="533" spans="1:26" ht="75" customHeight="1" x14ac:dyDescent="0.2">
      <c r="A533" s="19" t="s">
        <v>1558</v>
      </c>
      <c r="B533" s="20" t="s">
        <v>1540</v>
      </c>
      <c r="C533" s="20" t="s">
        <v>1113</v>
      </c>
      <c r="D533" s="21" t="s">
        <v>1114</v>
      </c>
      <c r="E533" s="21" t="s">
        <v>2181</v>
      </c>
      <c r="F533" s="21" t="s">
        <v>1203</v>
      </c>
      <c r="G533" s="21" t="s">
        <v>645</v>
      </c>
      <c r="H533" s="22" t="s">
        <v>1216</v>
      </c>
      <c r="I533" s="22" t="s">
        <v>1549</v>
      </c>
      <c r="J533" s="22" t="s">
        <v>2182</v>
      </c>
      <c r="K533" s="20" t="s">
        <v>2182</v>
      </c>
      <c r="L533" s="22"/>
      <c r="M533" s="22" t="s">
        <v>2183</v>
      </c>
      <c r="N533" s="22" t="s">
        <v>1545</v>
      </c>
      <c r="O533" s="20">
        <v>1</v>
      </c>
      <c r="P533" s="23">
        <v>1000000</v>
      </c>
      <c r="Q533" s="26">
        <v>1000000</v>
      </c>
      <c r="R533" s="24"/>
      <c r="S533" s="23"/>
      <c r="T533" s="20"/>
      <c r="U533" s="23"/>
      <c r="V533" s="20"/>
      <c r="W533" s="23"/>
      <c r="X533" s="20"/>
      <c r="Y533" s="23"/>
      <c r="Z533" s="23"/>
    </row>
    <row r="534" spans="1:26" ht="75" customHeight="1" x14ac:dyDescent="0.2">
      <c r="A534" s="19" t="s">
        <v>1563</v>
      </c>
      <c r="B534" s="20" t="s">
        <v>1540</v>
      </c>
      <c r="C534" s="20" t="s">
        <v>1113</v>
      </c>
      <c r="D534" s="21" t="s">
        <v>1114</v>
      </c>
      <c r="E534" s="21" t="s">
        <v>2181</v>
      </c>
      <c r="F534" s="21" t="s">
        <v>1203</v>
      </c>
      <c r="G534" s="21" t="s">
        <v>645</v>
      </c>
      <c r="H534" s="22" t="s">
        <v>1214</v>
      </c>
      <c r="I534" s="22" t="s">
        <v>1549</v>
      </c>
      <c r="J534" s="22" t="s">
        <v>2182</v>
      </c>
      <c r="K534" s="20" t="s">
        <v>2182</v>
      </c>
      <c r="L534" s="22"/>
      <c r="M534" s="22" t="s">
        <v>2183</v>
      </c>
      <c r="N534" s="22" t="s">
        <v>1545</v>
      </c>
      <c r="O534" s="20">
        <v>1</v>
      </c>
      <c r="P534" s="23">
        <v>1000000</v>
      </c>
      <c r="Q534" s="26">
        <v>1000000</v>
      </c>
      <c r="R534" s="24"/>
      <c r="S534" s="23"/>
      <c r="T534" s="20"/>
      <c r="U534" s="23"/>
      <c r="V534" s="20"/>
      <c r="W534" s="23"/>
      <c r="X534" s="20"/>
      <c r="Y534" s="23"/>
      <c r="Z534" s="23"/>
    </row>
    <row r="535" spans="1:26" ht="75" customHeight="1" x14ac:dyDescent="0.2">
      <c r="A535" s="19" t="s">
        <v>1565</v>
      </c>
      <c r="B535" s="20" t="s">
        <v>1540</v>
      </c>
      <c r="C535" s="20" t="s">
        <v>1113</v>
      </c>
      <c r="D535" s="21" t="s">
        <v>1114</v>
      </c>
      <c r="E535" s="21" t="s">
        <v>2181</v>
      </c>
      <c r="F535" s="21" t="s">
        <v>1203</v>
      </c>
      <c r="G535" s="21" t="s">
        <v>645</v>
      </c>
      <c r="H535" s="22" t="s">
        <v>1212</v>
      </c>
      <c r="I535" s="22" t="s">
        <v>1549</v>
      </c>
      <c r="J535" s="22" t="s">
        <v>2182</v>
      </c>
      <c r="K535" s="20" t="s">
        <v>2182</v>
      </c>
      <c r="L535" s="22"/>
      <c r="M535" s="22" t="s">
        <v>2183</v>
      </c>
      <c r="N535" s="22" t="s">
        <v>1545</v>
      </c>
      <c r="O535" s="20">
        <v>1</v>
      </c>
      <c r="P535" s="23">
        <v>1000000</v>
      </c>
      <c r="Q535" s="26">
        <v>1000000</v>
      </c>
      <c r="R535" s="24"/>
      <c r="S535" s="23"/>
      <c r="T535" s="20"/>
      <c r="U535" s="23"/>
      <c r="V535" s="20"/>
      <c r="W535" s="23"/>
      <c r="X535" s="20"/>
      <c r="Y535" s="23"/>
      <c r="Z535" s="23"/>
    </row>
    <row r="536" spans="1:26" ht="75" customHeight="1" x14ac:dyDescent="0.2">
      <c r="A536" s="19" t="s">
        <v>1567</v>
      </c>
      <c r="B536" s="20" t="s">
        <v>1540</v>
      </c>
      <c r="C536" s="20" t="s">
        <v>1113</v>
      </c>
      <c r="D536" s="21" t="s">
        <v>1114</v>
      </c>
      <c r="E536" s="21" t="s">
        <v>2181</v>
      </c>
      <c r="F536" s="21" t="s">
        <v>1203</v>
      </c>
      <c r="G536" s="21" t="s">
        <v>645</v>
      </c>
      <c r="H536" s="22" t="s">
        <v>1213</v>
      </c>
      <c r="I536" s="22" t="s">
        <v>1549</v>
      </c>
      <c r="J536" s="22" t="s">
        <v>2182</v>
      </c>
      <c r="K536" s="20" t="s">
        <v>2182</v>
      </c>
      <c r="L536" s="22"/>
      <c r="M536" s="22" t="s">
        <v>2183</v>
      </c>
      <c r="N536" s="22" t="s">
        <v>1545</v>
      </c>
      <c r="O536" s="20">
        <v>1</v>
      </c>
      <c r="P536" s="23">
        <v>1000000</v>
      </c>
      <c r="Q536" s="26">
        <v>1000000</v>
      </c>
      <c r="R536" s="24"/>
      <c r="S536" s="23"/>
      <c r="T536" s="20"/>
      <c r="U536" s="23"/>
      <c r="V536" s="20"/>
      <c r="W536" s="23"/>
      <c r="X536" s="20"/>
      <c r="Y536" s="23"/>
      <c r="Z536" s="23"/>
    </row>
    <row r="537" spans="1:26" ht="75" customHeight="1" x14ac:dyDescent="0.2">
      <c r="A537" s="19" t="s">
        <v>1568</v>
      </c>
      <c r="B537" s="20" t="s">
        <v>1540</v>
      </c>
      <c r="C537" s="20" t="s">
        <v>1113</v>
      </c>
      <c r="D537" s="21" t="s">
        <v>1114</v>
      </c>
      <c r="E537" s="21" t="s">
        <v>2181</v>
      </c>
      <c r="F537" s="21" t="s">
        <v>1203</v>
      </c>
      <c r="G537" s="21" t="s">
        <v>645</v>
      </c>
      <c r="H537" s="22" t="s">
        <v>1215</v>
      </c>
      <c r="I537" s="22" t="s">
        <v>1549</v>
      </c>
      <c r="J537" s="22" t="s">
        <v>2182</v>
      </c>
      <c r="K537" s="20" t="s">
        <v>2182</v>
      </c>
      <c r="L537" s="22"/>
      <c r="M537" s="22" t="s">
        <v>2183</v>
      </c>
      <c r="N537" s="22" t="s">
        <v>1545</v>
      </c>
      <c r="O537" s="20">
        <v>1</v>
      </c>
      <c r="P537" s="23">
        <v>1000000</v>
      </c>
      <c r="Q537" s="26">
        <v>1000000</v>
      </c>
      <c r="R537" s="24"/>
      <c r="S537" s="23"/>
      <c r="T537" s="20"/>
      <c r="U537" s="23"/>
      <c r="V537" s="20"/>
      <c r="W537" s="23"/>
      <c r="X537" s="20"/>
      <c r="Y537" s="23"/>
      <c r="Z537" s="23"/>
    </row>
    <row r="538" spans="1:26" ht="75" customHeight="1" x14ac:dyDescent="0.2">
      <c r="A538" s="19" t="s">
        <v>1564</v>
      </c>
      <c r="B538" s="20" t="s">
        <v>1540</v>
      </c>
      <c r="C538" s="20" t="s">
        <v>1113</v>
      </c>
      <c r="D538" s="21" t="s">
        <v>1114</v>
      </c>
      <c r="E538" s="21" t="s">
        <v>2181</v>
      </c>
      <c r="F538" s="21" t="s">
        <v>1203</v>
      </c>
      <c r="G538" s="21" t="s">
        <v>645</v>
      </c>
      <c r="H538" s="22" t="s">
        <v>1216</v>
      </c>
      <c r="I538" s="22" t="s">
        <v>1549</v>
      </c>
      <c r="J538" s="22" t="s">
        <v>2182</v>
      </c>
      <c r="K538" s="20" t="s">
        <v>2182</v>
      </c>
      <c r="L538" s="22"/>
      <c r="M538" s="22" t="s">
        <v>2183</v>
      </c>
      <c r="N538" s="22" t="s">
        <v>1545</v>
      </c>
      <c r="O538" s="20">
        <v>1</v>
      </c>
      <c r="P538" s="23">
        <v>1000000</v>
      </c>
      <c r="Q538" s="26">
        <v>1000000</v>
      </c>
      <c r="R538" s="24"/>
      <c r="S538" s="23"/>
      <c r="T538" s="20"/>
      <c r="U538" s="23"/>
      <c r="V538" s="20"/>
      <c r="W538" s="23"/>
      <c r="X538" s="20"/>
      <c r="Y538" s="23"/>
      <c r="Z538" s="23"/>
    </row>
    <row r="539" spans="1:26" ht="75" customHeight="1" x14ac:dyDescent="0.2">
      <c r="A539" s="19" t="s">
        <v>1659</v>
      </c>
      <c r="B539" s="20" t="s">
        <v>1540</v>
      </c>
      <c r="C539" s="20" t="s">
        <v>1298</v>
      </c>
      <c r="D539" s="21" t="s">
        <v>1299</v>
      </c>
      <c r="E539" s="25" t="s">
        <v>1300</v>
      </c>
      <c r="F539" s="21" t="s">
        <v>1300</v>
      </c>
      <c r="G539" s="21" t="s">
        <v>1433</v>
      </c>
      <c r="H539" s="22" t="s">
        <v>1328</v>
      </c>
      <c r="I539" s="22" t="s">
        <v>1549</v>
      </c>
      <c r="J539" s="27" t="s">
        <v>1872</v>
      </c>
      <c r="K539" s="20" t="s">
        <v>2184</v>
      </c>
      <c r="L539" s="22">
        <f>IFERROR(VLOOKUP(Costeo!$J531,'Artículos del catálogo'!$A$2:$F$18302,3,FALSE),"")</f>
        <v>43211507</v>
      </c>
      <c r="M539" s="22" t="s">
        <v>2183</v>
      </c>
      <c r="N539" s="22" t="s">
        <v>1545</v>
      </c>
      <c r="O539" s="20">
        <v>4</v>
      </c>
      <c r="P539" s="23">
        <v>40000</v>
      </c>
      <c r="Q539" s="23">
        <v>160000</v>
      </c>
      <c r="R539" s="24"/>
      <c r="S539" s="23">
        <f>Costeo!$R531*Costeo!$P531</f>
        <v>0</v>
      </c>
      <c r="T539" s="20">
        <v>4</v>
      </c>
      <c r="U539" s="23">
        <f>Costeo!$T531*Costeo!$P531</f>
        <v>390000</v>
      </c>
      <c r="V539" s="20"/>
      <c r="W539" s="23">
        <f>Costeo!$V531*Costeo!$P531</f>
        <v>0</v>
      </c>
      <c r="X539" s="20"/>
      <c r="Y539" s="23">
        <f>Costeo!$X531*Costeo!$P531</f>
        <v>0</v>
      </c>
      <c r="Z539" s="23" t="str">
        <f>+LEFT(Costeo!$H531,250)</f>
        <v>Adquisición de insumos informáticos y accesorios para mejora y actualización de las áreas administrativas, Ceremas y laboratorios de los recintos y Rectoria</v>
      </c>
    </row>
    <row r="540" spans="1:26" ht="75" customHeight="1" x14ac:dyDescent="0.2">
      <c r="A540" s="19" t="s">
        <v>1558</v>
      </c>
      <c r="B540" s="20" t="s">
        <v>1540</v>
      </c>
      <c r="C540" s="20" t="s">
        <v>1113</v>
      </c>
      <c r="D540" s="21" t="s">
        <v>1114</v>
      </c>
      <c r="E540" s="21" t="s">
        <v>2181</v>
      </c>
      <c r="F540" s="21" t="s">
        <v>1203</v>
      </c>
      <c r="G540" s="21" t="s">
        <v>645</v>
      </c>
      <c r="H540" s="22" t="s">
        <v>1216</v>
      </c>
      <c r="I540" s="22" t="s">
        <v>1549</v>
      </c>
      <c r="J540" s="22" t="s">
        <v>2185</v>
      </c>
      <c r="K540" s="20" t="s">
        <v>2185</v>
      </c>
      <c r="L540" s="22"/>
      <c r="M540" s="22" t="s">
        <v>2186</v>
      </c>
      <c r="N540" s="22" t="s">
        <v>1545</v>
      </c>
      <c r="O540" s="20">
        <v>1</v>
      </c>
      <c r="P540" s="23">
        <v>1000000</v>
      </c>
      <c r="Q540" s="26">
        <v>1000000</v>
      </c>
      <c r="R540" s="24"/>
      <c r="S540" s="23"/>
      <c r="T540" s="20"/>
      <c r="U540" s="23"/>
      <c r="V540" s="20"/>
      <c r="W540" s="23"/>
      <c r="X540" s="20"/>
      <c r="Y540" s="23"/>
      <c r="Z540" s="23"/>
    </row>
    <row r="541" spans="1:26" ht="75" customHeight="1" x14ac:dyDescent="0.2">
      <c r="A541" s="19" t="s">
        <v>1563</v>
      </c>
      <c r="B541" s="20" t="s">
        <v>1540</v>
      </c>
      <c r="C541" s="20" t="s">
        <v>1113</v>
      </c>
      <c r="D541" s="21" t="s">
        <v>1114</v>
      </c>
      <c r="E541" s="21" t="s">
        <v>2181</v>
      </c>
      <c r="F541" s="21" t="s">
        <v>1203</v>
      </c>
      <c r="G541" s="21" t="s">
        <v>645</v>
      </c>
      <c r="H541" s="22" t="s">
        <v>1214</v>
      </c>
      <c r="I541" s="22" t="s">
        <v>1549</v>
      </c>
      <c r="J541" s="22" t="s">
        <v>2185</v>
      </c>
      <c r="K541" s="20" t="s">
        <v>2185</v>
      </c>
      <c r="L541" s="22"/>
      <c r="M541" s="22" t="s">
        <v>2186</v>
      </c>
      <c r="N541" s="22" t="s">
        <v>1545</v>
      </c>
      <c r="O541" s="20">
        <v>1</v>
      </c>
      <c r="P541" s="23">
        <v>1000000</v>
      </c>
      <c r="Q541" s="26">
        <v>1000000</v>
      </c>
      <c r="R541" s="24"/>
      <c r="S541" s="23"/>
      <c r="T541" s="20"/>
      <c r="U541" s="23"/>
      <c r="V541" s="20"/>
      <c r="W541" s="23"/>
      <c r="X541" s="20"/>
      <c r="Y541" s="23"/>
      <c r="Z541" s="23"/>
    </row>
    <row r="542" spans="1:26" ht="75" customHeight="1" x14ac:dyDescent="0.2">
      <c r="A542" s="19" t="s">
        <v>1565</v>
      </c>
      <c r="B542" s="20" t="s">
        <v>1540</v>
      </c>
      <c r="C542" s="20" t="s">
        <v>1113</v>
      </c>
      <c r="D542" s="21" t="s">
        <v>1114</v>
      </c>
      <c r="E542" s="21" t="s">
        <v>2181</v>
      </c>
      <c r="F542" s="21" t="s">
        <v>1203</v>
      </c>
      <c r="G542" s="21" t="s">
        <v>645</v>
      </c>
      <c r="H542" s="22" t="s">
        <v>1212</v>
      </c>
      <c r="I542" s="22" t="s">
        <v>1549</v>
      </c>
      <c r="J542" s="22" t="s">
        <v>2185</v>
      </c>
      <c r="K542" s="20" t="s">
        <v>2185</v>
      </c>
      <c r="L542" s="22"/>
      <c r="M542" s="22" t="s">
        <v>2186</v>
      </c>
      <c r="N542" s="22" t="s">
        <v>1545</v>
      </c>
      <c r="O542" s="20">
        <v>1</v>
      </c>
      <c r="P542" s="23">
        <v>1000000</v>
      </c>
      <c r="Q542" s="26">
        <v>1000000</v>
      </c>
      <c r="R542" s="24"/>
      <c r="S542" s="23"/>
      <c r="T542" s="20"/>
      <c r="U542" s="23"/>
      <c r="V542" s="20"/>
      <c r="W542" s="23"/>
      <c r="X542" s="20"/>
      <c r="Y542" s="23"/>
      <c r="Z542" s="23"/>
    </row>
    <row r="543" spans="1:26" ht="75" customHeight="1" x14ac:dyDescent="0.2">
      <c r="A543" s="19" t="s">
        <v>1567</v>
      </c>
      <c r="B543" s="20" t="s">
        <v>1540</v>
      </c>
      <c r="C543" s="20" t="s">
        <v>1113</v>
      </c>
      <c r="D543" s="21" t="s">
        <v>1114</v>
      </c>
      <c r="E543" s="21" t="s">
        <v>2181</v>
      </c>
      <c r="F543" s="21" t="s">
        <v>1203</v>
      </c>
      <c r="G543" s="21" t="s">
        <v>645</v>
      </c>
      <c r="H543" s="22" t="s">
        <v>1213</v>
      </c>
      <c r="I543" s="22" t="s">
        <v>1549</v>
      </c>
      <c r="J543" s="22" t="s">
        <v>2185</v>
      </c>
      <c r="K543" s="20" t="s">
        <v>2185</v>
      </c>
      <c r="L543" s="22"/>
      <c r="M543" s="22" t="s">
        <v>2186</v>
      </c>
      <c r="N543" s="22" t="s">
        <v>1545</v>
      </c>
      <c r="O543" s="20">
        <v>1</v>
      </c>
      <c r="P543" s="23">
        <v>1000000</v>
      </c>
      <c r="Q543" s="26">
        <v>1000000</v>
      </c>
      <c r="R543" s="24"/>
      <c r="S543" s="23"/>
      <c r="T543" s="20"/>
      <c r="U543" s="23"/>
      <c r="V543" s="20"/>
      <c r="W543" s="23"/>
      <c r="X543" s="20"/>
      <c r="Y543" s="23"/>
      <c r="Z543" s="23"/>
    </row>
    <row r="544" spans="1:26" ht="75" customHeight="1" x14ac:dyDescent="0.2">
      <c r="A544" s="19" t="s">
        <v>1568</v>
      </c>
      <c r="B544" s="20" t="s">
        <v>1540</v>
      </c>
      <c r="C544" s="20" t="s">
        <v>1113</v>
      </c>
      <c r="D544" s="21" t="s">
        <v>1114</v>
      </c>
      <c r="E544" s="21" t="s">
        <v>2181</v>
      </c>
      <c r="F544" s="21" t="s">
        <v>1203</v>
      </c>
      <c r="G544" s="21" t="s">
        <v>645</v>
      </c>
      <c r="H544" s="22" t="s">
        <v>1215</v>
      </c>
      <c r="I544" s="22" t="s">
        <v>1549</v>
      </c>
      <c r="J544" s="22" t="s">
        <v>2185</v>
      </c>
      <c r="K544" s="20" t="s">
        <v>2185</v>
      </c>
      <c r="L544" s="22"/>
      <c r="M544" s="22" t="s">
        <v>2186</v>
      </c>
      <c r="N544" s="22" t="s">
        <v>1545</v>
      </c>
      <c r="O544" s="20">
        <v>1</v>
      </c>
      <c r="P544" s="23">
        <v>1000000</v>
      </c>
      <c r="Q544" s="26">
        <v>1000000</v>
      </c>
      <c r="R544" s="24"/>
      <c r="S544" s="23"/>
      <c r="T544" s="20"/>
      <c r="U544" s="23"/>
      <c r="V544" s="20"/>
      <c r="W544" s="23"/>
      <c r="X544" s="20"/>
      <c r="Y544" s="23"/>
      <c r="Z544" s="23"/>
    </row>
    <row r="545" spans="1:26" ht="75" customHeight="1" x14ac:dyDescent="0.2">
      <c r="A545" s="19" t="s">
        <v>1564</v>
      </c>
      <c r="B545" s="20" t="s">
        <v>1540</v>
      </c>
      <c r="C545" s="20" t="s">
        <v>1113</v>
      </c>
      <c r="D545" s="21" t="s">
        <v>1114</v>
      </c>
      <c r="E545" s="21" t="s">
        <v>2181</v>
      </c>
      <c r="F545" s="21" t="s">
        <v>1203</v>
      </c>
      <c r="G545" s="21" t="s">
        <v>645</v>
      </c>
      <c r="H545" s="22" t="s">
        <v>1216</v>
      </c>
      <c r="I545" s="22" t="s">
        <v>1549</v>
      </c>
      <c r="J545" s="22" t="s">
        <v>2185</v>
      </c>
      <c r="K545" s="20" t="s">
        <v>2185</v>
      </c>
      <c r="L545" s="22"/>
      <c r="M545" s="22" t="s">
        <v>2186</v>
      </c>
      <c r="N545" s="22" t="s">
        <v>1545</v>
      </c>
      <c r="O545" s="20">
        <v>1</v>
      </c>
      <c r="P545" s="23">
        <v>1000000</v>
      </c>
      <c r="Q545" s="26">
        <v>1000000</v>
      </c>
      <c r="R545" s="24"/>
      <c r="S545" s="23"/>
      <c r="T545" s="20"/>
      <c r="U545" s="23"/>
      <c r="V545" s="20"/>
      <c r="W545" s="23"/>
      <c r="X545" s="20"/>
      <c r="Y545" s="23"/>
      <c r="Z545" s="23"/>
    </row>
    <row r="546" spans="1:26" ht="75" customHeight="1" x14ac:dyDescent="0.2">
      <c r="A546" s="19" t="s">
        <v>1569</v>
      </c>
      <c r="B546" s="20" t="s">
        <v>1540</v>
      </c>
      <c r="C546" s="20" t="s">
        <v>1570</v>
      </c>
      <c r="D546" s="21" t="s">
        <v>1571</v>
      </c>
      <c r="E546" s="25" t="s">
        <v>1403</v>
      </c>
      <c r="F546" s="21" t="s">
        <v>1409</v>
      </c>
      <c r="G546" s="21" t="s">
        <v>1433</v>
      </c>
      <c r="H546" s="22" t="s">
        <v>1862</v>
      </c>
      <c r="I546" s="22" t="s">
        <v>1549</v>
      </c>
      <c r="J546" s="22" t="s">
        <v>2187</v>
      </c>
      <c r="K546" s="20" t="s">
        <v>2188</v>
      </c>
      <c r="L546" s="22">
        <v>45111704</v>
      </c>
      <c r="M546" s="22" t="s">
        <v>2189</v>
      </c>
      <c r="N546" s="22" t="s">
        <v>1545</v>
      </c>
      <c r="O546" s="20">
        <v>2</v>
      </c>
      <c r="P546" s="23">
        <v>80000</v>
      </c>
      <c r="Q546" s="23">
        <v>160000</v>
      </c>
      <c r="R546" s="24"/>
      <c r="S546" s="23">
        <v>0</v>
      </c>
      <c r="T546" s="20">
        <v>2</v>
      </c>
      <c r="U546" s="23">
        <v>80000</v>
      </c>
      <c r="V546" s="20"/>
      <c r="W546" s="23">
        <v>0</v>
      </c>
      <c r="X546" s="20"/>
      <c r="Y546" s="23">
        <v>0</v>
      </c>
      <c r="Z546" s="23" t="str">
        <f>+LEFT(Costeo!$H456,250)</f>
        <v>Entregar Kit Estudiantil</v>
      </c>
    </row>
    <row r="547" spans="1:26" ht="75" customHeight="1" x14ac:dyDescent="0.2">
      <c r="A547" s="19" t="s">
        <v>1569</v>
      </c>
      <c r="B547" s="20" t="s">
        <v>1540</v>
      </c>
      <c r="C547" s="20" t="s">
        <v>1570</v>
      </c>
      <c r="D547" s="21" t="s">
        <v>1571</v>
      </c>
      <c r="E547" s="25" t="s">
        <v>1403</v>
      </c>
      <c r="F547" s="21" t="s">
        <v>1409</v>
      </c>
      <c r="G547" s="21" t="s">
        <v>1433</v>
      </c>
      <c r="H547" s="22" t="s">
        <v>1862</v>
      </c>
      <c r="I547" s="22" t="s">
        <v>1549</v>
      </c>
      <c r="J547" s="22" t="s">
        <v>2190</v>
      </c>
      <c r="K547" s="20" t="s">
        <v>2191</v>
      </c>
      <c r="L547" s="22">
        <v>81111807</v>
      </c>
      <c r="M547" s="22" t="s">
        <v>2189</v>
      </c>
      <c r="N547" s="22" t="s">
        <v>1545</v>
      </c>
      <c r="O547" s="20">
        <v>6</v>
      </c>
      <c r="P547" s="23">
        <v>3000</v>
      </c>
      <c r="Q547" s="23">
        <v>18000</v>
      </c>
      <c r="R547" s="24"/>
      <c r="S547" s="23">
        <v>0</v>
      </c>
      <c r="T547" s="20">
        <v>6</v>
      </c>
      <c r="U547" s="23">
        <v>18000</v>
      </c>
      <c r="V547" s="20"/>
      <c r="W547" s="23">
        <v>0</v>
      </c>
      <c r="X547" s="20"/>
      <c r="Y547" s="23">
        <v>0</v>
      </c>
      <c r="Z547" s="23" t="str">
        <f>+LEFT(Costeo!$H457,250)</f>
        <v>Entregar Kit Estudiantil</v>
      </c>
    </row>
    <row r="548" spans="1:26" ht="75" customHeight="1" x14ac:dyDescent="0.2">
      <c r="A548" s="19" t="s">
        <v>1569</v>
      </c>
      <c r="B548" s="20" t="s">
        <v>1540</v>
      </c>
      <c r="C548" s="20" t="s">
        <v>1570</v>
      </c>
      <c r="D548" s="21" t="s">
        <v>1571</v>
      </c>
      <c r="E548" s="25" t="s">
        <v>1403</v>
      </c>
      <c r="F548" s="21" t="s">
        <v>1409</v>
      </c>
      <c r="G548" s="21" t="s">
        <v>1433</v>
      </c>
      <c r="H548" s="22" t="s">
        <v>1862</v>
      </c>
      <c r="I548" s="22" t="s">
        <v>1549</v>
      </c>
      <c r="J548" s="22" t="s">
        <v>2192</v>
      </c>
      <c r="K548" s="20" t="s">
        <v>2193</v>
      </c>
      <c r="L548" s="22">
        <v>45121516</v>
      </c>
      <c r="M548" s="22" t="s">
        <v>2189</v>
      </c>
      <c r="N548" s="22" t="s">
        <v>1545</v>
      </c>
      <c r="O548" s="20">
        <v>3</v>
      </c>
      <c r="P548" s="23">
        <v>115000</v>
      </c>
      <c r="Q548" s="23">
        <v>345000</v>
      </c>
      <c r="R548" s="24"/>
      <c r="S548" s="23">
        <v>0</v>
      </c>
      <c r="T548" s="20">
        <v>3</v>
      </c>
      <c r="U548" s="23">
        <v>345000</v>
      </c>
      <c r="V548" s="20"/>
      <c r="W548" s="23">
        <v>0</v>
      </c>
      <c r="X548" s="20"/>
      <c r="Y548" s="23">
        <v>0</v>
      </c>
      <c r="Z548" s="23" t="str">
        <f>+LEFT(Costeo!$H458,250)</f>
        <v>Entregar Kit Estudiantil</v>
      </c>
    </row>
    <row r="549" spans="1:26" ht="75" customHeight="1" x14ac:dyDescent="0.2">
      <c r="A549" s="19" t="s">
        <v>1569</v>
      </c>
      <c r="B549" s="20" t="s">
        <v>1540</v>
      </c>
      <c r="C549" s="20" t="s">
        <v>1570</v>
      </c>
      <c r="D549" s="21" t="s">
        <v>1571</v>
      </c>
      <c r="E549" s="21" t="s">
        <v>1403</v>
      </c>
      <c r="F549" s="21" t="s">
        <v>1409</v>
      </c>
      <c r="G549" s="21" t="s">
        <v>1433</v>
      </c>
      <c r="H549" s="22" t="s">
        <v>1862</v>
      </c>
      <c r="I549" s="22" t="s">
        <v>1549</v>
      </c>
      <c r="J549" s="22" t="s">
        <v>2194</v>
      </c>
      <c r="K549" s="20" t="s">
        <v>2195</v>
      </c>
      <c r="L549" s="22">
        <v>52161520</v>
      </c>
      <c r="M549" s="22" t="s">
        <v>2189</v>
      </c>
      <c r="N549" s="22" t="s">
        <v>1545</v>
      </c>
      <c r="O549" s="20">
        <v>2</v>
      </c>
      <c r="P549" s="23">
        <v>30000</v>
      </c>
      <c r="Q549" s="23">
        <v>60000</v>
      </c>
      <c r="R549" s="24"/>
      <c r="S549" s="23">
        <v>0</v>
      </c>
      <c r="T549" s="20">
        <v>2</v>
      </c>
      <c r="U549" s="23">
        <v>60000</v>
      </c>
      <c r="V549" s="20"/>
      <c r="W549" s="23">
        <v>0</v>
      </c>
      <c r="X549" s="20"/>
      <c r="Y549" s="23">
        <v>0</v>
      </c>
      <c r="Z549" s="23" t="str">
        <f>+LEFT(Costeo!$H463,250)</f>
        <v>Incentivos a maestros tutores en los Centros Educativos de Prácticas Docentes</v>
      </c>
    </row>
    <row r="550" spans="1:26" ht="75" customHeight="1" x14ac:dyDescent="0.2">
      <c r="A550" s="19" t="s">
        <v>1569</v>
      </c>
      <c r="B550" s="20" t="s">
        <v>1540</v>
      </c>
      <c r="C550" s="20" t="s">
        <v>1570</v>
      </c>
      <c r="D550" s="21" t="s">
        <v>1571</v>
      </c>
      <c r="E550" s="21" t="s">
        <v>1403</v>
      </c>
      <c r="F550" s="21" t="s">
        <v>1409</v>
      </c>
      <c r="G550" s="21" t="s">
        <v>1433</v>
      </c>
      <c r="H550" s="22" t="s">
        <v>1862</v>
      </c>
      <c r="I550" s="22" t="s">
        <v>1549</v>
      </c>
      <c r="J550" s="22" t="s">
        <v>2187</v>
      </c>
      <c r="K550" s="20" t="s">
        <v>2188</v>
      </c>
      <c r="L550" s="22">
        <v>45111704</v>
      </c>
      <c r="M550" s="22" t="s">
        <v>2189</v>
      </c>
      <c r="N550" s="22" t="s">
        <v>1545</v>
      </c>
      <c r="O550" s="20">
        <v>1</v>
      </c>
      <c r="P550" s="23">
        <v>47000</v>
      </c>
      <c r="Q550" s="23">
        <v>47000</v>
      </c>
      <c r="R550" s="24"/>
      <c r="S550" s="23">
        <v>0</v>
      </c>
      <c r="T550" s="20">
        <v>1</v>
      </c>
      <c r="U550" s="23">
        <v>50000</v>
      </c>
      <c r="V550" s="20"/>
      <c r="W550" s="23">
        <v>0</v>
      </c>
      <c r="X550" s="20"/>
      <c r="Y550" s="23">
        <v>0</v>
      </c>
      <c r="Z550" s="23" t="str">
        <f>+LEFT(Costeo!$H468,250)</f>
        <v>Pago de servicios Rectoría</v>
      </c>
    </row>
    <row r="551" spans="1:26" ht="75" customHeight="1" x14ac:dyDescent="0.2">
      <c r="A551" s="19" t="s">
        <v>1614</v>
      </c>
      <c r="B551" s="20" t="s">
        <v>1540</v>
      </c>
      <c r="C551" s="20" t="s">
        <v>1570</v>
      </c>
      <c r="D551" s="21" t="s">
        <v>1571</v>
      </c>
      <c r="E551" s="21" t="s">
        <v>1507</v>
      </c>
      <c r="F551" s="21" t="s">
        <v>1514</v>
      </c>
      <c r="G551" s="21" t="s">
        <v>1433</v>
      </c>
      <c r="H551" s="22" t="s">
        <v>1515</v>
      </c>
      <c r="I551" s="22" t="s">
        <v>1549</v>
      </c>
      <c r="J551" s="22" t="s">
        <v>2196</v>
      </c>
      <c r="K551" s="20" t="s">
        <v>2197</v>
      </c>
      <c r="L551" s="22">
        <v>60121606</v>
      </c>
      <c r="M551" s="22" t="s">
        <v>2189</v>
      </c>
      <c r="N551" s="22" t="s">
        <v>1545</v>
      </c>
      <c r="O551" s="20">
        <v>1</v>
      </c>
      <c r="P551" s="23">
        <v>149000</v>
      </c>
      <c r="Q551" s="23">
        <v>149000</v>
      </c>
      <c r="R551" s="24"/>
      <c r="S551" s="23">
        <v>0</v>
      </c>
      <c r="T551" s="20"/>
      <c r="U551" s="23">
        <v>0</v>
      </c>
      <c r="V551" s="20"/>
      <c r="W551" s="23">
        <v>0</v>
      </c>
      <c r="X551" s="20">
        <v>1</v>
      </c>
      <c r="Y551" s="23">
        <v>149000</v>
      </c>
      <c r="Z551" s="23" t="str">
        <f>+LEFT(Costeo!$H443,250)</f>
        <v>Gastos graduación asociados a los recintos</v>
      </c>
    </row>
    <row r="552" spans="1:26" ht="75" customHeight="1" x14ac:dyDescent="0.2">
      <c r="A552" s="19" t="s">
        <v>981</v>
      </c>
      <c r="B552" s="20" t="s">
        <v>1540</v>
      </c>
      <c r="C552" s="20" t="s">
        <v>1113</v>
      </c>
      <c r="D552" s="21" t="s">
        <v>1114</v>
      </c>
      <c r="E552" s="21" t="s">
        <v>1137</v>
      </c>
      <c r="F552" s="21" t="s">
        <v>1140</v>
      </c>
      <c r="G552" s="21" t="s">
        <v>1433</v>
      </c>
      <c r="H552" s="22" t="s">
        <v>1141</v>
      </c>
      <c r="I552" s="22" t="s">
        <v>1549</v>
      </c>
      <c r="J552" s="22" t="s">
        <v>2198</v>
      </c>
      <c r="K552" s="20" t="s">
        <v>2199</v>
      </c>
      <c r="L552" s="22">
        <v>25101507</v>
      </c>
      <c r="M552" s="22" t="s">
        <v>2200</v>
      </c>
      <c r="N552" s="22" t="s">
        <v>1562</v>
      </c>
      <c r="O552" s="20">
        <v>1</v>
      </c>
      <c r="P552" s="23">
        <v>14000000</v>
      </c>
      <c r="Q552" s="23">
        <v>14000000</v>
      </c>
      <c r="R552" s="24"/>
      <c r="S552" s="23">
        <v>0</v>
      </c>
      <c r="T552" s="20">
        <v>1</v>
      </c>
      <c r="U552" s="23">
        <v>25000000</v>
      </c>
      <c r="V552" s="20"/>
      <c r="W552" s="23">
        <v>0</v>
      </c>
      <c r="X552" s="20"/>
      <c r="Y552" s="23">
        <v>0</v>
      </c>
      <c r="Z552" s="23" t="str">
        <f>+LEFT(Costeo!$H396,250)</f>
        <v xml:space="preserve">Encuentro(s) de planificación y evaluación de procedimientos  </v>
      </c>
    </row>
    <row r="553" spans="1:26" ht="75" customHeight="1" x14ac:dyDescent="0.2">
      <c r="A553" s="19" t="s">
        <v>1659</v>
      </c>
      <c r="B553" s="20" t="s">
        <v>1540</v>
      </c>
      <c r="C553" s="20" t="s">
        <v>1298</v>
      </c>
      <c r="D553" s="21" t="s">
        <v>1299</v>
      </c>
      <c r="E553" s="25" t="s">
        <v>1300</v>
      </c>
      <c r="F553" s="21" t="s">
        <v>1300</v>
      </c>
      <c r="G553" s="21" t="s">
        <v>1433</v>
      </c>
      <c r="H553" s="22" t="s">
        <v>1328</v>
      </c>
      <c r="I553" s="22" t="s">
        <v>1549</v>
      </c>
      <c r="J553" s="27" t="s">
        <v>1872</v>
      </c>
      <c r="K553" s="20" t="s">
        <v>2184</v>
      </c>
      <c r="L553" s="22" t="str">
        <f>IFERROR(VLOOKUP(Costeo!$J518,'Artículos del catálogo'!$A$2:$F$18302,3,FALSE),"")</f>
        <v/>
      </c>
      <c r="M553" s="22" t="s">
        <v>2189</v>
      </c>
      <c r="N553" s="22" t="s">
        <v>1545</v>
      </c>
      <c r="O553" s="20">
        <v>1</v>
      </c>
      <c r="P553" s="23">
        <v>40000</v>
      </c>
      <c r="Q553" s="23">
        <v>40000</v>
      </c>
      <c r="R553" s="24"/>
      <c r="S553" s="23">
        <f>Costeo!$R518*Costeo!$P518</f>
        <v>3600000</v>
      </c>
      <c r="T553" s="20">
        <v>1</v>
      </c>
      <c r="U553" s="23">
        <f>Costeo!$T518*Costeo!$P518</f>
        <v>3600000</v>
      </c>
      <c r="V553" s="20"/>
      <c r="W553" s="23">
        <f>Costeo!$V518*Costeo!$P518</f>
        <v>3600000</v>
      </c>
      <c r="X553" s="20"/>
      <c r="Y553" s="23">
        <f>Costeo!$X518*Costeo!$P518</f>
        <v>3600000</v>
      </c>
      <c r="Z553" s="23" t="str">
        <f>+LEFT(Costeo!$H518,250)</f>
        <v>Compra de combustible Rectoría</v>
      </c>
    </row>
    <row r="554" spans="1:26" ht="75" customHeight="1" x14ac:dyDescent="0.2">
      <c r="A554" s="19" t="s">
        <v>1659</v>
      </c>
      <c r="B554" s="20" t="s">
        <v>1540</v>
      </c>
      <c r="C554" s="20" t="s">
        <v>1298</v>
      </c>
      <c r="D554" s="21" t="s">
        <v>1299</v>
      </c>
      <c r="E554" s="25" t="s">
        <v>1300</v>
      </c>
      <c r="F554" s="21" t="s">
        <v>1300</v>
      </c>
      <c r="G554" s="21" t="s">
        <v>1433</v>
      </c>
      <c r="H554" s="22" t="s">
        <v>1328</v>
      </c>
      <c r="I554" s="22" t="s">
        <v>1549</v>
      </c>
      <c r="J554" s="27" t="s">
        <v>1872</v>
      </c>
      <c r="K554" s="20" t="s">
        <v>2184</v>
      </c>
      <c r="L554" s="22" t="str">
        <f>IFERROR(VLOOKUP(Costeo!$J534,'Artículos del catálogo'!$A$2:$F$18302,3,FALSE),"")</f>
        <v/>
      </c>
      <c r="M554" s="22" t="s">
        <v>2189</v>
      </c>
      <c r="N554" s="22" t="s">
        <v>1545</v>
      </c>
      <c r="O554" s="20">
        <v>1</v>
      </c>
      <c r="P554" s="23">
        <v>40000</v>
      </c>
      <c r="Q554" s="23">
        <v>40000</v>
      </c>
      <c r="R554" s="24"/>
      <c r="S554" s="23">
        <f>Costeo!$R534*Costeo!$P534</f>
        <v>0</v>
      </c>
      <c r="T554" s="20">
        <v>1</v>
      </c>
      <c r="U554" s="23">
        <f>Costeo!$T534*Costeo!$P534</f>
        <v>0</v>
      </c>
      <c r="V554" s="20"/>
      <c r="W554" s="23">
        <f>Costeo!$V534*Costeo!$P534</f>
        <v>0</v>
      </c>
      <c r="X554" s="20"/>
      <c r="Y554" s="23">
        <f>Costeo!$X534*Costeo!$P534</f>
        <v>0</v>
      </c>
      <c r="Z554" s="23" t="str">
        <f>+LEFT(Costeo!$H534,250)</f>
        <v>Adquisición activos fijos EPH</v>
      </c>
    </row>
    <row r="555" spans="1:26" ht="75" customHeight="1" x14ac:dyDescent="0.2">
      <c r="A555" s="19" t="s">
        <v>1659</v>
      </c>
      <c r="B555" s="20" t="s">
        <v>1540</v>
      </c>
      <c r="C555" s="20" t="s">
        <v>1298</v>
      </c>
      <c r="D555" s="21" t="s">
        <v>1299</v>
      </c>
      <c r="E555" s="25" t="s">
        <v>1300</v>
      </c>
      <c r="F555" s="21" t="s">
        <v>1300</v>
      </c>
      <c r="G555" s="21" t="s">
        <v>1433</v>
      </c>
      <c r="H555" s="22" t="s">
        <v>1328</v>
      </c>
      <c r="I555" s="22" t="s">
        <v>1549</v>
      </c>
      <c r="J555" s="27" t="s">
        <v>1872</v>
      </c>
      <c r="K555" s="20" t="s">
        <v>2184</v>
      </c>
      <c r="L555" s="22">
        <f>IFERROR(VLOOKUP(Costeo!$J539,'Artículos del catálogo'!$A$2:$F$18302,3,FALSE),"")</f>
        <v>43211507</v>
      </c>
      <c r="M555" s="22" t="s">
        <v>2189</v>
      </c>
      <c r="N555" s="22" t="s">
        <v>1545</v>
      </c>
      <c r="O555" s="20">
        <v>1</v>
      </c>
      <c r="P555" s="23">
        <v>40000</v>
      </c>
      <c r="Q555" s="23">
        <v>40000</v>
      </c>
      <c r="R555" s="24"/>
      <c r="S555" s="23">
        <f>Costeo!$R539*Costeo!$P539</f>
        <v>0</v>
      </c>
      <c r="T555" s="20">
        <v>1</v>
      </c>
      <c r="U555" s="23">
        <f>Costeo!$T539*Costeo!$P539</f>
        <v>160000</v>
      </c>
      <c r="V555" s="20"/>
      <c r="W555" s="23">
        <f>Costeo!$V539*Costeo!$P539</f>
        <v>0</v>
      </c>
      <c r="X555" s="20"/>
      <c r="Y555" s="23">
        <f>Costeo!$X539*Costeo!$P539</f>
        <v>0</v>
      </c>
      <c r="Z555" s="23" t="str">
        <f>+LEFT(Costeo!$H539,250)</f>
        <v>Adquisición de insumos informáticos y accesorios para mejora y actualización de las áreas administrativas, Ceremas y laboratorios de los recintos y Rectoria</v>
      </c>
    </row>
    <row r="556" spans="1:26" ht="75" customHeight="1" x14ac:dyDescent="0.2">
      <c r="A556" s="19" t="s">
        <v>1659</v>
      </c>
      <c r="B556" s="20" t="s">
        <v>1540</v>
      </c>
      <c r="C556" s="20" t="s">
        <v>1298</v>
      </c>
      <c r="D556" s="21" t="s">
        <v>1299</v>
      </c>
      <c r="E556" s="25" t="s">
        <v>1300</v>
      </c>
      <c r="F556" s="21" t="s">
        <v>1300</v>
      </c>
      <c r="G556" s="21" t="s">
        <v>1433</v>
      </c>
      <c r="H556" s="22" t="s">
        <v>1328</v>
      </c>
      <c r="I556" s="22" t="s">
        <v>1549</v>
      </c>
      <c r="J556" s="27" t="s">
        <v>1872</v>
      </c>
      <c r="K556" s="20" t="s">
        <v>2201</v>
      </c>
      <c r="L556" s="22" t="str">
        <f>IFERROR(VLOOKUP(Costeo!$J542,'Artículos del catálogo'!$A$2:$F$18302,3,FALSE),"")</f>
        <v/>
      </c>
      <c r="M556" s="22" t="s">
        <v>2189</v>
      </c>
      <c r="N556" s="22" t="s">
        <v>1545</v>
      </c>
      <c r="O556" s="20">
        <v>3</v>
      </c>
      <c r="P556" s="23">
        <v>63000</v>
      </c>
      <c r="Q556" s="23">
        <v>189000</v>
      </c>
      <c r="R556" s="24"/>
      <c r="S556" s="23">
        <f>Costeo!$R542*Costeo!$P542</f>
        <v>0</v>
      </c>
      <c r="T556" s="20">
        <v>3</v>
      </c>
      <c r="U556" s="23">
        <f>Costeo!$T542*Costeo!$P542</f>
        <v>0</v>
      </c>
      <c r="V556" s="20"/>
      <c r="W556" s="23">
        <f>Costeo!$V542*Costeo!$P542</f>
        <v>0</v>
      </c>
      <c r="X556" s="20"/>
      <c r="Y556" s="23">
        <f>Costeo!$X542*Costeo!$P542</f>
        <v>0</v>
      </c>
      <c r="Z556" s="23" t="str">
        <f>+LEFT(Costeo!$H542,250)</f>
        <v>Adquisición activos fijos FEM</v>
      </c>
    </row>
    <row r="557" spans="1:26" ht="75" customHeight="1" x14ac:dyDescent="0.2">
      <c r="A557" s="19" t="s">
        <v>1659</v>
      </c>
      <c r="B557" s="20" t="s">
        <v>1540</v>
      </c>
      <c r="C557" s="20" t="s">
        <v>1298</v>
      </c>
      <c r="D557" s="21" t="s">
        <v>1299</v>
      </c>
      <c r="E557" s="25" t="s">
        <v>1300</v>
      </c>
      <c r="F557" s="21" t="s">
        <v>1300</v>
      </c>
      <c r="G557" s="21" t="s">
        <v>1433</v>
      </c>
      <c r="H557" s="22" t="s">
        <v>1328</v>
      </c>
      <c r="I557" s="22" t="s">
        <v>1549</v>
      </c>
      <c r="J557" s="27" t="s">
        <v>1872</v>
      </c>
      <c r="K557" s="20" t="s">
        <v>2021</v>
      </c>
      <c r="L557" s="22" t="str">
        <f>IFERROR(VLOOKUP(Costeo!$J551,'Artículos del catálogo'!$A$2:$F$18302,3,FALSE),"")</f>
        <v/>
      </c>
      <c r="M557" s="22" t="s">
        <v>2189</v>
      </c>
      <c r="N557" s="22" t="s">
        <v>1545</v>
      </c>
      <c r="O557" s="20">
        <v>99</v>
      </c>
      <c r="P557" s="23">
        <v>17000</v>
      </c>
      <c r="Q557" s="23">
        <v>1683000</v>
      </c>
      <c r="R557" s="24"/>
      <c r="S557" s="23">
        <f>Costeo!$R551*Costeo!$P551</f>
        <v>0</v>
      </c>
      <c r="T557" s="20">
        <v>99</v>
      </c>
      <c r="U557" s="23">
        <f>Costeo!$T551*Costeo!$P551</f>
        <v>0</v>
      </c>
      <c r="V557" s="20"/>
      <c r="W557" s="23">
        <f>Costeo!$V551*Costeo!$P551</f>
        <v>0</v>
      </c>
      <c r="X557" s="20"/>
      <c r="Y557" s="23">
        <f>Costeo!$X551*Costeo!$P551</f>
        <v>149000</v>
      </c>
      <c r="Z557" s="23" t="str">
        <f>+LEFT(Costeo!$H551,250)</f>
        <v>Gestionar hotel, maestría de ceremonia y decoración para el evento</v>
      </c>
    </row>
    <row r="558" spans="1:26" ht="75" customHeight="1" x14ac:dyDescent="0.2">
      <c r="A558" s="19" t="s">
        <v>1659</v>
      </c>
      <c r="B558" s="20" t="s">
        <v>1540</v>
      </c>
      <c r="C558" s="20" t="s">
        <v>1298</v>
      </c>
      <c r="D558" s="21" t="s">
        <v>1299</v>
      </c>
      <c r="E558" s="25" t="s">
        <v>1300</v>
      </c>
      <c r="F558" s="21" t="s">
        <v>1300</v>
      </c>
      <c r="G558" s="21" t="s">
        <v>1433</v>
      </c>
      <c r="H558" s="22" t="s">
        <v>1328</v>
      </c>
      <c r="I558" s="22" t="s">
        <v>1549</v>
      </c>
      <c r="J558" s="27" t="s">
        <v>1872</v>
      </c>
      <c r="K558" s="20" t="s">
        <v>1964</v>
      </c>
      <c r="L558" s="22">
        <f>IFERROR(VLOOKUP(Costeo!$J553,'Artículos del catálogo'!$A$2:$F$18302,3,FALSE),"")</f>
        <v>43211507</v>
      </c>
      <c r="M558" s="22" t="s">
        <v>2189</v>
      </c>
      <c r="N558" s="22" t="s">
        <v>1545</v>
      </c>
      <c r="O558" s="20">
        <v>6</v>
      </c>
      <c r="P558" s="23">
        <v>7795.16</v>
      </c>
      <c r="Q558" s="23">
        <v>46770.96</v>
      </c>
      <c r="R558" s="24"/>
      <c r="S558" s="23">
        <f>Costeo!$R553*Costeo!$P553</f>
        <v>0</v>
      </c>
      <c r="T558" s="20">
        <v>6</v>
      </c>
      <c r="U558" s="23">
        <f>Costeo!$T553*Costeo!$P553</f>
        <v>40000</v>
      </c>
      <c r="V558" s="20"/>
      <c r="W558" s="23">
        <f>Costeo!$V553*Costeo!$P553</f>
        <v>0</v>
      </c>
      <c r="X558" s="20"/>
      <c r="Y558" s="23">
        <f>Costeo!$X553*Costeo!$P553</f>
        <v>0</v>
      </c>
      <c r="Z558" s="23" t="str">
        <f>+LEFT(Costeo!$H553,250)</f>
        <v>Adquisición de insumos informáticos y accesorios para mejora y actualización de las áreas administrativas, Ceremas y laboratorios de los recintos y Rectoria</v>
      </c>
    </row>
    <row r="559" spans="1:26" ht="75" customHeight="1" x14ac:dyDescent="0.2">
      <c r="A559" s="19" t="s">
        <v>1659</v>
      </c>
      <c r="B559" s="20" t="s">
        <v>1540</v>
      </c>
      <c r="C559" s="20" t="s">
        <v>1298</v>
      </c>
      <c r="D559" s="21" t="s">
        <v>1299</v>
      </c>
      <c r="E559" s="25" t="s">
        <v>1300</v>
      </c>
      <c r="F559" s="21" t="s">
        <v>1300</v>
      </c>
      <c r="G559" s="21" t="s">
        <v>1433</v>
      </c>
      <c r="H559" s="22" t="s">
        <v>1328</v>
      </c>
      <c r="I559" s="22" t="s">
        <v>1549</v>
      </c>
      <c r="J559" s="27" t="s">
        <v>1872</v>
      </c>
      <c r="K559" s="20" t="s">
        <v>2202</v>
      </c>
      <c r="L559" s="22"/>
      <c r="M559" s="22" t="s">
        <v>2189</v>
      </c>
      <c r="N559" s="22" t="s">
        <v>1545</v>
      </c>
      <c r="O559" s="20">
        <v>1</v>
      </c>
      <c r="P559" s="23">
        <v>200000</v>
      </c>
      <c r="Q559" s="23">
        <v>200000</v>
      </c>
      <c r="R559" s="24"/>
      <c r="S559" s="23">
        <f>Costeo!$R568*Costeo!$P568</f>
        <v>0</v>
      </c>
      <c r="T559" s="20">
        <v>1</v>
      </c>
      <c r="U559" s="23">
        <f>Costeo!$T568*Costeo!$P568</f>
        <v>0</v>
      </c>
      <c r="V559" s="20"/>
      <c r="W559" s="23">
        <f>Costeo!$V568*Costeo!$P568</f>
        <v>0</v>
      </c>
      <c r="X559" s="20"/>
      <c r="Y559" s="23">
        <f>Costeo!$X568*Costeo!$P568</f>
        <v>0</v>
      </c>
      <c r="Z559" s="23" t="str">
        <f>+LEFT(Costeo!$H568,250)</f>
        <v>Adquisición activos fijos JVM</v>
      </c>
    </row>
    <row r="560" spans="1:26" ht="75" customHeight="1" x14ac:dyDescent="0.2">
      <c r="A560" s="19" t="s">
        <v>1659</v>
      </c>
      <c r="B560" s="20" t="s">
        <v>1540</v>
      </c>
      <c r="C560" s="20" t="s">
        <v>1298</v>
      </c>
      <c r="D560" s="21" t="s">
        <v>1299</v>
      </c>
      <c r="E560" s="25" t="s">
        <v>1300</v>
      </c>
      <c r="F560" s="21" t="s">
        <v>1300</v>
      </c>
      <c r="G560" s="21" t="s">
        <v>1433</v>
      </c>
      <c r="H560" s="22" t="s">
        <v>1328</v>
      </c>
      <c r="I560" s="22" t="s">
        <v>1549</v>
      </c>
      <c r="J560" s="27" t="s">
        <v>1872</v>
      </c>
      <c r="K560" s="20" t="s">
        <v>2203</v>
      </c>
      <c r="L560" s="22" t="str">
        <f>IFERROR(VLOOKUP(Costeo!$J569,'Artículos del catálogo'!$A$2:$F$18302,3,FALSE),"")</f>
        <v/>
      </c>
      <c r="M560" s="22" t="s">
        <v>2189</v>
      </c>
      <c r="N560" s="22" t="s">
        <v>1545</v>
      </c>
      <c r="O560" s="20">
        <v>1</v>
      </c>
      <c r="P560" s="23">
        <v>5000000</v>
      </c>
      <c r="Q560" s="23">
        <v>5000000</v>
      </c>
      <c r="R560" s="24"/>
      <c r="S560" s="23">
        <f>Costeo!$R569*Costeo!$P569</f>
        <v>70200</v>
      </c>
      <c r="T560" s="20">
        <v>1</v>
      </c>
      <c r="U560" s="23">
        <f>Costeo!$T569*Costeo!$P569</f>
        <v>0</v>
      </c>
      <c r="V560" s="20"/>
      <c r="W560" s="23">
        <f>Costeo!$V569*Costeo!$P569</f>
        <v>0</v>
      </c>
      <c r="X560" s="20"/>
      <c r="Y560" s="23">
        <f>Costeo!$X569*Costeo!$P569</f>
        <v>0</v>
      </c>
      <c r="Z560" s="23" t="str">
        <f>+LEFT(Costeo!$H569,250)</f>
        <v>Gestionar la compra de seis (6) ChromaKey (fondo para grabar videos) para cada uno de los rencitos.</v>
      </c>
    </row>
    <row r="561" spans="1:26" ht="75" customHeight="1" x14ac:dyDescent="0.2">
      <c r="A561" s="19" t="s">
        <v>1659</v>
      </c>
      <c r="B561" s="20" t="s">
        <v>1540</v>
      </c>
      <c r="C561" s="20" t="s">
        <v>1298</v>
      </c>
      <c r="D561" s="21" t="s">
        <v>1299</v>
      </c>
      <c r="E561" s="25" t="s">
        <v>1300</v>
      </c>
      <c r="F561" s="21" t="s">
        <v>1300</v>
      </c>
      <c r="G561" s="21" t="s">
        <v>1433</v>
      </c>
      <c r="H561" s="22" t="s">
        <v>1328</v>
      </c>
      <c r="I561" s="22" t="s">
        <v>1549</v>
      </c>
      <c r="J561" s="27" t="s">
        <v>1872</v>
      </c>
      <c r="K561" s="20" t="s">
        <v>2204</v>
      </c>
      <c r="L561" s="22">
        <f>IFERROR(VLOOKUP(Costeo!$J579,'Artículos del catálogo'!$A$2:$F$18302,3,FALSE),"")</f>
        <v>43211507</v>
      </c>
      <c r="M561" s="22" t="s">
        <v>2189</v>
      </c>
      <c r="N561" s="22" t="s">
        <v>1545</v>
      </c>
      <c r="O561" s="20">
        <v>1</v>
      </c>
      <c r="P561" s="23">
        <v>9784.4848320000001</v>
      </c>
      <c r="Q561" s="23">
        <v>9784.4848320000001</v>
      </c>
      <c r="R561" s="24"/>
      <c r="S561" s="23">
        <f>Costeo!$R579*Costeo!$P579</f>
        <v>0</v>
      </c>
      <c r="T561" s="20">
        <v>1</v>
      </c>
      <c r="U561" s="23">
        <f>Costeo!$T579*Costeo!$P579</f>
        <v>11000</v>
      </c>
      <c r="V561" s="20"/>
      <c r="W561" s="23">
        <f>Costeo!$V579*Costeo!$P579</f>
        <v>0</v>
      </c>
      <c r="X561" s="20"/>
      <c r="Y561" s="23">
        <f>Costeo!$X579*Costeo!$P579</f>
        <v>0</v>
      </c>
      <c r="Z561" s="23" t="str">
        <f>+LEFT(Costeo!$H579,250)</f>
        <v>Adquisición de insumos informáticos y accesorios para mejora y actualización de las áreas administrativas, Ceremas y laboratorios de los recintos y Rectoria</v>
      </c>
    </row>
    <row r="562" spans="1:26" ht="75" customHeight="1" x14ac:dyDescent="0.2">
      <c r="A562" s="19" t="s">
        <v>1659</v>
      </c>
      <c r="B562" s="20" t="s">
        <v>1540</v>
      </c>
      <c r="C562" s="20" t="s">
        <v>1298</v>
      </c>
      <c r="D562" s="21" t="s">
        <v>1299</v>
      </c>
      <c r="E562" s="25" t="s">
        <v>1300</v>
      </c>
      <c r="F562" s="21" t="s">
        <v>1300</v>
      </c>
      <c r="G562" s="21" t="s">
        <v>1433</v>
      </c>
      <c r="H562" s="22" t="s">
        <v>1328</v>
      </c>
      <c r="I562" s="22" t="s">
        <v>1549</v>
      </c>
      <c r="J562" s="27" t="s">
        <v>1872</v>
      </c>
      <c r="K562" s="20" t="s">
        <v>2205</v>
      </c>
      <c r="L562" s="22">
        <f>IFERROR(VLOOKUP(Costeo!$J580,'Artículos del catálogo'!$A$2:$F$18302,3,FALSE),"")</f>
        <v>43211507</v>
      </c>
      <c r="M562" s="22" t="s">
        <v>2189</v>
      </c>
      <c r="N562" s="22" t="s">
        <v>1545</v>
      </c>
      <c r="O562" s="20">
        <v>4</v>
      </c>
      <c r="P562" s="23">
        <v>47500</v>
      </c>
      <c r="Q562" s="23">
        <v>190000</v>
      </c>
      <c r="R562" s="24"/>
      <c r="S562" s="23">
        <f>Costeo!$R580*Costeo!$P580</f>
        <v>0</v>
      </c>
      <c r="T562" s="20">
        <v>4</v>
      </c>
      <c r="U562" s="23">
        <f>Costeo!$T580*Costeo!$P580</f>
        <v>180000</v>
      </c>
      <c r="V562" s="20"/>
      <c r="W562" s="23">
        <f>Costeo!$V580*Costeo!$P580</f>
        <v>0</v>
      </c>
      <c r="X562" s="20"/>
      <c r="Y562" s="23">
        <f>Costeo!$X580*Costeo!$P580</f>
        <v>0</v>
      </c>
      <c r="Z562" s="23" t="str">
        <f>+LEFT(Costeo!$H580,250)</f>
        <v>Adquisición de insumos informáticos y accesorios para mejora y actualización de las áreas administrativas, Ceremas y laboratorios de los recintos y Rectoria</v>
      </c>
    </row>
    <row r="563" spans="1:26" ht="75" customHeight="1" x14ac:dyDescent="0.2">
      <c r="A563" s="19" t="s">
        <v>1659</v>
      </c>
      <c r="B563" s="20" t="s">
        <v>1540</v>
      </c>
      <c r="C563" s="20" t="s">
        <v>1298</v>
      </c>
      <c r="D563" s="21" t="s">
        <v>1299</v>
      </c>
      <c r="E563" s="25" t="s">
        <v>1300</v>
      </c>
      <c r="F563" s="21" t="s">
        <v>1300</v>
      </c>
      <c r="G563" s="21" t="s">
        <v>1433</v>
      </c>
      <c r="H563" s="22" t="s">
        <v>1328</v>
      </c>
      <c r="I563" s="22" t="s">
        <v>1549</v>
      </c>
      <c r="J563" s="27" t="s">
        <v>1872</v>
      </c>
      <c r="K563" s="20" t="s">
        <v>2021</v>
      </c>
      <c r="L563" s="22">
        <f>IFERROR(VLOOKUP(Costeo!$J581,'Artículos del catálogo'!$A$2:$F$18302,3,FALSE),"")</f>
        <v>43211507</v>
      </c>
      <c r="M563" s="22" t="s">
        <v>2189</v>
      </c>
      <c r="N563" s="22" t="s">
        <v>1545</v>
      </c>
      <c r="O563" s="20">
        <v>1</v>
      </c>
      <c r="P563" s="23">
        <v>17000</v>
      </c>
      <c r="Q563" s="23">
        <v>17000</v>
      </c>
      <c r="R563" s="24"/>
      <c r="S563" s="23">
        <f>Costeo!$R581*Costeo!$P581</f>
        <v>0</v>
      </c>
      <c r="T563" s="20">
        <v>1</v>
      </c>
      <c r="U563" s="23">
        <f>Costeo!$T581*Costeo!$P581</f>
        <v>33000</v>
      </c>
      <c r="V563" s="20"/>
      <c r="W563" s="23">
        <f>Costeo!$V581*Costeo!$P581</f>
        <v>0</v>
      </c>
      <c r="X563" s="20"/>
      <c r="Y563" s="23">
        <f>Costeo!$X581*Costeo!$P581</f>
        <v>0</v>
      </c>
      <c r="Z563" s="23" t="str">
        <f>+LEFT(Costeo!$H581,250)</f>
        <v>Adquisición de insumos informáticos y accesorios para mejora y actualización de las áreas administrativas, Ceremas y laboratorios de los recintos y Rectoria</v>
      </c>
    </row>
    <row r="564" spans="1:26" ht="75" customHeight="1" x14ac:dyDescent="0.2">
      <c r="A564" s="19" t="s">
        <v>1659</v>
      </c>
      <c r="B564" s="20" t="s">
        <v>1540</v>
      </c>
      <c r="C564" s="20" t="s">
        <v>1298</v>
      </c>
      <c r="D564" s="21" t="s">
        <v>1299</v>
      </c>
      <c r="E564" s="25" t="s">
        <v>1300</v>
      </c>
      <c r="F564" s="21" t="s">
        <v>1300</v>
      </c>
      <c r="G564" s="21" t="s">
        <v>1433</v>
      </c>
      <c r="H564" s="22" t="s">
        <v>1328</v>
      </c>
      <c r="I564" s="22" t="s">
        <v>1549</v>
      </c>
      <c r="J564" s="27" t="s">
        <v>1872</v>
      </c>
      <c r="K564" s="20" t="s">
        <v>2206</v>
      </c>
      <c r="L564" s="22">
        <f>IFERROR(VLOOKUP(Costeo!$J601,'Artículos del catálogo'!$A$2:$F$18302,3,FALSE),"")</f>
        <v>25101503</v>
      </c>
      <c r="M564" s="22" t="s">
        <v>2189</v>
      </c>
      <c r="N564" s="22" t="s">
        <v>1545</v>
      </c>
      <c r="O564" s="20">
        <v>1</v>
      </c>
      <c r="P564" s="23">
        <v>320000</v>
      </c>
      <c r="Q564" s="23">
        <v>320000</v>
      </c>
      <c r="R564" s="24"/>
      <c r="S564" s="23">
        <f>Costeo!$R601*Costeo!$P601</f>
        <v>0</v>
      </c>
      <c r="T564" s="20">
        <v>1</v>
      </c>
      <c r="U564" s="23">
        <f>Costeo!$T601*Costeo!$P601</f>
        <v>572000</v>
      </c>
      <c r="V564" s="20"/>
      <c r="W564" s="23">
        <f>Costeo!$V601*Costeo!$P601</f>
        <v>0</v>
      </c>
      <c r="X564" s="20"/>
      <c r="Y564" s="23">
        <f>Costeo!$X601*Costeo!$P601</f>
        <v>0</v>
      </c>
      <c r="Z564" s="23" t="str">
        <f>+LEFT(Costeo!$H601,250)</f>
        <v>Realizar la gestión de compras recursos y/o servicios</v>
      </c>
    </row>
    <row r="565" spans="1:26" ht="75" customHeight="1" x14ac:dyDescent="0.2">
      <c r="A565" s="19" t="s">
        <v>1558</v>
      </c>
      <c r="B565" s="20" t="s">
        <v>1540</v>
      </c>
      <c r="C565" s="20" t="s">
        <v>1113</v>
      </c>
      <c r="D565" s="21" t="s">
        <v>1114</v>
      </c>
      <c r="E565" s="21" t="s">
        <v>2181</v>
      </c>
      <c r="F565" s="21" t="s">
        <v>1203</v>
      </c>
      <c r="G565" s="21" t="s">
        <v>645</v>
      </c>
      <c r="H565" s="22" t="s">
        <v>1216</v>
      </c>
      <c r="I565" s="22" t="s">
        <v>1549</v>
      </c>
      <c r="J565" s="22" t="s">
        <v>2207</v>
      </c>
      <c r="K565" s="20" t="s">
        <v>2207</v>
      </c>
      <c r="L565" s="22"/>
      <c r="M565" s="22" t="s">
        <v>2208</v>
      </c>
      <c r="N565" s="22" t="s">
        <v>1545</v>
      </c>
      <c r="O565" s="20">
        <v>1</v>
      </c>
      <c r="P565" s="23">
        <v>1000000</v>
      </c>
      <c r="Q565" s="26">
        <v>1000000</v>
      </c>
      <c r="R565" s="24"/>
      <c r="S565" s="23"/>
      <c r="T565" s="20"/>
      <c r="U565" s="23"/>
      <c r="V565" s="20"/>
      <c r="W565" s="23"/>
      <c r="X565" s="20"/>
      <c r="Y565" s="23"/>
      <c r="Z565" s="23"/>
    </row>
    <row r="566" spans="1:26" ht="75" customHeight="1" x14ac:dyDescent="0.2">
      <c r="A566" s="19" t="s">
        <v>1563</v>
      </c>
      <c r="B566" s="20" t="s">
        <v>1540</v>
      </c>
      <c r="C566" s="20" t="s">
        <v>1113</v>
      </c>
      <c r="D566" s="21" t="s">
        <v>1114</v>
      </c>
      <c r="E566" s="21" t="s">
        <v>2181</v>
      </c>
      <c r="F566" s="21" t="s">
        <v>1203</v>
      </c>
      <c r="G566" s="21" t="s">
        <v>645</v>
      </c>
      <c r="H566" s="22" t="s">
        <v>1214</v>
      </c>
      <c r="I566" s="22" t="s">
        <v>1549</v>
      </c>
      <c r="J566" s="22" t="s">
        <v>2207</v>
      </c>
      <c r="K566" s="20" t="s">
        <v>2207</v>
      </c>
      <c r="L566" s="22"/>
      <c r="M566" s="22" t="s">
        <v>2208</v>
      </c>
      <c r="N566" s="22" t="s">
        <v>1545</v>
      </c>
      <c r="O566" s="20">
        <v>1</v>
      </c>
      <c r="P566" s="23">
        <v>1000000</v>
      </c>
      <c r="Q566" s="26">
        <v>1000000</v>
      </c>
      <c r="R566" s="24"/>
      <c r="S566" s="23"/>
      <c r="T566" s="20"/>
      <c r="U566" s="23"/>
      <c r="V566" s="20"/>
      <c r="W566" s="23"/>
      <c r="X566" s="20"/>
      <c r="Y566" s="23"/>
      <c r="Z566" s="23"/>
    </row>
    <row r="567" spans="1:26" ht="75" customHeight="1" x14ac:dyDescent="0.2">
      <c r="A567" s="19" t="s">
        <v>1565</v>
      </c>
      <c r="B567" s="20" t="s">
        <v>1540</v>
      </c>
      <c r="C567" s="20" t="s">
        <v>1113</v>
      </c>
      <c r="D567" s="21" t="s">
        <v>1114</v>
      </c>
      <c r="E567" s="21" t="s">
        <v>2181</v>
      </c>
      <c r="F567" s="21" t="s">
        <v>1203</v>
      </c>
      <c r="G567" s="21" t="s">
        <v>645</v>
      </c>
      <c r="H567" s="22" t="s">
        <v>1212</v>
      </c>
      <c r="I567" s="22" t="s">
        <v>1549</v>
      </c>
      <c r="J567" s="22" t="s">
        <v>2207</v>
      </c>
      <c r="K567" s="20" t="s">
        <v>2207</v>
      </c>
      <c r="L567" s="22"/>
      <c r="M567" s="22" t="s">
        <v>2208</v>
      </c>
      <c r="N567" s="22" t="s">
        <v>1545</v>
      </c>
      <c r="O567" s="20">
        <v>1</v>
      </c>
      <c r="P567" s="23">
        <v>1000000</v>
      </c>
      <c r="Q567" s="26">
        <v>1000000</v>
      </c>
      <c r="R567" s="24"/>
      <c r="S567" s="23"/>
      <c r="T567" s="20"/>
      <c r="U567" s="23"/>
      <c r="V567" s="20"/>
      <c r="W567" s="23"/>
      <c r="X567" s="20"/>
      <c r="Y567" s="23"/>
      <c r="Z567" s="23"/>
    </row>
    <row r="568" spans="1:26" ht="75" customHeight="1" x14ac:dyDescent="0.2">
      <c r="A568" s="19" t="s">
        <v>1567</v>
      </c>
      <c r="B568" s="20" t="s">
        <v>1540</v>
      </c>
      <c r="C568" s="20" t="s">
        <v>1113</v>
      </c>
      <c r="D568" s="21" t="s">
        <v>1114</v>
      </c>
      <c r="E568" s="21" t="s">
        <v>2181</v>
      </c>
      <c r="F568" s="21" t="s">
        <v>1203</v>
      </c>
      <c r="G568" s="21" t="s">
        <v>645</v>
      </c>
      <c r="H568" s="22" t="s">
        <v>1213</v>
      </c>
      <c r="I568" s="22" t="s">
        <v>1549</v>
      </c>
      <c r="J568" s="22" t="s">
        <v>2207</v>
      </c>
      <c r="K568" s="20" t="s">
        <v>2207</v>
      </c>
      <c r="L568" s="22"/>
      <c r="M568" s="22" t="s">
        <v>2208</v>
      </c>
      <c r="N568" s="22" t="s">
        <v>1545</v>
      </c>
      <c r="O568" s="20">
        <v>1</v>
      </c>
      <c r="P568" s="23">
        <v>1000000</v>
      </c>
      <c r="Q568" s="26">
        <v>1000000</v>
      </c>
      <c r="R568" s="24"/>
      <c r="S568" s="23"/>
      <c r="T568" s="20"/>
      <c r="U568" s="23"/>
      <c r="V568" s="20"/>
      <c r="W568" s="23"/>
      <c r="X568" s="20"/>
      <c r="Y568" s="23"/>
      <c r="Z568" s="23"/>
    </row>
    <row r="569" spans="1:26" ht="75" customHeight="1" x14ac:dyDescent="0.2">
      <c r="A569" s="19" t="s">
        <v>1539</v>
      </c>
      <c r="B569" s="20" t="s">
        <v>1709</v>
      </c>
      <c r="C569" s="20" t="s">
        <v>23</v>
      </c>
      <c r="D569" s="21" t="s">
        <v>24</v>
      </c>
      <c r="E569" s="21" t="s">
        <v>25</v>
      </c>
      <c r="F569" s="21" t="s">
        <v>108</v>
      </c>
      <c r="G569" s="21" t="s">
        <v>31</v>
      </c>
      <c r="H569" s="22" t="s">
        <v>129</v>
      </c>
      <c r="I569" s="22" t="s">
        <v>1549</v>
      </c>
      <c r="J569" s="22" t="s">
        <v>2209</v>
      </c>
      <c r="K569" s="20" t="s">
        <v>2210</v>
      </c>
      <c r="L569" s="28"/>
      <c r="M569" s="22" t="s">
        <v>1843</v>
      </c>
      <c r="N569" s="22" t="s">
        <v>1545</v>
      </c>
      <c r="O569" s="20">
        <v>6</v>
      </c>
      <c r="P569" s="23">
        <v>11700</v>
      </c>
      <c r="Q569" s="23">
        <v>70200</v>
      </c>
      <c r="R569" s="24">
        <v>6</v>
      </c>
      <c r="S569" s="23">
        <v>70200</v>
      </c>
      <c r="T569" s="20"/>
      <c r="U569" s="23">
        <v>0</v>
      </c>
      <c r="V569" s="20"/>
      <c r="W569" s="23">
        <v>0</v>
      </c>
      <c r="X569" s="20"/>
      <c r="Y569" s="23">
        <v>0</v>
      </c>
      <c r="Z569" s="23" t="str">
        <f>+LEFT(Costeo!$H409,250)</f>
        <v>Docentes de los programas de Secundaria participando en seminarios Internacionales</v>
      </c>
    </row>
    <row r="570" spans="1:26" ht="75" customHeight="1" x14ac:dyDescent="0.2">
      <c r="A570" s="19" t="s">
        <v>1568</v>
      </c>
      <c r="B570" s="20" t="s">
        <v>1540</v>
      </c>
      <c r="C570" s="20" t="s">
        <v>1113</v>
      </c>
      <c r="D570" s="21" t="s">
        <v>1114</v>
      </c>
      <c r="E570" s="21" t="s">
        <v>2181</v>
      </c>
      <c r="F570" s="21" t="s">
        <v>1203</v>
      </c>
      <c r="G570" s="21" t="s">
        <v>645</v>
      </c>
      <c r="H570" s="22" t="s">
        <v>1215</v>
      </c>
      <c r="I570" s="22" t="s">
        <v>1549</v>
      </c>
      <c r="J570" s="22" t="s">
        <v>2207</v>
      </c>
      <c r="K570" s="20" t="s">
        <v>2207</v>
      </c>
      <c r="L570" s="22"/>
      <c r="M570" s="22" t="s">
        <v>2208</v>
      </c>
      <c r="N570" s="22" t="s">
        <v>1545</v>
      </c>
      <c r="O570" s="20">
        <v>1</v>
      </c>
      <c r="P570" s="23">
        <v>1000000</v>
      </c>
      <c r="Q570" s="26">
        <v>1000000</v>
      </c>
      <c r="R570" s="24"/>
      <c r="S570" s="23"/>
      <c r="T570" s="20"/>
      <c r="U570" s="23"/>
      <c r="V570" s="20"/>
      <c r="W570" s="23"/>
      <c r="X570" s="20"/>
      <c r="Y570" s="23"/>
      <c r="Z570" s="23"/>
    </row>
    <row r="571" spans="1:26" ht="75" customHeight="1" x14ac:dyDescent="0.2">
      <c r="A571" s="19" t="s">
        <v>1539</v>
      </c>
      <c r="B571" s="20" t="s">
        <v>1540</v>
      </c>
      <c r="C571" s="20" t="s">
        <v>870</v>
      </c>
      <c r="D571" s="21" t="s">
        <v>1037</v>
      </c>
      <c r="E571" s="21" t="s">
        <v>1038</v>
      </c>
      <c r="F571" s="21" t="s">
        <v>1042</v>
      </c>
      <c r="G571" s="21" t="s">
        <v>1433</v>
      </c>
      <c r="H571" s="22" t="s">
        <v>1057</v>
      </c>
      <c r="I571" s="22" t="s">
        <v>1549</v>
      </c>
      <c r="J571" s="22" t="s">
        <v>2211</v>
      </c>
      <c r="K571" s="20" t="s">
        <v>2211</v>
      </c>
      <c r="L571" s="22">
        <v>82121503</v>
      </c>
      <c r="M571" s="22" t="s">
        <v>1642</v>
      </c>
      <c r="N571" s="22" t="s">
        <v>1545</v>
      </c>
      <c r="O571" s="20">
        <v>350</v>
      </c>
      <c r="P571" s="23">
        <v>800</v>
      </c>
      <c r="Q571" s="23">
        <v>280000</v>
      </c>
      <c r="R571" s="24"/>
      <c r="S571" s="23">
        <v>0</v>
      </c>
      <c r="T571" s="20">
        <v>350</v>
      </c>
      <c r="U571" s="23">
        <v>280000</v>
      </c>
      <c r="V571" s="20"/>
      <c r="W571" s="23">
        <v>0</v>
      </c>
      <c r="X571" s="20"/>
      <c r="Y571" s="23">
        <v>0</v>
      </c>
      <c r="Z571" s="23" t="str">
        <f>+LEFT(Costeo!$H423,250)</f>
        <v>Participar en programas de movilidad académica internacional</v>
      </c>
    </row>
    <row r="572" spans="1:26" ht="75" customHeight="1" x14ac:dyDescent="0.2">
      <c r="A572" s="19" t="s">
        <v>1539</v>
      </c>
      <c r="B572" s="20" t="s">
        <v>1709</v>
      </c>
      <c r="C572" s="20" t="s">
        <v>23</v>
      </c>
      <c r="D572" s="21" t="s">
        <v>24</v>
      </c>
      <c r="E572" s="25" t="s">
        <v>220</v>
      </c>
      <c r="F572" s="21" t="s">
        <v>223</v>
      </c>
      <c r="G572" s="21" t="s">
        <v>31</v>
      </c>
      <c r="H572" s="22" t="s">
        <v>226</v>
      </c>
      <c r="I572" s="22" t="s">
        <v>1549</v>
      </c>
      <c r="J572" s="22" t="s">
        <v>1641</v>
      </c>
      <c r="K572" s="20" t="s">
        <v>2212</v>
      </c>
      <c r="L572" s="22">
        <v>82121503</v>
      </c>
      <c r="M572" s="22" t="s">
        <v>1642</v>
      </c>
      <c r="N572" s="22" t="s">
        <v>1545</v>
      </c>
      <c r="O572" s="20">
        <v>900</v>
      </c>
      <c r="P572" s="23">
        <v>60</v>
      </c>
      <c r="Q572" s="23">
        <v>54000</v>
      </c>
      <c r="R572" s="24">
        <v>900</v>
      </c>
      <c r="S572" s="23">
        <v>54000</v>
      </c>
      <c r="T572" s="20">
        <v>0</v>
      </c>
      <c r="U572" s="23">
        <v>0</v>
      </c>
      <c r="V572" s="20"/>
      <c r="W572" s="23">
        <v>0</v>
      </c>
      <c r="X572" s="20"/>
      <c r="Y572" s="23">
        <v>0</v>
      </c>
      <c r="Z572" s="23" t="str">
        <f>+LEFT(Costeo!$H398,250)</f>
        <v>Seminarios de capacitación en el Modelo de Formación Centrado en la Práctica</v>
      </c>
    </row>
    <row r="573" spans="1:26" ht="75" customHeight="1" x14ac:dyDescent="0.2">
      <c r="A573" s="19" t="s">
        <v>1539</v>
      </c>
      <c r="B573" s="20" t="s">
        <v>1709</v>
      </c>
      <c r="C573" s="20" t="s">
        <v>23</v>
      </c>
      <c r="D573" s="21" t="s">
        <v>24</v>
      </c>
      <c r="E573" s="21" t="s">
        <v>220</v>
      </c>
      <c r="F573" s="21" t="s">
        <v>223</v>
      </c>
      <c r="G573" s="21" t="s">
        <v>31</v>
      </c>
      <c r="H573" s="22" t="s">
        <v>226</v>
      </c>
      <c r="I573" s="22" t="s">
        <v>1549</v>
      </c>
      <c r="J573" s="22" t="s">
        <v>1641</v>
      </c>
      <c r="K573" s="20" t="s">
        <v>2212</v>
      </c>
      <c r="L573" s="22">
        <v>82121503</v>
      </c>
      <c r="M573" s="22" t="s">
        <v>1642</v>
      </c>
      <c r="N573" s="22" t="s">
        <v>1545</v>
      </c>
      <c r="O573" s="20">
        <v>900</v>
      </c>
      <c r="P573" s="23">
        <v>60</v>
      </c>
      <c r="Q573" s="23">
        <v>54000</v>
      </c>
      <c r="R573" s="24"/>
      <c r="S573" s="23">
        <v>0</v>
      </c>
      <c r="T573" s="20">
        <v>200</v>
      </c>
      <c r="U573" s="23">
        <v>12000</v>
      </c>
      <c r="V573" s="20">
        <v>700</v>
      </c>
      <c r="W573" s="23">
        <v>42000</v>
      </c>
      <c r="X573" s="20"/>
      <c r="Y573" s="23">
        <v>0</v>
      </c>
      <c r="Z573" s="23" t="str">
        <f>+LEFT(Costeo!$H400,250)</f>
        <v xml:space="preserve">Gestionar el acceso a literatura actualizada sobre sobre temáticas relacionadas a la buena docencia universitaria. </v>
      </c>
    </row>
    <row r="574" spans="1:26" ht="75" customHeight="1" x14ac:dyDescent="0.2">
      <c r="A574" s="19" t="s">
        <v>1539</v>
      </c>
      <c r="B574" s="20" t="s">
        <v>1709</v>
      </c>
      <c r="C574" s="20" t="s">
        <v>23</v>
      </c>
      <c r="D574" s="21" t="s">
        <v>24</v>
      </c>
      <c r="E574" s="21" t="s">
        <v>25</v>
      </c>
      <c r="F574" s="21" t="s">
        <v>179</v>
      </c>
      <c r="G574" s="21" t="s">
        <v>31</v>
      </c>
      <c r="H574" s="22" t="s">
        <v>189</v>
      </c>
      <c r="I574" s="22" t="s">
        <v>1549</v>
      </c>
      <c r="J574" s="22" t="s">
        <v>2213</v>
      </c>
      <c r="K574" s="20" t="s">
        <v>2214</v>
      </c>
      <c r="L574" s="22">
        <v>82121903</v>
      </c>
      <c r="M574" s="22" t="s">
        <v>1642</v>
      </c>
      <c r="N574" s="22" t="s">
        <v>1545</v>
      </c>
      <c r="O574" s="20">
        <v>200</v>
      </c>
      <c r="P574" s="23">
        <v>1365</v>
      </c>
      <c r="Q574" s="23">
        <v>273000</v>
      </c>
      <c r="R574" s="24"/>
      <c r="S574" s="23">
        <v>0</v>
      </c>
      <c r="T574" s="20">
        <v>200</v>
      </c>
      <c r="U574" s="23">
        <v>273000</v>
      </c>
      <c r="V574" s="20"/>
      <c r="W574" s="23">
        <v>0</v>
      </c>
      <c r="X574" s="20"/>
      <c r="Y574" s="23">
        <v>0</v>
      </c>
      <c r="Z574" s="23" t="str">
        <f>+LEFT(Costeo!$H402,250)</f>
        <v xml:space="preserve">Ejecución de las actividades de inducción planificadas como parte del ingreso a carrera. </v>
      </c>
    </row>
    <row r="575" spans="1:26" ht="75" customHeight="1" x14ac:dyDescent="0.2">
      <c r="A575" s="19" t="s">
        <v>1539</v>
      </c>
      <c r="B575" s="20" t="s">
        <v>1540</v>
      </c>
      <c r="C575" s="20" t="s">
        <v>870</v>
      </c>
      <c r="D575" s="21" t="s">
        <v>1037</v>
      </c>
      <c r="E575" s="21" t="s">
        <v>1038</v>
      </c>
      <c r="F575" s="21" t="s">
        <v>1042</v>
      </c>
      <c r="G575" s="21" t="s">
        <v>1433</v>
      </c>
      <c r="H575" s="22" t="s">
        <v>1054</v>
      </c>
      <c r="I575" s="22" t="s">
        <v>1623</v>
      </c>
      <c r="J575" s="22" t="s">
        <v>2215</v>
      </c>
      <c r="K575" s="20" t="s">
        <v>2215</v>
      </c>
      <c r="L575" s="22" t="s">
        <v>1543</v>
      </c>
      <c r="M575" s="32" t="s">
        <v>2216</v>
      </c>
      <c r="N575" s="22" t="s">
        <v>1545</v>
      </c>
      <c r="O575" s="20">
        <v>12</v>
      </c>
      <c r="P575" s="23">
        <v>630000</v>
      </c>
      <c r="Q575" s="23">
        <v>7560000</v>
      </c>
      <c r="R575" s="24"/>
      <c r="S575" s="23">
        <v>0</v>
      </c>
      <c r="T575" s="20"/>
      <c r="U575" s="23">
        <v>0</v>
      </c>
      <c r="V575" s="20">
        <v>12</v>
      </c>
      <c r="W575" s="23">
        <v>7560000</v>
      </c>
      <c r="X575" s="20"/>
      <c r="Y575" s="23">
        <v>0</v>
      </c>
      <c r="Z575" s="23" t="str">
        <f>+LEFT(Costeo!$H419,250)</f>
        <v>Pago de servicios EPH</v>
      </c>
    </row>
    <row r="576" spans="1:26" ht="75" customHeight="1" x14ac:dyDescent="0.2">
      <c r="A576" s="19" t="s">
        <v>1539</v>
      </c>
      <c r="B576" s="20" t="s">
        <v>1709</v>
      </c>
      <c r="C576" s="20" t="s">
        <v>23</v>
      </c>
      <c r="D576" s="21" t="s">
        <v>24</v>
      </c>
      <c r="E576" s="21" t="s">
        <v>220</v>
      </c>
      <c r="F576" s="21" t="s">
        <v>223</v>
      </c>
      <c r="G576" s="21" t="s">
        <v>31</v>
      </c>
      <c r="H576" s="22" t="s">
        <v>227</v>
      </c>
      <c r="I576" s="22" t="s">
        <v>1680</v>
      </c>
      <c r="J576" s="22" t="s">
        <v>2217</v>
      </c>
      <c r="K576" s="20" t="s">
        <v>2218</v>
      </c>
      <c r="L576" s="22"/>
      <c r="M576" s="22" t="s">
        <v>1684</v>
      </c>
      <c r="N576" s="22" t="s">
        <v>1545</v>
      </c>
      <c r="O576" s="20">
        <v>1</v>
      </c>
      <c r="P576" s="23">
        <v>1868460</v>
      </c>
      <c r="Q576" s="23">
        <v>1868460</v>
      </c>
      <c r="R576" s="24"/>
      <c r="S576" s="23">
        <v>0</v>
      </c>
      <c r="T576" s="20">
        <v>0.5</v>
      </c>
      <c r="U576" s="23">
        <v>934230</v>
      </c>
      <c r="V576" s="20">
        <v>0.5</v>
      </c>
      <c r="W576" s="23">
        <v>934230</v>
      </c>
      <c r="X576" s="20"/>
      <c r="Y576" s="23">
        <v>0</v>
      </c>
      <c r="Z576" s="23" t="str">
        <f>+LEFT(Costeo!$H399,250)</f>
        <v xml:space="preserve">Partcipación en estancias y otras actividades de actualización y movilidad docente. </v>
      </c>
    </row>
    <row r="577" spans="1:26" ht="75" customHeight="1" x14ac:dyDescent="0.2">
      <c r="A577" s="19" t="s">
        <v>1564</v>
      </c>
      <c r="B577" s="20" t="s">
        <v>1540</v>
      </c>
      <c r="C577" s="20" t="s">
        <v>1113</v>
      </c>
      <c r="D577" s="21" t="s">
        <v>1114</v>
      </c>
      <c r="E577" s="21" t="s">
        <v>2181</v>
      </c>
      <c r="F577" s="21" t="s">
        <v>1203</v>
      </c>
      <c r="G577" s="21" t="s">
        <v>645</v>
      </c>
      <c r="H577" s="22" t="s">
        <v>1216</v>
      </c>
      <c r="I577" s="22" t="s">
        <v>1549</v>
      </c>
      <c r="J577" s="22" t="s">
        <v>2207</v>
      </c>
      <c r="K577" s="20" t="s">
        <v>2207</v>
      </c>
      <c r="L577" s="22"/>
      <c r="M577" s="22" t="s">
        <v>2208</v>
      </c>
      <c r="N577" s="22" t="s">
        <v>1545</v>
      </c>
      <c r="O577" s="20">
        <v>1</v>
      </c>
      <c r="P577" s="23">
        <v>1000000</v>
      </c>
      <c r="Q577" s="26">
        <v>1000000</v>
      </c>
      <c r="R577" s="24"/>
      <c r="S577" s="23"/>
      <c r="T577" s="20"/>
      <c r="U577" s="23"/>
      <c r="V577" s="20"/>
      <c r="W577" s="23"/>
      <c r="X577" s="20"/>
      <c r="Y577" s="23"/>
      <c r="Z577" s="23"/>
    </row>
    <row r="578" spans="1:26" ht="75" customHeight="1" x14ac:dyDescent="0.2">
      <c r="A578" s="19" t="s">
        <v>981</v>
      </c>
      <c r="B578" s="20" t="s">
        <v>1540</v>
      </c>
      <c r="C578" s="20" t="s">
        <v>1113</v>
      </c>
      <c r="D578" s="21" t="s">
        <v>1114</v>
      </c>
      <c r="E578" s="21" t="s">
        <v>1115</v>
      </c>
      <c r="F578" s="21" t="s">
        <v>1119</v>
      </c>
      <c r="G578" s="21" t="s">
        <v>1433</v>
      </c>
      <c r="H578" s="22" t="s">
        <v>1122</v>
      </c>
      <c r="I578" s="22" t="s">
        <v>1549</v>
      </c>
      <c r="J578" s="22" t="s">
        <v>2219</v>
      </c>
      <c r="K578" s="20" t="s">
        <v>2220</v>
      </c>
      <c r="L578" s="22">
        <v>40101701</v>
      </c>
      <c r="M578" s="22" t="s">
        <v>2221</v>
      </c>
      <c r="N578" s="22" t="s">
        <v>1562</v>
      </c>
      <c r="O578" s="20">
        <v>2</v>
      </c>
      <c r="P578" s="23">
        <v>700000</v>
      </c>
      <c r="Q578" s="23">
        <v>1400000</v>
      </c>
      <c r="R578" s="24">
        <v>1</v>
      </c>
      <c r="S578" s="23">
        <v>700000</v>
      </c>
      <c r="T578" s="20"/>
      <c r="U578" s="23"/>
      <c r="V578" s="20">
        <v>1</v>
      </c>
      <c r="W578" s="23">
        <v>700000</v>
      </c>
      <c r="X578" s="20"/>
      <c r="Y578" s="23">
        <v>0</v>
      </c>
      <c r="Z578" s="23" t="str">
        <f>+LEFT(Costeo!$H172,250)</f>
        <v>Presentación de infomes de resultados de buenas prácticas de proyectos de extensión.</v>
      </c>
    </row>
    <row r="579" spans="1:26" ht="75" customHeight="1" x14ac:dyDescent="0.2">
      <c r="A579" s="19" t="s">
        <v>1659</v>
      </c>
      <c r="B579" s="20" t="s">
        <v>1540</v>
      </c>
      <c r="C579" s="20" t="s">
        <v>1298</v>
      </c>
      <c r="D579" s="21" t="s">
        <v>1299</v>
      </c>
      <c r="E579" s="25" t="s">
        <v>1300</v>
      </c>
      <c r="F579" s="21" t="s">
        <v>1300</v>
      </c>
      <c r="G579" s="21" t="s">
        <v>1433</v>
      </c>
      <c r="H579" s="22" t="s">
        <v>1328</v>
      </c>
      <c r="I579" s="22" t="s">
        <v>1549</v>
      </c>
      <c r="J579" s="27" t="s">
        <v>1872</v>
      </c>
      <c r="K579" s="20" t="s">
        <v>2222</v>
      </c>
      <c r="L579" s="22" t="str">
        <f>IFERROR(VLOOKUP(Costeo!$J520,'Artículos del catálogo'!$A$2:$F$18302,3,FALSE),"")</f>
        <v/>
      </c>
      <c r="M579" s="22" t="s">
        <v>2223</v>
      </c>
      <c r="N579" s="22" t="s">
        <v>1545</v>
      </c>
      <c r="O579" s="20">
        <v>2</v>
      </c>
      <c r="P579" s="23">
        <v>5500</v>
      </c>
      <c r="Q579" s="23">
        <v>11000</v>
      </c>
      <c r="R579" s="24"/>
      <c r="S579" s="23">
        <f>Costeo!$R520*Costeo!$P520</f>
        <v>200000</v>
      </c>
      <c r="T579" s="20">
        <v>2</v>
      </c>
      <c r="U579" s="23">
        <f>Costeo!$T520*Costeo!$P520</f>
        <v>200000</v>
      </c>
      <c r="V579" s="20"/>
      <c r="W579" s="23">
        <f>Costeo!$V520*Costeo!$P520</f>
        <v>200000</v>
      </c>
      <c r="X579" s="20"/>
      <c r="Y579" s="23">
        <f>Costeo!$X520*Costeo!$P520</f>
        <v>200000</v>
      </c>
      <c r="Z579" s="23" t="str">
        <f>+LEFT(Costeo!$H520,250)</f>
        <v>Compra de combustible Rectoría</v>
      </c>
    </row>
    <row r="580" spans="1:26" ht="75" customHeight="1" x14ac:dyDescent="0.2">
      <c r="A580" s="19" t="s">
        <v>1659</v>
      </c>
      <c r="B580" s="20" t="s">
        <v>1540</v>
      </c>
      <c r="C580" s="20" t="s">
        <v>1298</v>
      </c>
      <c r="D580" s="21" t="s">
        <v>1299</v>
      </c>
      <c r="E580" s="25" t="s">
        <v>1300</v>
      </c>
      <c r="F580" s="21" t="s">
        <v>1300</v>
      </c>
      <c r="G580" s="21" t="s">
        <v>1433</v>
      </c>
      <c r="H580" s="22" t="s">
        <v>1328</v>
      </c>
      <c r="I580" s="22" t="s">
        <v>1549</v>
      </c>
      <c r="J580" s="27" t="s">
        <v>1872</v>
      </c>
      <c r="K580" s="20" t="s">
        <v>2224</v>
      </c>
      <c r="L580" s="22" t="str">
        <f>IFERROR(VLOOKUP(Costeo!$J532,'Artículos del catálogo'!$A$2:$F$18302,3,FALSE),"")</f>
        <v/>
      </c>
      <c r="M580" s="22" t="s">
        <v>2223</v>
      </c>
      <c r="N580" s="22" t="s">
        <v>1545</v>
      </c>
      <c r="O580" s="20">
        <v>2</v>
      </c>
      <c r="P580" s="23">
        <v>90000</v>
      </c>
      <c r="Q580" s="23">
        <v>180000</v>
      </c>
      <c r="R580" s="24"/>
      <c r="S580" s="23">
        <f>Costeo!$R532*Costeo!$P532</f>
        <v>60000</v>
      </c>
      <c r="T580" s="20">
        <v>2</v>
      </c>
      <c r="U580" s="23">
        <f>Costeo!$T532*Costeo!$P532</f>
        <v>0</v>
      </c>
      <c r="V580" s="20"/>
      <c r="W580" s="23">
        <f>Costeo!$V532*Costeo!$P532</f>
        <v>60000</v>
      </c>
      <c r="X580" s="20"/>
      <c r="Y580" s="23">
        <f>Costeo!$X532*Costeo!$P532</f>
        <v>0</v>
      </c>
      <c r="Z580" s="23" t="str">
        <f>+LEFT(Costeo!$H532,250)</f>
        <v>Adquisición de impresora para la Oficina de Almacén</v>
      </c>
    </row>
    <row r="581" spans="1:26" ht="75" customHeight="1" x14ac:dyDescent="0.2">
      <c r="A581" s="19" t="s">
        <v>1659</v>
      </c>
      <c r="B581" s="20" t="s">
        <v>1540</v>
      </c>
      <c r="C581" s="20" t="s">
        <v>1298</v>
      </c>
      <c r="D581" s="21" t="s">
        <v>1299</v>
      </c>
      <c r="E581" s="25" t="s">
        <v>1300</v>
      </c>
      <c r="F581" s="21" t="s">
        <v>1300</v>
      </c>
      <c r="G581" s="21" t="s">
        <v>1433</v>
      </c>
      <c r="H581" s="22" t="s">
        <v>1328</v>
      </c>
      <c r="I581" s="22" t="s">
        <v>1549</v>
      </c>
      <c r="J581" s="27" t="s">
        <v>1872</v>
      </c>
      <c r="K581" s="20" t="s">
        <v>2222</v>
      </c>
      <c r="L581" s="22" t="str">
        <f>IFERROR(VLOOKUP(Costeo!$J536,'Artículos del catálogo'!$A$2:$F$18302,3,FALSE),"")</f>
        <v/>
      </c>
      <c r="M581" s="22" t="s">
        <v>2223</v>
      </c>
      <c r="N581" s="22" t="s">
        <v>1545</v>
      </c>
      <c r="O581" s="20">
        <v>6</v>
      </c>
      <c r="P581" s="23">
        <v>5500</v>
      </c>
      <c r="Q581" s="23">
        <v>33000</v>
      </c>
      <c r="R581" s="24"/>
      <c r="S581" s="23">
        <f>Costeo!$R536*Costeo!$P536</f>
        <v>0</v>
      </c>
      <c r="T581" s="20">
        <v>6</v>
      </c>
      <c r="U581" s="23">
        <f>Costeo!$T536*Costeo!$P536</f>
        <v>0</v>
      </c>
      <c r="V581" s="20"/>
      <c r="W581" s="23">
        <f>Costeo!$V536*Costeo!$P536</f>
        <v>0</v>
      </c>
      <c r="X581" s="20"/>
      <c r="Y581" s="23">
        <f>Costeo!$X536*Costeo!$P536</f>
        <v>0</v>
      </c>
      <c r="Z581" s="23" t="str">
        <f>+LEFT(Costeo!$H536,250)</f>
        <v>Adquisición activos fijos JVM</v>
      </c>
    </row>
    <row r="582" spans="1:26" ht="75" customHeight="1" x14ac:dyDescent="0.2">
      <c r="A582" s="19" t="s">
        <v>1659</v>
      </c>
      <c r="B582" s="20" t="s">
        <v>1540</v>
      </c>
      <c r="C582" s="20" t="s">
        <v>1298</v>
      </c>
      <c r="D582" s="21" t="s">
        <v>1299</v>
      </c>
      <c r="E582" s="25" t="s">
        <v>1300</v>
      </c>
      <c r="F582" s="21" t="s">
        <v>1300</v>
      </c>
      <c r="G582" s="21" t="s">
        <v>1433</v>
      </c>
      <c r="H582" s="22" t="s">
        <v>1328</v>
      </c>
      <c r="I582" s="22" t="s">
        <v>1549</v>
      </c>
      <c r="J582" s="27" t="s">
        <v>1872</v>
      </c>
      <c r="K582" s="20" t="s">
        <v>2222</v>
      </c>
      <c r="L582" s="22">
        <f>IFERROR(VLOOKUP(Costeo!$J604,'Artículos del catálogo'!$A$2:$F$18302,3,FALSE),"")</f>
        <v>82121503</v>
      </c>
      <c r="M582" s="22" t="s">
        <v>2223</v>
      </c>
      <c r="N582" s="22" t="s">
        <v>1545</v>
      </c>
      <c r="O582" s="20">
        <v>40</v>
      </c>
      <c r="P582" s="23">
        <v>5500</v>
      </c>
      <c r="Q582" s="23">
        <v>220000</v>
      </c>
      <c r="R582" s="24"/>
      <c r="S582" s="23">
        <f>Costeo!$R604*Costeo!$P604</f>
        <v>0</v>
      </c>
      <c r="T582" s="20">
        <v>40</v>
      </c>
      <c r="U582" s="23">
        <f>Costeo!$T604*Costeo!$P604</f>
        <v>800000</v>
      </c>
      <c r="V582" s="20"/>
      <c r="W582" s="23">
        <f>Costeo!$V604*Costeo!$P604</f>
        <v>0</v>
      </c>
      <c r="X582" s="20"/>
      <c r="Y582" s="23">
        <f>Costeo!$X604*Costeo!$P604</f>
        <v>0</v>
      </c>
      <c r="Z582" s="23" t="str">
        <f>+LEFT(Costeo!$H604,250)</f>
        <v>Revisión y actualización de material de apoyo para la formación complementaria</v>
      </c>
    </row>
    <row r="583" spans="1:26" ht="75" customHeight="1" x14ac:dyDescent="0.2">
      <c r="A583" s="19" t="s">
        <v>981</v>
      </c>
      <c r="B583" s="20" t="s">
        <v>1540</v>
      </c>
      <c r="C583" s="20" t="s">
        <v>1113</v>
      </c>
      <c r="D583" s="21" t="s">
        <v>1114</v>
      </c>
      <c r="E583" s="21" t="s">
        <v>1115</v>
      </c>
      <c r="F583" s="21" t="s">
        <v>1119</v>
      </c>
      <c r="G583" s="21" t="s">
        <v>1433</v>
      </c>
      <c r="H583" s="22" t="s">
        <v>1122</v>
      </c>
      <c r="I583" s="22" t="s">
        <v>1549</v>
      </c>
      <c r="J583" s="22" t="s">
        <v>2225</v>
      </c>
      <c r="K583" s="20" t="s">
        <v>2226</v>
      </c>
      <c r="L583" s="22">
        <v>26111704</v>
      </c>
      <c r="M583" s="22" t="s">
        <v>2223</v>
      </c>
      <c r="N583" s="22" t="s">
        <v>1562</v>
      </c>
      <c r="O583" s="20">
        <v>1</v>
      </c>
      <c r="P583" s="23">
        <v>900000</v>
      </c>
      <c r="Q583" s="23">
        <v>900000</v>
      </c>
      <c r="R583" s="24"/>
      <c r="S583" s="23">
        <v>0</v>
      </c>
      <c r="T583" s="20">
        <v>1</v>
      </c>
      <c r="U583" s="23">
        <v>900000</v>
      </c>
      <c r="V583" s="20"/>
      <c r="W583" s="23">
        <v>0</v>
      </c>
      <c r="X583" s="20"/>
      <c r="Y583" s="23">
        <v>0</v>
      </c>
      <c r="Z583" s="23" t="str">
        <f>+LEFT(Costeo!$H165,250)</f>
        <v>Ejecución del Congreso Estudiantil de Investigación Educativa (CEIE) en los recintos</v>
      </c>
    </row>
    <row r="584" spans="1:26" ht="75" customHeight="1" x14ac:dyDescent="0.2">
      <c r="A584" s="19" t="s">
        <v>981</v>
      </c>
      <c r="B584" s="20" t="s">
        <v>1540</v>
      </c>
      <c r="C584" s="20" t="s">
        <v>1113</v>
      </c>
      <c r="D584" s="21" t="s">
        <v>1114</v>
      </c>
      <c r="E584" s="21" t="s">
        <v>1202</v>
      </c>
      <c r="F584" s="21" t="s">
        <v>1203</v>
      </c>
      <c r="G584" s="21" t="s">
        <v>1433</v>
      </c>
      <c r="H584" s="22" t="s">
        <v>1210</v>
      </c>
      <c r="I584" s="22" t="s">
        <v>1549</v>
      </c>
      <c r="J584" s="22" t="s">
        <v>2227</v>
      </c>
      <c r="K584" s="20" t="s">
        <v>2227</v>
      </c>
      <c r="L584" s="22">
        <v>43231508</v>
      </c>
      <c r="M584" s="22" t="s">
        <v>2228</v>
      </c>
      <c r="N584" s="22" t="s">
        <v>1562</v>
      </c>
      <c r="O584" s="20">
        <v>1</v>
      </c>
      <c r="P584" s="23">
        <v>250000</v>
      </c>
      <c r="Q584" s="23">
        <v>250000</v>
      </c>
      <c r="R584" s="24">
        <v>1</v>
      </c>
      <c r="S584" s="23">
        <v>250000</v>
      </c>
      <c r="T584" s="20"/>
      <c r="U584" s="23">
        <v>0</v>
      </c>
      <c r="V584" s="20"/>
      <c r="W584" s="23">
        <v>0</v>
      </c>
      <c r="X584" s="20"/>
      <c r="Y584" s="23">
        <v>0</v>
      </c>
      <c r="Z584" s="23" t="str">
        <f>+LEFT(Costeo!$H193,250)</f>
        <v>Pagar seguros</v>
      </c>
    </row>
    <row r="585" spans="1:26" ht="75" customHeight="1" x14ac:dyDescent="0.2">
      <c r="A585" s="19" t="s">
        <v>981</v>
      </c>
      <c r="B585" s="20" t="s">
        <v>1540</v>
      </c>
      <c r="C585" s="20" t="s">
        <v>1113</v>
      </c>
      <c r="D585" s="21" t="s">
        <v>1114</v>
      </c>
      <c r="E585" s="21" t="s">
        <v>1202</v>
      </c>
      <c r="F585" s="21" t="s">
        <v>1203</v>
      </c>
      <c r="G585" s="21" t="s">
        <v>1433</v>
      </c>
      <c r="H585" s="22" t="s">
        <v>1209</v>
      </c>
      <c r="I585" s="22" t="s">
        <v>1549</v>
      </c>
      <c r="J585" s="22" t="s">
        <v>1209</v>
      </c>
      <c r="K585" s="20"/>
      <c r="L585" s="22">
        <v>43231508</v>
      </c>
      <c r="M585" s="22" t="s">
        <v>2228</v>
      </c>
      <c r="N585" s="22" t="s">
        <v>1562</v>
      </c>
      <c r="O585" s="20">
        <v>1</v>
      </c>
      <c r="P585" s="23"/>
      <c r="Q585" s="23">
        <v>2000000</v>
      </c>
      <c r="R585" s="24"/>
      <c r="S585" s="23"/>
      <c r="T585" s="20"/>
      <c r="U585" s="23"/>
      <c r="V585" s="20"/>
      <c r="W585" s="23"/>
      <c r="X585" s="20">
        <v>1</v>
      </c>
      <c r="Y585" s="23">
        <v>2000000</v>
      </c>
      <c r="Z585" s="23" t="str">
        <f>+LEFT(Costeo!$H379,250)</f>
        <v>Carnetizar a los estudiantes y docentes</v>
      </c>
    </row>
    <row r="586" spans="1:26" ht="75" customHeight="1" x14ac:dyDescent="0.2">
      <c r="A586" s="19" t="s">
        <v>981</v>
      </c>
      <c r="B586" s="20" t="s">
        <v>1540</v>
      </c>
      <c r="C586" s="20" t="s">
        <v>1113</v>
      </c>
      <c r="D586" s="21" t="s">
        <v>1114</v>
      </c>
      <c r="E586" s="25" t="s">
        <v>1160</v>
      </c>
      <c r="F586" s="21" t="s">
        <v>1163</v>
      </c>
      <c r="G586" s="21" t="s">
        <v>1433</v>
      </c>
      <c r="H586" s="22" t="s">
        <v>1168</v>
      </c>
      <c r="I586" s="22" t="s">
        <v>1549</v>
      </c>
      <c r="J586" s="22">
        <v>1</v>
      </c>
      <c r="K586" s="20" t="s">
        <v>2229</v>
      </c>
      <c r="L586" s="22">
        <v>30201701</v>
      </c>
      <c r="M586" s="22" t="s">
        <v>2230</v>
      </c>
      <c r="N586" s="22" t="s">
        <v>1562</v>
      </c>
      <c r="O586" s="20">
        <v>1</v>
      </c>
      <c r="P586" s="23">
        <v>7200000</v>
      </c>
      <c r="Q586" s="23">
        <v>7200000</v>
      </c>
      <c r="R586" s="24">
        <v>1</v>
      </c>
      <c r="S586" s="23">
        <v>7200000</v>
      </c>
      <c r="T586" s="20"/>
      <c r="U586" s="23">
        <v>0</v>
      </c>
      <c r="V586" s="20"/>
      <c r="W586" s="23">
        <v>0</v>
      </c>
      <c r="X586" s="20"/>
      <c r="Y586" s="23">
        <v>0</v>
      </c>
      <c r="Z586" s="23" t="str">
        <f>+LEFT(Costeo!$H141,250)</f>
        <v>Actividades de desarrollo y capacidades sobre integridad</v>
      </c>
    </row>
    <row r="587" spans="1:26" ht="75" customHeight="1" x14ac:dyDescent="0.2">
      <c r="A587" s="19" t="s">
        <v>981</v>
      </c>
      <c r="B587" s="20" t="s">
        <v>1540</v>
      </c>
      <c r="C587" s="20" t="s">
        <v>1113</v>
      </c>
      <c r="D587" s="21" t="s">
        <v>1114</v>
      </c>
      <c r="E587" s="25" t="s">
        <v>1160</v>
      </c>
      <c r="F587" s="21" t="s">
        <v>1163</v>
      </c>
      <c r="G587" s="21" t="s">
        <v>1433</v>
      </c>
      <c r="H587" s="22" t="s">
        <v>1168</v>
      </c>
      <c r="I587" s="22" t="s">
        <v>1549</v>
      </c>
      <c r="J587" s="22">
        <v>1</v>
      </c>
      <c r="K587" s="20" t="s">
        <v>2231</v>
      </c>
      <c r="L587" s="22">
        <v>30201701</v>
      </c>
      <c r="M587" s="22" t="s">
        <v>2230</v>
      </c>
      <c r="N587" s="22" t="s">
        <v>1562</v>
      </c>
      <c r="O587" s="20">
        <v>1</v>
      </c>
      <c r="P587" s="23">
        <v>600000</v>
      </c>
      <c r="Q587" s="23">
        <v>600000</v>
      </c>
      <c r="R587" s="24"/>
      <c r="S587" s="23">
        <v>0</v>
      </c>
      <c r="T587" s="20">
        <v>1</v>
      </c>
      <c r="U587" s="23">
        <v>600000</v>
      </c>
      <c r="V587" s="20"/>
      <c r="W587" s="23">
        <v>0</v>
      </c>
      <c r="X587" s="20"/>
      <c r="Y587" s="23">
        <v>0</v>
      </c>
      <c r="Z587" s="23" t="str">
        <f>+LEFT(Costeo!$H142,250)</f>
        <v>Crear programa interno de formacion para la integridad.</v>
      </c>
    </row>
    <row r="588" spans="1:26" ht="75" customHeight="1" x14ac:dyDescent="0.2">
      <c r="A588" s="19" t="s">
        <v>981</v>
      </c>
      <c r="B588" s="20" t="s">
        <v>1540</v>
      </c>
      <c r="C588" s="20" t="s">
        <v>1113</v>
      </c>
      <c r="D588" s="21" t="s">
        <v>1114</v>
      </c>
      <c r="E588" s="25" t="s">
        <v>1160</v>
      </c>
      <c r="F588" s="21" t="s">
        <v>1163</v>
      </c>
      <c r="G588" s="21" t="s">
        <v>1433</v>
      </c>
      <c r="H588" s="22" t="s">
        <v>1168</v>
      </c>
      <c r="I588" s="22" t="s">
        <v>1549</v>
      </c>
      <c r="J588" s="22">
        <v>1</v>
      </c>
      <c r="K588" s="20" t="s">
        <v>2232</v>
      </c>
      <c r="L588" s="22">
        <v>30201701</v>
      </c>
      <c r="M588" s="22" t="s">
        <v>2230</v>
      </c>
      <c r="N588" s="22" t="s">
        <v>1562</v>
      </c>
      <c r="O588" s="20">
        <v>1</v>
      </c>
      <c r="P588" s="23">
        <v>1200000</v>
      </c>
      <c r="Q588" s="23">
        <v>1200000</v>
      </c>
      <c r="R588" s="24"/>
      <c r="S588" s="23">
        <v>0</v>
      </c>
      <c r="T588" s="20"/>
      <c r="U588" s="23">
        <v>0</v>
      </c>
      <c r="V588" s="20">
        <v>1</v>
      </c>
      <c r="W588" s="23">
        <v>1200000</v>
      </c>
      <c r="X588" s="20"/>
      <c r="Y588" s="23">
        <v>0</v>
      </c>
      <c r="Z588" s="23" t="str">
        <f>+LEFT(Costeo!$H143,250)</f>
        <v>Coordinar y ejecutar, por lo menos, dos reuniones en el transcurso del año con la MAE y los Directivos del Instituto, para informar sobre los avances y planes de acción relativos a las NOBACI y el fortalecimiento del Control Interno.</v>
      </c>
    </row>
    <row r="589" spans="1:26" ht="75" customHeight="1" x14ac:dyDescent="0.2">
      <c r="A589" s="19" t="s">
        <v>981</v>
      </c>
      <c r="B589" s="20" t="s">
        <v>1540</v>
      </c>
      <c r="C589" s="20" t="s">
        <v>1113</v>
      </c>
      <c r="D589" s="21" t="s">
        <v>1114</v>
      </c>
      <c r="E589" s="25" t="s">
        <v>1160</v>
      </c>
      <c r="F589" s="21" t="s">
        <v>1163</v>
      </c>
      <c r="G589" s="21" t="s">
        <v>1433</v>
      </c>
      <c r="H589" s="22" t="s">
        <v>1168</v>
      </c>
      <c r="I589" s="22" t="s">
        <v>1549</v>
      </c>
      <c r="J589" s="22">
        <v>1</v>
      </c>
      <c r="K589" s="20" t="s">
        <v>2233</v>
      </c>
      <c r="L589" s="22">
        <v>30201701</v>
      </c>
      <c r="M589" s="22" t="s">
        <v>2230</v>
      </c>
      <c r="N589" s="22" t="s">
        <v>1562</v>
      </c>
      <c r="O589" s="20">
        <v>1</v>
      </c>
      <c r="P589" s="23">
        <v>8000000</v>
      </c>
      <c r="Q589" s="23">
        <v>8000000</v>
      </c>
      <c r="R589" s="24"/>
      <c r="S589" s="23">
        <v>0</v>
      </c>
      <c r="T589" s="20">
        <v>1</v>
      </c>
      <c r="U589" s="23">
        <v>8000000</v>
      </c>
      <c r="V589" s="20"/>
      <c r="W589" s="23">
        <v>0</v>
      </c>
      <c r="X589" s="20"/>
      <c r="Y589" s="23">
        <v>0</v>
      </c>
      <c r="Z589" s="23" t="str">
        <f>+LEFT(Costeo!$H144,250)</f>
        <v>Formular POA 2025</v>
      </c>
    </row>
    <row r="590" spans="1:26" ht="75" customHeight="1" x14ac:dyDescent="0.2">
      <c r="A590" s="19" t="s">
        <v>553</v>
      </c>
      <c r="B590" s="20" t="s">
        <v>1644</v>
      </c>
      <c r="C590" s="20" t="s">
        <v>1645</v>
      </c>
      <c r="D590" s="21" t="s">
        <v>582</v>
      </c>
      <c r="E590" s="21" t="s">
        <v>574</v>
      </c>
      <c r="F590" s="21" t="s">
        <v>578</v>
      </c>
      <c r="G590" s="21" t="s">
        <v>579</v>
      </c>
      <c r="H590" s="22" t="s">
        <v>580</v>
      </c>
      <c r="I590" s="22" t="s">
        <v>1680</v>
      </c>
      <c r="J590" s="22" t="s">
        <v>2234</v>
      </c>
      <c r="K590" s="20" t="s">
        <v>1761</v>
      </c>
      <c r="L590" s="22"/>
      <c r="M590" s="22" t="s">
        <v>1684</v>
      </c>
      <c r="N590" s="22" t="s">
        <v>1545</v>
      </c>
      <c r="O590" s="20">
        <v>1</v>
      </c>
      <c r="P590" s="23">
        <v>20000000</v>
      </c>
      <c r="Q590" s="23">
        <v>20000000</v>
      </c>
      <c r="R590" s="24">
        <v>1</v>
      </c>
      <c r="S590" s="23">
        <v>20000000</v>
      </c>
      <c r="T590" s="20"/>
      <c r="U590" s="23">
        <v>0</v>
      </c>
      <c r="V590" s="20"/>
      <c r="W590" s="23">
        <v>0</v>
      </c>
      <c r="X590" s="20"/>
      <c r="Y590" s="23">
        <v>0</v>
      </c>
      <c r="Z590" s="23" t="str">
        <f>+LEFT(Costeo!$H16,250)</f>
        <v>Implementar el plan de mantenimiento EPH</v>
      </c>
    </row>
    <row r="591" spans="1:26" ht="75" customHeight="1" x14ac:dyDescent="0.2">
      <c r="A591" s="19" t="s">
        <v>28</v>
      </c>
      <c r="B591" s="20" t="s">
        <v>1709</v>
      </c>
      <c r="C591" s="20" t="s">
        <v>23</v>
      </c>
      <c r="D591" s="21" t="s">
        <v>286</v>
      </c>
      <c r="E591" s="25" t="s">
        <v>321</v>
      </c>
      <c r="F591" s="21" t="s">
        <v>323</v>
      </c>
      <c r="G591" s="21" t="s">
        <v>31</v>
      </c>
      <c r="H591" s="22" t="s">
        <v>324</v>
      </c>
      <c r="I591" s="22" t="s">
        <v>1680</v>
      </c>
      <c r="J591" s="22" t="s">
        <v>2235</v>
      </c>
      <c r="K591" s="20" t="s">
        <v>2236</v>
      </c>
      <c r="L591" s="22"/>
      <c r="M591" s="22" t="s">
        <v>1684</v>
      </c>
      <c r="N591" s="22" t="s">
        <v>1545</v>
      </c>
      <c r="O591" s="20">
        <v>53</v>
      </c>
      <c r="P591" s="23">
        <v>50000</v>
      </c>
      <c r="Q591" s="23">
        <v>3350000</v>
      </c>
      <c r="R591" s="24">
        <v>53</v>
      </c>
      <c r="S591" s="23">
        <v>2650000</v>
      </c>
      <c r="T591" s="20"/>
      <c r="U591" s="23">
        <v>0</v>
      </c>
      <c r="V591" s="20"/>
      <c r="W591" s="23">
        <v>0</v>
      </c>
      <c r="X591" s="20"/>
      <c r="Y591" s="23">
        <v>0</v>
      </c>
      <c r="Z591" s="23" t="str">
        <f>+LEFT(Costeo!$H90,250)</f>
        <v>Desarrollo del programa formativo</v>
      </c>
    </row>
    <row r="592" spans="1:26" ht="75" customHeight="1" x14ac:dyDescent="0.2">
      <c r="A592" s="19" t="s">
        <v>981</v>
      </c>
      <c r="B592" s="20" t="s">
        <v>1540</v>
      </c>
      <c r="C592" s="20" t="s">
        <v>1113</v>
      </c>
      <c r="D592" s="21" t="s">
        <v>1114</v>
      </c>
      <c r="E592" s="25" t="s">
        <v>1160</v>
      </c>
      <c r="F592" s="21" t="s">
        <v>1163</v>
      </c>
      <c r="G592" s="21" t="s">
        <v>1433</v>
      </c>
      <c r="H592" s="22" t="s">
        <v>1168</v>
      </c>
      <c r="I592" s="22" t="s">
        <v>1549</v>
      </c>
      <c r="J592" s="22">
        <v>1</v>
      </c>
      <c r="K592" s="20" t="s">
        <v>2237</v>
      </c>
      <c r="L592" s="22">
        <v>30201701</v>
      </c>
      <c r="M592" s="22" t="s">
        <v>2230</v>
      </c>
      <c r="N592" s="22" t="s">
        <v>1562</v>
      </c>
      <c r="O592" s="20">
        <v>1</v>
      </c>
      <c r="P592" s="23">
        <v>15000000</v>
      </c>
      <c r="Q592" s="23">
        <v>15000000</v>
      </c>
      <c r="R592" s="24">
        <v>1</v>
      </c>
      <c r="S592" s="23">
        <v>15000000</v>
      </c>
      <c r="T592" s="20"/>
      <c r="U592" s="23">
        <v>0</v>
      </c>
      <c r="V592" s="20"/>
      <c r="W592" s="23">
        <v>0</v>
      </c>
      <c r="X592" s="20"/>
      <c r="Y592" s="23">
        <v>0</v>
      </c>
      <c r="Z592" s="23" t="str">
        <f>+LEFT(Costeo!$H145,250)</f>
        <v>Ejecución del Congreso Estudiantil de Investigación Educativa (CEIE) en los recintos</v>
      </c>
    </row>
    <row r="593" spans="1:26" ht="75" customHeight="1" x14ac:dyDescent="0.2">
      <c r="A593" s="19" t="s">
        <v>28</v>
      </c>
      <c r="B593" s="20" t="s">
        <v>1709</v>
      </c>
      <c r="C593" s="20" t="s">
        <v>23</v>
      </c>
      <c r="D593" s="21" t="s">
        <v>286</v>
      </c>
      <c r="E593" s="25" t="s">
        <v>321</v>
      </c>
      <c r="F593" s="21" t="s">
        <v>323</v>
      </c>
      <c r="G593" s="21" t="s">
        <v>31</v>
      </c>
      <c r="H593" s="22" t="s">
        <v>324</v>
      </c>
      <c r="I593" s="22" t="s">
        <v>1680</v>
      </c>
      <c r="J593" s="22" t="s">
        <v>2238</v>
      </c>
      <c r="K593" s="20" t="s">
        <v>2239</v>
      </c>
      <c r="L593" s="22"/>
      <c r="M593" s="22" t="s">
        <v>1684</v>
      </c>
      <c r="N593" s="22" t="s">
        <v>1545</v>
      </c>
      <c r="O593" s="20">
        <v>53</v>
      </c>
      <c r="P593" s="23">
        <v>7000</v>
      </c>
      <c r="Q593" s="23">
        <v>1070000</v>
      </c>
      <c r="R593" s="24">
        <v>53</v>
      </c>
      <c r="S593" s="23">
        <v>371000</v>
      </c>
      <c r="T593" s="20"/>
      <c r="U593" s="23">
        <v>0</v>
      </c>
      <c r="V593" s="20"/>
      <c r="W593" s="23">
        <v>0</v>
      </c>
      <c r="X593" s="20"/>
      <c r="Y593" s="23">
        <v>0</v>
      </c>
      <c r="Z593" s="23" t="str">
        <f>+LEFT(Costeo!$H91,250)</f>
        <v>Participar en congreso internacional sobre transparencia</v>
      </c>
    </row>
    <row r="594" spans="1:26" ht="75" customHeight="1" x14ac:dyDescent="0.2">
      <c r="A594" s="19" t="s">
        <v>981</v>
      </c>
      <c r="B594" s="20" t="s">
        <v>1540</v>
      </c>
      <c r="C594" s="20" t="s">
        <v>1113</v>
      </c>
      <c r="D594" s="21" t="s">
        <v>1114</v>
      </c>
      <c r="E594" s="21" t="s">
        <v>1173</v>
      </c>
      <c r="F594" s="21" t="s">
        <v>1175</v>
      </c>
      <c r="G594" s="21" t="s">
        <v>1433</v>
      </c>
      <c r="H594" s="22" t="s">
        <v>1178</v>
      </c>
      <c r="I594" s="22" t="s">
        <v>1549</v>
      </c>
      <c r="J594" s="22">
        <v>1</v>
      </c>
      <c r="K594" s="20" t="s">
        <v>2240</v>
      </c>
      <c r="L594" s="22">
        <v>30201701</v>
      </c>
      <c r="M594" s="22" t="s">
        <v>2230</v>
      </c>
      <c r="N594" s="22" t="s">
        <v>1562</v>
      </c>
      <c r="O594" s="20">
        <v>1</v>
      </c>
      <c r="P594" s="23">
        <v>500000</v>
      </c>
      <c r="Q594" s="23">
        <v>500000</v>
      </c>
      <c r="R594" s="24"/>
      <c r="S594" s="23">
        <v>0</v>
      </c>
      <c r="T594" s="20"/>
      <c r="U594" s="23">
        <v>0</v>
      </c>
      <c r="V594" s="20"/>
      <c r="W594" s="23">
        <v>0</v>
      </c>
      <c r="X594" s="20">
        <v>1</v>
      </c>
      <c r="Y594" s="23">
        <v>500000</v>
      </c>
      <c r="Z594" s="23" t="str">
        <f>+LEFT(Costeo!$H389,250)</f>
        <v>Premio al Mérito Estudiantil</v>
      </c>
    </row>
    <row r="595" spans="1:26" ht="75" customHeight="1" x14ac:dyDescent="0.2">
      <c r="A595" s="19" t="s">
        <v>1539</v>
      </c>
      <c r="B595" s="20" t="s">
        <v>1709</v>
      </c>
      <c r="C595" s="20" t="s">
        <v>23</v>
      </c>
      <c r="D595" s="21" t="s">
        <v>24</v>
      </c>
      <c r="E595" s="21" t="s">
        <v>25</v>
      </c>
      <c r="F595" s="21" t="s">
        <v>179</v>
      </c>
      <c r="G595" s="21" t="s">
        <v>31</v>
      </c>
      <c r="H595" s="22" t="s">
        <v>187</v>
      </c>
      <c r="I595" s="22" t="s">
        <v>1549</v>
      </c>
      <c r="J595" s="22" t="s">
        <v>2241</v>
      </c>
      <c r="K595" s="20" t="s">
        <v>2242</v>
      </c>
      <c r="L595" s="22">
        <v>55121727</v>
      </c>
      <c r="M595" s="22" t="s">
        <v>1840</v>
      </c>
      <c r="N595" s="22" t="s">
        <v>1545</v>
      </c>
      <c r="O595" s="20">
        <v>220</v>
      </c>
      <c r="P595" s="23">
        <v>2600</v>
      </c>
      <c r="Q595" s="23">
        <v>572000</v>
      </c>
      <c r="R595" s="24"/>
      <c r="S595" s="23">
        <v>0</v>
      </c>
      <c r="T595" s="20"/>
      <c r="U595" s="23">
        <v>0</v>
      </c>
      <c r="V595" s="20">
        <v>220</v>
      </c>
      <c r="W595" s="23">
        <v>572000</v>
      </c>
      <c r="X595" s="20"/>
      <c r="Y595" s="23">
        <v>0</v>
      </c>
      <c r="Z595" s="23" t="str">
        <f>+LEFT(Costeo!$H403,250)</f>
        <v xml:space="preserve">Ejecución de las actividades de inducción planificadas como parte del ingreso a carrera. </v>
      </c>
    </row>
    <row r="596" spans="1:26" ht="75" customHeight="1" x14ac:dyDescent="0.2">
      <c r="A596" s="19" t="s">
        <v>981</v>
      </c>
      <c r="B596" s="20" t="s">
        <v>1540</v>
      </c>
      <c r="C596" s="20" t="s">
        <v>1113</v>
      </c>
      <c r="D596" s="21" t="s">
        <v>1114</v>
      </c>
      <c r="E596" s="21" t="s">
        <v>1173</v>
      </c>
      <c r="F596" s="21" t="s">
        <v>1175</v>
      </c>
      <c r="G596" s="21" t="s">
        <v>1433</v>
      </c>
      <c r="H596" s="22" t="s">
        <v>1178</v>
      </c>
      <c r="I596" s="22" t="s">
        <v>1549</v>
      </c>
      <c r="J596" s="22">
        <v>1</v>
      </c>
      <c r="K596" s="20" t="s">
        <v>2243</v>
      </c>
      <c r="L596" s="22">
        <v>30201701</v>
      </c>
      <c r="M596" s="22" t="s">
        <v>2230</v>
      </c>
      <c r="N596" s="22" t="s">
        <v>1562</v>
      </c>
      <c r="O596" s="20">
        <v>1</v>
      </c>
      <c r="P596" s="23">
        <v>1500000</v>
      </c>
      <c r="Q596" s="23">
        <v>1500000</v>
      </c>
      <c r="R596" s="24"/>
      <c r="S596" s="23">
        <v>0</v>
      </c>
      <c r="T596" s="20">
        <v>1</v>
      </c>
      <c r="U596" s="23">
        <v>1500000</v>
      </c>
      <c r="V596" s="20"/>
      <c r="W596" s="23">
        <v>0</v>
      </c>
      <c r="X596" s="20"/>
      <c r="Y596" s="23">
        <v>0</v>
      </c>
      <c r="Z596" s="23" t="str">
        <f>+LEFT(Costeo!$H390,250)</f>
        <v>Impresión certificados DIID</v>
      </c>
    </row>
    <row r="597" spans="1:26" ht="75" customHeight="1" x14ac:dyDescent="0.2">
      <c r="A597" s="19" t="s">
        <v>1539</v>
      </c>
      <c r="B597" s="20" t="s">
        <v>1709</v>
      </c>
      <c r="C597" s="20" t="s">
        <v>23</v>
      </c>
      <c r="D597" s="21" t="s">
        <v>24</v>
      </c>
      <c r="E597" s="21" t="s">
        <v>25</v>
      </c>
      <c r="F597" s="21" t="s">
        <v>179</v>
      </c>
      <c r="G597" s="21" t="s">
        <v>31</v>
      </c>
      <c r="H597" s="22" t="s">
        <v>194</v>
      </c>
      <c r="I597" s="22" t="s">
        <v>1549</v>
      </c>
      <c r="J597" s="22" t="s">
        <v>2101</v>
      </c>
      <c r="K597" s="20" t="s">
        <v>2244</v>
      </c>
      <c r="L597" s="22">
        <v>55101524</v>
      </c>
      <c r="M597" s="22" t="s">
        <v>1843</v>
      </c>
      <c r="N597" s="22" t="s">
        <v>1545</v>
      </c>
      <c r="O597" s="20">
        <v>200</v>
      </c>
      <c r="P597" s="23">
        <v>9145</v>
      </c>
      <c r="Q597" s="23">
        <v>1829000</v>
      </c>
      <c r="R597" s="24"/>
      <c r="S597" s="23">
        <v>0</v>
      </c>
      <c r="T597" s="20">
        <v>100</v>
      </c>
      <c r="U597" s="23">
        <v>914500</v>
      </c>
      <c r="V597" s="20">
        <v>100</v>
      </c>
      <c r="W597" s="23">
        <v>914500</v>
      </c>
      <c r="X597" s="20"/>
      <c r="Y597" s="23">
        <v>0</v>
      </c>
      <c r="Z597" s="23" t="str">
        <f>+LEFT(Costeo!$H401,250)</f>
        <v xml:space="preserve">Participación en congresos, semiarios y otros eventos nacionales e internacionales de actualización académica. </v>
      </c>
    </row>
    <row r="598" spans="1:26" ht="75" customHeight="1" x14ac:dyDescent="0.2">
      <c r="A598" s="19" t="s">
        <v>1539</v>
      </c>
      <c r="B598" s="20" t="s">
        <v>1709</v>
      </c>
      <c r="C598" s="20" t="s">
        <v>23</v>
      </c>
      <c r="D598" s="21" t="s">
        <v>24</v>
      </c>
      <c r="E598" s="25" t="s">
        <v>25</v>
      </c>
      <c r="F598" s="21" t="s">
        <v>179</v>
      </c>
      <c r="G598" s="21" t="s">
        <v>31</v>
      </c>
      <c r="H598" s="22" t="s">
        <v>189</v>
      </c>
      <c r="I598" s="22" t="s">
        <v>1549</v>
      </c>
      <c r="J598" s="22" t="s">
        <v>2245</v>
      </c>
      <c r="K598" s="20" t="s">
        <v>2246</v>
      </c>
      <c r="L598" s="22">
        <v>26131604</v>
      </c>
      <c r="M598" s="22" t="s">
        <v>1966</v>
      </c>
      <c r="N598" s="22" t="s">
        <v>1545</v>
      </c>
      <c r="O598" s="20">
        <v>70</v>
      </c>
      <c r="P598" s="23">
        <v>6500</v>
      </c>
      <c r="Q598" s="23">
        <v>455000</v>
      </c>
      <c r="R598" s="24">
        <v>70</v>
      </c>
      <c r="S598" s="23">
        <v>455000</v>
      </c>
      <c r="T598" s="20"/>
      <c r="U598" s="23">
        <v>0</v>
      </c>
      <c r="V598" s="20"/>
      <c r="W598" s="23">
        <v>0</v>
      </c>
      <c r="X598" s="20"/>
      <c r="Y598" s="23">
        <v>0</v>
      </c>
      <c r="Z598" s="23" t="str">
        <f>+LEFT(Costeo!$H407,250)</f>
        <v>Elaborar e implementar plan de acción de reducción Huella carbono en los 6 recintos y rectoría</v>
      </c>
    </row>
    <row r="599" spans="1:26" ht="75" customHeight="1" x14ac:dyDescent="0.2">
      <c r="A599" s="19" t="s">
        <v>1539</v>
      </c>
      <c r="B599" s="20" t="s">
        <v>1709</v>
      </c>
      <c r="C599" s="20" t="s">
        <v>23</v>
      </c>
      <c r="D599" s="21" t="s">
        <v>24</v>
      </c>
      <c r="E599" s="25" t="s">
        <v>25</v>
      </c>
      <c r="F599" s="21" t="s">
        <v>179</v>
      </c>
      <c r="G599" s="21" t="s">
        <v>31</v>
      </c>
      <c r="H599" s="22" t="s">
        <v>189</v>
      </c>
      <c r="I599" s="22" t="s">
        <v>1549</v>
      </c>
      <c r="J599" s="22" t="s">
        <v>2247</v>
      </c>
      <c r="K599" s="20" t="s">
        <v>2248</v>
      </c>
      <c r="L599" s="22">
        <v>55121502</v>
      </c>
      <c r="M599" s="22" t="s">
        <v>1966</v>
      </c>
      <c r="N599" s="22" t="s">
        <v>1545</v>
      </c>
      <c r="O599" s="20">
        <v>5000</v>
      </c>
      <c r="P599" s="23">
        <v>6.82</v>
      </c>
      <c r="Q599" s="23">
        <v>34000</v>
      </c>
      <c r="R599" s="24">
        <v>5000</v>
      </c>
      <c r="S599" s="23">
        <v>34100</v>
      </c>
      <c r="T599" s="20"/>
      <c r="U599" s="23">
        <v>0</v>
      </c>
      <c r="V599" s="20"/>
      <c r="W599" s="23">
        <v>0</v>
      </c>
      <c r="X599" s="20"/>
      <c r="Y599" s="23">
        <v>0</v>
      </c>
      <c r="Z599" s="23" t="str">
        <f>+LEFT(Costeo!$H405,250)</f>
        <v>Realizar autodiagnóstico Huella carbono en los 6 recinto y la rectoría, en cumplimiento con la política de  transversal y sostenibilidad ambiental</v>
      </c>
    </row>
    <row r="600" spans="1:26" ht="75" customHeight="1" x14ac:dyDescent="0.2">
      <c r="A600" s="19" t="s">
        <v>981</v>
      </c>
      <c r="B600" s="20" t="s">
        <v>1540</v>
      </c>
      <c r="C600" s="20" t="s">
        <v>1113</v>
      </c>
      <c r="D600" s="21" t="s">
        <v>1114</v>
      </c>
      <c r="E600" s="21" t="s">
        <v>1173</v>
      </c>
      <c r="F600" s="21" t="s">
        <v>1175</v>
      </c>
      <c r="G600" s="21" t="s">
        <v>1433</v>
      </c>
      <c r="H600" s="22" t="s">
        <v>1178</v>
      </c>
      <c r="I600" s="22" t="s">
        <v>1549</v>
      </c>
      <c r="J600" s="20">
        <v>1</v>
      </c>
      <c r="K600" s="20" t="s">
        <v>2249</v>
      </c>
      <c r="L600" s="22">
        <v>30201701</v>
      </c>
      <c r="M600" s="22" t="s">
        <v>2230</v>
      </c>
      <c r="N600" s="22" t="s">
        <v>1562</v>
      </c>
      <c r="O600" s="20">
        <v>1</v>
      </c>
      <c r="P600" s="23">
        <v>1600000</v>
      </c>
      <c r="Q600" s="23">
        <v>1600000</v>
      </c>
      <c r="R600" s="24"/>
      <c r="S600" s="23">
        <v>0</v>
      </c>
      <c r="T600" s="20">
        <v>1</v>
      </c>
      <c r="U600" s="23">
        <v>1600000</v>
      </c>
      <c r="V600" s="20"/>
      <c r="W600" s="23">
        <v>0</v>
      </c>
      <c r="X600" s="20"/>
      <c r="Y600" s="23">
        <v>0</v>
      </c>
      <c r="Z600" s="23" t="str">
        <f>+LEFT(Costeo!$H391,250)</f>
        <v>Realización de un seminario nacional de práctica docente</v>
      </c>
    </row>
    <row r="601" spans="1:26" ht="75" customHeight="1" x14ac:dyDescent="0.2">
      <c r="A601" s="19" t="s">
        <v>1539</v>
      </c>
      <c r="B601" s="20" t="s">
        <v>1709</v>
      </c>
      <c r="C601" s="20" t="s">
        <v>23</v>
      </c>
      <c r="D601" s="21" t="s">
        <v>24</v>
      </c>
      <c r="E601" s="21" t="s">
        <v>25</v>
      </c>
      <c r="F601" s="21" t="s">
        <v>179</v>
      </c>
      <c r="G601" s="21" t="s">
        <v>31</v>
      </c>
      <c r="H601" s="22" t="s">
        <v>187</v>
      </c>
      <c r="I601" s="22" t="s">
        <v>1549</v>
      </c>
      <c r="J601" s="22" t="s">
        <v>2250</v>
      </c>
      <c r="K601" s="20" t="s">
        <v>2251</v>
      </c>
      <c r="L601" s="22">
        <v>56121001</v>
      </c>
      <c r="M601" s="22" t="s">
        <v>1980</v>
      </c>
      <c r="N601" s="22" t="s">
        <v>1545</v>
      </c>
      <c r="O601" s="20">
        <v>20</v>
      </c>
      <c r="P601" s="23">
        <v>28600</v>
      </c>
      <c r="Q601" s="23">
        <v>572000</v>
      </c>
      <c r="R601" s="24"/>
      <c r="S601" s="23"/>
      <c r="T601" s="20">
        <v>20</v>
      </c>
      <c r="U601" s="23">
        <v>572000</v>
      </c>
      <c r="V601" s="20"/>
      <c r="W601" s="23"/>
      <c r="X601" s="20"/>
      <c r="Y601" s="23"/>
      <c r="Z601" s="23" t="str">
        <f>+LEFT(Costeo!$H404,250)</f>
        <v xml:space="preserve">Desarrollo de la tercera etapa de la aplicación Administración Docente ISFODOSU. </v>
      </c>
    </row>
    <row r="602" spans="1:26" ht="75" customHeight="1" x14ac:dyDescent="0.2">
      <c r="A602" s="19" t="s">
        <v>1539</v>
      </c>
      <c r="B602" s="20" t="s">
        <v>1709</v>
      </c>
      <c r="C602" s="20" t="s">
        <v>23</v>
      </c>
      <c r="D602" s="21" t="s">
        <v>24</v>
      </c>
      <c r="E602" s="25" t="s">
        <v>25</v>
      </c>
      <c r="F602" s="21" t="s">
        <v>179</v>
      </c>
      <c r="G602" s="21" t="s">
        <v>31</v>
      </c>
      <c r="H602" s="22" t="s">
        <v>189</v>
      </c>
      <c r="I602" s="22" t="s">
        <v>1549</v>
      </c>
      <c r="J602" s="22" t="s">
        <v>2252</v>
      </c>
      <c r="K602" s="20" t="s">
        <v>2253</v>
      </c>
      <c r="L602" s="22">
        <v>44103112</v>
      </c>
      <c r="M602" s="22" t="s">
        <v>1966</v>
      </c>
      <c r="N602" s="22" t="s">
        <v>1545</v>
      </c>
      <c r="O602" s="20">
        <v>10</v>
      </c>
      <c r="P602" s="23">
        <v>1700</v>
      </c>
      <c r="Q602" s="23">
        <v>17000</v>
      </c>
      <c r="R602" s="24">
        <v>10</v>
      </c>
      <c r="S602" s="23">
        <v>17000</v>
      </c>
      <c r="T602" s="20"/>
      <c r="U602" s="23"/>
      <c r="V602" s="20"/>
      <c r="W602" s="23"/>
      <c r="X602" s="20"/>
      <c r="Y602" s="23"/>
      <c r="Z602" s="23" t="str">
        <f>+LEFT(Costeo!$H406,250)</f>
        <v>Elaborar e implementar plan de acción de reducción Huella carbono en los 6 recintos y rectoría</v>
      </c>
    </row>
    <row r="603" spans="1:26" ht="75" customHeight="1" x14ac:dyDescent="0.2">
      <c r="A603" s="19" t="s">
        <v>553</v>
      </c>
      <c r="B603" s="20" t="s">
        <v>1644</v>
      </c>
      <c r="C603" s="20" t="s">
        <v>1645</v>
      </c>
      <c r="D603" s="21" t="s">
        <v>582</v>
      </c>
      <c r="E603" s="21" t="s">
        <v>603</v>
      </c>
      <c r="F603" s="21" t="s">
        <v>615</v>
      </c>
      <c r="G603" s="21" t="s">
        <v>608</v>
      </c>
      <c r="H603" s="22" t="s">
        <v>616</v>
      </c>
      <c r="I603" s="22" t="s">
        <v>1549</v>
      </c>
      <c r="J603" s="22" t="s">
        <v>2254</v>
      </c>
      <c r="K603" s="20" t="s">
        <v>2255</v>
      </c>
      <c r="L603" s="22">
        <v>60101610</v>
      </c>
      <c r="M603" s="22" t="s">
        <v>1642</v>
      </c>
      <c r="N603" s="22" t="s">
        <v>1545</v>
      </c>
      <c r="O603" s="20">
        <v>2500</v>
      </c>
      <c r="P603" s="23">
        <v>100</v>
      </c>
      <c r="Q603" s="23">
        <v>250000</v>
      </c>
      <c r="R603" s="24">
        <v>625</v>
      </c>
      <c r="S603" s="23">
        <v>62500</v>
      </c>
      <c r="T603" s="20">
        <v>625</v>
      </c>
      <c r="U603" s="23">
        <v>62500</v>
      </c>
      <c r="V603" s="20">
        <v>625</v>
      </c>
      <c r="W603" s="23">
        <v>62500</v>
      </c>
      <c r="X603" s="20">
        <v>625</v>
      </c>
      <c r="Y603" s="23">
        <v>62500</v>
      </c>
      <c r="Z603" s="23" t="str">
        <f>+LEFT(Costeo!$H27,250)</f>
        <v>Implementar el plan de mantenimiento</v>
      </c>
    </row>
    <row r="604" spans="1:26" ht="75" customHeight="1" x14ac:dyDescent="0.2">
      <c r="A604" s="19" t="s">
        <v>553</v>
      </c>
      <c r="B604" s="20" t="s">
        <v>1709</v>
      </c>
      <c r="C604" s="20" t="s">
        <v>23</v>
      </c>
      <c r="D604" s="21" t="s">
        <v>286</v>
      </c>
      <c r="E604" s="21" t="s">
        <v>417</v>
      </c>
      <c r="F604" s="21" t="s">
        <v>437</v>
      </c>
      <c r="G604" s="21" t="s">
        <v>353</v>
      </c>
      <c r="H604" s="22" t="s">
        <v>441</v>
      </c>
      <c r="I604" s="22" t="s">
        <v>1549</v>
      </c>
      <c r="J604" s="22" t="s">
        <v>1641</v>
      </c>
      <c r="K604" s="20" t="s">
        <v>2256</v>
      </c>
      <c r="L604" s="22">
        <v>82121503</v>
      </c>
      <c r="M604" s="22" t="s">
        <v>1642</v>
      </c>
      <c r="N604" s="22" t="s">
        <v>1545</v>
      </c>
      <c r="O604" s="20">
        <v>1</v>
      </c>
      <c r="P604" s="23">
        <v>800000</v>
      </c>
      <c r="Q604" s="23">
        <v>800000</v>
      </c>
      <c r="R604" s="24"/>
      <c r="S604" s="23">
        <v>0</v>
      </c>
      <c r="T604" s="20">
        <v>1</v>
      </c>
      <c r="U604" s="23">
        <v>800000</v>
      </c>
      <c r="V604" s="20"/>
      <c r="W604" s="23">
        <v>0</v>
      </c>
      <c r="X604" s="20"/>
      <c r="Y604" s="23">
        <v>0</v>
      </c>
      <c r="Z604" s="23" t="str">
        <f>+LEFT(Costeo!$H38,250)</f>
        <v>Adquisicion de produtos varios relacionado a la comisión</v>
      </c>
    </row>
    <row r="605" spans="1:26" ht="75" customHeight="1" x14ac:dyDescent="0.2">
      <c r="A605" s="19" t="s">
        <v>553</v>
      </c>
      <c r="B605" s="20" t="s">
        <v>1709</v>
      </c>
      <c r="C605" s="20" t="s">
        <v>23</v>
      </c>
      <c r="D605" s="21" t="s">
        <v>286</v>
      </c>
      <c r="E605" s="21" t="s">
        <v>417</v>
      </c>
      <c r="F605" s="21" t="s">
        <v>437</v>
      </c>
      <c r="G605" s="21" t="s">
        <v>353</v>
      </c>
      <c r="H605" s="22" t="s">
        <v>439</v>
      </c>
      <c r="I605" s="22" t="s">
        <v>1549</v>
      </c>
      <c r="J605" s="22" t="s">
        <v>1641</v>
      </c>
      <c r="K605" s="20" t="s">
        <v>2257</v>
      </c>
      <c r="L605" s="22">
        <v>82121503</v>
      </c>
      <c r="M605" s="22" t="s">
        <v>1642</v>
      </c>
      <c r="N605" s="22" t="s">
        <v>1545</v>
      </c>
      <c r="O605" s="20">
        <v>1</v>
      </c>
      <c r="P605" s="23">
        <v>690000</v>
      </c>
      <c r="Q605" s="23">
        <v>690000</v>
      </c>
      <c r="R605" s="24"/>
      <c r="S605" s="23">
        <v>0</v>
      </c>
      <c r="T605" s="20">
        <v>1</v>
      </c>
      <c r="U605" s="23">
        <v>690000</v>
      </c>
      <c r="V605" s="20"/>
      <c r="W605" s="23">
        <v>0</v>
      </c>
      <c r="X605" s="20"/>
      <c r="Y605" s="23">
        <v>0</v>
      </c>
      <c r="Z605" s="23" t="str">
        <f>+LEFT(Costeo!$H42,250)</f>
        <v>Gestionar hotel, maestría de ceremonia y decoración para el evento</v>
      </c>
    </row>
    <row r="606" spans="1:26" ht="75" customHeight="1" x14ac:dyDescent="0.2">
      <c r="A606" s="19" t="s">
        <v>553</v>
      </c>
      <c r="B606" s="20" t="s">
        <v>1709</v>
      </c>
      <c r="C606" s="20" t="s">
        <v>23</v>
      </c>
      <c r="D606" s="21" t="s">
        <v>286</v>
      </c>
      <c r="E606" s="21" t="s">
        <v>391</v>
      </c>
      <c r="F606" s="21" t="s">
        <v>404</v>
      </c>
      <c r="G606" s="21" t="s">
        <v>396</v>
      </c>
      <c r="H606" s="22" t="s">
        <v>411</v>
      </c>
      <c r="I606" s="22" t="s">
        <v>1549</v>
      </c>
      <c r="J606" s="22" t="s">
        <v>1641</v>
      </c>
      <c r="K606" s="20" t="s">
        <v>2258</v>
      </c>
      <c r="L606" s="22">
        <v>82121503</v>
      </c>
      <c r="M606" s="22" t="s">
        <v>1642</v>
      </c>
      <c r="N606" s="22" t="s">
        <v>1545</v>
      </c>
      <c r="O606" s="20">
        <v>1831</v>
      </c>
      <c r="P606" s="23">
        <v>50</v>
      </c>
      <c r="Q606" s="23">
        <v>91550</v>
      </c>
      <c r="R606" s="24">
        <v>200</v>
      </c>
      <c r="S606" s="23">
        <v>10000</v>
      </c>
      <c r="T606" s="20">
        <v>762</v>
      </c>
      <c r="U606" s="23">
        <v>38100</v>
      </c>
      <c r="V606" s="20">
        <v>569</v>
      </c>
      <c r="W606" s="23">
        <v>28450</v>
      </c>
      <c r="X606" s="20">
        <v>300</v>
      </c>
      <c r="Y606" s="23">
        <v>15000</v>
      </c>
      <c r="Z606" s="23" t="str">
        <f>+LEFT(Costeo!$H14,250)</f>
        <v xml:space="preserve">Desarrollo de programa de integración y bienestar laboral (actividades, familiarles, deportivas, de salud, de diversión…), aprovechando los recursos internos y mediante la creación y desarrollo de alianzas y convenios. </v>
      </c>
    </row>
    <row r="607" spans="1:26" ht="75" customHeight="1" x14ac:dyDescent="0.2">
      <c r="A607" s="19" t="s">
        <v>553</v>
      </c>
      <c r="B607" s="20" t="s">
        <v>1709</v>
      </c>
      <c r="C607" s="20" t="s">
        <v>23</v>
      </c>
      <c r="D607" s="21" t="s">
        <v>286</v>
      </c>
      <c r="E607" s="21" t="s">
        <v>391</v>
      </c>
      <c r="F607" s="21" t="s">
        <v>404</v>
      </c>
      <c r="G607" s="21" t="s">
        <v>396</v>
      </c>
      <c r="H607" s="22" t="s">
        <v>410</v>
      </c>
      <c r="I607" s="22" t="s">
        <v>1549</v>
      </c>
      <c r="J607" s="22" t="s">
        <v>1641</v>
      </c>
      <c r="K607" s="20" t="s">
        <v>2259</v>
      </c>
      <c r="L607" s="22">
        <v>82121503</v>
      </c>
      <c r="M607" s="22" t="s">
        <v>1642</v>
      </c>
      <c r="N607" s="22" t="s">
        <v>1545</v>
      </c>
      <c r="O607" s="20">
        <v>1</v>
      </c>
      <c r="P607" s="23">
        <v>7000000</v>
      </c>
      <c r="Q607" s="23">
        <v>5000000</v>
      </c>
      <c r="R607" s="24"/>
      <c r="S607" s="23">
        <v>0</v>
      </c>
      <c r="T607" s="20">
        <v>1</v>
      </c>
      <c r="U607" s="23">
        <v>7000000</v>
      </c>
      <c r="V607" s="20"/>
      <c r="W607" s="23">
        <v>0</v>
      </c>
      <c r="X607" s="20"/>
      <c r="Y607" s="23">
        <v>0</v>
      </c>
      <c r="Z607" s="23" t="str">
        <f>+LEFT(Costeo!$H15,250)</f>
        <v>Implementar el plan de mantenimiento EMH</v>
      </c>
    </row>
    <row r="608" spans="1:26" ht="75" customHeight="1" x14ac:dyDescent="0.2">
      <c r="A608" s="19" t="s">
        <v>553</v>
      </c>
      <c r="B608" s="20" t="s">
        <v>1644</v>
      </c>
      <c r="C608" s="20" t="s">
        <v>444</v>
      </c>
      <c r="D608" s="21" t="s">
        <v>445</v>
      </c>
      <c r="E608" s="21" t="s">
        <v>483</v>
      </c>
      <c r="F608" s="21" t="s">
        <v>489</v>
      </c>
      <c r="G608" s="21" t="s">
        <v>451</v>
      </c>
      <c r="H608" s="22" t="s">
        <v>490</v>
      </c>
      <c r="I608" s="22" t="s">
        <v>1549</v>
      </c>
      <c r="J608" s="22" t="s">
        <v>1641</v>
      </c>
      <c r="K608" s="20" t="s">
        <v>2260</v>
      </c>
      <c r="L608" s="22">
        <v>82121503</v>
      </c>
      <c r="M608" s="22" t="s">
        <v>1642</v>
      </c>
      <c r="N608" s="22" t="s">
        <v>1545</v>
      </c>
      <c r="O608" s="20">
        <v>2</v>
      </c>
      <c r="P608" s="23">
        <v>300000</v>
      </c>
      <c r="Q608" s="23">
        <v>600000</v>
      </c>
      <c r="R608" s="24"/>
      <c r="S608" s="23">
        <v>0</v>
      </c>
      <c r="T608" s="20">
        <v>1</v>
      </c>
      <c r="U608" s="23">
        <v>300000</v>
      </c>
      <c r="V608" s="20">
        <v>1</v>
      </c>
      <c r="W608" s="23">
        <v>300000</v>
      </c>
      <c r="X608" s="20"/>
      <c r="Y608" s="23">
        <v>0</v>
      </c>
      <c r="Z608" s="23" t="str">
        <f>+LEFT(Costeo!$H33,250)</f>
        <v>Implementar el plan de mantenimiento</v>
      </c>
    </row>
    <row r="609" spans="1:26" ht="75" customHeight="1" x14ac:dyDescent="0.2">
      <c r="A609" s="19" t="s">
        <v>553</v>
      </c>
      <c r="B609" s="20" t="s">
        <v>1644</v>
      </c>
      <c r="C609" s="20" t="s">
        <v>444</v>
      </c>
      <c r="D609" s="21" t="s">
        <v>445</v>
      </c>
      <c r="E609" s="21" t="s">
        <v>465</v>
      </c>
      <c r="F609" s="21" t="s">
        <v>468</v>
      </c>
      <c r="G609" s="21" t="s">
        <v>451</v>
      </c>
      <c r="H609" s="22" t="s">
        <v>469</v>
      </c>
      <c r="I609" s="22" t="s">
        <v>1549</v>
      </c>
      <c r="J609" s="22" t="s">
        <v>1641</v>
      </c>
      <c r="K609" s="20" t="s">
        <v>1641</v>
      </c>
      <c r="L609" s="22">
        <v>82121503</v>
      </c>
      <c r="M609" s="22" t="s">
        <v>1642</v>
      </c>
      <c r="N609" s="22" t="s">
        <v>1545</v>
      </c>
      <c r="O609" s="20">
        <v>2</v>
      </c>
      <c r="P609" s="23">
        <v>500000</v>
      </c>
      <c r="Q609" s="23">
        <v>1000000</v>
      </c>
      <c r="R609" s="24"/>
      <c r="S609" s="23">
        <v>0</v>
      </c>
      <c r="T609" s="20">
        <v>1</v>
      </c>
      <c r="U609" s="23">
        <v>500000</v>
      </c>
      <c r="V609" s="20">
        <v>1</v>
      </c>
      <c r="W609" s="23">
        <v>500000</v>
      </c>
      <c r="X609" s="20"/>
      <c r="Y609" s="23">
        <v>0</v>
      </c>
      <c r="Z609" s="23" t="str">
        <f>+LEFT(Costeo!$H34,250)</f>
        <v>Implementar el plan de mantenimiento</v>
      </c>
    </row>
    <row r="610" spans="1:26" ht="75" customHeight="1" x14ac:dyDescent="0.2">
      <c r="A610" s="19" t="s">
        <v>553</v>
      </c>
      <c r="B610" s="20" t="s">
        <v>1644</v>
      </c>
      <c r="C610" s="20" t="s">
        <v>444</v>
      </c>
      <c r="D610" s="21" t="s">
        <v>445</v>
      </c>
      <c r="E610" s="21" t="s">
        <v>471</v>
      </c>
      <c r="F610" s="21" t="s">
        <v>481</v>
      </c>
      <c r="G610" s="21" t="s">
        <v>451</v>
      </c>
      <c r="H610" s="22" t="s">
        <v>482</v>
      </c>
      <c r="I610" s="22" t="s">
        <v>1549</v>
      </c>
      <c r="J610" s="22" t="s">
        <v>1641</v>
      </c>
      <c r="K610" s="20" t="s">
        <v>2261</v>
      </c>
      <c r="L610" s="22">
        <v>82121503</v>
      </c>
      <c r="M610" s="22" t="s">
        <v>1642</v>
      </c>
      <c r="N610" s="22" t="s">
        <v>1545</v>
      </c>
      <c r="O610" s="20">
        <v>1</v>
      </c>
      <c r="P610" s="23">
        <v>100000</v>
      </c>
      <c r="Q610" s="23">
        <v>100000</v>
      </c>
      <c r="R610" s="24"/>
      <c r="S610" s="23">
        <v>0</v>
      </c>
      <c r="T610" s="20"/>
      <c r="U610" s="23">
        <v>0</v>
      </c>
      <c r="V610" s="20">
        <v>1</v>
      </c>
      <c r="W610" s="23">
        <v>100000</v>
      </c>
      <c r="X610" s="20"/>
      <c r="Y610" s="23">
        <v>0</v>
      </c>
      <c r="Z610" s="23" t="str">
        <f>+LEFT(Costeo!$H36,250)</f>
        <v xml:space="preserve">Mantenimiento de activos fijos </v>
      </c>
    </row>
    <row r="611" spans="1:26" ht="75" customHeight="1" x14ac:dyDescent="0.2">
      <c r="A611" s="19" t="s">
        <v>553</v>
      </c>
      <c r="B611" s="20" t="s">
        <v>1644</v>
      </c>
      <c r="C611" s="20" t="s">
        <v>1645</v>
      </c>
      <c r="D611" s="21" t="s">
        <v>582</v>
      </c>
      <c r="E611" s="21" t="s">
        <v>603</v>
      </c>
      <c r="F611" s="21" t="s">
        <v>611</v>
      </c>
      <c r="G611" s="21" t="s">
        <v>608</v>
      </c>
      <c r="H611" s="22" t="s">
        <v>612</v>
      </c>
      <c r="I611" s="22" t="s">
        <v>1623</v>
      </c>
      <c r="J611" s="22" t="s">
        <v>1847</v>
      </c>
      <c r="K611" s="20" t="s">
        <v>2262</v>
      </c>
      <c r="L611" s="22"/>
      <c r="M611" s="22" t="s">
        <v>1849</v>
      </c>
      <c r="N611" s="22" t="s">
        <v>1545</v>
      </c>
      <c r="O611" s="20">
        <v>18</v>
      </c>
      <c r="P611" s="23">
        <v>3000</v>
      </c>
      <c r="Q611" s="23">
        <v>54000</v>
      </c>
      <c r="R611" s="24"/>
      <c r="S611" s="23">
        <v>0</v>
      </c>
      <c r="T611" s="20">
        <v>18</v>
      </c>
      <c r="U611" s="23">
        <v>54000</v>
      </c>
      <c r="V611" s="20"/>
      <c r="W611" s="23">
        <v>0</v>
      </c>
      <c r="X611" s="20"/>
      <c r="Y611" s="23">
        <v>0</v>
      </c>
      <c r="Z611" s="23" t="str">
        <f>+LEFT(Costeo!$H23,250)</f>
        <v>Promoción en las Redes Sociales</v>
      </c>
    </row>
    <row r="612" spans="1:26" ht="75" customHeight="1" x14ac:dyDescent="0.2">
      <c r="A612" s="19" t="s">
        <v>553</v>
      </c>
      <c r="B612" s="20" t="s">
        <v>1644</v>
      </c>
      <c r="C612" s="20" t="s">
        <v>1645</v>
      </c>
      <c r="D612" s="21" t="s">
        <v>582</v>
      </c>
      <c r="E612" s="21" t="s">
        <v>603</v>
      </c>
      <c r="F612" s="21" t="s">
        <v>635</v>
      </c>
      <c r="G612" s="21" t="s">
        <v>608</v>
      </c>
      <c r="H612" s="22" t="s">
        <v>637</v>
      </c>
      <c r="I612" s="22" t="s">
        <v>1623</v>
      </c>
      <c r="J612" s="22" t="s">
        <v>1847</v>
      </c>
      <c r="K612" s="20" t="s">
        <v>2263</v>
      </c>
      <c r="L612" s="22"/>
      <c r="M612" s="22" t="s">
        <v>1849</v>
      </c>
      <c r="N612" s="22" t="s">
        <v>1545</v>
      </c>
      <c r="O612" s="20">
        <v>18</v>
      </c>
      <c r="P612" s="23">
        <v>3000</v>
      </c>
      <c r="Q612" s="23">
        <v>54000</v>
      </c>
      <c r="R612" s="24"/>
      <c r="S612" s="23">
        <v>0</v>
      </c>
      <c r="T612" s="20"/>
      <c r="U612" s="23">
        <v>0</v>
      </c>
      <c r="V612" s="20"/>
      <c r="W612" s="23">
        <v>0</v>
      </c>
      <c r="X612" s="20">
        <v>18</v>
      </c>
      <c r="Y612" s="23">
        <v>54000</v>
      </c>
      <c r="Z612" s="23" t="str">
        <f>+LEFT(Costeo!$H29,250)</f>
        <v>Implementar el plan de mantenimiento</v>
      </c>
    </row>
    <row r="613" spans="1:26" ht="75" customHeight="1" x14ac:dyDescent="0.2">
      <c r="A613" s="19" t="s">
        <v>553</v>
      </c>
      <c r="B613" s="20" t="s">
        <v>1644</v>
      </c>
      <c r="C613" s="20" t="s">
        <v>1645</v>
      </c>
      <c r="D613" s="21" t="s">
        <v>582</v>
      </c>
      <c r="E613" s="21" t="s">
        <v>603</v>
      </c>
      <c r="F613" s="21" t="s">
        <v>635</v>
      </c>
      <c r="G613" s="21" t="s">
        <v>608</v>
      </c>
      <c r="H613" s="22" t="s">
        <v>637</v>
      </c>
      <c r="I613" s="22" t="s">
        <v>1549</v>
      </c>
      <c r="J613" s="22" t="s">
        <v>1847</v>
      </c>
      <c r="K613" s="20" t="s">
        <v>2263</v>
      </c>
      <c r="L613" s="22">
        <v>78111802</v>
      </c>
      <c r="M613" s="22" t="s">
        <v>1849</v>
      </c>
      <c r="N613" s="22" t="s">
        <v>1545</v>
      </c>
      <c r="O613" s="20">
        <v>3</v>
      </c>
      <c r="P613" s="23">
        <v>250000</v>
      </c>
      <c r="Q613" s="23">
        <v>750000</v>
      </c>
      <c r="R613" s="24"/>
      <c r="S613" s="23">
        <v>0</v>
      </c>
      <c r="T613" s="20">
        <v>1</v>
      </c>
      <c r="U613" s="23">
        <v>250000</v>
      </c>
      <c r="V613" s="20">
        <v>1</v>
      </c>
      <c r="W613" s="23">
        <v>250000</v>
      </c>
      <c r="X613" s="20">
        <v>1</v>
      </c>
      <c r="Y613" s="23">
        <v>250000</v>
      </c>
      <c r="Z613" s="23" t="str">
        <f>+LEFT(Costeo!$H30,250)</f>
        <v>Implementar el plan de mantenimiento</v>
      </c>
    </row>
    <row r="614" spans="1:26" ht="75" customHeight="1" x14ac:dyDescent="0.2">
      <c r="A614" s="19" t="s">
        <v>553</v>
      </c>
      <c r="B614" s="20" t="s">
        <v>1644</v>
      </c>
      <c r="C614" s="20" t="s">
        <v>1645</v>
      </c>
      <c r="D614" s="21" t="s">
        <v>582</v>
      </c>
      <c r="E614" s="21" t="s">
        <v>603</v>
      </c>
      <c r="F614" s="21" t="s">
        <v>635</v>
      </c>
      <c r="G614" s="21" t="s">
        <v>608</v>
      </c>
      <c r="H614" s="22" t="s">
        <v>637</v>
      </c>
      <c r="I614" s="22" t="s">
        <v>1623</v>
      </c>
      <c r="J614" s="22" t="s">
        <v>1847</v>
      </c>
      <c r="K614" s="20" t="s">
        <v>2264</v>
      </c>
      <c r="L614" s="22"/>
      <c r="M614" s="22" t="s">
        <v>1849</v>
      </c>
      <c r="N614" s="22" t="s">
        <v>1545</v>
      </c>
      <c r="O614" s="20">
        <v>72</v>
      </c>
      <c r="P614" s="23">
        <v>2500</v>
      </c>
      <c r="Q614" s="23">
        <v>180000</v>
      </c>
      <c r="R614" s="24">
        <v>18</v>
      </c>
      <c r="S614" s="23">
        <v>45000</v>
      </c>
      <c r="T614" s="20">
        <v>18</v>
      </c>
      <c r="U614" s="23">
        <v>45000</v>
      </c>
      <c r="V614" s="20">
        <v>18</v>
      </c>
      <c r="W614" s="23">
        <v>45000</v>
      </c>
      <c r="X614" s="20">
        <v>18</v>
      </c>
      <c r="Y614" s="23">
        <v>45000</v>
      </c>
      <c r="Z614" s="23" t="str">
        <f>+LEFT(Costeo!$H31,250)</f>
        <v>Implementar el plan de mantenimiento</v>
      </c>
    </row>
    <row r="615" spans="1:26" ht="75" customHeight="1" x14ac:dyDescent="0.2">
      <c r="A615" s="19" t="s">
        <v>553</v>
      </c>
      <c r="B615" s="20" t="s">
        <v>1709</v>
      </c>
      <c r="C615" s="20" t="s">
        <v>23</v>
      </c>
      <c r="D615" s="21" t="s">
        <v>286</v>
      </c>
      <c r="E615" s="21" t="s">
        <v>417</v>
      </c>
      <c r="F615" s="21" t="s">
        <v>437</v>
      </c>
      <c r="G615" s="21" t="s">
        <v>353</v>
      </c>
      <c r="H615" s="22" t="s">
        <v>439</v>
      </c>
      <c r="I615" s="22" t="s">
        <v>1549</v>
      </c>
      <c r="J615" s="22" t="s">
        <v>2265</v>
      </c>
      <c r="K615" s="20" t="s">
        <v>2266</v>
      </c>
      <c r="L615" s="22">
        <v>78111802</v>
      </c>
      <c r="M615" s="22" t="s">
        <v>1849</v>
      </c>
      <c r="N615" s="22" t="s">
        <v>1545</v>
      </c>
      <c r="O615" s="20">
        <v>1</v>
      </c>
      <c r="P615" s="23">
        <v>1000000</v>
      </c>
      <c r="Q615" s="23">
        <v>1000000</v>
      </c>
      <c r="R615" s="24"/>
      <c r="S615" s="23">
        <v>0</v>
      </c>
      <c r="T615" s="20">
        <v>1</v>
      </c>
      <c r="U615" s="23">
        <v>1000000</v>
      </c>
      <c r="V615" s="20"/>
      <c r="W615" s="23">
        <v>0</v>
      </c>
      <c r="X615" s="20"/>
      <c r="Y615" s="23">
        <v>0</v>
      </c>
      <c r="Z615" s="23" t="str">
        <f>+LEFT(Costeo!$H37,250)</f>
        <v>Implementar el plan de mantenimiento</v>
      </c>
    </row>
    <row r="616" spans="1:26" ht="75" customHeight="1" x14ac:dyDescent="0.2">
      <c r="A616" s="19" t="s">
        <v>553</v>
      </c>
      <c r="B616" s="20" t="s">
        <v>1709</v>
      </c>
      <c r="C616" s="20" t="s">
        <v>23</v>
      </c>
      <c r="D616" s="21" t="s">
        <v>286</v>
      </c>
      <c r="E616" s="21" t="s">
        <v>391</v>
      </c>
      <c r="F616" s="21" t="s">
        <v>404</v>
      </c>
      <c r="G616" s="21" t="s">
        <v>396</v>
      </c>
      <c r="H616" s="22" t="s">
        <v>409</v>
      </c>
      <c r="I616" s="22" t="s">
        <v>1549</v>
      </c>
      <c r="J616" s="22" t="s">
        <v>1847</v>
      </c>
      <c r="K616" s="20" t="s">
        <v>1847</v>
      </c>
      <c r="L616" s="22">
        <v>78111808</v>
      </c>
      <c r="M616" s="22" t="s">
        <v>1849</v>
      </c>
      <c r="N616" s="22" t="s">
        <v>1545</v>
      </c>
      <c r="O616" s="20">
        <v>11340</v>
      </c>
      <c r="P616" s="23">
        <v>1000</v>
      </c>
      <c r="Q616" s="23">
        <v>8840000</v>
      </c>
      <c r="R616" s="24">
        <v>2640</v>
      </c>
      <c r="S616" s="23">
        <v>2640000</v>
      </c>
      <c r="T616" s="20">
        <v>3000</v>
      </c>
      <c r="U616" s="23">
        <v>3000000</v>
      </c>
      <c r="V616" s="20">
        <v>3000</v>
      </c>
      <c r="W616" s="23">
        <v>3000000</v>
      </c>
      <c r="X616" s="20">
        <v>2700</v>
      </c>
      <c r="Y616" s="23">
        <v>2700000</v>
      </c>
      <c r="Z616" s="23" t="str">
        <f>+LEFT(Costeo!$H13,250)</f>
        <v>Sumarse a la campaña por la integridad de DIGEIG</v>
      </c>
    </row>
    <row r="617" spans="1:26" ht="75" customHeight="1" x14ac:dyDescent="0.2">
      <c r="A617" s="19" t="s">
        <v>553</v>
      </c>
      <c r="B617" s="20" t="s">
        <v>1709</v>
      </c>
      <c r="C617" s="20" t="s">
        <v>23</v>
      </c>
      <c r="D617" s="21" t="s">
        <v>286</v>
      </c>
      <c r="E617" s="21" t="s">
        <v>2065</v>
      </c>
      <c r="F617" s="21" t="s">
        <v>395</v>
      </c>
      <c r="G617" s="21" t="s">
        <v>396</v>
      </c>
      <c r="H617" s="22" t="s">
        <v>415</v>
      </c>
      <c r="I617" s="22" t="s">
        <v>1549</v>
      </c>
      <c r="J617" s="22" t="s">
        <v>1615</v>
      </c>
      <c r="K617" s="20" t="s">
        <v>2267</v>
      </c>
      <c r="L617" s="22">
        <v>90111501</v>
      </c>
      <c r="M617" s="22" t="s">
        <v>2268</v>
      </c>
      <c r="N617" s="22" t="s">
        <v>1545</v>
      </c>
      <c r="O617" s="20">
        <v>135</v>
      </c>
      <c r="P617" s="23">
        <v>30000</v>
      </c>
      <c r="Q617" s="23">
        <v>2550000</v>
      </c>
      <c r="R617" s="24">
        <v>33.75</v>
      </c>
      <c r="S617" s="23">
        <v>1012500</v>
      </c>
      <c r="T617" s="20">
        <v>33.75</v>
      </c>
      <c r="U617" s="23">
        <v>1012500</v>
      </c>
      <c r="V617" s="20">
        <v>33.75</v>
      </c>
      <c r="W617" s="23">
        <v>1012500</v>
      </c>
      <c r="X617" s="20">
        <v>33.75</v>
      </c>
      <c r="Y617" s="23">
        <v>1012500</v>
      </c>
      <c r="Z617" s="23" t="str">
        <f>+LEFT(Costeo!$H20,250)</f>
        <v>Implementar el plan de mantenimiento LNNM</v>
      </c>
    </row>
    <row r="618" spans="1:26" ht="75" customHeight="1" x14ac:dyDescent="0.2">
      <c r="A618" s="19" t="s">
        <v>553</v>
      </c>
      <c r="B618" s="20" t="s">
        <v>1709</v>
      </c>
      <c r="C618" s="20" t="s">
        <v>23</v>
      </c>
      <c r="D618" s="21" t="s">
        <v>286</v>
      </c>
      <c r="E618" s="21" t="s">
        <v>391</v>
      </c>
      <c r="F618" s="21" t="s">
        <v>404</v>
      </c>
      <c r="G618" s="21" t="s">
        <v>396</v>
      </c>
      <c r="H618" s="22" t="s">
        <v>408</v>
      </c>
      <c r="I618" s="22" t="s">
        <v>1549</v>
      </c>
      <c r="J618" s="22" t="s">
        <v>2269</v>
      </c>
      <c r="K618" s="20" t="s">
        <v>2269</v>
      </c>
      <c r="L618" s="27">
        <v>56101519</v>
      </c>
      <c r="M618" s="22" t="s">
        <v>1556</v>
      </c>
      <c r="N618" s="22" t="s">
        <v>1545</v>
      </c>
      <c r="O618" s="20">
        <v>1200</v>
      </c>
      <c r="P618" s="23">
        <v>130</v>
      </c>
      <c r="Q618" s="23">
        <v>156000</v>
      </c>
      <c r="R618" s="24">
        <v>300</v>
      </c>
      <c r="S618" s="23">
        <v>39000</v>
      </c>
      <c r="T618" s="20">
        <v>300</v>
      </c>
      <c r="U618" s="23">
        <v>39000</v>
      </c>
      <c r="V618" s="20">
        <v>300</v>
      </c>
      <c r="W618" s="23">
        <v>39000</v>
      </c>
      <c r="X618" s="20">
        <v>300</v>
      </c>
      <c r="Y618" s="23">
        <v>39000</v>
      </c>
      <c r="Z618" s="23" t="str">
        <f>+LEFT(Costeo!$H10,250)</f>
        <v>Seguimiento a ejecucción de pago</v>
      </c>
    </row>
    <row r="619" spans="1:26" ht="75" customHeight="1" x14ac:dyDescent="0.2">
      <c r="A619" s="19" t="s">
        <v>553</v>
      </c>
      <c r="B619" s="20" t="s">
        <v>1709</v>
      </c>
      <c r="C619" s="20" t="s">
        <v>23</v>
      </c>
      <c r="D619" s="21" t="s">
        <v>286</v>
      </c>
      <c r="E619" s="21" t="s">
        <v>391</v>
      </c>
      <c r="F619" s="21" t="s">
        <v>404</v>
      </c>
      <c r="G619" s="21" t="s">
        <v>396</v>
      </c>
      <c r="H619" s="22" t="s">
        <v>408</v>
      </c>
      <c r="I619" s="22" t="s">
        <v>1549</v>
      </c>
      <c r="J619" s="22" t="s">
        <v>2270</v>
      </c>
      <c r="K619" s="20" t="s">
        <v>2271</v>
      </c>
      <c r="L619" s="27">
        <v>56101519</v>
      </c>
      <c r="M619" s="22" t="s">
        <v>1556</v>
      </c>
      <c r="N619" s="22" t="s">
        <v>1545</v>
      </c>
      <c r="O619" s="20">
        <v>1200</v>
      </c>
      <c r="P619" s="23">
        <v>130</v>
      </c>
      <c r="Q619" s="23">
        <v>156000</v>
      </c>
      <c r="R619" s="24">
        <v>300</v>
      </c>
      <c r="S619" s="23">
        <v>39000</v>
      </c>
      <c r="T619" s="20">
        <v>300</v>
      </c>
      <c r="U619" s="23">
        <v>39000</v>
      </c>
      <c r="V619" s="20">
        <v>300</v>
      </c>
      <c r="W619" s="23">
        <v>39000</v>
      </c>
      <c r="X619" s="20">
        <v>300</v>
      </c>
      <c r="Y619" s="23">
        <v>39000</v>
      </c>
      <c r="Z619" s="23" t="str">
        <f>+LEFT(Costeo!$H11,250)</f>
        <v>Seguimiento a ejecucción de pago</v>
      </c>
    </row>
    <row r="620" spans="1:26" ht="75" customHeight="1" x14ac:dyDescent="0.2">
      <c r="A620" s="19" t="s">
        <v>553</v>
      </c>
      <c r="B620" s="20" t="s">
        <v>1709</v>
      </c>
      <c r="C620" s="20" t="s">
        <v>23</v>
      </c>
      <c r="D620" s="21" t="s">
        <v>286</v>
      </c>
      <c r="E620" s="21" t="s">
        <v>391</v>
      </c>
      <c r="F620" s="21" t="s">
        <v>404</v>
      </c>
      <c r="G620" s="21" t="s">
        <v>396</v>
      </c>
      <c r="H620" s="22" t="s">
        <v>408</v>
      </c>
      <c r="I620" s="22" t="s">
        <v>1549</v>
      </c>
      <c r="J620" s="22" t="s">
        <v>2007</v>
      </c>
      <c r="K620" s="20" t="s">
        <v>2007</v>
      </c>
      <c r="L620" s="27">
        <v>56112103</v>
      </c>
      <c r="M620" s="22" t="s">
        <v>1556</v>
      </c>
      <c r="N620" s="22" t="s">
        <v>1545</v>
      </c>
      <c r="O620" s="20">
        <v>3600</v>
      </c>
      <c r="P620" s="23">
        <v>100</v>
      </c>
      <c r="Q620" s="23">
        <v>360000</v>
      </c>
      <c r="R620" s="24">
        <v>990</v>
      </c>
      <c r="S620" s="23">
        <v>99000</v>
      </c>
      <c r="T620" s="20">
        <v>900</v>
      </c>
      <c r="U620" s="23">
        <v>90000</v>
      </c>
      <c r="V620" s="20">
        <v>900</v>
      </c>
      <c r="W620" s="23">
        <v>90000</v>
      </c>
      <c r="X620" s="20">
        <v>810</v>
      </c>
      <c r="Y620" s="23">
        <v>81000</v>
      </c>
      <c r="Z620" s="23" t="str">
        <f>+LEFT(Costeo!$H12,250)</f>
        <v xml:space="preserve">Realizar campaña institucional de sensibilización y promoción transversal de los valores institucionales por una cultura de integridad. </v>
      </c>
    </row>
    <row r="621" spans="1:26" ht="75" customHeight="1" x14ac:dyDescent="0.2">
      <c r="A621" s="19" t="s">
        <v>553</v>
      </c>
      <c r="B621" s="20" t="s">
        <v>1709</v>
      </c>
      <c r="C621" s="20" t="s">
        <v>23</v>
      </c>
      <c r="D621" s="21" t="s">
        <v>286</v>
      </c>
      <c r="E621" s="21" t="s">
        <v>417</v>
      </c>
      <c r="F621" s="21" t="s">
        <v>437</v>
      </c>
      <c r="G621" s="21" t="s">
        <v>353</v>
      </c>
      <c r="H621" s="22" t="s">
        <v>439</v>
      </c>
      <c r="I621" s="22" t="s">
        <v>1549</v>
      </c>
      <c r="J621" s="22" t="s">
        <v>1612</v>
      </c>
      <c r="K621" s="20" t="s">
        <v>2272</v>
      </c>
      <c r="L621" s="22">
        <v>80141607</v>
      </c>
      <c r="M621" s="22" t="s">
        <v>1608</v>
      </c>
      <c r="N621" s="22" t="s">
        <v>1545</v>
      </c>
      <c r="O621" s="20">
        <v>1</v>
      </c>
      <c r="P621" s="23">
        <v>4000000</v>
      </c>
      <c r="Q621" s="23">
        <v>4000000</v>
      </c>
      <c r="R621" s="24"/>
      <c r="S621" s="23">
        <v>0</v>
      </c>
      <c r="T621" s="20"/>
      <c r="U621" s="23">
        <v>0</v>
      </c>
      <c r="V621" s="20">
        <v>1</v>
      </c>
      <c r="W621" s="23">
        <v>5000000</v>
      </c>
      <c r="X621" s="20"/>
      <c r="Y621" s="23">
        <v>0</v>
      </c>
      <c r="Z621" s="23" t="str">
        <f>+LEFT(Costeo!$H40,250)</f>
        <v xml:space="preserve">Gestionar el proceso de invitación, inscripción, alojamiento, voleto aéreo, transporte y seguimiento a invitados nacionales, internacionales, personal del ISFODOSU según solicitud y asignaciones de la máxima autoridad </v>
      </c>
    </row>
    <row r="622" spans="1:26" ht="75" customHeight="1" x14ac:dyDescent="0.2">
      <c r="A622" s="19" t="s">
        <v>981</v>
      </c>
      <c r="B622" s="20" t="s">
        <v>1540</v>
      </c>
      <c r="C622" s="20" t="s">
        <v>1113</v>
      </c>
      <c r="D622" s="21" t="s">
        <v>1114</v>
      </c>
      <c r="E622" s="21" t="s">
        <v>1173</v>
      </c>
      <c r="F622" s="21" t="s">
        <v>1175</v>
      </c>
      <c r="G622" s="21" t="s">
        <v>1433</v>
      </c>
      <c r="H622" s="22" t="s">
        <v>1178</v>
      </c>
      <c r="I622" s="22" t="s">
        <v>1549</v>
      </c>
      <c r="J622" s="22">
        <v>1</v>
      </c>
      <c r="K622" s="20" t="s">
        <v>2273</v>
      </c>
      <c r="L622" s="22">
        <v>30201701</v>
      </c>
      <c r="M622" s="22" t="s">
        <v>2230</v>
      </c>
      <c r="N622" s="22" t="s">
        <v>1562</v>
      </c>
      <c r="O622" s="20">
        <v>1</v>
      </c>
      <c r="P622" s="23">
        <v>7200000</v>
      </c>
      <c r="Q622" s="23">
        <v>7200000</v>
      </c>
      <c r="R622" s="24"/>
      <c r="S622" s="23">
        <v>0</v>
      </c>
      <c r="T622" s="20">
        <v>1</v>
      </c>
      <c r="U622" s="23">
        <v>7200000</v>
      </c>
      <c r="V622" s="20"/>
      <c r="W622" s="23">
        <v>0</v>
      </c>
      <c r="X622" s="20"/>
      <c r="Y622" s="23">
        <v>0</v>
      </c>
      <c r="Z622" s="23" t="str">
        <f>+LEFT(Costeo!$H392,250)</f>
        <v>Organización de encuentro con estudiantes e instituciones que trabajan con personas con discapacidad y buenas prácticas</v>
      </c>
    </row>
    <row r="623" spans="1:26" ht="75" customHeight="1" x14ac:dyDescent="0.2">
      <c r="A623" s="19" t="s">
        <v>981</v>
      </c>
      <c r="B623" s="20" t="s">
        <v>1540</v>
      </c>
      <c r="C623" s="20" t="s">
        <v>1113</v>
      </c>
      <c r="D623" s="21" t="s">
        <v>1114</v>
      </c>
      <c r="E623" s="21" t="s">
        <v>1173</v>
      </c>
      <c r="F623" s="21" t="s">
        <v>1175</v>
      </c>
      <c r="G623" s="21" t="s">
        <v>1433</v>
      </c>
      <c r="H623" s="22" t="s">
        <v>1178</v>
      </c>
      <c r="I623" s="22" t="s">
        <v>1549</v>
      </c>
      <c r="J623" s="22">
        <v>1</v>
      </c>
      <c r="K623" s="20" t="s">
        <v>2274</v>
      </c>
      <c r="L623" s="22">
        <v>30201701</v>
      </c>
      <c r="M623" s="22" t="s">
        <v>2230</v>
      </c>
      <c r="N623" s="22" t="s">
        <v>1562</v>
      </c>
      <c r="O623" s="20">
        <v>1</v>
      </c>
      <c r="P623" s="23">
        <v>1200000</v>
      </c>
      <c r="Q623" s="23">
        <v>1200000</v>
      </c>
      <c r="R623" s="24"/>
      <c r="S623" s="23">
        <v>0</v>
      </c>
      <c r="T623" s="20">
        <v>1</v>
      </c>
      <c r="U623" s="23">
        <v>1200000</v>
      </c>
      <c r="V623" s="20"/>
      <c r="W623" s="23">
        <v>0</v>
      </c>
      <c r="X623" s="20"/>
      <c r="Y623" s="23">
        <v>0</v>
      </c>
      <c r="Z623" s="23" t="str">
        <f>+LEFT(Costeo!$H393,250)</f>
        <v>Publicación de las politicas de inclusión universitaria propuestas</v>
      </c>
    </row>
    <row r="624" spans="1:26" ht="75" customHeight="1" x14ac:dyDescent="0.2">
      <c r="A624" s="19" t="s">
        <v>28</v>
      </c>
      <c r="B624" s="20" t="s">
        <v>1709</v>
      </c>
      <c r="C624" s="20" t="s">
        <v>23</v>
      </c>
      <c r="D624" s="21" t="s">
        <v>286</v>
      </c>
      <c r="E624" s="25" t="s">
        <v>321</v>
      </c>
      <c r="F624" s="21" t="s">
        <v>323</v>
      </c>
      <c r="G624" s="21" t="s">
        <v>31</v>
      </c>
      <c r="H624" s="22" t="s">
        <v>324</v>
      </c>
      <c r="I624" s="22" t="s">
        <v>1680</v>
      </c>
      <c r="J624" s="22" t="s">
        <v>1623</v>
      </c>
      <c r="K624" s="20" t="s">
        <v>2275</v>
      </c>
      <c r="L624" s="22" t="str">
        <f>IFERROR(VLOOKUP(Costeo!$J92,'Artículos del catálogo'!$A$2:$F$18302,3,FALSE),"")</f>
        <v/>
      </c>
      <c r="M624" s="22" t="s">
        <v>1684</v>
      </c>
      <c r="N624" s="22" t="s">
        <v>1545</v>
      </c>
      <c r="O624" s="20">
        <v>53</v>
      </c>
      <c r="P624" s="23">
        <v>10000</v>
      </c>
      <c r="Q624" s="23">
        <v>1230000</v>
      </c>
      <c r="R624" s="24">
        <v>53</v>
      </c>
      <c r="S624" s="23">
        <v>530000</v>
      </c>
      <c r="T624" s="20"/>
      <c r="U624" s="23">
        <v>0</v>
      </c>
      <c r="V624" s="20"/>
      <c r="W624" s="23">
        <v>0</v>
      </c>
      <c r="X624" s="20"/>
      <c r="Y624" s="23">
        <v>0</v>
      </c>
      <c r="Z624" s="23" t="str">
        <f>+LEFT(Costeo!$H92,250)</f>
        <v>Diseño o adquisición de software de gestión de egresados</v>
      </c>
    </row>
    <row r="625" spans="1:26" ht="75" customHeight="1" x14ac:dyDescent="0.2">
      <c r="A625" s="19" t="s">
        <v>28</v>
      </c>
      <c r="B625" s="20" t="s">
        <v>1709</v>
      </c>
      <c r="C625" s="20" t="s">
        <v>23</v>
      </c>
      <c r="D625" s="21" t="s">
        <v>286</v>
      </c>
      <c r="E625" s="25" t="s">
        <v>321</v>
      </c>
      <c r="F625" s="21" t="s">
        <v>323</v>
      </c>
      <c r="G625" s="21" t="s">
        <v>31</v>
      </c>
      <c r="H625" s="22" t="s">
        <v>324</v>
      </c>
      <c r="I625" s="22" t="s">
        <v>1680</v>
      </c>
      <c r="J625" s="22" t="s">
        <v>2276</v>
      </c>
      <c r="K625" s="20" t="s">
        <v>2276</v>
      </c>
      <c r="L625" s="22" t="str">
        <f>IFERROR(VLOOKUP(Costeo!$J93,'Artículos del catálogo'!$A$2:$F$18302,3,FALSE),"")</f>
        <v/>
      </c>
      <c r="M625" s="22" t="s">
        <v>1684</v>
      </c>
      <c r="N625" s="22" t="s">
        <v>1545</v>
      </c>
      <c r="O625" s="20">
        <v>53</v>
      </c>
      <c r="P625" s="23">
        <v>50000</v>
      </c>
      <c r="Q625" s="23">
        <v>3350000</v>
      </c>
      <c r="R625" s="24">
        <v>53</v>
      </c>
      <c r="S625" s="23">
        <v>2650000</v>
      </c>
      <c r="T625" s="20"/>
      <c r="U625" s="23">
        <v>0</v>
      </c>
      <c r="V625" s="20"/>
      <c r="W625" s="23">
        <v>0</v>
      </c>
      <c r="X625" s="20"/>
      <c r="Y625" s="23">
        <v>0</v>
      </c>
      <c r="Z625" s="23" t="str">
        <f>+LEFT(Costeo!$H93,250)</f>
        <v>Gestionar la implementación del plan de capacitación en desarrollo de competencias TIC.</v>
      </c>
    </row>
    <row r="626" spans="1:26" ht="75" customHeight="1" x14ac:dyDescent="0.2">
      <c r="A626" s="19" t="s">
        <v>28</v>
      </c>
      <c r="B626" s="20" t="s">
        <v>1709</v>
      </c>
      <c r="C626" s="20" t="s">
        <v>23</v>
      </c>
      <c r="D626" s="21" t="s">
        <v>24</v>
      </c>
      <c r="E626" s="25" t="s">
        <v>220</v>
      </c>
      <c r="F626" s="21" t="s">
        <v>240</v>
      </c>
      <c r="G626" s="21" t="s">
        <v>353</v>
      </c>
      <c r="H626" s="21" t="s">
        <v>242</v>
      </c>
      <c r="I626" s="22" t="s">
        <v>1680</v>
      </c>
      <c r="J626" s="22" t="s">
        <v>1680</v>
      </c>
      <c r="K626" s="20" t="s">
        <v>2277</v>
      </c>
      <c r="L626" s="22" t="str">
        <f>IFERROR(VLOOKUP(Costeo!$J127,'Artículos del catálogo'!$A$2:$F$18302,3,FALSE),"")</f>
        <v/>
      </c>
      <c r="M626" s="22" t="s">
        <v>1684</v>
      </c>
      <c r="N626" s="22" t="s">
        <v>1545</v>
      </c>
      <c r="O626" s="20">
        <v>1</v>
      </c>
      <c r="P626" s="23">
        <v>3000000</v>
      </c>
      <c r="Q626" s="23">
        <v>3000000</v>
      </c>
      <c r="R626" s="24">
        <v>1</v>
      </c>
      <c r="S626" s="23">
        <v>6500000</v>
      </c>
      <c r="T626" s="20">
        <v>1</v>
      </c>
      <c r="U626" s="23">
        <v>6500000</v>
      </c>
      <c r="V626" s="20"/>
      <c r="W626" s="23">
        <v>0</v>
      </c>
      <c r="X626" s="20"/>
      <c r="Y626" s="23">
        <v>0</v>
      </c>
      <c r="Z626" s="23" t="str">
        <f>+LEFT(Costeo!$H127,250)</f>
        <v>Servicios temporales de arquitectura</v>
      </c>
    </row>
    <row r="627" spans="1:26" ht="75" customHeight="1" x14ac:dyDescent="0.2">
      <c r="A627" s="19" t="s">
        <v>981</v>
      </c>
      <c r="B627" s="20" t="s">
        <v>1540</v>
      </c>
      <c r="C627" s="20" t="s">
        <v>1113</v>
      </c>
      <c r="D627" s="21" t="s">
        <v>1114</v>
      </c>
      <c r="E627" s="21" t="s">
        <v>1173</v>
      </c>
      <c r="F627" s="21" t="s">
        <v>1175</v>
      </c>
      <c r="G627" s="21" t="s">
        <v>1433</v>
      </c>
      <c r="H627" s="22" t="s">
        <v>1178</v>
      </c>
      <c r="I627" s="22" t="s">
        <v>1549</v>
      </c>
      <c r="J627" s="22">
        <v>1</v>
      </c>
      <c r="K627" s="20" t="s">
        <v>2278</v>
      </c>
      <c r="L627" s="22">
        <v>30201701</v>
      </c>
      <c r="M627" s="22" t="s">
        <v>2230</v>
      </c>
      <c r="N627" s="22" t="s">
        <v>1562</v>
      </c>
      <c r="O627" s="20">
        <v>1</v>
      </c>
      <c r="P627" s="23">
        <v>1000000</v>
      </c>
      <c r="Q627" s="23">
        <v>1000000</v>
      </c>
      <c r="R627" s="24"/>
      <c r="S627" s="23">
        <v>0</v>
      </c>
      <c r="T627" s="20"/>
      <c r="U627" s="23">
        <v>0</v>
      </c>
      <c r="V627" s="20">
        <v>1</v>
      </c>
      <c r="W627" s="23">
        <v>1000000</v>
      </c>
      <c r="X627" s="20"/>
      <c r="Y627" s="23">
        <v>0</v>
      </c>
      <c r="Z627" s="23" t="str">
        <f>+LEFT(Costeo!$H394,250)</f>
        <v xml:space="preserve">Participación en congresos, semiarios y otros eventos nacionales e internacionales de actualización académica. </v>
      </c>
    </row>
    <row r="628" spans="1:26" ht="75" customHeight="1" x14ac:dyDescent="0.2">
      <c r="A628" s="19" t="s">
        <v>981</v>
      </c>
      <c r="B628" s="20" t="s">
        <v>1540</v>
      </c>
      <c r="C628" s="20" t="s">
        <v>1113</v>
      </c>
      <c r="D628" s="21" t="s">
        <v>1114</v>
      </c>
      <c r="E628" s="21" t="s">
        <v>1173</v>
      </c>
      <c r="F628" s="21" t="s">
        <v>1175</v>
      </c>
      <c r="G628" s="21" t="s">
        <v>1433</v>
      </c>
      <c r="H628" s="22" t="s">
        <v>1178</v>
      </c>
      <c r="I628" s="22" t="s">
        <v>1549</v>
      </c>
      <c r="J628" s="22">
        <v>1</v>
      </c>
      <c r="K628" s="20" t="s">
        <v>2279</v>
      </c>
      <c r="L628" s="22">
        <v>30201701</v>
      </c>
      <c r="M628" s="22" t="s">
        <v>2230</v>
      </c>
      <c r="N628" s="22" t="s">
        <v>1562</v>
      </c>
      <c r="O628" s="20">
        <v>1</v>
      </c>
      <c r="P628" s="23">
        <v>5000000</v>
      </c>
      <c r="Q628" s="23">
        <v>5000000</v>
      </c>
      <c r="R628" s="24"/>
      <c r="S628" s="23">
        <v>0</v>
      </c>
      <c r="T628" s="20"/>
      <c r="U628" s="23">
        <v>0</v>
      </c>
      <c r="V628" s="20">
        <v>1</v>
      </c>
      <c r="W628" s="23">
        <v>5000000</v>
      </c>
      <c r="X628" s="20"/>
      <c r="Y628" s="23">
        <v>0</v>
      </c>
      <c r="Z628" s="23" t="str">
        <f>+LEFT(Costeo!$H395,250)</f>
        <v>Organización de encuentro con estudiantes e instituciones que trabajan con personas con discapacidad y buenas prácticas</v>
      </c>
    </row>
    <row r="629" spans="1:26" ht="75" customHeight="1" x14ac:dyDescent="0.2">
      <c r="A629" s="19" t="s">
        <v>28</v>
      </c>
      <c r="B629" s="20" t="s">
        <v>1709</v>
      </c>
      <c r="C629" s="20" t="s">
        <v>23</v>
      </c>
      <c r="D629" s="21" t="s">
        <v>286</v>
      </c>
      <c r="E629" s="21" t="s">
        <v>2038</v>
      </c>
      <c r="F629" s="21" t="s">
        <v>2039</v>
      </c>
      <c r="G629" s="21" t="s">
        <v>31</v>
      </c>
      <c r="H629" s="22" t="s">
        <v>316</v>
      </c>
      <c r="I629" s="22" t="s">
        <v>1680</v>
      </c>
      <c r="J629" s="22" t="s">
        <v>2280</v>
      </c>
      <c r="K629" s="20" t="s">
        <v>2281</v>
      </c>
      <c r="L629" s="22"/>
      <c r="M629" s="22" t="s">
        <v>1684</v>
      </c>
      <c r="N629" s="22" t="s">
        <v>1545</v>
      </c>
      <c r="O629" s="20">
        <v>13000</v>
      </c>
      <c r="P629" s="23">
        <v>1250</v>
      </c>
      <c r="Q629" s="23">
        <v>16250000</v>
      </c>
      <c r="R629" s="24">
        <v>2500</v>
      </c>
      <c r="S629" s="23">
        <v>3125000</v>
      </c>
      <c r="T629" s="20">
        <v>2500</v>
      </c>
      <c r="U629" s="23">
        <v>3125000</v>
      </c>
      <c r="V629" s="20">
        <v>2500</v>
      </c>
      <c r="W629" s="23">
        <v>3125000</v>
      </c>
      <c r="X629" s="20">
        <v>2500</v>
      </c>
      <c r="Y629" s="23">
        <v>3125000</v>
      </c>
      <c r="Z629" s="23" t="str">
        <f>+LEFT(Costeo!$H69,250)</f>
        <v>Renovación de licencias de los servicios, aplicativos y software que utiliza la institución</v>
      </c>
    </row>
    <row r="630" spans="1:26" ht="75" customHeight="1" x14ac:dyDescent="0.2">
      <c r="A630" s="19" t="s">
        <v>553</v>
      </c>
      <c r="B630" s="20" t="s">
        <v>1709</v>
      </c>
      <c r="C630" s="20" t="s">
        <v>23</v>
      </c>
      <c r="D630" s="21" t="s">
        <v>286</v>
      </c>
      <c r="E630" s="21" t="s">
        <v>347</v>
      </c>
      <c r="F630" s="21" t="s">
        <v>372</v>
      </c>
      <c r="G630" s="21" t="s">
        <v>353</v>
      </c>
      <c r="H630" s="22" t="s">
        <v>373</v>
      </c>
      <c r="I630" s="22" t="s">
        <v>1680</v>
      </c>
      <c r="J630" s="22" t="s">
        <v>1681</v>
      </c>
      <c r="K630" s="20" t="s">
        <v>2282</v>
      </c>
      <c r="L630" s="22"/>
      <c r="M630" s="22" t="s">
        <v>1683</v>
      </c>
      <c r="N630" s="22" t="s">
        <v>1545</v>
      </c>
      <c r="O630" s="20">
        <v>3</v>
      </c>
      <c r="P630" s="23">
        <v>400000</v>
      </c>
      <c r="Q630" s="23">
        <v>1200000</v>
      </c>
      <c r="R630" s="24"/>
      <c r="S630" s="23">
        <v>0</v>
      </c>
      <c r="T630" s="20">
        <v>3</v>
      </c>
      <c r="U630" s="23">
        <v>1200000</v>
      </c>
      <c r="V630" s="20"/>
      <c r="W630" s="23">
        <v>0</v>
      </c>
      <c r="X630" s="20"/>
      <c r="Y630" s="23">
        <v>0</v>
      </c>
      <c r="Z630" s="23" t="str">
        <f>+LEFT(Costeo!$H5,250)</f>
        <v>Celebración del día del maestro. Evento que incluye reconocimientos de docentes destacados en diferentes categorías a determinar por el Comité de Carrera Profesoral (la premiación incluye los bonos y estancias</v>
      </c>
    </row>
    <row r="631" spans="1:26" ht="75" customHeight="1" x14ac:dyDescent="0.2">
      <c r="A631" s="19" t="s">
        <v>28</v>
      </c>
      <c r="B631" s="20" t="s">
        <v>1709</v>
      </c>
      <c r="C631" s="20" t="s">
        <v>23</v>
      </c>
      <c r="D631" s="21" t="s">
        <v>24</v>
      </c>
      <c r="E631" s="25" t="s">
        <v>25</v>
      </c>
      <c r="F631" s="21" t="s">
        <v>2283</v>
      </c>
      <c r="G631" s="21" t="s">
        <v>31</v>
      </c>
      <c r="H631" s="22" t="s">
        <v>2284</v>
      </c>
      <c r="I631" s="22" t="s">
        <v>1680</v>
      </c>
      <c r="J631" s="22" t="s">
        <v>1680</v>
      </c>
      <c r="K631" s="20"/>
      <c r="L631" s="22"/>
      <c r="M631" s="22" t="s">
        <v>1683</v>
      </c>
      <c r="N631" s="22" t="s">
        <v>1545</v>
      </c>
      <c r="O631" s="20">
        <v>1</v>
      </c>
      <c r="P631" s="23">
        <v>15000000</v>
      </c>
      <c r="Q631" s="23">
        <v>15000000</v>
      </c>
      <c r="R631" s="24"/>
      <c r="S631" s="23"/>
      <c r="T631" s="20"/>
      <c r="U631" s="23"/>
      <c r="V631" s="20"/>
      <c r="W631" s="23"/>
      <c r="X631" s="20"/>
      <c r="Y631" s="23"/>
      <c r="Z631" s="23"/>
    </row>
    <row r="632" spans="1:26" ht="75" customHeight="1" x14ac:dyDescent="0.2">
      <c r="A632" s="19" t="s">
        <v>28</v>
      </c>
      <c r="B632" s="20" t="s">
        <v>1709</v>
      </c>
      <c r="C632" s="20" t="s">
        <v>23</v>
      </c>
      <c r="D632" s="21" t="s">
        <v>24</v>
      </c>
      <c r="E632" s="25" t="s">
        <v>25</v>
      </c>
      <c r="F632" s="21" t="s">
        <v>49</v>
      </c>
      <c r="G632" s="21" t="s">
        <v>31</v>
      </c>
      <c r="H632" s="22" t="s">
        <v>2285</v>
      </c>
      <c r="I632" s="22" t="s">
        <v>1680</v>
      </c>
      <c r="J632" s="22" t="s">
        <v>2286</v>
      </c>
      <c r="K632" s="20" t="s">
        <v>2287</v>
      </c>
      <c r="L632" s="22" t="str">
        <f>IFERROR(VLOOKUP(Costeo!$J131,'Artículos del catálogo'!$A$2:$F$18302,3,FALSE),"")</f>
        <v/>
      </c>
      <c r="M632" s="22" t="str">
        <f>IFERROR(VLOOKUP(Costeo!$J131,'Artículos del catálogo'!$A$2:$F$18302,5,FALSE),"")</f>
        <v/>
      </c>
      <c r="N632" s="22" t="s">
        <v>1545</v>
      </c>
      <c r="O632" s="20">
        <v>1</v>
      </c>
      <c r="P632" s="23">
        <v>4250000</v>
      </c>
      <c r="Q632" s="23">
        <v>4250000</v>
      </c>
      <c r="R632" s="24">
        <v>0</v>
      </c>
      <c r="S632" s="23">
        <v>0</v>
      </c>
      <c r="T632" s="20">
        <v>1</v>
      </c>
      <c r="U632" s="23">
        <v>4250000</v>
      </c>
      <c r="V632" s="20">
        <v>0</v>
      </c>
      <c r="W632" s="23">
        <v>0</v>
      </c>
      <c r="X632" s="20"/>
      <c r="Y632" s="23">
        <v>0</v>
      </c>
      <c r="Z632" s="23" t="str">
        <f>+LEFT(Costeo!$H131,250)</f>
        <v>Contratar compañía para la ejecución</v>
      </c>
    </row>
    <row r="633" spans="1:26" ht="75" customHeight="1" x14ac:dyDescent="0.2">
      <c r="A633" s="19" t="s">
        <v>1539</v>
      </c>
      <c r="B633" s="20" t="s">
        <v>1709</v>
      </c>
      <c r="C633" s="20" t="s">
        <v>23</v>
      </c>
      <c r="D633" s="21" t="s">
        <v>24</v>
      </c>
      <c r="E633" s="21" t="s">
        <v>25</v>
      </c>
      <c r="F633" s="21" t="s">
        <v>2288</v>
      </c>
      <c r="G633" s="21" t="s">
        <v>31</v>
      </c>
      <c r="H633" s="22" t="s">
        <v>2289</v>
      </c>
      <c r="I633" s="22" t="s">
        <v>1680</v>
      </c>
      <c r="J633" s="22" t="s">
        <v>2290</v>
      </c>
      <c r="K633" s="20" t="s">
        <v>2218</v>
      </c>
      <c r="L633" s="22" t="s">
        <v>1543</v>
      </c>
      <c r="M633" s="22" t="s">
        <v>1683</v>
      </c>
      <c r="N633" s="22" t="s">
        <v>1545</v>
      </c>
      <c r="O633" s="20">
        <v>1</v>
      </c>
      <c r="P633" s="23">
        <v>706800</v>
      </c>
      <c r="Q633" s="23">
        <v>706800</v>
      </c>
      <c r="R633" s="24"/>
      <c r="S633" s="23">
        <v>0</v>
      </c>
      <c r="T633" s="20">
        <v>1</v>
      </c>
      <c r="U633" s="23">
        <v>706800</v>
      </c>
      <c r="V633" s="20"/>
      <c r="W633" s="23">
        <v>0</v>
      </c>
      <c r="X633" s="20"/>
      <c r="Y633" s="23">
        <v>0</v>
      </c>
      <c r="Z633" s="23" t="str">
        <f>+LEFT(Costeo!$H397,250)</f>
        <v>Realizar dos (2) encuentros formativos presenciales   con coordinadores y profesores de práctica</v>
      </c>
    </row>
    <row r="634" spans="1:26" ht="75" customHeight="1" x14ac:dyDescent="0.2">
      <c r="A634" s="19" t="s">
        <v>553</v>
      </c>
      <c r="B634" s="20" t="s">
        <v>1709</v>
      </c>
      <c r="C634" s="20" t="s">
        <v>23</v>
      </c>
      <c r="D634" s="21" t="s">
        <v>286</v>
      </c>
      <c r="E634" s="21" t="s">
        <v>417</v>
      </c>
      <c r="F634" s="21" t="s">
        <v>437</v>
      </c>
      <c r="G634" s="21" t="s">
        <v>353</v>
      </c>
      <c r="H634" s="22" t="s">
        <v>439</v>
      </c>
      <c r="I634" s="22" t="s">
        <v>1549</v>
      </c>
      <c r="J634" s="22" t="s">
        <v>1777</v>
      </c>
      <c r="K634" s="20" t="s">
        <v>2291</v>
      </c>
      <c r="L634" s="22">
        <v>90101802</v>
      </c>
      <c r="M634" s="22" t="s">
        <v>1774</v>
      </c>
      <c r="N634" s="22" t="s">
        <v>1545</v>
      </c>
      <c r="O634" s="20">
        <v>2500</v>
      </c>
      <c r="P634" s="23">
        <v>4800</v>
      </c>
      <c r="Q634" s="23">
        <v>10000000</v>
      </c>
      <c r="R634" s="24">
        <v>625</v>
      </c>
      <c r="S634" s="23">
        <v>3000000</v>
      </c>
      <c r="T634" s="20">
        <v>625</v>
      </c>
      <c r="U634" s="23">
        <v>3000000</v>
      </c>
      <c r="V634" s="20">
        <v>625</v>
      </c>
      <c r="W634" s="23">
        <v>3000000</v>
      </c>
      <c r="X634" s="20">
        <v>625</v>
      </c>
      <c r="Y634" s="23">
        <v>3000000</v>
      </c>
      <c r="Z634" s="23" t="str">
        <f>+LEFT(Costeo!$H41,250)</f>
        <v>Gestionar hotel, maestría de ceremonia y decoración para el evento</v>
      </c>
    </row>
    <row r="635" spans="1:26" ht="75" customHeight="1" x14ac:dyDescent="0.2">
      <c r="A635" s="19" t="s">
        <v>553</v>
      </c>
      <c r="B635" s="20" t="s">
        <v>1709</v>
      </c>
      <c r="C635" s="20" t="s">
        <v>23</v>
      </c>
      <c r="D635" s="21" t="s">
        <v>286</v>
      </c>
      <c r="E635" s="21" t="s">
        <v>391</v>
      </c>
      <c r="F635" s="21" t="s">
        <v>404</v>
      </c>
      <c r="G635" s="21" t="s">
        <v>396</v>
      </c>
      <c r="H635" s="22" t="s">
        <v>408</v>
      </c>
      <c r="I635" s="22" t="s">
        <v>1549</v>
      </c>
      <c r="J635" s="22" t="s">
        <v>1777</v>
      </c>
      <c r="K635" s="20" t="s">
        <v>2292</v>
      </c>
      <c r="L635" s="22">
        <v>90101802</v>
      </c>
      <c r="M635" s="22" t="s">
        <v>1774</v>
      </c>
      <c r="N635" s="22" t="s">
        <v>1545</v>
      </c>
      <c r="O635" s="20">
        <v>1200</v>
      </c>
      <c r="P635" s="23">
        <v>1560</v>
      </c>
      <c r="Q635" s="23">
        <v>1572000</v>
      </c>
      <c r="R635" s="24">
        <v>330</v>
      </c>
      <c r="S635" s="23">
        <v>514800</v>
      </c>
      <c r="T635" s="20">
        <v>300</v>
      </c>
      <c r="U635" s="23">
        <v>468000</v>
      </c>
      <c r="V635" s="20">
        <v>300</v>
      </c>
      <c r="W635" s="23">
        <v>468000</v>
      </c>
      <c r="X635" s="20">
        <v>270</v>
      </c>
      <c r="Y635" s="23">
        <v>421200</v>
      </c>
      <c r="Z635" s="23" t="str">
        <f>+LEFT(Costeo!$H9,250)</f>
        <v>Seguimiento a ejecucción de pago</v>
      </c>
    </row>
    <row r="636" spans="1:26" ht="75" customHeight="1" x14ac:dyDescent="0.2">
      <c r="A636" s="19" t="s">
        <v>553</v>
      </c>
      <c r="B636" s="20" t="s">
        <v>1709</v>
      </c>
      <c r="C636" s="20" t="s">
        <v>23</v>
      </c>
      <c r="D636" s="21" t="s">
        <v>286</v>
      </c>
      <c r="E636" s="21" t="s">
        <v>2065</v>
      </c>
      <c r="F636" s="21" t="s">
        <v>395</v>
      </c>
      <c r="G636" s="21" t="s">
        <v>396</v>
      </c>
      <c r="H636" s="22" t="s">
        <v>415</v>
      </c>
      <c r="I636" s="22" t="s">
        <v>1549</v>
      </c>
      <c r="J636" s="22" t="s">
        <v>1777</v>
      </c>
      <c r="K636" s="20" t="s">
        <v>2293</v>
      </c>
      <c r="L636" s="22">
        <v>90101802</v>
      </c>
      <c r="M636" s="22" t="s">
        <v>1774</v>
      </c>
      <c r="N636" s="22" t="s">
        <v>1545</v>
      </c>
      <c r="O636" s="20">
        <v>120</v>
      </c>
      <c r="P636" s="23">
        <v>19500</v>
      </c>
      <c r="Q636" s="23">
        <v>1840000</v>
      </c>
      <c r="R636" s="24">
        <v>30</v>
      </c>
      <c r="S636" s="23">
        <v>585000</v>
      </c>
      <c r="T636" s="20">
        <v>30</v>
      </c>
      <c r="U636" s="23">
        <v>585000</v>
      </c>
      <c r="V636" s="20">
        <v>30</v>
      </c>
      <c r="W636" s="23">
        <v>585000</v>
      </c>
      <c r="X636" s="20">
        <v>30</v>
      </c>
      <c r="Y636" s="23">
        <v>585000</v>
      </c>
      <c r="Z636" s="23" t="str">
        <f>+LEFT(Costeo!$H19,250)</f>
        <v>Implementar el plan de mantenimiento JVM</v>
      </c>
    </row>
    <row r="637" spans="1:26" ht="14.25" customHeight="1" x14ac:dyDescent="0.2">
      <c r="A637" s="19"/>
      <c r="B637" s="20"/>
      <c r="C637" s="20"/>
      <c r="D637" s="21"/>
      <c r="E637" s="21"/>
      <c r="F637" s="21"/>
      <c r="G637" s="21"/>
      <c r="H637" s="22"/>
      <c r="I637" s="22"/>
      <c r="J637" s="22"/>
      <c r="K637" s="20"/>
      <c r="L637" s="22"/>
      <c r="M637" s="22"/>
      <c r="N637" s="22"/>
      <c r="O637" s="20"/>
      <c r="P637" s="23"/>
      <c r="Q637" s="26">
        <f>SUBTOTAL(109,Costeo!$Q$5:$Q$636)</f>
        <v>2509603654.3610005</v>
      </c>
      <c r="R637" s="8"/>
      <c r="S637" s="8"/>
      <c r="T637" s="8"/>
      <c r="U637" s="8"/>
      <c r="V637" s="8"/>
      <c r="W637" s="8"/>
      <c r="X637" s="8"/>
      <c r="Y637" s="8"/>
      <c r="Z637" s="8"/>
    </row>
    <row r="638" spans="1:26" ht="14.25" customHeight="1" x14ac:dyDescent="0.2">
      <c r="A638" s="8"/>
      <c r="B638" s="8"/>
      <c r="C638" s="8"/>
      <c r="D638" s="8"/>
      <c r="E638" s="8"/>
      <c r="F638" s="8"/>
      <c r="G638" s="8"/>
      <c r="H638" s="8"/>
      <c r="I638" s="8"/>
      <c r="J638" s="8"/>
      <c r="K638" s="8"/>
      <c r="L638" s="8"/>
      <c r="M638" s="8"/>
      <c r="N638" s="2"/>
      <c r="O638" s="8"/>
      <c r="P638" s="13"/>
      <c r="Q638" s="14"/>
      <c r="R638" s="8"/>
      <c r="S638" s="8"/>
      <c r="T638" s="8"/>
      <c r="U638" s="8"/>
      <c r="V638" s="8"/>
      <c r="W638" s="8"/>
      <c r="X638" s="8"/>
      <c r="Y638" s="8"/>
      <c r="Z638" s="8"/>
    </row>
    <row r="639" spans="1:26" ht="14.25" customHeight="1" x14ac:dyDescent="0.2">
      <c r="A639" s="8"/>
      <c r="B639" s="8"/>
      <c r="C639" s="8"/>
      <c r="D639" s="8"/>
      <c r="E639" s="8"/>
      <c r="F639" s="8"/>
      <c r="G639" s="8"/>
      <c r="H639" s="8"/>
      <c r="I639" s="8"/>
      <c r="J639" s="8"/>
      <c r="K639" s="8"/>
      <c r="L639" s="8"/>
      <c r="M639" s="8"/>
      <c r="N639" s="2"/>
      <c r="O639" s="8"/>
      <c r="P639" s="13"/>
      <c r="Q639" s="14"/>
      <c r="R639" s="8"/>
      <c r="S639" s="8"/>
      <c r="T639" s="8"/>
      <c r="U639" s="8"/>
      <c r="V639" s="8"/>
      <c r="W639" s="8"/>
      <c r="X639" s="8"/>
      <c r="Y639" s="8"/>
      <c r="Z639" s="8"/>
    </row>
    <row r="640" spans="1:26" ht="14.25" customHeight="1" x14ac:dyDescent="0.2">
      <c r="A640" s="8"/>
      <c r="B640" s="8"/>
      <c r="C640" s="8"/>
      <c r="D640" s="8"/>
      <c r="E640" s="8"/>
      <c r="F640" s="8"/>
      <c r="G640" s="8"/>
      <c r="H640" s="8"/>
      <c r="I640" s="8"/>
      <c r="J640" s="8"/>
      <c r="K640" s="8"/>
      <c r="L640" s="8"/>
      <c r="M640" s="8"/>
      <c r="N640" s="2"/>
      <c r="O640" s="8"/>
      <c r="P640" s="13"/>
      <c r="Q640" s="14"/>
      <c r="R640" s="8"/>
      <c r="S640" s="8"/>
      <c r="T640" s="8"/>
      <c r="U640" s="8"/>
      <c r="V640" s="8"/>
      <c r="W640" s="8"/>
      <c r="X640" s="8"/>
      <c r="Y640" s="8"/>
      <c r="Z640" s="8"/>
    </row>
    <row r="641" spans="1:26" ht="14.25" customHeight="1" x14ac:dyDescent="0.2">
      <c r="A641" s="8"/>
      <c r="B641" s="8"/>
      <c r="C641" s="8"/>
      <c r="D641" s="8"/>
      <c r="E641" s="8"/>
      <c r="F641" s="8"/>
      <c r="G641" s="8"/>
      <c r="H641" s="8"/>
      <c r="I641" s="8"/>
      <c r="J641" s="8"/>
      <c r="K641" s="8"/>
      <c r="L641" s="8"/>
      <c r="M641" s="8"/>
      <c r="N641" s="2"/>
      <c r="O641" s="8"/>
      <c r="P641" s="13"/>
      <c r="Q641" s="14"/>
      <c r="R641" s="8"/>
      <c r="S641" s="8"/>
      <c r="T641" s="8"/>
      <c r="U641" s="8"/>
      <c r="V641" s="8"/>
      <c r="W641" s="8"/>
      <c r="X641" s="8"/>
      <c r="Y641" s="8"/>
      <c r="Z641" s="8"/>
    </row>
    <row r="642" spans="1:26" ht="14.25" customHeight="1" x14ac:dyDescent="0.2">
      <c r="A642" s="8"/>
      <c r="B642" s="8"/>
      <c r="C642" s="8"/>
      <c r="D642" s="8"/>
      <c r="E642" s="8"/>
      <c r="F642" s="8"/>
      <c r="G642" s="8"/>
      <c r="H642" s="8"/>
      <c r="I642" s="8"/>
      <c r="J642" s="8"/>
      <c r="K642" s="8"/>
      <c r="L642" s="8"/>
      <c r="M642" s="8"/>
      <c r="N642" s="2"/>
      <c r="O642" s="8"/>
      <c r="P642" s="33"/>
      <c r="Q642" s="14"/>
      <c r="R642" s="8"/>
      <c r="S642" s="8"/>
      <c r="T642" s="8"/>
      <c r="U642" s="8"/>
      <c r="V642" s="8"/>
      <c r="W642" s="8"/>
      <c r="X642" s="8"/>
      <c r="Y642" s="8"/>
      <c r="Z642" s="8"/>
    </row>
    <row r="643" spans="1:26" ht="14.25" customHeight="1" x14ac:dyDescent="0.2">
      <c r="A643" s="8"/>
      <c r="B643" s="8"/>
      <c r="C643" s="8"/>
      <c r="D643" s="8"/>
      <c r="E643" s="8"/>
      <c r="F643" s="8"/>
      <c r="G643" s="8"/>
      <c r="H643" s="8"/>
      <c r="I643" s="8"/>
      <c r="J643" s="8"/>
      <c r="K643" s="8"/>
      <c r="L643" s="8"/>
      <c r="M643" s="8"/>
      <c r="N643" s="2"/>
      <c r="O643" s="8"/>
      <c r="P643" s="14"/>
      <c r="Q643" s="14"/>
      <c r="R643" s="8"/>
      <c r="S643" s="8"/>
      <c r="T643" s="8"/>
      <c r="U643" s="8"/>
      <c r="V643" s="8"/>
      <c r="W643" s="8"/>
      <c r="X643" s="8"/>
      <c r="Y643" s="8"/>
      <c r="Z643" s="8"/>
    </row>
    <row r="644" spans="1:26" ht="14.25" customHeight="1" x14ac:dyDescent="0.2">
      <c r="A644" s="8"/>
      <c r="B644" s="8"/>
      <c r="C644" s="8"/>
      <c r="D644" s="8"/>
      <c r="E644" s="8"/>
      <c r="F644" s="8"/>
      <c r="G644" s="8"/>
      <c r="H644" s="8"/>
      <c r="I644" s="8"/>
      <c r="J644" s="8"/>
      <c r="K644" s="8"/>
      <c r="L644" s="8"/>
      <c r="M644" s="8"/>
      <c r="N644" s="2"/>
      <c r="O644" s="8"/>
      <c r="P644" s="33"/>
      <c r="Q644" s="14"/>
      <c r="R644" s="8"/>
      <c r="S644" s="8"/>
      <c r="T644" s="8"/>
      <c r="U644" s="8"/>
      <c r="V644" s="8"/>
      <c r="W644" s="8"/>
      <c r="X644" s="8"/>
      <c r="Y644" s="8"/>
      <c r="Z644" s="8"/>
    </row>
    <row r="645" spans="1:26" ht="14.25" customHeight="1" x14ac:dyDescent="0.2">
      <c r="A645" s="8"/>
      <c r="B645" s="8"/>
      <c r="C645" s="8"/>
      <c r="D645" s="8"/>
      <c r="E645" s="8"/>
      <c r="F645" s="8"/>
      <c r="G645" s="8"/>
      <c r="H645" s="8"/>
      <c r="I645" s="8"/>
      <c r="J645" s="8"/>
      <c r="K645" s="8"/>
      <c r="L645" s="8"/>
      <c r="M645" s="8"/>
      <c r="N645" s="2"/>
      <c r="O645" s="8"/>
      <c r="P645" s="13"/>
      <c r="Q645" s="14"/>
      <c r="R645" s="8"/>
      <c r="S645" s="8"/>
      <c r="T645" s="8"/>
      <c r="U645" s="8"/>
      <c r="V645" s="8"/>
      <c r="W645" s="8"/>
      <c r="X645" s="8"/>
      <c r="Y645" s="8"/>
      <c r="Z645" s="8"/>
    </row>
    <row r="646" spans="1:26" ht="14.25" customHeight="1" x14ac:dyDescent="0.2">
      <c r="A646" s="8"/>
      <c r="B646" s="8"/>
      <c r="C646" s="8"/>
      <c r="D646" s="8"/>
      <c r="E646" s="8"/>
      <c r="F646" s="8"/>
      <c r="G646" s="8"/>
      <c r="H646" s="8"/>
      <c r="I646" s="8"/>
      <c r="J646" s="8"/>
      <c r="K646" s="8"/>
      <c r="L646" s="8"/>
      <c r="M646" s="8"/>
      <c r="N646" s="2"/>
      <c r="O646" s="8"/>
      <c r="P646" s="13"/>
      <c r="Q646" s="14"/>
      <c r="R646" s="8"/>
      <c r="S646" s="8"/>
      <c r="T646" s="8"/>
      <c r="U646" s="8"/>
      <c r="V646" s="8"/>
      <c r="W646" s="8"/>
      <c r="X646" s="8"/>
      <c r="Y646" s="8"/>
      <c r="Z646" s="8"/>
    </row>
    <row r="647" spans="1:26" ht="14.25" customHeight="1" x14ac:dyDescent="0.2">
      <c r="A647" s="8"/>
      <c r="B647" s="8"/>
      <c r="C647" s="8"/>
      <c r="D647" s="8"/>
      <c r="E647" s="8"/>
      <c r="F647" s="8"/>
      <c r="G647" s="8"/>
      <c r="H647" s="8"/>
      <c r="I647" s="8"/>
      <c r="J647" s="8"/>
      <c r="K647" s="8"/>
      <c r="L647" s="8"/>
      <c r="M647" s="8"/>
      <c r="N647" s="2"/>
      <c r="O647" s="8"/>
      <c r="P647" s="13"/>
      <c r="Q647" s="14"/>
      <c r="R647" s="8"/>
      <c r="S647" s="8"/>
      <c r="T647" s="8"/>
      <c r="U647" s="8"/>
      <c r="V647" s="8"/>
      <c r="W647" s="8"/>
      <c r="X647" s="8"/>
      <c r="Y647" s="8"/>
      <c r="Z647" s="8"/>
    </row>
    <row r="648" spans="1:26" ht="14.25" customHeight="1" x14ac:dyDescent="0.2">
      <c r="A648" s="8"/>
      <c r="B648" s="8"/>
      <c r="C648" s="8"/>
      <c r="D648" s="8"/>
      <c r="E648" s="8"/>
      <c r="F648" s="8"/>
      <c r="G648" s="8"/>
      <c r="H648" s="8"/>
      <c r="I648" s="8"/>
      <c r="J648" s="8"/>
      <c r="K648" s="8"/>
      <c r="L648" s="8"/>
      <c r="M648" s="8"/>
      <c r="N648" s="2"/>
      <c r="O648" s="8"/>
      <c r="P648" s="13"/>
      <c r="Q648" s="14"/>
      <c r="R648" s="8"/>
      <c r="S648" s="8"/>
      <c r="T648" s="8"/>
      <c r="U648" s="8"/>
      <c r="V648" s="8"/>
      <c r="W648" s="8"/>
      <c r="X648" s="8"/>
      <c r="Y648" s="8"/>
      <c r="Z648" s="8"/>
    </row>
    <row r="649" spans="1:26" ht="14.25" customHeight="1" x14ac:dyDescent="0.2">
      <c r="A649" s="8"/>
      <c r="B649" s="8"/>
      <c r="C649" s="8"/>
      <c r="D649" s="8"/>
      <c r="E649" s="8"/>
      <c r="F649" s="8"/>
      <c r="G649" s="8"/>
      <c r="H649" s="8"/>
      <c r="I649" s="8"/>
      <c r="J649" s="8"/>
      <c r="K649" s="8"/>
      <c r="L649" s="8"/>
      <c r="M649" s="8"/>
      <c r="N649" s="2"/>
      <c r="O649" s="8"/>
      <c r="P649" s="13"/>
      <c r="Q649" s="14"/>
      <c r="R649" s="8"/>
      <c r="S649" s="8"/>
      <c r="T649" s="8"/>
      <c r="U649" s="8"/>
      <c r="V649" s="8"/>
      <c r="W649" s="8"/>
      <c r="X649" s="8"/>
      <c r="Y649" s="8"/>
      <c r="Z649" s="8"/>
    </row>
    <row r="650" spans="1:26" ht="14.25" customHeight="1" x14ac:dyDescent="0.2">
      <c r="A650" s="8"/>
      <c r="B650" s="8"/>
      <c r="C650" s="8"/>
      <c r="D650" s="8"/>
      <c r="E650" s="8"/>
      <c r="F650" s="8"/>
      <c r="G650" s="8"/>
      <c r="H650" s="8"/>
      <c r="I650" s="8"/>
      <c r="J650" s="8"/>
      <c r="K650" s="8"/>
      <c r="L650" s="8"/>
      <c r="M650" s="8"/>
      <c r="N650" s="2"/>
      <c r="O650" s="8"/>
      <c r="P650" s="13"/>
      <c r="Q650" s="14"/>
      <c r="R650" s="8"/>
      <c r="S650" s="8"/>
      <c r="T650" s="8"/>
      <c r="U650" s="8"/>
      <c r="V650" s="8"/>
      <c r="W650" s="8"/>
      <c r="X650" s="8"/>
      <c r="Y650" s="8"/>
      <c r="Z650" s="8"/>
    </row>
    <row r="651" spans="1:26" ht="14.25" customHeight="1" x14ac:dyDescent="0.2">
      <c r="A651" s="8"/>
      <c r="B651" s="8"/>
      <c r="C651" s="8"/>
      <c r="D651" s="8"/>
      <c r="E651" s="8"/>
      <c r="F651" s="8"/>
      <c r="G651" s="8"/>
      <c r="H651" s="8"/>
      <c r="I651" s="8"/>
      <c r="J651" s="8"/>
      <c r="K651" s="8"/>
      <c r="L651" s="8"/>
      <c r="M651" s="8"/>
      <c r="N651" s="2"/>
      <c r="O651" s="8"/>
      <c r="P651" s="13"/>
      <c r="Q651" s="14"/>
      <c r="R651" s="8"/>
      <c r="S651" s="8"/>
      <c r="T651" s="8"/>
      <c r="U651" s="8"/>
      <c r="V651" s="8"/>
      <c r="W651" s="8"/>
      <c r="X651" s="8"/>
      <c r="Y651" s="8"/>
      <c r="Z651" s="8"/>
    </row>
    <row r="652" spans="1:26" ht="14.25" customHeight="1" x14ac:dyDescent="0.2">
      <c r="A652" s="8"/>
      <c r="B652" s="8"/>
      <c r="C652" s="8"/>
      <c r="D652" s="8"/>
      <c r="E652" s="8"/>
      <c r="F652" s="8"/>
      <c r="G652" s="8"/>
      <c r="H652" s="8"/>
      <c r="I652" s="8"/>
      <c r="J652" s="8"/>
      <c r="K652" s="8"/>
      <c r="L652" s="8"/>
      <c r="M652" s="8"/>
      <c r="N652" s="2"/>
      <c r="O652" s="8"/>
      <c r="P652" s="13"/>
      <c r="Q652" s="14"/>
      <c r="R652" s="8"/>
      <c r="S652" s="8"/>
      <c r="T652" s="8"/>
      <c r="U652" s="8"/>
      <c r="V652" s="8"/>
      <c r="W652" s="8"/>
      <c r="X652" s="8"/>
      <c r="Y652" s="8"/>
      <c r="Z652" s="8"/>
    </row>
    <row r="653" spans="1:26" ht="14.25" customHeight="1" x14ac:dyDescent="0.2">
      <c r="A653" s="8"/>
      <c r="B653" s="8"/>
      <c r="C653" s="8"/>
      <c r="D653" s="8"/>
      <c r="E653" s="8"/>
      <c r="F653" s="8"/>
      <c r="G653" s="8"/>
      <c r="H653" s="8"/>
      <c r="I653" s="8"/>
      <c r="J653" s="8"/>
      <c r="K653" s="8"/>
      <c r="L653" s="8"/>
      <c r="M653" s="8"/>
      <c r="N653" s="2"/>
      <c r="O653" s="8"/>
      <c r="P653" s="13"/>
      <c r="Q653" s="14"/>
      <c r="R653" s="8"/>
      <c r="S653" s="8"/>
      <c r="T653" s="8"/>
      <c r="U653" s="8"/>
      <c r="V653" s="8"/>
      <c r="W653" s="8"/>
      <c r="X653" s="8"/>
      <c r="Y653" s="8"/>
      <c r="Z653" s="8"/>
    </row>
    <row r="654" spans="1:26" ht="14.25" customHeight="1" x14ac:dyDescent="0.2">
      <c r="A654" s="8"/>
      <c r="B654" s="8"/>
      <c r="C654" s="8"/>
      <c r="D654" s="8"/>
      <c r="E654" s="8"/>
      <c r="F654" s="8"/>
      <c r="G654" s="8"/>
      <c r="H654" s="8"/>
      <c r="I654" s="8"/>
      <c r="J654" s="8"/>
      <c r="K654" s="8"/>
      <c r="L654" s="8"/>
      <c r="M654" s="8"/>
      <c r="N654" s="2"/>
      <c r="O654" s="8"/>
      <c r="P654" s="13"/>
      <c r="Q654" s="14"/>
      <c r="R654" s="8"/>
      <c r="S654" s="8"/>
      <c r="T654" s="8"/>
      <c r="U654" s="8"/>
      <c r="V654" s="8"/>
      <c r="W654" s="8"/>
      <c r="X654" s="8"/>
      <c r="Y654" s="8"/>
      <c r="Z654" s="8"/>
    </row>
    <row r="655" spans="1:26" ht="14.25" customHeight="1" x14ac:dyDescent="0.2">
      <c r="A655" s="8"/>
      <c r="B655" s="8"/>
      <c r="C655" s="8"/>
      <c r="D655" s="8"/>
      <c r="E655" s="8"/>
      <c r="F655" s="8"/>
      <c r="G655" s="8"/>
      <c r="H655" s="8"/>
      <c r="I655" s="8"/>
      <c r="J655" s="8"/>
      <c r="K655" s="8"/>
      <c r="L655" s="8"/>
      <c r="M655" s="8"/>
      <c r="N655" s="2"/>
      <c r="O655" s="8"/>
      <c r="P655" s="13"/>
      <c r="Q655" s="14"/>
      <c r="R655" s="8"/>
      <c r="S655" s="8"/>
      <c r="T655" s="8"/>
      <c r="U655" s="8"/>
      <c r="V655" s="8"/>
      <c r="W655" s="8"/>
      <c r="X655" s="8"/>
      <c r="Y655" s="8"/>
      <c r="Z655" s="8"/>
    </row>
    <row r="656" spans="1:26" ht="14.25" customHeight="1" x14ac:dyDescent="0.2">
      <c r="A656" s="8"/>
      <c r="B656" s="8"/>
      <c r="C656" s="8"/>
      <c r="D656" s="8"/>
      <c r="E656" s="8"/>
      <c r="F656" s="8"/>
      <c r="G656" s="8"/>
      <c r="H656" s="8"/>
      <c r="I656" s="8"/>
      <c r="J656" s="8"/>
      <c r="K656" s="8"/>
      <c r="L656" s="8"/>
      <c r="M656" s="8"/>
      <c r="N656" s="2"/>
      <c r="O656" s="8"/>
      <c r="P656" s="13"/>
      <c r="Q656" s="14"/>
      <c r="R656" s="8"/>
      <c r="S656" s="8"/>
      <c r="T656" s="8"/>
      <c r="U656" s="8"/>
      <c r="V656" s="8"/>
      <c r="W656" s="8"/>
      <c r="X656" s="8"/>
      <c r="Y656" s="8"/>
      <c r="Z656" s="8"/>
    </row>
    <row r="657" spans="1:26" ht="14.25" customHeight="1" x14ac:dyDescent="0.2">
      <c r="A657" s="8"/>
      <c r="B657" s="8"/>
      <c r="C657" s="8"/>
      <c r="D657" s="8"/>
      <c r="E657" s="8"/>
      <c r="F657" s="8"/>
      <c r="G657" s="8"/>
      <c r="H657" s="8"/>
      <c r="I657" s="8"/>
      <c r="J657" s="8"/>
      <c r="K657" s="8"/>
      <c r="L657" s="8"/>
      <c r="M657" s="8"/>
      <c r="N657" s="2"/>
      <c r="O657" s="8"/>
      <c r="P657" s="13"/>
      <c r="Q657" s="14"/>
      <c r="R657" s="8"/>
      <c r="S657" s="8"/>
      <c r="T657" s="8"/>
      <c r="U657" s="8"/>
      <c r="V657" s="8"/>
      <c r="W657" s="8"/>
      <c r="X657" s="8"/>
      <c r="Y657" s="8"/>
      <c r="Z657" s="8"/>
    </row>
    <row r="658" spans="1:26" ht="14.25" customHeight="1" x14ac:dyDescent="0.2">
      <c r="A658" s="8"/>
      <c r="B658" s="8"/>
      <c r="C658" s="8"/>
      <c r="D658" s="8"/>
      <c r="E658" s="8"/>
      <c r="F658" s="8"/>
      <c r="G658" s="8"/>
      <c r="H658" s="8"/>
      <c r="I658" s="8"/>
      <c r="J658" s="8"/>
      <c r="K658" s="8"/>
      <c r="L658" s="8"/>
      <c r="M658" s="8"/>
      <c r="N658" s="2"/>
      <c r="O658" s="8"/>
      <c r="P658" s="13"/>
      <c r="Q658" s="14"/>
      <c r="R658" s="8"/>
      <c r="S658" s="8"/>
      <c r="T658" s="8"/>
      <c r="U658" s="8"/>
      <c r="V658" s="8"/>
      <c r="W658" s="8"/>
      <c r="X658" s="8"/>
      <c r="Y658" s="8"/>
      <c r="Z658" s="8"/>
    </row>
    <row r="659" spans="1:26" ht="14.25" customHeight="1" x14ac:dyDescent="0.2">
      <c r="A659" s="8"/>
      <c r="B659" s="8"/>
      <c r="C659" s="8"/>
      <c r="D659" s="8"/>
      <c r="E659" s="8"/>
      <c r="F659" s="8"/>
      <c r="G659" s="8"/>
      <c r="H659" s="8"/>
      <c r="I659" s="8"/>
      <c r="J659" s="8"/>
      <c r="K659" s="8"/>
      <c r="L659" s="8"/>
      <c r="M659" s="8"/>
      <c r="N659" s="2"/>
      <c r="O659" s="8"/>
      <c r="P659" s="13"/>
      <c r="Q659" s="14"/>
      <c r="R659" s="8"/>
      <c r="S659" s="8"/>
      <c r="T659" s="8"/>
      <c r="U659" s="8"/>
      <c r="V659" s="8"/>
      <c r="W659" s="8"/>
      <c r="X659" s="8"/>
      <c r="Y659" s="8"/>
      <c r="Z659" s="8"/>
    </row>
    <row r="660" spans="1:26" ht="14.25" customHeight="1" x14ac:dyDescent="0.2">
      <c r="A660" s="8"/>
      <c r="B660" s="8"/>
      <c r="C660" s="8"/>
      <c r="D660" s="8"/>
      <c r="E660" s="8"/>
      <c r="F660" s="8"/>
      <c r="G660" s="8"/>
      <c r="H660" s="8"/>
      <c r="I660" s="8"/>
      <c r="J660" s="8"/>
      <c r="K660" s="8"/>
      <c r="L660" s="8"/>
      <c r="M660" s="8"/>
      <c r="N660" s="2"/>
      <c r="O660" s="8"/>
      <c r="P660" s="13"/>
      <c r="Q660" s="14"/>
      <c r="R660" s="8"/>
      <c r="S660" s="8"/>
      <c r="T660" s="8"/>
      <c r="U660" s="8"/>
      <c r="V660" s="8"/>
      <c r="W660" s="8"/>
      <c r="X660" s="8"/>
      <c r="Y660" s="8"/>
      <c r="Z660" s="8"/>
    </row>
    <row r="661" spans="1:26" ht="14.25" customHeight="1" x14ac:dyDescent="0.2">
      <c r="A661" s="8"/>
      <c r="B661" s="8"/>
      <c r="C661" s="8"/>
      <c r="D661" s="8"/>
      <c r="E661" s="8"/>
      <c r="F661" s="8"/>
      <c r="G661" s="8"/>
      <c r="H661" s="8"/>
      <c r="I661" s="8"/>
      <c r="J661" s="8"/>
      <c r="K661" s="8"/>
      <c r="L661" s="8"/>
      <c r="M661" s="8"/>
      <c r="N661" s="2"/>
      <c r="O661" s="8"/>
      <c r="P661" s="13"/>
      <c r="Q661" s="14"/>
      <c r="R661" s="8"/>
      <c r="S661" s="8"/>
      <c r="T661" s="8"/>
      <c r="U661" s="8"/>
      <c r="V661" s="8"/>
      <c r="W661" s="8"/>
      <c r="X661" s="8"/>
      <c r="Y661" s="8"/>
      <c r="Z661" s="8"/>
    </row>
    <row r="662" spans="1:26" ht="14.25" customHeight="1" x14ac:dyDescent="0.2">
      <c r="A662" s="8"/>
      <c r="B662" s="8"/>
      <c r="C662" s="8"/>
      <c r="D662" s="8"/>
      <c r="E662" s="8"/>
      <c r="F662" s="8"/>
      <c r="G662" s="8"/>
      <c r="H662" s="8"/>
      <c r="I662" s="8"/>
      <c r="J662" s="8"/>
      <c r="K662" s="8"/>
      <c r="L662" s="8"/>
      <c r="M662" s="8"/>
      <c r="N662" s="2"/>
      <c r="O662" s="8"/>
      <c r="P662" s="13"/>
      <c r="Q662" s="14"/>
      <c r="R662" s="8"/>
      <c r="S662" s="8"/>
      <c r="T662" s="8"/>
      <c r="U662" s="8"/>
      <c r="V662" s="8"/>
      <c r="W662" s="8"/>
      <c r="X662" s="8"/>
      <c r="Y662" s="8"/>
      <c r="Z662" s="8"/>
    </row>
    <row r="663" spans="1:26" ht="14.25" customHeight="1" x14ac:dyDescent="0.2">
      <c r="A663" s="8"/>
      <c r="B663" s="8"/>
      <c r="C663" s="8"/>
      <c r="D663" s="8"/>
      <c r="E663" s="8"/>
      <c r="F663" s="8"/>
      <c r="G663" s="8"/>
      <c r="H663" s="8"/>
      <c r="I663" s="8"/>
      <c r="J663" s="8"/>
      <c r="K663" s="8"/>
      <c r="L663" s="8"/>
      <c r="M663" s="8"/>
      <c r="N663" s="2"/>
      <c r="O663" s="8"/>
      <c r="P663" s="13"/>
      <c r="Q663" s="14"/>
      <c r="R663" s="8"/>
      <c r="S663" s="8"/>
      <c r="T663" s="8"/>
      <c r="U663" s="8"/>
      <c r="V663" s="8"/>
      <c r="W663" s="8"/>
      <c r="X663" s="8"/>
      <c r="Y663" s="8"/>
      <c r="Z663" s="8"/>
    </row>
    <row r="664" spans="1:26" ht="14.25" customHeight="1" x14ac:dyDescent="0.2">
      <c r="A664" s="8"/>
      <c r="B664" s="8"/>
      <c r="C664" s="8"/>
      <c r="D664" s="8"/>
      <c r="E664" s="8"/>
      <c r="F664" s="8"/>
      <c r="G664" s="8"/>
      <c r="H664" s="8"/>
      <c r="I664" s="8"/>
      <c r="J664" s="8"/>
      <c r="K664" s="8"/>
      <c r="L664" s="8"/>
      <c r="M664" s="8"/>
      <c r="N664" s="2"/>
      <c r="O664" s="8"/>
      <c r="P664" s="13"/>
      <c r="Q664" s="14"/>
      <c r="R664" s="8"/>
      <c r="S664" s="8"/>
      <c r="T664" s="8"/>
      <c r="U664" s="8"/>
      <c r="V664" s="8"/>
      <c r="W664" s="8"/>
      <c r="X664" s="8"/>
      <c r="Y664" s="8"/>
      <c r="Z664" s="8"/>
    </row>
    <row r="665" spans="1:26" ht="14.25" customHeight="1" x14ac:dyDescent="0.2">
      <c r="A665" s="8"/>
      <c r="B665" s="8"/>
      <c r="C665" s="8"/>
      <c r="D665" s="8"/>
      <c r="E665" s="8"/>
      <c r="F665" s="8"/>
      <c r="G665" s="8"/>
      <c r="H665" s="8"/>
      <c r="I665" s="8"/>
      <c r="J665" s="8"/>
      <c r="K665" s="8"/>
      <c r="L665" s="8"/>
      <c r="M665" s="8"/>
      <c r="N665" s="2"/>
      <c r="O665" s="8"/>
      <c r="P665" s="13"/>
      <c r="Q665" s="14"/>
      <c r="R665" s="8"/>
      <c r="S665" s="8"/>
      <c r="T665" s="8"/>
      <c r="U665" s="8"/>
      <c r="V665" s="8"/>
      <c r="W665" s="8"/>
      <c r="X665" s="8"/>
      <c r="Y665" s="8"/>
      <c r="Z665" s="8"/>
    </row>
    <row r="666" spans="1:26" ht="14.25" customHeight="1" x14ac:dyDescent="0.2">
      <c r="A666" s="8"/>
      <c r="B666" s="8"/>
      <c r="C666" s="8"/>
      <c r="D666" s="8"/>
      <c r="E666" s="8"/>
      <c r="F666" s="8"/>
      <c r="G666" s="8"/>
      <c r="H666" s="8"/>
      <c r="I666" s="8"/>
      <c r="J666" s="8"/>
      <c r="K666" s="8"/>
      <c r="L666" s="8"/>
      <c r="M666" s="8"/>
      <c r="N666" s="2"/>
      <c r="O666" s="8"/>
      <c r="P666" s="13"/>
      <c r="Q666" s="14"/>
      <c r="R666" s="8"/>
      <c r="S666" s="8"/>
      <c r="T666" s="8"/>
      <c r="U666" s="8"/>
      <c r="V666" s="8"/>
      <c r="W666" s="8"/>
      <c r="X666" s="8"/>
      <c r="Y666" s="8"/>
      <c r="Z666" s="8"/>
    </row>
    <row r="667" spans="1:26" ht="14.25" customHeight="1" x14ac:dyDescent="0.2">
      <c r="A667" s="8"/>
      <c r="B667" s="8"/>
      <c r="C667" s="8"/>
      <c r="D667" s="8"/>
      <c r="E667" s="8"/>
      <c r="F667" s="8"/>
      <c r="G667" s="8"/>
      <c r="H667" s="8"/>
      <c r="I667" s="8"/>
      <c r="J667" s="8"/>
      <c r="K667" s="8"/>
      <c r="L667" s="8"/>
      <c r="M667" s="8"/>
      <c r="N667" s="2"/>
      <c r="O667" s="8"/>
      <c r="P667" s="13"/>
      <c r="Q667" s="14"/>
      <c r="R667" s="8"/>
      <c r="S667" s="8"/>
      <c r="T667" s="8"/>
      <c r="U667" s="8"/>
      <c r="V667" s="8"/>
      <c r="W667" s="8"/>
      <c r="X667" s="8"/>
      <c r="Y667" s="8"/>
      <c r="Z667" s="8"/>
    </row>
    <row r="668" spans="1:26" ht="14.25" customHeight="1" x14ac:dyDescent="0.2">
      <c r="A668" s="8"/>
      <c r="B668" s="8"/>
      <c r="C668" s="8"/>
      <c r="D668" s="8"/>
      <c r="E668" s="8"/>
      <c r="F668" s="8"/>
      <c r="G668" s="8"/>
      <c r="H668" s="8"/>
      <c r="I668" s="8"/>
      <c r="J668" s="8"/>
      <c r="K668" s="8"/>
      <c r="L668" s="8"/>
      <c r="M668" s="8"/>
      <c r="N668" s="2"/>
      <c r="O668" s="8"/>
      <c r="P668" s="13"/>
      <c r="Q668" s="14"/>
      <c r="R668" s="8"/>
      <c r="S668" s="8"/>
      <c r="T668" s="8"/>
      <c r="U668" s="8"/>
      <c r="V668" s="8"/>
      <c r="W668" s="8"/>
      <c r="X668" s="8"/>
      <c r="Y668" s="8"/>
      <c r="Z668" s="8"/>
    </row>
    <row r="669" spans="1:26" ht="14.25" customHeight="1" x14ac:dyDescent="0.2">
      <c r="A669" s="8"/>
      <c r="B669" s="8"/>
      <c r="C669" s="8"/>
      <c r="D669" s="8"/>
      <c r="E669" s="8"/>
      <c r="F669" s="8"/>
      <c r="G669" s="8"/>
      <c r="H669" s="8"/>
      <c r="I669" s="8"/>
      <c r="J669" s="8"/>
      <c r="K669" s="8"/>
      <c r="L669" s="8"/>
      <c r="M669" s="8"/>
      <c r="N669" s="2"/>
      <c r="O669" s="8"/>
      <c r="P669" s="13"/>
      <c r="Q669" s="14"/>
      <c r="R669" s="8"/>
      <c r="S669" s="8"/>
      <c r="T669" s="8"/>
      <c r="U669" s="8"/>
      <c r="V669" s="8"/>
      <c r="W669" s="8"/>
      <c r="X669" s="8"/>
      <c r="Y669" s="8"/>
      <c r="Z669" s="8"/>
    </row>
    <row r="670" spans="1:26" ht="14.25" customHeight="1" x14ac:dyDescent="0.2">
      <c r="A670" s="8"/>
      <c r="B670" s="8"/>
      <c r="C670" s="8"/>
      <c r="D670" s="8"/>
      <c r="E670" s="8"/>
      <c r="F670" s="8"/>
      <c r="G670" s="8"/>
      <c r="H670" s="8"/>
      <c r="I670" s="8"/>
      <c r="J670" s="8"/>
      <c r="K670" s="8"/>
      <c r="L670" s="8"/>
      <c r="M670" s="8"/>
      <c r="N670" s="2"/>
      <c r="O670" s="8"/>
      <c r="P670" s="13"/>
      <c r="Q670" s="14"/>
      <c r="R670" s="8"/>
      <c r="S670" s="8"/>
      <c r="T670" s="8"/>
      <c r="U670" s="8"/>
      <c r="V670" s="8"/>
      <c r="W670" s="8"/>
      <c r="X670" s="8"/>
      <c r="Y670" s="8"/>
      <c r="Z670" s="8"/>
    </row>
    <row r="671" spans="1:26" ht="14.25" customHeight="1" x14ac:dyDescent="0.2">
      <c r="A671" s="8"/>
      <c r="B671" s="8"/>
      <c r="C671" s="8"/>
      <c r="D671" s="8"/>
      <c r="E671" s="8"/>
      <c r="F671" s="8"/>
      <c r="G671" s="8"/>
      <c r="H671" s="8"/>
      <c r="I671" s="8"/>
      <c r="J671" s="8"/>
      <c r="K671" s="8"/>
      <c r="L671" s="8"/>
      <c r="M671" s="8"/>
      <c r="N671" s="2"/>
      <c r="O671" s="8"/>
      <c r="P671" s="13"/>
      <c r="Q671" s="14"/>
      <c r="R671" s="8"/>
      <c r="S671" s="8"/>
      <c r="T671" s="8"/>
      <c r="U671" s="8"/>
      <c r="V671" s="8"/>
      <c r="W671" s="8"/>
      <c r="X671" s="8"/>
      <c r="Y671" s="8"/>
      <c r="Z671" s="8"/>
    </row>
    <row r="672" spans="1:26" ht="14.25" customHeight="1" x14ac:dyDescent="0.2">
      <c r="A672" s="8"/>
      <c r="B672" s="8"/>
      <c r="C672" s="8"/>
      <c r="D672" s="8"/>
      <c r="E672" s="8"/>
      <c r="F672" s="8"/>
      <c r="G672" s="8"/>
      <c r="H672" s="8"/>
      <c r="I672" s="8"/>
      <c r="J672" s="8"/>
      <c r="K672" s="8"/>
      <c r="L672" s="8"/>
      <c r="M672" s="8"/>
      <c r="N672" s="2"/>
      <c r="O672" s="8"/>
      <c r="P672" s="13"/>
      <c r="Q672" s="14"/>
      <c r="R672" s="8"/>
      <c r="S672" s="8"/>
      <c r="T672" s="8"/>
      <c r="U672" s="8"/>
      <c r="V672" s="8"/>
      <c r="W672" s="8"/>
      <c r="X672" s="8"/>
      <c r="Y672" s="8"/>
      <c r="Z672" s="8"/>
    </row>
    <row r="673" spans="1:26" ht="14.25" customHeight="1" x14ac:dyDescent="0.2">
      <c r="A673" s="8"/>
      <c r="B673" s="8"/>
      <c r="C673" s="8"/>
      <c r="D673" s="8"/>
      <c r="E673" s="8"/>
      <c r="F673" s="8"/>
      <c r="G673" s="8"/>
      <c r="H673" s="8"/>
      <c r="I673" s="8"/>
      <c r="J673" s="8"/>
      <c r="K673" s="8"/>
      <c r="L673" s="8"/>
      <c r="M673" s="8"/>
      <c r="N673" s="2"/>
      <c r="O673" s="8"/>
      <c r="P673" s="13"/>
      <c r="Q673" s="14"/>
      <c r="R673" s="8"/>
      <c r="S673" s="8"/>
      <c r="T673" s="8"/>
      <c r="U673" s="8"/>
      <c r="V673" s="8"/>
      <c r="W673" s="8"/>
      <c r="X673" s="8"/>
      <c r="Y673" s="8"/>
      <c r="Z673" s="8"/>
    </row>
    <row r="674" spans="1:26" ht="14.25" customHeight="1" x14ac:dyDescent="0.2">
      <c r="A674" s="8"/>
      <c r="B674" s="8"/>
      <c r="C674" s="8"/>
      <c r="D674" s="8"/>
      <c r="E674" s="8"/>
      <c r="F674" s="8"/>
      <c r="G674" s="8"/>
      <c r="H674" s="8"/>
      <c r="I674" s="8"/>
      <c r="J674" s="8"/>
      <c r="K674" s="8"/>
      <c r="L674" s="8"/>
      <c r="M674" s="8"/>
      <c r="N674" s="2"/>
      <c r="O674" s="8"/>
      <c r="P674" s="13"/>
      <c r="Q674" s="14"/>
      <c r="R674" s="8"/>
      <c r="S674" s="8"/>
      <c r="T674" s="8"/>
      <c r="U674" s="8"/>
      <c r="V674" s="8"/>
      <c r="W674" s="8"/>
      <c r="X674" s="8"/>
      <c r="Y674" s="8"/>
      <c r="Z674" s="8"/>
    </row>
    <row r="675" spans="1:26" ht="14.25" customHeight="1" x14ac:dyDescent="0.2">
      <c r="A675" s="8"/>
      <c r="B675" s="8"/>
      <c r="C675" s="8"/>
      <c r="D675" s="8"/>
      <c r="E675" s="8"/>
      <c r="F675" s="8"/>
      <c r="G675" s="8"/>
      <c r="H675" s="8"/>
      <c r="I675" s="8"/>
      <c r="J675" s="8"/>
      <c r="K675" s="8"/>
      <c r="L675" s="8"/>
      <c r="M675" s="8"/>
      <c r="N675" s="2"/>
      <c r="O675" s="8"/>
      <c r="P675" s="13"/>
      <c r="Q675" s="14"/>
      <c r="R675" s="8"/>
      <c r="S675" s="8"/>
      <c r="T675" s="8"/>
      <c r="U675" s="8"/>
      <c r="V675" s="8"/>
      <c r="W675" s="8"/>
      <c r="X675" s="8"/>
      <c r="Y675" s="8"/>
      <c r="Z675" s="8"/>
    </row>
    <row r="676" spans="1:26" ht="14.25" customHeight="1" x14ac:dyDescent="0.2">
      <c r="A676" s="8"/>
      <c r="B676" s="8"/>
      <c r="C676" s="8"/>
      <c r="D676" s="8"/>
      <c r="E676" s="8"/>
      <c r="F676" s="8"/>
      <c r="G676" s="8"/>
      <c r="H676" s="8"/>
      <c r="I676" s="8"/>
      <c r="J676" s="8"/>
      <c r="K676" s="8"/>
      <c r="L676" s="8"/>
      <c r="M676" s="8"/>
      <c r="N676" s="2"/>
      <c r="O676" s="8"/>
      <c r="P676" s="13"/>
      <c r="Q676" s="14"/>
      <c r="R676" s="8"/>
      <c r="S676" s="8"/>
      <c r="T676" s="8"/>
      <c r="U676" s="8"/>
      <c r="V676" s="8"/>
      <c r="W676" s="8"/>
      <c r="X676" s="8"/>
      <c r="Y676" s="8"/>
      <c r="Z676" s="8"/>
    </row>
    <row r="677" spans="1:26" ht="14.25" customHeight="1" x14ac:dyDescent="0.2">
      <c r="A677" s="8"/>
      <c r="B677" s="8"/>
      <c r="C677" s="8"/>
      <c r="D677" s="8"/>
      <c r="E677" s="8"/>
      <c r="F677" s="8"/>
      <c r="G677" s="8"/>
      <c r="H677" s="8"/>
      <c r="I677" s="8"/>
      <c r="J677" s="8"/>
      <c r="K677" s="8"/>
      <c r="L677" s="8"/>
      <c r="M677" s="8"/>
      <c r="N677" s="2"/>
      <c r="O677" s="8"/>
      <c r="P677" s="13"/>
      <c r="Q677" s="14"/>
      <c r="R677" s="8"/>
      <c r="S677" s="8"/>
      <c r="T677" s="8"/>
      <c r="U677" s="8"/>
      <c r="V677" s="8"/>
      <c r="W677" s="8"/>
      <c r="X677" s="8"/>
      <c r="Y677" s="8"/>
      <c r="Z677" s="8"/>
    </row>
    <row r="678" spans="1:26" ht="14.25" customHeight="1" x14ac:dyDescent="0.2">
      <c r="A678" s="8"/>
      <c r="B678" s="8"/>
      <c r="C678" s="8"/>
      <c r="D678" s="8"/>
      <c r="E678" s="8"/>
      <c r="F678" s="8"/>
      <c r="G678" s="8"/>
      <c r="H678" s="8"/>
      <c r="I678" s="8"/>
      <c r="J678" s="8"/>
      <c r="K678" s="8"/>
      <c r="L678" s="8"/>
      <c r="M678" s="8"/>
      <c r="N678" s="2"/>
      <c r="O678" s="8"/>
      <c r="P678" s="13"/>
      <c r="Q678" s="14"/>
      <c r="R678" s="8"/>
      <c r="S678" s="8"/>
      <c r="T678" s="8"/>
      <c r="U678" s="8"/>
      <c r="V678" s="8"/>
      <c r="W678" s="8"/>
      <c r="X678" s="8"/>
      <c r="Y678" s="8"/>
      <c r="Z678" s="8"/>
    </row>
    <row r="679" spans="1:26" ht="14.25" customHeight="1" x14ac:dyDescent="0.2">
      <c r="A679" s="8"/>
      <c r="B679" s="8"/>
      <c r="C679" s="8"/>
      <c r="D679" s="8"/>
      <c r="E679" s="8"/>
      <c r="F679" s="8"/>
      <c r="G679" s="8"/>
      <c r="H679" s="8"/>
      <c r="I679" s="8"/>
      <c r="J679" s="8"/>
      <c r="K679" s="8"/>
      <c r="L679" s="8"/>
      <c r="M679" s="8"/>
      <c r="N679" s="2"/>
      <c r="O679" s="8"/>
      <c r="P679" s="13"/>
      <c r="Q679" s="14"/>
      <c r="R679" s="8"/>
      <c r="S679" s="8"/>
      <c r="T679" s="8"/>
      <c r="U679" s="8"/>
      <c r="V679" s="8"/>
      <c r="W679" s="8"/>
      <c r="X679" s="8"/>
      <c r="Y679" s="8"/>
      <c r="Z679" s="8"/>
    </row>
    <row r="680" spans="1:26" ht="14.25" customHeight="1" x14ac:dyDescent="0.2">
      <c r="A680" s="8"/>
      <c r="B680" s="8"/>
      <c r="C680" s="8"/>
      <c r="D680" s="8"/>
      <c r="E680" s="8"/>
      <c r="F680" s="8"/>
      <c r="G680" s="8"/>
      <c r="H680" s="8"/>
      <c r="I680" s="8"/>
      <c r="J680" s="8"/>
      <c r="K680" s="8"/>
      <c r="L680" s="8"/>
      <c r="M680" s="8"/>
      <c r="N680" s="2"/>
      <c r="O680" s="8"/>
      <c r="P680" s="13"/>
      <c r="Q680" s="14"/>
      <c r="R680" s="8"/>
      <c r="S680" s="8"/>
      <c r="T680" s="8"/>
      <c r="U680" s="8"/>
      <c r="V680" s="8"/>
      <c r="W680" s="8"/>
      <c r="X680" s="8"/>
      <c r="Y680" s="8"/>
      <c r="Z680" s="8"/>
    </row>
    <row r="681" spans="1:26" ht="14.25" customHeight="1" x14ac:dyDescent="0.2">
      <c r="A681" s="8"/>
      <c r="B681" s="8"/>
      <c r="C681" s="8"/>
      <c r="D681" s="8"/>
      <c r="E681" s="8"/>
      <c r="F681" s="8"/>
      <c r="G681" s="8"/>
      <c r="H681" s="8"/>
      <c r="I681" s="8"/>
      <c r="J681" s="8"/>
      <c r="K681" s="8"/>
      <c r="L681" s="8"/>
      <c r="M681" s="8"/>
      <c r="N681" s="2"/>
      <c r="O681" s="8"/>
      <c r="P681" s="13"/>
      <c r="Q681" s="14"/>
      <c r="R681" s="8"/>
      <c r="S681" s="8"/>
      <c r="T681" s="8"/>
      <c r="U681" s="8"/>
      <c r="V681" s="8"/>
      <c r="W681" s="8"/>
      <c r="X681" s="8"/>
      <c r="Y681" s="8"/>
      <c r="Z681" s="8"/>
    </row>
    <row r="682" spans="1:26" ht="14.25" customHeight="1" x14ac:dyDescent="0.2">
      <c r="A682" s="8"/>
      <c r="B682" s="8"/>
      <c r="C682" s="8"/>
      <c r="D682" s="8"/>
      <c r="E682" s="8"/>
      <c r="F682" s="8"/>
      <c r="G682" s="8"/>
      <c r="H682" s="8"/>
      <c r="I682" s="8"/>
      <c r="J682" s="8"/>
      <c r="K682" s="8"/>
      <c r="L682" s="8"/>
      <c r="M682" s="8"/>
      <c r="N682" s="2"/>
      <c r="O682" s="8"/>
      <c r="P682" s="13"/>
      <c r="Q682" s="14"/>
      <c r="R682" s="8"/>
      <c r="S682" s="8"/>
      <c r="T682" s="8"/>
      <c r="U682" s="8"/>
      <c r="V682" s="8"/>
      <c r="W682" s="8"/>
      <c r="X682" s="8"/>
      <c r="Y682" s="8"/>
      <c r="Z682" s="8"/>
    </row>
    <row r="683" spans="1:26" ht="14.25" customHeight="1" x14ac:dyDescent="0.2">
      <c r="A683" s="8"/>
      <c r="B683" s="8"/>
      <c r="C683" s="8"/>
      <c r="D683" s="8"/>
      <c r="E683" s="8"/>
      <c r="F683" s="8"/>
      <c r="G683" s="8"/>
      <c r="H683" s="8"/>
      <c r="I683" s="8"/>
      <c r="J683" s="8"/>
      <c r="K683" s="8"/>
      <c r="L683" s="8"/>
      <c r="M683" s="8"/>
      <c r="N683" s="2"/>
      <c r="O683" s="8"/>
      <c r="P683" s="13"/>
      <c r="Q683" s="14"/>
      <c r="R683" s="8"/>
      <c r="S683" s="8"/>
      <c r="T683" s="8"/>
      <c r="U683" s="8"/>
      <c r="V683" s="8"/>
      <c r="W683" s="8"/>
      <c r="X683" s="8"/>
      <c r="Y683" s="8"/>
      <c r="Z683" s="8"/>
    </row>
    <row r="684" spans="1:26" ht="14.25" customHeight="1" x14ac:dyDescent="0.2">
      <c r="A684" s="8"/>
      <c r="B684" s="8"/>
      <c r="C684" s="8"/>
      <c r="D684" s="8"/>
      <c r="E684" s="8"/>
      <c r="F684" s="8"/>
      <c r="G684" s="8"/>
      <c r="H684" s="8"/>
      <c r="I684" s="8"/>
      <c r="J684" s="8"/>
      <c r="K684" s="8"/>
      <c r="L684" s="8"/>
      <c r="M684" s="8"/>
      <c r="N684" s="2"/>
      <c r="O684" s="8"/>
      <c r="P684" s="13"/>
      <c r="Q684" s="14"/>
      <c r="R684" s="8"/>
      <c r="S684" s="8"/>
      <c r="T684" s="8"/>
      <c r="U684" s="8"/>
      <c r="V684" s="8"/>
      <c r="W684" s="8"/>
      <c r="X684" s="8"/>
      <c r="Y684" s="8"/>
      <c r="Z684" s="8"/>
    </row>
    <row r="685" spans="1:26" ht="14.25" customHeight="1" x14ac:dyDescent="0.2">
      <c r="A685" s="8"/>
      <c r="B685" s="8"/>
      <c r="C685" s="8"/>
      <c r="D685" s="8"/>
      <c r="E685" s="8"/>
      <c r="F685" s="8"/>
      <c r="G685" s="8"/>
      <c r="H685" s="8"/>
      <c r="I685" s="8"/>
      <c r="J685" s="8"/>
      <c r="K685" s="8"/>
      <c r="L685" s="8"/>
      <c r="M685" s="8"/>
      <c r="N685" s="2"/>
      <c r="O685" s="8"/>
      <c r="P685" s="13"/>
      <c r="Q685" s="14"/>
      <c r="R685" s="8"/>
      <c r="S685" s="8"/>
      <c r="T685" s="8"/>
      <c r="U685" s="8"/>
      <c r="V685" s="8"/>
      <c r="W685" s="8"/>
      <c r="X685" s="8"/>
      <c r="Y685" s="8"/>
      <c r="Z685" s="8"/>
    </row>
    <row r="686" spans="1:26" ht="14.25" customHeight="1" x14ac:dyDescent="0.2">
      <c r="A686" s="8"/>
      <c r="B686" s="8"/>
      <c r="C686" s="8"/>
      <c r="D686" s="8"/>
      <c r="E686" s="8"/>
      <c r="F686" s="8"/>
      <c r="G686" s="8"/>
      <c r="H686" s="8"/>
      <c r="I686" s="8"/>
      <c r="J686" s="8"/>
      <c r="K686" s="8"/>
      <c r="L686" s="8"/>
      <c r="M686" s="8"/>
      <c r="N686" s="2"/>
      <c r="O686" s="8"/>
      <c r="P686" s="13"/>
      <c r="Q686" s="14"/>
      <c r="R686" s="8"/>
      <c r="S686" s="8"/>
      <c r="T686" s="8"/>
      <c r="U686" s="8"/>
      <c r="V686" s="8"/>
      <c r="W686" s="8"/>
      <c r="X686" s="8"/>
      <c r="Y686" s="8"/>
      <c r="Z686" s="8"/>
    </row>
    <row r="687" spans="1:26" ht="14.25" customHeight="1" x14ac:dyDescent="0.2">
      <c r="A687" s="8"/>
      <c r="B687" s="8"/>
      <c r="C687" s="8"/>
      <c r="D687" s="8"/>
      <c r="E687" s="8"/>
      <c r="F687" s="8"/>
      <c r="G687" s="8"/>
      <c r="H687" s="8"/>
      <c r="I687" s="8"/>
      <c r="J687" s="8"/>
      <c r="K687" s="8"/>
      <c r="L687" s="8"/>
      <c r="M687" s="8"/>
      <c r="N687" s="2"/>
      <c r="O687" s="8"/>
      <c r="P687" s="13"/>
      <c r="Q687" s="14"/>
      <c r="R687" s="8"/>
      <c r="S687" s="8"/>
      <c r="T687" s="8"/>
      <c r="U687" s="8"/>
      <c r="V687" s="8"/>
      <c r="W687" s="8"/>
      <c r="X687" s="8"/>
      <c r="Y687" s="8"/>
      <c r="Z687" s="8"/>
    </row>
    <row r="688" spans="1:26" ht="14.25" customHeight="1" x14ac:dyDescent="0.2">
      <c r="A688" s="8"/>
      <c r="B688" s="8"/>
      <c r="C688" s="8"/>
      <c r="D688" s="8"/>
      <c r="E688" s="8"/>
      <c r="F688" s="8"/>
      <c r="G688" s="8"/>
      <c r="H688" s="8"/>
      <c r="I688" s="8"/>
      <c r="J688" s="8"/>
      <c r="K688" s="8"/>
      <c r="L688" s="8"/>
      <c r="M688" s="8"/>
      <c r="N688" s="2"/>
      <c r="O688" s="8"/>
      <c r="P688" s="13"/>
      <c r="Q688" s="14"/>
      <c r="R688" s="8"/>
      <c r="S688" s="8"/>
      <c r="T688" s="8"/>
      <c r="U688" s="8"/>
      <c r="V688" s="8"/>
      <c r="W688" s="8"/>
      <c r="X688" s="8"/>
      <c r="Y688" s="8"/>
      <c r="Z688" s="8"/>
    </row>
    <row r="689" spans="1:26" ht="14.25" customHeight="1" x14ac:dyDescent="0.2">
      <c r="A689" s="8"/>
      <c r="B689" s="8"/>
      <c r="C689" s="8"/>
      <c r="D689" s="8"/>
      <c r="E689" s="8"/>
      <c r="F689" s="8"/>
      <c r="G689" s="8"/>
      <c r="H689" s="8"/>
      <c r="I689" s="8"/>
      <c r="J689" s="8"/>
      <c r="K689" s="8"/>
      <c r="L689" s="8"/>
      <c r="M689" s="8"/>
      <c r="N689" s="2"/>
      <c r="O689" s="8"/>
      <c r="P689" s="13"/>
      <c r="Q689" s="14"/>
      <c r="R689" s="8"/>
      <c r="S689" s="8"/>
      <c r="T689" s="8"/>
      <c r="U689" s="8"/>
      <c r="V689" s="8"/>
      <c r="W689" s="8"/>
      <c r="X689" s="8"/>
      <c r="Y689" s="8"/>
      <c r="Z689" s="8"/>
    </row>
    <row r="690" spans="1:26" ht="14.25" customHeight="1" x14ac:dyDescent="0.2">
      <c r="A690" s="8"/>
      <c r="B690" s="8"/>
      <c r="C690" s="8"/>
      <c r="D690" s="8"/>
      <c r="E690" s="8"/>
      <c r="F690" s="8"/>
      <c r="G690" s="8"/>
      <c r="H690" s="8"/>
      <c r="I690" s="8"/>
      <c r="J690" s="8"/>
      <c r="K690" s="8"/>
      <c r="L690" s="8"/>
      <c r="M690" s="8"/>
      <c r="N690" s="2"/>
      <c r="O690" s="8"/>
      <c r="P690" s="13"/>
      <c r="Q690" s="14"/>
      <c r="R690" s="8"/>
      <c r="S690" s="8"/>
      <c r="T690" s="8"/>
      <c r="U690" s="8"/>
      <c r="V690" s="8"/>
      <c r="W690" s="8"/>
      <c r="X690" s="8"/>
      <c r="Y690" s="8"/>
      <c r="Z690" s="8"/>
    </row>
    <row r="691" spans="1:26" ht="14.25" customHeight="1" x14ac:dyDescent="0.2">
      <c r="A691" s="8"/>
      <c r="B691" s="8"/>
      <c r="C691" s="8"/>
      <c r="D691" s="8"/>
      <c r="E691" s="8"/>
      <c r="F691" s="8"/>
      <c r="G691" s="8"/>
      <c r="H691" s="8"/>
      <c r="I691" s="8"/>
      <c r="J691" s="8"/>
      <c r="K691" s="8"/>
      <c r="L691" s="8"/>
      <c r="M691" s="8"/>
      <c r="N691" s="2"/>
      <c r="O691" s="8"/>
      <c r="P691" s="13"/>
      <c r="Q691" s="14"/>
      <c r="R691" s="8"/>
      <c r="S691" s="8"/>
      <c r="T691" s="8"/>
      <c r="U691" s="8"/>
      <c r="V691" s="8"/>
      <c r="W691" s="8"/>
      <c r="X691" s="8"/>
      <c r="Y691" s="8"/>
      <c r="Z691" s="8"/>
    </row>
    <row r="692" spans="1:26" ht="14.25" customHeight="1" x14ac:dyDescent="0.2">
      <c r="A692" s="8"/>
      <c r="B692" s="8"/>
      <c r="C692" s="8"/>
      <c r="D692" s="8"/>
      <c r="E692" s="8"/>
      <c r="F692" s="8"/>
      <c r="G692" s="8"/>
      <c r="H692" s="8"/>
      <c r="I692" s="8"/>
      <c r="J692" s="8"/>
      <c r="K692" s="8"/>
      <c r="L692" s="8"/>
      <c r="M692" s="8"/>
      <c r="N692" s="2"/>
      <c r="O692" s="8"/>
      <c r="P692" s="13"/>
      <c r="Q692" s="14"/>
      <c r="R692" s="8"/>
      <c r="S692" s="8"/>
      <c r="T692" s="8"/>
      <c r="U692" s="8"/>
      <c r="V692" s="8"/>
      <c r="W692" s="8"/>
      <c r="X692" s="8"/>
      <c r="Y692" s="8"/>
      <c r="Z692" s="8"/>
    </row>
    <row r="693" spans="1:26" ht="14.25" customHeight="1" x14ac:dyDescent="0.2">
      <c r="A693" s="8"/>
      <c r="B693" s="8"/>
      <c r="C693" s="8"/>
      <c r="D693" s="8"/>
      <c r="E693" s="8"/>
      <c r="F693" s="8"/>
      <c r="G693" s="8"/>
      <c r="H693" s="8"/>
      <c r="I693" s="8"/>
      <c r="J693" s="8"/>
      <c r="K693" s="8"/>
      <c r="L693" s="8"/>
      <c r="M693" s="8"/>
      <c r="N693" s="2"/>
      <c r="O693" s="8"/>
      <c r="P693" s="13"/>
      <c r="Q693" s="14"/>
      <c r="R693" s="8"/>
      <c r="S693" s="8"/>
      <c r="T693" s="8"/>
      <c r="U693" s="8"/>
      <c r="V693" s="8"/>
      <c r="W693" s="8"/>
      <c r="X693" s="8"/>
      <c r="Y693" s="8"/>
      <c r="Z693" s="8"/>
    </row>
    <row r="694" spans="1:26" ht="14.25" customHeight="1" x14ac:dyDescent="0.2">
      <c r="A694" s="8"/>
      <c r="B694" s="8"/>
      <c r="C694" s="8"/>
      <c r="D694" s="8"/>
      <c r="E694" s="8"/>
      <c r="F694" s="8"/>
      <c r="G694" s="8"/>
      <c r="H694" s="8"/>
      <c r="I694" s="8"/>
      <c r="J694" s="8"/>
      <c r="K694" s="8"/>
      <c r="L694" s="8"/>
      <c r="M694" s="8"/>
      <c r="N694" s="2"/>
      <c r="O694" s="8"/>
      <c r="P694" s="13"/>
      <c r="Q694" s="14"/>
      <c r="R694" s="8"/>
      <c r="S694" s="8"/>
      <c r="T694" s="8"/>
      <c r="U694" s="8"/>
      <c r="V694" s="8"/>
      <c r="W694" s="8"/>
      <c r="X694" s="8"/>
      <c r="Y694" s="8"/>
      <c r="Z694" s="8"/>
    </row>
    <row r="695" spans="1:26" ht="14.25" customHeight="1" x14ac:dyDescent="0.2">
      <c r="A695" s="8"/>
      <c r="B695" s="8"/>
      <c r="C695" s="8"/>
      <c r="D695" s="8"/>
      <c r="E695" s="8"/>
      <c r="F695" s="8"/>
      <c r="G695" s="8"/>
      <c r="H695" s="8"/>
      <c r="I695" s="8"/>
      <c r="J695" s="8"/>
      <c r="K695" s="8"/>
      <c r="L695" s="8"/>
      <c r="M695" s="8"/>
      <c r="N695" s="2"/>
      <c r="O695" s="8"/>
      <c r="P695" s="13"/>
      <c r="Q695" s="14"/>
      <c r="R695" s="8"/>
      <c r="S695" s="8"/>
      <c r="T695" s="8"/>
      <c r="U695" s="8"/>
      <c r="V695" s="8"/>
      <c r="W695" s="8"/>
      <c r="X695" s="8"/>
      <c r="Y695" s="8"/>
      <c r="Z695" s="8"/>
    </row>
    <row r="696" spans="1:26" ht="14.25" customHeight="1" x14ac:dyDescent="0.2">
      <c r="A696" s="8"/>
      <c r="B696" s="8"/>
      <c r="C696" s="8"/>
      <c r="D696" s="8"/>
      <c r="E696" s="8"/>
      <c r="F696" s="8"/>
      <c r="G696" s="8"/>
      <c r="H696" s="8"/>
      <c r="I696" s="8"/>
      <c r="J696" s="8"/>
      <c r="K696" s="8"/>
      <c r="L696" s="8"/>
      <c r="M696" s="8"/>
      <c r="N696" s="2"/>
      <c r="O696" s="8"/>
      <c r="P696" s="13"/>
      <c r="Q696" s="14"/>
      <c r="R696" s="8"/>
      <c r="S696" s="8"/>
      <c r="T696" s="8"/>
      <c r="U696" s="8"/>
      <c r="V696" s="8"/>
      <c r="W696" s="8"/>
      <c r="X696" s="8"/>
      <c r="Y696" s="8"/>
      <c r="Z696" s="8"/>
    </row>
    <row r="697" spans="1:26" ht="14.25" customHeight="1" x14ac:dyDescent="0.2">
      <c r="A697" s="8"/>
      <c r="B697" s="8"/>
      <c r="C697" s="8"/>
      <c r="D697" s="8"/>
      <c r="E697" s="8"/>
      <c r="F697" s="8"/>
      <c r="G697" s="8"/>
      <c r="H697" s="8"/>
      <c r="I697" s="8"/>
      <c r="J697" s="8"/>
      <c r="K697" s="8"/>
      <c r="L697" s="8"/>
      <c r="M697" s="8"/>
      <c r="N697" s="2"/>
      <c r="O697" s="8"/>
      <c r="P697" s="13"/>
      <c r="Q697" s="14"/>
      <c r="R697" s="8"/>
      <c r="S697" s="8"/>
      <c r="T697" s="8"/>
      <c r="U697" s="8"/>
      <c r="V697" s="8"/>
      <c r="W697" s="8"/>
      <c r="X697" s="8"/>
      <c r="Y697" s="8"/>
      <c r="Z697" s="8"/>
    </row>
    <row r="698" spans="1:26" ht="14.25" customHeight="1" x14ac:dyDescent="0.2">
      <c r="A698" s="8"/>
      <c r="B698" s="8"/>
      <c r="C698" s="8"/>
      <c r="D698" s="8"/>
      <c r="E698" s="8"/>
      <c r="F698" s="8"/>
      <c r="G698" s="8"/>
      <c r="H698" s="8"/>
      <c r="I698" s="8"/>
      <c r="J698" s="8"/>
      <c r="K698" s="8"/>
      <c r="L698" s="8"/>
      <c r="M698" s="8"/>
      <c r="N698" s="2"/>
      <c r="O698" s="8"/>
      <c r="P698" s="13"/>
      <c r="Q698" s="14"/>
      <c r="R698" s="8"/>
      <c r="S698" s="8"/>
      <c r="T698" s="8"/>
      <c r="U698" s="8"/>
      <c r="V698" s="8"/>
      <c r="W698" s="8"/>
      <c r="X698" s="8"/>
      <c r="Y698" s="8"/>
      <c r="Z698" s="8"/>
    </row>
    <row r="699" spans="1:26" ht="14.25" customHeight="1" x14ac:dyDescent="0.2">
      <c r="A699" s="8"/>
      <c r="B699" s="8"/>
      <c r="C699" s="8"/>
      <c r="D699" s="8"/>
      <c r="E699" s="8"/>
      <c r="F699" s="8"/>
      <c r="G699" s="8"/>
      <c r="H699" s="8"/>
      <c r="I699" s="8"/>
      <c r="J699" s="8"/>
      <c r="K699" s="8"/>
      <c r="L699" s="8"/>
      <c r="M699" s="8"/>
      <c r="N699" s="2"/>
      <c r="O699" s="8"/>
      <c r="P699" s="13"/>
      <c r="Q699" s="14"/>
      <c r="R699" s="8"/>
      <c r="S699" s="8"/>
      <c r="T699" s="8"/>
      <c r="U699" s="8"/>
      <c r="V699" s="8"/>
      <c r="W699" s="8"/>
      <c r="X699" s="8"/>
      <c r="Y699" s="8"/>
      <c r="Z699" s="8"/>
    </row>
    <row r="700" spans="1:26" ht="14.25" customHeight="1" x14ac:dyDescent="0.2">
      <c r="A700" s="8"/>
      <c r="B700" s="8"/>
      <c r="C700" s="8"/>
      <c r="D700" s="8"/>
      <c r="E700" s="8"/>
      <c r="F700" s="8"/>
      <c r="G700" s="8"/>
      <c r="H700" s="8"/>
      <c r="I700" s="8"/>
      <c r="J700" s="8"/>
      <c r="K700" s="8"/>
      <c r="L700" s="8"/>
      <c r="M700" s="8"/>
      <c r="N700" s="2"/>
      <c r="O700" s="8"/>
      <c r="P700" s="13"/>
      <c r="Q700" s="14"/>
      <c r="R700" s="8"/>
      <c r="S700" s="8"/>
      <c r="T700" s="8"/>
      <c r="U700" s="8"/>
      <c r="V700" s="8"/>
      <c r="W700" s="8"/>
      <c r="X700" s="8"/>
      <c r="Y700" s="8"/>
      <c r="Z700" s="8"/>
    </row>
    <row r="701" spans="1:26" ht="14.25" customHeight="1" x14ac:dyDescent="0.2">
      <c r="A701" s="8"/>
      <c r="B701" s="8"/>
      <c r="C701" s="8"/>
      <c r="D701" s="8"/>
      <c r="E701" s="8"/>
      <c r="F701" s="8"/>
      <c r="G701" s="8"/>
      <c r="H701" s="8"/>
      <c r="I701" s="8"/>
      <c r="J701" s="8"/>
      <c r="K701" s="8"/>
      <c r="L701" s="8"/>
      <c r="M701" s="8"/>
      <c r="N701" s="2"/>
      <c r="O701" s="8"/>
      <c r="P701" s="13"/>
      <c r="Q701" s="14"/>
      <c r="R701" s="8"/>
      <c r="S701" s="8"/>
      <c r="T701" s="8"/>
      <c r="U701" s="8"/>
      <c r="V701" s="8"/>
      <c r="W701" s="8"/>
      <c r="X701" s="8"/>
      <c r="Y701" s="8"/>
      <c r="Z701" s="8"/>
    </row>
    <row r="702" spans="1:26" ht="14.25" customHeight="1" x14ac:dyDescent="0.2">
      <c r="A702" s="8"/>
      <c r="B702" s="8"/>
      <c r="C702" s="8"/>
      <c r="D702" s="8"/>
      <c r="E702" s="8"/>
      <c r="F702" s="8"/>
      <c r="G702" s="8"/>
      <c r="H702" s="8"/>
      <c r="I702" s="8"/>
      <c r="J702" s="8"/>
      <c r="K702" s="8"/>
      <c r="L702" s="8"/>
      <c r="M702" s="8"/>
      <c r="N702" s="2"/>
      <c r="O702" s="8"/>
      <c r="P702" s="13"/>
      <c r="Q702" s="14"/>
      <c r="R702" s="8"/>
      <c r="S702" s="8"/>
      <c r="T702" s="8"/>
      <c r="U702" s="8"/>
      <c r="V702" s="8"/>
      <c r="W702" s="8"/>
      <c r="X702" s="8"/>
      <c r="Y702" s="8"/>
      <c r="Z702" s="8"/>
    </row>
    <row r="703" spans="1:26" ht="14.25" customHeight="1" x14ac:dyDescent="0.2">
      <c r="A703" s="8"/>
      <c r="B703" s="8"/>
      <c r="C703" s="8"/>
      <c r="D703" s="8"/>
      <c r="E703" s="8"/>
      <c r="F703" s="8"/>
      <c r="G703" s="8"/>
      <c r="H703" s="8"/>
      <c r="I703" s="8"/>
      <c r="J703" s="8"/>
      <c r="K703" s="8"/>
      <c r="L703" s="8"/>
      <c r="M703" s="8"/>
      <c r="N703" s="2"/>
      <c r="O703" s="8"/>
      <c r="P703" s="13"/>
      <c r="Q703" s="14"/>
      <c r="R703" s="8"/>
      <c r="S703" s="8"/>
      <c r="T703" s="8"/>
      <c r="U703" s="8"/>
      <c r="V703" s="8"/>
      <c r="W703" s="8"/>
      <c r="X703" s="8"/>
      <c r="Y703" s="8"/>
      <c r="Z703" s="8"/>
    </row>
    <row r="704" spans="1:26" ht="14.25" customHeight="1" x14ac:dyDescent="0.2">
      <c r="A704" s="8"/>
      <c r="B704" s="8"/>
      <c r="C704" s="8"/>
      <c r="D704" s="8"/>
      <c r="E704" s="8"/>
      <c r="F704" s="8"/>
      <c r="G704" s="8"/>
      <c r="H704" s="8"/>
      <c r="I704" s="8"/>
      <c r="J704" s="8"/>
      <c r="K704" s="8"/>
      <c r="L704" s="8"/>
      <c r="M704" s="8"/>
      <c r="N704" s="2"/>
      <c r="O704" s="8"/>
      <c r="P704" s="13"/>
      <c r="Q704" s="14"/>
      <c r="R704" s="8"/>
      <c r="S704" s="8"/>
      <c r="T704" s="8"/>
      <c r="U704" s="8"/>
      <c r="V704" s="8"/>
      <c r="W704" s="8"/>
      <c r="X704" s="8"/>
      <c r="Y704" s="8"/>
      <c r="Z704" s="8"/>
    </row>
    <row r="705" spans="1:26" ht="14.25" customHeight="1" x14ac:dyDescent="0.2">
      <c r="A705" s="8"/>
      <c r="B705" s="8"/>
      <c r="C705" s="8"/>
      <c r="D705" s="8"/>
      <c r="E705" s="8"/>
      <c r="F705" s="8"/>
      <c r="G705" s="8"/>
      <c r="H705" s="8"/>
      <c r="I705" s="8"/>
      <c r="J705" s="8"/>
      <c r="K705" s="8"/>
      <c r="L705" s="8"/>
      <c r="M705" s="8"/>
      <c r="N705" s="2"/>
      <c r="O705" s="8"/>
      <c r="P705" s="13"/>
      <c r="Q705" s="14"/>
      <c r="R705" s="8"/>
      <c r="S705" s="8"/>
      <c r="T705" s="8"/>
      <c r="U705" s="8"/>
      <c r="V705" s="8"/>
      <c r="W705" s="8"/>
      <c r="X705" s="8"/>
      <c r="Y705" s="8"/>
      <c r="Z705" s="8"/>
    </row>
    <row r="706" spans="1:26" ht="14.25" customHeight="1" x14ac:dyDescent="0.2">
      <c r="A706" s="8"/>
      <c r="B706" s="8"/>
      <c r="C706" s="8"/>
      <c r="D706" s="8"/>
      <c r="E706" s="8"/>
      <c r="F706" s="8"/>
      <c r="G706" s="8"/>
      <c r="H706" s="8"/>
      <c r="I706" s="8"/>
      <c r="J706" s="8"/>
      <c r="K706" s="8"/>
      <c r="L706" s="8"/>
      <c r="M706" s="8"/>
      <c r="N706" s="2"/>
      <c r="O706" s="8"/>
      <c r="P706" s="13"/>
      <c r="Q706" s="14"/>
      <c r="R706" s="8"/>
      <c r="S706" s="8"/>
      <c r="T706" s="8"/>
      <c r="U706" s="8"/>
      <c r="V706" s="8"/>
      <c r="W706" s="8"/>
      <c r="X706" s="8"/>
      <c r="Y706" s="8"/>
      <c r="Z706" s="8"/>
    </row>
    <row r="707" spans="1:26" ht="14.25" customHeight="1" x14ac:dyDescent="0.2">
      <c r="A707" s="8"/>
      <c r="B707" s="8"/>
      <c r="C707" s="8"/>
      <c r="D707" s="8"/>
      <c r="E707" s="8"/>
      <c r="F707" s="8"/>
      <c r="G707" s="8"/>
      <c r="H707" s="8"/>
      <c r="I707" s="8"/>
      <c r="J707" s="8"/>
      <c r="K707" s="8"/>
      <c r="L707" s="8"/>
      <c r="M707" s="8"/>
      <c r="N707" s="2"/>
      <c r="O707" s="8"/>
      <c r="P707" s="13"/>
      <c r="Q707" s="14"/>
      <c r="R707" s="8"/>
      <c r="S707" s="8"/>
      <c r="T707" s="8"/>
      <c r="U707" s="8"/>
      <c r="V707" s="8"/>
      <c r="W707" s="8"/>
      <c r="X707" s="8"/>
      <c r="Y707" s="8"/>
      <c r="Z707" s="8"/>
    </row>
    <row r="708" spans="1:26" ht="14.25" customHeight="1" x14ac:dyDescent="0.2">
      <c r="A708" s="8"/>
      <c r="B708" s="8"/>
      <c r="C708" s="8"/>
      <c r="D708" s="8"/>
      <c r="E708" s="8"/>
      <c r="F708" s="8"/>
      <c r="G708" s="8"/>
      <c r="H708" s="8"/>
      <c r="I708" s="8"/>
      <c r="J708" s="8"/>
      <c r="K708" s="8"/>
      <c r="L708" s="8"/>
      <c r="M708" s="8"/>
      <c r="N708" s="2"/>
      <c r="O708" s="8"/>
      <c r="P708" s="13"/>
      <c r="Q708" s="14"/>
      <c r="R708" s="8"/>
      <c r="S708" s="8"/>
      <c r="T708" s="8"/>
      <c r="U708" s="8"/>
      <c r="V708" s="8"/>
      <c r="W708" s="8"/>
      <c r="X708" s="8"/>
      <c r="Y708" s="8"/>
      <c r="Z708" s="8"/>
    </row>
    <row r="709" spans="1:26" ht="14.25" customHeight="1" x14ac:dyDescent="0.2">
      <c r="A709" s="8"/>
      <c r="B709" s="8"/>
      <c r="C709" s="8"/>
      <c r="D709" s="8"/>
      <c r="E709" s="8"/>
      <c r="F709" s="8"/>
      <c r="G709" s="8"/>
      <c r="H709" s="8"/>
      <c r="I709" s="8"/>
      <c r="J709" s="8"/>
      <c r="K709" s="8"/>
      <c r="L709" s="8"/>
      <c r="M709" s="8"/>
      <c r="N709" s="2"/>
      <c r="O709" s="8"/>
      <c r="P709" s="13"/>
      <c r="Q709" s="14"/>
      <c r="R709" s="8"/>
      <c r="S709" s="8"/>
      <c r="T709" s="8"/>
      <c r="U709" s="8"/>
      <c r="V709" s="8"/>
      <c r="W709" s="8"/>
      <c r="X709" s="8"/>
      <c r="Y709" s="8"/>
      <c r="Z709" s="8"/>
    </row>
    <row r="710" spans="1:26" ht="14.25" customHeight="1" x14ac:dyDescent="0.2">
      <c r="A710" s="8"/>
      <c r="B710" s="8"/>
      <c r="C710" s="8"/>
      <c r="D710" s="8"/>
      <c r="E710" s="8"/>
      <c r="F710" s="8"/>
      <c r="G710" s="8"/>
      <c r="H710" s="8"/>
      <c r="I710" s="8"/>
      <c r="J710" s="8"/>
      <c r="K710" s="8"/>
      <c r="L710" s="8"/>
      <c r="M710" s="8"/>
      <c r="N710" s="2"/>
      <c r="O710" s="8"/>
      <c r="P710" s="13"/>
      <c r="Q710" s="14"/>
      <c r="R710" s="8"/>
      <c r="S710" s="8"/>
      <c r="T710" s="8"/>
      <c r="U710" s="8"/>
      <c r="V710" s="8"/>
      <c r="W710" s="8"/>
      <c r="X710" s="8"/>
      <c r="Y710" s="8"/>
      <c r="Z710" s="8"/>
    </row>
    <row r="711" spans="1:26" ht="14.25" customHeight="1" x14ac:dyDescent="0.2">
      <c r="A711" s="8"/>
      <c r="B711" s="8"/>
      <c r="C711" s="8"/>
      <c r="D711" s="8"/>
      <c r="E711" s="8"/>
      <c r="F711" s="8"/>
      <c r="G711" s="8"/>
      <c r="H711" s="8"/>
      <c r="I711" s="8"/>
      <c r="J711" s="8"/>
      <c r="K711" s="8"/>
      <c r="L711" s="8"/>
      <c r="M711" s="8"/>
      <c r="N711" s="2"/>
      <c r="O711" s="8"/>
      <c r="P711" s="13"/>
      <c r="Q711" s="14"/>
      <c r="R711" s="8"/>
      <c r="S711" s="8"/>
      <c r="T711" s="8"/>
      <c r="U711" s="8"/>
      <c r="V711" s="8"/>
      <c r="W711" s="8"/>
      <c r="X711" s="8"/>
      <c r="Y711" s="8"/>
      <c r="Z711" s="8"/>
    </row>
    <row r="712" spans="1:26" ht="14.25" customHeight="1" x14ac:dyDescent="0.2">
      <c r="A712" s="8"/>
      <c r="B712" s="8"/>
      <c r="C712" s="8"/>
      <c r="D712" s="8"/>
      <c r="E712" s="8"/>
      <c r="F712" s="8"/>
      <c r="G712" s="8"/>
      <c r="H712" s="8"/>
      <c r="I712" s="8"/>
      <c r="J712" s="8"/>
      <c r="K712" s="8"/>
      <c r="L712" s="8"/>
      <c r="M712" s="8"/>
      <c r="N712" s="2"/>
      <c r="O712" s="8"/>
      <c r="P712" s="13"/>
      <c r="Q712" s="14"/>
      <c r="R712" s="8"/>
      <c r="S712" s="8"/>
      <c r="T712" s="8"/>
      <c r="U712" s="8"/>
      <c r="V712" s="8"/>
      <c r="W712" s="8"/>
      <c r="X712" s="8"/>
      <c r="Y712" s="8"/>
      <c r="Z712" s="8"/>
    </row>
    <row r="713" spans="1:26" ht="14.25" customHeight="1" x14ac:dyDescent="0.2">
      <c r="A713" s="8"/>
      <c r="B713" s="8"/>
      <c r="C713" s="8"/>
      <c r="D713" s="8"/>
      <c r="E713" s="8"/>
      <c r="F713" s="8"/>
      <c r="G713" s="8"/>
      <c r="H713" s="8"/>
      <c r="I713" s="8"/>
      <c r="J713" s="8"/>
      <c r="K713" s="8"/>
      <c r="L713" s="8"/>
      <c r="M713" s="8"/>
      <c r="N713" s="2"/>
      <c r="O713" s="8"/>
      <c r="P713" s="13"/>
      <c r="Q713" s="14"/>
      <c r="R713" s="8"/>
      <c r="S713" s="8"/>
      <c r="T713" s="8"/>
      <c r="U713" s="8"/>
      <c r="V713" s="8"/>
      <c r="W713" s="8"/>
      <c r="X713" s="8"/>
      <c r="Y713" s="8"/>
      <c r="Z713" s="8"/>
    </row>
    <row r="714" spans="1:26" ht="14.25" customHeight="1" x14ac:dyDescent="0.2">
      <c r="A714" s="8"/>
      <c r="B714" s="8"/>
      <c r="C714" s="8"/>
      <c r="D714" s="8"/>
      <c r="E714" s="8"/>
      <c r="F714" s="8"/>
      <c r="G714" s="8"/>
      <c r="H714" s="8"/>
      <c r="I714" s="8"/>
      <c r="J714" s="8"/>
      <c r="K714" s="8"/>
      <c r="L714" s="8"/>
      <c r="M714" s="8"/>
      <c r="N714" s="2"/>
      <c r="O714" s="8"/>
      <c r="P714" s="13"/>
      <c r="Q714" s="14"/>
      <c r="R714" s="8"/>
      <c r="S714" s="8"/>
      <c r="T714" s="8"/>
      <c r="U714" s="8"/>
      <c r="V714" s="8"/>
      <c r="W714" s="8"/>
      <c r="X714" s="8"/>
      <c r="Y714" s="8"/>
      <c r="Z714" s="8"/>
    </row>
    <row r="715" spans="1:26" ht="14.25" customHeight="1" x14ac:dyDescent="0.2">
      <c r="A715" s="8"/>
      <c r="B715" s="8"/>
      <c r="C715" s="8"/>
      <c r="D715" s="8"/>
      <c r="E715" s="8"/>
      <c r="F715" s="8"/>
      <c r="G715" s="8"/>
      <c r="H715" s="8"/>
      <c r="I715" s="8"/>
      <c r="J715" s="8"/>
      <c r="K715" s="8"/>
      <c r="L715" s="8"/>
      <c r="M715" s="8"/>
      <c r="N715" s="2"/>
      <c r="O715" s="8"/>
      <c r="P715" s="13"/>
      <c r="Q715" s="14"/>
      <c r="R715" s="8"/>
      <c r="S715" s="8"/>
      <c r="T715" s="8"/>
      <c r="U715" s="8"/>
      <c r="V715" s="8"/>
      <c r="W715" s="8"/>
      <c r="X715" s="8"/>
      <c r="Y715" s="8"/>
      <c r="Z715" s="8"/>
    </row>
    <row r="716" spans="1:26" ht="14.25" customHeight="1" x14ac:dyDescent="0.2">
      <c r="A716" s="8"/>
      <c r="B716" s="8"/>
      <c r="C716" s="8"/>
      <c r="D716" s="8"/>
      <c r="E716" s="8"/>
      <c r="F716" s="8"/>
      <c r="G716" s="8"/>
      <c r="H716" s="8"/>
      <c r="I716" s="8"/>
      <c r="J716" s="8"/>
      <c r="K716" s="8"/>
      <c r="L716" s="8"/>
      <c r="M716" s="8"/>
      <c r="N716" s="2"/>
      <c r="O716" s="8"/>
      <c r="P716" s="13"/>
      <c r="Q716" s="14"/>
      <c r="R716" s="8"/>
      <c r="S716" s="8"/>
      <c r="T716" s="8"/>
      <c r="U716" s="8"/>
      <c r="V716" s="8"/>
      <c r="W716" s="8"/>
      <c r="X716" s="8"/>
      <c r="Y716" s="8"/>
      <c r="Z716" s="8"/>
    </row>
    <row r="717" spans="1:26" ht="14.25" customHeight="1" x14ac:dyDescent="0.2">
      <c r="A717" s="8"/>
      <c r="B717" s="8"/>
      <c r="C717" s="8"/>
      <c r="D717" s="8"/>
      <c r="E717" s="8"/>
      <c r="F717" s="8"/>
      <c r="G717" s="8"/>
      <c r="H717" s="8"/>
      <c r="I717" s="8"/>
      <c r="J717" s="8"/>
      <c r="K717" s="8"/>
      <c r="L717" s="8"/>
      <c r="M717" s="8"/>
      <c r="N717" s="2"/>
      <c r="O717" s="8"/>
      <c r="P717" s="13"/>
      <c r="Q717" s="14"/>
      <c r="R717" s="8"/>
      <c r="S717" s="8"/>
      <c r="T717" s="8"/>
      <c r="U717" s="8"/>
      <c r="V717" s="8"/>
      <c r="W717" s="8"/>
      <c r="X717" s="8"/>
      <c r="Y717" s="8"/>
      <c r="Z717" s="8"/>
    </row>
    <row r="718" spans="1:26" ht="14.25" customHeight="1" x14ac:dyDescent="0.2">
      <c r="A718" s="8"/>
      <c r="B718" s="8"/>
      <c r="C718" s="8"/>
      <c r="D718" s="8"/>
      <c r="E718" s="8"/>
      <c r="F718" s="8"/>
      <c r="G718" s="8"/>
      <c r="H718" s="8"/>
      <c r="I718" s="8"/>
      <c r="J718" s="8"/>
      <c r="K718" s="8"/>
      <c r="L718" s="8"/>
      <c r="M718" s="8"/>
      <c r="N718" s="2"/>
      <c r="O718" s="8"/>
      <c r="P718" s="13"/>
      <c r="Q718" s="14"/>
      <c r="R718" s="8"/>
      <c r="S718" s="8"/>
      <c r="T718" s="8"/>
      <c r="U718" s="8"/>
      <c r="V718" s="8"/>
      <c r="W718" s="8"/>
      <c r="X718" s="8"/>
      <c r="Y718" s="8"/>
      <c r="Z718" s="8"/>
    </row>
    <row r="719" spans="1:26" ht="14.25" customHeight="1" x14ac:dyDescent="0.2">
      <c r="A719" s="8"/>
      <c r="B719" s="8"/>
      <c r="C719" s="8"/>
      <c r="D719" s="8"/>
      <c r="E719" s="8"/>
      <c r="F719" s="8"/>
      <c r="G719" s="8"/>
      <c r="H719" s="8"/>
      <c r="I719" s="8"/>
      <c r="J719" s="8"/>
      <c r="K719" s="8"/>
      <c r="L719" s="8"/>
      <c r="M719" s="8"/>
      <c r="N719" s="2"/>
      <c r="O719" s="8"/>
      <c r="P719" s="13"/>
      <c r="Q719" s="14"/>
      <c r="R719" s="8"/>
      <c r="S719" s="8"/>
      <c r="T719" s="8"/>
      <c r="U719" s="8"/>
      <c r="V719" s="8"/>
      <c r="W719" s="8"/>
      <c r="X719" s="8"/>
      <c r="Y719" s="8"/>
      <c r="Z719" s="8"/>
    </row>
    <row r="720" spans="1:26" ht="14.25" customHeight="1" x14ac:dyDescent="0.2">
      <c r="A720" s="8"/>
      <c r="B720" s="8"/>
      <c r="C720" s="8"/>
      <c r="D720" s="8"/>
      <c r="E720" s="8"/>
      <c r="F720" s="8"/>
      <c r="G720" s="8"/>
      <c r="H720" s="8"/>
      <c r="I720" s="8"/>
      <c r="J720" s="8"/>
      <c r="K720" s="8"/>
      <c r="L720" s="8"/>
      <c r="M720" s="8"/>
      <c r="N720" s="2"/>
      <c r="O720" s="8"/>
      <c r="P720" s="13"/>
      <c r="Q720" s="14"/>
      <c r="R720" s="8"/>
      <c r="S720" s="8"/>
      <c r="T720" s="8"/>
      <c r="U720" s="8"/>
      <c r="V720" s="8"/>
      <c r="W720" s="8"/>
      <c r="X720" s="8"/>
      <c r="Y720" s="8"/>
      <c r="Z720" s="8"/>
    </row>
    <row r="721" spans="1:26" ht="14.25" customHeight="1" x14ac:dyDescent="0.2">
      <c r="A721" s="8"/>
      <c r="B721" s="8"/>
      <c r="C721" s="8"/>
      <c r="D721" s="8"/>
      <c r="E721" s="8"/>
      <c r="F721" s="8"/>
      <c r="G721" s="8"/>
      <c r="H721" s="8"/>
      <c r="I721" s="8"/>
      <c r="J721" s="8"/>
      <c r="K721" s="8"/>
      <c r="L721" s="8"/>
      <c r="M721" s="8"/>
      <c r="N721" s="2"/>
      <c r="O721" s="8"/>
      <c r="P721" s="13"/>
      <c r="Q721" s="14"/>
      <c r="R721" s="8"/>
      <c r="S721" s="8"/>
      <c r="T721" s="8"/>
      <c r="U721" s="8"/>
      <c r="V721" s="8"/>
      <c r="W721" s="8"/>
      <c r="X721" s="8"/>
      <c r="Y721" s="8"/>
      <c r="Z721" s="8"/>
    </row>
    <row r="722" spans="1:26" ht="14.25" customHeight="1" x14ac:dyDescent="0.2">
      <c r="A722" s="8"/>
      <c r="B722" s="8"/>
      <c r="C722" s="8"/>
      <c r="D722" s="8"/>
      <c r="E722" s="8"/>
      <c r="F722" s="8"/>
      <c r="G722" s="8"/>
      <c r="H722" s="8"/>
      <c r="I722" s="8"/>
      <c r="J722" s="8"/>
      <c r="K722" s="8"/>
      <c r="L722" s="8"/>
      <c r="M722" s="8"/>
      <c r="N722" s="2"/>
      <c r="O722" s="8"/>
      <c r="P722" s="13"/>
      <c r="Q722" s="14"/>
      <c r="R722" s="8"/>
      <c r="S722" s="8"/>
      <c r="T722" s="8"/>
      <c r="U722" s="8"/>
      <c r="V722" s="8"/>
      <c r="W722" s="8"/>
      <c r="X722" s="8"/>
      <c r="Y722" s="8"/>
      <c r="Z722" s="8"/>
    </row>
    <row r="723" spans="1:26" ht="14.25" customHeight="1" x14ac:dyDescent="0.2">
      <c r="A723" s="8"/>
      <c r="B723" s="8"/>
      <c r="C723" s="8"/>
      <c r="D723" s="8"/>
      <c r="E723" s="8"/>
      <c r="F723" s="8"/>
      <c r="G723" s="8"/>
      <c r="H723" s="8"/>
      <c r="I723" s="8"/>
      <c r="J723" s="8"/>
      <c r="K723" s="8"/>
      <c r="L723" s="8"/>
      <c r="M723" s="8"/>
      <c r="N723" s="2"/>
      <c r="O723" s="8"/>
      <c r="P723" s="13"/>
      <c r="Q723" s="14"/>
      <c r="R723" s="8"/>
      <c r="S723" s="8"/>
      <c r="T723" s="8"/>
      <c r="U723" s="8"/>
      <c r="V723" s="8"/>
      <c r="W723" s="8"/>
      <c r="X723" s="8"/>
      <c r="Y723" s="8"/>
      <c r="Z723" s="8"/>
    </row>
    <row r="724" spans="1:26" ht="14.25" customHeight="1" x14ac:dyDescent="0.2">
      <c r="A724" s="8"/>
      <c r="B724" s="8"/>
      <c r="C724" s="8"/>
      <c r="D724" s="8"/>
      <c r="E724" s="8"/>
      <c r="F724" s="8"/>
      <c r="G724" s="8"/>
      <c r="H724" s="8"/>
      <c r="I724" s="8"/>
      <c r="J724" s="8"/>
      <c r="K724" s="8"/>
      <c r="L724" s="8"/>
      <c r="M724" s="8"/>
      <c r="N724" s="2"/>
      <c r="O724" s="8"/>
      <c r="P724" s="13"/>
      <c r="Q724" s="14"/>
      <c r="R724" s="8"/>
      <c r="S724" s="8"/>
      <c r="T724" s="8"/>
      <c r="U724" s="8"/>
      <c r="V724" s="8"/>
      <c r="W724" s="8"/>
      <c r="X724" s="8"/>
      <c r="Y724" s="8"/>
      <c r="Z724" s="8"/>
    </row>
    <row r="725" spans="1:26" ht="14.25" customHeight="1" x14ac:dyDescent="0.2">
      <c r="A725" s="8"/>
      <c r="B725" s="8"/>
      <c r="C725" s="8"/>
      <c r="D725" s="8"/>
      <c r="E725" s="8"/>
      <c r="F725" s="8"/>
      <c r="G725" s="8"/>
      <c r="H725" s="8"/>
      <c r="I725" s="8"/>
      <c r="J725" s="8"/>
      <c r="K725" s="8"/>
      <c r="L725" s="8"/>
      <c r="M725" s="8"/>
      <c r="N725" s="2"/>
      <c r="O725" s="8"/>
      <c r="P725" s="13"/>
      <c r="Q725" s="14"/>
      <c r="R725" s="8"/>
      <c r="S725" s="8"/>
      <c r="T725" s="8"/>
      <c r="U725" s="8"/>
      <c r="V725" s="8"/>
      <c r="W725" s="8"/>
      <c r="X725" s="8"/>
      <c r="Y725" s="8"/>
      <c r="Z725" s="8"/>
    </row>
    <row r="726" spans="1:26" ht="14.25" customHeight="1" x14ac:dyDescent="0.2">
      <c r="A726" s="8"/>
      <c r="B726" s="8"/>
      <c r="C726" s="8"/>
      <c r="D726" s="8"/>
      <c r="E726" s="8"/>
      <c r="F726" s="8"/>
      <c r="G726" s="8"/>
      <c r="H726" s="8"/>
      <c r="I726" s="8"/>
      <c r="J726" s="8"/>
      <c r="K726" s="8"/>
      <c r="L726" s="8"/>
      <c r="M726" s="8"/>
      <c r="N726" s="2"/>
      <c r="O726" s="8"/>
      <c r="P726" s="13"/>
      <c r="Q726" s="14"/>
      <c r="R726" s="8"/>
      <c r="S726" s="8"/>
      <c r="T726" s="8"/>
      <c r="U726" s="8"/>
      <c r="V726" s="8"/>
      <c r="W726" s="8"/>
      <c r="X726" s="8"/>
      <c r="Y726" s="8"/>
      <c r="Z726" s="8"/>
    </row>
    <row r="727" spans="1:26" ht="14.25" customHeight="1" x14ac:dyDescent="0.2">
      <c r="A727" s="8"/>
      <c r="B727" s="8"/>
      <c r="C727" s="8"/>
      <c r="D727" s="8"/>
      <c r="E727" s="8"/>
      <c r="F727" s="8"/>
      <c r="G727" s="8"/>
      <c r="H727" s="8"/>
      <c r="I727" s="8"/>
      <c r="J727" s="8"/>
      <c r="K727" s="8"/>
      <c r="L727" s="8"/>
      <c r="M727" s="8"/>
      <c r="N727" s="2"/>
      <c r="O727" s="8"/>
      <c r="P727" s="13"/>
      <c r="Q727" s="14"/>
      <c r="R727" s="8"/>
      <c r="S727" s="8"/>
      <c r="T727" s="8"/>
      <c r="U727" s="8"/>
      <c r="V727" s="8"/>
      <c r="W727" s="8"/>
      <c r="X727" s="8"/>
      <c r="Y727" s="8"/>
      <c r="Z727" s="8"/>
    </row>
    <row r="728" spans="1:26" ht="14.25" customHeight="1" x14ac:dyDescent="0.2">
      <c r="A728" s="8"/>
      <c r="B728" s="8"/>
      <c r="C728" s="8"/>
      <c r="D728" s="8"/>
      <c r="E728" s="8"/>
      <c r="F728" s="8"/>
      <c r="G728" s="8"/>
      <c r="H728" s="8"/>
      <c r="I728" s="8"/>
      <c r="J728" s="8"/>
      <c r="K728" s="8"/>
      <c r="L728" s="8"/>
      <c r="M728" s="8"/>
      <c r="N728" s="2"/>
      <c r="O728" s="8"/>
      <c r="P728" s="13"/>
      <c r="Q728" s="14"/>
      <c r="R728" s="8"/>
      <c r="S728" s="8"/>
      <c r="T728" s="8"/>
      <c r="U728" s="8"/>
      <c r="V728" s="8"/>
      <c r="W728" s="8"/>
      <c r="X728" s="8"/>
      <c r="Y728" s="8"/>
      <c r="Z728" s="8"/>
    </row>
    <row r="729" spans="1:26" ht="14.25" customHeight="1" x14ac:dyDescent="0.2">
      <c r="A729" s="8"/>
      <c r="B729" s="8"/>
      <c r="C729" s="8"/>
      <c r="D729" s="8"/>
      <c r="E729" s="8"/>
      <c r="F729" s="8"/>
      <c r="G729" s="8"/>
      <c r="H729" s="8"/>
      <c r="I729" s="8"/>
      <c r="J729" s="8"/>
      <c r="K729" s="8"/>
      <c r="L729" s="8"/>
      <c r="M729" s="8"/>
      <c r="N729" s="2"/>
      <c r="O729" s="8"/>
      <c r="P729" s="13"/>
      <c r="Q729" s="14"/>
      <c r="R729" s="8"/>
      <c r="S729" s="8"/>
      <c r="T729" s="8"/>
      <c r="U729" s="8"/>
      <c r="V729" s="8"/>
      <c r="W729" s="8"/>
      <c r="X729" s="8"/>
      <c r="Y729" s="8"/>
      <c r="Z729" s="8"/>
    </row>
    <row r="730" spans="1:26" ht="14.25" customHeight="1" x14ac:dyDescent="0.2">
      <c r="A730" s="8"/>
      <c r="B730" s="8"/>
      <c r="C730" s="8"/>
      <c r="D730" s="8"/>
      <c r="E730" s="8"/>
      <c r="F730" s="8"/>
      <c r="G730" s="8"/>
      <c r="H730" s="8"/>
      <c r="I730" s="8"/>
      <c r="J730" s="8"/>
      <c r="K730" s="8"/>
      <c r="L730" s="8"/>
      <c r="M730" s="8"/>
      <c r="N730" s="2"/>
      <c r="O730" s="8"/>
      <c r="P730" s="13"/>
      <c r="Q730" s="14"/>
      <c r="R730" s="8"/>
      <c r="S730" s="8"/>
      <c r="T730" s="8"/>
      <c r="U730" s="8"/>
      <c r="V730" s="8"/>
      <c r="W730" s="8"/>
      <c r="X730" s="8"/>
      <c r="Y730" s="8"/>
      <c r="Z730" s="8"/>
    </row>
    <row r="731" spans="1:26" ht="14.25" customHeight="1" x14ac:dyDescent="0.2">
      <c r="A731" s="8"/>
      <c r="B731" s="8"/>
      <c r="C731" s="8"/>
      <c r="D731" s="8"/>
      <c r="E731" s="8"/>
      <c r="F731" s="8"/>
      <c r="G731" s="8"/>
      <c r="H731" s="8"/>
      <c r="I731" s="8"/>
      <c r="J731" s="8"/>
      <c r="K731" s="8"/>
      <c r="L731" s="8"/>
      <c r="M731" s="8"/>
      <c r="N731" s="2"/>
      <c r="O731" s="8"/>
      <c r="P731" s="13"/>
      <c r="Q731" s="14"/>
      <c r="R731" s="8"/>
      <c r="S731" s="8"/>
      <c r="T731" s="8"/>
      <c r="U731" s="8"/>
      <c r="V731" s="8"/>
      <c r="W731" s="8"/>
      <c r="X731" s="8"/>
      <c r="Y731" s="8"/>
      <c r="Z731" s="8"/>
    </row>
    <row r="732" spans="1:26" ht="14.25" customHeight="1" x14ac:dyDescent="0.2">
      <c r="A732" s="8"/>
      <c r="B732" s="8"/>
      <c r="C732" s="8"/>
      <c r="D732" s="8"/>
      <c r="E732" s="8"/>
      <c r="F732" s="8"/>
      <c r="G732" s="8"/>
      <c r="H732" s="8"/>
      <c r="I732" s="8"/>
      <c r="J732" s="8"/>
      <c r="K732" s="8"/>
      <c r="L732" s="8"/>
      <c r="M732" s="8"/>
      <c r="N732" s="2"/>
      <c r="O732" s="8"/>
      <c r="P732" s="13"/>
      <c r="Q732" s="14"/>
      <c r="R732" s="8"/>
      <c r="S732" s="8"/>
      <c r="T732" s="8"/>
      <c r="U732" s="8"/>
      <c r="V732" s="8"/>
      <c r="W732" s="8"/>
      <c r="X732" s="8"/>
      <c r="Y732" s="8"/>
      <c r="Z732" s="8"/>
    </row>
    <row r="733" spans="1:26" ht="14.25" customHeight="1" x14ac:dyDescent="0.2">
      <c r="A733" s="8"/>
      <c r="B733" s="8"/>
      <c r="C733" s="8"/>
      <c r="D733" s="8"/>
      <c r="E733" s="8"/>
      <c r="F733" s="8"/>
      <c r="G733" s="8"/>
      <c r="H733" s="8"/>
      <c r="I733" s="8"/>
      <c r="J733" s="8"/>
      <c r="K733" s="8"/>
      <c r="L733" s="8"/>
      <c r="M733" s="8"/>
      <c r="N733" s="2"/>
      <c r="O733" s="8"/>
      <c r="P733" s="13"/>
      <c r="Q733" s="14"/>
      <c r="R733" s="8"/>
      <c r="S733" s="8"/>
      <c r="T733" s="8"/>
      <c r="U733" s="8"/>
      <c r="V733" s="8"/>
      <c r="W733" s="8"/>
      <c r="X733" s="8"/>
      <c r="Y733" s="8"/>
      <c r="Z733" s="8"/>
    </row>
    <row r="734" spans="1:26" ht="14.25" customHeight="1" x14ac:dyDescent="0.2">
      <c r="A734" s="8"/>
      <c r="B734" s="8"/>
      <c r="C734" s="8"/>
      <c r="D734" s="8"/>
      <c r="E734" s="8"/>
      <c r="F734" s="8"/>
      <c r="G734" s="8"/>
      <c r="H734" s="8"/>
      <c r="I734" s="8"/>
      <c r="J734" s="8"/>
      <c r="K734" s="8"/>
      <c r="L734" s="8"/>
      <c r="M734" s="8"/>
      <c r="N734" s="2"/>
      <c r="O734" s="8"/>
      <c r="P734" s="13"/>
      <c r="Q734" s="14"/>
      <c r="R734" s="8"/>
      <c r="S734" s="8"/>
      <c r="T734" s="8"/>
      <c r="U734" s="8"/>
      <c r="V734" s="8"/>
      <c r="W734" s="8"/>
      <c r="X734" s="8"/>
      <c r="Y734" s="8"/>
      <c r="Z734" s="8"/>
    </row>
    <row r="735" spans="1:26" ht="14.25" customHeight="1" x14ac:dyDescent="0.2">
      <c r="A735" s="8"/>
      <c r="B735" s="8"/>
      <c r="C735" s="8"/>
      <c r="D735" s="8"/>
      <c r="E735" s="8"/>
      <c r="F735" s="8"/>
      <c r="G735" s="8"/>
      <c r="H735" s="8"/>
      <c r="I735" s="8"/>
      <c r="J735" s="8"/>
      <c r="K735" s="8"/>
      <c r="L735" s="8"/>
      <c r="M735" s="8"/>
      <c r="N735" s="2"/>
      <c r="O735" s="8"/>
      <c r="P735" s="13"/>
      <c r="Q735" s="14"/>
      <c r="R735" s="8"/>
      <c r="S735" s="8"/>
      <c r="T735" s="8"/>
      <c r="U735" s="8"/>
      <c r="V735" s="8"/>
      <c r="W735" s="8"/>
      <c r="X735" s="8"/>
      <c r="Y735" s="8"/>
      <c r="Z735" s="8"/>
    </row>
    <row r="736" spans="1:26" ht="14.25" customHeight="1" x14ac:dyDescent="0.2">
      <c r="A736" s="8"/>
      <c r="B736" s="8"/>
      <c r="C736" s="8"/>
      <c r="D736" s="8"/>
      <c r="E736" s="8"/>
      <c r="F736" s="8"/>
      <c r="G736" s="8"/>
      <c r="H736" s="8"/>
      <c r="I736" s="8"/>
      <c r="J736" s="8"/>
      <c r="K736" s="8"/>
      <c r="L736" s="8"/>
      <c r="M736" s="8"/>
      <c r="N736" s="2"/>
      <c r="O736" s="8"/>
      <c r="P736" s="13"/>
      <c r="Q736" s="14"/>
      <c r="R736" s="8"/>
      <c r="S736" s="8"/>
      <c r="T736" s="8"/>
      <c r="U736" s="8"/>
      <c r="V736" s="8"/>
      <c r="W736" s="8"/>
      <c r="X736" s="8"/>
      <c r="Y736" s="8"/>
      <c r="Z736" s="8"/>
    </row>
    <row r="737" spans="1:26" ht="14.25" customHeight="1" x14ac:dyDescent="0.2">
      <c r="A737" s="8"/>
      <c r="B737" s="8"/>
      <c r="C737" s="8"/>
      <c r="D737" s="8"/>
      <c r="E737" s="8"/>
      <c r="F737" s="8"/>
      <c r="G737" s="8"/>
      <c r="H737" s="8"/>
      <c r="I737" s="8"/>
      <c r="J737" s="8"/>
      <c r="K737" s="8"/>
      <c r="L737" s="8"/>
      <c r="M737" s="8"/>
      <c r="N737" s="2"/>
      <c r="O737" s="8"/>
      <c r="P737" s="13"/>
      <c r="Q737" s="14"/>
      <c r="R737" s="8"/>
      <c r="S737" s="8"/>
      <c r="T737" s="8"/>
      <c r="U737" s="8"/>
      <c r="V737" s="8"/>
      <c r="W737" s="8"/>
      <c r="X737" s="8"/>
      <c r="Y737" s="8"/>
      <c r="Z737" s="8"/>
    </row>
    <row r="738" spans="1:26" ht="14.25" customHeight="1" x14ac:dyDescent="0.2">
      <c r="A738" s="8"/>
      <c r="B738" s="8"/>
      <c r="C738" s="8"/>
      <c r="D738" s="8"/>
      <c r="E738" s="8"/>
      <c r="F738" s="8"/>
      <c r="G738" s="8"/>
      <c r="H738" s="8"/>
      <c r="I738" s="8"/>
      <c r="J738" s="8"/>
      <c r="K738" s="8"/>
      <c r="L738" s="8"/>
      <c r="M738" s="8"/>
      <c r="N738" s="2"/>
      <c r="O738" s="8"/>
      <c r="P738" s="13"/>
      <c r="Q738" s="14"/>
      <c r="R738" s="8"/>
      <c r="S738" s="8"/>
      <c r="T738" s="8"/>
      <c r="U738" s="8"/>
      <c r="V738" s="8"/>
      <c r="W738" s="8"/>
      <c r="X738" s="8"/>
      <c r="Y738" s="8"/>
      <c r="Z738" s="8"/>
    </row>
    <row r="739" spans="1:26" ht="14.25" customHeight="1" x14ac:dyDescent="0.2">
      <c r="A739" s="8"/>
      <c r="B739" s="8"/>
      <c r="C739" s="8"/>
      <c r="D739" s="8"/>
      <c r="E739" s="8"/>
      <c r="F739" s="8"/>
      <c r="G739" s="8"/>
      <c r="H739" s="8"/>
      <c r="I739" s="8"/>
      <c r="J739" s="8"/>
      <c r="K739" s="8"/>
      <c r="L739" s="8"/>
      <c r="M739" s="8"/>
      <c r="N739" s="2"/>
      <c r="O739" s="8"/>
      <c r="P739" s="13"/>
      <c r="Q739" s="14"/>
      <c r="R739" s="8"/>
      <c r="S739" s="8"/>
      <c r="T739" s="8"/>
      <c r="U739" s="8"/>
      <c r="V739" s="8"/>
      <c r="W739" s="8"/>
      <c r="X739" s="8"/>
      <c r="Y739" s="8"/>
      <c r="Z739" s="8"/>
    </row>
    <row r="740" spans="1:26" ht="14.25" customHeight="1" x14ac:dyDescent="0.2">
      <c r="A740" s="8"/>
      <c r="B740" s="8"/>
      <c r="C740" s="8"/>
      <c r="D740" s="8"/>
      <c r="E740" s="8"/>
      <c r="F740" s="8"/>
      <c r="G740" s="8"/>
      <c r="H740" s="8"/>
      <c r="I740" s="8"/>
      <c r="J740" s="8"/>
      <c r="K740" s="8"/>
      <c r="L740" s="8"/>
      <c r="M740" s="8"/>
      <c r="N740" s="2"/>
      <c r="O740" s="8"/>
      <c r="P740" s="13"/>
      <c r="Q740" s="14"/>
      <c r="R740" s="8"/>
      <c r="S740" s="8"/>
      <c r="T740" s="8"/>
      <c r="U740" s="8"/>
      <c r="V740" s="8"/>
      <c r="W740" s="8"/>
      <c r="X740" s="8"/>
      <c r="Y740" s="8"/>
      <c r="Z740" s="8"/>
    </row>
    <row r="741" spans="1:26" ht="14.25" customHeight="1" x14ac:dyDescent="0.2">
      <c r="A741" s="8"/>
      <c r="B741" s="8"/>
      <c r="C741" s="8"/>
      <c r="D741" s="8"/>
      <c r="E741" s="8"/>
      <c r="F741" s="8"/>
      <c r="G741" s="8"/>
      <c r="H741" s="8"/>
      <c r="I741" s="8"/>
      <c r="J741" s="8"/>
      <c r="K741" s="8"/>
      <c r="L741" s="8"/>
      <c r="M741" s="8"/>
      <c r="N741" s="2"/>
      <c r="O741" s="8"/>
      <c r="P741" s="13"/>
      <c r="Q741" s="14"/>
      <c r="R741" s="8"/>
      <c r="S741" s="8"/>
      <c r="T741" s="8"/>
      <c r="U741" s="8"/>
      <c r="V741" s="8"/>
      <c r="W741" s="8"/>
      <c r="X741" s="8"/>
      <c r="Y741" s="8"/>
      <c r="Z741" s="8"/>
    </row>
    <row r="742" spans="1:26" ht="14.25" customHeight="1" x14ac:dyDescent="0.2">
      <c r="A742" s="8"/>
      <c r="B742" s="8"/>
      <c r="C742" s="8"/>
      <c r="D742" s="8"/>
      <c r="E742" s="8"/>
      <c r="F742" s="8"/>
      <c r="G742" s="8"/>
      <c r="H742" s="8"/>
      <c r="I742" s="8"/>
      <c r="J742" s="8"/>
      <c r="K742" s="8"/>
      <c r="L742" s="8"/>
      <c r="M742" s="8"/>
      <c r="N742" s="2"/>
      <c r="O742" s="8"/>
      <c r="P742" s="13"/>
      <c r="Q742" s="14"/>
      <c r="R742" s="8"/>
      <c r="S742" s="8"/>
      <c r="T742" s="8"/>
      <c r="U742" s="8"/>
      <c r="V742" s="8"/>
      <c r="W742" s="8"/>
      <c r="X742" s="8"/>
      <c r="Y742" s="8"/>
      <c r="Z742" s="8"/>
    </row>
    <row r="743" spans="1:26" ht="14.25" customHeight="1" x14ac:dyDescent="0.2">
      <c r="A743" s="8"/>
      <c r="B743" s="8"/>
      <c r="C743" s="8"/>
      <c r="D743" s="8"/>
      <c r="E743" s="8"/>
      <c r="F743" s="8"/>
      <c r="G743" s="8"/>
      <c r="H743" s="8"/>
      <c r="I743" s="8"/>
      <c r="J743" s="8"/>
      <c r="K743" s="8"/>
      <c r="L743" s="8"/>
      <c r="M743" s="8"/>
      <c r="N743" s="2"/>
      <c r="O743" s="8"/>
      <c r="P743" s="13"/>
      <c r="Q743" s="14"/>
      <c r="R743" s="8"/>
      <c r="S743" s="8"/>
      <c r="T743" s="8"/>
      <c r="U743" s="8"/>
      <c r="V743" s="8"/>
      <c r="W743" s="8"/>
      <c r="X743" s="8"/>
      <c r="Y743" s="8"/>
      <c r="Z743" s="8"/>
    </row>
    <row r="744" spans="1:26" ht="14.25" customHeight="1" x14ac:dyDescent="0.2">
      <c r="A744" s="8"/>
      <c r="B744" s="8"/>
      <c r="C744" s="8"/>
      <c r="D744" s="8"/>
      <c r="E744" s="8"/>
      <c r="F744" s="8"/>
      <c r="G744" s="8"/>
      <c r="H744" s="8"/>
      <c r="I744" s="8"/>
      <c r="J744" s="8"/>
      <c r="K744" s="8"/>
      <c r="L744" s="8"/>
      <c r="M744" s="8"/>
      <c r="N744" s="2"/>
      <c r="O744" s="8"/>
      <c r="P744" s="13"/>
      <c r="Q744" s="14"/>
      <c r="R744" s="8"/>
      <c r="S744" s="8"/>
      <c r="T744" s="8"/>
      <c r="U744" s="8"/>
      <c r="V744" s="8"/>
      <c r="W744" s="8"/>
      <c r="X744" s="8"/>
      <c r="Y744" s="8"/>
      <c r="Z744" s="8"/>
    </row>
    <row r="745" spans="1:26" ht="14.25" customHeight="1" x14ac:dyDescent="0.2">
      <c r="A745" s="8"/>
      <c r="B745" s="8"/>
      <c r="C745" s="8"/>
      <c r="D745" s="8"/>
      <c r="E745" s="8"/>
      <c r="F745" s="8"/>
      <c r="G745" s="8"/>
      <c r="H745" s="8"/>
      <c r="I745" s="8"/>
      <c r="J745" s="8"/>
      <c r="K745" s="8"/>
      <c r="L745" s="8"/>
      <c r="M745" s="8"/>
      <c r="N745" s="2"/>
      <c r="O745" s="8"/>
      <c r="P745" s="13"/>
      <c r="Q745" s="14"/>
      <c r="R745" s="8"/>
      <c r="S745" s="8"/>
      <c r="T745" s="8"/>
      <c r="U745" s="8"/>
      <c r="V745" s="8"/>
      <c r="W745" s="8"/>
      <c r="X745" s="8"/>
      <c r="Y745" s="8"/>
      <c r="Z745" s="8"/>
    </row>
    <row r="746" spans="1:26" ht="14.25" customHeight="1" x14ac:dyDescent="0.2">
      <c r="A746" s="8"/>
      <c r="B746" s="8"/>
      <c r="C746" s="8"/>
      <c r="D746" s="8"/>
      <c r="E746" s="8"/>
      <c r="F746" s="8"/>
      <c r="G746" s="8"/>
      <c r="H746" s="8"/>
      <c r="I746" s="8"/>
      <c r="J746" s="8"/>
      <c r="K746" s="8"/>
      <c r="L746" s="8"/>
      <c r="M746" s="8"/>
      <c r="N746" s="2"/>
      <c r="O746" s="8"/>
      <c r="P746" s="13"/>
      <c r="Q746" s="14"/>
      <c r="R746" s="8"/>
      <c r="S746" s="8"/>
      <c r="T746" s="8"/>
      <c r="U746" s="8"/>
      <c r="V746" s="8"/>
      <c r="W746" s="8"/>
      <c r="X746" s="8"/>
      <c r="Y746" s="8"/>
      <c r="Z746" s="8"/>
    </row>
    <row r="747" spans="1:26" ht="14.25" customHeight="1" x14ac:dyDescent="0.2">
      <c r="A747" s="8"/>
      <c r="B747" s="8"/>
      <c r="C747" s="8"/>
      <c r="D747" s="8"/>
      <c r="E747" s="8"/>
      <c r="F747" s="8"/>
      <c r="G747" s="8"/>
      <c r="H747" s="8"/>
      <c r="I747" s="8"/>
      <c r="J747" s="8"/>
      <c r="K747" s="8"/>
      <c r="L747" s="8"/>
      <c r="M747" s="8"/>
      <c r="N747" s="2"/>
      <c r="O747" s="8"/>
      <c r="P747" s="13"/>
      <c r="Q747" s="14"/>
      <c r="R747" s="8"/>
      <c r="S747" s="8"/>
      <c r="T747" s="8"/>
      <c r="U747" s="8"/>
      <c r="V747" s="8"/>
      <c r="W747" s="8"/>
      <c r="X747" s="8"/>
      <c r="Y747" s="8"/>
      <c r="Z747" s="8"/>
    </row>
    <row r="748" spans="1:26" ht="14.25" customHeight="1" x14ac:dyDescent="0.2">
      <c r="A748" s="8"/>
      <c r="B748" s="8"/>
      <c r="C748" s="8"/>
      <c r="D748" s="8"/>
      <c r="E748" s="8"/>
      <c r="F748" s="8"/>
      <c r="G748" s="8"/>
      <c r="H748" s="8"/>
      <c r="I748" s="8"/>
      <c r="J748" s="8"/>
      <c r="K748" s="8"/>
      <c r="L748" s="8"/>
      <c r="M748" s="8"/>
      <c r="N748" s="2"/>
      <c r="O748" s="8"/>
      <c r="P748" s="13"/>
      <c r="Q748" s="14"/>
      <c r="R748" s="8"/>
      <c r="S748" s="8"/>
      <c r="T748" s="8"/>
      <c r="U748" s="8"/>
      <c r="V748" s="8"/>
      <c r="W748" s="8"/>
      <c r="X748" s="8"/>
      <c r="Y748" s="8"/>
      <c r="Z748" s="8"/>
    </row>
    <row r="749" spans="1:26" ht="14.25" customHeight="1" x14ac:dyDescent="0.2">
      <c r="A749" s="8"/>
      <c r="B749" s="8"/>
      <c r="C749" s="8"/>
      <c r="D749" s="8"/>
      <c r="E749" s="8"/>
      <c r="F749" s="8"/>
      <c r="G749" s="8"/>
      <c r="H749" s="8"/>
      <c r="I749" s="8"/>
      <c r="J749" s="8"/>
      <c r="K749" s="8"/>
      <c r="L749" s="8"/>
      <c r="M749" s="8"/>
      <c r="N749" s="2"/>
      <c r="O749" s="8"/>
      <c r="P749" s="13"/>
      <c r="Q749" s="14"/>
      <c r="R749" s="8"/>
      <c r="S749" s="8"/>
      <c r="T749" s="8"/>
      <c r="U749" s="8"/>
      <c r="V749" s="8"/>
      <c r="W749" s="8"/>
      <c r="X749" s="8"/>
      <c r="Y749" s="8"/>
      <c r="Z749" s="8"/>
    </row>
    <row r="750" spans="1:26" ht="14.25" customHeight="1" x14ac:dyDescent="0.2">
      <c r="A750" s="8"/>
      <c r="B750" s="8"/>
      <c r="C750" s="8"/>
      <c r="D750" s="8"/>
      <c r="E750" s="8"/>
      <c r="F750" s="8"/>
      <c r="G750" s="8"/>
      <c r="H750" s="8"/>
      <c r="I750" s="8"/>
      <c r="J750" s="8"/>
      <c r="K750" s="8"/>
      <c r="L750" s="8"/>
      <c r="M750" s="8"/>
      <c r="N750" s="2"/>
      <c r="O750" s="8"/>
      <c r="P750" s="13"/>
      <c r="Q750" s="14"/>
      <c r="R750" s="8"/>
      <c r="S750" s="8"/>
      <c r="T750" s="8"/>
      <c r="U750" s="8"/>
      <c r="V750" s="8"/>
      <c r="W750" s="8"/>
      <c r="X750" s="8"/>
      <c r="Y750" s="8"/>
      <c r="Z750" s="8"/>
    </row>
    <row r="751" spans="1:26" ht="14.25" customHeight="1" x14ac:dyDescent="0.2">
      <c r="A751" s="8"/>
      <c r="B751" s="8"/>
      <c r="C751" s="8"/>
      <c r="D751" s="8"/>
      <c r="E751" s="8"/>
      <c r="F751" s="8"/>
      <c r="G751" s="8"/>
      <c r="H751" s="8"/>
      <c r="I751" s="8"/>
      <c r="J751" s="8"/>
      <c r="K751" s="8"/>
      <c r="L751" s="8"/>
      <c r="M751" s="8"/>
      <c r="N751" s="2"/>
      <c r="O751" s="8"/>
      <c r="P751" s="13"/>
      <c r="Q751" s="14"/>
      <c r="R751" s="8"/>
      <c r="S751" s="8"/>
      <c r="T751" s="8"/>
      <c r="U751" s="8"/>
      <c r="V751" s="8"/>
      <c r="W751" s="8"/>
      <c r="X751" s="8"/>
      <c r="Y751" s="8"/>
      <c r="Z751" s="8"/>
    </row>
    <row r="752" spans="1:26" ht="14.25" customHeight="1" x14ac:dyDescent="0.2">
      <c r="A752" s="8"/>
      <c r="B752" s="8"/>
      <c r="C752" s="8"/>
      <c r="D752" s="8"/>
      <c r="E752" s="8"/>
      <c r="F752" s="8"/>
      <c r="G752" s="8"/>
      <c r="H752" s="8"/>
      <c r="I752" s="8"/>
      <c r="J752" s="8"/>
      <c r="K752" s="8"/>
      <c r="L752" s="8"/>
      <c r="M752" s="8"/>
      <c r="N752" s="2"/>
      <c r="O752" s="8"/>
      <c r="P752" s="13"/>
      <c r="Q752" s="14"/>
      <c r="R752" s="8"/>
      <c r="S752" s="8"/>
      <c r="T752" s="8"/>
      <c r="U752" s="8"/>
      <c r="V752" s="8"/>
      <c r="W752" s="8"/>
      <c r="X752" s="8"/>
      <c r="Y752" s="8"/>
      <c r="Z752" s="8"/>
    </row>
    <row r="753" spans="1:26" ht="14.25" customHeight="1" x14ac:dyDescent="0.2">
      <c r="A753" s="8"/>
      <c r="B753" s="8"/>
      <c r="C753" s="8"/>
      <c r="D753" s="8"/>
      <c r="E753" s="8"/>
      <c r="F753" s="8"/>
      <c r="G753" s="8"/>
      <c r="H753" s="8"/>
      <c r="I753" s="8"/>
      <c r="J753" s="8"/>
      <c r="K753" s="8"/>
      <c r="L753" s="8"/>
      <c r="M753" s="8"/>
      <c r="N753" s="2"/>
      <c r="O753" s="8"/>
      <c r="P753" s="13"/>
      <c r="Q753" s="14"/>
      <c r="R753" s="8"/>
      <c r="S753" s="8"/>
      <c r="T753" s="8"/>
      <c r="U753" s="8"/>
      <c r="V753" s="8"/>
      <c r="W753" s="8"/>
      <c r="X753" s="8"/>
      <c r="Y753" s="8"/>
      <c r="Z753" s="8"/>
    </row>
    <row r="754" spans="1:26" ht="14.25" customHeight="1" x14ac:dyDescent="0.2">
      <c r="A754" s="8"/>
      <c r="B754" s="8"/>
      <c r="C754" s="8"/>
      <c r="D754" s="8"/>
      <c r="E754" s="8"/>
      <c r="F754" s="8"/>
      <c r="G754" s="8"/>
      <c r="H754" s="8"/>
      <c r="I754" s="8"/>
      <c r="J754" s="8"/>
      <c r="K754" s="8"/>
      <c r="L754" s="8"/>
      <c r="M754" s="8"/>
      <c r="N754" s="2"/>
      <c r="O754" s="8"/>
      <c r="P754" s="13"/>
      <c r="Q754" s="14"/>
      <c r="R754" s="8"/>
      <c r="S754" s="8"/>
      <c r="T754" s="8"/>
      <c r="U754" s="8"/>
      <c r="V754" s="8"/>
      <c r="W754" s="8"/>
      <c r="X754" s="8"/>
      <c r="Y754" s="8"/>
      <c r="Z754" s="8"/>
    </row>
    <row r="755" spans="1:26" ht="14.25" customHeight="1" x14ac:dyDescent="0.2">
      <c r="A755" s="8"/>
      <c r="B755" s="8"/>
      <c r="C755" s="8"/>
      <c r="D755" s="8"/>
      <c r="E755" s="8"/>
      <c r="F755" s="8"/>
      <c r="G755" s="8"/>
      <c r="H755" s="8"/>
      <c r="I755" s="8"/>
      <c r="J755" s="8"/>
      <c r="K755" s="8"/>
      <c r="L755" s="8"/>
      <c r="M755" s="8"/>
      <c r="N755" s="2"/>
      <c r="O755" s="8"/>
      <c r="P755" s="13"/>
      <c r="Q755" s="14"/>
      <c r="R755" s="8"/>
      <c r="S755" s="8"/>
      <c r="T755" s="8"/>
      <c r="U755" s="8"/>
      <c r="V755" s="8"/>
      <c r="W755" s="8"/>
      <c r="X755" s="8"/>
      <c r="Y755" s="8"/>
      <c r="Z755" s="8"/>
    </row>
    <row r="756" spans="1:26" ht="14.25" customHeight="1" x14ac:dyDescent="0.2">
      <c r="A756" s="8"/>
      <c r="B756" s="8"/>
      <c r="C756" s="8"/>
      <c r="D756" s="8"/>
      <c r="E756" s="8"/>
      <c r="F756" s="8"/>
      <c r="G756" s="8"/>
      <c r="H756" s="8"/>
      <c r="I756" s="8"/>
      <c r="J756" s="8"/>
      <c r="K756" s="8"/>
      <c r="L756" s="8"/>
      <c r="M756" s="8"/>
      <c r="N756" s="2"/>
      <c r="O756" s="8"/>
      <c r="P756" s="13"/>
      <c r="Q756" s="14"/>
      <c r="R756" s="8"/>
      <c r="S756" s="8"/>
      <c r="T756" s="8"/>
      <c r="U756" s="8"/>
      <c r="V756" s="8"/>
      <c r="W756" s="8"/>
      <c r="X756" s="8"/>
      <c r="Y756" s="8"/>
      <c r="Z756" s="8"/>
    </row>
    <row r="757" spans="1:26" ht="14.25" customHeight="1" x14ac:dyDescent="0.2">
      <c r="A757" s="8"/>
      <c r="B757" s="8"/>
      <c r="C757" s="8"/>
      <c r="D757" s="8"/>
      <c r="E757" s="8"/>
      <c r="F757" s="8"/>
      <c r="G757" s="8"/>
      <c r="H757" s="8"/>
      <c r="I757" s="8"/>
      <c r="J757" s="8"/>
      <c r="K757" s="8"/>
      <c r="L757" s="8"/>
      <c r="M757" s="8"/>
      <c r="N757" s="2"/>
      <c r="O757" s="8"/>
      <c r="P757" s="13"/>
      <c r="Q757" s="14"/>
      <c r="R757" s="8"/>
      <c r="S757" s="8"/>
      <c r="T757" s="8"/>
      <c r="U757" s="8"/>
      <c r="V757" s="8"/>
      <c r="W757" s="8"/>
      <c r="X757" s="8"/>
      <c r="Y757" s="8"/>
      <c r="Z757" s="8"/>
    </row>
    <row r="758" spans="1:26" ht="14.25" customHeight="1" x14ac:dyDescent="0.2">
      <c r="A758" s="8"/>
      <c r="B758" s="8"/>
      <c r="C758" s="8"/>
      <c r="D758" s="8"/>
      <c r="E758" s="8"/>
      <c r="F758" s="8"/>
      <c r="G758" s="8"/>
      <c r="H758" s="8"/>
      <c r="I758" s="8"/>
      <c r="J758" s="8"/>
      <c r="K758" s="8"/>
      <c r="L758" s="8"/>
      <c r="M758" s="8"/>
      <c r="N758" s="2"/>
      <c r="O758" s="8"/>
      <c r="P758" s="13"/>
      <c r="Q758" s="14"/>
      <c r="R758" s="8"/>
      <c r="S758" s="8"/>
      <c r="T758" s="8"/>
      <c r="U758" s="8"/>
      <c r="V758" s="8"/>
      <c r="W758" s="8"/>
      <c r="X758" s="8"/>
      <c r="Y758" s="8"/>
      <c r="Z758" s="8"/>
    </row>
    <row r="759" spans="1:26" ht="14.25" customHeight="1" x14ac:dyDescent="0.2">
      <c r="A759" s="8"/>
      <c r="B759" s="8"/>
      <c r="C759" s="8"/>
      <c r="D759" s="8"/>
      <c r="E759" s="8"/>
      <c r="F759" s="8"/>
      <c r="G759" s="8"/>
      <c r="H759" s="8"/>
      <c r="I759" s="8"/>
      <c r="J759" s="8"/>
      <c r="K759" s="8"/>
      <c r="L759" s="8"/>
      <c r="M759" s="8"/>
      <c r="N759" s="2"/>
      <c r="O759" s="8"/>
      <c r="P759" s="13"/>
      <c r="Q759" s="14"/>
      <c r="R759" s="8"/>
      <c r="S759" s="8"/>
      <c r="T759" s="8"/>
      <c r="U759" s="8"/>
      <c r="V759" s="8"/>
      <c r="W759" s="8"/>
      <c r="X759" s="8"/>
      <c r="Y759" s="8"/>
      <c r="Z759" s="8"/>
    </row>
    <row r="760" spans="1:26" ht="14.25" customHeight="1" x14ac:dyDescent="0.2">
      <c r="A760" s="8"/>
      <c r="B760" s="8"/>
      <c r="C760" s="8"/>
      <c r="D760" s="8"/>
      <c r="E760" s="8"/>
      <c r="F760" s="8"/>
      <c r="G760" s="8"/>
      <c r="H760" s="8"/>
      <c r="I760" s="8"/>
      <c r="J760" s="8"/>
      <c r="K760" s="8"/>
      <c r="L760" s="8"/>
      <c r="M760" s="8"/>
      <c r="N760" s="2"/>
      <c r="O760" s="8"/>
      <c r="P760" s="13"/>
      <c r="Q760" s="14"/>
      <c r="R760" s="8"/>
      <c r="S760" s="8"/>
      <c r="T760" s="8"/>
      <c r="U760" s="8"/>
      <c r="V760" s="8"/>
      <c r="W760" s="8"/>
      <c r="X760" s="8"/>
      <c r="Y760" s="8"/>
      <c r="Z760" s="8"/>
    </row>
    <row r="761" spans="1:26" ht="14.25" customHeight="1" x14ac:dyDescent="0.2">
      <c r="A761" s="8"/>
      <c r="B761" s="8"/>
      <c r="C761" s="8"/>
      <c r="D761" s="8"/>
      <c r="E761" s="8"/>
      <c r="F761" s="8"/>
      <c r="G761" s="8"/>
      <c r="H761" s="8"/>
      <c r="I761" s="8"/>
      <c r="J761" s="8"/>
      <c r="K761" s="8"/>
      <c r="L761" s="8"/>
      <c r="M761" s="8"/>
      <c r="N761" s="2"/>
      <c r="O761" s="8"/>
      <c r="P761" s="13"/>
      <c r="Q761" s="14"/>
      <c r="R761" s="8"/>
      <c r="S761" s="8"/>
      <c r="T761" s="8"/>
      <c r="U761" s="8"/>
      <c r="V761" s="8"/>
      <c r="W761" s="8"/>
      <c r="X761" s="8"/>
      <c r="Y761" s="8"/>
      <c r="Z761" s="8"/>
    </row>
    <row r="762" spans="1:26" ht="14.25" customHeight="1" x14ac:dyDescent="0.2">
      <c r="A762" s="8"/>
      <c r="B762" s="8"/>
      <c r="C762" s="8"/>
      <c r="D762" s="8"/>
      <c r="E762" s="8"/>
      <c r="F762" s="8"/>
      <c r="G762" s="8"/>
      <c r="H762" s="8"/>
      <c r="I762" s="8"/>
      <c r="J762" s="8"/>
      <c r="K762" s="8"/>
      <c r="L762" s="8"/>
      <c r="M762" s="8"/>
      <c r="N762" s="2"/>
      <c r="O762" s="8"/>
      <c r="P762" s="13"/>
      <c r="Q762" s="14"/>
      <c r="R762" s="8"/>
      <c r="S762" s="8"/>
      <c r="T762" s="8"/>
      <c r="U762" s="8"/>
      <c r="V762" s="8"/>
      <c r="W762" s="8"/>
      <c r="X762" s="8"/>
      <c r="Y762" s="8"/>
      <c r="Z762" s="8"/>
    </row>
    <row r="763" spans="1:26" ht="14.25" customHeight="1" x14ac:dyDescent="0.2">
      <c r="A763" s="8"/>
      <c r="B763" s="8"/>
      <c r="C763" s="8"/>
      <c r="D763" s="8"/>
      <c r="E763" s="8"/>
      <c r="F763" s="8"/>
      <c r="G763" s="8"/>
      <c r="H763" s="8"/>
      <c r="I763" s="8"/>
      <c r="J763" s="8"/>
      <c r="K763" s="8"/>
      <c r="L763" s="8"/>
      <c r="M763" s="8"/>
      <c r="N763" s="2"/>
      <c r="O763" s="8"/>
      <c r="P763" s="13"/>
      <c r="Q763" s="14"/>
      <c r="R763" s="8"/>
      <c r="S763" s="8"/>
      <c r="T763" s="8"/>
      <c r="U763" s="8"/>
      <c r="V763" s="8"/>
      <c r="W763" s="8"/>
      <c r="X763" s="8"/>
      <c r="Y763" s="8"/>
      <c r="Z763" s="8"/>
    </row>
    <row r="764" spans="1:26" ht="14.25" customHeight="1" x14ac:dyDescent="0.2">
      <c r="A764" s="8"/>
      <c r="B764" s="8"/>
      <c r="C764" s="8"/>
      <c r="D764" s="8"/>
      <c r="E764" s="8"/>
      <c r="F764" s="8"/>
      <c r="G764" s="8"/>
      <c r="H764" s="8"/>
      <c r="I764" s="8"/>
      <c r="J764" s="8"/>
      <c r="K764" s="8"/>
      <c r="L764" s="8"/>
      <c r="M764" s="8"/>
      <c r="N764" s="2"/>
      <c r="O764" s="8"/>
      <c r="P764" s="13"/>
      <c r="Q764" s="14"/>
      <c r="R764" s="8"/>
      <c r="S764" s="8"/>
      <c r="T764" s="8"/>
      <c r="U764" s="8"/>
      <c r="V764" s="8"/>
      <c r="W764" s="8"/>
      <c r="X764" s="8"/>
      <c r="Y764" s="8"/>
      <c r="Z764" s="8"/>
    </row>
    <row r="765" spans="1:26" ht="14.25" customHeight="1" x14ac:dyDescent="0.2">
      <c r="A765" s="8"/>
      <c r="B765" s="8"/>
      <c r="C765" s="8"/>
      <c r="D765" s="8"/>
      <c r="E765" s="8"/>
      <c r="F765" s="8"/>
      <c r="G765" s="8"/>
      <c r="H765" s="8"/>
      <c r="I765" s="8"/>
      <c r="J765" s="8"/>
      <c r="K765" s="8"/>
      <c r="L765" s="8"/>
      <c r="M765" s="8"/>
      <c r="N765" s="2"/>
      <c r="O765" s="8"/>
      <c r="P765" s="13"/>
      <c r="Q765" s="14"/>
      <c r="R765" s="8"/>
      <c r="S765" s="8"/>
      <c r="T765" s="8"/>
      <c r="U765" s="8"/>
      <c r="V765" s="8"/>
      <c r="W765" s="8"/>
      <c r="X765" s="8"/>
      <c r="Y765" s="8"/>
      <c r="Z765" s="8"/>
    </row>
    <row r="766" spans="1:26" ht="14.25" customHeight="1" x14ac:dyDescent="0.2">
      <c r="A766" s="8"/>
      <c r="B766" s="8"/>
      <c r="C766" s="8"/>
      <c r="D766" s="8"/>
      <c r="E766" s="8"/>
      <c r="F766" s="8"/>
      <c r="G766" s="8"/>
      <c r="H766" s="8"/>
      <c r="I766" s="8"/>
      <c r="J766" s="8"/>
      <c r="K766" s="8"/>
      <c r="L766" s="8"/>
      <c r="M766" s="8"/>
      <c r="N766" s="2"/>
      <c r="O766" s="8"/>
      <c r="P766" s="13"/>
      <c r="Q766" s="14"/>
      <c r="R766" s="8"/>
      <c r="S766" s="8"/>
      <c r="T766" s="8"/>
      <c r="U766" s="8"/>
      <c r="V766" s="8"/>
      <c r="W766" s="8"/>
      <c r="X766" s="8"/>
      <c r="Y766" s="8"/>
      <c r="Z766" s="8"/>
    </row>
    <row r="767" spans="1:26" ht="14.25" customHeight="1" x14ac:dyDescent="0.2">
      <c r="A767" s="8"/>
      <c r="B767" s="8"/>
      <c r="C767" s="8"/>
      <c r="D767" s="8"/>
      <c r="E767" s="8"/>
      <c r="F767" s="8"/>
      <c r="G767" s="8"/>
      <c r="H767" s="8"/>
      <c r="I767" s="8"/>
      <c r="J767" s="8"/>
      <c r="K767" s="8"/>
      <c r="L767" s="8"/>
      <c r="M767" s="8"/>
      <c r="N767" s="2"/>
      <c r="O767" s="8"/>
      <c r="P767" s="13"/>
      <c r="Q767" s="14"/>
      <c r="R767" s="8"/>
      <c r="S767" s="8"/>
      <c r="T767" s="8"/>
      <c r="U767" s="8"/>
      <c r="V767" s="8"/>
      <c r="W767" s="8"/>
      <c r="X767" s="8"/>
      <c r="Y767" s="8"/>
      <c r="Z767" s="8"/>
    </row>
    <row r="768" spans="1:26" ht="14.25" customHeight="1" x14ac:dyDescent="0.2">
      <c r="A768" s="8"/>
      <c r="B768" s="8"/>
      <c r="C768" s="8"/>
      <c r="D768" s="8"/>
      <c r="E768" s="8"/>
      <c r="F768" s="8"/>
      <c r="G768" s="8"/>
      <c r="H768" s="8"/>
      <c r="I768" s="8"/>
      <c r="J768" s="8"/>
      <c r="K768" s="8"/>
      <c r="L768" s="8"/>
      <c r="M768" s="8"/>
      <c r="N768" s="2"/>
      <c r="O768" s="8"/>
      <c r="P768" s="13"/>
      <c r="Q768" s="14"/>
      <c r="R768" s="8"/>
      <c r="S768" s="8"/>
      <c r="T768" s="8"/>
      <c r="U768" s="8"/>
      <c r="V768" s="8"/>
      <c r="W768" s="8"/>
      <c r="X768" s="8"/>
      <c r="Y768" s="8"/>
      <c r="Z768" s="8"/>
    </row>
    <row r="769" spans="1:26" ht="14.25" customHeight="1" x14ac:dyDescent="0.2">
      <c r="A769" s="8"/>
      <c r="B769" s="8"/>
      <c r="C769" s="8"/>
      <c r="D769" s="8"/>
      <c r="E769" s="8"/>
      <c r="F769" s="8"/>
      <c r="G769" s="8"/>
      <c r="H769" s="8"/>
      <c r="I769" s="8"/>
      <c r="J769" s="8"/>
      <c r="K769" s="8"/>
      <c r="L769" s="8"/>
      <c r="M769" s="8"/>
      <c r="N769" s="2"/>
      <c r="O769" s="8"/>
      <c r="P769" s="13"/>
      <c r="Q769" s="14"/>
      <c r="R769" s="8"/>
      <c r="S769" s="8"/>
      <c r="T769" s="8"/>
      <c r="U769" s="8"/>
      <c r="V769" s="8"/>
      <c r="W769" s="8"/>
      <c r="X769" s="8"/>
      <c r="Y769" s="8"/>
      <c r="Z769" s="8"/>
    </row>
    <row r="770" spans="1:26" ht="14.25" customHeight="1" x14ac:dyDescent="0.2">
      <c r="A770" s="8"/>
      <c r="B770" s="8"/>
      <c r="C770" s="8"/>
      <c r="D770" s="8"/>
      <c r="E770" s="8"/>
      <c r="F770" s="8"/>
      <c r="G770" s="8"/>
      <c r="H770" s="8"/>
      <c r="I770" s="8"/>
      <c r="J770" s="8"/>
      <c r="K770" s="8"/>
      <c r="L770" s="8"/>
      <c r="M770" s="8"/>
      <c r="N770" s="2"/>
      <c r="O770" s="8"/>
      <c r="P770" s="13"/>
      <c r="Q770" s="14"/>
      <c r="R770" s="8"/>
      <c r="S770" s="8"/>
      <c r="T770" s="8"/>
      <c r="U770" s="8"/>
      <c r="V770" s="8"/>
      <c r="W770" s="8"/>
      <c r="X770" s="8"/>
      <c r="Y770" s="8"/>
      <c r="Z770" s="8"/>
    </row>
    <row r="771" spans="1:26" ht="14.25" customHeight="1" x14ac:dyDescent="0.2">
      <c r="A771" s="8"/>
      <c r="B771" s="8"/>
      <c r="C771" s="8"/>
      <c r="D771" s="8"/>
      <c r="E771" s="8"/>
      <c r="F771" s="8"/>
      <c r="G771" s="8"/>
      <c r="H771" s="8"/>
      <c r="I771" s="8"/>
      <c r="J771" s="8"/>
      <c r="K771" s="8"/>
      <c r="L771" s="8"/>
      <c r="M771" s="8"/>
      <c r="N771" s="2"/>
      <c r="O771" s="8"/>
      <c r="P771" s="13"/>
      <c r="Q771" s="14"/>
      <c r="R771" s="8"/>
      <c r="S771" s="8"/>
      <c r="T771" s="8"/>
      <c r="U771" s="8"/>
      <c r="V771" s="8"/>
      <c r="W771" s="8"/>
      <c r="X771" s="8"/>
      <c r="Y771" s="8"/>
      <c r="Z771" s="8"/>
    </row>
    <row r="772" spans="1:26" ht="14.25" customHeight="1" x14ac:dyDescent="0.2">
      <c r="A772" s="8"/>
      <c r="B772" s="8"/>
      <c r="C772" s="8"/>
      <c r="D772" s="8"/>
      <c r="E772" s="8"/>
      <c r="F772" s="8"/>
      <c r="G772" s="8"/>
      <c r="H772" s="8"/>
      <c r="I772" s="8"/>
      <c r="J772" s="8"/>
      <c r="K772" s="8"/>
      <c r="L772" s="8"/>
      <c r="M772" s="8"/>
      <c r="N772" s="2"/>
      <c r="O772" s="8"/>
      <c r="P772" s="13"/>
      <c r="Q772" s="14"/>
      <c r="R772" s="8"/>
      <c r="S772" s="8"/>
      <c r="T772" s="8"/>
      <c r="U772" s="8"/>
      <c r="V772" s="8"/>
      <c r="W772" s="8"/>
      <c r="X772" s="8"/>
      <c r="Y772" s="8"/>
      <c r="Z772" s="8"/>
    </row>
    <row r="773" spans="1:26" ht="14.25" customHeight="1" x14ac:dyDescent="0.2">
      <c r="A773" s="8"/>
      <c r="B773" s="8"/>
      <c r="C773" s="8"/>
      <c r="D773" s="8"/>
      <c r="E773" s="8"/>
      <c r="F773" s="8"/>
      <c r="G773" s="8"/>
      <c r="H773" s="8"/>
      <c r="I773" s="8"/>
      <c r="J773" s="8"/>
      <c r="K773" s="8"/>
      <c r="L773" s="8"/>
      <c r="M773" s="8"/>
      <c r="N773" s="2"/>
      <c r="O773" s="8"/>
      <c r="P773" s="13"/>
      <c r="Q773" s="14"/>
      <c r="R773" s="8"/>
      <c r="S773" s="8"/>
      <c r="T773" s="8"/>
      <c r="U773" s="8"/>
      <c r="V773" s="8"/>
      <c r="W773" s="8"/>
      <c r="X773" s="8"/>
      <c r="Y773" s="8"/>
      <c r="Z773" s="8"/>
    </row>
    <row r="774" spans="1:26" ht="14.25" customHeight="1" x14ac:dyDescent="0.2">
      <c r="A774" s="8"/>
      <c r="B774" s="8"/>
      <c r="C774" s="8"/>
      <c r="D774" s="8"/>
      <c r="E774" s="8"/>
      <c r="F774" s="8"/>
      <c r="G774" s="8"/>
      <c r="H774" s="8"/>
      <c r="I774" s="8"/>
      <c r="J774" s="8"/>
      <c r="K774" s="8"/>
      <c r="L774" s="8"/>
      <c r="M774" s="8"/>
      <c r="N774" s="2"/>
      <c r="O774" s="8"/>
      <c r="P774" s="13"/>
      <c r="Q774" s="14"/>
      <c r="R774" s="8"/>
      <c r="S774" s="8"/>
      <c r="T774" s="8"/>
      <c r="U774" s="8"/>
      <c r="V774" s="8"/>
      <c r="W774" s="8"/>
      <c r="X774" s="8"/>
      <c r="Y774" s="8"/>
      <c r="Z774" s="8"/>
    </row>
    <row r="775" spans="1:26" ht="14.25" customHeight="1" x14ac:dyDescent="0.2">
      <c r="A775" s="8"/>
      <c r="B775" s="8"/>
      <c r="C775" s="8"/>
      <c r="D775" s="8"/>
      <c r="E775" s="8"/>
      <c r="F775" s="8"/>
      <c r="G775" s="8"/>
      <c r="H775" s="8"/>
      <c r="I775" s="8"/>
      <c r="J775" s="8"/>
      <c r="K775" s="8"/>
      <c r="L775" s="8"/>
      <c r="M775" s="8"/>
      <c r="N775" s="2"/>
      <c r="O775" s="8"/>
      <c r="P775" s="13"/>
      <c r="Q775" s="14"/>
      <c r="R775" s="8"/>
      <c r="S775" s="8"/>
      <c r="T775" s="8"/>
      <c r="U775" s="8"/>
      <c r="V775" s="8"/>
      <c r="W775" s="8"/>
      <c r="X775" s="8"/>
      <c r="Y775" s="8"/>
      <c r="Z775" s="8"/>
    </row>
    <row r="776" spans="1:26" ht="14.25" customHeight="1" x14ac:dyDescent="0.2">
      <c r="A776" s="8"/>
      <c r="B776" s="8"/>
      <c r="C776" s="8"/>
      <c r="D776" s="8"/>
      <c r="E776" s="8"/>
      <c r="F776" s="8"/>
      <c r="G776" s="8"/>
      <c r="H776" s="8"/>
      <c r="I776" s="8"/>
      <c r="J776" s="8"/>
      <c r="K776" s="8"/>
      <c r="L776" s="8"/>
      <c r="M776" s="8"/>
      <c r="N776" s="2"/>
      <c r="O776" s="8"/>
      <c r="P776" s="13"/>
      <c r="Q776" s="14"/>
      <c r="R776" s="8"/>
      <c r="S776" s="8"/>
      <c r="T776" s="8"/>
      <c r="U776" s="8"/>
      <c r="V776" s="8"/>
      <c r="W776" s="8"/>
      <c r="X776" s="8"/>
      <c r="Y776" s="8"/>
      <c r="Z776" s="8"/>
    </row>
    <row r="777" spans="1:26" ht="14.25" customHeight="1" x14ac:dyDescent="0.2">
      <c r="A777" s="8"/>
      <c r="B777" s="8"/>
      <c r="C777" s="8"/>
      <c r="D777" s="8"/>
      <c r="E777" s="8"/>
      <c r="F777" s="8"/>
      <c r="G777" s="8"/>
      <c r="H777" s="8"/>
      <c r="I777" s="8"/>
      <c r="J777" s="8"/>
      <c r="K777" s="8"/>
      <c r="L777" s="8"/>
      <c r="M777" s="8"/>
      <c r="N777" s="2"/>
      <c r="O777" s="8"/>
      <c r="P777" s="13"/>
      <c r="Q777" s="14"/>
      <c r="R777" s="8"/>
      <c r="S777" s="8"/>
      <c r="T777" s="8"/>
      <c r="U777" s="8"/>
      <c r="V777" s="8"/>
      <c r="W777" s="8"/>
      <c r="X777" s="8"/>
      <c r="Y777" s="8"/>
      <c r="Z777" s="8"/>
    </row>
    <row r="778" spans="1:26" ht="14.25" customHeight="1" x14ac:dyDescent="0.2">
      <c r="A778" s="8"/>
      <c r="B778" s="8"/>
      <c r="C778" s="8"/>
      <c r="D778" s="8"/>
      <c r="E778" s="8"/>
      <c r="F778" s="8"/>
      <c r="G778" s="8"/>
      <c r="H778" s="8"/>
      <c r="I778" s="8"/>
      <c r="J778" s="8"/>
      <c r="K778" s="8"/>
      <c r="L778" s="8"/>
      <c r="M778" s="8"/>
      <c r="N778" s="2"/>
      <c r="O778" s="8"/>
      <c r="P778" s="13"/>
      <c r="Q778" s="14"/>
      <c r="R778" s="8"/>
      <c r="S778" s="8"/>
      <c r="T778" s="8"/>
      <c r="U778" s="8"/>
      <c r="V778" s="8"/>
      <c r="W778" s="8"/>
      <c r="X778" s="8"/>
      <c r="Y778" s="8"/>
      <c r="Z778" s="8"/>
    </row>
    <row r="779" spans="1:26" ht="14.25" customHeight="1" x14ac:dyDescent="0.2">
      <c r="A779" s="8"/>
      <c r="B779" s="8"/>
      <c r="C779" s="8"/>
      <c r="D779" s="8"/>
      <c r="E779" s="8"/>
      <c r="F779" s="8"/>
      <c r="G779" s="8"/>
      <c r="H779" s="8"/>
      <c r="I779" s="8"/>
      <c r="J779" s="8"/>
      <c r="K779" s="8"/>
      <c r="L779" s="8"/>
      <c r="M779" s="8"/>
      <c r="N779" s="2"/>
      <c r="O779" s="8"/>
      <c r="P779" s="13"/>
      <c r="Q779" s="14"/>
      <c r="R779" s="8"/>
      <c r="S779" s="8"/>
      <c r="T779" s="8"/>
      <c r="U779" s="8"/>
      <c r="V779" s="8"/>
      <c r="W779" s="8"/>
      <c r="X779" s="8"/>
      <c r="Y779" s="8"/>
      <c r="Z779" s="8"/>
    </row>
    <row r="780" spans="1:26" ht="14.25" customHeight="1" x14ac:dyDescent="0.2">
      <c r="A780" s="8"/>
      <c r="B780" s="8"/>
      <c r="C780" s="8"/>
      <c r="D780" s="8"/>
      <c r="E780" s="8"/>
      <c r="F780" s="8"/>
      <c r="G780" s="8"/>
      <c r="H780" s="8"/>
      <c r="I780" s="8"/>
      <c r="J780" s="8"/>
      <c r="K780" s="8"/>
      <c r="L780" s="8"/>
      <c r="M780" s="8"/>
      <c r="N780" s="2"/>
      <c r="O780" s="8"/>
      <c r="P780" s="13"/>
      <c r="Q780" s="14"/>
      <c r="R780" s="8"/>
      <c r="S780" s="8"/>
      <c r="T780" s="8"/>
      <c r="U780" s="8"/>
      <c r="V780" s="8"/>
      <c r="W780" s="8"/>
      <c r="X780" s="8"/>
      <c r="Y780" s="8"/>
      <c r="Z780" s="8"/>
    </row>
    <row r="781" spans="1:26" ht="14.25" customHeight="1" x14ac:dyDescent="0.2">
      <c r="A781" s="8"/>
      <c r="B781" s="8"/>
      <c r="C781" s="8"/>
      <c r="D781" s="8"/>
      <c r="E781" s="8"/>
      <c r="F781" s="8"/>
      <c r="G781" s="8"/>
      <c r="H781" s="8"/>
      <c r="I781" s="8"/>
      <c r="J781" s="8"/>
      <c r="K781" s="8"/>
      <c r="L781" s="8"/>
      <c r="M781" s="8"/>
      <c r="N781" s="2"/>
      <c r="O781" s="8"/>
      <c r="P781" s="13"/>
      <c r="Q781" s="14"/>
      <c r="R781" s="8"/>
      <c r="S781" s="8"/>
      <c r="T781" s="8"/>
      <c r="U781" s="8"/>
      <c r="V781" s="8"/>
      <c r="W781" s="8"/>
      <c r="X781" s="8"/>
      <c r="Y781" s="8"/>
      <c r="Z781" s="8"/>
    </row>
    <row r="782" spans="1:26" ht="14.25" customHeight="1" x14ac:dyDescent="0.2">
      <c r="A782" s="8"/>
      <c r="B782" s="8"/>
      <c r="C782" s="8"/>
      <c r="D782" s="8"/>
      <c r="E782" s="8"/>
      <c r="F782" s="8"/>
      <c r="G782" s="8"/>
      <c r="H782" s="8"/>
      <c r="I782" s="8"/>
      <c r="J782" s="8"/>
      <c r="K782" s="8"/>
      <c r="L782" s="8"/>
      <c r="M782" s="8"/>
      <c r="N782" s="2"/>
      <c r="O782" s="8"/>
      <c r="P782" s="13"/>
      <c r="Q782" s="14"/>
      <c r="R782" s="8"/>
      <c r="S782" s="8"/>
      <c r="T782" s="8"/>
      <c r="U782" s="8"/>
      <c r="V782" s="8"/>
      <c r="W782" s="8"/>
      <c r="X782" s="8"/>
      <c r="Y782" s="8"/>
      <c r="Z782" s="8"/>
    </row>
    <row r="783" spans="1:26" ht="14.25" customHeight="1" x14ac:dyDescent="0.2">
      <c r="A783" s="8"/>
      <c r="B783" s="8"/>
      <c r="C783" s="8"/>
      <c r="D783" s="8"/>
      <c r="E783" s="8"/>
      <c r="F783" s="8"/>
      <c r="G783" s="8"/>
      <c r="H783" s="8"/>
      <c r="I783" s="8"/>
      <c r="J783" s="8"/>
      <c r="K783" s="8"/>
      <c r="L783" s="8"/>
      <c r="M783" s="8"/>
      <c r="N783" s="2"/>
      <c r="O783" s="8"/>
      <c r="P783" s="13"/>
      <c r="Q783" s="14"/>
      <c r="R783" s="8"/>
      <c r="S783" s="8"/>
      <c r="T783" s="8"/>
      <c r="U783" s="8"/>
      <c r="V783" s="8"/>
      <c r="W783" s="8"/>
      <c r="X783" s="8"/>
      <c r="Y783" s="8"/>
      <c r="Z783" s="8"/>
    </row>
    <row r="784" spans="1:26" ht="14.25" customHeight="1" x14ac:dyDescent="0.2">
      <c r="A784" s="8"/>
      <c r="B784" s="8"/>
      <c r="C784" s="8"/>
      <c r="D784" s="8"/>
      <c r="E784" s="8"/>
      <c r="F784" s="8"/>
      <c r="G784" s="8"/>
      <c r="H784" s="8"/>
      <c r="I784" s="8"/>
      <c r="J784" s="8"/>
      <c r="K784" s="8"/>
      <c r="L784" s="8"/>
      <c r="M784" s="8"/>
      <c r="N784" s="2"/>
      <c r="O784" s="8"/>
      <c r="P784" s="13"/>
      <c r="Q784" s="14"/>
      <c r="R784" s="8"/>
      <c r="S784" s="8"/>
      <c r="T784" s="8"/>
      <c r="U784" s="8"/>
      <c r="V784" s="8"/>
      <c r="W784" s="8"/>
      <c r="X784" s="8"/>
      <c r="Y784" s="8"/>
      <c r="Z784" s="8"/>
    </row>
    <row r="785" spans="1:26" ht="14.25" customHeight="1" x14ac:dyDescent="0.2">
      <c r="A785" s="8"/>
      <c r="B785" s="8"/>
      <c r="C785" s="8"/>
      <c r="D785" s="8"/>
      <c r="E785" s="8"/>
      <c r="F785" s="8"/>
      <c r="G785" s="8"/>
      <c r="H785" s="8"/>
      <c r="I785" s="8"/>
      <c r="J785" s="8"/>
      <c r="K785" s="8"/>
      <c r="L785" s="8"/>
      <c r="M785" s="8"/>
      <c r="N785" s="2"/>
      <c r="O785" s="8"/>
      <c r="P785" s="13"/>
      <c r="Q785" s="14"/>
      <c r="R785" s="8"/>
      <c r="S785" s="8"/>
      <c r="T785" s="8"/>
      <c r="U785" s="8"/>
      <c r="V785" s="8"/>
      <c r="W785" s="8"/>
      <c r="X785" s="8"/>
      <c r="Y785" s="8"/>
      <c r="Z785" s="8"/>
    </row>
    <row r="786" spans="1:26" ht="14.25" customHeight="1" x14ac:dyDescent="0.2">
      <c r="A786" s="8"/>
      <c r="B786" s="8"/>
      <c r="C786" s="8"/>
      <c r="D786" s="8"/>
      <c r="E786" s="8"/>
      <c r="F786" s="8"/>
      <c r="G786" s="8"/>
      <c r="H786" s="8"/>
      <c r="I786" s="8"/>
      <c r="J786" s="8"/>
      <c r="K786" s="8"/>
      <c r="L786" s="8"/>
      <c r="M786" s="8"/>
      <c r="N786" s="2"/>
      <c r="O786" s="8"/>
      <c r="P786" s="13"/>
      <c r="Q786" s="14"/>
      <c r="R786" s="8"/>
      <c r="S786" s="8"/>
      <c r="T786" s="8"/>
      <c r="U786" s="8"/>
      <c r="V786" s="8"/>
      <c r="W786" s="8"/>
      <c r="X786" s="8"/>
      <c r="Y786" s="8"/>
      <c r="Z786" s="8"/>
    </row>
    <row r="787" spans="1:26" ht="14.25" customHeight="1" x14ac:dyDescent="0.2">
      <c r="A787" s="8"/>
      <c r="B787" s="8"/>
      <c r="C787" s="8"/>
      <c r="D787" s="8"/>
      <c r="E787" s="8"/>
      <c r="F787" s="8"/>
      <c r="G787" s="8"/>
      <c r="H787" s="8"/>
      <c r="I787" s="8"/>
      <c r="J787" s="8"/>
      <c r="K787" s="8"/>
      <c r="L787" s="8"/>
      <c r="M787" s="8"/>
      <c r="N787" s="2"/>
      <c r="O787" s="8"/>
      <c r="P787" s="13"/>
      <c r="Q787" s="14"/>
      <c r="R787" s="8"/>
      <c r="S787" s="8"/>
      <c r="T787" s="8"/>
      <c r="U787" s="8"/>
      <c r="V787" s="8"/>
      <c r="W787" s="8"/>
      <c r="X787" s="8"/>
      <c r="Y787" s="8"/>
      <c r="Z787" s="8"/>
    </row>
    <row r="788" spans="1:26" ht="14.25" customHeight="1" x14ac:dyDescent="0.2">
      <c r="A788" s="8"/>
      <c r="B788" s="8"/>
      <c r="C788" s="8"/>
      <c r="D788" s="8"/>
      <c r="E788" s="8"/>
      <c r="F788" s="8"/>
      <c r="G788" s="8"/>
      <c r="H788" s="8"/>
      <c r="I788" s="8"/>
      <c r="J788" s="8"/>
      <c r="K788" s="8"/>
      <c r="L788" s="8"/>
      <c r="M788" s="8"/>
      <c r="N788" s="2"/>
      <c r="O788" s="8"/>
      <c r="P788" s="13"/>
      <c r="Q788" s="14"/>
      <c r="R788" s="8"/>
      <c r="S788" s="8"/>
      <c r="T788" s="8"/>
      <c r="U788" s="8"/>
      <c r="V788" s="8"/>
      <c r="W788" s="8"/>
      <c r="X788" s="8"/>
      <c r="Y788" s="8"/>
      <c r="Z788" s="8"/>
    </row>
    <row r="789" spans="1:26" ht="14.25" customHeight="1" x14ac:dyDescent="0.2">
      <c r="A789" s="8"/>
      <c r="B789" s="8"/>
      <c r="C789" s="8"/>
      <c r="D789" s="8"/>
      <c r="E789" s="8"/>
      <c r="F789" s="8"/>
      <c r="G789" s="8"/>
      <c r="H789" s="8"/>
      <c r="I789" s="8"/>
      <c r="J789" s="8"/>
      <c r="K789" s="8"/>
      <c r="L789" s="8"/>
      <c r="M789" s="8"/>
      <c r="N789" s="2"/>
      <c r="O789" s="8"/>
      <c r="P789" s="13"/>
      <c r="Q789" s="14"/>
      <c r="R789" s="8"/>
      <c r="S789" s="8"/>
      <c r="T789" s="8"/>
      <c r="U789" s="8"/>
      <c r="V789" s="8"/>
      <c r="W789" s="8"/>
      <c r="X789" s="8"/>
      <c r="Y789" s="8"/>
      <c r="Z789" s="8"/>
    </row>
    <row r="790" spans="1:26" ht="14.25" customHeight="1" x14ac:dyDescent="0.2">
      <c r="A790" s="8"/>
      <c r="B790" s="8"/>
      <c r="C790" s="8"/>
      <c r="D790" s="8"/>
      <c r="E790" s="8"/>
      <c r="F790" s="8"/>
      <c r="G790" s="8"/>
      <c r="H790" s="8"/>
      <c r="I790" s="8"/>
      <c r="J790" s="8"/>
      <c r="K790" s="8"/>
      <c r="L790" s="8"/>
      <c r="M790" s="8"/>
      <c r="N790" s="2"/>
      <c r="O790" s="8"/>
      <c r="P790" s="13"/>
      <c r="Q790" s="14"/>
      <c r="R790" s="8"/>
      <c r="S790" s="8"/>
      <c r="T790" s="8"/>
      <c r="U790" s="8"/>
      <c r="V790" s="8"/>
      <c r="W790" s="8"/>
      <c r="X790" s="8"/>
      <c r="Y790" s="8"/>
      <c r="Z790" s="8"/>
    </row>
    <row r="791" spans="1:26" ht="14.25" customHeight="1" x14ac:dyDescent="0.2">
      <c r="A791" s="8"/>
      <c r="B791" s="8"/>
      <c r="C791" s="8"/>
      <c r="D791" s="8"/>
      <c r="E791" s="8"/>
      <c r="F791" s="8"/>
      <c r="G791" s="8"/>
      <c r="H791" s="8"/>
      <c r="I791" s="8"/>
      <c r="J791" s="8"/>
      <c r="K791" s="8"/>
      <c r="L791" s="8"/>
      <c r="M791" s="8"/>
      <c r="N791" s="2"/>
      <c r="O791" s="8"/>
      <c r="P791" s="13"/>
      <c r="Q791" s="14"/>
      <c r="R791" s="8"/>
      <c r="S791" s="8"/>
      <c r="T791" s="8"/>
      <c r="U791" s="8"/>
      <c r="V791" s="8"/>
      <c r="W791" s="8"/>
      <c r="X791" s="8"/>
      <c r="Y791" s="8"/>
      <c r="Z791" s="8"/>
    </row>
    <row r="792" spans="1:26" ht="14.25" customHeight="1" x14ac:dyDescent="0.2">
      <c r="A792" s="8"/>
      <c r="B792" s="8"/>
      <c r="C792" s="8"/>
      <c r="D792" s="8"/>
      <c r="E792" s="8"/>
      <c r="F792" s="8"/>
      <c r="G792" s="8"/>
      <c r="H792" s="8"/>
      <c r="I792" s="8"/>
      <c r="J792" s="8"/>
      <c r="K792" s="8"/>
      <c r="L792" s="8"/>
      <c r="M792" s="8"/>
      <c r="N792" s="2"/>
      <c r="O792" s="8"/>
      <c r="P792" s="13"/>
      <c r="Q792" s="14"/>
      <c r="R792" s="8"/>
      <c r="S792" s="8"/>
      <c r="T792" s="8"/>
      <c r="U792" s="8"/>
      <c r="V792" s="8"/>
      <c r="W792" s="8"/>
      <c r="X792" s="8"/>
      <c r="Y792" s="8"/>
      <c r="Z792" s="8"/>
    </row>
    <row r="793" spans="1:26" ht="14.25" customHeight="1" x14ac:dyDescent="0.2">
      <c r="A793" s="8"/>
      <c r="B793" s="8"/>
      <c r="C793" s="8"/>
      <c r="D793" s="8"/>
      <c r="E793" s="8"/>
      <c r="F793" s="8"/>
      <c r="G793" s="8"/>
      <c r="H793" s="8"/>
      <c r="I793" s="8"/>
      <c r="J793" s="8"/>
      <c r="K793" s="8"/>
      <c r="L793" s="8"/>
      <c r="M793" s="8"/>
      <c r="N793" s="2"/>
      <c r="O793" s="8"/>
      <c r="P793" s="13"/>
      <c r="Q793" s="14"/>
      <c r="R793" s="8"/>
      <c r="S793" s="8"/>
      <c r="T793" s="8"/>
      <c r="U793" s="8"/>
      <c r="V793" s="8"/>
      <c r="W793" s="8"/>
      <c r="X793" s="8"/>
      <c r="Y793" s="8"/>
      <c r="Z793" s="8"/>
    </row>
    <row r="794" spans="1:26" ht="14.25" customHeight="1" x14ac:dyDescent="0.2">
      <c r="A794" s="8"/>
      <c r="B794" s="8"/>
      <c r="C794" s="8"/>
      <c r="D794" s="8"/>
      <c r="E794" s="8"/>
      <c r="F794" s="8"/>
      <c r="G794" s="8"/>
      <c r="H794" s="8"/>
      <c r="I794" s="8"/>
      <c r="J794" s="8"/>
      <c r="K794" s="8"/>
      <c r="L794" s="8"/>
      <c r="M794" s="8"/>
      <c r="N794" s="2"/>
      <c r="O794" s="8"/>
      <c r="P794" s="13"/>
      <c r="Q794" s="14"/>
      <c r="R794" s="8"/>
      <c r="S794" s="8"/>
      <c r="T794" s="8"/>
      <c r="U794" s="8"/>
      <c r="V794" s="8"/>
      <c r="W794" s="8"/>
      <c r="X794" s="8"/>
      <c r="Y794" s="8"/>
      <c r="Z794" s="8"/>
    </row>
    <row r="795" spans="1:26" ht="14.25" customHeight="1" x14ac:dyDescent="0.2">
      <c r="A795" s="8"/>
      <c r="B795" s="8"/>
      <c r="C795" s="8"/>
      <c r="D795" s="8"/>
      <c r="E795" s="8"/>
      <c r="F795" s="8"/>
      <c r="G795" s="8"/>
      <c r="H795" s="8"/>
      <c r="I795" s="8"/>
      <c r="J795" s="8"/>
      <c r="K795" s="8"/>
      <c r="L795" s="8"/>
      <c r="M795" s="8"/>
      <c r="N795" s="2"/>
      <c r="O795" s="8"/>
      <c r="P795" s="13"/>
      <c r="Q795" s="14"/>
      <c r="R795" s="8"/>
      <c r="S795" s="8"/>
      <c r="T795" s="8"/>
      <c r="U795" s="8"/>
      <c r="V795" s="8"/>
      <c r="W795" s="8"/>
      <c r="X795" s="8"/>
      <c r="Y795" s="8"/>
      <c r="Z795" s="8"/>
    </row>
    <row r="796" spans="1:26" ht="14.25" customHeight="1" x14ac:dyDescent="0.2">
      <c r="A796" s="8"/>
      <c r="B796" s="8"/>
      <c r="C796" s="8"/>
      <c r="D796" s="8"/>
      <c r="E796" s="8"/>
      <c r="F796" s="8"/>
      <c r="G796" s="8"/>
      <c r="H796" s="8"/>
      <c r="I796" s="8"/>
      <c r="J796" s="8"/>
      <c r="K796" s="8"/>
      <c r="L796" s="8"/>
      <c r="M796" s="8"/>
      <c r="N796" s="2"/>
      <c r="O796" s="8"/>
      <c r="P796" s="13"/>
      <c r="Q796" s="14"/>
      <c r="R796" s="8"/>
      <c r="S796" s="8"/>
      <c r="T796" s="8"/>
      <c r="U796" s="8"/>
      <c r="V796" s="8"/>
      <c r="W796" s="8"/>
      <c r="X796" s="8"/>
      <c r="Y796" s="8"/>
      <c r="Z796" s="8"/>
    </row>
    <row r="797" spans="1:26" ht="14.25" customHeight="1" x14ac:dyDescent="0.2">
      <c r="A797" s="8"/>
      <c r="B797" s="8"/>
      <c r="C797" s="8"/>
      <c r="D797" s="8"/>
      <c r="E797" s="8"/>
      <c r="F797" s="8"/>
      <c r="G797" s="8"/>
      <c r="H797" s="8"/>
      <c r="I797" s="8"/>
      <c r="J797" s="8"/>
      <c r="K797" s="8"/>
      <c r="L797" s="8"/>
      <c r="M797" s="8"/>
      <c r="N797" s="2"/>
      <c r="O797" s="8"/>
      <c r="P797" s="13"/>
      <c r="Q797" s="14"/>
      <c r="R797" s="8"/>
      <c r="S797" s="8"/>
      <c r="T797" s="8"/>
      <c r="U797" s="8"/>
      <c r="V797" s="8"/>
      <c r="W797" s="8"/>
      <c r="X797" s="8"/>
      <c r="Y797" s="8"/>
      <c r="Z797" s="8"/>
    </row>
    <row r="798" spans="1:26" ht="14.25" customHeight="1" x14ac:dyDescent="0.2">
      <c r="A798" s="8"/>
      <c r="B798" s="8"/>
      <c r="C798" s="8"/>
      <c r="D798" s="8"/>
      <c r="E798" s="8"/>
      <c r="F798" s="8"/>
      <c r="G798" s="8"/>
      <c r="H798" s="8"/>
      <c r="I798" s="8"/>
      <c r="J798" s="8"/>
      <c r="K798" s="8"/>
      <c r="L798" s="8"/>
      <c r="M798" s="8"/>
      <c r="N798" s="2"/>
      <c r="O798" s="8"/>
      <c r="P798" s="13"/>
      <c r="Q798" s="14"/>
      <c r="R798" s="8"/>
      <c r="S798" s="8"/>
      <c r="T798" s="8"/>
      <c r="U798" s="8"/>
      <c r="V798" s="8"/>
      <c r="W798" s="8"/>
      <c r="X798" s="8"/>
      <c r="Y798" s="8"/>
      <c r="Z798" s="8"/>
    </row>
    <row r="799" spans="1:26" ht="14.25" customHeight="1" x14ac:dyDescent="0.2">
      <c r="A799" s="8"/>
      <c r="B799" s="8"/>
      <c r="C799" s="8"/>
      <c r="D799" s="8"/>
      <c r="E799" s="8"/>
      <c r="F799" s="8"/>
      <c r="G799" s="8"/>
      <c r="H799" s="8"/>
      <c r="I799" s="8"/>
      <c r="J799" s="8"/>
      <c r="K799" s="8"/>
      <c r="L799" s="8"/>
      <c r="M799" s="8"/>
      <c r="N799" s="2"/>
      <c r="O799" s="8"/>
      <c r="P799" s="13"/>
      <c r="Q799" s="14"/>
      <c r="R799" s="8"/>
      <c r="S799" s="8"/>
      <c r="T799" s="8"/>
      <c r="U799" s="8"/>
      <c r="V799" s="8"/>
      <c r="W799" s="8"/>
      <c r="X799" s="8"/>
      <c r="Y799" s="8"/>
      <c r="Z799" s="8"/>
    </row>
    <row r="800" spans="1:26" ht="14.25" customHeight="1" x14ac:dyDescent="0.2">
      <c r="A800" s="8"/>
      <c r="B800" s="8"/>
      <c r="C800" s="8"/>
      <c r="D800" s="8"/>
      <c r="E800" s="8"/>
      <c r="F800" s="8"/>
      <c r="G800" s="8"/>
      <c r="H800" s="8"/>
      <c r="I800" s="8"/>
      <c r="J800" s="8"/>
      <c r="K800" s="8"/>
      <c r="L800" s="8"/>
      <c r="M800" s="8"/>
      <c r="N800" s="2"/>
      <c r="O800" s="8"/>
      <c r="P800" s="13"/>
      <c r="Q800" s="14"/>
      <c r="R800" s="8"/>
      <c r="S800" s="8"/>
      <c r="T800" s="8"/>
      <c r="U800" s="8"/>
      <c r="V800" s="8"/>
      <c r="W800" s="8"/>
      <c r="X800" s="8"/>
      <c r="Y800" s="8"/>
      <c r="Z800" s="8"/>
    </row>
    <row r="801" spans="1:26" ht="14.25" customHeight="1" x14ac:dyDescent="0.2">
      <c r="A801" s="8"/>
      <c r="B801" s="8"/>
      <c r="C801" s="8"/>
      <c r="D801" s="8"/>
      <c r="E801" s="8"/>
      <c r="F801" s="8"/>
      <c r="G801" s="8"/>
      <c r="H801" s="8"/>
      <c r="I801" s="8"/>
      <c r="J801" s="8"/>
      <c r="K801" s="8"/>
      <c r="L801" s="8"/>
      <c r="M801" s="8"/>
      <c r="N801" s="2"/>
      <c r="O801" s="8"/>
      <c r="P801" s="13"/>
      <c r="Q801" s="14"/>
      <c r="R801" s="8"/>
      <c r="S801" s="8"/>
      <c r="T801" s="8"/>
      <c r="U801" s="8"/>
      <c r="V801" s="8"/>
      <c r="W801" s="8"/>
      <c r="X801" s="8"/>
      <c r="Y801" s="8"/>
      <c r="Z801" s="8"/>
    </row>
    <row r="802" spans="1:26" ht="14.25" customHeight="1" x14ac:dyDescent="0.2">
      <c r="A802" s="8"/>
      <c r="B802" s="8"/>
      <c r="C802" s="8"/>
      <c r="D802" s="8"/>
      <c r="E802" s="8"/>
      <c r="F802" s="8"/>
      <c r="G802" s="8"/>
      <c r="H802" s="8"/>
      <c r="I802" s="8"/>
      <c r="J802" s="8"/>
      <c r="K802" s="8"/>
      <c r="L802" s="8"/>
      <c r="M802" s="8"/>
      <c r="N802" s="2"/>
      <c r="O802" s="8"/>
      <c r="P802" s="13"/>
      <c r="Q802" s="14"/>
      <c r="R802" s="8"/>
      <c r="S802" s="8"/>
      <c r="T802" s="8"/>
      <c r="U802" s="8"/>
      <c r="V802" s="8"/>
      <c r="W802" s="8"/>
      <c r="X802" s="8"/>
      <c r="Y802" s="8"/>
      <c r="Z802" s="8"/>
    </row>
    <row r="803" spans="1:26" ht="14.25" customHeight="1" x14ac:dyDescent="0.2">
      <c r="A803" s="8"/>
      <c r="B803" s="8"/>
      <c r="C803" s="8"/>
      <c r="D803" s="8"/>
      <c r="E803" s="8"/>
      <c r="F803" s="8"/>
      <c r="G803" s="8"/>
      <c r="H803" s="8"/>
      <c r="I803" s="8"/>
      <c r="J803" s="8"/>
      <c r="K803" s="8"/>
      <c r="L803" s="8"/>
      <c r="M803" s="8"/>
      <c r="N803" s="2"/>
      <c r="O803" s="8"/>
      <c r="P803" s="13"/>
      <c r="Q803" s="14"/>
      <c r="R803" s="8"/>
      <c r="S803" s="8"/>
      <c r="T803" s="8"/>
      <c r="U803" s="8"/>
      <c r="V803" s="8"/>
      <c r="W803" s="8"/>
      <c r="X803" s="8"/>
      <c r="Y803" s="8"/>
      <c r="Z803" s="8"/>
    </row>
    <row r="804" spans="1:26" ht="14.25" customHeight="1" x14ac:dyDescent="0.2">
      <c r="A804" s="8"/>
      <c r="B804" s="8"/>
      <c r="C804" s="8"/>
      <c r="D804" s="8"/>
      <c r="E804" s="8"/>
      <c r="F804" s="8"/>
      <c r="G804" s="8"/>
      <c r="H804" s="8"/>
      <c r="I804" s="8"/>
      <c r="J804" s="8"/>
      <c r="K804" s="8"/>
      <c r="L804" s="8"/>
      <c r="M804" s="8"/>
      <c r="N804" s="2"/>
      <c r="O804" s="8"/>
      <c r="P804" s="13"/>
      <c r="Q804" s="14"/>
      <c r="R804" s="8"/>
      <c r="S804" s="8"/>
      <c r="T804" s="8"/>
      <c r="U804" s="8"/>
      <c r="V804" s="8"/>
      <c r="W804" s="8"/>
      <c r="X804" s="8"/>
      <c r="Y804" s="8"/>
      <c r="Z804" s="8"/>
    </row>
    <row r="805" spans="1:26" ht="14.25" customHeight="1" x14ac:dyDescent="0.2">
      <c r="A805" s="8"/>
      <c r="B805" s="8"/>
      <c r="C805" s="8"/>
      <c r="D805" s="8"/>
      <c r="E805" s="8"/>
      <c r="F805" s="8"/>
      <c r="G805" s="8"/>
      <c r="H805" s="8"/>
      <c r="I805" s="8"/>
      <c r="J805" s="8"/>
      <c r="K805" s="8"/>
      <c r="L805" s="8"/>
      <c r="M805" s="8"/>
      <c r="N805" s="2"/>
      <c r="O805" s="8"/>
      <c r="P805" s="13"/>
      <c r="Q805" s="14"/>
      <c r="R805" s="8"/>
      <c r="S805" s="8"/>
      <c r="T805" s="8"/>
      <c r="U805" s="8"/>
      <c r="V805" s="8"/>
      <c r="W805" s="8"/>
      <c r="X805" s="8"/>
      <c r="Y805" s="8"/>
      <c r="Z805" s="8"/>
    </row>
    <row r="806" spans="1:26" ht="14.25" customHeight="1" x14ac:dyDescent="0.2">
      <c r="A806" s="8"/>
      <c r="B806" s="8"/>
      <c r="C806" s="8"/>
      <c r="D806" s="8"/>
      <c r="E806" s="8"/>
      <c r="F806" s="8"/>
      <c r="G806" s="8"/>
      <c r="H806" s="8"/>
      <c r="I806" s="8"/>
      <c r="J806" s="8"/>
      <c r="K806" s="8"/>
      <c r="L806" s="8"/>
      <c r="M806" s="8"/>
      <c r="N806" s="2"/>
      <c r="O806" s="8"/>
      <c r="P806" s="13"/>
      <c r="Q806" s="14"/>
      <c r="R806" s="8"/>
      <c r="S806" s="8"/>
      <c r="T806" s="8"/>
      <c r="U806" s="8"/>
      <c r="V806" s="8"/>
      <c r="W806" s="8"/>
      <c r="X806" s="8"/>
      <c r="Y806" s="8"/>
      <c r="Z806" s="8"/>
    </row>
    <row r="807" spans="1:26" ht="14.25" customHeight="1" x14ac:dyDescent="0.2">
      <c r="A807" s="8"/>
      <c r="B807" s="8"/>
      <c r="C807" s="8"/>
      <c r="D807" s="8"/>
      <c r="E807" s="8"/>
      <c r="F807" s="8"/>
      <c r="G807" s="8"/>
      <c r="H807" s="8"/>
      <c r="I807" s="8"/>
      <c r="J807" s="8"/>
      <c r="K807" s="8"/>
      <c r="L807" s="8"/>
      <c r="M807" s="8"/>
      <c r="N807" s="2"/>
      <c r="O807" s="8"/>
      <c r="P807" s="13"/>
      <c r="Q807" s="14"/>
      <c r="R807" s="8"/>
      <c r="S807" s="8"/>
      <c r="T807" s="8"/>
      <c r="U807" s="8"/>
      <c r="V807" s="8"/>
      <c r="W807" s="8"/>
      <c r="X807" s="8"/>
      <c r="Y807" s="8"/>
      <c r="Z807" s="8"/>
    </row>
    <row r="808" spans="1:26" ht="14.25" customHeight="1" x14ac:dyDescent="0.2">
      <c r="A808" s="8"/>
      <c r="B808" s="8"/>
      <c r="C808" s="8"/>
      <c r="D808" s="8"/>
      <c r="E808" s="8"/>
      <c r="F808" s="8"/>
      <c r="G808" s="8"/>
      <c r="H808" s="8"/>
      <c r="I808" s="8"/>
      <c r="J808" s="8"/>
      <c r="K808" s="8"/>
      <c r="L808" s="8"/>
      <c r="M808" s="8"/>
      <c r="N808" s="2"/>
      <c r="O808" s="8"/>
      <c r="P808" s="13"/>
      <c r="Q808" s="14"/>
      <c r="R808" s="8"/>
      <c r="S808" s="8"/>
      <c r="T808" s="8"/>
      <c r="U808" s="8"/>
      <c r="V808" s="8"/>
      <c r="W808" s="8"/>
      <c r="X808" s="8"/>
      <c r="Y808" s="8"/>
      <c r="Z808" s="8"/>
    </row>
    <row r="809" spans="1:26" ht="14.25" customHeight="1" x14ac:dyDescent="0.2">
      <c r="A809" s="8"/>
      <c r="B809" s="8"/>
      <c r="C809" s="8"/>
      <c r="D809" s="8"/>
      <c r="E809" s="8"/>
      <c r="F809" s="8"/>
      <c r="G809" s="8"/>
      <c r="H809" s="8"/>
      <c r="I809" s="8"/>
      <c r="J809" s="8"/>
      <c r="K809" s="8"/>
      <c r="L809" s="8"/>
      <c r="M809" s="8"/>
      <c r="N809" s="2"/>
      <c r="O809" s="8"/>
      <c r="P809" s="13"/>
      <c r="Q809" s="14"/>
      <c r="R809" s="8"/>
      <c r="S809" s="8"/>
      <c r="T809" s="8"/>
      <c r="U809" s="8"/>
      <c r="V809" s="8"/>
      <c r="W809" s="8"/>
      <c r="X809" s="8"/>
      <c r="Y809" s="8"/>
      <c r="Z809" s="8"/>
    </row>
    <row r="810" spans="1:26" ht="14.25" customHeight="1" x14ac:dyDescent="0.2">
      <c r="A810" s="8"/>
      <c r="B810" s="8"/>
      <c r="C810" s="8"/>
      <c r="D810" s="8"/>
      <c r="E810" s="8"/>
      <c r="F810" s="8"/>
      <c r="G810" s="8"/>
      <c r="H810" s="8"/>
      <c r="I810" s="8"/>
      <c r="J810" s="8"/>
      <c r="K810" s="8"/>
      <c r="L810" s="8"/>
      <c r="M810" s="8"/>
      <c r="N810" s="2"/>
      <c r="O810" s="8"/>
      <c r="P810" s="13"/>
      <c r="Q810" s="14"/>
      <c r="R810" s="8"/>
      <c r="S810" s="8"/>
      <c r="T810" s="8"/>
      <c r="U810" s="8"/>
      <c r="V810" s="8"/>
      <c r="W810" s="8"/>
      <c r="X810" s="8"/>
      <c r="Y810" s="8"/>
      <c r="Z810" s="8"/>
    </row>
    <row r="811" spans="1:26" ht="14.25" customHeight="1" x14ac:dyDescent="0.2">
      <c r="A811" s="8"/>
      <c r="B811" s="8"/>
      <c r="C811" s="8"/>
      <c r="D811" s="8"/>
      <c r="E811" s="8"/>
      <c r="F811" s="8"/>
      <c r="G811" s="8"/>
      <c r="H811" s="8"/>
      <c r="I811" s="8"/>
      <c r="J811" s="8"/>
      <c r="K811" s="8"/>
      <c r="L811" s="8"/>
      <c r="M811" s="8"/>
      <c r="N811" s="2"/>
      <c r="O811" s="8"/>
      <c r="P811" s="13"/>
      <c r="Q811" s="14"/>
      <c r="R811" s="8"/>
      <c r="S811" s="8"/>
      <c r="T811" s="8"/>
      <c r="U811" s="8"/>
      <c r="V811" s="8"/>
      <c r="W811" s="8"/>
      <c r="X811" s="8"/>
      <c r="Y811" s="8"/>
      <c r="Z811" s="8"/>
    </row>
    <row r="812" spans="1:26" ht="14.25" customHeight="1" x14ac:dyDescent="0.2">
      <c r="A812" s="8"/>
      <c r="B812" s="8"/>
      <c r="C812" s="8"/>
      <c r="D812" s="8"/>
      <c r="E812" s="8"/>
      <c r="F812" s="8"/>
      <c r="G812" s="8"/>
      <c r="H812" s="8"/>
      <c r="I812" s="8"/>
      <c r="J812" s="8"/>
      <c r="K812" s="8"/>
      <c r="L812" s="8"/>
      <c r="M812" s="8"/>
      <c r="N812" s="2"/>
      <c r="O812" s="8"/>
      <c r="P812" s="13"/>
      <c r="Q812" s="14"/>
      <c r="R812" s="8"/>
      <c r="S812" s="8"/>
      <c r="T812" s="8"/>
      <c r="U812" s="8"/>
      <c r="V812" s="8"/>
      <c r="W812" s="8"/>
      <c r="X812" s="8"/>
      <c r="Y812" s="8"/>
      <c r="Z812" s="8"/>
    </row>
    <row r="813" spans="1:26" ht="14.25" customHeight="1" x14ac:dyDescent="0.2">
      <c r="A813" s="8"/>
      <c r="B813" s="8"/>
      <c r="C813" s="8"/>
      <c r="D813" s="8"/>
      <c r="E813" s="8"/>
      <c r="F813" s="8"/>
      <c r="G813" s="8"/>
      <c r="H813" s="8"/>
      <c r="I813" s="8"/>
      <c r="J813" s="8"/>
      <c r="K813" s="8"/>
      <c r="L813" s="8"/>
      <c r="M813" s="8"/>
      <c r="N813" s="2"/>
      <c r="O813" s="8"/>
      <c r="P813" s="13"/>
      <c r="Q813" s="14"/>
      <c r="R813" s="8"/>
      <c r="S813" s="8"/>
      <c r="T813" s="8"/>
      <c r="U813" s="8"/>
      <c r="V813" s="8"/>
      <c r="W813" s="8"/>
      <c r="X813" s="8"/>
      <c r="Y813" s="8"/>
      <c r="Z813" s="8"/>
    </row>
    <row r="814" spans="1:26" ht="14.25" customHeight="1" x14ac:dyDescent="0.2">
      <c r="A814" s="8"/>
      <c r="B814" s="8"/>
      <c r="C814" s="8"/>
      <c r="D814" s="8"/>
      <c r="E814" s="8"/>
      <c r="F814" s="8"/>
      <c r="G814" s="8"/>
      <c r="H814" s="8"/>
      <c r="I814" s="8"/>
      <c r="J814" s="8"/>
      <c r="K814" s="8"/>
      <c r="L814" s="8"/>
      <c r="M814" s="8"/>
      <c r="N814" s="2"/>
      <c r="O814" s="8"/>
      <c r="P814" s="13"/>
      <c r="Q814" s="14"/>
      <c r="R814" s="8"/>
      <c r="S814" s="8"/>
      <c r="T814" s="8"/>
      <c r="U814" s="8"/>
      <c r="V814" s="8"/>
      <c r="W814" s="8"/>
      <c r="X814" s="8"/>
      <c r="Y814" s="8"/>
      <c r="Z814" s="8"/>
    </row>
    <row r="815" spans="1:26" ht="14.25" customHeight="1" x14ac:dyDescent="0.2">
      <c r="A815" s="8"/>
      <c r="B815" s="8"/>
      <c r="C815" s="8"/>
      <c r="D815" s="8"/>
      <c r="E815" s="8"/>
      <c r="F815" s="8"/>
      <c r="G815" s="8"/>
      <c r="H815" s="8"/>
      <c r="I815" s="8"/>
      <c r="J815" s="8"/>
      <c r="K815" s="8"/>
      <c r="L815" s="8"/>
      <c r="M815" s="8"/>
      <c r="N815" s="2"/>
      <c r="O815" s="8"/>
      <c r="P815" s="13"/>
      <c r="Q815" s="14"/>
      <c r="R815" s="8"/>
      <c r="S815" s="8"/>
      <c r="T815" s="8"/>
      <c r="U815" s="8"/>
      <c r="V815" s="8"/>
      <c r="W815" s="8"/>
      <c r="X815" s="8"/>
      <c r="Y815" s="8"/>
      <c r="Z815" s="8"/>
    </row>
    <row r="816" spans="1:26" ht="14.25" customHeight="1" x14ac:dyDescent="0.2">
      <c r="A816" s="8"/>
      <c r="B816" s="8"/>
      <c r="C816" s="8"/>
      <c r="D816" s="8"/>
      <c r="E816" s="8"/>
      <c r="F816" s="8"/>
      <c r="G816" s="8"/>
      <c r="H816" s="8"/>
      <c r="I816" s="8"/>
      <c r="J816" s="8"/>
      <c r="K816" s="8"/>
      <c r="L816" s="8"/>
      <c r="M816" s="8"/>
      <c r="N816" s="2"/>
      <c r="O816" s="8"/>
      <c r="P816" s="13"/>
      <c r="Q816" s="14"/>
      <c r="R816" s="8"/>
      <c r="S816" s="8"/>
      <c r="T816" s="8"/>
      <c r="U816" s="8"/>
      <c r="V816" s="8"/>
      <c r="W816" s="8"/>
      <c r="X816" s="8"/>
      <c r="Y816" s="8"/>
      <c r="Z816" s="8"/>
    </row>
    <row r="817" spans="1:26" ht="14.25" customHeight="1" x14ac:dyDescent="0.2">
      <c r="A817" s="8"/>
      <c r="B817" s="8"/>
      <c r="C817" s="8"/>
      <c r="D817" s="8"/>
      <c r="E817" s="8"/>
      <c r="F817" s="8"/>
      <c r="G817" s="8"/>
      <c r="H817" s="8"/>
      <c r="I817" s="8"/>
      <c r="J817" s="8"/>
      <c r="K817" s="8"/>
      <c r="L817" s="8"/>
      <c r="M817" s="8"/>
      <c r="N817" s="2"/>
      <c r="O817" s="8"/>
      <c r="P817" s="13"/>
      <c r="Q817" s="14"/>
      <c r="R817" s="8"/>
      <c r="S817" s="8"/>
      <c r="T817" s="8"/>
      <c r="U817" s="8"/>
      <c r="V817" s="8"/>
      <c r="W817" s="8"/>
      <c r="X817" s="8"/>
      <c r="Y817" s="8"/>
      <c r="Z817" s="8"/>
    </row>
    <row r="818" spans="1:26" ht="14.25" customHeight="1" x14ac:dyDescent="0.2">
      <c r="A818" s="8"/>
      <c r="B818" s="8"/>
      <c r="C818" s="8"/>
      <c r="D818" s="8"/>
      <c r="E818" s="8"/>
      <c r="F818" s="8"/>
      <c r="G818" s="8"/>
      <c r="H818" s="8"/>
      <c r="I818" s="8"/>
      <c r="J818" s="8"/>
      <c r="K818" s="8"/>
      <c r="L818" s="8"/>
      <c r="M818" s="8"/>
      <c r="N818" s="2"/>
      <c r="O818" s="8"/>
      <c r="P818" s="13"/>
      <c r="Q818" s="14"/>
      <c r="R818" s="8"/>
      <c r="S818" s="8"/>
      <c r="T818" s="8"/>
      <c r="U818" s="8"/>
      <c r="V818" s="8"/>
      <c r="W818" s="8"/>
      <c r="X818" s="8"/>
      <c r="Y818" s="8"/>
      <c r="Z818" s="8"/>
    </row>
    <row r="819" spans="1:26" ht="14.25" customHeight="1" x14ac:dyDescent="0.2">
      <c r="A819" s="8"/>
      <c r="B819" s="8"/>
      <c r="C819" s="8"/>
      <c r="D819" s="8"/>
      <c r="E819" s="8"/>
      <c r="F819" s="8"/>
      <c r="G819" s="8"/>
      <c r="H819" s="8"/>
      <c r="I819" s="8"/>
      <c r="J819" s="8"/>
      <c r="K819" s="8"/>
      <c r="L819" s="8"/>
      <c r="M819" s="8"/>
      <c r="N819" s="2"/>
      <c r="O819" s="8"/>
      <c r="P819" s="13"/>
      <c r="Q819" s="14"/>
      <c r="R819" s="8"/>
      <c r="S819" s="8"/>
      <c r="T819" s="8"/>
      <c r="U819" s="8"/>
      <c r="V819" s="8"/>
      <c r="W819" s="8"/>
      <c r="X819" s="8"/>
      <c r="Y819" s="8"/>
      <c r="Z819" s="8"/>
    </row>
    <row r="820" spans="1:26" ht="14.25" customHeight="1" x14ac:dyDescent="0.2">
      <c r="A820" s="8"/>
      <c r="B820" s="8"/>
      <c r="C820" s="8"/>
      <c r="D820" s="8"/>
      <c r="E820" s="8"/>
      <c r="F820" s="8"/>
      <c r="G820" s="8"/>
      <c r="H820" s="8"/>
      <c r="I820" s="8"/>
      <c r="J820" s="8"/>
      <c r="K820" s="8"/>
      <c r="L820" s="8"/>
      <c r="M820" s="8"/>
      <c r="N820" s="2"/>
      <c r="O820" s="8"/>
      <c r="P820" s="13"/>
      <c r="Q820" s="14"/>
      <c r="R820" s="8"/>
      <c r="S820" s="8"/>
      <c r="T820" s="8"/>
      <c r="U820" s="8"/>
      <c r="V820" s="8"/>
      <c r="W820" s="8"/>
      <c r="X820" s="8"/>
      <c r="Y820" s="8"/>
      <c r="Z820" s="8"/>
    </row>
    <row r="821" spans="1:26" ht="14.25" customHeight="1" x14ac:dyDescent="0.2">
      <c r="A821" s="8"/>
      <c r="B821" s="8"/>
      <c r="C821" s="8"/>
      <c r="D821" s="8"/>
      <c r="E821" s="8"/>
      <c r="F821" s="8"/>
      <c r="G821" s="8"/>
      <c r="H821" s="8"/>
      <c r="I821" s="8"/>
      <c r="J821" s="8"/>
      <c r="K821" s="8"/>
      <c r="L821" s="8"/>
      <c r="M821" s="8"/>
      <c r="N821" s="2"/>
      <c r="O821" s="8"/>
      <c r="P821" s="13"/>
      <c r="Q821" s="14"/>
      <c r="R821" s="8"/>
      <c r="S821" s="8"/>
      <c r="T821" s="8"/>
      <c r="U821" s="8"/>
      <c r="V821" s="8"/>
      <c r="W821" s="8"/>
      <c r="X821" s="8"/>
      <c r="Y821" s="8"/>
      <c r="Z821" s="8"/>
    </row>
    <row r="822" spans="1:26" ht="14.25" customHeight="1" x14ac:dyDescent="0.2">
      <c r="A822" s="8"/>
      <c r="B822" s="8"/>
      <c r="C822" s="8"/>
      <c r="D822" s="8"/>
      <c r="E822" s="8"/>
      <c r="F822" s="8"/>
      <c r="G822" s="8"/>
      <c r="H822" s="8"/>
      <c r="I822" s="8"/>
      <c r="J822" s="8"/>
      <c r="K822" s="8"/>
      <c r="L822" s="8"/>
      <c r="M822" s="8"/>
      <c r="N822" s="2"/>
      <c r="O822" s="8"/>
      <c r="P822" s="13"/>
      <c r="Q822" s="14"/>
      <c r="R822" s="8"/>
      <c r="S822" s="8"/>
      <c r="T822" s="8"/>
      <c r="U822" s="8"/>
      <c r="V822" s="8"/>
      <c r="W822" s="8"/>
      <c r="X822" s="8"/>
      <c r="Y822" s="8"/>
      <c r="Z822" s="8"/>
    </row>
    <row r="823" spans="1:26" ht="14.25" customHeight="1" x14ac:dyDescent="0.2">
      <c r="A823" s="8"/>
      <c r="B823" s="8"/>
      <c r="C823" s="8"/>
      <c r="D823" s="8"/>
      <c r="E823" s="8"/>
      <c r="F823" s="8"/>
      <c r="G823" s="8"/>
      <c r="H823" s="8"/>
      <c r="I823" s="8"/>
      <c r="J823" s="8"/>
      <c r="K823" s="8"/>
      <c r="L823" s="8"/>
      <c r="M823" s="8"/>
      <c r="N823" s="2"/>
      <c r="O823" s="8"/>
      <c r="P823" s="13"/>
      <c r="Q823" s="14"/>
      <c r="R823" s="8"/>
      <c r="S823" s="8"/>
      <c r="T823" s="8"/>
      <c r="U823" s="8"/>
      <c r="V823" s="8"/>
      <c r="W823" s="8"/>
      <c r="X823" s="8"/>
      <c r="Y823" s="8"/>
      <c r="Z823" s="8"/>
    </row>
    <row r="824" spans="1:26" ht="14.25" customHeight="1" x14ac:dyDescent="0.2">
      <c r="A824" s="8"/>
      <c r="B824" s="8"/>
      <c r="C824" s="8"/>
      <c r="D824" s="8"/>
      <c r="E824" s="8"/>
      <c r="F824" s="8"/>
      <c r="G824" s="8"/>
      <c r="H824" s="8"/>
      <c r="I824" s="8"/>
      <c r="J824" s="8"/>
      <c r="K824" s="8"/>
      <c r="L824" s="8"/>
      <c r="M824" s="8"/>
      <c r="N824" s="2"/>
      <c r="O824" s="8"/>
      <c r="P824" s="13"/>
      <c r="Q824" s="14"/>
      <c r="R824" s="8"/>
      <c r="S824" s="8"/>
      <c r="T824" s="8"/>
      <c r="U824" s="8"/>
      <c r="V824" s="8"/>
      <c r="W824" s="8"/>
      <c r="X824" s="8"/>
      <c r="Y824" s="8"/>
      <c r="Z824" s="8"/>
    </row>
    <row r="825" spans="1:26" ht="14.25" customHeight="1" x14ac:dyDescent="0.2">
      <c r="A825" s="8"/>
      <c r="B825" s="8"/>
      <c r="C825" s="8"/>
      <c r="D825" s="8"/>
      <c r="E825" s="8"/>
      <c r="F825" s="8"/>
      <c r="G825" s="8"/>
      <c r="H825" s="8"/>
      <c r="I825" s="8"/>
      <c r="J825" s="8"/>
      <c r="K825" s="8"/>
      <c r="L825" s="8"/>
      <c r="M825" s="8"/>
      <c r="N825" s="2"/>
      <c r="O825" s="8"/>
      <c r="P825" s="13"/>
      <c r="Q825" s="14"/>
      <c r="R825" s="8"/>
      <c r="S825" s="8"/>
      <c r="T825" s="8"/>
      <c r="U825" s="8"/>
      <c r="V825" s="8"/>
      <c r="W825" s="8"/>
      <c r="X825" s="8"/>
      <c r="Y825" s="8"/>
      <c r="Z825" s="8"/>
    </row>
    <row r="826" spans="1:26" ht="14.25" customHeight="1" x14ac:dyDescent="0.2">
      <c r="A826" s="8"/>
      <c r="B826" s="8"/>
      <c r="C826" s="8"/>
      <c r="D826" s="8"/>
      <c r="E826" s="8"/>
      <c r="F826" s="8"/>
      <c r="G826" s="8"/>
      <c r="H826" s="8"/>
      <c r="I826" s="8"/>
      <c r="J826" s="8"/>
      <c r="K826" s="8"/>
      <c r="L826" s="8"/>
      <c r="M826" s="8"/>
      <c r="N826" s="2"/>
      <c r="O826" s="8"/>
      <c r="P826" s="13"/>
      <c r="Q826" s="14"/>
      <c r="R826" s="8"/>
      <c r="S826" s="8"/>
      <c r="T826" s="8"/>
      <c r="U826" s="8"/>
      <c r="V826" s="8"/>
      <c r="W826" s="8"/>
      <c r="X826" s="8"/>
      <c r="Y826" s="8"/>
      <c r="Z826" s="8"/>
    </row>
    <row r="827" spans="1:26" ht="14.25" customHeight="1" x14ac:dyDescent="0.2">
      <c r="A827" s="8"/>
      <c r="B827" s="8"/>
      <c r="C827" s="8"/>
      <c r="D827" s="8"/>
      <c r="E827" s="8"/>
      <c r="F827" s="8"/>
      <c r="G827" s="8"/>
      <c r="H827" s="8"/>
      <c r="I827" s="8"/>
      <c r="J827" s="8"/>
      <c r="K827" s="8"/>
      <c r="L827" s="8"/>
      <c r="M827" s="8"/>
      <c r="N827" s="2"/>
      <c r="O827" s="8"/>
      <c r="P827" s="13"/>
      <c r="Q827" s="14"/>
      <c r="R827" s="8"/>
      <c r="S827" s="8"/>
      <c r="T827" s="8"/>
      <c r="U827" s="8"/>
      <c r="V827" s="8"/>
      <c r="W827" s="8"/>
      <c r="X827" s="8"/>
      <c r="Y827" s="8"/>
      <c r="Z827" s="8"/>
    </row>
    <row r="828" spans="1:26" ht="14.25" customHeight="1" x14ac:dyDescent="0.2">
      <c r="A828" s="8"/>
      <c r="B828" s="8"/>
      <c r="C828" s="8"/>
      <c r="D828" s="8"/>
      <c r="E828" s="8"/>
      <c r="F828" s="8"/>
      <c r="G828" s="8"/>
      <c r="H828" s="8"/>
      <c r="I828" s="8"/>
      <c r="J828" s="8"/>
      <c r="K828" s="8"/>
      <c r="L828" s="8"/>
      <c r="M828" s="8"/>
      <c r="N828" s="2"/>
      <c r="O828" s="8"/>
      <c r="P828" s="13"/>
      <c r="Q828" s="14"/>
      <c r="R828" s="8"/>
      <c r="S828" s="8"/>
      <c r="T828" s="8"/>
      <c r="U828" s="8"/>
      <c r="V828" s="8"/>
      <c r="W828" s="8"/>
      <c r="X828" s="8"/>
      <c r="Y828" s="8"/>
      <c r="Z828" s="8"/>
    </row>
    <row r="829" spans="1:26" ht="14.25" customHeight="1" x14ac:dyDescent="0.2">
      <c r="A829" s="8"/>
      <c r="B829" s="8"/>
      <c r="C829" s="8"/>
      <c r="D829" s="8"/>
      <c r="E829" s="8"/>
      <c r="F829" s="8"/>
      <c r="G829" s="8"/>
      <c r="H829" s="8"/>
      <c r="I829" s="8"/>
      <c r="J829" s="8"/>
      <c r="K829" s="8"/>
      <c r="L829" s="8"/>
      <c r="M829" s="8"/>
      <c r="N829" s="2"/>
      <c r="O829" s="8"/>
      <c r="P829" s="13"/>
      <c r="Q829" s="14"/>
      <c r="R829" s="8"/>
      <c r="S829" s="8"/>
      <c r="T829" s="8"/>
      <c r="U829" s="8"/>
      <c r="V829" s="8"/>
      <c r="W829" s="8"/>
      <c r="X829" s="8"/>
      <c r="Y829" s="8"/>
      <c r="Z829" s="8"/>
    </row>
    <row r="830" spans="1:26" ht="14.25" customHeight="1" x14ac:dyDescent="0.2">
      <c r="A830" s="8"/>
      <c r="B830" s="8"/>
      <c r="C830" s="8"/>
      <c r="D830" s="8"/>
      <c r="E830" s="8"/>
      <c r="F830" s="8"/>
      <c r="G830" s="8"/>
      <c r="H830" s="8"/>
      <c r="I830" s="8"/>
      <c r="J830" s="8"/>
      <c r="K830" s="8"/>
      <c r="L830" s="8"/>
      <c r="M830" s="8"/>
      <c r="N830" s="2"/>
      <c r="O830" s="8"/>
      <c r="P830" s="13"/>
      <c r="Q830" s="14"/>
      <c r="R830" s="8"/>
      <c r="S830" s="8"/>
      <c r="T830" s="8"/>
      <c r="U830" s="8"/>
      <c r="V830" s="8"/>
      <c r="W830" s="8"/>
      <c r="X830" s="8"/>
      <c r="Y830" s="8"/>
      <c r="Z830" s="8"/>
    </row>
    <row r="831" spans="1:26" ht="14.25" customHeight="1" x14ac:dyDescent="0.2">
      <c r="A831" s="8"/>
      <c r="B831" s="8"/>
      <c r="C831" s="8"/>
      <c r="D831" s="8"/>
      <c r="E831" s="8"/>
      <c r="F831" s="8"/>
      <c r="G831" s="8"/>
      <c r="H831" s="8"/>
      <c r="I831" s="8"/>
      <c r="J831" s="8"/>
      <c r="K831" s="8"/>
      <c r="L831" s="8"/>
      <c r="M831" s="8"/>
      <c r="N831" s="2"/>
      <c r="O831" s="8"/>
      <c r="P831" s="13"/>
      <c r="Q831" s="14"/>
      <c r="R831" s="8"/>
      <c r="S831" s="8"/>
      <c r="T831" s="8"/>
      <c r="U831" s="8"/>
      <c r="V831" s="8"/>
      <c r="W831" s="8"/>
      <c r="X831" s="8"/>
      <c r="Y831" s="8"/>
      <c r="Z831" s="8"/>
    </row>
    <row r="832" spans="1:26" ht="14.25" customHeight="1" x14ac:dyDescent="0.2">
      <c r="A832" s="8"/>
      <c r="B832" s="8"/>
      <c r="C832" s="8"/>
      <c r="D832" s="8"/>
      <c r="E832" s="8"/>
      <c r="F832" s="8"/>
      <c r="G832" s="8"/>
      <c r="H832" s="8"/>
      <c r="I832" s="8"/>
      <c r="J832" s="8"/>
      <c r="K832" s="8"/>
      <c r="L832" s="8"/>
      <c r="M832" s="8"/>
      <c r="N832" s="2"/>
      <c r="O832" s="8"/>
      <c r="P832" s="13"/>
      <c r="Q832" s="14"/>
      <c r="R832" s="8"/>
      <c r="S832" s="8"/>
      <c r="T832" s="8"/>
      <c r="U832" s="8"/>
      <c r="V832" s="8"/>
      <c r="W832" s="8"/>
      <c r="X832" s="8"/>
      <c r="Y832" s="8"/>
      <c r="Z832" s="8"/>
    </row>
    <row r="833" spans="1:26" ht="14.25" customHeight="1" x14ac:dyDescent="0.2">
      <c r="A833" s="8"/>
      <c r="B833" s="8"/>
      <c r="C833" s="8"/>
      <c r="D833" s="8"/>
      <c r="E833" s="8"/>
      <c r="F833" s="8"/>
      <c r="G833" s="8"/>
      <c r="H833" s="8"/>
      <c r="I833" s="8"/>
      <c r="J833" s="8"/>
      <c r="K833" s="8"/>
      <c r="L833" s="8"/>
      <c r="M833" s="8"/>
      <c r="N833" s="2"/>
      <c r="O833" s="8"/>
      <c r="P833" s="13"/>
      <c r="Q833" s="14"/>
      <c r="R833" s="8"/>
      <c r="S833" s="8"/>
      <c r="T833" s="8"/>
      <c r="U833" s="8"/>
      <c r="V833" s="8"/>
      <c r="W833" s="8"/>
      <c r="X833" s="8"/>
      <c r="Y833" s="8"/>
      <c r="Z833" s="8"/>
    </row>
    <row r="834" spans="1:26" ht="14.25" customHeight="1" x14ac:dyDescent="0.2">
      <c r="A834" s="8"/>
      <c r="B834" s="8"/>
      <c r="C834" s="8"/>
      <c r="D834" s="8"/>
      <c r="E834" s="8"/>
      <c r="F834" s="8"/>
      <c r="G834" s="8"/>
      <c r="H834" s="8"/>
      <c r="I834" s="8"/>
      <c r="J834" s="8"/>
      <c r="K834" s="8"/>
      <c r="L834" s="8"/>
      <c r="M834" s="8"/>
      <c r="N834" s="2"/>
      <c r="O834" s="8"/>
      <c r="P834" s="13"/>
      <c r="Q834" s="14"/>
      <c r="R834" s="8"/>
      <c r="S834" s="8"/>
      <c r="T834" s="8"/>
      <c r="U834" s="8"/>
      <c r="V834" s="8"/>
      <c r="W834" s="8"/>
      <c r="X834" s="8"/>
      <c r="Y834" s="8"/>
      <c r="Z834" s="8"/>
    </row>
    <row r="835" spans="1:26" ht="14.25" customHeight="1" x14ac:dyDescent="0.2">
      <c r="A835" s="8"/>
      <c r="B835" s="8"/>
      <c r="C835" s="8"/>
      <c r="D835" s="8"/>
      <c r="E835" s="8"/>
      <c r="F835" s="8"/>
      <c r="G835" s="8"/>
      <c r="H835" s="8"/>
      <c r="I835" s="8"/>
      <c r="J835" s="8"/>
      <c r="K835" s="8"/>
      <c r="L835" s="8"/>
      <c r="M835" s="8"/>
      <c r="N835" s="2"/>
      <c r="O835" s="8"/>
      <c r="P835" s="13"/>
      <c r="Q835" s="14"/>
      <c r="R835" s="8"/>
      <c r="S835" s="8"/>
      <c r="T835" s="8"/>
      <c r="U835" s="8"/>
      <c r="V835" s="8"/>
      <c r="W835" s="8"/>
      <c r="X835" s="8"/>
      <c r="Y835" s="8"/>
      <c r="Z835" s="8"/>
    </row>
    <row r="836" spans="1:26" ht="14.25" customHeight="1" x14ac:dyDescent="0.2">
      <c r="A836" s="8"/>
      <c r="B836" s="8"/>
      <c r="C836" s="8"/>
      <c r="D836" s="8"/>
      <c r="E836" s="8"/>
      <c r="F836" s="8"/>
      <c r="G836" s="8"/>
      <c r="H836" s="8"/>
      <c r="I836" s="8"/>
      <c r="J836" s="8"/>
      <c r="K836" s="8"/>
      <c r="L836" s="8"/>
      <c r="M836" s="8"/>
      <c r="N836" s="2"/>
      <c r="O836" s="8"/>
      <c r="P836" s="13"/>
      <c r="Q836" s="14"/>
      <c r="R836" s="8"/>
      <c r="S836" s="8"/>
      <c r="T836" s="8"/>
      <c r="U836" s="8"/>
      <c r="V836" s="8"/>
      <c r="W836" s="8"/>
      <c r="X836" s="8"/>
      <c r="Y836" s="8"/>
      <c r="Z836" s="8"/>
    </row>
    <row r="837" spans="1:26" ht="14.25" customHeight="1" x14ac:dyDescent="0.2">
      <c r="A837" s="8"/>
      <c r="B837" s="8"/>
      <c r="C837" s="8"/>
      <c r="D837" s="8"/>
      <c r="E837" s="8"/>
      <c r="F837" s="8"/>
      <c r="G837" s="8"/>
      <c r="H837" s="8"/>
      <c r="I837" s="8"/>
      <c r="J837" s="8"/>
      <c r="K837" s="8"/>
      <c r="L837" s="8"/>
      <c r="M837" s="8"/>
      <c r="N837" s="2"/>
      <c r="O837" s="8"/>
      <c r="P837" s="13"/>
      <c r="Q837" s="14"/>
      <c r="R837" s="8"/>
      <c r="S837" s="8"/>
      <c r="T837" s="8"/>
      <c r="U837" s="8"/>
      <c r="V837" s="8"/>
      <c r="W837" s="8"/>
      <c r="X837" s="8"/>
      <c r="Y837" s="8"/>
      <c r="Z837" s="8"/>
    </row>
    <row r="838" spans="1:26" ht="14.25" customHeight="1" x14ac:dyDescent="0.2"/>
    <row r="839" spans="1:26" ht="14.25" customHeight="1" x14ac:dyDescent="0.2"/>
    <row r="840" spans="1:26" ht="14.25" customHeight="1" x14ac:dyDescent="0.2"/>
    <row r="841" spans="1:26" ht="14.25" customHeight="1" x14ac:dyDescent="0.2"/>
    <row r="842" spans="1:26" ht="14.25" customHeight="1" x14ac:dyDescent="0.2"/>
    <row r="843" spans="1:26" ht="14.25" customHeight="1" x14ac:dyDescent="0.2"/>
    <row r="844" spans="1:26" ht="14.25" customHeight="1" x14ac:dyDescent="0.2"/>
    <row r="845" spans="1:26" ht="14.25" customHeight="1" x14ac:dyDescent="0.2"/>
    <row r="846" spans="1:26" ht="14.25" customHeight="1" x14ac:dyDescent="0.2"/>
    <row r="847" spans="1:26" ht="14.25" customHeight="1" x14ac:dyDescent="0.2"/>
    <row r="848" spans="1:26"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dataValidations count="5">
    <dataValidation type="list" allowBlank="1" showErrorMessage="1" sqref="E22:E46 E55:E61 E64:E126 E131 E188 E201:E209 E211:E243 E316:E369 E379:E636" xr:uid="{00000000-0002-0000-0300-000001000000}">
      <formula1>INDIRECT(B22)</formula1>
    </dataValidation>
    <dataValidation type="list" allowBlank="1" showErrorMessage="1" sqref="N201:N243 N301 N302:O304 N305:N308 A201:A326 A333:A345 A358:A369 A500:A513" xr:uid="{00000000-0002-0000-0300-000002000000}">
      <formula1>#REF!</formula1>
    </dataValidation>
    <dataValidation type="list" allowBlank="1" showErrorMessage="1" sqref="B201:B369 B500:B513" xr:uid="{00000000-0002-0000-0300-000005000000}">
      <formula1>Ejes</formula1>
    </dataValidation>
    <dataValidation type="list" allowBlank="1" showErrorMessage="1" sqref="I5:I245 I254:I292 I301:I308 I327:I357 I370:I636" xr:uid="{00000000-0002-0000-0300-000007000000}">
      <formula1>"PACC,Convenio,Nómina/ Carga Académica,Viáticos"</formula1>
    </dataValidation>
    <dataValidation type="decimal" allowBlank="1" showErrorMessage="1" sqref="O201:O243 O244:P250 O251 O252:P292 O293:O301 P302:P304 O305:O332 O346:O348 O349:P351 O352:O354 O355:P357 R5:R636 T5:T636 V5:V636 X5:X636" xr:uid="{00000000-0002-0000-0300-000009000000}">
      <formula1>0</formula1>
      <formula2>1000000</formula2>
    </dataValidation>
  </dataValidations>
  <printOptions horizontalCentered="1"/>
  <pageMargins left="0.59055118110236227" right="0.55118110236220474" top="0.78740157480314965" bottom="0.59055118110236227" header="0" footer="0"/>
  <pageSetup paperSize="9" scale="63" orientation="landscape" r:id="rId1"/>
  <headerFooter>
    <oddFooter>&amp;C&amp;P</oddFooter>
  </headerFooter>
  <tableParts count="1">
    <tablePart r:id="rId2"/>
  </tableParts>
  <extLst>
    <ext xmlns:x14="http://schemas.microsoft.com/office/spreadsheetml/2009/9/main" uri="{CCE6A557-97BC-4b89-ADB6-D9C93CAAB3DF}">
      <x14:dataValidations xmlns:xm="http://schemas.microsoft.com/office/excel/2006/main" count="6">
        <x14:dataValidation type="list" allowBlank="1" showErrorMessage="1" xr:uid="{00000000-0002-0000-0300-000000000000}">
          <x14:formula1>
            <xm:f>Listas!$C$2:$C$20</xm:f>
          </x14:formula1>
          <xm:sqref>D5:D200 D370:D499 D514:D636</xm:sqref>
        </x14:dataValidation>
        <x14:dataValidation type="list" allowBlank="1" showErrorMessage="1" xr:uid="{00000000-0002-0000-0300-000003000000}">
          <x14:formula1>
            <xm:f>Listas!$E$26:$E$28</xm:f>
          </x14:formula1>
          <xm:sqref>B5:B200 B370:B499 B514:B636</xm:sqref>
        </x14:dataValidation>
        <x14:dataValidation type="list" allowBlank="1" showErrorMessage="1" xr:uid="{00000000-0002-0000-0300-000004000000}">
          <x14:formula1>
            <xm:f>Listas!$A$2:$A$10</xm:f>
          </x14:formula1>
          <xm:sqref>C5:C200 C370:C499 C514:C636</xm:sqref>
        </x14:dataValidation>
        <x14:dataValidation type="list" allowBlank="1" showErrorMessage="1" xr:uid="{00000000-0002-0000-0300-000006000000}">
          <x14:formula1>
            <xm:f>Listas!$E$2:$E$21</xm:f>
          </x14:formula1>
          <xm:sqref>A5:A200 A370:A468 A480:A499 A514:A636</xm:sqref>
        </x14:dataValidation>
        <x14:dataValidation type="list" allowBlank="1" showErrorMessage="1" xr:uid="{00000000-0002-0000-0300-000008000000}">
          <x14:formula1>
            <xm:f>Listas!$A$14:$A$53</xm:f>
          </x14:formula1>
          <xm:sqref>N5:N200 N370:N636</xm:sqref>
        </x14:dataValidation>
        <x14:dataValidation type="list" allowBlank="1" showErrorMessage="1" xr:uid="{00000000-0002-0000-0300-00000A000000}">
          <x14:formula1>
            <xm:f>Listas!$G$2:$G$8</xm:f>
          </x14:formula1>
          <xm:sqref>G5:G200 G370:G636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8302"/>
  <sheetViews>
    <sheetView workbookViewId="0"/>
  </sheetViews>
  <sheetFormatPr defaultColWidth="12.625" defaultRowHeight="15" customHeight="1" x14ac:dyDescent="0.2"/>
  <cols>
    <col min="1" max="1" width="16.75" customWidth="1"/>
    <col min="2" max="2" width="87.375" customWidth="1"/>
    <col min="3" max="3" width="22.75" customWidth="1"/>
    <col min="4" max="4" width="36.375" customWidth="1"/>
    <col min="5" max="5" width="20.25" customWidth="1"/>
    <col min="6" max="6" width="45.625" customWidth="1"/>
  </cols>
  <sheetData>
    <row r="1" spans="1:6" ht="14.25" customHeight="1" x14ac:dyDescent="0.2">
      <c r="A1" s="34" t="s">
        <v>1522</v>
      </c>
      <c r="B1" s="34" t="s">
        <v>2294</v>
      </c>
      <c r="C1" s="34" t="s">
        <v>2295</v>
      </c>
      <c r="D1" s="34" t="s">
        <v>2296</v>
      </c>
      <c r="E1" s="34" t="s">
        <v>2297</v>
      </c>
      <c r="F1" s="34" t="s">
        <v>2298</v>
      </c>
    </row>
    <row r="2" spans="1:6" ht="14.25" customHeight="1" x14ac:dyDescent="0.2">
      <c r="A2" s="35" t="s">
        <v>2299</v>
      </c>
      <c r="B2" s="36" t="s">
        <v>2300</v>
      </c>
      <c r="C2" s="37">
        <v>10101502</v>
      </c>
      <c r="D2" s="38" t="s">
        <v>2301</v>
      </c>
      <c r="E2" s="39" t="s">
        <v>2302</v>
      </c>
      <c r="F2" s="37" t="s">
        <v>2303</v>
      </c>
    </row>
    <row r="3" spans="1:6" ht="14.25" customHeight="1" x14ac:dyDescent="0.2">
      <c r="A3" s="35" t="s">
        <v>2304</v>
      </c>
      <c r="B3" s="36" t="s">
        <v>2305</v>
      </c>
      <c r="C3" s="37">
        <v>10101504</v>
      </c>
      <c r="D3" s="38" t="s">
        <v>2306</v>
      </c>
      <c r="E3" s="39" t="s">
        <v>2302</v>
      </c>
      <c r="F3" s="37" t="s">
        <v>2303</v>
      </c>
    </row>
    <row r="4" spans="1:6" ht="14.25" customHeight="1" x14ac:dyDescent="0.2">
      <c r="A4" s="35" t="s">
        <v>2307</v>
      </c>
      <c r="B4" s="36" t="s">
        <v>2308</v>
      </c>
      <c r="C4" s="37">
        <v>10101505</v>
      </c>
      <c r="D4" s="38" t="s">
        <v>2309</v>
      </c>
      <c r="E4" s="39" t="s">
        <v>2302</v>
      </c>
      <c r="F4" s="37" t="s">
        <v>2303</v>
      </c>
    </row>
    <row r="5" spans="1:6" ht="14.25" customHeight="1" x14ac:dyDescent="0.2">
      <c r="A5" s="35" t="s">
        <v>2310</v>
      </c>
      <c r="B5" s="40" t="s">
        <v>2311</v>
      </c>
      <c r="C5" s="37">
        <v>10101506</v>
      </c>
      <c r="D5" s="38" t="s">
        <v>2312</v>
      </c>
      <c r="E5" s="39" t="s">
        <v>2313</v>
      </c>
      <c r="F5" s="37" t="s">
        <v>2314</v>
      </c>
    </row>
    <row r="6" spans="1:6" ht="14.25" customHeight="1" x14ac:dyDescent="0.2">
      <c r="A6" s="35" t="s">
        <v>2315</v>
      </c>
      <c r="B6" s="36" t="s">
        <v>2316</v>
      </c>
      <c r="C6" s="37">
        <v>10101507</v>
      </c>
      <c r="D6" s="38" t="s">
        <v>2317</v>
      </c>
      <c r="E6" s="39" t="s">
        <v>2318</v>
      </c>
      <c r="F6" s="37" t="s">
        <v>2319</v>
      </c>
    </row>
    <row r="7" spans="1:6" ht="14.25" customHeight="1" x14ac:dyDescent="0.2">
      <c r="A7" s="35" t="s">
        <v>2320</v>
      </c>
      <c r="B7" s="36" t="s">
        <v>2321</v>
      </c>
      <c r="C7" s="37">
        <v>10101508</v>
      </c>
      <c r="D7" s="38" t="s">
        <v>2322</v>
      </c>
      <c r="E7" s="39" t="s">
        <v>2318</v>
      </c>
      <c r="F7" s="37" t="s">
        <v>2319</v>
      </c>
    </row>
    <row r="8" spans="1:6" ht="14.25" customHeight="1" x14ac:dyDescent="0.2">
      <c r="A8" s="35" t="s">
        <v>2323</v>
      </c>
      <c r="B8" s="36" t="s">
        <v>2324</v>
      </c>
      <c r="C8" s="37">
        <v>10101509</v>
      </c>
      <c r="D8" s="38" t="s">
        <v>2325</v>
      </c>
      <c r="E8" s="39" t="s">
        <v>2313</v>
      </c>
      <c r="F8" s="37" t="s">
        <v>2314</v>
      </c>
    </row>
    <row r="9" spans="1:6" ht="14.25" customHeight="1" x14ac:dyDescent="0.2">
      <c r="A9" s="35" t="s">
        <v>2326</v>
      </c>
      <c r="B9" s="36" t="s">
        <v>2327</v>
      </c>
      <c r="C9" s="37">
        <v>10101510</v>
      </c>
      <c r="D9" s="38" t="s">
        <v>2328</v>
      </c>
      <c r="E9" s="39" t="s">
        <v>2302</v>
      </c>
      <c r="F9" s="37" t="s">
        <v>2303</v>
      </c>
    </row>
    <row r="10" spans="1:6" ht="14.25" customHeight="1" x14ac:dyDescent="0.2">
      <c r="A10" s="35" t="s">
        <v>2329</v>
      </c>
      <c r="B10" s="36" t="s">
        <v>2330</v>
      </c>
      <c r="C10" s="37">
        <v>10101511</v>
      </c>
      <c r="D10" s="38" t="s">
        <v>2331</v>
      </c>
      <c r="E10" s="39" t="s">
        <v>2332</v>
      </c>
      <c r="F10" s="37" t="s">
        <v>2333</v>
      </c>
    </row>
    <row r="11" spans="1:6" ht="14.25" customHeight="1" x14ac:dyDescent="0.2">
      <c r="A11" s="35" t="s">
        <v>2334</v>
      </c>
      <c r="B11" s="36" t="s">
        <v>2335</v>
      </c>
      <c r="C11" s="37">
        <v>10101512</v>
      </c>
      <c r="D11" s="38" t="s">
        <v>2336</v>
      </c>
      <c r="E11" s="39" t="s">
        <v>2302</v>
      </c>
      <c r="F11" s="37" t="s">
        <v>2303</v>
      </c>
    </row>
    <row r="12" spans="1:6" ht="14.25" customHeight="1" x14ac:dyDescent="0.2">
      <c r="A12" s="35" t="s">
        <v>2337</v>
      </c>
      <c r="B12" s="36" t="s">
        <v>2338</v>
      </c>
      <c r="C12" s="37">
        <v>10101513</v>
      </c>
      <c r="D12" s="38" t="s">
        <v>2339</v>
      </c>
      <c r="E12" s="39" t="s">
        <v>2302</v>
      </c>
      <c r="F12" s="37" t="s">
        <v>2303</v>
      </c>
    </row>
    <row r="13" spans="1:6" ht="14.25" customHeight="1" x14ac:dyDescent="0.2">
      <c r="A13" s="35" t="s">
        <v>2340</v>
      </c>
      <c r="B13" s="36" t="s">
        <v>2341</v>
      </c>
      <c r="C13" s="37">
        <v>10101514</v>
      </c>
      <c r="D13" s="38" t="s">
        <v>2342</v>
      </c>
      <c r="E13" s="39" t="s">
        <v>2302</v>
      </c>
      <c r="F13" s="37" t="s">
        <v>2303</v>
      </c>
    </row>
    <row r="14" spans="1:6" ht="14.25" customHeight="1" x14ac:dyDescent="0.2">
      <c r="A14" s="35" t="s">
        <v>2343</v>
      </c>
      <c r="B14" s="36" t="s">
        <v>2344</v>
      </c>
      <c r="C14" s="37">
        <v>10101515</v>
      </c>
      <c r="D14" s="38" t="s">
        <v>2345</v>
      </c>
      <c r="E14" s="39" t="s">
        <v>2302</v>
      </c>
      <c r="F14" s="37" t="s">
        <v>2303</v>
      </c>
    </row>
    <row r="15" spans="1:6" ht="14.25" customHeight="1" x14ac:dyDescent="0.2">
      <c r="A15" s="35" t="s">
        <v>2346</v>
      </c>
      <c r="B15" s="36" t="s">
        <v>2347</v>
      </c>
      <c r="C15" s="37">
        <v>10101516</v>
      </c>
      <c r="D15" s="38" t="s">
        <v>2348</v>
      </c>
      <c r="E15" s="39" t="s">
        <v>2349</v>
      </c>
      <c r="F15" s="37" t="s">
        <v>2350</v>
      </c>
    </row>
    <row r="16" spans="1:6" ht="14.25" customHeight="1" x14ac:dyDescent="0.2">
      <c r="A16" s="35" t="s">
        <v>2351</v>
      </c>
      <c r="B16" s="36" t="s">
        <v>2352</v>
      </c>
      <c r="C16" s="37">
        <v>10101517</v>
      </c>
      <c r="D16" s="38" t="s">
        <v>2353</v>
      </c>
      <c r="E16" s="39" t="s">
        <v>2302</v>
      </c>
      <c r="F16" s="37" t="s">
        <v>2303</v>
      </c>
    </row>
    <row r="17" spans="1:6" ht="14.25" customHeight="1" x14ac:dyDescent="0.2">
      <c r="A17" s="35" t="s">
        <v>2354</v>
      </c>
      <c r="B17" s="36" t="s">
        <v>2355</v>
      </c>
      <c r="C17" s="37">
        <v>10101601</v>
      </c>
      <c r="D17" s="38" t="s">
        <v>2356</v>
      </c>
      <c r="E17" s="39" t="s">
        <v>2357</v>
      </c>
      <c r="F17" s="37" t="s">
        <v>2358</v>
      </c>
    </row>
    <row r="18" spans="1:6" ht="14.25" customHeight="1" x14ac:dyDescent="0.2">
      <c r="A18" s="35" t="s">
        <v>2359</v>
      </c>
      <c r="B18" s="36" t="s">
        <v>2360</v>
      </c>
      <c r="C18" s="37">
        <v>10101602</v>
      </c>
      <c r="D18" s="38" t="s">
        <v>2361</v>
      </c>
      <c r="E18" s="39" t="s">
        <v>2357</v>
      </c>
      <c r="F18" s="37" t="s">
        <v>2358</v>
      </c>
    </row>
    <row r="19" spans="1:6" ht="14.25" customHeight="1" x14ac:dyDescent="0.2">
      <c r="A19" s="35" t="s">
        <v>2362</v>
      </c>
      <c r="B19" s="36" t="s">
        <v>2363</v>
      </c>
      <c r="C19" s="37">
        <v>10101603</v>
      </c>
      <c r="D19" s="38" t="s">
        <v>2364</v>
      </c>
      <c r="E19" s="39" t="s">
        <v>2357</v>
      </c>
      <c r="F19" s="37" t="s">
        <v>2358</v>
      </c>
    </row>
    <row r="20" spans="1:6" ht="14.25" customHeight="1" x14ac:dyDescent="0.2">
      <c r="A20" s="35" t="s">
        <v>2365</v>
      </c>
      <c r="B20" s="36" t="s">
        <v>2366</v>
      </c>
      <c r="C20" s="37">
        <v>10101604</v>
      </c>
      <c r="D20" s="38" t="s">
        <v>2367</v>
      </c>
      <c r="E20" s="39" t="s">
        <v>2357</v>
      </c>
      <c r="F20" s="37" t="s">
        <v>2358</v>
      </c>
    </row>
    <row r="21" spans="1:6" ht="14.25" customHeight="1" x14ac:dyDescent="0.2">
      <c r="A21" s="35" t="s">
        <v>2368</v>
      </c>
      <c r="B21" s="36" t="s">
        <v>2369</v>
      </c>
      <c r="C21" s="37">
        <v>10101605</v>
      </c>
      <c r="D21" s="38" t="s">
        <v>2370</v>
      </c>
      <c r="E21" s="39" t="s">
        <v>2357</v>
      </c>
      <c r="F21" s="37" t="s">
        <v>2358</v>
      </c>
    </row>
    <row r="22" spans="1:6" ht="14.25" customHeight="1" x14ac:dyDescent="0.2">
      <c r="A22" s="35" t="s">
        <v>2371</v>
      </c>
      <c r="B22" s="36" t="s">
        <v>2372</v>
      </c>
      <c r="C22" s="37">
        <v>10101701</v>
      </c>
      <c r="D22" s="38" t="s">
        <v>2373</v>
      </c>
      <c r="E22" s="39" t="s">
        <v>2374</v>
      </c>
      <c r="F22" s="37" t="s">
        <v>2375</v>
      </c>
    </row>
    <row r="23" spans="1:6" ht="14.25" customHeight="1" x14ac:dyDescent="0.2">
      <c r="A23" s="35" t="s">
        <v>2376</v>
      </c>
      <c r="B23" s="36" t="s">
        <v>2377</v>
      </c>
      <c r="C23" s="37">
        <v>10101702</v>
      </c>
      <c r="D23" s="38" t="s">
        <v>2378</v>
      </c>
      <c r="E23" s="39" t="s">
        <v>2374</v>
      </c>
      <c r="F23" s="37" t="s">
        <v>2375</v>
      </c>
    </row>
    <row r="24" spans="1:6" ht="14.25" customHeight="1" x14ac:dyDescent="0.2">
      <c r="A24" s="35" t="s">
        <v>2379</v>
      </c>
      <c r="B24" s="36" t="s">
        <v>2380</v>
      </c>
      <c r="C24" s="37">
        <v>10101703</v>
      </c>
      <c r="D24" s="38" t="s">
        <v>2381</v>
      </c>
      <c r="E24" s="39" t="s">
        <v>2374</v>
      </c>
      <c r="F24" s="37" t="s">
        <v>2375</v>
      </c>
    </row>
    <row r="25" spans="1:6" ht="14.25" customHeight="1" x14ac:dyDescent="0.2">
      <c r="A25" s="35" t="s">
        <v>2382</v>
      </c>
      <c r="B25" s="36" t="s">
        <v>2383</v>
      </c>
      <c r="C25" s="37">
        <v>10101704</v>
      </c>
      <c r="D25" s="38" t="s">
        <v>2384</v>
      </c>
      <c r="E25" s="39" t="s">
        <v>2374</v>
      </c>
      <c r="F25" s="37" t="s">
        <v>2375</v>
      </c>
    </row>
    <row r="26" spans="1:6" ht="14.25" customHeight="1" x14ac:dyDescent="0.2">
      <c r="A26" s="35" t="s">
        <v>2385</v>
      </c>
      <c r="B26" s="36" t="s">
        <v>2386</v>
      </c>
      <c r="C26" s="37">
        <v>10101705</v>
      </c>
      <c r="D26" s="38" t="s">
        <v>2387</v>
      </c>
      <c r="E26" s="39" t="s">
        <v>2374</v>
      </c>
      <c r="F26" s="37" t="s">
        <v>2375</v>
      </c>
    </row>
    <row r="27" spans="1:6" ht="14.25" customHeight="1" x14ac:dyDescent="0.2">
      <c r="A27" s="35" t="s">
        <v>2388</v>
      </c>
      <c r="B27" s="36" t="s">
        <v>2389</v>
      </c>
      <c r="C27" s="37">
        <v>10101801</v>
      </c>
      <c r="D27" s="38" t="s">
        <v>2390</v>
      </c>
      <c r="E27" s="39" t="s">
        <v>2374</v>
      </c>
      <c r="F27" s="37" t="s">
        <v>2375</v>
      </c>
    </row>
    <row r="28" spans="1:6" ht="14.25" customHeight="1" x14ac:dyDescent="0.2">
      <c r="A28" s="35" t="s">
        <v>2391</v>
      </c>
      <c r="B28" s="36" t="s">
        <v>2392</v>
      </c>
      <c r="C28" s="37">
        <v>10101802</v>
      </c>
      <c r="D28" s="38" t="s">
        <v>2393</v>
      </c>
      <c r="E28" s="39" t="s">
        <v>2374</v>
      </c>
      <c r="F28" s="37" t="s">
        <v>2375</v>
      </c>
    </row>
    <row r="29" spans="1:6" ht="14.25" customHeight="1" x14ac:dyDescent="0.2">
      <c r="A29" s="35" t="s">
        <v>2394</v>
      </c>
      <c r="B29" s="36" t="s">
        <v>2395</v>
      </c>
      <c r="C29" s="37">
        <v>10101803</v>
      </c>
      <c r="D29" s="38" t="s">
        <v>2396</v>
      </c>
      <c r="E29" s="39" t="s">
        <v>2374</v>
      </c>
      <c r="F29" s="37" t="s">
        <v>2375</v>
      </c>
    </row>
    <row r="30" spans="1:6" ht="14.25" customHeight="1" x14ac:dyDescent="0.2">
      <c r="A30" s="35" t="s">
        <v>2397</v>
      </c>
      <c r="B30" s="36" t="s">
        <v>2398</v>
      </c>
      <c r="C30" s="37">
        <v>10101804</v>
      </c>
      <c r="D30" s="38" t="s">
        <v>2399</v>
      </c>
      <c r="E30" s="39" t="s">
        <v>2374</v>
      </c>
      <c r="F30" s="37" t="s">
        <v>2375</v>
      </c>
    </row>
    <row r="31" spans="1:6" ht="14.25" customHeight="1" x14ac:dyDescent="0.2">
      <c r="A31" s="35" t="s">
        <v>2400</v>
      </c>
      <c r="B31" s="36" t="s">
        <v>2401</v>
      </c>
      <c r="C31" s="37">
        <v>10101805</v>
      </c>
      <c r="D31" s="38" t="s">
        <v>2402</v>
      </c>
      <c r="E31" s="39" t="s">
        <v>2374</v>
      </c>
      <c r="F31" s="37" t="s">
        <v>2375</v>
      </c>
    </row>
    <row r="32" spans="1:6" ht="14.25" customHeight="1" x14ac:dyDescent="0.2">
      <c r="A32" s="35" t="s">
        <v>2403</v>
      </c>
      <c r="B32" s="36" t="s">
        <v>2404</v>
      </c>
      <c r="C32" s="37">
        <v>10101806</v>
      </c>
      <c r="D32" s="38" t="s">
        <v>2405</v>
      </c>
      <c r="E32" s="39" t="s">
        <v>2374</v>
      </c>
      <c r="F32" s="37" t="s">
        <v>2375</v>
      </c>
    </row>
    <row r="33" spans="1:6" ht="14.25" customHeight="1" x14ac:dyDescent="0.2">
      <c r="A33" s="35" t="s">
        <v>2406</v>
      </c>
      <c r="B33" s="36" t="s">
        <v>2407</v>
      </c>
      <c r="C33" s="37">
        <v>10101807</v>
      </c>
      <c r="D33" s="38" t="s">
        <v>2408</v>
      </c>
      <c r="E33" s="39" t="s">
        <v>2374</v>
      </c>
      <c r="F33" s="37" t="s">
        <v>2375</v>
      </c>
    </row>
    <row r="34" spans="1:6" ht="14.25" customHeight="1" x14ac:dyDescent="0.2">
      <c r="A34" s="35" t="s">
        <v>2409</v>
      </c>
      <c r="B34" s="36" t="s">
        <v>2410</v>
      </c>
      <c r="C34" s="37">
        <v>10101808</v>
      </c>
      <c r="D34" s="38" t="s">
        <v>2411</v>
      </c>
      <c r="E34" s="39" t="s">
        <v>2374</v>
      </c>
      <c r="F34" s="37" t="s">
        <v>2375</v>
      </c>
    </row>
    <row r="35" spans="1:6" ht="14.25" customHeight="1" x14ac:dyDescent="0.2">
      <c r="A35" s="35" t="s">
        <v>2412</v>
      </c>
      <c r="B35" s="36" t="s">
        <v>2413</v>
      </c>
      <c r="C35" s="37">
        <v>10101901</v>
      </c>
      <c r="D35" s="38" t="s">
        <v>2414</v>
      </c>
      <c r="E35" s="39" t="s">
        <v>2302</v>
      </c>
      <c r="F35" s="37" t="s">
        <v>2303</v>
      </c>
    </row>
    <row r="36" spans="1:6" ht="14.25" customHeight="1" x14ac:dyDescent="0.2">
      <c r="A36" s="35" t="s">
        <v>2415</v>
      </c>
      <c r="B36" s="36" t="s">
        <v>2416</v>
      </c>
      <c r="C36" s="37">
        <v>10101902</v>
      </c>
      <c r="D36" s="38" t="s">
        <v>2417</v>
      </c>
      <c r="E36" s="39" t="s">
        <v>2302</v>
      </c>
      <c r="F36" s="37" t="s">
        <v>2303</v>
      </c>
    </row>
    <row r="37" spans="1:6" ht="14.25" customHeight="1" x14ac:dyDescent="0.2">
      <c r="A37" s="35" t="s">
        <v>2418</v>
      </c>
      <c r="B37" s="36" t="s">
        <v>2419</v>
      </c>
      <c r="C37" s="37">
        <v>10101903</v>
      </c>
      <c r="D37" s="38" t="s">
        <v>2420</v>
      </c>
      <c r="E37" s="39" t="s">
        <v>2302</v>
      </c>
      <c r="F37" s="37" t="s">
        <v>2303</v>
      </c>
    </row>
    <row r="38" spans="1:6" ht="14.25" customHeight="1" x14ac:dyDescent="0.2">
      <c r="A38" s="35" t="s">
        <v>2421</v>
      </c>
      <c r="B38" s="36" t="s">
        <v>2422</v>
      </c>
      <c r="C38" s="37">
        <v>10101904</v>
      </c>
      <c r="D38" s="38" t="s">
        <v>2423</v>
      </c>
      <c r="E38" s="39" t="s">
        <v>2302</v>
      </c>
      <c r="F38" s="37" t="s">
        <v>2303</v>
      </c>
    </row>
    <row r="39" spans="1:6" ht="14.25" customHeight="1" x14ac:dyDescent="0.2">
      <c r="A39" s="35" t="s">
        <v>2424</v>
      </c>
      <c r="B39" s="36" t="s">
        <v>2425</v>
      </c>
      <c r="C39" s="37">
        <v>10102001</v>
      </c>
      <c r="D39" s="38" t="s">
        <v>2426</v>
      </c>
      <c r="E39" s="39" t="s">
        <v>2302</v>
      </c>
      <c r="F39" s="37" t="s">
        <v>2303</v>
      </c>
    </row>
    <row r="40" spans="1:6" ht="14.25" customHeight="1" x14ac:dyDescent="0.2">
      <c r="A40" s="35" t="s">
        <v>2427</v>
      </c>
      <c r="B40" s="36" t="s">
        <v>2428</v>
      </c>
      <c r="C40" s="37">
        <v>10102002</v>
      </c>
      <c r="D40" s="38" t="s">
        <v>2429</v>
      </c>
      <c r="E40" s="39" t="s">
        <v>2302</v>
      </c>
      <c r="F40" s="37" t="s">
        <v>2303</v>
      </c>
    </row>
    <row r="41" spans="1:6" ht="14.25" customHeight="1" x14ac:dyDescent="0.2">
      <c r="A41" s="35" t="s">
        <v>2430</v>
      </c>
      <c r="B41" s="36" t="s">
        <v>2431</v>
      </c>
      <c r="C41" s="37">
        <v>10111301</v>
      </c>
      <c r="D41" s="38" t="s">
        <v>2432</v>
      </c>
      <c r="E41" s="39" t="s">
        <v>2433</v>
      </c>
      <c r="F41" s="37" t="s">
        <v>2434</v>
      </c>
    </row>
    <row r="42" spans="1:6" ht="14.25" customHeight="1" x14ac:dyDescent="0.2">
      <c r="A42" s="35" t="s">
        <v>2435</v>
      </c>
      <c r="B42" s="36" t="s">
        <v>2436</v>
      </c>
      <c r="C42" s="37">
        <v>10111302</v>
      </c>
      <c r="D42" s="38" t="s">
        <v>2437</v>
      </c>
      <c r="E42" s="39" t="s">
        <v>2433</v>
      </c>
      <c r="F42" s="37" t="s">
        <v>2434</v>
      </c>
    </row>
    <row r="43" spans="1:6" ht="14.25" customHeight="1" x14ac:dyDescent="0.2">
      <c r="A43" s="35" t="s">
        <v>2438</v>
      </c>
      <c r="B43" s="36" t="s">
        <v>2439</v>
      </c>
      <c r="C43" s="37">
        <v>10111303</v>
      </c>
      <c r="D43" s="38" t="s">
        <v>2440</v>
      </c>
      <c r="E43" s="39" t="s">
        <v>2433</v>
      </c>
      <c r="F43" s="37" t="s">
        <v>2434</v>
      </c>
    </row>
    <row r="44" spans="1:6" ht="14.25" customHeight="1" x14ac:dyDescent="0.2">
      <c r="A44" s="35" t="s">
        <v>2441</v>
      </c>
      <c r="B44" s="36" t="s">
        <v>2442</v>
      </c>
      <c r="C44" s="37">
        <v>10111304</v>
      </c>
      <c r="D44" s="38" t="s">
        <v>2443</v>
      </c>
      <c r="E44" s="39" t="s">
        <v>2433</v>
      </c>
      <c r="F44" s="37" t="s">
        <v>2434</v>
      </c>
    </row>
    <row r="45" spans="1:6" ht="14.25" customHeight="1" x14ac:dyDescent="0.2">
      <c r="A45" s="35" t="s">
        <v>2444</v>
      </c>
      <c r="B45" s="36" t="s">
        <v>2445</v>
      </c>
      <c r="C45" s="37">
        <v>10111305</v>
      </c>
      <c r="D45" s="38" t="s">
        <v>2446</v>
      </c>
      <c r="E45" s="39" t="s">
        <v>2447</v>
      </c>
      <c r="F45" s="37" t="s">
        <v>2448</v>
      </c>
    </row>
    <row r="46" spans="1:6" ht="14.25" customHeight="1" x14ac:dyDescent="0.2">
      <c r="A46" s="35" t="s">
        <v>2449</v>
      </c>
      <c r="B46" s="36" t="s">
        <v>2450</v>
      </c>
      <c r="C46" s="37">
        <v>10111306</v>
      </c>
      <c r="D46" s="38" t="s">
        <v>2451</v>
      </c>
      <c r="E46" s="39" t="s">
        <v>2433</v>
      </c>
      <c r="F46" s="37" t="s">
        <v>2434</v>
      </c>
    </row>
    <row r="47" spans="1:6" ht="14.25" customHeight="1" x14ac:dyDescent="0.2">
      <c r="A47" s="35" t="s">
        <v>2452</v>
      </c>
      <c r="B47" s="36" t="s">
        <v>2453</v>
      </c>
      <c r="C47" s="37">
        <v>10111307</v>
      </c>
      <c r="D47" s="38" t="s">
        <v>2454</v>
      </c>
      <c r="E47" s="39" t="s">
        <v>2433</v>
      </c>
      <c r="F47" s="37" t="s">
        <v>2434</v>
      </c>
    </row>
    <row r="48" spans="1:6" ht="14.25" customHeight="1" x14ac:dyDescent="0.2">
      <c r="A48" s="35" t="s">
        <v>2455</v>
      </c>
      <c r="B48" s="36" t="s">
        <v>2456</v>
      </c>
      <c r="C48" s="37">
        <v>10121501</v>
      </c>
      <c r="D48" s="38" t="s">
        <v>2457</v>
      </c>
      <c r="E48" s="39" t="s">
        <v>2458</v>
      </c>
      <c r="F48" s="37" t="s">
        <v>2459</v>
      </c>
    </row>
    <row r="49" spans="1:6" ht="14.25" customHeight="1" x14ac:dyDescent="0.2">
      <c r="A49" s="35" t="s">
        <v>2460</v>
      </c>
      <c r="B49" s="36" t="s">
        <v>2461</v>
      </c>
      <c r="C49" s="37">
        <v>10121502</v>
      </c>
      <c r="D49" s="38" t="s">
        <v>2462</v>
      </c>
      <c r="E49" s="39" t="s">
        <v>2458</v>
      </c>
      <c r="F49" s="37" t="s">
        <v>2459</v>
      </c>
    </row>
    <row r="50" spans="1:6" ht="14.25" customHeight="1" x14ac:dyDescent="0.2">
      <c r="A50" s="35" t="s">
        <v>2463</v>
      </c>
      <c r="B50" s="36" t="s">
        <v>2464</v>
      </c>
      <c r="C50" s="37">
        <v>10121503</v>
      </c>
      <c r="D50" s="38" t="s">
        <v>2465</v>
      </c>
      <c r="E50" s="39" t="s">
        <v>2458</v>
      </c>
      <c r="F50" s="37" t="s">
        <v>2459</v>
      </c>
    </row>
    <row r="51" spans="1:6" ht="14.25" customHeight="1" x14ac:dyDescent="0.2">
      <c r="A51" s="35" t="s">
        <v>2466</v>
      </c>
      <c r="B51" s="36" t="s">
        <v>2467</v>
      </c>
      <c r="C51" s="37">
        <v>10121504</v>
      </c>
      <c r="D51" s="38" t="s">
        <v>2468</v>
      </c>
      <c r="E51" s="39" t="s">
        <v>2458</v>
      </c>
      <c r="F51" s="37" t="s">
        <v>2459</v>
      </c>
    </row>
    <row r="52" spans="1:6" ht="14.25" customHeight="1" x14ac:dyDescent="0.2">
      <c r="A52" s="35" t="s">
        <v>2469</v>
      </c>
      <c r="B52" s="36" t="s">
        <v>2470</v>
      </c>
      <c r="C52" s="37">
        <v>10121505</v>
      </c>
      <c r="D52" s="38" t="s">
        <v>2471</v>
      </c>
      <c r="E52" s="39" t="s">
        <v>2458</v>
      </c>
      <c r="F52" s="37" t="s">
        <v>2459</v>
      </c>
    </row>
    <row r="53" spans="1:6" ht="14.25" customHeight="1" x14ac:dyDescent="0.2">
      <c r="A53" s="35" t="s">
        <v>2472</v>
      </c>
      <c r="B53" s="36" t="s">
        <v>2473</v>
      </c>
      <c r="C53" s="37">
        <v>10121506</v>
      </c>
      <c r="D53" s="38" t="s">
        <v>2474</v>
      </c>
      <c r="E53" s="39" t="s">
        <v>2458</v>
      </c>
      <c r="F53" s="37" t="s">
        <v>2459</v>
      </c>
    </row>
    <row r="54" spans="1:6" ht="14.25" customHeight="1" x14ac:dyDescent="0.2">
      <c r="A54" s="35" t="s">
        <v>2475</v>
      </c>
      <c r="B54" s="36" t="s">
        <v>2476</v>
      </c>
      <c r="C54" s="37">
        <v>10121601</v>
      </c>
      <c r="D54" s="38" t="s">
        <v>2477</v>
      </c>
      <c r="E54" s="39" t="s">
        <v>2458</v>
      </c>
      <c r="F54" s="37" t="s">
        <v>2459</v>
      </c>
    </row>
    <row r="55" spans="1:6" ht="14.25" customHeight="1" x14ac:dyDescent="0.2">
      <c r="A55" s="35" t="s">
        <v>2478</v>
      </c>
      <c r="B55" s="36" t="s">
        <v>2479</v>
      </c>
      <c r="C55" s="37">
        <v>10121602</v>
      </c>
      <c r="D55" s="38" t="s">
        <v>2480</v>
      </c>
      <c r="E55" s="39" t="s">
        <v>2458</v>
      </c>
      <c r="F55" s="37" t="s">
        <v>2459</v>
      </c>
    </row>
    <row r="56" spans="1:6" ht="14.25" customHeight="1" x14ac:dyDescent="0.2">
      <c r="A56" s="35" t="s">
        <v>2481</v>
      </c>
      <c r="B56" s="36" t="s">
        <v>2482</v>
      </c>
      <c r="C56" s="37">
        <v>10121603</v>
      </c>
      <c r="D56" s="38" t="s">
        <v>2483</v>
      </c>
      <c r="E56" s="39" t="s">
        <v>2458</v>
      </c>
      <c r="F56" s="37" t="s">
        <v>2459</v>
      </c>
    </row>
    <row r="57" spans="1:6" ht="14.25" customHeight="1" x14ac:dyDescent="0.2">
      <c r="A57" s="35" t="s">
        <v>2484</v>
      </c>
      <c r="B57" s="36" t="s">
        <v>2485</v>
      </c>
      <c r="C57" s="37">
        <v>10121604</v>
      </c>
      <c r="D57" s="38" t="s">
        <v>2486</v>
      </c>
      <c r="E57" s="39" t="s">
        <v>2458</v>
      </c>
      <c r="F57" s="37" t="s">
        <v>2459</v>
      </c>
    </row>
    <row r="58" spans="1:6" ht="14.25" customHeight="1" x14ac:dyDescent="0.2">
      <c r="A58" s="35" t="s">
        <v>2487</v>
      </c>
      <c r="B58" s="36" t="s">
        <v>2488</v>
      </c>
      <c r="C58" s="37">
        <v>10121701</v>
      </c>
      <c r="D58" s="38" t="s">
        <v>2489</v>
      </c>
      <c r="E58" s="39" t="s">
        <v>2458</v>
      </c>
      <c r="F58" s="37" t="s">
        <v>2459</v>
      </c>
    </row>
    <row r="59" spans="1:6" ht="14.25" customHeight="1" x14ac:dyDescent="0.2">
      <c r="A59" s="35" t="s">
        <v>2490</v>
      </c>
      <c r="B59" s="36" t="s">
        <v>2491</v>
      </c>
      <c r="C59" s="37">
        <v>10121702</v>
      </c>
      <c r="D59" s="38" t="s">
        <v>2492</v>
      </c>
      <c r="E59" s="39" t="s">
        <v>2458</v>
      </c>
      <c r="F59" s="37" t="s">
        <v>2459</v>
      </c>
    </row>
    <row r="60" spans="1:6" ht="14.25" customHeight="1" x14ac:dyDescent="0.2">
      <c r="A60" s="35" t="s">
        <v>2493</v>
      </c>
      <c r="B60" s="36" t="s">
        <v>2494</v>
      </c>
      <c r="C60" s="37">
        <v>10121703</v>
      </c>
      <c r="D60" s="38" t="s">
        <v>2495</v>
      </c>
      <c r="E60" s="39" t="s">
        <v>2458</v>
      </c>
      <c r="F60" s="37" t="s">
        <v>2459</v>
      </c>
    </row>
    <row r="61" spans="1:6" ht="14.25" customHeight="1" x14ac:dyDescent="0.2">
      <c r="A61" s="35" t="s">
        <v>2496</v>
      </c>
      <c r="B61" s="36" t="s">
        <v>2497</v>
      </c>
      <c r="C61" s="37">
        <v>10121801</v>
      </c>
      <c r="D61" s="38" t="s">
        <v>2498</v>
      </c>
      <c r="E61" s="39" t="s">
        <v>2458</v>
      </c>
      <c r="F61" s="37" t="s">
        <v>2459</v>
      </c>
    </row>
    <row r="62" spans="1:6" ht="14.25" customHeight="1" x14ac:dyDescent="0.2">
      <c r="A62" s="35" t="s">
        <v>2499</v>
      </c>
      <c r="B62" s="36" t="s">
        <v>2500</v>
      </c>
      <c r="C62" s="37">
        <v>10121802</v>
      </c>
      <c r="D62" s="38" t="s">
        <v>2501</v>
      </c>
      <c r="E62" s="39" t="s">
        <v>2458</v>
      </c>
      <c r="F62" s="37" t="s">
        <v>2459</v>
      </c>
    </row>
    <row r="63" spans="1:6" ht="14.25" customHeight="1" x14ac:dyDescent="0.2">
      <c r="A63" s="35" t="s">
        <v>2502</v>
      </c>
      <c r="B63" s="36" t="s">
        <v>2503</v>
      </c>
      <c r="C63" s="37">
        <v>10121803</v>
      </c>
      <c r="D63" s="38" t="s">
        <v>2504</v>
      </c>
      <c r="E63" s="39" t="s">
        <v>2458</v>
      </c>
      <c r="F63" s="37" t="s">
        <v>2459</v>
      </c>
    </row>
    <row r="64" spans="1:6" ht="14.25" customHeight="1" x14ac:dyDescent="0.2">
      <c r="A64" s="35" t="s">
        <v>2505</v>
      </c>
      <c r="B64" s="36" t="s">
        <v>2506</v>
      </c>
      <c r="C64" s="37">
        <v>10121804</v>
      </c>
      <c r="D64" s="38" t="s">
        <v>2507</v>
      </c>
      <c r="E64" s="39" t="s">
        <v>2458</v>
      </c>
      <c r="F64" s="37" t="s">
        <v>2459</v>
      </c>
    </row>
    <row r="65" spans="1:6" ht="14.25" customHeight="1" x14ac:dyDescent="0.2">
      <c r="A65" s="35" t="s">
        <v>2508</v>
      </c>
      <c r="B65" s="36" t="s">
        <v>2509</v>
      </c>
      <c r="C65" s="37">
        <v>10121805</v>
      </c>
      <c r="D65" s="38" t="s">
        <v>2510</v>
      </c>
      <c r="E65" s="39" t="s">
        <v>2458</v>
      </c>
      <c r="F65" s="37" t="s">
        <v>2459</v>
      </c>
    </row>
    <row r="66" spans="1:6" ht="14.25" customHeight="1" x14ac:dyDescent="0.2">
      <c r="A66" s="35" t="s">
        <v>2511</v>
      </c>
      <c r="B66" s="36" t="s">
        <v>2512</v>
      </c>
      <c r="C66" s="37">
        <v>10121806</v>
      </c>
      <c r="D66" s="38" t="s">
        <v>2513</v>
      </c>
      <c r="E66" s="39" t="s">
        <v>2458</v>
      </c>
      <c r="F66" s="37" t="s">
        <v>2459</v>
      </c>
    </row>
    <row r="67" spans="1:6" ht="14.25" customHeight="1" x14ac:dyDescent="0.2">
      <c r="A67" s="35" t="s">
        <v>2514</v>
      </c>
      <c r="B67" s="36" t="s">
        <v>2515</v>
      </c>
      <c r="C67" s="37">
        <v>10121901</v>
      </c>
      <c r="D67" s="38" t="s">
        <v>2516</v>
      </c>
      <c r="E67" s="39" t="s">
        <v>2458</v>
      </c>
      <c r="F67" s="37" t="s">
        <v>2459</v>
      </c>
    </row>
    <row r="68" spans="1:6" ht="14.25" customHeight="1" x14ac:dyDescent="0.2">
      <c r="A68" s="35" t="s">
        <v>2517</v>
      </c>
      <c r="B68" s="36" t="s">
        <v>2518</v>
      </c>
      <c r="C68" s="37">
        <v>10122001</v>
      </c>
      <c r="D68" s="38" t="s">
        <v>2519</v>
      </c>
      <c r="E68" s="39" t="s">
        <v>2458</v>
      </c>
      <c r="F68" s="37" t="s">
        <v>2459</v>
      </c>
    </row>
    <row r="69" spans="1:6" ht="14.25" customHeight="1" x14ac:dyDescent="0.2">
      <c r="A69" s="35" t="s">
        <v>2520</v>
      </c>
      <c r="B69" s="36" t="s">
        <v>2521</v>
      </c>
      <c r="C69" s="37">
        <v>10122002</v>
      </c>
      <c r="D69" s="38" t="s">
        <v>2522</v>
      </c>
      <c r="E69" s="39" t="s">
        <v>2458</v>
      </c>
      <c r="F69" s="37" t="s">
        <v>2459</v>
      </c>
    </row>
    <row r="70" spans="1:6" ht="14.25" customHeight="1" x14ac:dyDescent="0.2">
      <c r="A70" s="35" t="s">
        <v>2523</v>
      </c>
      <c r="B70" s="36" t="s">
        <v>2524</v>
      </c>
      <c r="C70" s="37">
        <v>10122003</v>
      </c>
      <c r="D70" s="38" t="s">
        <v>2525</v>
      </c>
      <c r="E70" s="39" t="s">
        <v>2458</v>
      </c>
      <c r="F70" s="37" t="s">
        <v>2459</v>
      </c>
    </row>
    <row r="71" spans="1:6" ht="14.25" customHeight="1" x14ac:dyDescent="0.2">
      <c r="A71" s="35" t="s">
        <v>2526</v>
      </c>
      <c r="B71" s="36" t="s">
        <v>2527</v>
      </c>
      <c r="C71" s="37">
        <v>10122101</v>
      </c>
      <c r="D71" s="38" t="s">
        <v>2528</v>
      </c>
      <c r="E71" s="39" t="s">
        <v>2458</v>
      </c>
      <c r="F71" s="37" t="s">
        <v>2459</v>
      </c>
    </row>
    <row r="72" spans="1:6" ht="14.25" customHeight="1" x14ac:dyDescent="0.2">
      <c r="A72" s="35" t="s">
        <v>2529</v>
      </c>
      <c r="B72" s="36" t="s">
        <v>2530</v>
      </c>
      <c r="C72" s="37">
        <v>10122102</v>
      </c>
      <c r="D72" s="38" t="s">
        <v>2531</v>
      </c>
      <c r="E72" s="39" t="s">
        <v>2458</v>
      </c>
      <c r="F72" s="37" t="s">
        <v>2459</v>
      </c>
    </row>
    <row r="73" spans="1:6" ht="14.25" customHeight="1" x14ac:dyDescent="0.2">
      <c r="A73" s="35" t="s">
        <v>2532</v>
      </c>
      <c r="B73" s="36" t="s">
        <v>2533</v>
      </c>
      <c r="C73" s="37">
        <v>10122103</v>
      </c>
      <c r="D73" s="38" t="s">
        <v>2534</v>
      </c>
      <c r="E73" s="39" t="s">
        <v>2458</v>
      </c>
      <c r="F73" s="37" t="s">
        <v>2459</v>
      </c>
    </row>
    <row r="74" spans="1:6" ht="14.25" customHeight="1" x14ac:dyDescent="0.2">
      <c r="A74" s="35" t="s">
        <v>2535</v>
      </c>
      <c r="B74" s="36" t="s">
        <v>2536</v>
      </c>
      <c r="C74" s="37">
        <v>10131506</v>
      </c>
      <c r="D74" s="38" t="s">
        <v>2537</v>
      </c>
      <c r="E74" s="39" t="s">
        <v>2538</v>
      </c>
      <c r="F74" s="37" t="s">
        <v>2539</v>
      </c>
    </row>
    <row r="75" spans="1:6" ht="14.25" customHeight="1" x14ac:dyDescent="0.2">
      <c r="A75" s="35" t="s">
        <v>2540</v>
      </c>
      <c r="B75" s="36" t="s">
        <v>2541</v>
      </c>
      <c r="C75" s="37">
        <v>10131507</v>
      </c>
      <c r="D75" s="38" t="s">
        <v>2542</v>
      </c>
      <c r="E75" s="39" t="s">
        <v>2433</v>
      </c>
      <c r="F75" s="37" t="s">
        <v>2434</v>
      </c>
    </row>
    <row r="76" spans="1:6" ht="14.25" customHeight="1" x14ac:dyDescent="0.2">
      <c r="A76" s="35" t="s">
        <v>2543</v>
      </c>
      <c r="B76" s="36" t="s">
        <v>2544</v>
      </c>
      <c r="C76" s="37">
        <v>10131508</v>
      </c>
      <c r="D76" s="38" t="s">
        <v>2545</v>
      </c>
      <c r="E76" s="39" t="s">
        <v>2433</v>
      </c>
      <c r="F76" s="37" t="s">
        <v>2434</v>
      </c>
    </row>
    <row r="77" spans="1:6" ht="14.25" customHeight="1" x14ac:dyDescent="0.2">
      <c r="A77" s="35" t="s">
        <v>2546</v>
      </c>
      <c r="B77" s="36" t="s">
        <v>2547</v>
      </c>
      <c r="C77" s="37">
        <v>10131601</v>
      </c>
      <c r="D77" s="38" t="s">
        <v>2548</v>
      </c>
      <c r="E77" s="39" t="s">
        <v>2433</v>
      </c>
      <c r="F77" s="37" t="s">
        <v>2434</v>
      </c>
    </row>
    <row r="78" spans="1:6" ht="14.25" customHeight="1" x14ac:dyDescent="0.2">
      <c r="A78" s="35" t="s">
        <v>2549</v>
      </c>
      <c r="B78" s="36" t="s">
        <v>2550</v>
      </c>
      <c r="C78" s="37">
        <v>10131602</v>
      </c>
      <c r="D78" s="38" t="s">
        <v>2551</v>
      </c>
      <c r="E78" s="39" t="s">
        <v>2538</v>
      </c>
      <c r="F78" s="37" t="s">
        <v>2539</v>
      </c>
    </row>
    <row r="79" spans="1:6" ht="14.25" customHeight="1" x14ac:dyDescent="0.2">
      <c r="A79" s="35" t="s">
        <v>2552</v>
      </c>
      <c r="B79" s="36" t="s">
        <v>2553</v>
      </c>
      <c r="C79" s="37">
        <v>10131603</v>
      </c>
      <c r="D79" s="38" t="s">
        <v>2554</v>
      </c>
      <c r="E79" s="39" t="s">
        <v>2433</v>
      </c>
      <c r="F79" s="37" t="s">
        <v>2434</v>
      </c>
    </row>
    <row r="80" spans="1:6" ht="14.25" customHeight="1" x14ac:dyDescent="0.2">
      <c r="A80" s="35" t="s">
        <v>2555</v>
      </c>
      <c r="B80" s="36" t="s">
        <v>2556</v>
      </c>
      <c r="C80" s="37">
        <v>10131604</v>
      </c>
      <c r="D80" s="38" t="s">
        <v>2557</v>
      </c>
      <c r="E80" s="39" t="s">
        <v>2433</v>
      </c>
      <c r="F80" s="37" t="s">
        <v>2434</v>
      </c>
    </row>
    <row r="81" spans="1:6" ht="14.25" customHeight="1" x14ac:dyDescent="0.2">
      <c r="A81" s="35" t="s">
        <v>2558</v>
      </c>
      <c r="B81" s="36" t="s">
        <v>2559</v>
      </c>
      <c r="C81" s="37">
        <v>10131701</v>
      </c>
      <c r="D81" s="38" t="s">
        <v>2560</v>
      </c>
      <c r="E81" s="39" t="s">
        <v>2538</v>
      </c>
      <c r="F81" s="37" t="s">
        <v>2539</v>
      </c>
    </row>
    <row r="82" spans="1:6" ht="14.25" customHeight="1" x14ac:dyDescent="0.2">
      <c r="A82" s="35" t="s">
        <v>2561</v>
      </c>
      <c r="B82" s="36" t="s">
        <v>2562</v>
      </c>
      <c r="C82" s="37">
        <v>10131702</v>
      </c>
      <c r="D82" s="38" t="s">
        <v>2563</v>
      </c>
      <c r="E82" s="39" t="s">
        <v>2538</v>
      </c>
      <c r="F82" s="37" t="s">
        <v>2539</v>
      </c>
    </row>
    <row r="83" spans="1:6" ht="14.25" customHeight="1" x14ac:dyDescent="0.2">
      <c r="A83" s="35" t="s">
        <v>2564</v>
      </c>
      <c r="B83" s="36" t="s">
        <v>2565</v>
      </c>
      <c r="C83" s="37">
        <v>10141501</v>
      </c>
      <c r="D83" s="38" t="s">
        <v>2566</v>
      </c>
      <c r="E83" s="39" t="s">
        <v>2433</v>
      </c>
      <c r="F83" s="37" t="s">
        <v>2434</v>
      </c>
    </row>
    <row r="84" spans="1:6" ht="14.25" customHeight="1" x14ac:dyDescent="0.2">
      <c r="A84" s="35" t="s">
        <v>2567</v>
      </c>
      <c r="B84" s="36" t="s">
        <v>2568</v>
      </c>
      <c r="C84" s="37">
        <v>10141502</v>
      </c>
      <c r="D84" s="38" t="s">
        <v>2569</v>
      </c>
      <c r="E84" s="39" t="s">
        <v>2433</v>
      </c>
      <c r="F84" s="37" t="s">
        <v>2434</v>
      </c>
    </row>
    <row r="85" spans="1:6" ht="14.25" customHeight="1" x14ac:dyDescent="0.2">
      <c r="A85" s="35" t="s">
        <v>2570</v>
      </c>
      <c r="B85" s="36" t="s">
        <v>2571</v>
      </c>
      <c r="C85" s="37">
        <v>10141503</v>
      </c>
      <c r="D85" s="38" t="s">
        <v>2572</v>
      </c>
      <c r="E85" s="39" t="s">
        <v>2433</v>
      </c>
      <c r="F85" s="37" t="s">
        <v>2434</v>
      </c>
    </row>
    <row r="86" spans="1:6" ht="14.25" customHeight="1" x14ac:dyDescent="0.2">
      <c r="A86" s="35" t="s">
        <v>2573</v>
      </c>
      <c r="B86" s="36" t="s">
        <v>2571</v>
      </c>
      <c r="C86" s="37">
        <v>10141504</v>
      </c>
      <c r="D86" s="38" t="s">
        <v>2574</v>
      </c>
      <c r="E86" s="39" t="s">
        <v>2433</v>
      </c>
      <c r="F86" s="37" t="s">
        <v>2434</v>
      </c>
    </row>
    <row r="87" spans="1:6" ht="14.25" customHeight="1" x14ac:dyDescent="0.2">
      <c r="A87" s="35" t="s">
        <v>2575</v>
      </c>
      <c r="B87" s="36" t="s">
        <v>2576</v>
      </c>
      <c r="C87" s="37">
        <v>10141601</v>
      </c>
      <c r="D87" s="38" t="s">
        <v>2577</v>
      </c>
      <c r="E87" s="39" t="s">
        <v>2433</v>
      </c>
      <c r="F87" s="37" t="s">
        <v>2434</v>
      </c>
    </row>
    <row r="88" spans="1:6" ht="14.25" customHeight="1" x14ac:dyDescent="0.2">
      <c r="A88" s="35" t="s">
        <v>2578</v>
      </c>
      <c r="B88" s="36" t="s">
        <v>2579</v>
      </c>
      <c r="C88" s="37">
        <v>10141602</v>
      </c>
      <c r="D88" s="38" t="s">
        <v>2580</v>
      </c>
      <c r="E88" s="39" t="s">
        <v>2581</v>
      </c>
      <c r="F88" s="37" t="s">
        <v>2582</v>
      </c>
    </row>
    <row r="89" spans="1:6" ht="14.25" customHeight="1" x14ac:dyDescent="0.2">
      <c r="A89" s="35" t="s">
        <v>2583</v>
      </c>
      <c r="B89" s="36" t="s">
        <v>2584</v>
      </c>
      <c r="C89" s="37">
        <v>10141603</v>
      </c>
      <c r="D89" s="38" t="s">
        <v>2585</v>
      </c>
      <c r="E89" s="39" t="s">
        <v>2433</v>
      </c>
      <c r="F89" s="37" t="s">
        <v>2434</v>
      </c>
    </row>
    <row r="90" spans="1:6" ht="14.25" customHeight="1" x14ac:dyDescent="0.2">
      <c r="A90" s="35" t="s">
        <v>2586</v>
      </c>
      <c r="B90" s="36" t="s">
        <v>2587</v>
      </c>
      <c r="C90" s="37">
        <v>10141604</v>
      </c>
      <c r="D90" s="38" t="s">
        <v>2588</v>
      </c>
      <c r="E90" s="39" t="s">
        <v>2433</v>
      </c>
      <c r="F90" s="37" t="s">
        <v>2434</v>
      </c>
    </row>
    <row r="91" spans="1:6" ht="14.25" customHeight="1" x14ac:dyDescent="0.2">
      <c r="A91" s="35" t="s">
        <v>2589</v>
      </c>
      <c r="B91" s="36" t="s">
        <v>2590</v>
      </c>
      <c r="C91" s="37">
        <v>10141605</v>
      </c>
      <c r="D91" s="38" t="s">
        <v>2591</v>
      </c>
      <c r="E91" s="39" t="s">
        <v>2433</v>
      </c>
      <c r="F91" s="37" t="s">
        <v>2434</v>
      </c>
    </row>
    <row r="92" spans="1:6" ht="14.25" customHeight="1" x14ac:dyDescent="0.2">
      <c r="A92" s="35" t="s">
        <v>2592</v>
      </c>
      <c r="B92" s="36" t="s">
        <v>2593</v>
      </c>
      <c r="C92" s="37">
        <v>10141606</v>
      </c>
      <c r="D92" s="38" t="s">
        <v>2594</v>
      </c>
      <c r="E92" s="39" t="s">
        <v>2433</v>
      </c>
      <c r="F92" s="37" t="s">
        <v>2434</v>
      </c>
    </row>
    <row r="93" spans="1:6" ht="14.25" customHeight="1" x14ac:dyDescent="0.2">
      <c r="A93" s="35" t="s">
        <v>2595</v>
      </c>
      <c r="B93" s="36" t="s">
        <v>2596</v>
      </c>
      <c r="C93" s="37">
        <v>10141607</v>
      </c>
      <c r="D93" s="38" t="s">
        <v>2597</v>
      </c>
      <c r="E93" s="39" t="s">
        <v>2433</v>
      </c>
      <c r="F93" s="37" t="s">
        <v>2434</v>
      </c>
    </row>
    <row r="94" spans="1:6" ht="14.25" customHeight="1" x14ac:dyDescent="0.2">
      <c r="A94" s="35" t="s">
        <v>2598</v>
      </c>
      <c r="B94" s="36" t="s">
        <v>2599</v>
      </c>
      <c r="C94" s="37">
        <v>10141608</v>
      </c>
      <c r="D94" s="38" t="s">
        <v>2600</v>
      </c>
      <c r="E94" s="39" t="s">
        <v>2433</v>
      </c>
      <c r="F94" s="37" t="s">
        <v>2434</v>
      </c>
    </row>
    <row r="95" spans="1:6" ht="14.25" customHeight="1" x14ac:dyDescent="0.2">
      <c r="A95" s="35" t="s">
        <v>2601</v>
      </c>
      <c r="B95" s="36" t="s">
        <v>2602</v>
      </c>
      <c r="C95" s="37">
        <v>10141609</v>
      </c>
      <c r="D95" s="38" t="s">
        <v>2603</v>
      </c>
      <c r="E95" s="39" t="s">
        <v>2433</v>
      </c>
      <c r="F95" s="37" t="s">
        <v>2434</v>
      </c>
    </row>
    <row r="96" spans="1:6" ht="14.25" customHeight="1" x14ac:dyDescent="0.2">
      <c r="A96" s="35" t="s">
        <v>2604</v>
      </c>
      <c r="B96" s="36" t="s">
        <v>2605</v>
      </c>
      <c r="C96" s="37">
        <v>10141610</v>
      </c>
      <c r="D96" s="38" t="s">
        <v>2606</v>
      </c>
      <c r="E96" s="39" t="s">
        <v>2433</v>
      </c>
      <c r="F96" s="37" t="s">
        <v>2434</v>
      </c>
    </row>
    <row r="97" spans="1:6" ht="14.25" customHeight="1" x14ac:dyDescent="0.2">
      <c r="A97" s="35" t="s">
        <v>2607</v>
      </c>
      <c r="B97" s="36" t="s">
        <v>2608</v>
      </c>
      <c r="C97" s="37">
        <v>10141611</v>
      </c>
      <c r="D97" s="38" t="s">
        <v>2609</v>
      </c>
      <c r="E97" s="39" t="s">
        <v>1966</v>
      </c>
      <c r="F97" s="37" t="s">
        <v>1969</v>
      </c>
    </row>
    <row r="98" spans="1:6" ht="14.25" customHeight="1" x14ac:dyDescent="0.2">
      <c r="A98" s="35" t="s">
        <v>2610</v>
      </c>
      <c r="B98" s="36" t="s">
        <v>2611</v>
      </c>
      <c r="C98" s="37">
        <v>10151501</v>
      </c>
      <c r="D98" s="38" t="s">
        <v>2612</v>
      </c>
      <c r="E98" s="39" t="s">
        <v>2613</v>
      </c>
      <c r="F98" s="37" t="s">
        <v>2614</v>
      </c>
    </row>
    <row r="99" spans="1:6" ht="14.25" customHeight="1" x14ac:dyDescent="0.2">
      <c r="A99" s="35" t="s">
        <v>2615</v>
      </c>
      <c r="B99" s="36" t="s">
        <v>2616</v>
      </c>
      <c r="C99" s="37">
        <v>10151502</v>
      </c>
      <c r="D99" s="38" t="s">
        <v>2617</v>
      </c>
      <c r="E99" s="39" t="s">
        <v>2613</v>
      </c>
      <c r="F99" s="37" t="s">
        <v>2614</v>
      </c>
    </row>
    <row r="100" spans="1:6" ht="14.25" customHeight="1" x14ac:dyDescent="0.2">
      <c r="A100" s="35" t="s">
        <v>2618</v>
      </c>
      <c r="B100" s="36" t="s">
        <v>2619</v>
      </c>
      <c r="C100" s="37">
        <v>10151503</v>
      </c>
      <c r="D100" s="38" t="s">
        <v>2620</v>
      </c>
      <c r="E100" s="39" t="s">
        <v>2613</v>
      </c>
      <c r="F100" s="37" t="s">
        <v>2614</v>
      </c>
    </row>
    <row r="101" spans="1:6" ht="14.25" customHeight="1" x14ac:dyDescent="0.2">
      <c r="A101" s="35" t="s">
        <v>2621</v>
      </c>
      <c r="B101" s="36" t="s">
        <v>2622</v>
      </c>
      <c r="C101" s="37">
        <v>10151504</v>
      </c>
      <c r="D101" s="38" t="s">
        <v>2623</v>
      </c>
      <c r="E101" s="39" t="s">
        <v>2613</v>
      </c>
      <c r="F101" s="37" t="s">
        <v>2614</v>
      </c>
    </row>
    <row r="102" spans="1:6" ht="14.25" customHeight="1" x14ac:dyDescent="0.2">
      <c r="A102" s="35" t="s">
        <v>2624</v>
      </c>
      <c r="B102" s="36" t="s">
        <v>2625</v>
      </c>
      <c r="C102" s="37">
        <v>10151505</v>
      </c>
      <c r="D102" s="38" t="s">
        <v>2626</v>
      </c>
      <c r="E102" s="39" t="s">
        <v>2613</v>
      </c>
      <c r="F102" s="37" t="s">
        <v>2614</v>
      </c>
    </row>
    <row r="103" spans="1:6" ht="14.25" customHeight="1" x14ac:dyDescent="0.2">
      <c r="A103" s="35" t="s">
        <v>2627</v>
      </c>
      <c r="B103" s="36" t="s">
        <v>2628</v>
      </c>
      <c r="C103" s="37">
        <v>10151506</v>
      </c>
      <c r="D103" s="38" t="s">
        <v>2629</v>
      </c>
      <c r="E103" s="39" t="s">
        <v>2613</v>
      </c>
      <c r="F103" s="37" t="s">
        <v>2614</v>
      </c>
    </row>
    <row r="104" spans="1:6" ht="14.25" customHeight="1" x14ac:dyDescent="0.2">
      <c r="A104" s="35" t="s">
        <v>2630</v>
      </c>
      <c r="B104" s="36" t="s">
        <v>2631</v>
      </c>
      <c r="C104" s="37">
        <v>10151507</v>
      </c>
      <c r="D104" s="38" t="s">
        <v>2632</v>
      </c>
      <c r="E104" s="39" t="s">
        <v>2613</v>
      </c>
      <c r="F104" s="37" t="s">
        <v>2614</v>
      </c>
    </row>
    <row r="105" spans="1:6" ht="14.25" customHeight="1" x14ac:dyDescent="0.2">
      <c r="A105" s="35" t="s">
        <v>2633</v>
      </c>
      <c r="B105" s="36" t="s">
        <v>2634</v>
      </c>
      <c r="C105" s="37">
        <v>10151508</v>
      </c>
      <c r="D105" s="38" t="s">
        <v>2635</v>
      </c>
      <c r="E105" s="39" t="s">
        <v>2613</v>
      </c>
      <c r="F105" s="37" t="s">
        <v>2614</v>
      </c>
    </row>
    <row r="106" spans="1:6" ht="14.25" customHeight="1" x14ac:dyDescent="0.2">
      <c r="A106" s="35" t="s">
        <v>2636</v>
      </c>
      <c r="B106" s="36" t="s">
        <v>2637</v>
      </c>
      <c r="C106" s="37">
        <v>10151509</v>
      </c>
      <c r="D106" s="38" t="s">
        <v>2638</v>
      </c>
      <c r="E106" s="39" t="s">
        <v>2613</v>
      </c>
      <c r="F106" s="37" t="s">
        <v>2614</v>
      </c>
    </row>
    <row r="107" spans="1:6" ht="14.25" customHeight="1" x14ac:dyDescent="0.2">
      <c r="A107" s="35" t="s">
        <v>2639</v>
      </c>
      <c r="B107" s="36" t="s">
        <v>2640</v>
      </c>
      <c r="C107" s="37">
        <v>10151510</v>
      </c>
      <c r="D107" s="38" t="s">
        <v>2641</v>
      </c>
      <c r="E107" s="39" t="s">
        <v>2613</v>
      </c>
      <c r="F107" s="37" t="s">
        <v>2614</v>
      </c>
    </row>
    <row r="108" spans="1:6" ht="14.25" customHeight="1" x14ac:dyDescent="0.2">
      <c r="A108" s="35" t="s">
        <v>2642</v>
      </c>
      <c r="B108" s="36" t="s">
        <v>2643</v>
      </c>
      <c r="C108" s="37">
        <v>10151511</v>
      </c>
      <c r="D108" s="38" t="s">
        <v>2644</v>
      </c>
      <c r="E108" s="39" t="s">
        <v>2613</v>
      </c>
      <c r="F108" s="37" t="s">
        <v>2614</v>
      </c>
    </row>
    <row r="109" spans="1:6" ht="14.25" customHeight="1" x14ac:dyDescent="0.2">
      <c r="A109" s="35" t="s">
        <v>2645</v>
      </c>
      <c r="B109" s="36" t="s">
        <v>2646</v>
      </c>
      <c r="C109" s="37">
        <v>10151512</v>
      </c>
      <c r="D109" s="38" t="s">
        <v>2647</v>
      </c>
      <c r="E109" s="39" t="s">
        <v>2613</v>
      </c>
      <c r="F109" s="37" t="s">
        <v>2614</v>
      </c>
    </row>
    <row r="110" spans="1:6" ht="14.25" customHeight="1" x14ac:dyDescent="0.2">
      <c r="A110" s="35" t="s">
        <v>2648</v>
      </c>
      <c r="B110" s="36" t="s">
        <v>2649</v>
      </c>
      <c r="C110" s="37">
        <v>10151513</v>
      </c>
      <c r="D110" s="38" t="s">
        <v>2650</v>
      </c>
      <c r="E110" s="39" t="s">
        <v>2613</v>
      </c>
      <c r="F110" s="37" t="s">
        <v>2614</v>
      </c>
    </row>
    <row r="111" spans="1:6" ht="14.25" customHeight="1" x14ac:dyDescent="0.2">
      <c r="A111" s="35" t="s">
        <v>2651</v>
      </c>
      <c r="B111" s="36" t="s">
        <v>2652</v>
      </c>
      <c r="C111" s="37">
        <v>10151514</v>
      </c>
      <c r="D111" s="38" t="s">
        <v>2653</v>
      </c>
      <c r="E111" s="39" t="s">
        <v>2613</v>
      </c>
      <c r="F111" s="37" t="s">
        <v>2614</v>
      </c>
    </row>
    <row r="112" spans="1:6" ht="14.25" customHeight="1" x14ac:dyDescent="0.2">
      <c r="A112" s="35" t="s">
        <v>2654</v>
      </c>
      <c r="B112" s="36" t="s">
        <v>2655</v>
      </c>
      <c r="C112" s="37">
        <v>10151515</v>
      </c>
      <c r="D112" s="38" t="s">
        <v>2656</v>
      </c>
      <c r="E112" s="39" t="s">
        <v>2613</v>
      </c>
      <c r="F112" s="37" t="s">
        <v>2614</v>
      </c>
    </row>
    <row r="113" spans="1:6" ht="14.25" customHeight="1" x14ac:dyDescent="0.2">
      <c r="A113" s="35" t="s">
        <v>2657</v>
      </c>
      <c r="B113" s="36" t="s">
        <v>2658</v>
      </c>
      <c r="C113" s="37">
        <v>10151516</v>
      </c>
      <c r="D113" s="38" t="s">
        <v>2659</v>
      </c>
      <c r="E113" s="39" t="s">
        <v>2613</v>
      </c>
      <c r="F113" s="37" t="s">
        <v>2614</v>
      </c>
    </row>
    <row r="114" spans="1:6" ht="14.25" customHeight="1" x14ac:dyDescent="0.2">
      <c r="A114" s="35" t="s">
        <v>2660</v>
      </c>
      <c r="B114" s="36" t="s">
        <v>2661</v>
      </c>
      <c r="C114" s="37">
        <v>10151517</v>
      </c>
      <c r="D114" s="38" t="s">
        <v>2662</v>
      </c>
      <c r="E114" s="39" t="s">
        <v>2613</v>
      </c>
      <c r="F114" s="37" t="s">
        <v>2614</v>
      </c>
    </row>
    <row r="115" spans="1:6" ht="14.25" customHeight="1" x14ac:dyDescent="0.2">
      <c r="A115" s="35" t="s">
        <v>2663</v>
      </c>
      <c r="B115" s="36" t="s">
        <v>2664</v>
      </c>
      <c r="C115" s="37">
        <v>10151518</v>
      </c>
      <c r="D115" s="38" t="s">
        <v>2665</v>
      </c>
      <c r="E115" s="39" t="s">
        <v>2613</v>
      </c>
      <c r="F115" s="37" t="s">
        <v>2614</v>
      </c>
    </row>
    <row r="116" spans="1:6" ht="14.25" customHeight="1" x14ac:dyDescent="0.2">
      <c r="A116" s="35" t="s">
        <v>2666</v>
      </c>
      <c r="B116" s="36" t="s">
        <v>2667</v>
      </c>
      <c r="C116" s="37">
        <v>10151519</v>
      </c>
      <c r="D116" s="38" t="s">
        <v>2668</v>
      </c>
      <c r="E116" s="39" t="s">
        <v>2613</v>
      </c>
      <c r="F116" s="37" t="s">
        <v>2614</v>
      </c>
    </row>
    <row r="117" spans="1:6" ht="14.25" customHeight="1" x14ac:dyDescent="0.2">
      <c r="A117" s="35" t="s">
        <v>2669</v>
      </c>
      <c r="B117" s="36" t="s">
        <v>2670</v>
      </c>
      <c r="C117" s="37">
        <v>10151520</v>
      </c>
      <c r="D117" s="38" t="s">
        <v>2671</v>
      </c>
      <c r="E117" s="39" t="s">
        <v>2613</v>
      </c>
      <c r="F117" s="37" t="s">
        <v>2614</v>
      </c>
    </row>
    <row r="118" spans="1:6" ht="14.25" customHeight="1" x14ac:dyDescent="0.2">
      <c r="A118" s="35" t="s">
        <v>2672</v>
      </c>
      <c r="B118" s="36" t="s">
        <v>2673</v>
      </c>
      <c r="C118" s="37">
        <v>10151521</v>
      </c>
      <c r="D118" s="38" t="s">
        <v>2674</v>
      </c>
      <c r="E118" s="39" t="s">
        <v>2613</v>
      </c>
      <c r="F118" s="37" t="s">
        <v>2614</v>
      </c>
    </row>
    <row r="119" spans="1:6" ht="14.25" customHeight="1" x14ac:dyDescent="0.2">
      <c r="A119" s="35" t="s">
        <v>2675</v>
      </c>
      <c r="B119" s="36" t="s">
        <v>2676</v>
      </c>
      <c r="C119" s="37">
        <v>10151522</v>
      </c>
      <c r="D119" s="38" t="s">
        <v>2677</v>
      </c>
      <c r="E119" s="39" t="s">
        <v>2613</v>
      </c>
      <c r="F119" s="37" t="s">
        <v>2614</v>
      </c>
    </row>
    <row r="120" spans="1:6" ht="14.25" customHeight="1" x14ac:dyDescent="0.2">
      <c r="A120" s="35" t="s">
        <v>2678</v>
      </c>
      <c r="B120" s="36" t="s">
        <v>2679</v>
      </c>
      <c r="C120" s="37">
        <v>10151523</v>
      </c>
      <c r="D120" s="38" t="s">
        <v>2680</v>
      </c>
      <c r="E120" s="39" t="s">
        <v>2613</v>
      </c>
      <c r="F120" s="37" t="s">
        <v>2614</v>
      </c>
    </row>
    <row r="121" spans="1:6" ht="14.25" customHeight="1" x14ac:dyDescent="0.2">
      <c r="A121" s="35" t="s">
        <v>2681</v>
      </c>
      <c r="B121" s="36" t="s">
        <v>2682</v>
      </c>
      <c r="C121" s="37">
        <v>10151524</v>
      </c>
      <c r="D121" s="38" t="s">
        <v>2683</v>
      </c>
      <c r="E121" s="39" t="s">
        <v>2613</v>
      </c>
      <c r="F121" s="37" t="s">
        <v>2614</v>
      </c>
    </row>
    <row r="122" spans="1:6" ht="14.25" customHeight="1" x14ac:dyDescent="0.2">
      <c r="A122" s="35" t="s">
        <v>2684</v>
      </c>
      <c r="B122" s="36" t="s">
        <v>2685</v>
      </c>
      <c r="C122" s="37">
        <v>10151525</v>
      </c>
      <c r="D122" s="38" t="s">
        <v>2686</v>
      </c>
      <c r="E122" s="39" t="s">
        <v>2613</v>
      </c>
      <c r="F122" s="37" t="s">
        <v>2614</v>
      </c>
    </row>
    <row r="123" spans="1:6" ht="14.25" customHeight="1" x14ac:dyDescent="0.2">
      <c r="A123" s="35" t="s">
        <v>2687</v>
      </c>
      <c r="B123" s="36" t="s">
        <v>2688</v>
      </c>
      <c r="C123" s="37">
        <v>10151526</v>
      </c>
      <c r="D123" s="38" t="s">
        <v>2689</v>
      </c>
      <c r="E123" s="39" t="s">
        <v>2613</v>
      </c>
      <c r="F123" s="37" t="s">
        <v>2614</v>
      </c>
    </row>
    <row r="124" spans="1:6" ht="14.25" customHeight="1" x14ac:dyDescent="0.2">
      <c r="A124" s="35" t="s">
        <v>2690</v>
      </c>
      <c r="B124" s="36" t="s">
        <v>2691</v>
      </c>
      <c r="C124" s="37">
        <v>10151527</v>
      </c>
      <c r="D124" s="38" t="s">
        <v>2692</v>
      </c>
      <c r="E124" s="39" t="s">
        <v>2613</v>
      </c>
      <c r="F124" s="37" t="s">
        <v>2614</v>
      </c>
    </row>
    <row r="125" spans="1:6" ht="14.25" customHeight="1" x14ac:dyDescent="0.2">
      <c r="A125" s="35" t="s">
        <v>2693</v>
      </c>
      <c r="B125" s="36" t="s">
        <v>2694</v>
      </c>
      <c r="C125" s="37">
        <v>10151528</v>
      </c>
      <c r="D125" s="38" t="s">
        <v>2695</v>
      </c>
      <c r="E125" s="39" t="s">
        <v>2613</v>
      </c>
      <c r="F125" s="37" t="s">
        <v>2614</v>
      </c>
    </row>
    <row r="126" spans="1:6" ht="14.25" customHeight="1" x14ac:dyDescent="0.2">
      <c r="A126" s="35" t="s">
        <v>2696</v>
      </c>
      <c r="B126" s="36" t="s">
        <v>2625</v>
      </c>
      <c r="C126" s="37">
        <v>10151529</v>
      </c>
      <c r="D126" s="38" t="s">
        <v>2697</v>
      </c>
      <c r="E126" s="39" t="s">
        <v>2613</v>
      </c>
      <c r="F126" s="37" t="s">
        <v>2614</v>
      </c>
    </row>
    <row r="127" spans="1:6" ht="14.25" customHeight="1" x14ac:dyDescent="0.2">
      <c r="A127" s="35" t="s">
        <v>2698</v>
      </c>
      <c r="B127" s="36" t="s">
        <v>2699</v>
      </c>
      <c r="C127" s="37">
        <v>10151530</v>
      </c>
      <c r="D127" s="38" t="s">
        <v>2700</v>
      </c>
      <c r="E127" s="39" t="s">
        <v>2613</v>
      </c>
      <c r="F127" s="37" t="s">
        <v>2614</v>
      </c>
    </row>
    <row r="128" spans="1:6" ht="14.25" customHeight="1" x14ac:dyDescent="0.2">
      <c r="A128" s="35" t="s">
        <v>2701</v>
      </c>
      <c r="B128" s="36" t="s">
        <v>2702</v>
      </c>
      <c r="C128" s="37">
        <v>10151531</v>
      </c>
      <c r="D128" s="38" t="s">
        <v>2703</v>
      </c>
      <c r="E128" s="39" t="s">
        <v>2613</v>
      </c>
      <c r="F128" s="37" t="s">
        <v>2614</v>
      </c>
    </row>
    <row r="129" spans="1:6" ht="14.25" customHeight="1" x14ac:dyDescent="0.2">
      <c r="A129" s="35" t="s">
        <v>2704</v>
      </c>
      <c r="B129" s="36" t="s">
        <v>2625</v>
      </c>
      <c r="C129" s="37">
        <v>10151532</v>
      </c>
      <c r="D129" s="38" t="s">
        <v>2705</v>
      </c>
      <c r="E129" s="39" t="s">
        <v>2613</v>
      </c>
      <c r="F129" s="37" t="s">
        <v>2614</v>
      </c>
    </row>
    <row r="130" spans="1:6" ht="14.25" customHeight="1" x14ac:dyDescent="0.2">
      <c r="A130" s="35" t="s">
        <v>2706</v>
      </c>
      <c r="B130" s="36" t="s">
        <v>2707</v>
      </c>
      <c r="C130" s="37">
        <v>10151533</v>
      </c>
      <c r="D130" s="38" t="s">
        <v>2708</v>
      </c>
      <c r="E130" s="39" t="s">
        <v>2613</v>
      </c>
      <c r="F130" s="37" t="s">
        <v>2614</v>
      </c>
    </row>
    <row r="131" spans="1:6" ht="14.25" customHeight="1" x14ac:dyDescent="0.2">
      <c r="A131" s="35" t="s">
        <v>2709</v>
      </c>
      <c r="B131" s="36" t="s">
        <v>2710</v>
      </c>
      <c r="C131" s="37">
        <v>10151534</v>
      </c>
      <c r="D131" s="38" t="s">
        <v>2711</v>
      </c>
      <c r="E131" s="39" t="s">
        <v>2613</v>
      </c>
      <c r="F131" s="37" t="s">
        <v>2614</v>
      </c>
    </row>
    <row r="132" spans="1:6" ht="14.25" customHeight="1" x14ac:dyDescent="0.2">
      <c r="A132" s="35" t="s">
        <v>2712</v>
      </c>
      <c r="B132" s="36" t="s">
        <v>2713</v>
      </c>
      <c r="C132" s="37">
        <v>10151535</v>
      </c>
      <c r="D132" s="38" t="s">
        <v>2714</v>
      </c>
      <c r="E132" s="39" t="s">
        <v>2613</v>
      </c>
      <c r="F132" s="37" t="s">
        <v>2614</v>
      </c>
    </row>
    <row r="133" spans="1:6" ht="14.25" customHeight="1" x14ac:dyDescent="0.2">
      <c r="A133" s="35" t="s">
        <v>2715</v>
      </c>
      <c r="B133" s="36" t="s">
        <v>2716</v>
      </c>
      <c r="C133" s="37">
        <v>10151601</v>
      </c>
      <c r="D133" s="38" t="s">
        <v>2717</v>
      </c>
      <c r="E133" s="39" t="s">
        <v>2613</v>
      </c>
      <c r="F133" s="37" t="s">
        <v>2614</v>
      </c>
    </row>
    <row r="134" spans="1:6" ht="14.25" customHeight="1" x14ac:dyDescent="0.2">
      <c r="A134" s="35" t="s">
        <v>2718</v>
      </c>
      <c r="B134" s="36" t="s">
        <v>2719</v>
      </c>
      <c r="C134" s="37">
        <v>10151602</v>
      </c>
      <c r="D134" s="38" t="s">
        <v>2720</v>
      </c>
      <c r="E134" s="39" t="s">
        <v>2613</v>
      </c>
      <c r="F134" s="37" t="s">
        <v>2614</v>
      </c>
    </row>
    <row r="135" spans="1:6" ht="14.25" customHeight="1" x14ac:dyDescent="0.2">
      <c r="A135" s="35" t="s">
        <v>2721</v>
      </c>
      <c r="B135" s="36" t="s">
        <v>2722</v>
      </c>
      <c r="C135" s="37">
        <v>10151603</v>
      </c>
      <c r="D135" s="38" t="s">
        <v>2723</v>
      </c>
      <c r="E135" s="39" t="s">
        <v>2613</v>
      </c>
      <c r="F135" s="37" t="s">
        <v>2614</v>
      </c>
    </row>
    <row r="136" spans="1:6" ht="14.25" customHeight="1" x14ac:dyDescent="0.2">
      <c r="A136" s="35" t="s">
        <v>2724</v>
      </c>
      <c r="B136" s="36" t="s">
        <v>2725</v>
      </c>
      <c r="C136" s="37">
        <v>10151604</v>
      </c>
      <c r="D136" s="38" t="s">
        <v>2726</v>
      </c>
      <c r="E136" s="39" t="s">
        <v>2613</v>
      </c>
      <c r="F136" s="37" t="s">
        <v>2614</v>
      </c>
    </row>
    <row r="137" spans="1:6" ht="14.25" customHeight="1" x14ac:dyDescent="0.2">
      <c r="A137" s="35" t="s">
        <v>2727</v>
      </c>
      <c r="B137" s="36" t="s">
        <v>2728</v>
      </c>
      <c r="C137" s="37">
        <v>10151605</v>
      </c>
      <c r="D137" s="38" t="s">
        <v>2729</v>
      </c>
      <c r="E137" s="39" t="s">
        <v>2613</v>
      </c>
      <c r="F137" s="37" t="s">
        <v>2614</v>
      </c>
    </row>
    <row r="138" spans="1:6" ht="14.25" customHeight="1" x14ac:dyDescent="0.2">
      <c r="A138" s="35" t="s">
        <v>2730</v>
      </c>
      <c r="B138" s="36" t="s">
        <v>2731</v>
      </c>
      <c r="C138" s="37">
        <v>10151606</v>
      </c>
      <c r="D138" s="38" t="s">
        <v>2732</v>
      </c>
      <c r="E138" s="39" t="s">
        <v>2613</v>
      </c>
      <c r="F138" s="37" t="s">
        <v>2614</v>
      </c>
    </row>
    <row r="139" spans="1:6" ht="14.25" customHeight="1" x14ac:dyDescent="0.2">
      <c r="A139" s="35" t="s">
        <v>2733</v>
      </c>
      <c r="B139" s="36" t="s">
        <v>2734</v>
      </c>
      <c r="C139" s="37">
        <v>10151607</v>
      </c>
      <c r="D139" s="38" t="s">
        <v>2735</v>
      </c>
      <c r="E139" s="39" t="s">
        <v>2613</v>
      </c>
      <c r="F139" s="37" t="s">
        <v>2614</v>
      </c>
    </row>
    <row r="140" spans="1:6" ht="14.25" customHeight="1" x14ac:dyDescent="0.2">
      <c r="A140" s="35" t="s">
        <v>2736</v>
      </c>
      <c r="B140" s="36" t="s">
        <v>2737</v>
      </c>
      <c r="C140" s="37">
        <v>10151608</v>
      </c>
      <c r="D140" s="38" t="s">
        <v>2738</v>
      </c>
      <c r="E140" s="39" t="s">
        <v>2613</v>
      </c>
      <c r="F140" s="37" t="s">
        <v>2614</v>
      </c>
    </row>
    <row r="141" spans="1:6" ht="14.25" customHeight="1" x14ac:dyDescent="0.2">
      <c r="A141" s="35" t="s">
        <v>2739</v>
      </c>
      <c r="B141" s="36" t="s">
        <v>2740</v>
      </c>
      <c r="C141" s="37">
        <v>10151609</v>
      </c>
      <c r="D141" s="38" t="s">
        <v>2741</v>
      </c>
      <c r="E141" s="39" t="s">
        <v>2613</v>
      </c>
      <c r="F141" s="37" t="s">
        <v>2614</v>
      </c>
    </row>
    <row r="142" spans="1:6" ht="14.25" customHeight="1" x14ac:dyDescent="0.2">
      <c r="A142" s="35" t="s">
        <v>2742</v>
      </c>
      <c r="B142" s="36" t="s">
        <v>2743</v>
      </c>
      <c r="C142" s="37">
        <v>10151610</v>
      </c>
      <c r="D142" s="38" t="s">
        <v>2744</v>
      </c>
      <c r="E142" s="39" t="s">
        <v>2613</v>
      </c>
      <c r="F142" s="37" t="s">
        <v>2614</v>
      </c>
    </row>
    <row r="143" spans="1:6" ht="14.25" customHeight="1" x14ac:dyDescent="0.2">
      <c r="A143" s="35" t="s">
        <v>2745</v>
      </c>
      <c r="B143" s="36" t="s">
        <v>2746</v>
      </c>
      <c r="C143" s="37">
        <v>10151611</v>
      </c>
      <c r="D143" s="38" t="s">
        <v>2747</v>
      </c>
      <c r="E143" s="39" t="s">
        <v>2613</v>
      </c>
      <c r="F143" s="37" t="s">
        <v>2614</v>
      </c>
    </row>
    <row r="144" spans="1:6" ht="14.25" customHeight="1" x14ac:dyDescent="0.2">
      <c r="A144" s="35" t="s">
        <v>2748</v>
      </c>
      <c r="B144" s="36" t="s">
        <v>2749</v>
      </c>
      <c r="C144" s="37">
        <v>10151701</v>
      </c>
      <c r="D144" s="38" t="s">
        <v>2750</v>
      </c>
      <c r="E144" s="39" t="s">
        <v>2613</v>
      </c>
      <c r="F144" s="37" t="s">
        <v>2614</v>
      </c>
    </row>
    <row r="145" spans="1:6" ht="14.25" customHeight="1" x14ac:dyDescent="0.2">
      <c r="A145" s="35" t="s">
        <v>2751</v>
      </c>
      <c r="B145" s="36" t="s">
        <v>2752</v>
      </c>
      <c r="C145" s="37">
        <v>10151702</v>
      </c>
      <c r="D145" s="38" t="s">
        <v>2753</v>
      </c>
      <c r="E145" s="39" t="s">
        <v>2613</v>
      </c>
      <c r="F145" s="37" t="s">
        <v>2614</v>
      </c>
    </row>
    <row r="146" spans="1:6" ht="14.25" customHeight="1" x14ac:dyDescent="0.2">
      <c r="A146" s="35" t="s">
        <v>2754</v>
      </c>
      <c r="B146" s="36" t="s">
        <v>2755</v>
      </c>
      <c r="C146" s="37">
        <v>10151703</v>
      </c>
      <c r="D146" s="38" t="s">
        <v>2756</v>
      </c>
      <c r="E146" s="39" t="s">
        <v>2613</v>
      </c>
      <c r="F146" s="37" t="s">
        <v>2614</v>
      </c>
    </row>
    <row r="147" spans="1:6" ht="14.25" customHeight="1" x14ac:dyDescent="0.2">
      <c r="A147" s="35" t="s">
        <v>2757</v>
      </c>
      <c r="B147" s="36" t="s">
        <v>2758</v>
      </c>
      <c r="C147" s="37">
        <v>10151704</v>
      </c>
      <c r="D147" s="38" t="s">
        <v>2759</v>
      </c>
      <c r="E147" s="39" t="s">
        <v>2613</v>
      </c>
      <c r="F147" s="37" t="s">
        <v>2614</v>
      </c>
    </row>
    <row r="148" spans="1:6" ht="14.25" customHeight="1" x14ac:dyDescent="0.2">
      <c r="A148" s="35" t="s">
        <v>2760</v>
      </c>
      <c r="B148" s="36" t="s">
        <v>2761</v>
      </c>
      <c r="C148" s="37">
        <v>10151705</v>
      </c>
      <c r="D148" s="38" t="s">
        <v>2762</v>
      </c>
      <c r="E148" s="39" t="s">
        <v>2613</v>
      </c>
      <c r="F148" s="37" t="s">
        <v>2614</v>
      </c>
    </row>
    <row r="149" spans="1:6" ht="14.25" customHeight="1" x14ac:dyDescent="0.2">
      <c r="A149" s="35" t="s">
        <v>2763</v>
      </c>
      <c r="B149" s="36" t="s">
        <v>2764</v>
      </c>
      <c r="C149" s="37">
        <v>10151706</v>
      </c>
      <c r="D149" s="38" t="s">
        <v>2765</v>
      </c>
      <c r="E149" s="39" t="s">
        <v>2613</v>
      </c>
      <c r="F149" s="37" t="s">
        <v>2614</v>
      </c>
    </row>
    <row r="150" spans="1:6" ht="14.25" customHeight="1" x14ac:dyDescent="0.2">
      <c r="A150" s="35" t="s">
        <v>2766</v>
      </c>
      <c r="B150" s="36" t="s">
        <v>2673</v>
      </c>
      <c r="C150" s="37">
        <v>10151801</v>
      </c>
      <c r="D150" s="38" t="s">
        <v>2767</v>
      </c>
      <c r="E150" s="39" t="s">
        <v>2613</v>
      </c>
      <c r="F150" s="37" t="s">
        <v>2614</v>
      </c>
    </row>
    <row r="151" spans="1:6" ht="14.25" customHeight="1" x14ac:dyDescent="0.2">
      <c r="A151" s="35" t="s">
        <v>2768</v>
      </c>
      <c r="B151" s="36" t="s">
        <v>2769</v>
      </c>
      <c r="C151" s="37">
        <v>10151802</v>
      </c>
      <c r="D151" s="38" t="s">
        <v>2770</v>
      </c>
      <c r="E151" s="39" t="s">
        <v>2613</v>
      </c>
      <c r="F151" s="37" t="s">
        <v>2614</v>
      </c>
    </row>
    <row r="152" spans="1:6" ht="14.25" customHeight="1" x14ac:dyDescent="0.2">
      <c r="A152" s="35" t="s">
        <v>2771</v>
      </c>
      <c r="B152" s="36" t="s">
        <v>2772</v>
      </c>
      <c r="C152" s="37">
        <v>10151803</v>
      </c>
      <c r="D152" s="38" t="s">
        <v>2773</v>
      </c>
      <c r="E152" s="39" t="s">
        <v>2613</v>
      </c>
      <c r="F152" s="37" t="s">
        <v>2614</v>
      </c>
    </row>
    <row r="153" spans="1:6" ht="14.25" customHeight="1" x14ac:dyDescent="0.2">
      <c r="A153" s="35" t="s">
        <v>2774</v>
      </c>
      <c r="B153" s="36" t="s">
        <v>2775</v>
      </c>
      <c r="C153" s="37">
        <v>10151804</v>
      </c>
      <c r="D153" s="38" t="s">
        <v>2776</v>
      </c>
      <c r="E153" s="39" t="s">
        <v>2613</v>
      </c>
      <c r="F153" s="37" t="s">
        <v>2614</v>
      </c>
    </row>
    <row r="154" spans="1:6" ht="14.25" customHeight="1" x14ac:dyDescent="0.2">
      <c r="A154" s="35" t="s">
        <v>2777</v>
      </c>
      <c r="B154" s="36" t="s">
        <v>2778</v>
      </c>
      <c r="C154" s="37">
        <v>10151805</v>
      </c>
      <c r="D154" s="38" t="s">
        <v>2779</v>
      </c>
      <c r="E154" s="39" t="s">
        <v>2613</v>
      </c>
      <c r="F154" s="37" t="s">
        <v>2614</v>
      </c>
    </row>
    <row r="155" spans="1:6" ht="14.25" customHeight="1" x14ac:dyDescent="0.2">
      <c r="A155" s="35" t="s">
        <v>2780</v>
      </c>
      <c r="B155" s="36" t="s">
        <v>2781</v>
      </c>
      <c r="C155" s="37">
        <v>10151806</v>
      </c>
      <c r="D155" s="38" t="s">
        <v>2782</v>
      </c>
      <c r="E155" s="39" t="s">
        <v>2613</v>
      </c>
      <c r="F155" s="37" t="s">
        <v>2614</v>
      </c>
    </row>
    <row r="156" spans="1:6" ht="14.25" customHeight="1" x14ac:dyDescent="0.2">
      <c r="A156" s="35" t="s">
        <v>2783</v>
      </c>
      <c r="B156" s="36" t="s">
        <v>2784</v>
      </c>
      <c r="C156" s="37">
        <v>10151807</v>
      </c>
      <c r="D156" s="38" t="s">
        <v>2785</v>
      </c>
      <c r="E156" s="39" t="s">
        <v>2613</v>
      </c>
      <c r="F156" s="37" t="s">
        <v>2614</v>
      </c>
    </row>
    <row r="157" spans="1:6" ht="14.25" customHeight="1" x14ac:dyDescent="0.2">
      <c r="A157" s="35" t="s">
        <v>2786</v>
      </c>
      <c r="B157" s="36" t="s">
        <v>2787</v>
      </c>
      <c r="C157" s="37">
        <v>10151808</v>
      </c>
      <c r="D157" s="38" t="s">
        <v>2788</v>
      </c>
      <c r="E157" s="39" t="s">
        <v>2613</v>
      </c>
      <c r="F157" s="37" t="s">
        <v>2614</v>
      </c>
    </row>
    <row r="158" spans="1:6" ht="14.25" customHeight="1" x14ac:dyDescent="0.2">
      <c r="A158" s="35" t="s">
        <v>2789</v>
      </c>
      <c r="B158" s="36" t="s">
        <v>2790</v>
      </c>
      <c r="C158" s="37">
        <v>10151809</v>
      </c>
      <c r="D158" s="38" t="s">
        <v>2791</v>
      </c>
      <c r="E158" s="39" t="s">
        <v>2613</v>
      </c>
      <c r="F158" s="37" t="s">
        <v>2614</v>
      </c>
    </row>
    <row r="159" spans="1:6" ht="14.25" customHeight="1" x14ac:dyDescent="0.2">
      <c r="A159" s="35" t="s">
        <v>2792</v>
      </c>
      <c r="B159" s="36" t="s">
        <v>2793</v>
      </c>
      <c r="C159" s="37">
        <v>10151810</v>
      </c>
      <c r="D159" s="38" t="s">
        <v>2794</v>
      </c>
      <c r="E159" s="39" t="s">
        <v>2613</v>
      </c>
      <c r="F159" s="37" t="s">
        <v>2614</v>
      </c>
    </row>
    <row r="160" spans="1:6" ht="14.25" customHeight="1" x14ac:dyDescent="0.2">
      <c r="A160" s="35" t="s">
        <v>2795</v>
      </c>
      <c r="B160" s="36" t="s">
        <v>2796</v>
      </c>
      <c r="C160" s="37">
        <v>10151811</v>
      </c>
      <c r="D160" s="38" t="s">
        <v>2797</v>
      </c>
      <c r="E160" s="39" t="s">
        <v>2613</v>
      </c>
      <c r="F160" s="37" t="s">
        <v>2614</v>
      </c>
    </row>
    <row r="161" spans="1:6" ht="14.25" customHeight="1" x14ac:dyDescent="0.2">
      <c r="A161" s="35" t="s">
        <v>2798</v>
      </c>
      <c r="B161" s="36" t="s">
        <v>2799</v>
      </c>
      <c r="C161" s="37">
        <v>10151901</v>
      </c>
      <c r="D161" s="38" t="s">
        <v>2800</v>
      </c>
      <c r="E161" s="39" t="s">
        <v>2613</v>
      </c>
      <c r="F161" s="37" t="s">
        <v>2614</v>
      </c>
    </row>
    <row r="162" spans="1:6" ht="14.25" customHeight="1" x14ac:dyDescent="0.2">
      <c r="A162" s="35" t="s">
        <v>2801</v>
      </c>
      <c r="B162" s="36" t="s">
        <v>2802</v>
      </c>
      <c r="C162" s="37">
        <v>10151902</v>
      </c>
      <c r="D162" s="38" t="s">
        <v>2803</v>
      </c>
      <c r="E162" s="39" t="s">
        <v>2613</v>
      </c>
      <c r="F162" s="37" t="s">
        <v>2614</v>
      </c>
    </row>
    <row r="163" spans="1:6" ht="14.25" customHeight="1" x14ac:dyDescent="0.2">
      <c r="A163" s="35" t="s">
        <v>2804</v>
      </c>
      <c r="B163" s="36" t="s">
        <v>2805</v>
      </c>
      <c r="C163" s="37">
        <v>10151903</v>
      </c>
      <c r="D163" s="38" t="s">
        <v>2806</v>
      </c>
      <c r="E163" s="39" t="s">
        <v>2613</v>
      </c>
      <c r="F163" s="37" t="s">
        <v>2614</v>
      </c>
    </row>
    <row r="164" spans="1:6" ht="14.25" customHeight="1" x14ac:dyDescent="0.2">
      <c r="A164" s="35" t="s">
        <v>2807</v>
      </c>
      <c r="B164" s="36" t="s">
        <v>2808</v>
      </c>
      <c r="C164" s="37">
        <v>10151904</v>
      </c>
      <c r="D164" s="38" t="s">
        <v>2809</v>
      </c>
      <c r="E164" s="39" t="s">
        <v>2613</v>
      </c>
      <c r="F164" s="37" t="s">
        <v>2614</v>
      </c>
    </row>
    <row r="165" spans="1:6" ht="14.25" customHeight="1" x14ac:dyDescent="0.2">
      <c r="A165" s="35" t="s">
        <v>2810</v>
      </c>
      <c r="B165" s="36" t="s">
        <v>2811</v>
      </c>
      <c r="C165" s="37">
        <v>10151905</v>
      </c>
      <c r="D165" s="38" t="s">
        <v>2812</v>
      </c>
      <c r="E165" s="39" t="s">
        <v>2613</v>
      </c>
      <c r="F165" s="37" t="s">
        <v>2614</v>
      </c>
    </row>
    <row r="166" spans="1:6" ht="14.25" customHeight="1" x14ac:dyDescent="0.2">
      <c r="A166" s="35" t="s">
        <v>2813</v>
      </c>
      <c r="B166" s="36" t="s">
        <v>2814</v>
      </c>
      <c r="C166" s="37">
        <v>10151906</v>
      </c>
      <c r="D166" s="38" t="s">
        <v>2815</v>
      </c>
      <c r="E166" s="39" t="s">
        <v>2613</v>
      </c>
      <c r="F166" s="37" t="s">
        <v>2614</v>
      </c>
    </row>
    <row r="167" spans="1:6" ht="14.25" customHeight="1" x14ac:dyDescent="0.2">
      <c r="A167" s="35" t="s">
        <v>2816</v>
      </c>
      <c r="B167" s="36" t="s">
        <v>2817</v>
      </c>
      <c r="C167" s="37">
        <v>10151907</v>
      </c>
      <c r="D167" s="38" t="s">
        <v>2818</v>
      </c>
      <c r="E167" s="39" t="s">
        <v>2613</v>
      </c>
      <c r="F167" s="37" t="s">
        <v>2614</v>
      </c>
    </row>
    <row r="168" spans="1:6" ht="14.25" customHeight="1" x14ac:dyDescent="0.2">
      <c r="A168" s="35" t="s">
        <v>2819</v>
      </c>
      <c r="B168" s="36" t="s">
        <v>2820</v>
      </c>
      <c r="C168" s="37">
        <v>10152001</v>
      </c>
      <c r="D168" s="38" t="s">
        <v>2821</v>
      </c>
      <c r="E168" s="39" t="s">
        <v>2613</v>
      </c>
      <c r="F168" s="37" t="s">
        <v>2614</v>
      </c>
    </row>
    <row r="169" spans="1:6" ht="14.25" customHeight="1" x14ac:dyDescent="0.2">
      <c r="A169" s="35" t="s">
        <v>2822</v>
      </c>
      <c r="B169" s="36" t="s">
        <v>2823</v>
      </c>
      <c r="C169" s="37">
        <v>10152002</v>
      </c>
      <c r="D169" s="38" t="s">
        <v>2824</v>
      </c>
      <c r="E169" s="39" t="s">
        <v>2613</v>
      </c>
      <c r="F169" s="37" t="s">
        <v>2614</v>
      </c>
    </row>
    <row r="170" spans="1:6" ht="14.25" customHeight="1" x14ac:dyDescent="0.2">
      <c r="A170" s="35" t="s">
        <v>2825</v>
      </c>
      <c r="B170" s="36" t="s">
        <v>2826</v>
      </c>
      <c r="C170" s="37">
        <v>10152003</v>
      </c>
      <c r="D170" s="38" t="s">
        <v>2827</v>
      </c>
      <c r="E170" s="39" t="s">
        <v>2613</v>
      </c>
      <c r="F170" s="37" t="s">
        <v>2614</v>
      </c>
    </row>
    <row r="171" spans="1:6" ht="14.25" customHeight="1" x14ac:dyDescent="0.2">
      <c r="A171" s="35" t="s">
        <v>2828</v>
      </c>
      <c r="B171" s="36" t="s">
        <v>2829</v>
      </c>
      <c r="C171" s="37">
        <v>10152101</v>
      </c>
      <c r="D171" s="38" t="s">
        <v>2830</v>
      </c>
      <c r="E171" s="39" t="s">
        <v>2831</v>
      </c>
      <c r="F171" s="37" t="s">
        <v>2832</v>
      </c>
    </row>
    <row r="172" spans="1:6" ht="14.25" customHeight="1" x14ac:dyDescent="0.2">
      <c r="A172" s="35" t="s">
        <v>2833</v>
      </c>
      <c r="B172" s="36" t="s">
        <v>2834</v>
      </c>
      <c r="C172" s="37">
        <v>10152102</v>
      </c>
      <c r="D172" s="38" t="s">
        <v>2835</v>
      </c>
      <c r="E172" s="39" t="s">
        <v>2831</v>
      </c>
      <c r="F172" s="37" t="s">
        <v>2832</v>
      </c>
    </row>
    <row r="173" spans="1:6" ht="14.25" customHeight="1" x14ac:dyDescent="0.2">
      <c r="A173" s="35" t="s">
        <v>2836</v>
      </c>
      <c r="B173" s="36" t="s">
        <v>2837</v>
      </c>
      <c r="C173" s="37">
        <v>10152103</v>
      </c>
      <c r="D173" s="38" t="s">
        <v>2838</v>
      </c>
      <c r="E173" s="39" t="s">
        <v>2831</v>
      </c>
      <c r="F173" s="37" t="s">
        <v>2832</v>
      </c>
    </row>
    <row r="174" spans="1:6" ht="14.25" customHeight="1" x14ac:dyDescent="0.2">
      <c r="A174" s="35" t="s">
        <v>2839</v>
      </c>
      <c r="B174" s="36" t="s">
        <v>2473</v>
      </c>
      <c r="C174" s="37">
        <v>10152104</v>
      </c>
      <c r="D174" s="38" t="s">
        <v>2474</v>
      </c>
      <c r="E174" s="39" t="s">
        <v>2458</v>
      </c>
      <c r="F174" s="37" t="s">
        <v>2459</v>
      </c>
    </row>
    <row r="175" spans="1:6" ht="14.25" customHeight="1" x14ac:dyDescent="0.2">
      <c r="A175" s="35" t="s">
        <v>2840</v>
      </c>
      <c r="B175" s="36" t="s">
        <v>2841</v>
      </c>
      <c r="C175" s="37">
        <v>10152201</v>
      </c>
      <c r="D175" s="38" t="s">
        <v>2842</v>
      </c>
      <c r="E175" s="39" t="s">
        <v>2613</v>
      </c>
      <c r="F175" s="37" t="s">
        <v>2614</v>
      </c>
    </row>
    <row r="176" spans="1:6" ht="14.25" customHeight="1" x14ac:dyDescent="0.2">
      <c r="A176" s="35" t="s">
        <v>2843</v>
      </c>
      <c r="B176" s="36" t="s">
        <v>2844</v>
      </c>
      <c r="C176" s="37">
        <v>10152202</v>
      </c>
      <c r="D176" s="38" t="s">
        <v>2845</v>
      </c>
      <c r="E176" s="39" t="s">
        <v>2613</v>
      </c>
      <c r="F176" s="37" t="s">
        <v>2614</v>
      </c>
    </row>
    <row r="177" spans="1:6" ht="14.25" customHeight="1" x14ac:dyDescent="0.2">
      <c r="A177" s="35" t="s">
        <v>2846</v>
      </c>
      <c r="B177" s="36" t="s">
        <v>2847</v>
      </c>
      <c r="C177" s="37">
        <v>10161501</v>
      </c>
      <c r="D177" s="38" t="s">
        <v>2848</v>
      </c>
      <c r="E177" s="39" t="s">
        <v>2613</v>
      </c>
      <c r="F177" s="37" t="s">
        <v>2614</v>
      </c>
    </row>
    <row r="178" spans="1:6" ht="14.25" customHeight="1" x14ac:dyDescent="0.2">
      <c r="A178" s="35" t="s">
        <v>2849</v>
      </c>
      <c r="B178" s="36" t="s">
        <v>2850</v>
      </c>
      <c r="C178" s="37">
        <v>10161502</v>
      </c>
      <c r="D178" s="38" t="s">
        <v>2851</v>
      </c>
      <c r="E178" s="39" t="s">
        <v>2613</v>
      </c>
      <c r="F178" s="37" t="s">
        <v>2614</v>
      </c>
    </row>
    <row r="179" spans="1:6" ht="14.25" customHeight="1" x14ac:dyDescent="0.2">
      <c r="A179" s="35" t="s">
        <v>2852</v>
      </c>
      <c r="B179" s="36" t="s">
        <v>2853</v>
      </c>
      <c r="C179" s="37">
        <v>10161503</v>
      </c>
      <c r="D179" s="38" t="s">
        <v>2854</v>
      </c>
      <c r="E179" s="39" t="s">
        <v>2613</v>
      </c>
      <c r="F179" s="37" t="s">
        <v>2614</v>
      </c>
    </row>
    <row r="180" spans="1:6" ht="14.25" customHeight="1" x14ac:dyDescent="0.2">
      <c r="A180" s="35" t="s">
        <v>2855</v>
      </c>
      <c r="B180" s="36" t="s">
        <v>2856</v>
      </c>
      <c r="C180" s="37">
        <v>10161504</v>
      </c>
      <c r="D180" s="38" t="s">
        <v>2857</v>
      </c>
      <c r="E180" s="39" t="s">
        <v>2613</v>
      </c>
      <c r="F180" s="37" t="s">
        <v>2614</v>
      </c>
    </row>
    <row r="181" spans="1:6" ht="14.25" customHeight="1" x14ac:dyDescent="0.2">
      <c r="A181" s="35" t="s">
        <v>2858</v>
      </c>
      <c r="B181" s="36" t="s">
        <v>2859</v>
      </c>
      <c r="C181" s="37">
        <v>10161505</v>
      </c>
      <c r="D181" s="38" t="s">
        <v>2860</v>
      </c>
      <c r="E181" s="39" t="s">
        <v>2613</v>
      </c>
      <c r="F181" s="37" t="s">
        <v>2614</v>
      </c>
    </row>
    <row r="182" spans="1:6" ht="14.25" customHeight="1" x14ac:dyDescent="0.2">
      <c r="A182" s="35" t="s">
        <v>2861</v>
      </c>
      <c r="B182" s="36" t="s">
        <v>2862</v>
      </c>
      <c r="C182" s="37">
        <v>10161506</v>
      </c>
      <c r="D182" s="38" t="s">
        <v>2863</v>
      </c>
      <c r="E182" s="39" t="s">
        <v>2613</v>
      </c>
      <c r="F182" s="37" t="s">
        <v>2614</v>
      </c>
    </row>
    <row r="183" spans="1:6" ht="14.25" customHeight="1" x14ac:dyDescent="0.2">
      <c r="A183" s="35" t="s">
        <v>2864</v>
      </c>
      <c r="B183" s="36" t="s">
        <v>2865</v>
      </c>
      <c r="C183" s="37">
        <v>10161507</v>
      </c>
      <c r="D183" s="38" t="s">
        <v>2866</v>
      </c>
      <c r="E183" s="39" t="s">
        <v>2613</v>
      </c>
      <c r="F183" s="37" t="s">
        <v>2614</v>
      </c>
    </row>
    <row r="184" spans="1:6" ht="14.25" customHeight="1" x14ac:dyDescent="0.2">
      <c r="A184" s="35" t="s">
        <v>2867</v>
      </c>
      <c r="B184" s="36" t="s">
        <v>2868</v>
      </c>
      <c r="C184" s="37">
        <v>10161508</v>
      </c>
      <c r="D184" s="38" t="s">
        <v>2869</v>
      </c>
      <c r="E184" s="39" t="s">
        <v>2613</v>
      </c>
      <c r="F184" s="37" t="s">
        <v>2614</v>
      </c>
    </row>
    <row r="185" spans="1:6" ht="14.25" customHeight="1" x14ac:dyDescent="0.2">
      <c r="A185" s="35" t="s">
        <v>2870</v>
      </c>
      <c r="B185" s="36" t="s">
        <v>2871</v>
      </c>
      <c r="C185" s="37">
        <v>10161509</v>
      </c>
      <c r="D185" s="38" t="s">
        <v>2872</v>
      </c>
      <c r="E185" s="39" t="s">
        <v>2613</v>
      </c>
      <c r="F185" s="37" t="s">
        <v>2614</v>
      </c>
    </row>
    <row r="186" spans="1:6" ht="14.25" customHeight="1" x14ac:dyDescent="0.2">
      <c r="A186" s="35" t="s">
        <v>2873</v>
      </c>
      <c r="B186" s="36" t="s">
        <v>2874</v>
      </c>
      <c r="C186" s="37">
        <v>10161510</v>
      </c>
      <c r="D186" s="38" t="s">
        <v>2875</v>
      </c>
      <c r="E186" s="39" t="s">
        <v>2613</v>
      </c>
      <c r="F186" s="37" t="s">
        <v>2614</v>
      </c>
    </row>
    <row r="187" spans="1:6" ht="14.25" customHeight="1" x14ac:dyDescent="0.2">
      <c r="A187" s="35" t="s">
        <v>2876</v>
      </c>
      <c r="B187" s="36" t="s">
        <v>2877</v>
      </c>
      <c r="C187" s="37">
        <v>10161511</v>
      </c>
      <c r="D187" s="38" t="s">
        <v>2878</v>
      </c>
      <c r="E187" s="39" t="s">
        <v>2613</v>
      </c>
      <c r="F187" s="37" t="s">
        <v>2614</v>
      </c>
    </row>
    <row r="188" spans="1:6" ht="14.25" customHeight="1" x14ac:dyDescent="0.2">
      <c r="A188" s="35" t="s">
        <v>2879</v>
      </c>
      <c r="B188" s="36" t="s">
        <v>2880</v>
      </c>
      <c r="C188" s="37">
        <v>10161512</v>
      </c>
      <c r="D188" s="38" t="s">
        <v>2881</v>
      </c>
      <c r="E188" s="39" t="s">
        <v>2613</v>
      </c>
      <c r="F188" s="37" t="s">
        <v>2614</v>
      </c>
    </row>
    <row r="189" spans="1:6" ht="14.25" customHeight="1" x14ac:dyDescent="0.2">
      <c r="A189" s="35" t="s">
        <v>2882</v>
      </c>
      <c r="B189" s="36" t="s">
        <v>2883</v>
      </c>
      <c r="C189" s="37">
        <v>10161513</v>
      </c>
      <c r="D189" s="38" t="s">
        <v>2884</v>
      </c>
      <c r="E189" s="39" t="s">
        <v>2613</v>
      </c>
      <c r="F189" s="37" t="s">
        <v>2614</v>
      </c>
    </row>
    <row r="190" spans="1:6" ht="14.25" customHeight="1" x14ac:dyDescent="0.2">
      <c r="A190" s="35" t="s">
        <v>2885</v>
      </c>
      <c r="B190" s="36" t="s">
        <v>2886</v>
      </c>
      <c r="C190" s="37">
        <v>10161601</v>
      </c>
      <c r="D190" s="38" t="s">
        <v>2887</v>
      </c>
      <c r="E190" s="39" t="s">
        <v>2613</v>
      </c>
      <c r="F190" s="37" t="s">
        <v>2614</v>
      </c>
    </row>
    <row r="191" spans="1:6" ht="14.25" customHeight="1" x14ac:dyDescent="0.2">
      <c r="A191" s="35" t="s">
        <v>2888</v>
      </c>
      <c r="B191" s="36" t="s">
        <v>2889</v>
      </c>
      <c r="C191" s="37">
        <v>10161602</v>
      </c>
      <c r="D191" s="38" t="s">
        <v>2890</v>
      </c>
      <c r="E191" s="39" t="s">
        <v>2613</v>
      </c>
      <c r="F191" s="37" t="s">
        <v>2614</v>
      </c>
    </row>
    <row r="192" spans="1:6" ht="14.25" customHeight="1" x14ac:dyDescent="0.2">
      <c r="A192" s="35" t="s">
        <v>2891</v>
      </c>
      <c r="B192" s="36" t="s">
        <v>2892</v>
      </c>
      <c r="C192" s="37">
        <v>10161603</v>
      </c>
      <c r="D192" s="38" t="s">
        <v>2893</v>
      </c>
      <c r="E192" s="39" t="s">
        <v>2613</v>
      </c>
      <c r="F192" s="37" t="s">
        <v>2614</v>
      </c>
    </row>
    <row r="193" spans="1:6" ht="14.25" customHeight="1" x14ac:dyDescent="0.2">
      <c r="A193" s="35" t="s">
        <v>2894</v>
      </c>
      <c r="B193" s="36" t="s">
        <v>2895</v>
      </c>
      <c r="C193" s="37">
        <v>10161604</v>
      </c>
      <c r="D193" s="38" t="s">
        <v>2896</v>
      </c>
      <c r="E193" s="39" t="s">
        <v>2613</v>
      </c>
      <c r="F193" s="37" t="s">
        <v>2614</v>
      </c>
    </row>
    <row r="194" spans="1:6" ht="14.25" customHeight="1" x14ac:dyDescent="0.2">
      <c r="A194" s="35" t="s">
        <v>2897</v>
      </c>
      <c r="B194" s="36" t="s">
        <v>2898</v>
      </c>
      <c r="C194" s="37">
        <v>10161605</v>
      </c>
      <c r="D194" s="38" t="s">
        <v>2899</v>
      </c>
      <c r="E194" s="39" t="s">
        <v>2613</v>
      </c>
      <c r="F194" s="37" t="s">
        <v>2614</v>
      </c>
    </row>
    <row r="195" spans="1:6" ht="14.25" customHeight="1" x14ac:dyDescent="0.2">
      <c r="A195" s="35" t="s">
        <v>2900</v>
      </c>
      <c r="B195" s="36" t="s">
        <v>2901</v>
      </c>
      <c r="C195" s="37">
        <v>10161701</v>
      </c>
      <c r="D195" s="38" t="s">
        <v>2902</v>
      </c>
      <c r="E195" s="39" t="s">
        <v>1808</v>
      </c>
      <c r="F195" s="37" t="s">
        <v>2903</v>
      </c>
    </row>
    <row r="196" spans="1:6" ht="14.25" customHeight="1" x14ac:dyDescent="0.2">
      <c r="A196" s="35" t="s">
        <v>2904</v>
      </c>
      <c r="B196" s="36" t="s">
        <v>2905</v>
      </c>
      <c r="C196" s="37">
        <v>10161702</v>
      </c>
      <c r="D196" s="38" t="s">
        <v>2906</v>
      </c>
      <c r="E196" s="39" t="s">
        <v>1808</v>
      </c>
      <c r="F196" s="37" t="s">
        <v>2903</v>
      </c>
    </row>
    <row r="197" spans="1:6" ht="14.25" customHeight="1" x14ac:dyDescent="0.2">
      <c r="A197" s="35" t="s">
        <v>2907</v>
      </c>
      <c r="B197" s="36" t="s">
        <v>2908</v>
      </c>
      <c r="C197" s="37">
        <v>10161703</v>
      </c>
      <c r="D197" s="38" t="s">
        <v>2909</v>
      </c>
      <c r="E197" s="39" t="s">
        <v>1808</v>
      </c>
      <c r="F197" s="37" t="s">
        <v>2903</v>
      </c>
    </row>
    <row r="198" spans="1:6" ht="14.25" customHeight="1" x14ac:dyDescent="0.2">
      <c r="A198" s="35" t="s">
        <v>2910</v>
      </c>
      <c r="B198" s="36" t="s">
        <v>2911</v>
      </c>
      <c r="C198" s="37">
        <v>10161704</v>
      </c>
      <c r="D198" s="38" t="s">
        <v>2912</v>
      </c>
      <c r="E198" s="39" t="s">
        <v>1808</v>
      </c>
      <c r="F198" s="37" t="s">
        <v>2903</v>
      </c>
    </row>
    <row r="199" spans="1:6" ht="14.25" customHeight="1" x14ac:dyDescent="0.2">
      <c r="A199" s="35" t="s">
        <v>1806</v>
      </c>
      <c r="B199" s="36" t="s">
        <v>2913</v>
      </c>
      <c r="C199" s="37">
        <v>10161705</v>
      </c>
      <c r="D199" s="38" t="s">
        <v>2914</v>
      </c>
      <c r="E199" s="39" t="s">
        <v>1808</v>
      </c>
      <c r="F199" s="37" t="s">
        <v>2903</v>
      </c>
    </row>
    <row r="200" spans="1:6" ht="14.25" customHeight="1" x14ac:dyDescent="0.2">
      <c r="A200" s="35" t="s">
        <v>1809</v>
      </c>
      <c r="B200" s="36" t="s">
        <v>2915</v>
      </c>
      <c r="C200" s="37">
        <v>10161707</v>
      </c>
      <c r="D200" s="38" t="s">
        <v>2916</v>
      </c>
      <c r="E200" s="39" t="s">
        <v>1766</v>
      </c>
      <c r="F200" s="37" t="s">
        <v>2917</v>
      </c>
    </row>
    <row r="201" spans="1:6" ht="14.25" customHeight="1" x14ac:dyDescent="0.2">
      <c r="A201" s="35" t="s">
        <v>2918</v>
      </c>
      <c r="B201" s="36" t="s">
        <v>2919</v>
      </c>
      <c r="C201" s="37">
        <v>10161801</v>
      </c>
      <c r="D201" s="38" t="s">
        <v>2920</v>
      </c>
      <c r="E201" s="39" t="s">
        <v>2613</v>
      </c>
      <c r="F201" s="37" t="s">
        <v>2614</v>
      </c>
    </row>
    <row r="202" spans="1:6" ht="14.25" customHeight="1" x14ac:dyDescent="0.2">
      <c r="A202" s="35" t="s">
        <v>2921</v>
      </c>
      <c r="B202" s="36" t="s">
        <v>2922</v>
      </c>
      <c r="C202" s="37">
        <v>10161802</v>
      </c>
      <c r="D202" s="38" t="s">
        <v>2923</v>
      </c>
      <c r="E202" s="39" t="s">
        <v>2613</v>
      </c>
      <c r="F202" s="37" t="s">
        <v>2614</v>
      </c>
    </row>
    <row r="203" spans="1:6" ht="14.25" customHeight="1" x14ac:dyDescent="0.2">
      <c r="A203" s="35" t="s">
        <v>2924</v>
      </c>
      <c r="B203" s="36" t="s">
        <v>2865</v>
      </c>
      <c r="C203" s="37">
        <v>10161803</v>
      </c>
      <c r="D203" s="38" t="s">
        <v>2925</v>
      </c>
      <c r="E203" s="39" t="s">
        <v>2613</v>
      </c>
      <c r="F203" s="37" t="s">
        <v>2614</v>
      </c>
    </row>
    <row r="204" spans="1:6" ht="14.25" customHeight="1" x14ac:dyDescent="0.2">
      <c r="A204" s="35" t="s">
        <v>2926</v>
      </c>
      <c r="B204" s="36" t="s">
        <v>2927</v>
      </c>
      <c r="C204" s="37">
        <v>10161804</v>
      </c>
      <c r="D204" s="38" t="s">
        <v>2928</v>
      </c>
      <c r="E204" s="39" t="s">
        <v>2613</v>
      </c>
      <c r="F204" s="37" t="s">
        <v>2614</v>
      </c>
    </row>
    <row r="205" spans="1:6" ht="14.25" customHeight="1" x14ac:dyDescent="0.2">
      <c r="A205" s="35" t="s">
        <v>2929</v>
      </c>
      <c r="B205" s="36" t="s">
        <v>2930</v>
      </c>
      <c r="C205" s="37">
        <v>10161901</v>
      </c>
      <c r="D205" s="38" t="s">
        <v>2931</v>
      </c>
      <c r="E205" s="39" t="s">
        <v>1808</v>
      </c>
      <c r="F205" s="37" t="s">
        <v>2903</v>
      </c>
    </row>
    <row r="206" spans="1:6" ht="14.25" customHeight="1" x14ac:dyDescent="0.2">
      <c r="A206" s="35" t="s">
        <v>2932</v>
      </c>
      <c r="B206" s="36" t="s">
        <v>2933</v>
      </c>
      <c r="C206" s="37">
        <v>10161902</v>
      </c>
      <c r="D206" s="38" t="s">
        <v>2934</v>
      </c>
      <c r="E206" s="39" t="s">
        <v>1808</v>
      </c>
      <c r="F206" s="37" t="s">
        <v>2903</v>
      </c>
    </row>
    <row r="207" spans="1:6" ht="14.25" customHeight="1" x14ac:dyDescent="0.2">
      <c r="A207" s="35" t="s">
        <v>2935</v>
      </c>
      <c r="B207" s="36" t="s">
        <v>2936</v>
      </c>
      <c r="C207" s="37">
        <v>10161903</v>
      </c>
      <c r="D207" s="38" t="s">
        <v>2937</v>
      </c>
      <c r="E207" s="39" t="s">
        <v>1808</v>
      </c>
      <c r="F207" s="37" t="s">
        <v>2903</v>
      </c>
    </row>
    <row r="208" spans="1:6" ht="14.25" customHeight="1" x14ac:dyDescent="0.2">
      <c r="A208" s="35" t="s">
        <v>2938</v>
      </c>
      <c r="B208" s="36" t="s">
        <v>2939</v>
      </c>
      <c r="C208" s="37">
        <v>10161904</v>
      </c>
      <c r="D208" s="38" t="s">
        <v>2940</v>
      </c>
      <c r="E208" s="39" t="s">
        <v>1808</v>
      </c>
      <c r="F208" s="37" t="s">
        <v>2903</v>
      </c>
    </row>
    <row r="209" spans="1:6" ht="14.25" customHeight="1" x14ac:dyDescent="0.2">
      <c r="A209" s="35" t="s">
        <v>2941</v>
      </c>
      <c r="B209" s="36" t="s">
        <v>2942</v>
      </c>
      <c r="C209" s="37">
        <v>10161905</v>
      </c>
      <c r="D209" s="38" t="s">
        <v>2943</v>
      </c>
      <c r="E209" s="39" t="s">
        <v>1808</v>
      </c>
      <c r="F209" s="37" t="s">
        <v>2903</v>
      </c>
    </row>
    <row r="210" spans="1:6" ht="14.25" customHeight="1" x14ac:dyDescent="0.2">
      <c r="A210" s="35" t="s">
        <v>2944</v>
      </c>
      <c r="B210" s="36" t="s">
        <v>2945</v>
      </c>
      <c r="C210" s="37">
        <v>10161906</v>
      </c>
      <c r="D210" s="38" t="s">
        <v>2946</v>
      </c>
      <c r="E210" s="39" t="s">
        <v>1808</v>
      </c>
      <c r="F210" s="37" t="s">
        <v>2903</v>
      </c>
    </row>
    <row r="211" spans="1:6" ht="14.25" customHeight="1" x14ac:dyDescent="0.2">
      <c r="A211" s="35" t="s">
        <v>2947</v>
      </c>
      <c r="B211" s="36" t="s">
        <v>2948</v>
      </c>
      <c r="C211" s="37">
        <v>10161907</v>
      </c>
      <c r="D211" s="38" t="s">
        <v>2949</v>
      </c>
      <c r="E211" s="39" t="s">
        <v>1808</v>
      </c>
      <c r="F211" s="37" t="s">
        <v>2903</v>
      </c>
    </row>
    <row r="212" spans="1:6" ht="14.25" customHeight="1" x14ac:dyDescent="0.2">
      <c r="A212" s="35" t="s">
        <v>2950</v>
      </c>
      <c r="B212" s="36" t="s">
        <v>2951</v>
      </c>
      <c r="C212" s="37">
        <v>10161908</v>
      </c>
      <c r="D212" s="38" t="s">
        <v>2952</v>
      </c>
      <c r="E212" s="39" t="s">
        <v>1808</v>
      </c>
      <c r="F212" s="37" t="s">
        <v>2903</v>
      </c>
    </row>
    <row r="213" spans="1:6" ht="14.25" customHeight="1" x14ac:dyDescent="0.2">
      <c r="A213" s="35" t="s">
        <v>2953</v>
      </c>
      <c r="B213" s="36" t="s">
        <v>2954</v>
      </c>
      <c r="C213" s="37">
        <v>10171501</v>
      </c>
      <c r="D213" s="38" t="s">
        <v>2955</v>
      </c>
      <c r="E213" s="39" t="s">
        <v>2956</v>
      </c>
      <c r="F213" s="37" t="s">
        <v>2957</v>
      </c>
    </row>
    <row r="214" spans="1:6" ht="14.25" customHeight="1" x14ac:dyDescent="0.2">
      <c r="A214" s="35" t="s">
        <v>2958</v>
      </c>
      <c r="B214" s="36" t="s">
        <v>2959</v>
      </c>
      <c r="C214" s="37">
        <v>10171502</v>
      </c>
      <c r="D214" s="38" t="s">
        <v>2960</v>
      </c>
      <c r="E214" s="39" t="s">
        <v>2956</v>
      </c>
      <c r="F214" s="37" t="s">
        <v>2957</v>
      </c>
    </row>
    <row r="215" spans="1:6" ht="14.25" customHeight="1" x14ac:dyDescent="0.2">
      <c r="A215" s="35" t="s">
        <v>2961</v>
      </c>
      <c r="B215" s="36" t="s">
        <v>2962</v>
      </c>
      <c r="C215" s="37">
        <v>10171503</v>
      </c>
      <c r="D215" s="38" t="s">
        <v>2963</v>
      </c>
      <c r="E215" s="39" t="s">
        <v>2956</v>
      </c>
      <c r="F215" s="37" t="s">
        <v>2957</v>
      </c>
    </row>
    <row r="216" spans="1:6" ht="14.25" customHeight="1" x14ac:dyDescent="0.2">
      <c r="A216" s="35" t="s">
        <v>2964</v>
      </c>
      <c r="B216" s="36" t="s">
        <v>2965</v>
      </c>
      <c r="C216" s="37">
        <v>10171504</v>
      </c>
      <c r="D216" s="38" t="s">
        <v>2966</v>
      </c>
      <c r="E216" s="39" t="s">
        <v>2956</v>
      </c>
      <c r="F216" s="37" t="s">
        <v>2957</v>
      </c>
    </row>
    <row r="217" spans="1:6" ht="14.25" customHeight="1" x14ac:dyDescent="0.2">
      <c r="A217" s="35" t="s">
        <v>2967</v>
      </c>
      <c r="B217" s="36" t="s">
        <v>2968</v>
      </c>
      <c r="C217" s="37">
        <v>10171601</v>
      </c>
      <c r="D217" s="38" t="s">
        <v>2969</v>
      </c>
      <c r="E217" s="39" t="s">
        <v>2956</v>
      </c>
      <c r="F217" s="37" t="s">
        <v>2957</v>
      </c>
    </row>
    <row r="218" spans="1:6" ht="14.25" customHeight="1" x14ac:dyDescent="0.2">
      <c r="A218" s="35" t="s">
        <v>2970</v>
      </c>
      <c r="B218" s="36" t="s">
        <v>2971</v>
      </c>
      <c r="C218" s="37">
        <v>10171602</v>
      </c>
      <c r="D218" s="38" t="s">
        <v>2972</v>
      </c>
      <c r="E218" s="39" t="s">
        <v>2956</v>
      </c>
      <c r="F218" s="37" t="s">
        <v>2957</v>
      </c>
    </row>
    <row r="219" spans="1:6" ht="14.25" customHeight="1" x14ac:dyDescent="0.2">
      <c r="A219" s="35" t="s">
        <v>2973</v>
      </c>
      <c r="B219" s="36" t="s">
        <v>2974</v>
      </c>
      <c r="C219" s="37">
        <v>10171603</v>
      </c>
      <c r="D219" s="38" t="s">
        <v>2975</v>
      </c>
      <c r="E219" s="39" t="s">
        <v>2956</v>
      </c>
      <c r="F219" s="37" t="s">
        <v>2957</v>
      </c>
    </row>
    <row r="220" spans="1:6" ht="14.25" customHeight="1" x14ac:dyDescent="0.2">
      <c r="A220" s="35" t="s">
        <v>2976</v>
      </c>
      <c r="B220" s="36" t="s">
        <v>2977</v>
      </c>
      <c r="C220" s="37">
        <v>10171604</v>
      </c>
      <c r="D220" s="38" t="s">
        <v>2978</v>
      </c>
      <c r="E220" s="39" t="s">
        <v>2956</v>
      </c>
      <c r="F220" s="37" t="s">
        <v>2957</v>
      </c>
    </row>
    <row r="221" spans="1:6" ht="14.25" customHeight="1" x14ac:dyDescent="0.2">
      <c r="A221" s="35" t="s">
        <v>2979</v>
      </c>
      <c r="B221" s="36" t="s">
        <v>2974</v>
      </c>
      <c r="C221" s="37">
        <v>10171605</v>
      </c>
      <c r="D221" s="38" t="s">
        <v>2980</v>
      </c>
      <c r="E221" s="39" t="s">
        <v>2956</v>
      </c>
      <c r="F221" s="37" t="s">
        <v>2957</v>
      </c>
    </row>
    <row r="222" spans="1:6" ht="14.25" customHeight="1" x14ac:dyDescent="0.2">
      <c r="A222" s="35" t="s">
        <v>2981</v>
      </c>
      <c r="B222" s="36" t="s">
        <v>2982</v>
      </c>
      <c r="C222" s="37">
        <v>10171701</v>
      </c>
      <c r="D222" s="38" t="s">
        <v>2983</v>
      </c>
      <c r="E222" s="39" t="s">
        <v>2984</v>
      </c>
      <c r="F222" s="37" t="s">
        <v>2985</v>
      </c>
    </row>
    <row r="223" spans="1:6" ht="14.25" customHeight="1" x14ac:dyDescent="0.2">
      <c r="A223" s="35" t="s">
        <v>2986</v>
      </c>
      <c r="B223" s="36" t="s">
        <v>2987</v>
      </c>
      <c r="C223" s="37">
        <v>10171702</v>
      </c>
      <c r="D223" s="38" t="s">
        <v>2988</v>
      </c>
      <c r="E223" s="39" t="s">
        <v>2984</v>
      </c>
      <c r="F223" s="37" t="s">
        <v>2985</v>
      </c>
    </row>
    <row r="224" spans="1:6" ht="14.25" customHeight="1" x14ac:dyDescent="0.2">
      <c r="A224" s="35" t="s">
        <v>2989</v>
      </c>
      <c r="B224" s="36" t="s">
        <v>2990</v>
      </c>
      <c r="C224" s="37">
        <v>10191506</v>
      </c>
      <c r="D224" s="38" t="s">
        <v>2991</v>
      </c>
      <c r="E224" s="39" t="s">
        <v>2984</v>
      </c>
      <c r="F224" s="37" t="s">
        <v>2985</v>
      </c>
    </row>
    <row r="225" spans="1:6" ht="14.25" customHeight="1" x14ac:dyDescent="0.2">
      <c r="A225" s="35" t="s">
        <v>2992</v>
      </c>
      <c r="B225" s="36" t="s">
        <v>2993</v>
      </c>
      <c r="C225" s="37">
        <v>10191507</v>
      </c>
      <c r="D225" s="38" t="s">
        <v>2994</v>
      </c>
      <c r="E225" s="39" t="s">
        <v>2984</v>
      </c>
      <c r="F225" s="37" t="s">
        <v>2985</v>
      </c>
    </row>
    <row r="226" spans="1:6" ht="14.25" customHeight="1" x14ac:dyDescent="0.2">
      <c r="A226" s="35" t="s">
        <v>2995</v>
      </c>
      <c r="B226" s="36" t="s">
        <v>2996</v>
      </c>
      <c r="C226" s="37">
        <v>10191508</v>
      </c>
      <c r="D226" s="38" t="s">
        <v>2997</v>
      </c>
      <c r="E226" s="39" t="s">
        <v>2984</v>
      </c>
      <c r="F226" s="37" t="s">
        <v>2985</v>
      </c>
    </row>
    <row r="227" spans="1:6" ht="14.25" customHeight="1" x14ac:dyDescent="0.2">
      <c r="A227" s="35" t="s">
        <v>2998</v>
      </c>
      <c r="B227" s="36" t="s">
        <v>2999</v>
      </c>
      <c r="C227" s="37">
        <v>10191509</v>
      </c>
      <c r="D227" s="38" t="s">
        <v>3000</v>
      </c>
      <c r="E227" s="39" t="s">
        <v>2984</v>
      </c>
      <c r="F227" s="37" t="s">
        <v>2985</v>
      </c>
    </row>
    <row r="228" spans="1:6" ht="14.25" customHeight="1" x14ac:dyDescent="0.2">
      <c r="A228" s="35" t="s">
        <v>3001</v>
      </c>
      <c r="B228" s="36" t="s">
        <v>3002</v>
      </c>
      <c r="C228" s="37">
        <v>10191701</v>
      </c>
      <c r="D228" s="38" t="s">
        <v>3003</v>
      </c>
      <c r="E228" s="39" t="s">
        <v>1966</v>
      </c>
      <c r="F228" s="37" t="s">
        <v>1969</v>
      </c>
    </row>
    <row r="229" spans="1:6" ht="14.25" customHeight="1" x14ac:dyDescent="0.2">
      <c r="A229" s="35" t="s">
        <v>3004</v>
      </c>
      <c r="B229" s="36" t="s">
        <v>3005</v>
      </c>
      <c r="C229" s="37">
        <v>10191703</v>
      </c>
      <c r="D229" s="38" t="s">
        <v>3006</v>
      </c>
      <c r="E229" s="39" t="s">
        <v>1966</v>
      </c>
      <c r="F229" s="37" t="s">
        <v>1969</v>
      </c>
    </row>
    <row r="230" spans="1:6" ht="14.25" customHeight="1" x14ac:dyDescent="0.2">
      <c r="A230" s="35" t="s">
        <v>3007</v>
      </c>
      <c r="B230" s="36" t="s">
        <v>3008</v>
      </c>
      <c r="C230" s="37">
        <v>10191704</v>
      </c>
      <c r="D230" s="38" t="s">
        <v>3009</v>
      </c>
      <c r="E230" s="39" t="s">
        <v>1966</v>
      </c>
      <c r="F230" s="37" t="s">
        <v>1969</v>
      </c>
    </row>
    <row r="231" spans="1:6" ht="14.25" customHeight="1" x14ac:dyDescent="0.2">
      <c r="A231" s="35" t="s">
        <v>3010</v>
      </c>
      <c r="B231" s="36" t="s">
        <v>3011</v>
      </c>
      <c r="C231" s="37">
        <v>10191705</v>
      </c>
      <c r="D231" s="38" t="s">
        <v>3012</v>
      </c>
      <c r="E231" s="39" t="s">
        <v>1966</v>
      </c>
      <c r="F231" s="37" t="s">
        <v>1969</v>
      </c>
    </row>
    <row r="232" spans="1:6" ht="14.25" customHeight="1" x14ac:dyDescent="0.2">
      <c r="A232" s="35" t="s">
        <v>3013</v>
      </c>
      <c r="B232" s="36" t="s">
        <v>3014</v>
      </c>
      <c r="C232" s="37">
        <v>10191706</v>
      </c>
      <c r="D232" s="38" t="s">
        <v>3015</v>
      </c>
      <c r="E232" s="39" t="s">
        <v>1966</v>
      </c>
      <c r="F232" s="37" t="s">
        <v>1969</v>
      </c>
    </row>
    <row r="233" spans="1:6" ht="14.25" customHeight="1" x14ac:dyDescent="0.2">
      <c r="A233" s="35" t="s">
        <v>3016</v>
      </c>
      <c r="B233" s="36" t="s">
        <v>3017</v>
      </c>
      <c r="C233" s="37">
        <v>11101501</v>
      </c>
      <c r="D233" s="38" t="s">
        <v>3018</v>
      </c>
      <c r="E233" s="39" t="s">
        <v>3019</v>
      </c>
      <c r="F233" s="37" t="s">
        <v>3020</v>
      </c>
    </row>
    <row r="234" spans="1:6" ht="14.25" customHeight="1" x14ac:dyDescent="0.2">
      <c r="A234" s="35" t="s">
        <v>3021</v>
      </c>
      <c r="B234" s="36" t="s">
        <v>3022</v>
      </c>
      <c r="C234" s="37">
        <v>11101502</v>
      </c>
      <c r="D234" s="38" t="s">
        <v>3023</v>
      </c>
      <c r="E234" s="39" t="s">
        <v>3024</v>
      </c>
      <c r="F234" s="37" t="s">
        <v>3020</v>
      </c>
    </row>
    <row r="235" spans="1:6" ht="14.25" customHeight="1" x14ac:dyDescent="0.2">
      <c r="A235" s="35" t="s">
        <v>3025</v>
      </c>
      <c r="B235" s="36" t="s">
        <v>3026</v>
      </c>
      <c r="C235" s="37">
        <v>11101503</v>
      </c>
      <c r="D235" s="38" t="s">
        <v>3027</v>
      </c>
      <c r="E235" s="39" t="s">
        <v>3028</v>
      </c>
      <c r="F235" s="37" t="s">
        <v>3029</v>
      </c>
    </row>
    <row r="236" spans="1:6" ht="14.25" customHeight="1" x14ac:dyDescent="0.2">
      <c r="A236" s="35" t="s">
        <v>3030</v>
      </c>
      <c r="B236" s="36" t="s">
        <v>3031</v>
      </c>
      <c r="C236" s="37">
        <v>11101504</v>
      </c>
      <c r="D236" s="38" t="s">
        <v>3032</v>
      </c>
      <c r="E236" s="39" t="s">
        <v>3019</v>
      </c>
      <c r="F236" s="37" t="s">
        <v>3020</v>
      </c>
    </row>
    <row r="237" spans="1:6" ht="14.25" customHeight="1" x14ac:dyDescent="0.2">
      <c r="A237" s="35" t="s">
        <v>3033</v>
      </c>
      <c r="B237" s="36" t="s">
        <v>3034</v>
      </c>
      <c r="C237" s="37">
        <v>11101505</v>
      </c>
      <c r="D237" s="38" t="s">
        <v>3035</v>
      </c>
      <c r="E237" s="39" t="s">
        <v>3028</v>
      </c>
      <c r="F237" s="37" t="s">
        <v>3029</v>
      </c>
    </row>
    <row r="238" spans="1:6" ht="14.25" customHeight="1" x14ac:dyDescent="0.2">
      <c r="A238" s="35" t="s">
        <v>3036</v>
      </c>
      <c r="B238" s="36" t="s">
        <v>3037</v>
      </c>
      <c r="C238" s="37">
        <v>11101506</v>
      </c>
      <c r="D238" s="38" t="s">
        <v>3038</v>
      </c>
      <c r="E238" s="39" t="s">
        <v>3039</v>
      </c>
      <c r="F238" s="37" t="s">
        <v>3040</v>
      </c>
    </row>
    <row r="239" spans="1:6" ht="14.25" customHeight="1" x14ac:dyDescent="0.2">
      <c r="A239" s="35" t="s">
        <v>3041</v>
      </c>
      <c r="B239" s="36" t="s">
        <v>3042</v>
      </c>
      <c r="C239" s="37">
        <v>11101507</v>
      </c>
      <c r="D239" s="38" t="s">
        <v>3043</v>
      </c>
      <c r="E239" s="39" t="s">
        <v>3044</v>
      </c>
      <c r="F239" s="37" t="s">
        <v>3045</v>
      </c>
    </row>
    <row r="240" spans="1:6" ht="14.25" customHeight="1" x14ac:dyDescent="0.2">
      <c r="A240" s="35" t="s">
        <v>3046</v>
      </c>
      <c r="B240" s="36" t="s">
        <v>3047</v>
      </c>
      <c r="C240" s="37">
        <v>11101508</v>
      </c>
      <c r="D240" s="38" t="s">
        <v>3048</v>
      </c>
      <c r="E240" s="39" t="s">
        <v>3019</v>
      </c>
      <c r="F240" s="37" t="s">
        <v>3020</v>
      </c>
    </row>
    <row r="241" spans="1:6" ht="14.25" customHeight="1" x14ac:dyDescent="0.2">
      <c r="A241" s="35" t="s">
        <v>3049</v>
      </c>
      <c r="B241" s="36" t="s">
        <v>3050</v>
      </c>
      <c r="C241" s="37">
        <v>11101509</v>
      </c>
      <c r="D241" s="38" t="s">
        <v>3051</v>
      </c>
      <c r="E241" s="39" t="s">
        <v>3019</v>
      </c>
      <c r="F241" s="37" t="s">
        <v>3020</v>
      </c>
    </row>
    <row r="242" spans="1:6" ht="14.25" customHeight="1" x14ac:dyDescent="0.2">
      <c r="A242" s="35" t="s">
        <v>3052</v>
      </c>
      <c r="B242" s="36" t="s">
        <v>3053</v>
      </c>
      <c r="C242" s="37">
        <v>11101510</v>
      </c>
      <c r="D242" s="38" t="s">
        <v>3054</v>
      </c>
      <c r="E242" s="39" t="s">
        <v>3028</v>
      </c>
      <c r="F242" s="37" t="s">
        <v>3029</v>
      </c>
    </row>
    <row r="243" spans="1:6" ht="14.25" customHeight="1" x14ac:dyDescent="0.2">
      <c r="A243" s="35" t="s">
        <v>3055</v>
      </c>
      <c r="B243" s="36" t="s">
        <v>3056</v>
      </c>
      <c r="C243" s="37">
        <v>11101511</v>
      </c>
      <c r="D243" s="38" t="s">
        <v>3057</v>
      </c>
      <c r="E243" s="39" t="s">
        <v>3019</v>
      </c>
      <c r="F243" s="37" t="s">
        <v>3020</v>
      </c>
    </row>
    <row r="244" spans="1:6" ht="14.25" customHeight="1" x14ac:dyDescent="0.2">
      <c r="A244" s="35" t="s">
        <v>3058</v>
      </c>
      <c r="B244" s="36" t="s">
        <v>3059</v>
      </c>
      <c r="C244" s="37">
        <v>11101512</v>
      </c>
      <c r="D244" s="38" t="s">
        <v>3060</v>
      </c>
      <c r="E244" s="39" t="s">
        <v>3028</v>
      </c>
      <c r="F244" s="37" t="s">
        <v>3029</v>
      </c>
    </row>
    <row r="245" spans="1:6" ht="14.25" customHeight="1" x14ac:dyDescent="0.2">
      <c r="A245" s="35" t="s">
        <v>3061</v>
      </c>
      <c r="B245" s="36" t="s">
        <v>3062</v>
      </c>
      <c r="C245" s="37">
        <v>11101513</v>
      </c>
      <c r="D245" s="38" t="s">
        <v>3063</v>
      </c>
      <c r="E245" s="39" t="s">
        <v>3019</v>
      </c>
      <c r="F245" s="37" t="s">
        <v>3020</v>
      </c>
    </row>
    <row r="246" spans="1:6" ht="14.25" customHeight="1" x14ac:dyDescent="0.2">
      <c r="A246" s="35" t="s">
        <v>3064</v>
      </c>
      <c r="B246" s="36" t="s">
        <v>3065</v>
      </c>
      <c r="C246" s="37">
        <v>11101514</v>
      </c>
      <c r="D246" s="38" t="s">
        <v>3066</v>
      </c>
      <c r="E246" s="39" t="s">
        <v>3019</v>
      </c>
      <c r="F246" s="37" t="s">
        <v>3020</v>
      </c>
    </row>
    <row r="247" spans="1:6" ht="14.25" customHeight="1" x14ac:dyDescent="0.2">
      <c r="A247" s="35" t="s">
        <v>3067</v>
      </c>
      <c r="B247" s="36" t="s">
        <v>3068</v>
      </c>
      <c r="C247" s="37">
        <v>11101515</v>
      </c>
      <c r="D247" s="38" t="s">
        <v>3069</v>
      </c>
      <c r="E247" s="39" t="s">
        <v>3019</v>
      </c>
      <c r="F247" s="37" t="s">
        <v>3020</v>
      </c>
    </row>
    <row r="248" spans="1:6" ht="14.25" customHeight="1" x14ac:dyDescent="0.2">
      <c r="A248" s="35" t="s">
        <v>3070</v>
      </c>
      <c r="B248" s="36" t="s">
        <v>3071</v>
      </c>
      <c r="C248" s="37">
        <v>11101516</v>
      </c>
      <c r="D248" s="38" t="s">
        <v>3072</v>
      </c>
      <c r="E248" s="39" t="s">
        <v>3019</v>
      </c>
      <c r="F248" s="37" t="s">
        <v>3020</v>
      </c>
    </row>
    <row r="249" spans="1:6" ht="14.25" customHeight="1" x14ac:dyDescent="0.2">
      <c r="A249" s="35" t="s">
        <v>3073</v>
      </c>
      <c r="B249" s="36" t="s">
        <v>3074</v>
      </c>
      <c r="C249" s="37">
        <v>11101517</v>
      </c>
      <c r="D249" s="38" t="s">
        <v>3075</v>
      </c>
      <c r="E249" s="39" t="s">
        <v>3019</v>
      </c>
      <c r="F249" s="37" t="s">
        <v>3020</v>
      </c>
    </row>
    <row r="250" spans="1:6" ht="14.25" customHeight="1" x14ac:dyDescent="0.2">
      <c r="A250" s="35" t="s">
        <v>3076</v>
      </c>
      <c r="B250" s="36" t="s">
        <v>3077</v>
      </c>
      <c r="C250" s="37">
        <v>11101518</v>
      </c>
      <c r="D250" s="38" t="s">
        <v>3078</v>
      </c>
      <c r="E250" s="39" t="s">
        <v>3019</v>
      </c>
      <c r="F250" s="37" t="s">
        <v>3020</v>
      </c>
    </row>
    <row r="251" spans="1:6" ht="14.25" customHeight="1" x14ac:dyDescent="0.2">
      <c r="A251" s="35" t="s">
        <v>3079</v>
      </c>
      <c r="B251" s="36" t="s">
        <v>3080</v>
      </c>
      <c r="C251" s="37">
        <v>11101519</v>
      </c>
      <c r="D251" s="38" t="s">
        <v>3081</v>
      </c>
      <c r="E251" s="39" t="s">
        <v>3028</v>
      </c>
      <c r="F251" s="37" t="s">
        <v>3029</v>
      </c>
    </row>
    <row r="252" spans="1:6" ht="14.25" customHeight="1" x14ac:dyDescent="0.2">
      <c r="A252" s="35" t="s">
        <v>3082</v>
      </c>
      <c r="B252" s="36" t="s">
        <v>3083</v>
      </c>
      <c r="C252" s="37">
        <v>11101520</v>
      </c>
      <c r="D252" s="38" t="s">
        <v>3084</v>
      </c>
      <c r="E252" s="39" t="s">
        <v>3028</v>
      </c>
      <c r="F252" s="37" t="s">
        <v>3029</v>
      </c>
    </row>
    <row r="253" spans="1:6" ht="14.25" customHeight="1" x14ac:dyDescent="0.2">
      <c r="A253" s="35" t="s">
        <v>3085</v>
      </c>
      <c r="B253" s="36" t="s">
        <v>3086</v>
      </c>
      <c r="C253" s="37">
        <v>11101521</v>
      </c>
      <c r="D253" s="38" t="s">
        <v>3087</v>
      </c>
      <c r="E253" s="39" t="s">
        <v>3028</v>
      </c>
      <c r="F253" s="37" t="s">
        <v>3029</v>
      </c>
    </row>
    <row r="254" spans="1:6" ht="14.25" customHeight="1" x14ac:dyDescent="0.2">
      <c r="A254" s="35" t="s">
        <v>3088</v>
      </c>
      <c r="B254" s="36" t="s">
        <v>3089</v>
      </c>
      <c r="C254" s="37">
        <v>11101522</v>
      </c>
      <c r="D254" s="38" t="s">
        <v>3090</v>
      </c>
      <c r="E254" s="39" t="s">
        <v>3028</v>
      </c>
      <c r="F254" s="37" t="s">
        <v>3029</v>
      </c>
    </row>
    <row r="255" spans="1:6" ht="14.25" customHeight="1" x14ac:dyDescent="0.2">
      <c r="A255" s="35" t="s">
        <v>3091</v>
      </c>
      <c r="B255" s="36" t="s">
        <v>3092</v>
      </c>
      <c r="C255" s="37">
        <v>11101523</v>
      </c>
      <c r="D255" s="38" t="s">
        <v>3093</v>
      </c>
      <c r="E255" s="39" t="s">
        <v>3028</v>
      </c>
      <c r="F255" s="37" t="s">
        <v>3029</v>
      </c>
    </row>
    <row r="256" spans="1:6" ht="14.25" customHeight="1" x14ac:dyDescent="0.2">
      <c r="A256" s="35" t="s">
        <v>3094</v>
      </c>
      <c r="B256" s="36" t="s">
        <v>3095</v>
      </c>
      <c r="C256" s="37">
        <v>11101524</v>
      </c>
      <c r="D256" s="38" t="s">
        <v>3096</v>
      </c>
      <c r="E256" s="39" t="s">
        <v>3019</v>
      </c>
      <c r="F256" s="37" t="s">
        <v>3020</v>
      </c>
    </row>
    <row r="257" spans="1:6" ht="14.25" customHeight="1" x14ac:dyDescent="0.2">
      <c r="A257" s="35" t="s">
        <v>3097</v>
      </c>
      <c r="B257" s="36" t="s">
        <v>3098</v>
      </c>
      <c r="C257" s="37">
        <v>11101525</v>
      </c>
      <c r="D257" s="38" t="s">
        <v>3099</v>
      </c>
      <c r="E257" s="39" t="s">
        <v>3028</v>
      </c>
      <c r="F257" s="37" t="s">
        <v>3029</v>
      </c>
    </row>
    <row r="258" spans="1:6" ht="14.25" customHeight="1" x14ac:dyDescent="0.2">
      <c r="A258" s="35" t="s">
        <v>3100</v>
      </c>
      <c r="B258" s="36" t="s">
        <v>3101</v>
      </c>
      <c r="C258" s="37">
        <v>11101526</v>
      </c>
      <c r="D258" s="38" t="s">
        <v>3102</v>
      </c>
      <c r="E258" s="39" t="s">
        <v>3028</v>
      </c>
      <c r="F258" s="37" t="s">
        <v>3029</v>
      </c>
    </row>
    <row r="259" spans="1:6" ht="14.25" customHeight="1" x14ac:dyDescent="0.2">
      <c r="A259" s="35" t="s">
        <v>3103</v>
      </c>
      <c r="B259" s="36" t="s">
        <v>3104</v>
      </c>
      <c r="C259" s="37">
        <v>11101527</v>
      </c>
      <c r="D259" s="38" t="s">
        <v>3105</v>
      </c>
      <c r="E259" s="39" t="s">
        <v>3028</v>
      </c>
      <c r="F259" s="37" t="s">
        <v>3029</v>
      </c>
    </row>
    <row r="260" spans="1:6" ht="14.25" customHeight="1" x14ac:dyDescent="0.2">
      <c r="A260" s="35" t="s">
        <v>3106</v>
      </c>
      <c r="B260" s="36" t="s">
        <v>3107</v>
      </c>
      <c r="C260" s="37">
        <v>11101601</v>
      </c>
      <c r="D260" s="38" t="s">
        <v>3108</v>
      </c>
      <c r="E260" s="39" t="s">
        <v>3019</v>
      </c>
      <c r="F260" s="37" t="s">
        <v>3020</v>
      </c>
    </row>
    <row r="261" spans="1:6" ht="14.25" customHeight="1" x14ac:dyDescent="0.2">
      <c r="A261" s="35" t="s">
        <v>3109</v>
      </c>
      <c r="B261" s="36" t="s">
        <v>3110</v>
      </c>
      <c r="C261" s="37">
        <v>11101602</v>
      </c>
      <c r="D261" s="38" t="s">
        <v>3111</v>
      </c>
      <c r="E261" s="39" t="s">
        <v>3019</v>
      </c>
      <c r="F261" s="37" t="s">
        <v>3020</v>
      </c>
    </row>
    <row r="262" spans="1:6" ht="14.25" customHeight="1" x14ac:dyDescent="0.2">
      <c r="A262" s="35" t="s">
        <v>3112</v>
      </c>
      <c r="B262" s="36" t="s">
        <v>3113</v>
      </c>
      <c r="C262" s="37">
        <v>11101603</v>
      </c>
      <c r="D262" s="38" t="s">
        <v>3114</v>
      </c>
      <c r="E262" s="39" t="s">
        <v>3019</v>
      </c>
      <c r="F262" s="37" t="s">
        <v>3020</v>
      </c>
    </row>
    <row r="263" spans="1:6" ht="14.25" customHeight="1" x14ac:dyDescent="0.2">
      <c r="A263" s="35" t="s">
        <v>3115</v>
      </c>
      <c r="B263" s="36" t="s">
        <v>3116</v>
      </c>
      <c r="C263" s="37">
        <v>11101604</v>
      </c>
      <c r="D263" s="38" t="s">
        <v>3117</v>
      </c>
      <c r="E263" s="39" t="s">
        <v>3019</v>
      </c>
      <c r="F263" s="37" t="s">
        <v>3020</v>
      </c>
    </row>
    <row r="264" spans="1:6" ht="14.25" customHeight="1" x14ac:dyDescent="0.2">
      <c r="A264" s="35" t="s">
        <v>3118</v>
      </c>
      <c r="B264" s="36" t="s">
        <v>3119</v>
      </c>
      <c r="C264" s="37">
        <v>11101605</v>
      </c>
      <c r="D264" s="38" t="s">
        <v>3120</v>
      </c>
      <c r="E264" s="39" t="s">
        <v>3019</v>
      </c>
      <c r="F264" s="37" t="s">
        <v>3020</v>
      </c>
    </row>
    <row r="265" spans="1:6" ht="14.25" customHeight="1" x14ac:dyDescent="0.2">
      <c r="A265" s="35" t="s">
        <v>3121</v>
      </c>
      <c r="B265" s="36" t="s">
        <v>3122</v>
      </c>
      <c r="C265" s="37">
        <v>11101606</v>
      </c>
      <c r="D265" s="38" t="s">
        <v>3123</v>
      </c>
      <c r="E265" s="39" t="s">
        <v>3019</v>
      </c>
      <c r="F265" s="37" t="s">
        <v>3020</v>
      </c>
    </row>
    <row r="266" spans="1:6" ht="14.25" customHeight="1" x14ac:dyDescent="0.2">
      <c r="A266" s="35" t="s">
        <v>3124</v>
      </c>
      <c r="B266" s="36" t="s">
        <v>3125</v>
      </c>
      <c r="C266" s="37">
        <v>11101607</v>
      </c>
      <c r="D266" s="38" t="s">
        <v>3126</v>
      </c>
      <c r="E266" s="39" t="s">
        <v>3019</v>
      </c>
      <c r="F266" s="37" t="s">
        <v>3020</v>
      </c>
    </row>
    <row r="267" spans="1:6" ht="14.25" customHeight="1" x14ac:dyDescent="0.2">
      <c r="A267" s="35" t="s">
        <v>3127</v>
      </c>
      <c r="B267" s="36" t="s">
        <v>3128</v>
      </c>
      <c r="C267" s="37">
        <v>11101608</v>
      </c>
      <c r="D267" s="38" t="s">
        <v>3129</v>
      </c>
      <c r="E267" s="39" t="s">
        <v>3019</v>
      </c>
      <c r="F267" s="37" t="s">
        <v>3020</v>
      </c>
    </row>
    <row r="268" spans="1:6" ht="14.25" customHeight="1" x14ac:dyDescent="0.2">
      <c r="A268" s="35" t="s">
        <v>3130</v>
      </c>
      <c r="B268" s="36" t="s">
        <v>3131</v>
      </c>
      <c r="C268" s="37">
        <v>11101609</v>
      </c>
      <c r="D268" s="38" t="s">
        <v>3132</v>
      </c>
      <c r="E268" s="39" t="s">
        <v>3019</v>
      </c>
      <c r="F268" s="37" t="s">
        <v>3020</v>
      </c>
    </row>
    <row r="269" spans="1:6" ht="14.25" customHeight="1" x14ac:dyDescent="0.2">
      <c r="A269" s="35" t="s">
        <v>3133</v>
      </c>
      <c r="B269" s="36" t="s">
        <v>3134</v>
      </c>
      <c r="C269" s="37">
        <v>11101610</v>
      </c>
      <c r="D269" s="38" t="s">
        <v>3135</v>
      </c>
      <c r="E269" s="39" t="s">
        <v>3019</v>
      </c>
      <c r="F269" s="37" t="s">
        <v>3020</v>
      </c>
    </row>
    <row r="270" spans="1:6" ht="14.25" customHeight="1" x14ac:dyDescent="0.2">
      <c r="A270" s="35" t="s">
        <v>3136</v>
      </c>
      <c r="B270" s="36" t="s">
        <v>3137</v>
      </c>
      <c r="C270" s="37">
        <v>11101611</v>
      </c>
      <c r="D270" s="38" t="s">
        <v>3138</v>
      </c>
      <c r="E270" s="39" t="s">
        <v>3019</v>
      </c>
      <c r="F270" s="37" t="s">
        <v>3020</v>
      </c>
    </row>
    <row r="271" spans="1:6" ht="14.25" customHeight="1" x14ac:dyDescent="0.2">
      <c r="A271" s="35" t="s">
        <v>3139</v>
      </c>
      <c r="B271" s="36" t="s">
        <v>3140</v>
      </c>
      <c r="C271" s="37">
        <v>11101612</v>
      </c>
      <c r="D271" s="38" t="s">
        <v>3141</v>
      </c>
      <c r="E271" s="39" t="s">
        <v>3019</v>
      </c>
      <c r="F271" s="37" t="s">
        <v>3020</v>
      </c>
    </row>
    <row r="272" spans="1:6" ht="14.25" customHeight="1" x14ac:dyDescent="0.2">
      <c r="A272" s="35" t="s">
        <v>3142</v>
      </c>
      <c r="B272" s="36" t="s">
        <v>3143</v>
      </c>
      <c r="C272" s="37">
        <v>11101613</v>
      </c>
      <c r="D272" s="38" t="s">
        <v>3144</v>
      </c>
      <c r="E272" s="39" t="s">
        <v>3019</v>
      </c>
      <c r="F272" s="37" t="s">
        <v>3020</v>
      </c>
    </row>
    <row r="273" spans="1:6" ht="14.25" customHeight="1" x14ac:dyDescent="0.2">
      <c r="A273" s="35" t="s">
        <v>3145</v>
      </c>
      <c r="B273" s="36" t="s">
        <v>3146</v>
      </c>
      <c r="C273" s="37">
        <v>11101614</v>
      </c>
      <c r="D273" s="38" t="s">
        <v>3147</v>
      </c>
      <c r="E273" s="39" t="s">
        <v>3019</v>
      </c>
      <c r="F273" s="37" t="s">
        <v>3020</v>
      </c>
    </row>
    <row r="274" spans="1:6" ht="14.25" customHeight="1" x14ac:dyDescent="0.2">
      <c r="A274" s="35" t="s">
        <v>3148</v>
      </c>
      <c r="B274" s="36" t="s">
        <v>3149</v>
      </c>
      <c r="C274" s="37">
        <v>11101615</v>
      </c>
      <c r="D274" s="38" t="s">
        <v>3150</v>
      </c>
      <c r="E274" s="39" t="s">
        <v>3019</v>
      </c>
      <c r="F274" s="37" t="s">
        <v>3020</v>
      </c>
    </row>
    <row r="275" spans="1:6" ht="14.25" customHeight="1" x14ac:dyDescent="0.2">
      <c r="A275" s="35" t="s">
        <v>3151</v>
      </c>
      <c r="B275" s="36" t="s">
        <v>3152</v>
      </c>
      <c r="C275" s="37">
        <v>11101616</v>
      </c>
      <c r="D275" s="38" t="s">
        <v>3153</v>
      </c>
      <c r="E275" s="39" t="s">
        <v>3019</v>
      </c>
      <c r="F275" s="37" t="s">
        <v>3020</v>
      </c>
    </row>
    <row r="276" spans="1:6" ht="14.25" customHeight="1" x14ac:dyDescent="0.2">
      <c r="A276" s="35" t="s">
        <v>3154</v>
      </c>
      <c r="B276" s="36" t="s">
        <v>3155</v>
      </c>
      <c r="C276" s="37">
        <v>11101617</v>
      </c>
      <c r="D276" s="38" t="s">
        <v>3156</v>
      </c>
      <c r="E276" s="39" t="s">
        <v>3019</v>
      </c>
      <c r="F276" s="37" t="s">
        <v>3020</v>
      </c>
    </row>
    <row r="277" spans="1:6" ht="14.25" customHeight="1" x14ac:dyDescent="0.2">
      <c r="A277" s="35" t="s">
        <v>3157</v>
      </c>
      <c r="B277" s="36" t="s">
        <v>3158</v>
      </c>
      <c r="C277" s="37">
        <v>11101618</v>
      </c>
      <c r="D277" s="38" t="s">
        <v>3159</v>
      </c>
      <c r="E277" s="39" t="s">
        <v>3019</v>
      </c>
      <c r="F277" s="37" t="s">
        <v>3020</v>
      </c>
    </row>
    <row r="278" spans="1:6" ht="14.25" customHeight="1" x14ac:dyDescent="0.2">
      <c r="A278" s="35" t="s">
        <v>3160</v>
      </c>
      <c r="B278" s="36" t="s">
        <v>3161</v>
      </c>
      <c r="C278" s="37">
        <v>11101619</v>
      </c>
      <c r="D278" s="38" t="s">
        <v>3162</v>
      </c>
      <c r="E278" s="39" t="s">
        <v>3019</v>
      </c>
      <c r="F278" s="37" t="s">
        <v>3020</v>
      </c>
    </row>
    <row r="279" spans="1:6" ht="14.25" customHeight="1" x14ac:dyDescent="0.2">
      <c r="A279" s="35" t="s">
        <v>3163</v>
      </c>
      <c r="B279" s="36" t="s">
        <v>3164</v>
      </c>
      <c r="C279" s="37">
        <v>11101620</v>
      </c>
      <c r="D279" s="38" t="s">
        <v>3165</v>
      </c>
      <c r="E279" s="39" t="s">
        <v>3019</v>
      </c>
      <c r="F279" s="37" t="s">
        <v>3020</v>
      </c>
    </row>
    <row r="280" spans="1:6" ht="14.25" customHeight="1" x14ac:dyDescent="0.2">
      <c r="A280" s="35" t="s">
        <v>3166</v>
      </c>
      <c r="B280" s="36" t="s">
        <v>3167</v>
      </c>
      <c r="C280" s="37">
        <v>11101621</v>
      </c>
      <c r="D280" s="38" t="s">
        <v>3168</v>
      </c>
      <c r="E280" s="39" t="s">
        <v>3019</v>
      </c>
      <c r="F280" s="37" t="s">
        <v>3020</v>
      </c>
    </row>
    <row r="281" spans="1:6" ht="14.25" customHeight="1" x14ac:dyDescent="0.2">
      <c r="A281" s="35" t="s">
        <v>3169</v>
      </c>
      <c r="B281" s="36" t="s">
        <v>3170</v>
      </c>
      <c r="C281" s="37">
        <v>11101622</v>
      </c>
      <c r="D281" s="38" t="s">
        <v>3171</v>
      </c>
      <c r="E281" s="39" t="s">
        <v>3019</v>
      </c>
      <c r="F281" s="37" t="s">
        <v>3020</v>
      </c>
    </row>
    <row r="282" spans="1:6" ht="14.25" customHeight="1" x14ac:dyDescent="0.2">
      <c r="A282" s="35" t="s">
        <v>3172</v>
      </c>
      <c r="B282" s="36" t="s">
        <v>3173</v>
      </c>
      <c r="C282" s="37">
        <v>11101623</v>
      </c>
      <c r="D282" s="38" t="s">
        <v>3174</v>
      </c>
      <c r="E282" s="39" t="s">
        <v>3019</v>
      </c>
      <c r="F282" s="37" t="s">
        <v>3020</v>
      </c>
    </row>
    <row r="283" spans="1:6" ht="14.25" customHeight="1" x14ac:dyDescent="0.2">
      <c r="A283" s="35" t="s">
        <v>3175</v>
      </c>
      <c r="B283" s="36" t="s">
        <v>3176</v>
      </c>
      <c r="C283" s="37">
        <v>11101701</v>
      </c>
      <c r="D283" s="38" t="s">
        <v>3177</v>
      </c>
      <c r="E283" s="39" t="s">
        <v>3019</v>
      </c>
      <c r="F283" s="37" t="s">
        <v>3178</v>
      </c>
    </row>
    <row r="284" spans="1:6" ht="14.25" customHeight="1" x14ac:dyDescent="0.2">
      <c r="A284" s="35" t="s">
        <v>3179</v>
      </c>
      <c r="B284" s="36" t="s">
        <v>3180</v>
      </c>
      <c r="C284" s="37">
        <v>11101702</v>
      </c>
      <c r="D284" s="38" t="s">
        <v>3181</v>
      </c>
      <c r="E284" s="39" t="s">
        <v>3044</v>
      </c>
      <c r="F284" s="37" t="s">
        <v>3045</v>
      </c>
    </row>
    <row r="285" spans="1:6" ht="14.25" customHeight="1" x14ac:dyDescent="0.2">
      <c r="A285" s="35" t="s">
        <v>3182</v>
      </c>
      <c r="B285" s="36" t="s">
        <v>3110</v>
      </c>
      <c r="C285" s="37">
        <v>11101703</v>
      </c>
      <c r="D285" s="38" t="s">
        <v>3183</v>
      </c>
      <c r="E285" s="39" t="s">
        <v>3184</v>
      </c>
      <c r="F285" s="37" t="s">
        <v>3178</v>
      </c>
    </row>
    <row r="286" spans="1:6" ht="14.25" customHeight="1" x14ac:dyDescent="0.2">
      <c r="A286" s="35" t="s">
        <v>3185</v>
      </c>
      <c r="B286" s="36" t="s">
        <v>3186</v>
      </c>
      <c r="C286" s="37">
        <v>11101704</v>
      </c>
      <c r="D286" s="38" t="s">
        <v>3187</v>
      </c>
      <c r="E286" s="39" t="s">
        <v>3184</v>
      </c>
      <c r="F286" s="37" t="s">
        <v>3178</v>
      </c>
    </row>
    <row r="287" spans="1:6" ht="14.25" customHeight="1" x14ac:dyDescent="0.2">
      <c r="A287" s="35" t="s">
        <v>3188</v>
      </c>
      <c r="B287" s="36" t="s">
        <v>3189</v>
      </c>
      <c r="C287" s="37">
        <v>11101705</v>
      </c>
      <c r="D287" s="38" t="s">
        <v>3190</v>
      </c>
      <c r="E287" s="39" t="s">
        <v>3184</v>
      </c>
      <c r="F287" s="37" t="s">
        <v>3178</v>
      </c>
    </row>
    <row r="288" spans="1:6" ht="14.25" customHeight="1" x14ac:dyDescent="0.2">
      <c r="A288" s="35" t="s">
        <v>3191</v>
      </c>
      <c r="B288" s="36" t="s">
        <v>3192</v>
      </c>
      <c r="C288" s="37">
        <v>11101706</v>
      </c>
      <c r="D288" s="38" t="s">
        <v>3193</v>
      </c>
      <c r="E288" s="39" t="s">
        <v>3184</v>
      </c>
      <c r="F288" s="37" t="s">
        <v>3178</v>
      </c>
    </row>
    <row r="289" spans="1:6" ht="14.25" customHeight="1" x14ac:dyDescent="0.2">
      <c r="A289" s="35" t="s">
        <v>3194</v>
      </c>
      <c r="B289" s="36" t="s">
        <v>3195</v>
      </c>
      <c r="C289" s="37">
        <v>11101707</v>
      </c>
      <c r="D289" s="38" t="s">
        <v>3196</v>
      </c>
      <c r="E289" s="39" t="s">
        <v>3184</v>
      </c>
      <c r="F289" s="37" t="s">
        <v>3178</v>
      </c>
    </row>
    <row r="290" spans="1:6" ht="14.25" customHeight="1" x14ac:dyDescent="0.2">
      <c r="A290" s="35" t="s">
        <v>3197</v>
      </c>
      <c r="B290" s="36" t="s">
        <v>3198</v>
      </c>
      <c r="C290" s="37">
        <v>11101708</v>
      </c>
      <c r="D290" s="38" t="s">
        <v>3199</v>
      </c>
      <c r="E290" s="39" t="s">
        <v>3184</v>
      </c>
      <c r="F290" s="37" t="s">
        <v>3178</v>
      </c>
    </row>
    <row r="291" spans="1:6" ht="14.25" customHeight="1" x14ac:dyDescent="0.2">
      <c r="A291" s="35" t="s">
        <v>3200</v>
      </c>
      <c r="B291" s="36" t="s">
        <v>3201</v>
      </c>
      <c r="C291" s="37">
        <v>11101709</v>
      </c>
      <c r="D291" s="38" t="s">
        <v>3202</v>
      </c>
      <c r="E291" s="39" t="s">
        <v>3184</v>
      </c>
      <c r="F291" s="37" t="s">
        <v>3178</v>
      </c>
    </row>
    <row r="292" spans="1:6" ht="14.25" customHeight="1" x14ac:dyDescent="0.2">
      <c r="A292" s="35" t="s">
        <v>3203</v>
      </c>
      <c r="B292" s="36" t="s">
        <v>3204</v>
      </c>
      <c r="C292" s="37">
        <v>11101710</v>
      </c>
      <c r="D292" s="38" t="s">
        <v>3205</v>
      </c>
      <c r="E292" s="39" t="s">
        <v>3184</v>
      </c>
      <c r="F292" s="37" t="s">
        <v>3178</v>
      </c>
    </row>
    <row r="293" spans="1:6" ht="14.25" customHeight="1" x14ac:dyDescent="0.2">
      <c r="A293" s="35" t="s">
        <v>3206</v>
      </c>
      <c r="B293" s="36" t="s">
        <v>3207</v>
      </c>
      <c r="C293" s="37">
        <v>11101711</v>
      </c>
      <c r="D293" s="38" t="s">
        <v>3208</v>
      </c>
      <c r="E293" s="39" t="s">
        <v>3209</v>
      </c>
      <c r="F293" s="37" t="s">
        <v>3210</v>
      </c>
    </row>
    <row r="294" spans="1:6" ht="14.25" customHeight="1" x14ac:dyDescent="0.2">
      <c r="A294" s="35" t="s">
        <v>3211</v>
      </c>
      <c r="B294" s="36" t="s">
        <v>3212</v>
      </c>
      <c r="C294" s="37">
        <v>11101712</v>
      </c>
      <c r="D294" s="38" t="s">
        <v>3213</v>
      </c>
      <c r="E294" s="39" t="s">
        <v>3214</v>
      </c>
      <c r="F294" s="37" t="s">
        <v>3215</v>
      </c>
    </row>
    <row r="295" spans="1:6" ht="14.25" customHeight="1" x14ac:dyDescent="0.2">
      <c r="A295" s="35" t="s">
        <v>3216</v>
      </c>
      <c r="B295" s="36" t="s">
        <v>3217</v>
      </c>
      <c r="C295" s="37">
        <v>11101713</v>
      </c>
      <c r="D295" s="38" t="s">
        <v>3218</v>
      </c>
      <c r="E295" s="39" t="s">
        <v>3184</v>
      </c>
      <c r="F295" s="37" t="s">
        <v>3178</v>
      </c>
    </row>
    <row r="296" spans="1:6" ht="14.25" customHeight="1" x14ac:dyDescent="0.2">
      <c r="A296" s="35" t="s">
        <v>3219</v>
      </c>
      <c r="B296" s="36" t="s">
        <v>3220</v>
      </c>
      <c r="C296" s="37">
        <v>11101715</v>
      </c>
      <c r="D296" s="38" t="s">
        <v>3221</v>
      </c>
      <c r="E296" s="39" t="s">
        <v>3184</v>
      </c>
      <c r="F296" s="37" t="s">
        <v>3178</v>
      </c>
    </row>
    <row r="297" spans="1:6" ht="14.25" customHeight="1" x14ac:dyDescent="0.2">
      <c r="A297" s="35" t="s">
        <v>3222</v>
      </c>
      <c r="B297" s="36" t="s">
        <v>3223</v>
      </c>
      <c r="C297" s="37">
        <v>11101714</v>
      </c>
      <c r="D297" s="38" t="s">
        <v>3224</v>
      </c>
      <c r="E297" s="39" t="s">
        <v>3184</v>
      </c>
      <c r="F297" s="37" t="s">
        <v>3178</v>
      </c>
    </row>
    <row r="298" spans="1:6" ht="14.25" customHeight="1" x14ac:dyDescent="0.2">
      <c r="A298" s="35" t="s">
        <v>3225</v>
      </c>
      <c r="B298" s="36" t="s">
        <v>3226</v>
      </c>
      <c r="C298" s="37">
        <v>11101716</v>
      </c>
      <c r="D298" s="38" t="s">
        <v>3227</v>
      </c>
      <c r="E298" s="39" t="s">
        <v>3184</v>
      </c>
      <c r="F298" s="37" t="s">
        <v>3178</v>
      </c>
    </row>
    <row r="299" spans="1:6" ht="14.25" customHeight="1" x14ac:dyDescent="0.2">
      <c r="A299" s="35" t="s">
        <v>3228</v>
      </c>
      <c r="B299" s="36" t="s">
        <v>3229</v>
      </c>
      <c r="C299" s="37">
        <v>11101717</v>
      </c>
      <c r="D299" s="38" t="s">
        <v>3230</v>
      </c>
      <c r="E299" s="39" t="s">
        <v>3184</v>
      </c>
      <c r="F299" s="37" t="s">
        <v>3178</v>
      </c>
    </row>
    <row r="300" spans="1:6" ht="14.25" customHeight="1" x14ac:dyDescent="0.2">
      <c r="A300" s="35" t="s">
        <v>3231</v>
      </c>
      <c r="B300" s="36" t="s">
        <v>3232</v>
      </c>
      <c r="C300" s="37">
        <v>11101718</v>
      </c>
      <c r="D300" s="38" t="s">
        <v>3233</v>
      </c>
      <c r="E300" s="39" t="s">
        <v>3184</v>
      </c>
      <c r="F300" s="37" t="s">
        <v>3178</v>
      </c>
    </row>
    <row r="301" spans="1:6" ht="14.25" customHeight="1" x14ac:dyDescent="0.2">
      <c r="A301" s="35" t="s">
        <v>3234</v>
      </c>
      <c r="B301" s="36" t="s">
        <v>3235</v>
      </c>
      <c r="C301" s="37">
        <v>11101719</v>
      </c>
      <c r="D301" s="38" t="s">
        <v>3236</v>
      </c>
      <c r="E301" s="39" t="s">
        <v>3184</v>
      </c>
      <c r="F301" s="37" t="s">
        <v>3178</v>
      </c>
    </row>
    <row r="302" spans="1:6" ht="14.25" customHeight="1" x14ac:dyDescent="0.2">
      <c r="A302" s="35" t="s">
        <v>3237</v>
      </c>
      <c r="B302" s="36" t="s">
        <v>3238</v>
      </c>
      <c r="C302" s="37">
        <v>11101801</v>
      </c>
      <c r="D302" s="38" t="s">
        <v>3239</v>
      </c>
      <c r="E302" s="39" t="s">
        <v>3240</v>
      </c>
      <c r="F302" s="37" t="s">
        <v>3241</v>
      </c>
    </row>
    <row r="303" spans="1:6" ht="14.25" customHeight="1" x14ac:dyDescent="0.2">
      <c r="A303" s="35" t="s">
        <v>3242</v>
      </c>
      <c r="B303" s="36" t="s">
        <v>3243</v>
      </c>
      <c r="C303" s="37">
        <v>11101802</v>
      </c>
      <c r="D303" s="38" t="s">
        <v>3244</v>
      </c>
      <c r="E303" s="39" t="s">
        <v>3240</v>
      </c>
      <c r="F303" s="37" t="s">
        <v>3241</v>
      </c>
    </row>
    <row r="304" spans="1:6" ht="14.25" customHeight="1" x14ac:dyDescent="0.2">
      <c r="A304" s="35" t="s">
        <v>3245</v>
      </c>
      <c r="B304" s="36" t="s">
        <v>3246</v>
      </c>
      <c r="C304" s="37">
        <v>11101803</v>
      </c>
      <c r="D304" s="38" t="s">
        <v>3247</v>
      </c>
      <c r="E304" s="39" t="s">
        <v>3240</v>
      </c>
      <c r="F304" s="37" t="s">
        <v>3241</v>
      </c>
    </row>
    <row r="305" spans="1:6" ht="14.25" customHeight="1" x14ac:dyDescent="0.2">
      <c r="A305" s="35" t="s">
        <v>3248</v>
      </c>
      <c r="B305" s="36" t="s">
        <v>3249</v>
      </c>
      <c r="C305" s="37">
        <v>11111501</v>
      </c>
      <c r="D305" s="38" t="s">
        <v>3250</v>
      </c>
      <c r="E305" s="39" t="s">
        <v>1966</v>
      </c>
      <c r="F305" s="37" t="s">
        <v>1969</v>
      </c>
    </row>
    <row r="306" spans="1:6" ht="14.25" customHeight="1" x14ac:dyDescent="0.2">
      <c r="A306" s="35" t="s">
        <v>3251</v>
      </c>
      <c r="B306" s="36" t="s">
        <v>3252</v>
      </c>
      <c r="C306" s="37">
        <v>11111502</v>
      </c>
      <c r="D306" s="38" t="s">
        <v>3253</v>
      </c>
      <c r="E306" s="39" t="s">
        <v>3254</v>
      </c>
      <c r="F306" s="37" t="s">
        <v>3255</v>
      </c>
    </row>
    <row r="307" spans="1:6" ht="14.25" customHeight="1" x14ac:dyDescent="0.2">
      <c r="A307" s="35" t="s">
        <v>3256</v>
      </c>
      <c r="B307" s="36" t="s">
        <v>3257</v>
      </c>
      <c r="C307" s="37">
        <v>11111503</v>
      </c>
      <c r="D307" s="38" t="s">
        <v>3258</v>
      </c>
      <c r="E307" s="39" t="s">
        <v>3254</v>
      </c>
      <c r="F307" s="37"/>
    </row>
    <row r="308" spans="1:6" ht="14.25" customHeight="1" x14ac:dyDescent="0.2">
      <c r="A308" s="35" t="s">
        <v>3259</v>
      </c>
      <c r="B308" s="36" t="s">
        <v>3037</v>
      </c>
      <c r="C308" s="37">
        <v>11111601</v>
      </c>
      <c r="D308" s="38" t="s">
        <v>3038</v>
      </c>
      <c r="E308" s="39" t="s">
        <v>3039</v>
      </c>
      <c r="F308" s="37" t="s">
        <v>3040</v>
      </c>
    </row>
    <row r="309" spans="1:6" ht="14.25" customHeight="1" x14ac:dyDescent="0.2">
      <c r="A309" s="35" t="s">
        <v>3260</v>
      </c>
      <c r="B309" s="36" t="s">
        <v>3261</v>
      </c>
      <c r="C309" s="37">
        <v>11111602</v>
      </c>
      <c r="D309" s="38" t="s">
        <v>3262</v>
      </c>
      <c r="E309" s="39" t="s">
        <v>3254</v>
      </c>
      <c r="F309" s="37" t="s">
        <v>3263</v>
      </c>
    </row>
    <row r="310" spans="1:6" ht="14.25" customHeight="1" x14ac:dyDescent="0.2">
      <c r="A310" s="35" t="s">
        <v>3264</v>
      </c>
      <c r="B310" s="36" t="s">
        <v>3265</v>
      </c>
      <c r="C310" s="37">
        <v>11111603</v>
      </c>
      <c r="D310" s="38" t="s">
        <v>3266</v>
      </c>
      <c r="E310" s="39" t="s">
        <v>3254</v>
      </c>
      <c r="F310" s="37" t="s">
        <v>3263</v>
      </c>
    </row>
    <row r="311" spans="1:6" ht="14.25" customHeight="1" x14ac:dyDescent="0.2">
      <c r="A311" s="35" t="s">
        <v>3267</v>
      </c>
      <c r="B311" s="36" t="s">
        <v>3268</v>
      </c>
      <c r="C311" s="37">
        <v>11111604</v>
      </c>
      <c r="D311" s="38" t="s">
        <v>3269</v>
      </c>
      <c r="E311" s="39" t="s">
        <v>3254</v>
      </c>
      <c r="F311" s="37" t="s">
        <v>3263</v>
      </c>
    </row>
    <row r="312" spans="1:6" ht="14.25" customHeight="1" x14ac:dyDescent="0.2">
      <c r="A312" s="35" t="s">
        <v>3270</v>
      </c>
      <c r="B312" s="36" t="s">
        <v>3271</v>
      </c>
      <c r="C312" s="37">
        <v>11111605</v>
      </c>
      <c r="D312" s="38" t="s">
        <v>3272</v>
      </c>
      <c r="E312" s="39" t="s">
        <v>3254</v>
      </c>
      <c r="F312" s="37" t="s">
        <v>3263</v>
      </c>
    </row>
    <row r="313" spans="1:6" ht="14.25" customHeight="1" x14ac:dyDescent="0.2">
      <c r="A313" s="35" t="s">
        <v>3273</v>
      </c>
      <c r="B313" s="36" t="s">
        <v>3274</v>
      </c>
      <c r="C313" s="37">
        <v>11111606</v>
      </c>
      <c r="D313" s="38" t="s">
        <v>3275</v>
      </c>
      <c r="E313" s="39" t="s">
        <v>3254</v>
      </c>
      <c r="F313" s="37" t="s">
        <v>3263</v>
      </c>
    </row>
    <row r="314" spans="1:6" ht="14.25" customHeight="1" x14ac:dyDescent="0.2">
      <c r="A314" s="35" t="s">
        <v>3276</v>
      </c>
      <c r="B314" s="36" t="s">
        <v>3277</v>
      </c>
      <c r="C314" s="37">
        <v>11111607</v>
      </c>
      <c r="D314" s="38" t="s">
        <v>3278</v>
      </c>
      <c r="E314" s="39" t="s">
        <v>3254</v>
      </c>
      <c r="F314" s="37" t="s">
        <v>3263</v>
      </c>
    </row>
    <row r="315" spans="1:6" ht="14.25" customHeight="1" x14ac:dyDescent="0.2">
      <c r="A315" s="35" t="s">
        <v>3279</v>
      </c>
      <c r="B315" s="36" t="s">
        <v>3280</v>
      </c>
      <c r="C315" s="37">
        <v>11111608</v>
      </c>
      <c r="D315" s="38" t="s">
        <v>3281</v>
      </c>
      <c r="E315" s="39" t="s">
        <v>3254</v>
      </c>
      <c r="F315" s="37" t="s">
        <v>3263</v>
      </c>
    </row>
    <row r="316" spans="1:6" ht="14.25" customHeight="1" x14ac:dyDescent="0.2">
      <c r="A316" s="35" t="s">
        <v>3282</v>
      </c>
      <c r="B316" s="36" t="s">
        <v>3283</v>
      </c>
      <c r="C316" s="37">
        <v>11111609</v>
      </c>
      <c r="D316" s="38" t="s">
        <v>3284</v>
      </c>
      <c r="E316" s="39" t="s">
        <v>3254</v>
      </c>
      <c r="F316" s="37" t="s">
        <v>3263</v>
      </c>
    </row>
    <row r="317" spans="1:6" ht="14.25" customHeight="1" x14ac:dyDescent="0.2">
      <c r="A317" s="35" t="s">
        <v>3285</v>
      </c>
      <c r="B317" s="36" t="s">
        <v>3286</v>
      </c>
      <c r="C317" s="37">
        <v>11111610</v>
      </c>
      <c r="D317" s="38" t="s">
        <v>3287</v>
      </c>
      <c r="E317" s="39" t="s">
        <v>3254</v>
      </c>
      <c r="F317" s="37" t="s">
        <v>3263</v>
      </c>
    </row>
    <row r="318" spans="1:6" ht="14.25" customHeight="1" x14ac:dyDescent="0.2">
      <c r="A318" s="35" t="s">
        <v>3288</v>
      </c>
      <c r="B318" s="36" t="s">
        <v>3289</v>
      </c>
      <c r="C318" s="37">
        <v>11111611</v>
      </c>
      <c r="D318" s="38" t="s">
        <v>3290</v>
      </c>
      <c r="E318" s="39" t="s">
        <v>3254</v>
      </c>
      <c r="F318" s="37" t="s">
        <v>3263</v>
      </c>
    </row>
    <row r="319" spans="1:6" ht="14.25" customHeight="1" x14ac:dyDescent="0.2">
      <c r="A319" s="35" t="s">
        <v>3291</v>
      </c>
      <c r="B319" s="36" t="s">
        <v>3292</v>
      </c>
      <c r="C319" s="37">
        <v>11111701</v>
      </c>
      <c r="D319" s="38" t="s">
        <v>3293</v>
      </c>
      <c r="E319" s="39" t="s">
        <v>3254</v>
      </c>
      <c r="F319" s="37" t="s">
        <v>3263</v>
      </c>
    </row>
    <row r="320" spans="1:6" ht="14.25" customHeight="1" x14ac:dyDescent="0.2">
      <c r="A320" s="35" t="s">
        <v>3294</v>
      </c>
      <c r="B320" s="36" t="s">
        <v>3295</v>
      </c>
      <c r="C320" s="37">
        <v>11111801</v>
      </c>
      <c r="D320" s="38" t="s">
        <v>3296</v>
      </c>
      <c r="E320" s="39" t="s">
        <v>3254</v>
      </c>
      <c r="F320" s="37" t="s">
        <v>3263</v>
      </c>
    </row>
    <row r="321" spans="1:6" ht="14.25" customHeight="1" x14ac:dyDescent="0.2">
      <c r="A321" s="35" t="s">
        <v>3297</v>
      </c>
      <c r="B321" s="36" t="s">
        <v>3298</v>
      </c>
      <c r="C321" s="37">
        <v>11111802</v>
      </c>
      <c r="D321" s="38" t="s">
        <v>3299</v>
      </c>
      <c r="E321" s="39" t="s">
        <v>3254</v>
      </c>
      <c r="F321" s="37" t="s">
        <v>3263</v>
      </c>
    </row>
    <row r="322" spans="1:6" ht="14.25" customHeight="1" x14ac:dyDescent="0.2">
      <c r="A322" s="35" t="s">
        <v>3300</v>
      </c>
      <c r="B322" s="36" t="s">
        <v>3301</v>
      </c>
      <c r="C322" s="37">
        <v>11111803</v>
      </c>
      <c r="D322" s="38" t="s">
        <v>3302</v>
      </c>
      <c r="E322" s="39" t="s">
        <v>3254</v>
      </c>
      <c r="F322" s="37" t="s">
        <v>3263</v>
      </c>
    </row>
    <row r="323" spans="1:6" ht="14.25" customHeight="1" x14ac:dyDescent="0.2">
      <c r="A323" s="35" t="s">
        <v>3303</v>
      </c>
      <c r="B323" s="36" t="s">
        <v>3304</v>
      </c>
      <c r="C323" s="37">
        <v>11111804</v>
      </c>
      <c r="D323" s="38" t="s">
        <v>3305</v>
      </c>
      <c r="E323" s="39" t="s">
        <v>3254</v>
      </c>
      <c r="F323" s="37" t="s">
        <v>3263</v>
      </c>
    </row>
    <row r="324" spans="1:6" ht="14.25" customHeight="1" x14ac:dyDescent="0.2">
      <c r="A324" s="35" t="s">
        <v>3306</v>
      </c>
      <c r="B324" s="36" t="s">
        <v>3307</v>
      </c>
      <c r="C324" s="37">
        <v>11111805</v>
      </c>
      <c r="D324" s="38" t="s">
        <v>3308</v>
      </c>
      <c r="E324" s="39" t="s">
        <v>3254</v>
      </c>
      <c r="F324" s="37" t="s">
        <v>3263</v>
      </c>
    </row>
    <row r="325" spans="1:6" ht="14.25" customHeight="1" x14ac:dyDescent="0.2">
      <c r="A325" s="35" t="s">
        <v>3309</v>
      </c>
      <c r="B325" s="36" t="s">
        <v>3092</v>
      </c>
      <c r="C325" s="37">
        <v>11111806</v>
      </c>
      <c r="D325" s="38" t="s">
        <v>3093</v>
      </c>
      <c r="E325" s="39" t="s">
        <v>3254</v>
      </c>
      <c r="F325" s="37" t="s">
        <v>3263</v>
      </c>
    </row>
    <row r="326" spans="1:6" ht="14.25" customHeight="1" x14ac:dyDescent="0.2">
      <c r="A326" s="35" t="s">
        <v>3310</v>
      </c>
      <c r="B326" s="36" t="s">
        <v>3311</v>
      </c>
      <c r="C326" s="37">
        <v>11111807</v>
      </c>
      <c r="D326" s="38" t="s">
        <v>3312</v>
      </c>
      <c r="E326" s="39" t="s">
        <v>3254</v>
      </c>
      <c r="F326" s="37" t="s">
        <v>3263</v>
      </c>
    </row>
    <row r="327" spans="1:6" ht="14.25" customHeight="1" x14ac:dyDescent="0.2">
      <c r="A327" s="35" t="s">
        <v>3313</v>
      </c>
      <c r="B327" s="36" t="s">
        <v>3314</v>
      </c>
      <c r="C327" s="37">
        <v>11111808</v>
      </c>
      <c r="D327" s="38" t="s">
        <v>3315</v>
      </c>
      <c r="E327" s="39" t="s">
        <v>3254</v>
      </c>
      <c r="F327" s="37" t="s">
        <v>3263</v>
      </c>
    </row>
    <row r="328" spans="1:6" ht="14.25" customHeight="1" x14ac:dyDescent="0.2">
      <c r="A328" s="35" t="s">
        <v>3316</v>
      </c>
      <c r="B328" s="36" t="s">
        <v>3317</v>
      </c>
      <c r="C328" s="37">
        <v>11111809</v>
      </c>
      <c r="D328" s="38" t="s">
        <v>3318</v>
      </c>
      <c r="E328" s="39" t="s">
        <v>3254</v>
      </c>
      <c r="F328" s="37" t="s">
        <v>3263</v>
      </c>
    </row>
    <row r="329" spans="1:6" ht="14.25" customHeight="1" x14ac:dyDescent="0.2">
      <c r="A329" s="35" t="s">
        <v>3319</v>
      </c>
      <c r="B329" s="36" t="s">
        <v>3320</v>
      </c>
      <c r="C329" s="37">
        <v>11111810</v>
      </c>
      <c r="D329" s="38" t="s">
        <v>3321</v>
      </c>
      <c r="E329" s="39" t="s">
        <v>3254</v>
      </c>
      <c r="F329" s="37" t="s">
        <v>3263</v>
      </c>
    </row>
    <row r="330" spans="1:6" ht="14.25" customHeight="1" x14ac:dyDescent="0.2">
      <c r="A330" s="35" t="s">
        <v>3322</v>
      </c>
      <c r="B330" s="36" t="s">
        <v>3323</v>
      </c>
      <c r="C330" s="37">
        <v>11121502</v>
      </c>
      <c r="D330" s="38" t="s">
        <v>3324</v>
      </c>
      <c r="E330" s="39" t="s">
        <v>1808</v>
      </c>
      <c r="F330" s="37" t="s">
        <v>2903</v>
      </c>
    </row>
    <row r="331" spans="1:6" ht="14.25" customHeight="1" x14ac:dyDescent="0.2">
      <c r="A331" s="35" t="s">
        <v>3325</v>
      </c>
      <c r="B331" s="36" t="s">
        <v>3326</v>
      </c>
      <c r="C331" s="37">
        <v>11121503</v>
      </c>
      <c r="D331" s="38" t="s">
        <v>3327</v>
      </c>
      <c r="E331" s="39" t="s">
        <v>3328</v>
      </c>
      <c r="F331" s="37" t="s">
        <v>2903</v>
      </c>
    </row>
    <row r="332" spans="1:6" ht="14.25" customHeight="1" x14ac:dyDescent="0.2">
      <c r="A332" s="35" t="s">
        <v>3329</v>
      </c>
      <c r="B332" s="36" t="s">
        <v>3330</v>
      </c>
      <c r="C332" s="37">
        <v>11121603</v>
      </c>
      <c r="D332" s="38" t="s">
        <v>3331</v>
      </c>
      <c r="E332" s="39" t="s">
        <v>2581</v>
      </c>
      <c r="F332" s="37" t="s">
        <v>2582</v>
      </c>
    </row>
    <row r="333" spans="1:6" ht="14.25" customHeight="1" x14ac:dyDescent="0.2">
      <c r="A333" s="35" t="s">
        <v>3332</v>
      </c>
      <c r="B333" s="36" t="s">
        <v>3333</v>
      </c>
      <c r="C333" s="37">
        <v>11121604</v>
      </c>
      <c r="D333" s="38" t="s">
        <v>3334</v>
      </c>
      <c r="E333" s="39" t="s">
        <v>2581</v>
      </c>
      <c r="F333" s="37" t="s">
        <v>2582</v>
      </c>
    </row>
    <row r="334" spans="1:6" ht="14.25" customHeight="1" x14ac:dyDescent="0.2">
      <c r="A334" s="35" t="s">
        <v>3335</v>
      </c>
      <c r="B334" s="36" t="s">
        <v>3336</v>
      </c>
      <c r="C334" s="37">
        <v>11121605</v>
      </c>
      <c r="D334" s="38" t="s">
        <v>3337</v>
      </c>
      <c r="E334" s="39" t="s">
        <v>2581</v>
      </c>
      <c r="F334" s="37" t="s">
        <v>2582</v>
      </c>
    </row>
    <row r="335" spans="1:6" ht="14.25" customHeight="1" x14ac:dyDescent="0.2">
      <c r="A335" s="35" t="s">
        <v>3338</v>
      </c>
      <c r="B335" s="36" t="s">
        <v>3339</v>
      </c>
      <c r="C335" s="37">
        <v>11121606</v>
      </c>
      <c r="D335" s="38" t="s">
        <v>3340</v>
      </c>
      <c r="E335" s="39" t="s">
        <v>2581</v>
      </c>
      <c r="F335" s="37" t="s">
        <v>2582</v>
      </c>
    </row>
    <row r="336" spans="1:6" ht="14.25" customHeight="1" x14ac:dyDescent="0.2">
      <c r="A336" s="35" t="s">
        <v>3341</v>
      </c>
      <c r="B336" s="36" t="s">
        <v>3342</v>
      </c>
      <c r="C336" s="37">
        <v>11121607</v>
      </c>
      <c r="D336" s="38" t="s">
        <v>3343</v>
      </c>
      <c r="E336" s="39" t="s">
        <v>2581</v>
      </c>
      <c r="F336" s="37" t="s">
        <v>2582</v>
      </c>
    </row>
    <row r="337" spans="1:6" ht="14.25" customHeight="1" x14ac:dyDescent="0.2">
      <c r="A337" s="35" t="s">
        <v>3344</v>
      </c>
      <c r="B337" s="36" t="s">
        <v>3345</v>
      </c>
      <c r="C337" s="37">
        <v>11121608</v>
      </c>
      <c r="D337" s="38" t="s">
        <v>3346</v>
      </c>
      <c r="E337" s="39" t="s">
        <v>2581</v>
      </c>
      <c r="F337" s="37" t="s">
        <v>2582</v>
      </c>
    </row>
    <row r="338" spans="1:6" ht="14.25" customHeight="1" x14ac:dyDescent="0.2">
      <c r="A338" s="35" t="s">
        <v>3347</v>
      </c>
      <c r="B338" s="36" t="s">
        <v>3348</v>
      </c>
      <c r="C338" s="37">
        <v>11121609</v>
      </c>
      <c r="D338" s="38" t="s">
        <v>3349</v>
      </c>
      <c r="E338" s="39" t="s">
        <v>2581</v>
      </c>
      <c r="F338" s="37" t="s">
        <v>2582</v>
      </c>
    </row>
    <row r="339" spans="1:6" ht="14.25" customHeight="1" x14ac:dyDescent="0.2">
      <c r="A339" s="35" t="s">
        <v>3350</v>
      </c>
      <c r="B339" s="36" t="s">
        <v>3351</v>
      </c>
      <c r="C339" s="37">
        <v>11121610</v>
      </c>
      <c r="D339" s="38" t="s">
        <v>3352</v>
      </c>
      <c r="E339" s="39" t="s">
        <v>2581</v>
      </c>
      <c r="F339" s="37" t="s">
        <v>2582</v>
      </c>
    </row>
    <row r="340" spans="1:6" ht="14.25" customHeight="1" x14ac:dyDescent="0.2">
      <c r="A340" s="35" t="s">
        <v>3353</v>
      </c>
      <c r="B340" s="36" t="s">
        <v>3354</v>
      </c>
      <c r="C340" s="37">
        <v>11121611</v>
      </c>
      <c r="D340" s="38" t="s">
        <v>3355</v>
      </c>
      <c r="E340" s="39" t="s">
        <v>2581</v>
      </c>
      <c r="F340" s="37" t="s">
        <v>2582</v>
      </c>
    </row>
    <row r="341" spans="1:6" ht="14.25" customHeight="1" x14ac:dyDescent="0.2">
      <c r="A341" s="35" t="s">
        <v>3356</v>
      </c>
      <c r="B341" s="36" t="s">
        <v>3357</v>
      </c>
      <c r="C341" s="37">
        <v>11121612</v>
      </c>
      <c r="D341" s="38" t="s">
        <v>3358</v>
      </c>
      <c r="E341" s="39" t="s">
        <v>2581</v>
      </c>
      <c r="F341" s="37" t="s">
        <v>2582</v>
      </c>
    </row>
    <row r="342" spans="1:6" ht="14.25" customHeight="1" x14ac:dyDescent="0.2">
      <c r="A342" s="35" t="s">
        <v>3359</v>
      </c>
      <c r="B342" s="36" t="s">
        <v>3360</v>
      </c>
      <c r="C342" s="37">
        <v>11121701</v>
      </c>
      <c r="D342" s="38" t="s">
        <v>3361</v>
      </c>
      <c r="E342" s="39" t="s">
        <v>2581</v>
      </c>
      <c r="F342" s="37" t="s">
        <v>2582</v>
      </c>
    </row>
    <row r="343" spans="1:6" ht="14.25" customHeight="1" x14ac:dyDescent="0.2">
      <c r="A343" s="35" t="s">
        <v>3362</v>
      </c>
      <c r="B343" s="36" t="s">
        <v>3363</v>
      </c>
      <c r="C343" s="37">
        <v>11121702</v>
      </c>
      <c r="D343" s="38" t="s">
        <v>3364</v>
      </c>
      <c r="E343" s="39" t="s">
        <v>2581</v>
      </c>
      <c r="F343" s="37" t="s">
        <v>2582</v>
      </c>
    </row>
    <row r="344" spans="1:6" ht="14.25" customHeight="1" x14ac:dyDescent="0.2">
      <c r="A344" s="35" t="s">
        <v>3365</v>
      </c>
      <c r="B344" s="36" t="s">
        <v>3366</v>
      </c>
      <c r="C344" s="37">
        <v>11121703</v>
      </c>
      <c r="D344" s="38" t="s">
        <v>3367</v>
      </c>
      <c r="E344" s="39" t="s">
        <v>1808</v>
      </c>
      <c r="F344" s="37" t="s">
        <v>2903</v>
      </c>
    </row>
    <row r="345" spans="1:6" ht="14.25" customHeight="1" x14ac:dyDescent="0.2">
      <c r="A345" s="35" t="s">
        <v>3368</v>
      </c>
      <c r="B345" s="36" t="s">
        <v>3369</v>
      </c>
      <c r="C345" s="37">
        <v>11121705</v>
      </c>
      <c r="D345" s="38" t="s">
        <v>3370</v>
      </c>
      <c r="E345" s="39" t="s">
        <v>2581</v>
      </c>
      <c r="F345" s="37" t="s">
        <v>2582</v>
      </c>
    </row>
    <row r="346" spans="1:6" ht="14.25" customHeight="1" x14ac:dyDescent="0.2">
      <c r="A346" s="35" t="s">
        <v>3371</v>
      </c>
      <c r="B346" s="36" t="s">
        <v>3372</v>
      </c>
      <c r="C346" s="37">
        <v>11121706</v>
      </c>
      <c r="D346" s="38" t="s">
        <v>3373</v>
      </c>
      <c r="E346" s="39" t="s">
        <v>1808</v>
      </c>
      <c r="F346" s="37" t="s">
        <v>2903</v>
      </c>
    </row>
    <row r="347" spans="1:6" ht="14.25" customHeight="1" x14ac:dyDescent="0.2">
      <c r="A347" s="35" t="s">
        <v>3374</v>
      </c>
      <c r="B347" s="36" t="s">
        <v>3375</v>
      </c>
      <c r="C347" s="37">
        <v>11121707</v>
      </c>
      <c r="D347" s="38" t="s">
        <v>3376</v>
      </c>
      <c r="E347" s="39" t="s">
        <v>2581</v>
      </c>
      <c r="F347" s="37" t="s">
        <v>2582</v>
      </c>
    </row>
    <row r="348" spans="1:6" ht="14.25" customHeight="1" x14ac:dyDescent="0.2">
      <c r="A348" s="35" t="s">
        <v>3377</v>
      </c>
      <c r="B348" s="36" t="s">
        <v>3378</v>
      </c>
      <c r="C348" s="37">
        <v>11121708</v>
      </c>
      <c r="D348" s="38" t="s">
        <v>3379</v>
      </c>
      <c r="E348" s="39" t="s">
        <v>2581</v>
      </c>
      <c r="F348" s="37" t="s">
        <v>2582</v>
      </c>
    </row>
    <row r="349" spans="1:6" ht="14.25" customHeight="1" x14ac:dyDescent="0.2">
      <c r="A349" s="35" t="s">
        <v>3380</v>
      </c>
      <c r="B349" s="36" t="s">
        <v>3381</v>
      </c>
      <c r="C349" s="37">
        <v>11121709</v>
      </c>
      <c r="D349" s="38" t="s">
        <v>3382</v>
      </c>
      <c r="E349" s="39" t="s">
        <v>1808</v>
      </c>
      <c r="F349" s="37" t="s">
        <v>2903</v>
      </c>
    </row>
    <row r="350" spans="1:6" ht="14.25" customHeight="1" x14ac:dyDescent="0.2">
      <c r="A350" s="35" t="s">
        <v>3383</v>
      </c>
      <c r="B350" s="36" t="s">
        <v>3384</v>
      </c>
      <c r="C350" s="37">
        <v>11121710</v>
      </c>
      <c r="D350" s="38" t="s">
        <v>3385</v>
      </c>
      <c r="E350" s="39" t="s">
        <v>1808</v>
      </c>
      <c r="F350" s="37" t="s">
        <v>2903</v>
      </c>
    </row>
    <row r="351" spans="1:6" ht="14.25" customHeight="1" x14ac:dyDescent="0.2">
      <c r="A351" s="35" t="s">
        <v>3386</v>
      </c>
      <c r="B351" s="36" t="s">
        <v>3387</v>
      </c>
      <c r="C351" s="37">
        <v>11121801</v>
      </c>
      <c r="D351" s="38" t="s">
        <v>3388</v>
      </c>
      <c r="E351" s="39" t="s">
        <v>2831</v>
      </c>
      <c r="F351" s="37" t="s">
        <v>2832</v>
      </c>
    </row>
    <row r="352" spans="1:6" ht="14.25" customHeight="1" x14ac:dyDescent="0.2">
      <c r="A352" s="35" t="s">
        <v>3389</v>
      </c>
      <c r="B352" s="36" t="s">
        <v>3390</v>
      </c>
      <c r="C352" s="37">
        <v>11121802</v>
      </c>
      <c r="D352" s="38" t="s">
        <v>3391</v>
      </c>
      <c r="E352" s="39" t="s">
        <v>2831</v>
      </c>
      <c r="F352" s="37" t="s">
        <v>2832</v>
      </c>
    </row>
    <row r="353" spans="1:6" ht="14.25" customHeight="1" x14ac:dyDescent="0.2">
      <c r="A353" s="35" t="s">
        <v>3392</v>
      </c>
      <c r="B353" s="36" t="s">
        <v>3393</v>
      </c>
      <c r="C353" s="37">
        <v>11121803</v>
      </c>
      <c r="D353" s="38" t="s">
        <v>3394</v>
      </c>
      <c r="E353" s="39" t="s">
        <v>2831</v>
      </c>
      <c r="F353" s="37" t="s">
        <v>2832</v>
      </c>
    </row>
    <row r="354" spans="1:6" ht="14.25" customHeight="1" x14ac:dyDescent="0.2">
      <c r="A354" s="35" t="s">
        <v>3395</v>
      </c>
      <c r="B354" s="36" t="s">
        <v>3396</v>
      </c>
      <c r="C354" s="37">
        <v>11121804</v>
      </c>
      <c r="D354" s="38" t="s">
        <v>3397</v>
      </c>
      <c r="E354" s="39" t="s">
        <v>2831</v>
      </c>
      <c r="F354" s="37" t="s">
        <v>2832</v>
      </c>
    </row>
    <row r="355" spans="1:6" ht="14.25" customHeight="1" x14ac:dyDescent="0.2">
      <c r="A355" s="35" t="s">
        <v>3398</v>
      </c>
      <c r="B355" s="36" t="s">
        <v>3399</v>
      </c>
      <c r="C355" s="37">
        <v>11121805</v>
      </c>
      <c r="D355" s="38" t="s">
        <v>3400</v>
      </c>
      <c r="E355" s="39" t="s">
        <v>2831</v>
      </c>
      <c r="F355" s="37" t="s">
        <v>2832</v>
      </c>
    </row>
    <row r="356" spans="1:6" ht="14.25" customHeight="1" x14ac:dyDescent="0.2">
      <c r="A356" s="35" t="s">
        <v>3401</v>
      </c>
      <c r="B356" s="36" t="s">
        <v>3402</v>
      </c>
      <c r="C356" s="37">
        <v>11121806</v>
      </c>
      <c r="D356" s="38" t="s">
        <v>3403</v>
      </c>
      <c r="E356" s="39" t="s">
        <v>2831</v>
      </c>
      <c r="F356" s="37" t="s">
        <v>2832</v>
      </c>
    </row>
    <row r="357" spans="1:6" ht="14.25" customHeight="1" x14ac:dyDescent="0.2">
      <c r="A357" s="35" t="s">
        <v>3404</v>
      </c>
      <c r="B357" s="36" t="s">
        <v>3405</v>
      </c>
      <c r="C357" s="37">
        <v>11121807</v>
      </c>
      <c r="D357" s="38" t="s">
        <v>3406</v>
      </c>
      <c r="E357" s="39" t="s">
        <v>2831</v>
      </c>
      <c r="F357" s="37" t="s">
        <v>2832</v>
      </c>
    </row>
    <row r="358" spans="1:6" ht="14.25" customHeight="1" x14ac:dyDescent="0.2">
      <c r="A358" s="35" t="s">
        <v>3407</v>
      </c>
      <c r="B358" s="36" t="s">
        <v>3408</v>
      </c>
      <c r="C358" s="37">
        <v>11121808</v>
      </c>
      <c r="D358" s="38" t="s">
        <v>3409</v>
      </c>
      <c r="E358" s="39" t="s">
        <v>2831</v>
      </c>
      <c r="F358" s="37" t="s">
        <v>2832</v>
      </c>
    </row>
    <row r="359" spans="1:6" ht="14.25" customHeight="1" x14ac:dyDescent="0.2">
      <c r="A359" s="35" t="s">
        <v>3410</v>
      </c>
      <c r="B359" s="36" t="s">
        <v>3411</v>
      </c>
      <c r="C359" s="37">
        <v>11121809</v>
      </c>
      <c r="D359" s="38" t="s">
        <v>3412</v>
      </c>
      <c r="E359" s="39" t="s">
        <v>2831</v>
      </c>
      <c r="F359" s="37" t="s">
        <v>2832</v>
      </c>
    </row>
    <row r="360" spans="1:6" ht="14.25" customHeight="1" x14ac:dyDescent="0.2">
      <c r="A360" s="35" t="s">
        <v>3413</v>
      </c>
      <c r="B360" s="36" t="s">
        <v>3414</v>
      </c>
      <c r="C360" s="37">
        <v>11121810</v>
      </c>
      <c r="D360" s="38" t="s">
        <v>3415</v>
      </c>
      <c r="E360" s="39" t="s">
        <v>2831</v>
      </c>
      <c r="F360" s="37" t="s">
        <v>2832</v>
      </c>
    </row>
    <row r="361" spans="1:6" ht="14.25" customHeight="1" x14ac:dyDescent="0.2">
      <c r="A361" s="35" t="s">
        <v>3416</v>
      </c>
      <c r="B361" s="36" t="s">
        <v>3417</v>
      </c>
      <c r="C361" s="37">
        <v>11121901</v>
      </c>
      <c r="D361" s="38" t="s">
        <v>3418</v>
      </c>
      <c r="E361" s="39" t="s">
        <v>2831</v>
      </c>
      <c r="F361" s="37" t="s">
        <v>2832</v>
      </c>
    </row>
    <row r="362" spans="1:6" ht="14.25" customHeight="1" x14ac:dyDescent="0.2">
      <c r="A362" s="35" t="s">
        <v>3419</v>
      </c>
      <c r="B362" s="36" t="s">
        <v>3420</v>
      </c>
      <c r="C362" s="37">
        <v>11131501</v>
      </c>
      <c r="D362" s="38" t="s">
        <v>3421</v>
      </c>
      <c r="E362" s="39" t="s">
        <v>3422</v>
      </c>
      <c r="F362" s="37" t="s">
        <v>3423</v>
      </c>
    </row>
    <row r="363" spans="1:6" ht="14.25" customHeight="1" x14ac:dyDescent="0.2">
      <c r="A363" s="35" t="s">
        <v>3424</v>
      </c>
      <c r="B363" s="36" t="s">
        <v>3425</v>
      </c>
      <c r="C363" s="37">
        <v>11131502</v>
      </c>
      <c r="D363" s="38" t="s">
        <v>3426</v>
      </c>
      <c r="E363" s="39" t="s">
        <v>3427</v>
      </c>
      <c r="F363" s="37" t="s">
        <v>3428</v>
      </c>
    </row>
    <row r="364" spans="1:6" ht="14.25" customHeight="1" x14ac:dyDescent="0.2">
      <c r="A364" s="35" t="s">
        <v>3429</v>
      </c>
      <c r="B364" s="36" t="s">
        <v>3430</v>
      </c>
      <c r="C364" s="37">
        <v>11131503</v>
      </c>
      <c r="D364" s="38" t="s">
        <v>3431</v>
      </c>
      <c r="E364" s="39" t="s">
        <v>3422</v>
      </c>
      <c r="F364" s="37" t="s">
        <v>3423</v>
      </c>
    </row>
    <row r="365" spans="1:6" ht="14.25" customHeight="1" x14ac:dyDescent="0.2">
      <c r="A365" s="35" t="s">
        <v>3432</v>
      </c>
      <c r="B365" s="36" t="s">
        <v>3433</v>
      </c>
      <c r="C365" s="37">
        <v>11131504</v>
      </c>
      <c r="D365" s="38" t="s">
        <v>3434</v>
      </c>
      <c r="E365" s="39" t="s">
        <v>3427</v>
      </c>
      <c r="F365" s="37" t="s">
        <v>3428</v>
      </c>
    </row>
    <row r="366" spans="1:6" ht="14.25" customHeight="1" x14ac:dyDescent="0.2">
      <c r="A366" s="35" t="s">
        <v>3435</v>
      </c>
      <c r="B366" s="36" t="s">
        <v>3436</v>
      </c>
      <c r="C366" s="37">
        <v>11131505</v>
      </c>
      <c r="D366" s="38" t="s">
        <v>3437</v>
      </c>
      <c r="E366" s="39" t="s">
        <v>3438</v>
      </c>
      <c r="F366" s="37" t="s">
        <v>3439</v>
      </c>
    </row>
    <row r="367" spans="1:6" ht="14.25" customHeight="1" x14ac:dyDescent="0.2">
      <c r="A367" s="35" t="s">
        <v>3440</v>
      </c>
      <c r="B367" s="36" t="s">
        <v>3441</v>
      </c>
      <c r="C367" s="37">
        <v>11131506</v>
      </c>
      <c r="D367" s="38" t="s">
        <v>3442</v>
      </c>
      <c r="E367" s="39" t="s">
        <v>3438</v>
      </c>
      <c r="F367" s="37" t="s">
        <v>3439</v>
      </c>
    </row>
    <row r="368" spans="1:6" ht="14.25" customHeight="1" x14ac:dyDescent="0.2">
      <c r="A368" s="35" t="s">
        <v>3443</v>
      </c>
      <c r="B368" s="36" t="s">
        <v>3444</v>
      </c>
      <c r="C368" s="37">
        <v>11131507</v>
      </c>
      <c r="D368" s="38" t="s">
        <v>3445</v>
      </c>
      <c r="E368" s="39" t="s">
        <v>3427</v>
      </c>
      <c r="F368" s="37" t="s">
        <v>3428</v>
      </c>
    </row>
    <row r="369" spans="1:6" ht="14.25" customHeight="1" x14ac:dyDescent="0.2">
      <c r="A369" s="35" t="s">
        <v>3446</v>
      </c>
      <c r="B369" s="36" t="s">
        <v>3447</v>
      </c>
      <c r="C369" s="37">
        <v>11131508</v>
      </c>
      <c r="D369" s="38" t="s">
        <v>3448</v>
      </c>
      <c r="E369" s="39" t="s">
        <v>3427</v>
      </c>
      <c r="F369" s="37" t="s">
        <v>3428</v>
      </c>
    </row>
    <row r="370" spans="1:6" ht="14.25" customHeight="1" x14ac:dyDescent="0.2">
      <c r="A370" s="35" t="s">
        <v>3449</v>
      </c>
      <c r="B370" s="36" t="s">
        <v>3450</v>
      </c>
      <c r="C370" s="37">
        <v>11131601</v>
      </c>
      <c r="D370" s="38" t="s">
        <v>3451</v>
      </c>
      <c r="E370" s="39" t="s">
        <v>1966</v>
      </c>
      <c r="F370" s="37" t="s">
        <v>1969</v>
      </c>
    </row>
    <row r="371" spans="1:6" ht="14.25" customHeight="1" x14ac:dyDescent="0.2">
      <c r="A371" s="35" t="s">
        <v>3452</v>
      </c>
      <c r="B371" s="36" t="s">
        <v>3453</v>
      </c>
      <c r="C371" s="37">
        <v>11131602</v>
      </c>
      <c r="D371" s="38" t="s">
        <v>3454</v>
      </c>
      <c r="E371" s="39" t="s">
        <v>3422</v>
      </c>
      <c r="F371" s="37"/>
    </row>
    <row r="372" spans="1:6" ht="14.25" customHeight="1" x14ac:dyDescent="0.2">
      <c r="A372" s="35" t="s">
        <v>3455</v>
      </c>
      <c r="B372" s="36" t="s">
        <v>3456</v>
      </c>
      <c r="C372" s="37">
        <v>11131603</v>
      </c>
      <c r="D372" s="38" t="s">
        <v>3457</v>
      </c>
      <c r="E372" s="39" t="s">
        <v>2956</v>
      </c>
      <c r="F372" s="37" t="s">
        <v>2957</v>
      </c>
    </row>
    <row r="373" spans="1:6" ht="14.25" customHeight="1" x14ac:dyDescent="0.2">
      <c r="A373" s="35" t="s">
        <v>3458</v>
      </c>
      <c r="B373" s="36" t="s">
        <v>3459</v>
      </c>
      <c r="C373" s="37">
        <v>11131604</v>
      </c>
      <c r="D373" s="38" t="s">
        <v>3460</v>
      </c>
      <c r="E373" s="39" t="s">
        <v>2374</v>
      </c>
      <c r="F373" s="37" t="s">
        <v>2375</v>
      </c>
    </row>
    <row r="374" spans="1:6" ht="14.25" customHeight="1" x14ac:dyDescent="0.2">
      <c r="A374" s="35" t="s">
        <v>3461</v>
      </c>
      <c r="B374" s="36" t="s">
        <v>3462</v>
      </c>
      <c r="C374" s="37">
        <v>11131605</v>
      </c>
      <c r="D374" s="38" t="s">
        <v>3463</v>
      </c>
      <c r="E374" s="39" t="s">
        <v>1966</v>
      </c>
      <c r="F374" s="37" t="s">
        <v>1969</v>
      </c>
    </row>
    <row r="375" spans="1:6" ht="14.25" customHeight="1" x14ac:dyDescent="0.2">
      <c r="A375" s="35" t="s">
        <v>3464</v>
      </c>
      <c r="B375" s="36" t="s">
        <v>3465</v>
      </c>
      <c r="C375" s="37">
        <v>11131606</v>
      </c>
      <c r="D375" s="38" t="s">
        <v>3466</v>
      </c>
      <c r="E375" s="39" t="s">
        <v>1966</v>
      </c>
      <c r="F375" s="37" t="s">
        <v>1969</v>
      </c>
    </row>
    <row r="376" spans="1:6" ht="14.25" customHeight="1" x14ac:dyDescent="0.2">
      <c r="A376" s="35" t="s">
        <v>3467</v>
      </c>
      <c r="B376" s="36" t="s">
        <v>3468</v>
      </c>
      <c r="C376" s="37">
        <v>11131607</v>
      </c>
      <c r="D376" s="38" t="s">
        <v>3469</v>
      </c>
      <c r="E376" s="39" t="s">
        <v>1966</v>
      </c>
      <c r="F376" s="37" t="s">
        <v>1969</v>
      </c>
    </row>
    <row r="377" spans="1:6" ht="14.25" customHeight="1" x14ac:dyDescent="0.2">
      <c r="A377" s="35" t="s">
        <v>3470</v>
      </c>
      <c r="B377" s="36" t="s">
        <v>3471</v>
      </c>
      <c r="C377" s="37">
        <v>11131608</v>
      </c>
      <c r="D377" s="38" t="s">
        <v>3472</v>
      </c>
      <c r="E377" s="39" t="s">
        <v>1966</v>
      </c>
      <c r="F377" s="37" t="s">
        <v>1969</v>
      </c>
    </row>
    <row r="378" spans="1:6" ht="14.25" customHeight="1" x14ac:dyDescent="0.2">
      <c r="A378" s="35" t="s">
        <v>3473</v>
      </c>
      <c r="B378" s="36" t="s">
        <v>3474</v>
      </c>
      <c r="C378" s="37">
        <v>11141601</v>
      </c>
      <c r="D378" s="38" t="s">
        <v>3475</v>
      </c>
      <c r="E378" s="39" t="s">
        <v>3438</v>
      </c>
      <c r="F378" s="37" t="s">
        <v>3476</v>
      </c>
    </row>
    <row r="379" spans="1:6" ht="14.25" customHeight="1" x14ac:dyDescent="0.2">
      <c r="A379" s="35" t="s">
        <v>3477</v>
      </c>
      <c r="B379" s="36" t="s">
        <v>3478</v>
      </c>
      <c r="C379" s="37">
        <v>11141602</v>
      </c>
      <c r="D379" s="38" t="s">
        <v>3479</v>
      </c>
      <c r="E379" s="39" t="s">
        <v>3480</v>
      </c>
      <c r="F379" s="37" t="s">
        <v>3476</v>
      </c>
    </row>
    <row r="380" spans="1:6" ht="14.25" customHeight="1" x14ac:dyDescent="0.2">
      <c r="A380" s="35" t="s">
        <v>3481</v>
      </c>
      <c r="B380" s="36" t="s">
        <v>3482</v>
      </c>
      <c r="C380" s="37">
        <v>11141603</v>
      </c>
      <c r="D380" s="38" t="s">
        <v>3483</v>
      </c>
      <c r="E380" s="39" t="s">
        <v>3480</v>
      </c>
      <c r="F380" s="37" t="s">
        <v>3476</v>
      </c>
    </row>
    <row r="381" spans="1:6" ht="14.25" customHeight="1" x14ac:dyDescent="0.2">
      <c r="A381" s="35" t="s">
        <v>3484</v>
      </c>
      <c r="B381" s="36" t="s">
        <v>3485</v>
      </c>
      <c r="C381" s="37">
        <v>11141604</v>
      </c>
      <c r="D381" s="38" t="s">
        <v>3486</v>
      </c>
      <c r="E381" s="39" t="s">
        <v>3480</v>
      </c>
      <c r="F381" s="37" t="s">
        <v>3476</v>
      </c>
    </row>
    <row r="382" spans="1:6" ht="14.25" customHeight="1" x14ac:dyDescent="0.2">
      <c r="A382" s="35" t="s">
        <v>3487</v>
      </c>
      <c r="B382" s="36" t="s">
        <v>3488</v>
      </c>
      <c r="C382" s="37">
        <v>11141605</v>
      </c>
      <c r="D382" s="38" t="s">
        <v>3489</v>
      </c>
      <c r="E382" s="39" t="s">
        <v>3480</v>
      </c>
      <c r="F382" s="37" t="s">
        <v>3476</v>
      </c>
    </row>
    <row r="383" spans="1:6" ht="14.25" customHeight="1" x14ac:dyDescent="0.2">
      <c r="A383" s="35" t="s">
        <v>3490</v>
      </c>
      <c r="B383" s="36" t="s">
        <v>3491</v>
      </c>
      <c r="C383" s="37">
        <v>11141606</v>
      </c>
      <c r="D383" s="38" t="s">
        <v>3492</v>
      </c>
      <c r="E383" s="39" t="s">
        <v>3480</v>
      </c>
      <c r="F383" s="37" t="s">
        <v>3476</v>
      </c>
    </row>
    <row r="384" spans="1:6" ht="14.25" customHeight="1" x14ac:dyDescent="0.2">
      <c r="A384" s="35" t="s">
        <v>3493</v>
      </c>
      <c r="B384" s="36" t="s">
        <v>3494</v>
      </c>
      <c r="C384" s="37">
        <v>11141607</v>
      </c>
      <c r="D384" s="38" t="s">
        <v>3495</v>
      </c>
      <c r="E384" s="39" t="s">
        <v>3480</v>
      </c>
      <c r="F384" s="37" t="s">
        <v>3476</v>
      </c>
    </row>
    <row r="385" spans="1:6" ht="14.25" customHeight="1" x14ac:dyDescent="0.2">
      <c r="A385" s="35" t="s">
        <v>3496</v>
      </c>
      <c r="B385" s="36" t="s">
        <v>3497</v>
      </c>
      <c r="C385" s="37">
        <v>11141608</v>
      </c>
      <c r="D385" s="38" t="s">
        <v>3498</v>
      </c>
      <c r="E385" s="39" t="s">
        <v>3480</v>
      </c>
      <c r="F385" s="37" t="s">
        <v>3476</v>
      </c>
    </row>
    <row r="386" spans="1:6" ht="14.25" customHeight="1" x14ac:dyDescent="0.2">
      <c r="A386" s="35" t="s">
        <v>3499</v>
      </c>
      <c r="B386" s="36" t="s">
        <v>3500</v>
      </c>
      <c r="C386" s="37">
        <v>11141609</v>
      </c>
      <c r="D386" s="38" t="s">
        <v>3501</v>
      </c>
      <c r="E386" s="39" t="s">
        <v>3480</v>
      </c>
      <c r="F386" s="37" t="s">
        <v>3476</v>
      </c>
    </row>
    <row r="387" spans="1:6" ht="14.25" customHeight="1" x14ac:dyDescent="0.2">
      <c r="A387" s="35" t="s">
        <v>3502</v>
      </c>
      <c r="B387" s="36" t="s">
        <v>3503</v>
      </c>
      <c r="C387" s="37">
        <v>11141610</v>
      </c>
      <c r="D387" s="38" t="s">
        <v>3504</v>
      </c>
      <c r="E387" s="39" t="s">
        <v>3480</v>
      </c>
      <c r="F387" s="37" t="s">
        <v>3476</v>
      </c>
    </row>
    <row r="388" spans="1:6" ht="14.25" customHeight="1" x14ac:dyDescent="0.2">
      <c r="A388" s="35" t="s">
        <v>3505</v>
      </c>
      <c r="B388" s="36" t="s">
        <v>3506</v>
      </c>
      <c r="C388" s="37">
        <v>11141701</v>
      </c>
      <c r="D388" s="38" t="s">
        <v>3507</v>
      </c>
      <c r="E388" s="39" t="s">
        <v>3480</v>
      </c>
      <c r="F388" s="37" t="s">
        <v>3476</v>
      </c>
    </row>
    <row r="389" spans="1:6" ht="14.25" customHeight="1" x14ac:dyDescent="0.2">
      <c r="A389" s="35" t="s">
        <v>3508</v>
      </c>
      <c r="B389" s="36" t="s">
        <v>3509</v>
      </c>
      <c r="C389" s="37">
        <v>11141702</v>
      </c>
      <c r="D389" s="38" t="s">
        <v>3510</v>
      </c>
      <c r="E389" s="39" t="s">
        <v>3480</v>
      </c>
      <c r="F389" s="37" t="s">
        <v>3476</v>
      </c>
    </row>
    <row r="390" spans="1:6" ht="14.25" customHeight="1" x14ac:dyDescent="0.2">
      <c r="A390" s="35" t="s">
        <v>3511</v>
      </c>
      <c r="B390" s="36" t="s">
        <v>3512</v>
      </c>
      <c r="C390" s="37">
        <v>11151501</v>
      </c>
      <c r="D390" s="38" t="s">
        <v>3513</v>
      </c>
      <c r="E390" s="39" t="s">
        <v>3438</v>
      </c>
      <c r="F390" s="37" t="s">
        <v>3439</v>
      </c>
    </row>
    <row r="391" spans="1:6" ht="14.25" customHeight="1" x14ac:dyDescent="0.2">
      <c r="A391" s="35" t="s">
        <v>3514</v>
      </c>
      <c r="B391" s="36" t="s">
        <v>3515</v>
      </c>
      <c r="C391" s="37">
        <v>11151502</v>
      </c>
      <c r="D391" s="38" t="s">
        <v>3516</v>
      </c>
      <c r="E391" s="39" t="s">
        <v>3438</v>
      </c>
      <c r="F391" s="37" t="s">
        <v>3439</v>
      </c>
    </row>
    <row r="392" spans="1:6" ht="14.25" customHeight="1" x14ac:dyDescent="0.2">
      <c r="A392" s="35" t="s">
        <v>3517</v>
      </c>
      <c r="B392" s="36" t="s">
        <v>3518</v>
      </c>
      <c r="C392" s="37">
        <v>11151503</v>
      </c>
      <c r="D392" s="38" t="s">
        <v>3519</v>
      </c>
      <c r="E392" s="39" t="s">
        <v>3438</v>
      </c>
      <c r="F392" s="37" t="s">
        <v>3439</v>
      </c>
    </row>
    <row r="393" spans="1:6" ht="14.25" customHeight="1" x14ac:dyDescent="0.2">
      <c r="A393" s="35" t="s">
        <v>3520</v>
      </c>
      <c r="B393" s="36" t="s">
        <v>3521</v>
      </c>
      <c r="C393" s="37">
        <v>11151504</v>
      </c>
      <c r="D393" s="38" t="s">
        <v>3522</v>
      </c>
      <c r="E393" s="39" t="s">
        <v>3438</v>
      </c>
      <c r="F393" s="37" t="s">
        <v>3439</v>
      </c>
    </row>
    <row r="394" spans="1:6" ht="14.25" customHeight="1" x14ac:dyDescent="0.2">
      <c r="A394" s="35" t="s">
        <v>3523</v>
      </c>
      <c r="B394" s="36" t="s">
        <v>3524</v>
      </c>
      <c r="C394" s="37">
        <v>11151505</v>
      </c>
      <c r="D394" s="38" t="s">
        <v>3525</v>
      </c>
      <c r="E394" s="39" t="s">
        <v>3438</v>
      </c>
      <c r="F394" s="37" t="s">
        <v>3439</v>
      </c>
    </row>
    <row r="395" spans="1:6" ht="14.25" customHeight="1" x14ac:dyDescent="0.2">
      <c r="A395" s="35" t="s">
        <v>3526</v>
      </c>
      <c r="B395" s="36" t="s">
        <v>3527</v>
      </c>
      <c r="C395" s="37">
        <v>11151506</v>
      </c>
      <c r="D395" s="38" t="s">
        <v>3528</v>
      </c>
      <c r="E395" s="39" t="s">
        <v>3438</v>
      </c>
      <c r="F395" s="37" t="s">
        <v>3439</v>
      </c>
    </row>
    <row r="396" spans="1:6" ht="14.25" customHeight="1" x14ac:dyDescent="0.2">
      <c r="A396" s="35" t="s">
        <v>3529</v>
      </c>
      <c r="B396" s="36" t="s">
        <v>3530</v>
      </c>
      <c r="C396" s="37">
        <v>11151507</v>
      </c>
      <c r="D396" s="38" t="s">
        <v>3531</v>
      </c>
      <c r="E396" s="39" t="s">
        <v>3438</v>
      </c>
      <c r="F396" s="37" t="s">
        <v>3439</v>
      </c>
    </row>
    <row r="397" spans="1:6" ht="14.25" customHeight="1" x14ac:dyDescent="0.2">
      <c r="A397" s="35" t="s">
        <v>3532</v>
      </c>
      <c r="B397" s="36" t="s">
        <v>3533</v>
      </c>
      <c r="C397" s="37">
        <v>11151508</v>
      </c>
      <c r="D397" s="38" t="s">
        <v>3534</v>
      </c>
      <c r="E397" s="39" t="s">
        <v>3438</v>
      </c>
      <c r="F397" s="37" t="s">
        <v>3439</v>
      </c>
    </row>
    <row r="398" spans="1:6" ht="14.25" customHeight="1" x14ac:dyDescent="0.2">
      <c r="A398" s="35" t="s">
        <v>3535</v>
      </c>
      <c r="B398" s="36" t="s">
        <v>3536</v>
      </c>
      <c r="C398" s="37">
        <v>11151509</v>
      </c>
      <c r="D398" s="38" t="s">
        <v>3537</v>
      </c>
      <c r="E398" s="39" t="s">
        <v>3438</v>
      </c>
      <c r="F398" s="37" t="s">
        <v>3439</v>
      </c>
    </row>
    <row r="399" spans="1:6" ht="14.25" customHeight="1" x14ac:dyDescent="0.2">
      <c r="A399" s="35" t="s">
        <v>3538</v>
      </c>
      <c r="B399" s="36" t="s">
        <v>3539</v>
      </c>
      <c r="C399" s="37">
        <v>11151510</v>
      </c>
      <c r="D399" s="38" t="s">
        <v>3540</v>
      </c>
      <c r="E399" s="39" t="s">
        <v>3438</v>
      </c>
      <c r="F399" s="37" t="s">
        <v>3439</v>
      </c>
    </row>
    <row r="400" spans="1:6" ht="14.25" customHeight="1" x14ac:dyDescent="0.2">
      <c r="A400" s="35" t="s">
        <v>3541</v>
      </c>
      <c r="B400" s="36" t="s">
        <v>3542</v>
      </c>
      <c r="C400" s="37">
        <v>11151511</v>
      </c>
      <c r="D400" s="38" t="s">
        <v>3543</v>
      </c>
      <c r="E400" s="39" t="s">
        <v>3438</v>
      </c>
      <c r="F400" s="37" t="s">
        <v>3439</v>
      </c>
    </row>
    <row r="401" spans="1:6" ht="14.25" customHeight="1" x14ac:dyDescent="0.2">
      <c r="A401" s="35" t="s">
        <v>3544</v>
      </c>
      <c r="B401" s="36" t="s">
        <v>3545</v>
      </c>
      <c r="C401" s="37">
        <v>11151512</v>
      </c>
      <c r="D401" s="38" t="s">
        <v>3546</v>
      </c>
      <c r="E401" s="39" t="s">
        <v>3438</v>
      </c>
      <c r="F401" s="37" t="s">
        <v>3439</v>
      </c>
    </row>
    <row r="402" spans="1:6" ht="14.25" customHeight="1" x14ac:dyDescent="0.2">
      <c r="A402" s="35" t="s">
        <v>3547</v>
      </c>
      <c r="B402" s="36" t="s">
        <v>3548</v>
      </c>
      <c r="C402" s="37">
        <v>11151513</v>
      </c>
      <c r="D402" s="38" t="s">
        <v>3549</v>
      </c>
      <c r="E402" s="39" t="s">
        <v>3438</v>
      </c>
      <c r="F402" s="37" t="s">
        <v>3439</v>
      </c>
    </row>
    <row r="403" spans="1:6" ht="14.25" customHeight="1" x14ac:dyDescent="0.2">
      <c r="A403" s="35" t="s">
        <v>3550</v>
      </c>
      <c r="B403" s="36" t="s">
        <v>3551</v>
      </c>
      <c r="C403" s="37">
        <v>11151514</v>
      </c>
      <c r="D403" s="38" t="s">
        <v>3552</v>
      </c>
      <c r="E403" s="39" t="s">
        <v>3438</v>
      </c>
      <c r="F403" s="37" t="s">
        <v>3439</v>
      </c>
    </row>
    <row r="404" spans="1:6" ht="14.25" customHeight="1" x14ac:dyDescent="0.2">
      <c r="A404" s="35" t="s">
        <v>3553</v>
      </c>
      <c r="B404" s="36" t="s">
        <v>3554</v>
      </c>
      <c r="C404" s="37">
        <v>11151515</v>
      </c>
      <c r="D404" s="38" t="s">
        <v>3555</v>
      </c>
      <c r="E404" s="39" t="s">
        <v>3438</v>
      </c>
      <c r="F404" s="37" t="s">
        <v>3439</v>
      </c>
    </row>
    <row r="405" spans="1:6" ht="14.25" customHeight="1" x14ac:dyDescent="0.2">
      <c r="A405" s="35" t="s">
        <v>3556</v>
      </c>
      <c r="B405" s="36" t="s">
        <v>3557</v>
      </c>
      <c r="C405" s="37">
        <v>11151601</v>
      </c>
      <c r="D405" s="38" t="s">
        <v>3558</v>
      </c>
      <c r="E405" s="39" t="s">
        <v>3438</v>
      </c>
      <c r="F405" s="37" t="s">
        <v>3439</v>
      </c>
    </row>
    <row r="406" spans="1:6" ht="14.25" customHeight="1" x14ac:dyDescent="0.2">
      <c r="A406" s="35" t="s">
        <v>3559</v>
      </c>
      <c r="B406" s="36" t="s">
        <v>3560</v>
      </c>
      <c r="C406" s="37">
        <v>11151602</v>
      </c>
      <c r="D406" s="38" t="s">
        <v>3561</v>
      </c>
      <c r="E406" s="39" t="s">
        <v>3438</v>
      </c>
      <c r="F406" s="37" t="s">
        <v>3439</v>
      </c>
    </row>
    <row r="407" spans="1:6" ht="14.25" customHeight="1" x14ac:dyDescent="0.2">
      <c r="A407" s="35" t="s">
        <v>3562</v>
      </c>
      <c r="B407" s="36" t="s">
        <v>3563</v>
      </c>
      <c r="C407" s="37">
        <v>11151603</v>
      </c>
      <c r="D407" s="38" t="s">
        <v>3564</v>
      </c>
      <c r="E407" s="39" t="s">
        <v>3438</v>
      </c>
      <c r="F407" s="37" t="s">
        <v>3439</v>
      </c>
    </row>
    <row r="408" spans="1:6" ht="14.25" customHeight="1" x14ac:dyDescent="0.2">
      <c r="A408" s="35" t="s">
        <v>3565</v>
      </c>
      <c r="B408" s="36" t="s">
        <v>3566</v>
      </c>
      <c r="C408" s="37">
        <v>11151604</v>
      </c>
      <c r="D408" s="38" t="s">
        <v>3567</v>
      </c>
      <c r="E408" s="39" t="s">
        <v>3438</v>
      </c>
      <c r="F408" s="37" t="s">
        <v>3439</v>
      </c>
    </row>
    <row r="409" spans="1:6" ht="14.25" customHeight="1" x14ac:dyDescent="0.2">
      <c r="A409" s="35" t="s">
        <v>3568</v>
      </c>
      <c r="B409" s="36" t="s">
        <v>3569</v>
      </c>
      <c r="C409" s="37">
        <v>11151605</v>
      </c>
      <c r="D409" s="38" t="s">
        <v>3570</v>
      </c>
      <c r="E409" s="39" t="s">
        <v>3438</v>
      </c>
      <c r="F409" s="37" t="s">
        <v>3439</v>
      </c>
    </row>
    <row r="410" spans="1:6" ht="14.25" customHeight="1" x14ac:dyDescent="0.2">
      <c r="A410" s="35" t="s">
        <v>3571</v>
      </c>
      <c r="B410" s="36" t="s">
        <v>3572</v>
      </c>
      <c r="C410" s="37">
        <v>11151606</v>
      </c>
      <c r="D410" s="38" t="s">
        <v>3573</v>
      </c>
      <c r="E410" s="39" t="s">
        <v>3438</v>
      </c>
      <c r="F410" s="37" t="s">
        <v>3574</v>
      </c>
    </row>
    <row r="411" spans="1:6" ht="14.25" customHeight="1" x14ac:dyDescent="0.2">
      <c r="A411" s="35" t="s">
        <v>3575</v>
      </c>
      <c r="B411" s="36" t="s">
        <v>3576</v>
      </c>
      <c r="C411" s="37">
        <v>11151607</v>
      </c>
      <c r="D411" s="38" t="s">
        <v>3577</v>
      </c>
      <c r="E411" s="39" t="s">
        <v>3044</v>
      </c>
      <c r="F411" s="37" t="s">
        <v>3045</v>
      </c>
    </row>
    <row r="412" spans="1:6" ht="14.25" customHeight="1" x14ac:dyDescent="0.2">
      <c r="A412" s="35" t="s">
        <v>3578</v>
      </c>
      <c r="B412" s="36" t="s">
        <v>3579</v>
      </c>
      <c r="C412" s="37">
        <v>11151608</v>
      </c>
      <c r="D412" s="38" t="s">
        <v>3580</v>
      </c>
      <c r="E412" s="39" t="s">
        <v>3438</v>
      </c>
      <c r="F412" s="37" t="s">
        <v>3581</v>
      </c>
    </row>
    <row r="413" spans="1:6" ht="14.25" customHeight="1" x14ac:dyDescent="0.2">
      <c r="A413" s="35" t="s">
        <v>3582</v>
      </c>
      <c r="B413" s="36" t="s">
        <v>3583</v>
      </c>
      <c r="C413" s="37">
        <v>11151609</v>
      </c>
      <c r="D413" s="38" t="s">
        <v>3584</v>
      </c>
      <c r="E413" s="39" t="s">
        <v>3585</v>
      </c>
      <c r="F413" s="37" t="s">
        <v>3581</v>
      </c>
    </row>
    <row r="414" spans="1:6" ht="14.25" customHeight="1" x14ac:dyDescent="0.2">
      <c r="A414" s="35" t="s">
        <v>3586</v>
      </c>
      <c r="B414" s="36" t="s">
        <v>3587</v>
      </c>
      <c r="C414" s="37">
        <v>11151610</v>
      </c>
      <c r="D414" s="38" t="s">
        <v>3588</v>
      </c>
      <c r="E414" s="39" t="s">
        <v>3438</v>
      </c>
      <c r="F414" s="37" t="s">
        <v>3589</v>
      </c>
    </row>
    <row r="415" spans="1:6" ht="14.25" customHeight="1" x14ac:dyDescent="0.2">
      <c r="A415" s="35" t="s">
        <v>3590</v>
      </c>
      <c r="B415" s="36" t="s">
        <v>3591</v>
      </c>
      <c r="C415" s="37">
        <v>11151611</v>
      </c>
      <c r="D415" s="38" t="s">
        <v>3592</v>
      </c>
      <c r="E415" s="39" t="s">
        <v>3438</v>
      </c>
      <c r="F415" s="37" t="s">
        <v>3439</v>
      </c>
    </row>
    <row r="416" spans="1:6" ht="14.25" customHeight="1" x14ac:dyDescent="0.2">
      <c r="A416" s="35" t="s">
        <v>3593</v>
      </c>
      <c r="B416" s="36" t="s">
        <v>3594</v>
      </c>
      <c r="C416" s="37">
        <v>11151612</v>
      </c>
      <c r="D416" s="38" t="s">
        <v>3595</v>
      </c>
      <c r="E416" s="39" t="s">
        <v>3596</v>
      </c>
      <c r="F416" s="37" t="s">
        <v>3597</v>
      </c>
    </row>
    <row r="417" spans="1:6" ht="14.25" customHeight="1" x14ac:dyDescent="0.2">
      <c r="A417" s="35" t="s">
        <v>3598</v>
      </c>
      <c r="B417" s="36" t="s">
        <v>3599</v>
      </c>
      <c r="C417" s="37">
        <v>11151701</v>
      </c>
      <c r="D417" s="38" t="s">
        <v>3600</v>
      </c>
      <c r="E417" s="39" t="s">
        <v>3438</v>
      </c>
      <c r="F417" s="37" t="s">
        <v>3439</v>
      </c>
    </row>
    <row r="418" spans="1:6" ht="14.25" customHeight="1" x14ac:dyDescent="0.2">
      <c r="A418" s="35" t="s">
        <v>3601</v>
      </c>
      <c r="B418" s="36" t="s">
        <v>3602</v>
      </c>
      <c r="C418" s="37">
        <v>11151702</v>
      </c>
      <c r="D418" s="38" t="s">
        <v>3603</v>
      </c>
      <c r="E418" s="39" t="s">
        <v>3438</v>
      </c>
      <c r="F418" s="37" t="s">
        <v>3439</v>
      </c>
    </row>
    <row r="419" spans="1:6" ht="14.25" customHeight="1" x14ac:dyDescent="0.2">
      <c r="A419" s="35" t="s">
        <v>3604</v>
      </c>
      <c r="B419" s="36" t="s">
        <v>3602</v>
      </c>
      <c r="C419" s="37">
        <v>11151703</v>
      </c>
      <c r="D419" s="38" t="s">
        <v>3605</v>
      </c>
      <c r="E419" s="39" t="s">
        <v>3438</v>
      </c>
      <c r="F419" s="37" t="s">
        <v>3439</v>
      </c>
    </row>
    <row r="420" spans="1:6" ht="14.25" customHeight="1" x14ac:dyDescent="0.2">
      <c r="A420" s="35" t="s">
        <v>3606</v>
      </c>
      <c r="B420" s="36" t="s">
        <v>3607</v>
      </c>
      <c r="C420" s="37">
        <v>11151704</v>
      </c>
      <c r="D420" s="38" t="s">
        <v>3608</v>
      </c>
      <c r="E420" s="39" t="s">
        <v>3438</v>
      </c>
      <c r="F420" s="37" t="s">
        <v>3439</v>
      </c>
    </row>
    <row r="421" spans="1:6" ht="14.25" customHeight="1" x14ac:dyDescent="0.2">
      <c r="A421" s="35" t="s">
        <v>3609</v>
      </c>
      <c r="B421" s="36" t="s">
        <v>3602</v>
      </c>
      <c r="C421" s="37">
        <v>11151705</v>
      </c>
      <c r="D421" s="38" t="s">
        <v>3610</v>
      </c>
      <c r="E421" s="39" t="s">
        <v>3438</v>
      </c>
      <c r="F421" s="37" t="s">
        <v>3439</v>
      </c>
    </row>
    <row r="422" spans="1:6" ht="14.25" customHeight="1" x14ac:dyDescent="0.2">
      <c r="A422" s="35" t="s">
        <v>3611</v>
      </c>
      <c r="B422" s="36" t="s">
        <v>3612</v>
      </c>
      <c r="C422" s="37">
        <v>11151706</v>
      </c>
      <c r="D422" s="38" t="s">
        <v>3613</v>
      </c>
      <c r="E422" s="39" t="s">
        <v>3438</v>
      </c>
      <c r="F422" s="37" t="s">
        <v>3439</v>
      </c>
    </row>
    <row r="423" spans="1:6" ht="14.25" customHeight="1" x14ac:dyDescent="0.2">
      <c r="A423" s="35" t="s">
        <v>3614</v>
      </c>
      <c r="B423" s="36" t="s">
        <v>3615</v>
      </c>
      <c r="C423" s="37">
        <v>11151708</v>
      </c>
      <c r="D423" s="38" t="s">
        <v>3616</v>
      </c>
      <c r="E423" s="39" t="s">
        <v>3438</v>
      </c>
      <c r="F423" s="37" t="s">
        <v>3439</v>
      </c>
    </row>
    <row r="424" spans="1:6" ht="14.25" customHeight="1" x14ac:dyDescent="0.2">
      <c r="A424" s="35" t="s">
        <v>3617</v>
      </c>
      <c r="B424" s="36" t="s">
        <v>3618</v>
      </c>
      <c r="C424" s="37">
        <v>11151709</v>
      </c>
      <c r="D424" s="38" t="s">
        <v>3619</v>
      </c>
      <c r="E424" s="39" t="s">
        <v>3438</v>
      </c>
      <c r="F424" s="37" t="s">
        <v>3439</v>
      </c>
    </row>
    <row r="425" spans="1:6" ht="14.25" customHeight="1" x14ac:dyDescent="0.2">
      <c r="A425" s="35" t="s">
        <v>3620</v>
      </c>
      <c r="B425" s="36" t="s">
        <v>3621</v>
      </c>
      <c r="C425" s="37">
        <v>11151710</v>
      </c>
      <c r="D425" s="38" t="s">
        <v>3622</v>
      </c>
      <c r="E425" s="39" t="s">
        <v>3438</v>
      </c>
      <c r="F425" s="37" t="s">
        <v>3439</v>
      </c>
    </row>
    <row r="426" spans="1:6" ht="14.25" customHeight="1" x14ac:dyDescent="0.2">
      <c r="A426" s="35" t="s">
        <v>3623</v>
      </c>
      <c r="B426" s="36" t="s">
        <v>3624</v>
      </c>
      <c r="C426" s="37">
        <v>11151711</v>
      </c>
      <c r="D426" s="38" t="s">
        <v>3625</v>
      </c>
      <c r="E426" s="39" t="s">
        <v>3438</v>
      </c>
      <c r="F426" s="37" t="s">
        <v>3439</v>
      </c>
    </row>
    <row r="427" spans="1:6" ht="14.25" customHeight="1" x14ac:dyDescent="0.2">
      <c r="A427" s="35" t="s">
        <v>3626</v>
      </c>
      <c r="B427" s="36" t="s">
        <v>3627</v>
      </c>
      <c r="C427" s="37">
        <v>11151712</v>
      </c>
      <c r="D427" s="38" t="s">
        <v>3628</v>
      </c>
      <c r="E427" s="39" t="s">
        <v>3438</v>
      </c>
      <c r="F427" s="37" t="s">
        <v>3439</v>
      </c>
    </row>
    <row r="428" spans="1:6" ht="14.25" customHeight="1" x14ac:dyDescent="0.2">
      <c r="A428" s="35" t="s">
        <v>3629</v>
      </c>
      <c r="B428" s="36" t="s">
        <v>3630</v>
      </c>
      <c r="C428" s="37">
        <v>11151713</v>
      </c>
      <c r="D428" s="38" t="s">
        <v>3631</v>
      </c>
      <c r="E428" s="39" t="s">
        <v>3438</v>
      </c>
      <c r="F428" s="37" t="s">
        <v>3439</v>
      </c>
    </row>
    <row r="429" spans="1:6" ht="14.25" customHeight="1" x14ac:dyDescent="0.2">
      <c r="A429" s="35" t="s">
        <v>3632</v>
      </c>
      <c r="B429" s="36" t="s">
        <v>3545</v>
      </c>
      <c r="C429" s="37">
        <v>11151714</v>
      </c>
      <c r="D429" s="38" t="s">
        <v>3633</v>
      </c>
      <c r="E429" s="39" t="s">
        <v>3438</v>
      </c>
      <c r="F429" s="37" t="s">
        <v>3439</v>
      </c>
    </row>
    <row r="430" spans="1:6" ht="14.25" customHeight="1" x14ac:dyDescent="0.2">
      <c r="A430" s="35" t="s">
        <v>3634</v>
      </c>
      <c r="B430" s="36" t="s">
        <v>3635</v>
      </c>
      <c r="C430" s="37">
        <v>11151715</v>
      </c>
      <c r="D430" s="38" t="s">
        <v>3636</v>
      </c>
      <c r="E430" s="39" t="s">
        <v>3438</v>
      </c>
      <c r="F430" s="37" t="s">
        <v>3439</v>
      </c>
    </row>
    <row r="431" spans="1:6" ht="14.25" customHeight="1" x14ac:dyDescent="0.2">
      <c r="A431" s="35" t="s">
        <v>3637</v>
      </c>
      <c r="B431" s="36" t="s">
        <v>3638</v>
      </c>
      <c r="C431" s="37">
        <v>11161501</v>
      </c>
      <c r="D431" s="38" t="s">
        <v>3639</v>
      </c>
      <c r="E431" s="39" t="s">
        <v>3438</v>
      </c>
      <c r="F431" s="37" t="s">
        <v>3439</v>
      </c>
    </row>
    <row r="432" spans="1:6" ht="14.25" customHeight="1" x14ac:dyDescent="0.2">
      <c r="A432" s="35" t="s">
        <v>3640</v>
      </c>
      <c r="B432" s="36" t="s">
        <v>3641</v>
      </c>
      <c r="C432" s="37">
        <v>11161502</v>
      </c>
      <c r="D432" s="38" t="s">
        <v>3642</v>
      </c>
      <c r="E432" s="39" t="s">
        <v>3438</v>
      </c>
      <c r="F432" s="37" t="s">
        <v>3439</v>
      </c>
    </row>
    <row r="433" spans="1:6" ht="14.25" customHeight="1" x14ac:dyDescent="0.2">
      <c r="A433" s="35" t="s">
        <v>3643</v>
      </c>
      <c r="B433" s="36" t="s">
        <v>3644</v>
      </c>
      <c r="C433" s="37">
        <v>11161503</v>
      </c>
      <c r="D433" s="38" t="s">
        <v>3645</v>
      </c>
      <c r="E433" s="39" t="s">
        <v>3438</v>
      </c>
      <c r="F433" s="37" t="s">
        <v>3439</v>
      </c>
    </row>
    <row r="434" spans="1:6" ht="14.25" customHeight="1" x14ac:dyDescent="0.2">
      <c r="A434" s="35" t="s">
        <v>3646</v>
      </c>
      <c r="B434" s="36" t="s">
        <v>3647</v>
      </c>
      <c r="C434" s="37">
        <v>11161504</v>
      </c>
      <c r="D434" s="38" t="s">
        <v>3648</v>
      </c>
      <c r="E434" s="39" t="s">
        <v>3438</v>
      </c>
      <c r="F434" s="37" t="s">
        <v>3439</v>
      </c>
    </row>
    <row r="435" spans="1:6" ht="14.25" customHeight="1" x14ac:dyDescent="0.2">
      <c r="A435" s="35" t="s">
        <v>3649</v>
      </c>
      <c r="B435" s="36" t="s">
        <v>3650</v>
      </c>
      <c r="C435" s="37">
        <v>11161601</v>
      </c>
      <c r="D435" s="38" t="s">
        <v>3651</v>
      </c>
      <c r="E435" s="39" t="s">
        <v>3438</v>
      </c>
      <c r="F435" s="37" t="s">
        <v>3439</v>
      </c>
    </row>
    <row r="436" spans="1:6" ht="14.25" customHeight="1" x14ac:dyDescent="0.2">
      <c r="A436" s="35" t="s">
        <v>3652</v>
      </c>
      <c r="B436" s="36" t="s">
        <v>3653</v>
      </c>
      <c r="C436" s="37">
        <v>11161602</v>
      </c>
      <c r="D436" s="38" t="s">
        <v>3654</v>
      </c>
      <c r="E436" s="39" t="s">
        <v>3438</v>
      </c>
      <c r="F436" s="37" t="s">
        <v>3439</v>
      </c>
    </row>
    <row r="437" spans="1:6" ht="14.25" customHeight="1" x14ac:dyDescent="0.2">
      <c r="A437" s="35" t="s">
        <v>3655</v>
      </c>
      <c r="B437" s="36" t="s">
        <v>3656</v>
      </c>
      <c r="C437" s="37">
        <v>11161603</v>
      </c>
      <c r="D437" s="38" t="s">
        <v>3657</v>
      </c>
      <c r="E437" s="39" t="s">
        <v>3438</v>
      </c>
      <c r="F437" s="37" t="s">
        <v>3439</v>
      </c>
    </row>
    <row r="438" spans="1:6" ht="14.25" customHeight="1" x14ac:dyDescent="0.2">
      <c r="A438" s="35" t="s">
        <v>3658</v>
      </c>
      <c r="B438" s="36" t="s">
        <v>3659</v>
      </c>
      <c r="C438" s="37">
        <v>11161604</v>
      </c>
      <c r="D438" s="38" t="s">
        <v>3660</v>
      </c>
      <c r="E438" s="39" t="s">
        <v>3438</v>
      </c>
      <c r="F438" s="37" t="s">
        <v>3439</v>
      </c>
    </row>
    <row r="439" spans="1:6" ht="14.25" customHeight="1" x14ac:dyDescent="0.2">
      <c r="A439" s="35" t="s">
        <v>3661</v>
      </c>
      <c r="B439" s="36" t="s">
        <v>3662</v>
      </c>
      <c r="C439" s="37">
        <v>11161701</v>
      </c>
      <c r="D439" s="38" t="s">
        <v>3663</v>
      </c>
      <c r="E439" s="39" t="s">
        <v>3438</v>
      </c>
      <c r="F439" s="37" t="s">
        <v>3439</v>
      </c>
    </row>
    <row r="440" spans="1:6" ht="14.25" customHeight="1" x14ac:dyDescent="0.2">
      <c r="A440" s="35" t="s">
        <v>3664</v>
      </c>
      <c r="B440" s="36" t="s">
        <v>3665</v>
      </c>
      <c r="C440" s="37">
        <v>11161702</v>
      </c>
      <c r="D440" s="38" t="s">
        <v>3666</v>
      </c>
      <c r="E440" s="39" t="s">
        <v>3438</v>
      </c>
      <c r="F440" s="37" t="s">
        <v>3439</v>
      </c>
    </row>
    <row r="441" spans="1:6" ht="14.25" customHeight="1" x14ac:dyDescent="0.2">
      <c r="A441" s="35" t="s">
        <v>3667</v>
      </c>
      <c r="B441" s="36" t="s">
        <v>3668</v>
      </c>
      <c r="C441" s="37">
        <v>11161703</v>
      </c>
      <c r="D441" s="38" t="s">
        <v>3669</v>
      </c>
      <c r="E441" s="39" t="s">
        <v>3438</v>
      </c>
      <c r="F441" s="37" t="s">
        <v>3439</v>
      </c>
    </row>
    <row r="442" spans="1:6" ht="14.25" customHeight="1" x14ac:dyDescent="0.2">
      <c r="A442" s="35" t="s">
        <v>3670</v>
      </c>
      <c r="B442" s="36" t="s">
        <v>3671</v>
      </c>
      <c r="C442" s="37">
        <v>11161704</v>
      </c>
      <c r="D442" s="38" t="s">
        <v>3672</v>
      </c>
      <c r="E442" s="39" t="s">
        <v>3438</v>
      </c>
      <c r="F442" s="37" t="s">
        <v>3439</v>
      </c>
    </row>
    <row r="443" spans="1:6" ht="14.25" customHeight="1" x14ac:dyDescent="0.2">
      <c r="A443" s="35" t="s">
        <v>3673</v>
      </c>
      <c r="B443" s="36" t="s">
        <v>3674</v>
      </c>
      <c r="C443" s="37">
        <v>11161705</v>
      </c>
      <c r="D443" s="38" t="s">
        <v>3675</v>
      </c>
      <c r="E443" s="39" t="s">
        <v>3438</v>
      </c>
      <c r="F443" s="37" t="s">
        <v>3439</v>
      </c>
    </row>
    <row r="444" spans="1:6" ht="14.25" customHeight="1" x14ac:dyDescent="0.2">
      <c r="A444" s="35" t="s">
        <v>3676</v>
      </c>
      <c r="B444" s="36" t="s">
        <v>3677</v>
      </c>
      <c r="C444" s="37">
        <v>11161801</v>
      </c>
      <c r="D444" s="38" t="s">
        <v>3678</v>
      </c>
      <c r="E444" s="39" t="s">
        <v>3438</v>
      </c>
      <c r="F444" s="37" t="s">
        <v>3439</v>
      </c>
    </row>
    <row r="445" spans="1:6" ht="14.25" customHeight="1" x14ac:dyDescent="0.2">
      <c r="A445" s="35" t="s">
        <v>3679</v>
      </c>
      <c r="B445" s="36" t="s">
        <v>3680</v>
      </c>
      <c r="C445" s="37">
        <v>11161802</v>
      </c>
      <c r="D445" s="38" t="s">
        <v>3681</v>
      </c>
      <c r="E445" s="39" t="s">
        <v>3438</v>
      </c>
      <c r="F445" s="37" t="s">
        <v>3439</v>
      </c>
    </row>
    <row r="446" spans="1:6" ht="14.25" customHeight="1" x14ac:dyDescent="0.2">
      <c r="A446" s="35" t="s">
        <v>3682</v>
      </c>
      <c r="B446" s="36" t="s">
        <v>3683</v>
      </c>
      <c r="C446" s="37">
        <v>11161803</v>
      </c>
      <c r="D446" s="38" t="s">
        <v>3684</v>
      </c>
      <c r="E446" s="39" t="s">
        <v>3438</v>
      </c>
      <c r="F446" s="37" t="s">
        <v>3439</v>
      </c>
    </row>
    <row r="447" spans="1:6" ht="14.25" customHeight="1" x14ac:dyDescent="0.2">
      <c r="A447" s="35" t="s">
        <v>3685</v>
      </c>
      <c r="B447" s="36" t="s">
        <v>3686</v>
      </c>
      <c r="C447" s="37">
        <v>11161804</v>
      </c>
      <c r="D447" s="38" t="s">
        <v>3687</v>
      </c>
      <c r="E447" s="39" t="s">
        <v>3438</v>
      </c>
      <c r="F447" s="37" t="s">
        <v>3439</v>
      </c>
    </row>
    <row r="448" spans="1:6" ht="14.25" customHeight="1" x14ac:dyDescent="0.2">
      <c r="A448" s="35" t="s">
        <v>3688</v>
      </c>
      <c r="B448" s="36" t="s">
        <v>3689</v>
      </c>
      <c r="C448" s="37">
        <v>11161805</v>
      </c>
      <c r="D448" s="38" t="s">
        <v>3690</v>
      </c>
      <c r="E448" s="39" t="s">
        <v>3438</v>
      </c>
      <c r="F448" s="37" t="s">
        <v>3439</v>
      </c>
    </row>
    <row r="449" spans="1:6" ht="14.25" customHeight="1" x14ac:dyDescent="0.2">
      <c r="A449" s="35" t="s">
        <v>3691</v>
      </c>
      <c r="B449" s="36" t="s">
        <v>3692</v>
      </c>
      <c r="C449" s="37">
        <v>11162001</v>
      </c>
      <c r="D449" s="38" t="s">
        <v>3693</v>
      </c>
      <c r="E449" s="39" t="s">
        <v>3438</v>
      </c>
      <c r="F449" s="37" t="s">
        <v>3439</v>
      </c>
    </row>
    <row r="450" spans="1:6" ht="14.25" customHeight="1" x14ac:dyDescent="0.2">
      <c r="A450" s="35" t="s">
        <v>3694</v>
      </c>
      <c r="B450" s="36" t="s">
        <v>3695</v>
      </c>
      <c r="C450" s="37">
        <v>11162002</v>
      </c>
      <c r="D450" s="38" t="s">
        <v>3696</v>
      </c>
      <c r="E450" s="39" t="s">
        <v>3438</v>
      </c>
      <c r="F450" s="37" t="s">
        <v>3439</v>
      </c>
    </row>
    <row r="451" spans="1:6" ht="14.25" customHeight="1" x14ac:dyDescent="0.2">
      <c r="A451" s="35" t="s">
        <v>3697</v>
      </c>
      <c r="B451" s="36" t="s">
        <v>3698</v>
      </c>
      <c r="C451" s="37">
        <v>11162003</v>
      </c>
      <c r="D451" s="38" t="s">
        <v>3699</v>
      </c>
      <c r="E451" s="39" t="s">
        <v>3438</v>
      </c>
      <c r="F451" s="37" t="s">
        <v>3439</v>
      </c>
    </row>
    <row r="452" spans="1:6" ht="14.25" customHeight="1" x14ac:dyDescent="0.2">
      <c r="A452" s="35" t="s">
        <v>3700</v>
      </c>
      <c r="B452" s="36" t="s">
        <v>3701</v>
      </c>
      <c r="C452" s="37">
        <v>11162101</v>
      </c>
      <c r="D452" s="38" t="s">
        <v>3702</v>
      </c>
      <c r="E452" s="39" t="s">
        <v>3438</v>
      </c>
      <c r="F452" s="37" t="s">
        <v>3439</v>
      </c>
    </row>
    <row r="453" spans="1:6" ht="14.25" customHeight="1" x14ac:dyDescent="0.2">
      <c r="A453" s="35" t="s">
        <v>3703</v>
      </c>
      <c r="B453" s="36" t="s">
        <v>3704</v>
      </c>
      <c r="C453" s="37">
        <v>11162102</v>
      </c>
      <c r="D453" s="38" t="s">
        <v>3705</v>
      </c>
      <c r="E453" s="39" t="s">
        <v>3438</v>
      </c>
      <c r="F453" s="37" t="s">
        <v>3439</v>
      </c>
    </row>
    <row r="454" spans="1:6" ht="14.25" customHeight="1" x14ac:dyDescent="0.2">
      <c r="A454" s="35" t="s">
        <v>3706</v>
      </c>
      <c r="B454" s="36" t="s">
        <v>3707</v>
      </c>
      <c r="C454" s="37">
        <v>11162104</v>
      </c>
      <c r="D454" s="38" t="s">
        <v>3708</v>
      </c>
      <c r="E454" s="39" t="s">
        <v>3438</v>
      </c>
      <c r="F454" s="37" t="s">
        <v>3439</v>
      </c>
    </row>
    <row r="455" spans="1:6" ht="14.25" customHeight="1" x14ac:dyDescent="0.2">
      <c r="A455" s="35" t="s">
        <v>3709</v>
      </c>
      <c r="B455" s="36" t="s">
        <v>3710</v>
      </c>
      <c r="C455" s="37">
        <v>11162105</v>
      </c>
      <c r="D455" s="38" t="s">
        <v>3711</v>
      </c>
      <c r="E455" s="39" t="s">
        <v>3438</v>
      </c>
      <c r="F455" s="37" t="s">
        <v>3439</v>
      </c>
    </row>
    <row r="456" spans="1:6" ht="14.25" customHeight="1" x14ac:dyDescent="0.2">
      <c r="A456" s="35" t="s">
        <v>3712</v>
      </c>
      <c r="B456" s="36" t="s">
        <v>3713</v>
      </c>
      <c r="C456" s="37">
        <v>11162107</v>
      </c>
      <c r="D456" s="38" t="s">
        <v>3714</v>
      </c>
      <c r="E456" s="39" t="s">
        <v>3438</v>
      </c>
      <c r="F456" s="37" t="s">
        <v>3439</v>
      </c>
    </row>
    <row r="457" spans="1:6" ht="14.25" customHeight="1" x14ac:dyDescent="0.2">
      <c r="A457" s="35" t="s">
        <v>3715</v>
      </c>
      <c r="B457" s="36" t="s">
        <v>3716</v>
      </c>
      <c r="C457" s="37">
        <v>11162108</v>
      </c>
      <c r="D457" s="38" t="s">
        <v>3717</v>
      </c>
      <c r="E457" s="39" t="s">
        <v>3718</v>
      </c>
      <c r="F457" s="37" t="s">
        <v>3439</v>
      </c>
    </row>
    <row r="458" spans="1:6" ht="14.25" customHeight="1" x14ac:dyDescent="0.2">
      <c r="A458" s="35" t="s">
        <v>3719</v>
      </c>
      <c r="B458" s="36" t="s">
        <v>3720</v>
      </c>
      <c r="C458" s="37">
        <v>11162109</v>
      </c>
      <c r="D458" s="38" t="s">
        <v>3721</v>
      </c>
      <c r="E458" s="39" t="s">
        <v>3438</v>
      </c>
      <c r="F458" s="37" t="s">
        <v>3439</v>
      </c>
    </row>
    <row r="459" spans="1:6" ht="14.25" customHeight="1" x14ac:dyDescent="0.2">
      <c r="A459" s="35" t="s">
        <v>3722</v>
      </c>
      <c r="B459" s="36" t="s">
        <v>3723</v>
      </c>
      <c r="C459" s="37">
        <v>11162110</v>
      </c>
      <c r="D459" s="38" t="s">
        <v>3724</v>
      </c>
      <c r="E459" s="39" t="s">
        <v>3438</v>
      </c>
      <c r="F459" s="37" t="s">
        <v>3439</v>
      </c>
    </row>
    <row r="460" spans="1:6" ht="14.25" customHeight="1" x14ac:dyDescent="0.2">
      <c r="A460" s="35" t="s">
        <v>3725</v>
      </c>
      <c r="B460" s="36" t="s">
        <v>3726</v>
      </c>
      <c r="C460" s="37">
        <v>11162111</v>
      </c>
      <c r="D460" s="38" t="s">
        <v>3727</v>
      </c>
      <c r="E460" s="39" t="s">
        <v>3438</v>
      </c>
      <c r="F460" s="37" t="s">
        <v>3439</v>
      </c>
    </row>
    <row r="461" spans="1:6" ht="14.25" customHeight="1" x14ac:dyDescent="0.2">
      <c r="A461" s="35" t="s">
        <v>3728</v>
      </c>
      <c r="B461" s="36" t="s">
        <v>3729</v>
      </c>
      <c r="C461" s="37">
        <v>11162112</v>
      </c>
      <c r="D461" s="38" t="s">
        <v>3730</v>
      </c>
      <c r="E461" s="39" t="s">
        <v>3438</v>
      </c>
      <c r="F461" s="37" t="s">
        <v>3439</v>
      </c>
    </row>
    <row r="462" spans="1:6" ht="14.25" customHeight="1" x14ac:dyDescent="0.2">
      <c r="A462" s="35" t="s">
        <v>3731</v>
      </c>
      <c r="B462" s="36" t="s">
        <v>3732</v>
      </c>
      <c r="C462" s="37">
        <v>11162113</v>
      </c>
      <c r="D462" s="38" t="s">
        <v>3733</v>
      </c>
      <c r="E462" s="39" t="s">
        <v>3438</v>
      </c>
      <c r="F462" s="37" t="s">
        <v>3439</v>
      </c>
    </row>
    <row r="463" spans="1:6" ht="14.25" customHeight="1" x14ac:dyDescent="0.2">
      <c r="A463" s="35" t="s">
        <v>3734</v>
      </c>
      <c r="B463" s="36" t="s">
        <v>3735</v>
      </c>
      <c r="C463" s="37">
        <v>11162114</v>
      </c>
      <c r="D463" s="38" t="s">
        <v>3736</v>
      </c>
      <c r="E463" s="39" t="s">
        <v>3438</v>
      </c>
      <c r="F463" s="37" t="s">
        <v>3439</v>
      </c>
    </row>
    <row r="464" spans="1:6" ht="14.25" customHeight="1" x14ac:dyDescent="0.2">
      <c r="A464" s="35" t="s">
        <v>3737</v>
      </c>
      <c r="B464" s="36" t="s">
        <v>3738</v>
      </c>
      <c r="C464" s="37">
        <v>11162115</v>
      </c>
      <c r="D464" s="38" t="s">
        <v>3739</v>
      </c>
      <c r="E464" s="39" t="s">
        <v>3438</v>
      </c>
      <c r="F464" s="37" t="s">
        <v>3439</v>
      </c>
    </row>
    <row r="465" spans="1:6" ht="14.25" customHeight="1" x14ac:dyDescent="0.2">
      <c r="A465" s="35" t="s">
        <v>3740</v>
      </c>
      <c r="B465" s="36" t="s">
        <v>3741</v>
      </c>
      <c r="C465" s="37">
        <v>11162116</v>
      </c>
      <c r="D465" s="38" t="s">
        <v>3742</v>
      </c>
      <c r="E465" s="39" t="s">
        <v>3438</v>
      </c>
      <c r="F465" s="37" t="s">
        <v>3439</v>
      </c>
    </row>
    <row r="466" spans="1:6" ht="14.25" customHeight="1" x14ac:dyDescent="0.2">
      <c r="A466" s="35" t="s">
        <v>3743</v>
      </c>
      <c r="B466" s="36" t="s">
        <v>3744</v>
      </c>
      <c r="C466" s="37">
        <v>11162117</v>
      </c>
      <c r="D466" s="38" t="s">
        <v>3745</v>
      </c>
      <c r="E466" s="39" t="s">
        <v>3438</v>
      </c>
      <c r="F466" s="37" t="s">
        <v>3439</v>
      </c>
    </row>
    <row r="467" spans="1:6" ht="14.25" customHeight="1" x14ac:dyDescent="0.2">
      <c r="A467" s="35" t="s">
        <v>3746</v>
      </c>
      <c r="B467" s="36" t="s">
        <v>3747</v>
      </c>
      <c r="C467" s="37">
        <v>11162118</v>
      </c>
      <c r="D467" s="38" t="s">
        <v>3748</v>
      </c>
      <c r="E467" s="39" t="s">
        <v>3438</v>
      </c>
      <c r="F467" s="37" t="s">
        <v>3439</v>
      </c>
    </row>
    <row r="468" spans="1:6" ht="14.25" customHeight="1" x14ac:dyDescent="0.2">
      <c r="A468" s="35" t="s">
        <v>3749</v>
      </c>
      <c r="B468" s="36" t="s">
        <v>3750</v>
      </c>
      <c r="C468" s="37">
        <v>11162119</v>
      </c>
      <c r="D468" s="38" t="s">
        <v>3751</v>
      </c>
      <c r="E468" s="39" t="s">
        <v>3438</v>
      </c>
      <c r="F468" s="37" t="s">
        <v>3439</v>
      </c>
    </row>
    <row r="469" spans="1:6" ht="14.25" customHeight="1" x14ac:dyDescent="0.2">
      <c r="A469" s="35" t="s">
        <v>3752</v>
      </c>
      <c r="B469" s="36" t="s">
        <v>3753</v>
      </c>
      <c r="C469" s="37">
        <v>11162120</v>
      </c>
      <c r="D469" s="38" t="s">
        <v>3754</v>
      </c>
      <c r="E469" s="39" t="s">
        <v>3438</v>
      </c>
      <c r="F469" s="37" t="s">
        <v>3439</v>
      </c>
    </row>
    <row r="470" spans="1:6" ht="14.25" customHeight="1" x14ac:dyDescent="0.2">
      <c r="A470" s="35" t="s">
        <v>3755</v>
      </c>
      <c r="B470" s="36" t="s">
        <v>3756</v>
      </c>
      <c r="C470" s="37">
        <v>11162121</v>
      </c>
      <c r="D470" s="38" t="s">
        <v>3757</v>
      </c>
      <c r="E470" s="39" t="s">
        <v>3438</v>
      </c>
      <c r="F470" s="37" t="s">
        <v>3439</v>
      </c>
    </row>
    <row r="471" spans="1:6" ht="14.25" customHeight="1" x14ac:dyDescent="0.2">
      <c r="A471" s="35" t="s">
        <v>3758</v>
      </c>
      <c r="B471" s="36" t="s">
        <v>3759</v>
      </c>
      <c r="C471" s="37">
        <v>11162122</v>
      </c>
      <c r="D471" s="38" t="s">
        <v>3760</v>
      </c>
      <c r="E471" s="39" t="s">
        <v>3438</v>
      </c>
      <c r="F471" s="37" t="s">
        <v>3439</v>
      </c>
    </row>
    <row r="472" spans="1:6" ht="14.25" customHeight="1" x14ac:dyDescent="0.2">
      <c r="A472" s="35" t="s">
        <v>3761</v>
      </c>
      <c r="B472" s="36" t="s">
        <v>3762</v>
      </c>
      <c r="C472" s="37">
        <v>11162123</v>
      </c>
      <c r="D472" s="38" t="s">
        <v>3763</v>
      </c>
      <c r="E472" s="39" t="s">
        <v>3438</v>
      </c>
      <c r="F472" s="37" t="s">
        <v>3439</v>
      </c>
    </row>
    <row r="473" spans="1:6" ht="14.25" customHeight="1" x14ac:dyDescent="0.2">
      <c r="A473" s="35" t="s">
        <v>3764</v>
      </c>
      <c r="B473" s="36" t="s">
        <v>3765</v>
      </c>
      <c r="C473" s="37">
        <v>11162124</v>
      </c>
      <c r="D473" s="38" t="s">
        <v>3766</v>
      </c>
      <c r="E473" s="39" t="s">
        <v>3438</v>
      </c>
      <c r="F473" s="37" t="s">
        <v>3439</v>
      </c>
    </row>
    <row r="474" spans="1:6" ht="14.25" customHeight="1" x14ac:dyDescent="0.2">
      <c r="A474" s="35" t="s">
        <v>3767</v>
      </c>
      <c r="B474" s="36" t="s">
        <v>3768</v>
      </c>
      <c r="C474" s="37">
        <v>11162125</v>
      </c>
      <c r="D474" s="38" t="s">
        <v>3769</v>
      </c>
      <c r="E474" s="39" t="s">
        <v>3438</v>
      </c>
      <c r="F474" s="37" t="s">
        <v>3439</v>
      </c>
    </row>
    <row r="475" spans="1:6" ht="14.25" customHeight="1" x14ac:dyDescent="0.2">
      <c r="A475" s="35" t="s">
        <v>3770</v>
      </c>
      <c r="B475" s="36" t="s">
        <v>3771</v>
      </c>
      <c r="C475" s="37">
        <v>11162126</v>
      </c>
      <c r="D475" s="38" t="s">
        <v>3770</v>
      </c>
      <c r="E475" s="39" t="s">
        <v>3438</v>
      </c>
      <c r="F475" s="37" t="s">
        <v>3439</v>
      </c>
    </row>
    <row r="476" spans="1:6" ht="14.25" customHeight="1" x14ac:dyDescent="0.2">
      <c r="A476" s="35" t="s">
        <v>3772</v>
      </c>
      <c r="B476" s="36" t="s">
        <v>3773</v>
      </c>
      <c r="C476" s="37">
        <v>11162127</v>
      </c>
      <c r="D476" s="38" t="s">
        <v>3772</v>
      </c>
      <c r="E476" s="39" t="s">
        <v>3438</v>
      </c>
      <c r="F476" s="37" t="s">
        <v>3439</v>
      </c>
    </row>
    <row r="477" spans="1:6" ht="14.25" customHeight="1" x14ac:dyDescent="0.2">
      <c r="A477" s="35" t="s">
        <v>3774</v>
      </c>
      <c r="B477" s="36" t="s">
        <v>3775</v>
      </c>
      <c r="C477" s="37">
        <v>11162128</v>
      </c>
      <c r="D477" s="38" t="s">
        <v>3774</v>
      </c>
      <c r="E477" s="39" t="s">
        <v>3438</v>
      </c>
      <c r="F477" s="37" t="s">
        <v>3439</v>
      </c>
    </row>
    <row r="478" spans="1:6" ht="14.25" customHeight="1" x14ac:dyDescent="0.2">
      <c r="A478" s="35" t="s">
        <v>3776</v>
      </c>
      <c r="B478" s="36" t="s">
        <v>3777</v>
      </c>
      <c r="C478" s="37">
        <v>11162129</v>
      </c>
      <c r="D478" s="38" t="s">
        <v>3776</v>
      </c>
      <c r="E478" s="39" t="s">
        <v>3438</v>
      </c>
      <c r="F478" s="37" t="s">
        <v>3439</v>
      </c>
    </row>
    <row r="479" spans="1:6" ht="14.25" customHeight="1" x14ac:dyDescent="0.2">
      <c r="A479" s="35" t="s">
        <v>3778</v>
      </c>
      <c r="B479" s="36" t="s">
        <v>3779</v>
      </c>
      <c r="C479" s="37">
        <v>11162130</v>
      </c>
      <c r="D479" s="38" t="s">
        <v>3780</v>
      </c>
      <c r="E479" s="39" t="s">
        <v>3438</v>
      </c>
      <c r="F479" s="37" t="s">
        <v>3439</v>
      </c>
    </row>
    <row r="480" spans="1:6" ht="14.25" customHeight="1" x14ac:dyDescent="0.2">
      <c r="A480" s="35" t="s">
        <v>3781</v>
      </c>
      <c r="B480" s="36" t="s">
        <v>3782</v>
      </c>
      <c r="C480" s="37">
        <v>11162131</v>
      </c>
      <c r="D480" s="38" t="s">
        <v>3783</v>
      </c>
      <c r="E480" s="39" t="s">
        <v>3438</v>
      </c>
      <c r="F480" s="37" t="s">
        <v>3439</v>
      </c>
    </row>
    <row r="481" spans="1:6" ht="14.25" customHeight="1" x14ac:dyDescent="0.2">
      <c r="A481" s="35" t="s">
        <v>3784</v>
      </c>
      <c r="B481" s="36" t="s">
        <v>3785</v>
      </c>
      <c r="C481" s="37">
        <v>11162201</v>
      </c>
      <c r="D481" s="38" t="s">
        <v>3786</v>
      </c>
      <c r="E481" s="39" t="s">
        <v>3438</v>
      </c>
      <c r="F481" s="37" t="s">
        <v>3439</v>
      </c>
    </row>
    <row r="482" spans="1:6" ht="14.25" customHeight="1" x14ac:dyDescent="0.2">
      <c r="A482" s="35" t="s">
        <v>3787</v>
      </c>
      <c r="B482" s="36" t="s">
        <v>3788</v>
      </c>
      <c r="C482" s="37">
        <v>11162202</v>
      </c>
      <c r="D482" s="38" t="s">
        <v>3789</v>
      </c>
      <c r="E482" s="39" t="s">
        <v>3438</v>
      </c>
      <c r="F482" s="37" t="s">
        <v>3439</v>
      </c>
    </row>
    <row r="483" spans="1:6" ht="14.25" customHeight="1" x14ac:dyDescent="0.2">
      <c r="A483" s="35" t="s">
        <v>3790</v>
      </c>
      <c r="B483" s="36" t="s">
        <v>3433</v>
      </c>
      <c r="C483" s="37">
        <v>11162301</v>
      </c>
      <c r="D483" s="38" t="s">
        <v>3791</v>
      </c>
      <c r="E483" s="39" t="s">
        <v>3427</v>
      </c>
      <c r="F483" s="37" t="s">
        <v>3428</v>
      </c>
    </row>
    <row r="484" spans="1:6" ht="14.25" customHeight="1" x14ac:dyDescent="0.2">
      <c r="A484" s="35" t="s">
        <v>3792</v>
      </c>
      <c r="B484" s="36" t="s">
        <v>3793</v>
      </c>
      <c r="C484" s="37">
        <v>11162302</v>
      </c>
      <c r="D484" s="38" t="s">
        <v>3794</v>
      </c>
      <c r="E484" s="39" t="s">
        <v>3427</v>
      </c>
      <c r="F484" s="37" t="s">
        <v>3428</v>
      </c>
    </row>
    <row r="485" spans="1:6" ht="14.25" customHeight="1" x14ac:dyDescent="0.2">
      <c r="A485" s="35" t="s">
        <v>3795</v>
      </c>
      <c r="B485" s="36" t="s">
        <v>3796</v>
      </c>
      <c r="C485" s="37">
        <v>11162303</v>
      </c>
      <c r="D485" s="38" t="s">
        <v>3797</v>
      </c>
      <c r="E485" s="39" t="s">
        <v>3427</v>
      </c>
      <c r="F485" s="37" t="s">
        <v>3428</v>
      </c>
    </row>
    <row r="486" spans="1:6" ht="14.25" customHeight="1" x14ac:dyDescent="0.2">
      <c r="A486" s="35" t="s">
        <v>3798</v>
      </c>
      <c r="B486" s="36" t="s">
        <v>3799</v>
      </c>
      <c r="C486" s="37">
        <v>11162304</v>
      </c>
      <c r="D486" s="38" t="s">
        <v>3800</v>
      </c>
      <c r="E486" s="39" t="s">
        <v>3427</v>
      </c>
      <c r="F486" s="37" t="s">
        <v>3428</v>
      </c>
    </row>
    <row r="487" spans="1:6" ht="14.25" customHeight="1" x14ac:dyDescent="0.2">
      <c r="A487" s="35" t="s">
        <v>3801</v>
      </c>
      <c r="B487" s="36" t="s">
        <v>3802</v>
      </c>
      <c r="C487" s="37">
        <v>11162305</v>
      </c>
      <c r="D487" s="38" t="s">
        <v>3803</v>
      </c>
      <c r="E487" s="39" t="s">
        <v>3427</v>
      </c>
      <c r="F487" s="37" t="s">
        <v>3428</v>
      </c>
    </row>
    <row r="488" spans="1:6" ht="14.25" customHeight="1" x14ac:dyDescent="0.2">
      <c r="A488" s="35" t="s">
        <v>3804</v>
      </c>
      <c r="B488" s="36" t="s">
        <v>3805</v>
      </c>
      <c r="C488" s="37">
        <v>11162306</v>
      </c>
      <c r="D488" s="38" t="s">
        <v>3806</v>
      </c>
      <c r="E488" s="39" t="s">
        <v>3427</v>
      </c>
      <c r="F488" s="37" t="s">
        <v>3428</v>
      </c>
    </row>
    <row r="489" spans="1:6" ht="14.25" customHeight="1" x14ac:dyDescent="0.2">
      <c r="A489" s="35" t="s">
        <v>3807</v>
      </c>
      <c r="B489" s="36" t="s">
        <v>3808</v>
      </c>
      <c r="C489" s="37">
        <v>11162307</v>
      </c>
      <c r="D489" s="38" t="s">
        <v>3809</v>
      </c>
      <c r="E489" s="39" t="s">
        <v>3427</v>
      </c>
      <c r="F489" s="37" t="s">
        <v>3428</v>
      </c>
    </row>
    <row r="490" spans="1:6" ht="14.25" customHeight="1" x14ac:dyDescent="0.2">
      <c r="A490" s="35" t="s">
        <v>3810</v>
      </c>
      <c r="B490" s="36" t="s">
        <v>3811</v>
      </c>
      <c r="C490" s="37">
        <v>11162308</v>
      </c>
      <c r="D490" s="38" t="s">
        <v>3812</v>
      </c>
      <c r="E490" s="39" t="s">
        <v>3427</v>
      </c>
      <c r="F490" s="37" t="s">
        <v>3428</v>
      </c>
    </row>
    <row r="491" spans="1:6" ht="14.25" customHeight="1" x14ac:dyDescent="0.2">
      <c r="A491" s="35" t="s">
        <v>3813</v>
      </c>
      <c r="B491" s="36" t="s">
        <v>3811</v>
      </c>
      <c r="C491" s="37">
        <v>11162309</v>
      </c>
      <c r="D491" s="38" t="s">
        <v>3814</v>
      </c>
      <c r="E491" s="39" t="s">
        <v>3427</v>
      </c>
      <c r="F491" s="37" t="s">
        <v>3428</v>
      </c>
    </row>
    <row r="492" spans="1:6" ht="14.25" customHeight="1" x14ac:dyDescent="0.2">
      <c r="A492" s="35" t="s">
        <v>3815</v>
      </c>
      <c r="B492" s="36" t="s">
        <v>3816</v>
      </c>
      <c r="C492" s="37">
        <v>11162310</v>
      </c>
      <c r="D492" s="38" t="s">
        <v>3817</v>
      </c>
      <c r="E492" s="39" t="s">
        <v>3427</v>
      </c>
      <c r="F492" s="37" t="s">
        <v>3428</v>
      </c>
    </row>
    <row r="493" spans="1:6" ht="14.25" customHeight="1" x14ac:dyDescent="0.2">
      <c r="A493" s="35" t="s">
        <v>3818</v>
      </c>
      <c r="B493" s="36" t="s">
        <v>3819</v>
      </c>
      <c r="C493" s="37">
        <v>11162311</v>
      </c>
      <c r="D493" s="38" t="s">
        <v>3820</v>
      </c>
      <c r="E493" s="39" t="s">
        <v>3427</v>
      </c>
      <c r="F493" s="37" t="s">
        <v>3428</v>
      </c>
    </row>
    <row r="494" spans="1:6" ht="14.25" customHeight="1" x14ac:dyDescent="0.2">
      <c r="A494" s="35" t="s">
        <v>3821</v>
      </c>
      <c r="B494" s="36" t="s">
        <v>3822</v>
      </c>
      <c r="C494" s="37">
        <v>11171501</v>
      </c>
      <c r="D494" s="38" t="s">
        <v>3823</v>
      </c>
      <c r="E494" s="39" t="s">
        <v>3184</v>
      </c>
      <c r="F494" s="37" t="s">
        <v>3178</v>
      </c>
    </row>
    <row r="495" spans="1:6" ht="14.25" customHeight="1" x14ac:dyDescent="0.2">
      <c r="A495" s="35" t="s">
        <v>3824</v>
      </c>
      <c r="B495" s="36" t="s">
        <v>3825</v>
      </c>
      <c r="C495" s="37">
        <v>11171601</v>
      </c>
      <c r="D495" s="38" t="s">
        <v>3826</v>
      </c>
      <c r="E495" s="39" t="s">
        <v>3184</v>
      </c>
      <c r="F495" s="37" t="s">
        <v>3178</v>
      </c>
    </row>
    <row r="496" spans="1:6" ht="14.25" customHeight="1" x14ac:dyDescent="0.2">
      <c r="A496" s="35" t="s">
        <v>3827</v>
      </c>
      <c r="B496" s="36" t="s">
        <v>3825</v>
      </c>
      <c r="C496" s="37">
        <v>11171602</v>
      </c>
      <c r="D496" s="38" t="s">
        <v>3828</v>
      </c>
      <c r="E496" s="39" t="s">
        <v>3184</v>
      </c>
      <c r="F496" s="37" t="s">
        <v>3178</v>
      </c>
    </row>
    <row r="497" spans="1:6" ht="14.25" customHeight="1" x14ac:dyDescent="0.2">
      <c r="A497" s="35" t="s">
        <v>3829</v>
      </c>
      <c r="B497" s="36" t="s">
        <v>3825</v>
      </c>
      <c r="C497" s="37">
        <v>11171603</v>
      </c>
      <c r="D497" s="38" t="s">
        <v>3830</v>
      </c>
      <c r="E497" s="39" t="s">
        <v>3184</v>
      </c>
      <c r="F497" s="37" t="s">
        <v>3178</v>
      </c>
    </row>
    <row r="498" spans="1:6" ht="14.25" customHeight="1" x14ac:dyDescent="0.2">
      <c r="A498" s="35" t="s">
        <v>3831</v>
      </c>
      <c r="B498" s="36" t="s">
        <v>3832</v>
      </c>
      <c r="C498" s="37">
        <v>11171701</v>
      </c>
      <c r="D498" s="38" t="s">
        <v>3833</v>
      </c>
      <c r="E498" s="39" t="s">
        <v>3184</v>
      </c>
      <c r="F498" s="37" t="s">
        <v>3178</v>
      </c>
    </row>
    <row r="499" spans="1:6" ht="14.25" customHeight="1" x14ac:dyDescent="0.2">
      <c r="A499" s="35" t="s">
        <v>3834</v>
      </c>
      <c r="B499" s="36" t="s">
        <v>3832</v>
      </c>
      <c r="C499" s="37">
        <v>11171702</v>
      </c>
      <c r="D499" s="38" t="s">
        <v>3835</v>
      </c>
      <c r="E499" s="39" t="s">
        <v>3184</v>
      </c>
      <c r="F499" s="37" t="s">
        <v>3178</v>
      </c>
    </row>
    <row r="500" spans="1:6" ht="14.25" customHeight="1" x14ac:dyDescent="0.2">
      <c r="A500" s="35" t="s">
        <v>3836</v>
      </c>
      <c r="B500" s="36" t="s">
        <v>3837</v>
      </c>
      <c r="C500" s="37">
        <v>11171801</v>
      </c>
      <c r="D500" s="38" t="s">
        <v>3838</v>
      </c>
      <c r="E500" s="39" t="s">
        <v>3184</v>
      </c>
      <c r="F500" s="37" t="s">
        <v>3178</v>
      </c>
    </row>
    <row r="501" spans="1:6" ht="14.25" customHeight="1" x14ac:dyDescent="0.2">
      <c r="A501" s="35" t="s">
        <v>3839</v>
      </c>
      <c r="B501" s="36" t="s">
        <v>3840</v>
      </c>
      <c r="C501" s="37">
        <v>11171901</v>
      </c>
      <c r="D501" s="38" t="s">
        <v>3841</v>
      </c>
      <c r="E501" s="39" t="s">
        <v>3184</v>
      </c>
      <c r="F501" s="37" t="s">
        <v>3178</v>
      </c>
    </row>
    <row r="502" spans="1:6" ht="14.25" customHeight="1" x14ac:dyDescent="0.2">
      <c r="A502" s="35" t="s">
        <v>3842</v>
      </c>
      <c r="B502" s="36" t="s">
        <v>3843</v>
      </c>
      <c r="C502" s="37">
        <v>11172001</v>
      </c>
      <c r="D502" s="38" t="s">
        <v>3844</v>
      </c>
      <c r="E502" s="39" t="s">
        <v>3184</v>
      </c>
      <c r="F502" s="37" t="s">
        <v>3178</v>
      </c>
    </row>
    <row r="503" spans="1:6" ht="14.25" customHeight="1" x14ac:dyDescent="0.2">
      <c r="A503" s="35" t="s">
        <v>3845</v>
      </c>
      <c r="B503" s="36" t="s">
        <v>3846</v>
      </c>
      <c r="C503" s="37">
        <v>11172101</v>
      </c>
      <c r="D503" s="38" t="s">
        <v>3847</v>
      </c>
      <c r="E503" s="39" t="s">
        <v>3184</v>
      </c>
      <c r="F503" s="37" t="s">
        <v>3178</v>
      </c>
    </row>
    <row r="504" spans="1:6" ht="14.25" customHeight="1" x14ac:dyDescent="0.2">
      <c r="A504" s="35" t="s">
        <v>3848</v>
      </c>
      <c r="B504" s="36" t="s">
        <v>3849</v>
      </c>
      <c r="C504" s="37">
        <v>11181501</v>
      </c>
      <c r="D504" s="38" t="s">
        <v>3850</v>
      </c>
      <c r="E504" s="39" t="s">
        <v>3184</v>
      </c>
      <c r="F504" s="37" t="s">
        <v>3178</v>
      </c>
    </row>
    <row r="505" spans="1:6" ht="14.25" customHeight="1" x14ac:dyDescent="0.2">
      <c r="A505" s="35" t="s">
        <v>3851</v>
      </c>
      <c r="B505" s="36" t="s">
        <v>3852</v>
      </c>
      <c r="C505" s="37">
        <v>11191501</v>
      </c>
      <c r="D505" s="38" t="s">
        <v>3853</v>
      </c>
      <c r="E505" s="39" t="s">
        <v>3184</v>
      </c>
      <c r="F505" s="37" t="s">
        <v>3178</v>
      </c>
    </row>
    <row r="506" spans="1:6" ht="14.25" customHeight="1" x14ac:dyDescent="0.2">
      <c r="A506" s="35" t="s">
        <v>3854</v>
      </c>
      <c r="B506" s="36" t="s">
        <v>3855</v>
      </c>
      <c r="C506" s="37">
        <v>11191502</v>
      </c>
      <c r="D506" s="38" t="s">
        <v>3856</v>
      </c>
      <c r="E506" s="39" t="s">
        <v>3184</v>
      </c>
      <c r="F506" s="37" t="s">
        <v>3178</v>
      </c>
    </row>
    <row r="507" spans="1:6" ht="14.25" customHeight="1" x14ac:dyDescent="0.2">
      <c r="A507" s="35" t="s">
        <v>3857</v>
      </c>
      <c r="B507" s="36" t="s">
        <v>3858</v>
      </c>
      <c r="C507" s="37">
        <v>11191503</v>
      </c>
      <c r="D507" s="38" t="s">
        <v>3859</v>
      </c>
      <c r="E507" s="39" t="s">
        <v>3214</v>
      </c>
      <c r="F507" s="37" t="s">
        <v>3215</v>
      </c>
    </row>
    <row r="508" spans="1:6" ht="14.25" customHeight="1" x14ac:dyDescent="0.2">
      <c r="A508" s="35" t="s">
        <v>3860</v>
      </c>
      <c r="B508" s="36" t="s">
        <v>3861</v>
      </c>
      <c r="C508" s="37">
        <v>11191504</v>
      </c>
      <c r="D508" s="38" t="s">
        <v>3862</v>
      </c>
      <c r="E508" s="39" t="s">
        <v>3209</v>
      </c>
      <c r="F508" s="37" t="s">
        <v>3210</v>
      </c>
    </row>
    <row r="509" spans="1:6" ht="14.25" customHeight="1" x14ac:dyDescent="0.2">
      <c r="A509" s="35" t="s">
        <v>3863</v>
      </c>
      <c r="B509" s="36" t="s">
        <v>3864</v>
      </c>
      <c r="C509" s="37">
        <v>11191505</v>
      </c>
      <c r="D509" s="38" t="s">
        <v>3865</v>
      </c>
      <c r="E509" s="39" t="s">
        <v>3184</v>
      </c>
      <c r="F509" s="37" t="s">
        <v>3178</v>
      </c>
    </row>
    <row r="510" spans="1:6" ht="14.25" customHeight="1" x14ac:dyDescent="0.2">
      <c r="A510" s="35" t="s">
        <v>3866</v>
      </c>
      <c r="B510" s="36" t="s">
        <v>3867</v>
      </c>
      <c r="C510" s="37">
        <v>11191601</v>
      </c>
      <c r="D510" s="38" t="s">
        <v>3868</v>
      </c>
      <c r="E510" s="39" t="s">
        <v>3184</v>
      </c>
      <c r="F510" s="37" t="s">
        <v>3178</v>
      </c>
    </row>
    <row r="511" spans="1:6" ht="14.25" customHeight="1" x14ac:dyDescent="0.2">
      <c r="A511" s="35" t="s">
        <v>3869</v>
      </c>
      <c r="B511" s="36" t="s">
        <v>3870</v>
      </c>
      <c r="C511" s="37">
        <v>11191602</v>
      </c>
      <c r="D511" s="38" t="s">
        <v>3871</v>
      </c>
      <c r="E511" s="39" t="s">
        <v>3184</v>
      </c>
      <c r="F511" s="37" t="s">
        <v>3178</v>
      </c>
    </row>
    <row r="512" spans="1:6" ht="14.25" customHeight="1" x14ac:dyDescent="0.2">
      <c r="A512" s="35" t="s">
        <v>3872</v>
      </c>
      <c r="B512" s="36" t="s">
        <v>3873</v>
      </c>
      <c r="C512" s="37">
        <v>11191603</v>
      </c>
      <c r="D512" s="38" t="s">
        <v>3874</v>
      </c>
      <c r="E512" s="39" t="s">
        <v>3214</v>
      </c>
      <c r="F512" s="37" t="s">
        <v>3215</v>
      </c>
    </row>
    <row r="513" spans="1:6" ht="14.25" customHeight="1" x14ac:dyDescent="0.2">
      <c r="A513" s="35" t="s">
        <v>3875</v>
      </c>
      <c r="B513" s="36" t="s">
        <v>3876</v>
      </c>
      <c r="C513" s="37">
        <v>11191604</v>
      </c>
      <c r="D513" s="38" t="s">
        <v>3877</v>
      </c>
      <c r="E513" s="39" t="s">
        <v>3209</v>
      </c>
      <c r="F513" s="37" t="s">
        <v>3210</v>
      </c>
    </row>
    <row r="514" spans="1:6" ht="14.25" customHeight="1" x14ac:dyDescent="0.2">
      <c r="A514" s="35" t="s">
        <v>3878</v>
      </c>
      <c r="B514" s="36" t="s">
        <v>3879</v>
      </c>
      <c r="C514" s="37">
        <v>11191605</v>
      </c>
      <c r="D514" s="38" t="s">
        <v>3880</v>
      </c>
      <c r="E514" s="39" t="s">
        <v>3184</v>
      </c>
      <c r="F514" s="37" t="s">
        <v>3178</v>
      </c>
    </row>
    <row r="515" spans="1:6" ht="14.25" customHeight="1" x14ac:dyDescent="0.2">
      <c r="A515" s="35" t="s">
        <v>3881</v>
      </c>
      <c r="B515" s="36" t="s">
        <v>3882</v>
      </c>
      <c r="C515" s="37">
        <v>11191606</v>
      </c>
      <c r="D515" s="38" t="s">
        <v>3883</v>
      </c>
      <c r="E515" s="39" t="s">
        <v>3480</v>
      </c>
      <c r="F515" s="37" t="s">
        <v>3476</v>
      </c>
    </row>
    <row r="516" spans="1:6" ht="14.25" customHeight="1" x14ac:dyDescent="0.2">
      <c r="A516" s="35" t="s">
        <v>3884</v>
      </c>
      <c r="B516" s="36" t="s">
        <v>3885</v>
      </c>
      <c r="C516" s="37">
        <v>11191701</v>
      </c>
      <c r="D516" s="38" t="s">
        <v>3886</v>
      </c>
      <c r="E516" s="39" t="s">
        <v>3184</v>
      </c>
      <c r="F516" s="37" t="s">
        <v>3178</v>
      </c>
    </row>
    <row r="517" spans="1:6" ht="14.25" customHeight="1" x14ac:dyDescent="0.2">
      <c r="A517" s="35" t="s">
        <v>3887</v>
      </c>
      <c r="B517" s="36" t="s">
        <v>3888</v>
      </c>
      <c r="C517" s="37">
        <v>11191702</v>
      </c>
      <c r="D517" s="38" t="s">
        <v>3889</v>
      </c>
      <c r="E517" s="39" t="s">
        <v>3184</v>
      </c>
      <c r="F517" s="37" t="s">
        <v>3178</v>
      </c>
    </row>
    <row r="518" spans="1:6" ht="14.25" customHeight="1" x14ac:dyDescent="0.2">
      <c r="A518" s="35" t="s">
        <v>3890</v>
      </c>
      <c r="B518" s="36" t="s">
        <v>3891</v>
      </c>
      <c r="C518" s="37">
        <v>12131501</v>
      </c>
      <c r="D518" s="38" t="s">
        <v>3892</v>
      </c>
      <c r="E518" s="39" t="s">
        <v>3893</v>
      </c>
      <c r="F518" s="37" t="s">
        <v>3894</v>
      </c>
    </row>
    <row r="519" spans="1:6" ht="14.25" customHeight="1" x14ac:dyDescent="0.2">
      <c r="A519" s="35" t="s">
        <v>3895</v>
      </c>
      <c r="B519" s="36" t="s">
        <v>3896</v>
      </c>
      <c r="C519" s="37">
        <v>12131502</v>
      </c>
      <c r="D519" s="38" t="s">
        <v>3897</v>
      </c>
      <c r="E519" s="39" t="s">
        <v>3893</v>
      </c>
      <c r="F519" s="37" t="s">
        <v>3894</v>
      </c>
    </row>
    <row r="520" spans="1:6" ht="14.25" customHeight="1" x14ac:dyDescent="0.2">
      <c r="A520" s="35" t="s">
        <v>3898</v>
      </c>
      <c r="B520" s="36" t="s">
        <v>3899</v>
      </c>
      <c r="C520" s="37">
        <v>12131503</v>
      </c>
      <c r="D520" s="38" t="s">
        <v>3900</v>
      </c>
      <c r="E520" s="39" t="s">
        <v>3893</v>
      </c>
      <c r="F520" s="37" t="s">
        <v>3894</v>
      </c>
    </row>
    <row r="521" spans="1:6" ht="14.25" customHeight="1" x14ac:dyDescent="0.2">
      <c r="A521" s="35" t="s">
        <v>3901</v>
      </c>
      <c r="B521" s="36" t="s">
        <v>3902</v>
      </c>
      <c r="C521" s="37">
        <v>12131504</v>
      </c>
      <c r="D521" s="38" t="s">
        <v>3903</v>
      </c>
      <c r="E521" s="39" t="s">
        <v>3893</v>
      </c>
      <c r="F521" s="37" t="s">
        <v>3894</v>
      </c>
    </row>
    <row r="522" spans="1:6" ht="14.25" customHeight="1" x14ac:dyDescent="0.2">
      <c r="A522" s="35" t="s">
        <v>3904</v>
      </c>
      <c r="B522" s="36" t="s">
        <v>3905</v>
      </c>
      <c r="C522" s="37">
        <v>12131505</v>
      </c>
      <c r="D522" s="38" t="s">
        <v>3906</v>
      </c>
      <c r="E522" s="39" t="s">
        <v>3893</v>
      </c>
      <c r="F522" s="37" t="s">
        <v>3894</v>
      </c>
    </row>
    <row r="523" spans="1:6" ht="14.25" customHeight="1" x14ac:dyDescent="0.2">
      <c r="A523" s="35" t="s">
        <v>3907</v>
      </c>
      <c r="B523" s="36" t="s">
        <v>3908</v>
      </c>
      <c r="C523" s="37">
        <v>12131506</v>
      </c>
      <c r="D523" s="38" t="s">
        <v>3909</v>
      </c>
      <c r="E523" s="39" t="s">
        <v>3893</v>
      </c>
      <c r="F523" s="37" t="s">
        <v>3894</v>
      </c>
    </row>
    <row r="524" spans="1:6" ht="14.25" customHeight="1" x14ac:dyDescent="0.2">
      <c r="A524" s="35" t="s">
        <v>3910</v>
      </c>
      <c r="B524" s="36" t="s">
        <v>3911</v>
      </c>
      <c r="C524" s="37">
        <v>12131507</v>
      </c>
      <c r="D524" s="38" t="s">
        <v>3912</v>
      </c>
      <c r="E524" s="39" t="s">
        <v>3893</v>
      </c>
      <c r="F524" s="37" t="s">
        <v>3894</v>
      </c>
    </row>
    <row r="525" spans="1:6" ht="14.25" customHeight="1" x14ac:dyDescent="0.2">
      <c r="A525" s="35" t="s">
        <v>3913</v>
      </c>
      <c r="B525" s="36" t="s">
        <v>3914</v>
      </c>
      <c r="C525" s="37">
        <v>12131508</v>
      </c>
      <c r="D525" s="38" t="s">
        <v>3915</v>
      </c>
      <c r="E525" s="39" t="s">
        <v>3893</v>
      </c>
      <c r="F525" s="37" t="s">
        <v>3894</v>
      </c>
    </row>
    <row r="526" spans="1:6" ht="14.25" customHeight="1" x14ac:dyDescent="0.2">
      <c r="A526" s="35" t="s">
        <v>3916</v>
      </c>
      <c r="B526" s="36" t="s">
        <v>3917</v>
      </c>
      <c r="C526" s="37">
        <v>12131601</v>
      </c>
      <c r="D526" s="38" t="s">
        <v>3918</v>
      </c>
      <c r="E526" s="39" t="s">
        <v>3893</v>
      </c>
      <c r="F526" s="37" t="s">
        <v>3894</v>
      </c>
    </row>
    <row r="527" spans="1:6" ht="14.25" customHeight="1" x14ac:dyDescent="0.2">
      <c r="A527" s="35" t="s">
        <v>3919</v>
      </c>
      <c r="B527" s="36" t="s">
        <v>3920</v>
      </c>
      <c r="C527" s="37">
        <v>12131602</v>
      </c>
      <c r="D527" s="38" t="s">
        <v>3921</v>
      </c>
      <c r="E527" s="39" t="s">
        <v>3893</v>
      </c>
      <c r="F527" s="37" t="s">
        <v>3894</v>
      </c>
    </row>
    <row r="528" spans="1:6" ht="14.25" customHeight="1" x14ac:dyDescent="0.2">
      <c r="A528" s="35" t="s">
        <v>3922</v>
      </c>
      <c r="B528" s="36" t="s">
        <v>3923</v>
      </c>
      <c r="C528" s="37">
        <v>12131603</v>
      </c>
      <c r="D528" s="38" t="s">
        <v>3924</v>
      </c>
      <c r="E528" s="39" t="s">
        <v>3893</v>
      </c>
      <c r="F528" s="37" t="s">
        <v>3894</v>
      </c>
    </row>
    <row r="529" spans="1:6" ht="14.25" customHeight="1" x14ac:dyDescent="0.2">
      <c r="A529" s="35" t="s">
        <v>3925</v>
      </c>
      <c r="B529" s="36" t="s">
        <v>3926</v>
      </c>
      <c r="C529" s="37">
        <v>12131604</v>
      </c>
      <c r="D529" s="38" t="s">
        <v>3927</v>
      </c>
      <c r="E529" s="39" t="s">
        <v>3893</v>
      </c>
      <c r="F529" s="37" t="s">
        <v>3894</v>
      </c>
    </row>
    <row r="530" spans="1:6" ht="14.25" customHeight="1" x14ac:dyDescent="0.2">
      <c r="A530" s="35" t="s">
        <v>3928</v>
      </c>
      <c r="B530" s="36" t="s">
        <v>3929</v>
      </c>
      <c r="C530" s="37">
        <v>12131605</v>
      </c>
      <c r="D530" s="38" t="s">
        <v>3930</v>
      </c>
      <c r="E530" s="39" t="s">
        <v>3893</v>
      </c>
      <c r="F530" s="37" t="s">
        <v>3894</v>
      </c>
    </row>
    <row r="531" spans="1:6" ht="14.25" customHeight="1" x14ac:dyDescent="0.2">
      <c r="A531" s="35" t="s">
        <v>3931</v>
      </c>
      <c r="B531" s="36" t="s">
        <v>3932</v>
      </c>
      <c r="C531" s="37">
        <v>12131701</v>
      </c>
      <c r="D531" s="38" t="s">
        <v>3933</v>
      </c>
      <c r="E531" s="39" t="s">
        <v>3893</v>
      </c>
      <c r="F531" s="37" t="s">
        <v>3894</v>
      </c>
    </row>
    <row r="532" spans="1:6" ht="14.25" customHeight="1" x14ac:dyDescent="0.2">
      <c r="A532" s="35" t="s">
        <v>3934</v>
      </c>
      <c r="B532" s="36" t="s">
        <v>3935</v>
      </c>
      <c r="C532" s="37">
        <v>12131702</v>
      </c>
      <c r="D532" s="38" t="s">
        <v>3936</v>
      </c>
      <c r="E532" s="39" t="s">
        <v>3893</v>
      </c>
      <c r="F532" s="37" t="s">
        <v>3894</v>
      </c>
    </row>
    <row r="533" spans="1:6" ht="14.25" customHeight="1" x14ac:dyDescent="0.2">
      <c r="A533" s="35" t="s">
        <v>3937</v>
      </c>
      <c r="B533" s="36" t="s">
        <v>3938</v>
      </c>
      <c r="C533" s="37">
        <v>12131703</v>
      </c>
      <c r="D533" s="38" t="s">
        <v>3939</v>
      </c>
      <c r="E533" s="39" t="s">
        <v>3893</v>
      </c>
      <c r="F533" s="37" t="s">
        <v>3894</v>
      </c>
    </row>
    <row r="534" spans="1:6" ht="14.25" customHeight="1" x14ac:dyDescent="0.2">
      <c r="A534" s="35" t="s">
        <v>3940</v>
      </c>
      <c r="B534" s="36" t="s">
        <v>3941</v>
      </c>
      <c r="C534" s="37">
        <v>12131704</v>
      </c>
      <c r="D534" s="38" t="s">
        <v>3942</v>
      </c>
      <c r="E534" s="39" t="s">
        <v>3893</v>
      </c>
      <c r="F534" s="37" t="s">
        <v>3894</v>
      </c>
    </row>
    <row r="535" spans="1:6" ht="14.25" customHeight="1" x14ac:dyDescent="0.2">
      <c r="A535" s="35" t="s">
        <v>3943</v>
      </c>
      <c r="B535" s="36" t="s">
        <v>3944</v>
      </c>
      <c r="C535" s="37">
        <v>12131705</v>
      </c>
      <c r="D535" s="38" t="s">
        <v>3945</v>
      </c>
      <c r="E535" s="39" t="s">
        <v>3893</v>
      </c>
      <c r="F535" s="37" t="s">
        <v>3894</v>
      </c>
    </row>
    <row r="536" spans="1:6" ht="14.25" customHeight="1" x14ac:dyDescent="0.2">
      <c r="A536" s="35" t="s">
        <v>3946</v>
      </c>
      <c r="B536" s="36" t="s">
        <v>3947</v>
      </c>
      <c r="C536" s="37">
        <v>12131706</v>
      </c>
      <c r="D536" s="38" t="s">
        <v>3948</v>
      </c>
      <c r="E536" s="39" t="s">
        <v>3893</v>
      </c>
      <c r="F536" s="37" t="s">
        <v>3894</v>
      </c>
    </row>
    <row r="537" spans="1:6" ht="14.25" customHeight="1" x14ac:dyDescent="0.2">
      <c r="A537" s="35" t="s">
        <v>3949</v>
      </c>
      <c r="B537" s="36" t="s">
        <v>3950</v>
      </c>
      <c r="C537" s="37">
        <v>12131707</v>
      </c>
      <c r="D537" s="38" t="s">
        <v>3951</v>
      </c>
      <c r="E537" s="39" t="s">
        <v>3893</v>
      </c>
      <c r="F537" s="37" t="s">
        <v>3894</v>
      </c>
    </row>
    <row r="538" spans="1:6" ht="14.25" customHeight="1" x14ac:dyDescent="0.2">
      <c r="A538" s="35" t="s">
        <v>3952</v>
      </c>
      <c r="B538" s="36" t="s">
        <v>3953</v>
      </c>
      <c r="C538" s="37">
        <v>12131708</v>
      </c>
      <c r="D538" s="38" t="s">
        <v>3954</v>
      </c>
      <c r="E538" s="39" t="s">
        <v>3893</v>
      </c>
      <c r="F538" s="37" t="s">
        <v>3894</v>
      </c>
    </row>
    <row r="539" spans="1:6" ht="14.25" customHeight="1" x14ac:dyDescent="0.2">
      <c r="A539" s="35" t="s">
        <v>3955</v>
      </c>
      <c r="B539" s="36" t="s">
        <v>3956</v>
      </c>
      <c r="C539" s="37">
        <v>12131801</v>
      </c>
      <c r="D539" s="38" t="s">
        <v>3957</v>
      </c>
      <c r="E539" s="39" t="s">
        <v>3893</v>
      </c>
      <c r="F539" s="37" t="s">
        <v>3894</v>
      </c>
    </row>
    <row r="540" spans="1:6" ht="14.25" customHeight="1" x14ac:dyDescent="0.2">
      <c r="A540" s="35" t="s">
        <v>3958</v>
      </c>
      <c r="B540" s="36" t="s">
        <v>3959</v>
      </c>
      <c r="C540" s="37">
        <v>12131802</v>
      </c>
      <c r="D540" s="38" t="s">
        <v>3960</v>
      </c>
      <c r="E540" s="39" t="s">
        <v>3893</v>
      </c>
      <c r="F540" s="37" t="s">
        <v>3894</v>
      </c>
    </row>
    <row r="541" spans="1:6" ht="14.25" customHeight="1" x14ac:dyDescent="0.2">
      <c r="A541" s="35" t="s">
        <v>3961</v>
      </c>
      <c r="B541" s="36" t="s">
        <v>3962</v>
      </c>
      <c r="C541" s="37">
        <v>12131803</v>
      </c>
      <c r="D541" s="38" t="s">
        <v>3963</v>
      </c>
      <c r="E541" s="39" t="s">
        <v>3893</v>
      </c>
      <c r="F541" s="37" t="s">
        <v>3894</v>
      </c>
    </row>
    <row r="542" spans="1:6" ht="14.25" customHeight="1" x14ac:dyDescent="0.2">
      <c r="A542" s="35" t="s">
        <v>3964</v>
      </c>
      <c r="B542" s="36" t="s">
        <v>3965</v>
      </c>
      <c r="C542" s="37">
        <v>12131804</v>
      </c>
      <c r="D542" s="38" t="s">
        <v>3966</v>
      </c>
      <c r="E542" s="39" t="s">
        <v>3893</v>
      </c>
      <c r="F542" s="37" t="s">
        <v>3894</v>
      </c>
    </row>
    <row r="543" spans="1:6" ht="14.25" customHeight="1" x14ac:dyDescent="0.2">
      <c r="A543" s="35" t="s">
        <v>3967</v>
      </c>
      <c r="B543" s="36" t="s">
        <v>3968</v>
      </c>
      <c r="C543" s="37">
        <v>12131805</v>
      </c>
      <c r="D543" s="38" t="s">
        <v>3969</v>
      </c>
      <c r="E543" s="39" t="s">
        <v>3893</v>
      </c>
      <c r="F543" s="37" t="s">
        <v>3894</v>
      </c>
    </row>
    <row r="544" spans="1:6" ht="14.25" customHeight="1" x14ac:dyDescent="0.2">
      <c r="A544" s="35" t="s">
        <v>3970</v>
      </c>
      <c r="B544" s="36" t="s">
        <v>3971</v>
      </c>
      <c r="C544" s="37">
        <v>12131806</v>
      </c>
      <c r="D544" s="38" t="s">
        <v>3972</v>
      </c>
      <c r="E544" s="39" t="s">
        <v>3893</v>
      </c>
      <c r="F544" s="37" t="s">
        <v>3894</v>
      </c>
    </row>
    <row r="545" spans="1:6" ht="14.25" customHeight="1" x14ac:dyDescent="0.2">
      <c r="A545" s="35" t="s">
        <v>3973</v>
      </c>
      <c r="B545" s="36" t="s">
        <v>3974</v>
      </c>
      <c r="C545" s="37">
        <v>12141501</v>
      </c>
      <c r="D545" s="38" t="s">
        <v>3975</v>
      </c>
      <c r="E545" s="39" t="s">
        <v>3184</v>
      </c>
      <c r="F545" s="37" t="s">
        <v>3178</v>
      </c>
    </row>
    <row r="546" spans="1:6" ht="14.25" customHeight="1" x14ac:dyDescent="0.2">
      <c r="A546" s="35" t="s">
        <v>3976</v>
      </c>
      <c r="B546" s="36" t="s">
        <v>3977</v>
      </c>
      <c r="C546" s="37">
        <v>12141502</v>
      </c>
      <c r="D546" s="38" t="s">
        <v>3978</v>
      </c>
      <c r="E546" s="39" t="s">
        <v>3184</v>
      </c>
      <c r="F546" s="37" t="s">
        <v>3178</v>
      </c>
    </row>
    <row r="547" spans="1:6" ht="14.25" customHeight="1" x14ac:dyDescent="0.2">
      <c r="A547" s="35" t="s">
        <v>3979</v>
      </c>
      <c r="B547" s="36" t="s">
        <v>3980</v>
      </c>
      <c r="C547" s="37">
        <v>12141503</v>
      </c>
      <c r="D547" s="38" t="s">
        <v>3981</v>
      </c>
      <c r="E547" s="39" t="s">
        <v>3184</v>
      </c>
      <c r="F547" s="37" t="s">
        <v>3178</v>
      </c>
    </row>
    <row r="548" spans="1:6" ht="14.25" customHeight="1" x14ac:dyDescent="0.2">
      <c r="A548" s="35" t="s">
        <v>3982</v>
      </c>
      <c r="B548" s="36" t="s">
        <v>3983</v>
      </c>
      <c r="C548" s="37">
        <v>12141504</v>
      </c>
      <c r="D548" s="38" t="s">
        <v>3984</v>
      </c>
      <c r="E548" s="39" t="s">
        <v>3184</v>
      </c>
      <c r="F548" s="37" t="s">
        <v>3178</v>
      </c>
    </row>
    <row r="549" spans="1:6" ht="14.25" customHeight="1" x14ac:dyDescent="0.2">
      <c r="A549" s="35" t="s">
        <v>3985</v>
      </c>
      <c r="B549" s="36" t="s">
        <v>3986</v>
      </c>
      <c r="C549" s="37">
        <v>12141505</v>
      </c>
      <c r="D549" s="38" t="s">
        <v>3987</v>
      </c>
      <c r="E549" s="39" t="s">
        <v>3184</v>
      </c>
      <c r="F549" s="37" t="s">
        <v>3178</v>
      </c>
    </row>
    <row r="550" spans="1:6" ht="14.25" customHeight="1" x14ac:dyDescent="0.2">
      <c r="A550" s="35" t="s">
        <v>3988</v>
      </c>
      <c r="B550" s="36" t="s">
        <v>3989</v>
      </c>
      <c r="C550" s="37">
        <v>12141506</v>
      </c>
      <c r="D550" s="38" t="s">
        <v>3990</v>
      </c>
      <c r="E550" s="39" t="s">
        <v>3184</v>
      </c>
      <c r="F550" s="37" t="s">
        <v>3178</v>
      </c>
    </row>
    <row r="551" spans="1:6" ht="14.25" customHeight="1" x14ac:dyDescent="0.2">
      <c r="A551" s="35" t="s">
        <v>3991</v>
      </c>
      <c r="B551" s="36" t="s">
        <v>3992</v>
      </c>
      <c r="C551" s="37">
        <v>12141601</v>
      </c>
      <c r="D551" s="38" t="s">
        <v>3993</v>
      </c>
      <c r="E551" s="39" t="s">
        <v>3184</v>
      </c>
      <c r="F551" s="37" t="s">
        <v>3178</v>
      </c>
    </row>
    <row r="552" spans="1:6" ht="14.25" customHeight="1" x14ac:dyDescent="0.2">
      <c r="A552" s="35" t="s">
        <v>3994</v>
      </c>
      <c r="B552" s="36" t="s">
        <v>3995</v>
      </c>
      <c r="C552" s="37">
        <v>12141602</v>
      </c>
      <c r="D552" s="38" t="s">
        <v>3996</v>
      </c>
      <c r="E552" s="39" t="s">
        <v>3184</v>
      </c>
      <c r="F552" s="37" t="s">
        <v>3178</v>
      </c>
    </row>
    <row r="553" spans="1:6" ht="14.25" customHeight="1" x14ac:dyDescent="0.2">
      <c r="A553" s="35" t="s">
        <v>3997</v>
      </c>
      <c r="B553" s="36" t="s">
        <v>3998</v>
      </c>
      <c r="C553" s="37">
        <v>12141603</v>
      </c>
      <c r="D553" s="38" t="s">
        <v>3999</v>
      </c>
      <c r="E553" s="39" t="s">
        <v>3184</v>
      </c>
      <c r="F553" s="37" t="s">
        <v>3178</v>
      </c>
    </row>
    <row r="554" spans="1:6" ht="14.25" customHeight="1" x14ac:dyDescent="0.2">
      <c r="A554" s="35" t="s">
        <v>4000</v>
      </c>
      <c r="B554" s="36" t="s">
        <v>4001</v>
      </c>
      <c r="C554" s="37">
        <v>12141604</v>
      </c>
      <c r="D554" s="38" t="s">
        <v>4002</v>
      </c>
      <c r="E554" s="39" t="s">
        <v>3184</v>
      </c>
      <c r="F554" s="37" t="s">
        <v>3178</v>
      </c>
    </row>
    <row r="555" spans="1:6" ht="14.25" customHeight="1" x14ac:dyDescent="0.2">
      <c r="A555" s="35" t="s">
        <v>4003</v>
      </c>
      <c r="B555" s="36" t="s">
        <v>4004</v>
      </c>
      <c r="C555" s="37">
        <v>12141605</v>
      </c>
      <c r="D555" s="38" t="s">
        <v>4005</v>
      </c>
      <c r="E555" s="39" t="s">
        <v>3184</v>
      </c>
      <c r="F555" s="37" t="s">
        <v>3178</v>
      </c>
    </row>
    <row r="556" spans="1:6" ht="14.25" customHeight="1" x14ac:dyDescent="0.2">
      <c r="A556" s="35" t="s">
        <v>4006</v>
      </c>
      <c r="B556" s="36" t="s">
        <v>4007</v>
      </c>
      <c r="C556" s="37">
        <v>12141606</v>
      </c>
      <c r="D556" s="38" t="s">
        <v>4008</v>
      </c>
      <c r="E556" s="39" t="s">
        <v>3184</v>
      </c>
      <c r="F556" s="37" t="s">
        <v>3178</v>
      </c>
    </row>
    <row r="557" spans="1:6" ht="14.25" customHeight="1" x14ac:dyDescent="0.2">
      <c r="A557" s="35" t="s">
        <v>4009</v>
      </c>
      <c r="B557" s="36" t="s">
        <v>4010</v>
      </c>
      <c r="C557" s="37">
        <v>12141607</v>
      </c>
      <c r="D557" s="38" t="s">
        <v>4011</v>
      </c>
      <c r="E557" s="39" t="s">
        <v>3184</v>
      </c>
      <c r="F557" s="37" t="s">
        <v>3178</v>
      </c>
    </row>
    <row r="558" spans="1:6" ht="14.25" customHeight="1" x14ac:dyDescent="0.2">
      <c r="A558" s="35" t="s">
        <v>4012</v>
      </c>
      <c r="B558" s="36" t="s">
        <v>4013</v>
      </c>
      <c r="C558" s="37">
        <v>12141608</v>
      </c>
      <c r="D558" s="38" t="s">
        <v>4014</v>
      </c>
      <c r="E558" s="39" t="s">
        <v>3184</v>
      </c>
      <c r="F558" s="37" t="s">
        <v>3178</v>
      </c>
    </row>
    <row r="559" spans="1:6" ht="14.25" customHeight="1" x14ac:dyDescent="0.2">
      <c r="A559" s="35" t="s">
        <v>4015</v>
      </c>
      <c r="B559" s="36" t="s">
        <v>4016</v>
      </c>
      <c r="C559" s="37">
        <v>12141609</v>
      </c>
      <c r="D559" s="38" t="s">
        <v>4017</v>
      </c>
      <c r="E559" s="39" t="s">
        <v>3184</v>
      </c>
      <c r="F559" s="37" t="s">
        <v>3178</v>
      </c>
    </row>
    <row r="560" spans="1:6" ht="14.25" customHeight="1" x14ac:dyDescent="0.2">
      <c r="A560" s="35" t="s">
        <v>4018</v>
      </c>
      <c r="B560" s="36" t="s">
        <v>4019</v>
      </c>
      <c r="C560" s="37">
        <v>12141610</v>
      </c>
      <c r="D560" s="38" t="s">
        <v>4020</v>
      </c>
      <c r="E560" s="39" t="s">
        <v>3184</v>
      </c>
      <c r="F560" s="37" t="s">
        <v>3178</v>
      </c>
    </row>
    <row r="561" spans="1:6" ht="14.25" customHeight="1" x14ac:dyDescent="0.2">
      <c r="A561" s="35" t="s">
        <v>4021</v>
      </c>
      <c r="B561" s="36" t="s">
        <v>4022</v>
      </c>
      <c r="C561" s="37">
        <v>12141611</v>
      </c>
      <c r="D561" s="38" t="s">
        <v>4023</v>
      </c>
      <c r="E561" s="39" t="s">
        <v>3184</v>
      </c>
      <c r="F561" s="37" t="s">
        <v>3178</v>
      </c>
    </row>
    <row r="562" spans="1:6" ht="14.25" customHeight="1" x14ac:dyDescent="0.2">
      <c r="A562" s="35" t="s">
        <v>4024</v>
      </c>
      <c r="B562" s="36" t="s">
        <v>4025</v>
      </c>
      <c r="C562" s="37">
        <v>12141612</v>
      </c>
      <c r="D562" s="38" t="s">
        <v>4026</v>
      </c>
      <c r="E562" s="39" t="s">
        <v>3184</v>
      </c>
      <c r="F562" s="37" t="s">
        <v>3178</v>
      </c>
    </row>
    <row r="563" spans="1:6" ht="14.25" customHeight="1" x14ac:dyDescent="0.2">
      <c r="A563" s="35" t="s">
        <v>4027</v>
      </c>
      <c r="B563" s="36" t="s">
        <v>4028</v>
      </c>
      <c r="C563" s="37">
        <v>12141613</v>
      </c>
      <c r="D563" s="38" t="s">
        <v>4029</v>
      </c>
      <c r="E563" s="39" t="s">
        <v>3184</v>
      </c>
      <c r="F563" s="37" t="s">
        <v>3178</v>
      </c>
    </row>
    <row r="564" spans="1:6" ht="14.25" customHeight="1" x14ac:dyDescent="0.2">
      <c r="A564" s="35" t="s">
        <v>4030</v>
      </c>
      <c r="B564" s="36" t="s">
        <v>4031</v>
      </c>
      <c r="C564" s="37">
        <v>12141614</v>
      </c>
      <c r="D564" s="38" t="s">
        <v>4032</v>
      </c>
      <c r="E564" s="39" t="s">
        <v>3184</v>
      </c>
      <c r="F564" s="37" t="s">
        <v>3178</v>
      </c>
    </row>
    <row r="565" spans="1:6" ht="14.25" customHeight="1" x14ac:dyDescent="0.2">
      <c r="A565" s="35" t="s">
        <v>4033</v>
      </c>
      <c r="B565" s="36" t="s">
        <v>4034</v>
      </c>
      <c r="C565" s="37">
        <v>12141615</v>
      </c>
      <c r="D565" s="38" t="s">
        <v>4035</v>
      </c>
      <c r="E565" s="39" t="s">
        <v>3184</v>
      </c>
      <c r="F565" s="37" t="s">
        <v>3178</v>
      </c>
    </row>
    <row r="566" spans="1:6" ht="14.25" customHeight="1" x14ac:dyDescent="0.2">
      <c r="A566" s="35" t="s">
        <v>4036</v>
      </c>
      <c r="B566" s="36" t="s">
        <v>4037</v>
      </c>
      <c r="C566" s="37">
        <v>12141616</v>
      </c>
      <c r="D566" s="38" t="s">
        <v>4038</v>
      </c>
      <c r="E566" s="39" t="s">
        <v>3184</v>
      </c>
      <c r="F566" s="37" t="s">
        <v>3178</v>
      </c>
    </row>
    <row r="567" spans="1:6" ht="14.25" customHeight="1" x14ac:dyDescent="0.2">
      <c r="A567" s="35" t="s">
        <v>4039</v>
      </c>
      <c r="B567" s="36" t="s">
        <v>4040</v>
      </c>
      <c r="C567" s="37">
        <v>12141617</v>
      </c>
      <c r="D567" s="38" t="s">
        <v>4041</v>
      </c>
      <c r="E567" s="39" t="s">
        <v>3184</v>
      </c>
      <c r="F567" s="37" t="s">
        <v>3178</v>
      </c>
    </row>
    <row r="568" spans="1:6" ht="14.25" customHeight="1" x14ac:dyDescent="0.2">
      <c r="A568" s="35" t="s">
        <v>4042</v>
      </c>
      <c r="B568" s="36" t="s">
        <v>4043</v>
      </c>
      <c r="C568" s="37">
        <v>12141701</v>
      </c>
      <c r="D568" s="38" t="s">
        <v>4044</v>
      </c>
      <c r="E568" s="39" t="s">
        <v>3184</v>
      </c>
      <c r="F568" s="37" t="s">
        <v>3178</v>
      </c>
    </row>
    <row r="569" spans="1:6" ht="14.25" customHeight="1" x14ac:dyDescent="0.2">
      <c r="A569" s="35" t="s">
        <v>4045</v>
      </c>
      <c r="B569" s="36" t="s">
        <v>4046</v>
      </c>
      <c r="C569" s="37">
        <v>12141702</v>
      </c>
      <c r="D569" s="38" t="s">
        <v>4047</v>
      </c>
      <c r="E569" s="39" t="s">
        <v>3184</v>
      </c>
      <c r="F569" s="37" t="s">
        <v>3178</v>
      </c>
    </row>
    <row r="570" spans="1:6" ht="14.25" customHeight="1" x14ac:dyDescent="0.2">
      <c r="A570" s="35" t="s">
        <v>4048</v>
      </c>
      <c r="B570" s="36" t="s">
        <v>4049</v>
      </c>
      <c r="C570" s="37">
        <v>12141703</v>
      </c>
      <c r="D570" s="38" t="s">
        <v>4050</v>
      </c>
      <c r="E570" s="39" t="s">
        <v>3184</v>
      </c>
      <c r="F570" s="37" t="s">
        <v>3178</v>
      </c>
    </row>
    <row r="571" spans="1:6" ht="14.25" customHeight="1" x14ac:dyDescent="0.2">
      <c r="A571" s="35" t="s">
        <v>4051</v>
      </c>
      <c r="B571" s="36" t="s">
        <v>4052</v>
      </c>
      <c r="C571" s="37">
        <v>12141704</v>
      </c>
      <c r="D571" s="38" t="s">
        <v>4053</v>
      </c>
      <c r="E571" s="39" t="s">
        <v>3184</v>
      </c>
      <c r="F571" s="37" t="s">
        <v>3178</v>
      </c>
    </row>
    <row r="572" spans="1:6" ht="14.25" customHeight="1" x14ac:dyDescent="0.2">
      <c r="A572" s="35" t="s">
        <v>4054</v>
      </c>
      <c r="B572" s="36" t="s">
        <v>4055</v>
      </c>
      <c r="C572" s="37">
        <v>12141705</v>
      </c>
      <c r="D572" s="38" t="s">
        <v>4056</v>
      </c>
      <c r="E572" s="39" t="s">
        <v>3184</v>
      </c>
      <c r="F572" s="37" t="s">
        <v>3178</v>
      </c>
    </row>
    <row r="573" spans="1:6" ht="14.25" customHeight="1" x14ac:dyDescent="0.2">
      <c r="A573" s="35" t="s">
        <v>4057</v>
      </c>
      <c r="B573" s="36" t="s">
        <v>4058</v>
      </c>
      <c r="C573" s="37">
        <v>12141706</v>
      </c>
      <c r="D573" s="38" t="s">
        <v>4059</v>
      </c>
      <c r="E573" s="39" t="s">
        <v>3184</v>
      </c>
      <c r="F573" s="37" t="s">
        <v>3178</v>
      </c>
    </row>
    <row r="574" spans="1:6" ht="14.25" customHeight="1" x14ac:dyDescent="0.2">
      <c r="A574" s="35" t="s">
        <v>4060</v>
      </c>
      <c r="B574" s="36" t="s">
        <v>4061</v>
      </c>
      <c r="C574" s="37">
        <v>12141707</v>
      </c>
      <c r="D574" s="38" t="s">
        <v>4062</v>
      </c>
      <c r="E574" s="39" t="s">
        <v>3184</v>
      </c>
      <c r="F574" s="37" t="s">
        <v>3178</v>
      </c>
    </row>
    <row r="575" spans="1:6" ht="14.25" customHeight="1" x14ac:dyDescent="0.2">
      <c r="A575" s="35" t="s">
        <v>4063</v>
      </c>
      <c r="B575" s="36" t="s">
        <v>4064</v>
      </c>
      <c r="C575" s="37">
        <v>12141708</v>
      </c>
      <c r="D575" s="38" t="s">
        <v>4065</v>
      </c>
      <c r="E575" s="39" t="s">
        <v>3184</v>
      </c>
      <c r="F575" s="37" t="s">
        <v>3178</v>
      </c>
    </row>
    <row r="576" spans="1:6" ht="14.25" customHeight="1" x14ac:dyDescent="0.2">
      <c r="A576" s="35" t="s">
        <v>4066</v>
      </c>
      <c r="B576" s="36" t="s">
        <v>4067</v>
      </c>
      <c r="C576" s="37">
        <v>12141709</v>
      </c>
      <c r="D576" s="38" t="s">
        <v>4068</v>
      </c>
      <c r="E576" s="39" t="s">
        <v>3184</v>
      </c>
      <c r="F576" s="37" t="s">
        <v>3178</v>
      </c>
    </row>
    <row r="577" spans="1:6" ht="14.25" customHeight="1" x14ac:dyDescent="0.2">
      <c r="A577" s="35" t="s">
        <v>4069</v>
      </c>
      <c r="B577" s="36" t="s">
        <v>4070</v>
      </c>
      <c r="C577" s="37">
        <v>12141710</v>
      </c>
      <c r="D577" s="38" t="s">
        <v>4071</v>
      </c>
      <c r="E577" s="39" t="s">
        <v>3184</v>
      </c>
      <c r="F577" s="37" t="s">
        <v>3178</v>
      </c>
    </row>
    <row r="578" spans="1:6" ht="14.25" customHeight="1" x14ac:dyDescent="0.2">
      <c r="A578" s="35" t="s">
        <v>4072</v>
      </c>
      <c r="B578" s="36" t="s">
        <v>4073</v>
      </c>
      <c r="C578" s="37">
        <v>12141711</v>
      </c>
      <c r="D578" s="38" t="s">
        <v>4074</v>
      </c>
      <c r="E578" s="39" t="s">
        <v>3184</v>
      </c>
      <c r="F578" s="37" t="s">
        <v>3178</v>
      </c>
    </row>
    <row r="579" spans="1:6" ht="14.25" customHeight="1" x14ac:dyDescent="0.2">
      <c r="A579" s="35" t="s">
        <v>4075</v>
      </c>
      <c r="B579" s="36" t="s">
        <v>4076</v>
      </c>
      <c r="C579" s="37">
        <v>12141712</v>
      </c>
      <c r="D579" s="38" t="s">
        <v>4077</v>
      </c>
      <c r="E579" s="39" t="s">
        <v>3184</v>
      </c>
      <c r="F579" s="37" t="s">
        <v>3178</v>
      </c>
    </row>
    <row r="580" spans="1:6" ht="14.25" customHeight="1" x14ac:dyDescent="0.2">
      <c r="A580" s="35" t="s">
        <v>4078</v>
      </c>
      <c r="B580" s="36" t="s">
        <v>4079</v>
      </c>
      <c r="C580" s="37">
        <v>12141713</v>
      </c>
      <c r="D580" s="38" t="s">
        <v>4080</v>
      </c>
      <c r="E580" s="39" t="s">
        <v>3184</v>
      </c>
      <c r="F580" s="37" t="s">
        <v>3178</v>
      </c>
    </row>
    <row r="581" spans="1:6" ht="14.25" customHeight="1" x14ac:dyDescent="0.2">
      <c r="A581" s="35" t="s">
        <v>4081</v>
      </c>
      <c r="B581" s="36" t="s">
        <v>4082</v>
      </c>
      <c r="C581" s="37">
        <v>12141714</v>
      </c>
      <c r="D581" s="38" t="s">
        <v>4083</v>
      </c>
      <c r="E581" s="39" t="s">
        <v>3184</v>
      </c>
      <c r="F581" s="37" t="s">
        <v>3178</v>
      </c>
    </row>
    <row r="582" spans="1:6" ht="14.25" customHeight="1" x14ac:dyDescent="0.2">
      <c r="A582" s="35" t="s">
        <v>4084</v>
      </c>
      <c r="B582" s="36" t="s">
        <v>4085</v>
      </c>
      <c r="C582" s="37">
        <v>12141715</v>
      </c>
      <c r="D582" s="38" t="s">
        <v>4086</v>
      </c>
      <c r="E582" s="39" t="s">
        <v>3184</v>
      </c>
      <c r="F582" s="37" t="s">
        <v>3178</v>
      </c>
    </row>
    <row r="583" spans="1:6" ht="14.25" customHeight="1" x14ac:dyDescent="0.2">
      <c r="A583" s="35" t="s">
        <v>4087</v>
      </c>
      <c r="B583" s="36" t="s">
        <v>4088</v>
      </c>
      <c r="C583" s="37">
        <v>12141716</v>
      </c>
      <c r="D583" s="38" t="s">
        <v>4089</v>
      </c>
      <c r="E583" s="39" t="s">
        <v>4090</v>
      </c>
      <c r="F583" s="37" t="s">
        <v>4091</v>
      </c>
    </row>
    <row r="584" spans="1:6" ht="14.25" customHeight="1" x14ac:dyDescent="0.2">
      <c r="A584" s="35" t="s">
        <v>4092</v>
      </c>
      <c r="B584" s="36" t="s">
        <v>4093</v>
      </c>
      <c r="C584" s="37">
        <v>12141717</v>
      </c>
      <c r="D584" s="38" t="s">
        <v>4094</v>
      </c>
      <c r="E584" s="39" t="s">
        <v>3184</v>
      </c>
      <c r="F584" s="37" t="s">
        <v>3178</v>
      </c>
    </row>
    <row r="585" spans="1:6" ht="14.25" customHeight="1" x14ac:dyDescent="0.2">
      <c r="A585" s="35" t="s">
        <v>4095</v>
      </c>
      <c r="B585" s="36" t="s">
        <v>4096</v>
      </c>
      <c r="C585" s="37">
        <v>12141718</v>
      </c>
      <c r="D585" s="38" t="s">
        <v>4097</v>
      </c>
      <c r="E585" s="39" t="s">
        <v>3184</v>
      </c>
      <c r="F585" s="37" t="s">
        <v>3178</v>
      </c>
    </row>
    <row r="586" spans="1:6" ht="14.25" customHeight="1" x14ac:dyDescent="0.2">
      <c r="A586" s="35" t="s">
        <v>4098</v>
      </c>
      <c r="B586" s="36" t="s">
        <v>4099</v>
      </c>
      <c r="C586" s="37">
        <v>12141719</v>
      </c>
      <c r="D586" s="38" t="s">
        <v>4100</v>
      </c>
      <c r="E586" s="39" t="s">
        <v>3184</v>
      </c>
      <c r="F586" s="37" t="s">
        <v>3178</v>
      </c>
    </row>
    <row r="587" spans="1:6" ht="14.25" customHeight="1" x14ac:dyDescent="0.2">
      <c r="A587" s="35" t="s">
        <v>4101</v>
      </c>
      <c r="B587" s="36" t="s">
        <v>4102</v>
      </c>
      <c r="C587" s="37">
        <v>12141720</v>
      </c>
      <c r="D587" s="38" t="s">
        <v>4103</v>
      </c>
      <c r="E587" s="39" t="s">
        <v>3184</v>
      </c>
      <c r="F587" s="37" t="s">
        <v>3178</v>
      </c>
    </row>
    <row r="588" spans="1:6" ht="14.25" customHeight="1" x14ac:dyDescent="0.2">
      <c r="A588" s="35" t="s">
        <v>4104</v>
      </c>
      <c r="B588" s="36" t="s">
        <v>4105</v>
      </c>
      <c r="C588" s="37">
        <v>12141721</v>
      </c>
      <c r="D588" s="38" t="s">
        <v>4106</v>
      </c>
      <c r="E588" s="39" t="s">
        <v>3184</v>
      </c>
      <c r="F588" s="37" t="s">
        <v>3178</v>
      </c>
    </row>
    <row r="589" spans="1:6" ht="14.25" customHeight="1" x14ac:dyDescent="0.2">
      <c r="A589" s="35" t="s">
        <v>4107</v>
      </c>
      <c r="B589" s="36" t="s">
        <v>4108</v>
      </c>
      <c r="C589" s="37">
        <v>12141722</v>
      </c>
      <c r="D589" s="38" t="s">
        <v>4109</v>
      </c>
      <c r="E589" s="39" t="s">
        <v>3184</v>
      </c>
      <c r="F589" s="37" t="s">
        <v>3178</v>
      </c>
    </row>
    <row r="590" spans="1:6" ht="14.25" customHeight="1" x14ac:dyDescent="0.2">
      <c r="A590" s="35" t="s">
        <v>4110</v>
      </c>
      <c r="B590" s="36" t="s">
        <v>4111</v>
      </c>
      <c r="C590" s="37">
        <v>12141723</v>
      </c>
      <c r="D590" s="38" t="s">
        <v>4112</v>
      </c>
      <c r="E590" s="39" t="s">
        <v>3184</v>
      </c>
      <c r="F590" s="37" t="s">
        <v>3178</v>
      </c>
    </row>
    <row r="591" spans="1:6" ht="14.25" customHeight="1" x14ac:dyDescent="0.2">
      <c r="A591" s="35" t="s">
        <v>4113</v>
      </c>
      <c r="B591" s="36" t="s">
        <v>4114</v>
      </c>
      <c r="C591" s="37">
        <v>12141724</v>
      </c>
      <c r="D591" s="38" t="s">
        <v>4115</v>
      </c>
      <c r="E591" s="39" t="s">
        <v>3184</v>
      </c>
      <c r="F591" s="37" t="s">
        <v>3178</v>
      </c>
    </row>
    <row r="592" spans="1:6" ht="14.25" customHeight="1" x14ac:dyDescent="0.2">
      <c r="A592" s="35" t="s">
        <v>4116</v>
      </c>
      <c r="B592" s="36" t="s">
        <v>4117</v>
      </c>
      <c r="C592" s="37">
        <v>12141725</v>
      </c>
      <c r="D592" s="38" t="s">
        <v>4118</v>
      </c>
      <c r="E592" s="39" t="s">
        <v>3184</v>
      </c>
      <c r="F592" s="37" t="s">
        <v>3178</v>
      </c>
    </row>
    <row r="593" spans="1:6" ht="14.25" customHeight="1" x14ac:dyDescent="0.2">
      <c r="A593" s="35" t="s">
        <v>4119</v>
      </c>
      <c r="B593" s="36" t="s">
        <v>4120</v>
      </c>
      <c r="C593" s="37">
        <v>12141726</v>
      </c>
      <c r="D593" s="38" t="s">
        <v>4121</v>
      </c>
      <c r="E593" s="39" t="s">
        <v>3184</v>
      </c>
      <c r="F593" s="37" t="s">
        <v>3178</v>
      </c>
    </row>
    <row r="594" spans="1:6" ht="14.25" customHeight="1" x14ac:dyDescent="0.2">
      <c r="A594" s="35" t="s">
        <v>4122</v>
      </c>
      <c r="B594" s="36" t="s">
        <v>4123</v>
      </c>
      <c r="C594" s="37">
        <v>12141727</v>
      </c>
      <c r="D594" s="38" t="s">
        <v>4124</v>
      </c>
      <c r="E594" s="39" t="s">
        <v>3184</v>
      </c>
      <c r="F594" s="37" t="s">
        <v>3178</v>
      </c>
    </row>
    <row r="595" spans="1:6" ht="14.25" customHeight="1" x14ac:dyDescent="0.2">
      <c r="A595" s="35" t="s">
        <v>4125</v>
      </c>
      <c r="B595" s="36" t="s">
        <v>4126</v>
      </c>
      <c r="C595" s="37">
        <v>12141728</v>
      </c>
      <c r="D595" s="38" t="s">
        <v>4127</v>
      </c>
      <c r="E595" s="39" t="s">
        <v>3184</v>
      </c>
      <c r="F595" s="37" t="s">
        <v>3178</v>
      </c>
    </row>
    <row r="596" spans="1:6" ht="14.25" customHeight="1" x14ac:dyDescent="0.2">
      <c r="A596" s="35" t="s">
        <v>4128</v>
      </c>
      <c r="B596" s="36" t="s">
        <v>4129</v>
      </c>
      <c r="C596" s="37">
        <v>12141729</v>
      </c>
      <c r="D596" s="38" t="s">
        <v>4130</v>
      </c>
      <c r="E596" s="39" t="s">
        <v>3184</v>
      </c>
      <c r="F596" s="37" t="s">
        <v>3178</v>
      </c>
    </row>
    <row r="597" spans="1:6" ht="14.25" customHeight="1" x14ac:dyDescent="0.2">
      <c r="A597" s="35" t="s">
        <v>4131</v>
      </c>
      <c r="B597" s="36" t="s">
        <v>4132</v>
      </c>
      <c r="C597" s="37">
        <v>12141730</v>
      </c>
      <c r="D597" s="38" t="s">
        <v>4133</v>
      </c>
      <c r="E597" s="39" t="s">
        <v>3184</v>
      </c>
      <c r="F597" s="37" t="s">
        <v>3178</v>
      </c>
    </row>
    <row r="598" spans="1:6" ht="14.25" customHeight="1" x14ac:dyDescent="0.2">
      <c r="A598" s="35" t="s">
        <v>4134</v>
      </c>
      <c r="B598" s="36" t="s">
        <v>4135</v>
      </c>
      <c r="C598" s="37">
        <v>12141731</v>
      </c>
      <c r="D598" s="38" t="s">
        <v>4136</v>
      </c>
      <c r="E598" s="39" t="s">
        <v>3184</v>
      </c>
      <c r="F598" s="37" t="s">
        <v>3178</v>
      </c>
    </row>
    <row r="599" spans="1:6" ht="14.25" customHeight="1" x14ac:dyDescent="0.2">
      <c r="A599" s="35" t="s">
        <v>4137</v>
      </c>
      <c r="B599" s="36" t="s">
        <v>4138</v>
      </c>
      <c r="C599" s="37">
        <v>12141732</v>
      </c>
      <c r="D599" s="38" t="s">
        <v>4139</v>
      </c>
      <c r="E599" s="39" t="s">
        <v>3184</v>
      </c>
      <c r="F599" s="37" t="s">
        <v>3178</v>
      </c>
    </row>
    <row r="600" spans="1:6" ht="14.25" customHeight="1" x14ac:dyDescent="0.2">
      <c r="A600" s="35" t="s">
        <v>4140</v>
      </c>
      <c r="B600" s="36" t="s">
        <v>4141</v>
      </c>
      <c r="C600" s="37">
        <v>12141733</v>
      </c>
      <c r="D600" s="38" t="s">
        <v>4142</v>
      </c>
      <c r="E600" s="39" t="s">
        <v>3184</v>
      </c>
      <c r="F600" s="37" t="s">
        <v>3178</v>
      </c>
    </row>
    <row r="601" spans="1:6" ht="14.25" customHeight="1" x14ac:dyDescent="0.2">
      <c r="A601" s="35" t="s">
        <v>4143</v>
      </c>
      <c r="B601" s="36" t="s">
        <v>4144</v>
      </c>
      <c r="C601" s="37">
        <v>12141734</v>
      </c>
      <c r="D601" s="38" t="s">
        <v>4145</v>
      </c>
      <c r="E601" s="39" t="s">
        <v>3184</v>
      </c>
      <c r="F601" s="37" t="s">
        <v>3178</v>
      </c>
    </row>
    <row r="602" spans="1:6" ht="14.25" customHeight="1" x14ac:dyDescent="0.2">
      <c r="A602" s="35" t="s">
        <v>4146</v>
      </c>
      <c r="B602" s="36" t="s">
        <v>4147</v>
      </c>
      <c r="C602" s="37">
        <v>12141735</v>
      </c>
      <c r="D602" s="38" t="s">
        <v>4148</v>
      </c>
      <c r="E602" s="39" t="s">
        <v>3184</v>
      </c>
      <c r="F602" s="37" t="s">
        <v>3178</v>
      </c>
    </row>
    <row r="603" spans="1:6" ht="14.25" customHeight="1" x14ac:dyDescent="0.2">
      <c r="A603" s="35" t="s">
        <v>4149</v>
      </c>
      <c r="B603" s="36" t="s">
        <v>4150</v>
      </c>
      <c r="C603" s="37">
        <v>12141736</v>
      </c>
      <c r="D603" s="38" t="s">
        <v>4151</v>
      </c>
      <c r="E603" s="39" t="s">
        <v>3184</v>
      </c>
      <c r="F603" s="37" t="s">
        <v>3178</v>
      </c>
    </row>
    <row r="604" spans="1:6" ht="14.25" customHeight="1" x14ac:dyDescent="0.2">
      <c r="A604" s="35" t="s">
        <v>4152</v>
      </c>
      <c r="B604" s="36" t="s">
        <v>4153</v>
      </c>
      <c r="C604" s="37">
        <v>12141737</v>
      </c>
      <c r="D604" s="38" t="s">
        <v>4154</v>
      </c>
      <c r="E604" s="39" t="s">
        <v>3184</v>
      </c>
      <c r="F604" s="37" t="s">
        <v>3178</v>
      </c>
    </row>
    <row r="605" spans="1:6" ht="14.25" customHeight="1" x14ac:dyDescent="0.2">
      <c r="A605" s="35" t="s">
        <v>4155</v>
      </c>
      <c r="B605" s="36" t="s">
        <v>4156</v>
      </c>
      <c r="C605" s="37">
        <v>12141738</v>
      </c>
      <c r="D605" s="38" t="s">
        <v>4157</v>
      </c>
      <c r="E605" s="39" t="s">
        <v>3184</v>
      </c>
      <c r="F605" s="37" t="s">
        <v>3178</v>
      </c>
    </row>
    <row r="606" spans="1:6" ht="14.25" customHeight="1" x14ac:dyDescent="0.2">
      <c r="A606" s="35" t="s">
        <v>4158</v>
      </c>
      <c r="B606" s="36" t="s">
        <v>4159</v>
      </c>
      <c r="C606" s="37">
        <v>12141739</v>
      </c>
      <c r="D606" s="38" t="s">
        <v>4160</v>
      </c>
      <c r="E606" s="39" t="s">
        <v>3184</v>
      </c>
      <c r="F606" s="37" t="s">
        <v>3178</v>
      </c>
    </row>
    <row r="607" spans="1:6" ht="14.25" customHeight="1" x14ac:dyDescent="0.2">
      <c r="A607" s="35" t="s">
        <v>4161</v>
      </c>
      <c r="B607" s="36" t="s">
        <v>4162</v>
      </c>
      <c r="C607" s="37">
        <v>12141740</v>
      </c>
      <c r="D607" s="38" t="s">
        <v>4163</v>
      </c>
      <c r="E607" s="39" t="s">
        <v>3184</v>
      </c>
      <c r="F607" s="37" t="s">
        <v>3178</v>
      </c>
    </row>
    <row r="608" spans="1:6" ht="14.25" customHeight="1" x14ac:dyDescent="0.2">
      <c r="A608" s="35" t="s">
        <v>4164</v>
      </c>
      <c r="B608" s="36" t="s">
        <v>4165</v>
      </c>
      <c r="C608" s="37">
        <v>12141741</v>
      </c>
      <c r="D608" s="38" t="s">
        <v>4166</v>
      </c>
      <c r="E608" s="39" t="s">
        <v>3184</v>
      </c>
      <c r="F608" s="37" t="s">
        <v>3178</v>
      </c>
    </row>
    <row r="609" spans="1:6" ht="14.25" customHeight="1" x14ac:dyDescent="0.2">
      <c r="A609" s="35" t="s">
        <v>4167</v>
      </c>
      <c r="B609" s="36" t="s">
        <v>4168</v>
      </c>
      <c r="C609" s="37">
        <v>12141742</v>
      </c>
      <c r="D609" s="38" t="s">
        <v>4169</v>
      </c>
      <c r="E609" s="39" t="s">
        <v>3184</v>
      </c>
      <c r="F609" s="37" t="s">
        <v>3178</v>
      </c>
    </row>
    <row r="610" spans="1:6" ht="14.25" customHeight="1" x14ac:dyDescent="0.2">
      <c r="A610" s="35" t="s">
        <v>4170</v>
      </c>
      <c r="B610" s="36" t="s">
        <v>4171</v>
      </c>
      <c r="C610" s="37">
        <v>12141743</v>
      </c>
      <c r="D610" s="38" t="s">
        <v>4172</v>
      </c>
      <c r="E610" s="39" t="s">
        <v>3184</v>
      </c>
      <c r="F610" s="37" t="s">
        <v>3178</v>
      </c>
    </row>
    <row r="611" spans="1:6" ht="14.25" customHeight="1" x14ac:dyDescent="0.2">
      <c r="A611" s="35" t="s">
        <v>4173</v>
      </c>
      <c r="B611" s="36" t="s">
        <v>4174</v>
      </c>
      <c r="C611" s="37">
        <v>12141744</v>
      </c>
      <c r="D611" s="38" t="s">
        <v>4175</v>
      </c>
      <c r="E611" s="39" t="s">
        <v>3184</v>
      </c>
      <c r="F611" s="37" t="s">
        <v>3178</v>
      </c>
    </row>
    <row r="612" spans="1:6" ht="14.25" customHeight="1" x14ac:dyDescent="0.2">
      <c r="A612" s="35" t="s">
        <v>4176</v>
      </c>
      <c r="B612" s="36" t="s">
        <v>4177</v>
      </c>
      <c r="C612" s="37">
        <v>12141745</v>
      </c>
      <c r="D612" s="38" t="s">
        <v>4178</v>
      </c>
      <c r="E612" s="39" t="s">
        <v>3184</v>
      </c>
      <c r="F612" s="37" t="s">
        <v>3178</v>
      </c>
    </row>
    <row r="613" spans="1:6" ht="14.25" customHeight="1" x14ac:dyDescent="0.2">
      <c r="A613" s="35" t="s">
        <v>4179</v>
      </c>
      <c r="B613" s="36" t="s">
        <v>3110</v>
      </c>
      <c r="C613" s="37">
        <v>12141746</v>
      </c>
      <c r="D613" s="38" t="s">
        <v>4180</v>
      </c>
      <c r="E613" s="39" t="s">
        <v>3184</v>
      </c>
      <c r="F613" s="37" t="s">
        <v>3178</v>
      </c>
    </row>
    <row r="614" spans="1:6" ht="14.25" customHeight="1" x14ac:dyDescent="0.2">
      <c r="A614" s="35" t="s">
        <v>4181</v>
      </c>
      <c r="B614" s="36" t="s">
        <v>4182</v>
      </c>
      <c r="C614" s="37">
        <v>12141747</v>
      </c>
      <c r="D614" s="38" t="s">
        <v>4183</v>
      </c>
      <c r="E614" s="39" t="s">
        <v>3184</v>
      </c>
      <c r="F614" s="37" t="s">
        <v>3178</v>
      </c>
    </row>
    <row r="615" spans="1:6" ht="14.25" customHeight="1" x14ac:dyDescent="0.2">
      <c r="A615" s="35" t="s">
        <v>4184</v>
      </c>
      <c r="B615" s="36" t="s">
        <v>4185</v>
      </c>
      <c r="C615" s="37">
        <v>12141748</v>
      </c>
      <c r="D615" s="38" t="s">
        <v>4186</v>
      </c>
      <c r="E615" s="39" t="s">
        <v>3184</v>
      </c>
      <c r="F615" s="37" t="s">
        <v>3178</v>
      </c>
    </row>
    <row r="616" spans="1:6" ht="14.25" customHeight="1" x14ac:dyDescent="0.2">
      <c r="A616" s="35" t="s">
        <v>4187</v>
      </c>
      <c r="B616" s="36" t="s">
        <v>4188</v>
      </c>
      <c r="C616" s="37">
        <v>12141749</v>
      </c>
      <c r="D616" s="38" t="s">
        <v>4189</v>
      </c>
      <c r="E616" s="39" t="s">
        <v>3184</v>
      </c>
      <c r="F616" s="37" t="s">
        <v>3178</v>
      </c>
    </row>
    <row r="617" spans="1:6" ht="14.25" customHeight="1" x14ac:dyDescent="0.2">
      <c r="A617" s="35" t="s">
        <v>4190</v>
      </c>
      <c r="B617" s="36" t="s">
        <v>4191</v>
      </c>
      <c r="C617" s="37">
        <v>12141750</v>
      </c>
      <c r="D617" s="38" t="s">
        <v>4192</v>
      </c>
      <c r="E617" s="39" t="s">
        <v>3184</v>
      </c>
      <c r="F617" s="37" t="s">
        <v>3178</v>
      </c>
    </row>
    <row r="618" spans="1:6" ht="14.25" customHeight="1" x14ac:dyDescent="0.2">
      <c r="A618" s="35" t="s">
        <v>4193</v>
      </c>
      <c r="B618" s="36" t="s">
        <v>4194</v>
      </c>
      <c r="C618" s="37">
        <v>12141751</v>
      </c>
      <c r="D618" s="38" t="s">
        <v>4195</v>
      </c>
      <c r="E618" s="39" t="s">
        <v>3184</v>
      </c>
      <c r="F618" s="37" t="s">
        <v>3178</v>
      </c>
    </row>
    <row r="619" spans="1:6" ht="14.25" customHeight="1" x14ac:dyDescent="0.2">
      <c r="A619" s="35" t="s">
        <v>4196</v>
      </c>
      <c r="B619" s="36" t="s">
        <v>4197</v>
      </c>
      <c r="C619" s="37">
        <v>12141752</v>
      </c>
      <c r="D619" s="38" t="s">
        <v>4198</v>
      </c>
      <c r="E619" s="39" t="s">
        <v>3184</v>
      </c>
      <c r="F619" s="37" t="s">
        <v>3178</v>
      </c>
    </row>
    <row r="620" spans="1:6" ht="14.25" customHeight="1" x14ac:dyDescent="0.2">
      <c r="A620" s="35" t="s">
        <v>4199</v>
      </c>
      <c r="B620" s="36" t="s">
        <v>4200</v>
      </c>
      <c r="C620" s="37">
        <v>12141753</v>
      </c>
      <c r="D620" s="38" t="s">
        <v>4201</v>
      </c>
      <c r="E620" s="39" t="s">
        <v>3184</v>
      </c>
      <c r="F620" s="37" t="s">
        <v>3178</v>
      </c>
    </row>
    <row r="621" spans="1:6" ht="14.25" customHeight="1" x14ac:dyDescent="0.2">
      <c r="A621" s="35" t="s">
        <v>4202</v>
      </c>
      <c r="B621" s="36" t="s">
        <v>4203</v>
      </c>
      <c r="C621" s="37">
        <v>12141754</v>
      </c>
      <c r="D621" s="38" t="s">
        <v>4204</v>
      </c>
      <c r="E621" s="39" t="s">
        <v>3184</v>
      </c>
      <c r="F621" s="37" t="s">
        <v>3178</v>
      </c>
    </row>
    <row r="622" spans="1:6" ht="14.25" customHeight="1" x14ac:dyDescent="0.2">
      <c r="A622" s="35" t="s">
        <v>4205</v>
      </c>
      <c r="B622" s="36" t="s">
        <v>4206</v>
      </c>
      <c r="C622" s="37">
        <v>12141755</v>
      </c>
      <c r="D622" s="38" t="s">
        <v>4207</v>
      </c>
      <c r="E622" s="39" t="s">
        <v>3184</v>
      </c>
      <c r="F622" s="37" t="s">
        <v>3178</v>
      </c>
    </row>
    <row r="623" spans="1:6" ht="14.25" customHeight="1" x14ac:dyDescent="0.2">
      <c r="A623" s="35" t="s">
        <v>4208</v>
      </c>
      <c r="B623" s="36" t="s">
        <v>4209</v>
      </c>
      <c r="C623" s="37">
        <v>12141756</v>
      </c>
      <c r="D623" s="38" t="s">
        <v>4210</v>
      </c>
      <c r="E623" s="39" t="s">
        <v>3184</v>
      </c>
      <c r="F623" s="37" t="s">
        <v>3178</v>
      </c>
    </row>
    <row r="624" spans="1:6" ht="14.25" customHeight="1" x14ac:dyDescent="0.2">
      <c r="A624" s="35" t="s">
        <v>4211</v>
      </c>
      <c r="B624" s="36" t="s">
        <v>4212</v>
      </c>
      <c r="C624" s="37">
        <v>12141757</v>
      </c>
      <c r="D624" s="38" t="s">
        <v>4213</v>
      </c>
      <c r="E624" s="39" t="s">
        <v>3184</v>
      </c>
      <c r="F624" s="37" t="s">
        <v>3178</v>
      </c>
    </row>
    <row r="625" spans="1:6" ht="14.25" customHeight="1" x14ac:dyDescent="0.2">
      <c r="A625" s="35" t="s">
        <v>4214</v>
      </c>
      <c r="B625" s="36" t="s">
        <v>4215</v>
      </c>
      <c r="C625" s="37">
        <v>12141758</v>
      </c>
      <c r="D625" s="38" t="s">
        <v>4216</v>
      </c>
      <c r="E625" s="39" t="s">
        <v>3184</v>
      </c>
      <c r="F625" s="37" t="s">
        <v>3178</v>
      </c>
    </row>
    <row r="626" spans="1:6" ht="14.25" customHeight="1" x14ac:dyDescent="0.2">
      <c r="A626" s="35" t="s">
        <v>4217</v>
      </c>
      <c r="B626" s="36" t="s">
        <v>4218</v>
      </c>
      <c r="C626" s="37">
        <v>12141759</v>
      </c>
      <c r="D626" s="38" t="s">
        <v>4219</v>
      </c>
      <c r="E626" s="39" t="s">
        <v>3184</v>
      </c>
      <c r="F626" s="37" t="s">
        <v>3178</v>
      </c>
    </row>
    <row r="627" spans="1:6" ht="14.25" customHeight="1" x14ac:dyDescent="0.2">
      <c r="A627" s="35" t="s">
        <v>4220</v>
      </c>
      <c r="B627" s="36" t="s">
        <v>4221</v>
      </c>
      <c r="C627" s="37">
        <v>12141760</v>
      </c>
      <c r="D627" s="38" t="s">
        <v>4222</v>
      </c>
      <c r="E627" s="39" t="s">
        <v>3184</v>
      </c>
      <c r="F627" s="37" t="s">
        <v>3178</v>
      </c>
    </row>
    <row r="628" spans="1:6" ht="14.25" customHeight="1" x14ac:dyDescent="0.2">
      <c r="A628" s="35" t="s">
        <v>4223</v>
      </c>
      <c r="B628" s="36" t="s">
        <v>4224</v>
      </c>
      <c r="C628" s="37">
        <v>12141801</v>
      </c>
      <c r="D628" s="38" t="s">
        <v>4225</v>
      </c>
      <c r="E628" s="39" t="s">
        <v>3184</v>
      </c>
      <c r="F628" s="37" t="s">
        <v>3178</v>
      </c>
    </row>
    <row r="629" spans="1:6" ht="14.25" customHeight="1" x14ac:dyDescent="0.2">
      <c r="A629" s="35" t="s">
        <v>4226</v>
      </c>
      <c r="B629" s="36" t="s">
        <v>4227</v>
      </c>
      <c r="C629" s="37">
        <v>12141802</v>
      </c>
      <c r="D629" s="38" t="s">
        <v>4228</v>
      </c>
      <c r="E629" s="39" t="s">
        <v>3184</v>
      </c>
      <c r="F629" s="37" t="s">
        <v>3178</v>
      </c>
    </row>
    <row r="630" spans="1:6" ht="14.25" customHeight="1" x14ac:dyDescent="0.2">
      <c r="A630" s="35" t="s">
        <v>4229</v>
      </c>
      <c r="B630" s="36" t="s">
        <v>4230</v>
      </c>
      <c r="C630" s="37">
        <v>12141803</v>
      </c>
      <c r="D630" s="38" t="s">
        <v>4231</v>
      </c>
      <c r="E630" s="39" t="s">
        <v>3184</v>
      </c>
      <c r="F630" s="37" t="s">
        <v>3178</v>
      </c>
    </row>
    <row r="631" spans="1:6" ht="14.25" customHeight="1" x14ac:dyDescent="0.2">
      <c r="A631" s="35" t="s">
        <v>4232</v>
      </c>
      <c r="B631" s="36" t="s">
        <v>4233</v>
      </c>
      <c r="C631" s="37">
        <v>12141804</v>
      </c>
      <c r="D631" s="38" t="s">
        <v>4234</v>
      </c>
      <c r="E631" s="39" t="s">
        <v>3184</v>
      </c>
      <c r="F631" s="37" t="s">
        <v>3178</v>
      </c>
    </row>
    <row r="632" spans="1:6" ht="14.25" customHeight="1" x14ac:dyDescent="0.2">
      <c r="A632" s="35" t="s">
        <v>4235</v>
      </c>
      <c r="B632" s="36" t="s">
        <v>4236</v>
      </c>
      <c r="C632" s="37">
        <v>12141805</v>
      </c>
      <c r="D632" s="38" t="s">
        <v>4237</v>
      </c>
      <c r="E632" s="39" t="s">
        <v>3184</v>
      </c>
      <c r="F632" s="37" t="s">
        <v>3178</v>
      </c>
    </row>
    <row r="633" spans="1:6" ht="14.25" customHeight="1" x14ac:dyDescent="0.2">
      <c r="A633" s="35" t="s">
        <v>4238</v>
      </c>
      <c r="B633" s="36" t="s">
        <v>4239</v>
      </c>
      <c r="C633" s="37">
        <v>12141806</v>
      </c>
      <c r="D633" s="38" t="s">
        <v>4240</v>
      </c>
      <c r="E633" s="39" t="s">
        <v>3184</v>
      </c>
      <c r="F633" s="37" t="s">
        <v>3178</v>
      </c>
    </row>
    <row r="634" spans="1:6" ht="14.25" customHeight="1" x14ac:dyDescent="0.2">
      <c r="A634" s="35" t="s">
        <v>4241</v>
      </c>
      <c r="B634" s="36" t="s">
        <v>4242</v>
      </c>
      <c r="C634" s="37">
        <v>12141901</v>
      </c>
      <c r="D634" s="38" t="s">
        <v>4243</v>
      </c>
      <c r="E634" s="39" t="s">
        <v>4090</v>
      </c>
      <c r="F634" s="37" t="s">
        <v>4091</v>
      </c>
    </row>
    <row r="635" spans="1:6" ht="14.25" customHeight="1" x14ac:dyDescent="0.2">
      <c r="A635" s="35" t="s">
        <v>4244</v>
      </c>
      <c r="B635" s="36" t="s">
        <v>4245</v>
      </c>
      <c r="C635" s="37">
        <v>12141902</v>
      </c>
      <c r="D635" s="38" t="s">
        <v>4246</v>
      </c>
      <c r="E635" s="39" t="s">
        <v>4090</v>
      </c>
      <c r="F635" s="37" t="s">
        <v>4091</v>
      </c>
    </row>
    <row r="636" spans="1:6" ht="14.25" customHeight="1" x14ac:dyDescent="0.2">
      <c r="A636" s="35" t="s">
        <v>4247</v>
      </c>
      <c r="B636" s="36" t="s">
        <v>4248</v>
      </c>
      <c r="C636" s="37">
        <v>12141903</v>
      </c>
      <c r="D636" s="38" t="s">
        <v>4249</v>
      </c>
      <c r="E636" s="39" t="s">
        <v>4090</v>
      </c>
      <c r="F636" s="37" t="s">
        <v>4091</v>
      </c>
    </row>
    <row r="637" spans="1:6" ht="14.25" customHeight="1" x14ac:dyDescent="0.2">
      <c r="A637" s="35" t="s">
        <v>4250</v>
      </c>
      <c r="B637" s="36" t="s">
        <v>4251</v>
      </c>
      <c r="C637" s="37">
        <v>12141904</v>
      </c>
      <c r="D637" s="38" t="s">
        <v>4252</v>
      </c>
      <c r="E637" s="39" t="s">
        <v>4090</v>
      </c>
      <c r="F637" s="37" t="s">
        <v>4091</v>
      </c>
    </row>
    <row r="638" spans="1:6" ht="14.25" customHeight="1" x14ac:dyDescent="0.2">
      <c r="A638" s="35" t="s">
        <v>4253</v>
      </c>
      <c r="B638" s="36" t="s">
        <v>4254</v>
      </c>
      <c r="C638" s="37">
        <v>12141905</v>
      </c>
      <c r="D638" s="38" t="s">
        <v>4255</v>
      </c>
      <c r="E638" s="39" t="s">
        <v>4090</v>
      </c>
      <c r="F638" s="37" t="s">
        <v>4091</v>
      </c>
    </row>
    <row r="639" spans="1:6" ht="14.25" customHeight="1" x14ac:dyDescent="0.2">
      <c r="A639" s="35" t="s">
        <v>4256</v>
      </c>
      <c r="B639" s="36" t="s">
        <v>4257</v>
      </c>
      <c r="C639" s="37">
        <v>12141906</v>
      </c>
      <c r="D639" s="38" t="s">
        <v>4258</v>
      </c>
      <c r="E639" s="39" t="s">
        <v>4090</v>
      </c>
      <c r="F639" s="37" t="s">
        <v>4091</v>
      </c>
    </row>
    <row r="640" spans="1:6" ht="14.25" customHeight="1" x14ac:dyDescent="0.2">
      <c r="A640" s="35" t="s">
        <v>4259</v>
      </c>
      <c r="B640" s="36" t="s">
        <v>4260</v>
      </c>
      <c r="C640" s="37">
        <v>12141907</v>
      </c>
      <c r="D640" s="38" t="s">
        <v>4261</v>
      </c>
      <c r="E640" s="39" t="s">
        <v>4090</v>
      </c>
      <c r="F640" s="37" t="s">
        <v>4091</v>
      </c>
    </row>
    <row r="641" spans="1:6" ht="14.25" customHeight="1" x14ac:dyDescent="0.2">
      <c r="A641" s="35" t="s">
        <v>4262</v>
      </c>
      <c r="B641" s="36" t="s">
        <v>4263</v>
      </c>
      <c r="C641" s="37">
        <v>12141908</v>
      </c>
      <c r="D641" s="38" t="s">
        <v>4264</v>
      </c>
      <c r="E641" s="39" t="s">
        <v>4090</v>
      </c>
      <c r="F641" s="37" t="s">
        <v>4091</v>
      </c>
    </row>
    <row r="642" spans="1:6" ht="14.25" customHeight="1" x14ac:dyDescent="0.2">
      <c r="A642" s="35" t="s">
        <v>4265</v>
      </c>
      <c r="B642" s="36" t="s">
        <v>4266</v>
      </c>
      <c r="C642" s="37">
        <v>12141909</v>
      </c>
      <c r="D642" s="38" t="s">
        <v>4267</v>
      </c>
      <c r="E642" s="39" t="s">
        <v>4090</v>
      </c>
      <c r="F642" s="37" t="s">
        <v>4091</v>
      </c>
    </row>
    <row r="643" spans="1:6" ht="14.25" customHeight="1" x14ac:dyDescent="0.2">
      <c r="A643" s="35" t="s">
        <v>4268</v>
      </c>
      <c r="B643" s="36" t="s">
        <v>4269</v>
      </c>
      <c r="C643" s="37">
        <v>12141910</v>
      </c>
      <c r="D643" s="38" t="s">
        <v>4270</v>
      </c>
      <c r="E643" s="39" t="s">
        <v>4090</v>
      </c>
      <c r="F643" s="37" t="s">
        <v>4091</v>
      </c>
    </row>
    <row r="644" spans="1:6" ht="14.25" customHeight="1" x14ac:dyDescent="0.2">
      <c r="A644" s="35" t="s">
        <v>4271</v>
      </c>
      <c r="B644" s="36" t="s">
        <v>4272</v>
      </c>
      <c r="C644" s="37">
        <v>12141911</v>
      </c>
      <c r="D644" s="38" t="s">
        <v>4273</v>
      </c>
      <c r="E644" s="39" t="s">
        <v>4090</v>
      </c>
      <c r="F644" s="37" t="s">
        <v>4091</v>
      </c>
    </row>
    <row r="645" spans="1:6" ht="14.25" customHeight="1" x14ac:dyDescent="0.2">
      <c r="A645" s="35" t="s">
        <v>4274</v>
      </c>
      <c r="B645" s="36" t="s">
        <v>4275</v>
      </c>
      <c r="C645" s="37">
        <v>12141912</v>
      </c>
      <c r="D645" s="38" t="s">
        <v>4276</v>
      </c>
      <c r="E645" s="39" t="s">
        <v>4090</v>
      </c>
      <c r="F645" s="37" t="s">
        <v>4091</v>
      </c>
    </row>
    <row r="646" spans="1:6" ht="14.25" customHeight="1" x14ac:dyDescent="0.2">
      <c r="A646" s="35" t="s">
        <v>4277</v>
      </c>
      <c r="B646" s="36" t="s">
        <v>4278</v>
      </c>
      <c r="C646" s="37">
        <v>12141913</v>
      </c>
      <c r="D646" s="38" t="s">
        <v>4279</v>
      </c>
      <c r="E646" s="39" t="s">
        <v>4090</v>
      </c>
      <c r="F646" s="37" t="s">
        <v>4091</v>
      </c>
    </row>
    <row r="647" spans="1:6" ht="14.25" customHeight="1" x14ac:dyDescent="0.2">
      <c r="A647" s="35" t="s">
        <v>4280</v>
      </c>
      <c r="B647" s="36" t="s">
        <v>4281</v>
      </c>
      <c r="C647" s="37">
        <v>12141914</v>
      </c>
      <c r="D647" s="38" t="s">
        <v>4282</v>
      </c>
      <c r="E647" s="39" t="s">
        <v>4090</v>
      </c>
      <c r="F647" s="37" t="s">
        <v>4091</v>
      </c>
    </row>
    <row r="648" spans="1:6" ht="14.25" customHeight="1" x14ac:dyDescent="0.2">
      <c r="A648" s="35" t="s">
        <v>4283</v>
      </c>
      <c r="B648" s="36" t="s">
        <v>4284</v>
      </c>
      <c r="C648" s="37">
        <v>12141915</v>
      </c>
      <c r="D648" s="38" t="s">
        <v>4285</v>
      </c>
      <c r="E648" s="39" t="s">
        <v>4090</v>
      </c>
      <c r="F648" s="37" t="s">
        <v>4091</v>
      </c>
    </row>
    <row r="649" spans="1:6" ht="14.25" customHeight="1" x14ac:dyDescent="0.2">
      <c r="A649" s="35" t="s">
        <v>4286</v>
      </c>
      <c r="B649" s="36" t="s">
        <v>4287</v>
      </c>
      <c r="C649" s="37">
        <v>12141916</v>
      </c>
      <c r="D649" s="38" t="s">
        <v>4288</v>
      </c>
      <c r="E649" s="39" t="s">
        <v>4090</v>
      </c>
      <c r="F649" s="37" t="s">
        <v>4091</v>
      </c>
    </row>
    <row r="650" spans="1:6" ht="14.25" customHeight="1" x14ac:dyDescent="0.2">
      <c r="A650" s="35" t="s">
        <v>4289</v>
      </c>
      <c r="B650" s="36" t="s">
        <v>4290</v>
      </c>
      <c r="C650" s="37">
        <v>12142001</v>
      </c>
      <c r="D650" s="38" t="s">
        <v>4291</v>
      </c>
      <c r="E650" s="39" t="s">
        <v>4090</v>
      </c>
      <c r="F650" s="37" t="s">
        <v>4091</v>
      </c>
    </row>
    <row r="651" spans="1:6" ht="14.25" customHeight="1" x14ac:dyDescent="0.2">
      <c r="A651" s="35" t="s">
        <v>4292</v>
      </c>
      <c r="B651" s="36" t="s">
        <v>4293</v>
      </c>
      <c r="C651" s="37">
        <v>12142002</v>
      </c>
      <c r="D651" s="38" t="s">
        <v>4294</v>
      </c>
      <c r="E651" s="39" t="s">
        <v>4090</v>
      </c>
      <c r="F651" s="37" t="s">
        <v>4091</v>
      </c>
    </row>
    <row r="652" spans="1:6" ht="14.25" customHeight="1" x14ac:dyDescent="0.2">
      <c r="A652" s="35" t="s">
        <v>4295</v>
      </c>
      <c r="B652" s="36" t="s">
        <v>4296</v>
      </c>
      <c r="C652" s="37">
        <v>12142003</v>
      </c>
      <c r="D652" s="38" t="s">
        <v>4297</v>
      </c>
      <c r="E652" s="39" t="s">
        <v>4090</v>
      </c>
      <c r="F652" s="37" t="s">
        <v>4091</v>
      </c>
    </row>
    <row r="653" spans="1:6" ht="14.25" customHeight="1" x14ac:dyDescent="0.2">
      <c r="A653" s="35" t="s">
        <v>4298</v>
      </c>
      <c r="B653" s="36" t="s">
        <v>4299</v>
      </c>
      <c r="C653" s="37">
        <v>12142004</v>
      </c>
      <c r="D653" s="38" t="s">
        <v>4300</v>
      </c>
      <c r="E653" s="39" t="s">
        <v>4090</v>
      </c>
      <c r="F653" s="37" t="s">
        <v>4091</v>
      </c>
    </row>
    <row r="654" spans="1:6" ht="14.25" customHeight="1" x14ac:dyDescent="0.2">
      <c r="A654" s="35" t="s">
        <v>4301</v>
      </c>
      <c r="B654" s="36" t="s">
        <v>4302</v>
      </c>
      <c r="C654" s="37">
        <v>12142005</v>
      </c>
      <c r="D654" s="38" t="s">
        <v>4303</v>
      </c>
      <c r="E654" s="39" t="s">
        <v>4090</v>
      </c>
      <c r="F654" s="37" t="s">
        <v>4091</v>
      </c>
    </row>
    <row r="655" spans="1:6" ht="14.25" customHeight="1" x14ac:dyDescent="0.2">
      <c r="A655" s="35" t="s">
        <v>4304</v>
      </c>
      <c r="B655" s="36" t="s">
        <v>4305</v>
      </c>
      <c r="C655" s="37">
        <v>12142006</v>
      </c>
      <c r="D655" s="38" t="s">
        <v>4306</v>
      </c>
      <c r="E655" s="39" t="s">
        <v>4090</v>
      </c>
      <c r="F655" s="37" t="s">
        <v>4091</v>
      </c>
    </row>
    <row r="656" spans="1:6" ht="14.25" customHeight="1" x14ac:dyDescent="0.2">
      <c r="A656" s="35" t="s">
        <v>4307</v>
      </c>
      <c r="B656" s="36" t="s">
        <v>4308</v>
      </c>
      <c r="C656" s="37">
        <v>12142101</v>
      </c>
      <c r="D656" s="38" t="s">
        <v>4307</v>
      </c>
      <c r="E656" s="39" t="s">
        <v>4090</v>
      </c>
      <c r="F656" s="37" t="s">
        <v>4091</v>
      </c>
    </row>
    <row r="657" spans="1:6" ht="14.25" customHeight="1" x14ac:dyDescent="0.2">
      <c r="A657" s="35" t="s">
        <v>4309</v>
      </c>
      <c r="B657" s="36" t="s">
        <v>4310</v>
      </c>
      <c r="C657" s="37">
        <v>12142102</v>
      </c>
      <c r="D657" s="38" t="s">
        <v>4311</v>
      </c>
      <c r="E657" s="39" t="s">
        <v>4090</v>
      </c>
      <c r="F657" s="37" t="s">
        <v>4091</v>
      </c>
    </row>
    <row r="658" spans="1:6" ht="14.25" customHeight="1" x14ac:dyDescent="0.2">
      <c r="A658" s="35" t="s">
        <v>4312</v>
      </c>
      <c r="B658" s="36" t="s">
        <v>4313</v>
      </c>
      <c r="C658" s="37">
        <v>12142103</v>
      </c>
      <c r="D658" s="38" t="s">
        <v>4314</v>
      </c>
      <c r="E658" s="39" t="s">
        <v>4090</v>
      </c>
      <c r="F658" s="37" t="s">
        <v>4091</v>
      </c>
    </row>
    <row r="659" spans="1:6" ht="14.25" customHeight="1" x14ac:dyDescent="0.2">
      <c r="A659" s="35" t="s">
        <v>4315</v>
      </c>
      <c r="B659" s="36" t="s">
        <v>4316</v>
      </c>
      <c r="C659" s="37">
        <v>12142104</v>
      </c>
      <c r="D659" s="38" t="s">
        <v>4317</v>
      </c>
      <c r="E659" s="39" t="s">
        <v>4090</v>
      </c>
      <c r="F659" s="37" t="s">
        <v>4091</v>
      </c>
    </row>
    <row r="660" spans="1:6" ht="14.25" customHeight="1" x14ac:dyDescent="0.2">
      <c r="A660" s="35" t="s">
        <v>4318</v>
      </c>
      <c r="B660" s="36" t="s">
        <v>4319</v>
      </c>
      <c r="C660" s="37">
        <v>12142105</v>
      </c>
      <c r="D660" s="38" t="s">
        <v>4318</v>
      </c>
      <c r="E660" s="39" t="s">
        <v>4090</v>
      </c>
      <c r="F660" s="37" t="s">
        <v>4091</v>
      </c>
    </row>
    <row r="661" spans="1:6" ht="14.25" customHeight="1" x14ac:dyDescent="0.2">
      <c r="A661" s="35" t="s">
        <v>4320</v>
      </c>
      <c r="B661" s="36" t="s">
        <v>4321</v>
      </c>
      <c r="C661" s="37">
        <v>12142106</v>
      </c>
      <c r="D661" s="38" t="s">
        <v>4322</v>
      </c>
      <c r="E661" s="39" t="s">
        <v>4090</v>
      </c>
      <c r="F661" s="37" t="s">
        <v>4091</v>
      </c>
    </row>
    <row r="662" spans="1:6" ht="14.25" customHeight="1" x14ac:dyDescent="0.2">
      <c r="A662" s="35" t="s">
        <v>4323</v>
      </c>
      <c r="B662" s="36" t="s">
        <v>4324</v>
      </c>
      <c r="C662" s="37">
        <v>12142201</v>
      </c>
      <c r="D662" s="38" t="s">
        <v>4325</v>
      </c>
      <c r="E662" s="39" t="s">
        <v>4090</v>
      </c>
      <c r="F662" s="37" t="s">
        <v>4091</v>
      </c>
    </row>
    <row r="663" spans="1:6" ht="14.25" customHeight="1" x14ac:dyDescent="0.2">
      <c r="A663" s="35" t="s">
        <v>4326</v>
      </c>
      <c r="B663" s="36" t="s">
        <v>4327</v>
      </c>
      <c r="C663" s="37">
        <v>12142202</v>
      </c>
      <c r="D663" s="38" t="s">
        <v>4328</v>
      </c>
      <c r="E663" s="39" t="s">
        <v>4090</v>
      </c>
      <c r="F663" s="37" t="s">
        <v>4091</v>
      </c>
    </row>
    <row r="664" spans="1:6" ht="14.25" customHeight="1" x14ac:dyDescent="0.2">
      <c r="A664" s="35" t="s">
        <v>4329</v>
      </c>
      <c r="B664" s="36" t="s">
        <v>4330</v>
      </c>
      <c r="C664" s="37">
        <v>12142203</v>
      </c>
      <c r="D664" s="38" t="s">
        <v>4329</v>
      </c>
      <c r="E664" s="39" t="s">
        <v>4090</v>
      </c>
      <c r="F664" s="37" t="s">
        <v>4091</v>
      </c>
    </row>
    <row r="665" spans="1:6" ht="14.25" customHeight="1" x14ac:dyDescent="0.2">
      <c r="A665" s="35" t="s">
        <v>4331</v>
      </c>
      <c r="B665" s="36" t="s">
        <v>4332</v>
      </c>
      <c r="C665" s="37">
        <v>12142204</v>
      </c>
      <c r="D665" s="38" t="s">
        <v>4333</v>
      </c>
      <c r="E665" s="39" t="s">
        <v>4090</v>
      </c>
      <c r="F665" s="37" t="s">
        <v>4091</v>
      </c>
    </row>
    <row r="666" spans="1:6" ht="14.25" customHeight="1" x14ac:dyDescent="0.2">
      <c r="A666" s="35" t="s">
        <v>4334</v>
      </c>
      <c r="B666" s="36" t="s">
        <v>4335</v>
      </c>
      <c r="C666" s="37">
        <v>12142205</v>
      </c>
      <c r="D666" s="38" t="s">
        <v>4334</v>
      </c>
      <c r="E666" s="39" t="s">
        <v>4090</v>
      </c>
      <c r="F666" s="37" t="s">
        <v>4091</v>
      </c>
    </row>
    <row r="667" spans="1:6" ht="14.25" customHeight="1" x14ac:dyDescent="0.2">
      <c r="A667" s="35" t="s">
        <v>4336</v>
      </c>
      <c r="B667" s="36" t="s">
        <v>4337</v>
      </c>
      <c r="C667" s="37">
        <v>12142206</v>
      </c>
      <c r="D667" s="38" t="s">
        <v>4338</v>
      </c>
      <c r="E667" s="39" t="s">
        <v>4090</v>
      </c>
      <c r="F667" s="37" t="s">
        <v>4091</v>
      </c>
    </row>
    <row r="668" spans="1:6" ht="14.25" customHeight="1" x14ac:dyDescent="0.2">
      <c r="A668" s="35" t="s">
        <v>4339</v>
      </c>
      <c r="B668" s="36" t="s">
        <v>4340</v>
      </c>
      <c r="C668" s="37">
        <v>12142207</v>
      </c>
      <c r="D668" s="38" t="s">
        <v>4341</v>
      </c>
      <c r="E668" s="39" t="s">
        <v>4090</v>
      </c>
      <c r="F668" s="37" t="s">
        <v>4091</v>
      </c>
    </row>
    <row r="669" spans="1:6" ht="14.25" customHeight="1" x14ac:dyDescent="0.2">
      <c r="A669" s="35" t="s">
        <v>4342</v>
      </c>
      <c r="B669" s="36" t="s">
        <v>4343</v>
      </c>
      <c r="C669" s="37">
        <v>12142208</v>
      </c>
      <c r="D669" s="38" t="s">
        <v>4342</v>
      </c>
      <c r="E669" s="39" t="s">
        <v>4090</v>
      </c>
      <c r="F669" s="37" t="s">
        <v>4091</v>
      </c>
    </row>
    <row r="670" spans="1:6" ht="14.25" customHeight="1" x14ac:dyDescent="0.2">
      <c r="A670" s="35" t="s">
        <v>4344</v>
      </c>
      <c r="B670" s="36" t="s">
        <v>4345</v>
      </c>
      <c r="C670" s="37">
        <v>12161501</v>
      </c>
      <c r="D670" s="38" t="s">
        <v>4344</v>
      </c>
      <c r="E670" s="39" t="s">
        <v>4090</v>
      </c>
      <c r="F670" s="37" t="s">
        <v>4091</v>
      </c>
    </row>
    <row r="671" spans="1:6" ht="14.25" customHeight="1" x14ac:dyDescent="0.2">
      <c r="A671" s="35" t="s">
        <v>4346</v>
      </c>
      <c r="B671" s="36" t="s">
        <v>4347</v>
      </c>
      <c r="C671" s="37">
        <v>12161502</v>
      </c>
      <c r="D671" s="38" t="s">
        <v>4348</v>
      </c>
      <c r="E671" s="39" t="s">
        <v>4090</v>
      </c>
      <c r="F671" s="37" t="s">
        <v>4091</v>
      </c>
    </row>
    <row r="672" spans="1:6" ht="14.25" customHeight="1" x14ac:dyDescent="0.2">
      <c r="A672" s="35" t="s">
        <v>4349</v>
      </c>
      <c r="B672" s="36" t="s">
        <v>4350</v>
      </c>
      <c r="C672" s="37">
        <v>12161503</v>
      </c>
      <c r="D672" s="38" t="s">
        <v>4351</v>
      </c>
      <c r="E672" s="39" t="s">
        <v>4090</v>
      </c>
      <c r="F672" s="37" t="s">
        <v>4091</v>
      </c>
    </row>
    <row r="673" spans="1:6" ht="14.25" customHeight="1" x14ac:dyDescent="0.2">
      <c r="A673" s="35" t="s">
        <v>4352</v>
      </c>
      <c r="B673" s="36" t="s">
        <v>4353</v>
      </c>
      <c r="C673" s="37">
        <v>12161504</v>
      </c>
      <c r="D673" s="38" t="s">
        <v>4354</v>
      </c>
      <c r="E673" s="39" t="s">
        <v>4090</v>
      </c>
      <c r="F673" s="37" t="s">
        <v>4091</v>
      </c>
    </row>
    <row r="674" spans="1:6" ht="14.25" customHeight="1" x14ac:dyDescent="0.2">
      <c r="A674" s="35" t="s">
        <v>4355</v>
      </c>
      <c r="B674" s="36" t="s">
        <v>4356</v>
      </c>
      <c r="C674" s="37">
        <v>12161505</v>
      </c>
      <c r="D674" s="38" t="s">
        <v>4357</v>
      </c>
      <c r="E674" s="39" t="s">
        <v>4090</v>
      </c>
      <c r="F674" s="37" t="s">
        <v>4091</v>
      </c>
    </row>
    <row r="675" spans="1:6" ht="14.25" customHeight="1" x14ac:dyDescent="0.2">
      <c r="A675" s="35" t="s">
        <v>4358</v>
      </c>
      <c r="B675" s="36" t="s">
        <v>4359</v>
      </c>
      <c r="C675" s="37">
        <v>12161506</v>
      </c>
      <c r="D675" s="38" t="s">
        <v>4360</v>
      </c>
      <c r="E675" s="39" t="s">
        <v>4090</v>
      </c>
      <c r="F675" s="37" t="s">
        <v>4091</v>
      </c>
    </row>
    <row r="676" spans="1:6" ht="14.25" customHeight="1" x14ac:dyDescent="0.2">
      <c r="A676" s="35" t="s">
        <v>4361</v>
      </c>
      <c r="B676" s="36" t="s">
        <v>4362</v>
      </c>
      <c r="C676" s="37">
        <v>12161507</v>
      </c>
      <c r="D676" s="38" t="s">
        <v>4363</v>
      </c>
      <c r="E676" s="39" t="s">
        <v>4090</v>
      </c>
      <c r="F676" s="37" t="s">
        <v>4091</v>
      </c>
    </row>
    <row r="677" spans="1:6" ht="14.25" customHeight="1" x14ac:dyDescent="0.2">
      <c r="A677" s="35" t="s">
        <v>4364</v>
      </c>
      <c r="B677" s="36" t="s">
        <v>4365</v>
      </c>
      <c r="C677" s="37">
        <v>12161601</v>
      </c>
      <c r="D677" s="38" t="s">
        <v>4366</v>
      </c>
      <c r="E677" s="39" t="s">
        <v>4090</v>
      </c>
      <c r="F677" s="37" t="s">
        <v>4091</v>
      </c>
    </row>
    <row r="678" spans="1:6" ht="14.25" customHeight="1" x14ac:dyDescent="0.2">
      <c r="A678" s="35" t="s">
        <v>4367</v>
      </c>
      <c r="B678" s="36" t="s">
        <v>4368</v>
      </c>
      <c r="C678" s="37">
        <v>12161602</v>
      </c>
      <c r="D678" s="38" t="s">
        <v>4367</v>
      </c>
      <c r="E678" s="39" t="s">
        <v>1951</v>
      </c>
      <c r="F678" s="37" t="s">
        <v>4369</v>
      </c>
    </row>
    <row r="679" spans="1:6" ht="14.25" customHeight="1" x14ac:dyDescent="0.2">
      <c r="A679" s="35" t="s">
        <v>4370</v>
      </c>
      <c r="B679" s="36" t="s">
        <v>4371</v>
      </c>
      <c r="C679" s="37">
        <v>12161603</v>
      </c>
      <c r="D679" s="38" t="s">
        <v>4372</v>
      </c>
      <c r="E679" s="39" t="s">
        <v>2208</v>
      </c>
      <c r="F679" s="37" t="s">
        <v>4373</v>
      </c>
    </row>
    <row r="680" spans="1:6" ht="14.25" customHeight="1" x14ac:dyDescent="0.2">
      <c r="A680" s="35" t="s">
        <v>4374</v>
      </c>
      <c r="B680" s="36" t="s">
        <v>4375</v>
      </c>
      <c r="C680" s="37">
        <v>12161604</v>
      </c>
      <c r="D680" s="38" t="s">
        <v>4376</v>
      </c>
      <c r="E680" s="39" t="s">
        <v>2208</v>
      </c>
      <c r="F680" s="37" t="s">
        <v>4373</v>
      </c>
    </row>
    <row r="681" spans="1:6" ht="14.25" customHeight="1" x14ac:dyDescent="0.2">
      <c r="A681" s="35" t="s">
        <v>4377</v>
      </c>
      <c r="B681" s="36" t="s">
        <v>4378</v>
      </c>
      <c r="C681" s="37">
        <v>12161701</v>
      </c>
      <c r="D681" s="38" t="s">
        <v>4379</v>
      </c>
      <c r="E681" s="39" t="s">
        <v>4090</v>
      </c>
      <c r="F681" s="37" t="s">
        <v>4091</v>
      </c>
    </row>
    <row r="682" spans="1:6" ht="14.25" customHeight="1" x14ac:dyDescent="0.2">
      <c r="A682" s="35" t="s">
        <v>4380</v>
      </c>
      <c r="B682" s="36" t="s">
        <v>4381</v>
      </c>
      <c r="C682" s="37">
        <v>12161702</v>
      </c>
      <c r="D682" s="38" t="s">
        <v>4382</v>
      </c>
      <c r="E682" s="39" t="s">
        <v>4090</v>
      </c>
      <c r="F682" s="37" t="s">
        <v>4091</v>
      </c>
    </row>
    <row r="683" spans="1:6" ht="14.25" customHeight="1" x14ac:dyDescent="0.2">
      <c r="A683" s="35" t="s">
        <v>4383</v>
      </c>
      <c r="B683" s="36" t="s">
        <v>4384</v>
      </c>
      <c r="C683" s="37">
        <v>12161703</v>
      </c>
      <c r="D683" s="38" t="s">
        <v>4385</v>
      </c>
      <c r="E683" s="39" t="s">
        <v>4090</v>
      </c>
      <c r="F683" s="37" t="s">
        <v>4091</v>
      </c>
    </row>
    <row r="684" spans="1:6" ht="14.25" customHeight="1" x14ac:dyDescent="0.2">
      <c r="A684" s="35" t="s">
        <v>4386</v>
      </c>
      <c r="B684" s="36" t="s">
        <v>4387</v>
      </c>
      <c r="C684" s="37">
        <v>12161704</v>
      </c>
      <c r="D684" s="38" t="s">
        <v>4388</v>
      </c>
      <c r="E684" s="39" t="s">
        <v>4090</v>
      </c>
      <c r="F684" s="37" t="s">
        <v>4091</v>
      </c>
    </row>
    <row r="685" spans="1:6" ht="14.25" customHeight="1" x14ac:dyDescent="0.2">
      <c r="A685" s="35" t="s">
        <v>4389</v>
      </c>
      <c r="B685" s="36" t="s">
        <v>4390</v>
      </c>
      <c r="C685" s="37">
        <v>12161705</v>
      </c>
      <c r="D685" s="38" t="s">
        <v>4391</v>
      </c>
      <c r="E685" s="39" t="s">
        <v>4090</v>
      </c>
      <c r="F685" s="37" t="s">
        <v>4091</v>
      </c>
    </row>
    <row r="686" spans="1:6" ht="14.25" customHeight="1" x14ac:dyDescent="0.2">
      <c r="A686" s="35" t="s">
        <v>4392</v>
      </c>
      <c r="B686" s="36" t="s">
        <v>4393</v>
      </c>
      <c r="C686" s="37">
        <v>12161706</v>
      </c>
      <c r="D686" s="38" t="s">
        <v>4394</v>
      </c>
      <c r="E686" s="39" t="s">
        <v>4090</v>
      </c>
      <c r="F686" s="37" t="s">
        <v>4091</v>
      </c>
    </row>
    <row r="687" spans="1:6" ht="14.25" customHeight="1" x14ac:dyDescent="0.2">
      <c r="A687" s="35" t="s">
        <v>4395</v>
      </c>
      <c r="B687" s="36" t="s">
        <v>4396</v>
      </c>
      <c r="C687" s="37">
        <v>12161801</v>
      </c>
      <c r="D687" s="38" t="s">
        <v>4397</v>
      </c>
      <c r="E687" s="39" t="s">
        <v>4398</v>
      </c>
      <c r="F687" s="37" t="s">
        <v>4091</v>
      </c>
    </row>
    <row r="688" spans="1:6" ht="14.25" customHeight="1" x14ac:dyDescent="0.2">
      <c r="A688" s="35" t="s">
        <v>4399</v>
      </c>
      <c r="B688" s="36" t="s">
        <v>4400</v>
      </c>
      <c r="C688" s="37">
        <v>12161802</v>
      </c>
      <c r="D688" s="38" t="s">
        <v>4401</v>
      </c>
      <c r="E688" s="39" t="s">
        <v>4090</v>
      </c>
      <c r="F688" s="37" t="s">
        <v>4091</v>
      </c>
    </row>
    <row r="689" spans="1:6" ht="14.25" customHeight="1" x14ac:dyDescent="0.2">
      <c r="A689" s="35" t="s">
        <v>4402</v>
      </c>
      <c r="B689" s="36" t="s">
        <v>4403</v>
      </c>
      <c r="C689" s="37">
        <v>12161803</v>
      </c>
      <c r="D689" s="38" t="s">
        <v>4404</v>
      </c>
      <c r="E689" s="39" t="s">
        <v>4090</v>
      </c>
      <c r="F689" s="37" t="s">
        <v>4091</v>
      </c>
    </row>
    <row r="690" spans="1:6" ht="14.25" customHeight="1" x14ac:dyDescent="0.2">
      <c r="A690" s="35" t="s">
        <v>4405</v>
      </c>
      <c r="B690" s="36" t="s">
        <v>4406</v>
      </c>
      <c r="C690" s="37">
        <v>12161804</v>
      </c>
      <c r="D690" s="38" t="s">
        <v>4407</v>
      </c>
      <c r="E690" s="39" t="s">
        <v>4090</v>
      </c>
      <c r="F690" s="37" t="s">
        <v>4091</v>
      </c>
    </row>
    <row r="691" spans="1:6" ht="14.25" customHeight="1" x14ac:dyDescent="0.2">
      <c r="A691" s="35" t="s">
        <v>4408</v>
      </c>
      <c r="B691" s="36" t="s">
        <v>4409</v>
      </c>
      <c r="C691" s="37">
        <v>12161805</v>
      </c>
      <c r="D691" s="38" t="s">
        <v>4410</v>
      </c>
      <c r="E691" s="39" t="s">
        <v>4090</v>
      </c>
      <c r="F691" s="37" t="s">
        <v>4091</v>
      </c>
    </row>
    <row r="692" spans="1:6" ht="14.25" customHeight="1" x14ac:dyDescent="0.2">
      <c r="A692" s="35" t="s">
        <v>4411</v>
      </c>
      <c r="B692" s="36" t="s">
        <v>4412</v>
      </c>
      <c r="C692" s="37">
        <v>12161806</v>
      </c>
      <c r="D692" s="38" t="s">
        <v>4413</v>
      </c>
      <c r="E692" s="39" t="s">
        <v>4090</v>
      </c>
      <c r="F692" s="37" t="s">
        <v>4091</v>
      </c>
    </row>
    <row r="693" spans="1:6" ht="14.25" customHeight="1" x14ac:dyDescent="0.2">
      <c r="A693" s="35" t="s">
        <v>4414</v>
      </c>
      <c r="B693" s="36" t="s">
        <v>4415</v>
      </c>
      <c r="C693" s="37">
        <v>12161807</v>
      </c>
      <c r="D693" s="38" t="s">
        <v>4416</v>
      </c>
      <c r="E693" s="39" t="s">
        <v>4090</v>
      </c>
      <c r="F693" s="37" t="s">
        <v>4091</v>
      </c>
    </row>
    <row r="694" spans="1:6" ht="14.25" customHeight="1" x14ac:dyDescent="0.2">
      <c r="A694" s="35" t="s">
        <v>4417</v>
      </c>
      <c r="B694" s="36" t="s">
        <v>4418</v>
      </c>
      <c r="C694" s="37">
        <v>12161808</v>
      </c>
      <c r="D694" s="38" t="s">
        <v>4419</v>
      </c>
      <c r="E694" s="39" t="s">
        <v>4090</v>
      </c>
      <c r="F694" s="37" t="s">
        <v>4091</v>
      </c>
    </row>
    <row r="695" spans="1:6" ht="14.25" customHeight="1" x14ac:dyDescent="0.2">
      <c r="A695" s="35" t="s">
        <v>4420</v>
      </c>
      <c r="B695" s="36" t="s">
        <v>4421</v>
      </c>
      <c r="C695" s="37">
        <v>12161901</v>
      </c>
      <c r="D695" s="38" t="s">
        <v>4422</v>
      </c>
      <c r="E695" s="39" t="s">
        <v>4090</v>
      </c>
      <c r="F695" s="37" t="s">
        <v>4091</v>
      </c>
    </row>
    <row r="696" spans="1:6" ht="14.25" customHeight="1" x14ac:dyDescent="0.2">
      <c r="A696" s="35" t="s">
        <v>4423</v>
      </c>
      <c r="B696" s="36" t="s">
        <v>4424</v>
      </c>
      <c r="C696" s="37">
        <v>12161902</v>
      </c>
      <c r="D696" s="38" t="s">
        <v>4425</v>
      </c>
      <c r="E696" s="39" t="s">
        <v>4090</v>
      </c>
      <c r="F696" s="37" t="s">
        <v>4091</v>
      </c>
    </row>
    <row r="697" spans="1:6" ht="14.25" customHeight="1" x14ac:dyDescent="0.2">
      <c r="A697" s="35" t="s">
        <v>4426</v>
      </c>
      <c r="B697" s="36" t="s">
        <v>4427</v>
      </c>
      <c r="C697" s="37">
        <v>12161903</v>
      </c>
      <c r="D697" s="38" t="s">
        <v>4428</v>
      </c>
      <c r="E697" s="39" t="s">
        <v>4090</v>
      </c>
      <c r="F697" s="37" t="s">
        <v>4091</v>
      </c>
    </row>
    <row r="698" spans="1:6" ht="14.25" customHeight="1" x14ac:dyDescent="0.2">
      <c r="A698" s="35" t="s">
        <v>4429</v>
      </c>
      <c r="B698" s="36" t="s">
        <v>4430</v>
      </c>
      <c r="C698" s="37">
        <v>12161904</v>
      </c>
      <c r="D698" s="38" t="s">
        <v>4431</v>
      </c>
      <c r="E698" s="39" t="s">
        <v>4090</v>
      </c>
      <c r="F698" s="37" t="s">
        <v>4091</v>
      </c>
    </row>
    <row r="699" spans="1:6" ht="14.25" customHeight="1" x14ac:dyDescent="0.2">
      <c r="A699" s="35" t="s">
        <v>4432</v>
      </c>
      <c r="B699" s="36" t="s">
        <v>4433</v>
      </c>
      <c r="C699" s="37">
        <v>12161905</v>
      </c>
      <c r="D699" s="38" t="s">
        <v>4434</v>
      </c>
      <c r="E699" s="39" t="s">
        <v>4090</v>
      </c>
      <c r="F699" s="37" t="s">
        <v>4091</v>
      </c>
    </row>
    <row r="700" spans="1:6" ht="14.25" customHeight="1" x14ac:dyDescent="0.2">
      <c r="A700" s="35" t="s">
        <v>4435</v>
      </c>
      <c r="B700" s="36" t="s">
        <v>4436</v>
      </c>
      <c r="C700" s="37">
        <v>12161906</v>
      </c>
      <c r="D700" s="38" t="s">
        <v>4437</v>
      </c>
      <c r="E700" s="39" t="s">
        <v>4090</v>
      </c>
      <c r="F700" s="37" t="s">
        <v>4091</v>
      </c>
    </row>
    <row r="701" spans="1:6" ht="14.25" customHeight="1" x14ac:dyDescent="0.2">
      <c r="A701" s="35" t="s">
        <v>4438</v>
      </c>
      <c r="B701" s="36" t="s">
        <v>4439</v>
      </c>
      <c r="C701" s="37">
        <v>12161907</v>
      </c>
      <c r="D701" s="38" t="s">
        <v>4438</v>
      </c>
      <c r="E701" s="39" t="s">
        <v>4090</v>
      </c>
      <c r="F701" s="37" t="s">
        <v>4091</v>
      </c>
    </row>
    <row r="702" spans="1:6" ht="14.25" customHeight="1" x14ac:dyDescent="0.2">
      <c r="A702" s="35" t="s">
        <v>4440</v>
      </c>
      <c r="B702" s="36" t="s">
        <v>4441</v>
      </c>
      <c r="C702" s="37">
        <v>12162002</v>
      </c>
      <c r="D702" s="38" t="s">
        <v>4440</v>
      </c>
      <c r="E702" s="39" t="s">
        <v>4090</v>
      </c>
      <c r="F702" s="37" t="s">
        <v>4091</v>
      </c>
    </row>
    <row r="703" spans="1:6" ht="14.25" customHeight="1" x14ac:dyDescent="0.2">
      <c r="A703" s="35" t="s">
        <v>4442</v>
      </c>
      <c r="B703" s="36" t="s">
        <v>4443</v>
      </c>
      <c r="C703" s="37">
        <v>12162003</v>
      </c>
      <c r="D703" s="38" t="s">
        <v>4444</v>
      </c>
      <c r="E703" s="39" t="s">
        <v>2984</v>
      </c>
      <c r="F703" s="37" t="s">
        <v>2985</v>
      </c>
    </row>
    <row r="704" spans="1:6" ht="14.25" customHeight="1" x14ac:dyDescent="0.2">
      <c r="A704" s="35" t="s">
        <v>4445</v>
      </c>
      <c r="B704" s="36" t="s">
        <v>4446</v>
      </c>
      <c r="C704" s="37">
        <v>12162004</v>
      </c>
      <c r="D704" s="38" t="s">
        <v>4447</v>
      </c>
      <c r="E704" s="39" t="s">
        <v>4090</v>
      </c>
      <c r="F704" s="37" t="s">
        <v>4091</v>
      </c>
    </row>
    <row r="705" spans="1:6" ht="14.25" customHeight="1" x14ac:dyDescent="0.2">
      <c r="A705" s="35" t="s">
        <v>4448</v>
      </c>
      <c r="B705" s="36" t="s">
        <v>4449</v>
      </c>
      <c r="C705" s="37">
        <v>12162005</v>
      </c>
      <c r="D705" s="38" t="s">
        <v>4448</v>
      </c>
      <c r="E705" s="39" t="s">
        <v>4090</v>
      </c>
      <c r="F705" s="37" t="s">
        <v>4091</v>
      </c>
    </row>
    <row r="706" spans="1:6" ht="14.25" customHeight="1" x14ac:dyDescent="0.2">
      <c r="A706" s="35" t="s">
        <v>4450</v>
      </c>
      <c r="B706" s="36" t="s">
        <v>4451</v>
      </c>
      <c r="C706" s="37">
        <v>12162101</v>
      </c>
      <c r="D706" s="38" t="s">
        <v>4452</v>
      </c>
      <c r="E706" s="39" t="s">
        <v>4090</v>
      </c>
      <c r="F706" s="37" t="s">
        <v>4091</v>
      </c>
    </row>
    <row r="707" spans="1:6" ht="14.25" customHeight="1" x14ac:dyDescent="0.2">
      <c r="A707" s="35" t="s">
        <v>4453</v>
      </c>
      <c r="B707" s="36" t="s">
        <v>4454</v>
      </c>
      <c r="C707" s="37">
        <v>12162201</v>
      </c>
      <c r="D707" s="38" t="s">
        <v>4455</v>
      </c>
      <c r="E707" s="39" t="s">
        <v>4090</v>
      </c>
      <c r="F707" s="37" t="s">
        <v>4091</v>
      </c>
    </row>
    <row r="708" spans="1:6" ht="14.25" customHeight="1" x14ac:dyDescent="0.2">
      <c r="A708" s="35" t="s">
        <v>4456</v>
      </c>
      <c r="B708" s="36" t="s">
        <v>4457</v>
      </c>
      <c r="C708" s="37">
        <v>12162202</v>
      </c>
      <c r="D708" s="38" t="s">
        <v>4456</v>
      </c>
      <c r="E708" s="39" t="s">
        <v>4090</v>
      </c>
      <c r="F708" s="37" t="s">
        <v>4091</v>
      </c>
    </row>
    <row r="709" spans="1:6" ht="14.25" customHeight="1" x14ac:dyDescent="0.2">
      <c r="A709" s="35" t="s">
        <v>4458</v>
      </c>
      <c r="B709" s="36" t="s">
        <v>4459</v>
      </c>
      <c r="C709" s="37">
        <v>12162203</v>
      </c>
      <c r="D709" s="38" t="s">
        <v>4460</v>
      </c>
      <c r="E709" s="39" t="s">
        <v>4090</v>
      </c>
      <c r="F709" s="37" t="s">
        <v>4091</v>
      </c>
    </row>
    <row r="710" spans="1:6" ht="14.25" customHeight="1" x14ac:dyDescent="0.2">
      <c r="A710" s="35" t="s">
        <v>4461</v>
      </c>
      <c r="B710" s="36" t="s">
        <v>4462</v>
      </c>
      <c r="C710" s="37">
        <v>12162204</v>
      </c>
      <c r="D710" s="38" t="s">
        <v>4463</v>
      </c>
      <c r="E710" s="39" t="s">
        <v>4090</v>
      </c>
      <c r="F710" s="37" t="s">
        <v>4091</v>
      </c>
    </row>
    <row r="711" spans="1:6" ht="14.25" customHeight="1" x14ac:dyDescent="0.2">
      <c r="A711" s="35" t="s">
        <v>4464</v>
      </c>
      <c r="B711" s="36" t="s">
        <v>4465</v>
      </c>
      <c r="C711" s="37">
        <v>12162205</v>
      </c>
      <c r="D711" s="38" t="s">
        <v>4464</v>
      </c>
      <c r="E711" s="39" t="s">
        <v>4090</v>
      </c>
      <c r="F711" s="37" t="s">
        <v>4091</v>
      </c>
    </row>
    <row r="712" spans="1:6" ht="14.25" customHeight="1" x14ac:dyDescent="0.2">
      <c r="A712" s="35" t="s">
        <v>4466</v>
      </c>
      <c r="B712" s="36" t="s">
        <v>4467</v>
      </c>
      <c r="C712" s="37">
        <v>12162206</v>
      </c>
      <c r="D712" s="38" t="s">
        <v>4466</v>
      </c>
      <c r="E712" s="39" t="s">
        <v>4090</v>
      </c>
      <c r="F712" s="37" t="s">
        <v>4091</v>
      </c>
    </row>
    <row r="713" spans="1:6" ht="14.25" customHeight="1" x14ac:dyDescent="0.2">
      <c r="A713" s="35" t="s">
        <v>4468</v>
      </c>
      <c r="B713" s="36" t="s">
        <v>4469</v>
      </c>
      <c r="C713" s="37">
        <v>12162207</v>
      </c>
      <c r="D713" s="38" t="s">
        <v>4468</v>
      </c>
      <c r="E713" s="39" t="s">
        <v>4090</v>
      </c>
      <c r="F713" s="37" t="s">
        <v>4091</v>
      </c>
    </row>
    <row r="714" spans="1:6" ht="14.25" customHeight="1" x14ac:dyDescent="0.2">
      <c r="A714" s="35" t="s">
        <v>4470</v>
      </c>
      <c r="B714" s="36" t="s">
        <v>4471</v>
      </c>
      <c r="C714" s="37">
        <v>12162208</v>
      </c>
      <c r="D714" s="38" t="s">
        <v>4472</v>
      </c>
      <c r="E714" s="39" t="s">
        <v>4090</v>
      </c>
      <c r="F714" s="37" t="s">
        <v>4091</v>
      </c>
    </row>
    <row r="715" spans="1:6" ht="14.25" customHeight="1" x14ac:dyDescent="0.2">
      <c r="A715" s="35" t="s">
        <v>4473</v>
      </c>
      <c r="B715" s="36" t="s">
        <v>4474</v>
      </c>
      <c r="C715" s="37">
        <v>12162209</v>
      </c>
      <c r="D715" s="38" t="s">
        <v>4475</v>
      </c>
      <c r="E715" s="39" t="s">
        <v>4090</v>
      </c>
      <c r="F715" s="37" t="s">
        <v>4091</v>
      </c>
    </row>
    <row r="716" spans="1:6" ht="14.25" customHeight="1" x14ac:dyDescent="0.2">
      <c r="A716" s="35" t="s">
        <v>4476</v>
      </c>
      <c r="B716" s="36" t="s">
        <v>4477</v>
      </c>
      <c r="C716" s="37">
        <v>12162210</v>
      </c>
      <c r="D716" s="38" t="s">
        <v>4478</v>
      </c>
      <c r="E716" s="39" t="s">
        <v>4090</v>
      </c>
      <c r="F716" s="37" t="s">
        <v>4091</v>
      </c>
    </row>
    <row r="717" spans="1:6" ht="14.25" customHeight="1" x14ac:dyDescent="0.2">
      <c r="A717" s="35" t="s">
        <v>4479</v>
      </c>
      <c r="B717" s="36" t="s">
        <v>4480</v>
      </c>
      <c r="C717" s="37">
        <v>12162211</v>
      </c>
      <c r="D717" s="38" t="s">
        <v>4479</v>
      </c>
      <c r="E717" s="39" t="s">
        <v>4090</v>
      </c>
      <c r="F717" s="37" t="s">
        <v>4091</v>
      </c>
    </row>
    <row r="718" spans="1:6" ht="14.25" customHeight="1" x14ac:dyDescent="0.2">
      <c r="A718" s="35" t="s">
        <v>4481</v>
      </c>
      <c r="B718" s="36" t="s">
        <v>4482</v>
      </c>
      <c r="C718" s="37">
        <v>12162212</v>
      </c>
      <c r="D718" s="38" t="s">
        <v>4483</v>
      </c>
      <c r="E718" s="39" t="s">
        <v>4090</v>
      </c>
      <c r="F718" s="37" t="s">
        <v>4091</v>
      </c>
    </row>
    <row r="719" spans="1:6" ht="14.25" customHeight="1" x14ac:dyDescent="0.2">
      <c r="A719" s="35" t="s">
        <v>4484</v>
      </c>
      <c r="B719" s="36" t="s">
        <v>4485</v>
      </c>
      <c r="C719" s="37">
        <v>12162301</v>
      </c>
      <c r="D719" s="38" t="s">
        <v>4486</v>
      </c>
      <c r="E719" s="39" t="s">
        <v>4090</v>
      </c>
      <c r="F719" s="37" t="s">
        <v>4091</v>
      </c>
    </row>
    <row r="720" spans="1:6" ht="14.25" customHeight="1" x14ac:dyDescent="0.2">
      <c r="A720" s="35" t="s">
        <v>4487</v>
      </c>
      <c r="B720" s="36" t="s">
        <v>4488</v>
      </c>
      <c r="C720" s="37">
        <v>12162302</v>
      </c>
      <c r="D720" s="38" t="s">
        <v>4487</v>
      </c>
      <c r="E720" s="39" t="s">
        <v>4090</v>
      </c>
      <c r="F720" s="37" t="s">
        <v>4091</v>
      </c>
    </row>
    <row r="721" spans="1:6" ht="14.25" customHeight="1" x14ac:dyDescent="0.2">
      <c r="A721" s="35" t="s">
        <v>4489</v>
      </c>
      <c r="B721" s="36" t="s">
        <v>4490</v>
      </c>
      <c r="C721" s="37">
        <v>12162303</v>
      </c>
      <c r="D721" s="38" t="s">
        <v>4491</v>
      </c>
      <c r="E721" s="39" t="s">
        <v>4090</v>
      </c>
      <c r="F721" s="37" t="s">
        <v>4091</v>
      </c>
    </row>
    <row r="722" spans="1:6" ht="14.25" customHeight="1" x14ac:dyDescent="0.2">
      <c r="A722" s="35" t="s">
        <v>4492</v>
      </c>
      <c r="B722" s="36" t="s">
        <v>4493</v>
      </c>
      <c r="C722" s="37">
        <v>12162401</v>
      </c>
      <c r="D722" s="38" t="s">
        <v>4494</v>
      </c>
      <c r="E722" s="39" t="s">
        <v>4090</v>
      </c>
      <c r="F722" s="37" t="s">
        <v>4091</v>
      </c>
    </row>
    <row r="723" spans="1:6" ht="14.25" customHeight="1" x14ac:dyDescent="0.2">
      <c r="A723" s="35" t="s">
        <v>4495</v>
      </c>
      <c r="B723" s="36" t="s">
        <v>4496</v>
      </c>
      <c r="C723" s="37">
        <v>12162402</v>
      </c>
      <c r="D723" s="38" t="s">
        <v>4495</v>
      </c>
      <c r="E723" s="39" t="s">
        <v>4090</v>
      </c>
      <c r="F723" s="37" t="s">
        <v>4091</v>
      </c>
    </row>
    <row r="724" spans="1:6" ht="14.25" customHeight="1" x14ac:dyDescent="0.2">
      <c r="A724" s="35" t="s">
        <v>4497</v>
      </c>
      <c r="B724" s="36" t="s">
        <v>4498</v>
      </c>
      <c r="C724" s="37">
        <v>12162501</v>
      </c>
      <c r="D724" s="38" t="s">
        <v>4499</v>
      </c>
      <c r="E724" s="39" t="s">
        <v>4090</v>
      </c>
      <c r="F724" s="37" t="s">
        <v>4091</v>
      </c>
    </row>
    <row r="725" spans="1:6" ht="14.25" customHeight="1" x14ac:dyDescent="0.2">
      <c r="A725" s="35" t="s">
        <v>4500</v>
      </c>
      <c r="B725" s="36" t="s">
        <v>4498</v>
      </c>
      <c r="C725" s="37">
        <v>12162502</v>
      </c>
      <c r="D725" s="38" t="s">
        <v>4501</v>
      </c>
      <c r="E725" s="39" t="s">
        <v>4090</v>
      </c>
      <c r="F725" s="37" t="s">
        <v>4091</v>
      </c>
    </row>
    <row r="726" spans="1:6" ht="14.25" customHeight="1" x14ac:dyDescent="0.2">
      <c r="A726" s="35" t="s">
        <v>4502</v>
      </c>
      <c r="B726" s="36" t="s">
        <v>4503</v>
      </c>
      <c r="C726" s="37">
        <v>12162503</v>
      </c>
      <c r="D726" s="38" t="s">
        <v>4504</v>
      </c>
      <c r="E726" s="39" t="s">
        <v>4090</v>
      </c>
      <c r="F726" s="37" t="s">
        <v>4091</v>
      </c>
    </row>
    <row r="727" spans="1:6" ht="14.25" customHeight="1" x14ac:dyDescent="0.2">
      <c r="A727" s="35" t="s">
        <v>4505</v>
      </c>
      <c r="B727" s="36" t="s">
        <v>4506</v>
      </c>
      <c r="C727" s="37">
        <v>12162601</v>
      </c>
      <c r="D727" s="38" t="s">
        <v>4505</v>
      </c>
      <c r="E727" s="39" t="s">
        <v>4090</v>
      </c>
      <c r="F727" s="37" t="s">
        <v>4091</v>
      </c>
    </row>
    <row r="728" spans="1:6" ht="14.25" customHeight="1" x14ac:dyDescent="0.2">
      <c r="A728" s="35" t="s">
        <v>4507</v>
      </c>
      <c r="B728" s="36" t="s">
        <v>4508</v>
      </c>
      <c r="C728" s="37">
        <v>12162602</v>
      </c>
      <c r="D728" s="38" t="s">
        <v>4507</v>
      </c>
      <c r="E728" s="39" t="s">
        <v>4090</v>
      </c>
      <c r="F728" s="37" t="s">
        <v>4091</v>
      </c>
    </row>
    <row r="729" spans="1:6" ht="14.25" customHeight="1" x14ac:dyDescent="0.2">
      <c r="A729" s="35" t="s">
        <v>4509</v>
      </c>
      <c r="B729" s="36" t="s">
        <v>4510</v>
      </c>
      <c r="C729" s="37">
        <v>12162701</v>
      </c>
      <c r="D729" s="38" t="s">
        <v>4511</v>
      </c>
      <c r="E729" s="39" t="s">
        <v>4090</v>
      </c>
      <c r="F729" s="37" t="s">
        <v>4091</v>
      </c>
    </row>
    <row r="730" spans="1:6" ht="14.25" customHeight="1" x14ac:dyDescent="0.2">
      <c r="A730" s="35" t="s">
        <v>4512</v>
      </c>
      <c r="B730" s="36" t="s">
        <v>4513</v>
      </c>
      <c r="C730" s="37">
        <v>12162702</v>
      </c>
      <c r="D730" s="38" t="s">
        <v>4514</v>
      </c>
      <c r="E730" s="39" t="s">
        <v>4090</v>
      </c>
      <c r="F730" s="37" t="s">
        <v>4091</v>
      </c>
    </row>
    <row r="731" spans="1:6" ht="14.25" customHeight="1" x14ac:dyDescent="0.2">
      <c r="A731" s="35" t="s">
        <v>4515</v>
      </c>
      <c r="B731" s="36" t="s">
        <v>4516</v>
      </c>
      <c r="C731" s="37">
        <v>12162801</v>
      </c>
      <c r="D731" s="38" t="s">
        <v>4515</v>
      </c>
      <c r="E731" s="39" t="s">
        <v>4090</v>
      </c>
      <c r="F731" s="37" t="s">
        <v>4091</v>
      </c>
    </row>
    <row r="732" spans="1:6" ht="14.25" customHeight="1" x14ac:dyDescent="0.2">
      <c r="A732" s="35" t="s">
        <v>4517</v>
      </c>
      <c r="B732" s="36" t="s">
        <v>4516</v>
      </c>
      <c r="C732" s="37">
        <v>12162802</v>
      </c>
      <c r="D732" s="38" t="s">
        <v>4518</v>
      </c>
      <c r="E732" s="39" t="s">
        <v>4090</v>
      </c>
      <c r="F732" s="37" t="s">
        <v>4091</v>
      </c>
    </row>
    <row r="733" spans="1:6" ht="14.25" customHeight="1" x14ac:dyDescent="0.2">
      <c r="A733" s="35" t="s">
        <v>4519</v>
      </c>
      <c r="B733" s="36" t="s">
        <v>4520</v>
      </c>
      <c r="C733" s="37">
        <v>12162901</v>
      </c>
      <c r="D733" s="38" t="s">
        <v>4521</v>
      </c>
      <c r="E733" s="39" t="s">
        <v>4090</v>
      </c>
      <c r="F733" s="37" t="s">
        <v>4091</v>
      </c>
    </row>
    <row r="734" spans="1:6" ht="14.25" customHeight="1" x14ac:dyDescent="0.2">
      <c r="A734" s="35" t="s">
        <v>4522</v>
      </c>
      <c r="B734" s="36" t="s">
        <v>4523</v>
      </c>
      <c r="C734" s="37">
        <v>12162902</v>
      </c>
      <c r="D734" s="38" t="s">
        <v>4524</v>
      </c>
      <c r="E734" s="39" t="s">
        <v>4090</v>
      </c>
      <c r="F734" s="37" t="s">
        <v>4091</v>
      </c>
    </row>
    <row r="735" spans="1:6" ht="14.25" customHeight="1" x14ac:dyDescent="0.2">
      <c r="A735" s="35" t="s">
        <v>4525</v>
      </c>
      <c r="B735" s="36" t="s">
        <v>4526</v>
      </c>
      <c r="C735" s="37">
        <v>12162903</v>
      </c>
      <c r="D735" s="38" t="s">
        <v>4527</v>
      </c>
      <c r="E735" s="39" t="s">
        <v>4090</v>
      </c>
      <c r="F735" s="37" t="s">
        <v>4091</v>
      </c>
    </row>
    <row r="736" spans="1:6" ht="14.25" customHeight="1" x14ac:dyDescent="0.2">
      <c r="A736" s="35" t="s">
        <v>4528</v>
      </c>
      <c r="B736" s="36" t="s">
        <v>4529</v>
      </c>
      <c r="C736" s="37">
        <v>12163001</v>
      </c>
      <c r="D736" s="38" t="s">
        <v>4530</v>
      </c>
      <c r="E736" s="39" t="s">
        <v>4090</v>
      </c>
      <c r="F736" s="37" t="s">
        <v>4091</v>
      </c>
    </row>
    <row r="737" spans="1:6" ht="14.25" customHeight="1" x14ac:dyDescent="0.2">
      <c r="A737" s="35" t="s">
        <v>4531</v>
      </c>
      <c r="B737" s="36" t="s">
        <v>4532</v>
      </c>
      <c r="C737" s="37">
        <v>12163101</v>
      </c>
      <c r="D737" s="38" t="s">
        <v>4533</v>
      </c>
      <c r="E737" s="39" t="s">
        <v>4090</v>
      </c>
      <c r="F737" s="37" t="s">
        <v>4091</v>
      </c>
    </row>
    <row r="738" spans="1:6" ht="14.25" customHeight="1" x14ac:dyDescent="0.2">
      <c r="A738" s="35" t="s">
        <v>4534</v>
      </c>
      <c r="B738" s="36" t="s">
        <v>4535</v>
      </c>
      <c r="C738" s="37">
        <v>12163201</v>
      </c>
      <c r="D738" s="38" t="s">
        <v>4534</v>
      </c>
      <c r="E738" s="39" t="s">
        <v>4090</v>
      </c>
      <c r="F738" s="37" t="s">
        <v>4091</v>
      </c>
    </row>
    <row r="739" spans="1:6" ht="14.25" customHeight="1" x14ac:dyDescent="0.2">
      <c r="A739" s="35" t="s">
        <v>4536</v>
      </c>
      <c r="B739" s="36" t="s">
        <v>4537</v>
      </c>
      <c r="C739" s="37">
        <v>12163301</v>
      </c>
      <c r="D739" s="38" t="s">
        <v>4538</v>
      </c>
      <c r="E739" s="39" t="s">
        <v>4090</v>
      </c>
      <c r="F739" s="37" t="s">
        <v>4091</v>
      </c>
    </row>
    <row r="740" spans="1:6" ht="14.25" customHeight="1" x14ac:dyDescent="0.2">
      <c r="A740" s="35" t="s">
        <v>4539</v>
      </c>
      <c r="B740" s="36" t="s">
        <v>4540</v>
      </c>
      <c r="C740" s="37">
        <v>12163401</v>
      </c>
      <c r="D740" s="38" t="s">
        <v>4541</v>
      </c>
      <c r="E740" s="39" t="s">
        <v>4090</v>
      </c>
      <c r="F740" s="37" t="s">
        <v>4091</v>
      </c>
    </row>
    <row r="741" spans="1:6" ht="14.25" customHeight="1" x14ac:dyDescent="0.2">
      <c r="A741" s="35" t="s">
        <v>4542</v>
      </c>
      <c r="B741" s="36" t="s">
        <v>4543</v>
      </c>
      <c r="C741" s="37">
        <v>12163501</v>
      </c>
      <c r="D741" s="38" t="s">
        <v>4544</v>
      </c>
      <c r="E741" s="39" t="s">
        <v>4090</v>
      </c>
      <c r="F741" s="37" t="s">
        <v>4091</v>
      </c>
    </row>
    <row r="742" spans="1:6" ht="14.25" customHeight="1" x14ac:dyDescent="0.2">
      <c r="A742" s="35" t="s">
        <v>4545</v>
      </c>
      <c r="B742" s="36" t="s">
        <v>4546</v>
      </c>
      <c r="C742" s="37">
        <v>12163601</v>
      </c>
      <c r="D742" s="38" t="s">
        <v>4547</v>
      </c>
      <c r="E742" s="39" t="s">
        <v>4090</v>
      </c>
      <c r="F742" s="37" t="s">
        <v>4091</v>
      </c>
    </row>
    <row r="743" spans="1:6" ht="14.25" customHeight="1" x14ac:dyDescent="0.2">
      <c r="A743" s="35" t="s">
        <v>4548</v>
      </c>
      <c r="B743" s="36" t="s">
        <v>4549</v>
      </c>
      <c r="C743" s="37">
        <v>12163602</v>
      </c>
      <c r="D743" s="38" t="s">
        <v>4550</v>
      </c>
      <c r="E743" s="39" t="s">
        <v>4090</v>
      </c>
      <c r="F743" s="37" t="s">
        <v>4091</v>
      </c>
    </row>
    <row r="744" spans="1:6" ht="14.25" customHeight="1" x14ac:dyDescent="0.2">
      <c r="A744" s="35" t="s">
        <v>4551</v>
      </c>
      <c r="B744" s="36" t="s">
        <v>4552</v>
      </c>
      <c r="C744" s="37">
        <v>12163701</v>
      </c>
      <c r="D744" s="38" t="s">
        <v>4553</v>
      </c>
      <c r="E744" s="39" t="s">
        <v>4090</v>
      </c>
      <c r="F744" s="37" t="s">
        <v>4091</v>
      </c>
    </row>
    <row r="745" spans="1:6" ht="14.25" customHeight="1" x14ac:dyDescent="0.2">
      <c r="A745" s="35" t="s">
        <v>4554</v>
      </c>
      <c r="B745" s="36" t="s">
        <v>4555</v>
      </c>
      <c r="C745" s="37">
        <v>12163801</v>
      </c>
      <c r="D745" s="38" t="s">
        <v>4556</v>
      </c>
      <c r="E745" s="39" t="s">
        <v>4090</v>
      </c>
      <c r="F745" s="37" t="s">
        <v>4091</v>
      </c>
    </row>
    <row r="746" spans="1:6" ht="14.25" customHeight="1" x14ac:dyDescent="0.2">
      <c r="A746" s="35" t="s">
        <v>4557</v>
      </c>
      <c r="B746" s="36" t="s">
        <v>4558</v>
      </c>
      <c r="C746" s="37">
        <v>12163802</v>
      </c>
      <c r="D746" s="38" t="s">
        <v>4559</v>
      </c>
      <c r="E746" s="39" t="s">
        <v>4090</v>
      </c>
      <c r="F746" s="37" t="s">
        <v>4091</v>
      </c>
    </row>
    <row r="747" spans="1:6" ht="14.25" customHeight="1" x14ac:dyDescent="0.2">
      <c r="A747" s="35" t="s">
        <v>4560</v>
      </c>
      <c r="B747" s="36" t="s">
        <v>4561</v>
      </c>
      <c r="C747" s="37">
        <v>12163901</v>
      </c>
      <c r="D747" s="38" t="s">
        <v>4562</v>
      </c>
      <c r="E747" s="39" t="s">
        <v>4090</v>
      </c>
      <c r="F747" s="37" t="s">
        <v>4091</v>
      </c>
    </row>
    <row r="748" spans="1:6" ht="14.25" customHeight="1" x14ac:dyDescent="0.2">
      <c r="A748" s="35" t="s">
        <v>4563</v>
      </c>
      <c r="B748" s="36" t="s">
        <v>4564</v>
      </c>
      <c r="C748" s="37">
        <v>12163902</v>
      </c>
      <c r="D748" s="38" t="s">
        <v>4565</v>
      </c>
      <c r="E748" s="39" t="s">
        <v>4090</v>
      </c>
      <c r="F748" s="37" t="s">
        <v>4091</v>
      </c>
    </row>
    <row r="749" spans="1:6" ht="14.25" customHeight="1" x14ac:dyDescent="0.2">
      <c r="A749" s="35" t="s">
        <v>4566</v>
      </c>
      <c r="B749" s="36" t="s">
        <v>4567</v>
      </c>
      <c r="C749" s="37">
        <v>12164001</v>
      </c>
      <c r="D749" s="38" t="s">
        <v>4568</v>
      </c>
      <c r="E749" s="39" t="s">
        <v>4569</v>
      </c>
      <c r="F749" s="37" t="s">
        <v>4570</v>
      </c>
    </row>
    <row r="750" spans="1:6" ht="14.25" customHeight="1" x14ac:dyDescent="0.2">
      <c r="A750" s="35" t="s">
        <v>4571</v>
      </c>
      <c r="B750" s="36" t="s">
        <v>4572</v>
      </c>
      <c r="C750" s="37">
        <v>12164101</v>
      </c>
      <c r="D750" s="38" t="s">
        <v>4573</v>
      </c>
      <c r="E750" s="39" t="s">
        <v>4090</v>
      </c>
      <c r="F750" s="37" t="s">
        <v>4091</v>
      </c>
    </row>
    <row r="751" spans="1:6" ht="14.25" customHeight="1" x14ac:dyDescent="0.2">
      <c r="A751" s="35" t="s">
        <v>4574</v>
      </c>
      <c r="B751" s="36" t="s">
        <v>4575</v>
      </c>
      <c r="C751" s="37">
        <v>12164102</v>
      </c>
      <c r="D751" s="38" t="s">
        <v>4574</v>
      </c>
      <c r="E751" s="39" t="s">
        <v>4090</v>
      </c>
      <c r="F751" s="37" t="s">
        <v>4091</v>
      </c>
    </row>
    <row r="752" spans="1:6" ht="14.25" customHeight="1" x14ac:dyDescent="0.2">
      <c r="A752" s="35" t="s">
        <v>4576</v>
      </c>
      <c r="B752" s="36" t="s">
        <v>4577</v>
      </c>
      <c r="C752" s="37">
        <v>12164201</v>
      </c>
      <c r="D752" s="38" t="s">
        <v>4578</v>
      </c>
      <c r="E752" s="39" t="s">
        <v>4090</v>
      </c>
      <c r="F752" s="37" t="s">
        <v>4091</v>
      </c>
    </row>
    <row r="753" spans="1:6" ht="14.25" customHeight="1" x14ac:dyDescent="0.2">
      <c r="A753" s="35" t="s">
        <v>4579</v>
      </c>
      <c r="B753" s="36" t="s">
        <v>4580</v>
      </c>
      <c r="C753" s="37">
        <v>12164301</v>
      </c>
      <c r="D753" s="38" t="s">
        <v>4581</v>
      </c>
      <c r="E753" s="39" t="s">
        <v>4090</v>
      </c>
      <c r="F753" s="37" t="s">
        <v>4091</v>
      </c>
    </row>
    <row r="754" spans="1:6" ht="14.25" customHeight="1" x14ac:dyDescent="0.2">
      <c r="A754" s="35" t="s">
        <v>4582</v>
      </c>
      <c r="B754" s="36" t="s">
        <v>4583</v>
      </c>
      <c r="C754" s="37">
        <v>12164401</v>
      </c>
      <c r="D754" s="38" t="s">
        <v>4582</v>
      </c>
      <c r="E754" s="39" t="s">
        <v>4090</v>
      </c>
      <c r="F754" s="37" t="s">
        <v>4091</v>
      </c>
    </row>
    <row r="755" spans="1:6" ht="14.25" customHeight="1" x14ac:dyDescent="0.2">
      <c r="A755" s="35" t="s">
        <v>4584</v>
      </c>
      <c r="B755" s="36" t="s">
        <v>4585</v>
      </c>
      <c r="C755" s="37">
        <v>12164501</v>
      </c>
      <c r="D755" s="38" t="s">
        <v>4586</v>
      </c>
      <c r="E755" s="39" t="s">
        <v>4398</v>
      </c>
      <c r="F755" s="37" t="s">
        <v>4587</v>
      </c>
    </row>
    <row r="756" spans="1:6" ht="14.25" customHeight="1" x14ac:dyDescent="0.2">
      <c r="A756" s="35" t="s">
        <v>4588</v>
      </c>
      <c r="B756" s="36" t="s">
        <v>4589</v>
      </c>
      <c r="C756" s="37">
        <v>12164502</v>
      </c>
      <c r="D756" s="38" t="s">
        <v>4590</v>
      </c>
      <c r="E756" s="39" t="s">
        <v>4398</v>
      </c>
      <c r="F756" s="37" t="s">
        <v>4587</v>
      </c>
    </row>
    <row r="757" spans="1:6" ht="14.25" customHeight="1" x14ac:dyDescent="0.2">
      <c r="A757" s="35" t="s">
        <v>4591</v>
      </c>
      <c r="B757" s="36" t="s">
        <v>4592</v>
      </c>
      <c r="C757" s="37">
        <v>12164503</v>
      </c>
      <c r="D757" s="38" t="s">
        <v>4593</v>
      </c>
      <c r="E757" s="39" t="s">
        <v>4398</v>
      </c>
      <c r="F757" s="37" t="s">
        <v>4587</v>
      </c>
    </row>
    <row r="758" spans="1:6" ht="14.25" customHeight="1" x14ac:dyDescent="0.2">
      <c r="A758" s="35" t="s">
        <v>4594</v>
      </c>
      <c r="B758" s="36" t="s">
        <v>4595</v>
      </c>
      <c r="C758" s="37">
        <v>12164504</v>
      </c>
      <c r="D758" s="38" t="s">
        <v>4596</v>
      </c>
      <c r="E758" s="39" t="s">
        <v>1805</v>
      </c>
      <c r="F758" s="37" t="s">
        <v>1803</v>
      </c>
    </row>
    <row r="759" spans="1:6" ht="14.25" customHeight="1" x14ac:dyDescent="0.2">
      <c r="A759" s="35" t="s">
        <v>4597</v>
      </c>
      <c r="B759" s="36" t="s">
        <v>4598</v>
      </c>
      <c r="C759" s="37">
        <v>12171501</v>
      </c>
      <c r="D759" s="38" t="s">
        <v>4599</v>
      </c>
      <c r="E759" s="39" t="s">
        <v>3328</v>
      </c>
      <c r="F759" s="37" t="s">
        <v>4600</v>
      </c>
    </row>
    <row r="760" spans="1:6" ht="14.25" customHeight="1" x14ac:dyDescent="0.2">
      <c r="A760" s="35" t="s">
        <v>4601</v>
      </c>
      <c r="B760" s="36" t="s">
        <v>4602</v>
      </c>
      <c r="C760" s="37">
        <v>12171502</v>
      </c>
      <c r="D760" s="38" t="s">
        <v>4603</v>
      </c>
      <c r="E760" s="39" t="s">
        <v>3328</v>
      </c>
      <c r="F760" s="37" t="s">
        <v>4600</v>
      </c>
    </row>
    <row r="761" spans="1:6" ht="14.25" customHeight="1" x14ac:dyDescent="0.2">
      <c r="A761" s="35" t="s">
        <v>4604</v>
      </c>
      <c r="B761" s="36" t="s">
        <v>4605</v>
      </c>
      <c r="C761" s="37">
        <v>12171503</v>
      </c>
      <c r="D761" s="38" t="s">
        <v>4606</v>
      </c>
      <c r="E761" s="39" t="s">
        <v>3328</v>
      </c>
      <c r="F761" s="37" t="s">
        <v>4600</v>
      </c>
    </row>
    <row r="762" spans="1:6" ht="14.25" customHeight="1" x14ac:dyDescent="0.2">
      <c r="A762" s="35" t="s">
        <v>4607</v>
      </c>
      <c r="B762" s="36" t="s">
        <v>4608</v>
      </c>
      <c r="C762" s="37">
        <v>12171504</v>
      </c>
      <c r="D762" s="38" t="s">
        <v>4609</v>
      </c>
      <c r="E762" s="39" t="s">
        <v>4398</v>
      </c>
      <c r="F762" s="37" t="s">
        <v>4587</v>
      </c>
    </row>
    <row r="763" spans="1:6" ht="14.25" customHeight="1" x14ac:dyDescent="0.2">
      <c r="A763" s="35" t="s">
        <v>4610</v>
      </c>
      <c r="B763" s="36" t="s">
        <v>4611</v>
      </c>
      <c r="C763" s="37">
        <v>12171505</v>
      </c>
      <c r="D763" s="38" t="s">
        <v>4612</v>
      </c>
      <c r="E763" s="39" t="s">
        <v>3328</v>
      </c>
      <c r="F763" s="37" t="s">
        <v>4600</v>
      </c>
    </row>
    <row r="764" spans="1:6" ht="14.25" customHeight="1" x14ac:dyDescent="0.2">
      <c r="A764" s="35" t="s">
        <v>4613</v>
      </c>
      <c r="B764" s="36" t="s">
        <v>4614</v>
      </c>
      <c r="C764" s="37">
        <v>12171506</v>
      </c>
      <c r="D764" s="38" t="s">
        <v>4615</v>
      </c>
      <c r="E764" s="39" t="s">
        <v>3328</v>
      </c>
      <c r="F764" s="37" t="s">
        <v>4600</v>
      </c>
    </row>
    <row r="765" spans="1:6" ht="14.25" customHeight="1" x14ac:dyDescent="0.2">
      <c r="A765" s="35" t="s">
        <v>4616</v>
      </c>
      <c r="B765" s="36" t="s">
        <v>4617</v>
      </c>
      <c r="C765" s="37">
        <v>12171602</v>
      </c>
      <c r="D765" s="38" t="s">
        <v>4618</v>
      </c>
      <c r="E765" s="39" t="s">
        <v>3328</v>
      </c>
      <c r="F765" s="37" t="s">
        <v>4600</v>
      </c>
    </row>
    <row r="766" spans="1:6" ht="14.25" customHeight="1" x14ac:dyDescent="0.2">
      <c r="A766" s="35" t="s">
        <v>4619</v>
      </c>
      <c r="B766" s="36" t="s">
        <v>4620</v>
      </c>
      <c r="C766" s="37">
        <v>12171603</v>
      </c>
      <c r="D766" s="38" t="s">
        <v>4621</v>
      </c>
      <c r="E766" s="39" t="s">
        <v>3328</v>
      </c>
      <c r="F766" s="37" t="s">
        <v>4600</v>
      </c>
    </row>
    <row r="767" spans="1:6" ht="14.25" customHeight="1" x14ac:dyDescent="0.2">
      <c r="A767" s="35" t="s">
        <v>4622</v>
      </c>
      <c r="B767" s="36" t="s">
        <v>4623</v>
      </c>
      <c r="C767" s="37">
        <v>12171604</v>
      </c>
      <c r="D767" s="38" t="s">
        <v>4624</v>
      </c>
      <c r="E767" s="39" t="s">
        <v>3328</v>
      </c>
      <c r="F767" s="37" t="s">
        <v>4600</v>
      </c>
    </row>
    <row r="768" spans="1:6" ht="14.25" customHeight="1" x14ac:dyDescent="0.2">
      <c r="A768" s="35" t="s">
        <v>4625</v>
      </c>
      <c r="B768" s="36" t="s">
        <v>4626</v>
      </c>
      <c r="C768" s="37">
        <v>12171605</v>
      </c>
      <c r="D768" s="38" t="s">
        <v>4625</v>
      </c>
      <c r="E768" s="39" t="s">
        <v>3328</v>
      </c>
      <c r="F768" s="37" t="s">
        <v>4600</v>
      </c>
    </row>
    <row r="769" spans="1:6" ht="14.25" customHeight="1" x14ac:dyDescent="0.2">
      <c r="A769" s="35" t="s">
        <v>4627</v>
      </c>
      <c r="B769" s="36" t="s">
        <v>4628</v>
      </c>
      <c r="C769" s="37">
        <v>12171701</v>
      </c>
      <c r="D769" s="38" t="s">
        <v>4629</v>
      </c>
      <c r="E769" s="39" t="s">
        <v>3328</v>
      </c>
      <c r="F769" s="37" t="s">
        <v>4600</v>
      </c>
    </row>
    <row r="770" spans="1:6" ht="14.25" customHeight="1" x14ac:dyDescent="0.2">
      <c r="A770" s="35" t="s">
        <v>4630</v>
      </c>
      <c r="B770" s="36" t="s">
        <v>4631</v>
      </c>
      <c r="C770" s="37">
        <v>12171702</v>
      </c>
      <c r="D770" s="38" t="s">
        <v>4632</v>
      </c>
      <c r="E770" s="39" t="s">
        <v>3328</v>
      </c>
      <c r="F770" s="37" t="s">
        <v>4600</v>
      </c>
    </row>
    <row r="771" spans="1:6" ht="14.25" customHeight="1" x14ac:dyDescent="0.2">
      <c r="A771" s="35" t="s">
        <v>4633</v>
      </c>
      <c r="B771" s="36" t="s">
        <v>4634</v>
      </c>
      <c r="C771" s="37">
        <v>12171703</v>
      </c>
      <c r="D771" s="38" t="s">
        <v>4635</v>
      </c>
      <c r="E771" s="39" t="s">
        <v>3328</v>
      </c>
      <c r="F771" s="37" t="s">
        <v>4600</v>
      </c>
    </row>
    <row r="772" spans="1:6" ht="14.25" customHeight="1" x14ac:dyDescent="0.2">
      <c r="A772" s="35" t="s">
        <v>4636</v>
      </c>
      <c r="B772" s="36" t="s">
        <v>4637</v>
      </c>
      <c r="C772" s="37">
        <v>12181501</v>
      </c>
      <c r="D772" s="38" t="s">
        <v>4638</v>
      </c>
      <c r="E772" s="39" t="s">
        <v>4090</v>
      </c>
      <c r="F772" s="37" t="s">
        <v>4091</v>
      </c>
    </row>
    <row r="773" spans="1:6" ht="14.25" customHeight="1" x14ac:dyDescent="0.2">
      <c r="A773" s="35" t="s">
        <v>4639</v>
      </c>
      <c r="B773" s="36" t="s">
        <v>4640</v>
      </c>
      <c r="C773" s="37">
        <v>12181502</v>
      </c>
      <c r="D773" s="38" t="s">
        <v>4641</v>
      </c>
      <c r="E773" s="39" t="s">
        <v>4090</v>
      </c>
      <c r="F773" s="37" t="s">
        <v>4091</v>
      </c>
    </row>
    <row r="774" spans="1:6" ht="14.25" customHeight="1" x14ac:dyDescent="0.2">
      <c r="A774" s="35" t="s">
        <v>4642</v>
      </c>
      <c r="B774" s="36" t="s">
        <v>4643</v>
      </c>
      <c r="C774" s="37">
        <v>12181503</v>
      </c>
      <c r="D774" s="38" t="s">
        <v>4644</v>
      </c>
      <c r="E774" s="39" t="s">
        <v>4090</v>
      </c>
      <c r="F774" s="37" t="s">
        <v>4645</v>
      </c>
    </row>
    <row r="775" spans="1:6" ht="14.25" customHeight="1" x14ac:dyDescent="0.2">
      <c r="A775" s="35" t="s">
        <v>4646</v>
      </c>
      <c r="B775" s="36" t="s">
        <v>4647</v>
      </c>
      <c r="C775" s="37">
        <v>12181504</v>
      </c>
      <c r="D775" s="38" t="s">
        <v>4646</v>
      </c>
      <c r="E775" s="39" t="s">
        <v>4090</v>
      </c>
      <c r="F775" s="37" t="s">
        <v>4091</v>
      </c>
    </row>
    <row r="776" spans="1:6" ht="14.25" customHeight="1" x14ac:dyDescent="0.2">
      <c r="A776" s="35" t="s">
        <v>4648</v>
      </c>
      <c r="B776" s="36" t="s">
        <v>4649</v>
      </c>
      <c r="C776" s="37">
        <v>12181601</v>
      </c>
      <c r="D776" s="38" t="s">
        <v>4650</v>
      </c>
      <c r="E776" s="39" t="s">
        <v>2176</v>
      </c>
      <c r="F776" s="37" t="s">
        <v>4645</v>
      </c>
    </row>
    <row r="777" spans="1:6" ht="14.25" customHeight="1" x14ac:dyDescent="0.2">
      <c r="A777" s="35" t="s">
        <v>4651</v>
      </c>
      <c r="B777" s="36" t="s">
        <v>4649</v>
      </c>
      <c r="C777" s="37">
        <v>12181602</v>
      </c>
      <c r="D777" s="38" t="s">
        <v>4652</v>
      </c>
      <c r="E777" s="39" t="s">
        <v>2176</v>
      </c>
      <c r="F777" s="37" t="s">
        <v>4645</v>
      </c>
    </row>
    <row r="778" spans="1:6" ht="14.25" customHeight="1" x14ac:dyDescent="0.2">
      <c r="A778" s="35" t="s">
        <v>4653</v>
      </c>
      <c r="B778" s="36" t="s">
        <v>4654</v>
      </c>
      <c r="C778" s="37">
        <v>12191501</v>
      </c>
      <c r="D778" s="38" t="s">
        <v>4655</v>
      </c>
      <c r="E778" s="39" t="s">
        <v>3328</v>
      </c>
      <c r="F778" s="37" t="s">
        <v>4600</v>
      </c>
    </row>
    <row r="779" spans="1:6" ht="14.25" customHeight="1" x14ac:dyDescent="0.2">
      <c r="A779" s="35" t="s">
        <v>4656</v>
      </c>
      <c r="B779" s="36" t="s">
        <v>4657</v>
      </c>
      <c r="C779" s="37">
        <v>12191502</v>
      </c>
      <c r="D779" s="38" t="s">
        <v>4658</v>
      </c>
      <c r="E779" s="39" t="s">
        <v>3328</v>
      </c>
      <c r="F779" s="37" t="s">
        <v>4600</v>
      </c>
    </row>
    <row r="780" spans="1:6" ht="14.25" customHeight="1" x14ac:dyDescent="0.2">
      <c r="A780" s="35" t="s">
        <v>4659</v>
      </c>
      <c r="B780" s="36" t="s">
        <v>4660</v>
      </c>
      <c r="C780" s="37">
        <v>12191503</v>
      </c>
      <c r="D780" s="38" t="s">
        <v>4661</v>
      </c>
      <c r="E780" s="39" t="s">
        <v>3328</v>
      </c>
      <c r="F780" s="37" t="s">
        <v>4600</v>
      </c>
    </row>
    <row r="781" spans="1:6" ht="14.25" customHeight="1" x14ac:dyDescent="0.2">
      <c r="A781" s="35" t="s">
        <v>4662</v>
      </c>
      <c r="B781" s="36" t="s">
        <v>4663</v>
      </c>
      <c r="C781" s="37">
        <v>12191504</v>
      </c>
      <c r="D781" s="38" t="s">
        <v>4664</v>
      </c>
      <c r="E781" s="39" t="s">
        <v>3328</v>
      </c>
      <c r="F781" s="37" t="s">
        <v>4600</v>
      </c>
    </row>
    <row r="782" spans="1:6" ht="14.25" customHeight="1" x14ac:dyDescent="0.2">
      <c r="A782" s="35" t="s">
        <v>4665</v>
      </c>
      <c r="B782" s="36" t="s">
        <v>4666</v>
      </c>
      <c r="C782" s="37">
        <v>12191601</v>
      </c>
      <c r="D782" s="38" t="s">
        <v>4667</v>
      </c>
      <c r="E782" s="39" t="s">
        <v>3328</v>
      </c>
      <c r="F782" s="37" t="s">
        <v>4600</v>
      </c>
    </row>
    <row r="783" spans="1:6" ht="14.25" customHeight="1" x14ac:dyDescent="0.2">
      <c r="A783" s="35" t="s">
        <v>4668</v>
      </c>
      <c r="B783" s="36" t="s">
        <v>4669</v>
      </c>
      <c r="C783" s="37">
        <v>12191602</v>
      </c>
      <c r="D783" s="38" t="s">
        <v>4668</v>
      </c>
      <c r="E783" s="39" t="s">
        <v>3328</v>
      </c>
      <c r="F783" s="37" t="s">
        <v>4600</v>
      </c>
    </row>
    <row r="784" spans="1:6" ht="14.25" customHeight="1" x14ac:dyDescent="0.2">
      <c r="A784" s="35" t="s">
        <v>4670</v>
      </c>
      <c r="B784" s="36" t="s">
        <v>4671</v>
      </c>
      <c r="C784" s="37">
        <v>12352001</v>
      </c>
      <c r="D784" s="38" t="s">
        <v>4672</v>
      </c>
      <c r="E784" s="39" t="s">
        <v>4090</v>
      </c>
      <c r="F784" s="37" t="s">
        <v>4091</v>
      </c>
    </row>
    <row r="785" spans="1:6" ht="14.25" customHeight="1" x14ac:dyDescent="0.2">
      <c r="A785" s="35" t="s">
        <v>4673</v>
      </c>
      <c r="B785" s="36" t="s">
        <v>4674</v>
      </c>
      <c r="C785" s="37">
        <v>12352002</v>
      </c>
      <c r="D785" s="38" t="s">
        <v>4675</v>
      </c>
      <c r="E785" s="39" t="s">
        <v>4090</v>
      </c>
      <c r="F785" s="37" t="s">
        <v>4091</v>
      </c>
    </row>
    <row r="786" spans="1:6" ht="14.25" customHeight="1" x14ac:dyDescent="0.2">
      <c r="A786" s="35" t="s">
        <v>4676</v>
      </c>
      <c r="B786" s="36" t="s">
        <v>4677</v>
      </c>
      <c r="C786" s="37">
        <v>12352003</v>
      </c>
      <c r="D786" s="38" t="s">
        <v>4678</v>
      </c>
      <c r="E786" s="39" t="s">
        <v>4090</v>
      </c>
      <c r="F786" s="37" t="s">
        <v>4091</v>
      </c>
    </row>
    <row r="787" spans="1:6" ht="14.25" customHeight="1" x14ac:dyDescent="0.2">
      <c r="A787" s="35" t="s">
        <v>4679</v>
      </c>
      <c r="B787" s="36" t="s">
        <v>4680</v>
      </c>
      <c r="C787" s="37">
        <v>12352005</v>
      </c>
      <c r="D787" s="38" t="s">
        <v>4681</v>
      </c>
      <c r="E787" s="39" t="s">
        <v>4090</v>
      </c>
      <c r="F787" s="37" t="s">
        <v>4091</v>
      </c>
    </row>
    <row r="788" spans="1:6" ht="14.25" customHeight="1" x14ac:dyDescent="0.2">
      <c r="A788" s="35" t="s">
        <v>4682</v>
      </c>
      <c r="B788" s="36" t="s">
        <v>4683</v>
      </c>
      <c r="C788" s="37">
        <v>12352101</v>
      </c>
      <c r="D788" s="38" t="s">
        <v>4684</v>
      </c>
      <c r="E788" s="39" t="s">
        <v>4090</v>
      </c>
      <c r="F788" s="37" t="s">
        <v>4091</v>
      </c>
    </row>
    <row r="789" spans="1:6" ht="14.25" customHeight="1" x14ac:dyDescent="0.2">
      <c r="A789" s="35" t="s">
        <v>4685</v>
      </c>
      <c r="B789" s="36" t="s">
        <v>4686</v>
      </c>
      <c r="C789" s="37">
        <v>12352102</v>
      </c>
      <c r="D789" s="38" t="s">
        <v>4687</v>
      </c>
      <c r="E789" s="39" t="s">
        <v>4090</v>
      </c>
      <c r="F789" s="37" t="s">
        <v>4091</v>
      </c>
    </row>
    <row r="790" spans="1:6" ht="14.25" customHeight="1" x14ac:dyDescent="0.2">
      <c r="A790" s="35" t="s">
        <v>4688</v>
      </c>
      <c r="B790" s="36" t="s">
        <v>4689</v>
      </c>
      <c r="C790" s="37">
        <v>12352103</v>
      </c>
      <c r="D790" s="38" t="s">
        <v>4690</v>
      </c>
      <c r="E790" s="39" t="s">
        <v>4090</v>
      </c>
      <c r="F790" s="37" t="s">
        <v>4091</v>
      </c>
    </row>
    <row r="791" spans="1:6" ht="14.25" customHeight="1" x14ac:dyDescent="0.2">
      <c r="A791" s="35" t="s">
        <v>4691</v>
      </c>
      <c r="B791" s="36" t="s">
        <v>4692</v>
      </c>
      <c r="C791" s="37">
        <v>12352104</v>
      </c>
      <c r="D791" s="38" t="s">
        <v>4693</v>
      </c>
      <c r="E791" s="39" t="s">
        <v>4090</v>
      </c>
      <c r="F791" s="37" t="s">
        <v>4091</v>
      </c>
    </row>
    <row r="792" spans="1:6" ht="14.25" customHeight="1" x14ac:dyDescent="0.2">
      <c r="A792" s="35" t="s">
        <v>4694</v>
      </c>
      <c r="B792" s="36" t="s">
        <v>4695</v>
      </c>
      <c r="C792" s="37">
        <v>12352105</v>
      </c>
      <c r="D792" s="38" t="s">
        <v>4696</v>
      </c>
      <c r="E792" s="39" t="s">
        <v>4090</v>
      </c>
      <c r="F792" s="37" t="s">
        <v>4091</v>
      </c>
    </row>
    <row r="793" spans="1:6" ht="14.25" customHeight="1" x14ac:dyDescent="0.2">
      <c r="A793" s="35" t="s">
        <v>4697</v>
      </c>
      <c r="B793" s="36" t="s">
        <v>4698</v>
      </c>
      <c r="C793" s="37">
        <v>12352106</v>
      </c>
      <c r="D793" s="38" t="s">
        <v>4697</v>
      </c>
      <c r="E793" s="39" t="s">
        <v>4090</v>
      </c>
      <c r="F793" s="37" t="s">
        <v>4091</v>
      </c>
    </row>
    <row r="794" spans="1:6" ht="14.25" customHeight="1" x14ac:dyDescent="0.2">
      <c r="A794" s="35" t="s">
        <v>4699</v>
      </c>
      <c r="B794" s="36" t="s">
        <v>4700</v>
      </c>
      <c r="C794" s="37">
        <v>12352107</v>
      </c>
      <c r="D794" s="38" t="s">
        <v>4701</v>
      </c>
      <c r="E794" s="39" t="s">
        <v>4090</v>
      </c>
      <c r="F794" s="37" t="s">
        <v>4091</v>
      </c>
    </row>
    <row r="795" spans="1:6" ht="14.25" customHeight="1" x14ac:dyDescent="0.2">
      <c r="A795" s="35" t="s">
        <v>4702</v>
      </c>
      <c r="B795" s="36" t="s">
        <v>4703</v>
      </c>
      <c r="C795" s="37">
        <v>12352108</v>
      </c>
      <c r="D795" s="38" t="s">
        <v>4704</v>
      </c>
      <c r="E795" s="39" t="s">
        <v>4090</v>
      </c>
      <c r="F795" s="37" t="s">
        <v>4091</v>
      </c>
    </row>
    <row r="796" spans="1:6" ht="14.25" customHeight="1" x14ac:dyDescent="0.2">
      <c r="A796" s="35" t="s">
        <v>4705</v>
      </c>
      <c r="B796" s="36" t="s">
        <v>4706</v>
      </c>
      <c r="C796" s="37">
        <v>12352111</v>
      </c>
      <c r="D796" s="38" t="s">
        <v>4705</v>
      </c>
      <c r="E796" s="39" t="s">
        <v>4090</v>
      </c>
      <c r="F796" s="37" t="s">
        <v>4091</v>
      </c>
    </row>
    <row r="797" spans="1:6" ht="14.25" customHeight="1" x14ac:dyDescent="0.2">
      <c r="A797" s="35" t="s">
        <v>4702</v>
      </c>
      <c r="B797" s="36" t="s">
        <v>4707</v>
      </c>
      <c r="C797" s="37">
        <v>12352112</v>
      </c>
      <c r="D797" s="38" t="s">
        <v>4708</v>
      </c>
      <c r="E797" s="39" t="s">
        <v>4090</v>
      </c>
      <c r="F797" s="37" t="s">
        <v>4091</v>
      </c>
    </row>
    <row r="798" spans="1:6" ht="14.25" customHeight="1" x14ac:dyDescent="0.2">
      <c r="A798" s="35" t="s">
        <v>4709</v>
      </c>
      <c r="B798" s="36" t="s">
        <v>4710</v>
      </c>
      <c r="C798" s="37">
        <v>12352113</v>
      </c>
      <c r="D798" s="38" t="s">
        <v>4711</v>
      </c>
      <c r="E798" s="39" t="s">
        <v>4090</v>
      </c>
      <c r="F798" s="37" t="s">
        <v>4091</v>
      </c>
    </row>
    <row r="799" spans="1:6" ht="14.25" customHeight="1" x14ac:dyDescent="0.2">
      <c r="A799" s="35" t="s">
        <v>4712</v>
      </c>
      <c r="B799" s="36" t="s">
        <v>4713</v>
      </c>
      <c r="C799" s="37">
        <v>12352114</v>
      </c>
      <c r="D799" s="38" t="s">
        <v>4712</v>
      </c>
      <c r="E799" s="39" t="s">
        <v>4090</v>
      </c>
      <c r="F799" s="37" t="s">
        <v>4091</v>
      </c>
    </row>
    <row r="800" spans="1:6" ht="14.25" customHeight="1" x14ac:dyDescent="0.2">
      <c r="A800" s="35" t="s">
        <v>4714</v>
      </c>
      <c r="B800" s="36" t="s">
        <v>4715</v>
      </c>
      <c r="C800" s="37">
        <v>12352115</v>
      </c>
      <c r="D800" s="38" t="s">
        <v>4716</v>
      </c>
      <c r="E800" s="39" t="s">
        <v>4090</v>
      </c>
      <c r="F800" s="37" t="s">
        <v>4091</v>
      </c>
    </row>
    <row r="801" spans="1:6" ht="14.25" customHeight="1" x14ac:dyDescent="0.2">
      <c r="A801" s="35" t="s">
        <v>4717</v>
      </c>
      <c r="B801" s="36" t="s">
        <v>4718</v>
      </c>
      <c r="C801" s="37">
        <v>12352116</v>
      </c>
      <c r="D801" s="38" t="s">
        <v>4719</v>
      </c>
      <c r="E801" s="39" t="s">
        <v>4090</v>
      </c>
      <c r="F801" s="37" t="s">
        <v>4091</v>
      </c>
    </row>
    <row r="802" spans="1:6" ht="14.25" customHeight="1" x14ac:dyDescent="0.2">
      <c r="A802" s="35" t="s">
        <v>4720</v>
      </c>
      <c r="B802" s="36" t="s">
        <v>4721</v>
      </c>
      <c r="C802" s="37">
        <v>12352117</v>
      </c>
      <c r="D802" s="38" t="s">
        <v>4720</v>
      </c>
      <c r="E802" s="39" t="s">
        <v>4090</v>
      </c>
      <c r="F802" s="37" t="s">
        <v>4091</v>
      </c>
    </row>
    <row r="803" spans="1:6" ht="14.25" customHeight="1" x14ac:dyDescent="0.2">
      <c r="A803" s="35" t="s">
        <v>4722</v>
      </c>
      <c r="B803" s="36" t="s">
        <v>4723</v>
      </c>
      <c r="C803" s="37">
        <v>12352118</v>
      </c>
      <c r="D803" s="38" t="s">
        <v>4722</v>
      </c>
      <c r="E803" s="39" t="s">
        <v>4090</v>
      </c>
      <c r="F803" s="37" t="s">
        <v>4091</v>
      </c>
    </row>
    <row r="804" spans="1:6" ht="14.25" customHeight="1" x14ac:dyDescent="0.2">
      <c r="A804" s="35" t="s">
        <v>4724</v>
      </c>
      <c r="B804" s="36" t="s">
        <v>4725</v>
      </c>
      <c r="C804" s="37">
        <v>12352119</v>
      </c>
      <c r="D804" s="38" t="s">
        <v>4724</v>
      </c>
      <c r="E804" s="39" t="s">
        <v>4090</v>
      </c>
      <c r="F804" s="37" t="s">
        <v>4091</v>
      </c>
    </row>
    <row r="805" spans="1:6" ht="14.25" customHeight="1" x14ac:dyDescent="0.2">
      <c r="A805" s="35" t="s">
        <v>4726</v>
      </c>
      <c r="B805" s="36" t="s">
        <v>4727</v>
      </c>
      <c r="C805" s="37">
        <v>12352120</v>
      </c>
      <c r="D805" s="38" t="s">
        <v>4726</v>
      </c>
      <c r="E805" s="39" t="s">
        <v>4090</v>
      </c>
      <c r="F805" s="37" t="s">
        <v>4091</v>
      </c>
    </row>
    <row r="806" spans="1:6" ht="14.25" customHeight="1" x14ac:dyDescent="0.2">
      <c r="A806" s="35" t="s">
        <v>4728</v>
      </c>
      <c r="B806" s="36" t="s">
        <v>4729</v>
      </c>
      <c r="C806" s="37">
        <v>12352121</v>
      </c>
      <c r="D806" s="38" t="s">
        <v>4728</v>
      </c>
      <c r="E806" s="39" t="s">
        <v>4090</v>
      </c>
      <c r="F806" s="37" t="s">
        <v>4091</v>
      </c>
    </row>
    <row r="807" spans="1:6" ht="14.25" customHeight="1" x14ac:dyDescent="0.2">
      <c r="A807" s="35" t="s">
        <v>4730</v>
      </c>
      <c r="B807" s="36" t="s">
        <v>4731</v>
      </c>
      <c r="C807" s="37">
        <v>12352123</v>
      </c>
      <c r="D807" s="38" t="s">
        <v>4732</v>
      </c>
      <c r="E807" s="39" t="s">
        <v>4090</v>
      </c>
      <c r="F807" s="37" t="s">
        <v>4091</v>
      </c>
    </row>
    <row r="808" spans="1:6" ht="14.25" customHeight="1" x14ac:dyDescent="0.2">
      <c r="A808" s="35" t="s">
        <v>4733</v>
      </c>
      <c r="B808" s="36" t="s">
        <v>4734</v>
      </c>
      <c r="C808" s="37">
        <v>12352124</v>
      </c>
      <c r="D808" s="38" t="s">
        <v>4735</v>
      </c>
      <c r="E808" s="39" t="s">
        <v>4090</v>
      </c>
      <c r="F808" s="37" t="s">
        <v>4091</v>
      </c>
    </row>
    <row r="809" spans="1:6" ht="14.25" customHeight="1" x14ac:dyDescent="0.2">
      <c r="A809" s="35" t="s">
        <v>4736</v>
      </c>
      <c r="B809" s="36" t="s">
        <v>4737</v>
      </c>
      <c r="C809" s="37">
        <v>12352125</v>
      </c>
      <c r="D809" s="38" t="s">
        <v>4738</v>
      </c>
      <c r="E809" s="39" t="s">
        <v>4090</v>
      </c>
      <c r="F809" s="37" t="s">
        <v>4091</v>
      </c>
    </row>
    <row r="810" spans="1:6" ht="14.25" customHeight="1" x14ac:dyDescent="0.2">
      <c r="A810" s="35" t="s">
        <v>4739</v>
      </c>
      <c r="B810" s="36" t="s">
        <v>4740</v>
      </c>
      <c r="C810" s="37">
        <v>12352126</v>
      </c>
      <c r="D810" s="38" t="s">
        <v>4741</v>
      </c>
      <c r="E810" s="39" t="s">
        <v>4090</v>
      </c>
      <c r="F810" s="37" t="s">
        <v>4091</v>
      </c>
    </row>
    <row r="811" spans="1:6" ht="14.25" customHeight="1" x14ac:dyDescent="0.2">
      <c r="A811" s="35" t="s">
        <v>4742</v>
      </c>
      <c r="B811" s="36" t="s">
        <v>4743</v>
      </c>
      <c r="C811" s="37">
        <v>12352127</v>
      </c>
      <c r="D811" s="38" t="s">
        <v>4742</v>
      </c>
      <c r="E811" s="39" t="s">
        <v>4090</v>
      </c>
      <c r="F811" s="37" t="s">
        <v>4091</v>
      </c>
    </row>
    <row r="812" spans="1:6" ht="14.25" customHeight="1" x14ac:dyDescent="0.2">
      <c r="A812" s="35" t="s">
        <v>4744</v>
      </c>
      <c r="B812" s="36" t="s">
        <v>4745</v>
      </c>
      <c r="C812" s="37">
        <v>12352128</v>
      </c>
      <c r="D812" s="38" t="s">
        <v>4746</v>
      </c>
      <c r="E812" s="39" t="s">
        <v>4090</v>
      </c>
      <c r="F812" s="37" t="s">
        <v>4091</v>
      </c>
    </row>
    <row r="813" spans="1:6" ht="14.25" customHeight="1" x14ac:dyDescent="0.2">
      <c r="A813" s="35" t="s">
        <v>4747</v>
      </c>
      <c r="B813" s="36" t="s">
        <v>4748</v>
      </c>
      <c r="C813" s="37">
        <v>12352129</v>
      </c>
      <c r="D813" s="38" t="s">
        <v>4749</v>
      </c>
      <c r="E813" s="39" t="s">
        <v>4090</v>
      </c>
      <c r="F813" s="37" t="s">
        <v>4091</v>
      </c>
    </row>
    <row r="814" spans="1:6" ht="14.25" customHeight="1" x14ac:dyDescent="0.2">
      <c r="A814" s="35" t="s">
        <v>4750</v>
      </c>
      <c r="B814" s="36" t="s">
        <v>4751</v>
      </c>
      <c r="C814" s="37">
        <v>12352130</v>
      </c>
      <c r="D814" s="38" t="s">
        <v>4752</v>
      </c>
      <c r="E814" s="39" t="s">
        <v>4090</v>
      </c>
      <c r="F814" s="37" t="s">
        <v>4091</v>
      </c>
    </row>
    <row r="815" spans="1:6" ht="14.25" customHeight="1" x14ac:dyDescent="0.2">
      <c r="A815" s="35" t="s">
        <v>4753</v>
      </c>
      <c r="B815" s="36" t="s">
        <v>4754</v>
      </c>
      <c r="C815" s="37">
        <v>12352201</v>
      </c>
      <c r="D815" s="38" t="s">
        <v>4755</v>
      </c>
      <c r="E815" s="39" t="s">
        <v>4090</v>
      </c>
      <c r="F815" s="37" t="s">
        <v>4091</v>
      </c>
    </row>
    <row r="816" spans="1:6" ht="14.25" customHeight="1" x14ac:dyDescent="0.2">
      <c r="A816" s="35" t="s">
        <v>4756</v>
      </c>
      <c r="B816" s="36" t="s">
        <v>4757</v>
      </c>
      <c r="C816" s="37">
        <v>12352202</v>
      </c>
      <c r="D816" s="38" t="s">
        <v>4758</v>
      </c>
      <c r="E816" s="39" t="s">
        <v>4090</v>
      </c>
      <c r="F816" s="37" t="s">
        <v>4091</v>
      </c>
    </row>
    <row r="817" spans="1:6" ht="14.25" customHeight="1" x14ac:dyDescent="0.2">
      <c r="A817" s="35" t="s">
        <v>4759</v>
      </c>
      <c r="B817" s="36" t="s">
        <v>4760</v>
      </c>
      <c r="C817" s="37">
        <v>12352203</v>
      </c>
      <c r="D817" s="38" t="s">
        <v>4761</v>
      </c>
      <c r="E817" s="39" t="s">
        <v>4090</v>
      </c>
      <c r="F817" s="37" t="s">
        <v>4091</v>
      </c>
    </row>
    <row r="818" spans="1:6" ht="14.25" customHeight="1" x14ac:dyDescent="0.2">
      <c r="A818" s="35" t="s">
        <v>4762</v>
      </c>
      <c r="B818" s="36" t="s">
        <v>4763</v>
      </c>
      <c r="C818" s="37">
        <v>12352204</v>
      </c>
      <c r="D818" s="38" t="s">
        <v>4764</v>
      </c>
      <c r="E818" s="39" t="s">
        <v>4090</v>
      </c>
      <c r="F818" s="37" t="s">
        <v>4091</v>
      </c>
    </row>
    <row r="819" spans="1:6" ht="14.25" customHeight="1" x14ac:dyDescent="0.2">
      <c r="A819" s="35" t="s">
        <v>4765</v>
      </c>
      <c r="B819" s="36" t="s">
        <v>4766</v>
      </c>
      <c r="C819" s="37">
        <v>12352205</v>
      </c>
      <c r="D819" s="38" t="s">
        <v>4767</v>
      </c>
      <c r="E819" s="39" t="s">
        <v>4090</v>
      </c>
      <c r="F819" s="37" t="s">
        <v>4091</v>
      </c>
    </row>
    <row r="820" spans="1:6" ht="14.25" customHeight="1" x14ac:dyDescent="0.2">
      <c r="A820" s="35" t="s">
        <v>4768</v>
      </c>
      <c r="B820" s="36" t="s">
        <v>4769</v>
      </c>
      <c r="C820" s="37">
        <v>12352206</v>
      </c>
      <c r="D820" s="38" t="s">
        <v>4770</v>
      </c>
      <c r="E820" s="39" t="s">
        <v>4090</v>
      </c>
      <c r="F820" s="37" t="s">
        <v>4091</v>
      </c>
    </row>
    <row r="821" spans="1:6" ht="14.25" customHeight="1" x14ac:dyDescent="0.2">
      <c r="A821" s="35" t="s">
        <v>4771</v>
      </c>
      <c r="B821" s="36" t="s">
        <v>4772</v>
      </c>
      <c r="C821" s="37">
        <v>12352207</v>
      </c>
      <c r="D821" s="38" t="s">
        <v>4771</v>
      </c>
      <c r="E821" s="39" t="s">
        <v>4090</v>
      </c>
      <c r="F821" s="37" t="s">
        <v>4091</v>
      </c>
    </row>
    <row r="822" spans="1:6" ht="14.25" customHeight="1" x14ac:dyDescent="0.2">
      <c r="A822" s="35" t="s">
        <v>4773</v>
      </c>
      <c r="B822" s="36" t="s">
        <v>4774</v>
      </c>
      <c r="C822" s="37">
        <v>12352208</v>
      </c>
      <c r="D822" s="38" t="s">
        <v>4775</v>
      </c>
      <c r="E822" s="39" t="s">
        <v>4090</v>
      </c>
      <c r="F822" s="37" t="s">
        <v>4091</v>
      </c>
    </row>
    <row r="823" spans="1:6" ht="14.25" customHeight="1" x14ac:dyDescent="0.2">
      <c r="A823" s="35" t="s">
        <v>4776</v>
      </c>
      <c r="B823" s="36" t="s">
        <v>4777</v>
      </c>
      <c r="C823" s="37">
        <v>12352209</v>
      </c>
      <c r="D823" s="38" t="s">
        <v>4776</v>
      </c>
      <c r="E823" s="39" t="s">
        <v>4090</v>
      </c>
      <c r="F823" s="37" t="s">
        <v>4091</v>
      </c>
    </row>
    <row r="824" spans="1:6" ht="14.25" customHeight="1" x14ac:dyDescent="0.2">
      <c r="A824" s="35" t="s">
        <v>4778</v>
      </c>
      <c r="B824" s="36" t="s">
        <v>4779</v>
      </c>
      <c r="C824" s="37">
        <v>12352210</v>
      </c>
      <c r="D824" s="38" t="s">
        <v>4780</v>
      </c>
      <c r="E824" s="39" t="s">
        <v>4090</v>
      </c>
      <c r="F824" s="37" t="s">
        <v>4091</v>
      </c>
    </row>
    <row r="825" spans="1:6" ht="14.25" customHeight="1" x14ac:dyDescent="0.2">
      <c r="A825" s="35" t="s">
        <v>4781</v>
      </c>
      <c r="B825" s="36" t="s">
        <v>4782</v>
      </c>
      <c r="C825" s="37">
        <v>12352211</v>
      </c>
      <c r="D825" s="38" t="s">
        <v>4783</v>
      </c>
      <c r="E825" s="39" t="s">
        <v>4090</v>
      </c>
      <c r="F825" s="37" t="s">
        <v>4091</v>
      </c>
    </row>
    <row r="826" spans="1:6" ht="14.25" customHeight="1" x14ac:dyDescent="0.2">
      <c r="A826" s="35" t="s">
        <v>4784</v>
      </c>
      <c r="B826" s="36" t="s">
        <v>4785</v>
      </c>
      <c r="C826" s="37">
        <v>12352212</v>
      </c>
      <c r="D826" s="38" t="s">
        <v>4786</v>
      </c>
      <c r="E826" s="39" t="s">
        <v>4090</v>
      </c>
      <c r="F826" s="37" t="s">
        <v>4091</v>
      </c>
    </row>
    <row r="827" spans="1:6" ht="14.25" customHeight="1" x14ac:dyDescent="0.2">
      <c r="A827" s="35" t="s">
        <v>4787</v>
      </c>
      <c r="B827" s="36" t="s">
        <v>4788</v>
      </c>
      <c r="C827" s="37">
        <v>12352301</v>
      </c>
      <c r="D827" s="38" t="s">
        <v>4789</v>
      </c>
      <c r="E827" s="39" t="s">
        <v>4090</v>
      </c>
      <c r="F827" s="37" t="s">
        <v>4091</v>
      </c>
    </row>
    <row r="828" spans="1:6" ht="14.25" customHeight="1" x14ac:dyDescent="0.2">
      <c r="A828" s="35" t="s">
        <v>4790</v>
      </c>
      <c r="B828" s="36" t="s">
        <v>4791</v>
      </c>
      <c r="C828" s="37">
        <v>12352302</v>
      </c>
      <c r="D828" s="38" t="s">
        <v>4790</v>
      </c>
      <c r="E828" s="39" t="s">
        <v>4090</v>
      </c>
      <c r="F828" s="37" t="s">
        <v>4091</v>
      </c>
    </row>
    <row r="829" spans="1:6" ht="14.25" customHeight="1" x14ac:dyDescent="0.2">
      <c r="A829" s="35" t="s">
        <v>4792</v>
      </c>
      <c r="B829" s="36" t="s">
        <v>4793</v>
      </c>
      <c r="C829" s="37">
        <v>12352303</v>
      </c>
      <c r="D829" s="38" t="s">
        <v>4792</v>
      </c>
      <c r="E829" s="39" t="s">
        <v>4090</v>
      </c>
      <c r="F829" s="37" t="s">
        <v>4091</v>
      </c>
    </row>
    <row r="830" spans="1:6" ht="14.25" customHeight="1" x14ac:dyDescent="0.2">
      <c r="A830" s="35" t="s">
        <v>4794</v>
      </c>
      <c r="B830" s="36" t="s">
        <v>4795</v>
      </c>
      <c r="C830" s="37">
        <v>12352304</v>
      </c>
      <c r="D830" s="38" t="s">
        <v>4794</v>
      </c>
      <c r="E830" s="39" t="s">
        <v>4090</v>
      </c>
      <c r="F830" s="37" t="s">
        <v>4091</v>
      </c>
    </row>
    <row r="831" spans="1:6" ht="14.25" customHeight="1" x14ac:dyDescent="0.2">
      <c r="A831" s="35" t="s">
        <v>4796</v>
      </c>
      <c r="B831" s="36" t="s">
        <v>4797</v>
      </c>
      <c r="C831" s="37">
        <v>12352305</v>
      </c>
      <c r="D831" s="38" t="s">
        <v>4796</v>
      </c>
      <c r="E831" s="39" t="s">
        <v>4090</v>
      </c>
      <c r="F831" s="37" t="s">
        <v>4091</v>
      </c>
    </row>
    <row r="832" spans="1:6" ht="14.25" customHeight="1" x14ac:dyDescent="0.2">
      <c r="A832" s="35" t="s">
        <v>4798</v>
      </c>
      <c r="B832" s="36" t="s">
        <v>4799</v>
      </c>
      <c r="C832" s="37">
        <v>12352306</v>
      </c>
      <c r="D832" s="38" t="s">
        <v>4800</v>
      </c>
      <c r="E832" s="39" t="s">
        <v>4090</v>
      </c>
      <c r="F832" s="37" t="s">
        <v>4091</v>
      </c>
    </row>
    <row r="833" spans="1:6" ht="14.25" customHeight="1" x14ac:dyDescent="0.2">
      <c r="A833" s="35" t="s">
        <v>4801</v>
      </c>
      <c r="B833" s="36" t="s">
        <v>4802</v>
      </c>
      <c r="C833" s="37">
        <v>12352307</v>
      </c>
      <c r="D833" s="38" t="s">
        <v>4803</v>
      </c>
      <c r="E833" s="39" t="s">
        <v>4090</v>
      </c>
      <c r="F833" s="37" t="s">
        <v>4091</v>
      </c>
    </row>
    <row r="834" spans="1:6" ht="14.25" customHeight="1" x14ac:dyDescent="0.2">
      <c r="A834" s="35" t="s">
        <v>4804</v>
      </c>
      <c r="B834" s="36" t="s">
        <v>4805</v>
      </c>
      <c r="C834" s="37">
        <v>12352308</v>
      </c>
      <c r="D834" s="38" t="s">
        <v>4806</v>
      </c>
      <c r="E834" s="39" t="s">
        <v>3028</v>
      </c>
      <c r="F834" s="37" t="s">
        <v>3029</v>
      </c>
    </row>
    <row r="835" spans="1:6" ht="14.25" customHeight="1" x14ac:dyDescent="0.2">
      <c r="A835" s="35" t="s">
        <v>4807</v>
      </c>
      <c r="B835" s="36" t="s">
        <v>4808</v>
      </c>
      <c r="C835" s="37">
        <v>12352309</v>
      </c>
      <c r="D835" s="38" t="s">
        <v>4809</v>
      </c>
      <c r="E835" s="39" t="s">
        <v>4090</v>
      </c>
      <c r="F835" s="37" t="s">
        <v>4091</v>
      </c>
    </row>
    <row r="836" spans="1:6" ht="14.25" customHeight="1" x14ac:dyDescent="0.2">
      <c r="A836" s="35" t="s">
        <v>4810</v>
      </c>
      <c r="B836" s="36" t="s">
        <v>4811</v>
      </c>
      <c r="C836" s="37">
        <v>12352310</v>
      </c>
      <c r="D836" s="38" t="s">
        <v>4812</v>
      </c>
      <c r="E836" s="39" t="s">
        <v>4090</v>
      </c>
      <c r="F836" s="37" t="s">
        <v>4091</v>
      </c>
    </row>
    <row r="837" spans="1:6" ht="14.25" customHeight="1" x14ac:dyDescent="0.2">
      <c r="A837" s="35" t="s">
        <v>4813</v>
      </c>
      <c r="B837" s="36" t="s">
        <v>4814</v>
      </c>
      <c r="C837" s="37">
        <v>12352311</v>
      </c>
      <c r="D837" s="38" t="s">
        <v>4815</v>
      </c>
      <c r="E837" s="39" t="s">
        <v>4090</v>
      </c>
      <c r="F837" s="37" t="s">
        <v>4091</v>
      </c>
    </row>
    <row r="838" spans="1:6" ht="14.25" customHeight="1" x14ac:dyDescent="0.2">
      <c r="A838" s="35" t="s">
        <v>4816</v>
      </c>
      <c r="B838" s="36" t="s">
        <v>4817</v>
      </c>
      <c r="C838" s="37">
        <v>12352312</v>
      </c>
      <c r="D838" s="38" t="s">
        <v>4818</v>
      </c>
      <c r="E838" s="39" t="s">
        <v>4090</v>
      </c>
      <c r="F838" s="37" t="s">
        <v>4091</v>
      </c>
    </row>
    <row r="839" spans="1:6" ht="14.25" customHeight="1" x14ac:dyDescent="0.2">
      <c r="A839" s="35" t="s">
        <v>4819</v>
      </c>
      <c r="B839" s="36" t="s">
        <v>4820</v>
      </c>
      <c r="C839" s="37">
        <v>12352401</v>
      </c>
      <c r="D839" s="38" t="s">
        <v>4821</v>
      </c>
      <c r="E839" s="39" t="s">
        <v>4090</v>
      </c>
      <c r="F839" s="37" t="s">
        <v>4091</v>
      </c>
    </row>
    <row r="840" spans="1:6" ht="14.25" customHeight="1" x14ac:dyDescent="0.2">
      <c r="A840" s="35" t="s">
        <v>4822</v>
      </c>
      <c r="B840" s="36" t="s">
        <v>4823</v>
      </c>
      <c r="C840" s="37">
        <v>12352402</v>
      </c>
      <c r="D840" s="38" t="s">
        <v>4822</v>
      </c>
      <c r="E840" s="39" t="s">
        <v>4090</v>
      </c>
      <c r="F840" s="37" t="s">
        <v>4091</v>
      </c>
    </row>
    <row r="841" spans="1:6" ht="14.25" customHeight="1" x14ac:dyDescent="0.2">
      <c r="A841" s="35" t="s">
        <v>4824</v>
      </c>
      <c r="B841" s="36" t="s">
        <v>4825</v>
      </c>
      <c r="C841" s="37">
        <v>12352501</v>
      </c>
      <c r="D841" s="38" t="s">
        <v>4826</v>
      </c>
      <c r="E841" s="39" t="s">
        <v>4090</v>
      </c>
      <c r="F841" s="37" t="s">
        <v>4091</v>
      </c>
    </row>
    <row r="842" spans="1:6" ht="14.25" customHeight="1" x14ac:dyDescent="0.2">
      <c r="A842" s="35" t="s">
        <v>4827</v>
      </c>
      <c r="B842" s="36" t="s">
        <v>4828</v>
      </c>
      <c r="C842" s="37">
        <v>12352502</v>
      </c>
      <c r="D842" s="38" t="s">
        <v>4829</v>
      </c>
      <c r="E842" s="39" t="s">
        <v>4090</v>
      </c>
      <c r="F842" s="37" t="s">
        <v>4091</v>
      </c>
    </row>
    <row r="843" spans="1:6" ht="14.25" customHeight="1" x14ac:dyDescent="0.2">
      <c r="A843" s="35" t="s">
        <v>4830</v>
      </c>
      <c r="B843" s="36" t="s">
        <v>4831</v>
      </c>
      <c r="C843" s="37">
        <v>12352503</v>
      </c>
      <c r="D843" s="38" t="s">
        <v>4832</v>
      </c>
      <c r="E843" s="39" t="s">
        <v>4090</v>
      </c>
      <c r="F843" s="37" t="s">
        <v>4091</v>
      </c>
    </row>
    <row r="844" spans="1:6" ht="14.25" customHeight="1" x14ac:dyDescent="0.2">
      <c r="A844" s="35" t="s">
        <v>4833</v>
      </c>
      <c r="B844" s="36" t="s">
        <v>4834</v>
      </c>
      <c r="C844" s="37">
        <v>13101501</v>
      </c>
      <c r="D844" s="38" t="s">
        <v>4835</v>
      </c>
      <c r="E844" s="39" t="s">
        <v>4836</v>
      </c>
      <c r="F844" s="37" t="s">
        <v>3589</v>
      </c>
    </row>
    <row r="845" spans="1:6" ht="14.25" customHeight="1" x14ac:dyDescent="0.2">
      <c r="A845" s="35" t="s">
        <v>4837</v>
      </c>
      <c r="B845" s="36" t="s">
        <v>4838</v>
      </c>
      <c r="C845" s="37">
        <v>13101502</v>
      </c>
      <c r="D845" s="38" t="s">
        <v>4839</v>
      </c>
      <c r="E845" s="39" t="s">
        <v>4836</v>
      </c>
      <c r="F845" s="37" t="s">
        <v>3589</v>
      </c>
    </row>
    <row r="846" spans="1:6" ht="14.25" customHeight="1" x14ac:dyDescent="0.2">
      <c r="A846" s="35" t="s">
        <v>4840</v>
      </c>
      <c r="B846" s="36" t="s">
        <v>4841</v>
      </c>
      <c r="C846" s="37">
        <v>13101503</v>
      </c>
      <c r="D846" s="38" t="s">
        <v>4842</v>
      </c>
      <c r="E846" s="39" t="s">
        <v>4836</v>
      </c>
      <c r="F846" s="37" t="s">
        <v>3589</v>
      </c>
    </row>
    <row r="847" spans="1:6" ht="14.25" customHeight="1" x14ac:dyDescent="0.2">
      <c r="A847" s="35" t="s">
        <v>4843</v>
      </c>
      <c r="B847" s="36" t="s">
        <v>4844</v>
      </c>
      <c r="C847" s="37">
        <v>13101504</v>
      </c>
      <c r="D847" s="38" t="s">
        <v>4845</v>
      </c>
      <c r="E847" s="39" t="s">
        <v>4836</v>
      </c>
      <c r="F847" s="37" t="s">
        <v>3589</v>
      </c>
    </row>
    <row r="848" spans="1:6" ht="14.25" customHeight="1" x14ac:dyDescent="0.2">
      <c r="A848" s="35" t="s">
        <v>4846</v>
      </c>
      <c r="B848" s="36" t="s">
        <v>4847</v>
      </c>
      <c r="C848" s="37">
        <v>13101505</v>
      </c>
      <c r="D848" s="38" t="s">
        <v>4848</v>
      </c>
      <c r="E848" s="39" t="s">
        <v>4836</v>
      </c>
      <c r="F848" s="37" t="s">
        <v>3589</v>
      </c>
    </row>
    <row r="849" spans="1:6" ht="14.25" customHeight="1" x14ac:dyDescent="0.2">
      <c r="A849" s="35" t="s">
        <v>4849</v>
      </c>
      <c r="B849" s="36" t="s">
        <v>4850</v>
      </c>
      <c r="C849" s="37">
        <v>13101601</v>
      </c>
      <c r="D849" s="38" t="s">
        <v>4849</v>
      </c>
      <c r="E849" s="39" t="s">
        <v>4836</v>
      </c>
      <c r="F849" s="37" t="s">
        <v>3589</v>
      </c>
    </row>
    <row r="850" spans="1:6" ht="14.25" customHeight="1" x14ac:dyDescent="0.2">
      <c r="A850" s="35" t="s">
        <v>4851</v>
      </c>
      <c r="B850" s="36" t="s">
        <v>4852</v>
      </c>
      <c r="C850" s="37">
        <v>13101602</v>
      </c>
      <c r="D850" s="38" t="s">
        <v>4853</v>
      </c>
      <c r="E850" s="39" t="s">
        <v>4836</v>
      </c>
      <c r="F850" s="37" t="s">
        <v>3589</v>
      </c>
    </row>
    <row r="851" spans="1:6" ht="14.25" customHeight="1" x14ac:dyDescent="0.2">
      <c r="A851" s="35" t="s">
        <v>4854</v>
      </c>
      <c r="B851" s="36" t="s">
        <v>4855</v>
      </c>
      <c r="C851" s="37">
        <v>13101603</v>
      </c>
      <c r="D851" s="38" t="s">
        <v>4856</v>
      </c>
      <c r="E851" s="39" t="s">
        <v>4836</v>
      </c>
      <c r="F851" s="37" t="s">
        <v>3589</v>
      </c>
    </row>
    <row r="852" spans="1:6" ht="14.25" customHeight="1" x14ac:dyDescent="0.2">
      <c r="A852" s="35" t="s">
        <v>4857</v>
      </c>
      <c r="B852" s="36" t="s">
        <v>4858</v>
      </c>
      <c r="C852" s="37">
        <v>13101604</v>
      </c>
      <c r="D852" s="38" t="s">
        <v>4857</v>
      </c>
      <c r="E852" s="39" t="s">
        <v>4836</v>
      </c>
      <c r="F852" s="37" t="s">
        <v>3589</v>
      </c>
    </row>
    <row r="853" spans="1:6" ht="14.25" customHeight="1" x14ac:dyDescent="0.2">
      <c r="A853" s="35" t="s">
        <v>4859</v>
      </c>
      <c r="B853" s="36" t="s">
        <v>4860</v>
      </c>
      <c r="C853" s="37">
        <v>13101605</v>
      </c>
      <c r="D853" s="38" t="s">
        <v>4859</v>
      </c>
      <c r="E853" s="39" t="s">
        <v>4836</v>
      </c>
      <c r="F853" s="37" t="s">
        <v>3589</v>
      </c>
    </row>
    <row r="854" spans="1:6" ht="14.25" customHeight="1" x14ac:dyDescent="0.2">
      <c r="A854" s="35" t="s">
        <v>4861</v>
      </c>
      <c r="B854" s="36" t="s">
        <v>4862</v>
      </c>
      <c r="C854" s="37">
        <v>13101606</v>
      </c>
      <c r="D854" s="38" t="s">
        <v>4863</v>
      </c>
      <c r="E854" s="39" t="s">
        <v>4836</v>
      </c>
      <c r="F854" s="37" t="s">
        <v>3589</v>
      </c>
    </row>
    <row r="855" spans="1:6" ht="14.25" customHeight="1" x14ac:dyDescent="0.2">
      <c r="A855" s="35" t="s">
        <v>4864</v>
      </c>
      <c r="B855" s="36" t="s">
        <v>4865</v>
      </c>
      <c r="C855" s="37">
        <v>13101607</v>
      </c>
      <c r="D855" s="38" t="s">
        <v>4866</v>
      </c>
      <c r="E855" s="39" t="s">
        <v>4836</v>
      </c>
      <c r="F855" s="37" t="s">
        <v>3589</v>
      </c>
    </row>
    <row r="856" spans="1:6" ht="14.25" customHeight="1" x14ac:dyDescent="0.2">
      <c r="A856" s="35" t="s">
        <v>4867</v>
      </c>
      <c r="B856" s="36" t="s">
        <v>4868</v>
      </c>
      <c r="C856" s="37">
        <v>13101701</v>
      </c>
      <c r="D856" s="38" t="s">
        <v>4869</v>
      </c>
      <c r="E856" s="39" t="s">
        <v>4090</v>
      </c>
      <c r="F856" s="37" t="s">
        <v>4091</v>
      </c>
    </row>
    <row r="857" spans="1:6" ht="14.25" customHeight="1" x14ac:dyDescent="0.2">
      <c r="A857" s="35" t="s">
        <v>4870</v>
      </c>
      <c r="B857" s="36" t="s">
        <v>4871</v>
      </c>
      <c r="C857" s="37">
        <v>13101702</v>
      </c>
      <c r="D857" s="38" t="s">
        <v>4872</v>
      </c>
      <c r="E857" s="39" t="s">
        <v>4090</v>
      </c>
      <c r="F857" s="37" t="s">
        <v>4091</v>
      </c>
    </row>
    <row r="858" spans="1:6" ht="14.25" customHeight="1" x14ac:dyDescent="0.2">
      <c r="A858" s="35" t="s">
        <v>4873</v>
      </c>
      <c r="B858" s="36" t="s">
        <v>4874</v>
      </c>
      <c r="C858" s="37">
        <v>13101703</v>
      </c>
      <c r="D858" s="38" t="s">
        <v>4875</v>
      </c>
      <c r="E858" s="39" t="s">
        <v>4090</v>
      </c>
      <c r="F858" s="37" t="s">
        <v>4091</v>
      </c>
    </row>
    <row r="859" spans="1:6" ht="14.25" customHeight="1" x14ac:dyDescent="0.2">
      <c r="A859" s="35" t="s">
        <v>4876</v>
      </c>
      <c r="B859" s="36" t="s">
        <v>4877</v>
      </c>
      <c r="C859" s="37">
        <v>13101704</v>
      </c>
      <c r="D859" s="38" t="s">
        <v>4878</v>
      </c>
      <c r="E859" s="39" t="s">
        <v>4090</v>
      </c>
      <c r="F859" s="37" t="s">
        <v>4091</v>
      </c>
    </row>
    <row r="860" spans="1:6" ht="14.25" customHeight="1" x14ac:dyDescent="0.2">
      <c r="A860" s="35" t="s">
        <v>4879</v>
      </c>
      <c r="B860" s="36" t="s">
        <v>4880</v>
      </c>
      <c r="C860" s="37">
        <v>13101705</v>
      </c>
      <c r="D860" s="38" t="s">
        <v>4881</v>
      </c>
      <c r="E860" s="39" t="s">
        <v>4090</v>
      </c>
      <c r="F860" s="37" t="s">
        <v>4091</v>
      </c>
    </row>
    <row r="861" spans="1:6" ht="14.25" customHeight="1" x14ac:dyDescent="0.2">
      <c r="A861" s="35" t="s">
        <v>4882</v>
      </c>
      <c r="B861" s="36" t="s">
        <v>4883</v>
      </c>
      <c r="C861" s="37">
        <v>13101706</v>
      </c>
      <c r="D861" s="38" t="s">
        <v>4884</v>
      </c>
      <c r="E861" s="39" t="s">
        <v>4090</v>
      </c>
      <c r="F861" s="37" t="s">
        <v>4091</v>
      </c>
    </row>
    <row r="862" spans="1:6" ht="14.25" customHeight="1" x14ac:dyDescent="0.2">
      <c r="A862" s="35" t="s">
        <v>4885</v>
      </c>
      <c r="B862" s="36" t="s">
        <v>4886</v>
      </c>
      <c r="C862" s="37">
        <v>13101707</v>
      </c>
      <c r="D862" s="38" t="s">
        <v>4887</v>
      </c>
      <c r="E862" s="39" t="s">
        <v>4090</v>
      </c>
      <c r="F862" s="37" t="s">
        <v>4091</v>
      </c>
    </row>
    <row r="863" spans="1:6" ht="14.25" customHeight="1" x14ac:dyDescent="0.2">
      <c r="A863" s="35" t="s">
        <v>4888</v>
      </c>
      <c r="B863" s="36" t="s">
        <v>4889</v>
      </c>
      <c r="C863" s="37">
        <v>13101708</v>
      </c>
      <c r="D863" s="38" t="s">
        <v>4890</v>
      </c>
      <c r="E863" s="39" t="s">
        <v>4090</v>
      </c>
      <c r="F863" s="37" t="s">
        <v>4091</v>
      </c>
    </row>
    <row r="864" spans="1:6" ht="14.25" customHeight="1" x14ac:dyDescent="0.2">
      <c r="A864" s="35" t="s">
        <v>4891</v>
      </c>
      <c r="B864" s="36" t="s">
        <v>4892</v>
      </c>
      <c r="C864" s="37">
        <v>13101709</v>
      </c>
      <c r="D864" s="38" t="s">
        <v>4893</v>
      </c>
      <c r="E864" s="39" t="s">
        <v>4090</v>
      </c>
      <c r="F864" s="37" t="s">
        <v>4091</v>
      </c>
    </row>
    <row r="865" spans="1:6" ht="14.25" customHeight="1" x14ac:dyDescent="0.2">
      <c r="A865" s="35" t="s">
        <v>4894</v>
      </c>
      <c r="B865" s="36" t="s">
        <v>4895</v>
      </c>
      <c r="C865" s="37">
        <v>13101710</v>
      </c>
      <c r="D865" s="38" t="s">
        <v>4896</v>
      </c>
      <c r="E865" s="39" t="s">
        <v>4090</v>
      </c>
      <c r="F865" s="37" t="s">
        <v>4091</v>
      </c>
    </row>
    <row r="866" spans="1:6" ht="14.25" customHeight="1" x14ac:dyDescent="0.2">
      <c r="A866" s="35" t="s">
        <v>4897</v>
      </c>
      <c r="B866" s="36" t="s">
        <v>4898</v>
      </c>
      <c r="C866" s="37">
        <v>13101711</v>
      </c>
      <c r="D866" s="38" t="s">
        <v>4899</v>
      </c>
      <c r="E866" s="39" t="s">
        <v>4090</v>
      </c>
      <c r="F866" s="37" t="s">
        <v>4091</v>
      </c>
    </row>
    <row r="867" spans="1:6" ht="14.25" customHeight="1" x14ac:dyDescent="0.2">
      <c r="A867" s="35" t="s">
        <v>4900</v>
      </c>
      <c r="B867" s="36" t="s">
        <v>4901</v>
      </c>
      <c r="C867" s="37">
        <v>13101712</v>
      </c>
      <c r="D867" s="38" t="s">
        <v>4902</v>
      </c>
      <c r="E867" s="39" t="s">
        <v>4090</v>
      </c>
      <c r="F867" s="37" t="s">
        <v>4091</v>
      </c>
    </row>
    <row r="868" spans="1:6" ht="14.25" customHeight="1" x14ac:dyDescent="0.2">
      <c r="A868" s="35" t="s">
        <v>4903</v>
      </c>
      <c r="B868" s="36" t="s">
        <v>4904</v>
      </c>
      <c r="C868" s="37">
        <v>13101713</v>
      </c>
      <c r="D868" s="38" t="s">
        <v>4905</v>
      </c>
      <c r="E868" s="39" t="s">
        <v>4090</v>
      </c>
      <c r="F868" s="37" t="s">
        <v>4091</v>
      </c>
    </row>
    <row r="869" spans="1:6" ht="14.25" customHeight="1" x14ac:dyDescent="0.2">
      <c r="A869" s="35" t="s">
        <v>4906</v>
      </c>
      <c r="B869" s="36" t="s">
        <v>4907</v>
      </c>
      <c r="C869" s="37">
        <v>13101714</v>
      </c>
      <c r="D869" s="38" t="s">
        <v>4908</v>
      </c>
      <c r="E869" s="39" t="s">
        <v>4090</v>
      </c>
      <c r="F869" s="37" t="s">
        <v>4091</v>
      </c>
    </row>
    <row r="870" spans="1:6" ht="14.25" customHeight="1" x14ac:dyDescent="0.2">
      <c r="A870" s="35" t="s">
        <v>4909</v>
      </c>
      <c r="B870" s="36" t="s">
        <v>4910</v>
      </c>
      <c r="C870" s="37">
        <v>13101715</v>
      </c>
      <c r="D870" s="38" t="s">
        <v>4911</v>
      </c>
      <c r="E870" s="39" t="s">
        <v>4090</v>
      </c>
      <c r="F870" s="37" t="s">
        <v>4091</v>
      </c>
    </row>
    <row r="871" spans="1:6" ht="14.25" customHeight="1" x14ac:dyDescent="0.2">
      <c r="A871" s="35" t="s">
        <v>4912</v>
      </c>
      <c r="B871" s="36" t="s">
        <v>4913</v>
      </c>
      <c r="C871" s="37">
        <v>13101716</v>
      </c>
      <c r="D871" s="38" t="s">
        <v>4914</v>
      </c>
      <c r="E871" s="39" t="s">
        <v>4090</v>
      </c>
      <c r="F871" s="37" t="s">
        <v>4091</v>
      </c>
    </row>
    <row r="872" spans="1:6" ht="14.25" customHeight="1" x14ac:dyDescent="0.2">
      <c r="A872" s="35" t="s">
        <v>4915</v>
      </c>
      <c r="B872" s="36" t="s">
        <v>4916</v>
      </c>
      <c r="C872" s="37">
        <v>13101717</v>
      </c>
      <c r="D872" s="38" t="s">
        <v>4917</v>
      </c>
      <c r="E872" s="39" t="s">
        <v>4090</v>
      </c>
      <c r="F872" s="37" t="s">
        <v>4091</v>
      </c>
    </row>
    <row r="873" spans="1:6" ht="14.25" customHeight="1" x14ac:dyDescent="0.2">
      <c r="A873" s="35" t="s">
        <v>4918</v>
      </c>
      <c r="B873" s="36" t="s">
        <v>4919</v>
      </c>
      <c r="C873" s="37">
        <v>13101718</v>
      </c>
      <c r="D873" s="38" t="s">
        <v>4920</v>
      </c>
      <c r="E873" s="39" t="s">
        <v>4090</v>
      </c>
      <c r="F873" s="37" t="s">
        <v>4091</v>
      </c>
    </row>
    <row r="874" spans="1:6" ht="14.25" customHeight="1" x14ac:dyDescent="0.2">
      <c r="A874" s="35" t="s">
        <v>4921</v>
      </c>
      <c r="B874" s="36" t="s">
        <v>4922</v>
      </c>
      <c r="C874" s="37">
        <v>13101719</v>
      </c>
      <c r="D874" s="38" t="s">
        <v>4923</v>
      </c>
      <c r="E874" s="39" t="s">
        <v>4090</v>
      </c>
      <c r="F874" s="37" t="s">
        <v>4091</v>
      </c>
    </row>
    <row r="875" spans="1:6" ht="14.25" customHeight="1" x14ac:dyDescent="0.2">
      <c r="A875" s="35" t="s">
        <v>4924</v>
      </c>
      <c r="B875" s="36" t="s">
        <v>4925</v>
      </c>
      <c r="C875" s="37">
        <v>13101720</v>
      </c>
      <c r="D875" s="38" t="s">
        <v>4926</v>
      </c>
      <c r="E875" s="39" t="s">
        <v>4090</v>
      </c>
      <c r="F875" s="37" t="s">
        <v>4091</v>
      </c>
    </row>
    <row r="876" spans="1:6" ht="14.25" customHeight="1" x14ac:dyDescent="0.2">
      <c r="A876" s="35" t="s">
        <v>4927</v>
      </c>
      <c r="B876" s="36" t="s">
        <v>4928</v>
      </c>
      <c r="C876" s="37">
        <v>13101721</v>
      </c>
      <c r="D876" s="38" t="s">
        <v>4929</v>
      </c>
      <c r="E876" s="39" t="s">
        <v>4090</v>
      </c>
      <c r="F876" s="37" t="s">
        <v>4091</v>
      </c>
    </row>
    <row r="877" spans="1:6" ht="14.25" customHeight="1" x14ac:dyDescent="0.2">
      <c r="A877" s="35" t="s">
        <v>4930</v>
      </c>
      <c r="B877" s="36" t="s">
        <v>4931</v>
      </c>
      <c r="C877" s="37">
        <v>13101722</v>
      </c>
      <c r="D877" s="38" t="s">
        <v>4932</v>
      </c>
      <c r="E877" s="39" t="s">
        <v>4090</v>
      </c>
      <c r="F877" s="37" t="s">
        <v>4091</v>
      </c>
    </row>
    <row r="878" spans="1:6" ht="14.25" customHeight="1" x14ac:dyDescent="0.2">
      <c r="A878" s="35" t="s">
        <v>4933</v>
      </c>
      <c r="B878" s="36" t="s">
        <v>4934</v>
      </c>
      <c r="C878" s="37">
        <v>13101723</v>
      </c>
      <c r="D878" s="38" t="s">
        <v>4935</v>
      </c>
      <c r="E878" s="39" t="s">
        <v>3585</v>
      </c>
      <c r="F878" s="37" t="s">
        <v>4091</v>
      </c>
    </row>
    <row r="879" spans="1:6" ht="14.25" customHeight="1" x14ac:dyDescent="0.2">
      <c r="A879" s="35" t="s">
        <v>4936</v>
      </c>
      <c r="B879" s="36" t="s">
        <v>4937</v>
      </c>
      <c r="C879" s="37">
        <v>13101724</v>
      </c>
      <c r="D879" s="38" t="s">
        <v>4938</v>
      </c>
      <c r="E879" s="39" t="s">
        <v>4090</v>
      </c>
      <c r="F879" s="37" t="s">
        <v>4091</v>
      </c>
    </row>
    <row r="880" spans="1:6" ht="14.25" customHeight="1" x14ac:dyDescent="0.2">
      <c r="A880" s="35" t="s">
        <v>4939</v>
      </c>
      <c r="B880" s="36" t="s">
        <v>4940</v>
      </c>
      <c r="C880" s="37">
        <v>13101902</v>
      </c>
      <c r="D880" s="38" t="s">
        <v>4941</v>
      </c>
      <c r="E880" s="39" t="s">
        <v>3585</v>
      </c>
      <c r="F880" s="37" t="s">
        <v>3581</v>
      </c>
    </row>
    <row r="881" spans="1:6" ht="14.25" customHeight="1" x14ac:dyDescent="0.2">
      <c r="A881" s="35" t="s">
        <v>4942</v>
      </c>
      <c r="B881" s="36" t="s">
        <v>4943</v>
      </c>
      <c r="C881" s="37">
        <v>13101903</v>
      </c>
      <c r="D881" s="38" t="s">
        <v>4944</v>
      </c>
      <c r="E881" s="39" t="s">
        <v>3585</v>
      </c>
      <c r="F881" s="37" t="s">
        <v>3581</v>
      </c>
    </row>
    <row r="882" spans="1:6" ht="14.25" customHeight="1" x14ac:dyDescent="0.2">
      <c r="A882" s="35" t="s">
        <v>4945</v>
      </c>
      <c r="B882" s="36" t="s">
        <v>4946</v>
      </c>
      <c r="C882" s="37">
        <v>13101904</v>
      </c>
      <c r="D882" s="38" t="s">
        <v>4947</v>
      </c>
      <c r="E882" s="39" t="s">
        <v>4090</v>
      </c>
      <c r="F882" s="37" t="s">
        <v>3581</v>
      </c>
    </row>
    <row r="883" spans="1:6" ht="14.25" customHeight="1" x14ac:dyDescent="0.2">
      <c r="A883" s="35" t="s">
        <v>4948</v>
      </c>
      <c r="B883" s="36" t="s">
        <v>4949</v>
      </c>
      <c r="C883" s="37">
        <v>13101905</v>
      </c>
      <c r="D883" s="38" t="s">
        <v>4950</v>
      </c>
      <c r="E883" s="39" t="s">
        <v>4090</v>
      </c>
      <c r="F883" s="37" t="s">
        <v>3581</v>
      </c>
    </row>
    <row r="884" spans="1:6" ht="14.25" customHeight="1" x14ac:dyDescent="0.2">
      <c r="A884" s="35" t="s">
        <v>4951</v>
      </c>
      <c r="B884" s="36" t="s">
        <v>4952</v>
      </c>
      <c r="C884" s="37">
        <v>13101906</v>
      </c>
      <c r="D884" s="38" t="s">
        <v>4953</v>
      </c>
      <c r="E884" s="39" t="s">
        <v>3585</v>
      </c>
      <c r="F884" s="37" t="s">
        <v>3581</v>
      </c>
    </row>
    <row r="885" spans="1:6" ht="14.25" customHeight="1" x14ac:dyDescent="0.2">
      <c r="A885" s="35" t="s">
        <v>4954</v>
      </c>
      <c r="B885" s="36" t="s">
        <v>4955</v>
      </c>
      <c r="C885" s="37">
        <v>13102001</v>
      </c>
      <c r="D885" s="38" t="s">
        <v>4956</v>
      </c>
      <c r="E885" s="39" t="s">
        <v>3585</v>
      </c>
      <c r="F885" s="37" t="s">
        <v>3581</v>
      </c>
    </row>
    <row r="886" spans="1:6" ht="14.25" customHeight="1" x14ac:dyDescent="0.2">
      <c r="A886" s="35" t="s">
        <v>4957</v>
      </c>
      <c r="B886" s="36" t="s">
        <v>4958</v>
      </c>
      <c r="C886" s="37">
        <v>13102002</v>
      </c>
      <c r="D886" s="38" t="s">
        <v>4959</v>
      </c>
      <c r="E886" s="39" t="s">
        <v>3585</v>
      </c>
      <c r="F886" s="37" t="s">
        <v>3581</v>
      </c>
    </row>
    <row r="887" spans="1:6" ht="14.25" customHeight="1" x14ac:dyDescent="0.2">
      <c r="A887" s="35" t="s">
        <v>4960</v>
      </c>
      <c r="B887" s="36" t="s">
        <v>4961</v>
      </c>
      <c r="C887" s="37">
        <v>13102003</v>
      </c>
      <c r="D887" s="38" t="s">
        <v>4960</v>
      </c>
      <c r="E887" s="39" t="s">
        <v>3585</v>
      </c>
      <c r="F887" s="37" t="s">
        <v>3581</v>
      </c>
    </row>
    <row r="888" spans="1:6" ht="14.25" customHeight="1" x14ac:dyDescent="0.2">
      <c r="A888" s="35" t="s">
        <v>4962</v>
      </c>
      <c r="B888" s="36" t="s">
        <v>4963</v>
      </c>
      <c r="C888" s="37">
        <v>13102005</v>
      </c>
      <c r="D888" s="38" t="s">
        <v>4964</v>
      </c>
      <c r="E888" s="39" t="s">
        <v>3585</v>
      </c>
      <c r="F888" s="37" t="s">
        <v>3581</v>
      </c>
    </row>
    <row r="889" spans="1:6" ht="14.25" customHeight="1" x14ac:dyDescent="0.2">
      <c r="A889" s="35" t="s">
        <v>4965</v>
      </c>
      <c r="B889" s="36" t="s">
        <v>4966</v>
      </c>
      <c r="C889" s="37">
        <v>13102006</v>
      </c>
      <c r="D889" s="38" t="s">
        <v>4967</v>
      </c>
      <c r="E889" s="39" t="s">
        <v>3585</v>
      </c>
      <c r="F889" s="37" t="s">
        <v>3581</v>
      </c>
    </row>
    <row r="890" spans="1:6" ht="14.25" customHeight="1" x14ac:dyDescent="0.2">
      <c r="A890" s="35" t="s">
        <v>4968</v>
      </c>
      <c r="B890" s="36" t="s">
        <v>4969</v>
      </c>
      <c r="C890" s="37">
        <v>13102008</v>
      </c>
      <c r="D890" s="38" t="s">
        <v>4970</v>
      </c>
      <c r="E890" s="39" t="s">
        <v>3585</v>
      </c>
      <c r="F890" s="37" t="s">
        <v>3581</v>
      </c>
    </row>
    <row r="891" spans="1:6" ht="14.25" customHeight="1" x14ac:dyDescent="0.2">
      <c r="A891" s="35" t="s">
        <v>4971</v>
      </c>
      <c r="B891" s="36" t="s">
        <v>4972</v>
      </c>
      <c r="C891" s="37">
        <v>13102009</v>
      </c>
      <c r="D891" s="38" t="s">
        <v>4973</v>
      </c>
      <c r="E891" s="39" t="s">
        <v>3585</v>
      </c>
      <c r="F891" s="37" t="s">
        <v>3581</v>
      </c>
    </row>
    <row r="892" spans="1:6" ht="14.25" customHeight="1" x14ac:dyDescent="0.2">
      <c r="A892" s="35" t="s">
        <v>4974</v>
      </c>
      <c r="B892" s="36" t="s">
        <v>4975</v>
      </c>
      <c r="C892" s="37">
        <v>13102010</v>
      </c>
      <c r="D892" s="38" t="s">
        <v>4976</v>
      </c>
      <c r="E892" s="39" t="s">
        <v>3585</v>
      </c>
      <c r="F892" s="37" t="s">
        <v>3581</v>
      </c>
    </row>
    <row r="893" spans="1:6" ht="14.25" customHeight="1" x14ac:dyDescent="0.2">
      <c r="A893" s="35" t="s">
        <v>4977</v>
      </c>
      <c r="B893" s="36" t="s">
        <v>4978</v>
      </c>
      <c r="C893" s="37">
        <v>13102011</v>
      </c>
      <c r="D893" s="38" t="s">
        <v>4979</v>
      </c>
      <c r="E893" s="39" t="s">
        <v>3585</v>
      </c>
      <c r="F893" s="37" t="s">
        <v>3581</v>
      </c>
    </row>
    <row r="894" spans="1:6" ht="14.25" customHeight="1" x14ac:dyDescent="0.2">
      <c r="A894" s="35" t="s">
        <v>4980</v>
      </c>
      <c r="B894" s="36" t="s">
        <v>4981</v>
      </c>
      <c r="C894" s="37">
        <v>13102012</v>
      </c>
      <c r="D894" s="38" t="s">
        <v>4982</v>
      </c>
      <c r="E894" s="39" t="s">
        <v>3585</v>
      </c>
      <c r="F894" s="37" t="s">
        <v>3581</v>
      </c>
    </row>
    <row r="895" spans="1:6" ht="14.25" customHeight="1" x14ac:dyDescent="0.2">
      <c r="A895" s="35" t="s">
        <v>4983</v>
      </c>
      <c r="B895" s="36" t="s">
        <v>4984</v>
      </c>
      <c r="C895" s="37">
        <v>13102013</v>
      </c>
      <c r="D895" s="38" t="s">
        <v>4985</v>
      </c>
      <c r="E895" s="39" t="s">
        <v>3585</v>
      </c>
      <c r="F895" s="37" t="s">
        <v>3581</v>
      </c>
    </row>
    <row r="896" spans="1:6" ht="14.25" customHeight="1" x14ac:dyDescent="0.2">
      <c r="A896" s="35" t="s">
        <v>4986</v>
      </c>
      <c r="B896" s="36" t="s">
        <v>4987</v>
      </c>
      <c r="C896" s="37">
        <v>13102014</v>
      </c>
      <c r="D896" s="38" t="s">
        <v>4988</v>
      </c>
      <c r="E896" s="39" t="s">
        <v>3585</v>
      </c>
      <c r="F896" s="37" t="s">
        <v>3581</v>
      </c>
    </row>
    <row r="897" spans="1:6" ht="14.25" customHeight="1" x14ac:dyDescent="0.2">
      <c r="A897" s="35" t="s">
        <v>4989</v>
      </c>
      <c r="B897" s="36" t="s">
        <v>4990</v>
      </c>
      <c r="C897" s="37">
        <v>13102015</v>
      </c>
      <c r="D897" s="38" t="s">
        <v>4989</v>
      </c>
      <c r="E897" s="39" t="s">
        <v>3585</v>
      </c>
      <c r="F897" s="37" t="s">
        <v>3581</v>
      </c>
    </row>
    <row r="898" spans="1:6" ht="14.25" customHeight="1" x14ac:dyDescent="0.2">
      <c r="A898" s="35" t="s">
        <v>4991</v>
      </c>
      <c r="B898" s="36" t="s">
        <v>4992</v>
      </c>
      <c r="C898" s="37">
        <v>13102016</v>
      </c>
      <c r="D898" s="38" t="s">
        <v>4993</v>
      </c>
      <c r="E898" s="39" t="s">
        <v>3585</v>
      </c>
      <c r="F898" s="37" t="s">
        <v>3581</v>
      </c>
    </row>
    <row r="899" spans="1:6" ht="14.25" customHeight="1" x14ac:dyDescent="0.2">
      <c r="A899" s="35" t="s">
        <v>4994</v>
      </c>
      <c r="B899" s="36" t="s">
        <v>4995</v>
      </c>
      <c r="C899" s="37">
        <v>13102017</v>
      </c>
      <c r="D899" s="38" t="s">
        <v>4996</v>
      </c>
      <c r="E899" s="39" t="s">
        <v>3585</v>
      </c>
      <c r="F899" s="37" t="s">
        <v>3581</v>
      </c>
    </row>
    <row r="900" spans="1:6" ht="14.25" customHeight="1" x14ac:dyDescent="0.2">
      <c r="A900" s="35" t="s">
        <v>4997</v>
      </c>
      <c r="B900" s="36" t="s">
        <v>4998</v>
      </c>
      <c r="C900" s="37">
        <v>13102018</v>
      </c>
      <c r="D900" s="38" t="s">
        <v>4999</v>
      </c>
      <c r="E900" s="39" t="s">
        <v>3585</v>
      </c>
      <c r="F900" s="37" t="s">
        <v>3581</v>
      </c>
    </row>
    <row r="901" spans="1:6" ht="14.25" customHeight="1" x14ac:dyDescent="0.2">
      <c r="A901" s="35" t="s">
        <v>5000</v>
      </c>
      <c r="B901" s="36" t="s">
        <v>5001</v>
      </c>
      <c r="C901" s="37">
        <v>13102019</v>
      </c>
      <c r="D901" s="38" t="s">
        <v>5002</v>
      </c>
      <c r="E901" s="39" t="s">
        <v>3585</v>
      </c>
      <c r="F901" s="37" t="s">
        <v>3581</v>
      </c>
    </row>
    <row r="902" spans="1:6" ht="14.25" customHeight="1" x14ac:dyDescent="0.2">
      <c r="A902" s="35" t="s">
        <v>5003</v>
      </c>
      <c r="B902" s="36" t="s">
        <v>5004</v>
      </c>
      <c r="C902" s="37">
        <v>13102020</v>
      </c>
      <c r="D902" s="38" t="s">
        <v>5005</v>
      </c>
      <c r="E902" s="39" t="s">
        <v>3585</v>
      </c>
      <c r="F902" s="37" t="s">
        <v>3581</v>
      </c>
    </row>
    <row r="903" spans="1:6" ht="14.25" customHeight="1" x14ac:dyDescent="0.2">
      <c r="A903" s="35" t="s">
        <v>5006</v>
      </c>
      <c r="B903" s="36" t="s">
        <v>5007</v>
      </c>
      <c r="C903" s="37">
        <v>13102021</v>
      </c>
      <c r="D903" s="38" t="s">
        <v>5008</v>
      </c>
      <c r="E903" s="39" t="s">
        <v>3585</v>
      </c>
      <c r="F903" s="37" t="s">
        <v>3581</v>
      </c>
    </row>
    <row r="904" spans="1:6" ht="14.25" customHeight="1" x14ac:dyDescent="0.2">
      <c r="A904" s="35" t="s">
        <v>5009</v>
      </c>
      <c r="B904" s="36" t="s">
        <v>5010</v>
      </c>
      <c r="C904" s="37">
        <v>13102023</v>
      </c>
      <c r="D904" s="38" t="s">
        <v>5009</v>
      </c>
      <c r="E904" s="39" t="s">
        <v>3585</v>
      </c>
      <c r="F904" s="37" t="s">
        <v>3581</v>
      </c>
    </row>
    <row r="905" spans="1:6" ht="14.25" customHeight="1" x14ac:dyDescent="0.2">
      <c r="A905" s="35" t="s">
        <v>5011</v>
      </c>
      <c r="B905" s="36" t="s">
        <v>5012</v>
      </c>
      <c r="C905" s="37">
        <v>13102022</v>
      </c>
      <c r="D905" s="38" t="s">
        <v>5013</v>
      </c>
      <c r="E905" s="39" t="s">
        <v>3585</v>
      </c>
      <c r="F905" s="37" t="s">
        <v>3581</v>
      </c>
    </row>
    <row r="906" spans="1:6" ht="14.25" customHeight="1" x14ac:dyDescent="0.2">
      <c r="A906" s="35" t="s">
        <v>5014</v>
      </c>
      <c r="B906" s="36" t="s">
        <v>5015</v>
      </c>
      <c r="C906" s="37">
        <v>13102024</v>
      </c>
      <c r="D906" s="38" t="s">
        <v>5016</v>
      </c>
      <c r="E906" s="39" t="s">
        <v>3585</v>
      </c>
      <c r="F906" s="37" t="s">
        <v>3581</v>
      </c>
    </row>
    <row r="907" spans="1:6" ht="14.25" customHeight="1" x14ac:dyDescent="0.2">
      <c r="A907" s="35" t="s">
        <v>5017</v>
      </c>
      <c r="B907" s="36" t="s">
        <v>5018</v>
      </c>
      <c r="C907" s="37">
        <v>13102025</v>
      </c>
      <c r="D907" s="38" t="s">
        <v>5019</v>
      </c>
      <c r="E907" s="39" t="s">
        <v>3585</v>
      </c>
      <c r="F907" s="37" t="s">
        <v>3581</v>
      </c>
    </row>
    <row r="908" spans="1:6" ht="14.25" customHeight="1" x14ac:dyDescent="0.2">
      <c r="A908" s="35" t="s">
        <v>5020</v>
      </c>
      <c r="B908" s="36" t="s">
        <v>5021</v>
      </c>
      <c r="C908" s="37">
        <v>13102026</v>
      </c>
      <c r="D908" s="38" t="s">
        <v>5022</v>
      </c>
      <c r="E908" s="39" t="s">
        <v>3585</v>
      </c>
      <c r="F908" s="37" t="s">
        <v>3581</v>
      </c>
    </row>
    <row r="909" spans="1:6" ht="14.25" customHeight="1" x14ac:dyDescent="0.2">
      <c r="A909" s="35" t="s">
        <v>5023</v>
      </c>
      <c r="B909" s="36" t="s">
        <v>5024</v>
      </c>
      <c r="C909" s="37">
        <v>13102027</v>
      </c>
      <c r="D909" s="38" t="s">
        <v>5025</v>
      </c>
      <c r="E909" s="39" t="s">
        <v>3585</v>
      </c>
      <c r="F909" s="37" t="s">
        <v>3581</v>
      </c>
    </row>
    <row r="910" spans="1:6" ht="14.25" customHeight="1" x14ac:dyDescent="0.2">
      <c r="A910" s="35" t="s">
        <v>5026</v>
      </c>
      <c r="B910" s="36" t="s">
        <v>5027</v>
      </c>
      <c r="C910" s="37">
        <v>13102028</v>
      </c>
      <c r="D910" s="38" t="s">
        <v>5028</v>
      </c>
      <c r="E910" s="39" t="s">
        <v>3585</v>
      </c>
      <c r="F910" s="37" t="s">
        <v>3581</v>
      </c>
    </row>
    <row r="911" spans="1:6" ht="14.25" customHeight="1" x14ac:dyDescent="0.2">
      <c r="A911" s="35" t="s">
        <v>5029</v>
      </c>
      <c r="B911" s="36" t="s">
        <v>5030</v>
      </c>
      <c r="C911" s="37">
        <v>13102029</v>
      </c>
      <c r="D911" s="38" t="s">
        <v>5031</v>
      </c>
      <c r="E911" s="39" t="s">
        <v>3585</v>
      </c>
      <c r="F911" s="37" t="s">
        <v>3581</v>
      </c>
    </row>
    <row r="912" spans="1:6" ht="14.25" customHeight="1" x14ac:dyDescent="0.2">
      <c r="A912" s="35" t="s">
        <v>5032</v>
      </c>
      <c r="B912" s="36" t="s">
        <v>5033</v>
      </c>
      <c r="C912" s="37">
        <v>13102030</v>
      </c>
      <c r="D912" s="38" t="s">
        <v>5034</v>
      </c>
      <c r="E912" s="39" t="s">
        <v>3585</v>
      </c>
      <c r="F912" s="37" t="s">
        <v>3581</v>
      </c>
    </row>
    <row r="913" spans="1:6" ht="14.25" customHeight="1" x14ac:dyDescent="0.2">
      <c r="A913" s="35" t="s">
        <v>5035</v>
      </c>
      <c r="B913" s="36" t="s">
        <v>5036</v>
      </c>
      <c r="C913" s="37">
        <v>13102031</v>
      </c>
      <c r="D913" s="38" t="s">
        <v>5037</v>
      </c>
      <c r="E913" s="39" t="s">
        <v>3585</v>
      </c>
      <c r="F913" s="37" t="s">
        <v>3581</v>
      </c>
    </row>
    <row r="914" spans="1:6" ht="14.25" customHeight="1" x14ac:dyDescent="0.2">
      <c r="A914" s="35" t="s">
        <v>5038</v>
      </c>
      <c r="B914" s="36" t="s">
        <v>5039</v>
      </c>
      <c r="C914" s="37">
        <v>13111001</v>
      </c>
      <c r="D914" s="38" t="s">
        <v>5040</v>
      </c>
      <c r="E914" s="39" t="s">
        <v>4090</v>
      </c>
      <c r="F914" s="37" t="s">
        <v>4091</v>
      </c>
    </row>
    <row r="915" spans="1:6" ht="14.25" customHeight="1" x14ac:dyDescent="0.2">
      <c r="A915" s="35" t="s">
        <v>5041</v>
      </c>
      <c r="B915" s="36" t="s">
        <v>5042</v>
      </c>
      <c r="C915" s="37">
        <v>13111002</v>
      </c>
      <c r="D915" s="38" t="s">
        <v>5043</v>
      </c>
      <c r="E915" s="39" t="s">
        <v>4090</v>
      </c>
      <c r="F915" s="37" t="s">
        <v>4091</v>
      </c>
    </row>
    <row r="916" spans="1:6" ht="14.25" customHeight="1" x14ac:dyDescent="0.2">
      <c r="A916" s="35" t="s">
        <v>5044</v>
      </c>
      <c r="B916" s="36" t="s">
        <v>5045</v>
      </c>
      <c r="C916" s="37">
        <v>13111003</v>
      </c>
      <c r="D916" s="38" t="s">
        <v>5046</v>
      </c>
      <c r="E916" s="39" t="s">
        <v>4090</v>
      </c>
      <c r="F916" s="37" t="s">
        <v>4091</v>
      </c>
    </row>
    <row r="917" spans="1:6" ht="14.25" customHeight="1" x14ac:dyDescent="0.2">
      <c r="A917" s="35" t="s">
        <v>5047</v>
      </c>
      <c r="B917" s="36" t="s">
        <v>5048</v>
      </c>
      <c r="C917" s="37">
        <v>13111004</v>
      </c>
      <c r="D917" s="38" t="s">
        <v>5049</v>
      </c>
      <c r="E917" s="39" t="s">
        <v>4090</v>
      </c>
      <c r="F917" s="37" t="s">
        <v>4091</v>
      </c>
    </row>
    <row r="918" spans="1:6" ht="14.25" customHeight="1" x14ac:dyDescent="0.2">
      <c r="A918" s="35" t="s">
        <v>5050</v>
      </c>
      <c r="B918" s="36" t="s">
        <v>5051</v>
      </c>
      <c r="C918" s="37">
        <v>13111005</v>
      </c>
      <c r="D918" s="38" t="s">
        <v>5052</v>
      </c>
      <c r="E918" s="39" t="s">
        <v>4090</v>
      </c>
      <c r="F918" s="37" t="s">
        <v>4091</v>
      </c>
    </row>
    <row r="919" spans="1:6" ht="14.25" customHeight="1" x14ac:dyDescent="0.2">
      <c r="A919" s="35" t="s">
        <v>5053</v>
      </c>
      <c r="B919" s="36" t="s">
        <v>5054</v>
      </c>
      <c r="C919" s="37">
        <v>13111006</v>
      </c>
      <c r="D919" s="38" t="s">
        <v>5055</v>
      </c>
      <c r="E919" s="39" t="s">
        <v>4090</v>
      </c>
      <c r="F919" s="37" t="s">
        <v>4091</v>
      </c>
    </row>
    <row r="920" spans="1:6" ht="14.25" customHeight="1" x14ac:dyDescent="0.2">
      <c r="A920" s="35" t="s">
        <v>5056</v>
      </c>
      <c r="B920" s="36" t="s">
        <v>5057</v>
      </c>
      <c r="C920" s="37">
        <v>13111007</v>
      </c>
      <c r="D920" s="38" t="s">
        <v>5058</v>
      </c>
      <c r="E920" s="39" t="s">
        <v>4090</v>
      </c>
      <c r="F920" s="37" t="s">
        <v>4091</v>
      </c>
    </row>
    <row r="921" spans="1:6" ht="14.25" customHeight="1" x14ac:dyDescent="0.2">
      <c r="A921" s="35" t="s">
        <v>5059</v>
      </c>
      <c r="B921" s="36" t="s">
        <v>5060</v>
      </c>
      <c r="C921" s="37">
        <v>13111008</v>
      </c>
      <c r="D921" s="38" t="s">
        <v>5061</v>
      </c>
      <c r="E921" s="39" t="s">
        <v>4090</v>
      </c>
      <c r="F921" s="37" t="s">
        <v>4091</v>
      </c>
    </row>
    <row r="922" spans="1:6" ht="14.25" customHeight="1" x14ac:dyDescent="0.2">
      <c r="A922" s="35" t="s">
        <v>5062</v>
      </c>
      <c r="B922" s="36" t="s">
        <v>5063</v>
      </c>
      <c r="C922" s="37">
        <v>13111009</v>
      </c>
      <c r="D922" s="38" t="s">
        <v>5064</v>
      </c>
      <c r="E922" s="39" t="s">
        <v>4090</v>
      </c>
      <c r="F922" s="37" t="s">
        <v>4091</v>
      </c>
    </row>
    <row r="923" spans="1:6" ht="14.25" customHeight="1" x14ac:dyDescent="0.2">
      <c r="A923" s="35" t="s">
        <v>5065</v>
      </c>
      <c r="B923" s="36" t="s">
        <v>5066</v>
      </c>
      <c r="C923" s="37">
        <v>13111010</v>
      </c>
      <c r="D923" s="38" t="s">
        <v>5067</v>
      </c>
      <c r="E923" s="39" t="s">
        <v>4090</v>
      </c>
      <c r="F923" s="37" t="s">
        <v>4091</v>
      </c>
    </row>
    <row r="924" spans="1:6" ht="14.25" customHeight="1" x14ac:dyDescent="0.2">
      <c r="A924" s="35" t="s">
        <v>5068</v>
      </c>
      <c r="B924" s="36" t="s">
        <v>5069</v>
      </c>
      <c r="C924" s="37">
        <v>13111011</v>
      </c>
      <c r="D924" s="38" t="s">
        <v>5070</v>
      </c>
      <c r="E924" s="39" t="s">
        <v>4090</v>
      </c>
      <c r="F924" s="37" t="s">
        <v>4091</v>
      </c>
    </row>
    <row r="925" spans="1:6" ht="14.25" customHeight="1" x14ac:dyDescent="0.2">
      <c r="A925" s="35" t="s">
        <v>5071</v>
      </c>
      <c r="B925" s="36" t="s">
        <v>5072</v>
      </c>
      <c r="C925" s="37">
        <v>13111012</v>
      </c>
      <c r="D925" s="38" t="s">
        <v>5071</v>
      </c>
      <c r="E925" s="39" t="s">
        <v>4090</v>
      </c>
      <c r="F925" s="37" t="s">
        <v>4091</v>
      </c>
    </row>
    <row r="926" spans="1:6" ht="14.25" customHeight="1" x14ac:dyDescent="0.2">
      <c r="A926" s="35" t="s">
        <v>5073</v>
      </c>
      <c r="B926" s="36" t="s">
        <v>5074</v>
      </c>
      <c r="C926" s="37">
        <v>13111013</v>
      </c>
      <c r="D926" s="38" t="s">
        <v>5075</v>
      </c>
      <c r="E926" s="39" t="s">
        <v>4090</v>
      </c>
      <c r="F926" s="37" t="s">
        <v>4091</v>
      </c>
    </row>
    <row r="927" spans="1:6" ht="14.25" customHeight="1" x14ac:dyDescent="0.2">
      <c r="A927" s="35" t="s">
        <v>5076</v>
      </c>
      <c r="B927" s="36" t="s">
        <v>5077</v>
      </c>
      <c r="C927" s="37">
        <v>13111014</v>
      </c>
      <c r="D927" s="38" t="s">
        <v>5078</v>
      </c>
      <c r="E927" s="39" t="s">
        <v>4090</v>
      </c>
      <c r="F927" s="37" t="s">
        <v>4091</v>
      </c>
    </row>
    <row r="928" spans="1:6" ht="14.25" customHeight="1" x14ac:dyDescent="0.2">
      <c r="A928" s="35" t="s">
        <v>5079</v>
      </c>
      <c r="B928" s="36" t="s">
        <v>4992</v>
      </c>
      <c r="C928" s="37">
        <v>13111015</v>
      </c>
      <c r="D928" s="38" t="s">
        <v>5080</v>
      </c>
      <c r="E928" s="39" t="s">
        <v>4090</v>
      </c>
      <c r="F928" s="37" t="s">
        <v>4091</v>
      </c>
    </row>
    <row r="929" spans="1:6" ht="14.25" customHeight="1" x14ac:dyDescent="0.2">
      <c r="A929" s="35" t="s">
        <v>5081</v>
      </c>
      <c r="B929" s="36" t="s">
        <v>5082</v>
      </c>
      <c r="C929" s="37">
        <v>13111016</v>
      </c>
      <c r="D929" s="38" t="s">
        <v>5081</v>
      </c>
      <c r="E929" s="39" t="s">
        <v>4090</v>
      </c>
      <c r="F929" s="37" t="s">
        <v>4091</v>
      </c>
    </row>
    <row r="930" spans="1:6" ht="14.25" customHeight="1" x14ac:dyDescent="0.2">
      <c r="A930" s="35" t="s">
        <v>5083</v>
      </c>
      <c r="B930" s="36" t="s">
        <v>5084</v>
      </c>
      <c r="C930" s="37">
        <v>13111017</v>
      </c>
      <c r="D930" s="38" t="s">
        <v>5085</v>
      </c>
      <c r="E930" s="39" t="s">
        <v>4090</v>
      </c>
      <c r="F930" s="37" t="s">
        <v>4091</v>
      </c>
    </row>
    <row r="931" spans="1:6" ht="14.25" customHeight="1" x14ac:dyDescent="0.2">
      <c r="A931" s="35" t="s">
        <v>5086</v>
      </c>
      <c r="B931" s="36" t="s">
        <v>5087</v>
      </c>
      <c r="C931" s="37">
        <v>13111018</v>
      </c>
      <c r="D931" s="38" t="s">
        <v>5088</v>
      </c>
      <c r="E931" s="39" t="s">
        <v>4090</v>
      </c>
      <c r="F931" s="37" t="s">
        <v>4091</v>
      </c>
    </row>
    <row r="932" spans="1:6" ht="14.25" customHeight="1" x14ac:dyDescent="0.2">
      <c r="A932" s="35" t="s">
        <v>5089</v>
      </c>
      <c r="B932" s="36" t="s">
        <v>5012</v>
      </c>
      <c r="C932" s="37">
        <v>13111019</v>
      </c>
      <c r="D932" s="38" t="s">
        <v>5090</v>
      </c>
      <c r="E932" s="39" t="s">
        <v>4090</v>
      </c>
      <c r="F932" s="37" t="s">
        <v>4091</v>
      </c>
    </row>
    <row r="933" spans="1:6" ht="14.25" customHeight="1" x14ac:dyDescent="0.2">
      <c r="A933" s="35" t="s">
        <v>5091</v>
      </c>
      <c r="B933" s="36" t="s">
        <v>5092</v>
      </c>
      <c r="C933" s="37">
        <v>13111020</v>
      </c>
      <c r="D933" s="38" t="s">
        <v>5093</v>
      </c>
      <c r="E933" s="39" t="s">
        <v>4090</v>
      </c>
      <c r="F933" s="37" t="s">
        <v>4091</v>
      </c>
    </row>
    <row r="934" spans="1:6" ht="14.25" customHeight="1" x14ac:dyDescent="0.2">
      <c r="A934" s="35" t="s">
        <v>5094</v>
      </c>
      <c r="B934" s="36" t="s">
        <v>5095</v>
      </c>
      <c r="C934" s="37">
        <v>13111021</v>
      </c>
      <c r="D934" s="38" t="s">
        <v>5094</v>
      </c>
      <c r="E934" s="39" t="s">
        <v>4090</v>
      </c>
      <c r="F934" s="37" t="s">
        <v>4091</v>
      </c>
    </row>
    <row r="935" spans="1:6" ht="14.25" customHeight="1" x14ac:dyDescent="0.2">
      <c r="A935" s="35" t="s">
        <v>5096</v>
      </c>
      <c r="B935" s="36" t="s">
        <v>5097</v>
      </c>
      <c r="C935" s="37">
        <v>13111022</v>
      </c>
      <c r="D935" s="38" t="s">
        <v>5098</v>
      </c>
      <c r="E935" s="39" t="s">
        <v>4090</v>
      </c>
      <c r="F935" s="37" t="s">
        <v>4091</v>
      </c>
    </row>
    <row r="936" spans="1:6" ht="14.25" customHeight="1" x14ac:dyDescent="0.2">
      <c r="A936" s="35" t="s">
        <v>5099</v>
      </c>
      <c r="B936" s="36" t="s">
        <v>5100</v>
      </c>
      <c r="C936" s="37">
        <v>13111023</v>
      </c>
      <c r="D936" s="38" t="s">
        <v>5099</v>
      </c>
      <c r="E936" s="39" t="s">
        <v>4090</v>
      </c>
      <c r="F936" s="37" t="s">
        <v>4091</v>
      </c>
    </row>
    <row r="937" spans="1:6" ht="14.25" customHeight="1" x14ac:dyDescent="0.2">
      <c r="A937" s="35" t="s">
        <v>5101</v>
      </c>
      <c r="B937" s="36" t="s">
        <v>5102</v>
      </c>
      <c r="C937" s="37">
        <v>13111024</v>
      </c>
      <c r="D937" s="38" t="s">
        <v>5101</v>
      </c>
      <c r="E937" s="39" t="s">
        <v>4090</v>
      </c>
      <c r="F937" s="37" t="s">
        <v>4091</v>
      </c>
    </row>
    <row r="938" spans="1:6" ht="14.25" customHeight="1" x14ac:dyDescent="0.2">
      <c r="A938" s="35" t="s">
        <v>5103</v>
      </c>
      <c r="B938" s="36" t="s">
        <v>5104</v>
      </c>
      <c r="C938" s="37">
        <v>13111025</v>
      </c>
      <c r="D938" s="38" t="s">
        <v>5105</v>
      </c>
      <c r="E938" s="39" t="s">
        <v>4090</v>
      </c>
      <c r="F938" s="37" t="s">
        <v>4091</v>
      </c>
    </row>
    <row r="939" spans="1:6" ht="14.25" customHeight="1" x14ac:dyDescent="0.2">
      <c r="A939" s="35" t="s">
        <v>5106</v>
      </c>
      <c r="B939" s="36" t="s">
        <v>5107</v>
      </c>
      <c r="C939" s="37">
        <v>13111026</v>
      </c>
      <c r="D939" s="38" t="s">
        <v>5108</v>
      </c>
      <c r="E939" s="39" t="s">
        <v>4090</v>
      </c>
      <c r="F939" s="37" t="s">
        <v>4091</v>
      </c>
    </row>
    <row r="940" spans="1:6" ht="14.25" customHeight="1" x14ac:dyDescent="0.2">
      <c r="A940" s="35" t="s">
        <v>5109</v>
      </c>
      <c r="B940" s="36" t="s">
        <v>5110</v>
      </c>
      <c r="C940" s="37">
        <v>13111027</v>
      </c>
      <c r="D940" s="38" t="s">
        <v>5111</v>
      </c>
      <c r="E940" s="39" t="s">
        <v>4090</v>
      </c>
      <c r="F940" s="37" t="s">
        <v>4091</v>
      </c>
    </row>
    <row r="941" spans="1:6" ht="14.25" customHeight="1" x14ac:dyDescent="0.2">
      <c r="A941" s="35" t="s">
        <v>5112</v>
      </c>
      <c r="B941" s="36" t="s">
        <v>5113</v>
      </c>
      <c r="C941" s="37">
        <v>13111028</v>
      </c>
      <c r="D941" s="38" t="s">
        <v>5114</v>
      </c>
      <c r="E941" s="39" t="s">
        <v>4090</v>
      </c>
      <c r="F941" s="37" t="s">
        <v>4091</v>
      </c>
    </row>
    <row r="942" spans="1:6" ht="14.25" customHeight="1" x14ac:dyDescent="0.2">
      <c r="A942" s="35" t="s">
        <v>5115</v>
      </c>
      <c r="B942" s="36" t="s">
        <v>5116</v>
      </c>
      <c r="C942" s="37">
        <v>13111029</v>
      </c>
      <c r="D942" s="38" t="s">
        <v>5115</v>
      </c>
      <c r="E942" s="39" t="s">
        <v>4090</v>
      </c>
      <c r="F942" s="37" t="s">
        <v>4091</v>
      </c>
    </row>
    <row r="943" spans="1:6" ht="14.25" customHeight="1" x14ac:dyDescent="0.2">
      <c r="A943" s="35" t="s">
        <v>5117</v>
      </c>
      <c r="B943" s="36" t="s">
        <v>5118</v>
      </c>
      <c r="C943" s="37">
        <v>13111030</v>
      </c>
      <c r="D943" s="38" t="s">
        <v>5119</v>
      </c>
      <c r="E943" s="39" t="s">
        <v>4090</v>
      </c>
      <c r="F943" s="37" t="s">
        <v>4091</v>
      </c>
    </row>
    <row r="944" spans="1:6" ht="14.25" customHeight="1" x14ac:dyDescent="0.2">
      <c r="A944" s="35" t="s">
        <v>5120</v>
      </c>
      <c r="B944" s="36" t="s">
        <v>5121</v>
      </c>
      <c r="C944" s="37">
        <v>13111031</v>
      </c>
      <c r="D944" s="38" t="s">
        <v>5122</v>
      </c>
      <c r="E944" s="39" t="s">
        <v>4090</v>
      </c>
      <c r="F944" s="37" t="s">
        <v>4091</v>
      </c>
    </row>
    <row r="945" spans="1:6" ht="14.25" customHeight="1" x14ac:dyDescent="0.2">
      <c r="A945" s="35" t="s">
        <v>5123</v>
      </c>
      <c r="B945" s="36" t="s">
        <v>5124</v>
      </c>
      <c r="C945" s="37">
        <v>13111032</v>
      </c>
      <c r="D945" s="38" t="s">
        <v>5125</v>
      </c>
      <c r="E945" s="39" t="s">
        <v>4090</v>
      </c>
      <c r="F945" s="37" t="s">
        <v>4091</v>
      </c>
    </row>
    <row r="946" spans="1:6" ht="14.25" customHeight="1" x14ac:dyDescent="0.2">
      <c r="A946" s="35" t="s">
        <v>5126</v>
      </c>
      <c r="B946" s="36" t="s">
        <v>5127</v>
      </c>
      <c r="C946" s="37">
        <v>13111033</v>
      </c>
      <c r="D946" s="38" t="s">
        <v>5126</v>
      </c>
      <c r="E946" s="39" t="s">
        <v>4090</v>
      </c>
      <c r="F946" s="37" t="s">
        <v>4091</v>
      </c>
    </row>
    <row r="947" spans="1:6" ht="14.25" customHeight="1" x14ac:dyDescent="0.2">
      <c r="A947" s="35" t="s">
        <v>5128</v>
      </c>
      <c r="B947" s="36" t="s">
        <v>5129</v>
      </c>
      <c r="C947" s="37">
        <v>13111034</v>
      </c>
      <c r="D947" s="38" t="s">
        <v>5130</v>
      </c>
      <c r="E947" s="39" t="s">
        <v>4090</v>
      </c>
      <c r="F947" s="37" t="s">
        <v>4091</v>
      </c>
    </row>
    <row r="948" spans="1:6" ht="14.25" customHeight="1" x14ac:dyDescent="0.2">
      <c r="A948" s="35" t="s">
        <v>5131</v>
      </c>
      <c r="B948" s="36" t="s">
        <v>5132</v>
      </c>
      <c r="C948" s="37">
        <v>13111035</v>
      </c>
      <c r="D948" s="38" t="s">
        <v>5133</v>
      </c>
      <c r="E948" s="39" t="s">
        <v>4090</v>
      </c>
      <c r="F948" s="37" t="s">
        <v>4091</v>
      </c>
    </row>
    <row r="949" spans="1:6" ht="14.25" customHeight="1" x14ac:dyDescent="0.2">
      <c r="A949" s="35" t="s">
        <v>5134</v>
      </c>
      <c r="B949" s="36" t="s">
        <v>5135</v>
      </c>
      <c r="C949" s="37">
        <v>13111036</v>
      </c>
      <c r="D949" s="38" t="s">
        <v>5136</v>
      </c>
      <c r="E949" s="39" t="s">
        <v>4090</v>
      </c>
      <c r="F949" s="37" t="s">
        <v>4091</v>
      </c>
    </row>
    <row r="950" spans="1:6" ht="14.25" customHeight="1" x14ac:dyDescent="0.2">
      <c r="A950" s="35" t="s">
        <v>5137</v>
      </c>
      <c r="B950" s="36" t="s">
        <v>5138</v>
      </c>
      <c r="C950" s="37">
        <v>13111037</v>
      </c>
      <c r="D950" s="38" t="s">
        <v>5139</v>
      </c>
      <c r="E950" s="39" t="s">
        <v>4090</v>
      </c>
      <c r="F950" s="37" t="s">
        <v>4091</v>
      </c>
    </row>
    <row r="951" spans="1:6" ht="14.25" customHeight="1" x14ac:dyDescent="0.2">
      <c r="A951" s="35" t="s">
        <v>5140</v>
      </c>
      <c r="B951" s="36" t="s">
        <v>5141</v>
      </c>
      <c r="C951" s="37">
        <v>13111038</v>
      </c>
      <c r="D951" s="38" t="s">
        <v>5142</v>
      </c>
      <c r="E951" s="39" t="s">
        <v>4090</v>
      </c>
      <c r="F951" s="37" t="s">
        <v>4091</v>
      </c>
    </row>
    <row r="952" spans="1:6" ht="14.25" customHeight="1" x14ac:dyDescent="0.2">
      <c r="A952" s="35" t="s">
        <v>5143</v>
      </c>
      <c r="B952" s="36" t="s">
        <v>5144</v>
      </c>
      <c r="C952" s="37">
        <v>13111039</v>
      </c>
      <c r="D952" s="38" t="s">
        <v>5145</v>
      </c>
      <c r="E952" s="39" t="s">
        <v>4090</v>
      </c>
      <c r="F952" s="37" t="s">
        <v>4091</v>
      </c>
    </row>
    <row r="953" spans="1:6" ht="14.25" customHeight="1" x14ac:dyDescent="0.2">
      <c r="A953" s="35" t="s">
        <v>5146</v>
      </c>
      <c r="B953" s="36" t="s">
        <v>5147</v>
      </c>
      <c r="C953" s="37">
        <v>13111040</v>
      </c>
      <c r="D953" s="38" t="s">
        <v>5148</v>
      </c>
      <c r="E953" s="39" t="s">
        <v>4090</v>
      </c>
      <c r="F953" s="37" t="s">
        <v>4091</v>
      </c>
    </row>
    <row r="954" spans="1:6" ht="14.25" customHeight="1" x14ac:dyDescent="0.2">
      <c r="A954" s="35" t="s">
        <v>5149</v>
      </c>
      <c r="B954" s="36" t="s">
        <v>5150</v>
      </c>
      <c r="C954" s="37">
        <v>13111041</v>
      </c>
      <c r="D954" s="38" t="s">
        <v>5149</v>
      </c>
      <c r="E954" s="39" t="s">
        <v>4090</v>
      </c>
      <c r="F954" s="37" t="s">
        <v>4091</v>
      </c>
    </row>
    <row r="955" spans="1:6" ht="14.25" customHeight="1" x14ac:dyDescent="0.2">
      <c r="A955" s="35" t="s">
        <v>5151</v>
      </c>
      <c r="B955" s="36" t="s">
        <v>5152</v>
      </c>
      <c r="C955" s="37">
        <v>13111042</v>
      </c>
      <c r="D955" s="38" t="s">
        <v>5153</v>
      </c>
      <c r="E955" s="39" t="s">
        <v>4090</v>
      </c>
      <c r="F955" s="37" t="s">
        <v>4091</v>
      </c>
    </row>
    <row r="956" spans="1:6" ht="14.25" customHeight="1" x14ac:dyDescent="0.2">
      <c r="A956" s="35" t="s">
        <v>5154</v>
      </c>
      <c r="B956" s="36" t="s">
        <v>5155</v>
      </c>
      <c r="C956" s="37">
        <v>13111043</v>
      </c>
      <c r="D956" s="38" t="s">
        <v>5156</v>
      </c>
      <c r="E956" s="39" t="s">
        <v>4090</v>
      </c>
      <c r="F956" s="37" t="s">
        <v>4091</v>
      </c>
    </row>
    <row r="957" spans="1:6" ht="14.25" customHeight="1" x14ac:dyDescent="0.2">
      <c r="A957" s="35" t="s">
        <v>5157</v>
      </c>
      <c r="B957" s="36" t="s">
        <v>5158</v>
      </c>
      <c r="C957" s="37">
        <v>13111044</v>
      </c>
      <c r="D957" s="38" t="s">
        <v>5157</v>
      </c>
      <c r="E957" s="39" t="s">
        <v>4090</v>
      </c>
      <c r="F957" s="37" t="s">
        <v>4091</v>
      </c>
    </row>
    <row r="958" spans="1:6" ht="14.25" customHeight="1" x14ac:dyDescent="0.2">
      <c r="A958" s="35" t="s">
        <v>5159</v>
      </c>
      <c r="B958" s="36" t="s">
        <v>5160</v>
      </c>
      <c r="C958" s="37">
        <v>13111045</v>
      </c>
      <c r="D958" s="38" t="s">
        <v>5161</v>
      </c>
      <c r="E958" s="39" t="s">
        <v>4090</v>
      </c>
      <c r="F958" s="37" t="s">
        <v>4091</v>
      </c>
    </row>
    <row r="959" spans="1:6" ht="14.25" customHeight="1" x14ac:dyDescent="0.2">
      <c r="A959" s="35" t="s">
        <v>5162</v>
      </c>
      <c r="B959" s="36" t="s">
        <v>5163</v>
      </c>
      <c r="C959" s="37">
        <v>13111046</v>
      </c>
      <c r="D959" s="38" t="s">
        <v>5164</v>
      </c>
      <c r="E959" s="39" t="s">
        <v>4090</v>
      </c>
      <c r="F959" s="37" t="s">
        <v>4091</v>
      </c>
    </row>
    <row r="960" spans="1:6" ht="14.25" customHeight="1" x14ac:dyDescent="0.2">
      <c r="A960" s="35" t="s">
        <v>5165</v>
      </c>
      <c r="B960" s="36" t="s">
        <v>5166</v>
      </c>
      <c r="C960" s="37">
        <v>13111047</v>
      </c>
      <c r="D960" s="38" t="s">
        <v>5167</v>
      </c>
      <c r="E960" s="39" t="s">
        <v>4090</v>
      </c>
      <c r="F960" s="37" t="s">
        <v>4091</v>
      </c>
    </row>
    <row r="961" spans="1:6" ht="14.25" customHeight="1" x14ac:dyDescent="0.2">
      <c r="A961" s="35" t="s">
        <v>5168</v>
      </c>
      <c r="B961" s="36" t="s">
        <v>5169</v>
      </c>
      <c r="C961" s="37">
        <v>13111048</v>
      </c>
      <c r="D961" s="38" t="s">
        <v>5168</v>
      </c>
      <c r="E961" s="39" t="s">
        <v>4090</v>
      </c>
      <c r="F961" s="37" t="s">
        <v>4091</v>
      </c>
    </row>
    <row r="962" spans="1:6" ht="14.25" customHeight="1" x14ac:dyDescent="0.2">
      <c r="A962" s="35" t="s">
        <v>5170</v>
      </c>
      <c r="B962" s="36" t="s">
        <v>5171</v>
      </c>
      <c r="C962" s="37">
        <v>13111049</v>
      </c>
      <c r="D962" s="38" t="s">
        <v>5170</v>
      </c>
      <c r="E962" s="39" t="s">
        <v>4090</v>
      </c>
      <c r="F962" s="37" t="s">
        <v>4091</v>
      </c>
    </row>
    <row r="963" spans="1:6" ht="14.25" customHeight="1" x14ac:dyDescent="0.2">
      <c r="A963" s="35" t="s">
        <v>5172</v>
      </c>
      <c r="B963" s="36" t="s">
        <v>5173</v>
      </c>
      <c r="C963" s="37">
        <v>13111050</v>
      </c>
      <c r="D963" s="38" t="s">
        <v>5174</v>
      </c>
      <c r="E963" s="39" t="s">
        <v>4090</v>
      </c>
      <c r="F963" s="37" t="s">
        <v>4091</v>
      </c>
    </row>
    <row r="964" spans="1:6" ht="14.25" customHeight="1" x14ac:dyDescent="0.2">
      <c r="A964" s="35" t="s">
        <v>5175</v>
      </c>
      <c r="B964" s="36" t="s">
        <v>5176</v>
      </c>
      <c r="C964" s="37">
        <v>13111051</v>
      </c>
      <c r="D964" s="38" t="s">
        <v>5175</v>
      </c>
      <c r="E964" s="39" t="s">
        <v>4090</v>
      </c>
      <c r="F964" s="37" t="s">
        <v>4091</v>
      </c>
    </row>
    <row r="965" spans="1:6" ht="14.25" customHeight="1" x14ac:dyDescent="0.2">
      <c r="A965" s="35" t="s">
        <v>5177</v>
      </c>
      <c r="B965" s="36" t="s">
        <v>5178</v>
      </c>
      <c r="C965" s="37">
        <v>13111052</v>
      </c>
      <c r="D965" s="38" t="s">
        <v>5179</v>
      </c>
      <c r="E965" s="39" t="s">
        <v>4090</v>
      </c>
      <c r="F965" s="37" t="s">
        <v>4091</v>
      </c>
    </row>
    <row r="966" spans="1:6" ht="14.25" customHeight="1" x14ac:dyDescent="0.2">
      <c r="A966" s="35" t="s">
        <v>5180</v>
      </c>
      <c r="B966" s="36" t="s">
        <v>5181</v>
      </c>
      <c r="C966" s="37">
        <v>13111053</v>
      </c>
      <c r="D966" s="38" t="s">
        <v>5182</v>
      </c>
      <c r="E966" s="39" t="s">
        <v>4090</v>
      </c>
      <c r="F966" s="37" t="s">
        <v>4091</v>
      </c>
    </row>
    <row r="967" spans="1:6" ht="14.25" customHeight="1" x14ac:dyDescent="0.2">
      <c r="A967" s="35" t="s">
        <v>5183</v>
      </c>
      <c r="B967" s="36" t="s">
        <v>5184</v>
      </c>
      <c r="C967" s="37">
        <v>13111054</v>
      </c>
      <c r="D967" s="38" t="s">
        <v>5185</v>
      </c>
      <c r="E967" s="39" t="s">
        <v>4090</v>
      </c>
      <c r="F967" s="37" t="s">
        <v>4091</v>
      </c>
    </row>
    <row r="968" spans="1:6" ht="14.25" customHeight="1" x14ac:dyDescent="0.2">
      <c r="A968" s="35" t="s">
        <v>5186</v>
      </c>
      <c r="B968" s="36" t="s">
        <v>5187</v>
      </c>
      <c r="C968" s="37">
        <v>13111055</v>
      </c>
      <c r="D968" s="38" t="s">
        <v>5188</v>
      </c>
      <c r="E968" s="39" t="s">
        <v>4090</v>
      </c>
      <c r="F968" s="37" t="s">
        <v>4091</v>
      </c>
    </row>
    <row r="969" spans="1:6" ht="14.25" customHeight="1" x14ac:dyDescent="0.2">
      <c r="A969" s="35" t="s">
        <v>5189</v>
      </c>
      <c r="B969" s="36" t="s">
        <v>5190</v>
      </c>
      <c r="C969" s="37">
        <v>13111056</v>
      </c>
      <c r="D969" s="38" t="s">
        <v>5191</v>
      </c>
      <c r="E969" s="39" t="s">
        <v>4090</v>
      </c>
      <c r="F969" s="37" t="s">
        <v>4091</v>
      </c>
    </row>
    <row r="970" spans="1:6" ht="14.25" customHeight="1" x14ac:dyDescent="0.2">
      <c r="A970" s="35" t="s">
        <v>5192</v>
      </c>
      <c r="B970" s="36" t="s">
        <v>5193</v>
      </c>
      <c r="C970" s="37">
        <v>13111057</v>
      </c>
      <c r="D970" s="38" t="s">
        <v>5194</v>
      </c>
      <c r="E970" s="39" t="s">
        <v>4090</v>
      </c>
      <c r="F970" s="37" t="s">
        <v>4091</v>
      </c>
    </row>
    <row r="971" spans="1:6" ht="14.25" customHeight="1" x14ac:dyDescent="0.2">
      <c r="A971" s="35" t="s">
        <v>5195</v>
      </c>
      <c r="B971" s="36" t="s">
        <v>5196</v>
      </c>
      <c r="C971" s="37">
        <v>13111058</v>
      </c>
      <c r="D971" s="38" t="s">
        <v>5197</v>
      </c>
      <c r="E971" s="39" t="s">
        <v>4090</v>
      </c>
      <c r="F971" s="37" t="s">
        <v>4091</v>
      </c>
    </row>
    <row r="972" spans="1:6" ht="14.25" customHeight="1" x14ac:dyDescent="0.2">
      <c r="A972" s="35" t="s">
        <v>5198</v>
      </c>
      <c r="B972" s="36" t="s">
        <v>5199</v>
      </c>
      <c r="C972" s="37">
        <v>13111059</v>
      </c>
      <c r="D972" s="38" t="s">
        <v>5198</v>
      </c>
      <c r="E972" s="39" t="s">
        <v>4090</v>
      </c>
      <c r="F972" s="37" t="s">
        <v>4091</v>
      </c>
    </row>
    <row r="973" spans="1:6" ht="14.25" customHeight="1" x14ac:dyDescent="0.2">
      <c r="A973" s="35" t="s">
        <v>5200</v>
      </c>
      <c r="B973" s="36" t="s">
        <v>5201</v>
      </c>
      <c r="C973" s="37">
        <v>13111060</v>
      </c>
      <c r="D973" s="38" t="s">
        <v>5200</v>
      </c>
      <c r="E973" s="39" t="s">
        <v>4090</v>
      </c>
      <c r="F973" s="37" t="s">
        <v>4091</v>
      </c>
    </row>
    <row r="974" spans="1:6" ht="14.25" customHeight="1" x14ac:dyDescent="0.2">
      <c r="A974" s="35" t="s">
        <v>5202</v>
      </c>
      <c r="B974" s="36" t="s">
        <v>5203</v>
      </c>
      <c r="C974" s="37">
        <v>13111061</v>
      </c>
      <c r="D974" s="38" t="s">
        <v>5204</v>
      </c>
      <c r="E974" s="39" t="s">
        <v>4090</v>
      </c>
      <c r="F974" s="37" t="s">
        <v>4091</v>
      </c>
    </row>
    <row r="975" spans="1:6" ht="14.25" customHeight="1" x14ac:dyDescent="0.2">
      <c r="A975" s="35" t="s">
        <v>5205</v>
      </c>
      <c r="B975" s="36" t="s">
        <v>5206</v>
      </c>
      <c r="C975" s="37">
        <v>13111062</v>
      </c>
      <c r="D975" s="38" t="s">
        <v>5207</v>
      </c>
      <c r="E975" s="39" t="s">
        <v>4090</v>
      </c>
      <c r="F975" s="37" t="s">
        <v>4091</v>
      </c>
    </row>
    <row r="976" spans="1:6" ht="14.25" customHeight="1" x14ac:dyDescent="0.2">
      <c r="A976" s="35" t="s">
        <v>5208</v>
      </c>
      <c r="B976" s="36" t="s">
        <v>5209</v>
      </c>
      <c r="C976" s="37">
        <v>13111063</v>
      </c>
      <c r="D976" s="38" t="s">
        <v>5208</v>
      </c>
      <c r="E976" s="39" t="s">
        <v>4090</v>
      </c>
      <c r="F976" s="37" t="s">
        <v>4091</v>
      </c>
    </row>
    <row r="977" spans="1:6" ht="14.25" customHeight="1" x14ac:dyDescent="0.2">
      <c r="A977" s="35" t="s">
        <v>5210</v>
      </c>
      <c r="B977" s="36" t="s">
        <v>5211</v>
      </c>
      <c r="C977" s="37">
        <v>13111064</v>
      </c>
      <c r="D977" s="38" t="s">
        <v>5210</v>
      </c>
      <c r="E977" s="39" t="s">
        <v>4090</v>
      </c>
      <c r="F977" s="37" t="s">
        <v>4091</v>
      </c>
    </row>
    <row r="978" spans="1:6" ht="14.25" customHeight="1" x14ac:dyDescent="0.2">
      <c r="A978" s="35" t="s">
        <v>5212</v>
      </c>
      <c r="B978" s="36" t="s">
        <v>5213</v>
      </c>
      <c r="C978" s="37">
        <v>13111065</v>
      </c>
      <c r="D978" s="38" t="s">
        <v>5214</v>
      </c>
      <c r="E978" s="39" t="s">
        <v>4090</v>
      </c>
      <c r="F978" s="37" t="s">
        <v>4091</v>
      </c>
    </row>
    <row r="979" spans="1:6" ht="14.25" customHeight="1" x14ac:dyDescent="0.2">
      <c r="A979" s="35" t="s">
        <v>5215</v>
      </c>
      <c r="B979" s="36" t="s">
        <v>5216</v>
      </c>
      <c r="C979" s="37">
        <v>13111066</v>
      </c>
      <c r="D979" s="38" t="s">
        <v>5217</v>
      </c>
      <c r="E979" s="39" t="s">
        <v>4090</v>
      </c>
      <c r="F979" s="37" t="s">
        <v>4091</v>
      </c>
    </row>
    <row r="980" spans="1:6" ht="14.25" customHeight="1" x14ac:dyDescent="0.2">
      <c r="A980" s="35" t="s">
        <v>5218</v>
      </c>
      <c r="B980" s="36" t="s">
        <v>5219</v>
      </c>
      <c r="C980" s="37">
        <v>13111101</v>
      </c>
      <c r="D980" s="38" t="s">
        <v>5220</v>
      </c>
      <c r="E980" s="39" t="s">
        <v>1808</v>
      </c>
      <c r="F980" s="37" t="s">
        <v>2903</v>
      </c>
    </row>
    <row r="981" spans="1:6" ht="14.25" customHeight="1" x14ac:dyDescent="0.2">
      <c r="A981" s="35" t="s">
        <v>5221</v>
      </c>
      <c r="B981" s="36" t="s">
        <v>5222</v>
      </c>
      <c r="C981" s="37">
        <v>13111102</v>
      </c>
      <c r="D981" s="38" t="s">
        <v>5223</v>
      </c>
      <c r="E981" s="39" t="s">
        <v>1808</v>
      </c>
      <c r="F981" s="37" t="s">
        <v>2903</v>
      </c>
    </row>
    <row r="982" spans="1:6" ht="14.25" customHeight="1" x14ac:dyDescent="0.2">
      <c r="A982" s="35" t="s">
        <v>5224</v>
      </c>
      <c r="B982" s="36" t="s">
        <v>5225</v>
      </c>
      <c r="C982" s="37">
        <v>13111103</v>
      </c>
      <c r="D982" s="38" t="s">
        <v>5226</v>
      </c>
      <c r="E982" s="39" t="s">
        <v>1808</v>
      </c>
      <c r="F982" s="37" t="s">
        <v>2903</v>
      </c>
    </row>
    <row r="983" spans="1:6" ht="14.25" customHeight="1" x14ac:dyDescent="0.2">
      <c r="A983" s="35" t="s">
        <v>5227</v>
      </c>
      <c r="B983" s="36" t="s">
        <v>5228</v>
      </c>
      <c r="C983" s="37">
        <v>13111201</v>
      </c>
      <c r="D983" s="38" t="s">
        <v>5227</v>
      </c>
      <c r="E983" s="39" t="s">
        <v>3585</v>
      </c>
      <c r="F983" s="37" t="s">
        <v>3581</v>
      </c>
    </row>
    <row r="984" spans="1:6" ht="14.25" customHeight="1" x14ac:dyDescent="0.2">
      <c r="A984" s="35" t="s">
        <v>5229</v>
      </c>
      <c r="B984" s="36" t="s">
        <v>5230</v>
      </c>
      <c r="C984" s="37">
        <v>13111202</v>
      </c>
      <c r="D984" s="38" t="s">
        <v>5229</v>
      </c>
      <c r="E984" s="39" t="s">
        <v>3585</v>
      </c>
      <c r="F984" s="37" t="s">
        <v>3581</v>
      </c>
    </row>
    <row r="985" spans="1:6" ht="14.25" customHeight="1" x14ac:dyDescent="0.2">
      <c r="A985" s="35" t="s">
        <v>5231</v>
      </c>
      <c r="B985" s="36" t="s">
        <v>5232</v>
      </c>
      <c r="C985" s="37">
        <v>13111203</v>
      </c>
      <c r="D985" s="38" t="s">
        <v>5231</v>
      </c>
      <c r="E985" s="39" t="s">
        <v>3585</v>
      </c>
      <c r="F985" s="37" t="s">
        <v>3581</v>
      </c>
    </row>
    <row r="986" spans="1:6" ht="14.25" customHeight="1" x14ac:dyDescent="0.2">
      <c r="A986" s="35" t="s">
        <v>5233</v>
      </c>
      <c r="B986" s="36" t="s">
        <v>5234</v>
      </c>
      <c r="C986" s="37">
        <v>13111204</v>
      </c>
      <c r="D986" s="38" t="s">
        <v>5233</v>
      </c>
      <c r="E986" s="39" t="s">
        <v>1966</v>
      </c>
      <c r="F986" s="37" t="s">
        <v>1969</v>
      </c>
    </row>
    <row r="987" spans="1:6" ht="14.25" customHeight="1" x14ac:dyDescent="0.2">
      <c r="A987" s="35" t="s">
        <v>5235</v>
      </c>
      <c r="B987" s="36" t="s">
        <v>5236</v>
      </c>
      <c r="C987" s="37">
        <v>13111205</v>
      </c>
      <c r="D987" s="38" t="s">
        <v>5237</v>
      </c>
      <c r="E987" s="39" t="s">
        <v>1966</v>
      </c>
      <c r="F987" s="37" t="s">
        <v>1969</v>
      </c>
    </row>
    <row r="988" spans="1:6" ht="14.25" customHeight="1" x14ac:dyDescent="0.2">
      <c r="A988" s="35" t="s">
        <v>5238</v>
      </c>
      <c r="B988" s="36" t="s">
        <v>5239</v>
      </c>
      <c r="C988" s="37">
        <v>13111206</v>
      </c>
      <c r="D988" s="38" t="s">
        <v>5240</v>
      </c>
      <c r="E988" s="39" t="s">
        <v>1966</v>
      </c>
      <c r="F988" s="37" t="s">
        <v>1969</v>
      </c>
    </row>
    <row r="989" spans="1:6" ht="14.25" customHeight="1" x14ac:dyDescent="0.2">
      <c r="A989" s="35" t="s">
        <v>5241</v>
      </c>
      <c r="B989" s="36" t="s">
        <v>5242</v>
      </c>
      <c r="C989" s="37">
        <v>13111207</v>
      </c>
      <c r="D989" s="38" t="s">
        <v>5241</v>
      </c>
      <c r="E989" s="39" t="s">
        <v>1966</v>
      </c>
      <c r="F989" s="37" t="s">
        <v>1969</v>
      </c>
    </row>
    <row r="990" spans="1:6" ht="14.25" customHeight="1" x14ac:dyDescent="0.2">
      <c r="A990" s="35" t="s">
        <v>5243</v>
      </c>
      <c r="B990" s="36" t="s">
        <v>5244</v>
      </c>
      <c r="C990" s="37">
        <v>13111208</v>
      </c>
      <c r="D990" s="38" t="s">
        <v>5245</v>
      </c>
      <c r="E990" s="39" t="s">
        <v>3585</v>
      </c>
      <c r="F990" s="37" t="s">
        <v>3581</v>
      </c>
    </row>
    <row r="991" spans="1:6" ht="14.25" customHeight="1" x14ac:dyDescent="0.2">
      <c r="A991" s="35" t="s">
        <v>5246</v>
      </c>
      <c r="B991" s="36" t="s">
        <v>5247</v>
      </c>
      <c r="C991" s="37">
        <v>13111209</v>
      </c>
      <c r="D991" s="38" t="s">
        <v>5248</v>
      </c>
      <c r="E991" s="39" t="s">
        <v>3585</v>
      </c>
      <c r="F991" s="37" t="s">
        <v>3581</v>
      </c>
    </row>
    <row r="992" spans="1:6" ht="14.25" customHeight="1" x14ac:dyDescent="0.2">
      <c r="A992" s="35" t="s">
        <v>5249</v>
      </c>
      <c r="B992" s="36" t="s">
        <v>5250</v>
      </c>
      <c r="C992" s="37">
        <v>13111210</v>
      </c>
      <c r="D992" s="38" t="s">
        <v>5251</v>
      </c>
      <c r="E992" s="39" t="s">
        <v>3585</v>
      </c>
      <c r="F992" s="37" t="s">
        <v>3581</v>
      </c>
    </row>
    <row r="993" spans="1:6" ht="14.25" customHeight="1" x14ac:dyDescent="0.2">
      <c r="A993" s="35" t="s">
        <v>5252</v>
      </c>
      <c r="B993" s="36" t="s">
        <v>5253</v>
      </c>
      <c r="C993" s="37">
        <v>13111211</v>
      </c>
      <c r="D993" s="38" t="s">
        <v>5254</v>
      </c>
      <c r="E993" s="39" t="s">
        <v>3585</v>
      </c>
      <c r="F993" s="37" t="s">
        <v>3581</v>
      </c>
    </row>
    <row r="994" spans="1:6" ht="14.25" customHeight="1" x14ac:dyDescent="0.2">
      <c r="A994" s="35" t="s">
        <v>5255</v>
      </c>
      <c r="B994" s="36" t="s">
        <v>5256</v>
      </c>
      <c r="C994" s="37">
        <v>13111212</v>
      </c>
      <c r="D994" s="38" t="s">
        <v>5257</v>
      </c>
      <c r="E994" s="39" t="s">
        <v>3585</v>
      </c>
      <c r="F994" s="37" t="s">
        <v>3581</v>
      </c>
    </row>
    <row r="995" spans="1:6" ht="14.25" customHeight="1" x14ac:dyDescent="0.2">
      <c r="A995" s="35" t="s">
        <v>5258</v>
      </c>
      <c r="B995" s="36" t="s">
        <v>5259</v>
      </c>
      <c r="C995" s="37">
        <v>13111213</v>
      </c>
      <c r="D995" s="38" t="s">
        <v>5260</v>
      </c>
      <c r="E995" s="39" t="s">
        <v>3585</v>
      </c>
      <c r="F995" s="37" t="s">
        <v>3581</v>
      </c>
    </row>
    <row r="996" spans="1:6" ht="14.25" customHeight="1" x14ac:dyDescent="0.2">
      <c r="A996" s="35" t="s">
        <v>5261</v>
      </c>
      <c r="B996" s="36" t="s">
        <v>5262</v>
      </c>
      <c r="C996" s="37">
        <v>13111214</v>
      </c>
      <c r="D996" s="38" t="s">
        <v>5263</v>
      </c>
      <c r="E996" s="39" t="s">
        <v>3585</v>
      </c>
      <c r="F996" s="37" t="s">
        <v>3581</v>
      </c>
    </row>
    <row r="997" spans="1:6" ht="14.25" customHeight="1" x14ac:dyDescent="0.2">
      <c r="A997" s="35" t="s">
        <v>2030</v>
      </c>
      <c r="B997" s="36" t="s">
        <v>5264</v>
      </c>
      <c r="C997" s="37">
        <v>13111215</v>
      </c>
      <c r="D997" s="38" t="s">
        <v>5265</v>
      </c>
      <c r="E997" s="39" t="s">
        <v>3585</v>
      </c>
      <c r="F997" s="37" t="s">
        <v>3581</v>
      </c>
    </row>
    <row r="998" spans="1:6" ht="14.25" customHeight="1" x14ac:dyDescent="0.2">
      <c r="A998" s="35" t="s">
        <v>5266</v>
      </c>
      <c r="B998" s="36" t="s">
        <v>5267</v>
      </c>
      <c r="C998" s="37">
        <v>13111216</v>
      </c>
      <c r="D998" s="38" t="s">
        <v>5268</v>
      </c>
      <c r="E998" s="39" t="s">
        <v>3585</v>
      </c>
      <c r="F998" s="37" t="s">
        <v>3581</v>
      </c>
    </row>
    <row r="999" spans="1:6" ht="14.25" customHeight="1" x14ac:dyDescent="0.2">
      <c r="A999" s="35" t="s">
        <v>5269</v>
      </c>
      <c r="B999" s="36" t="s">
        <v>5270</v>
      </c>
      <c r="C999" s="37">
        <v>13111217</v>
      </c>
      <c r="D999" s="38" t="s">
        <v>5271</v>
      </c>
      <c r="E999" s="39" t="s">
        <v>3585</v>
      </c>
      <c r="F999" s="37" t="s">
        <v>3581</v>
      </c>
    </row>
    <row r="1000" spans="1:6" ht="14.25" customHeight="1" x14ac:dyDescent="0.2">
      <c r="A1000" s="35" t="s">
        <v>5272</v>
      </c>
      <c r="B1000" s="36" t="s">
        <v>5273</v>
      </c>
      <c r="C1000" s="37">
        <v>13111218</v>
      </c>
      <c r="D1000" s="38" t="s">
        <v>5274</v>
      </c>
      <c r="E1000" s="39" t="s">
        <v>3585</v>
      </c>
      <c r="F1000" s="37" t="s">
        <v>3581</v>
      </c>
    </row>
    <row r="1001" spans="1:6" ht="14.25" customHeight="1" x14ac:dyDescent="0.2">
      <c r="A1001" s="35" t="s">
        <v>5275</v>
      </c>
      <c r="B1001" s="36" t="s">
        <v>5276</v>
      </c>
      <c r="C1001" s="37">
        <v>13111219</v>
      </c>
      <c r="D1001" s="38" t="s">
        <v>5277</v>
      </c>
      <c r="E1001" s="39" t="s">
        <v>3585</v>
      </c>
      <c r="F1001" s="37" t="s">
        <v>3581</v>
      </c>
    </row>
    <row r="1002" spans="1:6" ht="14.25" customHeight="1" x14ac:dyDescent="0.2">
      <c r="A1002" s="35" t="s">
        <v>5278</v>
      </c>
      <c r="B1002" s="36" t="s">
        <v>5279</v>
      </c>
      <c r="C1002" s="37">
        <v>13111220</v>
      </c>
      <c r="D1002" s="38" t="s">
        <v>5280</v>
      </c>
      <c r="E1002" s="39" t="s">
        <v>3585</v>
      </c>
      <c r="F1002" s="37" t="s">
        <v>3581</v>
      </c>
    </row>
    <row r="1003" spans="1:6" ht="14.25" customHeight="1" x14ac:dyDescent="0.2">
      <c r="A1003" s="35" t="s">
        <v>5281</v>
      </c>
      <c r="B1003" s="36" t="s">
        <v>5282</v>
      </c>
      <c r="C1003" s="37">
        <v>13111301</v>
      </c>
      <c r="D1003" s="38" t="s">
        <v>5283</v>
      </c>
      <c r="E1003" s="39" t="s">
        <v>3585</v>
      </c>
      <c r="F1003" s="37" t="s">
        <v>3581</v>
      </c>
    </row>
    <row r="1004" spans="1:6" ht="14.25" customHeight="1" x14ac:dyDescent="0.2">
      <c r="A1004" s="35" t="s">
        <v>5284</v>
      </c>
      <c r="B1004" s="36" t="s">
        <v>5285</v>
      </c>
      <c r="C1004" s="37">
        <v>13111302</v>
      </c>
      <c r="D1004" s="38" t="s">
        <v>5286</v>
      </c>
      <c r="E1004" s="39" t="s">
        <v>3585</v>
      </c>
      <c r="F1004" s="37" t="s">
        <v>3581</v>
      </c>
    </row>
    <row r="1005" spans="1:6" ht="14.25" customHeight="1" x14ac:dyDescent="0.2">
      <c r="A1005" s="35" t="s">
        <v>5287</v>
      </c>
      <c r="B1005" s="36" t="s">
        <v>5288</v>
      </c>
      <c r="C1005" s="37">
        <v>13111303</v>
      </c>
      <c r="D1005" s="38" t="s">
        <v>5289</v>
      </c>
      <c r="E1005" s="39" t="s">
        <v>4836</v>
      </c>
      <c r="F1005" s="37" t="s">
        <v>3589</v>
      </c>
    </row>
    <row r="1006" spans="1:6" ht="14.25" customHeight="1" x14ac:dyDescent="0.2">
      <c r="A1006" s="35" t="s">
        <v>5290</v>
      </c>
      <c r="B1006" s="36" t="s">
        <v>5291</v>
      </c>
      <c r="C1006" s="37">
        <v>13111304</v>
      </c>
      <c r="D1006" s="38" t="s">
        <v>5292</v>
      </c>
      <c r="E1006" s="39" t="s">
        <v>3585</v>
      </c>
      <c r="F1006" s="37" t="s">
        <v>3581</v>
      </c>
    </row>
    <row r="1007" spans="1:6" ht="14.25" customHeight="1" x14ac:dyDescent="0.2">
      <c r="A1007" s="35" t="s">
        <v>5293</v>
      </c>
      <c r="B1007" s="36" t="s">
        <v>5294</v>
      </c>
      <c r="C1007" s="37">
        <v>13111305</v>
      </c>
      <c r="D1007" s="38" t="s">
        <v>5295</v>
      </c>
      <c r="E1007" s="39" t="s">
        <v>3585</v>
      </c>
      <c r="F1007" s="37" t="s">
        <v>3581</v>
      </c>
    </row>
    <row r="1008" spans="1:6" ht="14.25" customHeight="1" x14ac:dyDescent="0.2">
      <c r="A1008" s="35" t="s">
        <v>5296</v>
      </c>
      <c r="B1008" s="36" t="s">
        <v>5297</v>
      </c>
      <c r="C1008" s="37">
        <v>13111306</v>
      </c>
      <c r="D1008" s="38" t="s">
        <v>5298</v>
      </c>
      <c r="E1008" s="39" t="s">
        <v>3585</v>
      </c>
      <c r="F1008" s="37" t="s">
        <v>3581</v>
      </c>
    </row>
    <row r="1009" spans="1:6" ht="14.25" customHeight="1" x14ac:dyDescent="0.2">
      <c r="A1009" s="35" t="s">
        <v>5299</v>
      </c>
      <c r="B1009" s="36" t="s">
        <v>5300</v>
      </c>
      <c r="C1009" s="37">
        <v>13111307</v>
      </c>
      <c r="D1009" s="38" t="s">
        <v>5301</v>
      </c>
      <c r="E1009" s="39" t="s">
        <v>3585</v>
      </c>
      <c r="F1009" s="37" t="s">
        <v>3581</v>
      </c>
    </row>
    <row r="1010" spans="1:6" ht="14.25" customHeight="1" x14ac:dyDescent="0.2">
      <c r="A1010" s="35" t="s">
        <v>5302</v>
      </c>
      <c r="B1010" s="36" t="s">
        <v>5303</v>
      </c>
      <c r="C1010" s="37">
        <v>13111308</v>
      </c>
      <c r="D1010" s="38" t="s">
        <v>5304</v>
      </c>
      <c r="E1010" s="39" t="s">
        <v>3585</v>
      </c>
      <c r="F1010" s="37" t="s">
        <v>3581</v>
      </c>
    </row>
    <row r="1011" spans="1:6" ht="14.25" customHeight="1" x14ac:dyDescent="0.2">
      <c r="A1011" s="35" t="s">
        <v>5305</v>
      </c>
      <c r="B1011" s="36" t="s">
        <v>5306</v>
      </c>
      <c r="C1011" s="37">
        <v>14101501</v>
      </c>
      <c r="D1011" s="38" t="s">
        <v>5307</v>
      </c>
      <c r="E1011" s="39" t="s">
        <v>2581</v>
      </c>
      <c r="F1011" s="37" t="s">
        <v>2582</v>
      </c>
    </row>
    <row r="1012" spans="1:6" ht="14.25" customHeight="1" x14ac:dyDescent="0.2">
      <c r="A1012" s="35" t="s">
        <v>5308</v>
      </c>
      <c r="B1012" s="36" t="s">
        <v>5309</v>
      </c>
      <c r="C1012" s="37">
        <v>14111501</v>
      </c>
      <c r="D1012" s="38" t="s">
        <v>5310</v>
      </c>
      <c r="E1012" s="39" t="s">
        <v>1822</v>
      </c>
      <c r="F1012" s="37" t="s">
        <v>1829</v>
      </c>
    </row>
    <row r="1013" spans="1:6" ht="14.25" customHeight="1" x14ac:dyDescent="0.2">
      <c r="A1013" s="35" t="s">
        <v>5311</v>
      </c>
      <c r="B1013" s="36" t="s">
        <v>5312</v>
      </c>
      <c r="C1013" s="37">
        <v>14111502</v>
      </c>
      <c r="D1013" s="38" t="s">
        <v>5311</v>
      </c>
      <c r="E1013" s="39" t="s">
        <v>1822</v>
      </c>
      <c r="F1013" s="37" t="s">
        <v>1829</v>
      </c>
    </row>
    <row r="1014" spans="1:6" ht="14.25" customHeight="1" x14ac:dyDescent="0.2">
      <c r="A1014" s="35" t="s">
        <v>5313</v>
      </c>
      <c r="B1014" s="36" t="s">
        <v>5314</v>
      </c>
      <c r="C1014" s="37">
        <v>14111503</v>
      </c>
      <c r="D1014" s="38" t="s">
        <v>5315</v>
      </c>
      <c r="E1014" s="39" t="s">
        <v>1832</v>
      </c>
      <c r="F1014" s="37" t="s">
        <v>1835</v>
      </c>
    </row>
    <row r="1015" spans="1:6" ht="14.25" customHeight="1" x14ac:dyDescent="0.2">
      <c r="A1015" s="35" t="s">
        <v>5316</v>
      </c>
      <c r="B1015" s="36" t="s">
        <v>5317</v>
      </c>
      <c r="C1015" s="37">
        <v>14111504</v>
      </c>
      <c r="D1015" s="38" t="s">
        <v>5318</v>
      </c>
      <c r="E1015" s="39" t="s">
        <v>1832</v>
      </c>
      <c r="F1015" s="37" t="s">
        <v>1835</v>
      </c>
    </row>
    <row r="1016" spans="1:6" ht="14.25" customHeight="1" x14ac:dyDescent="0.2">
      <c r="A1016" s="35" t="s">
        <v>5319</v>
      </c>
      <c r="B1016" s="36" t="s">
        <v>5320</v>
      </c>
      <c r="C1016" s="37">
        <v>14111505</v>
      </c>
      <c r="D1016" s="38" t="s">
        <v>5321</v>
      </c>
      <c r="E1016" s="39" t="s">
        <v>1822</v>
      </c>
      <c r="F1016" s="37" t="s">
        <v>1829</v>
      </c>
    </row>
    <row r="1017" spans="1:6" ht="14.25" customHeight="1" x14ac:dyDescent="0.2">
      <c r="A1017" s="35" t="s">
        <v>5322</v>
      </c>
      <c r="B1017" s="36" t="s">
        <v>5323</v>
      </c>
      <c r="C1017" s="37">
        <v>14111506</v>
      </c>
      <c r="D1017" s="38" t="s">
        <v>5324</v>
      </c>
      <c r="E1017" s="39" t="s">
        <v>1822</v>
      </c>
      <c r="F1017" s="37" t="s">
        <v>1829</v>
      </c>
    </row>
    <row r="1018" spans="1:6" ht="14.25" customHeight="1" x14ac:dyDescent="0.2">
      <c r="A1018" s="35" t="s">
        <v>1820</v>
      </c>
      <c r="B1018" s="36" t="s">
        <v>5323</v>
      </c>
      <c r="C1018" s="37">
        <v>14111507</v>
      </c>
      <c r="D1018" s="38" t="s">
        <v>5325</v>
      </c>
      <c r="E1018" s="39" t="s">
        <v>1822</v>
      </c>
      <c r="F1018" s="37" t="s">
        <v>1829</v>
      </c>
    </row>
    <row r="1019" spans="1:6" ht="14.25" customHeight="1" x14ac:dyDescent="0.2">
      <c r="A1019" s="35" t="s">
        <v>5326</v>
      </c>
      <c r="B1019" s="36" t="s">
        <v>5323</v>
      </c>
      <c r="C1019" s="37">
        <v>14111508</v>
      </c>
      <c r="D1019" s="38" t="s">
        <v>5327</v>
      </c>
      <c r="E1019" s="39" t="s">
        <v>1822</v>
      </c>
      <c r="F1019" s="37" t="s">
        <v>1939</v>
      </c>
    </row>
    <row r="1020" spans="1:6" ht="14.25" customHeight="1" x14ac:dyDescent="0.2">
      <c r="A1020" s="35" t="s">
        <v>5328</v>
      </c>
      <c r="B1020" s="36" t="s">
        <v>5329</v>
      </c>
      <c r="C1020" s="37">
        <v>14111509</v>
      </c>
      <c r="D1020" s="38" t="s">
        <v>5330</v>
      </c>
      <c r="E1020" s="39" t="s">
        <v>1832</v>
      </c>
      <c r="F1020" s="37" t="s">
        <v>1835</v>
      </c>
    </row>
    <row r="1021" spans="1:6" ht="14.25" customHeight="1" x14ac:dyDescent="0.2">
      <c r="A1021" s="35" t="s">
        <v>5331</v>
      </c>
      <c r="B1021" s="36" t="s">
        <v>5332</v>
      </c>
      <c r="C1021" s="37">
        <v>14111510</v>
      </c>
      <c r="D1021" s="38" t="s">
        <v>5333</v>
      </c>
      <c r="E1021" s="39" t="s">
        <v>1832</v>
      </c>
      <c r="F1021" s="37" t="s">
        <v>1835</v>
      </c>
    </row>
    <row r="1022" spans="1:6" ht="14.25" customHeight="1" x14ac:dyDescent="0.2">
      <c r="A1022" s="35" t="s">
        <v>1899</v>
      </c>
      <c r="B1022" s="36" t="s">
        <v>5334</v>
      </c>
      <c r="C1022" s="37">
        <v>14111511</v>
      </c>
      <c r="D1022" s="38" t="s">
        <v>5335</v>
      </c>
      <c r="E1022" s="39" t="s">
        <v>1822</v>
      </c>
      <c r="F1022" s="37" t="s">
        <v>1829</v>
      </c>
    </row>
    <row r="1023" spans="1:6" ht="14.25" customHeight="1" x14ac:dyDescent="0.2">
      <c r="A1023" s="35" t="s">
        <v>5336</v>
      </c>
      <c r="B1023" s="36" t="s">
        <v>5337</v>
      </c>
      <c r="C1023" s="37">
        <v>14111512</v>
      </c>
      <c r="D1023" s="38" t="s">
        <v>5338</v>
      </c>
      <c r="E1023" s="39" t="s">
        <v>1822</v>
      </c>
      <c r="F1023" s="37" t="s">
        <v>1829</v>
      </c>
    </row>
    <row r="1024" spans="1:6" ht="14.25" customHeight="1" x14ac:dyDescent="0.2">
      <c r="A1024" s="35" t="s">
        <v>5339</v>
      </c>
      <c r="B1024" s="36" t="s">
        <v>5340</v>
      </c>
      <c r="C1024" s="37">
        <v>14111513</v>
      </c>
      <c r="D1024" s="38" t="s">
        <v>5341</v>
      </c>
      <c r="E1024" s="39" t="s">
        <v>1822</v>
      </c>
      <c r="F1024" s="37" t="s">
        <v>1829</v>
      </c>
    </row>
    <row r="1025" spans="1:6" ht="14.25" customHeight="1" x14ac:dyDescent="0.2">
      <c r="A1025" s="35" t="s">
        <v>2109</v>
      </c>
      <c r="B1025" s="36" t="s">
        <v>5342</v>
      </c>
      <c r="C1025" s="37">
        <v>14111514</v>
      </c>
      <c r="D1025" s="38" t="s">
        <v>5343</v>
      </c>
      <c r="E1025" s="39" t="s">
        <v>1865</v>
      </c>
      <c r="F1025" s="37" t="s">
        <v>5344</v>
      </c>
    </row>
    <row r="1026" spans="1:6" ht="14.25" customHeight="1" x14ac:dyDescent="0.2">
      <c r="A1026" s="35" t="s">
        <v>5345</v>
      </c>
      <c r="B1026" s="36" t="s">
        <v>5323</v>
      </c>
      <c r="C1026" s="37">
        <v>14111515</v>
      </c>
      <c r="D1026" s="38" t="s">
        <v>5346</v>
      </c>
      <c r="E1026" s="39" t="s">
        <v>1822</v>
      </c>
      <c r="F1026" s="37" t="s">
        <v>1829</v>
      </c>
    </row>
    <row r="1027" spans="1:6" ht="14.25" customHeight="1" x14ac:dyDescent="0.2">
      <c r="A1027" s="35" t="s">
        <v>5347</v>
      </c>
      <c r="B1027" s="36" t="s">
        <v>5348</v>
      </c>
      <c r="C1027" s="37">
        <v>14111516</v>
      </c>
      <c r="D1027" s="38" t="s">
        <v>5349</v>
      </c>
      <c r="E1027" s="39" t="s">
        <v>1822</v>
      </c>
      <c r="F1027" s="37" t="s">
        <v>1829</v>
      </c>
    </row>
    <row r="1028" spans="1:6" ht="14.25" customHeight="1" x14ac:dyDescent="0.2">
      <c r="A1028" s="35" t="s">
        <v>5350</v>
      </c>
      <c r="B1028" s="36" t="s">
        <v>5351</v>
      </c>
      <c r="C1028" s="37">
        <v>14111518</v>
      </c>
      <c r="D1028" s="38" t="s">
        <v>5352</v>
      </c>
      <c r="E1028" s="39" t="s">
        <v>1832</v>
      </c>
      <c r="F1028" s="37" t="s">
        <v>1835</v>
      </c>
    </row>
    <row r="1029" spans="1:6" ht="14.25" customHeight="1" x14ac:dyDescent="0.2">
      <c r="A1029" s="35" t="s">
        <v>1823</v>
      </c>
      <c r="B1029" s="36" t="s">
        <v>5353</v>
      </c>
      <c r="C1029" s="37">
        <v>14111519</v>
      </c>
      <c r="D1029" s="38" t="s">
        <v>5354</v>
      </c>
      <c r="E1029" s="39" t="s">
        <v>1832</v>
      </c>
      <c r="F1029" s="37" t="s">
        <v>1835</v>
      </c>
    </row>
    <row r="1030" spans="1:6" ht="14.25" customHeight="1" x14ac:dyDescent="0.2">
      <c r="A1030" s="35" t="s">
        <v>5355</v>
      </c>
      <c r="B1030" s="36" t="s">
        <v>5356</v>
      </c>
      <c r="C1030" s="37">
        <v>14111520</v>
      </c>
      <c r="D1030" s="38" t="s">
        <v>5357</v>
      </c>
      <c r="E1030" s="39" t="s">
        <v>1822</v>
      </c>
      <c r="F1030" s="37" t="s">
        <v>1829</v>
      </c>
    </row>
    <row r="1031" spans="1:6" ht="14.25" customHeight="1" x14ac:dyDescent="0.2">
      <c r="A1031" s="35" t="s">
        <v>5358</v>
      </c>
      <c r="B1031" s="36" t="s">
        <v>5359</v>
      </c>
      <c r="C1031" s="37">
        <v>14111523</v>
      </c>
      <c r="D1031" s="38" t="s">
        <v>5360</v>
      </c>
      <c r="E1031" s="39" t="s">
        <v>1822</v>
      </c>
      <c r="F1031" s="37" t="s">
        <v>1829</v>
      </c>
    </row>
    <row r="1032" spans="1:6" ht="14.25" customHeight="1" x14ac:dyDescent="0.2">
      <c r="A1032" s="35" t="s">
        <v>5361</v>
      </c>
      <c r="B1032" s="36" t="s">
        <v>5362</v>
      </c>
      <c r="C1032" s="37">
        <v>14111524</v>
      </c>
      <c r="D1032" s="38" t="s">
        <v>5363</v>
      </c>
      <c r="E1032" s="39" t="s">
        <v>1822</v>
      </c>
      <c r="F1032" s="37" t="s">
        <v>1829</v>
      </c>
    </row>
    <row r="1033" spans="1:6" ht="14.25" customHeight="1" x14ac:dyDescent="0.2">
      <c r="A1033" s="35" t="s">
        <v>5364</v>
      </c>
      <c r="B1033" s="36" t="s">
        <v>5362</v>
      </c>
      <c r="C1033" s="37">
        <v>14111525</v>
      </c>
      <c r="D1033" s="38" t="s">
        <v>5365</v>
      </c>
      <c r="E1033" s="39" t="s">
        <v>1822</v>
      </c>
      <c r="F1033" s="37" t="s">
        <v>1829</v>
      </c>
    </row>
    <row r="1034" spans="1:6" ht="14.25" customHeight="1" x14ac:dyDescent="0.2">
      <c r="A1034" s="35" t="s">
        <v>2107</v>
      </c>
      <c r="B1034" s="36" t="s">
        <v>5366</v>
      </c>
      <c r="C1034" s="37">
        <v>14111526</v>
      </c>
      <c r="D1034" s="38" t="s">
        <v>5367</v>
      </c>
      <c r="E1034" s="39" t="s">
        <v>1865</v>
      </c>
      <c r="F1034" s="37" t="s">
        <v>1835</v>
      </c>
    </row>
    <row r="1035" spans="1:6" ht="14.25" customHeight="1" x14ac:dyDescent="0.2">
      <c r="A1035" s="35" t="s">
        <v>5368</v>
      </c>
      <c r="B1035" s="36" t="s">
        <v>5369</v>
      </c>
      <c r="C1035" s="37">
        <v>14111527</v>
      </c>
      <c r="D1035" s="38" t="s">
        <v>5370</v>
      </c>
      <c r="E1035" s="39" t="s">
        <v>1832</v>
      </c>
      <c r="F1035" s="37" t="s">
        <v>1835</v>
      </c>
    </row>
    <row r="1036" spans="1:6" ht="14.25" customHeight="1" x14ac:dyDescent="0.2">
      <c r="A1036" s="35" t="s">
        <v>5371</v>
      </c>
      <c r="B1036" s="36" t="s">
        <v>5372</v>
      </c>
      <c r="C1036" s="37">
        <v>14111528</v>
      </c>
      <c r="D1036" s="38" t="s">
        <v>5373</v>
      </c>
      <c r="E1036" s="39" t="s">
        <v>1832</v>
      </c>
      <c r="F1036" s="37" t="s">
        <v>1835</v>
      </c>
    </row>
    <row r="1037" spans="1:6" ht="14.25" customHeight="1" x14ac:dyDescent="0.2">
      <c r="A1037" s="35" t="s">
        <v>5374</v>
      </c>
      <c r="B1037" s="36" t="s">
        <v>5375</v>
      </c>
      <c r="C1037" s="37">
        <v>14111529</v>
      </c>
      <c r="D1037" s="38" t="s">
        <v>5376</v>
      </c>
      <c r="E1037" s="39" t="s">
        <v>1832</v>
      </c>
      <c r="F1037" s="37" t="s">
        <v>1835</v>
      </c>
    </row>
    <row r="1038" spans="1:6" ht="14.25" customHeight="1" x14ac:dyDescent="0.2">
      <c r="A1038" s="35" t="s">
        <v>2099</v>
      </c>
      <c r="B1038" s="36" t="s">
        <v>5377</v>
      </c>
      <c r="C1038" s="37">
        <v>14111530</v>
      </c>
      <c r="D1038" s="38" t="s">
        <v>5378</v>
      </c>
      <c r="E1038" s="39" t="s">
        <v>1822</v>
      </c>
      <c r="F1038" s="37" t="s">
        <v>1829</v>
      </c>
    </row>
    <row r="1039" spans="1:6" ht="14.25" customHeight="1" x14ac:dyDescent="0.2">
      <c r="A1039" s="35" t="s">
        <v>1930</v>
      </c>
      <c r="B1039" s="36" t="s">
        <v>5379</v>
      </c>
      <c r="C1039" s="37">
        <v>14111531</v>
      </c>
      <c r="D1039" s="38" t="s">
        <v>5380</v>
      </c>
      <c r="E1039" s="39" t="s">
        <v>1865</v>
      </c>
      <c r="F1039" s="37" t="s">
        <v>1835</v>
      </c>
    </row>
    <row r="1040" spans="1:6" ht="14.25" customHeight="1" x14ac:dyDescent="0.2">
      <c r="A1040" s="35" t="s">
        <v>5381</v>
      </c>
      <c r="B1040" s="36" t="s">
        <v>5382</v>
      </c>
      <c r="C1040" s="37">
        <v>14111532</v>
      </c>
      <c r="D1040" s="38" t="s">
        <v>5383</v>
      </c>
      <c r="E1040" s="39" t="s">
        <v>1832</v>
      </c>
      <c r="F1040" s="37" t="s">
        <v>1835</v>
      </c>
    </row>
    <row r="1041" spans="1:6" ht="14.25" customHeight="1" x14ac:dyDescent="0.2">
      <c r="A1041" s="35" t="s">
        <v>5384</v>
      </c>
      <c r="B1041" s="36" t="s">
        <v>5385</v>
      </c>
      <c r="C1041" s="37">
        <v>14111533</v>
      </c>
      <c r="D1041" s="38" t="s">
        <v>5386</v>
      </c>
      <c r="E1041" s="39" t="s">
        <v>1832</v>
      </c>
      <c r="F1041" s="37" t="s">
        <v>1835</v>
      </c>
    </row>
    <row r="1042" spans="1:6" ht="14.25" customHeight="1" x14ac:dyDescent="0.2">
      <c r="A1042" s="35" t="s">
        <v>5387</v>
      </c>
      <c r="B1042" s="36" t="s">
        <v>5388</v>
      </c>
      <c r="C1042" s="37">
        <v>14111534</v>
      </c>
      <c r="D1042" s="38" t="s">
        <v>5389</v>
      </c>
      <c r="E1042" s="39" t="s">
        <v>1832</v>
      </c>
      <c r="F1042" s="37" t="s">
        <v>1835</v>
      </c>
    </row>
    <row r="1043" spans="1:6" ht="14.25" customHeight="1" x14ac:dyDescent="0.2">
      <c r="A1043" s="35" t="s">
        <v>5390</v>
      </c>
      <c r="B1043" s="36" t="s">
        <v>5391</v>
      </c>
      <c r="C1043" s="37">
        <v>14111535</v>
      </c>
      <c r="D1043" s="38" t="s">
        <v>5392</v>
      </c>
      <c r="E1043" s="39" t="s">
        <v>1832</v>
      </c>
      <c r="F1043" s="37" t="s">
        <v>1835</v>
      </c>
    </row>
    <row r="1044" spans="1:6" ht="14.25" customHeight="1" x14ac:dyDescent="0.2">
      <c r="A1044" s="35" t="s">
        <v>5393</v>
      </c>
      <c r="B1044" s="36" t="s">
        <v>5394</v>
      </c>
      <c r="C1044" s="37">
        <v>14111536</v>
      </c>
      <c r="D1044" s="38" t="s">
        <v>5395</v>
      </c>
      <c r="E1044" s="39" t="s">
        <v>1832</v>
      </c>
      <c r="F1044" s="37" t="s">
        <v>1835</v>
      </c>
    </row>
    <row r="1045" spans="1:6" ht="14.25" customHeight="1" x14ac:dyDescent="0.2">
      <c r="A1045" s="35" t="s">
        <v>5396</v>
      </c>
      <c r="B1045" s="36" t="s">
        <v>5397</v>
      </c>
      <c r="C1045" s="37">
        <v>14111537</v>
      </c>
      <c r="D1045" s="38" t="s">
        <v>5398</v>
      </c>
      <c r="E1045" s="39" t="s">
        <v>1832</v>
      </c>
      <c r="F1045" s="37" t="s">
        <v>1835</v>
      </c>
    </row>
    <row r="1046" spans="1:6" ht="14.25" customHeight="1" x14ac:dyDescent="0.2">
      <c r="A1046" s="35" t="s">
        <v>5399</v>
      </c>
      <c r="B1046" s="36" t="s">
        <v>5400</v>
      </c>
      <c r="C1046" s="37">
        <v>14111601</v>
      </c>
      <c r="D1046" s="38" t="s">
        <v>5401</v>
      </c>
      <c r="E1046" s="39" t="s">
        <v>1832</v>
      </c>
      <c r="F1046" s="37" t="s">
        <v>1835</v>
      </c>
    </row>
    <row r="1047" spans="1:6" ht="14.25" customHeight="1" x14ac:dyDescent="0.2">
      <c r="A1047" s="35" t="s">
        <v>5402</v>
      </c>
      <c r="B1047" s="36" t="s">
        <v>5403</v>
      </c>
      <c r="C1047" s="37">
        <v>14111604</v>
      </c>
      <c r="D1047" s="38" t="s">
        <v>5404</v>
      </c>
      <c r="E1047" s="39" t="s">
        <v>1840</v>
      </c>
      <c r="F1047" s="37" t="s">
        <v>1835</v>
      </c>
    </row>
    <row r="1048" spans="1:6" ht="14.25" customHeight="1" x14ac:dyDescent="0.2">
      <c r="A1048" s="35" t="s">
        <v>5405</v>
      </c>
      <c r="B1048" s="36" t="s">
        <v>5406</v>
      </c>
      <c r="C1048" s="37">
        <v>14111605</v>
      </c>
      <c r="D1048" s="38" t="s">
        <v>5407</v>
      </c>
      <c r="E1048" s="39" t="s">
        <v>1832</v>
      </c>
      <c r="F1048" s="37" t="s">
        <v>1835</v>
      </c>
    </row>
    <row r="1049" spans="1:6" ht="14.25" customHeight="1" x14ac:dyDescent="0.2">
      <c r="A1049" s="35" t="s">
        <v>5408</v>
      </c>
      <c r="B1049" s="36" t="s">
        <v>5409</v>
      </c>
      <c r="C1049" s="37">
        <v>14111606</v>
      </c>
      <c r="D1049" s="38" t="s">
        <v>5410</v>
      </c>
      <c r="E1049" s="39" t="s">
        <v>1832</v>
      </c>
      <c r="F1049" s="37" t="s">
        <v>1835</v>
      </c>
    </row>
    <row r="1050" spans="1:6" ht="14.25" customHeight="1" x14ac:dyDescent="0.2">
      <c r="A1050" s="35" t="s">
        <v>5411</v>
      </c>
      <c r="B1050" s="36" t="s">
        <v>5412</v>
      </c>
      <c r="C1050" s="37">
        <v>14111607</v>
      </c>
      <c r="D1050" s="38" t="s">
        <v>5413</v>
      </c>
      <c r="E1050" s="39" t="s">
        <v>1832</v>
      </c>
      <c r="F1050" s="37" t="s">
        <v>1835</v>
      </c>
    </row>
    <row r="1051" spans="1:6" ht="14.25" customHeight="1" x14ac:dyDescent="0.2">
      <c r="A1051" s="35" t="s">
        <v>5414</v>
      </c>
      <c r="B1051" s="36" t="s">
        <v>5415</v>
      </c>
      <c r="C1051" s="37">
        <v>14111608</v>
      </c>
      <c r="D1051" s="38" t="s">
        <v>5416</v>
      </c>
      <c r="E1051" s="39" t="s">
        <v>5417</v>
      </c>
      <c r="F1051" s="37" t="s">
        <v>5418</v>
      </c>
    </row>
    <row r="1052" spans="1:6" ht="14.25" customHeight="1" x14ac:dyDescent="0.2">
      <c r="A1052" s="35" t="s">
        <v>5419</v>
      </c>
      <c r="B1052" s="36" t="s">
        <v>5420</v>
      </c>
      <c r="C1052" s="37">
        <v>14111609</v>
      </c>
      <c r="D1052" s="38" t="s">
        <v>5421</v>
      </c>
      <c r="E1052" s="39" t="s">
        <v>1832</v>
      </c>
      <c r="F1052" s="37" t="s">
        <v>1835</v>
      </c>
    </row>
    <row r="1053" spans="1:6" ht="14.25" customHeight="1" x14ac:dyDescent="0.2">
      <c r="A1053" s="35" t="s">
        <v>1916</v>
      </c>
      <c r="B1053" s="36" t="s">
        <v>5422</v>
      </c>
      <c r="C1053" s="37">
        <v>14111610</v>
      </c>
      <c r="D1053" s="38" t="s">
        <v>5423</v>
      </c>
      <c r="E1053" s="39" t="s">
        <v>1832</v>
      </c>
      <c r="F1053" s="37" t="s">
        <v>1835</v>
      </c>
    </row>
    <row r="1054" spans="1:6" ht="14.25" customHeight="1" x14ac:dyDescent="0.2">
      <c r="A1054" s="35" t="s">
        <v>5424</v>
      </c>
      <c r="B1054" s="36" t="s">
        <v>5425</v>
      </c>
      <c r="C1054" s="37">
        <v>14111611</v>
      </c>
      <c r="D1054" s="38" t="s">
        <v>5426</v>
      </c>
      <c r="E1054" s="39" t="s">
        <v>1832</v>
      </c>
      <c r="F1054" s="37" t="s">
        <v>1835</v>
      </c>
    </row>
    <row r="1055" spans="1:6" ht="14.25" customHeight="1" x14ac:dyDescent="0.2">
      <c r="A1055" s="35" t="s">
        <v>5427</v>
      </c>
      <c r="B1055" s="36" t="s">
        <v>5428</v>
      </c>
      <c r="C1055" s="37">
        <v>14111613</v>
      </c>
      <c r="D1055" s="38" t="s">
        <v>5429</v>
      </c>
      <c r="E1055" s="39" t="s">
        <v>1832</v>
      </c>
      <c r="F1055" s="37" t="s">
        <v>1835</v>
      </c>
    </row>
    <row r="1056" spans="1:6" ht="14.25" customHeight="1" x14ac:dyDescent="0.2">
      <c r="A1056" s="35" t="s">
        <v>5430</v>
      </c>
      <c r="B1056" s="36" t="s">
        <v>5431</v>
      </c>
      <c r="C1056" s="37">
        <v>14111614</v>
      </c>
      <c r="D1056" s="38" t="s">
        <v>5432</v>
      </c>
      <c r="E1056" s="39" t="s">
        <v>1832</v>
      </c>
      <c r="F1056" s="37" t="s">
        <v>1835</v>
      </c>
    </row>
    <row r="1057" spans="1:6" ht="14.25" customHeight="1" x14ac:dyDescent="0.2">
      <c r="A1057" s="35" t="s">
        <v>5433</v>
      </c>
      <c r="B1057" s="36" t="s">
        <v>5434</v>
      </c>
      <c r="C1057" s="37">
        <v>14111615</v>
      </c>
      <c r="D1057" s="38" t="s">
        <v>5435</v>
      </c>
      <c r="E1057" s="39" t="s">
        <v>1832</v>
      </c>
      <c r="F1057" s="37" t="s">
        <v>1835</v>
      </c>
    </row>
    <row r="1058" spans="1:6" ht="14.25" customHeight="1" x14ac:dyDescent="0.2">
      <c r="A1058" s="35" t="s">
        <v>5436</v>
      </c>
      <c r="B1058" s="36" t="s">
        <v>5437</v>
      </c>
      <c r="C1058" s="37">
        <v>14111616</v>
      </c>
      <c r="D1058" s="38" t="s">
        <v>5438</v>
      </c>
      <c r="E1058" s="39" t="s">
        <v>1832</v>
      </c>
      <c r="F1058" s="37" t="s">
        <v>1835</v>
      </c>
    </row>
    <row r="1059" spans="1:6" ht="14.25" customHeight="1" x14ac:dyDescent="0.2">
      <c r="A1059" s="35" t="s">
        <v>5439</v>
      </c>
      <c r="B1059" s="36" t="s">
        <v>5440</v>
      </c>
      <c r="C1059" s="37">
        <v>14111701</v>
      </c>
      <c r="D1059" s="38" t="s">
        <v>5441</v>
      </c>
      <c r="E1059" s="39" t="s">
        <v>1832</v>
      </c>
      <c r="F1059" s="37" t="s">
        <v>1835</v>
      </c>
    </row>
    <row r="1060" spans="1:6" ht="14.25" customHeight="1" x14ac:dyDescent="0.2">
      <c r="A1060" s="35" t="s">
        <v>5442</v>
      </c>
      <c r="B1060" s="36" t="s">
        <v>5443</v>
      </c>
      <c r="C1060" s="37">
        <v>14111702</v>
      </c>
      <c r="D1060" s="38" t="s">
        <v>5444</v>
      </c>
      <c r="E1060" s="39" t="s">
        <v>1832</v>
      </c>
      <c r="F1060" s="37" t="s">
        <v>1835</v>
      </c>
    </row>
    <row r="1061" spans="1:6" ht="14.25" customHeight="1" x14ac:dyDescent="0.2">
      <c r="A1061" s="35" t="s">
        <v>5445</v>
      </c>
      <c r="B1061" s="36" t="s">
        <v>5446</v>
      </c>
      <c r="C1061" s="37">
        <v>14111703</v>
      </c>
      <c r="D1061" s="38" t="s">
        <v>5447</v>
      </c>
      <c r="E1061" s="39" t="s">
        <v>1832</v>
      </c>
      <c r="F1061" s="37" t="s">
        <v>1835</v>
      </c>
    </row>
    <row r="1062" spans="1:6" ht="14.25" customHeight="1" x14ac:dyDescent="0.2">
      <c r="A1062" s="35" t="s">
        <v>5448</v>
      </c>
      <c r="B1062" s="36" t="s">
        <v>5449</v>
      </c>
      <c r="C1062" s="37">
        <v>14111704</v>
      </c>
      <c r="D1062" s="38" t="s">
        <v>5450</v>
      </c>
      <c r="E1062" s="39" t="s">
        <v>1832</v>
      </c>
      <c r="F1062" s="37" t="s">
        <v>1835</v>
      </c>
    </row>
    <row r="1063" spans="1:6" ht="14.25" customHeight="1" x14ac:dyDescent="0.2">
      <c r="A1063" s="35" t="s">
        <v>5451</v>
      </c>
      <c r="B1063" s="36" t="s">
        <v>5452</v>
      </c>
      <c r="C1063" s="37">
        <v>14111705</v>
      </c>
      <c r="D1063" s="38" t="s">
        <v>5453</v>
      </c>
      <c r="E1063" s="39" t="s">
        <v>1832</v>
      </c>
      <c r="F1063" s="37" t="s">
        <v>1835</v>
      </c>
    </row>
    <row r="1064" spans="1:6" ht="14.25" customHeight="1" x14ac:dyDescent="0.2">
      <c r="A1064" s="35" t="s">
        <v>5454</v>
      </c>
      <c r="B1064" s="36" t="s">
        <v>5455</v>
      </c>
      <c r="C1064" s="37">
        <v>14111706</v>
      </c>
      <c r="D1064" s="38" t="s">
        <v>5456</v>
      </c>
      <c r="E1064" s="39" t="s">
        <v>1832</v>
      </c>
      <c r="F1064" s="37" t="s">
        <v>1835</v>
      </c>
    </row>
    <row r="1065" spans="1:6" ht="14.25" customHeight="1" x14ac:dyDescent="0.2">
      <c r="A1065" s="35" t="s">
        <v>5457</v>
      </c>
      <c r="B1065" s="36" t="s">
        <v>5458</v>
      </c>
      <c r="C1065" s="37">
        <v>14111801</v>
      </c>
      <c r="D1065" s="38" t="s">
        <v>5459</v>
      </c>
      <c r="E1065" s="39" t="s">
        <v>1840</v>
      </c>
      <c r="F1065" s="37" t="s">
        <v>5344</v>
      </c>
    </row>
    <row r="1066" spans="1:6" ht="14.25" customHeight="1" x14ac:dyDescent="0.2">
      <c r="A1066" s="35" t="s">
        <v>5460</v>
      </c>
      <c r="B1066" s="36" t="s">
        <v>5461</v>
      </c>
      <c r="C1066" s="37">
        <v>14111802</v>
      </c>
      <c r="D1066" s="38" t="s">
        <v>5462</v>
      </c>
      <c r="E1066" s="39" t="s">
        <v>1840</v>
      </c>
      <c r="F1066" s="37" t="s">
        <v>5344</v>
      </c>
    </row>
    <row r="1067" spans="1:6" ht="14.25" customHeight="1" x14ac:dyDescent="0.2">
      <c r="A1067" s="35" t="s">
        <v>5463</v>
      </c>
      <c r="B1067" s="36" t="s">
        <v>5464</v>
      </c>
      <c r="C1067" s="37">
        <v>14111803</v>
      </c>
      <c r="D1067" s="38" t="s">
        <v>5465</v>
      </c>
      <c r="E1067" s="39" t="s">
        <v>1840</v>
      </c>
      <c r="F1067" s="37" t="s">
        <v>5344</v>
      </c>
    </row>
    <row r="1068" spans="1:6" ht="14.25" customHeight="1" x14ac:dyDescent="0.2">
      <c r="A1068" s="35" t="s">
        <v>5466</v>
      </c>
      <c r="B1068" s="36" t="s">
        <v>5467</v>
      </c>
      <c r="C1068" s="37">
        <v>14111804</v>
      </c>
      <c r="D1068" s="38" t="s">
        <v>5466</v>
      </c>
      <c r="E1068" s="39" t="s">
        <v>1840</v>
      </c>
      <c r="F1068" s="37" t="s">
        <v>5344</v>
      </c>
    </row>
    <row r="1069" spans="1:6" ht="14.25" customHeight="1" x14ac:dyDescent="0.2">
      <c r="A1069" s="35" t="s">
        <v>5468</v>
      </c>
      <c r="B1069" s="36" t="s">
        <v>5469</v>
      </c>
      <c r="C1069" s="37">
        <v>14111805</v>
      </c>
      <c r="D1069" s="38" t="s">
        <v>5470</v>
      </c>
      <c r="E1069" s="39" t="s">
        <v>1840</v>
      </c>
      <c r="F1069" s="37" t="s">
        <v>5344</v>
      </c>
    </row>
    <row r="1070" spans="1:6" ht="14.25" customHeight="1" x14ac:dyDescent="0.2">
      <c r="A1070" s="35" t="s">
        <v>5471</v>
      </c>
      <c r="B1070" s="36" t="s">
        <v>5472</v>
      </c>
      <c r="C1070" s="37">
        <v>14111806</v>
      </c>
      <c r="D1070" s="38" t="s">
        <v>5473</v>
      </c>
      <c r="E1070" s="39" t="s">
        <v>1840</v>
      </c>
      <c r="F1070" s="37" t="s">
        <v>5344</v>
      </c>
    </row>
    <row r="1071" spans="1:6" ht="14.25" customHeight="1" x14ac:dyDescent="0.2">
      <c r="A1071" s="35" t="s">
        <v>5474</v>
      </c>
      <c r="B1071" s="36" t="s">
        <v>5475</v>
      </c>
      <c r="C1071" s="37">
        <v>14111807</v>
      </c>
      <c r="D1071" s="38" t="s">
        <v>5476</v>
      </c>
      <c r="E1071" s="39" t="s">
        <v>1840</v>
      </c>
      <c r="F1071" s="37" t="s">
        <v>5344</v>
      </c>
    </row>
    <row r="1072" spans="1:6" ht="14.25" customHeight="1" x14ac:dyDescent="0.2">
      <c r="A1072" s="35" t="s">
        <v>5477</v>
      </c>
      <c r="B1072" s="36" t="s">
        <v>5478</v>
      </c>
      <c r="C1072" s="37">
        <v>14111808</v>
      </c>
      <c r="D1072" s="38" t="s">
        <v>5479</v>
      </c>
      <c r="E1072" s="39" t="s">
        <v>1865</v>
      </c>
      <c r="F1072" s="37" t="s">
        <v>5344</v>
      </c>
    </row>
    <row r="1073" spans="1:6" ht="14.25" customHeight="1" x14ac:dyDescent="0.2">
      <c r="A1073" s="35" t="s">
        <v>5480</v>
      </c>
      <c r="B1073" s="36" t="s">
        <v>5481</v>
      </c>
      <c r="C1073" s="37">
        <v>14111809</v>
      </c>
      <c r="D1073" s="38" t="s">
        <v>5482</v>
      </c>
      <c r="E1073" s="39" t="s">
        <v>1840</v>
      </c>
      <c r="F1073" s="37" t="s">
        <v>5344</v>
      </c>
    </row>
    <row r="1074" spans="1:6" ht="14.25" customHeight="1" x14ac:dyDescent="0.2">
      <c r="A1074" s="35" t="s">
        <v>5483</v>
      </c>
      <c r="B1074" s="36" t="s">
        <v>5484</v>
      </c>
      <c r="C1074" s="37">
        <v>14111810</v>
      </c>
      <c r="D1074" s="38" t="s">
        <v>5485</v>
      </c>
      <c r="E1074" s="39" t="s">
        <v>1840</v>
      </c>
      <c r="F1074" s="37" t="s">
        <v>5344</v>
      </c>
    </row>
    <row r="1075" spans="1:6" ht="14.25" customHeight="1" x14ac:dyDescent="0.2">
      <c r="A1075" s="35" t="s">
        <v>5486</v>
      </c>
      <c r="B1075" s="36" t="s">
        <v>5487</v>
      </c>
      <c r="C1075" s="37">
        <v>14111811</v>
      </c>
      <c r="D1075" s="38" t="s">
        <v>5488</v>
      </c>
      <c r="E1075" s="39" t="s">
        <v>1840</v>
      </c>
      <c r="F1075" s="37" t="s">
        <v>5344</v>
      </c>
    </row>
    <row r="1076" spans="1:6" ht="14.25" customHeight="1" x14ac:dyDescent="0.2">
      <c r="A1076" s="35" t="s">
        <v>5489</v>
      </c>
      <c r="B1076" s="36" t="s">
        <v>5490</v>
      </c>
      <c r="C1076" s="37">
        <v>14111812</v>
      </c>
      <c r="D1076" s="38" t="s">
        <v>5491</v>
      </c>
      <c r="E1076" s="39" t="s">
        <v>1840</v>
      </c>
      <c r="F1076" s="37" t="s">
        <v>5344</v>
      </c>
    </row>
    <row r="1077" spans="1:6" ht="14.25" customHeight="1" x14ac:dyDescent="0.2">
      <c r="A1077" s="35" t="s">
        <v>5492</v>
      </c>
      <c r="B1077" s="36" t="s">
        <v>5493</v>
      </c>
      <c r="C1077" s="37">
        <v>14111813</v>
      </c>
      <c r="D1077" s="38" t="s">
        <v>5494</v>
      </c>
      <c r="E1077" s="39" t="s">
        <v>1840</v>
      </c>
      <c r="F1077" s="37" t="s">
        <v>5344</v>
      </c>
    </row>
    <row r="1078" spans="1:6" ht="14.25" customHeight="1" x14ac:dyDescent="0.2">
      <c r="A1078" s="35" t="s">
        <v>5495</v>
      </c>
      <c r="B1078" s="36" t="s">
        <v>5496</v>
      </c>
      <c r="C1078" s="37">
        <v>14111814</v>
      </c>
      <c r="D1078" s="38" t="s">
        <v>5497</v>
      </c>
      <c r="E1078" s="39" t="s">
        <v>1840</v>
      </c>
      <c r="F1078" s="37" t="s">
        <v>5344</v>
      </c>
    </row>
    <row r="1079" spans="1:6" ht="14.25" customHeight="1" x14ac:dyDescent="0.2">
      <c r="A1079" s="35" t="s">
        <v>5498</v>
      </c>
      <c r="B1079" s="36" t="s">
        <v>5499</v>
      </c>
      <c r="C1079" s="37">
        <v>14111815</v>
      </c>
      <c r="D1079" s="38" t="s">
        <v>5500</v>
      </c>
      <c r="E1079" s="39" t="s">
        <v>1840</v>
      </c>
      <c r="F1079" s="37" t="s">
        <v>5344</v>
      </c>
    </row>
    <row r="1080" spans="1:6" ht="14.25" customHeight="1" x14ac:dyDescent="0.2">
      <c r="A1080" s="35" t="s">
        <v>5501</v>
      </c>
      <c r="B1080" s="36" t="s">
        <v>5502</v>
      </c>
      <c r="C1080" s="37">
        <v>14111816</v>
      </c>
      <c r="D1080" s="38" t="s">
        <v>5503</v>
      </c>
      <c r="E1080" s="39" t="s">
        <v>1840</v>
      </c>
      <c r="F1080" s="37" t="s">
        <v>5344</v>
      </c>
    </row>
    <row r="1081" spans="1:6" ht="14.25" customHeight="1" x14ac:dyDescent="0.2">
      <c r="A1081" s="35" t="s">
        <v>5504</v>
      </c>
      <c r="B1081" s="36" t="s">
        <v>5505</v>
      </c>
      <c r="C1081" s="37">
        <v>14111817</v>
      </c>
      <c r="D1081" s="38" t="s">
        <v>5506</v>
      </c>
      <c r="E1081" s="39" t="s">
        <v>1840</v>
      </c>
      <c r="F1081" s="37" t="s">
        <v>5344</v>
      </c>
    </row>
    <row r="1082" spans="1:6" ht="14.25" customHeight="1" x14ac:dyDescent="0.2">
      <c r="A1082" s="35" t="s">
        <v>5507</v>
      </c>
      <c r="B1082" s="36" t="s">
        <v>5508</v>
      </c>
      <c r="C1082" s="37">
        <v>14121501</v>
      </c>
      <c r="D1082" s="38" t="s">
        <v>5509</v>
      </c>
      <c r="E1082" s="39" t="s">
        <v>1832</v>
      </c>
      <c r="F1082" s="37" t="s">
        <v>1835</v>
      </c>
    </row>
    <row r="1083" spans="1:6" ht="14.25" customHeight="1" x14ac:dyDescent="0.2">
      <c r="A1083" s="35" t="s">
        <v>5510</v>
      </c>
      <c r="B1083" s="36" t="s">
        <v>5511</v>
      </c>
      <c r="C1083" s="37">
        <v>14121502</v>
      </c>
      <c r="D1083" s="38" t="s">
        <v>5512</v>
      </c>
      <c r="E1083" s="39" t="s">
        <v>1832</v>
      </c>
      <c r="F1083" s="37" t="s">
        <v>1835</v>
      </c>
    </row>
    <row r="1084" spans="1:6" ht="14.25" customHeight="1" x14ac:dyDescent="0.2">
      <c r="A1084" s="35" t="s">
        <v>5513</v>
      </c>
      <c r="B1084" s="36" t="s">
        <v>5514</v>
      </c>
      <c r="C1084" s="37">
        <v>14121503</v>
      </c>
      <c r="D1084" s="38" t="s">
        <v>5515</v>
      </c>
      <c r="E1084" s="39" t="s">
        <v>1832</v>
      </c>
      <c r="F1084" s="37" t="s">
        <v>1835</v>
      </c>
    </row>
    <row r="1085" spans="1:6" ht="14.25" customHeight="1" x14ac:dyDescent="0.2">
      <c r="A1085" s="35" t="s">
        <v>5516</v>
      </c>
      <c r="B1085" s="36" t="s">
        <v>5517</v>
      </c>
      <c r="C1085" s="37">
        <v>14121504</v>
      </c>
      <c r="D1085" s="38" t="s">
        <v>5518</v>
      </c>
      <c r="E1085" s="39" t="s">
        <v>1832</v>
      </c>
      <c r="F1085" s="37" t="s">
        <v>1835</v>
      </c>
    </row>
    <row r="1086" spans="1:6" ht="14.25" customHeight="1" x14ac:dyDescent="0.2">
      <c r="A1086" s="35" t="s">
        <v>5519</v>
      </c>
      <c r="B1086" s="36" t="s">
        <v>5520</v>
      </c>
      <c r="C1086" s="37">
        <v>14121505</v>
      </c>
      <c r="D1086" s="38" t="s">
        <v>5521</v>
      </c>
      <c r="E1086" s="39" t="s">
        <v>2581</v>
      </c>
      <c r="F1086" s="37" t="s">
        <v>2582</v>
      </c>
    </row>
    <row r="1087" spans="1:6" ht="14.25" customHeight="1" x14ac:dyDescent="0.2">
      <c r="A1087" s="35" t="s">
        <v>5522</v>
      </c>
      <c r="B1087" s="36" t="s">
        <v>5523</v>
      </c>
      <c r="C1087" s="37">
        <v>14121601</v>
      </c>
      <c r="D1087" s="38" t="s">
        <v>5524</v>
      </c>
      <c r="E1087" s="39" t="s">
        <v>1832</v>
      </c>
      <c r="F1087" s="37" t="s">
        <v>1835</v>
      </c>
    </row>
    <row r="1088" spans="1:6" ht="14.25" customHeight="1" x14ac:dyDescent="0.2">
      <c r="A1088" s="35" t="s">
        <v>5525</v>
      </c>
      <c r="B1088" s="36" t="s">
        <v>5526</v>
      </c>
      <c r="C1088" s="37">
        <v>14121602</v>
      </c>
      <c r="D1088" s="38" t="s">
        <v>5527</v>
      </c>
      <c r="E1088" s="39" t="s">
        <v>1832</v>
      </c>
      <c r="F1088" s="37" t="s">
        <v>1835</v>
      </c>
    </row>
    <row r="1089" spans="1:6" ht="14.25" customHeight="1" x14ac:dyDescent="0.2">
      <c r="A1089" s="35" t="s">
        <v>5528</v>
      </c>
      <c r="B1089" s="36" t="s">
        <v>5529</v>
      </c>
      <c r="C1089" s="37">
        <v>14121603</v>
      </c>
      <c r="D1089" s="38" t="s">
        <v>5530</v>
      </c>
      <c r="E1089" s="39" t="s">
        <v>1832</v>
      </c>
      <c r="F1089" s="37" t="s">
        <v>1835</v>
      </c>
    </row>
    <row r="1090" spans="1:6" ht="14.25" customHeight="1" x14ac:dyDescent="0.2">
      <c r="A1090" s="35" t="s">
        <v>5531</v>
      </c>
      <c r="B1090" s="36" t="s">
        <v>5532</v>
      </c>
      <c r="C1090" s="37">
        <v>14121604</v>
      </c>
      <c r="D1090" s="38" t="s">
        <v>5533</v>
      </c>
      <c r="E1090" s="39" t="s">
        <v>1832</v>
      </c>
      <c r="F1090" s="37" t="s">
        <v>1835</v>
      </c>
    </row>
    <row r="1091" spans="1:6" ht="14.25" customHeight="1" x14ac:dyDescent="0.2">
      <c r="A1091" s="35" t="s">
        <v>5534</v>
      </c>
      <c r="B1091" s="36" t="s">
        <v>5535</v>
      </c>
      <c r="C1091" s="37">
        <v>14121605</v>
      </c>
      <c r="D1091" s="38" t="s">
        <v>5536</v>
      </c>
      <c r="E1091" s="39" t="s">
        <v>1832</v>
      </c>
      <c r="F1091" s="37" t="s">
        <v>1835</v>
      </c>
    </row>
    <row r="1092" spans="1:6" ht="14.25" customHeight="1" x14ac:dyDescent="0.2">
      <c r="A1092" s="35" t="s">
        <v>5537</v>
      </c>
      <c r="B1092" s="36" t="s">
        <v>5538</v>
      </c>
      <c r="C1092" s="37">
        <v>14121701</v>
      </c>
      <c r="D1092" s="38" t="s">
        <v>5539</v>
      </c>
      <c r="E1092" s="39" t="s">
        <v>1642</v>
      </c>
      <c r="F1092" s="37" t="s">
        <v>1835</v>
      </c>
    </row>
    <row r="1093" spans="1:6" ht="14.25" customHeight="1" x14ac:dyDescent="0.2">
      <c r="A1093" s="35" t="s">
        <v>5540</v>
      </c>
      <c r="B1093" s="36" t="s">
        <v>5541</v>
      </c>
      <c r="C1093" s="37">
        <v>14121702</v>
      </c>
      <c r="D1093" s="38" t="s">
        <v>5542</v>
      </c>
      <c r="E1093" s="39" t="s">
        <v>1832</v>
      </c>
      <c r="F1093" s="37" t="s">
        <v>1835</v>
      </c>
    </row>
    <row r="1094" spans="1:6" ht="14.25" customHeight="1" x14ac:dyDescent="0.2">
      <c r="A1094" s="35" t="s">
        <v>5543</v>
      </c>
      <c r="B1094" s="36" t="s">
        <v>5544</v>
      </c>
      <c r="C1094" s="37">
        <v>14121801</v>
      </c>
      <c r="D1094" s="38" t="s">
        <v>5545</v>
      </c>
      <c r="E1094" s="39" t="s">
        <v>5546</v>
      </c>
      <c r="F1094" s="37" t="s">
        <v>5547</v>
      </c>
    </row>
    <row r="1095" spans="1:6" ht="14.25" customHeight="1" x14ac:dyDescent="0.2">
      <c r="A1095" s="35" t="s">
        <v>5548</v>
      </c>
      <c r="B1095" s="36" t="s">
        <v>5549</v>
      </c>
      <c r="C1095" s="37">
        <v>14121802</v>
      </c>
      <c r="D1095" s="38" t="s">
        <v>5550</v>
      </c>
      <c r="E1095" s="39" t="s">
        <v>1832</v>
      </c>
      <c r="F1095" s="37" t="s">
        <v>1835</v>
      </c>
    </row>
    <row r="1096" spans="1:6" ht="14.25" customHeight="1" x14ac:dyDescent="0.2">
      <c r="A1096" s="35" t="s">
        <v>5551</v>
      </c>
      <c r="B1096" s="36" t="s">
        <v>5552</v>
      </c>
      <c r="C1096" s="37">
        <v>14121803</v>
      </c>
      <c r="D1096" s="38" t="s">
        <v>5553</v>
      </c>
      <c r="E1096" s="39" t="s">
        <v>1832</v>
      </c>
      <c r="F1096" s="37" t="s">
        <v>1835</v>
      </c>
    </row>
    <row r="1097" spans="1:6" ht="14.25" customHeight="1" x14ac:dyDescent="0.2">
      <c r="A1097" s="35" t="s">
        <v>5554</v>
      </c>
      <c r="B1097" s="36" t="s">
        <v>5555</v>
      </c>
      <c r="C1097" s="37">
        <v>14121804</v>
      </c>
      <c r="D1097" s="38" t="s">
        <v>5556</v>
      </c>
      <c r="E1097" s="39" t="s">
        <v>1832</v>
      </c>
      <c r="F1097" s="37" t="s">
        <v>1835</v>
      </c>
    </row>
    <row r="1098" spans="1:6" ht="14.25" customHeight="1" x14ac:dyDescent="0.2">
      <c r="A1098" s="35" t="s">
        <v>5557</v>
      </c>
      <c r="B1098" s="36" t="s">
        <v>5558</v>
      </c>
      <c r="C1098" s="37">
        <v>14121805</v>
      </c>
      <c r="D1098" s="38" t="s">
        <v>5559</v>
      </c>
      <c r="E1098" s="39" t="s">
        <v>1832</v>
      </c>
      <c r="F1098" s="37" t="s">
        <v>1835</v>
      </c>
    </row>
    <row r="1099" spans="1:6" ht="14.25" customHeight="1" x14ac:dyDescent="0.2">
      <c r="A1099" s="35" t="s">
        <v>5560</v>
      </c>
      <c r="B1099" s="36" t="s">
        <v>5561</v>
      </c>
      <c r="C1099" s="37">
        <v>14121806</v>
      </c>
      <c r="D1099" s="38" t="s">
        <v>5562</v>
      </c>
      <c r="E1099" s="39" t="s">
        <v>1832</v>
      </c>
      <c r="F1099" s="37" t="s">
        <v>1835</v>
      </c>
    </row>
    <row r="1100" spans="1:6" ht="14.25" customHeight="1" x14ac:dyDescent="0.2">
      <c r="A1100" s="35" t="s">
        <v>5563</v>
      </c>
      <c r="B1100" s="36" t="s">
        <v>5564</v>
      </c>
      <c r="C1100" s="37">
        <v>14121807</v>
      </c>
      <c r="D1100" s="38" t="s">
        <v>5565</v>
      </c>
      <c r="E1100" s="39" t="s">
        <v>1832</v>
      </c>
      <c r="F1100" s="37" t="s">
        <v>1835</v>
      </c>
    </row>
    <row r="1101" spans="1:6" ht="14.25" customHeight="1" x14ac:dyDescent="0.2">
      <c r="A1101" s="35" t="s">
        <v>5566</v>
      </c>
      <c r="B1101" s="36" t="s">
        <v>5567</v>
      </c>
      <c r="C1101" s="37">
        <v>14121808</v>
      </c>
      <c r="D1101" s="38" t="s">
        <v>5568</v>
      </c>
      <c r="E1101" s="39" t="s">
        <v>1832</v>
      </c>
      <c r="F1101" s="37" t="s">
        <v>1835</v>
      </c>
    </row>
    <row r="1102" spans="1:6" ht="14.25" customHeight="1" x14ac:dyDescent="0.2">
      <c r="A1102" s="35" t="s">
        <v>5569</v>
      </c>
      <c r="B1102" s="36" t="s">
        <v>5570</v>
      </c>
      <c r="C1102" s="37">
        <v>14121809</v>
      </c>
      <c r="D1102" s="38" t="s">
        <v>5571</v>
      </c>
      <c r="E1102" s="39" t="s">
        <v>1832</v>
      </c>
      <c r="F1102" s="37" t="s">
        <v>1835</v>
      </c>
    </row>
    <row r="1103" spans="1:6" ht="14.25" customHeight="1" x14ac:dyDescent="0.2">
      <c r="A1103" s="35" t="s">
        <v>5572</v>
      </c>
      <c r="B1103" s="36" t="s">
        <v>5573</v>
      </c>
      <c r="C1103" s="37">
        <v>14121810</v>
      </c>
      <c r="D1103" s="38" t="s">
        <v>5574</v>
      </c>
      <c r="E1103" s="39" t="s">
        <v>1822</v>
      </c>
      <c r="F1103" s="37" t="s">
        <v>1835</v>
      </c>
    </row>
    <row r="1104" spans="1:6" ht="14.25" customHeight="1" x14ac:dyDescent="0.2">
      <c r="A1104" s="35" t="s">
        <v>5575</v>
      </c>
      <c r="B1104" s="36" t="s">
        <v>5576</v>
      </c>
      <c r="C1104" s="37">
        <v>14121811</v>
      </c>
      <c r="D1104" s="38" t="s">
        <v>5577</v>
      </c>
      <c r="E1104" s="39" t="s">
        <v>1832</v>
      </c>
      <c r="F1104" s="37" t="s">
        <v>1835</v>
      </c>
    </row>
    <row r="1105" spans="1:6" ht="14.25" customHeight="1" x14ac:dyDescent="0.2">
      <c r="A1105" s="35" t="s">
        <v>5578</v>
      </c>
      <c r="B1105" s="36" t="s">
        <v>5579</v>
      </c>
      <c r="C1105" s="37">
        <v>14121812</v>
      </c>
      <c r="D1105" s="38" t="s">
        <v>5580</v>
      </c>
      <c r="E1105" s="39" t="s">
        <v>3585</v>
      </c>
      <c r="F1105" s="37" t="s">
        <v>3581</v>
      </c>
    </row>
    <row r="1106" spans="1:6" ht="14.25" customHeight="1" x14ac:dyDescent="0.2">
      <c r="A1106" s="35" t="s">
        <v>5581</v>
      </c>
      <c r="B1106" s="36" t="s">
        <v>5582</v>
      </c>
      <c r="C1106" s="37">
        <v>14121901</v>
      </c>
      <c r="D1106" s="38" t="s">
        <v>5583</v>
      </c>
      <c r="E1106" s="39" t="s">
        <v>1832</v>
      </c>
      <c r="F1106" s="37" t="s">
        <v>1835</v>
      </c>
    </row>
    <row r="1107" spans="1:6" ht="14.25" customHeight="1" x14ac:dyDescent="0.2">
      <c r="A1107" s="35" t="s">
        <v>5584</v>
      </c>
      <c r="B1107" s="36" t="s">
        <v>5582</v>
      </c>
      <c r="C1107" s="37">
        <v>14121902</v>
      </c>
      <c r="D1107" s="38" t="s">
        <v>5585</v>
      </c>
      <c r="E1107" s="39" t="s">
        <v>1832</v>
      </c>
      <c r="F1107" s="37" t="s">
        <v>1835</v>
      </c>
    </row>
    <row r="1108" spans="1:6" ht="14.25" customHeight="1" x14ac:dyDescent="0.2">
      <c r="A1108" s="35" t="s">
        <v>5586</v>
      </c>
      <c r="B1108" s="36" t="s">
        <v>5587</v>
      </c>
      <c r="C1108" s="37">
        <v>14121903</v>
      </c>
      <c r="D1108" s="38" t="s">
        <v>5588</v>
      </c>
      <c r="E1108" s="39" t="s">
        <v>1832</v>
      </c>
      <c r="F1108" s="37" t="s">
        <v>1835</v>
      </c>
    </row>
    <row r="1109" spans="1:6" ht="14.25" customHeight="1" x14ac:dyDescent="0.2">
      <c r="A1109" s="35" t="s">
        <v>5589</v>
      </c>
      <c r="B1109" s="36" t="s">
        <v>5590</v>
      </c>
      <c r="C1109" s="37">
        <v>14121904</v>
      </c>
      <c r="D1109" s="38" t="s">
        <v>5591</v>
      </c>
      <c r="E1109" s="39" t="s">
        <v>1832</v>
      </c>
      <c r="F1109" s="37" t="s">
        <v>1835</v>
      </c>
    </row>
    <row r="1110" spans="1:6" ht="14.25" customHeight="1" x14ac:dyDescent="0.2">
      <c r="A1110" s="35" t="s">
        <v>5592</v>
      </c>
      <c r="B1110" s="36" t="s">
        <v>5593</v>
      </c>
      <c r="C1110" s="37">
        <v>14121905</v>
      </c>
      <c r="D1110" s="38" t="s">
        <v>5592</v>
      </c>
      <c r="E1110" s="39" t="s">
        <v>1832</v>
      </c>
      <c r="F1110" s="37" t="s">
        <v>1835</v>
      </c>
    </row>
    <row r="1111" spans="1:6" ht="14.25" customHeight="1" x14ac:dyDescent="0.2">
      <c r="A1111" s="35" t="s">
        <v>5594</v>
      </c>
      <c r="B1111" s="36" t="s">
        <v>5595</v>
      </c>
      <c r="C1111" s="37">
        <v>14122101</v>
      </c>
      <c r="D1111" s="38" t="s">
        <v>5596</v>
      </c>
      <c r="E1111" s="39" t="s">
        <v>1832</v>
      </c>
      <c r="F1111" s="37" t="s">
        <v>1835</v>
      </c>
    </row>
    <row r="1112" spans="1:6" ht="14.25" customHeight="1" x14ac:dyDescent="0.2">
      <c r="A1112" s="35" t="s">
        <v>5597</v>
      </c>
      <c r="B1112" s="36" t="s">
        <v>5598</v>
      </c>
      <c r="C1112" s="37">
        <v>14122102</v>
      </c>
      <c r="D1112" s="38" t="s">
        <v>5599</v>
      </c>
      <c r="E1112" s="39" t="s">
        <v>1832</v>
      </c>
      <c r="F1112" s="37" t="s">
        <v>1835</v>
      </c>
    </row>
    <row r="1113" spans="1:6" ht="14.25" customHeight="1" x14ac:dyDescent="0.2">
      <c r="A1113" s="35" t="s">
        <v>5600</v>
      </c>
      <c r="B1113" s="36" t="s">
        <v>5601</v>
      </c>
      <c r="C1113" s="37">
        <v>14122103</v>
      </c>
      <c r="D1113" s="38" t="s">
        <v>5602</v>
      </c>
      <c r="E1113" s="39" t="s">
        <v>1832</v>
      </c>
      <c r="F1113" s="37" t="s">
        <v>1835</v>
      </c>
    </row>
    <row r="1114" spans="1:6" ht="14.25" customHeight="1" x14ac:dyDescent="0.2">
      <c r="A1114" s="35" t="s">
        <v>5603</v>
      </c>
      <c r="B1114" s="36" t="s">
        <v>5604</v>
      </c>
      <c r="C1114" s="37">
        <v>14122104</v>
      </c>
      <c r="D1114" s="38" t="s">
        <v>5605</v>
      </c>
      <c r="E1114" s="39" t="s">
        <v>1832</v>
      </c>
      <c r="F1114" s="37" t="s">
        <v>1835</v>
      </c>
    </row>
    <row r="1115" spans="1:6" ht="14.25" customHeight="1" x14ac:dyDescent="0.2">
      <c r="A1115" s="35" t="s">
        <v>5606</v>
      </c>
      <c r="B1115" s="36" t="s">
        <v>5607</v>
      </c>
      <c r="C1115" s="37">
        <v>14122105</v>
      </c>
      <c r="D1115" s="38" t="s">
        <v>5608</v>
      </c>
      <c r="E1115" s="39" t="s">
        <v>1832</v>
      </c>
      <c r="F1115" s="37" t="s">
        <v>1835</v>
      </c>
    </row>
    <row r="1116" spans="1:6" ht="14.25" customHeight="1" x14ac:dyDescent="0.2">
      <c r="A1116" s="35" t="s">
        <v>5609</v>
      </c>
      <c r="B1116" s="36" t="s">
        <v>5604</v>
      </c>
      <c r="C1116" s="37">
        <v>14122106</v>
      </c>
      <c r="D1116" s="38" t="s">
        <v>5610</v>
      </c>
      <c r="E1116" s="39" t="s">
        <v>1832</v>
      </c>
      <c r="F1116" s="37" t="s">
        <v>1835</v>
      </c>
    </row>
    <row r="1117" spans="1:6" ht="14.25" customHeight="1" x14ac:dyDescent="0.2">
      <c r="A1117" s="35" t="s">
        <v>5611</v>
      </c>
      <c r="B1117" s="36" t="s">
        <v>5612</v>
      </c>
      <c r="C1117" s="37">
        <v>14122201</v>
      </c>
      <c r="D1117" s="38" t="s">
        <v>5613</v>
      </c>
      <c r="E1117" s="39" t="s">
        <v>1832</v>
      </c>
      <c r="F1117" s="37" t="s">
        <v>1835</v>
      </c>
    </row>
    <row r="1118" spans="1:6" ht="14.25" customHeight="1" x14ac:dyDescent="0.2">
      <c r="A1118" s="35" t="s">
        <v>5614</v>
      </c>
      <c r="B1118" s="36" t="s">
        <v>5615</v>
      </c>
      <c r="C1118" s="37">
        <v>15101502</v>
      </c>
      <c r="D1118" s="38" t="s">
        <v>5616</v>
      </c>
      <c r="E1118" s="39" t="s">
        <v>5617</v>
      </c>
      <c r="F1118" s="37" t="s">
        <v>5618</v>
      </c>
    </row>
    <row r="1119" spans="1:6" ht="14.25" customHeight="1" x14ac:dyDescent="0.2">
      <c r="A1119" s="35" t="s">
        <v>5619</v>
      </c>
      <c r="B1119" s="36" t="s">
        <v>5620</v>
      </c>
      <c r="C1119" s="37">
        <v>15101503</v>
      </c>
      <c r="D1119" s="38" t="s">
        <v>5621</v>
      </c>
      <c r="E1119" s="39" t="s">
        <v>5622</v>
      </c>
      <c r="F1119" s="37" t="s">
        <v>5623</v>
      </c>
    </row>
    <row r="1120" spans="1:6" ht="14.25" customHeight="1" x14ac:dyDescent="0.2">
      <c r="A1120" s="35" t="s">
        <v>5624</v>
      </c>
      <c r="B1120" s="36" t="s">
        <v>5625</v>
      </c>
      <c r="C1120" s="37">
        <v>15101504</v>
      </c>
      <c r="D1120" s="38" t="s">
        <v>5626</v>
      </c>
      <c r="E1120" s="39" t="s">
        <v>5622</v>
      </c>
      <c r="F1120" s="37" t="s">
        <v>5623</v>
      </c>
    </row>
    <row r="1121" spans="1:6" ht="14.25" customHeight="1" x14ac:dyDescent="0.2">
      <c r="A1121" s="35" t="s">
        <v>5627</v>
      </c>
      <c r="B1121" s="36" t="s">
        <v>5628</v>
      </c>
      <c r="C1121" s="37">
        <v>15101505</v>
      </c>
      <c r="D1121" s="38" t="s">
        <v>5629</v>
      </c>
      <c r="E1121" s="39" t="s">
        <v>2170</v>
      </c>
      <c r="F1121" s="37" t="s">
        <v>2169</v>
      </c>
    </row>
    <row r="1122" spans="1:6" ht="14.25" customHeight="1" x14ac:dyDescent="0.2">
      <c r="A1122" s="35" t="s">
        <v>2169</v>
      </c>
      <c r="B1122" s="36" t="s">
        <v>5630</v>
      </c>
      <c r="C1122" s="37">
        <v>15101506</v>
      </c>
      <c r="D1122" s="38" t="s">
        <v>5631</v>
      </c>
      <c r="E1122" s="39" t="s">
        <v>2170</v>
      </c>
      <c r="F1122" s="37" t="s">
        <v>2169</v>
      </c>
    </row>
    <row r="1123" spans="1:6" ht="14.25" customHeight="1" x14ac:dyDescent="0.2">
      <c r="A1123" s="35" t="s">
        <v>5632</v>
      </c>
      <c r="B1123" s="36" t="s">
        <v>5633</v>
      </c>
      <c r="C1123" s="37">
        <v>15101507</v>
      </c>
      <c r="D1123" s="38" t="s">
        <v>5634</v>
      </c>
      <c r="E1123" s="39" t="s">
        <v>5622</v>
      </c>
      <c r="F1123" s="37" t="s">
        <v>5623</v>
      </c>
    </row>
    <row r="1124" spans="1:6" ht="14.25" customHeight="1" x14ac:dyDescent="0.2">
      <c r="A1124" s="35" t="s">
        <v>5635</v>
      </c>
      <c r="B1124" s="36" t="s">
        <v>5636</v>
      </c>
      <c r="C1124" s="37">
        <v>15101508</v>
      </c>
      <c r="D1124" s="38" t="s">
        <v>5637</v>
      </c>
      <c r="E1124" s="39" t="s">
        <v>5638</v>
      </c>
      <c r="F1124" s="37" t="s">
        <v>5639</v>
      </c>
    </row>
    <row r="1125" spans="1:6" ht="14.25" customHeight="1" x14ac:dyDescent="0.2">
      <c r="A1125" s="35" t="s">
        <v>5640</v>
      </c>
      <c r="B1125" s="36" t="s">
        <v>5641</v>
      </c>
      <c r="C1125" s="37">
        <v>15101509</v>
      </c>
      <c r="D1125" s="38" t="s">
        <v>5642</v>
      </c>
      <c r="E1125" s="39" t="s">
        <v>5622</v>
      </c>
      <c r="F1125" s="37" t="s">
        <v>5623</v>
      </c>
    </row>
    <row r="1126" spans="1:6" ht="14.25" customHeight="1" x14ac:dyDescent="0.2">
      <c r="A1126" s="35" t="s">
        <v>5643</v>
      </c>
      <c r="B1126" s="36" t="s">
        <v>5644</v>
      </c>
      <c r="C1126" s="37">
        <v>15101510</v>
      </c>
      <c r="D1126" s="38" t="s">
        <v>5645</v>
      </c>
      <c r="E1126" s="39" t="s">
        <v>5622</v>
      </c>
      <c r="F1126" s="37" t="s">
        <v>5623</v>
      </c>
    </row>
    <row r="1127" spans="1:6" ht="14.25" customHeight="1" x14ac:dyDescent="0.2">
      <c r="A1127" s="35" t="s">
        <v>5646</v>
      </c>
      <c r="B1127" s="36" t="s">
        <v>5647</v>
      </c>
      <c r="C1127" s="37">
        <v>15101601</v>
      </c>
      <c r="D1127" s="38" t="s">
        <v>5648</v>
      </c>
      <c r="E1127" s="39" t="s">
        <v>3044</v>
      </c>
      <c r="F1127" s="37" t="s">
        <v>3045</v>
      </c>
    </row>
    <row r="1128" spans="1:6" ht="14.25" customHeight="1" x14ac:dyDescent="0.2">
      <c r="A1128" s="35" t="s">
        <v>5649</v>
      </c>
      <c r="B1128" s="36" t="s">
        <v>5650</v>
      </c>
      <c r="C1128" s="37">
        <v>15101602</v>
      </c>
      <c r="D1128" s="38" t="s">
        <v>5651</v>
      </c>
      <c r="E1128" s="39" t="s">
        <v>3044</v>
      </c>
      <c r="F1128" s="37" t="s">
        <v>3045</v>
      </c>
    </row>
    <row r="1129" spans="1:6" ht="14.25" customHeight="1" x14ac:dyDescent="0.2">
      <c r="A1129" s="35" t="s">
        <v>5652</v>
      </c>
      <c r="B1129" s="36" t="s">
        <v>5653</v>
      </c>
      <c r="C1129" s="37">
        <v>15101603</v>
      </c>
      <c r="D1129" s="38" t="s">
        <v>5654</v>
      </c>
      <c r="E1129" s="39" t="s">
        <v>3044</v>
      </c>
      <c r="F1129" s="37" t="s">
        <v>3045</v>
      </c>
    </row>
    <row r="1130" spans="1:6" ht="14.25" customHeight="1" x14ac:dyDescent="0.2">
      <c r="A1130" s="35" t="s">
        <v>5655</v>
      </c>
      <c r="B1130" s="36" t="s">
        <v>5656</v>
      </c>
      <c r="C1130" s="37">
        <v>15101604</v>
      </c>
      <c r="D1130" s="38" t="s">
        <v>5657</v>
      </c>
      <c r="E1130" s="39" t="s">
        <v>3044</v>
      </c>
      <c r="F1130" s="37" t="s">
        <v>3045</v>
      </c>
    </row>
    <row r="1131" spans="1:6" ht="14.25" customHeight="1" x14ac:dyDescent="0.2">
      <c r="A1131" s="35" t="s">
        <v>5658</v>
      </c>
      <c r="B1131" s="36" t="s">
        <v>5659</v>
      </c>
      <c r="C1131" s="37">
        <v>15101605</v>
      </c>
      <c r="D1131" s="38" t="s">
        <v>5660</v>
      </c>
      <c r="E1131" s="39" t="s">
        <v>2581</v>
      </c>
      <c r="F1131" s="37" t="s">
        <v>2582</v>
      </c>
    </row>
    <row r="1132" spans="1:6" ht="14.25" customHeight="1" x14ac:dyDescent="0.2">
      <c r="A1132" s="35" t="s">
        <v>5661</v>
      </c>
      <c r="B1132" s="36" t="s">
        <v>5662</v>
      </c>
      <c r="C1132" s="37">
        <v>15101606</v>
      </c>
      <c r="D1132" s="38" t="s">
        <v>5663</v>
      </c>
      <c r="E1132" s="39" t="s">
        <v>5622</v>
      </c>
      <c r="F1132" s="37" t="s">
        <v>5623</v>
      </c>
    </row>
    <row r="1133" spans="1:6" ht="14.25" customHeight="1" x14ac:dyDescent="0.2">
      <c r="A1133" s="35" t="s">
        <v>5664</v>
      </c>
      <c r="B1133" s="36" t="s">
        <v>5665</v>
      </c>
      <c r="C1133" s="37">
        <v>15101607</v>
      </c>
      <c r="D1133" s="38" t="s">
        <v>5666</v>
      </c>
      <c r="E1133" s="39" t="s">
        <v>5622</v>
      </c>
      <c r="F1133" s="37" t="s">
        <v>5623</v>
      </c>
    </row>
    <row r="1134" spans="1:6" ht="14.25" customHeight="1" x14ac:dyDescent="0.2">
      <c r="A1134" s="35" t="s">
        <v>5667</v>
      </c>
      <c r="B1134" s="36" t="s">
        <v>5668</v>
      </c>
      <c r="C1134" s="37">
        <v>15101608</v>
      </c>
      <c r="D1134" s="38" t="s">
        <v>5669</v>
      </c>
      <c r="E1134" s="39" t="s">
        <v>5622</v>
      </c>
      <c r="F1134" s="37" t="s">
        <v>5623</v>
      </c>
    </row>
    <row r="1135" spans="1:6" ht="14.25" customHeight="1" x14ac:dyDescent="0.2">
      <c r="A1135" s="35" t="s">
        <v>5670</v>
      </c>
      <c r="B1135" s="36" t="s">
        <v>5671</v>
      </c>
      <c r="C1135" s="37">
        <v>15101701</v>
      </c>
      <c r="D1135" s="38" t="s">
        <v>5672</v>
      </c>
      <c r="E1135" s="39" t="s">
        <v>2172</v>
      </c>
      <c r="F1135" s="37" t="s">
        <v>2171</v>
      </c>
    </row>
    <row r="1136" spans="1:6" ht="14.25" customHeight="1" x14ac:dyDescent="0.2">
      <c r="A1136" s="35" t="s">
        <v>5673</v>
      </c>
      <c r="B1136" s="36" t="s">
        <v>5674</v>
      </c>
      <c r="C1136" s="37">
        <v>15101702</v>
      </c>
      <c r="D1136" s="38" t="s">
        <v>5675</v>
      </c>
      <c r="E1136" s="39" t="s">
        <v>2172</v>
      </c>
      <c r="F1136" s="37" t="s">
        <v>2171</v>
      </c>
    </row>
    <row r="1137" spans="1:6" ht="14.25" customHeight="1" x14ac:dyDescent="0.2">
      <c r="A1137" s="35" t="s">
        <v>5676</v>
      </c>
      <c r="B1137" s="36" t="s">
        <v>5677</v>
      </c>
      <c r="C1137" s="37">
        <v>15111501</v>
      </c>
      <c r="D1137" s="38" t="s">
        <v>5678</v>
      </c>
      <c r="E1137" s="39" t="s">
        <v>5622</v>
      </c>
      <c r="F1137" s="37" t="s">
        <v>5623</v>
      </c>
    </row>
    <row r="1138" spans="1:6" ht="14.25" customHeight="1" x14ac:dyDescent="0.2">
      <c r="A1138" s="35" t="s">
        <v>5679</v>
      </c>
      <c r="B1138" s="36" t="s">
        <v>5680</v>
      </c>
      <c r="C1138" s="37">
        <v>15111502</v>
      </c>
      <c r="D1138" s="38" t="s">
        <v>5681</v>
      </c>
      <c r="E1138" s="39" t="s">
        <v>5622</v>
      </c>
      <c r="F1138" s="37" t="s">
        <v>5623</v>
      </c>
    </row>
    <row r="1139" spans="1:6" ht="14.25" customHeight="1" x14ac:dyDescent="0.2">
      <c r="A1139" s="35" t="s">
        <v>5682</v>
      </c>
      <c r="B1139" s="36" t="s">
        <v>5683</v>
      </c>
      <c r="C1139" s="37">
        <v>15111503</v>
      </c>
      <c r="D1139" s="38" t="s">
        <v>5684</v>
      </c>
      <c r="E1139" s="39" t="s">
        <v>5622</v>
      </c>
      <c r="F1139" s="37" t="s">
        <v>5623</v>
      </c>
    </row>
    <row r="1140" spans="1:6" ht="14.25" customHeight="1" x14ac:dyDescent="0.2">
      <c r="A1140" s="35" t="s">
        <v>5685</v>
      </c>
      <c r="B1140" s="36" t="s">
        <v>5686</v>
      </c>
      <c r="C1140" s="37">
        <v>15111504</v>
      </c>
      <c r="D1140" s="38" t="s">
        <v>5687</v>
      </c>
      <c r="E1140" s="39" t="s">
        <v>5622</v>
      </c>
      <c r="F1140" s="37" t="s">
        <v>5623</v>
      </c>
    </row>
    <row r="1141" spans="1:6" ht="14.25" customHeight="1" x14ac:dyDescent="0.2">
      <c r="A1141" s="35" t="s">
        <v>5688</v>
      </c>
      <c r="B1141" s="36" t="s">
        <v>5689</v>
      </c>
      <c r="C1141" s="37">
        <v>15111505</v>
      </c>
      <c r="D1141" s="38" t="s">
        <v>5690</v>
      </c>
      <c r="E1141" s="39" t="s">
        <v>5622</v>
      </c>
      <c r="F1141" s="37" t="s">
        <v>5623</v>
      </c>
    </row>
    <row r="1142" spans="1:6" ht="14.25" customHeight="1" x14ac:dyDescent="0.2">
      <c r="A1142" s="35" t="s">
        <v>5691</v>
      </c>
      <c r="B1142" s="36" t="s">
        <v>5692</v>
      </c>
      <c r="C1142" s="37">
        <v>15111506</v>
      </c>
      <c r="D1142" s="38" t="s">
        <v>5693</v>
      </c>
      <c r="E1142" s="39" t="s">
        <v>5622</v>
      </c>
      <c r="F1142" s="37" t="s">
        <v>5623</v>
      </c>
    </row>
    <row r="1143" spans="1:6" ht="14.25" customHeight="1" x14ac:dyDescent="0.2">
      <c r="A1143" s="35" t="s">
        <v>5694</v>
      </c>
      <c r="B1143" s="36" t="s">
        <v>5695</v>
      </c>
      <c r="C1143" s="37">
        <v>15111507</v>
      </c>
      <c r="D1143" s="38" t="s">
        <v>5696</v>
      </c>
      <c r="E1143" s="39" t="s">
        <v>5622</v>
      </c>
      <c r="F1143" s="37" t="s">
        <v>5623</v>
      </c>
    </row>
    <row r="1144" spans="1:6" ht="14.25" customHeight="1" x14ac:dyDescent="0.2">
      <c r="A1144" s="35" t="s">
        <v>5697</v>
      </c>
      <c r="B1144" s="36" t="s">
        <v>5698</v>
      </c>
      <c r="C1144" s="37">
        <v>15111508</v>
      </c>
      <c r="D1144" s="38" t="s">
        <v>5699</v>
      </c>
      <c r="E1144" s="39" t="s">
        <v>5622</v>
      </c>
      <c r="F1144" s="37" t="s">
        <v>5623</v>
      </c>
    </row>
    <row r="1145" spans="1:6" ht="14.25" customHeight="1" x14ac:dyDescent="0.2">
      <c r="A1145" s="35" t="s">
        <v>5700</v>
      </c>
      <c r="B1145" s="36" t="s">
        <v>5701</v>
      </c>
      <c r="C1145" s="37">
        <v>15111509</v>
      </c>
      <c r="D1145" s="38" t="s">
        <v>5702</v>
      </c>
      <c r="E1145" s="39" t="s">
        <v>5622</v>
      </c>
      <c r="F1145" s="37" t="s">
        <v>5623</v>
      </c>
    </row>
    <row r="1146" spans="1:6" ht="14.25" customHeight="1" x14ac:dyDescent="0.2">
      <c r="A1146" s="35" t="s">
        <v>5703</v>
      </c>
      <c r="B1146" s="36" t="s">
        <v>5704</v>
      </c>
      <c r="C1146" s="37">
        <v>15111510</v>
      </c>
      <c r="D1146" s="38" t="s">
        <v>5705</v>
      </c>
      <c r="E1146" s="39" t="s">
        <v>2174</v>
      </c>
      <c r="F1146" s="37" t="s">
        <v>5706</v>
      </c>
    </row>
    <row r="1147" spans="1:6" ht="14.25" customHeight="1" x14ac:dyDescent="0.2">
      <c r="A1147" s="35" t="s">
        <v>5707</v>
      </c>
      <c r="B1147" s="36" t="s">
        <v>5708</v>
      </c>
      <c r="C1147" s="37">
        <v>15111701</v>
      </c>
      <c r="D1147" s="38" t="s">
        <v>5709</v>
      </c>
      <c r="E1147" s="39" t="s">
        <v>4090</v>
      </c>
      <c r="F1147" s="37" t="s">
        <v>4091</v>
      </c>
    </row>
    <row r="1148" spans="1:6" ht="14.25" customHeight="1" x14ac:dyDescent="0.2">
      <c r="A1148" s="35" t="s">
        <v>5710</v>
      </c>
      <c r="B1148" s="36" t="s">
        <v>5711</v>
      </c>
      <c r="C1148" s="37">
        <v>15111702</v>
      </c>
      <c r="D1148" s="38" t="s">
        <v>5712</v>
      </c>
      <c r="E1148" s="39" t="s">
        <v>4090</v>
      </c>
      <c r="F1148" s="37" t="s">
        <v>4091</v>
      </c>
    </row>
    <row r="1149" spans="1:6" ht="14.25" customHeight="1" x14ac:dyDescent="0.2">
      <c r="A1149" s="35" t="s">
        <v>5713</v>
      </c>
      <c r="B1149" s="36" t="s">
        <v>5714</v>
      </c>
      <c r="C1149" s="37">
        <v>15121501</v>
      </c>
      <c r="D1149" s="38" t="s">
        <v>5715</v>
      </c>
      <c r="E1149" s="39" t="s">
        <v>2176</v>
      </c>
      <c r="F1149" s="37" t="s">
        <v>4645</v>
      </c>
    </row>
    <row r="1150" spans="1:6" ht="14.25" customHeight="1" x14ac:dyDescent="0.2">
      <c r="A1150" s="35" t="s">
        <v>5716</v>
      </c>
      <c r="B1150" s="36" t="s">
        <v>5717</v>
      </c>
      <c r="C1150" s="37">
        <v>15121502</v>
      </c>
      <c r="D1150" s="38" t="s">
        <v>5718</v>
      </c>
      <c r="E1150" s="39" t="s">
        <v>2176</v>
      </c>
      <c r="F1150" s="37" t="s">
        <v>4645</v>
      </c>
    </row>
    <row r="1151" spans="1:6" ht="14.25" customHeight="1" x14ac:dyDescent="0.2">
      <c r="A1151" s="35" t="s">
        <v>5719</v>
      </c>
      <c r="B1151" s="36" t="s">
        <v>5720</v>
      </c>
      <c r="C1151" s="37">
        <v>15121503</v>
      </c>
      <c r="D1151" s="38" t="s">
        <v>5721</v>
      </c>
      <c r="E1151" s="39" t="s">
        <v>2176</v>
      </c>
      <c r="F1151" s="37" t="s">
        <v>4645</v>
      </c>
    </row>
    <row r="1152" spans="1:6" ht="14.25" customHeight="1" x14ac:dyDescent="0.2">
      <c r="A1152" s="35" t="s">
        <v>5722</v>
      </c>
      <c r="B1152" s="36" t="s">
        <v>5723</v>
      </c>
      <c r="C1152" s="37">
        <v>15121504</v>
      </c>
      <c r="D1152" s="38" t="s">
        <v>5724</v>
      </c>
      <c r="E1152" s="39" t="s">
        <v>2176</v>
      </c>
      <c r="F1152" s="37" t="s">
        <v>4645</v>
      </c>
    </row>
    <row r="1153" spans="1:6" ht="14.25" customHeight="1" x14ac:dyDescent="0.2">
      <c r="A1153" s="35" t="s">
        <v>5725</v>
      </c>
      <c r="B1153" s="36" t="s">
        <v>5726</v>
      </c>
      <c r="C1153" s="37">
        <v>15121505</v>
      </c>
      <c r="D1153" s="38" t="s">
        <v>5727</v>
      </c>
      <c r="E1153" s="39" t="s">
        <v>2176</v>
      </c>
      <c r="F1153" s="37" t="s">
        <v>4645</v>
      </c>
    </row>
    <row r="1154" spans="1:6" ht="14.25" customHeight="1" x14ac:dyDescent="0.2">
      <c r="A1154" s="35" t="s">
        <v>5728</v>
      </c>
      <c r="B1154" s="36" t="s">
        <v>5729</v>
      </c>
      <c r="C1154" s="37">
        <v>15121508</v>
      </c>
      <c r="D1154" s="38" t="s">
        <v>5730</v>
      </c>
      <c r="E1154" s="39" t="s">
        <v>2176</v>
      </c>
      <c r="F1154" s="37" t="s">
        <v>4645</v>
      </c>
    </row>
    <row r="1155" spans="1:6" ht="14.25" customHeight="1" x14ac:dyDescent="0.2">
      <c r="A1155" s="35" t="s">
        <v>5731</v>
      </c>
      <c r="B1155" s="36" t="s">
        <v>5732</v>
      </c>
      <c r="C1155" s="37">
        <v>15121509</v>
      </c>
      <c r="D1155" s="38" t="s">
        <v>5733</v>
      </c>
      <c r="E1155" s="39" t="s">
        <v>2176</v>
      </c>
      <c r="F1155" s="37" t="s">
        <v>4645</v>
      </c>
    </row>
    <row r="1156" spans="1:6" ht="14.25" customHeight="1" x14ac:dyDescent="0.2">
      <c r="A1156" s="35" t="s">
        <v>5734</v>
      </c>
      <c r="B1156" s="36" t="s">
        <v>5735</v>
      </c>
      <c r="C1156" s="37">
        <v>15121510</v>
      </c>
      <c r="D1156" s="38" t="s">
        <v>5736</v>
      </c>
      <c r="E1156" s="39" t="s">
        <v>2178</v>
      </c>
      <c r="F1156" s="37" t="s">
        <v>2177</v>
      </c>
    </row>
    <row r="1157" spans="1:6" ht="14.25" customHeight="1" x14ac:dyDescent="0.2">
      <c r="A1157" s="35" t="s">
        <v>5737</v>
      </c>
      <c r="B1157" s="36" t="s">
        <v>5738</v>
      </c>
      <c r="C1157" s="37">
        <v>15121511</v>
      </c>
      <c r="D1157" s="38" t="s">
        <v>5739</v>
      </c>
      <c r="E1157" s="39" t="s">
        <v>2178</v>
      </c>
      <c r="F1157" s="37" t="s">
        <v>2177</v>
      </c>
    </row>
    <row r="1158" spans="1:6" ht="14.25" customHeight="1" x14ac:dyDescent="0.2">
      <c r="A1158" s="35" t="s">
        <v>5740</v>
      </c>
      <c r="B1158" s="36" t="s">
        <v>5741</v>
      </c>
      <c r="C1158" s="37">
        <v>15121512</v>
      </c>
      <c r="D1158" s="38" t="s">
        <v>5742</v>
      </c>
      <c r="E1158" s="39" t="s">
        <v>2178</v>
      </c>
      <c r="F1158" s="37" t="s">
        <v>2177</v>
      </c>
    </row>
    <row r="1159" spans="1:6" ht="14.25" customHeight="1" x14ac:dyDescent="0.2">
      <c r="A1159" s="35" t="s">
        <v>5743</v>
      </c>
      <c r="B1159" s="36" t="s">
        <v>5744</v>
      </c>
      <c r="C1159" s="37">
        <v>15121513</v>
      </c>
      <c r="D1159" s="38" t="s">
        <v>5745</v>
      </c>
      <c r="E1159" s="39" t="s">
        <v>2178</v>
      </c>
      <c r="F1159" s="37" t="s">
        <v>2177</v>
      </c>
    </row>
    <row r="1160" spans="1:6" ht="14.25" customHeight="1" x14ac:dyDescent="0.2">
      <c r="A1160" s="35" t="s">
        <v>5746</v>
      </c>
      <c r="B1160" s="36" t="s">
        <v>5747</v>
      </c>
      <c r="C1160" s="37">
        <v>15121514</v>
      </c>
      <c r="D1160" s="38" t="s">
        <v>5748</v>
      </c>
      <c r="E1160" s="39" t="s">
        <v>2178</v>
      </c>
      <c r="F1160" s="37" t="s">
        <v>2177</v>
      </c>
    </row>
    <row r="1161" spans="1:6" ht="14.25" customHeight="1" x14ac:dyDescent="0.2">
      <c r="A1161" s="35" t="s">
        <v>5749</v>
      </c>
      <c r="B1161" s="36" t="s">
        <v>5750</v>
      </c>
      <c r="C1161" s="37">
        <v>15121515</v>
      </c>
      <c r="D1161" s="38" t="s">
        <v>5751</v>
      </c>
      <c r="E1161" s="39" t="s">
        <v>2178</v>
      </c>
      <c r="F1161" s="37" t="s">
        <v>2177</v>
      </c>
    </row>
    <row r="1162" spans="1:6" ht="14.25" customHeight="1" x14ac:dyDescent="0.2">
      <c r="A1162" s="35" t="s">
        <v>5752</v>
      </c>
      <c r="B1162" s="36" t="s">
        <v>5753</v>
      </c>
      <c r="C1162" s="37">
        <v>15121516</v>
      </c>
      <c r="D1162" s="38" t="s">
        <v>5754</v>
      </c>
      <c r="E1162" s="39" t="s">
        <v>2178</v>
      </c>
      <c r="F1162" s="37" t="s">
        <v>2177</v>
      </c>
    </row>
    <row r="1163" spans="1:6" ht="14.25" customHeight="1" x14ac:dyDescent="0.2">
      <c r="A1163" s="35" t="s">
        <v>5755</v>
      </c>
      <c r="B1163" s="36" t="s">
        <v>5756</v>
      </c>
      <c r="C1163" s="37">
        <v>15121517</v>
      </c>
      <c r="D1163" s="38" t="s">
        <v>5755</v>
      </c>
      <c r="E1163" s="39" t="s">
        <v>2178</v>
      </c>
      <c r="F1163" s="37" t="s">
        <v>2177</v>
      </c>
    </row>
    <row r="1164" spans="1:6" ht="14.25" customHeight="1" x14ac:dyDescent="0.2">
      <c r="A1164" s="35" t="s">
        <v>5757</v>
      </c>
      <c r="B1164" s="36" t="s">
        <v>5758</v>
      </c>
      <c r="C1164" s="37">
        <v>15121518</v>
      </c>
      <c r="D1164" s="38" t="s">
        <v>5759</v>
      </c>
      <c r="E1164" s="39" t="s">
        <v>2178</v>
      </c>
      <c r="F1164" s="37" t="s">
        <v>2177</v>
      </c>
    </row>
    <row r="1165" spans="1:6" ht="14.25" customHeight="1" x14ac:dyDescent="0.2">
      <c r="A1165" s="35" t="s">
        <v>5760</v>
      </c>
      <c r="B1165" s="36" t="s">
        <v>5761</v>
      </c>
      <c r="C1165" s="37">
        <v>15121519</v>
      </c>
      <c r="D1165" s="38" t="s">
        <v>5762</v>
      </c>
      <c r="E1165" s="39" t="s">
        <v>2176</v>
      </c>
      <c r="F1165" s="37" t="s">
        <v>4645</v>
      </c>
    </row>
    <row r="1166" spans="1:6" ht="14.25" customHeight="1" x14ac:dyDescent="0.2">
      <c r="A1166" s="35" t="s">
        <v>5763</v>
      </c>
      <c r="B1166" s="36" t="s">
        <v>5764</v>
      </c>
      <c r="C1166" s="37">
        <v>15121520</v>
      </c>
      <c r="D1166" s="38" t="s">
        <v>5765</v>
      </c>
      <c r="E1166" s="39" t="s">
        <v>2178</v>
      </c>
      <c r="F1166" s="37" t="s">
        <v>2177</v>
      </c>
    </row>
    <row r="1167" spans="1:6" ht="14.25" customHeight="1" x14ac:dyDescent="0.2">
      <c r="A1167" s="35" t="s">
        <v>5766</v>
      </c>
      <c r="B1167" s="36" t="s">
        <v>5767</v>
      </c>
      <c r="C1167" s="37">
        <v>15121521</v>
      </c>
      <c r="D1167" s="38" t="s">
        <v>5768</v>
      </c>
      <c r="E1167" s="39" t="s">
        <v>2176</v>
      </c>
      <c r="F1167" s="37" t="s">
        <v>4645</v>
      </c>
    </row>
    <row r="1168" spans="1:6" ht="14.25" customHeight="1" x14ac:dyDescent="0.2">
      <c r="A1168" s="35" t="s">
        <v>5769</v>
      </c>
      <c r="B1168" s="36" t="s">
        <v>5770</v>
      </c>
      <c r="C1168" s="37">
        <v>15121522</v>
      </c>
      <c r="D1168" s="38" t="s">
        <v>5771</v>
      </c>
      <c r="E1168" s="39" t="s">
        <v>2176</v>
      </c>
      <c r="F1168" s="37" t="s">
        <v>4645</v>
      </c>
    </row>
    <row r="1169" spans="1:6" ht="14.25" customHeight="1" x14ac:dyDescent="0.2">
      <c r="A1169" s="35" t="s">
        <v>5772</v>
      </c>
      <c r="B1169" s="36" t="s">
        <v>5773</v>
      </c>
      <c r="C1169" s="37">
        <v>15121523</v>
      </c>
      <c r="D1169" s="38" t="s">
        <v>5774</v>
      </c>
      <c r="E1169" s="39" t="s">
        <v>4090</v>
      </c>
      <c r="F1169" s="37" t="s">
        <v>4091</v>
      </c>
    </row>
    <row r="1170" spans="1:6" ht="14.25" customHeight="1" x14ac:dyDescent="0.2">
      <c r="A1170" s="35" t="s">
        <v>5775</v>
      </c>
      <c r="B1170" s="36" t="s">
        <v>5776</v>
      </c>
      <c r="C1170" s="37">
        <v>15121524</v>
      </c>
      <c r="D1170" s="38" t="s">
        <v>5775</v>
      </c>
      <c r="E1170" s="39" t="s">
        <v>2176</v>
      </c>
      <c r="F1170" s="37" t="s">
        <v>4645</v>
      </c>
    </row>
    <row r="1171" spans="1:6" ht="14.25" customHeight="1" x14ac:dyDescent="0.2">
      <c r="A1171" s="35" t="s">
        <v>5777</v>
      </c>
      <c r="B1171" s="36" t="s">
        <v>5778</v>
      </c>
      <c r="C1171" s="37">
        <v>15121525</v>
      </c>
      <c r="D1171" s="38" t="s">
        <v>5779</v>
      </c>
      <c r="E1171" s="39" t="s">
        <v>2176</v>
      </c>
      <c r="F1171" s="37" t="s">
        <v>4645</v>
      </c>
    </row>
    <row r="1172" spans="1:6" ht="14.25" customHeight="1" x14ac:dyDescent="0.2">
      <c r="A1172" s="35" t="s">
        <v>5780</v>
      </c>
      <c r="B1172" s="36" t="s">
        <v>5781</v>
      </c>
      <c r="C1172" s="37">
        <v>15121526</v>
      </c>
      <c r="D1172" s="38" t="s">
        <v>5782</v>
      </c>
      <c r="E1172" s="39" t="s">
        <v>2178</v>
      </c>
      <c r="F1172" s="37" t="s">
        <v>2177</v>
      </c>
    </row>
    <row r="1173" spans="1:6" ht="14.25" customHeight="1" x14ac:dyDescent="0.2">
      <c r="A1173" s="35" t="s">
        <v>5783</v>
      </c>
      <c r="B1173" s="36" t="s">
        <v>5784</v>
      </c>
      <c r="C1173" s="37">
        <v>15121527</v>
      </c>
      <c r="D1173" s="38" t="s">
        <v>5785</v>
      </c>
      <c r="E1173" s="39" t="s">
        <v>2176</v>
      </c>
      <c r="F1173" s="37" t="s">
        <v>4645</v>
      </c>
    </row>
    <row r="1174" spans="1:6" ht="14.25" customHeight="1" x14ac:dyDescent="0.2">
      <c r="A1174" s="35" t="s">
        <v>5786</v>
      </c>
      <c r="B1174" s="36" t="s">
        <v>5787</v>
      </c>
      <c r="C1174" s="37">
        <v>15121801</v>
      </c>
      <c r="D1174" s="38" t="s">
        <v>5788</v>
      </c>
      <c r="E1174" s="39" t="s">
        <v>4090</v>
      </c>
      <c r="F1174" s="37" t="s">
        <v>4091</v>
      </c>
    </row>
    <row r="1175" spans="1:6" ht="14.25" customHeight="1" x14ac:dyDescent="0.2">
      <c r="A1175" s="35" t="s">
        <v>5789</v>
      </c>
      <c r="B1175" s="36" t="s">
        <v>5790</v>
      </c>
      <c r="C1175" s="37">
        <v>15121802</v>
      </c>
      <c r="D1175" s="38" t="s">
        <v>5791</v>
      </c>
      <c r="E1175" s="39" t="s">
        <v>2178</v>
      </c>
      <c r="F1175" s="37" t="s">
        <v>2177</v>
      </c>
    </row>
    <row r="1176" spans="1:6" ht="14.25" customHeight="1" x14ac:dyDescent="0.2">
      <c r="A1176" s="35" t="s">
        <v>5792</v>
      </c>
      <c r="B1176" s="36" t="s">
        <v>5793</v>
      </c>
      <c r="C1176" s="37">
        <v>15121803</v>
      </c>
      <c r="D1176" s="38" t="s">
        <v>5794</v>
      </c>
      <c r="E1176" s="39" t="s">
        <v>4090</v>
      </c>
      <c r="F1176" s="37" t="s">
        <v>4091</v>
      </c>
    </row>
    <row r="1177" spans="1:6" ht="14.25" customHeight="1" x14ac:dyDescent="0.2">
      <c r="A1177" s="35" t="s">
        <v>5795</v>
      </c>
      <c r="B1177" s="36" t="s">
        <v>5796</v>
      </c>
      <c r="C1177" s="37">
        <v>15121804</v>
      </c>
      <c r="D1177" s="38" t="s">
        <v>5797</v>
      </c>
      <c r="E1177" s="39" t="s">
        <v>4090</v>
      </c>
      <c r="F1177" s="37" t="s">
        <v>4091</v>
      </c>
    </row>
    <row r="1178" spans="1:6" ht="14.25" customHeight="1" x14ac:dyDescent="0.2">
      <c r="A1178" s="35" t="s">
        <v>5798</v>
      </c>
      <c r="B1178" s="36" t="s">
        <v>5799</v>
      </c>
      <c r="C1178" s="37">
        <v>15121805</v>
      </c>
      <c r="D1178" s="38" t="s">
        <v>5800</v>
      </c>
      <c r="E1178" s="39" t="s">
        <v>4090</v>
      </c>
      <c r="F1178" s="37" t="s">
        <v>4091</v>
      </c>
    </row>
    <row r="1179" spans="1:6" ht="14.25" customHeight="1" x14ac:dyDescent="0.2">
      <c r="A1179" s="35" t="s">
        <v>5801</v>
      </c>
      <c r="B1179" s="36" t="s">
        <v>5802</v>
      </c>
      <c r="C1179" s="37">
        <v>15121806</v>
      </c>
      <c r="D1179" s="38" t="s">
        <v>5803</v>
      </c>
      <c r="E1179" s="39" t="s">
        <v>2176</v>
      </c>
      <c r="F1179" s="37" t="s">
        <v>4645</v>
      </c>
    </row>
    <row r="1180" spans="1:6" ht="14.25" customHeight="1" x14ac:dyDescent="0.2">
      <c r="A1180" s="35" t="s">
        <v>5804</v>
      </c>
      <c r="B1180" s="36" t="s">
        <v>5805</v>
      </c>
      <c r="C1180" s="37">
        <v>15121901</v>
      </c>
      <c r="D1180" s="38" t="s">
        <v>5806</v>
      </c>
      <c r="E1180" s="39" t="s">
        <v>2176</v>
      </c>
      <c r="F1180" s="37" t="s">
        <v>4645</v>
      </c>
    </row>
    <row r="1181" spans="1:6" ht="14.25" customHeight="1" x14ac:dyDescent="0.2">
      <c r="A1181" s="35" t="s">
        <v>5807</v>
      </c>
      <c r="B1181" s="36" t="s">
        <v>5808</v>
      </c>
      <c r="C1181" s="37">
        <v>15121902</v>
      </c>
      <c r="D1181" s="38" t="s">
        <v>5809</v>
      </c>
      <c r="E1181" s="39" t="s">
        <v>2176</v>
      </c>
      <c r="F1181" s="37" t="s">
        <v>4645</v>
      </c>
    </row>
    <row r="1182" spans="1:6" ht="14.25" customHeight="1" x14ac:dyDescent="0.2">
      <c r="A1182" s="35" t="s">
        <v>5810</v>
      </c>
      <c r="B1182" s="36" t="s">
        <v>5811</v>
      </c>
      <c r="C1182" s="37">
        <v>15121903</v>
      </c>
      <c r="D1182" s="38" t="s">
        <v>5812</v>
      </c>
      <c r="E1182" s="39" t="s">
        <v>2176</v>
      </c>
      <c r="F1182" s="37" t="s">
        <v>4645</v>
      </c>
    </row>
    <row r="1183" spans="1:6" ht="14.25" customHeight="1" x14ac:dyDescent="0.2">
      <c r="A1183" s="35" t="s">
        <v>5813</v>
      </c>
      <c r="B1183" s="36" t="s">
        <v>5814</v>
      </c>
      <c r="C1183" s="37">
        <v>15121904</v>
      </c>
      <c r="D1183" s="38" t="s">
        <v>5815</v>
      </c>
      <c r="E1183" s="39" t="s">
        <v>2176</v>
      </c>
      <c r="F1183" s="37" t="s">
        <v>4645</v>
      </c>
    </row>
    <row r="1184" spans="1:6" ht="14.25" customHeight="1" x14ac:dyDescent="0.2">
      <c r="A1184" s="35" t="s">
        <v>5816</v>
      </c>
      <c r="B1184" s="36" t="s">
        <v>5817</v>
      </c>
      <c r="C1184" s="37">
        <v>15131502</v>
      </c>
      <c r="D1184" s="38" t="s">
        <v>5816</v>
      </c>
      <c r="E1184" s="39" t="s">
        <v>5622</v>
      </c>
      <c r="F1184" s="37" t="s">
        <v>5623</v>
      </c>
    </row>
    <row r="1185" spans="1:6" ht="14.25" customHeight="1" x14ac:dyDescent="0.2">
      <c r="A1185" s="35" t="s">
        <v>5818</v>
      </c>
      <c r="B1185" s="36" t="s">
        <v>5819</v>
      </c>
      <c r="C1185" s="37">
        <v>15131503</v>
      </c>
      <c r="D1185" s="38" t="s">
        <v>5818</v>
      </c>
      <c r="E1185" s="39" t="s">
        <v>5622</v>
      </c>
      <c r="F1185" s="37" t="s">
        <v>5623</v>
      </c>
    </row>
    <row r="1186" spans="1:6" ht="14.25" customHeight="1" x14ac:dyDescent="0.2">
      <c r="A1186" s="35" t="s">
        <v>5820</v>
      </c>
      <c r="B1186" s="36" t="s">
        <v>5821</v>
      </c>
      <c r="C1186" s="37">
        <v>15131504</v>
      </c>
      <c r="D1186" s="38" t="s">
        <v>5820</v>
      </c>
      <c r="E1186" s="39" t="s">
        <v>5622</v>
      </c>
      <c r="F1186" s="37" t="s">
        <v>5623</v>
      </c>
    </row>
    <row r="1187" spans="1:6" ht="14.25" customHeight="1" x14ac:dyDescent="0.2">
      <c r="A1187" s="35" t="s">
        <v>5822</v>
      </c>
      <c r="B1187" s="36" t="s">
        <v>5823</v>
      </c>
      <c r="C1187" s="37">
        <v>15131505</v>
      </c>
      <c r="D1187" s="38" t="s">
        <v>5822</v>
      </c>
      <c r="E1187" s="39" t="s">
        <v>5622</v>
      </c>
      <c r="F1187" s="37" t="s">
        <v>5623</v>
      </c>
    </row>
    <row r="1188" spans="1:6" ht="14.25" customHeight="1" x14ac:dyDescent="0.2">
      <c r="A1188" s="35" t="s">
        <v>5824</v>
      </c>
      <c r="B1188" s="36" t="s">
        <v>5823</v>
      </c>
      <c r="C1188" s="37">
        <v>15131506</v>
      </c>
      <c r="D1188" s="38" t="s">
        <v>5824</v>
      </c>
      <c r="E1188" s="39" t="s">
        <v>5622</v>
      </c>
      <c r="F1188" s="37" t="s">
        <v>5623</v>
      </c>
    </row>
    <row r="1189" spans="1:6" ht="14.25" customHeight="1" x14ac:dyDescent="0.2">
      <c r="A1189" s="35" t="s">
        <v>5825</v>
      </c>
      <c r="B1189" s="36" t="s">
        <v>5826</v>
      </c>
      <c r="C1189" s="37">
        <v>15131601</v>
      </c>
      <c r="D1189" s="38" t="s">
        <v>5827</v>
      </c>
      <c r="E1189" s="39" t="s">
        <v>5622</v>
      </c>
      <c r="F1189" s="37" t="s">
        <v>5623</v>
      </c>
    </row>
    <row r="1190" spans="1:6" ht="14.25" customHeight="1" x14ac:dyDescent="0.2">
      <c r="A1190" s="35" t="s">
        <v>5828</v>
      </c>
      <c r="B1190" s="36" t="s">
        <v>5829</v>
      </c>
      <c r="C1190" s="37">
        <v>20101501</v>
      </c>
      <c r="D1190" s="38" t="s">
        <v>5830</v>
      </c>
      <c r="E1190" s="39" t="s">
        <v>2208</v>
      </c>
      <c r="F1190" s="37" t="s">
        <v>4373</v>
      </c>
    </row>
    <row r="1191" spans="1:6" ht="14.25" customHeight="1" x14ac:dyDescent="0.2">
      <c r="A1191" s="35" t="s">
        <v>5831</v>
      </c>
      <c r="B1191" s="36" t="s">
        <v>5832</v>
      </c>
      <c r="C1191" s="37">
        <v>20101502</v>
      </c>
      <c r="D1191" s="38" t="s">
        <v>5833</v>
      </c>
      <c r="E1191" s="39" t="s">
        <v>2208</v>
      </c>
      <c r="F1191" s="37" t="s">
        <v>4373</v>
      </c>
    </row>
    <row r="1192" spans="1:6" ht="14.25" customHeight="1" x14ac:dyDescent="0.2">
      <c r="A1192" s="35" t="s">
        <v>5834</v>
      </c>
      <c r="B1192" s="36" t="s">
        <v>5835</v>
      </c>
      <c r="C1192" s="37">
        <v>20101503</v>
      </c>
      <c r="D1192" s="38" t="s">
        <v>5834</v>
      </c>
      <c r="E1192" s="39" t="s">
        <v>2208</v>
      </c>
      <c r="F1192" s="37" t="s">
        <v>4373</v>
      </c>
    </row>
    <row r="1193" spans="1:6" ht="14.25" customHeight="1" x14ac:dyDescent="0.2">
      <c r="A1193" s="35" t="s">
        <v>5836</v>
      </c>
      <c r="B1193" s="36" t="s">
        <v>5837</v>
      </c>
      <c r="C1193" s="37">
        <v>20101504</v>
      </c>
      <c r="D1193" s="38" t="s">
        <v>5836</v>
      </c>
      <c r="E1193" s="39" t="s">
        <v>2208</v>
      </c>
      <c r="F1193" s="37" t="s">
        <v>4373</v>
      </c>
    </row>
    <row r="1194" spans="1:6" ht="14.25" customHeight="1" x14ac:dyDescent="0.2">
      <c r="A1194" s="35" t="s">
        <v>5838</v>
      </c>
      <c r="B1194" s="36" t="s">
        <v>5839</v>
      </c>
      <c r="C1194" s="37">
        <v>20101601</v>
      </c>
      <c r="D1194" s="38" t="s">
        <v>5840</v>
      </c>
      <c r="E1194" s="39" t="s">
        <v>2208</v>
      </c>
      <c r="F1194" s="37" t="s">
        <v>4373</v>
      </c>
    </row>
    <row r="1195" spans="1:6" ht="14.25" customHeight="1" x14ac:dyDescent="0.2">
      <c r="A1195" s="35" t="s">
        <v>5841</v>
      </c>
      <c r="B1195" s="36" t="s">
        <v>5842</v>
      </c>
      <c r="C1195" s="37">
        <v>20101602</v>
      </c>
      <c r="D1195" s="38" t="s">
        <v>5843</v>
      </c>
      <c r="E1195" s="39" t="s">
        <v>2208</v>
      </c>
      <c r="F1195" s="37" t="s">
        <v>4373</v>
      </c>
    </row>
    <row r="1196" spans="1:6" ht="14.25" customHeight="1" x14ac:dyDescent="0.2">
      <c r="A1196" s="35" t="s">
        <v>5844</v>
      </c>
      <c r="B1196" s="36" t="s">
        <v>5845</v>
      </c>
      <c r="C1196" s="37">
        <v>20101603</v>
      </c>
      <c r="D1196" s="38" t="s">
        <v>5846</v>
      </c>
      <c r="E1196" s="39" t="s">
        <v>2208</v>
      </c>
      <c r="F1196" s="37" t="s">
        <v>4373</v>
      </c>
    </row>
    <row r="1197" spans="1:6" ht="14.25" customHeight="1" x14ac:dyDescent="0.2">
      <c r="A1197" s="35" t="s">
        <v>5847</v>
      </c>
      <c r="B1197" s="36" t="s">
        <v>5848</v>
      </c>
      <c r="C1197" s="37">
        <v>20101701</v>
      </c>
      <c r="D1197" s="38" t="s">
        <v>5849</v>
      </c>
      <c r="E1197" s="39" t="s">
        <v>2208</v>
      </c>
      <c r="F1197" s="37" t="s">
        <v>4373</v>
      </c>
    </row>
    <row r="1198" spans="1:6" ht="14.25" customHeight="1" x14ac:dyDescent="0.2">
      <c r="A1198" s="35" t="s">
        <v>5850</v>
      </c>
      <c r="B1198" s="36" t="s">
        <v>5851</v>
      </c>
      <c r="C1198" s="37">
        <v>20101702</v>
      </c>
      <c r="D1198" s="38" t="s">
        <v>5852</v>
      </c>
      <c r="E1198" s="39" t="s">
        <v>2208</v>
      </c>
      <c r="F1198" s="37" t="s">
        <v>4373</v>
      </c>
    </row>
    <row r="1199" spans="1:6" ht="14.25" customHeight="1" x14ac:dyDescent="0.2">
      <c r="A1199" s="35" t="s">
        <v>5853</v>
      </c>
      <c r="B1199" s="36" t="s">
        <v>5854</v>
      </c>
      <c r="C1199" s="37">
        <v>20101703</v>
      </c>
      <c r="D1199" s="38" t="s">
        <v>5855</v>
      </c>
      <c r="E1199" s="39" t="s">
        <v>2208</v>
      </c>
      <c r="F1199" s="37" t="s">
        <v>4373</v>
      </c>
    </row>
    <row r="1200" spans="1:6" ht="14.25" customHeight="1" x14ac:dyDescent="0.2">
      <c r="A1200" s="35" t="s">
        <v>5856</v>
      </c>
      <c r="B1200" s="36" t="s">
        <v>5857</v>
      </c>
      <c r="C1200" s="37">
        <v>20101704</v>
      </c>
      <c r="D1200" s="38" t="s">
        <v>5858</v>
      </c>
      <c r="E1200" s="39" t="s">
        <v>2208</v>
      </c>
      <c r="F1200" s="37" t="s">
        <v>4373</v>
      </c>
    </row>
    <row r="1201" spans="1:6" ht="14.25" customHeight="1" x14ac:dyDescent="0.2">
      <c r="A1201" s="35" t="s">
        <v>5859</v>
      </c>
      <c r="B1201" s="36" t="s">
        <v>5860</v>
      </c>
      <c r="C1201" s="37">
        <v>20101705</v>
      </c>
      <c r="D1201" s="38" t="s">
        <v>5861</v>
      </c>
      <c r="E1201" s="39" t="s">
        <v>2208</v>
      </c>
      <c r="F1201" s="37" t="s">
        <v>4373</v>
      </c>
    </row>
    <row r="1202" spans="1:6" ht="14.25" customHeight="1" x14ac:dyDescent="0.2">
      <c r="A1202" s="35" t="s">
        <v>5862</v>
      </c>
      <c r="B1202" s="36" t="s">
        <v>5848</v>
      </c>
      <c r="C1202" s="37">
        <v>20101706</v>
      </c>
      <c r="D1202" s="38" t="s">
        <v>5863</v>
      </c>
      <c r="E1202" s="39" t="s">
        <v>2208</v>
      </c>
      <c r="F1202" s="37" t="s">
        <v>4373</v>
      </c>
    </row>
    <row r="1203" spans="1:6" ht="14.25" customHeight="1" x14ac:dyDescent="0.2">
      <c r="A1203" s="35" t="s">
        <v>5864</v>
      </c>
      <c r="B1203" s="36" t="s">
        <v>5865</v>
      </c>
      <c r="C1203" s="37">
        <v>20101707</v>
      </c>
      <c r="D1203" s="38" t="s">
        <v>5866</v>
      </c>
      <c r="E1203" s="39" t="s">
        <v>2208</v>
      </c>
      <c r="F1203" s="37" t="s">
        <v>4373</v>
      </c>
    </row>
    <row r="1204" spans="1:6" ht="14.25" customHeight="1" x14ac:dyDescent="0.2">
      <c r="A1204" s="35" t="s">
        <v>5867</v>
      </c>
      <c r="B1204" s="36" t="s">
        <v>5868</v>
      </c>
      <c r="C1204" s="37">
        <v>20101708</v>
      </c>
      <c r="D1204" s="38" t="s">
        <v>5869</v>
      </c>
      <c r="E1204" s="39" t="s">
        <v>2208</v>
      </c>
      <c r="F1204" s="37" t="s">
        <v>4373</v>
      </c>
    </row>
    <row r="1205" spans="1:6" ht="14.25" customHeight="1" x14ac:dyDescent="0.2">
      <c r="A1205" s="35" t="s">
        <v>5870</v>
      </c>
      <c r="B1205" s="36" t="s">
        <v>5871</v>
      </c>
      <c r="C1205" s="37">
        <v>20101709</v>
      </c>
      <c r="D1205" s="38" t="s">
        <v>5872</v>
      </c>
      <c r="E1205" s="39" t="s">
        <v>2208</v>
      </c>
      <c r="F1205" s="37" t="s">
        <v>4373</v>
      </c>
    </row>
    <row r="1206" spans="1:6" ht="14.25" customHeight="1" x14ac:dyDescent="0.2">
      <c r="A1206" s="35" t="s">
        <v>5873</v>
      </c>
      <c r="B1206" s="36" t="s">
        <v>5874</v>
      </c>
      <c r="C1206" s="37">
        <v>20101710</v>
      </c>
      <c r="D1206" s="38" t="s">
        <v>5875</v>
      </c>
      <c r="E1206" s="39" t="s">
        <v>2208</v>
      </c>
      <c r="F1206" s="37" t="s">
        <v>4373</v>
      </c>
    </row>
    <row r="1207" spans="1:6" ht="14.25" customHeight="1" x14ac:dyDescent="0.2">
      <c r="A1207" s="35" t="s">
        <v>5876</v>
      </c>
      <c r="B1207" s="36" t="s">
        <v>5877</v>
      </c>
      <c r="C1207" s="37">
        <v>20101711</v>
      </c>
      <c r="D1207" s="38" t="s">
        <v>5878</v>
      </c>
      <c r="E1207" s="39" t="s">
        <v>2208</v>
      </c>
      <c r="F1207" s="37" t="s">
        <v>4373</v>
      </c>
    </row>
    <row r="1208" spans="1:6" ht="14.25" customHeight="1" x14ac:dyDescent="0.2">
      <c r="A1208" s="35" t="s">
        <v>5879</v>
      </c>
      <c r="B1208" s="36" t="s">
        <v>5880</v>
      </c>
      <c r="C1208" s="37">
        <v>20101712</v>
      </c>
      <c r="D1208" s="38" t="s">
        <v>5881</v>
      </c>
      <c r="E1208" s="39" t="s">
        <v>2208</v>
      </c>
      <c r="F1208" s="37" t="s">
        <v>4373</v>
      </c>
    </row>
    <row r="1209" spans="1:6" ht="14.25" customHeight="1" x14ac:dyDescent="0.2">
      <c r="A1209" s="35" t="s">
        <v>5882</v>
      </c>
      <c r="B1209" s="36" t="s">
        <v>5883</v>
      </c>
      <c r="C1209" s="37">
        <v>20101713</v>
      </c>
      <c r="D1209" s="38" t="s">
        <v>5884</v>
      </c>
      <c r="E1209" s="39" t="s">
        <v>2208</v>
      </c>
      <c r="F1209" s="37" t="s">
        <v>4373</v>
      </c>
    </row>
    <row r="1210" spans="1:6" ht="14.25" customHeight="1" x14ac:dyDescent="0.2">
      <c r="A1210" s="35" t="s">
        <v>5885</v>
      </c>
      <c r="B1210" s="36" t="s">
        <v>5886</v>
      </c>
      <c r="C1210" s="37">
        <v>20101714</v>
      </c>
      <c r="D1210" s="38" t="s">
        <v>5887</v>
      </c>
      <c r="E1210" s="39" t="s">
        <v>5888</v>
      </c>
      <c r="F1210" s="37" t="s">
        <v>5889</v>
      </c>
    </row>
    <row r="1211" spans="1:6" ht="14.25" customHeight="1" x14ac:dyDescent="0.2">
      <c r="A1211" s="35" t="s">
        <v>5890</v>
      </c>
      <c r="B1211" s="36" t="s">
        <v>5891</v>
      </c>
      <c r="C1211" s="37">
        <v>20101801</v>
      </c>
      <c r="D1211" s="38" t="s">
        <v>5892</v>
      </c>
      <c r="E1211" s="39" t="s">
        <v>2208</v>
      </c>
      <c r="F1211" s="37" t="s">
        <v>4373</v>
      </c>
    </row>
    <row r="1212" spans="1:6" ht="14.25" customHeight="1" x14ac:dyDescent="0.2">
      <c r="A1212" s="35" t="s">
        <v>5893</v>
      </c>
      <c r="B1212" s="36" t="s">
        <v>5894</v>
      </c>
      <c r="C1212" s="37">
        <v>20101802</v>
      </c>
      <c r="D1212" s="38" t="s">
        <v>5895</v>
      </c>
      <c r="E1212" s="39" t="s">
        <v>2208</v>
      </c>
      <c r="F1212" s="37" t="s">
        <v>4373</v>
      </c>
    </row>
    <row r="1213" spans="1:6" ht="14.25" customHeight="1" x14ac:dyDescent="0.2">
      <c r="A1213" s="35" t="s">
        <v>5896</v>
      </c>
      <c r="B1213" s="36" t="s">
        <v>5897</v>
      </c>
      <c r="C1213" s="37">
        <v>20101803</v>
      </c>
      <c r="D1213" s="38" t="s">
        <v>5898</v>
      </c>
      <c r="E1213" s="39" t="s">
        <v>2208</v>
      </c>
      <c r="F1213" s="37" t="s">
        <v>4373</v>
      </c>
    </row>
    <row r="1214" spans="1:6" ht="14.25" customHeight="1" x14ac:dyDescent="0.2">
      <c r="A1214" s="35" t="s">
        <v>5899</v>
      </c>
      <c r="B1214" s="36" t="s">
        <v>5900</v>
      </c>
      <c r="C1214" s="37">
        <v>20101804</v>
      </c>
      <c r="D1214" s="38" t="s">
        <v>5901</v>
      </c>
      <c r="E1214" s="39" t="s">
        <v>5902</v>
      </c>
      <c r="F1214" s="37" t="s">
        <v>5903</v>
      </c>
    </row>
    <row r="1215" spans="1:6" ht="14.25" customHeight="1" x14ac:dyDescent="0.2">
      <c r="A1215" s="35" t="s">
        <v>5904</v>
      </c>
      <c r="B1215" s="36" t="s">
        <v>5905</v>
      </c>
      <c r="C1215" s="37">
        <v>20101805</v>
      </c>
      <c r="D1215" s="38" t="s">
        <v>5906</v>
      </c>
      <c r="E1215" s="39" t="s">
        <v>1951</v>
      </c>
      <c r="F1215" s="37" t="s">
        <v>4369</v>
      </c>
    </row>
    <row r="1216" spans="1:6" ht="14.25" customHeight="1" x14ac:dyDescent="0.2">
      <c r="A1216" s="35" t="s">
        <v>5907</v>
      </c>
      <c r="B1216" s="36" t="s">
        <v>5908</v>
      </c>
      <c r="C1216" s="37">
        <v>20101901</v>
      </c>
      <c r="D1216" s="38" t="s">
        <v>5909</v>
      </c>
      <c r="E1216" s="39" t="s">
        <v>5902</v>
      </c>
      <c r="F1216" s="37" t="s">
        <v>5903</v>
      </c>
    </row>
    <row r="1217" spans="1:6" ht="14.25" customHeight="1" x14ac:dyDescent="0.2">
      <c r="A1217" s="35" t="s">
        <v>5910</v>
      </c>
      <c r="B1217" s="36" t="s">
        <v>5911</v>
      </c>
      <c r="C1217" s="37">
        <v>20101902</v>
      </c>
      <c r="D1217" s="38" t="s">
        <v>5912</v>
      </c>
      <c r="E1217" s="39" t="s">
        <v>5913</v>
      </c>
      <c r="F1217" s="37" t="s">
        <v>5914</v>
      </c>
    </row>
    <row r="1218" spans="1:6" ht="14.25" customHeight="1" x14ac:dyDescent="0.2">
      <c r="A1218" s="35" t="s">
        <v>5915</v>
      </c>
      <c r="B1218" s="36" t="s">
        <v>5916</v>
      </c>
      <c r="C1218" s="37">
        <v>20101903</v>
      </c>
      <c r="D1218" s="38" t="s">
        <v>5917</v>
      </c>
      <c r="E1218" s="39" t="s">
        <v>1951</v>
      </c>
      <c r="F1218" s="37" t="s">
        <v>4369</v>
      </c>
    </row>
    <row r="1219" spans="1:6" ht="14.25" customHeight="1" x14ac:dyDescent="0.2">
      <c r="A1219" s="35" t="s">
        <v>5918</v>
      </c>
      <c r="B1219" s="36" t="s">
        <v>5919</v>
      </c>
      <c r="C1219" s="37">
        <v>20102001</v>
      </c>
      <c r="D1219" s="38" t="s">
        <v>5920</v>
      </c>
      <c r="E1219" s="39" t="s">
        <v>5913</v>
      </c>
      <c r="F1219" s="37" t="s">
        <v>5914</v>
      </c>
    </row>
    <row r="1220" spans="1:6" ht="14.25" customHeight="1" x14ac:dyDescent="0.2">
      <c r="A1220" s="35" t="s">
        <v>5921</v>
      </c>
      <c r="B1220" s="36" t="s">
        <v>5922</v>
      </c>
      <c r="C1220" s="37">
        <v>20102002</v>
      </c>
      <c r="D1220" s="38" t="s">
        <v>5923</v>
      </c>
      <c r="E1220" s="39" t="s">
        <v>5913</v>
      </c>
      <c r="F1220" s="37" t="s">
        <v>5914</v>
      </c>
    </row>
    <row r="1221" spans="1:6" ht="14.25" customHeight="1" x14ac:dyDescent="0.2">
      <c r="A1221" s="35" t="s">
        <v>5924</v>
      </c>
      <c r="B1221" s="36" t="s">
        <v>5925</v>
      </c>
      <c r="C1221" s="37">
        <v>20102003</v>
      </c>
      <c r="D1221" s="38" t="s">
        <v>5926</v>
      </c>
      <c r="E1221" s="39" t="s">
        <v>5902</v>
      </c>
      <c r="F1221" s="37" t="s">
        <v>5903</v>
      </c>
    </row>
    <row r="1222" spans="1:6" ht="14.25" customHeight="1" x14ac:dyDescent="0.2">
      <c r="A1222" s="35" t="s">
        <v>5927</v>
      </c>
      <c r="B1222" s="36" t="s">
        <v>5928</v>
      </c>
      <c r="C1222" s="37">
        <v>20102004</v>
      </c>
      <c r="D1222" s="38" t="s">
        <v>5929</v>
      </c>
      <c r="E1222" s="39" t="s">
        <v>5902</v>
      </c>
      <c r="F1222" s="37" t="s">
        <v>5903</v>
      </c>
    </row>
    <row r="1223" spans="1:6" ht="14.25" customHeight="1" x14ac:dyDescent="0.2">
      <c r="A1223" s="35" t="s">
        <v>5930</v>
      </c>
      <c r="B1223" s="36" t="s">
        <v>5928</v>
      </c>
      <c r="C1223" s="37">
        <v>20102005</v>
      </c>
      <c r="D1223" s="38" t="s">
        <v>5931</v>
      </c>
      <c r="E1223" s="39" t="s">
        <v>5902</v>
      </c>
      <c r="F1223" s="37" t="s">
        <v>5903</v>
      </c>
    </row>
    <row r="1224" spans="1:6" ht="14.25" customHeight="1" x14ac:dyDescent="0.2">
      <c r="A1224" s="35" t="s">
        <v>5932</v>
      </c>
      <c r="B1224" s="36" t="s">
        <v>5933</v>
      </c>
      <c r="C1224" s="37">
        <v>20102006</v>
      </c>
      <c r="D1224" s="38" t="s">
        <v>5934</v>
      </c>
      <c r="E1224" s="39" t="s">
        <v>5902</v>
      </c>
      <c r="F1224" s="37" t="s">
        <v>5903</v>
      </c>
    </row>
    <row r="1225" spans="1:6" ht="14.25" customHeight="1" x14ac:dyDescent="0.2">
      <c r="A1225" s="35" t="s">
        <v>5935</v>
      </c>
      <c r="B1225" s="36" t="s">
        <v>5936</v>
      </c>
      <c r="C1225" s="37">
        <v>20102007</v>
      </c>
      <c r="D1225" s="38" t="s">
        <v>5937</v>
      </c>
      <c r="E1225" s="39" t="s">
        <v>5913</v>
      </c>
      <c r="F1225" s="37" t="s">
        <v>5914</v>
      </c>
    </row>
    <row r="1226" spans="1:6" ht="14.25" customHeight="1" x14ac:dyDescent="0.2">
      <c r="A1226" s="35" t="s">
        <v>5938</v>
      </c>
      <c r="B1226" s="36" t="s">
        <v>5939</v>
      </c>
      <c r="C1226" s="37">
        <v>20102008</v>
      </c>
      <c r="D1226" s="38" t="s">
        <v>5940</v>
      </c>
      <c r="E1226" s="39" t="s">
        <v>1951</v>
      </c>
      <c r="F1226" s="37" t="s">
        <v>4369</v>
      </c>
    </row>
    <row r="1227" spans="1:6" ht="14.25" customHeight="1" x14ac:dyDescent="0.2">
      <c r="A1227" s="35" t="s">
        <v>5941</v>
      </c>
      <c r="B1227" s="36" t="s">
        <v>5942</v>
      </c>
      <c r="C1227" s="37">
        <v>20102101</v>
      </c>
      <c r="D1227" s="38" t="s">
        <v>5943</v>
      </c>
      <c r="E1227" s="39" t="s">
        <v>5913</v>
      </c>
      <c r="F1227" s="37" t="s">
        <v>5914</v>
      </c>
    </row>
    <row r="1228" spans="1:6" ht="14.25" customHeight="1" x14ac:dyDescent="0.2">
      <c r="A1228" s="35" t="s">
        <v>5944</v>
      </c>
      <c r="B1228" s="36" t="s">
        <v>5945</v>
      </c>
      <c r="C1228" s="37">
        <v>20102102</v>
      </c>
      <c r="D1228" s="38" t="s">
        <v>5946</v>
      </c>
      <c r="E1228" s="39" t="s">
        <v>5913</v>
      </c>
      <c r="F1228" s="37" t="s">
        <v>5914</v>
      </c>
    </row>
    <row r="1229" spans="1:6" ht="14.25" customHeight="1" x14ac:dyDescent="0.2">
      <c r="A1229" s="35" t="s">
        <v>5947</v>
      </c>
      <c r="B1229" s="36" t="s">
        <v>5948</v>
      </c>
      <c r="C1229" s="37">
        <v>20102103</v>
      </c>
      <c r="D1229" s="38" t="s">
        <v>5949</v>
      </c>
      <c r="E1229" s="39" t="s">
        <v>5913</v>
      </c>
      <c r="F1229" s="37" t="s">
        <v>5914</v>
      </c>
    </row>
    <row r="1230" spans="1:6" ht="14.25" customHeight="1" x14ac:dyDescent="0.2">
      <c r="A1230" s="35" t="s">
        <v>5950</v>
      </c>
      <c r="B1230" s="36" t="s">
        <v>5951</v>
      </c>
      <c r="C1230" s="37">
        <v>20102104</v>
      </c>
      <c r="D1230" s="38" t="s">
        <v>5952</v>
      </c>
      <c r="E1230" s="39" t="s">
        <v>1951</v>
      </c>
      <c r="F1230" s="37" t="s">
        <v>4369</v>
      </c>
    </row>
    <row r="1231" spans="1:6" ht="14.25" customHeight="1" x14ac:dyDescent="0.2">
      <c r="A1231" s="35" t="s">
        <v>5953</v>
      </c>
      <c r="B1231" s="36" t="s">
        <v>5954</v>
      </c>
      <c r="C1231" s="37">
        <v>20102201</v>
      </c>
      <c r="D1231" s="38" t="s">
        <v>5955</v>
      </c>
      <c r="E1231" s="39" t="s">
        <v>5956</v>
      </c>
      <c r="F1231" s="37" t="s">
        <v>5957</v>
      </c>
    </row>
    <row r="1232" spans="1:6" ht="14.25" customHeight="1" x14ac:dyDescent="0.2">
      <c r="A1232" s="35" t="s">
        <v>5958</v>
      </c>
      <c r="B1232" s="36" t="s">
        <v>5959</v>
      </c>
      <c r="C1232" s="37">
        <v>20102202</v>
      </c>
      <c r="D1232" s="38" t="s">
        <v>5960</v>
      </c>
      <c r="E1232" s="39" t="s">
        <v>5956</v>
      </c>
      <c r="F1232" s="37" t="s">
        <v>5957</v>
      </c>
    </row>
    <row r="1233" spans="1:6" ht="14.25" customHeight="1" x14ac:dyDescent="0.2">
      <c r="A1233" s="35" t="s">
        <v>5961</v>
      </c>
      <c r="B1233" s="36" t="s">
        <v>5962</v>
      </c>
      <c r="C1233" s="37">
        <v>20102203</v>
      </c>
      <c r="D1233" s="38" t="s">
        <v>5963</v>
      </c>
      <c r="E1233" s="39" t="s">
        <v>1951</v>
      </c>
      <c r="F1233" s="37" t="s">
        <v>4369</v>
      </c>
    </row>
    <row r="1234" spans="1:6" ht="14.25" customHeight="1" x14ac:dyDescent="0.2">
      <c r="A1234" s="35" t="s">
        <v>5964</v>
      </c>
      <c r="B1234" s="36" t="s">
        <v>5965</v>
      </c>
      <c r="C1234" s="37">
        <v>20102301</v>
      </c>
      <c r="D1234" s="38" t="s">
        <v>5966</v>
      </c>
      <c r="E1234" s="39" t="s">
        <v>1849</v>
      </c>
      <c r="F1234" s="37" t="s">
        <v>5967</v>
      </c>
    </row>
    <row r="1235" spans="1:6" ht="14.25" customHeight="1" x14ac:dyDescent="0.2">
      <c r="A1235" s="35" t="s">
        <v>5968</v>
      </c>
      <c r="B1235" s="36" t="s">
        <v>5969</v>
      </c>
      <c r="C1235" s="37">
        <v>20102302</v>
      </c>
      <c r="D1235" s="38" t="s">
        <v>5970</v>
      </c>
      <c r="E1235" s="39" t="s">
        <v>5956</v>
      </c>
      <c r="F1235" s="37" t="s">
        <v>5957</v>
      </c>
    </row>
    <row r="1236" spans="1:6" ht="14.25" customHeight="1" x14ac:dyDescent="0.2">
      <c r="A1236" s="35" t="s">
        <v>5971</v>
      </c>
      <c r="B1236" s="36" t="s">
        <v>5972</v>
      </c>
      <c r="C1236" s="37">
        <v>20102303</v>
      </c>
      <c r="D1236" s="38" t="s">
        <v>5973</v>
      </c>
      <c r="E1236" s="39" t="s">
        <v>5974</v>
      </c>
      <c r="F1236" s="37" t="s">
        <v>5975</v>
      </c>
    </row>
    <row r="1237" spans="1:6" ht="14.25" customHeight="1" x14ac:dyDescent="0.2">
      <c r="A1237" s="35" t="s">
        <v>5976</v>
      </c>
      <c r="B1237" s="36" t="s">
        <v>5977</v>
      </c>
      <c r="C1237" s="37">
        <v>20102304</v>
      </c>
      <c r="D1237" s="38" t="s">
        <v>5978</v>
      </c>
      <c r="E1237" s="39" t="s">
        <v>5974</v>
      </c>
      <c r="F1237" s="37" t="s">
        <v>5975</v>
      </c>
    </row>
    <row r="1238" spans="1:6" ht="14.25" customHeight="1" x14ac:dyDescent="0.2">
      <c r="A1238" s="35" t="s">
        <v>2198</v>
      </c>
      <c r="B1238" s="36" t="s">
        <v>5979</v>
      </c>
      <c r="C1238" s="37">
        <v>20102305</v>
      </c>
      <c r="D1238" s="38" t="s">
        <v>5980</v>
      </c>
      <c r="E1238" s="39" t="s">
        <v>5974</v>
      </c>
      <c r="F1238" s="37" t="s">
        <v>5975</v>
      </c>
    </row>
    <row r="1239" spans="1:6" ht="14.25" customHeight="1" x14ac:dyDescent="0.2">
      <c r="A1239" s="35" t="s">
        <v>5981</v>
      </c>
      <c r="B1239" s="36" t="s">
        <v>5982</v>
      </c>
      <c r="C1239" s="37">
        <v>20102306</v>
      </c>
      <c r="D1239" s="38" t="s">
        <v>5983</v>
      </c>
      <c r="E1239" s="39" t="s">
        <v>5956</v>
      </c>
      <c r="F1239" s="37" t="s">
        <v>5957</v>
      </c>
    </row>
    <row r="1240" spans="1:6" ht="14.25" customHeight="1" x14ac:dyDescent="0.2">
      <c r="A1240" s="35" t="s">
        <v>5984</v>
      </c>
      <c r="B1240" s="36" t="s">
        <v>5962</v>
      </c>
      <c r="C1240" s="37">
        <v>20102307</v>
      </c>
      <c r="D1240" s="38" t="s">
        <v>5985</v>
      </c>
      <c r="E1240" s="39" t="s">
        <v>1951</v>
      </c>
      <c r="F1240" s="37" t="s">
        <v>4369</v>
      </c>
    </row>
    <row r="1241" spans="1:6" ht="14.25" customHeight="1" x14ac:dyDescent="0.2">
      <c r="A1241" s="35" t="s">
        <v>5986</v>
      </c>
      <c r="B1241" s="36" t="s">
        <v>5987</v>
      </c>
      <c r="C1241" s="37">
        <v>20111504</v>
      </c>
      <c r="D1241" s="38" t="s">
        <v>5988</v>
      </c>
      <c r="E1241" s="39" t="s">
        <v>5989</v>
      </c>
      <c r="F1241" s="37" t="s">
        <v>5990</v>
      </c>
    </row>
    <row r="1242" spans="1:6" ht="14.25" customHeight="1" x14ac:dyDescent="0.2">
      <c r="A1242" s="35" t="s">
        <v>5991</v>
      </c>
      <c r="B1242" s="36" t="s">
        <v>5992</v>
      </c>
      <c r="C1242" s="37">
        <v>20111505</v>
      </c>
      <c r="D1242" s="38" t="s">
        <v>5993</v>
      </c>
      <c r="E1242" s="39" t="s">
        <v>2208</v>
      </c>
      <c r="F1242" s="37" t="s">
        <v>4373</v>
      </c>
    </row>
    <row r="1243" spans="1:6" ht="14.25" customHeight="1" x14ac:dyDescent="0.2">
      <c r="A1243" s="35" t="s">
        <v>5994</v>
      </c>
      <c r="B1243" s="36" t="s">
        <v>5995</v>
      </c>
      <c r="C1243" s="37">
        <v>20111601</v>
      </c>
      <c r="D1243" s="38" t="s">
        <v>5996</v>
      </c>
      <c r="E1243" s="39" t="s">
        <v>2208</v>
      </c>
      <c r="F1243" s="37" t="s">
        <v>4373</v>
      </c>
    </row>
    <row r="1244" spans="1:6" ht="14.25" customHeight="1" x14ac:dyDescent="0.2">
      <c r="A1244" s="35" t="s">
        <v>5997</v>
      </c>
      <c r="B1244" s="36" t="s">
        <v>5998</v>
      </c>
      <c r="C1244" s="37">
        <v>20111602</v>
      </c>
      <c r="D1244" s="38" t="s">
        <v>5999</v>
      </c>
      <c r="E1244" s="39" t="s">
        <v>2208</v>
      </c>
      <c r="F1244" s="37" t="s">
        <v>4373</v>
      </c>
    </row>
    <row r="1245" spans="1:6" ht="14.25" customHeight="1" x14ac:dyDescent="0.2">
      <c r="A1245" s="35" t="s">
        <v>6000</v>
      </c>
      <c r="B1245" s="36" t="s">
        <v>6001</v>
      </c>
      <c r="C1245" s="37">
        <v>20111603</v>
      </c>
      <c r="D1245" s="38" t="s">
        <v>6002</v>
      </c>
      <c r="E1245" s="39" t="s">
        <v>5913</v>
      </c>
      <c r="F1245" s="37" t="s">
        <v>5914</v>
      </c>
    </row>
    <row r="1246" spans="1:6" ht="14.25" customHeight="1" x14ac:dyDescent="0.2">
      <c r="A1246" s="35" t="s">
        <v>6003</v>
      </c>
      <c r="B1246" s="36" t="s">
        <v>6004</v>
      </c>
      <c r="C1246" s="37">
        <v>20111604</v>
      </c>
      <c r="D1246" s="38" t="s">
        <v>6005</v>
      </c>
      <c r="E1246" s="39" t="s">
        <v>5913</v>
      </c>
      <c r="F1246" s="37" t="s">
        <v>5914</v>
      </c>
    </row>
    <row r="1247" spans="1:6" ht="14.25" customHeight="1" x14ac:dyDescent="0.2">
      <c r="A1247" s="35" t="s">
        <v>6006</v>
      </c>
      <c r="B1247" s="36" t="s">
        <v>6007</v>
      </c>
      <c r="C1247" s="37">
        <v>20111606</v>
      </c>
      <c r="D1247" s="38" t="s">
        <v>6006</v>
      </c>
      <c r="E1247" s="39" t="s">
        <v>2208</v>
      </c>
      <c r="F1247" s="37" t="s">
        <v>5914</v>
      </c>
    </row>
    <row r="1248" spans="1:6" ht="14.25" customHeight="1" x14ac:dyDescent="0.2">
      <c r="A1248" s="35" t="s">
        <v>6008</v>
      </c>
      <c r="B1248" s="36" t="s">
        <v>6009</v>
      </c>
      <c r="C1248" s="37">
        <v>20111607</v>
      </c>
      <c r="D1248" s="38" t="s">
        <v>6010</v>
      </c>
      <c r="E1248" s="39" t="s">
        <v>2208</v>
      </c>
      <c r="F1248" s="37" t="s">
        <v>4373</v>
      </c>
    </row>
    <row r="1249" spans="1:6" ht="14.25" customHeight="1" x14ac:dyDescent="0.2">
      <c r="A1249" s="35" t="s">
        <v>6011</v>
      </c>
      <c r="B1249" s="36" t="s">
        <v>6012</v>
      </c>
      <c r="C1249" s="37">
        <v>20111608</v>
      </c>
      <c r="D1249" s="38" t="s">
        <v>6013</v>
      </c>
      <c r="E1249" s="39" t="s">
        <v>5913</v>
      </c>
      <c r="F1249" s="37" t="s">
        <v>5914</v>
      </c>
    </row>
    <row r="1250" spans="1:6" ht="14.25" customHeight="1" x14ac:dyDescent="0.2">
      <c r="A1250" s="35" t="s">
        <v>6014</v>
      </c>
      <c r="B1250" s="36" t="s">
        <v>6015</v>
      </c>
      <c r="C1250" s="37">
        <v>20111609</v>
      </c>
      <c r="D1250" s="38" t="s">
        <v>6016</v>
      </c>
      <c r="E1250" s="39" t="s">
        <v>5913</v>
      </c>
      <c r="F1250" s="37" t="s">
        <v>5914</v>
      </c>
    </row>
    <row r="1251" spans="1:6" ht="14.25" customHeight="1" x14ac:dyDescent="0.2">
      <c r="A1251" s="35" t="s">
        <v>6017</v>
      </c>
      <c r="B1251" s="36" t="s">
        <v>6018</v>
      </c>
      <c r="C1251" s="37">
        <v>20111610</v>
      </c>
      <c r="D1251" s="38" t="s">
        <v>6019</v>
      </c>
      <c r="E1251" s="39" t="s">
        <v>2208</v>
      </c>
      <c r="F1251" s="37" t="s">
        <v>4373</v>
      </c>
    </row>
    <row r="1252" spans="1:6" ht="14.25" customHeight="1" x14ac:dyDescent="0.2">
      <c r="A1252" s="35" t="s">
        <v>6020</v>
      </c>
      <c r="B1252" s="36" t="s">
        <v>6021</v>
      </c>
      <c r="C1252" s="37">
        <v>20111611</v>
      </c>
      <c r="D1252" s="38" t="s">
        <v>6022</v>
      </c>
      <c r="E1252" s="39" t="s">
        <v>5913</v>
      </c>
      <c r="F1252" s="37" t="s">
        <v>5914</v>
      </c>
    </row>
    <row r="1253" spans="1:6" ht="14.25" customHeight="1" x14ac:dyDescent="0.2">
      <c r="A1253" s="35" t="s">
        <v>6023</v>
      </c>
      <c r="B1253" s="36" t="s">
        <v>6024</v>
      </c>
      <c r="C1253" s="37">
        <v>20111612</v>
      </c>
      <c r="D1253" s="38" t="s">
        <v>6025</v>
      </c>
      <c r="E1253" s="39" t="s">
        <v>2208</v>
      </c>
      <c r="F1253" s="37" t="s">
        <v>4373</v>
      </c>
    </row>
    <row r="1254" spans="1:6" ht="14.25" customHeight="1" x14ac:dyDescent="0.2">
      <c r="A1254" s="35" t="s">
        <v>6026</v>
      </c>
      <c r="B1254" s="36" t="s">
        <v>6027</v>
      </c>
      <c r="C1254" s="37">
        <v>20111613</v>
      </c>
      <c r="D1254" s="38" t="s">
        <v>6028</v>
      </c>
      <c r="E1254" s="39" t="s">
        <v>5913</v>
      </c>
      <c r="F1254" s="37" t="s">
        <v>5914</v>
      </c>
    </row>
    <row r="1255" spans="1:6" ht="14.25" customHeight="1" x14ac:dyDescent="0.2">
      <c r="A1255" s="35" t="s">
        <v>6029</v>
      </c>
      <c r="B1255" s="36" t="s">
        <v>6030</v>
      </c>
      <c r="C1255" s="37">
        <v>20111614</v>
      </c>
      <c r="D1255" s="38" t="s">
        <v>6031</v>
      </c>
      <c r="E1255" s="39" t="s">
        <v>5913</v>
      </c>
      <c r="F1255" s="37" t="s">
        <v>5914</v>
      </c>
    </row>
    <row r="1256" spans="1:6" ht="14.25" customHeight="1" x14ac:dyDescent="0.2">
      <c r="A1256" s="35" t="s">
        <v>6032</v>
      </c>
      <c r="B1256" s="36" t="s">
        <v>6033</v>
      </c>
      <c r="C1256" s="37">
        <v>20111615</v>
      </c>
      <c r="D1256" s="38" t="s">
        <v>6034</v>
      </c>
      <c r="E1256" s="39" t="s">
        <v>5913</v>
      </c>
      <c r="F1256" s="37" t="s">
        <v>5914</v>
      </c>
    </row>
    <row r="1257" spans="1:6" ht="14.25" customHeight="1" x14ac:dyDescent="0.2">
      <c r="A1257" s="35" t="s">
        <v>6035</v>
      </c>
      <c r="B1257" s="36" t="s">
        <v>6036</v>
      </c>
      <c r="C1257" s="37">
        <v>20111616</v>
      </c>
      <c r="D1257" s="38" t="s">
        <v>6037</v>
      </c>
      <c r="E1257" s="39" t="s">
        <v>2208</v>
      </c>
      <c r="F1257" s="37" t="s">
        <v>4373</v>
      </c>
    </row>
    <row r="1258" spans="1:6" ht="14.25" customHeight="1" x14ac:dyDescent="0.2">
      <c r="A1258" s="35" t="s">
        <v>6038</v>
      </c>
      <c r="B1258" s="36" t="s">
        <v>6039</v>
      </c>
      <c r="C1258" s="37">
        <v>20111617</v>
      </c>
      <c r="D1258" s="38" t="s">
        <v>6040</v>
      </c>
      <c r="E1258" s="39" t="s">
        <v>2208</v>
      </c>
      <c r="F1258" s="37" t="s">
        <v>4373</v>
      </c>
    </row>
    <row r="1259" spans="1:6" ht="14.25" customHeight="1" x14ac:dyDescent="0.2">
      <c r="A1259" s="35" t="s">
        <v>6041</v>
      </c>
      <c r="B1259" s="36" t="s">
        <v>6042</v>
      </c>
      <c r="C1259" s="37">
        <v>20111618</v>
      </c>
      <c r="D1259" s="38" t="s">
        <v>6043</v>
      </c>
      <c r="E1259" s="39" t="s">
        <v>6044</v>
      </c>
      <c r="F1259" s="37" t="s">
        <v>6045</v>
      </c>
    </row>
    <row r="1260" spans="1:6" ht="14.25" customHeight="1" x14ac:dyDescent="0.2">
      <c r="A1260" s="35" t="s">
        <v>6046</v>
      </c>
      <c r="B1260" s="36" t="s">
        <v>6047</v>
      </c>
      <c r="C1260" s="37">
        <v>20111619</v>
      </c>
      <c r="D1260" s="38" t="s">
        <v>6048</v>
      </c>
      <c r="E1260" s="39" t="s">
        <v>1956</v>
      </c>
      <c r="F1260" s="37" t="s">
        <v>4369</v>
      </c>
    </row>
    <row r="1261" spans="1:6" ht="14.25" customHeight="1" x14ac:dyDescent="0.2">
      <c r="A1261" s="35" t="s">
        <v>6049</v>
      </c>
      <c r="B1261" s="36" t="s">
        <v>6050</v>
      </c>
      <c r="C1261" s="37">
        <v>20111701</v>
      </c>
      <c r="D1261" s="38" t="s">
        <v>6051</v>
      </c>
      <c r="E1261" s="39" t="s">
        <v>6044</v>
      </c>
      <c r="F1261" s="37" t="s">
        <v>6045</v>
      </c>
    </row>
    <row r="1262" spans="1:6" ht="14.25" customHeight="1" x14ac:dyDescent="0.2">
      <c r="A1262" s="35" t="s">
        <v>6052</v>
      </c>
      <c r="B1262" s="36" t="s">
        <v>6053</v>
      </c>
      <c r="C1262" s="37">
        <v>20111702</v>
      </c>
      <c r="D1262" s="38" t="s">
        <v>6054</v>
      </c>
      <c r="E1262" s="39" t="s">
        <v>1956</v>
      </c>
      <c r="F1262" s="37" t="s">
        <v>5914</v>
      </c>
    </row>
    <row r="1263" spans="1:6" ht="14.25" customHeight="1" x14ac:dyDescent="0.2">
      <c r="A1263" s="35" t="s">
        <v>6055</v>
      </c>
      <c r="B1263" s="36" t="s">
        <v>6056</v>
      </c>
      <c r="C1263" s="37">
        <v>20111703</v>
      </c>
      <c r="D1263" s="38" t="s">
        <v>6057</v>
      </c>
      <c r="E1263" s="39" t="s">
        <v>5913</v>
      </c>
      <c r="F1263" s="37" t="s">
        <v>5914</v>
      </c>
    </row>
    <row r="1264" spans="1:6" ht="14.25" customHeight="1" x14ac:dyDescent="0.2">
      <c r="A1264" s="35" t="s">
        <v>6058</v>
      </c>
      <c r="B1264" s="36" t="s">
        <v>6059</v>
      </c>
      <c r="C1264" s="37">
        <v>20111704</v>
      </c>
      <c r="D1264" s="38" t="s">
        <v>6060</v>
      </c>
      <c r="E1264" s="39" t="s">
        <v>5913</v>
      </c>
      <c r="F1264" s="37" t="s">
        <v>5914</v>
      </c>
    </row>
    <row r="1265" spans="1:6" ht="14.25" customHeight="1" x14ac:dyDescent="0.2">
      <c r="A1265" s="35" t="s">
        <v>6061</v>
      </c>
      <c r="B1265" s="36" t="s">
        <v>6062</v>
      </c>
      <c r="C1265" s="37">
        <v>20111705</v>
      </c>
      <c r="D1265" s="38" t="s">
        <v>6063</v>
      </c>
      <c r="E1265" s="39" t="s">
        <v>1951</v>
      </c>
      <c r="F1265" s="37" t="s">
        <v>4369</v>
      </c>
    </row>
    <row r="1266" spans="1:6" ht="14.25" customHeight="1" x14ac:dyDescent="0.2">
      <c r="A1266" s="35" t="s">
        <v>6064</v>
      </c>
      <c r="B1266" s="36" t="s">
        <v>6065</v>
      </c>
      <c r="C1266" s="37">
        <v>20111706</v>
      </c>
      <c r="D1266" s="38" t="s">
        <v>6066</v>
      </c>
      <c r="E1266" s="39" t="s">
        <v>1951</v>
      </c>
      <c r="F1266" s="37" t="s">
        <v>4369</v>
      </c>
    </row>
    <row r="1267" spans="1:6" ht="14.25" customHeight="1" x14ac:dyDescent="0.2">
      <c r="A1267" s="35" t="s">
        <v>6067</v>
      </c>
      <c r="B1267" s="36" t="s">
        <v>6068</v>
      </c>
      <c r="C1267" s="37">
        <v>20111707</v>
      </c>
      <c r="D1267" s="38" t="s">
        <v>6069</v>
      </c>
      <c r="E1267" s="39" t="s">
        <v>1956</v>
      </c>
      <c r="F1267" s="37" t="s">
        <v>6070</v>
      </c>
    </row>
    <row r="1268" spans="1:6" ht="14.25" customHeight="1" x14ac:dyDescent="0.2">
      <c r="A1268" s="35" t="s">
        <v>6071</v>
      </c>
      <c r="B1268" s="36" t="s">
        <v>6072</v>
      </c>
      <c r="C1268" s="37">
        <v>20111708</v>
      </c>
      <c r="D1268" s="38" t="s">
        <v>6073</v>
      </c>
      <c r="E1268" s="39" t="s">
        <v>3184</v>
      </c>
      <c r="F1268" s="37" t="s">
        <v>3178</v>
      </c>
    </row>
    <row r="1269" spans="1:6" ht="14.25" customHeight="1" x14ac:dyDescent="0.2">
      <c r="A1269" s="35" t="s">
        <v>6074</v>
      </c>
      <c r="B1269" s="36" t="s">
        <v>6075</v>
      </c>
      <c r="C1269" s="37">
        <v>20111709</v>
      </c>
      <c r="D1269" s="38" t="s">
        <v>6076</v>
      </c>
      <c r="E1269" s="39" t="s">
        <v>5913</v>
      </c>
      <c r="F1269" s="37" t="s">
        <v>5914</v>
      </c>
    </row>
    <row r="1270" spans="1:6" ht="14.25" customHeight="1" x14ac:dyDescent="0.2">
      <c r="A1270" s="35" t="s">
        <v>6077</v>
      </c>
      <c r="B1270" s="36" t="s">
        <v>6078</v>
      </c>
      <c r="C1270" s="37">
        <v>20121001</v>
      </c>
      <c r="D1270" s="38" t="s">
        <v>6079</v>
      </c>
      <c r="E1270" s="39" t="s">
        <v>6080</v>
      </c>
      <c r="F1270" s="37" t="s">
        <v>6081</v>
      </c>
    </row>
    <row r="1271" spans="1:6" ht="14.25" customHeight="1" x14ac:dyDescent="0.2">
      <c r="A1271" s="35" t="s">
        <v>6082</v>
      </c>
      <c r="B1271" s="36" t="s">
        <v>6083</v>
      </c>
      <c r="C1271" s="37">
        <v>20121002</v>
      </c>
      <c r="D1271" s="38" t="s">
        <v>6082</v>
      </c>
      <c r="E1271" s="39" t="s">
        <v>6080</v>
      </c>
      <c r="F1271" s="37" t="s">
        <v>6081</v>
      </c>
    </row>
    <row r="1272" spans="1:6" ht="14.25" customHeight="1" x14ac:dyDescent="0.2">
      <c r="A1272" s="35" t="s">
        <v>6084</v>
      </c>
      <c r="B1272" s="36" t="s">
        <v>6085</v>
      </c>
      <c r="C1272" s="37">
        <v>20121003</v>
      </c>
      <c r="D1272" s="38" t="s">
        <v>6086</v>
      </c>
      <c r="E1272" s="39" t="s">
        <v>6080</v>
      </c>
      <c r="F1272" s="37" t="s">
        <v>6081</v>
      </c>
    </row>
    <row r="1273" spans="1:6" ht="14.25" customHeight="1" x14ac:dyDescent="0.2">
      <c r="A1273" s="35" t="s">
        <v>6087</v>
      </c>
      <c r="B1273" s="36" t="s">
        <v>6088</v>
      </c>
      <c r="C1273" s="37">
        <v>20121004</v>
      </c>
      <c r="D1273" s="38" t="s">
        <v>6089</v>
      </c>
      <c r="E1273" s="39" t="s">
        <v>6080</v>
      </c>
      <c r="F1273" s="37" t="s">
        <v>6081</v>
      </c>
    </row>
    <row r="1274" spans="1:6" ht="14.25" customHeight="1" x14ac:dyDescent="0.2">
      <c r="A1274" s="35" t="s">
        <v>6090</v>
      </c>
      <c r="B1274" s="36" t="s">
        <v>6091</v>
      </c>
      <c r="C1274" s="37">
        <v>20121005</v>
      </c>
      <c r="D1274" s="38" t="s">
        <v>6092</v>
      </c>
      <c r="E1274" s="39" t="s">
        <v>1966</v>
      </c>
      <c r="F1274" s="37" t="s">
        <v>1969</v>
      </c>
    </row>
    <row r="1275" spans="1:6" ht="14.25" customHeight="1" x14ac:dyDescent="0.2">
      <c r="A1275" s="35" t="s">
        <v>6093</v>
      </c>
      <c r="B1275" s="36" t="s">
        <v>6094</v>
      </c>
      <c r="C1275" s="37">
        <v>20121006</v>
      </c>
      <c r="D1275" s="38" t="s">
        <v>6095</v>
      </c>
      <c r="E1275" s="39" t="s">
        <v>5913</v>
      </c>
      <c r="F1275" s="37" t="s">
        <v>5914</v>
      </c>
    </row>
    <row r="1276" spans="1:6" ht="14.25" customHeight="1" x14ac:dyDescent="0.2">
      <c r="A1276" s="35" t="s">
        <v>6096</v>
      </c>
      <c r="B1276" s="36" t="s">
        <v>6097</v>
      </c>
      <c r="C1276" s="37">
        <v>20121007</v>
      </c>
      <c r="D1276" s="38" t="s">
        <v>6098</v>
      </c>
      <c r="E1276" s="39" t="s">
        <v>1966</v>
      </c>
      <c r="F1276" s="37" t="s">
        <v>1969</v>
      </c>
    </row>
    <row r="1277" spans="1:6" ht="14.25" customHeight="1" x14ac:dyDescent="0.2">
      <c r="A1277" s="35" t="s">
        <v>6099</v>
      </c>
      <c r="B1277" s="36" t="s">
        <v>6100</v>
      </c>
      <c r="C1277" s="37">
        <v>20121008</v>
      </c>
      <c r="D1277" s="38" t="s">
        <v>6101</v>
      </c>
      <c r="E1277" s="39" t="s">
        <v>1966</v>
      </c>
      <c r="F1277" s="37" t="s">
        <v>1969</v>
      </c>
    </row>
    <row r="1278" spans="1:6" ht="14.25" customHeight="1" x14ac:dyDescent="0.2">
      <c r="A1278" s="35" t="s">
        <v>6102</v>
      </c>
      <c r="B1278" s="36" t="s">
        <v>6103</v>
      </c>
      <c r="C1278" s="37">
        <v>20121009</v>
      </c>
      <c r="D1278" s="38" t="s">
        <v>6104</v>
      </c>
      <c r="E1278" s="39" t="s">
        <v>6080</v>
      </c>
      <c r="F1278" s="37" t="s">
        <v>6081</v>
      </c>
    </row>
    <row r="1279" spans="1:6" ht="14.25" customHeight="1" x14ac:dyDescent="0.2">
      <c r="A1279" s="35" t="s">
        <v>6105</v>
      </c>
      <c r="B1279" s="36" t="s">
        <v>6106</v>
      </c>
      <c r="C1279" s="37">
        <v>20121010</v>
      </c>
      <c r="D1279" s="38" t="s">
        <v>6107</v>
      </c>
      <c r="E1279" s="39" t="s">
        <v>1966</v>
      </c>
      <c r="F1279" s="37" t="s">
        <v>1969</v>
      </c>
    </row>
    <row r="1280" spans="1:6" ht="14.25" customHeight="1" x14ac:dyDescent="0.2">
      <c r="A1280" s="35" t="s">
        <v>6108</v>
      </c>
      <c r="B1280" s="36" t="s">
        <v>6109</v>
      </c>
      <c r="C1280" s="37">
        <v>20121011</v>
      </c>
      <c r="D1280" s="38" t="s">
        <v>6110</v>
      </c>
      <c r="E1280" s="39" t="s">
        <v>6080</v>
      </c>
      <c r="F1280" s="37" t="s">
        <v>6081</v>
      </c>
    </row>
    <row r="1281" spans="1:6" ht="14.25" customHeight="1" x14ac:dyDescent="0.2">
      <c r="A1281" s="35" t="s">
        <v>6111</v>
      </c>
      <c r="B1281" s="36" t="s">
        <v>6112</v>
      </c>
      <c r="C1281" s="37">
        <v>20121012</v>
      </c>
      <c r="D1281" s="38" t="s">
        <v>6113</v>
      </c>
      <c r="E1281" s="39" t="s">
        <v>1966</v>
      </c>
      <c r="F1281" s="37" t="s">
        <v>1969</v>
      </c>
    </row>
    <row r="1282" spans="1:6" ht="14.25" customHeight="1" x14ac:dyDescent="0.2">
      <c r="A1282" s="35" t="s">
        <v>6114</v>
      </c>
      <c r="B1282" s="36" t="s">
        <v>6115</v>
      </c>
      <c r="C1282" s="37">
        <v>20121013</v>
      </c>
      <c r="D1282" s="38" t="s">
        <v>6116</v>
      </c>
      <c r="E1282" s="39" t="s">
        <v>1966</v>
      </c>
      <c r="F1282" s="37" t="s">
        <v>1969</v>
      </c>
    </row>
    <row r="1283" spans="1:6" ht="14.25" customHeight="1" x14ac:dyDescent="0.2">
      <c r="A1283" s="35" t="s">
        <v>6117</v>
      </c>
      <c r="B1283" s="36" t="s">
        <v>6118</v>
      </c>
      <c r="C1283" s="37">
        <v>20121014</v>
      </c>
      <c r="D1283" s="38" t="s">
        <v>6119</v>
      </c>
      <c r="E1283" s="39" t="s">
        <v>1966</v>
      </c>
      <c r="F1283" s="37" t="s">
        <v>1969</v>
      </c>
    </row>
    <row r="1284" spans="1:6" ht="14.25" customHeight="1" x14ac:dyDescent="0.2">
      <c r="A1284" s="35" t="s">
        <v>6120</v>
      </c>
      <c r="B1284" s="36" t="s">
        <v>6121</v>
      </c>
      <c r="C1284" s="37">
        <v>20121015</v>
      </c>
      <c r="D1284" s="38" t="s">
        <v>6122</v>
      </c>
      <c r="E1284" s="39" t="s">
        <v>3214</v>
      </c>
      <c r="F1284" s="37" t="s">
        <v>3215</v>
      </c>
    </row>
    <row r="1285" spans="1:6" ht="14.25" customHeight="1" x14ac:dyDescent="0.2">
      <c r="A1285" s="35" t="s">
        <v>6123</v>
      </c>
      <c r="B1285" s="36" t="s">
        <v>6124</v>
      </c>
      <c r="C1285" s="37">
        <v>20121016</v>
      </c>
      <c r="D1285" s="38" t="s">
        <v>6125</v>
      </c>
      <c r="E1285" s="39" t="s">
        <v>1966</v>
      </c>
      <c r="F1285" s="37" t="s">
        <v>1969</v>
      </c>
    </row>
    <row r="1286" spans="1:6" ht="14.25" customHeight="1" x14ac:dyDescent="0.2">
      <c r="A1286" s="35" t="s">
        <v>6126</v>
      </c>
      <c r="B1286" s="36" t="s">
        <v>6127</v>
      </c>
      <c r="C1286" s="37">
        <v>20121101</v>
      </c>
      <c r="D1286" s="38" t="s">
        <v>6128</v>
      </c>
      <c r="E1286" s="39" t="s">
        <v>2208</v>
      </c>
      <c r="F1286" s="37" t="s">
        <v>4373</v>
      </c>
    </row>
    <row r="1287" spans="1:6" ht="14.25" customHeight="1" x14ac:dyDescent="0.2">
      <c r="A1287" s="35" t="s">
        <v>6129</v>
      </c>
      <c r="B1287" s="36" t="s">
        <v>6130</v>
      </c>
      <c r="C1287" s="37">
        <v>20121102</v>
      </c>
      <c r="D1287" s="38" t="s">
        <v>6131</v>
      </c>
      <c r="E1287" s="39" t="s">
        <v>1966</v>
      </c>
      <c r="F1287" s="37" t="s">
        <v>1969</v>
      </c>
    </row>
    <row r="1288" spans="1:6" ht="14.25" customHeight="1" x14ac:dyDescent="0.2">
      <c r="A1288" s="35" t="s">
        <v>6132</v>
      </c>
      <c r="B1288" s="36" t="s">
        <v>6133</v>
      </c>
      <c r="C1288" s="37">
        <v>20121103</v>
      </c>
      <c r="D1288" s="38" t="s">
        <v>6134</v>
      </c>
      <c r="E1288" s="39" t="s">
        <v>2208</v>
      </c>
      <c r="F1288" s="37" t="s">
        <v>4373</v>
      </c>
    </row>
    <row r="1289" spans="1:6" ht="14.25" customHeight="1" x14ac:dyDescent="0.2">
      <c r="A1289" s="35" t="s">
        <v>6135</v>
      </c>
      <c r="B1289" s="36" t="s">
        <v>6136</v>
      </c>
      <c r="C1289" s="37">
        <v>20121104</v>
      </c>
      <c r="D1289" s="38" t="s">
        <v>6137</v>
      </c>
      <c r="E1289" s="39" t="s">
        <v>5902</v>
      </c>
      <c r="F1289" s="37" t="s">
        <v>5903</v>
      </c>
    </row>
    <row r="1290" spans="1:6" ht="14.25" customHeight="1" x14ac:dyDescent="0.2">
      <c r="A1290" s="35" t="s">
        <v>6138</v>
      </c>
      <c r="B1290" s="36" t="s">
        <v>6139</v>
      </c>
      <c r="C1290" s="37">
        <v>20121105</v>
      </c>
      <c r="D1290" s="38" t="s">
        <v>6140</v>
      </c>
      <c r="E1290" s="39" t="s">
        <v>6080</v>
      </c>
      <c r="F1290" s="37" t="s">
        <v>6081</v>
      </c>
    </row>
    <row r="1291" spans="1:6" ht="14.25" customHeight="1" x14ac:dyDescent="0.2">
      <c r="A1291" s="35" t="s">
        <v>6141</v>
      </c>
      <c r="B1291" s="36" t="s">
        <v>6142</v>
      </c>
      <c r="C1291" s="37">
        <v>20121106</v>
      </c>
      <c r="D1291" s="38" t="s">
        <v>6143</v>
      </c>
      <c r="E1291" s="39" t="s">
        <v>5913</v>
      </c>
      <c r="F1291" s="37" t="s">
        <v>5914</v>
      </c>
    </row>
    <row r="1292" spans="1:6" ht="14.25" customHeight="1" x14ac:dyDescent="0.2">
      <c r="A1292" s="35" t="s">
        <v>6144</v>
      </c>
      <c r="B1292" s="36" t="s">
        <v>6145</v>
      </c>
      <c r="C1292" s="37">
        <v>20121107</v>
      </c>
      <c r="D1292" s="38" t="s">
        <v>6146</v>
      </c>
      <c r="E1292" s="39" t="s">
        <v>5913</v>
      </c>
      <c r="F1292" s="37" t="s">
        <v>5914</v>
      </c>
    </row>
    <row r="1293" spans="1:6" ht="14.25" customHeight="1" x14ac:dyDescent="0.2">
      <c r="A1293" s="35" t="s">
        <v>6147</v>
      </c>
      <c r="B1293" s="36" t="s">
        <v>6148</v>
      </c>
      <c r="C1293" s="37">
        <v>20121108</v>
      </c>
      <c r="D1293" s="38" t="s">
        <v>6149</v>
      </c>
      <c r="E1293" s="39" t="s">
        <v>1966</v>
      </c>
      <c r="F1293" s="37" t="s">
        <v>1969</v>
      </c>
    </row>
    <row r="1294" spans="1:6" ht="14.25" customHeight="1" x14ac:dyDescent="0.2">
      <c r="A1294" s="35" t="s">
        <v>6150</v>
      </c>
      <c r="B1294" s="36" t="s">
        <v>6151</v>
      </c>
      <c r="C1294" s="37">
        <v>20121109</v>
      </c>
      <c r="D1294" s="38" t="s">
        <v>6152</v>
      </c>
      <c r="E1294" s="39" t="s">
        <v>2208</v>
      </c>
      <c r="F1294" s="37" t="s">
        <v>4373</v>
      </c>
    </row>
    <row r="1295" spans="1:6" ht="14.25" customHeight="1" x14ac:dyDescent="0.2">
      <c r="A1295" s="35" t="s">
        <v>6153</v>
      </c>
      <c r="B1295" s="36" t="s">
        <v>6154</v>
      </c>
      <c r="C1295" s="37">
        <v>20121110</v>
      </c>
      <c r="D1295" s="38" t="s">
        <v>6155</v>
      </c>
      <c r="E1295" s="39" t="s">
        <v>5913</v>
      </c>
      <c r="F1295" s="37" t="s">
        <v>5914</v>
      </c>
    </row>
    <row r="1296" spans="1:6" ht="14.25" customHeight="1" x14ac:dyDescent="0.2">
      <c r="A1296" s="35" t="s">
        <v>6156</v>
      </c>
      <c r="B1296" s="36" t="s">
        <v>6157</v>
      </c>
      <c r="C1296" s="37">
        <v>20121111</v>
      </c>
      <c r="D1296" s="38" t="s">
        <v>6158</v>
      </c>
      <c r="E1296" s="39" t="s">
        <v>1966</v>
      </c>
      <c r="F1296" s="37" t="s">
        <v>1969</v>
      </c>
    </row>
    <row r="1297" spans="1:6" ht="14.25" customHeight="1" x14ac:dyDescent="0.2">
      <c r="A1297" s="35" t="s">
        <v>6159</v>
      </c>
      <c r="B1297" s="36" t="s">
        <v>6160</v>
      </c>
      <c r="C1297" s="37">
        <v>20121112</v>
      </c>
      <c r="D1297" s="38" t="s">
        <v>6161</v>
      </c>
      <c r="E1297" s="39" t="s">
        <v>1966</v>
      </c>
      <c r="F1297" s="37" t="s">
        <v>1969</v>
      </c>
    </row>
    <row r="1298" spans="1:6" ht="14.25" customHeight="1" x14ac:dyDescent="0.2">
      <c r="A1298" s="35" t="s">
        <v>6162</v>
      </c>
      <c r="B1298" s="36" t="s">
        <v>6163</v>
      </c>
      <c r="C1298" s="37">
        <v>20121113</v>
      </c>
      <c r="D1298" s="38" t="s">
        <v>6164</v>
      </c>
      <c r="E1298" s="39" t="s">
        <v>1966</v>
      </c>
      <c r="F1298" s="37" t="s">
        <v>1969</v>
      </c>
    </row>
    <row r="1299" spans="1:6" ht="14.25" customHeight="1" x14ac:dyDescent="0.2">
      <c r="A1299" s="35" t="s">
        <v>6165</v>
      </c>
      <c r="B1299" s="36" t="s">
        <v>6166</v>
      </c>
      <c r="C1299" s="37">
        <v>20121114</v>
      </c>
      <c r="D1299" s="38" t="s">
        <v>6167</v>
      </c>
      <c r="E1299" s="39" t="s">
        <v>1966</v>
      </c>
      <c r="F1299" s="37" t="s">
        <v>1969</v>
      </c>
    </row>
    <row r="1300" spans="1:6" ht="14.25" customHeight="1" x14ac:dyDescent="0.2">
      <c r="A1300" s="35" t="s">
        <v>6168</v>
      </c>
      <c r="B1300" s="36" t="s">
        <v>6169</v>
      </c>
      <c r="C1300" s="37">
        <v>20121115</v>
      </c>
      <c r="D1300" s="38" t="s">
        <v>6170</v>
      </c>
      <c r="E1300" s="39" t="s">
        <v>5913</v>
      </c>
      <c r="F1300" s="37" t="s">
        <v>5914</v>
      </c>
    </row>
    <row r="1301" spans="1:6" ht="14.25" customHeight="1" x14ac:dyDescent="0.2">
      <c r="A1301" s="35" t="s">
        <v>6171</v>
      </c>
      <c r="B1301" s="36" t="s">
        <v>6172</v>
      </c>
      <c r="C1301" s="37">
        <v>20121116</v>
      </c>
      <c r="D1301" s="38" t="s">
        <v>6173</v>
      </c>
      <c r="E1301" s="39" t="s">
        <v>1966</v>
      </c>
      <c r="F1301" s="37" t="s">
        <v>1969</v>
      </c>
    </row>
    <row r="1302" spans="1:6" ht="14.25" customHeight="1" x14ac:dyDescent="0.2">
      <c r="A1302" s="35" t="s">
        <v>6174</v>
      </c>
      <c r="B1302" s="36" t="s">
        <v>6175</v>
      </c>
      <c r="C1302" s="37">
        <v>20121117</v>
      </c>
      <c r="D1302" s="38" t="s">
        <v>6176</v>
      </c>
      <c r="E1302" s="39" t="s">
        <v>1971</v>
      </c>
      <c r="F1302" s="37" t="s">
        <v>6177</v>
      </c>
    </row>
    <row r="1303" spans="1:6" ht="14.25" customHeight="1" x14ac:dyDescent="0.2">
      <c r="A1303" s="35" t="s">
        <v>6178</v>
      </c>
      <c r="B1303" s="36" t="s">
        <v>6179</v>
      </c>
      <c r="C1303" s="37">
        <v>20121118</v>
      </c>
      <c r="D1303" s="38" t="s">
        <v>6180</v>
      </c>
      <c r="E1303" s="39" t="s">
        <v>1966</v>
      </c>
      <c r="F1303" s="37" t="s">
        <v>1969</v>
      </c>
    </row>
    <row r="1304" spans="1:6" ht="14.25" customHeight="1" x14ac:dyDescent="0.2">
      <c r="A1304" s="35" t="s">
        <v>6181</v>
      </c>
      <c r="B1304" s="36" t="s">
        <v>6182</v>
      </c>
      <c r="C1304" s="37">
        <v>20121119</v>
      </c>
      <c r="D1304" s="38" t="s">
        <v>6183</v>
      </c>
      <c r="E1304" s="39" t="s">
        <v>1966</v>
      </c>
      <c r="F1304" s="37" t="s">
        <v>1969</v>
      </c>
    </row>
    <row r="1305" spans="1:6" ht="14.25" customHeight="1" x14ac:dyDescent="0.2">
      <c r="A1305" s="35" t="s">
        <v>6184</v>
      </c>
      <c r="B1305" s="36" t="s">
        <v>6185</v>
      </c>
      <c r="C1305" s="37">
        <v>20121201</v>
      </c>
      <c r="D1305" s="38" t="s">
        <v>6186</v>
      </c>
      <c r="E1305" s="39" t="s">
        <v>2208</v>
      </c>
      <c r="F1305" s="37" t="s">
        <v>4373</v>
      </c>
    </row>
    <row r="1306" spans="1:6" ht="14.25" customHeight="1" x14ac:dyDescent="0.2">
      <c r="A1306" s="35" t="s">
        <v>6187</v>
      </c>
      <c r="B1306" s="36" t="s">
        <v>6188</v>
      </c>
      <c r="C1306" s="37">
        <v>20121202</v>
      </c>
      <c r="D1306" s="38" t="s">
        <v>6189</v>
      </c>
      <c r="E1306" s="39" t="s">
        <v>2208</v>
      </c>
      <c r="F1306" s="37" t="s">
        <v>4373</v>
      </c>
    </row>
    <row r="1307" spans="1:6" ht="14.25" customHeight="1" x14ac:dyDescent="0.2">
      <c r="A1307" s="35" t="s">
        <v>6190</v>
      </c>
      <c r="B1307" s="36" t="s">
        <v>6191</v>
      </c>
      <c r="C1307" s="37">
        <v>20121203</v>
      </c>
      <c r="D1307" s="38" t="s">
        <v>6192</v>
      </c>
      <c r="E1307" s="39" t="s">
        <v>1966</v>
      </c>
      <c r="F1307" s="37" t="s">
        <v>1969</v>
      </c>
    </row>
    <row r="1308" spans="1:6" ht="14.25" customHeight="1" x14ac:dyDescent="0.2">
      <c r="A1308" s="35" t="s">
        <v>6193</v>
      </c>
      <c r="B1308" s="36" t="s">
        <v>6194</v>
      </c>
      <c r="C1308" s="37">
        <v>20121204</v>
      </c>
      <c r="D1308" s="38" t="s">
        <v>6195</v>
      </c>
      <c r="E1308" s="39" t="s">
        <v>6080</v>
      </c>
      <c r="F1308" s="37" t="s">
        <v>6081</v>
      </c>
    </row>
    <row r="1309" spans="1:6" ht="14.25" customHeight="1" x14ac:dyDescent="0.2">
      <c r="A1309" s="35" t="s">
        <v>6196</v>
      </c>
      <c r="B1309" s="36" t="s">
        <v>6197</v>
      </c>
      <c r="C1309" s="37">
        <v>20121205</v>
      </c>
      <c r="D1309" s="38" t="s">
        <v>6198</v>
      </c>
      <c r="E1309" s="39" t="s">
        <v>2208</v>
      </c>
      <c r="F1309" s="37" t="s">
        <v>4373</v>
      </c>
    </row>
    <row r="1310" spans="1:6" ht="14.25" customHeight="1" x14ac:dyDescent="0.2">
      <c r="A1310" s="35" t="s">
        <v>6199</v>
      </c>
      <c r="B1310" s="36" t="s">
        <v>6200</v>
      </c>
      <c r="C1310" s="37">
        <v>20121206</v>
      </c>
      <c r="D1310" s="38" t="s">
        <v>6201</v>
      </c>
      <c r="E1310" s="39" t="s">
        <v>2208</v>
      </c>
      <c r="F1310" s="37" t="s">
        <v>4373</v>
      </c>
    </row>
    <row r="1311" spans="1:6" ht="14.25" customHeight="1" x14ac:dyDescent="0.2">
      <c r="A1311" s="35" t="s">
        <v>6202</v>
      </c>
      <c r="B1311" s="36" t="s">
        <v>6203</v>
      </c>
      <c r="C1311" s="37">
        <v>20121207</v>
      </c>
      <c r="D1311" s="38" t="s">
        <v>6204</v>
      </c>
      <c r="E1311" s="39" t="s">
        <v>2208</v>
      </c>
      <c r="F1311" s="37" t="s">
        <v>4373</v>
      </c>
    </row>
    <row r="1312" spans="1:6" ht="14.25" customHeight="1" x14ac:dyDescent="0.2">
      <c r="A1312" s="35" t="s">
        <v>6205</v>
      </c>
      <c r="B1312" s="36" t="s">
        <v>6206</v>
      </c>
      <c r="C1312" s="37">
        <v>20121208</v>
      </c>
      <c r="D1312" s="38" t="s">
        <v>6207</v>
      </c>
      <c r="E1312" s="39" t="s">
        <v>2208</v>
      </c>
      <c r="F1312" s="37" t="s">
        <v>4373</v>
      </c>
    </row>
    <row r="1313" spans="1:6" ht="14.25" customHeight="1" x14ac:dyDescent="0.2">
      <c r="A1313" s="35" t="s">
        <v>6208</v>
      </c>
      <c r="B1313" s="36" t="s">
        <v>6209</v>
      </c>
      <c r="C1313" s="37">
        <v>20121209</v>
      </c>
      <c r="D1313" s="38" t="s">
        <v>6210</v>
      </c>
      <c r="E1313" s="39" t="s">
        <v>5913</v>
      </c>
      <c r="F1313" s="37" t="s">
        <v>5914</v>
      </c>
    </row>
    <row r="1314" spans="1:6" ht="14.25" customHeight="1" x14ac:dyDescent="0.2">
      <c r="A1314" s="35" t="s">
        <v>6211</v>
      </c>
      <c r="B1314" s="36" t="s">
        <v>6212</v>
      </c>
      <c r="C1314" s="37">
        <v>20121210</v>
      </c>
      <c r="D1314" s="38" t="s">
        <v>6213</v>
      </c>
      <c r="E1314" s="39" t="s">
        <v>2208</v>
      </c>
      <c r="F1314" s="37" t="s">
        <v>4373</v>
      </c>
    </row>
    <row r="1315" spans="1:6" ht="14.25" customHeight="1" x14ac:dyDescent="0.2">
      <c r="A1315" s="35" t="s">
        <v>6214</v>
      </c>
      <c r="B1315" s="36" t="s">
        <v>6215</v>
      </c>
      <c r="C1315" s="37">
        <v>20121211</v>
      </c>
      <c r="D1315" s="38" t="s">
        <v>6216</v>
      </c>
      <c r="E1315" s="39" t="s">
        <v>6080</v>
      </c>
      <c r="F1315" s="37" t="s">
        <v>6081</v>
      </c>
    </row>
    <row r="1316" spans="1:6" ht="14.25" customHeight="1" x14ac:dyDescent="0.2">
      <c r="A1316" s="35" t="s">
        <v>6217</v>
      </c>
      <c r="B1316" s="36" t="s">
        <v>6172</v>
      </c>
      <c r="C1316" s="37">
        <v>20121212</v>
      </c>
      <c r="D1316" s="38" t="s">
        <v>6218</v>
      </c>
      <c r="E1316" s="39" t="s">
        <v>1956</v>
      </c>
      <c r="F1316" s="37" t="s">
        <v>6070</v>
      </c>
    </row>
    <row r="1317" spans="1:6" ht="14.25" customHeight="1" x14ac:dyDescent="0.2">
      <c r="A1317" s="35" t="s">
        <v>6219</v>
      </c>
      <c r="B1317" s="36" t="s">
        <v>6220</v>
      </c>
      <c r="C1317" s="37">
        <v>20121213</v>
      </c>
      <c r="D1317" s="38" t="s">
        <v>6221</v>
      </c>
      <c r="E1317" s="39" t="s">
        <v>2208</v>
      </c>
      <c r="F1317" s="37" t="s">
        <v>4373</v>
      </c>
    </row>
    <row r="1318" spans="1:6" ht="14.25" customHeight="1" x14ac:dyDescent="0.2">
      <c r="A1318" s="35" t="s">
        <v>6222</v>
      </c>
      <c r="B1318" s="36" t="s">
        <v>6223</v>
      </c>
      <c r="C1318" s="37">
        <v>20121301</v>
      </c>
      <c r="D1318" s="38" t="s">
        <v>6224</v>
      </c>
      <c r="E1318" s="39" t="s">
        <v>1956</v>
      </c>
      <c r="F1318" s="37" t="s">
        <v>6070</v>
      </c>
    </row>
    <row r="1319" spans="1:6" ht="14.25" customHeight="1" x14ac:dyDescent="0.2">
      <c r="A1319" s="35" t="s">
        <v>6225</v>
      </c>
      <c r="B1319" s="36" t="s">
        <v>6226</v>
      </c>
      <c r="C1319" s="37">
        <v>20121302</v>
      </c>
      <c r="D1319" s="38" t="s">
        <v>6227</v>
      </c>
      <c r="E1319" s="39" t="s">
        <v>1951</v>
      </c>
      <c r="F1319" s="37" t="s">
        <v>4369</v>
      </c>
    </row>
    <row r="1320" spans="1:6" ht="14.25" customHeight="1" x14ac:dyDescent="0.2">
      <c r="A1320" s="35" t="s">
        <v>6228</v>
      </c>
      <c r="B1320" s="36" t="s">
        <v>6229</v>
      </c>
      <c r="C1320" s="37">
        <v>20121303</v>
      </c>
      <c r="D1320" s="38" t="s">
        <v>6230</v>
      </c>
      <c r="E1320" s="39" t="s">
        <v>1683</v>
      </c>
      <c r="F1320" s="37" t="s">
        <v>6231</v>
      </c>
    </row>
    <row r="1321" spans="1:6" ht="14.25" customHeight="1" x14ac:dyDescent="0.2">
      <c r="A1321" s="35" t="s">
        <v>6232</v>
      </c>
      <c r="B1321" s="36" t="s">
        <v>6233</v>
      </c>
      <c r="C1321" s="37">
        <v>20121304</v>
      </c>
      <c r="D1321" s="38" t="s">
        <v>6234</v>
      </c>
      <c r="E1321" s="39" t="s">
        <v>1683</v>
      </c>
      <c r="F1321" s="37" t="s">
        <v>6231</v>
      </c>
    </row>
    <row r="1322" spans="1:6" ht="14.25" customHeight="1" x14ac:dyDescent="0.2">
      <c r="A1322" s="35" t="s">
        <v>6235</v>
      </c>
      <c r="B1322" s="36" t="s">
        <v>6236</v>
      </c>
      <c r="C1322" s="37">
        <v>20121305</v>
      </c>
      <c r="D1322" s="38" t="s">
        <v>6235</v>
      </c>
      <c r="E1322" s="39" t="s">
        <v>4836</v>
      </c>
      <c r="F1322" s="37" t="s">
        <v>3589</v>
      </c>
    </row>
    <row r="1323" spans="1:6" ht="14.25" customHeight="1" x14ac:dyDescent="0.2">
      <c r="A1323" s="35" t="s">
        <v>6237</v>
      </c>
      <c r="B1323" s="36" t="s">
        <v>6238</v>
      </c>
      <c r="C1323" s="37">
        <v>20121306</v>
      </c>
      <c r="D1323" s="38" t="s">
        <v>6239</v>
      </c>
      <c r="E1323" s="39" t="s">
        <v>1956</v>
      </c>
      <c r="F1323" s="37" t="s">
        <v>6070</v>
      </c>
    </row>
    <row r="1324" spans="1:6" ht="14.25" customHeight="1" x14ac:dyDescent="0.2">
      <c r="A1324" s="35" t="s">
        <v>6240</v>
      </c>
      <c r="B1324" s="36" t="s">
        <v>6241</v>
      </c>
      <c r="C1324" s="37">
        <v>20121307</v>
      </c>
      <c r="D1324" s="38" t="s">
        <v>6242</v>
      </c>
      <c r="E1324" s="39" t="s">
        <v>1956</v>
      </c>
      <c r="F1324" s="37" t="s">
        <v>6070</v>
      </c>
    </row>
    <row r="1325" spans="1:6" ht="14.25" customHeight="1" x14ac:dyDescent="0.2">
      <c r="A1325" s="35" t="s">
        <v>6243</v>
      </c>
      <c r="B1325" s="36" t="s">
        <v>6244</v>
      </c>
      <c r="C1325" s="37">
        <v>20121308</v>
      </c>
      <c r="D1325" s="38" t="s">
        <v>6245</v>
      </c>
      <c r="E1325" s="39" t="s">
        <v>5913</v>
      </c>
      <c r="F1325" s="37" t="s">
        <v>5914</v>
      </c>
    </row>
    <row r="1326" spans="1:6" ht="14.25" customHeight="1" x14ac:dyDescent="0.2">
      <c r="A1326" s="35" t="s">
        <v>6246</v>
      </c>
      <c r="B1326" s="36" t="s">
        <v>6247</v>
      </c>
      <c r="C1326" s="37">
        <v>20121309</v>
      </c>
      <c r="D1326" s="38" t="s">
        <v>6248</v>
      </c>
      <c r="E1326" s="39" t="s">
        <v>5913</v>
      </c>
      <c r="F1326" s="37" t="s">
        <v>5914</v>
      </c>
    </row>
    <row r="1327" spans="1:6" ht="14.25" customHeight="1" x14ac:dyDescent="0.2">
      <c r="A1327" s="35" t="s">
        <v>6249</v>
      </c>
      <c r="B1327" s="36" t="s">
        <v>6250</v>
      </c>
      <c r="C1327" s="37">
        <v>20121310</v>
      </c>
      <c r="D1327" s="38" t="s">
        <v>6251</v>
      </c>
      <c r="E1327" s="39" t="s">
        <v>2208</v>
      </c>
      <c r="F1327" s="37" t="s">
        <v>4373</v>
      </c>
    </row>
    <row r="1328" spans="1:6" ht="14.25" customHeight="1" x14ac:dyDescent="0.2">
      <c r="A1328" s="35" t="s">
        <v>6252</v>
      </c>
      <c r="B1328" s="36" t="s">
        <v>6253</v>
      </c>
      <c r="C1328" s="37">
        <v>20121311</v>
      </c>
      <c r="D1328" s="38" t="s">
        <v>6254</v>
      </c>
      <c r="E1328" s="39" t="s">
        <v>2208</v>
      </c>
      <c r="F1328" s="37" t="s">
        <v>4373</v>
      </c>
    </row>
    <row r="1329" spans="1:6" ht="14.25" customHeight="1" x14ac:dyDescent="0.2">
      <c r="A1329" s="35" t="s">
        <v>6255</v>
      </c>
      <c r="B1329" s="36" t="s">
        <v>6256</v>
      </c>
      <c r="C1329" s="37">
        <v>20121312</v>
      </c>
      <c r="D1329" s="38" t="s">
        <v>6255</v>
      </c>
      <c r="E1329" s="39" t="s">
        <v>6080</v>
      </c>
      <c r="F1329" s="37" t="s">
        <v>6081</v>
      </c>
    </row>
    <row r="1330" spans="1:6" ht="14.25" customHeight="1" x14ac:dyDescent="0.2">
      <c r="A1330" s="35" t="s">
        <v>6257</v>
      </c>
      <c r="B1330" s="36" t="s">
        <v>6253</v>
      </c>
      <c r="C1330" s="37">
        <v>20121313</v>
      </c>
      <c r="D1330" s="38" t="s">
        <v>6257</v>
      </c>
      <c r="E1330" s="39" t="s">
        <v>2208</v>
      </c>
      <c r="F1330" s="37" t="s">
        <v>4373</v>
      </c>
    </row>
    <row r="1331" spans="1:6" ht="14.25" customHeight="1" x14ac:dyDescent="0.2">
      <c r="A1331" s="35" t="s">
        <v>6258</v>
      </c>
      <c r="B1331" s="36" t="s">
        <v>6259</v>
      </c>
      <c r="C1331" s="37">
        <v>20121314</v>
      </c>
      <c r="D1331" s="38" t="s">
        <v>6260</v>
      </c>
      <c r="E1331" s="39" t="s">
        <v>2208</v>
      </c>
      <c r="F1331" s="37" t="s">
        <v>4373</v>
      </c>
    </row>
    <row r="1332" spans="1:6" ht="14.25" customHeight="1" x14ac:dyDescent="0.2">
      <c r="A1332" s="35" t="s">
        <v>6261</v>
      </c>
      <c r="B1332" s="36" t="s">
        <v>6262</v>
      </c>
      <c r="C1332" s="37">
        <v>20121315</v>
      </c>
      <c r="D1332" s="38" t="s">
        <v>6263</v>
      </c>
      <c r="E1332" s="39" t="s">
        <v>2208</v>
      </c>
      <c r="F1332" s="37" t="s">
        <v>4373</v>
      </c>
    </row>
    <row r="1333" spans="1:6" ht="14.25" customHeight="1" x14ac:dyDescent="0.2">
      <c r="A1333" s="35" t="s">
        <v>6264</v>
      </c>
      <c r="B1333" s="36" t="s">
        <v>6265</v>
      </c>
      <c r="C1333" s="37">
        <v>20121316</v>
      </c>
      <c r="D1333" s="38" t="s">
        <v>6264</v>
      </c>
      <c r="E1333" s="39" t="s">
        <v>5913</v>
      </c>
      <c r="F1333" s="37" t="s">
        <v>5914</v>
      </c>
    </row>
    <row r="1334" spans="1:6" ht="14.25" customHeight="1" x14ac:dyDescent="0.2">
      <c r="A1334" s="35" t="s">
        <v>6266</v>
      </c>
      <c r="B1334" s="36" t="s">
        <v>6267</v>
      </c>
      <c r="C1334" s="37">
        <v>20121317</v>
      </c>
      <c r="D1334" s="38" t="s">
        <v>6268</v>
      </c>
      <c r="E1334" s="39" t="s">
        <v>2208</v>
      </c>
      <c r="F1334" s="37" t="s">
        <v>4373</v>
      </c>
    </row>
    <row r="1335" spans="1:6" ht="14.25" customHeight="1" x14ac:dyDescent="0.2">
      <c r="A1335" s="35" t="s">
        <v>6269</v>
      </c>
      <c r="B1335" s="36" t="s">
        <v>6270</v>
      </c>
      <c r="C1335" s="37">
        <v>20121318</v>
      </c>
      <c r="D1335" s="38" t="s">
        <v>6269</v>
      </c>
      <c r="E1335" s="39" t="s">
        <v>6080</v>
      </c>
      <c r="F1335" s="37" t="s">
        <v>6081</v>
      </c>
    </row>
    <row r="1336" spans="1:6" ht="14.25" customHeight="1" x14ac:dyDescent="0.2">
      <c r="A1336" s="35" t="s">
        <v>6271</v>
      </c>
      <c r="B1336" s="36" t="s">
        <v>6272</v>
      </c>
      <c r="C1336" s="37">
        <v>20121319</v>
      </c>
      <c r="D1336" s="38" t="s">
        <v>6273</v>
      </c>
      <c r="E1336" s="39" t="s">
        <v>5913</v>
      </c>
      <c r="F1336" s="37" t="s">
        <v>5914</v>
      </c>
    </row>
    <row r="1337" spans="1:6" ht="14.25" customHeight="1" x14ac:dyDescent="0.2">
      <c r="A1337" s="35" t="s">
        <v>6274</v>
      </c>
      <c r="B1337" s="36" t="s">
        <v>6275</v>
      </c>
      <c r="C1337" s="37">
        <v>20121320</v>
      </c>
      <c r="D1337" s="38" t="s">
        <v>6276</v>
      </c>
      <c r="E1337" s="39" t="s">
        <v>1966</v>
      </c>
      <c r="F1337" s="37" t="s">
        <v>1969</v>
      </c>
    </row>
    <row r="1338" spans="1:6" ht="14.25" customHeight="1" x14ac:dyDescent="0.2">
      <c r="A1338" s="35" t="s">
        <v>6277</v>
      </c>
      <c r="B1338" s="36" t="s">
        <v>6278</v>
      </c>
      <c r="C1338" s="37">
        <v>20121321</v>
      </c>
      <c r="D1338" s="38" t="s">
        <v>6279</v>
      </c>
      <c r="E1338" s="39" t="s">
        <v>5913</v>
      </c>
      <c r="F1338" s="37" t="s">
        <v>5914</v>
      </c>
    </row>
    <row r="1339" spans="1:6" ht="14.25" customHeight="1" x14ac:dyDescent="0.2">
      <c r="A1339" s="35" t="s">
        <v>6280</v>
      </c>
      <c r="B1339" s="36" t="s">
        <v>6281</v>
      </c>
      <c r="C1339" s="37">
        <v>20121322</v>
      </c>
      <c r="D1339" s="38" t="s">
        <v>6282</v>
      </c>
      <c r="E1339" s="39" t="s">
        <v>5913</v>
      </c>
      <c r="F1339" s="37" t="s">
        <v>5914</v>
      </c>
    </row>
    <row r="1340" spans="1:6" ht="14.25" customHeight="1" x14ac:dyDescent="0.2">
      <c r="A1340" s="35" t="s">
        <v>6283</v>
      </c>
      <c r="B1340" s="36" t="s">
        <v>6284</v>
      </c>
      <c r="C1340" s="37">
        <v>20121323</v>
      </c>
      <c r="D1340" s="38" t="s">
        <v>6285</v>
      </c>
      <c r="E1340" s="39" t="s">
        <v>3718</v>
      </c>
      <c r="F1340" s="37" t="s">
        <v>6286</v>
      </c>
    </row>
    <row r="1341" spans="1:6" ht="14.25" customHeight="1" x14ac:dyDescent="0.2">
      <c r="A1341" s="35" t="s">
        <v>6287</v>
      </c>
      <c r="B1341" s="36" t="s">
        <v>6288</v>
      </c>
      <c r="C1341" s="37">
        <v>20121401</v>
      </c>
      <c r="D1341" s="38" t="s">
        <v>6289</v>
      </c>
      <c r="E1341" s="39" t="s">
        <v>5913</v>
      </c>
      <c r="F1341" s="37" t="s">
        <v>5914</v>
      </c>
    </row>
    <row r="1342" spans="1:6" ht="14.25" customHeight="1" x14ac:dyDescent="0.2">
      <c r="A1342" s="35" t="s">
        <v>6290</v>
      </c>
      <c r="B1342" s="36" t="s">
        <v>6291</v>
      </c>
      <c r="C1342" s="37">
        <v>20121402</v>
      </c>
      <c r="D1342" s="38" t="s">
        <v>6292</v>
      </c>
      <c r="E1342" s="39" t="s">
        <v>5913</v>
      </c>
      <c r="F1342" s="37" t="s">
        <v>5914</v>
      </c>
    </row>
    <row r="1343" spans="1:6" ht="14.25" customHeight="1" x14ac:dyDescent="0.2">
      <c r="A1343" s="35" t="s">
        <v>6293</v>
      </c>
      <c r="B1343" s="36" t="s">
        <v>6294</v>
      </c>
      <c r="C1343" s="37">
        <v>20121403</v>
      </c>
      <c r="D1343" s="38" t="s">
        <v>6295</v>
      </c>
      <c r="E1343" s="39" t="s">
        <v>5913</v>
      </c>
      <c r="F1343" s="37" t="s">
        <v>5914</v>
      </c>
    </row>
    <row r="1344" spans="1:6" ht="14.25" customHeight="1" x14ac:dyDescent="0.2">
      <c r="A1344" s="35" t="s">
        <v>6296</v>
      </c>
      <c r="B1344" s="36" t="s">
        <v>6297</v>
      </c>
      <c r="C1344" s="37">
        <v>20121404</v>
      </c>
      <c r="D1344" s="38" t="s">
        <v>6298</v>
      </c>
      <c r="E1344" s="39" t="s">
        <v>1956</v>
      </c>
      <c r="F1344" s="37" t="s">
        <v>6070</v>
      </c>
    </row>
    <row r="1345" spans="1:6" ht="14.25" customHeight="1" x14ac:dyDescent="0.2">
      <c r="A1345" s="35" t="s">
        <v>6299</v>
      </c>
      <c r="B1345" s="36" t="s">
        <v>6300</v>
      </c>
      <c r="C1345" s="37">
        <v>20121405</v>
      </c>
      <c r="D1345" s="38" t="s">
        <v>6301</v>
      </c>
      <c r="E1345" s="39" t="s">
        <v>1951</v>
      </c>
      <c r="F1345" s="37" t="s">
        <v>4369</v>
      </c>
    </row>
    <row r="1346" spans="1:6" ht="14.25" customHeight="1" x14ac:dyDescent="0.2">
      <c r="A1346" s="35" t="s">
        <v>6302</v>
      </c>
      <c r="B1346" s="36" t="s">
        <v>6303</v>
      </c>
      <c r="C1346" s="37">
        <v>20121406</v>
      </c>
      <c r="D1346" s="38" t="s">
        <v>6304</v>
      </c>
      <c r="E1346" s="39" t="s">
        <v>6080</v>
      </c>
      <c r="F1346" s="37" t="s">
        <v>6081</v>
      </c>
    </row>
    <row r="1347" spans="1:6" ht="14.25" customHeight="1" x14ac:dyDescent="0.2">
      <c r="A1347" s="35" t="s">
        <v>6305</v>
      </c>
      <c r="B1347" s="36" t="s">
        <v>6306</v>
      </c>
      <c r="C1347" s="37">
        <v>20121407</v>
      </c>
      <c r="D1347" s="38" t="s">
        <v>6307</v>
      </c>
      <c r="E1347" s="39" t="s">
        <v>1951</v>
      </c>
      <c r="F1347" s="37" t="s">
        <v>4369</v>
      </c>
    </row>
    <row r="1348" spans="1:6" ht="14.25" customHeight="1" x14ac:dyDescent="0.2">
      <c r="A1348" s="35" t="s">
        <v>6308</v>
      </c>
      <c r="B1348" s="36" t="s">
        <v>6309</v>
      </c>
      <c r="C1348" s="37">
        <v>20121408</v>
      </c>
      <c r="D1348" s="38" t="s">
        <v>6310</v>
      </c>
      <c r="E1348" s="39" t="s">
        <v>5913</v>
      </c>
      <c r="F1348" s="37" t="s">
        <v>5914</v>
      </c>
    </row>
    <row r="1349" spans="1:6" ht="14.25" customHeight="1" x14ac:dyDescent="0.2">
      <c r="A1349" s="35" t="s">
        <v>6311</v>
      </c>
      <c r="B1349" s="36" t="s">
        <v>6312</v>
      </c>
      <c r="C1349" s="37">
        <v>20121409</v>
      </c>
      <c r="D1349" s="38" t="s">
        <v>6313</v>
      </c>
      <c r="E1349" s="39" t="s">
        <v>1951</v>
      </c>
      <c r="F1349" s="37" t="s">
        <v>4369</v>
      </c>
    </row>
    <row r="1350" spans="1:6" ht="14.25" customHeight="1" x14ac:dyDescent="0.2">
      <c r="A1350" s="35" t="s">
        <v>6314</v>
      </c>
      <c r="B1350" s="36" t="s">
        <v>6315</v>
      </c>
      <c r="C1350" s="37">
        <v>20121410</v>
      </c>
      <c r="D1350" s="38" t="s">
        <v>6316</v>
      </c>
      <c r="E1350" s="39" t="s">
        <v>1956</v>
      </c>
      <c r="F1350" s="37" t="s">
        <v>6070</v>
      </c>
    </row>
    <row r="1351" spans="1:6" ht="14.25" customHeight="1" x14ac:dyDescent="0.2">
      <c r="A1351" s="35" t="s">
        <v>6317</v>
      </c>
      <c r="B1351" s="36" t="s">
        <v>6318</v>
      </c>
      <c r="C1351" s="37">
        <v>20121411</v>
      </c>
      <c r="D1351" s="38" t="s">
        <v>6319</v>
      </c>
      <c r="E1351" s="39" t="s">
        <v>5913</v>
      </c>
      <c r="F1351" s="37" t="s">
        <v>5914</v>
      </c>
    </row>
    <row r="1352" spans="1:6" ht="14.25" customHeight="1" x14ac:dyDescent="0.2">
      <c r="A1352" s="35" t="s">
        <v>6320</v>
      </c>
      <c r="B1352" s="36" t="s">
        <v>6321</v>
      </c>
      <c r="C1352" s="37">
        <v>20121412</v>
      </c>
      <c r="D1352" s="38" t="s">
        <v>6322</v>
      </c>
      <c r="E1352" s="39" t="s">
        <v>2208</v>
      </c>
      <c r="F1352" s="37" t="s">
        <v>4373</v>
      </c>
    </row>
    <row r="1353" spans="1:6" ht="14.25" customHeight="1" x14ac:dyDescent="0.2">
      <c r="A1353" s="35" t="s">
        <v>6323</v>
      </c>
      <c r="B1353" s="36" t="s">
        <v>6324</v>
      </c>
      <c r="C1353" s="37">
        <v>20121413</v>
      </c>
      <c r="D1353" s="38" t="s">
        <v>6325</v>
      </c>
      <c r="E1353" s="39" t="s">
        <v>2208</v>
      </c>
      <c r="F1353" s="37" t="s">
        <v>4373</v>
      </c>
    </row>
    <row r="1354" spans="1:6" ht="14.25" customHeight="1" x14ac:dyDescent="0.2">
      <c r="A1354" s="35" t="s">
        <v>6326</v>
      </c>
      <c r="B1354" s="36" t="s">
        <v>6327</v>
      </c>
      <c r="C1354" s="37">
        <v>20121414</v>
      </c>
      <c r="D1354" s="38" t="s">
        <v>6328</v>
      </c>
      <c r="E1354" s="39" t="s">
        <v>5913</v>
      </c>
      <c r="F1354" s="37" t="s">
        <v>5914</v>
      </c>
    </row>
    <row r="1355" spans="1:6" ht="14.25" customHeight="1" x14ac:dyDescent="0.2">
      <c r="A1355" s="35" t="s">
        <v>6329</v>
      </c>
      <c r="B1355" s="36" t="s">
        <v>6330</v>
      </c>
      <c r="C1355" s="37">
        <v>20121415</v>
      </c>
      <c r="D1355" s="38" t="s">
        <v>6331</v>
      </c>
      <c r="E1355" s="39" t="s">
        <v>5913</v>
      </c>
      <c r="F1355" s="37" t="s">
        <v>5914</v>
      </c>
    </row>
    <row r="1356" spans="1:6" ht="14.25" customHeight="1" x14ac:dyDescent="0.2">
      <c r="A1356" s="35" t="s">
        <v>6332</v>
      </c>
      <c r="B1356" s="36" t="s">
        <v>6333</v>
      </c>
      <c r="C1356" s="37">
        <v>20121416</v>
      </c>
      <c r="D1356" s="38" t="s">
        <v>6334</v>
      </c>
      <c r="E1356" s="39" t="s">
        <v>1951</v>
      </c>
      <c r="F1356" s="37" t="s">
        <v>4369</v>
      </c>
    </row>
    <row r="1357" spans="1:6" ht="14.25" customHeight="1" x14ac:dyDescent="0.2">
      <c r="A1357" s="35" t="s">
        <v>6335</v>
      </c>
      <c r="B1357" s="36" t="s">
        <v>6336</v>
      </c>
      <c r="C1357" s="37">
        <v>20121417</v>
      </c>
      <c r="D1357" s="38" t="s">
        <v>6337</v>
      </c>
      <c r="E1357" s="39" t="s">
        <v>1951</v>
      </c>
      <c r="F1357" s="37" t="s">
        <v>4369</v>
      </c>
    </row>
    <row r="1358" spans="1:6" ht="14.25" customHeight="1" x14ac:dyDescent="0.2">
      <c r="A1358" s="35" t="s">
        <v>6338</v>
      </c>
      <c r="B1358" s="36" t="s">
        <v>6339</v>
      </c>
      <c r="C1358" s="37">
        <v>20121418</v>
      </c>
      <c r="D1358" s="38" t="s">
        <v>6340</v>
      </c>
      <c r="E1358" s="39" t="s">
        <v>5913</v>
      </c>
      <c r="F1358" s="37" t="s">
        <v>5914</v>
      </c>
    </row>
    <row r="1359" spans="1:6" ht="14.25" customHeight="1" x14ac:dyDescent="0.2">
      <c r="A1359" s="35" t="s">
        <v>6341</v>
      </c>
      <c r="B1359" s="36" t="s">
        <v>6339</v>
      </c>
      <c r="C1359" s="37">
        <v>20121419</v>
      </c>
      <c r="D1359" s="38" t="s">
        <v>6342</v>
      </c>
      <c r="E1359" s="39" t="s">
        <v>5913</v>
      </c>
      <c r="F1359" s="37" t="s">
        <v>5914</v>
      </c>
    </row>
    <row r="1360" spans="1:6" ht="14.25" customHeight="1" x14ac:dyDescent="0.2">
      <c r="A1360" s="35" t="s">
        <v>6343</v>
      </c>
      <c r="B1360" s="36" t="s">
        <v>6344</v>
      </c>
      <c r="C1360" s="37">
        <v>20121420</v>
      </c>
      <c r="D1360" s="38" t="s">
        <v>6345</v>
      </c>
      <c r="E1360" s="39" t="s">
        <v>1951</v>
      </c>
      <c r="F1360" s="37" t="s">
        <v>4369</v>
      </c>
    </row>
    <row r="1361" spans="1:6" ht="14.25" customHeight="1" x14ac:dyDescent="0.2">
      <c r="A1361" s="35" t="s">
        <v>6346</v>
      </c>
      <c r="B1361" s="36" t="s">
        <v>6347</v>
      </c>
      <c r="C1361" s="37">
        <v>20121421</v>
      </c>
      <c r="D1361" s="38" t="s">
        <v>6348</v>
      </c>
      <c r="E1361" s="39" t="s">
        <v>2208</v>
      </c>
      <c r="F1361" s="37" t="s">
        <v>4373</v>
      </c>
    </row>
    <row r="1362" spans="1:6" ht="14.25" customHeight="1" x14ac:dyDescent="0.2">
      <c r="A1362" s="35" t="s">
        <v>6349</v>
      </c>
      <c r="B1362" s="36" t="s">
        <v>6350</v>
      </c>
      <c r="C1362" s="37">
        <v>20121422</v>
      </c>
      <c r="D1362" s="38" t="s">
        <v>6351</v>
      </c>
      <c r="E1362" s="39" t="s">
        <v>1951</v>
      </c>
      <c r="F1362" s="37" t="s">
        <v>4369</v>
      </c>
    </row>
    <row r="1363" spans="1:6" ht="14.25" customHeight="1" x14ac:dyDescent="0.2">
      <c r="A1363" s="35" t="s">
        <v>6352</v>
      </c>
      <c r="B1363" s="36" t="s">
        <v>6353</v>
      </c>
      <c r="C1363" s="37">
        <v>20121423</v>
      </c>
      <c r="D1363" s="38" t="s">
        <v>6354</v>
      </c>
      <c r="E1363" s="39" t="s">
        <v>1951</v>
      </c>
      <c r="F1363" s="37" t="s">
        <v>4369</v>
      </c>
    </row>
    <row r="1364" spans="1:6" ht="14.25" customHeight="1" x14ac:dyDescent="0.2">
      <c r="A1364" s="35" t="s">
        <v>6355</v>
      </c>
      <c r="B1364" s="36" t="s">
        <v>6356</v>
      </c>
      <c r="C1364" s="37">
        <v>20121424</v>
      </c>
      <c r="D1364" s="38" t="s">
        <v>6357</v>
      </c>
      <c r="E1364" s="39" t="s">
        <v>1951</v>
      </c>
      <c r="F1364" s="37" t="s">
        <v>4369</v>
      </c>
    </row>
    <row r="1365" spans="1:6" ht="14.25" customHeight="1" x14ac:dyDescent="0.2">
      <c r="A1365" s="35" t="s">
        <v>6358</v>
      </c>
      <c r="B1365" s="36" t="s">
        <v>6359</v>
      </c>
      <c r="C1365" s="37">
        <v>20121425</v>
      </c>
      <c r="D1365" s="38" t="s">
        <v>6360</v>
      </c>
      <c r="E1365" s="39" t="s">
        <v>1951</v>
      </c>
      <c r="F1365" s="37" t="s">
        <v>4369</v>
      </c>
    </row>
    <row r="1366" spans="1:6" ht="14.25" customHeight="1" x14ac:dyDescent="0.2">
      <c r="A1366" s="35" t="s">
        <v>6361</v>
      </c>
      <c r="B1366" s="36" t="s">
        <v>6362</v>
      </c>
      <c r="C1366" s="37">
        <v>20121427</v>
      </c>
      <c r="D1366" s="38" t="s">
        <v>6363</v>
      </c>
      <c r="E1366" s="39" t="s">
        <v>1951</v>
      </c>
      <c r="F1366" s="37" t="s">
        <v>4369</v>
      </c>
    </row>
    <row r="1367" spans="1:6" ht="14.25" customHeight="1" x14ac:dyDescent="0.2">
      <c r="A1367" s="35" t="s">
        <v>6364</v>
      </c>
      <c r="B1367" s="36" t="s">
        <v>6365</v>
      </c>
      <c r="C1367" s="37">
        <v>20121428</v>
      </c>
      <c r="D1367" s="38" t="s">
        <v>6366</v>
      </c>
      <c r="E1367" s="39" t="s">
        <v>1956</v>
      </c>
      <c r="F1367" s="37" t="s">
        <v>6070</v>
      </c>
    </row>
    <row r="1368" spans="1:6" ht="14.25" customHeight="1" x14ac:dyDescent="0.2">
      <c r="A1368" s="35" t="s">
        <v>6367</v>
      </c>
      <c r="B1368" s="36" t="s">
        <v>6368</v>
      </c>
      <c r="C1368" s="37">
        <v>20121429</v>
      </c>
      <c r="D1368" s="38" t="s">
        <v>6369</v>
      </c>
      <c r="E1368" s="39" t="s">
        <v>5913</v>
      </c>
      <c r="F1368" s="37" t="s">
        <v>5914</v>
      </c>
    </row>
    <row r="1369" spans="1:6" ht="14.25" customHeight="1" x14ac:dyDescent="0.2">
      <c r="A1369" s="35" t="s">
        <v>6370</v>
      </c>
      <c r="B1369" s="36" t="s">
        <v>6371</v>
      </c>
      <c r="C1369" s="37">
        <v>20121430</v>
      </c>
      <c r="D1369" s="38" t="s">
        <v>6372</v>
      </c>
      <c r="E1369" s="39" t="s">
        <v>1951</v>
      </c>
      <c r="F1369" s="37" t="s">
        <v>4369</v>
      </c>
    </row>
    <row r="1370" spans="1:6" ht="14.25" customHeight="1" x14ac:dyDescent="0.2">
      <c r="A1370" s="35" t="s">
        <v>6373</v>
      </c>
      <c r="B1370" s="36" t="s">
        <v>6374</v>
      </c>
      <c r="C1370" s="37">
        <v>20121501</v>
      </c>
      <c r="D1370" s="38" t="s">
        <v>6375</v>
      </c>
      <c r="E1370" s="39" t="s">
        <v>5913</v>
      </c>
      <c r="F1370" s="37" t="s">
        <v>5914</v>
      </c>
    </row>
    <row r="1371" spans="1:6" ht="14.25" customHeight="1" x14ac:dyDescent="0.2">
      <c r="A1371" s="35" t="s">
        <v>6376</v>
      </c>
      <c r="B1371" s="36" t="s">
        <v>6377</v>
      </c>
      <c r="C1371" s="37">
        <v>20121502</v>
      </c>
      <c r="D1371" s="38" t="s">
        <v>6378</v>
      </c>
      <c r="E1371" s="39" t="s">
        <v>5913</v>
      </c>
      <c r="F1371" s="37" t="s">
        <v>5914</v>
      </c>
    </row>
    <row r="1372" spans="1:6" ht="14.25" customHeight="1" x14ac:dyDescent="0.2">
      <c r="A1372" s="35" t="s">
        <v>6379</v>
      </c>
      <c r="B1372" s="36" t="s">
        <v>6380</v>
      </c>
      <c r="C1372" s="37">
        <v>20121503</v>
      </c>
      <c r="D1372" s="38" t="s">
        <v>6381</v>
      </c>
      <c r="E1372" s="39" t="s">
        <v>5913</v>
      </c>
      <c r="F1372" s="37" t="s">
        <v>5914</v>
      </c>
    </row>
    <row r="1373" spans="1:6" ht="14.25" customHeight="1" x14ac:dyDescent="0.2">
      <c r="A1373" s="35" t="s">
        <v>6382</v>
      </c>
      <c r="B1373" s="36" t="s">
        <v>6383</v>
      </c>
      <c r="C1373" s="37">
        <v>20121504</v>
      </c>
      <c r="D1373" s="38" t="s">
        <v>6384</v>
      </c>
      <c r="E1373" s="39" t="s">
        <v>5913</v>
      </c>
      <c r="F1373" s="37" t="s">
        <v>5914</v>
      </c>
    </row>
    <row r="1374" spans="1:6" ht="14.25" customHeight="1" x14ac:dyDescent="0.2">
      <c r="A1374" s="35" t="s">
        <v>6385</v>
      </c>
      <c r="B1374" s="36" t="s">
        <v>6386</v>
      </c>
      <c r="C1374" s="37">
        <v>20121505</v>
      </c>
      <c r="D1374" s="38" t="s">
        <v>6387</v>
      </c>
      <c r="E1374" s="39" t="s">
        <v>2208</v>
      </c>
      <c r="F1374" s="37" t="s">
        <v>4373</v>
      </c>
    </row>
    <row r="1375" spans="1:6" ht="14.25" customHeight="1" x14ac:dyDescent="0.2">
      <c r="A1375" s="35" t="s">
        <v>6388</v>
      </c>
      <c r="B1375" s="36" t="s">
        <v>6389</v>
      </c>
      <c r="C1375" s="37">
        <v>20121506</v>
      </c>
      <c r="D1375" s="38" t="s">
        <v>6390</v>
      </c>
      <c r="E1375" s="39" t="s">
        <v>1951</v>
      </c>
      <c r="F1375" s="37" t="s">
        <v>4369</v>
      </c>
    </row>
    <row r="1376" spans="1:6" ht="14.25" customHeight="1" x14ac:dyDescent="0.2">
      <c r="A1376" s="35" t="s">
        <v>6391</v>
      </c>
      <c r="B1376" s="36" t="s">
        <v>6392</v>
      </c>
      <c r="C1376" s="37">
        <v>20121507</v>
      </c>
      <c r="D1376" s="38" t="s">
        <v>6393</v>
      </c>
      <c r="E1376" s="39" t="s">
        <v>1951</v>
      </c>
      <c r="F1376" s="37" t="s">
        <v>4369</v>
      </c>
    </row>
    <row r="1377" spans="1:6" ht="14.25" customHeight="1" x14ac:dyDescent="0.2">
      <c r="A1377" s="35" t="s">
        <v>6394</v>
      </c>
      <c r="B1377" s="36" t="s">
        <v>6395</v>
      </c>
      <c r="C1377" s="37">
        <v>20121508</v>
      </c>
      <c r="D1377" s="38" t="s">
        <v>6396</v>
      </c>
      <c r="E1377" s="39" t="s">
        <v>5913</v>
      </c>
      <c r="F1377" s="37" t="s">
        <v>5914</v>
      </c>
    </row>
    <row r="1378" spans="1:6" ht="14.25" customHeight="1" x14ac:dyDescent="0.2">
      <c r="A1378" s="35" t="s">
        <v>6397</v>
      </c>
      <c r="B1378" s="36" t="s">
        <v>6398</v>
      </c>
      <c r="C1378" s="37">
        <v>20121509</v>
      </c>
      <c r="D1378" s="38" t="s">
        <v>6399</v>
      </c>
      <c r="E1378" s="39" t="s">
        <v>5913</v>
      </c>
      <c r="F1378" s="37" t="s">
        <v>5914</v>
      </c>
    </row>
    <row r="1379" spans="1:6" ht="14.25" customHeight="1" x14ac:dyDescent="0.2">
      <c r="A1379" s="35" t="s">
        <v>6400</v>
      </c>
      <c r="B1379" s="36" t="s">
        <v>6401</v>
      </c>
      <c r="C1379" s="37">
        <v>20121510</v>
      </c>
      <c r="D1379" s="38" t="s">
        <v>6402</v>
      </c>
      <c r="E1379" s="39" t="s">
        <v>5913</v>
      </c>
      <c r="F1379" s="37" t="s">
        <v>5914</v>
      </c>
    </row>
    <row r="1380" spans="1:6" ht="14.25" customHeight="1" x14ac:dyDescent="0.2">
      <c r="A1380" s="35" t="s">
        <v>6403</v>
      </c>
      <c r="B1380" s="36" t="s">
        <v>6404</v>
      </c>
      <c r="C1380" s="37">
        <v>20121511</v>
      </c>
      <c r="D1380" s="38" t="s">
        <v>6403</v>
      </c>
      <c r="E1380" s="39" t="s">
        <v>5913</v>
      </c>
      <c r="F1380" s="37" t="s">
        <v>5914</v>
      </c>
    </row>
    <row r="1381" spans="1:6" ht="14.25" customHeight="1" x14ac:dyDescent="0.2">
      <c r="A1381" s="35" t="s">
        <v>6405</v>
      </c>
      <c r="B1381" s="36" t="s">
        <v>6406</v>
      </c>
      <c r="C1381" s="37">
        <v>20121512</v>
      </c>
      <c r="D1381" s="38" t="s">
        <v>6405</v>
      </c>
      <c r="E1381" s="39" t="s">
        <v>1966</v>
      </c>
      <c r="F1381" s="37" t="s">
        <v>1969</v>
      </c>
    </row>
    <row r="1382" spans="1:6" ht="14.25" customHeight="1" x14ac:dyDescent="0.2">
      <c r="A1382" s="35" t="s">
        <v>6407</v>
      </c>
      <c r="B1382" s="36" t="s">
        <v>6408</v>
      </c>
      <c r="C1382" s="37">
        <v>20121513</v>
      </c>
      <c r="D1382" s="38" t="s">
        <v>6409</v>
      </c>
      <c r="E1382" s="39" t="s">
        <v>1951</v>
      </c>
      <c r="F1382" s="37" t="s">
        <v>4369</v>
      </c>
    </row>
    <row r="1383" spans="1:6" ht="14.25" customHeight="1" x14ac:dyDescent="0.2">
      <c r="A1383" s="35" t="s">
        <v>6410</v>
      </c>
      <c r="B1383" s="36" t="s">
        <v>6411</v>
      </c>
      <c r="C1383" s="37">
        <v>20121514</v>
      </c>
      <c r="D1383" s="38" t="s">
        <v>6412</v>
      </c>
      <c r="E1383" s="39" t="s">
        <v>5913</v>
      </c>
      <c r="F1383" s="37" t="s">
        <v>5914</v>
      </c>
    </row>
    <row r="1384" spans="1:6" ht="14.25" customHeight="1" x14ac:dyDescent="0.2">
      <c r="A1384" s="35" t="s">
        <v>6413</v>
      </c>
      <c r="B1384" s="36" t="s">
        <v>6414</v>
      </c>
      <c r="C1384" s="37">
        <v>20121515</v>
      </c>
      <c r="D1384" s="38" t="s">
        <v>6410</v>
      </c>
      <c r="E1384" s="39" t="s">
        <v>5913</v>
      </c>
      <c r="F1384" s="37" t="s">
        <v>5914</v>
      </c>
    </row>
    <row r="1385" spans="1:6" ht="14.25" customHeight="1" x14ac:dyDescent="0.2">
      <c r="A1385" s="35" t="s">
        <v>6415</v>
      </c>
      <c r="B1385" s="36" t="s">
        <v>6416</v>
      </c>
      <c r="C1385" s="37">
        <v>20121516</v>
      </c>
      <c r="D1385" s="38" t="s">
        <v>6417</v>
      </c>
      <c r="E1385" s="39" t="s">
        <v>5913</v>
      </c>
      <c r="F1385" s="37" t="s">
        <v>5914</v>
      </c>
    </row>
    <row r="1386" spans="1:6" ht="14.25" customHeight="1" x14ac:dyDescent="0.2">
      <c r="A1386" s="35" t="s">
        <v>6418</v>
      </c>
      <c r="B1386" s="36" t="s">
        <v>6419</v>
      </c>
      <c r="C1386" s="37">
        <v>20121601</v>
      </c>
      <c r="D1386" s="38" t="s">
        <v>6420</v>
      </c>
      <c r="E1386" s="39" t="s">
        <v>5913</v>
      </c>
      <c r="F1386" s="37" t="s">
        <v>5914</v>
      </c>
    </row>
    <row r="1387" spans="1:6" ht="14.25" customHeight="1" x14ac:dyDescent="0.2">
      <c r="A1387" s="35" t="s">
        <v>6421</v>
      </c>
      <c r="B1387" s="36" t="s">
        <v>6419</v>
      </c>
      <c r="C1387" s="37">
        <v>20121602</v>
      </c>
      <c r="D1387" s="38" t="s">
        <v>6422</v>
      </c>
      <c r="E1387" s="39" t="s">
        <v>5913</v>
      </c>
      <c r="F1387" s="37" t="s">
        <v>5914</v>
      </c>
    </row>
    <row r="1388" spans="1:6" ht="14.25" customHeight="1" x14ac:dyDescent="0.2">
      <c r="A1388" s="35" t="s">
        <v>6423</v>
      </c>
      <c r="B1388" s="36" t="s">
        <v>6419</v>
      </c>
      <c r="C1388" s="37">
        <v>20121603</v>
      </c>
      <c r="D1388" s="38" t="s">
        <v>6424</v>
      </c>
      <c r="E1388" s="39" t="s">
        <v>6425</v>
      </c>
      <c r="F1388" s="37" t="s">
        <v>6426</v>
      </c>
    </row>
    <row r="1389" spans="1:6" ht="14.25" customHeight="1" x14ac:dyDescent="0.2">
      <c r="A1389" s="35" t="s">
        <v>6427</v>
      </c>
      <c r="B1389" s="36" t="s">
        <v>6428</v>
      </c>
      <c r="C1389" s="37">
        <v>20121604</v>
      </c>
      <c r="D1389" s="38" t="s">
        <v>6429</v>
      </c>
      <c r="E1389" s="39" t="s">
        <v>6425</v>
      </c>
      <c r="F1389" s="37" t="s">
        <v>6426</v>
      </c>
    </row>
    <row r="1390" spans="1:6" ht="14.25" customHeight="1" x14ac:dyDescent="0.2">
      <c r="A1390" s="35" t="s">
        <v>6430</v>
      </c>
      <c r="B1390" s="36" t="s">
        <v>6419</v>
      </c>
      <c r="C1390" s="37">
        <v>20121605</v>
      </c>
      <c r="D1390" s="38" t="s">
        <v>6431</v>
      </c>
      <c r="E1390" s="39" t="s">
        <v>6425</v>
      </c>
      <c r="F1390" s="37" t="s">
        <v>6426</v>
      </c>
    </row>
    <row r="1391" spans="1:6" ht="14.25" customHeight="1" x14ac:dyDescent="0.2">
      <c r="A1391" s="35" t="s">
        <v>6432</v>
      </c>
      <c r="B1391" s="36" t="s">
        <v>6419</v>
      </c>
      <c r="C1391" s="37">
        <v>20121606</v>
      </c>
      <c r="D1391" s="38" t="s">
        <v>6433</v>
      </c>
      <c r="E1391" s="39" t="s">
        <v>6425</v>
      </c>
      <c r="F1391" s="37" t="s">
        <v>6426</v>
      </c>
    </row>
    <row r="1392" spans="1:6" ht="14.25" customHeight="1" x14ac:dyDescent="0.2">
      <c r="A1392" s="35" t="s">
        <v>6434</v>
      </c>
      <c r="B1392" s="36" t="s">
        <v>6435</v>
      </c>
      <c r="C1392" s="37">
        <v>20121607</v>
      </c>
      <c r="D1392" s="38" t="s">
        <v>6436</v>
      </c>
      <c r="E1392" s="39" t="s">
        <v>6425</v>
      </c>
      <c r="F1392" s="37" t="s">
        <v>6426</v>
      </c>
    </row>
    <row r="1393" spans="1:6" ht="14.25" customHeight="1" x14ac:dyDescent="0.2">
      <c r="A1393" s="35" t="s">
        <v>6437</v>
      </c>
      <c r="B1393" s="36" t="s">
        <v>6438</v>
      </c>
      <c r="C1393" s="37">
        <v>20121701</v>
      </c>
      <c r="D1393" s="38" t="s">
        <v>6439</v>
      </c>
      <c r="E1393" s="39" t="s">
        <v>6425</v>
      </c>
      <c r="F1393" s="37" t="s">
        <v>6426</v>
      </c>
    </row>
    <row r="1394" spans="1:6" ht="14.25" customHeight="1" x14ac:dyDescent="0.2">
      <c r="A1394" s="35" t="s">
        <v>6440</v>
      </c>
      <c r="B1394" s="36" t="s">
        <v>6441</v>
      </c>
      <c r="C1394" s="37">
        <v>20121702</v>
      </c>
      <c r="D1394" s="38" t="s">
        <v>6442</v>
      </c>
      <c r="E1394" s="39" t="s">
        <v>1956</v>
      </c>
      <c r="F1394" s="37" t="s">
        <v>6070</v>
      </c>
    </row>
    <row r="1395" spans="1:6" ht="14.25" customHeight="1" x14ac:dyDescent="0.2">
      <c r="A1395" s="35" t="s">
        <v>6443</v>
      </c>
      <c r="B1395" s="36" t="s">
        <v>6444</v>
      </c>
      <c r="C1395" s="37">
        <v>20121703</v>
      </c>
      <c r="D1395" s="38" t="s">
        <v>6445</v>
      </c>
      <c r="E1395" s="39" t="s">
        <v>1966</v>
      </c>
      <c r="F1395" s="37" t="s">
        <v>1969</v>
      </c>
    </row>
    <row r="1396" spans="1:6" ht="14.25" customHeight="1" x14ac:dyDescent="0.2">
      <c r="A1396" s="35" t="s">
        <v>6446</v>
      </c>
      <c r="B1396" s="36" t="s">
        <v>6447</v>
      </c>
      <c r="C1396" s="37">
        <v>20121704</v>
      </c>
      <c r="D1396" s="38" t="s">
        <v>6448</v>
      </c>
      <c r="E1396" s="39" t="s">
        <v>3718</v>
      </c>
      <c r="F1396" s="37" t="s">
        <v>6286</v>
      </c>
    </row>
    <row r="1397" spans="1:6" ht="14.25" customHeight="1" x14ac:dyDescent="0.2">
      <c r="A1397" s="35" t="s">
        <v>6449</v>
      </c>
      <c r="B1397" s="36" t="s">
        <v>6450</v>
      </c>
      <c r="C1397" s="37">
        <v>20121705</v>
      </c>
      <c r="D1397" s="38" t="s">
        <v>6451</v>
      </c>
      <c r="E1397" s="39" t="s">
        <v>5913</v>
      </c>
      <c r="F1397" s="37" t="s">
        <v>5914</v>
      </c>
    </row>
    <row r="1398" spans="1:6" ht="14.25" customHeight="1" x14ac:dyDescent="0.2">
      <c r="A1398" s="35" t="s">
        <v>6452</v>
      </c>
      <c r="B1398" s="36" t="s">
        <v>6453</v>
      </c>
      <c r="C1398" s="37">
        <v>20121706</v>
      </c>
      <c r="D1398" s="38" t="s">
        <v>6454</v>
      </c>
      <c r="E1398" s="39" t="s">
        <v>1951</v>
      </c>
      <c r="F1398" s="37" t="s">
        <v>4369</v>
      </c>
    </row>
    <row r="1399" spans="1:6" ht="14.25" customHeight="1" x14ac:dyDescent="0.2">
      <c r="A1399" s="35" t="s">
        <v>6455</v>
      </c>
      <c r="B1399" s="36" t="s">
        <v>6456</v>
      </c>
      <c r="C1399" s="37">
        <v>20121707</v>
      </c>
      <c r="D1399" s="38" t="s">
        <v>6457</v>
      </c>
      <c r="E1399" s="39" t="s">
        <v>1951</v>
      </c>
      <c r="F1399" s="37" t="s">
        <v>4369</v>
      </c>
    </row>
    <row r="1400" spans="1:6" ht="14.25" customHeight="1" x14ac:dyDescent="0.2">
      <c r="A1400" s="35" t="s">
        <v>6458</v>
      </c>
      <c r="B1400" s="36" t="s">
        <v>6459</v>
      </c>
      <c r="C1400" s="37">
        <v>20121708</v>
      </c>
      <c r="D1400" s="38" t="s">
        <v>6460</v>
      </c>
      <c r="E1400" s="39" t="s">
        <v>5913</v>
      </c>
      <c r="F1400" s="37" t="s">
        <v>5914</v>
      </c>
    </row>
    <row r="1401" spans="1:6" ht="14.25" customHeight="1" x14ac:dyDescent="0.2">
      <c r="A1401" s="35" t="s">
        <v>6461</v>
      </c>
      <c r="B1401" s="36" t="s">
        <v>6462</v>
      </c>
      <c r="C1401" s="37">
        <v>20121801</v>
      </c>
      <c r="D1401" s="38" t="s">
        <v>6463</v>
      </c>
      <c r="E1401" s="39" t="s">
        <v>5913</v>
      </c>
      <c r="F1401" s="37" t="s">
        <v>5914</v>
      </c>
    </row>
    <row r="1402" spans="1:6" ht="14.25" customHeight="1" x14ac:dyDescent="0.2">
      <c r="A1402" s="35" t="s">
        <v>6464</v>
      </c>
      <c r="B1402" s="36" t="s">
        <v>6465</v>
      </c>
      <c r="C1402" s="37">
        <v>20121802</v>
      </c>
      <c r="D1402" s="38" t="s">
        <v>6466</v>
      </c>
      <c r="E1402" s="39" t="s">
        <v>2208</v>
      </c>
      <c r="F1402" s="37" t="s">
        <v>4373</v>
      </c>
    </row>
    <row r="1403" spans="1:6" ht="14.25" customHeight="1" x14ac:dyDescent="0.2">
      <c r="A1403" s="35" t="s">
        <v>6467</v>
      </c>
      <c r="B1403" s="36" t="s">
        <v>6468</v>
      </c>
      <c r="C1403" s="37">
        <v>20121803</v>
      </c>
      <c r="D1403" s="38" t="s">
        <v>6469</v>
      </c>
      <c r="E1403" s="39" t="s">
        <v>5913</v>
      </c>
      <c r="F1403" s="37" t="s">
        <v>5914</v>
      </c>
    </row>
    <row r="1404" spans="1:6" ht="14.25" customHeight="1" x14ac:dyDescent="0.2">
      <c r="A1404" s="35" t="s">
        <v>6470</v>
      </c>
      <c r="B1404" s="36" t="s">
        <v>6471</v>
      </c>
      <c r="C1404" s="37">
        <v>20121804</v>
      </c>
      <c r="D1404" s="38" t="s">
        <v>6472</v>
      </c>
      <c r="E1404" s="39" t="s">
        <v>5913</v>
      </c>
      <c r="F1404" s="37" t="s">
        <v>5914</v>
      </c>
    </row>
    <row r="1405" spans="1:6" ht="14.25" customHeight="1" x14ac:dyDescent="0.2">
      <c r="A1405" s="35" t="s">
        <v>6473</v>
      </c>
      <c r="B1405" s="36" t="s">
        <v>6474</v>
      </c>
      <c r="C1405" s="37">
        <v>20121805</v>
      </c>
      <c r="D1405" s="38" t="s">
        <v>6475</v>
      </c>
      <c r="E1405" s="39" t="s">
        <v>5913</v>
      </c>
      <c r="F1405" s="37" t="s">
        <v>5914</v>
      </c>
    </row>
    <row r="1406" spans="1:6" ht="14.25" customHeight="1" x14ac:dyDescent="0.2">
      <c r="A1406" s="35" t="s">
        <v>6476</v>
      </c>
      <c r="B1406" s="36" t="s">
        <v>6477</v>
      </c>
      <c r="C1406" s="37">
        <v>20121901</v>
      </c>
      <c r="D1406" s="38" t="s">
        <v>6476</v>
      </c>
      <c r="E1406" s="39" t="s">
        <v>5913</v>
      </c>
      <c r="F1406" s="37" t="s">
        <v>5914</v>
      </c>
    </row>
    <row r="1407" spans="1:6" ht="14.25" customHeight="1" x14ac:dyDescent="0.2">
      <c r="A1407" s="35" t="s">
        <v>6478</v>
      </c>
      <c r="B1407" s="36" t="s">
        <v>6479</v>
      </c>
      <c r="C1407" s="37">
        <v>20121902</v>
      </c>
      <c r="D1407" s="38" t="s">
        <v>6480</v>
      </c>
      <c r="E1407" s="39" t="s">
        <v>5913</v>
      </c>
      <c r="F1407" s="37" t="s">
        <v>5914</v>
      </c>
    </row>
    <row r="1408" spans="1:6" ht="14.25" customHeight="1" x14ac:dyDescent="0.2">
      <c r="A1408" s="35" t="s">
        <v>6481</v>
      </c>
      <c r="B1408" s="36" t="s">
        <v>6482</v>
      </c>
      <c r="C1408" s="37">
        <v>20121903</v>
      </c>
      <c r="D1408" s="38" t="s">
        <v>6483</v>
      </c>
      <c r="E1408" s="39" t="s">
        <v>6080</v>
      </c>
      <c r="F1408" s="37" t="s">
        <v>6081</v>
      </c>
    </row>
    <row r="1409" spans="1:6" ht="14.25" customHeight="1" x14ac:dyDescent="0.2">
      <c r="A1409" s="35" t="s">
        <v>6484</v>
      </c>
      <c r="B1409" s="36" t="s">
        <v>6485</v>
      </c>
      <c r="C1409" s="37">
        <v>20121904</v>
      </c>
      <c r="D1409" s="38" t="s">
        <v>6486</v>
      </c>
      <c r="E1409" s="39" t="s">
        <v>6080</v>
      </c>
      <c r="F1409" s="37" t="s">
        <v>6081</v>
      </c>
    </row>
    <row r="1410" spans="1:6" ht="14.25" customHeight="1" x14ac:dyDescent="0.2">
      <c r="A1410" s="35" t="s">
        <v>6487</v>
      </c>
      <c r="B1410" s="36" t="s">
        <v>6488</v>
      </c>
      <c r="C1410" s="37">
        <v>20121905</v>
      </c>
      <c r="D1410" s="38" t="s">
        <v>6487</v>
      </c>
      <c r="E1410" s="39" t="s">
        <v>6080</v>
      </c>
      <c r="F1410" s="37" t="s">
        <v>6081</v>
      </c>
    </row>
    <row r="1411" spans="1:6" ht="14.25" customHeight="1" x14ac:dyDescent="0.2">
      <c r="A1411" s="35" t="s">
        <v>6489</v>
      </c>
      <c r="B1411" s="36" t="s">
        <v>6490</v>
      </c>
      <c r="C1411" s="37">
        <v>20121906</v>
      </c>
      <c r="D1411" s="38" t="s">
        <v>6491</v>
      </c>
      <c r="E1411" s="39" t="s">
        <v>6080</v>
      </c>
      <c r="F1411" s="37" t="s">
        <v>6081</v>
      </c>
    </row>
    <row r="1412" spans="1:6" ht="14.25" customHeight="1" x14ac:dyDescent="0.2">
      <c r="A1412" s="35" t="s">
        <v>6492</v>
      </c>
      <c r="B1412" s="36" t="s">
        <v>6493</v>
      </c>
      <c r="C1412" s="37">
        <v>20121907</v>
      </c>
      <c r="D1412" s="38" t="s">
        <v>6494</v>
      </c>
      <c r="E1412" s="39" t="s">
        <v>2208</v>
      </c>
      <c r="F1412" s="37" t="s">
        <v>4373</v>
      </c>
    </row>
    <row r="1413" spans="1:6" ht="14.25" customHeight="1" x14ac:dyDescent="0.2">
      <c r="A1413" s="35" t="s">
        <v>6495</v>
      </c>
      <c r="B1413" s="36" t="s">
        <v>6496</v>
      </c>
      <c r="C1413" s="37">
        <v>20121908</v>
      </c>
      <c r="D1413" s="38" t="s">
        <v>6497</v>
      </c>
      <c r="E1413" s="39" t="s">
        <v>6080</v>
      </c>
      <c r="F1413" s="37" t="s">
        <v>6081</v>
      </c>
    </row>
    <row r="1414" spans="1:6" ht="14.25" customHeight="1" x14ac:dyDescent="0.2">
      <c r="A1414" s="35" t="s">
        <v>6498</v>
      </c>
      <c r="B1414" s="36" t="s">
        <v>6499</v>
      </c>
      <c r="C1414" s="37">
        <v>20121909</v>
      </c>
      <c r="D1414" s="38" t="s">
        <v>6500</v>
      </c>
      <c r="E1414" s="39" t="s">
        <v>6080</v>
      </c>
      <c r="F1414" s="37" t="s">
        <v>6081</v>
      </c>
    </row>
    <row r="1415" spans="1:6" ht="14.25" customHeight="1" x14ac:dyDescent="0.2">
      <c r="A1415" s="35" t="s">
        <v>6501</v>
      </c>
      <c r="B1415" s="36" t="s">
        <v>6502</v>
      </c>
      <c r="C1415" s="37">
        <v>20121910</v>
      </c>
      <c r="D1415" s="38" t="s">
        <v>6501</v>
      </c>
      <c r="E1415" s="39" t="s">
        <v>6080</v>
      </c>
      <c r="F1415" s="37" t="s">
        <v>6081</v>
      </c>
    </row>
    <row r="1416" spans="1:6" ht="14.25" customHeight="1" x14ac:dyDescent="0.2">
      <c r="A1416" s="35" t="s">
        <v>6503</v>
      </c>
      <c r="B1416" s="36" t="s">
        <v>6504</v>
      </c>
      <c r="C1416" s="37">
        <v>20121911</v>
      </c>
      <c r="D1416" s="38" t="s">
        <v>6503</v>
      </c>
      <c r="E1416" s="39" t="s">
        <v>6080</v>
      </c>
      <c r="F1416" s="37" t="s">
        <v>6081</v>
      </c>
    </row>
    <row r="1417" spans="1:6" ht="14.25" customHeight="1" x14ac:dyDescent="0.2">
      <c r="A1417" s="35" t="s">
        <v>6505</v>
      </c>
      <c r="B1417" s="36" t="s">
        <v>6506</v>
      </c>
      <c r="C1417" s="37">
        <v>20121912</v>
      </c>
      <c r="D1417" s="38" t="s">
        <v>6507</v>
      </c>
      <c r="E1417" s="39" t="s">
        <v>6080</v>
      </c>
      <c r="F1417" s="37" t="s">
        <v>6081</v>
      </c>
    </row>
    <row r="1418" spans="1:6" ht="14.25" customHeight="1" x14ac:dyDescent="0.2">
      <c r="A1418" s="35" t="s">
        <v>6508</v>
      </c>
      <c r="B1418" s="36" t="s">
        <v>6509</v>
      </c>
      <c r="C1418" s="37">
        <v>20121913</v>
      </c>
      <c r="D1418" s="38" t="s">
        <v>6510</v>
      </c>
      <c r="E1418" s="39" t="s">
        <v>6080</v>
      </c>
      <c r="F1418" s="37" t="s">
        <v>6081</v>
      </c>
    </row>
    <row r="1419" spans="1:6" ht="14.25" customHeight="1" x14ac:dyDescent="0.2">
      <c r="A1419" s="35" t="s">
        <v>6511</v>
      </c>
      <c r="B1419" s="36" t="s">
        <v>6512</v>
      </c>
      <c r="C1419" s="37">
        <v>20121914</v>
      </c>
      <c r="D1419" s="38" t="s">
        <v>6513</v>
      </c>
      <c r="E1419" s="39" t="s">
        <v>6080</v>
      </c>
      <c r="F1419" s="37" t="s">
        <v>6081</v>
      </c>
    </row>
    <row r="1420" spans="1:6" ht="14.25" customHeight="1" x14ac:dyDescent="0.2">
      <c r="A1420" s="35" t="s">
        <v>6514</v>
      </c>
      <c r="B1420" s="36" t="s">
        <v>6515</v>
      </c>
      <c r="C1420" s="37">
        <v>20122001</v>
      </c>
      <c r="D1420" s="38" t="s">
        <v>6516</v>
      </c>
      <c r="E1420" s="39" t="s">
        <v>1951</v>
      </c>
      <c r="F1420" s="37" t="s">
        <v>4369</v>
      </c>
    </row>
    <row r="1421" spans="1:6" ht="14.25" customHeight="1" x14ac:dyDescent="0.2">
      <c r="A1421" s="35" t="s">
        <v>6517</v>
      </c>
      <c r="B1421" s="36" t="s">
        <v>6518</v>
      </c>
      <c r="C1421" s="37">
        <v>20122002</v>
      </c>
      <c r="D1421" s="38" t="s">
        <v>6519</v>
      </c>
      <c r="E1421" s="39" t="s">
        <v>1951</v>
      </c>
      <c r="F1421" s="37" t="s">
        <v>4369</v>
      </c>
    </row>
    <row r="1422" spans="1:6" ht="14.25" customHeight="1" x14ac:dyDescent="0.2">
      <c r="A1422" s="35" t="s">
        <v>6520</v>
      </c>
      <c r="B1422" s="36" t="s">
        <v>6521</v>
      </c>
      <c r="C1422" s="37">
        <v>20122003</v>
      </c>
      <c r="D1422" s="38" t="s">
        <v>6522</v>
      </c>
      <c r="E1422" s="39" t="s">
        <v>1951</v>
      </c>
      <c r="F1422" s="37" t="s">
        <v>4369</v>
      </c>
    </row>
    <row r="1423" spans="1:6" ht="14.25" customHeight="1" x14ac:dyDescent="0.2">
      <c r="A1423" s="35" t="s">
        <v>6523</v>
      </c>
      <c r="B1423" s="36" t="s">
        <v>6524</v>
      </c>
      <c r="C1423" s="37">
        <v>20122004</v>
      </c>
      <c r="D1423" s="38" t="s">
        <v>6525</v>
      </c>
      <c r="E1423" s="39" t="s">
        <v>1951</v>
      </c>
      <c r="F1423" s="37" t="s">
        <v>4369</v>
      </c>
    </row>
    <row r="1424" spans="1:6" ht="14.25" customHeight="1" x14ac:dyDescent="0.2">
      <c r="A1424" s="35" t="s">
        <v>6526</v>
      </c>
      <c r="B1424" s="36" t="s">
        <v>6527</v>
      </c>
      <c r="C1424" s="37">
        <v>20122005</v>
      </c>
      <c r="D1424" s="38" t="s">
        <v>6528</v>
      </c>
      <c r="E1424" s="39" t="s">
        <v>1956</v>
      </c>
      <c r="F1424" s="37" t="s">
        <v>6070</v>
      </c>
    </row>
    <row r="1425" spans="1:6" ht="14.25" customHeight="1" x14ac:dyDescent="0.2">
      <c r="A1425" s="35" t="s">
        <v>6529</v>
      </c>
      <c r="B1425" s="36" t="s">
        <v>6530</v>
      </c>
      <c r="C1425" s="37">
        <v>20122006</v>
      </c>
      <c r="D1425" s="38" t="s">
        <v>6531</v>
      </c>
      <c r="E1425" s="39" t="s">
        <v>1951</v>
      </c>
      <c r="F1425" s="37" t="s">
        <v>4369</v>
      </c>
    </row>
    <row r="1426" spans="1:6" ht="14.25" customHeight="1" x14ac:dyDescent="0.2">
      <c r="A1426" s="35" t="s">
        <v>6532</v>
      </c>
      <c r="B1426" s="36" t="s">
        <v>6533</v>
      </c>
      <c r="C1426" s="37">
        <v>20122101</v>
      </c>
      <c r="D1426" s="38" t="s">
        <v>6534</v>
      </c>
      <c r="E1426" s="39" t="s">
        <v>5913</v>
      </c>
      <c r="F1426" s="37" t="s">
        <v>5914</v>
      </c>
    </row>
    <row r="1427" spans="1:6" ht="14.25" customHeight="1" x14ac:dyDescent="0.2">
      <c r="A1427" s="35" t="s">
        <v>6535</v>
      </c>
      <c r="B1427" s="36" t="s">
        <v>6536</v>
      </c>
      <c r="C1427" s="37">
        <v>20122102</v>
      </c>
      <c r="D1427" s="38" t="s">
        <v>6537</v>
      </c>
      <c r="E1427" s="39" t="s">
        <v>5913</v>
      </c>
      <c r="F1427" s="37" t="s">
        <v>5914</v>
      </c>
    </row>
    <row r="1428" spans="1:6" ht="14.25" customHeight="1" x14ac:dyDescent="0.2">
      <c r="A1428" s="35" t="s">
        <v>6538</v>
      </c>
      <c r="B1428" s="36" t="s">
        <v>6539</v>
      </c>
      <c r="C1428" s="37">
        <v>20122103</v>
      </c>
      <c r="D1428" s="38" t="s">
        <v>6538</v>
      </c>
      <c r="E1428" s="39" t="s">
        <v>1956</v>
      </c>
      <c r="F1428" s="37" t="s">
        <v>6070</v>
      </c>
    </row>
    <row r="1429" spans="1:6" ht="14.25" customHeight="1" x14ac:dyDescent="0.2">
      <c r="A1429" s="35" t="s">
        <v>6540</v>
      </c>
      <c r="B1429" s="36" t="s">
        <v>6541</v>
      </c>
      <c r="C1429" s="37">
        <v>20122104</v>
      </c>
      <c r="D1429" s="38" t="s">
        <v>6542</v>
      </c>
      <c r="E1429" s="39" t="s">
        <v>3893</v>
      </c>
      <c r="F1429" s="37" t="s">
        <v>3894</v>
      </c>
    </row>
    <row r="1430" spans="1:6" ht="14.25" customHeight="1" x14ac:dyDescent="0.2">
      <c r="A1430" s="35" t="s">
        <v>6543</v>
      </c>
      <c r="B1430" s="36" t="s">
        <v>6544</v>
      </c>
      <c r="C1430" s="37">
        <v>20122105</v>
      </c>
      <c r="D1430" s="38" t="s">
        <v>6545</v>
      </c>
      <c r="E1430" s="39" t="s">
        <v>1956</v>
      </c>
      <c r="F1430" s="37" t="s">
        <v>6070</v>
      </c>
    </row>
    <row r="1431" spans="1:6" ht="14.25" customHeight="1" x14ac:dyDescent="0.2">
      <c r="A1431" s="35" t="s">
        <v>6546</v>
      </c>
      <c r="B1431" s="36" t="s">
        <v>6547</v>
      </c>
      <c r="C1431" s="37">
        <v>20122106</v>
      </c>
      <c r="D1431" s="38" t="s">
        <v>6548</v>
      </c>
      <c r="E1431" s="39" t="s">
        <v>1956</v>
      </c>
      <c r="F1431" s="37" t="s">
        <v>6070</v>
      </c>
    </row>
    <row r="1432" spans="1:6" ht="14.25" customHeight="1" x14ac:dyDescent="0.2">
      <c r="A1432" s="35" t="s">
        <v>6549</v>
      </c>
      <c r="B1432" s="36" t="s">
        <v>6550</v>
      </c>
      <c r="C1432" s="37">
        <v>20122107</v>
      </c>
      <c r="D1432" s="38" t="s">
        <v>6551</v>
      </c>
      <c r="E1432" s="39" t="s">
        <v>5913</v>
      </c>
      <c r="F1432" s="37" t="s">
        <v>5914</v>
      </c>
    </row>
    <row r="1433" spans="1:6" ht="14.25" customHeight="1" x14ac:dyDescent="0.2">
      <c r="A1433" s="35" t="s">
        <v>6552</v>
      </c>
      <c r="B1433" s="36" t="s">
        <v>6553</v>
      </c>
      <c r="C1433" s="37">
        <v>20122108</v>
      </c>
      <c r="D1433" s="38" t="s">
        <v>6554</v>
      </c>
      <c r="E1433" s="39" t="s">
        <v>1951</v>
      </c>
      <c r="F1433" s="37" t="s">
        <v>4369</v>
      </c>
    </row>
    <row r="1434" spans="1:6" ht="14.25" customHeight="1" x14ac:dyDescent="0.2">
      <c r="A1434" s="35" t="s">
        <v>6555</v>
      </c>
      <c r="B1434" s="36" t="s">
        <v>6556</v>
      </c>
      <c r="C1434" s="37">
        <v>20122109</v>
      </c>
      <c r="D1434" s="38" t="s">
        <v>6557</v>
      </c>
      <c r="E1434" s="39" t="s">
        <v>5913</v>
      </c>
      <c r="F1434" s="37" t="s">
        <v>5914</v>
      </c>
    </row>
    <row r="1435" spans="1:6" ht="14.25" customHeight="1" x14ac:dyDescent="0.2">
      <c r="A1435" s="35" t="s">
        <v>6558</v>
      </c>
      <c r="B1435" s="36" t="s">
        <v>6559</v>
      </c>
      <c r="C1435" s="37">
        <v>20122110</v>
      </c>
      <c r="D1435" s="38" t="s">
        <v>6560</v>
      </c>
      <c r="E1435" s="39" t="s">
        <v>2208</v>
      </c>
      <c r="F1435" s="37" t="s">
        <v>4373</v>
      </c>
    </row>
    <row r="1436" spans="1:6" ht="14.25" customHeight="1" x14ac:dyDescent="0.2">
      <c r="A1436" s="35" t="s">
        <v>6561</v>
      </c>
      <c r="B1436" s="36" t="s">
        <v>6562</v>
      </c>
      <c r="C1436" s="37">
        <v>20122111</v>
      </c>
      <c r="D1436" s="38" t="s">
        <v>6563</v>
      </c>
      <c r="E1436" s="39" t="s">
        <v>5913</v>
      </c>
      <c r="F1436" s="37" t="s">
        <v>5914</v>
      </c>
    </row>
    <row r="1437" spans="1:6" ht="14.25" customHeight="1" x14ac:dyDescent="0.2">
      <c r="A1437" s="35" t="s">
        <v>6564</v>
      </c>
      <c r="B1437" s="36" t="s">
        <v>6565</v>
      </c>
      <c r="C1437" s="37">
        <v>20122112</v>
      </c>
      <c r="D1437" s="38" t="s">
        <v>6566</v>
      </c>
      <c r="E1437" s="39" t="s">
        <v>2208</v>
      </c>
      <c r="F1437" s="37" t="s">
        <v>4373</v>
      </c>
    </row>
    <row r="1438" spans="1:6" ht="14.25" customHeight="1" x14ac:dyDescent="0.2">
      <c r="A1438" s="35" t="s">
        <v>6567</v>
      </c>
      <c r="B1438" s="36" t="s">
        <v>6568</v>
      </c>
      <c r="C1438" s="37">
        <v>20122113</v>
      </c>
      <c r="D1438" s="38" t="s">
        <v>6569</v>
      </c>
      <c r="E1438" s="39" t="s">
        <v>1956</v>
      </c>
      <c r="F1438" s="37" t="s">
        <v>6070</v>
      </c>
    </row>
    <row r="1439" spans="1:6" ht="14.25" customHeight="1" x14ac:dyDescent="0.2">
      <c r="A1439" s="35" t="s">
        <v>6570</v>
      </c>
      <c r="B1439" s="36" t="s">
        <v>6571</v>
      </c>
      <c r="C1439" s="37">
        <v>20122114</v>
      </c>
      <c r="D1439" s="38" t="s">
        <v>6572</v>
      </c>
      <c r="E1439" s="39" t="s">
        <v>5913</v>
      </c>
      <c r="F1439" s="37" t="s">
        <v>5914</v>
      </c>
    </row>
    <row r="1440" spans="1:6" ht="14.25" customHeight="1" x14ac:dyDescent="0.2">
      <c r="A1440" s="35" t="s">
        <v>6573</v>
      </c>
      <c r="B1440" s="36" t="s">
        <v>6574</v>
      </c>
      <c r="C1440" s="37">
        <v>20122115</v>
      </c>
      <c r="D1440" s="38" t="s">
        <v>6575</v>
      </c>
      <c r="E1440" s="39" t="s">
        <v>2208</v>
      </c>
      <c r="F1440" s="37" t="s">
        <v>4373</v>
      </c>
    </row>
    <row r="1441" spans="1:6" ht="14.25" customHeight="1" x14ac:dyDescent="0.2">
      <c r="A1441" s="35" t="s">
        <v>6576</v>
      </c>
      <c r="B1441" s="36" t="s">
        <v>6577</v>
      </c>
      <c r="C1441" s="37">
        <v>20122201</v>
      </c>
      <c r="D1441" s="38" t="s">
        <v>6578</v>
      </c>
      <c r="E1441" s="39" t="s">
        <v>5913</v>
      </c>
      <c r="F1441" s="37" t="s">
        <v>5914</v>
      </c>
    </row>
    <row r="1442" spans="1:6" ht="14.25" customHeight="1" x14ac:dyDescent="0.2">
      <c r="A1442" s="35" t="s">
        <v>6579</v>
      </c>
      <c r="B1442" s="36" t="s">
        <v>6580</v>
      </c>
      <c r="C1442" s="37">
        <v>20122202</v>
      </c>
      <c r="D1442" s="38" t="s">
        <v>6581</v>
      </c>
      <c r="E1442" s="39" t="s">
        <v>6044</v>
      </c>
      <c r="F1442" s="37" t="s">
        <v>6045</v>
      </c>
    </row>
    <row r="1443" spans="1:6" ht="14.25" customHeight="1" x14ac:dyDescent="0.2">
      <c r="A1443" s="35" t="s">
        <v>6582</v>
      </c>
      <c r="B1443" s="36" t="s">
        <v>6583</v>
      </c>
      <c r="C1443" s="37">
        <v>20122203</v>
      </c>
      <c r="D1443" s="38" t="s">
        <v>6584</v>
      </c>
      <c r="E1443" s="39" t="s">
        <v>5913</v>
      </c>
      <c r="F1443" s="37" t="s">
        <v>5914</v>
      </c>
    </row>
    <row r="1444" spans="1:6" ht="14.25" customHeight="1" x14ac:dyDescent="0.2">
      <c r="A1444" s="35" t="s">
        <v>6585</v>
      </c>
      <c r="B1444" s="36" t="s">
        <v>6586</v>
      </c>
      <c r="C1444" s="37">
        <v>20122204</v>
      </c>
      <c r="D1444" s="38" t="s">
        <v>6587</v>
      </c>
      <c r="E1444" s="39" t="s">
        <v>6044</v>
      </c>
      <c r="F1444" s="37" t="s">
        <v>6045</v>
      </c>
    </row>
    <row r="1445" spans="1:6" ht="14.25" customHeight="1" x14ac:dyDescent="0.2">
      <c r="A1445" s="35" t="s">
        <v>6588</v>
      </c>
      <c r="B1445" s="36" t="s">
        <v>6589</v>
      </c>
      <c r="C1445" s="37">
        <v>20122205</v>
      </c>
      <c r="D1445" s="38" t="s">
        <v>6590</v>
      </c>
      <c r="E1445" s="39" t="s">
        <v>6044</v>
      </c>
      <c r="F1445" s="37" t="s">
        <v>6045</v>
      </c>
    </row>
    <row r="1446" spans="1:6" ht="14.25" customHeight="1" x14ac:dyDescent="0.2">
      <c r="A1446" s="35" t="s">
        <v>6591</v>
      </c>
      <c r="B1446" s="36" t="s">
        <v>6592</v>
      </c>
      <c r="C1446" s="37">
        <v>20122206</v>
      </c>
      <c r="D1446" s="38" t="s">
        <v>6593</v>
      </c>
      <c r="E1446" s="39" t="s">
        <v>6044</v>
      </c>
      <c r="F1446" s="37" t="s">
        <v>6045</v>
      </c>
    </row>
    <row r="1447" spans="1:6" ht="14.25" customHeight="1" x14ac:dyDescent="0.2">
      <c r="A1447" s="35" t="s">
        <v>6594</v>
      </c>
      <c r="B1447" s="36" t="s">
        <v>6595</v>
      </c>
      <c r="C1447" s="37">
        <v>20122207</v>
      </c>
      <c r="D1447" s="38" t="s">
        <v>6596</v>
      </c>
      <c r="E1447" s="39" t="s">
        <v>2208</v>
      </c>
      <c r="F1447" s="37" t="s">
        <v>4373</v>
      </c>
    </row>
    <row r="1448" spans="1:6" ht="14.25" customHeight="1" x14ac:dyDescent="0.2">
      <c r="A1448" s="35" t="s">
        <v>6597</v>
      </c>
      <c r="B1448" s="36" t="s">
        <v>6598</v>
      </c>
      <c r="C1448" s="37">
        <v>20122208</v>
      </c>
      <c r="D1448" s="38" t="s">
        <v>6599</v>
      </c>
      <c r="E1448" s="39" t="s">
        <v>5913</v>
      </c>
      <c r="F1448" s="37" t="s">
        <v>5914</v>
      </c>
    </row>
    <row r="1449" spans="1:6" ht="14.25" customHeight="1" x14ac:dyDescent="0.2">
      <c r="A1449" s="35" t="s">
        <v>6600</v>
      </c>
      <c r="B1449" s="36" t="s">
        <v>6601</v>
      </c>
      <c r="C1449" s="37">
        <v>20122209</v>
      </c>
      <c r="D1449" s="38" t="s">
        <v>6602</v>
      </c>
      <c r="E1449" s="39" t="s">
        <v>5913</v>
      </c>
      <c r="F1449" s="37" t="s">
        <v>5914</v>
      </c>
    </row>
    <row r="1450" spans="1:6" ht="14.25" customHeight="1" x14ac:dyDescent="0.2">
      <c r="A1450" s="35" t="s">
        <v>6603</v>
      </c>
      <c r="B1450" s="36" t="s">
        <v>6604</v>
      </c>
      <c r="C1450" s="37">
        <v>20122210</v>
      </c>
      <c r="D1450" s="38" t="s">
        <v>6605</v>
      </c>
      <c r="E1450" s="39" t="s">
        <v>2208</v>
      </c>
      <c r="F1450" s="37" t="s">
        <v>4373</v>
      </c>
    </row>
    <row r="1451" spans="1:6" ht="14.25" customHeight="1" x14ac:dyDescent="0.2">
      <c r="A1451" s="35" t="s">
        <v>6606</v>
      </c>
      <c r="B1451" s="36" t="s">
        <v>6607</v>
      </c>
      <c r="C1451" s="37">
        <v>20122211</v>
      </c>
      <c r="D1451" s="38" t="s">
        <v>6608</v>
      </c>
      <c r="E1451" s="39" t="s">
        <v>2208</v>
      </c>
      <c r="F1451" s="37" t="s">
        <v>4373</v>
      </c>
    </row>
    <row r="1452" spans="1:6" ht="14.25" customHeight="1" x14ac:dyDescent="0.2">
      <c r="A1452" s="35" t="s">
        <v>6609</v>
      </c>
      <c r="B1452" s="36" t="s">
        <v>6610</v>
      </c>
      <c r="C1452" s="37">
        <v>20122212</v>
      </c>
      <c r="D1452" s="38" t="s">
        <v>6611</v>
      </c>
      <c r="E1452" s="39" t="s">
        <v>5913</v>
      </c>
      <c r="F1452" s="37" t="s">
        <v>5914</v>
      </c>
    </row>
    <row r="1453" spans="1:6" ht="14.25" customHeight="1" x14ac:dyDescent="0.2">
      <c r="A1453" s="35" t="s">
        <v>6612</v>
      </c>
      <c r="B1453" s="36" t="s">
        <v>6613</v>
      </c>
      <c r="C1453" s="37">
        <v>20122213</v>
      </c>
      <c r="D1453" s="38" t="s">
        <v>6614</v>
      </c>
      <c r="E1453" s="39" t="s">
        <v>5913</v>
      </c>
      <c r="F1453" s="37" t="s">
        <v>5914</v>
      </c>
    </row>
    <row r="1454" spans="1:6" ht="14.25" customHeight="1" x14ac:dyDescent="0.2">
      <c r="A1454" s="35" t="s">
        <v>6615</v>
      </c>
      <c r="B1454" s="36" t="s">
        <v>6616</v>
      </c>
      <c r="C1454" s="37">
        <v>20122214</v>
      </c>
      <c r="D1454" s="38" t="s">
        <v>6617</v>
      </c>
      <c r="E1454" s="39" t="s">
        <v>1966</v>
      </c>
      <c r="F1454" s="37" t="s">
        <v>1969</v>
      </c>
    </row>
    <row r="1455" spans="1:6" ht="14.25" customHeight="1" x14ac:dyDescent="0.2">
      <c r="A1455" s="35" t="s">
        <v>6618</v>
      </c>
      <c r="B1455" s="36" t="s">
        <v>6619</v>
      </c>
      <c r="C1455" s="37">
        <v>20122215</v>
      </c>
      <c r="D1455" s="38" t="s">
        <v>6620</v>
      </c>
      <c r="E1455" s="39" t="s">
        <v>6621</v>
      </c>
      <c r="F1455" s="37" t="s">
        <v>6622</v>
      </c>
    </row>
    <row r="1456" spans="1:6" ht="14.25" customHeight="1" x14ac:dyDescent="0.2">
      <c r="A1456" s="35" t="s">
        <v>6623</v>
      </c>
      <c r="B1456" s="36" t="s">
        <v>6624</v>
      </c>
      <c r="C1456" s="37">
        <v>20122216</v>
      </c>
      <c r="D1456" s="38" t="s">
        <v>6625</v>
      </c>
      <c r="E1456" s="39" t="s">
        <v>5913</v>
      </c>
      <c r="F1456" s="37" t="s">
        <v>5914</v>
      </c>
    </row>
    <row r="1457" spans="1:6" ht="14.25" customHeight="1" x14ac:dyDescent="0.2">
      <c r="A1457" s="35" t="s">
        <v>6626</v>
      </c>
      <c r="B1457" s="36" t="s">
        <v>6627</v>
      </c>
      <c r="C1457" s="37">
        <v>20122301</v>
      </c>
      <c r="D1457" s="38" t="s">
        <v>6628</v>
      </c>
      <c r="E1457" s="39" t="s">
        <v>1951</v>
      </c>
      <c r="F1457" s="37" t="s">
        <v>4369</v>
      </c>
    </row>
    <row r="1458" spans="1:6" ht="14.25" customHeight="1" x14ac:dyDescent="0.2">
      <c r="A1458" s="35" t="s">
        <v>6629</v>
      </c>
      <c r="B1458" s="36" t="s">
        <v>6630</v>
      </c>
      <c r="C1458" s="37">
        <v>20122302</v>
      </c>
      <c r="D1458" s="38" t="s">
        <v>6631</v>
      </c>
      <c r="E1458" s="39" t="s">
        <v>1951</v>
      </c>
      <c r="F1458" s="37" t="s">
        <v>4369</v>
      </c>
    </row>
    <row r="1459" spans="1:6" ht="14.25" customHeight="1" x14ac:dyDescent="0.2">
      <c r="A1459" s="35" t="s">
        <v>6632</v>
      </c>
      <c r="B1459" s="36" t="s">
        <v>6633</v>
      </c>
      <c r="C1459" s="37">
        <v>20122303</v>
      </c>
      <c r="D1459" s="38" t="s">
        <v>6634</v>
      </c>
      <c r="E1459" s="39" t="s">
        <v>1951</v>
      </c>
      <c r="F1459" s="37" t="s">
        <v>4369</v>
      </c>
    </row>
    <row r="1460" spans="1:6" ht="14.25" customHeight="1" x14ac:dyDescent="0.2">
      <c r="A1460" s="35" t="s">
        <v>6635</v>
      </c>
      <c r="B1460" s="36" t="s">
        <v>6636</v>
      </c>
      <c r="C1460" s="37">
        <v>20122304</v>
      </c>
      <c r="D1460" s="38" t="s">
        <v>6637</v>
      </c>
      <c r="E1460" s="39" t="s">
        <v>5913</v>
      </c>
      <c r="F1460" s="37" t="s">
        <v>5914</v>
      </c>
    </row>
    <row r="1461" spans="1:6" ht="14.25" customHeight="1" x14ac:dyDescent="0.2">
      <c r="A1461" s="35" t="s">
        <v>6638</v>
      </c>
      <c r="B1461" s="36" t="s">
        <v>6639</v>
      </c>
      <c r="C1461" s="37">
        <v>20122305</v>
      </c>
      <c r="D1461" s="38" t="s">
        <v>6640</v>
      </c>
      <c r="E1461" s="39" t="s">
        <v>5913</v>
      </c>
      <c r="F1461" s="37" t="s">
        <v>5914</v>
      </c>
    </row>
    <row r="1462" spans="1:6" ht="14.25" customHeight="1" x14ac:dyDescent="0.2">
      <c r="A1462" s="35" t="s">
        <v>6641</v>
      </c>
      <c r="B1462" s="36" t="s">
        <v>6642</v>
      </c>
      <c r="C1462" s="37">
        <v>20122306</v>
      </c>
      <c r="D1462" s="38" t="s">
        <v>6643</v>
      </c>
      <c r="E1462" s="39" t="s">
        <v>5913</v>
      </c>
      <c r="F1462" s="37" t="s">
        <v>5914</v>
      </c>
    </row>
    <row r="1463" spans="1:6" ht="14.25" customHeight="1" x14ac:dyDescent="0.2">
      <c r="A1463" s="35" t="s">
        <v>6644</v>
      </c>
      <c r="B1463" s="36" t="s">
        <v>6645</v>
      </c>
      <c r="C1463" s="37">
        <v>20122307</v>
      </c>
      <c r="D1463" s="38" t="s">
        <v>6646</v>
      </c>
      <c r="E1463" s="39" t="s">
        <v>5913</v>
      </c>
      <c r="F1463" s="37" t="s">
        <v>5914</v>
      </c>
    </row>
    <row r="1464" spans="1:6" ht="14.25" customHeight="1" x14ac:dyDescent="0.2">
      <c r="A1464" s="35" t="s">
        <v>6647</v>
      </c>
      <c r="B1464" s="36" t="s">
        <v>6648</v>
      </c>
      <c r="C1464" s="37">
        <v>20122308</v>
      </c>
      <c r="D1464" s="38" t="s">
        <v>6649</v>
      </c>
      <c r="E1464" s="39" t="s">
        <v>5913</v>
      </c>
      <c r="F1464" s="37" t="s">
        <v>5914</v>
      </c>
    </row>
    <row r="1465" spans="1:6" ht="14.25" customHeight="1" x14ac:dyDescent="0.2">
      <c r="A1465" s="35" t="s">
        <v>6650</v>
      </c>
      <c r="B1465" s="36" t="s">
        <v>6651</v>
      </c>
      <c r="C1465" s="37">
        <v>20122309</v>
      </c>
      <c r="D1465" s="38" t="s">
        <v>6652</v>
      </c>
      <c r="E1465" s="39" t="s">
        <v>1951</v>
      </c>
      <c r="F1465" s="37" t="s">
        <v>4369</v>
      </c>
    </row>
    <row r="1466" spans="1:6" ht="14.25" customHeight="1" x14ac:dyDescent="0.2">
      <c r="A1466" s="35" t="s">
        <v>6653</v>
      </c>
      <c r="B1466" s="36" t="s">
        <v>6651</v>
      </c>
      <c r="C1466" s="37">
        <v>20122310</v>
      </c>
      <c r="D1466" s="38" t="s">
        <v>6654</v>
      </c>
      <c r="E1466" s="39" t="s">
        <v>1951</v>
      </c>
      <c r="F1466" s="37" t="s">
        <v>4369</v>
      </c>
    </row>
    <row r="1467" spans="1:6" ht="14.25" customHeight="1" x14ac:dyDescent="0.2">
      <c r="A1467" s="35" t="s">
        <v>6655</v>
      </c>
      <c r="B1467" s="36" t="s">
        <v>6656</v>
      </c>
      <c r="C1467" s="37">
        <v>20122311</v>
      </c>
      <c r="D1467" s="38" t="s">
        <v>6657</v>
      </c>
      <c r="E1467" s="39" t="s">
        <v>1951</v>
      </c>
      <c r="F1467" s="37" t="s">
        <v>4369</v>
      </c>
    </row>
    <row r="1468" spans="1:6" ht="14.25" customHeight="1" x14ac:dyDescent="0.2">
      <c r="A1468" s="35" t="s">
        <v>6658</v>
      </c>
      <c r="B1468" s="36" t="s">
        <v>6659</v>
      </c>
      <c r="C1468" s="37">
        <v>20122312</v>
      </c>
      <c r="D1468" s="38" t="s">
        <v>6660</v>
      </c>
      <c r="E1468" s="39" t="s">
        <v>1951</v>
      </c>
      <c r="F1468" s="37" t="s">
        <v>4369</v>
      </c>
    </row>
    <row r="1469" spans="1:6" ht="14.25" customHeight="1" x14ac:dyDescent="0.2">
      <c r="A1469" s="35" t="s">
        <v>6661</v>
      </c>
      <c r="B1469" s="36" t="s">
        <v>6662</v>
      </c>
      <c r="C1469" s="37">
        <v>20122313</v>
      </c>
      <c r="D1469" s="38" t="s">
        <v>6663</v>
      </c>
      <c r="E1469" s="39" t="s">
        <v>5913</v>
      </c>
      <c r="F1469" s="37" t="s">
        <v>5914</v>
      </c>
    </row>
    <row r="1470" spans="1:6" ht="14.25" customHeight="1" x14ac:dyDescent="0.2">
      <c r="A1470" s="35" t="s">
        <v>6664</v>
      </c>
      <c r="B1470" s="36" t="s">
        <v>6662</v>
      </c>
      <c r="C1470" s="37">
        <v>20122314</v>
      </c>
      <c r="D1470" s="38" t="s">
        <v>6665</v>
      </c>
      <c r="E1470" s="39" t="s">
        <v>5913</v>
      </c>
      <c r="F1470" s="37" t="s">
        <v>5914</v>
      </c>
    </row>
    <row r="1471" spans="1:6" ht="14.25" customHeight="1" x14ac:dyDescent="0.2">
      <c r="A1471" s="35" t="s">
        <v>6666</v>
      </c>
      <c r="B1471" s="36" t="s">
        <v>6667</v>
      </c>
      <c r="C1471" s="37">
        <v>20122315</v>
      </c>
      <c r="D1471" s="38" t="s">
        <v>6668</v>
      </c>
      <c r="E1471" s="39" t="s">
        <v>5913</v>
      </c>
      <c r="F1471" s="37" t="s">
        <v>5914</v>
      </c>
    </row>
    <row r="1472" spans="1:6" ht="14.25" customHeight="1" x14ac:dyDescent="0.2">
      <c r="A1472" s="35" t="s">
        <v>6669</v>
      </c>
      <c r="B1472" s="36" t="s">
        <v>6662</v>
      </c>
      <c r="C1472" s="37">
        <v>20122316</v>
      </c>
      <c r="D1472" s="38" t="s">
        <v>6670</v>
      </c>
      <c r="E1472" s="39" t="s">
        <v>5913</v>
      </c>
      <c r="F1472" s="37" t="s">
        <v>5914</v>
      </c>
    </row>
    <row r="1473" spans="1:6" ht="14.25" customHeight="1" x14ac:dyDescent="0.2">
      <c r="A1473" s="35" t="s">
        <v>6671</v>
      </c>
      <c r="B1473" s="36" t="s">
        <v>6672</v>
      </c>
      <c r="C1473" s="37">
        <v>20122317</v>
      </c>
      <c r="D1473" s="38" t="s">
        <v>6673</v>
      </c>
      <c r="E1473" s="39" t="s">
        <v>5913</v>
      </c>
      <c r="F1473" s="37" t="s">
        <v>5914</v>
      </c>
    </row>
    <row r="1474" spans="1:6" ht="14.25" customHeight="1" x14ac:dyDescent="0.2">
      <c r="A1474" s="35" t="s">
        <v>6674</v>
      </c>
      <c r="B1474" s="36" t="s">
        <v>6675</v>
      </c>
      <c r="C1474" s="37">
        <v>20122318</v>
      </c>
      <c r="D1474" s="38" t="s">
        <v>6676</v>
      </c>
      <c r="E1474" s="39" t="s">
        <v>5913</v>
      </c>
      <c r="F1474" s="37" t="s">
        <v>5914</v>
      </c>
    </row>
    <row r="1475" spans="1:6" ht="14.25" customHeight="1" x14ac:dyDescent="0.2">
      <c r="A1475" s="35" t="s">
        <v>6677</v>
      </c>
      <c r="B1475" s="36" t="s">
        <v>6662</v>
      </c>
      <c r="C1475" s="37">
        <v>20122319</v>
      </c>
      <c r="D1475" s="38" t="s">
        <v>6678</v>
      </c>
      <c r="E1475" s="39" t="s">
        <v>5913</v>
      </c>
      <c r="F1475" s="37" t="s">
        <v>5914</v>
      </c>
    </row>
    <row r="1476" spans="1:6" ht="14.25" customHeight="1" x14ac:dyDescent="0.2">
      <c r="A1476" s="35" t="s">
        <v>6679</v>
      </c>
      <c r="B1476" s="36" t="s">
        <v>6662</v>
      </c>
      <c r="C1476" s="37">
        <v>20122320</v>
      </c>
      <c r="D1476" s="38" t="s">
        <v>6680</v>
      </c>
      <c r="E1476" s="39" t="s">
        <v>5913</v>
      </c>
      <c r="F1476" s="37" t="s">
        <v>5914</v>
      </c>
    </row>
    <row r="1477" spans="1:6" ht="14.25" customHeight="1" x14ac:dyDescent="0.2">
      <c r="A1477" s="35" t="s">
        <v>6681</v>
      </c>
      <c r="B1477" s="36" t="s">
        <v>6682</v>
      </c>
      <c r="C1477" s="37">
        <v>20122321</v>
      </c>
      <c r="D1477" s="38" t="s">
        <v>6683</v>
      </c>
      <c r="E1477" s="39" t="s">
        <v>5913</v>
      </c>
      <c r="F1477" s="37" t="s">
        <v>5914</v>
      </c>
    </row>
    <row r="1478" spans="1:6" ht="14.25" customHeight="1" x14ac:dyDescent="0.2">
      <c r="A1478" s="35" t="s">
        <v>6684</v>
      </c>
      <c r="B1478" s="36" t="s">
        <v>6662</v>
      </c>
      <c r="C1478" s="37">
        <v>20122322</v>
      </c>
      <c r="D1478" s="38" t="s">
        <v>6685</v>
      </c>
      <c r="E1478" s="39" t="s">
        <v>5913</v>
      </c>
      <c r="F1478" s="37" t="s">
        <v>5914</v>
      </c>
    </row>
    <row r="1479" spans="1:6" ht="14.25" customHeight="1" x14ac:dyDescent="0.2">
      <c r="A1479" s="35" t="s">
        <v>6686</v>
      </c>
      <c r="B1479" s="36" t="s">
        <v>6687</v>
      </c>
      <c r="C1479" s="37">
        <v>20122323</v>
      </c>
      <c r="D1479" s="38" t="s">
        <v>6688</v>
      </c>
      <c r="E1479" s="39" t="s">
        <v>5913</v>
      </c>
      <c r="F1479" s="37" t="s">
        <v>5914</v>
      </c>
    </row>
    <row r="1480" spans="1:6" ht="14.25" customHeight="1" x14ac:dyDescent="0.2">
      <c r="A1480" s="35" t="s">
        <v>6689</v>
      </c>
      <c r="B1480" s="36" t="s">
        <v>6690</v>
      </c>
      <c r="C1480" s="37">
        <v>20122324</v>
      </c>
      <c r="D1480" s="38" t="s">
        <v>6691</v>
      </c>
      <c r="E1480" s="39" t="s">
        <v>1951</v>
      </c>
      <c r="F1480" s="37" t="s">
        <v>4369</v>
      </c>
    </row>
    <row r="1481" spans="1:6" ht="14.25" customHeight="1" x14ac:dyDescent="0.2">
      <c r="A1481" s="35" t="s">
        <v>6692</v>
      </c>
      <c r="B1481" s="36" t="s">
        <v>6693</v>
      </c>
      <c r="C1481" s="37">
        <v>20122325</v>
      </c>
      <c r="D1481" s="38" t="s">
        <v>6694</v>
      </c>
      <c r="E1481" s="39" t="s">
        <v>1951</v>
      </c>
      <c r="F1481" s="37" t="s">
        <v>4369</v>
      </c>
    </row>
    <row r="1482" spans="1:6" ht="14.25" customHeight="1" x14ac:dyDescent="0.2">
      <c r="A1482" s="35" t="s">
        <v>6695</v>
      </c>
      <c r="B1482" s="36" t="s">
        <v>6696</v>
      </c>
      <c r="C1482" s="37">
        <v>20122326</v>
      </c>
      <c r="D1482" s="38" t="s">
        <v>6697</v>
      </c>
      <c r="E1482" s="39" t="s">
        <v>1951</v>
      </c>
      <c r="F1482" s="37" t="s">
        <v>4369</v>
      </c>
    </row>
    <row r="1483" spans="1:6" ht="14.25" customHeight="1" x14ac:dyDescent="0.2">
      <c r="A1483" s="35" t="s">
        <v>6698</v>
      </c>
      <c r="B1483" s="36" t="s">
        <v>6699</v>
      </c>
      <c r="C1483" s="37">
        <v>20122327</v>
      </c>
      <c r="D1483" s="38" t="s">
        <v>6700</v>
      </c>
      <c r="E1483" s="39" t="s">
        <v>1951</v>
      </c>
      <c r="F1483" s="37" t="s">
        <v>4369</v>
      </c>
    </row>
    <row r="1484" spans="1:6" ht="14.25" customHeight="1" x14ac:dyDescent="0.2">
      <c r="A1484" s="35" t="s">
        <v>6701</v>
      </c>
      <c r="B1484" s="36" t="s">
        <v>6702</v>
      </c>
      <c r="C1484" s="37">
        <v>20122328</v>
      </c>
      <c r="D1484" s="38" t="s">
        <v>6703</v>
      </c>
      <c r="E1484" s="39" t="s">
        <v>1951</v>
      </c>
      <c r="F1484" s="37" t="s">
        <v>4369</v>
      </c>
    </row>
    <row r="1485" spans="1:6" ht="14.25" customHeight="1" x14ac:dyDescent="0.2">
      <c r="A1485" s="35" t="s">
        <v>6704</v>
      </c>
      <c r="B1485" s="36" t="s">
        <v>6705</v>
      </c>
      <c r="C1485" s="37">
        <v>20122329</v>
      </c>
      <c r="D1485" s="38" t="s">
        <v>6706</v>
      </c>
      <c r="E1485" s="39" t="s">
        <v>1951</v>
      </c>
      <c r="F1485" s="37" t="s">
        <v>4369</v>
      </c>
    </row>
    <row r="1486" spans="1:6" ht="14.25" customHeight="1" x14ac:dyDescent="0.2">
      <c r="A1486" s="35" t="s">
        <v>6707</v>
      </c>
      <c r="B1486" s="36" t="s">
        <v>6708</v>
      </c>
      <c r="C1486" s="37">
        <v>20122330</v>
      </c>
      <c r="D1486" s="38" t="s">
        <v>6709</v>
      </c>
      <c r="E1486" s="39" t="s">
        <v>1951</v>
      </c>
      <c r="F1486" s="37" t="s">
        <v>4369</v>
      </c>
    </row>
    <row r="1487" spans="1:6" ht="14.25" customHeight="1" x14ac:dyDescent="0.2">
      <c r="A1487" s="35" t="s">
        <v>6710</v>
      </c>
      <c r="B1487" s="36" t="s">
        <v>6711</v>
      </c>
      <c r="C1487" s="37">
        <v>20122331</v>
      </c>
      <c r="D1487" s="38" t="s">
        <v>6712</v>
      </c>
      <c r="E1487" s="39" t="s">
        <v>5913</v>
      </c>
      <c r="F1487" s="37" t="s">
        <v>5914</v>
      </c>
    </row>
    <row r="1488" spans="1:6" ht="14.25" customHeight="1" x14ac:dyDescent="0.2">
      <c r="A1488" s="35" t="s">
        <v>6713</v>
      </c>
      <c r="B1488" s="36" t="s">
        <v>6714</v>
      </c>
      <c r="C1488" s="37">
        <v>20122332</v>
      </c>
      <c r="D1488" s="38" t="s">
        <v>6715</v>
      </c>
      <c r="E1488" s="39" t="s">
        <v>1951</v>
      </c>
      <c r="F1488" s="37" t="s">
        <v>4369</v>
      </c>
    </row>
    <row r="1489" spans="1:6" ht="14.25" customHeight="1" x14ac:dyDescent="0.2">
      <c r="A1489" s="35" t="s">
        <v>6716</v>
      </c>
      <c r="B1489" s="36" t="s">
        <v>6717</v>
      </c>
      <c r="C1489" s="37">
        <v>20122333</v>
      </c>
      <c r="D1489" s="38" t="s">
        <v>6718</v>
      </c>
      <c r="E1489" s="39" t="s">
        <v>1951</v>
      </c>
      <c r="F1489" s="37" t="s">
        <v>4369</v>
      </c>
    </row>
    <row r="1490" spans="1:6" ht="14.25" customHeight="1" x14ac:dyDescent="0.2">
      <c r="A1490" s="35" t="s">
        <v>6719</v>
      </c>
      <c r="B1490" s="36" t="s">
        <v>6720</v>
      </c>
      <c r="C1490" s="37">
        <v>20122334</v>
      </c>
      <c r="D1490" s="38" t="s">
        <v>6721</v>
      </c>
      <c r="E1490" s="39" t="s">
        <v>1951</v>
      </c>
      <c r="F1490" s="37" t="s">
        <v>4369</v>
      </c>
    </row>
    <row r="1491" spans="1:6" ht="14.25" customHeight="1" x14ac:dyDescent="0.2">
      <c r="A1491" s="35" t="s">
        <v>6722</v>
      </c>
      <c r="B1491" s="36" t="s">
        <v>6723</v>
      </c>
      <c r="C1491" s="37">
        <v>20122335</v>
      </c>
      <c r="D1491" s="38" t="s">
        <v>6724</v>
      </c>
      <c r="E1491" s="39" t="s">
        <v>5913</v>
      </c>
      <c r="F1491" s="37" t="s">
        <v>5914</v>
      </c>
    </row>
    <row r="1492" spans="1:6" ht="14.25" customHeight="1" x14ac:dyDescent="0.2">
      <c r="A1492" s="35" t="s">
        <v>6725</v>
      </c>
      <c r="B1492" s="36" t="s">
        <v>6726</v>
      </c>
      <c r="C1492" s="37">
        <v>20122336</v>
      </c>
      <c r="D1492" s="38" t="s">
        <v>6727</v>
      </c>
      <c r="E1492" s="39" t="s">
        <v>1951</v>
      </c>
      <c r="F1492" s="37" t="s">
        <v>4369</v>
      </c>
    </row>
    <row r="1493" spans="1:6" ht="14.25" customHeight="1" x14ac:dyDescent="0.2">
      <c r="A1493" s="35" t="s">
        <v>6728</v>
      </c>
      <c r="B1493" s="36" t="s">
        <v>6729</v>
      </c>
      <c r="C1493" s="37">
        <v>20122338</v>
      </c>
      <c r="D1493" s="38" t="s">
        <v>6730</v>
      </c>
      <c r="E1493" s="39" t="s">
        <v>1951</v>
      </c>
      <c r="F1493" s="37" t="s">
        <v>4369</v>
      </c>
    </row>
    <row r="1494" spans="1:6" ht="14.25" customHeight="1" x14ac:dyDescent="0.2">
      <c r="A1494" s="35" t="s">
        <v>6731</v>
      </c>
      <c r="B1494" s="36" t="s">
        <v>6732</v>
      </c>
      <c r="C1494" s="37">
        <v>20122339</v>
      </c>
      <c r="D1494" s="38" t="s">
        <v>6733</v>
      </c>
      <c r="E1494" s="39" t="s">
        <v>5913</v>
      </c>
      <c r="F1494" s="37" t="s">
        <v>5914</v>
      </c>
    </row>
    <row r="1495" spans="1:6" ht="14.25" customHeight="1" x14ac:dyDescent="0.2">
      <c r="A1495" s="35" t="s">
        <v>6734</v>
      </c>
      <c r="B1495" s="36" t="s">
        <v>6735</v>
      </c>
      <c r="C1495" s="37">
        <v>20122340</v>
      </c>
      <c r="D1495" s="38" t="s">
        <v>6736</v>
      </c>
      <c r="E1495" s="39" t="s">
        <v>5913</v>
      </c>
      <c r="F1495" s="37" t="s">
        <v>5914</v>
      </c>
    </row>
    <row r="1496" spans="1:6" ht="14.25" customHeight="1" x14ac:dyDescent="0.2">
      <c r="A1496" s="35" t="s">
        <v>6737</v>
      </c>
      <c r="B1496" s="36" t="s">
        <v>6738</v>
      </c>
      <c r="C1496" s="37">
        <v>20122341</v>
      </c>
      <c r="D1496" s="38" t="s">
        <v>6739</v>
      </c>
      <c r="E1496" s="39" t="s">
        <v>5913</v>
      </c>
      <c r="F1496" s="37" t="s">
        <v>5914</v>
      </c>
    </row>
    <row r="1497" spans="1:6" ht="14.25" customHeight="1" x14ac:dyDescent="0.2">
      <c r="A1497" s="35" t="s">
        <v>6740</v>
      </c>
      <c r="B1497" s="36" t="s">
        <v>6741</v>
      </c>
      <c r="C1497" s="37">
        <v>20122342</v>
      </c>
      <c r="D1497" s="38" t="s">
        <v>6742</v>
      </c>
      <c r="E1497" s="39" t="s">
        <v>1951</v>
      </c>
      <c r="F1497" s="37" t="s">
        <v>4369</v>
      </c>
    </row>
    <row r="1498" spans="1:6" ht="14.25" customHeight="1" x14ac:dyDescent="0.2">
      <c r="A1498" s="35" t="s">
        <v>6743</v>
      </c>
      <c r="B1498" s="36" t="s">
        <v>6744</v>
      </c>
      <c r="C1498" s="37">
        <v>20122343</v>
      </c>
      <c r="D1498" s="38" t="s">
        <v>6745</v>
      </c>
      <c r="E1498" s="39" t="s">
        <v>5913</v>
      </c>
      <c r="F1498" s="37" t="s">
        <v>5914</v>
      </c>
    </row>
    <row r="1499" spans="1:6" ht="14.25" customHeight="1" x14ac:dyDescent="0.2">
      <c r="A1499" s="35" t="s">
        <v>6746</v>
      </c>
      <c r="B1499" s="36" t="s">
        <v>6747</v>
      </c>
      <c r="C1499" s="37">
        <v>20122344</v>
      </c>
      <c r="D1499" s="38" t="s">
        <v>6748</v>
      </c>
      <c r="E1499" s="39" t="s">
        <v>1951</v>
      </c>
      <c r="F1499" s="37" t="s">
        <v>4369</v>
      </c>
    </row>
    <row r="1500" spans="1:6" ht="14.25" customHeight="1" x14ac:dyDescent="0.2">
      <c r="A1500" s="35" t="s">
        <v>6749</v>
      </c>
      <c r="B1500" s="36" t="s">
        <v>6750</v>
      </c>
      <c r="C1500" s="37">
        <v>20122345</v>
      </c>
      <c r="D1500" s="38" t="s">
        <v>6751</v>
      </c>
      <c r="E1500" s="39" t="s">
        <v>1951</v>
      </c>
      <c r="F1500" s="37" t="s">
        <v>4369</v>
      </c>
    </row>
    <row r="1501" spans="1:6" ht="14.25" customHeight="1" x14ac:dyDescent="0.2">
      <c r="A1501" s="35" t="s">
        <v>6752</v>
      </c>
      <c r="B1501" s="36" t="s">
        <v>6753</v>
      </c>
      <c r="C1501" s="37">
        <v>20122346</v>
      </c>
      <c r="D1501" s="38" t="s">
        <v>6754</v>
      </c>
      <c r="E1501" s="39" t="s">
        <v>1951</v>
      </c>
      <c r="F1501" s="37" t="s">
        <v>4369</v>
      </c>
    </row>
    <row r="1502" spans="1:6" ht="14.25" customHeight="1" x14ac:dyDescent="0.2">
      <c r="A1502" s="35" t="s">
        <v>6755</v>
      </c>
      <c r="B1502" s="36" t="s">
        <v>6756</v>
      </c>
      <c r="C1502" s="37">
        <v>20122347</v>
      </c>
      <c r="D1502" s="38" t="s">
        <v>6757</v>
      </c>
      <c r="E1502" s="39" t="s">
        <v>1951</v>
      </c>
      <c r="F1502" s="37" t="s">
        <v>4369</v>
      </c>
    </row>
    <row r="1503" spans="1:6" ht="14.25" customHeight="1" x14ac:dyDescent="0.2">
      <c r="A1503" s="35" t="s">
        <v>6758</v>
      </c>
      <c r="B1503" s="36" t="s">
        <v>6759</v>
      </c>
      <c r="C1503" s="37">
        <v>20122348</v>
      </c>
      <c r="D1503" s="38" t="s">
        <v>6760</v>
      </c>
      <c r="E1503" s="39" t="s">
        <v>5913</v>
      </c>
      <c r="F1503" s="37" t="s">
        <v>5914</v>
      </c>
    </row>
    <row r="1504" spans="1:6" ht="14.25" customHeight="1" x14ac:dyDescent="0.2">
      <c r="A1504" s="35" t="s">
        <v>6761</v>
      </c>
      <c r="B1504" s="36" t="s">
        <v>6762</v>
      </c>
      <c r="C1504" s="37">
        <v>20122349</v>
      </c>
      <c r="D1504" s="38" t="s">
        <v>6763</v>
      </c>
      <c r="E1504" s="39" t="s">
        <v>1951</v>
      </c>
      <c r="F1504" s="37" t="s">
        <v>4369</v>
      </c>
    </row>
    <row r="1505" spans="1:6" ht="14.25" customHeight="1" x14ac:dyDescent="0.2">
      <c r="A1505" s="35" t="s">
        <v>6764</v>
      </c>
      <c r="B1505" s="36" t="s">
        <v>6765</v>
      </c>
      <c r="C1505" s="37">
        <v>20122350</v>
      </c>
      <c r="D1505" s="38" t="s">
        <v>6766</v>
      </c>
      <c r="E1505" s="39" t="s">
        <v>1951</v>
      </c>
      <c r="F1505" s="37" t="s">
        <v>4369</v>
      </c>
    </row>
    <row r="1506" spans="1:6" ht="14.25" customHeight="1" x14ac:dyDescent="0.2">
      <c r="A1506" s="35" t="s">
        <v>6767</v>
      </c>
      <c r="B1506" s="36" t="s">
        <v>6768</v>
      </c>
      <c r="C1506" s="37">
        <v>20122351</v>
      </c>
      <c r="D1506" s="38" t="s">
        <v>6769</v>
      </c>
      <c r="E1506" s="39" t="s">
        <v>1951</v>
      </c>
      <c r="F1506" s="37" t="s">
        <v>4369</v>
      </c>
    </row>
    <row r="1507" spans="1:6" ht="14.25" customHeight="1" x14ac:dyDescent="0.2">
      <c r="A1507" s="35" t="s">
        <v>6770</v>
      </c>
      <c r="B1507" s="36" t="s">
        <v>6771</v>
      </c>
      <c r="C1507" s="37">
        <v>20122352</v>
      </c>
      <c r="D1507" s="38" t="s">
        <v>6772</v>
      </c>
      <c r="E1507" s="39" t="s">
        <v>1951</v>
      </c>
      <c r="F1507" s="37" t="s">
        <v>4369</v>
      </c>
    </row>
    <row r="1508" spans="1:6" ht="14.25" customHeight="1" x14ac:dyDescent="0.2">
      <c r="A1508" s="35" t="s">
        <v>6773</v>
      </c>
      <c r="B1508" s="36" t="s">
        <v>6774</v>
      </c>
      <c r="C1508" s="37">
        <v>20122353</v>
      </c>
      <c r="D1508" s="38" t="s">
        <v>6775</v>
      </c>
      <c r="E1508" s="39" t="s">
        <v>1951</v>
      </c>
      <c r="F1508" s="37" t="s">
        <v>4369</v>
      </c>
    </row>
    <row r="1509" spans="1:6" ht="14.25" customHeight="1" x14ac:dyDescent="0.2">
      <c r="A1509" s="35" t="s">
        <v>6776</v>
      </c>
      <c r="B1509" s="36" t="s">
        <v>6777</v>
      </c>
      <c r="C1509" s="37">
        <v>20122354</v>
      </c>
      <c r="D1509" s="38" t="s">
        <v>6778</v>
      </c>
      <c r="E1509" s="39" t="s">
        <v>1951</v>
      </c>
      <c r="F1509" s="37" t="s">
        <v>4369</v>
      </c>
    </row>
    <row r="1510" spans="1:6" ht="14.25" customHeight="1" x14ac:dyDescent="0.2">
      <c r="A1510" s="35" t="s">
        <v>6779</v>
      </c>
      <c r="B1510" s="36" t="s">
        <v>6780</v>
      </c>
      <c r="C1510" s="37">
        <v>20122356</v>
      </c>
      <c r="D1510" s="38" t="s">
        <v>6781</v>
      </c>
      <c r="E1510" s="39" t="s">
        <v>5913</v>
      </c>
      <c r="F1510" s="37" t="s">
        <v>5914</v>
      </c>
    </row>
    <row r="1511" spans="1:6" ht="14.25" customHeight="1" x14ac:dyDescent="0.2">
      <c r="A1511" s="35" t="s">
        <v>6782</v>
      </c>
      <c r="B1511" s="36" t="s">
        <v>6783</v>
      </c>
      <c r="C1511" s="37">
        <v>20122357</v>
      </c>
      <c r="D1511" s="38" t="s">
        <v>6784</v>
      </c>
      <c r="E1511" s="39" t="s">
        <v>5913</v>
      </c>
      <c r="F1511" s="37" t="s">
        <v>5914</v>
      </c>
    </row>
    <row r="1512" spans="1:6" ht="14.25" customHeight="1" x14ac:dyDescent="0.2">
      <c r="A1512" s="35" t="s">
        <v>6785</v>
      </c>
      <c r="B1512" s="36" t="s">
        <v>6786</v>
      </c>
      <c r="C1512" s="37">
        <v>20122401</v>
      </c>
      <c r="D1512" s="38" t="s">
        <v>6787</v>
      </c>
      <c r="E1512" s="39" t="s">
        <v>5913</v>
      </c>
      <c r="F1512" s="37" t="s">
        <v>5914</v>
      </c>
    </row>
    <row r="1513" spans="1:6" ht="14.25" customHeight="1" x14ac:dyDescent="0.2">
      <c r="A1513" s="35" t="s">
        <v>6788</v>
      </c>
      <c r="B1513" s="36" t="s">
        <v>6789</v>
      </c>
      <c r="C1513" s="37">
        <v>20122402</v>
      </c>
      <c r="D1513" s="38" t="s">
        <v>6790</v>
      </c>
      <c r="E1513" s="39" t="s">
        <v>2208</v>
      </c>
      <c r="F1513" s="37" t="s">
        <v>4373</v>
      </c>
    </row>
    <row r="1514" spans="1:6" ht="14.25" customHeight="1" x14ac:dyDescent="0.2">
      <c r="A1514" s="35" t="s">
        <v>6791</v>
      </c>
      <c r="B1514" s="36" t="s">
        <v>6792</v>
      </c>
      <c r="C1514" s="37">
        <v>20122403</v>
      </c>
      <c r="D1514" s="38" t="s">
        <v>6793</v>
      </c>
      <c r="E1514" s="39" t="s">
        <v>5913</v>
      </c>
      <c r="F1514" s="37" t="s">
        <v>5914</v>
      </c>
    </row>
    <row r="1515" spans="1:6" ht="14.25" customHeight="1" x14ac:dyDescent="0.2">
      <c r="A1515" s="35" t="s">
        <v>6794</v>
      </c>
      <c r="B1515" s="36" t="s">
        <v>6795</v>
      </c>
      <c r="C1515" s="37">
        <v>20122404</v>
      </c>
      <c r="D1515" s="38" t="s">
        <v>6796</v>
      </c>
      <c r="E1515" s="39" t="s">
        <v>2208</v>
      </c>
      <c r="F1515" s="37" t="s">
        <v>4373</v>
      </c>
    </row>
    <row r="1516" spans="1:6" ht="14.25" customHeight="1" x14ac:dyDescent="0.2">
      <c r="A1516" s="35" t="s">
        <v>6797</v>
      </c>
      <c r="B1516" s="36" t="s">
        <v>6798</v>
      </c>
      <c r="C1516" s="37">
        <v>20122405</v>
      </c>
      <c r="D1516" s="38" t="s">
        <v>6799</v>
      </c>
      <c r="E1516" s="39" t="s">
        <v>5913</v>
      </c>
      <c r="F1516" s="37" t="s">
        <v>5914</v>
      </c>
    </row>
    <row r="1517" spans="1:6" ht="14.25" customHeight="1" x14ac:dyDescent="0.2">
      <c r="A1517" s="35" t="s">
        <v>6800</v>
      </c>
      <c r="B1517" s="36" t="s">
        <v>6801</v>
      </c>
      <c r="C1517" s="37">
        <v>20122406</v>
      </c>
      <c r="D1517" s="38" t="s">
        <v>6802</v>
      </c>
      <c r="E1517" s="39" t="s">
        <v>5913</v>
      </c>
      <c r="F1517" s="37" t="s">
        <v>5914</v>
      </c>
    </row>
    <row r="1518" spans="1:6" ht="14.25" customHeight="1" x14ac:dyDescent="0.2">
      <c r="A1518" s="35" t="s">
        <v>6803</v>
      </c>
      <c r="B1518" s="36" t="s">
        <v>6804</v>
      </c>
      <c r="C1518" s="37">
        <v>20122407</v>
      </c>
      <c r="D1518" s="38" t="s">
        <v>6805</v>
      </c>
      <c r="E1518" s="39" t="s">
        <v>2208</v>
      </c>
      <c r="F1518" s="37" t="s">
        <v>4373</v>
      </c>
    </row>
    <row r="1519" spans="1:6" ht="14.25" customHeight="1" x14ac:dyDescent="0.2">
      <c r="A1519" s="35" t="s">
        <v>6806</v>
      </c>
      <c r="B1519" s="36" t="s">
        <v>6807</v>
      </c>
      <c r="C1519" s="37">
        <v>20122408</v>
      </c>
      <c r="D1519" s="38" t="s">
        <v>6808</v>
      </c>
      <c r="E1519" s="39" t="s">
        <v>2208</v>
      </c>
      <c r="F1519" s="37" t="s">
        <v>4373</v>
      </c>
    </row>
    <row r="1520" spans="1:6" ht="14.25" customHeight="1" x14ac:dyDescent="0.2">
      <c r="A1520" s="35" t="s">
        <v>6809</v>
      </c>
      <c r="B1520" s="36" t="s">
        <v>6810</v>
      </c>
      <c r="C1520" s="37">
        <v>20122409</v>
      </c>
      <c r="D1520" s="38" t="s">
        <v>6811</v>
      </c>
      <c r="E1520" s="39" t="s">
        <v>2208</v>
      </c>
      <c r="F1520" s="37" t="s">
        <v>4373</v>
      </c>
    </row>
    <row r="1521" spans="1:6" ht="14.25" customHeight="1" x14ac:dyDescent="0.2">
      <c r="A1521" s="35" t="s">
        <v>6812</v>
      </c>
      <c r="B1521" s="36" t="s">
        <v>6813</v>
      </c>
      <c r="C1521" s="37">
        <v>20122410</v>
      </c>
      <c r="D1521" s="38" t="s">
        <v>6812</v>
      </c>
      <c r="E1521" s="39" t="s">
        <v>2208</v>
      </c>
      <c r="F1521" s="37" t="s">
        <v>4373</v>
      </c>
    </row>
    <row r="1522" spans="1:6" ht="14.25" customHeight="1" x14ac:dyDescent="0.2">
      <c r="A1522" s="35" t="s">
        <v>6814</v>
      </c>
      <c r="B1522" s="36" t="s">
        <v>6815</v>
      </c>
      <c r="C1522" s="37">
        <v>20122501</v>
      </c>
      <c r="D1522" s="38" t="s">
        <v>6816</v>
      </c>
      <c r="E1522" s="39" t="s">
        <v>5913</v>
      </c>
      <c r="F1522" s="37" t="s">
        <v>5914</v>
      </c>
    </row>
    <row r="1523" spans="1:6" ht="14.25" customHeight="1" x14ac:dyDescent="0.2">
      <c r="A1523" s="35" t="s">
        <v>6817</v>
      </c>
      <c r="B1523" s="36" t="s">
        <v>6818</v>
      </c>
      <c r="C1523" s="37">
        <v>20122502</v>
      </c>
      <c r="D1523" s="38" t="s">
        <v>6819</v>
      </c>
      <c r="E1523" s="39" t="s">
        <v>5956</v>
      </c>
      <c r="F1523" s="37" t="s">
        <v>5957</v>
      </c>
    </row>
    <row r="1524" spans="1:6" ht="14.25" customHeight="1" x14ac:dyDescent="0.2">
      <c r="A1524" s="35" t="s">
        <v>6820</v>
      </c>
      <c r="B1524" s="36" t="s">
        <v>6821</v>
      </c>
      <c r="C1524" s="37">
        <v>20122503</v>
      </c>
      <c r="D1524" s="38" t="s">
        <v>6822</v>
      </c>
      <c r="E1524" s="39" t="s">
        <v>1951</v>
      </c>
      <c r="F1524" s="37" t="s">
        <v>4369</v>
      </c>
    </row>
    <row r="1525" spans="1:6" ht="14.25" customHeight="1" x14ac:dyDescent="0.2">
      <c r="A1525" s="35" t="s">
        <v>6823</v>
      </c>
      <c r="B1525" s="36" t="s">
        <v>6824</v>
      </c>
      <c r="C1525" s="37">
        <v>20122504</v>
      </c>
      <c r="D1525" s="38" t="s">
        <v>6825</v>
      </c>
      <c r="E1525" s="39" t="s">
        <v>1951</v>
      </c>
      <c r="F1525" s="37" t="s">
        <v>4369</v>
      </c>
    </row>
    <row r="1526" spans="1:6" ht="14.25" customHeight="1" x14ac:dyDescent="0.2">
      <c r="A1526" s="35" t="s">
        <v>6826</v>
      </c>
      <c r="B1526" s="36" t="s">
        <v>6827</v>
      </c>
      <c r="C1526" s="37">
        <v>20122505</v>
      </c>
      <c r="D1526" s="38" t="s">
        <v>6828</v>
      </c>
      <c r="E1526" s="39" t="s">
        <v>1951</v>
      </c>
      <c r="F1526" s="37" t="s">
        <v>4369</v>
      </c>
    </row>
    <row r="1527" spans="1:6" ht="14.25" customHeight="1" x14ac:dyDescent="0.2">
      <c r="A1527" s="35" t="s">
        <v>6829</v>
      </c>
      <c r="B1527" s="36" t="s">
        <v>6830</v>
      </c>
      <c r="C1527" s="37">
        <v>20122506</v>
      </c>
      <c r="D1527" s="38" t="s">
        <v>6831</v>
      </c>
      <c r="E1527" s="39" t="s">
        <v>1951</v>
      </c>
      <c r="F1527" s="37" t="s">
        <v>4369</v>
      </c>
    </row>
    <row r="1528" spans="1:6" ht="14.25" customHeight="1" x14ac:dyDescent="0.2">
      <c r="A1528" s="35" t="s">
        <v>6832</v>
      </c>
      <c r="B1528" s="36" t="s">
        <v>6833</v>
      </c>
      <c r="C1528" s="37">
        <v>20122507</v>
      </c>
      <c r="D1528" s="38" t="s">
        <v>6834</v>
      </c>
      <c r="E1528" s="39" t="s">
        <v>5956</v>
      </c>
      <c r="F1528" s="37" t="s">
        <v>5957</v>
      </c>
    </row>
    <row r="1529" spans="1:6" ht="14.25" customHeight="1" x14ac:dyDescent="0.2">
      <c r="A1529" s="35" t="s">
        <v>6835</v>
      </c>
      <c r="B1529" s="36" t="s">
        <v>6836</v>
      </c>
      <c r="C1529" s="37">
        <v>20122508</v>
      </c>
      <c r="D1529" s="38" t="s">
        <v>6837</v>
      </c>
      <c r="E1529" s="39" t="s">
        <v>5913</v>
      </c>
      <c r="F1529" s="37" t="s">
        <v>5914</v>
      </c>
    </row>
    <row r="1530" spans="1:6" ht="14.25" customHeight="1" x14ac:dyDescent="0.2">
      <c r="A1530" s="35" t="s">
        <v>6838</v>
      </c>
      <c r="B1530" s="36" t="s">
        <v>6839</v>
      </c>
      <c r="C1530" s="37">
        <v>20122509</v>
      </c>
      <c r="D1530" s="38" t="s">
        <v>6840</v>
      </c>
      <c r="E1530" s="39" t="s">
        <v>2223</v>
      </c>
      <c r="F1530" s="37" t="s">
        <v>6841</v>
      </c>
    </row>
    <row r="1531" spans="1:6" ht="14.25" customHeight="1" x14ac:dyDescent="0.2">
      <c r="A1531" s="35" t="s">
        <v>6842</v>
      </c>
      <c r="B1531" s="36" t="s">
        <v>6843</v>
      </c>
      <c r="C1531" s="37">
        <v>20122510</v>
      </c>
      <c r="D1531" s="38" t="s">
        <v>6844</v>
      </c>
      <c r="E1531" s="39" t="s">
        <v>1951</v>
      </c>
      <c r="F1531" s="37" t="s">
        <v>4369</v>
      </c>
    </row>
    <row r="1532" spans="1:6" ht="14.25" customHeight="1" x14ac:dyDescent="0.2">
      <c r="A1532" s="35" t="s">
        <v>6845</v>
      </c>
      <c r="B1532" s="36" t="s">
        <v>6843</v>
      </c>
      <c r="C1532" s="37">
        <v>20122511</v>
      </c>
      <c r="D1532" s="38" t="s">
        <v>6846</v>
      </c>
      <c r="E1532" s="39" t="s">
        <v>1951</v>
      </c>
      <c r="F1532" s="37" t="s">
        <v>4369</v>
      </c>
    </row>
    <row r="1533" spans="1:6" ht="14.25" customHeight="1" x14ac:dyDescent="0.2">
      <c r="A1533" s="35" t="s">
        <v>6847</v>
      </c>
      <c r="B1533" s="36" t="s">
        <v>6848</v>
      </c>
      <c r="C1533" s="37">
        <v>20122512</v>
      </c>
      <c r="D1533" s="38" t="s">
        <v>6847</v>
      </c>
      <c r="E1533" s="39" t="s">
        <v>1951</v>
      </c>
      <c r="F1533" s="37" t="s">
        <v>4369</v>
      </c>
    </row>
    <row r="1534" spans="1:6" ht="14.25" customHeight="1" x14ac:dyDescent="0.2">
      <c r="A1534" s="35" t="s">
        <v>6849</v>
      </c>
      <c r="B1534" s="36" t="s">
        <v>6850</v>
      </c>
      <c r="C1534" s="37">
        <v>20122513</v>
      </c>
      <c r="D1534" s="38" t="s">
        <v>6851</v>
      </c>
      <c r="E1534" s="39" t="s">
        <v>1951</v>
      </c>
      <c r="F1534" s="37" t="s">
        <v>4369</v>
      </c>
    </row>
    <row r="1535" spans="1:6" ht="14.25" customHeight="1" x14ac:dyDescent="0.2">
      <c r="A1535" s="35" t="s">
        <v>6852</v>
      </c>
      <c r="B1535" s="36" t="s">
        <v>6853</v>
      </c>
      <c r="C1535" s="37">
        <v>20122514</v>
      </c>
      <c r="D1535" s="38" t="s">
        <v>6854</v>
      </c>
      <c r="E1535" s="39" t="s">
        <v>6621</v>
      </c>
      <c r="F1535" s="37" t="s">
        <v>6622</v>
      </c>
    </row>
    <row r="1536" spans="1:6" ht="14.25" customHeight="1" x14ac:dyDescent="0.2">
      <c r="A1536" s="35" t="s">
        <v>6855</v>
      </c>
      <c r="B1536" s="36" t="s">
        <v>6821</v>
      </c>
      <c r="C1536" s="37">
        <v>20122515</v>
      </c>
      <c r="D1536" s="38" t="s">
        <v>6856</v>
      </c>
      <c r="E1536" s="39" t="s">
        <v>1951</v>
      </c>
      <c r="F1536" s="37" t="s">
        <v>4369</v>
      </c>
    </row>
    <row r="1537" spans="1:6" ht="14.25" customHeight="1" x14ac:dyDescent="0.2">
      <c r="A1537" s="35" t="s">
        <v>6857</v>
      </c>
      <c r="B1537" s="36" t="s">
        <v>6858</v>
      </c>
      <c r="C1537" s="37">
        <v>20122601</v>
      </c>
      <c r="D1537" s="38" t="s">
        <v>6857</v>
      </c>
      <c r="E1537" s="39" t="s">
        <v>6080</v>
      </c>
      <c r="F1537" s="37" t="s">
        <v>6081</v>
      </c>
    </row>
    <row r="1538" spans="1:6" ht="14.25" customHeight="1" x14ac:dyDescent="0.2">
      <c r="A1538" s="35" t="s">
        <v>6859</v>
      </c>
      <c r="B1538" s="36" t="s">
        <v>6860</v>
      </c>
      <c r="C1538" s="37">
        <v>20122602</v>
      </c>
      <c r="D1538" s="38" t="s">
        <v>6861</v>
      </c>
      <c r="E1538" s="39" t="s">
        <v>6080</v>
      </c>
      <c r="F1538" s="37" t="s">
        <v>6081</v>
      </c>
    </row>
    <row r="1539" spans="1:6" ht="14.25" customHeight="1" x14ac:dyDescent="0.2">
      <c r="A1539" s="35" t="s">
        <v>6862</v>
      </c>
      <c r="B1539" s="36" t="s">
        <v>6863</v>
      </c>
      <c r="C1539" s="37">
        <v>20122603</v>
      </c>
      <c r="D1539" s="38" t="s">
        <v>6864</v>
      </c>
      <c r="E1539" s="39" t="s">
        <v>6080</v>
      </c>
      <c r="F1539" s="37" t="s">
        <v>6081</v>
      </c>
    </row>
    <row r="1540" spans="1:6" ht="14.25" customHeight="1" x14ac:dyDescent="0.2">
      <c r="A1540" s="35" t="s">
        <v>6865</v>
      </c>
      <c r="B1540" s="36" t="s">
        <v>6866</v>
      </c>
      <c r="C1540" s="37">
        <v>20122604</v>
      </c>
      <c r="D1540" s="38" t="s">
        <v>6867</v>
      </c>
      <c r="E1540" s="39" t="s">
        <v>6080</v>
      </c>
      <c r="F1540" s="37" t="s">
        <v>6081</v>
      </c>
    </row>
    <row r="1541" spans="1:6" ht="14.25" customHeight="1" x14ac:dyDescent="0.2">
      <c r="A1541" s="35" t="s">
        <v>6868</v>
      </c>
      <c r="B1541" s="36" t="s">
        <v>6869</v>
      </c>
      <c r="C1541" s="37">
        <v>20122605</v>
      </c>
      <c r="D1541" s="38" t="s">
        <v>6870</v>
      </c>
      <c r="E1541" s="39" t="s">
        <v>6080</v>
      </c>
      <c r="F1541" s="37" t="s">
        <v>6081</v>
      </c>
    </row>
    <row r="1542" spans="1:6" ht="14.25" customHeight="1" x14ac:dyDescent="0.2">
      <c r="A1542" s="35" t="s">
        <v>6871</v>
      </c>
      <c r="B1542" s="36" t="s">
        <v>6872</v>
      </c>
      <c r="C1542" s="37">
        <v>20122606</v>
      </c>
      <c r="D1542" s="38" t="s">
        <v>6873</v>
      </c>
      <c r="E1542" s="39" t="s">
        <v>6080</v>
      </c>
      <c r="F1542" s="37" t="s">
        <v>6081</v>
      </c>
    </row>
    <row r="1543" spans="1:6" ht="14.25" customHeight="1" x14ac:dyDescent="0.2">
      <c r="A1543" s="35" t="s">
        <v>6874</v>
      </c>
      <c r="B1543" s="36" t="s">
        <v>6875</v>
      </c>
      <c r="C1543" s="37">
        <v>20122607</v>
      </c>
      <c r="D1543" s="38" t="s">
        <v>6876</v>
      </c>
      <c r="E1543" s="39" t="s">
        <v>6080</v>
      </c>
      <c r="F1543" s="37" t="s">
        <v>6081</v>
      </c>
    </row>
    <row r="1544" spans="1:6" ht="14.25" customHeight="1" x14ac:dyDescent="0.2">
      <c r="A1544" s="35" t="s">
        <v>6877</v>
      </c>
      <c r="B1544" s="36" t="s">
        <v>6878</v>
      </c>
      <c r="C1544" s="37">
        <v>20122608</v>
      </c>
      <c r="D1544" s="38" t="s">
        <v>6877</v>
      </c>
      <c r="E1544" s="39" t="s">
        <v>6080</v>
      </c>
      <c r="F1544" s="37" t="s">
        <v>6081</v>
      </c>
    </row>
    <row r="1545" spans="1:6" ht="14.25" customHeight="1" x14ac:dyDescent="0.2">
      <c r="A1545" s="35" t="s">
        <v>6879</v>
      </c>
      <c r="B1545" s="36" t="s">
        <v>6880</v>
      </c>
      <c r="C1545" s="37">
        <v>20122609</v>
      </c>
      <c r="D1545" s="38" t="s">
        <v>6879</v>
      </c>
      <c r="E1545" s="39" t="s">
        <v>6080</v>
      </c>
      <c r="F1545" s="37" t="s">
        <v>6081</v>
      </c>
    </row>
    <row r="1546" spans="1:6" ht="14.25" customHeight="1" x14ac:dyDescent="0.2">
      <c r="A1546" s="35" t="s">
        <v>6881</v>
      </c>
      <c r="B1546" s="36" t="s">
        <v>6882</v>
      </c>
      <c r="C1546" s="37">
        <v>20122610</v>
      </c>
      <c r="D1546" s="38" t="s">
        <v>6883</v>
      </c>
      <c r="E1546" s="39" t="s">
        <v>6080</v>
      </c>
      <c r="F1546" s="37" t="s">
        <v>6081</v>
      </c>
    </row>
    <row r="1547" spans="1:6" ht="14.25" customHeight="1" x14ac:dyDescent="0.2">
      <c r="A1547" s="35" t="s">
        <v>6884</v>
      </c>
      <c r="B1547" s="36" t="s">
        <v>6885</v>
      </c>
      <c r="C1547" s="37">
        <v>20122611</v>
      </c>
      <c r="D1547" s="38" t="s">
        <v>6884</v>
      </c>
      <c r="E1547" s="39" t="s">
        <v>6080</v>
      </c>
      <c r="F1547" s="37" t="s">
        <v>6081</v>
      </c>
    </row>
    <row r="1548" spans="1:6" ht="14.25" customHeight="1" x14ac:dyDescent="0.2">
      <c r="A1548" s="35" t="s">
        <v>6886</v>
      </c>
      <c r="B1548" s="36" t="s">
        <v>6887</v>
      </c>
      <c r="C1548" s="37">
        <v>20122612</v>
      </c>
      <c r="D1548" s="38" t="s">
        <v>6886</v>
      </c>
      <c r="E1548" s="39" t="s">
        <v>6080</v>
      </c>
      <c r="F1548" s="37" t="s">
        <v>6081</v>
      </c>
    </row>
    <row r="1549" spans="1:6" ht="14.25" customHeight="1" x14ac:dyDescent="0.2">
      <c r="A1549" s="35" t="s">
        <v>6888</v>
      </c>
      <c r="B1549" s="36" t="s">
        <v>6889</v>
      </c>
      <c r="C1549" s="37">
        <v>20122613</v>
      </c>
      <c r="D1549" s="38" t="s">
        <v>6888</v>
      </c>
      <c r="E1549" s="39" t="s">
        <v>6080</v>
      </c>
      <c r="F1549" s="37" t="s">
        <v>6081</v>
      </c>
    </row>
    <row r="1550" spans="1:6" ht="14.25" customHeight="1" x14ac:dyDescent="0.2">
      <c r="A1550" s="35" t="s">
        <v>6890</v>
      </c>
      <c r="B1550" s="36" t="s">
        <v>6891</v>
      </c>
      <c r="C1550" s="37">
        <v>20122614</v>
      </c>
      <c r="D1550" s="38" t="s">
        <v>6892</v>
      </c>
      <c r="E1550" s="39" t="s">
        <v>6080</v>
      </c>
      <c r="F1550" s="37" t="s">
        <v>6081</v>
      </c>
    </row>
    <row r="1551" spans="1:6" ht="14.25" customHeight="1" x14ac:dyDescent="0.2">
      <c r="A1551" s="35" t="s">
        <v>6893</v>
      </c>
      <c r="B1551" s="36" t="s">
        <v>6894</v>
      </c>
      <c r="C1551" s="37">
        <v>20122615</v>
      </c>
      <c r="D1551" s="38" t="s">
        <v>6893</v>
      </c>
      <c r="E1551" s="39" t="s">
        <v>6080</v>
      </c>
      <c r="F1551" s="37" t="s">
        <v>6081</v>
      </c>
    </row>
    <row r="1552" spans="1:6" ht="14.25" customHeight="1" x14ac:dyDescent="0.2">
      <c r="A1552" s="35" t="s">
        <v>6895</v>
      </c>
      <c r="B1552" s="36" t="s">
        <v>6896</v>
      </c>
      <c r="C1552" s="37">
        <v>20122616</v>
      </c>
      <c r="D1552" s="38" t="s">
        <v>6895</v>
      </c>
      <c r="E1552" s="39" t="s">
        <v>6080</v>
      </c>
      <c r="F1552" s="37" t="s">
        <v>6081</v>
      </c>
    </row>
    <row r="1553" spans="1:6" ht="14.25" customHeight="1" x14ac:dyDescent="0.2">
      <c r="A1553" s="35" t="s">
        <v>6897</v>
      </c>
      <c r="B1553" s="36" t="s">
        <v>6898</v>
      </c>
      <c r="C1553" s="37">
        <v>20122617</v>
      </c>
      <c r="D1553" s="38" t="s">
        <v>6899</v>
      </c>
      <c r="E1553" s="39" t="s">
        <v>6080</v>
      </c>
      <c r="F1553" s="37" t="s">
        <v>6081</v>
      </c>
    </row>
    <row r="1554" spans="1:6" ht="14.25" customHeight="1" x14ac:dyDescent="0.2">
      <c r="A1554" s="35" t="s">
        <v>6900</v>
      </c>
      <c r="B1554" s="36" t="s">
        <v>6901</v>
      </c>
      <c r="C1554" s="37">
        <v>20122618</v>
      </c>
      <c r="D1554" s="38" t="s">
        <v>6900</v>
      </c>
      <c r="E1554" s="39" t="s">
        <v>6080</v>
      </c>
      <c r="F1554" s="37" t="s">
        <v>6081</v>
      </c>
    </row>
    <row r="1555" spans="1:6" ht="14.25" customHeight="1" x14ac:dyDescent="0.2">
      <c r="A1555" s="35" t="s">
        <v>6902</v>
      </c>
      <c r="B1555" s="36" t="s">
        <v>6903</v>
      </c>
      <c r="C1555" s="37">
        <v>20122619</v>
      </c>
      <c r="D1555" s="38" t="s">
        <v>6902</v>
      </c>
      <c r="E1555" s="39" t="s">
        <v>6080</v>
      </c>
      <c r="F1555" s="37" t="s">
        <v>6081</v>
      </c>
    </row>
    <row r="1556" spans="1:6" ht="14.25" customHeight="1" x14ac:dyDescent="0.2">
      <c r="A1556" s="35" t="s">
        <v>6904</v>
      </c>
      <c r="B1556" s="36" t="s">
        <v>6905</v>
      </c>
      <c r="C1556" s="37">
        <v>20122620</v>
      </c>
      <c r="D1556" s="38" t="s">
        <v>6904</v>
      </c>
      <c r="E1556" s="39" t="s">
        <v>6080</v>
      </c>
      <c r="F1556" s="37" t="s">
        <v>6081</v>
      </c>
    </row>
    <row r="1557" spans="1:6" ht="14.25" customHeight="1" x14ac:dyDescent="0.2">
      <c r="A1557" s="35" t="s">
        <v>6906</v>
      </c>
      <c r="B1557" s="36" t="s">
        <v>6907</v>
      </c>
      <c r="C1557" s="37">
        <v>20122621</v>
      </c>
      <c r="D1557" s="38" t="s">
        <v>6906</v>
      </c>
      <c r="E1557" s="39" t="s">
        <v>6080</v>
      </c>
      <c r="F1557" s="37" t="s">
        <v>6081</v>
      </c>
    </row>
    <row r="1558" spans="1:6" ht="14.25" customHeight="1" x14ac:dyDescent="0.2">
      <c r="A1558" s="35" t="s">
        <v>6908</v>
      </c>
      <c r="B1558" s="36" t="s">
        <v>6909</v>
      </c>
      <c r="C1558" s="37">
        <v>20122622</v>
      </c>
      <c r="D1558" s="38" t="s">
        <v>6908</v>
      </c>
      <c r="E1558" s="39" t="s">
        <v>6080</v>
      </c>
      <c r="F1558" s="37" t="s">
        <v>6081</v>
      </c>
    </row>
    <row r="1559" spans="1:6" ht="14.25" customHeight="1" x14ac:dyDescent="0.2">
      <c r="A1559" s="35" t="s">
        <v>6910</v>
      </c>
      <c r="B1559" s="36" t="s">
        <v>6911</v>
      </c>
      <c r="C1559" s="37">
        <v>20122623</v>
      </c>
      <c r="D1559" s="38" t="s">
        <v>6912</v>
      </c>
      <c r="E1559" s="39" t="s">
        <v>2015</v>
      </c>
      <c r="F1559" s="37" t="s">
        <v>6913</v>
      </c>
    </row>
    <row r="1560" spans="1:6" ht="14.25" customHeight="1" x14ac:dyDescent="0.2">
      <c r="A1560" s="35" t="s">
        <v>6914</v>
      </c>
      <c r="B1560" s="36" t="s">
        <v>6915</v>
      </c>
      <c r="C1560" s="37">
        <v>20122701</v>
      </c>
      <c r="D1560" s="38" t="s">
        <v>6916</v>
      </c>
      <c r="E1560" s="39" t="s">
        <v>1951</v>
      </c>
      <c r="F1560" s="37" t="s">
        <v>4369</v>
      </c>
    </row>
    <row r="1561" spans="1:6" ht="14.25" customHeight="1" x14ac:dyDescent="0.2">
      <c r="A1561" s="35" t="s">
        <v>6917</v>
      </c>
      <c r="B1561" s="36" t="s">
        <v>6918</v>
      </c>
      <c r="C1561" s="37">
        <v>20122702</v>
      </c>
      <c r="D1561" s="38" t="s">
        <v>6919</v>
      </c>
      <c r="E1561" s="39" t="s">
        <v>1951</v>
      </c>
      <c r="F1561" s="37" t="s">
        <v>4369</v>
      </c>
    </row>
    <row r="1562" spans="1:6" ht="14.25" customHeight="1" x14ac:dyDescent="0.2">
      <c r="A1562" s="35" t="s">
        <v>6920</v>
      </c>
      <c r="B1562" s="36" t="s">
        <v>6921</v>
      </c>
      <c r="C1562" s="37">
        <v>20122703</v>
      </c>
      <c r="D1562" s="38" t="s">
        <v>6922</v>
      </c>
      <c r="E1562" s="39" t="s">
        <v>1951</v>
      </c>
      <c r="F1562" s="37" t="s">
        <v>4369</v>
      </c>
    </row>
    <row r="1563" spans="1:6" ht="14.25" customHeight="1" x14ac:dyDescent="0.2">
      <c r="A1563" s="35" t="s">
        <v>6923</v>
      </c>
      <c r="B1563" s="36" t="s">
        <v>6924</v>
      </c>
      <c r="C1563" s="37">
        <v>20122704</v>
      </c>
      <c r="D1563" s="38" t="s">
        <v>6923</v>
      </c>
      <c r="E1563" s="39" t="s">
        <v>1951</v>
      </c>
      <c r="F1563" s="37" t="s">
        <v>4369</v>
      </c>
    </row>
    <row r="1564" spans="1:6" ht="14.25" customHeight="1" x14ac:dyDescent="0.2">
      <c r="A1564" s="35" t="s">
        <v>6925</v>
      </c>
      <c r="B1564" s="36" t="s">
        <v>6926</v>
      </c>
      <c r="C1564" s="37">
        <v>20122705</v>
      </c>
      <c r="D1564" s="38" t="s">
        <v>6927</v>
      </c>
      <c r="E1564" s="39" t="s">
        <v>1951</v>
      </c>
      <c r="F1564" s="37" t="s">
        <v>4369</v>
      </c>
    </row>
    <row r="1565" spans="1:6" ht="14.25" customHeight="1" x14ac:dyDescent="0.2">
      <c r="A1565" s="35" t="s">
        <v>6928</v>
      </c>
      <c r="B1565" s="36" t="s">
        <v>6929</v>
      </c>
      <c r="C1565" s="37">
        <v>20122706</v>
      </c>
      <c r="D1565" s="38" t="s">
        <v>6930</v>
      </c>
      <c r="E1565" s="39" t="s">
        <v>1951</v>
      </c>
      <c r="F1565" s="37" t="s">
        <v>4369</v>
      </c>
    </row>
    <row r="1566" spans="1:6" ht="14.25" customHeight="1" x14ac:dyDescent="0.2">
      <c r="A1566" s="35" t="s">
        <v>6931</v>
      </c>
      <c r="B1566" s="36" t="s">
        <v>6932</v>
      </c>
      <c r="C1566" s="37">
        <v>20122707</v>
      </c>
      <c r="D1566" s="38" t="s">
        <v>6933</v>
      </c>
      <c r="E1566" s="39" t="s">
        <v>2208</v>
      </c>
      <c r="F1566" s="37" t="s">
        <v>4373</v>
      </c>
    </row>
    <row r="1567" spans="1:6" ht="14.25" customHeight="1" x14ac:dyDescent="0.2">
      <c r="A1567" s="35" t="s">
        <v>6934</v>
      </c>
      <c r="B1567" s="36" t="s">
        <v>6935</v>
      </c>
      <c r="C1567" s="37">
        <v>20122708</v>
      </c>
      <c r="D1567" s="38" t="s">
        <v>6936</v>
      </c>
      <c r="E1567" s="39" t="s">
        <v>1951</v>
      </c>
      <c r="F1567" s="37" t="s">
        <v>4369</v>
      </c>
    </row>
    <row r="1568" spans="1:6" ht="14.25" customHeight="1" x14ac:dyDescent="0.2">
      <c r="A1568" s="35" t="s">
        <v>6937</v>
      </c>
      <c r="B1568" s="36" t="s">
        <v>6938</v>
      </c>
      <c r="C1568" s="37">
        <v>20122709</v>
      </c>
      <c r="D1568" s="38" t="s">
        <v>6939</v>
      </c>
      <c r="E1568" s="39" t="s">
        <v>1956</v>
      </c>
      <c r="F1568" s="37" t="s">
        <v>6070</v>
      </c>
    </row>
    <row r="1569" spans="1:6" ht="14.25" customHeight="1" x14ac:dyDescent="0.2">
      <c r="A1569" s="35" t="s">
        <v>6940</v>
      </c>
      <c r="B1569" s="36" t="s">
        <v>6941</v>
      </c>
      <c r="C1569" s="37">
        <v>20122801</v>
      </c>
      <c r="D1569" s="38" t="s">
        <v>6942</v>
      </c>
      <c r="E1569" s="39" t="s">
        <v>2208</v>
      </c>
      <c r="F1569" s="37" t="s">
        <v>4373</v>
      </c>
    </row>
    <row r="1570" spans="1:6" ht="14.25" customHeight="1" x14ac:dyDescent="0.2">
      <c r="A1570" s="35" t="s">
        <v>6943</v>
      </c>
      <c r="B1570" s="36" t="s">
        <v>6944</v>
      </c>
      <c r="C1570" s="37">
        <v>20122802</v>
      </c>
      <c r="D1570" s="38" t="s">
        <v>6945</v>
      </c>
      <c r="E1570" s="39" t="s">
        <v>2208</v>
      </c>
      <c r="F1570" s="37" t="s">
        <v>4373</v>
      </c>
    </row>
    <row r="1571" spans="1:6" ht="14.25" customHeight="1" x14ac:dyDescent="0.2">
      <c r="A1571" s="35" t="s">
        <v>6946</v>
      </c>
      <c r="B1571" s="36" t="s">
        <v>6947</v>
      </c>
      <c r="C1571" s="37">
        <v>20122803</v>
      </c>
      <c r="D1571" s="38" t="s">
        <v>6948</v>
      </c>
      <c r="E1571" s="39" t="s">
        <v>2208</v>
      </c>
      <c r="F1571" s="37" t="s">
        <v>4373</v>
      </c>
    </row>
    <row r="1572" spans="1:6" ht="14.25" customHeight="1" x14ac:dyDescent="0.2">
      <c r="A1572" s="35" t="s">
        <v>6949</v>
      </c>
      <c r="B1572" s="36" t="s">
        <v>6950</v>
      </c>
      <c r="C1572" s="37">
        <v>20122804</v>
      </c>
      <c r="D1572" s="38" t="s">
        <v>6951</v>
      </c>
      <c r="E1572" s="39" t="s">
        <v>2208</v>
      </c>
      <c r="F1572" s="37" t="s">
        <v>4373</v>
      </c>
    </row>
    <row r="1573" spans="1:6" ht="14.25" customHeight="1" x14ac:dyDescent="0.2">
      <c r="A1573" s="35" t="s">
        <v>6952</v>
      </c>
      <c r="B1573" s="36" t="s">
        <v>6953</v>
      </c>
      <c r="C1573" s="37">
        <v>20122806</v>
      </c>
      <c r="D1573" s="38" t="s">
        <v>6952</v>
      </c>
      <c r="E1573" s="39" t="s">
        <v>5888</v>
      </c>
      <c r="F1573" s="37" t="s">
        <v>5889</v>
      </c>
    </row>
    <row r="1574" spans="1:6" ht="14.25" customHeight="1" x14ac:dyDescent="0.2">
      <c r="A1574" s="35" t="s">
        <v>6954</v>
      </c>
      <c r="B1574" s="36" t="s">
        <v>6955</v>
      </c>
      <c r="C1574" s="37">
        <v>20122807</v>
      </c>
      <c r="D1574" s="38" t="s">
        <v>6956</v>
      </c>
      <c r="E1574" s="39" t="s">
        <v>2208</v>
      </c>
      <c r="F1574" s="37" t="s">
        <v>4373</v>
      </c>
    </row>
    <row r="1575" spans="1:6" ht="14.25" customHeight="1" x14ac:dyDescent="0.2">
      <c r="A1575" s="35" t="s">
        <v>6957</v>
      </c>
      <c r="B1575" s="36" t="s">
        <v>6958</v>
      </c>
      <c r="C1575" s="37">
        <v>20122808</v>
      </c>
      <c r="D1575" s="38" t="s">
        <v>6959</v>
      </c>
      <c r="E1575" s="39" t="s">
        <v>2208</v>
      </c>
      <c r="F1575" s="37" t="s">
        <v>4373</v>
      </c>
    </row>
    <row r="1576" spans="1:6" ht="14.25" customHeight="1" x14ac:dyDescent="0.2">
      <c r="A1576" s="35" t="s">
        <v>6960</v>
      </c>
      <c r="B1576" s="36" t="s">
        <v>6961</v>
      </c>
      <c r="C1576" s="37">
        <v>20122809</v>
      </c>
      <c r="D1576" s="38" t="s">
        <v>6962</v>
      </c>
      <c r="E1576" s="39" t="s">
        <v>2208</v>
      </c>
      <c r="F1576" s="37" t="s">
        <v>4373</v>
      </c>
    </row>
    <row r="1577" spans="1:6" ht="14.25" customHeight="1" x14ac:dyDescent="0.2">
      <c r="A1577" s="35" t="s">
        <v>6963</v>
      </c>
      <c r="B1577" s="36" t="s">
        <v>6964</v>
      </c>
      <c r="C1577" s="37">
        <v>20122810</v>
      </c>
      <c r="D1577" s="38" t="s">
        <v>6965</v>
      </c>
      <c r="E1577" s="39" t="s">
        <v>6966</v>
      </c>
      <c r="F1577" s="37" t="s">
        <v>6967</v>
      </c>
    </row>
    <row r="1578" spans="1:6" ht="14.25" customHeight="1" x14ac:dyDescent="0.2">
      <c r="A1578" s="35" t="s">
        <v>6968</v>
      </c>
      <c r="B1578" s="36" t="s">
        <v>6969</v>
      </c>
      <c r="C1578" s="37">
        <v>20122811</v>
      </c>
      <c r="D1578" s="38" t="s">
        <v>6970</v>
      </c>
      <c r="E1578" s="39" t="s">
        <v>2208</v>
      </c>
      <c r="F1578" s="37" t="s">
        <v>4373</v>
      </c>
    </row>
    <row r="1579" spans="1:6" ht="14.25" customHeight="1" x14ac:dyDescent="0.2">
      <c r="A1579" s="35" t="s">
        <v>6971</v>
      </c>
      <c r="B1579" s="36" t="s">
        <v>6972</v>
      </c>
      <c r="C1579" s="37">
        <v>20122812</v>
      </c>
      <c r="D1579" s="38" t="s">
        <v>6973</v>
      </c>
      <c r="E1579" s="39" t="s">
        <v>1951</v>
      </c>
      <c r="F1579" s="37" t="s">
        <v>4369</v>
      </c>
    </row>
    <row r="1580" spans="1:6" ht="14.25" customHeight="1" x14ac:dyDescent="0.2">
      <c r="A1580" s="35" t="s">
        <v>6974</v>
      </c>
      <c r="B1580" s="36" t="s">
        <v>6975</v>
      </c>
      <c r="C1580" s="37">
        <v>20122813</v>
      </c>
      <c r="D1580" s="38" t="s">
        <v>6974</v>
      </c>
      <c r="E1580" s="39" t="s">
        <v>5913</v>
      </c>
      <c r="F1580" s="37" t="s">
        <v>5914</v>
      </c>
    </row>
    <row r="1581" spans="1:6" ht="14.25" customHeight="1" x14ac:dyDescent="0.2">
      <c r="A1581" s="35" t="s">
        <v>6976</v>
      </c>
      <c r="B1581" s="36" t="s">
        <v>6977</v>
      </c>
      <c r="C1581" s="37">
        <v>20122814</v>
      </c>
      <c r="D1581" s="38" t="s">
        <v>6978</v>
      </c>
      <c r="E1581" s="39" t="s">
        <v>5913</v>
      </c>
      <c r="F1581" s="37" t="s">
        <v>5914</v>
      </c>
    </row>
    <row r="1582" spans="1:6" ht="14.25" customHeight="1" x14ac:dyDescent="0.2">
      <c r="A1582" s="35" t="s">
        <v>6979</v>
      </c>
      <c r="B1582" s="36" t="s">
        <v>6980</v>
      </c>
      <c r="C1582" s="37">
        <v>20122815</v>
      </c>
      <c r="D1582" s="38" t="s">
        <v>6981</v>
      </c>
      <c r="E1582" s="39" t="s">
        <v>5913</v>
      </c>
      <c r="F1582" s="37" t="s">
        <v>5914</v>
      </c>
    </row>
    <row r="1583" spans="1:6" ht="14.25" customHeight="1" x14ac:dyDescent="0.2">
      <c r="A1583" s="35" t="s">
        <v>6982</v>
      </c>
      <c r="B1583" s="36" t="s">
        <v>6983</v>
      </c>
      <c r="C1583" s="37">
        <v>20122816</v>
      </c>
      <c r="D1583" s="38" t="s">
        <v>6984</v>
      </c>
      <c r="E1583" s="39" t="s">
        <v>2208</v>
      </c>
      <c r="F1583" s="37" t="s">
        <v>4373</v>
      </c>
    </row>
    <row r="1584" spans="1:6" ht="14.25" customHeight="1" x14ac:dyDescent="0.2">
      <c r="A1584" s="35" t="s">
        <v>6985</v>
      </c>
      <c r="B1584" s="36" t="s">
        <v>6986</v>
      </c>
      <c r="C1584" s="37">
        <v>20122817</v>
      </c>
      <c r="D1584" s="38" t="s">
        <v>6987</v>
      </c>
      <c r="E1584" s="39" t="s">
        <v>2208</v>
      </c>
      <c r="F1584" s="37" t="s">
        <v>4373</v>
      </c>
    </row>
    <row r="1585" spans="1:6" ht="14.25" customHeight="1" x14ac:dyDescent="0.2">
      <c r="A1585" s="35" t="s">
        <v>6988</v>
      </c>
      <c r="B1585" s="36" t="s">
        <v>6989</v>
      </c>
      <c r="C1585" s="37">
        <v>20122818</v>
      </c>
      <c r="D1585" s="38" t="s">
        <v>6990</v>
      </c>
      <c r="E1585" s="39" t="s">
        <v>2208</v>
      </c>
      <c r="F1585" s="37" t="s">
        <v>4373</v>
      </c>
    </row>
    <row r="1586" spans="1:6" ht="14.25" customHeight="1" x14ac:dyDescent="0.2">
      <c r="A1586" s="35" t="s">
        <v>6991</v>
      </c>
      <c r="B1586" s="36" t="s">
        <v>6992</v>
      </c>
      <c r="C1586" s="37">
        <v>20122819</v>
      </c>
      <c r="D1586" s="38" t="s">
        <v>6993</v>
      </c>
      <c r="E1586" s="39" t="s">
        <v>2208</v>
      </c>
      <c r="F1586" s="37" t="s">
        <v>4373</v>
      </c>
    </row>
    <row r="1587" spans="1:6" ht="14.25" customHeight="1" x14ac:dyDescent="0.2">
      <c r="A1587" s="35" t="s">
        <v>6994</v>
      </c>
      <c r="B1587" s="36" t="s">
        <v>6995</v>
      </c>
      <c r="C1587" s="37">
        <v>20122820</v>
      </c>
      <c r="D1587" s="38" t="s">
        <v>6996</v>
      </c>
      <c r="E1587" s="39" t="s">
        <v>2208</v>
      </c>
      <c r="F1587" s="37" t="s">
        <v>4373</v>
      </c>
    </row>
    <row r="1588" spans="1:6" ht="14.25" customHeight="1" x14ac:dyDescent="0.2">
      <c r="A1588" s="35" t="s">
        <v>6997</v>
      </c>
      <c r="B1588" s="36" t="s">
        <v>6998</v>
      </c>
      <c r="C1588" s="37">
        <v>20122821</v>
      </c>
      <c r="D1588" s="38" t="s">
        <v>6999</v>
      </c>
      <c r="E1588" s="39" t="s">
        <v>2208</v>
      </c>
      <c r="F1588" s="37" t="s">
        <v>4373</v>
      </c>
    </row>
    <row r="1589" spans="1:6" ht="14.25" customHeight="1" x14ac:dyDescent="0.2">
      <c r="A1589" s="35" t="s">
        <v>7000</v>
      </c>
      <c r="B1589" s="36" t="s">
        <v>7001</v>
      </c>
      <c r="C1589" s="37">
        <v>20122822</v>
      </c>
      <c r="D1589" s="38" t="s">
        <v>7002</v>
      </c>
      <c r="E1589" s="39" t="s">
        <v>2208</v>
      </c>
      <c r="F1589" s="37" t="s">
        <v>4373</v>
      </c>
    </row>
    <row r="1590" spans="1:6" ht="14.25" customHeight="1" x14ac:dyDescent="0.2">
      <c r="A1590" s="35" t="s">
        <v>7003</v>
      </c>
      <c r="B1590" s="36" t="s">
        <v>7004</v>
      </c>
      <c r="C1590" s="37">
        <v>20122823</v>
      </c>
      <c r="D1590" s="38" t="s">
        <v>7005</v>
      </c>
      <c r="E1590" s="39" t="s">
        <v>2208</v>
      </c>
      <c r="F1590" s="37" t="s">
        <v>4373</v>
      </c>
    </row>
    <row r="1591" spans="1:6" ht="14.25" customHeight="1" x14ac:dyDescent="0.2">
      <c r="A1591" s="35" t="s">
        <v>7006</v>
      </c>
      <c r="B1591" s="36" t="s">
        <v>7007</v>
      </c>
      <c r="C1591" s="37">
        <v>20122824</v>
      </c>
      <c r="D1591" s="38" t="s">
        <v>7008</v>
      </c>
      <c r="E1591" s="39" t="s">
        <v>2208</v>
      </c>
      <c r="F1591" s="37" t="s">
        <v>4373</v>
      </c>
    </row>
    <row r="1592" spans="1:6" ht="14.25" customHeight="1" x14ac:dyDescent="0.2">
      <c r="A1592" s="35" t="s">
        <v>7009</v>
      </c>
      <c r="B1592" s="36" t="s">
        <v>7010</v>
      </c>
      <c r="C1592" s="37">
        <v>20122825</v>
      </c>
      <c r="D1592" s="38" t="s">
        <v>7011</v>
      </c>
      <c r="E1592" s="39" t="s">
        <v>6966</v>
      </c>
      <c r="F1592" s="37" t="s">
        <v>6967</v>
      </c>
    </row>
    <row r="1593" spans="1:6" ht="14.25" customHeight="1" x14ac:dyDescent="0.2">
      <c r="A1593" s="35" t="s">
        <v>7012</v>
      </c>
      <c r="B1593" s="36" t="s">
        <v>7013</v>
      </c>
      <c r="C1593" s="37">
        <v>20122826</v>
      </c>
      <c r="D1593" s="38" t="s">
        <v>7014</v>
      </c>
      <c r="E1593" s="39" t="s">
        <v>2208</v>
      </c>
      <c r="F1593" s="37" t="s">
        <v>4373</v>
      </c>
    </row>
    <row r="1594" spans="1:6" ht="14.25" customHeight="1" x14ac:dyDescent="0.2">
      <c r="A1594" s="35" t="s">
        <v>7015</v>
      </c>
      <c r="B1594" s="36" t="s">
        <v>7016</v>
      </c>
      <c r="C1594" s="37">
        <v>20122827</v>
      </c>
      <c r="D1594" s="38" t="s">
        <v>7017</v>
      </c>
      <c r="E1594" s="39" t="s">
        <v>1956</v>
      </c>
      <c r="F1594" s="37" t="s">
        <v>6070</v>
      </c>
    </row>
    <row r="1595" spans="1:6" ht="14.25" customHeight="1" x14ac:dyDescent="0.2">
      <c r="A1595" s="35" t="s">
        <v>7018</v>
      </c>
      <c r="B1595" s="36" t="s">
        <v>7019</v>
      </c>
      <c r="C1595" s="37">
        <v>20122828</v>
      </c>
      <c r="D1595" s="38" t="s">
        <v>7020</v>
      </c>
      <c r="E1595" s="39" t="s">
        <v>2208</v>
      </c>
      <c r="F1595" s="37" t="s">
        <v>4373</v>
      </c>
    </row>
    <row r="1596" spans="1:6" ht="14.25" customHeight="1" x14ac:dyDescent="0.2">
      <c r="A1596" s="35" t="s">
        <v>7021</v>
      </c>
      <c r="B1596" s="36" t="s">
        <v>7022</v>
      </c>
      <c r="C1596" s="37">
        <v>20122829</v>
      </c>
      <c r="D1596" s="38" t="s">
        <v>7023</v>
      </c>
      <c r="E1596" s="39" t="s">
        <v>2208</v>
      </c>
      <c r="F1596" s="37" t="s">
        <v>4373</v>
      </c>
    </row>
    <row r="1597" spans="1:6" ht="14.25" customHeight="1" x14ac:dyDescent="0.2">
      <c r="A1597" s="35" t="s">
        <v>7024</v>
      </c>
      <c r="B1597" s="36" t="s">
        <v>7025</v>
      </c>
      <c r="C1597" s="37">
        <v>20122830</v>
      </c>
      <c r="D1597" s="38" t="s">
        <v>7026</v>
      </c>
      <c r="E1597" s="39" t="s">
        <v>2208</v>
      </c>
      <c r="F1597" s="37" t="s">
        <v>4373</v>
      </c>
    </row>
    <row r="1598" spans="1:6" ht="14.25" customHeight="1" x14ac:dyDescent="0.2">
      <c r="A1598" s="35" t="s">
        <v>7027</v>
      </c>
      <c r="B1598" s="36" t="s">
        <v>7028</v>
      </c>
      <c r="C1598" s="37">
        <v>20122831</v>
      </c>
      <c r="D1598" s="38" t="s">
        <v>7029</v>
      </c>
      <c r="E1598" s="39" t="s">
        <v>2208</v>
      </c>
      <c r="F1598" s="37" t="s">
        <v>4373</v>
      </c>
    </row>
    <row r="1599" spans="1:6" ht="14.25" customHeight="1" x14ac:dyDescent="0.2">
      <c r="A1599" s="35" t="s">
        <v>7030</v>
      </c>
      <c r="B1599" s="36" t="s">
        <v>7031</v>
      </c>
      <c r="C1599" s="37">
        <v>20122832</v>
      </c>
      <c r="D1599" s="38" t="s">
        <v>7032</v>
      </c>
      <c r="E1599" s="39" t="s">
        <v>2208</v>
      </c>
      <c r="F1599" s="37" t="s">
        <v>4373</v>
      </c>
    </row>
    <row r="1600" spans="1:6" ht="14.25" customHeight="1" x14ac:dyDescent="0.2">
      <c r="A1600" s="35" t="s">
        <v>7033</v>
      </c>
      <c r="B1600" s="36" t="s">
        <v>7034</v>
      </c>
      <c r="C1600" s="37">
        <v>20122833</v>
      </c>
      <c r="D1600" s="38" t="s">
        <v>7035</v>
      </c>
      <c r="E1600" s="39" t="s">
        <v>2208</v>
      </c>
      <c r="F1600" s="37" t="s">
        <v>4373</v>
      </c>
    </row>
    <row r="1601" spans="1:6" ht="14.25" customHeight="1" x14ac:dyDescent="0.2">
      <c r="A1601" s="35" t="s">
        <v>7036</v>
      </c>
      <c r="B1601" s="36" t="s">
        <v>7037</v>
      </c>
      <c r="C1601" s="37">
        <v>20122834</v>
      </c>
      <c r="D1601" s="38" t="s">
        <v>7038</v>
      </c>
      <c r="E1601" s="39" t="s">
        <v>2208</v>
      </c>
      <c r="F1601" s="37" t="s">
        <v>4373</v>
      </c>
    </row>
    <row r="1602" spans="1:6" ht="14.25" customHeight="1" x14ac:dyDescent="0.2">
      <c r="A1602" s="35" t="s">
        <v>7039</v>
      </c>
      <c r="B1602" s="36" t="s">
        <v>7040</v>
      </c>
      <c r="C1602" s="37">
        <v>20122835</v>
      </c>
      <c r="D1602" s="38" t="s">
        <v>7041</v>
      </c>
      <c r="E1602" s="39" t="s">
        <v>1951</v>
      </c>
      <c r="F1602" s="37" t="s">
        <v>4369</v>
      </c>
    </row>
    <row r="1603" spans="1:6" ht="14.25" customHeight="1" x14ac:dyDescent="0.2">
      <c r="A1603" s="35" t="s">
        <v>7042</v>
      </c>
      <c r="B1603" s="36" t="s">
        <v>7043</v>
      </c>
      <c r="C1603" s="37">
        <v>20122836</v>
      </c>
      <c r="D1603" s="38" t="s">
        <v>7042</v>
      </c>
      <c r="E1603" s="39" t="s">
        <v>6966</v>
      </c>
      <c r="F1603" s="37" t="s">
        <v>6967</v>
      </c>
    </row>
    <row r="1604" spans="1:6" ht="14.25" customHeight="1" x14ac:dyDescent="0.2">
      <c r="A1604" s="35" t="s">
        <v>7044</v>
      </c>
      <c r="B1604" s="36" t="s">
        <v>7045</v>
      </c>
      <c r="C1604" s="37">
        <v>20122837</v>
      </c>
      <c r="D1604" s="38" t="s">
        <v>7046</v>
      </c>
      <c r="E1604" s="39" t="s">
        <v>2208</v>
      </c>
      <c r="F1604" s="37" t="s">
        <v>4373</v>
      </c>
    </row>
    <row r="1605" spans="1:6" ht="14.25" customHeight="1" x14ac:dyDescent="0.2">
      <c r="A1605" s="35" t="s">
        <v>7047</v>
      </c>
      <c r="B1605" s="36" t="s">
        <v>7048</v>
      </c>
      <c r="C1605" s="37">
        <v>20122838</v>
      </c>
      <c r="D1605" s="38" t="s">
        <v>7049</v>
      </c>
      <c r="E1605" s="39" t="s">
        <v>5913</v>
      </c>
      <c r="F1605" s="37" t="s">
        <v>5914</v>
      </c>
    </row>
    <row r="1606" spans="1:6" ht="14.25" customHeight="1" x14ac:dyDescent="0.2">
      <c r="A1606" s="35" t="s">
        <v>7050</v>
      </c>
      <c r="B1606" s="36" t="s">
        <v>7051</v>
      </c>
      <c r="C1606" s="37">
        <v>20122839</v>
      </c>
      <c r="D1606" s="38" t="s">
        <v>7050</v>
      </c>
      <c r="E1606" s="39" t="s">
        <v>5913</v>
      </c>
      <c r="F1606" s="37" t="s">
        <v>5914</v>
      </c>
    </row>
    <row r="1607" spans="1:6" ht="14.25" customHeight="1" x14ac:dyDescent="0.2">
      <c r="A1607" s="35" t="s">
        <v>7052</v>
      </c>
      <c r="B1607" s="36" t="s">
        <v>7053</v>
      </c>
      <c r="C1607" s="37">
        <v>20122840</v>
      </c>
      <c r="D1607" s="38" t="s">
        <v>7054</v>
      </c>
      <c r="E1607" s="39" t="s">
        <v>5913</v>
      </c>
      <c r="F1607" s="37" t="s">
        <v>5914</v>
      </c>
    </row>
    <row r="1608" spans="1:6" ht="14.25" customHeight="1" x14ac:dyDescent="0.2">
      <c r="A1608" s="35" t="s">
        <v>7055</v>
      </c>
      <c r="B1608" s="36" t="s">
        <v>7056</v>
      </c>
      <c r="C1608" s="37">
        <v>20122841</v>
      </c>
      <c r="D1608" s="38" t="s">
        <v>7057</v>
      </c>
      <c r="E1608" s="39" t="s">
        <v>5913</v>
      </c>
      <c r="F1608" s="37" t="s">
        <v>5914</v>
      </c>
    </row>
    <row r="1609" spans="1:6" ht="14.25" customHeight="1" x14ac:dyDescent="0.2">
      <c r="A1609" s="35" t="s">
        <v>7058</v>
      </c>
      <c r="B1609" s="36" t="s">
        <v>7059</v>
      </c>
      <c r="C1609" s="37">
        <v>20122842</v>
      </c>
      <c r="D1609" s="38" t="s">
        <v>7060</v>
      </c>
      <c r="E1609" s="39" t="s">
        <v>2208</v>
      </c>
      <c r="F1609" s="37" t="s">
        <v>4373</v>
      </c>
    </row>
    <row r="1610" spans="1:6" ht="14.25" customHeight="1" x14ac:dyDescent="0.2">
      <c r="A1610" s="35" t="s">
        <v>7061</v>
      </c>
      <c r="B1610" s="36" t="s">
        <v>7062</v>
      </c>
      <c r="C1610" s="37">
        <v>20122843</v>
      </c>
      <c r="D1610" s="38" t="s">
        <v>7063</v>
      </c>
      <c r="E1610" s="39" t="s">
        <v>2208</v>
      </c>
      <c r="F1610" s="37" t="s">
        <v>4373</v>
      </c>
    </row>
    <row r="1611" spans="1:6" ht="14.25" customHeight="1" x14ac:dyDescent="0.2">
      <c r="A1611" s="35" t="s">
        <v>7064</v>
      </c>
      <c r="B1611" s="36" t="s">
        <v>7065</v>
      </c>
      <c r="C1611" s="37">
        <v>20122901</v>
      </c>
      <c r="D1611" s="38" t="s">
        <v>7064</v>
      </c>
      <c r="E1611" s="39" t="s">
        <v>1966</v>
      </c>
      <c r="F1611" s="37" t="s">
        <v>1969</v>
      </c>
    </row>
    <row r="1612" spans="1:6" ht="14.25" customHeight="1" x14ac:dyDescent="0.2">
      <c r="A1612" s="35" t="s">
        <v>7066</v>
      </c>
      <c r="B1612" s="36" t="s">
        <v>7067</v>
      </c>
      <c r="C1612" s="37">
        <v>20122902</v>
      </c>
      <c r="D1612" s="38" t="s">
        <v>7066</v>
      </c>
      <c r="E1612" s="39" t="s">
        <v>2015</v>
      </c>
      <c r="F1612" s="37" t="s">
        <v>6913</v>
      </c>
    </row>
    <row r="1613" spans="1:6" ht="14.25" customHeight="1" x14ac:dyDescent="0.2">
      <c r="A1613" s="35" t="s">
        <v>7068</v>
      </c>
      <c r="B1613" s="36" t="s">
        <v>7069</v>
      </c>
      <c r="C1613" s="37">
        <v>20122903</v>
      </c>
      <c r="D1613" s="38" t="s">
        <v>7068</v>
      </c>
      <c r="E1613" s="39" t="s">
        <v>2015</v>
      </c>
      <c r="F1613" s="37" t="s">
        <v>6913</v>
      </c>
    </row>
    <row r="1614" spans="1:6" ht="14.25" customHeight="1" x14ac:dyDescent="0.2">
      <c r="A1614" s="35" t="s">
        <v>7070</v>
      </c>
      <c r="B1614" s="36" t="s">
        <v>7071</v>
      </c>
      <c r="C1614" s="37">
        <v>20123001</v>
      </c>
      <c r="D1614" s="38" t="s">
        <v>7072</v>
      </c>
      <c r="E1614" s="39" t="s">
        <v>1956</v>
      </c>
      <c r="F1614" s="37" t="s">
        <v>6070</v>
      </c>
    </row>
    <row r="1615" spans="1:6" ht="14.25" customHeight="1" x14ac:dyDescent="0.2">
      <c r="A1615" s="35" t="s">
        <v>7073</v>
      </c>
      <c r="B1615" s="36" t="s">
        <v>7074</v>
      </c>
      <c r="C1615" s="37">
        <v>20123002</v>
      </c>
      <c r="D1615" s="38" t="s">
        <v>7075</v>
      </c>
      <c r="E1615" s="39" t="s">
        <v>1951</v>
      </c>
      <c r="F1615" s="37" t="s">
        <v>4369</v>
      </c>
    </row>
    <row r="1616" spans="1:6" ht="14.25" customHeight="1" x14ac:dyDescent="0.2">
      <c r="A1616" s="35" t="s">
        <v>7076</v>
      </c>
      <c r="B1616" s="36" t="s">
        <v>7077</v>
      </c>
      <c r="C1616" s="37">
        <v>20123003</v>
      </c>
      <c r="D1616" s="38" t="s">
        <v>7078</v>
      </c>
      <c r="E1616" s="39" t="s">
        <v>1951</v>
      </c>
      <c r="F1616" s="37" t="s">
        <v>4369</v>
      </c>
    </row>
    <row r="1617" spans="1:6" ht="14.25" customHeight="1" x14ac:dyDescent="0.2">
      <c r="A1617" s="35" t="s">
        <v>7079</v>
      </c>
      <c r="B1617" s="36" t="s">
        <v>7080</v>
      </c>
      <c r="C1617" s="37">
        <v>20131001</v>
      </c>
      <c r="D1617" s="38" t="s">
        <v>7079</v>
      </c>
      <c r="E1617" s="39" t="s">
        <v>4090</v>
      </c>
      <c r="F1617" s="37" t="s">
        <v>4091</v>
      </c>
    </row>
    <row r="1618" spans="1:6" ht="14.25" customHeight="1" x14ac:dyDescent="0.2">
      <c r="A1618" s="35" t="s">
        <v>7081</v>
      </c>
      <c r="B1618" s="36" t="s">
        <v>7082</v>
      </c>
      <c r="C1618" s="37">
        <v>20131002</v>
      </c>
      <c r="D1618" s="38" t="s">
        <v>7081</v>
      </c>
      <c r="E1618" s="39" t="s">
        <v>4090</v>
      </c>
      <c r="F1618" s="37" t="s">
        <v>4091</v>
      </c>
    </row>
    <row r="1619" spans="1:6" ht="14.25" customHeight="1" x14ac:dyDescent="0.2">
      <c r="A1619" s="35" t="s">
        <v>7083</v>
      </c>
      <c r="B1619" s="36" t="s">
        <v>7084</v>
      </c>
      <c r="C1619" s="37">
        <v>20131003</v>
      </c>
      <c r="D1619" s="38" t="s">
        <v>7083</v>
      </c>
      <c r="E1619" s="39" t="s">
        <v>4090</v>
      </c>
      <c r="F1619" s="37" t="s">
        <v>4091</v>
      </c>
    </row>
    <row r="1620" spans="1:6" ht="14.25" customHeight="1" x14ac:dyDescent="0.2">
      <c r="A1620" s="35" t="s">
        <v>7085</v>
      </c>
      <c r="B1620" s="36" t="s">
        <v>7086</v>
      </c>
      <c r="C1620" s="37">
        <v>20131004</v>
      </c>
      <c r="D1620" s="38" t="s">
        <v>7085</v>
      </c>
      <c r="E1620" s="39" t="s">
        <v>4090</v>
      </c>
      <c r="F1620" s="37" t="s">
        <v>4091</v>
      </c>
    </row>
    <row r="1621" spans="1:6" ht="14.25" customHeight="1" x14ac:dyDescent="0.2">
      <c r="A1621" s="35" t="s">
        <v>7087</v>
      </c>
      <c r="B1621" s="36" t="s">
        <v>7088</v>
      </c>
      <c r="C1621" s="37">
        <v>20131005</v>
      </c>
      <c r="D1621" s="38" t="s">
        <v>7089</v>
      </c>
      <c r="E1621" s="39" t="s">
        <v>4090</v>
      </c>
      <c r="F1621" s="37" t="s">
        <v>4091</v>
      </c>
    </row>
    <row r="1622" spans="1:6" ht="14.25" customHeight="1" x14ac:dyDescent="0.2">
      <c r="A1622" s="35" t="s">
        <v>7090</v>
      </c>
      <c r="B1622" s="36" t="s">
        <v>7091</v>
      </c>
      <c r="C1622" s="37">
        <v>20131006</v>
      </c>
      <c r="D1622" s="38" t="s">
        <v>7090</v>
      </c>
      <c r="E1622" s="39" t="s">
        <v>4090</v>
      </c>
      <c r="F1622" s="37" t="s">
        <v>4091</v>
      </c>
    </row>
    <row r="1623" spans="1:6" ht="14.25" customHeight="1" x14ac:dyDescent="0.2">
      <c r="A1623" s="35" t="s">
        <v>7092</v>
      </c>
      <c r="B1623" s="36" t="s">
        <v>7093</v>
      </c>
      <c r="C1623" s="37">
        <v>20131007</v>
      </c>
      <c r="D1623" s="38" t="s">
        <v>7094</v>
      </c>
      <c r="E1623" s="39" t="s">
        <v>4090</v>
      </c>
      <c r="F1623" s="37" t="s">
        <v>4091</v>
      </c>
    </row>
    <row r="1624" spans="1:6" ht="14.25" customHeight="1" x14ac:dyDescent="0.2">
      <c r="A1624" s="35" t="s">
        <v>7095</v>
      </c>
      <c r="B1624" s="36" t="s">
        <v>7096</v>
      </c>
      <c r="C1624" s="37">
        <v>20131008</v>
      </c>
      <c r="D1624" s="38" t="s">
        <v>7097</v>
      </c>
      <c r="E1624" s="39" t="s">
        <v>4090</v>
      </c>
      <c r="F1624" s="37" t="s">
        <v>4091</v>
      </c>
    </row>
    <row r="1625" spans="1:6" ht="14.25" customHeight="1" x14ac:dyDescent="0.2">
      <c r="A1625" s="35" t="s">
        <v>7098</v>
      </c>
      <c r="B1625" s="36" t="s">
        <v>7099</v>
      </c>
      <c r="C1625" s="37">
        <v>20131009</v>
      </c>
      <c r="D1625" s="38" t="s">
        <v>7100</v>
      </c>
      <c r="E1625" s="39" t="s">
        <v>4090</v>
      </c>
      <c r="F1625" s="37" t="s">
        <v>4091</v>
      </c>
    </row>
    <row r="1626" spans="1:6" ht="14.25" customHeight="1" x14ac:dyDescent="0.2">
      <c r="A1626" s="35" t="s">
        <v>7101</v>
      </c>
      <c r="B1626" s="36" t="s">
        <v>7102</v>
      </c>
      <c r="C1626" s="37">
        <v>20131010</v>
      </c>
      <c r="D1626" s="38" t="s">
        <v>7103</v>
      </c>
      <c r="E1626" s="39" t="s">
        <v>4090</v>
      </c>
      <c r="F1626" s="37" t="s">
        <v>4091</v>
      </c>
    </row>
    <row r="1627" spans="1:6" ht="14.25" customHeight="1" x14ac:dyDescent="0.2">
      <c r="A1627" s="35" t="s">
        <v>7104</v>
      </c>
      <c r="B1627" s="36" t="s">
        <v>7105</v>
      </c>
      <c r="C1627" s="37">
        <v>20131101</v>
      </c>
      <c r="D1627" s="38" t="s">
        <v>7106</v>
      </c>
      <c r="E1627" s="39" t="s">
        <v>4090</v>
      </c>
      <c r="F1627" s="37" t="s">
        <v>4091</v>
      </c>
    </row>
    <row r="1628" spans="1:6" ht="14.25" customHeight="1" x14ac:dyDescent="0.2">
      <c r="A1628" s="35" t="s">
        <v>7107</v>
      </c>
      <c r="B1628" s="36" t="s">
        <v>7108</v>
      </c>
      <c r="C1628" s="37">
        <v>20131102</v>
      </c>
      <c r="D1628" s="38" t="s">
        <v>7109</v>
      </c>
      <c r="E1628" s="39" t="s">
        <v>4090</v>
      </c>
      <c r="F1628" s="37" t="s">
        <v>4091</v>
      </c>
    </row>
    <row r="1629" spans="1:6" ht="14.25" customHeight="1" x14ac:dyDescent="0.2">
      <c r="A1629" s="35" t="s">
        <v>7110</v>
      </c>
      <c r="B1629" s="36" t="s">
        <v>7111</v>
      </c>
      <c r="C1629" s="37">
        <v>20131103</v>
      </c>
      <c r="D1629" s="38" t="s">
        <v>7112</v>
      </c>
      <c r="E1629" s="39" t="s">
        <v>4090</v>
      </c>
      <c r="F1629" s="37" t="s">
        <v>4091</v>
      </c>
    </row>
    <row r="1630" spans="1:6" ht="14.25" customHeight="1" x14ac:dyDescent="0.2">
      <c r="A1630" s="35" t="s">
        <v>7113</v>
      </c>
      <c r="B1630" s="36" t="s">
        <v>7114</v>
      </c>
      <c r="C1630" s="37">
        <v>20131104</v>
      </c>
      <c r="D1630" s="38" t="s">
        <v>7115</v>
      </c>
      <c r="E1630" s="39" t="s">
        <v>4090</v>
      </c>
      <c r="F1630" s="37" t="s">
        <v>4091</v>
      </c>
    </row>
    <row r="1631" spans="1:6" ht="14.25" customHeight="1" x14ac:dyDescent="0.2">
      <c r="A1631" s="35" t="s">
        <v>7116</v>
      </c>
      <c r="B1631" s="36" t="s">
        <v>7117</v>
      </c>
      <c r="C1631" s="37">
        <v>20131105</v>
      </c>
      <c r="D1631" s="38" t="s">
        <v>7116</v>
      </c>
      <c r="E1631" s="39" t="s">
        <v>4090</v>
      </c>
      <c r="F1631" s="37" t="s">
        <v>4091</v>
      </c>
    </row>
    <row r="1632" spans="1:6" ht="14.25" customHeight="1" x14ac:dyDescent="0.2">
      <c r="A1632" s="35" t="s">
        <v>7118</v>
      </c>
      <c r="B1632" s="36" t="s">
        <v>7119</v>
      </c>
      <c r="C1632" s="37">
        <v>20131106</v>
      </c>
      <c r="D1632" s="38" t="s">
        <v>7118</v>
      </c>
      <c r="E1632" s="39" t="s">
        <v>4090</v>
      </c>
      <c r="F1632" s="37" t="s">
        <v>4091</v>
      </c>
    </row>
    <row r="1633" spans="1:6" ht="14.25" customHeight="1" x14ac:dyDescent="0.2">
      <c r="A1633" s="35" t="s">
        <v>7120</v>
      </c>
      <c r="B1633" s="36" t="s">
        <v>7121</v>
      </c>
      <c r="C1633" s="37">
        <v>20131201</v>
      </c>
      <c r="D1633" s="38" t="s">
        <v>7120</v>
      </c>
      <c r="E1633" s="39" t="s">
        <v>4090</v>
      </c>
      <c r="F1633" s="37" t="s">
        <v>4091</v>
      </c>
    </row>
    <row r="1634" spans="1:6" ht="14.25" customHeight="1" x14ac:dyDescent="0.2">
      <c r="A1634" s="35" t="s">
        <v>7122</v>
      </c>
      <c r="B1634" s="36" t="s">
        <v>7121</v>
      </c>
      <c r="C1634" s="37">
        <v>20131202</v>
      </c>
      <c r="D1634" s="38" t="s">
        <v>7122</v>
      </c>
      <c r="E1634" s="39" t="s">
        <v>4090</v>
      </c>
      <c r="F1634" s="37" t="s">
        <v>4091</v>
      </c>
    </row>
    <row r="1635" spans="1:6" ht="14.25" customHeight="1" x14ac:dyDescent="0.2">
      <c r="A1635" s="35" t="s">
        <v>7123</v>
      </c>
      <c r="B1635" s="36" t="s">
        <v>7124</v>
      </c>
      <c r="C1635" s="37">
        <v>20131301</v>
      </c>
      <c r="D1635" s="38" t="s">
        <v>7123</v>
      </c>
      <c r="E1635" s="39" t="s">
        <v>7125</v>
      </c>
      <c r="F1635" s="37" t="s">
        <v>7126</v>
      </c>
    </row>
    <row r="1636" spans="1:6" ht="14.25" customHeight="1" x14ac:dyDescent="0.2">
      <c r="A1636" s="35" t="s">
        <v>7127</v>
      </c>
      <c r="B1636" s="36" t="s">
        <v>7128</v>
      </c>
      <c r="C1636" s="37">
        <v>20131302</v>
      </c>
      <c r="D1636" s="38" t="s">
        <v>7129</v>
      </c>
      <c r="E1636" s="39" t="s">
        <v>7125</v>
      </c>
      <c r="F1636" s="37" t="s">
        <v>7126</v>
      </c>
    </row>
    <row r="1637" spans="1:6" ht="14.25" customHeight="1" x14ac:dyDescent="0.2">
      <c r="A1637" s="35" t="s">
        <v>7130</v>
      </c>
      <c r="B1637" s="36" t="s">
        <v>7131</v>
      </c>
      <c r="C1637" s="37">
        <v>20131303</v>
      </c>
      <c r="D1637" s="38" t="s">
        <v>7132</v>
      </c>
      <c r="E1637" s="39" t="s">
        <v>7125</v>
      </c>
      <c r="F1637" s="37" t="s">
        <v>7126</v>
      </c>
    </row>
    <row r="1638" spans="1:6" ht="14.25" customHeight="1" x14ac:dyDescent="0.2">
      <c r="A1638" s="35" t="s">
        <v>7133</v>
      </c>
      <c r="B1638" s="36" t="s">
        <v>7134</v>
      </c>
      <c r="C1638" s="37">
        <v>20131304</v>
      </c>
      <c r="D1638" s="38" t="s">
        <v>7135</v>
      </c>
      <c r="E1638" s="39" t="s">
        <v>7125</v>
      </c>
      <c r="F1638" s="37" t="s">
        <v>7126</v>
      </c>
    </row>
    <row r="1639" spans="1:6" ht="14.25" customHeight="1" x14ac:dyDescent="0.2">
      <c r="A1639" s="35" t="s">
        <v>7136</v>
      </c>
      <c r="B1639" s="36" t="s">
        <v>7137</v>
      </c>
      <c r="C1639" s="37">
        <v>20131305</v>
      </c>
      <c r="D1639" s="38" t="s">
        <v>7138</v>
      </c>
      <c r="E1639" s="39" t="s">
        <v>7125</v>
      </c>
      <c r="F1639" s="37" t="s">
        <v>7126</v>
      </c>
    </row>
    <row r="1640" spans="1:6" ht="14.25" customHeight="1" x14ac:dyDescent="0.2">
      <c r="A1640" s="35" t="s">
        <v>7139</v>
      </c>
      <c r="B1640" s="36" t="s">
        <v>7140</v>
      </c>
      <c r="C1640" s="37">
        <v>20131306</v>
      </c>
      <c r="D1640" s="38" t="s">
        <v>7141</v>
      </c>
      <c r="E1640" s="39" t="s">
        <v>7125</v>
      </c>
      <c r="F1640" s="37" t="s">
        <v>7126</v>
      </c>
    </row>
    <row r="1641" spans="1:6" ht="14.25" customHeight="1" x14ac:dyDescent="0.2">
      <c r="A1641" s="35" t="s">
        <v>7142</v>
      </c>
      <c r="B1641" s="36" t="s">
        <v>7143</v>
      </c>
      <c r="C1641" s="37">
        <v>20131307</v>
      </c>
      <c r="D1641" s="38" t="s">
        <v>7144</v>
      </c>
      <c r="E1641" s="39" t="s">
        <v>7125</v>
      </c>
      <c r="F1641" s="37" t="s">
        <v>7126</v>
      </c>
    </row>
    <row r="1642" spans="1:6" ht="14.25" customHeight="1" x14ac:dyDescent="0.2">
      <c r="A1642" s="35" t="s">
        <v>7145</v>
      </c>
      <c r="B1642" s="36" t="s">
        <v>7131</v>
      </c>
      <c r="C1642" s="37">
        <v>20131308</v>
      </c>
      <c r="D1642" s="38" t="s">
        <v>7146</v>
      </c>
      <c r="E1642" s="39" t="s">
        <v>7125</v>
      </c>
      <c r="F1642" s="37" t="s">
        <v>7126</v>
      </c>
    </row>
    <row r="1643" spans="1:6" ht="14.25" customHeight="1" x14ac:dyDescent="0.2">
      <c r="A1643" s="35" t="s">
        <v>7147</v>
      </c>
      <c r="B1643" s="36" t="s">
        <v>7148</v>
      </c>
      <c r="C1643" s="37">
        <v>20141001</v>
      </c>
      <c r="D1643" s="38" t="s">
        <v>7149</v>
      </c>
      <c r="E1643" s="39" t="s">
        <v>5913</v>
      </c>
      <c r="F1643" s="37" t="s">
        <v>5914</v>
      </c>
    </row>
    <row r="1644" spans="1:6" ht="14.25" customHeight="1" x14ac:dyDescent="0.2">
      <c r="A1644" s="35" t="s">
        <v>7150</v>
      </c>
      <c r="B1644" s="36" t="s">
        <v>7151</v>
      </c>
      <c r="C1644" s="37">
        <v>20141002</v>
      </c>
      <c r="D1644" s="38" t="s">
        <v>7152</v>
      </c>
      <c r="E1644" s="39" t="s">
        <v>2208</v>
      </c>
      <c r="F1644" s="37" t="s">
        <v>4373</v>
      </c>
    </row>
    <row r="1645" spans="1:6" ht="14.25" customHeight="1" x14ac:dyDescent="0.2">
      <c r="A1645" s="35" t="s">
        <v>7153</v>
      </c>
      <c r="B1645" s="36" t="s">
        <v>7154</v>
      </c>
      <c r="C1645" s="37">
        <v>20141003</v>
      </c>
      <c r="D1645" s="38" t="s">
        <v>7155</v>
      </c>
      <c r="E1645" s="39" t="s">
        <v>1951</v>
      </c>
      <c r="F1645" s="37" t="s">
        <v>4369</v>
      </c>
    </row>
    <row r="1646" spans="1:6" ht="14.25" customHeight="1" x14ac:dyDescent="0.2">
      <c r="A1646" s="35" t="s">
        <v>7156</v>
      </c>
      <c r="B1646" s="36" t="s">
        <v>7157</v>
      </c>
      <c r="C1646" s="37">
        <v>20141004</v>
      </c>
      <c r="D1646" s="38" t="s">
        <v>7158</v>
      </c>
      <c r="E1646" s="39" t="s">
        <v>1951</v>
      </c>
      <c r="F1646" s="37" t="s">
        <v>4369</v>
      </c>
    </row>
    <row r="1647" spans="1:6" ht="14.25" customHeight="1" x14ac:dyDescent="0.2">
      <c r="A1647" s="35" t="s">
        <v>7159</v>
      </c>
      <c r="B1647" s="36" t="s">
        <v>7160</v>
      </c>
      <c r="C1647" s="37">
        <v>20141005</v>
      </c>
      <c r="D1647" s="38" t="s">
        <v>7161</v>
      </c>
      <c r="E1647" s="39" t="s">
        <v>1951</v>
      </c>
      <c r="F1647" s="37" t="s">
        <v>4369</v>
      </c>
    </row>
    <row r="1648" spans="1:6" ht="14.25" customHeight="1" x14ac:dyDescent="0.2">
      <c r="A1648" s="35" t="s">
        <v>7162</v>
      </c>
      <c r="B1648" s="36" t="s">
        <v>7163</v>
      </c>
      <c r="C1648" s="37">
        <v>20141006</v>
      </c>
      <c r="D1648" s="38" t="s">
        <v>7164</v>
      </c>
      <c r="E1648" s="39" t="s">
        <v>1956</v>
      </c>
      <c r="F1648" s="37" t="s">
        <v>6070</v>
      </c>
    </row>
    <row r="1649" spans="1:6" ht="14.25" customHeight="1" x14ac:dyDescent="0.2">
      <c r="A1649" s="35" t="s">
        <v>7165</v>
      </c>
      <c r="B1649" s="36" t="s">
        <v>7163</v>
      </c>
      <c r="C1649" s="37">
        <v>20141007</v>
      </c>
      <c r="D1649" s="38" t="s">
        <v>7166</v>
      </c>
      <c r="E1649" s="39" t="s">
        <v>1956</v>
      </c>
      <c r="F1649" s="37" t="s">
        <v>6070</v>
      </c>
    </row>
    <row r="1650" spans="1:6" ht="14.25" customHeight="1" x14ac:dyDescent="0.2">
      <c r="A1650" s="35" t="s">
        <v>7167</v>
      </c>
      <c r="B1650" s="36" t="s">
        <v>7168</v>
      </c>
      <c r="C1650" s="37">
        <v>20141008</v>
      </c>
      <c r="D1650" s="38" t="s">
        <v>7169</v>
      </c>
      <c r="E1650" s="39" t="s">
        <v>1951</v>
      </c>
      <c r="F1650" s="37" t="s">
        <v>4369</v>
      </c>
    </row>
    <row r="1651" spans="1:6" ht="14.25" customHeight="1" x14ac:dyDescent="0.2">
      <c r="A1651" s="35" t="s">
        <v>7170</v>
      </c>
      <c r="B1651" s="36" t="s">
        <v>7171</v>
      </c>
      <c r="C1651" s="37">
        <v>20141011</v>
      </c>
      <c r="D1651" s="38" t="s">
        <v>7170</v>
      </c>
      <c r="E1651" s="39" t="s">
        <v>1956</v>
      </c>
      <c r="F1651" s="37" t="s">
        <v>6070</v>
      </c>
    </row>
    <row r="1652" spans="1:6" ht="14.25" customHeight="1" x14ac:dyDescent="0.2">
      <c r="A1652" s="35" t="s">
        <v>7172</v>
      </c>
      <c r="B1652" s="36" t="s">
        <v>7173</v>
      </c>
      <c r="C1652" s="37">
        <v>20141012</v>
      </c>
      <c r="D1652" s="38" t="s">
        <v>7174</v>
      </c>
      <c r="E1652" s="39" t="s">
        <v>1951</v>
      </c>
      <c r="F1652" s="37" t="s">
        <v>4369</v>
      </c>
    </row>
    <row r="1653" spans="1:6" ht="14.25" customHeight="1" x14ac:dyDescent="0.2">
      <c r="A1653" s="35" t="s">
        <v>7175</v>
      </c>
      <c r="B1653" s="36" t="s">
        <v>7176</v>
      </c>
      <c r="C1653" s="37">
        <v>20141013</v>
      </c>
      <c r="D1653" s="38" t="s">
        <v>7177</v>
      </c>
      <c r="E1653" s="39" t="s">
        <v>1951</v>
      </c>
      <c r="F1653" s="37" t="s">
        <v>4369</v>
      </c>
    </row>
    <row r="1654" spans="1:6" ht="14.25" customHeight="1" x14ac:dyDescent="0.2">
      <c r="A1654" s="35" t="s">
        <v>7178</v>
      </c>
      <c r="B1654" s="36" t="s">
        <v>7179</v>
      </c>
      <c r="C1654" s="37">
        <v>20141014</v>
      </c>
      <c r="D1654" s="38" t="s">
        <v>7180</v>
      </c>
      <c r="E1654" s="39" t="s">
        <v>1951</v>
      </c>
      <c r="F1654" s="37" t="s">
        <v>4369</v>
      </c>
    </row>
    <row r="1655" spans="1:6" ht="14.25" customHeight="1" x14ac:dyDescent="0.2">
      <c r="A1655" s="35" t="s">
        <v>7181</v>
      </c>
      <c r="B1655" s="36" t="s">
        <v>7182</v>
      </c>
      <c r="C1655" s="37">
        <v>20141015</v>
      </c>
      <c r="D1655" s="38" t="s">
        <v>7183</v>
      </c>
      <c r="E1655" s="39" t="s">
        <v>1951</v>
      </c>
      <c r="F1655" s="37" t="s">
        <v>4369</v>
      </c>
    </row>
    <row r="1656" spans="1:6" ht="14.25" customHeight="1" x14ac:dyDescent="0.2">
      <c r="A1656" s="35" t="s">
        <v>7184</v>
      </c>
      <c r="B1656" s="36" t="s">
        <v>7185</v>
      </c>
      <c r="C1656" s="37">
        <v>20141101</v>
      </c>
      <c r="D1656" s="38" t="s">
        <v>7184</v>
      </c>
      <c r="E1656" s="39" t="s">
        <v>2208</v>
      </c>
      <c r="F1656" s="37" t="s">
        <v>4373</v>
      </c>
    </row>
    <row r="1657" spans="1:6" ht="14.25" customHeight="1" x14ac:dyDescent="0.2">
      <c r="A1657" s="35" t="s">
        <v>7186</v>
      </c>
      <c r="B1657" s="36" t="s">
        <v>7187</v>
      </c>
      <c r="C1657" s="37">
        <v>20141201</v>
      </c>
      <c r="D1657" s="38" t="s">
        <v>7188</v>
      </c>
      <c r="E1657" s="39" t="s">
        <v>2208</v>
      </c>
      <c r="F1657" s="37" t="s">
        <v>4373</v>
      </c>
    </row>
    <row r="1658" spans="1:6" ht="14.25" customHeight="1" x14ac:dyDescent="0.2">
      <c r="A1658" s="35" t="s">
        <v>7189</v>
      </c>
      <c r="B1658" s="36" t="s">
        <v>7190</v>
      </c>
      <c r="C1658" s="37">
        <v>20141301</v>
      </c>
      <c r="D1658" s="38" t="s">
        <v>7191</v>
      </c>
      <c r="E1658" s="39" t="s">
        <v>2208</v>
      </c>
      <c r="F1658" s="37" t="s">
        <v>4373</v>
      </c>
    </row>
    <row r="1659" spans="1:6" ht="14.25" customHeight="1" x14ac:dyDescent="0.2">
      <c r="A1659" s="35" t="s">
        <v>7192</v>
      </c>
      <c r="B1659" s="36" t="s">
        <v>7193</v>
      </c>
      <c r="C1659" s="37">
        <v>20141401</v>
      </c>
      <c r="D1659" s="38" t="s">
        <v>7194</v>
      </c>
      <c r="E1659" s="39" t="s">
        <v>1951</v>
      </c>
      <c r="F1659" s="37" t="s">
        <v>4369</v>
      </c>
    </row>
    <row r="1660" spans="1:6" ht="14.25" customHeight="1" x14ac:dyDescent="0.2">
      <c r="A1660" s="35" t="s">
        <v>7195</v>
      </c>
      <c r="B1660" s="36" t="s">
        <v>7196</v>
      </c>
      <c r="C1660" s="37">
        <v>20141501</v>
      </c>
      <c r="D1660" s="38" t="s">
        <v>7197</v>
      </c>
      <c r="E1660" s="39" t="s">
        <v>2208</v>
      </c>
      <c r="F1660" s="37" t="s">
        <v>4373</v>
      </c>
    </row>
    <row r="1661" spans="1:6" ht="14.25" customHeight="1" x14ac:dyDescent="0.2">
      <c r="A1661" s="35" t="s">
        <v>7198</v>
      </c>
      <c r="B1661" s="36" t="s">
        <v>7199</v>
      </c>
      <c r="C1661" s="37">
        <v>20141601</v>
      </c>
      <c r="D1661" s="38" t="s">
        <v>7198</v>
      </c>
      <c r="E1661" s="39" t="s">
        <v>2208</v>
      </c>
      <c r="F1661" s="37" t="s">
        <v>4373</v>
      </c>
    </row>
    <row r="1662" spans="1:6" ht="14.25" customHeight="1" x14ac:dyDescent="0.2">
      <c r="A1662" s="35" t="s">
        <v>7200</v>
      </c>
      <c r="B1662" s="36" t="s">
        <v>7201</v>
      </c>
      <c r="C1662" s="37">
        <v>20141701</v>
      </c>
      <c r="D1662" s="38" t="s">
        <v>7202</v>
      </c>
      <c r="E1662" s="39" t="s">
        <v>7203</v>
      </c>
      <c r="F1662" s="37" t="s">
        <v>7204</v>
      </c>
    </row>
    <row r="1663" spans="1:6" ht="14.25" customHeight="1" x14ac:dyDescent="0.2">
      <c r="A1663" s="35" t="s">
        <v>7205</v>
      </c>
      <c r="B1663" s="36" t="s">
        <v>7206</v>
      </c>
      <c r="C1663" s="37">
        <v>20141702</v>
      </c>
      <c r="D1663" s="38" t="s">
        <v>7207</v>
      </c>
      <c r="E1663" s="39" t="s">
        <v>7208</v>
      </c>
      <c r="F1663" s="37" t="s">
        <v>7209</v>
      </c>
    </row>
    <row r="1664" spans="1:6" ht="14.25" customHeight="1" x14ac:dyDescent="0.2">
      <c r="A1664" s="35" t="s">
        <v>7210</v>
      </c>
      <c r="B1664" s="36" t="s">
        <v>7211</v>
      </c>
      <c r="C1664" s="37">
        <v>20141703</v>
      </c>
      <c r="D1664" s="38" t="s">
        <v>7212</v>
      </c>
      <c r="E1664" s="39" t="s">
        <v>2538</v>
      </c>
      <c r="F1664" s="37" t="s">
        <v>2539</v>
      </c>
    </row>
    <row r="1665" spans="1:6" ht="14.25" customHeight="1" x14ac:dyDescent="0.2">
      <c r="A1665" s="35" t="s">
        <v>7213</v>
      </c>
      <c r="B1665" s="36" t="s">
        <v>7214</v>
      </c>
      <c r="C1665" s="37">
        <v>20141704</v>
      </c>
      <c r="D1665" s="38" t="s">
        <v>7215</v>
      </c>
      <c r="E1665" s="39" t="s">
        <v>7208</v>
      </c>
      <c r="F1665" s="37" t="s">
        <v>7209</v>
      </c>
    </row>
    <row r="1666" spans="1:6" ht="14.25" customHeight="1" x14ac:dyDescent="0.2">
      <c r="A1666" s="35" t="s">
        <v>7216</v>
      </c>
      <c r="B1666" s="36" t="s">
        <v>7217</v>
      </c>
      <c r="C1666" s="37">
        <v>20141705</v>
      </c>
      <c r="D1666" s="38" t="s">
        <v>7218</v>
      </c>
      <c r="E1666" s="39" t="s">
        <v>2538</v>
      </c>
      <c r="F1666" s="37" t="s">
        <v>2539</v>
      </c>
    </row>
    <row r="1667" spans="1:6" ht="14.25" customHeight="1" x14ac:dyDescent="0.2">
      <c r="A1667" s="35" t="s">
        <v>7219</v>
      </c>
      <c r="B1667" s="36" t="s">
        <v>7220</v>
      </c>
      <c r="C1667" s="37">
        <v>20141801</v>
      </c>
      <c r="D1667" s="38" t="s">
        <v>7219</v>
      </c>
      <c r="E1667" s="39" t="s">
        <v>5913</v>
      </c>
      <c r="F1667" s="37" t="s">
        <v>5914</v>
      </c>
    </row>
    <row r="1668" spans="1:6" ht="14.25" customHeight="1" x14ac:dyDescent="0.2">
      <c r="A1668" s="35" t="s">
        <v>7221</v>
      </c>
      <c r="B1668" s="36" t="s">
        <v>7222</v>
      </c>
      <c r="C1668" s="37">
        <v>20141901</v>
      </c>
      <c r="D1668" s="38" t="s">
        <v>7221</v>
      </c>
      <c r="E1668" s="39" t="s">
        <v>2208</v>
      </c>
      <c r="F1668" s="37" t="s">
        <v>4373</v>
      </c>
    </row>
    <row r="1669" spans="1:6" ht="14.25" customHeight="1" x14ac:dyDescent="0.2">
      <c r="A1669" s="35" t="s">
        <v>7223</v>
      </c>
      <c r="B1669" s="36" t="s">
        <v>7224</v>
      </c>
      <c r="C1669" s="37">
        <v>20142001</v>
      </c>
      <c r="D1669" s="38" t="s">
        <v>7225</v>
      </c>
      <c r="E1669" s="39" t="s">
        <v>5913</v>
      </c>
      <c r="F1669" s="37" t="s">
        <v>5914</v>
      </c>
    </row>
    <row r="1670" spans="1:6" ht="14.25" customHeight="1" x14ac:dyDescent="0.2">
      <c r="A1670" s="35" t="s">
        <v>7226</v>
      </c>
      <c r="B1670" s="36" t="s">
        <v>7227</v>
      </c>
      <c r="C1670" s="37">
        <v>20142101</v>
      </c>
      <c r="D1670" s="38" t="s">
        <v>7228</v>
      </c>
      <c r="E1670" s="39" t="s">
        <v>5913</v>
      </c>
      <c r="F1670" s="37" t="s">
        <v>5914</v>
      </c>
    </row>
    <row r="1671" spans="1:6" ht="14.25" customHeight="1" x14ac:dyDescent="0.2">
      <c r="A1671" s="35" t="s">
        <v>7229</v>
      </c>
      <c r="B1671" s="36" t="s">
        <v>7230</v>
      </c>
      <c r="C1671" s="37">
        <v>20142201</v>
      </c>
      <c r="D1671" s="38" t="s">
        <v>7229</v>
      </c>
      <c r="E1671" s="39" t="s">
        <v>5913</v>
      </c>
      <c r="F1671" s="37" t="s">
        <v>5914</v>
      </c>
    </row>
    <row r="1672" spans="1:6" ht="14.25" customHeight="1" x14ac:dyDescent="0.2">
      <c r="A1672" s="35" t="s">
        <v>7231</v>
      </c>
      <c r="B1672" s="36" t="s">
        <v>7232</v>
      </c>
      <c r="C1672" s="37">
        <v>20142301</v>
      </c>
      <c r="D1672" s="38" t="s">
        <v>7233</v>
      </c>
      <c r="E1672" s="39" t="s">
        <v>5913</v>
      </c>
      <c r="F1672" s="37" t="s">
        <v>5914</v>
      </c>
    </row>
    <row r="1673" spans="1:6" ht="14.25" customHeight="1" x14ac:dyDescent="0.2">
      <c r="A1673" s="35" t="s">
        <v>7234</v>
      </c>
      <c r="B1673" s="36" t="s">
        <v>7235</v>
      </c>
      <c r="C1673" s="37">
        <v>20142401</v>
      </c>
      <c r="D1673" s="38" t="s">
        <v>7236</v>
      </c>
      <c r="E1673" s="39" t="s">
        <v>5913</v>
      </c>
      <c r="F1673" s="37" t="s">
        <v>5914</v>
      </c>
    </row>
    <row r="1674" spans="1:6" ht="14.25" customHeight="1" x14ac:dyDescent="0.2">
      <c r="A1674" s="35" t="s">
        <v>7237</v>
      </c>
      <c r="B1674" s="36" t="s">
        <v>7238</v>
      </c>
      <c r="C1674" s="37">
        <v>20142402</v>
      </c>
      <c r="D1674" s="38" t="s">
        <v>7239</v>
      </c>
      <c r="E1674" s="39" t="s">
        <v>1951</v>
      </c>
      <c r="F1674" s="37" t="s">
        <v>4369</v>
      </c>
    </row>
    <row r="1675" spans="1:6" ht="14.25" customHeight="1" x14ac:dyDescent="0.2">
      <c r="A1675" s="35" t="s">
        <v>7240</v>
      </c>
      <c r="B1675" s="36" t="s">
        <v>7241</v>
      </c>
      <c r="C1675" s="37">
        <v>20142403</v>
      </c>
      <c r="D1675" s="38" t="s">
        <v>7240</v>
      </c>
      <c r="E1675" s="39" t="s">
        <v>5913</v>
      </c>
      <c r="F1675" s="37" t="s">
        <v>5914</v>
      </c>
    </row>
    <row r="1676" spans="1:6" ht="14.25" customHeight="1" x14ac:dyDescent="0.2">
      <c r="A1676" s="35" t="s">
        <v>7242</v>
      </c>
      <c r="B1676" s="36" t="s">
        <v>7243</v>
      </c>
      <c r="C1676" s="37">
        <v>20142404</v>
      </c>
      <c r="D1676" s="38" t="s">
        <v>7242</v>
      </c>
      <c r="E1676" s="39" t="s">
        <v>5913</v>
      </c>
      <c r="F1676" s="37" t="s">
        <v>5914</v>
      </c>
    </row>
    <row r="1677" spans="1:6" ht="14.25" customHeight="1" x14ac:dyDescent="0.2">
      <c r="A1677" s="35" t="s">
        <v>7244</v>
      </c>
      <c r="B1677" s="36" t="s">
        <v>7245</v>
      </c>
      <c r="C1677" s="37">
        <v>20142405</v>
      </c>
      <c r="D1677" s="38" t="s">
        <v>7244</v>
      </c>
      <c r="E1677" s="39" t="s">
        <v>1951</v>
      </c>
      <c r="F1677" s="37" t="s">
        <v>4369</v>
      </c>
    </row>
    <row r="1678" spans="1:6" ht="14.25" customHeight="1" x14ac:dyDescent="0.2">
      <c r="A1678" s="35" t="s">
        <v>7246</v>
      </c>
      <c r="B1678" s="36" t="s">
        <v>7247</v>
      </c>
      <c r="C1678" s="37">
        <v>20142501</v>
      </c>
      <c r="D1678" s="38" t="s">
        <v>7246</v>
      </c>
      <c r="E1678" s="39" t="s">
        <v>2208</v>
      </c>
      <c r="F1678" s="37" t="s">
        <v>4373</v>
      </c>
    </row>
    <row r="1679" spans="1:6" ht="14.25" customHeight="1" x14ac:dyDescent="0.2">
      <c r="A1679" s="35" t="s">
        <v>7248</v>
      </c>
      <c r="B1679" s="36" t="s">
        <v>7249</v>
      </c>
      <c r="C1679" s="37">
        <v>20142601</v>
      </c>
      <c r="D1679" s="38" t="s">
        <v>7250</v>
      </c>
      <c r="E1679" s="39" t="s">
        <v>2015</v>
      </c>
      <c r="F1679" s="37" t="s">
        <v>6913</v>
      </c>
    </row>
    <row r="1680" spans="1:6" ht="14.25" customHeight="1" x14ac:dyDescent="0.2">
      <c r="A1680" s="35" t="s">
        <v>7251</v>
      </c>
      <c r="B1680" s="36" t="s">
        <v>7252</v>
      </c>
      <c r="C1680" s="37">
        <v>20142701</v>
      </c>
      <c r="D1680" s="38" t="s">
        <v>7253</v>
      </c>
      <c r="E1680" s="39" t="s">
        <v>2208</v>
      </c>
      <c r="F1680" s="37" t="s">
        <v>4373</v>
      </c>
    </row>
    <row r="1681" spans="1:6" ht="14.25" customHeight="1" x14ac:dyDescent="0.2">
      <c r="A1681" s="35" t="s">
        <v>7254</v>
      </c>
      <c r="B1681" s="36" t="s">
        <v>7255</v>
      </c>
      <c r="C1681" s="37">
        <v>20142702</v>
      </c>
      <c r="D1681" s="38" t="s">
        <v>7254</v>
      </c>
      <c r="E1681" s="39" t="s">
        <v>2208</v>
      </c>
      <c r="F1681" s="37" t="s">
        <v>4373</v>
      </c>
    </row>
    <row r="1682" spans="1:6" ht="14.25" customHeight="1" x14ac:dyDescent="0.2">
      <c r="A1682" s="35" t="s">
        <v>7256</v>
      </c>
      <c r="B1682" s="36" t="s">
        <v>7252</v>
      </c>
      <c r="C1682" s="37">
        <v>20142703</v>
      </c>
      <c r="D1682" s="38" t="s">
        <v>7256</v>
      </c>
      <c r="E1682" s="39" t="s">
        <v>2208</v>
      </c>
      <c r="F1682" s="37" t="s">
        <v>4373</v>
      </c>
    </row>
    <row r="1683" spans="1:6" ht="14.25" customHeight="1" x14ac:dyDescent="0.2">
      <c r="A1683" s="35" t="s">
        <v>7257</v>
      </c>
      <c r="B1683" s="36" t="s">
        <v>7258</v>
      </c>
      <c r="C1683" s="37">
        <v>20142801</v>
      </c>
      <c r="D1683" s="38" t="s">
        <v>7257</v>
      </c>
      <c r="E1683" s="39" t="s">
        <v>2208</v>
      </c>
      <c r="F1683" s="37" t="s">
        <v>4373</v>
      </c>
    </row>
    <row r="1684" spans="1:6" ht="14.25" customHeight="1" x14ac:dyDescent="0.2">
      <c r="A1684" s="35" t="s">
        <v>7259</v>
      </c>
      <c r="B1684" s="36" t="s">
        <v>7260</v>
      </c>
      <c r="C1684" s="37">
        <v>20142901</v>
      </c>
      <c r="D1684" s="38" t="s">
        <v>7259</v>
      </c>
      <c r="E1684" s="39" t="s">
        <v>2538</v>
      </c>
      <c r="F1684" s="37" t="s">
        <v>2539</v>
      </c>
    </row>
    <row r="1685" spans="1:6" ht="14.25" customHeight="1" x14ac:dyDescent="0.2">
      <c r="A1685" s="35" t="s">
        <v>7261</v>
      </c>
      <c r="B1685" s="36" t="s">
        <v>7262</v>
      </c>
      <c r="C1685" s="37">
        <v>20143001</v>
      </c>
      <c r="D1685" s="38" t="s">
        <v>7263</v>
      </c>
      <c r="E1685" s="39" t="s">
        <v>3184</v>
      </c>
      <c r="F1685" s="37" t="s">
        <v>3178</v>
      </c>
    </row>
    <row r="1686" spans="1:6" ht="14.25" customHeight="1" x14ac:dyDescent="0.2">
      <c r="A1686" s="35" t="s">
        <v>7264</v>
      </c>
      <c r="B1686" s="36" t="s">
        <v>7265</v>
      </c>
      <c r="C1686" s="37">
        <v>20143002</v>
      </c>
      <c r="D1686" s="38" t="s">
        <v>7266</v>
      </c>
      <c r="E1686" s="39" t="s">
        <v>3184</v>
      </c>
      <c r="F1686" s="37" t="s">
        <v>3178</v>
      </c>
    </row>
    <row r="1687" spans="1:6" ht="14.25" customHeight="1" x14ac:dyDescent="0.2">
      <c r="A1687" s="35" t="s">
        <v>7267</v>
      </c>
      <c r="B1687" s="36" t="s">
        <v>7268</v>
      </c>
      <c r="C1687" s="37">
        <v>21101501</v>
      </c>
      <c r="D1687" s="38" t="s">
        <v>7269</v>
      </c>
      <c r="E1687" s="39" t="s">
        <v>7270</v>
      </c>
      <c r="F1687" s="37" t="s">
        <v>7271</v>
      </c>
    </row>
    <row r="1688" spans="1:6" ht="14.25" customHeight="1" x14ac:dyDescent="0.2">
      <c r="A1688" s="35" t="s">
        <v>7272</v>
      </c>
      <c r="B1688" s="36" t="s">
        <v>7273</v>
      </c>
      <c r="C1688" s="37">
        <v>21101502</v>
      </c>
      <c r="D1688" s="38" t="s">
        <v>7274</v>
      </c>
      <c r="E1688" s="39" t="s">
        <v>7270</v>
      </c>
      <c r="F1688" s="37" t="s">
        <v>7271</v>
      </c>
    </row>
    <row r="1689" spans="1:6" ht="14.25" customHeight="1" x14ac:dyDescent="0.2">
      <c r="A1689" s="35" t="s">
        <v>7275</v>
      </c>
      <c r="B1689" s="36" t="s">
        <v>7276</v>
      </c>
      <c r="C1689" s="37">
        <v>21101503</v>
      </c>
      <c r="D1689" s="38" t="s">
        <v>7277</v>
      </c>
      <c r="E1689" s="39" t="s">
        <v>7270</v>
      </c>
      <c r="F1689" s="37" t="s">
        <v>7271</v>
      </c>
    </row>
    <row r="1690" spans="1:6" ht="14.25" customHeight="1" x14ac:dyDescent="0.2">
      <c r="A1690" s="35" t="s">
        <v>7278</v>
      </c>
      <c r="B1690" s="36" t="s">
        <v>7279</v>
      </c>
      <c r="C1690" s="37">
        <v>21101504</v>
      </c>
      <c r="D1690" s="38" t="s">
        <v>7280</v>
      </c>
      <c r="E1690" s="39" t="s">
        <v>7270</v>
      </c>
      <c r="F1690" s="37" t="s">
        <v>7271</v>
      </c>
    </row>
    <row r="1691" spans="1:6" ht="14.25" customHeight="1" x14ac:dyDescent="0.2">
      <c r="A1691" s="35" t="s">
        <v>7281</v>
      </c>
      <c r="B1691" s="36" t="s">
        <v>7282</v>
      </c>
      <c r="C1691" s="37">
        <v>21101505</v>
      </c>
      <c r="D1691" s="38" t="s">
        <v>7283</v>
      </c>
      <c r="E1691" s="39" t="s">
        <v>7270</v>
      </c>
      <c r="F1691" s="37" t="s">
        <v>7271</v>
      </c>
    </row>
    <row r="1692" spans="1:6" ht="14.25" customHeight="1" x14ac:dyDescent="0.2">
      <c r="A1692" s="35" t="s">
        <v>7284</v>
      </c>
      <c r="B1692" s="36" t="s">
        <v>7285</v>
      </c>
      <c r="C1692" s="37">
        <v>21101506</v>
      </c>
      <c r="D1692" s="38" t="s">
        <v>7286</v>
      </c>
      <c r="E1692" s="39" t="s">
        <v>2208</v>
      </c>
      <c r="F1692" s="37" t="s">
        <v>4373</v>
      </c>
    </row>
    <row r="1693" spans="1:6" ht="14.25" customHeight="1" x14ac:dyDescent="0.2">
      <c r="A1693" s="35" t="s">
        <v>7287</v>
      </c>
      <c r="B1693" s="36" t="s">
        <v>7288</v>
      </c>
      <c r="C1693" s="37">
        <v>21101507</v>
      </c>
      <c r="D1693" s="38" t="s">
        <v>7289</v>
      </c>
      <c r="E1693" s="39" t="s">
        <v>7270</v>
      </c>
      <c r="F1693" s="37" t="s">
        <v>7271</v>
      </c>
    </row>
    <row r="1694" spans="1:6" ht="14.25" customHeight="1" x14ac:dyDescent="0.2">
      <c r="A1694" s="35" t="s">
        <v>7290</v>
      </c>
      <c r="B1694" s="36" t="s">
        <v>7291</v>
      </c>
      <c r="C1694" s="37">
        <v>21101508</v>
      </c>
      <c r="D1694" s="38" t="s">
        <v>7292</v>
      </c>
      <c r="E1694" s="39" t="s">
        <v>2208</v>
      </c>
      <c r="F1694" s="37" t="s">
        <v>4373</v>
      </c>
    </row>
    <row r="1695" spans="1:6" ht="14.25" customHeight="1" x14ac:dyDescent="0.2">
      <c r="A1695" s="35" t="s">
        <v>7293</v>
      </c>
      <c r="B1695" s="36" t="s">
        <v>7294</v>
      </c>
      <c r="C1695" s="37">
        <v>21101509</v>
      </c>
      <c r="D1695" s="38" t="s">
        <v>7295</v>
      </c>
      <c r="E1695" s="39" t="s">
        <v>2208</v>
      </c>
      <c r="F1695" s="37" t="s">
        <v>4373</v>
      </c>
    </row>
    <row r="1696" spans="1:6" ht="14.25" customHeight="1" x14ac:dyDescent="0.2">
      <c r="A1696" s="35" t="s">
        <v>7296</v>
      </c>
      <c r="B1696" s="36" t="s">
        <v>7297</v>
      </c>
      <c r="C1696" s="37">
        <v>21101510</v>
      </c>
      <c r="D1696" s="38" t="s">
        <v>7298</v>
      </c>
      <c r="E1696" s="39" t="s">
        <v>7270</v>
      </c>
      <c r="F1696" s="37" t="s">
        <v>7271</v>
      </c>
    </row>
    <row r="1697" spans="1:6" ht="14.25" customHeight="1" x14ac:dyDescent="0.2">
      <c r="A1697" s="35" t="s">
        <v>7299</v>
      </c>
      <c r="B1697" s="36" t="s">
        <v>7300</v>
      </c>
      <c r="C1697" s="37">
        <v>21101511</v>
      </c>
      <c r="D1697" s="38" t="s">
        <v>7301</v>
      </c>
      <c r="E1697" s="39" t="s">
        <v>7270</v>
      </c>
      <c r="F1697" s="37" t="s">
        <v>7271</v>
      </c>
    </row>
    <row r="1698" spans="1:6" ht="14.25" customHeight="1" x14ac:dyDescent="0.2">
      <c r="A1698" s="35" t="s">
        <v>7302</v>
      </c>
      <c r="B1698" s="36" t="s">
        <v>7303</v>
      </c>
      <c r="C1698" s="37">
        <v>21101512</v>
      </c>
      <c r="D1698" s="38" t="s">
        <v>7304</v>
      </c>
      <c r="E1698" s="39" t="s">
        <v>7270</v>
      </c>
      <c r="F1698" s="37" t="s">
        <v>7271</v>
      </c>
    </row>
    <row r="1699" spans="1:6" ht="14.25" customHeight="1" x14ac:dyDescent="0.2">
      <c r="A1699" s="35" t="s">
        <v>7305</v>
      </c>
      <c r="B1699" s="36" t="s">
        <v>7306</v>
      </c>
      <c r="C1699" s="37">
        <v>21101513</v>
      </c>
      <c r="D1699" s="38" t="s">
        <v>7307</v>
      </c>
      <c r="E1699" s="39" t="s">
        <v>1951</v>
      </c>
      <c r="F1699" s="37" t="s">
        <v>7271</v>
      </c>
    </row>
    <row r="1700" spans="1:6" ht="14.25" customHeight="1" x14ac:dyDescent="0.2">
      <c r="A1700" s="35" t="s">
        <v>7308</v>
      </c>
      <c r="B1700" s="36" t="s">
        <v>7309</v>
      </c>
      <c r="C1700" s="37">
        <v>21101514</v>
      </c>
      <c r="D1700" s="38" t="s">
        <v>7310</v>
      </c>
      <c r="E1700" s="39" t="s">
        <v>7270</v>
      </c>
      <c r="F1700" s="37" t="s">
        <v>7271</v>
      </c>
    </row>
    <row r="1701" spans="1:6" ht="14.25" customHeight="1" x14ac:dyDescent="0.2">
      <c r="A1701" s="35" t="s">
        <v>7311</v>
      </c>
      <c r="B1701" s="36" t="s">
        <v>7312</v>
      </c>
      <c r="C1701" s="37">
        <v>21101516</v>
      </c>
      <c r="D1701" s="38" t="s">
        <v>7313</v>
      </c>
      <c r="E1701" s="39" t="s">
        <v>6425</v>
      </c>
      <c r="F1701" s="37" t="s">
        <v>6426</v>
      </c>
    </row>
    <row r="1702" spans="1:6" ht="14.25" customHeight="1" x14ac:dyDescent="0.2">
      <c r="A1702" s="35" t="s">
        <v>7314</v>
      </c>
      <c r="B1702" s="36" t="s">
        <v>7315</v>
      </c>
      <c r="C1702" s="37">
        <v>21101601</v>
      </c>
      <c r="D1702" s="38" t="s">
        <v>7316</v>
      </c>
      <c r="E1702" s="39" t="s">
        <v>7270</v>
      </c>
      <c r="F1702" s="37" t="s">
        <v>7271</v>
      </c>
    </row>
    <row r="1703" spans="1:6" ht="14.25" customHeight="1" x14ac:dyDescent="0.2">
      <c r="A1703" s="35" t="s">
        <v>7317</v>
      </c>
      <c r="B1703" s="36" t="s">
        <v>7318</v>
      </c>
      <c r="C1703" s="37">
        <v>21101602</v>
      </c>
      <c r="D1703" s="38" t="s">
        <v>7319</v>
      </c>
      <c r="E1703" s="39" t="s">
        <v>7270</v>
      </c>
      <c r="F1703" s="37" t="s">
        <v>7271</v>
      </c>
    </row>
    <row r="1704" spans="1:6" ht="14.25" customHeight="1" x14ac:dyDescent="0.2">
      <c r="A1704" s="35" t="s">
        <v>7320</v>
      </c>
      <c r="B1704" s="36" t="s">
        <v>7321</v>
      </c>
      <c r="C1704" s="37">
        <v>21101603</v>
      </c>
      <c r="D1704" s="38" t="s">
        <v>7322</v>
      </c>
      <c r="E1704" s="39" t="s">
        <v>7270</v>
      </c>
      <c r="F1704" s="37" t="s">
        <v>7271</v>
      </c>
    </row>
    <row r="1705" spans="1:6" ht="14.25" customHeight="1" x14ac:dyDescent="0.2">
      <c r="A1705" s="35" t="s">
        <v>7323</v>
      </c>
      <c r="B1705" s="36" t="s">
        <v>7321</v>
      </c>
      <c r="C1705" s="37">
        <v>21101604</v>
      </c>
      <c r="D1705" s="38" t="s">
        <v>7324</v>
      </c>
      <c r="E1705" s="39" t="s">
        <v>7270</v>
      </c>
      <c r="F1705" s="37" t="s">
        <v>7271</v>
      </c>
    </row>
    <row r="1706" spans="1:6" ht="14.25" customHeight="1" x14ac:dyDescent="0.2">
      <c r="A1706" s="35" t="s">
        <v>7325</v>
      </c>
      <c r="B1706" s="36" t="s">
        <v>7326</v>
      </c>
      <c r="C1706" s="37">
        <v>21101605</v>
      </c>
      <c r="D1706" s="38" t="s">
        <v>7327</v>
      </c>
      <c r="E1706" s="39" t="s">
        <v>7270</v>
      </c>
      <c r="F1706" s="37" t="s">
        <v>7271</v>
      </c>
    </row>
    <row r="1707" spans="1:6" ht="14.25" customHeight="1" x14ac:dyDescent="0.2">
      <c r="A1707" s="35" t="s">
        <v>7328</v>
      </c>
      <c r="B1707" s="36" t="s">
        <v>7329</v>
      </c>
      <c r="C1707" s="37">
        <v>21101606</v>
      </c>
      <c r="D1707" s="38" t="s">
        <v>7330</v>
      </c>
      <c r="E1707" s="39" t="s">
        <v>7270</v>
      </c>
      <c r="F1707" s="37" t="s">
        <v>7271</v>
      </c>
    </row>
    <row r="1708" spans="1:6" ht="14.25" customHeight="1" x14ac:dyDescent="0.2">
      <c r="A1708" s="35" t="s">
        <v>7331</v>
      </c>
      <c r="B1708" s="36" t="s">
        <v>7332</v>
      </c>
      <c r="C1708" s="37">
        <v>21101607</v>
      </c>
      <c r="D1708" s="38" t="s">
        <v>7333</v>
      </c>
      <c r="E1708" s="39" t="s">
        <v>7334</v>
      </c>
      <c r="F1708" s="37" t="s">
        <v>7335</v>
      </c>
    </row>
    <row r="1709" spans="1:6" ht="14.25" customHeight="1" x14ac:dyDescent="0.2">
      <c r="A1709" s="35" t="s">
        <v>7336</v>
      </c>
      <c r="B1709" s="36" t="s">
        <v>7337</v>
      </c>
      <c r="C1709" s="37">
        <v>21101701</v>
      </c>
      <c r="D1709" s="38" t="s">
        <v>7338</v>
      </c>
      <c r="E1709" s="39" t="s">
        <v>7270</v>
      </c>
      <c r="F1709" s="37" t="s">
        <v>7271</v>
      </c>
    </row>
    <row r="1710" spans="1:6" ht="14.25" customHeight="1" x14ac:dyDescent="0.2">
      <c r="A1710" s="35" t="s">
        <v>7339</v>
      </c>
      <c r="B1710" s="36" t="s">
        <v>7337</v>
      </c>
      <c r="C1710" s="37">
        <v>21101702</v>
      </c>
      <c r="D1710" s="38" t="s">
        <v>7340</v>
      </c>
      <c r="E1710" s="39" t="s">
        <v>7270</v>
      </c>
      <c r="F1710" s="37" t="s">
        <v>7271</v>
      </c>
    </row>
    <row r="1711" spans="1:6" ht="14.25" customHeight="1" x14ac:dyDescent="0.2">
      <c r="A1711" s="35" t="s">
        <v>7341</v>
      </c>
      <c r="B1711" s="36" t="s">
        <v>7342</v>
      </c>
      <c r="C1711" s="37">
        <v>21101703</v>
      </c>
      <c r="D1711" s="38" t="s">
        <v>7343</v>
      </c>
      <c r="E1711" s="39" t="s">
        <v>7270</v>
      </c>
      <c r="F1711" s="37" t="s">
        <v>7271</v>
      </c>
    </row>
    <row r="1712" spans="1:6" ht="14.25" customHeight="1" x14ac:dyDescent="0.2">
      <c r="A1712" s="35" t="s">
        <v>7344</v>
      </c>
      <c r="B1712" s="36" t="s">
        <v>7345</v>
      </c>
      <c r="C1712" s="37">
        <v>21101704</v>
      </c>
      <c r="D1712" s="38" t="s">
        <v>7346</v>
      </c>
      <c r="E1712" s="39" t="s">
        <v>7334</v>
      </c>
      <c r="F1712" s="37" t="s">
        <v>7335</v>
      </c>
    </row>
    <row r="1713" spans="1:6" ht="14.25" customHeight="1" x14ac:dyDescent="0.2">
      <c r="A1713" s="35" t="s">
        <v>7347</v>
      </c>
      <c r="B1713" s="36" t="s">
        <v>7348</v>
      </c>
      <c r="C1713" s="37">
        <v>21101705</v>
      </c>
      <c r="D1713" s="38" t="s">
        <v>7349</v>
      </c>
      <c r="E1713" s="39" t="s">
        <v>7270</v>
      </c>
      <c r="F1713" s="37" t="s">
        <v>7271</v>
      </c>
    </row>
    <row r="1714" spans="1:6" ht="14.25" customHeight="1" x14ac:dyDescent="0.2">
      <c r="A1714" s="35" t="s">
        <v>7350</v>
      </c>
      <c r="B1714" s="36" t="s">
        <v>7351</v>
      </c>
      <c r="C1714" s="37">
        <v>21101706</v>
      </c>
      <c r="D1714" s="38" t="s">
        <v>7352</v>
      </c>
      <c r="E1714" s="39" t="s">
        <v>7270</v>
      </c>
      <c r="F1714" s="37" t="s">
        <v>7271</v>
      </c>
    </row>
    <row r="1715" spans="1:6" ht="14.25" customHeight="1" x14ac:dyDescent="0.2">
      <c r="A1715" s="35" t="s">
        <v>7353</v>
      </c>
      <c r="B1715" s="36" t="s">
        <v>7354</v>
      </c>
      <c r="C1715" s="37">
        <v>21101707</v>
      </c>
      <c r="D1715" s="38" t="s">
        <v>7355</v>
      </c>
      <c r="E1715" s="39" t="s">
        <v>1951</v>
      </c>
      <c r="F1715" s="37" t="s">
        <v>4369</v>
      </c>
    </row>
    <row r="1716" spans="1:6" ht="14.25" customHeight="1" x14ac:dyDescent="0.2">
      <c r="A1716" s="35" t="s">
        <v>7356</v>
      </c>
      <c r="B1716" s="36" t="s">
        <v>7357</v>
      </c>
      <c r="C1716" s="37">
        <v>21101708</v>
      </c>
      <c r="D1716" s="38" t="s">
        <v>7358</v>
      </c>
      <c r="E1716" s="39" t="s">
        <v>1951</v>
      </c>
      <c r="F1716" s="37" t="s">
        <v>4369</v>
      </c>
    </row>
    <row r="1717" spans="1:6" ht="14.25" customHeight="1" x14ac:dyDescent="0.2">
      <c r="A1717" s="35" t="s">
        <v>7359</v>
      </c>
      <c r="B1717" s="36" t="s">
        <v>7360</v>
      </c>
      <c r="C1717" s="37">
        <v>21101801</v>
      </c>
      <c r="D1717" s="38" t="s">
        <v>7361</v>
      </c>
      <c r="E1717" s="39" t="s">
        <v>1966</v>
      </c>
      <c r="F1717" s="37" t="s">
        <v>1969</v>
      </c>
    </row>
    <row r="1718" spans="1:6" ht="14.25" customHeight="1" x14ac:dyDescent="0.2">
      <c r="A1718" s="35" t="s">
        <v>7362</v>
      </c>
      <c r="B1718" s="36" t="s">
        <v>7363</v>
      </c>
      <c r="C1718" s="37">
        <v>21101802</v>
      </c>
      <c r="D1718" s="38" t="s">
        <v>7364</v>
      </c>
      <c r="E1718" s="39" t="s">
        <v>1966</v>
      </c>
      <c r="F1718" s="37" t="s">
        <v>1969</v>
      </c>
    </row>
    <row r="1719" spans="1:6" ht="14.25" customHeight="1" x14ac:dyDescent="0.2">
      <c r="A1719" s="35" t="s">
        <v>7365</v>
      </c>
      <c r="B1719" s="36" t="s">
        <v>7366</v>
      </c>
      <c r="C1719" s="37">
        <v>21101803</v>
      </c>
      <c r="D1719" s="38" t="s">
        <v>7367</v>
      </c>
      <c r="E1719" s="39" t="s">
        <v>1966</v>
      </c>
      <c r="F1719" s="37" t="s">
        <v>1969</v>
      </c>
    </row>
    <row r="1720" spans="1:6" ht="14.25" customHeight="1" x14ac:dyDescent="0.2">
      <c r="A1720" s="35" t="s">
        <v>7368</v>
      </c>
      <c r="B1720" s="36" t="s">
        <v>7369</v>
      </c>
      <c r="C1720" s="37">
        <v>21101804</v>
      </c>
      <c r="D1720" s="38" t="s">
        <v>7370</v>
      </c>
      <c r="E1720" s="39" t="s">
        <v>7270</v>
      </c>
      <c r="F1720" s="37" t="s">
        <v>7271</v>
      </c>
    </row>
    <row r="1721" spans="1:6" ht="14.25" customHeight="1" x14ac:dyDescent="0.2">
      <c r="A1721" s="35" t="s">
        <v>7371</v>
      </c>
      <c r="B1721" s="36" t="s">
        <v>7372</v>
      </c>
      <c r="C1721" s="37">
        <v>21101805</v>
      </c>
      <c r="D1721" s="38" t="s">
        <v>7373</v>
      </c>
      <c r="E1721" s="39" t="s">
        <v>7270</v>
      </c>
      <c r="F1721" s="37" t="s">
        <v>7271</v>
      </c>
    </row>
    <row r="1722" spans="1:6" ht="14.25" customHeight="1" x14ac:dyDescent="0.2">
      <c r="A1722" s="35" t="s">
        <v>7374</v>
      </c>
      <c r="B1722" s="36" t="s">
        <v>7375</v>
      </c>
      <c r="C1722" s="37">
        <v>21101806</v>
      </c>
      <c r="D1722" s="38" t="s">
        <v>7376</v>
      </c>
      <c r="E1722" s="39" t="s">
        <v>7270</v>
      </c>
      <c r="F1722" s="37" t="s">
        <v>7271</v>
      </c>
    </row>
    <row r="1723" spans="1:6" ht="14.25" customHeight="1" x14ac:dyDescent="0.2">
      <c r="A1723" s="35" t="s">
        <v>7377</v>
      </c>
      <c r="B1723" s="36" t="s">
        <v>7378</v>
      </c>
      <c r="C1723" s="37">
        <v>21101807</v>
      </c>
      <c r="D1723" s="38" t="s">
        <v>7379</v>
      </c>
      <c r="E1723" s="39" t="s">
        <v>7270</v>
      </c>
      <c r="F1723" s="37" t="s">
        <v>7271</v>
      </c>
    </row>
    <row r="1724" spans="1:6" ht="14.25" customHeight="1" x14ac:dyDescent="0.2">
      <c r="A1724" s="35" t="s">
        <v>7380</v>
      </c>
      <c r="B1724" s="36" t="s">
        <v>7381</v>
      </c>
      <c r="C1724" s="37">
        <v>21101808</v>
      </c>
      <c r="D1724" s="38" t="s">
        <v>7382</v>
      </c>
      <c r="E1724" s="39" t="s">
        <v>7270</v>
      </c>
      <c r="F1724" s="37" t="s">
        <v>7271</v>
      </c>
    </row>
    <row r="1725" spans="1:6" ht="14.25" customHeight="1" x14ac:dyDescent="0.2">
      <c r="A1725" s="35" t="s">
        <v>7383</v>
      </c>
      <c r="B1725" s="36" t="s">
        <v>7384</v>
      </c>
      <c r="C1725" s="37">
        <v>21101901</v>
      </c>
      <c r="D1725" s="38" t="s">
        <v>7385</v>
      </c>
      <c r="E1725" s="39" t="s">
        <v>7270</v>
      </c>
      <c r="F1725" s="37" t="s">
        <v>7271</v>
      </c>
    </row>
    <row r="1726" spans="1:6" ht="14.25" customHeight="1" x14ac:dyDescent="0.2">
      <c r="A1726" s="35" t="s">
        <v>7386</v>
      </c>
      <c r="B1726" s="36" t="s">
        <v>7387</v>
      </c>
      <c r="C1726" s="37">
        <v>21101902</v>
      </c>
      <c r="D1726" s="38" t="s">
        <v>7388</v>
      </c>
      <c r="E1726" s="39" t="s">
        <v>7270</v>
      </c>
      <c r="F1726" s="37" t="s">
        <v>7271</v>
      </c>
    </row>
    <row r="1727" spans="1:6" ht="14.25" customHeight="1" x14ac:dyDescent="0.2">
      <c r="A1727" s="35" t="s">
        <v>7389</v>
      </c>
      <c r="B1727" s="36" t="s">
        <v>7390</v>
      </c>
      <c r="C1727" s="37">
        <v>21101903</v>
      </c>
      <c r="D1727" s="38" t="s">
        <v>7391</v>
      </c>
      <c r="E1727" s="39" t="s">
        <v>7270</v>
      </c>
      <c r="F1727" s="37" t="s">
        <v>7271</v>
      </c>
    </row>
    <row r="1728" spans="1:6" ht="14.25" customHeight="1" x14ac:dyDescent="0.2">
      <c r="A1728" s="35" t="s">
        <v>7392</v>
      </c>
      <c r="B1728" s="36" t="s">
        <v>7393</v>
      </c>
      <c r="C1728" s="37">
        <v>21101904</v>
      </c>
      <c r="D1728" s="38" t="s">
        <v>7394</v>
      </c>
      <c r="E1728" s="39" t="s">
        <v>7270</v>
      </c>
      <c r="F1728" s="37" t="s">
        <v>7271</v>
      </c>
    </row>
    <row r="1729" spans="1:6" ht="14.25" customHeight="1" x14ac:dyDescent="0.2">
      <c r="A1729" s="35" t="s">
        <v>7395</v>
      </c>
      <c r="B1729" s="36" t="s">
        <v>7396</v>
      </c>
      <c r="C1729" s="37">
        <v>21101905</v>
      </c>
      <c r="D1729" s="38" t="s">
        <v>7397</v>
      </c>
      <c r="E1729" s="39" t="s">
        <v>7270</v>
      </c>
      <c r="F1729" s="37" t="s">
        <v>7271</v>
      </c>
    </row>
    <row r="1730" spans="1:6" ht="14.25" customHeight="1" x14ac:dyDescent="0.2">
      <c r="A1730" s="35" t="s">
        <v>7398</v>
      </c>
      <c r="B1730" s="36" t="s">
        <v>7399</v>
      </c>
      <c r="C1730" s="37">
        <v>21101906</v>
      </c>
      <c r="D1730" s="38" t="s">
        <v>7400</v>
      </c>
      <c r="E1730" s="39" t="s">
        <v>7270</v>
      </c>
      <c r="F1730" s="37" t="s">
        <v>7271</v>
      </c>
    </row>
    <row r="1731" spans="1:6" ht="14.25" customHeight="1" x14ac:dyDescent="0.2">
      <c r="A1731" s="35" t="s">
        <v>7401</v>
      </c>
      <c r="B1731" s="36" t="s">
        <v>7402</v>
      </c>
      <c r="C1731" s="37">
        <v>21101907</v>
      </c>
      <c r="D1731" s="38" t="s">
        <v>7403</v>
      </c>
      <c r="E1731" s="39" t="s">
        <v>7270</v>
      </c>
      <c r="F1731" s="37" t="s">
        <v>7271</v>
      </c>
    </row>
    <row r="1732" spans="1:6" ht="14.25" customHeight="1" x14ac:dyDescent="0.2">
      <c r="A1732" s="35" t="s">
        <v>7404</v>
      </c>
      <c r="B1732" s="36" t="s">
        <v>7405</v>
      </c>
      <c r="C1732" s="37">
        <v>21101908</v>
      </c>
      <c r="D1732" s="38" t="s">
        <v>7406</v>
      </c>
      <c r="E1732" s="39" t="s">
        <v>7270</v>
      </c>
      <c r="F1732" s="37" t="s">
        <v>7271</v>
      </c>
    </row>
    <row r="1733" spans="1:6" ht="14.25" customHeight="1" x14ac:dyDescent="0.2">
      <c r="A1733" s="35" t="s">
        <v>7407</v>
      </c>
      <c r="B1733" s="36" t="s">
        <v>7408</v>
      </c>
      <c r="C1733" s="37">
        <v>21101909</v>
      </c>
      <c r="D1733" s="38" t="s">
        <v>7409</v>
      </c>
      <c r="E1733" s="39" t="s">
        <v>7270</v>
      </c>
      <c r="F1733" s="37" t="s">
        <v>7271</v>
      </c>
    </row>
    <row r="1734" spans="1:6" ht="14.25" customHeight="1" x14ac:dyDescent="0.2">
      <c r="A1734" s="35" t="s">
        <v>7410</v>
      </c>
      <c r="B1734" s="36" t="s">
        <v>7411</v>
      </c>
      <c r="C1734" s="37">
        <v>21102001</v>
      </c>
      <c r="D1734" s="38" t="s">
        <v>7412</v>
      </c>
      <c r="E1734" s="39" t="s">
        <v>7270</v>
      </c>
      <c r="F1734" s="37" t="s">
        <v>7271</v>
      </c>
    </row>
    <row r="1735" spans="1:6" ht="14.25" customHeight="1" x14ac:dyDescent="0.2">
      <c r="A1735" s="35" t="s">
        <v>7413</v>
      </c>
      <c r="B1735" s="36" t="s">
        <v>7414</v>
      </c>
      <c r="C1735" s="37">
        <v>21102002</v>
      </c>
      <c r="D1735" s="38" t="s">
        <v>7415</v>
      </c>
      <c r="E1735" s="39" t="s">
        <v>7270</v>
      </c>
      <c r="F1735" s="37" t="s">
        <v>7271</v>
      </c>
    </row>
    <row r="1736" spans="1:6" ht="14.25" customHeight="1" x14ac:dyDescent="0.2">
      <c r="A1736" s="35" t="s">
        <v>7416</v>
      </c>
      <c r="B1736" s="36" t="s">
        <v>7417</v>
      </c>
      <c r="C1736" s="37">
        <v>21102003</v>
      </c>
      <c r="D1736" s="38" t="s">
        <v>7418</v>
      </c>
      <c r="E1736" s="39" t="s">
        <v>7270</v>
      </c>
      <c r="F1736" s="37" t="s">
        <v>7271</v>
      </c>
    </row>
    <row r="1737" spans="1:6" ht="14.25" customHeight="1" x14ac:dyDescent="0.2">
      <c r="A1737" s="35" t="s">
        <v>7419</v>
      </c>
      <c r="B1737" s="36" t="s">
        <v>7420</v>
      </c>
      <c r="C1737" s="37">
        <v>21102004</v>
      </c>
      <c r="D1737" s="38" t="s">
        <v>7421</v>
      </c>
      <c r="E1737" s="39" t="s">
        <v>7270</v>
      </c>
      <c r="F1737" s="37" t="s">
        <v>7271</v>
      </c>
    </row>
    <row r="1738" spans="1:6" ht="14.25" customHeight="1" x14ac:dyDescent="0.2">
      <c r="A1738" s="35" t="s">
        <v>7422</v>
      </c>
      <c r="B1738" s="36" t="s">
        <v>7423</v>
      </c>
      <c r="C1738" s="37">
        <v>21102005</v>
      </c>
      <c r="D1738" s="38" t="s">
        <v>7424</v>
      </c>
      <c r="E1738" s="39" t="s">
        <v>7270</v>
      </c>
      <c r="F1738" s="37" t="s">
        <v>7271</v>
      </c>
    </row>
    <row r="1739" spans="1:6" ht="14.25" customHeight="1" x14ac:dyDescent="0.2">
      <c r="A1739" s="35" t="s">
        <v>7425</v>
      </c>
      <c r="B1739" s="36" t="s">
        <v>7426</v>
      </c>
      <c r="C1739" s="37">
        <v>21102006</v>
      </c>
      <c r="D1739" s="38" t="s">
        <v>7427</v>
      </c>
      <c r="E1739" s="39" t="s">
        <v>7270</v>
      </c>
      <c r="F1739" s="37" t="s">
        <v>7271</v>
      </c>
    </row>
    <row r="1740" spans="1:6" ht="14.25" customHeight="1" x14ac:dyDescent="0.2">
      <c r="A1740" s="35" t="s">
        <v>7428</v>
      </c>
      <c r="B1740" s="36" t="s">
        <v>7429</v>
      </c>
      <c r="C1740" s="37">
        <v>21102101</v>
      </c>
      <c r="D1740" s="38" t="s">
        <v>7430</v>
      </c>
      <c r="E1740" s="39" t="s">
        <v>7270</v>
      </c>
      <c r="F1740" s="37" t="s">
        <v>7271</v>
      </c>
    </row>
    <row r="1741" spans="1:6" ht="14.25" customHeight="1" x14ac:dyDescent="0.2">
      <c r="A1741" s="35" t="s">
        <v>7431</v>
      </c>
      <c r="B1741" s="36" t="s">
        <v>7432</v>
      </c>
      <c r="C1741" s="37">
        <v>21102201</v>
      </c>
      <c r="D1741" s="38" t="s">
        <v>7433</v>
      </c>
      <c r="E1741" s="39" t="s">
        <v>7270</v>
      </c>
      <c r="F1741" s="37" t="s">
        <v>7271</v>
      </c>
    </row>
    <row r="1742" spans="1:6" ht="14.25" customHeight="1" x14ac:dyDescent="0.2">
      <c r="A1742" s="35" t="s">
        <v>7434</v>
      </c>
      <c r="B1742" s="36" t="s">
        <v>7435</v>
      </c>
      <c r="C1742" s="37">
        <v>21102202</v>
      </c>
      <c r="D1742" s="38" t="s">
        <v>7436</v>
      </c>
      <c r="E1742" s="39" t="s">
        <v>7270</v>
      </c>
      <c r="F1742" s="37" t="s">
        <v>7271</v>
      </c>
    </row>
    <row r="1743" spans="1:6" ht="14.25" customHeight="1" x14ac:dyDescent="0.2">
      <c r="A1743" s="35" t="s">
        <v>7437</v>
      </c>
      <c r="B1743" s="36" t="s">
        <v>7438</v>
      </c>
      <c r="C1743" s="37">
        <v>21102203</v>
      </c>
      <c r="D1743" s="38" t="s">
        <v>7439</v>
      </c>
      <c r="E1743" s="39" t="s">
        <v>7270</v>
      </c>
      <c r="F1743" s="37" t="s">
        <v>7271</v>
      </c>
    </row>
    <row r="1744" spans="1:6" ht="14.25" customHeight="1" x14ac:dyDescent="0.2">
      <c r="A1744" s="35" t="s">
        <v>7440</v>
      </c>
      <c r="B1744" s="36" t="s">
        <v>7441</v>
      </c>
      <c r="C1744" s="37">
        <v>21102204</v>
      </c>
      <c r="D1744" s="38" t="s">
        <v>7442</v>
      </c>
      <c r="E1744" s="39" t="s">
        <v>7270</v>
      </c>
      <c r="F1744" s="37" t="s">
        <v>7271</v>
      </c>
    </row>
    <row r="1745" spans="1:6" ht="14.25" customHeight="1" x14ac:dyDescent="0.2">
      <c r="A1745" s="35" t="s">
        <v>7443</v>
      </c>
      <c r="B1745" s="36" t="s">
        <v>7444</v>
      </c>
      <c r="C1745" s="37">
        <v>21102205</v>
      </c>
      <c r="D1745" s="38" t="s">
        <v>7445</v>
      </c>
      <c r="E1745" s="39" t="s">
        <v>7270</v>
      </c>
      <c r="F1745" s="37" t="s">
        <v>7271</v>
      </c>
    </row>
    <row r="1746" spans="1:6" ht="14.25" customHeight="1" x14ac:dyDescent="0.2">
      <c r="A1746" s="35" t="s">
        <v>7446</v>
      </c>
      <c r="B1746" s="36" t="s">
        <v>7447</v>
      </c>
      <c r="C1746" s="37">
        <v>21102206</v>
      </c>
      <c r="D1746" s="38" t="s">
        <v>7448</v>
      </c>
      <c r="E1746" s="39" t="s">
        <v>7270</v>
      </c>
      <c r="F1746" s="37" t="s">
        <v>7271</v>
      </c>
    </row>
    <row r="1747" spans="1:6" ht="14.25" customHeight="1" x14ac:dyDescent="0.2">
      <c r="A1747" s="35" t="s">
        <v>7449</v>
      </c>
      <c r="B1747" s="36" t="s">
        <v>7450</v>
      </c>
      <c r="C1747" s="37">
        <v>21102207</v>
      </c>
      <c r="D1747" s="38" t="s">
        <v>7451</v>
      </c>
      <c r="E1747" s="39" t="s">
        <v>7270</v>
      </c>
      <c r="F1747" s="37" t="s">
        <v>7271</v>
      </c>
    </row>
    <row r="1748" spans="1:6" ht="14.25" customHeight="1" x14ac:dyDescent="0.2">
      <c r="A1748" s="35" t="s">
        <v>7452</v>
      </c>
      <c r="B1748" s="36" t="s">
        <v>7453</v>
      </c>
      <c r="C1748" s="37">
        <v>21102301</v>
      </c>
      <c r="D1748" s="38" t="s">
        <v>7454</v>
      </c>
      <c r="E1748" s="39" t="s">
        <v>7270</v>
      </c>
      <c r="F1748" s="37" t="s">
        <v>7271</v>
      </c>
    </row>
    <row r="1749" spans="1:6" ht="14.25" customHeight="1" x14ac:dyDescent="0.2">
      <c r="A1749" s="35" t="s">
        <v>7455</v>
      </c>
      <c r="B1749" s="36" t="s">
        <v>7456</v>
      </c>
      <c r="C1749" s="37">
        <v>21102302</v>
      </c>
      <c r="D1749" s="38" t="s">
        <v>7457</v>
      </c>
      <c r="E1749" s="39" t="s">
        <v>1966</v>
      </c>
      <c r="F1749" s="37" t="s">
        <v>1969</v>
      </c>
    </row>
    <row r="1750" spans="1:6" ht="14.25" customHeight="1" x14ac:dyDescent="0.2">
      <c r="A1750" s="35" t="s">
        <v>7458</v>
      </c>
      <c r="B1750" s="36" t="s">
        <v>7459</v>
      </c>
      <c r="C1750" s="37">
        <v>21102303</v>
      </c>
      <c r="D1750" s="38" t="s">
        <v>7460</v>
      </c>
      <c r="E1750" s="39" t="s">
        <v>7270</v>
      </c>
      <c r="F1750" s="37" t="s">
        <v>7271</v>
      </c>
    </row>
    <row r="1751" spans="1:6" ht="14.25" customHeight="1" x14ac:dyDescent="0.2">
      <c r="A1751" s="35" t="s">
        <v>7461</v>
      </c>
      <c r="B1751" s="36" t="s">
        <v>7462</v>
      </c>
      <c r="C1751" s="37">
        <v>21102304</v>
      </c>
      <c r="D1751" s="38" t="s">
        <v>7463</v>
      </c>
      <c r="E1751" s="39" t="s">
        <v>7270</v>
      </c>
      <c r="F1751" s="37" t="s">
        <v>7271</v>
      </c>
    </row>
    <row r="1752" spans="1:6" ht="14.25" customHeight="1" x14ac:dyDescent="0.2">
      <c r="A1752" s="35" t="s">
        <v>7464</v>
      </c>
      <c r="B1752" s="36" t="s">
        <v>7465</v>
      </c>
      <c r="C1752" s="37">
        <v>21102401</v>
      </c>
      <c r="D1752" s="38" t="s">
        <v>7466</v>
      </c>
      <c r="E1752" s="39" t="s">
        <v>7270</v>
      </c>
      <c r="F1752" s="37" t="s">
        <v>7271</v>
      </c>
    </row>
    <row r="1753" spans="1:6" ht="14.25" customHeight="1" x14ac:dyDescent="0.2">
      <c r="A1753" s="35" t="s">
        <v>7467</v>
      </c>
      <c r="B1753" s="36" t="s">
        <v>7468</v>
      </c>
      <c r="C1753" s="37">
        <v>21102402</v>
      </c>
      <c r="D1753" s="38" t="s">
        <v>7469</v>
      </c>
      <c r="E1753" s="39" t="s">
        <v>7270</v>
      </c>
      <c r="F1753" s="37" t="s">
        <v>7271</v>
      </c>
    </row>
    <row r="1754" spans="1:6" ht="14.25" customHeight="1" x14ac:dyDescent="0.2">
      <c r="A1754" s="35" t="s">
        <v>7470</v>
      </c>
      <c r="B1754" s="36" t="s">
        <v>7471</v>
      </c>
      <c r="C1754" s="37">
        <v>21102403</v>
      </c>
      <c r="D1754" s="38" t="s">
        <v>7472</v>
      </c>
      <c r="E1754" s="39" t="s">
        <v>7270</v>
      </c>
      <c r="F1754" s="37" t="s">
        <v>7271</v>
      </c>
    </row>
    <row r="1755" spans="1:6" ht="14.25" customHeight="1" x14ac:dyDescent="0.2">
      <c r="A1755" s="35" t="s">
        <v>7473</v>
      </c>
      <c r="B1755" s="36" t="s">
        <v>7474</v>
      </c>
      <c r="C1755" s="37">
        <v>21102404</v>
      </c>
      <c r="D1755" s="38" t="s">
        <v>7473</v>
      </c>
      <c r="E1755" s="39" t="s">
        <v>7270</v>
      </c>
      <c r="F1755" s="37" t="s">
        <v>7271</v>
      </c>
    </row>
    <row r="1756" spans="1:6" ht="14.25" customHeight="1" x14ac:dyDescent="0.2">
      <c r="A1756" s="35" t="s">
        <v>7475</v>
      </c>
      <c r="B1756" s="36" t="s">
        <v>7476</v>
      </c>
      <c r="C1756" s="37">
        <v>21111501</v>
      </c>
      <c r="D1756" s="38" t="s">
        <v>7477</v>
      </c>
      <c r="E1756" s="39" t="s">
        <v>1966</v>
      </c>
      <c r="F1756" s="37" t="s">
        <v>1969</v>
      </c>
    </row>
    <row r="1757" spans="1:6" ht="14.25" customHeight="1" x14ac:dyDescent="0.2">
      <c r="A1757" s="35" t="s">
        <v>7478</v>
      </c>
      <c r="B1757" s="36" t="s">
        <v>7479</v>
      </c>
      <c r="C1757" s="37">
        <v>21111502</v>
      </c>
      <c r="D1757" s="38" t="s">
        <v>7480</v>
      </c>
      <c r="E1757" s="39" t="s">
        <v>1966</v>
      </c>
      <c r="F1757" s="37" t="s">
        <v>1969</v>
      </c>
    </row>
    <row r="1758" spans="1:6" ht="14.25" customHeight="1" x14ac:dyDescent="0.2">
      <c r="A1758" s="35" t="s">
        <v>7481</v>
      </c>
      <c r="B1758" s="36" t="s">
        <v>7482</v>
      </c>
      <c r="C1758" s="37">
        <v>21111503</v>
      </c>
      <c r="D1758" s="38" t="s">
        <v>7483</v>
      </c>
      <c r="E1758" s="39" t="s">
        <v>1966</v>
      </c>
      <c r="F1758" s="37" t="s">
        <v>1969</v>
      </c>
    </row>
    <row r="1759" spans="1:6" ht="14.25" customHeight="1" x14ac:dyDescent="0.2">
      <c r="A1759" s="35" t="s">
        <v>7484</v>
      </c>
      <c r="B1759" s="36" t="s">
        <v>7485</v>
      </c>
      <c r="C1759" s="37">
        <v>21111504</v>
      </c>
      <c r="D1759" s="38" t="s">
        <v>7486</v>
      </c>
      <c r="E1759" s="39" t="s">
        <v>1966</v>
      </c>
      <c r="F1759" s="37" t="s">
        <v>1969</v>
      </c>
    </row>
    <row r="1760" spans="1:6" ht="14.25" customHeight="1" x14ac:dyDescent="0.2">
      <c r="A1760" s="35" t="s">
        <v>7487</v>
      </c>
      <c r="B1760" s="36" t="s">
        <v>7488</v>
      </c>
      <c r="C1760" s="37">
        <v>21111506</v>
      </c>
      <c r="D1760" s="38" t="s">
        <v>7489</v>
      </c>
      <c r="E1760" s="39" t="s">
        <v>1966</v>
      </c>
      <c r="F1760" s="37" t="s">
        <v>1969</v>
      </c>
    </row>
    <row r="1761" spans="1:6" ht="14.25" customHeight="1" x14ac:dyDescent="0.2">
      <c r="A1761" s="35" t="s">
        <v>7490</v>
      </c>
      <c r="B1761" s="36" t="s">
        <v>7491</v>
      </c>
      <c r="C1761" s="37">
        <v>21111507</v>
      </c>
      <c r="D1761" s="38" t="s">
        <v>7492</v>
      </c>
      <c r="E1761" s="39" t="s">
        <v>1966</v>
      </c>
      <c r="F1761" s="37" t="s">
        <v>1969</v>
      </c>
    </row>
    <row r="1762" spans="1:6" ht="14.25" customHeight="1" x14ac:dyDescent="0.2">
      <c r="A1762" s="35" t="s">
        <v>7493</v>
      </c>
      <c r="B1762" s="36" t="s">
        <v>7494</v>
      </c>
      <c r="C1762" s="37">
        <v>21111508</v>
      </c>
      <c r="D1762" s="38" t="s">
        <v>7495</v>
      </c>
      <c r="E1762" s="39" t="s">
        <v>1966</v>
      </c>
      <c r="F1762" s="37" t="s">
        <v>1969</v>
      </c>
    </row>
    <row r="1763" spans="1:6" ht="14.25" customHeight="1" x14ac:dyDescent="0.2">
      <c r="A1763" s="35" t="s">
        <v>7496</v>
      </c>
      <c r="B1763" s="36" t="s">
        <v>7497</v>
      </c>
      <c r="C1763" s="37">
        <v>21111601</v>
      </c>
      <c r="D1763" s="38" t="s">
        <v>7498</v>
      </c>
      <c r="E1763" s="39" t="s">
        <v>2208</v>
      </c>
      <c r="F1763" s="37" t="s">
        <v>4373</v>
      </c>
    </row>
    <row r="1764" spans="1:6" ht="14.25" customHeight="1" x14ac:dyDescent="0.2">
      <c r="A1764" s="35" t="s">
        <v>7499</v>
      </c>
      <c r="B1764" s="36" t="s">
        <v>7500</v>
      </c>
      <c r="C1764" s="37">
        <v>21111602</v>
      </c>
      <c r="D1764" s="38" t="s">
        <v>7501</v>
      </c>
      <c r="E1764" s="39" t="s">
        <v>2433</v>
      </c>
      <c r="F1764" s="37" t="s">
        <v>2434</v>
      </c>
    </row>
    <row r="1765" spans="1:6" ht="14.25" customHeight="1" x14ac:dyDescent="0.2">
      <c r="A1765" s="35" t="s">
        <v>7502</v>
      </c>
      <c r="B1765" s="36" t="s">
        <v>7503</v>
      </c>
      <c r="C1765" s="37">
        <v>22101501</v>
      </c>
      <c r="D1765" s="38" t="s">
        <v>7504</v>
      </c>
      <c r="E1765" s="39" t="s">
        <v>5902</v>
      </c>
      <c r="F1765" s="37" t="s">
        <v>5903</v>
      </c>
    </row>
    <row r="1766" spans="1:6" ht="14.25" customHeight="1" x14ac:dyDescent="0.2">
      <c r="A1766" s="35" t="s">
        <v>7505</v>
      </c>
      <c r="B1766" s="36" t="s">
        <v>7506</v>
      </c>
      <c r="C1766" s="37">
        <v>22101502</v>
      </c>
      <c r="D1766" s="38" t="s">
        <v>7507</v>
      </c>
      <c r="E1766" s="39" t="s">
        <v>5902</v>
      </c>
      <c r="F1766" s="37" t="s">
        <v>5903</v>
      </c>
    </row>
    <row r="1767" spans="1:6" ht="14.25" customHeight="1" x14ac:dyDescent="0.2">
      <c r="A1767" s="35" t="s">
        <v>7508</v>
      </c>
      <c r="B1767" s="36" t="s">
        <v>7509</v>
      </c>
      <c r="C1767" s="37">
        <v>22101504</v>
      </c>
      <c r="D1767" s="38" t="s">
        <v>7510</v>
      </c>
      <c r="E1767" s="39" t="s">
        <v>5902</v>
      </c>
      <c r="F1767" s="37" t="s">
        <v>5903</v>
      </c>
    </row>
    <row r="1768" spans="1:6" ht="14.25" customHeight="1" x14ac:dyDescent="0.2">
      <c r="A1768" s="35" t="s">
        <v>7511</v>
      </c>
      <c r="B1768" s="36" t="s">
        <v>7512</v>
      </c>
      <c r="C1768" s="37">
        <v>22101505</v>
      </c>
      <c r="D1768" s="38" t="s">
        <v>7513</v>
      </c>
      <c r="E1768" s="39" t="s">
        <v>5902</v>
      </c>
      <c r="F1768" s="37" t="s">
        <v>5903</v>
      </c>
    </row>
    <row r="1769" spans="1:6" ht="14.25" customHeight="1" x14ac:dyDescent="0.2">
      <c r="A1769" s="35" t="s">
        <v>7514</v>
      </c>
      <c r="B1769" s="36" t="s">
        <v>7515</v>
      </c>
      <c r="C1769" s="37">
        <v>22101507</v>
      </c>
      <c r="D1769" s="38" t="s">
        <v>7516</v>
      </c>
      <c r="E1769" s="39" t="s">
        <v>5902</v>
      </c>
      <c r="F1769" s="37" t="s">
        <v>5903</v>
      </c>
    </row>
    <row r="1770" spans="1:6" ht="14.25" customHeight="1" x14ac:dyDescent="0.2">
      <c r="A1770" s="35" t="s">
        <v>7517</v>
      </c>
      <c r="B1770" s="36" t="s">
        <v>7518</v>
      </c>
      <c r="C1770" s="37">
        <v>22101508</v>
      </c>
      <c r="D1770" s="38" t="s">
        <v>7519</v>
      </c>
      <c r="E1770" s="39" t="s">
        <v>5902</v>
      </c>
      <c r="F1770" s="37" t="s">
        <v>5903</v>
      </c>
    </row>
    <row r="1771" spans="1:6" ht="14.25" customHeight="1" x14ac:dyDescent="0.2">
      <c r="A1771" s="35" t="s">
        <v>7520</v>
      </c>
      <c r="B1771" s="36" t="s">
        <v>7521</v>
      </c>
      <c r="C1771" s="37">
        <v>22101509</v>
      </c>
      <c r="D1771" s="38" t="s">
        <v>7522</v>
      </c>
      <c r="E1771" s="39" t="s">
        <v>5902</v>
      </c>
      <c r="F1771" s="37" t="s">
        <v>5903</v>
      </c>
    </row>
    <row r="1772" spans="1:6" ht="14.25" customHeight="1" x14ac:dyDescent="0.2">
      <c r="A1772" s="35" t="s">
        <v>7523</v>
      </c>
      <c r="B1772" s="36" t="s">
        <v>7515</v>
      </c>
      <c r="C1772" s="37">
        <v>22101511</v>
      </c>
      <c r="D1772" s="38" t="s">
        <v>7524</v>
      </c>
      <c r="E1772" s="39" t="s">
        <v>5902</v>
      </c>
      <c r="F1772" s="37" t="s">
        <v>5903</v>
      </c>
    </row>
    <row r="1773" spans="1:6" ht="14.25" customHeight="1" x14ac:dyDescent="0.2">
      <c r="A1773" s="35" t="s">
        <v>7525</v>
      </c>
      <c r="B1773" s="36" t="s">
        <v>7526</v>
      </c>
      <c r="C1773" s="37">
        <v>22101513</v>
      </c>
      <c r="D1773" s="38" t="s">
        <v>7527</v>
      </c>
      <c r="E1773" s="39" t="s">
        <v>5902</v>
      </c>
      <c r="F1773" s="37" t="s">
        <v>5903</v>
      </c>
    </row>
    <row r="1774" spans="1:6" ht="14.25" customHeight="1" x14ac:dyDescent="0.2">
      <c r="A1774" s="35" t="s">
        <v>7528</v>
      </c>
      <c r="B1774" s="36" t="s">
        <v>7529</v>
      </c>
      <c r="C1774" s="37">
        <v>22101514</v>
      </c>
      <c r="D1774" s="38" t="s">
        <v>7530</v>
      </c>
      <c r="E1774" s="39" t="s">
        <v>5902</v>
      </c>
      <c r="F1774" s="37" t="s">
        <v>5903</v>
      </c>
    </row>
    <row r="1775" spans="1:6" ht="14.25" customHeight="1" x14ac:dyDescent="0.2">
      <c r="A1775" s="35" t="s">
        <v>7531</v>
      </c>
      <c r="B1775" s="36" t="s">
        <v>7532</v>
      </c>
      <c r="C1775" s="37">
        <v>22101516</v>
      </c>
      <c r="D1775" s="38" t="s">
        <v>7533</v>
      </c>
      <c r="E1775" s="39" t="s">
        <v>5902</v>
      </c>
      <c r="F1775" s="37" t="s">
        <v>5903</v>
      </c>
    </row>
    <row r="1776" spans="1:6" ht="14.25" customHeight="1" x14ac:dyDescent="0.2">
      <c r="A1776" s="35" t="s">
        <v>7534</v>
      </c>
      <c r="B1776" s="36" t="s">
        <v>7535</v>
      </c>
      <c r="C1776" s="37">
        <v>22101518</v>
      </c>
      <c r="D1776" s="38" t="s">
        <v>7536</v>
      </c>
      <c r="E1776" s="39" t="s">
        <v>5902</v>
      </c>
      <c r="F1776" s="37" t="s">
        <v>5903</v>
      </c>
    </row>
    <row r="1777" spans="1:6" ht="14.25" customHeight="1" x14ac:dyDescent="0.2">
      <c r="A1777" s="35" t="s">
        <v>7537</v>
      </c>
      <c r="B1777" s="36" t="s">
        <v>7538</v>
      </c>
      <c r="C1777" s="37">
        <v>22101519</v>
      </c>
      <c r="D1777" s="38" t="s">
        <v>7539</v>
      </c>
      <c r="E1777" s="39" t="s">
        <v>5902</v>
      </c>
      <c r="F1777" s="37" t="s">
        <v>5903</v>
      </c>
    </row>
    <row r="1778" spans="1:6" ht="14.25" customHeight="1" x14ac:dyDescent="0.2">
      <c r="A1778" s="35" t="s">
        <v>7540</v>
      </c>
      <c r="B1778" s="36" t="s">
        <v>7541</v>
      </c>
      <c r="C1778" s="37">
        <v>22101520</v>
      </c>
      <c r="D1778" s="38" t="s">
        <v>7542</v>
      </c>
      <c r="E1778" s="39" t="s">
        <v>5902</v>
      </c>
      <c r="F1778" s="37" t="s">
        <v>5903</v>
      </c>
    </row>
    <row r="1779" spans="1:6" ht="14.25" customHeight="1" x14ac:dyDescent="0.2">
      <c r="A1779" s="35" t="s">
        <v>7543</v>
      </c>
      <c r="B1779" s="36" t="s">
        <v>7544</v>
      </c>
      <c r="C1779" s="37">
        <v>22101521</v>
      </c>
      <c r="D1779" s="38" t="s">
        <v>7545</v>
      </c>
      <c r="E1779" s="39" t="s">
        <v>5902</v>
      </c>
      <c r="F1779" s="37" t="s">
        <v>5903</v>
      </c>
    </row>
    <row r="1780" spans="1:6" ht="14.25" customHeight="1" x14ac:dyDescent="0.2">
      <c r="A1780" s="35" t="s">
        <v>7546</v>
      </c>
      <c r="B1780" s="36" t="s">
        <v>7547</v>
      </c>
      <c r="C1780" s="37">
        <v>22101522</v>
      </c>
      <c r="D1780" s="38" t="s">
        <v>7548</v>
      </c>
      <c r="E1780" s="39" t="s">
        <v>5902</v>
      </c>
      <c r="F1780" s="37" t="s">
        <v>5903</v>
      </c>
    </row>
    <row r="1781" spans="1:6" ht="14.25" customHeight="1" x14ac:dyDescent="0.2">
      <c r="A1781" s="35" t="s">
        <v>7549</v>
      </c>
      <c r="B1781" s="36" t="s">
        <v>7550</v>
      </c>
      <c r="C1781" s="37">
        <v>22101523</v>
      </c>
      <c r="D1781" s="38" t="s">
        <v>7551</v>
      </c>
      <c r="E1781" s="39" t="s">
        <v>5902</v>
      </c>
      <c r="F1781" s="37" t="s">
        <v>5903</v>
      </c>
    </row>
    <row r="1782" spans="1:6" ht="14.25" customHeight="1" x14ac:dyDescent="0.2">
      <c r="A1782" s="35" t="s">
        <v>7552</v>
      </c>
      <c r="B1782" s="36" t="s">
        <v>7553</v>
      </c>
      <c r="C1782" s="37">
        <v>22101524</v>
      </c>
      <c r="D1782" s="38" t="s">
        <v>7554</v>
      </c>
      <c r="E1782" s="39" t="s">
        <v>5902</v>
      </c>
      <c r="F1782" s="37" t="s">
        <v>5903</v>
      </c>
    </row>
    <row r="1783" spans="1:6" ht="14.25" customHeight="1" x14ac:dyDescent="0.2">
      <c r="A1783" s="35" t="s">
        <v>7555</v>
      </c>
      <c r="B1783" s="36" t="s">
        <v>7556</v>
      </c>
      <c r="C1783" s="37">
        <v>22101525</v>
      </c>
      <c r="D1783" s="38" t="s">
        <v>7557</v>
      </c>
      <c r="E1783" s="39" t="s">
        <v>5902</v>
      </c>
      <c r="F1783" s="37" t="s">
        <v>5903</v>
      </c>
    </row>
    <row r="1784" spans="1:6" ht="14.25" customHeight="1" x14ac:dyDescent="0.2">
      <c r="A1784" s="35" t="s">
        <v>7558</v>
      </c>
      <c r="B1784" s="36" t="s">
        <v>7559</v>
      </c>
      <c r="C1784" s="37">
        <v>22101526</v>
      </c>
      <c r="D1784" s="38" t="s">
        <v>7560</v>
      </c>
      <c r="E1784" s="39" t="s">
        <v>5902</v>
      </c>
      <c r="F1784" s="37" t="s">
        <v>5903</v>
      </c>
    </row>
    <row r="1785" spans="1:6" ht="14.25" customHeight="1" x14ac:dyDescent="0.2">
      <c r="A1785" s="35" t="s">
        <v>7561</v>
      </c>
      <c r="B1785" s="36" t="s">
        <v>7562</v>
      </c>
      <c r="C1785" s="37">
        <v>22101527</v>
      </c>
      <c r="D1785" s="38" t="s">
        <v>7563</v>
      </c>
      <c r="E1785" s="39" t="s">
        <v>5902</v>
      </c>
      <c r="F1785" s="37" t="s">
        <v>5903</v>
      </c>
    </row>
    <row r="1786" spans="1:6" ht="14.25" customHeight="1" x14ac:dyDescent="0.2">
      <c r="A1786" s="35" t="s">
        <v>7564</v>
      </c>
      <c r="B1786" s="36" t="s">
        <v>7565</v>
      </c>
      <c r="C1786" s="37">
        <v>22101528</v>
      </c>
      <c r="D1786" s="38" t="s">
        <v>7566</v>
      </c>
      <c r="E1786" s="39" t="s">
        <v>5902</v>
      </c>
      <c r="F1786" s="37" t="s">
        <v>5903</v>
      </c>
    </row>
    <row r="1787" spans="1:6" ht="14.25" customHeight="1" x14ac:dyDescent="0.2">
      <c r="A1787" s="35" t="s">
        <v>7567</v>
      </c>
      <c r="B1787" s="36" t="s">
        <v>7568</v>
      </c>
      <c r="C1787" s="37">
        <v>22101529</v>
      </c>
      <c r="D1787" s="38" t="s">
        <v>7569</v>
      </c>
      <c r="E1787" s="39" t="s">
        <v>5902</v>
      </c>
      <c r="F1787" s="37" t="s">
        <v>5903</v>
      </c>
    </row>
    <row r="1788" spans="1:6" ht="14.25" customHeight="1" x14ac:dyDescent="0.2">
      <c r="A1788" s="35" t="s">
        <v>7570</v>
      </c>
      <c r="B1788" s="36" t="s">
        <v>7571</v>
      </c>
      <c r="C1788" s="37">
        <v>22101530</v>
      </c>
      <c r="D1788" s="38" t="s">
        <v>7572</v>
      </c>
      <c r="E1788" s="39" t="s">
        <v>5902</v>
      </c>
      <c r="F1788" s="37" t="s">
        <v>5903</v>
      </c>
    </row>
    <row r="1789" spans="1:6" ht="14.25" customHeight="1" x14ac:dyDescent="0.2">
      <c r="A1789" s="35" t="s">
        <v>7573</v>
      </c>
      <c r="B1789" s="36" t="s">
        <v>7574</v>
      </c>
      <c r="C1789" s="37">
        <v>22101531</v>
      </c>
      <c r="D1789" s="38" t="s">
        <v>7575</v>
      </c>
      <c r="E1789" s="39" t="s">
        <v>5902</v>
      </c>
      <c r="F1789" s="37" t="s">
        <v>5903</v>
      </c>
    </row>
    <row r="1790" spans="1:6" ht="14.25" customHeight="1" x14ac:dyDescent="0.2">
      <c r="A1790" s="35" t="s">
        <v>7576</v>
      </c>
      <c r="B1790" s="36" t="s">
        <v>7577</v>
      </c>
      <c r="C1790" s="37">
        <v>22101532</v>
      </c>
      <c r="D1790" s="38" t="s">
        <v>7578</v>
      </c>
      <c r="E1790" s="39" t="s">
        <v>5902</v>
      </c>
      <c r="F1790" s="37" t="s">
        <v>5903</v>
      </c>
    </row>
    <row r="1791" spans="1:6" ht="14.25" customHeight="1" x14ac:dyDescent="0.2">
      <c r="A1791" s="35" t="s">
        <v>7579</v>
      </c>
      <c r="B1791" s="36" t="s">
        <v>7580</v>
      </c>
      <c r="C1791" s="37">
        <v>22101533</v>
      </c>
      <c r="D1791" s="38" t="s">
        <v>7581</v>
      </c>
      <c r="E1791" s="39" t="s">
        <v>5902</v>
      </c>
      <c r="F1791" s="37" t="s">
        <v>5903</v>
      </c>
    </row>
    <row r="1792" spans="1:6" ht="14.25" customHeight="1" x14ac:dyDescent="0.2">
      <c r="A1792" s="35" t="s">
        <v>7582</v>
      </c>
      <c r="B1792" s="36" t="s">
        <v>7583</v>
      </c>
      <c r="C1792" s="37">
        <v>22101534</v>
      </c>
      <c r="D1792" s="38" t="s">
        <v>7584</v>
      </c>
      <c r="E1792" s="39" t="s">
        <v>5902</v>
      </c>
      <c r="F1792" s="37" t="s">
        <v>5903</v>
      </c>
    </row>
    <row r="1793" spans="1:6" ht="14.25" customHeight="1" x14ac:dyDescent="0.2">
      <c r="A1793" s="35" t="s">
        <v>7585</v>
      </c>
      <c r="B1793" s="36" t="s">
        <v>7586</v>
      </c>
      <c r="C1793" s="37">
        <v>22101602</v>
      </c>
      <c r="D1793" s="38" t="s">
        <v>7587</v>
      </c>
      <c r="E1793" s="39" t="s">
        <v>2208</v>
      </c>
      <c r="F1793" s="37" t="s">
        <v>4373</v>
      </c>
    </row>
    <row r="1794" spans="1:6" ht="14.25" customHeight="1" x14ac:dyDescent="0.2">
      <c r="A1794" s="35" t="s">
        <v>7588</v>
      </c>
      <c r="B1794" s="36" t="s">
        <v>7589</v>
      </c>
      <c r="C1794" s="37">
        <v>22101603</v>
      </c>
      <c r="D1794" s="38" t="s">
        <v>7590</v>
      </c>
      <c r="E1794" s="39" t="s">
        <v>2208</v>
      </c>
      <c r="F1794" s="37" t="s">
        <v>4373</v>
      </c>
    </row>
    <row r="1795" spans="1:6" ht="14.25" customHeight="1" x14ac:dyDescent="0.2">
      <c r="A1795" s="35" t="s">
        <v>7591</v>
      </c>
      <c r="B1795" s="36" t="s">
        <v>7592</v>
      </c>
      <c r="C1795" s="37">
        <v>22101604</v>
      </c>
      <c r="D1795" s="38" t="s">
        <v>7593</v>
      </c>
      <c r="E1795" s="39" t="s">
        <v>2208</v>
      </c>
      <c r="F1795" s="37" t="s">
        <v>4373</v>
      </c>
    </row>
    <row r="1796" spans="1:6" ht="14.25" customHeight="1" x14ac:dyDescent="0.2">
      <c r="A1796" s="35" t="s">
        <v>7594</v>
      </c>
      <c r="B1796" s="36" t="s">
        <v>7595</v>
      </c>
      <c r="C1796" s="37">
        <v>22101605</v>
      </c>
      <c r="D1796" s="38" t="s">
        <v>7596</v>
      </c>
      <c r="E1796" s="39" t="s">
        <v>2208</v>
      </c>
      <c r="F1796" s="37" t="s">
        <v>4373</v>
      </c>
    </row>
    <row r="1797" spans="1:6" ht="14.25" customHeight="1" x14ac:dyDescent="0.2">
      <c r="A1797" s="35" t="s">
        <v>7597</v>
      </c>
      <c r="B1797" s="36" t="s">
        <v>7598</v>
      </c>
      <c r="C1797" s="37">
        <v>22101606</v>
      </c>
      <c r="D1797" s="38" t="s">
        <v>7599</v>
      </c>
      <c r="E1797" s="39" t="s">
        <v>2208</v>
      </c>
      <c r="F1797" s="37" t="s">
        <v>4373</v>
      </c>
    </row>
    <row r="1798" spans="1:6" ht="14.25" customHeight="1" x14ac:dyDescent="0.2">
      <c r="A1798" s="35" t="s">
        <v>7600</v>
      </c>
      <c r="B1798" s="36" t="s">
        <v>7601</v>
      </c>
      <c r="C1798" s="37">
        <v>22101607</v>
      </c>
      <c r="D1798" s="38" t="s">
        <v>7602</v>
      </c>
      <c r="E1798" s="39" t="s">
        <v>2208</v>
      </c>
      <c r="F1798" s="37" t="s">
        <v>4373</v>
      </c>
    </row>
    <row r="1799" spans="1:6" ht="14.25" customHeight="1" x14ac:dyDescent="0.2">
      <c r="A1799" s="35" t="s">
        <v>7603</v>
      </c>
      <c r="B1799" s="36" t="s">
        <v>7604</v>
      </c>
      <c r="C1799" s="37">
        <v>22101608</v>
      </c>
      <c r="D1799" s="38" t="s">
        <v>7605</v>
      </c>
      <c r="E1799" s="39" t="s">
        <v>2208</v>
      </c>
      <c r="F1799" s="37" t="s">
        <v>4373</v>
      </c>
    </row>
    <row r="1800" spans="1:6" ht="14.25" customHeight="1" x14ac:dyDescent="0.2">
      <c r="A1800" s="35" t="s">
        <v>7606</v>
      </c>
      <c r="B1800" s="36" t="s">
        <v>7607</v>
      </c>
      <c r="C1800" s="37">
        <v>22101609</v>
      </c>
      <c r="D1800" s="38" t="s">
        <v>7608</v>
      </c>
      <c r="E1800" s="39" t="s">
        <v>2208</v>
      </c>
      <c r="F1800" s="37" t="s">
        <v>4373</v>
      </c>
    </row>
    <row r="1801" spans="1:6" ht="14.25" customHeight="1" x14ac:dyDescent="0.2">
      <c r="A1801" s="35" t="s">
        <v>7609</v>
      </c>
      <c r="B1801" s="36" t="s">
        <v>7610</v>
      </c>
      <c r="C1801" s="37">
        <v>22101610</v>
      </c>
      <c r="D1801" s="38" t="s">
        <v>7611</v>
      </c>
      <c r="E1801" s="39" t="s">
        <v>2208</v>
      </c>
      <c r="F1801" s="37" t="s">
        <v>4373</v>
      </c>
    </row>
    <row r="1802" spans="1:6" ht="14.25" customHeight="1" x14ac:dyDescent="0.2">
      <c r="A1802" s="35" t="s">
        <v>7612</v>
      </c>
      <c r="B1802" s="36" t="s">
        <v>7613</v>
      </c>
      <c r="C1802" s="37">
        <v>22101611</v>
      </c>
      <c r="D1802" s="38" t="s">
        <v>7614</v>
      </c>
      <c r="E1802" s="39" t="s">
        <v>2208</v>
      </c>
      <c r="F1802" s="37" t="s">
        <v>4373</v>
      </c>
    </row>
    <row r="1803" spans="1:6" ht="14.25" customHeight="1" x14ac:dyDescent="0.2">
      <c r="A1803" s="35" t="s">
        <v>7615</v>
      </c>
      <c r="B1803" s="36" t="s">
        <v>7616</v>
      </c>
      <c r="C1803" s="37">
        <v>22101612</v>
      </c>
      <c r="D1803" s="38" t="s">
        <v>7617</v>
      </c>
      <c r="E1803" s="39" t="s">
        <v>2208</v>
      </c>
      <c r="F1803" s="37" t="s">
        <v>4373</v>
      </c>
    </row>
    <row r="1804" spans="1:6" ht="14.25" customHeight="1" x14ac:dyDescent="0.2">
      <c r="A1804" s="35" t="s">
        <v>7618</v>
      </c>
      <c r="B1804" s="36" t="s">
        <v>7619</v>
      </c>
      <c r="C1804" s="37">
        <v>22101613</v>
      </c>
      <c r="D1804" s="38" t="s">
        <v>7620</v>
      </c>
      <c r="E1804" s="39" t="s">
        <v>2208</v>
      </c>
      <c r="F1804" s="37" t="s">
        <v>4373</v>
      </c>
    </row>
    <row r="1805" spans="1:6" ht="14.25" customHeight="1" x14ac:dyDescent="0.2">
      <c r="A1805" s="35" t="s">
        <v>7621</v>
      </c>
      <c r="B1805" s="36" t="s">
        <v>7622</v>
      </c>
      <c r="C1805" s="37">
        <v>22101614</v>
      </c>
      <c r="D1805" s="38" t="s">
        <v>7623</v>
      </c>
      <c r="E1805" s="39" t="s">
        <v>2208</v>
      </c>
      <c r="F1805" s="37" t="s">
        <v>4373</v>
      </c>
    </row>
    <row r="1806" spans="1:6" ht="14.25" customHeight="1" x14ac:dyDescent="0.2">
      <c r="A1806" s="35" t="s">
        <v>7624</v>
      </c>
      <c r="B1806" s="36" t="s">
        <v>7625</v>
      </c>
      <c r="C1806" s="37">
        <v>22101615</v>
      </c>
      <c r="D1806" s="38" t="s">
        <v>7626</v>
      </c>
      <c r="E1806" s="39" t="s">
        <v>2208</v>
      </c>
      <c r="F1806" s="37" t="s">
        <v>4373</v>
      </c>
    </row>
    <row r="1807" spans="1:6" ht="14.25" customHeight="1" x14ac:dyDescent="0.2">
      <c r="A1807" s="35" t="s">
        <v>7627</v>
      </c>
      <c r="B1807" s="36" t="s">
        <v>7628</v>
      </c>
      <c r="C1807" s="37">
        <v>22101616</v>
      </c>
      <c r="D1807" s="38" t="s">
        <v>7629</v>
      </c>
      <c r="E1807" s="39" t="s">
        <v>2208</v>
      </c>
      <c r="F1807" s="37" t="s">
        <v>4373</v>
      </c>
    </row>
    <row r="1808" spans="1:6" ht="14.25" customHeight="1" x14ac:dyDescent="0.2">
      <c r="A1808" s="35" t="s">
        <v>7630</v>
      </c>
      <c r="B1808" s="36" t="s">
        <v>7631</v>
      </c>
      <c r="C1808" s="37">
        <v>22101617</v>
      </c>
      <c r="D1808" s="38" t="s">
        <v>7632</v>
      </c>
      <c r="E1808" s="39" t="s">
        <v>2208</v>
      </c>
      <c r="F1808" s="37" t="s">
        <v>4373</v>
      </c>
    </row>
    <row r="1809" spans="1:6" ht="14.25" customHeight="1" x14ac:dyDescent="0.2">
      <c r="A1809" s="35" t="s">
        <v>7633</v>
      </c>
      <c r="B1809" s="36" t="s">
        <v>7634</v>
      </c>
      <c r="C1809" s="37">
        <v>22101618</v>
      </c>
      <c r="D1809" s="38" t="s">
        <v>7635</v>
      </c>
      <c r="E1809" s="39" t="s">
        <v>2208</v>
      </c>
      <c r="F1809" s="37" t="s">
        <v>4373</v>
      </c>
    </row>
    <row r="1810" spans="1:6" ht="14.25" customHeight="1" x14ac:dyDescent="0.2">
      <c r="A1810" s="35" t="s">
        <v>7636</v>
      </c>
      <c r="B1810" s="36" t="s">
        <v>7637</v>
      </c>
      <c r="C1810" s="37">
        <v>22101619</v>
      </c>
      <c r="D1810" s="38" t="s">
        <v>7638</v>
      </c>
      <c r="E1810" s="39" t="s">
        <v>2208</v>
      </c>
      <c r="F1810" s="37" t="s">
        <v>4373</v>
      </c>
    </row>
    <row r="1811" spans="1:6" ht="14.25" customHeight="1" x14ac:dyDescent="0.2">
      <c r="A1811" s="35" t="s">
        <v>7639</v>
      </c>
      <c r="B1811" s="36" t="s">
        <v>7640</v>
      </c>
      <c r="C1811" s="37">
        <v>22101620</v>
      </c>
      <c r="D1811" s="38" t="s">
        <v>7641</v>
      </c>
      <c r="E1811" s="39" t="s">
        <v>2208</v>
      </c>
      <c r="F1811" s="37" t="s">
        <v>4373</v>
      </c>
    </row>
    <row r="1812" spans="1:6" ht="14.25" customHeight="1" x14ac:dyDescent="0.2">
      <c r="A1812" s="35" t="s">
        <v>7642</v>
      </c>
      <c r="B1812" s="36" t="s">
        <v>7643</v>
      </c>
      <c r="C1812" s="37">
        <v>22101701</v>
      </c>
      <c r="D1812" s="38" t="s">
        <v>7644</v>
      </c>
      <c r="E1812" s="39" t="s">
        <v>5902</v>
      </c>
      <c r="F1812" s="37" t="s">
        <v>5903</v>
      </c>
    </row>
    <row r="1813" spans="1:6" ht="14.25" customHeight="1" x14ac:dyDescent="0.2">
      <c r="A1813" s="35" t="s">
        <v>7645</v>
      </c>
      <c r="B1813" s="36" t="s">
        <v>7646</v>
      </c>
      <c r="C1813" s="37">
        <v>22101702</v>
      </c>
      <c r="D1813" s="38" t="s">
        <v>7647</v>
      </c>
      <c r="E1813" s="39" t="s">
        <v>5902</v>
      </c>
      <c r="F1813" s="37" t="s">
        <v>5903</v>
      </c>
    </row>
    <row r="1814" spans="1:6" ht="14.25" customHeight="1" x14ac:dyDescent="0.2">
      <c r="A1814" s="35" t="s">
        <v>7648</v>
      </c>
      <c r="B1814" s="36" t="s">
        <v>7649</v>
      </c>
      <c r="C1814" s="37">
        <v>22101703</v>
      </c>
      <c r="D1814" s="38" t="s">
        <v>7650</v>
      </c>
      <c r="E1814" s="39" t="s">
        <v>1951</v>
      </c>
      <c r="F1814" s="37" t="s">
        <v>5903</v>
      </c>
    </row>
    <row r="1815" spans="1:6" ht="14.25" customHeight="1" x14ac:dyDescent="0.2">
      <c r="A1815" s="35" t="s">
        <v>7651</v>
      </c>
      <c r="B1815" s="36" t="s">
        <v>7652</v>
      </c>
      <c r="C1815" s="37">
        <v>22101704</v>
      </c>
      <c r="D1815" s="38" t="s">
        <v>7653</v>
      </c>
      <c r="E1815" s="39" t="s">
        <v>5902</v>
      </c>
      <c r="F1815" s="37" t="s">
        <v>5903</v>
      </c>
    </row>
    <row r="1816" spans="1:6" ht="14.25" customHeight="1" x14ac:dyDescent="0.2">
      <c r="A1816" s="35" t="s">
        <v>7654</v>
      </c>
      <c r="B1816" s="36" t="s">
        <v>7655</v>
      </c>
      <c r="C1816" s="37">
        <v>22101705</v>
      </c>
      <c r="D1816" s="38" t="s">
        <v>7656</v>
      </c>
      <c r="E1816" s="39" t="s">
        <v>5902</v>
      </c>
      <c r="F1816" s="37" t="s">
        <v>5903</v>
      </c>
    </row>
    <row r="1817" spans="1:6" ht="14.25" customHeight="1" x14ac:dyDescent="0.2">
      <c r="A1817" s="35" t="s">
        <v>7657</v>
      </c>
      <c r="B1817" s="36" t="s">
        <v>7658</v>
      </c>
      <c r="C1817" s="37">
        <v>22101706</v>
      </c>
      <c r="D1817" s="38" t="s">
        <v>7659</v>
      </c>
      <c r="E1817" s="39" t="s">
        <v>5902</v>
      </c>
      <c r="F1817" s="37" t="s">
        <v>5903</v>
      </c>
    </row>
    <row r="1818" spans="1:6" ht="14.25" customHeight="1" x14ac:dyDescent="0.2">
      <c r="A1818" s="35" t="s">
        <v>7660</v>
      </c>
      <c r="B1818" s="36" t="s">
        <v>7661</v>
      </c>
      <c r="C1818" s="37">
        <v>22101707</v>
      </c>
      <c r="D1818" s="38" t="s">
        <v>7662</v>
      </c>
      <c r="E1818" s="39" t="s">
        <v>5902</v>
      </c>
      <c r="F1818" s="37" t="s">
        <v>5903</v>
      </c>
    </row>
    <row r="1819" spans="1:6" ht="14.25" customHeight="1" x14ac:dyDescent="0.2">
      <c r="A1819" s="35" t="s">
        <v>7663</v>
      </c>
      <c r="B1819" s="36" t="s">
        <v>7664</v>
      </c>
      <c r="C1819" s="37">
        <v>22101708</v>
      </c>
      <c r="D1819" s="38" t="s">
        <v>7665</v>
      </c>
      <c r="E1819" s="39" t="s">
        <v>5902</v>
      </c>
      <c r="F1819" s="37" t="s">
        <v>5903</v>
      </c>
    </row>
    <row r="1820" spans="1:6" ht="14.25" customHeight="1" x14ac:dyDescent="0.2">
      <c r="A1820" s="35" t="s">
        <v>7666</v>
      </c>
      <c r="B1820" s="36" t="s">
        <v>7667</v>
      </c>
      <c r="C1820" s="37">
        <v>22101709</v>
      </c>
      <c r="D1820" s="38" t="s">
        <v>7668</v>
      </c>
      <c r="E1820" s="39" t="s">
        <v>5902</v>
      </c>
      <c r="F1820" s="37" t="s">
        <v>5903</v>
      </c>
    </row>
    <row r="1821" spans="1:6" ht="14.25" customHeight="1" x14ac:dyDescent="0.2">
      <c r="A1821" s="35" t="s">
        <v>7669</v>
      </c>
      <c r="B1821" s="36" t="s">
        <v>7670</v>
      </c>
      <c r="C1821" s="37">
        <v>22101710</v>
      </c>
      <c r="D1821" s="38" t="s">
        <v>7671</v>
      </c>
      <c r="E1821" s="39" t="s">
        <v>5902</v>
      </c>
      <c r="F1821" s="37" t="s">
        <v>5903</v>
      </c>
    </row>
    <row r="1822" spans="1:6" ht="14.25" customHeight="1" x14ac:dyDescent="0.2">
      <c r="A1822" s="35" t="s">
        <v>7672</v>
      </c>
      <c r="B1822" s="36" t="s">
        <v>7673</v>
      </c>
      <c r="C1822" s="37">
        <v>22101711</v>
      </c>
      <c r="D1822" s="38" t="s">
        <v>7674</v>
      </c>
      <c r="E1822" s="39" t="s">
        <v>5902</v>
      </c>
      <c r="F1822" s="37" t="s">
        <v>5903</v>
      </c>
    </row>
    <row r="1823" spans="1:6" ht="14.25" customHeight="1" x14ac:dyDescent="0.2">
      <c r="A1823" s="35" t="s">
        <v>7675</v>
      </c>
      <c r="B1823" s="36" t="s">
        <v>7676</v>
      </c>
      <c r="C1823" s="37">
        <v>22101712</v>
      </c>
      <c r="D1823" s="38" t="s">
        <v>7677</v>
      </c>
      <c r="E1823" s="39" t="s">
        <v>5902</v>
      </c>
      <c r="F1823" s="37" t="s">
        <v>5903</v>
      </c>
    </row>
    <row r="1824" spans="1:6" ht="14.25" customHeight="1" x14ac:dyDescent="0.2">
      <c r="A1824" s="35" t="s">
        <v>7678</v>
      </c>
      <c r="B1824" s="36" t="s">
        <v>7679</v>
      </c>
      <c r="C1824" s="37">
        <v>22101713</v>
      </c>
      <c r="D1824" s="38" t="s">
        <v>7680</v>
      </c>
      <c r="E1824" s="39" t="s">
        <v>5902</v>
      </c>
      <c r="F1824" s="37" t="s">
        <v>5903</v>
      </c>
    </row>
    <row r="1825" spans="1:6" ht="14.25" customHeight="1" x14ac:dyDescent="0.2">
      <c r="A1825" s="35" t="s">
        <v>7681</v>
      </c>
      <c r="B1825" s="36" t="s">
        <v>7682</v>
      </c>
      <c r="C1825" s="37">
        <v>22101714</v>
      </c>
      <c r="D1825" s="38" t="s">
        <v>7683</v>
      </c>
      <c r="E1825" s="39" t="s">
        <v>5902</v>
      </c>
      <c r="F1825" s="37" t="s">
        <v>5903</v>
      </c>
    </row>
    <row r="1826" spans="1:6" ht="14.25" customHeight="1" x14ac:dyDescent="0.2">
      <c r="A1826" s="35" t="s">
        <v>7684</v>
      </c>
      <c r="B1826" s="36" t="s">
        <v>7685</v>
      </c>
      <c r="C1826" s="37">
        <v>22101715</v>
      </c>
      <c r="D1826" s="38" t="s">
        <v>7686</v>
      </c>
      <c r="E1826" s="39" t="s">
        <v>5902</v>
      </c>
      <c r="F1826" s="37" t="s">
        <v>5903</v>
      </c>
    </row>
    <row r="1827" spans="1:6" ht="14.25" customHeight="1" x14ac:dyDescent="0.2">
      <c r="A1827" s="35" t="s">
        <v>7687</v>
      </c>
      <c r="B1827" s="36" t="s">
        <v>7688</v>
      </c>
      <c r="C1827" s="37">
        <v>22101716</v>
      </c>
      <c r="D1827" s="38" t="s">
        <v>7689</v>
      </c>
      <c r="E1827" s="39" t="s">
        <v>5902</v>
      </c>
      <c r="F1827" s="37" t="s">
        <v>5903</v>
      </c>
    </row>
    <row r="1828" spans="1:6" ht="14.25" customHeight="1" x14ac:dyDescent="0.2">
      <c r="A1828" s="35" t="s">
        <v>7690</v>
      </c>
      <c r="B1828" s="36" t="s">
        <v>7691</v>
      </c>
      <c r="C1828" s="37">
        <v>22101717</v>
      </c>
      <c r="D1828" s="38" t="s">
        <v>7692</v>
      </c>
      <c r="E1828" s="39" t="s">
        <v>5902</v>
      </c>
      <c r="F1828" s="37" t="s">
        <v>5903</v>
      </c>
    </row>
    <row r="1829" spans="1:6" ht="14.25" customHeight="1" x14ac:dyDescent="0.2">
      <c r="A1829" s="35" t="s">
        <v>7693</v>
      </c>
      <c r="B1829" s="36" t="s">
        <v>7694</v>
      </c>
      <c r="C1829" s="37">
        <v>22101718</v>
      </c>
      <c r="D1829" s="38" t="s">
        <v>7695</v>
      </c>
      <c r="E1829" s="39" t="s">
        <v>5902</v>
      </c>
      <c r="F1829" s="37" t="s">
        <v>5903</v>
      </c>
    </row>
    <row r="1830" spans="1:6" ht="14.25" customHeight="1" x14ac:dyDescent="0.2">
      <c r="A1830" s="35" t="s">
        <v>7696</v>
      </c>
      <c r="B1830" s="36" t="s">
        <v>7697</v>
      </c>
      <c r="C1830" s="37">
        <v>22101719</v>
      </c>
      <c r="D1830" s="38" t="s">
        <v>7698</v>
      </c>
      <c r="E1830" s="39" t="s">
        <v>5902</v>
      </c>
      <c r="F1830" s="37" t="s">
        <v>5903</v>
      </c>
    </row>
    <row r="1831" spans="1:6" ht="14.25" customHeight="1" x14ac:dyDescent="0.2">
      <c r="A1831" s="35" t="s">
        <v>7699</v>
      </c>
      <c r="B1831" s="36" t="s">
        <v>7700</v>
      </c>
      <c r="C1831" s="37">
        <v>22101720</v>
      </c>
      <c r="D1831" s="38" t="s">
        <v>7701</v>
      </c>
      <c r="E1831" s="39" t="s">
        <v>5902</v>
      </c>
      <c r="F1831" s="37" t="s">
        <v>5903</v>
      </c>
    </row>
    <row r="1832" spans="1:6" ht="14.25" customHeight="1" x14ac:dyDescent="0.2">
      <c r="A1832" s="35" t="s">
        <v>7702</v>
      </c>
      <c r="B1832" s="36" t="s">
        <v>7703</v>
      </c>
      <c r="C1832" s="37">
        <v>22101801</v>
      </c>
      <c r="D1832" s="38" t="s">
        <v>7704</v>
      </c>
      <c r="E1832" s="39" t="s">
        <v>5956</v>
      </c>
      <c r="F1832" s="37" t="s">
        <v>5957</v>
      </c>
    </row>
    <row r="1833" spans="1:6" ht="14.25" customHeight="1" x14ac:dyDescent="0.2">
      <c r="A1833" s="35" t="s">
        <v>7705</v>
      </c>
      <c r="B1833" s="36" t="s">
        <v>7706</v>
      </c>
      <c r="C1833" s="37">
        <v>22101802</v>
      </c>
      <c r="D1833" s="38" t="s">
        <v>7707</v>
      </c>
      <c r="E1833" s="39" t="s">
        <v>5956</v>
      </c>
      <c r="F1833" s="37" t="s">
        <v>5957</v>
      </c>
    </row>
    <row r="1834" spans="1:6" ht="14.25" customHeight="1" x14ac:dyDescent="0.2">
      <c r="A1834" s="35" t="s">
        <v>7708</v>
      </c>
      <c r="B1834" s="36" t="s">
        <v>7709</v>
      </c>
      <c r="C1834" s="37">
        <v>22101803</v>
      </c>
      <c r="D1834" s="38" t="s">
        <v>7710</v>
      </c>
      <c r="E1834" s="39" t="s">
        <v>5956</v>
      </c>
      <c r="F1834" s="37" t="s">
        <v>5957</v>
      </c>
    </row>
    <row r="1835" spans="1:6" ht="14.25" customHeight="1" x14ac:dyDescent="0.2">
      <c r="A1835" s="35" t="s">
        <v>7711</v>
      </c>
      <c r="B1835" s="36" t="s">
        <v>7712</v>
      </c>
      <c r="C1835" s="37">
        <v>22101804</v>
      </c>
      <c r="D1835" s="38" t="s">
        <v>7713</v>
      </c>
      <c r="E1835" s="39" t="s">
        <v>5956</v>
      </c>
      <c r="F1835" s="37" t="s">
        <v>5957</v>
      </c>
    </row>
    <row r="1836" spans="1:6" ht="14.25" customHeight="1" x14ac:dyDescent="0.2">
      <c r="A1836" s="35" t="s">
        <v>7714</v>
      </c>
      <c r="B1836" s="36" t="s">
        <v>7715</v>
      </c>
      <c r="C1836" s="37">
        <v>22101901</v>
      </c>
      <c r="D1836" s="38" t="s">
        <v>7716</v>
      </c>
      <c r="E1836" s="39" t="s">
        <v>2208</v>
      </c>
      <c r="F1836" s="37" t="s">
        <v>4373</v>
      </c>
    </row>
    <row r="1837" spans="1:6" ht="14.25" customHeight="1" x14ac:dyDescent="0.2">
      <c r="A1837" s="35" t="s">
        <v>7717</v>
      </c>
      <c r="B1837" s="36" t="s">
        <v>7718</v>
      </c>
      <c r="C1837" s="37">
        <v>22101902</v>
      </c>
      <c r="D1837" s="38" t="s">
        <v>7719</v>
      </c>
      <c r="E1837" s="39" t="s">
        <v>2208</v>
      </c>
      <c r="F1837" s="37" t="s">
        <v>4373</v>
      </c>
    </row>
    <row r="1838" spans="1:6" ht="14.25" customHeight="1" x14ac:dyDescent="0.2">
      <c r="A1838" s="35" t="s">
        <v>7720</v>
      </c>
      <c r="B1838" s="36" t="s">
        <v>7721</v>
      </c>
      <c r="C1838" s="37">
        <v>22101903</v>
      </c>
      <c r="D1838" s="38" t="s">
        <v>7722</v>
      </c>
      <c r="E1838" s="39" t="s">
        <v>2208</v>
      </c>
      <c r="F1838" s="37" t="s">
        <v>4373</v>
      </c>
    </row>
    <row r="1839" spans="1:6" ht="14.25" customHeight="1" x14ac:dyDescent="0.2">
      <c r="A1839" s="35" t="s">
        <v>7723</v>
      </c>
      <c r="B1839" s="36" t="s">
        <v>7724</v>
      </c>
      <c r="C1839" s="37">
        <v>22101904</v>
      </c>
      <c r="D1839" s="38" t="s">
        <v>7725</v>
      </c>
      <c r="E1839" s="39" t="s">
        <v>2208</v>
      </c>
      <c r="F1839" s="37" t="s">
        <v>4373</v>
      </c>
    </row>
    <row r="1840" spans="1:6" ht="14.25" customHeight="1" x14ac:dyDescent="0.2">
      <c r="A1840" s="35" t="s">
        <v>7726</v>
      </c>
      <c r="B1840" s="36" t="s">
        <v>7727</v>
      </c>
      <c r="C1840" s="37">
        <v>22101905</v>
      </c>
      <c r="D1840" s="38" t="s">
        <v>7728</v>
      </c>
      <c r="E1840" s="39" t="s">
        <v>2208</v>
      </c>
      <c r="F1840" s="37" t="s">
        <v>4373</v>
      </c>
    </row>
    <row r="1841" spans="1:6" ht="14.25" customHeight="1" x14ac:dyDescent="0.2">
      <c r="A1841" s="35" t="s">
        <v>7729</v>
      </c>
      <c r="B1841" s="36" t="s">
        <v>7730</v>
      </c>
      <c r="C1841" s="37">
        <v>22101906</v>
      </c>
      <c r="D1841" s="38" t="s">
        <v>7731</v>
      </c>
      <c r="E1841" s="39" t="s">
        <v>1951</v>
      </c>
      <c r="F1841" s="37" t="s">
        <v>4369</v>
      </c>
    </row>
    <row r="1842" spans="1:6" ht="14.25" customHeight="1" x14ac:dyDescent="0.2">
      <c r="A1842" s="35" t="s">
        <v>7732</v>
      </c>
      <c r="B1842" s="36" t="s">
        <v>7733</v>
      </c>
      <c r="C1842" s="37">
        <v>22101907</v>
      </c>
      <c r="D1842" s="38" t="s">
        <v>7734</v>
      </c>
      <c r="E1842" s="39" t="s">
        <v>1951</v>
      </c>
      <c r="F1842" s="37" t="s">
        <v>4369</v>
      </c>
    </row>
    <row r="1843" spans="1:6" ht="14.25" customHeight="1" x14ac:dyDescent="0.2">
      <c r="A1843" s="35" t="s">
        <v>7735</v>
      </c>
      <c r="B1843" s="36" t="s">
        <v>7736</v>
      </c>
      <c r="C1843" s="37">
        <v>22102001</v>
      </c>
      <c r="D1843" s="38" t="s">
        <v>7737</v>
      </c>
      <c r="E1843" s="39" t="s">
        <v>5913</v>
      </c>
      <c r="F1843" s="37" t="s">
        <v>5914</v>
      </c>
    </row>
    <row r="1844" spans="1:6" ht="14.25" customHeight="1" x14ac:dyDescent="0.2">
      <c r="A1844" s="35" t="s">
        <v>7738</v>
      </c>
      <c r="B1844" s="36" t="s">
        <v>7739</v>
      </c>
      <c r="C1844" s="37">
        <v>23101501</v>
      </c>
      <c r="D1844" s="38" t="s">
        <v>7740</v>
      </c>
      <c r="E1844" s="39" t="s">
        <v>5913</v>
      </c>
      <c r="F1844" s="37" t="s">
        <v>5914</v>
      </c>
    </row>
    <row r="1845" spans="1:6" ht="14.25" customHeight="1" x14ac:dyDescent="0.2">
      <c r="A1845" s="35" t="s">
        <v>7741</v>
      </c>
      <c r="B1845" s="36" t="s">
        <v>7742</v>
      </c>
      <c r="C1845" s="37">
        <v>23101502</v>
      </c>
      <c r="D1845" s="38" t="s">
        <v>7743</v>
      </c>
      <c r="E1845" s="39" t="s">
        <v>5913</v>
      </c>
      <c r="F1845" s="37" t="s">
        <v>5914</v>
      </c>
    </row>
    <row r="1846" spans="1:6" ht="14.25" customHeight="1" x14ac:dyDescent="0.2">
      <c r="A1846" s="35" t="s">
        <v>7744</v>
      </c>
      <c r="B1846" s="36" t="s">
        <v>7745</v>
      </c>
      <c r="C1846" s="37">
        <v>23101503</v>
      </c>
      <c r="D1846" s="38" t="s">
        <v>7746</v>
      </c>
      <c r="E1846" s="39" t="s">
        <v>5913</v>
      </c>
      <c r="F1846" s="37" t="s">
        <v>5914</v>
      </c>
    </row>
    <row r="1847" spans="1:6" ht="14.25" customHeight="1" x14ac:dyDescent="0.2">
      <c r="A1847" s="35" t="s">
        <v>7747</v>
      </c>
      <c r="B1847" s="36" t="s">
        <v>7748</v>
      </c>
      <c r="C1847" s="37">
        <v>23101504</v>
      </c>
      <c r="D1847" s="38" t="s">
        <v>7749</v>
      </c>
      <c r="E1847" s="39" t="s">
        <v>2208</v>
      </c>
      <c r="F1847" s="37" t="s">
        <v>4373</v>
      </c>
    </row>
    <row r="1848" spans="1:6" ht="14.25" customHeight="1" x14ac:dyDescent="0.2">
      <c r="A1848" s="35" t="s">
        <v>7750</v>
      </c>
      <c r="B1848" s="36" t="s">
        <v>7751</v>
      </c>
      <c r="C1848" s="37">
        <v>23101505</v>
      </c>
      <c r="D1848" s="38" t="s">
        <v>7752</v>
      </c>
      <c r="E1848" s="39" t="s">
        <v>2208</v>
      </c>
      <c r="F1848" s="37" t="s">
        <v>4373</v>
      </c>
    </row>
    <row r="1849" spans="1:6" ht="14.25" customHeight="1" x14ac:dyDescent="0.2">
      <c r="A1849" s="35" t="s">
        <v>7753</v>
      </c>
      <c r="B1849" s="36" t="s">
        <v>7754</v>
      </c>
      <c r="C1849" s="37">
        <v>23101506</v>
      </c>
      <c r="D1849" s="38" t="s">
        <v>7755</v>
      </c>
      <c r="E1849" s="39" t="s">
        <v>2208</v>
      </c>
      <c r="F1849" s="37" t="s">
        <v>4373</v>
      </c>
    </row>
    <row r="1850" spans="1:6" ht="14.25" customHeight="1" x14ac:dyDescent="0.2">
      <c r="A1850" s="35" t="s">
        <v>7756</v>
      </c>
      <c r="B1850" s="36" t="s">
        <v>7757</v>
      </c>
      <c r="C1850" s="37">
        <v>23101507</v>
      </c>
      <c r="D1850" s="38" t="s">
        <v>7758</v>
      </c>
      <c r="E1850" s="39" t="s">
        <v>2208</v>
      </c>
      <c r="F1850" s="37" t="s">
        <v>4373</v>
      </c>
    </row>
    <row r="1851" spans="1:6" ht="14.25" customHeight="1" x14ac:dyDescent="0.2">
      <c r="A1851" s="35" t="s">
        <v>7759</v>
      </c>
      <c r="B1851" s="36" t="s">
        <v>7760</v>
      </c>
      <c r="C1851" s="37">
        <v>23101508</v>
      </c>
      <c r="D1851" s="38" t="s">
        <v>7761</v>
      </c>
      <c r="E1851" s="39" t="s">
        <v>2208</v>
      </c>
      <c r="F1851" s="37" t="s">
        <v>4373</v>
      </c>
    </row>
    <row r="1852" spans="1:6" ht="14.25" customHeight="1" x14ac:dyDescent="0.2">
      <c r="A1852" s="35" t="s">
        <v>7762</v>
      </c>
      <c r="B1852" s="36" t="s">
        <v>7763</v>
      </c>
      <c r="C1852" s="37">
        <v>23101509</v>
      </c>
      <c r="D1852" s="38" t="s">
        <v>7764</v>
      </c>
      <c r="E1852" s="39" t="s">
        <v>5913</v>
      </c>
      <c r="F1852" s="37" t="s">
        <v>5914</v>
      </c>
    </row>
    <row r="1853" spans="1:6" ht="14.25" customHeight="1" x14ac:dyDescent="0.2">
      <c r="A1853" s="35" t="s">
        <v>7765</v>
      </c>
      <c r="B1853" s="36" t="s">
        <v>7763</v>
      </c>
      <c r="C1853" s="37">
        <v>23101510</v>
      </c>
      <c r="D1853" s="38" t="s">
        <v>7766</v>
      </c>
      <c r="E1853" s="39" t="s">
        <v>5913</v>
      </c>
      <c r="F1853" s="37" t="s">
        <v>5914</v>
      </c>
    </row>
    <row r="1854" spans="1:6" ht="14.25" customHeight="1" x14ac:dyDescent="0.2">
      <c r="A1854" s="35" t="s">
        <v>7767</v>
      </c>
      <c r="B1854" s="36" t="s">
        <v>7768</v>
      </c>
      <c r="C1854" s="37">
        <v>23101511</v>
      </c>
      <c r="D1854" s="38" t="s">
        <v>7769</v>
      </c>
      <c r="E1854" s="39" t="s">
        <v>2208</v>
      </c>
      <c r="F1854" s="37" t="s">
        <v>4373</v>
      </c>
    </row>
    <row r="1855" spans="1:6" ht="14.25" customHeight="1" x14ac:dyDescent="0.2">
      <c r="A1855" s="35" t="s">
        <v>7770</v>
      </c>
      <c r="B1855" s="36" t="s">
        <v>7771</v>
      </c>
      <c r="C1855" s="37">
        <v>23101512</v>
      </c>
      <c r="D1855" s="38" t="s">
        <v>7772</v>
      </c>
      <c r="E1855" s="39" t="s">
        <v>5913</v>
      </c>
      <c r="F1855" s="37" t="s">
        <v>5914</v>
      </c>
    </row>
    <row r="1856" spans="1:6" ht="14.25" customHeight="1" x14ac:dyDescent="0.2">
      <c r="A1856" s="35" t="s">
        <v>7773</v>
      </c>
      <c r="B1856" s="36" t="s">
        <v>7774</v>
      </c>
      <c r="C1856" s="37">
        <v>23101513</v>
      </c>
      <c r="D1856" s="38" t="s">
        <v>7775</v>
      </c>
      <c r="E1856" s="39" t="s">
        <v>5913</v>
      </c>
      <c r="F1856" s="37" t="s">
        <v>5914</v>
      </c>
    </row>
    <row r="1857" spans="1:6" ht="14.25" customHeight="1" x14ac:dyDescent="0.2">
      <c r="A1857" s="35" t="s">
        <v>7776</v>
      </c>
      <c r="B1857" s="36" t="s">
        <v>7777</v>
      </c>
      <c r="C1857" s="37">
        <v>23101514</v>
      </c>
      <c r="D1857" s="38" t="s">
        <v>7778</v>
      </c>
      <c r="E1857" s="39" t="s">
        <v>5913</v>
      </c>
      <c r="F1857" s="37" t="s">
        <v>5914</v>
      </c>
    </row>
    <row r="1858" spans="1:6" ht="14.25" customHeight="1" x14ac:dyDescent="0.2">
      <c r="A1858" s="35" t="s">
        <v>7779</v>
      </c>
      <c r="B1858" s="36" t="s">
        <v>7780</v>
      </c>
      <c r="C1858" s="37">
        <v>23101515</v>
      </c>
      <c r="D1858" s="38" t="s">
        <v>7781</v>
      </c>
      <c r="E1858" s="39" t="s">
        <v>5913</v>
      </c>
      <c r="F1858" s="37" t="s">
        <v>5914</v>
      </c>
    </row>
    <row r="1859" spans="1:6" ht="14.25" customHeight="1" x14ac:dyDescent="0.2">
      <c r="A1859" s="35" t="s">
        <v>7782</v>
      </c>
      <c r="B1859" s="36" t="s">
        <v>7783</v>
      </c>
      <c r="C1859" s="37">
        <v>23101516</v>
      </c>
      <c r="D1859" s="38" t="s">
        <v>7782</v>
      </c>
      <c r="E1859" s="39" t="s">
        <v>2208</v>
      </c>
      <c r="F1859" s="37" t="s">
        <v>4373</v>
      </c>
    </row>
    <row r="1860" spans="1:6" ht="14.25" customHeight="1" x14ac:dyDescent="0.2">
      <c r="A1860" s="35" t="s">
        <v>7784</v>
      </c>
      <c r="B1860" s="36" t="s">
        <v>7785</v>
      </c>
      <c r="C1860" s="37">
        <v>23101517</v>
      </c>
      <c r="D1860" s="38" t="s">
        <v>7786</v>
      </c>
      <c r="E1860" s="39" t="s">
        <v>2208</v>
      </c>
      <c r="F1860" s="37" t="s">
        <v>4373</v>
      </c>
    </row>
    <row r="1861" spans="1:6" ht="14.25" customHeight="1" x14ac:dyDescent="0.2">
      <c r="A1861" s="35" t="s">
        <v>7787</v>
      </c>
      <c r="B1861" s="36" t="s">
        <v>7788</v>
      </c>
      <c r="C1861" s="37">
        <v>23101518</v>
      </c>
      <c r="D1861" s="38" t="s">
        <v>7787</v>
      </c>
      <c r="E1861" s="39" t="s">
        <v>2208</v>
      </c>
      <c r="F1861" s="37" t="s">
        <v>4373</v>
      </c>
    </row>
    <row r="1862" spans="1:6" ht="14.25" customHeight="1" x14ac:dyDescent="0.2">
      <c r="A1862" s="35" t="s">
        <v>7789</v>
      </c>
      <c r="B1862" s="36" t="s">
        <v>7790</v>
      </c>
      <c r="C1862" s="37">
        <v>23101519</v>
      </c>
      <c r="D1862" s="38" t="s">
        <v>7791</v>
      </c>
      <c r="E1862" s="39" t="s">
        <v>2208</v>
      </c>
      <c r="F1862" s="37" t="s">
        <v>4373</v>
      </c>
    </row>
    <row r="1863" spans="1:6" ht="14.25" customHeight="1" x14ac:dyDescent="0.2">
      <c r="A1863" s="35" t="s">
        <v>7792</v>
      </c>
      <c r="B1863" s="36" t="s">
        <v>7793</v>
      </c>
      <c r="C1863" s="37">
        <v>23101520</v>
      </c>
      <c r="D1863" s="38" t="s">
        <v>7794</v>
      </c>
      <c r="E1863" s="39" t="s">
        <v>2208</v>
      </c>
      <c r="F1863" s="37" t="s">
        <v>4373</v>
      </c>
    </row>
    <row r="1864" spans="1:6" ht="14.25" customHeight="1" x14ac:dyDescent="0.2">
      <c r="A1864" s="35" t="s">
        <v>7795</v>
      </c>
      <c r="B1864" s="36" t="s">
        <v>7796</v>
      </c>
      <c r="C1864" s="37">
        <v>23101521</v>
      </c>
      <c r="D1864" s="38" t="s">
        <v>7797</v>
      </c>
      <c r="E1864" s="39" t="s">
        <v>2208</v>
      </c>
      <c r="F1864" s="37" t="s">
        <v>4373</v>
      </c>
    </row>
    <row r="1865" spans="1:6" ht="14.25" customHeight="1" x14ac:dyDescent="0.2">
      <c r="A1865" s="35" t="s">
        <v>7798</v>
      </c>
      <c r="B1865" s="36" t="s">
        <v>7799</v>
      </c>
      <c r="C1865" s="37">
        <v>23101522</v>
      </c>
      <c r="D1865" s="38" t="s">
        <v>7798</v>
      </c>
      <c r="E1865" s="39" t="s">
        <v>5913</v>
      </c>
      <c r="F1865" s="37" t="s">
        <v>5914</v>
      </c>
    </row>
    <row r="1866" spans="1:6" ht="14.25" customHeight="1" x14ac:dyDescent="0.2">
      <c r="A1866" s="35" t="s">
        <v>7800</v>
      </c>
      <c r="B1866" s="36" t="s">
        <v>7801</v>
      </c>
      <c r="C1866" s="37">
        <v>23111501</v>
      </c>
      <c r="D1866" s="38" t="s">
        <v>7802</v>
      </c>
      <c r="E1866" s="39" t="s">
        <v>2208</v>
      </c>
      <c r="F1866" s="37" t="s">
        <v>4373</v>
      </c>
    </row>
    <row r="1867" spans="1:6" ht="14.25" customHeight="1" x14ac:dyDescent="0.2">
      <c r="A1867" s="35" t="s">
        <v>7803</v>
      </c>
      <c r="B1867" s="36" t="s">
        <v>7804</v>
      </c>
      <c r="C1867" s="37">
        <v>23111502</v>
      </c>
      <c r="D1867" s="38" t="s">
        <v>7805</v>
      </c>
      <c r="E1867" s="39" t="s">
        <v>2208</v>
      </c>
      <c r="F1867" s="37" t="s">
        <v>4373</v>
      </c>
    </row>
    <row r="1868" spans="1:6" ht="14.25" customHeight="1" x14ac:dyDescent="0.2">
      <c r="A1868" s="35" t="s">
        <v>7806</v>
      </c>
      <c r="B1868" s="36" t="s">
        <v>7807</v>
      </c>
      <c r="C1868" s="37">
        <v>23111503</v>
      </c>
      <c r="D1868" s="38" t="s">
        <v>7808</v>
      </c>
      <c r="E1868" s="39" t="s">
        <v>2208</v>
      </c>
      <c r="F1868" s="37" t="s">
        <v>4373</v>
      </c>
    </row>
    <row r="1869" spans="1:6" ht="14.25" customHeight="1" x14ac:dyDescent="0.2">
      <c r="A1869" s="35" t="s">
        <v>7809</v>
      </c>
      <c r="B1869" s="36" t="s">
        <v>7810</v>
      </c>
      <c r="C1869" s="37">
        <v>23111504</v>
      </c>
      <c r="D1869" s="38" t="s">
        <v>7811</v>
      </c>
      <c r="E1869" s="39" t="s">
        <v>2208</v>
      </c>
      <c r="F1869" s="37" t="s">
        <v>4373</v>
      </c>
    </row>
    <row r="1870" spans="1:6" ht="14.25" customHeight="1" x14ac:dyDescent="0.2">
      <c r="A1870" s="35" t="s">
        <v>7812</v>
      </c>
      <c r="B1870" s="36" t="s">
        <v>7813</v>
      </c>
      <c r="C1870" s="37">
        <v>23111505</v>
      </c>
      <c r="D1870" s="38" t="s">
        <v>7814</v>
      </c>
      <c r="E1870" s="39" t="s">
        <v>2208</v>
      </c>
      <c r="F1870" s="37" t="s">
        <v>4373</v>
      </c>
    </row>
    <row r="1871" spans="1:6" ht="14.25" customHeight="1" x14ac:dyDescent="0.2">
      <c r="A1871" s="35" t="s">
        <v>7815</v>
      </c>
      <c r="B1871" s="36" t="s">
        <v>7816</v>
      </c>
      <c r="C1871" s="37">
        <v>23111506</v>
      </c>
      <c r="D1871" s="38" t="s">
        <v>7817</v>
      </c>
      <c r="E1871" s="39" t="s">
        <v>2208</v>
      </c>
      <c r="F1871" s="37" t="s">
        <v>4373</v>
      </c>
    </row>
    <row r="1872" spans="1:6" ht="14.25" customHeight="1" x14ac:dyDescent="0.2">
      <c r="A1872" s="35" t="s">
        <v>7818</v>
      </c>
      <c r="B1872" s="36" t="s">
        <v>7819</v>
      </c>
      <c r="C1872" s="37">
        <v>23111507</v>
      </c>
      <c r="D1872" s="38" t="s">
        <v>7818</v>
      </c>
      <c r="E1872" s="39" t="s">
        <v>2208</v>
      </c>
      <c r="F1872" s="37" t="s">
        <v>4373</v>
      </c>
    </row>
    <row r="1873" spans="1:6" ht="14.25" customHeight="1" x14ac:dyDescent="0.2">
      <c r="A1873" s="35" t="s">
        <v>7820</v>
      </c>
      <c r="B1873" s="36" t="s">
        <v>7821</v>
      </c>
      <c r="C1873" s="37">
        <v>23111601</v>
      </c>
      <c r="D1873" s="38" t="s">
        <v>7822</v>
      </c>
      <c r="E1873" s="39" t="s">
        <v>2208</v>
      </c>
      <c r="F1873" s="37" t="s">
        <v>4373</v>
      </c>
    </row>
    <row r="1874" spans="1:6" ht="14.25" customHeight="1" x14ac:dyDescent="0.2">
      <c r="A1874" s="35" t="s">
        <v>7823</v>
      </c>
      <c r="B1874" s="36" t="s">
        <v>7824</v>
      </c>
      <c r="C1874" s="37">
        <v>23111602</v>
      </c>
      <c r="D1874" s="38" t="s">
        <v>7825</v>
      </c>
      <c r="E1874" s="39" t="s">
        <v>2208</v>
      </c>
      <c r="F1874" s="37" t="s">
        <v>4373</v>
      </c>
    </row>
    <row r="1875" spans="1:6" ht="14.25" customHeight="1" x14ac:dyDescent="0.2">
      <c r="A1875" s="35" t="s">
        <v>7826</v>
      </c>
      <c r="B1875" s="36" t="s">
        <v>7827</v>
      </c>
      <c r="C1875" s="37">
        <v>23111603</v>
      </c>
      <c r="D1875" s="38" t="s">
        <v>7828</v>
      </c>
      <c r="E1875" s="39" t="s">
        <v>2208</v>
      </c>
      <c r="F1875" s="37" t="s">
        <v>4373</v>
      </c>
    </row>
    <row r="1876" spans="1:6" ht="14.25" customHeight="1" x14ac:dyDescent="0.2">
      <c r="A1876" s="35" t="s">
        <v>7829</v>
      </c>
      <c r="B1876" s="36" t="s">
        <v>7830</v>
      </c>
      <c r="C1876" s="37">
        <v>23111604</v>
      </c>
      <c r="D1876" s="38" t="s">
        <v>7829</v>
      </c>
      <c r="E1876" s="39" t="s">
        <v>2208</v>
      </c>
      <c r="F1876" s="37" t="s">
        <v>4373</v>
      </c>
    </row>
    <row r="1877" spans="1:6" ht="14.25" customHeight="1" x14ac:dyDescent="0.2">
      <c r="A1877" s="35" t="s">
        <v>7831</v>
      </c>
      <c r="B1877" s="36" t="s">
        <v>7832</v>
      </c>
      <c r="C1877" s="37">
        <v>23111605</v>
      </c>
      <c r="D1877" s="38" t="s">
        <v>7833</v>
      </c>
      <c r="E1877" s="39" t="s">
        <v>2208</v>
      </c>
      <c r="F1877" s="37" t="s">
        <v>4373</v>
      </c>
    </row>
    <row r="1878" spans="1:6" ht="14.25" customHeight="1" x14ac:dyDescent="0.2">
      <c r="A1878" s="35" t="s">
        <v>7834</v>
      </c>
      <c r="B1878" s="36" t="s">
        <v>7835</v>
      </c>
      <c r="C1878" s="37">
        <v>23111606</v>
      </c>
      <c r="D1878" s="38" t="s">
        <v>7836</v>
      </c>
      <c r="E1878" s="39" t="s">
        <v>2208</v>
      </c>
      <c r="F1878" s="37" t="s">
        <v>4373</v>
      </c>
    </row>
    <row r="1879" spans="1:6" ht="14.25" customHeight="1" x14ac:dyDescent="0.2">
      <c r="A1879" s="35" t="s">
        <v>7837</v>
      </c>
      <c r="B1879" s="36" t="s">
        <v>7838</v>
      </c>
      <c r="C1879" s="37">
        <v>23121501</v>
      </c>
      <c r="D1879" s="38" t="s">
        <v>7839</v>
      </c>
      <c r="E1879" s="39" t="s">
        <v>2208</v>
      </c>
      <c r="F1879" s="37" t="s">
        <v>4373</v>
      </c>
    </row>
    <row r="1880" spans="1:6" ht="14.25" customHeight="1" x14ac:dyDescent="0.2">
      <c r="A1880" s="35" t="s">
        <v>7840</v>
      </c>
      <c r="B1880" s="36" t="s">
        <v>7841</v>
      </c>
      <c r="C1880" s="37">
        <v>23121502</v>
      </c>
      <c r="D1880" s="38" t="s">
        <v>7842</v>
      </c>
      <c r="E1880" s="39" t="s">
        <v>2208</v>
      </c>
      <c r="F1880" s="37" t="s">
        <v>4373</v>
      </c>
    </row>
    <row r="1881" spans="1:6" ht="14.25" customHeight="1" x14ac:dyDescent="0.2">
      <c r="A1881" s="35" t="s">
        <v>7843</v>
      </c>
      <c r="B1881" s="36" t="s">
        <v>7844</v>
      </c>
      <c r="C1881" s="37">
        <v>23121503</v>
      </c>
      <c r="D1881" s="38" t="s">
        <v>7845</v>
      </c>
      <c r="E1881" s="39" t="s">
        <v>2208</v>
      </c>
      <c r="F1881" s="37" t="s">
        <v>4373</v>
      </c>
    </row>
    <row r="1882" spans="1:6" ht="14.25" customHeight="1" x14ac:dyDescent="0.2">
      <c r="A1882" s="35" t="s">
        <v>7846</v>
      </c>
      <c r="B1882" s="36" t="s">
        <v>7847</v>
      </c>
      <c r="C1882" s="37">
        <v>23121504</v>
      </c>
      <c r="D1882" s="38" t="s">
        <v>7848</v>
      </c>
      <c r="E1882" s="39" t="s">
        <v>2208</v>
      </c>
      <c r="F1882" s="37" t="s">
        <v>4373</v>
      </c>
    </row>
    <row r="1883" spans="1:6" ht="14.25" customHeight="1" x14ac:dyDescent="0.2">
      <c r="A1883" s="35" t="s">
        <v>7849</v>
      </c>
      <c r="B1883" s="36" t="s">
        <v>7850</v>
      </c>
      <c r="C1883" s="37">
        <v>23121505</v>
      </c>
      <c r="D1883" s="38" t="s">
        <v>7851</v>
      </c>
      <c r="E1883" s="39" t="s">
        <v>2208</v>
      </c>
      <c r="F1883" s="37" t="s">
        <v>4373</v>
      </c>
    </row>
    <row r="1884" spans="1:6" ht="14.25" customHeight="1" x14ac:dyDescent="0.2">
      <c r="A1884" s="35" t="s">
        <v>7852</v>
      </c>
      <c r="B1884" s="36" t="s">
        <v>7850</v>
      </c>
      <c r="C1884" s="37">
        <v>23121506</v>
      </c>
      <c r="D1884" s="38" t="s">
        <v>7853</v>
      </c>
      <c r="E1884" s="39" t="s">
        <v>2208</v>
      </c>
      <c r="F1884" s="37" t="s">
        <v>4373</v>
      </c>
    </row>
    <row r="1885" spans="1:6" ht="14.25" customHeight="1" x14ac:dyDescent="0.2">
      <c r="A1885" s="35" t="s">
        <v>7854</v>
      </c>
      <c r="B1885" s="36" t="s">
        <v>7855</v>
      </c>
      <c r="C1885" s="37">
        <v>23121507</v>
      </c>
      <c r="D1885" s="38" t="s">
        <v>7856</v>
      </c>
      <c r="E1885" s="39" t="s">
        <v>2208</v>
      </c>
      <c r="F1885" s="37" t="s">
        <v>4373</v>
      </c>
    </row>
    <row r="1886" spans="1:6" ht="14.25" customHeight="1" x14ac:dyDescent="0.2">
      <c r="A1886" s="35" t="s">
        <v>7857</v>
      </c>
      <c r="B1886" s="36" t="s">
        <v>7858</v>
      </c>
      <c r="C1886" s="37">
        <v>23121508</v>
      </c>
      <c r="D1886" s="38" t="s">
        <v>7859</v>
      </c>
      <c r="E1886" s="39" t="s">
        <v>2208</v>
      </c>
      <c r="F1886" s="37" t="s">
        <v>4373</v>
      </c>
    </row>
    <row r="1887" spans="1:6" ht="14.25" customHeight="1" x14ac:dyDescent="0.2">
      <c r="A1887" s="35" t="s">
        <v>7860</v>
      </c>
      <c r="B1887" s="36" t="s">
        <v>7861</v>
      </c>
      <c r="C1887" s="37">
        <v>23121509</v>
      </c>
      <c r="D1887" s="38" t="s">
        <v>7862</v>
      </c>
      <c r="E1887" s="39" t="s">
        <v>5913</v>
      </c>
      <c r="F1887" s="37" t="s">
        <v>5914</v>
      </c>
    </row>
    <row r="1888" spans="1:6" ht="14.25" customHeight="1" x14ac:dyDescent="0.2">
      <c r="A1888" s="35" t="s">
        <v>7863</v>
      </c>
      <c r="B1888" s="36" t="s">
        <v>7864</v>
      </c>
      <c r="C1888" s="37">
        <v>23121510</v>
      </c>
      <c r="D1888" s="38" t="s">
        <v>7865</v>
      </c>
      <c r="E1888" s="39" t="s">
        <v>2208</v>
      </c>
      <c r="F1888" s="37" t="s">
        <v>4373</v>
      </c>
    </row>
    <row r="1889" spans="1:6" ht="14.25" customHeight="1" x14ac:dyDescent="0.2">
      <c r="A1889" s="35" t="s">
        <v>7866</v>
      </c>
      <c r="B1889" s="36" t="s">
        <v>7867</v>
      </c>
      <c r="C1889" s="37">
        <v>23121601</v>
      </c>
      <c r="D1889" s="38" t="s">
        <v>7868</v>
      </c>
      <c r="E1889" s="39" t="s">
        <v>2208</v>
      </c>
      <c r="F1889" s="37" t="s">
        <v>4373</v>
      </c>
    </row>
    <row r="1890" spans="1:6" ht="14.25" customHeight="1" x14ac:dyDescent="0.2">
      <c r="A1890" s="35" t="s">
        <v>7869</v>
      </c>
      <c r="B1890" s="36" t="s">
        <v>7870</v>
      </c>
      <c r="C1890" s="37">
        <v>23121602</v>
      </c>
      <c r="D1890" s="38" t="s">
        <v>7871</v>
      </c>
      <c r="E1890" s="39" t="s">
        <v>2208</v>
      </c>
      <c r="F1890" s="37" t="s">
        <v>4373</v>
      </c>
    </row>
    <row r="1891" spans="1:6" ht="14.25" customHeight="1" x14ac:dyDescent="0.2">
      <c r="A1891" s="35" t="s">
        <v>7872</v>
      </c>
      <c r="B1891" s="36" t="s">
        <v>7873</v>
      </c>
      <c r="C1891" s="37">
        <v>23121603</v>
      </c>
      <c r="D1891" s="38" t="s">
        <v>7872</v>
      </c>
      <c r="E1891" s="39" t="s">
        <v>2208</v>
      </c>
      <c r="F1891" s="37" t="s">
        <v>4373</v>
      </c>
    </row>
    <row r="1892" spans="1:6" ht="14.25" customHeight="1" x14ac:dyDescent="0.2">
      <c r="A1892" s="35" t="s">
        <v>7874</v>
      </c>
      <c r="B1892" s="36" t="s">
        <v>7875</v>
      </c>
      <c r="C1892" s="37">
        <v>23121604</v>
      </c>
      <c r="D1892" s="38" t="s">
        <v>7876</v>
      </c>
      <c r="E1892" s="39" t="s">
        <v>2208</v>
      </c>
      <c r="F1892" s="37" t="s">
        <v>4373</v>
      </c>
    </row>
    <row r="1893" spans="1:6" ht="14.25" customHeight="1" x14ac:dyDescent="0.2">
      <c r="A1893" s="35" t="s">
        <v>7877</v>
      </c>
      <c r="B1893" s="36" t="s">
        <v>7878</v>
      </c>
      <c r="C1893" s="37">
        <v>23121605</v>
      </c>
      <c r="D1893" s="38" t="s">
        <v>7879</v>
      </c>
      <c r="E1893" s="39" t="s">
        <v>2208</v>
      </c>
      <c r="F1893" s="37" t="s">
        <v>4373</v>
      </c>
    </row>
    <row r="1894" spans="1:6" ht="14.25" customHeight="1" x14ac:dyDescent="0.2">
      <c r="A1894" s="35" t="s">
        <v>7880</v>
      </c>
      <c r="B1894" s="36" t="s">
        <v>7881</v>
      </c>
      <c r="C1894" s="37">
        <v>23121606</v>
      </c>
      <c r="D1894" s="38" t="s">
        <v>7882</v>
      </c>
      <c r="E1894" s="39" t="s">
        <v>2208</v>
      </c>
      <c r="F1894" s="37" t="s">
        <v>4373</v>
      </c>
    </row>
    <row r="1895" spans="1:6" ht="14.25" customHeight="1" x14ac:dyDescent="0.2">
      <c r="A1895" s="35" t="s">
        <v>7883</v>
      </c>
      <c r="B1895" s="36" t="s">
        <v>7884</v>
      </c>
      <c r="C1895" s="37">
        <v>23121607</v>
      </c>
      <c r="D1895" s="38" t="s">
        <v>7883</v>
      </c>
      <c r="E1895" s="39" t="s">
        <v>2208</v>
      </c>
      <c r="F1895" s="37" t="s">
        <v>4373</v>
      </c>
    </row>
    <row r="1896" spans="1:6" ht="14.25" customHeight="1" x14ac:dyDescent="0.2">
      <c r="A1896" s="35" t="s">
        <v>7885</v>
      </c>
      <c r="B1896" s="36" t="s">
        <v>7881</v>
      </c>
      <c r="C1896" s="37">
        <v>23121608</v>
      </c>
      <c r="D1896" s="38" t="s">
        <v>7886</v>
      </c>
      <c r="E1896" s="39" t="s">
        <v>2208</v>
      </c>
      <c r="F1896" s="37" t="s">
        <v>4373</v>
      </c>
    </row>
    <row r="1897" spans="1:6" ht="14.25" customHeight="1" x14ac:dyDescent="0.2">
      <c r="A1897" s="35" t="s">
        <v>7887</v>
      </c>
      <c r="B1897" s="36" t="s">
        <v>7888</v>
      </c>
      <c r="C1897" s="37">
        <v>23121609</v>
      </c>
      <c r="D1897" s="38" t="s">
        <v>7889</v>
      </c>
      <c r="E1897" s="39" t="s">
        <v>2208</v>
      </c>
      <c r="F1897" s="37" t="s">
        <v>4373</v>
      </c>
    </row>
    <row r="1898" spans="1:6" ht="14.25" customHeight="1" x14ac:dyDescent="0.2">
      <c r="A1898" s="35" t="s">
        <v>7890</v>
      </c>
      <c r="B1898" s="36" t="s">
        <v>7891</v>
      </c>
      <c r="C1898" s="37">
        <v>23121610</v>
      </c>
      <c r="D1898" s="38" t="s">
        <v>7892</v>
      </c>
      <c r="E1898" s="39" t="s">
        <v>2208</v>
      </c>
      <c r="F1898" s="37" t="s">
        <v>4373</v>
      </c>
    </row>
    <row r="1899" spans="1:6" ht="14.25" customHeight="1" x14ac:dyDescent="0.2">
      <c r="A1899" s="35" t="s">
        <v>7893</v>
      </c>
      <c r="B1899" s="36" t="s">
        <v>7894</v>
      </c>
      <c r="C1899" s="37">
        <v>23121611</v>
      </c>
      <c r="D1899" s="38" t="s">
        <v>7895</v>
      </c>
      <c r="E1899" s="39" t="s">
        <v>2208</v>
      </c>
      <c r="F1899" s="37" t="s">
        <v>4373</v>
      </c>
    </row>
    <row r="1900" spans="1:6" ht="14.25" customHeight="1" x14ac:dyDescent="0.2">
      <c r="A1900" s="35" t="s">
        <v>7896</v>
      </c>
      <c r="B1900" s="36" t="s">
        <v>7897</v>
      </c>
      <c r="C1900" s="37">
        <v>23121612</v>
      </c>
      <c r="D1900" s="38" t="s">
        <v>7898</v>
      </c>
      <c r="E1900" s="39" t="s">
        <v>3438</v>
      </c>
      <c r="F1900" s="37" t="s">
        <v>4369</v>
      </c>
    </row>
    <row r="1901" spans="1:6" ht="14.25" customHeight="1" x14ac:dyDescent="0.2">
      <c r="A1901" s="35" t="s">
        <v>7899</v>
      </c>
      <c r="B1901" s="36" t="s">
        <v>7900</v>
      </c>
      <c r="C1901" s="37">
        <v>23121613</v>
      </c>
      <c r="D1901" s="38" t="s">
        <v>7901</v>
      </c>
      <c r="E1901" s="39" t="s">
        <v>2208</v>
      </c>
      <c r="F1901" s="37" t="s">
        <v>4373</v>
      </c>
    </row>
    <row r="1902" spans="1:6" ht="14.25" customHeight="1" x14ac:dyDescent="0.2">
      <c r="A1902" s="35" t="s">
        <v>7902</v>
      </c>
      <c r="B1902" s="36" t="s">
        <v>7903</v>
      </c>
      <c r="C1902" s="37">
        <v>23121614</v>
      </c>
      <c r="D1902" s="38" t="s">
        <v>7902</v>
      </c>
      <c r="E1902" s="39" t="s">
        <v>2208</v>
      </c>
      <c r="F1902" s="37" t="s">
        <v>4373</v>
      </c>
    </row>
    <row r="1903" spans="1:6" ht="14.25" customHeight="1" x14ac:dyDescent="0.2">
      <c r="A1903" s="35" t="s">
        <v>7904</v>
      </c>
      <c r="B1903" s="36" t="s">
        <v>7905</v>
      </c>
      <c r="C1903" s="37">
        <v>23121615</v>
      </c>
      <c r="D1903" s="38" t="s">
        <v>7904</v>
      </c>
      <c r="E1903" s="39" t="s">
        <v>2208</v>
      </c>
      <c r="F1903" s="37" t="s">
        <v>7906</v>
      </c>
    </row>
    <row r="1904" spans="1:6" ht="14.25" customHeight="1" x14ac:dyDescent="0.2">
      <c r="A1904" s="35" t="s">
        <v>7907</v>
      </c>
      <c r="B1904" s="36" t="s">
        <v>7908</v>
      </c>
      <c r="C1904" s="37">
        <v>23131501</v>
      </c>
      <c r="D1904" s="38" t="s">
        <v>7907</v>
      </c>
      <c r="E1904" s="39" t="s">
        <v>3024</v>
      </c>
      <c r="F1904" s="37" t="s">
        <v>7909</v>
      </c>
    </row>
    <row r="1905" spans="1:6" ht="14.25" customHeight="1" x14ac:dyDescent="0.2">
      <c r="A1905" s="35" t="s">
        <v>7910</v>
      </c>
      <c r="B1905" s="36" t="s">
        <v>7911</v>
      </c>
      <c r="C1905" s="37">
        <v>23131502</v>
      </c>
      <c r="D1905" s="38" t="s">
        <v>7910</v>
      </c>
      <c r="E1905" s="39" t="s">
        <v>1951</v>
      </c>
      <c r="F1905" s="37" t="s">
        <v>4369</v>
      </c>
    </row>
    <row r="1906" spans="1:6" ht="14.25" customHeight="1" x14ac:dyDescent="0.2">
      <c r="A1906" s="35" t="s">
        <v>7912</v>
      </c>
      <c r="B1906" s="36" t="s">
        <v>7913</v>
      </c>
      <c r="C1906" s="37">
        <v>23131503</v>
      </c>
      <c r="D1906" s="38" t="s">
        <v>7912</v>
      </c>
      <c r="E1906" s="39" t="s">
        <v>1951</v>
      </c>
      <c r="F1906" s="37" t="s">
        <v>4369</v>
      </c>
    </row>
    <row r="1907" spans="1:6" ht="14.25" customHeight="1" x14ac:dyDescent="0.2">
      <c r="A1907" s="35" t="s">
        <v>7914</v>
      </c>
      <c r="B1907" s="36" t="s">
        <v>7915</v>
      </c>
      <c r="C1907" s="37">
        <v>23131504</v>
      </c>
      <c r="D1907" s="38" t="s">
        <v>7916</v>
      </c>
      <c r="E1907" s="39" t="s">
        <v>1951</v>
      </c>
      <c r="F1907" s="37" t="s">
        <v>4369</v>
      </c>
    </row>
    <row r="1908" spans="1:6" ht="14.25" customHeight="1" x14ac:dyDescent="0.2">
      <c r="A1908" s="35" t="s">
        <v>7917</v>
      </c>
      <c r="B1908" s="36" t="s">
        <v>7918</v>
      </c>
      <c r="C1908" s="37">
        <v>23131505</v>
      </c>
      <c r="D1908" s="38" t="s">
        <v>7919</v>
      </c>
      <c r="E1908" s="39" t="s">
        <v>1951</v>
      </c>
      <c r="F1908" s="37" t="s">
        <v>4369</v>
      </c>
    </row>
    <row r="1909" spans="1:6" ht="14.25" customHeight="1" x14ac:dyDescent="0.2">
      <c r="A1909" s="35" t="s">
        <v>7920</v>
      </c>
      <c r="B1909" s="36" t="s">
        <v>7921</v>
      </c>
      <c r="C1909" s="37">
        <v>23131506</v>
      </c>
      <c r="D1909" s="38" t="s">
        <v>7922</v>
      </c>
      <c r="E1909" s="39" t="s">
        <v>1951</v>
      </c>
      <c r="F1909" s="37" t="s">
        <v>4369</v>
      </c>
    </row>
    <row r="1910" spans="1:6" ht="14.25" customHeight="1" x14ac:dyDescent="0.2">
      <c r="A1910" s="35" t="s">
        <v>7923</v>
      </c>
      <c r="B1910" s="36" t="s">
        <v>7924</v>
      </c>
      <c r="C1910" s="37">
        <v>23131507</v>
      </c>
      <c r="D1910" s="38" t="s">
        <v>7925</v>
      </c>
      <c r="E1910" s="39" t="s">
        <v>3024</v>
      </c>
      <c r="F1910" s="37" t="s">
        <v>4369</v>
      </c>
    </row>
    <row r="1911" spans="1:6" ht="14.25" customHeight="1" x14ac:dyDescent="0.2">
      <c r="A1911" s="35" t="s">
        <v>7926</v>
      </c>
      <c r="B1911" s="36" t="s">
        <v>7927</v>
      </c>
      <c r="C1911" s="37">
        <v>23131508</v>
      </c>
      <c r="D1911" s="38" t="s">
        <v>7926</v>
      </c>
      <c r="E1911" s="39" t="s">
        <v>1951</v>
      </c>
      <c r="F1911" s="37" t="s">
        <v>4369</v>
      </c>
    </row>
    <row r="1912" spans="1:6" ht="14.25" customHeight="1" x14ac:dyDescent="0.2">
      <c r="A1912" s="35" t="s">
        <v>7928</v>
      </c>
      <c r="B1912" s="36" t="s">
        <v>7929</v>
      </c>
      <c r="C1912" s="37">
        <v>23131509</v>
      </c>
      <c r="D1912" s="38" t="s">
        <v>7930</v>
      </c>
      <c r="E1912" s="39" t="s">
        <v>1951</v>
      </c>
      <c r="F1912" s="37" t="s">
        <v>4369</v>
      </c>
    </row>
    <row r="1913" spans="1:6" ht="14.25" customHeight="1" x14ac:dyDescent="0.2">
      <c r="A1913" s="35" t="s">
        <v>7931</v>
      </c>
      <c r="B1913" s="36" t="s">
        <v>7932</v>
      </c>
      <c r="C1913" s="37">
        <v>23131510</v>
      </c>
      <c r="D1913" s="38" t="s">
        <v>7933</v>
      </c>
      <c r="E1913" s="39" t="s">
        <v>1951</v>
      </c>
      <c r="F1913" s="37" t="s">
        <v>4369</v>
      </c>
    </row>
    <row r="1914" spans="1:6" ht="14.25" customHeight="1" x14ac:dyDescent="0.2">
      <c r="A1914" s="35" t="s">
        <v>7934</v>
      </c>
      <c r="B1914" s="36" t="s">
        <v>7935</v>
      </c>
      <c r="C1914" s="37">
        <v>23131511</v>
      </c>
      <c r="D1914" s="38" t="s">
        <v>7936</v>
      </c>
      <c r="E1914" s="39" t="s">
        <v>1951</v>
      </c>
      <c r="F1914" s="37" t="s">
        <v>4369</v>
      </c>
    </row>
    <row r="1915" spans="1:6" ht="14.25" customHeight="1" x14ac:dyDescent="0.2">
      <c r="A1915" s="35" t="s">
        <v>7937</v>
      </c>
      <c r="B1915" s="36" t="s">
        <v>7938</v>
      </c>
      <c r="C1915" s="37">
        <v>23131512</v>
      </c>
      <c r="D1915" s="38" t="s">
        <v>7937</v>
      </c>
      <c r="E1915" s="39" t="s">
        <v>1974</v>
      </c>
      <c r="F1915" s="37" t="s">
        <v>4369</v>
      </c>
    </row>
    <row r="1916" spans="1:6" ht="14.25" customHeight="1" x14ac:dyDescent="0.2">
      <c r="A1916" s="35" t="s">
        <v>7939</v>
      </c>
      <c r="B1916" s="36" t="s">
        <v>7940</v>
      </c>
      <c r="C1916" s="37">
        <v>23131513</v>
      </c>
      <c r="D1916" s="38" t="s">
        <v>7941</v>
      </c>
      <c r="E1916" s="39" t="s">
        <v>1951</v>
      </c>
      <c r="F1916" s="37" t="s">
        <v>4369</v>
      </c>
    </row>
    <row r="1917" spans="1:6" ht="14.25" customHeight="1" x14ac:dyDescent="0.2">
      <c r="A1917" s="35" t="s">
        <v>7942</v>
      </c>
      <c r="B1917" s="36" t="s">
        <v>7943</v>
      </c>
      <c r="C1917" s="37">
        <v>23131514</v>
      </c>
      <c r="D1917" s="38" t="s">
        <v>7942</v>
      </c>
      <c r="E1917" s="39" t="s">
        <v>1951</v>
      </c>
      <c r="F1917" s="37" t="s">
        <v>4369</v>
      </c>
    </row>
    <row r="1918" spans="1:6" ht="14.25" customHeight="1" x14ac:dyDescent="0.2">
      <c r="A1918" s="35" t="s">
        <v>7944</v>
      </c>
      <c r="B1918" s="36" t="s">
        <v>7945</v>
      </c>
      <c r="C1918" s="37">
        <v>23131515</v>
      </c>
      <c r="D1918" s="38" t="s">
        <v>7946</v>
      </c>
      <c r="E1918" s="39" t="s">
        <v>5913</v>
      </c>
      <c r="F1918" s="37" t="s">
        <v>5914</v>
      </c>
    </row>
    <row r="1919" spans="1:6" ht="14.25" customHeight="1" x14ac:dyDescent="0.2">
      <c r="A1919" s="35" t="s">
        <v>7947</v>
      </c>
      <c r="B1919" s="36" t="s">
        <v>7948</v>
      </c>
      <c r="C1919" s="37">
        <v>23131601</v>
      </c>
      <c r="D1919" s="38" t="s">
        <v>7949</v>
      </c>
      <c r="E1919" s="39" t="s">
        <v>5913</v>
      </c>
      <c r="F1919" s="37" t="s">
        <v>5914</v>
      </c>
    </row>
    <row r="1920" spans="1:6" ht="14.25" customHeight="1" x14ac:dyDescent="0.2">
      <c r="A1920" s="35" t="s">
        <v>7950</v>
      </c>
      <c r="B1920" s="36" t="s">
        <v>7951</v>
      </c>
      <c r="C1920" s="37">
        <v>23131602</v>
      </c>
      <c r="D1920" s="38" t="s">
        <v>7952</v>
      </c>
      <c r="E1920" s="39" t="s">
        <v>5913</v>
      </c>
      <c r="F1920" s="37" t="s">
        <v>5914</v>
      </c>
    </row>
    <row r="1921" spans="1:6" ht="14.25" customHeight="1" x14ac:dyDescent="0.2">
      <c r="A1921" s="35" t="s">
        <v>7953</v>
      </c>
      <c r="B1921" s="36" t="s">
        <v>7954</v>
      </c>
      <c r="C1921" s="37">
        <v>23131603</v>
      </c>
      <c r="D1921" s="38" t="s">
        <v>7955</v>
      </c>
      <c r="E1921" s="39" t="s">
        <v>5913</v>
      </c>
      <c r="F1921" s="37" t="s">
        <v>5914</v>
      </c>
    </row>
    <row r="1922" spans="1:6" ht="14.25" customHeight="1" x14ac:dyDescent="0.2">
      <c r="A1922" s="35" t="s">
        <v>7956</v>
      </c>
      <c r="B1922" s="36" t="s">
        <v>7957</v>
      </c>
      <c r="C1922" s="37">
        <v>23131604</v>
      </c>
      <c r="D1922" s="38" t="s">
        <v>7958</v>
      </c>
      <c r="E1922" s="39" t="s">
        <v>5913</v>
      </c>
      <c r="F1922" s="37" t="s">
        <v>5914</v>
      </c>
    </row>
    <row r="1923" spans="1:6" ht="14.25" customHeight="1" x14ac:dyDescent="0.2">
      <c r="A1923" s="35" t="s">
        <v>7959</v>
      </c>
      <c r="B1923" s="36" t="s">
        <v>7960</v>
      </c>
      <c r="C1923" s="37">
        <v>23131701</v>
      </c>
      <c r="D1923" s="38" t="s">
        <v>7961</v>
      </c>
      <c r="E1923" s="39" t="s">
        <v>5913</v>
      </c>
      <c r="F1923" s="37" t="s">
        <v>5914</v>
      </c>
    </row>
    <row r="1924" spans="1:6" ht="14.25" customHeight="1" x14ac:dyDescent="0.2">
      <c r="A1924" s="35" t="s">
        <v>7962</v>
      </c>
      <c r="B1924" s="36" t="s">
        <v>7963</v>
      </c>
      <c r="C1924" s="37">
        <v>23131702</v>
      </c>
      <c r="D1924" s="38" t="s">
        <v>7964</v>
      </c>
      <c r="E1924" s="39" t="s">
        <v>7965</v>
      </c>
      <c r="F1924" s="37" t="s">
        <v>7966</v>
      </c>
    </row>
    <row r="1925" spans="1:6" ht="14.25" customHeight="1" x14ac:dyDescent="0.2">
      <c r="A1925" s="35" t="s">
        <v>7967</v>
      </c>
      <c r="B1925" s="36" t="s">
        <v>7968</v>
      </c>
      <c r="C1925" s="37">
        <v>23131703</v>
      </c>
      <c r="D1925" s="38" t="s">
        <v>7969</v>
      </c>
      <c r="E1925" s="39" t="s">
        <v>1951</v>
      </c>
      <c r="F1925" s="37" t="s">
        <v>5914</v>
      </c>
    </row>
    <row r="1926" spans="1:6" ht="14.25" customHeight="1" x14ac:dyDescent="0.2">
      <c r="A1926" s="35" t="s">
        <v>7970</v>
      </c>
      <c r="B1926" s="36" t="s">
        <v>7971</v>
      </c>
      <c r="C1926" s="37">
        <v>23131704</v>
      </c>
      <c r="D1926" s="38" t="s">
        <v>7972</v>
      </c>
      <c r="E1926" s="39" t="s">
        <v>2208</v>
      </c>
      <c r="F1926" s="37" t="s">
        <v>4373</v>
      </c>
    </row>
    <row r="1927" spans="1:6" ht="14.25" customHeight="1" x14ac:dyDescent="0.2">
      <c r="A1927" s="35" t="s">
        <v>7973</v>
      </c>
      <c r="B1927" s="36" t="s">
        <v>7974</v>
      </c>
      <c r="C1927" s="37">
        <v>23141601</v>
      </c>
      <c r="D1927" s="38" t="s">
        <v>7975</v>
      </c>
      <c r="E1927" s="39" t="s">
        <v>2208</v>
      </c>
      <c r="F1927" s="37" t="s">
        <v>4373</v>
      </c>
    </row>
    <row r="1928" spans="1:6" ht="14.25" customHeight="1" x14ac:dyDescent="0.2">
      <c r="A1928" s="35" t="s">
        <v>7976</v>
      </c>
      <c r="B1928" s="36" t="s">
        <v>7977</v>
      </c>
      <c r="C1928" s="37">
        <v>23141602</v>
      </c>
      <c r="D1928" s="38" t="s">
        <v>7978</v>
      </c>
      <c r="E1928" s="39" t="s">
        <v>2208</v>
      </c>
      <c r="F1928" s="37" t="s">
        <v>4373</v>
      </c>
    </row>
    <row r="1929" spans="1:6" ht="14.25" customHeight="1" x14ac:dyDescent="0.2">
      <c r="A1929" s="35" t="s">
        <v>7979</v>
      </c>
      <c r="B1929" s="36" t="s">
        <v>7980</v>
      </c>
      <c r="C1929" s="37">
        <v>23141603</v>
      </c>
      <c r="D1929" s="38" t="s">
        <v>7981</v>
      </c>
      <c r="E1929" s="39" t="s">
        <v>2208</v>
      </c>
      <c r="F1929" s="37" t="s">
        <v>4373</v>
      </c>
    </row>
    <row r="1930" spans="1:6" ht="14.25" customHeight="1" x14ac:dyDescent="0.2">
      <c r="A1930" s="35" t="s">
        <v>7982</v>
      </c>
      <c r="B1930" s="36" t="s">
        <v>7983</v>
      </c>
      <c r="C1930" s="37">
        <v>23141604</v>
      </c>
      <c r="D1930" s="38" t="s">
        <v>7984</v>
      </c>
      <c r="E1930" s="39" t="s">
        <v>2208</v>
      </c>
      <c r="F1930" s="37" t="s">
        <v>4373</v>
      </c>
    </row>
    <row r="1931" spans="1:6" ht="14.25" customHeight="1" x14ac:dyDescent="0.2">
      <c r="A1931" s="35" t="s">
        <v>7985</v>
      </c>
      <c r="B1931" s="36" t="s">
        <v>7986</v>
      </c>
      <c r="C1931" s="37">
        <v>23141605</v>
      </c>
      <c r="D1931" s="38" t="s">
        <v>7987</v>
      </c>
      <c r="E1931" s="39" t="s">
        <v>2208</v>
      </c>
      <c r="F1931" s="37" t="s">
        <v>4373</v>
      </c>
    </row>
    <row r="1932" spans="1:6" ht="14.25" customHeight="1" x14ac:dyDescent="0.2">
      <c r="A1932" s="35" t="s">
        <v>7988</v>
      </c>
      <c r="B1932" s="36" t="s">
        <v>7989</v>
      </c>
      <c r="C1932" s="37">
        <v>23141701</v>
      </c>
      <c r="D1932" s="38" t="s">
        <v>7990</v>
      </c>
      <c r="E1932" s="39" t="s">
        <v>2208</v>
      </c>
      <c r="F1932" s="37" t="s">
        <v>4373</v>
      </c>
    </row>
    <row r="1933" spans="1:6" ht="14.25" customHeight="1" x14ac:dyDescent="0.2">
      <c r="A1933" s="35" t="s">
        <v>7991</v>
      </c>
      <c r="B1933" s="36" t="s">
        <v>7992</v>
      </c>
      <c r="C1933" s="37">
        <v>23141702</v>
      </c>
      <c r="D1933" s="38" t="s">
        <v>7991</v>
      </c>
      <c r="E1933" s="39" t="s">
        <v>2208</v>
      </c>
      <c r="F1933" s="37" t="s">
        <v>4373</v>
      </c>
    </row>
    <row r="1934" spans="1:6" ht="14.25" customHeight="1" x14ac:dyDescent="0.2">
      <c r="A1934" s="35" t="s">
        <v>7993</v>
      </c>
      <c r="B1934" s="36" t="s">
        <v>7994</v>
      </c>
      <c r="C1934" s="37">
        <v>23141703</v>
      </c>
      <c r="D1934" s="38" t="s">
        <v>7995</v>
      </c>
      <c r="E1934" s="39" t="s">
        <v>2208</v>
      </c>
      <c r="F1934" s="37" t="s">
        <v>4373</v>
      </c>
    </row>
    <row r="1935" spans="1:6" ht="14.25" customHeight="1" x14ac:dyDescent="0.2">
      <c r="A1935" s="35" t="s">
        <v>7996</v>
      </c>
      <c r="B1935" s="36" t="s">
        <v>7997</v>
      </c>
      <c r="C1935" s="37">
        <v>23141704</v>
      </c>
      <c r="D1935" s="38" t="s">
        <v>7998</v>
      </c>
      <c r="E1935" s="39" t="s">
        <v>2208</v>
      </c>
      <c r="F1935" s="37" t="s">
        <v>4373</v>
      </c>
    </row>
    <row r="1936" spans="1:6" ht="14.25" customHeight="1" x14ac:dyDescent="0.2">
      <c r="A1936" s="35" t="s">
        <v>7999</v>
      </c>
      <c r="B1936" s="36" t="s">
        <v>8000</v>
      </c>
      <c r="C1936" s="37">
        <v>23151501</v>
      </c>
      <c r="D1936" s="38" t="s">
        <v>8001</v>
      </c>
      <c r="E1936" s="39" t="s">
        <v>2208</v>
      </c>
      <c r="F1936" s="37" t="s">
        <v>4373</v>
      </c>
    </row>
    <row r="1937" spans="1:6" ht="14.25" customHeight="1" x14ac:dyDescent="0.2">
      <c r="A1937" s="35" t="s">
        <v>8002</v>
      </c>
      <c r="B1937" s="36" t="s">
        <v>8003</v>
      </c>
      <c r="C1937" s="37">
        <v>23151502</v>
      </c>
      <c r="D1937" s="38" t="s">
        <v>8002</v>
      </c>
      <c r="E1937" s="39" t="s">
        <v>2208</v>
      </c>
      <c r="F1937" s="37" t="s">
        <v>4373</v>
      </c>
    </row>
    <row r="1938" spans="1:6" ht="14.25" customHeight="1" x14ac:dyDescent="0.2">
      <c r="A1938" s="35" t="s">
        <v>8004</v>
      </c>
      <c r="B1938" s="36" t="s">
        <v>8005</v>
      </c>
      <c r="C1938" s="37">
        <v>23151503</v>
      </c>
      <c r="D1938" s="38" t="s">
        <v>8006</v>
      </c>
      <c r="E1938" s="39" t="s">
        <v>2208</v>
      </c>
      <c r="F1938" s="37" t="s">
        <v>4373</v>
      </c>
    </row>
    <row r="1939" spans="1:6" ht="14.25" customHeight="1" x14ac:dyDescent="0.2">
      <c r="A1939" s="35" t="s">
        <v>8007</v>
      </c>
      <c r="B1939" s="36" t="s">
        <v>8008</v>
      </c>
      <c r="C1939" s="37">
        <v>23151504</v>
      </c>
      <c r="D1939" s="38" t="s">
        <v>8007</v>
      </c>
      <c r="E1939" s="39" t="s">
        <v>2208</v>
      </c>
      <c r="F1939" s="37" t="s">
        <v>4373</v>
      </c>
    </row>
    <row r="1940" spans="1:6" ht="14.25" customHeight="1" x14ac:dyDescent="0.2">
      <c r="A1940" s="35" t="s">
        <v>8009</v>
      </c>
      <c r="B1940" s="36" t="s">
        <v>8010</v>
      </c>
      <c r="C1940" s="37">
        <v>23151506</v>
      </c>
      <c r="D1940" s="38" t="s">
        <v>8009</v>
      </c>
      <c r="E1940" s="39" t="s">
        <v>2208</v>
      </c>
      <c r="F1940" s="37" t="s">
        <v>4373</v>
      </c>
    </row>
    <row r="1941" spans="1:6" ht="14.25" customHeight="1" x14ac:dyDescent="0.2">
      <c r="A1941" s="35" t="s">
        <v>8011</v>
      </c>
      <c r="B1941" s="36" t="s">
        <v>8012</v>
      </c>
      <c r="C1941" s="37">
        <v>23151507</v>
      </c>
      <c r="D1941" s="38" t="s">
        <v>8011</v>
      </c>
      <c r="E1941" s="39" t="s">
        <v>2208</v>
      </c>
      <c r="F1941" s="37" t="s">
        <v>4373</v>
      </c>
    </row>
    <row r="1942" spans="1:6" ht="14.25" customHeight="1" x14ac:dyDescent="0.2">
      <c r="A1942" s="35" t="s">
        <v>8013</v>
      </c>
      <c r="B1942" s="36" t="s">
        <v>8014</v>
      </c>
      <c r="C1942" s="37">
        <v>23151508</v>
      </c>
      <c r="D1942" s="38" t="s">
        <v>8015</v>
      </c>
      <c r="E1942" s="39" t="s">
        <v>2208</v>
      </c>
      <c r="F1942" s="37" t="s">
        <v>4373</v>
      </c>
    </row>
    <row r="1943" spans="1:6" ht="14.25" customHeight="1" x14ac:dyDescent="0.2">
      <c r="A1943" s="35" t="s">
        <v>8016</v>
      </c>
      <c r="B1943" s="36" t="s">
        <v>8017</v>
      </c>
      <c r="C1943" s="37">
        <v>23151509</v>
      </c>
      <c r="D1943" s="38" t="s">
        <v>8018</v>
      </c>
      <c r="E1943" s="39" t="s">
        <v>2208</v>
      </c>
      <c r="F1943" s="37" t="s">
        <v>4373</v>
      </c>
    </row>
    <row r="1944" spans="1:6" ht="14.25" customHeight="1" x14ac:dyDescent="0.2">
      <c r="A1944" s="35" t="s">
        <v>8019</v>
      </c>
      <c r="B1944" s="36" t="s">
        <v>8020</v>
      </c>
      <c r="C1944" s="37">
        <v>23151510</v>
      </c>
      <c r="D1944" s="38" t="s">
        <v>8021</v>
      </c>
      <c r="E1944" s="39" t="s">
        <v>2208</v>
      </c>
      <c r="F1944" s="37" t="s">
        <v>4373</v>
      </c>
    </row>
    <row r="1945" spans="1:6" ht="14.25" customHeight="1" x14ac:dyDescent="0.2">
      <c r="A1945" s="35" t="s">
        <v>8022</v>
      </c>
      <c r="B1945" s="36" t="s">
        <v>8023</v>
      </c>
      <c r="C1945" s="37">
        <v>23151511</v>
      </c>
      <c r="D1945" s="38" t="s">
        <v>8024</v>
      </c>
      <c r="E1945" s="39" t="s">
        <v>2208</v>
      </c>
      <c r="F1945" s="37" t="s">
        <v>4373</v>
      </c>
    </row>
    <row r="1946" spans="1:6" ht="14.25" customHeight="1" x14ac:dyDescent="0.2">
      <c r="A1946" s="35" t="s">
        <v>8025</v>
      </c>
      <c r="B1946" s="36" t="s">
        <v>8026</v>
      </c>
      <c r="C1946" s="37">
        <v>23151512</v>
      </c>
      <c r="D1946" s="38" t="s">
        <v>8027</v>
      </c>
      <c r="E1946" s="39" t="s">
        <v>2208</v>
      </c>
      <c r="F1946" s="37" t="s">
        <v>4373</v>
      </c>
    </row>
    <row r="1947" spans="1:6" ht="14.25" customHeight="1" x14ac:dyDescent="0.2">
      <c r="A1947" s="35" t="s">
        <v>8028</v>
      </c>
      <c r="B1947" s="36" t="s">
        <v>8029</v>
      </c>
      <c r="C1947" s="37">
        <v>23151513</v>
      </c>
      <c r="D1947" s="38" t="s">
        <v>8030</v>
      </c>
      <c r="E1947" s="39" t="s">
        <v>1966</v>
      </c>
      <c r="F1947" s="37" t="s">
        <v>1969</v>
      </c>
    </row>
    <row r="1948" spans="1:6" ht="14.25" customHeight="1" x14ac:dyDescent="0.2">
      <c r="A1948" s="35" t="s">
        <v>8031</v>
      </c>
      <c r="B1948" s="36" t="s">
        <v>8032</v>
      </c>
      <c r="C1948" s="37">
        <v>23151514</v>
      </c>
      <c r="D1948" s="38" t="s">
        <v>8031</v>
      </c>
      <c r="E1948" s="39" t="s">
        <v>1966</v>
      </c>
      <c r="F1948" s="37" t="s">
        <v>1969</v>
      </c>
    </row>
    <row r="1949" spans="1:6" ht="14.25" customHeight="1" x14ac:dyDescent="0.2">
      <c r="A1949" s="35" t="s">
        <v>8033</v>
      </c>
      <c r="B1949" s="36" t="s">
        <v>8034</v>
      </c>
      <c r="C1949" s="37">
        <v>23151515</v>
      </c>
      <c r="D1949" s="38" t="s">
        <v>8033</v>
      </c>
      <c r="E1949" s="39" t="s">
        <v>1966</v>
      </c>
      <c r="F1949" s="37" t="s">
        <v>1969</v>
      </c>
    </row>
    <row r="1950" spans="1:6" ht="14.25" customHeight="1" x14ac:dyDescent="0.2">
      <c r="A1950" s="35" t="s">
        <v>8035</v>
      </c>
      <c r="B1950" s="36" t="s">
        <v>8036</v>
      </c>
      <c r="C1950" s="37">
        <v>23151516</v>
      </c>
      <c r="D1950" s="38" t="s">
        <v>8037</v>
      </c>
      <c r="E1950" s="39" t="s">
        <v>5913</v>
      </c>
      <c r="F1950" s="37" t="s">
        <v>5914</v>
      </c>
    </row>
    <row r="1951" spans="1:6" ht="14.25" customHeight="1" x14ac:dyDescent="0.2">
      <c r="A1951" s="35" t="s">
        <v>8038</v>
      </c>
      <c r="B1951" s="36" t="s">
        <v>8039</v>
      </c>
      <c r="C1951" s="37">
        <v>23151601</v>
      </c>
      <c r="D1951" s="38" t="s">
        <v>8040</v>
      </c>
      <c r="E1951" s="39" t="s">
        <v>5913</v>
      </c>
      <c r="F1951" s="37" t="s">
        <v>5914</v>
      </c>
    </row>
    <row r="1952" spans="1:6" ht="14.25" customHeight="1" x14ac:dyDescent="0.2">
      <c r="A1952" s="35" t="s">
        <v>8041</v>
      </c>
      <c r="B1952" s="36" t="s">
        <v>8042</v>
      </c>
      <c r="C1952" s="37">
        <v>23151602</v>
      </c>
      <c r="D1952" s="38" t="s">
        <v>8043</v>
      </c>
      <c r="E1952" s="39" t="s">
        <v>2208</v>
      </c>
      <c r="F1952" s="37" t="s">
        <v>4373</v>
      </c>
    </row>
    <row r="1953" spans="1:6" ht="14.25" customHeight="1" x14ac:dyDescent="0.2">
      <c r="A1953" s="35" t="s">
        <v>8044</v>
      </c>
      <c r="B1953" s="36" t="s">
        <v>8045</v>
      </c>
      <c r="C1953" s="37">
        <v>23151603</v>
      </c>
      <c r="D1953" s="38" t="s">
        <v>8044</v>
      </c>
      <c r="E1953" s="39" t="s">
        <v>2208</v>
      </c>
      <c r="F1953" s="37" t="s">
        <v>4373</v>
      </c>
    </row>
    <row r="1954" spans="1:6" ht="14.25" customHeight="1" x14ac:dyDescent="0.2">
      <c r="A1954" s="35" t="s">
        <v>8046</v>
      </c>
      <c r="B1954" s="36" t="s">
        <v>8047</v>
      </c>
      <c r="C1954" s="37">
        <v>23151604</v>
      </c>
      <c r="D1954" s="38" t="s">
        <v>8048</v>
      </c>
      <c r="E1954" s="39" t="s">
        <v>5913</v>
      </c>
      <c r="F1954" s="37" t="s">
        <v>5914</v>
      </c>
    </row>
    <row r="1955" spans="1:6" ht="14.25" customHeight="1" x14ac:dyDescent="0.2">
      <c r="A1955" s="35" t="s">
        <v>8049</v>
      </c>
      <c r="B1955" s="36" t="s">
        <v>8050</v>
      </c>
      <c r="C1955" s="37">
        <v>23151606</v>
      </c>
      <c r="D1955" s="38" t="s">
        <v>8051</v>
      </c>
      <c r="E1955" s="39" t="s">
        <v>5913</v>
      </c>
      <c r="F1955" s="37" t="s">
        <v>5914</v>
      </c>
    </row>
    <row r="1956" spans="1:6" ht="14.25" customHeight="1" x14ac:dyDescent="0.2">
      <c r="A1956" s="35" t="s">
        <v>8052</v>
      </c>
      <c r="B1956" s="36" t="s">
        <v>8053</v>
      </c>
      <c r="C1956" s="37">
        <v>23151607</v>
      </c>
      <c r="D1956" s="38" t="s">
        <v>8054</v>
      </c>
      <c r="E1956" s="39" t="s">
        <v>5913</v>
      </c>
      <c r="F1956" s="37" t="s">
        <v>5914</v>
      </c>
    </row>
    <row r="1957" spans="1:6" ht="14.25" customHeight="1" x14ac:dyDescent="0.2">
      <c r="A1957" s="35" t="s">
        <v>8055</v>
      </c>
      <c r="B1957" s="36" t="s">
        <v>8056</v>
      </c>
      <c r="C1957" s="37">
        <v>23151608</v>
      </c>
      <c r="D1957" s="38" t="s">
        <v>8057</v>
      </c>
      <c r="E1957" s="39" t="s">
        <v>5913</v>
      </c>
      <c r="F1957" s="37" t="s">
        <v>5914</v>
      </c>
    </row>
    <row r="1958" spans="1:6" ht="14.25" customHeight="1" x14ac:dyDescent="0.2">
      <c r="A1958" s="35" t="s">
        <v>8058</v>
      </c>
      <c r="B1958" s="36" t="s">
        <v>8059</v>
      </c>
      <c r="C1958" s="37">
        <v>23151701</v>
      </c>
      <c r="D1958" s="38" t="s">
        <v>8060</v>
      </c>
      <c r="E1958" s="39" t="s">
        <v>5913</v>
      </c>
      <c r="F1958" s="37" t="s">
        <v>5914</v>
      </c>
    </row>
    <row r="1959" spans="1:6" ht="14.25" customHeight="1" x14ac:dyDescent="0.2">
      <c r="A1959" s="35" t="s">
        <v>8061</v>
      </c>
      <c r="B1959" s="36" t="s">
        <v>8062</v>
      </c>
      <c r="C1959" s="37">
        <v>23151702</v>
      </c>
      <c r="D1959" s="38" t="s">
        <v>8061</v>
      </c>
      <c r="E1959" s="39" t="s">
        <v>5913</v>
      </c>
      <c r="F1959" s="37" t="s">
        <v>5914</v>
      </c>
    </row>
    <row r="1960" spans="1:6" ht="14.25" customHeight="1" x14ac:dyDescent="0.2">
      <c r="A1960" s="35" t="s">
        <v>8063</v>
      </c>
      <c r="B1960" s="36" t="s">
        <v>8064</v>
      </c>
      <c r="C1960" s="37">
        <v>23151703</v>
      </c>
      <c r="D1960" s="38" t="s">
        <v>8063</v>
      </c>
      <c r="E1960" s="39" t="s">
        <v>2208</v>
      </c>
      <c r="F1960" s="37" t="s">
        <v>4373</v>
      </c>
    </row>
    <row r="1961" spans="1:6" ht="14.25" customHeight="1" x14ac:dyDescent="0.2">
      <c r="A1961" s="35" t="s">
        <v>8065</v>
      </c>
      <c r="B1961" s="36" t="s">
        <v>8066</v>
      </c>
      <c r="C1961" s="37">
        <v>23151704</v>
      </c>
      <c r="D1961" s="38" t="s">
        <v>8065</v>
      </c>
      <c r="E1961" s="39" t="s">
        <v>5913</v>
      </c>
      <c r="F1961" s="37" t="s">
        <v>5914</v>
      </c>
    </row>
    <row r="1962" spans="1:6" ht="14.25" customHeight="1" x14ac:dyDescent="0.2">
      <c r="A1962" s="35" t="s">
        <v>8067</v>
      </c>
      <c r="B1962" s="36" t="s">
        <v>8068</v>
      </c>
      <c r="C1962" s="37">
        <v>23151705</v>
      </c>
      <c r="D1962" s="38" t="s">
        <v>8067</v>
      </c>
      <c r="E1962" s="39" t="s">
        <v>2208</v>
      </c>
      <c r="F1962" s="37" t="s">
        <v>4373</v>
      </c>
    </row>
    <row r="1963" spans="1:6" ht="14.25" customHeight="1" x14ac:dyDescent="0.2">
      <c r="A1963" s="35" t="s">
        <v>8069</v>
      </c>
      <c r="B1963" s="36" t="s">
        <v>8070</v>
      </c>
      <c r="C1963" s="37">
        <v>23151801</v>
      </c>
      <c r="D1963" s="38" t="s">
        <v>8071</v>
      </c>
      <c r="E1963" s="39" t="s">
        <v>2208</v>
      </c>
      <c r="F1963" s="37" t="s">
        <v>4373</v>
      </c>
    </row>
    <row r="1964" spans="1:6" ht="14.25" customHeight="1" x14ac:dyDescent="0.2">
      <c r="A1964" s="35" t="s">
        <v>8072</v>
      </c>
      <c r="B1964" s="36" t="s">
        <v>8073</v>
      </c>
      <c r="C1964" s="37">
        <v>23151802</v>
      </c>
      <c r="D1964" s="38" t="s">
        <v>8072</v>
      </c>
      <c r="E1964" s="39" t="s">
        <v>2208</v>
      </c>
      <c r="F1964" s="37" t="s">
        <v>4373</v>
      </c>
    </row>
    <row r="1965" spans="1:6" ht="14.25" customHeight="1" x14ac:dyDescent="0.2">
      <c r="A1965" s="35" t="s">
        <v>8074</v>
      </c>
      <c r="B1965" s="36" t="s">
        <v>8075</v>
      </c>
      <c r="C1965" s="37">
        <v>23151803</v>
      </c>
      <c r="D1965" s="38" t="s">
        <v>8076</v>
      </c>
      <c r="E1965" s="39" t="s">
        <v>2208</v>
      </c>
      <c r="F1965" s="37" t="s">
        <v>4373</v>
      </c>
    </row>
    <row r="1966" spans="1:6" ht="14.25" customHeight="1" x14ac:dyDescent="0.2">
      <c r="A1966" s="35" t="s">
        <v>8077</v>
      </c>
      <c r="B1966" s="36" t="s">
        <v>8078</v>
      </c>
      <c r="C1966" s="37">
        <v>23151804</v>
      </c>
      <c r="D1966" s="38" t="s">
        <v>8077</v>
      </c>
      <c r="E1966" s="39" t="s">
        <v>2208</v>
      </c>
      <c r="F1966" s="37" t="s">
        <v>4373</v>
      </c>
    </row>
    <row r="1967" spans="1:6" ht="14.25" customHeight="1" x14ac:dyDescent="0.2">
      <c r="A1967" s="35" t="s">
        <v>8079</v>
      </c>
      <c r="B1967" s="36" t="s">
        <v>8080</v>
      </c>
      <c r="C1967" s="37">
        <v>23151805</v>
      </c>
      <c r="D1967" s="38" t="s">
        <v>8079</v>
      </c>
      <c r="E1967" s="39" t="s">
        <v>2208</v>
      </c>
      <c r="F1967" s="37" t="s">
        <v>4373</v>
      </c>
    </row>
    <row r="1968" spans="1:6" ht="14.25" customHeight="1" x14ac:dyDescent="0.2">
      <c r="A1968" s="35" t="s">
        <v>8081</v>
      </c>
      <c r="B1968" s="36" t="s">
        <v>8082</v>
      </c>
      <c r="C1968" s="37">
        <v>23151806</v>
      </c>
      <c r="D1968" s="38" t="s">
        <v>8081</v>
      </c>
      <c r="E1968" s="39" t="s">
        <v>2208</v>
      </c>
      <c r="F1968" s="37" t="s">
        <v>4373</v>
      </c>
    </row>
    <row r="1969" spans="1:6" ht="14.25" customHeight="1" x14ac:dyDescent="0.2">
      <c r="A1969" s="35" t="s">
        <v>8083</v>
      </c>
      <c r="B1969" s="36" t="s">
        <v>8084</v>
      </c>
      <c r="C1969" s="37">
        <v>23151807</v>
      </c>
      <c r="D1969" s="38" t="s">
        <v>8083</v>
      </c>
      <c r="E1969" s="39" t="s">
        <v>2208</v>
      </c>
      <c r="F1969" s="37" t="s">
        <v>4373</v>
      </c>
    </row>
    <row r="1970" spans="1:6" ht="14.25" customHeight="1" x14ac:dyDescent="0.2">
      <c r="A1970" s="35" t="s">
        <v>8085</v>
      </c>
      <c r="B1970" s="36" t="s">
        <v>8086</v>
      </c>
      <c r="C1970" s="37">
        <v>23151808</v>
      </c>
      <c r="D1970" s="38" t="s">
        <v>8087</v>
      </c>
      <c r="E1970" s="39" t="s">
        <v>2208</v>
      </c>
      <c r="F1970" s="37" t="s">
        <v>4373</v>
      </c>
    </row>
    <row r="1971" spans="1:6" ht="14.25" customHeight="1" x14ac:dyDescent="0.2">
      <c r="A1971" s="35" t="s">
        <v>8088</v>
      </c>
      <c r="B1971" s="36" t="s">
        <v>8089</v>
      </c>
      <c r="C1971" s="37">
        <v>23151809</v>
      </c>
      <c r="D1971" s="38" t="s">
        <v>8090</v>
      </c>
      <c r="E1971" s="39" t="s">
        <v>2208</v>
      </c>
      <c r="F1971" s="37" t="s">
        <v>4373</v>
      </c>
    </row>
    <row r="1972" spans="1:6" ht="14.25" customHeight="1" x14ac:dyDescent="0.2">
      <c r="A1972" s="35" t="s">
        <v>8091</v>
      </c>
      <c r="B1972" s="36" t="s">
        <v>8092</v>
      </c>
      <c r="C1972" s="37">
        <v>23151810</v>
      </c>
      <c r="D1972" s="38" t="s">
        <v>8093</v>
      </c>
      <c r="E1972" s="39" t="s">
        <v>2208</v>
      </c>
      <c r="F1972" s="37" t="s">
        <v>4373</v>
      </c>
    </row>
    <row r="1973" spans="1:6" ht="14.25" customHeight="1" x14ac:dyDescent="0.2">
      <c r="A1973" s="35" t="s">
        <v>8094</v>
      </c>
      <c r="B1973" s="36" t="s">
        <v>8095</v>
      </c>
      <c r="C1973" s="37">
        <v>23151811</v>
      </c>
      <c r="D1973" s="38" t="s">
        <v>8094</v>
      </c>
      <c r="E1973" s="39" t="s">
        <v>2208</v>
      </c>
      <c r="F1973" s="37" t="s">
        <v>4373</v>
      </c>
    </row>
    <row r="1974" spans="1:6" ht="14.25" customHeight="1" x14ac:dyDescent="0.2">
      <c r="A1974" s="35" t="s">
        <v>8096</v>
      </c>
      <c r="B1974" s="36" t="s">
        <v>8097</v>
      </c>
      <c r="C1974" s="37">
        <v>23151812</v>
      </c>
      <c r="D1974" s="38" t="s">
        <v>8098</v>
      </c>
      <c r="E1974" s="39" t="s">
        <v>2208</v>
      </c>
      <c r="F1974" s="37" t="s">
        <v>4373</v>
      </c>
    </row>
    <row r="1975" spans="1:6" ht="14.25" customHeight="1" x14ac:dyDescent="0.2">
      <c r="A1975" s="35" t="s">
        <v>8099</v>
      </c>
      <c r="B1975" s="36" t="s">
        <v>8100</v>
      </c>
      <c r="C1975" s="37">
        <v>23151813</v>
      </c>
      <c r="D1975" s="38" t="s">
        <v>8101</v>
      </c>
      <c r="E1975" s="39" t="s">
        <v>2208</v>
      </c>
      <c r="F1975" s="37" t="s">
        <v>4373</v>
      </c>
    </row>
    <row r="1976" spans="1:6" ht="14.25" customHeight="1" x14ac:dyDescent="0.2">
      <c r="A1976" s="35" t="s">
        <v>8102</v>
      </c>
      <c r="B1976" s="36" t="s">
        <v>8103</v>
      </c>
      <c r="C1976" s="37">
        <v>23151814</v>
      </c>
      <c r="D1976" s="38" t="s">
        <v>8104</v>
      </c>
      <c r="E1976" s="39" t="s">
        <v>2208</v>
      </c>
      <c r="F1976" s="37" t="s">
        <v>4373</v>
      </c>
    </row>
    <row r="1977" spans="1:6" ht="14.25" customHeight="1" x14ac:dyDescent="0.2">
      <c r="A1977" s="35" t="s">
        <v>8105</v>
      </c>
      <c r="B1977" s="36" t="s">
        <v>8106</v>
      </c>
      <c r="C1977" s="37">
        <v>23151816</v>
      </c>
      <c r="D1977" s="38" t="s">
        <v>8107</v>
      </c>
      <c r="E1977" s="39" t="s">
        <v>6080</v>
      </c>
      <c r="F1977" s="37" t="s">
        <v>6081</v>
      </c>
    </row>
    <row r="1978" spans="1:6" ht="14.25" customHeight="1" x14ac:dyDescent="0.2">
      <c r="A1978" s="35" t="s">
        <v>8108</v>
      </c>
      <c r="B1978" s="36" t="s">
        <v>8109</v>
      </c>
      <c r="C1978" s="37">
        <v>23151817</v>
      </c>
      <c r="D1978" s="38" t="s">
        <v>8108</v>
      </c>
      <c r="E1978" s="39" t="s">
        <v>6080</v>
      </c>
      <c r="F1978" s="37" t="s">
        <v>6081</v>
      </c>
    </row>
    <row r="1979" spans="1:6" ht="14.25" customHeight="1" x14ac:dyDescent="0.2">
      <c r="A1979" s="35" t="s">
        <v>8110</v>
      </c>
      <c r="B1979" s="36" t="s">
        <v>8111</v>
      </c>
      <c r="C1979" s="37">
        <v>23151818</v>
      </c>
      <c r="D1979" s="38" t="s">
        <v>8110</v>
      </c>
      <c r="E1979" s="39" t="s">
        <v>8112</v>
      </c>
      <c r="F1979" s="37" t="s">
        <v>8113</v>
      </c>
    </row>
    <row r="1980" spans="1:6" ht="14.25" customHeight="1" x14ac:dyDescent="0.2">
      <c r="A1980" s="35" t="s">
        <v>8114</v>
      </c>
      <c r="B1980" s="36" t="s">
        <v>8115</v>
      </c>
      <c r="C1980" s="37">
        <v>23151819</v>
      </c>
      <c r="D1980" s="38" t="s">
        <v>8114</v>
      </c>
      <c r="E1980" s="39" t="s">
        <v>1951</v>
      </c>
      <c r="F1980" s="37" t="s">
        <v>4369</v>
      </c>
    </row>
    <row r="1981" spans="1:6" ht="14.25" customHeight="1" x14ac:dyDescent="0.2">
      <c r="A1981" s="35" t="s">
        <v>8116</v>
      </c>
      <c r="B1981" s="36" t="s">
        <v>8117</v>
      </c>
      <c r="C1981" s="37">
        <v>23151820</v>
      </c>
      <c r="D1981" s="38" t="s">
        <v>8118</v>
      </c>
      <c r="E1981" s="39" t="s">
        <v>6080</v>
      </c>
      <c r="F1981" s="37" t="s">
        <v>6081</v>
      </c>
    </row>
    <row r="1982" spans="1:6" ht="14.25" customHeight="1" x14ac:dyDescent="0.2">
      <c r="A1982" s="35" t="s">
        <v>8119</v>
      </c>
      <c r="B1982" s="36" t="s">
        <v>8120</v>
      </c>
      <c r="C1982" s="37">
        <v>23151821</v>
      </c>
      <c r="D1982" s="38" t="s">
        <v>8121</v>
      </c>
      <c r="E1982" s="39" t="s">
        <v>1956</v>
      </c>
      <c r="F1982" s="37" t="s">
        <v>6070</v>
      </c>
    </row>
    <row r="1983" spans="1:6" ht="14.25" customHeight="1" x14ac:dyDescent="0.2">
      <c r="A1983" s="35" t="s">
        <v>8122</v>
      </c>
      <c r="B1983" s="36" t="s">
        <v>8123</v>
      </c>
      <c r="C1983" s="37">
        <v>23151822</v>
      </c>
      <c r="D1983" s="38" t="s">
        <v>8122</v>
      </c>
      <c r="E1983" s="39" t="s">
        <v>1956</v>
      </c>
      <c r="F1983" s="37" t="s">
        <v>6070</v>
      </c>
    </row>
    <row r="1984" spans="1:6" ht="14.25" customHeight="1" x14ac:dyDescent="0.2">
      <c r="A1984" s="35" t="s">
        <v>8124</v>
      </c>
      <c r="B1984" s="36" t="s">
        <v>8125</v>
      </c>
      <c r="C1984" s="37">
        <v>23151823</v>
      </c>
      <c r="D1984" s="38" t="s">
        <v>8124</v>
      </c>
      <c r="E1984" s="39" t="s">
        <v>4569</v>
      </c>
      <c r="F1984" s="37" t="s">
        <v>4570</v>
      </c>
    </row>
    <row r="1985" spans="1:6" ht="14.25" customHeight="1" x14ac:dyDescent="0.2">
      <c r="A1985" s="35" t="s">
        <v>8126</v>
      </c>
      <c r="B1985" s="36" t="s">
        <v>8127</v>
      </c>
      <c r="C1985" s="37">
        <v>23151901</v>
      </c>
      <c r="D1985" s="38" t="s">
        <v>8128</v>
      </c>
      <c r="E1985" s="39" t="s">
        <v>5913</v>
      </c>
      <c r="F1985" s="37" t="s">
        <v>5914</v>
      </c>
    </row>
    <row r="1986" spans="1:6" ht="14.25" customHeight="1" x14ac:dyDescent="0.2">
      <c r="A1986" s="35" t="s">
        <v>8129</v>
      </c>
      <c r="B1986" s="36" t="s">
        <v>8130</v>
      </c>
      <c r="C1986" s="37">
        <v>23151902</v>
      </c>
      <c r="D1986" s="38" t="s">
        <v>8131</v>
      </c>
      <c r="E1986" s="39" t="s">
        <v>5913</v>
      </c>
      <c r="F1986" s="37" t="s">
        <v>5914</v>
      </c>
    </row>
    <row r="1987" spans="1:6" ht="14.25" customHeight="1" x14ac:dyDescent="0.2">
      <c r="A1987" s="35" t="s">
        <v>8132</v>
      </c>
      <c r="B1987" s="36" t="s">
        <v>8133</v>
      </c>
      <c r="C1987" s="37">
        <v>23151903</v>
      </c>
      <c r="D1987" s="38" t="s">
        <v>8134</v>
      </c>
      <c r="E1987" s="39" t="s">
        <v>2208</v>
      </c>
      <c r="F1987" s="37" t="s">
        <v>4373</v>
      </c>
    </row>
    <row r="1988" spans="1:6" ht="14.25" customHeight="1" x14ac:dyDescent="0.2">
      <c r="A1988" s="35" t="s">
        <v>8135</v>
      </c>
      <c r="B1988" s="36" t="s">
        <v>8136</v>
      </c>
      <c r="C1988" s="37">
        <v>23151904</v>
      </c>
      <c r="D1988" s="38" t="s">
        <v>8137</v>
      </c>
      <c r="E1988" s="39" t="s">
        <v>5913</v>
      </c>
      <c r="F1988" s="37" t="s">
        <v>5914</v>
      </c>
    </row>
    <row r="1989" spans="1:6" ht="14.25" customHeight="1" x14ac:dyDescent="0.2">
      <c r="A1989" s="35" t="s">
        <v>8138</v>
      </c>
      <c r="B1989" s="36" t="s">
        <v>8139</v>
      </c>
      <c r="C1989" s="37">
        <v>23151905</v>
      </c>
      <c r="D1989" s="38" t="s">
        <v>8140</v>
      </c>
      <c r="E1989" s="39" t="s">
        <v>2208</v>
      </c>
      <c r="F1989" s="37" t="s">
        <v>4373</v>
      </c>
    </row>
    <row r="1990" spans="1:6" ht="14.25" customHeight="1" x14ac:dyDescent="0.2">
      <c r="A1990" s="35" t="s">
        <v>8141</v>
      </c>
      <c r="B1990" s="36" t="s">
        <v>8142</v>
      </c>
      <c r="C1990" s="37">
        <v>23151906</v>
      </c>
      <c r="D1990" s="38" t="s">
        <v>8141</v>
      </c>
      <c r="E1990" s="39" t="s">
        <v>5913</v>
      </c>
      <c r="F1990" s="37" t="s">
        <v>5914</v>
      </c>
    </row>
    <row r="1991" spans="1:6" ht="14.25" customHeight="1" x14ac:dyDescent="0.2">
      <c r="A1991" s="35" t="s">
        <v>8143</v>
      </c>
      <c r="B1991" s="36" t="s">
        <v>8144</v>
      </c>
      <c r="C1991" s="37">
        <v>23152001</v>
      </c>
      <c r="D1991" s="38" t="s">
        <v>8145</v>
      </c>
      <c r="E1991" s="39" t="s">
        <v>2208</v>
      </c>
      <c r="F1991" s="37" t="s">
        <v>4373</v>
      </c>
    </row>
    <row r="1992" spans="1:6" ht="14.25" customHeight="1" x14ac:dyDescent="0.2">
      <c r="A1992" s="35" t="s">
        <v>8146</v>
      </c>
      <c r="B1992" s="36" t="s">
        <v>8147</v>
      </c>
      <c r="C1992" s="37">
        <v>23152002</v>
      </c>
      <c r="D1992" s="38" t="s">
        <v>8148</v>
      </c>
      <c r="E1992" s="39" t="s">
        <v>2208</v>
      </c>
      <c r="F1992" s="37" t="s">
        <v>4373</v>
      </c>
    </row>
    <row r="1993" spans="1:6" ht="14.25" customHeight="1" x14ac:dyDescent="0.2">
      <c r="A1993" s="35" t="s">
        <v>8149</v>
      </c>
      <c r="B1993" s="36" t="s">
        <v>8150</v>
      </c>
      <c r="C1993" s="37">
        <v>23152101</v>
      </c>
      <c r="D1993" s="38" t="s">
        <v>8151</v>
      </c>
      <c r="E1993" s="39" t="s">
        <v>5913</v>
      </c>
      <c r="F1993" s="37" t="s">
        <v>5914</v>
      </c>
    </row>
    <row r="1994" spans="1:6" ht="14.25" customHeight="1" x14ac:dyDescent="0.2">
      <c r="A1994" s="35" t="s">
        <v>8152</v>
      </c>
      <c r="B1994" s="36" t="s">
        <v>8153</v>
      </c>
      <c r="C1994" s="37">
        <v>23152102</v>
      </c>
      <c r="D1994" s="38" t="s">
        <v>8154</v>
      </c>
      <c r="E1994" s="39" t="s">
        <v>5913</v>
      </c>
      <c r="F1994" s="37" t="s">
        <v>5914</v>
      </c>
    </row>
    <row r="1995" spans="1:6" ht="14.25" customHeight="1" x14ac:dyDescent="0.2">
      <c r="A1995" s="35" t="s">
        <v>8155</v>
      </c>
      <c r="B1995" s="36" t="s">
        <v>8153</v>
      </c>
      <c r="C1995" s="37">
        <v>23152103</v>
      </c>
      <c r="D1995" s="38" t="s">
        <v>8156</v>
      </c>
      <c r="E1995" s="39" t="s">
        <v>5913</v>
      </c>
      <c r="F1995" s="37" t="s">
        <v>5914</v>
      </c>
    </row>
    <row r="1996" spans="1:6" ht="14.25" customHeight="1" x14ac:dyDescent="0.2">
      <c r="A1996" s="35" t="s">
        <v>8157</v>
      </c>
      <c r="B1996" s="36" t="s">
        <v>8158</v>
      </c>
      <c r="C1996" s="37">
        <v>23152104</v>
      </c>
      <c r="D1996" s="38" t="s">
        <v>8157</v>
      </c>
      <c r="E1996" s="39" t="s">
        <v>5913</v>
      </c>
      <c r="F1996" s="37" t="s">
        <v>5914</v>
      </c>
    </row>
    <row r="1997" spans="1:6" ht="14.25" customHeight="1" x14ac:dyDescent="0.2">
      <c r="A1997" s="35" t="s">
        <v>8159</v>
      </c>
      <c r="B1997" s="36" t="s">
        <v>8160</v>
      </c>
      <c r="C1997" s="37">
        <v>23152201</v>
      </c>
      <c r="D1997" s="38" t="s">
        <v>8161</v>
      </c>
      <c r="E1997" s="39" t="s">
        <v>2208</v>
      </c>
      <c r="F1997" s="37" t="s">
        <v>7906</v>
      </c>
    </row>
    <row r="1998" spans="1:6" ht="14.25" customHeight="1" x14ac:dyDescent="0.2">
      <c r="A1998" s="35" t="s">
        <v>8162</v>
      </c>
      <c r="B1998" s="36" t="s">
        <v>8163</v>
      </c>
      <c r="C1998" s="37">
        <v>23152202</v>
      </c>
      <c r="D1998" s="38" t="s">
        <v>8164</v>
      </c>
      <c r="E1998" s="39" t="s">
        <v>1980</v>
      </c>
      <c r="F1998" s="37" t="s">
        <v>7906</v>
      </c>
    </row>
    <row r="1999" spans="1:6" ht="14.25" customHeight="1" x14ac:dyDescent="0.2">
      <c r="A1999" s="35" t="s">
        <v>8165</v>
      </c>
      <c r="B1999" s="36" t="s">
        <v>8166</v>
      </c>
      <c r="C1999" s="37">
        <v>23152203</v>
      </c>
      <c r="D1999" s="38" t="s">
        <v>8165</v>
      </c>
      <c r="E1999" s="39" t="s">
        <v>2208</v>
      </c>
      <c r="F1999" s="37" t="s">
        <v>7906</v>
      </c>
    </row>
    <row r="2000" spans="1:6" ht="14.25" customHeight="1" x14ac:dyDescent="0.2">
      <c r="A2000" s="35" t="s">
        <v>8167</v>
      </c>
      <c r="B2000" s="36" t="s">
        <v>8168</v>
      </c>
      <c r="C2000" s="37">
        <v>23152204</v>
      </c>
      <c r="D2000" s="38" t="s">
        <v>8169</v>
      </c>
      <c r="E2000" s="39" t="s">
        <v>1966</v>
      </c>
      <c r="F2000" s="37" t="s">
        <v>1969</v>
      </c>
    </row>
    <row r="2001" spans="1:6" ht="14.25" customHeight="1" x14ac:dyDescent="0.2">
      <c r="A2001" s="35" t="s">
        <v>8170</v>
      </c>
      <c r="B2001" s="36" t="s">
        <v>8171</v>
      </c>
      <c r="C2001" s="37">
        <v>23152205</v>
      </c>
      <c r="D2001" s="38" t="s">
        <v>8172</v>
      </c>
      <c r="E2001" s="39" t="s">
        <v>1980</v>
      </c>
      <c r="F2001" s="37" t="s">
        <v>7906</v>
      </c>
    </row>
    <row r="2002" spans="1:6" ht="14.25" customHeight="1" x14ac:dyDescent="0.2">
      <c r="A2002" s="35" t="s">
        <v>8173</v>
      </c>
      <c r="B2002" s="36" t="s">
        <v>8174</v>
      </c>
      <c r="C2002" s="37">
        <v>23152206</v>
      </c>
      <c r="D2002" s="38" t="s">
        <v>8173</v>
      </c>
      <c r="E2002" s="39" t="s">
        <v>1966</v>
      </c>
      <c r="F2002" s="37" t="s">
        <v>1969</v>
      </c>
    </row>
    <row r="2003" spans="1:6" ht="14.25" customHeight="1" x14ac:dyDescent="0.2">
      <c r="A2003" s="35" t="s">
        <v>8175</v>
      </c>
      <c r="B2003" s="36" t="s">
        <v>8176</v>
      </c>
      <c r="C2003" s="37">
        <v>23152901</v>
      </c>
      <c r="D2003" s="38" t="s">
        <v>8177</v>
      </c>
      <c r="E2003" s="39" t="s">
        <v>5913</v>
      </c>
      <c r="F2003" s="37" t="s">
        <v>5914</v>
      </c>
    </row>
    <row r="2004" spans="1:6" ht="14.25" customHeight="1" x14ac:dyDescent="0.2">
      <c r="A2004" s="35" t="s">
        <v>8178</v>
      </c>
      <c r="B2004" s="36" t="s">
        <v>8179</v>
      </c>
      <c r="C2004" s="37">
        <v>23152902</v>
      </c>
      <c r="D2004" s="38" t="s">
        <v>8180</v>
      </c>
      <c r="E2004" s="39" t="s">
        <v>5913</v>
      </c>
      <c r="F2004" s="37" t="s">
        <v>5914</v>
      </c>
    </row>
    <row r="2005" spans="1:6" ht="14.25" customHeight="1" x14ac:dyDescent="0.2">
      <c r="A2005" s="35" t="s">
        <v>8181</v>
      </c>
      <c r="B2005" s="36" t="s">
        <v>8182</v>
      </c>
      <c r="C2005" s="37">
        <v>23152903</v>
      </c>
      <c r="D2005" s="38" t="s">
        <v>8183</v>
      </c>
      <c r="E2005" s="39" t="s">
        <v>5913</v>
      </c>
      <c r="F2005" s="37" t="s">
        <v>5914</v>
      </c>
    </row>
    <row r="2006" spans="1:6" ht="14.25" customHeight="1" x14ac:dyDescent="0.2">
      <c r="A2006" s="35" t="s">
        <v>8184</v>
      </c>
      <c r="B2006" s="36" t="s">
        <v>8185</v>
      </c>
      <c r="C2006" s="37">
        <v>23152904</v>
      </c>
      <c r="D2006" s="38" t="s">
        <v>8186</v>
      </c>
      <c r="E2006" s="39" t="s">
        <v>5913</v>
      </c>
      <c r="F2006" s="37" t="s">
        <v>5914</v>
      </c>
    </row>
    <row r="2007" spans="1:6" ht="14.25" customHeight="1" x14ac:dyDescent="0.2">
      <c r="A2007" s="35" t="s">
        <v>8187</v>
      </c>
      <c r="B2007" s="36" t="s">
        <v>8188</v>
      </c>
      <c r="C2007" s="37">
        <v>23152905</v>
      </c>
      <c r="D2007" s="38" t="s">
        <v>8189</v>
      </c>
      <c r="E2007" s="39" t="s">
        <v>5913</v>
      </c>
      <c r="F2007" s="37" t="s">
        <v>5914</v>
      </c>
    </row>
    <row r="2008" spans="1:6" ht="14.25" customHeight="1" x14ac:dyDescent="0.2">
      <c r="A2008" s="35" t="s">
        <v>8190</v>
      </c>
      <c r="B2008" s="36" t="s">
        <v>8191</v>
      </c>
      <c r="C2008" s="37">
        <v>23152906</v>
      </c>
      <c r="D2008" s="38" t="s">
        <v>8192</v>
      </c>
      <c r="E2008" s="39" t="s">
        <v>5913</v>
      </c>
      <c r="F2008" s="37" t="s">
        <v>5914</v>
      </c>
    </row>
    <row r="2009" spans="1:6" ht="14.25" customHeight="1" x14ac:dyDescent="0.2">
      <c r="A2009" s="35" t="s">
        <v>8193</v>
      </c>
      <c r="B2009" s="36" t="s">
        <v>8194</v>
      </c>
      <c r="C2009" s="37">
        <v>23153001</v>
      </c>
      <c r="D2009" s="38" t="s">
        <v>8195</v>
      </c>
      <c r="E2009" s="39" t="s">
        <v>6425</v>
      </c>
      <c r="F2009" s="37" t="s">
        <v>6426</v>
      </c>
    </row>
    <row r="2010" spans="1:6" ht="14.25" customHeight="1" x14ac:dyDescent="0.2">
      <c r="A2010" s="35" t="s">
        <v>8196</v>
      </c>
      <c r="B2010" s="36" t="s">
        <v>8197</v>
      </c>
      <c r="C2010" s="37">
        <v>23153002</v>
      </c>
      <c r="D2010" s="38" t="s">
        <v>8198</v>
      </c>
      <c r="E2010" s="39" t="s">
        <v>6425</v>
      </c>
      <c r="F2010" s="37" t="s">
        <v>6426</v>
      </c>
    </row>
    <row r="2011" spans="1:6" ht="14.25" customHeight="1" x14ac:dyDescent="0.2">
      <c r="A2011" s="35" t="s">
        <v>8199</v>
      </c>
      <c r="B2011" s="36" t="s">
        <v>8200</v>
      </c>
      <c r="C2011" s="37">
        <v>23153003</v>
      </c>
      <c r="D2011" s="38" t="s">
        <v>8201</v>
      </c>
      <c r="E2011" s="39" t="s">
        <v>6425</v>
      </c>
      <c r="F2011" s="37" t="s">
        <v>6426</v>
      </c>
    </row>
    <row r="2012" spans="1:6" ht="14.25" customHeight="1" x14ac:dyDescent="0.2">
      <c r="A2012" s="35" t="s">
        <v>8202</v>
      </c>
      <c r="B2012" s="36" t="s">
        <v>8203</v>
      </c>
      <c r="C2012" s="37">
        <v>23153004</v>
      </c>
      <c r="D2012" s="38" t="s">
        <v>8204</v>
      </c>
      <c r="E2012" s="39" t="s">
        <v>6425</v>
      </c>
      <c r="F2012" s="37" t="s">
        <v>6426</v>
      </c>
    </row>
    <row r="2013" spans="1:6" ht="14.25" customHeight="1" x14ac:dyDescent="0.2">
      <c r="A2013" s="35" t="s">
        <v>8205</v>
      </c>
      <c r="B2013" s="36" t="s">
        <v>8206</v>
      </c>
      <c r="C2013" s="37">
        <v>23153005</v>
      </c>
      <c r="D2013" s="38" t="s">
        <v>8207</v>
      </c>
      <c r="E2013" s="39" t="s">
        <v>6425</v>
      </c>
      <c r="F2013" s="37" t="s">
        <v>6426</v>
      </c>
    </row>
    <row r="2014" spans="1:6" ht="14.25" customHeight="1" x14ac:dyDescent="0.2">
      <c r="A2014" s="35" t="s">
        <v>8208</v>
      </c>
      <c r="B2014" s="36" t="s">
        <v>8209</v>
      </c>
      <c r="C2014" s="37">
        <v>23153006</v>
      </c>
      <c r="D2014" s="38" t="s">
        <v>8210</v>
      </c>
      <c r="E2014" s="39" t="s">
        <v>6425</v>
      </c>
      <c r="F2014" s="37" t="s">
        <v>6426</v>
      </c>
    </row>
    <row r="2015" spans="1:6" ht="14.25" customHeight="1" x14ac:dyDescent="0.2">
      <c r="A2015" s="35" t="s">
        <v>8211</v>
      </c>
      <c r="B2015" s="36" t="s">
        <v>8212</v>
      </c>
      <c r="C2015" s="37">
        <v>23153007</v>
      </c>
      <c r="D2015" s="38" t="s">
        <v>8213</v>
      </c>
      <c r="E2015" s="39" t="s">
        <v>6425</v>
      </c>
      <c r="F2015" s="37" t="s">
        <v>6426</v>
      </c>
    </row>
    <row r="2016" spans="1:6" ht="14.25" customHeight="1" x14ac:dyDescent="0.2">
      <c r="A2016" s="35" t="s">
        <v>8214</v>
      </c>
      <c r="B2016" s="36" t="s">
        <v>8215</v>
      </c>
      <c r="C2016" s="37">
        <v>23153008</v>
      </c>
      <c r="D2016" s="38" t="s">
        <v>8216</v>
      </c>
      <c r="E2016" s="39" t="s">
        <v>6425</v>
      </c>
      <c r="F2016" s="37" t="s">
        <v>6426</v>
      </c>
    </row>
    <row r="2017" spans="1:6" ht="14.25" customHeight="1" x14ac:dyDescent="0.2">
      <c r="A2017" s="35" t="s">
        <v>8217</v>
      </c>
      <c r="B2017" s="36" t="s">
        <v>8218</v>
      </c>
      <c r="C2017" s="37">
        <v>23153009</v>
      </c>
      <c r="D2017" s="38" t="s">
        <v>8219</v>
      </c>
      <c r="E2017" s="39" t="s">
        <v>6425</v>
      </c>
      <c r="F2017" s="37" t="s">
        <v>6426</v>
      </c>
    </row>
    <row r="2018" spans="1:6" ht="14.25" customHeight="1" x14ac:dyDescent="0.2">
      <c r="A2018" s="35" t="s">
        <v>8220</v>
      </c>
      <c r="B2018" s="36" t="s">
        <v>8221</v>
      </c>
      <c r="C2018" s="37">
        <v>23153010</v>
      </c>
      <c r="D2018" s="38" t="s">
        <v>8222</v>
      </c>
      <c r="E2018" s="39" t="s">
        <v>6425</v>
      </c>
      <c r="F2018" s="37" t="s">
        <v>6426</v>
      </c>
    </row>
    <row r="2019" spans="1:6" ht="14.25" customHeight="1" x14ac:dyDescent="0.2">
      <c r="A2019" s="35" t="s">
        <v>8223</v>
      </c>
      <c r="B2019" s="36" t="s">
        <v>8224</v>
      </c>
      <c r="C2019" s="37">
        <v>23153011</v>
      </c>
      <c r="D2019" s="38" t="s">
        <v>8225</v>
      </c>
      <c r="E2019" s="39" t="s">
        <v>6425</v>
      </c>
      <c r="F2019" s="37" t="s">
        <v>6426</v>
      </c>
    </row>
    <row r="2020" spans="1:6" ht="14.25" customHeight="1" x14ac:dyDescent="0.2">
      <c r="A2020" s="35" t="s">
        <v>8226</v>
      </c>
      <c r="B2020" s="36" t="s">
        <v>8227</v>
      </c>
      <c r="C2020" s="37">
        <v>23153012</v>
      </c>
      <c r="D2020" s="38" t="s">
        <v>8228</v>
      </c>
      <c r="E2020" s="39" t="s">
        <v>6425</v>
      </c>
      <c r="F2020" s="37" t="s">
        <v>6426</v>
      </c>
    </row>
    <row r="2021" spans="1:6" ht="14.25" customHeight="1" x14ac:dyDescent="0.2">
      <c r="A2021" s="35" t="s">
        <v>8229</v>
      </c>
      <c r="B2021" s="36" t="s">
        <v>8230</v>
      </c>
      <c r="C2021" s="37">
        <v>23153013</v>
      </c>
      <c r="D2021" s="38" t="s">
        <v>8231</v>
      </c>
      <c r="E2021" s="39" t="s">
        <v>6425</v>
      </c>
      <c r="F2021" s="37" t="s">
        <v>6426</v>
      </c>
    </row>
    <row r="2022" spans="1:6" ht="14.25" customHeight="1" x14ac:dyDescent="0.2">
      <c r="A2022" s="35" t="s">
        <v>8232</v>
      </c>
      <c r="B2022" s="36" t="s">
        <v>8233</v>
      </c>
      <c r="C2022" s="37">
        <v>23153014</v>
      </c>
      <c r="D2022" s="38" t="s">
        <v>8234</v>
      </c>
      <c r="E2022" s="39" t="s">
        <v>6425</v>
      </c>
      <c r="F2022" s="37" t="s">
        <v>6426</v>
      </c>
    </row>
    <row r="2023" spans="1:6" ht="14.25" customHeight="1" x14ac:dyDescent="0.2">
      <c r="A2023" s="35" t="s">
        <v>8235</v>
      </c>
      <c r="B2023" s="36" t="s">
        <v>8236</v>
      </c>
      <c r="C2023" s="37">
        <v>23153015</v>
      </c>
      <c r="D2023" s="38" t="s">
        <v>8237</v>
      </c>
      <c r="E2023" s="39" t="s">
        <v>6425</v>
      </c>
      <c r="F2023" s="37" t="s">
        <v>6426</v>
      </c>
    </row>
    <row r="2024" spans="1:6" ht="14.25" customHeight="1" x14ac:dyDescent="0.2">
      <c r="A2024" s="35" t="s">
        <v>8238</v>
      </c>
      <c r="B2024" s="36" t="s">
        <v>8239</v>
      </c>
      <c r="C2024" s="37">
        <v>23153016</v>
      </c>
      <c r="D2024" s="38" t="s">
        <v>8240</v>
      </c>
      <c r="E2024" s="39" t="s">
        <v>6425</v>
      </c>
      <c r="F2024" s="37" t="s">
        <v>6426</v>
      </c>
    </row>
    <row r="2025" spans="1:6" ht="14.25" customHeight="1" x14ac:dyDescent="0.2">
      <c r="A2025" s="35" t="s">
        <v>8241</v>
      </c>
      <c r="B2025" s="36" t="s">
        <v>8242</v>
      </c>
      <c r="C2025" s="37">
        <v>23153017</v>
      </c>
      <c r="D2025" s="38" t="s">
        <v>8243</v>
      </c>
      <c r="E2025" s="39" t="s">
        <v>6425</v>
      </c>
      <c r="F2025" s="37" t="s">
        <v>6426</v>
      </c>
    </row>
    <row r="2026" spans="1:6" ht="14.25" customHeight="1" x14ac:dyDescent="0.2">
      <c r="A2026" s="35" t="s">
        <v>8244</v>
      </c>
      <c r="B2026" s="36" t="s">
        <v>8245</v>
      </c>
      <c r="C2026" s="37">
        <v>23153018</v>
      </c>
      <c r="D2026" s="38" t="s">
        <v>8246</v>
      </c>
      <c r="E2026" s="39" t="s">
        <v>6425</v>
      </c>
      <c r="F2026" s="37" t="s">
        <v>6426</v>
      </c>
    </row>
    <row r="2027" spans="1:6" ht="14.25" customHeight="1" x14ac:dyDescent="0.2">
      <c r="A2027" s="35" t="s">
        <v>8247</v>
      </c>
      <c r="B2027" s="36" t="s">
        <v>8248</v>
      </c>
      <c r="C2027" s="37">
        <v>23153019</v>
      </c>
      <c r="D2027" s="38" t="s">
        <v>8249</v>
      </c>
      <c r="E2027" s="39" t="s">
        <v>6425</v>
      </c>
      <c r="F2027" s="37" t="s">
        <v>6426</v>
      </c>
    </row>
    <row r="2028" spans="1:6" ht="14.25" customHeight="1" x14ac:dyDescent="0.2">
      <c r="A2028" s="35" t="s">
        <v>8250</v>
      </c>
      <c r="B2028" s="36" t="s">
        <v>8251</v>
      </c>
      <c r="C2028" s="37">
        <v>23153020</v>
      </c>
      <c r="D2028" s="38" t="s">
        <v>8252</v>
      </c>
      <c r="E2028" s="39" t="s">
        <v>1951</v>
      </c>
      <c r="F2028" s="37" t="s">
        <v>4369</v>
      </c>
    </row>
    <row r="2029" spans="1:6" ht="14.25" customHeight="1" x14ac:dyDescent="0.2">
      <c r="A2029" s="35" t="s">
        <v>8253</v>
      </c>
      <c r="B2029" s="36" t="s">
        <v>8254</v>
      </c>
      <c r="C2029" s="37">
        <v>23153021</v>
      </c>
      <c r="D2029" s="38" t="s">
        <v>8253</v>
      </c>
      <c r="E2029" s="39" t="s">
        <v>6425</v>
      </c>
      <c r="F2029" s="37" t="s">
        <v>6426</v>
      </c>
    </row>
    <row r="2030" spans="1:6" ht="14.25" customHeight="1" x14ac:dyDescent="0.2">
      <c r="A2030" s="35" t="s">
        <v>8255</v>
      </c>
      <c r="B2030" s="36" t="s">
        <v>8256</v>
      </c>
      <c r="C2030" s="37">
        <v>23153022</v>
      </c>
      <c r="D2030" s="38" t="s">
        <v>8255</v>
      </c>
      <c r="E2030" s="39" t="s">
        <v>5913</v>
      </c>
      <c r="F2030" s="37" t="s">
        <v>5914</v>
      </c>
    </row>
    <row r="2031" spans="1:6" ht="14.25" customHeight="1" x14ac:dyDescent="0.2">
      <c r="A2031" s="35" t="s">
        <v>8257</v>
      </c>
      <c r="B2031" s="36" t="s">
        <v>8258</v>
      </c>
      <c r="C2031" s="37">
        <v>23153023</v>
      </c>
      <c r="D2031" s="38" t="s">
        <v>8259</v>
      </c>
      <c r="E2031" s="39" t="s">
        <v>1951</v>
      </c>
      <c r="F2031" s="37" t="s">
        <v>4369</v>
      </c>
    </row>
    <row r="2032" spans="1:6" ht="14.25" customHeight="1" x14ac:dyDescent="0.2">
      <c r="A2032" s="35" t="s">
        <v>8260</v>
      </c>
      <c r="B2032" s="36" t="s">
        <v>8261</v>
      </c>
      <c r="C2032" s="37">
        <v>23153024</v>
      </c>
      <c r="D2032" s="38" t="s">
        <v>8262</v>
      </c>
      <c r="E2032" s="39" t="s">
        <v>6425</v>
      </c>
      <c r="F2032" s="37" t="s">
        <v>6426</v>
      </c>
    </row>
    <row r="2033" spans="1:6" ht="14.25" customHeight="1" x14ac:dyDescent="0.2">
      <c r="A2033" s="35" t="s">
        <v>8263</v>
      </c>
      <c r="B2033" s="36" t="s">
        <v>8264</v>
      </c>
      <c r="C2033" s="37">
        <v>23153025</v>
      </c>
      <c r="D2033" s="38" t="s">
        <v>8265</v>
      </c>
      <c r="E2033" s="39" t="s">
        <v>6425</v>
      </c>
      <c r="F2033" s="37" t="s">
        <v>6426</v>
      </c>
    </row>
    <row r="2034" spans="1:6" ht="14.25" customHeight="1" x14ac:dyDescent="0.2">
      <c r="A2034" s="35" t="s">
        <v>8266</v>
      </c>
      <c r="B2034" s="36" t="s">
        <v>8267</v>
      </c>
      <c r="C2034" s="37">
        <v>23153026</v>
      </c>
      <c r="D2034" s="38" t="s">
        <v>8268</v>
      </c>
      <c r="E2034" s="39" t="s">
        <v>6425</v>
      </c>
      <c r="F2034" s="37" t="s">
        <v>6426</v>
      </c>
    </row>
    <row r="2035" spans="1:6" ht="14.25" customHeight="1" x14ac:dyDescent="0.2">
      <c r="A2035" s="35" t="s">
        <v>8269</v>
      </c>
      <c r="B2035" s="36" t="s">
        <v>8270</v>
      </c>
      <c r="C2035" s="37">
        <v>23153027</v>
      </c>
      <c r="D2035" s="38" t="s">
        <v>8271</v>
      </c>
      <c r="E2035" s="39" t="s">
        <v>6425</v>
      </c>
      <c r="F2035" s="37" t="s">
        <v>6426</v>
      </c>
    </row>
    <row r="2036" spans="1:6" ht="14.25" customHeight="1" x14ac:dyDescent="0.2">
      <c r="A2036" s="35" t="s">
        <v>8272</v>
      </c>
      <c r="B2036" s="36" t="s">
        <v>8273</v>
      </c>
      <c r="C2036" s="37">
        <v>23153028</v>
      </c>
      <c r="D2036" s="38" t="s">
        <v>8274</v>
      </c>
      <c r="E2036" s="39" t="s">
        <v>6425</v>
      </c>
      <c r="F2036" s="37" t="s">
        <v>6426</v>
      </c>
    </row>
    <row r="2037" spans="1:6" ht="14.25" customHeight="1" x14ac:dyDescent="0.2">
      <c r="A2037" s="35" t="s">
        <v>8275</v>
      </c>
      <c r="B2037" s="36" t="s">
        <v>8276</v>
      </c>
      <c r="C2037" s="37">
        <v>23153029</v>
      </c>
      <c r="D2037" s="38" t="s">
        <v>8277</v>
      </c>
      <c r="E2037" s="39" t="s">
        <v>1951</v>
      </c>
      <c r="F2037" s="37" t="s">
        <v>4369</v>
      </c>
    </row>
    <row r="2038" spans="1:6" ht="14.25" customHeight="1" x14ac:dyDescent="0.2">
      <c r="A2038" s="35" t="s">
        <v>8278</v>
      </c>
      <c r="B2038" s="36" t="s">
        <v>8279</v>
      </c>
      <c r="C2038" s="37">
        <v>23153030</v>
      </c>
      <c r="D2038" s="38" t="s">
        <v>8280</v>
      </c>
      <c r="E2038" s="39" t="s">
        <v>1951</v>
      </c>
      <c r="F2038" s="37" t="s">
        <v>4369</v>
      </c>
    </row>
    <row r="2039" spans="1:6" ht="14.25" customHeight="1" x14ac:dyDescent="0.2">
      <c r="A2039" s="35" t="s">
        <v>8281</v>
      </c>
      <c r="B2039" s="36" t="s">
        <v>8282</v>
      </c>
      <c r="C2039" s="37">
        <v>23153031</v>
      </c>
      <c r="D2039" s="38" t="s">
        <v>8283</v>
      </c>
      <c r="E2039" s="39" t="s">
        <v>6425</v>
      </c>
      <c r="F2039" s="37" t="s">
        <v>6426</v>
      </c>
    </row>
    <row r="2040" spans="1:6" ht="14.25" customHeight="1" x14ac:dyDescent="0.2">
      <c r="A2040" s="35" t="s">
        <v>8284</v>
      </c>
      <c r="B2040" s="36" t="s">
        <v>8285</v>
      </c>
      <c r="C2040" s="37">
        <v>23153032</v>
      </c>
      <c r="D2040" s="38" t="s">
        <v>8286</v>
      </c>
      <c r="E2040" s="39" t="s">
        <v>6425</v>
      </c>
      <c r="F2040" s="37" t="s">
        <v>6426</v>
      </c>
    </row>
    <row r="2041" spans="1:6" ht="14.25" customHeight="1" x14ac:dyDescent="0.2">
      <c r="A2041" s="35" t="s">
        <v>8287</v>
      </c>
      <c r="B2041" s="36" t="s">
        <v>8288</v>
      </c>
      <c r="C2041" s="37">
        <v>23153033</v>
      </c>
      <c r="D2041" s="38" t="s">
        <v>8289</v>
      </c>
      <c r="E2041" s="39" t="s">
        <v>1951</v>
      </c>
      <c r="F2041" s="37" t="s">
        <v>4369</v>
      </c>
    </row>
    <row r="2042" spans="1:6" ht="14.25" customHeight="1" x14ac:dyDescent="0.2">
      <c r="A2042" s="35" t="s">
        <v>8290</v>
      </c>
      <c r="B2042" s="36" t="s">
        <v>8291</v>
      </c>
      <c r="C2042" s="37">
        <v>23153034</v>
      </c>
      <c r="D2042" s="38" t="s">
        <v>8292</v>
      </c>
      <c r="E2042" s="39" t="s">
        <v>1951</v>
      </c>
      <c r="F2042" s="37" t="s">
        <v>4369</v>
      </c>
    </row>
    <row r="2043" spans="1:6" ht="14.25" customHeight="1" x14ac:dyDescent="0.2">
      <c r="A2043" s="35" t="s">
        <v>8293</v>
      </c>
      <c r="B2043" s="36" t="s">
        <v>8294</v>
      </c>
      <c r="C2043" s="37">
        <v>23153035</v>
      </c>
      <c r="D2043" s="38" t="s">
        <v>8295</v>
      </c>
      <c r="E2043" s="39" t="s">
        <v>1951</v>
      </c>
      <c r="F2043" s="37" t="s">
        <v>4369</v>
      </c>
    </row>
    <row r="2044" spans="1:6" ht="14.25" customHeight="1" x14ac:dyDescent="0.2">
      <c r="A2044" s="35" t="s">
        <v>8296</v>
      </c>
      <c r="B2044" s="36" t="s">
        <v>8297</v>
      </c>
      <c r="C2044" s="37">
        <v>23153036</v>
      </c>
      <c r="D2044" s="38" t="s">
        <v>8298</v>
      </c>
      <c r="E2044" s="39" t="s">
        <v>1951</v>
      </c>
      <c r="F2044" s="37" t="s">
        <v>4369</v>
      </c>
    </row>
    <row r="2045" spans="1:6" ht="14.25" customHeight="1" x14ac:dyDescent="0.2">
      <c r="A2045" s="35" t="s">
        <v>8299</v>
      </c>
      <c r="B2045" s="36" t="s">
        <v>8300</v>
      </c>
      <c r="C2045" s="37">
        <v>23153037</v>
      </c>
      <c r="D2045" s="38" t="s">
        <v>8301</v>
      </c>
      <c r="E2045" s="39" t="s">
        <v>1951</v>
      </c>
      <c r="F2045" s="37" t="s">
        <v>4369</v>
      </c>
    </row>
    <row r="2046" spans="1:6" ht="14.25" customHeight="1" x14ac:dyDescent="0.2">
      <c r="A2046" s="35" t="s">
        <v>8302</v>
      </c>
      <c r="B2046" s="36" t="s">
        <v>8303</v>
      </c>
      <c r="C2046" s="37">
        <v>23153101</v>
      </c>
      <c r="D2046" s="38" t="s">
        <v>8302</v>
      </c>
      <c r="E2046" s="39" t="s">
        <v>1951</v>
      </c>
      <c r="F2046" s="37" t="s">
        <v>4369</v>
      </c>
    </row>
    <row r="2047" spans="1:6" ht="14.25" customHeight="1" x14ac:dyDescent="0.2">
      <c r="A2047" s="35" t="s">
        <v>8304</v>
      </c>
      <c r="B2047" s="36" t="s">
        <v>8305</v>
      </c>
      <c r="C2047" s="37">
        <v>23153102</v>
      </c>
      <c r="D2047" s="38" t="s">
        <v>8306</v>
      </c>
      <c r="E2047" s="39" t="s">
        <v>1951</v>
      </c>
      <c r="F2047" s="37" t="s">
        <v>4369</v>
      </c>
    </row>
    <row r="2048" spans="1:6" ht="14.25" customHeight="1" x14ac:dyDescent="0.2">
      <c r="A2048" s="35" t="s">
        <v>8307</v>
      </c>
      <c r="B2048" s="36" t="s">
        <v>8308</v>
      </c>
      <c r="C2048" s="37">
        <v>23153103</v>
      </c>
      <c r="D2048" s="38" t="s">
        <v>8309</v>
      </c>
      <c r="E2048" s="39" t="s">
        <v>1951</v>
      </c>
      <c r="F2048" s="37" t="s">
        <v>4369</v>
      </c>
    </row>
    <row r="2049" spans="1:6" ht="14.25" customHeight="1" x14ac:dyDescent="0.2">
      <c r="A2049" s="35" t="s">
        <v>8310</v>
      </c>
      <c r="B2049" s="36" t="s">
        <v>8311</v>
      </c>
      <c r="C2049" s="37">
        <v>23153129</v>
      </c>
      <c r="D2049" s="38" t="s">
        <v>8312</v>
      </c>
      <c r="E2049" s="39" t="s">
        <v>1951</v>
      </c>
      <c r="F2049" s="37" t="s">
        <v>4369</v>
      </c>
    </row>
    <row r="2050" spans="1:6" ht="14.25" customHeight="1" x14ac:dyDescent="0.2">
      <c r="A2050" s="35" t="s">
        <v>8313</v>
      </c>
      <c r="B2050" s="36" t="s">
        <v>8314</v>
      </c>
      <c r="C2050" s="37">
        <v>23153130</v>
      </c>
      <c r="D2050" s="38" t="s">
        <v>8315</v>
      </c>
      <c r="E2050" s="39" t="s">
        <v>1951</v>
      </c>
      <c r="F2050" s="37" t="s">
        <v>4369</v>
      </c>
    </row>
    <row r="2051" spans="1:6" ht="14.25" customHeight="1" x14ac:dyDescent="0.2">
      <c r="A2051" s="35" t="s">
        <v>8316</v>
      </c>
      <c r="B2051" s="36" t="s">
        <v>8317</v>
      </c>
      <c r="C2051" s="37">
        <v>23153131</v>
      </c>
      <c r="D2051" s="38" t="s">
        <v>8318</v>
      </c>
      <c r="E2051" s="39" t="s">
        <v>1951</v>
      </c>
      <c r="F2051" s="37" t="s">
        <v>4369</v>
      </c>
    </row>
    <row r="2052" spans="1:6" ht="14.25" customHeight="1" x14ac:dyDescent="0.2">
      <c r="A2052" s="35" t="s">
        <v>8319</v>
      </c>
      <c r="B2052" s="36" t="s">
        <v>8320</v>
      </c>
      <c r="C2052" s="37">
        <v>23153132</v>
      </c>
      <c r="D2052" s="38" t="s">
        <v>8321</v>
      </c>
      <c r="E2052" s="39" t="s">
        <v>1951</v>
      </c>
      <c r="F2052" s="37" t="s">
        <v>4369</v>
      </c>
    </row>
    <row r="2053" spans="1:6" ht="14.25" customHeight="1" x14ac:dyDescent="0.2">
      <c r="A2053" s="35" t="s">
        <v>8322</v>
      </c>
      <c r="B2053" s="36" t="s">
        <v>8323</v>
      </c>
      <c r="C2053" s="37">
        <v>23153133</v>
      </c>
      <c r="D2053" s="38" t="s">
        <v>8324</v>
      </c>
      <c r="E2053" s="39" t="s">
        <v>1951</v>
      </c>
      <c r="F2053" s="37" t="s">
        <v>4369</v>
      </c>
    </row>
    <row r="2054" spans="1:6" ht="14.25" customHeight="1" x14ac:dyDescent="0.2">
      <c r="A2054" s="35" t="s">
        <v>8325</v>
      </c>
      <c r="B2054" s="36" t="s">
        <v>8326</v>
      </c>
      <c r="C2054" s="37">
        <v>23153134</v>
      </c>
      <c r="D2054" s="38" t="s">
        <v>8327</v>
      </c>
      <c r="E2054" s="39" t="s">
        <v>1951</v>
      </c>
      <c r="F2054" s="37" t="s">
        <v>4369</v>
      </c>
    </row>
    <row r="2055" spans="1:6" ht="14.25" customHeight="1" x14ac:dyDescent="0.2">
      <c r="A2055" s="35" t="s">
        <v>8328</v>
      </c>
      <c r="B2055" s="36" t="s">
        <v>8329</v>
      </c>
      <c r="C2055" s="37">
        <v>23153135</v>
      </c>
      <c r="D2055" s="38" t="s">
        <v>8330</v>
      </c>
      <c r="E2055" s="39" t="s">
        <v>1956</v>
      </c>
      <c r="F2055" s="37" t="s">
        <v>6070</v>
      </c>
    </row>
    <row r="2056" spans="1:6" ht="14.25" customHeight="1" x14ac:dyDescent="0.2">
      <c r="A2056" s="35" t="s">
        <v>8331</v>
      </c>
      <c r="B2056" s="36" t="s">
        <v>8332</v>
      </c>
      <c r="C2056" s="37">
        <v>23153136</v>
      </c>
      <c r="D2056" s="38" t="s">
        <v>8333</v>
      </c>
      <c r="E2056" s="39" t="s">
        <v>1951</v>
      </c>
      <c r="F2056" s="37" t="s">
        <v>4369</v>
      </c>
    </row>
    <row r="2057" spans="1:6" ht="14.25" customHeight="1" x14ac:dyDescent="0.2">
      <c r="A2057" s="35" t="s">
        <v>8334</v>
      </c>
      <c r="B2057" s="36" t="s">
        <v>8335</v>
      </c>
      <c r="C2057" s="37">
        <v>23153137</v>
      </c>
      <c r="D2057" s="38" t="s">
        <v>8336</v>
      </c>
      <c r="E2057" s="39" t="s">
        <v>1956</v>
      </c>
      <c r="F2057" s="37" t="s">
        <v>6070</v>
      </c>
    </row>
    <row r="2058" spans="1:6" ht="14.25" customHeight="1" x14ac:dyDescent="0.2">
      <c r="A2058" s="35" t="s">
        <v>8337</v>
      </c>
      <c r="B2058" s="36" t="s">
        <v>8338</v>
      </c>
      <c r="C2058" s="37">
        <v>23153138</v>
      </c>
      <c r="D2058" s="38" t="s">
        <v>8339</v>
      </c>
      <c r="E2058" s="39" t="s">
        <v>3718</v>
      </c>
      <c r="F2058" s="37" t="s">
        <v>6286</v>
      </c>
    </row>
    <row r="2059" spans="1:6" ht="14.25" customHeight="1" x14ac:dyDescent="0.2">
      <c r="A2059" s="35" t="s">
        <v>8340</v>
      </c>
      <c r="B2059" s="36" t="s">
        <v>8341</v>
      </c>
      <c r="C2059" s="37">
        <v>23153139</v>
      </c>
      <c r="D2059" s="38" t="s">
        <v>8342</v>
      </c>
      <c r="E2059" s="39" t="s">
        <v>1956</v>
      </c>
      <c r="F2059" s="37" t="s">
        <v>6070</v>
      </c>
    </row>
    <row r="2060" spans="1:6" ht="14.25" customHeight="1" x14ac:dyDescent="0.2">
      <c r="A2060" s="35" t="s">
        <v>8343</v>
      </c>
      <c r="B2060" s="36" t="s">
        <v>8344</v>
      </c>
      <c r="C2060" s="37">
        <v>23153140</v>
      </c>
      <c r="D2060" s="38" t="s">
        <v>8345</v>
      </c>
      <c r="E2060" s="39" t="s">
        <v>1951</v>
      </c>
      <c r="F2060" s="37" t="s">
        <v>4369</v>
      </c>
    </row>
    <row r="2061" spans="1:6" ht="14.25" customHeight="1" x14ac:dyDescent="0.2">
      <c r="A2061" s="35" t="s">
        <v>8346</v>
      </c>
      <c r="B2061" s="36" t="s">
        <v>8347</v>
      </c>
      <c r="C2061" s="37">
        <v>23153201</v>
      </c>
      <c r="D2061" s="38" t="s">
        <v>8348</v>
      </c>
      <c r="E2061" s="39" t="s">
        <v>2208</v>
      </c>
      <c r="F2061" s="37" t="s">
        <v>4373</v>
      </c>
    </row>
    <row r="2062" spans="1:6" ht="14.25" customHeight="1" x14ac:dyDescent="0.2">
      <c r="A2062" s="35" t="s">
        <v>8349</v>
      </c>
      <c r="B2062" s="36" t="s">
        <v>8350</v>
      </c>
      <c r="C2062" s="37">
        <v>23153202</v>
      </c>
      <c r="D2062" s="38" t="s">
        <v>8351</v>
      </c>
      <c r="E2062" s="39" t="s">
        <v>2208</v>
      </c>
      <c r="F2062" s="37" t="s">
        <v>4373</v>
      </c>
    </row>
    <row r="2063" spans="1:6" ht="14.25" customHeight="1" x14ac:dyDescent="0.2">
      <c r="A2063" s="35" t="s">
        <v>8352</v>
      </c>
      <c r="B2063" s="36" t="s">
        <v>8353</v>
      </c>
      <c r="C2063" s="37">
        <v>23153203</v>
      </c>
      <c r="D2063" s="38" t="s">
        <v>8354</v>
      </c>
      <c r="E2063" s="39" t="s">
        <v>2208</v>
      </c>
      <c r="F2063" s="37" t="s">
        <v>4373</v>
      </c>
    </row>
    <row r="2064" spans="1:6" ht="14.25" customHeight="1" x14ac:dyDescent="0.2">
      <c r="A2064" s="35" t="s">
        <v>8355</v>
      </c>
      <c r="B2064" s="36" t="s">
        <v>8356</v>
      </c>
      <c r="C2064" s="37">
        <v>23153204</v>
      </c>
      <c r="D2064" s="38" t="s">
        <v>8357</v>
      </c>
      <c r="E2064" s="39" t="s">
        <v>2208</v>
      </c>
      <c r="F2064" s="37" t="s">
        <v>4373</v>
      </c>
    </row>
    <row r="2065" spans="1:6" ht="14.25" customHeight="1" x14ac:dyDescent="0.2">
      <c r="A2065" s="35" t="s">
        <v>8358</v>
      </c>
      <c r="B2065" s="36" t="s">
        <v>5922</v>
      </c>
      <c r="C2065" s="37">
        <v>23153301</v>
      </c>
      <c r="D2065" s="38" t="s">
        <v>8359</v>
      </c>
      <c r="E2065" s="39" t="s">
        <v>5913</v>
      </c>
      <c r="F2065" s="37" t="s">
        <v>5914</v>
      </c>
    </row>
    <row r="2066" spans="1:6" ht="14.25" customHeight="1" x14ac:dyDescent="0.2">
      <c r="A2066" s="35" t="s">
        <v>8360</v>
      </c>
      <c r="B2066" s="36" t="s">
        <v>8361</v>
      </c>
      <c r="C2066" s="37">
        <v>23153302</v>
      </c>
      <c r="D2066" s="38" t="s">
        <v>8362</v>
      </c>
      <c r="E2066" s="39" t="s">
        <v>5913</v>
      </c>
      <c r="F2066" s="37" t="s">
        <v>5914</v>
      </c>
    </row>
    <row r="2067" spans="1:6" ht="14.25" customHeight="1" x14ac:dyDescent="0.2">
      <c r="A2067" s="35" t="s">
        <v>8363</v>
      </c>
      <c r="B2067" s="36" t="s">
        <v>8364</v>
      </c>
      <c r="C2067" s="37">
        <v>23153303</v>
      </c>
      <c r="D2067" s="38" t="s">
        <v>8365</v>
      </c>
      <c r="E2067" s="39" t="s">
        <v>6425</v>
      </c>
      <c r="F2067" s="37" t="s">
        <v>6426</v>
      </c>
    </row>
    <row r="2068" spans="1:6" ht="14.25" customHeight="1" x14ac:dyDescent="0.2">
      <c r="A2068" s="35" t="s">
        <v>8366</v>
      </c>
      <c r="B2068" s="36" t="s">
        <v>8367</v>
      </c>
      <c r="C2068" s="37">
        <v>23153305</v>
      </c>
      <c r="D2068" s="38" t="s">
        <v>8366</v>
      </c>
      <c r="E2068" s="39" t="s">
        <v>6425</v>
      </c>
      <c r="F2068" s="37" t="s">
        <v>6426</v>
      </c>
    </row>
    <row r="2069" spans="1:6" ht="14.25" customHeight="1" x14ac:dyDescent="0.2">
      <c r="A2069" s="35" t="s">
        <v>8368</v>
      </c>
      <c r="B2069" s="36" t="s">
        <v>8369</v>
      </c>
      <c r="C2069" s="37">
        <v>23153306</v>
      </c>
      <c r="D2069" s="38" t="s">
        <v>8370</v>
      </c>
      <c r="E2069" s="39" t="s">
        <v>6425</v>
      </c>
      <c r="F2069" s="37" t="s">
        <v>6426</v>
      </c>
    </row>
    <row r="2070" spans="1:6" ht="14.25" customHeight="1" x14ac:dyDescent="0.2">
      <c r="A2070" s="35" t="s">
        <v>8371</v>
      </c>
      <c r="B2070" s="36" t="s">
        <v>8372</v>
      </c>
      <c r="C2070" s="37">
        <v>23153307</v>
      </c>
      <c r="D2070" s="38" t="s">
        <v>8373</v>
      </c>
      <c r="E2070" s="39" t="s">
        <v>6425</v>
      </c>
      <c r="F2070" s="37" t="s">
        <v>6426</v>
      </c>
    </row>
    <row r="2071" spans="1:6" ht="14.25" customHeight="1" x14ac:dyDescent="0.2">
      <c r="A2071" s="35" t="s">
        <v>8374</v>
      </c>
      <c r="B2071" s="36" t="s">
        <v>8375</v>
      </c>
      <c r="C2071" s="37">
        <v>23153308</v>
      </c>
      <c r="D2071" s="38" t="s">
        <v>8376</v>
      </c>
      <c r="E2071" s="39" t="s">
        <v>1956</v>
      </c>
      <c r="F2071" s="37" t="s">
        <v>6070</v>
      </c>
    </row>
    <row r="2072" spans="1:6" ht="14.25" customHeight="1" x14ac:dyDescent="0.2">
      <c r="A2072" s="35" t="s">
        <v>8377</v>
      </c>
      <c r="B2072" s="36" t="s">
        <v>8378</v>
      </c>
      <c r="C2072" s="37">
        <v>23153309</v>
      </c>
      <c r="D2072" s="38" t="s">
        <v>8377</v>
      </c>
      <c r="E2072" s="39" t="s">
        <v>1951</v>
      </c>
      <c r="F2072" s="37" t="s">
        <v>4369</v>
      </c>
    </row>
    <row r="2073" spans="1:6" ht="14.25" customHeight="1" x14ac:dyDescent="0.2">
      <c r="A2073" s="35" t="s">
        <v>8379</v>
      </c>
      <c r="B2073" s="36" t="s">
        <v>8380</v>
      </c>
      <c r="C2073" s="37">
        <v>23153310</v>
      </c>
      <c r="D2073" s="38" t="s">
        <v>8379</v>
      </c>
      <c r="E2073" s="39" t="s">
        <v>5913</v>
      </c>
      <c r="F2073" s="37" t="s">
        <v>5914</v>
      </c>
    </row>
    <row r="2074" spans="1:6" ht="14.25" customHeight="1" x14ac:dyDescent="0.2">
      <c r="A2074" s="35" t="s">
        <v>8381</v>
      </c>
      <c r="B2074" s="36" t="s">
        <v>8382</v>
      </c>
      <c r="C2074" s="37">
        <v>23153311</v>
      </c>
      <c r="D2074" s="38" t="s">
        <v>8381</v>
      </c>
      <c r="E2074" s="39" t="s">
        <v>5913</v>
      </c>
      <c r="F2074" s="37" t="s">
        <v>5914</v>
      </c>
    </row>
    <row r="2075" spans="1:6" ht="14.25" customHeight="1" x14ac:dyDescent="0.2">
      <c r="A2075" s="35" t="s">
        <v>8383</v>
      </c>
      <c r="B2075" s="36" t="s">
        <v>8384</v>
      </c>
      <c r="C2075" s="37">
        <v>23153312</v>
      </c>
      <c r="D2075" s="38" t="s">
        <v>8385</v>
      </c>
      <c r="E2075" s="39" t="s">
        <v>5913</v>
      </c>
      <c r="F2075" s="37" t="s">
        <v>5914</v>
      </c>
    </row>
    <row r="2076" spans="1:6" ht="14.25" customHeight="1" x14ac:dyDescent="0.2">
      <c r="A2076" s="35" t="s">
        <v>8386</v>
      </c>
      <c r="B2076" s="36" t="s">
        <v>8387</v>
      </c>
      <c r="C2076" s="37">
        <v>23153313</v>
      </c>
      <c r="D2076" s="38" t="s">
        <v>8388</v>
      </c>
      <c r="E2076" s="39" t="s">
        <v>1951</v>
      </c>
      <c r="F2076" s="37" t="s">
        <v>4369</v>
      </c>
    </row>
    <row r="2077" spans="1:6" ht="14.25" customHeight="1" x14ac:dyDescent="0.2">
      <c r="A2077" s="35" t="s">
        <v>8389</v>
      </c>
      <c r="B2077" s="36" t="s">
        <v>8390</v>
      </c>
      <c r="C2077" s="37">
        <v>23153401</v>
      </c>
      <c r="D2077" s="38" t="s">
        <v>8391</v>
      </c>
      <c r="E2077" s="39" t="s">
        <v>2208</v>
      </c>
      <c r="F2077" s="37" t="s">
        <v>4373</v>
      </c>
    </row>
    <row r="2078" spans="1:6" ht="14.25" customHeight="1" x14ac:dyDescent="0.2">
      <c r="A2078" s="35" t="s">
        <v>8392</v>
      </c>
      <c r="B2078" s="36" t="s">
        <v>8393</v>
      </c>
      <c r="C2078" s="37">
        <v>23153402</v>
      </c>
      <c r="D2078" s="38" t="s">
        <v>8394</v>
      </c>
      <c r="E2078" s="39" t="s">
        <v>1956</v>
      </c>
      <c r="F2078" s="37" t="s">
        <v>6070</v>
      </c>
    </row>
    <row r="2079" spans="1:6" ht="14.25" customHeight="1" x14ac:dyDescent="0.2">
      <c r="A2079" s="35" t="s">
        <v>8395</v>
      </c>
      <c r="B2079" s="36" t="s">
        <v>8396</v>
      </c>
      <c r="C2079" s="37">
        <v>23153403</v>
      </c>
      <c r="D2079" s="38" t="s">
        <v>8397</v>
      </c>
      <c r="E2079" s="39" t="s">
        <v>2208</v>
      </c>
      <c r="F2079" s="37" t="s">
        <v>4373</v>
      </c>
    </row>
    <row r="2080" spans="1:6" ht="14.25" customHeight="1" x14ac:dyDescent="0.2">
      <c r="A2080" s="35" t="s">
        <v>8398</v>
      </c>
      <c r="B2080" s="36" t="s">
        <v>8399</v>
      </c>
      <c r="C2080" s="37">
        <v>23153404</v>
      </c>
      <c r="D2080" s="38" t="s">
        <v>8400</v>
      </c>
      <c r="E2080" s="39" t="s">
        <v>2208</v>
      </c>
      <c r="F2080" s="37" t="s">
        <v>4373</v>
      </c>
    </row>
    <row r="2081" spans="1:6" ht="14.25" customHeight="1" x14ac:dyDescent="0.2">
      <c r="A2081" s="35" t="s">
        <v>8401</v>
      </c>
      <c r="B2081" s="36" t="s">
        <v>8402</v>
      </c>
      <c r="C2081" s="37">
        <v>23153405</v>
      </c>
      <c r="D2081" s="38" t="s">
        <v>8403</v>
      </c>
      <c r="E2081" s="39" t="s">
        <v>2208</v>
      </c>
      <c r="F2081" s="37" t="s">
        <v>4373</v>
      </c>
    </row>
    <row r="2082" spans="1:6" ht="14.25" customHeight="1" x14ac:dyDescent="0.2">
      <c r="A2082" s="35" t="s">
        <v>8404</v>
      </c>
      <c r="B2082" s="36" t="s">
        <v>8405</v>
      </c>
      <c r="C2082" s="37">
        <v>23153406</v>
      </c>
      <c r="D2082" s="38" t="s">
        <v>8404</v>
      </c>
      <c r="E2082" s="39" t="s">
        <v>2208</v>
      </c>
      <c r="F2082" s="37" t="s">
        <v>4373</v>
      </c>
    </row>
    <row r="2083" spans="1:6" ht="14.25" customHeight="1" x14ac:dyDescent="0.2">
      <c r="A2083" s="35" t="s">
        <v>8406</v>
      </c>
      <c r="B2083" s="36" t="s">
        <v>8407</v>
      </c>
      <c r="C2083" s="37">
        <v>23153407</v>
      </c>
      <c r="D2083" s="38" t="s">
        <v>8408</v>
      </c>
      <c r="E2083" s="39" t="s">
        <v>5913</v>
      </c>
      <c r="F2083" s="37" t="s">
        <v>5914</v>
      </c>
    </row>
    <row r="2084" spans="1:6" ht="14.25" customHeight="1" x14ac:dyDescent="0.2">
      <c r="A2084" s="35" t="s">
        <v>8409</v>
      </c>
      <c r="B2084" s="36" t="s">
        <v>8410</v>
      </c>
      <c r="C2084" s="37">
        <v>23153408</v>
      </c>
      <c r="D2084" s="38" t="s">
        <v>8411</v>
      </c>
      <c r="E2084" s="39" t="s">
        <v>2208</v>
      </c>
      <c r="F2084" s="37" t="s">
        <v>4373</v>
      </c>
    </row>
    <row r="2085" spans="1:6" ht="14.25" customHeight="1" x14ac:dyDescent="0.2">
      <c r="A2085" s="35" t="s">
        <v>8412</v>
      </c>
      <c r="B2085" s="36" t="s">
        <v>8413</v>
      </c>
      <c r="C2085" s="37">
        <v>23153409</v>
      </c>
      <c r="D2085" s="38" t="s">
        <v>8412</v>
      </c>
      <c r="E2085" s="39" t="s">
        <v>5913</v>
      </c>
      <c r="F2085" s="37" t="s">
        <v>5914</v>
      </c>
    </row>
    <row r="2086" spans="1:6" ht="14.25" customHeight="1" x14ac:dyDescent="0.2">
      <c r="A2086" s="35" t="s">
        <v>8414</v>
      </c>
      <c r="B2086" s="36" t="s">
        <v>8415</v>
      </c>
      <c r="C2086" s="37">
        <v>23153410</v>
      </c>
      <c r="D2086" s="38" t="s">
        <v>8416</v>
      </c>
      <c r="E2086" s="39" t="s">
        <v>1951</v>
      </c>
      <c r="F2086" s="37" t="s">
        <v>4369</v>
      </c>
    </row>
    <row r="2087" spans="1:6" ht="14.25" customHeight="1" x14ac:dyDescent="0.2">
      <c r="A2087" s="35" t="s">
        <v>8417</v>
      </c>
      <c r="B2087" s="36" t="s">
        <v>8418</v>
      </c>
      <c r="C2087" s="37">
        <v>23153411</v>
      </c>
      <c r="D2087" s="38" t="s">
        <v>8419</v>
      </c>
      <c r="E2087" s="39" t="s">
        <v>5913</v>
      </c>
      <c r="F2087" s="37" t="s">
        <v>5914</v>
      </c>
    </row>
    <row r="2088" spans="1:6" ht="14.25" customHeight="1" x14ac:dyDescent="0.2">
      <c r="A2088" s="35" t="s">
        <v>8420</v>
      </c>
      <c r="B2088" s="36" t="s">
        <v>8421</v>
      </c>
      <c r="C2088" s="37">
        <v>23153412</v>
      </c>
      <c r="D2088" s="38" t="s">
        <v>8422</v>
      </c>
      <c r="E2088" s="39" t="s">
        <v>5913</v>
      </c>
      <c r="F2088" s="37" t="s">
        <v>5914</v>
      </c>
    </row>
    <row r="2089" spans="1:6" ht="14.25" customHeight="1" x14ac:dyDescent="0.2">
      <c r="A2089" s="35" t="s">
        <v>8423</v>
      </c>
      <c r="B2089" s="36" t="s">
        <v>8424</v>
      </c>
      <c r="C2089" s="37">
        <v>23153413</v>
      </c>
      <c r="D2089" s="38" t="s">
        <v>8425</v>
      </c>
      <c r="E2089" s="39" t="s">
        <v>5913</v>
      </c>
      <c r="F2089" s="37" t="s">
        <v>5914</v>
      </c>
    </row>
    <row r="2090" spans="1:6" ht="14.25" customHeight="1" x14ac:dyDescent="0.2">
      <c r="A2090" s="35" t="s">
        <v>8426</v>
      </c>
      <c r="B2090" s="36" t="s">
        <v>8427</v>
      </c>
      <c r="C2090" s="37">
        <v>23153414</v>
      </c>
      <c r="D2090" s="38" t="s">
        <v>8428</v>
      </c>
      <c r="E2090" s="39" t="s">
        <v>5913</v>
      </c>
      <c r="F2090" s="37" t="s">
        <v>5914</v>
      </c>
    </row>
    <row r="2091" spans="1:6" ht="14.25" customHeight="1" x14ac:dyDescent="0.2">
      <c r="A2091" s="35" t="s">
        <v>8429</v>
      </c>
      <c r="B2091" s="36" t="s">
        <v>8430</v>
      </c>
      <c r="C2091" s="37">
        <v>23153415</v>
      </c>
      <c r="D2091" s="38" t="s">
        <v>8429</v>
      </c>
      <c r="E2091" s="39" t="s">
        <v>5913</v>
      </c>
      <c r="F2091" s="37" t="s">
        <v>5914</v>
      </c>
    </row>
    <row r="2092" spans="1:6" ht="14.25" customHeight="1" x14ac:dyDescent="0.2">
      <c r="A2092" s="35" t="s">
        <v>8431</v>
      </c>
      <c r="B2092" s="36" t="s">
        <v>8432</v>
      </c>
      <c r="C2092" s="37">
        <v>23153416</v>
      </c>
      <c r="D2092" s="38" t="s">
        <v>8433</v>
      </c>
      <c r="E2092" s="39" t="s">
        <v>1951</v>
      </c>
      <c r="F2092" s="37" t="s">
        <v>4369</v>
      </c>
    </row>
    <row r="2093" spans="1:6" ht="14.25" customHeight="1" x14ac:dyDescent="0.2">
      <c r="A2093" s="35" t="s">
        <v>8434</v>
      </c>
      <c r="B2093" s="36" t="s">
        <v>8435</v>
      </c>
      <c r="C2093" s="37">
        <v>23153417</v>
      </c>
      <c r="D2093" s="38" t="s">
        <v>8436</v>
      </c>
      <c r="E2093" s="39" t="s">
        <v>5913</v>
      </c>
      <c r="F2093" s="37" t="s">
        <v>5914</v>
      </c>
    </row>
    <row r="2094" spans="1:6" ht="14.25" customHeight="1" x14ac:dyDescent="0.2">
      <c r="A2094" s="35" t="s">
        <v>8437</v>
      </c>
      <c r="B2094" s="36" t="s">
        <v>8438</v>
      </c>
      <c r="C2094" s="37">
        <v>23153501</v>
      </c>
      <c r="D2094" s="38" t="s">
        <v>8439</v>
      </c>
      <c r="E2094" s="39" t="s">
        <v>2208</v>
      </c>
      <c r="F2094" s="37" t="s">
        <v>4373</v>
      </c>
    </row>
    <row r="2095" spans="1:6" ht="14.25" customHeight="1" x14ac:dyDescent="0.2">
      <c r="A2095" s="35" t="s">
        <v>8440</v>
      </c>
      <c r="B2095" s="36" t="s">
        <v>8441</v>
      </c>
      <c r="C2095" s="37">
        <v>23153502</v>
      </c>
      <c r="D2095" s="38" t="s">
        <v>8442</v>
      </c>
      <c r="E2095" s="39" t="s">
        <v>6621</v>
      </c>
      <c r="F2095" s="37" t="s">
        <v>6622</v>
      </c>
    </row>
    <row r="2096" spans="1:6" ht="14.25" customHeight="1" x14ac:dyDescent="0.2">
      <c r="A2096" s="35" t="s">
        <v>8443</v>
      </c>
      <c r="B2096" s="36" t="s">
        <v>8444</v>
      </c>
      <c r="C2096" s="37">
        <v>23153503</v>
      </c>
      <c r="D2096" s="38" t="s">
        <v>8445</v>
      </c>
      <c r="E2096" s="39" t="s">
        <v>2208</v>
      </c>
      <c r="F2096" s="37" t="s">
        <v>4373</v>
      </c>
    </row>
    <row r="2097" spans="1:6" ht="14.25" customHeight="1" x14ac:dyDescent="0.2">
      <c r="A2097" s="35" t="s">
        <v>8446</v>
      </c>
      <c r="B2097" s="36" t="s">
        <v>8447</v>
      </c>
      <c r="C2097" s="37">
        <v>23153504</v>
      </c>
      <c r="D2097" s="38" t="s">
        <v>8446</v>
      </c>
      <c r="E2097" s="39" t="s">
        <v>1657</v>
      </c>
      <c r="F2097" s="37" t="s">
        <v>8448</v>
      </c>
    </row>
    <row r="2098" spans="1:6" ht="14.25" customHeight="1" x14ac:dyDescent="0.2">
      <c r="A2098" s="35" t="s">
        <v>8449</v>
      </c>
      <c r="B2098" s="36" t="s">
        <v>8450</v>
      </c>
      <c r="C2098" s="37">
        <v>23153505</v>
      </c>
      <c r="D2098" s="38" t="s">
        <v>8451</v>
      </c>
      <c r="E2098" s="39" t="s">
        <v>2208</v>
      </c>
      <c r="F2098" s="37" t="s">
        <v>4373</v>
      </c>
    </row>
    <row r="2099" spans="1:6" ht="14.25" customHeight="1" x14ac:dyDescent="0.2">
      <c r="A2099" s="35" t="s">
        <v>8452</v>
      </c>
      <c r="B2099" s="36" t="s">
        <v>8453</v>
      </c>
      <c r="C2099" s="37">
        <v>23153506</v>
      </c>
      <c r="D2099" s="38" t="s">
        <v>8454</v>
      </c>
      <c r="E2099" s="39" t="s">
        <v>2208</v>
      </c>
      <c r="F2099" s="37" t="s">
        <v>4373</v>
      </c>
    </row>
    <row r="2100" spans="1:6" ht="14.25" customHeight="1" x14ac:dyDescent="0.2">
      <c r="A2100" s="35" t="s">
        <v>8455</v>
      </c>
      <c r="B2100" s="36" t="s">
        <v>8456</v>
      </c>
      <c r="C2100" s="37">
        <v>23153507</v>
      </c>
      <c r="D2100" s="38" t="s">
        <v>8457</v>
      </c>
      <c r="E2100" s="39" t="s">
        <v>6621</v>
      </c>
      <c r="F2100" s="37" t="s">
        <v>6622</v>
      </c>
    </row>
    <row r="2101" spans="1:6" ht="14.25" customHeight="1" x14ac:dyDescent="0.2">
      <c r="A2101" s="35" t="s">
        <v>8458</v>
      </c>
      <c r="B2101" s="36" t="s">
        <v>8459</v>
      </c>
      <c r="C2101" s="37">
        <v>23153508</v>
      </c>
      <c r="D2101" s="38" t="s">
        <v>8460</v>
      </c>
      <c r="E2101" s="39" t="s">
        <v>2208</v>
      </c>
      <c r="F2101" s="37" t="s">
        <v>4373</v>
      </c>
    </row>
    <row r="2102" spans="1:6" ht="14.25" customHeight="1" x14ac:dyDescent="0.2">
      <c r="A2102" s="35" t="s">
        <v>8461</v>
      </c>
      <c r="B2102" s="36" t="s">
        <v>8462</v>
      </c>
      <c r="C2102" s="37">
        <v>23161501</v>
      </c>
      <c r="D2102" s="38" t="s">
        <v>8463</v>
      </c>
      <c r="E2102" s="39" t="s">
        <v>2208</v>
      </c>
      <c r="F2102" s="37" t="s">
        <v>4373</v>
      </c>
    </row>
    <row r="2103" spans="1:6" ht="14.25" customHeight="1" x14ac:dyDescent="0.2">
      <c r="A2103" s="35" t="s">
        <v>8464</v>
      </c>
      <c r="B2103" s="36" t="s">
        <v>8465</v>
      </c>
      <c r="C2103" s="37">
        <v>23161502</v>
      </c>
      <c r="D2103" s="38" t="s">
        <v>8466</v>
      </c>
      <c r="E2103" s="39" t="s">
        <v>2208</v>
      </c>
      <c r="F2103" s="37" t="s">
        <v>4373</v>
      </c>
    </row>
    <row r="2104" spans="1:6" ht="14.25" customHeight="1" x14ac:dyDescent="0.2">
      <c r="A2104" s="35" t="s">
        <v>8467</v>
      </c>
      <c r="B2104" s="36" t="s">
        <v>8468</v>
      </c>
      <c r="C2104" s="37">
        <v>23161503</v>
      </c>
      <c r="D2104" s="38" t="s">
        <v>8469</v>
      </c>
      <c r="E2104" s="39" t="s">
        <v>2208</v>
      </c>
      <c r="F2104" s="37" t="s">
        <v>4373</v>
      </c>
    </row>
    <row r="2105" spans="1:6" ht="14.25" customHeight="1" x14ac:dyDescent="0.2">
      <c r="A2105" s="35" t="s">
        <v>8470</v>
      </c>
      <c r="B2105" s="36" t="s">
        <v>8471</v>
      </c>
      <c r="C2105" s="37">
        <v>23161506</v>
      </c>
      <c r="D2105" s="38" t="s">
        <v>8472</v>
      </c>
      <c r="E2105" s="39" t="s">
        <v>2208</v>
      </c>
      <c r="F2105" s="37" t="s">
        <v>4373</v>
      </c>
    </row>
    <row r="2106" spans="1:6" ht="14.25" customHeight="1" x14ac:dyDescent="0.2">
      <c r="A2106" s="35" t="s">
        <v>8473</v>
      </c>
      <c r="B2106" s="36" t="s">
        <v>8474</v>
      </c>
      <c r="C2106" s="37">
        <v>23161507</v>
      </c>
      <c r="D2106" s="38" t="s">
        <v>8475</v>
      </c>
      <c r="E2106" s="39" t="s">
        <v>2208</v>
      </c>
      <c r="F2106" s="37" t="s">
        <v>4373</v>
      </c>
    </row>
    <row r="2107" spans="1:6" ht="14.25" customHeight="1" x14ac:dyDescent="0.2">
      <c r="A2107" s="35" t="s">
        <v>8476</v>
      </c>
      <c r="B2107" s="36" t="s">
        <v>8477</v>
      </c>
      <c r="C2107" s="37">
        <v>23161510</v>
      </c>
      <c r="D2107" s="38" t="s">
        <v>8478</v>
      </c>
      <c r="E2107" s="39" t="s">
        <v>2208</v>
      </c>
      <c r="F2107" s="37" t="s">
        <v>4373</v>
      </c>
    </row>
    <row r="2108" spans="1:6" ht="14.25" customHeight="1" x14ac:dyDescent="0.2">
      <c r="A2108" s="35" t="s">
        <v>8479</v>
      </c>
      <c r="B2108" s="36" t="s">
        <v>8480</v>
      </c>
      <c r="C2108" s="37">
        <v>23161514</v>
      </c>
      <c r="D2108" s="38" t="s">
        <v>8481</v>
      </c>
      <c r="E2108" s="39" t="s">
        <v>2208</v>
      </c>
      <c r="F2108" s="37" t="s">
        <v>4373</v>
      </c>
    </row>
    <row r="2109" spans="1:6" ht="14.25" customHeight="1" x14ac:dyDescent="0.2">
      <c r="A2109" s="35" t="s">
        <v>8461</v>
      </c>
      <c r="B2109" s="36" t="s">
        <v>8482</v>
      </c>
      <c r="C2109" s="37">
        <v>23161601</v>
      </c>
      <c r="D2109" s="38" t="s">
        <v>8483</v>
      </c>
      <c r="E2109" s="39" t="s">
        <v>5913</v>
      </c>
      <c r="F2109" s="37" t="s">
        <v>5914</v>
      </c>
    </row>
    <row r="2110" spans="1:6" ht="14.25" customHeight="1" x14ac:dyDescent="0.2">
      <c r="A2110" s="35" t="s">
        <v>8484</v>
      </c>
      <c r="B2110" s="36" t="s">
        <v>8485</v>
      </c>
      <c r="C2110" s="37">
        <v>23161602</v>
      </c>
      <c r="D2110" s="38" t="s">
        <v>8486</v>
      </c>
      <c r="E2110" s="39" t="s">
        <v>5546</v>
      </c>
      <c r="F2110" s="37" t="s">
        <v>5547</v>
      </c>
    </row>
    <row r="2111" spans="1:6" ht="14.25" customHeight="1" x14ac:dyDescent="0.2">
      <c r="A2111" s="35" t="s">
        <v>8487</v>
      </c>
      <c r="B2111" s="36" t="s">
        <v>8488</v>
      </c>
      <c r="C2111" s="37">
        <v>23161603</v>
      </c>
      <c r="D2111" s="38" t="s">
        <v>8489</v>
      </c>
      <c r="E2111" s="39" t="s">
        <v>5913</v>
      </c>
      <c r="F2111" s="37" t="s">
        <v>5914</v>
      </c>
    </row>
    <row r="2112" spans="1:6" ht="14.25" customHeight="1" x14ac:dyDescent="0.2">
      <c r="A2112" s="35" t="s">
        <v>8490</v>
      </c>
      <c r="B2112" s="36" t="s">
        <v>8491</v>
      </c>
      <c r="C2112" s="37">
        <v>23161504</v>
      </c>
      <c r="D2112" s="38" t="s">
        <v>8492</v>
      </c>
      <c r="E2112" s="39" t="s">
        <v>5913</v>
      </c>
      <c r="F2112" s="37" t="s">
        <v>5914</v>
      </c>
    </row>
    <row r="2113" spans="1:6" ht="14.25" customHeight="1" x14ac:dyDescent="0.2">
      <c r="A2113" s="35" t="s">
        <v>8493</v>
      </c>
      <c r="B2113" s="36" t="s">
        <v>8494</v>
      </c>
      <c r="C2113" s="37">
        <v>23161605</v>
      </c>
      <c r="D2113" s="38" t="s">
        <v>8495</v>
      </c>
      <c r="E2113" s="39" t="s">
        <v>5913</v>
      </c>
      <c r="F2113" s="37" t="s">
        <v>5914</v>
      </c>
    </row>
    <row r="2114" spans="1:6" ht="14.25" customHeight="1" x14ac:dyDescent="0.2">
      <c r="A2114" s="35" t="s">
        <v>8496</v>
      </c>
      <c r="B2114" s="36" t="s">
        <v>8497</v>
      </c>
      <c r="C2114" s="37">
        <v>23161606</v>
      </c>
      <c r="D2114" s="38" t="s">
        <v>8498</v>
      </c>
      <c r="E2114" s="39" t="s">
        <v>5913</v>
      </c>
      <c r="F2114" s="37" t="s">
        <v>5914</v>
      </c>
    </row>
    <row r="2115" spans="1:6" ht="14.25" customHeight="1" x14ac:dyDescent="0.2">
      <c r="A2115" s="35" t="s">
        <v>8499</v>
      </c>
      <c r="B2115" s="36" t="s">
        <v>8500</v>
      </c>
      <c r="C2115" s="37">
        <v>23161607</v>
      </c>
      <c r="D2115" s="38" t="s">
        <v>8501</v>
      </c>
      <c r="E2115" s="39" t="s">
        <v>3254</v>
      </c>
      <c r="F2115" s="37" t="s">
        <v>3263</v>
      </c>
    </row>
    <row r="2116" spans="1:6" ht="14.25" customHeight="1" x14ac:dyDescent="0.2">
      <c r="A2116" s="35" t="s">
        <v>8502</v>
      </c>
      <c r="B2116" s="36" t="s">
        <v>8503</v>
      </c>
      <c r="C2116" s="37">
        <v>23161608</v>
      </c>
      <c r="D2116" s="38" t="s">
        <v>8504</v>
      </c>
      <c r="E2116" s="39" t="s">
        <v>5913</v>
      </c>
      <c r="F2116" s="37" t="s">
        <v>5914</v>
      </c>
    </row>
    <row r="2117" spans="1:6" ht="14.25" customHeight="1" x14ac:dyDescent="0.2">
      <c r="A2117" s="35" t="s">
        <v>8505</v>
      </c>
      <c r="B2117" s="36" t="s">
        <v>8506</v>
      </c>
      <c r="C2117" s="37">
        <v>23161508</v>
      </c>
      <c r="D2117" s="38" t="s">
        <v>8507</v>
      </c>
      <c r="E2117" s="39" t="s">
        <v>5913</v>
      </c>
      <c r="F2117" s="37" t="s">
        <v>5914</v>
      </c>
    </row>
    <row r="2118" spans="1:6" ht="14.25" customHeight="1" x14ac:dyDescent="0.2">
      <c r="A2118" s="35" t="s">
        <v>8508</v>
      </c>
      <c r="B2118" s="36" t="s">
        <v>8509</v>
      </c>
      <c r="C2118" s="37">
        <v>23161509</v>
      </c>
      <c r="D2118" s="38" t="s">
        <v>8508</v>
      </c>
      <c r="E2118" s="39" t="s">
        <v>5913</v>
      </c>
      <c r="F2118" s="37" t="s">
        <v>5914</v>
      </c>
    </row>
    <row r="2119" spans="1:6" ht="14.25" customHeight="1" x14ac:dyDescent="0.2">
      <c r="A2119" s="35" t="s">
        <v>8510</v>
      </c>
      <c r="B2119" s="36" t="s">
        <v>8511</v>
      </c>
      <c r="C2119" s="37">
        <v>23161511</v>
      </c>
      <c r="D2119" s="38" t="s">
        <v>8512</v>
      </c>
      <c r="E2119" s="39" t="s">
        <v>5913</v>
      </c>
      <c r="F2119" s="37" t="s">
        <v>5914</v>
      </c>
    </row>
    <row r="2120" spans="1:6" ht="14.25" customHeight="1" x14ac:dyDescent="0.2">
      <c r="A2120" s="35" t="s">
        <v>8513</v>
      </c>
      <c r="B2120" s="36" t="s">
        <v>8514</v>
      </c>
      <c r="C2120" s="37">
        <v>23161512</v>
      </c>
      <c r="D2120" s="38" t="s">
        <v>8515</v>
      </c>
      <c r="E2120" s="39" t="s">
        <v>5913</v>
      </c>
      <c r="F2120" s="37" t="s">
        <v>5914</v>
      </c>
    </row>
    <row r="2121" spans="1:6" ht="14.25" customHeight="1" x14ac:dyDescent="0.2">
      <c r="A2121" s="35" t="s">
        <v>8516</v>
      </c>
      <c r="B2121" s="36" t="s">
        <v>8517</v>
      </c>
      <c r="C2121" s="37">
        <v>23161513</v>
      </c>
      <c r="D2121" s="38" t="s">
        <v>8516</v>
      </c>
      <c r="E2121" s="39" t="s">
        <v>5913</v>
      </c>
      <c r="F2121" s="37" t="s">
        <v>5914</v>
      </c>
    </row>
    <row r="2122" spans="1:6" ht="14.25" customHeight="1" x14ac:dyDescent="0.2">
      <c r="A2122" s="35" t="s">
        <v>8518</v>
      </c>
      <c r="B2122" s="36" t="s">
        <v>8519</v>
      </c>
      <c r="C2122" s="37">
        <v>23161515</v>
      </c>
      <c r="D2122" s="38" t="s">
        <v>8520</v>
      </c>
      <c r="E2122" s="39" t="s">
        <v>5913</v>
      </c>
      <c r="F2122" s="37" t="s">
        <v>5914</v>
      </c>
    </row>
    <row r="2123" spans="1:6" ht="14.25" customHeight="1" x14ac:dyDescent="0.2">
      <c r="A2123" s="35" t="s">
        <v>8521</v>
      </c>
      <c r="B2123" s="36" t="s">
        <v>8522</v>
      </c>
      <c r="C2123" s="37">
        <v>23171501</v>
      </c>
      <c r="D2123" s="38" t="s">
        <v>8523</v>
      </c>
      <c r="E2123" s="39" t="s">
        <v>4398</v>
      </c>
      <c r="F2123" s="37" t="s">
        <v>4587</v>
      </c>
    </row>
    <row r="2124" spans="1:6" ht="14.25" customHeight="1" x14ac:dyDescent="0.2">
      <c r="A2124" s="35" t="s">
        <v>8524</v>
      </c>
      <c r="B2124" s="36" t="s">
        <v>8525</v>
      </c>
      <c r="C2124" s="37">
        <v>23171502</v>
      </c>
      <c r="D2124" s="38" t="s">
        <v>8526</v>
      </c>
      <c r="E2124" s="39" t="s">
        <v>3184</v>
      </c>
      <c r="F2124" s="37" t="s">
        <v>3178</v>
      </c>
    </row>
    <row r="2125" spans="1:6" ht="14.25" customHeight="1" x14ac:dyDescent="0.2">
      <c r="A2125" s="35" t="s">
        <v>8527</v>
      </c>
      <c r="B2125" s="36" t="s">
        <v>8528</v>
      </c>
      <c r="C2125" s="37">
        <v>23171504</v>
      </c>
      <c r="D2125" s="38" t="s">
        <v>8529</v>
      </c>
      <c r="E2125" s="39" t="s">
        <v>5913</v>
      </c>
      <c r="F2125" s="37" t="s">
        <v>5914</v>
      </c>
    </row>
    <row r="2126" spans="1:6" ht="14.25" customHeight="1" x14ac:dyDescent="0.2">
      <c r="A2126" s="35" t="s">
        <v>8530</v>
      </c>
      <c r="B2126" s="36" t="s">
        <v>8531</v>
      </c>
      <c r="C2126" s="37">
        <v>23171505</v>
      </c>
      <c r="D2126" s="38" t="s">
        <v>8532</v>
      </c>
      <c r="E2126" s="39" t="s">
        <v>4090</v>
      </c>
      <c r="F2126" s="37" t="s">
        <v>4091</v>
      </c>
    </row>
    <row r="2127" spans="1:6" ht="14.25" customHeight="1" x14ac:dyDescent="0.2">
      <c r="A2127" s="35" t="s">
        <v>8533</v>
      </c>
      <c r="B2127" s="36" t="s">
        <v>8534</v>
      </c>
      <c r="C2127" s="37">
        <v>23171506</v>
      </c>
      <c r="D2127" s="38" t="s">
        <v>8533</v>
      </c>
      <c r="E2127" s="39" t="s">
        <v>4090</v>
      </c>
      <c r="F2127" s="37" t="s">
        <v>4091</v>
      </c>
    </row>
    <row r="2128" spans="1:6" ht="14.25" customHeight="1" x14ac:dyDescent="0.2">
      <c r="A2128" s="35" t="s">
        <v>8535</v>
      </c>
      <c r="B2128" s="36" t="s">
        <v>8536</v>
      </c>
      <c r="C2128" s="37">
        <v>23171507</v>
      </c>
      <c r="D2128" s="38" t="s">
        <v>8537</v>
      </c>
      <c r="E2128" s="39" t="s">
        <v>5913</v>
      </c>
      <c r="F2128" s="37" t="s">
        <v>5914</v>
      </c>
    </row>
    <row r="2129" spans="1:6" ht="14.25" customHeight="1" x14ac:dyDescent="0.2">
      <c r="A2129" s="35" t="s">
        <v>8538</v>
      </c>
      <c r="B2129" s="36" t="s">
        <v>8539</v>
      </c>
      <c r="C2129" s="37">
        <v>23171508</v>
      </c>
      <c r="D2129" s="38" t="s">
        <v>8540</v>
      </c>
      <c r="E2129" s="39" t="s">
        <v>5913</v>
      </c>
      <c r="F2129" s="37" t="s">
        <v>5914</v>
      </c>
    </row>
    <row r="2130" spans="1:6" ht="14.25" customHeight="1" x14ac:dyDescent="0.2">
      <c r="A2130" s="35" t="s">
        <v>8541</v>
      </c>
      <c r="B2130" s="36" t="s">
        <v>8542</v>
      </c>
      <c r="C2130" s="37">
        <v>23171509</v>
      </c>
      <c r="D2130" s="38" t="s">
        <v>8541</v>
      </c>
      <c r="E2130" s="39" t="s">
        <v>1766</v>
      </c>
      <c r="F2130" s="37" t="s">
        <v>2917</v>
      </c>
    </row>
    <row r="2131" spans="1:6" ht="14.25" customHeight="1" x14ac:dyDescent="0.2">
      <c r="A2131" s="35" t="s">
        <v>8543</v>
      </c>
      <c r="B2131" s="36" t="s">
        <v>8544</v>
      </c>
      <c r="C2131" s="37">
        <v>23171510</v>
      </c>
      <c r="D2131" s="38" t="s">
        <v>8545</v>
      </c>
      <c r="E2131" s="39" t="s">
        <v>3718</v>
      </c>
      <c r="F2131" s="37" t="s">
        <v>5914</v>
      </c>
    </row>
    <row r="2132" spans="1:6" ht="14.25" customHeight="1" x14ac:dyDescent="0.2">
      <c r="A2132" s="35" t="s">
        <v>8546</v>
      </c>
      <c r="B2132" s="36" t="s">
        <v>8547</v>
      </c>
      <c r="C2132" s="37">
        <v>23171511</v>
      </c>
      <c r="D2132" s="38" t="s">
        <v>8548</v>
      </c>
      <c r="E2132" s="39" t="s">
        <v>6425</v>
      </c>
      <c r="F2132" s="37" t="s">
        <v>6426</v>
      </c>
    </row>
    <row r="2133" spans="1:6" ht="14.25" customHeight="1" x14ac:dyDescent="0.2">
      <c r="A2133" s="35" t="s">
        <v>8549</v>
      </c>
      <c r="B2133" s="36" t="s">
        <v>8550</v>
      </c>
      <c r="C2133" s="37">
        <v>23171512</v>
      </c>
      <c r="D2133" s="38" t="s">
        <v>8551</v>
      </c>
      <c r="E2133" s="39" t="s">
        <v>3184</v>
      </c>
      <c r="F2133" s="37" t="s">
        <v>3178</v>
      </c>
    </row>
    <row r="2134" spans="1:6" ht="14.25" customHeight="1" x14ac:dyDescent="0.2">
      <c r="A2134" s="35" t="s">
        <v>8552</v>
      </c>
      <c r="B2134" s="36" t="s">
        <v>8553</v>
      </c>
      <c r="C2134" s="37">
        <v>23171513</v>
      </c>
      <c r="D2134" s="38" t="s">
        <v>8554</v>
      </c>
      <c r="E2134" s="39" t="s">
        <v>5913</v>
      </c>
      <c r="F2134" s="37" t="s">
        <v>5914</v>
      </c>
    </row>
    <row r="2135" spans="1:6" ht="14.25" customHeight="1" x14ac:dyDescent="0.2">
      <c r="A2135" s="35" t="s">
        <v>8555</v>
      </c>
      <c r="B2135" s="36" t="s">
        <v>8556</v>
      </c>
      <c r="C2135" s="37">
        <v>23171514</v>
      </c>
      <c r="D2135" s="38" t="s">
        <v>8557</v>
      </c>
      <c r="E2135" s="39" t="s">
        <v>2223</v>
      </c>
      <c r="F2135" s="37" t="s">
        <v>6841</v>
      </c>
    </row>
    <row r="2136" spans="1:6" ht="14.25" customHeight="1" x14ac:dyDescent="0.2">
      <c r="A2136" s="35" t="s">
        <v>8558</v>
      </c>
      <c r="B2136" s="36" t="s">
        <v>8559</v>
      </c>
      <c r="C2136" s="37">
        <v>23171515</v>
      </c>
      <c r="D2136" s="38" t="s">
        <v>8560</v>
      </c>
      <c r="E2136" s="39" t="s">
        <v>3718</v>
      </c>
      <c r="F2136" s="37" t="s">
        <v>4091</v>
      </c>
    </row>
    <row r="2137" spans="1:6" ht="14.25" customHeight="1" x14ac:dyDescent="0.2">
      <c r="A2137" s="35" t="s">
        <v>8527</v>
      </c>
      <c r="B2137" s="36" t="s">
        <v>8561</v>
      </c>
      <c r="C2137" s="37">
        <v>23171517</v>
      </c>
      <c r="D2137" s="38" t="s">
        <v>8562</v>
      </c>
      <c r="E2137" s="39" t="s">
        <v>5913</v>
      </c>
      <c r="F2137" s="37" t="s">
        <v>5914</v>
      </c>
    </row>
    <row r="2138" spans="1:6" ht="14.25" customHeight="1" x14ac:dyDescent="0.2">
      <c r="A2138" s="35" t="s">
        <v>8563</v>
      </c>
      <c r="B2138" s="36" t="s">
        <v>8564</v>
      </c>
      <c r="C2138" s="37">
        <v>23171518</v>
      </c>
      <c r="D2138" s="38" t="s">
        <v>8563</v>
      </c>
      <c r="E2138" s="39" t="s">
        <v>5913</v>
      </c>
      <c r="F2138" s="37" t="s">
        <v>5914</v>
      </c>
    </row>
    <row r="2139" spans="1:6" ht="14.25" customHeight="1" x14ac:dyDescent="0.2">
      <c r="A2139" s="35" t="s">
        <v>8565</v>
      </c>
      <c r="B2139" s="36" t="s">
        <v>8566</v>
      </c>
      <c r="C2139" s="37">
        <v>23171519</v>
      </c>
      <c r="D2139" s="38" t="s">
        <v>8565</v>
      </c>
      <c r="E2139" s="39" t="s">
        <v>5913</v>
      </c>
      <c r="F2139" s="37" t="s">
        <v>5914</v>
      </c>
    </row>
    <row r="2140" spans="1:6" ht="14.25" customHeight="1" x14ac:dyDescent="0.2">
      <c r="A2140" s="35" t="s">
        <v>8567</v>
      </c>
      <c r="B2140" s="36" t="s">
        <v>8568</v>
      </c>
      <c r="C2140" s="37">
        <v>23171520</v>
      </c>
      <c r="D2140" s="38" t="s">
        <v>8567</v>
      </c>
      <c r="E2140" s="39" t="s">
        <v>5913</v>
      </c>
      <c r="F2140" s="37" t="s">
        <v>5914</v>
      </c>
    </row>
    <row r="2141" spans="1:6" ht="14.25" customHeight="1" x14ac:dyDescent="0.2">
      <c r="A2141" s="35" t="s">
        <v>8569</v>
      </c>
      <c r="B2141" s="36" t="s">
        <v>8570</v>
      </c>
      <c r="C2141" s="37">
        <v>23171521</v>
      </c>
      <c r="D2141" s="38" t="s">
        <v>8569</v>
      </c>
      <c r="E2141" s="39" t="s">
        <v>5913</v>
      </c>
      <c r="F2141" s="37" t="s">
        <v>5914</v>
      </c>
    </row>
    <row r="2142" spans="1:6" ht="14.25" customHeight="1" x14ac:dyDescent="0.2">
      <c r="A2142" s="35" t="s">
        <v>8571</v>
      </c>
      <c r="B2142" s="36" t="s">
        <v>8572</v>
      </c>
      <c r="C2142" s="37">
        <v>23171522</v>
      </c>
      <c r="D2142" s="38" t="s">
        <v>8573</v>
      </c>
      <c r="E2142" s="39" t="s">
        <v>4090</v>
      </c>
      <c r="F2142" s="37" t="s">
        <v>4091</v>
      </c>
    </row>
    <row r="2143" spans="1:6" ht="14.25" customHeight="1" x14ac:dyDescent="0.2">
      <c r="A2143" s="35" t="s">
        <v>8574</v>
      </c>
      <c r="B2143" s="36" t="s">
        <v>8575</v>
      </c>
      <c r="C2143" s="37">
        <v>23171523</v>
      </c>
      <c r="D2143" s="38" t="s">
        <v>8574</v>
      </c>
      <c r="E2143" s="39" t="s">
        <v>1951</v>
      </c>
      <c r="F2143" s="37" t="s">
        <v>4369</v>
      </c>
    </row>
    <row r="2144" spans="1:6" ht="14.25" customHeight="1" x14ac:dyDescent="0.2">
      <c r="A2144" s="35" t="s">
        <v>8576</v>
      </c>
      <c r="B2144" s="36" t="s">
        <v>8577</v>
      </c>
      <c r="C2144" s="37">
        <v>23171524</v>
      </c>
      <c r="D2144" s="38" t="s">
        <v>8576</v>
      </c>
      <c r="E2144" s="39" t="s">
        <v>1951</v>
      </c>
      <c r="F2144" s="37" t="s">
        <v>4369</v>
      </c>
    </row>
    <row r="2145" spans="1:6" ht="14.25" customHeight="1" x14ac:dyDescent="0.2">
      <c r="A2145" s="35" t="s">
        <v>8578</v>
      </c>
      <c r="B2145" s="36" t="s">
        <v>8579</v>
      </c>
      <c r="C2145" s="37">
        <v>23171525</v>
      </c>
      <c r="D2145" s="38" t="s">
        <v>8580</v>
      </c>
      <c r="E2145" s="39" t="s">
        <v>4090</v>
      </c>
      <c r="F2145" s="37" t="s">
        <v>4091</v>
      </c>
    </row>
    <row r="2146" spans="1:6" ht="14.25" customHeight="1" x14ac:dyDescent="0.2">
      <c r="A2146" s="35" t="s">
        <v>8581</v>
      </c>
      <c r="B2146" s="36" t="s">
        <v>8582</v>
      </c>
      <c r="C2146" s="37">
        <v>23171526</v>
      </c>
      <c r="D2146" s="38" t="s">
        <v>8583</v>
      </c>
      <c r="E2146" s="39" t="s">
        <v>4090</v>
      </c>
      <c r="F2146" s="37" t="s">
        <v>4091</v>
      </c>
    </row>
    <row r="2147" spans="1:6" ht="14.25" customHeight="1" x14ac:dyDescent="0.2">
      <c r="A2147" s="35" t="s">
        <v>8584</v>
      </c>
      <c r="B2147" s="36" t="s">
        <v>8585</v>
      </c>
      <c r="C2147" s="37">
        <v>23171527</v>
      </c>
      <c r="D2147" s="38" t="s">
        <v>8584</v>
      </c>
      <c r="E2147" s="39" t="s">
        <v>1951</v>
      </c>
      <c r="F2147" s="37" t="s">
        <v>4369</v>
      </c>
    </row>
    <row r="2148" spans="1:6" ht="14.25" customHeight="1" x14ac:dyDescent="0.2">
      <c r="A2148" s="35" t="s">
        <v>8586</v>
      </c>
      <c r="B2148" s="36" t="s">
        <v>8587</v>
      </c>
      <c r="C2148" s="37">
        <v>23171528</v>
      </c>
      <c r="D2148" s="38" t="s">
        <v>8588</v>
      </c>
      <c r="E2148" s="39" t="s">
        <v>1956</v>
      </c>
      <c r="F2148" s="37" t="s">
        <v>6070</v>
      </c>
    </row>
    <row r="2149" spans="1:6" ht="14.25" customHeight="1" x14ac:dyDescent="0.2">
      <c r="A2149" s="35" t="s">
        <v>8589</v>
      </c>
      <c r="B2149" s="36" t="s">
        <v>8590</v>
      </c>
      <c r="C2149" s="37">
        <v>23171529</v>
      </c>
      <c r="D2149" s="38" t="s">
        <v>8591</v>
      </c>
      <c r="E2149" s="39" t="s">
        <v>5913</v>
      </c>
      <c r="F2149" s="37" t="s">
        <v>5914</v>
      </c>
    </row>
    <row r="2150" spans="1:6" ht="14.25" customHeight="1" x14ac:dyDescent="0.2">
      <c r="A2150" s="35" t="s">
        <v>8592</v>
      </c>
      <c r="B2150" s="36" t="s">
        <v>8593</v>
      </c>
      <c r="C2150" s="37">
        <v>23171530</v>
      </c>
      <c r="D2150" s="38" t="s">
        <v>8592</v>
      </c>
      <c r="E2150" s="39" t="s">
        <v>6621</v>
      </c>
      <c r="F2150" s="37" t="s">
        <v>6622</v>
      </c>
    </row>
    <row r="2151" spans="1:6" ht="14.25" customHeight="1" x14ac:dyDescent="0.2">
      <c r="A2151" s="35" t="s">
        <v>8594</v>
      </c>
      <c r="B2151" s="36" t="s">
        <v>8595</v>
      </c>
      <c r="C2151" s="37">
        <v>23171531</v>
      </c>
      <c r="D2151" s="38" t="s">
        <v>8596</v>
      </c>
      <c r="E2151" s="39" t="s">
        <v>5913</v>
      </c>
      <c r="F2151" s="37" t="s">
        <v>5914</v>
      </c>
    </row>
    <row r="2152" spans="1:6" ht="14.25" customHeight="1" x14ac:dyDescent="0.2">
      <c r="A2152" s="35" t="s">
        <v>8597</v>
      </c>
      <c r="B2152" s="36" t="s">
        <v>8598</v>
      </c>
      <c r="C2152" s="37">
        <v>23171532</v>
      </c>
      <c r="D2152" s="38" t="s">
        <v>8599</v>
      </c>
      <c r="E2152" s="39" t="s">
        <v>2208</v>
      </c>
      <c r="F2152" s="37" t="s">
        <v>4373</v>
      </c>
    </row>
    <row r="2153" spans="1:6" ht="14.25" customHeight="1" x14ac:dyDescent="0.2">
      <c r="A2153" s="35" t="s">
        <v>8600</v>
      </c>
      <c r="B2153" s="36" t="s">
        <v>8601</v>
      </c>
      <c r="C2153" s="37">
        <v>23171533</v>
      </c>
      <c r="D2153" s="38" t="s">
        <v>8600</v>
      </c>
      <c r="E2153" s="39" t="s">
        <v>4090</v>
      </c>
      <c r="F2153" s="37" t="s">
        <v>4091</v>
      </c>
    </row>
    <row r="2154" spans="1:6" ht="14.25" customHeight="1" x14ac:dyDescent="0.2">
      <c r="A2154" s="35" t="s">
        <v>8602</v>
      </c>
      <c r="B2154" s="36" t="s">
        <v>8603</v>
      </c>
      <c r="C2154" s="37">
        <v>23171534</v>
      </c>
      <c r="D2154" s="38" t="s">
        <v>8602</v>
      </c>
      <c r="E2154" s="39" t="s">
        <v>4090</v>
      </c>
      <c r="F2154" s="37" t="s">
        <v>4091</v>
      </c>
    </row>
    <row r="2155" spans="1:6" ht="14.25" customHeight="1" x14ac:dyDescent="0.2">
      <c r="A2155" s="35" t="s">
        <v>8604</v>
      </c>
      <c r="B2155" s="36" t="s">
        <v>8605</v>
      </c>
      <c r="C2155" s="37">
        <v>23171535</v>
      </c>
      <c r="D2155" s="38" t="s">
        <v>8604</v>
      </c>
      <c r="E2155" s="39" t="s">
        <v>5913</v>
      </c>
      <c r="F2155" s="37" t="s">
        <v>5914</v>
      </c>
    </row>
    <row r="2156" spans="1:6" ht="14.25" customHeight="1" x14ac:dyDescent="0.2">
      <c r="A2156" s="35" t="s">
        <v>8606</v>
      </c>
      <c r="B2156" s="36" t="s">
        <v>8607</v>
      </c>
      <c r="C2156" s="37">
        <v>23171536</v>
      </c>
      <c r="D2156" s="38" t="s">
        <v>8608</v>
      </c>
      <c r="E2156" s="39" t="s">
        <v>5913</v>
      </c>
      <c r="F2156" s="37" t="s">
        <v>5914</v>
      </c>
    </row>
    <row r="2157" spans="1:6" ht="14.25" customHeight="1" x14ac:dyDescent="0.2">
      <c r="A2157" s="35" t="s">
        <v>8609</v>
      </c>
      <c r="B2157" s="36" t="s">
        <v>8610</v>
      </c>
      <c r="C2157" s="37">
        <v>23171537</v>
      </c>
      <c r="D2157" s="38" t="s">
        <v>8609</v>
      </c>
      <c r="E2157" s="39" t="s">
        <v>1951</v>
      </c>
      <c r="F2157" s="37" t="s">
        <v>4369</v>
      </c>
    </row>
    <row r="2158" spans="1:6" ht="14.25" customHeight="1" x14ac:dyDescent="0.2">
      <c r="A2158" s="35" t="s">
        <v>8611</v>
      </c>
      <c r="B2158" s="36" t="s">
        <v>8612</v>
      </c>
      <c r="C2158" s="37">
        <v>23171538</v>
      </c>
      <c r="D2158" s="38" t="s">
        <v>8611</v>
      </c>
      <c r="E2158" s="39" t="s">
        <v>1951</v>
      </c>
      <c r="F2158" s="37" t="s">
        <v>4369</v>
      </c>
    </row>
    <row r="2159" spans="1:6" ht="14.25" customHeight="1" x14ac:dyDescent="0.2">
      <c r="A2159" s="35" t="s">
        <v>8613</v>
      </c>
      <c r="B2159" s="36" t="s">
        <v>8614</v>
      </c>
      <c r="C2159" s="37">
        <v>23171539</v>
      </c>
      <c r="D2159" s="38" t="s">
        <v>8613</v>
      </c>
      <c r="E2159" s="39" t="s">
        <v>1951</v>
      </c>
      <c r="F2159" s="37" t="s">
        <v>4369</v>
      </c>
    </row>
    <row r="2160" spans="1:6" ht="14.25" customHeight="1" x14ac:dyDescent="0.2">
      <c r="A2160" s="35" t="s">
        <v>8615</v>
      </c>
      <c r="B2160" s="36" t="s">
        <v>8616</v>
      </c>
      <c r="C2160" s="37">
        <v>23171540</v>
      </c>
      <c r="D2160" s="38" t="s">
        <v>8615</v>
      </c>
      <c r="E2160" s="39" t="s">
        <v>5913</v>
      </c>
      <c r="F2160" s="37" t="s">
        <v>5914</v>
      </c>
    </row>
    <row r="2161" spans="1:6" ht="14.25" customHeight="1" x14ac:dyDescent="0.2">
      <c r="A2161" s="35" t="s">
        <v>8617</v>
      </c>
      <c r="B2161" s="36" t="s">
        <v>8618</v>
      </c>
      <c r="C2161" s="37">
        <v>23171541</v>
      </c>
      <c r="D2161" s="38" t="s">
        <v>8617</v>
      </c>
      <c r="E2161" s="39" t="s">
        <v>5913</v>
      </c>
      <c r="F2161" s="37" t="s">
        <v>5914</v>
      </c>
    </row>
    <row r="2162" spans="1:6" ht="14.25" customHeight="1" x14ac:dyDescent="0.2">
      <c r="A2162" s="35" t="s">
        <v>8619</v>
      </c>
      <c r="B2162" s="36" t="s">
        <v>8620</v>
      </c>
      <c r="C2162" s="37">
        <v>23171602</v>
      </c>
      <c r="D2162" s="38" t="s">
        <v>8621</v>
      </c>
      <c r="E2162" s="39" t="s">
        <v>5913</v>
      </c>
      <c r="F2162" s="37" t="s">
        <v>5914</v>
      </c>
    </row>
    <row r="2163" spans="1:6" ht="14.25" customHeight="1" x14ac:dyDescent="0.2">
      <c r="A2163" s="35" t="s">
        <v>8622</v>
      </c>
      <c r="B2163" s="36" t="s">
        <v>8623</v>
      </c>
      <c r="C2163" s="37">
        <v>23171603</v>
      </c>
      <c r="D2163" s="38" t="s">
        <v>8624</v>
      </c>
      <c r="E2163" s="39" t="s">
        <v>6425</v>
      </c>
      <c r="F2163" s="37" t="s">
        <v>5914</v>
      </c>
    </row>
    <row r="2164" spans="1:6" ht="14.25" customHeight="1" x14ac:dyDescent="0.2">
      <c r="A2164" s="35" t="s">
        <v>8625</v>
      </c>
      <c r="B2164" s="36" t="s">
        <v>8626</v>
      </c>
      <c r="C2164" s="37">
        <v>23171604</v>
      </c>
      <c r="D2164" s="38" t="s">
        <v>8627</v>
      </c>
      <c r="E2164" s="39" t="s">
        <v>6425</v>
      </c>
      <c r="F2164" s="37" t="s">
        <v>5914</v>
      </c>
    </row>
    <row r="2165" spans="1:6" ht="14.25" customHeight="1" x14ac:dyDescent="0.2">
      <c r="A2165" s="35" t="s">
        <v>8628</v>
      </c>
      <c r="B2165" s="36" t="s">
        <v>8629</v>
      </c>
      <c r="C2165" s="37">
        <v>23171605</v>
      </c>
      <c r="D2165" s="38" t="s">
        <v>8630</v>
      </c>
      <c r="E2165" s="39" t="s">
        <v>5913</v>
      </c>
      <c r="F2165" s="37" t="s">
        <v>5914</v>
      </c>
    </row>
    <row r="2166" spans="1:6" ht="14.25" customHeight="1" x14ac:dyDescent="0.2">
      <c r="A2166" s="35" t="s">
        <v>8631</v>
      </c>
      <c r="B2166" s="36" t="s">
        <v>8632</v>
      </c>
      <c r="C2166" s="37">
        <v>23171606</v>
      </c>
      <c r="D2166" s="38" t="s">
        <v>8633</v>
      </c>
      <c r="E2166" s="39" t="s">
        <v>5913</v>
      </c>
      <c r="F2166" s="37" t="s">
        <v>5914</v>
      </c>
    </row>
    <row r="2167" spans="1:6" ht="14.25" customHeight="1" x14ac:dyDescent="0.2">
      <c r="A2167" s="35" t="s">
        <v>8634</v>
      </c>
      <c r="B2167" s="36" t="s">
        <v>8635</v>
      </c>
      <c r="C2167" s="37">
        <v>23171607</v>
      </c>
      <c r="D2167" s="38" t="s">
        <v>8636</v>
      </c>
      <c r="E2167" s="39" t="s">
        <v>5913</v>
      </c>
      <c r="F2167" s="37" t="s">
        <v>5914</v>
      </c>
    </row>
    <row r="2168" spans="1:6" ht="14.25" customHeight="1" x14ac:dyDescent="0.2">
      <c r="A2168" s="35" t="s">
        <v>8637</v>
      </c>
      <c r="B2168" s="36" t="s">
        <v>8638</v>
      </c>
      <c r="C2168" s="37">
        <v>23171608</v>
      </c>
      <c r="D2168" s="38" t="s">
        <v>8639</v>
      </c>
      <c r="E2168" s="39" t="s">
        <v>5913</v>
      </c>
      <c r="F2168" s="37" t="s">
        <v>5914</v>
      </c>
    </row>
    <row r="2169" spans="1:6" ht="14.25" customHeight="1" x14ac:dyDescent="0.2">
      <c r="A2169" s="35" t="s">
        <v>8640</v>
      </c>
      <c r="B2169" s="36" t="s">
        <v>8641</v>
      </c>
      <c r="C2169" s="37">
        <v>23171609</v>
      </c>
      <c r="D2169" s="38" t="s">
        <v>8642</v>
      </c>
      <c r="E2169" s="39" t="s">
        <v>5913</v>
      </c>
      <c r="F2169" s="37" t="s">
        <v>5914</v>
      </c>
    </row>
    <row r="2170" spans="1:6" ht="14.25" customHeight="1" x14ac:dyDescent="0.2">
      <c r="A2170" s="35" t="s">
        <v>8643</v>
      </c>
      <c r="B2170" s="36" t="s">
        <v>8644</v>
      </c>
      <c r="C2170" s="37">
        <v>23171610</v>
      </c>
      <c r="D2170" s="38" t="s">
        <v>8645</v>
      </c>
      <c r="E2170" s="39" t="s">
        <v>5913</v>
      </c>
      <c r="F2170" s="37" t="s">
        <v>5914</v>
      </c>
    </row>
    <row r="2171" spans="1:6" ht="14.25" customHeight="1" x14ac:dyDescent="0.2">
      <c r="A2171" s="35" t="s">
        <v>8646</v>
      </c>
      <c r="B2171" s="36" t="s">
        <v>8647</v>
      </c>
      <c r="C2171" s="37">
        <v>23171611</v>
      </c>
      <c r="D2171" s="38" t="s">
        <v>8646</v>
      </c>
      <c r="E2171" s="39" t="s">
        <v>5913</v>
      </c>
      <c r="F2171" s="37" t="s">
        <v>5914</v>
      </c>
    </row>
    <row r="2172" spans="1:6" ht="14.25" customHeight="1" x14ac:dyDescent="0.2">
      <c r="A2172" s="35" t="s">
        <v>8648</v>
      </c>
      <c r="B2172" s="36" t="s">
        <v>8649</v>
      </c>
      <c r="C2172" s="37">
        <v>23171612</v>
      </c>
      <c r="D2172" s="38" t="s">
        <v>8648</v>
      </c>
      <c r="E2172" s="39" t="s">
        <v>5913</v>
      </c>
      <c r="F2172" s="37" t="s">
        <v>5914</v>
      </c>
    </row>
    <row r="2173" spans="1:6" ht="14.25" customHeight="1" x14ac:dyDescent="0.2">
      <c r="A2173" s="35" t="s">
        <v>8650</v>
      </c>
      <c r="B2173" s="36" t="s">
        <v>8651</v>
      </c>
      <c r="C2173" s="37">
        <v>23171613</v>
      </c>
      <c r="D2173" s="38" t="s">
        <v>8652</v>
      </c>
      <c r="E2173" s="39" t="s">
        <v>5913</v>
      </c>
      <c r="F2173" s="37" t="s">
        <v>5914</v>
      </c>
    </row>
    <row r="2174" spans="1:6" ht="14.25" customHeight="1" x14ac:dyDescent="0.2">
      <c r="A2174" s="35" t="s">
        <v>8653</v>
      </c>
      <c r="B2174" s="36" t="s">
        <v>8654</v>
      </c>
      <c r="C2174" s="37">
        <v>23171614</v>
      </c>
      <c r="D2174" s="38" t="s">
        <v>8653</v>
      </c>
      <c r="E2174" s="39" t="s">
        <v>5913</v>
      </c>
      <c r="F2174" s="37" t="s">
        <v>5914</v>
      </c>
    </row>
    <row r="2175" spans="1:6" ht="14.25" customHeight="1" x14ac:dyDescent="0.2">
      <c r="A2175" s="35" t="s">
        <v>8655</v>
      </c>
      <c r="B2175" s="36" t="s">
        <v>8656</v>
      </c>
      <c r="C2175" s="37">
        <v>23171615</v>
      </c>
      <c r="D2175" s="38" t="s">
        <v>8657</v>
      </c>
      <c r="E2175" s="39" t="s">
        <v>5913</v>
      </c>
      <c r="F2175" s="37" t="s">
        <v>5914</v>
      </c>
    </row>
    <row r="2176" spans="1:6" ht="14.25" customHeight="1" x14ac:dyDescent="0.2">
      <c r="A2176" s="35" t="s">
        <v>8658</v>
      </c>
      <c r="B2176" s="36" t="s">
        <v>8659</v>
      </c>
      <c r="C2176" s="37">
        <v>23171616</v>
      </c>
      <c r="D2176" s="38" t="s">
        <v>8658</v>
      </c>
      <c r="E2176" s="39" t="s">
        <v>5913</v>
      </c>
      <c r="F2176" s="37" t="s">
        <v>5914</v>
      </c>
    </row>
    <row r="2177" spans="1:6" ht="14.25" customHeight="1" x14ac:dyDescent="0.2">
      <c r="A2177" s="35" t="s">
        <v>8660</v>
      </c>
      <c r="B2177" s="36" t="s">
        <v>6404</v>
      </c>
      <c r="C2177" s="37">
        <v>23171617</v>
      </c>
      <c r="D2177" s="38" t="s">
        <v>8660</v>
      </c>
      <c r="E2177" s="39" t="s">
        <v>5913</v>
      </c>
      <c r="F2177" s="37" t="s">
        <v>5914</v>
      </c>
    </row>
    <row r="2178" spans="1:6" ht="14.25" customHeight="1" x14ac:dyDescent="0.2">
      <c r="A2178" s="35" t="s">
        <v>8661</v>
      </c>
      <c r="B2178" s="36" t="s">
        <v>8662</v>
      </c>
      <c r="C2178" s="37">
        <v>23171618</v>
      </c>
      <c r="D2178" s="38" t="s">
        <v>8661</v>
      </c>
      <c r="E2178" s="39" t="s">
        <v>5913</v>
      </c>
      <c r="F2178" s="37" t="s">
        <v>5914</v>
      </c>
    </row>
    <row r="2179" spans="1:6" ht="14.25" customHeight="1" x14ac:dyDescent="0.2">
      <c r="A2179" s="35" t="s">
        <v>8663</v>
      </c>
      <c r="B2179" s="36" t="s">
        <v>8664</v>
      </c>
      <c r="C2179" s="37">
        <v>23171619</v>
      </c>
      <c r="D2179" s="38" t="s">
        <v>8663</v>
      </c>
      <c r="E2179" s="39" t="s">
        <v>5913</v>
      </c>
      <c r="F2179" s="37" t="s">
        <v>5914</v>
      </c>
    </row>
    <row r="2180" spans="1:6" ht="14.25" customHeight="1" x14ac:dyDescent="0.2">
      <c r="A2180" s="35" t="s">
        <v>8665</v>
      </c>
      <c r="B2180" s="36" t="s">
        <v>8666</v>
      </c>
      <c r="C2180" s="37">
        <v>23171620</v>
      </c>
      <c r="D2180" s="38" t="s">
        <v>8665</v>
      </c>
      <c r="E2180" s="39" t="s">
        <v>5913</v>
      </c>
      <c r="F2180" s="37" t="s">
        <v>5914</v>
      </c>
    </row>
    <row r="2181" spans="1:6" ht="14.25" customHeight="1" x14ac:dyDescent="0.2">
      <c r="A2181" s="35" t="s">
        <v>8667</v>
      </c>
      <c r="B2181" s="36" t="s">
        <v>8668</v>
      </c>
      <c r="C2181" s="37">
        <v>23171621</v>
      </c>
      <c r="D2181" s="38" t="s">
        <v>8669</v>
      </c>
      <c r="E2181" s="39" t="s">
        <v>5913</v>
      </c>
      <c r="F2181" s="37" t="s">
        <v>5914</v>
      </c>
    </row>
    <row r="2182" spans="1:6" ht="14.25" customHeight="1" x14ac:dyDescent="0.2">
      <c r="A2182" s="35" t="s">
        <v>8670</v>
      </c>
      <c r="B2182" s="36" t="s">
        <v>8671</v>
      </c>
      <c r="C2182" s="37">
        <v>23171622</v>
      </c>
      <c r="D2182" s="38" t="s">
        <v>8670</v>
      </c>
      <c r="E2182" s="39" t="s">
        <v>5913</v>
      </c>
      <c r="F2182" s="37" t="s">
        <v>5914</v>
      </c>
    </row>
    <row r="2183" spans="1:6" ht="14.25" customHeight="1" x14ac:dyDescent="0.2">
      <c r="A2183" s="35" t="s">
        <v>8672</v>
      </c>
      <c r="B2183" s="36" t="s">
        <v>8673</v>
      </c>
      <c r="C2183" s="37">
        <v>23171623</v>
      </c>
      <c r="D2183" s="38" t="s">
        <v>8674</v>
      </c>
      <c r="E2183" s="39" t="s">
        <v>5913</v>
      </c>
      <c r="F2183" s="37" t="s">
        <v>5914</v>
      </c>
    </row>
    <row r="2184" spans="1:6" ht="14.25" customHeight="1" x14ac:dyDescent="0.2">
      <c r="A2184" s="35" t="s">
        <v>8675</v>
      </c>
      <c r="B2184" s="36" t="s">
        <v>8676</v>
      </c>
      <c r="C2184" s="37">
        <v>23171701</v>
      </c>
      <c r="D2184" s="38" t="s">
        <v>8675</v>
      </c>
      <c r="E2184" s="39" t="s">
        <v>5913</v>
      </c>
      <c r="F2184" s="37" t="s">
        <v>5914</v>
      </c>
    </row>
    <row r="2185" spans="1:6" ht="14.25" customHeight="1" x14ac:dyDescent="0.2">
      <c r="A2185" s="35" t="s">
        <v>8677</v>
      </c>
      <c r="B2185" s="36" t="s">
        <v>8678</v>
      </c>
      <c r="C2185" s="37">
        <v>23171702</v>
      </c>
      <c r="D2185" s="38" t="s">
        <v>8677</v>
      </c>
      <c r="E2185" s="39" t="s">
        <v>5913</v>
      </c>
      <c r="F2185" s="37" t="s">
        <v>5914</v>
      </c>
    </row>
    <row r="2186" spans="1:6" ht="14.25" customHeight="1" x14ac:dyDescent="0.2">
      <c r="A2186" s="35" t="s">
        <v>8679</v>
      </c>
      <c r="B2186" s="36" t="s">
        <v>8680</v>
      </c>
      <c r="C2186" s="37">
        <v>23171703</v>
      </c>
      <c r="D2186" s="38" t="s">
        <v>8679</v>
      </c>
      <c r="E2186" s="39" t="s">
        <v>5913</v>
      </c>
      <c r="F2186" s="37" t="s">
        <v>5914</v>
      </c>
    </row>
    <row r="2187" spans="1:6" ht="14.25" customHeight="1" x14ac:dyDescent="0.2">
      <c r="A2187" s="35" t="s">
        <v>8681</v>
      </c>
      <c r="B2187" s="36" t="s">
        <v>8682</v>
      </c>
      <c r="C2187" s="37">
        <v>23171704</v>
      </c>
      <c r="D2187" s="38" t="s">
        <v>8681</v>
      </c>
      <c r="E2187" s="39" t="s">
        <v>5913</v>
      </c>
      <c r="F2187" s="37" t="s">
        <v>5914</v>
      </c>
    </row>
    <row r="2188" spans="1:6" ht="14.25" customHeight="1" x14ac:dyDescent="0.2">
      <c r="A2188" s="35" t="s">
        <v>8683</v>
      </c>
      <c r="B2188" s="36" t="s">
        <v>8684</v>
      </c>
      <c r="C2188" s="37">
        <v>23171705</v>
      </c>
      <c r="D2188" s="38" t="s">
        <v>8683</v>
      </c>
      <c r="E2188" s="39" t="s">
        <v>5913</v>
      </c>
      <c r="F2188" s="37" t="s">
        <v>5914</v>
      </c>
    </row>
    <row r="2189" spans="1:6" ht="14.25" customHeight="1" x14ac:dyDescent="0.2">
      <c r="A2189" s="35" t="s">
        <v>8685</v>
      </c>
      <c r="B2189" s="36" t="s">
        <v>8686</v>
      </c>
      <c r="C2189" s="37">
        <v>23171706</v>
      </c>
      <c r="D2189" s="38" t="s">
        <v>8685</v>
      </c>
      <c r="E2189" s="39" t="s">
        <v>5913</v>
      </c>
      <c r="F2189" s="37" t="s">
        <v>5914</v>
      </c>
    </row>
    <row r="2190" spans="1:6" ht="14.25" customHeight="1" x14ac:dyDescent="0.2">
      <c r="A2190" s="35" t="s">
        <v>8687</v>
      </c>
      <c r="B2190" s="36" t="s">
        <v>8688</v>
      </c>
      <c r="C2190" s="37">
        <v>23171707</v>
      </c>
      <c r="D2190" s="38" t="s">
        <v>8687</v>
      </c>
      <c r="E2190" s="39" t="s">
        <v>5913</v>
      </c>
      <c r="F2190" s="37" t="s">
        <v>5914</v>
      </c>
    </row>
    <row r="2191" spans="1:6" ht="14.25" customHeight="1" x14ac:dyDescent="0.2">
      <c r="A2191" s="35" t="s">
        <v>8689</v>
      </c>
      <c r="B2191" s="36" t="s">
        <v>8690</v>
      </c>
      <c r="C2191" s="37">
        <v>23171708</v>
      </c>
      <c r="D2191" s="38" t="s">
        <v>8691</v>
      </c>
      <c r="E2191" s="39" t="s">
        <v>5913</v>
      </c>
      <c r="F2191" s="37" t="s">
        <v>5914</v>
      </c>
    </row>
    <row r="2192" spans="1:6" ht="14.25" customHeight="1" x14ac:dyDescent="0.2">
      <c r="A2192" s="35" t="s">
        <v>8692</v>
      </c>
      <c r="B2192" s="36" t="s">
        <v>8693</v>
      </c>
      <c r="C2192" s="37">
        <v>23171801</v>
      </c>
      <c r="D2192" s="38" t="s">
        <v>8692</v>
      </c>
      <c r="E2192" s="39" t="s">
        <v>5913</v>
      </c>
      <c r="F2192" s="37" t="s">
        <v>5914</v>
      </c>
    </row>
    <row r="2193" spans="1:6" ht="14.25" customHeight="1" x14ac:dyDescent="0.2">
      <c r="A2193" s="35" t="s">
        <v>8694</v>
      </c>
      <c r="B2193" s="36" t="s">
        <v>8695</v>
      </c>
      <c r="C2193" s="37">
        <v>23171802</v>
      </c>
      <c r="D2193" s="38" t="s">
        <v>8696</v>
      </c>
      <c r="E2193" s="39" t="s">
        <v>5913</v>
      </c>
      <c r="F2193" s="37" t="s">
        <v>5914</v>
      </c>
    </row>
    <row r="2194" spans="1:6" ht="14.25" customHeight="1" x14ac:dyDescent="0.2">
      <c r="A2194" s="35" t="s">
        <v>8697</v>
      </c>
      <c r="B2194" s="36" t="s">
        <v>8698</v>
      </c>
      <c r="C2194" s="37">
        <v>23171803</v>
      </c>
      <c r="D2194" s="38" t="s">
        <v>8697</v>
      </c>
      <c r="E2194" s="39" t="s">
        <v>5913</v>
      </c>
      <c r="F2194" s="37" t="s">
        <v>5914</v>
      </c>
    </row>
    <row r="2195" spans="1:6" ht="14.25" customHeight="1" x14ac:dyDescent="0.2">
      <c r="A2195" s="35" t="s">
        <v>8699</v>
      </c>
      <c r="B2195" s="36" t="s">
        <v>8635</v>
      </c>
      <c r="C2195" s="37">
        <v>23171804</v>
      </c>
      <c r="D2195" s="38" t="s">
        <v>8700</v>
      </c>
      <c r="E2195" s="39" t="s">
        <v>5913</v>
      </c>
      <c r="F2195" s="37" t="s">
        <v>5914</v>
      </c>
    </row>
    <row r="2196" spans="1:6" ht="14.25" customHeight="1" x14ac:dyDescent="0.2">
      <c r="A2196" s="35" t="s">
        <v>8701</v>
      </c>
      <c r="B2196" s="36" t="s">
        <v>8702</v>
      </c>
      <c r="C2196" s="37">
        <v>23171805</v>
      </c>
      <c r="D2196" s="38" t="s">
        <v>8701</v>
      </c>
      <c r="E2196" s="39" t="s">
        <v>5913</v>
      </c>
      <c r="F2196" s="37" t="s">
        <v>5914</v>
      </c>
    </row>
    <row r="2197" spans="1:6" ht="14.25" customHeight="1" x14ac:dyDescent="0.2">
      <c r="A2197" s="35" t="s">
        <v>8703</v>
      </c>
      <c r="B2197" s="36" t="s">
        <v>8704</v>
      </c>
      <c r="C2197" s="37">
        <v>23171806</v>
      </c>
      <c r="D2197" s="38" t="s">
        <v>8703</v>
      </c>
      <c r="E2197" s="39" t="s">
        <v>5913</v>
      </c>
      <c r="F2197" s="37" t="s">
        <v>5914</v>
      </c>
    </row>
    <row r="2198" spans="1:6" ht="14.25" customHeight="1" x14ac:dyDescent="0.2">
      <c r="A2198" s="35" t="s">
        <v>8705</v>
      </c>
      <c r="B2198" s="36" t="s">
        <v>8706</v>
      </c>
      <c r="C2198" s="37">
        <v>23171901</v>
      </c>
      <c r="D2198" s="38" t="s">
        <v>8705</v>
      </c>
      <c r="E2198" s="39" t="s">
        <v>1951</v>
      </c>
      <c r="F2198" s="37" t="s">
        <v>4369</v>
      </c>
    </row>
    <row r="2199" spans="1:6" ht="14.25" customHeight="1" x14ac:dyDescent="0.2">
      <c r="A2199" s="35" t="s">
        <v>8707</v>
      </c>
      <c r="B2199" s="36" t="s">
        <v>8708</v>
      </c>
      <c r="C2199" s="37">
        <v>23171902</v>
      </c>
      <c r="D2199" s="38" t="s">
        <v>8707</v>
      </c>
      <c r="E2199" s="39" t="s">
        <v>1951</v>
      </c>
      <c r="F2199" s="37" t="s">
        <v>4369</v>
      </c>
    </row>
    <row r="2200" spans="1:6" ht="14.25" customHeight="1" x14ac:dyDescent="0.2">
      <c r="A2200" s="35" t="s">
        <v>8709</v>
      </c>
      <c r="B2200" s="36" t="s">
        <v>8710</v>
      </c>
      <c r="C2200" s="37">
        <v>23171903</v>
      </c>
      <c r="D2200" s="38" t="s">
        <v>8709</v>
      </c>
      <c r="E2200" s="39" t="s">
        <v>1951</v>
      </c>
      <c r="F2200" s="37" t="s">
        <v>4369</v>
      </c>
    </row>
    <row r="2201" spans="1:6" ht="14.25" customHeight="1" x14ac:dyDescent="0.2">
      <c r="A2201" s="35" t="s">
        <v>8711</v>
      </c>
      <c r="B2201" s="36" t="s">
        <v>8712</v>
      </c>
      <c r="C2201" s="37">
        <v>23171904</v>
      </c>
      <c r="D2201" s="38" t="s">
        <v>8711</v>
      </c>
      <c r="E2201" s="39" t="s">
        <v>1951</v>
      </c>
      <c r="F2201" s="37" t="s">
        <v>4369</v>
      </c>
    </row>
    <row r="2202" spans="1:6" ht="14.25" customHeight="1" x14ac:dyDescent="0.2">
      <c r="A2202" s="35" t="s">
        <v>8713</v>
      </c>
      <c r="B2202" s="36" t="s">
        <v>8714</v>
      </c>
      <c r="C2202" s="37">
        <v>23171905</v>
      </c>
      <c r="D2202" s="38" t="s">
        <v>8713</v>
      </c>
      <c r="E2202" s="39" t="s">
        <v>1951</v>
      </c>
      <c r="F2202" s="37" t="s">
        <v>4369</v>
      </c>
    </row>
    <row r="2203" spans="1:6" ht="14.25" customHeight="1" x14ac:dyDescent="0.2">
      <c r="A2203" s="35" t="s">
        <v>8715</v>
      </c>
      <c r="B2203" s="36" t="s">
        <v>8716</v>
      </c>
      <c r="C2203" s="37">
        <v>23171906</v>
      </c>
      <c r="D2203" s="38" t="s">
        <v>8715</v>
      </c>
      <c r="E2203" s="39" t="s">
        <v>1951</v>
      </c>
      <c r="F2203" s="37" t="s">
        <v>4369</v>
      </c>
    </row>
    <row r="2204" spans="1:6" ht="14.25" customHeight="1" x14ac:dyDescent="0.2">
      <c r="A2204" s="35" t="s">
        <v>8717</v>
      </c>
      <c r="B2204" s="36" t="s">
        <v>8718</v>
      </c>
      <c r="C2204" s="37">
        <v>23172001</v>
      </c>
      <c r="D2204" s="38" t="s">
        <v>8719</v>
      </c>
      <c r="E2204" s="39" t="s">
        <v>1951</v>
      </c>
      <c r="F2204" s="37" t="s">
        <v>4369</v>
      </c>
    </row>
    <row r="2205" spans="1:6" ht="14.25" customHeight="1" x14ac:dyDescent="0.2">
      <c r="A2205" s="35" t="s">
        <v>8720</v>
      </c>
      <c r="B2205" s="36" t="s">
        <v>8721</v>
      </c>
      <c r="C2205" s="37">
        <v>23172002</v>
      </c>
      <c r="D2205" s="38" t="s">
        <v>8720</v>
      </c>
      <c r="E2205" s="39" t="s">
        <v>1951</v>
      </c>
      <c r="F2205" s="37" t="s">
        <v>4369</v>
      </c>
    </row>
    <row r="2206" spans="1:6" ht="14.25" customHeight="1" x14ac:dyDescent="0.2">
      <c r="A2206" s="35" t="s">
        <v>8722</v>
      </c>
      <c r="B2206" s="36" t="s">
        <v>8723</v>
      </c>
      <c r="C2206" s="37">
        <v>23172003</v>
      </c>
      <c r="D2206" s="38" t="s">
        <v>8724</v>
      </c>
      <c r="E2206" s="39" t="s">
        <v>1951</v>
      </c>
      <c r="F2206" s="37" t="s">
        <v>4369</v>
      </c>
    </row>
    <row r="2207" spans="1:6" ht="14.25" customHeight="1" x14ac:dyDescent="0.2">
      <c r="A2207" s="35" t="s">
        <v>8725</v>
      </c>
      <c r="B2207" s="36" t="s">
        <v>8726</v>
      </c>
      <c r="C2207" s="37">
        <v>23172005</v>
      </c>
      <c r="D2207" s="38" t="s">
        <v>8727</v>
      </c>
      <c r="E2207" s="39" t="s">
        <v>1951</v>
      </c>
      <c r="F2207" s="37" t="s">
        <v>4369</v>
      </c>
    </row>
    <row r="2208" spans="1:6" ht="14.25" customHeight="1" x14ac:dyDescent="0.2">
      <c r="A2208" s="35" t="s">
        <v>8728</v>
      </c>
      <c r="B2208" s="36" t="s">
        <v>8729</v>
      </c>
      <c r="C2208" s="37">
        <v>23172006</v>
      </c>
      <c r="D2208" s="38" t="s">
        <v>8728</v>
      </c>
      <c r="E2208" s="39" t="s">
        <v>1951</v>
      </c>
      <c r="F2208" s="37" t="s">
        <v>4369</v>
      </c>
    </row>
    <row r="2209" spans="1:6" ht="14.25" customHeight="1" x14ac:dyDescent="0.2">
      <c r="A2209" s="35" t="s">
        <v>8730</v>
      </c>
      <c r="B2209" s="36" t="s">
        <v>8731</v>
      </c>
      <c r="C2209" s="37">
        <v>23172007</v>
      </c>
      <c r="D2209" s="38" t="s">
        <v>8730</v>
      </c>
      <c r="E2209" s="39" t="s">
        <v>1951</v>
      </c>
      <c r="F2209" s="37" t="s">
        <v>4369</v>
      </c>
    </row>
    <row r="2210" spans="1:6" ht="14.25" customHeight="1" x14ac:dyDescent="0.2">
      <c r="A2210" s="35" t="s">
        <v>8732</v>
      </c>
      <c r="B2210" s="36" t="s">
        <v>8733</v>
      </c>
      <c r="C2210" s="37">
        <v>23172008</v>
      </c>
      <c r="D2210" s="38" t="s">
        <v>8732</v>
      </c>
      <c r="E2210" s="39" t="s">
        <v>1951</v>
      </c>
      <c r="F2210" s="37" t="s">
        <v>4369</v>
      </c>
    </row>
    <row r="2211" spans="1:6" ht="14.25" customHeight="1" x14ac:dyDescent="0.2">
      <c r="A2211" s="35" t="s">
        <v>8734</v>
      </c>
      <c r="B2211" s="36" t="s">
        <v>8735</v>
      </c>
      <c r="C2211" s="37">
        <v>23172009</v>
      </c>
      <c r="D2211" s="38" t="s">
        <v>8736</v>
      </c>
      <c r="E2211" s="39" t="s">
        <v>1951</v>
      </c>
      <c r="F2211" s="37" t="s">
        <v>4369</v>
      </c>
    </row>
    <row r="2212" spans="1:6" ht="14.25" customHeight="1" x14ac:dyDescent="0.2">
      <c r="A2212" s="35" t="s">
        <v>8737</v>
      </c>
      <c r="B2212" s="36" t="s">
        <v>8738</v>
      </c>
      <c r="C2212" s="37">
        <v>23172010</v>
      </c>
      <c r="D2212" s="38" t="s">
        <v>8739</v>
      </c>
      <c r="E2212" s="39" t="s">
        <v>1951</v>
      </c>
      <c r="F2212" s="37" t="s">
        <v>4369</v>
      </c>
    </row>
    <row r="2213" spans="1:6" ht="14.25" customHeight="1" x14ac:dyDescent="0.2">
      <c r="A2213" s="35" t="s">
        <v>8740</v>
      </c>
      <c r="B2213" s="36" t="s">
        <v>8741</v>
      </c>
      <c r="C2213" s="37">
        <v>23172011</v>
      </c>
      <c r="D2213" s="38" t="s">
        <v>8742</v>
      </c>
      <c r="E2213" s="39" t="s">
        <v>1951</v>
      </c>
      <c r="F2213" s="37" t="s">
        <v>4369</v>
      </c>
    </row>
    <row r="2214" spans="1:6" ht="14.25" customHeight="1" x14ac:dyDescent="0.2">
      <c r="A2214" s="35" t="s">
        <v>8743</v>
      </c>
      <c r="B2214" s="36" t="s">
        <v>8744</v>
      </c>
      <c r="C2214" s="37">
        <v>23172012</v>
      </c>
      <c r="D2214" s="38" t="s">
        <v>8745</v>
      </c>
      <c r="E2214" s="39" t="s">
        <v>1951</v>
      </c>
      <c r="F2214" s="37" t="s">
        <v>4369</v>
      </c>
    </row>
    <row r="2215" spans="1:6" ht="14.25" customHeight="1" x14ac:dyDescent="0.2">
      <c r="A2215" s="35" t="s">
        <v>8746</v>
      </c>
      <c r="B2215" s="36" t="s">
        <v>8747</v>
      </c>
      <c r="C2215" s="37">
        <v>23172013</v>
      </c>
      <c r="D2215" s="38" t="s">
        <v>8746</v>
      </c>
      <c r="E2215" s="39" t="s">
        <v>1951</v>
      </c>
      <c r="F2215" s="37" t="s">
        <v>4369</v>
      </c>
    </row>
    <row r="2216" spans="1:6" ht="14.25" customHeight="1" x14ac:dyDescent="0.2">
      <c r="A2216" s="35" t="s">
        <v>8748</v>
      </c>
      <c r="B2216" s="36" t="s">
        <v>8749</v>
      </c>
      <c r="C2216" s="37">
        <v>23172014</v>
      </c>
      <c r="D2216" s="38" t="s">
        <v>8750</v>
      </c>
      <c r="E2216" s="39" t="s">
        <v>1951</v>
      </c>
      <c r="F2216" s="37" t="s">
        <v>4369</v>
      </c>
    </row>
    <row r="2217" spans="1:6" ht="14.25" customHeight="1" x14ac:dyDescent="0.2">
      <c r="A2217" s="35" t="s">
        <v>8689</v>
      </c>
      <c r="B2217" s="36" t="s">
        <v>8751</v>
      </c>
      <c r="C2217" s="37">
        <v>23172015</v>
      </c>
      <c r="D2217" s="38" t="s">
        <v>8691</v>
      </c>
      <c r="E2217" s="39" t="s">
        <v>1951</v>
      </c>
      <c r="F2217" s="37" t="s">
        <v>4369</v>
      </c>
    </row>
    <row r="2218" spans="1:6" ht="14.25" customHeight="1" x14ac:dyDescent="0.2">
      <c r="A2218" s="35" t="s">
        <v>8752</v>
      </c>
      <c r="B2218" s="36" t="s">
        <v>8753</v>
      </c>
      <c r="C2218" s="37">
        <v>23181501</v>
      </c>
      <c r="D2218" s="38" t="s">
        <v>8754</v>
      </c>
      <c r="E2218" s="39" t="s">
        <v>2208</v>
      </c>
      <c r="F2218" s="37" t="s">
        <v>4373</v>
      </c>
    </row>
    <row r="2219" spans="1:6" ht="14.25" customHeight="1" x14ac:dyDescent="0.2">
      <c r="A2219" s="35" t="s">
        <v>8755</v>
      </c>
      <c r="B2219" s="36" t="s">
        <v>8756</v>
      </c>
      <c r="C2219" s="37">
        <v>23181502</v>
      </c>
      <c r="D2219" s="38" t="s">
        <v>8757</v>
      </c>
      <c r="E2219" s="39" t="s">
        <v>2208</v>
      </c>
      <c r="F2219" s="37" t="s">
        <v>4373</v>
      </c>
    </row>
    <row r="2220" spans="1:6" ht="14.25" customHeight="1" x14ac:dyDescent="0.2">
      <c r="A2220" s="35" t="s">
        <v>8758</v>
      </c>
      <c r="B2220" s="36" t="s">
        <v>8759</v>
      </c>
      <c r="C2220" s="37">
        <v>23181504</v>
      </c>
      <c r="D2220" s="38" t="s">
        <v>8760</v>
      </c>
      <c r="E2220" s="39" t="s">
        <v>2208</v>
      </c>
      <c r="F2220" s="37" t="s">
        <v>4373</v>
      </c>
    </row>
    <row r="2221" spans="1:6" ht="14.25" customHeight="1" x14ac:dyDescent="0.2">
      <c r="A2221" s="35" t="s">
        <v>8761</v>
      </c>
      <c r="B2221" s="36" t="s">
        <v>8762</v>
      </c>
      <c r="C2221" s="37">
        <v>23181505</v>
      </c>
      <c r="D2221" s="38" t="s">
        <v>8763</v>
      </c>
      <c r="E2221" s="39" t="s">
        <v>2208</v>
      </c>
      <c r="F2221" s="37" t="s">
        <v>4373</v>
      </c>
    </row>
    <row r="2222" spans="1:6" ht="14.25" customHeight="1" x14ac:dyDescent="0.2">
      <c r="A2222" s="35" t="s">
        <v>8764</v>
      </c>
      <c r="B2222" s="36" t="s">
        <v>8765</v>
      </c>
      <c r="C2222" s="37">
        <v>23181506</v>
      </c>
      <c r="D2222" s="38" t="s">
        <v>8766</v>
      </c>
      <c r="E2222" s="39" t="s">
        <v>2208</v>
      </c>
      <c r="F2222" s="37" t="s">
        <v>4373</v>
      </c>
    </row>
    <row r="2223" spans="1:6" ht="14.25" customHeight="1" x14ac:dyDescent="0.2">
      <c r="A2223" s="35" t="s">
        <v>8767</v>
      </c>
      <c r="B2223" s="36" t="s">
        <v>8768</v>
      </c>
      <c r="C2223" s="37">
        <v>23181507</v>
      </c>
      <c r="D2223" s="38" t="s">
        <v>8769</v>
      </c>
      <c r="E2223" s="39" t="s">
        <v>2208</v>
      </c>
      <c r="F2223" s="37" t="s">
        <v>4373</v>
      </c>
    </row>
    <row r="2224" spans="1:6" ht="14.25" customHeight="1" x14ac:dyDescent="0.2">
      <c r="A2224" s="35" t="s">
        <v>7883</v>
      </c>
      <c r="B2224" s="36" t="s">
        <v>8770</v>
      </c>
      <c r="C2224" s="37">
        <v>23181508</v>
      </c>
      <c r="D2224" s="38" t="s">
        <v>8771</v>
      </c>
      <c r="E2224" s="39" t="s">
        <v>2208</v>
      </c>
      <c r="F2224" s="37" t="s">
        <v>4373</v>
      </c>
    </row>
    <row r="2225" spans="1:6" ht="14.25" customHeight="1" x14ac:dyDescent="0.2">
      <c r="A2225" s="35" t="s">
        <v>8772</v>
      </c>
      <c r="B2225" s="36" t="s">
        <v>8773</v>
      </c>
      <c r="C2225" s="37">
        <v>23181509</v>
      </c>
      <c r="D2225" s="38" t="s">
        <v>8774</v>
      </c>
      <c r="E2225" s="39" t="s">
        <v>2208</v>
      </c>
      <c r="F2225" s="37" t="s">
        <v>4373</v>
      </c>
    </row>
    <row r="2226" spans="1:6" ht="14.25" customHeight="1" x14ac:dyDescent="0.2">
      <c r="A2226" s="35" t="s">
        <v>8775</v>
      </c>
      <c r="B2226" s="36" t="s">
        <v>8776</v>
      </c>
      <c r="C2226" s="37">
        <v>23181510</v>
      </c>
      <c r="D2226" s="38" t="s">
        <v>8777</v>
      </c>
      <c r="E2226" s="39" t="s">
        <v>2208</v>
      </c>
      <c r="F2226" s="37" t="s">
        <v>4373</v>
      </c>
    </row>
    <row r="2227" spans="1:6" ht="14.25" customHeight="1" x14ac:dyDescent="0.2">
      <c r="A2227" s="35" t="s">
        <v>8778</v>
      </c>
      <c r="B2227" s="36" t="s">
        <v>8779</v>
      </c>
      <c r="C2227" s="37">
        <v>23181511</v>
      </c>
      <c r="D2227" s="38" t="s">
        <v>8778</v>
      </c>
      <c r="E2227" s="39" t="s">
        <v>2208</v>
      </c>
      <c r="F2227" s="37" t="s">
        <v>4373</v>
      </c>
    </row>
    <row r="2228" spans="1:6" ht="14.25" customHeight="1" x14ac:dyDescent="0.2">
      <c r="A2228" s="35" t="s">
        <v>8780</v>
      </c>
      <c r="B2228" s="36" t="s">
        <v>8781</v>
      </c>
      <c r="C2228" s="37">
        <v>23181512</v>
      </c>
      <c r="D2228" s="38" t="s">
        <v>8782</v>
      </c>
      <c r="E2228" s="39" t="s">
        <v>2208</v>
      </c>
      <c r="F2228" s="37" t="s">
        <v>4373</v>
      </c>
    </row>
    <row r="2229" spans="1:6" ht="14.25" customHeight="1" x14ac:dyDescent="0.2">
      <c r="A2229" s="35" t="s">
        <v>8783</v>
      </c>
      <c r="B2229" s="36" t="s">
        <v>8784</v>
      </c>
      <c r="C2229" s="37">
        <v>23181513</v>
      </c>
      <c r="D2229" s="38" t="s">
        <v>8783</v>
      </c>
      <c r="E2229" s="39" t="s">
        <v>2208</v>
      </c>
      <c r="F2229" s="37" t="s">
        <v>4373</v>
      </c>
    </row>
    <row r="2230" spans="1:6" ht="14.25" customHeight="1" x14ac:dyDescent="0.2">
      <c r="A2230" s="35" t="s">
        <v>8785</v>
      </c>
      <c r="B2230" s="36" t="s">
        <v>8786</v>
      </c>
      <c r="C2230" s="37">
        <v>23181601</v>
      </c>
      <c r="D2230" s="38" t="s">
        <v>8787</v>
      </c>
      <c r="E2230" s="39" t="s">
        <v>2208</v>
      </c>
      <c r="F2230" s="37" t="s">
        <v>4373</v>
      </c>
    </row>
    <row r="2231" spans="1:6" ht="14.25" customHeight="1" x14ac:dyDescent="0.2">
      <c r="A2231" s="35" t="s">
        <v>8788</v>
      </c>
      <c r="B2231" s="36" t="s">
        <v>8789</v>
      </c>
      <c r="C2231" s="37">
        <v>23181602</v>
      </c>
      <c r="D2231" s="38" t="s">
        <v>8790</v>
      </c>
      <c r="E2231" s="39" t="s">
        <v>2208</v>
      </c>
      <c r="F2231" s="37" t="s">
        <v>4373</v>
      </c>
    </row>
    <row r="2232" spans="1:6" ht="14.25" customHeight="1" x14ac:dyDescent="0.2">
      <c r="A2232" s="35" t="s">
        <v>8791</v>
      </c>
      <c r="B2232" s="36" t="s">
        <v>8792</v>
      </c>
      <c r="C2232" s="37">
        <v>23181603</v>
      </c>
      <c r="D2232" s="38" t="s">
        <v>8793</v>
      </c>
      <c r="E2232" s="39" t="s">
        <v>2208</v>
      </c>
      <c r="F2232" s="37" t="s">
        <v>4373</v>
      </c>
    </row>
    <row r="2233" spans="1:6" ht="14.25" customHeight="1" x14ac:dyDescent="0.2">
      <c r="A2233" s="35" t="s">
        <v>8794</v>
      </c>
      <c r="B2233" s="36" t="s">
        <v>8795</v>
      </c>
      <c r="C2233" s="37">
        <v>23181604</v>
      </c>
      <c r="D2233" s="38" t="s">
        <v>8796</v>
      </c>
      <c r="E2233" s="39" t="s">
        <v>2208</v>
      </c>
      <c r="F2233" s="37" t="s">
        <v>4373</v>
      </c>
    </row>
    <row r="2234" spans="1:6" ht="14.25" customHeight="1" x14ac:dyDescent="0.2">
      <c r="A2234" s="35" t="s">
        <v>8797</v>
      </c>
      <c r="B2234" s="36" t="s">
        <v>8798</v>
      </c>
      <c r="C2234" s="37">
        <v>23181605</v>
      </c>
      <c r="D2234" s="38" t="s">
        <v>8799</v>
      </c>
      <c r="E2234" s="39" t="s">
        <v>2208</v>
      </c>
      <c r="F2234" s="37" t="s">
        <v>4373</v>
      </c>
    </row>
    <row r="2235" spans="1:6" ht="14.25" customHeight="1" x14ac:dyDescent="0.2">
      <c r="A2235" s="35" t="s">
        <v>8800</v>
      </c>
      <c r="B2235" s="36" t="s">
        <v>8801</v>
      </c>
      <c r="C2235" s="37">
        <v>23181606</v>
      </c>
      <c r="D2235" s="38" t="s">
        <v>8802</v>
      </c>
      <c r="E2235" s="39" t="s">
        <v>2208</v>
      </c>
      <c r="F2235" s="37" t="s">
        <v>4373</v>
      </c>
    </row>
    <row r="2236" spans="1:6" ht="14.25" customHeight="1" x14ac:dyDescent="0.2">
      <c r="A2236" s="35" t="s">
        <v>8803</v>
      </c>
      <c r="B2236" s="36" t="s">
        <v>8804</v>
      </c>
      <c r="C2236" s="37">
        <v>23181701</v>
      </c>
      <c r="D2236" s="38" t="s">
        <v>8805</v>
      </c>
      <c r="E2236" s="39" t="s">
        <v>2208</v>
      </c>
      <c r="F2236" s="37" t="s">
        <v>4373</v>
      </c>
    </row>
    <row r="2237" spans="1:6" ht="14.25" customHeight="1" x14ac:dyDescent="0.2">
      <c r="A2237" s="35" t="s">
        <v>8806</v>
      </c>
      <c r="B2237" s="36" t="s">
        <v>8807</v>
      </c>
      <c r="C2237" s="37">
        <v>23181702</v>
      </c>
      <c r="D2237" s="38" t="s">
        <v>8808</v>
      </c>
      <c r="E2237" s="39" t="s">
        <v>2208</v>
      </c>
      <c r="F2237" s="37" t="s">
        <v>4373</v>
      </c>
    </row>
    <row r="2238" spans="1:6" ht="14.25" customHeight="1" x14ac:dyDescent="0.2">
      <c r="A2238" s="35" t="s">
        <v>8809</v>
      </c>
      <c r="B2238" s="36" t="s">
        <v>8810</v>
      </c>
      <c r="C2238" s="37">
        <v>23181703</v>
      </c>
      <c r="D2238" s="38" t="s">
        <v>8811</v>
      </c>
      <c r="E2238" s="39" t="s">
        <v>2208</v>
      </c>
      <c r="F2238" s="37" t="s">
        <v>4373</v>
      </c>
    </row>
    <row r="2239" spans="1:6" ht="14.25" customHeight="1" x14ac:dyDescent="0.2">
      <c r="A2239" s="35" t="s">
        <v>8812</v>
      </c>
      <c r="B2239" s="36" t="s">
        <v>8813</v>
      </c>
      <c r="C2239" s="37">
        <v>23181704</v>
      </c>
      <c r="D2239" s="38" t="s">
        <v>8814</v>
      </c>
      <c r="E2239" s="39" t="s">
        <v>2208</v>
      </c>
      <c r="F2239" s="37" t="s">
        <v>4373</v>
      </c>
    </row>
    <row r="2240" spans="1:6" ht="14.25" customHeight="1" x14ac:dyDescent="0.2">
      <c r="A2240" s="35" t="s">
        <v>8815</v>
      </c>
      <c r="B2240" s="36" t="s">
        <v>8816</v>
      </c>
      <c r="C2240" s="37">
        <v>23181801</v>
      </c>
      <c r="D2240" s="38" t="s">
        <v>8817</v>
      </c>
      <c r="E2240" s="39" t="s">
        <v>2208</v>
      </c>
      <c r="F2240" s="37" t="s">
        <v>4373</v>
      </c>
    </row>
    <row r="2241" spans="1:6" ht="14.25" customHeight="1" x14ac:dyDescent="0.2">
      <c r="A2241" s="35" t="s">
        <v>8818</v>
      </c>
      <c r="B2241" s="36" t="s">
        <v>8819</v>
      </c>
      <c r="C2241" s="37">
        <v>23181802</v>
      </c>
      <c r="D2241" s="38" t="s">
        <v>8820</v>
      </c>
      <c r="E2241" s="39" t="s">
        <v>2208</v>
      </c>
      <c r="F2241" s="37" t="s">
        <v>4373</v>
      </c>
    </row>
    <row r="2242" spans="1:6" ht="14.25" customHeight="1" x14ac:dyDescent="0.2">
      <c r="A2242" s="35" t="s">
        <v>8821</v>
      </c>
      <c r="B2242" s="36" t="s">
        <v>8822</v>
      </c>
      <c r="C2242" s="37">
        <v>23181803</v>
      </c>
      <c r="D2242" s="38" t="s">
        <v>8823</v>
      </c>
      <c r="E2242" s="39" t="s">
        <v>2208</v>
      </c>
      <c r="F2242" s="37" t="s">
        <v>4373</v>
      </c>
    </row>
    <row r="2243" spans="1:6" ht="14.25" customHeight="1" x14ac:dyDescent="0.2">
      <c r="A2243" s="35" t="s">
        <v>8824</v>
      </c>
      <c r="B2243" s="36" t="s">
        <v>8825</v>
      </c>
      <c r="C2243" s="37">
        <v>23181804</v>
      </c>
      <c r="D2243" s="38" t="s">
        <v>8826</v>
      </c>
      <c r="E2243" s="39" t="s">
        <v>2208</v>
      </c>
      <c r="F2243" s="37" t="s">
        <v>4373</v>
      </c>
    </row>
    <row r="2244" spans="1:6" ht="14.25" customHeight="1" x14ac:dyDescent="0.2">
      <c r="A2244" s="35" t="s">
        <v>8827</v>
      </c>
      <c r="B2244" s="36" t="s">
        <v>8828</v>
      </c>
      <c r="C2244" s="37">
        <v>23191001</v>
      </c>
      <c r="D2244" s="38" t="s">
        <v>8829</v>
      </c>
      <c r="E2244" s="39" t="s">
        <v>5913</v>
      </c>
      <c r="F2244" s="37" t="s">
        <v>5914</v>
      </c>
    </row>
    <row r="2245" spans="1:6" ht="14.25" customHeight="1" x14ac:dyDescent="0.2">
      <c r="A2245" s="35" t="s">
        <v>8830</v>
      </c>
      <c r="B2245" s="36" t="s">
        <v>8831</v>
      </c>
      <c r="C2245" s="37">
        <v>23191002</v>
      </c>
      <c r="D2245" s="38" t="s">
        <v>8832</v>
      </c>
      <c r="E2245" s="39" t="s">
        <v>5913</v>
      </c>
      <c r="F2245" s="37" t="s">
        <v>5914</v>
      </c>
    </row>
    <row r="2246" spans="1:6" ht="14.25" customHeight="1" x14ac:dyDescent="0.2">
      <c r="A2246" s="35" t="s">
        <v>8833</v>
      </c>
      <c r="B2246" s="36" t="s">
        <v>8834</v>
      </c>
      <c r="C2246" s="37">
        <v>23191003</v>
      </c>
      <c r="D2246" s="38" t="s">
        <v>8835</v>
      </c>
      <c r="E2246" s="39" t="s">
        <v>5913</v>
      </c>
      <c r="F2246" s="37" t="s">
        <v>5914</v>
      </c>
    </row>
    <row r="2247" spans="1:6" ht="14.25" customHeight="1" x14ac:dyDescent="0.2">
      <c r="A2247" s="35" t="s">
        <v>8836</v>
      </c>
      <c r="B2247" s="36" t="s">
        <v>8837</v>
      </c>
      <c r="C2247" s="37">
        <v>23191004</v>
      </c>
      <c r="D2247" s="38" t="s">
        <v>8838</v>
      </c>
      <c r="E2247" s="39" t="s">
        <v>5913</v>
      </c>
      <c r="F2247" s="37" t="s">
        <v>5914</v>
      </c>
    </row>
    <row r="2248" spans="1:6" ht="14.25" customHeight="1" x14ac:dyDescent="0.2">
      <c r="A2248" s="35" t="s">
        <v>8839</v>
      </c>
      <c r="B2248" s="36" t="s">
        <v>8840</v>
      </c>
      <c r="C2248" s="37">
        <v>23191005</v>
      </c>
      <c r="D2248" s="38" t="s">
        <v>8841</v>
      </c>
      <c r="E2248" s="39" t="s">
        <v>5913</v>
      </c>
      <c r="F2248" s="37" t="s">
        <v>5914</v>
      </c>
    </row>
    <row r="2249" spans="1:6" ht="14.25" customHeight="1" x14ac:dyDescent="0.2">
      <c r="A2249" s="35" t="s">
        <v>8842</v>
      </c>
      <c r="B2249" s="36" t="s">
        <v>8843</v>
      </c>
      <c r="C2249" s="37">
        <v>23191101</v>
      </c>
      <c r="D2249" s="38" t="s">
        <v>8844</v>
      </c>
      <c r="E2249" s="39" t="s">
        <v>5913</v>
      </c>
      <c r="F2249" s="37" t="s">
        <v>5914</v>
      </c>
    </row>
    <row r="2250" spans="1:6" ht="14.25" customHeight="1" x14ac:dyDescent="0.2">
      <c r="A2250" s="35" t="s">
        <v>8845</v>
      </c>
      <c r="B2250" s="36" t="s">
        <v>8846</v>
      </c>
      <c r="C2250" s="37">
        <v>23191102</v>
      </c>
      <c r="D2250" s="38" t="s">
        <v>8847</v>
      </c>
      <c r="E2250" s="39" t="s">
        <v>5913</v>
      </c>
      <c r="F2250" s="37" t="s">
        <v>5914</v>
      </c>
    </row>
    <row r="2251" spans="1:6" ht="14.25" customHeight="1" x14ac:dyDescent="0.2">
      <c r="A2251" s="35" t="s">
        <v>8848</v>
      </c>
      <c r="B2251" s="36" t="s">
        <v>8849</v>
      </c>
      <c r="C2251" s="37">
        <v>23191201</v>
      </c>
      <c r="D2251" s="38" t="s">
        <v>8850</v>
      </c>
      <c r="E2251" s="39" t="s">
        <v>1951</v>
      </c>
      <c r="F2251" s="37" t="s">
        <v>4369</v>
      </c>
    </row>
    <row r="2252" spans="1:6" ht="14.25" customHeight="1" x14ac:dyDescent="0.2">
      <c r="A2252" s="35" t="s">
        <v>8851</v>
      </c>
      <c r="B2252" s="36" t="s">
        <v>8852</v>
      </c>
      <c r="C2252" s="37">
        <v>23191202</v>
      </c>
      <c r="D2252" s="38" t="s">
        <v>8853</v>
      </c>
      <c r="E2252" s="39" t="s">
        <v>1951</v>
      </c>
      <c r="F2252" s="37" t="s">
        <v>4369</v>
      </c>
    </row>
    <row r="2253" spans="1:6" ht="14.25" customHeight="1" x14ac:dyDescent="0.2">
      <c r="A2253" s="35" t="s">
        <v>8854</v>
      </c>
      <c r="B2253" s="36" t="s">
        <v>8855</v>
      </c>
      <c r="C2253" s="37">
        <v>23201001</v>
      </c>
      <c r="D2253" s="38" t="s">
        <v>8856</v>
      </c>
      <c r="E2253" s="39" t="s">
        <v>5913</v>
      </c>
      <c r="F2253" s="37" t="s">
        <v>5914</v>
      </c>
    </row>
    <row r="2254" spans="1:6" ht="14.25" customHeight="1" x14ac:dyDescent="0.2">
      <c r="A2254" s="35" t="s">
        <v>8857</v>
      </c>
      <c r="B2254" s="36" t="s">
        <v>8858</v>
      </c>
      <c r="C2254" s="37">
        <v>23201002</v>
      </c>
      <c r="D2254" s="38" t="s">
        <v>8859</v>
      </c>
      <c r="E2254" s="39" t="s">
        <v>5913</v>
      </c>
      <c r="F2254" s="37" t="s">
        <v>5914</v>
      </c>
    </row>
    <row r="2255" spans="1:6" ht="14.25" customHeight="1" x14ac:dyDescent="0.2">
      <c r="A2255" s="35" t="s">
        <v>8860</v>
      </c>
      <c r="B2255" s="36" t="s">
        <v>8861</v>
      </c>
      <c r="C2255" s="37">
        <v>23201003</v>
      </c>
      <c r="D2255" s="38" t="s">
        <v>8862</v>
      </c>
      <c r="E2255" s="39" t="s">
        <v>5913</v>
      </c>
      <c r="F2255" s="37" t="s">
        <v>5914</v>
      </c>
    </row>
    <row r="2256" spans="1:6" ht="14.25" customHeight="1" x14ac:dyDescent="0.2">
      <c r="A2256" s="35" t="s">
        <v>8863</v>
      </c>
      <c r="B2256" s="36" t="s">
        <v>8864</v>
      </c>
      <c r="C2256" s="37">
        <v>23201004</v>
      </c>
      <c r="D2256" s="38" t="s">
        <v>8865</v>
      </c>
      <c r="E2256" s="39" t="s">
        <v>5913</v>
      </c>
      <c r="F2256" s="37" t="s">
        <v>5914</v>
      </c>
    </row>
    <row r="2257" spans="1:6" ht="14.25" customHeight="1" x14ac:dyDescent="0.2">
      <c r="A2257" s="35" t="s">
        <v>8866</v>
      </c>
      <c r="B2257" s="36" t="s">
        <v>8867</v>
      </c>
      <c r="C2257" s="37">
        <v>23201005</v>
      </c>
      <c r="D2257" s="38" t="s">
        <v>8868</v>
      </c>
      <c r="E2257" s="39" t="s">
        <v>5913</v>
      </c>
      <c r="F2257" s="37" t="s">
        <v>5914</v>
      </c>
    </row>
    <row r="2258" spans="1:6" ht="14.25" customHeight="1" x14ac:dyDescent="0.2">
      <c r="A2258" s="35" t="s">
        <v>8869</v>
      </c>
      <c r="B2258" s="36" t="s">
        <v>8870</v>
      </c>
      <c r="C2258" s="37">
        <v>23201101</v>
      </c>
      <c r="D2258" s="38" t="s">
        <v>8871</v>
      </c>
      <c r="E2258" s="39" t="s">
        <v>1966</v>
      </c>
      <c r="F2258" s="37" t="s">
        <v>1969</v>
      </c>
    </row>
    <row r="2259" spans="1:6" ht="14.25" customHeight="1" x14ac:dyDescent="0.2">
      <c r="A2259" s="35" t="s">
        <v>8872</v>
      </c>
      <c r="B2259" s="36" t="s">
        <v>8873</v>
      </c>
      <c r="C2259" s="37">
        <v>23201102</v>
      </c>
      <c r="D2259" s="38" t="s">
        <v>8874</v>
      </c>
      <c r="E2259" s="39" t="s">
        <v>1966</v>
      </c>
      <c r="F2259" s="37" t="s">
        <v>1969</v>
      </c>
    </row>
    <row r="2260" spans="1:6" ht="14.25" customHeight="1" x14ac:dyDescent="0.2">
      <c r="A2260" s="35" t="s">
        <v>8875</v>
      </c>
      <c r="B2260" s="36" t="s">
        <v>8876</v>
      </c>
      <c r="C2260" s="37">
        <v>23201201</v>
      </c>
      <c r="D2260" s="38" t="s">
        <v>8877</v>
      </c>
      <c r="E2260" s="39" t="s">
        <v>5913</v>
      </c>
      <c r="F2260" s="37" t="s">
        <v>5914</v>
      </c>
    </row>
    <row r="2261" spans="1:6" ht="14.25" customHeight="1" x14ac:dyDescent="0.2">
      <c r="A2261" s="35" t="s">
        <v>8878</v>
      </c>
      <c r="B2261" s="36" t="s">
        <v>8879</v>
      </c>
      <c r="C2261" s="37">
        <v>23201202</v>
      </c>
      <c r="D2261" s="38" t="s">
        <v>8880</v>
      </c>
      <c r="E2261" s="39" t="s">
        <v>5913</v>
      </c>
      <c r="F2261" s="37" t="s">
        <v>5914</v>
      </c>
    </row>
    <row r="2262" spans="1:6" ht="14.25" customHeight="1" x14ac:dyDescent="0.2">
      <c r="A2262" s="35" t="s">
        <v>8881</v>
      </c>
      <c r="B2262" s="36" t="s">
        <v>8882</v>
      </c>
      <c r="C2262" s="37">
        <v>23211001</v>
      </c>
      <c r="D2262" s="38" t="s">
        <v>8883</v>
      </c>
      <c r="E2262" s="39" t="s">
        <v>2208</v>
      </c>
      <c r="F2262" s="37" t="s">
        <v>4373</v>
      </c>
    </row>
    <row r="2263" spans="1:6" ht="14.25" customHeight="1" x14ac:dyDescent="0.2">
      <c r="A2263" s="35" t="s">
        <v>8884</v>
      </c>
      <c r="B2263" s="36" t="s">
        <v>8885</v>
      </c>
      <c r="C2263" s="37">
        <v>23211002</v>
      </c>
      <c r="D2263" s="38" t="s">
        <v>8886</v>
      </c>
      <c r="E2263" s="39" t="s">
        <v>2208</v>
      </c>
      <c r="F2263" s="37" t="s">
        <v>4373</v>
      </c>
    </row>
    <row r="2264" spans="1:6" ht="14.25" customHeight="1" x14ac:dyDescent="0.2">
      <c r="A2264" s="35" t="s">
        <v>8887</v>
      </c>
      <c r="B2264" s="36" t="s">
        <v>8888</v>
      </c>
      <c r="C2264" s="37">
        <v>23211101</v>
      </c>
      <c r="D2264" s="38" t="s">
        <v>8889</v>
      </c>
      <c r="E2264" s="39" t="s">
        <v>2208</v>
      </c>
      <c r="F2264" s="37" t="s">
        <v>4373</v>
      </c>
    </row>
    <row r="2265" spans="1:6" ht="14.25" customHeight="1" x14ac:dyDescent="0.2">
      <c r="A2265" s="35" t="s">
        <v>8890</v>
      </c>
      <c r="B2265" s="36" t="s">
        <v>8891</v>
      </c>
      <c r="C2265" s="37">
        <v>23221001</v>
      </c>
      <c r="D2265" s="38" t="s">
        <v>8892</v>
      </c>
      <c r="E2265" s="39" t="s">
        <v>7270</v>
      </c>
      <c r="F2265" s="37" t="s">
        <v>7271</v>
      </c>
    </row>
    <row r="2266" spans="1:6" ht="14.25" customHeight="1" x14ac:dyDescent="0.2">
      <c r="A2266" s="35" t="s">
        <v>8893</v>
      </c>
      <c r="B2266" s="36" t="s">
        <v>8894</v>
      </c>
      <c r="C2266" s="37">
        <v>23221002</v>
      </c>
      <c r="D2266" s="38" t="s">
        <v>8895</v>
      </c>
      <c r="E2266" s="39" t="s">
        <v>7270</v>
      </c>
      <c r="F2266" s="37" t="s">
        <v>7271</v>
      </c>
    </row>
    <row r="2267" spans="1:6" ht="14.25" customHeight="1" x14ac:dyDescent="0.2">
      <c r="A2267" s="35" t="s">
        <v>8896</v>
      </c>
      <c r="B2267" s="36" t="s">
        <v>8897</v>
      </c>
      <c r="C2267" s="37">
        <v>23221101</v>
      </c>
      <c r="D2267" s="38" t="s">
        <v>8898</v>
      </c>
      <c r="E2267" s="39" t="s">
        <v>7270</v>
      </c>
      <c r="F2267" s="37" t="s">
        <v>7271</v>
      </c>
    </row>
    <row r="2268" spans="1:6" ht="14.25" customHeight="1" x14ac:dyDescent="0.2">
      <c r="A2268" s="35" t="s">
        <v>8899</v>
      </c>
      <c r="B2268" s="36" t="s">
        <v>8900</v>
      </c>
      <c r="C2268" s="37">
        <v>23221201</v>
      </c>
      <c r="D2268" s="38" t="s">
        <v>8901</v>
      </c>
      <c r="E2268" s="39" t="s">
        <v>7270</v>
      </c>
      <c r="F2268" s="37" t="s">
        <v>7271</v>
      </c>
    </row>
    <row r="2269" spans="1:6" ht="14.25" customHeight="1" x14ac:dyDescent="0.2">
      <c r="A2269" s="35" t="s">
        <v>8902</v>
      </c>
      <c r="B2269" s="36" t="s">
        <v>8903</v>
      </c>
      <c r="C2269" s="37">
        <v>23231001</v>
      </c>
      <c r="D2269" s="38" t="s">
        <v>8904</v>
      </c>
      <c r="E2269" s="39" t="s">
        <v>1956</v>
      </c>
      <c r="F2269" s="37" t="s">
        <v>6070</v>
      </c>
    </row>
    <row r="2270" spans="1:6" ht="14.25" customHeight="1" x14ac:dyDescent="0.2">
      <c r="A2270" s="35" t="s">
        <v>8905</v>
      </c>
      <c r="B2270" s="36" t="s">
        <v>8906</v>
      </c>
      <c r="C2270" s="37">
        <v>23231002</v>
      </c>
      <c r="D2270" s="38" t="s">
        <v>8907</v>
      </c>
      <c r="E2270" s="39" t="s">
        <v>1951</v>
      </c>
      <c r="F2270" s="37" t="s">
        <v>4369</v>
      </c>
    </row>
    <row r="2271" spans="1:6" ht="14.25" customHeight="1" x14ac:dyDescent="0.2">
      <c r="A2271" s="35" t="s">
        <v>8908</v>
      </c>
      <c r="B2271" s="36" t="s">
        <v>8909</v>
      </c>
      <c r="C2271" s="37">
        <v>23231101</v>
      </c>
      <c r="D2271" s="38" t="s">
        <v>8910</v>
      </c>
      <c r="E2271" s="39" t="s">
        <v>1951</v>
      </c>
      <c r="F2271" s="37" t="s">
        <v>4369</v>
      </c>
    </row>
    <row r="2272" spans="1:6" ht="14.25" customHeight="1" x14ac:dyDescent="0.2">
      <c r="A2272" s="35" t="s">
        <v>8911</v>
      </c>
      <c r="B2272" s="36" t="s">
        <v>8912</v>
      </c>
      <c r="C2272" s="37">
        <v>23231102</v>
      </c>
      <c r="D2272" s="38" t="s">
        <v>8913</v>
      </c>
      <c r="E2272" s="39" t="s">
        <v>1951</v>
      </c>
      <c r="F2272" s="37" t="s">
        <v>4369</v>
      </c>
    </row>
    <row r="2273" spans="1:6" ht="14.25" customHeight="1" x14ac:dyDescent="0.2">
      <c r="A2273" s="35" t="s">
        <v>8914</v>
      </c>
      <c r="B2273" s="36" t="s">
        <v>8915</v>
      </c>
      <c r="C2273" s="37">
        <v>23231201</v>
      </c>
      <c r="D2273" s="38" t="s">
        <v>8916</v>
      </c>
      <c r="E2273" s="39" t="s">
        <v>1951</v>
      </c>
      <c r="F2273" s="37" t="s">
        <v>4369</v>
      </c>
    </row>
    <row r="2274" spans="1:6" ht="14.25" customHeight="1" x14ac:dyDescent="0.2">
      <c r="A2274" s="35" t="s">
        <v>8917</v>
      </c>
      <c r="B2274" s="36" t="s">
        <v>8918</v>
      </c>
      <c r="C2274" s="37">
        <v>23231202</v>
      </c>
      <c r="D2274" s="38" t="s">
        <v>8919</v>
      </c>
      <c r="E2274" s="39" t="s">
        <v>1951</v>
      </c>
      <c r="F2274" s="37" t="s">
        <v>4369</v>
      </c>
    </row>
    <row r="2275" spans="1:6" ht="14.25" customHeight="1" x14ac:dyDescent="0.2">
      <c r="A2275" s="35" t="s">
        <v>8920</v>
      </c>
      <c r="B2275" s="36" t="s">
        <v>8921</v>
      </c>
      <c r="C2275" s="37">
        <v>23231301</v>
      </c>
      <c r="D2275" s="38" t="s">
        <v>8922</v>
      </c>
      <c r="E2275" s="39" t="s">
        <v>1951</v>
      </c>
      <c r="F2275" s="37" t="s">
        <v>4369</v>
      </c>
    </row>
    <row r="2276" spans="1:6" ht="14.25" customHeight="1" x14ac:dyDescent="0.2">
      <c r="A2276" s="35" t="s">
        <v>8923</v>
      </c>
      <c r="B2276" s="36" t="s">
        <v>8924</v>
      </c>
      <c r="C2276" s="37">
        <v>23231302</v>
      </c>
      <c r="D2276" s="38" t="s">
        <v>8925</v>
      </c>
      <c r="E2276" s="39" t="s">
        <v>1951</v>
      </c>
      <c r="F2276" s="37" t="s">
        <v>4369</v>
      </c>
    </row>
    <row r="2277" spans="1:6" ht="14.25" customHeight="1" x14ac:dyDescent="0.2">
      <c r="A2277" s="35" t="s">
        <v>8926</v>
      </c>
      <c r="B2277" s="36" t="s">
        <v>8927</v>
      </c>
      <c r="C2277" s="37">
        <v>23231401</v>
      </c>
      <c r="D2277" s="38" t="s">
        <v>8928</v>
      </c>
      <c r="E2277" s="39" t="s">
        <v>1951</v>
      </c>
      <c r="F2277" s="37" t="s">
        <v>4369</v>
      </c>
    </row>
    <row r="2278" spans="1:6" ht="14.25" customHeight="1" x14ac:dyDescent="0.2">
      <c r="A2278" s="35" t="s">
        <v>8929</v>
      </c>
      <c r="B2278" s="36" t="s">
        <v>8930</v>
      </c>
      <c r="C2278" s="37">
        <v>23231402</v>
      </c>
      <c r="D2278" s="38" t="s">
        <v>8931</v>
      </c>
      <c r="E2278" s="39" t="s">
        <v>1951</v>
      </c>
      <c r="F2278" s="37" t="s">
        <v>4369</v>
      </c>
    </row>
    <row r="2279" spans="1:6" ht="14.25" customHeight="1" x14ac:dyDescent="0.2">
      <c r="A2279" s="35" t="s">
        <v>8932</v>
      </c>
      <c r="B2279" s="36" t="s">
        <v>8933</v>
      </c>
      <c r="C2279" s="37">
        <v>23231501</v>
      </c>
      <c r="D2279" s="38" t="s">
        <v>8934</v>
      </c>
      <c r="E2279" s="39" t="s">
        <v>1951</v>
      </c>
      <c r="F2279" s="37" t="s">
        <v>4369</v>
      </c>
    </row>
    <row r="2280" spans="1:6" ht="14.25" customHeight="1" x14ac:dyDescent="0.2">
      <c r="A2280" s="35" t="s">
        <v>8935</v>
      </c>
      <c r="B2280" s="36" t="s">
        <v>8936</v>
      </c>
      <c r="C2280" s="37">
        <v>23231502</v>
      </c>
      <c r="D2280" s="38" t="s">
        <v>8937</v>
      </c>
      <c r="E2280" s="39" t="s">
        <v>1951</v>
      </c>
      <c r="F2280" s="37" t="s">
        <v>4369</v>
      </c>
    </row>
    <row r="2281" spans="1:6" ht="14.25" customHeight="1" x14ac:dyDescent="0.2">
      <c r="A2281" s="35" t="s">
        <v>8938</v>
      </c>
      <c r="B2281" s="36" t="s">
        <v>8939</v>
      </c>
      <c r="C2281" s="37">
        <v>23231601</v>
      </c>
      <c r="D2281" s="38" t="s">
        <v>8940</v>
      </c>
      <c r="E2281" s="39" t="s">
        <v>1951</v>
      </c>
      <c r="F2281" s="37" t="s">
        <v>4369</v>
      </c>
    </row>
    <row r="2282" spans="1:6" ht="14.25" customHeight="1" x14ac:dyDescent="0.2">
      <c r="A2282" s="35" t="s">
        <v>8941</v>
      </c>
      <c r="B2282" s="36" t="s">
        <v>8942</v>
      </c>
      <c r="C2282" s="37">
        <v>23231602</v>
      </c>
      <c r="D2282" s="38" t="s">
        <v>8943</v>
      </c>
      <c r="E2282" s="39" t="s">
        <v>1951</v>
      </c>
      <c r="F2282" s="37" t="s">
        <v>4369</v>
      </c>
    </row>
    <row r="2283" spans="1:6" ht="14.25" customHeight="1" x14ac:dyDescent="0.2">
      <c r="A2283" s="35" t="s">
        <v>8944</v>
      </c>
      <c r="B2283" s="36" t="s">
        <v>8945</v>
      </c>
      <c r="C2283" s="37">
        <v>23231701</v>
      </c>
      <c r="D2283" s="38" t="s">
        <v>8946</v>
      </c>
      <c r="E2283" s="39" t="s">
        <v>1951</v>
      </c>
      <c r="F2283" s="37" t="s">
        <v>4369</v>
      </c>
    </row>
    <row r="2284" spans="1:6" ht="14.25" customHeight="1" x14ac:dyDescent="0.2">
      <c r="A2284" s="35" t="s">
        <v>8947</v>
      </c>
      <c r="B2284" s="36" t="s">
        <v>8948</v>
      </c>
      <c r="C2284" s="37">
        <v>23231801</v>
      </c>
      <c r="D2284" s="38" t="s">
        <v>8949</v>
      </c>
      <c r="E2284" s="39" t="s">
        <v>1951</v>
      </c>
      <c r="F2284" s="37" t="s">
        <v>4369</v>
      </c>
    </row>
    <row r="2285" spans="1:6" ht="14.25" customHeight="1" x14ac:dyDescent="0.2">
      <c r="A2285" s="35" t="s">
        <v>8950</v>
      </c>
      <c r="B2285" s="36" t="s">
        <v>8951</v>
      </c>
      <c r="C2285" s="37">
        <v>23231901</v>
      </c>
      <c r="D2285" s="38" t="s">
        <v>8952</v>
      </c>
      <c r="E2285" s="39" t="s">
        <v>1951</v>
      </c>
      <c r="F2285" s="37" t="s">
        <v>4369</v>
      </c>
    </row>
    <row r="2286" spans="1:6" ht="14.25" customHeight="1" x14ac:dyDescent="0.2">
      <c r="A2286" s="35" t="s">
        <v>8953</v>
      </c>
      <c r="B2286" s="36" t="s">
        <v>8954</v>
      </c>
      <c r="C2286" s="37">
        <v>23231902</v>
      </c>
      <c r="D2286" s="38" t="s">
        <v>8955</v>
      </c>
      <c r="E2286" s="39" t="s">
        <v>1951</v>
      </c>
      <c r="F2286" s="37" t="s">
        <v>4369</v>
      </c>
    </row>
    <row r="2287" spans="1:6" ht="14.25" customHeight="1" x14ac:dyDescent="0.2">
      <c r="A2287" s="35" t="s">
        <v>8956</v>
      </c>
      <c r="B2287" s="36" t="s">
        <v>8957</v>
      </c>
      <c r="C2287" s="37">
        <v>23231903</v>
      </c>
      <c r="D2287" s="38" t="s">
        <v>8956</v>
      </c>
      <c r="E2287" s="39" t="s">
        <v>1951</v>
      </c>
      <c r="F2287" s="37" t="s">
        <v>4369</v>
      </c>
    </row>
    <row r="2288" spans="1:6" ht="14.25" customHeight="1" x14ac:dyDescent="0.2">
      <c r="A2288" s="35" t="s">
        <v>8958</v>
      </c>
      <c r="B2288" s="36" t="s">
        <v>8959</v>
      </c>
      <c r="C2288" s="37">
        <v>23232001</v>
      </c>
      <c r="D2288" s="38" t="s">
        <v>8960</v>
      </c>
      <c r="E2288" s="39" t="s">
        <v>1951</v>
      </c>
      <c r="F2288" s="37" t="s">
        <v>4369</v>
      </c>
    </row>
    <row r="2289" spans="1:6" ht="14.25" customHeight="1" x14ac:dyDescent="0.2">
      <c r="A2289" s="35" t="s">
        <v>8961</v>
      </c>
      <c r="B2289" s="36" t="s">
        <v>8962</v>
      </c>
      <c r="C2289" s="37">
        <v>23232101</v>
      </c>
      <c r="D2289" s="38" t="s">
        <v>8961</v>
      </c>
      <c r="E2289" s="39" t="s">
        <v>1951</v>
      </c>
      <c r="F2289" s="37" t="s">
        <v>4369</v>
      </c>
    </row>
    <row r="2290" spans="1:6" ht="14.25" customHeight="1" x14ac:dyDescent="0.2">
      <c r="A2290" s="35" t="s">
        <v>8963</v>
      </c>
      <c r="B2290" s="36" t="s">
        <v>8964</v>
      </c>
      <c r="C2290" s="37">
        <v>23232201</v>
      </c>
      <c r="D2290" s="38" t="s">
        <v>8965</v>
      </c>
      <c r="E2290" s="39" t="s">
        <v>1951</v>
      </c>
      <c r="F2290" s="37" t="s">
        <v>4369</v>
      </c>
    </row>
    <row r="2291" spans="1:6" ht="14.25" customHeight="1" x14ac:dyDescent="0.2">
      <c r="A2291" s="35" t="s">
        <v>8966</v>
      </c>
      <c r="B2291" s="36" t="s">
        <v>8967</v>
      </c>
      <c r="C2291" s="37">
        <v>24101501</v>
      </c>
      <c r="D2291" s="38" t="s">
        <v>8968</v>
      </c>
      <c r="E2291" s="39" t="s">
        <v>5974</v>
      </c>
      <c r="F2291" s="37" t="s">
        <v>5975</v>
      </c>
    </row>
    <row r="2292" spans="1:6" ht="14.25" customHeight="1" x14ac:dyDescent="0.2">
      <c r="A2292" s="35" t="s">
        <v>8969</v>
      </c>
      <c r="B2292" s="36" t="s">
        <v>8970</v>
      </c>
      <c r="C2292" s="37">
        <v>24101502</v>
      </c>
      <c r="D2292" s="38" t="s">
        <v>8971</v>
      </c>
      <c r="E2292" s="39" t="s">
        <v>5974</v>
      </c>
      <c r="F2292" s="37" t="s">
        <v>5975</v>
      </c>
    </row>
    <row r="2293" spans="1:6" ht="14.25" customHeight="1" x14ac:dyDescent="0.2">
      <c r="A2293" s="35" t="s">
        <v>8972</v>
      </c>
      <c r="B2293" s="36" t="s">
        <v>8973</v>
      </c>
      <c r="C2293" s="37">
        <v>24101503</v>
      </c>
      <c r="D2293" s="38" t="s">
        <v>8968</v>
      </c>
      <c r="E2293" s="39" t="s">
        <v>5974</v>
      </c>
      <c r="F2293" s="37" t="s">
        <v>5975</v>
      </c>
    </row>
    <row r="2294" spans="1:6" ht="14.25" customHeight="1" x14ac:dyDescent="0.2">
      <c r="A2294" s="35" t="s">
        <v>8974</v>
      </c>
      <c r="B2294" s="36" t="s">
        <v>8975</v>
      </c>
      <c r="C2294" s="37">
        <v>24101504</v>
      </c>
      <c r="D2294" s="38" t="s">
        <v>8976</v>
      </c>
      <c r="E2294" s="39" t="s">
        <v>5974</v>
      </c>
      <c r="F2294" s="37" t="s">
        <v>5975</v>
      </c>
    </row>
    <row r="2295" spans="1:6" ht="14.25" customHeight="1" x14ac:dyDescent="0.2">
      <c r="A2295" s="35" t="s">
        <v>8977</v>
      </c>
      <c r="B2295" s="36" t="s">
        <v>8978</v>
      </c>
      <c r="C2295" s="37">
        <v>24101505</v>
      </c>
      <c r="D2295" s="38" t="s">
        <v>8979</v>
      </c>
      <c r="E2295" s="39" t="s">
        <v>5974</v>
      </c>
      <c r="F2295" s="37" t="s">
        <v>5975</v>
      </c>
    </row>
    <row r="2296" spans="1:6" ht="14.25" customHeight="1" x14ac:dyDescent="0.2">
      <c r="A2296" s="35" t="s">
        <v>8980</v>
      </c>
      <c r="B2296" s="36" t="s">
        <v>8981</v>
      </c>
      <c r="C2296" s="37">
        <v>24101506</v>
      </c>
      <c r="D2296" s="38" t="s">
        <v>8982</v>
      </c>
      <c r="E2296" s="39" t="s">
        <v>5974</v>
      </c>
      <c r="F2296" s="37" t="s">
        <v>5975</v>
      </c>
    </row>
    <row r="2297" spans="1:6" ht="14.25" customHeight="1" x14ac:dyDescent="0.2">
      <c r="A2297" s="35" t="s">
        <v>8983</v>
      </c>
      <c r="B2297" s="36" t="s">
        <v>8984</v>
      </c>
      <c r="C2297" s="37">
        <v>24101507</v>
      </c>
      <c r="D2297" s="38" t="s">
        <v>8968</v>
      </c>
      <c r="E2297" s="39" t="s">
        <v>6425</v>
      </c>
      <c r="F2297" s="37" t="s">
        <v>5975</v>
      </c>
    </row>
    <row r="2298" spans="1:6" ht="14.25" customHeight="1" x14ac:dyDescent="0.2">
      <c r="A2298" s="35" t="s">
        <v>8985</v>
      </c>
      <c r="B2298" s="36" t="s">
        <v>8986</v>
      </c>
      <c r="C2298" s="37">
        <v>24101508</v>
      </c>
      <c r="D2298" s="38" t="s">
        <v>8987</v>
      </c>
      <c r="E2298" s="39" t="s">
        <v>5974</v>
      </c>
      <c r="F2298" s="37" t="s">
        <v>5975</v>
      </c>
    </row>
    <row r="2299" spans="1:6" ht="14.25" customHeight="1" x14ac:dyDescent="0.2">
      <c r="A2299" s="35" t="s">
        <v>8988</v>
      </c>
      <c r="B2299" s="36" t="s">
        <v>8989</v>
      </c>
      <c r="C2299" s="37">
        <v>24101509</v>
      </c>
      <c r="D2299" s="38" t="s">
        <v>8990</v>
      </c>
      <c r="E2299" s="39" t="s">
        <v>8991</v>
      </c>
      <c r="F2299" s="37" t="s">
        <v>8992</v>
      </c>
    </row>
    <row r="2300" spans="1:6" ht="14.25" customHeight="1" x14ac:dyDescent="0.2">
      <c r="A2300" s="35" t="s">
        <v>8993</v>
      </c>
      <c r="B2300" s="36" t="s">
        <v>8994</v>
      </c>
      <c r="C2300" s="37">
        <v>24101510</v>
      </c>
      <c r="D2300" s="38" t="s">
        <v>8995</v>
      </c>
      <c r="E2300" s="39" t="s">
        <v>2200</v>
      </c>
      <c r="F2300" s="37" t="s">
        <v>8996</v>
      </c>
    </row>
    <row r="2301" spans="1:6" ht="14.25" customHeight="1" x14ac:dyDescent="0.2">
      <c r="A2301" s="35" t="s">
        <v>8997</v>
      </c>
      <c r="B2301" s="36" t="s">
        <v>8998</v>
      </c>
      <c r="C2301" s="37">
        <v>24101511</v>
      </c>
      <c r="D2301" s="38" t="s">
        <v>8999</v>
      </c>
      <c r="E2301" s="39" t="s">
        <v>5974</v>
      </c>
      <c r="F2301" s="37" t="s">
        <v>5975</v>
      </c>
    </row>
    <row r="2302" spans="1:6" ht="14.25" customHeight="1" x14ac:dyDescent="0.2">
      <c r="A2302" s="35" t="s">
        <v>9000</v>
      </c>
      <c r="B2302" s="36" t="s">
        <v>9001</v>
      </c>
      <c r="C2302" s="37">
        <v>24101512</v>
      </c>
      <c r="D2302" s="38" t="s">
        <v>9002</v>
      </c>
      <c r="E2302" s="39" t="s">
        <v>8991</v>
      </c>
      <c r="F2302" s="37" t="s">
        <v>8992</v>
      </c>
    </row>
    <row r="2303" spans="1:6" ht="14.25" customHeight="1" x14ac:dyDescent="0.2">
      <c r="A2303" s="35" t="s">
        <v>9003</v>
      </c>
      <c r="B2303" s="36" t="s">
        <v>9004</v>
      </c>
      <c r="C2303" s="37">
        <v>24101601</v>
      </c>
      <c r="D2303" s="38" t="s">
        <v>9005</v>
      </c>
      <c r="E2303" s="39" t="s">
        <v>5956</v>
      </c>
      <c r="F2303" s="37" t="s">
        <v>5957</v>
      </c>
    </row>
    <row r="2304" spans="1:6" ht="14.25" customHeight="1" x14ac:dyDescent="0.2">
      <c r="A2304" s="35" t="s">
        <v>9006</v>
      </c>
      <c r="B2304" s="36" t="s">
        <v>9007</v>
      </c>
      <c r="C2304" s="37">
        <v>24101602</v>
      </c>
      <c r="D2304" s="38" t="s">
        <v>9008</v>
      </c>
      <c r="E2304" s="39" t="s">
        <v>5956</v>
      </c>
      <c r="F2304" s="37" t="s">
        <v>5957</v>
      </c>
    </row>
    <row r="2305" spans="1:6" ht="14.25" customHeight="1" x14ac:dyDescent="0.2">
      <c r="A2305" s="35" t="s">
        <v>9009</v>
      </c>
      <c r="B2305" s="36" t="s">
        <v>9010</v>
      </c>
      <c r="C2305" s="37">
        <v>24101603</v>
      </c>
      <c r="D2305" s="38" t="s">
        <v>9011</v>
      </c>
      <c r="E2305" s="39" t="s">
        <v>5956</v>
      </c>
      <c r="F2305" s="37" t="s">
        <v>5957</v>
      </c>
    </row>
    <row r="2306" spans="1:6" ht="14.25" customHeight="1" x14ac:dyDescent="0.2">
      <c r="A2306" s="35" t="s">
        <v>9012</v>
      </c>
      <c r="B2306" s="36" t="s">
        <v>9004</v>
      </c>
      <c r="C2306" s="37">
        <v>24101604</v>
      </c>
      <c r="D2306" s="38" t="s">
        <v>9005</v>
      </c>
      <c r="E2306" s="39" t="s">
        <v>5956</v>
      </c>
      <c r="F2306" s="37" t="s">
        <v>5957</v>
      </c>
    </row>
    <row r="2307" spans="1:6" ht="14.25" customHeight="1" x14ac:dyDescent="0.2">
      <c r="A2307" s="35" t="s">
        <v>9013</v>
      </c>
      <c r="B2307" s="36" t="s">
        <v>9014</v>
      </c>
      <c r="C2307" s="37">
        <v>24101605</v>
      </c>
      <c r="D2307" s="38" t="s">
        <v>9015</v>
      </c>
      <c r="E2307" s="39" t="s">
        <v>5956</v>
      </c>
      <c r="F2307" s="37" t="s">
        <v>5957</v>
      </c>
    </row>
    <row r="2308" spans="1:6" ht="14.25" customHeight="1" x14ac:dyDescent="0.2">
      <c r="A2308" s="35" t="s">
        <v>9016</v>
      </c>
      <c r="B2308" s="36" t="s">
        <v>9017</v>
      </c>
      <c r="C2308" s="37">
        <v>24101606</v>
      </c>
      <c r="D2308" s="38" t="s">
        <v>9018</v>
      </c>
      <c r="E2308" s="39" t="s">
        <v>5956</v>
      </c>
      <c r="F2308" s="37" t="s">
        <v>5957</v>
      </c>
    </row>
    <row r="2309" spans="1:6" ht="14.25" customHeight="1" x14ac:dyDescent="0.2">
      <c r="A2309" s="35" t="s">
        <v>9019</v>
      </c>
      <c r="B2309" s="36" t="s">
        <v>9020</v>
      </c>
      <c r="C2309" s="37">
        <v>24101608</v>
      </c>
      <c r="D2309" s="38" t="s">
        <v>9021</v>
      </c>
      <c r="E2309" s="39" t="s">
        <v>1951</v>
      </c>
      <c r="F2309" s="37" t="s">
        <v>4369</v>
      </c>
    </row>
    <row r="2310" spans="1:6" ht="14.25" customHeight="1" x14ac:dyDescent="0.2">
      <c r="A2310" s="35" t="s">
        <v>9022</v>
      </c>
      <c r="B2310" s="36" t="s">
        <v>9023</v>
      </c>
      <c r="C2310" s="37">
        <v>24101609</v>
      </c>
      <c r="D2310" s="38" t="s">
        <v>9024</v>
      </c>
      <c r="E2310" s="39" t="s">
        <v>1966</v>
      </c>
      <c r="F2310" s="37" t="s">
        <v>1969</v>
      </c>
    </row>
    <row r="2311" spans="1:6" ht="14.25" customHeight="1" x14ac:dyDescent="0.2">
      <c r="A2311" s="35" t="s">
        <v>9025</v>
      </c>
      <c r="B2311" s="36" t="s">
        <v>9026</v>
      </c>
      <c r="C2311" s="37">
        <v>24101610</v>
      </c>
      <c r="D2311" s="38" t="s">
        <v>9025</v>
      </c>
      <c r="E2311" s="39" t="s">
        <v>5956</v>
      </c>
      <c r="F2311" s="37" t="s">
        <v>5957</v>
      </c>
    </row>
    <row r="2312" spans="1:6" ht="14.25" customHeight="1" x14ac:dyDescent="0.2">
      <c r="A2312" s="35" t="s">
        <v>9027</v>
      </c>
      <c r="B2312" s="36" t="s">
        <v>9028</v>
      </c>
      <c r="C2312" s="37">
        <v>24101611</v>
      </c>
      <c r="D2312" s="38" t="s">
        <v>9029</v>
      </c>
      <c r="E2312" s="39" t="s">
        <v>5956</v>
      </c>
      <c r="F2312" s="37" t="s">
        <v>5957</v>
      </c>
    </row>
    <row r="2313" spans="1:6" ht="14.25" customHeight="1" x14ac:dyDescent="0.2">
      <c r="A2313" s="35" t="s">
        <v>9030</v>
      </c>
      <c r="B2313" s="36" t="s">
        <v>9031</v>
      </c>
      <c r="C2313" s="37">
        <v>24101612</v>
      </c>
      <c r="D2313" s="38" t="s">
        <v>9032</v>
      </c>
      <c r="E2313" s="39" t="s">
        <v>5913</v>
      </c>
      <c r="F2313" s="37" t="s">
        <v>5914</v>
      </c>
    </row>
    <row r="2314" spans="1:6" ht="14.25" customHeight="1" x14ac:dyDescent="0.2">
      <c r="A2314" s="35" t="s">
        <v>9033</v>
      </c>
      <c r="B2314" s="36" t="s">
        <v>9034</v>
      </c>
      <c r="C2314" s="37">
        <v>24101613</v>
      </c>
      <c r="D2314" s="38" t="s">
        <v>9035</v>
      </c>
      <c r="E2314" s="39" t="s">
        <v>5913</v>
      </c>
      <c r="F2314" s="37" t="s">
        <v>5914</v>
      </c>
    </row>
    <row r="2315" spans="1:6" ht="14.25" customHeight="1" x14ac:dyDescent="0.2">
      <c r="A2315" s="35" t="s">
        <v>9036</v>
      </c>
      <c r="B2315" s="36" t="s">
        <v>9037</v>
      </c>
      <c r="C2315" s="37">
        <v>24101614</v>
      </c>
      <c r="D2315" s="38" t="s">
        <v>9038</v>
      </c>
      <c r="E2315" s="39" t="s">
        <v>1966</v>
      </c>
      <c r="F2315" s="37" t="s">
        <v>1969</v>
      </c>
    </row>
    <row r="2316" spans="1:6" ht="14.25" customHeight="1" x14ac:dyDescent="0.2">
      <c r="A2316" s="35" t="s">
        <v>9039</v>
      </c>
      <c r="B2316" s="36" t="s">
        <v>9040</v>
      </c>
      <c r="C2316" s="37">
        <v>24101615</v>
      </c>
      <c r="D2316" s="38" t="s">
        <v>9041</v>
      </c>
      <c r="E2316" s="39" t="s">
        <v>5913</v>
      </c>
      <c r="F2316" s="37" t="s">
        <v>5914</v>
      </c>
    </row>
    <row r="2317" spans="1:6" ht="14.25" customHeight="1" x14ac:dyDescent="0.2">
      <c r="A2317" s="35" t="s">
        <v>9042</v>
      </c>
      <c r="B2317" s="36" t="s">
        <v>9043</v>
      </c>
      <c r="C2317" s="37">
        <v>24101616</v>
      </c>
      <c r="D2317" s="38" t="s">
        <v>9044</v>
      </c>
      <c r="E2317" s="39" t="s">
        <v>5913</v>
      </c>
      <c r="F2317" s="37" t="s">
        <v>5914</v>
      </c>
    </row>
    <row r="2318" spans="1:6" ht="14.25" customHeight="1" x14ac:dyDescent="0.2">
      <c r="A2318" s="35" t="s">
        <v>9045</v>
      </c>
      <c r="B2318" s="36" t="s">
        <v>9046</v>
      </c>
      <c r="C2318" s="37">
        <v>24101617</v>
      </c>
      <c r="D2318" s="38" t="s">
        <v>9047</v>
      </c>
      <c r="E2318" s="39" t="s">
        <v>5956</v>
      </c>
      <c r="F2318" s="37" t="s">
        <v>5957</v>
      </c>
    </row>
    <row r="2319" spans="1:6" ht="14.25" customHeight="1" x14ac:dyDescent="0.2">
      <c r="A2319" s="35" t="s">
        <v>9048</v>
      </c>
      <c r="B2319" s="36" t="s">
        <v>9049</v>
      </c>
      <c r="C2319" s="37">
        <v>24101618</v>
      </c>
      <c r="D2319" s="38" t="s">
        <v>9050</v>
      </c>
      <c r="E2319" s="39" t="s">
        <v>5956</v>
      </c>
      <c r="F2319" s="37" t="s">
        <v>5957</v>
      </c>
    </row>
    <row r="2320" spans="1:6" ht="14.25" customHeight="1" x14ac:dyDescent="0.2">
      <c r="A2320" s="35" t="s">
        <v>9051</v>
      </c>
      <c r="B2320" s="36" t="s">
        <v>9052</v>
      </c>
      <c r="C2320" s="37">
        <v>24101619</v>
      </c>
      <c r="D2320" s="38" t="s">
        <v>9051</v>
      </c>
      <c r="E2320" s="39" t="s">
        <v>5956</v>
      </c>
      <c r="F2320" s="37" t="s">
        <v>5957</v>
      </c>
    </row>
    <row r="2321" spans="1:6" ht="14.25" customHeight="1" x14ac:dyDescent="0.2">
      <c r="A2321" s="35" t="s">
        <v>9053</v>
      </c>
      <c r="B2321" s="36" t="s">
        <v>9054</v>
      </c>
      <c r="C2321" s="37">
        <v>24101620</v>
      </c>
      <c r="D2321" s="38" t="s">
        <v>9055</v>
      </c>
      <c r="E2321" s="39" t="s">
        <v>5956</v>
      </c>
      <c r="F2321" s="37" t="s">
        <v>5957</v>
      </c>
    </row>
    <row r="2322" spans="1:6" ht="14.25" customHeight="1" x14ac:dyDescent="0.2">
      <c r="A2322" s="35" t="s">
        <v>9056</v>
      </c>
      <c r="B2322" s="36" t="s">
        <v>9057</v>
      </c>
      <c r="C2322" s="37">
        <v>24101621</v>
      </c>
      <c r="D2322" s="38" t="s">
        <v>9058</v>
      </c>
      <c r="E2322" s="39" t="s">
        <v>5956</v>
      </c>
      <c r="F2322" s="37" t="s">
        <v>5957</v>
      </c>
    </row>
    <row r="2323" spans="1:6" ht="14.25" customHeight="1" x14ac:dyDescent="0.2">
      <c r="A2323" s="35" t="s">
        <v>9059</v>
      </c>
      <c r="B2323" s="36" t="s">
        <v>9060</v>
      </c>
      <c r="C2323" s="37">
        <v>24101622</v>
      </c>
      <c r="D2323" s="38" t="s">
        <v>9061</v>
      </c>
      <c r="E2323" s="39" t="s">
        <v>5956</v>
      </c>
      <c r="F2323" s="37" t="s">
        <v>5957</v>
      </c>
    </row>
    <row r="2324" spans="1:6" ht="14.25" customHeight="1" x14ac:dyDescent="0.2">
      <c r="A2324" s="35" t="s">
        <v>9062</v>
      </c>
      <c r="B2324" s="36" t="s">
        <v>9063</v>
      </c>
      <c r="C2324" s="37">
        <v>24101623</v>
      </c>
      <c r="D2324" s="38" t="s">
        <v>9064</v>
      </c>
      <c r="E2324" s="39" t="s">
        <v>5956</v>
      </c>
      <c r="F2324" s="37" t="s">
        <v>5957</v>
      </c>
    </row>
    <row r="2325" spans="1:6" ht="14.25" customHeight="1" x14ac:dyDescent="0.2">
      <c r="A2325" s="35" t="s">
        <v>9065</v>
      </c>
      <c r="B2325" s="36" t="s">
        <v>9066</v>
      </c>
      <c r="C2325" s="37">
        <v>24101624</v>
      </c>
      <c r="D2325" s="38" t="s">
        <v>9065</v>
      </c>
      <c r="E2325" s="39" t="s">
        <v>5956</v>
      </c>
      <c r="F2325" s="37" t="s">
        <v>5957</v>
      </c>
    </row>
    <row r="2326" spans="1:6" ht="14.25" customHeight="1" x14ac:dyDescent="0.2">
      <c r="A2326" s="35" t="s">
        <v>9067</v>
      </c>
      <c r="B2326" s="36" t="s">
        <v>9068</v>
      </c>
      <c r="C2326" s="37">
        <v>24101625</v>
      </c>
      <c r="D2326" s="38" t="s">
        <v>9069</v>
      </c>
      <c r="E2326" s="39" t="s">
        <v>5956</v>
      </c>
      <c r="F2326" s="37" t="s">
        <v>5957</v>
      </c>
    </row>
    <row r="2327" spans="1:6" ht="14.25" customHeight="1" x14ac:dyDescent="0.2">
      <c r="A2327" s="35" t="s">
        <v>9070</v>
      </c>
      <c r="B2327" s="36" t="s">
        <v>9071</v>
      </c>
      <c r="C2327" s="37">
        <v>24101626</v>
      </c>
      <c r="D2327" s="38" t="s">
        <v>9072</v>
      </c>
      <c r="E2327" s="39" t="s">
        <v>5956</v>
      </c>
      <c r="F2327" s="37" t="s">
        <v>5957</v>
      </c>
    </row>
    <row r="2328" spans="1:6" ht="14.25" customHeight="1" x14ac:dyDescent="0.2">
      <c r="A2328" s="35" t="s">
        <v>9073</v>
      </c>
      <c r="B2328" s="36" t="s">
        <v>9074</v>
      </c>
      <c r="C2328" s="37">
        <v>24101627</v>
      </c>
      <c r="D2328" s="38" t="s">
        <v>9075</v>
      </c>
      <c r="E2328" s="39" t="s">
        <v>1951</v>
      </c>
      <c r="F2328" s="37" t="s">
        <v>4369</v>
      </c>
    </row>
    <row r="2329" spans="1:6" ht="14.25" customHeight="1" x14ac:dyDescent="0.2">
      <c r="A2329" s="35" t="s">
        <v>9076</v>
      </c>
      <c r="B2329" s="36" t="s">
        <v>9077</v>
      </c>
      <c r="C2329" s="37">
        <v>24101628</v>
      </c>
      <c r="D2329" s="38" t="s">
        <v>9078</v>
      </c>
      <c r="E2329" s="39" t="s">
        <v>1951</v>
      </c>
      <c r="F2329" s="37" t="s">
        <v>4369</v>
      </c>
    </row>
    <row r="2330" spans="1:6" ht="14.25" customHeight="1" x14ac:dyDescent="0.2">
      <c r="A2330" s="35" t="s">
        <v>9079</v>
      </c>
      <c r="B2330" s="36" t="s">
        <v>9080</v>
      </c>
      <c r="C2330" s="37">
        <v>24101629</v>
      </c>
      <c r="D2330" s="38" t="s">
        <v>9081</v>
      </c>
      <c r="E2330" s="39" t="s">
        <v>1956</v>
      </c>
      <c r="F2330" s="37" t="s">
        <v>6070</v>
      </c>
    </row>
    <row r="2331" spans="1:6" ht="14.25" customHeight="1" x14ac:dyDescent="0.2">
      <c r="A2331" s="35" t="s">
        <v>9082</v>
      </c>
      <c r="B2331" s="36" t="s">
        <v>9083</v>
      </c>
      <c r="C2331" s="37">
        <v>24101630</v>
      </c>
      <c r="D2331" s="38" t="s">
        <v>9084</v>
      </c>
      <c r="E2331" s="39" t="s">
        <v>5956</v>
      </c>
      <c r="F2331" s="37" t="s">
        <v>5957</v>
      </c>
    </row>
    <row r="2332" spans="1:6" ht="14.25" customHeight="1" x14ac:dyDescent="0.2">
      <c r="A2332" s="35" t="s">
        <v>9085</v>
      </c>
      <c r="B2332" s="36" t="s">
        <v>9086</v>
      </c>
      <c r="C2332" s="37">
        <v>24101631</v>
      </c>
      <c r="D2332" s="38" t="s">
        <v>9087</v>
      </c>
      <c r="E2332" s="39" t="s">
        <v>1951</v>
      </c>
      <c r="F2332" s="37" t="s">
        <v>4369</v>
      </c>
    </row>
    <row r="2333" spans="1:6" ht="14.25" customHeight="1" x14ac:dyDescent="0.2">
      <c r="A2333" s="35" t="s">
        <v>9088</v>
      </c>
      <c r="B2333" s="36" t="s">
        <v>9089</v>
      </c>
      <c r="C2333" s="37">
        <v>24101632</v>
      </c>
      <c r="D2333" s="38" t="s">
        <v>9090</v>
      </c>
      <c r="E2333" s="39" t="s">
        <v>1951</v>
      </c>
      <c r="F2333" s="37" t="s">
        <v>4369</v>
      </c>
    </row>
    <row r="2334" spans="1:6" ht="14.25" customHeight="1" x14ac:dyDescent="0.2">
      <c r="A2334" s="35" t="s">
        <v>9091</v>
      </c>
      <c r="B2334" s="36" t="s">
        <v>9092</v>
      </c>
      <c r="C2334" s="37">
        <v>24101633</v>
      </c>
      <c r="D2334" s="38" t="s">
        <v>9093</v>
      </c>
      <c r="E2334" s="39" t="s">
        <v>5956</v>
      </c>
      <c r="F2334" s="37" t="s">
        <v>5957</v>
      </c>
    </row>
    <row r="2335" spans="1:6" ht="14.25" customHeight="1" x14ac:dyDescent="0.2">
      <c r="A2335" s="35" t="s">
        <v>9094</v>
      </c>
      <c r="B2335" s="36" t="s">
        <v>9095</v>
      </c>
      <c r="C2335" s="37">
        <v>24101634</v>
      </c>
      <c r="D2335" s="38" t="s">
        <v>9094</v>
      </c>
      <c r="E2335" s="39" t="s">
        <v>1951</v>
      </c>
      <c r="F2335" s="37" t="s">
        <v>4369</v>
      </c>
    </row>
    <row r="2336" spans="1:6" ht="14.25" customHeight="1" x14ac:dyDescent="0.2">
      <c r="A2336" s="35" t="s">
        <v>9096</v>
      </c>
      <c r="B2336" s="36" t="s">
        <v>9097</v>
      </c>
      <c r="C2336" s="37">
        <v>24101701</v>
      </c>
      <c r="D2336" s="38" t="s">
        <v>9098</v>
      </c>
      <c r="E2336" s="39" t="s">
        <v>2208</v>
      </c>
      <c r="F2336" s="37" t="s">
        <v>4373</v>
      </c>
    </row>
    <row r="2337" spans="1:6" ht="14.25" customHeight="1" x14ac:dyDescent="0.2">
      <c r="A2337" s="35" t="s">
        <v>9099</v>
      </c>
      <c r="B2337" s="36" t="s">
        <v>9100</v>
      </c>
      <c r="C2337" s="37">
        <v>24101702</v>
      </c>
      <c r="D2337" s="38" t="s">
        <v>9099</v>
      </c>
      <c r="E2337" s="39" t="s">
        <v>2208</v>
      </c>
      <c r="F2337" s="37" t="s">
        <v>4373</v>
      </c>
    </row>
    <row r="2338" spans="1:6" ht="14.25" customHeight="1" x14ac:dyDescent="0.2">
      <c r="A2338" s="35" t="s">
        <v>9101</v>
      </c>
      <c r="B2338" s="36" t="s">
        <v>9102</v>
      </c>
      <c r="C2338" s="37">
        <v>24101703</v>
      </c>
      <c r="D2338" s="38" t="s">
        <v>9101</v>
      </c>
      <c r="E2338" s="39" t="s">
        <v>2208</v>
      </c>
      <c r="F2338" s="37" t="s">
        <v>4373</v>
      </c>
    </row>
    <row r="2339" spans="1:6" ht="14.25" customHeight="1" x14ac:dyDescent="0.2">
      <c r="A2339" s="35" t="s">
        <v>9103</v>
      </c>
      <c r="B2339" s="36" t="s">
        <v>9102</v>
      </c>
      <c r="C2339" s="37">
        <v>24101704</v>
      </c>
      <c r="D2339" s="38" t="s">
        <v>9104</v>
      </c>
      <c r="E2339" s="39" t="s">
        <v>2208</v>
      </c>
      <c r="F2339" s="37" t="s">
        <v>4373</v>
      </c>
    </row>
    <row r="2340" spans="1:6" ht="14.25" customHeight="1" x14ac:dyDescent="0.2">
      <c r="A2340" s="35" t="s">
        <v>9105</v>
      </c>
      <c r="B2340" s="36" t="s">
        <v>9106</v>
      </c>
      <c r="C2340" s="37">
        <v>24101705</v>
      </c>
      <c r="D2340" s="38" t="s">
        <v>9107</v>
      </c>
      <c r="E2340" s="39" t="s">
        <v>1951</v>
      </c>
      <c r="F2340" s="37" t="s">
        <v>4369</v>
      </c>
    </row>
    <row r="2341" spans="1:6" ht="14.25" customHeight="1" x14ac:dyDescent="0.2">
      <c r="A2341" s="35" t="s">
        <v>9108</v>
      </c>
      <c r="B2341" s="36" t="s">
        <v>9109</v>
      </c>
      <c r="C2341" s="37">
        <v>24101706</v>
      </c>
      <c r="D2341" s="38" t="s">
        <v>9110</v>
      </c>
      <c r="E2341" s="39" t="s">
        <v>1951</v>
      </c>
      <c r="F2341" s="37" t="s">
        <v>4369</v>
      </c>
    </row>
    <row r="2342" spans="1:6" ht="14.25" customHeight="1" x14ac:dyDescent="0.2">
      <c r="A2342" s="35" t="s">
        <v>9111</v>
      </c>
      <c r="B2342" s="36" t="s">
        <v>9112</v>
      </c>
      <c r="C2342" s="37">
        <v>24101707</v>
      </c>
      <c r="D2342" s="38" t="s">
        <v>9113</v>
      </c>
      <c r="E2342" s="39" t="s">
        <v>1951</v>
      </c>
      <c r="F2342" s="37" t="s">
        <v>4369</v>
      </c>
    </row>
    <row r="2343" spans="1:6" ht="14.25" customHeight="1" x14ac:dyDescent="0.2">
      <c r="A2343" s="35" t="s">
        <v>9114</v>
      </c>
      <c r="B2343" s="36" t="s">
        <v>9115</v>
      </c>
      <c r="C2343" s="37">
        <v>24101708</v>
      </c>
      <c r="D2343" s="38" t="s">
        <v>9116</v>
      </c>
      <c r="E2343" s="39" t="s">
        <v>1951</v>
      </c>
      <c r="F2343" s="37" t="s">
        <v>4369</v>
      </c>
    </row>
    <row r="2344" spans="1:6" ht="14.25" customHeight="1" x14ac:dyDescent="0.2">
      <c r="A2344" s="35" t="s">
        <v>9117</v>
      </c>
      <c r="B2344" s="36" t="s">
        <v>9118</v>
      </c>
      <c r="C2344" s="37">
        <v>24101709</v>
      </c>
      <c r="D2344" s="38" t="s">
        <v>9119</v>
      </c>
      <c r="E2344" s="39" t="s">
        <v>2208</v>
      </c>
      <c r="F2344" s="37" t="s">
        <v>4373</v>
      </c>
    </row>
    <row r="2345" spans="1:6" ht="14.25" customHeight="1" x14ac:dyDescent="0.2">
      <c r="A2345" s="35" t="s">
        <v>9120</v>
      </c>
      <c r="B2345" s="36" t="s">
        <v>9121</v>
      </c>
      <c r="C2345" s="37">
        <v>24101710</v>
      </c>
      <c r="D2345" s="38" t="s">
        <v>9122</v>
      </c>
      <c r="E2345" s="39" t="s">
        <v>1951</v>
      </c>
      <c r="F2345" s="37" t="s">
        <v>4369</v>
      </c>
    </row>
    <row r="2346" spans="1:6" ht="14.25" customHeight="1" x14ac:dyDescent="0.2">
      <c r="A2346" s="35" t="s">
        <v>9123</v>
      </c>
      <c r="B2346" s="36" t="s">
        <v>9124</v>
      </c>
      <c r="C2346" s="37">
        <v>24101711</v>
      </c>
      <c r="D2346" s="38" t="s">
        <v>9125</v>
      </c>
      <c r="E2346" s="39" t="s">
        <v>6044</v>
      </c>
      <c r="F2346" s="37" t="s">
        <v>6045</v>
      </c>
    </row>
    <row r="2347" spans="1:6" ht="14.25" customHeight="1" x14ac:dyDescent="0.2">
      <c r="A2347" s="35" t="s">
        <v>9126</v>
      </c>
      <c r="B2347" s="36" t="s">
        <v>9127</v>
      </c>
      <c r="C2347" s="37">
        <v>24101712</v>
      </c>
      <c r="D2347" s="38" t="s">
        <v>9128</v>
      </c>
      <c r="E2347" s="39" t="s">
        <v>2208</v>
      </c>
      <c r="F2347" s="37" t="s">
        <v>4373</v>
      </c>
    </row>
    <row r="2348" spans="1:6" ht="14.25" customHeight="1" x14ac:dyDescent="0.2">
      <c r="A2348" s="35" t="s">
        <v>9129</v>
      </c>
      <c r="B2348" s="36" t="s">
        <v>9130</v>
      </c>
      <c r="C2348" s="37">
        <v>24101713</v>
      </c>
      <c r="D2348" s="38" t="s">
        <v>9131</v>
      </c>
      <c r="E2348" s="39" t="s">
        <v>2208</v>
      </c>
      <c r="F2348" s="37" t="s">
        <v>4373</v>
      </c>
    </row>
    <row r="2349" spans="1:6" ht="14.25" customHeight="1" x14ac:dyDescent="0.2">
      <c r="A2349" s="35" t="s">
        <v>9132</v>
      </c>
      <c r="B2349" s="36" t="s">
        <v>9133</v>
      </c>
      <c r="C2349" s="37">
        <v>24101714</v>
      </c>
      <c r="D2349" s="38" t="s">
        <v>9134</v>
      </c>
      <c r="E2349" s="39" t="s">
        <v>2208</v>
      </c>
      <c r="F2349" s="37" t="s">
        <v>4373</v>
      </c>
    </row>
    <row r="2350" spans="1:6" ht="14.25" customHeight="1" x14ac:dyDescent="0.2">
      <c r="A2350" s="35" t="s">
        <v>9135</v>
      </c>
      <c r="B2350" s="36" t="s">
        <v>9127</v>
      </c>
      <c r="C2350" s="37">
        <v>24101715</v>
      </c>
      <c r="D2350" s="38" t="s">
        <v>9136</v>
      </c>
      <c r="E2350" s="39" t="s">
        <v>2208</v>
      </c>
      <c r="F2350" s="37" t="s">
        <v>4373</v>
      </c>
    </row>
    <row r="2351" spans="1:6" ht="14.25" customHeight="1" x14ac:dyDescent="0.2">
      <c r="A2351" s="35" t="s">
        <v>9137</v>
      </c>
      <c r="B2351" s="36" t="s">
        <v>9138</v>
      </c>
      <c r="C2351" s="37">
        <v>24101716</v>
      </c>
      <c r="D2351" s="38" t="s">
        <v>9139</v>
      </c>
      <c r="E2351" s="39" t="s">
        <v>1951</v>
      </c>
      <c r="F2351" s="37" t="s">
        <v>4369</v>
      </c>
    </row>
    <row r="2352" spans="1:6" ht="14.25" customHeight="1" x14ac:dyDescent="0.2">
      <c r="A2352" s="35" t="s">
        <v>9140</v>
      </c>
      <c r="B2352" s="36" t="s">
        <v>9141</v>
      </c>
      <c r="C2352" s="37">
        <v>24101717</v>
      </c>
      <c r="D2352" s="38" t="s">
        <v>9142</v>
      </c>
      <c r="E2352" s="39" t="s">
        <v>1951</v>
      </c>
      <c r="F2352" s="37" t="s">
        <v>4369</v>
      </c>
    </row>
    <row r="2353" spans="1:6" ht="14.25" customHeight="1" x14ac:dyDescent="0.2">
      <c r="A2353" s="35" t="s">
        <v>9143</v>
      </c>
      <c r="B2353" s="36" t="s">
        <v>9144</v>
      </c>
      <c r="C2353" s="37">
        <v>24101718</v>
      </c>
      <c r="D2353" s="38" t="s">
        <v>9145</v>
      </c>
      <c r="E2353" s="39" t="s">
        <v>1951</v>
      </c>
      <c r="F2353" s="37" t="s">
        <v>4369</v>
      </c>
    </row>
    <row r="2354" spans="1:6" ht="14.25" customHeight="1" x14ac:dyDescent="0.2">
      <c r="A2354" s="35" t="s">
        <v>9146</v>
      </c>
      <c r="B2354" s="36" t="s">
        <v>9147</v>
      </c>
      <c r="C2354" s="37">
        <v>24101719</v>
      </c>
      <c r="D2354" s="38" t="s">
        <v>9148</v>
      </c>
      <c r="E2354" s="39" t="s">
        <v>1951</v>
      </c>
      <c r="F2354" s="37" t="s">
        <v>4369</v>
      </c>
    </row>
    <row r="2355" spans="1:6" ht="14.25" customHeight="1" x14ac:dyDescent="0.2">
      <c r="A2355" s="35" t="s">
        <v>9149</v>
      </c>
      <c r="B2355" s="36" t="s">
        <v>9150</v>
      </c>
      <c r="C2355" s="37">
        <v>24101721</v>
      </c>
      <c r="D2355" s="38" t="s">
        <v>9151</v>
      </c>
      <c r="E2355" s="39" t="s">
        <v>1951</v>
      </c>
      <c r="F2355" s="37" t="s">
        <v>4369</v>
      </c>
    </row>
    <row r="2356" spans="1:6" ht="14.25" customHeight="1" x14ac:dyDescent="0.2">
      <c r="A2356" s="35" t="s">
        <v>9152</v>
      </c>
      <c r="B2356" s="36" t="s">
        <v>9153</v>
      </c>
      <c r="C2356" s="37">
        <v>24101722</v>
      </c>
      <c r="D2356" s="38" t="s">
        <v>9154</v>
      </c>
      <c r="E2356" s="39" t="s">
        <v>2208</v>
      </c>
      <c r="F2356" s="37" t="s">
        <v>4373</v>
      </c>
    </row>
    <row r="2357" spans="1:6" ht="14.25" customHeight="1" x14ac:dyDescent="0.2">
      <c r="A2357" s="35" t="s">
        <v>9155</v>
      </c>
      <c r="B2357" s="36" t="s">
        <v>9156</v>
      </c>
      <c r="C2357" s="37">
        <v>24101723</v>
      </c>
      <c r="D2357" s="38" t="s">
        <v>9157</v>
      </c>
      <c r="E2357" s="39" t="s">
        <v>5913</v>
      </c>
      <c r="F2357" s="37" t="s">
        <v>5914</v>
      </c>
    </row>
    <row r="2358" spans="1:6" ht="14.25" customHeight="1" x14ac:dyDescent="0.2">
      <c r="A2358" s="35" t="s">
        <v>9158</v>
      </c>
      <c r="B2358" s="36" t="s">
        <v>9159</v>
      </c>
      <c r="C2358" s="37">
        <v>24101724</v>
      </c>
      <c r="D2358" s="38" t="s">
        <v>9160</v>
      </c>
      <c r="E2358" s="39" t="s">
        <v>1951</v>
      </c>
      <c r="F2358" s="37" t="s">
        <v>4369</v>
      </c>
    </row>
    <row r="2359" spans="1:6" ht="14.25" customHeight="1" x14ac:dyDescent="0.2">
      <c r="A2359" s="35" t="s">
        <v>9161</v>
      </c>
      <c r="B2359" s="36" t="s">
        <v>9162</v>
      </c>
      <c r="C2359" s="37">
        <v>24101725</v>
      </c>
      <c r="D2359" s="38" t="s">
        <v>9163</v>
      </c>
      <c r="E2359" s="39" t="s">
        <v>1951</v>
      </c>
      <c r="F2359" s="37" t="s">
        <v>4369</v>
      </c>
    </row>
    <row r="2360" spans="1:6" ht="14.25" customHeight="1" x14ac:dyDescent="0.2">
      <c r="A2360" s="35" t="s">
        <v>9164</v>
      </c>
      <c r="B2360" s="36" t="s">
        <v>9165</v>
      </c>
      <c r="C2360" s="37">
        <v>24101726</v>
      </c>
      <c r="D2360" s="38" t="s">
        <v>9166</v>
      </c>
      <c r="E2360" s="39" t="s">
        <v>1951</v>
      </c>
      <c r="F2360" s="37" t="s">
        <v>4369</v>
      </c>
    </row>
    <row r="2361" spans="1:6" ht="14.25" customHeight="1" x14ac:dyDescent="0.2">
      <c r="A2361" s="35" t="s">
        <v>9167</v>
      </c>
      <c r="B2361" s="36" t="s">
        <v>9168</v>
      </c>
      <c r="C2361" s="37">
        <v>24101727</v>
      </c>
      <c r="D2361" s="38" t="s">
        <v>9169</v>
      </c>
      <c r="E2361" s="39" t="s">
        <v>5913</v>
      </c>
      <c r="F2361" s="37" t="s">
        <v>5914</v>
      </c>
    </row>
    <row r="2362" spans="1:6" ht="14.25" customHeight="1" x14ac:dyDescent="0.2">
      <c r="A2362" s="35" t="s">
        <v>9170</v>
      </c>
      <c r="B2362" s="36" t="s">
        <v>9171</v>
      </c>
      <c r="C2362" s="37">
        <v>24101728</v>
      </c>
      <c r="D2362" s="38" t="s">
        <v>9172</v>
      </c>
      <c r="E2362" s="39" t="s">
        <v>1951</v>
      </c>
      <c r="F2362" s="37" t="s">
        <v>4369</v>
      </c>
    </row>
    <row r="2363" spans="1:6" ht="14.25" customHeight="1" x14ac:dyDescent="0.2">
      <c r="A2363" s="35" t="s">
        <v>9173</v>
      </c>
      <c r="B2363" s="36" t="s">
        <v>9174</v>
      </c>
      <c r="C2363" s="37">
        <v>24101801</v>
      </c>
      <c r="D2363" s="38" t="s">
        <v>9175</v>
      </c>
      <c r="E2363" s="39" t="s">
        <v>5913</v>
      </c>
      <c r="F2363" s="37" t="s">
        <v>5914</v>
      </c>
    </row>
    <row r="2364" spans="1:6" ht="14.25" customHeight="1" x14ac:dyDescent="0.2">
      <c r="A2364" s="35" t="s">
        <v>9176</v>
      </c>
      <c r="B2364" s="36" t="s">
        <v>9177</v>
      </c>
      <c r="C2364" s="37">
        <v>24101802</v>
      </c>
      <c r="D2364" s="38" t="s">
        <v>9178</v>
      </c>
      <c r="E2364" s="39" t="s">
        <v>1966</v>
      </c>
      <c r="F2364" s="37" t="s">
        <v>1969</v>
      </c>
    </row>
    <row r="2365" spans="1:6" ht="14.25" customHeight="1" x14ac:dyDescent="0.2">
      <c r="A2365" s="35" t="s">
        <v>9179</v>
      </c>
      <c r="B2365" s="36" t="s">
        <v>9180</v>
      </c>
      <c r="C2365" s="37">
        <v>24101803</v>
      </c>
      <c r="D2365" s="38" t="s">
        <v>9181</v>
      </c>
      <c r="E2365" s="39" t="s">
        <v>1966</v>
      </c>
      <c r="F2365" s="37" t="s">
        <v>1969</v>
      </c>
    </row>
    <row r="2366" spans="1:6" ht="14.25" customHeight="1" x14ac:dyDescent="0.2">
      <c r="A2366" s="35" t="s">
        <v>9182</v>
      </c>
      <c r="B2366" s="36" t="s">
        <v>9183</v>
      </c>
      <c r="C2366" s="37">
        <v>24101804</v>
      </c>
      <c r="D2366" s="38" t="s">
        <v>9184</v>
      </c>
      <c r="E2366" s="39" t="s">
        <v>1966</v>
      </c>
      <c r="F2366" s="37" t="s">
        <v>1969</v>
      </c>
    </row>
    <row r="2367" spans="1:6" ht="14.25" customHeight="1" x14ac:dyDescent="0.2">
      <c r="A2367" s="35" t="s">
        <v>9185</v>
      </c>
      <c r="B2367" s="36" t="s">
        <v>9186</v>
      </c>
      <c r="C2367" s="37">
        <v>24101805</v>
      </c>
      <c r="D2367" s="38" t="s">
        <v>9187</v>
      </c>
      <c r="E2367" s="39" t="s">
        <v>1966</v>
      </c>
      <c r="F2367" s="37" t="s">
        <v>1969</v>
      </c>
    </row>
    <row r="2368" spans="1:6" ht="14.25" customHeight="1" x14ac:dyDescent="0.2">
      <c r="A2368" s="35" t="s">
        <v>9188</v>
      </c>
      <c r="B2368" s="36" t="s">
        <v>9189</v>
      </c>
      <c r="C2368" s="37">
        <v>24101806</v>
      </c>
      <c r="D2368" s="38" t="s">
        <v>9190</v>
      </c>
      <c r="E2368" s="39" t="s">
        <v>1966</v>
      </c>
      <c r="F2368" s="37" t="s">
        <v>1969</v>
      </c>
    </row>
    <row r="2369" spans="1:6" ht="14.25" customHeight="1" x14ac:dyDescent="0.2">
      <c r="A2369" s="35" t="s">
        <v>9191</v>
      </c>
      <c r="B2369" s="36" t="s">
        <v>9192</v>
      </c>
      <c r="C2369" s="37">
        <v>24101807</v>
      </c>
      <c r="D2369" s="38" t="s">
        <v>9193</v>
      </c>
      <c r="E2369" s="39" t="s">
        <v>1966</v>
      </c>
      <c r="F2369" s="37" t="s">
        <v>1969</v>
      </c>
    </row>
    <row r="2370" spans="1:6" ht="14.25" customHeight="1" x14ac:dyDescent="0.2">
      <c r="A2370" s="35" t="s">
        <v>9194</v>
      </c>
      <c r="B2370" s="36" t="s">
        <v>9195</v>
      </c>
      <c r="C2370" s="37">
        <v>24101808</v>
      </c>
      <c r="D2370" s="38" t="s">
        <v>9193</v>
      </c>
      <c r="E2370" s="39" t="s">
        <v>1966</v>
      </c>
      <c r="F2370" s="37" t="s">
        <v>1969</v>
      </c>
    </row>
    <row r="2371" spans="1:6" ht="14.25" customHeight="1" x14ac:dyDescent="0.2">
      <c r="A2371" s="35" t="s">
        <v>9196</v>
      </c>
      <c r="B2371" s="36" t="s">
        <v>9197</v>
      </c>
      <c r="C2371" s="37">
        <v>24101809</v>
      </c>
      <c r="D2371" s="38" t="s">
        <v>9198</v>
      </c>
      <c r="E2371" s="39" t="s">
        <v>1966</v>
      </c>
      <c r="F2371" s="37" t="s">
        <v>1969</v>
      </c>
    </row>
    <row r="2372" spans="1:6" ht="14.25" customHeight="1" x14ac:dyDescent="0.2">
      <c r="A2372" s="35" t="s">
        <v>9199</v>
      </c>
      <c r="B2372" s="36" t="s">
        <v>9200</v>
      </c>
      <c r="C2372" s="37">
        <v>24101901</v>
      </c>
      <c r="D2372" s="38" t="s">
        <v>9201</v>
      </c>
      <c r="E2372" s="39" t="s">
        <v>1966</v>
      </c>
      <c r="F2372" s="37" t="s">
        <v>1969</v>
      </c>
    </row>
    <row r="2373" spans="1:6" ht="14.25" customHeight="1" x14ac:dyDescent="0.2">
      <c r="A2373" s="35" t="s">
        <v>9202</v>
      </c>
      <c r="B2373" s="36" t="s">
        <v>9203</v>
      </c>
      <c r="C2373" s="37">
        <v>24101902</v>
      </c>
      <c r="D2373" s="38" t="s">
        <v>9204</v>
      </c>
      <c r="E2373" s="39" t="s">
        <v>1966</v>
      </c>
      <c r="F2373" s="37" t="s">
        <v>1969</v>
      </c>
    </row>
    <row r="2374" spans="1:6" ht="14.25" customHeight="1" x14ac:dyDescent="0.2">
      <c r="A2374" s="35" t="s">
        <v>9205</v>
      </c>
      <c r="B2374" s="36" t="s">
        <v>9206</v>
      </c>
      <c r="C2374" s="37">
        <v>24101903</v>
      </c>
      <c r="D2374" s="38" t="s">
        <v>9207</v>
      </c>
      <c r="E2374" s="39" t="s">
        <v>1966</v>
      </c>
      <c r="F2374" s="37" t="s">
        <v>1969</v>
      </c>
    </row>
    <row r="2375" spans="1:6" ht="14.25" customHeight="1" x14ac:dyDescent="0.2">
      <c r="A2375" s="35" t="s">
        <v>9208</v>
      </c>
      <c r="B2375" s="36" t="s">
        <v>9209</v>
      </c>
      <c r="C2375" s="37">
        <v>24101904</v>
      </c>
      <c r="D2375" s="38" t="s">
        <v>9210</v>
      </c>
      <c r="E2375" s="39" t="s">
        <v>1966</v>
      </c>
      <c r="F2375" s="37" t="s">
        <v>1969</v>
      </c>
    </row>
    <row r="2376" spans="1:6" ht="14.25" customHeight="1" x14ac:dyDescent="0.2">
      <c r="A2376" s="35" t="s">
        <v>9211</v>
      </c>
      <c r="B2376" s="36" t="s">
        <v>9212</v>
      </c>
      <c r="C2376" s="37">
        <v>24101905</v>
      </c>
      <c r="D2376" s="38" t="s">
        <v>9213</v>
      </c>
      <c r="E2376" s="39" t="s">
        <v>1966</v>
      </c>
      <c r="F2376" s="37" t="s">
        <v>1969</v>
      </c>
    </row>
    <row r="2377" spans="1:6" ht="14.25" customHeight="1" x14ac:dyDescent="0.2">
      <c r="A2377" s="35" t="s">
        <v>9214</v>
      </c>
      <c r="B2377" s="36" t="s">
        <v>9215</v>
      </c>
      <c r="C2377" s="37">
        <v>24101906</v>
      </c>
      <c r="D2377" s="38" t="s">
        <v>9216</v>
      </c>
      <c r="E2377" s="39" t="s">
        <v>1966</v>
      </c>
      <c r="F2377" s="37" t="s">
        <v>1969</v>
      </c>
    </row>
    <row r="2378" spans="1:6" ht="14.25" customHeight="1" x14ac:dyDescent="0.2">
      <c r="A2378" s="35" t="s">
        <v>9217</v>
      </c>
      <c r="B2378" s="36" t="s">
        <v>9218</v>
      </c>
      <c r="C2378" s="37">
        <v>24101907</v>
      </c>
      <c r="D2378" s="38" t="s">
        <v>9219</v>
      </c>
      <c r="E2378" s="39" t="s">
        <v>1966</v>
      </c>
      <c r="F2378" s="37" t="s">
        <v>1969</v>
      </c>
    </row>
    <row r="2379" spans="1:6" ht="14.25" customHeight="1" x14ac:dyDescent="0.2">
      <c r="A2379" s="35" t="s">
        <v>9220</v>
      </c>
      <c r="B2379" s="36" t="s">
        <v>9221</v>
      </c>
      <c r="C2379" s="37">
        <v>24102001</v>
      </c>
      <c r="D2379" s="38" t="s">
        <v>9222</v>
      </c>
      <c r="E2379" s="39" t="s">
        <v>1980</v>
      </c>
      <c r="F2379" s="37" t="s">
        <v>6913</v>
      </c>
    </row>
    <row r="2380" spans="1:6" ht="14.25" customHeight="1" x14ac:dyDescent="0.2">
      <c r="A2380" s="35" t="s">
        <v>9223</v>
      </c>
      <c r="B2380" s="36" t="s">
        <v>9224</v>
      </c>
      <c r="C2380" s="37">
        <v>24102002</v>
      </c>
      <c r="D2380" s="38" t="s">
        <v>9225</v>
      </c>
      <c r="E2380" s="39" t="s">
        <v>7270</v>
      </c>
      <c r="F2380" s="37" t="s">
        <v>7271</v>
      </c>
    </row>
    <row r="2381" spans="1:6" ht="14.25" customHeight="1" x14ac:dyDescent="0.2">
      <c r="A2381" s="35" t="s">
        <v>9226</v>
      </c>
      <c r="B2381" s="36" t="s">
        <v>9227</v>
      </c>
      <c r="C2381" s="37">
        <v>24102004</v>
      </c>
      <c r="D2381" s="38" t="s">
        <v>9228</v>
      </c>
      <c r="E2381" s="39" t="s">
        <v>1980</v>
      </c>
      <c r="F2381" s="37" t="s">
        <v>7906</v>
      </c>
    </row>
    <row r="2382" spans="1:6" ht="14.25" customHeight="1" x14ac:dyDescent="0.2">
      <c r="A2382" s="35" t="s">
        <v>9229</v>
      </c>
      <c r="B2382" s="36" t="s">
        <v>9230</v>
      </c>
      <c r="C2382" s="37">
        <v>24102005</v>
      </c>
      <c r="D2382" s="38" t="s">
        <v>9231</v>
      </c>
      <c r="E2382" s="39" t="s">
        <v>5913</v>
      </c>
      <c r="F2382" s="37" t="s">
        <v>5914</v>
      </c>
    </row>
    <row r="2383" spans="1:6" ht="14.25" customHeight="1" x14ac:dyDescent="0.2">
      <c r="A2383" s="35" t="s">
        <v>9232</v>
      </c>
      <c r="B2383" s="36" t="s">
        <v>9233</v>
      </c>
      <c r="C2383" s="37">
        <v>24102006</v>
      </c>
      <c r="D2383" s="38" t="s">
        <v>9234</v>
      </c>
      <c r="E2383" s="39" t="s">
        <v>2208</v>
      </c>
      <c r="F2383" s="37" t="s">
        <v>7906</v>
      </c>
    </row>
    <row r="2384" spans="1:6" ht="14.25" customHeight="1" x14ac:dyDescent="0.2">
      <c r="A2384" s="35" t="s">
        <v>9235</v>
      </c>
      <c r="B2384" s="36" t="s">
        <v>9236</v>
      </c>
      <c r="C2384" s="37">
        <v>24102007</v>
      </c>
      <c r="D2384" s="38" t="s">
        <v>9237</v>
      </c>
      <c r="E2384" s="39" t="s">
        <v>1980</v>
      </c>
      <c r="F2384" s="37" t="s">
        <v>7906</v>
      </c>
    </row>
    <row r="2385" spans="1:6" ht="14.25" customHeight="1" x14ac:dyDescent="0.2">
      <c r="A2385" s="35" t="s">
        <v>9238</v>
      </c>
      <c r="B2385" s="36" t="s">
        <v>9239</v>
      </c>
      <c r="C2385" s="37">
        <v>24102008</v>
      </c>
      <c r="D2385" s="38" t="s">
        <v>9240</v>
      </c>
      <c r="E2385" s="39" t="s">
        <v>5913</v>
      </c>
      <c r="F2385" s="37" t="s">
        <v>5914</v>
      </c>
    </row>
    <row r="2386" spans="1:6" ht="14.25" customHeight="1" x14ac:dyDescent="0.2">
      <c r="A2386" s="35" t="s">
        <v>9241</v>
      </c>
      <c r="B2386" s="36" t="s">
        <v>9242</v>
      </c>
      <c r="C2386" s="37">
        <v>24102101</v>
      </c>
      <c r="D2386" s="38" t="s">
        <v>9243</v>
      </c>
      <c r="E2386" s="39" t="s">
        <v>5913</v>
      </c>
      <c r="F2386" s="37" t="s">
        <v>5914</v>
      </c>
    </row>
    <row r="2387" spans="1:6" ht="14.25" customHeight="1" x14ac:dyDescent="0.2">
      <c r="A2387" s="35" t="s">
        <v>9244</v>
      </c>
      <c r="B2387" s="36" t="s">
        <v>9245</v>
      </c>
      <c r="C2387" s="37">
        <v>24102102</v>
      </c>
      <c r="D2387" s="38" t="s">
        <v>9246</v>
      </c>
      <c r="E2387" s="39" t="s">
        <v>5913</v>
      </c>
      <c r="F2387" s="37" t="s">
        <v>5914</v>
      </c>
    </row>
    <row r="2388" spans="1:6" ht="14.25" customHeight="1" x14ac:dyDescent="0.2">
      <c r="A2388" s="35" t="s">
        <v>9247</v>
      </c>
      <c r="B2388" s="36" t="s">
        <v>9248</v>
      </c>
      <c r="C2388" s="37">
        <v>24102103</v>
      </c>
      <c r="D2388" s="38" t="s">
        <v>9249</v>
      </c>
      <c r="E2388" s="39" t="s">
        <v>5913</v>
      </c>
      <c r="F2388" s="37" t="s">
        <v>5914</v>
      </c>
    </row>
    <row r="2389" spans="1:6" ht="14.25" customHeight="1" x14ac:dyDescent="0.2">
      <c r="A2389" s="35" t="s">
        <v>9250</v>
      </c>
      <c r="B2389" s="36" t="s">
        <v>9251</v>
      </c>
      <c r="C2389" s="37">
        <v>24102104</v>
      </c>
      <c r="D2389" s="38" t="s">
        <v>9252</v>
      </c>
      <c r="E2389" s="39" t="s">
        <v>5913</v>
      </c>
      <c r="F2389" s="37" t="s">
        <v>5914</v>
      </c>
    </row>
    <row r="2390" spans="1:6" ht="14.25" customHeight="1" x14ac:dyDescent="0.2">
      <c r="A2390" s="35" t="s">
        <v>9253</v>
      </c>
      <c r="B2390" s="36" t="s">
        <v>9254</v>
      </c>
      <c r="C2390" s="37">
        <v>24102105</v>
      </c>
      <c r="D2390" s="38" t="s">
        <v>9255</v>
      </c>
      <c r="E2390" s="39" t="s">
        <v>5913</v>
      </c>
      <c r="F2390" s="37" t="s">
        <v>5914</v>
      </c>
    </row>
    <row r="2391" spans="1:6" ht="14.25" customHeight="1" x14ac:dyDescent="0.2">
      <c r="A2391" s="35" t="s">
        <v>9256</v>
      </c>
      <c r="B2391" s="36" t="s">
        <v>9257</v>
      </c>
      <c r="C2391" s="37">
        <v>24102106</v>
      </c>
      <c r="D2391" s="38" t="s">
        <v>9258</v>
      </c>
      <c r="E2391" s="39" t="s">
        <v>5913</v>
      </c>
      <c r="F2391" s="37" t="s">
        <v>5914</v>
      </c>
    </row>
    <row r="2392" spans="1:6" ht="14.25" customHeight="1" x14ac:dyDescent="0.2">
      <c r="A2392" s="35" t="s">
        <v>9259</v>
      </c>
      <c r="B2392" s="36" t="s">
        <v>9260</v>
      </c>
      <c r="C2392" s="37">
        <v>24102107</v>
      </c>
      <c r="D2392" s="38" t="s">
        <v>9261</v>
      </c>
      <c r="E2392" s="39" t="s">
        <v>5913</v>
      </c>
      <c r="F2392" s="37" t="s">
        <v>5914</v>
      </c>
    </row>
    <row r="2393" spans="1:6" ht="14.25" customHeight="1" x14ac:dyDescent="0.2">
      <c r="A2393" s="35" t="s">
        <v>9262</v>
      </c>
      <c r="B2393" s="36" t="s">
        <v>9263</v>
      </c>
      <c r="C2393" s="37">
        <v>24102108</v>
      </c>
      <c r="D2393" s="38" t="s">
        <v>9264</v>
      </c>
      <c r="E2393" s="39" t="s">
        <v>5913</v>
      </c>
      <c r="F2393" s="37" t="s">
        <v>5914</v>
      </c>
    </row>
    <row r="2394" spans="1:6" ht="14.25" customHeight="1" x14ac:dyDescent="0.2">
      <c r="A2394" s="35" t="s">
        <v>9265</v>
      </c>
      <c r="B2394" s="36" t="s">
        <v>9266</v>
      </c>
      <c r="C2394" s="37">
        <v>24102109</v>
      </c>
      <c r="D2394" s="38" t="s">
        <v>9267</v>
      </c>
      <c r="E2394" s="39" t="s">
        <v>1951</v>
      </c>
      <c r="F2394" s="37" t="s">
        <v>4369</v>
      </c>
    </row>
    <row r="2395" spans="1:6" ht="14.25" customHeight="1" x14ac:dyDescent="0.2">
      <c r="A2395" s="35" t="s">
        <v>9268</v>
      </c>
      <c r="B2395" s="36" t="s">
        <v>9269</v>
      </c>
      <c r="C2395" s="37">
        <v>24102201</v>
      </c>
      <c r="D2395" s="38" t="s">
        <v>9270</v>
      </c>
      <c r="E2395" s="39" t="s">
        <v>5913</v>
      </c>
      <c r="F2395" s="37" t="s">
        <v>5914</v>
      </c>
    </row>
    <row r="2396" spans="1:6" ht="14.25" customHeight="1" x14ac:dyDescent="0.2">
      <c r="A2396" s="35" t="s">
        <v>9271</v>
      </c>
      <c r="B2396" s="36" t="s">
        <v>9272</v>
      </c>
      <c r="C2396" s="37">
        <v>24102202</v>
      </c>
      <c r="D2396" s="38" t="s">
        <v>9273</v>
      </c>
      <c r="E2396" s="39" t="s">
        <v>6425</v>
      </c>
      <c r="F2396" s="37" t="s">
        <v>5914</v>
      </c>
    </row>
    <row r="2397" spans="1:6" ht="14.25" customHeight="1" x14ac:dyDescent="0.2">
      <c r="A2397" s="35" t="s">
        <v>9274</v>
      </c>
      <c r="B2397" s="36" t="s">
        <v>9275</v>
      </c>
      <c r="C2397" s="37">
        <v>24102203</v>
      </c>
      <c r="D2397" s="38" t="s">
        <v>9276</v>
      </c>
      <c r="E2397" s="39" t="s">
        <v>5913</v>
      </c>
      <c r="F2397" s="37" t="s">
        <v>5914</v>
      </c>
    </row>
    <row r="2398" spans="1:6" ht="14.25" customHeight="1" x14ac:dyDescent="0.2">
      <c r="A2398" s="35" t="s">
        <v>9277</v>
      </c>
      <c r="B2398" s="36" t="s">
        <v>9278</v>
      </c>
      <c r="C2398" s="37">
        <v>24102204</v>
      </c>
      <c r="D2398" s="38" t="s">
        <v>9279</v>
      </c>
      <c r="E2398" s="39" t="s">
        <v>5913</v>
      </c>
      <c r="F2398" s="37" t="s">
        <v>5914</v>
      </c>
    </row>
    <row r="2399" spans="1:6" ht="14.25" customHeight="1" x14ac:dyDescent="0.2">
      <c r="A2399" s="35" t="s">
        <v>9280</v>
      </c>
      <c r="B2399" s="36" t="s">
        <v>9281</v>
      </c>
      <c r="C2399" s="37">
        <v>24102208</v>
      </c>
      <c r="D2399" s="38" t="s">
        <v>9282</v>
      </c>
      <c r="E2399" s="39" t="s">
        <v>5913</v>
      </c>
      <c r="F2399" s="37" t="s">
        <v>5914</v>
      </c>
    </row>
    <row r="2400" spans="1:6" ht="14.25" customHeight="1" x14ac:dyDescent="0.2">
      <c r="A2400" s="35" t="s">
        <v>9283</v>
      </c>
      <c r="B2400" s="36" t="s">
        <v>9284</v>
      </c>
      <c r="C2400" s="37">
        <v>24111501</v>
      </c>
      <c r="D2400" s="38" t="s">
        <v>9285</v>
      </c>
      <c r="E2400" s="39" t="s">
        <v>1966</v>
      </c>
      <c r="F2400" s="37" t="s">
        <v>1969</v>
      </c>
    </row>
    <row r="2401" spans="1:6" ht="14.25" customHeight="1" x14ac:dyDescent="0.2">
      <c r="A2401" s="35" t="s">
        <v>9286</v>
      </c>
      <c r="B2401" s="36" t="s">
        <v>9287</v>
      </c>
      <c r="C2401" s="37">
        <v>24111502</v>
      </c>
      <c r="D2401" s="38" t="s">
        <v>9288</v>
      </c>
      <c r="E2401" s="39" t="s">
        <v>1974</v>
      </c>
      <c r="F2401" s="37" t="s">
        <v>1835</v>
      </c>
    </row>
    <row r="2402" spans="1:6" ht="14.25" customHeight="1" x14ac:dyDescent="0.2">
      <c r="A2402" s="35" t="s">
        <v>9289</v>
      </c>
      <c r="B2402" s="36" t="s">
        <v>9290</v>
      </c>
      <c r="C2402" s="37">
        <v>24111503</v>
      </c>
      <c r="D2402" s="38" t="s">
        <v>9291</v>
      </c>
      <c r="E2402" s="39" t="s">
        <v>1974</v>
      </c>
      <c r="F2402" s="37" t="s">
        <v>3581</v>
      </c>
    </row>
    <row r="2403" spans="1:6" ht="14.25" customHeight="1" x14ac:dyDescent="0.2">
      <c r="A2403" s="35" t="s">
        <v>9292</v>
      </c>
      <c r="B2403" s="36" t="s">
        <v>9293</v>
      </c>
      <c r="C2403" s="37">
        <v>24111505</v>
      </c>
      <c r="D2403" s="38" t="s">
        <v>9294</v>
      </c>
      <c r="E2403" s="39" t="s">
        <v>1966</v>
      </c>
      <c r="F2403" s="37" t="s">
        <v>1969</v>
      </c>
    </row>
    <row r="2404" spans="1:6" ht="14.25" customHeight="1" x14ac:dyDescent="0.2">
      <c r="A2404" s="35" t="s">
        <v>9295</v>
      </c>
      <c r="B2404" s="36" t="s">
        <v>9296</v>
      </c>
      <c r="C2404" s="37">
        <v>24111506</v>
      </c>
      <c r="D2404" s="38" t="s">
        <v>9297</v>
      </c>
      <c r="E2404" s="39" t="s">
        <v>1966</v>
      </c>
      <c r="F2404" s="37" t="s">
        <v>1969</v>
      </c>
    </row>
    <row r="2405" spans="1:6" ht="14.25" customHeight="1" x14ac:dyDescent="0.2">
      <c r="A2405" s="35" t="s">
        <v>9298</v>
      </c>
      <c r="B2405" s="36" t="s">
        <v>9299</v>
      </c>
      <c r="C2405" s="37">
        <v>24111507</v>
      </c>
      <c r="D2405" s="38" t="s">
        <v>9300</v>
      </c>
      <c r="E2405" s="39" t="s">
        <v>1966</v>
      </c>
      <c r="F2405" s="37" t="s">
        <v>1969</v>
      </c>
    </row>
    <row r="2406" spans="1:6" ht="14.25" customHeight="1" x14ac:dyDescent="0.2">
      <c r="A2406" s="35" t="s">
        <v>9301</v>
      </c>
      <c r="B2406" s="36" t="s">
        <v>9302</v>
      </c>
      <c r="C2406" s="37">
        <v>24111508</v>
      </c>
      <c r="D2406" s="38" t="s">
        <v>9303</v>
      </c>
      <c r="E2406" s="39" t="s">
        <v>1966</v>
      </c>
      <c r="F2406" s="37" t="s">
        <v>1969</v>
      </c>
    </row>
    <row r="2407" spans="1:6" ht="14.25" customHeight="1" x14ac:dyDescent="0.2">
      <c r="A2407" s="35" t="s">
        <v>9304</v>
      </c>
      <c r="B2407" s="36" t="s">
        <v>9305</v>
      </c>
      <c r="C2407" s="37">
        <v>24111509</v>
      </c>
      <c r="D2407" s="38" t="s">
        <v>9306</v>
      </c>
      <c r="E2407" s="39" t="s">
        <v>1966</v>
      </c>
      <c r="F2407" s="37" t="s">
        <v>1969</v>
      </c>
    </row>
    <row r="2408" spans="1:6" ht="14.25" customHeight="1" x14ac:dyDescent="0.2">
      <c r="A2408" s="35" t="s">
        <v>9307</v>
      </c>
      <c r="B2408" s="36" t="s">
        <v>9308</v>
      </c>
      <c r="C2408" s="37">
        <v>24111801</v>
      </c>
      <c r="D2408" s="38" t="s">
        <v>9309</v>
      </c>
      <c r="E2408" s="39" t="s">
        <v>1966</v>
      </c>
      <c r="F2408" s="37" t="s">
        <v>1969</v>
      </c>
    </row>
    <row r="2409" spans="1:6" ht="14.25" customHeight="1" x14ac:dyDescent="0.2">
      <c r="A2409" s="35" t="s">
        <v>9310</v>
      </c>
      <c r="B2409" s="36" t="s">
        <v>9311</v>
      </c>
      <c r="C2409" s="37">
        <v>24111802</v>
      </c>
      <c r="D2409" s="38" t="s">
        <v>9312</v>
      </c>
      <c r="E2409" s="39" t="s">
        <v>2186</v>
      </c>
      <c r="F2409" s="37" t="s">
        <v>1969</v>
      </c>
    </row>
    <row r="2410" spans="1:6" ht="14.25" customHeight="1" x14ac:dyDescent="0.2">
      <c r="A2410" s="35" t="s">
        <v>9313</v>
      </c>
      <c r="B2410" s="36" t="s">
        <v>9314</v>
      </c>
      <c r="C2410" s="37">
        <v>24111803</v>
      </c>
      <c r="D2410" s="38" t="s">
        <v>9315</v>
      </c>
      <c r="E2410" s="39" t="s">
        <v>2186</v>
      </c>
      <c r="F2410" s="37" t="s">
        <v>1969</v>
      </c>
    </row>
    <row r="2411" spans="1:6" ht="14.25" customHeight="1" x14ac:dyDescent="0.2">
      <c r="A2411" s="35" t="s">
        <v>9316</v>
      </c>
      <c r="B2411" s="36" t="s">
        <v>9317</v>
      </c>
      <c r="C2411" s="37">
        <v>24111804</v>
      </c>
      <c r="D2411" s="38" t="s">
        <v>9318</v>
      </c>
      <c r="E2411" s="39" t="s">
        <v>1966</v>
      </c>
      <c r="F2411" s="37" t="s">
        <v>1969</v>
      </c>
    </row>
    <row r="2412" spans="1:6" ht="14.25" customHeight="1" x14ac:dyDescent="0.2">
      <c r="A2412" s="35" t="s">
        <v>9319</v>
      </c>
      <c r="B2412" s="36" t="s">
        <v>9320</v>
      </c>
      <c r="C2412" s="37">
        <v>24111805</v>
      </c>
      <c r="D2412" s="38" t="s">
        <v>9321</v>
      </c>
      <c r="E2412" s="39" t="s">
        <v>1966</v>
      </c>
      <c r="F2412" s="37" t="s">
        <v>1969</v>
      </c>
    </row>
    <row r="2413" spans="1:6" ht="14.25" customHeight="1" x14ac:dyDescent="0.2">
      <c r="A2413" s="35" t="s">
        <v>9322</v>
      </c>
      <c r="B2413" s="36" t="s">
        <v>9323</v>
      </c>
      <c r="C2413" s="37">
        <v>24111806</v>
      </c>
      <c r="D2413" s="38" t="s">
        <v>9324</v>
      </c>
      <c r="E2413" s="39" t="s">
        <v>1966</v>
      </c>
      <c r="F2413" s="37" t="s">
        <v>1969</v>
      </c>
    </row>
    <row r="2414" spans="1:6" ht="14.25" customHeight="1" x14ac:dyDescent="0.2">
      <c r="A2414" s="35" t="s">
        <v>9325</v>
      </c>
      <c r="B2414" s="36" t="s">
        <v>9326</v>
      </c>
      <c r="C2414" s="37">
        <v>24111807</v>
      </c>
      <c r="D2414" s="38" t="s">
        <v>9327</v>
      </c>
      <c r="E2414" s="39" t="s">
        <v>1966</v>
      </c>
      <c r="F2414" s="37" t="s">
        <v>1969</v>
      </c>
    </row>
    <row r="2415" spans="1:6" ht="14.25" customHeight="1" x14ac:dyDescent="0.2">
      <c r="A2415" s="35" t="s">
        <v>9328</v>
      </c>
      <c r="B2415" s="36" t="s">
        <v>9329</v>
      </c>
      <c r="C2415" s="37">
        <v>24111808</v>
      </c>
      <c r="D2415" s="38" t="s">
        <v>9330</v>
      </c>
      <c r="E2415" s="39" t="s">
        <v>1966</v>
      </c>
      <c r="F2415" s="37" t="s">
        <v>1969</v>
      </c>
    </row>
    <row r="2416" spans="1:6" ht="14.25" customHeight="1" x14ac:dyDescent="0.2">
      <c r="A2416" s="35" t="s">
        <v>9331</v>
      </c>
      <c r="B2416" s="36" t="s">
        <v>9332</v>
      </c>
      <c r="C2416" s="37">
        <v>24111809</v>
      </c>
      <c r="D2416" s="38" t="s">
        <v>9333</v>
      </c>
      <c r="E2416" s="39" t="s">
        <v>1966</v>
      </c>
      <c r="F2416" s="37" t="s">
        <v>1969</v>
      </c>
    </row>
    <row r="2417" spans="1:6" ht="14.25" customHeight="1" x14ac:dyDescent="0.2">
      <c r="A2417" s="35" t="s">
        <v>9334</v>
      </c>
      <c r="B2417" s="36" t="s">
        <v>9335</v>
      </c>
      <c r="C2417" s="37">
        <v>24111810</v>
      </c>
      <c r="D2417" s="38" t="s">
        <v>9336</v>
      </c>
      <c r="E2417" s="39" t="s">
        <v>2186</v>
      </c>
      <c r="F2417" s="37" t="s">
        <v>1969</v>
      </c>
    </row>
    <row r="2418" spans="1:6" ht="14.25" customHeight="1" x14ac:dyDescent="0.2">
      <c r="A2418" s="35" t="s">
        <v>9337</v>
      </c>
      <c r="B2418" s="36" t="s">
        <v>9338</v>
      </c>
      <c r="C2418" s="37">
        <v>24111811</v>
      </c>
      <c r="D2418" s="38" t="s">
        <v>9337</v>
      </c>
      <c r="E2418" s="39" t="s">
        <v>1966</v>
      </c>
      <c r="F2418" s="37" t="s">
        <v>1969</v>
      </c>
    </row>
    <row r="2419" spans="1:6" ht="14.25" customHeight="1" x14ac:dyDescent="0.2">
      <c r="A2419" s="35" t="s">
        <v>9339</v>
      </c>
      <c r="B2419" s="36" t="s">
        <v>9340</v>
      </c>
      <c r="C2419" s="37">
        <v>24111812</v>
      </c>
      <c r="D2419" s="38" t="s">
        <v>9341</v>
      </c>
      <c r="E2419" s="39" t="s">
        <v>1966</v>
      </c>
      <c r="F2419" s="37" t="s">
        <v>1969</v>
      </c>
    </row>
    <row r="2420" spans="1:6" ht="14.25" customHeight="1" x14ac:dyDescent="0.2">
      <c r="A2420" s="35" t="s">
        <v>9342</v>
      </c>
      <c r="B2420" s="36" t="s">
        <v>9343</v>
      </c>
      <c r="C2420" s="37">
        <v>24111813</v>
      </c>
      <c r="D2420" s="38" t="s">
        <v>9344</v>
      </c>
      <c r="E2420" s="39" t="s">
        <v>1966</v>
      </c>
      <c r="F2420" s="37" t="s">
        <v>1969</v>
      </c>
    </row>
    <row r="2421" spans="1:6" ht="14.25" customHeight="1" x14ac:dyDescent="0.2">
      <c r="A2421" s="35" t="s">
        <v>9345</v>
      </c>
      <c r="B2421" s="36" t="s">
        <v>9346</v>
      </c>
      <c r="C2421" s="37">
        <v>24112003</v>
      </c>
      <c r="D2421" s="38" t="s">
        <v>9347</v>
      </c>
      <c r="E2421" s="39" t="s">
        <v>1966</v>
      </c>
      <c r="F2421" s="37" t="s">
        <v>1969</v>
      </c>
    </row>
    <row r="2422" spans="1:6" ht="14.25" customHeight="1" x14ac:dyDescent="0.2">
      <c r="A2422" s="35" t="s">
        <v>9348</v>
      </c>
      <c r="B2422" s="36" t="s">
        <v>9349</v>
      </c>
      <c r="C2422" s="37">
        <v>24112004</v>
      </c>
      <c r="D2422" s="38" t="s">
        <v>9350</v>
      </c>
      <c r="E2422" s="39" t="s">
        <v>2208</v>
      </c>
      <c r="F2422" s="37" t="s">
        <v>5889</v>
      </c>
    </row>
    <row r="2423" spans="1:6" ht="14.25" customHeight="1" x14ac:dyDescent="0.2">
      <c r="A2423" s="35" t="s">
        <v>9351</v>
      </c>
      <c r="B2423" s="36" t="s">
        <v>9352</v>
      </c>
      <c r="C2423" s="37">
        <v>24112005</v>
      </c>
      <c r="D2423" s="38" t="s">
        <v>9353</v>
      </c>
      <c r="E2423" s="39" t="s">
        <v>3184</v>
      </c>
      <c r="F2423" s="37" t="s">
        <v>3178</v>
      </c>
    </row>
    <row r="2424" spans="1:6" ht="14.25" customHeight="1" x14ac:dyDescent="0.2">
      <c r="A2424" s="35" t="s">
        <v>9354</v>
      </c>
      <c r="B2424" s="36" t="s">
        <v>9355</v>
      </c>
      <c r="C2424" s="37">
        <v>24112006</v>
      </c>
      <c r="D2424" s="38" t="s">
        <v>9356</v>
      </c>
      <c r="E2424" s="39" t="s">
        <v>1966</v>
      </c>
      <c r="F2424" s="37" t="s">
        <v>1969</v>
      </c>
    </row>
    <row r="2425" spans="1:6" ht="14.25" customHeight="1" x14ac:dyDescent="0.2">
      <c r="A2425" s="35" t="s">
        <v>9357</v>
      </c>
      <c r="B2425" s="36" t="s">
        <v>9358</v>
      </c>
      <c r="C2425" s="37">
        <v>24112101</v>
      </c>
      <c r="D2425" s="38" t="s">
        <v>9359</v>
      </c>
      <c r="E2425" s="39" t="s">
        <v>1966</v>
      </c>
      <c r="F2425" s="37" t="s">
        <v>1969</v>
      </c>
    </row>
    <row r="2426" spans="1:6" ht="14.25" customHeight="1" x14ac:dyDescent="0.2">
      <c r="A2426" s="35" t="s">
        <v>9360</v>
      </c>
      <c r="B2426" s="36" t="s">
        <v>9358</v>
      </c>
      <c r="C2426" s="37">
        <v>24112102</v>
      </c>
      <c r="D2426" s="38" t="s">
        <v>9361</v>
      </c>
      <c r="E2426" s="39" t="s">
        <v>1966</v>
      </c>
      <c r="F2426" s="37" t="s">
        <v>1969</v>
      </c>
    </row>
    <row r="2427" spans="1:6" ht="14.25" customHeight="1" x14ac:dyDescent="0.2">
      <c r="A2427" s="35" t="s">
        <v>9362</v>
      </c>
      <c r="B2427" s="36" t="s">
        <v>9363</v>
      </c>
      <c r="C2427" s="37">
        <v>24112108</v>
      </c>
      <c r="D2427" s="38" t="s">
        <v>9364</v>
      </c>
      <c r="E2427" s="39" t="s">
        <v>3184</v>
      </c>
      <c r="F2427" s="37" t="s">
        <v>3178</v>
      </c>
    </row>
    <row r="2428" spans="1:6" ht="14.25" customHeight="1" x14ac:dyDescent="0.2">
      <c r="A2428" s="35" t="s">
        <v>9365</v>
      </c>
      <c r="B2428" s="36" t="s">
        <v>9366</v>
      </c>
      <c r="C2428" s="37">
        <v>24112109</v>
      </c>
      <c r="D2428" s="38" t="s">
        <v>9367</v>
      </c>
      <c r="E2428" s="39" t="s">
        <v>9368</v>
      </c>
      <c r="F2428" s="37" t="s">
        <v>9369</v>
      </c>
    </row>
    <row r="2429" spans="1:6" ht="14.25" customHeight="1" x14ac:dyDescent="0.2">
      <c r="A2429" s="35" t="s">
        <v>9370</v>
      </c>
      <c r="B2429" s="36" t="s">
        <v>9371</v>
      </c>
      <c r="C2429" s="37">
        <v>24112110</v>
      </c>
      <c r="D2429" s="38" t="s">
        <v>9372</v>
      </c>
      <c r="E2429" s="39" t="s">
        <v>1966</v>
      </c>
      <c r="F2429" s="37" t="s">
        <v>1969</v>
      </c>
    </row>
    <row r="2430" spans="1:6" ht="14.25" customHeight="1" x14ac:dyDescent="0.2">
      <c r="A2430" s="35" t="s">
        <v>9373</v>
      </c>
      <c r="B2430" s="36" t="s">
        <v>9374</v>
      </c>
      <c r="C2430" s="37">
        <v>24112111</v>
      </c>
      <c r="D2430" s="38" t="s">
        <v>9375</v>
      </c>
      <c r="E2430" s="39" t="s">
        <v>1966</v>
      </c>
      <c r="F2430" s="37" t="s">
        <v>1969</v>
      </c>
    </row>
    <row r="2431" spans="1:6" ht="14.25" customHeight="1" x14ac:dyDescent="0.2">
      <c r="A2431" s="35" t="s">
        <v>9376</v>
      </c>
      <c r="B2431" s="36" t="s">
        <v>9377</v>
      </c>
      <c r="C2431" s="37">
        <v>24112112</v>
      </c>
      <c r="D2431" s="38" t="s">
        <v>9378</v>
      </c>
      <c r="E2431" s="39" t="s">
        <v>1966</v>
      </c>
      <c r="F2431" s="37" t="s">
        <v>1969</v>
      </c>
    </row>
    <row r="2432" spans="1:6" ht="14.25" customHeight="1" x14ac:dyDescent="0.2">
      <c r="A2432" s="35" t="s">
        <v>9379</v>
      </c>
      <c r="B2432" s="36" t="s">
        <v>9380</v>
      </c>
      <c r="C2432" s="37">
        <v>24112204</v>
      </c>
      <c r="D2432" s="38" t="s">
        <v>9381</v>
      </c>
      <c r="E2432" s="39" t="s">
        <v>1974</v>
      </c>
      <c r="F2432" s="37" t="s">
        <v>3178</v>
      </c>
    </row>
    <row r="2433" spans="1:6" ht="14.25" customHeight="1" x14ac:dyDescent="0.2">
      <c r="A2433" s="35" t="s">
        <v>9382</v>
      </c>
      <c r="B2433" s="36" t="s">
        <v>9383</v>
      </c>
      <c r="C2433" s="37">
        <v>24112205</v>
      </c>
      <c r="D2433" s="38" t="s">
        <v>9384</v>
      </c>
      <c r="E2433" s="39" t="s">
        <v>1974</v>
      </c>
      <c r="F2433" s="37" t="s">
        <v>9369</v>
      </c>
    </row>
    <row r="2434" spans="1:6" ht="14.25" customHeight="1" x14ac:dyDescent="0.2">
      <c r="A2434" s="35" t="s">
        <v>9385</v>
      </c>
      <c r="B2434" s="36" t="s">
        <v>9386</v>
      </c>
      <c r="C2434" s="37">
        <v>24112206</v>
      </c>
      <c r="D2434" s="38" t="s">
        <v>9387</v>
      </c>
      <c r="E2434" s="39" t="s">
        <v>3184</v>
      </c>
      <c r="F2434" s="37" t="s">
        <v>3178</v>
      </c>
    </row>
    <row r="2435" spans="1:6" ht="14.25" customHeight="1" x14ac:dyDescent="0.2">
      <c r="A2435" s="35" t="s">
        <v>9388</v>
      </c>
      <c r="B2435" s="36" t="s">
        <v>9389</v>
      </c>
      <c r="C2435" s="37">
        <v>24112207</v>
      </c>
      <c r="D2435" s="38" t="s">
        <v>9390</v>
      </c>
      <c r="E2435" s="39" t="s">
        <v>9368</v>
      </c>
      <c r="F2435" s="37" t="s">
        <v>9369</v>
      </c>
    </row>
    <row r="2436" spans="1:6" ht="14.25" customHeight="1" x14ac:dyDescent="0.2">
      <c r="A2436" s="35" t="s">
        <v>9391</v>
      </c>
      <c r="B2436" s="36" t="s">
        <v>9392</v>
      </c>
      <c r="C2436" s="37">
        <v>24112208</v>
      </c>
      <c r="D2436" s="38" t="s">
        <v>9391</v>
      </c>
      <c r="E2436" s="39" t="s">
        <v>1966</v>
      </c>
      <c r="F2436" s="37" t="s">
        <v>1969</v>
      </c>
    </row>
    <row r="2437" spans="1:6" ht="14.25" customHeight="1" x14ac:dyDescent="0.2">
      <c r="A2437" s="35" t="s">
        <v>9393</v>
      </c>
      <c r="B2437" s="36" t="s">
        <v>9394</v>
      </c>
      <c r="C2437" s="37">
        <v>24112209</v>
      </c>
      <c r="D2437" s="38" t="s">
        <v>9395</v>
      </c>
      <c r="E2437" s="39" t="s">
        <v>1966</v>
      </c>
      <c r="F2437" s="37" t="s">
        <v>1969</v>
      </c>
    </row>
    <row r="2438" spans="1:6" ht="14.25" customHeight="1" x14ac:dyDescent="0.2">
      <c r="A2438" s="35" t="s">
        <v>9396</v>
      </c>
      <c r="B2438" s="36" t="s">
        <v>9397</v>
      </c>
      <c r="C2438" s="37">
        <v>24112401</v>
      </c>
      <c r="D2438" s="38" t="s">
        <v>9398</v>
      </c>
      <c r="E2438" s="39" t="s">
        <v>1966</v>
      </c>
      <c r="F2438" s="37" t="s">
        <v>1969</v>
      </c>
    </row>
    <row r="2439" spans="1:6" ht="14.25" customHeight="1" x14ac:dyDescent="0.2">
      <c r="A2439" s="35" t="s">
        <v>9399</v>
      </c>
      <c r="B2439" s="36" t="s">
        <v>9400</v>
      </c>
      <c r="C2439" s="37">
        <v>24112402</v>
      </c>
      <c r="D2439" s="38" t="s">
        <v>9401</v>
      </c>
      <c r="E2439" s="39" t="s">
        <v>1966</v>
      </c>
      <c r="F2439" s="37" t="s">
        <v>1969</v>
      </c>
    </row>
    <row r="2440" spans="1:6" ht="14.25" customHeight="1" x14ac:dyDescent="0.2">
      <c r="A2440" s="35" t="s">
        <v>9402</v>
      </c>
      <c r="B2440" s="36" t="s">
        <v>9403</v>
      </c>
      <c r="C2440" s="37">
        <v>24112403</v>
      </c>
      <c r="D2440" s="38" t="s">
        <v>9402</v>
      </c>
      <c r="E2440" s="39" t="s">
        <v>1966</v>
      </c>
      <c r="F2440" s="37" t="s">
        <v>1969</v>
      </c>
    </row>
    <row r="2441" spans="1:6" ht="14.25" customHeight="1" x14ac:dyDescent="0.2">
      <c r="A2441" s="35" t="s">
        <v>1825</v>
      </c>
      <c r="B2441" s="36" t="s">
        <v>9404</v>
      </c>
      <c r="C2441" s="37">
        <v>24112404</v>
      </c>
      <c r="D2441" s="38" t="s">
        <v>9405</v>
      </c>
      <c r="E2441" s="39" t="s">
        <v>1966</v>
      </c>
      <c r="F2441" s="37" t="s">
        <v>1969</v>
      </c>
    </row>
    <row r="2442" spans="1:6" ht="14.25" customHeight="1" x14ac:dyDescent="0.2">
      <c r="A2442" s="35" t="s">
        <v>9406</v>
      </c>
      <c r="B2442" s="36" t="s">
        <v>9407</v>
      </c>
      <c r="C2442" s="37">
        <v>24112405</v>
      </c>
      <c r="D2442" s="38" t="s">
        <v>9408</v>
      </c>
      <c r="E2442" s="39" t="s">
        <v>1980</v>
      </c>
      <c r="F2442" s="37" t="s">
        <v>7906</v>
      </c>
    </row>
    <row r="2443" spans="1:6" ht="14.25" customHeight="1" x14ac:dyDescent="0.2">
      <c r="A2443" s="35" t="s">
        <v>9409</v>
      </c>
      <c r="B2443" s="36" t="s">
        <v>9410</v>
      </c>
      <c r="C2443" s="37">
        <v>24112406</v>
      </c>
      <c r="D2443" s="38" t="s">
        <v>9411</v>
      </c>
      <c r="E2443" s="39" t="s">
        <v>1980</v>
      </c>
      <c r="F2443" s="37" t="s">
        <v>7906</v>
      </c>
    </row>
    <row r="2444" spans="1:6" ht="14.25" customHeight="1" x14ac:dyDescent="0.2">
      <c r="A2444" s="35" t="s">
        <v>9412</v>
      </c>
      <c r="B2444" s="36" t="s">
        <v>9413</v>
      </c>
      <c r="C2444" s="37">
        <v>24112407</v>
      </c>
      <c r="D2444" s="38" t="s">
        <v>9414</v>
      </c>
      <c r="E2444" s="39" t="s">
        <v>1966</v>
      </c>
      <c r="F2444" s="37" t="s">
        <v>1969</v>
      </c>
    </row>
    <row r="2445" spans="1:6" ht="14.25" customHeight="1" x14ac:dyDescent="0.2">
      <c r="A2445" s="35" t="s">
        <v>9415</v>
      </c>
      <c r="B2445" s="36" t="s">
        <v>9416</v>
      </c>
      <c r="C2445" s="37">
        <v>24112408</v>
      </c>
      <c r="D2445" s="38" t="s">
        <v>9417</v>
      </c>
      <c r="E2445" s="39" t="s">
        <v>1966</v>
      </c>
      <c r="F2445" s="37" t="s">
        <v>1969</v>
      </c>
    </row>
    <row r="2446" spans="1:6" ht="14.25" customHeight="1" x14ac:dyDescent="0.2">
      <c r="A2446" s="35" t="s">
        <v>9418</v>
      </c>
      <c r="B2446" s="36" t="s">
        <v>9419</v>
      </c>
      <c r="C2446" s="37">
        <v>24112409</v>
      </c>
      <c r="D2446" s="38" t="s">
        <v>9420</v>
      </c>
      <c r="E2446" s="39" t="s">
        <v>1966</v>
      </c>
      <c r="F2446" s="37" t="s">
        <v>1969</v>
      </c>
    </row>
    <row r="2447" spans="1:6" ht="14.25" customHeight="1" x14ac:dyDescent="0.2">
      <c r="A2447" s="35" t="s">
        <v>9421</v>
      </c>
      <c r="B2447" s="36" t="s">
        <v>9422</v>
      </c>
      <c r="C2447" s="37">
        <v>24112501</v>
      </c>
      <c r="D2447" s="38" t="s">
        <v>9421</v>
      </c>
      <c r="E2447" s="39" t="s">
        <v>1832</v>
      </c>
      <c r="F2447" s="37" t="s">
        <v>1835</v>
      </c>
    </row>
    <row r="2448" spans="1:6" ht="14.25" customHeight="1" x14ac:dyDescent="0.2">
      <c r="A2448" s="35" t="s">
        <v>9423</v>
      </c>
      <c r="B2448" s="36" t="s">
        <v>9424</v>
      </c>
      <c r="C2448" s="37">
        <v>24112502</v>
      </c>
      <c r="D2448" s="38" t="s">
        <v>9423</v>
      </c>
      <c r="E2448" s="39" t="s">
        <v>1832</v>
      </c>
      <c r="F2448" s="37" t="s">
        <v>1835</v>
      </c>
    </row>
    <row r="2449" spans="1:6" ht="14.25" customHeight="1" x14ac:dyDescent="0.2">
      <c r="A2449" s="35" t="s">
        <v>9425</v>
      </c>
      <c r="B2449" s="36" t="s">
        <v>9426</v>
      </c>
      <c r="C2449" s="37">
        <v>24112503</v>
      </c>
      <c r="D2449" s="38" t="s">
        <v>9425</v>
      </c>
      <c r="E2449" s="39" t="s">
        <v>1832</v>
      </c>
      <c r="F2449" s="37" t="s">
        <v>1835</v>
      </c>
    </row>
    <row r="2450" spans="1:6" ht="14.25" customHeight="1" x14ac:dyDescent="0.2">
      <c r="A2450" s="35" t="s">
        <v>9427</v>
      </c>
      <c r="B2450" s="36" t="s">
        <v>9428</v>
      </c>
      <c r="C2450" s="37">
        <v>24112504</v>
      </c>
      <c r="D2450" s="38" t="s">
        <v>9429</v>
      </c>
      <c r="E2450" s="39" t="s">
        <v>1974</v>
      </c>
      <c r="F2450" s="37" t="s">
        <v>1835</v>
      </c>
    </row>
    <row r="2451" spans="1:6" ht="14.25" customHeight="1" x14ac:dyDescent="0.2">
      <c r="A2451" s="35" t="s">
        <v>9430</v>
      </c>
      <c r="B2451" s="36" t="s">
        <v>9431</v>
      </c>
      <c r="C2451" s="37">
        <v>24112505</v>
      </c>
      <c r="D2451" s="38" t="s">
        <v>9432</v>
      </c>
      <c r="E2451" s="39" t="s">
        <v>1832</v>
      </c>
      <c r="F2451" s="37" t="s">
        <v>1835</v>
      </c>
    </row>
    <row r="2452" spans="1:6" ht="14.25" customHeight="1" x14ac:dyDescent="0.2">
      <c r="A2452" s="35" t="s">
        <v>9433</v>
      </c>
      <c r="B2452" s="36" t="s">
        <v>9434</v>
      </c>
      <c r="C2452" s="37">
        <v>24112601</v>
      </c>
      <c r="D2452" s="38" t="s">
        <v>9435</v>
      </c>
      <c r="E2452" s="39" t="s">
        <v>1966</v>
      </c>
      <c r="F2452" s="37" t="s">
        <v>1969</v>
      </c>
    </row>
    <row r="2453" spans="1:6" ht="14.25" customHeight="1" x14ac:dyDescent="0.2">
      <c r="A2453" s="35" t="s">
        <v>9436</v>
      </c>
      <c r="B2453" s="36" t="s">
        <v>9437</v>
      </c>
      <c r="C2453" s="37">
        <v>24112602</v>
      </c>
      <c r="D2453" s="38" t="s">
        <v>9438</v>
      </c>
      <c r="E2453" s="39" t="s">
        <v>1974</v>
      </c>
      <c r="F2453" s="37" t="s">
        <v>1969</v>
      </c>
    </row>
    <row r="2454" spans="1:6" ht="14.25" customHeight="1" x14ac:dyDescent="0.2">
      <c r="A2454" s="35" t="s">
        <v>9439</v>
      </c>
      <c r="B2454" s="36" t="s">
        <v>9440</v>
      </c>
      <c r="C2454" s="37">
        <v>24121502</v>
      </c>
      <c r="D2454" s="38" t="s">
        <v>9441</v>
      </c>
      <c r="E2454" s="39" t="s">
        <v>1974</v>
      </c>
      <c r="F2454" s="37" t="s">
        <v>1835</v>
      </c>
    </row>
    <row r="2455" spans="1:6" ht="14.25" customHeight="1" x14ac:dyDescent="0.2">
      <c r="A2455" s="35" t="s">
        <v>9442</v>
      </c>
      <c r="B2455" s="36" t="s">
        <v>9443</v>
      </c>
      <c r="C2455" s="37">
        <v>24121503</v>
      </c>
      <c r="D2455" s="38" t="s">
        <v>9444</v>
      </c>
      <c r="E2455" s="39" t="s">
        <v>1974</v>
      </c>
      <c r="F2455" s="37" t="s">
        <v>1835</v>
      </c>
    </row>
    <row r="2456" spans="1:6" ht="14.25" customHeight="1" x14ac:dyDescent="0.2">
      <c r="A2456" s="35" t="s">
        <v>9445</v>
      </c>
      <c r="B2456" s="36" t="s">
        <v>9446</v>
      </c>
      <c r="C2456" s="37">
        <v>24121504</v>
      </c>
      <c r="D2456" s="38" t="s">
        <v>9447</v>
      </c>
      <c r="E2456" s="39" t="s">
        <v>1832</v>
      </c>
      <c r="F2456" s="37" t="s">
        <v>1835</v>
      </c>
    </row>
    <row r="2457" spans="1:6" ht="14.25" customHeight="1" x14ac:dyDescent="0.2">
      <c r="A2457" s="35" t="s">
        <v>9448</v>
      </c>
      <c r="B2457" s="36" t="s">
        <v>9449</v>
      </c>
      <c r="C2457" s="37">
        <v>24121506</v>
      </c>
      <c r="D2457" s="38" t="s">
        <v>9450</v>
      </c>
      <c r="E2457" s="39" t="s">
        <v>1832</v>
      </c>
      <c r="F2457" s="37" t="s">
        <v>1835</v>
      </c>
    </row>
    <row r="2458" spans="1:6" ht="14.25" customHeight="1" x14ac:dyDescent="0.2">
      <c r="A2458" s="35" t="s">
        <v>9451</v>
      </c>
      <c r="B2458" s="36" t="s">
        <v>9452</v>
      </c>
      <c r="C2458" s="37">
        <v>24121507</v>
      </c>
      <c r="D2458" s="38" t="s">
        <v>9453</v>
      </c>
      <c r="E2458" s="39" t="s">
        <v>1832</v>
      </c>
      <c r="F2458" s="37" t="s">
        <v>1835</v>
      </c>
    </row>
    <row r="2459" spans="1:6" ht="14.25" customHeight="1" x14ac:dyDescent="0.2">
      <c r="A2459" s="35" t="s">
        <v>9454</v>
      </c>
      <c r="B2459" s="36" t="s">
        <v>9455</v>
      </c>
      <c r="C2459" s="37">
        <v>24121508</v>
      </c>
      <c r="D2459" s="38" t="s">
        <v>9456</v>
      </c>
      <c r="E2459" s="39" t="s">
        <v>1832</v>
      </c>
      <c r="F2459" s="37" t="s">
        <v>1835</v>
      </c>
    </row>
    <row r="2460" spans="1:6" ht="14.25" customHeight="1" x14ac:dyDescent="0.2">
      <c r="A2460" s="35" t="s">
        <v>9457</v>
      </c>
      <c r="B2460" s="36" t="s">
        <v>9458</v>
      </c>
      <c r="C2460" s="37">
        <v>24121509</v>
      </c>
      <c r="D2460" s="38" t="s">
        <v>9459</v>
      </c>
      <c r="E2460" s="39" t="s">
        <v>1974</v>
      </c>
      <c r="F2460" s="37" t="s">
        <v>1835</v>
      </c>
    </row>
    <row r="2461" spans="1:6" ht="14.25" customHeight="1" x14ac:dyDescent="0.2">
      <c r="A2461" s="35" t="s">
        <v>9460</v>
      </c>
      <c r="B2461" s="36" t="s">
        <v>9461</v>
      </c>
      <c r="C2461" s="37">
        <v>24121801</v>
      </c>
      <c r="D2461" s="38" t="s">
        <v>9462</v>
      </c>
      <c r="E2461" s="39" t="s">
        <v>9463</v>
      </c>
      <c r="F2461" s="37" t="s">
        <v>9464</v>
      </c>
    </row>
    <row r="2462" spans="1:6" ht="14.25" customHeight="1" x14ac:dyDescent="0.2">
      <c r="A2462" s="35" t="s">
        <v>9465</v>
      </c>
      <c r="B2462" s="36" t="s">
        <v>9466</v>
      </c>
      <c r="C2462" s="37">
        <v>24121802</v>
      </c>
      <c r="D2462" s="38" t="s">
        <v>9467</v>
      </c>
      <c r="E2462" s="39" t="s">
        <v>9463</v>
      </c>
      <c r="F2462" s="37" t="s">
        <v>9464</v>
      </c>
    </row>
    <row r="2463" spans="1:6" ht="14.25" customHeight="1" x14ac:dyDescent="0.2">
      <c r="A2463" s="35" t="s">
        <v>9468</v>
      </c>
      <c r="B2463" s="36" t="s">
        <v>9469</v>
      </c>
      <c r="C2463" s="37">
        <v>24121803</v>
      </c>
      <c r="D2463" s="38" t="s">
        <v>9470</v>
      </c>
      <c r="E2463" s="39" t="s">
        <v>9463</v>
      </c>
      <c r="F2463" s="37" t="s">
        <v>9464</v>
      </c>
    </row>
    <row r="2464" spans="1:6" ht="14.25" customHeight="1" x14ac:dyDescent="0.2">
      <c r="A2464" s="35" t="s">
        <v>9471</v>
      </c>
      <c r="B2464" s="36" t="s">
        <v>9472</v>
      </c>
      <c r="C2464" s="37">
        <v>24121804</v>
      </c>
      <c r="D2464" s="38" t="s">
        <v>9473</v>
      </c>
      <c r="E2464" s="39" t="s">
        <v>9463</v>
      </c>
      <c r="F2464" s="37" t="s">
        <v>9464</v>
      </c>
    </row>
    <row r="2465" spans="1:6" ht="14.25" customHeight="1" x14ac:dyDescent="0.2">
      <c r="A2465" s="35" t="s">
        <v>9474</v>
      </c>
      <c r="B2465" s="36" t="s">
        <v>9475</v>
      </c>
      <c r="C2465" s="37">
        <v>24121805</v>
      </c>
      <c r="D2465" s="38" t="s">
        <v>9476</v>
      </c>
      <c r="E2465" s="39" t="s">
        <v>9463</v>
      </c>
      <c r="F2465" s="37" t="s">
        <v>9464</v>
      </c>
    </row>
    <row r="2466" spans="1:6" ht="14.25" customHeight="1" x14ac:dyDescent="0.2">
      <c r="A2466" s="35" t="s">
        <v>9477</v>
      </c>
      <c r="B2466" s="36" t="s">
        <v>9478</v>
      </c>
      <c r="C2466" s="37">
        <v>24121806</v>
      </c>
      <c r="D2466" s="38" t="s">
        <v>9479</v>
      </c>
      <c r="E2466" s="39" t="s">
        <v>9463</v>
      </c>
      <c r="F2466" s="37" t="s">
        <v>9464</v>
      </c>
    </row>
    <row r="2467" spans="1:6" ht="14.25" customHeight="1" x14ac:dyDescent="0.2">
      <c r="A2467" s="35" t="s">
        <v>9480</v>
      </c>
      <c r="B2467" s="36" t="s">
        <v>9481</v>
      </c>
      <c r="C2467" s="37">
        <v>24121807</v>
      </c>
      <c r="D2467" s="38" t="s">
        <v>9482</v>
      </c>
      <c r="E2467" s="39" t="s">
        <v>1974</v>
      </c>
      <c r="F2467" s="37" t="s">
        <v>3581</v>
      </c>
    </row>
    <row r="2468" spans="1:6" ht="14.25" customHeight="1" x14ac:dyDescent="0.2">
      <c r="A2468" s="35" t="s">
        <v>9483</v>
      </c>
      <c r="B2468" s="36" t="s">
        <v>9484</v>
      </c>
      <c r="C2468" s="37">
        <v>24122001</v>
      </c>
      <c r="D2468" s="38" t="s">
        <v>9485</v>
      </c>
      <c r="E2468" s="39" t="s">
        <v>3585</v>
      </c>
      <c r="F2468" s="37" t="s">
        <v>3581</v>
      </c>
    </row>
    <row r="2469" spans="1:6" ht="14.25" customHeight="1" x14ac:dyDescent="0.2">
      <c r="A2469" s="35" t="s">
        <v>2113</v>
      </c>
      <c r="B2469" s="36" t="s">
        <v>9486</v>
      </c>
      <c r="C2469" s="37">
        <v>24122002</v>
      </c>
      <c r="D2469" s="38" t="s">
        <v>9487</v>
      </c>
      <c r="E2469" s="39" t="s">
        <v>1974</v>
      </c>
      <c r="F2469" s="37" t="s">
        <v>3581</v>
      </c>
    </row>
    <row r="2470" spans="1:6" ht="14.25" customHeight="1" x14ac:dyDescent="0.2">
      <c r="A2470" s="35" t="s">
        <v>9488</v>
      </c>
      <c r="B2470" s="36" t="s">
        <v>9489</v>
      </c>
      <c r="C2470" s="37">
        <v>24122003</v>
      </c>
      <c r="D2470" s="38" t="s">
        <v>9490</v>
      </c>
      <c r="E2470" s="39" t="s">
        <v>1974</v>
      </c>
      <c r="F2470" s="37" t="s">
        <v>3574</v>
      </c>
    </row>
    <row r="2471" spans="1:6" ht="14.25" customHeight="1" x14ac:dyDescent="0.2">
      <c r="A2471" s="35" t="s">
        <v>9491</v>
      </c>
      <c r="B2471" s="36" t="s">
        <v>9492</v>
      </c>
      <c r="C2471" s="37">
        <v>24122004</v>
      </c>
      <c r="D2471" s="38" t="s">
        <v>9493</v>
      </c>
      <c r="E2471" s="39" t="s">
        <v>1966</v>
      </c>
      <c r="F2471" s="37" t="s">
        <v>1969</v>
      </c>
    </row>
    <row r="2472" spans="1:6" ht="14.25" customHeight="1" x14ac:dyDescent="0.2">
      <c r="A2472" s="35" t="s">
        <v>9494</v>
      </c>
      <c r="B2472" s="36" t="s">
        <v>9495</v>
      </c>
      <c r="C2472" s="37">
        <v>24122005</v>
      </c>
      <c r="D2472" s="38" t="s">
        <v>9496</v>
      </c>
      <c r="E2472" s="39" t="s">
        <v>1974</v>
      </c>
      <c r="F2472" s="37" t="s">
        <v>3581</v>
      </c>
    </row>
    <row r="2473" spans="1:6" ht="14.25" customHeight="1" x14ac:dyDescent="0.2">
      <c r="A2473" s="35" t="s">
        <v>9497</v>
      </c>
      <c r="B2473" s="36" t="s">
        <v>9498</v>
      </c>
      <c r="C2473" s="37">
        <v>24122006</v>
      </c>
      <c r="D2473" s="38" t="s">
        <v>9499</v>
      </c>
      <c r="E2473" s="39" t="s">
        <v>1966</v>
      </c>
      <c r="F2473" s="37" t="s">
        <v>1969</v>
      </c>
    </row>
    <row r="2474" spans="1:6" ht="14.25" customHeight="1" x14ac:dyDescent="0.2">
      <c r="A2474" s="35" t="s">
        <v>9500</v>
      </c>
      <c r="B2474" s="36" t="s">
        <v>9501</v>
      </c>
      <c r="C2474" s="37">
        <v>24131501</v>
      </c>
      <c r="D2474" s="38" t="s">
        <v>9502</v>
      </c>
      <c r="E2474" s="39" t="s">
        <v>2183</v>
      </c>
      <c r="F2474" s="37" t="s">
        <v>9503</v>
      </c>
    </row>
    <row r="2475" spans="1:6" ht="14.25" customHeight="1" x14ac:dyDescent="0.2">
      <c r="A2475" s="35" t="s">
        <v>9504</v>
      </c>
      <c r="B2475" s="36" t="s">
        <v>9505</v>
      </c>
      <c r="C2475" s="37">
        <v>24131502</v>
      </c>
      <c r="D2475" s="38" t="s">
        <v>9506</v>
      </c>
      <c r="E2475" s="39" t="s">
        <v>2221</v>
      </c>
      <c r="F2475" s="37" t="s">
        <v>9503</v>
      </c>
    </row>
    <row r="2476" spans="1:6" ht="14.25" customHeight="1" x14ac:dyDescent="0.2">
      <c r="A2476" s="35" t="s">
        <v>9507</v>
      </c>
      <c r="B2476" s="36" t="s">
        <v>9508</v>
      </c>
      <c r="C2476" s="37">
        <v>24131503</v>
      </c>
      <c r="D2476" s="38" t="s">
        <v>9509</v>
      </c>
      <c r="E2476" s="39" t="s">
        <v>2221</v>
      </c>
      <c r="F2476" s="37" t="s">
        <v>9503</v>
      </c>
    </row>
    <row r="2477" spans="1:6" ht="14.25" customHeight="1" x14ac:dyDescent="0.2">
      <c r="A2477" s="35" t="s">
        <v>9510</v>
      </c>
      <c r="B2477" s="36" t="s">
        <v>9511</v>
      </c>
      <c r="C2477" s="37">
        <v>24131504</v>
      </c>
      <c r="D2477" s="38" t="s">
        <v>9512</v>
      </c>
      <c r="E2477" s="39" t="s">
        <v>2221</v>
      </c>
      <c r="F2477" s="37" t="s">
        <v>9503</v>
      </c>
    </row>
    <row r="2478" spans="1:6" ht="14.25" customHeight="1" x14ac:dyDescent="0.2">
      <c r="A2478" s="35" t="s">
        <v>9513</v>
      </c>
      <c r="B2478" s="36" t="s">
        <v>9514</v>
      </c>
      <c r="C2478" s="37">
        <v>24131505</v>
      </c>
      <c r="D2478" s="38" t="s">
        <v>9515</v>
      </c>
      <c r="E2478" s="39" t="s">
        <v>2221</v>
      </c>
      <c r="F2478" s="37" t="s">
        <v>9503</v>
      </c>
    </row>
    <row r="2479" spans="1:6" ht="14.25" customHeight="1" x14ac:dyDescent="0.2">
      <c r="A2479" s="35" t="s">
        <v>9516</v>
      </c>
      <c r="B2479" s="36" t="s">
        <v>9517</v>
      </c>
      <c r="C2479" s="37">
        <v>24131506</v>
      </c>
      <c r="D2479" s="38" t="s">
        <v>9516</v>
      </c>
      <c r="E2479" s="39" t="s">
        <v>2208</v>
      </c>
      <c r="F2479" s="37" t="s">
        <v>9503</v>
      </c>
    </row>
    <row r="2480" spans="1:6" ht="14.25" customHeight="1" x14ac:dyDescent="0.2">
      <c r="A2480" s="35" t="s">
        <v>9518</v>
      </c>
      <c r="B2480" s="36" t="s">
        <v>9519</v>
      </c>
      <c r="C2480" s="37">
        <v>24131601</v>
      </c>
      <c r="D2480" s="38" t="s">
        <v>9518</v>
      </c>
      <c r="E2480" s="39" t="s">
        <v>2221</v>
      </c>
      <c r="F2480" s="37" t="s">
        <v>9503</v>
      </c>
    </row>
    <row r="2481" spans="1:6" ht="14.25" customHeight="1" x14ac:dyDescent="0.2">
      <c r="A2481" s="35" t="s">
        <v>9520</v>
      </c>
      <c r="B2481" s="36" t="s">
        <v>9521</v>
      </c>
      <c r="C2481" s="37">
        <v>24131602</v>
      </c>
      <c r="D2481" s="38" t="s">
        <v>9522</v>
      </c>
      <c r="E2481" s="39" t="s">
        <v>2221</v>
      </c>
      <c r="F2481" s="37" t="s">
        <v>9503</v>
      </c>
    </row>
    <row r="2482" spans="1:6" ht="14.25" customHeight="1" x14ac:dyDescent="0.2">
      <c r="A2482" s="35" t="s">
        <v>9523</v>
      </c>
      <c r="B2482" s="36" t="s">
        <v>9524</v>
      </c>
      <c r="C2482" s="37">
        <v>24131603</v>
      </c>
      <c r="D2482" s="38" t="s">
        <v>9525</v>
      </c>
      <c r="E2482" s="39" t="s">
        <v>2221</v>
      </c>
      <c r="F2482" s="37" t="s">
        <v>9503</v>
      </c>
    </row>
    <row r="2483" spans="1:6" ht="14.25" customHeight="1" x14ac:dyDescent="0.2">
      <c r="A2483" s="35" t="s">
        <v>9526</v>
      </c>
      <c r="B2483" s="36" t="s">
        <v>9527</v>
      </c>
      <c r="C2483" s="37">
        <v>24131604</v>
      </c>
      <c r="D2483" s="38" t="s">
        <v>9526</v>
      </c>
      <c r="E2483" s="39" t="s">
        <v>2221</v>
      </c>
      <c r="F2483" s="37" t="s">
        <v>9503</v>
      </c>
    </row>
    <row r="2484" spans="1:6" ht="14.25" customHeight="1" x14ac:dyDescent="0.2">
      <c r="A2484" s="35" t="s">
        <v>9507</v>
      </c>
      <c r="B2484" s="36" t="s">
        <v>9528</v>
      </c>
      <c r="C2484" s="37">
        <v>24131605</v>
      </c>
      <c r="D2484" s="38" t="s">
        <v>9529</v>
      </c>
      <c r="E2484" s="39" t="s">
        <v>2221</v>
      </c>
      <c r="F2484" s="37" t="s">
        <v>9503</v>
      </c>
    </row>
    <row r="2485" spans="1:6" ht="14.25" customHeight="1" x14ac:dyDescent="0.2">
      <c r="A2485" s="35" t="s">
        <v>9530</v>
      </c>
      <c r="B2485" s="36" t="s">
        <v>9531</v>
      </c>
      <c r="C2485" s="37">
        <v>24131606</v>
      </c>
      <c r="D2485" s="38" t="s">
        <v>9532</v>
      </c>
      <c r="E2485" s="39" t="s">
        <v>2221</v>
      </c>
      <c r="F2485" s="37" t="s">
        <v>9503</v>
      </c>
    </row>
    <row r="2486" spans="1:6" ht="14.25" customHeight="1" x14ac:dyDescent="0.2">
      <c r="A2486" s="35" t="s">
        <v>9533</v>
      </c>
      <c r="B2486" s="36" t="s">
        <v>9534</v>
      </c>
      <c r="C2486" s="37">
        <v>24131607</v>
      </c>
      <c r="D2486" s="38" t="s">
        <v>9535</v>
      </c>
      <c r="E2486" s="39" t="s">
        <v>2221</v>
      </c>
      <c r="F2486" s="37" t="s">
        <v>9503</v>
      </c>
    </row>
    <row r="2487" spans="1:6" ht="14.25" customHeight="1" x14ac:dyDescent="0.2">
      <c r="A2487" s="35" t="s">
        <v>9536</v>
      </c>
      <c r="B2487" s="36" t="s">
        <v>9537</v>
      </c>
      <c r="C2487" s="37">
        <v>24131901</v>
      </c>
      <c r="D2487" s="38" t="s">
        <v>9538</v>
      </c>
      <c r="E2487" s="39" t="s">
        <v>2221</v>
      </c>
      <c r="F2487" s="37" t="s">
        <v>9503</v>
      </c>
    </row>
    <row r="2488" spans="1:6" ht="14.25" customHeight="1" x14ac:dyDescent="0.2">
      <c r="A2488" s="35" t="s">
        <v>9539</v>
      </c>
      <c r="B2488" s="36" t="s">
        <v>9540</v>
      </c>
      <c r="C2488" s="37">
        <v>24131902</v>
      </c>
      <c r="D2488" s="38" t="s">
        <v>9541</v>
      </c>
      <c r="E2488" s="39" t="s">
        <v>2221</v>
      </c>
      <c r="F2488" s="37" t="s">
        <v>9503</v>
      </c>
    </row>
    <row r="2489" spans="1:6" ht="14.25" customHeight="1" x14ac:dyDescent="0.2">
      <c r="A2489" s="35" t="s">
        <v>9542</v>
      </c>
      <c r="B2489" s="36" t="s">
        <v>9543</v>
      </c>
      <c r="C2489" s="37">
        <v>24141501</v>
      </c>
      <c r="D2489" s="38" t="s">
        <v>9544</v>
      </c>
      <c r="E2489" s="39" t="s">
        <v>3585</v>
      </c>
      <c r="F2489" s="37" t="s">
        <v>3581</v>
      </c>
    </row>
    <row r="2490" spans="1:6" ht="14.25" customHeight="1" x14ac:dyDescent="0.2">
      <c r="A2490" s="35" t="s">
        <v>9545</v>
      </c>
      <c r="B2490" s="36" t="s">
        <v>9546</v>
      </c>
      <c r="C2490" s="37">
        <v>24141502</v>
      </c>
      <c r="D2490" s="38" t="s">
        <v>9547</v>
      </c>
      <c r="E2490" s="39" t="s">
        <v>3585</v>
      </c>
      <c r="F2490" s="37" t="s">
        <v>3581</v>
      </c>
    </row>
    <row r="2491" spans="1:6" ht="14.25" customHeight="1" x14ac:dyDescent="0.2">
      <c r="A2491" s="35" t="s">
        <v>9548</v>
      </c>
      <c r="B2491" s="36" t="s">
        <v>9549</v>
      </c>
      <c r="C2491" s="37">
        <v>24141504</v>
      </c>
      <c r="D2491" s="38" t="s">
        <v>9550</v>
      </c>
      <c r="E2491" s="39" t="s">
        <v>1966</v>
      </c>
      <c r="F2491" s="37" t="s">
        <v>1969</v>
      </c>
    </row>
    <row r="2492" spans="1:6" ht="14.25" customHeight="1" x14ac:dyDescent="0.2">
      <c r="A2492" s="35" t="s">
        <v>9551</v>
      </c>
      <c r="B2492" s="36" t="s">
        <v>9552</v>
      </c>
      <c r="C2492" s="37">
        <v>24141506</v>
      </c>
      <c r="D2492" s="38" t="s">
        <v>9551</v>
      </c>
      <c r="E2492" s="39" t="s">
        <v>1974</v>
      </c>
      <c r="F2492" s="37" t="s">
        <v>1969</v>
      </c>
    </row>
    <row r="2493" spans="1:6" ht="14.25" customHeight="1" x14ac:dyDescent="0.2">
      <c r="A2493" s="35" t="s">
        <v>9553</v>
      </c>
      <c r="B2493" s="36" t="s">
        <v>9554</v>
      </c>
      <c r="C2493" s="37">
        <v>24141507</v>
      </c>
      <c r="D2493" s="38" t="s">
        <v>9555</v>
      </c>
      <c r="E2493" s="39" t="s">
        <v>1966</v>
      </c>
      <c r="F2493" s="37" t="s">
        <v>1969</v>
      </c>
    </row>
    <row r="2494" spans="1:6" ht="14.25" customHeight="1" x14ac:dyDescent="0.2">
      <c r="A2494" s="35" t="s">
        <v>9556</v>
      </c>
      <c r="B2494" s="36" t="s">
        <v>9557</v>
      </c>
      <c r="C2494" s="37">
        <v>24141508</v>
      </c>
      <c r="D2494" s="38" t="s">
        <v>9556</v>
      </c>
      <c r="E2494" s="39" t="s">
        <v>1966</v>
      </c>
      <c r="F2494" s="37" t="s">
        <v>1969</v>
      </c>
    </row>
    <row r="2495" spans="1:6" ht="14.25" customHeight="1" x14ac:dyDescent="0.2">
      <c r="A2495" s="35" t="s">
        <v>9558</v>
      </c>
      <c r="B2495" s="36" t="s">
        <v>9559</v>
      </c>
      <c r="C2495" s="37">
        <v>24141509</v>
      </c>
      <c r="D2495" s="38" t="s">
        <v>9560</v>
      </c>
      <c r="E2495" s="39" t="s">
        <v>4836</v>
      </c>
      <c r="F2495" s="37" t="s">
        <v>3589</v>
      </c>
    </row>
    <row r="2496" spans="1:6" ht="14.25" customHeight="1" x14ac:dyDescent="0.2">
      <c r="A2496" s="35" t="s">
        <v>9561</v>
      </c>
      <c r="B2496" s="36" t="s">
        <v>9562</v>
      </c>
      <c r="C2496" s="37">
        <v>24141510</v>
      </c>
      <c r="D2496" s="38" t="s">
        <v>9563</v>
      </c>
      <c r="E2496" s="39" t="s">
        <v>1966</v>
      </c>
      <c r="F2496" s="37" t="s">
        <v>1969</v>
      </c>
    </row>
    <row r="2497" spans="1:6" ht="14.25" customHeight="1" x14ac:dyDescent="0.2">
      <c r="A2497" s="35" t="s">
        <v>9564</v>
      </c>
      <c r="B2497" s="36" t="s">
        <v>9565</v>
      </c>
      <c r="C2497" s="37">
        <v>24141511</v>
      </c>
      <c r="D2497" s="38" t="s">
        <v>9566</v>
      </c>
      <c r="E2497" s="39" t="s">
        <v>1966</v>
      </c>
      <c r="F2497" s="37" t="s">
        <v>1969</v>
      </c>
    </row>
    <row r="2498" spans="1:6" ht="14.25" customHeight="1" x14ac:dyDescent="0.2">
      <c r="A2498" s="35" t="s">
        <v>9567</v>
      </c>
      <c r="B2498" s="36" t="s">
        <v>9568</v>
      </c>
      <c r="C2498" s="37">
        <v>24141512</v>
      </c>
      <c r="D2498" s="38" t="s">
        <v>9567</v>
      </c>
      <c r="E2498" s="39" t="s">
        <v>1966</v>
      </c>
      <c r="F2498" s="37" t="s">
        <v>1969</v>
      </c>
    </row>
    <row r="2499" spans="1:6" ht="14.25" customHeight="1" x14ac:dyDescent="0.2">
      <c r="A2499" s="35" t="s">
        <v>9569</v>
      </c>
      <c r="B2499" s="36" t="s">
        <v>9570</v>
      </c>
      <c r="C2499" s="37">
        <v>24141513</v>
      </c>
      <c r="D2499" s="38" t="s">
        <v>9571</v>
      </c>
      <c r="E2499" s="39" t="s">
        <v>1966</v>
      </c>
      <c r="F2499" s="37" t="s">
        <v>1969</v>
      </c>
    </row>
    <row r="2500" spans="1:6" ht="14.25" customHeight="1" x14ac:dyDescent="0.2">
      <c r="A2500" s="35" t="s">
        <v>9572</v>
      </c>
      <c r="B2500" s="36" t="s">
        <v>9573</v>
      </c>
      <c r="C2500" s="37">
        <v>24141514</v>
      </c>
      <c r="D2500" s="38" t="s">
        <v>9574</v>
      </c>
      <c r="E2500" s="39" t="s">
        <v>1966</v>
      </c>
      <c r="F2500" s="37" t="s">
        <v>1969</v>
      </c>
    </row>
    <row r="2501" spans="1:6" ht="14.25" customHeight="1" x14ac:dyDescent="0.2">
      <c r="A2501" s="35" t="s">
        <v>9575</v>
      </c>
      <c r="B2501" s="36" t="s">
        <v>9576</v>
      </c>
      <c r="C2501" s="37">
        <v>24141515</v>
      </c>
      <c r="D2501" s="38" t="s">
        <v>9575</v>
      </c>
      <c r="E2501" s="39" t="s">
        <v>1966</v>
      </c>
      <c r="F2501" s="37" t="s">
        <v>1969</v>
      </c>
    </row>
    <row r="2502" spans="1:6" ht="14.25" customHeight="1" x14ac:dyDescent="0.2">
      <c r="A2502" s="35" t="s">
        <v>9577</v>
      </c>
      <c r="B2502" s="36" t="s">
        <v>9578</v>
      </c>
      <c r="C2502" s="37">
        <v>24141601</v>
      </c>
      <c r="D2502" s="38" t="s">
        <v>9579</v>
      </c>
      <c r="E2502" s="39" t="s">
        <v>3585</v>
      </c>
      <c r="F2502" s="37" t="s">
        <v>3581</v>
      </c>
    </row>
    <row r="2503" spans="1:6" ht="14.25" customHeight="1" x14ac:dyDescent="0.2">
      <c r="A2503" s="35" t="s">
        <v>9580</v>
      </c>
      <c r="B2503" s="36" t="s">
        <v>9581</v>
      </c>
      <c r="C2503" s="37">
        <v>24141602</v>
      </c>
      <c r="D2503" s="38" t="s">
        <v>9582</v>
      </c>
      <c r="E2503" s="39" t="s">
        <v>3585</v>
      </c>
      <c r="F2503" s="37" t="s">
        <v>3581</v>
      </c>
    </row>
    <row r="2504" spans="1:6" ht="14.25" customHeight="1" x14ac:dyDescent="0.2">
      <c r="A2504" s="35" t="s">
        <v>9583</v>
      </c>
      <c r="B2504" s="36" t="s">
        <v>9584</v>
      </c>
      <c r="C2504" s="37">
        <v>24141603</v>
      </c>
      <c r="D2504" s="38" t="s">
        <v>9585</v>
      </c>
      <c r="E2504" s="39" t="s">
        <v>1966</v>
      </c>
      <c r="F2504" s="37" t="s">
        <v>1969</v>
      </c>
    </row>
    <row r="2505" spans="1:6" ht="14.25" customHeight="1" x14ac:dyDescent="0.2">
      <c r="A2505" s="35" t="s">
        <v>9586</v>
      </c>
      <c r="B2505" s="36" t="s">
        <v>9587</v>
      </c>
      <c r="C2505" s="37">
        <v>24141604</v>
      </c>
      <c r="D2505" s="38" t="s">
        <v>9588</v>
      </c>
      <c r="E2505" s="39" t="s">
        <v>1966</v>
      </c>
      <c r="F2505" s="37" t="s">
        <v>1969</v>
      </c>
    </row>
    <row r="2506" spans="1:6" ht="14.25" customHeight="1" x14ac:dyDescent="0.2">
      <c r="A2506" s="35" t="s">
        <v>9589</v>
      </c>
      <c r="B2506" s="36" t="s">
        <v>9590</v>
      </c>
      <c r="C2506" s="37">
        <v>24141605</v>
      </c>
      <c r="D2506" s="38" t="s">
        <v>9591</v>
      </c>
      <c r="E2506" s="39" t="s">
        <v>3585</v>
      </c>
      <c r="F2506" s="37" t="s">
        <v>3581</v>
      </c>
    </row>
    <row r="2507" spans="1:6" ht="14.25" customHeight="1" x14ac:dyDescent="0.2">
      <c r="A2507" s="35" t="s">
        <v>9592</v>
      </c>
      <c r="B2507" s="36" t="s">
        <v>9593</v>
      </c>
      <c r="C2507" s="37">
        <v>24141606</v>
      </c>
      <c r="D2507" s="38" t="s">
        <v>9594</v>
      </c>
      <c r="E2507" s="39" t="s">
        <v>3585</v>
      </c>
      <c r="F2507" s="37" t="s">
        <v>3581</v>
      </c>
    </row>
    <row r="2508" spans="1:6" ht="14.25" customHeight="1" x14ac:dyDescent="0.2">
      <c r="A2508" s="35" t="s">
        <v>9595</v>
      </c>
      <c r="B2508" s="36" t="s">
        <v>9596</v>
      </c>
      <c r="C2508" s="37">
        <v>24141607</v>
      </c>
      <c r="D2508" s="38" t="s">
        <v>9597</v>
      </c>
      <c r="E2508" s="39" t="s">
        <v>1832</v>
      </c>
      <c r="F2508" s="37" t="s">
        <v>1835</v>
      </c>
    </row>
    <row r="2509" spans="1:6" ht="14.25" customHeight="1" x14ac:dyDescent="0.2">
      <c r="A2509" s="35" t="s">
        <v>9598</v>
      </c>
      <c r="B2509" s="36" t="s">
        <v>9599</v>
      </c>
      <c r="C2509" s="37">
        <v>24141608</v>
      </c>
      <c r="D2509" s="38" t="s">
        <v>9600</v>
      </c>
      <c r="E2509" s="39" t="s">
        <v>1966</v>
      </c>
      <c r="F2509" s="37" t="s">
        <v>1969</v>
      </c>
    </row>
    <row r="2510" spans="1:6" ht="14.25" customHeight="1" x14ac:dyDescent="0.2">
      <c r="A2510" s="35" t="s">
        <v>9601</v>
      </c>
      <c r="B2510" s="36" t="s">
        <v>9602</v>
      </c>
      <c r="C2510" s="37">
        <v>24141701</v>
      </c>
      <c r="D2510" s="38" t="s">
        <v>9603</v>
      </c>
      <c r="E2510" s="39" t="s">
        <v>1832</v>
      </c>
      <c r="F2510" s="37" t="s">
        <v>1835</v>
      </c>
    </row>
    <row r="2511" spans="1:6" ht="14.25" customHeight="1" x14ac:dyDescent="0.2">
      <c r="A2511" s="35" t="s">
        <v>9604</v>
      </c>
      <c r="B2511" s="36" t="s">
        <v>9605</v>
      </c>
      <c r="C2511" s="37">
        <v>24141702</v>
      </c>
      <c r="D2511" s="38" t="s">
        <v>9604</v>
      </c>
      <c r="E2511" s="39" t="s">
        <v>1966</v>
      </c>
      <c r="F2511" s="37" t="s">
        <v>1969</v>
      </c>
    </row>
    <row r="2512" spans="1:6" ht="14.25" customHeight="1" x14ac:dyDescent="0.2">
      <c r="A2512" s="35" t="s">
        <v>9606</v>
      </c>
      <c r="B2512" s="36" t="s">
        <v>9607</v>
      </c>
      <c r="C2512" s="37">
        <v>24141703</v>
      </c>
      <c r="D2512" s="38" t="s">
        <v>9608</v>
      </c>
      <c r="E2512" s="39" t="s">
        <v>1832</v>
      </c>
      <c r="F2512" s="37" t="s">
        <v>1835</v>
      </c>
    </row>
    <row r="2513" spans="1:6" ht="14.25" customHeight="1" x14ac:dyDescent="0.2">
      <c r="A2513" s="35" t="s">
        <v>9609</v>
      </c>
      <c r="B2513" s="36" t="s">
        <v>9610</v>
      </c>
      <c r="C2513" s="37">
        <v>24141704</v>
      </c>
      <c r="D2513" s="38" t="s">
        <v>9611</v>
      </c>
      <c r="E2513" s="39" t="s">
        <v>1966</v>
      </c>
      <c r="F2513" s="37" t="s">
        <v>1969</v>
      </c>
    </row>
    <row r="2514" spans="1:6" ht="14.25" customHeight="1" x14ac:dyDescent="0.2">
      <c r="A2514" s="35" t="s">
        <v>9612</v>
      </c>
      <c r="B2514" s="36" t="s">
        <v>9613</v>
      </c>
      <c r="C2514" s="37">
        <v>24141705</v>
      </c>
      <c r="D2514" s="38" t="s">
        <v>9614</v>
      </c>
      <c r="E2514" s="39" t="s">
        <v>1966</v>
      </c>
      <c r="F2514" s="37" t="s">
        <v>1969</v>
      </c>
    </row>
    <row r="2515" spans="1:6" ht="14.25" customHeight="1" x14ac:dyDescent="0.2">
      <c r="A2515" s="35" t="s">
        <v>9615</v>
      </c>
      <c r="B2515" s="36" t="s">
        <v>9616</v>
      </c>
      <c r="C2515" s="37">
        <v>24141706</v>
      </c>
      <c r="D2515" s="38" t="s">
        <v>9617</v>
      </c>
      <c r="E2515" s="39" t="s">
        <v>1966</v>
      </c>
      <c r="F2515" s="37" t="s">
        <v>1969</v>
      </c>
    </row>
    <row r="2516" spans="1:6" ht="14.25" customHeight="1" x14ac:dyDescent="0.2">
      <c r="A2516" s="35" t="s">
        <v>9618</v>
      </c>
      <c r="B2516" s="36" t="s">
        <v>9619</v>
      </c>
      <c r="C2516" s="37">
        <v>24141707</v>
      </c>
      <c r="D2516" s="38" t="s">
        <v>9620</v>
      </c>
      <c r="E2516" s="39" t="s">
        <v>1966</v>
      </c>
      <c r="F2516" s="37" t="s">
        <v>1969</v>
      </c>
    </row>
    <row r="2517" spans="1:6" ht="14.25" customHeight="1" x14ac:dyDescent="0.2">
      <c r="A2517" s="35" t="s">
        <v>9621</v>
      </c>
      <c r="B2517" s="36" t="s">
        <v>9622</v>
      </c>
      <c r="C2517" s="37">
        <v>24141708</v>
      </c>
      <c r="D2517" s="38" t="s">
        <v>9621</v>
      </c>
      <c r="E2517" s="39" t="s">
        <v>1966</v>
      </c>
      <c r="F2517" s="37" t="s">
        <v>1969</v>
      </c>
    </row>
    <row r="2518" spans="1:6" ht="14.25" customHeight="1" x14ac:dyDescent="0.2">
      <c r="A2518" s="35" t="s">
        <v>9623</v>
      </c>
      <c r="B2518" s="36" t="s">
        <v>9624</v>
      </c>
      <c r="C2518" s="37">
        <v>24141709</v>
      </c>
      <c r="D2518" s="38" t="s">
        <v>9625</v>
      </c>
      <c r="E2518" s="39" t="s">
        <v>1966</v>
      </c>
      <c r="F2518" s="37" t="s">
        <v>1969</v>
      </c>
    </row>
    <row r="2519" spans="1:6" ht="14.25" customHeight="1" x14ac:dyDescent="0.2">
      <c r="A2519" s="35" t="s">
        <v>9626</v>
      </c>
      <c r="B2519" s="36" t="s">
        <v>9627</v>
      </c>
      <c r="C2519" s="37">
        <v>25101501</v>
      </c>
      <c r="D2519" s="38" t="s">
        <v>9628</v>
      </c>
      <c r="E2519" s="39" t="s">
        <v>2200</v>
      </c>
      <c r="F2519" s="37" t="s">
        <v>8996</v>
      </c>
    </row>
    <row r="2520" spans="1:6" ht="14.25" customHeight="1" x14ac:dyDescent="0.2">
      <c r="A2520" s="35" t="s">
        <v>9629</v>
      </c>
      <c r="B2520" s="36" t="s">
        <v>9630</v>
      </c>
      <c r="C2520" s="37">
        <v>25101502</v>
      </c>
      <c r="D2520" s="38" t="s">
        <v>9631</v>
      </c>
      <c r="E2520" s="39" t="s">
        <v>2200</v>
      </c>
      <c r="F2520" s="37" t="s">
        <v>8996</v>
      </c>
    </row>
    <row r="2521" spans="1:6" ht="14.25" customHeight="1" x14ac:dyDescent="0.2">
      <c r="A2521" s="35" t="s">
        <v>2250</v>
      </c>
      <c r="B2521" s="36" t="s">
        <v>9632</v>
      </c>
      <c r="C2521" s="37">
        <v>25101503</v>
      </c>
      <c r="D2521" s="38" t="s">
        <v>9633</v>
      </c>
      <c r="E2521" s="39" t="s">
        <v>2200</v>
      </c>
      <c r="F2521" s="37" t="s">
        <v>8996</v>
      </c>
    </row>
    <row r="2522" spans="1:6" ht="14.25" customHeight="1" x14ac:dyDescent="0.2">
      <c r="A2522" s="35" t="s">
        <v>9634</v>
      </c>
      <c r="B2522" s="36" t="s">
        <v>9635</v>
      </c>
      <c r="C2522" s="37">
        <v>25101504</v>
      </c>
      <c r="D2522" s="38" t="s">
        <v>9636</v>
      </c>
      <c r="E2522" s="39" t="s">
        <v>2200</v>
      </c>
      <c r="F2522" s="37" t="s">
        <v>8996</v>
      </c>
    </row>
    <row r="2523" spans="1:6" ht="14.25" customHeight="1" x14ac:dyDescent="0.2">
      <c r="A2523" s="35" t="s">
        <v>9637</v>
      </c>
      <c r="B2523" s="36" t="s">
        <v>9638</v>
      </c>
      <c r="C2523" s="37">
        <v>25101505</v>
      </c>
      <c r="D2523" s="38" t="s">
        <v>9639</v>
      </c>
      <c r="E2523" s="39" t="s">
        <v>2200</v>
      </c>
      <c r="F2523" s="37" t="s">
        <v>8996</v>
      </c>
    </row>
    <row r="2524" spans="1:6" ht="14.25" customHeight="1" x14ac:dyDescent="0.2">
      <c r="A2524" s="35" t="s">
        <v>9640</v>
      </c>
      <c r="B2524" s="36" t="s">
        <v>9641</v>
      </c>
      <c r="C2524" s="37">
        <v>25101506</v>
      </c>
      <c r="D2524" s="38" t="s">
        <v>9642</v>
      </c>
      <c r="E2524" s="39" t="s">
        <v>2200</v>
      </c>
      <c r="F2524" s="37" t="s">
        <v>8996</v>
      </c>
    </row>
    <row r="2525" spans="1:6" ht="14.25" customHeight="1" x14ac:dyDescent="0.2">
      <c r="A2525" s="35" t="s">
        <v>9643</v>
      </c>
      <c r="B2525" s="36" t="s">
        <v>9644</v>
      </c>
      <c r="C2525" s="37">
        <v>25101507</v>
      </c>
      <c r="D2525" s="38" t="s">
        <v>9645</v>
      </c>
      <c r="E2525" s="39" t="s">
        <v>2200</v>
      </c>
      <c r="F2525" s="37" t="s">
        <v>8996</v>
      </c>
    </row>
    <row r="2526" spans="1:6" ht="14.25" customHeight="1" x14ac:dyDescent="0.2">
      <c r="A2526" s="35" t="s">
        <v>9646</v>
      </c>
      <c r="B2526" s="36" t="s">
        <v>9647</v>
      </c>
      <c r="C2526" s="37">
        <v>25101508</v>
      </c>
      <c r="D2526" s="38" t="s">
        <v>9648</v>
      </c>
      <c r="E2526" s="39" t="s">
        <v>2200</v>
      </c>
      <c r="F2526" s="37" t="s">
        <v>8996</v>
      </c>
    </row>
    <row r="2527" spans="1:6" ht="14.25" customHeight="1" x14ac:dyDescent="0.2">
      <c r="A2527" s="35" t="s">
        <v>9649</v>
      </c>
      <c r="B2527" s="36" t="s">
        <v>9650</v>
      </c>
      <c r="C2527" s="37">
        <v>25101601</v>
      </c>
      <c r="D2527" s="38" t="s">
        <v>9651</v>
      </c>
      <c r="E2527" s="39" t="s">
        <v>2200</v>
      </c>
      <c r="F2527" s="37" t="s">
        <v>8996</v>
      </c>
    </row>
    <row r="2528" spans="1:6" ht="14.25" customHeight="1" x14ac:dyDescent="0.2">
      <c r="A2528" s="35" t="s">
        <v>9652</v>
      </c>
      <c r="B2528" s="36" t="s">
        <v>9653</v>
      </c>
      <c r="C2528" s="37">
        <v>25101602</v>
      </c>
      <c r="D2528" s="38" t="s">
        <v>9654</v>
      </c>
      <c r="E2528" s="39" t="s">
        <v>2200</v>
      </c>
      <c r="F2528" s="37" t="s">
        <v>8996</v>
      </c>
    </row>
    <row r="2529" spans="1:6" ht="14.25" customHeight="1" x14ac:dyDescent="0.2">
      <c r="A2529" s="35" t="s">
        <v>9655</v>
      </c>
      <c r="B2529" s="36" t="s">
        <v>9656</v>
      </c>
      <c r="C2529" s="37">
        <v>25101604</v>
      </c>
      <c r="D2529" s="38" t="s">
        <v>9657</v>
      </c>
      <c r="E2529" s="39" t="s">
        <v>2200</v>
      </c>
      <c r="F2529" s="37" t="s">
        <v>8996</v>
      </c>
    </row>
    <row r="2530" spans="1:6" ht="14.25" customHeight="1" x14ac:dyDescent="0.2">
      <c r="A2530" s="35" t="s">
        <v>9658</v>
      </c>
      <c r="B2530" s="36" t="s">
        <v>9659</v>
      </c>
      <c r="C2530" s="37">
        <v>25101609</v>
      </c>
      <c r="D2530" s="38" t="s">
        <v>9660</v>
      </c>
      <c r="E2530" s="39" t="s">
        <v>2200</v>
      </c>
      <c r="F2530" s="37" t="s">
        <v>8996</v>
      </c>
    </row>
    <row r="2531" spans="1:6" ht="14.25" customHeight="1" x14ac:dyDescent="0.2">
      <c r="A2531" s="35" t="s">
        <v>9661</v>
      </c>
      <c r="B2531" s="36" t="s">
        <v>9662</v>
      </c>
      <c r="C2531" s="37">
        <v>25101610</v>
      </c>
      <c r="D2531" s="38" t="s">
        <v>9663</v>
      </c>
      <c r="E2531" s="39" t="s">
        <v>2200</v>
      </c>
      <c r="F2531" s="37" t="s">
        <v>8996</v>
      </c>
    </row>
    <row r="2532" spans="1:6" ht="14.25" customHeight="1" x14ac:dyDescent="0.2">
      <c r="A2532" s="35" t="s">
        <v>9664</v>
      </c>
      <c r="B2532" s="36" t="s">
        <v>9665</v>
      </c>
      <c r="C2532" s="37">
        <v>25101611</v>
      </c>
      <c r="D2532" s="38" t="s">
        <v>9666</v>
      </c>
      <c r="E2532" s="39" t="s">
        <v>2200</v>
      </c>
      <c r="F2532" s="37" t="s">
        <v>8996</v>
      </c>
    </row>
    <row r="2533" spans="1:6" ht="14.25" customHeight="1" x14ac:dyDescent="0.2">
      <c r="A2533" s="35" t="s">
        <v>9667</v>
      </c>
      <c r="B2533" s="36" t="s">
        <v>9668</v>
      </c>
      <c r="C2533" s="37">
        <v>25101701</v>
      </c>
      <c r="D2533" s="38" t="s">
        <v>9669</v>
      </c>
      <c r="E2533" s="39" t="s">
        <v>2200</v>
      </c>
      <c r="F2533" s="37" t="s">
        <v>8996</v>
      </c>
    </row>
    <row r="2534" spans="1:6" ht="14.25" customHeight="1" x14ac:dyDescent="0.2">
      <c r="A2534" s="35" t="s">
        <v>9670</v>
      </c>
      <c r="B2534" s="36" t="s">
        <v>9671</v>
      </c>
      <c r="C2534" s="37">
        <v>25101702</v>
      </c>
      <c r="D2534" s="38" t="s">
        <v>9672</v>
      </c>
      <c r="E2534" s="39" t="s">
        <v>2200</v>
      </c>
      <c r="F2534" s="37" t="s">
        <v>8996</v>
      </c>
    </row>
    <row r="2535" spans="1:6" ht="14.25" customHeight="1" x14ac:dyDescent="0.2">
      <c r="A2535" s="35" t="s">
        <v>9673</v>
      </c>
      <c r="B2535" s="36" t="s">
        <v>9674</v>
      </c>
      <c r="C2535" s="37">
        <v>25101703</v>
      </c>
      <c r="D2535" s="38" t="s">
        <v>9675</v>
      </c>
      <c r="E2535" s="39" t="s">
        <v>2200</v>
      </c>
      <c r="F2535" s="37" t="s">
        <v>8996</v>
      </c>
    </row>
    <row r="2536" spans="1:6" ht="14.25" customHeight="1" x14ac:dyDescent="0.2">
      <c r="A2536" s="35" t="s">
        <v>9676</v>
      </c>
      <c r="B2536" s="36" t="s">
        <v>9677</v>
      </c>
      <c r="C2536" s="37">
        <v>25101801</v>
      </c>
      <c r="D2536" s="38" t="s">
        <v>9678</v>
      </c>
      <c r="E2536" s="39" t="s">
        <v>9679</v>
      </c>
      <c r="F2536" s="37" t="s">
        <v>9680</v>
      </c>
    </row>
    <row r="2537" spans="1:6" ht="14.25" customHeight="1" x14ac:dyDescent="0.2">
      <c r="A2537" s="35" t="s">
        <v>9681</v>
      </c>
      <c r="B2537" s="36" t="s">
        <v>9682</v>
      </c>
      <c r="C2537" s="37">
        <v>25101802</v>
      </c>
      <c r="D2537" s="38" t="s">
        <v>9683</v>
      </c>
      <c r="E2537" s="39" t="s">
        <v>9679</v>
      </c>
      <c r="F2537" s="37" t="s">
        <v>9680</v>
      </c>
    </row>
    <row r="2538" spans="1:6" ht="14.25" customHeight="1" x14ac:dyDescent="0.2">
      <c r="A2538" s="35" t="s">
        <v>9684</v>
      </c>
      <c r="B2538" s="36" t="s">
        <v>9685</v>
      </c>
      <c r="C2538" s="37">
        <v>25101803</v>
      </c>
      <c r="D2538" s="38" t="s">
        <v>9686</v>
      </c>
      <c r="E2538" s="39" t="s">
        <v>9679</v>
      </c>
      <c r="F2538" s="37" t="s">
        <v>9680</v>
      </c>
    </row>
    <row r="2539" spans="1:6" ht="14.25" customHeight="1" x14ac:dyDescent="0.2">
      <c r="A2539" s="35" t="s">
        <v>9687</v>
      </c>
      <c r="B2539" s="36" t="s">
        <v>9688</v>
      </c>
      <c r="C2539" s="37">
        <v>25101901</v>
      </c>
      <c r="D2539" s="38" t="s">
        <v>9689</v>
      </c>
      <c r="E2539" s="39" t="s">
        <v>7270</v>
      </c>
      <c r="F2539" s="37" t="s">
        <v>7271</v>
      </c>
    </row>
    <row r="2540" spans="1:6" ht="14.25" customHeight="1" x14ac:dyDescent="0.2">
      <c r="A2540" s="35" t="s">
        <v>9690</v>
      </c>
      <c r="B2540" s="36" t="s">
        <v>9691</v>
      </c>
      <c r="C2540" s="37">
        <v>25101902</v>
      </c>
      <c r="D2540" s="38" t="s">
        <v>9692</v>
      </c>
      <c r="E2540" s="39" t="s">
        <v>7334</v>
      </c>
      <c r="F2540" s="37" t="s">
        <v>7335</v>
      </c>
    </row>
    <row r="2541" spans="1:6" ht="14.25" customHeight="1" x14ac:dyDescent="0.2">
      <c r="A2541" s="35" t="s">
        <v>9693</v>
      </c>
      <c r="B2541" s="36" t="s">
        <v>9694</v>
      </c>
      <c r="C2541" s="37">
        <v>25101903</v>
      </c>
      <c r="D2541" s="38" t="s">
        <v>9695</v>
      </c>
      <c r="E2541" s="39" t="s">
        <v>9679</v>
      </c>
      <c r="F2541" s="37" t="s">
        <v>9680</v>
      </c>
    </row>
    <row r="2542" spans="1:6" ht="14.25" customHeight="1" x14ac:dyDescent="0.2">
      <c r="A2542" s="35" t="s">
        <v>9696</v>
      </c>
      <c r="B2542" s="36" t="s">
        <v>9697</v>
      </c>
      <c r="C2542" s="37">
        <v>25101904</v>
      </c>
      <c r="D2542" s="38" t="s">
        <v>9698</v>
      </c>
      <c r="E2542" s="39" t="s">
        <v>9679</v>
      </c>
      <c r="F2542" s="37" t="s">
        <v>9680</v>
      </c>
    </row>
    <row r="2543" spans="1:6" ht="14.25" customHeight="1" x14ac:dyDescent="0.2">
      <c r="A2543" s="35" t="s">
        <v>9699</v>
      </c>
      <c r="B2543" s="36" t="s">
        <v>9700</v>
      </c>
      <c r="C2543" s="37">
        <v>25101905</v>
      </c>
      <c r="D2543" s="38" t="s">
        <v>9701</v>
      </c>
      <c r="E2543" s="39" t="s">
        <v>9679</v>
      </c>
      <c r="F2543" s="37" t="s">
        <v>9680</v>
      </c>
    </row>
    <row r="2544" spans="1:6" ht="14.25" customHeight="1" x14ac:dyDescent="0.2">
      <c r="A2544" s="35" t="s">
        <v>9702</v>
      </c>
      <c r="B2544" s="36" t="s">
        <v>9703</v>
      </c>
      <c r="C2544" s="37">
        <v>25101906</v>
      </c>
      <c r="D2544" s="38" t="s">
        <v>9704</v>
      </c>
      <c r="E2544" s="39" t="s">
        <v>9679</v>
      </c>
      <c r="F2544" s="37" t="s">
        <v>9680</v>
      </c>
    </row>
    <row r="2545" spans="1:6" ht="14.25" customHeight="1" x14ac:dyDescent="0.2">
      <c r="A2545" s="35" t="s">
        <v>9705</v>
      </c>
      <c r="B2545" s="36" t="s">
        <v>9706</v>
      </c>
      <c r="C2545" s="37">
        <v>25101907</v>
      </c>
      <c r="D2545" s="38" t="s">
        <v>9705</v>
      </c>
      <c r="E2545" s="39" t="s">
        <v>7334</v>
      </c>
      <c r="F2545" s="37" t="s">
        <v>7335</v>
      </c>
    </row>
    <row r="2546" spans="1:6" ht="14.25" customHeight="1" x14ac:dyDescent="0.2">
      <c r="A2546" s="35" t="s">
        <v>9707</v>
      </c>
      <c r="B2546" s="36" t="s">
        <v>9708</v>
      </c>
      <c r="C2546" s="37">
        <v>25101908</v>
      </c>
      <c r="D2546" s="38" t="s">
        <v>9709</v>
      </c>
      <c r="E2546" s="39" t="s">
        <v>9679</v>
      </c>
      <c r="F2546" s="37" t="s">
        <v>9680</v>
      </c>
    </row>
    <row r="2547" spans="1:6" ht="14.25" customHeight="1" x14ac:dyDescent="0.2">
      <c r="A2547" s="35" t="s">
        <v>9710</v>
      </c>
      <c r="B2547" s="36" t="s">
        <v>9711</v>
      </c>
      <c r="C2547" s="37">
        <v>25102001</v>
      </c>
      <c r="D2547" s="38" t="s">
        <v>9712</v>
      </c>
      <c r="E2547" s="39" t="s">
        <v>9713</v>
      </c>
      <c r="F2547" s="37" t="s">
        <v>9714</v>
      </c>
    </row>
    <row r="2548" spans="1:6" ht="14.25" customHeight="1" x14ac:dyDescent="0.2">
      <c r="A2548" s="35" t="s">
        <v>9715</v>
      </c>
      <c r="B2548" s="36" t="s">
        <v>9716</v>
      </c>
      <c r="C2548" s="37">
        <v>25102002</v>
      </c>
      <c r="D2548" s="38" t="s">
        <v>9715</v>
      </c>
      <c r="E2548" s="39" t="s">
        <v>9713</v>
      </c>
      <c r="F2548" s="37" t="s">
        <v>9714</v>
      </c>
    </row>
    <row r="2549" spans="1:6" ht="14.25" customHeight="1" x14ac:dyDescent="0.2">
      <c r="A2549" s="35" t="s">
        <v>9717</v>
      </c>
      <c r="B2549" s="36" t="s">
        <v>9718</v>
      </c>
      <c r="C2549" s="37">
        <v>25102003</v>
      </c>
      <c r="D2549" s="38" t="s">
        <v>9717</v>
      </c>
      <c r="E2549" s="39" t="s">
        <v>9713</v>
      </c>
      <c r="F2549" s="37" t="s">
        <v>9714</v>
      </c>
    </row>
    <row r="2550" spans="1:6" ht="14.25" customHeight="1" x14ac:dyDescent="0.2">
      <c r="A2550" s="35" t="s">
        <v>9719</v>
      </c>
      <c r="B2550" s="36" t="s">
        <v>9720</v>
      </c>
      <c r="C2550" s="37">
        <v>25102101</v>
      </c>
      <c r="D2550" s="38" t="s">
        <v>9721</v>
      </c>
      <c r="E2550" s="39" t="s">
        <v>5974</v>
      </c>
      <c r="F2550" s="37" t="s">
        <v>5975</v>
      </c>
    </row>
    <row r="2551" spans="1:6" ht="14.25" customHeight="1" x14ac:dyDescent="0.2">
      <c r="A2551" s="35" t="s">
        <v>9722</v>
      </c>
      <c r="B2551" s="36" t="s">
        <v>9723</v>
      </c>
      <c r="C2551" s="37">
        <v>25102102</v>
      </c>
      <c r="D2551" s="38" t="s">
        <v>9724</v>
      </c>
      <c r="E2551" s="39" t="s">
        <v>5974</v>
      </c>
      <c r="F2551" s="37" t="s">
        <v>5975</v>
      </c>
    </row>
    <row r="2552" spans="1:6" ht="14.25" customHeight="1" x14ac:dyDescent="0.2">
      <c r="A2552" s="35" t="s">
        <v>9725</v>
      </c>
      <c r="B2552" s="36" t="s">
        <v>9726</v>
      </c>
      <c r="C2552" s="37">
        <v>25102103</v>
      </c>
      <c r="D2552" s="38" t="s">
        <v>9727</v>
      </c>
      <c r="E2552" s="39" t="s">
        <v>5974</v>
      </c>
      <c r="F2552" s="37" t="s">
        <v>5975</v>
      </c>
    </row>
    <row r="2553" spans="1:6" ht="14.25" customHeight="1" x14ac:dyDescent="0.2">
      <c r="A2553" s="35" t="s">
        <v>9728</v>
      </c>
      <c r="B2553" s="36" t="s">
        <v>9729</v>
      </c>
      <c r="C2553" s="37">
        <v>25102104</v>
      </c>
      <c r="D2553" s="38" t="s">
        <v>9730</v>
      </c>
      <c r="E2553" s="39" t="s">
        <v>5974</v>
      </c>
      <c r="F2553" s="37" t="s">
        <v>5975</v>
      </c>
    </row>
    <row r="2554" spans="1:6" ht="14.25" customHeight="1" x14ac:dyDescent="0.2">
      <c r="A2554" s="35" t="s">
        <v>9731</v>
      </c>
      <c r="B2554" s="36" t="s">
        <v>9732</v>
      </c>
      <c r="C2554" s="37">
        <v>25102105</v>
      </c>
      <c r="D2554" s="38" t="s">
        <v>9733</v>
      </c>
      <c r="E2554" s="39" t="s">
        <v>5974</v>
      </c>
      <c r="F2554" s="37" t="s">
        <v>5975</v>
      </c>
    </row>
    <row r="2555" spans="1:6" ht="14.25" customHeight="1" x14ac:dyDescent="0.2">
      <c r="A2555" s="35" t="s">
        <v>9734</v>
      </c>
      <c r="B2555" s="36" t="s">
        <v>9735</v>
      </c>
      <c r="C2555" s="37">
        <v>25102106</v>
      </c>
      <c r="D2555" s="38" t="s">
        <v>9736</v>
      </c>
      <c r="E2555" s="39" t="s">
        <v>5974</v>
      </c>
      <c r="F2555" s="37" t="s">
        <v>5975</v>
      </c>
    </row>
    <row r="2556" spans="1:6" ht="14.25" customHeight="1" x14ac:dyDescent="0.2">
      <c r="A2556" s="35" t="s">
        <v>9737</v>
      </c>
      <c r="B2556" s="36" t="s">
        <v>9738</v>
      </c>
      <c r="C2556" s="37">
        <v>25111501</v>
      </c>
      <c r="D2556" s="38" t="s">
        <v>9739</v>
      </c>
      <c r="E2556" s="39" t="s">
        <v>6966</v>
      </c>
      <c r="F2556" s="37" t="s">
        <v>6967</v>
      </c>
    </row>
    <row r="2557" spans="1:6" ht="14.25" customHeight="1" x14ac:dyDescent="0.2">
      <c r="A2557" s="35" t="s">
        <v>9740</v>
      </c>
      <c r="B2557" s="36" t="s">
        <v>9738</v>
      </c>
      <c r="C2557" s="37">
        <v>25111502</v>
      </c>
      <c r="D2557" s="38" t="s">
        <v>9741</v>
      </c>
      <c r="E2557" s="39" t="s">
        <v>6966</v>
      </c>
      <c r="F2557" s="37" t="s">
        <v>6967</v>
      </c>
    </row>
    <row r="2558" spans="1:6" ht="14.25" customHeight="1" x14ac:dyDescent="0.2">
      <c r="A2558" s="35" t="s">
        <v>9742</v>
      </c>
      <c r="B2558" s="36" t="s">
        <v>9743</v>
      </c>
      <c r="C2558" s="37">
        <v>25111503</v>
      </c>
      <c r="D2558" s="38" t="s">
        <v>9744</v>
      </c>
      <c r="E2558" s="39" t="s">
        <v>6966</v>
      </c>
      <c r="F2558" s="37" t="s">
        <v>6967</v>
      </c>
    </row>
    <row r="2559" spans="1:6" ht="14.25" customHeight="1" x14ac:dyDescent="0.2">
      <c r="A2559" s="35" t="s">
        <v>9745</v>
      </c>
      <c r="B2559" s="36" t="s">
        <v>9746</v>
      </c>
      <c r="C2559" s="37">
        <v>25111504</v>
      </c>
      <c r="D2559" s="38" t="s">
        <v>9747</v>
      </c>
      <c r="E2559" s="39" t="s">
        <v>6966</v>
      </c>
      <c r="F2559" s="37" t="s">
        <v>6967</v>
      </c>
    </row>
    <row r="2560" spans="1:6" ht="14.25" customHeight="1" x14ac:dyDescent="0.2">
      <c r="A2560" s="35" t="s">
        <v>9748</v>
      </c>
      <c r="B2560" s="36" t="s">
        <v>9749</v>
      </c>
      <c r="C2560" s="37">
        <v>25111505</v>
      </c>
      <c r="D2560" s="38" t="s">
        <v>9750</v>
      </c>
      <c r="E2560" s="39" t="s">
        <v>6966</v>
      </c>
      <c r="F2560" s="37" t="s">
        <v>6967</v>
      </c>
    </row>
    <row r="2561" spans="1:6" ht="14.25" customHeight="1" x14ac:dyDescent="0.2">
      <c r="A2561" s="35" t="s">
        <v>9751</v>
      </c>
      <c r="B2561" s="36" t="s">
        <v>9752</v>
      </c>
      <c r="C2561" s="37">
        <v>25111506</v>
      </c>
      <c r="D2561" s="38" t="s">
        <v>9753</v>
      </c>
      <c r="E2561" s="39" t="s">
        <v>6966</v>
      </c>
      <c r="F2561" s="37" t="s">
        <v>6967</v>
      </c>
    </row>
    <row r="2562" spans="1:6" ht="14.25" customHeight="1" x14ac:dyDescent="0.2">
      <c r="A2562" s="35" t="s">
        <v>9754</v>
      </c>
      <c r="B2562" s="36" t="s">
        <v>9755</v>
      </c>
      <c r="C2562" s="37">
        <v>25111507</v>
      </c>
      <c r="D2562" s="38" t="s">
        <v>9756</v>
      </c>
      <c r="E2562" s="39" t="s">
        <v>6966</v>
      </c>
      <c r="F2562" s="37" t="s">
        <v>6967</v>
      </c>
    </row>
    <row r="2563" spans="1:6" ht="14.25" customHeight="1" x14ac:dyDescent="0.2">
      <c r="A2563" s="35" t="s">
        <v>9757</v>
      </c>
      <c r="B2563" s="36" t="s">
        <v>9758</v>
      </c>
      <c r="C2563" s="37">
        <v>25111508</v>
      </c>
      <c r="D2563" s="38" t="s">
        <v>9759</v>
      </c>
      <c r="E2563" s="39" t="s">
        <v>6966</v>
      </c>
      <c r="F2563" s="37" t="s">
        <v>6967</v>
      </c>
    </row>
    <row r="2564" spans="1:6" ht="14.25" customHeight="1" x14ac:dyDescent="0.2">
      <c r="A2564" s="35" t="s">
        <v>9760</v>
      </c>
      <c r="B2564" s="36" t="s">
        <v>9761</v>
      </c>
      <c r="C2564" s="37">
        <v>25111509</v>
      </c>
      <c r="D2564" s="38" t="s">
        <v>9762</v>
      </c>
      <c r="E2564" s="39" t="s">
        <v>6966</v>
      </c>
      <c r="F2564" s="37" t="s">
        <v>6967</v>
      </c>
    </row>
    <row r="2565" spans="1:6" ht="14.25" customHeight="1" x14ac:dyDescent="0.2">
      <c r="A2565" s="35" t="s">
        <v>9763</v>
      </c>
      <c r="B2565" s="36" t="s">
        <v>9764</v>
      </c>
      <c r="C2565" s="37">
        <v>25111510</v>
      </c>
      <c r="D2565" s="38" t="s">
        <v>9765</v>
      </c>
      <c r="E2565" s="39" t="s">
        <v>6966</v>
      </c>
      <c r="F2565" s="37" t="s">
        <v>6967</v>
      </c>
    </row>
    <row r="2566" spans="1:6" ht="14.25" customHeight="1" x14ac:dyDescent="0.2">
      <c r="A2566" s="35" t="s">
        <v>9766</v>
      </c>
      <c r="B2566" s="36" t="s">
        <v>9767</v>
      </c>
      <c r="C2566" s="37">
        <v>25111511</v>
      </c>
      <c r="D2566" s="38" t="s">
        <v>9768</v>
      </c>
      <c r="E2566" s="39" t="s">
        <v>6966</v>
      </c>
      <c r="F2566" s="37" t="s">
        <v>6967</v>
      </c>
    </row>
    <row r="2567" spans="1:6" ht="14.25" customHeight="1" x14ac:dyDescent="0.2">
      <c r="A2567" s="35" t="s">
        <v>9769</v>
      </c>
      <c r="B2567" s="36" t="s">
        <v>9770</v>
      </c>
      <c r="C2567" s="37">
        <v>25111512</v>
      </c>
      <c r="D2567" s="38" t="s">
        <v>9771</v>
      </c>
      <c r="E2567" s="39" t="s">
        <v>6966</v>
      </c>
      <c r="F2567" s="37" t="s">
        <v>6967</v>
      </c>
    </row>
    <row r="2568" spans="1:6" ht="14.25" customHeight="1" x14ac:dyDescent="0.2">
      <c r="A2568" s="35" t="s">
        <v>9772</v>
      </c>
      <c r="B2568" s="36" t="s">
        <v>9773</v>
      </c>
      <c r="C2568" s="37">
        <v>25111513</v>
      </c>
      <c r="D2568" s="38" t="s">
        <v>9774</v>
      </c>
      <c r="E2568" s="39" t="s">
        <v>6966</v>
      </c>
      <c r="F2568" s="37" t="s">
        <v>6967</v>
      </c>
    </row>
    <row r="2569" spans="1:6" ht="14.25" customHeight="1" x14ac:dyDescent="0.2">
      <c r="A2569" s="35" t="s">
        <v>9775</v>
      </c>
      <c r="B2569" s="36" t="s">
        <v>9776</v>
      </c>
      <c r="C2569" s="37">
        <v>25111601</v>
      </c>
      <c r="D2569" s="38" t="s">
        <v>9777</v>
      </c>
      <c r="E2569" s="39" t="s">
        <v>9778</v>
      </c>
      <c r="F2569" s="37" t="s">
        <v>9779</v>
      </c>
    </row>
    <row r="2570" spans="1:6" ht="14.25" customHeight="1" x14ac:dyDescent="0.2">
      <c r="A2570" s="35" t="s">
        <v>9780</v>
      </c>
      <c r="B2570" s="36" t="s">
        <v>9781</v>
      </c>
      <c r="C2570" s="37">
        <v>25111602</v>
      </c>
      <c r="D2570" s="38" t="s">
        <v>9782</v>
      </c>
      <c r="E2570" s="39" t="s">
        <v>9778</v>
      </c>
      <c r="F2570" s="37" t="s">
        <v>9779</v>
      </c>
    </row>
    <row r="2571" spans="1:6" ht="14.25" customHeight="1" x14ac:dyDescent="0.2">
      <c r="A2571" s="35" t="s">
        <v>9783</v>
      </c>
      <c r="B2571" s="36" t="s">
        <v>9784</v>
      </c>
      <c r="C2571" s="37">
        <v>25111603</v>
      </c>
      <c r="D2571" s="38" t="s">
        <v>9785</v>
      </c>
      <c r="E2571" s="39" t="s">
        <v>9778</v>
      </c>
      <c r="F2571" s="37" t="s">
        <v>9779</v>
      </c>
    </row>
    <row r="2572" spans="1:6" ht="14.25" customHeight="1" x14ac:dyDescent="0.2">
      <c r="A2572" s="35" t="s">
        <v>9786</v>
      </c>
      <c r="B2572" s="36" t="s">
        <v>9787</v>
      </c>
      <c r="C2572" s="37">
        <v>25111701</v>
      </c>
      <c r="D2572" s="38" t="s">
        <v>9788</v>
      </c>
      <c r="E2572" s="39" t="s">
        <v>9713</v>
      </c>
      <c r="F2572" s="37" t="s">
        <v>9714</v>
      </c>
    </row>
    <row r="2573" spans="1:6" ht="14.25" customHeight="1" x14ac:dyDescent="0.2">
      <c r="A2573" s="35" t="s">
        <v>9789</v>
      </c>
      <c r="B2573" s="36" t="s">
        <v>9790</v>
      </c>
      <c r="C2573" s="37">
        <v>25111702</v>
      </c>
      <c r="D2573" s="38" t="s">
        <v>9791</v>
      </c>
      <c r="E2573" s="39" t="s">
        <v>9713</v>
      </c>
      <c r="F2573" s="37" t="s">
        <v>9714</v>
      </c>
    </row>
    <row r="2574" spans="1:6" ht="14.25" customHeight="1" x14ac:dyDescent="0.2">
      <c r="A2574" s="35" t="s">
        <v>9792</v>
      </c>
      <c r="B2574" s="36" t="s">
        <v>9793</v>
      </c>
      <c r="C2574" s="37">
        <v>25111703</v>
      </c>
      <c r="D2574" s="38" t="s">
        <v>9794</v>
      </c>
      <c r="E2574" s="39" t="s">
        <v>9713</v>
      </c>
      <c r="F2574" s="37" t="s">
        <v>9714</v>
      </c>
    </row>
    <row r="2575" spans="1:6" ht="14.25" customHeight="1" x14ac:dyDescent="0.2">
      <c r="A2575" s="35" t="s">
        <v>9795</v>
      </c>
      <c r="B2575" s="36" t="s">
        <v>9796</v>
      </c>
      <c r="C2575" s="37">
        <v>25111704</v>
      </c>
      <c r="D2575" s="38" t="s">
        <v>9797</v>
      </c>
      <c r="E2575" s="39" t="s">
        <v>9713</v>
      </c>
      <c r="F2575" s="37" t="s">
        <v>9714</v>
      </c>
    </row>
    <row r="2576" spans="1:6" ht="14.25" customHeight="1" x14ac:dyDescent="0.2">
      <c r="A2576" s="35" t="s">
        <v>9798</v>
      </c>
      <c r="B2576" s="36" t="s">
        <v>9799</v>
      </c>
      <c r="C2576" s="37">
        <v>25111705</v>
      </c>
      <c r="D2576" s="38" t="s">
        <v>9800</v>
      </c>
      <c r="E2576" s="39" t="s">
        <v>9713</v>
      </c>
      <c r="F2576" s="37" t="s">
        <v>9714</v>
      </c>
    </row>
    <row r="2577" spans="1:6" ht="14.25" customHeight="1" x14ac:dyDescent="0.2">
      <c r="A2577" s="35" t="s">
        <v>9801</v>
      </c>
      <c r="B2577" s="36" t="s">
        <v>9802</v>
      </c>
      <c r="C2577" s="37">
        <v>25111706</v>
      </c>
      <c r="D2577" s="38" t="s">
        <v>9803</v>
      </c>
      <c r="E2577" s="39" t="s">
        <v>9713</v>
      </c>
      <c r="F2577" s="37" t="s">
        <v>9714</v>
      </c>
    </row>
    <row r="2578" spans="1:6" ht="14.25" customHeight="1" x14ac:dyDescent="0.2">
      <c r="A2578" s="35" t="s">
        <v>9804</v>
      </c>
      <c r="B2578" s="36" t="s">
        <v>9805</v>
      </c>
      <c r="C2578" s="37">
        <v>25111707</v>
      </c>
      <c r="D2578" s="38" t="s">
        <v>9806</v>
      </c>
      <c r="E2578" s="39" t="s">
        <v>9713</v>
      </c>
      <c r="F2578" s="37" t="s">
        <v>9714</v>
      </c>
    </row>
    <row r="2579" spans="1:6" ht="14.25" customHeight="1" x14ac:dyDescent="0.2">
      <c r="A2579" s="35" t="s">
        <v>9807</v>
      </c>
      <c r="B2579" s="36" t="s">
        <v>9808</v>
      </c>
      <c r="C2579" s="37">
        <v>25111708</v>
      </c>
      <c r="D2579" s="38" t="s">
        <v>9809</v>
      </c>
      <c r="E2579" s="39" t="s">
        <v>9713</v>
      </c>
      <c r="F2579" s="37" t="s">
        <v>9714</v>
      </c>
    </row>
    <row r="2580" spans="1:6" ht="14.25" customHeight="1" x14ac:dyDescent="0.2">
      <c r="A2580" s="35" t="s">
        <v>9810</v>
      </c>
      <c r="B2580" s="36" t="s">
        <v>9811</v>
      </c>
      <c r="C2580" s="37">
        <v>25111709</v>
      </c>
      <c r="D2580" s="38" t="s">
        <v>9812</v>
      </c>
      <c r="E2580" s="39" t="s">
        <v>9713</v>
      </c>
      <c r="F2580" s="37" t="s">
        <v>9714</v>
      </c>
    </row>
    <row r="2581" spans="1:6" ht="14.25" customHeight="1" x14ac:dyDescent="0.2">
      <c r="A2581" s="35" t="s">
        <v>9813</v>
      </c>
      <c r="B2581" s="36" t="s">
        <v>9814</v>
      </c>
      <c r="C2581" s="37">
        <v>25111710</v>
      </c>
      <c r="D2581" s="38" t="s">
        <v>9815</v>
      </c>
      <c r="E2581" s="39" t="s">
        <v>9713</v>
      </c>
      <c r="F2581" s="37" t="s">
        <v>9714</v>
      </c>
    </row>
    <row r="2582" spans="1:6" ht="14.25" customHeight="1" x14ac:dyDescent="0.2">
      <c r="A2582" s="35" t="s">
        <v>9816</v>
      </c>
      <c r="B2582" s="36" t="s">
        <v>9817</v>
      </c>
      <c r="C2582" s="37">
        <v>25111711</v>
      </c>
      <c r="D2582" s="38" t="s">
        <v>9818</v>
      </c>
      <c r="E2582" s="39" t="s">
        <v>9713</v>
      </c>
      <c r="F2582" s="37" t="s">
        <v>9714</v>
      </c>
    </row>
    <row r="2583" spans="1:6" ht="14.25" customHeight="1" x14ac:dyDescent="0.2">
      <c r="A2583" s="35" t="s">
        <v>9819</v>
      </c>
      <c r="B2583" s="36" t="s">
        <v>9820</v>
      </c>
      <c r="C2583" s="37">
        <v>25111712</v>
      </c>
      <c r="D2583" s="38" t="s">
        <v>9821</v>
      </c>
      <c r="E2583" s="39" t="s">
        <v>9713</v>
      </c>
      <c r="F2583" s="37" t="s">
        <v>9714</v>
      </c>
    </row>
    <row r="2584" spans="1:6" ht="14.25" customHeight="1" x14ac:dyDescent="0.2">
      <c r="A2584" s="35" t="s">
        <v>9822</v>
      </c>
      <c r="B2584" s="36" t="s">
        <v>9823</v>
      </c>
      <c r="C2584" s="37">
        <v>25111713</v>
      </c>
      <c r="D2584" s="38" t="s">
        <v>9824</v>
      </c>
      <c r="E2584" s="39" t="s">
        <v>9713</v>
      </c>
      <c r="F2584" s="37" t="s">
        <v>9714</v>
      </c>
    </row>
    <row r="2585" spans="1:6" ht="14.25" customHeight="1" x14ac:dyDescent="0.2">
      <c r="A2585" s="35" t="s">
        <v>9825</v>
      </c>
      <c r="B2585" s="36" t="s">
        <v>9826</v>
      </c>
      <c r="C2585" s="37">
        <v>25111714</v>
      </c>
      <c r="D2585" s="38" t="s">
        <v>9827</v>
      </c>
      <c r="E2585" s="39" t="s">
        <v>9713</v>
      </c>
      <c r="F2585" s="37" t="s">
        <v>9714</v>
      </c>
    </row>
    <row r="2586" spans="1:6" ht="14.25" customHeight="1" x14ac:dyDescent="0.2">
      <c r="A2586" s="35" t="s">
        <v>9828</v>
      </c>
      <c r="B2586" s="36" t="s">
        <v>9829</v>
      </c>
      <c r="C2586" s="37">
        <v>25111715</v>
      </c>
      <c r="D2586" s="38" t="s">
        <v>9830</v>
      </c>
      <c r="E2586" s="39" t="s">
        <v>9713</v>
      </c>
      <c r="F2586" s="37" t="s">
        <v>9714</v>
      </c>
    </row>
    <row r="2587" spans="1:6" ht="14.25" customHeight="1" x14ac:dyDescent="0.2">
      <c r="A2587" s="35" t="s">
        <v>9831</v>
      </c>
      <c r="B2587" s="36" t="s">
        <v>9832</v>
      </c>
      <c r="C2587" s="37">
        <v>25111716</v>
      </c>
      <c r="D2587" s="38" t="s">
        <v>9833</v>
      </c>
      <c r="E2587" s="39" t="s">
        <v>9713</v>
      </c>
      <c r="F2587" s="37" t="s">
        <v>9714</v>
      </c>
    </row>
    <row r="2588" spans="1:6" ht="14.25" customHeight="1" x14ac:dyDescent="0.2">
      <c r="A2588" s="35" t="s">
        <v>9834</v>
      </c>
      <c r="B2588" s="36" t="s">
        <v>9835</v>
      </c>
      <c r="C2588" s="37">
        <v>25111717</v>
      </c>
      <c r="D2588" s="38" t="s">
        <v>9836</v>
      </c>
      <c r="E2588" s="39" t="s">
        <v>9713</v>
      </c>
      <c r="F2588" s="37" t="s">
        <v>9714</v>
      </c>
    </row>
    <row r="2589" spans="1:6" ht="14.25" customHeight="1" x14ac:dyDescent="0.2">
      <c r="A2589" s="35" t="s">
        <v>9837</v>
      </c>
      <c r="B2589" s="36" t="s">
        <v>9838</v>
      </c>
      <c r="C2589" s="37">
        <v>25111718</v>
      </c>
      <c r="D2589" s="38" t="s">
        <v>9839</v>
      </c>
      <c r="E2589" s="39" t="s">
        <v>9713</v>
      </c>
      <c r="F2589" s="37" t="s">
        <v>9714</v>
      </c>
    </row>
    <row r="2590" spans="1:6" ht="14.25" customHeight="1" x14ac:dyDescent="0.2">
      <c r="A2590" s="35" t="s">
        <v>9840</v>
      </c>
      <c r="B2590" s="36" t="s">
        <v>9841</v>
      </c>
      <c r="C2590" s="37">
        <v>25111719</v>
      </c>
      <c r="D2590" s="38" t="s">
        <v>9842</v>
      </c>
      <c r="E2590" s="39" t="s">
        <v>9713</v>
      </c>
      <c r="F2590" s="37" t="s">
        <v>9714</v>
      </c>
    </row>
    <row r="2591" spans="1:6" ht="14.25" customHeight="1" x14ac:dyDescent="0.2">
      <c r="A2591" s="35" t="s">
        <v>9843</v>
      </c>
      <c r="B2591" s="36" t="s">
        <v>9844</v>
      </c>
      <c r="C2591" s="37">
        <v>25111720</v>
      </c>
      <c r="D2591" s="38" t="s">
        <v>9845</v>
      </c>
      <c r="E2591" s="39" t="s">
        <v>9713</v>
      </c>
      <c r="F2591" s="37" t="s">
        <v>9714</v>
      </c>
    </row>
    <row r="2592" spans="1:6" ht="14.25" customHeight="1" x14ac:dyDescent="0.2">
      <c r="A2592" s="35" t="s">
        <v>9846</v>
      </c>
      <c r="B2592" s="36" t="s">
        <v>9847</v>
      </c>
      <c r="C2592" s="37">
        <v>25111721</v>
      </c>
      <c r="D2592" s="38" t="s">
        <v>9848</v>
      </c>
      <c r="E2592" s="39" t="s">
        <v>9713</v>
      </c>
      <c r="F2592" s="37" t="s">
        <v>9714</v>
      </c>
    </row>
    <row r="2593" spans="1:6" ht="14.25" customHeight="1" x14ac:dyDescent="0.2">
      <c r="A2593" s="35" t="s">
        <v>9849</v>
      </c>
      <c r="B2593" s="36" t="s">
        <v>9850</v>
      </c>
      <c r="C2593" s="37">
        <v>25111801</v>
      </c>
      <c r="D2593" s="38" t="s">
        <v>9851</v>
      </c>
      <c r="E2593" s="39" t="s">
        <v>6966</v>
      </c>
      <c r="F2593" s="37" t="s">
        <v>6967</v>
      </c>
    </row>
    <row r="2594" spans="1:6" ht="14.25" customHeight="1" x14ac:dyDescent="0.2">
      <c r="A2594" s="35" t="s">
        <v>9852</v>
      </c>
      <c r="B2594" s="36" t="s">
        <v>9853</v>
      </c>
      <c r="C2594" s="37">
        <v>25111802</v>
      </c>
      <c r="D2594" s="38" t="s">
        <v>9854</v>
      </c>
      <c r="E2594" s="39" t="s">
        <v>6966</v>
      </c>
      <c r="F2594" s="37" t="s">
        <v>6967</v>
      </c>
    </row>
    <row r="2595" spans="1:6" ht="14.25" customHeight="1" x14ac:dyDescent="0.2">
      <c r="A2595" s="35" t="s">
        <v>9855</v>
      </c>
      <c r="B2595" s="36" t="s">
        <v>9856</v>
      </c>
      <c r="C2595" s="37">
        <v>25111803</v>
      </c>
      <c r="D2595" s="38" t="s">
        <v>9857</v>
      </c>
      <c r="E2595" s="39" t="s">
        <v>6966</v>
      </c>
      <c r="F2595" s="37" t="s">
        <v>6967</v>
      </c>
    </row>
    <row r="2596" spans="1:6" ht="14.25" customHeight="1" x14ac:dyDescent="0.2">
      <c r="A2596" s="35" t="s">
        <v>9858</v>
      </c>
      <c r="B2596" s="36" t="s">
        <v>9859</v>
      </c>
      <c r="C2596" s="37">
        <v>25111804</v>
      </c>
      <c r="D2596" s="38" t="s">
        <v>9860</v>
      </c>
      <c r="E2596" s="39" t="s">
        <v>6966</v>
      </c>
      <c r="F2596" s="37" t="s">
        <v>6967</v>
      </c>
    </row>
    <row r="2597" spans="1:6" ht="14.25" customHeight="1" x14ac:dyDescent="0.2">
      <c r="A2597" s="35" t="s">
        <v>9861</v>
      </c>
      <c r="B2597" s="36" t="s">
        <v>9862</v>
      </c>
      <c r="C2597" s="37">
        <v>25111805</v>
      </c>
      <c r="D2597" s="38" t="s">
        <v>9863</v>
      </c>
      <c r="E2597" s="39" t="s">
        <v>6966</v>
      </c>
      <c r="F2597" s="37" t="s">
        <v>6967</v>
      </c>
    </row>
    <row r="2598" spans="1:6" ht="14.25" customHeight="1" x14ac:dyDescent="0.2">
      <c r="A2598" s="35" t="s">
        <v>9864</v>
      </c>
      <c r="B2598" s="36" t="s">
        <v>9865</v>
      </c>
      <c r="C2598" s="37">
        <v>25111806</v>
      </c>
      <c r="D2598" s="38" t="s">
        <v>9866</v>
      </c>
      <c r="E2598" s="39" t="s">
        <v>6966</v>
      </c>
      <c r="F2598" s="37" t="s">
        <v>6967</v>
      </c>
    </row>
    <row r="2599" spans="1:6" ht="14.25" customHeight="1" x14ac:dyDescent="0.2">
      <c r="A2599" s="35" t="s">
        <v>9867</v>
      </c>
      <c r="B2599" s="36" t="s">
        <v>9868</v>
      </c>
      <c r="C2599" s="37">
        <v>25111807</v>
      </c>
      <c r="D2599" s="38" t="s">
        <v>9869</v>
      </c>
      <c r="E2599" s="39" t="s">
        <v>6966</v>
      </c>
      <c r="F2599" s="37" t="s">
        <v>6967</v>
      </c>
    </row>
    <row r="2600" spans="1:6" ht="14.25" customHeight="1" x14ac:dyDescent="0.2">
      <c r="A2600" s="35" t="s">
        <v>9870</v>
      </c>
      <c r="B2600" s="36" t="s">
        <v>9871</v>
      </c>
      <c r="C2600" s="37">
        <v>25111808</v>
      </c>
      <c r="D2600" s="38" t="s">
        <v>9872</v>
      </c>
      <c r="E2600" s="39" t="s">
        <v>6966</v>
      </c>
      <c r="F2600" s="37" t="s">
        <v>6967</v>
      </c>
    </row>
    <row r="2601" spans="1:6" ht="14.25" customHeight="1" x14ac:dyDescent="0.2">
      <c r="A2601" s="35" t="s">
        <v>9873</v>
      </c>
      <c r="B2601" s="36" t="s">
        <v>9874</v>
      </c>
      <c r="C2601" s="37">
        <v>25111901</v>
      </c>
      <c r="D2601" s="38" t="s">
        <v>9873</v>
      </c>
      <c r="E2601" s="39" t="s">
        <v>2015</v>
      </c>
      <c r="F2601" s="37" t="s">
        <v>6913</v>
      </c>
    </row>
    <row r="2602" spans="1:6" ht="14.25" customHeight="1" x14ac:dyDescent="0.2">
      <c r="A2602" s="35" t="s">
        <v>9875</v>
      </c>
      <c r="B2602" s="36" t="s">
        <v>9876</v>
      </c>
      <c r="C2602" s="37">
        <v>25111902</v>
      </c>
      <c r="D2602" s="38" t="s">
        <v>9877</v>
      </c>
      <c r="E2602" s="39" t="s">
        <v>1951</v>
      </c>
      <c r="F2602" s="37" t="s">
        <v>4369</v>
      </c>
    </row>
    <row r="2603" spans="1:6" ht="14.25" customHeight="1" x14ac:dyDescent="0.2">
      <c r="A2603" s="35" t="s">
        <v>9878</v>
      </c>
      <c r="B2603" s="36" t="s">
        <v>9879</v>
      </c>
      <c r="C2603" s="37">
        <v>25111903</v>
      </c>
      <c r="D2603" s="38" t="s">
        <v>9880</v>
      </c>
      <c r="E2603" s="39" t="s">
        <v>1951</v>
      </c>
      <c r="F2603" s="37" t="s">
        <v>4369</v>
      </c>
    </row>
    <row r="2604" spans="1:6" ht="14.25" customHeight="1" x14ac:dyDescent="0.2">
      <c r="A2604" s="35" t="s">
        <v>9881</v>
      </c>
      <c r="B2604" s="36" t="s">
        <v>9882</v>
      </c>
      <c r="C2604" s="37">
        <v>25111904</v>
      </c>
      <c r="D2604" s="38" t="s">
        <v>9883</v>
      </c>
      <c r="E2604" s="39" t="s">
        <v>1951</v>
      </c>
      <c r="F2604" s="37" t="s">
        <v>4369</v>
      </c>
    </row>
    <row r="2605" spans="1:6" ht="14.25" customHeight="1" x14ac:dyDescent="0.2">
      <c r="A2605" s="35" t="s">
        <v>9884</v>
      </c>
      <c r="B2605" s="36" t="s">
        <v>9885</v>
      </c>
      <c r="C2605" s="37">
        <v>25111905</v>
      </c>
      <c r="D2605" s="38" t="s">
        <v>9886</v>
      </c>
      <c r="E2605" s="39" t="s">
        <v>1951</v>
      </c>
      <c r="F2605" s="37" t="s">
        <v>4369</v>
      </c>
    </row>
    <row r="2606" spans="1:6" ht="14.25" customHeight="1" x14ac:dyDescent="0.2">
      <c r="A2606" s="35" t="s">
        <v>9887</v>
      </c>
      <c r="B2606" s="36" t="s">
        <v>9888</v>
      </c>
      <c r="C2606" s="37">
        <v>25111906</v>
      </c>
      <c r="D2606" s="38" t="s">
        <v>9889</v>
      </c>
      <c r="E2606" s="39" t="s">
        <v>1951</v>
      </c>
      <c r="F2606" s="37" t="s">
        <v>4369</v>
      </c>
    </row>
    <row r="2607" spans="1:6" ht="14.25" customHeight="1" x14ac:dyDescent="0.2">
      <c r="A2607" s="35" t="s">
        <v>9890</v>
      </c>
      <c r="B2607" s="36" t="s">
        <v>9891</v>
      </c>
      <c r="C2607" s="37">
        <v>25111907</v>
      </c>
      <c r="D2607" s="38" t="s">
        <v>9892</v>
      </c>
      <c r="E2607" s="39" t="s">
        <v>1951</v>
      </c>
      <c r="F2607" s="37" t="s">
        <v>4369</v>
      </c>
    </row>
    <row r="2608" spans="1:6" ht="14.25" customHeight="1" x14ac:dyDescent="0.2">
      <c r="A2608" s="35" t="s">
        <v>9893</v>
      </c>
      <c r="B2608" s="36" t="s">
        <v>9894</v>
      </c>
      <c r="C2608" s="37">
        <v>25111908</v>
      </c>
      <c r="D2608" s="38" t="s">
        <v>9895</v>
      </c>
      <c r="E2608" s="39" t="s">
        <v>1951</v>
      </c>
      <c r="F2608" s="37" t="s">
        <v>4369</v>
      </c>
    </row>
    <row r="2609" spans="1:6" ht="14.25" customHeight="1" x14ac:dyDescent="0.2">
      <c r="A2609" s="35" t="s">
        <v>9896</v>
      </c>
      <c r="B2609" s="36" t="s">
        <v>9897</v>
      </c>
      <c r="C2609" s="37">
        <v>25111909</v>
      </c>
      <c r="D2609" s="38" t="s">
        <v>9898</v>
      </c>
      <c r="E2609" s="39" t="s">
        <v>1951</v>
      </c>
      <c r="F2609" s="37" t="s">
        <v>4369</v>
      </c>
    </row>
    <row r="2610" spans="1:6" ht="14.25" customHeight="1" x14ac:dyDescent="0.2">
      <c r="A2610" s="35" t="s">
        <v>9899</v>
      </c>
      <c r="B2610" s="36" t="s">
        <v>9900</v>
      </c>
      <c r="C2610" s="37">
        <v>25111910</v>
      </c>
      <c r="D2610" s="38" t="s">
        <v>9901</v>
      </c>
      <c r="E2610" s="39" t="s">
        <v>1951</v>
      </c>
      <c r="F2610" s="37" t="s">
        <v>4369</v>
      </c>
    </row>
    <row r="2611" spans="1:6" ht="14.25" customHeight="1" x14ac:dyDescent="0.2">
      <c r="A2611" s="35" t="s">
        <v>9902</v>
      </c>
      <c r="B2611" s="36" t="s">
        <v>9903</v>
      </c>
      <c r="C2611" s="37">
        <v>25111911</v>
      </c>
      <c r="D2611" s="38" t="s">
        <v>9904</v>
      </c>
      <c r="E2611" s="39" t="s">
        <v>1951</v>
      </c>
      <c r="F2611" s="37" t="s">
        <v>4369</v>
      </c>
    </row>
    <row r="2612" spans="1:6" ht="14.25" customHeight="1" x14ac:dyDescent="0.2">
      <c r="A2612" s="35" t="s">
        <v>9905</v>
      </c>
      <c r="B2612" s="36" t="s">
        <v>9906</v>
      </c>
      <c r="C2612" s="37">
        <v>25111912</v>
      </c>
      <c r="D2612" s="38" t="s">
        <v>9907</v>
      </c>
      <c r="E2612" s="39" t="s">
        <v>1951</v>
      </c>
      <c r="F2612" s="37" t="s">
        <v>4369</v>
      </c>
    </row>
    <row r="2613" spans="1:6" ht="14.25" customHeight="1" x14ac:dyDescent="0.2">
      <c r="A2613" s="35" t="s">
        <v>9908</v>
      </c>
      <c r="B2613" s="36" t="s">
        <v>9909</v>
      </c>
      <c r="C2613" s="37">
        <v>25111913</v>
      </c>
      <c r="D2613" s="38" t="s">
        <v>9910</v>
      </c>
      <c r="E2613" s="39" t="s">
        <v>1951</v>
      </c>
      <c r="F2613" s="37" t="s">
        <v>4369</v>
      </c>
    </row>
    <row r="2614" spans="1:6" ht="14.25" customHeight="1" x14ac:dyDescent="0.2">
      <c r="A2614" s="35" t="s">
        <v>9911</v>
      </c>
      <c r="B2614" s="36" t="s">
        <v>9912</v>
      </c>
      <c r="C2614" s="37">
        <v>25111914</v>
      </c>
      <c r="D2614" s="38" t="s">
        <v>9913</v>
      </c>
      <c r="E2614" s="39" t="s">
        <v>1951</v>
      </c>
      <c r="F2614" s="37" t="s">
        <v>4369</v>
      </c>
    </row>
    <row r="2615" spans="1:6" ht="14.25" customHeight="1" x14ac:dyDescent="0.2">
      <c r="A2615" s="35" t="s">
        <v>9914</v>
      </c>
      <c r="B2615" s="36" t="s">
        <v>9915</v>
      </c>
      <c r="C2615" s="37">
        <v>25111915</v>
      </c>
      <c r="D2615" s="38" t="s">
        <v>9916</v>
      </c>
      <c r="E2615" s="39" t="s">
        <v>1966</v>
      </c>
      <c r="F2615" s="37" t="s">
        <v>1969</v>
      </c>
    </row>
    <row r="2616" spans="1:6" ht="14.25" customHeight="1" x14ac:dyDescent="0.2">
      <c r="A2616" s="35" t="s">
        <v>9917</v>
      </c>
      <c r="B2616" s="36" t="s">
        <v>9918</v>
      </c>
      <c r="C2616" s="37">
        <v>25111916</v>
      </c>
      <c r="D2616" s="38" t="s">
        <v>9919</v>
      </c>
      <c r="E2616" s="39" t="s">
        <v>1951</v>
      </c>
      <c r="F2616" s="37" t="s">
        <v>4369</v>
      </c>
    </row>
    <row r="2617" spans="1:6" ht="14.25" customHeight="1" x14ac:dyDescent="0.2">
      <c r="A2617" s="35" t="s">
        <v>9920</v>
      </c>
      <c r="B2617" s="36" t="s">
        <v>9921</v>
      </c>
      <c r="C2617" s="37">
        <v>25111917</v>
      </c>
      <c r="D2617" s="38" t="s">
        <v>9922</v>
      </c>
      <c r="E2617" s="39" t="s">
        <v>1951</v>
      </c>
      <c r="F2617" s="37" t="s">
        <v>4369</v>
      </c>
    </row>
    <row r="2618" spans="1:6" ht="14.25" customHeight="1" x14ac:dyDescent="0.2">
      <c r="A2618" s="35" t="s">
        <v>9923</v>
      </c>
      <c r="B2618" s="36" t="s">
        <v>9924</v>
      </c>
      <c r="C2618" s="37">
        <v>25111918</v>
      </c>
      <c r="D2618" s="38" t="s">
        <v>9925</v>
      </c>
      <c r="E2618" s="39" t="s">
        <v>1951</v>
      </c>
      <c r="F2618" s="37" t="s">
        <v>4369</v>
      </c>
    </row>
    <row r="2619" spans="1:6" ht="14.25" customHeight="1" x14ac:dyDescent="0.2">
      <c r="A2619" s="35" t="s">
        <v>9926</v>
      </c>
      <c r="B2619" s="36" t="s">
        <v>9927</v>
      </c>
      <c r="C2619" s="37">
        <v>25111919</v>
      </c>
      <c r="D2619" s="38" t="s">
        <v>9928</v>
      </c>
      <c r="E2619" s="39" t="s">
        <v>1951</v>
      </c>
      <c r="F2619" s="37" t="s">
        <v>4369</v>
      </c>
    </row>
    <row r="2620" spans="1:6" ht="14.25" customHeight="1" x14ac:dyDescent="0.2">
      <c r="A2620" s="35" t="s">
        <v>9929</v>
      </c>
      <c r="B2620" s="36" t="s">
        <v>9930</v>
      </c>
      <c r="C2620" s="37">
        <v>25111920</v>
      </c>
      <c r="D2620" s="38" t="s">
        <v>9931</v>
      </c>
      <c r="E2620" s="39" t="s">
        <v>1951</v>
      </c>
      <c r="F2620" s="37" t="s">
        <v>4369</v>
      </c>
    </row>
    <row r="2621" spans="1:6" ht="14.25" customHeight="1" x14ac:dyDescent="0.2">
      <c r="A2621" s="35" t="s">
        <v>9932</v>
      </c>
      <c r="B2621" s="36" t="s">
        <v>9933</v>
      </c>
      <c r="C2621" s="37">
        <v>25111921</v>
      </c>
      <c r="D2621" s="38" t="s">
        <v>9934</v>
      </c>
      <c r="E2621" s="39" t="s">
        <v>1951</v>
      </c>
      <c r="F2621" s="37" t="s">
        <v>4369</v>
      </c>
    </row>
    <row r="2622" spans="1:6" ht="14.25" customHeight="1" x14ac:dyDescent="0.2">
      <c r="A2622" s="35" t="s">
        <v>9935</v>
      </c>
      <c r="B2622" s="36" t="s">
        <v>9936</v>
      </c>
      <c r="C2622" s="37">
        <v>25111922</v>
      </c>
      <c r="D2622" s="38" t="s">
        <v>9937</v>
      </c>
      <c r="E2622" s="39" t="s">
        <v>1951</v>
      </c>
      <c r="F2622" s="37" t="s">
        <v>4369</v>
      </c>
    </row>
    <row r="2623" spans="1:6" ht="14.25" customHeight="1" x14ac:dyDescent="0.2">
      <c r="A2623" s="35" t="s">
        <v>9938</v>
      </c>
      <c r="B2623" s="36" t="s">
        <v>9939</v>
      </c>
      <c r="C2623" s="37">
        <v>25111923</v>
      </c>
      <c r="D2623" s="38" t="s">
        <v>9938</v>
      </c>
      <c r="E2623" s="39" t="s">
        <v>1951</v>
      </c>
      <c r="F2623" s="37" t="s">
        <v>4369</v>
      </c>
    </row>
    <row r="2624" spans="1:6" ht="14.25" customHeight="1" x14ac:dyDescent="0.2">
      <c r="A2624" s="35" t="s">
        <v>9940</v>
      </c>
      <c r="B2624" s="36" t="s">
        <v>9941</v>
      </c>
      <c r="C2624" s="37">
        <v>25111924</v>
      </c>
      <c r="D2624" s="38" t="s">
        <v>9942</v>
      </c>
      <c r="E2624" s="39" t="s">
        <v>1951</v>
      </c>
      <c r="F2624" s="37" t="s">
        <v>4369</v>
      </c>
    </row>
    <row r="2625" spans="1:6" ht="14.25" customHeight="1" x14ac:dyDescent="0.2">
      <c r="A2625" s="35" t="s">
        <v>9943</v>
      </c>
      <c r="B2625" s="36" t="s">
        <v>9944</v>
      </c>
      <c r="C2625" s="37">
        <v>25111925</v>
      </c>
      <c r="D2625" s="38" t="s">
        <v>9945</v>
      </c>
      <c r="E2625" s="39" t="s">
        <v>1951</v>
      </c>
      <c r="F2625" s="37" t="s">
        <v>4369</v>
      </c>
    </row>
    <row r="2626" spans="1:6" ht="14.25" customHeight="1" x14ac:dyDescent="0.2">
      <c r="A2626" s="35" t="s">
        <v>9946</v>
      </c>
      <c r="B2626" s="36" t="s">
        <v>9947</v>
      </c>
      <c r="C2626" s="37">
        <v>25111926</v>
      </c>
      <c r="D2626" s="38" t="s">
        <v>9946</v>
      </c>
      <c r="E2626" s="39" t="s">
        <v>1956</v>
      </c>
      <c r="F2626" s="37" t="s">
        <v>6070</v>
      </c>
    </row>
    <row r="2627" spans="1:6" ht="14.25" customHeight="1" x14ac:dyDescent="0.2">
      <c r="A2627" s="35" t="s">
        <v>9948</v>
      </c>
      <c r="B2627" s="36" t="s">
        <v>9949</v>
      </c>
      <c r="C2627" s="37">
        <v>25111927</v>
      </c>
      <c r="D2627" s="38" t="s">
        <v>9948</v>
      </c>
      <c r="E2627" s="39" t="s">
        <v>1951</v>
      </c>
      <c r="F2627" s="37" t="s">
        <v>4369</v>
      </c>
    </row>
    <row r="2628" spans="1:6" ht="14.25" customHeight="1" x14ac:dyDescent="0.2">
      <c r="A2628" s="35" t="s">
        <v>9950</v>
      </c>
      <c r="B2628" s="36" t="s">
        <v>9951</v>
      </c>
      <c r="C2628" s="37">
        <v>25111928</v>
      </c>
      <c r="D2628" s="38" t="s">
        <v>9950</v>
      </c>
      <c r="E2628" s="39" t="s">
        <v>1956</v>
      </c>
      <c r="F2628" s="37" t="s">
        <v>6070</v>
      </c>
    </row>
    <row r="2629" spans="1:6" ht="14.25" customHeight="1" x14ac:dyDescent="0.2">
      <c r="A2629" s="35" t="s">
        <v>9952</v>
      </c>
      <c r="B2629" s="36" t="s">
        <v>9953</v>
      </c>
      <c r="C2629" s="37">
        <v>25111929</v>
      </c>
      <c r="D2629" s="38" t="s">
        <v>9952</v>
      </c>
      <c r="E2629" s="39" t="s">
        <v>1951</v>
      </c>
      <c r="F2629" s="37" t="s">
        <v>4369</v>
      </c>
    </row>
    <row r="2630" spans="1:6" ht="14.25" customHeight="1" x14ac:dyDescent="0.2">
      <c r="A2630" s="35" t="s">
        <v>9954</v>
      </c>
      <c r="B2630" s="36" t="s">
        <v>9955</v>
      </c>
      <c r="C2630" s="37">
        <v>25111930</v>
      </c>
      <c r="D2630" s="38" t="s">
        <v>9956</v>
      </c>
      <c r="E2630" s="39" t="s">
        <v>1951</v>
      </c>
      <c r="F2630" s="37" t="s">
        <v>4369</v>
      </c>
    </row>
    <row r="2631" spans="1:6" ht="14.25" customHeight="1" x14ac:dyDescent="0.2">
      <c r="A2631" s="35" t="s">
        <v>9957</v>
      </c>
      <c r="B2631" s="36" t="s">
        <v>9958</v>
      </c>
      <c r="C2631" s="37">
        <v>25111931</v>
      </c>
      <c r="D2631" s="38" t="s">
        <v>9957</v>
      </c>
      <c r="E2631" s="39" t="s">
        <v>1951</v>
      </c>
      <c r="F2631" s="37" t="s">
        <v>4369</v>
      </c>
    </row>
    <row r="2632" spans="1:6" ht="14.25" customHeight="1" x14ac:dyDescent="0.2">
      <c r="A2632" s="35" t="s">
        <v>9959</v>
      </c>
      <c r="B2632" s="36" t="s">
        <v>9960</v>
      </c>
      <c r="C2632" s="37">
        <v>25111932</v>
      </c>
      <c r="D2632" s="38" t="s">
        <v>9959</v>
      </c>
      <c r="E2632" s="39" t="s">
        <v>1951</v>
      </c>
      <c r="F2632" s="37" t="s">
        <v>4369</v>
      </c>
    </row>
    <row r="2633" spans="1:6" ht="14.25" customHeight="1" x14ac:dyDescent="0.2">
      <c r="A2633" s="35" t="s">
        <v>9961</v>
      </c>
      <c r="B2633" s="36" t="s">
        <v>9962</v>
      </c>
      <c r="C2633" s="37">
        <v>25111933</v>
      </c>
      <c r="D2633" s="38" t="s">
        <v>9963</v>
      </c>
      <c r="E2633" s="39" t="s">
        <v>1951</v>
      </c>
      <c r="F2633" s="37" t="s">
        <v>4369</v>
      </c>
    </row>
    <row r="2634" spans="1:6" ht="14.25" customHeight="1" x14ac:dyDescent="0.2">
      <c r="A2634" s="35" t="s">
        <v>9964</v>
      </c>
      <c r="B2634" s="36" t="s">
        <v>9965</v>
      </c>
      <c r="C2634" s="37">
        <v>25111934</v>
      </c>
      <c r="D2634" s="38" t="s">
        <v>9966</v>
      </c>
      <c r="E2634" s="39" t="s">
        <v>1951</v>
      </c>
      <c r="F2634" s="37" t="s">
        <v>4369</v>
      </c>
    </row>
    <row r="2635" spans="1:6" ht="14.25" customHeight="1" x14ac:dyDescent="0.2">
      <c r="A2635" s="35" t="s">
        <v>9967</v>
      </c>
      <c r="B2635" s="36" t="s">
        <v>9968</v>
      </c>
      <c r="C2635" s="37">
        <v>25111935</v>
      </c>
      <c r="D2635" s="38" t="s">
        <v>9969</v>
      </c>
      <c r="E2635" s="39" t="s">
        <v>1951</v>
      </c>
      <c r="F2635" s="37" t="s">
        <v>4369</v>
      </c>
    </row>
    <row r="2636" spans="1:6" ht="14.25" customHeight="1" x14ac:dyDescent="0.2">
      <c r="A2636" s="35" t="s">
        <v>9970</v>
      </c>
      <c r="B2636" s="36" t="s">
        <v>9971</v>
      </c>
      <c r="C2636" s="37">
        <v>25121501</v>
      </c>
      <c r="D2636" s="38" t="s">
        <v>9972</v>
      </c>
      <c r="E2636" s="39" t="s">
        <v>8991</v>
      </c>
      <c r="F2636" s="37" t="s">
        <v>8992</v>
      </c>
    </row>
    <row r="2637" spans="1:6" ht="14.25" customHeight="1" x14ac:dyDescent="0.2">
      <c r="A2637" s="35" t="s">
        <v>9973</v>
      </c>
      <c r="B2637" s="36" t="s">
        <v>9974</v>
      </c>
      <c r="C2637" s="37">
        <v>25121502</v>
      </c>
      <c r="D2637" s="38" t="s">
        <v>9975</v>
      </c>
      <c r="E2637" s="39" t="s">
        <v>8991</v>
      </c>
      <c r="F2637" s="37" t="s">
        <v>8992</v>
      </c>
    </row>
    <row r="2638" spans="1:6" ht="14.25" customHeight="1" x14ac:dyDescent="0.2">
      <c r="A2638" s="35" t="s">
        <v>9976</v>
      </c>
      <c r="B2638" s="36" t="s">
        <v>9977</v>
      </c>
      <c r="C2638" s="37">
        <v>25121503</v>
      </c>
      <c r="D2638" s="38" t="s">
        <v>9978</v>
      </c>
      <c r="E2638" s="39" t="s">
        <v>8991</v>
      </c>
      <c r="F2638" s="37" t="s">
        <v>8992</v>
      </c>
    </row>
    <row r="2639" spans="1:6" ht="14.25" customHeight="1" x14ac:dyDescent="0.2">
      <c r="A2639" s="35" t="s">
        <v>9979</v>
      </c>
      <c r="B2639" s="36" t="s">
        <v>9974</v>
      </c>
      <c r="C2639" s="37">
        <v>25121504</v>
      </c>
      <c r="D2639" s="38" t="s">
        <v>9980</v>
      </c>
      <c r="E2639" s="39" t="s">
        <v>8991</v>
      </c>
      <c r="F2639" s="37" t="s">
        <v>8992</v>
      </c>
    </row>
    <row r="2640" spans="1:6" ht="14.25" customHeight="1" x14ac:dyDescent="0.2">
      <c r="A2640" s="35" t="s">
        <v>9981</v>
      </c>
      <c r="B2640" s="36" t="s">
        <v>9982</v>
      </c>
      <c r="C2640" s="37">
        <v>25121601</v>
      </c>
      <c r="D2640" s="38" t="s">
        <v>9983</v>
      </c>
      <c r="E2640" s="39" t="s">
        <v>8991</v>
      </c>
      <c r="F2640" s="37" t="s">
        <v>8992</v>
      </c>
    </row>
    <row r="2641" spans="1:6" ht="14.25" customHeight="1" x14ac:dyDescent="0.2">
      <c r="A2641" s="35" t="s">
        <v>9984</v>
      </c>
      <c r="B2641" s="36" t="s">
        <v>9985</v>
      </c>
      <c r="C2641" s="37">
        <v>25121602</v>
      </c>
      <c r="D2641" s="38" t="s">
        <v>9986</v>
      </c>
      <c r="E2641" s="39" t="s">
        <v>8991</v>
      </c>
      <c r="F2641" s="37" t="s">
        <v>8992</v>
      </c>
    </row>
    <row r="2642" spans="1:6" ht="14.25" customHeight="1" x14ac:dyDescent="0.2">
      <c r="A2642" s="35" t="s">
        <v>9987</v>
      </c>
      <c r="B2642" s="36" t="s">
        <v>9988</v>
      </c>
      <c r="C2642" s="37">
        <v>25121603</v>
      </c>
      <c r="D2642" s="38" t="s">
        <v>9989</v>
      </c>
      <c r="E2642" s="39" t="s">
        <v>8991</v>
      </c>
      <c r="F2642" s="37" t="s">
        <v>8992</v>
      </c>
    </row>
    <row r="2643" spans="1:6" ht="14.25" customHeight="1" x14ac:dyDescent="0.2">
      <c r="A2643" s="35" t="s">
        <v>9990</v>
      </c>
      <c r="B2643" s="36" t="s">
        <v>9991</v>
      </c>
      <c r="C2643" s="37">
        <v>25121604</v>
      </c>
      <c r="D2643" s="38" t="s">
        <v>9992</v>
      </c>
      <c r="E2643" s="39" t="s">
        <v>8991</v>
      </c>
      <c r="F2643" s="37" t="s">
        <v>8992</v>
      </c>
    </row>
    <row r="2644" spans="1:6" ht="14.25" customHeight="1" x14ac:dyDescent="0.2">
      <c r="A2644" s="35" t="s">
        <v>9993</v>
      </c>
      <c r="B2644" s="36" t="s">
        <v>9994</v>
      </c>
      <c r="C2644" s="37">
        <v>25121605</v>
      </c>
      <c r="D2644" s="38" t="s">
        <v>9995</v>
      </c>
      <c r="E2644" s="39" t="s">
        <v>8991</v>
      </c>
      <c r="F2644" s="37" t="s">
        <v>8992</v>
      </c>
    </row>
    <row r="2645" spans="1:6" ht="14.25" customHeight="1" x14ac:dyDescent="0.2">
      <c r="A2645" s="35" t="s">
        <v>9996</v>
      </c>
      <c r="B2645" s="36" t="s">
        <v>9997</v>
      </c>
      <c r="C2645" s="37">
        <v>25121701</v>
      </c>
      <c r="D2645" s="38" t="s">
        <v>9998</v>
      </c>
      <c r="E2645" s="39" t="s">
        <v>8991</v>
      </c>
      <c r="F2645" s="37" t="s">
        <v>8992</v>
      </c>
    </row>
    <row r="2646" spans="1:6" ht="14.25" customHeight="1" x14ac:dyDescent="0.2">
      <c r="A2646" s="35" t="s">
        <v>9999</v>
      </c>
      <c r="B2646" s="36" t="s">
        <v>10000</v>
      </c>
      <c r="C2646" s="37">
        <v>25121702</v>
      </c>
      <c r="D2646" s="38" t="s">
        <v>10001</v>
      </c>
      <c r="E2646" s="39" t="s">
        <v>8991</v>
      </c>
      <c r="F2646" s="37" t="s">
        <v>8992</v>
      </c>
    </row>
    <row r="2647" spans="1:6" ht="14.25" customHeight="1" x14ac:dyDescent="0.2">
      <c r="A2647" s="35" t="s">
        <v>10002</v>
      </c>
      <c r="B2647" s="36" t="s">
        <v>10003</v>
      </c>
      <c r="C2647" s="37">
        <v>25121703</v>
      </c>
      <c r="D2647" s="38" t="s">
        <v>10004</v>
      </c>
      <c r="E2647" s="39" t="s">
        <v>8991</v>
      </c>
      <c r="F2647" s="37" t="s">
        <v>8992</v>
      </c>
    </row>
    <row r="2648" spans="1:6" ht="14.25" customHeight="1" x14ac:dyDescent="0.2">
      <c r="A2648" s="35" t="s">
        <v>10005</v>
      </c>
      <c r="B2648" s="36" t="s">
        <v>10006</v>
      </c>
      <c r="C2648" s="37">
        <v>25121704</v>
      </c>
      <c r="D2648" s="38" t="s">
        <v>10007</v>
      </c>
      <c r="E2648" s="39" t="s">
        <v>8991</v>
      </c>
      <c r="F2648" s="37" t="s">
        <v>8992</v>
      </c>
    </row>
    <row r="2649" spans="1:6" ht="14.25" customHeight="1" x14ac:dyDescent="0.2">
      <c r="A2649" s="35" t="s">
        <v>10008</v>
      </c>
      <c r="B2649" s="36" t="s">
        <v>10009</v>
      </c>
      <c r="C2649" s="37">
        <v>25121705</v>
      </c>
      <c r="D2649" s="38" t="s">
        <v>10010</v>
      </c>
      <c r="E2649" s="39" t="s">
        <v>8991</v>
      </c>
      <c r="F2649" s="37" t="s">
        <v>8992</v>
      </c>
    </row>
    <row r="2650" spans="1:6" ht="14.25" customHeight="1" x14ac:dyDescent="0.2">
      <c r="A2650" s="35" t="s">
        <v>10011</v>
      </c>
      <c r="B2650" s="36" t="s">
        <v>10012</v>
      </c>
      <c r="C2650" s="37">
        <v>25121706</v>
      </c>
      <c r="D2650" s="38" t="s">
        <v>10011</v>
      </c>
      <c r="E2650" s="39" t="s">
        <v>8991</v>
      </c>
      <c r="F2650" s="37" t="s">
        <v>8992</v>
      </c>
    </row>
    <row r="2651" spans="1:6" ht="14.25" customHeight="1" x14ac:dyDescent="0.2">
      <c r="A2651" s="35" t="s">
        <v>10013</v>
      </c>
      <c r="B2651" s="36" t="s">
        <v>10014</v>
      </c>
      <c r="C2651" s="37">
        <v>25121707</v>
      </c>
      <c r="D2651" s="38" t="s">
        <v>10013</v>
      </c>
      <c r="E2651" s="39" t="s">
        <v>8991</v>
      </c>
      <c r="F2651" s="37" t="s">
        <v>8992</v>
      </c>
    </row>
    <row r="2652" spans="1:6" ht="14.25" customHeight="1" x14ac:dyDescent="0.2">
      <c r="A2652" s="35" t="s">
        <v>10015</v>
      </c>
      <c r="B2652" s="36" t="s">
        <v>10016</v>
      </c>
      <c r="C2652" s="37">
        <v>25131501</v>
      </c>
      <c r="D2652" s="38" t="s">
        <v>10017</v>
      </c>
      <c r="E2652" s="39" t="s">
        <v>10018</v>
      </c>
      <c r="F2652" s="37" t="s">
        <v>10019</v>
      </c>
    </row>
    <row r="2653" spans="1:6" ht="14.25" customHeight="1" x14ac:dyDescent="0.2">
      <c r="A2653" s="35" t="s">
        <v>10020</v>
      </c>
      <c r="B2653" s="36" t="s">
        <v>10021</v>
      </c>
      <c r="C2653" s="37">
        <v>25131502</v>
      </c>
      <c r="D2653" s="38" t="s">
        <v>10020</v>
      </c>
      <c r="E2653" s="39" t="s">
        <v>10018</v>
      </c>
      <c r="F2653" s="37" t="s">
        <v>10019</v>
      </c>
    </row>
    <row r="2654" spans="1:6" ht="14.25" customHeight="1" x14ac:dyDescent="0.2">
      <c r="A2654" s="35" t="s">
        <v>10022</v>
      </c>
      <c r="B2654" s="36" t="s">
        <v>10023</v>
      </c>
      <c r="C2654" s="37">
        <v>25131503</v>
      </c>
      <c r="D2654" s="38" t="s">
        <v>10024</v>
      </c>
      <c r="E2654" s="39" t="s">
        <v>10018</v>
      </c>
      <c r="F2654" s="37" t="s">
        <v>10019</v>
      </c>
    </row>
    <row r="2655" spans="1:6" ht="14.25" customHeight="1" x14ac:dyDescent="0.2">
      <c r="A2655" s="35" t="s">
        <v>10025</v>
      </c>
      <c r="B2655" s="36" t="s">
        <v>10026</v>
      </c>
      <c r="C2655" s="37">
        <v>25131504</v>
      </c>
      <c r="D2655" s="38" t="s">
        <v>10027</v>
      </c>
      <c r="E2655" s="39" t="s">
        <v>10018</v>
      </c>
      <c r="F2655" s="37" t="s">
        <v>10019</v>
      </c>
    </row>
    <row r="2656" spans="1:6" ht="14.25" customHeight="1" x14ac:dyDescent="0.2">
      <c r="A2656" s="35" t="s">
        <v>10028</v>
      </c>
      <c r="B2656" s="36" t="s">
        <v>10029</v>
      </c>
      <c r="C2656" s="37">
        <v>25131505</v>
      </c>
      <c r="D2656" s="38" t="s">
        <v>10030</v>
      </c>
      <c r="E2656" s="39" t="s">
        <v>10018</v>
      </c>
      <c r="F2656" s="37" t="s">
        <v>10019</v>
      </c>
    </row>
    <row r="2657" spans="1:6" ht="14.25" customHeight="1" x14ac:dyDescent="0.2">
      <c r="A2657" s="35" t="s">
        <v>10031</v>
      </c>
      <c r="B2657" s="36" t="s">
        <v>10032</v>
      </c>
      <c r="C2657" s="37">
        <v>25131506</v>
      </c>
      <c r="D2657" s="38" t="s">
        <v>10033</v>
      </c>
      <c r="E2657" s="39" t="s">
        <v>10018</v>
      </c>
      <c r="F2657" s="37" t="s">
        <v>10019</v>
      </c>
    </row>
    <row r="2658" spans="1:6" ht="14.25" customHeight="1" x14ac:dyDescent="0.2">
      <c r="A2658" s="35" t="s">
        <v>10034</v>
      </c>
      <c r="B2658" s="36" t="s">
        <v>10035</v>
      </c>
      <c r="C2658" s="37">
        <v>25131507</v>
      </c>
      <c r="D2658" s="38" t="s">
        <v>10036</v>
      </c>
      <c r="E2658" s="39" t="s">
        <v>10018</v>
      </c>
      <c r="F2658" s="37" t="s">
        <v>10019</v>
      </c>
    </row>
    <row r="2659" spans="1:6" ht="14.25" customHeight="1" x14ac:dyDescent="0.2">
      <c r="A2659" s="35" t="s">
        <v>10037</v>
      </c>
      <c r="B2659" s="36" t="s">
        <v>10038</v>
      </c>
      <c r="C2659" s="37">
        <v>25131508</v>
      </c>
      <c r="D2659" s="38" t="s">
        <v>10039</v>
      </c>
      <c r="E2659" s="39" t="s">
        <v>10018</v>
      </c>
      <c r="F2659" s="37" t="s">
        <v>10019</v>
      </c>
    </row>
    <row r="2660" spans="1:6" ht="14.25" customHeight="1" x14ac:dyDescent="0.2">
      <c r="A2660" s="35" t="s">
        <v>10040</v>
      </c>
      <c r="B2660" s="36" t="s">
        <v>10041</v>
      </c>
      <c r="C2660" s="37">
        <v>25131601</v>
      </c>
      <c r="D2660" s="38" t="s">
        <v>10042</v>
      </c>
      <c r="E2660" s="39" t="s">
        <v>10018</v>
      </c>
      <c r="F2660" s="37" t="s">
        <v>10019</v>
      </c>
    </row>
    <row r="2661" spans="1:6" ht="14.25" customHeight="1" x14ac:dyDescent="0.2">
      <c r="A2661" s="35" t="s">
        <v>10043</v>
      </c>
      <c r="B2661" s="36" t="s">
        <v>10044</v>
      </c>
      <c r="C2661" s="37">
        <v>25131602</v>
      </c>
      <c r="D2661" s="38" t="s">
        <v>10045</v>
      </c>
      <c r="E2661" s="39" t="s">
        <v>10018</v>
      </c>
      <c r="F2661" s="37" t="s">
        <v>10019</v>
      </c>
    </row>
    <row r="2662" spans="1:6" ht="14.25" customHeight="1" x14ac:dyDescent="0.2">
      <c r="A2662" s="35" t="s">
        <v>10046</v>
      </c>
      <c r="B2662" s="36" t="s">
        <v>10047</v>
      </c>
      <c r="C2662" s="37">
        <v>25131603</v>
      </c>
      <c r="D2662" s="38" t="s">
        <v>10048</v>
      </c>
      <c r="E2662" s="39" t="s">
        <v>10018</v>
      </c>
      <c r="F2662" s="37" t="s">
        <v>10019</v>
      </c>
    </row>
    <row r="2663" spans="1:6" ht="14.25" customHeight="1" x14ac:dyDescent="0.2">
      <c r="A2663" s="35" t="s">
        <v>10049</v>
      </c>
      <c r="B2663" s="36" t="s">
        <v>10050</v>
      </c>
      <c r="C2663" s="37">
        <v>25131604</v>
      </c>
      <c r="D2663" s="38" t="s">
        <v>10051</v>
      </c>
      <c r="E2663" s="39" t="s">
        <v>10018</v>
      </c>
      <c r="F2663" s="37" t="s">
        <v>10019</v>
      </c>
    </row>
    <row r="2664" spans="1:6" ht="14.25" customHeight="1" x14ac:dyDescent="0.2">
      <c r="A2664" s="35" t="s">
        <v>10052</v>
      </c>
      <c r="B2664" s="36" t="s">
        <v>10053</v>
      </c>
      <c r="C2664" s="37">
        <v>25131701</v>
      </c>
      <c r="D2664" s="38" t="s">
        <v>10054</v>
      </c>
      <c r="E2664" s="39" t="s">
        <v>10018</v>
      </c>
      <c r="F2664" s="37" t="s">
        <v>10019</v>
      </c>
    </row>
    <row r="2665" spans="1:6" ht="14.25" customHeight="1" x14ac:dyDescent="0.2">
      <c r="A2665" s="35" t="s">
        <v>10055</v>
      </c>
      <c r="B2665" s="36" t="s">
        <v>10056</v>
      </c>
      <c r="C2665" s="37">
        <v>25131702</v>
      </c>
      <c r="D2665" s="38" t="s">
        <v>10057</v>
      </c>
      <c r="E2665" s="39" t="s">
        <v>10018</v>
      </c>
      <c r="F2665" s="37" t="s">
        <v>10019</v>
      </c>
    </row>
    <row r="2666" spans="1:6" ht="14.25" customHeight="1" x14ac:dyDescent="0.2">
      <c r="A2666" s="35" t="s">
        <v>10058</v>
      </c>
      <c r="B2666" s="36" t="s">
        <v>10059</v>
      </c>
      <c r="C2666" s="37">
        <v>25131703</v>
      </c>
      <c r="D2666" s="38" t="s">
        <v>10060</v>
      </c>
      <c r="E2666" s="39" t="s">
        <v>10018</v>
      </c>
      <c r="F2666" s="37" t="s">
        <v>10019</v>
      </c>
    </row>
    <row r="2667" spans="1:6" ht="14.25" customHeight="1" x14ac:dyDescent="0.2">
      <c r="A2667" s="35" t="s">
        <v>10061</v>
      </c>
      <c r="B2667" s="36" t="s">
        <v>10062</v>
      </c>
      <c r="C2667" s="37">
        <v>25131704</v>
      </c>
      <c r="D2667" s="38" t="s">
        <v>10063</v>
      </c>
      <c r="E2667" s="39" t="s">
        <v>10018</v>
      </c>
      <c r="F2667" s="37" t="s">
        <v>10019</v>
      </c>
    </row>
    <row r="2668" spans="1:6" ht="14.25" customHeight="1" x14ac:dyDescent="0.2">
      <c r="A2668" s="35" t="s">
        <v>10064</v>
      </c>
      <c r="B2668" s="36" t="s">
        <v>10065</v>
      </c>
      <c r="C2668" s="37">
        <v>25131705</v>
      </c>
      <c r="D2668" s="38" t="s">
        <v>10066</v>
      </c>
      <c r="E2668" s="39" t="s">
        <v>10018</v>
      </c>
      <c r="F2668" s="37" t="s">
        <v>10019</v>
      </c>
    </row>
    <row r="2669" spans="1:6" ht="14.25" customHeight="1" x14ac:dyDescent="0.2">
      <c r="A2669" s="35" t="s">
        <v>10067</v>
      </c>
      <c r="B2669" s="36" t="s">
        <v>10068</v>
      </c>
      <c r="C2669" s="37">
        <v>25131706</v>
      </c>
      <c r="D2669" s="38" t="s">
        <v>10069</v>
      </c>
      <c r="E2669" s="39" t="s">
        <v>10018</v>
      </c>
      <c r="F2669" s="37" t="s">
        <v>10019</v>
      </c>
    </row>
    <row r="2670" spans="1:6" ht="14.25" customHeight="1" x14ac:dyDescent="0.2">
      <c r="A2670" s="35" t="s">
        <v>10070</v>
      </c>
      <c r="B2670" s="36" t="s">
        <v>10071</v>
      </c>
      <c r="C2670" s="37">
        <v>25131707</v>
      </c>
      <c r="D2670" s="38" t="s">
        <v>10072</v>
      </c>
      <c r="E2670" s="39" t="s">
        <v>10018</v>
      </c>
      <c r="F2670" s="37" t="s">
        <v>10019</v>
      </c>
    </row>
    <row r="2671" spans="1:6" ht="14.25" customHeight="1" x14ac:dyDescent="0.2">
      <c r="A2671" s="35" t="s">
        <v>10073</v>
      </c>
      <c r="B2671" s="36" t="s">
        <v>10074</v>
      </c>
      <c r="C2671" s="37">
        <v>25131708</v>
      </c>
      <c r="D2671" s="38" t="s">
        <v>10075</v>
      </c>
      <c r="E2671" s="39" t="s">
        <v>10018</v>
      </c>
      <c r="F2671" s="37" t="s">
        <v>10019</v>
      </c>
    </row>
    <row r="2672" spans="1:6" ht="14.25" customHeight="1" x14ac:dyDescent="0.2">
      <c r="A2672" s="35" t="s">
        <v>10076</v>
      </c>
      <c r="B2672" s="36" t="s">
        <v>10077</v>
      </c>
      <c r="C2672" s="37">
        <v>25131709</v>
      </c>
      <c r="D2672" s="38" t="s">
        <v>10078</v>
      </c>
      <c r="E2672" s="39" t="s">
        <v>10018</v>
      </c>
      <c r="F2672" s="37" t="s">
        <v>10019</v>
      </c>
    </row>
    <row r="2673" spans="1:6" ht="14.25" customHeight="1" x14ac:dyDescent="0.2">
      <c r="A2673" s="35" t="s">
        <v>10079</v>
      </c>
      <c r="B2673" s="36" t="s">
        <v>10080</v>
      </c>
      <c r="C2673" s="37">
        <v>25131801</v>
      </c>
      <c r="D2673" s="38" t="s">
        <v>10081</v>
      </c>
      <c r="E2673" s="39" t="s">
        <v>10018</v>
      </c>
      <c r="F2673" s="37" t="s">
        <v>10019</v>
      </c>
    </row>
    <row r="2674" spans="1:6" ht="14.25" customHeight="1" x14ac:dyDescent="0.2">
      <c r="A2674" s="35" t="s">
        <v>10082</v>
      </c>
      <c r="B2674" s="36" t="s">
        <v>10083</v>
      </c>
      <c r="C2674" s="37">
        <v>25131902</v>
      </c>
      <c r="D2674" s="38" t="s">
        <v>10084</v>
      </c>
      <c r="E2674" s="39" t="s">
        <v>10018</v>
      </c>
      <c r="F2674" s="37" t="s">
        <v>10019</v>
      </c>
    </row>
    <row r="2675" spans="1:6" ht="14.25" customHeight="1" x14ac:dyDescent="0.2">
      <c r="A2675" s="35" t="s">
        <v>10085</v>
      </c>
      <c r="B2675" s="36" t="s">
        <v>10086</v>
      </c>
      <c r="C2675" s="37">
        <v>25131903</v>
      </c>
      <c r="D2675" s="38" t="s">
        <v>10087</v>
      </c>
      <c r="E2675" s="39" t="s">
        <v>10018</v>
      </c>
      <c r="F2675" s="37" t="s">
        <v>10019</v>
      </c>
    </row>
    <row r="2676" spans="1:6" ht="14.25" customHeight="1" x14ac:dyDescent="0.2">
      <c r="A2676" s="35" t="s">
        <v>10088</v>
      </c>
      <c r="B2676" s="36" t="s">
        <v>10089</v>
      </c>
      <c r="C2676" s="37">
        <v>25131904</v>
      </c>
      <c r="D2676" s="38" t="s">
        <v>10090</v>
      </c>
      <c r="E2676" s="39" t="s">
        <v>10018</v>
      </c>
      <c r="F2676" s="37" t="s">
        <v>10019</v>
      </c>
    </row>
    <row r="2677" spans="1:6" ht="14.25" customHeight="1" x14ac:dyDescent="0.2">
      <c r="A2677" s="35" t="s">
        <v>10091</v>
      </c>
      <c r="B2677" s="36" t="s">
        <v>10092</v>
      </c>
      <c r="C2677" s="37">
        <v>25131905</v>
      </c>
      <c r="D2677" s="38" t="s">
        <v>10093</v>
      </c>
      <c r="E2677" s="39" t="s">
        <v>10018</v>
      </c>
      <c r="F2677" s="37" t="s">
        <v>10019</v>
      </c>
    </row>
    <row r="2678" spans="1:6" ht="14.25" customHeight="1" x14ac:dyDescent="0.2">
      <c r="A2678" s="35" t="s">
        <v>10094</v>
      </c>
      <c r="B2678" s="36" t="s">
        <v>10095</v>
      </c>
      <c r="C2678" s="37">
        <v>25131906</v>
      </c>
      <c r="D2678" s="38" t="s">
        <v>10096</v>
      </c>
      <c r="E2678" s="39" t="s">
        <v>10018</v>
      </c>
      <c r="F2678" s="37" t="s">
        <v>10019</v>
      </c>
    </row>
    <row r="2679" spans="1:6" ht="14.25" customHeight="1" x14ac:dyDescent="0.2">
      <c r="A2679" s="35" t="s">
        <v>10097</v>
      </c>
      <c r="B2679" s="36" t="s">
        <v>10098</v>
      </c>
      <c r="C2679" s="37">
        <v>25132001</v>
      </c>
      <c r="D2679" s="38" t="s">
        <v>10099</v>
      </c>
      <c r="E2679" s="39" t="s">
        <v>10018</v>
      </c>
      <c r="F2679" s="37" t="s">
        <v>10019</v>
      </c>
    </row>
    <row r="2680" spans="1:6" ht="14.25" customHeight="1" x14ac:dyDescent="0.2">
      <c r="A2680" s="35" t="s">
        <v>10100</v>
      </c>
      <c r="B2680" s="36" t="s">
        <v>10101</v>
      </c>
      <c r="C2680" s="37">
        <v>25132002</v>
      </c>
      <c r="D2680" s="38" t="s">
        <v>10102</v>
      </c>
      <c r="E2680" s="39" t="s">
        <v>10018</v>
      </c>
      <c r="F2680" s="37" t="s">
        <v>10019</v>
      </c>
    </row>
    <row r="2681" spans="1:6" ht="14.25" customHeight="1" x14ac:dyDescent="0.2">
      <c r="A2681" s="35" t="s">
        <v>10103</v>
      </c>
      <c r="B2681" s="36" t="s">
        <v>10104</v>
      </c>
      <c r="C2681" s="37">
        <v>25132003</v>
      </c>
      <c r="D2681" s="38" t="s">
        <v>10105</v>
      </c>
      <c r="E2681" s="39" t="s">
        <v>10018</v>
      </c>
      <c r="F2681" s="37" t="s">
        <v>10019</v>
      </c>
    </row>
    <row r="2682" spans="1:6" ht="14.25" customHeight="1" x14ac:dyDescent="0.2">
      <c r="A2682" s="35" t="s">
        <v>10106</v>
      </c>
      <c r="B2682" s="36" t="s">
        <v>10107</v>
      </c>
      <c r="C2682" s="37">
        <v>25132004</v>
      </c>
      <c r="D2682" s="38" t="s">
        <v>10106</v>
      </c>
      <c r="E2682" s="39" t="s">
        <v>10018</v>
      </c>
      <c r="F2682" s="37" t="s">
        <v>10019</v>
      </c>
    </row>
    <row r="2683" spans="1:6" ht="14.25" customHeight="1" x14ac:dyDescent="0.2">
      <c r="A2683" s="35" t="s">
        <v>10108</v>
      </c>
      <c r="B2683" s="36" t="s">
        <v>10109</v>
      </c>
      <c r="C2683" s="37">
        <v>25132005</v>
      </c>
      <c r="D2683" s="38" t="s">
        <v>10110</v>
      </c>
      <c r="E2683" s="39" t="s">
        <v>10018</v>
      </c>
      <c r="F2683" s="37" t="s">
        <v>10019</v>
      </c>
    </row>
    <row r="2684" spans="1:6" ht="14.25" customHeight="1" x14ac:dyDescent="0.2">
      <c r="A2684" s="35" t="s">
        <v>10111</v>
      </c>
      <c r="B2684" s="36" t="s">
        <v>10112</v>
      </c>
      <c r="C2684" s="37">
        <v>25151501</v>
      </c>
      <c r="D2684" s="38" t="s">
        <v>10113</v>
      </c>
      <c r="E2684" s="39" t="s">
        <v>10018</v>
      </c>
      <c r="F2684" s="37" t="s">
        <v>10019</v>
      </c>
    </row>
    <row r="2685" spans="1:6" ht="14.25" customHeight="1" x14ac:dyDescent="0.2">
      <c r="A2685" s="35" t="s">
        <v>10114</v>
      </c>
      <c r="B2685" s="36" t="s">
        <v>10115</v>
      </c>
      <c r="C2685" s="37">
        <v>25151502</v>
      </c>
      <c r="D2685" s="38" t="s">
        <v>10116</v>
      </c>
      <c r="E2685" s="39" t="s">
        <v>10018</v>
      </c>
      <c r="F2685" s="37" t="s">
        <v>10019</v>
      </c>
    </row>
    <row r="2686" spans="1:6" ht="14.25" customHeight="1" x14ac:dyDescent="0.2">
      <c r="A2686" s="35" t="s">
        <v>10117</v>
      </c>
      <c r="B2686" s="36" t="s">
        <v>10118</v>
      </c>
      <c r="C2686" s="37">
        <v>25151701</v>
      </c>
      <c r="D2686" s="38" t="s">
        <v>10119</v>
      </c>
      <c r="E2686" s="39" t="s">
        <v>10120</v>
      </c>
      <c r="F2686" s="37" t="s">
        <v>10121</v>
      </c>
    </row>
    <row r="2687" spans="1:6" ht="14.25" customHeight="1" x14ac:dyDescent="0.2">
      <c r="A2687" s="35" t="s">
        <v>10122</v>
      </c>
      <c r="B2687" s="36" t="s">
        <v>10123</v>
      </c>
      <c r="C2687" s="37">
        <v>25151702</v>
      </c>
      <c r="D2687" s="38" t="s">
        <v>10124</v>
      </c>
      <c r="E2687" s="39" t="s">
        <v>10120</v>
      </c>
      <c r="F2687" s="37" t="s">
        <v>10121</v>
      </c>
    </row>
    <row r="2688" spans="1:6" ht="14.25" customHeight="1" x14ac:dyDescent="0.2">
      <c r="A2688" s="35" t="s">
        <v>10125</v>
      </c>
      <c r="B2688" s="36" t="s">
        <v>10126</v>
      </c>
      <c r="C2688" s="37">
        <v>25151703</v>
      </c>
      <c r="D2688" s="38" t="s">
        <v>10127</v>
      </c>
      <c r="E2688" s="39" t="s">
        <v>10120</v>
      </c>
      <c r="F2688" s="37" t="s">
        <v>10121</v>
      </c>
    </row>
    <row r="2689" spans="1:6" ht="14.25" customHeight="1" x14ac:dyDescent="0.2">
      <c r="A2689" s="35" t="s">
        <v>10128</v>
      </c>
      <c r="B2689" s="36" t="s">
        <v>10129</v>
      </c>
      <c r="C2689" s="37">
        <v>25151704</v>
      </c>
      <c r="D2689" s="38" t="s">
        <v>10128</v>
      </c>
      <c r="E2689" s="39" t="s">
        <v>10120</v>
      </c>
      <c r="F2689" s="37" t="s">
        <v>10121</v>
      </c>
    </row>
    <row r="2690" spans="1:6" ht="14.25" customHeight="1" x14ac:dyDescent="0.2">
      <c r="A2690" s="35" t="s">
        <v>10130</v>
      </c>
      <c r="B2690" s="36" t="s">
        <v>10131</v>
      </c>
      <c r="C2690" s="37">
        <v>25151705</v>
      </c>
      <c r="D2690" s="38" t="s">
        <v>10132</v>
      </c>
      <c r="E2690" s="39" t="s">
        <v>10120</v>
      </c>
      <c r="F2690" s="37" t="s">
        <v>10121</v>
      </c>
    </row>
    <row r="2691" spans="1:6" ht="14.25" customHeight="1" x14ac:dyDescent="0.2">
      <c r="A2691" s="35" t="s">
        <v>10133</v>
      </c>
      <c r="B2691" s="36" t="s">
        <v>10134</v>
      </c>
      <c r="C2691" s="37">
        <v>25151706</v>
      </c>
      <c r="D2691" s="38" t="s">
        <v>10133</v>
      </c>
      <c r="E2691" s="39" t="s">
        <v>10120</v>
      </c>
      <c r="F2691" s="37" t="s">
        <v>10121</v>
      </c>
    </row>
    <row r="2692" spans="1:6" ht="14.25" customHeight="1" x14ac:dyDescent="0.2">
      <c r="A2692" s="35" t="s">
        <v>10135</v>
      </c>
      <c r="B2692" s="36" t="s">
        <v>10136</v>
      </c>
      <c r="C2692" s="37">
        <v>25151707</v>
      </c>
      <c r="D2692" s="38" t="s">
        <v>10135</v>
      </c>
      <c r="E2692" s="39" t="s">
        <v>10120</v>
      </c>
      <c r="F2692" s="37" t="s">
        <v>10121</v>
      </c>
    </row>
    <row r="2693" spans="1:6" ht="14.25" customHeight="1" x14ac:dyDescent="0.2">
      <c r="A2693" s="35" t="s">
        <v>10137</v>
      </c>
      <c r="B2693" s="36" t="s">
        <v>10138</v>
      </c>
      <c r="C2693" s="37">
        <v>25151708</v>
      </c>
      <c r="D2693" s="38" t="s">
        <v>10139</v>
      </c>
      <c r="E2693" s="39" t="s">
        <v>10120</v>
      </c>
      <c r="F2693" s="37" t="s">
        <v>10121</v>
      </c>
    </row>
    <row r="2694" spans="1:6" ht="14.25" customHeight="1" x14ac:dyDescent="0.2">
      <c r="A2694" s="35" t="s">
        <v>10140</v>
      </c>
      <c r="B2694" s="36" t="s">
        <v>10141</v>
      </c>
      <c r="C2694" s="37">
        <v>25151709</v>
      </c>
      <c r="D2694" s="38" t="s">
        <v>10142</v>
      </c>
      <c r="E2694" s="39" t="s">
        <v>10120</v>
      </c>
      <c r="F2694" s="37" t="s">
        <v>10121</v>
      </c>
    </row>
    <row r="2695" spans="1:6" ht="14.25" customHeight="1" x14ac:dyDescent="0.2">
      <c r="A2695" s="35" t="s">
        <v>10143</v>
      </c>
      <c r="B2695" s="36" t="s">
        <v>10144</v>
      </c>
      <c r="C2695" s="37">
        <v>25161501</v>
      </c>
      <c r="D2695" s="38" t="s">
        <v>10145</v>
      </c>
      <c r="E2695" s="39" t="s">
        <v>9679</v>
      </c>
      <c r="F2695" s="37" t="s">
        <v>9680</v>
      </c>
    </row>
    <row r="2696" spans="1:6" ht="14.25" customHeight="1" x14ac:dyDescent="0.2">
      <c r="A2696" s="35" t="s">
        <v>10146</v>
      </c>
      <c r="B2696" s="36" t="s">
        <v>10147</v>
      </c>
      <c r="C2696" s="37">
        <v>25161502</v>
      </c>
      <c r="D2696" s="38" t="s">
        <v>10148</v>
      </c>
      <c r="E2696" s="39" t="s">
        <v>9679</v>
      </c>
      <c r="F2696" s="37" t="s">
        <v>9680</v>
      </c>
    </row>
    <row r="2697" spans="1:6" ht="14.25" customHeight="1" x14ac:dyDescent="0.2">
      <c r="A2697" s="35" t="s">
        <v>10149</v>
      </c>
      <c r="B2697" s="36" t="s">
        <v>10150</v>
      </c>
      <c r="C2697" s="37">
        <v>25161503</v>
      </c>
      <c r="D2697" s="38" t="s">
        <v>10151</v>
      </c>
      <c r="E2697" s="39" t="s">
        <v>9679</v>
      </c>
      <c r="F2697" s="37" t="s">
        <v>9680</v>
      </c>
    </row>
    <row r="2698" spans="1:6" ht="14.25" customHeight="1" x14ac:dyDescent="0.2">
      <c r="A2698" s="35" t="s">
        <v>10152</v>
      </c>
      <c r="B2698" s="36" t="s">
        <v>10153</v>
      </c>
      <c r="C2698" s="37">
        <v>25161504</v>
      </c>
      <c r="D2698" s="38" t="s">
        <v>10154</v>
      </c>
      <c r="E2698" s="39" t="s">
        <v>9679</v>
      </c>
      <c r="F2698" s="37" t="s">
        <v>9680</v>
      </c>
    </row>
    <row r="2699" spans="1:6" ht="14.25" customHeight="1" x14ac:dyDescent="0.2">
      <c r="A2699" s="35" t="s">
        <v>10155</v>
      </c>
      <c r="B2699" s="36" t="s">
        <v>10156</v>
      </c>
      <c r="C2699" s="37">
        <v>25161505</v>
      </c>
      <c r="D2699" s="38" t="s">
        <v>10157</v>
      </c>
      <c r="E2699" s="39" t="s">
        <v>9679</v>
      </c>
      <c r="F2699" s="37" t="s">
        <v>9680</v>
      </c>
    </row>
    <row r="2700" spans="1:6" ht="14.25" customHeight="1" x14ac:dyDescent="0.2">
      <c r="A2700" s="35" t="s">
        <v>10158</v>
      </c>
      <c r="B2700" s="36" t="s">
        <v>10159</v>
      </c>
      <c r="C2700" s="37">
        <v>25161506</v>
      </c>
      <c r="D2700" s="38" t="s">
        <v>10160</v>
      </c>
      <c r="E2700" s="39" t="s">
        <v>9679</v>
      </c>
      <c r="F2700" s="37" t="s">
        <v>9680</v>
      </c>
    </row>
    <row r="2701" spans="1:6" ht="14.25" customHeight="1" x14ac:dyDescent="0.2">
      <c r="A2701" s="35" t="s">
        <v>10161</v>
      </c>
      <c r="B2701" s="36" t="s">
        <v>10162</v>
      </c>
      <c r="C2701" s="37">
        <v>25161507</v>
      </c>
      <c r="D2701" s="38" t="s">
        <v>10163</v>
      </c>
      <c r="E2701" s="39" t="s">
        <v>9679</v>
      </c>
      <c r="F2701" s="37" t="s">
        <v>9680</v>
      </c>
    </row>
    <row r="2702" spans="1:6" ht="14.25" customHeight="1" x14ac:dyDescent="0.2">
      <c r="A2702" s="35" t="s">
        <v>10164</v>
      </c>
      <c r="B2702" s="36" t="s">
        <v>10165</v>
      </c>
      <c r="C2702" s="37">
        <v>25161508</v>
      </c>
      <c r="D2702" s="38" t="s">
        <v>10166</v>
      </c>
      <c r="E2702" s="39" t="s">
        <v>9679</v>
      </c>
      <c r="F2702" s="37" t="s">
        <v>9680</v>
      </c>
    </row>
    <row r="2703" spans="1:6" ht="14.25" customHeight="1" x14ac:dyDescent="0.2">
      <c r="A2703" s="35" t="s">
        <v>10167</v>
      </c>
      <c r="B2703" s="36" t="s">
        <v>10168</v>
      </c>
      <c r="C2703" s="37">
        <v>25161509</v>
      </c>
      <c r="D2703" s="38" t="s">
        <v>10169</v>
      </c>
      <c r="E2703" s="39" t="s">
        <v>9679</v>
      </c>
      <c r="F2703" s="37" t="s">
        <v>9680</v>
      </c>
    </row>
    <row r="2704" spans="1:6" ht="14.25" customHeight="1" x14ac:dyDescent="0.2">
      <c r="A2704" s="35" t="s">
        <v>10170</v>
      </c>
      <c r="B2704" s="36" t="s">
        <v>10171</v>
      </c>
      <c r="C2704" s="37">
        <v>25171502</v>
      </c>
      <c r="D2704" s="38" t="s">
        <v>10172</v>
      </c>
      <c r="E2704" s="39" t="s">
        <v>1951</v>
      </c>
      <c r="F2704" s="37" t="s">
        <v>4369</v>
      </c>
    </row>
    <row r="2705" spans="1:6" ht="14.25" customHeight="1" x14ac:dyDescent="0.2">
      <c r="A2705" s="35" t="s">
        <v>10173</v>
      </c>
      <c r="B2705" s="36" t="s">
        <v>10174</v>
      </c>
      <c r="C2705" s="37">
        <v>25171503</v>
      </c>
      <c r="D2705" s="38" t="s">
        <v>10175</v>
      </c>
      <c r="E2705" s="39" t="s">
        <v>1951</v>
      </c>
      <c r="F2705" s="37" t="s">
        <v>4369</v>
      </c>
    </row>
    <row r="2706" spans="1:6" ht="14.25" customHeight="1" x14ac:dyDescent="0.2">
      <c r="A2706" s="35" t="s">
        <v>10176</v>
      </c>
      <c r="B2706" s="36" t="s">
        <v>10177</v>
      </c>
      <c r="C2706" s="37">
        <v>25171504</v>
      </c>
      <c r="D2706" s="38" t="s">
        <v>10178</v>
      </c>
      <c r="E2706" s="39" t="s">
        <v>1951</v>
      </c>
      <c r="F2706" s="37" t="s">
        <v>4369</v>
      </c>
    </row>
    <row r="2707" spans="1:6" ht="14.25" customHeight="1" x14ac:dyDescent="0.2">
      <c r="A2707" s="35" t="s">
        <v>10179</v>
      </c>
      <c r="B2707" s="36" t="s">
        <v>10180</v>
      </c>
      <c r="C2707" s="37">
        <v>25171505</v>
      </c>
      <c r="D2707" s="38" t="s">
        <v>10181</v>
      </c>
      <c r="E2707" s="39" t="s">
        <v>1951</v>
      </c>
      <c r="F2707" s="37" t="s">
        <v>4369</v>
      </c>
    </row>
    <row r="2708" spans="1:6" ht="14.25" customHeight="1" x14ac:dyDescent="0.2">
      <c r="A2708" s="35" t="s">
        <v>10182</v>
      </c>
      <c r="B2708" s="36" t="s">
        <v>10183</v>
      </c>
      <c r="C2708" s="37">
        <v>25171506</v>
      </c>
      <c r="D2708" s="38" t="s">
        <v>10184</v>
      </c>
      <c r="E2708" s="39" t="s">
        <v>1951</v>
      </c>
      <c r="F2708" s="37" t="s">
        <v>4369</v>
      </c>
    </row>
    <row r="2709" spans="1:6" ht="14.25" customHeight="1" x14ac:dyDescent="0.2">
      <c r="A2709" s="35" t="s">
        <v>10185</v>
      </c>
      <c r="B2709" s="36" t="s">
        <v>10186</v>
      </c>
      <c r="C2709" s="37">
        <v>25171507</v>
      </c>
      <c r="D2709" s="38" t="s">
        <v>10187</v>
      </c>
      <c r="E2709" s="39" t="s">
        <v>1951</v>
      </c>
      <c r="F2709" s="37" t="s">
        <v>4369</v>
      </c>
    </row>
    <row r="2710" spans="1:6" ht="14.25" customHeight="1" x14ac:dyDescent="0.2">
      <c r="A2710" s="35" t="s">
        <v>10188</v>
      </c>
      <c r="B2710" s="36" t="s">
        <v>10189</v>
      </c>
      <c r="C2710" s="37">
        <v>25171602</v>
      </c>
      <c r="D2710" s="38" t="s">
        <v>10190</v>
      </c>
      <c r="E2710" s="39" t="s">
        <v>1951</v>
      </c>
      <c r="F2710" s="37" t="s">
        <v>4369</v>
      </c>
    </row>
    <row r="2711" spans="1:6" ht="14.25" customHeight="1" x14ac:dyDescent="0.2">
      <c r="A2711" s="35" t="s">
        <v>10191</v>
      </c>
      <c r="B2711" s="36" t="s">
        <v>10192</v>
      </c>
      <c r="C2711" s="37">
        <v>25171603</v>
      </c>
      <c r="D2711" s="38" t="s">
        <v>10193</v>
      </c>
      <c r="E2711" s="39" t="s">
        <v>1951</v>
      </c>
      <c r="F2711" s="37" t="s">
        <v>4369</v>
      </c>
    </row>
    <row r="2712" spans="1:6" ht="14.25" customHeight="1" x14ac:dyDescent="0.2">
      <c r="A2712" s="35" t="s">
        <v>10194</v>
      </c>
      <c r="B2712" s="36" t="s">
        <v>10195</v>
      </c>
      <c r="C2712" s="37">
        <v>25171702</v>
      </c>
      <c r="D2712" s="38" t="s">
        <v>10196</v>
      </c>
      <c r="E2712" s="39" t="s">
        <v>1951</v>
      </c>
      <c r="F2712" s="37" t="s">
        <v>4369</v>
      </c>
    </row>
    <row r="2713" spans="1:6" ht="14.25" customHeight="1" x14ac:dyDescent="0.2">
      <c r="A2713" s="35" t="s">
        <v>10197</v>
      </c>
      <c r="B2713" s="36" t="s">
        <v>10198</v>
      </c>
      <c r="C2713" s="37">
        <v>25171703</v>
      </c>
      <c r="D2713" s="38" t="s">
        <v>10199</v>
      </c>
      <c r="E2713" s="39" t="s">
        <v>1951</v>
      </c>
      <c r="F2713" s="37" t="s">
        <v>4369</v>
      </c>
    </row>
    <row r="2714" spans="1:6" ht="14.25" customHeight="1" x14ac:dyDescent="0.2">
      <c r="A2714" s="35" t="s">
        <v>10200</v>
      </c>
      <c r="B2714" s="36" t="s">
        <v>10201</v>
      </c>
      <c r="C2714" s="37">
        <v>25171704</v>
      </c>
      <c r="D2714" s="38" t="s">
        <v>10202</v>
      </c>
      <c r="E2714" s="39" t="s">
        <v>1951</v>
      </c>
      <c r="F2714" s="37" t="s">
        <v>4369</v>
      </c>
    </row>
    <row r="2715" spans="1:6" ht="14.25" customHeight="1" x14ac:dyDescent="0.2">
      <c r="A2715" s="35" t="s">
        <v>10203</v>
      </c>
      <c r="B2715" s="36" t="s">
        <v>10204</v>
      </c>
      <c r="C2715" s="37">
        <v>25171705</v>
      </c>
      <c r="D2715" s="38" t="s">
        <v>10205</v>
      </c>
      <c r="E2715" s="39" t="s">
        <v>1951</v>
      </c>
      <c r="F2715" s="37" t="s">
        <v>4369</v>
      </c>
    </row>
    <row r="2716" spans="1:6" ht="14.25" customHeight="1" x14ac:dyDescent="0.2">
      <c r="A2716" s="35" t="s">
        <v>10206</v>
      </c>
      <c r="B2716" s="36" t="s">
        <v>10207</v>
      </c>
      <c r="C2716" s="37">
        <v>25171706</v>
      </c>
      <c r="D2716" s="38" t="s">
        <v>10208</v>
      </c>
      <c r="E2716" s="39" t="s">
        <v>1951</v>
      </c>
      <c r="F2716" s="37" t="s">
        <v>4369</v>
      </c>
    </row>
    <row r="2717" spans="1:6" ht="14.25" customHeight="1" x14ac:dyDescent="0.2">
      <c r="A2717" s="35" t="s">
        <v>10209</v>
      </c>
      <c r="B2717" s="36" t="s">
        <v>10210</v>
      </c>
      <c r="C2717" s="37">
        <v>25171707</v>
      </c>
      <c r="D2717" s="38" t="s">
        <v>10211</v>
      </c>
      <c r="E2717" s="39" t="s">
        <v>1951</v>
      </c>
      <c r="F2717" s="37" t="s">
        <v>4369</v>
      </c>
    </row>
    <row r="2718" spans="1:6" ht="14.25" customHeight="1" x14ac:dyDescent="0.2">
      <c r="A2718" s="35" t="s">
        <v>10212</v>
      </c>
      <c r="B2718" s="36" t="s">
        <v>10213</v>
      </c>
      <c r="C2718" s="37">
        <v>25171708</v>
      </c>
      <c r="D2718" s="38" t="s">
        <v>10214</v>
      </c>
      <c r="E2718" s="39" t="s">
        <v>1951</v>
      </c>
      <c r="F2718" s="37" t="s">
        <v>4369</v>
      </c>
    </row>
    <row r="2719" spans="1:6" ht="14.25" customHeight="1" x14ac:dyDescent="0.2">
      <c r="A2719" s="35" t="s">
        <v>10215</v>
      </c>
      <c r="B2719" s="36" t="s">
        <v>10216</v>
      </c>
      <c r="C2719" s="37">
        <v>25171709</v>
      </c>
      <c r="D2719" s="38" t="s">
        <v>10217</v>
      </c>
      <c r="E2719" s="39" t="s">
        <v>1951</v>
      </c>
      <c r="F2719" s="37" t="s">
        <v>4369</v>
      </c>
    </row>
    <row r="2720" spans="1:6" ht="14.25" customHeight="1" x14ac:dyDescent="0.2">
      <c r="A2720" s="35" t="s">
        <v>10218</v>
      </c>
      <c r="B2720" s="36" t="s">
        <v>10219</v>
      </c>
      <c r="C2720" s="37">
        <v>25171710</v>
      </c>
      <c r="D2720" s="38" t="s">
        <v>10220</v>
      </c>
      <c r="E2720" s="39" t="s">
        <v>1951</v>
      </c>
      <c r="F2720" s="37" t="s">
        <v>4369</v>
      </c>
    </row>
    <row r="2721" spans="1:6" ht="14.25" customHeight="1" x14ac:dyDescent="0.2">
      <c r="A2721" s="35" t="s">
        <v>10221</v>
      </c>
      <c r="B2721" s="36" t="s">
        <v>10222</v>
      </c>
      <c r="C2721" s="37">
        <v>25171711</v>
      </c>
      <c r="D2721" s="38" t="s">
        <v>10221</v>
      </c>
      <c r="E2721" s="39" t="s">
        <v>1951</v>
      </c>
      <c r="F2721" s="37" t="s">
        <v>4369</v>
      </c>
    </row>
    <row r="2722" spans="1:6" ht="14.25" customHeight="1" x14ac:dyDescent="0.2">
      <c r="A2722" s="35" t="s">
        <v>10223</v>
      </c>
      <c r="B2722" s="36" t="s">
        <v>10224</v>
      </c>
      <c r="C2722" s="37">
        <v>25171712</v>
      </c>
      <c r="D2722" s="38" t="s">
        <v>10225</v>
      </c>
      <c r="E2722" s="39" t="s">
        <v>1951</v>
      </c>
      <c r="F2722" s="37" t="s">
        <v>4369</v>
      </c>
    </row>
    <row r="2723" spans="1:6" ht="14.25" customHeight="1" x14ac:dyDescent="0.2">
      <c r="A2723" s="35" t="s">
        <v>10226</v>
      </c>
      <c r="B2723" s="36" t="s">
        <v>10227</v>
      </c>
      <c r="C2723" s="37">
        <v>25171713</v>
      </c>
      <c r="D2723" s="38" t="s">
        <v>10228</v>
      </c>
      <c r="E2723" s="39" t="s">
        <v>1951</v>
      </c>
      <c r="F2723" s="37" t="s">
        <v>4369</v>
      </c>
    </row>
    <row r="2724" spans="1:6" ht="14.25" customHeight="1" x14ac:dyDescent="0.2">
      <c r="A2724" s="35" t="s">
        <v>10229</v>
      </c>
      <c r="B2724" s="36" t="s">
        <v>10210</v>
      </c>
      <c r="C2724" s="37">
        <v>25171714</v>
      </c>
      <c r="D2724" s="38" t="s">
        <v>10229</v>
      </c>
      <c r="E2724" s="39" t="s">
        <v>1951</v>
      </c>
      <c r="F2724" s="37" t="s">
        <v>4369</v>
      </c>
    </row>
    <row r="2725" spans="1:6" ht="14.25" customHeight="1" x14ac:dyDescent="0.2">
      <c r="A2725" s="35" t="s">
        <v>10230</v>
      </c>
      <c r="B2725" s="36" t="s">
        <v>10231</v>
      </c>
      <c r="C2725" s="37">
        <v>25171715</v>
      </c>
      <c r="D2725" s="38" t="s">
        <v>10232</v>
      </c>
      <c r="E2725" s="39" t="s">
        <v>1951</v>
      </c>
      <c r="F2725" s="37" t="s">
        <v>4369</v>
      </c>
    </row>
    <row r="2726" spans="1:6" ht="14.25" customHeight="1" x14ac:dyDescent="0.2">
      <c r="A2726" s="35" t="s">
        <v>10233</v>
      </c>
      <c r="B2726" s="36" t="s">
        <v>10234</v>
      </c>
      <c r="C2726" s="37">
        <v>25171716</v>
      </c>
      <c r="D2726" s="38" t="s">
        <v>10235</v>
      </c>
      <c r="E2726" s="39" t="s">
        <v>1951</v>
      </c>
      <c r="F2726" s="37" t="s">
        <v>4369</v>
      </c>
    </row>
    <row r="2727" spans="1:6" ht="14.25" customHeight="1" x14ac:dyDescent="0.2">
      <c r="A2727" s="35" t="s">
        <v>10236</v>
      </c>
      <c r="B2727" s="36" t="s">
        <v>10237</v>
      </c>
      <c r="C2727" s="37">
        <v>25171717</v>
      </c>
      <c r="D2727" s="38" t="s">
        <v>10238</v>
      </c>
      <c r="E2727" s="39" t="s">
        <v>1951</v>
      </c>
      <c r="F2727" s="37" t="s">
        <v>4369</v>
      </c>
    </row>
    <row r="2728" spans="1:6" ht="14.25" customHeight="1" x14ac:dyDescent="0.2">
      <c r="A2728" s="35" t="s">
        <v>10239</v>
      </c>
      <c r="B2728" s="36" t="s">
        <v>10240</v>
      </c>
      <c r="C2728" s="37">
        <v>25171718</v>
      </c>
      <c r="D2728" s="38" t="s">
        <v>10241</v>
      </c>
      <c r="E2728" s="39" t="s">
        <v>6425</v>
      </c>
      <c r="F2728" s="37" t="s">
        <v>4369</v>
      </c>
    </row>
    <row r="2729" spans="1:6" ht="14.25" customHeight="1" x14ac:dyDescent="0.2">
      <c r="A2729" s="35" t="s">
        <v>10242</v>
      </c>
      <c r="B2729" s="36" t="s">
        <v>10243</v>
      </c>
      <c r="C2729" s="37">
        <v>25171719</v>
      </c>
      <c r="D2729" s="38" t="s">
        <v>10244</v>
      </c>
      <c r="E2729" s="39" t="s">
        <v>1951</v>
      </c>
      <c r="F2729" s="37" t="s">
        <v>4369</v>
      </c>
    </row>
    <row r="2730" spans="1:6" ht="14.25" customHeight="1" x14ac:dyDescent="0.2">
      <c r="A2730" s="35" t="s">
        <v>10245</v>
      </c>
      <c r="B2730" s="36" t="s">
        <v>10246</v>
      </c>
      <c r="C2730" s="37">
        <v>25171901</v>
      </c>
      <c r="D2730" s="38" t="s">
        <v>10247</v>
      </c>
      <c r="E2730" s="39" t="s">
        <v>1951</v>
      </c>
      <c r="F2730" s="37" t="s">
        <v>4369</v>
      </c>
    </row>
    <row r="2731" spans="1:6" ht="14.25" customHeight="1" x14ac:dyDescent="0.2">
      <c r="A2731" s="35" t="s">
        <v>10248</v>
      </c>
      <c r="B2731" s="36" t="s">
        <v>10246</v>
      </c>
      <c r="C2731" s="37">
        <v>25171902</v>
      </c>
      <c r="D2731" s="38" t="s">
        <v>10249</v>
      </c>
      <c r="E2731" s="39" t="s">
        <v>1951</v>
      </c>
      <c r="F2731" s="37" t="s">
        <v>4369</v>
      </c>
    </row>
    <row r="2732" spans="1:6" ht="14.25" customHeight="1" x14ac:dyDescent="0.2">
      <c r="A2732" s="35" t="s">
        <v>10250</v>
      </c>
      <c r="B2732" s="36" t="s">
        <v>10246</v>
      </c>
      <c r="C2732" s="37">
        <v>25171903</v>
      </c>
      <c r="D2732" s="38" t="s">
        <v>10251</v>
      </c>
      <c r="E2732" s="39" t="s">
        <v>1951</v>
      </c>
      <c r="F2732" s="37" t="s">
        <v>4369</v>
      </c>
    </row>
    <row r="2733" spans="1:6" ht="14.25" customHeight="1" x14ac:dyDescent="0.2">
      <c r="A2733" s="35" t="s">
        <v>10252</v>
      </c>
      <c r="B2733" s="36" t="s">
        <v>10253</v>
      </c>
      <c r="C2733" s="37">
        <v>25171905</v>
      </c>
      <c r="D2733" s="38" t="s">
        <v>10254</v>
      </c>
      <c r="E2733" s="39" t="s">
        <v>1951</v>
      </c>
      <c r="F2733" s="37" t="s">
        <v>4369</v>
      </c>
    </row>
    <row r="2734" spans="1:6" ht="14.25" customHeight="1" x14ac:dyDescent="0.2">
      <c r="A2734" s="35" t="s">
        <v>10255</v>
      </c>
      <c r="B2734" s="36" t="s">
        <v>10256</v>
      </c>
      <c r="C2734" s="37">
        <v>25172001</v>
      </c>
      <c r="D2734" s="38" t="s">
        <v>10257</v>
      </c>
      <c r="E2734" s="39" t="s">
        <v>1951</v>
      </c>
      <c r="F2734" s="37" t="s">
        <v>4369</v>
      </c>
    </row>
    <row r="2735" spans="1:6" ht="14.25" customHeight="1" x14ac:dyDescent="0.2">
      <c r="A2735" s="35" t="s">
        <v>10258</v>
      </c>
      <c r="B2735" s="36" t="s">
        <v>10259</v>
      </c>
      <c r="C2735" s="37">
        <v>25172002</v>
      </c>
      <c r="D2735" s="38" t="s">
        <v>10260</v>
      </c>
      <c r="E2735" s="39" t="s">
        <v>1951</v>
      </c>
      <c r="F2735" s="37" t="s">
        <v>4369</v>
      </c>
    </row>
    <row r="2736" spans="1:6" ht="14.25" customHeight="1" x14ac:dyDescent="0.2">
      <c r="A2736" s="35" t="s">
        <v>10261</v>
      </c>
      <c r="B2736" s="36" t="s">
        <v>10262</v>
      </c>
      <c r="C2736" s="37">
        <v>25172003</v>
      </c>
      <c r="D2736" s="38" t="s">
        <v>10263</v>
      </c>
      <c r="E2736" s="39" t="s">
        <v>1951</v>
      </c>
      <c r="F2736" s="37" t="s">
        <v>4369</v>
      </c>
    </row>
    <row r="2737" spans="1:6" ht="14.25" customHeight="1" x14ac:dyDescent="0.2">
      <c r="A2737" s="35" t="s">
        <v>10264</v>
      </c>
      <c r="B2737" s="36" t="s">
        <v>10265</v>
      </c>
      <c r="C2737" s="37">
        <v>25172004</v>
      </c>
      <c r="D2737" s="38" t="s">
        <v>10266</v>
      </c>
      <c r="E2737" s="39" t="s">
        <v>1951</v>
      </c>
      <c r="F2737" s="37" t="s">
        <v>4369</v>
      </c>
    </row>
    <row r="2738" spans="1:6" ht="14.25" customHeight="1" x14ac:dyDescent="0.2">
      <c r="A2738" s="35" t="s">
        <v>10267</v>
      </c>
      <c r="B2738" s="36" t="s">
        <v>10268</v>
      </c>
      <c r="C2738" s="37">
        <v>25172005</v>
      </c>
      <c r="D2738" s="38" t="s">
        <v>10269</v>
      </c>
      <c r="E2738" s="39" t="s">
        <v>1951</v>
      </c>
      <c r="F2738" s="37" t="s">
        <v>4369</v>
      </c>
    </row>
    <row r="2739" spans="1:6" ht="14.25" customHeight="1" x14ac:dyDescent="0.2">
      <c r="A2739" s="35" t="s">
        <v>10270</v>
      </c>
      <c r="B2739" s="36" t="s">
        <v>10271</v>
      </c>
      <c r="C2739" s="37">
        <v>25172007</v>
      </c>
      <c r="D2739" s="38" t="s">
        <v>10272</v>
      </c>
      <c r="E2739" s="39" t="s">
        <v>1951</v>
      </c>
      <c r="F2739" s="37" t="s">
        <v>4369</v>
      </c>
    </row>
    <row r="2740" spans="1:6" ht="14.25" customHeight="1" x14ac:dyDescent="0.2">
      <c r="A2740" s="35" t="s">
        <v>10273</v>
      </c>
      <c r="B2740" s="36" t="s">
        <v>10274</v>
      </c>
      <c r="C2740" s="37">
        <v>25172009</v>
      </c>
      <c r="D2740" s="38" t="s">
        <v>10275</v>
      </c>
      <c r="E2740" s="39" t="s">
        <v>1951</v>
      </c>
      <c r="F2740" s="37" t="s">
        <v>4369</v>
      </c>
    </row>
    <row r="2741" spans="1:6" ht="14.25" customHeight="1" x14ac:dyDescent="0.2">
      <c r="A2741" s="35" t="s">
        <v>10276</v>
      </c>
      <c r="B2741" s="36" t="s">
        <v>10277</v>
      </c>
      <c r="C2741" s="37">
        <v>25172010</v>
      </c>
      <c r="D2741" s="38" t="s">
        <v>10278</v>
      </c>
      <c r="E2741" s="39" t="s">
        <v>1951</v>
      </c>
      <c r="F2741" s="37" t="s">
        <v>4369</v>
      </c>
    </row>
    <row r="2742" spans="1:6" ht="14.25" customHeight="1" x14ac:dyDescent="0.2">
      <c r="A2742" s="35" t="s">
        <v>10279</v>
      </c>
      <c r="B2742" s="36" t="s">
        <v>10280</v>
      </c>
      <c r="C2742" s="37">
        <v>25172011</v>
      </c>
      <c r="D2742" s="38" t="s">
        <v>10281</v>
      </c>
      <c r="E2742" s="39" t="s">
        <v>1951</v>
      </c>
      <c r="F2742" s="37" t="s">
        <v>4369</v>
      </c>
    </row>
    <row r="2743" spans="1:6" ht="14.25" customHeight="1" x14ac:dyDescent="0.2">
      <c r="A2743" s="35" t="s">
        <v>10282</v>
      </c>
      <c r="B2743" s="36" t="s">
        <v>10283</v>
      </c>
      <c r="C2743" s="37">
        <v>25172101</v>
      </c>
      <c r="D2743" s="38" t="s">
        <v>10284</v>
      </c>
      <c r="E2743" s="39" t="s">
        <v>1951</v>
      </c>
      <c r="F2743" s="37" t="s">
        <v>4369</v>
      </c>
    </row>
    <row r="2744" spans="1:6" ht="14.25" customHeight="1" x14ac:dyDescent="0.2">
      <c r="A2744" s="35" t="s">
        <v>10285</v>
      </c>
      <c r="B2744" s="36" t="s">
        <v>10286</v>
      </c>
      <c r="C2744" s="37">
        <v>25172104</v>
      </c>
      <c r="D2744" s="38" t="s">
        <v>10287</v>
      </c>
      <c r="E2744" s="39" t="s">
        <v>1951</v>
      </c>
      <c r="F2744" s="37" t="s">
        <v>4369</v>
      </c>
    </row>
    <row r="2745" spans="1:6" ht="14.25" customHeight="1" x14ac:dyDescent="0.2">
      <c r="A2745" s="35" t="s">
        <v>10288</v>
      </c>
      <c r="B2745" s="36" t="s">
        <v>10289</v>
      </c>
      <c r="C2745" s="37">
        <v>25172105</v>
      </c>
      <c r="D2745" s="38" t="s">
        <v>10290</v>
      </c>
      <c r="E2745" s="39" t="s">
        <v>1951</v>
      </c>
      <c r="F2745" s="37" t="s">
        <v>4369</v>
      </c>
    </row>
    <row r="2746" spans="1:6" ht="14.25" customHeight="1" x14ac:dyDescent="0.2">
      <c r="A2746" s="35" t="s">
        <v>10291</v>
      </c>
      <c r="B2746" s="36" t="s">
        <v>10292</v>
      </c>
      <c r="C2746" s="37">
        <v>25172106</v>
      </c>
      <c r="D2746" s="38" t="s">
        <v>10293</v>
      </c>
      <c r="E2746" s="39" t="s">
        <v>1951</v>
      </c>
      <c r="F2746" s="37" t="s">
        <v>4369</v>
      </c>
    </row>
    <row r="2747" spans="1:6" ht="14.25" customHeight="1" x14ac:dyDescent="0.2">
      <c r="A2747" s="35" t="s">
        <v>10294</v>
      </c>
      <c r="B2747" s="36" t="s">
        <v>10295</v>
      </c>
      <c r="C2747" s="37">
        <v>25172108</v>
      </c>
      <c r="D2747" s="38" t="s">
        <v>10296</v>
      </c>
      <c r="E2747" s="39" t="s">
        <v>1951</v>
      </c>
      <c r="F2747" s="37" t="s">
        <v>4369</v>
      </c>
    </row>
    <row r="2748" spans="1:6" ht="14.25" customHeight="1" x14ac:dyDescent="0.2">
      <c r="A2748" s="35" t="s">
        <v>10297</v>
      </c>
      <c r="B2748" s="36" t="s">
        <v>10298</v>
      </c>
      <c r="C2748" s="37">
        <v>25172109</v>
      </c>
      <c r="D2748" s="38" t="s">
        <v>10299</v>
      </c>
      <c r="E2748" s="39" t="s">
        <v>1951</v>
      </c>
      <c r="F2748" s="37" t="s">
        <v>4369</v>
      </c>
    </row>
    <row r="2749" spans="1:6" ht="14.25" customHeight="1" x14ac:dyDescent="0.2">
      <c r="A2749" s="35" t="s">
        <v>10300</v>
      </c>
      <c r="B2749" s="36" t="s">
        <v>10301</v>
      </c>
      <c r="C2749" s="37">
        <v>25172110</v>
      </c>
      <c r="D2749" s="38" t="s">
        <v>10302</v>
      </c>
      <c r="E2749" s="39" t="s">
        <v>1951</v>
      </c>
      <c r="F2749" s="37" t="s">
        <v>4369</v>
      </c>
    </row>
    <row r="2750" spans="1:6" ht="14.25" customHeight="1" x14ac:dyDescent="0.2">
      <c r="A2750" s="35" t="s">
        <v>10303</v>
      </c>
      <c r="B2750" s="36" t="s">
        <v>10304</v>
      </c>
      <c r="C2750" s="37">
        <v>25172111</v>
      </c>
      <c r="D2750" s="38" t="s">
        <v>10305</v>
      </c>
      <c r="E2750" s="39" t="s">
        <v>1951</v>
      </c>
      <c r="F2750" s="37" t="s">
        <v>4369</v>
      </c>
    </row>
    <row r="2751" spans="1:6" ht="14.25" customHeight="1" x14ac:dyDescent="0.2">
      <c r="A2751" s="35" t="s">
        <v>10306</v>
      </c>
      <c r="B2751" s="36" t="s">
        <v>10307</v>
      </c>
      <c r="C2751" s="37">
        <v>25172112</v>
      </c>
      <c r="D2751" s="38" t="s">
        <v>10308</v>
      </c>
      <c r="E2751" s="39" t="s">
        <v>1951</v>
      </c>
      <c r="F2751" s="37" t="s">
        <v>4369</v>
      </c>
    </row>
    <row r="2752" spans="1:6" ht="14.25" customHeight="1" x14ac:dyDescent="0.2">
      <c r="A2752" s="35" t="s">
        <v>10309</v>
      </c>
      <c r="B2752" s="36" t="s">
        <v>10310</v>
      </c>
      <c r="C2752" s="37">
        <v>25172113</v>
      </c>
      <c r="D2752" s="38" t="s">
        <v>10311</v>
      </c>
      <c r="E2752" s="39" t="s">
        <v>1951</v>
      </c>
      <c r="F2752" s="37" t="s">
        <v>4369</v>
      </c>
    </row>
    <row r="2753" spans="1:6" ht="14.25" customHeight="1" x14ac:dyDescent="0.2">
      <c r="A2753" s="35" t="s">
        <v>10312</v>
      </c>
      <c r="B2753" s="36" t="s">
        <v>10313</v>
      </c>
      <c r="C2753" s="37">
        <v>25172114</v>
      </c>
      <c r="D2753" s="38" t="s">
        <v>10314</v>
      </c>
      <c r="E2753" s="39" t="s">
        <v>1951</v>
      </c>
      <c r="F2753" s="37" t="s">
        <v>4369</v>
      </c>
    </row>
    <row r="2754" spans="1:6" ht="14.25" customHeight="1" x14ac:dyDescent="0.2">
      <c r="A2754" s="35" t="s">
        <v>10315</v>
      </c>
      <c r="B2754" s="36" t="s">
        <v>10316</v>
      </c>
      <c r="C2754" s="37">
        <v>25172201</v>
      </c>
      <c r="D2754" s="38" t="s">
        <v>10317</v>
      </c>
      <c r="E2754" s="39" t="s">
        <v>1951</v>
      </c>
      <c r="F2754" s="37" t="s">
        <v>4369</v>
      </c>
    </row>
    <row r="2755" spans="1:6" ht="14.25" customHeight="1" x14ac:dyDescent="0.2">
      <c r="A2755" s="35" t="s">
        <v>10318</v>
      </c>
      <c r="B2755" s="36" t="s">
        <v>10319</v>
      </c>
      <c r="C2755" s="37">
        <v>25172203</v>
      </c>
      <c r="D2755" s="38" t="s">
        <v>10320</v>
      </c>
      <c r="E2755" s="39" t="s">
        <v>1951</v>
      </c>
      <c r="F2755" s="37" t="s">
        <v>4369</v>
      </c>
    </row>
    <row r="2756" spans="1:6" ht="14.25" customHeight="1" x14ac:dyDescent="0.2">
      <c r="A2756" s="35" t="s">
        <v>10321</v>
      </c>
      <c r="B2756" s="36" t="s">
        <v>10322</v>
      </c>
      <c r="C2756" s="37">
        <v>25172204</v>
      </c>
      <c r="D2756" s="38" t="s">
        <v>10323</v>
      </c>
      <c r="E2756" s="39" t="s">
        <v>1951</v>
      </c>
      <c r="F2756" s="37" t="s">
        <v>4369</v>
      </c>
    </row>
    <row r="2757" spans="1:6" ht="14.25" customHeight="1" x14ac:dyDescent="0.2">
      <c r="A2757" s="35" t="s">
        <v>10324</v>
      </c>
      <c r="B2757" s="36" t="s">
        <v>10325</v>
      </c>
      <c r="C2757" s="37">
        <v>25172205</v>
      </c>
      <c r="D2757" s="38" t="s">
        <v>10326</v>
      </c>
      <c r="E2757" s="39" t="s">
        <v>1951</v>
      </c>
      <c r="F2757" s="37" t="s">
        <v>4369</v>
      </c>
    </row>
    <row r="2758" spans="1:6" ht="14.25" customHeight="1" x14ac:dyDescent="0.2">
      <c r="A2758" s="35" t="s">
        <v>10327</v>
      </c>
      <c r="B2758" s="36" t="s">
        <v>10328</v>
      </c>
      <c r="C2758" s="37">
        <v>25172301</v>
      </c>
      <c r="D2758" s="38" t="s">
        <v>10329</v>
      </c>
      <c r="E2758" s="39" t="s">
        <v>1951</v>
      </c>
      <c r="F2758" s="37" t="s">
        <v>4369</v>
      </c>
    </row>
    <row r="2759" spans="1:6" ht="14.25" customHeight="1" x14ac:dyDescent="0.2">
      <c r="A2759" s="35" t="s">
        <v>10330</v>
      </c>
      <c r="B2759" s="36" t="s">
        <v>10331</v>
      </c>
      <c r="C2759" s="37">
        <v>25172303</v>
      </c>
      <c r="D2759" s="38" t="s">
        <v>10332</v>
      </c>
      <c r="E2759" s="39" t="s">
        <v>1951</v>
      </c>
      <c r="F2759" s="37" t="s">
        <v>4369</v>
      </c>
    </row>
    <row r="2760" spans="1:6" ht="14.25" customHeight="1" x14ac:dyDescent="0.2">
      <c r="A2760" s="35" t="s">
        <v>10333</v>
      </c>
      <c r="B2760" s="36" t="s">
        <v>10334</v>
      </c>
      <c r="C2760" s="37">
        <v>25172404</v>
      </c>
      <c r="D2760" s="38" t="s">
        <v>10335</v>
      </c>
      <c r="E2760" s="39" t="s">
        <v>1951</v>
      </c>
      <c r="F2760" s="37" t="s">
        <v>4369</v>
      </c>
    </row>
    <row r="2761" spans="1:6" ht="14.25" customHeight="1" x14ac:dyDescent="0.2">
      <c r="A2761" s="35" t="s">
        <v>10336</v>
      </c>
      <c r="B2761" s="36" t="s">
        <v>10337</v>
      </c>
      <c r="C2761" s="37">
        <v>25172405</v>
      </c>
      <c r="D2761" s="38" t="s">
        <v>10338</v>
      </c>
      <c r="E2761" s="39" t="s">
        <v>1951</v>
      </c>
      <c r="F2761" s="37" t="s">
        <v>4369</v>
      </c>
    </row>
    <row r="2762" spans="1:6" ht="14.25" customHeight="1" x14ac:dyDescent="0.2">
      <c r="A2762" s="35" t="s">
        <v>10339</v>
      </c>
      <c r="B2762" s="36" t="s">
        <v>10340</v>
      </c>
      <c r="C2762" s="37">
        <v>25172406</v>
      </c>
      <c r="D2762" s="38" t="s">
        <v>10341</v>
      </c>
      <c r="E2762" s="39" t="s">
        <v>1951</v>
      </c>
      <c r="F2762" s="37" t="s">
        <v>4369</v>
      </c>
    </row>
    <row r="2763" spans="1:6" ht="14.25" customHeight="1" x14ac:dyDescent="0.2">
      <c r="A2763" s="35" t="s">
        <v>10342</v>
      </c>
      <c r="B2763" s="36" t="s">
        <v>10343</v>
      </c>
      <c r="C2763" s="37">
        <v>25172407</v>
      </c>
      <c r="D2763" s="38" t="s">
        <v>10344</v>
      </c>
      <c r="E2763" s="39" t="s">
        <v>1951</v>
      </c>
      <c r="F2763" s="37" t="s">
        <v>4369</v>
      </c>
    </row>
    <row r="2764" spans="1:6" ht="14.25" customHeight="1" x14ac:dyDescent="0.2">
      <c r="A2764" s="35" t="s">
        <v>10345</v>
      </c>
      <c r="B2764" s="36" t="s">
        <v>10346</v>
      </c>
      <c r="C2764" s="37">
        <v>25172408</v>
      </c>
      <c r="D2764" s="38" t="s">
        <v>10347</v>
      </c>
      <c r="E2764" s="39" t="s">
        <v>1951</v>
      </c>
      <c r="F2764" s="37" t="s">
        <v>4369</v>
      </c>
    </row>
    <row r="2765" spans="1:6" ht="14.25" customHeight="1" x14ac:dyDescent="0.2">
      <c r="A2765" s="35" t="s">
        <v>1856</v>
      </c>
      <c r="B2765" s="36" t="s">
        <v>10348</v>
      </c>
      <c r="C2765" s="37">
        <v>25172502</v>
      </c>
      <c r="D2765" s="38" t="s">
        <v>10349</v>
      </c>
      <c r="E2765" s="39" t="s">
        <v>1858</v>
      </c>
      <c r="F2765" s="37" t="s">
        <v>10350</v>
      </c>
    </row>
    <row r="2766" spans="1:6" ht="14.25" customHeight="1" x14ac:dyDescent="0.2">
      <c r="A2766" s="35" t="s">
        <v>10351</v>
      </c>
      <c r="B2766" s="36" t="s">
        <v>10352</v>
      </c>
      <c r="C2766" s="37">
        <v>25172503</v>
      </c>
      <c r="D2766" s="38" t="s">
        <v>10353</v>
      </c>
      <c r="E2766" s="39" t="s">
        <v>1858</v>
      </c>
      <c r="F2766" s="37" t="s">
        <v>10350</v>
      </c>
    </row>
    <row r="2767" spans="1:6" ht="14.25" customHeight="1" x14ac:dyDescent="0.2">
      <c r="A2767" s="35" t="s">
        <v>1857</v>
      </c>
      <c r="B2767" s="36" t="s">
        <v>10354</v>
      </c>
      <c r="C2767" s="37">
        <v>25172504</v>
      </c>
      <c r="D2767" s="38" t="s">
        <v>10355</v>
      </c>
      <c r="E2767" s="39" t="s">
        <v>1858</v>
      </c>
      <c r="F2767" s="37" t="s">
        <v>10350</v>
      </c>
    </row>
    <row r="2768" spans="1:6" ht="14.25" customHeight="1" x14ac:dyDescent="0.2">
      <c r="A2768" s="35" t="s">
        <v>10356</v>
      </c>
      <c r="B2768" s="36" t="s">
        <v>10348</v>
      </c>
      <c r="C2768" s="37">
        <v>25172505</v>
      </c>
      <c r="D2768" s="38" t="s">
        <v>10357</v>
      </c>
      <c r="E2768" s="39" t="s">
        <v>1858</v>
      </c>
      <c r="F2768" s="37" t="s">
        <v>10350</v>
      </c>
    </row>
    <row r="2769" spans="1:6" ht="14.25" customHeight="1" x14ac:dyDescent="0.2">
      <c r="A2769" s="35" t="s">
        <v>10358</v>
      </c>
      <c r="B2769" s="36" t="s">
        <v>10359</v>
      </c>
      <c r="C2769" s="37">
        <v>25172506</v>
      </c>
      <c r="D2769" s="38" t="s">
        <v>10360</v>
      </c>
      <c r="E2769" s="39" t="s">
        <v>1858</v>
      </c>
      <c r="F2769" s="37" t="s">
        <v>10350</v>
      </c>
    </row>
    <row r="2770" spans="1:6" ht="14.25" customHeight="1" x14ac:dyDescent="0.2">
      <c r="A2770" s="35" t="s">
        <v>10361</v>
      </c>
      <c r="B2770" s="36" t="s">
        <v>10362</v>
      </c>
      <c r="C2770" s="37">
        <v>25172507</v>
      </c>
      <c r="D2770" s="38" t="s">
        <v>10363</v>
      </c>
      <c r="E2770" s="39" t="s">
        <v>1858</v>
      </c>
      <c r="F2770" s="37" t="s">
        <v>10350</v>
      </c>
    </row>
    <row r="2771" spans="1:6" ht="14.25" customHeight="1" x14ac:dyDescent="0.2">
      <c r="A2771" s="35" t="s">
        <v>10364</v>
      </c>
      <c r="B2771" s="36" t="s">
        <v>10365</v>
      </c>
      <c r="C2771" s="37">
        <v>25172508</v>
      </c>
      <c r="D2771" s="38" t="s">
        <v>10366</v>
      </c>
      <c r="E2771" s="39" t="s">
        <v>1858</v>
      </c>
      <c r="F2771" s="37" t="s">
        <v>10350</v>
      </c>
    </row>
    <row r="2772" spans="1:6" ht="14.25" customHeight="1" x14ac:dyDescent="0.2">
      <c r="A2772" s="35" t="s">
        <v>10367</v>
      </c>
      <c r="B2772" s="36" t="s">
        <v>10368</v>
      </c>
      <c r="C2772" s="37">
        <v>25172601</v>
      </c>
      <c r="D2772" s="38" t="s">
        <v>10369</v>
      </c>
      <c r="E2772" s="39" t="s">
        <v>1956</v>
      </c>
      <c r="F2772" s="37" t="s">
        <v>4369</v>
      </c>
    </row>
    <row r="2773" spans="1:6" ht="14.25" customHeight="1" x14ac:dyDescent="0.2">
      <c r="A2773" s="35" t="s">
        <v>10370</v>
      </c>
      <c r="B2773" s="36" t="s">
        <v>10371</v>
      </c>
      <c r="C2773" s="37">
        <v>25172602</v>
      </c>
      <c r="D2773" s="38" t="s">
        <v>10372</v>
      </c>
      <c r="E2773" s="39" t="s">
        <v>1951</v>
      </c>
      <c r="F2773" s="37" t="s">
        <v>4369</v>
      </c>
    </row>
    <row r="2774" spans="1:6" ht="14.25" customHeight="1" x14ac:dyDescent="0.2">
      <c r="A2774" s="35" t="s">
        <v>10373</v>
      </c>
      <c r="B2774" s="36" t="s">
        <v>10374</v>
      </c>
      <c r="C2774" s="37">
        <v>25172603</v>
      </c>
      <c r="D2774" s="38" t="s">
        <v>10375</v>
      </c>
      <c r="E2774" s="39" t="s">
        <v>1951</v>
      </c>
      <c r="F2774" s="37" t="s">
        <v>4369</v>
      </c>
    </row>
    <row r="2775" spans="1:6" ht="14.25" customHeight="1" x14ac:dyDescent="0.2">
      <c r="A2775" s="35" t="s">
        <v>10376</v>
      </c>
      <c r="B2775" s="36" t="s">
        <v>10377</v>
      </c>
      <c r="C2775" s="37">
        <v>25172604</v>
      </c>
      <c r="D2775" s="38" t="s">
        <v>10378</v>
      </c>
      <c r="E2775" s="39" t="s">
        <v>1951</v>
      </c>
      <c r="F2775" s="37" t="s">
        <v>4369</v>
      </c>
    </row>
    <row r="2776" spans="1:6" ht="14.25" customHeight="1" x14ac:dyDescent="0.2">
      <c r="A2776" s="35" t="s">
        <v>10379</v>
      </c>
      <c r="B2776" s="36" t="s">
        <v>10380</v>
      </c>
      <c r="C2776" s="37">
        <v>25172605</v>
      </c>
      <c r="D2776" s="38" t="s">
        <v>10381</v>
      </c>
      <c r="E2776" s="39" t="s">
        <v>1951</v>
      </c>
      <c r="F2776" s="37" t="s">
        <v>4369</v>
      </c>
    </row>
    <row r="2777" spans="1:6" ht="14.25" customHeight="1" x14ac:dyDescent="0.2">
      <c r="A2777" s="35" t="s">
        <v>10382</v>
      </c>
      <c r="B2777" s="36" t="s">
        <v>10383</v>
      </c>
      <c r="C2777" s="37">
        <v>25172606</v>
      </c>
      <c r="D2777" s="38" t="s">
        <v>10384</v>
      </c>
      <c r="E2777" s="39" t="s">
        <v>1951</v>
      </c>
      <c r="F2777" s="37" t="s">
        <v>4369</v>
      </c>
    </row>
    <row r="2778" spans="1:6" ht="14.25" customHeight="1" x14ac:dyDescent="0.2">
      <c r="A2778" s="35" t="s">
        <v>10385</v>
      </c>
      <c r="B2778" s="36" t="s">
        <v>10386</v>
      </c>
      <c r="C2778" s="37">
        <v>25172607</v>
      </c>
      <c r="D2778" s="38" t="s">
        <v>10387</v>
      </c>
      <c r="E2778" s="39" t="s">
        <v>1951</v>
      </c>
      <c r="F2778" s="37" t="s">
        <v>4369</v>
      </c>
    </row>
    <row r="2779" spans="1:6" ht="14.25" customHeight="1" x14ac:dyDescent="0.2">
      <c r="A2779" s="35" t="s">
        <v>10388</v>
      </c>
      <c r="B2779" s="36" t="s">
        <v>10389</v>
      </c>
      <c r="C2779" s="37">
        <v>25172608</v>
      </c>
      <c r="D2779" s="38" t="s">
        <v>10390</v>
      </c>
      <c r="E2779" s="39" t="s">
        <v>1951</v>
      </c>
      <c r="F2779" s="37" t="s">
        <v>4369</v>
      </c>
    </row>
    <row r="2780" spans="1:6" ht="14.25" customHeight="1" x14ac:dyDescent="0.2">
      <c r="A2780" s="35" t="s">
        <v>10391</v>
      </c>
      <c r="B2780" s="36" t="s">
        <v>10392</v>
      </c>
      <c r="C2780" s="37">
        <v>25172702</v>
      </c>
      <c r="D2780" s="38" t="s">
        <v>10391</v>
      </c>
      <c r="E2780" s="39" t="s">
        <v>1951</v>
      </c>
      <c r="F2780" s="37" t="s">
        <v>4369</v>
      </c>
    </row>
    <row r="2781" spans="1:6" ht="14.25" customHeight="1" x14ac:dyDescent="0.2">
      <c r="A2781" s="35" t="s">
        <v>10393</v>
      </c>
      <c r="B2781" s="36" t="s">
        <v>10394</v>
      </c>
      <c r="C2781" s="37">
        <v>25172703</v>
      </c>
      <c r="D2781" s="38" t="s">
        <v>10393</v>
      </c>
      <c r="E2781" s="39" t="s">
        <v>1951</v>
      </c>
      <c r="F2781" s="37" t="s">
        <v>4369</v>
      </c>
    </row>
    <row r="2782" spans="1:6" ht="14.25" customHeight="1" x14ac:dyDescent="0.2">
      <c r="A2782" s="35" t="s">
        <v>10395</v>
      </c>
      <c r="B2782" s="36" t="s">
        <v>10396</v>
      </c>
      <c r="C2782" s="37">
        <v>25172704</v>
      </c>
      <c r="D2782" s="38" t="s">
        <v>10395</v>
      </c>
      <c r="E2782" s="39" t="s">
        <v>1951</v>
      </c>
      <c r="F2782" s="37" t="s">
        <v>4369</v>
      </c>
    </row>
    <row r="2783" spans="1:6" ht="14.25" customHeight="1" x14ac:dyDescent="0.2">
      <c r="A2783" s="35" t="s">
        <v>10397</v>
      </c>
      <c r="B2783" s="36" t="s">
        <v>10398</v>
      </c>
      <c r="C2783" s="37">
        <v>25172802</v>
      </c>
      <c r="D2783" s="38" t="s">
        <v>10399</v>
      </c>
      <c r="E2783" s="39" t="s">
        <v>1951</v>
      </c>
      <c r="F2783" s="37" t="s">
        <v>4369</v>
      </c>
    </row>
    <row r="2784" spans="1:6" ht="14.25" customHeight="1" x14ac:dyDescent="0.2">
      <c r="A2784" s="35" t="s">
        <v>10400</v>
      </c>
      <c r="B2784" s="36" t="s">
        <v>10401</v>
      </c>
      <c r="C2784" s="37">
        <v>25172803</v>
      </c>
      <c r="D2784" s="38" t="s">
        <v>10400</v>
      </c>
      <c r="E2784" s="39" t="s">
        <v>1951</v>
      </c>
      <c r="F2784" s="37" t="s">
        <v>4369</v>
      </c>
    </row>
    <row r="2785" spans="1:6" ht="14.25" customHeight="1" x14ac:dyDescent="0.2">
      <c r="A2785" s="35" t="s">
        <v>10402</v>
      </c>
      <c r="B2785" s="36" t="s">
        <v>10403</v>
      </c>
      <c r="C2785" s="37">
        <v>25172901</v>
      </c>
      <c r="D2785" s="38" t="s">
        <v>10402</v>
      </c>
      <c r="E2785" s="39" t="s">
        <v>1945</v>
      </c>
      <c r="F2785" s="37" t="s">
        <v>10404</v>
      </c>
    </row>
    <row r="2786" spans="1:6" ht="14.25" customHeight="1" x14ac:dyDescent="0.2">
      <c r="A2786" s="35" t="s">
        <v>10405</v>
      </c>
      <c r="B2786" s="36" t="s">
        <v>10406</v>
      </c>
      <c r="C2786" s="37">
        <v>25172903</v>
      </c>
      <c r="D2786" s="38" t="s">
        <v>10407</v>
      </c>
      <c r="E2786" s="39" t="s">
        <v>1945</v>
      </c>
      <c r="F2786" s="37" t="s">
        <v>10404</v>
      </c>
    </row>
    <row r="2787" spans="1:6" ht="14.25" customHeight="1" x14ac:dyDescent="0.2">
      <c r="A2787" s="35" t="s">
        <v>10408</v>
      </c>
      <c r="B2787" s="36" t="s">
        <v>10409</v>
      </c>
      <c r="C2787" s="37">
        <v>25172904</v>
      </c>
      <c r="D2787" s="38" t="s">
        <v>10408</v>
      </c>
      <c r="E2787" s="39" t="s">
        <v>1945</v>
      </c>
      <c r="F2787" s="37" t="s">
        <v>10404</v>
      </c>
    </row>
    <row r="2788" spans="1:6" ht="14.25" customHeight="1" x14ac:dyDescent="0.2">
      <c r="A2788" s="35" t="s">
        <v>10410</v>
      </c>
      <c r="B2788" s="36" t="s">
        <v>10411</v>
      </c>
      <c r="C2788" s="37">
        <v>25172905</v>
      </c>
      <c r="D2788" s="38" t="s">
        <v>10412</v>
      </c>
      <c r="E2788" s="39" t="s">
        <v>6425</v>
      </c>
      <c r="F2788" s="37" t="s">
        <v>10404</v>
      </c>
    </row>
    <row r="2789" spans="1:6" ht="14.25" customHeight="1" x14ac:dyDescent="0.2">
      <c r="A2789" s="35" t="s">
        <v>10413</v>
      </c>
      <c r="B2789" s="36" t="s">
        <v>10414</v>
      </c>
      <c r="C2789" s="37">
        <v>25172906</v>
      </c>
      <c r="D2789" s="38" t="s">
        <v>10415</v>
      </c>
      <c r="E2789" s="39" t="s">
        <v>1951</v>
      </c>
      <c r="F2789" s="37" t="s">
        <v>4369</v>
      </c>
    </row>
    <row r="2790" spans="1:6" ht="14.25" customHeight="1" x14ac:dyDescent="0.2">
      <c r="A2790" s="35" t="s">
        <v>10416</v>
      </c>
      <c r="B2790" s="36" t="s">
        <v>10417</v>
      </c>
      <c r="C2790" s="37">
        <v>25172907</v>
      </c>
      <c r="D2790" s="38" t="s">
        <v>10418</v>
      </c>
      <c r="E2790" s="39" t="s">
        <v>1945</v>
      </c>
      <c r="F2790" s="37" t="s">
        <v>10404</v>
      </c>
    </row>
    <row r="2791" spans="1:6" ht="14.25" customHeight="1" x14ac:dyDescent="0.2">
      <c r="A2791" s="35" t="s">
        <v>10419</v>
      </c>
      <c r="B2791" s="36" t="s">
        <v>10420</v>
      </c>
      <c r="C2791" s="37">
        <v>25173001</v>
      </c>
      <c r="D2791" s="38" t="s">
        <v>10421</v>
      </c>
      <c r="E2791" s="39" t="s">
        <v>1945</v>
      </c>
      <c r="F2791" s="37" t="s">
        <v>10404</v>
      </c>
    </row>
    <row r="2792" spans="1:6" ht="14.25" customHeight="1" x14ac:dyDescent="0.2">
      <c r="A2792" s="35" t="s">
        <v>10422</v>
      </c>
      <c r="B2792" s="36" t="s">
        <v>10423</v>
      </c>
      <c r="C2792" s="37">
        <v>25173003</v>
      </c>
      <c r="D2792" s="38" t="s">
        <v>10424</v>
      </c>
      <c r="E2792" s="39" t="s">
        <v>1945</v>
      </c>
      <c r="F2792" s="37" t="s">
        <v>10404</v>
      </c>
    </row>
    <row r="2793" spans="1:6" ht="14.25" customHeight="1" x14ac:dyDescent="0.2">
      <c r="A2793" s="35" t="s">
        <v>10425</v>
      </c>
      <c r="B2793" s="36" t="s">
        <v>10426</v>
      </c>
      <c r="C2793" s="37">
        <v>25173004</v>
      </c>
      <c r="D2793" s="38" t="s">
        <v>10427</v>
      </c>
      <c r="E2793" s="39" t="s">
        <v>1945</v>
      </c>
      <c r="F2793" s="37" t="s">
        <v>10404</v>
      </c>
    </row>
    <row r="2794" spans="1:6" ht="14.25" customHeight="1" x14ac:dyDescent="0.2">
      <c r="A2794" s="35" t="s">
        <v>10428</v>
      </c>
      <c r="B2794" s="36" t="s">
        <v>10429</v>
      </c>
      <c r="C2794" s="37">
        <v>25173005</v>
      </c>
      <c r="D2794" s="38" t="s">
        <v>10430</v>
      </c>
      <c r="E2794" s="39" t="s">
        <v>1945</v>
      </c>
      <c r="F2794" s="37" t="s">
        <v>10404</v>
      </c>
    </row>
    <row r="2795" spans="1:6" ht="14.25" customHeight="1" x14ac:dyDescent="0.2">
      <c r="A2795" s="35" t="s">
        <v>1727</v>
      </c>
      <c r="B2795" s="36" t="s">
        <v>10431</v>
      </c>
      <c r="C2795" s="37">
        <v>25173107</v>
      </c>
      <c r="D2795" s="38" t="s">
        <v>10432</v>
      </c>
      <c r="E2795" s="39" t="s">
        <v>1729</v>
      </c>
      <c r="F2795" s="37" t="s">
        <v>6913</v>
      </c>
    </row>
    <row r="2796" spans="1:6" ht="14.25" customHeight="1" x14ac:dyDescent="0.2">
      <c r="A2796" s="35" t="s">
        <v>10433</v>
      </c>
      <c r="B2796" s="36" t="s">
        <v>10434</v>
      </c>
      <c r="C2796" s="37">
        <v>25173108</v>
      </c>
      <c r="D2796" s="38" t="s">
        <v>10435</v>
      </c>
      <c r="E2796" s="39" t="s">
        <v>2015</v>
      </c>
      <c r="F2796" s="37" t="s">
        <v>6913</v>
      </c>
    </row>
    <row r="2797" spans="1:6" ht="14.25" customHeight="1" x14ac:dyDescent="0.2">
      <c r="A2797" s="35" t="s">
        <v>10436</v>
      </c>
      <c r="B2797" s="36" t="s">
        <v>10437</v>
      </c>
      <c r="C2797" s="37">
        <v>25173303</v>
      </c>
      <c r="D2797" s="38" t="s">
        <v>10438</v>
      </c>
      <c r="E2797" s="39" t="s">
        <v>1951</v>
      </c>
      <c r="F2797" s="37" t="s">
        <v>6913</v>
      </c>
    </row>
    <row r="2798" spans="1:6" ht="14.25" customHeight="1" x14ac:dyDescent="0.2">
      <c r="A2798" s="35" t="s">
        <v>10439</v>
      </c>
      <c r="B2798" s="36" t="s">
        <v>10440</v>
      </c>
      <c r="C2798" s="37">
        <v>25173304</v>
      </c>
      <c r="D2798" s="38" t="s">
        <v>10441</v>
      </c>
      <c r="E2798" s="39" t="s">
        <v>2015</v>
      </c>
      <c r="F2798" s="37" t="s">
        <v>6913</v>
      </c>
    </row>
    <row r="2799" spans="1:6" ht="14.25" customHeight="1" x14ac:dyDescent="0.2">
      <c r="A2799" s="35" t="s">
        <v>10442</v>
      </c>
      <c r="B2799" s="36" t="s">
        <v>10443</v>
      </c>
      <c r="C2799" s="37">
        <v>25173701</v>
      </c>
      <c r="D2799" s="38" t="s">
        <v>10444</v>
      </c>
      <c r="E2799" s="39" t="s">
        <v>1951</v>
      </c>
      <c r="F2799" s="37" t="s">
        <v>4369</v>
      </c>
    </row>
    <row r="2800" spans="1:6" ht="14.25" customHeight="1" x14ac:dyDescent="0.2">
      <c r="A2800" s="35" t="s">
        <v>10445</v>
      </c>
      <c r="B2800" s="36" t="s">
        <v>10446</v>
      </c>
      <c r="C2800" s="37">
        <v>25173702</v>
      </c>
      <c r="D2800" s="38" t="s">
        <v>10447</v>
      </c>
      <c r="E2800" s="39" t="s">
        <v>1951</v>
      </c>
      <c r="F2800" s="37" t="s">
        <v>4369</v>
      </c>
    </row>
    <row r="2801" spans="1:6" ht="14.25" customHeight="1" x14ac:dyDescent="0.2">
      <c r="A2801" s="35" t="s">
        <v>10448</v>
      </c>
      <c r="B2801" s="36" t="s">
        <v>10449</v>
      </c>
      <c r="C2801" s="37">
        <v>25173703</v>
      </c>
      <c r="D2801" s="38" t="s">
        <v>10450</v>
      </c>
      <c r="E2801" s="39" t="s">
        <v>1951</v>
      </c>
      <c r="F2801" s="37" t="s">
        <v>4369</v>
      </c>
    </row>
    <row r="2802" spans="1:6" ht="14.25" customHeight="1" x14ac:dyDescent="0.2">
      <c r="A2802" s="35" t="s">
        <v>10451</v>
      </c>
      <c r="B2802" s="36" t="s">
        <v>10452</v>
      </c>
      <c r="C2802" s="37">
        <v>25173704</v>
      </c>
      <c r="D2802" s="38" t="s">
        <v>10453</v>
      </c>
      <c r="E2802" s="39" t="s">
        <v>1951</v>
      </c>
      <c r="F2802" s="37" t="s">
        <v>4369</v>
      </c>
    </row>
    <row r="2803" spans="1:6" ht="14.25" customHeight="1" x14ac:dyDescent="0.2">
      <c r="A2803" s="35" t="s">
        <v>10454</v>
      </c>
      <c r="B2803" s="36" t="s">
        <v>10455</v>
      </c>
      <c r="C2803" s="37">
        <v>25173705</v>
      </c>
      <c r="D2803" s="38" t="s">
        <v>10456</v>
      </c>
      <c r="E2803" s="39" t="s">
        <v>1951</v>
      </c>
      <c r="F2803" s="37" t="s">
        <v>4369</v>
      </c>
    </row>
    <row r="2804" spans="1:6" ht="14.25" customHeight="1" x14ac:dyDescent="0.2">
      <c r="A2804" s="35" t="s">
        <v>10457</v>
      </c>
      <c r="B2804" s="36" t="s">
        <v>10458</v>
      </c>
      <c r="C2804" s="37">
        <v>25173801</v>
      </c>
      <c r="D2804" s="38" t="s">
        <v>10459</v>
      </c>
      <c r="E2804" s="39" t="s">
        <v>1951</v>
      </c>
      <c r="F2804" s="37" t="s">
        <v>4369</v>
      </c>
    </row>
    <row r="2805" spans="1:6" ht="14.25" customHeight="1" x14ac:dyDescent="0.2">
      <c r="A2805" s="35" t="s">
        <v>10460</v>
      </c>
      <c r="B2805" s="36" t="s">
        <v>10461</v>
      </c>
      <c r="C2805" s="37">
        <v>25173802</v>
      </c>
      <c r="D2805" s="38" t="s">
        <v>10462</v>
      </c>
      <c r="E2805" s="39" t="s">
        <v>1951</v>
      </c>
      <c r="F2805" s="37" t="s">
        <v>4369</v>
      </c>
    </row>
    <row r="2806" spans="1:6" ht="14.25" customHeight="1" x14ac:dyDescent="0.2">
      <c r="A2806" s="35" t="s">
        <v>10463</v>
      </c>
      <c r="B2806" s="36" t="s">
        <v>10464</v>
      </c>
      <c r="C2806" s="37">
        <v>25173803</v>
      </c>
      <c r="D2806" s="38" t="s">
        <v>10465</v>
      </c>
      <c r="E2806" s="39" t="s">
        <v>1951</v>
      </c>
      <c r="F2806" s="37" t="s">
        <v>4369</v>
      </c>
    </row>
    <row r="2807" spans="1:6" ht="14.25" customHeight="1" x14ac:dyDescent="0.2">
      <c r="A2807" s="35" t="s">
        <v>10466</v>
      </c>
      <c r="B2807" s="36" t="s">
        <v>10467</v>
      </c>
      <c r="C2807" s="37">
        <v>25173804</v>
      </c>
      <c r="D2807" s="38" t="s">
        <v>10468</v>
      </c>
      <c r="E2807" s="39" t="s">
        <v>1951</v>
      </c>
      <c r="F2807" s="37" t="s">
        <v>4369</v>
      </c>
    </row>
    <row r="2808" spans="1:6" ht="14.25" customHeight="1" x14ac:dyDescent="0.2">
      <c r="A2808" s="35" t="s">
        <v>10469</v>
      </c>
      <c r="B2808" s="36" t="s">
        <v>10470</v>
      </c>
      <c r="C2808" s="37">
        <v>25173805</v>
      </c>
      <c r="D2808" s="38" t="s">
        <v>10471</v>
      </c>
      <c r="E2808" s="39" t="s">
        <v>1951</v>
      </c>
      <c r="F2808" s="37" t="s">
        <v>4369</v>
      </c>
    </row>
    <row r="2809" spans="1:6" ht="14.25" customHeight="1" x14ac:dyDescent="0.2">
      <c r="A2809" s="35" t="s">
        <v>10472</v>
      </c>
      <c r="B2809" s="36" t="s">
        <v>10473</v>
      </c>
      <c r="C2809" s="37">
        <v>25173806</v>
      </c>
      <c r="D2809" s="38" t="s">
        <v>10474</v>
      </c>
      <c r="E2809" s="39" t="s">
        <v>1951</v>
      </c>
      <c r="F2809" s="37" t="s">
        <v>4369</v>
      </c>
    </row>
    <row r="2810" spans="1:6" ht="14.25" customHeight="1" x14ac:dyDescent="0.2">
      <c r="A2810" s="35" t="s">
        <v>10475</v>
      </c>
      <c r="B2810" s="36" t="s">
        <v>10476</v>
      </c>
      <c r="C2810" s="37">
        <v>25173807</v>
      </c>
      <c r="D2810" s="38" t="s">
        <v>10477</v>
      </c>
      <c r="E2810" s="39" t="s">
        <v>1951</v>
      </c>
      <c r="F2810" s="37" t="s">
        <v>4369</v>
      </c>
    </row>
    <row r="2811" spans="1:6" ht="14.25" customHeight="1" x14ac:dyDescent="0.2">
      <c r="A2811" s="35" t="s">
        <v>10478</v>
      </c>
      <c r="B2811" s="36" t="s">
        <v>10479</v>
      </c>
      <c r="C2811" s="37">
        <v>25173808</v>
      </c>
      <c r="D2811" s="38" t="s">
        <v>10480</v>
      </c>
      <c r="E2811" s="39" t="s">
        <v>1951</v>
      </c>
      <c r="F2811" s="37" t="s">
        <v>4369</v>
      </c>
    </row>
    <row r="2812" spans="1:6" ht="14.25" customHeight="1" x14ac:dyDescent="0.2">
      <c r="A2812" s="35" t="s">
        <v>10481</v>
      </c>
      <c r="B2812" s="36" t="s">
        <v>10482</v>
      </c>
      <c r="C2812" s="37">
        <v>25173809</v>
      </c>
      <c r="D2812" s="38" t="s">
        <v>10483</v>
      </c>
      <c r="E2812" s="39" t="s">
        <v>1951</v>
      </c>
      <c r="F2812" s="37" t="s">
        <v>4369</v>
      </c>
    </row>
    <row r="2813" spans="1:6" ht="14.25" customHeight="1" x14ac:dyDescent="0.2">
      <c r="A2813" s="35" t="s">
        <v>10484</v>
      </c>
      <c r="B2813" s="36" t="s">
        <v>10485</v>
      </c>
      <c r="C2813" s="37">
        <v>25173810</v>
      </c>
      <c r="D2813" s="38" t="s">
        <v>10486</v>
      </c>
      <c r="E2813" s="39" t="s">
        <v>1951</v>
      </c>
      <c r="F2813" s="37" t="s">
        <v>4369</v>
      </c>
    </row>
    <row r="2814" spans="1:6" ht="14.25" customHeight="1" x14ac:dyDescent="0.2">
      <c r="A2814" s="35" t="s">
        <v>10487</v>
      </c>
      <c r="B2814" s="36" t="s">
        <v>10488</v>
      </c>
      <c r="C2814" s="37">
        <v>25173811</v>
      </c>
      <c r="D2814" s="38" t="s">
        <v>10489</v>
      </c>
      <c r="E2814" s="39" t="s">
        <v>1951</v>
      </c>
      <c r="F2814" s="37" t="s">
        <v>4369</v>
      </c>
    </row>
    <row r="2815" spans="1:6" ht="14.25" customHeight="1" x14ac:dyDescent="0.2">
      <c r="A2815" s="35" t="s">
        <v>10490</v>
      </c>
      <c r="B2815" s="36" t="s">
        <v>10491</v>
      </c>
      <c r="C2815" s="37">
        <v>25173812</v>
      </c>
      <c r="D2815" s="38" t="s">
        <v>10492</v>
      </c>
      <c r="E2815" s="39" t="s">
        <v>1951</v>
      </c>
      <c r="F2815" s="37" t="s">
        <v>4369</v>
      </c>
    </row>
    <row r="2816" spans="1:6" ht="14.25" customHeight="1" x14ac:dyDescent="0.2">
      <c r="A2816" s="35" t="s">
        <v>10493</v>
      </c>
      <c r="B2816" s="36" t="s">
        <v>10494</v>
      </c>
      <c r="C2816" s="37">
        <v>25173813</v>
      </c>
      <c r="D2816" s="38" t="s">
        <v>10495</v>
      </c>
      <c r="E2816" s="39" t="s">
        <v>1951</v>
      </c>
      <c r="F2816" s="37" t="s">
        <v>4369</v>
      </c>
    </row>
    <row r="2817" spans="1:6" ht="14.25" customHeight="1" x14ac:dyDescent="0.2">
      <c r="A2817" s="35" t="s">
        <v>10496</v>
      </c>
      <c r="B2817" s="36" t="s">
        <v>10497</v>
      </c>
      <c r="C2817" s="37">
        <v>25173815</v>
      </c>
      <c r="D2817" s="38" t="s">
        <v>10498</v>
      </c>
      <c r="E2817" s="39" t="s">
        <v>1951</v>
      </c>
      <c r="F2817" s="37" t="s">
        <v>10404</v>
      </c>
    </row>
    <row r="2818" spans="1:6" ht="14.25" customHeight="1" x14ac:dyDescent="0.2">
      <c r="A2818" s="35" t="s">
        <v>10499</v>
      </c>
      <c r="B2818" s="36" t="s">
        <v>10500</v>
      </c>
      <c r="C2818" s="37">
        <v>25173816</v>
      </c>
      <c r="D2818" s="38" t="s">
        <v>10499</v>
      </c>
      <c r="E2818" s="39" t="s">
        <v>1951</v>
      </c>
      <c r="F2818" s="37" t="s">
        <v>4369</v>
      </c>
    </row>
    <row r="2819" spans="1:6" ht="14.25" customHeight="1" x14ac:dyDescent="0.2">
      <c r="A2819" s="35" t="s">
        <v>10501</v>
      </c>
      <c r="B2819" s="36" t="s">
        <v>10502</v>
      </c>
      <c r="C2819" s="37">
        <v>25173817</v>
      </c>
      <c r="D2819" s="38" t="s">
        <v>10501</v>
      </c>
      <c r="E2819" s="39" t="s">
        <v>1951</v>
      </c>
      <c r="F2819" s="37" t="s">
        <v>4369</v>
      </c>
    </row>
    <row r="2820" spans="1:6" ht="14.25" customHeight="1" x14ac:dyDescent="0.2">
      <c r="A2820" s="35" t="s">
        <v>10503</v>
      </c>
      <c r="B2820" s="36" t="s">
        <v>10504</v>
      </c>
      <c r="C2820" s="37">
        <v>25173901</v>
      </c>
      <c r="D2820" s="38" t="s">
        <v>10505</v>
      </c>
      <c r="E2820" s="39" t="s">
        <v>1945</v>
      </c>
      <c r="F2820" s="37" t="s">
        <v>10404</v>
      </c>
    </row>
    <row r="2821" spans="1:6" ht="14.25" customHeight="1" x14ac:dyDescent="0.2">
      <c r="A2821" s="35" t="s">
        <v>10506</v>
      </c>
      <c r="B2821" s="36" t="s">
        <v>10507</v>
      </c>
      <c r="C2821" s="37">
        <v>25174001</v>
      </c>
      <c r="D2821" s="38" t="s">
        <v>10508</v>
      </c>
      <c r="E2821" s="39" t="s">
        <v>1951</v>
      </c>
      <c r="F2821" s="37" t="s">
        <v>4369</v>
      </c>
    </row>
    <row r="2822" spans="1:6" ht="14.25" customHeight="1" x14ac:dyDescent="0.2">
      <c r="A2822" s="35" t="s">
        <v>10509</v>
      </c>
      <c r="B2822" s="36" t="s">
        <v>10510</v>
      </c>
      <c r="C2822" s="37">
        <v>25174002</v>
      </c>
      <c r="D2822" s="38" t="s">
        <v>10511</v>
      </c>
      <c r="E2822" s="39" t="s">
        <v>1951</v>
      </c>
      <c r="F2822" s="37" t="s">
        <v>4369</v>
      </c>
    </row>
    <row r="2823" spans="1:6" ht="14.25" customHeight="1" x14ac:dyDescent="0.2">
      <c r="A2823" s="35" t="s">
        <v>10512</v>
      </c>
      <c r="B2823" s="36" t="s">
        <v>10513</v>
      </c>
      <c r="C2823" s="37">
        <v>25174003</v>
      </c>
      <c r="D2823" s="38" t="s">
        <v>10514</v>
      </c>
      <c r="E2823" s="39" t="s">
        <v>1951</v>
      </c>
      <c r="F2823" s="37" t="s">
        <v>4369</v>
      </c>
    </row>
    <row r="2824" spans="1:6" ht="14.25" customHeight="1" x14ac:dyDescent="0.2">
      <c r="A2824" s="35" t="s">
        <v>10515</v>
      </c>
      <c r="B2824" s="36" t="s">
        <v>10516</v>
      </c>
      <c r="C2824" s="37">
        <v>25174004</v>
      </c>
      <c r="D2824" s="38" t="s">
        <v>10515</v>
      </c>
      <c r="E2824" s="39" t="s">
        <v>2178</v>
      </c>
      <c r="F2824" s="37" t="s">
        <v>4369</v>
      </c>
    </row>
    <row r="2825" spans="1:6" ht="14.25" customHeight="1" x14ac:dyDescent="0.2">
      <c r="A2825" s="35" t="s">
        <v>10517</v>
      </c>
      <c r="B2825" s="36" t="s">
        <v>10518</v>
      </c>
      <c r="C2825" s="37">
        <v>25174101</v>
      </c>
      <c r="D2825" s="38" t="s">
        <v>10519</v>
      </c>
      <c r="E2825" s="39" t="s">
        <v>1951</v>
      </c>
      <c r="F2825" s="37" t="s">
        <v>4369</v>
      </c>
    </row>
    <row r="2826" spans="1:6" ht="14.25" customHeight="1" x14ac:dyDescent="0.2">
      <c r="A2826" s="35" t="s">
        <v>10520</v>
      </c>
      <c r="B2826" s="36" t="s">
        <v>10521</v>
      </c>
      <c r="C2826" s="37">
        <v>25174102</v>
      </c>
      <c r="D2826" s="38" t="s">
        <v>10522</v>
      </c>
      <c r="E2826" s="39" t="s">
        <v>1951</v>
      </c>
      <c r="F2826" s="37" t="s">
        <v>4369</v>
      </c>
    </row>
    <row r="2827" spans="1:6" ht="14.25" customHeight="1" x14ac:dyDescent="0.2">
      <c r="A2827" s="35" t="s">
        <v>10523</v>
      </c>
      <c r="B2827" s="36" t="s">
        <v>10524</v>
      </c>
      <c r="C2827" s="37">
        <v>25174103</v>
      </c>
      <c r="D2827" s="38" t="s">
        <v>10525</v>
      </c>
      <c r="E2827" s="39" t="s">
        <v>1951</v>
      </c>
      <c r="F2827" s="37" t="s">
        <v>4369</v>
      </c>
    </row>
    <row r="2828" spans="1:6" ht="14.25" customHeight="1" x14ac:dyDescent="0.2">
      <c r="A2828" s="35" t="s">
        <v>10526</v>
      </c>
      <c r="B2828" s="36" t="s">
        <v>10521</v>
      </c>
      <c r="C2828" s="37">
        <v>25174104</v>
      </c>
      <c r="D2828" s="38" t="s">
        <v>10527</v>
      </c>
      <c r="E2828" s="39" t="s">
        <v>1951</v>
      </c>
      <c r="F2828" s="37" t="s">
        <v>4369</v>
      </c>
    </row>
    <row r="2829" spans="1:6" ht="14.25" customHeight="1" x14ac:dyDescent="0.2">
      <c r="A2829" s="35" t="s">
        <v>10528</v>
      </c>
      <c r="B2829" s="36" t="s">
        <v>10529</v>
      </c>
      <c r="C2829" s="37">
        <v>25174105</v>
      </c>
      <c r="D2829" s="38" t="s">
        <v>10530</v>
      </c>
      <c r="E2829" s="39" t="s">
        <v>1951</v>
      </c>
      <c r="F2829" s="37" t="s">
        <v>4369</v>
      </c>
    </row>
    <row r="2830" spans="1:6" ht="14.25" customHeight="1" x14ac:dyDescent="0.2">
      <c r="A2830" s="35" t="s">
        <v>10531</v>
      </c>
      <c r="B2830" s="36" t="s">
        <v>10532</v>
      </c>
      <c r="C2830" s="37">
        <v>25174106</v>
      </c>
      <c r="D2830" s="38" t="s">
        <v>10533</v>
      </c>
      <c r="E2830" s="39" t="s">
        <v>1951</v>
      </c>
      <c r="F2830" s="37" t="s">
        <v>4369</v>
      </c>
    </row>
    <row r="2831" spans="1:6" ht="14.25" customHeight="1" x14ac:dyDescent="0.2">
      <c r="A2831" s="35" t="s">
        <v>10534</v>
      </c>
      <c r="B2831" s="36" t="s">
        <v>8945</v>
      </c>
      <c r="C2831" s="37">
        <v>25174107</v>
      </c>
      <c r="D2831" s="38" t="s">
        <v>10535</v>
      </c>
      <c r="E2831" s="39" t="s">
        <v>1951</v>
      </c>
      <c r="F2831" s="37" t="s">
        <v>4369</v>
      </c>
    </row>
    <row r="2832" spans="1:6" ht="14.25" customHeight="1" x14ac:dyDescent="0.2">
      <c r="A2832" s="35" t="s">
        <v>10536</v>
      </c>
      <c r="B2832" s="36" t="s">
        <v>10537</v>
      </c>
      <c r="C2832" s="37">
        <v>25174201</v>
      </c>
      <c r="D2832" s="38" t="s">
        <v>10538</v>
      </c>
      <c r="E2832" s="39" t="s">
        <v>1951</v>
      </c>
      <c r="F2832" s="37" t="s">
        <v>4369</v>
      </c>
    </row>
    <row r="2833" spans="1:6" ht="14.25" customHeight="1" x14ac:dyDescent="0.2">
      <c r="A2833" s="35" t="s">
        <v>10539</v>
      </c>
      <c r="B2833" s="36" t="s">
        <v>10540</v>
      </c>
      <c r="C2833" s="37">
        <v>25174202</v>
      </c>
      <c r="D2833" s="38" t="s">
        <v>10541</v>
      </c>
      <c r="E2833" s="39" t="s">
        <v>1951</v>
      </c>
      <c r="F2833" s="37" t="s">
        <v>4369</v>
      </c>
    </row>
    <row r="2834" spans="1:6" ht="14.25" customHeight="1" x14ac:dyDescent="0.2">
      <c r="A2834" s="35" t="s">
        <v>10542</v>
      </c>
      <c r="B2834" s="36" t="s">
        <v>10543</v>
      </c>
      <c r="C2834" s="37">
        <v>25174203</v>
      </c>
      <c r="D2834" s="38" t="s">
        <v>10542</v>
      </c>
      <c r="E2834" s="39" t="s">
        <v>1951</v>
      </c>
      <c r="F2834" s="37" t="s">
        <v>4369</v>
      </c>
    </row>
    <row r="2835" spans="1:6" ht="14.25" customHeight="1" x14ac:dyDescent="0.2">
      <c r="A2835" s="35" t="s">
        <v>10544</v>
      </c>
      <c r="B2835" s="36" t="s">
        <v>10545</v>
      </c>
      <c r="C2835" s="37">
        <v>25174204</v>
      </c>
      <c r="D2835" s="38" t="s">
        <v>10546</v>
      </c>
      <c r="E2835" s="39" t="s">
        <v>1951</v>
      </c>
      <c r="F2835" s="37" t="s">
        <v>4369</v>
      </c>
    </row>
    <row r="2836" spans="1:6" ht="14.25" customHeight="1" x14ac:dyDescent="0.2">
      <c r="A2836" s="35" t="s">
        <v>10547</v>
      </c>
      <c r="B2836" s="36" t="s">
        <v>10548</v>
      </c>
      <c r="C2836" s="37">
        <v>25174205</v>
      </c>
      <c r="D2836" s="38" t="s">
        <v>10549</v>
      </c>
      <c r="E2836" s="39" t="s">
        <v>1951</v>
      </c>
      <c r="F2836" s="37" t="s">
        <v>4369</v>
      </c>
    </row>
    <row r="2837" spans="1:6" ht="14.25" customHeight="1" x14ac:dyDescent="0.2">
      <c r="A2837" s="35" t="s">
        <v>10550</v>
      </c>
      <c r="B2837" s="36" t="s">
        <v>10551</v>
      </c>
      <c r="C2837" s="37">
        <v>25174206</v>
      </c>
      <c r="D2837" s="38" t="s">
        <v>10550</v>
      </c>
      <c r="E2837" s="39" t="s">
        <v>1951</v>
      </c>
      <c r="F2837" s="37" t="s">
        <v>4369</v>
      </c>
    </row>
    <row r="2838" spans="1:6" ht="14.25" customHeight="1" x14ac:dyDescent="0.2">
      <c r="A2838" s="35" t="s">
        <v>10552</v>
      </c>
      <c r="B2838" s="36" t="s">
        <v>10553</v>
      </c>
      <c r="C2838" s="37">
        <v>25174207</v>
      </c>
      <c r="D2838" s="38" t="s">
        <v>10554</v>
      </c>
      <c r="E2838" s="39" t="s">
        <v>1951</v>
      </c>
      <c r="F2838" s="37" t="s">
        <v>4369</v>
      </c>
    </row>
    <row r="2839" spans="1:6" ht="14.25" customHeight="1" x14ac:dyDescent="0.2">
      <c r="A2839" s="35" t="s">
        <v>10555</v>
      </c>
      <c r="B2839" s="36" t="s">
        <v>10556</v>
      </c>
      <c r="C2839" s="37">
        <v>25174208</v>
      </c>
      <c r="D2839" s="38" t="s">
        <v>10557</v>
      </c>
      <c r="E2839" s="39" t="s">
        <v>1951</v>
      </c>
      <c r="F2839" s="37" t="s">
        <v>4369</v>
      </c>
    </row>
    <row r="2840" spans="1:6" ht="14.25" customHeight="1" x14ac:dyDescent="0.2">
      <c r="A2840" s="35" t="s">
        <v>10558</v>
      </c>
      <c r="B2840" s="36" t="s">
        <v>10559</v>
      </c>
      <c r="C2840" s="37">
        <v>25174209</v>
      </c>
      <c r="D2840" s="38" t="s">
        <v>10560</v>
      </c>
      <c r="E2840" s="39" t="s">
        <v>1951</v>
      </c>
      <c r="F2840" s="37" t="s">
        <v>4369</v>
      </c>
    </row>
    <row r="2841" spans="1:6" ht="14.25" customHeight="1" x14ac:dyDescent="0.2">
      <c r="A2841" s="35" t="s">
        <v>10561</v>
      </c>
      <c r="B2841" s="36" t="s">
        <v>10562</v>
      </c>
      <c r="C2841" s="37">
        <v>25174210</v>
      </c>
      <c r="D2841" s="38" t="s">
        <v>10563</v>
      </c>
      <c r="E2841" s="39" t="s">
        <v>1951</v>
      </c>
      <c r="F2841" s="37" t="s">
        <v>4369</v>
      </c>
    </row>
    <row r="2842" spans="1:6" ht="14.25" customHeight="1" x14ac:dyDescent="0.2">
      <c r="A2842" s="35" t="s">
        <v>10564</v>
      </c>
      <c r="B2842" s="36" t="s">
        <v>10565</v>
      </c>
      <c r="C2842" s="37">
        <v>25174211</v>
      </c>
      <c r="D2842" s="38" t="s">
        <v>10566</v>
      </c>
      <c r="E2842" s="39" t="s">
        <v>1951</v>
      </c>
      <c r="F2842" s="37" t="s">
        <v>4369</v>
      </c>
    </row>
    <row r="2843" spans="1:6" ht="14.25" customHeight="1" x14ac:dyDescent="0.2">
      <c r="A2843" s="35" t="s">
        <v>10567</v>
      </c>
      <c r="B2843" s="36" t="s">
        <v>10568</v>
      </c>
      <c r="C2843" s="37">
        <v>25174212</v>
      </c>
      <c r="D2843" s="38" t="s">
        <v>10569</v>
      </c>
      <c r="E2843" s="39" t="s">
        <v>1951</v>
      </c>
      <c r="F2843" s="37" t="s">
        <v>4369</v>
      </c>
    </row>
    <row r="2844" spans="1:6" ht="14.25" customHeight="1" x14ac:dyDescent="0.2">
      <c r="A2844" s="35" t="s">
        <v>10570</v>
      </c>
      <c r="B2844" s="36" t="s">
        <v>10571</v>
      </c>
      <c r="C2844" s="37">
        <v>25174213</v>
      </c>
      <c r="D2844" s="38" t="s">
        <v>10572</v>
      </c>
      <c r="E2844" s="39" t="s">
        <v>1951</v>
      </c>
      <c r="F2844" s="37" t="s">
        <v>4369</v>
      </c>
    </row>
    <row r="2845" spans="1:6" ht="14.25" customHeight="1" x14ac:dyDescent="0.2">
      <c r="A2845" s="35" t="s">
        <v>10573</v>
      </c>
      <c r="B2845" s="36" t="s">
        <v>10574</v>
      </c>
      <c r="C2845" s="37">
        <v>25174401</v>
      </c>
      <c r="D2845" s="38" t="s">
        <v>10575</v>
      </c>
      <c r="E2845" s="39" t="s">
        <v>1951</v>
      </c>
      <c r="F2845" s="37" t="s">
        <v>4369</v>
      </c>
    </row>
    <row r="2846" spans="1:6" ht="14.25" customHeight="1" x14ac:dyDescent="0.2">
      <c r="A2846" s="35" t="s">
        <v>10576</v>
      </c>
      <c r="B2846" s="36" t="s">
        <v>10577</v>
      </c>
      <c r="C2846" s="37">
        <v>25174402</v>
      </c>
      <c r="D2846" s="38" t="s">
        <v>10578</v>
      </c>
      <c r="E2846" s="39" t="s">
        <v>1951</v>
      </c>
      <c r="F2846" s="37" t="s">
        <v>4369</v>
      </c>
    </row>
    <row r="2847" spans="1:6" ht="14.25" customHeight="1" x14ac:dyDescent="0.2">
      <c r="A2847" s="35" t="s">
        <v>10579</v>
      </c>
      <c r="B2847" s="36" t="s">
        <v>10580</v>
      </c>
      <c r="C2847" s="37">
        <v>25174403</v>
      </c>
      <c r="D2847" s="38" t="s">
        <v>10581</v>
      </c>
      <c r="E2847" s="39" t="s">
        <v>1951</v>
      </c>
      <c r="F2847" s="37" t="s">
        <v>4369</v>
      </c>
    </row>
    <row r="2848" spans="1:6" ht="14.25" customHeight="1" x14ac:dyDescent="0.2">
      <c r="A2848" s="35" t="s">
        <v>10582</v>
      </c>
      <c r="B2848" s="36" t="s">
        <v>10583</v>
      </c>
      <c r="C2848" s="37">
        <v>25174404</v>
      </c>
      <c r="D2848" s="38" t="s">
        <v>10584</v>
      </c>
      <c r="E2848" s="39" t="s">
        <v>1956</v>
      </c>
      <c r="F2848" s="37" t="s">
        <v>6070</v>
      </c>
    </row>
    <row r="2849" spans="1:6" ht="14.25" customHeight="1" x14ac:dyDescent="0.2">
      <c r="A2849" s="35" t="s">
        <v>10585</v>
      </c>
      <c r="B2849" s="36" t="s">
        <v>10586</v>
      </c>
      <c r="C2849" s="37">
        <v>25174405</v>
      </c>
      <c r="D2849" s="38" t="s">
        <v>10587</v>
      </c>
      <c r="E2849" s="39" t="s">
        <v>1951</v>
      </c>
      <c r="F2849" s="37" t="s">
        <v>4369</v>
      </c>
    </row>
    <row r="2850" spans="1:6" ht="14.25" customHeight="1" x14ac:dyDescent="0.2">
      <c r="A2850" s="35" t="s">
        <v>10588</v>
      </c>
      <c r="B2850" s="36" t="s">
        <v>10589</v>
      </c>
      <c r="C2850" s="37">
        <v>25174406</v>
      </c>
      <c r="D2850" s="38" t="s">
        <v>10588</v>
      </c>
      <c r="E2850" s="39" t="s">
        <v>1951</v>
      </c>
      <c r="F2850" s="37" t="s">
        <v>4369</v>
      </c>
    </row>
    <row r="2851" spans="1:6" ht="14.25" customHeight="1" x14ac:dyDescent="0.2">
      <c r="A2851" s="35" t="s">
        <v>10590</v>
      </c>
      <c r="B2851" s="36" t="s">
        <v>10591</v>
      </c>
      <c r="C2851" s="37">
        <v>25174407</v>
      </c>
      <c r="D2851" s="38" t="s">
        <v>10592</v>
      </c>
      <c r="E2851" s="39" t="s">
        <v>1951</v>
      </c>
      <c r="F2851" s="37" t="s">
        <v>4369</v>
      </c>
    </row>
    <row r="2852" spans="1:6" ht="14.25" customHeight="1" x14ac:dyDescent="0.2">
      <c r="A2852" s="35" t="s">
        <v>10593</v>
      </c>
      <c r="B2852" s="36" t="s">
        <v>10594</v>
      </c>
      <c r="C2852" s="37">
        <v>25174408</v>
      </c>
      <c r="D2852" s="38" t="s">
        <v>10595</v>
      </c>
      <c r="E2852" s="39" t="s">
        <v>1951</v>
      </c>
      <c r="F2852" s="37" t="s">
        <v>4369</v>
      </c>
    </row>
    <row r="2853" spans="1:6" ht="14.25" customHeight="1" x14ac:dyDescent="0.2">
      <c r="A2853" s="35" t="s">
        <v>10596</v>
      </c>
      <c r="B2853" s="36" t="s">
        <v>10597</v>
      </c>
      <c r="C2853" s="37">
        <v>25174409</v>
      </c>
      <c r="D2853" s="38" t="s">
        <v>10598</v>
      </c>
      <c r="E2853" s="39" t="s">
        <v>1951</v>
      </c>
      <c r="F2853" s="37" t="s">
        <v>4369</v>
      </c>
    </row>
    <row r="2854" spans="1:6" ht="14.25" customHeight="1" x14ac:dyDescent="0.2">
      <c r="A2854" s="35" t="s">
        <v>10599</v>
      </c>
      <c r="B2854" s="36" t="s">
        <v>10600</v>
      </c>
      <c r="C2854" s="37">
        <v>25174410</v>
      </c>
      <c r="D2854" s="38" t="s">
        <v>10599</v>
      </c>
      <c r="E2854" s="39" t="s">
        <v>1956</v>
      </c>
      <c r="F2854" s="37" t="s">
        <v>6070</v>
      </c>
    </row>
    <row r="2855" spans="1:6" ht="14.25" customHeight="1" x14ac:dyDescent="0.2">
      <c r="A2855" s="35" t="s">
        <v>10601</v>
      </c>
      <c r="B2855" s="36" t="s">
        <v>10602</v>
      </c>
      <c r="C2855" s="37">
        <v>25174601</v>
      </c>
      <c r="D2855" s="38" t="s">
        <v>10603</v>
      </c>
      <c r="E2855" s="39" t="s">
        <v>1956</v>
      </c>
      <c r="F2855" s="37" t="s">
        <v>6070</v>
      </c>
    </row>
    <row r="2856" spans="1:6" ht="14.25" customHeight="1" x14ac:dyDescent="0.2">
      <c r="A2856" s="35" t="s">
        <v>10604</v>
      </c>
      <c r="B2856" s="36" t="s">
        <v>10605</v>
      </c>
      <c r="C2856" s="37">
        <v>25174602</v>
      </c>
      <c r="D2856" s="38" t="s">
        <v>10606</v>
      </c>
      <c r="E2856" s="39" t="s">
        <v>1966</v>
      </c>
      <c r="F2856" s="37" t="s">
        <v>1969</v>
      </c>
    </row>
    <row r="2857" spans="1:6" ht="14.25" customHeight="1" x14ac:dyDescent="0.2">
      <c r="A2857" s="35" t="s">
        <v>10607</v>
      </c>
      <c r="B2857" s="36" t="s">
        <v>10608</v>
      </c>
      <c r="C2857" s="37">
        <v>25174603</v>
      </c>
      <c r="D2857" s="38" t="s">
        <v>10609</v>
      </c>
      <c r="E2857" s="39" t="s">
        <v>1951</v>
      </c>
      <c r="F2857" s="37" t="s">
        <v>4369</v>
      </c>
    </row>
    <row r="2858" spans="1:6" ht="14.25" customHeight="1" x14ac:dyDescent="0.2">
      <c r="A2858" s="35" t="s">
        <v>10610</v>
      </c>
      <c r="B2858" s="36" t="s">
        <v>10611</v>
      </c>
      <c r="C2858" s="37">
        <v>25174701</v>
      </c>
      <c r="D2858" s="38" t="s">
        <v>10612</v>
      </c>
      <c r="E2858" s="39" t="s">
        <v>1951</v>
      </c>
      <c r="F2858" s="37" t="s">
        <v>4369</v>
      </c>
    </row>
    <row r="2859" spans="1:6" ht="14.25" customHeight="1" x14ac:dyDescent="0.2">
      <c r="A2859" s="35" t="s">
        <v>10613</v>
      </c>
      <c r="B2859" s="36" t="s">
        <v>10614</v>
      </c>
      <c r="C2859" s="37">
        <v>25181601</v>
      </c>
      <c r="D2859" s="38" t="s">
        <v>10615</v>
      </c>
      <c r="E2859" s="39" t="s">
        <v>1951</v>
      </c>
      <c r="F2859" s="37" t="s">
        <v>4369</v>
      </c>
    </row>
    <row r="2860" spans="1:6" ht="14.25" customHeight="1" x14ac:dyDescent="0.2">
      <c r="A2860" s="35" t="s">
        <v>10616</v>
      </c>
      <c r="B2860" s="36" t="s">
        <v>10617</v>
      </c>
      <c r="C2860" s="37">
        <v>25181602</v>
      </c>
      <c r="D2860" s="38" t="s">
        <v>10618</v>
      </c>
      <c r="E2860" s="39" t="s">
        <v>1951</v>
      </c>
      <c r="F2860" s="37" t="s">
        <v>4369</v>
      </c>
    </row>
    <row r="2861" spans="1:6" ht="14.25" customHeight="1" x14ac:dyDescent="0.2">
      <c r="A2861" s="35" t="s">
        <v>10619</v>
      </c>
      <c r="B2861" s="36" t="s">
        <v>10620</v>
      </c>
      <c r="C2861" s="37">
        <v>25181603</v>
      </c>
      <c r="D2861" s="38" t="s">
        <v>10621</v>
      </c>
      <c r="E2861" s="39" t="s">
        <v>1951</v>
      </c>
      <c r="F2861" s="37" t="s">
        <v>4369</v>
      </c>
    </row>
    <row r="2862" spans="1:6" ht="14.25" customHeight="1" x14ac:dyDescent="0.2">
      <c r="A2862" s="35" t="s">
        <v>10622</v>
      </c>
      <c r="B2862" s="36" t="s">
        <v>10623</v>
      </c>
      <c r="C2862" s="37">
        <v>25181701</v>
      </c>
      <c r="D2862" s="38" t="s">
        <v>10624</v>
      </c>
      <c r="E2862" s="39" t="s">
        <v>7334</v>
      </c>
      <c r="F2862" s="37" t="s">
        <v>7335</v>
      </c>
    </row>
    <row r="2863" spans="1:6" ht="14.25" customHeight="1" x14ac:dyDescent="0.2">
      <c r="A2863" s="35" t="s">
        <v>10625</v>
      </c>
      <c r="B2863" s="36" t="s">
        <v>10626</v>
      </c>
      <c r="C2863" s="37">
        <v>25181702</v>
      </c>
      <c r="D2863" s="38" t="s">
        <v>10627</v>
      </c>
      <c r="E2863" s="39" t="s">
        <v>7334</v>
      </c>
      <c r="F2863" s="37" t="s">
        <v>7335</v>
      </c>
    </row>
    <row r="2864" spans="1:6" ht="14.25" customHeight="1" x14ac:dyDescent="0.2">
      <c r="A2864" s="35" t="s">
        <v>10628</v>
      </c>
      <c r="B2864" s="36" t="s">
        <v>10629</v>
      </c>
      <c r="C2864" s="37">
        <v>25181703</v>
      </c>
      <c r="D2864" s="38" t="s">
        <v>10630</v>
      </c>
      <c r="E2864" s="39" t="s">
        <v>7334</v>
      </c>
      <c r="F2864" s="37" t="s">
        <v>7335</v>
      </c>
    </row>
    <row r="2865" spans="1:6" ht="14.25" customHeight="1" x14ac:dyDescent="0.2">
      <c r="A2865" s="35" t="s">
        <v>10631</v>
      </c>
      <c r="B2865" s="36" t="s">
        <v>10632</v>
      </c>
      <c r="C2865" s="37">
        <v>25181704</v>
      </c>
      <c r="D2865" s="38" t="s">
        <v>10633</v>
      </c>
      <c r="E2865" s="39" t="s">
        <v>7334</v>
      </c>
      <c r="F2865" s="37" t="s">
        <v>7335</v>
      </c>
    </row>
    <row r="2866" spans="1:6" ht="14.25" customHeight="1" x14ac:dyDescent="0.2">
      <c r="A2866" s="35" t="s">
        <v>10634</v>
      </c>
      <c r="B2866" s="36" t="s">
        <v>10635</v>
      </c>
      <c r="C2866" s="37">
        <v>25181705</v>
      </c>
      <c r="D2866" s="38" t="s">
        <v>10636</v>
      </c>
      <c r="E2866" s="39" t="s">
        <v>7334</v>
      </c>
      <c r="F2866" s="37" t="s">
        <v>7335</v>
      </c>
    </row>
    <row r="2867" spans="1:6" ht="14.25" customHeight="1" x14ac:dyDescent="0.2">
      <c r="A2867" s="35" t="s">
        <v>10637</v>
      </c>
      <c r="B2867" s="36" t="s">
        <v>10638</v>
      </c>
      <c r="C2867" s="37">
        <v>25181706</v>
      </c>
      <c r="D2867" s="38" t="s">
        <v>10639</v>
      </c>
      <c r="E2867" s="39" t="s">
        <v>7334</v>
      </c>
      <c r="F2867" s="37" t="s">
        <v>7335</v>
      </c>
    </row>
    <row r="2868" spans="1:6" ht="14.25" customHeight="1" x14ac:dyDescent="0.2">
      <c r="A2868" s="35" t="s">
        <v>10640</v>
      </c>
      <c r="B2868" s="36" t="s">
        <v>10641</v>
      </c>
      <c r="C2868" s="37">
        <v>25181707</v>
      </c>
      <c r="D2868" s="38" t="s">
        <v>10642</v>
      </c>
      <c r="E2868" s="39" t="s">
        <v>7334</v>
      </c>
      <c r="F2868" s="37" t="s">
        <v>7335</v>
      </c>
    </row>
    <row r="2869" spans="1:6" ht="14.25" customHeight="1" x14ac:dyDescent="0.2">
      <c r="A2869" s="35" t="s">
        <v>10643</v>
      </c>
      <c r="B2869" s="36" t="s">
        <v>10644</v>
      </c>
      <c r="C2869" s="37">
        <v>25181708</v>
      </c>
      <c r="D2869" s="38" t="s">
        <v>10645</v>
      </c>
      <c r="E2869" s="39" t="s">
        <v>7334</v>
      </c>
      <c r="F2869" s="37" t="s">
        <v>7335</v>
      </c>
    </row>
    <row r="2870" spans="1:6" ht="14.25" customHeight="1" x14ac:dyDescent="0.2">
      <c r="A2870" s="35" t="s">
        <v>10646</v>
      </c>
      <c r="B2870" s="36" t="s">
        <v>10647</v>
      </c>
      <c r="C2870" s="37">
        <v>25181709</v>
      </c>
      <c r="D2870" s="38" t="s">
        <v>10648</v>
      </c>
      <c r="E2870" s="39" t="s">
        <v>7334</v>
      </c>
      <c r="F2870" s="37" t="s">
        <v>7335</v>
      </c>
    </row>
    <row r="2871" spans="1:6" ht="14.25" customHeight="1" x14ac:dyDescent="0.2">
      <c r="A2871" s="35" t="s">
        <v>10649</v>
      </c>
      <c r="B2871" s="36" t="s">
        <v>10650</v>
      </c>
      <c r="C2871" s="37">
        <v>25181710</v>
      </c>
      <c r="D2871" s="38" t="s">
        <v>10651</v>
      </c>
      <c r="E2871" s="39" t="s">
        <v>7334</v>
      </c>
      <c r="F2871" s="37" t="s">
        <v>7335</v>
      </c>
    </row>
    <row r="2872" spans="1:6" ht="14.25" customHeight="1" x14ac:dyDescent="0.2">
      <c r="A2872" s="35" t="s">
        <v>10652</v>
      </c>
      <c r="B2872" s="36" t="s">
        <v>10653</v>
      </c>
      <c r="C2872" s="37">
        <v>25181711</v>
      </c>
      <c r="D2872" s="38" t="s">
        <v>10654</v>
      </c>
      <c r="E2872" s="39" t="s">
        <v>7334</v>
      </c>
      <c r="F2872" s="37" t="s">
        <v>7335</v>
      </c>
    </row>
    <row r="2873" spans="1:6" ht="14.25" customHeight="1" x14ac:dyDescent="0.2">
      <c r="A2873" s="35" t="s">
        <v>10655</v>
      </c>
      <c r="B2873" s="36" t="s">
        <v>10656</v>
      </c>
      <c r="C2873" s="37">
        <v>25181712</v>
      </c>
      <c r="D2873" s="38" t="s">
        <v>10657</v>
      </c>
      <c r="E2873" s="39" t="s">
        <v>7334</v>
      </c>
      <c r="F2873" s="37" t="s">
        <v>7335</v>
      </c>
    </row>
    <row r="2874" spans="1:6" ht="14.25" customHeight="1" x14ac:dyDescent="0.2">
      <c r="A2874" s="35" t="s">
        <v>10658</v>
      </c>
      <c r="B2874" s="36" t="s">
        <v>10659</v>
      </c>
      <c r="C2874" s="37">
        <v>25181713</v>
      </c>
      <c r="D2874" s="38" t="s">
        <v>10660</v>
      </c>
      <c r="E2874" s="39" t="s">
        <v>7334</v>
      </c>
      <c r="F2874" s="37" t="s">
        <v>7335</v>
      </c>
    </row>
    <row r="2875" spans="1:6" ht="14.25" customHeight="1" x14ac:dyDescent="0.2">
      <c r="A2875" s="35" t="s">
        <v>10661</v>
      </c>
      <c r="B2875" s="36" t="s">
        <v>10662</v>
      </c>
      <c r="C2875" s="37">
        <v>25191501</v>
      </c>
      <c r="D2875" s="38" t="s">
        <v>10663</v>
      </c>
      <c r="E2875" s="39" t="s">
        <v>2228</v>
      </c>
      <c r="F2875" s="37" t="s">
        <v>10664</v>
      </c>
    </row>
    <row r="2876" spans="1:6" ht="14.25" customHeight="1" x14ac:dyDescent="0.2">
      <c r="A2876" s="35" t="s">
        <v>10665</v>
      </c>
      <c r="B2876" s="36" t="s">
        <v>10666</v>
      </c>
      <c r="C2876" s="37">
        <v>25191502</v>
      </c>
      <c r="D2876" s="38" t="s">
        <v>10667</v>
      </c>
      <c r="E2876" s="39" t="s">
        <v>2228</v>
      </c>
      <c r="F2876" s="37" t="s">
        <v>10664</v>
      </c>
    </row>
    <row r="2877" spans="1:6" ht="14.25" customHeight="1" x14ac:dyDescent="0.2">
      <c r="A2877" s="35" t="s">
        <v>10668</v>
      </c>
      <c r="B2877" s="36" t="s">
        <v>10669</v>
      </c>
      <c r="C2877" s="37">
        <v>25191503</v>
      </c>
      <c r="D2877" s="38" t="s">
        <v>10668</v>
      </c>
      <c r="E2877" s="39" t="s">
        <v>2015</v>
      </c>
      <c r="F2877" s="37" t="s">
        <v>6913</v>
      </c>
    </row>
    <row r="2878" spans="1:6" ht="14.25" customHeight="1" x14ac:dyDescent="0.2">
      <c r="A2878" s="35" t="s">
        <v>10670</v>
      </c>
      <c r="B2878" s="36" t="s">
        <v>10671</v>
      </c>
      <c r="C2878" s="37">
        <v>25191504</v>
      </c>
      <c r="D2878" s="38" t="s">
        <v>10672</v>
      </c>
      <c r="E2878" s="39" t="s">
        <v>2015</v>
      </c>
      <c r="F2878" s="37" t="s">
        <v>6913</v>
      </c>
    </row>
    <row r="2879" spans="1:6" ht="14.25" customHeight="1" x14ac:dyDescent="0.2">
      <c r="A2879" s="35" t="s">
        <v>10673</v>
      </c>
      <c r="B2879" s="36" t="s">
        <v>10674</v>
      </c>
      <c r="C2879" s="37">
        <v>25191505</v>
      </c>
      <c r="D2879" s="38" t="s">
        <v>10673</v>
      </c>
      <c r="E2879" s="39" t="s">
        <v>9679</v>
      </c>
      <c r="F2879" s="37" t="s">
        <v>9680</v>
      </c>
    </row>
    <row r="2880" spans="1:6" ht="14.25" customHeight="1" x14ac:dyDescent="0.2">
      <c r="A2880" s="35" t="s">
        <v>10675</v>
      </c>
      <c r="B2880" s="36" t="s">
        <v>10676</v>
      </c>
      <c r="C2880" s="37">
        <v>25191506</v>
      </c>
      <c r="D2880" s="38" t="s">
        <v>10677</v>
      </c>
      <c r="E2880" s="39" t="s">
        <v>9679</v>
      </c>
      <c r="F2880" s="37" t="s">
        <v>9680</v>
      </c>
    </row>
    <row r="2881" spans="1:6" ht="14.25" customHeight="1" x14ac:dyDescent="0.2">
      <c r="A2881" s="35" t="s">
        <v>10678</v>
      </c>
      <c r="B2881" s="36" t="s">
        <v>10679</v>
      </c>
      <c r="C2881" s="37">
        <v>25191507</v>
      </c>
      <c r="D2881" s="38" t="s">
        <v>10680</v>
      </c>
      <c r="E2881" s="39" t="s">
        <v>9679</v>
      </c>
      <c r="F2881" s="37" t="s">
        <v>9680</v>
      </c>
    </row>
    <row r="2882" spans="1:6" ht="14.25" customHeight="1" x14ac:dyDescent="0.2">
      <c r="A2882" s="35" t="s">
        <v>10681</v>
      </c>
      <c r="B2882" s="36" t="s">
        <v>10682</v>
      </c>
      <c r="C2882" s="37">
        <v>25191508</v>
      </c>
      <c r="D2882" s="38" t="s">
        <v>10683</v>
      </c>
      <c r="E2882" s="39" t="s">
        <v>1951</v>
      </c>
      <c r="F2882" s="37" t="s">
        <v>4369</v>
      </c>
    </row>
    <row r="2883" spans="1:6" ht="14.25" customHeight="1" x14ac:dyDescent="0.2">
      <c r="A2883" s="35" t="s">
        <v>10684</v>
      </c>
      <c r="B2883" s="36" t="s">
        <v>10685</v>
      </c>
      <c r="C2883" s="37">
        <v>25191509</v>
      </c>
      <c r="D2883" s="38" t="s">
        <v>10686</v>
      </c>
      <c r="E2883" s="39" t="s">
        <v>5974</v>
      </c>
      <c r="F2883" s="37" t="s">
        <v>5975</v>
      </c>
    </row>
    <row r="2884" spans="1:6" ht="14.25" customHeight="1" x14ac:dyDescent="0.2">
      <c r="A2884" s="35" t="s">
        <v>10687</v>
      </c>
      <c r="B2884" s="36" t="s">
        <v>10688</v>
      </c>
      <c r="C2884" s="37">
        <v>25191510</v>
      </c>
      <c r="D2884" s="38" t="s">
        <v>10689</v>
      </c>
      <c r="E2884" s="39" t="s">
        <v>1951</v>
      </c>
      <c r="F2884" s="37" t="s">
        <v>4369</v>
      </c>
    </row>
    <row r="2885" spans="1:6" ht="14.25" customHeight="1" x14ac:dyDescent="0.2">
      <c r="A2885" s="35" t="s">
        <v>10690</v>
      </c>
      <c r="B2885" s="36" t="s">
        <v>10691</v>
      </c>
      <c r="C2885" s="37">
        <v>25191511</v>
      </c>
      <c r="D2885" s="38" t="s">
        <v>10692</v>
      </c>
      <c r="E2885" s="39" t="s">
        <v>1951</v>
      </c>
      <c r="F2885" s="37" t="s">
        <v>4369</v>
      </c>
    </row>
    <row r="2886" spans="1:6" ht="14.25" customHeight="1" x14ac:dyDescent="0.2">
      <c r="A2886" s="35" t="s">
        <v>10693</v>
      </c>
      <c r="B2886" s="36" t="s">
        <v>10694</v>
      </c>
      <c r="C2886" s="37">
        <v>25191512</v>
      </c>
      <c r="D2886" s="38" t="s">
        <v>10695</v>
      </c>
      <c r="E2886" s="39" t="s">
        <v>1951</v>
      </c>
      <c r="F2886" s="37" t="s">
        <v>4369</v>
      </c>
    </row>
    <row r="2887" spans="1:6" ht="14.25" customHeight="1" x14ac:dyDescent="0.2">
      <c r="A2887" s="35" t="s">
        <v>10696</v>
      </c>
      <c r="B2887" s="36" t="s">
        <v>10697</v>
      </c>
      <c r="C2887" s="37">
        <v>25191513</v>
      </c>
      <c r="D2887" s="38" t="s">
        <v>10698</v>
      </c>
      <c r="E2887" s="39" t="s">
        <v>6425</v>
      </c>
      <c r="F2887" s="37" t="s">
        <v>4369</v>
      </c>
    </row>
    <row r="2888" spans="1:6" ht="14.25" customHeight="1" x14ac:dyDescent="0.2">
      <c r="A2888" s="35" t="s">
        <v>10699</v>
      </c>
      <c r="B2888" s="36" t="s">
        <v>10700</v>
      </c>
      <c r="C2888" s="37">
        <v>25191514</v>
      </c>
      <c r="D2888" s="38" t="s">
        <v>10701</v>
      </c>
      <c r="E2888" s="39" t="s">
        <v>1951</v>
      </c>
      <c r="F2888" s="37" t="s">
        <v>4369</v>
      </c>
    </row>
    <row r="2889" spans="1:6" ht="14.25" customHeight="1" x14ac:dyDescent="0.2">
      <c r="A2889" s="35" t="s">
        <v>10702</v>
      </c>
      <c r="B2889" s="36" t="s">
        <v>10703</v>
      </c>
      <c r="C2889" s="37">
        <v>25191601</v>
      </c>
      <c r="D2889" s="38" t="s">
        <v>10704</v>
      </c>
      <c r="E2889" s="39" t="s">
        <v>10018</v>
      </c>
      <c r="F2889" s="37" t="s">
        <v>10019</v>
      </c>
    </row>
    <row r="2890" spans="1:6" ht="14.25" customHeight="1" x14ac:dyDescent="0.2">
      <c r="A2890" s="35" t="s">
        <v>10705</v>
      </c>
      <c r="B2890" s="36" t="s">
        <v>10706</v>
      </c>
      <c r="C2890" s="37">
        <v>25191602</v>
      </c>
      <c r="D2890" s="38" t="s">
        <v>10707</v>
      </c>
      <c r="E2890" s="39" t="s">
        <v>10018</v>
      </c>
      <c r="F2890" s="37" t="s">
        <v>10019</v>
      </c>
    </row>
    <row r="2891" spans="1:6" ht="14.25" customHeight="1" x14ac:dyDescent="0.2">
      <c r="A2891" s="35" t="s">
        <v>10708</v>
      </c>
      <c r="B2891" s="36" t="s">
        <v>10709</v>
      </c>
      <c r="C2891" s="37">
        <v>25191603</v>
      </c>
      <c r="D2891" s="38" t="s">
        <v>10710</v>
      </c>
      <c r="E2891" s="39" t="s">
        <v>10018</v>
      </c>
      <c r="F2891" s="37" t="s">
        <v>10019</v>
      </c>
    </row>
    <row r="2892" spans="1:6" ht="14.25" customHeight="1" x14ac:dyDescent="0.2">
      <c r="A2892" s="35" t="s">
        <v>10711</v>
      </c>
      <c r="B2892" s="36" t="s">
        <v>10709</v>
      </c>
      <c r="C2892" s="37">
        <v>25191604</v>
      </c>
      <c r="D2892" s="38" t="s">
        <v>10712</v>
      </c>
      <c r="E2892" s="39" t="s">
        <v>10018</v>
      </c>
      <c r="F2892" s="37" t="s">
        <v>10019</v>
      </c>
    </row>
    <row r="2893" spans="1:6" ht="14.25" customHeight="1" x14ac:dyDescent="0.2">
      <c r="A2893" s="35" t="s">
        <v>10713</v>
      </c>
      <c r="B2893" s="36" t="s">
        <v>10714</v>
      </c>
      <c r="C2893" s="37">
        <v>25191605</v>
      </c>
      <c r="D2893" s="38" t="s">
        <v>10715</v>
      </c>
      <c r="E2893" s="39" t="s">
        <v>10018</v>
      </c>
      <c r="F2893" s="37" t="s">
        <v>10019</v>
      </c>
    </row>
    <row r="2894" spans="1:6" ht="14.25" customHeight="1" x14ac:dyDescent="0.2">
      <c r="A2894" s="35" t="s">
        <v>10716</v>
      </c>
      <c r="B2894" s="36" t="s">
        <v>10717</v>
      </c>
      <c r="C2894" s="37">
        <v>25191701</v>
      </c>
      <c r="D2894" s="38" t="s">
        <v>10718</v>
      </c>
      <c r="E2894" s="39" t="s">
        <v>5913</v>
      </c>
      <c r="F2894" s="37" t="s">
        <v>5914</v>
      </c>
    </row>
    <row r="2895" spans="1:6" ht="14.25" customHeight="1" x14ac:dyDescent="0.2">
      <c r="A2895" s="35" t="s">
        <v>10719</v>
      </c>
      <c r="B2895" s="36" t="s">
        <v>10720</v>
      </c>
      <c r="C2895" s="37">
        <v>25191702</v>
      </c>
      <c r="D2895" s="38" t="s">
        <v>10721</v>
      </c>
      <c r="E2895" s="39" t="s">
        <v>5913</v>
      </c>
      <c r="F2895" s="37" t="s">
        <v>5914</v>
      </c>
    </row>
    <row r="2896" spans="1:6" ht="14.25" customHeight="1" x14ac:dyDescent="0.2">
      <c r="A2896" s="35" t="s">
        <v>10722</v>
      </c>
      <c r="B2896" s="36" t="s">
        <v>10723</v>
      </c>
      <c r="C2896" s="37">
        <v>25191703</v>
      </c>
      <c r="D2896" s="38" t="s">
        <v>10724</v>
      </c>
      <c r="E2896" s="39" t="s">
        <v>5913</v>
      </c>
      <c r="F2896" s="37" t="s">
        <v>5914</v>
      </c>
    </row>
    <row r="2897" spans="1:6" ht="14.25" customHeight="1" x14ac:dyDescent="0.2">
      <c r="A2897" s="35" t="s">
        <v>10725</v>
      </c>
      <c r="B2897" s="36" t="s">
        <v>10726</v>
      </c>
      <c r="C2897" s="37">
        <v>25191704</v>
      </c>
      <c r="D2897" s="38" t="s">
        <v>10725</v>
      </c>
      <c r="E2897" s="39" t="s">
        <v>5913</v>
      </c>
      <c r="F2897" s="37" t="s">
        <v>5914</v>
      </c>
    </row>
    <row r="2898" spans="1:6" ht="14.25" customHeight="1" x14ac:dyDescent="0.2">
      <c r="A2898" s="35" t="s">
        <v>10727</v>
      </c>
      <c r="B2898" s="36" t="s">
        <v>10728</v>
      </c>
      <c r="C2898" s="37">
        <v>25201501</v>
      </c>
      <c r="D2898" s="38" t="s">
        <v>10729</v>
      </c>
      <c r="E2898" s="39" t="s">
        <v>1951</v>
      </c>
      <c r="F2898" s="37" t="s">
        <v>4369</v>
      </c>
    </row>
    <row r="2899" spans="1:6" ht="14.25" customHeight="1" x14ac:dyDescent="0.2">
      <c r="A2899" s="35" t="s">
        <v>10730</v>
      </c>
      <c r="B2899" s="36" t="s">
        <v>10731</v>
      </c>
      <c r="C2899" s="37">
        <v>25201502</v>
      </c>
      <c r="D2899" s="38" t="s">
        <v>10732</v>
      </c>
      <c r="E2899" s="39" t="s">
        <v>1951</v>
      </c>
      <c r="F2899" s="37" t="s">
        <v>4369</v>
      </c>
    </row>
    <row r="2900" spans="1:6" ht="14.25" customHeight="1" x14ac:dyDescent="0.2">
      <c r="A2900" s="35" t="s">
        <v>10733</v>
      </c>
      <c r="B2900" s="36" t="s">
        <v>10734</v>
      </c>
      <c r="C2900" s="37">
        <v>25201503</v>
      </c>
      <c r="D2900" s="38" t="s">
        <v>10735</v>
      </c>
      <c r="E2900" s="39" t="s">
        <v>1951</v>
      </c>
      <c r="F2900" s="37" t="s">
        <v>4369</v>
      </c>
    </row>
    <row r="2901" spans="1:6" ht="14.25" customHeight="1" x14ac:dyDescent="0.2">
      <c r="A2901" s="35" t="s">
        <v>10736</v>
      </c>
      <c r="B2901" s="36" t="s">
        <v>10737</v>
      </c>
      <c r="C2901" s="37">
        <v>25201504</v>
      </c>
      <c r="D2901" s="38" t="s">
        <v>10738</v>
      </c>
      <c r="E2901" s="39" t="s">
        <v>1951</v>
      </c>
      <c r="F2901" s="37" t="s">
        <v>4369</v>
      </c>
    </row>
    <row r="2902" spans="1:6" ht="14.25" customHeight="1" x14ac:dyDescent="0.2">
      <c r="A2902" s="35" t="s">
        <v>10739</v>
      </c>
      <c r="B2902" s="36" t="s">
        <v>10740</v>
      </c>
      <c r="C2902" s="37">
        <v>25201505</v>
      </c>
      <c r="D2902" s="38" t="s">
        <v>10741</v>
      </c>
      <c r="E2902" s="39" t="s">
        <v>1951</v>
      </c>
      <c r="F2902" s="37" t="s">
        <v>4369</v>
      </c>
    </row>
    <row r="2903" spans="1:6" ht="14.25" customHeight="1" x14ac:dyDescent="0.2">
      <c r="A2903" s="35" t="s">
        <v>10742</v>
      </c>
      <c r="B2903" s="36" t="s">
        <v>10743</v>
      </c>
      <c r="C2903" s="37">
        <v>25201506</v>
      </c>
      <c r="D2903" s="38" t="s">
        <v>10744</v>
      </c>
      <c r="E2903" s="39" t="s">
        <v>1951</v>
      </c>
      <c r="F2903" s="37" t="s">
        <v>4369</v>
      </c>
    </row>
    <row r="2904" spans="1:6" ht="14.25" customHeight="1" x14ac:dyDescent="0.2">
      <c r="A2904" s="35" t="s">
        <v>10745</v>
      </c>
      <c r="B2904" s="36" t="s">
        <v>10746</v>
      </c>
      <c r="C2904" s="37">
        <v>25201507</v>
      </c>
      <c r="D2904" s="38" t="s">
        <v>10747</v>
      </c>
      <c r="E2904" s="39" t="s">
        <v>1951</v>
      </c>
      <c r="F2904" s="37" t="s">
        <v>4369</v>
      </c>
    </row>
    <row r="2905" spans="1:6" ht="14.25" customHeight="1" x14ac:dyDescent="0.2">
      <c r="A2905" s="35" t="s">
        <v>10748</v>
      </c>
      <c r="B2905" s="36" t="s">
        <v>10749</v>
      </c>
      <c r="C2905" s="37">
        <v>25201508</v>
      </c>
      <c r="D2905" s="38" t="s">
        <v>10750</v>
      </c>
      <c r="E2905" s="39" t="s">
        <v>1951</v>
      </c>
      <c r="F2905" s="37" t="s">
        <v>4369</v>
      </c>
    </row>
    <row r="2906" spans="1:6" ht="14.25" customHeight="1" x14ac:dyDescent="0.2">
      <c r="A2906" s="35" t="s">
        <v>10751</v>
      </c>
      <c r="B2906" s="36" t="s">
        <v>10752</v>
      </c>
      <c r="C2906" s="37">
        <v>25201509</v>
      </c>
      <c r="D2906" s="38" t="s">
        <v>10753</v>
      </c>
      <c r="E2906" s="39" t="s">
        <v>1951</v>
      </c>
      <c r="F2906" s="37" t="s">
        <v>4369</v>
      </c>
    </row>
    <row r="2907" spans="1:6" ht="14.25" customHeight="1" x14ac:dyDescent="0.2">
      <c r="A2907" s="35" t="s">
        <v>10754</v>
      </c>
      <c r="B2907" s="36" t="s">
        <v>10755</v>
      </c>
      <c r="C2907" s="37">
        <v>25201510</v>
      </c>
      <c r="D2907" s="38" t="s">
        <v>10756</v>
      </c>
      <c r="E2907" s="39" t="s">
        <v>1951</v>
      </c>
      <c r="F2907" s="37" t="s">
        <v>4369</v>
      </c>
    </row>
    <row r="2908" spans="1:6" ht="14.25" customHeight="1" x14ac:dyDescent="0.2">
      <c r="A2908" s="35" t="s">
        <v>10757</v>
      </c>
      <c r="B2908" s="36" t="s">
        <v>10758</v>
      </c>
      <c r="C2908" s="37">
        <v>25201511</v>
      </c>
      <c r="D2908" s="38" t="s">
        <v>10759</v>
      </c>
      <c r="E2908" s="39" t="s">
        <v>1951</v>
      </c>
      <c r="F2908" s="37" t="s">
        <v>4369</v>
      </c>
    </row>
    <row r="2909" spans="1:6" ht="14.25" customHeight="1" x14ac:dyDescent="0.2">
      <c r="A2909" s="35" t="s">
        <v>10760</v>
      </c>
      <c r="B2909" s="36" t="s">
        <v>10761</v>
      </c>
      <c r="C2909" s="37">
        <v>25201512</v>
      </c>
      <c r="D2909" s="38" t="s">
        <v>10762</v>
      </c>
      <c r="E2909" s="39" t="s">
        <v>1951</v>
      </c>
      <c r="F2909" s="37" t="s">
        <v>4369</v>
      </c>
    </row>
    <row r="2910" spans="1:6" ht="14.25" customHeight="1" x14ac:dyDescent="0.2">
      <c r="A2910" s="35" t="s">
        <v>10763</v>
      </c>
      <c r="B2910" s="36" t="s">
        <v>10764</v>
      </c>
      <c r="C2910" s="37">
        <v>25201513</v>
      </c>
      <c r="D2910" s="38" t="s">
        <v>10765</v>
      </c>
      <c r="E2910" s="39" t="s">
        <v>1951</v>
      </c>
      <c r="F2910" s="37" t="s">
        <v>4369</v>
      </c>
    </row>
    <row r="2911" spans="1:6" ht="14.25" customHeight="1" x14ac:dyDescent="0.2">
      <c r="A2911" s="35" t="s">
        <v>10766</v>
      </c>
      <c r="B2911" s="36" t="s">
        <v>10767</v>
      </c>
      <c r="C2911" s="37">
        <v>25201514</v>
      </c>
      <c r="D2911" s="38" t="s">
        <v>10768</v>
      </c>
      <c r="E2911" s="39" t="s">
        <v>1951</v>
      </c>
      <c r="F2911" s="37" t="s">
        <v>4369</v>
      </c>
    </row>
    <row r="2912" spans="1:6" ht="14.25" customHeight="1" x14ac:dyDescent="0.2">
      <c r="A2912" s="35" t="s">
        <v>10769</v>
      </c>
      <c r="B2912" s="36" t="s">
        <v>10770</v>
      </c>
      <c r="C2912" s="37">
        <v>25201515</v>
      </c>
      <c r="D2912" s="38" t="s">
        <v>10771</v>
      </c>
      <c r="E2912" s="39" t="s">
        <v>1951</v>
      </c>
      <c r="F2912" s="37" t="s">
        <v>4369</v>
      </c>
    </row>
    <row r="2913" spans="1:6" ht="14.25" customHeight="1" x14ac:dyDescent="0.2">
      <c r="A2913" s="35" t="s">
        <v>10772</v>
      </c>
      <c r="B2913" s="36" t="s">
        <v>10773</v>
      </c>
      <c r="C2913" s="37">
        <v>25201516</v>
      </c>
      <c r="D2913" s="38" t="s">
        <v>10774</v>
      </c>
      <c r="E2913" s="39" t="s">
        <v>1951</v>
      </c>
      <c r="F2913" s="37" t="s">
        <v>4369</v>
      </c>
    </row>
    <row r="2914" spans="1:6" ht="14.25" customHeight="1" x14ac:dyDescent="0.2">
      <c r="A2914" s="35" t="s">
        <v>10775</v>
      </c>
      <c r="B2914" s="36" t="s">
        <v>10776</v>
      </c>
      <c r="C2914" s="37">
        <v>25201517</v>
      </c>
      <c r="D2914" s="38" t="s">
        <v>10777</v>
      </c>
      <c r="E2914" s="39" t="s">
        <v>1951</v>
      </c>
      <c r="F2914" s="37" t="s">
        <v>4369</v>
      </c>
    </row>
    <row r="2915" spans="1:6" ht="14.25" customHeight="1" x14ac:dyDescent="0.2">
      <c r="A2915" s="35" t="s">
        <v>10778</v>
      </c>
      <c r="B2915" s="36" t="s">
        <v>10779</v>
      </c>
      <c r="C2915" s="37">
        <v>25201518</v>
      </c>
      <c r="D2915" s="38" t="s">
        <v>10780</v>
      </c>
      <c r="E2915" s="39" t="s">
        <v>1951</v>
      </c>
      <c r="F2915" s="37" t="s">
        <v>4369</v>
      </c>
    </row>
    <row r="2916" spans="1:6" ht="14.25" customHeight="1" x14ac:dyDescent="0.2">
      <c r="A2916" s="35" t="s">
        <v>10781</v>
      </c>
      <c r="B2916" s="36" t="s">
        <v>10782</v>
      </c>
      <c r="C2916" s="37">
        <v>25201519</v>
      </c>
      <c r="D2916" s="38" t="s">
        <v>10783</v>
      </c>
      <c r="E2916" s="39" t="s">
        <v>1951</v>
      </c>
      <c r="F2916" s="37" t="s">
        <v>4369</v>
      </c>
    </row>
    <row r="2917" spans="1:6" ht="14.25" customHeight="1" x14ac:dyDescent="0.2">
      <c r="A2917" s="35" t="s">
        <v>10784</v>
      </c>
      <c r="B2917" s="36" t="s">
        <v>10785</v>
      </c>
      <c r="C2917" s="37">
        <v>25201520</v>
      </c>
      <c r="D2917" s="38" t="s">
        <v>10786</v>
      </c>
      <c r="E2917" s="39" t="s">
        <v>1951</v>
      </c>
      <c r="F2917" s="37" t="s">
        <v>4369</v>
      </c>
    </row>
    <row r="2918" spans="1:6" ht="14.25" customHeight="1" x14ac:dyDescent="0.2">
      <c r="A2918" s="35" t="s">
        <v>10787</v>
      </c>
      <c r="B2918" s="36" t="s">
        <v>10788</v>
      </c>
      <c r="C2918" s="37">
        <v>25201601</v>
      </c>
      <c r="D2918" s="38" t="s">
        <v>10789</v>
      </c>
      <c r="E2918" s="39" t="s">
        <v>2015</v>
      </c>
      <c r="F2918" s="37" t="s">
        <v>6913</v>
      </c>
    </row>
    <row r="2919" spans="1:6" ht="14.25" customHeight="1" x14ac:dyDescent="0.2">
      <c r="A2919" s="35" t="s">
        <v>10790</v>
      </c>
      <c r="B2919" s="36" t="s">
        <v>10791</v>
      </c>
      <c r="C2919" s="37">
        <v>25201602</v>
      </c>
      <c r="D2919" s="38" t="s">
        <v>10792</v>
      </c>
      <c r="E2919" s="39" t="s">
        <v>2015</v>
      </c>
      <c r="F2919" s="37" t="s">
        <v>6913</v>
      </c>
    </row>
    <row r="2920" spans="1:6" ht="14.25" customHeight="1" x14ac:dyDescent="0.2">
      <c r="A2920" s="35" t="s">
        <v>10793</v>
      </c>
      <c r="B2920" s="36" t="s">
        <v>10794</v>
      </c>
      <c r="C2920" s="37">
        <v>25201603</v>
      </c>
      <c r="D2920" s="38" t="s">
        <v>10795</v>
      </c>
      <c r="E2920" s="39" t="s">
        <v>2015</v>
      </c>
      <c r="F2920" s="37" t="s">
        <v>6913</v>
      </c>
    </row>
    <row r="2921" spans="1:6" ht="14.25" customHeight="1" x14ac:dyDescent="0.2">
      <c r="A2921" s="35" t="s">
        <v>10796</v>
      </c>
      <c r="B2921" s="36" t="s">
        <v>10797</v>
      </c>
      <c r="C2921" s="37">
        <v>25201604</v>
      </c>
      <c r="D2921" s="38" t="s">
        <v>10798</v>
      </c>
      <c r="E2921" s="39" t="s">
        <v>2015</v>
      </c>
      <c r="F2921" s="37" t="s">
        <v>6913</v>
      </c>
    </row>
    <row r="2922" spans="1:6" ht="14.25" customHeight="1" x14ac:dyDescent="0.2">
      <c r="A2922" s="35" t="s">
        <v>10799</v>
      </c>
      <c r="B2922" s="36" t="s">
        <v>10800</v>
      </c>
      <c r="C2922" s="37">
        <v>25201605</v>
      </c>
      <c r="D2922" s="38" t="s">
        <v>10801</v>
      </c>
      <c r="E2922" s="39" t="s">
        <v>2015</v>
      </c>
      <c r="F2922" s="37" t="s">
        <v>6913</v>
      </c>
    </row>
    <row r="2923" spans="1:6" ht="14.25" customHeight="1" x14ac:dyDescent="0.2">
      <c r="A2923" s="35" t="s">
        <v>10802</v>
      </c>
      <c r="B2923" s="36" t="s">
        <v>10803</v>
      </c>
      <c r="C2923" s="37">
        <v>25201606</v>
      </c>
      <c r="D2923" s="38" t="s">
        <v>10804</v>
      </c>
      <c r="E2923" s="39" t="s">
        <v>2015</v>
      </c>
      <c r="F2923" s="37" t="s">
        <v>6913</v>
      </c>
    </row>
    <row r="2924" spans="1:6" ht="14.25" customHeight="1" x14ac:dyDescent="0.2">
      <c r="A2924" s="35" t="s">
        <v>10805</v>
      </c>
      <c r="B2924" s="36" t="s">
        <v>10806</v>
      </c>
      <c r="C2924" s="37">
        <v>25201701</v>
      </c>
      <c r="D2924" s="38" t="s">
        <v>10807</v>
      </c>
      <c r="E2924" s="39" t="s">
        <v>2015</v>
      </c>
      <c r="F2924" s="37" t="s">
        <v>6913</v>
      </c>
    </row>
    <row r="2925" spans="1:6" ht="14.25" customHeight="1" x14ac:dyDescent="0.2">
      <c r="A2925" s="35" t="s">
        <v>10808</v>
      </c>
      <c r="B2925" s="36" t="s">
        <v>10809</v>
      </c>
      <c r="C2925" s="37">
        <v>25201702</v>
      </c>
      <c r="D2925" s="38" t="s">
        <v>10810</v>
      </c>
      <c r="E2925" s="39" t="s">
        <v>2015</v>
      </c>
      <c r="F2925" s="37" t="s">
        <v>6913</v>
      </c>
    </row>
    <row r="2926" spans="1:6" ht="14.25" customHeight="1" x14ac:dyDescent="0.2">
      <c r="A2926" s="35" t="s">
        <v>10811</v>
      </c>
      <c r="B2926" s="36" t="s">
        <v>10812</v>
      </c>
      <c r="C2926" s="37">
        <v>25201703</v>
      </c>
      <c r="D2926" s="38" t="s">
        <v>10813</v>
      </c>
      <c r="E2926" s="39" t="s">
        <v>2015</v>
      </c>
      <c r="F2926" s="37" t="s">
        <v>6913</v>
      </c>
    </row>
    <row r="2927" spans="1:6" ht="14.25" customHeight="1" x14ac:dyDescent="0.2">
      <c r="A2927" s="35" t="s">
        <v>10814</v>
      </c>
      <c r="B2927" s="36" t="s">
        <v>10815</v>
      </c>
      <c r="C2927" s="37">
        <v>25201704</v>
      </c>
      <c r="D2927" s="38" t="s">
        <v>10816</v>
      </c>
      <c r="E2927" s="39" t="s">
        <v>2228</v>
      </c>
      <c r="F2927" s="37" t="s">
        <v>10664</v>
      </c>
    </row>
    <row r="2928" spans="1:6" ht="14.25" customHeight="1" x14ac:dyDescent="0.2">
      <c r="A2928" s="35" t="s">
        <v>10817</v>
      </c>
      <c r="B2928" s="36" t="s">
        <v>10818</v>
      </c>
      <c r="C2928" s="37">
        <v>25201705</v>
      </c>
      <c r="D2928" s="38" t="s">
        <v>10819</v>
      </c>
      <c r="E2928" s="39" t="s">
        <v>2228</v>
      </c>
      <c r="F2928" s="37" t="s">
        <v>10664</v>
      </c>
    </row>
    <row r="2929" spans="1:6" ht="14.25" customHeight="1" x14ac:dyDescent="0.2">
      <c r="A2929" s="35" t="s">
        <v>10820</v>
      </c>
      <c r="B2929" s="36" t="s">
        <v>10821</v>
      </c>
      <c r="C2929" s="37">
        <v>25201706</v>
      </c>
      <c r="D2929" s="38" t="s">
        <v>10822</v>
      </c>
      <c r="E2929" s="39" t="s">
        <v>1951</v>
      </c>
      <c r="F2929" s="37" t="s">
        <v>4369</v>
      </c>
    </row>
    <row r="2930" spans="1:6" ht="14.25" customHeight="1" x14ac:dyDescent="0.2">
      <c r="A2930" s="35" t="s">
        <v>10823</v>
      </c>
      <c r="B2930" s="36" t="s">
        <v>10824</v>
      </c>
      <c r="C2930" s="37">
        <v>25201707</v>
      </c>
      <c r="D2930" s="38" t="s">
        <v>10825</v>
      </c>
      <c r="E2930" s="39" t="s">
        <v>1951</v>
      </c>
      <c r="F2930" s="37" t="s">
        <v>4369</v>
      </c>
    </row>
    <row r="2931" spans="1:6" ht="14.25" customHeight="1" x14ac:dyDescent="0.2">
      <c r="A2931" s="35" t="s">
        <v>10826</v>
      </c>
      <c r="B2931" s="36" t="s">
        <v>10827</v>
      </c>
      <c r="C2931" s="37">
        <v>25201708</v>
      </c>
      <c r="D2931" s="38" t="s">
        <v>10828</v>
      </c>
      <c r="E2931" s="39" t="s">
        <v>1951</v>
      </c>
      <c r="F2931" s="37" t="s">
        <v>4369</v>
      </c>
    </row>
    <row r="2932" spans="1:6" ht="14.25" customHeight="1" x14ac:dyDescent="0.2">
      <c r="A2932" s="35" t="s">
        <v>10829</v>
      </c>
      <c r="B2932" s="36" t="s">
        <v>10830</v>
      </c>
      <c r="C2932" s="37">
        <v>25201709</v>
      </c>
      <c r="D2932" s="38" t="s">
        <v>10831</v>
      </c>
      <c r="E2932" s="39" t="s">
        <v>1951</v>
      </c>
      <c r="F2932" s="37" t="s">
        <v>4369</v>
      </c>
    </row>
    <row r="2933" spans="1:6" ht="14.25" customHeight="1" x14ac:dyDescent="0.2">
      <c r="A2933" s="35" t="s">
        <v>10832</v>
      </c>
      <c r="B2933" s="36" t="s">
        <v>10833</v>
      </c>
      <c r="C2933" s="37">
        <v>25201710</v>
      </c>
      <c r="D2933" s="38" t="s">
        <v>10834</v>
      </c>
      <c r="E2933" s="39" t="s">
        <v>1951</v>
      </c>
      <c r="F2933" s="37" t="s">
        <v>4369</v>
      </c>
    </row>
    <row r="2934" spans="1:6" ht="14.25" customHeight="1" x14ac:dyDescent="0.2">
      <c r="A2934" s="35" t="s">
        <v>10835</v>
      </c>
      <c r="B2934" s="36" t="s">
        <v>10836</v>
      </c>
      <c r="C2934" s="37">
        <v>25201801</v>
      </c>
      <c r="D2934" s="38" t="s">
        <v>10837</v>
      </c>
      <c r="E2934" s="39" t="s">
        <v>2015</v>
      </c>
      <c r="F2934" s="37" t="s">
        <v>6913</v>
      </c>
    </row>
    <row r="2935" spans="1:6" ht="14.25" customHeight="1" x14ac:dyDescent="0.2">
      <c r="A2935" s="35" t="s">
        <v>10838</v>
      </c>
      <c r="B2935" s="36" t="s">
        <v>10839</v>
      </c>
      <c r="C2935" s="37">
        <v>25201802</v>
      </c>
      <c r="D2935" s="38" t="s">
        <v>10840</v>
      </c>
      <c r="E2935" s="39" t="s">
        <v>2015</v>
      </c>
      <c r="F2935" s="37" t="s">
        <v>6913</v>
      </c>
    </row>
    <row r="2936" spans="1:6" ht="14.25" customHeight="1" x14ac:dyDescent="0.2">
      <c r="A2936" s="35" t="s">
        <v>10841</v>
      </c>
      <c r="B2936" s="36" t="s">
        <v>10842</v>
      </c>
      <c r="C2936" s="37">
        <v>25201901</v>
      </c>
      <c r="D2936" s="38" t="s">
        <v>10843</v>
      </c>
      <c r="E2936" s="39" t="s">
        <v>2015</v>
      </c>
      <c r="F2936" s="37" t="s">
        <v>6913</v>
      </c>
    </row>
    <row r="2937" spans="1:6" ht="14.25" customHeight="1" x14ac:dyDescent="0.2">
      <c r="A2937" s="35" t="s">
        <v>10844</v>
      </c>
      <c r="B2937" s="36" t="s">
        <v>10845</v>
      </c>
      <c r="C2937" s="37">
        <v>25201902</v>
      </c>
      <c r="D2937" s="38" t="s">
        <v>10846</v>
      </c>
      <c r="E2937" s="39" t="s">
        <v>2015</v>
      </c>
      <c r="F2937" s="37" t="s">
        <v>6913</v>
      </c>
    </row>
    <row r="2938" spans="1:6" ht="14.25" customHeight="1" x14ac:dyDescent="0.2">
      <c r="A2938" s="35" t="s">
        <v>10847</v>
      </c>
      <c r="B2938" s="36" t="s">
        <v>10848</v>
      </c>
      <c r="C2938" s="37">
        <v>25201903</v>
      </c>
      <c r="D2938" s="38" t="s">
        <v>10849</v>
      </c>
      <c r="E2938" s="39" t="s">
        <v>2015</v>
      </c>
      <c r="F2938" s="37" t="s">
        <v>6913</v>
      </c>
    </row>
    <row r="2939" spans="1:6" ht="14.25" customHeight="1" x14ac:dyDescent="0.2">
      <c r="A2939" s="35" t="s">
        <v>10850</v>
      </c>
      <c r="B2939" s="36" t="s">
        <v>10851</v>
      </c>
      <c r="C2939" s="37">
        <v>25201904</v>
      </c>
      <c r="D2939" s="38" t="s">
        <v>10852</v>
      </c>
      <c r="E2939" s="39" t="s">
        <v>1951</v>
      </c>
      <c r="F2939" s="37" t="s">
        <v>4369</v>
      </c>
    </row>
    <row r="2940" spans="1:6" ht="14.25" customHeight="1" x14ac:dyDescent="0.2">
      <c r="A2940" s="35" t="s">
        <v>10853</v>
      </c>
      <c r="B2940" s="36" t="s">
        <v>10854</v>
      </c>
      <c r="C2940" s="37">
        <v>25202001</v>
      </c>
      <c r="D2940" s="38" t="s">
        <v>10855</v>
      </c>
      <c r="E2940" s="39" t="s">
        <v>2223</v>
      </c>
      <c r="F2940" s="37" t="s">
        <v>6841</v>
      </c>
    </row>
    <row r="2941" spans="1:6" ht="14.25" customHeight="1" x14ac:dyDescent="0.2">
      <c r="A2941" s="35" t="s">
        <v>10856</v>
      </c>
      <c r="B2941" s="36" t="s">
        <v>10857</v>
      </c>
      <c r="C2941" s="37">
        <v>25202002</v>
      </c>
      <c r="D2941" s="38" t="s">
        <v>10858</v>
      </c>
      <c r="E2941" s="39" t="s">
        <v>2223</v>
      </c>
      <c r="F2941" s="37" t="s">
        <v>6841</v>
      </c>
    </row>
    <row r="2942" spans="1:6" ht="14.25" customHeight="1" x14ac:dyDescent="0.2">
      <c r="A2942" s="35" t="s">
        <v>10859</v>
      </c>
      <c r="B2942" s="36" t="s">
        <v>10860</v>
      </c>
      <c r="C2942" s="37">
        <v>25202003</v>
      </c>
      <c r="D2942" s="38" t="s">
        <v>10861</v>
      </c>
      <c r="E2942" s="39" t="s">
        <v>2223</v>
      </c>
      <c r="F2942" s="37" t="s">
        <v>6841</v>
      </c>
    </row>
    <row r="2943" spans="1:6" ht="14.25" customHeight="1" x14ac:dyDescent="0.2">
      <c r="A2943" s="35" t="s">
        <v>10862</v>
      </c>
      <c r="B2943" s="36" t="s">
        <v>10863</v>
      </c>
      <c r="C2943" s="37">
        <v>25202004</v>
      </c>
      <c r="D2943" s="38" t="s">
        <v>10864</v>
      </c>
      <c r="E2943" s="39" t="s">
        <v>2223</v>
      </c>
      <c r="F2943" s="37" t="s">
        <v>6841</v>
      </c>
    </row>
    <row r="2944" spans="1:6" ht="14.25" customHeight="1" x14ac:dyDescent="0.2">
      <c r="A2944" s="35" t="s">
        <v>10865</v>
      </c>
      <c r="B2944" s="36" t="s">
        <v>10866</v>
      </c>
      <c r="C2944" s="37">
        <v>25202101</v>
      </c>
      <c r="D2944" s="38" t="s">
        <v>10867</v>
      </c>
      <c r="E2944" s="39" t="s">
        <v>6080</v>
      </c>
      <c r="F2944" s="37" t="s">
        <v>6081</v>
      </c>
    </row>
    <row r="2945" spans="1:6" ht="14.25" customHeight="1" x14ac:dyDescent="0.2">
      <c r="A2945" s="35" t="s">
        <v>10868</v>
      </c>
      <c r="B2945" s="36" t="s">
        <v>10866</v>
      </c>
      <c r="C2945" s="37">
        <v>25202102</v>
      </c>
      <c r="D2945" s="38" t="s">
        <v>10867</v>
      </c>
      <c r="E2945" s="39" t="s">
        <v>6044</v>
      </c>
      <c r="F2945" s="37" t="s">
        <v>6045</v>
      </c>
    </row>
    <row r="2946" spans="1:6" ht="14.25" customHeight="1" x14ac:dyDescent="0.2">
      <c r="A2946" s="35" t="s">
        <v>10869</v>
      </c>
      <c r="B2946" s="36" t="s">
        <v>10870</v>
      </c>
      <c r="C2946" s="37">
        <v>25202103</v>
      </c>
      <c r="D2946" s="38" t="s">
        <v>10871</v>
      </c>
      <c r="E2946" s="39" t="s">
        <v>1951</v>
      </c>
      <c r="F2946" s="37" t="s">
        <v>4369</v>
      </c>
    </row>
    <row r="2947" spans="1:6" ht="14.25" customHeight="1" x14ac:dyDescent="0.2">
      <c r="A2947" s="35" t="s">
        <v>10872</v>
      </c>
      <c r="B2947" s="36" t="s">
        <v>10873</v>
      </c>
      <c r="C2947" s="37">
        <v>25202104</v>
      </c>
      <c r="D2947" s="38" t="s">
        <v>10874</v>
      </c>
      <c r="E2947" s="39" t="s">
        <v>1951</v>
      </c>
      <c r="F2947" s="37" t="s">
        <v>4369</v>
      </c>
    </row>
    <row r="2948" spans="1:6" ht="14.25" customHeight="1" x14ac:dyDescent="0.2">
      <c r="A2948" s="35" t="s">
        <v>10875</v>
      </c>
      <c r="B2948" s="36" t="s">
        <v>10876</v>
      </c>
      <c r="C2948" s="37">
        <v>25202105</v>
      </c>
      <c r="D2948" s="38" t="s">
        <v>10877</v>
      </c>
      <c r="E2948" s="39" t="s">
        <v>1951</v>
      </c>
      <c r="F2948" s="37" t="s">
        <v>4369</v>
      </c>
    </row>
    <row r="2949" spans="1:6" ht="14.25" customHeight="1" x14ac:dyDescent="0.2">
      <c r="A2949" s="35" t="s">
        <v>10878</v>
      </c>
      <c r="B2949" s="36" t="s">
        <v>10879</v>
      </c>
      <c r="C2949" s="37">
        <v>25202201</v>
      </c>
      <c r="D2949" s="38" t="s">
        <v>10880</v>
      </c>
      <c r="E2949" s="39" t="s">
        <v>1951</v>
      </c>
      <c r="F2949" s="37" t="s">
        <v>4369</v>
      </c>
    </row>
    <row r="2950" spans="1:6" ht="14.25" customHeight="1" x14ac:dyDescent="0.2">
      <c r="A2950" s="35" t="s">
        <v>10881</v>
      </c>
      <c r="B2950" s="36" t="s">
        <v>10201</v>
      </c>
      <c r="C2950" s="37">
        <v>25202202</v>
      </c>
      <c r="D2950" s="38" t="s">
        <v>10882</v>
      </c>
      <c r="E2950" s="39" t="s">
        <v>1951</v>
      </c>
      <c r="F2950" s="37" t="s">
        <v>4369</v>
      </c>
    </row>
    <row r="2951" spans="1:6" ht="14.25" customHeight="1" x14ac:dyDescent="0.2">
      <c r="A2951" s="35" t="s">
        <v>10883</v>
      </c>
      <c r="B2951" s="36" t="s">
        <v>10884</v>
      </c>
      <c r="C2951" s="37">
        <v>25202203</v>
      </c>
      <c r="D2951" s="38" t="s">
        <v>10885</v>
      </c>
      <c r="E2951" s="39" t="s">
        <v>1951</v>
      </c>
      <c r="F2951" s="37" t="s">
        <v>4369</v>
      </c>
    </row>
    <row r="2952" spans="1:6" ht="14.25" customHeight="1" x14ac:dyDescent="0.2">
      <c r="A2952" s="35" t="s">
        <v>10886</v>
      </c>
      <c r="B2952" s="36" t="s">
        <v>10887</v>
      </c>
      <c r="C2952" s="37">
        <v>25202204</v>
      </c>
      <c r="D2952" s="38" t="s">
        <v>10888</v>
      </c>
      <c r="E2952" s="39" t="s">
        <v>1951</v>
      </c>
      <c r="F2952" s="37" t="s">
        <v>4369</v>
      </c>
    </row>
    <row r="2953" spans="1:6" ht="14.25" customHeight="1" x14ac:dyDescent="0.2">
      <c r="A2953" s="35" t="s">
        <v>10889</v>
      </c>
      <c r="B2953" s="36" t="s">
        <v>10890</v>
      </c>
      <c r="C2953" s="37">
        <v>25202205</v>
      </c>
      <c r="D2953" s="38" t="s">
        <v>10891</v>
      </c>
      <c r="E2953" s="39" t="s">
        <v>1858</v>
      </c>
      <c r="F2953" s="37" t="s">
        <v>10350</v>
      </c>
    </row>
    <row r="2954" spans="1:6" ht="14.25" customHeight="1" x14ac:dyDescent="0.2">
      <c r="A2954" s="35" t="s">
        <v>10892</v>
      </c>
      <c r="B2954" s="36" t="s">
        <v>10893</v>
      </c>
      <c r="C2954" s="37">
        <v>25202206</v>
      </c>
      <c r="D2954" s="38" t="s">
        <v>10894</v>
      </c>
      <c r="E2954" s="39" t="s">
        <v>1951</v>
      </c>
      <c r="F2954" s="37" t="s">
        <v>4369</v>
      </c>
    </row>
    <row r="2955" spans="1:6" ht="14.25" customHeight="1" x14ac:dyDescent="0.2">
      <c r="A2955" s="35" t="s">
        <v>10895</v>
      </c>
      <c r="B2955" s="36" t="s">
        <v>10896</v>
      </c>
      <c r="C2955" s="37">
        <v>25202301</v>
      </c>
      <c r="D2955" s="38" t="s">
        <v>10895</v>
      </c>
      <c r="E2955" s="39" t="s">
        <v>1951</v>
      </c>
      <c r="F2955" s="37" t="s">
        <v>4369</v>
      </c>
    </row>
    <row r="2956" spans="1:6" ht="14.25" customHeight="1" x14ac:dyDescent="0.2">
      <c r="A2956" s="35" t="s">
        <v>10897</v>
      </c>
      <c r="B2956" s="36" t="s">
        <v>10896</v>
      </c>
      <c r="C2956" s="37">
        <v>25202302</v>
      </c>
      <c r="D2956" s="38" t="s">
        <v>10898</v>
      </c>
      <c r="E2956" s="39" t="s">
        <v>1951</v>
      </c>
      <c r="F2956" s="37" t="s">
        <v>4369</v>
      </c>
    </row>
    <row r="2957" spans="1:6" ht="14.25" customHeight="1" x14ac:dyDescent="0.2">
      <c r="A2957" s="35" t="s">
        <v>10899</v>
      </c>
      <c r="B2957" s="36" t="s">
        <v>10900</v>
      </c>
      <c r="C2957" s="37">
        <v>25202401</v>
      </c>
      <c r="D2957" s="38" t="s">
        <v>10899</v>
      </c>
      <c r="E2957" s="39" t="s">
        <v>1951</v>
      </c>
      <c r="F2957" s="37" t="s">
        <v>4369</v>
      </c>
    </row>
    <row r="2958" spans="1:6" ht="14.25" customHeight="1" x14ac:dyDescent="0.2">
      <c r="A2958" s="35" t="s">
        <v>10901</v>
      </c>
      <c r="B2958" s="36" t="s">
        <v>10902</v>
      </c>
      <c r="C2958" s="37">
        <v>25202402</v>
      </c>
      <c r="D2958" s="38" t="s">
        <v>10903</v>
      </c>
      <c r="E2958" s="39" t="s">
        <v>1951</v>
      </c>
      <c r="F2958" s="37" t="s">
        <v>4369</v>
      </c>
    </row>
    <row r="2959" spans="1:6" ht="14.25" customHeight="1" x14ac:dyDescent="0.2">
      <c r="A2959" s="35" t="s">
        <v>10904</v>
      </c>
      <c r="B2959" s="36" t="s">
        <v>10905</v>
      </c>
      <c r="C2959" s="37">
        <v>25202403</v>
      </c>
      <c r="D2959" s="38" t="s">
        <v>10906</v>
      </c>
      <c r="E2959" s="39" t="s">
        <v>1951</v>
      </c>
      <c r="F2959" s="37" t="s">
        <v>4369</v>
      </c>
    </row>
    <row r="2960" spans="1:6" ht="14.25" customHeight="1" x14ac:dyDescent="0.2">
      <c r="A2960" s="35" t="s">
        <v>10907</v>
      </c>
      <c r="B2960" s="36" t="s">
        <v>10908</v>
      </c>
      <c r="C2960" s="37">
        <v>25202404</v>
      </c>
      <c r="D2960" s="38" t="s">
        <v>10907</v>
      </c>
      <c r="E2960" s="39" t="s">
        <v>1951</v>
      </c>
      <c r="F2960" s="37" t="s">
        <v>4369</v>
      </c>
    </row>
    <row r="2961" spans="1:6" ht="14.25" customHeight="1" x14ac:dyDescent="0.2">
      <c r="A2961" s="35" t="s">
        <v>10909</v>
      </c>
      <c r="B2961" s="36" t="s">
        <v>10910</v>
      </c>
      <c r="C2961" s="37">
        <v>25202405</v>
      </c>
      <c r="D2961" s="38" t="s">
        <v>10909</v>
      </c>
      <c r="E2961" s="39" t="s">
        <v>1951</v>
      </c>
      <c r="F2961" s="37" t="s">
        <v>4369</v>
      </c>
    </row>
    <row r="2962" spans="1:6" ht="14.25" customHeight="1" x14ac:dyDescent="0.2">
      <c r="A2962" s="35" t="s">
        <v>10911</v>
      </c>
      <c r="B2962" s="36" t="s">
        <v>10912</v>
      </c>
      <c r="C2962" s="37">
        <v>25202406</v>
      </c>
      <c r="D2962" s="38" t="s">
        <v>10913</v>
      </c>
      <c r="E2962" s="39" t="s">
        <v>1951</v>
      </c>
      <c r="F2962" s="37" t="s">
        <v>4369</v>
      </c>
    </row>
    <row r="2963" spans="1:6" ht="14.25" customHeight="1" x14ac:dyDescent="0.2">
      <c r="A2963" s="35" t="s">
        <v>10914</v>
      </c>
      <c r="B2963" s="36" t="s">
        <v>10915</v>
      </c>
      <c r="C2963" s="37">
        <v>25202501</v>
      </c>
      <c r="D2963" s="38" t="s">
        <v>10914</v>
      </c>
      <c r="E2963" s="39" t="s">
        <v>1951</v>
      </c>
      <c r="F2963" s="37" t="s">
        <v>4369</v>
      </c>
    </row>
    <row r="2964" spans="1:6" ht="14.25" customHeight="1" x14ac:dyDescent="0.2">
      <c r="A2964" s="35" t="s">
        <v>10916</v>
      </c>
      <c r="B2964" s="36" t="s">
        <v>10917</v>
      </c>
      <c r="C2964" s="37">
        <v>25202502</v>
      </c>
      <c r="D2964" s="38" t="s">
        <v>10916</v>
      </c>
      <c r="E2964" s="39" t="s">
        <v>1951</v>
      </c>
      <c r="F2964" s="37" t="s">
        <v>4369</v>
      </c>
    </row>
    <row r="2965" spans="1:6" ht="14.25" customHeight="1" x14ac:dyDescent="0.2">
      <c r="A2965" s="35" t="s">
        <v>10918</v>
      </c>
      <c r="B2965" s="36" t="s">
        <v>10919</v>
      </c>
      <c r="C2965" s="37">
        <v>25202503</v>
      </c>
      <c r="D2965" s="38" t="s">
        <v>10918</v>
      </c>
      <c r="E2965" s="39" t="s">
        <v>1951</v>
      </c>
      <c r="F2965" s="37" t="s">
        <v>4369</v>
      </c>
    </row>
    <row r="2966" spans="1:6" ht="14.25" customHeight="1" x14ac:dyDescent="0.2">
      <c r="A2966" s="35" t="s">
        <v>10920</v>
      </c>
      <c r="B2966" s="36" t="s">
        <v>10921</v>
      </c>
      <c r="C2966" s="37">
        <v>25202504</v>
      </c>
      <c r="D2966" s="38" t="s">
        <v>10922</v>
      </c>
      <c r="E2966" s="39" t="s">
        <v>1951</v>
      </c>
      <c r="F2966" s="37" t="s">
        <v>4369</v>
      </c>
    </row>
    <row r="2967" spans="1:6" ht="14.25" customHeight="1" x14ac:dyDescent="0.2">
      <c r="A2967" s="35" t="s">
        <v>10923</v>
      </c>
      <c r="B2967" s="36" t="s">
        <v>10924</v>
      </c>
      <c r="C2967" s="37">
        <v>25202505</v>
      </c>
      <c r="D2967" s="38" t="s">
        <v>10923</v>
      </c>
      <c r="E2967" s="39" t="s">
        <v>1951</v>
      </c>
      <c r="F2967" s="37" t="s">
        <v>4369</v>
      </c>
    </row>
    <row r="2968" spans="1:6" ht="14.25" customHeight="1" x14ac:dyDescent="0.2">
      <c r="A2968" s="35" t="s">
        <v>10925</v>
      </c>
      <c r="B2968" s="36" t="s">
        <v>10926</v>
      </c>
      <c r="C2968" s="37">
        <v>25202506</v>
      </c>
      <c r="D2968" s="38" t="s">
        <v>10925</v>
      </c>
      <c r="E2968" s="39" t="s">
        <v>1951</v>
      </c>
      <c r="F2968" s="37" t="s">
        <v>4369</v>
      </c>
    </row>
    <row r="2969" spans="1:6" ht="14.25" customHeight="1" x14ac:dyDescent="0.2">
      <c r="A2969" s="35" t="s">
        <v>10927</v>
      </c>
      <c r="B2969" s="36" t="s">
        <v>10928</v>
      </c>
      <c r="C2969" s="37">
        <v>25202507</v>
      </c>
      <c r="D2969" s="38" t="s">
        <v>10929</v>
      </c>
      <c r="E2969" s="39" t="s">
        <v>1951</v>
      </c>
      <c r="F2969" s="37" t="s">
        <v>4369</v>
      </c>
    </row>
    <row r="2970" spans="1:6" ht="14.25" customHeight="1" x14ac:dyDescent="0.2">
      <c r="A2970" s="35" t="s">
        <v>10930</v>
      </c>
      <c r="B2970" s="36" t="s">
        <v>10931</v>
      </c>
      <c r="C2970" s="37">
        <v>25202508</v>
      </c>
      <c r="D2970" s="38" t="s">
        <v>10932</v>
      </c>
      <c r="E2970" s="39" t="s">
        <v>1951</v>
      </c>
      <c r="F2970" s="37" t="s">
        <v>4369</v>
      </c>
    </row>
    <row r="2971" spans="1:6" ht="14.25" customHeight="1" x14ac:dyDescent="0.2">
      <c r="A2971" s="35" t="s">
        <v>10933</v>
      </c>
      <c r="B2971" s="36" t="s">
        <v>10934</v>
      </c>
      <c r="C2971" s="37">
        <v>25202509</v>
      </c>
      <c r="D2971" s="38" t="s">
        <v>10933</v>
      </c>
      <c r="E2971" s="39" t="s">
        <v>1951</v>
      </c>
      <c r="F2971" s="37" t="s">
        <v>4369</v>
      </c>
    </row>
    <row r="2972" spans="1:6" ht="14.25" customHeight="1" x14ac:dyDescent="0.2">
      <c r="A2972" s="35" t="s">
        <v>10935</v>
      </c>
      <c r="B2972" s="36" t="s">
        <v>10936</v>
      </c>
      <c r="C2972" s="37">
        <v>25202510</v>
      </c>
      <c r="D2972" s="38" t="s">
        <v>10937</v>
      </c>
      <c r="E2972" s="39" t="s">
        <v>1951</v>
      </c>
      <c r="F2972" s="37" t="s">
        <v>4369</v>
      </c>
    </row>
    <row r="2973" spans="1:6" ht="14.25" customHeight="1" x14ac:dyDescent="0.2">
      <c r="A2973" s="35" t="s">
        <v>10938</v>
      </c>
      <c r="B2973" s="36" t="s">
        <v>10939</v>
      </c>
      <c r="C2973" s="37">
        <v>25202601</v>
      </c>
      <c r="D2973" s="38" t="s">
        <v>10938</v>
      </c>
      <c r="E2973" s="39" t="s">
        <v>1951</v>
      </c>
      <c r="F2973" s="37" t="s">
        <v>4369</v>
      </c>
    </row>
    <row r="2974" spans="1:6" ht="14.25" customHeight="1" x14ac:dyDescent="0.2">
      <c r="A2974" s="35" t="s">
        <v>10940</v>
      </c>
      <c r="B2974" s="36" t="s">
        <v>10941</v>
      </c>
      <c r="C2974" s="37">
        <v>25202602</v>
      </c>
      <c r="D2974" s="38" t="s">
        <v>10940</v>
      </c>
      <c r="E2974" s="39" t="s">
        <v>1951</v>
      </c>
      <c r="F2974" s="37" t="s">
        <v>4369</v>
      </c>
    </row>
    <row r="2975" spans="1:6" ht="14.25" customHeight="1" x14ac:dyDescent="0.2">
      <c r="A2975" s="35" t="s">
        <v>10942</v>
      </c>
      <c r="B2975" s="36" t="s">
        <v>10943</v>
      </c>
      <c r="C2975" s="37">
        <v>25202603</v>
      </c>
      <c r="D2975" s="38" t="s">
        <v>10942</v>
      </c>
      <c r="E2975" s="39" t="s">
        <v>1951</v>
      </c>
      <c r="F2975" s="37" t="s">
        <v>4369</v>
      </c>
    </row>
    <row r="2976" spans="1:6" ht="14.25" customHeight="1" x14ac:dyDescent="0.2">
      <c r="A2976" s="35" t="s">
        <v>10944</v>
      </c>
      <c r="B2976" s="36" t="s">
        <v>10945</v>
      </c>
      <c r="C2976" s="37">
        <v>25202604</v>
      </c>
      <c r="D2976" s="38" t="s">
        <v>10944</v>
      </c>
      <c r="E2976" s="39" t="s">
        <v>1951</v>
      </c>
      <c r="F2976" s="37" t="s">
        <v>4369</v>
      </c>
    </row>
    <row r="2977" spans="1:6" ht="14.25" customHeight="1" x14ac:dyDescent="0.2">
      <c r="A2977" s="35" t="s">
        <v>10946</v>
      </c>
      <c r="B2977" s="36" t="s">
        <v>10947</v>
      </c>
      <c r="C2977" s="37">
        <v>25202605</v>
      </c>
      <c r="D2977" s="38" t="s">
        <v>10948</v>
      </c>
      <c r="E2977" s="39" t="s">
        <v>1951</v>
      </c>
      <c r="F2977" s="37" t="s">
        <v>4369</v>
      </c>
    </row>
    <row r="2978" spans="1:6" ht="14.25" customHeight="1" x14ac:dyDescent="0.2">
      <c r="A2978" s="35" t="s">
        <v>10949</v>
      </c>
      <c r="B2978" s="36" t="s">
        <v>10950</v>
      </c>
      <c r="C2978" s="37">
        <v>25202606</v>
      </c>
      <c r="D2978" s="38" t="s">
        <v>10949</v>
      </c>
      <c r="E2978" s="39" t="s">
        <v>1951</v>
      </c>
      <c r="F2978" s="37" t="s">
        <v>4369</v>
      </c>
    </row>
    <row r="2979" spans="1:6" ht="14.25" customHeight="1" x14ac:dyDescent="0.2">
      <c r="A2979" s="35" t="s">
        <v>10951</v>
      </c>
      <c r="B2979" s="36" t="s">
        <v>10952</v>
      </c>
      <c r="C2979" s="37">
        <v>25202607</v>
      </c>
      <c r="D2979" s="38" t="s">
        <v>10951</v>
      </c>
      <c r="E2979" s="39" t="s">
        <v>1951</v>
      </c>
      <c r="F2979" s="37" t="s">
        <v>4369</v>
      </c>
    </row>
    <row r="2980" spans="1:6" ht="14.25" customHeight="1" x14ac:dyDescent="0.2">
      <c r="A2980" s="35" t="s">
        <v>10953</v>
      </c>
      <c r="B2980" s="36" t="s">
        <v>10954</v>
      </c>
      <c r="C2980" s="37">
        <v>25202701</v>
      </c>
      <c r="D2980" s="38" t="s">
        <v>10953</v>
      </c>
      <c r="E2980" s="39" t="s">
        <v>1951</v>
      </c>
      <c r="F2980" s="37" t="s">
        <v>4369</v>
      </c>
    </row>
    <row r="2981" spans="1:6" ht="14.25" customHeight="1" x14ac:dyDescent="0.2">
      <c r="A2981" s="35" t="s">
        <v>10955</v>
      </c>
      <c r="B2981" s="36" t="s">
        <v>10954</v>
      </c>
      <c r="C2981" s="37">
        <v>25202702</v>
      </c>
      <c r="D2981" s="38" t="s">
        <v>10955</v>
      </c>
      <c r="E2981" s="39" t="s">
        <v>1951</v>
      </c>
      <c r="F2981" s="37" t="s">
        <v>4369</v>
      </c>
    </row>
    <row r="2982" spans="1:6" ht="14.25" customHeight="1" x14ac:dyDescent="0.2">
      <c r="A2982" s="35" t="s">
        <v>10956</v>
      </c>
      <c r="B2982" s="36" t="s">
        <v>10957</v>
      </c>
      <c r="C2982" s="37">
        <v>26101501</v>
      </c>
      <c r="D2982" s="38" t="s">
        <v>10958</v>
      </c>
      <c r="E2982" s="39" t="s">
        <v>2223</v>
      </c>
      <c r="F2982" s="37" t="s">
        <v>6841</v>
      </c>
    </row>
    <row r="2983" spans="1:6" ht="14.25" customHeight="1" x14ac:dyDescent="0.2">
      <c r="A2983" s="35" t="s">
        <v>10959</v>
      </c>
      <c r="B2983" s="36" t="s">
        <v>10960</v>
      </c>
      <c r="C2983" s="37">
        <v>26101502</v>
      </c>
      <c r="D2983" s="38" t="s">
        <v>10961</v>
      </c>
      <c r="E2983" s="39" t="s">
        <v>2223</v>
      </c>
      <c r="F2983" s="37" t="s">
        <v>6841</v>
      </c>
    </row>
    <row r="2984" spans="1:6" ht="14.25" customHeight="1" x14ac:dyDescent="0.2">
      <c r="A2984" s="35" t="s">
        <v>10962</v>
      </c>
      <c r="B2984" s="36" t="s">
        <v>10963</v>
      </c>
      <c r="C2984" s="37">
        <v>26101503</v>
      </c>
      <c r="D2984" s="38" t="s">
        <v>10964</v>
      </c>
      <c r="E2984" s="39" t="s">
        <v>2223</v>
      </c>
      <c r="F2984" s="37" t="s">
        <v>6841</v>
      </c>
    </row>
    <row r="2985" spans="1:6" ht="14.25" customHeight="1" x14ac:dyDescent="0.2">
      <c r="A2985" s="35" t="s">
        <v>10965</v>
      </c>
      <c r="B2985" s="36" t="s">
        <v>10966</v>
      </c>
      <c r="C2985" s="37">
        <v>26101504</v>
      </c>
      <c r="D2985" s="38" t="s">
        <v>10967</v>
      </c>
      <c r="E2985" s="39" t="s">
        <v>2223</v>
      </c>
      <c r="F2985" s="37" t="s">
        <v>6841</v>
      </c>
    </row>
    <row r="2986" spans="1:6" ht="14.25" customHeight="1" x14ac:dyDescent="0.2">
      <c r="A2986" s="35" t="s">
        <v>10968</v>
      </c>
      <c r="B2986" s="36" t="s">
        <v>10969</v>
      </c>
      <c r="C2986" s="37">
        <v>26101505</v>
      </c>
      <c r="D2986" s="38" t="s">
        <v>10970</v>
      </c>
      <c r="E2986" s="39" t="s">
        <v>2223</v>
      </c>
      <c r="F2986" s="37" t="s">
        <v>6841</v>
      </c>
    </row>
    <row r="2987" spans="1:6" ht="14.25" customHeight="1" x14ac:dyDescent="0.2">
      <c r="A2987" s="35" t="s">
        <v>10971</v>
      </c>
      <c r="B2987" s="36" t="s">
        <v>10972</v>
      </c>
      <c r="C2987" s="37">
        <v>26101506</v>
      </c>
      <c r="D2987" s="38" t="s">
        <v>10973</v>
      </c>
      <c r="E2987" s="39" t="s">
        <v>2223</v>
      </c>
      <c r="F2987" s="37" t="s">
        <v>6841</v>
      </c>
    </row>
    <row r="2988" spans="1:6" ht="14.25" customHeight="1" x14ac:dyDescent="0.2">
      <c r="A2988" s="35" t="s">
        <v>10974</v>
      </c>
      <c r="B2988" s="36" t="s">
        <v>10975</v>
      </c>
      <c r="C2988" s="37">
        <v>26101507</v>
      </c>
      <c r="D2988" s="38" t="s">
        <v>10976</v>
      </c>
      <c r="E2988" s="39" t="s">
        <v>2223</v>
      </c>
      <c r="F2988" s="37" t="s">
        <v>6841</v>
      </c>
    </row>
    <row r="2989" spans="1:6" ht="14.25" customHeight="1" x14ac:dyDescent="0.2">
      <c r="A2989" s="35" t="s">
        <v>10977</v>
      </c>
      <c r="B2989" s="36" t="s">
        <v>10978</v>
      </c>
      <c r="C2989" s="37">
        <v>26101508</v>
      </c>
      <c r="D2989" s="38" t="s">
        <v>10979</v>
      </c>
      <c r="E2989" s="39" t="s">
        <v>2223</v>
      </c>
      <c r="F2989" s="37" t="s">
        <v>6841</v>
      </c>
    </row>
    <row r="2990" spans="1:6" ht="14.25" customHeight="1" x14ac:dyDescent="0.2">
      <c r="A2990" s="35" t="s">
        <v>10980</v>
      </c>
      <c r="B2990" s="36" t="s">
        <v>10981</v>
      </c>
      <c r="C2990" s="37">
        <v>26101509</v>
      </c>
      <c r="D2990" s="38" t="s">
        <v>10982</v>
      </c>
      <c r="E2990" s="39" t="s">
        <v>2223</v>
      </c>
      <c r="F2990" s="37" t="s">
        <v>6841</v>
      </c>
    </row>
    <row r="2991" spans="1:6" ht="14.25" customHeight="1" x14ac:dyDescent="0.2">
      <c r="A2991" s="35" t="s">
        <v>10983</v>
      </c>
      <c r="B2991" s="36" t="s">
        <v>10984</v>
      </c>
      <c r="C2991" s="37">
        <v>26101510</v>
      </c>
      <c r="D2991" s="38" t="s">
        <v>10985</v>
      </c>
      <c r="E2991" s="39" t="s">
        <v>2223</v>
      </c>
      <c r="F2991" s="37" t="s">
        <v>6841</v>
      </c>
    </row>
    <row r="2992" spans="1:6" ht="14.25" customHeight="1" x14ac:dyDescent="0.2">
      <c r="A2992" s="35" t="s">
        <v>10986</v>
      </c>
      <c r="B2992" s="36" t="s">
        <v>10987</v>
      </c>
      <c r="C2992" s="37">
        <v>26101511</v>
      </c>
      <c r="D2992" s="38" t="s">
        <v>10988</v>
      </c>
      <c r="E2992" s="39" t="s">
        <v>2223</v>
      </c>
      <c r="F2992" s="37" t="s">
        <v>6841</v>
      </c>
    </row>
    <row r="2993" spans="1:6" ht="14.25" customHeight="1" x14ac:dyDescent="0.2">
      <c r="A2993" s="35" t="s">
        <v>10989</v>
      </c>
      <c r="B2993" s="36" t="s">
        <v>10990</v>
      </c>
      <c r="C2993" s="37">
        <v>26101512</v>
      </c>
      <c r="D2993" s="38" t="s">
        <v>10991</v>
      </c>
      <c r="E2993" s="39" t="s">
        <v>2223</v>
      </c>
      <c r="F2993" s="37" t="s">
        <v>6841</v>
      </c>
    </row>
    <row r="2994" spans="1:6" ht="14.25" customHeight="1" x14ac:dyDescent="0.2">
      <c r="A2994" s="35" t="s">
        <v>10992</v>
      </c>
      <c r="B2994" s="36" t="s">
        <v>10993</v>
      </c>
      <c r="C2994" s="37">
        <v>26101513</v>
      </c>
      <c r="D2994" s="38" t="s">
        <v>10994</v>
      </c>
      <c r="E2994" s="39" t="s">
        <v>6425</v>
      </c>
      <c r="F2994" s="37" t="s">
        <v>4369</v>
      </c>
    </row>
    <row r="2995" spans="1:6" ht="14.25" customHeight="1" x14ac:dyDescent="0.2">
      <c r="A2995" s="35" t="s">
        <v>10995</v>
      </c>
      <c r="B2995" s="36" t="s">
        <v>10996</v>
      </c>
      <c r="C2995" s="37">
        <v>26101601</v>
      </c>
      <c r="D2995" s="38" t="s">
        <v>10997</v>
      </c>
      <c r="E2995" s="39" t="s">
        <v>2223</v>
      </c>
      <c r="F2995" s="37" t="s">
        <v>6841</v>
      </c>
    </row>
    <row r="2996" spans="1:6" ht="14.25" customHeight="1" x14ac:dyDescent="0.2">
      <c r="A2996" s="35" t="s">
        <v>10998</v>
      </c>
      <c r="B2996" s="36" t="s">
        <v>10999</v>
      </c>
      <c r="C2996" s="37">
        <v>26101602</v>
      </c>
      <c r="D2996" s="38" t="s">
        <v>11000</v>
      </c>
      <c r="E2996" s="39" t="s">
        <v>1951</v>
      </c>
      <c r="F2996" s="37" t="s">
        <v>6841</v>
      </c>
    </row>
    <row r="2997" spans="1:6" ht="14.25" customHeight="1" x14ac:dyDescent="0.2">
      <c r="A2997" s="35" t="s">
        <v>11001</v>
      </c>
      <c r="B2997" s="36" t="s">
        <v>11002</v>
      </c>
      <c r="C2997" s="37">
        <v>26101603</v>
      </c>
      <c r="D2997" s="38" t="s">
        <v>11003</v>
      </c>
      <c r="E2997" s="39" t="s">
        <v>2223</v>
      </c>
      <c r="F2997" s="37" t="s">
        <v>6841</v>
      </c>
    </row>
    <row r="2998" spans="1:6" ht="14.25" customHeight="1" x14ac:dyDescent="0.2">
      <c r="A2998" s="35" t="s">
        <v>11004</v>
      </c>
      <c r="B2998" s="36" t="s">
        <v>11005</v>
      </c>
      <c r="C2998" s="37">
        <v>26101604</v>
      </c>
      <c r="D2998" s="38" t="s">
        <v>11004</v>
      </c>
      <c r="E2998" s="39" t="s">
        <v>2223</v>
      </c>
      <c r="F2998" s="37" t="s">
        <v>6841</v>
      </c>
    </row>
    <row r="2999" spans="1:6" ht="14.25" customHeight="1" x14ac:dyDescent="0.2">
      <c r="A2999" s="35" t="s">
        <v>11006</v>
      </c>
      <c r="B2999" s="36" t="s">
        <v>11007</v>
      </c>
      <c r="C2999" s="37">
        <v>26101605</v>
      </c>
      <c r="D2999" s="38" t="s">
        <v>11008</v>
      </c>
      <c r="E2999" s="39" t="s">
        <v>2223</v>
      </c>
      <c r="F2999" s="37" t="s">
        <v>6841</v>
      </c>
    </row>
    <row r="3000" spans="1:6" ht="14.25" customHeight="1" x14ac:dyDescent="0.2">
      <c r="A3000" s="35" t="s">
        <v>11009</v>
      </c>
      <c r="B3000" s="36" t="s">
        <v>11010</v>
      </c>
      <c r="C3000" s="37">
        <v>26101606</v>
      </c>
      <c r="D3000" s="38" t="s">
        <v>11011</v>
      </c>
      <c r="E3000" s="39" t="s">
        <v>2223</v>
      </c>
      <c r="F3000" s="37" t="s">
        <v>6841</v>
      </c>
    </row>
    <row r="3001" spans="1:6" ht="14.25" customHeight="1" x14ac:dyDescent="0.2">
      <c r="A3001" s="35" t="s">
        <v>11012</v>
      </c>
      <c r="B3001" s="36" t="s">
        <v>11013</v>
      </c>
      <c r="C3001" s="37">
        <v>26101607</v>
      </c>
      <c r="D3001" s="38" t="s">
        <v>11014</v>
      </c>
      <c r="E3001" s="39" t="s">
        <v>2223</v>
      </c>
      <c r="F3001" s="37" t="s">
        <v>6841</v>
      </c>
    </row>
    <row r="3002" spans="1:6" ht="14.25" customHeight="1" x14ac:dyDescent="0.2">
      <c r="A3002" s="35" t="s">
        <v>11015</v>
      </c>
      <c r="B3002" s="36" t="s">
        <v>11016</v>
      </c>
      <c r="C3002" s="37">
        <v>26101608</v>
      </c>
      <c r="D3002" s="38" t="s">
        <v>11017</v>
      </c>
      <c r="E3002" s="39" t="s">
        <v>2223</v>
      </c>
      <c r="F3002" s="37" t="s">
        <v>6841</v>
      </c>
    </row>
    <row r="3003" spans="1:6" ht="14.25" customHeight="1" x14ac:dyDescent="0.2">
      <c r="A3003" s="35" t="s">
        <v>11018</v>
      </c>
      <c r="B3003" s="36" t="s">
        <v>11019</v>
      </c>
      <c r="C3003" s="37">
        <v>26101609</v>
      </c>
      <c r="D3003" s="38" t="s">
        <v>11020</v>
      </c>
      <c r="E3003" s="39" t="s">
        <v>2223</v>
      </c>
      <c r="F3003" s="37" t="s">
        <v>6841</v>
      </c>
    </row>
    <row r="3004" spans="1:6" ht="14.25" customHeight="1" x14ac:dyDescent="0.2">
      <c r="A3004" s="35" t="s">
        <v>11021</v>
      </c>
      <c r="B3004" s="36" t="s">
        <v>11022</v>
      </c>
      <c r="C3004" s="37">
        <v>26101610</v>
      </c>
      <c r="D3004" s="38" t="s">
        <v>11023</v>
      </c>
      <c r="E3004" s="39" t="s">
        <v>2223</v>
      </c>
      <c r="F3004" s="37" t="s">
        <v>6841</v>
      </c>
    </row>
    <row r="3005" spans="1:6" ht="14.25" customHeight="1" x14ac:dyDescent="0.2">
      <c r="A3005" s="35" t="s">
        <v>11024</v>
      </c>
      <c r="B3005" s="36" t="s">
        <v>11025</v>
      </c>
      <c r="C3005" s="37">
        <v>26101611</v>
      </c>
      <c r="D3005" s="38" t="s">
        <v>11024</v>
      </c>
      <c r="E3005" s="39" t="s">
        <v>2223</v>
      </c>
      <c r="F3005" s="37" t="s">
        <v>6841</v>
      </c>
    </row>
    <row r="3006" spans="1:6" ht="14.25" customHeight="1" x14ac:dyDescent="0.2">
      <c r="A3006" s="35" t="s">
        <v>11026</v>
      </c>
      <c r="B3006" s="36" t="s">
        <v>11027</v>
      </c>
      <c r="C3006" s="37">
        <v>26101612</v>
      </c>
      <c r="D3006" s="38" t="s">
        <v>11028</v>
      </c>
      <c r="E3006" s="39" t="s">
        <v>2223</v>
      </c>
      <c r="F3006" s="37" t="s">
        <v>6841</v>
      </c>
    </row>
    <row r="3007" spans="1:6" ht="14.25" customHeight="1" x14ac:dyDescent="0.2">
      <c r="A3007" s="35" t="s">
        <v>10956</v>
      </c>
      <c r="B3007" s="36" t="s">
        <v>10957</v>
      </c>
      <c r="C3007" s="37">
        <v>26101613</v>
      </c>
      <c r="D3007" s="38" t="s">
        <v>10958</v>
      </c>
      <c r="E3007" s="39" t="s">
        <v>2223</v>
      </c>
      <c r="F3007" s="37" t="s">
        <v>6841</v>
      </c>
    </row>
    <row r="3008" spans="1:6" ht="14.25" customHeight="1" x14ac:dyDescent="0.2">
      <c r="A3008" s="35" t="s">
        <v>11029</v>
      </c>
      <c r="B3008" s="36" t="s">
        <v>11030</v>
      </c>
      <c r="C3008" s="37">
        <v>26101614</v>
      </c>
      <c r="D3008" s="38" t="s">
        <v>11031</v>
      </c>
      <c r="E3008" s="39" t="s">
        <v>2223</v>
      </c>
      <c r="F3008" s="37" t="s">
        <v>6841</v>
      </c>
    </row>
    <row r="3009" spans="1:6" ht="14.25" customHeight="1" x14ac:dyDescent="0.2">
      <c r="A3009" s="35" t="s">
        <v>11032</v>
      </c>
      <c r="B3009" s="36" t="s">
        <v>11033</v>
      </c>
      <c r="C3009" s="37">
        <v>26101615</v>
      </c>
      <c r="D3009" s="38" t="s">
        <v>11034</v>
      </c>
      <c r="E3009" s="39" t="s">
        <v>2223</v>
      </c>
      <c r="F3009" s="37" t="s">
        <v>6841</v>
      </c>
    </row>
    <row r="3010" spans="1:6" ht="14.25" customHeight="1" x14ac:dyDescent="0.2">
      <c r="A3010" s="35" t="s">
        <v>11035</v>
      </c>
      <c r="B3010" s="36" t="s">
        <v>10960</v>
      </c>
      <c r="C3010" s="37">
        <v>26101616</v>
      </c>
      <c r="D3010" s="38" t="s">
        <v>10961</v>
      </c>
      <c r="E3010" s="39" t="s">
        <v>2223</v>
      </c>
      <c r="F3010" s="37" t="s">
        <v>6841</v>
      </c>
    </row>
    <row r="3011" spans="1:6" ht="14.25" customHeight="1" x14ac:dyDescent="0.2">
      <c r="A3011" s="35" t="s">
        <v>11036</v>
      </c>
      <c r="B3011" s="36" t="s">
        <v>11037</v>
      </c>
      <c r="C3011" s="37">
        <v>26101701</v>
      </c>
      <c r="D3011" s="38" t="s">
        <v>11038</v>
      </c>
      <c r="E3011" s="39" t="s">
        <v>1951</v>
      </c>
      <c r="F3011" s="37" t="s">
        <v>4369</v>
      </c>
    </row>
    <row r="3012" spans="1:6" ht="14.25" customHeight="1" x14ac:dyDescent="0.2">
      <c r="A3012" s="35" t="s">
        <v>11039</v>
      </c>
      <c r="B3012" s="36" t="s">
        <v>11040</v>
      </c>
      <c r="C3012" s="37">
        <v>26101702</v>
      </c>
      <c r="D3012" s="38" t="s">
        <v>11041</v>
      </c>
      <c r="E3012" s="39" t="s">
        <v>1951</v>
      </c>
      <c r="F3012" s="37" t="s">
        <v>4369</v>
      </c>
    </row>
    <row r="3013" spans="1:6" ht="14.25" customHeight="1" x14ac:dyDescent="0.2">
      <c r="A3013" s="35" t="s">
        <v>11042</v>
      </c>
      <c r="B3013" s="36" t="s">
        <v>11043</v>
      </c>
      <c r="C3013" s="37">
        <v>26101703</v>
      </c>
      <c r="D3013" s="38" t="s">
        <v>11044</v>
      </c>
      <c r="E3013" s="39" t="s">
        <v>1951</v>
      </c>
      <c r="F3013" s="37" t="s">
        <v>4369</v>
      </c>
    </row>
    <row r="3014" spans="1:6" ht="14.25" customHeight="1" x14ac:dyDescent="0.2">
      <c r="A3014" s="35" t="s">
        <v>11045</v>
      </c>
      <c r="B3014" s="36" t="s">
        <v>11046</v>
      </c>
      <c r="C3014" s="37">
        <v>26101704</v>
      </c>
      <c r="D3014" s="38" t="s">
        <v>11047</v>
      </c>
      <c r="E3014" s="39" t="s">
        <v>1951</v>
      </c>
      <c r="F3014" s="37" t="s">
        <v>4369</v>
      </c>
    </row>
    <row r="3015" spans="1:6" ht="14.25" customHeight="1" x14ac:dyDescent="0.2">
      <c r="A3015" s="35" t="s">
        <v>11048</v>
      </c>
      <c r="B3015" s="36" t="s">
        <v>11049</v>
      </c>
      <c r="C3015" s="37">
        <v>26101705</v>
      </c>
      <c r="D3015" s="38" t="s">
        <v>11050</v>
      </c>
      <c r="E3015" s="39" t="s">
        <v>1951</v>
      </c>
      <c r="F3015" s="37" t="s">
        <v>4369</v>
      </c>
    </row>
    <row r="3016" spans="1:6" ht="14.25" customHeight="1" x14ac:dyDescent="0.2">
      <c r="A3016" s="35" t="s">
        <v>11051</v>
      </c>
      <c r="B3016" s="36" t="s">
        <v>11052</v>
      </c>
      <c r="C3016" s="37">
        <v>26101706</v>
      </c>
      <c r="D3016" s="38" t="s">
        <v>11051</v>
      </c>
      <c r="E3016" s="39" t="s">
        <v>1951</v>
      </c>
      <c r="F3016" s="37" t="s">
        <v>4369</v>
      </c>
    </row>
    <row r="3017" spans="1:6" ht="14.25" customHeight="1" x14ac:dyDescent="0.2">
      <c r="A3017" s="35" t="s">
        <v>11053</v>
      </c>
      <c r="B3017" s="36" t="s">
        <v>11054</v>
      </c>
      <c r="C3017" s="37">
        <v>26101707</v>
      </c>
      <c r="D3017" s="38" t="s">
        <v>11055</v>
      </c>
      <c r="E3017" s="39" t="s">
        <v>1951</v>
      </c>
      <c r="F3017" s="37" t="s">
        <v>4369</v>
      </c>
    </row>
    <row r="3018" spans="1:6" ht="14.25" customHeight="1" x14ac:dyDescent="0.2">
      <c r="A3018" s="35" t="s">
        <v>11056</v>
      </c>
      <c r="B3018" s="36" t="s">
        <v>11057</v>
      </c>
      <c r="C3018" s="37">
        <v>26101708</v>
      </c>
      <c r="D3018" s="38" t="s">
        <v>11056</v>
      </c>
      <c r="E3018" s="39" t="s">
        <v>1956</v>
      </c>
      <c r="F3018" s="37" t="s">
        <v>6070</v>
      </c>
    </row>
    <row r="3019" spans="1:6" ht="14.25" customHeight="1" x14ac:dyDescent="0.2">
      <c r="A3019" s="35" t="s">
        <v>11058</v>
      </c>
      <c r="B3019" s="36" t="s">
        <v>11059</v>
      </c>
      <c r="C3019" s="37">
        <v>26101709</v>
      </c>
      <c r="D3019" s="38" t="s">
        <v>11058</v>
      </c>
      <c r="E3019" s="39" t="s">
        <v>1951</v>
      </c>
      <c r="F3019" s="37" t="s">
        <v>4369</v>
      </c>
    </row>
    <row r="3020" spans="1:6" ht="14.25" customHeight="1" x14ac:dyDescent="0.2">
      <c r="A3020" s="35" t="s">
        <v>11060</v>
      </c>
      <c r="B3020" s="36" t="s">
        <v>11061</v>
      </c>
      <c r="C3020" s="37">
        <v>26101710</v>
      </c>
      <c r="D3020" s="38" t="s">
        <v>11062</v>
      </c>
      <c r="E3020" s="39" t="s">
        <v>1951</v>
      </c>
      <c r="F3020" s="37" t="s">
        <v>4369</v>
      </c>
    </row>
    <row r="3021" spans="1:6" ht="14.25" customHeight="1" x14ac:dyDescent="0.2">
      <c r="A3021" s="35" t="s">
        <v>10547</v>
      </c>
      <c r="B3021" s="36" t="s">
        <v>11063</v>
      </c>
      <c r="C3021" s="37">
        <v>26101711</v>
      </c>
      <c r="D3021" s="38" t="s">
        <v>11064</v>
      </c>
      <c r="E3021" s="39" t="s">
        <v>1951</v>
      </c>
      <c r="F3021" s="37" t="s">
        <v>4369</v>
      </c>
    </row>
    <row r="3022" spans="1:6" ht="14.25" customHeight="1" x14ac:dyDescent="0.2">
      <c r="A3022" s="35" t="s">
        <v>11065</v>
      </c>
      <c r="B3022" s="36" t="s">
        <v>11066</v>
      </c>
      <c r="C3022" s="37">
        <v>26101712</v>
      </c>
      <c r="D3022" s="38" t="s">
        <v>11067</v>
      </c>
      <c r="E3022" s="39" t="s">
        <v>1951</v>
      </c>
      <c r="F3022" s="37" t="s">
        <v>4369</v>
      </c>
    </row>
    <row r="3023" spans="1:6" ht="14.25" customHeight="1" x14ac:dyDescent="0.2">
      <c r="A3023" s="35" t="s">
        <v>11068</v>
      </c>
      <c r="B3023" s="36" t="s">
        <v>11069</v>
      </c>
      <c r="C3023" s="37">
        <v>26101713</v>
      </c>
      <c r="D3023" s="38" t="s">
        <v>11070</v>
      </c>
      <c r="E3023" s="39" t="s">
        <v>1951</v>
      </c>
      <c r="F3023" s="37" t="s">
        <v>4369</v>
      </c>
    </row>
    <row r="3024" spans="1:6" ht="14.25" customHeight="1" x14ac:dyDescent="0.2">
      <c r="A3024" s="35" t="s">
        <v>11071</v>
      </c>
      <c r="B3024" s="36" t="s">
        <v>11072</v>
      </c>
      <c r="C3024" s="37">
        <v>26101715</v>
      </c>
      <c r="D3024" s="38" t="s">
        <v>11073</v>
      </c>
      <c r="E3024" s="39" t="s">
        <v>1956</v>
      </c>
      <c r="F3024" s="37" t="s">
        <v>6070</v>
      </c>
    </row>
    <row r="3025" spans="1:6" ht="14.25" customHeight="1" x14ac:dyDescent="0.2">
      <c r="A3025" s="35" t="s">
        <v>11074</v>
      </c>
      <c r="B3025" s="36" t="s">
        <v>11075</v>
      </c>
      <c r="C3025" s="37">
        <v>26101716</v>
      </c>
      <c r="D3025" s="38" t="s">
        <v>11076</v>
      </c>
      <c r="E3025" s="39" t="s">
        <v>1951</v>
      </c>
      <c r="F3025" s="37" t="s">
        <v>4369</v>
      </c>
    </row>
    <row r="3026" spans="1:6" ht="14.25" customHeight="1" x14ac:dyDescent="0.2">
      <c r="A3026" s="35" t="s">
        <v>11077</v>
      </c>
      <c r="B3026" s="36" t="s">
        <v>11078</v>
      </c>
      <c r="C3026" s="37">
        <v>26101717</v>
      </c>
      <c r="D3026" s="38" t="s">
        <v>11079</v>
      </c>
      <c r="E3026" s="39" t="s">
        <v>1951</v>
      </c>
      <c r="F3026" s="37" t="s">
        <v>4369</v>
      </c>
    </row>
    <row r="3027" spans="1:6" ht="14.25" customHeight="1" x14ac:dyDescent="0.2">
      <c r="A3027" s="35" t="s">
        <v>11080</v>
      </c>
      <c r="B3027" s="36" t="s">
        <v>11081</v>
      </c>
      <c r="C3027" s="37">
        <v>26101718</v>
      </c>
      <c r="D3027" s="38" t="s">
        <v>11082</v>
      </c>
      <c r="E3027" s="39" t="s">
        <v>1951</v>
      </c>
      <c r="F3027" s="37" t="s">
        <v>4369</v>
      </c>
    </row>
    <row r="3028" spans="1:6" ht="14.25" customHeight="1" x14ac:dyDescent="0.2">
      <c r="A3028" s="35" t="s">
        <v>11083</v>
      </c>
      <c r="B3028" s="36" t="s">
        <v>11084</v>
      </c>
      <c r="C3028" s="37">
        <v>26101719</v>
      </c>
      <c r="D3028" s="38" t="s">
        <v>11085</v>
      </c>
      <c r="E3028" s="39" t="s">
        <v>1951</v>
      </c>
      <c r="F3028" s="37" t="s">
        <v>4369</v>
      </c>
    </row>
    <row r="3029" spans="1:6" ht="14.25" customHeight="1" x14ac:dyDescent="0.2">
      <c r="A3029" s="35" t="s">
        <v>11086</v>
      </c>
      <c r="B3029" s="36" t="s">
        <v>11087</v>
      </c>
      <c r="C3029" s="37">
        <v>26101720</v>
      </c>
      <c r="D3029" s="38" t="s">
        <v>11088</v>
      </c>
      <c r="E3029" s="39" t="s">
        <v>1951</v>
      </c>
      <c r="F3029" s="37" t="s">
        <v>4369</v>
      </c>
    </row>
    <row r="3030" spans="1:6" ht="14.25" customHeight="1" x14ac:dyDescent="0.2">
      <c r="A3030" s="35" t="s">
        <v>11089</v>
      </c>
      <c r="B3030" s="36" t="s">
        <v>11090</v>
      </c>
      <c r="C3030" s="37">
        <v>26101721</v>
      </c>
      <c r="D3030" s="38" t="s">
        <v>11091</v>
      </c>
      <c r="E3030" s="39" t="s">
        <v>1951</v>
      </c>
      <c r="F3030" s="37" t="s">
        <v>4369</v>
      </c>
    </row>
    <row r="3031" spans="1:6" ht="14.25" customHeight="1" x14ac:dyDescent="0.2">
      <c r="A3031" s="35" t="s">
        <v>11092</v>
      </c>
      <c r="B3031" s="36" t="s">
        <v>11093</v>
      </c>
      <c r="C3031" s="37">
        <v>26101723</v>
      </c>
      <c r="D3031" s="38" t="s">
        <v>11094</v>
      </c>
      <c r="E3031" s="39" t="s">
        <v>1951</v>
      </c>
      <c r="F3031" s="37" t="s">
        <v>4369</v>
      </c>
    </row>
    <row r="3032" spans="1:6" ht="14.25" customHeight="1" x14ac:dyDescent="0.2">
      <c r="A3032" s="35" t="s">
        <v>11095</v>
      </c>
      <c r="B3032" s="36" t="s">
        <v>11096</v>
      </c>
      <c r="C3032" s="37">
        <v>26101724</v>
      </c>
      <c r="D3032" s="38" t="s">
        <v>11097</v>
      </c>
      <c r="E3032" s="39" t="s">
        <v>1951</v>
      </c>
      <c r="F3032" s="37" t="s">
        <v>4369</v>
      </c>
    </row>
    <row r="3033" spans="1:6" ht="14.25" customHeight="1" x14ac:dyDescent="0.2">
      <c r="A3033" s="35" t="s">
        <v>11098</v>
      </c>
      <c r="B3033" s="36" t="s">
        <v>11099</v>
      </c>
      <c r="C3033" s="37">
        <v>26101725</v>
      </c>
      <c r="D3033" s="38" t="s">
        <v>11100</v>
      </c>
      <c r="E3033" s="39" t="s">
        <v>1956</v>
      </c>
      <c r="F3033" s="37" t="s">
        <v>6070</v>
      </c>
    </row>
    <row r="3034" spans="1:6" ht="14.25" customHeight="1" x14ac:dyDescent="0.2">
      <c r="A3034" s="35" t="s">
        <v>11101</v>
      </c>
      <c r="B3034" s="36" t="s">
        <v>11102</v>
      </c>
      <c r="C3034" s="37">
        <v>26101726</v>
      </c>
      <c r="D3034" s="38" t="s">
        <v>11103</v>
      </c>
      <c r="E3034" s="39" t="s">
        <v>1951</v>
      </c>
      <c r="F3034" s="37" t="s">
        <v>4369</v>
      </c>
    </row>
    <row r="3035" spans="1:6" ht="14.25" customHeight="1" x14ac:dyDescent="0.2">
      <c r="A3035" s="35" t="s">
        <v>11104</v>
      </c>
      <c r="B3035" s="36" t="s">
        <v>11105</v>
      </c>
      <c r="C3035" s="37">
        <v>26101727</v>
      </c>
      <c r="D3035" s="38" t="s">
        <v>11106</v>
      </c>
      <c r="E3035" s="39" t="s">
        <v>1951</v>
      </c>
      <c r="F3035" s="37" t="s">
        <v>4369</v>
      </c>
    </row>
    <row r="3036" spans="1:6" ht="14.25" customHeight="1" x14ac:dyDescent="0.2">
      <c r="A3036" s="35" t="s">
        <v>11107</v>
      </c>
      <c r="B3036" s="36" t="s">
        <v>11108</v>
      </c>
      <c r="C3036" s="37">
        <v>26101728</v>
      </c>
      <c r="D3036" s="38" t="s">
        <v>11107</v>
      </c>
      <c r="E3036" s="39" t="s">
        <v>1951</v>
      </c>
      <c r="F3036" s="37" t="s">
        <v>4369</v>
      </c>
    </row>
    <row r="3037" spans="1:6" ht="14.25" customHeight="1" x14ac:dyDescent="0.2">
      <c r="A3037" s="35" t="s">
        <v>11109</v>
      </c>
      <c r="B3037" s="36" t="s">
        <v>11110</v>
      </c>
      <c r="C3037" s="37">
        <v>26101729</v>
      </c>
      <c r="D3037" s="38" t="s">
        <v>11109</v>
      </c>
      <c r="E3037" s="39" t="s">
        <v>1951</v>
      </c>
      <c r="F3037" s="37" t="s">
        <v>4369</v>
      </c>
    </row>
    <row r="3038" spans="1:6" ht="14.25" customHeight="1" x14ac:dyDescent="0.2">
      <c r="A3038" s="35" t="s">
        <v>11111</v>
      </c>
      <c r="B3038" s="36" t="s">
        <v>11112</v>
      </c>
      <c r="C3038" s="37">
        <v>26101730</v>
      </c>
      <c r="D3038" s="38" t="s">
        <v>11111</v>
      </c>
      <c r="E3038" s="39" t="s">
        <v>1951</v>
      </c>
      <c r="F3038" s="37" t="s">
        <v>4369</v>
      </c>
    </row>
    <row r="3039" spans="1:6" ht="14.25" customHeight="1" x14ac:dyDescent="0.2">
      <c r="A3039" s="35" t="s">
        <v>11113</v>
      </c>
      <c r="B3039" s="36" t="s">
        <v>11114</v>
      </c>
      <c r="C3039" s="37">
        <v>26101731</v>
      </c>
      <c r="D3039" s="38" t="s">
        <v>11115</v>
      </c>
      <c r="E3039" s="39" t="s">
        <v>1951</v>
      </c>
      <c r="F3039" s="37" t="s">
        <v>4369</v>
      </c>
    </row>
    <row r="3040" spans="1:6" ht="14.25" customHeight="1" x14ac:dyDescent="0.2">
      <c r="A3040" s="35" t="s">
        <v>11116</v>
      </c>
      <c r="B3040" s="36" t="s">
        <v>11117</v>
      </c>
      <c r="C3040" s="37">
        <v>26101732</v>
      </c>
      <c r="D3040" s="38" t="s">
        <v>11116</v>
      </c>
      <c r="E3040" s="39" t="s">
        <v>1945</v>
      </c>
      <c r="F3040" s="37" t="s">
        <v>10404</v>
      </c>
    </row>
    <row r="3041" spans="1:6" ht="14.25" customHeight="1" x14ac:dyDescent="0.2">
      <c r="A3041" s="35" t="s">
        <v>11118</v>
      </c>
      <c r="B3041" s="36" t="s">
        <v>11119</v>
      </c>
      <c r="C3041" s="37">
        <v>26101733</v>
      </c>
      <c r="D3041" s="38" t="s">
        <v>11120</v>
      </c>
      <c r="E3041" s="39" t="s">
        <v>1951</v>
      </c>
      <c r="F3041" s="37" t="s">
        <v>4369</v>
      </c>
    </row>
    <row r="3042" spans="1:6" ht="14.25" customHeight="1" x14ac:dyDescent="0.2">
      <c r="A3042" s="35" t="s">
        <v>11121</v>
      </c>
      <c r="B3042" s="36" t="s">
        <v>11122</v>
      </c>
      <c r="C3042" s="37">
        <v>26101734</v>
      </c>
      <c r="D3042" s="38" t="s">
        <v>11123</v>
      </c>
      <c r="E3042" s="39" t="s">
        <v>1951</v>
      </c>
      <c r="F3042" s="37" t="s">
        <v>4369</v>
      </c>
    </row>
    <row r="3043" spans="1:6" ht="14.25" customHeight="1" x14ac:dyDescent="0.2">
      <c r="A3043" s="35" t="s">
        <v>11124</v>
      </c>
      <c r="B3043" s="36" t="s">
        <v>11125</v>
      </c>
      <c r="C3043" s="37">
        <v>26101735</v>
      </c>
      <c r="D3043" s="38" t="s">
        <v>11126</v>
      </c>
      <c r="E3043" s="39" t="s">
        <v>1951</v>
      </c>
      <c r="F3043" s="37" t="s">
        <v>4369</v>
      </c>
    </row>
    <row r="3044" spans="1:6" ht="14.25" customHeight="1" x14ac:dyDescent="0.2">
      <c r="A3044" s="35" t="s">
        <v>11127</v>
      </c>
      <c r="B3044" s="36" t="s">
        <v>11128</v>
      </c>
      <c r="C3044" s="37">
        <v>26101736</v>
      </c>
      <c r="D3044" s="38" t="s">
        <v>11129</v>
      </c>
      <c r="E3044" s="39" t="s">
        <v>1951</v>
      </c>
      <c r="F3044" s="37" t="s">
        <v>4369</v>
      </c>
    </row>
    <row r="3045" spans="1:6" ht="14.25" customHeight="1" x14ac:dyDescent="0.2">
      <c r="A3045" s="35" t="s">
        <v>11130</v>
      </c>
      <c r="B3045" s="36" t="s">
        <v>11131</v>
      </c>
      <c r="C3045" s="37">
        <v>26101737</v>
      </c>
      <c r="D3045" s="38" t="s">
        <v>11132</v>
      </c>
      <c r="E3045" s="39" t="s">
        <v>1951</v>
      </c>
      <c r="F3045" s="37" t="s">
        <v>4369</v>
      </c>
    </row>
    <row r="3046" spans="1:6" ht="14.25" customHeight="1" x14ac:dyDescent="0.2">
      <c r="A3046" s="35" t="s">
        <v>11133</v>
      </c>
      <c r="B3046" s="36" t="s">
        <v>11134</v>
      </c>
      <c r="C3046" s="37">
        <v>26101738</v>
      </c>
      <c r="D3046" s="38" t="s">
        <v>11135</v>
      </c>
      <c r="E3046" s="39" t="s">
        <v>1951</v>
      </c>
      <c r="F3046" s="37" t="s">
        <v>4369</v>
      </c>
    </row>
    <row r="3047" spans="1:6" ht="14.25" customHeight="1" x14ac:dyDescent="0.2">
      <c r="A3047" s="35" t="s">
        <v>11136</v>
      </c>
      <c r="B3047" s="36" t="s">
        <v>11137</v>
      </c>
      <c r="C3047" s="37">
        <v>26101740</v>
      </c>
      <c r="D3047" s="38" t="s">
        <v>11138</v>
      </c>
      <c r="E3047" s="39" t="s">
        <v>1951</v>
      </c>
      <c r="F3047" s="37" t="s">
        <v>4369</v>
      </c>
    </row>
    <row r="3048" spans="1:6" ht="14.25" customHeight="1" x14ac:dyDescent="0.2">
      <c r="A3048" s="35" t="s">
        <v>11139</v>
      </c>
      <c r="B3048" s="36" t="s">
        <v>11140</v>
      </c>
      <c r="C3048" s="37">
        <v>26101741</v>
      </c>
      <c r="D3048" s="38" t="s">
        <v>11141</v>
      </c>
      <c r="E3048" s="39" t="s">
        <v>1951</v>
      </c>
      <c r="F3048" s="37" t="s">
        <v>4369</v>
      </c>
    </row>
    <row r="3049" spans="1:6" ht="14.25" customHeight="1" x14ac:dyDescent="0.2">
      <c r="A3049" s="35" t="s">
        <v>11142</v>
      </c>
      <c r="B3049" s="36" t="s">
        <v>11143</v>
      </c>
      <c r="C3049" s="37">
        <v>26101742</v>
      </c>
      <c r="D3049" s="38" t="s">
        <v>11144</v>
      </c>
      <c r="E3049" s="39" t="s">
        <v>1951</v>
      </c>
      <c r="F3049" s="37" t="s">
        <v>4369</v>
      </c>
    </row>
    <row r="3050" spans="1:6" ht="14.25" customHeight="1" x14ac:dyDescent="0.2">
      <c r="A3050" s="35" t="s">
        <v>11145</v>
      </c>
      <c r="B3050" s="36" t="s">
        <v>11146</v>
      </c>
      <c r="C3050" s="37">
        <v>26101743</v>
      </c>
      <c r="D3050" s="38" t="s">
        <v>11147</v>
      </c>
      <c r="E3050" s="39" t="s">
        <v>1951</v>
      </c>
      <c r="F3050" s="37" t="s">
        <v>4369</v>
      </c>
    </row>
    <row r="3051" spans="1:6" ht="14.25" customHeight="1" x14ac:dyDescent="0.2">
      <c r="A3051" s="35" t="s">
        <v>11148</v>
      </c>
      <c r="B3051" s="36" t="s">
        <v>11149</v>
      </c>
      <c r="C3051" s="37">
        <v>26101747</v>
      </c>
      <c r="D3051" s="38" t="s">
        <v>11150</v>
      </c>
      <c r="E3051" s="39" t="s">
        <v>1951</v>
      </c>
      <c r="F3051" s="37" t="s">
        <v>4369</v>
      </c>
    </row>
    <row r="3052" spans="1:6" ht="14.25" customHeight="1" x14ac:dyDescent="0.2">
      <c r="A3052" s="35" t="s">
        <v>11151</v>
      </c>
      <c r="B3052" s="36" t="s">
        <v>11152</v>
      </c>
      <c r="C3052" s="37">
        <v>26101748</v>
      </c>
      <c r="D3052" s="38" t="s">
        <v>11153</v>
      </c>
      <c r="E3052" s="39" t="s">
        <v>1951</v>
      </c>
      <c r="F3052" s="37" t="s">
        <v>4369</v>
      </c>
    </row>
    <row r="3053" spans="1:6" ht="14.25" customHeight="1" x14ac:dyDescent="0.2">
      <c r="A3053" s="35" t="s">
        <v>11154</v>
      </c>
      <c r="B3053" s="36" t="s">
        <v>11155</v>
      </c>
      <c r="C3053" s="37">
        <v>26101749</v>
      </c>
      <c r="D3053" s="38" t="s">
        <v>11156</v>
      </c>
      <c r="E3053" s="39" t="s">
        <v>1951</v>
      </c>
      <c r="F3053" s="37" t="s">
        <v>4369</v>
      </c>
    </row>
    <row r="3054" spans="1:6" ht="14.25" customHeight="1" x14ac:dyDescent="0.2">
      <c r="A3054" s="35" t="s">
        <v>11157</v>
      </c>
      <c r="B3054" s="36" t="s">
        <v>11158</v>
      </c>
      <c r="C3054" s="37">
        <v>26101750</v>
      </c>
      <c r="D3054" s="38" t="s">
        <v>11159</v>
      </c>
      <c r="E3054" s="39" t="s">
        <v>1951</v>
      </c>
      <c r="F3054" s="37" t="s">
        <v>4369</v>
      </c>
    </row>
    <row r="3055" spans="1:6" ht="14.25" customHeight="1" x14ac:dyDescent="0.2">
      <c r="A3055" s="35" t="s">
        <v>11160</v>
      </c>
      <c r="B3055" s="36" t="s">
        <v>11161</v>
      </c>
      <c r="C3055" s="37">
        <v>26101751</v>
      </c>
      <c r="D3055" s="38" t="s">
        <v>11162</v>
      </c>
      <c r="E3055" s="39" t="s">
        <v>1951</v>
      </c>
      <c r="F3055" s="37" t="s">
        <v>4369</v>
      </c>
    </row>
    <row r="3056" spans="1:6" ht="14.25" customHeight="1" x14ac:dyDescent="0.2">
      <c r="A3056" s="35" t="s">
        <v>11163</v>
      </c>
      <c r="B3056" s="36" t="s">
        <v>11164</v>
      </c>
      <c r="C3056" s="37">
        <v>26101754</v>
      </c>
      <c r="D3056" s="38" t="s">
        <v>11165</v>
      </c>
      <c r="E3056" s="39" t="s">
        <v>1951</v>
      </c>
      <c r="F3056" s="37" t="s">
        <v>4369</v>
      </c>
    </row>
    <row r="3057" spans="1:6" ht="14.25" customHeight="1" x14ac:dyDescent="0.2">
      <c r="A3057" s="35" t="s">
        <v>11166</v>
      </c>
      <c r="B3057" s="36" t="s">
        <v>11167</v>
      </c>
      <c r="C3057" s="37">
        <v>26101755</v>
      </c>
      <c r="D3057" s="38" t="s">
        <v>11166</v>
      </c>
      <c r="E3057" s="39" t="s">
        <v>1951</v>
      </c>
      <c r="F3057" s="37" t="s">
        <v>4369</v>
      </c>
    </row>
    <row r="3058" spans="1:6" ht="14.25" customHeight="1" x14ac:dyDescent="0.2">
      <c r="A3058" s="35" t="s">
        <v>11168</v>
      </c>
      <c r="B3058" s="36" t="s">
        <v>11169</v>
      </c>
      <c r="C3058" s="37">
        <v>26101756</v>
      </c>
      <c r="D3058" s="38" t="s">
        <v>11168</v>
      </c>
      <c r="E3058" s="39" t="s">
        <v>1951</v>
      </c>
      <c r="F3058" s="37" t="s">
        <v>4369</v>
      </c>
    </row>
    <row r="3059" spans="1:6" ht="14.25" customHeight="1" x14ac:dyDescent="0.2">
      <c r="A3059" s="35" t="s">
        <v>11170</v>
      </c>
      <c r="B3059" s="36" t="s">
        <v>11171</v>
      </c>
      <c r="C3059" s="37">
        <v>26101757</v>
      </c>
      <c r="D3059" s="38" t="s">
        <v>11170</v>
      </c>
      <c r="E3059" s="39" t="s">
        <v>1951</v>
      </c>
      <c r="F3059" s="37" t="s">
        <v>4369</v>
      </c>
    </row>
    <row r="3060" spans="1:6" ht="14.25" customHeight="1" x14ac:dyDescent="0.2">
      <c r="A3060" s="35" t="s">
        <v>11172</v>
      </c>
      <c r="B3060" s="36" t="s">
        <v>11173</v>
      </c>
      <c r="C3060" s="37">
        <v>26101758</v>
      </c>
      <c r="D3060" s="38" t="s">
        <v>11172</v>
      </c>
      <c r="E3060" s="39" t="s">
        <v>1951</v>
      </c>
      <c r="F3060" s="37" t="s">
        <v>4369</v>
      </c>
    </row>
    <row r="3061" spans="1:6" ht="14.25" customHeight="1" x14ac:dyDescent="0.2">
      <c r="A3061" s="35" t="s">
        <v>11174</v>
      </c>
      <c r="B3061" s="36" t="s">
        <v>11175</v>
      </c>
      <c r="C3061" s="37">
        <v>26101759</v>
      </c>
      <c r="D3061" s="38" t="s">
        <v>11174</v>
      </c>
      <c r="E3061" s="39" t="s">
        <v>1956</v>
      </c>
      <c r="F3061" s="37" t="s">
        <v>6070</v>
      </c>
    </row>
    <row r="3062" spans="1:6" ht="14.25" customHeight="1" x14ac:dyDescent="0.2">
      <c r="A3062" s="35" t="s">
        <v>11176</v>
      </c>
      <c r="B3062" s="36" t="s">
        <v>11177</v>
      </c>
      <c r="C3062" s="37">
        <v>26101760</v>
      </c>
      <c r="D3062" s="38" t="s">
        <v>11178</v>
      </c>
      <c r="E3062" s="39" t="s">
        <v>1951</v>
      </c>
      <c r="F3062" s="37" t="s">
        <v>4369</v>
      </c>
    </row>
    <row r="3063" spans="1:6" ht="14.25" customHeight="1" x14ac:dyDescent="0.2">
      <c r="A3063" s="35" t="s">
        <v>11179</v>
      </c>
      <c r="B3063" s="36" t="s">
        <v>11180</v>
      </c>
      <c r="C3063" s="37">
        <v>26101761</v>
      </c>
      <c r="D3063" s="38" t="s">
        <v>11179</v>
      </c>
      <c r="E3063" s="39" t="s">
        <v>1951</v>
      </c>
      <c r="F3063" s="37" t="s">
        <v>4369</v>
      </c>
    </row>
    <row r="3064" spans="1:6" ht="14.25" customHeight="1" x14ac:dyDescent="0.2">
      <c r="A3064" s="35" t="s">
        <v>11181</v>
      </c>
      <c r="B3064" s="36" t="s">
        <v>11182</v>
      </c>
      <c r="C3064" s="37">
        <v>26101762</v>
      </c>
      <c r="D3064" s="38" t="s">
        <v>11181</v>
      </c>
      <c r="E3064" s="39" t="s">
        <v>1951</v>
      </c>
      <c r="F3064" s="37" t="s">
        <v>4369</v>
      </c>
    </row>
    <row r="3065" spans="1:6" ht="14.25" customHeight="1" x14ac:dyDescent="0.2">
      <c r="A3065" s="35" t="s">
        <v>11183</v>
      </c>
      <c r="B3065" s="36" t="s">
        <v>11184</v>
      </c>
      <c r="C3065" s="37">
        <v>26101763</v>
      </c>
      <c r="D3065" s="38" t="s">
        <v>11183</v>
      </c>
      <c r="E3065" s="39" t="s">
        <v>1951</v>
      </c>
      <c r="F3065" s="37" t="s">
        <v>4369</v>
      </c>
    </row>
    <row r="3066" spans="1:6" ht="14.25" customHeight="1" x14ac:dyDescent="0.2">
      <c r="A3066" s="35" t="s">
        <v>11185</v>
      </c>
      <c r="B3066" s="36" t="s">
        <v>11186</v>
      </c>
      <c r="C3066" s="37">
        <v>26101764</v>
      </c>
      <c r="D3066" s="38" t="s">
        <v>11185</v>
      </c>
      <c r="E3066" s="39" t="s">
        <v>1956</v>
      </c>
      <c r="F3066" s="37" t="s">
        <v>6070</v>
      </c>
    </row>
    <row r="3067" spans="1:6" ht="14.25" customHeight="1" x14ac:dyDescent="0.2">
      <c r="A3067" s="35" t="s">
        <v>11187</v>
      </c>
      <c r="B3067" s="36" t="s">
        <v>11188</v>
      </c>
      <c r="C3067" s="37">
        <v>26101765</v>
      </c>
      <c r="D3067" s="38" t="s">
        <v>11189</v>
      </c>
      <c r="E3067" s="39" t="s">
        <v>1951</v>
      </c>
      <c r="F3067" s="37" t="s">
        <v>4369</v>
      </c>
    </row>
    <row r="3068" spans="1:6" ht="14.25" customHeight="1" x14ac:dyDescent="0.2">
      <c r="A3068" s="35" t="s">
        <v>11190</v>
      </c>
      <c r="B3068" s="36" t="s">
        <v>11191</v>
      </c>
      <c r="C3068" s="37">
        <v>26101766</v>
      </c>
      <c r="D3068" s="38" t="s">
        <v>11192</v>
      </c>
      <c r="E3068" s="39" t="s">
        <v>1951</v>
      </c>
      <c r="F3068" s="37" t="s">
        <v>4369</v>
      </c>
    </row>
    <row r="3069" spans="1:6" ht="14.25" customHeight="1" x14ac:dyDescent="0.2">
      <c r="A3069" s="35" t="s">
        <v>11193</v>
      </c>
      <c r="B3069" s="36" t="s">
        <v>11194</v>
      </c>
      <c r="C3069" s="37">
        <v>26101801</v>
      </c>
      <c r="D3069" s="38" t="s">
        <v>11195</v>
      </c>
      <c r="E3069" s="39" t="s">
        <v>1951</v>
      </c>
      <c r="F3069" s="37" t="s">
        <v>4369</v>
      </c>
    </row>
    <row r="3070" spans="1:6" ht="14.25" customHeight="1" x14ac:dyDescent="0.2">
      <c r="A3070" s="35" t="s">
        <v>11196</v>
      </c>
      <c r="B3070" s="36" t="s">
        <v>11197</v>
      </c>
      <c r="C3070" s="37">
        <v>26101802</v>
      </c>
      <c r="D3070" s="38" t="s">
        <v>11198</v>
      </c>
      <c r="E3070" s="39" t="s">
        <v>1951</v>
      </c>
      <c r="F3070" s="37" t="s">
        <v>4369</v>
      </c>
    </row>
    <row r="3071" spans="1:6" ht="14.25" customHeight="1" x14ac:dyDescent="0.2">
      <c r="A3071" s="35" t="s">
        <v>11199</v>
      </c>
      <c r="B3071" s="36" t="s">
        <v>11200</v>
      </c>
      <c r="C3071" s="37">
        <v>26101803</v>
      </c>
      <c r="D3071" s="38" t="s">
        <v>11201</v>
      </c>
      <c r="E3071" s="39" t="s">
        <v>1951</v>
      </c>
      <c r="F3071" s="37" t="s">
        <v>4369</v>
      </c>
    </row>
    <row r="3072" spans="1:6" ht="14.25" customHeight="1" x14ac:dyDescent="0.2">
      <c r="A3072" s="35" t="s">
        <v>11202</v>
      </c>
      <c r="B3072" s="36" t="s">
        <v>10993</v>
      </c>
      <c r="C3072" s="37">
        <v>26101805</v>
      </c>
      <c r="D3072" s="38" t="s">
        <v>11203</v>
      </c>
      <c r="E3072" s="39" t="s">
        <v>6425</v>
      </c>
      <c r="F3072" s="37" t="s">
        <v>4369</v>
      </c>
    </row>
    <row r="3073" spans="1:6" ht="14.25" customHeight="1" x14ac:dyDescent="0.2">
      <c r="A3073" s="35" t="s">
        <v>11204</v>
      </c>
      <c r="B3073" s="36" t="s">
        <v>11205</v>
      </c>
      <c r="C3073" s="37">
        <v>26101806</v>
      </c>
      <c r="D3073" s="38" t="s">
        <v>11204</v>
      </c>
      <c r="E3073" s="39" t="s">
        <v>1951</v>
      </c>
      <c r="F3073" s="37" t="s">
        <v>4369</v>
      </c>
    </row>
    <row r="3074" spans="1:6" ht="14.25" customHeight="1" x14ac:dyDescent="0.2">
      <c r="A3074" s="35" t="s">
        <v>11206</v>
      </c>
      <c r="B3074" s="36" t="s">
        <v>11207</v>
      </c>
      <c r="C3074" s="37">
        <v>26101807</v>
      </c>
      <c r="D3074" s="38" t="s">
        <v>11208</v>
      </c>
      <c r="E3074" s="39" t="s">
        <v>1951</v>
      </c>
      <c r="F3074" s="37" t="s">
        <v>4369</v>
      </c>
    </row>
    <row r="3075" spans="1:6" ht="14.25" customHeight="1" x14ac:dyDescent="0.2">
      <c r="A3075" s="35" t="s">
        <v>11209</v>
      </c>
      <c r="B3075" s="36" t="s">
        <v>11210</v>
      </c>
      <c r="C3075" s="37">
        <v>26101808</v>
      </c>
      <c r="D3075" s="38" t="s">
        <v>11209</v>
      </c>
      <c r="E3075" s="39" t="s">
        <v>1951</v>
      </c>
      <c r="F3075" s="37" t="s">
        <v>4369</v>
      </c>
    </row>
    <row r="3076" spans="1:6" ht="14.25" customHeight="1" x14ac:dyDescent="0.2">
      <c r="A3076" s="35" t="s">
        <v>11211</v>
      </c>
      <c r="B3076" s="36" t="s">
        <v>11212</v>
      </c>
      <c r="C3076" s="37">
        <v>26101809</v>
      </c>
      <c r="D3076" s="38" t="s">
        <v>11211</v>
      </c>
      <c r="E3076" s="39" t="s">
        <v>1951</v>
      </c>
      <c r="F3076" s="37" t="s">
        <v>4369</v>
      </c>
    </row>
    <row r="3077" spans="1:6" ht="14.25" customHeight="1" x14ac:dyDescent="0.2">
      <c r="A3077" s="35" t="s">
        <v>11213</v>
      </c>
      <c r="B3077" s="36" t="s">
        <v>11214</v>
      </c>
      <c r="C3077" s="37">
        <v>26101903</v>
      </c>
      <c r="D3077" s="38" t="s">
        <v>11215</v>
      </c>
      <c r="E3077" s="39" t="s">
        <v>1951</v>
      </c>
      <c r="F3077" s="37" t="s">
        <v>4369</v>
      </c>
    </row>
    <row r="3078" spans="1:6" ht="14.25" customHeight="1" x14ac:dyDescent="0.2">
      <c r="A3078" s="35" t="s">
        <v>11216</v>
      </c>
      <c r="B3078" s="36" t="s">
        <v>11217</v>
      </c>
      <c r="C3078" s="37">
        <v>26101904</v>
      </c>
      <c r="D3078" s="38" t="s">
        <v>11216</v>
      </c>
      <c r="E3078" s="39" t="s">
        <v>1951</v>
      </c>
      <c r="F3078" s="37" t="s">
        <v>4369</v>
      </c>
    </row>
    <row r="3079" spans="1:6" ht="14.25" customHeight="1" x14ac:dyDescent="0.2">
      <c r="A3079" s="35" t="s">
        <v>11218</v>
      </c>
      <c r="B3079" s="36" t="s">
        <v>11219</v>
      </c>
      <c r="C3079" s="37">
        <v>26101905</v>
      </c>
      <c r="D3079" s="38" t="s">
        <v>11220</v>
      </c>
      <c r="E3079" s="39" t="s">
        <v>1951</v>
      </c>
      <c r="F3079" s="37" t="s">
        <v>4369</v>
      </c>
    </row>
    <row r="3080" spans="1:6" ht="14.25" customHeight="1" x14ac:dyDescent="0.2">
      <c r="A3080" s="35" t="s">
        <v>11221</v>
      </c>
      <c r="B3080" s="36" t="s">
        <v>11222</v>
      </c>
      <c r="C3080" s="37">
        <v>26111501</v>
      </c>
      <c r="D3080" s="38" t="s">
        <v>11221</v>
      </c>
      <c r="E3080" s="39" t="s">
        <v>1945</v>
      </c>
      <c r="F3080" s="37" t="s">
        <v>4369</v>
      </c>
    </row>
    <row r="3081" spans="1:6" ht="14.25" customHeight="1" x14ac:dyDescent="0.2">
      <c r="A3081" s="35" t="s">
        <v>11223</v>
      </c>
      <c r="B3081" s="36" t="s">
        <v>11224</v>
      </c>
      <c r="C3081" s="37">
        <v>26111503</v>
      </c>
      <c r="D3081" s="38" t="s">
        <v>11225</v>
      </c>
      <c r="E3081" s="39" t="s">
        <v>1951</v>
      </c>
      <c r="F3081" s="37" t="s">
        <v>4369</v>
      </c>
    </row>
    <row r="3082" spans="1:6" ht="14.25" customHeight="1" x14ac:dyDescent="0.2">
      <c r="A3082" s="35" t="s">
        <v>11226</v>
      </c>
      <c r="B3082" s="36" t="s">
        <v>11227</v>
      </c>
      <c r="C3082" s="37">
        <v>26111504</v>
      </c>
      <c r="D3082" s="38" t="s">
        <v>11228</v>
      </c>
      <c r="E3082" s="39" t="s">
        <v>1951</v>
      </c>
      <c r="F3082" s="37" t="s">
        <v>4369</v>
      </c>
    </row>
    <row r="3083" spans="1:6" ht="14.25" customHeight="1" x14ac:dyDescent="0.2">
      <c r="A3083" s="35" t="s">
        <v>11229</v>
      </c>
      <c r="B3083" s="36" t="s">
        <v>6284</v>
      </c>
      <c r="C3083" s="37">
        <v>26111505</v>
      </c>
      <c r="D3083" s="38" t="s">
        <v>11230</v>
      </c>
      <c r="E3083" s="39" t="s">
        <v>1951</v>
      </c>
      <c r="F3083" s="37" t="s">
        <v>4369</v>
      </c>
    </row>
    <row r="3084" spans="1:6" ht="14.25" customHeight="1" x14ac:dyDescent="0.2">
      <c r="A3084" s="35" t="s">
        <v>11231</v>
      </c>
      <c r="B3084" s="36" t="s">
        <v>11232</v>
      </c>
      <c r="C3084" s="37">
        <v>26111506</v>
      </c>
      <c r="D3084" s="38" t="s">
        <v>11231</v>
      </c>
      <c r="E3084" s="39" t="s">
        <v>5913</v>
      </c>
      <c r="F3084" s="37" t="s">
        <v>5914</v>
      </c>
    </row>
    <row r="3085" spans="1:6" ht="14.25" customHeight="1" x14ac:dyDescent="0.2">
      <c r="A3085" s="35" t="s">
        <v>11233</v>
      </c>
      <c r="B3085" s="36" t="s">
        <v>11234</v>
      </c>
      <c r="C3085" s="37">
        <v>26111508</v>
      </c>
      <c r="D3085" s="38" t="s">
        <v>11235</v>
      </c>
      <c r="E3085" s="39" t="s">
        <v>1951</v>
      </c>
      <c r="F3085" s="37" t="s">
        <v>4369</v>
      </c>
    </row>
    <row r="3086" spans="1:6" ht="14.25" customHeight="1" x14ac:dyDescent="0.2">
      <c r="A3086" s="35" t="s">
        <v>11236</v>
      </c>
      <c r="B3086" s="36" t="s">
        <v>11237</v>
      </c>
      <c r="C3086" s="37">
        <v>26111509</v>
      </c>
      <c r="D3086" s="38" t="s">
        <v>11236</v>
      </c>
      <c r="E3086" s="39" t="s">
        <v>1951</v>
      </c>
      <c r="F3086" s="37" t="s">
        <v>4369</v>
      </c>
    </row>
    <row r="3087" spans="1:6" ht="14.25" customHeight="1" x14ac:dyDescent="0.2">
      <c r="A3087" s="35" t="s">
        <v>11238</v>
      </c>
      <c r="B3087" s="36" t="s">
        <v>11239</v>
      </c>
      <c r="C3087" s="37">
        <v>26111510</v>
      </c>
      <c r="D3087" s="38" t="s">
        <v>11238</v>
      </c>
      <c r="E3087" s="39" t="s">
        <v>1951</v>
      </c>
      <c r="F3087" s="37" t="s">
        <v>4369</v>
      </c>
    </row>
    <row r="3088" spans="1:6" ht="14.25" customHeight="1" x14ac:dyDescent="0.2">
      <c r="A3088" s="35" t="s">
        <v>11240</v>
      </c>
      <c r="B3088" s="36" t="s">
        <v>11241</v>
      </c>
      <c r="C3088" s="37">
        <v>26111512</v>
      </c>
      <c r="D3088" s="38" t="s">
        <v>11240</v>
      </c>
      <c r="E3088" s="39" t="s">
        <v>1951</v>
      </c>
      <c r="F3088" s="37" t="s">
        <v>4369</v>
      </c>
    </row>
    <row r="3089" spans="1:6" ht="14.25" customHeight="1" x14ac:dyDescent="0.2">
      <c r="A3089" s="35" t="s">
        <v>11242</v>
      </c>
      <c r="B3089" s="36" t="s">
        <v>11243</v>
      </c>
      <c r="C3089" s="37">
        <v>26111513</v>
      </c>
      <c r="D3089" s="38" t="s">
        <v>11242</v>
      </c>
      <c r="E3089" s="39" t="s">
        <v>1951</v>
      </c>
      <c r="F3089" s="37" t="s">
        <v>4369</v>
      </c>
    </row>
    <row r="3090" spans="1:6" ht="14.25" customHeight="1" x14ac:dyDescent="0.2">
      <c r="A3090" s="35" t="s">
        <v>11244</v>
      </c>
      <c r="B3090" s="36" t="s">
        <v>11245</v>
      </c>
      <c r="C3090" s="37">
        <v>26111514</v>
      </c>
      <c r="D3090" s="38" t="s">
        <v>11246</v>
      </c>
      <c r="E3090" s="39" t="s">
        <v>1951</v>
      </c>
      <c r="F3090" s="37" t="s">
        <v>4369</v>
      </c>
    </row>
    <row r="3091" spans="1:6" ht="14.25" customHeight="1" x14ac:dyDescent="0.2">
      <c r="A3091" s="35" t="s">
        <v>11247</v>
      </c>
      <c r="B3091" s="36" t="s">
        <v>11248</v>
      </c>
      <c r="C3091" s="37">
        <v>26111515</v>
      </c>
      <c r="D3091" s="38" t="s">
        <v>11247</v>
      </c>
      <c r="E3091" s="39" t="s">
        <v>1951</v>
      </c>
      <c r="F3091" s="37" t="s">
        <v>4369</v>
      </c>
    </row>
    <row r="3092" spans="1:6" ht="14.25" customHeight="1" x14ac:dyDescent="0.2">
      <c r="A3092" s="35" t="s">
        <v>11249</v>
      </c>
      <c r="B3092" s="36" t="s">
        <v>11250</v>
      </c>
      <c r="C3092" s="37">
        <v>26111516</v>
      </c>
      <c r="D3092" s="38" t="s">
        <v>11251</v>
      </c>
      <c r="E3092" s="39" t="s">
        <v>5913</v>
      </c>
      <c r="F3092" s="37" t="s">
        <v>5914</v>
      </c>
    </row>
    <row r="3093" spans="1:6" ht="14.25" customHeight="1" x14ac:dyDescent="0.2">
      <c r="A3093" s="35" t="s">
        <v>11252</v>
      </c>
      <c r="B3093" s="36" t="s">
        <v>11253</v>
      </c>
      <c r="C3093" s="37">
        <v>26111517</v>
      </c>
      <c r="D3093" s="38" t="s">
        <v>11252</v>
      </c>
      <c r="E3093" s="39" t="s">
        <v>1951</v>
      </c>
      <c r="F3093" s="37" t="s">
        <v>4369</v>
      </c>
    </row>
    <row r="3094" spans="1:6" ht="14.25" customHeight="1" x14ac:dyDescent="0.2">
      <c r="A3094" s="35" t="s">
        <v>11254</v>
      </c>
      <c r="B3094" s="36" t="s">
        <v>11255</v>
      </c>
      <c r="C3094" s="37">
        <v>26111518</v>
      </c>
      <c r="D3094" s="38" t="s">
        <v>11254</v>
      </c>
      <c r="E3094" s="39" t="s">
        <v>1951</v>
      </c>
      <c r="F3094" s="37" t="s">
        <v>4369</v>
      </c>
    </row>
    <row r="3095" spans="1:6" ht="14.25" customHeight="1" x14ac:dyDescent="0.2">
      <c r="A3095" s="35" t="s">
        <v>11256</v>
      </c>
      <c r="B3095" s="36" t="s">
        <v>11257</v>
      </c>
      <c r="C3095" s="37">
        <v>26111519</v>
      </c>
      <c r="D3095" s="38" t="s">
        <v>11258</v>
      </c>
      <c r="E3095" s="39" t="s">
        <v>1951</v>
      </c>
      <c r="F3095" s="37" t="s">
        <v>4369</v>
      </c>
    </row>
    <row r="3096" spans="1:6" ht="14.25" customHeight="1" x14ac:dyDescent="0.2">
      <c r="A3096" s="35" t="s">
        <v>11259</v>
      </c>
      <c r="B3096" s="36" t="s">
        <v>11260</v>
      </c>
      <c r="C3096" s="37">
        <v>26111520</v>
      </c>
      <c r="D3096" s="38" t="s">
        <v>11261</v>
      </c>
      <c r="E3096" s="39" t="s">
        <v>1951</v>
      </c>
      <c r="F3096" s="37" t="s">
        <v>4369</v>
      </c>
    </row>
    <row r="3097" spans="1:6" ht="14.25" customHeight="1" x14ac:dyDescent="0.2">
      <c r="A3097" s="35" t="s">
        <v>11262</v>
      </c>
      <c r="B3097" s="36" t="s">
        <v>11263</v>
      </c>
      <c r="C3097" s="37">
        <v>26111521</v>
      </c>
      <c r="D3097" s="38" t="s">
        <v>11262</v>
      </c>
      <c r="E3097" s="39" t="s">
        <v>1951</v>
      </c>
      <c r="F3097" s="37" t="s">
        <v>4369</v>
      </c>
    </row>
    <row r="3098" spans="1:6" ht="14.25" customHeight="1" x14ac:dyDescent="0.2">
      <c r="A3098" s="35" t="s">
        <v>11264</v>
      </c>
      <c r="B3098" s="36" t="s">
        <v>11265</v>
      </c>
      <c r="C3098" s="37">
        <v>26111522</v>
      </c>
      <c r="D3098" s="38" t="s">
        <v>11264</v>
      </c>
      <c r="E3098" s="39" t="s">
        <v>1951</v>
      </c>
      <c r="F3098" s="37" t="s">
        <v>4369</v>
      </c>
    </row>
    <row r="3099" spans="1:6" ht="14.25" customHeight="1" x14ac:dyDescent="0.2">
      <c r="A3099" s="35" t="s">
        <v>11266</v>
      </c>
      <c r="B3099" s="36" t="s">
        <v>11267</v>
      </c>
      <c r="C3099" s="37">
        <v>26111523</v>
      </c>
      <c r="D3099" s="38" t="s">
        <v>11266</v>
      </c>
      <c r="E3099" s="39" t="s">
        <v>1951</v>
      </c>
      <c r="F3099" s="37" t="s">
        <v>4369</v>
      </c>
    </row>
    <row r="3100" spans="1:6" ht="14.25" customHeight="1" x14ac:dyDescent="0.2">
      <c r="A3100" s="35" t="s">
        <v>11268</v>
      </c>
      <c r="B3100" s="36" t="s">
        <v>11269</v>
      </c>
      <c r="C3100" s="37">
        <v>26111524</v>
      </c>
      <c r="D3100" s="38" t="s">
        <v>11268</v>
      </c>
      <c r="E3100" s="39" t="s">
        <v>1951</v>
      </c>
      <c r="F3100" s="37" t="s">
        <v>4369</v>
      </c>
    </row>
    <row r="3101" spans="1:6" ht="14.25" customHeight="1" x14ac:dyDescent="0.2">
      <c r="A3101" s="35" t="s">
        <v>11270</v>
      </c>
      <c r="B3101" s="36" t="s">
        <v>11271</v>
      </c>
      <c r="C3101" s="37">
        <v>26111525</v>
      </c>
      <c r="D3101" s="38" t="s">
        <v>11270</v>
      </c>
      <c r="E3101" s="39" t="s">
        <v>1951</v>
      </c>
      <c r="F3101" s="37" t="s">
        <v>4369</v>
      </c>
    </row>
    <row r="3102" spans="1:6" ht="14.25" customHeight="1" x14ac:dyDescent="0.2">
      <c r="A3102" s="35" t="s">
        <v>11272</v>
      </c>
      <c r="B3102" s="36" t="s">
        <v>11273</v>
      </c>
      <c r="C3102" s="37">
        <v>26111526</v>
      </c>
      <c r="D3102" s="38" t="s">
        <v>11272</v>
      </c>
      <c r="E3102" s="39" t="s">
        <v>5913</v>
      </c>
      <c r="F3102" s="37" t="s">
        <v>5914</v>
      </c>
    </row>
    <row r="3103" spans="1:6" ht="14.25" customHeight="1" x14ac:dyDescent="0.2">
      <c r="A3103" s="35" t="s">
        <v>11274</v>
      </c>
      <c r="B3103" s="36" t="s">
        <v>11275</v>
      </c>
      <c r="C3103" s="37">
        <v>26111527</v>
      </c>
      <c r="D3103" s="38" t="s">
        <v>11274</v>
      </c>
      <c r="E3103" s="39" t="s">
        <v>6044</v>
      </c>
      <c r="F3103" s="37" t="s">
        <v>6045</v>
      </c>
    </row>
    <row r="3104" spans="1:6" ht="14.25" customHeight="1" x14ac:dyDescent="0.2">
      <c r="A3104" s="35" t="s">
        <v>11276</v>
      </c>
      <c r="B3104" s="36" t="s">
        <v>11277</v>
      </c>
      <c r="C3104" s="37">
        <v>26111528</v>
      </c>
      <c r="D3104" s="38" t="s">
        <v>11276</v>
      </c>
      <c r="E3104" s="39" t="s">
        <v>5913</v>
      </c>
      <c r="F3104" s="37" t="s">
        <v>5914</v>
      </c>
    </row>
    <row r="3105" spans="1:6" ht="14.25" customHeight="1" x14ac:dyDescent="0.2">
      <c r="A3105" s="35" t="s">
        <v>11278</v>
      </c>
      <c r="B3105" s="36" t="s">
        <v>11279</v>
      </c>
      <c r="C3105" s="37">
        <v>26111529</v>
      </c>
      <c r="D3105" s="38" t="s">
        <v>11278</v>
      </c>
      <c r="E3105" s="39" t="s">
        <v>5913</v>
      </c>
      <c r="F3105" s="37" t="s">
        <v>5914</v>
      </c>
    </row>
    <row r="3106" spans="1:6" ht="14.25" customHeight="1" x14ac:dyDescent="0.2">
      <c r="A3106" s="35" t="s">
        <v>11280</v>
      </c>
      <c r="B3106" s="36" t="s">
        <v>11281</v>
      </c>
      <c r="C3106" s="37">
        <v>26111530</v>
      </c>
      <c r="D3106" s="38" t="s">
        <v>11280</v>
      </c>
      <c r="E3106" s="39" t="s">
        <v>1951</v>
      </c>
      <c r="F3106" s="37" t="s">
        <v>4369</v>
      </c>
    </row>
    <row r="3107" spans="1:6" ht="14.25" customHeight="1" x14ac:dyDescent="0.2">
      <c r="A3107" s="35" t="s">
        <v>11282</v>
      </c>
      <c r="B3107" s="36" t="s">
        <v>11283</v>
      </c>
      <c r="C3107" s="37">
        <v>26111531</v>
      </c>
      <c r="D3107" s="38" t="s">
        <v>11282</v>
      </c>
      <c r="E3107" s="39" t="s">
        <v>1951</v>
      </c>
      <c r="F3107" s="37" t="s">
        <v>4369</v>
      </c>
    </row>
    <row r="3108" spans="1:6" ht="14.25" customHeight="1" x14ac:dyDescent="0.2">
      <c r="A3108" s="35" t="s">
        <v>11284</v>
      </c>
      <c r="B3108" s="36" t="s">
        <v>11285</v>
      </c>
      <c r="C3108" s="37">
        <v>26111532</v>
      </c>
      <c r="D3108" s="38" t="s">
        <v>11284</v>
      </c>
      <c r="E3108" s="39" t="s">
        <v>1951</v>
      </c>
      <c r="F3108" s="37" t="s">
        <v>4369</v>
      </c>
    </row>
    <row r="3109" spans="1:6" ht="14.25" customHeight="1" x14ac:dyDescent="0.2">
      <c r="A3109" s="35" t="s">
        <v>11286</v>
      </c>
      <c r="B3109" s="36" t="s">
        <v>11287</v>
      </c>
      <c r="C3109" s="37">
        <v>26111533</v>
      </c>
      <c r="D3109" s="38" t="s">
        <v>11286</v>
      </c>
      <c r="E3109" s="39" t="s">
        <v>1951</v>
      </c>
      <c r="F3109" s="37" t="s">
        <v>4369</v>
      </c>
    </row>
    <row r="3110" spans="1:6" ht="14.25" customHeight="1" x14ac:dyDescent="0.2">
      <c r="A3110" s="35" t="s">
        <v>11288</v>
      </c>
      <c r="B3110" s="36" t="s">
        <v>11289</v>
      </c>
      <c r="C3110" s="37">
        <v>26111534</v>
      </c>
      <c r="D3110" s="38" t="s">
        <v>11290</v>
      </c>
      <c r="E3110" s="39" t="s">
        <v>1951</v>
      </c>
      <c r="F3110" s="37" t="s">
        <v>4369</v>
      </c>
    </row>
    <row r="3111" spans="1:6" ht="14.25" customHeight="1" x14ac:dyDescent="0.2">
      <c r="A3111" s="35" t="s">
        <v>11291</v>
      </c>
      <c r="B3111" s="36" t="s">
        <v>11292</v>
      </c>
      <c r="C3111" s="37">
        <v>26111535</v>
      </c>
      <c r="D3111" s="38" t="s">
        <v>11291</v>
      </c>
      <c r="E3111" s="39" t="s">
        <v>1951</v>
      </c>
      <c r="F3111" s="37" t="s">
        <v>4369</v>
      </c>
    </row>
    <row r="3112" spans="1:6" ht="14.25" customHeight="1" x14ac:dyDescent="0.2">
      <c r="A3112" s="35" t="s">
        <v>11293</v>
      </c>
      <c r="B3112" s="36" t="s">
        <v>11294</v>
      </c>
      <c r="C3112" s="37">
        <v>26111601</v>
      </c>
      <c r="D3112" s="38" t="s">
        <v>11293</v>
      </c>
      <c r="E3112" s="39" t="s">
        <v>2223</v>
      </c>
      <c r="F3112" s="37" t="s">
        <v>6841</v>
      </c>
    </row>
    <row r="3113" spans="1:6" ht="14.25" customHeight="1" x14ac:dyDescent="0.2">
      <c r="A3113" s="35" t="s">
        <v>11295</v>
      </c>
      <c r="B3113" s="36" t="s">
        <v>11296</v>
      </c>
      <c r="C3113" s="37">
        <v>26111602</v>
      </c>
      <c r="D3113" s="38" t="s">
        <v>11295</v>
      </c>
      <c r="E3113" s="39" t="s">
        <v>2223</v>
      </c>
      <c r="F3113" s="37" t="s">
        <v>6841</v>
      </c>
    </row>
    <row r="3114" spans="1:6" ht="14.25" customHeight="1" x14ac:dyDescent="0.2">
      <c r="A3114" s="35" t="s">
        <v>11297</v>
      </c>
      <c r="B3114" s="36" t="s">
        <v>11298</v>
      </c>
      <c r="C3114" s="37">
        <v>26111603</v>
      </c>
      <c r="D3114" s="38" t="s">
        <v>11299</v>
      </c>
      <c r="E3114" s="39" t="s">
        <v>2223</v>
      </c>
      <c r="F3114" s="37" t="s">
        <v>6841</v>
      </c>
    </row>
    <row r="3115" spans="1:6" ht="14.25" customHeight="1" x14ac:dyDescent="0.2">
      <c r="A3115" s="35" t="s">
        <v>11300</v>
      </c>
      <c r="B3115" s="36" t="s">
        <v>11301</v>
      </c>
      <c r="C3115" s="37">
        <v>26111604</v>
      </c>
      <c r="D3115" s="38" t="s">
        <v>11302</v>
      </c>
      <c r="E3115" s="39" t="s">
        <v>2223</v>
      </c>
      <c r="F3115" s="37" t="s">
        <v>6841</v>
      </c>
    </row>
    <row r="3116" spans="1:6" ht="14.25" customHeight="1" x14ac:dyDescent="0.2">
      <c r="A3116" s="35" t="s">
        <v>11303</v>
      </c>
      <c r="B3116" s="36" t="s">
        <v>11304</v>
      </c>
      <c r="C3116" s="37">
        <v>26111605</v>
      </c>
      <c r="D3116" s="38" t="s">
        <v>11305</v>
      </c>
      <c r="E3116" s="39" t="s">
        <v>2223</v>
      </c>
      <c r="F3116" s="37" t="s">
        <v>6841</v>
      </c>
    </row>
    <row r="3117" spans="1:6" ht="14.25" customHeight="1" x14ac:dyDescent="0.2">
      <c r="A3117" s="35" t="s">
        <v>11306</v>
      </c>
      <c r="B3117" s="36" t="s">
        <v>11307</v>
      </c>
      <c r="C3117" s="37">
        <v>26111606</v>
      </c>
      <c r="D3117" s="38" t="s">
        <v>11308</v>
      </c>
      <c r="E3117" s="39" t="s">
        <v>2223</v>
      </c>
      <c r="F3117" s="37" t="s">
        <v>6841</v>
      </c>
    </row>
    <row r="3118" spans="1:6" ht="14.25" customHeight="1" x14ac:dyDescent="0.2">
      <c r="A3118" s="35" t="s">
        <v>11309</v>
      </c>
      <c r="B3118" s="36" t="s">
        <v>11310</v>
      </c>
      <c r="C3118" s="37">
        <v>26111607</v>
      </c>
      <c r="D3118" s="38" t="s">
        <v>11311</v>
      </c>
      <c r="E3118" s="39" t="s">
        <v>2223</v>
      </c>
      <c r="F3118" s="37" t="s">
        <v>6841</v>
      </c>
    </row>
    <row r="3119" spans="1:6" ht="14.25" customHeight="1" x14ac:dyDescent="0.2">
      <c r="A3119" s="35" t="s">
        <v>11312</v>
      </c>
      <c r="B3119" s="36" t="s">
        <v>11313</v>
      </c>
      <c r="C3119" s="37">
        <v>26111608</v>
      </c>
      <c r="D3119" s="38" t="s">
        <v>11312</v>
      </c>
      <c r="E3119" s="39" t="s">
        <v>2223</v>
      </c>
      <c r="F3119" s="37" t="s">
        <v>6841</v>
      </c>
    </row>
    <row r="3120" spans="1:6" ht="14.25" customHeight="1" x14ac:dyDescent="0.2">
      <c r="A3120" s="35" t="s">
        <v>11314</v>
      </c>
      <c r="B3120" s="36" t="s">
        <v>11315</v>
      </c>
      <c r="C3120" s="37">
        <v>26111701</v>
      </c>
      <c r="D3120" s="38" t="s">
        <v>11316</v>
      </c>
      <c r="E3120" s="39" t="s">
        <v>1945</v>
      </c>
      <c r="F3120" s="37" t="s">
        <v>10404</v>
      </c>
    </row>
    <row r="3121" spans="1:6" ht="14.25" customHeight="1" x14ac:dyDescent="0.2">
      <c r="A3121" s="35" t="s">
        <v>11317</v>
      </c>
      <c r="B3121" s="36" t="s">
        <v>11318</v>
      </c>
      <c r="C3121" s="37">
        <v>26111702</v>
      </c>
      <c r="D3121" s="38" t="s">
        <v>11319</v>
      </c>
      <c r="E3121" s="39" t="s">
        <v>1945</v>
      </c>
      <c r="F3121" s="37" t="s">
        <v>10404</v>
      </c>
    </row>
    <row r="3122" spans="1:6" ht="14.25" customHeight="1" x14ac:dyDescent="0.2">
      <c r="A3122" s="35" t="s">
        <v>11320</v>
      </c>
      <c r="B3122" s="36" t="s">
        <v>11321</v>
      </c>
      <c r="C3122" s="37">
        <v>26111703</v>
      </c>
      <c r="D3122" s="38" t="s">
        <v>11322</v>
      </c>
      <c r="E3122" s="39" t="s">
        <v>1945</v>
      </c>
      <c r="F3122" s="37" t="s">
        <v>10404</v>
      </c>
    </row>
    <row r="3123" spans="1:6" ht="14.25" customHeight="1" x14ac:dyDescent="0.2">
      <c r="A3123" s="35" t="s">
        <v>11323</v>
      </c>
      <c r="B3123" s="36" t="s">
        <v>11324</v>
      </c>
      <c r="C3123" s="37">
        <v>26111704</v>
      </c>
      <c r="D3123" s="38" t="s">
        <v>11325</v>
      </c>
      <c r="E3123" s="39" t="s">
        <v>1945</v>
      </c>
      <c r="F3123" s="37" t="s">
        <v>10404</v>
      </c>
    </row>
    <row r="3124" spans="1:6" ht="14.25" customHeight="1" x14ac:dyDescent="0.2">
      <c r="A3124" s="35" t="s">
        <v>11326</v>
      </c>
      <c r="B3124" s="36" t="s">
        <v>11327</v>
      </c>
      <c r="C3124" s="37">
        <v>26111705</v>
      </c>
      <c r="D3124" s="38" t="s">
        <v>11328</v>
      </c>
      <c r="E3124" s="39" t="s">
        <v>1945</v>
      </c>
      <c r="F3124" s="37" t="s">
        <v>10404</v>
      </c>
    </row>
    <row r="3125" spans="1:6" ht="14.25" customHeight="1" x14ac:dyDescent="0.2">
      <c r="A3125" s="35" t="s">
        <v>11329</v>
      </c>
      <c r="B3125" s="36" t="s">
        <v>11330</v>
      </c>
      <c r="C3125" s="37">
        <v>26111706</v>
      </c>
      <c r="D3125" s="38" t="s">
        <v>11331</v>
      </c>
      <c r="E3125" s="39" t="s">
        <v>1945</v>
      </c>
      <c r="F3125" s="37" t="s">
        <v>10404</v>
      </c>
    </row>
    <row r="3126" spans="1:6" ht="14.25" customHeight="1" x14ac:dyDescent="0.2">
      <c r="A3126" s="35" t="s">
        <v>11332</v>
      </c>
      <c r="B3126" s="36" t="s">
        <v>11333</v>
      </c>
      <c r="C3126" s="37">
        <v>26111707</v>
      </c>
      <c r="D3126" s="38" t="s">
        <v>11334</v>
      </c>
      <c r="E3126" s="39" t="s">
        <v>1945</v>
      </c>
      <c r="F3126" s="37" t="s">
        <v>10404</v>
      </c>
    </row>
    <row r="3127" spans="1:6" ht="14.25" customHeight="1" x14ac:dyDescent="0.2">
      <c r="A3127" s="35" t="s">
        <v>11335</v>
      </c>
      <c r="B3127" s="36" t="s">
        <v>11336</v>
      </c>
      <c r="C3127" s="37">
        <v>26111708</v>
      </c>
      <c r="D3127" s="38" t="s">
        <v>11337</v>
      </c>
      <c r="E3127" s="39" t="s">
        <v>1945</v>
      </c>
      <c r="F3127" s="37" t="s">
        <v>10404</v>
      </c>
    </row>
    <row r="3128" spans="1:6" ht="14.25" customHeight="1" x14ac:dyDescent="0.2">
      <c r="A3128" s="35" t="s">
        <v>11338</v>
      </c>
      <c r="B3128" s="36" t="s">
        <v>11339</v>
      </c>
      <c r="C3128" s="37">
        <v>26111709</v>
      </c>
      <c r="D3128" s="38" t="s">
        <v>11340</v>
      </c>
      <c r="E3128" s="39" t="s">
        <v>1945</v>
      </c>
      <c r="F3128" s="37" t="s">
        <v>10404</v>
      </c>
    </row>
    <row r="3129" spans="1:6" ht="14.25" customHeight="1" x14ac:dyDescent="0.2">
      <c r="A3129" s="35" t="s">
        <v>11341</v>
      </c>
      <c r="B3129" s="36" t="s">
        <v>11342</v>
      </c>
      <c r="C3129" s="37">
        <v>26111710</v>
      </c>
      <c r="D3129" s="38" t="s">
        <v>11343</v>
      </c>
      <c r="E3129" s="39" t="s">
        <v>1945</v>
      </c>
      <c r="F3129" s="37" t="s">
        <v>10404</v>
      </c>
    </row>
    <row r="3130" spans="1:6" ht="14.25" customHeight="1" x14ac:dyDescent="0.2">
      <c r="A3130" s="35" t="s">
        <v>11344</v>
      </c>
      <c r="B3130" s="36" t="s">
        <v>11345</v>
      </c>
      <c r="C3130" s="37">
        <v>26111711</v>
      </c>
      <c r="D3130" s="38" t="s">
        <v>11346</v>
      </c>
      <c r="E3130" s="39" t="s">
        <v>1945</v>
      </c>
      <c r="F3130" s="37" t="s">
        <v>10404</v>
      </c>
    </row>
    <row r="3131" spans="1:6" ht="14.25" customHeight="1" x14ac:dyDescent="0.2">
      <c r="A3131" s="35" t="s">
        <v>11347</v>
      </c>
      <c r="B3131" s="36" t="s">
        <v>11348</v>
      </c>
      <c r="C3131" s="37">
        <v>26111712</v>
      </c>
      <c r="D3131" s="38" t="s">
        <v>11349</v>
      </c>
      <c r="E3131" s="39" t="s">
        <v>1945</v>
      </c>
      <c r="F3131" s="37" t="s">
        <v>10404</v>
      </c>
    </row>
    <row r="3132" spans="1:6" ht="14.25" customHeight="1" x14ac:dyDescent="0.2">
      <c r="A3132" s="35" t="s">
        <v>11350</v>
      </c>
      <c r="B3132" s="36" t="s">
        <v>11351</v>
      </c>
      <c r="C3132" s="37">
        <v>26111713</v>
      </c>
      <c r="D3132" s="38" t="s">
        <v>11352</v>
      </c>
      <c r="E3132" s="39" t="s">
        <v>1945</v>
      </c>
      <c r="F3132" s="37" t="s">
        <v>10404</v>
      </c>
    </row>
    <row r="3133" spans="1:6" ht="14.25" customHeight="1" x14ac:dyDescent="0.2">
      <c r="A3133" s="35" t="s">
        <v>11353</v>
      </c>
      <c r="B3133" s="36" t="s">
        <v>11354</v>
      </c>
      <c r="C3133" s="37">
        <v>26111714</v>
      </c>
      <c r="D3133" s="38" t="s">
        <v>11355</v>
      </c>
      <c r="E3133" s="39" t="s">
        <v>1945</v>
      </c>
      <c r="F3133" s="37" t="s">
        <v>10404</v>
      </c>
    </row>
    <row r="3134" spans="1:6" ht="14.25" customHeight="1" x14ac:dyDescent="0.2">
      <c r="A3134" s="35" t="s">
        <v>11356</v>
      </c>
      <c r="B3134" s="36" t="s">
        <v>11357</v>
      </c>
      <c r="C3134" s="37">
        <v>26111715</v>
      </c>
      <c r="D3134" s="38" t="s">
        <v>11358</v>
      </c>
      <c r="E3134" s="39" t="s">
        <v>1945</v>
      </c>
      <c r="F3134" s="37" t="s">
        <v>10404</v>
      </c>
    </row>
    <row r="3135" spans="1:6" ht="14.25" customHeight="1" x14ac:dyDescent="0.2">
      <c r="A3135" s="35" t="s">
        <v>11359</v>
      </c>
      <c r="B3135" s="36" t="s">
        <v>11360</v>
      </c>
      <c r="C3135" s="37">
        <v>26111716</v>
      </c>
      <c r="D3135" s="38" t="s">
        <v>11361</v>
      </c>
      <c r="E3135" s="39" t="s">
        <v>1945</v>
      </c>
      <c r="F3135" s="37" t="s">
        <v>10404</v>
      </c>
    </row>
    <row r="3136" spans="1:6" ht="14.25" customHeight="1" x14ac:dyDescent="0.2">
      <c r="A3136" s="35" t="s">
        <v>11362</v>
      </c>
      <c r="B3136" s="36" t="s">
        <v>11363</v>
      </c>
      <c r="C3136" s="37">
        <v>26111717</v>
      </c>
      <c r="D3136" s="38" t="s">
        <v>11364</v>
      </c>
      <c r="E3136" s="39" t="s">
        <v>1945</v>
      </c>
      <c r="F3136" s="37" t="s">
        <v>10404</v>
      </c>
    </row>
    <row r="3137" spans="1:6" ht="14.25" customHeight="1" x14ac:dyDescent="0.2">
      <c r="A3137" s="35" t="s">
        <v>11365</v>
      </c>
      <c r="B3137" s="36" t="s">
        <v>11366</v>
      </c>
      <c r="C3137" s="37">
        <v>26111718</v>
      </c>
      <c r="D3137" s="38" t="s">
        <v>11367</v>
      </c>
      <c r="E3137" s="39" t="s">
        <v>1945</v>
      </c>
      <c r="F3137" s="37" t="s">
        <v>10404</v>
      </c>
    </row>
    <row r="3138" spans="1:6" ht="14.25" customHeight="1" x14ac:dyDescent="0.2">
      <c r="A3138" s="35" t="s">
        <v>11368</v>
      </c>
      <c r="B3138" s="36" t="s">
        <v>11369</v>
      </c>
      <c r="C3138" s="37">
        <v>26111719</v>
      </c>
      <c r="D3138" s="38" t="s">
        <v>11370</v>
      </c>
      <c r="E3138" s="39" t="s">
        <v>2223</v>
      </c>
      <c r="F3138" s="37" t="s">
        <v>6841</v>
      </c>
    </row>
    <row r="3139" spans="1:6" ht="14.25" customHeight="1" x14ac:dyDescent="0.2">
      <c r="A3139" s="35" t="s">
        <v>11371</v>
      </c>
      <c r="B3139" s="36" t="s">
        <v>11372</v>
      </c>
      <c r="C3139" s="37">
        <v>26111720</v>
      </c>
      <c r="D3139" s="38" t="s">
        <v>11373</v>
      </c>
      <c r="E3139" s="39" t="s">
        <v>1951</v>
      </c>
      <c r="F3139" s="37" t="s">
        <v>4369</v>
      </c>
    </row>
    <row r="3140" spans="1:6" ht="14.25" customHeight="1" x14ac:dyDescent="0.2">
      <c r="A3140" s="35" t="s">
        <v>11374</v>
      </c>
      <c r="B3140" s="36" t="s">
        <v>11375</v>
      </c>
      <c r="C3140" s="37">
        <v>26111721</v>
      </c>
      <c r="D3140" s="38" t="s">
        <v>11376</v>
      </c>
      <c r="E3140" s="39" t="s">
        <v>1945</v>
      </c>
      <c r="F3140" s="37" t="s">
        <v>10404</v>
      </c>
    </row>
    <row r="3141" spans="1:6" ht="14.25" customHeight="1" x14ac:dyDescent="0.2">
      <c r="A3141" s="35" t="s">
        <v>11377</v>
      </c>
      <c r="B3141" s="36" t="s">
        <v>11378</v>
      </c>
      <c r="C3141" s="37">
        <v>26111722</v>
      </c>
      <c r="D3141" s="38" t="s">
        <v>11379</v>
      </c>
      <c r="E3141" s="39" t="s">
        <v>1956</v>
      </c>
      <c r="F3141" s="37" t="s">
        <v>6070</v>
      </c>
    </row>
    <row r="3142" spans="1:6" ht="14.25" customHeight="1" x14ac:dyDescent="0.2">
      <c r="A3142" s="35" t="s">
        <v>11380</v>
      </c>
      <c r="B3142" s="36" t="s">
        <v>11381</v>
      </c>
      <c r="C3142" s="37">
        <v>26111723</v>
      </c>
      <c r="D3142" s="38" t="s">
        <v>11382</v>
      </c>
      <c r="E3142" s="39" t="s">
        <v>1951</v>
      </c>
      <c r="F3142" s="37" t="s">
        <v>4369</v>
      </c>
    </row>
    <row r="3143" spans="1:6" ht="14.25" customHeight="1" x14ac:dyDescent="0.2">
      <c r="A3143" s="35" t="s">
        <v>11383</v>
      </c>
      <c r="B3143" s="36" t="s">
        <v>11384</v>
      </c>
      <c r="C3143" s="37">
        <v>26111724</v>
      </c>
      <c r="D3143" s="38" t="s">
        <v>11385</v>
      </c>
      <c r="E3143" s="39" t="s">
        <v>1951</v>
      </c>
      <c r="F3143" s="37" t="s">
        <v>4369</v>
      </c>
    </row>
    <row r="3144" spans="1:6" ht="14.25" customHeight="1" x14ac:dyDescent="0.2">
      <c r="A3144" s="35" t="s">
        <v>11386</v>
      </c>
      <c r="B3144" s="36" t="s">
        <v>11387</v>
      </c>
      <c r="C3144" s="37">
        <v>26111725</v>
      </c>
      <c r="D3144" s="38" t="s">
        <v>11388</v>
      </c>
      <c r="E3144" s="39" t="s">
        <v>1945</v>
      </c>
      <c r="F3144" s="37" t="s">
        <v>10404</v>
      </c>
    </row>
    <row r="3145" spans="1:6" ht="14.25" customHeight="1" x14ac:dyDescent="0.2">
      <c r="A3145" s="35" t="s">
        <v>11389</v>
      </c>
      <c r="B3145" s="36" t="s">
        <v>11390</v>
      </c>
      <c r="C3145" s="37">
        <v>26111801</v>
      </c>
      <c r="D3145" s="38" t="s">
        <v>11391</v>
      </c>
      <c r="E3145" s="39" t="s">
        <v>1951</v>
      </c>
      <c r="F3145" s="37" t="s">
        <v>4369</v>
      </c>
    </row>
    <row r="3146" spans="1:6" ht="14.25" customHeight="1" x14ac:dyDescent="0.2">
      <c r="A3146" s="35" t="s">
        <v>11392</v>
      </c>
      <c r="B3146" s="36" t="s">
        <v>11393</v>
      </c>
      <c r="C3146" s="37">
        <v>26111802</v>
      </c>
      <c r="D3146" s="38" t="s">
        <v>11394</v>
      </c>
      <c r="E3146" s="39" t="s">
        <v>1951</v>
      </c>
      <c r="F3146" s="37" t="s">
        <v>4369</v>
      </c>
    </row>
    <row r="3147" spans="1:6" ht="14.25" customHeight="1" x14ac:dyDescent="0.2">
      <c r="A3147" s="35" t="s">
        <v>11395</v>
      </c>
      <c r="B3147" s="36" t="s">
        <v>11396</v>
      </c>
      <c r="C3147" s="37">
        <v>26111803</v>
      </c>
      <c r="D3147" s="38" t="s">
        <v>11397</v>
      </c>
      <c r="E3147" s="39" t="s">
        <v>1951</v>
      </c>
      <c r="F3147" s="37" t="s">
        <v>4369</v>
      </c>
    </row>
    <row r="3148" spans="1:6" ht="14.25" customHeight="1" x14ac:dyDescent="0.2">
      <c r="A3148" s="35" t="s">
        <v>11398</v>
      </c>
      <c r="B3148" s="36" t="s">
        <v>11399</v>
      </c>
      <c r="C3148" s="37">
        <v>26111804</v>
      </c>
      <c r="D3148" s="38" t="s">
        <v>11400</v>
      </c>
      <c r="E3148" s="39" t="s">
        <v>1951</v>
      </c>
      <c r="F3148" s="37" t="s">
        <v>4369</v>
      </c>
    </row>
    <row r="3149" spans="1:6" ht="14.25" customHeight="1" x14ac:dyDescent="0.2">
      <c r="A3149" s="35" t="s">
        <v>11401</v>
      </c>
      <c r="B3149" s="36" t="s">
        <v>11402</v>
      </c>
      <c r="C3149" s="37">
        <v>26111805</v>
      </c>
      <c r="D3149" s="38" t="s">
        <v>11403</v>
      </c>
      <c r="E3149" s="39" t="s">
        <v>1951</v>
      </c>
      <c r="F3149" s="37" t="s">
        <v>4369</v>
      </c>
    </row>
    <row r="3150" spans="1:6" ht="14.25" customHeight="1" x14ac:dyDescent="0.2">
      <c r="A3150" s="35" t="s">
        <v>11404</v>
      </c>
      <c r="B3150" s="36" t="s">
        <v>11405</v>
      </c>
      <c r="C3150" s="37">
        <v>26111806</v>
      </c>
      <c r="D3150" s="38" t="s">
        <v>11406</v>
      </c>
      <c r="E3150" s="39" t="s">
        <v>1951</v>
      </c>
      <c r="F3150" s="37" t="s">
        <v>4369</v>
      </c>
    </row>
    <row r="3151" spans="1:6" ht="14.25" customHeight="1" x14ac:dyDescent="0.2">
      <c r="A3151" s="35" t="s">
        <v>11407</v>
      </c>
      <c r="B3151" s="36" t="s">
        <v>11408</v>
      </c>
      <c r="C3151" s="37">
        <v>26111807</v>
      </c>
      <c r="D3151" s="38" t="s">
        <v>11407</v>
      </c>
      <c r="E3151" s="39" t="s">
        <v>1951</v>
      </c>
      <c r="F3151" s="37" t="s">
        <v>4369</v>
      </c>
    </row>
    <row r="3152" spans="1:6" ht="14.25" customHeight="1" x14ac:dyDescent="0.2">
      <c r="A3152" s="35" t="s">
        <v>11409</v>
      </c>
      <c r="B3152" s="36" t="s">
        <v>11410</v>
      </c>
      <c r="C3152" s="37">
        <v>26111808</v>
      </c>
      <c r="D3152" s="38" t="s">
        <v>11411</v>
      </c>
      <c r="E3152" s="39" t="s">
        <v>1951</v>
      </c>
      <c r="F3152" s="37" t="s">
        <v>4369</v>
      </c>
    </row>
    <row r="3153" spans="1:6" ht="14.25" customHeight="1" x14ac:dyDescent="0.2">
      <c r="A3153" s="35" t="s">
        <v>11412</v>
      </c>
      <c r="B3153" s="36" t="s">
        <v>11413</v>
      </c>
      <c r="C3153" s="37">
        <v>26111809</v>
      </c>
      <c r="D3153" s="38" t="s">
        <v>11414</v>
      </c>
      <c r="E3153" s="39" t="s">
        <v>1951</v>
      </c>
      <c r="F3153" s="37" t="s">
        <v>4369</v>
      </c>
    </row>
    <row r="3154" spans="1:6" ht="14.25" customHeight="1" x14ac:dyDescent="0.2">
      <c r="A3154" s="35" t="s">
        <v>11415</v>
      </c>
      <c r="B3154" s="36" t="s">
        <v>11416</v>
      </c>
      <c r="C3154" s="37">
        <v>26111810</v>
      </c>
      <c r="D3154" s="38" t="s">
        <v>11417</v>
      </c>
      <c r="E3154" s="39" t="s">
        <v>1951</v>
      </c>
      <c r="F3154" s="37" t="s">
        <v>4369</v>
      </c>
    </row>
    <row r="3155" spans="1:6" ht="14.25" customHeight="1" x14ac:dyDescent="0.2">
      <c r="A3155" s="35" t="s">
        <v>11418</v>
      </c>
      <c r="B3155" s="36" t="s">
        <v>11419</v>
      </c>
      <c r="C3155" s="37">
        <v>26111901</v>
      </c>
      <c r="D3155" s="38" t="s">
        <v>11420</v>
      </c>
      <c r="E3155" s="39" t="s">
        <v>1951</v>
      </c>
      <c r="F3155" s="37" t="s">
        <v>4369</v>
      </c>
    </row>
    <row r="3156" spans="1:6" ht="14.25" customHeight="1" x14ac:dyDescent="0.2">
      <c r="A3156" s="35" t="s">
        <v>11421</v>
      </c>
      <c r="B3156" s="36" t="s">
        <v>11422</v>
      </c>
      <c r="C3156" s="37">
        <v>26111902</v>
      </c>
      <c r="D3156" s="38" t="s">
        <v>11423</v>
      </c>
      <c r="E3156" s="39" t="s">
        <v>1951</v>
      </c>
      <c r="F3156" s="37" t="s">
        <v>4369</v>
      </c>
    </row>
    <row r="3157" spans="1:6" ht="14.25" customHeight="1" x14ac:dyDescent="0.2">
      <c r="A3157" s="35" t="s">
        <v>11424</v>
      </c>
      <c r="B3157" s="36" t="s">
        <v>11425</v>
      </c>
      <c r="C3157" s="37">
        <v>26111903</v>
      </c>
      <c r="D3157" s="38" t="s">
        <v>11426</v>
      </c>
      <c r="E3157" s="39" t="s">
        <v>1951</v>
      </c>
      <c r="F3157" s="37" t="s">
        <v>4369</v>
      </c>
    </row>
    <row r="3158" spans="1:6" ht="14.25" customHeight="1" x14ac:dyDescent="0.2">
      <c r="A3158" s="35" t="s">
        <v>11427</v>
      </c>
      <c r="B3158" s="36" t="s">
        <v>11428</v>
      </c>
      <c r="C3158" s="37">
        <v>26111904</v>
      </c>
      <c r="D3158" s="38" t="s">
        <v>11429</v>
      </c>
      <c r="E3158" s="39" t="s">
        <v>1951</v>
      </c>
      <c r="F3158" s="37" t="s">
        <v>4369</v>
      </c>
    </row>
    <row r="3159" spans="1:6" ht="14.25" customHeight="1" x14ac:dyDescent="0.2">
      <c r="A3159" s="35" t="s">
        <v>11430</v>
      </c>
      <c r="B3159" s="36" t="s">
        <v>11431</v>
      </c>
      <c r="C3159" s="37">
        <v>26111905</v>
      </c>
      <c r="D3159" s="38" t="s">
        <v>11432</v>
      </c>
      <c r="E3159" s="39" t="s">
        <v>1951</v>
      </c>
      <c r="F3159" s="37" t="s">
        <v>4369</v>
      </c>
    </row>
    <row r="3160" spans="1:6" ht="14.25" customHeight="1" x14ac:dyDescent="0.2">
      <c r="A3160" s="35" t="s">
        <v>11433</v>
      </c>
      <c r="B3160" s="36" t="s">
        <v>11434</v>
      </c>
      <c r="C3160" s="37">
        <v>26111907</v>
      </c>
      <c r="D3160" s="38" t="s">
        <v>11433</v>
      </c>
      <c r="E3160" s="39" t="s">
        <v>1951</v>
      </c>
      <c r="F3160" s="37" t="s">
        <v>4369</v>
      </c>
    </row>
    <row r="3161" spans="1:6" ht="14.25" customHeight="1" x14ac:dyDescent="0.2">
      <c r="A3161" s="35" t="s">
        <v>11435</v>
      </c>
      <c r="B3161" s="36" t="s">
        <v>11436</v>
      </c>
      <c r="C3161" s="37">
        <v>26111908</v>
      </c>
      <c r="D3161" s="38" t="s">
        <v>11437</v>
      </c>
      <c r="E3161" s="39" t="s">
        <v>1951</v>
      </c>
      <c r="F3161" s="37" t="s">
        <v>4369</v>
      </c>
    </row>
    <row r="3162" spans="1:6" ht="14.25" customHeight="1" x14ac:dyDescent="0.2">
      <c r="A3162" s="35" t="s">
        <v>11438</v>
      </c>
      <c r="B3162" s="36" t="s">
        <v>11439</v>
      </c>
      <c r="C3162" s="37">
        <v>26111909</v>
      </c>
      <c r="D3162" s="38" t="s">
        <v>11440</v>
      </c>
      <c r="E3162" s="39" t="s">
        <v>1951</v>
      </c>
      <c r="F3162" s="37" t="s">
        <v>4369</v>
      </c>
    </row>
    <row r="3163" spans="1:6" ht="14.25" customHeight="1" x14ac:dyDescent="0.2">
      <c r="A3163" s="35" t="s">
        <v>11441</v>
      </c>
      <c r="B3163" s="36" t="s">
        <v>11442</v>
      </c>
      <c r="C3163" s="37">
        <v>26111910</v>
      </c>
      <c r="D3163" s="38" t="s">
        <v>11443</v>
      </c>
      <c r="E3163" s="39" t="s">
        <v>1951</v>
      </c>
      <c r="F3163" s="37" t="s">
        <v>4369</v>
      </c>
    </row>
    <row r="3164" spans="1:6" ht="14.25" customHeight="1" x14ac:dyDescent="0.2">
      <c r="A3164" s="35" t="s">
        <v>11444</v>
      </c>
      <c r="B3164" s="36" t="s">
        <v>11445</v>
      </c>
      <c r="C3164" s="37">
        <v>26112001</v>
      </c>
      <c r="D3164" s="38" t="s">
        <v>11446</v>
      </c>
      <c r="E3164" s="39" t="s">
        <v>1951</v>
      </c>
      <c r="F3164" s="37" t="s">
        <v>4369</v>
      </c>
    </row>
    <row r="3165" spans="1:6" ht="14.25" customHeight="1" x14ac:dyDescent="0.2">
      <c r="A3165" s="35" t="s">
        <v>11447</v>
      </c>
      <c r="B3165" s="36" t="s">
        <v>11448</v>
      </c>
      <c r="C3165" s="37">
        <v>26112002</v>
      </c>
      <c r="D3165" s="38" t="s">
        <v>11449</v>
      </c>
      <c r="E3165" s="39" t="s">
        <v>1951</v>
      </c>
      <c r="F3165" s="37" t="s">
        <v>4369</v>
      </c>
    </row>
    <row r="3166" spans="1:6" ht="14.25" customHeight="1" x14ac:dyDescent="0.2">
      <c r="A3166" s="35" t="s">
        <v>11450</v>
      </c>
      <c r="B3166" s="36" t="s">
        <v>11451</v>
      </c>
      <c r="C3166" s="37">
        <v>26112003</v>
      </c>
      <c r="D3166" s="38" t="s">
        <v>11452</v>
      </c>
      <c r="E3166" s="39" t="s">
        <v>1951</v>
      </c>
      <c r="F3166" s="37" t="s">
        <v>4369</v>
      </c>
    </row>
    <row r="3167" spans="1:6" ht="14.25" customHeight="1" x14ac:dyDescent="0.2">
      <c r="A3167" s="35" t="s">
        <v>11453</v>
      </c>
      <c r="B3167" s="36" t="s">
        <v>11454</v>
      </c>
      <c r="C3167" s="37">
        <v>26112004</v>
      </c>
      <c r="D3167" s="38" t="s">
        <v>11455</v>
      </c>
      <c r="E3167" s="39" t="s">
        <v>6425</v>
      </c>
      <c r="F3167" s="37" t="s">
        <v>4369</v>
      </c>
    </row>
    <row r="3168" spans="1:6" ht="14.25" customHeight="1" x14ac:dyDescent="0.2">
      <c r="A3168" s="35" t="s">
        <v>11456</v>
      </c>
      <c r="B3168" s="36" t="s">
        <v>11457</v>
      </c>
      <c r="C3168" s="37">
        <v>26112101</v>
      </c>
      <c r="D3168" s="38" t="s">
        <v>11458</v>
      </c>
      <c r="E3168" s="39" t="s">
        <v>5913</v>
      </c>
      <c r="F3168" s="37" t="s">
        <v>5914</v>
      </c>
    </row>
    <row r="3169" spans="1:6" ht="14.25" customHeight="1" x14ac:dyDescent="0.2">
      <c r="A3169" s="35" t="s">
        <v>11459</v>
      </c>
      <c r="B3169" s="36" t="s">
        <v>11460</v>
      </c>
      <c r="C3169" s="37">
        <v>26112102</v>
      </c>
      <c r="D3169" s="38" t="s">
        <v>11461</v>
      </c>
      <c r="E3169" s="39" t="s">
        <v>5913</v>
      </c>
      <c r="F3169" s="37" t="s">
        <v>5914</v>
      </c>
    </row>
    <row r="3170" spans="1:6" ht="14.25" customHeight="1" x14ac:dyDescent="0.2">
      <c r="A3170" s="35" t="s">
        <v>11462</v>
      </c>
      <c r="B3170" s="36" t="s">
        <v>11463</v>
      </c>
      <c r="C3170" s="37">
        <v>26112103</v>
      </c>
      <c r="D3170" s="38" t="s">
        <v>11464</v>
      </c>
      <c r="E3170" s="39" t="s">
        <v>1951</v>
      </c>
      <c r="F3170" s="37" t="s">
        <v>5914</v>
      </c>
    </row>
    <row r="3171" spans="1:6" ht="14.25" customHeight="1" x14ac:dyDescent="0.2">
      <c r="A3171" s="35" t="s">
        <v>11465</v>
      </c>
      <c r="B3171" s="36" t="s">
        <v>11466</v>
      </c>
      <c r="C3171" s="37">
        <v>26112104</v>
      </c>
      <c r="D3171" s="38" t="s">
        <v>11465</v>
      </c>
      <c r="E3171" s="39" t="s">
        <v>1951</v>
      </c>
      <c r="F3171" s="37" t="s">
        <v>4369</v>
      </c>
    </row>
    <row r="3172" spans="1:6" ht="14.25" customHeight="1" x14ac:dyDescent="0.2">
      <c r="A3172" s="35" t="s">
        <v>11467</v>
      </c>
      <c r="B3172" s="36" t="s">
        <v>11468</v>
      </c>
      <c r="C3172" s="37">
        <v>26112105</v>
      </c>
      <c r="D3172" s="38" t="s">
        <v>11469</v>
      </c>
      <c r="E3172" s="39" t="s">
        <v>5913</v>
      </c>
      <c r="F3172" s="37" t="s">
        <v>5914</v>
      </c>
    </row>
    <row r="3173" spans="1:6" ht="14.25" customHeight="1" x14ac:dyDescent="0.2">
      <c r="A3173" s="35" t="s">
        <v>11470</v>
      </c>
      <c r="B3173" s="36" t="s">
        <v>11471</v>
      </c>
      <c r="C3173" s="37">
        <v>26121501</v>
      </c>
      <c r="D3173" s="38" t="s">
        <v>11472</v>
      </c>
      <c r="E3173" s="39" t="s">
        <v>1945</v>
      </c>
      <c r="F3173" s="37" t="s">
        <v>10404</v>
      </c>
    </row>
    <row r="3174" spans="1:6" ht="14.25" customHeight="1" x14ac:dyDescent="0.2">
      <c r="A3174" s="35" t="s">
        <v>11473</v>
      </c>
      <c r="B3174" s="36" t="s">
        <v>11474</v>
      </c>
      <c r="C3174" s="37">
        <v>26121505</v>
      </c>
      <c r="D3174" s="38" t="s">
        <v>11475</v>
      </c>
      <c r="E3174" s="39" t="s">
        <v>1945</v>
      </c>
      <c r="F3174" s="37" t="s">
        <v>10404</v>
      </c>
    </row>
    <row r="3175" spans="1:6" ht="14.25" customHeight="1" x14ac:dyDescent="0.2">
      <c r="A3175" s="35" t="s">
        <v>11476</v>
      </c>
      <c r="B3175" s="36" t="s">
        <v>11477</v>
      </c>
      <c r="C3175" s="37">
        <v>26121507</v>
      </c>
      <c r="D3175" s="38" t="s">
        <v>11478</v>
      </c>
      <c r="E3175" s="39" t="s">
        <v>1945</v>
      </c>
      <c r="F3175" s="37" t="s">
        <v>10404</v>
      </c>
    </row>
    <row r="3176" spans="1:6" ht="14.25" customHeight="1" x14ac:dyDescent="0.2">
      <c r="A3176" s="35" t="s">
        <v>11479</v>
      </c>
      <c r="B3176" s="36" t="s">
        <v>11480</v>
      </c>
      <c r="C3176" s="37">
        <v>26121508</v>
      </c>
      <c r="D3176" s="38" t="s">
        <v>11481</v>
      </c>
      <c r="E3176" s="39" t="s">
        <v>1945</v>
      </c>
      <c r="F3176" s="37" t="s">
        <v>10404</v>
      </c>
    </row>
    <row r="3177" spans="1:6" ht="14.25" customHeight="1" x14ac:dyDescent="0.2">
      <c r="A3177" s="35" t="s">
        <v>11482</v>
      </c>
      <c r="B3177" s="36" t="s">
        <v>11483</v>
      </c>
      <c r="C3177" s="37">
        <v>26121509</v>
      </c>
      <c r="D3177" s="38" t="s">
        <v>11484</v>
      </c>
      <c r="E3177" s="39" t="s">
        <v>1945</v>
      </c>
      <c r="F3177" s="37" t="s">
        <v>10404</v>
      </c>
    </row>
    <row r="3178" spans="1:6" ht="14.25" customHeight="1" x14ac:dyDescent="0.2">
      <c r="A3178" s="35" t="s">
        <v>11485</v>
      </c>
      <c r="B3178" s="36" t="s">
        <v>11486</v>
      </c>
      <c r="C3178" s="37">
        <v>26121510</v>
      </c>
      <c r="D3178" s="38" t="s">
        <v>11487</v>
      </c>
      <c r="E3178" s="39" t="s">
        <v>1945</v>
      </c>
      <c r="F3178" s="37" t="s">
        <v>10404</v>
      </c>
    </row>
    <row r="3179" spans="1:6" ht="14.25" customHeight="1" x14ac:dyDescent="0.2">
      <c r="A3179" s="35" t="s">
        <v>11488</v>
      </c>
      <c r="B3179" s="36" t="s">
        <v>11489</v>
      </c>
      <c r="C3179" s="37">
        <v>26121514</v>
      </c>
      <c r="D3179" s="38" t="s">
        <v>11490</v>
      </c>
      <c r="E3179" s="39" t="s">
        <v>1945</v>
      </c>
      <c r="F3179" s="37" t="s">
        <v>10404</v>
      </c>
    </row>
    <row r="3180" spans="1:6" ht="14.25" customHeight="1" x14ac:dyDescent="0.2">
      <c r="A3180" s="35" t="s">
        <v>11491</v>
      </c>
      <c r="B3180" s="36" t="s">
        <v>11492</v>
      </c>
      <c r="C3180" s="37">
        <v>26121515</v>
      </c>
      <c r="D3180" s="38" t="s">
        <v>11493</v>
      </c>
      <c r="E3180" s="39" t="s">
        <v>1945</v>
      </c>
      <c r="F3180" s="37" t="s">
        <v>10404</v>
      </c>
    </row>
    <row r="3181" spans="1:6" ht="14.25" customHeight="1" x14ac:dyDescent="0.2">
      <c r="A3181" s="35" t="s">
        <v>11494</v>
      </c>
      <c r="B3181" s="36" t="s">
        <v>11495</v>
      </c>
      <c r="C3181" s="37">
        <v>26121517</v>
      </c>
      <c r="D3181" s="38" t="s">
        <v>11496</v>
      </c>
      <c r="E3181" s="39" t="s">
        <v>1945</v>
      </c>
      <c r="F3181" s="37" t="s">
        <v>10404</v>
      </c>
    </row>
    <row r="3182" spans="1:6" ht="14.25" customHeight="1" x14ac:dyDescent="0.2">
      <c r="A3182" s="35" t="s">
        <v>11497</v>
      </c>
      <c r="B3182" s="36" t="s">
        <v>11498</v>
      </c>
      <c r="C3182" s="37">
        <v>26121519</v>
      </c>
      <c r="D3182" s="38" t="s">
        <v>11497</v>
      </c>
      <c r="E3182" s="39" t="s">
        <v>1945</v>
      </c>
      <c r="F3182" s="37" t="s">
        <v>10404</v>
      </c>
    </row>
    <row r="3183" spans="1:6" ht="14.25" customHeight="1" x14ac:dyDescent="0.2">
      <c r="A3183" s="35" t="s">
        <v>11499</v>
      </c>
      <c r="B3183" s="36" t="s">
        <v>11500</v>
      </c>
      <c r="C3183" s="37">
        <v>26121520</v>
      </c>
      <c r="D3183" s="38" t="s">
        <v>11501</v>
      </c>
      <c r="E3183" s="39" t="s">
        <v>1945</v>
      </c>
      <c r="F3183" s="37" t="s">
        <v>10404</v>
      </c>
    </row>
    <row r="3184" spans="1:6" ht="14.25" customHeight="1" x14ac:dyDescent="0.2">
      <c r="A3184" s="35" t="s">
        <v>11502</v>
      </c>
      <c r="B3184" s="36" t="s">
        <v>11503</v>
      </c>
      <c r="C3184" s="37">
        <v>26121521</v>
      </c>
      <c r="D3184" s="38" t="s">
        <v>11504</v>
      </c>
      <c r="E3184" s="39" t="s">
        <v>1945</v>
      </c>
      <c r="F3184" s="37" t="s">
        <v>10404</v>
      </c>
    </row>
    <row r="3185" spans="1:6" ht="14.25" customHeight="1" x14ac:dyDescent="0.2">
      <c r="A3185" s="35" t="s">
        <v>11505</v>
      </c>
      <c r="B3185" s="36" t="s">
        <v>11506</v>
      </c>
      <c r="C3185" s="37">
        <v>26121522</v>
      </c>
      <c r="D3185" s="38" t="s">
        <v>11507</v>
      </c>
      <c r="E3185" s="39" t="s">
        <v>1945</v>
      </c>
      <c r="F3185" s="37" t="s">
        <v>10404</v>
      </c>
    </row>
    <row r="3186" spans="1:6" ht="14.25" customHeight="1" x14ac:dyDescent="0.2">
      <c r="A3186" s="35" t="s">
        <v>11508</v>
      </c>
      <c r="B3186" s="36" t="s">
        <v>11509</v>
      </c>
      <c r="C3186" s="37">
        <v>26121523</v>
      </c>
      <c r="D3186" s="38" t="s">
        <v>11510</v>
      </c>
      <c r="E3186" s="39" t="s">
        <v>1945</v>
      </c>
      <c r="F3186" s="37" t="s">
        <v>10404</v>
      </c>
    </row>
    <row r="3187" spans="1:6" ht="14.25" customHeight="1" x14ac:dyDescent="0.2">
      <c r="A3187" s="35" t="s">
        <v>11511</v>
      </c>
      <c r="B3187" s="36" t="s">
        <v>11512</v>
      </c>
      <c r="C3187" s="37">
        <v>26121524</v>
      </c>
      <c r="D3187" s="38" t="s">
        <v>11513</v>
      </c>
      <c r="E3187" s="39" t="s">
        <v>1945</v>
      </c>
      <c r="F3187" s="37" t="s">
        <v>10404</v>
      </c>
    </row>
    <row r="3188" spans="1:6" ht="14.25" customHeight="1" x14ac:dyDescent="0.2">
      <c r="A3188" s="35" t="s">
        <v>11514</v>
      </c>
      <c r="B3188" s="36" t="s">
        <v>11515</v>
      </c>
      <c r="C3188" s="37">
        <v>26121532</v>
      </c>
      <c r="D3188" s="38" t="s">
        <v>11516</v>
      </c>
      <c r="E3188" s="39" t="s">
        <v>1945</v>
      </c>
      <c r="F3188" s="37" t="s">
        <v>10404</v>
      </c>
    </row>
    <row r="3189" spans="1:6" ht="14.25" customHeight="1" x14ac:dyDescent="0.2">
      <c r="A3189" s="35" t="s">
        <v>11517</v>
      </c>
      <c r="B3189" s="36" t="s">
        <v>11518</v>
      </c>
      <c r="C3189" s="37">
        <v>26121533</v>
      </c>
      <c r="D3189" s="38" t="s">
        <v>11519</v>
      </c>
      <c r="E3189" s="39" t="s">
        <v>1945</v>
      </c>
      <c r="F3189" s="37" t="s">
        <v>10404</v>
      </c>
    </row>
    <row r="3190" spans="1:6" ht="14.25" customHeight="1" x14ac:dyDescent="0.2">
      <c r="A3190" s="35" t="s">
        <v>11520</v>
      </c>
      <c r="B3190" s="36" t="s">
        <v>11521</v>
      </c>
      <c r="C3190" s="37">
        <v>26121534</v>
      </c>
      <c r="D3190" s="38" t="s">
        <v>11520</v>
      </c>
      <c r="E3190" s="39" t="s">
        <v>1945</v>
      </c>
      <c r="F3190" s="37" t="s">
        <v>10404</v>
      </c>
    </row>
    <row r="3191" spans="1:6" ht="14.25" customHeight="1" x14ac:dyDescent="0.2">
      <c r="A3191" s="35" t="s">
        <v>11522</v>
      </c>
      <c r="B3191" s="36" t="s">
        <v>11523</v>
      </c>
      <c r="C3191" s="37">
        <v>26121536</v>
      </c>
      <c r="D3191" s="38" t="s">
        <v>11524</v>
      </c>
      <c r="E3191" s="39" t="s">
        <v>1945</v>
      </c>
      <c r="F3191" s="37" t="s">
        <v>10404</v>
      </c>
    </row>
    <row r="3192" spans="1:6" ht="14.25" customHeight="1" x14ac:dyDescent="0.2">
      <c r="A3192" s="35" t="s">
        <v>11525</v>
      </c>
      <c r="B3192" s="36" t="s">
        <v>11526</v>
      </c>
      <c r="C3192" s="37">
        <v>26121538</v>
      </c>
      <c r="D3192" s="38" t="s">
        <v>11527</v>
      </c>
      <c r="E3192" s="39" t="s">
        <v>1945</v>
      </c>
      <c r="F3192" s="37" t="s">
        <v>10404</v>
      </c>
    </row>
    <row r="3193" spans="1:6" ht="14.25" customHeight="1" x14ac:dyDescent="0.2">
      <c r="A3193" s="35" t="s">
        <v>11528</v>
      </c>
      <c r="B3193" s="36" t="s">
        <v>11529</v>
      </c>
      <c r="C3193" s="37">
        <v>26121539</v>
      </c>
      <c r="D3193" s="38" t="s">
        <v>11530</v>
      </c>
      <c r="E3193" s="39" t="s">
        <v>1945</v>
      </c>
      <c r="F3193" s="37" t="s">
        <v>10404</v>
      </c>
    </row>
    <row r="3194" spans="1:6" ht="14.25" customHeight="1" x14ac:dyDescent="0.2">
      <c r="A3194" s="35" t="s">
        <v>11531</v>
      </c>
      <c r="B3194" s="36" t="s">
        <v>11532</v>
      </c>
      <c r="C3194" s="37">
        <v>26121540</v>
      </c>
      <c r="D3194" s="38" t="s">
        <v>11531</v>
      </c>
      <c r="E3194" s="39" t="s">
        <v>1945</v>
      </c>
      <c r="F3194" s="37" t="s">
        <v>10404</v>
      </c>
    </row>
    <row r="3195" spans="1:6" ht="14.25" customHeight="1" x14ac:dyDescent="0.2">
      <c r="A3195" s="35" t="s">
        <v>11533</v>
      </c>
      <c r="B3195" s="36" t="s">
        <v>11534</v>
      </c>
      <c r="C3195" s="37">
        <v>26121541</v>
      </c>
      <c r="D3195" s="38" t="s">
        <v>11535</v>
      </c>
      <c r="E3195" s="39" t="s">
        <v>1945</v>
      </c>
      <c r="F3195" s="37" t="s">
        <v>10404</v>
      </c>
    </row>
    <row r="3196" spans="1:6" ht="14.25" customHeight="1" x14ac:dyDescent="0.2">
      <c r="A3196" s="35" t="s">
        <v>11536</v>
      </c>
      <c r="B3196" s="36" t="s">
        <v>11537</v>
      </c>
      <c r="C3196" s="37">
        <v>26121601</v>
      </c>
      <c r="D3196" s="38" t="s">
        <v>11536</v>
      </c>
      <c r="E3196" s="39" t="s">
        <v>1945</v>
      </c>
      <c r="F3196" s="37" t="s">
        <v>10404</v>
      </c>
    </row>
    <row r="3197" spans="1:6" ht="14.25" customHeight="1" x14ac:dyDescent="0.2">
      <c r="A3197" s="35" t="s">
        <v>11538</v>
      </c>
      <c r="B3197" s="36" t="s">
        <v>11539</v>
      </c>
      <c r="C3197" s="37">
        <v>26121602</v>
      </c>
      <c r="D3197" s="38" t="s">
        <v>11538</v>
      </c>
      <c r="E3197" s="39" t="s">
        <v>1945</v>
      </c>
      <c r="F3197" s="37" t="s">
        <v>10404</v>
      </c>
    </row>
    <row r="3198" spans="1:6" ht="14.25" customHeight="1" x14ac:dyDescent="0.2">
      <c r="A3198" s="35" t="s">
        <v>11540</v>
      </c>
      <c r="B3198" s="36" t="s">
        <v>11541</v>
      </c>
      <c r="C3198" s="37">
        <v>26121603</v>
      </c>
      <c r="D3198" s="38" t="s">
        <v>11540</v>
      </c>
      <c r="E3198" s="39" t="s">
        <v>1945</v>
      </c>
      <c r="F3198" s="37" t="s">
        <v>10404</v>
      </c>
    </row>
    <row r="3199" spans="1:6" ht="14.25" customHeight="1" x14ac:dyDescent="0.2">
      <c r="A3199" s="35" t="s">
        <v>11542</v>
      </c>
      <c r="B3199" s="36" t="s">
        <v>11543</v>
      </c>
      <c r="C3199" s="37">
        <v>26121604</v>
      </c>
      <c r="D3199" s="38" t="s">
        <v>11542</v>
      </c>
      <c r="E3199" s="39" t="s">
        <v>1945</v>
      </c>
      <c r="F3199" s="37" t="s">
        <v>10404</v>
      </c>
    </row>
    <row r="3200" spans="1:6" ht="14.25" customHeight="1" x14ac:dyDescent="0.2">
      <c r="A3200" s="35" t="s">
        <v>11544</v>
      </c>
      <c r="B3200" s="36" t="s">
        <v>11545</v>
      </c>
      <c r="C3200" s="37">
        <v>26121605</v>
      </c>
      <c r="D3200" s="38" t="s">
        <v>11544</v>
      </c>
      <c r="E3200" s="39" t="s">
        <v>1945</v>
      </c>
      <c r="F3200" s="37" t="s">
        <v>10404</v>
      </c>
    </row>
    <row r="3201" spans="1:6" ht="14.25" customHeight="1" x14ac:dyDescent="0.2">
      <c r="A3201" s="35" t="s">
        <v>11546</v>
      </c>
      <c r="B3201" s="36" t="s">
        <v>11547</v>
      </c>
      <c r="C3201" s="37">
        <v>26121606</v>
      </c>
      <c r="D3201" s="38" t="s">
        <v>11548</v>
      </c>
      <c r="E3201" s="39" t="s">
        <v>1945</v>
      </c>
      <c r="F3201" s="37" t="s">
        <v>10404</v>
      </c>
    </row>
    <row r="3202" spans="1:6" ht="14.25" customHeight="1" x14ac:dyDescent="0.2">
      <c r="A3202" s="35" t="s">
        <v>11549</v>
      </c>
      <c r="B3202" s="36" t="s">
        <v>11550</v>
      </c>
      <c r="C3202" s="37">
        <v>26121607</v>
      </c>
      <c r="D3202" s="38" t="s">
        <v>11549</v>
      </c>
      <c r="E3202" s="39" t="s">
        <v>1945</v>
      </c>
      <c r="F3202" s="37" t="s">
        <v>10404</v>
      </c>
    </row>
    <row r="3203" spans="1:6" ht="14.25" customHeight="1" x14ac:dyDescent="0.2">
      <c r="A3203" s="35" t="s">
        <v>11551</v>
      </c>
      <c r="B3203" s="36" t="s">
        <v>11552</v>
      </c>
      <c r="C3203" s="37">
        <v>26121608</v>
      </c>
      <c r="D3203" s="38" t="s">
        <v>11551</v>
      </c>
      <c r="E3203" s="39" t="s">
        <v>1945</v>
      </c>
      <c r="F3203" s="37" t="s">
        <v>10404</v>
      </c>
    </row>
    <row r="3204" spans="1:6" ht="14.25" customHeight="1" x14ac:dyDescent="0.2">
      <c r="A3204" s="35" t="s">
        <v>11553</v>
      </c>
      <c r="B3204" s="36" t="s">
        <v>11554</v>
      </c>
      <c r="C3204" s="37">
        <v>26121609</v>
      </c>
      <c r="D3204" s="38" t="s">
        <v>11553</v>
      </c>
      <c r="E3204" s="39" t="s">
        <v>1945</v>
      </c>
      <c r="F3204" s="37" t="s">
        <v>10404</v>
      </c>
    </row>
    <row r="3205" spans="1:6" ht="14.25" customHeight="1" x14ac:dyDescent="0.2">
      <c r="A3205" s="35" t="s">
        <v>11555</v>
      </c>
      <c r="B3205" s="36" t="s">
        <v>11556</v>
      </c>
      <c r="C3205" s="37">
        <v>26121610</v>
      </c>
      <c r="D3205" s="38" t="s">
        <v>11555</v>
      </c>
      <c r="E3205" s="39" t="s">
        <v>1945</v>
      </c>
      <c r="F3205" s="37" t="s">
        <v>10404</v>
      </c>
    </row>
    <row r="3206" spans="1:6" ht="14.25" customHeight="1" x14ac:dyDescent="0.2">
      <c r="A3206" s="35" t="s">
        <v>11557</v>
      </c>
      <c r="B3206" s="36" t="s">
        <v>11558</v>
      </c>
      <c r="C3206" s="37">
        <v>26121611</v>
      </c>
      <c r="D3206" s="38" t="s">
        <v>11557</v>
      </c>
      <c r="E3206" s="39" t="s">
        <v>1945</v>
      </c>
      <c r="F3206" s="37" t="s">
        <v>10404</v>
      </c>
    </row>
    <row r="3207" spans="1:6" ht="14.25" customHeight="1" x14ac:dyDescent="0.2">
      <c r="A3207" s="35" t="s">
        <v>11559</v>
      </c>
      <c r="B3207" s="36" t="s">
        <v>11560</v>
      </c>
      <c r="C3207" s="37">
        <v>26121612</v>
      </c>
      <c r="D3207" s="38" t="s">
        <v>11559</v>
      </c>
      <c r="E3207" s="39" t="s">
        <v>1945</v>
      </c>
      <c r="F3207" s="37" t="s">
        <v>10404</v>
      </c>
    </row>
    <row r="3208" spans="1:6" ht="14.25" customHeight="1" x14ac:dyDescent="0.2">
      <c r="A3208" s="35" t="s">
        <v>11561</v>
      </c>
      <c r="B3208" s="36" t="s">
        <v>11562</v>
      </c>
      <c r="C3208" s="37">
        <v>26121613</v>
      </c>
      <c r="D3208" s="38" t="s">
        <v>11561</v>
      </c>
      <c r="E3208" s="39" t="s">
        <v>1945</v>
      </c>
      <c r="F3208" s="37" t="s">
        <v>10404</v>
      </c>
    </row>
    <row r="3209" spans="1:6" ht="14.25" customHeight="1" x14ac:dyDescent="0.2">
      <c r="A3209" s="35" t="s">
        <v>11563</v>
      </c>
      <c r="B3209" s="36" t="s">
        <v>11564</v>
      </c>
      <c r="C3209" s="37">
        <v>26121614</v>
      </c>
      <c r="D3209" s="38" t="s">
        <v>11563</v>
      </c>
      <c r="E3209" s="39" t="s">
        <v>1945</v>
      </c>
      <c r="F3209" s="37" t="s">
        <v>10404</v>
      </c>
    </row>
    <row r="3210" spans="1:6" ht="14.25" customHeight="1" x14ac:dyDescent="0.2">
      <c r="A3210" s="35" t="s">
        <v>11565</v>
      </c>
      <c r="B3210" s="36" t="s">
        <v>11566</v>
      </c>
      <c r="C3210" s="37">
        <v>26121615</v>
      </c>
      <c r="D3210" s="38" t="s">
        <v>11567</v>
      </c>
      <c r="E3210" s="39" t="s">
        <v>1945</v>
      </c>
      <c r="F3210" s="37" t="s">
        <v>10404</v>
      </c>
    </row>
    <row r="3211" spans="1:6" ht="14.25" customHeight="1" x14ac:dyDescent="0.2">
      <c r="A3211" s="35" t="s">
        <v>11568</v>
      </c>
      <c r="B3211" s="36" t="s">
        <v>11569</v>
      </c>
      <c r="C3211" s="37">
        <v>26121616</v>
      </c>
      <c r="D3211" s="38" t="s">
        <v>11568</v>
      </c>
      <c r="E3211" s="39" t="s">
        <v>1945</v>
      </c>
      <c r="F3211" s="37" t="s">
        <v>10404</v>
      </c>
    </row>
    <row r="3212" spans="1:6" ht="14.25" customHeight="1" x14ac:dyDescent="0.2">
      <c r="A3212" s="35" t="s">
        <v>11570</v>
      </c>
      <c r="B3212" s="36" t="s">
        <v>11571</v>
      </c>
      <c r="C3212" s="37">
        <v>26121617</v>
      </c>
      <c r="D3212" s="38" t="s">
        <v>11570</v>
      </c>
      <c r="E3212" s="39" t="s">
        <v>1945</v>
      </c>
      <c r="F3212" s="37" t="s">
        <v>10404</v>
      </c>
    </row>
    <row r="3213" spans="1:6" ht="14.25" customHeight="1" x14ac:dyDescent="0.2">
      <c r="A3213" s="35" t="s">
        <v>11572</v>
      </c>
      <c r="B3213" s="36" t="s">
        <v>11573</v>
      </c>
      <c r="C3213" s="37">
        <v>26121618</v>
      </c>
      <c r="D3213" s="38" t="s">
        <v>11574</v>
      </c>
      <c r="E3213" s="39" t="s">
        <v>1945</v>
      </c>
      <c r="F3213" s="37" t="s">
        <v>10404</v>
      </c>
    </row>
    <row r="3214" spans="1:6" ht="14.25" customHeight="1" x14ac:dyDescent="0.2">
      <c r="A3214" s="35" t="s">
        <v>11575</v>
      </c>
      <c r="B3214" s="36" t="s">
        <v>11576</v>
      </c>
      <c r="C3214" s="37">
        <v>26121619</v>
      </c>
      <c r="D3214" s="38" t="s">
        <v>11577</v>
      </c>
      <c r="E3214" s="39" t="s">
        <v>1945</v>
      </c>
      <c r="F3214" s="37" t="s">
        <v>10404</v>
      </c>
    </row>
    <row r="3215" spans="1:6" ht="14.25" customHeight="1" x14ac:dyDescent="0.2">
      <c r="A3215" s="35" t="s">
        <v>11578</v>
      </c>
      <c r="B3215" s="36" t="s">
        <v>11579</v>
      </c>
      <c r="C3215" s="37">
        <v>26121620</v>
      </c>
      <c r="D3215" s="38" t="s">
        <v>11578</v>
      </c>
      <c r="E3215" s="39" t="s">
        <v>1945</v>
      </c>
      <c r="F3215" s="37" t="s">
        <v>10404</v>
      </c>
    </row>
    <row r="3216" spans="1:6" ht="14.25" customHeight="1" x14ac:dyDescent="0.2">
      <c r="A3216" s="35" t="s">
        <v>11580</v>
      </c>
      <c r="B3216" s="36" t="s">
        <v>11581</v>
      </c>
      <c r="C3216" s="37">
        <v>26121621</v>
      </c>
      <c r="D3216" s="38" t="s">
        <v>11582</v>
      </c>
      <c r="E3216" s="39" t="s">
        <v>1945</v>
      </c>
      <c r="F3216" s="37" t="s">
        <v>10404</v>
      </c>
    </row>
    <row r="3217" spans="1:6" ht="14.25" customHeight="1" x14ac:dyDescent="0.2">
      <c r="A3217" s="35" t="s">
        <v>11583</v>
      </c>
      <c r="B3217" s="36" t="s">
        <v>11584</v>
      </c>
      <c r="C3217" s="37">
        <v>26121622</v>
      </c>
      <c r="D3217" s="38" t="s">
        <v>11583</v>
      </c>
      <c r="E3217" s="39" t="s">
        <v>1945</v>
      </c>
      <c r="F3217" s="37" t="s">
        <v>10404</v>
      </c>
    </row>
    <row r="3218" spans="1:6" ht="14.25" customHeight="1" x14ac:dyDescent="0.2">
      <c r="A3218" s="35" t="s">
        <v>11585</v>
      </c>
      <c r="B3218" s="36" t="s">
        <v>11586</v>
      </c>
      <c r="C3218" s="37">
        <v>26121623</v>
      </c>
      <c r="D3218" s="38" t="s">
        <v>11587</v>
      </c>
      <c r="E3218" s="39" t="s">
        <v>1945</v>
      </c>
      <c r="F3218" s="37" t="s">
        <v>10404</v>
      </c>
    </row>
    <row r="3219" spans="1:6" ht="14.25" customHeight="1" x14ac:dyDescent="0.2">
      <c r="A3219" s="35" t="s">
        <v>11588</v>
      </c>
      <c r="B3219" s="36" t="s">
        <v>11589</v>
      </c>
      <c r="C3219" s="37">
        <v>26121624</v>
      </c>
      <c r="D3219" s="38" t="s">
        <v>11590</v>
      </c>
      <c r="E3219" s="39" t="s">
        <v>1945</v>
      </c>
      <c r="F3219" s="37" t="s">
        <v>10404</v>
      </c>
    </row>
    <row r="3220" spans="1:6" ht="14.25" customHeight="1" x14ac:dyDescent="0.2">
      <c r="A3220" s="35" t="s">
        <v>11591</v>
      </c>
      <c r="B3220" s="36" t="s">
        <v>11592</v>
      </c>
      <c r="C3220" s="37">
        <v>26121628</v>
      </c>
      <c r="D3220" s="38" t="s">
        <v>11591</v>
      </c>
      <c r="E3220" s="39" t="s">
        <v>1945</v>
      </c>
      <c r="F3220" s="37" t="s">
        <v>10404</v>
      </c>
    </row>
    <row r="3221" spans="1:6" ht="14.25" customHeight="1" x14ac:dyDescent="0.2">
      <c r="A3221" s="35" t="s">
        <v>11593</v>
      </c>
      <c r="B3221" s="36" t="s">
        <v>11594</v>
      </c>
      <c r="C3221" s="37">
        <v>26121629</v>
      </c>
      <c r="D3221" s="38" t="s">
        <v>11593</v>
      </c>
      <c r="E3221" s="39" t="s">
        <v>1945</v>
      </c>
      <c r="F3221" s="37" t="s">
        <v>10404</v>
      </c>
    </row>
    <row r="3222" spans="1:6" ht="14.25" customHeight="1" x14ac:dyDescent="0.2">
      <c r="A3222" s="35" t="s">
        <v>11595</v>
      </c>
      <c r="B3222" s="36" t="s">
        <v>11596</v>
      </c>
      <c r="C3222" s="37">
        <v>26121630</v>
      </c>
      <c r="D3222" s="38" t="s">
        <v>11595</v>
      </c>
      <c r="E3222" s="39" t="s">
        <v>1956</v>
      </c>
      <c r="F3222" s="37" t="s">
        <v>10404</v>
      </c>
    </row>
    <row r="3223" spans="1:6" ht="14.25" customHeight="1" x14ac:dyDescent="0.2">
      <c r="A3223" s="35" t="s">
        <v>11597</v>
      </c>
      <c r="B3223" s="36" t="s">
        <v>11598</v>
      </c>
      <c r="C3223" s="37">
        <v>26121631</v>
      </c>
      <c r="D3223" s="38" t="s">
        <v>11597</v>
      </c>
      <c r="E3223" s="39" t="s">
        <v>1945</v>
      </c>
      <c r="F3223" s="37" t="s">
        <v>10404</v>
      </c>
    </row>
    <row r="3224" spans="1:6" ht="14.25" customHeight="1" x14ac:dyDescent="0.2">
      <c r="A3224" s="35" t="s">
        <v>11599</v>
      </c>
      <c r="B3224" s="36" t="s">
        <v>11600</v>
      </c>
      <c r="C3224" s="37">
        <v>26121632</v>
      </c>
      <c r="D3224" s="38" t="s">
        <v>11599</v>
      </c>
      <c r="E3224" s="39" t="s">
        <v>1945</v>
      </c>
      <c r="F3224" s="37" t="s">
        <v>10404</v>
      </c>
    </row>
    <row r="3225" spans="1:6" ht="14.25" customHeight="1" x14ac:dyDescent="0.2">
      <c r="A3225" s="35" t="s">
        <v>11601</v>
      </c>
      <c r="B3225" s="36" t="s">
        <v>11602</v>
      </c>
      <c r="C3225" s="37">
        <v>26121633</v>
      </c>
      <c r="D3225" s="38" t="s">
        <v>11601</v>
      </c>
      <c r="E3225" s="39" t="s">
        <v>1945</v>
      </c>
      <c r="F3225" s="37" t="s">
        <v>10404</v>
      </c>
    </row>
    <row r="3226" spans="1:6" ht="14.25" customHeight="1" x14ac:dyDescent="0.2">
      <c r="A3226" s="35" t="s">
        <v>11603</v>
      </c>
      <c r="B3226" s="36" t="s">
        <v>11604</v>
      </c>
      <c r="C3226" s="37">
        <v>26121634</v>
      </c>
      <c r="D3226" s="38" t="s">
        <v>11603</v>
      </c>
      <c r="E3226" s="39" t="s">
        <v>1945</v>
      </c>
      <c r="F3226" s="37" t="s">
        <v>10404</v>
      </c>
    </row>
    <row r="3227" spans="1:6" ht="14.25" customHeight="1" x14ac:dyDescent="0.2">
      <c r="A3227" s="35" t="s">
        <v>11605</v>
      </c>
      <c r="B3227" s="36" t="s">
        <v>11606</v>
      </c>
      <c r="C3227" s="37">
        <v>26121635</v>
      </c>
      <c r="D3227" s="38" t="s">
        <v>11605</v>
      </c>
      <c r="E3227" s="39" t="s">
        <v>1945</v>
      </c>
      <c r="F3227" s="37" t="s">
        <v>10404</v>
      </c>
    </row>
    <row r="3228" spans="1:6" ht="14.25" customHeight="1" x14ac:dyDescent="0.2">
      <c r="A3228" s="35" t="s">
        <v>11607</v>
      </c>
      <c r="B3228" s="36" t="s">
        <v>11608</v>
      </c>
      <c r="C3228" s="37">
        <v>26121636</v>
      </c>
      <c r="D3228" s="38" t="s">
        <v>11607</v>
      </c>
      <c r="E3228" s="39" t="s">
        <v>1945</v>
      </c>
      <c r="F3228" s="37" t="s">
        <v>10404</v>
      </c>
    </row>
    <row r="3229" spans="1:6" ht="14.25" customHeight="1" x14ac:dyDescent="0.2">
      <c r="A3229" s="35" t="s">
        <v>11609</v>
      </c>
      <c r="B3229" s="36" t="s">
        <v>11610</v>
      </c>
      <c r="C3229" s="37">
        <v>26121637</v>
      </c>
      <c r="D3229" s="38" t="s">
        <v>11609</v>
      </c>
      <c r="E3229" s="39" t="s">
        <v>1945</v>
      </c>
      <c r="F3229" s="37" t="s">
        <v>10404</v>
      </c>
    </row>
    <row r="3230" spans="1:6" ht="14.25" customHeight="1" x14ac:dyDescent="0.2">
      <c r="A3230" s="35" t="s">
        <v>11611</v>
      </c>
      <c r="B3230" s="36" t="s">
        <v>11612</v>
      </c>
      <c r="C3230" s="37">
        <v>26121701</v>
      </c>
      <c r="D3230" s="38" t="s">
        <v>11611</v>
      </c>
      <c r="E3230" s="39" t="s">
        <v>1945</v>
      </c>
      <c r="F3230" s="37" t="s">
        <v>10404</v>
      </c>
    </row>
    <row r="3231" spans="1:6" ht="14.25" customHeight="1" x14ac:dyDescent="0.2">
      <c r="A3231" s="35" t="s">
        <v>11613</v>
      </c>
      <c r="B3231" s="36" t="s">
        <v>11614</v>
      </c>
      <c r="C3231" s="37">
        <v>26121702</v>
      </c>
      <c r="D3231" s="38" t="s">
        <v>11613</v>
      </c>
      <c r="E3231" s="39" t="s">
        <v>1945</v>
      </c>
      <c r="F3231" s="37" t="s">
        <v>10404</v>
      </c>
    </row>
    <row r="3232" spans="1:6" ht="14.25" customHeight="1" x14ac:dyDescent="0.2">
      <c r="A3232" s="35" t="s">
        <v>11615</v>
      </c>
      <c r="B3232" s="36" t="s">
        <v>11616</v>
      </c>
      <c r="C3232" s="37">
        <v>26121703</v>
      </c>
      <c r="D3232" s="38" t="s">
        <v>11615</v>
      </c>
      <c r="E3232" s="39" t="s">
        <v>1945</v>
      </c>
      <c r="F3232" s="37" t="s">
        <v>10404</v>
      </c>
    </row>
    <row r="3233" spans="1:6" ht="14.25" customHeight="1" x14ac:dyDescent="0.2">
      <c r="A3233" s="35" t="s">
        <v>11617</v>
      </c>
      <c r="B3233" s="36" t="s">
        <v>11618</v>
      </c>
      <c r="C3233" s="37">
        <v>26121704</v>
      </c>
      <c r="D3233" s="38" t="s">
        <v>11619</v>
      </c>
      <c r="E3233" s="39" t="s">
        <v>1945</v>
      </c>
      <c r="F3233" s="37" t="s">
        <v>10404</v>
      </c>
    </row>
    <row r="3234" spans="1:6" ht="14.25" customHeight="1" x14ac:dyDescent="0.2">
      <c r="A3234" s="35" t="s">
        <v>11620</v>
      </c>
      <c r="B3234" s="36" t="s">
        <v>11610</v>
      </c>
      <c r="C3234" s="37">
        <v>26121705</v>
      </c>
      <c r="D3234" s="38" t="s">
        <v>11620</v>
      </c>
      <c r="E3234" s="39" t="s">
        <v>1945</v>
      </c>
      <c r="F3234" s="37" t="s">
        <v>10404</v>
      </c>
    </row>
    <row r="3235" spans="1:6" ht="14.25" customHeight="1" x14ac:dyDescent="0.2">
      <c r="A3235" s="35" t="s">
        <v>11621</v>
      </c>
      <c r="B3235" s="36" t="s">
        <v>11622</v>
      </c>
      <c r="C3235" s="37">
        <v>26131501</v>
      </c>
      <c r="D3235" s="38" t="s">
        <v>11621</v>
      </c>
      <c r="E3235" s="39" t="s">
        <v>11623</v>
      </c>
      <c r="F3235" s="37" t="s">
        <v>11624</v>
      </c>
    </row>
    <row r="3236" spans="1:6" ht="14.25" customHeight="1" x14ac:dyDescent="0.2">
      <c r="A3236" s="35" t="s">
        <v>11625</v>
      </c>
      <c r="B3236" s="36" t="s">
        <v>11626</v>
      </c>
      <c r="C3236" s="37">
        <v>26131502</v>
      </c>
      <c r="D3236" s="38" t="s">
        <v>11625</v>
      </c>
      <c r="E3236" s="39" t="s">
        <v>11623</v>
      </c>
      <c r="F3236" s="37" t="s">
        <v>11624</v>
      </c>
    </row>
    <row r="3237" spans="1:6" ht="14.25" customHeight="1" x14ac:dyDescent="0.2">
      <c r="A3237" s="35" t="s">
        <v>11627</v>
      </c>
      <c r="B3237" s="36" t="s">
        <v>11628</v>
      </c>
      <c r="C3237" s="37">
        <v>26131503</v>
      </c>
      <c r="D3237" s="38" t="s">
        <v>11627</v>
      </c>
      <c r="E3237" s="39" t="s">
        <v>11623</v>
      </c>
      <c r="F3237" s="37" t="s">
        <v>11624</v>
      </c>
    </row>
    <row r="3238" spans="1:6" ht="14.25" customHeight="1" x14ac:dyDescent="0.2">
      <c r="A3238" s="35" t="s">
        <v>11629</v>
      </c>
      <c r="B3238" s="36" t="s">
        <v>11630</v>
      </c>
      <c r="C3238" s="37">
        <v>26131504</v>
      </c>
      <c r="D3238" s="38" t="s">
        <v>11631</v>
      </c>
      <c r="E3238" s="39" t="s">
        <v>11623</v>
      </c>
      <c r="F3238" s="37" t="s">
        <v>11624</v>
      </c>
    </row>
    <row r="3239" spans="1:6" ht="14.25" customHeight="1" x14ac:dyDescent="0.2">
      <c r="A3239" s="35" t="s">
        <v>11632</v>
      </c>
      <c r="B3239" s="36" t="s">
        <v>11633</v>
      </c>
      <c r="C3239" s="37">
        <v>26131505</v>
      </c>
      <c r="D3239" s="38" t="s">
        <v>11634</v>
      </c>
      <c r="E3239" s="39" t="s">
        <v>11623</v>
      </c>
      <c r="F3239" s="37" t="s">
        <v>11624</v>
      </c>
    </row>
    <row r="3240" spans="1:6" ht="14.25" customHeight="1" x14ac:dyDescent="0.2">
      <c r="A3240" s="35" t="s">
        <v>11635</v>
      </c>
      <c r="B3240" s="36" t="s">
        <v>11636</v>
      </c>
      <c r="C3240" s="37">
        <v>26131506</v>
      </c>
      <c r="D3240" s="38" t="s">
        <v>11637</v>
      </c>
      <c r="E3240" s="39" t="s">
        <v>11623</v>
      </c>
      <c r="F3240" s="37" t="s">
        <v>11624</v>
      </c>
    </row>
    <row r="3241" spans="1:6" ht="14.25" customHeight="1" x14ac:dyDescent="0.2">
      <c r="A3241" s="35" t="s">
        <v>11638</v>
      </c>
      <c r="B3241" s="36" t="s">
        <v>11639</v>
      </c>
      <c r="C3241" s="37">
        <v>26131507</v>
      </c>
      <c r="D3241" s="38" t="s">
        <v>11640</v>
      </c>
      <c r="E3241" s="39" t="s">
        <v>11623</v>
      </c>
      <c r="F3241" s="37" t="s">
        <v>11624</v>
      </c>
    </row>
    <row r="3242" spans="1:6" ht="14.25" customHeight="1" x14ac:dyDescent="0.2">
      <c r="A3242" s="35" t="s">
        <v>11641</v>
      </c>
      <c r="B3242" s="36" t="s">
        <v>11642</v>
      </c>
      <c r="C3242" s="37">
        <v>26131508</v>
      </c>
      <c r="D3242" s="38" t="s">
        <v>11641</v>
      </c>
      <c r="E3242" s="39" t="s">
        <v>11623</v>
      </c>
      <c r="F3242" s="37" t="s">
        <v>11624</v>
      </c>
    </row>
    <row r="3243" spans="1:6" ht="14.25" customHeight="1" x14ac:dyDescent="0.2">
      <c r="A3243" s="35" t="s">
        <v>11643</v>
      </c>
      <c r="B3243" s="36" t="s">
        <v>11644</v>
      </c>
      <c r="C3243" s="37">
        <v>26131509</v>
      </c>
      <c r="D3243" s="38" t="s">
        <v>11645</v>
      </c>
      <c r="E3243" s="39" t="s">
        <v>11623</v>
      </c>
      <c r="F3243" s="37" t="s">
        <v>11624</v>
      </c>
    </row>
    <row r="3244" spans="1:6" ht="14.25" customHeight="1" x14ac:dyDescent="0.2">
      <c r="A3244" s="35" t="s">
        <v>11646</v>
      </c>
      <c r="B3244" s="36" t="s">
        <v>11647</v>
      </c>
      <c r="C3244" s="37">
        <v>26131510</v>
      </c>
      <c r="D3244" s="38" t="s">
        <v>11646</v>
      </c>
      <c r="E3244" s="39" t="s">
        <v>11623</v>
      </c>
      <c r="F3244" s="37" t="s">
        <v>11624</v>
      </c>
    </row>
    <row r="3245" spans="1:6" ht="14.25" customHeight="1" x14ac:dyDescent="0.2">
      <c r="A3245" s="35" t="s">
        <v>11648</v>
      </c>
      <c r="B3245" s="36" t="s">
        <v>11649</v>
      </c>
      <c r="C3245" s="37">
        <v>26131601</v>
      </c>
      <c r="D3245" s="38" t="s">
        <v>11650</v>
      </c>
      <c r="E3245" s="39" t="s">
        <v>1951</v>
      </c>
      <c r="F3245" s="37" t="s">
        <v>4369</v>
      </c>
    </row>
    <row r="3246" spans="1:6" ht="14.25" customHeight="1" x14ac:dyDescent="0.2">
      <c r="A3246" s="35" t="s">
        <v>11651</v>
      </c>
      <c r="B3246" s="36" t="s">
        <v>11652</v>
      </c>
      <c r="C3246" s="37">
        <v>26131602</v>
      </c>
      <c r="D3246" s="38" t="s">
        <v>11651</v>
      </c>
      <c r="E3246" s="39" t="s">
        <v>1951</v>
      </c>
      <c r="F3246" s="37" t="s">
        <v>4369</v>
      </c>
    </row>
    <row r="3247" spans="1:6" ht="14.25" customHeight="1" x14ac:dyDescent="0.2">
      <c r="A3247" s="35" t="s">
        <v>11653</v>
      </c>
      <c r="B3247" s="36" t="s">
        <v>11654</v>
      </c>
      <c r="C3247" s="37">
        <v>26131603</v>
      </c>
      <c r="D3247" s="38" t="s">
        <v>11653</v>
      </c>
      <c r="E3247" s="39" t="s">
        <v>1951</v>
      </c>
      <c r="F3247" s="37" t="s">
        <v>4369</v>
      </c>
    </row>
    <row r="3248" spans="1:6" ht="14.25" customHeight="1" x14ac:dyDescent="0.2">
      <c r="A3248" s="35" t="s">
        <v>2245</v>
      </c>
      <c r="B3248" s="36" t="s">
        <v>11655</v>
      </c>
      <c r="C3248" s="37">
        <v>26131604</v>
      </c>
      <c r="D3248" s="38" t="s">
        <v>2245</v>
      </c>
      <c r="E3248" s="39" t="s">
        <v>1951</v>
      </c>
      <c r="F3248" s="37" t="s">
        <v>4369</v>
      </c>
    </row>
    <row r="3249" spans="1:6" ht="14.25" customHeight="1" x14ac:dyDescent="0.2">
      <c r="A3249" s="35" t="s">
        <v>11656</v>
      </c>
      <c r="B3249" s="36" t="s">
        <v>11657</v>
      </c>
      <c r="C3249" s="37">
        <v>26131605</v>
      </c>
      <c r="D3249" s="38" t="s">
        <v>11656</v>
      </c>
      <c r="E3249" s="39" t="s">
        <v>11623</v>
      </c>
      <c r="F3249" s="37" t="s">
        <v>11624</v>
      </c>
    </row>
    <row r="3250" spans="1:6" ht="14.25" customHeight="1" x14ac:dyDescent="0.2">
      <c r="A3250" s="35" t="s">
        <v>11658</v>
      </c>
      <c r="B3250" s="36" t="s">
        <v>11659</v>
      </c>
      <c r="C3250" s="37">
        <v>26131606</v>
      </c>
      <c r="D3250" s="38" t="s">
        <v>11658</v>
      </c>
      <c r="E3250" s="39" t="s">
        <v>5888</v>
      </c>
      <c r="F3250" s="37" t="s">
        <v>5889</v>
      </c>
    </row>
    <row r="3251" spans="1:6" ht="14.25" customHeight="1" x14ac:dyDescent="0.2">
      <c r="A3251" s="35" t="s">
        <v>11660</v>
      </c>
      <c r="B3251" s="36" t="s">
        <v>11661</v>
      </c>
      <c r="C3251" s="37">
        <v>26131607</v>
      </c>
      <c r="D3251" s="38" t="s">
        <v>11662</v>
      </c>
      <c r="E3251" s="39" t="s">
        <v>2208</v>
      </c>
      <c r="F3251" s="37" t="s">
        <v>4373</v>
      </c>
    </row>
    <row r="3252" spans="1:6" ht="14.25" customHeight="1" x14ac:dyDescent="0.2">
      <c r="A3252" s="35" t="s">
        <v>11663</v>
      </c>
      <c r="B3252" s="36" t="s">
        <v>11664</v>
      </c>
      <c r="C3252" s="37">
        <v>26131608</v>
      </c>
      <c r="D3252" s="38" t="s">
        <v>11663</v>
      </c>
      <c r="E3252" s="39" t="s">
        <v>2208</v>
      </c>
      <c r="F3252" s="37" t="s">
        <v>4373</v>
      </c>
    </row>
    <row r="3253" spans="1:6" ht="14.25" customHeight="1" x14ac:dyDescent="0.2">
      <c r="A3253" s="35" t="s">
        <v>11665</v>
      </c>
      <c r="B3253" s="36" t="s">
        <v>11666</v>
      </c>
      <c r="C3253" s="37">
        <v>26131609</v>
      </c>
      <c r="D3253" s="38" t="s">
        <v>11665</v>
      </c>
      <c r="E3253" s="39" t="s">
        <v>2208</v>
      </c>
      <c r="F3253" s="37" t="s">
        <v>4373</v>
      </c>
    </row>
    <row r="3254" spans="1:6" ht="14.25" customHeight="1" x14ac:dyDescent="0.2">
      <c r="A3254" s="35" t="s">
        <v>11667</v>
      </c>
      <c r="B3254" s="36" t="s">
        <v>11668</v>
      </c>
      <c r="C3254" s="37">
        <v>26131610</v>
      </c>
      <c r="D3254" s="38" t="s">
        <v>11667</v>
      </c>
      <c r="E3254" s="39" t="s">
        <v>2208</v>
      </c>
      <c r="F3254" s="37" t="s">
        <v>4373</v>
      </c>
    </row>
    <row r="3255" spans="1:6" ht="14.25" customHeight="1" x14ac:dyDescent="0.2">
      <c r="A3255" s="35" t="s">
        <v>11669</v>
      </c>
      <c r="B3255" s="36" t="s">
        <v>11670</v>
      </c>
      <c r="C3255" s="37">
        <v>26131611</v>
      </c>
      <c r="D3255" s="38" t="s">
        <v>11669</v>
      </c>
      <c r="E3255" s="39" t="s">
        <v>1951</v>
      </c>
      <c r="F3255" s="37" t="s">
        <v>4369</v>
      </c>
    </row>
    <row r="3256" spans="1:6" ht="14.25" customHeight="1" x14ac:dyDescent="0.2">
      <c r="A3256" s="35" t="s">
        <v>11671</v>
      </c>
      <c r="B3256" s="36" t="s">
        <v>11672</v>
      </c>
      <c r="C3256" s="37">
        <v>26131612</v>
      </c>
      <c r="D3256" s="38" t="s">
        <v>11673</v>
      </c>
      <c r="E3256" s="39" t="s">
        <v>1951</v>
      </c>
      <c r="F3256" s="37" t="s">
        <v>4369</v>
      </c>
    </row>
    <row r="3257" spans="1:6" ht="14.25" customHeight="1" x14ac:dyDescent="0.2">
      <c r="A3257" s="35" t="s">
        <v>11674</v>
      </c>
      <c r="B3257" s="36" t="s">
        <v>11675</v>
      </c>
      <c r="C3257" s="37">
        <v>26131613</v>
      </c>
      <c r="D3257" s="38" t="s">
        <v>11674</v>
      </c>
      <c r="E3257" s="39" t="s">
        <v>1951</v>
      </c>
      <c r="F3257" s="37" t="s">
        <v>4369</v>
      </c>
    </row>
    <row r="3258" spans="1:6" ht="14.25" customHeight="1" x14ac:dyDescent="0.2">
      <c r="A3258" s="35" t="s">
        <v>11676</v>
      </c>
      <c r="B3258" s="36" t="s">
        <v>11677</v>
      </c>
      <c r="C3258" s="37">
        <v>26131614</v>
      </c>
      <c r="D3258" s="38" t="s">
        <v>11678</v>
      </c>
      <c r="E3258" s="39" t="s">
        <v>1951</v>
      </c>
      <c r="F3258" s="37" t="s">
        <v>4369</v>
      </c>
    </row>
    <row r="3259" spans="1:6" ht="14.25" customHeight="1" x14ac:dyDescent="0.2">
      <c r="A3259" s="35" t="s">
        <v>11679</v>
      </c>
      <c r="B3259" s="36" t="s">
        <v>11680</v>
      </c>
      <c r="C3259" s="37">
        <v>26131615</v>
      </c>
      <c r="D3259" s="38" t="s">
        <v>11681</v>
      </c>
      <c r="E3259" s="39" t="s">
        <v>1951</v>
      </c>
      <c r="F3259" s="37" t="s">
        <v>4369</v>
      </c>
    </row>
    <row r="3260" spans="1:6" ht="14.25" customHeight="1" x14ac:dyDescent="0.2">
      <c r="A3260" s="35" t="s">
        <v>11682</v>
      </c>
      <c r="B3260" s="36" t="s">
        <v>11683</v>
      </c>
      <c r="C3260" s="37">
        <v>26131616</v>
      </c>
      <c r="D3260" s="38" t="s">
        <v>11684</v>
      </c>
      <c r="E3260" s="39" t="s">
        <v>1951</v>
      </c>
      <c r="F3260" s="37" t="s">
        <v>4369</v>
      </c>
    </row>
    <row r="3261" spans="1:6" ht="14.25" customHeight="1" x14ac:dyDescent="0.2">
      <c r="A3261" s="35" t="s">
        <v>11685</v>
      </c>
      <c r="B3261" s="36" t="s">
        <v>11686</v>
      </c>
      <c r="C3261" s="37">
        <v>26131701</v>
      </c>
      <c r="D3261" s="38" t="s">
        <v>11685</v>
      </c>
      <c r="E3261" s="39" t="s">
        <v>9778</v>
      </c>
      <c r="F3261" s="37" t="s">
        <v>9779</v>
      </c>
    </row>
    <row r="3262" spans="1:6" ht="14.25" customHeight="1" x14ac:dyDescent="0.2">
      <c r="A3262" s="35" t="s">
        <v>11687</v>
      </c>
      <c r="B3262" s="36" t="s">
        <v>11688</v>
      </c>
      <c r="C3262" s="37">
        <v>26131702</v>
      </c>
      <c r="D3262" s="38" t="s">
        <v>11689</v>
      </c>
      <c r="E3262" s="39" t="s">
        <v>9778</v>
      </c>
      <c r="F3262" s="37" t="s">
        <v>9779</v>
      </c>
    </row>
    <row r="3263" spans="1:6" ht="14.25" customHeight="1" x14ac:dyDescent="0.2">
      <c r="A3263" s="35" t="s">
        <v>11690</v>
      </c>
      <c r="B3263" s="36" t="s">
        <v>11691</v>
      </c>
      <c r="C3263" s="37">
        <v>26131801</v>
      </c>
      <c r="D3263" s="38" t="s">
        <v>11690</v>
      </c>
      <c r="E3263" s="39" t="s">
        <v>2223</v>
      </c>
      <c r="F3263" s="37" t="s">
        <v>6841</v>
      </c>
    </row>
    <row r="3264" spans="1:6" ht="14.25" customHeight="1" x14ac:dyDescent="0.2">
      <c r="A3264" s="35" t="s">
        <v>11692</v>
      </c>
      <c r="B3264" s="36" t="s">
        <v>11693</v>
      </c>
      <c r="C3264" s="37">
        <v>26131802</v>
      </c>
      <c r="D3264" s="38" t="s">
        <v>11692</v>
      </c>
      <c r="E3264" s="39" t="s">
        <v>2223</v>
      </c>
      <c r="F3264" s="37" t="s">
        <v>6841</v>
      </c>
    </row>
    <row r="3265" spans="1:6" ht="14.25" customHeight="1" x14ac:dyDescent="0.2">
      <c r="A3265" s="35" t="s">
        <v>11694</v>
      </c>
      <c r="B3265" s="36" t="s">
        <v>11695</v>
      </c>
      <c r="C3265" s="37">
        <v>26131803</v>
      </c>
      <c r="D3265" s="38" t="s">
        <v>11694</v>
      </c>
      <c r="E3265" s="39" t="s">
        <v>2223</v>
      </c>
      <c r="F3265" s="37" t="s">
        <v>6841</v>
      </c>
    </row>
    <row r="3266" spans="1:6" ht="14.25" customHeight="1" x14ac:dyDescent="0.2">
      <c r="A3266" s="35" t="s">
        <v>11696</v>
      </c>
      <c r="B3266" s="36" t="s">
        <v>11697</v>
      </c>
      <c r="C3266" s="37">
        <v>26131804</v>
      </c>
      <c r="D3266" s="38" t="s">
        <v>11696</v>
      </c>
      <c r="E3266" s="39" t="s">
        <v>2223</v>
      </c>
      <c r="F3266" s="37" t="s">
        <v>6841</v>
      </c>
    </row>
    <row r="3267" spans="1:6" ht="14.25" customHeight="1" x14ac:dyDescent="0.2">
      <c r="A3267" s="35" t="s">
        <v>11698</v>
      </c>
      <c r="B3267" s="36" t="s">
        <v>11699</v>
      </c>
      <c r="C3267" s="37">
        <v>26131805</v>
      </c>
      <c r="D3267" s="38" t="s">
        <v>11698</v>
      </c>
      <c r="E3267" s="39" t="s">
        <v>2223</v>
      </c>
      <c r="F3267" s="37" t="s">
        <v>6841</v>
      </c>
    </row>
    <row r="3268" spans="1:6" ht="14.25" customHeight="1" x14ac:dyDescent="0.2">
      <c r="A3268" s="35" t="s">
        <v>11700</v>
      </c>
      <c r="B3268" s="36" t="s">
        <v>11701</v>
      </c>
      <c r="C3268" s="37">
        <v>26131806</v>
      </c>
      <c r="D3268" s="38" t="s">
        <v>11700</v>
      </c>
      <c r="E3268" s="39" t="s">
        <v>2223</v>
      </c>
      <c r="F3268" s="37" t="s">
        <v>6841</v>
      </c>
    </row>
    <row r="3269" spans="1:6" ht="14.25" customHeight="1" x14ac:dyDescent="0.2">
      <c r="A3269" s="35" t="s">
        <v>11702</v>
      </c>
      <c r="B3269" s="36" t="s">
        <v>11703</v>
      </c>
      <c r="C3269" s="37">
        <v>26131807</v>
      </c>
      <c r="D3269" s="38" t="s">
        <v>11702</v>
      </c>
      <c r="E3269" s="39" t="s">
        <v>2223</v>
      </c>
      <c r="F3269" s="37" t="s">
        <v>6841</v>
      </c>
    </row>
    <row r="3270" spans="1:6" ht="14.25" customHeight="1" x14ac:dyDescent="0.2">
      <c r="A3270" s="35" t="s">
        <v>11704</v>
      </c>
      <c r="B3270" s="36" t="s">
        <v>11705</v>
      </c>
      <c r="C3270" s="37">
        <v>26131808</v>
      </c>
      <c r="D3270" s="38" t="s">
        <v>11704</v>
      </c>
      <c r="E3270" s="39" t="s">
        <v>2223</v>
      </c>
      <c r="F3270" s="37" t="s">
        <v>6841</v>
      </c>
    </row>
    <row r="3271" spans="1:6" ht="14.25" customHeight="1" x14ac:dyDescent="0.2">
      <c r="A3271" s="35" t="s">
        <v>11706</v>
      </c>
      <c r="B3271" s="36" t="s">
        <v>11707</v>
      </c>
      <c r="C3271" s="37">
        <v>26131809</v>
      </c>
      <c r="D3271" s="38" t="s">
        <v>11706</v>
      </c>
      <c r="E3271" s="39" t="s">
        <v>2223</v>
      </c>
      <c r="F3271" s="37" t="s">
        <v>6841</v>
      </c>
    </row>
    <row r="3272" spans="1:6" ht="14.25" customHeight="1" x14ac:dyDescent="0.2">
      <c r="A3272" s="35" t="s">
        <v>11708</v>
      </c>
      <c r="B3272" s="36" t="s">
        <v>11709</v>
      </c>
      <c r="C3272" s="37">
        <v>26131810</v>
      </c>
      <c r="D3272" s="38" t="s">
        <v>11708</v>
      </c>
      <c r="E3272" s="39" t="s">
        <v>2223</v>
      </c>
      <c r="F3272" s="37" t="s">
        <v>6841</v>
      </c>
    </row>
    <row r="3273" spans="1:6" ht="14.25" customHeight="1" x14ac:dyDescent="0.2">
      <c r="A3273" s="35" t="s">
        <v>11710</v>
      </c>
      <c r="B3273" s="36" t="s">
        <v>11711</v>
      </c>
      <c r="C3273" s="37">
        <v>26131811</v>
      </c>
      <c r="D3273" s="38" t="s">
        <v>11710</v>
      </c>
      <c r="E3273" s="39" t="s">
        <v>2223</v>
      </c>
      <c r="F3273" s="37" t="s">
        <v>6841</v>
      </c>
    </row>
    <row r="3274" spans="1:6" ht="14.25" customHeight="1" x14ac:dyDescent="0.2">
      <c r="A3274" s="35" t="s">
        <v>11712</v>
      </c>
      <c r="B3274" s="36" t="s">
        <v>11713</v>
      </c>
      <c r="C3274" s="37">
        <v>26131812</v>
      </c>
      <c r="D3274" s="38" t="s">
        <v>11712</v>
      </c>
      <c r="E3274" s="39" t="s">
        <v>2223</v>
      </c>
      <c r="F3274" s="37" t="s">
        <v>6841</v>
      </c>
    </row>
    <row r="3275" spans="1:6" ht="14.25" customHeight="1" x14ac:dyDescent="0.2">
      <c r="A3275" s="35" t="s">
        <v>11714</v>
      </c>
      <c r="B3275" s="36" t="s">
        <v>11715</v>
      </c>
      <c r="C3275" s="37">
        <v>26131813</v>
      </c>
      <c r="D3275" s="38" t="s">
        <v>11714</v>
      </c>
      <c r="E3275" s="39" t="s">
        <v>2223</v>
      </c>
      <c r="F3275" s="37" t="s">
        <v>6841</v>
      </c>
    </row>
    <row r="3276" spans="1:6" ht="14.25" customHeight="1" x14ac:dyDescent="0.2">
      <c r="A3276" s="35" t="s">
        <v>11716</v>
      </c>
      <c r="B3276" s="36" t="s">
        <v>11717</v>
      </c>
      <c r="C3276" s="37">
        <v>26131814</v>
      </c>
      <c r="D3276" s="38" t="s">
        <v>11718</v>
      </c>
      <c r="E3276" s="39" t="s">
        <v>2223</v>
      </c>
      <c r="F3276" s="37" t="s">
        <v>6841</v>
      </c>
    </row>
    <row r="3277" spans="1:6" ht="14.25" customHeight="1" x14ac:dyDescent="0.2">
      <c r="A3277" s="35" t="s">
        <v>11719</v>
      </c>
      <c r="B3277" s="36" t="s">
        <v>11720</v>
      </c>
      <c r="C3277" s="37">
        <v>26141601</v>
      </c>
      <c r="D3277" s="38" t="s">
        <v>11719</v>
      </c>
      <c r="E3277" s="39" t="s">
        <v>5622</v>
      </c>
      <c r="F3277" s="37" t="s">
        <v>5623</v>
      </c>
    </row>
    <row r="3278" spans="1:6" ht="14.25" customHeight="1" x14ac:dyDescent="0.2">
      <c r="A3278" s="35" t="s">
        <v>11721</v>
      </c>
      <c r="B3278" s="36" t="s">
        <v>11722</v>
      </c>
      <c r="C3278" s="37">
        <v>26141602</v>
      </c>
      <c r="D3278" s="38" t="s">
        <v>11721</v>
      </c>
      <c r="E3278" s="39" t="s">
        <v>6080</v>
      </c>
      <c r="F3278" s="37" t="s">
        <v>6081</v>
      </c>
    </row>
    <row r="3279" spans="1:6" ht="14.25" customHeight="1" x14ac:dyDescent="0.2">
      <c r="A3279" s="35" t="s">
        <v>11723</v>
      </c>
      <c r="B3279" s="36" t="s">
        <v>11724</v>
      </c>
      <c r="C3279" s="37">
        <v>26141603</v>
      </c>
      <c r="D3279" s="38" t="s">
        <v>11723</v>
      </c>
      <c r="E3279" s="39" t="s">
        <v>6080</v>
      </c>
      <c r="F3279" s="37" t="s">
        <v>6081</v>
      </c>
    </row>
    <row r="3280" spans="1:6" ht="14.25" customHeight="1" x14ac:dyDescent="0.2">
      <c r="A3280" s="35" t="s">
        <v>11725</v>
      </c>
      <c r="B3280" s="36" t="s">
        <v>11726</v>
      </c>
      <c r="C3280" s="37">
        <v>26141701</v>
      </c>
      <c r="D3280" s="38" t="s">
        <v>11725</v>
      </c>
      <c r="E3280" s="39" t="s">
        <v>6080</v>
      </c>
      <c r="F3280" s="37" t="s">
        <v>6081</v>
      </c>
    </row>
    <row r="3281" spans="1:6" ht="14.25" customHeight="1" x14ac:dyDescent="0.2">
      <c r="A3281" s="35" t="s">
        <v>11727</v>
      </c>
      <c r="B3281" s="36" t="s">
        <v>11728</v>
      </c>
      <c r="C3281" s="37">
        <v>26141702</v>
      </c>
      <c r="D3281" s="38" t="s">
        <v>11727</v>
      </c>
      <c r="E3281" s="39" t="s">
        <v>6080</v>
      </c>
      <c r="F3281" s="37" t="s">
        <v>6081</v>
      </c>
    </row>
    <row r="3282" spans="1:6" ht="14.25" customHeight="1" x14ac:dyDescent="0.2">
      <c r="A3282" s="35" t="s">
        <v>11729</v>
      </c>
      <c r="B3282" s="36" t="s">
        <v>11730</v>
      </c>
      <c r="C3282" s="37">
        <v>26141703</v>
      </c>
      <c r="D3282" s="38" t="s">
        <v>11729</v>
      </c>
      <c r="E3282" s="39" t="s">
        <v>6080</v>
      </c>
      <c r="F3282" s="37" t="s">
        <v>6081</v>
      </c>
    </row>
    <row r="3283" spans="1:6" ht="14.25" customHeight="1" x14ac:dyDescent="0.2">
      <c r="A3283" s="35" t="s">
        <v>11731</v>
      </c>
      <c r="B3283" s="36" t="s">
        <v>11732</v>
      </c>
      <c r="C3283" s="37">
        <v>26141704</v>
      </c>
      <c r="D3283" s="38" t="s">
        <v>11731</v>
      </c>
      <c r="E3283" s="39" t="s">
        <v>6080</v>
      </c>
      <c r="F3283" s="37" t="s">
        <v>6081</v>
      </c>
    </row>
    <row r="3284" spans="1:6" ht="14.25" customHeight="1" x14ac:dyDescent="0.2">
      <c r="A3284" s="35" t="s">
        <v>11733</v>
      </c>
      <c r="B3284" s="36" t="s">
        <v>11734</v>
      </c>
      <c r="C3284" s="37">
        <v>26141801</v>
      </c>
      <c r="D3284" s="38" t="s">
        <v>11733</v>
      </c>
      <c r="E3284" s="39" t="s">
        <v>6080</v>
      </c>
      <c r="F3284" s="37" t="s">
        <v>6081</v>
      </c>
    </row>
    <row r="3285" spans="1:6" ht="14.25" customHeight="1" x14ac:dyDescent="0.2">
      <c r="A3285" s="35" t="s">
        <v>11735</v>
      </c>
      <c r="B3285" s="36" t="s">
        <v>11736</v>
      </c>
      <c r="C3285" s="37">
        <v>26141802</v>
      </c>
      <c r="D3285" s="38" t="s">
        <v>11735</v>
      </c>
      <c r="E3285" s="39" t="s">
        <v>6080</v>
      </c>
      <c r="F3285" s="37" t="s">
        <v>6081</v>
      </c>
    </row>
    <row r="3286" spans="1:6" ht="14.25" customHeight="1" x14ac:dyDescent="0.2">
      <c r="A3286" s="35" t="s">
        <v>11737</v>
      </c>
      <c r="B3286" s="36" t="s">
        <v>11738</v>
      </c>
      <c r="C3286" s="37">
        <v>26141803</v>
      </c>
      <c r="D3286" s="38" t="s">
        <v>11737</v>
      </c>
      <c r="E3286" s="39" t="s">
        <v>6080</v>
      </c>
      <c r="F3286" s="37" t="s">
        <v>6081</v>
      </c>
    </row>
    <row r="3287" spans="1:6" ht="14.25" customHeight="1" x14ac:dyDescent="0.2">
      <c r="A3287" s="35" t="s">
        <v>11739</v>
      </c>
      <c r="B3287" s="36" t="s">
        <v>11740</v>
      </c>
      <c r="C3287" s="37">
        <v>26141804</v>
      </c>
      <c r="D3287" s="38" t="s">
        <v>11741</v>
      </c>
      <c r="E3287" s="39" t="s">
        <v>6080</v>
      </c>
      <c r="F3287" s="37" t="s">
        <v>6081</v>
      </c>
    </row>
    <row r="3288" spans="1:6" ht="14.25" customHeight="1" x14ac:dyDescent="0.2">
      <c r="A3288" s="35" t="s">
        <v>11742</v>
      </c>
      <c r="B3288" s="36" t="s">
        <v>11743</v>
      </c>
      <c r="C3288" s="37">
        <v>26141805</v>
      </c>
      <c r="D3288" s="38" t="s">
        <v>11742</v>
      </c>
      <c r="E3288" s="39" t="s">
        <v>6080</v>
      </c>
      <c r="F3288" s="37" t="s">
        <v>6081</v>
      </c>
    </row>
    <row r="3289" spans="1:6" ht="14.25" customHeight="1" x14ac:dyDescent="0.2">
      <c r="A3289" s="35" t="s">
        <v>11744</v>
      </c>
      <c r="B3289" s="36" t="s">
        <v>11745</v>
      </c>
      <c r="C3289" s="37">
        <v>26141806</v>
      </c>
      <c r="D3289" s="38" t="s">
        <v>11744</v>
      </c>
      <c r="E3289" s="39" t="s">
        <v>6080</v>
      </c>
      <c r="F3289" s="37" t="s">
        <v>6081</v>
      </c>
    </row>
    <row r="3290" spans="1:6" ht="14.25" customHeight="1" x14ac:dyDescent="0.2">
      <c r="A3290" s="35" t="s">
        <v>11746</v>
      </c>
      <c r="B3290" s="36" t="s">
        <v>11747</v>
      </c>
      <c r="C3290" s="37">
        <v>26141807</v>
      </c>
      <c r="D3290" s="38" t="s">
        <v>11748</v>
      </c>
      <c r="E3290" s="39" t="s">
        <v>6080</v>
      </c>
      <c r="F3290" s="37" t="s">
        <v>6081</v>
      </c>
    </row>
    <row r="3291" spans="1:6" ht="14.25" customHeight="1" x14ac:dyDescent="0.2">
      <c r="A3291" s="35" t="s">
        <v>11749</v>
      </c>
      <c r="B3291" s="36" t="s">
        <v>11750</v>
      </c>
      <c r="C3291" s="37">
        <v>26141808</v>
      </c>
      <c r="D3291" s="38" t="s">
        <v>11749</v>
      </c>
      <c r="E3291" s="39" t="s">
        <v>6080</v>
      </c>
      <c r="F3291" s="37" t="s">
        <v>6081</v>
      </c>
    </row>
    <row r="3292" spans="1:6" ht="14.25" customHeight="1" x14ac:dyDescent="0.2">
      <c r="A3292" s="35" t="s">
        <v>11751</v>
      </c>
      <c r="B3292" s="36" t="s">
        <v>11752</v>
      </c>
      <c r="C3292" s="37">
        <v>26141809</v>
      </c>
      <c r="D3292" s="38" t="s">
        <v>11751</v>
      </c>
      <c r="E3292" s="39" t="s">
        <v>6080</v>
      </c>
      <c r="F3292" s="37" t="s">
        <v>6081</v>
      </c>
    </row>
    <row r="3293" spans="1:6" ht="14.25" customHeight="1" x14ac:dyDescent="0.2">
      <c r="A3293" s="35" t="s">
        <v>11753</v>
      </c>
      <c r="B3293" s="36" t="s">
        <v>11754</v>
      </c>
      <c r="C3293" s="37">
        <v>26141901</v>
      </c>
      <c r="D3293" s="38" t="s">
        <v>11755</v>
      </c>
      <c r="E3293" s="39" t="s">
        <v>2208</v>
      </c>
      <c r="F3293" s="37" t="s">
        <v>4373</v>
      </c>
    </row>
    <row r="3294" spans="1:6" ht="14.25" customHeight="1" x14ac:dyDescent="0.2">
      <c r="A3294" s="35" t="s">
        <v>11756</v>
      </c>
      <c r="B3294" s="36" t="s">
        <v>11757</v>
      </c>
      <c r="C3294" s="37">
        <v>26141902</v>
      </c>
      <c r="D3294" s="38" t="s">
        <v>11756</v>
      </c>
      <c r="E3294" s="39" t="s">
        <v>2208</v>
      </c>
      <c r="F3294" s="37" t="s">
        <v>4373</v>
      </c>
    </row>
    <row r="3295" spans="1:6" ht="14.25" customHeight="1" x14ac:dyDescent="0.2">
      <c r="A3295" s="35" t="s">
        <v>11758</v>
      </c>
      <c r="B3295" s="36" t="s">
        <v>11759</v>
      </c>
      <c r="C3295" s="37">
        <v>26141904</v>
      </c>
      <c r="D3295" s="38" t="s">
        <v>11758</v>
      </c>
      <c r="E3295" s="39" t="s">
        <v>2208</v>
      </c>
      <c r="F3295" s="37" t="s">
        <v>4373</v>
      </c>
    </row>
    <row r="3296" spans="1:6" ht="14.25" customHeight="1" x14ac:dyDescent="0.2">
      <c r="A3296" s="35" t="s">
        <v>11760</v>
      </c>
      <c r="B3296" s="36" t="s">
        <v>11761</v>
      </c>
      <c r="C3296" s="37">
        <v>26141905</v>
      </c>
      <c r="D3296" s="38" t="s">
        <v>11762</v>
      </c>
      <c r="E3296" s="39" t="s">
        <v>2208</v>
      </c>
      <c r="F3296" s="37" t="s">
        <v>4373</v>
      </c>
    </row>
    <row r="3297" spans="1:6" ht="14.25" customHeight="1" x14ac:dyDescent="0.2">
      <c r="A3297" s="35" t="s">
        <v>11763</v>
      </c>
      <c r="B3297" s="36" t="s">
        <v>11761</v>
      </c>
      <c r="C3297" s="37">
        <v>26141906</v>
      </c>
      <c r="D3297" s="38" t="s">
        <v>11763</v>
      </c>
      <c r="E3297" s="39" t="s">
        <v>2208</v>
      </c>
      <c r="F3297" s="37" t="s">
        <v>4373</v>
      </c>
    </row>
    <row r="3298" spans="1:6" ht="14.25" customHeight="1" x14ac:dyDescent="0.2">
      <c r="A3298" s="35" t="s">
        <v>11764</v>
      </c>
      <c r="B3298" s="36" t="s">
        <v>11765</v>
      </c>
      <c r="C3298" s="37">
        <v>26141907</v>
      </c>
      <c r="D3298" s="38" t="s">
        <v>11764</v>
      </c>
      <c r="E3298" s="39" t="s">
        <v>2208</v>
      </c>
      <c r="F3298" s="37" t="s">
        <v>4373</v>
      </c>
    </row>
    <row r="3299" spans="1:6" ht="14.25" customHeight="1" x14ac:dyDescent="0.2">
      <c r="A3299" s="35" t="s">
        <v>11766</v>
      </c>
      <c r="B3299" s="36" t="s">
        <v>11767</v>
      </c>
      <c r="C3299" s="37">
        <v>26141908</v>
      </c>
      <c r="D3299" s="38" t="s">
        <v>11766</v>
      </c>
      <c r="E3299" s="39" t="s">
        <v>2208</v>
      </c>
      <c r="F3299" s="37" t="s">
        <v>4373</v>
      </c>
    </row>
    <row r="3300" spans="1:6" ht="14.25" customHeight="1" x14ac:dyDescent="0.2">
      <c r="A3300" s="35" t="s">
        <v>11768</v>
      </c>
      <c r="B3300" s="36" t="s">
        <v>11769</v>
      </c>
      <c r="C3300" s="37">
        <v>26141909</v>
      </c>
      <c r="D3300" s="38" t="s">
        <v>11768</v>
      </c>
      <c r="E3300" s="39" t="s">
        <v>2208</v>
      </c>
      <c r="F3300" s="37" t="s">
        <v>4373</v>
      </c>
    </row>
    <row r="3301" spans="1:6" ht="14.25" customHeight="1" x14ac:dyDescent="0.2">
      <c r="A3301" s="35" t="s">
        <v>11770</v>
      </c>
      <c r="B3301" s="36" t="s">
        <v>11771</v>
      </c>
      <c r="C3301" s="37">
        <v>26141910</v>
      </c>
      <c r="D3301" s="38" t="s">
        <v>11770</v>
      </c>
      <c r="E3301" s="39" t="s">
        <v>2538</v>
      </c>
      <c r="F3301" s="37" t="s">
        <v>2539</v>
      </c>
    </row>
    <row r="3302" spans="1:6" ht="14.25" customHeight="1" x14ac:dyDescent="0.2">
      <c r="A3302" s="35" t="s">
        <v>11772</v>
      </c>
      <c r="B3302" s="36" t="s">
        <v>11773</v>
      </c>
      <c r="C3302" s="37">
        <v>26141911</v>
      </c>
      <c r="D3302" s="38" t="s">
        <v>11772</v>
      </c>
      <c r="E3302" s="39" t="s">
        <v>6080</v>
      </c>
      <c r="F3302" s="37" t="s">
        <v>6081</v>
      </c>
    </row>
    <row r="3303" spans="1:6" ht="14.25" customHeight="1" x14ac:dyDescent="0.2">
      <c r="A3303" s="35" t="s">
        <v>11774</v>
      </c>
      <c r="B3303" s="36" t="s">
        <v>11775</v>
      </c>
      <c r="C3303" s="37">
        <v>26142001</v>
      </c>
      <c r="D3303" s="38" t="s">
        <v>11776</v>
      </c>
      <c r="E3303" s="39" t="s">
        <v>6080</v>
      </c>
      <c r="F3303" s="37" t="s">
        <v>6081</v>
      </c>
    </row>
    <row r="3304" spans="1:6" ht="14.25" customHeight="1" x14ac:dyDescent="0.2">
      <c r="A3304" s="35" t="s">
        <v>11777</v>
      </c>
      <c r="B3304" s="36" t="s">
        <v>11778</v>
      </c>
      <c r="C3304" s="37">
        <v>26142002</v>
      </c>
      <c r="D3304" s="38" t="s">
        <v>11777</v>
      </c>
      <c r="E3304" s="39" t="s">
        <v>6080</v>
      </c>
      <c r="F3304" s="37" t="s">
        <v>6081</v>
      </c>
    </row>
    <row r="3305" spans="1:6" ht="14.25" customHeight="1" x14ac:dyDescent="0.2">
      <c r="A3305" s="35" t="s">
        <v>11779</v>
      </c>
      <c r="B3305" s="36" t="s">
        <v>11780</v>
      </c>
      <c r="C3305" s="37">
        <v>26142003</v>
      </c>
      <c r="D3305" s="38" t="s">
        <v>11781</v>
      </c>
      <c r="E3305" s="39" t="s">
        <v>6080</v>
      </c>
      <c r="F3305" s="37" t="s">
        <v>6081</v>
      </c>
    </row>
    <row r="3306" spans="1:6" ht="14.25" customHeight="1" x14ac:dyDescent="0.2">
      <c r="A3306" s="35" t="s">
        <v>11782</v>
      </c>
      <c r="B3306" s="36" t="s">
        <v>11783</v>
      </c>
      <c r="C3306" s="37">
        <v>26142004</v>
      </c>
      <c r="D3306" s="38" t="s">
        <v>11782</v>
      </c>
      <c r="E3306" s="39" t="s">
        <v>6080</v>
      </c>
      <c r="F3306" s="37" t="s">
        <v>6081</v>
      </c>
    </row>
    <row r="3307" spans="1:6" ht="14.25" customHeight="1" x14ac:dyDescent="0.2">
      <c r="A3307" s="35" t="s">
        <v>11784</v>
      </c>
      <c r="B3307" s="36" t="s">
        <v>11785</v>
      </c>
      <c r="C3307" s="37">
        <v>26142005</v>
      </c>
      <c r="D3307" s="38" t="s">
        <v>11784</v>
      </c>
      <c r="E3307" s="39" t="s">
        <v>6080</v>
      </c>
      <c r="F3307" s="37" t="s">
        <v>6081</v>
      </c>
    </row>
    <row r="3308" spans="1:6" ht="14.25" customHeight="1" x14ac:dyDescent="0.2">
      <c r="A3308" s="35" t="s">
        <v>11786</v>
      </c>
      <c r="B3308" s="36" t="s">
        <v>11787</v>
      </c>
      <c r="C3308" s="37">
        <v>26142006</v>
      </c>
      <c r="D3308" s="38" t="s">
        <v>11786</v>
      </c>
      <c r="E3308" s="39" t="s">
        <v>6080</v>
      </c>
      <c r="F3308" s="37" t="s">
        <v>6081</v>
      </c>
    </row>
    <row r="3309" spans="1:6" ht="14.25" customHeight="1" x14ac:dyDescent="0.2">
      <c r="A3309" s="35" t="s">
        <v>11788</v>
      </c>
      <c r="B3309" s="36" t="s">
        <v>11789</v>
      </c>
      <c r="C3309" s="37">
        <v>26142007</v>
      </c>
      <c r="D3309" s="38" t="s">
        <v>11788</v>
      </c>
      <c r="E3309" s="39" t="s">
        <v>6080</v>
      </c>
      <c r="F3309" s="37" t="s">
        <v>6081</v>
      </c>
    </row>
    <row r="3310" spans="1:6" ht="14.25" customHeight="1" x14ac:dyDescent="0.2">
      <c r="A3310" s="35" t="s">
        <v>11790</v>
      </c>
      <c r="B3310" s="36" t="s">
        <v>11791</v>
      </c>
      <c r="C3310" s="37">
        <v>26142101</v>
      </c>
      <c r="D3310" s="38" t="s">
        <v>11792</v>
      </c>
      <c r="E3310" s="39" t="s">
        <v>6080</v>
      </c>
      <c r="F3310" s="37" t="s">
        <v>6081</v>
      </c>
    </row>
    <row r="3311" spans="1:6" ht="14.25" customHeight="1" x14ac:dyDescent="0.2">
      <c r="A3311" s="35" t="s">
        <v>11793</v>
      </c>
      <c r="B3311" s="36" t="s">
        <v>11794</v>
      </c>
      <c r="C3311" s="37">
        <v>26142106</v>
      </c>
      <c r="D3311" s="38" t="s">
        <v>11793</v>
      </c>
      <c r="E3311" s="39" t="s">
        <v>6080</v>
      </c>
      <c r="F3311" s="37" t="s">
        <v>6081</v>
      </c>
    </row>
    <row r="3312" spans="1:6" ht="14.25" customHeight="1" x14ac:dyDescent="0.2">
      <c r="A3312" s="35" t="s">
        <v>11795</v>
      </c>
      <c r="B3312" s="36" t="s">
        <v>11796</v>
      </c>
      <c r="C3312" s="37">
        <v>26142108</v>
      </c>
      <c r="D3312" s="38" t="s">
        <v>11795</v>
      </c>
      <c r="E3312" s="39" t="s">
        <v>6080</v>
      </c>
      <c r="F3312" s="37" t="s">
        <v>6081</v>
      </c>
    </row>
    <row r="3313" spans="1:6" ht="14.25" customHeight="1" x14ac:dyDescent="0.2">
      <c r="A3313" s="35" t="s">
        <v>11797</v>
      </c>
      <c r="B3313" s="36" t="s">
        <v>11798</v>
      </c>
      <c r="C3313" s="37">
        <v>26142117</v>
      </c>
      <c r="D3313" s="38" t="s">
        <v>11797</v>
      </c>
      <c r="E3313" s="39" t="s">
        <v>6080</v>
      </c>
      <c r="F3313" s="37" t="s">
        <v>6081</v>
      </c>
    </row>
    <row r="3314" spans="1:6" ht="14.25" customHeight="1" x14ac:dyDescent="0.2">
      <c r="A3314" s="35" t="s">
        <v>11799</v>
      </c>
      <c r="B3314" s="36" t="s">
        <v>11800</v>
      </c>
      <c r="C3314" s="37">
        <v>26142201</v>
      </c>
      <c r="D3314" s="38" t="s">
        <v>11801</v>
      </c>
      <c r="E3314" s="39" t="s">
        <v>6080</v>
      </c>
      <c r="F3314" s="37" t="s">
        <v>6081</v>
      </c>
    </row>
    <row r="3315" spans="1:6" ht="14.25" customHeight="1" x14ac:dyDescent="0.2">
      <c r="A3315" s="35" t="s">
        <v>11802</v>
      </c>
      <c r="B3315" s="36" t="s">
        <v>11803</v>
      </c>
      <c r="C3315" s="37">
        <v>26142202</v>
      </c>
      <c r="D3315" s="38" t="s">
        <v>11802</v>
      </c>
      <c r="E3315" s="39" t="s">
        <v>6080</v>
      </c>
      <c r="F3315" s="37" t="s">
        <v>6081</v>
      </c>
    </row>
    <row r="3316" spans="1:6" ht="14.25" customHeight="1" x14ac:dyDescent="0.2">
      <c r="A3316" s="35" t="s">
        <v>11804</v>
      </c>
      <c r="B3316" s="36" t="s">
        <v>11805</v>
      </c>
      <c r="C3316" s="37">
        <v>26142302</v>
      </c>
      <c r="D3316" s="38" t="s">
        <v>11804</v>
      </c>
      <c r="E3316" s="39" t="s">
        <v>1971</v>
      </c>
      <c r="F3316" s="37" t="s">
        <v>6177</v>
      </c>
    </row>
    <row r="3317" spans="1:6" ht="14.25" customHeight="1" x14ac:dyDescent="0.2">
      <c r="A3317" s="35" t="s">
        <v>11806</v>
      </c>
      <c r="B3317" s="36" t="s">
        <v>11807</v>
      </c>
      <c r="C3317" s="37">
        <v>26142303</v>
      </c>
      <c r="D3317" s="38" t="s">
        <v>11806</v>
      </c>
      <c r="E3317" s="39" t="s">
        <v>1966</v>
      </c>
      <c r="F3317" s="37" t="s">
        <v>1969</v>
      </c>
    </row>
    <row r="3318" spans="1:6" ht="14.25" customHeight="1" x14ac:dyDescent="0.2">
      <c r="A3318" s="35" t="s">
        <v>11808</v>
      </c>
      <c r="B3318" s="36" t="s">
        <v>11809</v>
      </c>
      <c r="C3318" s="37">
        <v>26142304</v>
      </c>
      <c r="D3318" s="38" t="s">
        <v>11810</v>
      </c>
      <c r="E3318" s="39" t="s">
        <v>2134</v>
      </c>
      <c r="F3318" s="37" t="s">
        <v>11811</v>
      </c>
    </row>
    <row r="3319" spans="1:6" ht="14.25" customHeight="1" x14ac:dyDescent="0.2">
      <c r="A3319" s="35" t="s">
        <v>11812</v>
      </c>
      <c r="B3319" s="36" t="s">
        <v>11813</v>
      </c>
      <c r="C3319" s="37">
        <v>26142306</v>
      </c>
      <c r="D3319" s="38" t="s">
        <v>11814</v>
      </c>
      <c r="E3319" s="39" t="s">
        <v>1971</v>
      </c>
      <c r="F3319" s="37" t="s">
        <v>6177</v>
      </c>
    </row>
    <row r="3320" spans="1:6" ht="14.25" customHeight="1" x14ac:dyDescent="0.2">
      <c r="A3320" s="35" t="s">
        <v>11815</v>
      </c>
      <c r="B3320" s="36" t="s">
        <v>11816</v>
      </c>
      <c r="C3320" s="37">
        <v>26142307</v>
      </c>
      <c r="D3320" s="38" t="s">
        <v>11815</v>
      </c>
      <c r="E3320" s="39" t="s">
        <v>1971</v>
      </c>
      <c r="F3320" s="37" t="s">
        <v>6177</v>
      </c>
    </row>
    <row r="3321" spans="1:6" ht="14.25" customHeight="1" x14ac:dyDescent="0.2">
      <c r="A3321" s="35" t="s">
        <v>11817</v>
      </c>
      <c r="B3321" s="36" t="s">
        <v>11818</v>
      </c>
      <c r="C3321" s="37">
        <v>26142308</v>
      </c>
      <c r="D3321" s="38" t="s">
        <v>11817</v>
      </c>
      <c r="E3321" s="39" t="s">
        <v>1971</v>
      </c>
      <c r="F3321" s="37" t="s">
        <v>6177</v>
      </c>
    </row>
    <row r="3322" spans="1:6" ht="14.25" customHeight="1" x14ac:dyDescent="0.2">
      <c r="A3322" s="35" t="s">
        <v>11819</v>
      </c>
      <c r="B3322" s="36" t="s">
        <v>11820</v>
      </c>
      <c r="C3322" s="37">
        <v>26142310</v>
      </c>
      <c r="D3322" s="38" t="s">
        <v>11819</v>
      </c>
      <c r="E3322" s="39" t="s">
        <v>1971</v>
      </c>
      <c r="F3322" s="37" t="s">
        <v>6177</v>
      </c>
    </row>
    <row r="3323" spans="1:6" ht="14.25" customHeight="1" x14ac:dyDescent="0.2">
      <c r="A3323" s="35" t="s">
        <v>11821</v>
      </c>
      <c r="B3323" s="36" t="s">
        <v>11822</v>
      </c>
      <c r="C3323" s="37">
        <v>26142311</v>
      </c>
      <c r="D3323" s="38" t="s">
        <v>11821</v>
      </c>
      <c r="E3323" s="39" t="s">
        <v>1971</v>
      </c>
      <c r="F3323" s="37" t="s">
        <v>6177</v>
      </c>
    </row>
    <row r="3324" spans="1:6" ht="14.25" customHeight="1" x14ac:dyDescent="0.2">
      <c r="A3324" s="35" t="s">
        <v>11823</v>
      </c>
      <c r="B3324" s="36" t="s">
        <v>11805</v>
      </c>
      <c r="C3324" s="37">
        <v>26142312</v>
      </c>
      <c r="D3324" s="38" t="s">
        <v>11823</v>
      </c>
      <c r="E3324" s="39" t="s">
        <v>1971</v>
      </c>
      <c r="F3324" s="37" t="s">
        <v>6177</v>
      </c>
    </row>
    <row r="3325" spans="1:6" ht="14.25" customHeight="1" x14ac:dyDescent="0.2">
      <c r="A3325" s="35" t="s">
        <v>11824</v>
      </c>
      <c r="B3325" s="36" t="s">
        <v>11825</v>
      </c>
      <c r="C3325" s="37">
        <v>26142401</v>
      </c>
      <c r="D3325" s="38" t="s">
        <v>11824</v>
      </c>
      <c r="E3325" s="39" t="s">
        <v>6080</v>
      </c>
      <c r="F3325" s="37" t="s">
        <v>6081</v>
      </c>
    </row>
    <row r="3326" spans="1:6" ht="14.25" customHeight="1" x14ac:dyDescent="0.2">
      <c r="A3326" s="35" t="s">
        <v>11826</v>
      </c>
      <c r="B3326" s="36" t="s">
        <v>11827</v>
      </c>
      <c r="C3326" s="37">
        <v>26142402</v>
      </c>
      <c r="D3326" s="38" t="s">
        <v>11826</v>
      </c>
      <c r="E3326" s="39" t="s">
        <v>6080</v>
      </c>
      <c r="F3326" s="37" t="s">
        <v>6081</v>
      </c>
    </row>
    <row r="3327" spans="1:6" ht="14.25" customHeight="1" x14ac:dyDescent="0.2">
      <c r="A3327" s="35" t="s">
        <v>11828</v>
      </c>
      <c r="B3327" s="36" t="s">
        <v>11829</v>
      </c>
      <c r="C3327" s="37">
        <v>26142403</v>
      </c>
      <c r="D3327" s="38" t="s">
        <v>11828</v>
      </c>
      <c r="E3327" s="39" t="s">
        <v>6080</v>
      </c>
      <c r="F3327" s="37" t="s">
        <v>6081</v>
      </c>
    </row>
    <row r="3328" spans="1:6" ht="14.25" customHeight="1" x14ac:dyDescent="0.2">
      <c r="A3328" s="35" t="s">
        <v>11830</v>
      </c>
      <c r="B3328" s="36" t="s">
        <v>11831</v>
      </c>
      <c r="C3328" s="37">
        <v>26142404</v>
      </c>
      <c r="D3328" s="38" t="s">
        <v>11832</v>
      </c>
      <c r="E3328" s="39" t="s">
        <v>6080</v>
      </c>
      <c r="F3328" s="37" t="s">
        <v>6081</v>
      </c>
    </row>
    <row r="3329" spans="1:6" ht="14.25" customHeight="1" x14ac:dyDescent="0.2">
      <c r="A3329" s="35" t="s">
        <v>11833</v>
      </c>
      <c r="B3329" s="36" t="s">
        <v>11834</v>
      </c>
      <c r="C3329" s="37">
        <v>26142405</v>
      </c>
      <c r="D3329" s="38" t="s">
        <v>11833</v>
      </c>
      <c r="E3329" s="39" t="s">
        <v>6080</v>
      </c>
      <c r="F3329" s="37" t="s">
        <v>6081</v>
      </c>
    </row>
    <row r="3330" spans="1:6" ht="14.25" customHeight="1" x14ac:dyDescent="0.2">
      <c r="A3330" s="35" t="s">
        <v>11835</v>
      </c>
      <c r="B3330" s="36" t="s">
        <v>11836</v>
      </c>
      <c r="C3330" s="37">
        <v>26142406</v>
      </c>
      <c r="D3330" s="38" t="s">
        <v>11835</v>
      </c>
      <c r="E3330" s="39" t="s">
        <v>6080</v>
      </c>
      <c r="F3330" s="37" t="s">
        <v>6081</v>
      </c>
    </row>
    <row r="3331" spans="1:6" ht="14.25" customHeight="1" x14ac:dyDescent="0.2">
      <c r="A3331" s="35" t="s">
        <v>11837</v>
      </c>
      <c r="B3331" s="36" t="s">
        <v>11838</v>
      </c>
      <c r="C3331" s="37">
        <v>26142407</v>
      </c>
      <c r="D3331" s="38" t="s">
        <v>11837</v>
      </c>
      <c r="E3331" s="39" t="s">
        <v>6080</v>
      </c>
      <c r="F3331" s="37" t="s">
        <v>6081</v>
      </c>
    </row>
    <row r="3332" spans="1:6" ht="14.25" customHeight="1" x14ac:dyDescent="0.2">
      <c r="A3332" s="35" t="s">
        <v>11839</v>
      </c>
      <c r="B3332" s="36" t="s">
        <v>11840</v>
      </c>
      <c r="C3332" s="37">
        <v>26142408</v>
      </c>
      <c r="D3332" s="38" t="s">
        <v>11839</v>
      </c>
      <c r="E3332" s="39" t="s">
        <v>2538</v>
      </c>
      <c r="F3332" s="37" t="s">
        <v>2539</v>
      </c>
    </row>
    <row r="3333" spans="1:6" ht="14.25" customHeight="1" x14ac:dyDescent="0.2">
      <c r="A3333" s="35" t="s">
        <v>11841</v>
      </c>
      <c r="B3333" s="36" t="s">
        <v>11842</v>
      </c>
      <c r="C3333" s="37">
        <v>27111501</v>
      </c>
      <c r="D3333" s="38" t="s">
        <v>11843</v>
      </c>
      <c r="E3333" s="39" t="s">
        <v>6425</v>
      </c>
      <c r="F3333" s="37" t="s">
        <v>6426</v>
      </c>
    </row>
    <row r="3334" spans="1:6" ht="14.25" customHeight="1" x14ac:dyDescent="0.2">
      <c r="A3334" s="35" t="s">
        <v>11844</v>
      </c>
      <c r="B3334" s="36" t="s">
        <v>11845</v>
      </c>
      <c r="C3334" s="37">
        <v>27111502</v>
      </c>
      <c r="D3334" s="38" t="s">
        <v>11846</v>
      </c>
      <c r="E3334" s="39" t="s">
        <v>6425</v>
      </c>
      <c r="F3334" s="37" t="s">
        <v>6426</v>
      </c>
    </row>
    <row r="3335" spans="1:6" ht="14.25" customHeight="1" x14ac:dyDescent="0.2">
      <c r="A3335" s="35" t="s">
        <v>11847</v>
      </c>
      <c r="B3335" s="36" t="s">
        <v>11848</v>
      </c>
      <c r="C3335" s="37">
        <v>27111503</v>
      </c>
      <c r="D3335" s="38" t="s">
        <v>11849</v>
      </c>
      <c r="E3335" s="39" t="s">
        <v>6425</v>
      </c>
      <c r="F3335" s="37" t="s">
        <v>6426</v>
      </c>
    </row>
    <row r="3336" spans="1:6" ht="14.25" customHeight="1" x14ac:dyDescent="0.2">
      <c r="A3336" s="35" t="s">
        <v>11850</v>
      </c>
      <c r="B3336" s="36" t="s">
        <v>11851</v>
      </c>
      <c r="C3336" s="37">
        <v>27111504</v>
      </c>
      <c r="D3336" s="38" t="s">
        <v>11852</v>
      </c>
      <c r="E3336" s="39" t="s">
        <v>6425</v>
      </c>
      <c r="F3336" s="37" t="s">
        <v>6426</v>
      </c>
    </row>
    <row r="3337" spans="1:6" ht="14.25" customHeight="1" x14ac:dyDescent="0.2">
      <c r="A3337" s="35" t="s">
        <v>11853</v>
      </c>
      <c r="B3337" s="36" t="s">
        <v>11854</v>
      </c>
      <c r="C3337" s="37">
        <v>27111505</v>
      </c>
      <c r="D3337" s="38" t="s">
        <v>11855</v>
      </c>
      <c r="E3337" s="39" t="s">
        <v>6425</v>
      </c>
      <c r="F3337" s="37" t="s">
        <v>6426</v>
      </c>
    </row>
    <row r="3338" spans="1:6" ht="14.25" customHeight="1" x14ac:dyDescent="0.2">
      <c r="A3338" s="35" t="s">
        <v>11856</v>
      </c>
      <c r="B3338" s="36" t="s">
        <v>11857</v>
      </c>
      <c r="C3338" s="37">
        <v>27111506</v>
      </c>
      <c r="D3338" s="38" t="s">
        <v>11858</v>
      </c>
      <c r="E3338" s="39" t="s">
        <v>6425</v>
      </c>
      <c r="F3338" s="37" t="s">
        <v>6426</v>
      </c>
    </row>
    <row r="3339" spans="1:6" ht="14.25" customHeight="1" x14ac:dyDescent="0.2">
      <c r="A3339" s="35" t="s">
        <v>11859</v>
      </c>
      <c r="B3339" s="36" t="s">
        <v>11860</v>
      </c>
      <c r="C3339" s="37">
        <v>27111507</v>
      </c>
      <c r="D3339" s="38" t="s">
        <v>11861</v>
      </c>
      <c r="E3339" s="39" t="s">
        <v>6425</v>
      </c>
      <c r="F3339" s="37" t="s">
        <v>6426</v>
      </c>
    </row>
    <row r="3340" spans="1:6" ht="14.25" customHeight="1" x14ac:dyDescent="0.2">
      <c r="A3340" s="35" t="s">
        <v>11862</v>
      </c>
      <c r="B3340" s="36" t="s">
        <v>11863</v>
      </c>
      <c r="C3340" s="37">
        <v>27111508</v>
      </c>
      <c r="D3340" s="38" t="s">
        <v>11862</v>
      </c>
      <c r="E3340" s="39" t="s">
        <v>6425</v>
      </c>
      <c r="F3340" s="37" t="s">
        <v>6426</v>
      </c>
    </row>
    <row r="3341" spans="1:6" ht="14.25" customHeight="1" x14ac:dyDescent="0.2">
      <c r="A3341" s="35" t="s">
        <v>11864</v>
      </c>
      <c r="B3341" s="36" t="s">
        <v>11865</v>
      </c>
      <c r="C3341" s="37">
        <v>27111509</v>
      </c>
      <c r="D3341" s="38" t="s">
        <v>11866</v>
      </c>
      <c r="E3341" s="39" t="s">
        <v>6425</v>
      </c>
      <c r="F3341" s="37" t="s">
        <v>6426</v>
      </c>
    </row>
    <row r="3342" spans="1:6" ht="14.25" customHeight="1" x14ac:dyDescent="0.2">
      <c r="A3342" s="35" t="s">
        <v>11867</v>
      </c>
      <c r="B3342" s="36" t="s">
        <v>11868</v>
      </c>
      <c r="C3342" s="37">
        <v>27111510</v>
      </c>
      <c r="D3342" s="38" t="s">
        <v>11869</v>
      </c>
      <c r="E3342" s="39" t="s">
        <v>6425</v>
      </c>
      <c r="F3342" s="37" t="s">
        <v>6426</v>
      </c>
    </row>
    <row r="3343" spans="1:6" ht="14.25" customHeight="1" x14ac:dyDescent="0.2">
      <c r="A3343" s="35" t="s">
        <v>11870</v>
      </c>
      <c r="B3343" s="36" t="s">
        <v>11871</v>
      </c>
      <c r="C3343" s="37">
        <v>27111511</v>
      </c>
      <c r="D3343" s="38" t="s">
        <v>11872</v>
      </c>
      <c r="E3343" s="39" t="s">
        <v>6425</v>
      </c>
      <c r="F3343" s="37" t="s">
        <v>6426</v>
      </c>
    </row>
    <row r="3344" spans="1:6" ht="14.25" customHeight="1" x14ac:dyDescent="0.2">
      <c r="A3344" s="35" t="s">
        <v>11873</v>
      </c>
      <c r="B3344" s="36" t="s">
        <v>11874</v>
      </c>
      <c r="C3344" s="37">
        <v>27111512</v>
      </c>
      <c r="D3344" s="38" t="s">
        <v>11875</v>
      </c>
      <c r="E3344" s="39" t="s">
        <v>6425</v>
      </c>
      <c r="F3344" s="37" t="s">
        <v>6426</v>
      </c>
    </row>
    <row r="3345" spans="1:6" ht="14.25" customHeight="1" x14ac:dyDescent="0.2">
      <c r="A3345" s="35" t="s">
        <v>11876</v>
      </c>
      <c r="B3345" s="36" t="s">
        <v>11877</v>
      </c>
      <c r="C3345" s="37">
        <v>27111513</v>
      </c>
      <c r="D3345" s="38" t="s">
        <v>11878</v>
      </c>
      <c r="E3345" s="39" t="s">
        <v>6425</v>
      </c>
      <c r="F3345" s="37" t="s">
        <v>6426</v>
      </c>
    </row>
    <row r="3346" spans="1:6" ht="14.25" customHeight="1" x14ac:dyDescent="0.2">
      <c r="A3346" s="35" t="s">
        <v>11879</v>
      </c>
      <c r="B3346" s="36" t="s">
        <v>11880</v>
      </c>
      <c r="C3346" s="37">
        <v>27111514</v>
      </c>
      <c r="D3346" s="38" t="s">
        <v>11881</v>
      </c>
      <c r="E3346" s="39" t="s">
        <v>6425</v>
      </c>
      <c r="F3346" s="37" t="s">
        <v>6426</v>
      </c>
    </row>
    <row r="3347" spans="1:6" ht="14.25" customHeight="1" x14ac:dyDescent="0.2">
      <c r="A3347" s="35" t="s">
        <v>11882</v>
      </c>
      <c r="B3347" s="36" t="s">
        <v>11883</v>
      </c>
      <c r="C3347" s="37">
        <v>27111515</v>
      </c>
      <c r="D3347" s="38" t="s">
        <v>11884</v>
      </c>
      <c r="E3347" s="39" t="s">
        <v>6425</v>
      </c>
      <c r="F3347" s="37" t="s">
        <v>5914</v>
      </c>
    </row>
    <row r="3348" spans="1:6" ht="14.25" customHeight="1" x14ac:dyDescent="0.2">
      <c r="A3348" s="35" t="s">
        <v>11885</v>
      </c>
      <c r="B3348" s="36" t="s">
        <v>11886</v>
      </c>
      <c r="C3348" s="37">
        <v>27111516</v>
      </c>
      <c r="D3348" s="38" t="s">
        <v>11887</v>
      </c>
      <c r="E3348" s="39" t="s">
        <v>6425</v>
      </c>
      <c r="F3348" s="37" t="s">
        <v>6426</v>
      </c>
    </row>
    <row r="3349" spans="1:6" ht="14.25" customHeight="1" x14ac:dyDescent="0.2">
      <c r="A3349" s="35" t="s">
        <v>11888</v>
      </c>
      <c r="B3349" s="36" t="s">
        <v>11889</v>
      </c>
      <c r="C3349" s="37">
        <v>27111517</v>
      </c>
      <c r="D3349" s="38" t="s">
        <v>11890</v>
      </c>
      <c r="E3349" s="39" t="s">
        <v>6425</v>
      </c>
      <c r="F3349" s="37" t="s">
        <v>6426</v>
      </c>
    </row>
    <row r="3350" spans="1:6" ht="14.25" customHeight="1" x14ac:dyDescent="0.2">
      <c r="A3350" s="35" t="s">
        <v>11891</v>
      </c>
      <c r="B3350" s="36" t="s">
        <v>11892</v>
      </c>
      <c r="C3350" s="37">
        <v>27111518</v>
      </c>
      <c r="D3350" s="38" t="s">
        <v>11893</v>
      </c>
      <c r="E3350" s="39" t="s">
        <v>6425</v>
      </c>
      <c r="F3350" s="37" t="s">
        <v>6426</v>
      </c>
    </row>
    <row r="3351" spans="1:6" ht="14.25" customHeight="1" x14ac:dyDescent="0.2">
      <c r="A3351" s="35" t="s">
        <v>11894</v>
      </c>
      <c r="B3351" s="36" t="s">
        <v>11895</v>
      </c>
      <c r="C3351" s="37">
        <v>27111519</v>
      </c>
      <c r="D3351" s="38" t="s">
        <v>11896</v>
      </c>
      <c r="E3351" s="39" t="s">
        <v>6425</v>
      </c>
      <c r="F3351" s="37" t="s">
        <v>6426</v>
      </c>
    </row>
    <row r="3352" spans="1:6" ht="14.25" customHeight="1" x14ac:dyDescent="0.2">
      <c r="A3352" s="35" t="s">
        <v>11897</v>
      </c>
      <c r="B3352" s="36" t="s">
        <v>11898</v>
      </c>
      <c r="C3352" s="37">
        <v>27111520</v>
      </c>
      <c r="D3352" s="38" t="s">
        <v>11899</v>
      </c>
      <c r="E3352" s="39" t="s">
        <v>6425</v>
      </c>
      <c r="F3352" s="37" t="s">
        <v>6426</v>
      </c>
    </row>
    <row r="3353" spans="1:6" ht="14.25" customHeight="1" x14ac:dyDescent="0.2">
      <c r="A3353" s="35" t="s">
        <v>11900</v>
      </c>
      <c r="B3353" s="36" t="s">
        <v>11901</v>
      </c>
      <c r="C3353" s="37">
        <v>27111521</v>
      </c>
      <c r="D3353" s="38" t="s">
        <v>11900</v>
      </c>
      <c r="E3353" s="39" t="s">
        <v>6425</v>
      </c>
      <c r="F3353" s="37" t="s">
        <v>6426</v>
      </c>
    </row>
    <row r="3354" spans="1:6" ht="14.25" customHeight="1" x14ac:dyDescent="0.2">
      <c r="A3354" s="35" t="s">
        <v>11902</v>
      </c>
      <c r="B3354" s="36" t="s">
        <v>11903</v>
      </c>
      <c r="C3354" s="37">
        <v>27111601</v>
      </c>
      <c r="D3354" s="38" t="s">
        <v>11904</v>
      </c>
      <c r="E3354" s="39" t="s">
        <v>6425</v>
      </c>
      <c r="F3354" s="37" t="s">
        <v>6426</v>
      </c>
    </row>
    <row r="3355" spans="1:6" ht="14.25" customHeight="1" x14ac:dyDescent="0.2">
      <c r="A3355" s="35" t="s">
        <v>11905</v>
      </c>
      <c r="B3355" s="36" t="s">
        <v>11906</v>
      </c>
      <c r="C3355" s="37">
        <v>27111602</v>
      </c>
      <c r="D3355" s="38" t="s">
        <v>11907</v>
      </c>
      <c r="E3355" s="39" t="s">
        <v>6425</v>
      </c>
      <c r="F3355" s="37" t="s">
        <v>6426</v>
      </c>
    </row>
    <row r="3356" spans="1:6" ht="14.25" customHeight="1" x14ac:dyDescent="0.2">
      <c r="A3356" s="35" t="s">
        <v>11908</v>
      </c>
      <c r="B3356" s="36" t="s">
        <v>11909</v>
      </c>
      <c r="C3356" s="37">
        <v>27111603</v>
      </c>
      <c r="D3356" s="38" t="s">
        <v>11910</v>
      </c>
      <c r="E3356" s="39" t="s">
        <v>6425</v>
      </c>
      <c r="F3356" s="37" t="s">
        <v>6426</v>
      </c>
    </row>
    <row r="3357" spans="1:6" ht="14.25" customHeight="1" x14ac:dyDescent="0.2">
      <c r="A3357" s="35" t="s">
        <v>11911</v>
      </c>
      <c r="B3357" s="36" t="s">
        <v>11912</v>
      </c>
      <c r="C3357" s="37">
        <v>27111604</v>
      </c>
      <c r="D3357" s="38" t="s">
        <v>11913</v>
      </c>
      <c r="E3357" s="39" t="s">
        <v>6425</v>
      </c>
      <c r="F3357" s="37" t="s">
        <v>6426</v>
      </c>
    </row>
    <row r="3358" spans="1:6" ht="14.25" customHeight="1" x14ac:dyDescent="0.2">
      <c r="A3358" s="35" t="s">
        <v>11914</v>
      </c>
      <c r="B3358" s="36" t="s">
        <v>11915</v>
      </c>
      <c r="C3358" s="37">
        <v>27111605</v>
      </c>
      <c r="D3358" s="38" t="s">
        <v>11916</v>
      </c>
      <c r="E3358" s="39" t="s">
        <v>6425</v>
      </c>
      <c r="F3358" s="37" t="s">
        <v>6426</v>
      </c>
    </row>
    <row r="3359" spans="1:6" ht="14.25" customHeight="1" x14ac:dyDescent="0.2">
      <c r="A3359" s="35" t="s">
        <v>11917</v>
      </c>
      <c r="B3359" s="36" t="s">
        <v>11918</v>
      </c>
      <c r="C3359" s="37">
        <v>27111607</v>
      </c>
      <c r="D3359" s="38" t="s">
        <v>11917</v>
      </c>
      <c r="E3359" s="39" t="s">
        <v>6425</v>
      </c>
      <c r="F3359" s="37" t="s">
        <v>6426</v>
      </c>
    </row>
    <row r="3360" spans="1:6" ht="14.25" customHeight="1" x14ac:dyDescent="0.2">
      <c r="A3360" s="35" t="s">
        <v>11919</v>
      </c>
      <c r="B3360" s="36" t="s">
        <v>11920</v>
      </c>
      <c r="C3360" s="37">
        <v>27111608</v>
      </c>
      <c r="D3360" s="38" t="s">
        <v>11919</v>
      </c>
      <c r="E3360" s="39" t="s">
        <v>6425</v>
      </c>
      <c r="F3360" s="37" t="s">
        <v>6426</v>
      </c>
    </row>
    <row r="3361" spans="1:6" ht="14.25" customHeight="1" x14ac:dyDescent="0.2">
      <c r="A3361" s="35" t="s">
        <v>11921</v>
      </c>
      <c r="B3361" s="36" t="s">
        <v>11922</v>
      </c>
      <c r="C3361" s="37">
        <v>27111609</v>
      </c>
      <c r="D3361" s="38" t="s">
        <v>11923</v>
      </c>
      <c r="E3361" s="39" t="s">
        <v>5913</v>
      </c>
      <c r="F3361" s="37" t="s">
        <v>5914</v>
      </c>
    </row>
    <row r="3362" spans="1:6" ht="14.25" customHeight="1" x14ac:dyDescent="0.2">
      <c r="A3362" s="35" t="s">
        <v>11924</v>
      </c>
      <c r="B3362" s="36" t="s">
        <v>11925</v>
      </c>
      <c r="C3362" s="37">
        <v>27111701</v>
      </c>
      <c r="D3362" s="38" t="s">
        <v>11926</v>
      </c>
      <c r="E3362" s="39" t="s">
        <v>6425</v>
      </c>
      <c r="F3362" s="37" t="s">
        <v>6426</v>
      </c>
    </row>
    <row r="3363" spans="1:6" ht="14.25" customHeight="1" x14ac:dyDescent="0.2">
      <c r="A3363" s="35" t="s">
        <v>11927</v>
      </c>
      <c r="B3363" s="36" t="s">
        <v>11928</v>
      </c>
      <c r="C3363" s="37">
        <v>27111702</v>
      </c>
      <c r="D3363" s="38" t="s">
        <v>11929</v>
      </c>
      <c r="E3363" s="39" t="s">
        <v>6425</v>
      </c>
      <c r="F3363" s="37" t="s">
        <v>6426</v>
      </c>
    </row>
    <row r="3364" spans="1:6" ht="14.25" customHeight="1" x14ac:dyDescent="0.2">
      <c r="A3364" s="35" t="s">
        <v>11930</v>
      </c>
      <c r="B3364" s="36" t="s">
        <v>11931</v>
      </c>
      <c r="C3364" s="37">
        <v>27111703</v>
      </c>
      <c r="D3364" s="38" t="s">
        <v>11930</v>
      </c>
      <c r="E3364" s="39" t="s">
        <v>6425</v>
      </c>
      <c r="F3364" s="37" t="s">
        <v>6426</v>
      </c>
    </row>
    <row r="3365" spans="1:6" ht="14.25" customHeight="1" x14ac:dyDescent="0.2">
      <c r="A3365" s="35" t="s">
        <v>11932</v>
      </c>
      <c r="B3365" s="36" t="s">
        <v>11933</v>
      </c>
      <c r="C3365" s="37">
        <v>27111704</v>
      </c>
      <c r="D3365" s="38" t="s">
        <v>11934</v>
      </c>
      <c r="E3365" s="39" t="s">
        <v>1945</v>
      </c>
      <c r="F3365" s="37" t="s">
        <v>6426</v>
      </c>
    </row>
    <row r="3366" spans="1:6" ht="14.25" customHeight="1" x14ac:dyDescent="0.2">
      <c r="A3366" s="35" t="s">
        <v>11935</v>
      </c>
      <c r="B3366" s="36" t="s">
        <v>11936</v>
      </c>
      <c r="C3366" s="37">
        <v>27111705</v>
      </c>
      <c r="D3366" s="38" t="s">
        <v>11935</v>
      </c>
      <c r="E3366" s="39" t="s">
        <v>6425</v>
      </c>
      <c r="F3366" s="37" t="s">
        <v>6426</v>
      </c>
    </row>
    <row r="3367" spans="1:6" ht="14.25" customHeight="1" x14ac:dyDescent="0.2">
      <c r="A3367" s="35" t="s">
        <v>11937</v>
      </c>
      <c r="B3367" s="36" t="s">
        <v>11938</v>
      </c>
      <c r="C3367" s="37">
        <v>27111706</v>
      </c>
      <c r="D3367" s="38" t="s">
        <v>11937</v>
      </c>
      <c r="E3367" s="39" t="s">
        <v>6425</v>
      </c>
      <c r="F3367" s="37" t="s">
        <v>6426</v>
      </c>
    </row>
    <row r="3368" spans="1:6" ht="14.25" customHeight="1" x14ac:dyDescent="0.2">
      <c r="A3368" s="35" t="s">
        <v>11939</v>
      </c>
      <c r="B3368" s="36" t="s">
        <v>11940</v>
      </c>
      <c r="C3368" s="37">
        <v>27111707</v>
      </c>
      <c r="D3368" s="38" t="s">
        <v>11941</v>
      </c>
      <c r="E3368" s="39" t="s">
        <v>6425</v>
      </c>
      <c r="F3368" s="37" t="s">
        <v>6426</v>
      </c>
    </row>
    <row r="3369" spans="1:6" ht="14.25" customHeight="1" x14ac:dyDescent="0.2">
      <c r="A3369" s="35" t="s">
        <v>11942</v>
      </c>
      <c r="B3369" s="36" t="s">
        <v>11943</v>
      </c>
      <c r="C3369" s="37">
        <v>27111708</v>
      </c>
      <c r="D3369" s="38" t="s">
        <v>11944</v>
      </c>
      <c r="E3369" s="39" t="s">
        <v>6425</v>
      </c>
      <c r="F3369" s="37" t="s">
        <v>6426</v>
      </c>
    </row>
    <row r="3370" spans="1:6" ht="14.25" customHeight="1" x14ac:dyDescent="0.2">
      <c r="A3370" s="35" t="s">
        <v>11945</v>
      </c>
      <c r="B3370" s="36" t="s">
        <v>11946</v>
      </c>
      <c r="C3370" s="37">
        <v>27111709</v>
      </c>
      <c r="D3370" s="38" t="s">
        <v>11947</v>
      </c>
      <c r="E3370" s="39" t="s">
        <v>6425</v>
      </c>
      <c r="F3370" s="37" t="s">
        <v>6426</v>
      </c>
    </row>
    <row r="3371" spans="1:6" ht="14.25" customHeight="1" x14ac:dyDescent="0.2">
      <c r="A3371" s="35" t="s">
        <v>11948</v>
      </c>
      <c r="B3371" s="36" t="s">
        <v>11949</v>
      </c>
      <c r="C3371" s="37">
        <v>27111710</v>
      </c>
      <c r="D3371" s="38" t="s">
        <v>11950</v>
      </c>
      <c r="E3371" s="39" t="s">
        <v>6425</v>
      </c>
      <c r="F3371" s="37" t="s">
        <v>6426</v>
      </c>
    </row>
    <row r="3372" spans="1:6" ht="14.25" customHeight="1" x14ac:dyDescent="0.2">
      <c r="A3372" s="35" t="s">
        <v>11951</v>
      </c>
      <c r="B3372" s="36" t="s">
        <v>11952</v>
      </c>
      <c r="C3372" s="37">
        <v>27111711</v>
      </c>
      <c r="D3372" s="38" t="s">
        <v>11953</v>
      </c>
      <c r="E3372" s="39" t="s">
        <v>6425</v>
      </c>
      <c r="F3372" s="37" t="s">
        <v>6426</v>
      </c>
    </row>
    <row r="3373" spans="1:6" ht="14.25" customHeight="1" x14ac:dyDescent="0.2">
      <c r="A3373" s="35" t="s">
        <v>7663</v>
      </c>
      <c r="B3373" s="36" t="s">
        <v>11954</v>
      </c>
      <c r="C3373" s="37">
        <v>27111712</v>
      </c>
      <c r="D3373" s="38" t="s">
        <v>11955</v>
      </c>
      <c r="E3373" s="39" t="s">
        <v>6425</v>
      </c>
      <c r="F3373" s="37" t="s">
        <v>6426</v>
      </c>
    </row>
    <row r="3374" spans="1:6" ht="14.25" customHeight="1" x14ac:dyDescent="0.2">
      <c r="A3374" s="35" t="s">
        <v>11956</v>
      </c>
      <c r="B3374" s="36" t="s">
        <v>11957</v>
      </c>
      <c r="C3374" s="37">
        <v>27111713</v>
      </c>
      <c r="D3374" s="38" t="s">
        <v>11958</v>
      </c>
      <c r="E3374" s="39" t="s">
        <v>6425</v>
      </c>
      <c r="F3374" s="37" t="s">
        <v>6426</v>
      </c>
    </row>
    <row r="3375" spans="1:6" ht="14.25" customHeight="1" x14ac:dyDescent="0.2">
      <c r="A3375" s="35" t="s">
        <v>11959</v>
      </c>
      <c r="B3375" s="36" t="s">
        <v>11960</v>
      </c>
      <c r="C3375" s="37">
        <v>27111714</v>
      </c>
      <c r="D3375" s="38" t="s">
        <v>11961</v>
      </c>
      <c r="E3375" s="39" t="s">
        <v>6425</v>
      </c>
      <c r="F3375" s="37" t="s">
        <v>6426</v>
      </c>
    </row>
    <row r="3376" spans="1:6" ht="14.25" customHeight="1" x14ac:dyDescent="0.2">
      <c r="A3376" s="35" t="s">
        <v>11962</v>
      </c>
      <c r="B3376" s="36" t="s">
        <v>11963</v>
      </c>
      <c r="C3376" s="37">
        <v>27111715</v>
      </c>
      <c r="D3376" s="38" t="s">
        <v>11964</v>
      </c>
      <c r="E3376" s="39" t="s">
        <v>6425</v>
      </c>
      <c r="F3376" s="37" t="s">
        <v>6426</v>
      </c>
    </row>
    <row r="3377" spans="1:6" ht="14.25" customHeight="1" x14ac:dyDescent="0.2">
      <c r="A3377" s="35" t="s">
        <v>11965</v>
      </c>
      <c r="B3377" s="36" t="s">
        <v>11966</v>
      </c>
      <c r="C3377" s="37">
        <v>27111716</v>
      </c>
      <c r="D3377" s="38" t="s">
        <v>11967</v>
      </c>
      <c r="E3377" s="39" t="s">
        <v>6425</v>
      </c>
      <c r="F3377" s="37" t="s">
        <v>6426</v>
      </c>
    </row>
    <row r="3378" spans="1:6" ht="14.25" customHeight="1" x14ac:dyDescent="0.2">
      <c r="A3378" s="35" t="s">
        <v>11968</v>
      </c>
      <c r="B3378" s="36" t="s">
        <v>11969</v>
      </c>
      <c r="C3378" s="37">
        <v>27111717</v>
      </c>
      <c r="D3378" s="38" t="s">
        <v>11968</v>
      </c>
      <c r="E3378" s="39" t="s">
        <v>6425</v>
      </c>
      <c r="F3378" s="37" t="s">
        <v>6426</v>
      </c>
    </row>
    <row r="3379" spans="1:6" ht="14.25" customHeight="1" x14ac:dyDescent="0.2">
      <c r="A3379" s="35" t="s">
        <v>11970</v>
      </c>
      <c r="B3379" s="36" t="s">
        <v>11971</v>
      </c>
      <c r="C3379" s="37">
        <v>27111718</v>
      </c>
      <c r="D3379" s="38" t="s">
        <v>11972</v>
      </c>
      <c r="E3379" s="39" t="s">
        <v>6425</v>
      </c>
      <c r="F3379" s="37" t="s">
        <v>6426</v>
      </c>
    </row>
    <row r="3380" spans="1:6" ht="14.25" customHeight="1" x14ac:dyDescent="0.2">
      <c r="A3380" s="35" t="s">
        <v>11973</v>
      </c>
      <c r="B3380" s="36" t="s">
        <v>11974</v>
      </c>
      <c r="C3380" s="37">
        <v>27111720</v>
      </c>
      <c r="D3380" s="38" t="s">
        <v>11975</v>
      </c>
      <c r="E3380" s="39" t="s">
        <v>6425</v>
      </c>
      <c r="F3380" s="37" t="s">
        <v>6426</v>
      </c>
    </row>
    <row r="3381" spans="1:6" ht="14.25" customHeight="1" x14ac:dyDescent="0.2">
      <c r="A3381" s="35" t="s">
        <v>11976</v>
      </c>
      <c r="B3381" s="36" t="s">
        <v>11977</v>
      </c>
      <c r="C3381" s="37">
        <v>27111721</v>
      </c>
      <c r="D3381" s="38" t="s">
        <v>11976</v>
      </c>
      <c r="E3381" s="39" t="s">
        <v>6425</v>
      </c>
      <c r="F3381" s="37" t="s">
        <v>6426</v>
      </c>
    </row>
    <row r="3382" spans="1:6" ht="14.25" customHeight="1" x14ac:dyDescent="0.2">
      <c r="A3382" s="35" t="s">
        <v>11978</v>
      </c>
      <c r="B3382" s="36" t="s">
        <v>11979</v>
      </c>
      <c r="C3382" s="37">
        <v>27111722</v>
      </c>
      <c r="D3382" s="38" t="s">
        <v>11980</v>
      </c>
      <c r="E3382" s="39" t="s">
        <v>6425</v>
      </c>
      <c r="F3382" s="37" t="s">
        <v>6426</v>
      </c>
    </row>
    <row r="3383" spans="1:6" ht="14.25" customHeight="1" x14ac:dyDescent="0.2">
      <c r="A3383" s="35" t="s">
        <v>11981</v>
      </c>
      <c r="B3383" s="36" t="s">
        <v>11982</v>
      </c>
      <c r="C3383" s="37">
        <v>27111723</v>
      </c>
      <c r="D3383" s="38" t="s">
        <v>11981</v>
      </c>
      <c r="E3383" s="39" t="s">
        <v>6425</v>
      </c>
      <c r="F3383" s="37" t="s">
        <v>6426</v>
      </c>
    </row>
    <row r="3384" spans="1:6" ht="14.25" customHeight="1" x14ac:dyDescent="0.2">
      <c r="A3384" s="35" t="s">
        <v>11983</v>
      </c>
      <c r="B3384" s="36" t="s">
        <v>11984</v>
      </c>
      <c r="C3384" s="37">
        <v>27111724</v>
      </c>
      <c r="D3384" s="38" t="s">
        <v>11985</v>
      </c>
      <c r="E3384" s="39" t="s">
        <v>6425</v>
      </c>
      <c r="F3384" s="37" t="s">
        <v>6426</v>
      </c>
    </row>
    <row r="3385" spans="1:6" ht="14.25" customHeight="1" x14ac:dyDescent="0.2">
      <c r="A3385" s="35" t="s">
        <v>11986</v>
      </c>
      <c r="B3385" s="36" t="s">
        <v>11987</v>
      </c>
      <c r="C3385" s="37">
        <v>27111725</v>
      </c>
      <c r="D3385" s="38" t="s">
        <v>11986</v>
      </c>
      <c r="E3385" s="39" t="s">
        <v>6425</v>
      </c>
      <c r="F3385" s="37" t="s">
        <v>6426</v>
      </c>
    </row>
    <row r="3386" spans="1:6" ht="14.25" customHeight="1" x14ac:dyDescent="0.2">
      <c r="A3386" s="35" t="s">
        <v>11988</v>
      </c>
      <c r="B3386" s="36" t="s">
        <v>11989</v>
      </c>
      <c r="C3386" s="37">
        <v>27111726</v>
      </c>
      <c r="D3386" s="38" t="s">
        <v>11990</v>
      </c>
      <c r="E3386" s="39" t="s">
        <v>6425</v>
      </c>
      <c r="F3386" s="37" t="s">
        <v>6426</v>
      </c>
    </row>
    <row r="3387" spans="1:6" ht="14.25" customHeight="1" x14ac:dyDescent="0.2">
      <c r="A3387" s="35" t="s">
        <v>11991</v>
      </c>
      <c r="B3387" s="36" t="s">
        <v>11992</v>
      </c>
      <c r="C3387" s="37">
        <v>27111727</v>
      </c>
      <c r="D3387" s="38" t="s">
        <v>11993</v>
      </c>
      <c r="E3387" s="39" t="s">
        <v>6425</v>
      </c>
      <c r="F3387" s="37" t="s">
        <v>6426</v>
      </c>
    </row>
    <row r="3388" spans="1:6" ht="14.25" customHeight="1" x14ac:dyDescent="0.2">
      <c r="A3388" s="35" t="s">
        <v>11994</v>
      </c>
      <c r="B3388" s="36" t="s">
        <v>11995</v>
      </c>
      <c r="C3388" s="37">
        <v>27111801</v>
      </c>
      <c r="D3388" s="38" t="s">
        <v>11996</v>
      </c>
      <c r="E3388" s="39" t="s">
        <v>1966</v>
      </c>
      <c r="F3388" s="37" t="s">
        <v>1969</v>
      </c>
    </row>
    <row r="3389" spans="1:6" ht="14.25" customHeight="1" x14ac:dyDescent="0.2">
      <c r="A3389" s="35" t="s">
        <v>11997</v>
      </c>
      <c r="B3389" s="36" t="s">
        <v>11998</v>
      </c>
      <c r="C3389" s="37">
        <v>27111802</v>
      </c>
      <c r="D3389" s="38" t="s">
        <v>11999</v>
      </c>
      <c r="E3389" s="39" t="s">
        <v>1966</v>
      </c>
      <c r="F3389" s="37" t="s">
        <v>1969</v>
      </c>
    </row>
    <row r="3390" spans="1:6" ht="14.25" customHeight="1" x14ac:dyDescent="0.2">
      <c r="A3390" s="35" t="s">
        <v>12000</v>
      </c>
      <c r="B3390" s="36" t="s">
        <v>12001</v>
      </c>
      <c r="C3390" s="37">
        <v>27111803</v>
      </c>
      <c r="D3390" s="38" t="s">
        <v>12000</v>
      </c>
      <c r="E3390" s="39" t="s">
        <v>1966</v>
      </c>
      <c r="F3390" s="37" t="s">
        <v>1969</v>
      </c>
    </row>
    <row r="3391" spans="1:6" ht="14.25" customHeight="1" x14ac:dyDescent="0.2">
      <c r="A3391" s="35" t="s">
        <v>12002</v>
      </c>
      <c r="B3391" s="36" t="s">
        <v>12003</v>
      </c>
      <c r="C3391" s="37">
        <v>27111804</v>
      </c>
      <c r="D3391" s="38" t="s">
        <v>12004</v>
      </c>
      <c r="E3391" s="39" t="s">
        <v>1966</v>
      </c>
      <c r="F3391" s="37" t="s">
        <v>1969</v>
      </c>
    </row>
    <row r="3392" spans="1:6" ht="14.25" customHeight="1" x14ac:dyDescent="0.2">
      <c r="A3392" s="35" t="s">
        <v>12005</v>
      </c>
      <c r="B3392" s="36" t="s">
        <v>12006</v>
      </c>
      <c r="C3392" s="37">
        <v>27111806</v>
      </c>
      <c r="D3392" s="38" t="s">
        <v>12007</v>
      </c>
      <c r="E3392" s="39" t="s">
        <v>1966</v>
      </c>
      <c r="F3392" s="37" t="s">
        <v>1969</v>
      </c>
    </row>
    <row r="3393" spans="1:6" ht="14.25" customHeight="1" x14ac:dyDescent="0.2">
      <c r="A3393" s="35" t="s">
        <v>12008</v>
      </c>
      <c r="B3393" s="36" t="s">
        <v>12009</v>
      </c>
      <c r="C3393" s="37">
        <v>27111807</v>
      </c>
      <c r="D3393" s="38" t="s">
        <v>12010</v>
      </c>
      <c r="E3393" s="39" t="s">
        <v>1966</v>
      </c>
      <c r="F3393" s="37" t="s">
        <v>1969</v>
      </c>
    </row>
    <row r="3394" spans="1:6" ht="14.25" customHeight="1" x14ac:dyDescent="0.2">
      <c r="A3394" s="35" t="s">
        <v>10573</v>
      </c>
      <c r="B3394" s="36" t="s">
        <v>12011</v>
      </c>
      <c r="C3394" s="37">
        <v>27111809</v>
      </c>
      <c r="D3394" s="38" t="s">
        <v>12012</v>
      </c>
      <c r="E3394" s="39" t="s">
        <v>1966</v>
      </c>
      <c r="F3394" s="37" t="s">
        <v>1969</v>
      </c>
    </row>
    <row r="3395" spans="1:6" ht="14.25" customHeight="1" x14ac:dyDescent="0.2">
      <c r="A3395" s="35" t="s">
        <v>12013</v>
      </c>
      <c r="B3395" s="36" t="s">
        <v>12014</v>
      </c>
      <c r="C3395" s="37">
        <v>27111810</v>
      </c>
      <c r="D3395" s="38" t="s">
        <v>12015</v>
      </c>
      <c r="E3395" s="39" t="s">
        <v>1966</v>
      </c>
      <c r="F3395" s="37" t="s">
        <v>1969</v>
      </c>
    </row>
    <row r="3396" spans="1:6" ht="14.25" customHeight="1" x14ac:dyDescent="0.2">
      <c r="A3396" s="35" t="s">
        <v>12016</v>
      </c>
      <c r="B3396" s="36" t="s">
        <v>12017</v>
      </c>
      <c r="C3396" s="37">
        <v>27111901</v>
      </c>
      <c r="D3396" s="38" t="s">
        <v>12018</v>
      </c>
      <c r="E3396" s="39" t="s">
        <v>1966</v>
      </c>
      <c r="F3396" s="37" t="s">
        <v>1969</v>
      </c>
    </row>
    <row r="3397" spans="1:6" ht="14.25" customHeight="1" x14ac:dyDescent="0.2">
      <c r="A3397" s="35" t="s">
        <v>12019</v>
      </c>
      <c r="B3397" s="36" t="s">
        <v>12020</v>
      </c>
      <c r="C3397" s="37">
        <v>27111902</v>
      </c>
      <c r="D3397" s="38" t="s">
        <v>12021</v>
      </c>
      <c r="E3397" s="39" t="s">
        <v>6425</v>
      </c>
      <c r="F3397" s="37" t="s">
        <v>9369</v>
      </c>
    </row>
    <row r="3398" spans="1:6" ht="14.25" customHeight="1" x14ac:dyDescent="0.2">
      <c r="A3398" s="35" t="s">
        <v>12022</v>
      </c>
      <c r="B3398" s="36" t="s">
        <v>12023</v>
      </c>
      <c r="C3398" s="37">
        <v>27111903</v>
      </c>
      <c r="D3398" s="38" t="s">
        <v>12024</v>
      </c>
      <c r="E3398" s="39" t="s">
        <v>1966</v>
      </c>
      <c r="F3398" s="37" t="s">
        <v>1969</v>
      </c>
    </row>
    <row r="3399" spans="1:6" ht="14.25" customHeight="1" x14ac:dyDescent="0.2">
      <c r="A3399" s="35" t="s">
        <v>12025</v>
      </c>
      <c r="B3399" s="36" t="s">
        <v>12026</v>
      </c>
      <c r="C3399" s="37">
        <v>27111904</v>
      </c>
      <c r="D3399" s="38" t="s">
        <v>12027</v>
      </c>
      <c r="E3399" s="39" t="s">
        <v>1966</v>
      </c>
      <c r="F3399" s="37" t="s">
        <v>1969</v>
      </c>
    </row>
    <row r="3400" spans="1:6" ht="14.25" customHeight="1" x14ac:dyDescent="0.2">
      <c r="A3400" s="35" t="s">
        <v>7753</v>
      </c>
      <c r="B3400" s="36" t="s">
        <v>12028</v>
      </c>
      <c r="C3400" s="37">
        <v>27111905</v>
      </c>
      <c r="D3400" s="38" t="s">
        <v>12029</v>
      </c>
      <c r="E3400" s="39" t="s">
        <v>5913</v>
      </c>
      <c r="F3400" s="37" t="s">
        <v>5914</v>
      </c>
    </row>
    <row r="3401" spans="1:6" ht="14.25" customHeight="1" x14ac:dyDescent="0.2">
      <c r="A3401" s="35" t="s">
        <v>12030</v>
      </c>
      <c r="B3401" s="36" t="s">
        <v>12031</v>
      </c>
      <c r="C3401" s="37">
        <v>27111906</v>
      </c>
      <c r="D3401" s="38" t="s">
        <v>12032</v>
      </c>
      <c r="E3401" s="39" t="s">
        <v>1966</v>
      </c>
      <c r="F3401" s="37" t="s">
        <v>1969</v>
      </c>
    </row>
    <row r="3402" spans="1:6" ht="14.25" customHeight="1" x14ac:dyDescent="0.2">
      <c r="A3402" s="35" t="s">
        <v>12033</v>
      </c>
      <c r="B3402" s="36" t="s">
        <v>12034</v>
      </c>
      <c r="C3402" s="37">
        <v>27111907</v>
      </c>
      <c r="D3402" s="38" t="s">
        <v>12033</v>
      </c>
      <c r="E3402" s="39" t="s">
        <v>6425</v>
      </c>
      <c r="F3402" s="37" t="s">
        <v>6426</v>
      </c>
    </row>
    <row r="3403" spans="1:6" ht="14.25" customHeight="1" x14ac:dyDescent="0.2">
      <c r="A3403" s="35" t="s">
        <v>12035</v>
      </c>
      <c r="B3403" s="36" t="s">
        <v>12036</v>
      </c>
      <c r="C3403" s="37">
        <v>27111908</v>
      </c>
      <c r="D3403" s="38" t="s">
        <v>12037</v>
      </c>
      <c r="E3403" s="39" t="s">
        <v>1966</v>
      </c>
      <c r="F3403" s="37" t="s">
        <v>1969</v>
      </c>
    </row>
    <row r="3404" spans="1:6" ht="14.25" customHeight="1" x14ac:dyDescent="0.2">
      <c r="A3404" s="35" t="s">
        <v>12038</v>
      </c>
      <c r="B3404" s="36" t="s">
        <v>12039</v>
      </c>
      <c r="C3404" s="37">
        <v>27111909</v>
      </c>
      <c r="D3404" s="38" t="s">
        <v>12040</v>
      </c>
      <c r="E3404" s="39" t="s">
        <v>6425</v>
      </c>
      <c r="F3404" s="37" t="s">
        <v>6426</v>
      </c>
    </row>
    <row r="3405" spans="1:6" ht="14.25" customHeight="1" x14ac:dyDescent="0.2">
      <c r="A3405" s="35" t="s">
        <v>12041</v>
      </c>
      <c r="B3405" s="36" t="s">
        <v>12042</v>
      </c>
      <c r="C3405" s="37">
        <v>27111910</v>
      </c>
      <c r="D3405" s="38" t="s">
        <v>12043</v>
      </c>
      <c r="E3405" s="39" t="s">
        <v>6425</v>
      </c>
      <c r="F3405" s="37" t="s">
        <v>6426</v>
      </c>
    </row>
    <row r="3406" spans="1:6" ht="14.25" customHeight="1" x14ac:dyDescent="0.2">
      <c r="A3406" s="35" t="s">
        <v>12044</v>
      </c>
      <c r="B3406" s="36" t="s">
        <v>12045</v>
      </c>
      <c r="C3406" s="37">
        <v>27111911</v>
      </c>
      <c r="D3406" s="38" t="s">
        <v>12046</v>
      </c>
      <c r="E3406" s="39" t="s">
        <v>6425</v>
      </c>
      <c r="F3406" s="37" t="s">
        <v>6426</v>
      </c>
    </row>
    <row r="3407" spans="1:6" ht="14.25" customHeight="1" x14ac:dyDescent="0.2">
      <c r="A3407" s="35" t="s">
        <v>12047</v>
      </c>
      <c r="B3407" s="36" t="s">
        <v>12048</v>
      </c>
      <c r="C3407" s="37">
        <v>27112001</v>
      </c>
      <c r="D3407" s="38" t="s">
        <v>12049</v>
      </c>
      <c r="E3407" s="39" t="s">
        <v>6425</v>
      </c>
      <c r="F3407" s="37" t="s">
        <v>6426</v>
      </c>
    </row>
    <row r="3408" spans="1:6" ht="14.25" customHeight="1" x14ac:dyDescent="0.2">
      <c r="A3408" s="35" t="s">
        <v>12050</v>
      </c>
      <c r="B3408" s="36" t="s">
        <v>12051</v>
      </c>
      <c r="C3408" s="37">
        <v>27112002</v>
      </c>
      <c r="D3408" s="38" t="s">
        <v>12052</v>
      </c>
      <c r="E3408" s="39" t="s">
        <v>6425</v>
      </c>
      <c r="F3408" s="37" t="s">
        <v>6426</v>
      </c>
    </row>
    <row r="3409" spans="1:6" ht="14.25" customHeight="1" x14ac:dyDescent="0.2">
      <c r="A3409" s="35" t="s">
        <v>12053</v>
      </c>
      <c r="B3409" s="36" t="s">
        <v>12054</v>
      </c>
      <c r="C3409" s="37">
        <v>27112003</v>
      </c>
      <c r="D3409" s="38" t="s">
        <v>12055</v>
      </c>
      <c r="E3409" s="39" t="s">
        <v>6425</v>
      </c>
      <c r="F3409" s="37" t="s">
        <v>6426</v>
      </c>
    </row>
    <row r="3410" spans="1:6" ht="14.25" customHeight="1" x14ac:dyDescent="0.2">
      <c r="A3410" s="35" t="s">
        <v>12056</v>
      </c>
      <c r="B3410" s="36" t="s">
        <v>12057</v>
      </c>
      <c r="C3410" s="37">
        <v>27112004</v>
      </c>
      <c r="D3410" s="38" t="s">
        <v>12058</v>
      </c>
      <c r="E3410" s="39" t="s">
        <v>6425</v>
      </c>
      <c r="F3410" s="37" t="s">
        <v>6426</v>
      </c>
    </row>
    <row r="3411" spans="1:6" ht="14.25" customHeight="1" x14ac:dyDescent="0.2">
      <c r="A3411" s="35" t="s">
        <v>12059</v>
      </c>
      <c r="B3411" s="36" t="s">
        <v>12060</v>
      </c>
      <c r="C3411" s="37">
        <v>27112005</v>
      </c>
      <c r="D3411" s="38" t="s">
        <v>12061</v>
      </c>
      <c r="E3411" s="39" t="s">
        <v>6425</v>
      </c>
      <c r="F3411" s="37" t="s">
        <v>6426</v>
      </c>
    </row>
    <row r="3412" spans="1:6" ht="14.25" customHeight="1" x14ac:dyDescent="0.2">
      <c r="A3412" s="35" t="s">
        <v>12062</v>
      </c>
      <c r="B3412" s="36" t="s">
        <v>12063</v>
      </c>
      <c r="C3412" s="37">
        <v>27112006</v>
      </c>
      <c r="D3412" s="38" t="s">
        <v>12064</v>
      </c>
      <c r="E3412" s="39" t="s">
        <v>6425</v>
      </c>
      <c r="F3412" s="37" t="s">
        <v>6426</v>
      </c>
    </row>
    <row r="3413" spans="1:6" ht="14.25" customHeight="1" x14ac:dyDescent="0.2">
      <c r="A3413" s="35" t="s">
        <v>12065</v>
      </c>
      <c r="B3413" s="36" t="s">
        <v>12066</v>
      </c>
      <c r="C3413" s="37">
        <v>27112007</v>
      </c>
      <c r="D3413" s="38" t="s">
        <v>12067</v>
      </c>
      <c r="E3413" s="39" t="s">
        <v>6425</v>
      </c>
      <c r="F3413" s="37" t="s">
        <v>6426</v>
      </c>
    </row>
    <row r="3414" spans="1:6" ht="14.25" customHeight="1" x14ac:dyDescent="0.2">
      <c r="A3414" s="35" t="s">
        <v>12068</v>
      </c>
      <c r="B3414" s="36" t="s">
        <v>12069</v>
      </c>
      <c r="C3414" s="37">
        <v>27112008</v>
      </c>
      <c r="D3414" s="38" t="s">
        <v>12070</v>
      </c>
      <c r="E3414" s="39" t="s">
        <v>6425</v>
      </c>
      <c r="F3414" s="37" t="s">
        <v>6426</v>
      </c>
    </row>
    <row r="3415" spans="1:6" ht="14.25" customHeight="1" x14ac:dyDescent="0.2">
      <c r="A3415" s="35" t="s">
        <v>12071</v>
      </c>
      <c r="B3415" s="36" t="s">
        <v>12072</v>
      </c>
      <c r="C3415" s="37">
        <v>27112009</v>
      </c>
      <c r="D3415" s="38" t="s">
        <v>12071</v>
      </c>
      <c r="E3415" s="39" t="s">
        <v>6425</v>
      </c>
      <c r="F3415" s="37" t="s">
        <v>6426</v>
      </c>
    </row>
    <row r="3416" spans="1:6" ht="14.25" customHeight="1" x14ac:dyDescent="0.2">
      <c r="A3416" s="35" t="s">
        <v>12073</v>
      </c>
      <c r="B3416" s="36" t="s">
        <v>12074</v>
      </c>
      <c r="C3416" s="37">
        <v>27112010</v>
      </c>
      <c r="D3416" s="38" t="s">
        <v>12075</v>
      </c>
      <c r="E3416" s="39" t="s">
        <v>6425</v>
      </c>
      <c r="F3416" s="37" t="s">
        <v>6426</v>
      </c>
    </row>
    <row r="3417" spans="1:6" ht="14.25" customHeight="1" x14ac:dyDescent="0.2">
      <c r="A3417" s="35" t="s">
        <v>12076</v>
      </c>
      <c r="B3417" s="36" t="s">
        <v>12077</v>
      </c>
      <c r="C3417" s="37">
        <v>27112011</v>
      </c>
      <c r="D3417" s="38" t="s">
        <v>12078</v>
      </c>
      <c r="E3417" s="39" t="s">
        <v>1956</v>
      </c>
      <c r="F3417" s="37" t="s">
        <v>1969</v>
      </c>
    </row>
    <row r="3418" spans="1:6" ht="14.25" customHeight="1" x14ac:dyDescent="0.2">
      <c r="A3418" s="35" t="s">
        <v>12079</v>
      </c>
      <c r="B3418" s="36" t="s">
        <v>12080</v>
      </c>
      <c r="C3418" s="37">
        <v>27112012</v>
      </c>
      <c r="D3418" s="38" t="s">
        <v>12081</v>
      </c>
      <c r="E3418" s="39" t="s">
        <v>6425</v>
      </c>
      <c r="F3418" s="37" t="s">
        <v>6426</v>
      </c>
    </row>
    <row r="3419" spans="1:6" ht="14.25" customHeight="1" x14ac:dyDescent="0.2">
      <c r="A3419" s="35" t="s">
        <v>12082</v>
      </c>
      <c r="B3419" s="36" t="s">
        <v>12083</v>
      </c>
      <c r="C3419" s="37">
        <v>27112013</v>
      </c>
      <c r="D3419" s="38" t="s">
        <v>12084</v>
      </c>
      <c r="E3419" s="39" t="s">
        <v>6425</v>
      </c>
      <c r="F3419" s="37" t="s">
        <v>6426</v>
      </c>
    </row>
    <row r="3420" spans="1:6" ht="14.25" customHeight="1" x14ac:dyDescent="0.2">
      <c r="A3420" s="35" t="s">
        <v>12085</v>
      </c>
      <c r="B3420" s="36" t="s">
        <v>12086</v>
      </c>
      <c r="C3420" s="37">
        <v>27112014</v>
      </c>
      <c r="D3420" s="38" t="s">
        <v>12087</v>
      </c>
      <c r="E3420" s="39" t="s">
        <v>5913</v>
      </c>
      <c r="F3420" s="37" t="s">
        <v>6045</v>
      </c>
    </row>
    <row r="3421" spans="1:6" ht="14.25" customHeight="1" x14ac:dyDescent="0.2">
      <c r="A3421" s="35" t="s">
        <v>12088</v>
      </c>
      <c r="B3421" s="36" t="s">
        <v>12089</v>
      </c>
      <c r="C3421" s="37">
        <v>27112015</v>
      </c>
      <c r="D3421" s="38" t="s">
        <v>12090</v>
      </c>
      <c r="E3421" s="39" t="s">
        <v>6425</v>
      </c>
      <c r="F3421" s="37" t="s">
        <v>6426</v>
      </c>
    </row>
    <row r="3422" spans="1:6" ht="14.25" customHeight="1" x14ac:dyDescent="0.2">
      <c r="A3422" s="35" t="s">
        <v>12091</v>
      </c>
      <c r="B3422" s="36" t="s">
        <v>12092</v>
      </c>
      <c r="C3422" s="37">
        <v>27112016</v>
      </c>
      <c r="D3422" s="38" t="s">
        <v>12093</v>
      </c>
      <c r="E3422" s="39" t="s">
        <v>6425</v>
      </c>
      <c r="F3422" s="37" t="s">
        <v>6426</v>
      </c>
    </row>
    <row r="3423" spans="1:6" ht="14.25" customHeight="1" x14ac:dyDescent="0.2">
      <c r="A3423" s="35" t="s">
        <v>12094</v>
      </c>
      <c r="B3423" s="36" t="s">
        <v>12095</v>
      </c>
      <c r="C3423" s="37">
        <v>27112017</v>
      </c>
      <c r="D3423" s="38" t="s">
        <v>12096</v>
      </c>
      <c r="E3423" s="39" t="s">
        <v>6425</v>
      </c>
      <c r="F3423" s="37" t="s">
        <v>6426</v>
      </c>
    </row>
    <row r="3424" spans="1:6" ht="14.25" customHeight="1" x14ac:dyDescent="0.2">
      <c r="A3424" s="35" t="s">
        <v>12097</v>
      </c>
      <c r="B3424" s="36" t="s">
        <v>12098</v>
      </c>
      <c r="C3424" s="37">
        <v>27112101</v>
      </c>
      <c r="D3424" s="38" t="s">
        <v>12099</v>
      </c>
      <c r="E3424" s="39" t="s">
        <v>6425</v>
      </c>
      <c r="F3424" s="37" t="s">
        <v>6426</v>
      </c>
    </row>
    <row r="3425" spans="1:6" ht="14.25" customHeight="1" x14ac:dyDescent="0.2">
      <c r="A3425" s="35" t="s">
        <v>12100</v>
      </c>
      <c r="B3425" s="36" t="s">
        <v>12101</v>
      </c>
      <c r="C3425" s="37">
        <v>27112102</v>
      </c>
      <c r="D3425" s="38" t="s">
        <v>12102</v>
      </c>
      <c r="E3425" s="39" t="s">
        <v>6425</v>
      </c>
      <c r="F3425" s="37" t="s">
        <v>6426</v>
      </c>
    </row>
    <row r="3426" spans="1:6" ht="14.25" customHeight="1" x14ac:dyDescent="0.2">
      <c r="A3426" s="35" t="s">
        <v>12103</v>
      </c>
      <c r="B3426" s="36" t="s">
        <v>12104</v>
      </c>
      <c r="C3426" s="37">
        <v>27112103</v>
      </c>
      <c r="D3426" s="38" t="s">
        <v>12105</v>
      </c>
      <c r="E3426" s="39" t="s">
        <v>6425</v>
      </c>
      <c r="F3426" s="37" t="s">
        <v>6426</v>
      </c>
    </row>
    <row r="3427" spans="1:6" ht="14.25" customHeight="1" x14ac:dyDescent="0.2">
      <c r="A3427" s="35" t="s">
        <v>12106</v>
      </c>
      <c r="B3427" s="36" t="s">
        <v>12107</v>
      </c>
      <c r="C3427" s="37">
        <v>27112104</v>
      </c>
      <c r="D3427" s="38" t="s">
        <v>12108</v>
      </c>
      <c r="E3427" s="39" t="s">
        <v>6425</v>
      </c>
      <c r="F3427" s="37" t="s">
        <v>6426</v>
      </c>
    </row>
    <row r="3428" spans="1:6" ht="14.25" customHeight="1" x14ac:dyDescent="0.2">
      <c r="A3428" s="35" t="s">
        <v>12109</v>
      </c>
      <c r="B3428" s="36" t="s">
        <v>12110</v>
      </c>
      <c r="C3428" s="37">
        <v>27112105</v>
      </c>
      <c r="D3428" s="38" t="s">
        <v>12111</v>
      </c>
      <c r="E3428" s="39" t="s">
        <v>6425</v>
      </c>
      <c r="F3428" s="37" t="s">
        <v>6426</v>
      </c>
    </row>
    <row r="3429" spans="1:6" ht="14.25" customHeight="1" x14ac:dyDescent="0.2">
      <c r="A3429" s="35" t="s">
        <v>12112</v>
      </c>
      <c r="B3429" s="36" t="s">
        <v>12113</v>
      </c>
      <c r="C3429" s="37">
        <v>27112106</v>
      </c>
      <c r="D3429" s="38" t="s">
        <v>12112</v>
      </c>
      <c r="E3429" s="39" t="s">
        <v>6425</v>
      </c>
      <c r="F3429" s="37" t="s">
        <v>6426</v>
      </c>
    </row>
    <row r="3430" spans="1:6" ht="14.25" customHeight="1" x14ac:dyDescent="0.2">
      <c r="A3430" s="35" t="s">
        <v>12114</v>
      </c>
      <c r="B3430" s="36" t="s">
        <v>12115</v>
      </c>
      <c r="C3430" s="37">
        <v>27112107</v>
      </c>
      <c r="D3430" s="38" t="s">
        <v>12114</v>
      </c>
      <c r="E3430" s="39" t="s">
        <v>6425</v>
      </c>
      <c r="F3430" s="37" t="s">
        <v>6426</v>
      </c>
    </row>
    <row r="3431" spans="1:6" ht="14.25" customHeight="1" x14ac:dyDescent="0.2">
      <c r="A3431" s="35" t="s">
        <v>12116</v>
      </c>
      <c r="B3431" s="36" t="s">
        <v>12117</v>
      </c>
      <c r="C3431" s="37">
        <v>27112108</v>
      </c>
      <c r="D3431" s="38" t="s">
        <v>12118</v>
      </c>
      <c r="E3431" s="39" t="s">
        <v>6425</v>
      </c>
      <c r="F3431" s="37" t="s">
        <v>6426</v>
      </c>
    </row>
    <row r="3432" spans="1:6" ht="14.25" customHeight="1" x14ac:dyDescent="0.2">
      <c r="A3432" s="35" t="s">
        <v>12119</v>
      </c>
      <c r="B3432" s="36" t="s">
        <v>8010</v>
      </c>
      <c r="C3432" s="37">
        <v>27112109</v>
      </c>
      <c r="D3432" s="38" t="s">
        <v>12120</v>
      </c>
      <c r="E3432" s="39" t="s">
        <v>6425</v>
      </c>
      <c r="F3432" s="37" t="s">
        <v>6426</v>
      </c>
    </row>
    <row r="3433" spans="1:6" ht="14.25" customHeight="1" x14ac:dyDescent="0.2">
      <c r="A3433" s="35" t="s">
        <v>12121</v>
      </c>
      <c r="B3433" s="36" t="s">
        <v>12122</v>
      </c>
      <c r="C3433" s="37">
        <v>27112110</v>
      </c>
      <c r="D3433" s="38" t="s">
        <v>12121</v>
      </c>
      <c r="E3433" s="39" t="s">
        <v>6425</v>
      </c>
      <c r="F3433" s="37" t="s">
        <v>6426</v>
      </c>
    </row>
    <row r="3434" spans="1:6" ht="14.25" customHeight="1" x14ac:dyDescent="0.2">
      <c r="A3434" s="35" t="s">
        <v>12123</v>
      </c>
      <c r="B3434" s="36" t="s">
        <v>12124</v>
      </c>
      <c r="C3434" s="37">
        <v>27112111</v>
      </c>
      <c r="D3434" s="38" t="s">
        <v>12125</v>
      </c>
      <c r="E3434" s="39" t="s">
        <v>6425</v>
      </c>
      <c r="F3434" s="37" t="s">
        <v>6426</v>
      </c>
    </row>
    <row r="3435" spans="1:6" ht="14.25" customHeight="1" x14ac:dyDescent="0.2">
      <c r="A3435" s="35" t="s">
        <v>12126</v>
      </c>
      <c r="B3435" s="36" t="s">
        <v>12127</v>
      </c>
      <c r="C3435" s="37">
        <v>27112112</v>
      </c>
      <c r="D3435" s="38" t="s">
        <v>12128</v>
      </c>
      <c r="E3435" s="39" t="s">
        <v>6425</v>
      </c>
      <c r="F3435" s="37" t="s">
        <v>6426</v>
      </c>
    </row>
    <row r="3436" spans="1:6" ht="14.25" customHeight="1" x14ac:dyDescent="0.2">
      <c r="A3436" s="35" t="s">
        <v>12129</v>
      </c>
      <c r="B3436" s="36" t="s">
        <v>12130</v>
      </c>
      <c r="C3436" s="37">
        <v>27112113</v>
      </c>
      <c r="D3436" s="38" t="s">
        <v>12129</v>
      </c>
      <c r="E3436" s="39" t="s">
        <v>6425</v>
      </c>
      <c r="F3436" s="37" t="s">
        <v>6426</v>
      </c>
    </row>
    <row r="3437" spans="1:6" ht="14.25" customHeight="1" x14ac:dyDescent="0.2">
      <c r="A3437" s="35" t="s">
        <v>12131</v>
      </c>
      <c r="B3437" s="36" t="s">
        <v>12132</v>
      </c>
      <c r="C3437" s="37">
        <v>27112114</v>
      </c>
      <c r="D3437" s="38" t="s">
        <v>12133</v>
      </c>
      <c r="E3437" s="39" t="s">
        <v>6425</v>
      </c>
      <c r="F3437" s="37" t="s">
        <v>6426</v>
      </c>
    </row>
    <row r="3438" spans="1:6" ht="14.25" customHeight="1" x14ac:dyDescent="0.2">
      <c r="A3438" s="35" t="s">
        <v>12134</v>
      </c>
      <c r="B3438" s="36" t="s">
        <v>12135</v>
      </c>
      <c r="C3438" s="37">
        <v>27112115</v>
      </c>
      <c r="D3438" s="38" t="s">
        <v>12136</v>
      </c>
      <c r="E3438" s="39" t="s">
        <v>6425</v>
      </c>
      <c r="F3438" s="37" t="s">
        <v>6426</v>
      </c>
    </row>
    <row r="3439" spans="1:6" ht="14.25" customHeight="1" x14ac:dyDescent="0.2">
      <c r="A3439" s="35" t="s">
        <v>12137</v>
      </c>
      <c r="B3439" s="36" t="s">
        <v>12138</v>
      </c>
      <c r="C3439" s="37">
        <v>27112116</v>
      </c>
      <c r="D3439" s="38" t="s">
        <v>12139</v>
      </c>
      <c r="E3439" s="39" t="s">
        <v>6425</v>
      </c>
      <c r="F3439" s="37" t="s">
        <v>6426</v>
      </c>
    </row>
    <row r="3440" spans="1:6" ht="14.25" customHeight="1" x14ac:dyDescent="0.2">
      <c r="A3440" s="35" t="s">
        <v>12140</v>
      </c>
      <c r="B3440" s="36" t="s">
        <v>12141</v>
      </c>
      <c r="C3440" s="37">
        <v>27112117</v>
      </c>
      <c r="D3440" s="38" t="s">
        <v>12142</v>
      </c>
      <c r="E3440" s="39" t="s">
        <v>6425</v>
      </c>
      <c r="F3440" s="37" t="s">
        <v>6426</v>
      </c>
    </row>
    <row r="3441" spans="1:6" ht="14.25" customHeight="1" x14ac:dyDescent="0.2">
      <c r="A3441" s="35" t="s">
        <v>12143</v>
      </c>
      <c r="B3441" s="36" t="s">
        <v>12144</v>
      </c>
      <c r="C3441" s="37">
        <v>27112119</v>
      </c>
      <c r="D3441" s="38" t="s">
        <v>12143</v>
      </c>
      <c r="E3441" s="39" t="s">
        <v>1966</v>
      </c>
      <c r="F3441" s="37" t="s">
        <v>1969</v>
      </c>
    </row>
    <row r="3442" spans="1:6" ht="14.25" customHeight="1" x14ac:dyDescent="0.2">
      <c r="A3442" s="35" t="s">
        <v>12145</v>
      </c>
      <c r="B3442" s="36" t="s">
        <v>12146</v>
      </c>
      <c r="C3442" s="37">
        <v>27112120</v>
      </c>
      <c r="D3442" s="38" t="s">
        <v>12147</v>
      </c>
      <c r="E3442" s="39" t="s">
        <v>6425</v>
      </c>
      <c r="F3442" s="37" t="s">
        <v>6426</v>
      </c>
    </row>
    <row r="3443" spans="1:6" ht="14.25" customHeight="1" x14ac:dyDescent="0.2">
      <c r="A3443" s="35" t="s">
        <v>12148</v>
      </c>
      <c r="B3443" s="36" t="s">
        <v>12149</v>
      </c>
      <c r="C3443" s="37">
        <v>27112121</v>
      </c>
      <c r="D3443" s="38" t="s">
        <v>12148</v>
      </c>
      <c r="E3443" s="39" t="s">
        <v>6425</v>
      </c>
      <c r="F3443" s="37" t="s">
        <v>6426</v>
      </c>
    </row>
    <row r="3444" spans="1:6" ht="14.25" customHeight="1" x14ac:dyDescent="0.2">
      <c r="A3444" s="35" t="s">
        <v>12150</v>
      </c>
      <c r="B3444" s="36" t="s">
        <v>12151</v>
      </c>
      <c r="C3444" s="37">
        <v>27112122</v>
      </c>
      <c r="D3444" s="38" t="s">
        <v>12152</v>
      </c>
      <c r="E3444" s="39" t="s">
        <v>6425</v>
      </c>
      <c r="F3444" s="37" t="s">
        <v>6426</v>
      </c>
    </row>
    <row r="3445" spans="1:6" ht="14.25" customHeight="1" x14ac:dyDescent="0.2">
      <c r="A3445" s="35" t="s">
        <v>12153</v>
      </c>
      <c r="B3445" s="36" t="s">
        <v>12154</v>
      </c>
      <c r="C3445" s="37">
        <v>27112123</v>
      </c>
      <c r="D3445" s="38" t="s">
        <v>12155</v>
      </c>
      <c r="E3445" s="39" t="s">
        <v>6425</v>
      </c>
      <c r="F3445" s="37" t="s">
        <v>6426</v>
      </c>
    </row>
    <row r="3446" spans="1:6" ht="14.25" customHeight="1" x14ac:dyDescent="0.2">
      <c r="A3446" s="35" t="s">
        <v>12156</v>
      </c>
      <c r="B3446" s="36" t="s">
        <v>12157</v>
      </c>
      <c r="C3446" s="37">
        <v>27112124</v>
      </c>
      <c r="D3446" s="38" t="s">
        <v>12158</v>
      </c>
      <c r="E3446" s="39" t="s">
        <v>6425</v>
      </c>
      <c r="F3446" s="37" t="s">
        <v>6426</v>
      </c>
    </row>
    <row r="3447" spans="1:6" ht="14.25" customHeight="1" x14ac:dyDescent="0.2">
      <c r="A3447" s="35" t="s">
        <v>12159</v>
      </c>
      <c r="B3447" s="36" t="s">
        <v>12160</v>
      </c>
      <c r="C3447" s="37">
        <v>27112125</v>
      </c>
      <c r="D3447" s="38" t="s">
        <v>12161</v>
      </c>
      <c r="E3447" s="39" t="s">
        <v>6425</v>
      </c>
      <c r="F3447" s="37" t="s">
        <v>6426</v>
      </c>
    </row>
    <row r="3448" spans="1:6" ht="14.25" customHeight="1" x14ac:dyDescent="0.2">
      <c r="A3448" s="35" t="s">
        <v>12162</v>
      </c>
      <c r="B3448" s="36" t="s">
        <v>12163</v>
      </c>
      <c r="C3448" s="37">
        <v>27112126</v>
      </c>
      <c r="D3448" s="38" t="s">
        <v>12164</v>
      </c>
      <c r="E3448" s="39" t="s">
        <v>6425</v>
      </c>
      <c r="F3448" s="37" t="s">
        <v>6426</v>
      </c>
    </row>
    <row r="3449" spans="1:6" ht="14.25" customHeight="1" x14ac:dyDescent="0.2">
      <c r="A3449" s="35" t="s">
        <v>12165</v>
      </c>
      <c r="B3449" s="36" t="s">
        <v>12166</v>
      </c>
      <c r="C3449" s="37">
        <v>27112127</v>
      </c>
      <c r="D3449" s="38" t="s">
        <v>12167</v>
      </c>
      <c r="E3449" s="39" t="s">
        <v>6425</v>
      </c>
      <c r="F3449" s="37" t="s">
        <v>6426</v>
      </c>
    </row>
    <row r="3450" spans="1:6" ht="14.25" customHeight="1" x14ac:dyDescent="0.2">
      <c r="A3450" s="35" t="s">
        <v>12168</v>
      </c>
      <c r="B3450" s="36" t="s">
        <v>12169</v>
      </c>
      <c r="C3450" s="37">
        <v>27112128</v>
      </c>
      <c r="D3450" s="38" t="s">
        <v>12170</v>
      </c>
      <c r="E3450" s="39" t="s">
        <v>6425</v>
      </c>
      <c r="F3450" s="37" t="s">
        <v>6426</v>
      </c>
    </row>
    <row r="3451" spans="1:6" ht="14.25" customHeight="1" x14ac:dyDescent="0.2">
      <c r="A3451" s="35" t="s">
        <v>12171</v>
      </c>
      <c r="B3451" s="36" t="s">
        <v>12172</v>
      </c>
      <c r="C3451" s="37">
        <v>27112129</v>
      </c>
      <c r="D3451" s="38" t="s">
        <v>12171</v>
      </c>
      <c r="E3451" s="39" t="s">
        <v>6425</v>
      </c>
      <c r="F3451" s="37" t="s">
        <v>6426</v>
      </c>
    </row>
    <row r="3452" spans="1:6" ht="14.25" customHeight="1" x14ac:dyDescent="0.2">
      <c r="A3452" s="35" t="s">
        <v>12173</v>
      </c>
      <c r="B3452" s="36" t="s">
        <v>12174</v>
      </c>
      <c r="C3452" s="37">
        <v>27112130</v>
      </c>
      <c r="D3452" s="38" t="s">
        <v>12173</v>
      </c>
      <c r="E3452" s="39" t="s">
        <v>6425</v>
      </c>
      <c r="F3452" s="37" t="s">
        <v>6426</v>
      </c>
    </row>
    <row r="3453" spans="1:6" ht="14.25" customHeight="1" x14ac:dyDescent="0.2">
      <c r="A3453" s="35" t="s">
        <v>12175</v>
      </c>
      <c r="B3453" s="36" t="s">
        <v>12176</v>
      </c>
      <c r="C3453" s="37">
        <v>27112131</v>
      </c>
      <c r="D3453" s="38" t="s">
        <v>12177</v>
      </c>
      <c r="E3453" s="39" t="s">
        <v>6425</v>
      </c>
      <c r="F3453" s="37" t="s">
        <v>6426</v>
      </c>
    </row>
    <row r="3454" spans="1:6" ht="14.25" customHeight="1" x14ac:dyDescent="0.2">
      <c r="A3454" s="35" t="s">
        <v>12178</v>
      </c>
      <c r="B3454" s="36" t="s">
        <v>12179</v>
      </c>
      <c r="C3454" s="37">
        <v>27112132</v>
      </c>
      <c r="D3454" s="38" t="s">
        <v>12180</v>
      </c>
      <c r="E3454" s="39" t="s">
        <v>1956</v>
      </c>
      <c r="F3454" s="37" t="s">
        <v>6426</v>
      </c>
    </row>
    <row r="3455" spans="1:6" ht="14.25" customHeight="1" x14ac:dyDescent="0.2">
      <c r="A3455" s="35" t="s">
        <v>12181</v>
      </c>
      <c r="B3455" s="36" t="s">
        <v>12182</v>
      </c>
      <c r="C3455" s="37">
        <v>27112133</v>
      </c>
      <c r="D3455" s="38" t="s">
        <v>12183</v>
      </c>
      <c r="E3455" s="39" t="s">
        <v>6425</v>
      </c>
      <c r="F3455" s="37" t="s">
        <v>6426</v>
      </c>
    </row>
    <row r="3456" spans="1:6" ht="14.25" customHeight="1" x14ac:dyDescent="0.2">
      <c r="A3456" s="35" t="s">
        <v>12184</v>
      </c>
      <c r="B3456" s="36" t="s">
        <v>12185</v>
      </c>
      <c r="C3456" s="37">
        <v>27112134</v>
      </c>
      <c r="D3456" s="38" t="s">
        <v>12186</v>
      </c>
      <c r="E3456" s="39" t="s">
        <v>6425</v>
      </c>
      <c r="F3456" s="37" t="s">
        <v>6426</v>
      </c>
    </row>
    <row r="3457" spans="1:6" ht="14.25" customHeight="1" x14ac:dyDescent="0.2">
      <c r="A3457" s="35" t="s">
        <v>12187</v>
      </c>
      <c r="B3457" s="36" t="s">
        <v>12188</v>
      </c>
      <c r="C3457" s="37">
        <v>27112201</v>
      </c>
      <c r="D3457" s="38" t="s">
        <v>12189</v>
      </c>
      <c r="E3457" s="39" t="s">
        <v>6425</v>
      </c>
      <c r="F3457" s="37" t="s">
        <v>6426</v>
      </c>
    </row>
    <row r="3458" spans="1:6" ht="14.25" customHeight="1" x14ac:dyDescent="0.2">
      <c r="A3458" s="35" t="s">
        <v>12190</v>
      </c>
      <c r="B3458" s="36" t="s">
        <v>12191</v>
      </c>
      <c r="C3458" s="37">
        <v>27112202</v>
      </c>
      <c r="D3458" s="38" t="s">
        <v>12192</v>
      </c>
      <c r="E3458" s="39" t="s">
        <v>6425</v>
      </c>
      <c r="F3458" s="37" t="s">
        <v>6426</v>
      </c>
    </row>
    <row r="3459" spans="1:6" ht="14.25" customHeight="1" x14ac:dyDescent="0.2">
      <c r="A3459" s="35" t="s">
        <v>12193</v>
      </c>
      <c r="B3459" s="36" t="s">
        <v>12194</v>
      </c>
      <c r="C3459" s="37">
        <v>27112203</v>
      </c>
      <c r="D3459" s="38" t="s">
        <v>12195</v>
      </c>
      <c r="E3459" s="39" t="s">
        <v>6425</v>
      </c>
      <c r="F3459" s="37" t="s">
        <v>6426</v>
      </c>
    </row>
    <row r="3460" spans="1:6" ht="14.25" customHeight="1" x14ac:dyDescent="0.2">
      <c r="A3460" s="35" t="s">
        <v>12196</v>
      </c>
      <c r="B3460" s="36" t="s">
        <v>12197</v>
      </c>
      <c r="C3460" s="37">
        <v>27112205</v>
      </c>
      <c r="D3460" s="38" t="s">
        <v>12198</v>
      </c>
      <c r="E3460" s="39" t="s">
        <v>5913</v>
      </c>
      <c r="F3460" s="37" t="s">
        <v>5914</v>
      </c>
    </row>
    <row r="3461" spans="1:6" ht="14.25" customHeight="1" x14ac:dyDescent="0.2">
      <c r="A3461" s="35" t="s">
        <v>12199</v>
      </c>
      <c r="B3461" s="36" t="s">
        <v>12200</v>
      </c>
      <c r="C3461" s="37">
        <v>27112301</v>
      </c>
      <c r="D3461" s="38" t="s">
        <v>12199</v>
      </c>
      <c r="E3461" s="39" t="s">
        <v>6425</v>
      </c>
      <c r="F3461" s="37" t="s">
        <v>6426</v>
      </c>
    </row>
    <row r="3462" spans="1:6" ht="14.25" customHeight="1" x14ac:dyDescent="0.2">
      <c r="A3462" s="35" t="s">
        <v>12201</v>
      </c>
      <c r="B3462" s="36" t="s">
        <v>12202</v>
      </c>
      <c r="C3462" s="37">
        <v>27112302</v>
      </c>
      <c r="D3462" s="38" t="s">
        <v>12203</v>
      </c>
      <c r="E3462" s="39" t="s">
        <v>6425</v>
      </c>
      <c r="F3462" s="37" t="s">
        <v>6426</v>
      </c>
    </row>
    <row r="3463" spans="1:6" ht="14.25" customHeight="1" x14ac:dyDescent="0.2">
      <c r="A3463" s="35" t="s">
        <v>12204</v>
      </c>
      <c r="B3463" s="36" t="s">
        <v>12205</v>
      </c>
      <c r="C3463" s="37">
        <v>27112303</v>
      </c>
      <c r="D3463" s="38" t="s">
        <v>12206</v>
      </c>
      <c r="E3463" s="39" t="s">
        <v>6425</v>
      </c>
      <c r="F3463" s="37" t="s">
        <v>6426</v>
      </c>
    </row>
    <row r="3464" spans="1:6" ht="14.25" customHeight="1" x14ac:dyDescent="0.2">
      <c r="A3464" s="35" t="s">
        <v>12207</v>
      </c>
      <c r="B3464" s="36" t="s">
        <v>12208</v>
      </c>
      <c r="C3464" s="37">
        <v>27112304</v>
      </c>
      <c r="D3464" s="38" t="s">
        <v>12209</v>
      </c>
      <c r="E3464" s="39" t="s">
        <v>1966</v>
      </c>
      <c r="F3464" s="37" t="s">
        <v>1969</v>
      </c>
    </row>
    <row r="3465" spans="1:6" ht="14.25" customHeight="1" x14ac:dyDescent="0.2">
      <c r="A3465" s="35" t="s">
        <v>12210</v>
      </c>
      <c r="B3465" s="36" t="s">
        <v>12211</v>
      </c>
      <c r="C3465" s="37">
        <v>27112305</v>
      </c>
      <c r="D3465" s="38" t="s">
        <v>12212</v>
      </c>
      <c r="E3465" s="39" t="s">
        <v>6425</v>
      </c>
      <c r="F3465" s="37" t="s">
        <v>6426</v>
      </c>
    </row>
    <row r="3466" spans="1:6" ht="14.25" customHeight="1" x14ac:dyDescent="0.2">
      <c r="A3466" s="35" t="s">
        <v>12213</v>
      </c>
      <c r="B3466" s="36" t="s">
        <v>12214</v>
      </c>
      <c r="C3466" s="37">
        <v>27112306</v>
      </c>
      <c r="D3466" s="38" t="s">
        <v>12215</v>
      </c>
      <c r="E3466" s="39" t="s">
        <v>3718</v>
      </c>
      <c r="F3466" s="37" t="s">
        <v>6286</v>
      </c>
    </row>
    <row r="3467" spans="1:6" ht="14.25" customHeight="1" x14ac:dyDescent="0.2">
      <c r="A3467" s="35" t="s">
        <v>12216</v>
      </c>
      <c r="B3467" s="36" t="s">
        <v>12217</v>
      </c>
      <c r="C3467" s="37">
        <v>27112401</v>
      </c>
      <c r="D3467" s="38" t="s">
        <v>12218</v>
      </c>
      <c r="E3467" s="39" t="s">
        <v>5913</v>
      </c>
      <c r="F3467" s="37" t="s">
        <v>5914</v>
      </c>
    </row>
    <row r="3468" spans="1:6" ht="14.25" customHeight="1" x14ac:dyDescent="0.2">
      <c r="A3468" s="35" t="s">
        <v>12219</v>
      </c>
      <c r="B3468" s="36" t="s">
        <v>12220</v>
      </c>
      <c r="C3468" s="37">
        <v>27112402</v>
      </c>
      <c r="D3468" s="38" t="s">
        <v>12221</v>
      </c>
      <c r="E3468" s="39" t="s">
        <v>5913</v>
      </c>
      <c r="F3468" s="37" t="s">
        <v>5914</v>
      </c>
    </row>
    <row r="3469" spans="1:6" ht="14.25" customHeight="1" x14ac:dyDescent="0.2">
      <c r="A3469" s="35" t="s">
        <v>12222</v>
      </c>
      <c r="B3469" s="36" t="s">
        <v>12223</v>
      </c>
      <c r="C3469" s="37">
        <v>27112403</v>
      </c>
      <c r="D3469" s="38" t="s">
        <v>12222</v>
      </c>
      <c r="E3469" s="39" t="s">
        <v>5913</v>
      </c>
      <c r="F3469" s="37" t="s">
        <v>5914</v>
      </c>
    </row>
    <row r="3470" spans="1:6" ht="14.25" customHeight="1" x14ac:dyDescent="0.2">
      <c r="A3470" s="35" t="s">
        <v>12224</v>
      </c>
      <c r="B3470" s="36" t="s">
        <v>12225</v>
      </c>
      <c r="C3470" s="37">
        <v>27112404</v>
      </c>
      <c r="D3470" s="38" t="s">
        <v>12226</v>
      </c>
      <c r="E3470" s="39" t="s">
        <v>6425</v>
      </c>
      <c r="F3470" s="37" t="s">
        <v>6426</v>
      </c>
    </row>
    <row r="3471" spans="1:6" ht="14.25" customHeight="1" x14ac:dyDescent="0.2">
      <c r="A3471" s="35" t="s">
        <v>12227</v>
      </c>
      <c r="B3471" s="36" t="s">
        <v>12228</v>
      </c>
      <c r="C3471" s="37">
        <v>27112405</v>
      </c>
      <c r="D3471" s="38" t="s">
        <v>12227</v>
      </c>
      <c r="E3471" s="39" t="s">
        <v>6425</v>
      </c>
      <c r="F3471" s="37" t="s">
        <v>6426</v>
      </c>
    </row>
    <row r="3472" spans="1:6" ht="14.25" customHeight="1" x14ac:dyDescent="0.2">
      <c r="A3472" s="35" t="s">
        <v>12229</v>
      </c>
      <c r="B3472" s="36" t="s">
        <v>12230</v>
      </c>
      <c r="C3472" s="37">
        <v>27112406</v>
      </c>
      <c r="D3472" s="38" t="s">
        <v>12231</v>
      </c>
      <c r="E3472" s="39" t="s">
        <v>5913</v>
      </c>
      <c r="F3472" s="37" t="s">
        <v>5914</v>
      </c>
    </row>
    <row r="3473" spans="1:6" ht="14.25" customHeight="1" x14ac:dyDescent="0.2">
      <c r="A3473" s="35" t="s">
        <v>12232</v>
      </c>
      <c r="B3473" s="36" t="s">
        <v>12233</v>
      </c>
      <c r="C3473" s="37">
        <v>27112407</v>
      </c>
      <c r="D3473" s="38" t="s">
        <v>12234</v>
      </c>
      <c r="E3473" s="39" t="s">
        <v>1966</v>
      </c>
      <c r="F3473" s="37" t="s">
        <v>1969</v>
      </c>
    </row>
    <row r="3474" spans="1:6" ht="14.25" customHeight="1" x14ac:dyDescent="0.2">
      <c r="A3474" s="35" t="s">
        <v>12235</v>
      </c>
      <c r="B3474" s="36" t="s">
        <v>12236</v>
      </c>
      <c r="C3474" s="37">
        <v>27112501</v>
      </c>
      <c r="D3474" s="38" t="s">
        <v>12237</v>
      </c>
      <c r="E3474" s="39" t="s">
        <v>6425</v>
      </c>
      <c r="F3474" s="37" t="s">
        <v>6426</v>
      </c>
    </row>
    <row r="3475" spans="1:6" ht="14.25" customHeight="1" x14ac:dyDescent="0.2">
      <c r="A3475" s="35" t="s">
        <v>12238</v>
      </c>
      <c r="B3475" s="36" t="s">
        <v>12239</v>
      </c>
      <c r="C3475" s="37">
        <v>27112502</v>
      </c>
      <c r="D3475" s="38" t="s">
        <v>12238</v>
      </c>
      <c r="E3475" s="39" t="s">
        <v>6425</v>
      </c>
      <c r="F3475" s="37" t="s">
        <v>6426</v>
      </c>
    </row>
    <row r="3476" spans="1:6" ht="14.25" customHeight="1" x14ac:dyDescent="0.2">
      <c r="A3476" s="35" t="s">
        <v>12240</v>
      </c>
      <c r="B3476" s="36" t="s">
        <v>12241</v>
      </c>
      <c r="C3476" s="37">
        <v>27112503</v>
      </c>
      <c r="D3476" s="38" t="s">
        <v>12242</v>
      </c>
      <c r="E3476" s="39" t="s">
        <v>6425</v>
      </c>
      <c r="F3476" s="37" t="s">
        <v>6426</v>
      </c>
    </row>
    <row r="3477" spans="1:6" ht="14.25" customHeight="1" x14ac:dyDescent="0.2">
      <c r="A3477" s="35" t="s">
        <v>12243</v>
      </c>
      <c r="B3477" s="36" t="s">
        <v>12244</v>
      </c>
      <c r="C3477" s="37">
        <v>27112504</v>
      </c>
      <c r="D3477" s="38" t="s">
        <v>12245</v>
      </c>
      <c r="E3477" s="39" t="s">
        <v>6425</v>
      </c>
      <c r="F3477" s="37" t="s">
        <v>6426</v>
      </c>
    </row>
    <row r="3478" spans="1:6" ht="14.25" customHeight="1" x14ac:dyDescent="0.2">
      <c r="A3478" s="35" t="s">
        <v>12246</v>
      </c>
      <c r="B3478" s="36" t="s">
        <v>12247</v>
      </c>
      <c r="C3478" s="37">
        <v>27112505</v>
      </c>
      <c r="D3478" s="38" t="s">
        <v>12246</v>
      </c>
      <c r="E3478" s="39" t="s">
        <v>6425</v>
      </c>
      <c r="F3478" s="37" t="s">
        <v>6286</v>
      </c>
    </row>
    <row r="3479" spans="1:6" ht="14.25" customHeight="1" x14ac:dyDescent="0.2">
      <c r="A3479" s="35" t="s">
        <v>12248</v>
      </c>
      <c r="B3479" s="36" t="s">
        <v>12249</v>
      </c>
      <c r="C3479" s="37">
        <v>27112506</v>
      </c>
      <c r="D3479" s="38" t="s">
        <v>12248</v>
      </c>
      <c r="E3479" s="39" t="s">
        <v>6425</v>
      </c>
      <c r="F3479" s="37" t="s">
        <v>6426</v>
      </c>
    </row>
    <row r="3480" spans="1:6" ht="14.25" customHeight="1" x14ac:dyDescent="0.2">
      <c r="A3480" s="35" t="s">
        <v>12250</v>
      </c>
      <c r="B3480" s="36" t="s">
        <v>12251</v>
      </c>
      <c r="C3480" s="37">
        <v>27112601</v>
      </c>
      <c r="D3480" s="38" t="s">
        <v>12252</v>
      </c>
      <c r="E3480" s="39" t="s">
        <v>6425</v>
      </c>
      <c r="F3480" s="37" t="s">
        <v>6426</v>
      </c>
    </row>
    <row r="3481" spans="1:6" ht="14.25" customHeight="1" x14ac:dyDescent="0.2">
      <c r="A3481" s="35" t="s">
        <v>12253</v>
      </c>
      <c r="B3481" s="36" t="s">
        <v>12254</v>
      </c>
      <c r="C3481" s="37">
        <v>27112602</v>
      </c>
      <c r="D3481" s="38" t="s">
        <v>12255</v>
      </c>
      <c r="E3481" s="39" t="s">
        <v>6425</v>
      </c>
      <c r="F3481" s="37" t="s">
        <v>6426</v>
      </c>
    </row>
    <row r="3482" spans="1:6" ht="14.25" customHeight="1" x14ac:dyDescent="0.2">
      <c r="A3482" s="35" t="s">
        <v>12256</v>
      </c>
      <c r="B3482" s="36" t="s">
        <v>12257</v>
      </c>
      <c r="C3482" s="37">
        <v>27112701</v>
      </c>
      <c r="D3482" s="38" t="s">
        <v>12258</v>
      </c>
      <c r="E3482" s="39" t="s">
        <v>5913</v>
      </c>
      <c r="F3482" s="37" t="s">
        <v>5914</v>
      </c>
    </row>
    <row r="3483" spans="1:6" ht="14.25" customHeight="1" x14ac:dyDescent="0.2">
      <c r="A3483" s="35" t="s">
        <v>12259</v>
      </c>
      <c r="B3483" s="36" t="s">
        <v>12260</v>
      </c>
      <c r="C3483" s="37">
        <v>27112702</v>
      </c>
      <c r="D3483" s="38" t="s">
        <v>12261</v>
      </c>
      <c r="E3483" s="39" t="s">
        <v>5913</v>
      </c>
      <c r="F3483" s="37" t="s">
        <v>5914</v>
      </c>
    </row>
    <row r="3484" spans="1:6" ht="14.25" customHeight="1" x14ac:dyDescent="0.2">
      <c r="A3484" s="35" t="s">
        <v>12262</v>
      </c>
      <c r="B3484" s="36" t="s">
        <v>12263</v>
      </c>
      <c r="C3484" s="37">
        <v>27112703</v>
      </c>
      <c r="D3484" s="38" t="s">
        <v>12264</v>
      </c>
      <c r="E3484" s="39" t="s">
        <v>5913</v>
      </c>
      <c r="F3484" s="37" t="s">
        <v>5914</v>
      </c>
    </row>
    <row r="3485" spans="1:6" ht="14.25" customHeight="1" x14ac:dyDescent="0.2">
      <c r="A3485" s="35" t="s">
        <v>12265</v>
      </c>
      <c r="B3485" s="36" t="s">
        <v>12266</v>
      </c>
      <c r="C3485" s="37">
        <v>27112704</v>
      </c>
      <c r="D3485" s="38" t="s">
        <v>12267</v>
      </c>
      <c r="E3485" s="39" t="s">
        <v>5913</v>
      </c>
      <c r="F3485" s="37" t="s">
        <v>5914</v>
      </c>
    </row>
    <row r="3486" spans="1:6" ht="14.25" customHeight="1" x14ac:dyDescent="0.2">
      <c r="A3486" s="35" t="s">
        <v>12268</v>
      </c>
      <c r="B3486" s="36" t="s">
        <v>12269</v>
      </c>
      <c r="C3486" s="37">
        <v>27112705</v>
      </c>
      <c r="D3486" s="38" t="s">
        <v>12270</v>
      </c>
      <c r="E3486" s="39" t="s">
        <v>5913</v>
      </c>
      <c r="F3486" s="37" t="s">
        <v>5914</v>
      </c>
    </row>
    <row r="3487" spans="1:6" ht="14.25" customHeight="1" x14ac:dyDescent="0.2">
      <c r="A3487" s="35" t="s">
        <v>12271</v>
      </c>
      <c r="B3487" s="36" t="s">
        <v>12272</v>
      </c>
      <c r="C3487" s="37">
        <v>27112706</v>
      </c>
      <c r="D3487" s="38" t="s">
        <v>12273</v>
      </c>
      <c r="E3487" s="39" t="s">
        <v>5913</v>
      </c>
      <c r="F3487" s="37" t="s">
        <v>5914</v>
      </c>
    </row>
    <row r="3488" spans="1:6" ht="14.25" customHeight="1" x14ac:dyDescent="0.2">
      <c r="A3488" s="35" t="s">
        <v>12274</v>
      </c>
      <c r="B3488" s="36" t="s">
        <v>12275</v>
      </c>
      <c r="C3488" s="37">
        <v>27112707</v>
      </c>
      <c r="D3488" s="38" t="s">
        <v>12276</v>
      </c>
      <c r="E3488" s="39" t="s">
        <v>5913</v>
      </c>
      <c r="F3488" s="37" t="s">
        <v>5914</v>
      </c>
    </row>
    <row r="3489" spans="1:6" ht="14.25" customHeight="1" x14ac:dyDescent="0.2">
      <c r="A3489" s="35" t="s">
        <v>12277</v>
      </c>
      <c r="B3489" s="36" t="s">
        <v>12278</v>
      </c>
      <c r="C3489" s="37">
        <v>27112708</v>
      </c>
      <c r="D3489" s="38" t="s">
        <v>12279</v>
      </c>
      <c r="E3489" s="39" t="s">
        <v>5913</v>
      </c>
      <c r="F3489" s="37" t="s">
        <v>5914</v>
      </c>
    </row>
    <row r="3490" spans="1:6" ht="14.25" customHeight="1" x14ac:dyDescent="0.2">
      <c r="A3490" s="35" t="s">
        <v>12280</v>
      </c>
      <c r="B3490" s="36" t="s">
        <v>12281</v>
      </c>
      <c r="C3490" s="37">
        <v>27112709</v>
      </c>
      <c r="D3490" s="38" t="s">
        <v>12282</v>
      </c>
      <c r="E3490" s="39" t="s">
        <v>5913</v>
      </c>
      <c r="F3490" s="37" t="s">
        <v>5914</v>
      </c>
    </row>
    <row r="3491" spans="1:6" ht="14.25" customHeight="1" x14ac:dyDescent="0.2">
      <c r="A3491" s="35" t="s">
        <v>12283</v>
      </c>
      <c r="B3491" s="36" t="s">
        <v>12284</v>
      </c>
      <c r="C3491" s="37">
        <v>27112710</v>
      </c>
      <c r="D3491" s="38" t="s">
        <v>12285</v>
      </c>
      <c r="E3491" s="39" t="s">
        <v>5913</v>
      </c>
      <c r="F3491" s="37" t="s">
        <v>5914</v>
      </c>
    </row>
    <row r="3492" spans="1:6" ht="14.25" customHeight="1" x14ac:dyDescent="0.2">
      <c r="A3492" s="35" t="s">
        <v>12286</v>
      </c>
      <c r="B3492" s="36" t="s">
        <v>12287</v>
      </c>
      <c r="C3492" s="37">
        <v>27112711</v>
      </c>
      <c r="D3492" s="38" t="s">
        <v>12288</v>
      </c>
      <c r="E3492" s="39" t="s">
        <v>5913</v>
      </c>
      <c r="F3492" s="37" t="s">
        <v>5914</v>
      </c>
    </row>
    <row r="3493" spans="1:6" ht="14.25" customHeight="1" x14ac:dyDescent="0.2">
      <c r="A3493" s="35" t="s">
        <v>12289</v>
      </c>
      <c r="B3493" s="36" t="s">
        <v>12290</v>
      </c>
      <c r="C3493" s="37">
        <v>27112712</v>
      </c>
      <c r="D3493" s="38" t="s">
        <v>12291</v>
      </c>
      <c r="E3493" s="39" t="s">
        <v>5913</v>
      </c>
      <c r="F3493" s="37" t="s">
        <v>5914</v>
      </c>
    </row>
    <row r="3494" spans="1:6" ht="14.25" customHeight="1" x14ac:dyDescent="0.2">
      <c r="A3494" s="35" t="s">
        <v>12292</v>
      </c>
      <c r="B3494" s="36" t="s">
        <v>12293</v>
      </c>
      <c r="C3494" s="37">
        <v>27112713</v>
      </c>
      <c r="D3494" s="38" t="s">
        <v>12292</v>
      </c>
      <c r="E3494" s="39" t="s">
        <v>5913</v>
      </c>
      <c r="F3494" s="37" t="s">
        <v>5914</v>
      </c>
    </row>
    <row r="3495" spans="1:6" ht="14.25" customHeight="1" x14ac:dyDescent="0.2">
      <c r="A3495" s="35" t="s">
        <v>12294</v>
      </c>
      <c r="B3495" s="36" t="s">
        <v>12295</v>
      </c>
      <c r="C3495" s="37">
        <v>27112714</v>
      </c>
      <c r="D3495" s="38" t="s">
        <v>12296</v>
      </c>
      <c r="E3495" s="39" t="s">
        <v>5913</v>
      </c>
      <c r="F3495" s="37" t="s">
        <v>5914</v>
      </c>
    </row>
    <row r="3496" spans="1:6" ht="14.25" customHeight="1" x14ac:dyDescent="0.2">
      <c r="A3496" s="35" t="s">
        <v>12297</v>
      </c>
      <c r="B3496" s="36" t="s">
        <v>12298</v>
      </c>
      <c r="C3496" s="37">
        <v>27112715</v>
      </c>
      <c r="D3496" s="38" t="s">
        <v>12299</v>
      </c>
      <c r="E3496" s="39" t="s">
        <v>5913</v>
      </c>
      <c r="F3496" s="37" t="s">
        <v>5914</v>
      </c>
    </row>
    <row r="3497" spans="1:6" ht="14.25" customHeight="1" x14ac:dyDescent="0.2">
      <c r="A3497" s="35" t="s">
        <v>12300</v>
      </c>
      <c r="B3497" s="36" t="s">
        <v>12301</v>
      </c>
      <c r="C3497" s="37">
        <v>27112716</v>
      </c>
      <c r="D3497" s="38" t="s">
        <v>12302</v>
      </c>
      <c r="E3497" s="39" t="s">
        <v>5913</v>
      </c>
      <c r="F3497" s="37" t="s">
        <v>5914</v>
      </c>
    </row>
    <row r="3498" spans="1:6" ht="14.25" customHeight="1" x14ac:dyDescent="0.2">
      <c r="A3498" s="35" t="s">
        <v>12303</v>
      </c>
      <c r="B3498" s="36" t="s">
        <v>12304</v>
      </c>
      <c r="C3498" s="37">
        <v>27112717</v>
      </c>
      <c r="D3498" s="38" t="s">
        <v>12305</v>
      </c>
      <c r="E3498" s="39" t="s">
        <v>5913</v>
      </c>
      <c r="F3498" s="37" t="s">
        <v>5914</v>
      </c>
    </row>
    <row r="3499" spans="1:6" ht="14.25" customHeight="1" x14ac:dyDescent="0.2">
      <c r="A3499" s="35" t="s">
        <v>12306</v>
      </c>
      <c r="B3499" s="36" t="s">
        <v>12307</v>
      </c>
      <c r="C3499" s="37">
        <v>27112718</v>
      </c>
      <c r="D3499" s="38" t="s">
        <v>12308</v>
      </c>
      <c r="E3499" s="39" t="s">
        <v>5913</v>
      </c>
      <c r="F3499" s="37" t="s">
        <v>5914</v>
      </c>
    </row>
    <row r="3500" spans="1:6" ht="14.25" customHeight="1" x14ac:dyDescent="0.2">
      <c r="A3500" s="35" t="s">
        <v>12309</v>
      </c>
      <c r="B3500" s="36" t="s">
        <v>12310</v>
      </c>
      <c r="C3500" s="37">
        <v>27112719</v>
      </c>
      <c r="D3500" s="38" t="s">
        <v>12311</v>
      </c>
      <c r="E3500" s="39" t="s">
        <v>5913</v>
      </c>
      <c r="F3500" s="37" t="s">
        <v>5914</v>
      </c>
    </row>
    <row r="3501" spans="1:6" ht="14.25" customHeight="1" x14ac:dyDescent="0.2">
      <c r="A3501" s="35" t="s">
        <v>12312</v>
      </c>
      <c r="B3501" s="36" t="s">
        <v>12313</v>
      </c>
      <c r="C3501" s="37">
        <v>27112720</v>
      </c>
      <c r="D3501" s="38" t="s">
        <v>12312</v>
      </c>
      <c r="E3501" s="39" t="s">
        <v>5913</v>
      </c>
      <c r="F3501" s="37" t="s">
        <v>5914</v>
      </c>
    </row>
    <row r="3502" spans="1:6" ht="14.25" customHeight="1" x14ac:dyDescent="0.2">
      <c r="A3502" s="35" t="s">
        <v>12314</v>
      </c>
      <c r="B3502" s="36" t="s">
        <v>12315</v>
      </c>
      <c r="C3502" s="37">
        <v>27112721</v>
      </c>
      <c r="D3502" s="38" t="s">
        <v>12314</v>
      </c>
      <c r="E3502" s="39" t="s">
        <v>5913</v>
      </c>
      <c r="F3502" s="37" t="s">
        <v>5914</v>
      </c>
    </row>
    <row r="3503" spans="1:6" ht="14.25" customHeight="1" x14ac:dyDescent="0.2">
      <c r="A3503" s="35" t="s">
        <v>12316</v>
      </c>
      <c r="B3503" s="36" t="s">
        <v>12317</v>
      </c>
      <c r="C3503" s="37">
        <v>27112801</v>
      </c>
      <c r="D3503" s="38" t="s">
        <v>12318</v>
      </c>
      <c r="E3503" s="39" t="s">
        <v>6425</v>
      </c>
      <c r="F3503" s="37" t="s">
        <v>6286</v>
      </c>
    </row>
    <row r="3504" spans="1:6" ht="14.25" customHeight="1" x14ac:dyDescent="0.2">
      <c r="A3504" s="35" t="s">
        <v>12319</v>
      </c>
      <c r="B3504" s="36" t="s">
        <v>12320</v>
      </c>
      <c r="C3504" s="37">
        <v>27112802</v>
      </c>
      <c r="D3504" s="38" t="s">
        <v>12321</v>
      </c>
      <c r="E3504" s="39" t="s">
        <v>1956</v>
      </c>
      <c r="F3504" s="37" t="s">
        <v>6286</v>
      </c>
    </row>
    <row r="3505" spans="1:6" ht="14.25" customHeight="1" x14ac:dyDescent="0.2">
      <c r="A3505" s="35" t="s">
        <v>12322</v>
      </c>
      <c r="B3505" s="36" t="s">
        <v>12323</v>
      </c>
      <c r="C3505" s="37">
        <v>27112803</v>
      </c>
      <c r="D3505" s="38" t="s">
        <v>12324</v>
      </c>
      <c r="E3505" s="39" t="s">
        <v>3718</v>
      </c>
      <c r="F3505" s="37" t="s">
        <v>6286</v>
      </c>
    </row>
    <row r="3506" spans="1:6" ht="14.25" customHeight="1" x14ac:dyDescent="0.2">
      <c r="A3506" s="35" t="s">
        <v>12325</v>
      </c>
      <c r="B3506" s="36" t="s">
        <v>12326</v>
      </c>
      <c r="C3506" s="37">
        <v>27112804</v>
      </c>
      <c r="D3506" s="38" t="s">
        <v>12327</v>
      </c>
      <c r="E3506" s="39" t="s">
        <v>3718</v>
      </c>
      <c r="F3506" s="37" t="s">
        <v>6286</v>
      </c>
    </row>
    <row r="3507" spans="1:6" ht="14.25" customHeight="1" x14ac:dyDescent="0.2">
      <c r="A3507" s="35" t="s">
        <v>12328</v>
      </c>
      <c r="B3507" s="36" t="s">
        <v>12329</v>
      </c>
      <c r="C3507" s="37">
        <v>27112805</v>
      </c>
      <c r="D3507" s="38" t="s">
        <v>12330</v>
      </c>
      <c r="E3507" s="39" t="s">
        <v>6425</v>
      </c>
      <c r="F3507" s="37" t="s">
        <v>6426</v>
      </c>
    </row>
    <row r="3508" spans="1:6" ht="14.25" customHeight="1" x14ac:dyDescent="0.2">
      <c r="A3508" s="35" t="s">
        <v>12331</v>
      </c>
      <c r="B3508" s="36" t="s">
        <v>12332</v>
      </c>
      <c r="C3508" s="37">
        <v>27112806</v>
      </c>
      <c r="D3508" s="38" t="s">
        <v>12333</v>
      </c>
      <c r="E3508" s="39" t="s">
        <v>6425</v>
      </c>
      <c r="F3508" s="37" t="s">
        <v>6426</v>
      </c>
    </row>
    <row r="3509" spans="1:6" ht="14.25" customHeight="1" x14ac:dyDescent="0.2">
      <c r="A3509" s="35" t="s">
        <v>12243</v>
      </c>
      <c r="B3509" s="36" t="s">
        <v>12334</v>
      </c>
      <c r="C3509" s="37">
        <v>27112807</v>
      </c>
      <c r="D3509" s="38" t="s">
        <v>12335</v>
      </c>
      <c r="E3509" s="39" t="s">
        <v>6425</v>
      </c>
      <c r="F3509" s="37" t="s">
        <v>6426</v>
      </c>
    </row>
    <row r="3510" spans="1:6" ht="14.25" customHeight="1" x14ac:dyDescent="0.2">
      <c r="A3510" s="35" t="s">
        <v>12336</v>
      </c>
      <c r="B3510" s="36" t="s">
        <v>12337</v>
      </c>
      <c r="C3510" s="37">
        <v>27112808</v>
      </c>
      <c r="D3510" s="38" t="s">
        <v>12338</v>
      </c>
      <c r="E3510" s="39" t="s">
        <v>1956</v>
      </c>
      <c r="F3510" s="37" t="s">
        <v>6286</v>
      </c>
    </row>
    <row r="3511" spans="1:6" ht="14.25" customHeight="1" x14ac:dyDescent="0.2">
      <c r="A3511" s="35" t="s">
        <v>8902</v>
      </c>
      <c r="B3511" s="36" t="s">
        <v>12339</v>
      </c>
      <c r="C3511" s="37">
        <v>27112809</v>
      </c>
      <c r="D3511" s="38" t="s">
        <v>12340</v>
      </c>
      <c r="E3511" s="39" t="s">
        <v>1966</v>
      </c>
      <c r="F3511" s="37" t="s">
        <v>1969</v>
      </c>
    </row>
    <row r="3512" spans="1:6" ht="14.25" customHeight="1" x14ac:dyDescent="0.2">
      <c r="A3512" s="35" t="s">
        <v>12341</v>
      </c>
      <c r="B3512" s="36" t="s">
        <v>12342</v>
      </c>
      <c r="C3512" s="37">
        <v>27112810</v>
      </c>
      <c r="D3512" s="38" t="s">
        <v>12343</v>
      </c>
      <c r="E3512" s="39" t="s">
        <v>1966</v>
      </c>
      <c r="F3512" s="37" t="s">
        <v>1969</v>
      </c>
    </row>
    <row r="3513" spans="1:6" ht="14.25" customHeight="1" x14ac:dyDescent="0.2">
      <c r="A3513" s="35" t="s">
        <v>12344</v>
      </c>
      <c r="B3513" s="36" t="s">
        <v>12345</v>
      </c>
      <c r="C3513" s="37">
        <v>27112811</v>
      </c>
      <c r="D3513" s="38" t="s">
        <v>12346</v>
      </c>
      <c r="E3513" s="39" t="s">
        <v>1951</v>
      </c>
      <c r="F3513" s="37" t="s">
        <v>4369</v>
      </c>
    </row>
    <row r="3514" spans="1:6" ht="14.25" customHeight="1" x14ac:dyDescent="0.2">
      <c r="A3514" s="35" t="s">
        <v>12347</v>
      </c>
      <c r="B3514" s="36" t="s">
        <v>12348</v>
      </c>
      <c r="C3514" s="37">
        <v>27112812</v>
      </c>
      <c r="D3514" s="38" t="s">
        <v>12349</v>
      </c>
      <c r="E3514" s="39" t="s">
        <v>6425</v>
      </c>
      <c r="F3514" s="37" t="s">
        <v>6426</v>
      </c>
    </row>
    <row r="3515" spans="1:6" ht="14.25" customHeight="1" x14ac:dyDescent="0.2">
      <c r="A3515" s="35" t="s">
        <v>12350</v>
      </c>
      <c r="B3515" s="36" t="s">
        <v>12351</v>
      </c>
      <c r="C3515" s="37">
        <v>27112813</v>
      </c>
      <c r="D3515" s="38" t="s">
        <v>12352</v>
      </c>
      <c r="E3515" s="39" t="s">
        <v>1956</v>
      </c>
      <c r="F3515" s="37" t="s">
        <v>6426</v>
      </c>
    </row>
    <row r="3516" spans="1:6" ht="14.25" customHeight="1" x14ac:dyDescent="0.2">
      <c r="A3516" s="35" t="s">
        <v>12353</v>
      </c>
      <c r="B3516" s="36" t="s">
        <v>12354</v>
      </c>
      <c r="C3516" s="37">
        <v>27112814</v>
      </c>
      <c r="D3516" s="38" t="s">
        <v>12355</v>
      </c>
      <c r="E3516" s="39" t="s">
        <v>6425</v>
      </c>
      <c r="F3516" s="37" t="s">
        <v>6286</v>
      </c>
    </row>
    <row r="3517" spans="1:6" ht="14.25" customHeight="1" x14ac:dyDescent="0.2">
      <c r="A3517" s="35" t="s">
        <v>12356</v>
      </c>
      <c r="B3517" s="36" t="s">
        <v>12357</v>
      </c>
      <c r="C3517" s="37">
        <v>27112815</v>
      </c>
      <c r="D3517" s="38" t="s">
        <v>12358</v>
      </c>
      <c r="E3517" s="39" t="s">
        <v>3718</v>
      </c>
      <c r="F3517" s="37" t="s">
        <v>6286</v>
      </c>
    </row>
    <row r="3518" spans="1:6" ht="14.25" customHeight="1" x14ac:dyDescent="0.2">
      <c r="A3518" s="35" t="s">
        <v>12359</v>
      </c>
      <c r="B3518" s="36" t="s">
        <v>12360</v>
      </c>
      <c r="C3518" s="37">
        <v>27112818</v>
      </c>
      <c r="D3518" s="38" t="s">
        <v>12361</v>
      </c>
      <c r="E3518" s="39" t="s">
        <v>1956</v>
      </c>
      <c r="F3518" s="37" t="s">
        <v>6070</v>
      </c>
    </row>
    <row r="3519" spans="1:6" ht="14.25" customHeight="1" x14ac:dyDescent="0.2">
      <c r="A3519" s="35" t="s">
        <v>12362</v>
      </c>
      <c r="B3519" s="36" t="s">
        <v>12363</v>
      </c>
      <c r="C3519" s="37">
        <v>27112819</v>
      </c>
      <c r="D3519" s="38" t="s">
        <v>12364</v>
      </c>
      <c r="E3519" s="39" t="s">
        <v>6425</v>
      </c>
      <c r="F3519" s="37" t="s">
        <v>6426</v>
      </c>
    </row>
    <row r="3520" spans="1:6" ht="14.25" customHeight="1" x14ac:dyDescent="0.2">
      <c r="A3520" s="35" t="s">
        <v>12365</v>
      </c>
      <c r="B3520" s="36" t="s">
        <v>12366</v>
      </c>
      <c r="C3520" s="37">
        <v>27112820</v>
      </c>
      <c r="D3520" s="38" t="s">
        <v>12367</v>
      </c>
      <c r="E3520" s="39" t="s">
        <v>1951</v>
      </c>
      <c r="F3520" s="37" t="s">
        <v>4369</v>
      </c>
    </row>
    <row r="3521" spans="1:6" ht="14.25" customHeight="1" x14ac:dyDescent="0.2">
      <c r="A3521" s="35" t="s">
        <v>12368</v>
      </c>
      <c r="B3521" s="36" t="s">
        <v>12369</v>
      </c>
      <c r="C3521" s="37">
        <v>27112821</v>
      </c>
      <c r="D3521" s="38" t="s">
        <v>12368</v>
      </c>
      <c r="E3521" s="39" t="s">
        <v>3718</v>
      </c>
      <c r="F3521" s="37" t="s">
        <v>6286</v>
      </c>
    </row>
    <row r="3522" spans="1:6" ht="14.25" customHeight="1" x14ac:dyDescent="0.2">
      <c r="A3522" s="35" t="s">
        <v>12370</v>
      </c>
      <c r="B3522" s="36" t="s">
        <v>12371</v>
      </c>
      <c r="C3522" s="37">
        <v>27112822</v>
      </c>
      <c r="D3522" s="38" t="s">
        <v>12372</v>
      </c>
      <c r="E3522" s="39" t="s">
        <v>3718</v>
      </c>
      <c r="F3522" s="37" t="s">
        <v>6286</v>
      </c>
    </row>
    <row r="3523" spans="1:6" ht="14.25" customHeight="1" x14ac:dyDescent="0.2">
      <c r="A3523" s="35" t="s">
        <v>12373</v>
      </c>
      <c r="B3523" s="36" t="s">
        <v>12374</v>
      </c>
      <c r="C3523" s="37">
        <v>27112823</v>
      </c>
      <c r="D3523" s="38" t="s">
        <v>12375</v>
      </c>
      <c r="E3523" s="39" t="s">
        <v>6425</v>
      </c>
      <c r="F3523" s="37" t="s">
        <v>6286</v>
      </c>
    </row>
    <row r="3524" spans="1:6" ht="14.25" customHeight="1" x14ac:dyDescent="0.2">
      <c r="A3524" s="35" t="s">
        <v>12376</v>
      </c>
      <c r="B3524" s="36" t="s">
        <v>12377</v>
      </c>
      <c r="C3524" s="37">
        <v>27112824</v>
      </c>
      <c r="D3524" s="38" t="s">
        <v>12378</v>
      </c>
      <c r="E3524" s="39" t="s">
        <v>1951</v>
      </c>
      <c r="F3524" s="37" t="s">
        <v>4369</v>
      </c>
    </row>
    <row r="3525" spans="1:6" ht="14.25" customHeight="1" x14ac:dyDescent="0.2">
      <c r="A3525" s="35" t="s">
        <v>12379</v>
      </c>
      <c r="B3525" s="36" t="s">
        <v>12380</v>
      </c>
      <c r="C3525" s="37">
        <v>27112825</v>
      </c>
      <c r="D3525" s="38" t="s">
        <v>12379</v>
      </c>
      <c r="E3525" s="39" t="s">
        <v>1951</v>
      </c>
      <c r="F3525" s="37" t="s">
        <v>4369</v>
      </c>
    </row>
    <row r="3526" spans="1:6" ht="14.25" customHeight="1" x14ac:dyDescent="0.2">
      <c r="A3526" s="35" t="s">
        <v>12381</v>
      </c>
      <c r="B3526" s="36" t="s">
        <v>12382</v>
      </c>
      <c r="C3526" s="37">
        <v>27112826</v>
      </c>
      <c r="D3526" s="38" t="s">
        <v>12383</v>
      </c>
      <c r="E3526" s="39" t="s">
        <v>1951</v>
      </c>
      <c r="F3526" s="37" t="s">
        <v>4369</v>
      </c>
    </row>
    <row r="3527" spans="1:6" ht="14.25" customHeight="1" x14ac:dyDescent="0.2">
      <c r="A3527" s="35" t="s">
        <v>12384</v>
      </c>
      <c r="B3527" s="36" t="s">
        <v>12385</v>
      </c>
      <c r="C3527" s="37">
        <v>27112901</v>
      </c>
      <c r="D3527" s="38" t="s">
        <v>12384</v>
      </c>
      <c r="E3527" s="39" t="s">
        <v>1966</v>
      </c>
      <c r="F3527" s="37" t="s">
        <v>1969</v>
      </c>
    </row>
    <row r="3528" spans="1:6" ht="14.25" customHeight="1" x14ac:dyDescent="0.2">
      <c r="A3528" s="35" t="s">
        <v>12386</v>
      </c>
      <c r="B3528" s="36" t="s">
        <v>12387</v>
      </c>
      <c r="C3528" s="37">
        <v>27112902</v>
      </c>
      <c r="D3528" s="38" t="s">
        <v>12386</v>
      </c>
      <c r="E3528" s="39" t="s">
        <v>2208</v>
      </c>
      <c r="F3528" s="37" t="s">
        <v>4373</v>
      </c>
    </row>
    <row r="3529" spans="1:6" ht="14.25" customHeight="1" x14ac:dyDescent="0.2">
      <c r="A3529" s="35" t="s">
        <v>12388</v>
      </c>
      <c r="B3529" s="36" t="s">
        <v>12389</v>
      </c>
      <c r="C3529" s="37">
        <v>27112903</v>
      </c>
      <c r="D3529" s="38" t="s">
        <v>12390</v>
      </c>
      <c r="E3529" s="39" t="s">
        <v>1966</v>
      </c>
      <c r="F3529" s="37" t="s">
        <v>1969</v>
      </c>
    </row>
    <row r="3530" spans="1:6" ht="14.25" customHeight="1" x14ac:dyDescent="0.2">
      <c r="A3530" s="35" t="s">
        <v>12391</v>
      </c>
      <c r="B3530" s="36" t="s">
        <v>12392</v>
      </c>
      <c r="C3530" s="37">
        <v>27112904</v>
      </c>
      <c r="D3530" s="38" t="s">
        <v>12393</v>
      </c>
      <c r="E3530" s="39" t="s">
        <v>1966</v>
      </c>
      <c r="F3530" s="37" t="s">
        <v>1969</v>
      </c>
    </row>
    <row r="3531" spans="1:6" ht="14.25" customHeight="1" x14ac:dyDescent="0.2">
      <c r="A3531" s="35" t="s">
        <v>12394</v>
      </c>
      <c r="B3531" s="36" t="s">
        <v>12395</v>
      </c>
      <c r="C3531" s="37">
        <v>27112905</v>
      </c>
      <c r="D3531" s="38" t="s">
        <v>12396</v>
      </c>
      <c r="E3531" s="39" t="s">
        <v>1966</v>
      </c>
      <c r="F3531" s="37" t="s">
        <v>1969</v>
      </c>
    </row>
    <row r="3532" spans="1:6" ht="14.25" customHeight="1" x14ac:dyDescent="0.2">
      <c r="A3532" s="35" t="s">
        <v>12397</v>
      </c>
      <c r="B3532" s="36" t="s">
        <v>12398</v>
      </c>
      <c r="C3532" s="37">
        <v>27112906</v>
      </c>
      <c r="D3532" s="38" t="s">
        <v>12399</v>
      </c>
      <c r="E3532" s="39" t="s">
        <v>1966</v>
      </c>
      <c r="F3532" s="37" t="s">
        <v>1969</v>
      </c>
    </row>
    <row r="3533" spans="1:6" ht="14.25" customHeight="1" x14ac:dyDescent="0.2">
      <c r="A3533" s="35" t="s">
        <v>12400</v>
      </c>
      <c r="B3533" s="36" t="s">
        <v>11652</v>
      </c>
      <c r="C3533" s="37">
        <v>27112907</v>
      </c>
      <c r="D3533" s="38" t="s">
        <v>12401</v>
      </c>
      <c r="E3533" s="39" t="s">
        <v>1966</v>
      </c>
      <c r="F3533" s="37" t="s">
        <v>1969</v>
      </c>
    </row>
    <row r="3534" spans="1:6" ht="14.25" customHeight="1" x14ac:dyDescent="0.2">
      <c r="A3534" s="35" t="s">
        <v>12402</v>
      </c>
      <c r="B3534" s="36" t="s">
        <v>12403</v>
      </c>
      <c r="C3534" s="37">
        <v>27112908</v>
      </c>
      <c r="D3534" s="38" t="s">
        <v>12404</v>
      </c>
      <c r="E3534" s="39" t="s">
        <v>1966</v>
      </c>
      <c r="F3534" s="37" t="s">
        <v>1969</v>
      </c>
    </row>
    <row r="3535" spans="1:6" ht="14.25" customHeight="1" x14ac:dyDescent="0.2">
      <c r="A3535" s="35" t="s">
        <v>12405</v>
      </c>
      <c r="B3535" s="36" t="s">
        <v>12406</v>
      </c>
      <c r="C3535" s="37">
        <v>27113001</v>
      </c>
      <c r="D3535" s="38" t="s">
        <v>12407</v>
      </c>
      <c r="E3535" s="39" t="s">
        <v>1966</v>
      </c>
      <c r="F3535" s="37" t="s">
        <v>1969</v>
      </c>
    </row>
    <row r="3536" spans="1:6" ht="14.25" customHeight="1" x14ac:dyDescent="0.2">
      <c r="A3536" s="35" t="s">
        <v>12408</v>
      </c>
      <c r="B3536" s="36" t="s">
        <v>12409</v>
      </c>
      <c r="C3536" s="37">
        <v>27113002</v>
      </c>
      <c r="D3536" s="38" t="s">
        <v>12410</v>
      </c>
      <c r="E3536" s="39" t="s">
        <v>1966</v>
      </c>
      <c r="F3536" s="37" t="s">
        <v>1969</v>
      </c>
    </row>
    <row r="3537" spans="1:6" ht="14.25" customHeight="1" x14ac:dyDescent="0.2">
      <c r="A3537" s="35" t="s">
        <v>12411</v>
      </c>
      <c r="B3537" s="36" t="s">
        <v>12412</v>
      </c>
      <c r="C3537" s="37">
        <v>27113003</v>
      </c>
      <c r="D3537" s="38" t="s">
        <v>12413</v>
      </c>
      <c r="E3537" s="39" t="s">
        <v>1966</v>
      </c>
      <c r="F3537" s="37" t="s">
        <v>1969</v>
      </c>
    </row>
    <row r="3538" spans="1:6" ht="14.25" customHeight="1" x14ac:dyDescent="0.2">
      <c r="A3538" s="35" t="s">
        <v>12414</v>
      </c>
      <c r="B3538" s="36" t="s">
        <v>12415</v>
      </c>
      <c r="C3538" s="37">
        <v>27113004</v>
      </c>
      <c r="D3538" s="38" t="s">
        <v>12416</v>
      </c>
      <c r="E3538" s="39" t="s">
        <v>1966</v>
      </c>
      <c r="F3538" s="37" t="s">
        <v>1969</v>
      </c>
    </row>
    <row r="3539" spans="1:6" ht="14.25" customHeight="1" x14ac:dyDescent="0.2">
      <c r="A3539" s="35" t="s">
        <v>12417</v>
      </c>
      <c r="B3539" s="36" t="s">
        <v>12418</v>
      </c>
      <c r="C3539" s="37">
        <v>27113101</v>
      </c>
      <c r="D3539" s="38" t="s">
        <v>12419</v>
      </c>
      <c r="E3539" s="39" t="s">
        <v>1966</v>
      </c>
      <c r="F3539" s="37" t="s">
        <v>1969</v>
      </c>
    </row>
    <row r="3540" spans="1:6" ht="14.25" customHeight="1" x14ac:dyDescent="0.2">
      <c r="A3540" s="35" t="s">
        <v>12420</v>
      </c>
      <c r="B3540" s="36" t="s">
        <v>12421</v>
      </c>
      <c r="C3540" s="37">
        <v>27113102</v>
      </c>
      <c r="D3540" s="38" t="s">
        <v>12420</v>
      </c>
      <c r="E3540" s="39" t="s">
        <v>1966</v>
      </c>
      <c r="F3540" s="37" t="s">
        <v>1969</v>
      </c>
    </row>
    <row r="3541" spans="1:6" ht="14.25" customHeight="1" x14ac:dyDescent="0.2">
      <c r="A3541" s="35" t="s">
        <v>12422</v>
      </c>
      <c r="B3541" s="36" t="s">
        <v>12423</v>
      </c>
      <c r="C3541" s="37">
        <v>27113103</v>
      </c>
      <c r="D3541" s="38" t="s">
        <v>12424</v>
      </c>
      <c r="E3541" s="39" t="s">
        <v>6425</v>
      </c>
      <c r="F3541" s="37" t="s">
        <v>6426</v>
      </c>
    </row>
    <row r="3542" spans="1:6" ht="14.25" customHeight="1" x14ac:dyDescent="0.2">
      <c r="A3542" s="35" t="s">
        <v>12425</v>
      </c>
      <c r="B3542" s="36" t="s">
        <v>12426</v>
      </c>
      <c r="C3542" s="37">
        <v>27113201</v>
      </c>
      <c r="D3542" s="38" t="s">
        <v>12427</v>
      </c>
      <c r="E3542" s="39" t="s">
        <v>6425</v>
      </c>
      <c r="F3542" s="37" t="s">
        <v>5914</v>
      </c>
    </row>
    <row r="3543" spans="1:6" ht="14.25" customHeight="1" x14ac:dyDescent="0.2">
      <c r="A3543" s="35" t="s">
        <v>12428</v>
      </c>
      <c r="B3543" s="36" t="s">
        <v>12429</v>
      </c>
      <c r="C3543" s="37">
        <v>27113202</v>
      </c>
      <c r="D3543" s="38" t="s">
        <v>12430</v>
      </c>
      <c r="E3543" s="39" t="s">
        <v>5913</v>
      </c>
      <c r="F3543" s="37" t="s">
        <v>5914</v>
      </c>
    </row>
    <row r="3544" spans="1:6" ht="14.25" customHeight="1" x14ac:dyDescent="0.2">
      <c r="A3544" s="35" t="s">
        <v>12431</v>
      </c>
      <c r="B3544" s="36" t="s">
        <v>12432</v>
      </c>
      <c r="C3544" s="37">
        <v>27113203</v>
      </c>
      <c r="D3544" s="38" t="s">
        <v>12433</v>
      </c>
      <c r="E3544" s="39" t="s">
        <v>6425</v>
      </c>
      <c r="F3544" s="37" t="s">
        <v>5914</v>
      </c>
    </row>
    <row r="3545" spans="1:6" ht="14.25" customHeight="1" x14ac:dyDescent="0.2">
      <c r="A3545" s="35" t="s">
        <v>12434</v>
      </c>
      <c r="B3545" s="36" t="s">
        <v>12435</v>
      </c>
      <c r="C3545" s="37">
        <v>27113204</v>
      </c>
      <c r="D3545" s="38" t="s">
        <v>12436</v>
      </c>
      <c r="E3545" s="39" t="s">
        <v>5913</v>
      </c>
      <c r="F3545" s="37" t="s">
        <v>5914</v>
      </c>
    </row>
    <row r="3546" spans="1:6" ht="14.25" customHeight="1" x14ac:dyDescent="0.2">
      <c r="A3546" s="35" t="s">
        <v>12437</v>
      </c>
      <c r="B3546" s="36" t="s">
        <v>12438</v>
      </c>
      <c r="C3546" s="37">
        <v>27121501</v>
      </c>
      <c r="D3546" s="38" t="s">
        <v>12439</v>
      </c>
      <c r="E3546" s="39" t="s">
        <v>5913</v>
      </c>
      <c r="F3546" s="37" t="s">
        <v>5914</v>
      </c>
    </row>
    <row r="3547" spans="1:6" ht="14.25" customHeight="1" x14ac:dyDescent="0.2">
      <c r="A3547" s="35" t="s">
        <v>12440</v>
      </c>
      <c r="B3547" s="36" t="s">
        <v>12441</v>
      </c>
      <c r="C3547" s="37">
        <v>27121502</v>
      </c>
      <c r="D3547" s="38" t="s">
        <v>12442</v>
      </c>
      <c r="E3547" s="39" t="s">
        <v>5913</v>
      </c>
      <c r="F3547" s="37" t="s">
        <v>5914</v>
      </c>
    </row>
    <row r="3548" spans="1:6" ht="14.25" customHeight="1" x14ac:dyDescent="0.2">
      <c r="A3548" s="35" t="s">
        <v>12443</v>
      </c>
      <c r="B3548" s="36" t="s">
        <v>12444</v>
      </c>
      <c r="C3548" s="37">
        <v>27121503</v>
      </c>
      <c r="D3548" s="38" t="s">
        <v>12445</v>
      </c>
      <c r="E3548" s="39" t="s">
        <v>5913</v>
      </c>
      <c r="F3548" s="37" t="s">
        <v>5914</v>
      </c>
    </row>
    <row r="3549" spans="1:6" ht="14.25" customHeight="1" x14ac:dyDescent="0.2">
      <c r="A3549" s="35" t="s">
        <v>12446</v>
      </c>
      <c r="B3549" s="36" t="s">
        <v>12447</v>
      </c>
      <c r="C3549" s="37">
        <v>27121601</v>
      </c>
      <c r="D3549" s="38" t="s">
        <v>12448</v>
      </c>
      <c r="E3549" s="39" t="s">
        <v>1951</v>
      </c>
      <c r="F3549" s="37" t="s">
        <v>4369</v>
      </c>
    </row>
    <row r="3550" spans="1:6" ht="14.25" customHeight="1" x14ac:dyDescent="0.2">
      <c r="A3550" s="35" t="s">
        <v>12449</v>
      </c>
      <c r="B3550" s="36" t="s">
        <v>12450</v>
      </c>
      <c r="C3550" s="37">
        <v>27121602</v>
      </c>
      <c r="D3550" s="38" t="s">
        <v>12451</v>
      </c>
      <c r="E3550" s="39" t="s">
        <v>5913</v>
      </c>
      <c r="F3550" s="37" t="s">
        <v>5914</v>
      </c>
    </row>
    <row r="3551" spans="1:6" ht="14.25" customHeight="1" x14ac:dyDescent="0.2">
      <c r="A3551" s="35" t="s">
        <v>12452</v>
      </c>
      <c r="B3551" s="36" t="s">
        <v>12453</v>
      </c>
      <c r="C3551" s="37">
        <v>27121603</v>
      </c>
      <c r="D3551" s="38" t="s">
        <v>12454</v>
      </c>
      <c r="E3551" s="39" t="s">
        <v>1951</v>
      </c>
      <c r="F3551" s="37" t="s">
        <v>4369</v>
      </c>
    </row>
    <row r="3552" spans="1:6" ht="14.25" customHeight="1" x14ac:dyDescent="0.2">
      <c r="A3552" s="35" t="s">
        <v>12455</v>
      </c>
      <c r="B3552" s="36" t="s">
        <v>12456</v>
      </c>
      <c r="C3552" s="37">
        <v>27121604</v>
      </c>
      <c r="D3552" s="38" t="s">
        <v>12457</v>
      </c>
      <c r="E3552" s="39" t="s">
        <v>5913</v>
      </c>
      <c r="F3552" s="37" t="s">
        <v>5914</v>
      </c>
    </row>
    <row r="3553" spans="1:6" ht="14.25" customHeight="1" x14ac:dyDescent="0.2">
      <c r="A3553" s="35" t="s">
        <v>12458</v>
      </c>
      <c r="B3553" s="36" t="s">
        <v>12459</v>
      </c>
      <c r="C3553" s="37">
        <v>27121605</v>
      </c>
      <c r="D3553" s="38" t="s">
        <v>12460</v>
      </c>
      <c r="E3553" s="39" t="s">
        <v>1951</v>
      </c>
      <c r="F3553" s="37" t="s">
        <v>4369</v>
      </c>
    </row>
    <row r="3554" spans="1:6" ht="14.25" customHeight="1" x14ac:dyDescent="0.2">
      <c r="A3554" s="35" t="s">
        <v>12461</v>
      </c>
      <c r="B3554" s="36" t="s">
        <v>12462</v>
      </c>
      <c r="C3554" s="37">
        <v>27121606</v>
      </c>
      <c r="D3554" s="38" t="s">
        <v>12463</v>
      </c>
      <c r="E3554" s="39" t="s">
        <v>1951</v>
      </c>
      <c r="F3554" s="37" t="s">
        <v>4369</v>
      </c>
    </row>
    <row r="3555" spans="1:6" ht="14.25" customHeight="1" x14ac:dyDescent="0.2">
      <c r="A3555" s="35" t="s">
        <v>12464</v>
      </c>
      <c r="B3555" s="36" t="s">
        <v>12465</v>
      </c>
      <c r="C3555" s="37">
        <v>27121701</v>
      </c>
      <c r="D3555" s="38" t="s">
        <v>12466</v>
      </c>
      <c r="E3555" s="39" t="s">
        <v>1956</v>
      </c>
      <c r="F3555" s="37" t="s">
        <v>4369</v>
      </c>
    </row>
    <row r="3556" spans="1:6" ht="14.25" customHeight="1" x14ac:dyDescent="0.2">
      <c r="A3556" s="35" t="s">
        <v>12467</v>
      </c>
      <c r="B3556" s="36" t="s">
        <v>12468</v>
      </c>
      <c r="C3556" s="37">
        <v>27121702</v>
      </c>
      <c r="D3556" s="38" t="s">
        <v>12469</v>
      </c>
      <c r="E3556" s="39" t="s">
        <v>1956</v>
      </c>
      <c r="F3556" s="37" t="s">
        <v>4369</v>
      </c>
    </row>
    <row r="3557" spans="1:6" ht="14.25" customHeight="1" x14ac:dyDescent="0.2">
      <c r="A3557" s="35" t="s">
        <v>12470</v>
      </c>
      <c r="B3557" s="36" t="s">
        <v>12471</v>
      </c>
      <c r="C3557" s="37">
        <v>27121703</v>
      </c>
      <c r="D3557" s="38" t="s">
        <v>12472</v>
      </c>
      <c r="E3557" s="39" t="s">
        <v>1951</v>
      </c>
      <c r="F3557" s="37" t="s">
        <v>4369</v>
      </c>
    </row>
    <row r="3558" spans="1:6" ht="14.25" customHeight="1" x14ac:dyDescent="0.2">
      <c r="A3558" s="35" t="s">
        <v>12473</v>
      </c>
      <c r="B3558" s="36" t="s">
        <v>12474</v>
      </c>
      <c r="C3558" s="37">
        <v>27121704</v>
      </c>
      <c r="D3558" s="38" t="s">
        <v>12475</v>
      </c>
      <c r="E3558" s="39" t="s">
        <v>1951</v>
      </c>
      <c r="F3558" s="37" t="s">
        <v>4369</v>
      </c>
    </row>
    <row r="3559" spans="1:6" ht="14.25" customHeight="1" x14ac:dyDescent="0.2">
      <c r="A3559" s="35" t="s">
        <v>12476</v>
      </c>
      <c r="B3559" s="36" t="s">
        <v>12477</v>
      </c>
      <c r="C3559" s="37">
        <v>27121705</v>
      </c>
      <c r="D3559" s="38" t="s">
        <v>12478</v>
      </c>
      <c r="E3559" s="39" t="s">
        <v>1956</v>
      </c>
      <c r="F3559" s="37" t="s">
        <v>4369</v>
      </c>
    </row>
    <row r="3560" spans="1:6" ht="14.25" customHeight="1" x14ac:dyDescent="0.2">
      <c r="A3560" s="35" t="s">
        <v>12479</v>
      </c>
      <c r="B3560" s="36" t="s">
        <v>12480</v>
      </c>
      <c r="C3560" s="37">
        <v>27121706</v>
      </c>
      <c r="D3560" s="38" t="s">
        <v>12481</v>
      </c>
      <c r="E3560" s="39" t="s">
        <v>1951</v>
      </c>
      <c r="F3560" s="37" t="s">
        <v>4369</v>
      </c>
    </row>
    <row r="3561" spans="1:6" ht="14.25" customHeight="1" x14ac:dyDescent="0.2">
      <c r="A3561" s="35" t="s">
        <v>12482</v>
      </c>
      <c r="B3561" s="36" t="s">
        <v>12483</v>
      </c>
      <c r="C3561" s="37">
        <v>27121707</v>
      </c>
      <c r="D3561" s="38" t="s">
        <v>12484</v>
      </c>
      <c r="E3561" s="39" t="s">
        <v>1956</v>
      </c>
      <c r="F3561" s="37" t="s">
        <v>4369</v>
      </c>
    </row>
    <row r="3562" spans="1:6" ht="14.25" customHeight="1" x14ac:dyDescent="0.2">
      <c r="A3562" s="35" t="s">
        <v>12485</v>
      </c>
      <c r="B3562" s="36" t="s">
        <v>12486</v>
      </c>
      <c r="C3562" s="37">
        <v>27126101</v>
      </c>
      <c r="D3562" s="38" t="s">
        <v>12487</v>
      </c>
      <c r="E3562" s="39" t="s">
        <v>5913</v>
      </c>
      <c r="F3562" s="37" t="s">
        <v>5914</v>
      </c>
    </row>
    <row r="3563" spans="1:6" ht="14.25" customHeight="1" x14ac:dyDescent="0.2">
      <c r="A3563" s="35" t="s">
        <v>12488</v>
      </c>
      <c r="B3563" s="36" t="s">
        <v>12489</v>
      </c>
      <c r="C3563" s="37">
        <v>27126102</v>
      </c>
      <c r="D3563" s="38" t="s">
        <v>12490</v>
      </c>
      <c r="E3563" s="39" t="s">
        <v>5913</v>
      </c>
      <c r="F3563" s="37" t="s">
        <v>5914</v>
      </c>
    </row>
    <row r="3564" spans="1:6" ht="14.25" customHeight="1" x14ac:dyDescent="0.2">
      <c r="A3564" s="35" t="s">
        <v>12491</v>
      </c>
      <c r="B3564" s="36" t="s">
        <v>12492</v>
      </c>
      <c r="C3564" s="37">
        <v>27131501</v>
      </c>
      <c r="D3564" s="38" t="s">
        <v>12493</v>
      </c>
      <c r="E3564" s="39" t="s">
        <v>5913</v>
      </c>
      <c r="F3564" s="37" t="s">
        <v>5914</v>
      </c>
    </row>
    <row r="3565" spans="1:6" ht="14.25" customHeight="1" x14ac:dyDescent="0.2">
      <c r="A3565" s="35" t="s">
        <v>12494</v>
      </c>
      <c r="B3565" s="36" t="s">
        <v>12495</v>
      </c>
      <c r="C3565" s="37">
        <v>27131502</v>
      </c>
      <c r="D3565" s="38" t="s">
        <v>12496</v>
      </c>
      <c r="E3565" s="39" t="s">
        <v>5913</v>
      </c>
      <c r="F3565" s="37" t="s">
        <v>5914</v>
      </c>
    </row>
    <row r="3566" spans="1:6" ht="14.25" customHeight="1" x14ac:dyDescent="0.2">
      <c r="A3566" s="35" t="s">
        <v>12497</v>
      </c>
      <c r="B3566" s="36" t="s">
        <v>12498</v>
      </c>
      <c r="C3566" s="37">
        <v>27131504</v>
      </c>
      <c r="D3566" s="38" t="s">
        <v>12499</v>
      </c>
      <c r="E3566" s="39" t="s">
        <v>5913</v>
      </c>
      <c r="F3566" s="37" t="s">
        <v>5914</v>
      </c>
    </row>
    <row r="3567" spans="1:6" ht="14.25" customHeight="1" x14ac:dyDescent="0.2">
      <c r="A3567" s="35" t="s">
        <v>12500</v>
      </c>
      <c r="B3567" s="36" t="s">
        <v>12501</v>
      </c>
      <c r="C3567" s="37">
        <v>27131505</v>
      </c>
      <c r="D3567" s="38" t="s">
        <v>12502</v>
      </c>
      <c r="E3567" s="39" t="s">
        <v>5913</v>
      </c>
      <c r="F3567" s="37" t="s">
        <v>5914</v>
      </c>
    </row>
    <row r="3568" spans="1:6" ht="14.25" customHeight="1" x14ac:dyDescent="0.2">
      <c r="A3568" s="35" t="s">
        <v>12503</v>
      </c>
      <c r="B3568" s="36" t="s">
        <v>12504</v>
      </c>
      <c r="C3568" s="37">
        <v>27131506</v>
      </c>
      <c r="D3568" s="38" t="s">
        <v>12505</v>
      </c>
      <c r="E3568" s="39" t="s">
        <v>5913</v>
      </c>
      <c r="F3568" s="37" t="s">
        <v>5914</v>
      </c>
    </row>
    <row r="3569" spans="1:6" ht="14.25" customHeight="1" x14ac:dyDescent="0.2">
      <c r="A3569" s="35" t="s">
        <v>12506</v>
      </c>
      <c r="B3569" s="36" t="s">
        <v>12507</v>
      </c>
      <c r="C3569" s="37">
        <v>27131507</v>
      </c>
      <c r="D3569" s="38" t="s">
        <v>12508</v>
      </c>
      <c r="E3569" s="39" t="s">
        <v>5913</v>
      </c>
      <c r="F3569" s="37" t="s">
        <v>5914</v>
      </c>
    </row>
    <row r="3570" spans="1:6" ht="14.25" customHeight="1" x14ac:dyDescent="0.2">
      <c r="A3570" s="35" t="s">
        <v>10959</v>
      </c>
      <c r="B3570" s="36" t="s">
        <v>10960</v>
      </c>
      <c r="C3570" s="37">
        <v>27131508</v>
      </c>
      <c r="D3570" s="38" t="s">
        <v>10961</v>
      </c>
      <c r="E3570" s="39" t="s">
        <v>5913</v>
      </c>
      <c r="F3570" s="37" t="s">
        <v>5914</v>
      </c>
    </row>
    <row r="3571" spans="1:6" ht="14.25" customHeight="1" x14ac:dyDescent="0.2">
      <c r="A3571" s="35" t="s">
        <v>12509</v>
      </c>
      <c r="B3571" s="36" t="s">
        <v>12510</v>
      </c>
      <c r="C3571" s="37">
        <v>27131509</v>
      </c>
      <c r="D3571" s="38" t="s">
        <v>12511</v>
      </c>
      <c r="E3571" s="39" t="s">
        <v>5913</v>
      </c>
      <c r="F3571" s="37" t="s">
        <v>5914</v>
      </c>
    </row>
    <row r="3572" spans="1:6" ht="14.25" customHeight="1" x14ac:dyDescent="0.2">
      <c r="A3572" s="35" t="s">
        <v>12512</v>
      </c>
      <c r="B3572" s="36" t="s">
        <v>12513</v>
      </c>
      <c r="C3572" s="37">
        <v>27131510</v>
      </c>
      <c r="D3572" s="38" t="s">
        <v>12514</v>
      </c>
      <c r="E3572" s="39" t="s">
        <v>1966</v>
      </c>
      <c r="F3572" s="37" t="s">
        <v>1969</v>
      </c>
    </row>
    <row r="3573" spans="1:6" ht="14.25" customHeight="1" x14ac:dyDescent="0.2">
      <c r="A3573" s="35" t="s">
        <v>12515</v>
      </c>
      <c r="B3573" s="36" t="s">
        <v>12516</v>
      </c>
      <c r="C3573" s="37">
        <v>27131511</v>
      </c>
      <c r="D3573" s="38" t="s">
        <v>12517</v>
      </c>
      <c r="E3573" s="39" t="s">
        <v>5913</v>
      </c>
      <c r="F3573" s="37" t="s">
        <v>5914</v>
      </c>
    </row>
    <row r="3574" spans="1:6" ht="14.25" customHeight="1" x14ac:dyDescent="0.2">
      <c r="A3574" s="35" t="s">
        <v>12518</v>
      </c>
      <c r="B3574" s="36" t="s">
        <v>12519</v>
      </c>
      <c r="C3574" s="37">
        <v>27131512</v>
      </c>
      <c r="D3574" s="38" t="s">
        <v>12520</v>
      </c>
      <c r="E3574" s="39" t="s">
        <v>5913</v>
      </c>
      <c r="F3574" s="37" t="s">
        <v>5914</v>
      </c>
    </row>
    <row r="3575" spans="1:6" ht="14.25" customHeight="1" x14ac:dyDescent="0.2">
      <c r="A3575" s="35" t="s">
        <v>12521</v>
      </c>
      <c r="B3575" s="36" t="s">
        <v>12522</v>
      </c>
      <c r="C3575" s="37">
        <v>27131601</v>
      </c>
      <c r="D3575" s="38" t="s">
        <v>12523</v>
      </c>
      <c r="E3575" s="39" t="s">
        <v>1951</v>
      </c>
      <c r="F3575" s="37" t="s">
        <v>4369</v>
      </c>
    </row>
    <row r="3576" spans="1:6" ht="14.25" customHeight="1" x14ac:dyDescent="0.2">
      <c r="A3576" s="35" t="s">
        <v>12524</v>
      </c>
      <c r="B3576" s="36" t="s">
        <v>12525</v>
      </c>
      <c r="C3576" s="37">
        <v>27131603</v>
      </c>
      <c r="D3576" s="38" t="s">
        <v>12526</v>
      </c>
      <c r="E3576" s="39" t="s">
        <v>5913</v>
      </c>
      <c r="F3576" s="37" t="s">
        <v>5914</v>
      </c>
    </row>
    <row r="3577" spans="1:6" ht="14.25" customHeight="1" x14ac:dyDescent="0.2">
      <c r="A3577" s="35" t="s">
        <v>12527</v>
      </c>
      <c r="B3577" s="36" t="s">
        <v>12528</v>
      </c>
      <c r="C3577" s="37">
        <v>27131604</v>
      </c>
      <c r="D3577" s="38" t="s">
        <v>12529</v>
      </c>
      <c r="E3577" s="39" t="s">
        <v>2178</v>
      </c>
      <c r="F3577" s="37" t="s">
        <v>2177</v>
      </c>
    </row>
    <row r="3578" spans="1:6" ht="14.25" customHeight="1" x14ac:dyDescent="0.2">
      <c r="A3578" s="35" t="s">
        <v>12530</v>
      </c>
      <c r="B3578" s="36" t="s">
        <v>12531</v>
      </c>
      <c r="C3578" s="37">
        <v>27131605</v>
      </c>
      <c r="D3578" s="38" t="s">
        <v>12532</v>
      </c>
      <c r="E3578" s="39" t="s">
        <v>2221</v>
      </c>
      <c r="F3578" s="37" t="s">
        <v>9503</v>
      </c>
    </row>
    <row r="3579" spans="1:6" ht="14.25" customHeight="1" x14ac:dyDescent="0.2">
      <c r="A3579" s="35" t="s">
        <v>12533</v>
      </c>
      <c r="B3579" s="36" t="s">
        <v>12534</v>
      </c>
      <c r="C3579" s="37">
        <v>27131608</v>
      </c>
      <c r="D3579" s="38" t="s">
        <v>12535</v>
      </c>
      <c r="E3579" s="39" t="s">
        <v>1956</v>
      </c>
      <c r="F3579" s="37" t="s">
        <v>6070</v>
      </c>
    </row>
    <row r="3580" spans="1:6" ht="14.25" customHeight="1" x14ac:dyDescent="0.2">
      <c r="A3580" s="35" t="s">
        <v>12536</v>
      </c>
      <c r="B3580" s="36" t="s">
        <v>12537</v>
      </c>
      <c r="C3580" s="37">
        <v>27131609</v>
      </c>
      <c r="D3580" s="38" t="s">
        <v>12538</v>
      </c>
      <c r="E3580" s="39" t="s">
        <v>1951</v>
      </c>
      <c r="F3580" s="37" t="s">
        <v>4369</v>
      </c>
    </row>
    <row r="3581" spans="1:6" ht="14.25" customHeight="1" x14ac:dyDescent="0.2">
      <c r="A3581" s="35" t="s">
        <v>12539</v>
      </c>
      <c r="B3581" s="36" t="s">
        <v>12540</v>
      </c>
      <c r="C3581" s="37">
        <v>27131610</v>
      </c>
      <c r="D3581" s="38" t="s">
        <v>12541</v>
      </c>
      <c r="E3581" s="39" t="s">
        <v>5913</v>
      </c>
      <c r="F3581" s="37" t="s">
        <v>5914</v>
      </c>
    </row>
    <row r="3582" spans="1:6" ht="14.25" customHeight="1" x14ac:dyDescent="0.2">
      <c r="A3582" s="35" t="s">
        <v>12542</v>
      </c>
      <c r="B3582" s="36" t="s">
        <v>12543</v>
      </c>
      <c r="C3582" s="37">
        <v>27131613</v>
      </c>
      <c r="D3582" s="38" t="s">
        <v>12542</v>
      </c>
      <c r="E3582" s="39" t="s">
        <v>1951</v>
      </c>
      <c r="F3582" s="37" t="s">
        <v>4369</v>
      </c>
    </row>
    <row r="3583" spans="1:6" ht="14.25" customHeight="1" x14ac:dyDescent="0.2">
      <c r="A3583" s="35" t="s">
        <v>12544</v>
      </c>
      <c r="B3583" s="36" t="s">
        <v>12545</v>
      </c>
      <c r="C3583" s="37">
        <v>27131614</v>
      </c>
      <c r="D3583" s="38" t="s">
        <v>12546</v>
      </c>
      <c r="E3583" s="39" t="s">
        <v>1951</v>
      </c>
      <c r="F3583" s="37" t="s">
        <v>4369</v>
      </c>
    </row>
    <row r="3584" spans="1:6" ht="14.25" customHeight="1" x14ac:dyDescent="0.2">
      <c r="A3584" s="35" t="s">
        <v>12547</v>
      </c>
      <c r="B3584" s="36" t="s">
        <v>12548</v>
      </c>
      <c r="C3584" s="37">
        <v>27131701</v>
      </c>
      <c r="D3584" s="38" t="s">
        <v>12549</v>
      </c>
      <c r="E3584" s="39" t="s">
        <v>5913</v>
      </c>
      <c r="F3584" s="37" t="s">
        <v>5914</v>
      </c>
    </row>
    <row r="3585" spans="1:6" ht="14.25" customHeight="1" x14ac:dyDescent="0.2">
      <c r="A3585" s="35" t="s">
        <v>12550</v>
      </c>
      <c r="B3585" s="36" t="s">
        <v>12551</v>
      </c>
      <c r="C3585" s="37">
        <v>27131702</v>
      </c>
      <c r="D3585" s="38" t="s">
        <v>12552</v>
      </c>
      <c r="E3585" s="39" t="s">
        <v>1966</v>
      </c>
      <c r="F3585" s="37" t="s">
        <v>1969</v>
      </c>
    </row>
    <row r="3586" spans="1:6" ht="14.25" customHeight="1" x14ac:dyDescent="0.2">
      <c r="A3586" s="35" t="s">
        <v>12553</v>
      </c>
      <c r="B3586" s="36" t="s">
        <v>12554</v>
      </c>
      <c r="C3586" s="37">
        <v>27131703</v>
      </c>
      <c r="D3586" s="38" t="s">
        <v>12555</v>
      </c>
      <c r="E3586" s="39" t="s">
        <v>1951</v>
      </c>
      <c r="F3586" s="37" t="s">
        <v>4369</v>
      </c>
    </row>
    <row r="3587" spans="1:6" ht="14.25" customHeight="1" x14ac:dyDescent="0.2">
      <c r="A3587" s="35" t="s">
        <v>12556</v>
      </c>
      <c r="B3587" s="36" t="s">
        <v>12557</v>
      </c>
      <c r="C3587" s="37">
        <v>27131704</v>
      </c>
      <c r="D3587" s="38" t="s">
        <v>12558</v>
      </c>
      <c r="E3587" s="39" t="s">
        <v>1951</v>
      </c>
      <c r="F3587" s="37" t="s">
        <v>4369</v>
      </c>
    </row>
    <row r="3588" spans="1:6" ht="14.25" customHeight="1" x14ac:dyDescent="0.2">
      <c r="A3588" s="35" t="s">
        <v>12559</v>
      </c>
      <c r="B3588" s="36" t="s">
        <v>12560</v>
      </c>
      <c r="C3588" s="37">
        <v>27131705</v>
      </c>
      <c r="D3588" s="38" t="s">
        <v>12561</v>
      </c>
      <c r="E3588" s="39" t="s">
        <v>1966</v>
      </c>
      <c r="F3588" s="37" t="s">
        <v>1969</v>
      </c>
    </row>
    <row r="3589" spans="1:6" ht="14.25" customHeight="1" x14ac:dyDescent="0.2">
      <c r="A3589" s="35" t="s">
        <v>12562</v>
      </c>
      <c r="B3589" s="36" t="s">
        <v>12563</v>
      </c>
      <c r="C3589" s="37">
        <v>27131706</v>
      </c>
      <c r="D3589" s="38" t="s">
        <v>12564</v>
      </c>
      <c r="E3589" s="39" t="s">
        <v>1966</v>
      </c>
      <c r="F3589" s="37" t="s">
        <v>1969</v>
      </c>
    </row>
    <row r="3590" spans="1:6" ht="14.25" customHeight="1" x14ac:dyDescent="0.2">
      <c r="A3590" s="35" t="s">
        <v>12565</v>
      </c>
      <c r="B3590" s="36" t="s">
        <v>12566</v>
      </c>
      <c r="C3590" s="37">
        <v>27131707</v>
      </c>
      <c r="D3590" s="38" t="s">
        <v>12567</v>
      </c>
      <c r="E3590" s="39" t="s">
        <v>5913</v>
      </c>
      <c r="F3590" s="37" t="s">
        <v>5914</v>
      </c>
    </row>
    <row r="3591" spans="1:6" ht="14.25" customHeight="1" x14ac:dyDescent="0.2">
      <c r="A3591" s="35" t="s">
        <v>12568</v>
      </c>
      <c r="B3591" s="36" t="s">
        <v>12569</v>
      </c>
      <c r="C3591" s="37">
        <v>27131708</v>
      </c>
      <c r="D3591" s="38" t="s">
        <v>12570</v>
      </c>
      <c r="E3591" s="39" t="s">
        <v>1966</v>
      </c>
      <c r="F3591" s="37" t="s">
        <v>1969</v>
      </c>
    </row>
    <row r="3592" spans="1:6" ht="14.25" customHeight="1" x14ac:dyDescent="0.2">
      <c r="A3592" s="35" t="s">
        <v>12571</v>
      </c>
      <c r="B3592" s="36" t="s">
        <v>12572</v>
      </c>
      <c r="C3592" s="37">
        <v>27131709</v>
      </c>
      <c r="D3592" s="38" t="s">
        <v>12573</v>
      </c>
      <c r="E3592" s="39" t="s">
        <v>1951</v>
      </c>
      <c r="F3592" s="37" t="s">
        <v>4369</v>
      </c>
    </row>
    <row r="3593" spans="1:6" ht="14.25" customHeight="1" x14ac:dyDescent="0.2">
      <c r="A3593" s="35" t="s">
        <v>12574</v>
      </c>
      <c r="B3593" s="36" t="s">
        <v>12575</v>
      </c>
      <c r="C3593" s="37">
        <v>27141001</v>
      </c>
      <c r="D3593" s="38" t="s">
        <v>12576</v>
      </c>
      <c r="E3593" s="39" t="s">
        <v>6425</v>
      </c>
      <c r="F3593" s="37" t="s">
        <v>6426</v>
      </c>
    </row>
    <row r="3594" spans="1:6" ht="14.25" customHeight="1" x14ac:dyDescent="0.2">
      <c r="A3594" s="35" t="s">
        <v>12577</v>
      </c>
      <c r="B3594" s="36" t="s">
        <v>12578</v>
      </c>
      <c r="C3594" s="37">
        <v>27141101</v>
      </c>
      <c r="D3594" s="38" t="s">
        <v>12579</v>
      </c>
      <c r="E3594" s="39" t="s">
        <v>6425</v>
      </c>
      <c r="F3594" s="37" t="s">
        <v>6426</v>
      </c>
    </row>
    <row r="3595" spans="1:6" ht="14.25" customHeight="1" x14ac:dyDescent="0.2">
      <c r="A3595" s="35" t="s">
        <v>12580</v>
      </c>
      <c r="B3595" s="36" t="s">
        <v>12581</v>
      </c>
      <c r="C3595" s="37">
        <v>30101501</v>
      </c>
      <c r="D3595" s="38" t="s">
        <v>12582</v>
      </c>
      <c r="E3595" s="39" t="s">
        <v>3214</v>
      </c>
      <c r="F3595" s="37" t="s">
        <v>3215</v>
      </c>
    </row>
    <row r="3596" spans="1:6" ht="14.25" customHeight="1" x14ac:dyDescent="0.2">
      <c r="A3596" s="35" t="s">
        <v>12583</v>
      </c>
      <c r="B3596" s="36" t="s">
        <v>12584</v>
      </c>
      <c r="C3596" s="37">
        <v>30101502</v>
      </c>
      <c r="D3596" s="38" t="s">
        <v>12585</v>
      </c>
      <c r="E3596" s="39" t="s">
        <v>3209</v>
      </c>
      <c r="F3596" s="37" t="s">
        <v>3210</v>
      </c>
    </row>
    <row r="3597" spans="1:6" ht="14.25" customHeight="1" x14ac:dyDescent="0.2">
      <c r="A3597" s="35" t="s">
        <v>12586</v>
      </c>
      <c r="B3597" s="36" t="s">
        <v>12587</v>
      </c>
      <c r="C3597" s="37">
        <v>30101503</v>
      </c>
      <c r="D3597" s="38" t="s">
        <v>12588</v>
      </c>
      <c r="E3597" s="39" t="s">
        <v>3184</v>
      </c>
      <c r="F3597" s="37" t="s">
        <v>3178</v>
      </c>
    </row>
    <row r="3598" spans="1:6" ht="14.25" customHeight="1" x14ac:dyDescent="0.2">
      <c r="A3598" s="35" t="s">
        <v>12589</v>
      </c>
      <c r="B3598" s="36" t="s">
        <v>12590</v>
      </c>
      <c r="C3598" s="37">
        <v>30101504</v>
      </c>
      <c r="D3598" s="38" t="s">
        <v>12591</v>
      </c>
      <c r="E3598" s="39" t="s">
        <v>3184</v>
      </c>
      <c r="F3598" s="37" t="s">
        <v>3178</v>
      </c>
    </row>
    <row r="3599" spans="1:6" ht="14.25" customHeight="1" x14ac:dyDescent="0.2">
      <c r="A3599" s="35" t="s">
        <v>12592</v>
      </c>
      <c r="B3599" s="36" t="s">
        <v>12593</v>
      </c>
      <c r="C3599" s="37">
        <v>30101505</v>
      </c>
      <c r="D3599" s="38" t="s">
        <v>12594</v>
      </c>
      <c r="E3599" s="39" t="s">
        <v>3184</v>
      </c>
      <c r="F3599" s="37" t="s">
        <v>3178</v>
      </c>
    </row>
    <row r="3600" spans="1:6" ht="14.25" customHeight="1" x14ac:dyDescent="0.2">
      <c r="A3600" s="35" t="s">
        <v>12595</v>
      </c>
      <c r="B3600" s="36" t="s">
        <v>12596</v>
      </c>
      <c r="C3600" s="37">
        <v>30101506</v>
      </c>
      <c r="D3600" s="38" t="s">
        <v>12597</v>
      </c>
      <c r="E3600" s="39" t="s">
        <v>3184</v>
      </c>
      <c r="F3600" s="37" t="s">
        <v>3178</v>
      </c>
    </row>
    <row r="3601" spans="1:6" ht="14.25" customHeight="1" x14ac:dyDescent="0.2">
      <c r="A3601" s="35" t="s">
        <v>12598</v>
      </c>
      <c r="B3601" s="36" t="s">
        <v>12599</v>
      </c>
      <c r="C3601" s="37">
        <v>30101507</v>
      </c>
      <c r="D3601" s="38" t="s">
        <v>12600</v>
      </c>
      <c r="E3601" s="39" t="s">
        <v>3184</v>
      </c>
      <c r="F3601" s="37" t="s">
        <v>3178</v>
      </c>
    </row>
    <row r="3602" spans="1:6" ht="14.25" customHeight="1" x14ac:dyDescent="0.2">
      <c r="A3602" s="35" t="s">
        <v>12601</v>
      </c>
      <c r="B3602" s="36" t="s">
        <v>12602</v>
      </c>
      <c r="C3602" s="37">
        <v>30101508</v>
      </c>
      <c r="D3602" s="38" t="s">
        <v>12603</v>
      </c>
      <c r="E3602" s="39" t="s">
        <v>5888</v>
      </c>
      <c r="F3602" s="37" t="s">
        <v>5889</v>
      </c>
    </row>
    <row r="3603" spans="1:6" ht="14.25" customHeight="1" x14ac:dyDescent="0.2">
      <c r="A3603" s="35" t="s">
        <v>12604</v>
      </c>
      <c r="B3603" s="36" t="s">
        <v>12605</v>
      </c>
      <c r="C3603" s="37">
        <v>30101509</v>
      </c>
      <c r="D3603" s="38" t="s">
        <v>12606</v>
      </c>
      <c r="E3603" s="39" t="s">
        <v>5888</v>
      </c>
      <c r="F3603" s="37" t="s">
        <v>5889</v>
      </c>
    </row>
    <row r="3604" spans="1:6" ht="14.25" customHeight="1" x14ac:dyDescent="0.2">
      <c r="A3604" s="35" t="s">
        <v>12607</v>
      </c>
      <c r="B3604" s="36" t="s">
        <v>12608</v>
      </c>
      <c r="C3604" s="37">
        <v>30101510</v>
      </c>
      <c r="D3604" s="38" t="s">
        <v>12609</v>
      </c>
      <c r="E3604" s="39" t="s">
        <v>5888</v>
      </c>
      <c r="F3604" s="37" t="s">
        <v>5889</v>
      </c>
    </row>
    <row r="3605" spans="1:6" ht="14.25" customHeight="1" x14ac:dyDescent="0.2">
      <c r="A3605" s="35" t="s">
        <v>12610</v>
      </c>
      <c r="B3605" s="36" t="s">
        <v>12611</v>
      </c>
      <c r="C3605" s="37">
        <v>30101511</v>
      </c>
      <c r="D3605" s="38" t="s">
        <v>12612</v>
      </c>
      <c r="E3605" s="39" t="s">
        <v>5888</v>
      </c>
      <c r="F3605" s="37" t="s">
        <v>5889</v>
      </c>
    </row>
    <row r="3606" spans="1:6" ht="14.25" customHeight="1" x14ac:dyDescent="0.2">
      <c r="A3606" s="35" t="s">
        <v>12613</v>
      </c>
      <c r="B3606" s="36" t="s">
        <v>12614</v>
      </c>
      <c r="C3606" s="37">
        <v>30101512</v>
      </c>
      <c r="D3606" s="38" t="s">
        <v>12615</v>
      </c>
      <c r="E3606" s="39" t="s">
        <v>5888</v>
      </c>
      <c r="F3606" s="37" t="s">
        <v>5889</v>
      </c>
    </row>
    <row r="3607" spans="1:6" ht="14.25" customHeight="1" x14ac:dyDescent="0.2">
      <c r="A3607" s="35" t="s">
        <v>12616</v>
      </c>
      <c r="B3607" s="36" t="s">
        <v>12617</v>
      </c>
      <c r="C3607" s="37">
        <v>30101513</v>
      </c>
      <c r="D3607" s="38" t="s">
        <v>12618</v>
      </c>
      <c r="E3607" s="39" t="s">
        <v>5888</v>
      </c>
      <c r="F3607" s="37" t="s">
        <v>5889</v>
      </c>
    </row>
    <row r="3608" spans="1:6" ht="14.25" customHeight="1" x14ac:dyDescent="0.2">
      <c r="A3608" s="35" t="s">
        <v>12619</v>
      </c>
      <c r="B3608" s="36" t="s">
        <v>12620</v>
      </c>
      <c r="C3608" s="37">
        <v>30101514</v>
      </c>
      <c r="D3608" s="38" t="s">
        <v>12621</v>
      </c>
      <c r="E3608" s="39" t="s">
        <v>5888</v>
      </c>
      <c r="F3608" s="37" t="s">
        <v>5889</v>
      </c>
    </row>
    <row r="3609" spans="1:6" ht="14.25" customHeight="1" x14ac:dyDescent="0.2">
      <c r="A3609" s="35" t="s">
        <v>12622</v>
      </c>
      <c r="B3609" s="36" t="s">
        <v>12623</v>
      </c>
      <c r="C3609" s="37">
        <v>30101515</v>
      </c>
      <c r="D3609" s="38" t="s">
        <v>12624</v>
      </c>
      <c r="E3609" s="39" t="s">
        <v>3585</v>
      </c>
      <c r="F3609" s="37" t="s">
        <v>3581</v>
      </c>
    </row>
    <row r="3610" spans="1:6" ht="14.25" customHeight="1" x14ac:dyDescent="0.2">
      <c r="A3610" s="35" t="s">
        <v>12625</v>
      </c>
      <c r="B3610" s="36" t="s">
        <v>12626</v>
      </c>
      <c r="C3610" s="37">
        <v>30101516</v>
      </c>
      <c r="D3610" s="38" t="s">
        <v>12627</v>
      </c>
      <c r="E3610" s="39" t="s">
        <v>4836</v>
      </c>
      <c r="F3610" s="37" t="s">
        <v>3589</v>
      </c>
    </row>
    <row r="3611" spans="1:6" ht="14.25" customHeight="1" x14ac:dyDescent="0.2">
      <c r="A3611" s="35" t="s">
        <v>12628</v>
      </c>
      <c r="B3611" s="36" t="s">
        <v>12629</v>
      </c>
      <c r="C3611" s="37">
        <v>30101517</v>
      </c>
      <c r="D3611" s="38" t="s">
        <v>12630</v>
      </c>
      <c r="E3611" s="39" t="s">
        <v>5888</v>
      </c>
      <c r="F3611" s="37" t="s">
        <v>5889</v>
      </c>
    </row>
    <row r="3612" spans="1:6" ht="14.25" customHeight="1" x14ac:dyDescent="0.2">
      <c r="A3612" s="35" t="s">
        <v>12631</v>
      </c>
      <c r="B3612" s="36" t="s">
        <v>12632</v>
      </c>
      <c r="C3612" s="37">
        <v>30101601</v>
      </c>
      <c r="D3612" s="38" t="s">
        <v>12633</v>
      </c>
      <c r="E3612" s="39" t="s">
        <v>3214</v>
      </c>
      <c r="F3612" s="37" t="s">
        <v>3215</v>
      </c>
    </row>
    <row r="3613" spans="1:6" ht="14.25" customHeight="1" x14ac:dyDescent="0.2">
      <c r="A3613" s="35" t="s">
        <v>12634</v>
      </c>
      <c r="B3613" s="36" t="s">
        <v>12635</v>
      </c>
      <c r="C3613" s="37">
        <v>30101602</v>
      </c>
      <c r="D3613" s="38" t="s">
        <v>12636</v>
      </c>
      <c r="E3613" s="39" t="s">
        <v>3209</v>
      </c>
      <c r="F3613" s="37" t="s">
        <v>3210</v>
      </c>
    </row>
    <row r="3614" spans="1:6" ht="14.25" customHeight="1" x14ac:dyDescent="0.2">
      <c r="A3614" s="35" t="s">
        <v>12637</v>
      </c>
      <c r="B3614" s="36" t="s">
        <v>12638</v>
      </c>
      <c r="C3614" s="37">
        <v>30101603</v>
      </c>
      <c r="D3614" s="38" t="s">
        <v>12639</v>
      </c>
      <c r="E3614" s="39" t="s">
        <v>3718</v>
      </c>
      <c r="F3614" s="37" t="s">
        <v>6286</v>
      </c>
    </row>
    <row r="3615" spans="1:6" ht="14.25" customHeight="1" x14ac:dyDescent="0.2">
      <c r="A3615" s="35" t="s">
        <v>12640</v>
      </c>
      <c r="B3615" s="36" t="s">
        <v>12641</v>
      </c>
      <c r="C3615" s="37">
        <v>30101604</v>
      </c>
      <c r="D3615" s="38" t="s">
        <v>12642</v>
      </c>
      <c r="E3615" s="39" t="s">
        <v>3718</v>
      </c>
      <c r="F3615" s="37" t="s">
        <v>6286</v>
      </c>
    </row>
    <row r="3616" spans="1:6" ht="14.25" customHeight="1" x14ac:dyDescent="0.2">
      <c r="A3616" s="35" t="s">
        <v>12643</v>
      </c>
      <c r="B3616" s="36" t="s">
        <v>12644</v>
      </c>
      <c r="C3616" s="37">
        <v>30101605</v>
      </c>
      <c r="D3616" s="38" t="s">
        <v>12645</v>
      </c>
      <c r="E3616" s="39" t="s">
        <v>3718</v>
      </c>
      <c r="F3616" s="37" t="s">
        <v>6286</v>
      </c>
    </row>
    <row r="3617" spans="1:6" ht="14.25" customHeight="1" x14ac:dyDescent="0.2">
      <c r="A3617" s="35" t="s">
        <v>12646</v>
      </c>
      <c r="B3617" s="36" t="s">
        <v>12647</v>
      </c>
      <c r="C3617" s="37">
        <v>30101606</v>
      </c>
      <c r="D3617" s="38" t="s">
        <v>12648</v>
      </c>
      <c r="E3617" s="39" t="s">
        <v>3718</v>
      </c>
      <c r="F3617" s="37" t="s">
        <v>6286</v>
      </c>
    </row>
    <row r="3618" spans="1:6" ht="14.25" customHeight="1" x14ac:dyDescent="0.2">
      <c r="A3618" s="35" t="s">
        <v>12649</v>
      </c>
      <c r="B3618" s="36" t="s">
        <v>12650</v>
      </c>
      <c r="C3618" s="37">
        <v>30101607</v>
      </c>
      <c r="D3618" s="38" t="s">
        <v>12651</v>
      </c>
      <c r="E3618" s="39" t="s">
        <v>3718</v>
      </c>
      <c r="F3618" s="37" t="s">
        <v>6286</v>
      </c>
    </row>
    <row r="3619" spans="1:6" ht="14.25" customHeight="1" x14ac:dyDescent="0.2">
      <c r="A3619" s="35" t="s">
        <v>12652</v>
      </c>
      <c r="B3619" s="36" t="s">
        <v>12653</v>
      </c>
      <c r="C3619" s="37">
        <v>30101608</v>
      </c>
      <c r="D3619" s="38" t="s">
        <v>12654</v>
      </c>
      <c r="E3619" s="39" t="s">
        <v>3718</v>
      </c>
      <c r="F3619" s="37" t="s">
        <v>6286</v>
      </c>
    </row>
    <row r="3620" spans="1:6" ht="14.25" customHeight="1" x14ac:dyDescent="0.2">
      <c r="A3620" s="35" t="s">
        <v>12655</v>
      </c>
      <c r="B3620" s="36" t="s">
        <v>12656</v>
      </c>
      <c r="C3620" s="37">
        <v>30101609</v>
      </c>
      <c r="D3620" s="38" t="s">
        <v>12657</v>
      </c>
      <c r="E3620" s="39" t="s">
        <v>3718</v>
      </c>
      <c r="F3620" s="37" t="s">
        <v>6286</v>
      </c>
    </row>
    <row r="3621" spans="1:6" ht="14.25" customHeight="1" x14ac:dyDescent="0.2">
      <c r="A3621" s="35" t="s">
        <v>12658</v>
      </c>
      <c r="B3621" s="36" t="s">
        <v>12659</v>
      </c>
      <c r="C3621" s="37">
        <v>30101610</v>
      </c>
      <c r="D3621" s="38" t="s">
        <v>12660</v>
      </c>
      <c r="E3621" s="39" t="s">
        <v>3718</v>
      </c>
      <c r="F3621" s="37" t="s">
        <v>6286</v>
      </c>
    </row>
    <row r="3622" spans="1:6" ht="14.25" customHeight="1" x14ac:dyDescent="0.2">
      <c r="A3622" s="35" t="s">
        <v>12661</v>
      </c>
      <c r="B3622" s="36" t="s">
        <v>12662</v>
      </c>
      <c r="C3622" s="37">
        <v>30101611</v>
      </c>
      <c r="D3622" s="38" t="s">
        <v>12663</v>
      </c>
      <c r="E3622" s="39" t="s">
        <v>3718</v>
      </c>
      <c r="F3622" s="37" t="s">
        <v>6286</v>
      </c>
    </row>
    <row r="3623" spans="1:6" ht="14.25" customHeight="1" x14ac:dyDescent="0.2">
      <c r="A3623" s="35" t="s">
        <v>12664</v>
      </c>
      <c r="B3623" s="36" t="s">
        <v>12665</v>
      </c>
      <c r="C3623" s="37">
        <v>30101612</v>
      </c>
      <c r="D3623" s="38" t="s">
        <v>12666</v>
      </c>
      <c r="E3623" s="39" t="s">
        <v>3718</v>
      </c>
      <c r="F3623" s="37" t="s">
        <v>6286</v>
      </c>
    </row>
    <row r="3624" spans="1:6" ht="14.25" customHeight="1" x14ac:dyDescent="0.2">
      <c r="A3624" s="35" t="s">
        <v>12667</v>
      </c>
      <c r="B3624" s="36" t="s">
        <v>12668</v>
      </c>
      <c r="C3624" s="37">
        <v>30101613</v>
      </c>
      <c r="D3624" s="38" t="s">
        <v>12669</v>
      </c>
      <c r="E3624" s="39" t="s">
        <v>3718</v>
      </c>
      <c r="F3624" s="37" t="s">
        <v>6286</v>
      </c>
    </row>
    <row r="3625" spans="1:6" ht="14.25" customHeight="1" x14ac:dyDescent="0.2">
      <c r="A3625" s="35" t="s">
        <v>12670</v>
      </c>
      <c r="B3625" s="36" t="s">
        <v>12671</v>
      </c>
      <c r="C3625" s="37">
        <v>30101614</v>
      </c>
      <c r="D3625" s="38" t="s">
        <v>12672</v>
      </c>
      <c r="E3625" s="39" t="s">
        <v>3718</v>
      </c>
      <c r="F3625" s="37" t="s">
        <v>6286</v>
      </c>
    </row>
    <row r="3626" spans="1:6" ht="14.25" customHeight="1" x14ac:dyDescent="0.2">
      <c r="A3626" s="35" t="s">
        <v>12673</v>
      </c>
      <c r="B3626" s="36" t="s">
        <v>12674</v>
      </c>
      <c r="C3626" s="37">
        <v>30101615</v>
      </c>
      <c r="D3626" s="38" t="s">
        <v>12675</v>
      </c>
      <c r="E3626" s="39" t="s">
        <v>3585</v>
      </c>
      <c r="F3626" s="37" t="s">
        <v>3581</v>
      </c>
    </row>
    <row r="3627" spans="1:6" ht="14.25" customHeight="1" x14ac:dyDescent="0.2">
      <c r="A3627" s="35" t="s">
        <v>12676</v>
      </c>
      <c r="B3627" s="36" t="s">
        <v>12677</v>
      </c>
      <c r="C3627" s="37">
        <v>30101616</v>
      </c>
      <c r="D3627" s="38" t="s">
        <v>12678</v>
      </c>
      <c r="E3627" s="39" t="s">
        <v>3240</v>
      </c>
      <c r="F3627" s="37" t="s">
        <v>6286</v>
      </c>
    </row>
    <row r="3628" spans="1:6" ht="14.25" customHeight="1" x14ac:dyDescent="0.2">
      <c r="A3628" s="35" t="s">
        <v>12679</v>
      </c>
      <c r="B3628" s="36" t="s">
        <v>12680</v>
      </c>
      <c r="C3628" s="37">
        <v>30101617</v>
      </c>
      <c r="D3628" s="38" t="s">
        <v>12681</v>
      </c>
      <c r="E3628" s="39" t="s">
        <v>2581</v>
      </c>
      <c r="F3628" s="37" t="s">
        <v>2582</v>
      </c>
    </row>
    <row r="3629" spans="1:6" ht="14.25" customHeight="1" x14ac:dyDescent="0.2">
      <c r="A3629" s="35" t="s">
        <v>12682</v>
      </c>
      <c r="B3629" s="36" t="s">
        <v>12683</v>
      </c>
      <c r="C3629" s="37">
        <v>30101618</v>
      </c>
      <c r="D3629" s="38" t="s">
        <v>12684</v>
      </c>
      <c r="E3629" s="39" t="s">
        <v>4836</v>
      </c>
      <c r="F3629" s="37" t="s">
        <v>3589</v>
      </c>
    </row>
    <row r="3630" spans="1:6" ht="14.25" customHeight="1" x14ac:dyDescent="0.2">
      <c r="A3630" s="35" t="s">
        <v>12685</v>
      </c>
      <c r="B3630" s="36" t="s">
        <v>12686</v>
      </c>
      <c r="C3630" s="37">
        <v>30101701</v>
      </c>
      <c r="D3630" s="38" t="s">
        <v>12687</v>
      </c>
      <c r="E3630" s="39" t="s">
        <v>3214</v>
      </c>
      <c r="F3630" s="37" t="s">
        <v>3215</v>
      </c>
    </row>
    <row r="3631" spans="1:6" ht="14.25" customHeight="1" x14ac:dyDescent="0.2">
      <c r="A3631" s="35" t="s">
        <v>12688</v>
      </c>
      <c r="B3631" s="36" t="s">
        <v>12689</v>
      </c>
      <c r="C3631" s="37">
        <v>30101702</v>
      </c>
      <c r="D3631" s="38" t="s">
        <v>12690</v>
      </c>
      <c r="E3631" s="39" t="s">
        <v>3209</v>
      </c>
      <c r="F3631" s="37" t="s">
        <v>3210</v>
      </c>
    </row>
    <row r="3632" spans="1:6" ht="14.25" customHeight="1" x14ac:dyDescent="0.2">
      <c r="A3632" s="35" t="s">
        <v>12691</v>
      </c>
      <c r="B3632" s="36" t="s">
        <v>12692</v>
      </c>
      <c r="C3632" s="37">
        <v>30101703</v>
      </c>
      <c r="D3632" s="38" t="s">
        <v>12693</v>
      </c>
      <c r="E3632" s="39" t="s">
        <v>5888</v>
      </c>
      <c r="F3632" s="37" t="s">
        <v>5889</v>
      </c>
    </row>
    <row r="3633" spans="1:6" ht="14.25" customHeight="1" x14ac:dyDescent="0.2">
      <c r="A3633" s="35" t="s">
        <v>12694</v>
      </c>
      <c r="B3633" s="36" t="s">
        <v>12695</v>
      </c>
      <c r="C3633" s="37">
        <v>30101704</v>
      </c>
      <c r="D3633" s="38" t="s">
        <v>12696</v>
      </c>
      <c r="E3633" s="39" t="s">
        <v>5888</v>
      </c>
      <c r="F3633" s="37" t="s">
        <v>5889</v>
      </c>
    </row>
    <row r="3634" spans="1:6" ht="14.25" customHeight="1" x14ac:dyDescent="0.2">
      <c r="A3634" s="35" t="s">
        <v>12697</v>
      </c>
      <c r="B3634" s="36" t="s">
        <v>12698</v>
      </c>
      <c r="C3634" s="37">
        <v>30101705</v>
      </c>
      <c r="D3634" s="38" t="s">
        <v>12699</v>
      </c>
      <c r="E3634" s="39" t="s">
        <v>5888</v>
      </c>
      <c r="F3634" s="37" t="s">
        <v>5889</v>
      </c>
    </row>
    <row r="3635" spans="1:6" ht="14.25" customHeight="1" x14ac:dyDescent="0.2">
      <c r="A3635" s="35" t="s">
        <v>12700</v>
      </c>
      <c r="B3635" s="36" t="s">
        <v>12701</v>
      </c>
      <c r="C3635" s="37">
        <v>30101706</v>
      </c>
      <c r="D3635" s="38" t="s">
        <v>12702</v>
      </c>
      <c r="E3635" s="39" t="s">
        <v>5888</v>
      </c>
      <c r="F3635" s="37" t="s">
        <v>5889</v>
      </c>
    </row>
    <row r="3636" spans="1:6" ht="14.25" customHeight="1" x14ac:dyDescent="0.2">
      <c r="A3636" s="35" t="s">
        <v>12703</v>
      </c>
      <c r="B3636" s="36" t="s">
        <v>12704</v>
      </c>
      <c r="C3636" s="37">
        <v>30101707</v>
      </c>
      <c r="D3636" s="38" t="s">
        <v>12705</v>
      </c>
      <c r="E3636" s="39" t="s">
        <v>5888</v>
      </c>
      <c r="F3636" s="37" t="s">
        <v>5889</v>
      </c>
    </row>
    <row r="3637" spans="1:6" ht="14.25" customHeight="1" x14ac:dyDescent="0.2">
      <c r="A3637" s="35" t="s">
        <v>12706</v>
      </c>
      <c r="B3637" s="36" t="s">
        <v>12707</v>
      </c>
      <c r="C3637" s="37">
        <v>30101708</v>
      </c>
      <c r="D3637" s="38" t="s">
        <v>12708</v>
      </c>
      <c r="E3637" s="39" t="s">
        <v>5888</v>
      </c>
      <c r="F3637" s="37" t="s">
        <v>5889</v>
      </c>
    </row>
    <row r="3638" spans="1:6" ht="14.25" customHeight="1" x14ac:dyDescent="0.2">
      <c r="A3638" s="35" t="s">
        <v>12709</v>
      </c>
      <c r="B3638" s="36" t="s">
        <v>12710</v>
      </c>
      <c r="C3638" s="37">
        <v>30101709</v>
      </c>
      <c r="D3638" s="38" t="s">
        <v>12711</v>
      </c>
      <c r="E3638" s="39" t="s">
        <v>5888</v>
      </c>
      <c r="F3638" s="37" t="s">
        <v>5889</v>
      </c>
    </row>
    <row r="3639" spans="1:6" ht="14.25" customHeight="1" x14ac:dyDescent="0.2">
      <c r="A3639" s="35" t="s">
        <v>12712</v>
      </c>
      <c r="B3639" s="36" t="s">
        <v>12713</v>
      </c>
      <c r="C3639" s="37">
        <v>30101710</v>
      </c>
      <c r="D3639" s="38" t="s">
        <v>12714</v>
      </c>
      <c r="E3639" s="39" t="s">
        <v>5888</v>
      </c>
      <c r="F3639" s="37" t="s">
        <v>5889</v>
      </c>
    </row>
    <row r="3640" spans="1:6" ht="14.25" customHeight="1" x14ac:dyDescent="0.2">
      <c r="A3640" s="35" t="s">
        <v>12715</v>
      </c>
      <c r="B3640" s="36" t="s">
        <v>12695</v>
      </c>
      <c r="C3640" s="37">
        <v>30101711</v>
      </c>
      <c r="D3640" s="38" t="s">
        <v>12716</v>
      </c>
      <c r="E3640" s="39" t="s">
        <v>5888</v>
      </c>
      <c r="F3640" s="37" t="s">
        <v>5889</v>
      </c>
    </row>
    <row r="3641" spans="1:6" ht="14.25" customHeight="1" x14ac:dyDescent="0.2">
      <c r="A3641" s="35" t="s">
        <v>12717</v>
      </c>
      <c r="B3641" s="36" t="s">
        <v>12718</v>
      </c>
      <c r="C3641" s="37">
        <v>30101712</v>
      </c>
      <c r="D3641" s="38" t="s">
        <v>12719</v>
      </c>
      <c r="E3641" s="39" t="s">
        <v>5888</v>
      </c>
      <c r="F3641" s="37" t="s">
        <v>5889</v>
      </c>
    </row>
    <row r="3642" spans="1:6" ht="14.25" customHeight="1" x14ac:dyDescent="0.2">
      <c r="A3642" s="35" t="s">
        <v>12720</v>
      </c>
      <c r="B3642" s="36" t="s">
        <v>12721</v>
      </c>
      <c r="C3642" s="37">
        <v>30101713</v>
      </c>
      <c r="D3642" s="38" t="s">
        <v>12722</v>
      </c>
      <c r="E3642" s="39" t="s">
        <v>5888</v>
      </c>
      <c r="F3642" s="37" t="s">
        <v>5889</v>
      </c>
    </row>
    <row r="3643" spans="1:6" ht="14.25" customHeight="1" x14ac:dyDescent="0.2">
      <c r="A3643" s="35" t="s">
        <v>12723</v>
      </c>
      <c r="B3643" s="36" t="s">
        <v>12724</v>
      </c>
      <c r="C3643" s="37">
        <v>30101714</v>
      </c>
      <c r="D3643" s="38" t="s">
        <v>12725</v>
      </c>
      <c r="E3643" s="39" t="s">
        <v>5888</v>
      </c>
      <c r="F3643" s="37" t="s">
        <v>5889</v>
      </c>
    </row>
    <row r="3644" spans="1:6" ht="14.25" customHeight="1" x14ac:dyDescent="0.2">
      <c r="A3644" s="35" t="s">
        <v>12726</v>
      </c>
      <c r="B3644" s="36" t="s">
        <v>12727</v>
      </c>
      <c r="C3644" s="37">
        <v>30101715</v>
      </c>
      <c r="D3644" s="38" t="s">
        <v>12728</v>
      </c>
      <c r="E3644" s="39" t="s">
        <v>3585</v>
      </c>
      <c r="F3644" s="37" t="s">
        <v>3581</v>
      </c>
    </row>
    <row r="3645" spans="1:6" ht="14.25" customHeight="1" x14ac:dyDescent="0.2">
      <c r="A3645" s="35" t="s">
        <v>12729</v>
      </c>
      <c r="B3645" s="36" t="s">
        <v>12695</v>
      </c>
      <c r="C3645" s="37">
        <v>30101716</v>
      </c>
      <c r="D3645" s="38" t="s">
        <v>12730</v>
      </c>
      <c r="E3645" s="39" t="s">
        <v>4836</v>
      </c>
      <c r="F3645" s="37" t="s">
        <v>3589</v>
      </c>
    </row>
    <row r="3646" spans="1:6" ht="14.25" customHeight="1" x14ac:dyDescent="0.2">
      <c r="A3646" s="35" t="s">
        <v>12731</v>
      </c>
      <c r="B3646" s="36" t="s">
        <v>12732</v>
      </c>
      <c r="C3646" s="37">
        <v>30101717</v>
      </c>
      <c r="D3646" s="38" t="s">
        <v>12733</v>
      </c>
      <c r="E3646" s="39" t="s">
        <v>7125</v>
      </c>
      <c r="F3646" s="37" t="s">
        <v>7126</v>
      </c>
    </row>
    <row r="3647" spans="1:6" ht="14.25" customHeight="1" x14ac:dyDescent="0.2">
      <c r="A3647" s="35" t="s">
        <v>12734</v>
      </c>
      <c r="B3647" s="36" t="s">
        <v>12735</v>
      </c>
      <c r="C3647" s="37">
        <v>30101718</v>
      </c>
      <c r="D3647" s="38" t="s">
        <v>12736</v>
      </c>
      <c r="E3647" s="39" t="s">
        <v>5888</v>
      </c>
      <c r="F3647" s="37" t="s">
        <v>5889</v>
      </c>
    </row>
    <row r="3648" spans="1:6" ht="14.25" customHeight="1" x14ac:dyDescent="0.2">
      <c r="A3648" s="35" t="s">
        <v>12737</v>
      </c>
      <c r="B3648" s="36" t="s">
        <v>12738</v>
      </c>
      <c r="C3648" s="37">
        <v>30101801</v>
      </c>
      <c r="D3648" s="38" t="s">
        <v>12739</v>
      </c>
      <c r="E3648" s="39" t="s">
        <v>3214</v>
      </c>
      <c r="F3648" s="37" t="s">
        <v>3215</v>
      </c>
    </row>
    <row r="3649" spans="1:6" ht="14.25" customHeight="1" x14ac:dyDescent="0.2">
      <c r="A3649" s="35" t="s">
        <v>12740</v>
      </c>
      <c r="B3649" s="36" t="s">
        <v>12741</v>
      </c>
      <c r="C3649" s="37">
        <v>30101802</v>
      </c>
      <c r="D3649" s="38" t="s">
        <v>12742</v>
      </c>
      <c r="E3649" s="39" t="s">
        <v>3209</v>
      </c>
      <c r="F3649" s="37" t="s">
        <v>3210</v>
      </c>
    </row>
    <row r="3650" spans="1:6" ht="14.25" customHeight="1" x14ac:dyDescent="0.2">
      <c r="A3650" s="35" t="s">
        <v>12743</v>
      </c>
      <c r="B3650" s="36" t="s">
        <v>12744</v>
      </c>
      <c r="C3650" s="37">
        <v>30101803</v>
      </c>
      <c r="D3650" s="38" t="s">
        <v>12745</v>
      </c>
      <c r="E3650" s="39" t="s">
        <v>3184</v>
      </c>
      <c r="F3650" s="37" t="s">
        <v>3178</v>
      </c>
    </row>
    <row r="3651" spans="1:6" ht="14.25" customHeight="1" x14ac:dyDescent="0.2">
      <c r="A3651" s="35" t="s">
        <v>12746</v>
      </c>
      <c r="B3651" s="36" t="s">
        <v>12747</v>
      </c>
      <c r="C3651" s="37">
        <v>30101804</v>
      </c>
      <c r="D3651" s="38" t="s">
        <v>12748</v>
      </c>
      <c r="E3651" s="39" t="s">
        <v>3184</v>
      </c>
      <c r="F3651" s="37" t="s">
        <v>3178</v>
      </c>
    </row>
    <row r="3652" spans="1:6" ht="14.25" customHeight="1" x14ac:dyDescent="0.2">
      <c r="A3652" s="35" t="s">
        <v>12749</v>
      </c>
      <c r="B3652" s="36" t="s">
        <v>12750</v>
      </c>
      <c r="C3652" s="37">
        <v>30101805</v>
      </c>
      <c r="D3652" s="38" t="s">
        <v>12751</v>
      </c>
      <c r="E3652" s="39" t="s">
        <v>3184</v>
      </c>
      <c r="F3652" s="37" t="s">
        <v>3178</v>
      </c>
    </row>
    <row r="3653" spans="1:6" ht="14.25" customHeight="1" x14ac:dyDescent="0.2">
      <c r="A3653" s="35" t="s">
        <v>12752</v>
      </c>
      <c r="B3653" s="36" t="s">
        <v>12753</v>
      </c>
      <c r="C3653" s="37">
        <v>30101806</v>
      </c>
      <c r="D3653" s="38" t="s">
        <v>12754</v>
      </c>
      <c r="E3653" s="39" t="s">
        <v>3184</v>
      </c>
      <c r="F3653" s="37" t="s">
        <v>3178</v>
      </c>
    </row>
    <row r="3654" spans="1:6" ht="14.25" customHeight="1" x14ac:dyDescent="0.2">
      <c r="A3654" s="35" t="s">
        <v>12755</v>
      </c>
      <c r="B3654" s="36" t="s">
        <v>12756</v>
      </c>
      <c r="C3654" s="37">
        <v>30101807</v>
      </c>
      <c r="D3654" s="38" t="s">
        <v>12757</v>
      </c>
      <c r="E3654" s="39" t="s">
        <v>3184</v>
      </c>
      <c r="F3654" s="37" t="s">
        <v>3178</v>
      </c>
    </row>
    <row r="3655" spans="1:6" ht="14.25" customHeight="1" x14ac:dyDescent="0.2">
      <c r="A3655" s="35" t="s">
        <v>12758</v>
      </c>
      <c r="B3655" s="36" t="s">
        <v>12759</v>
      </c>
      <c r="C3655" s="37">
        <v>30101808</v>
      </c>
      <c r="D3655" s="38" t="s">
        <v>12760</v>
      </c>
      <c r="E3655" s="39" t="s">
        <v>3184</v>
      </c>
      <c r="F3655" s="37" t="s">
        <v>3178</v>
      </c>
    </row>
    <row r="3656" spans="1:6" ht="14.25" customHeight="1" x14ac:dyDescent="0.2">
      <c r="A3656" s="35" t="s">
        <v>12761</v>
      </c>
      <c r="B3656" s="36" t="s">
        <v>12762</v>
      </c>
      <c r="C3656" s="37">
        <v>30101809</v>
      </c>
      <c r="D3656" s="38" t="s">
        <v>12763</v>
      </c>
      <c r="E3656" s="39" t="s">
        <v>3184</v>
      </c>
      <c r="F3656" s="37" t="s">
        <v>3178</v>
      </c>
    </row>
    <row r="3657" spans="1:6" ht="14.25" customHeight="1" x14ac:dyDescent="0.2">
      <c r="A3657" s="35" t="s">
        <v>12764</v>
      </c>
      <c r="B3657" s="36" t="s">
        <v>12765</v>
      </c>
      <c r="C3657" s="37">
        <v>30101810</v>
      </c>
      <c r="D3657" s="38" t="s">
        <v>12766</v>
      </c>
      <c r="E3657" s="39" t="s">
        <v>3184</v>
      </c>
      <c r="F3657" s="37" t="s">
        <v>3178</v>
      </c>
    </row>
    <row r="3658" spans="1:6" ht="14.25" customHeight="1" x14ac:dyDescent="0.2">
      <c r="A3658" s="35" t="s">
        <v>12767</v>
      </c>
      <c r="B3658" s="36" t="s">
        <v>12768</v>
      </c>
      <c r="C3658" s="37">
        <v>30101811</v>
      </c>
      <c r="D3658" s="38" t="s">
        <v>12769</v>
      </c>
      <c r="E3658" s="39" t="s">
        <v>3184</v>
      </c>
      <c r="F3658" s="37" t="s">
        <v>3178</v>
      </c>
    </row>
    <row r="3659" spans="1:6" ht="14.25" customHeight="1" x14ac:dyDescent="0.2">
      <c r="A3659" s="35" t="s">
        <v>12770</v>
      </c>
      <c r="B3659" s="36" t="s">
        <v>12771</v>
      </c>
      <c r="C3659" s="37">
        <v>30101812</v>
      </c>
      <c r="D3659" s="38" t="s">
        <v>12772</v>
      </c>
      <c r="E3659" s="39" t="s">
        <v>3184</v>
      </c>
      <c r="F3659" s="37" t="s">
        <v>3178</v>
      </c>
    </row>
    <row r="3660" spans="1:6" ht="14.25" customHeight="1" x14ac:dyDescent="0.2">
      <c r="A3660" s="35" t="s">
        <v>12773</v>
      </c>
      <c r="B3660" s="36" t="s">
        <v>12774</v>
      </c>
      <c r="C3660" s="37">
        <v>30101813</v>
      </c>
      <c r="D3660" s="38" t="s">
        <v>12775</v>
      </c>
      <c r="E3660" s="39" t="s">
        <v>3184</v>
      </c>
      <c r="F3660" s="37" t="s">
        <v>3178</v>
      </c>
    </row>
    <row r="3661" spans="1:6" ht="14.25" customHeight="1" x14ac:dyDescent="0.2">
      <c r="A3661" s="35" t="s">
        <v>12776</v>
      </c>
      <c r="B3661" s="36" t="s">
        <v>12777</v>
      </c>
      <c r="C3661" s="37">
        <v>30101814</v>
      </c>
      <c r="D3661" s="38" t="s">
        <v>12778</v>
      </c>
      <c r="E3661" s="39" t="s">
        <v>3184</v>
      </c>
      <c r="F3661" s="37" t="s">
        <v>3178</v>
      </c>
    </row>
    <row r="3662" spans="1:6" ht="14.25" customHeight="1" x14ac:dyDescent="0.2">
      <c r="A3662" s="35" t="s">
        <v>12779</v>
      </c>
      <c r="B3662" s="36" t="s">
        <v>12780</v>
      </c>
      <c r="C3662" s="37">
        <v>30101815</v>
      </c>
      <c r="D3662" s="38" t="s">
        <v>12781</v>
      </c>
      <c r="E3662" s="39" t="s">
        <v>3585</v>
      </c>
      <c r="F3662" s="37" t="s">
        <v>3581</v>
      </c>
    </row>
    <row r="3663" spans="1:6" ht="14.25" customHeight="1" x14ac:dyDescent="0.2">
      <c r="A3663" s="35" t="s">
        <v>12782</v>
      </c>
      <c r="B3663" s="36" t="s">
        <v>12783</v>
      </c>
      <c r="C3663" s="37">
        <v>30101816</v>
      </c>
      <c r="D3663" s="38" t="s">
        <v>12784</v>
      </c>
      <c r="E3663" s="39" t="s">
        <v>4836</v>
      </c>
      <c r="F3663" s="37" t="s">
        <v>3589</v>
      </c>
    </row>
    <row r="3664" spans="1:6" ht="14.25" customHeight="1" x14ac:dyDescent="0.2">
      <c r="A3664" s="35" t="s">
        <v>12785</v>
      </c>
      <c r="B3664" s="36" t="s">
        <v>12786</v>
      </c>
      <c r="C3664" s="37">
        <v>30101817</v>
      </c>
      <c r="D3664" s="38" t="s">
        <v>12787</v>
      </c>
      <c r="E3664" s="39" t="s">
        <v>3184</v>
      </c>
      <c r="F3664" s="37" t="s">
        <v>3178</v>
      </c>
    </row>
    <row r="3665" spans="1:6" ht="14.25" customHeight="1" x14ac:dyDescent="0.2">
      <c r="A3665" s="35" t="s">
        <v>12788</v>
      </c>
      <c r="B3665" s="36" t="s">
        <v>12789</v>
      </c>
      <c r="C3665" s="37">
        <v>30101901</v>
      </c>
      <c r="D3665" s="38" t="s">
        <v>12790</v>
      </c>
      <c r="E3665" s="39" t="s">
        <v>3214</v>
      </c>
      <c r="F3665" s="37" t="s">
        <v>3215</v>
      </c>
    </row>
    <row r="3666" spans="1:6" ht="14.25" customHeight="1" x14ac:dyDescent="0.2">
      <c r="A3666" s="35" t="s">
        <v>12791</v>
      </c>
      <c r="B3666" s="36" t="s">
        <v>12792</v>
      </c>
      <c r="C3666" s="37">
        <v>30101902</v>
      </c>
      <c r="D3666" s="38" t="s">
        <v>12793</v>
      </c>
      <c r="E3666" s="39" t="s">
        <v>3209</v>
      </c>
      <c r="F3666" s="37" t="s">
        <v>3210</v>
      </c>
    </row>
    <row r="3667" spans="1:6" ht="14.25" customHeight="1" x14ac:dyDescent="0.2">
      <c r="A3667" s="35" t="s">
        <v>12794</v>
      </c>
      <c r="B3667" s="36" t="s">
        <v>12795</v>
      </c>
      <c r="C3667" s="37">
        <v>30101903</v>
      </c>
      <c r="D3667" s="38" t="s">
        <v>12796</v>
      </c>
      <c r="E3667" s="39" t="s">
        <v>3184</v>
      </c>
      <c r="F3667" s="37" t="s">
        <v>3178</v>
      </c>
    </row>
    <row r="3668" spans="1:6" ht="14.25" customHeight="1" x14ac:dyDescent="0.2">
      <c r="A3668" s="35" t="s">
        <v>12797</v>
      </c>
      <c r="B3668" s="36" t="s">
        <v>12798</v>
      </c>
      <c r="C3668" s="37">
        <v>30101904</v>
      </c>
      <c r="D3668" s="38" t="s">
        <v>12799</v>
      </c>
      <c r="E3668" s="39" t="s">
        <v>3184</v>
      </c>
      <c r="F3668" s="37" t="s">
        <v>3178</v>
      </c>
    </row>
    <row r="3669" spans="1:6" ht="14.25" customHeight="1" x14ac:dyDescent="0.2">
      <c r="A3669" s="35" t="s">
        <v>12800</v>
      </c>
      <c r="B3669" s="36" t="s">
        <v>12801</v>
      </c>
      <c r="C3669" s="37">
        <v>30101905</v>
      </c>
      <c r="D3669" s="38" t="s">
        <v>12802</v>
      </c>
      <c r="E3669" s="39" t="s">
        <v>3184</v>
      </c>
      <c r="F3669" s="37" t="s">
        <v>3178</v>
      </c>
    </row>
    <row r="3670" spans="1:6" ht="14.25" customHeight="1" x14ac:dyDescent="0.2">
      <c r="A3670" s="35" t="s">
        <v>12803</v>
      </c>
      <c r="B3670" s="36" t="s">
        <v>12804</v>
      </c>
      <c r="C3670" s="37">
        <v>30101906</v>
      </c>
      <c r="D3670" s="38" t="s">
        <v>12805</v>
      </c>
      <c r="E3670" s="39" t="s">
        <v>3184</v>
      </c>
      <c r="F3670" s="37" t="s">
        <v>3178</v>
      </c>
    </row>
    <row r="3671" spans="1:6" ht="14.25" customHeight="1" x14ac:dyDescent="0.2">
      <c r="A3671" s="35" t="s">
        <v>12806</v>
      </c>
      <c r="B3671" s="36" t="s">
        <v>12807</v>
      </c>
      <c r="C3671" s="37">
        <v>30101907</v>
      </c>
      <c r="D3671" s="38" t="s">
        <v>12808</v>
      </c>
      <c r="E3671" s="39" t="s">
        <v>3184</v>
      </c>
      <c r="F3671" s="37" t="s">
        <v>3178</v>
      </c>
    </row>
    <row r="3672" spans="1:6" ht="14.25" customHeight="1" x14ac:dyDescent="0.2">
      <c r="A3672" s="35" t="s">
        <v>12809</v>
      </c>
      <c r="B3672" s="36" t="s">
        <v>12810</v>
      </c>
      <c r="C3672" s="37">
        <v>30101908</v>
      </c>
      <c r="D3672" s="38" t="s">
        <v>12811</v>
      </c>
      <c r="E3672" s="39" t="s">
        <v>3184</v>
      </c>
      <c r="F3672" s="37" t="s">
        <v>3178</v>
      </c>
    </row>
    <row r="3673" spans="1:6" ht="14.25" customHeight="1" x14ac:dyDescent="0.2">
      <c r="A3673" s="35" t="s">
        <v>12812</v>
      </c>
      <c r="B3673" s="36" t="s">
        <v>12813</v>
      </c>
      <c r="C3673" s="37">
        <v>30101909</v>
      </c>
      <c r="D3673" s="38" t="s">
        <v>12814</v>
      </c>
      <c r="E3673" s="39" t="s">
        <v>3184</v>
      </c>
      <c r="F3673" s="37" t="s">
        <v>3178</v>
      </c>
    </row>
    <row r="3674" spans="1:6" ht="14.25" customHeight="1" x14ac:dyDescent="0.2">
      <c r="A3674" s="35" t="s">
        <v>12815</v>
      </c>
      <c r="B3674" s="36" t="s">
        <v>12816</v>
      </c>
      <c r="C3674" s="37">
        <v>30101910</v>
      </c>
      <c r="D3674" s="38" t="s">
        <v>12817</v>
      </c>
      <c r="E3674" s="39" t="s">
        <v>3184</v>
      </c>
      <c r="F3674" s="37" t="s">
        <v>3178</v>
      </c>
    </row>
    <row r="3675" spans="1:6" ht="14.25" customHeight="1" x14ac:dyDescent="0.2">
      <c r="A3675" s="35" t="s">
        <v>12818</v>
      </c>
      <c r="B3675" s="36" t="s">
        <v>12819</v>
      </c>
      <c r="C3675" s="37">
        <v>30101911</v>
      </c>
      <c r="D3675" s="38" t="s">
        <v>12820</v>
      </c>
      <c r="E3675" s="39" t="s">
        <v>3184</v>
      </c>
      <c r="F3675" s="37" t="s">
        <v>3178</v>
      </c>
    </row>
    <row r="3676" spans="1:6" ht="14.25" customHeight="1" x14ac:dyDescent="0.2">
      <c r="A3676" s="35" t="s">
        <v>12821</v>
      </c>
      <c r="B3676" s="36" t="s">
        <v>12822</v>
      </c>
      <c r="C3676" s="37">
        <v>30101912</v>
      </c>
      <c r="D3676" s="38" t="s">
        <v>12823</v>
      </c>
      <c r="E3676" s="39" t="s">
        <v>3184</v>
      </c>
      <c r="F3676" s="37" t="s">
        <v>3178</v>
      </c>
    </row>
    <row r="3677" spans="1:6" ht="14.25" customHeight="1" x14ac:dyDescent="0.2">
      <c r="A3677" s="35" t="s">
        <v>12824</v>
      </c>
      <c r="B3677" s="36" t="s">
        <v>12825</v>
      </c>
      <c r="C3677" s="37">
        <v>30101913</v>
      </c>
      <c r="D3677" s="38" t="s">
        <v>12826</v>
      </c>
      <c r="E3677" s="39" t="s">
        <v>3184</v>
      </c>
      <c r="F3677" s="37" t="s">
        <v>3178</v>
      </c>
    </row>
    <row r="3678" spans="1:6" ht="14.25" customHeight="1" x14ac:dyDescent="0.2">
      <c r="A3678" s="35" t="s">
        <v>12827</v>
      </c>
      <c r="B3678" s="36" t="s">
        <v>12828</v>
      </c>
      <c r="C3678" s="37">
        <v>30101914</v>
      </c>
      <c r="D3678" s="38" t="s">
        <v>12829</v>
      </c>
      <c r="E3678" s="39" t="s">
        <v>3184</v>
      </c>
      <c r="F3678" s="37" t="s">
        <v>3178</v>
      </c>
    </row>
    <row r="3679" spans="1:6" ht="14.25" customHeight="1" x14ac:dyDescent="0.2">
      <c r="A3679" s="35" t="s">
        <v>12830</v>
      </c>
      <c r="B3679" s="36" t="s">
        <v>12831</v>
      </c>
      <c r="C3679" s="37">
        <v>30101915</v>
      </c>
      <c r="D3679" s="38" t="s">
        <v>12832</v>
      </c>
      <c r="E3679" s="39" t="s">
        <v>3585</v>
      </c>
      <c r="F3679" s="37" t="s">
        <v>3581</v>
      </c>
    </row>
    <row r="3680" spans="1:6" ht="14.25" customHeight="1" x14ac:dyDescent="0.2">
      <c r="A3680" s="35" t="s">
        <v>12833</v>
      </c>
      <c r="B3680" s="36" t="s">
        <v>12834</v>
      </c>
      <c r="C3680" s="37">
        <v>30101916</v>
      </c>
      <c r="D3680" s="38" t="s">
        <v>12835</v>
      </c>
      <c r="E3680" s="39" t="s">
        <v>3184</v>
      </c>
      <c r="F3680" s="37" t="s">
        <v>3178</v>
      </c>
    </row>
    <row r="3681" spans="1:6" ht="14.25" customHeight="1" x14ac:dyDescent="0.2">
      <c r="A3681" s="35" t="s">
        <v>12836</v>
      </c>
      <c r="B3681" s="36" t="s">
        <v>12837</v>
      </c>
      <c r="C3681" s="37">
        <v>30101918</v>
      </c>
      <c r="D3681" s="38" t="s">
        <v>12838</v>
      </c>
      <c r="E3681" s="39" t="s">
        <v>3184</v>
      </c>
      <c r="F3681" s="37" t="s">
        <v>3178</v>
      </c>
    </row>
    <row r="3682" spans="1:6" ht="14.25" customHeight="1" x14ac:dyDescent="0.2">
      <c r="A3682" s="35" t="s">
        <v>12839</v>
      </c>
      <c r="B3682" s="36" t="s">
        <v>12840</v>
      </c>
      <c r="C3682" s="37">
        <v>30101919</v>
      </c>
      <c r="D3682" s="38" t="s">
        <v>12841</v>
      </c>
      <c r="E3682" s="39" t="s">
        <v>3184</v>
      </c>
      <c r="F3682" s="37" t="s">
        <v>3178</v>
      </c>
    </row>
    <row r="3683" spans="1:6" ht="14.25" customHeight="1" x14ac:dyDescent="0.2">
      <c r="A3683" s="35" t="s">
        <v>12842</v>
      </c>
      <c r="B3683" s="36" t="s">
        <v>12843</v>
      </c>
      <c r="C3683" s="37">
        <v>30101920</v>
      </c>
      <c r="D3683" s="38" t="s">
        <v>12844</v>
      </c>
      <c r="E3683" s="39" t="s">
        <v>1951</v>
      </c>
      <c r="F3683" s="37" t="s">
        <v>4369</v>
      </c>
    </row>
    <row r="3684" spans="1:6" ht="14.25" customHeight="1" x14ac:dyDescent="0.2">
      <c r="A3684" s="35" t="s">
        <v>12845</v>
      </c>
      <c r="B3684" s="36" t="s">
        <v>12846</v>
      </c>
      <c r="C3684" s="37">
        <v>30101921</v>
      </c>
      <c r="D3684" s="38" t="s">
        <v>12847</v>
      </c>
      <c r="E3684" s="39" t="s">
        <v>1951</v>
      </c>
      <c r="F3684" s="37" t="s">
        <v>4369</v>
      </c>
    </row>
    <row r="3685" spans="1:6" ht="14.25" customHeight="1" x14ac:dyDescent="0.2">
      <c r="A3685" s="35" t="s">
        <v>12848</v>
      </c>
      <c r="B3685" s="36" t="s">
        <v>12849</v>
      </c>
      <c r="C3685" s="37">
        <v>30101922</v>
      </c>
      <c r="D3685" s="38" t="s">
        <v>12850</v>
      </c>
      <c r="E3685" s="39" t="s">
        <v>1951</v>
      </c>
      <c r="F3685" s="37" t="s">
        <v>4369</v>
      </c>
    </row>
    <row r="3686" spans="1:6" ht="14.25" customHeight="1" x14ac:dyDescent="0.2">
      <c r="A3686" s="35" t="s">
        <v>12851</v>
      </c>
      <c r="B3686" s="36" t="s">
        <v>12852</v>
      </c>
      <c r="C3686" s="37">
        <v>30101923</v>
      </c>
      <c r="D3686" s="38" t="s">
        <v>12853</v>
      </c>
      <c r="E3686" s="39" t="s">
        <v>3184</v>
      </c>
      <c r="F3686" s="37" t="s">
        <v>3178</v>
      </c>
    </row>
    <row r="3687" spans="1:6" ht="14.25" customHeight="1" x14ac:dyDescent="0.2">
      <c r="A3687" s="35" t="s">
        <v>12854</v>
      </c>
      <c r="B3687" s="36" t="s">
        <v>12855</v>
      </c>
      <c r="C3687" s="37">
        <v>30102001</v>
      </c>
      <c r="D3687" s="38" t="s">
        <v>12856</v>
      </c>
      <c r="E3687" s="39" t="s">
        <v>3214</v>
      </c>
      <c r="F3687" s="37" t="s">
        <v>3215</v>
      </c>
    </row>
    <row r="3688" spans="1:6" ht="14.25" customHeight="1" x14ac:dyDescent="0.2">
      <c r="A3688" s="35" t="s">
        <v>12857</v>
      </c>
      <c r="B3688" s="36" t="s">
        <v>12858</v>
      </c>
      <c r="C3688" s="37">
        <v>30102002</v>
      </c>
      <c r="D3688" s="38" t="s">
        <v>12859</v>
      </c>
      <c r="E3688" s="39" t="s">
        <v>3209</v>
      </c>
      <c r="F3688" s="37" t="s">
        <v>3210</v>
      </c>
    </row>
    <row r="3689" spans="1:6" ht="14.25" customHeight="1" x14ac:dyDescent="0.2">
      <c r="A3689" s="35" t="s">
        <v>12860</v>
      </c>
      <c r="B3689" s="36" t="s">
        <v>12861</v>
      </c>
      <c r="C3689" s="37">
        <v>30102003</v>
      </c>
      <c r="D3689" s="38" t="s">
        <v>12862</v>
      </c>
      <c r="E3689" s="39" t="s">
        <v>3184</v>
      </c>
      <c r="F3689" s="37" t="s">
        <v>3178</v>
      </c>
    </row>
    <row r="3690" spans="1:6" ht="14.25" customHeight="1" x14ac:dyDescent="0.2">
      <c r="A3690" s="35" t="s">
        <v>12863</v>
      </c>
      <c r="B3690" s="36" t="s">
        <v>12864</v>
      </c>
      <c r="C3690" s="37">
        <v>30102004</v>
      </c>
      <c r="D3690" s="38" t="s">
        <v>12865</v>
      </c>
      <c r="E3690" s="39" t="s">
        <v>3184</v>
      </c>
      <c r="F3690" s="37" t="s">
        <v>3178</v>
      </c>
    </row>
    <row r="3691" spans="1:6" ht="14.25" customHeight="1" x14ac:dyDescent="0.2">
      <c r="A3691" s="35" t="s">
        <v>12866</v>
      </c>
      <c r="B3691" s="36" t="s">
        <v>12867</v>
      </c>
      <c r="C3691" s="37">
        <v>30102005</v>
      </c>
      <c r="D3691" s="38" t="s">
        <v>12868</v>
      </c>
      <c r="E3691" s="39" t="s">
        <v>3184</v>
      </c>
      <c r="F3691" s="37" t="s">
        <v>3178</v>
      </c>
    </row>
    <row r="3692" spans="1:6" ht="14.25" customHeight="1" x14ac:dyDescent="0.2">
      <c r="A3692" s="35" t="s">
        <v>12869</v>
      </c>
      <c r="B3692" s="36" t="s">
        <v>12870</v>
      </c>
      <c r="C3692" s="37">
        <v>30102006</v>
      </c>
      <c r="D3692" s="38" t="s">
        <v>12871</v>
      </c>
      <c r="E3692" s="39" t="s">
        <v>3184</v>
      </c>
      <c r="F3692" s="37" t="s">
        <v>3178</v>
      </c>
    </row>
    <row r="3693" spans="1:6" ht="14.25" customHeight="1" x14ac:dyDescent="0.2">
      <c r="A3693" s="35" t="s">
        <v>12872</v>
      </c>
      <c r="B3693" s="36" t="s">
        <v>12873</v>
      </c>
      <c r="C3693" s="37">
        <v>30102007</v>
      </c>
      <c r="D3693" s="38" t="s">
        <v>12874</v>
      </c>
      <c r="E3693" s="39" t="s">
        <v>3184</v>
      </c>
      <c r="F3693" s="37" t="s">
        <v>3178</v>
      </c>
    </row>
    <row r="3694" spans="1:6" ht="14.25" customHeight="1" x14ac:dyDescent="0.2">
      <c r="A3694" s="35" t="s">
        <v>12875</v>
      </c>
      <c r="B3694" s="36" t="s">
        <v>12876</v>
      </c>
      <c r="C3694" s="37">
        <v>30102008</v>
      </c>
      <c r="D3694" s="38" t="s">
        <v>12877</v>
      </c>
      <c r="E3694" s="39" t="s">
        <v>3184</v>
      </c>
      <c r="F3694" s="37" t="s">
        <v>3178</v>
      </c>
    </row>
    <row r="3695" spans="1:6" ht="14.25" customHeight="1" x14ac:dyDescent="0.2">
      <c r="A3695" s="35" t="s">
        <v>12878</v>
      </c>
      <c r="B3695" s="36" t="s">
        <v>12879</v>
      </c>
      <c r="C3695" s="37">
        <v>30102009</v>
      </c>
      <c r="D3695" s="38" t="s">
        <v>12880</v>
      </c>
      <c r="E3695" s="39" t="s">
        <v>3184</v>
      </c>
      <c r="F3695" s="37" t="s">
        <v>3178</v>
      </c>
    </row>
    <row r="3696" spans="1:6" ht="14.25" customHeight="1" x14ac:dyDescent="0.2">
      <c r="A3696" s="35" t="s">
        <v>12881</v>
      </c>
      <c r="B3696" s="36" t="s">
        <v>12882</v>
      </c>
      <c r="C3696" s="37">
        <v>30102010</v>
      </c>
      <c r="D3696" s="38" t="s">
        <v>12883</v>
      </c>
      <c r="E3696" s="39" t="s">
        <v>3184</v>
      </c>
      <c r="F3696" s="37" t="s">
        <v>3178</v>
      </c>
    </row>
    <row r="3697" spans="1:6" ht="14.25" customHeight="1" x14ac:dyDescent="0.2">
      <c r="A3697" s="35" t="s">
        <v>12884</v>
      </c>
      <c r="B3697" s="36" t="s">
        <v>12885</v>
      </c>
      <c r="C3697" s="37">
        <v>30102011</v>
      </c>
      <c r="D3697" s="38" t="s">
        <v>12886</v>
      </c>
      <c r="E3697" s="39" t="s">
        <v>3184</v>
      </c>
      <c r="F3697" s="37" t="s">
        <v>3178</v>
      </c>
    </row>
    <row r="3698" spans="1:6" ht="14.25" customHeight="1" x14ac:dyDescent="0.2">
      <c r="A3698" s="35" t="s">
        <v>12887</v>
      </c>
      <c r="B3698" s="36" t="s">
        <v>12888</v>
      </c>
      <c r="C3698" s="37">
        <v>30102012</v>
      </c>
      <c r="D3698" s="38" t="s">
        <v>12889</v>
      </c>
      <c r="E3698" s="39" t="s">
        <v>3184</v>
      </c>
      <c r="F3698" s="37" t="s">
        <v>3178</v>
      </c>
    </row>
    <row r="3699" spans="1:6" ht="14.25" customHeight="1" x14ac:dyDescent="0.2">
      <c r="A3699" s="35" t="s">
        <v>12890</v>
      </c>
      <c r="B3699" s="36" t="s">
        <v>12891</v>
      </c>
      <c r="C3699" s="37">
        <v>30102013</v>
      </c>
      <c r="D3699" s="38" t="s">
        <v>12892</v>
      </c>
      <c r="E3699" s="39" t="s">
        <v>3184</v>
      </c>
      <c r="F3699" s="37" t="s">
        <v>3178</v>
      </c>
    </row>
    <row r="3700" spans="1:6" ht="14.25" customHeight="1" x14ac:dyDescent="0.2">
      <c r="A3700" s="35" t="s">
        <v>12893</v>
      </c>
      <c r="B3700" s="36" t="s">
        <v>12894</v>
      </c>
      <c r="C3700" s="37">
        <v>30102014</v>
      </c>
      <c r="D3700" s="38" t="s">
        <v>12895</v>
      </c>
      <c r="E3700" s="39" t="s">
        <v>3184</v>
      </c>
      <c r="F3700" s="37" t="s">
        <v>3178</v>
      </c>
    </row>
    <row r="3701" spans="1:6" ht="14.25" customHeight="1" x14ac:dyDescent="0.2">
      <c r="A3701" s="35" t="s">
        <v>12896</v>
      </c>
      <c r="B3701" s="36" t="s">
        <v>12897</v>
      </c>
      <c r="C3701" s="37">
        <v>30102015</v>
      </c>
      <c r="D3701" s="38" t="s">
        <v>12898</v>
      </c>
      <c r="E3701" s="39" t="s">
        <v>3585</v>
      </c>
      <c r="F3701" s="37" t="s">
        <v>3581</v>
      </c>
    </row>
    <row r="3702" spans="1:6" ht="14.25" customHeight="1" x14ac:dyDescent="0.2">
      <c r="A3702" s="35" t="s">
        <v>12899</v>
      </c>
      <c r="B3702" s="36" t="s">
        <v>12900</v>
      </c>
      <c r="C3702" s="37">
        <v>30102201</v>
      </c>
      <c r="D3702" s="38" t="s">
        <v>12901</v>
      </c>
      <c r="E3702" s="39" t="s">
        <v>3214</v>
      </c>
      <c r="F3702" s="37" t="s">
        <v>3215</v>
      </c>
    </row>
    <row r="3703" spans="1:6" ht="14.25" customHeight="1" x14ac:dyDescent="0.2">
      <c r="A3703" s="35" t="s">
        <v>12902</v>
      </c>
      <c r="B3703" s="36" t="s">
        <v>12903</v>
      </c>
      <c r="C3703" s="37">
        <v>30102202</v>
      </c>
      <c r="D3703" s="38" t="s">
        <v>12904</v>
      </c>
      <c r="E3703" s="39" t="s">
        <v>3209</v>
      </c>
      <c r="F3703" s="37" t="s">
        <v>3210</v>
      </c>
    </row>
    <row r="3704" spans="1:6" ht="14.25" customHeight="1" x14ac:dyDescent="0.2">
      <c r="A3704" s="35" t="s">
        <v>12905</v>
      </c>
      <c r="B3704" s="36" t="s">
        <v>12906</v>
      </c>
      <c r="C3704" s="37">
        <v>30102203</v>
      </c>
      <c r="D3704" s="38" t="s">
        <v>12907</v>
      </c>
      <c r="E3704" s="39" t="s">
        <v>3184</v>
      </c>
      <c r="F3704" s="37" t="s">
        <v>3178</v>
      </c>
    </row>
    <row r="3705" spans="1:6" ht="14.25" customHeight="1" x14ac:dyDescent="0.2">
      <c r="A3705" s="35" t="s">
        <v>12908</v>
      </c>
      <c r="B3705" s="36" t="s">
        <v>12909</v>
      </c>
      <c r="C3705" s="37">
        <v>30102204</v>
      </c>
      <c r="D3705" s="38" t="s">
        <v>12910</v>
      </c>
      <c r="E3705" s="39" t="s">
        <v>3184</v>
      </c>
      <c r="F3705" s="37" t="s">
        <v>3178</v>
      </c>
    </row>
    <row r="3706" spans="1:6" ht="14.25" customHeight="1" x14ac:dyDescent="0.2">
      <c r="A3706" s="35" t="s">
        <v>12911</v>
      </c>
      <c r="B3706" s="36" t="s">
        <v>12912</v>
      </c>
      <c r="C3706" s="37">
        <v>30102205</v>
      </c>
      <c r="D3706" s="38" t="s">
        <v>12913</v>
      </c>
      <c r="E3706" s="39" t="s">
        <v>3184</v>
      </c>
      <c r="F3706" s="37" t="s">
        <v>3178</v>
      </c>
    </row>
    <row r="3707" spans="1:6" ht="14.25" customHeight="1" x14ac:dyDescent="0.2">
      <c r="A3707" s="35" t="s">
        <v>12914</v>
      </c>
      <c r="B3707" s="36" t="s">
        <v>12915</v>
      </c>
      <c r="C3707" s="37">
        <v>30102206</v>
      </c>
      <c r="D3707" s="38" t="s">
        <v>12916</v>
      </c>
      <c r="E3707" s="39" t="s">
        <v>3184</v>
      </c>
      <c r="F3707" s="37" t="s">
        <v>3178</v>
      </c>
    </row>
    <row r="3708" spans="1:6" ht="14.25" customHeight="1" x14ac:dyDescent="0.2">
      <c r="A3708" s="35" t="s">
        <v>12917</v>
      </c>
      <c r="B3708" s="36" t="s">
        <v>12918</v>
      </c>
      <c r="C3708" s="37">
        <v>30102207</v>
      </c>
      <c r="D3708" s="38" t="s">
        <v>12919</v>
      </c>
      <c r="E3708" s="39" t="s">
        <v>3184</v>
      </c>
      <c r="F3708" s="37" t="s">
        <v>3178</v>
      </c>
    </row>
    <row r="3709" spans="1:6" ht="14.25" customHeight="1" x14ac:dyDescent="0.2">
      <c r="A3709" s="35" t="s">
        <v>12920</v>
      </c>
      <c r="B3709" s="36" t="s">
        <v>12921</v>
      </c>
      <c r="C3709" s="37">
        <v>30102208</v>
      </c>
      <c r="D3709" s="38" t="s">
        <v>12922</v>
      </c>
      <c r="E3709" s="39" t="s">
        <v>3184</v>
      </c>
      <c r="F3709" s="37" t="s">
        <v>3178</v>
      </c>
    </row>
    <row r="3710" spans="1:6" ht="14.25" customHeight="1" x14ac:dyDescent="0.2">
      <c r="A3710" s="35" t="s">
        <v>12923</v>
      </c>
      <c r="B3710" s="36" t="s">
        <v>12924</v>
      </c>
      <c r="C3710" s="37">
        <v>30102209</v>
      </c>
      <c r="D3710" s="38" t="s">
        <v>12925</v>
      </c>
      <c r="E3710" s="39" t="s">
        <v>3184</v>
      </c>
      <c r="F3710" s="37" t="s">
        <v>3178</v>
      </c>
    </row>
    <row r="3711" spans="1:6" ht="14.25" customHeight="1" x14ac:dyDescent="0.2">
      <c r="A3711" s="35" t="s">
        <v>12926</v>
      </c>
      <c r="B3711" s="36" t="s">
        <v>12927</v>
      </c>
      <c r="C3711" s="37">
        <v>30102210</v>
      </c>
      <c r="D3711" s="38" t="s">
        <v>12928</v>
      </c>
      <c r="E3711" s="39" t="s">
        <v>3184</v>
      </c>
      <c r="F3711" s="37" t="s">
        <v>3178</v>
      </c>
    </row>
    <row r="3712" spans="1:6" ht="14.25" customHeight="1" x14ac:dyDescent="0.2">
      <c r="A3712" s="35" t="s">
        <v>12929</v>
      </c>
      <c r="B3712" s="36" t="s">
        <v>12930</v>
      </c>
      <c r="C3712" s="37">
        <v>30102211</v>
      </c>
      <c r="D3712" s="38" t="s">
        <v>12931</v>
      </c>
      <c r="E3712" s="39" t="s">
        <v>3184</v>
      </c>
      <c r="F3712" s="37" t="s">
        <v>3178</v>
      </c>
    </row>
    <row r="3713" spans="1:6" ht="14.25" customHeight="1" x14ac:dyDescent="0.2">
      <c r="A3713" s="35" t="s">
        <v>12932</v>
      </c>
      <c r="B3713" s="36" t="s">
        <v>12933</v>
      </c>
      <c r="C3713" s="37">
        <v>30102212</v>
      </c>
      <c r="D3713" s="38" t="s">
        <v>12934</v>
      </c>
      <c r="E3713" s="39" t="s">
        <v>3184</v>
      </c>
      <c r="F3713" s="37" t="s">
        <v>3178</v>
      </c>
    </row>
    <row r="3714" spans="1:6" ht="14.25" customHeight="1" x14ac:dyDescent="0.2">
      <c r="A3714" s="35" t="s">
        <v>12935</v>
      </c>
      <c r="B3714" s="36" t="s">
        <v>12927</v>
      </c>
      <c r="C3714" s="37">
        <v>30102213</v>
      </c>
      <c r="D3714" s="38" t="s">
        <v>12928</v>
      </c>
      <c r="E3714" s="39" t="s">
        <v>3184</v>
      </c>
      <c r="F3714" s="37" t="s">
        <v>3178</v>
      </c>
    </row>
    <row r="3715" spans="1:6" ht="14.25" customHeight="1" x14ac:dyDescent="0.2">
      <c r="A3715" s="35" t="s">
        <v>12936</v>
      </c>
      <c r="B3715" s="36" t="s">
        <v>12937</v>
      </c>
      <c r="C3715" s="37">
        <v>30102214</v>
      </c>
      <c r="D3715" s="38" t="s">
        <v>12938</v>
      </c>
      <c r="E3715" s="39" t="s">
        <v>3184</v>
      </c>
      <c r="F3715" s="37" t="s">
        <v>3178</v>
      </c>
    </row>
    <row r="3716" spans="1:6" ht="14.25" customHeight="1" x14ac:dyDescent="0.2">
      <c r="A3716" s="35" t="s">
        <v>12939</v>
      </c>
      <c r="B3716" s="36" t="s">
        <v>12940</v>
      </c>
      <c r="C3716" s="37">
        <v>30102215</v>
      </c>
      <c r="D3716" s="38" t="s">
        <v>12941</v>
      </c>
      <c r="E3716" s="39" t="s">
        <v>3585</v>
      </c>
      <c r="F3716" s="37" t="s">
        <v>3581</v>
      </c>
    </row>
    <row r="3717" spans="1:6" ht="14.25" customHeight="1" x14ac:dyDescent="0.2">
      <c r="A3717" s="35" t="s">
        <v>12942</v>
      </c>
      <c r="B3717" s="36" t="s">
        <v>12943</v>
      </c>
      <c r="C3717" s="37">
        <v>30102216</v>
      </c>
      <c r="D3717" s="38" t="s">
        <v>12944</v>
      </c>
      <c r="E3717" s="39" t="s">
        <v>4836</v>
      </c>
      <c r="F3717" s="37" t="s">
        <v>3589</v>
      </c>
    </row>
    <row r="3718" spans="1:6" ht="14.25" customHeight="1" x14ac:dyDescent="0.2">
      <c r="A3718" s="35" t="s">
        <v>12945</v>
      </c>
      <c r="B3718" s="36" t="s">
        <v>12946</v>
      </c>
      <c r="C3718" s="37">
        <v>30102217</v>
      </c>
      <c r="D3718" s="38" t="s">
        <v>12947</v>
      </c>
      <c r="E3718" s="39" t="s">
        <v>7125</v>
      </c>
      <c r="F3718" s="37" t="s">
        <v>7126</v>
      </c>
    </row>
    <row r="3719" spans="1:6" ht="14.25" customHeight="1" x14ac:dyDescent="0.2">
      <c r="A3719" s="35" t="s">
        <v>12948</v>
      </c>
      <c r="B3719" s="36" t="s">
        <v>12949</v>
      </c>
      <c r="C3719" s="37">
        <v>30102218</v>
      </c>
      <c r="D3719" s="38" t="s">
        <v>12950</v>
      </c>
      <c r="E3719" s="39" t="s">
        <v>5888</v>
      </c>
      <c r="F3719" s="37" t="s">
        <v>5889</v>
      </c>
    </row>
    <row r="3720" spans="1:6" ht="14.25" customHeight="1" x14ac:dyDescent="0.2">
      <c r="A3720" s="35" t="s">
        <v>12951</v>
      </c>
      <c r="B3720" s="36" t="s">
        <v>12952</v>
      </c>
      <c r="C3720" s="37">
        <v>30102220</v>
      </c>
      <c r="D3720" s="38" t="s">
        <v>12953</v>
      </c>
      <c r="E3720" s="39" t="s">
        <v>3184</v>
      </c>
      <c r="F3720" s="37" t="s">
        <v>3178</v>
      </c>
    </row>
    <row r="3721" spans="1:6" ht="14.25" customHeight="1" x14ac:dyDescent="0.2">
      <c r="A3721" s="35" t="s">
        <v>12954</v>
      </c>
      <c r="B3721" s="36" t="s">
        <v>12955</v>
      </c>
      <c r="C3721" s="37">
        <v>30102301</v>
      </c>
      <c r="D3721" s="38" t="s">
        <v>12956</v>
      </c>
      <c r="E3721" s="39" t="s">
        <v>3214</v>
      </c>
      <c r="F3721" s="37" t="s">
        <v>3215</v>
      </c>
    </row>
    <row r="3722" spans="1:6" ht="14.25" customHeight="1" x14ac:dyDescent="0.2">
      <c r="A3722" s="35" t="s">
        <v>12957</v>
      </c>
      <c r="B3722" s="36" t="s">
        <v>12958</v>
      </c>
      <c r="C3722" s="37">
        <v>30102302</v>
      </c>
      <c r="D3722" s="38" t="s">
        <v>12959</v>
      </c>
      <c r="E3722" s="39" t="s">
        <v>3209</v>
      </c>
      <c r="F3722" s="37" t="s">
        <v>3210</v>
      </c>
    </row>
    <row r="3723" spans="1:6" ht="14.25" customHeight="1" x14ac:dyDescent="0.2">
      <c r="A3723" s="35" t="s">
        <v>12960</v>
      </c>
      <c r="B3723" s="36" t="s">
        <v>12961</v>
      </c>
      <c r="C3723" s="37">
        <v>30102303</v>
      </c>
      <c r="D3723" s="38" t="s">
        <v>12962</v>
      </c>
      <c r="E3723" s="39" t="s">
        <v>3184</v>
      </c>
      <c r="F3723" s="37" t="s">
        <v>3178</v>
      </c>
    </row>
    <row r="3724" spans="1:6" ht="14.25" customHeight="1" x14ac:dyDescent="0.2">
      <c r="A3724" s="35" t="s">
        <v>12963</v>
      </c>
      <c r="B3724" s="36" t="s">
        <v>12964</v>
      </c>
      <c r="C3724" s="37">
        <v>30102304</v>
      </c>
      <c r="D3724" s="38" t="s">
        <v>12965</v>
      </c>
      <c r="E3724" s="39" t="s">
        <v>3184</v>
      </c>
      <c r="F3724" s="37" t="s">
        <v>3178</v>
      </c>
    </row>
    <row r="3725" spans="1:6" ht="14.25" customHeight="1" x14ac:dyDescent="0.2">
      <c r="A3725" s="35" t="s">
        <v>12966</v>
      </c>
      <c r="B3725" s="36" t="s">
        <v>12967</v>
      </c>
      <c r="C3725" s="37">
        <v>30102305</v>
      </c>
      <c r="D3725" s="38" t="s">
        <v>12968</v>
      </c>
      <c r="E3725" s="39" t="s">
        <v>3184</v>
      </c>
      <c r="F3725" s="37" t="s">
        <v>3178</v>
      </c>
    </row>
    <row r="3726" spans="1:6" ht="14.25" customHeight="1" x14ac:dyDescent="0.2">
      <c r="A3726" s="35" t="s">
        <v>12969</v>
      </c>
      <c r="B3726" s="36" t="s">
        <v>12970</v>
      </c>
      <c r="C3726" s="37">
        <v>30102306</v>
      </c>
      <c r="D3726" s="38" t="s">
        <v>12971</v>
      </c>
      <c r="E3726" s="39" t="s">
        <v>3184</v>
      </c>
      <c r="F3726" s="37" t="s">
        <v>3178</v>
      </c>
    </row>
    <row r="3727" spans="1:6" ht="14.25" customHeight="1" x14ac:dyDescent="0.2">
      <c r="A3727" s="35" t="s">
        <v>12972</v>
      </c>
      <c r="B3727" s="36" t="s">
        <v>12973</v>
      </c>
      <c r="C3727" s="37">
        <v>30102307</v>
      </c>
      <c r="D3727" s="38" t="s">
        <v>12974</v>
      </c>
      <c r="E3727" s="39" t="s">
        <v>3184</v>
      </c>
      <c r="F3727" s="37" t="s">
        <v>3178</v>
      </c>
    </row>
    <row r="3728" spans="1:6" ht="14.25" customHeight="1" x14ac:dyDescent="0.2">
      <c r="A3728" s="35" t="s">
        <v>12975</v>
      </c>
      <c r="B3728" s="36" t="s">
        <v>12976</v>
      </c>
      <c r="C3728" s="37">
        <v>30102308</v>
      </c>
      <c r="D3728" s="38" t="s">
        <v>12977</v>
      </c>
      <c r="E3728" s="39" t="s">
        <v>3184</v>
      </c>
      <c r="F3728" s="37" t="s">
        <v>3178</v>
      </c>
    </row>
    <row r="3729" spans="1:6" ht="14.25" customHeight="1" x14ac:dyDescent="0.2">
      <c r="A3729" s="35" t="s">
        <v>12978</v>
      </c>
      <c r="B3729" s="36" t="s">
        <v>12979</v>
      </c>
      <c r="C3729" s="37">
        <v>30102309</v>
      </c>
      <c r="D3729" s="38" t="s">
        <v>12980</v>
      </c>
      <c r="E3729" s="39" t="s">
        <v>3184</v>
      </c>
      <c r="F3729" s="37" t="s">
        <v>3178</v>
      </c>
    </row>
    <row r="3730" spans="1:6" ht="14.25" customHeight="1" x14ac:dyDescent="0.2">
      <c r="A3730" s="35" t="s">
        <v>12981</v>
      </c>
      <c r="B3730" s="36" t="s">
        <v>12982</v>
      </c>
      <c r="C3730" s="37">
        <v>30102310</v>
      </c>
      <c r="D3730" s="38" t="s">
        <v>12983</v>
      </c>
      <c r="E3730" s="39" t="s">
        <v>3184</v>
      </c>
      <c r="F3730" s="37" t="s">
        <v>3178</v>
      </c>
    </row>
    <row r="3731" spans="1:6" ht="14.25" customHeight="1" x14ac:dyDescent="0.2">
      <c r="A3731" s="35" t="s">
        <v>12984</v>
      </c>
      <c r="B3731" s="36" t="s">
        <v>12985</v>
      </c>
      <c r="C3731" s="37">
        <v>30102311</v>
      </c>
      <c r="D3731" s="38" t="s">
        <v>12986</v>
      </c>
      <c r="E3731" s="39" t="s">
        <v>3184</v>
      </c>
      <c r="F3731" s="37" t="s">
        <v>3178</v>
      </c>
    </row>
    <row r="3732" spans="1:6" ht="14.25" customHeight="1" x14ac:dyDescent="0.2">
      <c r="A3732" s="35" t="s">
        <v>12987</v>
      </c>
      <c r="B3732" s="36" t="s">
        <v>12988</v>
      </c>
      <c r="C3732" s="37">
        <v>30102312</v>
      </c>
      <c r="D3732" s="38" t="s">
        <v>12989</v>
      </c>
      <c r="E3732" s="39" t="s">
        <v>3184</v>
      </c>
      <c r="F3732" s="37" t="s">
        <v>3178</v>
      </c>
    </row>
    <row r="3733" spans="1:6" ht="14.25" customHeight="1" x14ac:dyDescent="0.2">
      <c r="A3733" s="35" t="s">
        <v>12990</v>
      </c>
      <c r="B3733" s="36" t="s">
        <v>12991</v>
      </c>
      <c r="C3733" s="37">
        <v>30102313</v>
      </c>
      <c r="D3733" s="38" t="s">
        <v>12992</v>
      </c>
      <c r="E3733" s="39" t="s">
        <v>3184</v>
      </c>
      <c r="F3733" s="37" t="s">
        <v>3178</v>
      </c>
    </row>
    <row r="3734" spans="1:6" ht="14.25" customHeight="1" x14ac:dyDescent="0.2">
      <c r="A3734" s="35" t="s">
        <v>12993</v>
      </c>
      <c r="B3734" s="36" t="s">
        <v>12994</v>
      </c>
      <c r="C3734" s="37">
        <v>30102314</v>
      </c>
      <c r="D3734" s="38" t="s">
        <v>12995</v>
      </c>
      <c r="E3734" s="39" t="s">
        <v>3184</v>
      </c>
      <c r="F3734" s="37" t="s">
        <v>3178</v>
      </c>
    </row>
    <row r="3735" spans="1:6" ht="14.25" customHeight="1" x14ac:dyDescent="0.2">
      <c r="A3735" s="35" t="s">
        <v>12996</v>
      </c>
      <c r="B3735" s="36" t="s">
        <v>12997</v>
      </c>
      <c r="C3735" s="37">
        <v>30102315</v>
      </c>
      <c r="D3735" s="38" t="s">
        <v>12998</v>
      </c>
      <c r="E3735" s="39" t="s">
        <v>3585</v>
      </c>
      <c r="F3735" s="37" t="s">
        <v>3581</v>
      </c>
    </row>
    <row r="3736" spans="1:6" ht="14.25" customHeight="1" x14ac:dyDescent="0.2">
      <c r="A3736" s="35" t="s">
        <v>12999</v>
      </c>
      <c r="B3736" s="36" t="s">
        <v>13000</v>
      </c>
      <c r="C3736" s="37">
        <v>30102316</v>
      </c>
      <c r="D3736" s="38" t="s">
        <v>13001</v>
      </c>
      <c r="E3736" s="39" t="s">
        <v>4836</v>
      </c>
      <c r="F3736" s="37" t="s">
        <v>3589</v>
      </c>
    </row>
    <row r="3737" spans="1:6" ht="14.25" customHeight="1" x14ac:dyDescent="0.2">
      <c r="A3737" s="35" t="s">
        <v>13002</v>
      </c>
      <c r="B3737" s="36" t="s">
        <v>13003</v>
      </c>
      <c r="C3737" s="37">
        <v>30102401</v>
      </c>
      <c r="D3737" s="38" t="s">
        <v>13004</v>
      </c>
      <c r="E3737" s="39" t="s">
        <v>3214</v>
      </c>
      <c r="F3737" s="37" t="s">
        <v>3215</v>
      </c>
    </row>
    <row r="3738" spans="1:6" ht="14.25" customHeight="1" x14ac:dyDescent="0.2">
      <c r="A3738" s="35" t="s">
        <v>13005</v>
      </c>
      <c r="B3738" s="36" t="s">
        <v>13006</v>
      </c>
      <c r="C3738" s="37">
        <v>30102402</v>
      </c>
      <c r="D3738" s="38" t="s">
        <v>13007</v>
      </c>
      <c r="E3738" s="39" t="s">
        <v>3209</v>
      </c>
      <c r="F3738" s="37" t="s">
        <v>3210</v>
      </c>
    </row>
    <row r="3739" spans="1:6" ht="14.25" customHeight="1" x14ac:dyDescent="0.2">
      <c r="A3739" s="35" t="s">
        <v>13008</v>
      </c>
      <c r="B3739" s="36" t="s">
        <v>13009</v>
      </c>
      <c r="C3739" s="37">
        <v>30102403</v>
      </c>
      <c r="D3739" s="38" t="s">
        <v>13010</v>
      </c>
      <c r="E3739" s="39" t="s">
        <v>3184</v>
      </c>
      <c r="F3739" s="37" t="s">
        <v>3178</v>
      </c>
    </row>
    <row r="3740" spans="1:6" ht="14.25" customHeight="1" x14ac:dyDescent="0.2">
      <c r="A3740" s="35" t="s">
        <v>13011</v>
      </c>
      <c r="B3740" s="36" t="s">
        <v>13012</v>
      </c>
      <c r="C3740" s="37">
        <v>30102404</v>
      </c>
      <c r="D3740" s="38" t="s">
        <v>13013</v>
      </c>
      <c r="E3740" s="39" t="s">
        <v>3184</v>
      </c>
      <c r="F3740" s="37" t="s">
        <v>3178</v>
      </c>
    </row>
    <row r="3741" spans="1:6" ht="14.25" customHeight="1" x14ac:dyDescent="0.2">
      <c r="A3741" s="35" t="s">
        <v>13014</v>
      </c>
      <c r="B3741" s="36" t="s">
        <v>13015</v>
      </c>
      <c r="C3741" s="37">
        <v>30102405</v>
      </c>
      <c r="D3741" s="38" t="s">
        <v>13016</v>
      </c>
      <c r="E3741" s="39" t="s">
        <v>3184</v>
      </c>
      <c r="F3741" s="37" t="s">
        <v>3178</v>
      </c>
    </row>
    <row r="3742" spans="1:6" ht="14.25" customHeight="1" x14ac:dyDescent="0.2">
      <c r="A3742" s="35" t="s">
        <v>13017</v>
      </c>
      <c r="B3742" s="36" t="s">
        <v>13018</v>
      </c>
      <c r="C3742" s="37">
        <v>30102406</v>
      </c>
      <c r="D3742" s="38" t="s">
        <v>13019</v>
      </c>
      <c r="E3742" s="39" t="s">
        <v>3184</v>
      </c>
      <c r="F3742" s="37" t="s">
        <v>3178</v>
      </c>
    </row>
    <row r="3743" spans="1:6" ht="14.25" customHeight="1" x14ac:dyDescent="0.2">
      <c r="A3743" s="35" t="s">
        <v>13020</v>
      </c>
      <c r="B3743" s="36" t="s">
        <v>13021</v>
      </c>
      <c r="C3743" s="37">
        <v>30102407</v>
      </c>
      <c r="D3743" s="38" t="s">
        <v>13022</v>
      </c>
      <c r="E3743" s="39" t="s">
        <v>3184</v>
      </c>
      <c r="F3743" s="37" t="s">
        <v>3178</v>
      </c>
    </row>
    <row r="3744" spans="1:6" ht="14.25" customHeight="1" x14ac:dyDescent="0.2">
      <c r="A3744" s="35" t="s">
        <v>13023</v>
      </c>
      <c r="B3744" s="36" t="s">
        <v>13024</v>
      </c>
      <c r="C3744" s="37">
        <v>30102408</v>
      </c>
      <c r="D3744" s="38" t="s">
        <v>13025</v>
      </c>
      <c r="E3744" s="39" t="s">
        <v>3184</v>
      </c>
      <c r="F3744" s="37" t="s">
        <v>3178</v>
      </c>
    </row>
    <row r="3745" spans="1:6" ht="14.25" customHeight="1" x14ac:dyDescent="0.2">
      <c r="A3745" s="35" t="s">
        <v>13026</v>
      </c>
      <c r="B3745" s="36" t="s">
        <v>13027</v>
      </c>
      <c r="C3745" s="37">
        <v>30102409</v>
      </c>
      <c r="D3745" s="38" t="s">
        <v>13028</v>
      </c>
      <c r="E3745" s="39" t="s">
        <v>3184</v>
      </c>
      <c r="F3745" s="37" t="s">
        <v>3178</v>
      </c>
    </row>
    <row r="3746" spans="1:6" ht="14.25" customHeight="1" x14ac:dyDescent="0.2">
      <c r="A3746" s="35" t="s">
        <v>13029</v>
      </c>
      <c r="B3746" s="36" t="s">
        <v>13030</v>
      </c>
      <c r="C3746" s="37">
        <v>30102410</v>
      </c>
      <c r="D3746" s="38" t="s">
        <v>13031</v>
      </c>
      <c r="E3746" s="39" t="s">
        <v>3184</v>
      </c>
      <c r="F3746" s="37" t="s">
        <v>3178</v>
      </c>
    </row>
    <row r="3747" spans="1:6" ht="14.25" customHeight="1" x14ac:dyDescent="0.2">
      <c r="A3747" s="35" t="s">
        <v>13032</v>
      </c>
      <c r="B3747" s="36" t="s">
        <v>13033</v>
      </c>
      <c r="C3747" s="37">
        <v>30102411</v>
      </c>
      <c r="D3747" s="38" t="s">
        <v>13034</v>
      </c>
      <c r="E3747" s="39" t="s">
        <v>3184</v>
      </c>
      <c r="F3747" s="37" t="s">
        <v>3178</v>
      </c>
    </row>
    <row r="3748" spans="1:6" ht="14.25" customHeight="1" x14ac:dyDescent="0.2">
      <c r="A3748" s="35" t="s">
        <v>13035</v>
      </c>
      <c r="B3748" s="36" t="s">
        <v>13036</v>
      </c>
      <c r="C3748" s="37">
        <v>30102412</v>
      </c>
      <c r="D3748" s="38" t="s">
        <v>13037</v>
      </c>
      <c r="E3748" s="39" t="s">
        <v>3184</v>
      </c>
      <c r="F3748" s="37" t="s">
        <v>3178</v>
      </c>
    </row>
    <row r="3749" spans="1:6" ht="14.25" customHeight="1" x14ac:dyDescent="0.2">
      <c r="A3749" s="35" t="s">
        <v>13038</v>
      </c>
      <c r="B3749" s="36" t="s">
        <v>13039</v>
      </c>
      <c r="C3749" s="37">
        <v>30102413</v>
      </c>
      <c r="D3749" s="38" t="s">
        <v>13040</v>
      </c>
      <c r="E3749" s="39" t="s">
        <v>3184</v>
      </c>
      <c r="F3749" s="37" t="s">
        <v>3178</v>
      </c>
    </row>
    <row r="3750" spans="1:6" ht="14.25" customHeight="1" x14ac:dyDescent="0.2">
      <c r="A3750" s="35" t="s">
        <v>13041</v>
      </c>
      <c r="B3750" s="36" t="s">
        <v>13042</v>
      </c>
      <c r="C3750" s="37">
        <v>30102414</v>
      </c>
      <c r="D3750" s="38" t="s">
        <v>13043</v>
      </c>
      <c r="E3750" s="39" t="s">
        <v>3184</v>
      </c>
      <c r="F3750" s="37" t="s">
        <v>3178</v>
      </c>
    </row>
    <row r="3751" spans="1:6" ht="14.25" customHeight="1" x14ac:dyDescent="0.2">
      <c r="A3751" s="35" t="s">
        <v>13044</v>
      </c>
      <c r="B3751" s="36" t="s">
        <v>13045</v>
      </c>
      <c r="C3751" s="37">
        <v>30102415</v>
      </c>
      <c r="D3751" s="38" t="s">
        <v>13046</v>
      </c>
      <c r="E3751" s="39" t="s">
        <v>3585</v>
      </c>
      <c r="F3751" s="37" t="s">
        <v>3581</v>
      </c>
    </row>
    <row r="3752" spans="1:6" ht="14.25" customHeight="1" x14ac:dyDescent="0.2">
      <c r="A3752" s="35" t="s">
        <v>13047</v>
      </c>
      <c r="B3752" s="36" t="s">
        <v>13048</v>
      </c>
      <c r="C3752" s="37">
        <v>30102416</v>
      </c>
      <c r="D3752" s="38" t="s">
        <v>13049</v>
      </c>
      <c r="E3752" s="39" t="s">
        <v>4836</v>
      </c>
      <c r="F3752" s="37" t="s">
        <v>3589</v>
      </c>
    </row>
    <row r="3753" spans="1:6" ht="14.25" customHeight="1" x14ac:dyDescent="0.2">
      <c r="A3753" s="35" t="s">
        <v>13050</v>
      </c>
      <c r="B3753" s="36" t="s">
        <v>13051</v>
      </c>
      <c r="C3753" s="37">
        <v>30102417</v>
      </c>
      <c r="D3753" s="38" t="s">
        <v>13052</v>
      </c>
      <c r="E3753" s="39" t="s">
        <v>3184</v>
      </c>
      <c r="F3753" s="37" t="s">
        <v>3178</v>
      </c>
    </row>
    <row r="3754" spans="1:6" ht="14.25" customHeight="1" x14ac:dyDescent="0.2">
      <c r="A3754" s="35" t="s">
        <v>13053</v>
      </c>
      <c r="B3754" s="36" t="s">
        <v>13054</v>
      </c>
      <c r="C3754" s="37">
        <v>30102501</v>
      </c>
      <c r="D3754" s="38" t="s">
        <v>13055</v>
      </c>
      <c r="E3754" s="39" t="s">
        <v>3214</v>
      </c>
      <c r="F3754" s="37" t="s">
        <v>3215</v>
      </c>
    </row>
    <row r="3755" spans="1:6" ht="14.25" customHeight="1" x14ac:dyDescent="0.2">
      <c r="A3755" s="35" t="s">
        <v>13056</v>
      </c>
      <c r="B3755" s="36" t="s">
        <v>13054</v>
      </c>
      <c r="C3755" s="37">
        <v>30102502</v>
      </c>
      <c r="D3755" s="38" t="s">
        <v>13057</v>
      </c>
      <c r="E3755" s="39" t="s">
        <v>3209</v>
      </c>
      <c r="F3755" s="37" t="s">
        <v>3210</v>
      </c>
    </row>
    <row r="3756" spans="1:6" ht="14.25" customHeight="1" x14ac:dyDescent="0.2">
      <c r="A3756" s="35" t="s">
        <v>13058</v>
      </c>
      <c r="B3756" s="36" t="s">
        <v>13054</v>
      </c>
      <c r="C3756" s="37">
        <v>30102503</v>
      </c>
      <c r="D3756" s="38" t="s">
        <v>13059</v>
      </c>
      <c r="E3756" s="39" t="s">
        <v>3184</v>
      </c>
      <c r="F3756" s="37" t="s">
        <v>3178</v>
      </c>
    </row>
    <row r="3757" spans="1:6" ht="14.25" customHeight="1" x14ac:dyDescent="0.2">
      <c r="A3757" s="35" t="s">
        <v>13060</v>
      </c>
      <c r="B3757" s="36" t="s">
        <v>13054</v>
      </c>
      <c r="C3757" s="37">
        <v>30102504</v>
      </c>
      <c r="D3757" s="38" t="s">
        <v>13061</v>
      </c>
      <c r="E3757" s="39" t="s">
        <v>3184</v>
      </c>
      <c r="F3757" s="37" t="s">
        <v>3178</v>
      </c>
    </row>
    <row r="3758" spans="1:6" ht="14.25" customHeight="1" x14ac:dyDescent="0.2">
      <c r="A3758" s="35" t="s">
        <v>13062</v>
      </c>
      <c r="B3758" s="36" t="s">
        <v>13054</v>
      </c>
      <c r="C3758" s="37">
        <v>30102505</v>
      </c>
      <c r="D3758" s="38" t="s">
        <v>13063</v>
      </c>
      <c r="E3758" s="39" t="s">
        <v>3184</v>
      </c>
      <c r="F3758" s="37" t="s">
        <v>3178</v>
      </c>
    </row>
    <row r="3759" spans="1:6" ht="14.25" customHeight="1" x14ac:dyDescent="0.2">
      <c r="A3759" s="35" t="s">
        <v>13064</v>
      </c>
      <c r="B3759" s="36" t="s">
        <v>13054</v>
      </c>
      <c r="C3759" s="37">
        <v>30102506</v>
      </c>
      <c r="D3759" s="38" t="s">
        <v>13065</v>
      </c>
      <c r="E3759" s="39" t="s">
        <v>3184</v>
      </c>
      <c r="F3759" s="37" t="s">
        <v>3178</v>
      </c>
    </row>
    <row r="3760" spans="1:6" ht="14.25" customHeight="1" x14ac:dyDescent="0.2">
      <c r="A3760" s="35" t="s">
        <v>13066</v>
      </c>
      <c r="B3760" s="36" t="s">
        <v>13054</v>
      </c>
      <c r="C3760" s="37">
        <v>30102507</v>
      </c>
      <c r="D3760" s="38" t="s">
        <v>13067</v>
      </c>
      <c r="E3760" s="39" t="s">
        <v>3184</v>
      </c>
      <c r="F3760" s="37" t="s">
        <v>3178</v>
      </c>
    </row>
    <row r="3761" spans="1:6" ht="14.25" customHeight="1" x14ac:dyDescent="0.2">
      <c r="A3761" s="35" t="s">
        <v>13068</v>
      </c>
      <c r="B3761" s="36" t="s">
        <v>13054</v>
      </c>
      <c r="C3761" s="37">
        <v>30102508</v>
      </c>
      <c r="D3761" s="38" t="s">
        <v>13069</v>
      </c>
      <c r="E3761" s="39" t="s">
        <v>3184</v>
      </c>
      <c r="F3761" s="37" t="s">
        <v>3178</v>
      </c>
    </row>
    <row r="3762" spans="1:6" ht="14.25" customHeight="1" x14ac:dyDescent="0.2">
      <c r="A3762" s="35" t="s">
        <v>13070</v>
      </c>
      <c r="B3762" s="36" t="s">
        <v>13054</v>
      </c>
      <c r="C3762" s="37">
        <v>30102509</v>
      </c>
      <c r="D3762" s="38" t="s">
        <v>13071</v>
      </c>
      <c r="E3762" s="39" t="s">
        <v>3184</v>
      </c>
      <c r="F3762" s="37" t="s">
        <v>3178</v>
      </c>
    </row>
    <row r="3763" spans="1:6" ht="14.25" customHeight="1" x14ac:dyDescent="0.2">
      <c r="A3763" s="35" t="s">
        <v>13072</v>
      </c>
      <c r="B3763" s="36" t="s">
        <v>13054</v>
      </c>
      <c r="C3763" s="37">
        <v>30102510</v>
      </c>
      <c r="D3763" s="38" t="s">
        <v>13073</v>
      </c>
      <c r="E3763" s="39" t="s">
        <v>3184</v>
      </c>
      <c r="F3763" s="37" t="s">
        <v>3178</v>
      </c>
    </row>
    <row r="3764" spans="1:6" ht="14.25" customHeight="1" x14ac:dyDescent="0.2">
      <c r="A3764" s="35" t="s">
        <v>13074</v>
      </c>
      <c r="B3764" s="36" t="s">
        <v>13054</v>
      </c>
      <c r="C3764" s="37">
        <v>30102511</v>
      </c>
      <c r="D3764" s="38" t="s">
        <v>13075</v>
      </c>
      <c r="E3764" s="39" t="s">
        <v>3184</v>
      </c>
      <c r="F3764" s="37" t="s">
        <v>3178</v>
      </c>
    </row>
    <row r="3765" spans="1:6" ht="14.25" customHeight="1" x14ac:dyDescent="0.2">
      <c r="A3765" s="35" t="s">
        <v>13076</v>
      </c>
      <c r="B3765" s="36" t="s">
        <v>13054</v>
      </c>
      <c r="C3765" s="37">
        <v>30102512</v>
      </c>
      <c r="D3765" s="38" t="s">
        <v>13077</v>
      </c>
      <c r="E3765" s="39" t="s">
        <v>3184</v>
      </c>
      <c r="F3765" s="37" t="s">
        <v>3178</v>
      </c>
    </row>
    <row r="3766" spans="1:6" ht="14.25" customHeight="1" x14ac:dyDescent="0.2">
      <c r="A3766" s="35" t="s">
        <v>13078</v>
      </c>
      <c r="B3766" s="36" t="s">
        <v>13054</v>
      </c>
      <c r="C3766" s="37">
        <v>30102513</v>
      </c>
      <c r="D3766" s="38" t="s">
        <v>13079</v>
      </c>
      <c r="E3766" s="39" t="s">
        <v>3184</v>
      </c>
      <c r="F3766" s="37" t="s">
        <v>3178</v>
      </c>
    </row>
    <row r="3767" spans="1:6" ht="14.25" customHeight="1" x14ac:dyDescent="0.2">
      <c r="A3767" s="35" t="s">
        <v>13080</v>
      </c>
      <c r="B3767" s="36" t="s">
        <v>13054</v>
      </c>
      <c r="C3767" s="37">
        <v>30102514</v>
      </c>
      <c r="D3767" s="38" t="s">
        <v>13081</v>
      </c>
      <c r="E3767" s="39" t="s">
        <v>3184</v>
      </c>
      <c r="F3767" s="37" t="s">
        <v>3178</v>
      </c>
    </row>
    <row r="3768" spans="1:6" ht="14.25" customHeight="1" x14ac:dyDescent="0.2">
      <c r="A3768" s="35" t="s">
        <v>13082</v>
      </c>
      <c r="B3768" s="36" t="s">
        <v>13054</v>
      </c>
      <c r="C3768" s="37">
        <v>30102515</v>
      </c>
      <c r="D3768" s="38" t="s">
        <v>13083</v>
      </c>
      <c r="E3768" s="39" t="s">
        <v>3585</v>
      </c>
      <c r="F3768" s="37" t="s">
        <v>3581</v>
      </c>
    </row>
    <row r="3769" spans="1:6" ht="14.25" customHeight="1" x14ac:dyDescent="0.2">
      <c r="A3769" s="35" t="s">
        <v>13084</v>
      </c>
      <c r="B3769" s="36" t="s">
        <v>13054</v>
      </c>
      <c r="C3769" s="37">
        <v>30102516</v>
      </c>
      <c r="D3769" s="38" t="s">
        <v>13085</v>
      </c>
      <c r="E3769" s="39" t="s">
        <v>4836</v>
      </c>
      <c r="F3769" s="37" t="s">
        <v>3589</v>
      </c>
    </row>
    <row r="3770" spans="1:6" ht="14.25" customHeight="1" x14ac:dyDescent="0.2">
      <c r="A3770" s="35" t="s">
        <v>13086</v>
      </c>
      <c r="B3770" s="36" t="s">
        <v>13054</v>
      </c>
      <c r="C3770" s="37">
        <v>30102517</v>
      </c>
      <c r="D3770" s="38" t="s">
        <v>13087</v>
      </c>
      <c r="E3770" s="39" t="s">
        <v>1966</v>
      </c>
      <c r="F3770" s="37" t="s">
        <v>1969</v>
      </c>
    </row>
    <row r="3771" spans="1:6" ht="14.25" customHeight="1" x14ac:dyDescent="0.2">
      <c r="A3771" s="35" t="s">
        <v>13088</v>
      </c>
      <c r="B3771" s="36" t="s">
        <v>13054</v>
      </c>
      <c r="C3771" s="37">
        <v>30102518</v>
      </c>
      <c r="D3771" s="38" t="s">
        <v>13089</v>
      </c>
      <c r="E3771" s="39" t="s">
        <v>3184</v>
      </c>
      <c r="F3771" s="37" t="s">
        <v>3178</v>
      </c>
    </row>
    <row r="3772" spans="1:6" ht="14.25" customHeight="1" x14ac:dyDescent="0.2">
      <c r="A3772" s="35" t="s">
        <v>13090</v>
      </c>
      <c r="B3772" s="36" t="s">
        <v>13054</v>
      </c>
      <c r="C3772" s="37">
        <v>30102519</v>
      </c>
      <c r="D3772" s="38" t="s">
        <v>13091</v>
      </c>
      <c r="E3772" s="39" t="s">
        <v>3184</v>
      </c>
      <c r="F3772" s="37" t="s">
        <v>3178</v>
      </c>
    </row>
    <row r="3773" spans="1:6" ht="14.25" customHeight="1" x14ac:dyDescent="0.2">
      <c r="A3773" s="35" t="s">
        <v>13092</v>
      </c>
      <c r="B3773" s="36" t="s">
        <v>13054</v>
      </c>
      <c r="C3773" s="37">
        <v>30102520</v>
      </c>
      <c r="D3773" s="38" t="s">
        <v>13093</v>
      </c>
      <c r="E3773" s="39" t="s">
        <v>3184</v>
      </c>
      <c r="F3773" s="37" t="s">
        <v>3178</v>
      </c>
    </row>
    <row r="3774" spans="1:6" ht="14.25" customHeight="1" x14ac:dyDescent="0.2">
      <c r="A3774" s="35" t="s">
        <v>13094</v>
      </c>
      <c r="B3774" s="36" t="s">
        <v>13095</v>
      </c>
      <c r="C3774" s="37">
        <v>30102521</v>
      </c>
      <c r="D3774" s="38" t="s">
        <v>13096</v>
      </c>
      <c r="E3774" s="39" t="s">
        <v>4836</v>
      </c>
      <c r="F3774" s="37" t="s">
        <v>3589</v>
      </c>
    </row>
    <row r="3775" spans="1:6" ht="14.25" customHeight="1" x14ac:dyDescent="0.2">
      <c r="A3775" s="35" t="s">
        <v>13097</v>
      </c>
      <c r="B3775" s="36" t="s">
        <v>13054</v>
      </c>
      <c r="C3775" s="37">
        <v>30102522</v>
      </c>
      <c r="D3775" s="38" t="s">
        <v>13098</v>
      </c>
      <c r="E3775" s="39" t="s">
        <v>1966</v>
      </c>
      <c r="F3775" s="37" t="s">
        <v>1969</v>
      </c>
    </row>
    <row r="3776" spans="1:6" ht="14.25" customHeight="1" x14ac:dyDescent="0.2">
      <c r="A3776" s="35" t="s">
        <v>13099</v>
      </c>
      <c r="B3776" s="36" t="s">
        <v>13100</v>
      </c>
      <c r="C3776" s="37">
        <v>30102523</v>
      </c>
      <c r="D3776" s="38" t="s">
        <v>13101</v>
      </c>
      <c r="E3776" s="39" t="s">
        <v>2581</v>
      </c>
      <c r="F3776" s="37" t="s">
        <v>2582</v>
      </c>
    </row>
    <row r="3777" spans="1:6" ht="14.25" customHeight="1" x14ac:dyDescent="0.2">
      <c r="A3777" s="35" t="s">
        <v>13102</v>
      </c>
      <c r="B3777" s="36" t="s">
        <v>13103</v>
      </c>
      <c r="C3777" s="37">
        <v>30102524</v>
      </c>
      <c r="D3777" s="38" t="s">
        <v>13104</v>
      </c>
      <c r="E3777" s="39" t="s">
        <v>2581</v>
      </c>
      <c r="F3777" s="37" t="s">
        <v>2582</v>
      </c>
    </row>
    <row r="3778" spans="1:6" ht="14.25" customHeight="1" x14ac:dyDescent="0.2">
      <c r="A3778" s="35" t="s">
        <v>13105</v>
      </c>
      <c r="B3778" s="36" t="s">
        <v>13100</v>
      </c>
      <c r="C3778" s="37">
        <v>30102525</v>
      </c>
      <c r="D3778" s="38" t="s">
        <v>13106</v>
      </c>
      <c r="E3778" s="39" t="s">
        <v>1966</v>
      </c>
      <c r="F3778" s="37" t="s">
        <v>1969</v>
      </c>
    </row>
    <row r="3779" spans="1:6" ht="14.25" customHeight="1" x14ac:dyDescent="0.2">
      <c r="A3779" s="35" t="s">
        <v>13107</v>
      </c>
      <c r="B3779" s="36" t="s">
        <v>13108</v>
      </c>
      <c r="C3779" s="37">
        <v>30102526</v>
      </c>
      <c r="D3779" s="38" t="s">
        <v>13109</v>
      </c>
      <c r="E3779" s="39" t="s">
        <v>3596</v>
      </c>
      <c r="F3779" s="37" t="s">
        <v>3597</v>
      </c>
    </row>
    <row r="3780" spans="1:6" ht="14.25" customHeight="1" x14ac:dyDescent="0.2">
      <c r="A3780" s="35" t="s">
        <v>13110</v>
      </c>
      <c r="B3780" s="36" t="s">
        <v>13111</v>
      </c>
      <c r="C3780" s="37">
        <v>30102601</v>
      </c>
      <c r="D3780" s="38" t="s">
        <v>13112</v>
      </c>
      <c r="E3780" s="39" t="s">
        <v>3214</v>
      </c>
      <c r="F3780" s="37" t="s">
        <v>3215</v>
      </c>
    </row>
    <row r="3781" spans="1:6" ht="14.25" customHeight="1" x14ac:dyDescent="0.2">
      <c r="A3781" s="35" t="s">
        <v>13113</v>
      </c>
      <c r="B3781" s="36" t="s">
        <v>13114</v>
      </c>
      <c r="C3781" s="37">
        <v>30102602</v>
      </c>
      <c r="D3781" s="38" t="s">
        <v>13115</v>
      </c>
      <c r="E3781" s="39" t="s">
        <v>3209</v>
      </c>
      <c r="F3781" s="37" t="s">
        <v>3210</v>
      </c>
    </row>
    <row r="3782" spans="1:6" ht="14.25" customHeight="1" x14ac:dyDescent="0.2">
      <c r="A3782" s="35" t="s">
        <v>13116</v>
      </c>
      <c r="B3782" s="36" t="s">
        <v>13111</v>
      </c>
      <c r="C3782" s="37">
        <v>30102603</v>
      </c>
      <c r="D3782" s="38" t="s">
        <v>13117</v>
      </c>
      <c r="E3782" s="39" t="s">
        <v>3184</v>
      </c>
      <c r="F3782" s="37" t="s">
        <v>3178</v>
      </c>
    </row>
    <row r="3783" spans="1:6" ht="14.25" customHeight="1" x14ac:dyDescent="0.2">
      <c r="A3783" s="35" t="s">
        <v>13118</v>
      </c>
      <c r="B3783" s="36" t="s">
        <v>13119</v>
      </c>
      <c r="C3783" s="37">
        <v>30102604</v>
      </c>
      <c r="D3783" s="38" t="s">
        <v>13120</v>
      </c>
      <c r="E3783" s="39" t="s">
        <v>3184</v>
      </c>
      <c r="F3783" s="37" t="s">
        <v>3178</v>
      </c>
    </row>
    <row r="3784" spans="1:6" ht="14.25" customHeight="1" x14ac:dyDescent="0.2">
      <c r="A3784" s="35" t="s">
        <v>13121</v>
      </c>
      <c r="B3784" s="36" t="s">
        <v>13122</v>
      </c>
      <c r="C3784" s="37">
        <v>30102605</v>
      </c>
      <c r="D3784" s="38" t="s">
        <v>13123</v>
      </c>
      <c r="E3784" s="39" t="s">
        <v>3184</v>
      </c>
      <c r="F3784" s="37" t="s">
        <v>3178</v>
      </c>
    </row>
    <row r="3785" spans="1:6" ht="14.25" customHeight="1" x14ac:dyDescent="0.2">
      <c r="A3785" s="35" t="s">
        <v>13124</v>
      </c>
      <c r="B3785" s="36" t="s">
        <v>13125</v>
      </c>
      <c r="C3785" s="37">
        <v>30102606</v>
      </c>
      <c r="D3785" s="38" t="s">
        <v>13126</v>
      </c>
      <c r="E3785" s="39" t="s">
        <v>3184</v>
      </c>
      <c r="F3785" s="37" t="s">
        <v>3178</v>
      </c>
    </row>
    <row r="3786" spans="1:6" ht="14.25" customHeight="1" x14ac:dyDescent="0.2">
      <c r="A3786" s="35" t="s">
        <v>13127</v>
      </c>
      <c r="B3786" s="36" t="s">
        <v>13128</v>
      </c>
      <c r="C3786" s="37">
        <v>30102607</v>
      </c>
      <c r="D3786" s="38" t="s">
        <v>13129</v>
      </c>
      <c r="E3786" s="39" t="s">
        <v>3184</v>
      </c>
      <c r="F3786" s="37" t="s">
        <v>3178</v>
      </c>
    </row>
    <row r="3787" spans="1:6" ht="14.25" customHeight="1" x14ac:dyDescent="0.2">
      <c r="A3787" s="35" t="s">
        <v>13130</v>
      </c>
      <c r="B3787" s="36" t="s">
        <v>13131</v>
      </c>
      <c r="C3787" s="37">
        <v>30102608</v>
      </c>
      <c r="D3787" s="38" t="s">
        <v>13132</v>
      </c>
      <c r="E3787" s="39" t="s">
        <v>3184</v>
      </c>
      <c r="F3787" s="37" t="s">
        <v>3178</v>
      </c>
    </row>
    <row r="3788" spans="1:6" ht="14.25" customHeight="1" x14ac:dyDescent="0.2">
      <c r="A3788" s="35" t="s">
        <v>13133</v>
      </c>
      <c r="B3788" s="36" t="s">
        <v>13134</v>
      </c>
      <c r="C3788" s="37">
        <v>30102609</v>
      </c>
      <c r="D3788" s="38" t="s">
        <v>13135</v>
      </c>
      <c r="E3788" s="39" t="s">
        <v>3184</v>
      </c>
      <c r="F3788" s="37" t="s">
        <v>3178</v>
      </c>
    </row>
    <row r="3789" spans="1:6" ht="14.25" customHeight="1" x14ac:dyDescent="0.2">
      <c r="A3789" s="35" t="s">
        <v>13136</v>
      </c>
      <c r="B3789" s="36" t="s">
        <v>13137</v>
      </c>
      <c r="C3789" s="37">
        <v>30102610</v>
      </c>
      <c r="D3789" s="38" t="s">
        <v>13138</v>
      </c>
      <c r="E3789" s="39" t="s">
        <v>3184</v>
      </c>
      <c r="F3789" s="37" t="s">
        <v>3178</v>
      </c>
    </row>
    <row r="3790" spans="1:6" ht="14.25" customHeight="1" x14ac:dyDescent="0.2">
      <c r="A3790" s="35" t="s">
        <v>13139</v>
      </c>
      <c r="B3790" s="36" t="s">
        <v>13140</v>
      </c>
      <c r="C3790" s="37">
        <v>30102611</v>
      </c>
      <c r="D3790" s="38" t="s">
        <v>13141</v>
      </c>
      <c r="E3790" s="39" t="s">
        <v>3184</v>
      </c>
      <c r="F3790" s="37" t="s">
        <v>3178</v>
      </c>
    </row>
    <row r="3791" spans="1:6" ht="14.25" customHeight="1" x14ac:dyDescent="0.2">
      <c r="A3791" s="35" t="s">
        <v>13142</v>
      </c>
      <c r="B3791" s="36" t="s">
        <v>13143</v>
      </c>
      <c r="C3791" s="37">
        <v>30102612</v>
      </c>
      <c r="D3791" s="38" t="s">
        <v>13144</v>
      </c>
      <c r="E3791" s="39" t="s">
        <v>3184</v>
      </c>
      <c r="F3791" s="37" t="s">
        <v>3178</v>
      </c>
    </row>
    <row r="3792" spans="1:6" ht="14.25" customHeight="1" x14ac:dyDescent="0.2">
      <c r="A3792" s="35" t="s">
        <v>13145</v>
      </c>
      <c r="B3792" s="36" t="s">
        <v>13146</v>
      </c>
      <c r="C3792" s="37">
        <v>30102613</v>
      </c>
      <c r="D3792" s="38" t="s">
        <v>13147</v>
      </c>
      <c r="E3792" s="39" t="s">
        <v>3184</v>
      </c>
      <c r="F3792" s="37" t="s">
        <v>3178</v>
      </c>
    </row>
    <row r="3793" spans="1:6" ht="14.25" customHeight="1" x14ac:dyDescent="0.2">
      <c r="A3793" s="35" t="s">
        <v>13148</v>
      </c>
      <c r="B3793" s="36" t="s">
        <v>13149</v>
      </c>
      <c r="C3793" s="37">
        <v>30102614</v>
      </c>
      <c r="D3793" s="38" t="s">
        <v>13150</v>
      </c>
      <c r="E3793" s="39" t="s">
        <v>3184</v>
      </c>
      <c r="F3793" s="37" t="s">
        <v>3178</v>
      </c>
    </row>
    <row r="3794" spans="1:6" ht="14.25" customHeight="1" x14ac:dyDescent="0.2">
      <c r="A3794" s="35" t="s">
        <v>13151</v>
      </c>
      <c r="B3794" s="36" t="s">
        <v>13152</v>
      </c>
      <c r="C3794" s="37">
        <v>30102615</v>
      </c>
      <c r="D3794" s="38" t="s">
        <v>13153</v>
      </c>
      <c r="E3794" s="39" t="s">
        <v>3585</v>
      </c>
      <c r="F3794" s="37" t="s">
        <v>3581</v>
      </c>
    </row>
    <row r="3795" spans="1:6" ht="14.25" customHeight="1" x14ac:dyDescent="0.2">
      <c r="A3795" s="35" t="s">
        <v>13154</v>
      </c>
      <c r="B3795" s="36" t="s">
        <v>13155</v>
      </c>
      <c r="C3795" s="37">
        <v>30102616</v>
      </c>
      <c r="D3795" s="38" t="s">
        <v>13156</v>
      </c>
      <c r="E3795" s="39" t="s">
        <v>4836</v>
      </c>
      <c r="F3795" s="37" t="s">
        <v>3589</v>
      </c>
    </row>
    <row r="3796" spans="1:6" ht="14.25" customHeight="1" x14ac:dyDescent="0.2">
      <c r="A3796" s="35" t="s">
        <v>13157</v>
      </c>
      <c r="B3796" s="36" t="s">
        <v>13158</v>
      </c>
      <c r="C3796" s="37">
        <v>30102801</v>
      </c>
      <c r="D3796" s="38" t="s">
        <v>13159</v>
      </c>
      <c r="E3796" s="39" t="s">
        <v>3184</v>
      </c>
      <c r="F3796" s="37" t="s">
        <v>3178</v>
      </c>
    </row>
    <row r="3797" spans="1:6" ht="14.25" customHeight="1" x14ac:dyDescent="0.2">
      <c r="A3797" s="35" t="s">
        <v>13160</v>
      </c>
      <c r="B3797" s="36" t="s">
        <v>13158</v>
      </c>
      <c r="C3797" s="37">
        <v>30102802</v>
      </c>
      <c r="D3797" s="38" t="s">
        <v>13161</v>
      </c>
      <c r="E3797" s="39" t="s">
        <v>7125</v>
      </c>
      <c r="F3797" s="37" t="s">
        <v>7126</v>
      </c>
    </row>
    <row r="3798" spans="1:6" ht="14.25" customHeight="1" x14ac:dyDescent="0.2">
      <c r="A3798" s="35" t="s">
        <v>13162</v>
      </c>
      <c r="B3798" s="36" t="s">
        <v>13158</v>
      </c>
      <c r="C3798" s="37">
        <v>30102803</v>
      </c>
      <c r="D3798" s="38" t="s">
        <v>13163</v>
      </c>
      <c r="E3798" s="39" t="s">
        <v>3184</v>
      </c>
      <c r="F3798" s="37" t="s">
        <v>3178</v>
      </c>
    </row>
    <row r="3799" spans="1:6" ht="14.25" customHeight="1" x14ac:dyDescent="0.2">
      <c r="A3799" s="35" t="s">
        <v>13164</v>
      </c>
      <c r="B3799" s="36" t="s">
        <v>13165</v>
      </c>
      <c r="C3799" s="37">
        <v>30102901</v>
      </c>
      <c r="D3799" s="38" t="s">
        <v>13166</v>
      </c>
      <c r="E3799" s="39" t="s">
        <v>7125</v>
      </c>
      <c r="F3799" s="37" t="s">
        <v>7126</v>
      </c>
    </row>
    <row r="3800" spans="1:6" ht="14.25" customHeight="1" x14ac:dyDescent="0.2">
      <c r="A3800" s="35" t="s">
        <v>13167</v>
      </c>
      <c r="B3800" s="36" t="s">
        <v>13168</v>
      </c>
      <c r="C3800" s="37">
        <v>30102903</v>
      </c>
      <c r="D3800" s="38" t="s">
        <v>13169</v>
      </c>
      <c r="E3800" s="39" t="s">
        <v>5888</v>
      </c>
      <c r="F3800" s="37" t="s">
        <v>5889</v>
      </c>
    </row>
    <row r="3801" spans="1:6" ht="14.25" customHeight="1" x14ac:dyDescent="0.2">
      <c r="A3801" s="35" t="s">
        <v>13170</v>
      </c>
      <c r="B3801" s="36" t="s">
        <v>13171</v>
      </c>
      <c r="C3801" s="37">
        <v>30102904</v>
      </c>
      <c r="D3801" s="38" t="s">
        <v>13172</v>
      </c>
      <c r="E3801" s="39" t="s">
        <v>2581</v>
      </c>
      <c r="F3801" s="37" t="s">
        <v>2582</v>
      </c>
    </row>
    <row r="3802" spans="1:6" ht="14.25" customHeight="1" x14ac:dyDescent="0.2">
      <c r="A3802" s="35" t="s">
        <v>13173</v>
      </c>
      <c r="B3802" s="36" t="s">
        <v>13174</v>
      </c>
      <c r="C3802" s="37">
        <v>30102905</v>
      </c>
      <c r="D3802" s="38" t="s">
        <v>13175</v>
      </c>
      <c r="E3802" s="39" t="s">
        <v>3585</v>
      </c>
      <c r="F3802" s="37" t="s">
        <v>3581</v>
      </c>
    </row>
    <row r="3803" spans="1:6" ht="14.25" customHeight="1" x14ac:dyDescent="0.2">
      <c r="A3803" s="35" t="s">
        <v>13176</v>
      </c>
      <c r="B3803" s="36" t="s">
        <v>13177</v>
      </c>
      <c r="C3803" s="37">
        <v>30102906</v>
      </c>
      <c r="D3803" s="38" t="s">
        <v>13178</v>
      </c>
      <c r="E3803" s="39" t="s">
        <v>13179</v>
      </c>
      <c r="F3803" s="37" t="s">
        <v>3574</v>
      </c>
    </row>
    <row r="3804" spans="1:6" ht="14.25" customHeight="1" x14ac:dyDescent="0.2">
      <c r="A3804" s="35" t="s">
        <v>13180</v>
      </c>
      <c r="B3804" s="36" t="s">
        <v>13181</v>
      </c>
      <c r="C3804" s="37">
        <v>30103001</v>
      </c>
      <c r="D3804" s="38" t="s">
        <v>13182</v>
      </c>
      <c r="E3804" s="39" t="s">
        <v>1951</v>
      </c>
      <c r="F3804" s="37" t="s">
        <v>4369</v>
      </c>
    </row>
    <row r="3805" spans="1:6" ht="14.25" customHeight="1" x14ac:dyDescent="0.2">
      <c r="A3805" s="35" t="s">
        <v>13183</v>
      </c>
      <c r="B3805" s="36" t="s">
        <v>13184</v>
      </c>
      <c r="C3805" s="37">
        <v>30103002</v>
      </c>
      <c r="D3805" s="38" t="s">
        <v>13185</v>
      </c>
      <c r="E3805" s="39" t="s">
        <v>1951</v>
      </c>
      <c r="F3805" s="37" t="s">
        <v>4369</v>
      </c>
    </row>
    <row r="3806" spans="1:6" ht="14.25" customHeight="1" x14ac:dyDescent="0.2">
      <c r="A3806" s="35" t="s">
        <v>13186</v>
      </c>
      <c r="B3806" s="36" t="s">
        <v>13187</v>
      </c>
      <c r="C3806" s="37">
        <v>30103101</v>
      </c>
      <c r="D3806" s="38" t="s">
        <v>13188</v>
      </c>
      <c r="E3806" s="39" t="s">
        <v>7203</v>
      </c>
      <c r="F3806" s="37" t="s">
        <v>7204</v>
      </c>
    </row>
    <row r="3807" spans="1:6" ht="14.25" customHeight="1" x14ac:dyDescent="0.2">
      <c r="A3807" s="35" t="s">
        <v>13189</v>
      </c>
      <c r="B3807" s="36" t="s">
        <v>13190</v>
      </c>
      <c r="C3807" s="37">
        <v>30103102</v>
      </c>
      <c r="D3807" s="38" t="s">
        <v>13191</v>
      </c>
      <c r="E3807" s="39" t="s">
        <v>7203</v>
      </c>
      <c r="F3807" s="37" t="s">
        <v>7204</v>
      </c>
    </row>
    <row r="3808" spans="1:6" ht="14.25" customHeight="1" x14ac:dyDescent="0.2">
      <c r="A3808" s="35" t="s">
        <v>13192</v>
      </c>
      <c r="B3808" s="36" t="s">
        <v>13193</v>
      </c>
      <c r="C3808" s="37">
        <v>30103103</v>
      </c>
      <c r="D3808" s="38" t="s">
        <v>13194</v>
      </c>
      <c r="E3808" s="39" t="s">
        <v>7203</v>
      </c>
      <c r="F3808" s="37" t="s">
        <v>7204</v>
      </c>
    </row>
    <row r="3809" spans="1:6" ht="14.25" customHeight="1" x14ac:dyDescent="0.2">
      <c r="A3809" s="35" t="s">
        <v>13195</v>
      </c>
      <c r="B3809" s="36" t="s">
        <v>13196</v>
      </c>
      <c r="C3809" s="37">
        <v>30103201</v>
      </c>
      <c r="D3809" s="38" t="s">
        <v>13197</v>
      </c>
      <c r="E3809" s="39" t="s">
        <v>1956</v>
      </c>
      <c r="F3809" s="37" t="s">
        <v>3178</v>
      </c>
    </row>
    <row r="3810" spans="1:6" ht="14.25" customHeight="1" x14ac:dyDescent="0.2">
      <c r="A3810" s="35" t="s">
        <v>13198</v>
      </c>
      <c r="B3810" s="36" t="s">
        <v>13199</v>
      </c>
      <c r="C3810" s="37">
        <v>30103202</v>
      </c>
      <c r="D3810" s="38" t="s">
        <v>13200</v>
      </c>
      <c r="E3810" s="39" t="s">
        <v>3184</v>
      </c>
      <c r="F3810" s="37" t="s">
        <v>3178</v>
      </c>
    </row>
    <row r="3811" spans="1:6" ht="14.25" customHeight="1" x14ac:dyDescent="0.2">
      <c r="A3811" s="35" t="s">
        <v>13201</v>
      </c>
      <c r="B3811" s="36" t="s">
        <v>13202</v>
      </c>
      <c r="C3811" s="37">
        <v>30103203</v>
      </c>
      <c r="D3811" s="38" t="s">
        <v>13203</v>
      </c>
      <c r="E3811" s="39" t="s">
        <v>3184</v>
      </c>
      <c r="F3811" s="37" t="s">
        <v>3178</v>
      </c>
    </row>
    <row r="3812" spans="1:6" ht="14.25" customHeight="1" x14ac:dyDescent="0.2">
      <c r="A3812" s="35" t="s">
        <v>13204</v>
      </c>
      <c r="B3812" s="36" t="s">
        <v>13205</v>
      </c>
      <c r="C3812" s="37">
        <v>30103204</v>
      </c>
      <c r="D3812" s="38" t="s">
        <v>13206</v>
      </c>
      <c r="E3812" s="39" t="s">
        <v>13179</v>
      </c>
      <c r="F3812" s="37" t="s">
        <v>3574</v>
      </c>
    </row>
    <row r="3813" spans="1:6" ht="14.25" customHeight="1" x14ac:dyDescent="0.2">
      <c r="A3813" s="35" t="s">
        <v>13207</v>
      </c>
      <c r="B3813" s="36" t="s">
        <v>13208</v>
      </c>
      <c r="C3813" s="37">
        <v>30103205</v>
      </c>
      <c r="D3813" s="38" t="s">
        <v>13209</v>
      </c>
      <c r="E3813" s="39" t="s">
        <v>3184</v>
      </c>
      <c r="F3813" s="37" t="s">
        <v>3178</v>
      </c>
    </row>
    <row r="3814" spans="1:6" ht="14.25" customHeight="1" x14ac:dyDescent="0.2">
      <c r="A3814" s="35" t="s">
        <v>13210</v>
      </c>
      <c r="B3814" s="36" t="s">
        <v>13211</v>
      </c>
      <c r="C3814" s="37">
        <v>30103206</v>
      </c>
      <c r="D3814" s="38" t="s">
        <v>13212</v>
      </c>
      <c r="E3814" s="39" t="s">
        <v>3585</v>
      </c>
      <c r="F3814" s="37" t="s">
        <v>3581</v>
      </c>
    </row>
    <row r="3815" spans="1:6" ht="14.25" customHeight="1" x14ac:dyDescent="0.2">
      <c r="A3815" s="35" t="s">
        <v>13213</v>
      </c>
      <c r="B3815" s="36" t="s">
        <v>13214</v>
      </c>
      <c r="C3815" s="37">
        <v>30103301</v>
      </c>
      <c r="D3815" s="38" t="s">
        <v>13215</v>
      </c>
      <c r="E3815" s="39" t="s">
        <v>1956</v>
      </c>
      <c r="F3815" s="37" t="s">
        <v>3178</v>
      </c>
    </row>
    <row r="3816" spans="1:6" ht="14.25" customHeight="1" x14ac:dyDescent="0.2">
      <c r="A3816" s="35" t="s">
        <v>13216</v>
      </c>
      <c r="B3816" s="36" t="s">
        <v>13217</v>
      </c>
      <c r="C3816" s="37">
        <v>30103302</v>
      </c>
      <c r="D3816" s="38" t="s">
        <v>13218</v>
      </c>
      <c r="E3816" s="39" t="s">
        <v>3184</v>
      </c>
      <c r="F3816" s="37" t="s">
        <v>3178</v>
      </c>
    </row>
    <row r="3817" spans="1:6" ht="14.25" customHeight="1" x14ac:dyDescent="0.2">
      <c r="A3817" s="35" t="s">
        <v>13219</v>
      </c>
      <c r="B3817" s="36" t="s">
        <v>13220</v>
      </c>
      <c r="C3817" s="37">
        <v>30103303</v>
      </c>
      <c r="D3817" s="38" t="s">
        <v>13221</v>
      </c>
      <c r="E3817" s="39" t="s">
        <v>3184</v>
      </c>
      <c r="F3817" s="37" t="s">
        <v>3178</v>
      </c>
    </row>
    <row r="3818" spans="1:6" ht="14.25" customHeight="1" x14ac:dyDescent="0.2">
      <c r="A3818" s="35" t="s">
        <v>13222</v>
      </c>
      <c r="B3818" s="36" t="s">
        <v>13223</v>
      </c>
      <c r="C3818" s="37">
        <v>30103304</v>
      </c>
      <c r="D3818" s="38" t="s">
        <v>13224</v>
      </c>
      <c r="E3818" s="39" t="s">
        <v>3184</v>
      </c>
      <c r="F3818" s="37" t="s">
        <v>3178</v>
      </c>
    </row>
    <row r="3819" spans="1:6" ht="14.25" customHeight="1" x14ac:dyDescent="0.2">
      <c r="A3819" s="35" t="s">
        <v>13225</v>
      </c>
      <c r="B3819" s="36" t="s">
        <v>13226</v>
      </c>
      <c r="C3819" s="37">
        <v>30103305</v>
      </c>
      <c r="D3819" s="38" t="s">
        <v>13227</v>
      </c>
      <c r="E3819" s="39" t="s">
        <v>3184</v>
      </c>
      <c r="F3819" s="37" t="s">
        <v>3178</v>
      </c>
    </row>
    <row r="3820" spans="1:6" ht="14.25" customHeight="1" x14ac:dyDescent="0.2">
      <c r="A3820" s="35" t="s">
        <v>13228</v>
      </c>
      <c r="B3820" s="36" t="s">
        <v>13229</v>
      </c>
      <c r="C3820" s="37">
        <v>30103306</v>
      </c>
      <c r="D3820" s="38" t="s">
        <v>13230</v>
      </c>
      <c r="E3820" s="39" t="s">
        <v>3184</v>
      </c>
      <c r="F3820" s="37" t="s">
        <v>3178</v>
      </c>
    </row>
    <row r="3821" spans="1:6" ht="14.25" customHeight="1" x14ac:dyDescent="0.2">
      <c r="A3821" s="35" t="s">
        <v>13231</v>
      </c>
      <c r="B3821" s="36" t="s">
        <v>13232</v>
      </c>
      <c r="C3821" s="37">
        <v>30103307</v>
      </c>
      <c r="D3821" s="38" t="s">
        <v>13233</v>
      </c>
      <c r="E3821" s="39" t="s">
        <v>3184</v>
      </c>
      <c r="F3821" s="37" t="s">
        <v>3178</v>
      </c>
    </row>
    <row r="3822" spans="1:6" ht="14.25" customHeight="1" x14ac:dyDescent="0.2">
      <c r="A3822" s="35" t="s">
        <v>13234</v>
      </c>
      <c r="B3822" s="36" t="s">
        <v>13235</v>
      </c>
      <c r="C3822" s="37">
        <v>30103308</v>
      </c>
      <c r="D3822" s="38" t="s">
        <v>13236</v>
      </c>
      <c r="E3822" s="39" t="s">
        <v>3184</v>
      </c>
      <c r="F3822" s="37" t="s">
        <v>3178</v>
      </c>
    </row>
    <row r="3823" spans="1:6" ht="14.25" customHeight="1" x14ac:dyDescent="0.2">
      <c r="A3823" s="35" t="s">
        <v>13237</v>
      </c>
      <c r="B3823" s="36" t="s">
        <v>13238</v>
      </c>
      <c r="C3823" s="37">
        <v>30103309</v>
      </c>
      <c r="D3823" s="38" t="s">
        <v>13239</v>
      </c>
      <c r="E3823" s="39" t="s">
        <v>3184</v>
      </c>
      <c r="F3823" s="37" t="s">
        <v>3178</v>
      </c>
    </row>
    <row r="3824" spans="1:6" ht="14.25" customHeight="1" x14ac:dyDescent="0.2">
      <c r="A3824" s="35" t="s">
        <v>13240</v>
      </c>
      <c r="B3824" s="36" t="s">
        <v>13241</v>
      </c>
      <c r="C3824" s="37">
        <v>30103310</v>
      </c>
      <c r="D3824" s="38" t="s">
        <v>13242</v>
      </c>
      <c r="E3824" s="39" t="s">
        <v>3184</v>
      </c>
      <c r="F3824" s="37" t="s">
        <v>3178</v>
      </c>
    </row>
    <row r="3825" spans="1:6" ht="14.25" customHeight="1" x14ac:dyDescent="0.2">
      <c r="A3825" s="35" t="s">
        <v>13243</v>
      </c>
      <c r="B3825" s="36" t="s">
        <v>13244</v>
      </c>
      <c r="C3825" s="37">
        <v>30103311</v>
      </c>
      <c r="D3825" s="38" t="s">
        <v>13245</v>
      </c>
      <c r="E3825" s="39" t="s">
        <v>3209</v>
      </c>
      <c r="F3825" s="37" t="s">
        <v>3210</v>
      </c>
    </row>
    <row r="3826" spans="1:6" ht="14.25" customHeight="1" x14ac:dyDescent="0.2">
      <c r="A3826" s="35" t="s">
        <v>13246</v>
      </c>
      <c r="B3826" s="36" t="s">
        <v>13247</v>
      </c>
      <c r="C3826" s="37">
        <v>30103312</v>
      </c>
      <c r="D3826" s="38" t="s">
        <v>13248</v>
      </c>
      <c r="E3826" s="39" t="s">
        <v>1956</v>
      </c>
      <c r="F3826" s="37" t="s">
        <v>3215</v>
      </c>
    </row>
    <row r="3827" spans="1:6" ht="14.25" customHeight="1" x14ac:dyDescent="0.2">
      <c r="A3827" s="35" t="s">
        <v>13249</v>
      </c>
      <c r="B3827" s="36" t="s">
        <v>13250</v>
      </c>
      <c r="C3827" s="37">
        <v>30103313</v>
      </c>
      <c r="D3827" s="38" t="s">
        <v>13251</v>
      </c>
      <c r="E3827" s="39" t="s">
        <v>9368</v>
      </c>
      <c r="F3827" s="37" t="s">
        <v>9369</v>
      </c>
    </row>
    <row r="3828" spans="1:6" ht="14.25" customHeight="1" x14ac:dyDescent="0.2">
      <c r="A3828" s="35" t="s">
        <v>13252</v>
      </c>
      <c r="B3828" s="36" t="s">
        <v>13253</v>
      </c>
      <c r="C3828" s="37">
        <v>30103401</v>
      </c>
      <c r="D3828" s="38" t="s">
        <v>13254</v>
      </c>
      <c r="E3828" s="39" t="s">
        <v>3184</v>
      </c>
      <c r="F3828" s="37" t="s">
        <v>3178</v>
      </c>
    </row>
    <row r="3829" spans="1:6" ht="14.25" customHeight="1" x14ac:dyDescent="0.2">
      <c r="A3829" s="35" t="s">
        <v>13255</v>
      </c>
      <c r="B3829" s="36" t="s">
        <v>13256</v>
      </c>
      <c r="C3829" s="37">
        <v>30103402</v>
      </c>
      <c r="D3829" s="38" t="s">
        <v>13257</v>
      </c>
      <c r="E3829" s="39" t="s">
        <v>3184</v>
      </c>
      <c r="F3829" s="37" t="s">
        <v>3178</v>
      </c>
    </row>
    <row r="3830" spans="1:6" ht="14.25" customHeight="1" x14ac:dyDescent="0.2">
      <c r="A3830" s="35" t="s">
        <v>13258</v>
      </c>
      <c r="B3830" s="36" t="s">
        <v>13259</v>
      </c>
      <c r="C3830" s="37">
        <v>30103403</v>
      </c>
      <c r="D3830" s="38" t="s">
        <v>13260</v>
      </c>
      <c r="E3830" s="39" t="s">
        <v>3184</v>
      </c>
      <c r="F3830" s="37" t="s">
        <v>3178</v>
      </c>
    </row>
    <row r="3831" spans="1:6" ht="14.25" customHeight="1" x14ac:dyDescent="0.2">
      <c r="A3831" s="35" t="s">
        <v>13261</v>
      </c>
      <c r="B3831" s="36" t="s">
        <v>13262</v>
      </c>
      <c r="C3831" s="37">
        <v>30103404</v>
      </c>
      <c r="D3831" s="38" t="s">
        <v>13263</v>
      </c>
      <c r="E3831" s="39" t="s">
        <v>3184</v>
      </c>
      <c r="F3831" s="37" t="s">
        <v>3178</v>
      </c>
    </row>
    <row r="3832" spans="1:6" ht="14.25" customHeight="1" x14ac:dyDescent="0.2">
      <c r="A3832" s="35" t="s">
        <v>13264</v>
      </c>
      <c r="B3832" s="36" t="s">
        <v>13265</v>
      </c>
      <c r="C3832" s="37">
        <v>30103405</v>
      </c>
      <c r="D3832" s="38" t="s">
        <v>13266</v>
      </c>
      <c r="E3832" s="39" t="s">
        <v>3184</v>
      </c>
      <c r="F3832" s="37" t="s">
        <v>3178</v>
      </c>
    </row>
    <row r="3833" spans="1:6" ht="14.25" customHeight="1" x14ac:dyDescent="0.2">
      <c r="A3833" s="35" t="s">
        <v>13267</v>
      </c>
      <c r="B3833" s="36" t="s">
        <v>13268</v>
      </c>
      <c r="C3833" s="37">
        <v>30103406</v>
      </c>
      <c r="D3833" s="38" t="s">
        <v>13269</v>
      </c>
      <c r="E3833" s="39" t="s">
        <v>3184</v>
      </c>
      <c r="F3833" s="37" t="s">
        <v>3178</v>
      </c>
    </row>
    <row r="3834" spans="1:6" ht="14.25" customHeight="1" x14ac:dyDescent="0.2">
      <c r="A3834" s="35" t="s">
        <v>13270</v>
      </c>
      <c r="B3834" s="36" t="s">
        <v>13271</v>
      </c>
      <c r="C3834" s="37">
        <v>30103407</v>
      </c>
      <c r="D3834" s="38" t="s">
        <v>13272</v>
      </c>
      <c r="E3834" s="39" t="s">
        <v>3184</v>
      </c>
      <c r="F3834" s="37" t="s">
        <v>3178</v>
      </c>
    </row>
    <row r="3835" spans="1:6" ht="14.25" customHeight="1" x14ac:dyDescent="0.2">
      <c r="A3835" s="35" t="s">
        <v>13273</v>
      </c>
      <c r="B3835" s="36" t="s">
        <v>13274</v>
      </c>
      <c r="C3835" s="37">
        <v>30103408</v>
      </c>
      <c r="D3835" s="38" t="s">
        <v>13275</v>
      </c>
      <c r="E3835" s="39" t="s">
        <v>3184</v>
      </c>
      <c r="F3835" s="37" t="s">
        <v>3178</v>
      </c>
    </row>
    <row r="3836" spans="1:6" ht="14.25" customHeight="1" x14ac:dyDescent="0.2">
      <c r="A3836" s="35" t="s">
        <v>13276</v>
      </c>
      <c r="B3836" s="36" t="s">
        <v>13277</v>
      </c>
      <c r="C3836" s="37">
        <v>30103409</v>
      </c>
      <c r="D3836" s="38" t="s">
        <v>13278</v>
      </c>
      <c r="E3836" s="39" t="s">
        <v>3184</v>
      </c>
      <c r="F3836" s="37" t="s">
        <v>3178</v>
      </c>
    </row>
    <row r="3837" spans="1:6" ht="14.25" customHeight="1" x14ac:dyDescent="0.2">
      <c r="A3837" s="35" t="s">
        <v>13279</v>
      </c>
      <c r="B3837" s="36" t="s">
        <v>13280</v>
      </c>
      <c r="C3837" s="37">
        <v>30103410</v>
      </c>
      <c r="D3837" s="38" t="s">
        <v>13281</v>
      </c>
      <c r="E3837" s="39" t="s">
        <v>3184</v>
      </c>
      <c r="F3837" s="37" t="s">
        <v>3178</v>
      </c>
    </row>
    <row r="3838" spans="1:6" ht="14.25" customHeight="1" x14ac:dyDescent="0.2">
      <c r="A3838" s="35" t="s">
        <v>13282</v>
      </c>
      <c r="B3838" s="36" t="s">
        <v>13283</v>
      </c>
      <c r="C3838" s="37">
        <v>30103411</v>
      </c>
      <c r="D3838" s="38" t="s">
        <v>13284</v>
      </c>
      <c r="E3838" s="39" t="s">
        <v>3214</v>
      </c>
      <c r="F3838" s="37" t="s">
        <v>3215</v>
      </c>
    </row>
    <row r="3839" spans="1:6" ht="14.25" customHeight="1" x14ac:dyDescent="0.2">
      <c r="A3839" s="35" t="s">
        <v>13285</v>
      </c>
      <c r="B3839" s="36" t="s">
        <v>13286</v>
      </c>
      <c r="C3839" s="37">
        <v>30103412</v>
      </c>
      <c r="D3839" s="38" t="s">
        <v>13287</v>
      </c>
      <c r="E3839" s="39" t="s">
        <v>3209</v>
      </c>
      <c r="F3839" s="37" t="s">
        <v>3210</v>
      </c>
    </row>
    <row r="3840" spans="1:6" ht="14.25" customHeight="1" x14ac:dyDescent="0.2">
      <c r="A3840" s="35" t="s">
        <v>13288</v>
      </c>
      <c r="B3840" s="36" t="s">
        <v>13289</v>
      </c>
      <c r="C3840" s="37">
        <v>30103413</v>
      </c>
      <c r="D3840" s="38" t="s">
        <v>13290</v>
      </c>
      <c r="E3840" s="39" t="s">
        <v>9368</v>
      </c>
      <c r="F3840" s="37" t="s">
        <v>9369</v>
      </c>
    </row>
    <row r="3841" spans="1:6" ht="14.25" customHeight="1" x14ac:dyDescent="0.2">
      <c r="A3841" s="35" t="s">
        <v>13291</v>
      </c>
      <c r="B3841" s="36" t="s">
        <v>13292</v>
      </c>
      <c r="C3841" s="37">
        <v>30103501</v>
      </c>
      <c r="D3841" s="38" t="s">
        <v>13293</v>
      </c>
      <c r="E3841" s="39" t="s">
        <v>5888</v>
      </c>
      <c r="F3841" s="37" t="s">
        <v>5889</v>
      </c>
    </row>
    <row r="3842" spans="1:6" ht="14.25" customHeight="1" x14ac:dyDescent="0.2">
      <c r="A3842" s="35" t="s">
        <v>13294</v>
      </c>
      <c r="B3842" s="36" t="s">
        <v>13295</v>
      </c>
      <c r="C3842" s="37">
        <v>30103502</v>
      </c>
      <c r="D3842" s="38" t="s">
        <v>13296</v>
      </c>
      <c r="E3842" s="39" t="s">
        <v>4836</v>
      </c>
      <c r="F3842" s="37" t="s">
        <v>3589</v>
      </c>
    </row>
    <row r="3843" spans="1:6" ht="14.25" customHeight="1" x14ac:dyDescent="0.2">
      <c r="A3843" s="35" t="s">
        <v>13297</v>
      </c>
      <c r="B3843" s="36" t="s">
        <v>13298</v>
      </c>
      <c r="C3843" s="37">
        <v>30103503</v>
      </c>
      <c r="D3843" s="38" t="s">
        <v>13299</v>
      </c>
      <c r="E3843" s="39" t="s">
        <v>5888</v>
      </c>
      <c r="F3843" s="37" t="s">
        <v>5889</v>
      </c>
    </row>
    <row r="3844" spans="1:6" ht="14.25" customHeight="1" x14ac:dyDescent="0.2">
      <c r="A3844" s="35" t="s">
        <v>13300</v>
      </c>
      <c r="B3844" s="36" t="s">
        <v>13301</v>
      </c>
      <c r="C3844" s="37">
        <v>30103504</v>
      </c>
      <c r="D3844" s="38" t="s">
        <v>13302</v>
      </c>
      <c r="E3844" s="39" t="s">
        <v>3585</v>
      </c>
      <c r="F3844" s="37" t="s">
        <v>3581</v>
      </c>
    </row>
    <row r="3845" spans="1:6" ht="14.25" customHeight="1" x14ac:dyDescent="0.2">
      <c r="A3845" s="35" t="s">
        <v>13303</v>
      </c>
      <c r="B3845" s="36" t="s">
        <v>13304</v>
      </c>
      <c r="C3845" s="37">
        <v>30103505</v>
      </c>
      <c r="D3845" s="38" t="s">
        <v>13305</v>
      </c>
      <c r="E3845" s="39" t="s">
        <v>2581</v>
      </c>
      <c r="F3845" s="37" t="s">
        <v>2582</v>
      </c>
    </row>
    <row r="3846" spans="1:6" ht="14.25" customHeight="1" x14ac:dyDescent="0.2">
      <c r="A3846" s="35" t="s">
        <v>13306</v>
      </c>
      <c r="B3846" s="36" t="s">
        <v>13307</v>
      </c>
      <c r="C3846" s="37">
        <v>30103506</v>
      </c>
      <c r="D3846" s="38" t="s">
        <v>13308</v>
      </c>
      <c r="E3846" s="39" t="s">
        <v>5888</v>
      </c>
      <c r="F3846" s="37" t="s">
        <v>5889</v>
      </c>
    </row>
    <row r="3847" spans="1:6" ht="14.25" customHeight="1" x14ac:dyDescent="0.2">
      <c r="A3847" s="35" t="s">
        <v>13309</v>
      </c>
      <c r="B3847" s="36" t="s">
        <v>13310</v>
      </c>
      <c r="C3847" s="37">
        <v>30103507</v>
      </c>
      <c r="D3847" s="38" t="s">
        <v>13311</v>
      </c>
      <c r="E3847" s="39" t="s">
        <v>5888</v>
      </c>
      <c r="F3847" s="37" t="s">
        <v>5889</v>
      </c>
    </row>
    <row r="3848" spans="1:6" ht="14.25" customHeight="1" x14ac:dyDescent="0.2">
      <c r="A3848" s="35" t="s">
        <v>13312</v>
      </c>
      <c r="B3848" s="36" t="s">
        <v>13313</v>
      </c>
      <c r="C3848" s="37">
        <v>30103508</v>
      </c>
      <c r="D3848" s="38" t="s">
        <v>13314</v>
      </c>
      <c r="E3848" s="39" t="s">
        <v>5888</v>
      </c>
      <c r="F3848" s="37" t="s">
        <v>5889</v>
      </c>
    </row>
    <row r="3849" spans="1:6" ht="14.25" customHeight="1" x14ac:dyDescent="0.2">
      <c r="A3849" s="35" t="s">
        <v>13315</v>
      </c>
      <c r="B3849" s="36" t="s">
        <v>13316</v>
      </c>
      <c r="C3849" s="37">
        <v>30103509</v>
      </c>
      <c r="D3849" s="38" t="s">
        <v>13317</v>
      </c>
      <c r="E3849" s="39" t="s">
        <v>5888</v>
      </c>
      <c r="F3849" s="37" t="s">
        <v>5889</v>
      </c>
    </row>
    <row r="3850" spans="1:6" ht="14.25" customHeight="1" x14ac:dyDescent="0.2">
      <c r="A3850" s="35" t="s">
        <v>13318</v>
      </c>
      <c r="B3850" s="36" t="s">
        <v>13319</v>
      </c>
      <c r="C3850" s="37">
        <v>30103510</v>
      </c>
      <c r="D3850" s="38" t="s">
        <v>13320</v>
      </c>
      <c r="E3850" s="39" t="s">
        <v>5888</v>
      </c>
      <c r="F3850" s="37" t="s">
        <v>5889</v>
      </c>
    </row>
    <row r="3851" spans="1:6" ht="14.25" customHeight="1" x14ac:dyDescent="0.2">
      <c r="A3851" s="35" t="s">
        <v>13321</v>
      </c>
      <c r="B3851" s="36" t="s">
        <v>13322</v>
      </c>
      <c r="C3851" s="37">
        <v>30103511</v>
      </c>
      <c r="D3851" s="38" t="s">
        <v>13323</v>
      </c>
      <c r="E3851" s="39" t="s">
        <v>5888</v>
      </c>
      <c r="F3851" s="37" t="s">
        <v>5889</v>
      </c>
    </row>
    <row r="3852" spans="1:6" ht="14.25" customHeight="1" x14ac:dyDescent="0.2">
      <c r="A3852" s="35" t="s">
        <v>13324</v>
      </c>
      <c r="B3852" s="36" t="s">
        <v>13325</v>
      </c>
      <c r="C3852" s="37">
        <v>30103512</v>
      </c>
      <c r="D3852" s="38" t="s">
        <v>13326</v>
      </c>
      <c r="E3852" s="39" t="s">
        <v>5888</v>
      </c>
      <c r="F3852" s="37" t="s">
        <v>5889</v>
      </c>
    </row>
    <row r="3853" spans="1:6" ht="14.25" customHeight="1" x14ac:dyDescent="0.2">
      <c r="A3853" s="35" t="s">
        <v>13327</v>
      </c>
      <c r="B3853" s="36" t="s">
        <v>13328</v>
      </c>
      <c r="C3853" s="37">
        <v>30103513</v>
      </c>
      <c r="D3853" s="38" t="s">
        <v>13329</v>
      </c>
      <c r="E3853" s="39" t="s">
        <v>5888</v>
      </c>
      <c r="F3853" s="37" t="s">
        <v>5889</v>
      </c>
    </row>
    <row r="3854" spans="1:6" ht="14.25" customHeight="1" x14ac:dyDescent="0.2">
      <c r="A3854" s="35" t="s">
        <v>13330</v>
      </c>
      <c r="B3854" s="36" t="s">
        <v>13331</v>
      </c>
      <c r="C3854" s="37">
        <v>30103514</v>
      </c>
      <c r="D3854" s="38" t="s">
        <v>13332</v>
      </c>
      <c r="E3854" s="39" t="s">
        <v>5888</v>
      </c>
      <c r="F3854" s="37" t="s">
        <v>5889</v>
      </c>
    </row>
    <row r="3855" spans="1:6" ht="14.25" customHeight="1" x14ac:dyDescent="0.2">
      <c r="A3855" s="35" t="s">
        <v>13333</v>
      </c>
      <c r="B3855" s="36" t="s">
        <v>13334</v>
      </c>
      <c r="C3855" s="37">
        <v>30103515</v>
      </c>
      <c r="D3855" s="38" t="s">
        <v>13335</v>
      </c>
      <c r="E3855" s="39" t="s">
        <v>5888</v>
      </c>
      <c r="F3855" s="37" t="s">
        <v>5889</v>
      </c>
    </row>
    <row r="3856" spans="1:6" ht="14.25" customHeight="1" x14ac:dyDescent="0.2">
      <c r="A3856" s="35" t="s">
        <v>13336</v>
      </c>
      <c r="B3856" s="36" t="s">
        <v>13337</v>
      </c>
      <c r="C3856" s="37">
        <v>30103601</v>
      </c>
      <c r="D3856" s="38" t="s">
        <v>13338</v>
      </c>
      <c r="E3856" s="39" t="s">
        <v>2581</v>
      </c>
      <c r="F3856" s="37" t="s">
        <v>2582</v>
      </c>
    </row>
    <row r="3857" spans="1:6" ht="14.25" customHeight="1" x14ac:dyDescent="0.2">
      <c r="A3857" s="35" t="s">
        <v>13339</v>
      </c>
      <c r="B3857" s="36" t="s">
        <v>13340</v>
      </c>
      <c r="C3857" s="37">
        <v>30103602</v>
      </c>
      <c r="D3857" s="38" t="s">
        <v>13341</v>
      </c>
      <c r="E3857" s="39" t="s">
        <v>2581</v>
      </c>
      <c r="F3857" s="37" t="s">
        <v>2582</v>
      </c>
    </row>
    <row r="3858" spans="1:6" ht="14.25" customHeight="1" x14ac:dyDescent="0.2">
      <c r="A3858" s="35" t="s">
        <v>13342</v>
      </c>
      <c r="B3858" s="36" t="s">
        <v>13343</v>
      </c>
      <c r="C3858" s="37">
        <v>30103603</v>
      </c>
      <c r="D3858" s="38" t="s">
        <v>13344</v>
      </c>
      <c r="E3858" s="39" t="s">
        <v>2581</v>
      </c>
      <c r="F3858" s="37" t="s">
        <v>2582</v>
      </c>
    </row>
    <row r="3859" spans="1:6" ht="14.25" customHeight="1" x14ac:dyDescent="0.2">
      <c r="A3859" s="35" t="s">
        <v>13345</v>
      </c>
      <c r="B3859" s="36" t="s">
        <v>13346</v>
      </c>
      <c r="C3859" s="37">
        <v>30103604</v>
      </c>
      <c r="D3859" s="38" t="s">
        <v>13347</v>
      </c>
      <c r="E3859" s="39" t="s">
        <v>2581</v>
      </c>
      <c r="F3859" s="37" t="s">
        <v>2582</v>
      </c>
    </row>
    <row r="3860" spans="1:6" ht="14.25" customHeight="1" x14ac:dyDescent="0.2">
      <c r="A3860" s="35" t="s">
        <v>13348</v>
      </c>
      <c r="B3860" s="36" t="s">
        <v>13349</v>
      </c>
      <c r="C3860" s="37">
        <v>30103605</v>
      </c>
      <c r="D3860" s="38" t="s">
        <v>13350</v>
      </c>
      <c r="E3860" s="39" t="s">
        <v>2581</v>
      </c>
      <c r="F3860" s="37" t="s">
        <v>2582</v>
      </c>
    </row>
    <row r="3861" spans="1:6" ht="14.25" customHeight="1" x14ac:dyDescent="0.2">
      <c r="A3861" s="35" t="s">
        <v>13351</v>
      </c>
      <c r="B3861" s="36" t="s">
        <v>13352</v>
      </c>
      <c r="C3861" s="37">
        <v>30103606</v>
      </c>
      <c r="D3861" s="38" t="s">
        <v>13353</v>
      </c>
      <c r="E3861" s="39" t="s">
        <v>2581</v>
      </c>
      <c r="F3861" s="37" t="s">
        <v>2582</v>
      </c>
    </row>
    <row r="3862" spans="1:6" ht="14.25" customHeight="1" x14ac:dyDescent="0.2">
      <c r="A3862" s="35" t="s">
        <v>13354</v>
      </c>
      <c r="B3862" s="36" t="s">
        <v>13355</v>
      </c>
      <c r="C3862" s="37">
        <v>30103607</v>
      </c>
      <c r="D3862" s="38" t="s">
        <v>13356</v>
      </c>
      <c r="E3862" s="39" t="s">
        <v>2581</v>
      </c>
      <c r="F3862" s="37" t="s">
        <v>2582</v>
      </c>
    </row>
    <row r="3863" spans="1:6" ht="14.25" customHeight="1" x14ac:dyDescent="0.2">
      <c r="A3863" s="35" t="s">
        <v>13357</v>
      </c>
      <c r="B3863" s="36" t="s">
        <v>13358</v>
      </c>
      <c r="C3863" s="37">
        <v>30103608</v>
      </c>
      <c r="D3863" s="38" t="s">
        <v>13359</v>
      </c>
      <c r="E3863" s="39" t="s">
        <v>2581</v>
      </c>
      <c r="F3863" s="37" t="s">
        <v>2582</v>
      </c>
    </row>
    <row r="3864" spans="1:6" ht="14.25" customHeight="1" x14ac:dyDescent="0.2">
      <c r="A3864" s="35" t="s">
        <v>13360</v>
      </c>
      <c r="B3864" s="36" t="s">
        <v>13361</v>
      </c>
      <c r="C3864" s="37">
        <v>30103701</v>
      </c>
      <c r="D3864" s="38" t="s">
        <v>13362</v>
      </c>
      <c r="E3864" s="39" t="s">
        <v>3184</v>
      </c>
      <c r="F3864" s="37" t="s">
        <v>3178</v>
      </c>
    </row>
    <row r="3865" spans="1:6" ht="14.25" customHeight="1" x14ac:dyDescent="0.2">
      <c r="A3865" s="35" t="s">
        <v>13363</v>
      </c>
      <c r="B3865" s="36" t="s">
        <v>13364</v>
      </c>
      <c r="C3865" s="37">
        <v>30111501</v>
      </c>
      <c r="D3865" s="38" t="s">
        <v>13365</v>
      </c>
      <c r="E3865" s="39" t="s">
        <v>7125</v>
      </c>
      <c r="F3865" s="37" t="s">
        <v>7126</v>
      </c>
    </row>
    <row r="3866" spans="1:6" ht="14.25" customHeight="1" x14ac:dyDescent="0.2">
      <c r="A3866" s="35" t="s">
        <v>13366</v>
      </c>
      <c r="B3866" s="36" t="s">
        <v>13367</v>
      </c>
      <c r="C3866" s="37">
        <v>30111502</v>
      </c>
      <c r="D3866" s="38" t="s">
        <v>13368</v>
      </c>
      <c r="E3866" s="39" t="s">
        <v>7125</v>
      </c>
      <c r="F3866" s="37" t="s">
        <v>7126</v>
      </c>
    </row>
    <row r="3867" spans="1:6" ht="14.25" customHeight="1" x14ac:dyDescent="0.2">
      <c r="A3867" s="35" t="s">
        <v>13369</v>
      </c>
      <c r="B3867" s="36" t="s">
        <v>13370</v>
      </c>
      <c r="C3867" s="37">
        <v>30111503</v>
      </c>
      <c r="D3867" s="38" t="s">
        <v>13371</v>
      </c>
      <c r="E3867" s="39" t="s">
        <v>7125</v>
      </c>
      <c r="F3867" s="37" t="s">
        <v>7126</v>
      </c>
    </row>
    <row r="3868" spans="1:6" ht="14.25" customHeight="1" x14ac:dyDescent="0.2">
      <c r="A3868" s="35" t="s">
        <v>13372</v>
      </c>
      <c r="B3868" s="36" t="s">
        <v>13373</v>
      </c>
      <c r="C3868" s="37">
        <v>30111504</v>
      </c>
      <c r="D3868" s="38" t="s">
        <v>13374</v>
      </c>
      <c r="E3868" s="39" t="s">
        <v>1966</v>
      </c>
      <c r="F3868" s="37" t="s">
        <v>1969</v>
      </c>
    </row>
    <row r="3869" spans="1:6" ht="14.25" customHeight="1" x14ac:dyDescent="0.2">
      <c r="A3869" s="35" t="s">
        <v>13375</v>
      </c>
      <c r="B3869" s="36" t="s">
        <v>13376</v>
      </c>
      <c r="C3869" s="37">
        <v>30111601</v>
      </c>
      <c r="D3869" s="38" t="s">
        <v>13377</v>
      </c>
      <c r="E3869" s="39" t="s">
        <v>7125</v>
      </c>
      <c r="F3869" s="37" t="s">
        <v>7126</v>
      </c>
    </row>
    <row r="3870" spans="1:6" ht="14.25" customHeight="1" x14ac:dyDescent="0.2">
      <c r="A3870" s="35" t="s">
        <v>13378</v>
      </c>
      <c r="B3870" s="36" t="s">
        <v>13379</v>
      </c>
      <c r="C3870" s="37">
        <v>30111602</v>
      </c>
      <c r="D3870" s="38" t="s">
        <v>13380</v>
      </c>
      <c r="E3870" s="39" t="s">
        <v>13381</v>
      </c>
      <c r="F3870" s="37" t="s">
        <v>13382</v>
      </c>
    </row>
    <row r="3871" spans="1:6" ht="14.25" customHeight="1" x14ac:dyDescent="0.2">
      <c r="A3871" s="35" t="s">
        <v>13383</v>
      </c>
      <c r="B3871" s="36" t="s">
        <v>13384</v>
      </c>
      <c r="C3871" s="37">
        <v>30111603</v>
      </c>
      <c r="D3871" s="38" t="s">
        <v>13385</v>
      </c>
      <c r="E3871" s="39" t="s">
        <v>13381</v>
      </c>
      <c r="F3871" s="37" t="s">
        <v>13382</v>
      </c>
    </row>
    <row r="3872" spans="1:6" ht="14.25" customHeight="1" x14ac:dyDescent="0.2">
      <c r="A3872" s="35" t="s">
        <v>13386</v>
      </c>
      <c r="B3872" s="36" t="s">
        <v>13387</v>
      </c>
      <c r="C3872" s="37">
        <v>30111604</v>
      </c>
      <c r="D3872" s="38" t="s">
        <v>13388</v>
      </c>
      <c r="E3872" s="39" t="s">
        <v>13381</v>
      </c>
      <c r="F3872" s="37" t="s">
        <v>13382</v>
      </c>
    </row>
    <row r="3873" spans="1:6" ht="14.25" customHeight="1" x14ac:dyDescent="0.2">
      <c r="A3873" s="35" t="s">
        <v>13389</v>
      </c>
      <c r="B3873" s="36" t="s">
        <v>13390</v>
      </c>
      <c r="C3873" s="37">
        <v>30111605</v>
      </c>
      <c r="D3873" s="38" t="s">
        <v>13391</v>
      </c>
      <c r="E3873" s="39" t="s">
        <v>13381</v>
      </c>
      <c r="F3873" s="37" t="s">
        <v>13382</v>
      </c>
    </row>
    <row r="3874" spans="1:6" ht="14.25" customHeight="1" x14ac:dyDescent="0.2">
      <c r="A3874" s="35" t="s">
        <v>13392</v>
      </c>
      <c r="B3874" s="36" t="s">
        <v>13393</v>
      </c>
      <c r="C3874" s="37">
        <v>30111606</v>
      </c>
      <c r="D3874" s="38" t="s">
        <v>13394</v>
      </c>
      <c r="E3874" s="39" t="s">
        <v>7125</v>
      </c>
      <c r="F3874" s="37" t="s">
        <v>7126</v>
      </c>
    </row>
    <row r="3875" spans="1:6" ht="14.25" customHeight="1" x14ac:dyDescent="0.2">
      <c r="A3875" s="35" t="s">
        <v>13395</v>
      </c>
      <c r="B3875" s="36" t="s">
        <v>13396</v>
      </c>
      <c r="C3875" s="37">
        <v>30111607</v>
      </c>
      <c r="D3875" s="38" t="s">
        <v>13397</v>
      </c>
      <c r="E3875" s="39" t="s">
        <v>13381</v>
      </c>
      <c r="F3875" s="37" t="s">
        <v>13382</v>
      </c>
    </row>
    <row r="3876" spans="1:6" ht="14.25" customHeight="1" x14ac:dyDescent="0.2">
      <c r="A3876" s="35" t="s">
        <v>13398</v>
      </c>
      <c r="B3876" s="36" t="s">
        <v>13399</v>
      </c>
      <c r="C3876" s="37">
        <v>30111701</v>
      </c>
      <c r="D3876" s="38" t="s">
        <v>13400</v>
      </c>
      <c r="E3876" s="39" t="s">
        <v>3039</v>
      </c>
      <c r="F3876" s="37" t="s">
        <v>3040</v>
      </c>
    </row>
    <row r="3877" spans="1:6" ht="14.25" customHeight="1" x14ac:dyDescent="0.2">
      <c r="A3877" s="35" t="s">
        <v>13401</v>
      </c>
      <c r="B3877" s="36" t="s">
        <v>13402</v>
      </c>
      <c r="C3877" s="37">
        <v>30121501</v>
      </c>
      <c r="D3877" s="38" t="s">
        <v>13403</v>
      </c>
      <c r="E3877" s="39" t="s">
        <v>4090</v>
      </c>
      <c r="F3877" s="37" t="s">
        <v>4091</v>
      </c>
    </row>
    <row r="3878" spans="1:6" ht="14.25" customHeight="1" x14ac:dyDescent="0.2">
      <c r="A3878" s="35" t="s">
        <v>13404</v>
      </c>
      <c r="B3878" s="36" t="s">
        <v>13405</v>
      </c>
      <c r="C3878" s="37">
        <v>30121503</v>
      </c>
      <c r="D3878" s="38" t="s">
        <v>13406</v>
      </c>
      <c r="E3878" s="39" t="s">
        <v>4090</v>
      </c>
      <c r="F3878" s="37" t="s">
        <v>4091</v>
      </c>
    </row>
    <row r="3879" spans="1:6" ht="14.25" customHeight="1" x14ac:dyDescent="0.2">
      <c r="A3879" s="35" t="s">
        <v>13407</v>
      </c>
      <c r="B3879" s="36" t="s">
        <v>13408</v>
      </c>
      <c r="C3879" s="37">
        <v>30121601</v>
      </c>
      <c r="D3879" s="38" t="s">
        <v>13409</v>
      </c>
      <c r="E3879" s="39" t="s">
        <v>3028</v>
      </c>
      <c r="F3879" s="37" t="s">
        <v>3029</v>
      </c>
    </row>
    <row r="3880" spans="1:6" ht="14.25" customHeight="1" x14ac:dyDescent="0.2">
      <c r="A3880" s="35" t="s">
        <v>13410</v>
      </c>
      <c r="B3880" s="36" t="s">
        <v>13411</v>
      </c>
      <c r="C3880" s="37">
        <v>30121602</v>
      </c>
      <c r="D3880" s="38" t="s">
        <v>13412</v>
      </c>
      <c r="E3880" s="39" t="s">
        <v>3028</v>
      </c>
      <c r="F3880" s="37" t="s">
        <v>3029</v>
      </c>
    </row>
    <row r="3881" spans="1:6" ht="14.25" customHeight="1" x14ac:dyDescent="0.2">
      <c r="A3881" s="35" t="s">
        <v>13413</v>
      </c>
      <c r="B3881" s="36" t="s">
        <v>13414</v>
      </c>
      <c r="C3881" s="37">
        <v>30121603</v>
      </c>
      <c r="D3881" s="38" t="s">
        <v>13415</v>
      </c>
      <c r="E3881" s="39" t="s">
        <v>3028</v>
      </c>
      <c r="F3881" s="37" t="s">
        <v>3029</v>
      </c>
    </row>
    <row r="3882" spans="1:6" ht="14.25" customHeight="1" x14ac:dyDescent="0.2">
      <c r="A3882" s="35" t="s">
        <v>13416</v>
      </c>
      <c r="B3882" s="36" t="s">
        <v>13417</v>
      </c>
      <c r="C3882" s="37">
        <v>30121604</v>
      </c>
      <c r="D3882" s="38" t="s">
        <v>13418</v>
      </c>
      <c r="E3882" s="39" t="s">
        <v>3028</v>
      </c>
      <c r="F3882" s="37" t="s">
        <v>3029</v>
      </c>
    </row>
    <row r="3883" spans="1:6" ht="14.25" customHeight="1" x14ac:dyDescent="0.2">
      <c r="A3883" s="35" t="s">
        <v>13419</v>
      </c>
      <c r="B3883" s="36" t="s">
        <v>13420</v>
      </c>
      <c r="C3883" s="37">
        <v>30121605</v>
      </c>
      <c r="D3883" s="38" t="s">
        <v>13421</v>
      </c>
      <c r="E3883" s="39" t="s">
        <v>1951</v>
      </c>
      <c r="F3883" s="37" t="s">
        <v>4369</v>
      </c>
    </row>
    <row r="3884" spans="1:6" ht="14.25" customHeight="1" x14ac:dyDescent="0.2">
      <c r="A3884" s="35" t="s">
        <v>13422</v>
      </c>
      <c r="B3884" s="36" t="s">
        <v>13423</v>
      </c>
      <c r="C3884" s="37">
        <v>30131501</v>
      </c>
      <c r="D3884" s="38" t="s">
        <v>13424</v>
      </c>
      <c r="E3884" s="39" t="s">
        <v>7125</v>
      </c>
      <c r="F3884" s="37" t="s">
        <v>7126</v>
      </c>
    </row>
    <row r="3885" spans="1:6" ht="14.25" customHeight="1" x14ac:dyDescent="0.2">
      <c r="A3885" s="35" t="s">
        <v>13425</v>
      </c>
      <c r="B3885" s="36" t="s">
        <v>13426</v>
      </c>
      <c r="C3885" s="37">
        <v>30131502</v>
      </c>
      <c r="D3885" s="38" t="s">
        <v>13427</v>
      </c>
      <c r="E3885" s="39" t="s">
        <v>7125</v>
      </c>
      <c r="F3885" s="37" t="s">
        <v>7126</v>
      </c>
    </row>
    <row r="3886" spans="1:6" ht="14.25" customHeight="1" x14ac:dyDescent="0.2">
      <c r="A3886" s="35" t="s">
        <v>13428</v>
      </c>
      <c r="B3886" s="36" t="s">
        <v>13429</v>
      </c>
      <c r="C3886" s="37">
        <v>30131503</v>
      </c>
      <c r="D3886" s="38" t="s">
        <v>13430</v>
      </c>
      <c r="E3886" s="39" t="s">
        <v>3254</v>
      </c>
      <c r="F3886" s="37" t="s">
        <v>3263</v>
      </c>
    </row>
    <row r="3887" spans="1:6" ht="14.25" customHeight="1" x14ac:dyDescent="0.2">
      <c r="A3887" s="35" t="s">
        <v>13431</v>
      </c>
      <c r="B3887" s="36" t="s">
        <v>13432</v>
      </c>
      <c r="C3887" s="37">
        <v>30131504</v>
      </c>
      <c r="D3887" s="38" t="s">
        <v>13433</v>
      </c>
      <c r="E3887" s="39" t="s">
        <v>5546</v>
      </c>
      <c r="F3887" s="37" t="s">
        <v>5547</v>
      </c>
    </row>
    <row r="3888" spans="1:6" ht="14.25" customHeight="1" x14ac:dyDescent="0.2">
      <c r="A3888" s="35" t="s">
        <v>13434</v>
      </c>
      <c r="B3888" s="36" t="s">
        <v>13435</v>
      </c>
      <c r="C3888" s="37">
        <v>30131601</v>
      </c>
      <c r="D3888" s="38" t="s">
        <v>13436</v>
      </c>
      <c r="E3888" s="39" t="s">
        <v>7125</v>
      </c>
      <c r="F3888" s="37" t="s">
        <v>7126</v>
      </c>
    </row>
    <row r="3889" spans="1:6" ht="14.25" customHeight="1" x14ac:dyDescent="0.2">
      <c r="A3889" s="35" t="s">
        <v>13437</v>
      </c>
      <c r="B3889" s="36" t="s">
        <v>13435</v>
      </c>
      <c r="C3889" s="37">
        <v>30131602</v>
      </c>
      <c r="D3889" s="38" t="s">
        <v>13438</v>
      </c>
      <c r="E3889" s="39" t="s">
        <v>5546</v>
      </c>
      <c r="F3889" s="37" t="s">
        <v>5547</v>
      </c>
    </row>
    <row r="3890" spans="1:6" ht="14.25" customHeight="1" x14ac:dyDescent="0.2">
      <c r="A3890" s="35" t="s">
        <v>13439</v>
      </c>
      <c r="B3890" s="36" t="s">
        <v>13435</v>
      </c>
      <c r="C3890" s="37">
        <v>30131603</v>
      </c>
      <c r="D3890" s="38" t="s">
        <v>13440</v>
      </c>
      <c r="E3890" s="39" t="s">
        <v>7125</v>
      </c>
      <c r="F3890" s="37" t="s">
        <v>7126</v>
      </c>
    </row>
    <row r="3891" spans="1:6" ht="14.25" customHeight="1" x14ac:dyDescent="0.2">
      <c r="A3891" s="35" t="s">
        <v>13441</v>
      </c>
      <c r="B3891" s="36" t="s">
        <v>13435</v>
      </c>
      <c r="C3891" s="37">
        <v>30131604</v>
      </c>
      <c r="D3891" s="38" t="s">
        <v>13442</v>
      </c>
      <c r="E3891" s="39" t="s">
        <v>3254</v>
      </c>
      <c r="F3891" s="37" t="s">
        <v>3263</v>
      </c>
    </row>
    <row r="3892" spans="1:6" ht="14.25" customHeight="1" x14ac:dyDescent="0.2">
      <c r="A3892" s="35" t="s">
        <v>13443</v>
      </c>
      <c r="B3892" s="36" t="s">
        <v>13444</v>
      </c>
      <c r="C3892" s="37">
        <v>30131701</v>
      </c>
      <c r="D3892" s="38" t="s">
        <v>13445</v>
      </c>
      <c r="E3892" s="39" t="s">
        <v>7125</v>
      </c>
      <c r="F3892" s="37" t="s">
        <v>7126</v>
      </c>
    </row>
    <row r="3893" spans="1:6" ht="14.25" customHeight="1" x14ac:dyDescent="0.2">
      <c r="A3893" s="35" t="s">
        <v>13446</v>
      </c>
      <c r="B3893" s="36" t="s">
        <v>13447</v>
      </c>
      <c r="C3893" s="37">
        <v>30131702</v>
      </c>
      <c r="D3893" s="38" t="s">
        <v>13448</v>
      </c>
      <c r="E3893" s="39" t="s">
        <v>7125</v>
      </c>
      <c r="F3893" s="37" t="s">
        <v>7126</v>
      </c>
    </row>
    <row r="3894" spans="1:6" ht="14.25" customHeight="1" x14ac:dyDescent="0.2">
      <c r="A3894" s="35" t="s">
        <v>13449</v>
      </c>
      <c r="B3894" s="36" t="s">
        <v>13450</v>
      </c>
      <c r="C3894" s="37">
        <v>30131703</v>
      </c>
      <c r="D3894" s="38" t="s">
        <v>13451</v>
      </c>
      <c r="E3894" s="39" t="s">
        <v>7125</v>
      </c>
      <c r="F3894" s="37" t="s">
        <v>7126</v>
      </c>
    </row>
    <row r="3895" spans="1:6" ht="14.25" customHeight="1" x14ac:dyDescent="0.2">
      <c r="A3895" s="35" t="s">
        <v>13452</v>
      </c>
      <c r="B3895" s="36" t="s">
        <v>13453</v>
      </c>
      <c r="C3895" s="37">
        <v>30131704</v>
      </c>
      <c r="D3895" s="38" t="s">
        <v>13454</v>
      </c>
      <c r="E3895" s="39" t="s">
        <v>5546</v>
      </c>
      <c r="F3895" s="37" t="s">
        <v>5547</v>
      </c>
    </row>
    <row r="3896" spans="1:6" ht="14.25" customHeight="1" x14ac:dyDescent="0.2">
      <c r="A3896" s="35" t="s">
        <v>13455</v>
      </c>
      <c r="B3896" s="36" t="s">
        <v>13456</v>
      </c>
      <c r="C3896" s="37">
        <v>30131705</v>
      </c>
      <c r="D3896" s="38" t="s">
        <v>13457</v>
      </c>
      <c r="E3896" s="39" t="s">
        <v>1966</v>
      </c>
      <c r="F3896" s="37" t="s">
        <v>1969</v>
      </c>
    </row>
    <row r="3897" spans="1:6" ht="14.25" customHeight="1" x14ac:dyDescent="0.2">
      <c r="A3897" s="35" t="s">
        <v>13458</v>
      </c>
      <c r="B3897" s="36" t="s">
        <v>13459</v>
      </c>
      <c r="C3897" s="37">
        <v>30141501</v>
      </c>
      <c r="D3897" s="38" t="s">
        <v>13460</v>
      </c>
      <c r="E3897" s="39" t="s">
        <v>1966</v>
      </c>
      <c r="F3897" s="37" t="s">
        <v>1969</v>
      </c>
    </row>
    <row r="3898" spans="1:6" ht="14.25" customHeight="1" x14ac:dyDescent="0.2">
      <c r="A3898" s="35" t="s">
        <v>13461</v>
      </c>
      <c r="B3898" s="36" t="s">
        <v>13462</v>
      </c>
      <c r="C3898" s="37">
        <v>30141502</v>
      </c>
      <c r="D3898" s="38" t="s">
        <v>13463</v>
      </c>
      <c r="E3898" s="39" t="s">
        <v>1966</v>
      </c>
      <c r="F3898" s="37" t="s">
        <v>1969</v>
      </c>
    </row>
    <row r="3899" spans="1:6" ht="14.25" customHeight="1" x14ac:dyDescent="0.2">
      <c r="A3899" s="35" t="s">
        <v>13464</v>
      </c>
      <c r="B3899" s="36" t="s">
        <v>13465</v>
      </c>
      <c r="C3899" s="37">
        <v>30141503</v>
      </c>
      <c r="D3899" s="38" t="s">
        <v>13466</v>
      </c>
      <c r="E3899" s="39" t="s">
        <v>1966</v>
      </c>
      <c r="F3899" s="37" t="s">
        <v>1969</v>
      </c>
    </row>
    <row r="3900" spans="1:6" ht="14.25" customHeight="1" x14ac:dyDescent="0.2">
      <c r="A3900" s="35" t="s">
        <v>13467</v>
      </c>
      <c r="B3900" s="36" t="s">
        <v>13468</v>
      </c>
      <c r="C3900" s="37">
        <v>30141504</v>
      </c>
      <c r="D3900" s="38" t="s">
        <v>13469</v>
      </c>
      <c r="E3900" s="39" t="s">
        <v>1966</v>
      </c>
      <c r="F3900" s="37" t="s">
        <v>1969</v>
      </c>
    </row>
    <row r="3901" spans="1:6" ht="14.25" customHeight="1" x14ac:dyDescent="0.2">
      <c r="A3901" s="35" t="s">
        <v>13470</v>
      </c>
      <c r="B3901" s="36" t="s">
        <v>13471</v>
      </c>
      <c r="C3901" s="37">
        <v>30141505</v>
      </c>
      <c r="D3901" s="38" t="s">
        <v>13472</v>
      </c>
      <c r="E3901" s="39" t="s">
        <v>1966</v>
      </c>
      <c r="F3901" s="37" t="s">
        <v>1969</v>
      </c>
    </row>
    <row r="3902" spans="1:6" ht="14.25" customHeight="1" x14ac:dyDescent="0.2">
      <c r="A3902" s="35" t="s">
        <v>13473</v>
      </c>
      <c r="B3902" s="36" t="s">
        <v>13474</v>
      </c>
      <c r="C3902" s="37">
        <v>30141506</v>
      </c>
      <c r="D3902" s="38" t="s">
        <v>13475</v>
      </c>
      <c r="E3902" s="39" t="s">
        <v>1966</v>
      </c>
      <c r="F3902" s="37" t="s">
        <v>1969</v>
      </c>
    </row>
    <row r="3903" spans="1:6" ht="14.25" customHeight="1" x14ac:dyDescent="0.2">
      <c r="A3903" s="35" t="s">
        <v>13476</v>
      </c>
      <c r="B3903" s="36" t="s">
        <v>13477</v>
      </c>
      <c r="C3903" s="37">
        <v>30141507</v>
      </c>
      <c r="D3903" s="38" t="s">
        <v>13478</v>
      </c>
      <c r="E3903" s="39" t="s">
        <v>1966</v>
      </c>
      <c r="F3903" s="37" t="s">
        <v>1969</v>
      </c>
    </row>
    <row r="3904" spans="1:6" ht="14.25" customHeight="1" x14ac:dyDescent="0.2">
      <c r="A3904" s="35" t="s">
        <v>13479</v>
      </c>
      <c r="B3904" s="36" t="s">
        <v>13480</v>
      </c>
      <c r="C3904" s="37">
        <v>30141508</v>
      </c>
      <c r="D3904" s="38" t="s">
        <v>13481</v>
      </c>
      <c r="E3904" s="39" t="s">
        <v>1966</v>
      </c>
      <c r="F3904" s="37" t="s">
        <v>1969</v>
      </c>
    </row>
    <row r="3905" spans="1:6" ht="14.25" customHeight="1" x14ac:dyDescent="0.2">
      <c r="A3905" s="35" t="s">
        <v>13482</v>
      </c>
      <c r="B3905" s="36" t="s">
        <v>13483</v>
      </c>
      <c r="C3905" s="37">
        <v>30141510</v>
      </c>
      <c r="D3905" s="38" t="s">
        <v>13484</v>
      </c>
      <c r="E3905" s="39" t="s">
        <v>1966</v>
      </c>
      <c r="F3905" s="37" t="s">
        <v>1969</v>
      </c>
    </row>
    <row r="3906" spans="1:6" ht="14.25" customHeight="1" x14ac:dyDescent="0.2">
      <c r="A3906" s="35" t="s">
        <v>13485</v>
      </c>
      <c r="B3906" s="36" t="s">
        <v>13486</v>
      </c>
      <c r="C3906" s="37">
        <v>30141511</v>
      </c>
      <c r="D3906" s="38" t="s">
        <v>13487</v>
      </c>
      <c r="E3906" s="39" t="s">
        <v>1966</v>
      </c>
      <c r="F3906" s="37" t="s">
        <v>1969</v>
      </c>
    </row>
    <row r="3907" spans="1:6" ht="14.25" customHeight="1" x14ac:dyDescent="0.2">
      <c r="A3907" s="35" t="s">
        <v>13488</v>
      </c>
      <c r="B3907" s="36" t="s">
        <v>13489</v>
      </c>
      <c r="C3907" s="37">
        <v>30141512</v>
      </c>
      <c r="D3907" s="38" t="s">
        <v>13490</v>
      </c>
      <c r="E3907" s="39" t="s">
        <v>1966</v>
      </c>
      <c r="F3907" s="37" t="s">
        <v>1969</v>
      </c>
    </row>
    <row r="3908" spans="1:6" ht="14.25" customHeight="1" x14ac:dyDescent="0.2">
      <c r="A3908" s="35" t="s">
        <v>13491</v>
      </c>
      <c r="B3908" s="36" t="s">
        <v>13492</v>
      </c>
      <c r="C3908" s="37">
        <v>30141513</v>
      </c>
      <c r="D3908" s="38" t="s">
        <v>13493</v>
      </c>
      <c r="E3908" s="39" t="s">
        <v>1966</v>
      </c>
      <c r="F3908" s="37" t="s">
        <v>1969</v>
      </c>
    </row>
    <row r="3909" spans="1:6" ht="14.25" customHeight="1" x14ac:dyDescent="0.2">
      <c r="A3909" s="35" t="s">
        <v>13494</v>
      </c>
      <c r="B3909" s="36" t="s">
        <v>13495</v>
      </c>
      <c r="C3909" s="37">
        <v>30141601</v>
      </c>
      <c r="D3909" s="38" t="s">
        <v>13496</v>
      </c>
      <c r="E3909" s="39" t="s">
        <v>1966</v>
      </c>
      <c r="F3909" s="37" t="s">
        <v>1969</v>
      </c>
    </row>
    <row r="3910" spans="1:6" ht="14.25" customHeight="1" x14ac:dyDescent="0.2">
      <c r="A3910" s="35" t="s">
        <v>13497</v>
      </c>
      <c r="B3910" s="36" t="s">
        <v>13498</v>
      </c>
      <c r="C3910" s="37">
        <v>30141602</v>
      </c>
      <c r="D3910" s="38" t="s">
        <v>13499</v>
      </c>
      <c r="E3910" s="39" t="s">
        <v>1966</v>
      </c>
      <c r="F3910" s="37" t="s">
        <v>1969</v>
      </c>
    </row>
    <row r="3911" spans="1:6" ht="14.25" customHeight="1" x14ac:dyDescent="0.2">
      <c r="A3911" s="35" t="s">
        <v>13500</v>
      </c>
      <c r="B3911" s="36" t="s">
        <v>13501</v>
      </c>
      <c r="C3911" s="37">
        <v>30141603</v>
      </c>
      <c r="D3911" s="38" t="s">
        <v>13502</v>
      </c>
      <c r="E3911" s="39" t="s">
        <v>1966</v>
      </c>
      <c r="F3911" s="37" t="s">
        <v>1969</v>
      </c>
    </row>
    <row r="3912" spans="1:6" ht="14.25" customHeight="1" x14ac:dyDescent="0.2">
      <c r="A3912" s="35" t="s">
        <v>13503</v>
      </c>
      <c r="B3912" s="36" t="s">
        <v>13504</v>
      </c>
      <c r="C3912" s="37">
        <v>30151501</v>
      </c>
      <c r="D3912" s="38" t="s">
        <v>13505</v>
      </c>
      <c r="E3912" s="39" t="s">
        <v>13506</v>
      </c>
      <c r="F3912" s="37" t="s">
        <v>13507</v>
      </c>
    </row>
    <row r="3913" spans="1:6" ht="14.25" customHeight="1" x14ac:dyDescent="0.2">
      <c r="A3913" s="35" t="s">
        <v>13508</v>
      </c>
      <c r="B3913" s="36" t="s">
        <v>13509</v>
      </c>
      <c r="C3913" s="37">
        <v>30151502</v>
      </c>
      <c r="D3913" s="38" t="s">
        <v>13510</v>
      </c>
      <c r="E3913" s="39" t="s">
        <v>13506</v>
      </c>
      <c r="F3913" s="37" t="s">
        <v>13507</v>
      </c>
    </row>
    <row r="3914" spans="1:6" ht="14.25" customHeight="1" x14ac:dyDescent="0.2">
      <c r="A3914" s="35" t="s">
        <v>13511</v>
      </c>
      <c r="B3914" s="36" t="s">
        <v>13512</v>
      </c>
      <c r="C3914" s="37">
        <v>30151503</v>
      </c>
      <c r="D3914" s="38" t="s">
        <v>13513</v>
      </c>
      <c r="E3914" s="39" t="s">
        <v>2094</v>
      </c>
      <c r="F3914" s="37" t="s">
        <v>13514</v>
      </c>
    </row>
    <row r="3915" spans="1:6" ht="14.25" customHeight="1" x14ac:dyDescent="0.2">
      <c r="A3915" s="35" t="s">
        <v>13515</v>
      </c>
      <c r="B3915" s="36" t="s">
        <v>13516</v>
      </c>
      <c r="C3915" s="37">
        <v>30151504</v>
      </c>
      <c r="D3915" s="38" t="s">
        <v>13517</v>
      </c>
      <c r="E3915" s="39" t="s">
        <v>13518</v>
      </c>
      <c r="F3915" s="37" t="s">
        <v>13519</v>
      </c>
    </row>
    <row r="3916" spans="1:6" ht="14.25" customHeight="1" x14ac:dyDescent="0.2">
      <c r="A3916" s="35" t="s">
        <v>13520</v>
      </c>
      <c r="B3916" s="36" t="s">
        <v>13521</v>
      </c>
      <c r="C3916" s="37">
        <v>30151505</v>
      </c>
      <c r="D3916" s="38" t="s">
        <v>13522</v>
      </c>
      <c r="E3916" s="39" t="s">
        <v>13518</v>
      </c>
      <c r="F3916" s="37" t="s">
        <v>13519</v>
      </c>
    </row>
    <row r="3917" spans="1:6" ht="14.25" customHeight="1" x14ac:dyDescent="0.2">
      <c r="A3917" s="35" t="s">
        <v>13523</v>
      </c>
      <c r="B3917" s="36" t="s">
        <v>13524</v>
      </c>
      <c r="C3917" s="37">
        <v>30151506</v>
      </c>
      <c r="D3917" s="38" t="s">
        <v>13525</v>
      </c>
      <c r="E3917" s="39" t="s">
        <v>5546</v>
      </c>
      <c r="F3917" s="37" t="s">
        <v>5547</v>
      </c>
    </row>
    <row r="3918" spans="1:6" ht="14.25" customHeight="1" x14ac:dyDescent="0.2">
      <c r="A3918" s="35" t="s">
        <v>13526</v>
      </c>
      <c r="B3918" s="36" t="s">
        <v>13527</v>
      </c>
      <c r="C3918" s="37">
        <v>30151507</v>
      </c>
      <c r="D3918" s="38" t="s">
        <v>13528</v>
      </c>
      <c r="E3918" s="39" t="s">
        <v>13518</v>
      </c>
      <c r="F3918" s="37" t="s">
        <v>13519</v>
      </c>
    </row>
    <row r="3919" spans="1:6" ht="14.25" customHeight="1" x14ac:dyDescent="0.2">
      <c r="A3919" s="35" t="s">
        <v>13529</v>
      </c>
      <c r="B3919" s="36" t="s">
        <v>13530</v>
      </c>
      <c r="C3919" s="37">
        <v>30151508</v>
      </c>
      <c r="D3919" s="38" t="s">
        <v>13531</v>
      </c>
      <c r="E3919" s="39" t="s">
        <v>13518</v>
      </c>
      <c r="F3919" s="37" t="s">
        <v>13519</v>
      </c>
    </row>
    <row r="3920" spans="1:6" ht="14.25" customHeight="1" x14ac:dyDescent="0.2">
      <c r="A3920" s="35" t="s">
        <v>13532</v>
      </c>
      <c r="B3920" s="36" t="s">
        <v>13533</v>
      </c>
      <c r="C3920" s="37">
        <v>30151509</v>
      </c>
      <c r="D3920" s="38" t="s">
        <v>13534</v>
      </c>
      <c r="E3920" s="39" t="s">
        <v>13518</v>
      </c>
      <c r="F3920" s="37" t="s">
        <v>13519</v>
      </c>
    </row>
    <row r="3921" spans="1:6" ht="14.25" customHeight="1" x14ac:dyDescent="0.2">
      <c r="A3921" s="35" t="s">
        <v>13535</v>
      </c>
      <c r="B3921" s="36" t="s">
        <v>13536</v>
      </c>
      <c r="C3921" s="37">
        <v>30151510</v>
      </c>
      <c r="D3921" s="38" t="s">
        <v>13537</v>
      </c>
      <c r="E3921" s="39" t="s">
        <v>13518</v>
      </c>
      <c r="F3921" s="37" t="s">
        <v>13519</v>
      </c>
    </row>
    <row r="3922" spans="1:6" ht="14.25" customHeight="1" x14ac:dyDescent="0.2">
      <c r="A3922" s="35" t="s">
        <v>13538</v>
      </c>
      <c r="B3922" s="36" t="s">
        <v>13539</v>
      </c>
      <c r="C3922" s="37">
        <v>30151601</v>
      </c>
      <c r="D3922" s="38" t="s">
        <v>13540</v>
      </c>
      <c r="E3922" s="39" t="s">
        <v>1956</v>
      </c>
      <c r="F3922" s="37" t="s">
        <v>13519</v>
      </c>
    </row>
    <row r="3923" spans="1:6" ht="14.25" customHeight="1" x14ac:dyDescent="0.2">
      <c r="A3923" s="35" t="s">
        <v>13541</v>
      </c>
      <c r="B3923" s="36" t="s">
        <v>13542</v>
      </c>
      <c r="C3923" s="37">
        <v>30151602</v>
      </c>
      <c r="D3923" s="38" t="s">
        <v>13543</v>
      </c>
      <c r="E3923" s="39" t="s">
        <v>13518</v>
      </c>
      <c r="F3923" s="37" t="s">
        <v>13519</v>
      </c>
    </row>
    <row r="3924" spans="1:6" ht="14.25" customHeight="1" x14ac:dyDescent="0.2">
      <c r="A3924" s="35" t="s">
        <v>13544</v>
      </c>
      <c r="B3924" s="36" t="s">
        <v>13545</v>
      </c>
      <c r="C3924" s="37">
        <v>30151603</v>
      </c>
      <c r="D3924" s="38" t="s">
        <v>13546</v>
      </c>
      <c r="E3924" s="39" t="s">
        <v>13518</v>
      </c>
      <c r="F3924" s="37" t="s">
        <v>13519</v>
      </c>
    </row>
    <row r="3925" spans="1:6" ht="14.25" customHeight="1" x14ac:dyDescent="0.2">
      <c r="A3925" s="35" t="s">
        <v>13547</v>
      </c>
      <c r="B3925" s="36" t="s">
        <v>13548</v>
      </c>
      <c r="C3925" s="37">
        <v>30151604</v>
      </c>
      <c r="D3925" s="38" t="s">
        <v>13549</v>
      </c>
      <c r="E3925" s="39" t="s">
        <v>1956</v>
      </c>
      <c r="F3925" s="37" t="s">
        <v>13519</v>
      </c>
    </row>
    <row r="3926" spans="1:6" ht="14.25" customHeight="1" x14ac:dyDescent="0.2">
      <c r="A3926" s="35" t="s">
        <v>13550</v>
      </c>
      <c r="B3926" s="36" t="s">
        <v>13548</v>
      </c>
      <c r="C3926" s="37">
        <v>30151605</v>
      </c>
      <c r="D3926" s="38" t="s">
        <v>13551</v>
      </c>
      <c r="E3926" s="39" t="s">
        <v>13518</v>
      </c>
      <c r="F3926" s="37" t="s">
        <v>13519</v>
      </c>
    </row>
    <row r="3927" spans="1:6" ht="14.25" customHeight="1" x14ac:dyDescent="0.2">
      <c r="A3927" s="35" t="s">
        <v>13552</v>
      </c>
      <c r="B3927" s="36" t="s">
        <v>13553</v>
      </c>
      <c r="C3927" s="37">
        <v>30151606</v>
      </c>
      <c r="D3927" s="38" t="s">
        <v>13554</v>
      </c>
      <c r="E3927" s="39" t="s">
        <v>13518</v>
      </c>
      <c r="F3927" s="37" t="s">
        <v>13519</v>
      </c>
    </row>
    <row r="3928" spans="1:6" ht="14.25" customHeight="1" x14ac:dyDescent="0.2">
      <c r="A3928" s="35" t="s">
        <v>13555</v>
      </c>
      <c r="B3928" s="36" t="s">
        <v>13556</v>
      </c>
      <c r="C3928" s="37">
        <v>30151607</v>
      </c>
      <c r="D3928" s="38" t="s">
        <v>13557</v>
      </c>
      <c r="E3928" s="39" t="s">
        <v>2208</v>
      </c>
      <c r="F3928" s="37" t="s">
        <v>4373</v>
      </c>
    </row>
    <row r="3929" spans="1:6" ht="14.25" customHeight="1" x14ac:dyDescent="0.2">
      <c r="A3929" s="35" t="s">
        <v>13558</v>
      </c>
      <c r="B3929" s="36" t="s">
        <v>13559</v>
      </c>
      <c r="C3929" s="37">
        <v>30151608</v>
      </c>
      <c r="D3929" s="38" t="s">
        <v>13560</v>
      </c>
      <c r="E3929" s="39" t="s">
        <v>13518</v>
      </c>
      <c r="F3929" s="37" t="s">
        <v>13519</v>
      </c>
    </row>
    <row r="3930" spans="1:6" ht="14.25" customHeight="1" x14ac:dyDescent="0.2">
      <c r="A3930" s="35" t="s">
        <v>13561</v>
      </c>
      <c r="B3930" s="36" t="s">
        <v>13562</v>
      </c>
      <c r="C3930" s="37">
        <v>30151609</v>
      </c>
      <c r="D3930" s="38" t="s">
        <v>13563</v>
      </c>
      <c r="E3930" s="39" t="s">
        <v>13518</v>
      </c>
      <c r="F3930" s="37" t="s">
        <v>13519</v>
      </c>
    </row>
    <row r="3931" spans="1:6" ht="14.25" customHeight="1" x14ac:dyDescent="0.2">
      <c r="A3931" s="35" t="s">
        <v>13564</v>
      </c>
      <c r="B3931" s="36" t="s">
        <v>13565</v>
      </c>
      <c r="C3931" s="37">
        <v>30151610</v>
      </c>
      <c r="D3931" s="38" t="s">
        <v>13566</v>
      </c>
      <c r="E3931" s="39" t="s">
        <v>13518</v>
      </c>
      <c r="F3931" s="37" t="s">
        <v>13519</v>
      </c>
    </row>
    <row r="3932" spans="1:6" ht="14.25" customHeight="1" x14ac:dyDescent="0.2">
      <c r="A3932" s="35" t="s">
        <v>13567</v>
      </c>
      <c r="B3932" s="36" t="s">
        <v>13568</v>
      </c>
      <c r="C3932" s="37">
        <v>30151701</v>
      </c>
      <c r="D3932" s="38" t="s">
        <v>13569</v>
      </c>
      <c r="E3932" s="39" t="s">
        <v>1956</v>
      </c>
      <c r="F3932" s="37" t="s">
        <v>13519</v>
      </c>
    </row>
    <row r="3933" spans="1:6" ht="14.25" customHeight="1" x14ac:dyDescent="0.2">
      <c r="A3933" s="35" t="s">
        <v>13570</v>
      </c>
      <c r="B3933" s="36" t="s">
        <v>13571</v>
      </c>
      <c r="C3933" s="37">
        <v>30151702</v>
      </c>
      <c r="D3933" s="38" t="s">
        <v>13572</v>
      </c>
      <c r="E3933" s="39" t="s">
        <v>13518</v>
      </c>
      <c r="F3933" s="37" t="s">
        <v>13519</v>
      </c>
    </row>
    <row r="3934" spans="1:6" ht="14.25" customHeight="1" x14ac:dyDescent="0.2">
      <c r="A3934" s="35" t="s">
        <v>13573</v>
      </c>
      <c r="B3934" s="36" t="s">
        <v>13574</v>
      </c>
      <c r="C3934" s="37">
        <v>30151703</v>
      </c>
      <c r="D3934" s="38" t="s">
        <v>13575</v>
      </c>
      <c r="E3934" s="39" t="s">
        <v>1956</v>
      </c>
      <c r="F3934" s="37" t="s">
        <v>13519</v>
      </c>
    </row>
    <row r="3935" spans="1:6" ht="14.25" customHeight="1" x14ac:dyDescent="0.2">
      <c r="A3935" s="35" t="s">
        <v>13576</v>
      </c>
      <c r="B3935" s="36" t="s">
        <v>13577</v>
      </c>
      <c r="C3935" s="37">
        <v>30151704</v>
      </c>
      <c r="D3935" s="38" t="s">
        <v>13578</v>
      </c>
      <c r="E3935" s="39" t="s">
        <v>13518</v>
      </c>
      <c r="F3935" s="37" t="s">
        <v>13519</v>
      </c>
    </row>
    <row r="3936" spans="1:6" ht="14.25" customHeight="1" x14ac:dyDescent="0.2">
      <c r="A3936" s="35" t="s">
        <v>13579</v>
      </c>
      <c r="B3936" s="36" t="s">
        <v>13580</v>
      </c>
      <c r="C3936" s="37">
        <v>30151801</v>
      </c>
      <c r="D3936" s="38" t="s">
        <v>13581</v>
      </c>
      <c r="E3936" s="39" t="s">
        <v>13518</v>
      </c>
      <c r="F3936" s="37" t="s">
        <v>13519</v>
      </c>
    </row>
    <row r="3937" spans="1:6" ht="14.25" customHeight="1" x14ac:dyDescent="0.2">
      <c r="A3937" s="35" t="s">
        <v>13582</v>
      </c>
      <c r="B3937" s="36" t="s">
        <v>13583</v>
      </c>
      <c r="C3937" s="37">
        <v>30151802</v>
      </c>
      <c r="D3937" s="38" t="s">
        <v>13584</v>
      </c>
      <c r="E3937" s="39" t="s">
        <v>13518</v>
      </c>
      <c r="F3937" s="37" t="s">
        <v>13519</v>
      </c>
    </row>
    <row r="3938" spans="1:6" ht="14.25" customHeight="1" x14ac:dyDescent="0.2">
      <c r="A3938" s="35" t="s">
        <v>13585</v>
      </c>
      <c r="B3938" s="36" t="s">
        <v>13586</v>
      </c>
      <c r="C3938" s="37">
        <v>30151803</v>
      </c>
      <c r="D3938" s="38" t="s">
        <v>13587</v>
      </c>
      <c r="E3938" s="39" t="s">
        <v>13518</v>
      </c>
      <c r="F3938" s="37" t="s">
        <v>13519</v>
      </c>
    </row>
    <row r="3939" spans="1:6" ht="14.25" customHeight="1" x14ac:dyDescent="0.2">
      <c r="A3939" s="35" t="s">
        <v>13588</v>
      </c>
      <c r="B3939" s="36" t="s">
        <v>13589</v>
      </c>
      <c r="C3939" s="37">
        <v>30151804</v>
      </c>
      <c r="D3939" s="38" t="s">
        <v>13590</v>
      </c>
      <c r="E3939" s="39" t="s">
        <v>1966</v>
      </c>
      <c r="F3939" s="37" t="s">
        <v>1969</v>
      </c>
    </row>
    <row r="3940" spans="1:6" ht="14.25" customHeight="1" x14ac:dyDescent="0.2">
      <c r="A3940" s="35" t="s">
        <v>13591</v>
      </c>
      <c r="B3940" s="36" t="s">
        <v>13592</v>
      </c>
      <c r="C3940" s="37">
        <v>30151805</v>
      </c>
      <c r="D3940" s="38" t="s">
        <v>13593</v>
      </c>
      <c r="E3940" s="39" t="s">
        <v>1966</v>
      </c>
      <c r="F3940" s="37" t="s">
        <v>1969</v>
      </c>
    </row>
    <row r="3941" spans="1:6" ht="14.25" customHeight="1" x14ac:dyDescent="0.2">
      <c r="A3941" s="35" t="s">
        <v>13594</v>
      </c>
      <c r="B3941" s="36" t="s">
        <v>13595</v>
      </c>
      <c r="C3941" s="37">
        <v>30151806</v>
      </c>
      <c r="D3941" s="38" t="s">
        <v>13596</v>
      </c>
      <c r="E3941" s="39" t="s">
        <v>13179</v>
      </c>
      <c r="F3941" s="37" t="s">
        <v>3574</v>
      </c>
    </row>
    <row r="3942" spans="1:6" ht="14.25" customHeight="1" x14ac:dyDescent="0.2">
      <c r="A3942" s="35" t="s">
        <v>13597</v>
      </c>
      <c r="B3942" s="36" t="s">
        <v>13598</v>
      </c>
      <c r="C3942" s="37">
        <v>30151901</v>
      </c>
      <c r="D3942" s="38" t="s">
        <v>13599</v>
      </c>
      <c r="E3942" s="39" t="s">
        <v>1956</v>
      </c>
      <c r="F3942" s="37" t="s">
        <v>13519</v>
      </c>
    </row>
    <row r="3943" spans="1:6" ht="14.25" customHeight="1" x14ac:dyDescent="0.2">
      <c r="A3943" s="35" t="s">
        <v>13600</v>
      </c>
      <c r="B3943" s="36" t="s">
        <v>13601</v>
      </c>
      <c r="C3943" s="37">
        <v>30151902</v>
      </c>
      <c r="D3943" s="38" t="s">
        <v>13602</v>
      </c>
      <c r="E3943" s="39" t="s">
        <v>1966</v>
      </c>
      <c r="F3943" s="37" t="s">
        <v>1969</v>
      </c>
    </row>
    <row r="3944" spans="1:6" ht="14.25" customHeight="1" x14ac:dyDescent="0.2">
      <c r="A3944" s="35" t="s">
        <v>13603</v>
      </c>
      <c r="B3944" s="36" t="s">
        <v>13604</v>
      </c>
      <c r="C3944" s="37">
        <v>30152001</v>
      </c>
      <c r="D3944" s="38" t="s">
        <v>13605</v>
      </c>
      <c r="E3944" s="39" t="s">
        <v>5888</v>
      </c>
      <c r="F3944" s="37" t="s">
        <v>5889</v>
      </c>
    </row>
    <row r="3945" spans="1:6" ht="14.25" customHeight="1" x14ac:dyDescent="0.2">
      <c r="A3945" s="35" t="s">
        <v>13606</v>
      </c>
      <c r="B3945" s="36" t="s">
        <v>13607</v>
      </c>
      <c r="C3945" s="37">
        <v>30152002</v>
      </c>
      <c r="D3945" s="38" t="s">
        <v>13608</v>
      </c>
      <c r="E3945" s="39" t="s">
        <v>2581</v>
      </c>
      <c r="F3945" s="37" t="s">
        <v>2582</v>
      </c>
    </row>
    <row r="3946" spans="1:6" ht="14.25" customHeight="1" x14ac:dyDescent="0.2">
      <c r="A3946" s="35" t="s">
        <v>13609</v>
      </c>
      <c r="B3946" s="36" t="s">
        <v>13610</v>
      </c>
      <c r="C3946" s="37">
        <v>30152003</v>
      </c>
      <c r="D3946" s="38" t="s">
        <v>13611</v>
      </c>
      <c r="E3946" s="39" t="s">
        <v>7125</v>
      </c>
      <c r="F3946" s="37" t="s">
        <v>7126</v>
      </c>
    </row>
    <row r="3947" spans="1:6" ht="14.25" customHeight="1" x14ac:dyDescent="0.2">
      <c r="A3947" s="35" t="s">
        <v>13612</v>
      </c>
      <c r="B3947" s="36" t="s">
        <v>13613</v>
      </c>
      <c r="C3947" s="37">
        <v>30152101</v>
      </c>
      <c r="D3947" s="38" t="s">
        <v>13614</v>
      </c>
      <c r="E3947" s="39" t="s">
        <v>1971</v>
      </c>
      <c r="F3947" s="37" t="s">
        <v>6177</v>
      </c>
    </row>
    <row r="3948" spans="1:6" ht="14.25" customHeight="1" x14ac:dyDescent="0.2">
      <c r="A3948" s="35" t="s">
        <v>13615</v>
      </c>
      <c r="B3948" s="36" t="s">
        <v>13616</v>
      </c>
      <c r="C3948" s="37">
        <v>30161501</v>
      </c>
      <c r="D3948" s="38" t="s">
        <v>13617</v>
      </c>
      <c r="E3948" s="39" t="s">
        <v>13518</v>
      </c>
      <c r="F3948" s="37" t="s">
        <v>13519</v>
      </c>
    </row>
    <row r="3949" spans="1:6" ht="14.25" customHeight="1" x14ac:dyDescent="0.2">
      <c r="A3949" s="35" t="s">
        <v>13618</v>
      </c>
      <c r="B3949" s="36" t="s">
        <v>13619</v>
      </c>
      <c r="C3949" s="37">
        <v>30161502</v>
      </c>
      <c r="D3949" s="38" t="s">
        <v>13620</v>
      </c>
      <c r="E3949" s="39" t="s">
        <v>1832</v>
      </c>
      <c r="F3949" s="37" t="s">
        <v>1835</v>
      </c>
    </row>
    <row r="3950" spans="1:6" ht="14.25" customHeight="1" x14ac:dyDescent="0.2">
      <c r="A3950" s="35" t="s">
        <v>13621</v>
      </c>
      <c r="B3950" s="36" t="s">
        <v>13622</v>
      </c>
      <c r="C3950" s="37">
        <v>30161503</v>
      </c>
      <c r="D3950" s="38" t="s">
        <v>13623</v>
      </c>
      <c r="E3950" s="39" t="s">
        <v>3039</v>
      </c>
      <c r="F3950" s="37" t="s">
        <v>3040</v>
      </c>
    </row>
    <row r="3951" spans="1:6" ht="14.25" customHeight="1" x14ac:dyDescent="0.2">
      <c r="A3951" s="35" t="s">
        <v>13624</v>
      </c>
      <c r="B3951" s="36" t="s">
        <v>13625</v>
      </c>
      <c r="C3951" s="37">
        <v>30161504</v>
      </c>
      <c r="D3951" s="38" t="s">
        <v>13626</v>
      </c>
      <c r="E3951" s="39" t="s">
        <v>1966</v>
      </c>
      <c r="F3951" s="37" t="s">
        <v>1969</v>
      </c>
    </row>
    <row r="3952" spans="1:6" ht="14.25" customHeight="1" x14ac:dyDescent="0.2">
      <c r="A3952" s="35" t="s">
        <v>13627</v>
      </c>
      <c r="B3952" s="36" t="s">
        <v>13628</v>
      </c>
      <c r="C3952" s="37">
        <v>30161505</v>
      </c>
      <c r="D3952" s="38" t="s">
        <v>13629</v>
      </c>
      <c r="E3952" s="39" t="s">
        <v>1956</v>
      </c>
      <c r="F3952" s="37" t="s">
        <v>1969</v>
      </c>
    </row>
    <row r="3953" spans="1:6" ht="14.25" customHeight="1" x14ac:dyDescent="0.2">
      <c r="A3953" s="35" t="s">
        <v>13630</v>
      </c>
      <c r="B3953" s="36" t="s">
        <v>13631</v>
      </c>
      <c r="C3953" s="37">
        <v>30161507</v>
      </c>
      <c r="D3953" s="38" t="s">
        <v>13632</v>
      </c>
      <c r="E3953" s="39" t="s">
        <v>3039</v>
      </c>
      <c r="F3953" s="37" t="s">
        <v>3040</v>
      </c>
    </row>
    <row r="3954" spans="1:6" ht="14.25" customHeight="1" x14ac:dyDescent="0.2">
      <c r="A3954" s="35" t="s">
        <v>13633</v>
      </c>
      <c r="B3954" s="36" t="s">
        <v>13634</v>
      </c>
      <c r="C3954" s="37">
        <v>30161508</v>
      </c>
      <c r="D3954" s="38" t="s">
        <v>13635</v>
      </c>
      <c r="E3954" s="39" t="s">
        <v>1966</v>
      </c>
      <c r="F3954" s="37" t="s">
        <v>1969</v>
      </c>
    </row>
    <row r="3955" spans="1:6" ht="14.25" customHeight="1" x14ac:dyDescent="0.2">
      <c r="A3955" s="35" t="s">
        <v>13636</v>
      </c>
      <c r="B3955" s="36" t="s">
        <v>13637</v>
      </c>
      <c r="C3955" s="37">
        <v>30161509</v>
      </c>
      <c r="D3955" s="38" t="s">
        <v>13638</v>
      </c>
      <c r="E3955" s="39" t="s">
        <v>3039</v>
      </c>
      <c r="F3955" s="37" t="s">
        <v>3040</v>
      </c>
    </row>
    <row r="3956" spans="1:6" ht="14.25" customHeight="1" x14ac:dyDescent="0.2">
      <c r="A3956" s="35" t="s">
        <v>13639</v>
      </c>
      <c r="B3956" s="36" t="s">
        <v>13640</v>
      </c>
      <c r="C3956" s="37">
        <v>30161601</v>
      </c>
      <c r="D3956" s="38" t="s">
        <v>13641</v>
      </c>
      <c r="E3956" s="39" t="s">
        <v>1966</v>
      </c>
      <c r="F3956" s="37" t="s">
        <v>1969</v>
      </c>
    </row>
    <row r="3957" spans="1:6" ht="14.25" customHeight="1" x14ac:dyDescent="0.2">
      <c r="A3957" s="35" t="s">
        <v>13642</v>
      </c>
      <c r="B3957" s="36" t="s">
        <v>13643</v>
      </c>
      <c r="C3957" s="37">
        <v>30161602</v>
      </c>
      <c r="D3957" s="38" t="s">
        <v>13644</v>
      </c>
      <c r="E3957" s="39" t="s">
        <v>1956</v>
      </c>
      <c r="F3957" s="37" t="s">
        <v>1969</v>
      </c>
    </row>
    <row r="3958" spans="1:6" ht="14.25" customHeight="1" x14ac:dyDescent="0.2">
      <c r="A3958" s="35" t="s">
        <v>13645</v>
      </c>
      <c r="B3958" s="36" t="s">
        <v>13646</v>
      </c>
      <c r="C3958" s="37">
        <v>30161603</v>
      </c>
      <c r="D3958" s="38" t="s">
        <v>13647</v>
      </c>
      <c r="E3958" s="39" t="s">
        <v>1966</v>
      </c>
      <c r="F3958" s="37" t="s">
        <v>1969</v>
      </c>
    </row>
    <row r="3959" spans="1:6" ht="14.25" customHeight="1" x14ac:dyDescent="0.2">
      <c r="A3959" s="35" t="s">
        <v>13648</v>
      </c>
      <c r="B3959" s="36" t="s">
        <v>13649</v>
      </c>
      <c r="C3959" s="37">
        <v>30161604</v>
      </c>
      <c r="D3959" s="38" t="s">
        <v>13650</v>
      </c>
      <c r="E3959" s="39" t="s">
        <v>1966</v>
      </c>
      <c r="F3959" s="37" t="s">
        <v>1969</v>
      </c>
    </row>
    <row r="3960" spans="1:6" ht="14.25" customHeight="1" x14ac:dyDescent="0.2">
      <c r="A3960" s="35" t="s">
        <v>13651</v>
      </c>
      <c r="B3960" s="36" t="s">
        <v>13652</v>
      </c>
      <c r="C3960" s="37">
        <v>30161701</v>
      </c>
      <c r="D3960" s="38" t="s">
        <v>13653</v>
      </c>
      <c r="E3960" s="39" t="s">
        <v>2094</v>
      </c>
      <c r="F3960" s="37" t="s">
        <v>13514</v>
      </c>
    </row>
    <row r="3961" spans="1:6" ht="14.25" customHeight="1" x14ac:dyDescent="0.2">
      <c r="A3961" s="35" t="s">
        <v>13654</v>
      </c>
      <c r="B3961" s="36" t="s">
        <v>13655</v>
      </c>
      <c r="C3961" s="37">
        <v>30161702</v>
      </c>
      <c r="D3961" s="38" t="s">
        <v>13656</v>
      </c>
      <c r="E3961" s="39" t="s">
        <v>2581</v>
      </c>
      <c r="F3961" s="37" t="s">
        <v>2582</v>
      </c>
    </row>
    <row r="3962" spans="1:6" ht="14.25" customHeight="1" x14ac:dyDescent="0.2">
      <c r="A3962" s="35" t="s">
        <v>13657</v>
      </c>
      <c r="B3962" s="36" t="s">
        <v>13658</v>
      </c>
      <c r="C3962" s="37">
        <v>30161703</v>
      </c>
      <c r="D3962" s="38" t="s">
        <v>13659</v>
      </c>
      <c r="E3962" s="39" t="s">
        <v>1966</v>
      </c>
      <c r="F3962" s="37" t="s">
        <v>1969</v>
      </c>
    </row>
    <row r="3963" spans="1:6" ht="14.25" customHeight="1" x14ac:dyDescent="0.2">
      <c r="A3963" s="35" t="s">
        <v>13660</v>
      </c>
      <c r="B3963" s="36" t="s">
        <v>13661</v>
      </c>
      <c r="C3963" s="37">
        <v>30161705</v>
      </c>
      <c r="D3963" s="38" t="s">
        <v>13662</v>
      </c>
      <c r="E3963" s="39" t="s">
        <v>1956</v>
      </c>
      <c r="F3963" s="37" t="s">
        <v>3589</v>
      </c>
    </row>
    <row r="3964" spans="1:6" ht="14.25" customHeight="1" x14ac:dyDescent="0.2">
      <c r="A3964" s="35" t="s">
        <v>13663</v>
      </c>
      <c r="B3964" s="36" t="s">
        <v>13664</v>
      </c>
      <c r="C3964" s="37">
        <v>30161706</v>
      </c>
      <c r="D3964" s="38" t="s">
        <v>13665</v>
      </c>
      <c r="E3964" s="39" t="s">
        <v>13666</v>
      </c>
      <c r="F3964" s="37" t="s">
        <v>13667</v>
      </c>
    </row>
    <row r="3965" spans="1:6" ht="14.25" customHeight="1" x14ac:dyDescent="0.2">
      <c r="A3965" s="35" t="s">
        <v>13668</v>
      </c>
      <c r="B3965" s="36" t="s">
        <v>13669</v>
      </c>
      <c r="C3965" s="37">
        <v>30161707</v>
      </c>
      <c r="D3965" s="38" t="s">
        <v>13670</v>
      </c>
      <c r="E3965" s="39" t="s">
        <v>3585</v>
      </c>
      <c r="F3965" s="37" t="s">
        <v>3581</v>
      </c>
    </row>
    <row r="3966" spans="1:6" ht="14.25" customHeight="1" x14ac:dyDescent="0.2">
      <c r="A3966" s="35" t="s">
        <v>13671</v>
      </c>
      <c r="B3966" s="36" t="s">
        <v>13672</v>
      </c>
      <c r="C3966" s="37">
        <v>30161708</v>
      </c>
      <c r="D3966" s="38" t="s">
        <v>13673</v>
      </c>
      <c r="E3966" s="39" t="s">
        <v>2094</v>
      </c>
      <c r="F3966" s="37" t="s">
        <v>13514</v>
      </c>
    </row>
    <row r="3967" spans="1:6" ht="14.25" customHeight="1" x14ac:dyDescent="0.2">
      <c r="A3967" s="35" t="s">
        <v>13674</v>
      </c>
      <c r="B3967" s="36" t="s">
        <v>13675</v>
      </c>
      <c r="C3967" s="37">
        <v>30161709</v>
      </c>
      <c r="D3967" s="38" t="s">
        <v>13676</v>
      </c>
      <c r="E3967" s="39" t="s">
        <v>2094</v>
      </c>
      <c r="F3967" s="37" t="s">
        <v>13514</v>
      </c>
    </row>
    <row r="3968" spans="1:6" ht="14.25" customHeight="1" x14ac:dyDescent="0.2">
      <c r="A3968" s="35" t="s">
        <v>13677</v>
      </c>
      <c r="B3968" s="36" t="s">
        <v>13678</v>
      </c>
      <c r="C3968" s="37">
        <v>30161710</v>
      </c>
      <c r="D3968" s="38" t="s">
        <v>13679</v>
      </c>
      <c r="E3968" s="39" t="s">
        <v>1966</v>
      </c>
      <c r="F3968" s="37" t="s">
        <v>1969</v>
      </c>
    </row>
    <row r="3969" spans="1:6" ht="14.25" customHeight="1" x14ac:dyDescent="0.2">
      <c r="A3969" s="35" t="s">
        <v>13680</v>
      </c>
      <c r="B3969" s="36" t="s">
        <v>13681</v>
      </c>
      <c r="C3969" s="37">
        <v>30161711</v>
      </c>
      <c r="D3969" s="38" t="s">
        <v>13682</v>
      </c>
      <c r="E3969" s="39" t="s">
        <v>1956</v>
      </c>
      <c r="F3969" s="37" t="s">
        <v>13514</v>
      </c>
    </row>
    <row r="3970" spans="1:6" ht="14.25" customHeight="1" x14ac:dyDescent="0.2">
      <c r="A3970" s="35" t="s">
        <v>13683</v>
      </c>
      <c r="B3970" s="36" t="s">
        <v>13684</v>
      </c>
      <c r="C3970" s="37">
        <v>30161712</v>
      </c>
      <c r="D3970" s="38" t="s">
        <v>13685</v>
      </c>
      <c r="E3970" s="39" t="s">
        <v>1966</v>
      </c>
      <c r="F3970" s="37" t="s">
        <v>1969</v>
      </c>
    </row>
    <row r="3971" spans="1:6" ht="14.25" customHeight="1" x14ac:dyDescent="0.2">
      <c r="A3971" s="35" t="s">
        <v>13686</v>
      </c>
      <c r="B3971" s="36" t="s">
        <v>13687</v>
      </c>
      <c r="C3971" s="37">
        <v>30161713</v>
      </c>
      <c r="D3971" s="38" t="s">
        <v>13688</v>
      </c>
      <c r="E3971" s="39" t="s">
        <v>3585</v>
      </c>
      <c r="F3971" s="37" t="s">
        <v>3581</v>
      </c>
    </row>
    <row r="3972" spans="1:6" ht="14.25" customHeight="1" x14ac:dyDescent="0.2">
      <c r="A3972" s="35" t="s">
        <v>13689</v>
      </c>
      <c r="B3972" s="36" t="s">
        <v>13690</v>
      </c>
      <c r="C3972" s="37">
        <v>30161714</v>
      </c>
      <c r="D3972" s="38" t="s">
        <v>13691</v>
      </c>
      <c r="E3972" s="39" t="s">
        <v>2581</v>
      </c>
      <c r="F3972" s="37" t="s">
        <v>2582</v>
      </c>
    </row>
    <row r="3973" spans="1:6" ht="14.25" customHeight="1" x14ac:dyDescent="0.2">
      <c r="A3973" s="35" t="s">
        <v>13692</v>
      </c>
      <c r="B3973" s="36" t="s">
        <v>13693</v>
      </c>
      <c r="C3973" s="37">
        <v>30161716</v>
      </c>
      <c r="D3973" s="38" t="s">
        <v>13694</v>
      </c>
      <c r="E3973" s="39" t="s">
        <v>3585</v>
      </c>
      <c r="F3973" s="37" t="s">
        <v>3581</v>
      </c>
    </row>
    <row r="3974" spans="1:6" ht="14.25" customHeight="1" x14ac:dyDescent="0.2">
      <c r="A3974" s="35" t="s">
        <v>13695</v>
      </c>
      <c r="B3974" s="36" t="s">
        <v>13696</v>
      </c>
      <c r="C3974" s="37">
        <v>30161715</v>
      </c>
      <c r="D3974" s="38" t="s">
        <v>13697</v>
      </c>
      <c r="E3974" s="39" t="s">
        <v>2581</v>
      </c>
      <c r="F3974" s="37" t="s">
        <v>2582</v>
      </c>
    </row>
    <row r="3975" spans="1:6" ht="14.25" customHeight="1" x14ac:dyDescent="0.2">
      <c r="A3975" s="35" t="s">
        <v>13698</v>
      </c>
      <c r="B3975" s="36" t="s">
        <v>13699</v>
      </c>
      <c r="C3975" s="37">
        <v>30161717</v>
      </c>
      <c r="D3975" s="38" t="s">
        <v>13700</v>
      </c>
      <c r="E3975" s="39" t="s">
        <v>1966</v>
      </c>
      <c r="F3975" s="37" t="s">
        <v>1969</v>
      </c>
    </row>
    <row r="3976" spans="1:6" ht="14.25" customHeight="1" x14ac:dyDescent="0.2">
      <c r="A3976" s="35" t="s">
        <v>13701</v>
      </c>
      <c r="B3976" s="36" t="s">
        <v>13702</v>
      </c>
      <c r="C3976" s="37">
        <v>30161718</v>
      </c>
      <c r="D3976" s="38" t="s">
        <v>13703</v>
      </c>
      <c r="E3976" s="39" t="s">
        <v>5888</v>
      </c>
      <c r="F3976" s="37" t="s">
        <v>5889</v>
      </c>
    </row>
    <row r="3977" spans="1:6" ht="14.25" customHeight="1" x14ac:dyDescent="0.2">
      <c r="A3977" s="35" t="s">
        <v>13704</v>
      </c>
      <c r="B3977" s="36" t="s">
        <v>13705</v>
      </c>
      <c r="C3977" s="37">
        <v>30161719</v>
      </c>
      <c r="D3977" s="38" t="s">
        <v>13706</v>
      </c>
      <c r="E3977" s="39" t="s">
        <v>2094</v>
      </c>
      <c r="F3977" s="37" t="s">
        <v>13514</v>
      </c>
    </row>
    <row r="3978" spans="1:6" ht="14.25" customHeight="1" x14ac:dyDescent="0.2">
      <c r="A3978" s="35" t="s">
        <v>9406</v>
      </c>
      <c r="B3978" s="36" t="s">
        <v>13707</v>
      </c>
      <c r="C3978" s="37">
        <v>30161801</v>
      </c>
      <c r="D3978" s="38" t="s">
        <v>13708</v>
      </c>
      <c r="E3978" s="39" t="s">
        <v>1980</v>
      </c>
      <c r="F3978" s="37" t="s">
        <v>7906</v>
      </c>
    </row>
    <row r="3979" spans="1:6" ht="14.25" customHeight="1" x14ac:dyDescent="0.2">
      <c r="A3979" s="35" t="s">
        <v>13709</v>
      </c>
      <c r="B3979" s="36" t="s">
        <v>13710</v>
      </c>
      <c r="C3979" s="37">
        <v>30161802</v>
      </c>
      <c r="D3979" s="38" t="s">
        <v>13711</v>
      </c>
      <c r="E3979" s="39" t="s">
        <v>1956</v>
      </c>
      <c r="F3979" s="37" t="s">
        <v>7906</v>
      </c>
    </row>
    <row r="3980" spans="1:6" ht="14.25" customHeight="1" x14ac:dyDescent="0.2">
      <c r="A3980" s="35" t="s">
        <v>13712</v>
      </c>
      <c r="B3980" s="36" t="s">
        <v>13713</v>
      </c>
      <c r="C3980" s="37">
        <v>30161901</v>
      </c>
      <c r="D3980" s="38" t="s">
        <v>13714</v>
      </c>
      <c r="E3980" s="39" t="s">
        <v>1966</v>
      </c>
      <c r="F3980" s="37" t="s">
        <v>1969</v>
      </c>
    </row>
    <row r="3981" spans="1:6" ht="14.25" customHeight="1" x14ac:dyDescent="0.2">
      <c r="A3981" s="35" t="s">
        <v>13715</v>
      </c>
      <c r="B3981" s="36" t="s">
        <v>13716</v>
      </c>
      <c r="C3981" s="37">
        <v>30161902</v>
      </c>
      <c r="D3981" s="38" t="s">
        <v>13717</v>
      </c>
      <c r="E3981" s="39" t="s">
        <v>13518</v>
      </c>
      <c r="F3981" s="37" t="s">
        <v>13519</v>
      </c>
    </row>
    <row r="3982" spans="1:6" ht="14.25" customHeight="1" x14ac:dyDescent="0.2">
      <c r="A3982" s="35" t="s">
        <v>13718</v>
      </c>
      <c r="B3982" s="36" t="s">
        <v>13719</v>
      </c>
      <c r="C3982" s="37">
        <v>30161903</v>
      </c>
      <c r="D3982" s="38" t="s">
        <v>13720</v>
      </c>
      <c r="E3982" s="39" t="s">
        <v>2581</v>
      </c>
      <c r="F3982" s="37" t="s">
        <v>2582</v>
      </c>
    </row>
    <row r="3983" spans="1:6" ht="14.25" customHeight="1" x14ac:dyDescent="0.2">
      <c r="A3983" s="35" t="s">
        <v>13721</v>
      </c>
      <c r="B3983" s="36" t="s">
        <v>13722</v>
      </c>
      <c r="C3983" s="37">
        <v>30161904</v>
      </c>
      <c r="D3983" s="38" t="s">
        <v>13723</v>
      </c>
      <c r="E3983" s="39" t="s">
        <v>13518</v>
      </c>
      <c r="F3983" s="37" t="s">
        <v>13519</v>
      </c>
    </row>
    <row r="3984" spans="1:6" ht="14.25" customHeight="1" x14ac:dyDescent="0.2">
      <c r="A3984" s="35" t="s">
        <v>13724</v>
      </c>
      <c r="B3984" s="36" t="s">
        <v>13725</v>
      </c>
      <c r="C3984" s="37">
        <v>30161905</v>
      </c>
      <c r="D3984" s="38" t="s">
        <v>13726</v>
      </c>
      <c r="E3984" s="39" t="s">
        <v>13518</v>
      </c>
      <c r="F3984" s="37" t="s">
        <v>13519</v>
      </c>
    </row>
    <row r="3985" spans="1:6" ht="14.25" customHeight="1" x14ac:dyDescent="0.2">
      <c r="A3985" s="35" t="s">
        <v>13727</v>
      </c>
      <c r="B3985" s="36" t="s">
        <v>13728</v>
      </c>
      <c r="C3985" s="37">
        <v>30161906</v>
      </c>
      <c r="D3985" s="38" t="s">
        <v>13729</v>
      </c>
      <c r="E3985" s="39" t="s">
        <v>13518</v>
      </c>
      <c r="F3985" s="37" t="s">
        <v>13519</v>
      </c>
    </row>
    <row r="3986" spans="1:6" ht="14.25" customHeight="1" x14ac:dyDescent="0.2">
      <c r="A3986" s="35" t="s">
        <v>13730</v>
      </c>
      <c r="B3986" s="36" t="s">
        <v>13731</v>
      </c>
      <c r="C3986" s="37">
        <v>30161907</v>
      </c>
      <c r="D3986" s="38" t="s">
        <v>13732</v>
      </c>
      <c r="E3986" s="39" t="s">
        <v>2230</v>
      </c>
      <c r="F3986" s="37" t="s">
        <v>13519</v>
      </c>
    </row>
    <row r="3987" spans="1:6" ht="14.25" customHeight="1" x14ac:dyDescent="0.2">
      <c r="A3987" s="35" t="s">
        <v>13733</v>
      </c>
      <c r="B3987" s="36" t="s">
        <v>13734</v>
      </c>
      <c r="C3987" s="37">
        <v>30161908</v>
      </c>
      <c r="D3987" s="38" t="s">
        <v>13735</v>
      </c>
      <c r="E3987" s="39" t="s">
        <v>1956</v>
      </c>
      <c r="F3987" s="37" t="s">
        <v>13519</v>
      </c>
    </row>
    <row r="3988" spans="1:6" ht="14.25" customHeight="1" x14ac:dyDescent="0.2">
      <c r="A3988" s="35" t="s">
        <v>13736</v>
      </c>
      <c r="B3988" s="36" t="s">
        <v>13737</v>
      </c>
      <c r="C3988" s="37">
        <v>30171501</v>
      </c>
      <c r="D3988" s="38" t="s">
        <v>13738</v>
      </c>
      <c r="E3988" s="39" t="s">
        <v>13518</v>
      </c>
      <c r="F3988" s="37" t="s">
        <v>13519</v>
      </c>
    </row>
    <row r="3989" spans="1:6" ht="14.25" customHeight="1" x14ac:dyDescent="0.2">
      <c r="A3989" s="35" t="s">
        <v>13739</v>
      </c>
      <c r="B3989" s="36" t="s">
        <v>13740</v>
      </c>
      <c r="C3989" s="37">
        <v>30171502</v>
      </c>
      <c r="D3989" s="38" t="s">
        <v>13741</v>
      </c>
      <c r="E3989" s="39" t="s">
        <v>13518</v>
      </c>
      <c r="F3989" s="37" t="s">
        <v>13519</v>
      </c>
    </row>
    <row r="3990" spans="1:6" ht="14.25" customHeight="1" x14ac:dyDescent="0.2">
      <c r="A3990" s="35" t="s">
        <v>13742</v>
      </c>
      <c r="B3990" s="36" t="s">
        <v>13743</v>
      </c>
      <c r="C3990" s="37">
        <v>30171503</v>
      </c>
      <c r="D3990" s="38" t="s">
        <v>13744</v>
      </c>
      <c r="E3990" s="39" t="s">
        <v>1956</v>
      </c>
      <c r="F3990" s="37" t="s">
        <v>13519</v>
      </c>
    </row>
    <row r="3991" spans="1:6" ht="14.25" customHeight="1" x14ac:dyDescent="0.2">
      <c r="A3991" s="35" t="s">
        <v>13745</v>
      </c>
      <c r="B3991" s="36" t="s">
        <v>13746</v>
      </c>
      <c r="C3991" s="37">
        <v>30171504</v>
      </c>
      <c r="D3991" s="38" t="s">
        <v>13747</v>
      </c>
      <c r="E3991" s="39" t="s">
        <v>1956</v>
      </c>
      <c r="F3991" s="37" t="s">
        <v>13519</v>
      </c>
    </row>
    <row r="3992" spans="1:6" ht="14.25" customHeight="1" x14ac:dyDescent="0.2">
      <c r="A3992" s="35" t="s">
        <v>13748</v>
      </c>
      <c r="B3992" s="36" t="s">
        <v>13749</v>
      </c>
      <c r="C3992" s="37">
        <v>30171505</v>
      </c>
      <c r="D3992" s="38" t="s">
        <v>13750</v>
      </c>
      <c r="E3992" s="39" t="s">
        <v>13518</v>
      </c>
      <c r="F3992" s="37" t="s">
        <v>13519</v>
      </c>
    </row>
    <row r="3993" spans="1:6" ht="14.25" customHeight="1" x14ac:dyDescent="0.2">
      <c r="A3993" s="35" t="s">
        <v>13751</v>
      </c>
      <c r="B3993" s="36" t="s">
        <v>13752</v>
      </c>
      <c r="C3993" s="37">
        <v>30171506</v>
      </c>
      <c r="D3993" s="38" t="s">
        <v>13753</v>
      </c>
      <c r="E3993" s="39" t="s">
        <v>13518</v>
      </c>
      <c r="F3993" s="37" t="s">
        <v>13519</v>
      </c>
    </row>
    <row r="3994" spans="1:6" ht="14.25" customHeight="1" x14ac:dyDescent="0.2">
      <c r="A3994" s="35" t="s">
        <v>13754</v>
      </c>
      <c r="B3994" s="36" t="s">
        <v>13755</v>
      </c>
      <c r="C3994" s="37">
        <v>30171507</v>
      </c>
      <c r="D3994" s="38" t="s">
        <v>13756</v>
      </c>
      <c r="E3994" s="39" t="s">
        <v>13518</v>
      </c>
      <c r="F3994" s="37" t="s">
        <v>13519</v>
      </c>
    </row>
    <row r="3995" spans="1:6" ht="14.25" customHeight="1" x14ac:dyDescent="0.2">
      <c r="A3995" s="35" t="s">
        <v>13757</v>
      </c>
      <c r="B3995" s="36" t="s">
        <v>13758</v>
      </c>
      <c r="C3995" s="37">
        <v>30171508</v>
      </c>
      <c r="D3995" s="38" t="s">
        <v>13759</v>
      </c>
      <c r="E3995" s="39" t="s">
        <v>1956</v>
      </c>
      <c r="F3995" s="37" t="s">
        <v>13519</v>
      </c>
    </row>
    <row r="3996" spans="1:6" ht="14.25" customHeight="1" x14ac:dyDescent="0.2">
      <c r="A3996" s="35" t="s">
        <v>13760</v>
      </c>
      <c r="B3996" s="36" t="s">
        <v>13761</v>
      </c>
      <c r="C3996" s="37">
        <v>30171509</v>
      </c>
      <c r="D3996" s="38" t="s">
        <v>13762</v>
      </c>
      <c r="E3996" s="39" t="s">
        <v>13518</v>
      </c>
      <c r="F3996" s="37" t="s">
        <v>13519</v>
      </c>
    </row>
    <row r="3997" spans="1:6" ht="14.25" customHeight="1" x14ac:dyDescent="0.2">
      <c r="A3997" s="35" t="s">
        <v>13763</v>
      </c>
      <c r="B3997" s="36" t="s">
        <v>13764</v>
      </c>
      <c r="C3997" s="37">
        <v>30171510</v>
      </c>
      <c r="D3997" s="38" t="s">
        <v>13765</v>
      </c>
      <c r="E3997" s="39" t="s">
        <v>1956</v>
      </c>
      <c r="F3997" s="37" t="s">
        <v>13519</v>
      </c>
    </row>
    <row r="3998" spans="1:6" ht="14.25" customHeight="1" x14ac:dyDescent="0.2">
      <c r="A3998" s="35" t="s">
        <v>13766</v>
      </c>
      <c r="B3998" s="36" t="s">
        <v>13767</v>
      </c>
      <c r="C3998" s="37">
        <v>30171511</v>
      </c>
      <c r="D3998" s="38" t="s">
        <v>13768</v>
      </c>
      <c r="E3998" s="39" t="s">
        <v>13518</v>
      </c>
      <c r="F3998" s="37" t="s">
        <v>13519</v>
      </c>
    </row>
    <row r="3999" spans="1:6" ht="14.25" customHeight="1" x14ac:dyDescent="0.2">
      <c r="A3999" s="35" t="s">
        <v>13769</v>
      </c>
      <c r="B3999" s="36" t="s">
        <v>13770</v>
      </c>
      <c r="C3999" s="37">
        <v>30171512</v>
      </c>
      <c r="D3999" s="38" t="s">
        <v>13771</v>
      </c>
      <c r="E3999" s="39" t="s">
        <v>13518</v>
      </c>
      <c r="F3999" s="37" t="s">
        <v>13519</v>
      </c>
    </row>
    <row r="4000" spans="1:6" ht="14.25" customHeight="1" x14ac:dyDescent="0.2">
      <c r="A4000" s="35" t="s">
        <v>13772</v>
      </c>
      <c r="B4000" s="36" t="s">
        <v>13773</v>
      </c>
      <c r="C4000" s="37">
        <v>30171513</v>
      </c>
      <c r="D4000" s="38" t="s">
        <v>13774</v>
      </c>
      <c r="E4000" s="39" t="s">
        <v>13518</v>
      </c>
      <c r="F4000" s="37" t="s">
        <v>13519</v>
      </c>
    </row>
    <row r="4001" spans="1:6" ht="14.25" customHeight="1" x14ac:dyDescent="0.2">
      <c r="A4001" s="35" t="s">
        <v>13775</v>
      </c>
      <c r="B4001" s="36" t="s">
        <v>13776</v>
      </c>
      <c r="C4001" s="37">
        <v>30171514</v>
      </c>
      <c r="D4001" s="38" t="s">
        <v>13777</v>
      </c>
      <c r="E4001" s="39" t="s">
        <v>1956</v>
      </c>
      <c r="F4001" s="37" t="s">
        <v>13519</v>
      </c>
    </row>
    <row r="4002" spans="1:6" ht="14.25" customHeight="1" x14ac:dyDescent="0.2">
      <c r="A4002" s="35" t="s">
        <v>13778</v>
      </c>
      <c r="B4002" s="36" t="s">
        <v>13779</v>
      </c>
      <c r="C4002" s="37">
        <v>30171604</v>
      </c>
      <c r="D4002" s="38" t="s">
        <v>13780</v>
      </c>
      <c r="E4002" s="39" t="s">
        <v>13518</v>
      </c>
      <c r="F4002" s="37" t="s">
        <v>13519</v>
      </c>
    </row>
    <row r="4003" spans="1:6" ht="14.25" customHeight="1" x14ac:dyDescent="0.2">
      <c r="A4003" s="35" t="s">
        <v>13781</v>
      </c>
      <c r="B4003" s="36" t="s">
        <v>13782</v>
      </c>
      <c r="C4003" s="37">
        <v>30171605</v>
      </c>
      <c r="D4003" s="38" t="s">
        <v>13783</v>
      </c>
      <c r="E4003" s="39" t="s">
        <v>13518</v>
      </c>
      <c r="F4003" s="37" t="s">
        <v>13519</v>
      </c>
    </row>
    <row r="4004" spans="1:6" ht="14.25" customHeight="1" x14ac:dyDescent="0.2">
      <c r="A4004" s="35" t="s">
        <v>13784</v>
      </c>
      <c r="B4004" s="36" t="s">
        <v>13785</v>
      </c>
      <c r="C4004" s="37">
        <v>30171606</v>
      </c>
      <c r="D4004" s="38" t="s">
        <v>13786</v>
      </c>
      <c r="E4004" s="39" t="s">
        <v>13518</v>
      </c>
      <c r="F4004" s="37" t="s">
        <v>13519</v>
      </c>
    </row>
    <row r="4005" spans="1:6" ht="14.25" customHeight="1" x14ac:dyDescent="0.2">
      <c r="A4005" s="35" t="s">
        <v>13787</v>
      </c>
      <c r="B4005" s="36" t="s">
        <v>13788</v>
      </c>
      <c r="C4005" s="37">
        <v>30171607</v>
      </c>
      <c r="D4005" s="38" t="s">
        <v>13789</v>
      </c>
      <c r="E4005" s="39" t="s">
        <v>1956</v>
      </c>
      <c r="F4005" s="37" t="s">
        <v>13519</v>
      </c>
    </row>
    <row r="4006" spans="1:6" ht="14.25" customHeight="1" x14ac:dyDescent="0.2">
      <c r="A4006" s="35" t="s">
        <v>13790</v>
      </c>
      <c r="B4006" s="36" t="s">
        <v>13791</v>
      </c>
      <c r="C4006" s="37">
        <v>30171608</v>
      </c>
      <c r="D4006" s="38" t="s">
        <v>13792</v>
      </c>
      <c r="E4006" s="39" t="s">
        <v>13518</v>
      </c>
      <c r="F4006" s="37" t="s">
        <v>13519</v>
      </c>
    </row>
    <row r="4007" spans="1:6" ht="14.25" customHeight="1" x14ac:dyDescent="0.2">
      <c r="A4007" s="35" t="s">
        <v>13793</v>
      </c>
      <c r="B4007" s="36" t="s">
        <v>13794</v>
      </c>
      <c r="C4007" s="37">
        <v>30171609</v>
      </c>
      <c r="D4007" s="38" t="s">
        <v>13795</v>
      </c>
      <c r="E4007" s="39" t="s">
        <v>1956</v>
      </c>
      <c r="F4007" s="37" t="s">
        <v>13519</v>
      </c>
    </row>
    <row r="4008" spans="1:6" ht="14.25" customHeight="1" x14ac:dyDescent="0.2">
      <c r="A4008" s="35" t="s">
        <v>13796</v>
      </c>
      <c r="B4008" s="36" t="s">
        <v>13797</v>
      </c>
      <c r="C4008" s="37">
        <v>30171610</v>
      </c>
      <c r="D4008" s="38" t="s">
        <v>13798</v>
      </c>
      <c r="E4008" s="39" t="s">
        <v>13518</v>
      </c>
      <c r="F4008" s="37" t="s">
        <v>13519</v>
      </c>
    </row>
    <row r="4009" spans="1:6" ht="14.25" customHeight="1" x14ac:dyDescent="0.2">
      <c r="A4009" s="35" t="s">
        <v>13799</v>
      </c>
      <c r="B4009" s="36" t="s">
        <v>13800</v>
      </c>
      <c r="C4009" s="37">
        <v>30171611</v>
      </c>
      <c r="D4009" s="38" t="s">
        <v>13801</v>
      </c>
      <c r="E4009" s="39" t="s">
        <v>13518</v>
      </c>
      <c r="F4009" s="37" t="s">
        <v>13519</v>
      </c>
    </row>
    <row r="4010" spans="1:6" ht="14.25" customHeight="1" x14ac:dyDescent="0.2">
      <c r="A4010" s="35" t="s">
        <v>13802</v>
      </c>
      <c r="B4010" s="36" t="s">
        <v>13800</v>
      </c>
      <c r="C4010" s="37">
        <v>30171612</v>
      </c>
      <c r="D4010" s="38" t="s">
        <v>13803</v>
      </c>
      <c r="E4010" s="39" t="s">
        <v>13518</v>
      </c>
      <c r="F4010" s="37" t="s">
        <v>13519</v>
      </c>
    </row>
    <row r="4011" spans="1:6" ht="14.25" customHeight="1" x14ac:dyDescent="0.2">
      <c r="A4011" s="35" t="s">
        <v>13804</v>
      </c>
      <c r="B4011" s="36" t="s">
        <v>13805</v>
      </c>
      <c r="C4011" s="37">
        <v>30171613</v>
      </c>
      <c r="D4011" s="38" t="s">
        <v>13806</v>
      </c>
      <c r="E4011" s="39" t="s">
        <v>13518</v>
      </c>
      <c r="F4011" s="37" t="s">
        <v>13519</v>
      </c>
    </row>
    <row r="4012" spans="1:6" ht="14.25" customHeight="1" x14ac:dyDescent="0.2">
      <c r="A4012" s="35" t="s">
        <v>13807</v>
      </c>
      <c r="B4012" s="36" t="s">
        <v>13808</v>
      </c>
      <c r="C4012" s="37">
        <v>30171614</v>
      </c>
      <c r="D4012" s="38" t="s">
        <v>13809</v>
      </c>
      <c r="E4012" s="39" t="s">
        <v>13518</v>
      </c>
      <c r="F4012" s="37" t="s">
        <v>13519</v>
      </c>
    </row>
    <row r="4013" spans="1:6" ht="14.25" customHeight="1" x14ac:dyDescent="0.2">
      <c r="A4013" s="35" t="s">
        <v>13810</v>
      </c>
      <c r="B4013" s="36" t="s">
        <v>13811</v>
      </c>
      <c r="C4013" s="37">
        <v>30171615</v>
      </c>
      <c r="D4013" s="38" t="s">
        <v>13812</v>
      </c>
      <c r="E4013" s="39" t="s">
        <v>13518</v>
      </c>
      <c r="F4013" s="37" t="s">
        <v>13519</v>
      </c>
    </row>
    <row r="4014" spans="1:6" ht="14.25" customHeight="1" x14ac:dyDescent="0.2">
      <c r="A4014" s="35" t="s">
        <v>13813</v>
      </c>
      <c r="B4014" s="36" t="s">
        <v>13814</v>
      </c>
      <c r="C4014" s="37">
        <v>30171701</v>
      </c>
      <c r="D4014" s="38" t="s">
        <v>13815</v>
      </c>
      <c r="E4014" s="39" t="s">
        <v>3254</v>
      </c>
      <c r="F4014" s="37" t="s">
        <v>3263</v>
      </c>
    </row>
    <row r="4015" spans="1:6" ht="14.25" customHeight="1" x14ac:dyDescent="0.2">
      <c r="A4015" s="35" t="s">
        <v>13816</v>
      </c>
      <c r="B4015" s="36" t="s">
        <v>13817</v>
      </c>
      <c r="C4015" s="37">
        <v>30171703</v>
      </c>
      <c r="D4015" s="38" t="s">
        <v>13818</v>
      </c>
      <c r="E4015" s="39" t="s">
        <v>13179</v>
      </c>
      <c r="F4015" s="37" t="s">
        <v>3574</v>
      </c>
    </row>
    <row r="4016" spans="1:6" ht="14.25" customHeight="1" x14ac:dyDescent="0.2">
      <c r="A4016" s="35" t="s">
        <v>13819</v>
      </c>
      <c r="B4016" s="36" t="s">
        <v>13820</v>
      </c>
      <c r="C4016" s="37">
        <v>30171704</v>
      </c>
      <c r="D4016" s="38" t="s">
        <v>13821</v>
      </c>
      <c r="E4016" s="39" t="s">
        <v>13179</v>
      </c>
      <c r="F4016" s="37" t="s">
        <v>3574</v>
      </c>
    </row>
    <row r="4017" spans="1:6" ht="14.25" customHeight="1" x14ac:dyDescent="0.2">
      <c r="A4017" s="35" t="s">
        <v>13822</v>
      </c>
      <c r="B4017" s="36" t="s">
        <v>13823</v>
      </c>
      <c r="C4017" s="37">
        <v>30171705</v>
      </c>
      <c r="D4017" s="38" t="s">
        <v>13824</v>
      </c>
      <c r="E4017" s="39" t="s">
        <v>13179</v>
      </c>
      <c r="F4017" s="37" t="s">
        <v>3574</v>
      </c>
    </row>
    <row r="4018" spans="1:6" ht="14.25" customHeight="1" x14ac:dyDescent="0.2">
      <c r="A4018" s="35" t="s">
        <v>13825</v>
      </c>
      <c r="B4018" s="36" t="s">
        <v>13826</v>
      </c>
      <c r="C4018" s="37">
        <v>30171706</v>
      </c>
      <c r="D4018" s="38" t="s">
        <v>13827</v>
      </c>
      <c r="E4018" s="39" t="s">
        <v>13179</v>
      </c>
      <c r="F4018" s="37" t="s">
        <v>3574</v>
      </c>
    </row>
    <row r="4019" spans="1:6" ht="14.25" customHeight="1" x14ac:dyDescent="0.2">
      <c r="A4019" s="35" t="s">
        <v>13828</v>
      </c>
      <c r="B4019" s="36" t="s">
        <v>13829</v>
      </c>
      <c r="C4019" s="37">
        <v>30171707</v>
      </c>
      <c r="D4019" s="38" t="s">
        <v>13830</v>
      </c>
      <c r="E4019" s="39" t="s">
        <v>13179</v>
      </c>
      <c r="F4019" s="37" t="s">
        <v>3574</v>
      </c>
    </row>
    <row r="4020" spans="1:6" ht="14.25" customHeight="1" x14ac:dyDescent="0.2">
      <c r="A4020" s="35" t="s">
        <v>13831</v>
      </c>
      <c r="B4020" s="36" t="s">
        <v>13832</v>
      </c>
      <c r="C4020" s="37">
        <v>30171708</v>
      </c>
      <c r="D4020" s="38" t="s">
        <v>13833</v>
      </c>
      <c r="E4020" s="39" t="s">
        <v>13179</v>
      </c>
      <c r="F4020" s="37" t="s">
        <v>3574</v>
      </c>
    </row>
    <row r="4021" spans="1:6" ht="14.25" customHeight="1" x14ac:dyDescent="0.2">
      <c r="A4021" s="35" t="s">
        <v>13834</v>
      </c>
      <c r="B4021" s="36" t="s">
        <v>13835</v>
      </c>
      <c r="C4021" s="37">
        <v>30171709</v>
      </c>
      <c r="D4021" s="38" t="s">
        <v>13836</v>
      </c>
      <c r="E4021" s="39" t="s">
        <v>13179</v>
      </c>
      <c r="F4021" s="37" t="s">
        <v>3574</v>
      </c>
    </row>
    <row r="4022" spans="1:6" ht="14.25" customHeight="1" x14ac:dyDescent="0.2">
      <c r="A4022" s="35" t="s">
        <v>13837</v>
      </c>
      <c r="B4022" s="36" t="s">
        <v>13838</v>
      </c>
      <c r="C4022" s="37">
        <v>30171801</v>
      </c>
      <c r="D4022" s="38" t="s">
        <v>13839</v>
      </c>
      <c r="E4022" s="39" t="s">
        <v>13518</v>
      </c>
      <c r="F4022" s="37" t="s">
        <v>13519</v>
      </c>
    </row>
    <row r="4023" spans="1:6" ht="14.25" customHeight="1" x14ac:dyDescent="0.2">
      <c r="A4023" s="35" t="s">
        <v>13840</v>
      </c>
      <c r="B4023" s="36" t="s">
        <v>13841</v>
      </c>
      <c r="C4023" s="37">
        <v>30171802</v>
      </c>
      <c r="D4023" s="38" t="s">
        <v>13842</v>
      </c>
      <c r="E4023" s="39" t="s">
        <v>13518</v>
      </c>
      <c r="F4023" s="37" t="s">
        <v>13519</v>
      </c>
    </row>
    <row r="4024" spans="1:6" ht="14.25" customHeight="1" x14ac:dyDescent="0.2">
      <c r="A4024" s="35" t="s">
        <v>13843</v>
      </c>
      <c r="B4024" s="36" t="s">
        <v>13844</v>
      </c>
      <c r="C4024" s="37">
        <v>30171803</v>
      </c>
      <c r="D4024" s="38" t="s">
        <v>13845</v>
      </c>
      <c r="E4024" s="39" t="s">
        <v>13518</v>
      </c>
      <c r="F4024" s="37" t="s">
        <v>13519</v>
      </c>
    </row>
    <row r="4025" spans="1:6" ht="14.25" customHeight="1" x14ac:dyDescent="0.2">
      <c r="A4025" s="35" t="s">
        <v>13846</v>
      </c>
      <c r="B4025" s="36" t="s">
        <v>13847</v>
      </c>
      <c r="C4025" s="37">
        <v>30181509</v>
      </c>
      <c r="D4025" s="38" t="s">
        <v>13848</v>
      </c>
      <c r="E4025" s="39" t="s">
        <v>1966</v>
      </c>
      <c r="F4025" s="37" t="s">
        <v>1969</v>
      </c>
    </row>
    <row r="4026" spans="1:6" ht="14.25" customHeight="1" x14ac:dyDescent="0.2">
      <c r="A4026" s="35" t="s">
        <v>13849</v>
      </c>
      <c r="B4026" s="36" t="s">
        <v>13850</v>
      </c>
      <c r="C4026" s="37">
        <v>30181510</v>
      </c>
      <c r="D4026" s="38" t="s">
        <v>13851</v>
      </c>
      <c r="E4026" s="39" t="s">
        <v>1966</v>
      </c>
      <c r="F4026" s="37" t="s">
        <v>1969</v>
      </c>
    </row>
    <row r="4027" spans="1:6" ht="14.25" customHeight="1" x14ac:dyDescent="0.2">
      <c r="A4027" s="35" t="s">
        <v>13852</v>
      </c>
      <c r="B4027" s="36" t="s">
        <v>13853</v>
      </c>
      <c r="C4027" s="37">
        <v>30181512</v>
      </c>
      <c r="D4027" s="38" t="s">
        <v>13854</v>
      </c>
      <c r="E4027" s="39" t="s">
        <v>1966</v>
      </c>
      <c r="F4027" s="37" t="s">
        <v>1969</v>
      </c>
    </row>
    <row r="4028" spans="1:6" ht="14.25" customHeight="1" x14ac:dyDescent="0.2">
      <c r="A4028" s="35" t="s">
        <v>13855</v>
      </c>
      <c r="B4028" s="36" t="s">
        <v>13856</v>
      </c>
      <c r="C4028" s="37">
        <v>30181513</v>
      </c>
      <c r="D4028" s="38" t="s">
        <v>13857</v>
      </c>
      <c r="E4028" s="39" t="s">
        <v>1966</v>
      </c>
      <c r="F4028" s="37" t="s">
        <v>1969</v>
      </c>
    </row>
    <row r="4029" spans="1:6" ht="14.25" customHeight="1" x14ac:dyDescent="0.2">
      <c r="A4029" s="35" t="s">
        <v>13858</v>
      </c>
      <c r="B4029" s="36" t="s">
        <v>13859</v>
      </c>
      <c r="C4029" s="37">
        <v>30171901</v>
      </c>
      <c r="D4029" s="38" t="s">
        <v>13860</v>
      </c>
      <c r="E4029" s="39" t="s">
        <v>1966</v>
      </c>
      <c r="F4029" s="37" t="s">
        <v>1969</v>
      </c>
    </row>
    <row r="4030" spans="1:6" ht="14.25" customHeight="1" x14ac:dyDescent="0.2">
      <c r="A4030" s="35" t="s">
        <v>13861</v>
      </c>
      <c r="B4030" s="36" t="s">
        <v>13862</v>
      </c>
      <c r="C4030" s="37">
        <v>30171902</v>
      </c>
      <c r="D4030" s="38" t="s">
        <v>13863</v>
      </c>
      <c r="E4030" s="39" t="s">
        <v>1966</v>
      </c>
      <c r="F4030" s="37" t="s">
        <v>1969</v>
      </c>
    </row>
    <row r="4031" spans="1:6" ht="14.25" customHeight="1" x14ac:dyDescent="0.2">
      <c r="A4031" s="35" t="s">
        <v>13864</v>
      </c>
      <c r="B4031" s="36" t="s">
        <v>13865</v>
      </c>
      <c r="C4031" s="37">
        <v>30171903</v>
      </c>
      <c r="D4031" s="38" t="s">
        <v>13866</v>
      </c>
      <c r="E4031" s="39" t="s">
        <v>1966</v>
      </c>
      <c r="F4031" s="37" t="s">
        <v>1969</v>
      </c>
    </row>
    <row r="4032" spans="1:6" ht="14.25" customHeight="1" x14ac:dyDescent="0.2">
      <c r="A4032" s="35" t="s">
        <v>13867</v>
      </c>
      <c r="B4032" s="36" t="s">
        <v>13868</v>
      </c>
      <c r="C4032" s="37">
        <v>30171904</v>
      </c>
      <c r="D4032" s="38" t="s">
        <v>13869</v>
      </c>
      <c r="E4032" s="39" t="s">
        <v>1966</v>
      </c>
      <c r="F4032" s="37" t="s">
        <v>1969</v>
      </c>
    </row>
    <row r="4033" spans="1:6" ht="14.25" customHeight="1" x14ac:dyDescent="0.2">
      <c r="A4033" s="35" t="s">
        <v>13870</v>
      </c>
      <c r="B4033" s="36" t="s">
        <v>13871</v>
      </c>
      <c r="C4033" s="37">
        <v>30171905</v>
      </c>
      <c r="D4033" s="38" t="s">
        <v>13872</v>
      </c>
      <c r="E4033" s="39" t="s">
        <v>1966</v>
      </c>
      <c r="F4033" s="37" t="s">
        <v>1969</v>
      </c>
    </row>
    <row r="4034" spans="1:6" ht="14.25" customHeight="1" x14ac:dyDescent="0.2">
      <c r="A4034" s="35" t="s">
        <v>13873</v>
      </c>
      <c r="B4034" s="36" t="s">
        <v>13874</v>
      </c>
      <c r="C4034" s="37">
        <v>30171906</v>
      </c>
      <c r="D4034" s="38" t="s">
        <v>13875</v>
      </c>
      <c r="E4034" s="39" t="s">
        <v>1966</v>
      </c>
      <c r="F4034" s="37" t="s">
        <v>1969</v>
      </c>
    </row>
    <row r="4035" spans="1:6" ht="14.25" customHeight="1" x14ac:dyDescent="0.2">
      <c r="A4035" s="35" t="s">
        <v>13876</v>
      </c>
      <c r="B4035" s="36" t="s">
        <v>13877</v>
      </c>
      <c r="C4035" s="37">
        <v>30172001</v>
      </c>
      <c r="D4035" s="38" t="s">
        <v>13878</v>
      </c>
      <c r="E4035" s="39" t="s">
        <v>1966</v>
      </c>
      <c r="F4035" s="37" t="s">
        <v>1969</v>
      </c>
    </row>
    <row r="4036" spans="1:6" ht="14.25" customHeight="1" x14ac:dyDescent="0.2">
      <c r="A4036" s="35" t="s">
        <v>13879</v>
      </c>
      <c r="B4036" s="36" t="s">
        <v>13877</v>
      </c>
      <c r="C4036" s="37">
        <v>30172002</v>
      </c>
      <c r="D4036" s="38" t="s">
        <v>13880</v>
      </c>
      <c r="E4036" s="39" t="s">
        <v>1966</v>
      </c>
      <c r="F4036" s="37" t="s">
        <v>1969</v>
      </c>
    </row>
    <row r="4037" spans="1:6" ht="14.25" customHeight="1" x14ac:dyDescent="0.2">
      <c r="A4037" s="35" t="s">
        <v>13881</v>
      </c>
      <c r="B4037" s="36" t="s">
        <v>13882</v>
      </c>
      <c r="C4037" s="37">
        <v>30181501</v>
      </c>
      <c r="D4037" s="38" t="s">
        <v>13883</v>
      </c>
      <c r="E4037" s="39" t="s">
        <v>1966</v>
      </c>
      <c r="F4037" s="37" t="s">
        <v>1969</v>
      </c>
    </row>
    <row r="4038" spans="1:6" ht="14.25" customHeight="1" x14ac:dyDescent="0.2">
      <c r="A4038" s="35" t="s">
        <v>13884</v>
      </c>
      <c r="B4038" s="36" t="s">
        <v>13885</v>
      </c>
      <c r="C4038" s="37">
        <v>30181502</v>
      </c>
      <c r="D4038" s="38" t="s">
        <v>13886</v>
      </c>
      <c r="E4038" s="39" t="s">
        <v>13666</v>
      </c>
      <c r="F4038" s="37" t="s">
        <v>13667</v>
      </c>
    </row>
    <row r="4039" spans="1:6" ht="14.25" customHeight="1" x14ac:dyDescent="0.2">
      <c r="A4039" s="35" t="s">
        <v>13887</v>
      </c>
      <c r="B4039" s="36" t="s">
        <v>13888</v>
      </c>
      <c r="C4039" s="37">
        <v>30181503</v>
      </c>
      <c r="D4039" s="38" t="s">
        <v>13889</v>
      </c>
      <c r="E4039" s="39" t="s">
        <v>1956</v>
      </c>
      <c r="F4039" s="37" t="s">
        <v>1969</v>
      </c>
    </row>
    <row r="4040" spans="1:6" ht="14.25" customHeight="1" x14ac:dyDescent="0.2">
      <c r="A4040" s="35" t="s">
        <v>13890</v>
      </c>
      <c r="B4040" s="36" t="s">
        <v>13891</v>
      </c>
      <c r="C4040" s="37">
        <v>30181504</v>
      </c>
      <c r="D4040" s="38" t="s">
        <v>13892</v>
      </c>
      <c r="E4040" s="39" t="s">
        <v>13666</v>
      </c>
      <c r="F4040" s="37" t="s">
        <v>13667</v>
      </c>
    </row>
    <row r="4041" spans="1:6" ht="14.25" customHeight="1" x14ac:dyDescent="0.2">
      <c r="A4041" s="35" t="s">
        <v>13893</v>
      </c>
      <c r="B4041" s="36" t="s">
        <v>13894</v>
      </c>
      <c r="C4041" s="37">
        <v>30181505</v>
      </c>
      <c r="D4041" s="38" t="s">
        <v>13895</v>
      </c>
      <c r="E4041" s="39" t="s">
        <v>13666</v>
      </c>
      <c r="F4041" s="37" t="s">
        <v>13667</v>
      </c>
    </row>
    <row r="4042" spans="1:6" ht="14.25" customHeight="1" x14ac:dyDescent="0.2">
      <c r="A4042" s="35" t="s">
        <v>13896</v>
      </c>
      <c r="B4042" s="36" t="s">
        <v>13897</v>
      </c>
      <c r="C4042" s="37">
        <v>30181506</v>
      </c>
      <c r="D4042" s="38" t="s">
        <v>13898</v>
      </c>
      <c r="E4042" s="39" t="s">
        <v>13666</v>
      </c>
      <c r="F4042" s="37" t="s">
        <v>13667</v>
      </c>
    </row>
    <row r="4043" spans="1:6" ht="14.25" customHeight="1" x14ac:dyDescent="0.2">
      <c r="A4043" s="35" t="s">
        <v>13899</v>
      </c>
      <c r="B4043" s="36" t="s">
        <v>13900</v>
      </c>
      <c r="C4043" s="37">
        <v>30181507</v>
      </c>
      <c r="D4043" s="38" t="s">
        <v>13901</v>
      </c>
      <c r="E4043" s="39" t="s">
        <v>1966</v>
      </c>
      <c r="F4043" s="37" t="s">
        <v>1969</v>
      </c>
    </row>
    <row r="4044" spans="1:6" ht="14.25" customHeight="1" x14ac:dyDescent="0.2">
      <c r="A4044" s="35" t="s">
        <v>13902</v>
      </c>
      <c r="B4044" s="36" t="s">
        <v>13903</v>
      </c>
      <c r="C4044" s="37">
        <v>30181508</v>
      </c>
      <c r="D4044" s="38" t="s">
        <v>13904</v>
      </c>
      <c r="E4044" s="39" t="s">
        <v>1966</v>
      </c>
      <c r="F4044" s="37" t="s">
        <v>1969</v>
      </c>
    </row>
    <row r="4045" spans="1:6" ht="14.25" customHeight="1" x14ac:dyDescent="0.2">
      <c r="A4045" s="35" t="s">
        <v>13893</v>
      </c>
      <c r="B4045" s="36" t="s">
        <v>13905</v>
      </c>
      <c r="C4045" s="37">
        <v>30181511</v>
      </c>
      <c r="D4045" s="38" t="s">
        <v>13906</v>
      </c>
      <c r="E4045" s="39" t="s">
        <v>13666</v>
      </c>
      <c r="F4045" s="37" t="s">
        <v>13667</v>
      </c>
    </row>
    <row r="4046" spans="1:6" ht="14.25" customHeight="1" x14ac:dyDescent="0.2">
      <c r="A4046" s="35" t="s">
        <v>13907</v>
      </c>
      <c r="B4046" s="36" t="s">
        <v>13908</v>
      </c>
      <c r="C4046" s="37">
        <v>30181514</v>
      </c>
      <c r="D4046" s="38" t="s">
        <v>13909</v>
      </c>
      <c r="E4046" s="39" t="s">
        <v>1966</v>
      </c>
      <c r="F4046" s="37" t="s">
        <v>1969</v>
      </c>
    </row>
    <row r="4047" spans="1:6" ht="14.25" customHeight="1" x14ac:dyDescent="0.2">
      <c r="A4047" s="35" t="s">
        <v>13910</v>
      </c>
      <c r="B4047" s="36" t="s">
        <v>13911</v>
      </c>
      <c r="C4047" s="37">
        <v>30181515</v>
      </c>
      <c r="D4047" s="38" t="s">
        <v>13912</v>
      </c>
      <c r="E4047" s="39" t="s">
        <v>1951</v>
      </c>
      <c r="F4047" s="37" t="s">
        <v>13667</v>
      </c>
    </row>
    <row r="4048" spans="1:6" ht="14.25" customHeight="1" x14ac:dyDescent="0.2">
      <c r="A4048" s="35" t="s">
        <v>13730</v>
      </c>
      <c r="B4048" s="36" t="s">
        <v>13731</v>
      </c>
      <c r="C4048" s="37">
        <v>30191501</v>
      </c>
      <c r="D4048" s="38" t="s">
        <v>13913</v>
      </c>
      <c r="E4048" s="39" t="s">
        <v>13518</v>
      </c>
      <c r="F4048" s="37" t="s">
        <v>13519</v>
      </c>
    </row>
    <row r="4049" spans="1:6" ht="14.25" customHeight="1" x14ac:dyDescent="0.2">
      <c r="A4049" s="35" t="s">
        <v>13914</v>
      </c>
      <c r="B4049" s="36" t="s">
        <v>13915</v>
      </c>
      <c r="C4049" s="37">
        <v>30191502</v>
      </c>
      <c r="D4049" s="38" t="s">
        <v>13916</v>
      </c>
      <c r="E4049" s="39" t="s">
        <v>1966</v>
      </c>
      <c r="F4049" s="37" t="s">
        <v>1969</v>
      </c>
    </row>
    <row r="4050" spans="1:6" ht="14.25" customHeight="1" x14ac:dyDescent="0.2">
      <c r="A4050" s="35" t="s">
        <v>13917</v>
      </c>
      <c r="B4050" s="36" t="s">
        <v>13918</v>
      </c>
      <c r="C4050" s="37">
        <v>30191505</v>
      </c>
      <c r="D4050" s="38" t="s">
        <v>13919</v>
      </c>
      <c r="E4050" s="39" t="s">
        <v>1966</v>
      </c>
      <c r="F4050" s="37" t="s">
        <v>1969</v>
      </c>
    </row>
    <row r="4051" spans="1:6" ht="14.25" customHeight="1" x14ac:dyDescent="0.2">
      <c r="A4051" s="35" t="s">
        <v>13920</v>
      </c>
      <c r="B4051" s="36" t="s">
        <v>13921</v>
      </c>
      <c r="C4051" s="37">
        <v>30191601</v>
      </c>
      <c r="D4051" s="38" t="s">
        <v>13922</v>
      </c>
      <c r="E4051" s="39" t="s">
        <v>13518</v>
      </c>
      <c r="F4051" s="37" t="s">
        <v>13519</v>
      </c>
    </row>
    <row r="4052" spans="1:6" ht="14.25" customHeight="1" x14ac:dyDescent="0.2">
      <c r="A4052" s="35" t="s">
        <v>13923</v>
      </c>
      <c r="B4052" s="36" t="s">
        <v>13924</v>
      </c>
      <c r="C4052" s="37">
        <v>30191602</v>
      </c>
      <c r="D4052" s="38" t="s">
        <v>13925</v>
      </c>
      <c r="E4052" s="39" t="s">
        <v>1966</v>
      </c>
      <c r="F4052" s="37" t="s">
        <v>1969</v>
      </c>
    </row>
    <row r="4053" spans="1:6" ht="14.25" customHeight="1" x14ac:dyDescent="0.2">
      <c r="A4053" s="35" t="s">
        <v>13926</v>
      </c>
      <c r="B4053" s="36" t="s">
        <v>13927</v>
      </c>
      <c r="C4053" s="37">
        <v>30191603</v>
      </c>
      <c r="D4053" s="38" t="s">
        <v>13928</v>
      </c>
      <c r="E4053" s="39" t="s">
        <v>1966</v>
      </c>
      <c r="F4053" s="37" t="s">
        <v>1969</v>
      </c>
    </row>
    <row r="4054" spans="1:6" ht="14.25" customHeight="1" x14ac:dyDescent="0.2">
      <c r="A4054" s="35" t="s">
        <v>13929</v>
      </c>
      <c r="B4054" s="36" t="s">
        <v>13930</v>
      </c>
      <c r="C4054" s="37">
        <v>30201501</v>
      </c>
      <c r="D4054" s="38" t="s">
        <v>13931</v>
      </c>
      <c r="E4054" s="39" t="s">
        <v>7270</v>
      </c>
      <c r="F4054" s="37" t="s">
        <v>7271</v>
      </c>
    </row>
    <row r="4055" spans="1:6" ht="14.25" customHeight="1" x14ac:dyDescent="0.2">
      <c r="A4055" s="35" t="s">
        <v>13932</v>
      </c>
      <c r="B4055" s="36" t="s">
        <v>13933</v>
      </c>
      <c r="C4055" s="37">
        <v>30201502</v>
      </c>
      <c r="D4055" s="38" t="s">
        <v>13934</v>
      </c>
      <c r="E4055" s="39" t="s">
        <v>7270</v>
      </c>
      <c r="F4055" s="37" t="s">
        <v>7271</v>
      </c>
    </row>
    <row r="4056" spans="1:6" ht="14.25" customHeight="1" x14ac:dyDescent="0.2">
      <c r="A4056" s="35" t="s">
        <v>13935</v>
      </c>
      <c r="B4056" s="36" t="s">
        <v>13936</v>
      </c>
      <c r="C4056" s="37">
        <v>30201601</v>
      </c>
      <c r="D4056" s="38" t="s">
        <v>13937</v>
      </c>
      <c r="E4056" s="39" t="s">
        <v>13938</v>
      </c>
      <c r="F4056" s="37" t="s">
        <v>13939</v>
      </c>
    </row>
    <row r="4057" spans="1:6" ht="14.25" customHeight="1" x14ac:dyDescent="0.2">
      <c r="A4057" s="35" t="s">
        <v>13940</v>
      </c>
      <c r="B4057" s="36" t="s">
        <v>13941</v>
      </c>
      <c r="C4057" s="37">
        <v>30201602</v>
      </c>
      <c r="D4057" s="38" t="s">
        <v>13942</v>
      </c>
      <c r="E4057" s="39" t="s">
        <v>13938</v>
      </c>
      <c r="F4057" s="37" t="s">
        <v>13939</v>
      </c>
    </row>
    <row r="4058" spans="1:6" ht="14.25" customHeight="1" x14ac:dyDescent="0.2">
      <c r="A4058" s="35" t="s">
        <v>13943</v>
      </c>
      <c r="B4058" s="36" t="s">
        <v>13944</v>
      </c>
      <c r="C4058" s="37">
        <v>30201603</v>
      </c>
      <c r="D4058" s="38" t="s">
        <v>13945</v>
      </c>
      <c r="E4058" s="39" t="s">
        <v>13938</v>
      </c>
      <c r="F4058" s="37" t="s">
        <v>13939</v>
      </c>
    </row>
    <row r="4059" spans="1:6" ht="14.25" customHeight="1" x14ac:dyDescent="0.2">
      <c r="A4059" s="35" t="s">
        <v>13946</v>
      </c>
      <c r="B4059" s="36" t="s">
        <v>13947</v>
      </c>
      <c r="C4059" s="37">
        <v>30201604</v>
      </c>
      <c r="D4059" s="38" t="s">
        <v>13948</v>
      </c>
      <c r="E4059" s="39" t="s">
        <v>2538</v>
      </c>
      <c r="F4059" s="37" t="s">
        <v>2539</v>
      </c>
    </row>
    <row r="4060" spans="1:6" ht="14.25" customHeight="1" x14ac:dyDescent="0.2">
      <c r="A4060" s="35" t="s">
        <v>13949</v>
      </c>
      <c r="B4060" s="36" t="s">
        <v>13950</v>
      </c>
      <c r="C4060" s="37">
        <v>30201605</v>
      </c>
      <c r="D4060" s="38" t="s">
        <v>13951</v>
      </c>
      <c r="E4060" s="39" t="s">
        <v>2538</v>
      </c>
      <c r="F4060" s="37" t="s">
        <v>2539</v>
      </c>
    </row>
    <row r="4061" spans="1:6" ht="14.25" customHeight="1" x14ac:dyDescent="0.2">
      <c r="A4061" s="35" t="s">
        <v>13952</v>
      </c>
      <c r="B4061" s="36" t="s">
        <v>13953</v>
      </c>
      <c r="C4061" s="37">
        <v>30201606</v>
      </c>
      <c r="D4061" s="38" t="s">
        <v>13954</v>
      </c>
      <c r="E4061" s="39" t="s">
        <v>6621</v>
      </c>
      <c r="F4061" s="37" t="s">
        <v>6622</v>
      </c>
    </row>
    <row r="4062" spans="1:6" ht="14.25" customHeight="1" x14ac:dyDescent="0.2">
      <c r="A4062" s="35" t="s">
        <v>13955</v>
      </c>
      <c r="B4062" s="36" t="s">
        <v>13956</v>
      </c>
      <c r="C4062" s="37">
        <v>30201701</v>
      </c>
      <c r="D4062" s="38" t="s">
        <v>13957</v>
      </c>
      <c r="E4062" s="39" t="s">
        <v>6621</v>
      </c>
      <c r="F4062" s="37" t="s">
        <v>13958</v>
      </c>
    </row>
    <row r="4063" spans="1:6" ht="14.25" customHeight="1" x14ac:dyDescent="0.2">
      <c r="A4063" s="35" t="s">
        <v>13959</v>
      </c>
      <c r="B4063" s="36" t="s">
        <v>13960</v>
      </c>
      <c r="C4063" s="37">
        <v>30201702</v>
      </c>
      <c r="D4063" s="38" t="s">
        <v>13961</v>
      </c>
      <c r="E4063" s="39" t="s">
        <v>6621</v>
      </c>
      <c r="F4063" s="37" t="s">
        <v>6622</v>
      </c>
    </row>
    <row r="4064" spans="1:6" ht="14.25" customHeight="1" x14ac:dyDescent="0.2">
      <c r="A4064" s="35" t="s">
        <v>13962</v>
      </c>
      <c r="B4064" s="36" t="s">
        <v>13963</v>
      </c>
      <c r="C4064" s="37">
        <v>30201703</v>
      </c>
      <c r="D4064" s="38" t="s">
        <v>13964</v>
      </c>
      <c r="E4064" s="39" t="s">
        <v>6621</v>
      </c>
      <c r="F4064" s="37" t="s">
        <v>6622</v>
      </c>
    </row>
    <row r="4065" spans="1:6" ht="14.25" customHeight="1" x14ac:dyDescent="0.2">
      <c r="A4065" s="35" t="s">
        <v>13965</v>
      </c>
      <c r="B4065" s="36" t="s">
        <v>13966</v>
      </c>
      <c r="C4065" s="37">
        <v>30201704</v>
      </c>
      <c r="D4065" s="38" t="s">
        <v>13967</v>
      </c>
      <c r="E4065" s="39" t="s">
        <v>6621</v>
      </c>
      <c r="F4065" s="37" t="s">
        <v>6622</v>
      </c>
    </row>
    <row r="4066" spans="1:6" ht="14.25" customHeight="1" x14ac:dyDescent="0.2">
      <c r="A4066" s="35" t="s">
        <v>13968</v>
      </c>
      <c r="B4066" s="36" t="s">
        <v>13969</v>
      </c>
      <c r="C4066" s="37">
        <v>30201705</v>
      </c>
      <c r="D4066" s="38" t="s">
        <v>13970</v>
      </c>
      <c r="E4066" s="39" t="s">
        <v>2538</v>
      </c>
      <c r="F4066" s="37" t="s">
        <v>2539</v>
      </c>
    </row>
    <row r="4067" spans="1:6" ht="14.25" customHeight="1" x14ac:dyDescent="0.2">
      <c r="A4067" s="35" t="s">
        <v>13971</v>
      </c>
      <c r="B4067" s="36" t="s">
        <v>13972</v>
      </c>
      <c r="C4067" s="37">
        <v>30201706</v>
      </c>
      <c r="D4067" s="38" t="s">
        <v>13973</v>
      </c>
      <c r="E4067" s="39" t="s">
        <v>6621</v>
      </c>
      <c r="F4067" s="37" t="s">
        <v>6622</v>
      </c>
    </row>
    <row r="4068" spans="1:6" ht="14.25" customHeight="1" x14ac:dyDescent="0.2">
      <c r="A4068" s="35" t="s">
        <v>13974</v>
      </c>
      <c r="B4068" s="36" t="s">
        <v>13975</v>
      </c>
      <c r="C4068" s="37">
        <v>30201707</v>
      </c>
      <c r="D4068" s="38" t="s">
        <v>13976</v>
      </c>
      <c r="E4068" s="39" t="s">
        <v>2538</v>
      </c>
      <c r="F4068" s="37" t="s">
        <v>2539</v>
      </c>
    </row>
    <row r="4069" spans="1:6" ht="14.25" customHeight="1" x14ac:dyDescent="0.2">
      <c r="A4069" s="35" t="s">
        <v>13977</v>
      </c>
      <c r="B4069" s="36" t="s">
        <v>13978</v>
      </c>
      <c r="C4069" s="37">
        <v>30201708</v>
      </c>
      <c r="D4069" s="38" t="s">
        <v>13979</v>
      </c>
      <c r="E4069" s="39" t="s">
        <v>13980</v>
      </c>
      <c r="F4069" s="37" t="s">
        <v>2539</v>
      </c>
    </row>
    <row r="4070" spans="1:6" ht="14.25" customHeight="1" x14ac:dyDescent="0.2">
      <c r="A4070" s="35" t="s">
        <v>13981</v>
      </c>
      <c r="B4070" s="36" t="s">
        <v>13982</v>
      </c>
      <c r="C4070" s="37">
        <v>30201710</v>
      </c>
      <c r="D4070" s="38" t="s">
        <v>13983</v>
      </c>
      <c r="E4070" s="39" t="s">
        <v>6621</v>
      </c>
      <c r="F4070" s="37" t="s">
        <v>6622</v>
      </c>
    </row>
    <row r="4071" spans="1:6" ht="14.25" customHeight="1" x14ac:dyDescent="0.2">
      <c r="A4071" s="35" t="s">
        <v>13984</v>
      </c>
      <c r="B4071" s="36" t="s">
        <v>13985</v>
      </c>
      <c r="C4071" s="37">
        <v>30201711</v>
      </c>
      <c r="D4071" s="38" t="s">
        <v>13986</v>
      </c>
      <c r="E4071" s="39" t="s">
        <v>6621</v>
      </c>
      <c r="F4071" s="37" t="s">
        <v>6622</v>
      </c>
    </row>
    <row r="4072" spans="1:6" ht="14.25" customHeight="1" x14ac:dyDescent="0.2">
      <c r="A4072" s="35" t="s">
        <v>13987</v>
      </c>
      <c r="B4072" s="36" t="s">
        <v>13988</v>
      </c>
      <c r="C4072" s="37">
        <v>30201712</v>
      </c>
      <c r="D4072" s="38" t="s">
        <v>13989</v>
      </c>
      <c r="E4072" s="39" t="s">
        <v>6621</v>
      </c>
      <c r="F4072" s="37" t="s">
        <v>6622</v>
      </c>
    </row>
    <row r="4073" spans="1:6" ht="14.25" customHeight="1" x14ac:dyDescent="0.2">
      <c r="A4073" s="35" t="s">
        <v>13990</v>
      </c>
      <c r="B4073" s="36" t="s">
        <v>13991</v>
      </c>
      <c r="C4073" s="37">
        <v>30201801</v>
      </c>
      <c r="D4073" s="38" t="s">
        <v>13992</v>
      </c>
      <c r="E4073" s="39" t="s">
        <v>2230</v>
      </c>
      <c r="F4073" s="37" t="s">
        <v>13958</v>
      </c>
    </row>
    <row r="4074" spans="1:6" ht="14.25" customHeight="1" x14ac:dyDescent="0.2">
      <c r="A4074" s="35" t="s">
        <v>13993</v>
      </c>
      <c r="B4074" s="36" t="s">
        <v>13994</v>
      </c>
      <c r="C4074" s="37">
        <v>30201802</v>
      </c>
      <c r="D4074" s="38" t="s">
        <v>13995</v>
      </c>
      <c r="E4074" s="39" t="s">
        <v>6621</v>
      </c>
      <c r="F4074" s="37" t="s">
        <v>6622</v>
      </c>
    </row>
    <row r="4075" spans="1:6" ht="14.25" customHeight="1" x14ac:dyDescent="0.2">
      <c r="A4075" s="35" t="s">
        <v>13996</v>
      </c>
      <c r="B4075" s="36" t="s">
        <v>13997</v>
      </c>
      <c r="C4075" s="37">
        <v>30201803</v>
      </c>
      <c r="D4075" s="38" t="s">
        <v>13998</v>
      </c>
      <c r="E4075" s="39" t="s">
        <v>6621</v>
      </c>
      <c r="F4075" s="37" t="s">
        <v>6622</v>
      </c>
    </row>
    <row r="4076" spans="1:6" ht="14.25" customHeight="1" x14ac:dyDescent="0.2">
      <c r="A4076" s="35" t="s">
        <v>13999</v>
      </c>
      <c r="B4076" s="36" t="s">
        <v>14000</v>
      </c>
      <c r="C4076" s="37">
        <v>30201901</v>
      </c>
      <c r="D4076" s="38" t="s">
        <v>14001</v>
      </c>
      <c r="E4076" s="39" t="s">
        <v>6621</v>
      </c>
      <c r="F4076" s="37" t="s">
        <v>6622</v>
      </c>
    </row>
    <row r="4077" spans="1:6" ht="14.25" customHeight="1" x14ac:dyDescent="0.2">
      <c r="A4077" s="35" t="s">
        <v>14002</v>
      </c>
      <c r="B4077" s="36" t="s">
        <v>14003</v>
      </c>
      <c r="C4077" s="37">
        <v>30201902</v>
      </c>
      <c r="D4077" s="38" t="s">
        <v>14004</v>
      </c>
      <c r="E4077" s="39" t="s">
        <v>6621</v>
      </c>
      <c r="F4077" s="37" t="s">
        <v>6622</v>
      </c>
    </row>
    <row r="4078" spans="1:6" ht="14.25" customHeight="1" x14ac:dyDescent="0.2">
      <c r="A4078" s="35" t="s">
        <v>14005</v>
      </c>
      <c r="B4078" s="36" t="s">
        <v>14006</v>
      </c>
      <c r="C4078" s="37">
        <v>30201903</v>
      </c>
      <c r="D4078" s="38" t="s">
        <v>14007</v>
      </c>
      <c r="E4078" s="39" t="s">
        <v>6621</v>
      </c>
      <c r="F4078" s="37" t="s">
        <v>6622</v>
      </c>
    </row>
    <row r="4079" spans="1:6" ht="14.25" customHeight="1" x14ac:dyDescent="0.2">
      <c r="A4079" s="35" t="s">
        <v>14008</v>
      </c>
      <c r="B4079" s="36" t="s">
        <v>14009</v>
      </c>
      <c r="C4079" s="37">
        <v>30201904</v>
      </c>
      <c r="D4079" s="38" t="s">
        <v>14010</v>
      </c>
      <c r="E4079" s="39" t="s">
        <v>6621</v>
      </c>
      <c r="F4079" s="37" t="s">
        <v>6622</v>
      </c>
    </row>
    <row r="4080" spans="1:6" ht="14.25" customHeight="1" x14ac:dyDescent="0.2">
      <c r="A4080" s="35" t="s">
        <v>14011</v>
      </c>
      <c r="B4080" s="36" t="s">
        <v>14012</v>
      </c>
      <c r="C4080" s="37">
        <v>30221001</v>
      </c>
      <c r="D4080" s="38" t="s">
        <v>14013</v>
      </c>
      <c r="E4080" s="39" t="s">
        <v>2538</v>
      </c>
      <c r="F4080" s="37" t="s">
        <v>2539</v>
      </c>
    </row>
    <row r="4081" spans="1:6" ht="14.25" customHeight="1" x14ac:dyDescent="0.2">
      <c r="A4081" s="35" t="s">
        <v>14014</v>
      </c>
      <c r="B4081" s="36" t="s">
        <v>14015</v>
      </c>
      <c r="C4081" s="37">
        <v>30221002</v>
      </c>
      <c r="D4081" s="38" t="s">
        <v>14016</v>
      </c>
      <c r="E4081" s="39" t="s">
        <v>2538</v>
      </c>
      <c r="F4081" s="37" t="s">
        <v>2539</v>
      </c>
    </row>
    <row r="4082" spans="1:6" ht="14.25" customHeight="1" x14ac:dyDescent="0.2">
      <c r="A4082" s="35" t="s">
        <v>14017</v>
      </c>
      <c r="B4082" s="36" t="s">
        <v>14018</v>
      </c>
      <c r="C4082" s="37">
        <v>30221003</v>
      </c>
      <c r="D4082" s="38" t="s">
        <v>14019</v>
      </c>
      <c r="E4082" s="39" t="s">
        <v>6621</v>
      </c>
      <c r="F4082" s="37" t="s">
        <v>6622</v>
      </c>
    </row>
    <row r="4083" spans="1:6" ht="14.25" customHeight="1" x14ac:dyDescent="0.2">
      <c r="A4083" s="35" t="s">
        <v>14020</v>
      </c>
      <c r="B4083" s="36" t="s">
        <v>14021</v>
      </c>
      <c r="C4083" s="37">
        <v>30221004</v>
      </c>
      <c r="D4083" s="38" t="s">
        <v>14022</v>
      </c>
      <c r="E4083" s="39" t="s">
        <v>2538</v>
      </c>
      <c r="F4083" s="37" t="s">
        <v>2539</v>
      </c>
    </row>
    <row r="4084" spans="1:6" ht="14.25" customHeight="1" x14ac:dyDescent="0.2">
      <c r="A4084" s="35" t="s">
        <v>14023</v>
      </c>
      <c r="B4084" s="36" t="s">
        <v>14024</v>
      </c>
      <c r="C4084" s="37">
        <v>30221005</v>
      </c>
      <c r="D4084" s="38" t="s">
        <v>14025</v>
      </c>
      <c r="E4084" s="39" t="s">
        <v>2230</v>
      </c>
      <c r="F4084" s="37" t="s">
        <v>2539</v>
      </c>
    </row>
    <row r="4085" spans="1:6" ht="14.25" customHeight="1" x14ac:dyDescent="0.2">
      <c r="A4085" s="35" t="s">
        <v>14026</v>
      </c>
      <c r="B4085" s="36" t="s">
        <v>14027</v>
      </c>
      <c r="C4085" s="37">
        <v>30221006</v>
      </c>
      <c r="D4085" s="38" t="s">
        <v>14028</v>
      </c>
      <c r="E4085" s="39" t="s">
        <v>6621</v>
      </c>
      <c r="F4085" s="37" t="s">
        <v>6622</v>
      </c>
    </row>
    <row r="4086" spans="1:6" ht="14.25" customHeight="1" x14ac:dyDescent="0.2">
      <c r="A4086" s="35" t="s">
        <v>14029</v>
      </c>
      <c r="B4086" s="36" t="s">
        <v>14030</v>
      </c>
      <c r="C4086" s="37">
        <v>30221007</v>
      </c>
      <c r="D4086" s="38" t="s">
        <v>14031</v>
      </c>
      <c r="E4086" s="39" t="s">
        <v>2538</v>
      </c>
      <c r="F4086" s="37" t="s">
        <v>2539</v>
      </c>
    </row>
    <row r="4087" spans="1:6" ht="14.25" customHeight="1" x14ac:dyDescent="0.2">
      <c r="A4087" s="35" t="s">
        <v>14032</v>
      </c>
      <c r="B4087" s="36" t="s">
        <v>14033</v>
      </c>
      <c r="C4087" s="37">
        <v>30221009</v>
      </c>
      <c r="D4087" s="38" t="s">
        <v>14034</v>
      </c>
      <c r="E4087" s="39" t="s">
        <v>2538</v>
      </c>
      <c r="F4087" s="37" t="s">
        <v>2539</v>
      </c>
    </row>
    <row r="4088" spans="1:6" ht="14.25" customHeight="1" x14ac:dyDescent="0.2">
      <c r="A4088" s="35" t="s">
        <v>14035</v>
      </c>
      <c r="B4088" s="36" t="s">
        <v>14036</v>
      </c>
      <c r="C4088" s="37">
        <v>30221010</v>
      </c>
      <c r="D4088" s="38" t="s">
        <v>14037</v>
      </c>
      <c r="E4088" s="39" t="s">
        <v>2538</v>
      </c>
      <c r="F4088" s="37" t="s">
        <v>2539</v>
      </c>
    </row>
    <row r="4089" spans="1:6" ht="14.25" customHeight="1" x14ac:dyDescent="0.2">
      <c r="A4089" s="35" t="s">
        <v>14038</v>
      </c>
      <c r="B4089" s="36" t="s">
        <v>14039</v>
      </c>
      <c r="C4089" s="37">
        <v>30221011</v>
      </c>
      <c r="D4089" s="38" t="s">
        <v>14040</v>
      </c>
      <c r="E4089" s="39" t="s">
        <v>2538</v>
      </c>
      <c r="F4089" s="37" t="s">
        <v>2539</v>
      </c>
    </row>
    <row r="4090" spans="1:6" ht="14.25" customHeight="1" x14ac:dyDescent="0.2">
      <c r="A4090" s="35" t="s">
        <v>14041</v>
      </c>
      <c r="B4090" s="36" t="s">
        <v>14042</v>
      </c>
      <c r="C4090" s="37">
        <v>30221012</v>
      </c>
      <c r="D4090" s="38" t="s">
        <v>14043</v>
      </c>
      <c r="E4090" s="39" t="s">
        <v>13980</v>
      </c>
      <c r="F4090" s="37" t="s">
        <v>14044</v>
      </c>
    </row>
    <row r="4091" spans="1:6" ht="14.25" customHeight="1" x14ac:dyDescent="0.2">
      <c r="A4091" s="35" t="s">
        <v>14045</v>
      </c>
      <c r="B4091" s="36" t="s">
        <v>14046</v>
      </c>
      <c r="C4091" s="37">
        <v>30221013</v>
      </c>
      <c r="D4091" s="38" t="s">
        <v>14047</v>
      </c>
      <c r="E4091" s="39" t="s">
        <v>13980</v>
      </c>
      <c r="F4091" s="37" t="s">
        <v>14044</v>
      </c>
    </row>
    <row r="4092" spans="1:6" ht="14.25" customHeight="1" x14ac:dyDescent="0.2">
      <c r="A4092" s="35" t="s">
        <v>14048</v>
      </c>
      <c r="B4092" s="36" t="s">
        <v>14049</v>
      </c>
      <c r="C4092" s="37">
        <v>30221014</v>
      </c>
      <c r="D4092" s="38" t="s">
        <v>14050</v>
      </c>
      <c r="E4092" s="39" t="s">
        <v>2538</v>
      </c>
      <c r="F4092" s="37" t="s">
        <v>2539</v>
      </c>
    </row>
    <row r="4093" spans="1:6" ht="14.25" customHeight="1" x14ac:dyDescent="0.2">
      <c r="A4093" s="35" t="s">
        <v>14051</v>
      </c>
      <c r="B4093" s="36" t="s">
        <v>14052</v>
      </c>
      <c r="C4093" s="37">
        <v>30222001</v>
      </c>
      <c r="D4093" s="38" t="s">
        <v>14053</v>
      </c>
      <c r="E4093" s="39" t="s">
        <v>7203</v>
      </c>
      <c r="F4093" s="37" t="s">
        <v>7204</v>
      </c>
    </row>
    <row r="4094" spans="1:6" ht="14.25" customHeight="1" x14ac:dyDescent="0.2">
      <c r="A4094" s="35" t="s">
        <v>14054</v>
      </c>
      <c r="B4094" s="36" t="s">
        <v>14055</v>
      </c>
      <c r="C4094" s="37">
        <v>30222002</v>
      </c>
      <c r="D4094" s="38" t="s">
        <v>14056</v>
      </c>
      <c r="E4094" s="39" t="s">
        <v>7208</v>
      </c>
      <c r="F4094" s="37" t="s">
        <v>7209</v>
      </c>
    </row>
    <row r="4095" spans="1:6" ht="14.25" customHeight="1" x14ac:dyDescent="0.2">
      <c r="A4095" s="35" t="s">
        <v>14057</v>
      </c>
      <c r="B4095" s="36" t="s">
        <v>14058</v>
      </c>
      <c r="C4095" s="37">
        <v>30222003</v>
      </c>
      <c r="D4095" s="38" t="s">
        <v>14059</v>
      </c>
      <c r="E4095" s="39" t="s">
        <v>7203</v>
      </c>
      <c r="F4095" s="37" t="s">
        <v>7204</v>
      </c>
    </row>
    <row r="4096" spans="1:6" ht="14.25" customHeight="1" x14ac:dyDescent="0.2">
      <c r="A4096" s="35" t="s">
        <v>14060</v>
      </c>
      <c r="B4096" s="36" t="s">
        <v>14061</v>
      </c>
      <c r="C4096" s="37">
        <v>30222004</v>
      </c>
      <c r="D4096" s="38" t="s">
        <v>14062</v>
      </c>
      <c r="E4096" s="39" t="s">
        <v>7203</v>
      </c>
      <c r="F4096" s="37" t="s">
        <v>7204</v>
      </c>
    </row>
    <row r="4097" spans="1:6" ht="14.25" customHeight="1" x14ac:dyDescent="0.2">
      <c r="A4097" s="35" t="s">
        <v>14063</v>
      </c>
      <c r="B4097" s="36" t="s">
        <v>14064</v>
      </c>
      <c r="C4097" s="37">
        <v>30222005</v>
      </c>
      <c r="D4097" s="38" t="s">
        <v>14065</v>
      </c>
      <c r="E4097" s="39" t="s">
        <v>14066</v>
      </c>
      <c r="F4097" s="37" t="s">
        <v>14067</v>
      </c>
    </row>
    <row r="4098" spans="1:6" ht="14.25" customHeight="1" x14ac:dyDescent="0.2">
      <c r="A4098" s="35" t="s">
        <v>14068</v>
      </c>
      <c r="B4098" s="36" t="s">
        <v>14069</v>
      </c>
      <c r="C4098" s="37">
        <v>30222006</v>
      </c>
      <c r="D4098" s="38" t="s">
        <v>14070</v>
      </c>
      <c r="E4098" s="39" t="s">
        <v>7203</v>
      </c>
      <c r="F4098" s="37" t="s">
        <v>7204</v>
      </c>
    </row>
    <row r="4099" spans="1:6" ht="14.25" customHeight="1" x14ac:dyDescent="0.2">
      <c r="A4099" s="35" t="s">
        <v>14071</v>
      </c>
      <c r="B4099" s="36" t="s">
        <v>14072</v>
      </c>
      <c r="C4099" s="37">
        <v>30222007</v>
      </c>
      <c r="D4099" s="38" t="s">
        <v>14073</v>
      </c>
      <c r="E4099" s="39" t="s">
        <v>7203</v>
      </c>
      <c r="F4099" s="37" t="s">
        <v>7204</v>
      </c>
    </row>
    <row r="4100" spans="1:6" ht="14.25" customHeight="1" x14ac:dyDescent="0.2">
      <c r="A4100" s="35" t="s">
        <v>14074</v>
      </c>
      <c r="B4100" s="36" t="s">
        <v>14075</v>
      </c>
      <c r="C4100" s="37">
        <v>30222008</v>
      </c>
      <c r="D4100" s="38" t="s">
        <v>14076</v>
      </c>
      <c r="E4100" s="39" t="s">
        <v>7203</v>
      </c>
      <c r="F4100" s="37" t="s">
        <v>7204</v>
      </c>
    </row>
    <row r="4101" spans="1:6" ht="14.25" customHeight="1" x14ac:dyDescent="0.2">
      <c r="A4101" s="35" t="s">
        <v>14077</v>
      </c>
      <c r="B4101" s="36" t="s">
        <v>14078</v>
      </c>
      <c r="C4101" s="37">
        <v>30222009</v>
      </c>
      <c r="D4101" s="38" t="s">
        <v>14079</v>
      </c>
      <c r="E4101" s="39" t="s">
        <v>7203</v>
      </c>
      <c r="F4101" s="37" t="s">
        <v>7204</v>
      </c>
    </row>
    <row r="4102" spans="1:6" ht="14.25" customHeight="1" x14ac:dyDescent="0.2">
      <c r="A4102" s="35" t="s">
        <v>14080</v>
      </c>
      <c r="B4102" s="36" t="s">
        <v>14081</v>
      </c>
      <c r="C4102" s="37">
        <v>30222010</v>
      </c>
      <c r="D4102" s="38" t="s">
        <v>14082</v>
      </c>
      <c r="E4102" s="39" t="s">
        <v>7203</v>
      </c>
      <c r="F4102" s="37" t="s">
        <v>7204</v>
      </c>
    </row>
    <row r="4103" spans="1:6" ht="14.25" customHeight="1" x14ac:dyDescent="0.2">
      <c r="A4103" s="35" t="s">
        <v>14083</v>
      </c>
      <c r="B4103" s="36" t="s">
        <v>14084</v>
      </c>
      <c r="C4103" s="37">
        <v>30222011</v>
      </c>
      <c r="D4103" s="38" t="s">
        <v>14085</v>
      </c>
      <c r="E4103" s="39" t="s">
        <v>7203</v>
      </c>
      <c r="F4103" s="37" t="s">
        <v>7204</v>
      </c>
    </row>
    <row r="4104" spans="1:6" ht="14.25" customHeight="1" x14ac:dyDescent="0.2">
      <c r="A4104" s="35" t="s">
        <v>14086</v>
      </c>
      <c r="B4104" s="36" t="s">
        <v>14087</v>
      </c>
      <c r="C4104" s="37">
        <v>30222012</v>
      </c>
      <c r="D4104" s="38" t="s">
        <v>14088</v>
      </c>
      <c r="E4104" s="39" t="s">
        <v>7203</v>
      </c>
      <c r="F4104" s="37" t="s">
        <v>7204</v>
      </c>
    </row>
    <row r="4105" spans="1:6" ht="14.25" customHeight="1" x14ac:dyDescent="0.2">
      <c r="A4105" s="35" t="s">
        <v>14089</v>
      </c>
      <c r="B4105" s="36" t="s">
        <v>14090</v>
      </c>
      <c r="C4105" s="37">
        <v>30222013</v>
      </c>
      <c r="D4105" s="38" t="s">
        <v>14091</v>
      </c>
      <c r="E4105" s="39" t="s">
        <v>7203</v>
      </c>
      <c r="F4105" s="37" t="s">
        <v>7204</v>
      </c>
    </row>
    <row r="4106" spans="1:6" ht="14.25" customHeight="1" x14ac:dyDescent="0.2">
      <c r="A4106" s="35" t="s">
        <v>14092</v>
      </c>
      <c r="B4106" s="36" t="s">
        <v>14093</v>
      </c>
      <c r="C4106" s="37">
        <v>30222014</v>
      </c>
      <c r="D4106" s="38" t="s">
        <v>14094</v>
      </c>
      <c r="E4106" s="39" t="s">
        <v>7203</v>
      </c>
      <c r="F4106" s="37" t="s">
        <v>7204</v>
      </c>
    </row>
    <row r="4107" spans="1:6" ht="14.25" customHeight="1" x14ac:dyDescent="0.2">
      <c r="A4107" s="35" t="s">
        <v>14095</v>
      </c>
      <c r="B4107" s="36" t="s">
        <v>14096</v>
      </c>
      <c r="C4107" s="37">
        <v>30222015</v>
      </c>
      <c r="D4107" s="38" t="s">
        <v>14097</v>
      </c>
      <c r="E4107" s="39" t="s">
        <v>7203</v>
      </c>
      <c r="F4107" s="37" t="s">
        <v>7204</v>
      </c>
    </row>
    <row r="4108" spans="1:6" ht="14.25" customHeight="1" x14ac:dyDescent="0.2">
      <c r="A4108" s="35" t="s">
        <v>14098</v>
      </c>
      <c r="B4108" s="36" t="s">
        <v>14099</v>
      </c>
      <c r="C4108" s="37">
        <v>30222016</v>
      </c>
      <c r="D4108" s="38" t="s">
        <v>14100</v>
      </c>
      <c r="E4108" s="39" t="s">
        <v>7203</v>
      </c>
      <c r="F4108" s="37" t="s">
        <v>7204</v>
      </c>
    </row>
    <row r="4109" spans="1:6" ht="14.25" customHeight="1" x14ac:dyDescent="0.2">
      <c r="A4109" s="35" t="s">
        <v>14101</v>
      </c>
      <c r="B4109" s="36" t="s">
        <v>14102</v>
      </c>
      <c r="C4109" s="37">
        <v>30222017</v>
      </c>
      <c r="D4109" s="38" t="s">
        <v>14103</v>
      </c>
      <c r="E4109" s="39" t="s">
        <v>7208</v>
      </c>
      <c r="F4109" s="37" t="s">
        <v>7209</v>
      </c>
    </row>
    <row r="4110" spans="1:6" ht="14.25" customHeight="1" x14ac:dyDescent="0.2">
      <c r="A4110" s="35" t="s">
        <v>14104</v>
      </c>
      <c r="B4110" s="36" t="s">
        <v>14105</v>
      </c>
      <c r="C4110" s="37">
        <v>30222018</v>
      </c>
      <c r="D4110" s="38" t="s">
        <v>14106</v>
      </c>
      <c r="E4110" s="39" t="s">
        <v>7208</v>
      </c>
      <c r="F4110" s="37" t="s">
        <v>7209</v>
      </c>
    </row>
    <row r="4111" spans="1:6" ht="14.25" customHeight="1" x14ac:dyDescent="0.2">
      <c r="A4111" s="35" t="s">
        <v>14107</v>
      </c>
      <c r="B4111" s="36" t="s">
        <v>14108</v>
      </c>
      <c r="C4111" s="37">
        <v>30222019</v>
      </c>
      <c r="D4111" s="38" t="s">
        <v>14109</v>
      </c>
      <c r="E4111" s="39" t="s">
        <v>7208</v>
      </c>
      <c r="F4111" s="37" t="s">
        <v>7209</v>
      </c>
    </row>
    <row r="4112" spans="1:6" ht="14.25" customHeight="1" x14ac:dyDescent="0.2">
      <c r="A4112" s="35" t="s">
        <v>14110</v>
      </c>
      <c r="B4112" s="36" t="s">
        <v>14111</v>
      </c>
      <c r="C4112" s="37">
        <v>30222020</v>
      </c>
      <c r="D4112" s="38" t="s">
        <v>14112</v>
      </c>
      <c r="E4112" s="39" t="s">
        <v>7208</v>
      </c>
      <c r="F4112" s="37" t="s">
        <v>7209</v>
      </c>
    </row>
    <row r="4113" spans="1:6" ht="14.25" customHeight="1" x14ac:dyDescent="0.2">
      <c r="A4113" s="35" t="s">
        <v>14113</v>
      </c>
      <c r="B4113" s="36" t="s">
        <v>14114</v>
      </c>
      <c r="C4113" s="37">
        <v>30222021</v>
      </c>
      <c r="D4113" s="38" t="s">
        <v>14115</v>
      </c>
      <c r="E4113" s="39" t="s">
        <v>7208</v>
      </c>
      <c r="F4113" s="37" t="s">
        <v>7209</v>
      </c>
    </row>
    <row r="4114" spans="1:6" ht="14.25" customHeight="1" x14ac:dyDescent="0.2">
      <c r="A4114" s="35" t="s">
        <v>14116</v>
      </c>
      <c r="B4114" s="36" t="s">
        <v>14117</v>
      </c>
      <c r="C4114" s="37">
        <v>30222022</v>
      </c>
      <c r="D4114" s="38" t="s">
        <v>14118</v>
      </c>
      <c r="E4114" s="39" t="s">
        <v>7208</v>
      </c>
      <c r="F4114" s="37" t="s">
        <v>7209</v>
      </c>
    </row>
    <row r="4115" spans="1:6" ht="14.25" customHeight="1" x14ac:dyDescent="0.2">
      <c r="A4115" s="35" t="s">
        <v>14119</v>
      </c>
      <c r="B4115" s="36" t="s">
        <v>14120</v>
      </c>
      <c r="C4115" s="37">
        <v>30222023</v>
      </c>
      <c r="D4115" s="38" t="s">
        <v>14121</v>
      </c>
      <c r="E4115" s="39" t="s">
        <v>7208</v>
      </c>
      <c r="F4115" s="37" t="s">
        <v>7204</v>
      </c>
    </row>
    <row r="4116" spans="1:6" ht="14.25" customHeight="1" x14ac:dyDescent="0.2">
      <c r="A4116" s="35" t="s">
        <v>14122</v>
      </c>
      <c r="B4116" s="36" t="s">
        <v>14123</v>
      </c>
      <c r="C4116" s="37">
        <v>30222024</v>
      </c>
      <c r="D4116" s="38" t="s">
        <v>14124</v>
      </c>
      <c r="E4116" s="39" t="s">
        <v>7203</v>
      </c>
      <c r="F4116" s="37" t="s">
        <v>7204</v>
      </c>
    </row>
    <row r="4117" spans="1:6" ht="14.25" customHeight="1" x14ac:dyDescent="0.2">
      <c r="A4117" s="35" t="s">
        <v>14125</v>
      </c>
      <c r="B4117" s="36" t="s">
        <v>14126</v>
      </c>
      <c r="C4117" s="37">
        <v>30222025</v>
      </c>
      <c r="D4117" s="38" t="s">
        <v>14127</v>
      </c>
      <c r="E4117" s="39" t="s">
        <v>7208</v>
      </c>
      <c r="F4117" s="37" t="s">
        <v>7209</v>
      </c>
    </row>
    <row r="4118" spans="1:6" ht="14.25" customHeight="1" x14ac:dyDescent="0.2">
      <c r="A4118" s="35" t="s">
        <v>14128</v>
      </c>
      <c r="B4118" s="36" t="s">
        <v>14129</v>
      </c>
      <c r="C4118" s="37">
        <v>30222026</v>
      </c>
      <c r="D4118" s="38" t="s">
        <v>14130</v>
      </c>
      <c r="E4118" s="39" t="s">
        <v>7208</v>
      </c>
      <c r="F4118" s="37" t="s">
        <v>7209</v>
      </c>
    </row>
    <row r="4119" spans="1:6" ht="14.25" customHeight="1" x14ac:dyDescent="0.2">
      <c r="A4119" s="35" t="s">
        <v>14131</v>
      </c>
      <c r="B4119" s="36" t="s">
        <v>14132</v>
      </c>
      <c r="C4119" s="37">
        <v>30222027</v>
      </c>
      <c r="D4119" s="38" t="s">
        <v>14133</v>
      </c>
      <c r="E4119" s="39" t="s">
        <v>7203</v>
      </c>
      <c r="F4119" s="37" t="s">
        <v>7204</v>
      </c>
    </row>
    <row r="4120" spans="1:6" ht="14.25" customHeight="1" x14ac:dyDescent="0.2">
      <c r="A4120" s="35" t="s">
        <v>14134</v>
      </c>
      <c r="B4120" s="36" t="s">
        <v>14135</v>
      </c>
      <c r="C4120" s="37">
        <v>30222028</v>
      </c>
      <c r="D4120" s="38" t="s">
        <v>14136</v>
      </c>
      <c r="E4120" s="39" t="s">
        <v>7203</v>
      </c>
      <c r="F4120" s="37" t="s">
        <v>7204</v>
      </c>
    </row>
    <row r="4121" spans="1:6" ht="14.25" customHeight="1" x14ac:dyDescent="0.2">
      <c r="A4121" s="35" t="s">
        <v>14137</v>
      </c>
      <c r="B4121" s="36" t="s">
        <v>14138</v>
      </c>
      <c r="C4121" s="37">
        <v>30222029</v>
      </c>
      <c r="D4121" s="38" t="s">
        <v>14139</v>
      </c>
      <c r="E4121" s="39" t="s">
        <v>7203</v>
      </c>
      <c r="F4121" s="37" t="s">
        <v>7204</v>
      </c>
    </row>
    <row r="4122" spans="1:6" ht="14.25" customHeight="1" x14ac:dyDescent="0.2">
      <c r="A4122" s="35" t="s">
        <v>14140</v>
      </c>
      <c r="B4122" s="36" t="s">
        <v>14141</v>
      </c>
      <c r="C4122" s="37">
        <v>30222030</v>
      </c>
      <c r="D4122" s="38" t="s">
        <v>14142</v>
      </c>
      <c r="E4122" s="39" t="s">
        <v>7203</v>
      </c>
      <c r="F4122" s="37" t="s">
        <v>7204</v>
      </c>
    </row>
    <row r="4123" spans="1:6" ht="14.25" customHeight="1" x14ac:dyDescent="0.2">
      <c r="A4123" s="35" t="s">
        <v>14143</v>
      </c>
      <c r="B4123" s="36" t="s">
        <v>14141</v>
      </c>
      <c r="C4123" s="37">
        <v>30222031</v>
      </c>
      <c r="D4123" s="38" t="s">
        <v>14144</v>
      </c>
      <c r="E4123" s="39" t="s">
        <v>7203</v>
      </c>
      <c r="F4123" s="37" t="s">
        <v>7204</v>
      </c>
    </row>
    <row r="4124" spans="1:6" ht="14.25" customHeight="1" x14ac:dyDescent="0.2">
      <c r="A4124" s="35" t="s">
        <v>14145</v>
      </c>
      <c r="B4124" s="36" t="s">
        <v>14146</v>
      </c>
      <c r="C4124" s="37">
        <v>30222032</v>
      </c>
      <c r="D4124" s="38" t="s">
        <v>14147</v>
      </c>
      <c r="E4124" s="39" t="s">
        <v>7203</v>
      </c>
      <c r="F4124" s="37" t="s">
        <v>7204</v>
      </c>
    </row>
    <row r="4125" spans="1:6" ht="14.25" customHeight="1" x14ac:dyDescent="0.2">
      <c r="A4125" s="35" t="s">
        <v>14148</v>
      </c>
      <c r="B4125" s="36" t="s">
        <v>14149</v>
      </c>
      <c r="C4125" s="37">
        <v>30222033</v>
      </c>
      <c r="D4125" s="38" t="s">
        <v>14150</v>
      </c>
      <c r="E4125" s="39" t="s">
        <v>7203</v>
      </c>
      <c r="F4125" s="37" t="s">
        <v>7204</v>
      </c>
    </row>
    <row r="4126" spans="1:6" ht="14.25" customHeight="1" x14ac:dyDescent="0.2">
      <c r="A4126" s="35" t="s">
        <v>14151</v>
      </c>
      <c r="B4126" s="36" t="s">
        <v>14152</v>
      </c>
      <c r="C4126" s="37">
        <v>30222034</v>
      </c>
      <c r="D4126" s="38" t="s">
        <v>14153</v>
      </c>
      <c r="E4126" s="39" t="s">
        <v>7203</v>
      </c>
      <c r="F4126" s="37" t="s">
        <v>7204</v>
      </c>
    </row>
    <row r="4127" spans="1:6" ht="14.25" customHeight="1" x14ac:dyDescent="0.2">
      <c r="A4127" s="35" t="s">
        <v>14154</v>
      </c>
      <c r="B4127" s="36" t="s">
        <v>14155</v>
      </c>
      <c r="C4127" s="37">
        <v>30222035</v>
      </c>
      <c r="D4127" s="38" t="s">
        <v>14156</v>
      </c>
      <c r="E4127" s="39" t="s">
        <v>14066</v>
      </c>
      <c r="F4127" s="37" t="s">
        <v>14067</v>
      </c>
    </row>
    <row r="4128" spans="1:6" ht="14.25" customHeight="1" x14ac:dyDescent="0.2">
      <c r="A4128" s="35" t="s">
        <v>14157</v>
      </c>
      <c r="B4128" s="36" t="s">
        <v>14158</v>
      </c>
      <c r="C4128" s="37">
        <v>30222036</v>
      </c>
      <c r="D4128" s="38" t="s">
        <v>14159</v>
      </c>
      <c r="E4128" s="39" t="s">
        <v>7203</v>
      </c>
      <c r="F4128" s="37" t="s">
        <v>7204</v>
      </c>
    </row>
    <row r="4129" spans="1:6" ht="14.25" customHeight="1" x14ac:dyDescent="0.2">
      <c r="A4129" s="35" t="s">
        <v>14160</v>
      </c>
      <c r="B4129" s="36" t="s">
        <v>14161</v>
      </c>
      <c r="C4129" s="37">
        <v>30222037</v>
      </c>
      <c r="D4129" s="38" t="s">
        <v>14162</v>
      </c>
      <c r="E4129" s="39" t="s">
        <v>7203</v>
      </c>
      <c r="F4129" s="37" t="s">
        <v>7204</v>
      </c>
    </row>
    <row r="4130" spans="1:6" ht="14.25" customHeight="1" x14ac:dyDescent="0.2">
      <c r="A4130" s="35" t="s">
        <v>14163</v>
      </c>
      <c r="B4130" s="36" t="s">
        <v>14164</v>
      </c>
      <c r="C4130" s="37">
        <v>30222038</v>
      </c>
      <c r="D4130" s="38" t="s">
        <v>14165</v>
      </c>
      <c r="E4130" s="39" t="s">
        <v>7203</v>
      </c>
      <c r="F4130" s="37" t="s">
        <v>7204</v>
      </c>
    </row>
    <row r="4131" spans="1:6" ht="14.25" customHeight="1" x14ac:dyDescent="0.2">
      <c r="A4131" s="35" t="s">
        <v>14166</v>
      </c>
      <c r="B4131" s="36" t="s">
        <v>14167</v>
      </c>
      <c r="C4131" s="37">
        <v>30222039</v>
      </c>
      <c r="D4131" s="38" t="s">
        <v>14168</v>
      </c>
      <c r="E4131" s="39" t="s">
        <v>14066</v>
      </c>
      <c r="F4131" s="37" t="s">
        <v>14067</v>
      </c>
    </row>
    <row r="4132" spans="1:6" ht="14.25" customHeight="1" x14ac:dyDescent="0.2">
      <c r="A4132" s="35" t="s">
        <v>14169</v>
      </c>
      <c r="B4132" s="36" t="s">
        <v>14170</v>
      </c>
      <c r="C4132" s="37">
        <v>30222040</v>
      </c>
      <c r="D4132" s="38" t="s">
        <v>14171</v>
      </c>
      <c r="E4132" s="39" t="s">
        <v>14066</v>
      </c>
      <c r="F4132" s="37" t="s">
        <v>14067</v>
      </c>
    </row>
    <row r="4133" spans="1:6" ht="14.25" customHeight="1" x14ac:dyDescent="0.2">
      <c r="A4133" s="35" t="s">
        <v>14172</v>
      </c>
      <c r="B4133" s="36" t="s">
        <v>14173</v>
      </c>
      <c r="C4133" s="37">
        <v>30222041</v>
      </c>
      <c r="D4133" s="38" t="s">
        <v>14174</v>
      </c>
      <c r="E4133" s="39" t="s">
        <v>7208</v>
      </c>
      <c r="F4133" s="37" t="s">
        <v>7209</v>
      </c>
    </row>
    <row r="4134" spans="1:6" ht="14.25" customHeight="1" x14ac:dyDescent="0.2">
      <c r="A4134" s="35" t="s">
        <v>14175</v>
      </c>
      <c r="B4134" s="36" t="s">
        <v>14176</v>
      </c>
      <c r="C4134" s="37">
        <v>30222042</v>
      </c>
      <c r="D4134" s="38" t="s">
        <v>14177</v>
      </c>
      <c r="E4134" s="39" t="s">
        <v>7203</v>
      </c>
      <c r="F4134" s="37" t="s">
        <v>7204</v>
      </c>
    </row>
    <row r="4135" spans="1:6" ht="14.25" customHeight="1" x14ac:dyDescent="0.2">
      <c r="A4135" s="35" t="s">
        <v>14178</v>
      </c>
      <c r="B4135" s="36" t="s">
        <v>14179</v>
      </c>
      <c r="C4135" s="37">
        <v>30222043</v>
      </c>
      <c r="D4135" s="38" t="s">
        <v>14180</v>
      </c>
      <c r="E4135" s="39" t="s">
        <v>7203</v>
      </c>
      <c r="F4135" s="37" t="s">
        <v>7204</v>
      </c>
    </row>
    <row r="4136" spans="1:6" ht="14.25" customHeight="1" x14ac:dyDescent="0.2">
      <c r="A4136" s="35" t="s">
        <v>14181</v>
      </c>
      <c r="B4136" s="36" t="s">
        <v>14182</v>
      </c>
      <c r="C4136" s="37">
        <v>30222044</v>
      </c>
      <c r="D4136" s="38" t="s">
        <v>14183</v>
      </c>
      <c r="E4136" s="39" t="s">
        <v>7203</v>
      </c>
      <c r="F4136" s="37" t="s">
        <v>7204</v>
      </c>
    </row>
    <row r="4137" spans="1:6" ht="14.25" customHeight="1" x14ac:dyDescent="0.2">
      <c r="A4137" s="35" t="s">
        <v>14184</v>
      </c>
      <c r="B4137" s="36" t="s">
        <v>14185</v>
      </c>
      <c r="C4137" s="37">
        <v>30222045</v>
      </c>
      <c r="D4137" s="38" t="s">
        <v>14186</v>
      </c>
      <c r="E4137" s="39" t="s">
        <v>7203</v>
      </c>
      <c r="F4137" s="37" t="s">
        <v>7204</v>
      </c>
    </row>
    <row r="4138" spans="1:6" ht="14.25" customHeight="1" x14ac:dyDescent="0.2">
      <c r="A4138" s="35" t="s">
        <v>14187</v>
      </c>
      <c r="B4138" s="36" t="s">
        <v>14188</v>
      </c>
      <c r="C4138" s="37">
        <v>30222046</v>
      </c>
      <c r="D4138" s="38" t="s">
        <v>14189</v>
      </c>
      <c r="E4138" s="39" t="s">
        <v>7203</v>
      </c>
      <c r="F4138" s="37" t="s">
        <v>7204</v>
      </c>
    </row>
    <row r="4139" spans="1:6" ht="14.25" customHeight="1" x14ac:dyDescent="0.2">
      <c r="A4139" s="35" t="s">
        <v>14190</v>
      </c>
      <c r="B4139" s="36" t="s">
        <v>14191</v>
      </c>
      <c r="C4139" s="37">
        <v>30222047</v>
      </c>
      <c r="D4139" s="38" t="s">
        <v>14192</v>
      </c>
      <c r="E4139" s="39" t="s">
        <v>7203</v>
      </c>
      <c r="F4139" s="37" t="s">
        <v>7204</v>
      </c>
    </row>
    <row r="4140" spans="1:6" ht="14.25" customHeight="1" x14ac:dyDescent="0.2">
      <c r="A4140" s="35" t="s">
        <v>14193</v>
      </c>
      <c r="B4140" s="36" t="s">
        <v>14194</v>
      </c>
      <c r="C4140" s="37">
        <v>30222048</v>
      </c>
      <c r="D4140" s="38" t="s">
        <v>14195</v>
      </c>
      <c r="E4140" s="39" t="s">
        <v>7203</v>
      </c>
      <c r="F4140" s="37" t="s">
        <v>7204</v>
      </c>
    </row>
    <row r="4141" spans="1:6" ht="14.25" customHeight="1" x14ac:dyDescent="0.2">
      <c r="A4141" s="35" t="s">
        <v>14196</v>
      </c>
      <c r="B4141" s="36" t="s">
        <v>14197</v>
      </c>
      <c r="C4141" s="37">
        <v>30222049</v>
      </c>
      <c r="D4141" s="38" t="s">
        <v>14198</v>
      </c>
      <c r="E4141" s="39" t="s">
        <v>7203</v>
      </c>
      <c r="F4141" s="37" t="s">
        <v>7204</v>
      </c>
    </row>
    <row r="4142" spans="1:6" ht="14.25" customHeight="1" x14ac:dyDescent="0.2">
      <c r="A4142" s="35" t="s">
        <v>14199</v>
      </c>
      <c r="B4142" s="36" t="s">
        <v>14200</v>
      </c>
      <c r="C4142" s="37">
        <v>30222050</v>
      </c>
      <c r="D4142" s="38" t="s">
        <v>14201</v>
      </c>
      <c r="E4142" s="39" t="s">
        <v>7203</v>
      </c>
      <c r="F4142" s="37" t="s">
        <v>7204</v>
      </c>
    </row>
    <row r="4143" spans="1:6" ht="14.25" customHeight="1" x14ac:dyDescent="0.2">
      <c r="A4143" s="35" t="s">
        <v>14202</v>
      </c>
      <c r="B4143" s="36" t="s">
        <v>14203</v>
      </c>
      <c r="C4143" s="37">
        <v>30222051</v>
      </c>
      <c r="D4143" s="38" t="s">
        <v>14204</v>
      </c>
      <c r="E4143" s="39" t="s">
        <v>7203</v>
      </c>
      <c r="F4143" s="37" t="s">
        <v>7204</v>
      </c>
    </row>
    <row r="4144" spans="1:6" ht="14.25" customHeight="1" x14ac:dyDescent="0.2">
      <c r="A4144" s="35" t="s">
        <v>14205</v>
      </c>
      <c r="B4144" s="36" t="s">
        <v>14206</v>
      </c>
      <c r="C4144" s="37">
        <v>30222052</v>
      </c>
      <c r="D4144" s="38" t="s">
        <v>14207</v>
      </c>
      <c r="E4144" s="39" t="s">
        <v>7203</v>
      </c>
      <c r="F4144" s="37" t="s">
        <v>7204</v>
      </c>
    </row>
    <row r="4145" spans="1:6" ht="14.25" customHeight="1" x14ac:dyDescent="0.2">
      <c r="A4145" s="35" t="s">
        <v>14208</v>
      </c>
      <c r="B4145" s="36" t="s">
        <v>14209</v>
      </c>
      <c r="C4145" s="37">
        <v>30222053</v>
      </c>
      <c r="D4145" s="38" t="s">
        <v>14210</v>
      </c>
      <c r="E4145" s="39" t="s">
        <v>7203</v>
      </c>
      <c r="F4145" s="37" t="s">
        <v>7204</v>
      </c>
    </row>
    <row r="4146" spans="1:6" ht="14.25" customHeight="1" x14ac:dyDescent="0.2">
      <c r="A4146" s="35" t="s">
        <v>14211</v>
      </c>
      <c r="B4146" s="36" t="s">
        <v>14212</v>
      </c>
      <c r="C4146" s="37">
        <v>30222054</v>
      </c>
      <c r="D4146" s="38" t="s">
        <v>14213</v>
      </c>
      <c r="E4146" s="39" t="s">
        <v>7203</v>
      </c>
      <c r="F4146" s="37" t="s">
        <v>7204</v>
      </c>
    </row>
    <row r="4147" spans="1:6" ht="14.25" customHeight="1" x14ac:dyDescent="0.2">
      <c r="A4147" s="35" t="s">
        <v>14214</v>
      </c>
      <c r="B4147" s="36" t="s">
        <v>14215</v>
      </c>
      <c r="C4147" s="37">
        <v>30222055</v>
      </c>
      <c r="D4147" s="38" t="s">
        <v>14216</v>
      </c>
      <c r="E4147" s="39" t="s">
        <v>7203</v>
      </c>
      <c r="F4147" s="37" t="s">
        <v>7204</v>
      </c>
    </row>
    <row r="4148" spans="1:6" ht="14.25" customHeight="1" x14ac:dyDescent="0.2">
      <c r="A4148" s="35" t="s">
        <v>14217</v>
      </c>
      <c r="B4148" s="36" t="s">
        <v>14218</v>
      </c>
      <c r="C4148" s="37">
        <v>30222056</v>
      </c>
      <c r="D4148" s="38" t="s">
        <v>14219</v>
      </c>
      <c r="E4148" s="39" t="s">
        <v>7203</v>
      </c>
      <c r="F4148" s="37" t="s">
        <v>7204</v>
      </c>
    </row>
    <row r="4149" spans="1:6" ht="14.25" customHeight="1" x14ac:dyDescent="0.2">
      <c r="A4149" s="35" t="s">
        <v>14220</v>
      </c>
      <c r="B4149" s="36" t="s">
        <v>14221</v>
      </c>
      <c r="C4149" s="37">
        <v>30222057</v>
      </c>
      <c r="D4149" s="38" t="s">
        <v>14222</v>
      </c>
      <c r="E4149" s="39" t="s">
        <v>7203</v>
      </c>
      <c r="F4149" s="37" t="s">
        <v>7204</v>
      </c>
    </row>
    <row r="4150" spans="1:6" ht="14.25" customHeight="1" x14ac:dyDescent="0.2">
      <c r="A4150" s="35" t="s">
        <v>14223</v>
      </c>
      <c r="B4150" s="36" t="s">
        <v>14224</v>
      </c>
      <c r="C4150" s="37">
        <v>30222058</v>
      </c>
      <c r="D4150" s="38" t="s">
        <v>14225</v>
      </c>
      <c r="E4150" s="39" t="s">
        <v>14066</v>
      </c>
      <c r="F4150" s="37" t="s">
        <v>14067</v>
      </c>
    </row>
    <row r="4151" spans="1:6" ht="14.25" customHeight="1" x14ac:dyDescent="0.2">
      <c r="A4151" s="35" t="s">
        <v>14226</v>
      </c>
      <c r="B4151" s="36" t="s">
        <v>14227</v>
      </c>
      <c r="C4151" s="37">
        <v>30222059</v>
      </c>
      <c r="D4151" s="38" t="s">
        <v>14228</v>
      </c>
      <c r="E4151" s="39" t="s">
        <v>14066</v>
      </c>
      <c r="F4151" s="37" t="s">
        <v>14067</v>
      </c>
    </row>
    <row r="4152" spans="1:6" ht="14.25" customHeight="1" x14ac:dyDescent="0.2">
      <c r="A4152" s="35" t="s">
        <v>14229</v>
      </c>
      <c r="B4152" s="36" t="s">
        <v>14230</v>
      </c>
      <c r="C4152" s="37">
        <v>30222060</v>
      </c>
      <c r="D4152" s="38" t="s">
        <v>14231</v>
      </c>
      <c r="E4152" s="39" t="s">
        <v>14066</v>
      </c>
      <c r="F4152" s="37" t="s">
        <v>14067</v>
      </c>
    </row>
    <row r="4153" spans="1:6" ht="14.25" customHeight="1" x14ac:dyDescent="0.2">
      <c r="A4153" s="35" t="s">
        <v>14232</v>
      </c>
      <c r="B4153" s="36" t="s">
        <v>14233</v>
      </c>
      <c r="C4153" s="37">
        <v>30222061</v>
      </c>
      <c r="D4153" s="38" t="s">
        <v>14234</v>
      </c>
      <c r="E4153" s="39" t="s">
        <v>7203</v>
      </c>
      <c r="F4153" s="37" t="s">
        <v>7204</v>
      </c>
    </row>
    <row r="4154" spans="1:6" ht="14.25" customHeight="1" x14ac:dyDescent="0.2">
      <c r="A4154" s="35" t="s">
        <v>14235</v>
      </c>
      <c r="B4154" s="36" t="s">
        <v>14236</v>
      </c>
      <c r="C4154" s="37">
        <v>30222063</v>
      </c>
      <c r="D4154" s="38" t="s">
        <v>14237</v>
      </c>
      <c r="E4154" s="39" t="s">
        <v>7203</v>
      </c>
      <c r="F4154" s="37" t="s">
        <v>7204</v>
      </c>
    </row>
    <row r="4155" spans="1:6" ht="14.25" customHeight="1" x14ac:dyDescent="0.2">
      <c r="A4155" s="35" t="s">
        <v>14238</v>
      </c>
      <c r="B4155" s="36" t="s">
        <v>14239</v>
      </c>
      <c r="C4155" s="37">
        <v>30222101</v>
      </c>
      <c r="D4155" s="38" t="s">
        <v>14240</v>
      </c>
      <c r="E4155" s="39" t="s">
        <v>2538</v>
      </c>
      <c r="F4155" s="37" t="s">
        <v>2539</v>
      </c>
    </row>
    <row r="4156" spans="1:6" ht="14.25" customHeight="1" x14ac:dyDescent="0.2">
      <c r="A4156" s="35" t="s">
        <v>14241</v>
      </c>
      <c r="B4156" s="36" t="s">
        <v>14242</v>
      </c>
      <c r="C4156" s="37">
        <v>30222102</v>
      </c>
      <c r="D4156" s="38" t="s">
        <v>14243</v>
      </c>
      <c r="E4156" s="39" t="s">
        <v>2538</v>
      </c>
      <c r="F4156" s="37" t="s">
        <v>2539</v>
      </c>
    </row>
    <row r="4157" spans="1:6" ht="14.25" customHeight="1" x14ac:dyDescent="0.2">
      <c r="A4157" s="35" t="s">
        <v>14244</v>
      </c>
      <c r="B4157" s="36" t="s">
        <v>14245</v>
      </c>
      <c r="C4157" s="37">
        <v>30222103</v>
      </c>
      <c r="D4157" s="38" t="s">
        <v>14246</v>
      </c>
      <c r="E4157" s="39" t="s">
        <v>2538</v>
      </c>
      <c r="F4157" s="37" t="s">
        <v>2539</v>
      </c>
    </row>
    <row r="4158" spans="1:6" ht="14.25" customHeight="1" x14ac:dyDescent="0.2">
      <c r="A4158" s="35" t="s">
        <v>14247</v>
      </c>
      <c r="B4158" s="36" t="s">
        <v>14248</v>
      </c>
      <c r="C4158" s="37">
        <v>30222104</v>
      </c>
      <c r="D4158" s="38" t="s">
        <v>14249</v>
      </c>
      <c r="E4158" s="39" t="s">
        <v>2538</v>
      </c>
      <c r="F4158" s="37" t="s">
        <v>2539</v>
      </c>
    </row>
    <row r="4159" spans="1:6" ht="14.25" customHeight="1" x14ac:dyDescent="0.2">
      <c r="A4159" s="35" t="s">
        <v>14250</v>
      </c>
      <c r="B4159" s="36" t="s">
        <v>14251</v>
      </c>
      <c r="C4159" s="37">
        <v>30222105</v>
      </c>
      <c r="D4159" s="38" t="s">
        <v>14252</v>
      </c>
      <c r="E4159" s="39" t="s">
        <v>2538</v>
      </c>
      <c r="F4159" s="37" t="s">
        <v>2539</v>
      </c>
    </row>
    <row r="4160" spans="1:6" ht="14.25" customHeight="1" x14ac:dyDescent="0.2">
      <c r="A4160" s="35" t="s">
        <v>14253</v>
      </c>
      <c r="B4160" s="36" t="s">
        <v>14254</v>
      </c>
      <c r="C4160" s="37">
        <v>30222106</v>
      </c>
      <c r="D4160" s="38" t="s">
        <v>14255</v>
      </c>
      <c r="E4160" s="39" t="s">
        <v>2538</v>
      </c>
      <c r="F4160" s="37" t="s">
        <v>2539</v>
      </c>
    </row>
    <row r="4161" spans="1:6" ht="14.25" customHeight="1" x14ac:dyDescent="0.2">
      <c r="A4161" s="35" t="s">
        <v>14256</v>
      </c>
      <c r="B4161" s="36" t="s">
        <v>14257</v>
      </c>
      <c r="C4161" s="37">
        <v>30222107</v>
      </c>
      <c r="D4161" s="38" t="s">
        <v>14258</v>
      </c>
      <c r="E4161" s="39" t="s">
        <v>2538</v>
      </c>
      <c r="F4161" s="37" t="s">
        <v>2539</v>
      </c>
    </row>
    <row r="4162" spans="1:6" ht="14.25" customHeight="1" x14ac:dyDescent="0.2">
      <c r="A4162" s="35" t="s">
        <v>14259</v>
      </c>
      <c r="B4162" s="36" t="s">
        <v>14260</v>
      </c>
      <c r="C4162" s="37">
        <v>30222108</v>
      </c>
      <c r="D4162" s="38" t="s">
        <v>14261</v>
      </c>
      <c r="E4162" s="39" t="s">
        <v>2538</v>
      </c>
      <c r="F4162" s="37" t="s">
        <v>2539</v>
      </c>
    </row>
    <row r="4163" spans="1:6" ht="14.25" customHeight="1" x14ac:dyDescent="0.2">
      <c r="A4163" s="35" t="s">
        <v>14262</v>
      </c>
      <c r="B4163" s="36" t="s">
        <v>14263</v>
      </c>
      <c r="C4163" s="37">
        <v>30222109</v>
      </c>
      <c r="D4163" s="38" t="s">
        <v>14264</v>
      </c>
      <c r="E4163" s="39" t="s">
        <v>2538</v>
      </c>
      <c r="F4163" s="37" t="s">
        <v>2539</v>
      </c>
    </row>
    <row r="4164" spans="1:6" ht="14.25" customHeight="1" x14ac:dyDescent="0.2">
      <c r="A4164" s="35" t="s">
        <v>14265</v>
      </c>
      <c r="B4164" s="36" t="s">
        <v>14266</v>
      </c>
      <c r="C4164" s="37">
        <v>30222110</v>
      </c>
      <c r="D4164" s="38" t="s">
        <v>14267</v>
      </c>
      <c r="E4164" s="39" t="s">
        <v>2538</v>
      </c>
      <c r="F4164" s="37" t="s">
        <v>2539</v>
      </c>
    </row>
    <row r="4165" spans="1:6" ht="14.25" customHeight="1" x14ac:dyDescent="0.2">
      <c r="A4165" s="35" t="s">
        <v>14268</v>
      </c>
      <c r="B4165" s="36" t="s">
        <v>14269</v>
      </c>
      <c r="C4165" s="37">
        <v>30222111</v>
      </c>
      <c r="D4165" s="38" t="s">
        <v>14270</v>
      </c>
      <c r="E4165" s="39" t="s">
        <v>2538</v>
      </c>
      <c r="F4165" s="37" t="s">
        <v>2539</v>
      </c>
    </row>
    <row r="4166" spans="1:6" ht="14.25" customHeight="1" x14ac:dyDescent="0.2">
      <c r="A4166" s="35" t="s">
        <v>14271</v>
      </c>
      <c r="B4166" s="36" t="s">
        <v>14272</v>
      </c>
      <c r="C4166" s="37">
        <v>30222112</v>
      </c>
      <c r="D4166" s="38" t="s">
        <v>14273</v>
      </c>
      <c r="E4166" s="39" t="s">
        <v>2538</v>
      </c>
      <c r="F4166" s="37" t="s">
        <v>2539</v>
      </c>
    </row>
    <row r="4167" spans="1:6" ht="14.25" customHeight="1" x14ac:dyDescent="0.2">
      <c r="A4167" s="35" t="s">
        <v>14274</v>
      </c>
      <c r="B4167" s="36" t="s">
        <v>14275</v>
      </c>
      <c r="C4167" s="37">
        <v>30222113</v>
      </c>
      <c r="D4167" s="38" t="s">
        <v>14276</v>
      </c>
      <c r="E4167" s="39" t="s">
        <v>2538</v>
      </c>
      <c r="F4167" s="37" t="s">
        <v>2539</v>
      </c>
    </row>
    <row r="4168" spans="1:6" ht="14.25" customHeight="1" x14ac:dyDescent="0.2">
      <c r="A4168" s="35" t="s">
        <v>14277</v>
      </c>
      <c r="B4168" s="36" t="s">
        <v>14278</v>
      </c>
      <c r="C4168" s="37">
        <v>30222114</v>
      </c>
      <c r="D4168" s="38" t="s">
        <v>14279</v>
      </c>
      <c r="E4168" s="39" t="s">
        <v>2538</v>
      </c>
      <c r="F4168" s="37" t="s">
        <v>2539</v>
      </c>
    </row>
    <row r="4169" spans="1:6" ht="14.25" customHeight="1" x14ac:dyDescent="0.2">
      <c r="A4169" s="35" t="s">
        <v>14280</v>
      </c>
      <c r="B4169" s="36" t="s">
        <v>14281</v>
      </c>
      <c r="C4169" s="37">
        <v>30222115</v>
      </c>
      <c r="D4169" s="38" t="s">
        <v>14282</v>
      </c>
      <c r="E4169" s="39" t="s">
        <v>2538</v>
      </c>
      <c r="F4169" s="37" t="s">
        <v>2539</v>
      </c>
    </row>
    <row r="4170" spans="1:6" ht="14.25" customHeight="1" x14ac:dyDescent="0.2">
      <c r="A4170" s="35" t="s">
        <v>14283</v>
      </c>
      <c r="B4170" s="36" t="s">
        <v>14284</v>
      </c>
      <c r="C4170" s="37">
        <v>30222116</v>
      </c>
      <c r="D4170" s="38" t="s">
        <v>14285</v>
      </c>
      <c r="E4170" s="39" t="s">
        <v>2538</v>
      </c>
      <c r="F4170" s="37" t="s">
        <v>2539</v>
      </c>
    </row>
    <row r="4171" spans="1:6" ht="14.25" customHeight="1" x14ac:dyDescent="0.2">
      <c r="A4171" s="35" t="s">
        <v>14286</v>
      </c>
      <c r="B4171" s="36" t="s">
        <v>14287</v>
      </c>
      <c r="C4171" s="37">
        <v>30222201</v>
      </c>
      <c r="D4171" s="38" t="s">
        <v>14288</v>
      </c>
      <c r="E4171" s="39" t="s">
        <v>7203</v>
      </c>
      <c r="F4171" s="37" t="s">
        <v>7204</v>
      </c>
    </row>
    <row r="4172" spans="1:6" ht="14.25" customHeight="1" x14ac:dyDescent="0.2">
      <c r="A4172" s="35" t="s">
        <v>14289</v>
      </c>
      <c r="B4172" s="36" t="s">
        <v>14290</v>
      </c>
      <c r="C4172" s="37">
        <v>30222202</v>
      </c>
      <c r="D4172" s="38" t="s">
        <v>14291</v>
      </c>
      <c r="E4172" s="39" t="s">
        <v>11623</v>
      </c>
      <c r="F4172" s="37" t="s">
        <v>7204</v>
      </c>
    </row>
    <row r="4173" spans="1:6" ht="14.25" customHeight="1" x14ac:dyDescent="0.2">
      <c r="A4173" s="35" t="s">
        <v>14292</v>
      </c>
      <c r="B4173" s="36" t="s">
        <v>14293</v>
      </c>
      <c r="C4173" s="37">
        <v>30222203</v>
      </c>
      <c r="D4173" s="38" t="s">
        <v>14294</v>
      </c>
      <c r="E4173" s="39" t="s">
        <v>11623</v>
      </c>
      <c r="F4173" s="37" t="s">
        <v>11624</v>
      </c>
    </row>
    <row r="4174" spans="1:6" ht="14.25" customHeight="1" x14ac:dyDescent="0.2">
      <c r="A4174" s="35" t="s">
        <v>14295</v>
      </c>
      <c r="B4174" s="36" t="s">
        <v>14296</v>
      </c>
      <c r="C4174" s="37">
        <v>30222204</v>
      </c>
      <c r="D4174" s="38" t="s">
        <v>14297</v>
      </c>
      <c r="E4174" s="39" t="s">
        <v>14066</v>
      </c>
      <c r="F4174" s="37" t="s">
        <v>14067</v>
      </c>
    </row>
    <row r="4175" spans="1:6" ht="14.25" customHeight="1" x14ac:dyDescent="0.2">
      <c r="A4175" s="35" t="s">
        <v>14298</v>
      </c>
      <c r="B4175" s="36" t="s">
        <v>14299</v>
      </c>
      <c r="C4175" s="37">
        <v>30222205</v>
      </c>
      <c r="D4175" s="38" t="s">
        <v>14300</v>
      </c>
      <c r="E4175" s="39" t="s">
        <v>14066</v>
      </c>
      <c r="F4175" s="37" t="s">
        <v>14067</v>
      </c>
    </row>
    <row r="4176" spans="1:6" ht="14.25" customHeight="1" x14ac:dyDescent="0.2">
      <c r="A4176" s="35" t="s">
        <v>14301</v>
      </c>
      <c r="B4176" s="36" t="s">
        <v>14302</v>
      </c>
      <c r="C4176" s="37">
        <v>30222206</v>
      </c>
      <c r="D4176" s="38" t="s">
        <v>14303</v>
      </c>
      <c r="E4176" s="39" t="s">
        <v>14304</v>
      </c>
      <c r="F4176" s="37" t="s">
        <v>14305</v>
      </c>
    </row>
    <row r="4177" spans="1:6" ht="14.25" customHeight="1" x14ac:dyDescent="0.2">
      <c r="A4177" s="35" t="s">
        <v>14306</v>
      </c>
      <c r="B4177" s="36" t="s">
        <v>14307</v>
      </c>
      <c r="C4177" s="37">
        <v>30222207</v>
      </c>
      <c r="D4177" s="38" t="s">
        <v>14308</v>
      </c>
      <c r="E4177" s="39" t="s">
        <v>14066</v>
      </c>
      <c r="F4177" s="37" t="s">
        <v>14067</v>
      </c>
    </row>
    <row r="4178" spans="1:6" ht="14.25" customHeight="1" x14ac:dyDescent="0.2">
      <c r="A4178" s="35" t="s">
        <v>14309</v>
      </c>
      <c r="B4178" s="36" t="s">
        <v>14310</v>
      </c>
      <c r="C4178" s="37">
        <v>30222208</v>
      </c>
      <c r="D4178" s="38" t="s">
        <v>14311</v>
      </c>
      <c r="E4178" s="39" t="s">
        <v>14312</v>
      </c>
      <c r="F4178" s="37" t="s">
        <v>14313</v>
      </c>
    </row>
    <row r="4179" spans="1:6" ht="14.25" customHeight="1" x14ac:dyDescent="0.2">
      <c r="A4179" s="35" t="s">
        <v>14314</v>
      </c>
      <c r="B4179" s="36" t="s">
        <v>14315</v>
      </c>
      <c r="C4179" s="37">
        <v>30222301</v>
      </c>
      <c r="D4179" s="38" t="s">
        <v>14316</v>
      </c>
      <c r="E4179" s="39" t="s">
        <v>2538</v>
      </c>
      <c r="F4179" s="37" t="s">
        <v>2539</v>
      </c>
    </row>
    <row r="4180" spans="1:6" ht="14.25" customHeight="1" x14ac:dyDescent="0.2">
      <c r="A4180" s="35" t="s">
        <v>14317</v>
      </c>
      <c r="B4180" s="36" t="s">
        <v>14318</v>
      </c>
      <c r="C4180" s="37">
        <v>30222302</v>
      </c>
      <c r="D4180" s="38" t="s">
        <v>14319</v>
      </c>
      <c r="E4180" s="39" t="s">
        <v>2538</v>
      </c>
      <c r="F4180" s="37" t="s">
        <v>2539</v>
      </c>
    </row>
    <row r="4181" spans="1:6" ht="14.25" customHeight="1" x14ac:dyDescent="0.2">
      <c r="A4181" s="35" t="s">
        <v>14320</v>
      </c>
      <c r="B4181" s="36" t="s">
        <v>14321</v>
      </c>
      <c r="C4181" s="37">
        <v>30222303</v>
      </c>
      <c r="D4181" s="38" t="s">
        <v>14322</v>
      </c>
      <c r="E4181" s="39" t="s">
        <v>2538</v>
      </c>
      <c r="F4181" s="37" t="s">
        <v>2539</v>
      </c>
    </row>
    <row r="4182" spans="1:6" ht="14.25" customHeight="1" x14ac:dyDescent="0.2">
      <c r="A4182" s="35" t="s">
        <v>14323</v>
      </c>
      <c r="B4182" s="36" t="s">
        <v>14324</v>
      </c>
      <c r="C4182" s="37">
        <v>30222304</v>
      </c>
      <c r="D4182" s="38" t="s">
        <v>14325</v>
      </c>
      <c r="E4182" s="39" t="s">
        <v>2538</v>
      </c>
      <c r="F4182" s="37" t="s">
        <v>2539</v>
      </c>
    </row>
    <row r="4183" spans="1:6" ht="14.25" customHeight="1" x14ac:dyDescent="0.2">
      <c r="A4183" s="35" t="s">
        <v>14326</v>
      </c>
      <c r="B4183" s="36" t="s">
        <v>14327</v>
      </c>
      <c r="C4183" s="37">
        <v>30222305</v>
      </c>
      <c r="D4183" s="38" t="s">
        <v>14328</v>
      </c>
      <c r="E4183" s="39" t="s">
        <v>2538</v>
      </c>
      <c r="F4183" s="37" t="s">
        <v>2539</v>
      </c>
    </row>
    <row r="4184" spans="1:6" ht="14.25" customHeight="1" x14ac:dyDescent="0.2">
      <c r="A4184" s="35" t="s">
        <v>14329</v>
      </c>
      <c r="B4184" s="36" t="s">
        <v>14330</v>
      </c>
      <c r="C4184" s="37">
        <v>30222306</v>
      </c>
      <c r="D4184" s="38" t="s">
        <v>14331</v>
      </c>
      <c r="E4184" s="39" t="s">
        <v>2538</v>
      </c>
      <c r="F4184" s="37" t="s">
        <v>2539</v>
      </c>
    </row>
    <row r="4185" spans="1:6" ht="14.25" customHeight="1" x14ac:dyDescent="0.2">
      <c r="A4185" s="35" t="s">
        <v>14332</v>
      </c>
      <c r="B4185" s="36" t="s">
        <v>14333</v>
      </c>
      <c r="C4185" s="37">
        <v>30222307</v>
      </c>
      <c r="D4185" s="38" t="s">
        <v>14334</v>
      </c>
      <c r="E4185" s="39" t="s">
        <v>2538</v>
      </c>
      <c r="F4185" s="37" t="s">
        <v>2539</v>
      </c>
    </row>
    <row r="4186" spans="1:6" ht="14.25" customHeight="1" x14ac:dyDescent="0.2">
      <c r="A4186" s="35" t="s">
        <v>14335</v>
      </c>
      <c r="B4186" s="36" t="s">
        <v>14336</v>
      </c>
      <c r="C4186" s="37">
        <v>30222308</v>
      </c>
      <c r="D4186" s="38" t="s">
        <v>14337</v>
      </c>
      <c r="E4186" s="39" t="s">
        <v>2538</v>
      </c>
      <c r="F4186" s="37" t="s">
        <v>2539</v>
      </c>
    </row>
    <row r="4187" spans="1:6" ht="14.25" customHeight="1" x14ac:dyDescent="0.2">
      <c r="A4187" s="35" t="s">
        <v>14338</v>
      </c>
      <c r="B4187" s="36" t="s">
        <v>14339</v>
      </c>
      <c r="C4187" s="37">
        <v>30222309</v>
      </c>
      <c r="D4187" s="38" t="s">
        <v>14340</v>
      </c>
      <c r="E4187" s="39" t="s">
        <v>2538</v>
      </c>
      <c r="F4187" s="37" t="s">
        <v>2539</v>
      </c>
    </row>
    <row r="4188" spans="1:6" ht="14.25" customHeight="1" x14ac:dyDescent="0.2">
      <c r="A4188" s="35" t="s">
        <v>14341</v>
      </c>
      <c r="B4188" s="36" t="s">
        <v>14342</v>
      </c>
      <c r="C4188" s="37">
        <v>30222401</v>
      </c>
      <c r="D4188" s="38" t="s">
        <v>14343</v>
      </c>
      <c r="E4188" s="39" t="s">
        <v>2538</v>
      </c>
      <c r="F4188" s="37" t="s">
        <v>2539</v>
      </c>
    </row>
    <row r="4189" spans="1:6" ht="14.25" customHeight="1" x14ac:dyDescent="0.2">
      <c r="A4189" s="35" t="s">
        <v>14344</v>
      </c>
      <c r="B4189" s="36" t="s">
        <v>14345</v>
      </c>
      <c r="C4189" s="37">
        <v>30222402</v>
      </c>
      <c r="D4189" s="38" t="s">
        <v>14346</v>
      </c>
      <c r="E4189" s="39" t="s">
        <v>2538</v>
      </c>
      <c r="F4189" s="37" t="s">
        <v>2539</v>
      </c>
    </row>
    <row r="4190" spans="1:6" ht="14.25" customHeight="1" x14ac:dyDescent="0.2">
      <c r="A4190" s="35" t="s">
        <v>14347</v>
      </c>
      <c r="B4190" s="36" t="s">
        <v>14348</v>
      </c>
      <c r="C4190" s="37">
        <v>30222403</v>
      </c>
      <c r="D4190" s="38" t="s">
        <v>14349</v>
      </c>
      <c r="E4190" s="39" t="s">
        <v>2538</v>
      </c>
      <c r="F4190" s="37" t="s">
        <v>2539</v>
      </c>
    </row>
    <row r="4191" spans="1:6" ht="14.25" customHeight="1" x14ac:dyDescent="0.2">
      <c r="A4191" s="35" t="s">
        <v>14350</v>
      </c>
      <c r="B4191" s="36" t="s">
        <v>14351</v>
      </c>
      <c r="C4191" s="37">
        <v>30222404</v>
      </c>
      <c r="D4191" s="38" t="s">
        <v>14352</v>
      </c>
      <c r="E4191" s="39" t="s">
        <v>2538</v>
      </c>
      <c r="F4191" s="37" t="s">
        <v>2539</v>
      </c>
    </row>
    <row r="4192" spans="1:6" ht="14.25" customHeight="1" x14ac:dyDescent="0.2">
      <c r="A4192" s="35" t="s">
        <v>14353</v>
      </c>
      <c r="B4192" s="36" t="s">
        <v>14354</v>
      </c>
      <c r="C4192" s="37">
        <v>30222405</v>
      </c>
      <c r="D4192" s="38" t="s">
        <v>14355</v>
      </c>
      <c r="E4192" s="39" t="s">
        <v>2538</v>
      </c>
      <c r="F4192" s="37" t="s">
        <v>2539</v>
      </c>
    </row>
    <row r="4193" spans="1:6" ht="14.25" customHeight="1" x14ac:dyDescent="0.2">
      <c r="A4193" s="35" t="s">
        <v>14356</v>
      </c>
      <c r="B4193" s="36" t="s">
        <v>14357</v>
      </c>
      <c r="C4193" s="37">
        <v>30222406</v>
      </c>
      <c r="D4193" s="38" t="s">
        <v>14358</v>
      </c>
      <c r="E4193" s="39" t="s">
        <v>2538</v>
      </c>
      <c r="F4193" s="37" t="s">
        <v>2539</v>
      </c>
    </row>
    <row r="4194" spans="1:6" ht="14.25" customHeight="1" x14ac:dyDescent="0.2">
      <c r="A4194" s="35" t="s">
        <v>14359</v>
      </c>
      <c r="B4194" s="36" t="s">
        <v>14360</v>
      </c>
      <c r="C4194" s="37">
        <v>30222407</v>
      </c>
      <c r="D4194" s="38" t="s">
        <v>14361</v>
      </c>
      <c r="E4194" s="39" t="s">
        <v>2538</v>
      </c>
      <c r="F4194" s="37" t="s">
        <v>2539</v>
      </c>
    </row>
    <row r="4195" spans="1:6" ht="14.25" customHeight="1" x14ac:dyDescent="0.2">
      <c r="A4195" s="35" t="s">
        <v>14362</v>
      </c>
      <c r="B4195" s="36" t="s">
        <v>14363</v>
      </c>
      <c r="C4195" s="37">
        <v>30222408</v>
      </c>
      <c r="D4195" s="38" t="s">
        <v>14364</v>
      </c>
      <c r="E4195" s="39" t="s">
        <v>2230</v>
      </c>
      <c r="F4195" s="37" t="s">
        <v>13958</v>
      </c>
    </row>
    <row r="4196" spans="1:6" ht="14.25" customHeight="1" x14ac:dyDescent="0.2">
      <c r="A4196" s="35" t="s">
        <v>14365</v>
      </c>
      <c r="B4196" s="36" t="s">
        <v>14366</v>
      </c>
      <c r="C4196" s="37">
        <v>30222409</v>
      </c>
      <c r="D4196" s="38" t="s">
        <v>14367</v>
      </c>
      <c r="E4196" s="39" t="s">
        <v>2538</v>
      </c>
      <c r="F4196" s="37" t="s">
        <v>2539</v>
      </c>
    </row>
    <row r="4197" spans="1:6" ht="14.25" customHeight="1" x14ac:dyDescent="0.2">
      <c r="A4197" s="35" t="s">
        <v>14368</v>
      </c>
      <c r="B4197" s="36" t="s">
        <v>14369</v>
      </c>
      <c r="C4197" s="37">
        <v>30222501</v>
      </c>
      <c r="D4197" s="38" t="s">
        <v>14370</v>
      </c>
      <c r="E4197" s="39" t="s">
        <v>13938</v>
      </c>
      <c r="F4197" s="37" t="s">
        <v>13939</v>
      </c>
    </row>
    <row r="4198" spans="1:6" ht="14.25" customHeight="1" x14ac:dyDescent="0.2">
      <c r="A4198" s="35" t="s">
        <v>14371</v>
      </c>
      <c r="B4198" s="36" t="s">
        <v>14372</v>
      </c>
      <c r="C4198" s="37">
        <v>30222502</v>
      </c>
      <c r="D4198" s="38" t="s">
        <v>14373</v>
      </c>
      <c r="E4198" s="39" t="s">
        <v>2538</v>
      </c>
      <c r="F4198" s="37" t="s">
        <v>2539</v>
      </c>
    </row>
    <row r="4199" spans="1:6" ht="14.25" customHeight="1" x14ac:dyDescent="0.2">
      <c r="A4199" s="35" t="s">
        <v>14374</v>
      </c>
      <c r="B4199" s="36" t="s">
        <v>14375</v>
      </c>
      <c r="C4199" s="37">
        <v>30222503</v>
      </c>
      <c r="D4199" s="38" t="s">
        <v>14376</v>
      </c>
      <c r="E4199" s="39" t="s">
        <v>2538</v>
      </c>
      <c r="F4199" s="37" t="s">
        <v>2539</v>
      </c>
    </row>
    <row r="4200" spans="1:6" ht="14.25" customHeight="1" x14ac:dyDescent="0.2">
      <c r="A4200" s="35" t="s">
        <v>14377</v>
      </c>
      <c r="B4200" s="36" t="s">
        <v>14378</v>
      </c>
      <c r="C4200" s="37">
        <v>30222504</v>
      </c>
      <c r="D4200" s="38" t="s">
        <v>14379</v>
      </c>
      <c r="E4200" s="39" t="s">
        <v>2538</v>
      </c>
      <c r="F4200" s="37" t="s">
        <v>2539</v>
      </c>
    </row>
    <row r="4201" spans="1:6" ht="14.25" customHeight="1" x14ac:dyDescent="0.2">
      <c r="A4201" s="35" t="s">
        <v>14380</v>
      </c>
      <c r="B4201" s="36" t="s">
        <v>14381</v>
      </c>
      <c r="C4201" s="37">
        <v>30222505</v>
      </c>
      <c r="D4201" s="38" t="s">
        <v>14382</v>
      </c>
      <c r="E4201" s="39" t="s">
        <v>2538</v>
      </c>
      <c r="F4201" s="37" t="s">
        <v>2539</v>
      </c>
    </row>
    <row r="4202" spans="1:6" ht="14.25" customHeight="1" x14ac:dyDescent="0.2">
      <c r="A4202" s="35" t="s">
        <v>14383</v>
      </c>
      <c r="B4202" s="36" t="s">
        <v>14384</v>
      </c>
      <c r="C4202" s="37">
        <v>30222506</v>
      </c>
      <c r="D4202" s="38" t="s">
        <v>14385</v>
      </c>
      <c r="E4202" s="39" t="s">
        <v>2538</v>
      </c>
      <c r="F4202" s="37" t="s">
        <v>2539</v>
      </c>
    </row>
    <row r="4203" spans="1:6" ht="14.25" customHeight="1" x14ac:dyDescent="0.2">
      <c r="A4203" s="35" t="s">
        <v>2052</v>
      </c>
      <c r="B4203" s="36" t="s">
        <v>14386</v>
      </c>
      <c r="C4203" s="37">
        <v>30222507</v>
      </c>
      <c r="D4203" s="38" t="s">
        <v>14387</v>
      </c>
      <c r="E4203" s="39" t="s">
        <v>2538</v>
      </c>
      <c r="F4203" s="37" t="s">
        <v>2539</v>
      </c>
    </row>
    <row r="4204" spans="1:6" ht="14.25" customHeight="1" x14ac:dyDescent="0.2">
      <c r="A4204" s="35" t="s">
        <v>14388</v>
      </c>
      <c r="B4204" s="36" t="s">
        <v>14389</v>
      </c>
      <c r="C4204" s="37">
        <v>30222601</v>
      </c>
      <c r="D4204" s="38" t="s">
        <v>14390</v>
      </c>
      <c r="E4204" s="39" t="s">
        <v>2538</v>
      </c>
      <c r="F4204" s="37" t="s">
        <v>2539</v>
      </c>
    </row>
    <row r="4205" spans="1:6" ht="14.25" customHeight="1" x14ac:dyDescent="0.2">
      <c r="A4205" s="35" t="s">
        <v>14391</v>
      </c>
      <c r="B4205" s="36" t="s">
        <v>14392</v>
      </c>
      <c r="C4205" s="37">
        <v>30222602</v>
      </c>
      <c r="D4205" s="38" t="s">
        <v>14393</v>
      </c>
      <c r="E4205" s="39" t="s">
        <v>13980</v>
      </c>
      <c r="F4205" s="37" t="s">
        <v>14044</v>
      </c>
    </row>
    <row r="4206" spans="1:6" ht="14.25" customHeight="1" x14ac:dyDescent="0.2">
      <c r="A4206" s="35" t="s">
        <v>14394</v>
      </c>
      <c r="B4206" s="36" t="s">
        <v>14395</v>
      </c>
      <c r="C4206" s="37">
        <v>30222603</v>
      </c>
      <c r="D4206" s="38" t="s">
        <v>14396</v>
      </c>
      <c r="E4206" s="39" t="s">
        <v>2538</v>
      </c>
      <c r="F4206" s="37" t="s">
        <v>2539</v>
      </c>
    </row>
    <row r="4207" spans="1:6" ht="14.25" customHeight="1" x14ac:dyDescent="0.2">
      <c r="A4207" s="35" t="s">
        <v>14397</v>
      </c>
      <c r="B4207" s="36" t="s">
        <v>14398</v>
      </c>
      <c r="C4207" s="37">
        <v>30222604</v>
      </c>
      <c r="D4207" s="38" t="s">
        <v>14399</v>
      </c>
      <c r="E4207" s="39" t="s">
        <v>2538</v>
      </c>
      <c r="F4207" s="37" t="s">
        <v>2539</v>
      </c>
    </row>
    <row r="4208" spans="1:6" ht="14.25" customHeight="1" x14ac:dyDescent="0.2">
      <c r="A4208" s="35" t="s">
        <v>14400</v>
      </c>
      <c r="B4208" s="36" t="s">
        <v>14401</v>
      </c>
      <c r="C4208" s="37">
        <v>30222605</v>
      </c>
      <c r="D4208" s="38" t="s">
        <v>14402</v>
      </c>
      <c r="E4208" s="39" t="s">
        <v>2538</v>
      </c>
      <c r="F4208" s="37" t="s">
        <v>2539</v>
      </c>
    </row>
    <row r="4209" spans="1:6" ht="14.25" customHeight="1" x14ac:dyDescent="0.2">
      <c r="A4209" s="35" t="s">
        <v>14403</v>
      </c>
      <c r="B4209" s="36" t="s">
        <v>14404</v>
      </c>
      <c r="C4209" s="37">
        <v>30222606</v>
      </c>
      <c r="D4209" s="38" t="s">
        <v>14405</v>
      </c>
      <c r="E4209" s="39" t="s">
        <v>2538</v>
      </c>
      <c r="F4209" s="37" t="s">
        <v>2539</v>
      </c>
    </row>
    <row r="4210" spans="1:6" ht="14.25" customHeight="1" x14ac:dyDescent="0.2">
      <c r="A4210" s="35" t="s">
        <v>14406</v>
      </c>
      <c r="B4210" s="36" t="s">
        <v>14407</v>
      </c>
      <c r="C4210" s="37">
        <v>30222607</v>
      </c>
      <c r="D4210" s="38" t="s">
        <v>14408</v>
      </c>
      <c r="E4210" s="39" t="s">
        <v>2538</v>
      </c>
      <c r="F4210" s="37" t="s">
        <v>2539</v>
      </c>
    </row>
    <row r="4211" spans="1:6" ht="14.25" customHeight="1" x14ac:dyDescent="0.2">
      <c r="A4211" s="35" t="s">
        <v>14409</v>
      </c>
      <c r="B4211" s="36" t="s">
        <v>14410</v>
      </c>
      <c r="C4211" s="37">
        <v>30222608</v>
      </c>
      <c r="D4211" s="38" t="s">
        <v>14411</v>
      </c>
      <c r="E4211" s="39" t="s">
        <v>2538</v>
      </c>
      <c r="F4211" s="37" t="s">
        <v>2539</v>
      </c>
    </row>
    <row r="4212" spans="1:6" ht="14.25" customHeight="1" x14ac:dyDescent="0.2">
      <c r="A4212" s="35" t="s">
        <v>14412</v>
      </c>
      <c r="B4212" s="36" t="s">
        <v>14413</v>
      </c>
      <c r="C4212" s="37">
        <v>30222701</v>
      </c>
      <c r="D4212" s="38" t="s">
        <v>14414</v>
      </c>
      <c r="E4212" s="39" t="s">
        <v>2538</v>
      </c>
      <c r="F4212" s="37" t="s">
        <v>2539</v>
      </c>
    </row>
    <row r="4213" spans="1:6" ht="14.25" customHeight="1" x14ac:dyDescent="0.2">
      <c r="A4213" s="35" t="s">
        <v>14415</v>
      </c>
      <c r="B4213" s="36" t="s">
        <v>14416</v>
      </c>
      <c r="C4213" s="37">
        <v>30222702</v>
      </c>
      <c r="D4213" s="38" t="s">
        <v>14417</v>
      </c>
      <c r="E4213" s="39" t="s">
        <v>2538</v>
      </c>
      <c r="F4213" s="37" t="s">
        <v>2539</v>
      </c>
    </row>
    <row r="4214" spans="1:6" ht="14.25" customHeight="1" x14ac:dyDescent="0.2">
      <c r="A4214" s="35" t="s">
        <v>14418</v>
      </c>
      <c r="B4214" s="36" t="s">
        <v>14419</v>
      </c>
      <c r="C4214" s="37">
        <v>30222703</v>
      </c>
      <c r="D4214" s="38" t="s">
        <v>14420</v>
      </c>
      <c r="E4214" s="39" t="s">
        <v>2538</v>
      </c>
      <c r="F4214" s="37" t="s">
        <v>2539</v>
      </c>
    </row>
    <row r="4215" spans="1:6" ht="14.25" customHeight="1" x14ac:dyDescent="0.2">
      <c r="A4215" s="35" t="s">
        <v>14421</v>
      </c>
      <c r="B4215" s="36" t="s">
        <v>14422</v>
      </c>
      <c r="C4215" s="37">
        <v>30222801</v>
      </c>
      <c r="D4215" s="38" t="s">
        <v>14423</v>
      </c>
      <c r="E4215" s="39" t="s">
        <v>14424</v>
      </c>
      <c r="F4215" s="37" t="s">
        <v>14425</v>
      </c>
    </row>
    <row r="4216" spans="1:6" ht="14.25" customHeight="1" x14ac:dyDescent="0.2">
      <c r="A4216" s="35" t="s">
        <v>14426</v>
      </c>
      <c r="B4216" s="36" t="s">
        <v>14427</v>
      </c>
      <c r="C4216" s="37">
        <v>30222802</v>
      </c>
      <c r="D4216" s="38" t="s">
        <v>14428</v>
      </c>
      <c r="E4216" s="39" t="s">
        <v>14424</v>
      </c>
      <c r="F4216" s="37" t="s">
        <v>14425</v>
      </c>
    </row>
    <row r="4217" spans="1:6" ht="14.25" customHeight="1" x14ac:dyDescent="0.2">
      <c r="A4217" s="35" t="s">
        <v>14429</v>
      </c>
      <c r="B4217" s="36" t="s">
        <v>14430</v>
      </c>
      <c r="C4217" s="37">
        <v>30222803</v>
      </c>
      <c r="D4217" s="38" t="s">
        <v>14431</v>
      </c>
      <c r="E4217" s="39" t="s">
        <v>14066</v>
      </c>
      <c r="F4217" s="37" t="s">
        <v>14067</v>
      </c>
    </row>
    <row r="4218" spans="1:6" ht="14.25" customHeight="1" x14ac:dyDescent="0.2">
      <c r="A4218" s="35" t="s">
        <v>14432</v>
      </c>
      <c r="B4218" s="36" t="s">
        <v>14433</v>
      </c>
      <c r="C4218" s="37">
        <v>30222901</v>
      </c>
      <c r="D4218" s="38" t="s">
        <v>14434</v>
      </c>
      <c r="E4218" s="39" t="s">
        <v>13506</v>
      </c>
      <c r="F4218" s="37" t="s">
        <v>13507</v>
      </c>
    </row>
    <row r="4219" spans="1:6" ht="14.25" customHeight="1" x14ac:dyDescent="0.2">
      <c r="A4219" s="35" t="s">
        <v>14435</v>
      </c>
      <c r="B4219" s="36" t="s">
        <v>14436</v>
      </c>
      <c r="C4219" s="37">
        <v>30222902</v>
      </c>
      <c r="D4219" s="38" t="s">
        <v>14437</v>
      </c>
      <c r="E4219" s="39" t="s">
        <v>2538</v>
      </c>
      <c r="F4219" s="37" t="s">
        <v>2539</v>
      </c>
    </row>
    <row r="4220" spans="1:6" ht="14.25" customHeight="1" x14ac:dyDescent="0.2">
      <c r="A4220" s="35" t="s">
        <v>14438</v>
      </c>
      <c r="B4220" s="36" t="s">
        <v>14439</v>
      </c>
      <c r="C4220" s="37">
        <v>30222903</v>
      </c>
      <c r="D4220" s="38" t="s">
        <v>14440</v>
      </c>
      <c r="E4220" s="39" t="s">
        <v>2538</v>
      </c>
      <c r="F4220" s="37" t="s">
        <v>2539</v>
      </c>
    </row>
    <row r="4221" spans="1:6" ht="14.25" customHeight="1" x14ac:dyDescent="0.2">
      <c r="A4221" s="35" t="s">
        <v>14441</v>
      </c>
      <c r="B4221" s="36" t="s">
        <v>14442</v>
      </c>
      <c r="C4221" s="37">
        <v>30222904</v>
      </c>
      <c r="D4221" s="38" t="s">
        <v>14443</v>
      </c>
      <c r="E4221" s="39" t="s">
        <v>2538</v>
      </c>
      <c r="F4221" s="37" t="s">
        <v>2539</v>
      </c>
    </row>
    <row r="4222" spans="1:6" ht="14.25" customHeight="1" x14ac:dyDescent="0.2">
      <c r="A4222" s="35" t="s">
        <v>14444</v>
      </c>
      <c r="B4222" s="36" t="s">
        <v>14445</v>
      </c>
      <c r="C4222" s="37">
        <v>30223001</v>
      </c>
      <c r="D4222" s="38" t="s">
        <v>14446</v>
      </c>
      <c r="E4222" s="39" t="s">
        <v>2230</v>
      </c>
      <c r="F4222" s="37" t="s">
        <v>13958</v>
      </c>
    </row>
    <row r="4223" spans="1:6" ht="14.25" customHeight="1" x14ac:dyDescent="0.2">
      <c r="A4223" s="35" t="s">
        <v>14447</v>
      </c>
      <c r="B4223" s="36" t="s">
        <v>14448</v>
      </c>
      <c r="C4223" s="37">
        <v>30223002</v>
      </c>
      <c r="D4223" s="38" t="s">
        <v>14449</v>
      </c>
      <c r="E4223" s="39" t="s">
        <v>2538</v>
      </c>
      <c r="F4223" s="37" t="s">
        <v>2539</v>
      </c>
    </row>
    <row r="4224" spans="1:6" ht="14.25" customHeight="1" x14ac:dyDescent="0.2">
      <c r="A4224" s="35" t="s">
        <v>14450</v>
      </c>
      <c r="B4224" s="36" t="s">
        <v>14451</v>
      </c>
      <c r="C4224" s="37">
        <v>30223003</v>
      </c>
      <c r="D4224" s="38" t="s">
        <v>14452</v>
      </c>
      <c r="E4224" s="39" t="s">
        <v>2538</v>
      </c>
      <c r="F4224" s="37" t="s">
        <v>2539</v>
      </c>
    </row>
    <row r="4225" spans="1:6" ht="14.25" customHeight="1" x14ac:dyDescent="0.2">
      <c r="A4225" s="35" t="s">
        <v>14453</v>
      </c>
      <c r="B4225" s="36" t="s">
        <v>14454</v>
      </c>
      <c r="C4225" s="37">
        <v>31101501</v>
      </c>
      <c r="D4225" s="38" t="s">
        <v>14455</v>
      </c>
      <c r="E4225" s="39" t="s">
        <v>3184</v>
      </c>
      <c r="F4225" s="37" t="s">
        <v>3178</v>
      </c>
    </row>
    <row r="4226" spans="1:6" ht="14.25" customHeight="1" x14ac:dyDescent="0.2">
      <c r="A4226" s="35" t="s">
        <v>14456</v>
      </c>
      <c r="B4226" s="36" t="s">
        <v>14457</v>
      </c>
      <c r="C4226" s="37">
        <v>31101502</v>
      </c>
      <c r="D4226" s="38" t="s">
        <v>14458</v>
      </c>
      <c r="E4226" s="39" t="s">
        <v>3214</v>
      </c>
      <c r="F4226" s="37" t="s">
        <v>3215</v>
      </c>
    </row>
    <row r="4227" spans="1:6" ht="14.25" customHeight="1" x14ac:dyDescent="0.2">
      <c r="A4227" s="35" t="s">
        <v>14459</v>
      </c>
      <c r="B4227" s="36" t="s">
        <v>14460</v>
      </c>
      <c r="C4227" s="37">
        <v>31101503</v>
      </c>
      <c r="D4227" s="38" t="s">
        <v>14461</v>
      </c>
      <c r="E4227" s="39" t="s">
        <v>3184</v>
      </c>
      <c r="F4227" s="37" t="s">
        <v>3178</v>
      </c>
    </row>
    <row r="4228" spans="1:6" ht="14.25" customHeight="1" x14ac:dyDescent="0.2">
      <c r="A4228" s="35" t="s">
        <v>14462</v>
      </c>
      <c r="B4228" s="36" t="s">
        <v>14463</v>
      </c>
      <c r="C4228" s="37">
        <v>31101504</v>
      </c>
      <c r="D4228" s="38" t="s">
        <v>14464</v>
      </c>
      <c r="E4228" s="39" t="s">
        <v>3209</v>
      </c>
      <c r="F4228" s="37" t="s">
        <v>3210</v>
      </c>
    </row>
    <row r="4229" spans="1:6" ht="14.25" customHeight="1" x14ac:dyDescent="0.2">
      <c r="A4229" s="35" t="s">
        <v>14465</v>
      </c>
      <c r="B4229" s="36" t="s">
        <v>14466</v>
      </c>
      <c r="C4229" s="37">
        <v>31101505</v>
      </c>
      <c r="D4229" s="38" t="s">
        <v>14467</v>
      </c>
      <c r="E4229" s="39" t="s">
        <v>3184</v>
      </c>
      <c r="F4229" s="37" t="s">
        <v>3178</v>
      </c>
    </row>
    <row r="4230" spans="1:6" ht="14.25" customHeight="1" x14ac:dyDescent="0.2">
      <c r="A4230" s="35" t="s">
        <v>14468</v>
      </c>
      <c r="B4230" s="36" t="s">
        <v>14469</v>
      </c>
      <c r="C4230" s="37">
        <v>31101506</v>
      </c>
      <c r="D4230" s="38" t="s">
        <v>14470</v>
      </c>
      <c r="E4230" s="39" t="s">
        <v>3184</v>
      </c>
      <c r="F4230" s="37" t="s">
        <v>3178</v>
      </c>
    </row>
    <row r="4231" spans="1:6" ht="14.25" customHeight="1" x14ac:dyDescent="0.2">
      <c r="A4231" s="35" t="s">
        <v>14471</v>
      </c>
      <c r="B4231" s="36" t="s">
        <v>14472</v>
      </c>
      <c r="C4231" s="37">
        <v>31101507</v>
      </c>
      <c r="D4231" s="38" t="s">
        <v>14473</v>
      </c>
      <c r="E4231" s="39" t="s">
        <v>3184</v>
      </c>
      <c r="F4231" s="37" t="s">
        <v>3178</v>
      </c>
    </row>
    <row r="4232" spans="1:6" ht="14.25" customHeight="1" x14ac:dyDescent="0.2">
      <c r="A4232" s="35" t="s">
        <v>14474</v>
      </c>
      <c r="B4232" s="36" t="s">
        <v>14475</v>
      </c>
      <c r="C4232" s="37">
        <v>31101508</v>
      </c>
      <c r="D4232" s="38" t="s">
        <v>14476</v>
      </c>
      <c r="E4232" s="39" t="s">
        <v>3184</v>
      </c>
      <c r="F4232" s="37" t="s">
        <v>3178</v>
      </c>
    </row>
    <row r="4233" spans="1:6" ht="14.25" customHeight="1" x14ac:dyDescent="0.2">
      <c r="A4233" s="35" t="s">
        <v>14477</v>
      </c>
      <c r="B4233" s="36" t="s">
        <v>14478</v>
      </c>
      <c r="C4233" s="37">
        <v>31101509</v>
      </c>
      <c r="D4233" s="38" t="s">
        <v>14479</v>
      </c>
      <c r="E4233" s="39" t="s">
        <v>3184</v>
      </c>
      <c r="F4233" s="37" t="s">
        <v>3178</v>
      </c>
    </row>
    <row r="4234" spans="1:6" ht="14.25" customHeight="1" x14ac:dyDescent="0.2">
      <c r="A4234" s="35" t="s">
        <v>14480</v>
      </c>
      <c r="B4234" s="36" t="s">
        <v>14481</v>
      </c>
      <c r="C4234" s="37">
        <v>31101510</v>
      </c>
      <c r="D4234" s="38" t="s">
        <v>14482</v>
      </c>
      <c r="E4234" s="39" t="s">
        <v>3184</v>
      </c>
      <c r="F4234" s="37" t="s">
        <v>3178</v>
      </c>
    </row>
    <row r="4235" spans="1:6" ht="14.25" customHeight="1" x14ac:dyDescent="0.2">
      <c r="A4235" s="35" t="s">
        <v>14483</v>
      </c>
      <c r="B4235" s="36" t="s">
        <v>14484</v>
      </c>
      <c r="C4235" s="37">
        <v>31101511</v>
      </c>
      <c r="D4235" s="38" t="s">
        <v>14485</v>
      </c>
      <c r="E4235" s="39" t="s">
        <v>3184</v>
      </c>
      <c r="F4235" s="37" t="s">
        <v>3178</v>
      </c>
    </row>
    <row r="4236" spans="1:6" ht="14.25" customHeight="1" x14ac:dyDescent="0.2">
      <c r="A4236" s="35" t="s">
        <v>14486</v>
      </c>
      <c r="B4236" s="36" t="s">
        <v>14487</v>
      </c>
      <c r="C4236" s="37">
        <v>31101512</v>
      </c>
      <c r="D4236" s="38" t="s">
        <v>14488</v>
      </c>
      <c r="E4236" s="39" t="s">
        <v>3184</v>
      </c>
      <c r="F4236" s="37" t="s">
        <v>3178</v>
      </c>
    </row>
    <row r="4237" spans="1:6" ht="14.25" customHeight="1" x14ac:dyDescent="0.2">
      <c r="A4237" s="35" t="s">
        <v>14489</v>
      </c>
      <c r="B4237" s="36" t="s">
        <v>14490</v>
      </c>
      <c r="C4237" s="37">
        <v>31101513</v>
      </c>
      <c r="D4237" s="38" t="s">
        <v>14491</v>
      </c>
      <c r="E4237" s="39" t="s">
        <v>3184</v>
      </c>
      <c r="F4237" s="37" t="s">
        <v>3178</v>
      </c>
    </row>
    <row r="4238" spans="1:6" ht="14.25" customHeight="1" x14ac:dyDescent="0.2">
      <c r="A4238" s="35" t="s">
        <v>14492</v>
      </c>
      <c r="B4238" s="36" t="s">
        <v>14493</v>
      </c>
      <c r="C4238" s="37">
        <v>31101514</v>
      </c>
      <c r="D4238" s="38" t="s">
        <v>14494</v>
      </c>
      <c r="E4238" s="39" t="s">
        <v>3184</v>
      </c>
      <c r="F4238" s="37" t="s">
        <v>3178</v>
      </c>
    </row>
    <row r="4239" spans="1:6" ht="14.25" customHeight="1" x14ac:dyDescent="0.2">
      <c r="A4239" s="35" t="s">
        <v>14495</v>
      </c>
      <c r="B4239" s="36" t="s">
        <v>14496</v>
      </c>
      <c r="C4239" s="37">
        <v>31101515</v>
      </c>
      <c r="D4239" s="38" t="s">
        <v>14497</v>
      </c>
      <c r="E4239" s="39" t="s">
        <v>3184</v>
      </c>
      <c r="F4239" s="37" t="s">
        <v>3178</v>
      </c>
    </row>
    <row r="4240" spans="1:6" ht="14.25" customHeight="1" x14ac:dyDescent="0.2">
      <c r="A4240" s="35" t="s">
        <v>14498</v>
      </c>
      <c r="B4240" s="36" t="s">
        <v>14499</v>
      </c>
      <c r="C4240" s="37">
        <v>31101516</v>
      </c>
      <c r="D4240" s="38" t="s">
        <v>14500</v>
      </c>
      <c r="E4240" s="39" t="s">
        <v>3184</v>
      </c>
      <c r="F4240" s="37" t="s">
        <v>3178</v>
      </c>
    </row>
    <row r="4241" spans="1:6" ht="14.25" customHeight="1" x14ac:dyDescent="0.2">
      <c r="A4241" s="35" t="s">
        <v>14501</v>
      </c>
      <c r="B4241" s="36" t="s">
        <v>14502</v>
      </c>
      <c r="C4241" s="37">
        <v>31101601</v>
      </c>
      <c r="D4241" s="38" t="s">
        <v>14503</v>
      </c>
      <c r="E4241" s="39" t="s">
        <v>3209</v>
      </c>
      <c r="F4241" s="37" t="s">
        <v>3210</v>
      </c>
    </row>
    <row r="4242" spans="1:6" ht="14.25" customHeight="1" x14ac:dyDescent="0.2">
      <c r="A4242" s="35" t="s">
        <v>14504</v>
      </c>
      <c r="B4242" s="36" t="s">
        <v>14505</v>
      </c>
      <c r="C4242" s="37">
        <v>31101602</v>
      </c>
      <c r="D4242" s="38" t="s">
        <v>14506</v>
      </c>
      <c r="E4242" s="39" t="s">
        <v>3214</v>
      </c>
      <c r="F4242" s="37" t="s">
        <v>3215</v>
      </c>
    </row>
    <row r="4243" spans="1:6" ht="14.25" customHeight="1" x14ac:dyDescent="0.2">
      <c r="A4243" s="35" t="s">
        <v>14507</v>
      </c>
      <c r="B4243" s="36" t="s">
        <v>14508</v>
      </c>
      <c r="C4243" s="37">
        <v>31101603</v>
      </c>
      <c r="D4243" s="38" t="s">
        <v>14509</v>
      </c>
      <c r="E4243" s="39" t="s">
        <v>3184</v>
      </c>
      <c r="F4243" s="37" t="s">
        <v>3178</v>
      </c>
    </row>
    <row r="4244" spans="1:6" ht="14.25" customHeight="1" x14ac:dyDescent="0.2">
      <c r="A4244" s="35" t="s">
        <v>14510</v>
      </c>
      <c r="B4244" s="36" t="s">
        <v>14511</v>
      </c>
      <c r="C4244" s="37">
        <v>31101604</v>
      </c>
      <c r="D4244" s="38" t="s">
        <v>14512</v>
      </c>
      <c r="E4244" s="39" t="s">
        <v>3184</v>
      </c>
      <c r="F4244" s="37" t="s">
        <v>3178</v>
      </c>
    </row>
    <row r="4245" spans="1:6" ht="14.25" customHeight="1" x14ac:dyDescent="0.2">
      <c r="A4245" s="35" t="s">
        <v>14513</v>
      </c>
      <c r="B4245" s="36" t="s">
        <v>14514</v>
      </c>
      <c r="C4245" s="37">
        <v>31101605</v>
      </c>
      <c r="D4245" s="38" t="s">
        <v>14515</v>
      </c>
      <c r="E4245" s="39" t="s">
        <v>3184</v>
      </c>
      <c r="F4245" s="37" t="s">
        <v>3178</v>
      </c>
    </row>
    <row r="4246" spans="1:6" ht="14.25" customHeight="1" x14ac:dyDescent="0.2">
      <c r="A4246" s="35" t="s">
        <v>14516</v>
      </c>
      <c r="B4246" s="36" t="s">
        <v>14517</v>
      </c>
      <c r="C4246" s="37">
        <v>31101606</v>
      </c>
      <c r="D4246" s="38" t="s">
        <v>14518</v>
      </c>
      <c r="E4246" s="39" t="s">
        <v>3184</v>
      </c>
      <c r="F4246" s="37" t="s">
        <v>3178</v>
      </c>
    </row>
    <row r="4247" spans="1:6" ht="14.25" customHeight="1" x14ac:dyDescent="0.2">
      <c r="A4247" s="35" t="s">
        <v>14519</v>
      </c>
      <c r="B4247" s="36" t="s">
        <v>14520</v>
      </c>
      <c r="C4247" s="37">
        <v>31101607</v>
      </c>
      <c r="D4247" s="38" t="s">
        <v>14521</v>
      </c>
      <c r="E4247" s="39" t="s">
        <v>3184</v>
      </c>
      <c r="F4247" s="37" t="s">
        <v>3178</v>
      </c>
    </row>
    <row r="4248" spans="1:6" ht="14.25" customHeight="1" x14ac:dyDescent="0.2">
      <c r="A4248" s="35" t="s">
        <v>14522</v>
      </c>
      <c r="B4248" s="36" t="s">
        <v>14523</v>
      </c>
      <c r="C4248" s="37">
        <v>31101608</v>
      </c>
      <c r="D4248" s="38" t="s">
        <v>14524</v>
      </c>
      <c r="E4248" s="39" t="s">
        <v>3184</v>
      </c>
      <c r="F4248" s="37" t="s">
        <v>3178</v>
      </c>
    </row>
    <row r="4249" spans="1:6" ht="14.25" customHeight="1" x14ac:dyDescent="0.2">
      <c r="A4249" s="35" t="s">
        <v>14525</v>
      </c>
      <c r="B4249" s="36" t="s">
        <v>14526</v>
      </c>
      <c r="C4249" s="37">
        <v>31101609</v>
      </c>
      <c r="D4249" s="38" t="s">
        <v>14527</v>
      </c>
      <c r="E4249" s="39" t="s">
        <v>3184</v>
      </c>
      <c r="F4249" s="37" t="s">
        <v>3178</v>
      </c>
    </row>
    <row r="4250" spans="1:6" ht="14.25" customHeight="1" x14ac:dyDescent="0.2">
      <c r="A4250" s="35" t="s">
        <v>14528</v>
      </c>
      <c r="B4250" s="36" t="s">
        <v>14529</v>
      </c>
      <c r="C4250" s="37">
        <v>31101610</v>
      </c>
      <c r="D4250" s="38" t="s">
        <v>14530</v>
      </c>
      <c r="E4250" s="39" t="s">
        <v>3184</v>
      </c>
      <c r="F4250" s="37" t="s">
        <v>3178</v>
      </c>
    </row>
    <row r="4251" spans="1:6" ht="14.25" customHeight="1" x14ac:dyDescent="0.2">
      <c r="A4251" s="35" t="s">
        <v>14531</v>
      </c>
      <c r="B4251" s="36" t="s">
        <v>14532</v>
      </c>
      <c r="C4251" s="37">
        <v>31101611</v>
      </c>
      <c r="D4251" s="38" t="s">
        <v>14533</v>
      </c>
      <c r="E4251" s="39" t="s">
        <v>3184</v>
      </c>
      <c r="F4251" s="37" t="s">
        <v>3178</v>
      </c>
    </row>
    <row r="4252" spans="1:6" ht="14.25" customHeight="1" x14ac:dyDescent="0.2">
      <c r="A4252" s="35" t="s">
        <v>14534</v>
      </c>
      <c r="B4252" s="36" t="s">
        <v>14535</v>
      </c>
      <c r="C4252" s="37">
        <v>31101612</v>
      </c>
      <c r="D4252" s="38" t="s">
        <v>14536</v>
      </c>
      <c r="E4252" s="39" t="s">
        <v>3184</v>
      </c>
      <c r="F4252" s="37" t="s">
        <v>3178</v>
      </c>
    </row>
    <row r="4253" spans="1:6" ht="14.25" customHeight="1" x14ac:dyDescent="0.2">
      <c r="A4253" s="35" t="s">
        <v>14537</v>
      </c>
      <c r="B4253" s="36" t="s">
        <v>14538</v>
      </c>
      <c r="C4253" s="37">
        <v>31101613</v>
      </c>
      <c r="D4253" s="38" t="s">
        <v>14539</v>
      </c>
      <c r="E4253" s="39" t="s">
        <v>3184</v>
      </c>
      <c r="F4253" s="37" t="s">
        <v>3178</v>
      </c>
    </row>
    <row r="4254" spans="1:6" ht="14.25" customHeight="1" x14ac:dyDescent="0.2">
      <c r="A4254" s="35" t="s">
        <v>14540</v>
      </c>
      <c r="B4254" s="36" t="s">
        <v>14541</v>
      </c>
      <c r="C4254" s="37">
        <v>31101614</v>
      </c>
      <c r="D4254" s="38" t="s">
        <v>14542</v>
      </c>
      <c r="E4254" s="39" t="s">
        <v>3184</v>
      </c>
      <c r="F4254" s="37" t="s">
        <v>3178</v>
      </c>
    </row>
    <row r="4255" spans="1:6" ht="14.25" customHeight="1" x14ac:dyDescent="0.2">
      <c r="A4255" s="35" t="s">
        <v>14543</v>
      </c>
      <c r="B4255" s="36" t="s">
        <v>14544</v>
      </c>
      <c r="C4255" s="37">
        <v>31101615</v>
      </c>
      <c r="D4255" s="38" t="s">
        <v>14545</v>
      </c>
      <c r="E4255" s="39" t="s">
        <v>3184</v>
      </c>
      <c r="F4255" s="37" t="s">
        <v>3178</v>
      </c>
    </row>
    <row r="4256" spans="1:6" ht="14.25" customHeight="1" x14ac:dyDescent="0.2">
      <c r="A4256" s="35" t="s">
        <v>14546</v>
      </c>
      <c r="B4256" s="36" t="s">
        <v>14547</v>
      </c>
      <c r="C4256" s="37">
        <v>31101616</v>
      </c>
      <c r="D4256" s="38" t="s">
        <v>14548</v>
      </c>
      <c r="E4256" s="39" t="s">
        <v>3184</v>
      </c>
      <c r="F4256" s="37" t="s">
        <v>3178</v>
      </c>
    </row>
    <row r="4257" spans="1:6" ht="14.25" customHeight="1" x14ac:dyDescent="0.2">
      <c r="A4257" s="35" t="s">
        <v>14549</v>
      </c>
      <c r="B4257" s="36" t="s">
        <v>14550</v>
      </c>
      <c r="C4257" s="37">
        <v>31101701</v>
      </c>
      <c r="D4257" s="38" t="s">
        <v>14551</v>
      </c>
      <c r="E4257" s="39" t="s">
        <v>3209</v>
      </c>
      <c r="F4257" s="37" t="s">
        <v>3210</v>
      </c>
    </row>
    <row r="4258" spans="1:6" ht="14.25" customHeight="1" x14ac:dyDescent="0.2">
      <c r="A4258" s="35" t="s">
        <v>14552</v>
      </c>
      <c r="B4258" s="36" t="s">
        <v>14553</v>
      </c>
      <c r="C4258" s="37">
        <v>31101702</v>
      </c>
      <c r="D4258" s="38" t="s">
        <v>14554</v>
      </c>
      <c r="E4258" s="39" t="s">
        <v>3214</v>
      </c>
      <c r="F4258" s="37" t="s">
        <v>3215</v>
      </c>
    </row>
    <row r="4259" spans="1:6" ht="14.25" customHeight="1" x14ac:dyDescent="0.2">
      <c r="A4259" s="35" t="s">
        <v>14555</v>
      </c>
      <c r="B4259" s="36" t="s">
        <v>14556</v>
      </c>
      <c r="C4259" s="37">
        <v>31101703</v>
      </c>
      <c r="D4259" s="38" t="s">
        <v>14557</v>
      </c>
      <c r="E4259" s="39" t="s">
        <v>3184</v>
      </c>
      <c r="F4259" s="37" t="s">
        <v>3178</v>
      </c>
    </row>
    <row r="4260" spans="1:6" ht="14.25" customHeight="1" x14ac:dyDescent="0.2">
      <c r="A4260" s="35" t="s">
        <v>14558</v>
      </c>
      <c r="B4260" s="36" t="s">
        <v>14559</v>
      </c>
      <c r="C4260" s="37">
        <v>31101704</v>
      </c>
      <c r="D4260" s="38" t="s">
        <v>14560</v>
      </c>
      <c r="E4260" s="39" t="s">
        <v>3184</v>
      </c>
      <c r="F4260" s="37" t="s">
        <v>3178</v>
      </c>
    </row>
    <row r="4261" spans="1:6" ht="14.25" customHeight="1" x14ac:dyDescent="0.2">
      <c r="A4261" s="35" t="s">
        <v>14561</v>
      </c>
      <c r="B4261" s="36" t="s">
        <v>14562</v>
      </c>
      <c r="C4261" s="37">
        <v>31101705</v>
      </c>
      <c r="D4261" s="38" t="s">
        <v>14563</v>
      </c>
      <c r="E4261" s="39" t="s">
        <v>3184</v>
      </c>
      <c r="F4261" s="37" t="s">
        <v>3178</v>
      </c>
    </row>
    <row r="4262" spans="1:6" ht="14.25" customHeight="1" x14ac:dyDescent="0.2">
      <c r="A4262" s="35" t="s">
        <v>14564</v>
      </c>
      <c r="B4262" s="36" t="s">
        <v>14565</v>
      </c>
      <c r="C4262" s="37">
        <v>31101706</v>
      </c>
      <c r="D4262" s="38" t="s">
        <v>14566</v>
      </c>
      <c r="E4262" s="39" t="s">
        <v>3184</v>
      </c>
      <c r="F4262" s="37" t="s">
        <v>3178</v>
      </c>
    </row>
    <row r="4263" spans="1:6" ht="14.25" customHeight="1" x14ac:dyDescent="0.2">
      <c r="A4263" s="35" t="s">
        <v>14567</v>
      </c>
      <c r="B4263" s="36" t="s">
        <v>14568</v>
      </c>
      <c r="C4263" s="37">
        <v>31101707</v>
      </c>
      <c r="D4263" s="38" t="s">
        <v>14569</v>
      </c>
      <c r="E4263" s="39" t="s">
        <v>3184</v>
      </c>
      <c r="F4263" s="37" t="s">
        <v>3178</v>
      </c>
    </row>
    <row r="4264" spans="1:6" ht="14.25" customHeight="1" x14ac:dyDescent="0.2">
      <c r="A4264" s="35" t="s">
        <v>14570</v>
      </c>
      <c r="B4264" s="36" t="s">
        <v>14571</v>
      </c>
      <c r="C4264" s="37">
        <v>31101708</v>
      </c>
      <c r="D4264" s="38" t="s">
        <v>14572</v>
      </c>
      <c r="E4264" s="39" t="s">
        <v>3184</v>
      </c>
      <c r="F4264" s="37" t="s">
        <v>3178</v>
      </c>
    </row>
    <row r="4265" spans="1:6" ht="14.25" customHeight="1" x14ac:dyDescent="0.2">
      <c r="A4265" s="35" t="s">
        <v>14573</v>
      </c>
      <c r="B4265" s="36" t="s">
        <v>14574</v>
      </c>
      <c r="C4265" s="37">
        <v>31101709</v>
      </c>
      <c r="D4265" s="38" t="s">
        <v>14575</v>
      </c>
      <c r="E4265" s="39" t="s">
        <v>3184</v>
      </c>
      <c r="F4265" s="37" t="s">
        <v>3178</v>
      </c>
    </row>
    <row r="4266" spans="1:6" ht="14.25" customHeight="1" x14ac:dyDescent="0.2">
      <c r="A4266" s="35" t="s">
        <v>14576</v>
      </c>
      <c r="B4266" s="36" t="s">
        <v>14577</v>
      </c>
      <c r="C4266" s="37">
        <v>31101710</v>
      </c>
      <c r="D4266" s="38" t="s">
        <v>14578</v>
      </c>
      <c r="E4266" s="39" t="s">
        <v>3184</v>
      </c>
      <c r="F4266" s="37" t="s">
        <v>3178</v>
      </c>
    </row>
    <row r="4267" spans="1:6" ht="14.25" customHeight="1" x14ac:dyDescent="0.2">
      <c r="A4267" s="35" t="s">
        <v>14579</v>
      </c>
      <c r="B4267" s="36" t="s">
        <v>14580</v>
      </c>
      <c r="C4267" s="37">
        <v>31101711</v>
      </c>
      <c r="D4267" s="38" t="s">
        <v>14581</v>
      </c>
      <c r="E4267" s="39" t="s">
        <v>3184</v>
      </c>
      <c r="F4267" s="37" t="s">
        <v>3178</v>
      </c>
    </row>
    <row r="4268" spans="1:6" ht="14.25" customHeight="1" x14ac:dyDescent="0.2">
      <c r="A4268" s="35" t="s">
        <v>14582</v>
      </c>
      <c r="B4268" s="36" t="s">
        <v>14583</v>
      </c>
      <c r="C4268" s="37">
        <v>31101712</v>
      </c>
      <c r="D4268" s="38" t="s">
        <v>14584</v>
      </c>
      <c r="E4268" s="39" t="s">
        <v>3184</v>
      </c>
      <c r="F4268" s="37" t="s">
        <v>3178</v>
      </c>
    </row>
    <row r="4269" spans="1:6" ht="14.25" customHeight="1" x14ac:dyDescent="0.2">
      <c r="A4269" s="35" t="s">
        <v>14585</v>
      </c>
      <c r="B4269" s="36" t="s">
        <v>14586</v>
      </c>
      <c r="C4269" s="37">
        <v>31101713</v>
      </c>
      <c r="D4269" s="38" t="s">
        <v>14587</v>
      </c>
      <c r="E4269" s="39" t="s">
        <v>3184</v>
      </c>
      <c r="F4269" s="37" t="s">
        <v>3178</v>
      </c>
    </row>
    <row r="4270" spans="1:6" ht="14.25" customHeight="1" x14ac:dyDescent="0.2">
      <c r="A4270" s="35" t="s">
        <v>14588</v>
      </c>
      <c r="B4270" s="36" t="s">
        <v>14589</v>
      </c>
      <c r="C4270" s="37">
        <v>31101714</v>
      </c>
      <c r="D4270" s="38" t="s">
        <v>14590</v>
      </c>
      <c r="E4270" s="39" t="s">
        <v>3184</v>
      </c>
      <c r="F4270" s="37" t="s">
        <v>3178</v>
      </c>
    </row>
    <row r="4271" spans="1:6" ht="14.25" customHeight="1" x14ac:dyDescent="0.2">
      <c r="A4271" s="35" t="s">
        <v>14591</v>
      </c>
      <c r="B4271" s="36" t="s">
        <v>14592</v>
      </c>
      <c r="C4271" s="37">
        <v>31101715</v>
      </c>
      <c r="D4271" s="38" t="s">
        <v>14593</v>
      </c>
      <c r="E4271" s="39" t="s">
        <v>3184</v>
      </c>
      <c r="F4271" s="37" t="s">
        <v>3178</v>
      </c>
    </row>
    <row r="4272" spans="1:6" ht="14.25" customHeight="1" x14ac:dyDescent="0.2">
      <c r="A4272" s="35" t="s">
        <v>14594</v>
      </c>
      <c r="B4272" s="36" t="s">
        <v>14595</v>
      </c>
      <c r="C4272" s="37">
        <v>31101716</v>
      </c>
      <c r="D4272" s="38" t="s">
        <v>14596</v>
      </c>
      <c r="E4272" s="39" t="s">
        <v>3184</v>
      </c>
      <c r="F4272" s="37" t="s">
        <v>3178</v>
      </c>
    </row>
    <row r="4273" spans="1:6" ht="14.25" customHeight="1" x14ac:dyDescent="0.2">
      <c r="A4273" s="35" t="s">
        <v>14597</v>
      </c>
      <c r="B4273" s="36" t="s">
        <v>14598</v>
      </c>
      <c r="C4273" s="37">
        <v>31101801</v>
      </c>
      <c r="D4273" s="38" t="s">
        <v>14599</v>
      </c>
      <c r="E4273" s="39" t="s">
        <v>3209</v>
      </c>
      <c r="F4273" s="37" t="s">
        <v>3210</v>
      </c>
    </row>
    <row r="4274" spans="1:6" ht="14.25" customHeight="1" x14ac:dyDescent="0.2">
      <c r="A4274" s="35" t="s">
        <v>14600</v>
      </c>
      <c r="B4274" s="36" t="s">
        <v>14601</v>
      </c>
      <c r="C4274" s="37">
        <v>31101802</v>
      </c>
      <c r="D4274" s="38" t="s">
        <v>14602</v>
      </c>
      <c r="E4274" s="39" t="s">
        <v>3214</v>
      </c>
      <c r="F4274" s="37" t="s">
        <v>3215</v>
      </c>
    </row>
    <row r="4275" spans="1:6" ht="14.25" customHeight="1" x14ac:dyDescent="0.2">
      <c r="A4275" s="35" t="s">
        <v>14603</v>
      </c>
      <c r="B4275" s="36" t="s">
        <v>14604</v>
      </c>
      <c r="C4275" s="37">
        <v>31101803</v>
      </c>
      <c r="D4275" s="38" t="s">
        <v>14605</v>
      </c>
      <c r="E4275" s="39" t="s">
        <v>3184</v>
      </c>
      <c r="F4275" s="37" t="s">
        <v>3178</v>
      </c>
    </row>
    <row r="4276" spans="1:6" ht="14.25" customHeight="1" x14ac:dyDescent="0.2">
      <c r="A4276" s="35" t="s">
        <v>14606</v>
      </c>
      <c r="B4276" s="36" t="s">
        <v>14607</v>
      </c>
      <c r="C4276" s="37">
        <v>31101804</v>
      </c>
      <c r="D4276" s="38" t="s">
        <v>14608</v>
      </c>
      <c r="E4276" s="39" t="s">
        <v>3184</v>
      </c>
      <c r="F4276" s="37" t="s">
        <v>3178</v>
      </c>
    </row>
    <row r="4277" spans="1:6" ht="14.25" customHeight="1" x14ac:dyDescent="0.2">
      <c r="A4277" s="35" t="s">
        <v>14609</v>
      </c>
      <c r="B4277" s="36" t="s">
        <v>14610</v>
      </c>
      <c r="C4277" s="37">
        <v>31101805</v>
      </c>
      <c r="D4277" s="38" t="s">
        <v>14611</v>
      </c>
      <c r="E4277" s="39" t="s">
        <v>3184</v>
      </c>
      <c r="F4277" s="37" t="s">
        <v>3178</v>
      </c>
    </row>
    <row r="4278" spans="1:6" ht="14.25" customHeight="1" x14ac:dyDescent="0.2">
      <c r="A4278" s="35" t="s">
        <v>14612</v>
      </c>
      <c r="B4278" s="36" t="s">
        <v>14613</v>
      </c>
      <c r="C4278" s="37">
        <v>31101806</v>
      </c>
      <c r="D4278" s="38" t="s">
        <v>14614</v>
      </c>
      <c r="E4278" s="39" t="s">
        <v>3184</v>
      </c>
      <c r="F4278" s="37" t="s">
        <v>3178</v>
      </c>
    </row>
    <row r="4279" spans="1:6" ht="14.25" customHeight="1" x14ac:dyDescent="0.2">
      <c r="A4279" s="35" t="s">
        <v>14615</v>
      </c>
      <c r="B4279" s="36" t="s">
        <v>14616</v>
      </c>
      <c r="C4279" s="37">
        <v>31101807</v>
      </c>
      <c r="D4279" s="38" t="s">
        <v>14617</v>
      </c>
      <c r="E4279" s="39" t="s">
        <v>3184</v>
      </c>
      <c r="F4279" s="37" t="s">
        <v>3178</v>
      </c>
    </row>
    <row r="4280" spans="1:6" ht="14.25" customHeight="1" x14ac:dyDescent="0.2">
      <c r="A4280" s="35" t="s">
        <v>14618</v>
      </c>
      <c r="B4280" s="36" t="s">
        <v>14619</v>
      </c>
      <c r="C4280" s="37">
        <v>31101808</v>
      </c>
      <c r="D4280" s="38" t="s">
        <v>14620</v>
      </c>
      <c r="E4280" s="39" t="s">
        <v>3184</v>
      </c>
      <c r="F4280" s="37" t="s">
        <v>3178</v>
      </c>
    </row>
    <row r="4281" spans="1:6" ht="14.25" customHeight="1" x14ac:dyDescent="0.2">
      <c r="A4281" s="35" t="s">
        <v>14621</v>
      </c>
      <c r="B4281" s="36" t="s">
        <v>14622</v>
      </c>
      <c r="C4281" s="37">
        <v>31101809</v>
      </c>
      <c r="D4281" s="38" t="s">
        <v>14623</v>
      </c>
      <c r="E4281" s="39" t="s">
        <v>3184</v>
      </c>
      <c r="F4281" s="37" t="s">
        <v>3178</v>
      </c>
    </row>
    <row r="4282" spans="1:6" ht="14.25" customHeight="1" x14ac:dyDescent="0.2">
      <c r="A4282" s="35" t="s">
        <v>14624</v>
      </c>
      <c r="B4282" s="36" t="s">
        <v>14625</v>
      </c>
      <c r="C4282" s="37">
        <v>31101810</v>
      </c>
      <c r="D4282" s="38" t="s">
        <v>14626</v>
      </c>
      <c r="E4282" s="39" t="s">
        <v>3184</v>
      </c>
      <c r="F4282" s="37" t="s">
        <v>3178</v>
      </c>
    </row>
    <row r="4283" spans="1:6" ht="14.25" customHeight="1" x14ac:dyDescent="0.2">
      <c r="A4283" s="35" t="s">
        <v>14627</v>
      </c>
      <c r="B4283" s="36" t="s">
        <v>14628</v>
      </c>
      <c r="C4283" s="37">
        <v>31101811</v>
      </c>
      <c r="D4283" s="38" t="s">
        <v>14629</v>
      </c>
      <c r="E4283" s="39" t="s">
        <v>3184</v>
      </c>
      <c r="F4283" s="37" t="s">
        <v>3178</v>
      </c>
    </row>
    <row r="4284" spans="1:6" ht="14.25" customHeight="1" x14ac:dyDescent="0.2">
      <c r="A4284" s="35" t="s">
        <v>14630</v>
      </c>
      <c r="B4284" s="36" t="s">
        <v>14631</v>
      </c>
      <c r="C4284" s="37">
        <v>31101812</v>
      </c>
      <c r="D4284" s="38" t="s">
        <v>14632</v>
      </c>
      <c r="E4284" s="39" t="s">
        <v>3184</v>
      </c>
      <c r="F4284" s="37" t="s">
        <v>3178</v>
      </c>
    </row>
    <row r="4285" spans="1:6" ht="14.25" customHeight="1" x14ac:dyDescent="0.2">
      <c r="A4285" s="35" t="s">
        <v>14633</v>
      </c>
      <c r="B4285" s="36" t="s">
        <v>14634</v>
      </c>
      <c r="C4285" s="37">
        <v>31101813</v>
      </c>
      <c r="D4285" s="38" t="s">
        <v>14635</v>
      </c>
      <c r="E4285" s="39" t="s">
        <v>3184</v>
      </c>
      <c r="F4285" s="37" t="s">
        <v>3178</v>
      </c>
    </row>
    <row r="4286" spans="1:6" ht="14.25" customHeight="1" x14ac:dyDescent="0.2">
      <c r="A4286" s="35" t="s">
        <v>14636</v>
      </c>
      <c r="B4286" s="36" t="s">
        <v>14637</v>
      </c>
      <c r="C4286" s="37">
        <v>31101814</v>
      </c>
      <c r="D4286" s="38" t="s">
        <v>14638</v>
      </c>
      <c r="E4286" s="39" t="s">
        <v>3184</v>
      </c>
      <c r="F4286" s="37" t="s">
        <v>3178</v>
      </c>
    </row>
    <row r="4287" spans="1:6" ht="14.25" customHeight="1" x14ac:dyDescent="0.2">
      <c r="A4287" s="35" t="s">
        <v>14639</v>
      </c>
      <c r="B4287" s="36" t="s">
        <v>14640</v>
      </c>
      <c r="C4287" s="37">
        <v>31101815</v>
      </c>
      <c r="D4287" s="38" t="s">
        <v>14641</v>
      </c>
      <c r="E4287" s="39" t="s">
        <v>3184</v>
      </c>
      <c r="F4287" s="37" t="s">
        <v>3178</v>
      </c>
    </row>
    <row r="4288" spans="1:6" ht="14.25" customHeight="1" x14ac:dyDescent="0.2">
      <c r="A4288" s="35" t="s">
        <v>14642</v>
      </c>
      <c r="B4288" s="36" t="s">
        <v>14643</v>
      </c>
      <c r="C4288" s="37">
        <v>31101816</v>
      </c>
      <c r="D4288" s="38" t="s">
        <v>14644</v>
      </c>
      <c r="E4288" s="39" t="s">
        <v>3184</v>
      </c>
      <c r="F4288" s="37" t="s">
        <v>3178</v>
      </c>
    </row>
    <row r="4289" spans="1:6" ht="14.25" customHeight="1" x14ac:dyDescent="0.2">
      <c r="A4289" s="35" t="s">
        <v>14645</v>
      </c>
      <c r="B4289" s="36" t="s">
        <v>14646</v>
      </c>
      <c r="C4289" s="37">
        <v>31101901</v>
      </c>
      <c r="D4289" s="38" t="s">
        <v>14647</v>
      </c>
      <c r="E4289" s="39" t="s">
        <v>3209</v>
      </c>
      <c r="F4289" s="37" t="s">
        <v>3210</v>
      </c>
    </row>
    <row r="4290" spans="1:6" ht="14.25" customHeight="1" x14ac:dyDescent="0.2">
      <c r="A4290" s="35" t="s">
        <v>14648</v>
      </c>
      <c r="B4290" s="36" t="s">
        <v>14649</v>
      </c>
      <c r="C4290" s="37">
        <v>31101902</v>
      </c>
      <c r="D4290" s="38" t="s">
        <v>14650</v>
      </c>
      <c r="E4290" s="39" t="s">
        <v>3214</v>
      </c>
      <c r="F4290" s="37" t="s">
        <v>3215</v>
      </c>
    </row>
    <row r="4291" spans="1:6" ht="14.25" customHeight="1" x14ac:dyDescent="0.2">
      <c r="A4291" s="35" t="s">
        <v>14651</v>
      </c>
      <c r="B4291" s="36" t="s">
        <v>14652</v>
      </c>
      <c r="C4291" s="37">
        <v>31101903</v>
      </c>
      <c r="D4291" s="38" t="s">
        <v>14653</v>
      </c>
      <c r="E4291" s="39" t="s">
        <v>3184</v>
      </c>
      <c r="F4291" s="37" t="s">
        <v>3178</v>
      </c>
    </row>
    <row r="4292" spans="1:6" ht="14.25" customHeight="1" x14ac:dyDescent="0.2">
      <c r="A4292" s="35" t="s">
        <v>14654</v>
      </c>
      <c r="B4292" s="36" t="s">
        <v>14655</v>
      </c>
      <c r="C4292" s="37">
        <v>31101904</v>
      </c>
      <c r="D4292" s="38" t="s">
        <v>14656</v>
      </c>
      <c r="E4292" s="39" t="s">
        <v>3184</v>
      </c>
      <c r="F4292" s="37" t="s">
        <v>3178</v>
      </c>
    </row>
    <row r="4293" spans="1:6" ht="14.25" customHeight="1" x14ac:dyDescent="0.2">
      <c r="A4293" s="35" t="s">
        <v>14657</v>
      </c>
      <c r="B4293" s="36" t="s">
        <v>14658</v>
      </c>
      <c r="C4293" s="37">
        <v>31101905</v>
      </c>
      <c r="D4293" s="38" t="s">
        <v>14659</v>
      </c>
      <c r="E4293" s="39" t="s">
        <v>3184</v>
      </c>
      <c r="F4293" s="37" t="s">
        <v>3178</v>
      </c>
    </row>
    <row r="4294" spans="1:6" ht="14.25" customHeight="1" x14ac:dyDescent="0.2">
      <c r="A4294" s="35" t="s">
        <v>14660</v>
      </c>
      <c r="B4294" s="36" t="s">
        <v>14661</v>
      </c>
      <c r="C4294" s="37">
        <v>31101906</v>
      </c>
      <c r="D4294" s="38" t="s">
        <v>14662</v>
      </c>
      <c r="E4294" s="39" t="s">
        <v>3184</v>
      </c>
      <c r="F4294" s="37" t="s">
        <v>3178</v>
      </c>
    </row>
    <row r="4295" spans="1:6" ht="14.25" customHeight="1" x14ac:dyDescent="0.2">
      <c r="A4295" s="35" t="s">
        <v>14663</v>
      </c>
      <c r="B4295" s="36" t="s">
        <v>14664</v>
      </c>
      <c r="C4295" s="37">
        <v>31101907</v>
      </c>
      <c r="D4295" s="38" t="s">
        <v>14665</v>
      </c>
      <c r="E4295" s="39" t="s">
        <v>3184</v>
      </c>
      <c r="F4295" s="37" t="s">
        <v>3178</v>
      </c>
    </row>
    <row r="4296" spans="1:6" ht="14.25" customHeight="1" x14ac:dyDescent="0.2">
      <c r="A4296" s="35" t="s">
        <v>14666</v>
      </c>
      <c r="B4296" s="36" t="s">
        <v>14667</v>
      </c>
      <c r="C4296" s="37">
        <v>31101908</v>
      </c>
      <c r="D4296" s="38" t="s">
        <v>14668</v>
      </c>
      <c r="E4296" s="39" t="s">
        <v>3184</v>
      </c>
      <c r="F4296" s="37" t="s">
        <v>3178</v>
      </c>
    </row>
    <row r="4297" spans="1:6" ht="14.25" customHeight="1" x14ac:dyDescent="0.2">
      <c r="A4297" s="35" t="s">
        <v>14669</v>
      </c>
      <c r="B4297" s="36" t="s">
        <v>14670</v>
      </c>
      <c r="C4297" s="37">
        <v>31101909</v>
      </c>
      <c r="D4297" s="38" t="s">
        <v>14671</v>
      </c>
      <c r="E4297" s="39" t="s">
        <v>3184</v>
      </c>
      <c r="F4297" s="37" t="s">
        <v>3178</v>
      </c>
    </row>
    <row r="4298" spans="1:6" ht="14.25" customHeight="1" x14ac:dyDescent="0.2">
      <c r="A4298" s="35" t="s">
        <v>14672</v>
      </c>
      <c r="B4298" s="36" t="s">
        <v>14673</v>
      </c>
      <c r="C4298" s="37">
        <v>31101910</v>
      </c>
      <c r="D4298" s="38" t="s">
        <v>14674</v>
      </c>
      <c r="E4298" s="39" t="s">
        <v>3184</v>
      </c>
      <c r="F4298" s="37" t="s">
        <v>3178</v>
      </c>
    </row>
    <row r="4299" spans="1:6" ht="14.25" customHeight="1" x14ac:dyDescent="0.2">
      <c r="A4299" s="35" t="s">
        <v>14675</v>
      </c>
      <c r="B4299" s="36" t="s">
        <v>14676</v>
      </c>
      <c r="C4299" s="37">
        <v>31101911</v>
      </c>
      <c r="D4299" s="38" t="s">
        <v>14677</v>
      </c>
      <c r="E4299" s="39" t="s">
        <v>3184</v>
      </c>
      <c r="F4299" s="37" t="s">
        <v>3178</v>
      </c>
    </row>
    <row r="4300" spans="1:6" ht="14.25" customHeight="1" x14ac:dyDescent="0.2">
      <c r="A4300" s="35" t="s">
        <v>14678</v>
      </c>
      <c r="B4300" s="36" t="s">
        <v>14679</v>
      </c>
      <c r="C4300" s="37">
        <v>31101912</v>
      </c>
      <c r="D4300" s="38" t="s">
        <v>14680</v>
      </c>
      <c r="E4300" s="39" t="s">
        <v>3184</v>
      </c>
      <c r="F4300" s="37" t="s">
        <v>3178</v>
      </c>
    </row>
    <row r="4301" spans="1:6" ht="14.25" customHeight="1" x14ac:dyDescent="0.2">
      <c r="A4301" s="35" t="s">
        <v>14681</v>
      </c>
      <c r="B4301" s="36" t="s">
        <v>14682</v>
      </c>
      <c r="C4301" s="37">
        <v>31102001</v>
      </c>
      <c r="D4301" s="38" t="s">
        <v>14683</v>
      </c>
      <c r="E4301" s="39" t="s">
        <v>3209</v>
      </c>
      <c r="F4301" s="37" t="s">
        <v>3210</v>
      </c>
    </row>
    <row r="4302" spans="1:6" ht="14.25" customHeight="1" x14ac:dyDescent="0.2">
      <c r="A4302" s="35" t="s">
        <v>14684</v>
      </c>
      <c r="B4302" s="36" t="s">
        <v>14685</v>
      </c>
      <c r="C4302" s="37">
        <v>31102002</v>
      </c>
      <c r="D4302" s="38" t="s">
        <v>14686</v>
      </c>
      <c r="E4302" s="39" t="s">
        <v>3214</v>
      </c>
      <c r="F4302" s="37" t="s">
        <v>3215</v>
      </c>
    </row>
    <row r="4303" spans="1:6" ht="14.25" customHeight="1" x14ac:dyDescent="0.2">
      <c r="A4303" s="35" t="s">
        <v>14687</v>
      </c>
      <c r="B4303" s="36" t="s">
        <v>14688</v>
      </c>
      <c r="C4303" s="37">
        <v>31102003</v>
      </c>
      <c r="D4303" s="38" t="s">
        <v>14689</v>
      </c>
      <c r="E4303" s="39" t="s">
        <v>3184</v>
      </c>
      <c r="F4303" s="37" t="s">
        <v>3178</v>
      </c>
    </row>
    <row r="4304" spans="1:6" ht="14.25" customHeight="1" x14ac:dyDescent="0.2">
      <c r="A4304" s="35" t="s">
        <v>14690</v>
      </c>
      <c r="B4304" s="36" t="s">
        <v>14691</v>
      </c>
      <c r="C4304" s="37">
        <v>31102004</v>
      </c>
      <c r="D4304" s="38" t="s">
        <v>14692</v>
      </c>
      <c r="E4304" s="39" t="s">
        <v>3184</v>
      </c>
      <c r="F4304" s="37" t="s">
        <v>3178</v>
      </c>
    </row>
    <row r="4305" spans="1:6" ht="14.25" customHeight="1" x14ac:dyDescent="0.2">
      <c r="A4305" s="35" t="s">
        <v>14693</v>
      </c>
      <c r="B4305" s="36" t="s">
        <v>14694</v>
      </c>
      <c r="C4305" s="37">
        <v>31102005</v>
      </c>
      <c r="D4305" s="38" t="s">
        <v>14695</v>
      </c>
      <c r="E4305" s="39" t="s">
        <v>3184</v>
      </c>
      <c r="F4305" s="37" t="s">
        <v>3178</v>
      </c>
    </row>
    <row r="4306" spans="1:6" ht="14.25" customHeight="1" x14ac:dyDescent="0.2">
      <c r="A4306" s="35" t="s">
        <v>14696</v>
      </c>
      <c r="B4306" s="36" t="s">
        <v>14697</v>
      </c>
      <c r="C4306" s="37">
        <v>31102006</v>
      </c>
      <c r="D4306" s="38" t="s">
        <v>14698</v>
      </c>
      <c r="E4306" s="39" t="s">
        <v>3184</v>
      </c>
      <c r="F4306" s="37" t="s">
        <v>3178</v>
      </c>
    </row>
    <row r="4307" spans="1:6" ht="14.25" customHeight="1" x14ac:dyDescent="0.2">
      <c r="A4307" s="35" t="s">
        <v>14699</v>
      </c>
      <c r="B4307" s="36" t="s">
        <v>14700</v>
      </c>
      <c r="C4307" s="37">
        <v>31102007</v>
      </c>
      <c r="D4307" s="38" t="s">
        <v>14701</v>
      </c>
      <c r="E4307" s="39" t="s">
        <v>3184</v>
      </c>
      <c r="F4307" s="37" t="s">
        <v>3178</v>
      </c>
    </row>
    <row r="4308" spans="1:6" ht="14.25" customHeight="1" x14ac:dyDescent="0.2">
      <c r="A4308" s="35" t="s">
        <v>14702</v>
      </c>
      <c r="B4308" s="36" t="s">
        <v>14703</v>
      </c>
      <c r="C4308" s="37">
        <v>31102008</v>
      </c>
      <c r="D4308" s="38" t="s">
        <v>14704</v>
      </c>
      <c r="E4308" s="39" t="s">
        <v>3184</v>
      </c>
      <c r="F4308" s="37" t="s">
        <v>3178</v>
      </c>
    </row>
    <row r="4309" spans="1:6" ht="14.25" customHeight="1" x14ac:dyDescent="0.2">
      <c r="A4309" s="35" t="s">
        <v>14705</v>
      </c>
      <c r="B4309" s="36" t="s">
        <v>14706</v>
      </c>
      <c r="C4309" s="37">
        <v>31102009</v>
      </c>
      <c r="D4309" s="38" t="s">
        <v>14707</v>
      </c>
      <c r="E4309" s="39" t="s">
        <v>3184</v>
      </c>
      <c r="F4309" s="37" t="s">
        <v>3178</v>
      </c>
    </row>
    <row r="4310" spans="1:6" ht="14.25" customHeight="1" x14ac:dyDescent="0.2">
      <c r="A4310" s="35" t="s">
        <v>14708</v>
      </c>
      <c r="B4310" s="36" t="s">
        <v>14709</v>
      </c>
      <c r="C4310" s="37">
        <v>31102010</v>
      </c>
      <c r="D4310" s="38" t="s">
        <v>14710</v>
      </c>
      <c r="E4310" s="39" t="s">
        <v>3184</v>
      </c>
      <c r="F4310" s="37" t="s">
        <v>3178</v>
      </c>
    </row>
    <row r="4311" spans="1:6" ht="14.25" customHeight="1" x14ac:dyDescent="0.2">
      <c r="A4311" s="35" t="s">
        <v>14711</v>
      </c>
      <c r="B4311" s="36" t="s">
        <v>14712</v>
      </c>
      <c r="C4311" s="37">
        <v>31102011</v>
      </c>
      <c r="D4311" s="38" t="s">
        <v>14713</v>
      </c>
      <c r="E4311" s="39" t="s">
        <v>3184</v>
      </c>
      <c r="F4311" s="37" t="s">
        <v>3178</v>
      </c>
    </row>
    <row r="4312" spans="1:6" ht="14.25" customHeight="1" x14ac:dyDescent="0.2">
      <c r="A4312" s="35" t="s">
        <v>14714</v>
      </c>
      <c r="B4312" s="36" t="s">
        <v>14715</v>
      </c>
      <c r="C4312" s="37">
        <v>31102012</v>
      </c>
      <c r="D4312" s="38" t="s">
        <v>14716</v>
      </c>
      <c r="E4312" s="39" t="s">
        <v>3184</v>
      </c>
      <c r="F4312" s="37" t="s">
        <v>3178</v>
      </c>
    </row>
    <row r="4313" spans="1:6" ht="14.25" customHeight="1" x14ac:dyDescent="0.2">
      <c r="A4313" s="35" t="s">
        <v>14717</v>
      </c>
      <c r="B4313" s="36" t="s">
        <v>14718</v>
      </c>
      <c r="C4313" s="37">
        <v>31102013</v>
      </c>
      <c r="D4313" s="38" t="s">
        <v>14719</v>
      </c>
      <c r="E4313" s="39" t="s">
        <v>3184</v>
      </c>
      <c r="F4313" s="37" t="s">
        <v>3178</v>
      </c>
    </row>
    <row r="4314" spans="1:6" ht="14.25" customHeight="1" x14ac:dyDescent="0.2">
      <c r="A4314" s="35" t="s">
        <v>14720</v>
      </c>
      <c r="B4314" s="36" t="s">
        <v>14721</v>
      </c>
      <c r="C4314" s="37">
        <v>31102014</v>
      </c>
      <c r="D4314" s="38" t="s">
        <v>14722</v>
      </c>
      <c r="E4314" s="39" t="s">
        <v>3184</v>
      </c>
      <c r="F4314" s="37" t="s">
        <v>3178</v>
      </c>
    </row>
    <row r="4315" spans="1:6" ht="14.25" customHeight="1" x14ac:dyDescent="0.2">
      <c r="A4315" s="35" t="s">
        <v>14723</v>
      </c>
      <c r="B4315" s="36" t="s">
        <v>14724</v>
      </c>
      <c r="C4315" s="37">
        <v>31102015</v>
      </c>
      <c r="D4315" s="38" t="s">
        <v>14725</v>
      </c>
      <c r="E4315" s="39" t="s">
        <v>3184</v>
      </c>
      <c r="F4315" s="37" t="s">
        <v>3178</v>
      </c>
    </row>
    <row r="4316" spans="1:6" ht="14.25" customHeight="1" x14ac:dyDescent="0.2">
      <c r="A4316" s="35" t="s">
        <v>14726</v>
      </c>
      <c r="B4316" s="36" t="s">
        <v>14727</v>
      </c>
      <c r="C4316" s="37">
        <v>31102016</v>
      </c>
      <c r="D4316" s="38" t="s">
        <v>14728</v>
      </c>
      <c r="E4316" s="39" t="s">
        <v>3184</v>
      </c>
      <c r="F4316" s="37" t="s">
        <v>3178</v>
      </c>
    </row>
    <row r="4317" spans="1:6" ht="14.25" customHeight="1" x14ac:dyDescent="0.2">
      <c r="A4317" s="35" t="s">
        <v>14729</v>
      </c>
      <c r="B4317" s="36" t="s">
        <v>14730</v>
      </c>
      <c r="C4317" s="37">
        <v>31102101</v>
      </c>
      <c r="D4317" s="38" t="s">
        <v>14731</v>
      </c>
      <c r="E4317" s="39" t="s">
        <v>3209</v>
      </c>
      <c r="F4317" s="37" t="s">
        <v>3210</v>
      </c>
    </row>
    <row r="4318" spans="1:6" ht="14.25" customHeight="1" x14ac:dyDescent="0.2">
      <c r="A4318" s="35" t="s">
        <v>14732</v>
      </c>
      <c r="B4318" s="36" t="s">
        <v>14733</v>
      </c>
      <c r="C4318" s="37">
        <v>31102102</v>
      </c>
      <c r="D4318" s="38" t="s">
        <v>14734</v>
      </c>
      <c r="E4318" s="39" t="s">
        <v>3214</v>
      </c>
      <c r="F4318" s="37" t="s">
        <v>3215</v>
      </c>
    </row>
    <row r="4319" spans="1:6" ht="14.25" customHeight="1" x14ac:dyDescent="0.2">
      <c r="A4319" s="35" t="s">
        <v>14735</v>
      </c>
      <c r="B4319" s="36" t="s">
        <v>14736</v>
      </c>
      <c r="C4319" s="37">
        <v>31102103</v>
      </c>
      <c r="D4319" s="38" t="s">
        <v>14737</v>
      </c>
      <c r="E4319" s="39" t="s">
        <v>3184</v>
      </c>
      <c r="F4319" s="37" t="s">
        <v>3178</v>
      </c>
    </row>
    <row r="4320" spans="1:6" ht="14.25" customHeight="1" x14ac:dyDescent="0.2">
      <c r="A4320" s="35" t="s">
        <v>14738</v>
      </c>
      <c r="B4320" s="36" t="s">
        <v>14739</v>
      </c>
      <c r="C4320" s="37">
        <v>31102104</v>
      </c>
      <c r="D4320" s="38" t="s">
        <v>14740</v>
      </c>
      <c r="E4320" s="39" t="s">
        <v>3184</v>
      </c>
      <c r="F4320" s="37" t="s">
        <v>3178</v>
      </c>
    </row>
    <row r="4321" spans="1:6" ht="14.25" customHeight="1" x14ac:dyDescent="0.2">
      <c r="A4321" s="35" t="s">
        <v>14741</v>
      </c>
      <c r="B4321" s="36" t="s">
        <v>14742</v>
      </c>
      <c r="C4321" s="37">
        <v>31102105</v>
      </c>
      <c r="D4321" s="38" t="s">
        <v>14743</v>
      </c>
      <c r="E4321" s="39" t="s">
        <v>3184</v>
      </c>
      <c r="F4321" s="37" t="s">
        <v>3178</v>
      </c>
    </row>
    <row r="4322" spans="1:6" ht="14.25" customHeight="1" x14ac:dyDescent="0.2">
      <c r="A4322" s="35" t="s">
        <v>14744</v>
      </c>
      <c r="B4322" s="36" t="s">
        <v>14745</v>
      </c>
      <c r="C4322" s="37">
        <v>31102106</v>
      </c>
      <c r="D4322" s="38" t="s">
        <v>14746</v>
      </c>
      <c r="E4322" s="39" t="s">
        <v>3184</v>
      </c>
      <c r="F4322" s="37" t="s">
        <v>3178</v>
      </c>
    </row>
    <row r="4323" spans="1:6" ht="14.25" customHeight="1" x14ac:dyDescent="0.2">
      <c r="A4323" s="35" t="s">
        <v>14747</v>
      </c>
      <c r="B4323" s="36" t="s">
        <v>14748</v>
      </c>
      <c r="C4323" s="37">
        <v>31102107</v>
      </c>
      <c r="D4323" s="38" t="s">
        <v>14749</v>
      </c>
      <c r="E4323" s="39" t="s">
        <v>3184</v>
      </c>
      <c r="F4323" s="37" t="s">
        <v>3178</v>
      </c>
    </row>
    <row r="4324" spans="1:6" ht="14.25" customHeight="1" x14ac:dyDescent="0.2">
      <c r="A4324" s="35" t="s">
        <v>14750</v>
      </c>
      <c r="B4324" s="36" t="s">
        <v>14751</v>
      </c>
      <c r="C4324" s="37">
        <v>31102108</v>
      </c>
      <c r="D4324" s="38" t="s">
        <v>14752</v>
      </c>
      <c r="E4324" s="39" t="s">
        <v>3184</v>
      </c>
      <c r="F4324" s="37" t="s">
        <v>3178</v>
      </c>
    </row>
    <row r="4325" spans="1:6" ht="14.25" customHeight="1" x14ac:dyDescent="0.2">
      <c r="A4325" s="35" t="s">
        <v>14753</v>
      </c>
      <c r="B4325" s="36" t="s">
        <v>14754</v>
      </c>
      <c r="C4325" s="37">
        <v>31102109</v>
      </c>
      <c r="D4325" s="38" t="s">
        <v>14755</v>
      </c>
      <c r="E4325" s="39" t="s">
        <v>3184</v>
      </c>
      <c r="F4325" s="37" t="s">
        <v>3178</v>
      </c>
    </row>
    <row r="4326" spans="1:6" ht="14.25" customHeight="1" x14ac:dyDescent="0.2">
      <c r="A4326" s="35" t="s">
        <v>14756</v>
      </c>
      <c r="B4326" s="36" t="s">
        <v>14757</v>
      </c>
      <c r="C4326" s="37">
        <v>31102110</v>
      </c>
      <c r="D4326" s="38" t="s">
        <v>14758</v>
      </c>
      <c r="E4326" s="39" t="s">
        <v>3184</v>
      </c>
      <c r="F4326" s="37" t="s">
        <v>3178</v>
      </c>
    </row>
    <row r="4327" spans="1:6" ht="14.25" customHeight="1" x14ac:dyDescent="0.2">
      <c r="A4327" s="35" t="s">
        <v>14759</v>
      </c>
      <c r="B4327" s="36" t="s">
        <v>14760</v>
      </c>
      <c r="C4327" s="37">
        <v>31102111</v>
      </c>
      <c r="D4327" s="38" t="s">
        <v>14761</v>
      </c>
      <c r="E4327" s="39" t="s">
        <v>3184</v>
      </c>
      <c r="F4327" s="37" t="s">
        <v>3178</v>
      </c>
    </row>
    <row r="4328" spans="1:6" ht="14.25" customHeight="1" x14ac:dyDescent="0.2">
      <c r="A4328" s="35" t="s">
        <v>14762</v>
      </c>
      <c r="B4328" s="36" t="s">
        <v>14763</v>
      </c>
      <c r="C4328" s="37">
        <v>31102112</v>
      </c>
      <c r="D4328" s="38" t="s">
        <v>14764</v>
      </c>
      <c r="E4328" s="39" t="s">
        <v>3184</v>
      </c>
      <c r="F4328" s="37" t="s">
        <v>3178</v>
      </c>
    </row>
    <row r="4329" spans="1:6" ht="14.25" customHeight="1" x14ac:dyDescent="0.2">
      <c r="A4329" s="35" t="s">
        <v>14765</v>
      </c>
      <c r="B4329" s="36" t="s">
        <v>14766</v>
      </c>
      <c r="C4329" s="37">
        <v>31102113</v>
      </c>
      <c r="D4329" s="38" t="s">
        <v>14767</v>
      </c>
      <c r="E4329" s="39" t="s">
        <v>3184</v>
      </c>
      <c r="F4329" s="37" t="s">
        <v>3178</v>
      </c>
    </row>
    <row r="4330" spans="1:6" ht="14.25" customHeight="1" x14ac:dyDescent="0.2">
      <c r="A4330" s="35" t="s">
        <v>14768</v>
      </c>
      <c r="B4330" s="36" t="s">
        <v>14769</v>
      </c>
      <c r="C4330" s="37">
        <v>31102114</v>
      </c>
      <c r="D4330" s="38" t="s">
        <v>14770</v>
      </c>
      <c r="E4330" s="39" t="s">
        <v>3184</v>
      </c>
      <c r="F4330" s="37" t="s">
        <v>3178</v>
      </c>
    </row>
    <row r="4331" spans="1:6" ht="14.25" customHeight="1" x14ac:dyDescent="0.2">
      <c r="A4331" s="35" t="s">
        <v>14771</v>
      </c>
      <c r="B4331" s="36" t="s">
        <v>14772</v>
      </c>
      <c r="C4331" s="37">
        <v>31102115</v>
      </c>
      <c r="D4331" s="38" t="s">
        <v>14773</v>
      </c>
      <c r="E4331" s="39" t="s">
        <v>3184</v>
      </c>
      <c r="F4331" s="37" t="s">
        <v>3178</v>
      </c>
    </row>
    <row r="4332" spans="1:6" ht="14.25" customHeight="1" x14ac:dyDescent="0.2">
      <c r="A4332" s="35" t="s">
        <v>14774</v>
      </c>
      <c r="B4332" s="36" t="s">
        <v>14775</v>
      </c>
      <c r="C4332" s="37">
        <v>31102116</v>
      </c>
      <c r="D4332" s="38" t="s">
        <v>14776</v>
      </c>
      <c r="E4332" s="39" t="s">
        <v>3184</v>
      </c>
      <c r="F4332" s="37" t="s">
        <v>3178</v>
      </c>
    </row>
    <row r="4333" spans="1:6" ht="14.25" customHeight="1" x14ac:dyDescent="0.2">
      <c r="A4333" s="35" t="s">
        <v>14777</v>
      </c>
      <c r="B4333" s="36" t="s">
        <v>14778</v>
      </c>
      <c r="C4333" s="37">
        <v>31102201</v>
      </c>
      <c r="D4333" s="38" t="s">
        <v>14779</v>
      </c>
      <c r="E4333" s="39" t="s">
        <v>3209</v>
      </c>
      <c r="F4333" s="37" t="s">
        <v>3210</v>
      </c>
    </row>
    <row r="4334" spans="1:6" ht="14.25" customHeight="1" x14ac:dyDescent="0.2">
      <c r="A4334" s="35" t="s">
        <v>14780</v>
      </c>
      <c r="B4334" s="36" t="s">
        <v>14781</v>
      </c>
      <c r="C4334" s="37">
        <v>31102202</v>
      </c>
      <c r="D4334" s="38" t="s">
        <v>14782</v>
      </c>
      <c r="E4334" s="39" t="s">
        <v>3214</v>
      </c>
      <c r="F4334" s="37" t="s">
        <v>3215</v>
      </c>
    </row>
    <row r="4335" spans="1:6" ht="14.25" customHeight="1" x14ac:dyDescent="0.2">
      <c r="A4335" s="35" t="s">
        <v>14783</v>
      </c>
      <c r="B4335" s="36" t="s">
        <v>14784</v>
      </c>
      <c r="C4335" s="37">
        <v>31102203</v>
      </c>
      <c r="D4335" s="38" t="s">
        <v>14785</v>
      </c>
      <c r="E4335" s="39" t="s">
        <v>3184</v>
      </c>
      <c r="F4335" s="37" t="s">
        <v>3178</v>
      </c>
    </row>
    <row r="4336" spans="1:6" ht="14.25" customHeight="1" x14ac:dyDescent="0.2">
      <c r="A4336" s="35" t="s">
        <v>14786</v>
      </c>
      <c r="B4336" s="36" t="s">
        <v>14787</v>
      </c>
      <c r="C4336" s="37">
        <v>31102204</v>
      </c>
      <c r="D4336" s="38" t="s">
        <v>14788</v>
      </c>
      <c r="E4336" s="39" t="s">
        <v>3184</v>
      </c>
      <c r="F4336" s="37" t="s">
        <v>3178</v>
      </c>
    </row>
    <row r="4337" spans="1:6" ht="14.25" customHeight="1" x14ac:dyDescent="0.2">
      <c r="A4337" s="35" t="s">
        <v>14789</v>
      </c>
      <c r="B4337" s="36" t="s">
        <v>14790</v>
      </c>
      <c r="C4337" s="37">
        <v>31102205</v>
      </c>
      <c r="D4337" s="38" t="s">
        <v>14791</v>
      </c>
      <c r="E4337" s="39" t="s">
        <v>3184</v>
      </c>
      <c r="F4337" s="37" t="s">
        <v>3178</v>
      </c>
    </row>
    <row r="4338" spans="1:6" ht="14.25" customHeight="1" x14ac:dyDescent="0.2">
      <c r="A4338" s="35" t="s">
        <v>14792</v>
      </c>
      <c r="B4338" s="36" t="s">
        <v>14793</v>
      </c>
      <c r="C4338" s="37">
        <v>31102206</v>
      </c>
      <c r="D4338" s="38" t="s">
        <v>14794</v>
      </c>
      <c r="E4338" s="39" t="s">
        <v>3184</v>
      </c>
      <c r="F4338" s="37" t="s">
        <v>3178</v>
      </c>
    </row>
    <row r="4339" spans="1:6" ht="14.25" customHeight="1" x14ac:dyDescent="0.2">
      <c r="A4339" s="35" t="s">
        <v>14795</v>
      </c>
      <c r="B4339" s="36" t="s">
        <v>14796</v>
      </c>
      <c r="C4339" s="37">
        <v>31102207</v>
      </c>
      <c r="D4339" s="38" t="s">
        <v>14797</v>
      </c>
      <c r="E4339" s="39" t="s">
        <v>3184</v>
      </c>
      <c r="F4339" s="37" t="s">
        <v>3178</v>
      </c>
    </row>
    <row r="4340" spans="1:6" ht="14.25" customHeight="1" x14ac:dyDescent="0.2">
      <c r="A4340" s="35" t="s">
        <v>14798</v>
      </c>
      <c r="B4340" s="36" t="s">
        <v>14799</v>
      </c>
      <c r="C4340" s="37">
        <v>31102208</v>
      </c>
      <c r="D4340" s="38" t="s">
        <v>14800</v>
      </c>
      <c r="E4340" s="39" t="s">
        <v>3184</v>
      </c>
      <c r="F4340" s="37" t="s">
        <v>3178</v>
      </c>
    </row>
    <row r="4341" spans="1:6" ht="14.25" customHeight="1" x14ac:dyDescent="0.2">
      <c r="A4341" s="35" t="s">
        <v>14801</v>
      </c>
      <c r="B4341" s="36" t="s">
        <v>14802</v>
      </c>
      <c r="C4341" s="37">
        <v>31102209</v>
      </c>
      <c r="D4341" s="38" t="s">
        <v>14803</v>
      </c>
      <c r="E4341" s="39" t="s">
        <v>3184</v>
      </c>
      <c r="F4341" s="37" t="s">
        <v>3178</v>
      </c>
    </row>
    <row r="4342" spans="1:6" ht="14.25" customHeight="1" x14ac:dyDescent="0.2">
      <c r="A4342" s="35" t="s">
        <v>14804</v>
      </c>
      <c r="B4342" s="36" t="s">
        <v>14805</v>
      </c>
      <c r="C4342" s="37">
        <v>31102210</v>
      </c>
      <c r="D4342" s="38" t="s">
        <v>14806</v>
      </c>
      <c r="E4342" s="39" t="s">
        <v>3184</v>
      </c>
      <c r="F4342" s="37" t="s">
        <v>3178</v>
      </c>
    </row>
    <row r="4343" spans="1:6" ht="14.25" customHeight="1" x14ac:dyDescent="0.2">
      <c r="A4343" s="35" t="s">
        <v>14807</v>
      </c>
      <c r="B4343" s="36" t="s">
        <v>14808</v>
      </c>
      <c r="C4343" s="37">
        <v>31102211</v>
      </c>
      <c r="D4343" s="38" t="s">
        <v>14809</v>
      </c>
      <c r="E4343" s="39" t="s">
        <v>3184</v>
      </c>
      <c r="F4343" s="37" t="s">
        <v>3178</v>
      </c>
    </row>
    <row r="4344" spans="1:6" ht="14.25" customHeight="1" x14ac:dyDescent="0.2">
      <c r="A4344" s="35" t="s">
        <v>14810</v>
      </c>
      <c r="B4344" s="36" t="s">
        <v>14811</v>
      </c>
      <c r="C4344" s="37">
        <v>31102212</v>
      </c>
      <c r="D4344" s="38" t="s">
        <v>14812</v>
      </c>
      <c r="E4344" s="39" t="s">
        <v>3184</v>
      </c>
      <c r="F4344" s="37" t="s">
        <v>3178</v>
      </c>
    </row>
    <row r="4345" spans="1:6" ht="14.25" customHeight="1" x14ac:dyDescent="0.2">
      <c r="A4345" s="35" t="s">
        <v>14813</v>
      </c>
      <c r="B4345" s="36" t="s">
        <v>14814</v>
      </c>
      <c r="C4345" s="37">
        <v>31102213</v>
      </c>
      <c r="D4345" s="38" t="s">
        <v>14815</v>
      </c>
      <c r="E4345" s="39" t="s">
        <v>3184</v>
      </c>
      <c r="F4345" s="37" t="s">
        <v>3178</v>
      </c>
    </row>
    <row r="4346" spans="1:6" ht="14.25" customHeight="1" x14ac:dyDescent="0.2">
      <c r="A4346" s="35" t="s">
        <v>14816</v>
      </c>
      <c r="B4346" s="36" t="s">
        <v>14817</v>
      </c>
      <c r="C4346" s="37">
        <v>31102214</v>
      </c>
      <c r="D4346" s="38" t="s">
        <v>14818</v>
      </c>
      <c r="E4346" s="39" t="s">
        <v>3184</v>
      </c>
      <c r="F4346" s="37" t="s">
        <v>3178</v>
      </c>
    </row>
    <row r="4347" spans="1:6" ht="14.25" customHeight="1" x14ac:dyDescent="0.2">
      <c r="A4347" s="35" t="s">
        <v>14819</v>
      </c>
      <c r="B4347" s="36" t="s">
        <v>14820</v>
      </c>
      <c r="C4347" s="37">
        <v>31102215</v>
      </c>
      <c r="D4347" s="38" t="s">
        <v>14821</v>
      </c>
      <c r="E4347" s="39" t="s">
        <v>3184</v>
      </c>
      <c r="F4347" s="37" t="s">
        <v>3178</v>
      </c>
    </row>
    <row r="4348" spans="1:6" ht="14.25" customHeight="1" x14ac:dyDescent="0.2">
      <c r="A4348" s="35" t="s">
        <v>14822</v>
      </c>
      <c r="B4348" s="36" t="s">
        <v>14823</v>
      </c>
      <c r="C4348" s="37">
        <v>31102216</v>
      </c>
      <c r="D4348" s="38" t="s">
        <v>14824</v>
      </c>
      <c r="E4348" s="39" t="s">
        <v>3184</v>
      </c>
      <c r="F4348" s="37" t="s">
        <v>3178</v>
      </c>
    </row>
    <row r="4349" spans="1:6" ht="14.25" customHeight="1" x14ac:dyDescent="0.2">
      <c r="A4349" s="35" t="s">
        <v>14825</v>
      </c>
      <c r="B4349" s="36" t="s">
        <v>14826</v>
      </c>
      <c r="C4349" s="37">
        <v>31102301</v>
      </c>
      <c r="D4349" s="38" t="s">
        <v>14827</v>
      </c>
      <c r="E4349" s="39" t="s">
        <v>3209</v>
      </c>
      <c r="F4349" s="37" t="s">
        <v>3210</v>
      </c>
    </row>
    <row r="4350" spans="1:6" ht="14.25" customHeight="1" x14ac:dyDescent="0.2">
      <c r="A4350" s="35" t="s">
        <v>14828</v>
      </c>
      <c r="B4350" s="36" t="s">
        <v>14829</v>
      </c>
      <c r="C4350" s="37">
        <v>31102302</v>
      </c>
      <c r="D4350" s="38" t="s">
        <v>14830</v>
      </c>
      <c r="E4350" s="39" t="s">
        <v>3214</v>
      </c>
      <c r="F4350" s="37" t="s">
        <v>3215</v>
      </c>
    </row>
    <row r="4351" spans="1:6" ht="14.25" customHeight="1" x14ac:dyDescent="0.2">
      <c r="A4351" s="35" t="s">
        <v>14831</v>
      </c>
      <c r="B4351" s="36" t="s">
        <v>14832</v>
      </c>
      <c r="C4351" s="37">
        <v>31102303</v>
      </c>
      <c r="D4351" s="38" t="s">
        <v>14833</v>
      </c>
      <c r="E4351" s="39" t="s">
        <v>3184</v>
      </c>
      <c r="F4351" s="37" t="s">
        <v>3178</v>
      </c>
    </row>
    <row r="4352" spans="1:6" ht="14.25" customHeight="1" x14ac:dyDescent="0.2">
      <c r="A4352" s="35" t="s">
        <v>14834</v>
      </c>
      <c r="B4352" s="36" t="s">
        <v>14835</v>
      </c>
      <c r="C4352" s="37">
        <v>31102304</v>
      </c>
      <c r="D4352" s="38" t="s">
        <v>14836</v>
      </c>
      <c r="E4352" s="39" t="s">
        <v>3184</v>
      </c>
      <c r="F4352" s="37" t="s">
        <v>3178</v>
      </c>
    </row>
    <row r="4353" spans="1:6" ht="14.25" customHeight="1" x14ac:dyDescent="0.2">
      <c r="A4353" s="35" t="s">
        <v>14837</v>
      </c>
      <c r="B4353" s="36" t="s">
        <v>14838</v>
      </c>
      <c r="C4353" s="37">
        <v>31102305</v>
      </c>
      <c r="D4353" s="38" t="s">
        <v>14839</v>
      </c>
      <c r="E4353" s="39" t="s">
        <v>3184</v>
      </c>
      <c r="F4353" s="37" t="s">
        <v>3178</v>
      </c>
    </row>
    <row r="4354" spans="1:6" ht="14.25" customHeight="1" x14ac:dyDescent="0.2">
      <c r="A4354" s="35" t="s">
        <v>14840</v>
      </c>
      <c r="B4354" s="36" t="s">
        <v>14841</v>
      </c>
      <c r="C4354" s="37">
        <v>31102306</v>
      </c>
      <c r="D4354" s="38" t="s">
        <v>14842</v>
      </c>
      <c r="E4354" s="39" t="s">
        <v>3184</v>
      </c>
      <c r="F4354" s="37" t="s">
        <v>3178</v>
      </c>
    </row>
    <row r="4355" spans="1:6" ht="14.25" customHeight="1" x14ac:dyDescent="0.2">
      <c r="A4355" s="35" t="s">
        <v>14843</v>
      </c>
      <c r="B4355" s="36" t="s">
        <v>14844</v>
      </c>
      <c r="C4355" s="37">
        <v>31102307</v>
      </c>
      <c r="D4355" s="38" t="s">
        <v>14845</v>
      </c>
      <c r="E4355" s="39" t="s">
        <v>3184</v>
      </c>
      <c r="F4355" s="37" t="s">
        <v>3178</v>
      </c>
    </row>
    <row r="4356" spans="1:6" ht="14.25" customHeight="1" x14ac:dyDescent="0.2">
      <c r="A4356" s="35" t="s">
        <v>14846</v>
      </c>
      <c r="B4356" s="36" t="s">
        <v>14847</v>
      </c>
      <c r="C4356" s="37">
        <v>31102308</v>
      </c>
      <c r="D4356" s="38" t="s">
        <v>14848</v>
      </c>
      <c r="E4356" s="39" t="s">
        <v>3184</v>
      </c>
      <c r="F4356" s="37" t="s">
        <v>3178</v>
      </c>
    </row>
    <row r="4357" spans="1:6" ht="14.25" customHeight="1" x14ac:dyDescent="0.2">
      <c r="A4357" s="35" t="s">
        <v>14849</v>
      </c>
      <c r="B4357" s="36" t="s">
        <v>14850</v>
      </c>
      <c r="C4357" s="37">
        <v>31102309</v>
      </c>
      <c r="D4357" s="38" t="s">
        <v>14851</v>
      </c>
      <c r="E4357" s="39" t="s">
        <v>3184</v>
      </c>
      <c r="F4357" s="37" t="s">
        <v>3178</v>
      </c>
    </row>
    <row r="4358" spans="1:6" ht="14.25" customHeight="1" x14ac:dyDescent="0.2">
      <c r="A4358" s="35" t="s">
        <v>14852</v>
      </c>
      <c r="B4358" s="36" t="s">
        <v>14853</v>
      </c>
      <c r="C4358" s="37">
        <v>31102310</v>
      </c>
      <c r="D4358" s="38" t="s">
        <v>14854</v>
      </c>
      <c r="E4358" s="39" t="s">
        <v>3184</v>
      </c>
      <c r="F4358" s="37" t="s">
        <v>3178</v>
      </c>
    </row>
    <row r="4359" spans="1:6" ht="14.25" customHeight="1" x14ac:dyDescent="0.2">
      <c r="A4359" s="35" t="s">
        <v>14855</v>
      </c>
      <c r="B4359" s="36" t="s">
        <v>14856</v>
      </c>
      <c r="C4359" s="37">
        <v>31102311</v>
      </c>
      <c r="D4359" s="38" t="s">
        <v>14857</v>
      </c>
      <c r="E4359" s="39" t="s">
        <v>3184</v>
      </c>
      <c r="F4359" s="37" t="s">
        <v>3178</v>
      </c>
    </row>
    <row r="4360" spans="1:6" ht="14.25" customHeight="1" x14ac:dyDescent="0.2">
      <c r="A4360" s="35" t="s">
        <v>14858</v>
      </c>
      <c r="B4360" s="36" t="s">
        <v>14859</v>
      </c>
      <c r="C4360" s="37">
        <v>31102312</v>
      </c>
      <c r="D4360" s="38" t="s">
        <v>14860</v>
      </c>
      <c r="E4360" s="39" t="s">
        <v>3184</v>
      </c>
      <c r="F4360" s="37" t="s">
        <v>3178</v>
      </c>
    </row>
    <row r="4361" spans="1:6" ht="14.25" customHeight="1" x14ac:dyDescent="0.2">
      <c r="A4361" s="35" t="s">
        <v>14861</v>
      </c>
      <c r="B4361" s="36" t="s">
        <v>14862</v>
      </c>
      <c r="C4361" s="37">
        <v>31102313</v>
      </c>
      <c r="D4361" s="38" t="s">
        <v>14863</v>
      </c>
      <c r="E4361" s="39" t="s">
        <v>3184</v>
      </c>
      <c r="F4361" s="37" t="s">
        <v>3178</v>
      </c>
    </row>
    <row r="4362" spans="1:6" ht="14.25" customHeight="1" x14ac:dyDescent="0.2">
      <c r="A4362" s="35" t="s">
        <v>14864</v>
      </c>
      <c r="B4362" s="36" t="s">
        <v>14865</v>
      </c>
      <c r="C4362" s="37">
        <v>31102314</v>
      </c>
      <c r="D4362" s="38" t="s">
        <v>14866</v>
      </c>
      <c r="E4362" s="39" t="s">
        <v>3184</v>
      </c>
      <c r="F4362" s="37" t="s">
        <v>3178</v>
      </c>
    </row>
    <row r="4363" spans="1:6" ht="14.25" customHeight="1" x14ac:dyDescent="0.2">
      <c r="A4363" s="35" t="s">
        <v>14867</v>
      </c>
      <c r="B4363" s="36" t="s">
        <v>14868</v>
      </c>
      <c r="C4363" s="37">
        <v>31102315</v>
      </c>
      <c r="D4363" s="38" t="s">
        <v>14869</v>
      </c>
      <c r="E4363" s="39" t="s">
        <v>3184</v>
      </c>
      <c r="F4363" s="37" t="s">
        <v>3178</v>
      </c>
    </row>
    <row r="4364" spans="1:6" ht="14.25" customHeight="1" x14ac:dyDescent="0.2">
      <c r="A4364" s="35" t="s">
        <v>14870</v>
      </c>
      <c r="B4364" s="36" t="s">
        <v>14871</v>
      </c>
      <c r="C4364" s="37">
        <v>31102316</v>
      </c>
      <c r="D4364" s="38" t="s">
        <v>14872</v>
      </c>
      <c r="E4364" s="39" t="s">
        <v>3184</v>
      </c>
      <c r="F4364" s="37" t="s">
        <v>3178</v>
      </c>
    </row>
    <row r="4365" spans="1:6" ht="14.25" customHeight="1" x14ac:dyDescent="0.2">
      <c r="A4365" s="35" t="s">
        <v>14873</v>
      </c>
      <c r="B4365" s="36" t="s">
        <v>14874</v>
      </c>
      <c r="C4365" s="37">
        <v>31102401</v>
      </c>
      <c r="D4365" s="38" t="s">
        <v>14875</v>
      </c>
      <c r="E4365" s="39" t="s">
        <v>3209</v>
      </c>
      <c r="F4365" s="37" t="s">
        <v>3210</v>
      </c>
    </row>
    <row r="4366" spans="1:6" ht="14.25" customHeight="1" x14ac:dyDescent="0.2">
      <c r="A4366" s="35" t="s">
        <v>14876</v>
      </c>
      <c r="B4366" s="36" t="s">
        <v>14877</v>
      </c>
      <c r="C4366" s="37">
        <v>31102402</v>
      </c>
      <c r="D4366" s="38" t="s">
        <v>14878</v>
      </c>
      <c r="E4366" s="39" t="s">
        <v>3214</v>
      </c>
      <c r="F4366" s="37" t="s">
        <v>3215</v>
      </c>
    </row>
    <row r="4367" spans="1:6" ht="14.25" customHeight="1" x14ac:dyDescent="0.2">
      <c r="A4367" s="35" t="s">
        <v>14879</v>
      </c>
      <c r="B4367" s="36" t="s">
        <v>14880</v>
      </c>
      <c r="C4367" s="37">
        <v>31102403</v>
      </c>
      <c r="D4367" s="38" t="s">
        <v>14881</v>
      </c>
      <c r="E4367" s="39" t="s">
        <v>3184</v>
      </c>
      <c r="F4367" s="37" t="s">
        <v>3178</v>
      </c>
    </row>
    <row r="4368" spans="1:6" ht="14.25" customHeight="1" x14ac:dyDescent="0.2">
      <c r="A4368" s="35" t="s">
        <v>14882</v>
      </c>
      <c r="B4368" s="36" t="s">
        <v>14883</v>
      </c>
      <c r="C4368" s="37">
        <v>31102404</v>
      </c>
      <c r="D4368" s="38" t="s">
        <v>14884</v>
      </c>
      <c r="E4368" s="39" t="s">
        <v>3184</v>
      </c>
      <c r="F4368" s="37" t="s">
        <v>3178</v>
      </c>
    </row>
    <row r="4369" spans="1:6" ht="14.25" customHeight="1" x14ac:dyDescent="0.2">
      <c r="A4369" s="35" t="s">
        <v>14885</v>
      </c>
      <c r="B4369" s="36" t="s">
        <v>14886</v>
      </c>
      <c r="C4369" s="37">
        <v>31102405</v>
      </c>
      <c r="D4369" s="38" t="s">
        <v>14887</v>
      </c>
      <c r="E4369" s="39" t="s">
        <v>3184</v>
      </c>
      <c r="F4369" s="37" t="s">
        <v>3178</v>
      </c>
    </row>
    <row r="4370" spans="1:6" ht="14.25" customHeight="1" x14ac:dyDescent="0.2">
      <c r="A4370" s="35" t="s">
        <v>14888</v>
      </c>
      <c r="B4370" s="36" t="s">
        <v>14889</v>
      </c>
      <c r="C4370" s="37">
        <v>31102406</v>
      </c>
      <c r="D4370" s="38" t="s">
        <v>14890</v>
      </c>
      <c r="E4370" s="39" t="s">
        <v>3184</v>
      </c>
      <c r="F4370" s="37" t="s">
        <v>3178</v>
      </c>
    </row>
    <row r="4371" spans="1:6" ht="14.25" customHeight="1" x14ac:dyDescent="0.2">
      <c r="A4371" s="35" t="s">
        <v>14891</v>
      </c>
      <c r="B4371" s="36" t="s">
        <v>14892</v>
      </c>
      <c r="C4371" s="37">
        <v>31102407</v>
      </c>
      <c r="D4371" s="38" t="s">
        <v>14893</v>
      </c>
      <c r="E4371" s="39" t="s">
        <v>3184</v>
      </c>
      <c r="F4371" s="37" t="s">
        <v>3178</v>
      </c>
    </row>
    <row r="4372" spans="1:6" ht="14.25" customHeight="1" x14ac:dyDescent="0.2">
      <c r="A4372" s="35" t="s">
        <v>14894</v>
      </c>
      <c r="B4372" s="36" t="s">
        <v>14895</v>
      </c>
      <c r="C4372" s="37">
        <v>31102408</v>
      </c>
      <c r="D4372" s="38" t="s">
        <v>14896</v>
      </c>
      <c r="E4372" s="39" t="s">
        <v>3184</v>
      </c>
      <c r="F4372" s="37" t="s">
        <v>3178</v>
      </c>
    </row>
    <row r="4373" spans="1:6" ht="14.25" customHeight="1" x14ac:dyDescent="0.2">
      <c r="A4373" s="35" t="s">
        <v>14897</v>
      </c>
      <c r="B4373" s="36" t="s">
        <v>14898</v>
      </c>
      <c r="C4373" s="37">
        <v>31102409</v>
      </c>
      <c r="D4373" s="38" t="s">
        <v>14899</v>
      </c>
      <c r="E4373" s="39" t="s">
        <v>3184</v>
      </c>
      <c r="F4373" s="37" t="s">
        <v>3178</v>
      </c>
    </row>
    <row r="4374" spans="1:6" ht="14.25" customHeight="1" x14ac:dyDescent="0.2">
      <c r="A4374" s="35" t="s">
        <v>14900</v>
      </c>
      <c r="B4374" s="36" t="s">
        <v>14901</v>
      </c>
      <c r="C4374" s="37">
        <v>31102410</v>
      </c>
      <c r="D4374" s="38" t="s">
        <v>14902</v>
      </c>
      <c r="E4374" s="39" t="s">
        <v>3184</v>
      </c>
      <c r="F4374" s="37" t="s">
        <v>3178</v>
      </c>
    </row>
    <row r="4375" spans="1:6" ht="14.25" customHeight="1" x14ac:dyDescent="0.2">
      <c r="A4375" s="35" t="s">
        <v>14903</v>
      </c>
      <c r="B4375" s="36" t="s">
        <v>14904</v>
      </c>
      <c r="C4375" s="37">
        <v>31102411</v>
      </c>
      <c r="D4375" s="38" t="s">
        <v>14905</v>
      </c>
      <c r="E4375" s="39" t="s">
        <v>3184</v>
      </c>
      <c r="F4375" s="37" t="s">
        <v>3178</v>
      </c>
    </row>
    <row r="4376" spans="1:6" ht="14.25" customHeight="1" x14ac:dyDescent="0.2">
      <c r="A4376" s="35" t="s">
        <v>14906</v>
      </c>
      <c r="B4376" s="36" t="s">
        <v>14907</v>
      </c>
      <c r="C4376" s="37">
        <v>31102412</v>
      </c>
      <c r="D4376" s="38" t="s">
        <v>14908</v>
      </c>
      <c r="E4376" s="39" t="s">
        <v>3184</v>
      </c>
      <c r="F4376" s="37" t="s">
        <v>3178</v>
      </c>
    </row>
    <row r="4377" spans="1:6" ht="14.25" customHeight="1" x14ac:dyDescent="0.2">
      <c r="A4377" s="35" t="s">
        <v>14909</v>
      </c>
      <c r="B4377" s="36" t="s">
        <v>14910</v>
      </c>
      <c r="C4377" s="37">
        <v>31102413</v>
      </c>
      <c r="D4377" s="38" t="s">
        <v>14911</v>
      </c>
      <c r="E4377" s="39" t="s">
        <v>3184</v>
      </c>
      <c r="F4377" s="37" t="s">
        <v>3178</v>
      </c>
    </row>
    <row r="4378" spans="1:6" ht="14.25" customHeight="1" x14ac:dyDescent="0.2">
      <c r="A4378" s="35" t="s">
        <v>14912</v>
      </c>
      <c r="B4378" s="36" t="s">
        <v>14913</v>
      </c>
      <c r="C4378" s="37">
        <v>31102414</v>
      </c>
      <c r="D4378" s="38" t="s">
        <v>14914</v>
      </c>
      <c r="E4378" s="39" t="s">
        <v>3184</v>
      </c>
      <c r="F4378" s="37" t="s">
        <v>3178</v>
      </c>
    </row>
    <row r="4379" spans="1:6" ht="14.25" customHeight="1" x14ac:dyDescent="0.2">
      <c r="A4379" s="35" t="s">
        <v>14915</v>
      </c>
      <c r="B4379" s="36" t="s">
        <v>14916</v>
      </c>
      <c r="C4379" s="37">
        <v>31102415</v>
      </c>
      <c r="D4379" s="38" t="s">
        <v>14917</v>
      </c>
      <c r="E4379" s="39" t="s">
        <v>3184</v>
      </c>
      <c r="F4379" s="37" t="s">
        <v>3178</v>
      </c>
    </row>
    <row r="4380" spans="1:6" ht="14.25" customHeight="1" x14ac:dyDescent="0.2">
      <c r="A4380" s="35" t="s">
        <v>14918</v>
      </c>
      <c r="B4380" s="36" t="s">
        <v>14919</v>
      </c>
      <c r="C4380" s="37">
        <v>31102416</v>
      </c>
      <c r="D4380" s="38" t="s">
        <v>14920</v>
      </c>
      <c r="E4380" s="39" t="s">
        <v>3184</v>
      </c>
      <c r="F4380" s="37" t="s">
        <v>3178</v>
      </c>
    </row>
    <row r="4381" spans="1:6" ht="14.25" customHeight="1" x14ac:dyDescent="0.2">
      <c r="A4381" s="35" t="s">
        <v>14921</v>
      </c>
      <c r="B4381" s="36" t="s">
        <v>14922</v>
      </c>
      <c r="C4381" s="37">
        <v>31111501</v>
      </c>
      <c r="D4381" s="38" t="s">
        <v>14923</v>
      </c>
      <c r="E4381" s="39" t="s">
        <v>3184</v>
      </c>
      <c r="F4381" s="37" t="s">
        <v>3178</v>
      </c>
    </row>
    <row r="4382" spans="1:6" ht="14.25" customHeight="1" x14ac:dyDescent="0.2">
      <c r="A4382" s="35" t="s">
        <v>14924</v>
      </c>
      <c r="B4382" s="36" t="s">
        <v>14925</v>
      </c>
      <c r="C4382" s="37">
        <v>31111502</v>
      </c>
      <c r="D4382" s="38" t="s">
        <v>14926</v>
      </c>
      <c r="E4382" s="39" t="s">
        <v>3184</v>
      </c>
      <c r="F4382" s="37" t="s">
        <v>3178</v>
      </c>
    </row>
    <row r="4383" spans="1:6" ht="14.25" customHeight="1" x14ac:dyDescent="0.2">
      <c r="A4383" s="35" t="s">
        <v>14927</v>
      </c>
      <c r="B4383" s="36" t="s">
        <v>14928</v>
      </c>
      <c r="C4383" s="37">
        <v>31111503</v>
      </c>
      <c r="D4383" s="38" t="s">
        <v>14929</v>
      </c>
      <c r="E4383" s="39" t="s">
        <v>3184</v>
      </c>
      <c r="F4383" s="37" t="s">
        <v>3178</v>
      </c>
    </row>
    <row r="4384" spans="1:6" ht="14.25" customHeight="1" x14ac:dyDescent="0.2">
      <c r="A4384" s="35" t="s">
        <v>14930</v>
      </c>
      <c r="B4384" s="36" t="s">
        <v>14931</v>
      </c>
      <c r="C4384" s="37">
        <v>31111504</v>
      </c>
      <c r="D4384" s="38" t="s">
        <v>14932</v>
      </c>
      <c r="E4384" s="39" t="s">
        <v>3184</v>
      </c>
      <c r="F4384" s="37" t="s">
        <v>3178</v>
      </c>
    </row>
    <row r="4385" spans="1:6" ht="14.25" customHeight="1" x14ac:dyDescent="0.2">
      <c r="A4385" s="35" t="s">
        <v>14933</v>
      </c>
      <c r="B4385" s="36" t="s">
        <v>14934</v>
      </c>
      <c r="C4385" s="37">
        <v>31111505</v>
      </c>
      <c r="D4385" s="38" t="s">
        <v>14935</v>
      </c>
      <c r="E4385" s="39" t="s">
        <v>3184</v>
      </c>
      <c r="F4385" s="37" t="s">
        <v>3178</v>
      </c>
    </row>
    <row r="4386" spans="1:6" ht="14.25" customHeight="1" x14ac:dyDescent="0.2">
      <c r="A4386" s="35" t="s">
        <v>14936</v>
      </c>
      <c r="B4386" s="36" t="s">
        <v>14937</v>
      </c>
      <c r="C4386" s="37">
        <v>31111506</v>
      </c>
      <c r="D4386" s="38" t="s">
        <v>14938</v>
      </c>
      <c r="E4386" s="39" t="s">
        <v>3184</v>
      </c>
      <c r="F4386" s="37" t="s">
        <v>3178</v>
      </c>
    </row>
    <row r="4387" spans="1:6" ht="14.25" customHeight="1" x14ac:dyDescent="0.2">
      <c r="A4387" s="35" t="s">
        <v>14939</v>
      </c>
      <c r="B4387" s="36" t="s">
        <v>14940</v>
      </c>
      <c r="C4387" s="37">
        <v>31111507</v>
      </c>
      <c r="D4387" s="38" t="s">
        <v>14941</v>
      </c>
      <c r="E4387" s="39" t="s">
        <v>3184</v>
      </c>
      <c r="F4387" s="37" t="s">
        <v>3178</v>
      </c>
    </row>
    <row r="4388" spans="1:6" ht="14.25" customHeight="1" x14ac:dyDescent="0.2">
      <c r="A4388" s="35" t="s">
        <v>14942</v>
      </c>
      <c r="B4388" s="36" t="s">
        <v>14943</v>
      </c>
      <c r="C4388" s="37">
        <v>31111508</v>
      </c>
      <c r="D4388" s="38" t="s">
        <v>14944</v>
      </c>
      <c r="E4388" s="39" t="s">
        <v>3184</v>
      </c>
      <c r="F4388" s="37" t="s">
        <v>3178</v>
      </c>
    </row>
    <row r="4389" spans="1:6" ht="14.25" customHeight="1" x14ac:dyDescent="0.2">
      <c r="A4389" s="35" t="s">
        <v>14945</v>
      </c>
      <c r="B4389" s="36" t="s">
        <v>14946</v>
      </c>
      <c r="C4389" s="37">
        <v>31111509</v>
      </c>
      <c r="D4389" s="38" t="s">
        <v>14947</v>
      </c>
      <c r="E4389" s="39" t="s">
        <v>3214</v>
      </c>
      <c r="F4389" s="37" t="s">
        <v>3215</v>
      </c>
    </row>
    <row r="4390" spans="1:6" ht="14.25" customHeight="1" x14ac:dyDescent="0.2">
      <c r="A4390" s="35" t="s">
        <v>14948</v>
      </c>
      <c r="B4390" s="36" t="s">
        <v>14949</v>
      </c>
      <c r="C4390" s="37">
        <v>31111510</v>
      </c>
      <c r="D4390" s="38" t="s">
        <v>14950</v>
      </c>
      <c r="E4390" s="39" t="s">
        <v>3585</v>
      </c>
      <c r="F4390" s="37" t="s">
        <v>3581</v>
      </c>
    </row>
    <row r="4391" spans="1:6" ht="14.25" customHeight="1" x14ac:dyDescent="0.2">
      <c r="A4391" s="35" t="s">
        <v>14951</v>
      </c>
      <c r="B4391" s="36" t="s">
        <v>14952</v>
      </c>
      <c r="C4391" s="37">
        <v>31111511</v>
      </c>
      <c r="D4391" s="38" t="s">
        <v>14953</v>
      </c>
      <c r="E4391" s="39" t="s">
        <v>3184</v>
      </c>
      <c r="F4391" s="37" t="s">
        <v>3178</v>
      </c>
    </row>
    <row r="4392" spans="1:6" ht="14.25" customHeight="1" x14ac:dyDescent="0.2">
      <c r="A4392" s="35" t="s">
        <v>14954</v>
      </c>
      <c r="B4392" s="36" t="s">
        <v>14955</v>
      </c>
      <c r="C4392" s="37">
        <v>31111512</v>
      </c>
      <c r="D4392" s="38" t="s">
        <v>14956</v>
      </c>
      <c r="E4392" s="39" t="s">
        <v>4836</v>
      </c>
      <c r="F4392" s="37" t="s">
        <v>3589</v>
      </c>
    </row>
    <row r="4393" spans="1:6" ht="14.25" customHeight="1" x14ac:dyDescent="0.2">
      <c r="A4393" s="35" t="s">
        <v>14957</v>
      </c>
      <c r="B4393" s="36" t="s">
        <v>14958</v>
      </c>
      <c r="C4393" s="37">
        <v>31111513</v>
      </c>
      <c r="D4393" s="38" t="s">
        <v>14959</v>
      </c>
      <c r="E4393" s="39" t="s">
        <v>3184</v>
      </c>
      <c r="F4393" s="37" t="s">
        <v>3178</v>
      </c>
    </row>
    <row r="4394" spans="1:6" ht="14.25" customHeight="1" x14ac:dyDescent="0.2">
      <c r="A4394" s="35" t="s">
        <v>14960</v>
      </c>
      <c r="B4394" s="36" t="s">
        <v>14961</v>
      </c>
      <c r="C4394" s="37">
        <v>31111514</v>
      </c>
      <c r="D4394" s="38" t="s">
        <v>14962</v>
      </c>
      <c r="E4394" s="39" t="s">
        <v>3184</v>
      </c>
      <c r="F4394" s="37" t="s">
        <v>3178</v>
      </c>
    </row>
    <row r="4395" spans="1:6" ht="14.25" customHeight="1" x14ac:dyDescent="0.2">
      <c r="A4395" s="35" t="s">
        <v>14963</v>
      </c>
      <c r="B4395" s="36" t="s">
        <v>14964</v>
      </c>
      <c r="C4395" s="37">
        <v>31111515</v>
      </c>
      <c r="D4395" s="38" t="s">
        <v>14965</v>
      </c>
      <c r="E4395" s="39" t="s">
        <v>3184</v>
      </c>
      <c r="F4395" s="37" t="s">
        <v>3178</v>
      </c>
    </row>
    <row r="4396" spans="1:6" ht="14.25" customHeight="1" x14ac:dyDescent="0.2">
      <c r="A4396" s="35" t="s">
        <v>14966</v>
      </c>
      <c r="B4396" s="36" t="s">
        <v>14967</v>
      </c>
      <c r="C4396" s="37">
        <v>31111516</v>
      </c>
      <c r="D4396" s="38" t="s">
        <v>14968</v>
      </c>
      <c r="E4396" s="39" t="s">
        <v>3184</v>
      </c>
      <c r="F4396" s="37" t="s">
        <v>3178</v>
      </c>
    </row>
    <row r="4397" spans="1:6" ht="14.25" customHeight="1" x14ac:dyDescent="0.2">
      <c r="A4397" s="35" t="s">
        <v>14969</v>
      </c>
      <c r="B4397" s="36" t="s">
        <v>14970</v>
      </c>
      <c r="C4397" s="37">
        <v>31111517</v>
      </c>
      <c r="D4397" s="38" t="s">
        <v>14971</v>
      </c>
      <c r="E4397" s="39" t="s">
        <v>3184</v>
      </c>
      <c r="F4397" s="37" t="s">
        <v>3178</v>
      </c>
    </row>
    <row r="4398" spans="1:6" ht="14.25" customHeight="1" x14ac:dyDescent="0.2">
      <c r="A4398" s="35" t="s">
        <v>14972</v>
      </c>
      <c r="B4398" s="36" t="s">
        <v>14973</v>
      </c>
      <c r="C4398" s="37">
        <v>31111601</v>
      </c>
      <c r="D4398" s="38" t="s">
        <v>14974</v>
      </c>
      <c r="E4398" s="39" t="s">
        <v>3184</v>
      </c>
      <c r="F4398" s="37" t="s">
        <v>3178</v>
      </c>
    </row>
    <row r="4399" spans="1:6" ht="14.25" customHeight="1" x14ac:dyDescent="0.2">
      <c r="A4399" s="35" t="s">
        <v>14975</v>
      </c>
      <c r="B4399" s="36" t="s">
        <v>14976</v>
      </c>
      <c r="C4399" s="37">
        <v>31111602</v>
      </c>
      <c r="D4399" s="38" t="s">
        <v>14977</v>
      </c>
      <c r="E4399" s="39" t="s">
        <v>3184</v>
      </c>
      <c r="F4399" s="37" t="s">
        <v>3178</v>
      </c>
    </row>
    <row r="4400" spans="1:6" ht="14.25" customHeight="1" x14ac:dyDescent="0.2">
      <c r="A4400" s="35" t="s">
        <v>14978</v>
      </c>
      <c r="B4400" s="36" t="s">
        <v>14979</v>
      </c>
      <c r="C4400" s="37">
        <v>31111603</v>
      </c>
      <c r="D4400" s="38" t="s">
        <v>14980</v>
      </c>
      <c r="E4400" s="39" t="s">
        <v>3184</v>
      </c>
      <c r="F4400" s="37" t="s">
        <v>3178</v>
      </c>
    </row>
    <row r="4401" spans="1:6" ht="14.25" customHeight="1" x14ac:dyDescent="0.2">
      <c r="A4401" s="35" t="s">
        <v>14981</v>
      </c>
      <c r="B4401" s="36" t="s">
        <v>14982</v>
      </c>
      <c r="C4401" s="37">
        <v>31111604</v>
      </c>
      <c r="D4401" s="38" t="s">
        <v>14983</v>
      </c>
      <c r="E4401" s="39" t="s">
        <v>3184</v>
      </c>
      <c r="F4401" s="37" t="s">
        <v>3178</v>
      </c>
    </row>
    <row r="4402" spans="1:6" ht="14.25" customHeight="1" x14ac:dyDescent="0.2">
      <c r="A4402" s="35" t="s">
        <v>14984</v>
      </c>
      <c r="B4402" s="36" t="s">
        <v>14985</v>
      </c>
      <c r="C4402" s="37">
        <v>31111605</v>
      </c>
      <c r="D4402" s="38" t="s">
        <v>14986</v>
      </c>
      <c r="E4402" s="39" t="s">
        <v>3184</v>
      </c>
      <c r="F4402" s="37" t="s">
        <v>3178</v>
      </c>
    </row>
    <row r="4403" spans="1:6" ht="14.25" customHeight="1" x14ac:dyDescent="0.2">
      <c r="A4403" s="35" t="s">
        <v>14987</v>
      </c>
      <c r="B4403" s="36" t="s">
        <v>14988</v>
      </c>
      <c r="C4403" s="37">
        <v>31111606</v>
      </c>
      <c r="D4403" s="38" t="s">
        <v>14989</v>
      </c>
      <c r="E4403" s="39" t="s">
        <v>3214</v>
      </c>
      <c r="F4403" s="37" t="s">
        <v>3215</v>
      </c>
    </row>
    <row r="4404" spans="1:6" ht="14.25" customHeight="1" x14ac:dyDescent="0.2">
      <c r="A4404" s="35" t="s">
        <v>14990</v>
      </c>
      <c r="B4404" s="36" t="s">
        <v>14991</v>
      </c>
      <c r="C4404" s="37">
        <v>31111607</v>
      </c>
      <c r="D4404" s="38" t="s">
        <v>14992</v>
      </c>
      <c r="E4404" s="39" t="s">
        <v>3184</v>
      </c>
      <c r="F4404" s="37" t="s">
        <v>3178</v>
      </c>
    </row>
    <row r="4405" spans="1:6" ht="14.25" customHeight="1" x14ac:dyDescent="0.2">
      <c r="A4405" s="35" t="s">
        <v>14993</v>
      </c>
      <c r="B4405" s="36" t="s">
        <v>14994</v>
      </c>
      <c r="C4405" s="37">
        <v>31111608</v>
      </c>
      <c r="D4405" s="38" t="s">
        <v>14995</v>
      </c>
      <c r="E4405" s="39" t="s">
        <v>3184</v>
      </c>
      <c r="F4405" s="37" t="s">
        <v>3178</v>
      </c>
    </row>
    <row r="4406" spans="1:6" ht="14.25" customHeight="1" x14ac:dyDescent="0.2">
      <c r="A4406" s="35" t="s">
        <v>14996</v>
      </c>
      <c r="B4406" s="36" t="s">
        <v>14997</v>
      </c>
      <c r="C4406" s="37">
        <v>31111609</v>
      </c>
      <c r="D4406" s="38" t="s">
        <v>14998</v>
      </c>
      <c r="E4406" s="39" t="s">
        <v>3209</v>
      </c>
      <c r="F4406" s="37" t="s">
        <v>3210</v>
      </c>
    </row>
    <row r="4407" spans="1:6" ht="14.25" customHeight="1" x14ac:dyDescent="0.2">
      <c r="A4407" s="35" t="s">
        <v>14999</v>
      </c>
      <c r="B4407" s="36" t="s">
        <v>15000</v>
      </c>
      <c r="C4407" s="37">
        <v>31111610</v>
      </c>
      <c r="D4407" s="38" t="s">
        <v>15001</v>
      </c>
      <c r="E4407" s="39" t="s">
        <v>3585</v>
      </c>
      <c r="F4407" s="37" t="s">
        <v>3581</v>
      </c>
    </row>
    <row r="4408" spans="1:6" ht="14.25" customHeight="1" x14ac:dyDescent="0.2">
      <c r="A4408" s="35" t="s">
        <v>15002</v>
      </c>
      <c r="B4408" s="36" t="s">
        <v>15003</v>
      </c>
      <c r="C4408" s="37">
        <v>31111611</v>
      </c>
      <c r="D4408" s="38" t="s">
        <v>15004</v>
      </c>
      <c r="E4408" s="39" t="s">
        <v>3184</v>
      </c>
      <c r="F4408" s="37" t="s">
        <v>3178</v>
      </c>
    </row>
    <row r="4409" spans="1:6" ht="14.25" customHeight="1" x14ac:dyDescent="0.2">
      <c r="A4409" s="35" t="s">
        <v>15005</v>
      </c>
      <c r="B4409" s="36" t="s">
        <v>15006</v>
      </c>
      <c r="C4409" s="37">
        <v>31111612</v>
      </c>
      <c r="D4409" s="38" t="s">
        <v>15007</v>
      </c>
      <c r="E4409" s="39" t="s">
        <v>4836</v>
      </c>
      <c r="F4409" s="37" t="s">
        <v>3589</v>
      </c>
    </row>
    <row r="4410" spans="1:6" ht="14.25" customHeight="1" x14ac:dyDescent="0.2">
      <c r="A4410" s="35" t="s">
        <v>15008</v>
      </c>
      <c r="B4410" s="36" t="s">
        <v>15009</v>
      </c>
      <c r="C4410" s="37">
        <v>31111613</v>
      </c>
      <c r="D4410" s="38" t="s">
        <v>15010</v>
      </c>
      <c r="E4410" s="39" t="s">
        <v>3184</v>
      </c>
      <c r="F4410" s="37" t="s">
        <v>3178</v>
      </c>
    </row>
    <row r="4411" spans="1:6" ht="14.25" customHeight="1" x14ac:dyDescent="0.2">
      <c r="A4411" s="35" t="s">
        <v>15011</v>
      </c>
      <c r="B4411" s="36" t="s">
        <v>15012</v>
      </c>
      <c r="C4411" s="37">
        <v>31111614</v>
      </c>
      <c r="D4411" s="38" t="s">
        <v>15013</v>
      </c>
      <c r="E4411" s="39" t="s">
        <v>3184</v>
      </c>
      <c r="F4411" s="37" t="s">
        <v>3178</v>
      </c>
    </row>
    <row r="4412" spans="1:6" ht="14.25" customHeight="1" x14ac:dyDescent="0.2">
      <c r="A4412" s="35" t="s">
        <v>15014</v>
      </c>
      <c r="B4412" s="36" t="s">
        <v>15015</v>
      </c>
      <c r="C4412" s="37">
        <v>31111615</v>
      </c>
      <c r="D4412" s="38" t="s">
        <v>15016</v>
      </c>
      <c r="E4412" s="39" t="s">
        <v>3184</v>
      </c>
      <c r="F4412" s="37" t="s">
        <v>3178</v>
      </c>
    </row>
    <row r="4413" spans="1:6" ht="14.25" customHeight="1" x14ac:dyDescent="0.2">
      <c r="A4413" s="35" t="s">
        <v>15017</v>
      </c>
      <c r="B4413" s="36" t="s">
        <v>15018</v>
      </c>
      <c r="C4413" s="37">
        <v>31111616</v>
      </c>
      <c r="D4413" s="38" t="s">
        <v>15019</v>
      </c>
      <c r="E4413" s="39" t="s">
        <v>3184</v>
      </c>
      <c r="F4413" s="37" t="s">
        <v>3178</v>
      </c>
    </row>
    <row r="4414" spans="1:6" ht="14.25" customHeight="1" x14ac:dyDescent="0.2">
      <c r="A4414" s="35" t="s">
        <v>15020</v>
      </c>
      <c r="B4414" s="36" t="s">
        <v>15021</v>
      </c>
      <c r="C4414" s="37">
        <v>31111617</v>
      </c>
      <c r="D4414" s="38" t="s">
        <v>15022</v>
      </c>
      <c r="E4414" s="39" t="s">
        <v>3184</v>
      </c>
      <c r="F4414" s="37" t="s">
        <v>3178</v>
      </c>
    </row>
    <row r="4415" spans="1:6" ht="14.25" customHeight="1" x14ac:dyDescent="0.2">
      <c r="A4415" s="35" t="s">
        <v>15023</v>
      </c>
      <c r="B4415" s="36" t="s">
        <v>15024</v>
      </c>
      <c r="C4415" s="37">
        <v>31111701</v>
      </c>
      <c r="D4415" s="38" t="s">
        <v>15025</v>
      </c>
      <c r="E4415" s="39" t="s">
        <v>3184</v>
      </c>
      <c r="F4415" s="37" t="s">
        <v>3178</v>
      </c>
    </row>
    <row r="4416" spans="1:6" ht="14.25" customHeight="1" x14ac:dyDescent="0.2">
      <c r="A4416" s="35" t="s">
        <v>15026</v>
      </c>
      <c r="B4416" s="36" t="s">
        <v>15027</v>
      </c>
      <c r="C4416" s="37">
        <v>31111702</v>
      </c>
      <c r="D4416" s="38" t="s">
        <v>15028</v>
      </c>
      <c r="E4416" s="39" t="s">
        <v>3184</v>
      </c>
      <c r="F4416" s="37" t="s">
        <v>3178</v>
      </c>
    </row>
    <row r="4417" spans="1:6" ht="14.25" customHeight="1" x14ac:dyDescent="0.2">
      <c r="A4417" s="35" t="s">
        <v>15029</v>
      </c>
      <c r="B4417" s="36" t="s">
        <v>15024</v>
      </c>
      <c r="C4417" s="37">
        <v>31111703</v>
      </c>
      <c r="D4417" s="38" t="s">
        <v>15030</v>
      </c>
      <c r="E4417" s="39" t="s">
        <v>3184</v>
      </c>
      <c r="F4417" s="37" t="s">
        <v>3178</v>
      </c>
    </row>
    <row r="4418" spans="1:6" ht="14.25" customHeight="1" x14ac:dyDescent="0.2">
      <c r="A4418" s="35" t="s">
        <v>15031</v>
      </c>
      <c r="B4418" s="36" t="s">
        <v>15024</v>
      </c>
      <c r="C4418" s="37">
        <v>31111704</v>
      </c>
      <c r="D4418" s="38" t="s">
        <v>15032</v>
      </c>
      <c r="E4418" s="39" t="s">
        <v>3184</v>
      </c>
      <c r="F4418" s="37" t="s">
        <v>3178</v>
      </c>
    </row>
    <row r="4419" spans="1:6" ht="14.25" customHeight="1" x14ac:dyDescent="0.2">
      <c r="A4419" s="35" t="s">
        <v>15033</v>
      </c>
      <c r="B4419" s="36" t="s">
        <v>15024</v>
      </c>
      <c r="C4419" s="37">
        <v>31111705</v>
      </c>
      <c r="D4419" s="38" t="s">
        <v>15034</v>
      </c>
      <c r="E4419" s="39" t="s">
        <v>3184</v>
      </c>
      <c r="F4419" s="37" t="s">
        <v>3178</v>
      </c>
    </row>
    <row r="4420" spans="1:6" ht="14.25" customHeight="1" x14ac:dyDescent="0.2">
      <c r="A4420" s="35" t="s">
        <v>15035</v>
      </c>
      <c r="B4420" s="36" t="s">
        <v>15024</v>
      </c>
      <c r="C4420" s="37">
        <v>31111706</v>
      </c>
      <c r="D4420" s="38" t="s">
        <v>15036</v>
      </c>
      <c r="E4420" s="39" t="s">
        <v>3214</v>
      </c>
      <c r="F4420" s="37" t="s">
        <v>3215</v>
      </c>
    </row>
    <row r="4421" spans="1:6" ht="14.25" customHeight="1" x14ac:dyDescent="0.2">
      <c r="A4421" s="35" t="s">
        <v>15037</v>
      </c>
      <c r="B4421" s="36" t="s">
        <v>15024</v>
      </c>
      <c r="C4421" s="37">
        <v>31111707</v>
      </c>
      <c r="D4421" s="38" t="s">
        <v>15038</v>
      </c>
      <c r="E4421" s="39" t="s">
        <v>3184</v>
      </c>
      <c r="F4421" s="37" t="s">
        <v>3178</v>
      </c>
    </row>
    <row r="4422" spans="1:6" ht="14.25" customHeight="1" x14ac:dyDescent="0.2">
      <c r="A4422" s="35" t="s">
        <v>15039</v>
      </c>
      <c r="B4422" s="36" t="s">
        <v>15024</v>
      </c>
      <c r="C4422" s="37">
        <v>31111708</v>
      </c>
      <c r="D4422" s="38" t="s">
        <v>15040</v>
      </c>
      <c r="E4422" s="39" t="s">
        <v>3184</v>
      </c>
      <c r="F4422" s="37" t="s">
        <v>3178</v>
      </c>
    </row>
    <row r="4423" spans="1:6" ht="14.25" customHeight="1" x14ac:dyDescent="0.2">
      <c r="A4423" s="35" t="s">
        <v>15041</v>
      </c>
      <c r="B4423" s="36" t="s">
        <v>15024</v>
      </c>
      <c r="C4423" s="37">
        <v>31111709</v>
      </c>
      <c r="D4423" s="38" t="s">
        <v>15042</v>
      </c>
      <c r="E4423" s="39" t="s">
        <v>3209</v>
      </c>
      <c r="F4423" s="37" t="s">
        <v>3210</v>
      </c>
    </row>
    <row r="4424" spans="1:6" ht="14.25" customHeight="1" x14ac:dyDescent="0.2">
      <c r="A4424" s="35" t="s">
        <v>15043</v>
      </c>
      <c r="B4424" s="36" t="s">
        <v>15024</v>
      </c>
      <c r="C4424" s="37">
        <v>31111710</v>
      </c>
      <c r="D4424" s="38" t="s">
        <v>15044</v>
      </c>
      <c r="E4424" s="39" t="s">
        <v>3585</v>
      </c>
      <c r="F4424" s="37" t="s">
        <v>3581</v>
      </c>
    </row>
    <row r="4425" spans="1:6" ht="14.25" customHeight="1" x14ac:dyDescent="0.2">
      <c r="A4425" s="35" t="s">
        <v>15045</v>
      </c>
      <c r="B4425" s="36" t="s">
        <v>15024</v>
      </c>
      <c r="C4425" s="37">
        <v>31111711</v>
      </c>
      <c r="D4425" s="38" t="s">
        <v>15046</v>
      </c>
      <c r="E4425" s="39" t="s">
        <v>3184</v>
      </c>
      <c r="F4425" s="37" t="s">
        <v>3178</v>
      </c>
    </row>
    <row r="4426" spans="1:6" ht="14.25" customHeight="1" x14ac:dyDescent="0.2">
      <c r="A4426" s="35" t="s">
        <v>15047</v>
      </c>
      <c r="B4426" s="36" t="s">
        <v>15024</v>
      </c>
      <c r="C4426" s="37">
        <v>31111712</v>
      </c>
      <c r="D4426" s="38" t="s">
        <v>15048</v>
      </c>
      <c r="E4426" s="39" t="s">
        <v>4836</v>
      </c>
      <c r="F4426" s="37" t="s">
        <v>3589</v>
      </c>
    </row>
    <row r="4427" spans="1:6" ht="14.25" customHeight="1" x14ac:dyDescent="0.2">
      <c r="A4427" s="35" t="s">
        <v>15049</v>
      </c>
      <c r="B4427" s="36" t="s">
        <v>15024</v>
      </c>
      <c r="C4427" s="37">
        <v>31111713</v>
      </c>
      <c r="D4427" s="38" t="s">
        <v>15050</v>
      </c>
      <c r="E4427" s="39" t="s">
        <v>3184</v>
      </c>
      <c r="F4427" s="37" t="s">
        <v>3178</v>
      </c>
    </row>
    <row r="4428" spans="1:6" ht="14.25" customHeight="1" x14ac:dyDescent="0.2">
      <c r="A4428" s="35" t="s">
        <v>15051</v>
      </c>
      <c r="B4428" s="36" t="s">
        <v>15024</v>
      </c>
      <c r="C4428" s="37">
        <v>31111714</v>
      </c>
      <c r="D4428" s="38" t="s">
        <v>15052</v>
      </c>
      <c r="E4428" s="39" t="s">
        <v>3184</v>
      </c>
      <c r="F4428" s="37" t="s">
        <v>3178</v>
      </c>
    </row>
    <row r="4429" spans="1:6" ht="14.25" customHeight="1" x14ac:dyDescent="0.2">
      <c r="A4429" s="35" t="s">
        <v>15053</v>
      </c>
      <c r="B4429" s="36" t="s">
        <v>15024</v>
      </c>
      <c r="C4429" s="37">
        <v>31111715</v>
      </c>
      <c r="D4429" s="38" t="s">
        <v>15054</v>
      </c>
      <c r="E4429" s="39" t="s">
        <v>3184</v>
      </c>
      <c r="F4429" s="37" t="s">
        <v>3178</v>
      </c>
    </row>
    <row r="4430" spans="1:6" ht="14.25" customHeight="1" x14ac:dyDescent="0.2">
      <c r="A4430" s="35" t="s">
        <v>15055</v>
      </c>
      <c r="B4430" s="36" t="s">
        <v>15024</v>
      </c>
      <c r="C4430" s="37">
        <v>31111716</v>
      </c>
      <c r="D4430" s="38" t="s">
        <v>15056</v>
      </c>
      <c r="E4430" s="39" t="s">
        <v>3184</v>
      </c>
      <c r="F4430" s="37" t="s">
        <v>3178</v>
      </c>
    </row>
    <row r="4431" spans="1:6" ht="14.25" customHeight="1" x14ac:dyDescent="0.2">
      <c r="A4431" s="35" t="s">
        <v>15057</v>
      </c>
      <c r="B4431" s="36" t="s">
        <v>15024</v>
      </c>
      <c r="C4431" s="37">
        <v>31111717</v>
      </c>
      <c r="D4431" s="38" t="s">
        <v>15058</v>
      </c>
      <c r="E4431" s="39" t="s">
        <v>3184</v>
      </c>
      <c r="F4431" s="37" t="s">
        <v>3178</v>
      </c>
    </row>
    <row r="4432" spans="1:6" ht="14.25" customHeight="1" x14ac:dyDescent="0.2">
      <c r="A4432" s="35" t="s">
        <v>15059</v>
      </c>
      <c r="B4432" s="36" t="s">
        <v>15060</v>
      </c>
      <c r="C4432" s="37">
        <v>31121001</v>
      </c>
      <c r="D4432" s="38" t="s">
        <v>15061</v>
      </c>
      <c r="E4432" s="39" t="s">
        <v>3209</v>
      </c>
      <c r="F4432" s="37" t="s">
        <v>3210</v>
      </c>
    </row>
    <row r="4433" spans="1:6" ht="14.25" customHeight="1" x14ac:dyDescent="0.2">
      <c r="A4433" s="35" t="s">
        <v>15062</v>
      </c>
      <c r="B4433" s="36" t="s">
        <v>15063</v>
      </c>
      <c r="C4433" s="37">
        <v>31121002</v>
      </c>
      <c r="D4433" s="38" t="s">
        <v>15064</v>
      </c>
      <c r="E4433" s="39" t="s">
        <v>3214</v>
      </c>
      <c r="F4433" s="37" t="s">
        <v>3215</v>
      </c>
    </row>
    <row r="4434" spans="1:6" ht="14.25" customHeight="1" x14ac:dyDescent="0.2">
      <c r="A4434" s="35" t="s">
        <v>15065</v>
      </c>
      <c r="B4434" s="36" t="s">
        <v>15066</v>
      </c>
      <c r="C4434" s="37">
        <v>31121003</v>
      </c>
      <c r="D4434" s="38" t="s">
        <v>15067</v>
      </c>
      <c r="E4434" s="39" t="s">
        <v>3184</v>
      </c>
      <c r="F4434" s="37" t="s">
        <v>3178</v>
      </c>
    </row>
    <row r="4435" spans="1:6" ht="14.25" customHeight="1" x14ac:dyDescent="0.2">
      <c r="A4435" s="35" t="s">
        <v>15068</v>
      </c>
      <c r="B4435" s="36" t="s">
        <v>15069</v>
      </c>
      <c r="C4435" s="37">
        <v>31121004</v>
      </c>
      <c r="D4435" s="38" t="s">
        <v>15070</v>
      </c>
      <c r="E4435" s="39" t="s">
        <v>3184</v>
      </c>
      <c r="F4435" s="37" t="s">
        <v>3178</v>
      </c>
    </row>
    <row r="4436" spans="1:6" ht="14.25" customHeight="1" x14ac:dyDescent="0.2">
      <c r="A4436" s="35" t="s">
        <v>15071</v>
      </c>
      <c r="B4436" s="36" t="s">
        <v>15072</v>
      </c>
      <c r="C4436" s="37">
        <v>31121005</v>
      </c>
      <c r="D4436" s="38" t="s">
        <v>15073</v>
      </c>
      <c r="E4436" s="39" t="s">
        <v>3184</v>
      </c>
      <c r="F4436" s="37" t="s">
        <v>3178</v>
      </c>
    </row>
    <row r="4437" spans="1:6" ht="14.25" customHeight="1" x14ac:dyDescent="0.2">
      <c r="A4437" s="35" t="s">
        <v>15074</v>
      </c>
      <c r="B4437" s="36" t="s">
        <v>15075</v>
      </c>
      <c r="C4437" s="37">
        <v>31121006</v>
      </c>
      <c r="D4437" s="38" t="s">
        <v>15076</v>
      </c>
      <c r="E4437" s="39" t="s">
        <v>3184</v>
      </c>
      <c r="F4437" s="37" t="s">
        <v>3178</v>
      </c>
    </row>
    <row r="4438" spans="1:6" ht="14.25" customHeight="1" x14ac:dyDescent="0.2">
      <c r="A4438" s="35" t="s">
        <v>15077</v>
      </c>
      <c r="B4438" s="36" t="s">
        <v>15078</v>
      </c>
      <c r="C4438" s="37">
        <v>31121007</v>
      </c>
      <c r="D4438" s="38" t="s">
        <v>15079</v>
      </c>
      <c r="E4438" s="39" t="s">
        <v>3184</v>
      </c>
      <c r="F4438" s="37" t="s">
        <v>3178</v>
      </c>
    </row>
    <row r="4439" spans="1:6" ht="14.25" customHeight="1" x14ac:dyDescent="0.2">
      <c r="A4439" s="35" t="s">
        <v>15080</v>
      </c>
      <c r="B4439" s="36" t="s">
        <v>15081</v>
      </c>
      <c r="C4439" s="37">
        <v>31121008</v>
      </c>
      <c r="D4439" s="38" t="s">
        <v>15082</v>
      </c>
      <c r="E4439" s="39" t="s">
        <v>3184</v>
      </c>
      <c r="F4439" s="37" t="s">
        <v>3178</v>
      </c>
    </row>
    <row r="4440" spans="1:6" ht="14.25" customHeight="1" x14ac:dyDescent="0.2">
      <c r="A4440" s="35" t="s">
        <v>15083</v>
      </c>
      <c r="B4440" s="36" t="s">
        <v>15084</v>
      </c>
      <c r="C4440" s="37">
        <v>31121009</v>
      </c>
      <c r="D4440" s="38" t="s">
        <v>15085</v>
      </c>
      <c r="E4440" s="39" t="s">
        <v>3184</v>
      </c>
      <c r="F4440" s="37" t="s">
        <v>3178</v>
      </c>
    </row>
    <row r="4441" spans="1:6" ht="14.25" customHeight="1" x14ac:dyDescent="0.2">
      <c r="A4441" s="35" t="s">
        <v>15086</v>
      </c>
      <c r="B4441" s="36" t="s">
        <v>15087</v>
      </c>
      <c r="C4441" s="37">
        <v>31121010</v>
      </c>
      <c r="D4441" s="38" t="s">
        <v>15088</v>
      </c>
      <c r="E4441" s="39" t="s">
        <v>3184</v>
      </c>
      <c r="F4441" s="37" t="s">
        <v>3178</v>
      </c>
    </row>
    <row r="4442" spans="1:6" ht="14.25" customHeight="1" x14ac:dyDescent="0.2">
      <c r="A4442" s="35" t="s">
        <v>15089</v>
      </c>
      <c r="B4442" s="36" t="s">
        <v>15090</v>
      </c>
      <c r="C4442" s="37">
        <v>31121011</v>
      </c>
      <c r="D4442" s="38" t="s">
        <v>15091</v>
      </c>
      <c r="E4442" s="39" t="s">
        <v>3184</v>
      </c>
      <c r="F4442" s="37" t="s">
        <v>3178</v>
      </c>
    </row>
    <row r="4443" spans="1:6" ht="14.25" customHeight="1" x14ac:dyDescent="0.2">
      <c r="A4443" s="35" t="s">
        <v>15092</v>
      </c>
      <c r="B4443" s="36" t="s">
        <v>15093</v>
      </c>
      <c r="C4443" s="37">
        <v>31121012</v>
      </c>
      <c r="D4443" s="38" t="s">
        <v>15094</v>
      </c>
      <c r="E4443" s="39" t="s">
        <v>3184</v>
      </c>
      <c r="F4443" s="37" t="s">
        <v>3178</v>
      </c>
    </row>
    <row r="4444" spans="1:6" ht="14.25" customHeight="1" x14ac:dyDescent="0.2">
      <c r="A4444" s="35" t="s">
        <v>15095</v>
      </c>
      <c r="B4444" s="36" t="s">
        <v>15096</v>
      </c>
      <c r="C4444" s="37">
        <v>31121013</v>
      </c>
      <c r="D4444" s="38" t="s">
        <v>15097</v>
      </c>
      <c r="E4444" s="39" t="s">
        <v>3184</v>
      </c>
      <c r="F4444" s="37" t="s">
        <v>3178</v>
      </c>
    </row>
    <row r="4445" spans="1:6" ht="14.25" customHeight="1" x14ac:dyDescent="0.2">
      <c r="A4445" s="35" t="s">
        <v>15098</v>
      </c>
      <c r="B4445" s="36" t="s">
        <v>15099</v>
      </c>
      <c r="C4445" s="37">
        <v>31121014</v>
      </c>
      <c r="D4445" s="38" t="s">
        <v>15100</v>
      </c>
      <c r="E4445" s="39" t="s">
        <v>3184</v>
      </c>
      <c r="F4445" s="37" t="s">
        <v>3178</v>
      </c>
    </row>
    <row r="4446" spans="1:6" ht="14.25" customHeight="1" x14ac:dyDescent="0.2">
      <c r="A4446" s="35" t="s">
        <v>15101</v>
      </c>
      <c r="B4446" s="36" t="s">
        <v>15102</v>
      </c>
      <c r="C4446" s="37">
        <v>31121015</v>
      </c>
      <c r="D4446" s="38" t="s">
        <v>15103</v>
      </c>
      <c r="E4446" s="39" t="s">
        <v>3184</v>
      </c>
      <c r="F4446" s="37" t="s">
        <v>3178</v>
      </c>
    </row>
    <row r="4447" spans="1:6" ht="14.25" customHeight="1" x14ac:dyDescent="0.2">
      <c r="A4447" s="35" t="s">
        <v>15104</v>
      </c>
      <c r="B4447" s="36" t="s">
        <v>15105</v>
      </c>
      <c r="C4447" s="37">
        <v>31121016</v>
      </c>
      <c r="D4447" s="38" t="s">
        <v>15106</v>
      </c>
      <c r="E4447" s="39" t="s">
        <v>3184</v>
      </c>
      <c r="F4447" s="37" t="s">
        <v>3178</v>
      </c>
    </row>
    <row r="4448" spans="1:6" ht="14.25" customHeight="1" x14ac:dyDescent="0.2">
      <c r="A4448" s="35" t="s">
        <v>15107</v>
      </c>
      <c r="B4448" s="36" t="s">
        <v>15108</v>
      </c>
      <c r="C4448" s="37">
        <v>31121017</v>
      </c>
      <c r="D4448" s="38" t="s">
        <v>15109</v>
      </c>
      <c r="E4448" s="39" t="s">
        <v>3184</v>
      </c>
      <c r="F4448" s="37" t="s">
        <v>3178</v>
      </c>
    </row>
    <row r="4449" spans="1:6" ht="14.25" customHeight="1" x14ac:dyDescent="0.2">
      <c r="A4449" s="35" t="s">
        <v>15110</v>
      </c>
      <c r="B4449" s="36" t="s">
        <v>15111</v>
      </c>
      <c r="C4449" s="37">
        <v>31121018</v>
      </c>
      <c r="D4449" s="38" t="s">
        <v>15112</v>
      </c>
      <c r="E4449" s="39" t="s">
        <v>3184</v>
      </c>
      <c r="F4449" s="37" t="s">
        <v>3178</v>
      </c>
    </row>
    <row r="4450" spans="1:6" ht="14.25" customHeight="1" x14ac:dyDescent="0.2">
      <c r="A4450" s="35" t="s">
        <v>15113</v>
      </c>
      <c r="B4450" s="36" t="s">
        <v>15114</v>
      </c>
      <c r="C4450" s="37">
        <v>31121019</v>
      </c>
      <c r="D4450" s="38" t="s">
        <v>15115</v>
      </c>
      <c r="E4450" s="39" t="s">
        <v>9368</v>
      </c>
      <c r="F4450" s="37" t="s">
        <v>9369</v>
      </c>
    </row>
    <row r="4451" spans="1:6" ht="14.25" customHeight="1" x14ac:dyDescent="0.2">
      <c r="A4451" s="35" t="s">
        <v>15116</v>
      </c>
      <c r="B4451" s="36" t="s">
        <v>15117</v>
      </c>
      <c r="C4451" s="37">
        <v>31121101</v>
      </c>
      <c r="D4451" s="38" t="s">
        <v>15118</v>
      </c>
      <c r="E4451" s="39" t="s">
        <v>3209</v>
      </c>
      <c r="F4451" s="37" t="s">
        <v>3210</v>
      </c>
    </row>
    <row r="4452" spans="1:6" ht="14.25" customHeight="1" x14ac:dyDescent="0.2">
      <c r="A4452" s="35" t="s">
        <v>15119</v>
      </c>
      <c r="B4452" s="36" t="s">
        <v>15120</v>
      </c>
      <c r="C4452" s="37">
        <v>31121102</v>
      </c>
      <c r="D4452" s="38" t="s">
        <v>15121</v>
      </c>
      <c r="E4452" s="39" t="s">
        <v>3214</v>
      </c>
      <c r="F4452" s="37" t="s">
        <v>3215</v>
      </c>
    </row>
    <row r="4453" spans="1:6" ht="14.25" customHeight="1" x14ac:dyDescent="0.2">
      <c r="A4453" s="35" t="s">
        <v>15122</v>
      </c>
      <c r="B4453" s="36" t="s">
        <v>15123</v>
      </c>
      <c r="C4453" s="37">
        <v>31121103</v>
      </c>
      <c r="D4453" s="38" t="s">
        <v>15124</v>
      </c>
      <c r="E4453" s="39" t="s">
        <v>3184</v>
      </c>
      <c r="F4453" s="37" t="s">
        <v>3178</v>
      </c>
    </row>
    <row r="4454" spans="1:6" ht="14.25" customHeight="1" x14ac:dyDescent="0.2">
      <c r="A4454" s="35" t="s">
        <v>15125</v>
      </c>
      <c r="B4454" s="36" t="s">
        <v>15126</v>
      </c>
      <c r="C4454" s="37">
        <v>31121104</v>
      </c>
      <c r="D4454" s="38" t="s">
        <v>15127</v>
      </c>
      <c r="E4454" s="39" t="s">
        <v>3184</v>
      </c>
      <c r="F4454" s="37" t="s">
        <v>3178</v>
      </c>
    </row>
    <row r="4455" spans="1:6" ht="14.25" customHeight="1" x14ac:dyDescent="0.2">
      <c r="A4455" s="35" t="s">
        <v>15128</v>
      </c>
      <c r="B4455" s="36" t="s">
        <v>15129</v>
      </c>
      <c r="C4455" s="37">
        <v>31121105</v>
      </c>
      <c r="D4455" s="38" t="s">
        <v>15130</v>
      </c>
      <c r="E4455" s="39" t="s">
        <v>3184</v>
      </c>
      <c r="F4455" s="37" t="s">
        <v>3178</v>
      </c>
    </row>
    <row r="4456" spans="1:6" ht="14.25" customHeight="1" x14ac:dyDescent="0.2">
      <c r="A4456" s="35" t="s">
        <v>15131</v>
      </c>
      <c r="B4456" s="36" t="s">
        <v>15132</v>
      </c>
      <c r="C4456" s="37">
        <v>31121106</v>
      </c>
      <c r="D4456" s="38" t="s">
        <v>15133</v>
      </c>
      <c r="E4456" s="39" t="s">
        <v>3184</v>
      </c>
      <c r="F4456" s="37" t="s">
        <v>3178</v>
      </c>
    </row>
    <row r="4457" spans="1:6" ht="14.25" customHeight="1" x14ac:dyDescent="0.2">
      <c r="A4457" s="35" t="s">
        <v>15134</v>
      </c>
      <c r="B4457" s="36" t="s">
        <v>15135</v>
      </c>
      <c r="C4457" s="37">
        <v>31121107</v>
      </c>
      <c r="D4457" s="38" t="s">
        <v>15136</v>
      </c>
      <c r="E4457" s="39" t="s">
        <v>3184</v>
      </c>
      <c r="F4457" s="37" t="s">
        <v>3178</v>
      </c>
    </row>
    <row r="4458" spans="1:6" ht="14.25" customHeight="1" x14ac:dyDescent="0.2">
      <c r="A4458" s="35" t="s">
        <v>15137</v>
      </c>
      <c r="B4458" s="36" t="s">
        <v>15138</v>
      </c>
      <c r="C4458" s="37">
        <v>31121108</v>
      </c>
      <c r="D4458" s="38" t="s">
        <v>15139</v>
      </c>
      <c r="E4458" s="39" t="s">
        <v>3184</v>
      </c>
      <c r="F4458" s="37" t="s">
        <v>3178</v>
      </c>
    </row>
    <row r="4459" spans="1:6" ht="14.25" customHeight="1" x14ac:dyDescent="0.2">
      <c r="A4459" s="35" t="s">
        <v>15140</v>
      </c>
      <c r="B4459" s="36" t="s">
        <v>15141</v>
      </c>
      <c r="C4459" s="37">
        <v>31121109</v>
      </c>
      <c r="D4459" s="38" t="s">
        <v>15142</v>
      </c>
      <c r="E4459" s="39" t="s">
        <v>3184</v>
      </c>
      <c r="F4459" s="37" t="s">
        <v>3178</v>
      </c>
    </row>
    <row r="4460" spans="1:6" ht="14.25" customHeight="1" x14ac:dyDescent="0.2">
      <c r="A4460" s="35" t="s">
        <v>15143</v>
      </c>
      <c r="B4460" s="36" t="s">
        <v>15144</v>
      </c>
      <c r="C4460" s="37">
        <v>31121110</v>
      </c>
      <c r="D4460" s="38" t="s">
        <v>15145</v>
      </c>
      <c r="E4460" s="39" t="s">
        <v>3184</v>
      </c>
      <c r="F4460" s="37" t="s">
        <v>3178</v>
      </c>
    </row>
    <row r="4461" spans="1:6" ht="14.25" customHeight="1" x14ac:dyDescent="0.2">
      <c r="A4461" s="35" t="s">
        <v>15146</v>
      </c>
      <c r="B4461" s="36" t="s">
        <v>15147</v>
      </c>
      <c r="C4461" s="37">
        <v>31121111</v>
      </c>
      <c r="D4461" s="38" t="s">
        <v>15148</v>
      </c>
      <c r="E4461" s="39" t="s">
        <v>3184</v>
      </c>
      <c r="F4461" s="37" t="s">
        <v>3178</v>
      </c>
    </row>
    <row r="4462" spans="1:6" ht="14.25" customHeight="1" x14ac:dyDescent="0.2">
      <c r="A4462" s="35" t="s">
        <v>15149</v>
      </c>
      <c r="B4462" s="36" t="s">
        <v>15150</v>
      </c>
      <c r="C4462" s="37">
        <v>31121112</v>
      </c>
      <c r="D4462" s="38" t="s">
        <v>15151</v>
      </c>
      <c r="E4462" s="39" t="s">
        <v>3184</v>
      </c>
      <c r="F4462" s="37" t="s">
        <v>3178</v>
      </c>
    </row>
    <row r="4463" spans="1:6" ht="14.25" customHeight="1" x14ac:dyDescent="0.2">
      <c r="A4463" s="35" t="s">
        <v>15152</v>
      </c>
      <c r="B4463" s="36" t="s">
        <v>15153</v>
      </c>
      <c r="C4463" s="37">
        <v>31121113</v>
      </c>
      <c r="D4463" s="38" t="s">
        <v>15154</v>
      </c>
      <c r="E4463" s="39" t="s">
        <v>3184</v>
      </c>
      <c r="F4463" s="37" t="s">
        <v>3178</v>
      </c>
    </row>
    <row r="4464" spans="1:6" ht="14.25" customHeight="1" x14ac:dyDescent="0.2">
      <c r="A4464" s="35" t="s">
        <v>15155</v>
      </c>
      <c r="B4464" s="36" t="s">
        <v>15156</v>
      </c>
      <c r="C4464" s="37">
        <v>31121114</v>
      </c>
      <c r="D4464" s="38" t="s">
        <v>15157</v>
      </c>
      <c r="E4464" s="39" t="s">
        <v>3184</v>
      </c>
      <c r="F4464" s="37" t="s">
        <v>3178</v>
      </c>
    </row>
    <row r="4465" spans="1:6" ht="14.25" customHeight="1" x14ac:dyDescent="0.2">
      <c r="A4465" s="35" t="s">
        <v>15158</v>
      </c>
      <c r="B4465" s="36" t="s">
        <v>15159</v>
      </c>
      <c r="C4465" s="37">
        <v>31121115</v>
      </c>
      <c r="D4465" s="38" t="s">
        <v>15160</v>
      </c>
      <c r="E4465" s="39" t="s">
        <v>3184</v>
      </c>
      <c r="F4465" s="37" t="s">
        <v>3178</v>
      </c>
    </row>
    <row r="4466" spans="1:6" ht="14.25" customHeight="1" x14ac:dyDescent="0.2">
      <c r="A4466" s="35" t="s">
        <v>15161</v>
      </c>
      <c r="B4466" s="36" t="s">
        <v>15162</v>
      </c>
      <c r="C4466" s="37">
        <v>31121116</v>
      </c>
      <c r="D4466" s="38" t="s">
        <v>15163</v>
      </c>
      <c r="E4466" s="39" t="s">
        <v>3184</v>
      </c>
      <c r="F4466" s="37" t="s">
        <v>3178</v>
      </c>
    </row>
    <row r="4467" spans="1:6" ht="14.25" customHeight="1" x14ac:dyDescent="0.2">
      <c r="A4467" s="35" t="s">
        <v>15164</v>
      </c>
      <c r="B4467" s="36" t="s">
        <v>15165</v>
      </c>
      <c r="C4467" s="37">
        <v>31121117</v>
      </c>
      <c r="D4467" s="38" t="s">
        <v>15166</v>
      </c>
      <c r="E4467" s="39" t="s">
        <v>3184</v>
      </c>
      <c r="F4467" s="37" t="s">
        <v>3178</v>
      </c>
    </row>
    <row r="4468" spans="1:6" ht="14.25" customHeight="1" x14ac:dyDescent="0.2">
      <c r="A4468" s="35" t="s">
        <v>15167</v>
      </c>
      <c r="B4468" s="36" t="s">
        <v>15168</v>
      </c>
      <c r="C4468" s="37">
        <v>31121118</v>
      </c>
      <c r="D4468" s="38" t="s">
        <v>15169</v>
      </c>
      <c r="E4468" s="39" t="s">
        <v>3184</v>
      </c>
      <c r="F4468" s="37" t="s">
        <v>3178</v>
      </c>
    </row>
    <row r="4469" spans="1:6" ht="14.25" customHeight="1" x14ac:dyDescent="0.2">
      <c r="A4469" s="35" t="s">
        <v>15170</v>
      </c>
      <c r="B4469" s="36" t="s">
        <v>15171</v>
      </c>
      <c r="C4469" s="37">
        <v>31121119</v>
      </c>
      <c r="D4469" s="38" t="s">
        <v>15172</v>
      </c>
      <c r="E4469" s="39" t="s">
        <v>9368</v>
      </c>
      <c r="F4469" s="37" t="s">
        <v>9369</v>
      </c>
    </row>
    <row r="4470" spans="1:6" ht="14.25" customHeight="1" x14ac:dyDescent="0.2">
      <c r="A4470" s="35" t="s">
        <v>15173</v>
      </c>
      <c r="B4470" s="36" t="s">
        <v>15174</v>
      </c>
      <c r="C4470" s="37">
        <v>31121201</v>
      </c>
      <c r="D4470" s="38" t="s">
        <v>15175</v>
      </c>
      <c r="E4470" s="39" t="s">
        <v>3209</v>
      </c>
      <c r="F4470" s="37" t="s">
        <v>3210</v>
      </c>
    </row>
    <row r="4471" spans="1:6" ht="14.25" customHeight="1" x14ac:dyDescent="0.2">
      <c r="A4471" s="35" t="s">
        <v>15176</v>
      </c>
      <c r="B4471" s="36" t="s">
        <v>15177</v>
      </c>
      <c r="C4471" s="37">
        <v>31121202</v>
      </c>
      <c r="D4471" s="38" t="s">
        <v>15178</v>
      </c>
      <c r="E4471" s="39" t="s">
        <v>3214</v>
      </c>
      <c r="F4471" s="37" t="s">
        <v>3215</v>
      </c>
    </row>
    <row r="4472" spans="1:6" ht="14.25" customHeight="1" x14ac:dyDescent="0.2">
      <c r="A4472" s="35" t="s">
        <v>15179</v>
      </c>
      <c r="B4472" s="36" t="s">
        <v>15180</v>
      </c>
      <c r="C4472" s="37">
        <v>31121203</v>
      </c>
      <c r="D4472" s="38" t="s">
        <v>15181</v>
      </c>
      <c r="E4472" s="39" t="s">
        <v>3184</v>
      </c>
      <c r="F4472" s="37" t="s">
        <v>3178</v>
      </c>
    </row>
    <row r="4473" spans="1:6" ht="14.25" customHeight="1" x14ac:dyDescent="0.2">
      <c r="A4473" s="35" t="s">
        <v>15182</v>
      </c>
      <c r="B4473" s="36" t="s">
        <v>15183</v>
      </c>
      <c r="C4473" s="37">
        <v>31121204</v>
      </c>
      <c r="D4473" s="38" t="s">
        <v>15184</v>
      </c>
      <c r="E4473" s="39" t="s">
        <v>3184</v>
      </c>
      <c r="F4473" s="37" t="s">
        <v>3178</v>
      </c>
    </row>
    <row r="4474" spans="1:6" ht="14.25" customHeight="1" x14ac:dyDescent="0.2">
      <c r="A4474" s="35" t="s">
        <v>15185</v>
      </c>
      <c r="B4474" s="36" t="s">
        <v>15186</v>
      </c>
      <c r="C4474" s="37">
        <v>31121205</v>
      </c>
      <c r="D4474" s="38" t="s">
        <v>15187</v>
      </c>
      <c r="E4474" s="39" t="s">
        <v>3184</v>
      </c>
      <c r="F4474" s="37" t="s">
        <v>3178</v>
      </c>
    </row>
    <row r="4475" spans="1:6" ht="14.25" customHeight="1" x14ac:dyDescent="0.2">
      <c r="A4475" s="35" t="s">
        <v>15188</v>
      </c>
      <c r="B4475" s="36" t="s">
        <v>15189</v>
      </c>
      <c r="C4475" s="37">
        <v>31121206</v>
      </c>
      <c r="D4475" s="38" t="s">
        <v>15190</v>
      </c>
      <c r="E4475" s="39" t="s">
        <v>3184</v>
      </c>
      <c r="F4475" s="37" t="s">
        <v>3178</v>
      </c>
    </row>
    <row r="4476" spans="1:6" ht="14.25" customHeight="1" x14ac:dyDescent="0.2">
      <c r="A4476" s="35" t="s">
        <v>15191</v>
      </c>
      <c r="B4476" s="36" t="s">
        <v>15192</v>
      </c>
      <c r="C4476" s="37">
        <v>31121207</v>
      </c>
      <c r="D4476" s="38" t="s">
        <v>15193</v>
      </c>
      <c r="E4476" s="39" t="s">
        <v>3184</v>
      </c>
      <c r="F4476" s="37" t="s">
        <v>3178</v>
      </c>
    </row>
    <row r="4477" spans="1:6" ht="14.25" customHeight="1" x14ac:dyDescent="0.2">
      <c r="A4477" s="35" t="s">
        <v>15194</v>
      </c>
      <c r="B4477" s="36" t="s">
        <v>15195</v>
      </c>
      <c r="C4477" s="37">
        <v>31121208</v>
      </c>
      <c r="D4477" s="38" t="s">
        <v>15196</v>
      </c>
      <c r="E4477" s="39" t="s">
        <v>3184</v>
      </c>
      <c r="F4477" s="37" t="s">
        <v>3178</v>
      </c>
    </row>
    <row r="4478" spans="1:6" ht="14.25" customHeight="1" x14ac:dyDescent="0.2">
      <c r="A4478" s="35" t="s">
        <v>15197</v>
      </c>
      <c r="B4478" s="36" t="s">
        <v>15198</v>
      </c>
      <c r="C4478" s="37">
        <v>31121209</v>
      </c>
      <c r="D4478" s="38" t="s">
        <v>15199</v>
      </c>
      <c r="E4478" s="39" t="s">
        <v>3184</v>
      </c>
      <c r="F4478" s="37" t="s">
        <v>3178</v>
      </c>
    </row>
    <row r="4479" spans="1:6" ht="14.25" customHeight="1" x14ac:dyDescent="0.2">
      <c r="A4479" s="35" t="s">
        <v>15200</v>
      </c>
      <c r="B4479" s="36" t="s">
        <v>15201</v>
      </c>
      <c r="C4479" s="37">
        <v>31121210</v>
      </c>
      <c r="D4479" s="38" t="s">
        <v>15202</v>
      </c>
      <c r="E4479" s="39" t="s">
        <v>3184</v>
      </c>
      <c r="F4479" s="37" t="s">
        <v>3178</v>
      </c>
    </row>
    <row r="4480" spans="1:6" ht="14.25" customHeight="1" x14ac:dyDescent="0.2">
      <c r="A4480" s="35" t="s">
        <v>15203</v>
      </c>
      <c r="B4480" s="36" t="s">
        <v>15204</v>
      </c>
      <c r="C4480" s="37">
        <v>31121211</v>
      </c>
      <c r="D4480" s="38" t="s">
        <v>15205</v>
      </c>
      <c r="E4480" s="39" t="s">
        <v>3184</v>
      </c>
      <c r="F4480" s="37" t="s">
        <v>3178</v>
      </c>
    </row>
    <row r="4481" spans="1:6" ht="14.25" customHeight="1" x14ac:dyDescent="0.2">
      <c r="A4481" s="35" t="s">
        <v>15206</v>
      </c>
      <c r="B4481" s="36" t="s">
        <v>15207</v>
      </c>
      <c r="C4481" s="37">
        <v>31121212</v>
      </c>
      <c r="D4481" s="38" t="s">
        <v>15208</v>
      </c>
      <c r="E4481" s="39" t="s">
        <v>3184</v>
      </c>
      <c r="F4481" s="37" t="s">
        <v>3178</v>
      </c>
    </row>
    <row r="4482" spans="1:6" ht="14.25" customHeight="1" x14ac:dyDescent="0.2">
      <c r="A4482" s="35" t="s">
        <v>15209</v>
      </c>
      <c r="B4482" s="36" t="s">
        <v>15210</v>
      </c>
      <c r="C4482" s="37">
        <v>31121213</v>
      </c>
      <c r="D4482" s="38" t="s">
        <v>15211</v>
      </c>
      <c r="E4482" s="39" t="s">
        <v>3184</v>
      </c>
      <c r="F4482" s="37" t="s">
        <v>3178</v>
      </c>
    </row>
    <row r="4483" spans="1:6" ht="14.25" customHeight="1" x14ac:dyDescent="0.2">
      <c r="A4483" s="35" t="s">
        <v>15212</v>
      </c>
      <c r="B4483" s="36" t="s">
        <v>15213</v>
      </c>
      <c r="C4483" s="37">
        <v>31121214</v>
      </c>
      <c r="D4483" s="38" t="s">
        <v>15214</v>
      </c>
      <c r="E4483" s="39" t="s">
        <v>3184</v>
      </c>
      <c r="F4483" s="37" t="s">
        <v>3178</v>
      </c>
    </row>
    <row r="4484" spans="1:6" ht="14.25" customHeight="1" x14ac:dyDescent="0.2">
      <c r="A4484" s="35" t="s">
        <v>15215</v>
      </c>
      <c r="B4484" s="36" t="s">
        <v>15216</v>
      </c>
      <c r="C4484" s="37">
        <v>31121215</v>
      </c>
      <c r="D4484" s="38" t="s">
        <v>15217</v>
      </c>
      <c r="E4484" s="39" t="s">
        <v>3184</v>
      </c>
      <c r="F4484" s="37" t="s">
        <v>3178</v>
      </c>
    </row>
    <row r="4485" spans="1:6" ht="14.25" customHeight="1" x14ac:dyDescent="0.2">
      <c r="A4485" s="35" t="s">
        <v>15218</v>
      </c>
      <c r="B4485" s="36" t="s">
        <v>15219</v>
      </c>
      <c r="C4485" s="37">
        <v>31121216</v>
      </c>
      <c r="D4485" s="38" t="s">
        <v>15220</v>
      </c>
      <c r="E4485" s="39" t="s">
        <v>3184</v>
      </c>
      <c r="F4485" s="37" t="s">
        <v>3178</v>
      </c>
    </row>
    <row r="4486" spans="1:6" ht="14.25" customHeight="1" x14ac:dyDescent="0.2">
      <c r="A4486" s="35" t="s">
        <v>15221</v>
      </c>
      <c r="B4486" s="36" t="s">
        <v>15222</v>
      </c>
      <c r="C4486" s="37">
        <v>31121217</v>
      </c>
      <c r="D4486" s="38" t="s">
        <v>15223</v>
      </c>
      <c r="E4486" s="39" t="s">
        <v>3184</v>
      </c>
      <c r="F4486" s="37" t="s">
        <v>3178</v>
      </c>
    </row>
    <row r="4487" spans="1:6" ht="14.25" customHeight="1" x14ac:dyDescent="0.2">
      <c r="A4487" s="35" t="s">
        <v>15224</v>
      </c>
      <c r="B4487" s="36" t="s">
        <v>15225</v>
      </c>
      <c r="C4487" s="37">
        <v>31121218</v>
      </c>
      <c r="D4487" s="38" t="s">
        <v>15226</v>
      </c>
      <c r="E4487" s="39" t="s">
        <v>3184</v>
      </c>
      <c r="F4487" s="37" t="s">
        <v>3178</v>
      </c>
    </row>
    <row r="4488" spans="1:6" ht="14.25" customHeight="1" x14ac:dyDescent="0.2">
      <c r="A4488" s="35" t="s">
        <v>15227</v>
      </c>
      <c r="B4488" s="36" t="s">
        <v>15228</v>
      </c>
      <c r="C4488" s="37">
        <v>31121219</v>
      </c>
      <c r="D4488" s="38" t="s">
        <v>15229</v>
      </c>
      <c r="E4488" s="39" t="s">
        <v>9368</v>
      </c>
      <c r="F4488" s="37" t="s">
        <v>9369</v>
      </c>
    </row>
    <row r="4489" spans="1:6" ht="14.25" customHeight="1" x14ac:dyDescent="0.2">
      <c r="A4489" s="35" t="s">
        <v>15230</v>
      </c>
      <c r="B4489" s="36" t="s">
        <v>15231</v>
      </c>
      <c r="C4489" s="37">
        <v>31121301</v>
      </c>
      <c r="D4489" s="38" t="s">
        <v>15232</v>
      </c>
      <c r="E4489" s="39" t="s">
        <v>3209</v>
      </c>
      <c r="F4489" s="37" t="s">
        <v>3210</v>
      </c>
    </row>
    <row r="4490" spans="1:6" ht="14.25" customHeight="1" x14ac:dyDescent="0.2">
      <c r="A4490" s="35" t="s">
        <v>15233</v>
      </c>
      <c r="B4490" s="36" t="s">
        <v>15234</v>
      </c>
      <c r="C4490" s="37">
        <v>31121302</v>
      </c>
      <c r="D4490" s="38" t="s">
        <v>15235</v>
      </c>
      <c r="E4490" s="39" t="s">
        <v>3214</v>
      </c>
      <c r="F4490" s="37" t="s">
        <v>3215</v>
      </c>
    </row>
    <row r="4491" spans="1:6" ht="14.25" customHeight="1" x14ac:dyDescent="0.2">
      <c r="A4491" s="35" t="s">
        <v>15236</v>
      </c>
      <c r="B4491" s="36" t="s">
        <v>15237</v>
      </c>
      <c r="C4491" s="37">
        <v>31121303</v>
      </c>
      <c r="D4491" s="38" t="s">
        <v>15238</v>
      </c>
      <c r="E4491" s="39" t="s">
        <v>3184</v>
      </c>
      <c r="F4491" s="37" t="s">
        <v>3178</v>
      </c>
    </row>
    <row r="4492" spans="1:6" ht="14.25" customHeight="1" x14ac:dyDescent="0.2">
      <c r="A4492" s="35" t="s">
        <v>15239</v>
      </c>
      <c r="B4492" s="36" t="s">
        <v>15240</v>
      </c>
      <c r="C4492" s="37">
        <v>31121304</v>
      </c>
      <c r="D4492" s="38" t="s">
        <v>15241</v>
      </c>
      <c r="E4492" s="39" t="s">
        <v>3184</v>
      </c>
      <c r="F4492" s="37" t="s">
        <v>3178</v>
      </c>
    </row>
    <row r="4493" spans="1:6" ht="14.25" customHeight="1" x14ac:dyDescent="0.2">
      <c r="A4493" s="35" t="s">
        <v>15242</v>
      </c>
      <c r="B4493" s="36" t="s">
        <v>15243</v>
      </c>
      <c r="C4493" s="37">
        <v>31121305</v>
      </c>
      <c r="D4493" s="38" t="s">
        <v>15244</v>
      </c>
      <c r="E4493" s="39" t="s">
        <v>3184</v>
      </c>
      <c r="F4493" s="37" t="s">
        <v>3178</v>
      </c>
    </row>
    <row r="4494" spans="1:6" ht="14.25" customHeight="1" x14ac:dyDescent="0.2">
      <c r="A4494" s="35" t="s">
        <v>15245</v>
      </c>
      <c r="B4494" s="36" t="s">
        <v>15246</v>
      </c>
      <c r="C4494" s="37">
        <v>31121306</v>
      </c>
      <c r="D4494" s="38" t="s">
        <v>15247</v>
      </c>
      <c r="E4494" s="39" t="s">
        <v>3184</v>
      </c>
      <c r="F4494" s="37" t="s">
        <v>3178</v>
      </c>
    </row>
    <row r="4495" spans="1:6" ht="14.25" customHeight="1" x14ac:dyDescent="0.2">
      <c r="A4495" s="35" t="s">
        <v>15248</v>
      </c>
      <c r="B4495" s="36" t="s">
        <v>15249</v>
      </c>
      <c r="C4495" s="37">
        <v>31121307</v>
      </c>
      <c r="D4495" s="38" t="s">
        <v>15250</v>
      </c>
      <c r="E4495" s="39" t="s">
        <v>3184</v>
      </c>
      <c r="F4495" s="37" t="s">
        <v>3178</v>
      </c>
    </row>
    <row r="4496" spans="1:6" ht="14.25" customHeight="1" x14ac:dyDescent="0.2">
      <c r="A4496" s="35" t="s">
        <v>15251</v>
      </c>
      <c r="B4496" s="36" t="s">
        <v>15252</v>
      </c>
      <c r="C4496" s="37">
        <v>31121308</v>
      </c>
      <c r="D4496" s="38" t="s">
        <v>15253</v>
      </c>
      <c r="E4496" s="39" t="s">
        <v>3184</v>
      </c>
      <c r="F4496" s="37" t="s">
        <v>3178</v>
      </c>
    </row>
    <row r="4497" spans="1:6" ht="14.25" customHeight="1" x14ac:dyDescent="0.2">
      <c r="A4497" s="35" t="s">
        <v>15254</v>
      </c>
      <c r="B4497" s="36" t="s">
        <v>15255</v>
      </c>
      <c r="C4497" s="37">
        <v>31121309</v>
      </c>
      <c r="D4497" s="38" t="s">
        <v>15256</v>
      </c>
      <c r="E4497" s="39" t="s">
        <v>3184</v>
      </c>
      <c r="F4497" s="37" t="s">
        <v>3178</v>
      </c>
    </row>
    <row r="4498" spans="1:6" ht="14.25" customHeight="1" x14ac:dyDescent="0.2">
      <c r="A4498" s="35" t="s">
        <v>15257</v>
      </c>
      <c r="B4498" s="36" t="s">
        <v>15258</v>
      </c>
      <c r="C4498" s="37">
        <v>31121310</v>
      </c>
      <c r="D4498" s="38" t="s">
        <v>15259</v>
      </c>
      <c r="E4498" s="39" t="s">
        <v>3184</v>
      </c>
      <c r="F4498" s="37" t="s">
        <v>3178</v>
      </c>
    </row>
    <row r="4499" spans="1:6" ht="14.25" customHeight="1" x14ac:dyDescent="0.2">
      <c r="A4499" s="35" t="s">
        <v>15260</v>
      </c>
      <c r="B4499" s="36" t="s">
        <v>15261</v>
      </c>
      <c r="C4499" s="37">
        <v>31121311</v>
      </c>
      <c r="D4499" s="38" t="s">
        <v>15262</v>
      </c>
      <c r="E4499" s="39" t="s">
        <v>3184</v>
      </c>
      <c r="F4499" s="37" t="s">
        <v>3178</v>
      </c>
    </row>
    <row r="4500" spans="1:6" ht="14.25" customHeight="1" x14ac:dyDescent="0.2">
      <c r="A4500" s="35" t="s">
        <v>15263</v>
      </c>
      <c r="B4500" s="36" t="s">
        <v>15264</v>
      </c>
      <c r="C4500" s="37">
        <v>31121312</v>
      </c>
      <c r="D4500" s="38" t="s">
        <v>15265</v>
      </c>
      <c r="E4500" s="39" t="s">
        <v>3184</v>
      </c>
      <c r="F4500" s="37" t="s">
        <v>3178</v>
      </c>
    </row>
    <row r="4501" spans="1:6" ht="14.25" customHeight="1" x14ac:dyDescent="0.2">
      <c r="A4501" s="35" t="s">
        <v>15266</v>
      </c>
      <c r="B4501" s="36" t="s">
        <v>15267</v>
      </c>
      <c r="C4501" s="37">
        <v>31121313</v>
      </c>
      <c r="D4501" s="38" t="s">
        <v>15268</v>
      </c>
      <c r="E4501" s="39" t="s">
        <v>3184</v>
      </c>
      <c r="F4501" s="37" t="s">
        <v>3178</v>
      </c>
    </row>
    <row r="4502" spans="1:6" ht="14.25" customHeight="1" x14ac:dyDescent="0.2">
      <c r="A4502" s="35" t="s">
        <v>15269</v>
      </c>
      <c r="B4502" s="36" t="s">
        <v>15270</v>
      </c>
      <c r="C4502" s="37">
        <v>31121314</v>
      </c>
      <c r="D4502" s="38" t="s">
        <v>15271</v>
      </c>
      <c r="E4502" s="39" t="s">
        <v>3184</v>
      </c>
      <c r="F4502" s="37" t="s">
        <v>3178</v>
      </c>
    </row>
    <row r="4503" spans="1:6" ht="14.25" customHeight="1" x14ac:dyDescent="0.2">
      <c r="A4503" s="35" t="s">
        <v>15272</v>
      </c>
      <c r="B4503" s="36" t="s">
        <v>15273</v>
      </c>
      <c r="C4503" s="37">
        <v>31121315</v>
      </c>
      <c r="D4503" s="38" t="s">
        <v>15274</v>
      </c>
      <c r="E4503" s="39" t="s">
        <v>3184</v>
      </c>
      <c r="F4503" s="37" t="s">
        <v>3178</v>
      </c>
    </row>
    <row r="4504" spans="1:6" ht="14.25" customHeight="1" x14ac:dyDescent="0.2">
      <c r="A4504" s="35" t="s">
        <v>15275</v>
      </c>
      <c r="B4504" s="36" t="s">
        <v>15276</v>
      </c>
      <c r="C4504" s="37">
        <v>31121316</v>
      </c>
      <c r="D4504" s="38" t="s">
        <v>15277</v>
      </c>
      <c r="E4504" s="39" t="s">
        <v>3184</v>
      </c>
      <c r="F4504" s="37" t="s">
        <v>3178</v>
      </c>
    </row>
    <row r="4505" spans="1:6" ht="14.25" customHeight="1" x14ac:dyDescent="0.2">
      <c r="A4505" s="35" t="s">
        <v>15278</v>
      </c>
      <c r="B4505" s="36" t="s">
        <v>15279</v>
      </c>
      <c r="C4505" s="37">
        <v>31121317</v>
      </c>
      <c r="D4505" s="38" t="s">
        <v>15280</v>
      </c>
      <c r="E4505" s="39" t="s">
        <v>3184</v>
      </c>
      <c r="F4505" s="37" t="s">
        <v>3178</v>
      </c>
    </row>
    <row r="4506" spans="1:6" ht="14.25" customHeight="1" x14ac:dyDescent="0.2">
      <c r="A4506" s="35" t="s">
        <v>15281</v>
      </c>
      <c r="B4506" s="36" t="s">
        <v>15282</v>
      </c>
      <c r="C4506" s="37">
        <v>31121318</v>
      </c>
      <c r="D4506" s="38" t="s">
        <v>15283</v>
      </c>
      <c r="E4506" s="39" t="s">
        <v>3184</v>
      </c>
      <c r="F4506" s="37" t="s">
        <v>3178</v>
      </c>
    </row>
    <row r="4507" spans="1:6" ht="14.25" customHeight="1" x14ac:dyDescent="0.2">
      <c r="A4507" s="35" t="s">
        <v>15284</v>
      </c>
      <c r="B4507" s="36" t="s">
        <v>15285</v>
      </c>
      <c r="C4507" s="37">
        <v>31121319</v>
      </c>
      <c r="D4507" s="38" t="s">
        <v>15286</v>
      </c>
      <c r="E4507" s="39" t="s">
        <v>9368</v>
      </c>
      <c r="F4507" s="37" t="s">
        <v>9369</v>
      </c>
    </row>
    <row r="4508" spans="1:6" ht="14.25" customHeight="1" x14ac:dyDescent="0.2">
      <c r="A4508" s="35" t="s">
        <v>15287</v>
      </c>
      <c r="B4508" s="36" t="s">
        <v>15288</v>
      </c>
      <c r="C4508" s="37">
        <v>31121401</v>
      </c>
      <c r="D4508" s="38" t="s">
        <v>15289</v>
      </c>
      <c r="E4508" s="39" t="s">
        <v>3209</v>
      </c>
      <c r="F4508" s="37" t="s">
        <v>3210</v>
      </c>
    </row>
    <row r="4509" spans="1:6" ht="14.25" customHeight="1" x14ac:dyDescent="0.2">
      <c r="A4509" s="35" t="s">
        <v>15290</v>
      </c>
      <c r="B4509" s="36" t="s">
        <v>15291</v>
      </c>
      <c r="C4509" s="37">
        <v>31121402</v>
      </c>
      <c r="D4509" s="38" t="s">
        <v>15292</v>
      </c>
      <c r="E4509" s="39" t="s">
        <v>3214</v>
      </c>
      <c r="F4509" s="37" t="s">
        <v>3215</v>
      </c>
    </row>
    <row r="4510" spans="1:6" ht="14.25" customHeight="1" x14ac:dyDescent="0.2">
      <c r="A4510" s="35" t="s">
        <v>15293</v>
      </c>
      <c r="B4510" s="36" t="s">
        <v>15294</v>
      </c>
      <c r="C4510" s="37">
        <v>31121403</v>
      </c>
      <c r="D4510" s="38" t="s">
        <v>15295</v>
      </c>
      <c r="E4510" s="39" t="s">
        <v>3184</v>
      </c>
      <c r="F4510" s="37" t="s">
        <v>3178</v>
      </c>
    </row>
    <row r="4511" spans="1:6" ht="14.25" customHeight="1" x14ac:dyDescent="0.2">
      <c r="A4511" s="35" t="s">
        <v>15296</v>
      </c>
      <c r="B4511" s="36" t="s">
        <v>15297</v>
      </c>
      <c r="C4511" s="37">
        <v>31121404</v>
      </c>
      <c r="D4511" s="38" t="s">
        <v>15298</v>
      </c>
      <c r="E4511" s="39" t="s">
        <v>3184</v>
      </c>
      <c r="F4511" s="37" t="s">
        <v>3178</v>
      </c>
    </row>
    <row r="4512" spans="1:6" ht="14.25" customHeight="1" x14ac:dyDescent="0.2">
      <c r="A4512" s="35" t="s">
        <v>15299</v>
      </c>
      <c r="B4512" s="36" t="s">
        <v>15300</v>
      </c>
      <c r="C4512" s="37">
        <v>31121405</v>
      </c>
      <c r="D4512" s="38" t="s">
        <v>15301</v>
      </c>
      <c r="E4512" s="39" t="s">
        <v>3184</v>
      </c>
      <c r="F4512" s="37" t="s">
        <v>3178</v>
      </c>
    </row>
    <row r="4513" spans="1:6" ht="14.25" customHeight="1" x14ac:dyDescent="0.2">
      <c r="A4513" s="35" t="s">
        <v>15302</v>
      </c>
      <c r="B4513" s="36" t="s">
        <v>15303</v>
      </c>
      <c r="C4513" s="37">
        <v>31121406</v>
      </c>
      <c r="D4513" s="38" t="s">
        <v>15304</v>
      </c>
      <c r="E4513" s="39" t="s">
        <v>3184</v>
      </c>
      <c r="F4513" s="37" t="s">
        <v>3178</v>
      </c>
    </row>
    <row r="4514" spans="1:6" ht="14.25" customHeight="1" x14ac:dyDescent="0.2">
      <c r="A4514" s="35" t="s">
        <v>15305</v>
      </c>
      <c r="B4514" s="36" t="s">
        <v>15306</v>
      </c>
      <c r="C4514" s="37">
        <v>31121407</v>
      </c>
      <c r="D4514" s="38" t="s">
        <v>15307</v>
      </c>
      <c r="E4514" s="39" t="s">
        <v>3184</v>
      </c>
      <c r="F4514" s="37" t="s">
        <v>3178</v>
      </c>
    </row>
    <row r="4515" spans="1:6" ht="14.25" customHeight="1" x14ac:dyDescent="0.2">
      <c r="A4515" s="35" t="s">
        <v>15308</v>
      </c>
      <c r="B4515" s="36" t="s">
        <v>15306</v>
      </c>
      <c r="C4515" s="37">
        <v>31121408</v>
      </c>
      <c r="D4515" s="38" t="s">
        <v>15309</v>
      </c>
      <c r="E4515" s="39" t="s">
        <v>3184</v>
      </c>
      <c r="F4515" s="37" t="s">
        <v>3178</v>
      </c>
    </row>
    <row r="4516" spans="1:6" ht="14.25" customHeight="1" x14ac:dyDescent="0.2">
      <c r="A4516" s="35" t="s">
        <v>15310</v>
      </c>
      <c r="B4516" s="36" t="s">
        <v>15311</v>
      </c>
      <c r="C4516" s="37">
        <v>31121409</v>
      </c>
      <c r="D4516" s="38" t="s">
        <v>15312</v>
      </c>
      <c r="E4516" s="39" t="s">
        <v>3184</v>
      </c>
      <c r="F4516" s="37" t="s">
        <v>3178</v>
      </c>
    </row>
    <row r="4517" spans="1:6" ht="14.25" customHeight="1" x14ac:dyDescent="0.2">
      <c r="A4517" s="35" t="s">
        <v>15313</v>
      </c>
      <c r="B4517" s="36" t="s">
        <v>15314</v>
      </c>
      <c r="C4517" s="37">
        <v>31121410</v>
      </c>
      <c r="D4517" s="38" t="s">
        <v>15315</v>
      </c>
      <c r="E4517" s="39" t="s">
        <v>3184</v>
      </c>
      <c r="F4517" s="37" t="s">
        <v>3178</v>
      </c>
    </row>
    <row r="4518" spans="1:6" ht="14.25" customHeight="1" x14ac:dyDescent="0.2">
      <c r="A4518" s="35" t="s">
        <v>15316</v>
      </c>
      <c r="B4518" s="36" t="s">
        <v>15317</v>
      </c>
      <c r="C4518" s="37">
        <v>31121411</v>
      </c>
      <c r="D4518" s="38" t="s">
        <v>15318</v>
      </c>
      <c r="E4518" s="39" t="s">
        <v>3184</v>
      </c>
      <c r="F4518" s="37" t="s">
        <v>3178</v>
      </c>
    </row>
    <row r="4519" spans="1:6" ht="14.25" customHeight="1" x14ac:dyDescent="0.2">
      <c r="A4519" s="35" t="s">
        <v>15319</v>
      </c>
      <c r="B4519" s="36" t="s">
        <v>15320</v>
      </c>
      <c r="C4519" s="37">
        <v>31121412</v>
      </c>
      <c r="D4519" s="38" t="s">
        <v>15321</v>
      </c>
      <c r="E4519" s="39" t="s">
        <v>3184</v>
      </c>
      <c r="F4519" s="37" t="s">
        <v>3178</v>
      </c>
    </row>
    <row r="4520" spans="1:6" ht="14.25" customHeight="1" x14ac:dyDescent="0.2">
      <c r="A4520" s="35" t="s">
        <v>15322</v>
      </c>
      <c r="B4520" s="36" t="s">
        <v>15323</v>
      </c>
      <c r="C4520" s="37">
        <v>31121413</v>
      </c>
      <c r="D4520" s="38" t="s">
        <v>15324</v>
      </c>
      <c r="E4520" s="39" t="s">
        <v>3184</v>
      </c>
      <c r="F4520" s="37" t="s">
        <v>3178</v>
      </c>
    </row>
    <row r="4521" spans="1:6" ht="14.25" customHeight="1" x14ac:dyDescent="0.2">
      <c r="A4521" s="35" t="s">
        <v>15325</v>
      </c>
      <c r="B4521" s="36" t="s">
        <v>15326</v>
      </c>
      <c r="C4521" s="37">
        <v>31121414</v>
      </c>
      <c r="D4521" s="38" t="s">
        <v>15327</v>
      </c>
      <c r="E4521" s="39" t="s">
        <v>3184</v>
      </c>
      <c r="F4521" s="37" t="s">
        <v>3178</v>
      </c>
    </row>
    <row r="4522" spans="1:6" ht="14.25" customHeight="1" x14ac:dyDescent="0.2">
      <c r="A4522" s="35" t="s">
        <v>15328</v>
      </c>
      <c r="B4522" s="36" t="s">
        <v>15329</v>
      </c>
      <c r="C4522" s="37">
        <v>31121415</v>
      </c>
      <c r="D4522" s="38" t="s">
        <v>15330</v>
      </c>
      <c r="E4522" s="39" t="s">
        <v>3184</v>
      </c>
      <c r="F4522" s="37" t="s">
        <v>3178</v>
      </c>
    </row>
    <row r="4523" spans="1:6" ht="14.25" customHeight="1" x14ac:dyDescent="0.2">
      <c r="A4523" s="35" t="s">
        <v>15331</v>
      </c>
      <c r="B4523" s="36" t="s">
        <v>15332</v>
      </c>
      <c r="C4523" s="37">
        <v>31121416</v>
      </c>
      <c r="D4523" s="38" t="s">
        <v>15333</v>
      </c>
      <c r="E4523" s="39" t="s">
        <v>3184</v>
      </c>
      <c r="F4523" s="37" t="s">
        <v>3178</v>
      </c>
    </row>
    <row r="4524" spans="1:6" ht="14.25" customHeight="1" x14ac:dyDescent="0.2">
      <c r="A4524" s="35" t="s">
        <v>15334</v>
      </c>
      <c r="B4524" s="36" t="s">
        <v>15335</v>
      </c>
      <c r="C4524" s="37">
        <v>31121417</v>
      </c>
      <c r="D4524" s="38" t="s">
        <v>15336</v>
      </c>
      <c r="E4524" s="39" t="s">
        <v>3184</v>
      </c>
      <c r="F4524" s="37" t="s">
        <v>3178</v>
      </c>
    </row>
    <row r="4525" spans="1:6" ht="14.25" customHeight="1" x14ac:dyDescent="0.2">
      <c r="A4525" s="35" t="s">
        <v>15337</v>
      </c>
      <c r="B4525" s="36" t="s">
        <v>15338</v>
      </c>
      <c r="C4525" s="37">
        <v>31121418</v>
      </c>
      <c r="D4525" s="38" t="s">
        <v>15339</v>
      </c>
      <c r="E4525" s="39" t="s">
        <v>3184</v>
      </c>
      <c r="F4525" s="37" t="s">
        <v>3178</v>
      </c>
    </row>
    <row r="4526" spans="1:6" ht="14.25" customHeight="1" x14ac:dyDescent="0.2">
      <c r="A4526" s="35" t="s">
        <v>15340</v>
      </c>
      <c r="B4526" s="36" t="s">
        <v>15341</v>
      </c>
      <c r="C4526" s="37">
        <v>31121419</v>
      </c>
      <c r="D4526" s="38" t="s">
        <v>15342</v>
      </c>
      <c r="E4526" s="39" t="s">
        <v>9368</v>
      </c>
      <c r="F4526" s="37" t="s">
        <v>9369</v>
      </c>
    </row>
    <row r="4527" spans="1:6" ht="14.25" customHeight="1" x14ac:dyDescent="0.2">
      <c r="A4527" s="35" t="s">
        <v>15343</v>
      </c>
      <c r="B4527" s="36" t="s">
        <v>15344</v>
      </c>
      <c r="C4527" s="37">
        <v>31121501</v>
      </c>
      <c r="D4527" s="38" t="s">
        <v>15345</v>
      </c>
      <c r="E4527" s="39" t="s">
        <v>3209</v>
      </c>
      <c r="F4527" s="37" t="s">
        <v>3210</v>
      </c>
    </row>
    <row r="4528" spans="1:6" ht="14.25" customHeight="1" x14ac:dyDescent="0.2">
      <c r="A4528" s="35" t="s">
        <v>15346</v>
      </c>
      <c r="B4528" s="36" t="s">
        <v>15347</v>
      </c>
      <c r="C4528" s="37">
        <v>31121502</v>
      </c>
      <c r="D4528" s="38" t="s">
        <v>15348</v>
      </c>
      <c r="E4528" s="39" t="s">
        <v>3214</v>
      </c>
      <c r="F4528" s="37" t="s">
        <v>3215</v>
      </c>
    </row>
    <row r="4529" spans="1:6" ht="14.25" customHeight="1" x14ac:dyDescent="0.2">
      <c r="A4529" s="35" t="s">
        <v>15349</v>
      </c>
      <c r="B4529" s="36" t="s">
        <v>15350</v>
      </c>
      <c r="C4529" s="37">
        <v>31121503</v>
      </c>
      <c r="D4529" s="38" t="s">
        <v>15351</v>
      </c>
      <c r="E4529" s="39" t="s">
        <v>3184</v>
      </c>
      <c r="F4529" s="37" t="s">
        <v>3178</v>
      </c>
    </row>
    <row r="4530" spans="1:6" ht="14.25" customHeight="1" x14ac:dyDescent="0.2">
      <c r="A4530" s="35" t="s">
        <v>15352</v>
      </c>
      <c r="B4530" s="36" t="s">
        <v>15353</v>
      </c>
      <c r="C4530" s="37">
        <v>31121504</v>
      </c>
      <c r="D4530" s="38" t="s">
        <v>15354</v>
      </c>
      <c r="E4530" s="39" t="s">
        <v>3184</v>
      </c>
      <c r="F4530" s="37" t="s">
        <v>3178</v>
      </c>
    </row>
    <row r="4531" spans="1:6" ht="14.25" customHeight="1" x14ac:dyDescent="0.2">
      <c r="A4531" s="35" t="s">
        <v>15355</v>
      </c>
      <c r="B4531" s="36" t="s">
        <v>15356</v>
      </c>
      <c r="C4531" s="37">
        <v>31121505</v>
      </c>
      <c r="D4531" s="38" t="s">
        <v>15357</v>
      </c>
      <c r="E4531" s="39" t="s">
        <v>3184</v>
      </c>
      <c r="F4531" s="37" t="s">
        <v>3178</v>
      </c>
    </row>
    <row r="4532" spans="1:6" ht="14.25" customHeight="1" x14ac:dyDescent="0.2">
      <c r="A4532" s="35" t="s">
        <v>15358</v>
      </c>
      <c r="B4532" s="36" t="s">
        <v>15359</v>
      </c>
      <c r="C4532" s="37">
        <v>31121506</v>
      </c>
      <c r="D4532" s="38" t="s">
        <v>15360</v>
      </c>
      <c r="E4532" s="39" t="s">
        <v>3184</v>
      </c>
      <c r="F4532" s="37" t="s">
        <v>3178</v>
      </c>
    </row>
    <row r="4533" spans="1:6" ht="14.25" customHeight="1" x14ac:dyDescent="0.2">
      <c r="A4533" s="35" t="s">
        <v>15361</v>
      </c>
      <c r="B4533" s="36" t="s">
        <v>15362</v>
      </c>
      <c r="C4533" s="37">
        <v>31121507</v>
      </c>
      <c r="D4533" s="38" t="s">
        <v>15363</v>
      </c>
      <c r="E4533" s="39" t="s">
        <v>3184</v>
      </c>
      <c r="F4533" s="37" t="s">
        <v>3178</v>
      </c>
    </row>
    <row r="4534" spans="1:6" ht="14.25" customHeight="1" x14ac:dyDescent="0.2">
      <c r="A4534" s="35" t="s">
        <v>15364</v>
      </c>
      <c r="B4534" s="36" t="s">
        <v>15365</v>
      </c>
      <c r="C4534" s="37">
        <v>31121508</v>
      </c>
      <c r="D4534" s="38" t="s">
        <v>15366</v>
      </c>
      <c r="E4534" s="39" t="s">
        <v>3184</v>
      </c>
      <c r="F4534" s="37" t="s">
        <v>3178</v>
      </c>
    </row>
    <row r="4535" spans="1:6" ht="14.25" customHeight="1" x14ac:dyDescent="0.2">
      <c r="A4535" s="35" t="s">
        <v>15367</v>
      </c>
      <c r="B4535" s="36" t="s">
        <v>15368</v>
      </c>
      <c r="C4535" s="37">
        <v>31121509</v>
      </c>
      <c r="D4535" s="38" t="s">
        <v>15369</v>
      </c>
      <c r="E4535" s="39" t="s">
        <v>3184</v>
      </c>
      <c r="F4535" s="37" t="s">
        <v>3178</v>
      </c>
    </row>
    <row r="4536" spans="1:6" ht="14.25" customHeight="1" x14ac:dyDescent="0.2">
      <c r="A4536" s="35" t="s">
        <v>15370</v>
      </c>
      <c r="B4536" s="36" t="s">
        <v>15371</v>
      </c>
      <c r="C4536" s="37">
        <v>31121510</v>
      </c>
      <c r="D4536" s="38" t="s">
        <v>15372</v>
      </c>
      <c r="E4536" s="39" t="s">
        <v>3184</v>
      </c>
      <c r="F4536" s="37" t="s">
        <v>3178</v>
      </c>
    </row>
    <row r="4537" spans="1:6" ht="14.25" customHeight="1" x14ac:dyDescent="0.2">
      <c r="A4537" s="35" t="s">
        <v>15373</v>
      </c>
      <c r="B4537" s="36" t="s">
        <v>15374</v>
      </c>
      <c r="C4537" s="37">
        <v>31121511</v>
      </c>
      <c r="D4537" s="38" t="s">
        <v>15375</v>
      </c>
      <c r="E4537" s="39" t="s">
        <v>3184</v>
      </c>
      <c r="F4537" s="37" t="s">
        <v>3178</v>
      </c>
    </row>
    <row r="4538" spans="1:6" ht="14.25" customHeight="1" x14ac:dyDescent="0.2">
      <c r="A4538" s="35" t="s">
        <v>15376</v>
      </c>
      <c r="B4538" s="36" t="s">
        <v>15377</v>
      </c>
      <c r="C4538" s="37">
        <v>31121512</v>
      </c>
      <c r="D4538" s="38" t="s">
        <v>15378</v>
      </c>
      <c r="E4538" s="39" t="s">
        <v>3184</v>
      </c>
      <c r="F4538" s="37" t="s">
        <v>3178</v>
      </c>
    </row>
    <row r="4539" spans="1:6" ht="14.25" customHeight="1" x14ac:dyDescent="0.2">
      <c r="A4539" s="35" t="s">
        <v>15379</v>
      </c>
      <c r="B4539" s="36" t="s">
        <v>15380</v>
      </c>
      <c r="C4539" s="37">
        <v>31121513</v>
      </c>
      <c r="D4539" s="38" t="s">
        <v>15381</v>
      </c>
      <c r="E4539" s="39" t="s">
        <v>3184</v>
      </c>
      <c r="F4539" s="37" t="s">
        <v>3178</v>
      </c>
    </row>
    <row r="4540" spans="1:6" ht="14.25" customHeight="1" x14ac:dyDescent="0.2">
      <c r="A4540" s="35" t="s">
        <v>15382</v>
      </c>
      <c r="B4540" s="36" t="s">
        <v>15383</v>
      </c>
      <c r="C4540" s="37">
        <v>31121514</v>
      </c>
      <c r="D4540" s="38" t="s">
        <v>15384</v>
      </c>
      <c r="E4540" s="39" t="s">
        <v>3184</v>
      </c>
      <c r="F4540" s="37" t="s">
        <v>3178</v>
      </c>
    </row>
    <row r="4541" spans="1:6" ht="14.25" customHeight="1" x14ac:dyDescent="0.2">
      <c r="A4541" s="35" t="s">
        <v>15385</v>
      </c>
      <c r="B4541" s="36" t="s">
        <v>15386</v>
      </c>
      <c r="C4541" s="37">
        <v>31121515</v>
      </c>
      <c r="D4541" s="38" t="s">
        <v>15387</v>
      </c>
      <c r="E4541" s="39" t="s">
        <v>3184</v>
      </c>
      <c r="F4541" s="37" t="s">
        <v>3178</v>
      </c>
    </row>
    <row r="4542" spans="1:6" ht="14.25" customHeight="1" x14ac:dyDescent="0.2">
      <c r="A4542" s="35" t="s">
        <v>15388</v>
      </c>
      <c r="B4542" s="36" t="s">
        <v>15389</v>
      </c>
      <c r="C4542" s="37">
        <v>31121516</v>
      </c>
      <c r="D4542" s="38" t="s">
        <v>15390</v>
      </c>
      <c r="E4542" s="39" t="s">
        <v>3184</v>
      </c>
      <c r="F4542" s="37" t="s">
        <v>3178</v>
      </c>
    </row>
    <row r="4543" spans="1:6" ht="14.25" customHeight="1" x14ac:dyDescent="0.2">
      <c r="A4543" s="35" t="s">
        <v>15391</v>
      </c>
      <c r="B4543" s="36" t="s">
        <v>15392</v>
      </c>
      <c r="C4543" s="37">
        <v>31121517</v>
      </c>
      <c r="D4543" s="38" t="s">
        <v>15393</v>
      </c>
      <c r="E4543" s="39" t="s">
        <v>3184</v>
      </c>
      <c r="F4543" s="37" t="s">
        <v>3178</v>
      </c>
    </row>
    <row r="4544" spans="1:6" ht="14.25" customHeight="1" x14ac:dyDescent="0.2">
      <c r="A4544" s="35" t="s">
        <v>15394</v>
      </c>
      <c r="B4544" s="36" t="s">
        <v>15395</v>
      </c>
      <c r="C4544" s="37">
        <v>31121518</v>
      </c>
      <c r="D4544" s="38" t="s">
        <v>15396</v>
      </c>
      <c r="E4544" s="39" t="s">
        <v>3184</v>
      </c>
      <c r="F4544" s="37" t="s">
        <v>3178</v>
      </c>
    </row>
    <row r="4545" spans="1:6" ht="14.25" customHeight="1" x14ac:dyDescent="0.2">
      <c r="A4545" s="35" t="s">
        <v>15397</v>
      </c>
      <c r="B4545" s="36" t="s">
        <v>15398</v>
      </c>
      <c r="C4545" s="37">
        <v>31121519</v>
      </c>
      <c r="D4545" s="38" t="s">
        <v>15399</v>
      </c>
      <c r="E4545" s="39" t="s">
        <v>9368</v>
      </c>
      <c r="F4545" s="37" t="s">
        <v>9369</v>
      </c>
    </row>
    <row r="4546" spans="1:6" ht="14.25" customHeight="1" x14ac:dyDescent="0.2">
      <c r="A4546" s="35" t="s">
        <v>15400</v>
      </c>
      <c r="B4546" s="36" t="s">
        <v>15401</v>
      </c>
      <c r="C4546" s="37">
        <v>31121601</v>
      </c>
      <c r="D4546" s="38" t="s">
        <v>15402</v>
      </c>
      <c r="E4546" s="39" t="s">
        <v>3209</v>
      </c>
      <c r="F4546" s="37" t="s">
        <v>3210</v>
      </c>
    </row>
    <row r="4547" spans="1:6" ht="14.25" customHeight="1" x14ac:dyDescent="0.2">
      <c r="A4547" s="35" t="s">
        <v>15403</v>
      </c>
      <c r="B4547" s="36" t="s">
        <v>15404</v>
      </c>
      <c r="C4547" s="37">
        <v>31121602</v>
      </c>
      <c r="D4547" s="38" t="s">
        <v>15405</v>
      </c>
      <c r="E4547" s="39" t="s">
        <v>3214</v>
      </c>
      <c r="F4547" s="37" t="s">
        <v>3215</v>
      </c>
    </row>
    <row r="4548" spans="1:6" ht="14.25" customHeight="1" x14ac:dyDescent="0.2">
      <c r="A4548" s="35" t="s">
        <v>15406</v>
      </c>
      <c r="B4548" s="36" t="s">
        <v>15407</v>
      </c>
      <c r="C4548" s="37">
        <v>31121603</v>
      </c>
      <c r="D4548" s="38" t="s">
        <v>15408</v>
      </c>
      <c r="E4548" s="39" t="s">
        <v>3184</v>
      </c>
      <c r="F4548" s="37" t="s">
        <v>3178</v>
      </c>
    </row>
    <row r="4549" spans="1:6" ht="14.25" customHeight="1" x14ac:dyDescent="0.2">
      <c r="A4549" s="35" t="s">
        <v>15409</v>
      </c>
      <c r="B4549" s="36" t="s">
        <v>15410</v>
      </c>
      <c r="C4549" s="37">
        <v>31121604</v>
      </c>
      <c r="D4549" s="38" t="s">
        <v>15411</v>
      </c>
      <c r="E4549" s="39" t="s">
        <v>3184</v>
      </c>
      <c r="F4549" s="37" t="s">
        <v>3178</v>
      </c>
    </row>
    <row r="4550" spans="1:6" ht="14.25" customHeight="1" x14ac:dyDescent="0.2">
      <c r="A4550" s="35" t="s">
        <v>15412</v>
      </c>
      <c r="B4550" s="36" t="s">
        <v>15413</v>
      </c>
      <c r="C4550" s="37">
        <v>31121605</v>
      </c>
      <c r="D4550" s="38" t="s">
        <v>15414</v>
      </c>
      <c r="E4550" s="39" t="s">
        <v>3184</v>
      </c>
      <c r="F4550" s="37" t="s">
        <v>3178</v>
      </c>
    </row>
    <row r="4551" spans="1:6" ht="14.25" customHeight="1" x14ac:dyDescent="0.2">
      <c r="A4551" s="35" t="s">
        <v>15415</v>
      </c>
      <c r="B4551" s="36" t="s">
        <v>15416</v>
      </c>
      <c r="C4551" s="37">
        <v>31121606</v>
      </c>
      <c r="D4551" s="38" t="s">
        <v>15417</v>
      </c>
      <c r="E4551" s="39" t="s">
        <v>3184</v>
      </c>
      <c r="F4551" s="37" t="s">
        <v>3178</v>
      </c>
    </row>
    <row r="4552" spans="1:6" ht="14.25" customHeight="1" x14ac:dyDescent="0.2">
      <c r="A4552" s="35" t="s">
        <v>15418</v>
      </c>
      <c r="B4552" s="36" t="s">
        <v>15419</v>
      </c>
      <c r="C4552" s="37">
        <v>31121607</v>
      </c>
      <c r="D4552" s="38" t="s">
        <v>15420</v>
      </c>
      <c r="E4552" s="39" t="s">
        <v>3184</v>
      </c>
      <c r="F4552" s="37" t="s">
        <v>3178</v>
      </c>
    </row>
    <row r="4553" spans="1:6" ht="14.25" customHeight="1" x14ac:dyDescent="0.2">
      <c r="A4553" s="35" t="s">
        <v>15421</v>
      </c>
      <c r="B4553" s="36" t="s">
        <v>15422</v>
      </c>
      <c r="C4553" s="37">
        <v>31121608</v>
      </c>
      <c r="D4553" s="38" t="s">
        <v>15423</v>
      </c>
      <c r="E4553" s="39" t="s">
        <v>3184</v>
      </c>
      <c r="F4553" s="37" t="s">
        <v>3178</v>
      </c>
    </row>
    <row r="4554" spans="1:6" ht="14.25" customHeight="1" x14ac:dyDescent="0.2">
      <c r="A4554" s="35" t="s">
        <v>15424</v>
      </c>
      <c r="B4554" s="36" t="s">
        <v>15425</v>
      </c>
      <c r="C4554" s="37">
        <v>31121609</v>
      </c>
      <c r="D4554" s="38" t="s">
        <v>15426</v>
      </c>
      <c r="E4554" s="39" t="s">
        <v>3184</v>
      </c>
      <c r="F4554" s="37" t="s">
        <v>3178</v>
      </c>
    </row>
    <row r="4555" spans="1:6" ht="14.25" customHeight="1" x14ac:dyDescent="0.2">
      <c r="A4555" s="35" t="s">
        <v>15427</v>
      </c>
      <c r="B4555" s="36" t="s">
        <v>15428</v>
      </c>
      <c r="C4555" s="37">
        <v>31121610</v>
      </c>
      <c r="D4555" s="38" t="s">
        <v>15429</v>
      </c>
      <c r="E4555" s="39" t="s">
        <v>3184</v>
      </c>
      <c r="F4555" s="37" t="s">
        <v>3178</v>
      </c>
    </row>
    <row r="4556" spans="1:6" ht="14.25" customHeight="1" x14ac:dyDescent="0.2">
      <c r="A4556" s="35" t="s">
        <v>15430</v>
      </c>
      <c r="B4556" s="36" t="s">
        <v>15431</v>
      </c>
      <c r="C4556" s="37">
        <v>31121611</v>
      </c>
      <c r="D4556" s="38" t="s">
        <v>15432</v>
      </c>
      <c r="E4556" s="39" t="s">
        <v>3184</v>
      </c>
      <c r="F4556" s="37" t="s">
        <v>3178</v>
      </c>
    </row>
    <row r="4557" spans="1:6" ht="14.25" customHeight="1" x14ac:dyDescent="0.2">
      <c r="A4557" s="35" t="s">
        <v>15433</v>
      </c>
      <c r="B4557" s="36" t="s">
        <v>15434</v>
      </c>
      <c r="C4557" s="37">
        <v>31121612</v>
      </c>
      <c r="D4557" s="38" t="s">
        <v>15435</v>
      </c>
      <c r="E4557" s="39" t="s">
        <v>3184</v>
      </c>
      <c r="F4557" s="37" t="s">
        <v>3178</v>
      </c>
    </row>
    <row r="4558" spans="1:6" ht="14.25" customHeight="1" x14ac:dyDescent="0.2">
      <c r="A4558" s="35" t="s">
        <v>15436</v>
      </c>
      <c r="B4558" s="36" t="s">
        <v>15437</v>
      </c>
      <c r="C4558" s="37">
        <v>31121613</v>
      </c>
      <c r="D4558" s="38" t="s">
        <v>15438</v>
      </c>
      <c r="E4558" s="39" t="s">
        <v>3184</v>
      </c>
      <c r="F4558" s="37" t="s">
        <v>3178</v>
      </c>
    </row>
    <row r="4559" spans="1:6" ht="14.25" customHeight="1" x14ac:dyDescent="0.2">
      <c r="A4559" s="35" t="s">
        <v>15439</v>
      </c>
      <c r="B4559" s="36" t="s">
        <v>15440</v>
      </c>
      <c r="C4559" s="37">
        <v>31121614</v>
      </c>
      <c r="D4559" s="38" t="s">
        <v>15441</v>
      </c>
      <c r="E4559" s="39" t="s">
        <v>3184</v>
      </c>
      <c r="F4559" s="37" t="s">
        <v>3178</v>
      </c>
    </row>
    <row r="4560" spans="1:6" ht="14.25" customHeight="1" x14ac:dyDescent="0.2">
      <c r="A4560" s="35" t="s">
        <v>15442</v>
      </c>
      <c r="B4560" s="36" t="s">
        <v>15443</v>
      </c>
      <c r="C4560" s="37">
        <v>31121615</v>
      </c>
      <c r="D4560" s="38" t="s">
        <v>15444</v>
      </c>
      <c r="E4560" s="39" t="s">
        <v>9368</v>
      </c>
      <c r="F4560" s="37" t="s">
        <v>9369</v>
      </c>
    </row>
    <row r="4561" spans="1:6" ht="14.25" customHeight="1" x14ac:dyDescent="0.2">
      <c r="A4561" s="35" t="s">
        <v>15445</v>
      </c>
      <c r="B4561" s="36" t="s">
        <v>15446</v>
      </c>
      <c r="C4561" s="37">
        <v>31121701</v>
      </c>
      <c r="D4561" s="38" t="s">
        <v>15447</v>
      </c>
      <c r="E4561" s="39" t="s">
        <v>3209</v>
      </c>
      <c r="F4561" s="37" t="s">
        <v>3210</v>
      </c>
    </row>
    <row r="4562" spans="1:6" ht="14.25" customHeight="1" x14ac:dyDescent="0.2">
      <c r="A4562" s="35" t="s">
        <v>15448</v>
      </c>
      <c r="B4562" s="36" t="s">
        <v>15449</v>
      </c>
      <c r="C4562" s="37">
        <v>31121702</v>
      </c>
      <c r="D4562" s="38" t="s">
        <v>15450</v>
      </c>
      <c r="E4562" s="39" t="s">
        <v>3214</v>
      </c>
      <c r="F4562" s="37" t="s">
        <v>3215</v>
      </c>
    </row>
    <row r="4563" spans="1:6" ht="14.25" customHeight="1" x14ac:dyDescent="0.2">
      <c r="A4563" s="35" t="s">
        <v>15451</v>
      </c>
      <c r="B4563" s="36" t="s">
        <v>15452</v>
      </c>
      <c r="C4563" s="37">
        <v>31121703</v>
      </c>
      <c r="D4563" s="38" t="s">
        <v>15453</v>
      </c>
      <c r="E4563" s="39" t="s">
        <v>3184</v>
      </c>
      <c r="F4563" s="37" t="s">
        <v>3178</v>
      </c>
    </row>
    <row r="4564" spans="1:6" ht="14.25" customHeight="1" x14ac:dyDescent="0.2">
      <c r="A4564" s="35" t="s">
        <v>15454</v>
      </c>
      <c r="B4564" s="36" t="s">
        <v>15455</v>
      </c>
      <c r="C4564" s="37">
        <v>31121704</v>
      </c>
      <c r="D4564" s="38" t="s">
        <v>15456</v>
      </c>
      <c r="E4564" s="39" t="s">
        <v>3184</v>
      </c>
      <c r="F4564" s="37" t="s">
        <v>3178</v>
      </c>
    </row>
    <row r="4565" spans="1:6" ht="14.25" customHeight="1" x14ac:dyDescent="0.2">
      <c r="A4565" s="35" t="s">
        <v>15457</v>
      </c>
      <c r="B4565" s="36" t="s">
        <v>15458</v>
      </c>
      <c r="C4565" s="37">
        <v>31121705</v>
      </c>
      <c r="D4565" s="38" t="s">
        <v>15459</v>
      </c>
      <c r="E4565" s="39" t="s">
        <v>3184</v>
      </c>
      <c r="F4565" s="37" t="s">
        <v>3178</v>
      </c>
    </row>
    <row r="4566" spans="1:6" ht="14.25" customHeight="1" x14ac:dyDescent="0.2">
      <c r="A4566" s="35" t="s">
        <v>15460</v>
      </c>
      <c r="B4566" s="36" t="s">
        <v>15461</v>
      </c>
      <c r="C4566" s="37">
        <v>31121706</v>
      </c>
      <c r="D4566" s="38" t="s">
        <v>15462</v>
      </c>
      <c r="E4566" s="39" t="s">
        <v>3184</v>
      </c>
      <c r="F4566" s="37" t="s">
        <v>3178</v>
      </c>
    </row>
    <row r="4567" spans="1:6" ht="14.25" customHeight="1" x14ac:dyDescent="0.2">
      <c r="A4567" s="35" t="s">
        <v>15463</v>
      </c>
      <c r="B4567" s="36" t="s">
        <v>15464</v>
      </c>
      <c r="C4567" s="37">
        <v>31121707</v>
      </c>
      <c r="D4567" s="38" t="s">
        <v>15465</v>
      </c>
      <c r="E4567" s="39" t="s">
        <v>3184</v>
      </c>
      <c r="F4567" s="37" t="s">
        <v>3178</v>
      </c>
    </row>
    <row r="4568" spans="1:6" ht="14.25" customHeight="1" x14ac:dyDescent="0.2">
      <c r="A4568" s="35" t="s">
        <v>15466</v>
      </c>
      <c r="B4568" s="36" t="s">
        <v>15467</v>
      </c>
      <c r="C4568" s="37">
        <v>31121708</v>
      </c>
      <c r="D4568" s="38" t="s">
        <v>15468</v>
      </c>
      <c r="E4568" s="39" t="s">
        <v>3184</v>
      </c>
      <c r="F4568" s="37" t="s">
        <v>3178</v>
      </c>
    </row>
    <row r="4569" spans="1:6" ht="14.25" customHeight="1" x14ac:dyDescent="0.2">
      <c r="A4569" s="35" t="s">
        <v>15469</v>
      </c>
      <c r="B4569" s="36" t="s">
        <v>15470</v>
      </c>
      <c r="C4569" s="37">
        <v>31121709</v>
      </c>
      <c r="D4569" s="38" t="s">
        <v>15471</v>
      </c>
      <c r="E4569" s="39" t="s">
        <v>3184</v>
      </c>
      <c r="F4569" s="37" t="s">
        <v>3178</v>
      </c>
    </row>
    <row r="4570" spans="1:6" ht="14.25" customHeight="1" x14ac:dyDescent="0.2">
      <c r="A4570" s="35" t="s">
        <v>15472</v>
      </c>
      <c r="B4570" s="36" t="s">
        <v>15473</v>
      </c>
      <c r="C4570" s="37">
        <v>31121710</v>
      </c>
      <c r="D4570" s="38" t="s">
        <v>15474</v>
      </c>
      <c r="E4570" s="39" t="s">
        <v>3184</v>
      </c>
      <c r="F4570" s="37" t="s">
        <v>3178</v>
      </c>
    </row>
    <row r="4571" spans="1:6" ht="14.25" customHeight="1" x14ac:dyDescent="0.2">
      <c r="A4571" s="35" t="s">
        <v>15475</v>
      </c>
      <c r="B4571" s="36" t="s">
        <v>15476</v>
      </c>
      <c r="C4571" s="37">
        <v>31121711</v>
      </c>
      <c r="D4571" s="38" t="s">
        <v>15477</v>
      </c>
      <c r="E4571" s="39" t="s">
        <v>3184</v>
      </c>
      <c r="F4571" s="37" t="s">
        <v>3178</v>
      </c>
    </row>
    <row r="4572" spans="1:6" ht="14.25" customHeight="1" x14ac:dyDescent="0.2">
      <c r="A4572" s="35" t="s">
        <v>15478</v>
      </c>
      <c r="B4572" s="36" t="s">
        <v>15479</v>
      </c>
      <c r="C4572" s="37">
        <v>31121712</v>
      </c>
      <c r="D4572" s="38" t="s">
        <v>15480</v>
      </c>
      <c r="E4572" s="39" t="s">
        <v>3184</v>
      </c>
      <c r="F4572" s="37" t="s">
        <v>3178</v>
      </c>
    </row>
    <row r="4573" spans="1:6" ht="14.25" customHeight="1" x14ac:dyDescent="0.2">
      <c r="A4573" s="35" t="s">
        <v>15481</v>
      </c>
      <c r="B4573" s="36" t="s">
        <v>15482</v>
      </c>
      <c r="C4573" s="37">
        <v>31121713</v>
      </c>
      <c r="D4573" s="38" t="s">
        <v>15483</v>
      </c>
      <c r="E4573" s="39" t="s">
        <v>3184</v>
      </c>
      <c r="F4573" s="37" t="s">
        <v>3178</v>
      </c>
    </row>
    <row r="4574" spans="1:6" ht="14.25" customHeight="1" x14ac:dyDescent="0.2">
      <c r="A4574" s="35" t="s">
        <v>15484</v>
      </c>
      <c r="B4574" s="36" t="s">
        <v>15485</v>
      </c>
      <c r="C4574" s="37">
        <v>31121714</v>
      </c>
      <c r="D4574" s="38" t="s">
        <v>15486</v>
      </c>
      <c r="E4574" s="39" t="s">
        <v>3184</v>
      </c>
      <c r="F4574" s="37" t="s">
        <v>3178</v>
      </c>
    </row>
    <row r="4575" spans="1:6" ht="14.25" customHeight="1" x14ac:dyDescent="0.2">
      <c r="A4575" s="35" t="s">
        <v>15487</v>
      </c>
      <c r="B4575" s="36" t="s">
        <v>15488</v>
      </c>
      <c r="C4575" s="37">
        <v>31121715</v>
      </c>
      <c r="D4575" s="38" t="s">
        <v>15489</v>
      </c>
      <c r="E4575" s="39" t="s">
        <v>3184</v>
      </c>
      <c r="F4575" s="37" t="s">
        <v>3178</v>
      </c>
    </row>
    <row r="4576" spans="1:6" ht="14.25" customHeight="1" x14ac:dyDescent="0.2">
      <c r="A4576" s="35" t="s">
        <v>15490</v>
      </c>
      <c r="B4576" s="36" t="s">
        <v>15491</v>
      </c>
      <c r="C4576" s="37">
        <v>31121716</v>
      </c>
      <c r="D4576" s="38" t="s">
        <v>15492</v>
      </c>
      <c r="E4576" s="39" t="s">
        <v>3184</v>
      </c>
      <c r="F4576" s="37" t="s">
        <v>3178</v>
      </c>
    </row>
    <row r="4577" spans="1:6" ht="14.25" customHeight="1" x14ac:dyDescent="0.2">
      <c r="A4577" s="35" t="s">
        <v>15493</v>
      </c>
      <c r="B4577" s="36" t="s">
        <v>15494</v>
      </c>
      <c r="C4577" s="37">
        <v>31121717</v>
      </c>
      <c r="D4577" s="38" t="s">
        <v>15495</v>
      </c>
      <c r="E4577" s="39" t="s">
        <v>3184</v>
      </c>
      <c r="F4577" s="37" t="s">
        <v>3178</v>
      </c>
    </row>
    <row r="4578" spans="1:6" ht="14.25" customHeight="1" x14ac:dyDescent="0.2">
      <c r="A4578" s="35" t="s">
        <v>15496</v>
      </c>
      <c r="B4578" s="36" t="s">
        <v>15497</v>
      </c>
      <c r="C4578" s="37">
        <v>31121718</v>
      </c>
      <c r="D4578" s="38" t="s">
        <v>15498</v>
      </c>
      <c r="E4578" s="39" t="s">
        <v>3184</v>
      </c>
      <c r="F4578" s="37" t="s">
        <v>3178</v>
      </c>
    </row>
    <row r="4579" spans="1:6" ht="14.25" customHeight="1" x14ac:dyDescent="0.2">
      <c r="A4579" s="35" t="s">
        <v>15499</v>
      </c>
      <c r="B4579" s="36" t="s">
        <v>15500</v>
      </c>
      <c r="C4579" s="37">
        <v>31121719</v>
      </c>
      <c r="D4579" s="38" t="s">
        <v>15501</v>
      </c>
      <c r="E4579" s="39" t="s">
        <v>9368</v>
      </c>
      <c r="F4579" s="37" t="s">
        <v>9369</v>
      </c>
    </row>
    <row r="4580" spans="1:6" ht="14.25" customHeight="1" x14ac:dyDescent="0.2">
      <c r="A4580" s="35" t="s">
        <v>15502</v>
      </c>
      <c r="B4580" s="36" t="s">
        <v>15503</v>
      </c>
      <c r="C4580" s="37">
        <v>31121801</v>
      </c>
      <c r="D4580" s="38" t="s">
        <v>15504</v>
      </c>
      <c r="E4580" s="39" t="s">
        <v>3209</v>
      </c>
      <c r="F4580" s="37" t="s">
        <v>3210</v>
      </c>
    </row>
    <row r="4581" spans="1:6" ht="14.25" customHeight="1" x14ac:dyDescent="0.2">
      <c r="A4581" s="35" t="s">
        <v>15505</v>
      </c>
      <c r="B4581" s="36" t="s">
        <v>15506</v>
      </c>
      <c r="C4581" s="37">
        <v>31121802</v>
      </c>
      <c r="D4581" s="38" t="s">
        <v>15507</v>
      </c>
      <c r="E4581" s="39" t="s">
        <v>3214</v>
      </c>
      <c r="F4581" s="37" t="s">
        <v>3215</v>
      </c>
    </row>
    <row r="4582" spans="1:6" ht="14.25" customHeight="1" x14ac:dyDescent="0.2">
      <c r="A4582" s="35" t="s">
        <v>15508</v>
      </c>
      <c r="B4582" s="36" t="s">
        <v>15509</v>
      </c>
      <c r="C4582" s="37">
        <v>31121803</v>
      </c>
      <c r="D4582" s="38" t="s">
        <v>15510</v>
      </c>
      <c r="E4582" s="39" t="s">
        <v>3184</v>
      </c>
      <c r="F4582" s="37" t="s">
        <v>3178</v>
      </c>
    </row>
    <row r="4583" spans="1:6" ht="14.25" customHeight="1" x14ac:dyDescent="0.2">
      <c r="A4583" s="35" t="s">
        <v>15511</v>
      </c>
      <c r="B4583" s="36" t="s">
        <v>15512</v>
      </c>
      <c r="C4583" s="37">
        <v>31121804</v>
      </c>
      <c r="D4583" s="38" t="s">
        <v>15513</v>
      </c>
      <c r="E4583" s="39" t="s">
        <v>3184</v>
      </c>
      <c r="F4583" s="37" t="s">
        <v>3178</v>
      </c>
    </row>
    <row r="4584" spans="1:6" ht="14.25" customHeight="1" x14ac:dyDescent="0.2">
      <c r="A4584" s="35" t="s">
        <v>15514</v>
      </c>
      <c r="B4584" s="36" t="s">
        <v>15515</v>
      </c>
      <c r="C4584" s="37">
        <v>31121805</v>
      </c>
      <c r="D4584" s="38" t="s">
        <v>15516</v>
      </c>
      <c r="E4584" s="39" t="s">
        <v>3184</v>
      </c>
      <c r="F4584" s="37" t="s">
        <v>3178</v>
      </c>
    </row>
    <row r="4585" spans="1:6" ht="14.25" customHeight="1" x14ac:dyDescent="0.2">
      <c r="A4585" s="35" t="s">
        <v>15517</v>
      </c>
      <c r="B4585" s="36" t="s">
        <v>15518</v>
      </c>
      <c r="C4585" s="37">
        <v>31121806</v>
      </c>
      <c r="D4585" s="38" t="s">
        <v>15519</v>
      </c>
      <c r="E4585" s="39" t="s">
        <v>3184</v>
      </c>
      <c r="F4585" s="37" t="s">
        <v>3178</v>
      </c>
    </row>
    <row r="4586" spans="1:6" ht="14.25" customHeight="1" x14ac:dyDescent="0.2">
      <c r="A4586" s="35" t="s">
        <v>15520</v>
      </c>
      <c r="B4586" s="36" t="s">
        <v>15521</v>
      </c>
      <c r="C4586" s="37">
        <v>31121807</v>
      </c>
      <c r="D4586" s="38" t="s">
        <v>15522</v>
      </c>
      <c r="E4586" s="39" t="s">
        <v>3184</v>
      </c>
      <c r="F4586" s="37" t="s">
        <v>3178</v>
      </c>
    </row>
    <row r="4587" spans="1:6" ht="14.25" customHeight="1" x14ac:dyDescent="0.2">
      <c r="A4587" s="35" t="s">
        <v>15523</v>
      </c>
      <c r="B4587" s="36" t="s">
        <v>15524</v>
      </c>
      <c r="C4587" s="37">
        <v>31121808</v>
      </c>
      <c r="D4587" s="38" t="s">
        <v>15525</v>
      </c>
      <c r="E4587" s="39" t="s">
        <v>3184</v>
      </c>
      <c r="F4587" s="37" t="s">
        <v>3178</v>
      </c>
    </row>
    <row r="4588" spans="1:6" ht="14.25" customHeight="1" x14ac:dyDescent="0.2">
      <c r="A4588" s="35" t="s">
        <v>15526</v>
      </c>
      <c r="B4588" s="36" t="s">
        <v>15527</v>
      </c>
      <c r="C4588" s="37">
        <v>31121809</v>
      </c>
      <c r="D4588" s="38" t="s">
        <v>15528</v>
      </c>
      <c r="E4588" s="39" t="s">
        <v>3184</v>
      </c>
      <c r="F4588" s="37" t="s">
        <v>3178</v>
      </c>
    </row>
    <row r="4589" spans="1:6" ht="14.25" customHeight="1" x14ac:dyDescent="0.2">
      <c r="A4589" s="35" t="s">
        <v>15529</v>
      </c>
      <c r="B4589" s="36" t="s">
        <v>15530</v>
      </c>
      <c r="C4589" s="37">
        <v>31121810</v>
      </c>
      <c r="D4589" s="38" t="s">
        <v>15531</v>
      </c>
      <c r="E4589" s="39" t="s">
        <v>3184</v>
      </c>
      <c r="F4589" s="37" t="s">
        <v>3178</v>
      </c>
    </row>
    <row r="4590" spans="1:6" ht="14.25" customHeight="1" x14ac:dyDescent="0.2">
      <c r="A4590" s="35" t="s">
        <v>15532</v>
      </c>
      <c r="B4590" s="36" t="s">
        <v>15533</v>
      </c>
      <c r="C4590" s="37">
        <v>31121811</v>
      </c>
      <c r="D4590" s="38" t="s">
        <v>15534</v>
      </c>
      <c r="E4590" s="39" t="s">
        <v>3184</v>
      </c>
      <c r="F4590" s="37" t="s">
        <v>3178</v>
      </c>
    </row>
    <row r="4591" spans="1:6" ht="14.25" customHeight="1" x14ac:dyDescent="0.2">
      <c r="A4591" s="35" t="s">
        <v>15535</v>
      </c>
      <c r="B4591" s="36" t="s">
        <v>15536</v>
      </c>
      <c r="C4591" s="37">
        <v>31121812</v>
      </c>
      <c r="D4591" s="38" t="s">
        <v>15537</v>
      </c>
      <c r="E4591" s="39" t="s">
        <v>3184</v>
      </c>
      <c r="F4591" s="37" t="s">
        <v>3178</v>
      </c>
    </row>
    <row r="4592" spans="1:6" ht="14.25" customHeight="1" x14ac:dyDescent="0.2">
      <c r="A4592" s="35" t="s">
        <v>15538</v>
      </c>
      <c r="B4592" s="36" t="s">
        <v>15539</v>
      </c>
      <c r="C4592" s="37">
        <v>31121813</v>
      </c>
      <c r="D4592" s="38" t="s">
        <v>15540</v>
      </c>
      <c r="E4592" s="39" t="s">
        <v>3184</v>
      </c>
      <c r="F4592" s="37" t="s">
        <v>3178</v>
      </c>
    </row>
    <row r="4593" spans="1:6" ht="14.25" customHeight="1" x14ac:dyDescent="0.2">
      <c r="A4593" s="35" t="s">
        <v>15541</v>
      </c>
      <c r="B4593" s="36" t="s">
        <v>15542</v>
      </c>
      <c r="C4593" s="37">
        <v>31121814</v>
      </c>
      <c r="D4593" s="38" t="s">
        <v>15543</v>
      </c>
      <c r="E4593" s="39" t="s">
        <v>3184</v>
      </c>
      <c r="F4593" s="37" t="s">
        <v>3178</v>
      </c>
    </row>
    <row r="4594" spans="1:6" ht="14.25" customHeight="1" x14ac:dyDescent="0.2">
      <c r="A4594" s="35" t="s">
        <v>15544</v>
      </c>
      <c r="B4594" s="36" t="s">
        <v>15545</v>
      </c>
      <c r="C4594" s="37">
        <v>31121815</v>
      </c>
      <c r="D4594" s="38" t="s">
        <v>15546</v>
      </c>
      <c r="E4594" s="39" t="s">
        <v>3184</v>
      </c>
      <c r="F4594" s="37" t="s">
        <v>3178</v>
      </c>
    </row>
    <row r="4595" spans="1:6" ht="14.25" customHeight="1" x14ac:dyDescent="0.2">
      <c r="A4595" s="35" t="s">
        <v>15547</v>
      </c>
      <c r="B4595" s="36" t="s">
        <v>15548</v>
      </c>
      <c r="C4595" s="37">
        <v>31121816</v>
      </c>
      <c r="D4595" s="38" t="s">
        <v>15549</v>
      </c>
      <c r="E4595" s="39" t="s">
        <v>3184</v>
      </c>
      <c r="F4595" s="37" t="s">
        <v>3178</v>
      </c>
    </row>
    <row r="4596" spans="1:6" ht="14.25" customHeight="1" x14ac:dyDescent="0.2">
      <c r="A4596" s="35" t="s">
        <v>15550</v>
      </c>
      <c r="B4596" s="36" t="s">
        <v>15551</v>
      </c>
      <c r="C4596" s="37">
        <v>31121817</v>
      </c>
      <c r="D4596" s="38" t="s">
        <v>15552</v>
      </c>
      <c r="E4596" s="39" t="s">
        <v>3184</v>
      </c>
      <c r="F4596" s="37" t="s">
        <v>3178</v>
      </c>
    </row>
    <row r="4597" spans="1:6" ht="14.25" customHeight="1" x14ac:dyDescent="0.2">
      <c r="A4597" s="35" t="s">
        <v>15553</v>
      </c>
      <c r="B4597" s="36" t="s">
        <v>15554</v>
      </c>
      <c r="C4597" s="37">
        <v>31121818</v>
      </c>
      <c r="D4597" s="38" t="s">
        <v>15555</v>
      </c>
      <c r="E4597" s="39" t="s">
        <v>3184</v>
      </c>
      <c r="F4597" s="37" t="s">
        <v>3178</v>
      </c>
    </row>
    <row r="4598" spans="1:6" ht="14.25" customHeight="1" x14ac:dyDescent="0.2">
      <c r="A4598" s="35" t="s">
        <v>15556</v>
      </c>
      <c r="B4598" s="36" t="s">
        <v>15557</v>
      </c>
      <c r="C4598" s="37">
        <v>31121819</v>
      </c>
      <c r="D4598" s="38" t="s">
        <v>15558</v>
      </c>
      <c r="E4598" s="39" t="s">
        <v>9368</v>
      </c>
      <c r="F4598" s="37" t="s">
        <v>9369</v>
      </c>
    </row>
    <row r="4599" spans="1:6" ht="14.25" customHeight="1" x14ac:dyDescent="0.2">
      <c r="A4599" s="35" t="s">
        <v>15559</v>
      </c>
      <c r="B4599" s="36" t="s">
        <v>15560</v>
      </c>
      <c r="C4599" s="37">
        <v>31121901</v>
      </c>
      <c r="D4599" s="38" t="s">
        <v>15561</v>
      </c>
      <c r="E4599" s="39" t="s">
        <v>3209</v>
      </c>
      <c r="F4599" s="37" t="s">
        <v>3210</v>
      </c>
    </row>
    <row r="4600" spans="1:6" ht="14.25" customHeight="1" x14ac:dyDescent="0.2">
      <c r="A4600" s="35" t="s">
        <v>15562</v>
      </c>
      <c r="B4600" s="36" t="s">
        <v>15563</v>
      </c>
      <c r="C4600" s="37">
        <v>31121902</v>
      </c>
      <c r="D4600" s="38" t="s">
        <v>15564</v>
      </c>
      <c r="E4600" s="39" t="s">
        <v>3214</v>
      </c>
      <c r="F4600" s="37" t="s">
        <v>3215</v>
      </c>
    </row>
    <row r="4601" spans="1:6" ht="14.25" customHeight="1" x14ac:dyDescent="0.2">
      <c r="A4601" s="35" t="s">
        <v>15565</v>
      </c>
      <c r="B4601" s="36" t="s">
        <v>15566</v>
      </c>
      <c r="C4601" s="37">
        <v>31121903</v>
      </c>
      <c r="D4601" s="38" t="s">
        <v>15567</v>
      </c>
      <c r="E4601" s="39" t="s">
        <v>3184</v>
      </c>
      <c r="F4601" s="37" t="s">
        <v>3178</v>
      </c>
    </row>
    <row r="4602" spans="1:6" ht="14.25" customHeight="1" x14ac:dyDescent="0.2">
      <c r="A4602" s="35" t="s">
        <v>15568</v>
      </c>
      <c r="B4602" s="36" t="s">
        <v>15569</v>
      </c>
      <c r="C4602" s="37">
        <v>31121904</v>
      </c>
      <c r="D4602" s="38" t="s">
        <v>15570</v>
      </c>
      <c r="E4602" s="39" t="s">
        <v>3184</v>
      </c>
      <c r="F4602" s="37" t="s">
        <v>3178</v>
      </c>
    </row>
    <row r="4603" spans="1:6" ht="14.25" customHeight="1" x14ac:dyDescent="0.2">
      <c r="A4603" s="35" t="s">
        <v>15571</v>
      </c>
      <c r="B4603" s="36" t="s">
        <v>15572</v>
      </c>
      <c r="C4603" s="37">
        <v>31121905</v>
      </c>
      <c r="D4603" s="38" t="s">
        <v>15573</v>
      </c>
      <c r="E4603" s="39" t="s">
        <v>3184</v>
      </c>
      <c r="F4603" s="37" t="s">
        <v>3178</v>
      </c>
    </row>
    <row r="4604" spans="1:6" ht="14.25" customHeight="1" x14ac:dyDescent="0.2">
      <c r="A4604" s="35" t="s">
        <v>15574</v>
      </c>
      <c r="B4604" s="36" t="s">
        <v>15575</v>
      </c>
      <c r="C4604" s="37">
        <v>31121906</v>
      </c>
      <c r="D4604" s="38" t="s">
        <v>15576</v>
      </c>
      <c r="E4604" s="39" t="s">
        <v>3184</v>
      </c>
      <c r="F4604" s="37" t="s">
        <v>3178</v>
      </c>
    </row>
    <row r="4605" spans="1:6" ht="14.25" customHeight="1" x14ac:dyDescent="0.2">
      <c r="A4605" s="35" t="s">
        <v>15577</v>
      </c>
      <c r="B4605" s="36" t="s">
        <v>15578</v>
      </c>
      <c r="C4605" s="37">
        <v>31121907</v>
      </c>
      <c r="D4605" s="38" t="s">
        <v>15579</v>
      </c>
      <c r="E4605" s="39" t="s">
        <v>3184</v>
      </c>
      <c r="F4605" s="37" t="s">
        <v>3178</v>
      </c>
    </row>
    <row r="4606" spans="1:6" ht="14.25" customHeight="1" x14ac:dyDescent="0.2">
      <c r="A4606" s="35" t="s">
        <v>15580</v>
      </c>
      <c r="B4606" s="36" t="s">
        <v>15581</v>
      </c>
      <c r="C4606" s="37">
        <v>31121908</v>
      </c>
      <c r="D4606" s="38" t="s">
        <v>15582</v>
      </c>
      <c r="E4606" s="39" t="s">
        <v>3184</v>
      </c>
      <c r="F4606" s="37" t="s">
        <v>3178</v>
      </c>
    </row>
    <row r="4607" spans="1:6" ht="14.25" customHeight="1" x14ac:dyDescent="0.2">
      <c r="A4607" s="35" t="s">
        <v>15583</v>
      </c>
      <c r="B4607" s="36" t="s">
        <v>15584</v>
      </c>
      <c r="C4607" s="37">
        <v>31121909</v>
      </c>
      <c r="D4607" s="38" t="s">
        <v>15585</v>
      </c>
      <c r="E4607" s="39" t="s">
        <v>3184</v>
      </c>
      <c r="F4607" s="37" t="s">
        <v>3178</v>
      </c>
    </row>
    <row r="4608" spans="1:6" ht="14.25" customHeight="1" x14ac:dyDescent="0.2">
      <c r="A4608" s="35" t="s">
        <v>15586</v>
      </c>
      <c r="B4608" s="36" t="s">
        <v>15587</v>
      </c>
      <c r="C4608" s="37">
        <v>31121910</v>
      </c>
      <c r="D4608" s="38" t="s">
        <v>15588</v>
      </c>
      <c r="E4608" s="39" t="s">
        <v>3184</v>
      </c>
      <c r="F4608" s="37" t="s">
        <v>3178</v>
      </c>
    </row>
    <row r="4609" spans="1:6" ht="14.25" customHeight="1" x14ac:dyDescent="0.2">
      <c r="A4609" s="35" t="s">
        <v>15589</v>
      </c>
      <c r="B4609" s="36" t="s">
        <v>15590</v>
      </c>
      <c r="C4609" s="37">
        <v>31121911</v>
      </c>
      <c r="D4609" s="38" t="s">
        <v>15591</v>
      </c>
      <c r="E4609" s="39" t="s">
        <v>3184</v>
      </c>
      <c r="F4609" s="37" t="s">
        <v>3178</v>
      </c>
    </row>
    <row r="4610" spans="1:6" ht="14.25" customHeight="1" x14ac:dyDescent="0.2">
      <c r="A4610" s="35" t="s">
        <v>15592</v>
      </c>
      <c r="B4610" s="36" t="s">
        <v>15593</v>
      </c>
      <c r="C4610" s="37">
        <v>31121912</v>
      </c>
      <c r="D4610" s="38" t="s">
        <v>15594</v>
      </c>
      <c r="E4610" s="39" t="s">
        <v>3184</v>
      </c>
      <c r="F4610" s="37" t="s">
        <v>3178</v>
      </c>
    </row>
    <row r="4611" spans="1:6" ht="14.25" customHeight="1" x14ac:dyDescent="0.2">
      <c r="A4611" s="35" t="s">
        <v>15595</v>
      </c>
      <c r="B4611" s="36" t="s">
        <v>15596</v>
      </c>
      <c r="C4611" s="37">
        <v>31121913</v>
      </c>
      <c r="D4611" s="38" t="s">
        <v>15597</v>
      </c>
      <c r="E4611" s="39" t="s">
        <v>3184</v>
      </c>
      <c r="F4611" s="37" t="s">
        <v>3178</v>
      </c>
    </row>
    <row r="4612" spans="1:6" ht="14.25" customHeight="1" x14ac:dyDescent="0.2">
      <c r="A4612" s="35" t="s">
        <v>15598</v>
      </c>
      <c r="B4612" s="36" t="s">
        <v>15599</v>
      </c>
      <c r="C4612" s="37">
        <v>31121914</v>
      </c>
      <c r="D4612" s="38" t="s">
        <v>15600</v>
      </c>
      <c r="E4612" s="39" t="s">
        <v>3184</v>
      </c>
      <c r="F4612" s="37" t="s">
        <v>3178</v>
      </c>
    </row>
    <row r="4613" spans="1:6" ht="14.25" customHeight="1" x14ac:dyDescent="0.2">
      <c r="A4613" s="35" t="s">
        <v>15601</v>
      </c>
      <c r="B4613" s="36" t="s">
        <v>15602</v>
      </c>
      <c r="C4613" s="37">
        <v>31121915</v>
      </c>
      <c r="D4613" s="38" t="s">
        <v>15603</v>
      </c>
      <c r="E4613" s="39" t="s">
        <v>3184</v>
      </c>
      <c r="F4613" s="37" t="s">
        <v>3178</v>
      </c>
    </row>
    <row r="4614" spans="1:6" ht="14.25" customHeight="1" x14ac:dyDescent="0.2">
      <c r="A4614" s="35" t="s">
        <v>15604</v>
      </c>
      <c r="B4614" s="36" t="s">
        <v>15605</v>
      </c>
      <c r="C4614" s="37">
        <v>31121916</v>
      </c>
      <c r="D4614" s="38" t="s">
        <v>15606</v>
      </c>
      <c r="E4614" s="39" t="s">
        <v>3184</v>
      </c>
      <c r="F4614" s="37" t="s">
        <v>3178</v>
      </c>
    </row>
    <row r="4615" spans="1:6" ht="14.25" customHeight="1" x14ac:dyDescent="0.2">
      <c r="A4615" s="35" t="s">
        <v>15607</v>
      </c>
      <c r="B4615" s="36" t="s">
        <v>15608</v>
      </c>
      <c r="C4615" s="37">
        <v>31121917</v>
      </c>
      <c r="D4615" s="38" t="s">
        <v>15609</v>
      </c>
      <c r="E4615" s="39" t="s">
        <v>3184</v>
      </c>
      <c r="F4615" s="37" t="s">
        <v>3178</v>
      </c>
    </row>
    <row r="4616" spans="1:6" ht="14.25" customHeight="1" x14ac:dyDescent="0.2">
      <c r="A4616" s="35" t="s">
        <v>15610</v>
      </c>
      <c r="B4616" s="36" t="s">
        <v>15611</v>
      </c>
      <c r="C4616" s="37">
        <v>31121918</v>
      </c>
      <c r="D4616" s="38" t="s">
        <v>15612</v>
      </c>
      <c r="E4616" s="39" t="s">
        <v>3184</v>
      </c>
      <c r="F4616" s="37" t="s">
        <v>3178</v>
      </c>
    </row>
    <row r="4617" spans="1:6" ht="14.25" customHeight="1" x14ac:dyDescent="0.2">
      <c r="A4617" s="35" t="s">
        <v>15613</v>
      </c>
      <c r="B4617" s="36" t="s">
        <v>15614</v>
      </c>
      <c r="C4617" s="37">
        <v>31121919</v>
      </c>
      <c r="D4617" s="38" t="s">
        <v>15615</v>
      </c>
      <c r="E4617" s="39" t="s">
        <v>3184</v>
      </c>
      <c r="F4617" s="37" t="s">
        <v>3178</v>
      </c>
    </row>
    <row r="4618" spans="1:6" ht="14.25" customHeight="1" x14ac:dyDescent="0.2">
      <c r="A4618" s="35" t="s">
        <v>15616</v>
      </c>
      <c r="B4618" s="36" t="s">
        <v>15614</v>
      </c>
      <c r="C4618" s="37">
        <v>31131501</v>
      </c>
      <c r="D4618" s="38" t="s">
        <v>15617</v>
      </c>
      <c r="E4618" s="39" t="s">
        <v>3209</v>
      </c>
      <c r="F4618" s="37" t="s">
        <v>3210</v>
      </c>
    </row>
    <row r="4619" spans="1:6" ht="14.25" customHeight="1" x14ac:dyDescent="0.2">
      <c r="A4619" s="35" t="s">
        <v>15618</v>
      </c>
      <c r="B4619" s="36" t="s">
        <v>15563</v>
      </c>
      <c r="C4619" s="37">
        <v>31131502</v>
      </c>
      <c r="D4619" s="38" t="s">
        <v>15619</v>
      </c>
      <c r="E4619" s="39" t="s">
        <v>3214</v>
      </c>
      <c r="F4619" s="37" t="s">
        <v>3215</v>
      </c>
    </row>
    <row r="4620" spans="1:6" ht="14.25" customHeight="1" x14ac:dyDescent="0.2">
      <c r="A4620" s="35" t="s">
        <v>15620</v>
      </c>
      <c r="B4620" s="36" t="s">
        <v>15621</v>
      </c>
      <c r="C4620" s="37">
        <v>31131503</v>
      </c>
      <c r="D4620" s="38" t="s">
        <v>15622</v>
      </c>
      <c r="E4620" s="39" t="s">
        <v>3184</v>
      </c>
      <c r="F4620" s="37" t="s">
        <v>3178</v>
      </c>
    </row>
    <row r="4621" spans="1:6" ht="14.25" customHeight="1" x14ac:dyDescent="0.2">
      <c r="A4621" s="35" t="s">
        <v>15623</v>
      </c>
      <c r="B4621" s="36" t="s">
        <v>15624</v>
      </c>
      <c r="C4621" s="37">
        <v>31131504</v>
      </c>
      <c r="D4621" s="38" t="s">
        <v>15625</v>
      </c>
      <c r="E4621" s="39" t="s">
        <v>3184</v>
      </c>
      <c r="F4621" s="37" t="s">
        <v>3178</v>
      </c>
    </row>
    <row r="4622" spans="1:6" ht="14.25" customHeight="1" x14ac:dyDescent="0.2">
      <c r="A4622" s="35" t="s">
        <v>15626</v>
      </c>
      <c r="B4622" s="36" t="s">
        <v>15624</v>
      </c>
      <c r="C4622" s="37">
        <v>31131505</v>
      </c>
      <c r="D4622" s="38" t="s">
        <v>15627</v>
      </c>
      <c r="E4622" s="39" t="s">
        <v>3184</v>
      </c>
      <c r="F4622" s="37" t="s">
        <v>3178</v>
      </c>
    </row>
    <row r="4623" spans="1:6" ht="14.25" customHeight="1" x14ac:dyDescent="0.2">
      <c r="A4623" s="35" t="s">
        <v>15628</v>
      </c>
      <c r="B4623" s="36" t="s">
        <v>15629</v>
      </c>
      <c r="C4623" s="37">
        <v>31131506</v>
      </c>
      <c r="D4623" s="38" t="s">
        <v>15630</v>
      </c>
      <c r="E4623" s="39" t="s">
        <v>3184</v>
      </c>
      <c r="F4623" s="37" t="s">
        <v>3178</v>
      </c>
    </row>
    <row r="4624" spans="1:6" ht="14.25" customHeight="1" x14ac:dyDescent="0.2">
      <c r="A4624" s="35" t="s">
        <v>15631</v>
      </c>
      <c r="B4624" s="36" t="s">
        <v>15632</v>
      </c>
      <c r="C4624" s="37">
        <v>31131507</v>
      </c>
      <c r="D4624" s="38" t="s">
        <v>15633</v>
      </c>
      <c r="E4624" s="39" t="s">
        <v>3184</v>
      </c>
      <c r="F4624" s="37" t="s">
        <v>3178</v>
      </c>
    </row>
    <row r="4625" spans="1:6" ht="14.25" customHeight="1" x14ac:dyDescent="0.2">
      <c r="A4625" s="35" t="s">
        <v>15634</v>
      </c>
      <c r="B4625" s="36" t="s">
        <v>15635</v>
      </c>
      <c r="C4625" s="37">
        <v>31131508</v>
      </c>
      <c r="D4625" s="38" t="s">
        <v>15636</v>
      </c>
      <c r="E4625" s="39" t="s">
        <v>3184</v>
      </c>
      <c r="F4625" s="37" t="s">
        <v>3178</v>
      </c>
    </row>
    <row r="4626" spans="1:6" ht="14.25" customHeight="1" x14ac:dyDescent="0.2">
      <c r="A4626" s="35" t="s">
        <v>15637</v>
      </c>
      <c r="B4626" s="36" t="s">
        <v>15638</v>
      </c>
      <c r="C4626" s="37">
        <v>31131509</v>
      </c>
      <c r="D4626" s="38" t="s">
        <v>15639</v>
      </c>
      <c r="E4626" s="39" t="s">
        <v>3184</v>
      </c>
      <c r="F4626" s="37" t="s">
        <v>3178</v>
      </c>
    </row>
    <row r="4627" spans="1:6" ht="14.25" customHeight="1" x14ac:dyDescent="0.2">
      <c r="A4627" s="35" t="s">
        <v>15640</v>
      </c>
      <c r="B4627" s="36" t="s">
        <v>15641</v>
      </c>
      <c r="C4627" s="37">
        <v>31131510</v>
      </c>
      <c r="D4627" s="38" t="s">
        <v>15642</v>
      </c>
      <c r="E4627" s="39" t="s">
        <v>3184</v>
      </c>
      <c r="F4627" s="37" t="s">
        <v>3178</v>
      </c>
    </row>
    <row r="4628" spans="1:6" ht="14.25" customHeight="1" x14ac:dyDescent="0.2">
      <c r="A4628" s="35" t="s">
        <v>15643</v>
      </c>
      <c r="B4628" s="36" t="s">
        <v>15644</v>
      </c>
      <c r="C4628" s="37">
        <v>31131511</v>
      </c>
      <c r="D4628" s="38" t="s">
        <v>15645</v>
      </c>
      <c r="E4628" s="39" t="s">
        <v>3184</v>
      </c>
      <c r="F4628" s="37" t="s">
        <v>3178</v>
      </c>
    </row>
    <row r="4629" spans="1:6" ht="14.25" customHeight="1" x14ac:dyDescent="0.2">
      <c r="A4629" s="35" t="s">
        <v>15646</v>
      </c>
      <c r="B4629" s="36" t="s">
        <v>15647</v>
      </c>
      <c r="C4629" s="37">
        <v>31131512</v>
      </c>
      <c r="D4629" s="38" t="s">
        <v>15648</v>
      </c>
      <c r="E4629" s="39" t="s">
        <v>3184</v>
      </c>
      <c r="F4629" s="37" t="s">
        <v>3178</v>
      </c>
    </row>
    <row r="4630" spans="1:6" ht="14.25" customHeight="1" x14ac:dyDescent="0.2">
      <c r="A4630" s="35" t="s">
        <v>15649</v>
      </c>
      <c r="B4630" s="36" t="s">
        <v>15650</v>
      </c>
      <c r="C4630" s="37">
        <v>31131513</v>
      </c>
      <c r="D4630" s="38" t="s">
        <v>15651</v>
      </c>
      <c r="E4630" s="39" t="s">
        <v>3184</v>
      </c>
      <c r="F4630" s="37" t="s">
        <v>3178</v>
      </c>
    </row>
    <row r="4631" spans="1:6" ht="14.25" customHeight="1" x14ac:dyDescent="0.2">
      <c r="A4631" s="35" t="s">
        <v>15652</v>
      </c>
      <c r="B4631" s="36" t="s">
        <v>15653</v>
      </c>
      <c r="C4631" s="37">
        <v>31131514</v>
      </c>
      <c r="D4631" s="38" t="s">
        <v>15654</v>
      </c>
      <c r="E4631" s="39" t="s">
        <v>3184</v>
      </c>
      <c r="F4631" s="37" t="s">
        <v>3178</v>
      </c>
    </row>
    <row r="4632" spans="1:6" ht="14.25" customHeight="1" x14ac:dyDescent="0.2">
      <c r="A4632" s="35" t="s">
        <v>15655</v>
      </c>
      <c r="B4632" s="36" t="s">
        <v>15656</v>
      </c>
      <c r="C4632" s="37">
        <v>31131515</v>
      </c>
      <c r="D4632" s="38" t="s">
        <v>15657</v>
      </c>
      <c r="E4632" s="39" t="s">
        <v>3184</v>
      </c>
      <c r="F4632" s="37" t="s">
        <v>3178</v>
      </c>
    </row>
    <row r="4633" spans="1:6" ht="14.25" customHeight="1" x14ac:dyDescent="0.2">
      <c r="A4633" s="35" t="s">
        <v>15658</v>
      </c>
      <c r="B4633" s="36" t="s">
        <v>15659</v>
      </c>
      <c r="C4633" s="37">
        <v>31131516</v>
      </c>
      <c r="D4633" s="38" t="s">
        <v>15660</v>
      </c>
      <c r="E4633" s="39" t="s">
        <v>3184</v>
      </c>
      <c r="F4633" s="37" t="s">
        <v>3178</v>
      </c>
    </row>
    <row r="4634" spans="1:6" ht="14.25" customHeight="1" x14ac:dyDescent="0.2">
      <c r="A4634" s="35" t="s">
        <v>15661</v>
      </c>
      <c r="B4634" s="36" t="s">
        <v>15662</v>
      </c>
      <c r="C4634" s="37">
        <v>31131601</v>
      </c>
      <c r="D4634" s="38" t="s">
        <v>15663</v>
      </c>
      <c r="E4634" s="39" t="s">
        <v>3209</v>
      </c>
      <c r="F4634" s="37" t="s">
        <v>3210</v>
      </c>
    </row>
    <row r="4635" spans="1:6" ht="14.25" customHeight="1" x14ac:dyDescent="0.2">
      <c r="A4635" s="35" t="s">
        <v>15664</v>
      </c>
      <c r="B4635" s="36" t="s">
        <v>15665</v>
      </c>
      <c r="C4635" s="37">
        <v>31131602</v>
      </c>
      <c r="D4635" s="38" t="s">
        <v>15666</v>
      </c>
      <c r="E4635" s="39" t="s">
        <v>3214</v>
      </c>
      <c r="F4635" s="37" t="s">
        <v>3215</v>
      </c>
    </row>
    <row r="4636" spans="1:6" ht="14.25" customHeight="1" x14ac:dyDescent="0.2">
      <c r="A4636" s="35" t="s">
        <v>15667</v>
      </c>
      <c r="B4636" s="36" t="s">
        <v>15668</v>
      </c>
      <c r="C4636" s="37">
        <v>31131603</v>
      </c>
      <c r="D4636" s="38" t="s">
        <v>15669</v>
      </c>
      <c r="E4636" s="39" t="s">
        <v>3184</v>
      </c>
      <c r="F4636" s="37" t="s">
        <v>3178</v>
      </c>
    </row>
    <row r="4637" spans="1:6" ht="14.25" customHeight="1" x14ac:dyDescent="0.2">
      <c r="A4637" s="35" t="s">
        <v>15670</v>
      </c>
      <c r="B4637" s="36" t="s">
        <v>15671</v>
      </c>
      <c r="C4637" s="37">
        <v>31131604</v>
      </c>
      <c r="D4637" s="38" t="s">
        <v>15672</v>
      </c>
      <c r="E4637" s="39" t="s">
        <v>3184</v>
      </c>
      <c r="F4637" s="37" t="s">
        <v>3178</v>
      </c>
    </row>
    <row r="4638" spans="1:6" ht="14.25" customHeight="1" x14ac:dyDescent="0.2">
      <c r="A4638" s="35" t="s">
        <v>15673</v>
      </c>
      <c r="B4638" s="36" t="s">
        <v>15674</v>
      </c>
      <c r="C4638" s="37">
        <v>31131605</v>
      </c>
      <c r="D4638" s="38" t="s">
        <v>15675</v>
      </c>
      <c r="E4638" s="39" t="s">
        <v>3184</v>
      </c>
      <c r="F4638" s="37" t="s">
        <v>3178</v>
      </c>
    </row>
    <row r="4639" spans="1:6" ht="14.25" customHeight="1" x14ac:dyDescent="0.2">
      <c r="A4639" s="35" t="s">
        <v>15676</v>
      </c>
      <c r="B4639" s="36" t="s">
        <v>15677</v>
      </c>
      <c r="C4639" s="37">
        <v>31131606</v>
      </c>
      <c r="D4639" s="38" t="s">
        <v>15678</v>
      </c>
      <c r="E4639" s="39" t="s">
        <v>3184</v>
      </c>
      <c r="F4639" s="37" t="s">
        <v>3178</v>
      </c>
    </row>
    <row r="4640" spans="1:6" ht="14.25" customHeight="1" x14ac:dyDescent="0.2">
      <c r="A4640" s="35" t="s">
        <v>15679</v>
      </c>
      <c r="B4640" s="36" t="s">
        <v>15680</v>
      </c>
      <c r="C4640" s="37">
        <v>31131607</v>
      </c>
      <c r="D4640" s="38" t="s">
        <v>15681</v>
      </c>
      <c r="E4640" s="39" t="s">
        <v>3184</v>
      </c>
      <c r="F4640" s="37" t="s">
        <v>3178</v>
      </c>
    </row>
    <row r="4641" spans="1:6" ht="14.25" customHeight="1" x14ac:dyDescent="0.2">
      <c r="A4641" s="35" t="s">
        <v>15682</v>
      </c>
      <c r="B4641" s="36" t="s">
        <v>15683</v>
      </c>
      <c r="C4641" s="37">
        <v>31131608</v>
      </c>
      <c r="D4641" s="38" t="s">
        <v>15684</v>
      </c>
      <c r="E4641" s="39" t="s">
        <v>3184</v>
      </c>
      <c r="F4641" s="37" t="s">
        <v>3178</v>
      </c>
    </row>
    <row r="4642" spans="1:6" ht="14.25" customHeight="1" x14ac:dyDescent="0.2">
      <c r="A4642" s="35" t="s">
        <v>15685</v>
      </c>
      <c r="B4642" s="36" t="s">
        <v>15686</v>
      </c>
      <c r="C4642" s="37">
        <v>31131609</v>
      </c>
      <c r="D4642" s="38" t="s">
        <v>15687</v>
      </c>
      <c r="E4642" s="39" t="s">
        <v>3184</v>
      </c>
      <c r="F4642" s="37" t="s">
        <v>3178</v>
      </c>
    </row>
    <row r="4643" spans="1:6" ht="14.25" customHeight="1" x14ac:dyDescent="0.2">
      <c r="A4643" s="35" t="s">
        <v>15688</v>
      </c>
      <c r="B4643" s="36" t="s">
        <v>15689</v>
      </c>
      <c r="C4643" s="37">
        <v>31131610</v>
      </c>
      <c r="D4643" s="38" t="s">
        <v>15690</v>
      </c>
      <c r="E4643" s="39" t="s">
        <v>3184</v>
      </c>
      <c r="F4643" s="37" t="s">
        <v>3178</v>
      </c>
    </row>
    <row r="4644" spans="1:6" ht="14.25" customHeight="1" x14ac:dyDescent="0.2">
      <c r="A4644" s="35" t="s">
        <v>15691</v>
      </c>
      <c r="B4644" s="36" t="s">
        <v>15692</v>
      </c>
      <c r="C4644" s="37">
        <v>31131611</v>
      </c>
      <c r="D4644" s="38" t="s">
        <v>15693</v>
      </c>
      <c r="E4644" s="39" t="s">
        <v>3184</v>
      </c>
      <c r="F4644" s="37" t="s">
        <v>3178</v>
      </c>
    </row>
    <row r="4645" spans="1:6" ht="14.25" customHeight="1" x14ac:dyDescent="0.2">
      <c r="A4645" s="35" t="s">
        <v>15694</v>
      </c>
      <c r="B4645" s="36" t="s">
        <v>15695</v>
      </c>
      <c r="C4645" s="37">
        <v>31131612</v>
      </c>
      <c r="D4645" s="38" t="s">
        <v>15696</v>
      </c>
      <c r="E4645" s="39" t="s">
        <v>3184</v>
      </c>
      <c r="F4645" s="37" t="s">
        <v>3178</v>
      </c>
    </row>
    <row r="4646" spans="1:6" ht="14.25" customHeight="1" x14ac:dyDescent="0.2">
      <c r="A4646" s="35" t="s">
        <v>15697</v>
      </c>
      <c r="B4646" s="36" t="s">
        <v>15698</v>
      </c>
      <c r="C4646" s="37">
        <v>31131613</v>
      </c>
      <c r="D4646" s="38" t="s">
        <v>15699</v>
      </c>
      <c r="E4646" s="39" t="s">
        <v>3184</v>
      </c>
      <c r="F4646" s="37" t="s">
        <v>3178</v>
      </c>
    </row>
    <row r="4647" spans="1:6" ht="14.25" customHeight="1" x14ac:dyDescent="0.2">
      <c r="A4647" s="35" t="s">
        <v>15700</v>
      </c>
      <c r="B4647" s="36" t="s">
        <v>15701</v>
      </c>
      <c r="C4647" s="37">
        <v>31131614</v>
      </c>
      <c r="D4647" s="38" t="s">
        <v>15702</v>
      </c>
      <c r="E4647" s="39" t="s">
        <v>3184</v>
      </c>
      <c r="F4647" s="37" t="s">
        <v>3178</v>
      </c>
    </row>
    <row r="4648" spans="1:6" ht="14.25" customHeight="1" x14ac:dyDescent="0.2">
      <c r="A4648" s="35" t="s">
        <v>15703</v>
      </c>
      <c r="B4648" s="36" t="s">
        <v>15704</v>
      </c>
      <c r="C4648" s="37">
        <v>31131615</v>
      </c>
      <c r="D4648" s="38" t="s">
        <v>15705</v>
      </c>
      <c r="E4648" s="39" t="s">
        <v>3184</v>
      </c>
      <c r="F4648" s="37" t="s">
        <v>3178</v>
      </c>
    </row>
    <row r="4649" spans="1:6" ht="14.25" customHeight="1" x14ac:dyDescent="0.2">
      <c r="A4649" s="35" t="s">
        <v>15706</v>
      </c>
      <c r="B4649" s="36" t="s">
        <v>15707</v>
      </c>
      <c r="C4649" s="37">
        <v>31131616</v>
      </c>
      <c r="D4649" s="38" t="s">
        <v>15708</v>
      </c>
      <c r="E4649" s="39" t="s">
        <v>3184</v>
      </c>
      <c r="F4649" s="37" t="s">
        <v>3178</v>
      </c>
    </row>
    <row r="4650" spans="1:6" ht="14.25" customHeight="1" x14ac:dyDescent="0.2">
      <c r="A4650" s="35" t="s">
        <v>15709</v>
      </c>
      <c r="B4650" s="36" t="s">
        <v>15710</v>
      </c>
      <c r="C4650" s="37">
        <v>31131701</v>
      </c>
      <c r="D4650" s="38" t="s">
        <v>15711</v>
      </c>
      <c r="E4650" s="39" t="s">
        <v>3209</v>
      </c>
      <c r="F4650" s="37" t="s">
        <v>3210</v>
      </c>
    </row>
    <row r="4651" spans="1:6" ht="14.25" customHeight="1" x14ac:dyDescent="0.2">
      <c r="A4651" s="35" t="s">
        <v>15712</v>
      </c>
      <c r="B4651" s="36" t="s">
        <v>15713</v>
      </c>
      <c r="C4651" s="37">
        <v>31131702</v>
      </c>
      <c r="D4651" s="38" t="s">
        <v>15714</v>
      </c>
      <c r="E4651" s="39" t="s">
        <v>3214</v>
      </c>
      <c r="F4651" s="37" t="s">
        <v>3215</v>
      </c>
    </row>
    <row r="4652" spans="1:6" ht="14.25" customHeight="1" x14ac:dyDescent="0.2">
      <c r="A4652" s="35" t="s">
        <v>15715</v>
      </c>
      <c r="B4652" s="36" t="s">
        <v>15668</v>
      </c>
      <c r="C4652" s="37">
        <v>31131703</v>
      </c>
      <c r="D4652" s="38" t="s">
        <v>15716</v>
      </c>
      <c r="E4652" s="39" t="s">
        <v>3184</v>
      </c>
      <c r="F4652" s="37" t="s">
        <v>3178</v>
      </c>
    </row>
    <row r="4653" spans="1:6" ht="14.25" customHeight="1" x14ac:dyDescent="0.2">
      <c r="A4653" s="35" t="s">
        <v>15717</v>
      </c>
      <c r="B4653" s="36" t="s">
        <v>15671</v>
      </c>
      <c r="C4653" s="37">
        <v>31131704</v>
      </c>
      <c r="D4653" s="38" t="s">
        <v>15718</v>
      </c>
      <c r="E4653" s="39" t="s">
        <v>3184</v>
      </c>
      <c r="F4653" s="37" t="s">
        <v>3178</v>
      </c>
    </row>
    <row r="4654" spans="1:6" ht="14.25" customHeight="1" x14ac:dyDescent="0.2">
      <c r="A4654" s="35" t="s">
        <v>15719</v>
      </c>
      <c r="B4654" s="36" t="s">
        <v>15674</v>
      </c>
      <c r="C4654" s="37">
        <v>31131705</v>
      </c>
      <c r="D4654" s="38" t="s">
        <v>15720</v>
      </c>
      <c r="E4654" s="39" t="s">
        <v>3184</v>
      </c>
      <c r="F4654" s="37" t="s">
        <v>3178</v>
      </c>
    </row>
    <row r="4655" spans="1:6" ht="14.25" customHeight="1" x14ac:dyDescent="0.2">
      <c r="A4655" s="35" t="s">
        <v>15721</v>
      </c>
      <c r="B4655" s="36" t="s">
        <v>15722</v>
      </c>
      <c r="C4655" s="37">
        <v>31131706</v>
      </c>
      <c r="D4655" s="38" t="s">
        <v>15723</v>
      </c>
      <c r="E4655" s="39" t="s">
        <v>3184</v>
      </c>
      <c r="F4655" s="37" t="s">
        <v>3178</v>
      </c>
    </row>
    <row r="4656" spans="1:6" ht="14.25" customHeight="1" x14ac:dyDescent="0.2">
      <c r="A4656" s="35" t="s">
        <v>15724</v>
      </c>
      <c r="B4656" s="36" t="s">
        <v>15725</v>
      </c>
      <c r="C4656" s="37">
        <v>31131707</v>
      </c>
      <c r="D4656" s="38" t="s">
        <v>15726</v>
      </c>
      <c r="E4656" s="39" t="s">
        <v>3184</v>
      </c>
      <c r="F4656" s="37" t="s">
        <v>3178</v>
      </c>
    </row>
    <row r="4657" spans="1:6" ht="14.25" customHeight="1" x14ac:dyDescent="0.2">
      <c r="A4657" s="35" t="s">
        <v>15727</v>
      </c>
      <c r="B4657" s="36" t="s">
        <v>15728</v>
      </c>
      <c r="C4657" s="37">
        <v>31131708</v>
      </c>
      <c r="D4657" s="38" t="s">
        <v>15729</v>
      </c>
      <c r="E4657" s="39" t="s">
        <v>3184</v>
      </c>
      <c r="F4657" s="37" t="s">
        <v>3178</v>
      </c>
    </row>
    <row r="4658" spans="1:6" ht="14.25" customHeight="1" x14ac:dyDescent="0.2">
      <c r="A4658" s="35" t="s">
        <v>15730</v>
      </c>
      <c r="B4658" s="36" t="s">
        <v>15731</v>
      </c>
      <c r="C4658" s="37">
        <v>31131709</v>
      </c>
      <c r="D4658" s="38" t="s">
        <v>15732</v>
      </c>
      <c r="E4658" s="39" t="s">
        <v>3184</v>
      </c>
      <c r="F4658" s="37" t="s">
        <v>3178</v>
      </c>
    </row>
    <row r="4659" spans="1:6" ht="14.25" customHeight="1" x14ac:dyDescent="0.2">
      <c r="A4659" s="35" t="s">
        <v>15733</v>
      </c>
      <c r="B4659" s="36" t="s">
        <v>15689</v>
      </c>
      <c r="C4659" s="37">
        <v>31131710</v>
      </c>
      <c r="D4659" s="38" t="s">
        <v>15734</v>
      </c>
      <c r="E4659" s="39" t="s">
        <v>3184</v>
      </c>
      <c r="F4659" s="37" t="s">
        <v>3178</v>
      </c>
    </row>
    <row r="4660" spans="1:6" ht="14.25" customHeight="1" x14ac:dyDescent="0.2">
      <c r="A4660" s="35" t="s">
        <v>15735</v>
      </c>
      <c r="B4660" s="36" t="s">
        <v>15736</v>
      </c>
      <c r="C4660" s="37">
        <v>31131711</v>
      </c>
      <c r="D4660" s="38" t="s">
        <v>15737</v>
      </c>
      <c r="E4660" s="39" t="s">
        <v>3184</v>
      </c>
      <c r="F4660" s="37" t="s">
        <v>3178</v>
      </c>
    </row>
    <row r="4661" spans="1:6" ht="14.25" customHeight="1" x14ac:dyDescent="0.2">
      <c r="A4661" s="35" t="s">
        <v>15738</v>
      </c>
      <c r="B4661" s="36" t="s">
        <v>15739</v>
      </c>
      <c r="C4661" s="37">
        <v>31131712</v>
      </c>
      <c r="D4661" s="38" t="s">
        <v>15740</v>
      </c>
      <c r="E4661" s="39" t="s">
        <v>3184</v>
      </c>
      <c r="F4661" s="37" t="s">
        <v>3178</v>
      </c>
    </row>
    <row r="4662" spans="1:6" ht="14.25" customHeight="1" x14ac:dyDescent="0.2">
      <c r="A4662" s="35" t="s">
        <v>15741</v>
      </c>
      <c r="B4662" s="36" t="s">
        <v>15742</v>
      </c>
      <c r="C4662" s="37">
        <v>31131713</v>
      </c>
      <c r="D4662" s="38" t="s">
        <v>15743</v>
      </c>
      <c r="E4662" s="39" t="s">
        <v>3184</v>
      </c>
      <c r="F4662" s="37" t="s">
        <v>3178</v>
      </c>
    </row>
    <row r="4663" spans="1:6" ht="14.25" customHeight="1" x14ac:dyDescent="0.2">
      <c r="A4663" s="35" t="s">
        <v>15744</v>
      </c>
      <c r="B4663" s="36" t="s">
        <v>15745</v>
      </c>
      <c r="C4663" s="37">
        <v>31131714</v>
      </c>
      <c r="D4663" s="38" t="s">
        <v>15746</v>
      </c>
      <c r="E4663" s="39" t="s">
        <v>3184</v>
      </c>
      <c r="F4663" s="37" t="s">
        <v>3178</v>
      </c>
    </row>
    <row r="4664" spans="1:6" ht="14.25" customHeight="1" x14ac:dyDescent="0.2">
      <c r="A4664" s="35" t="s">
        <v>15747</v>
      </c>
      <c r="B4664" s="36" t="s">
        <v>15748</v>
      </c>
      <c r="C4664" s="37">
        <v>31131715</v>
      </c>
      <c r="D4664" s="38" t="s">
        <v>15749</v>
      </c>
      <c r="E4664" s="39" t="s">
        <v>3184</v>
      </c>
      <c r="F4664" s="37" t="s">
        <v>3178</v>
      </c>
    </row>
    <row r="4665" spans="1:6" ht="14.25" customHeight="1" x14ac:dyDescent="0.2">
      <c r="A4665" s="35" t="s">
        <v>15750</v>
      </c>
      <c r="B4665" s="36" t="s">
        <v>15751</v>
      </c>
      <c r="C4665" s="37">
        <v>31131716</v>
      </c>
      <c r="D4665" s="38" t="s">
        <v>15752</v>
      </c>
      <c r="E4665" s="39" t="s">
        <v>3184</v>
      </c>
      <c r="F4665" s="37" t="s">
        <v>3178</v>
      </c>
    </row>
    <row r="4666" spans="1:6" ht="14.25" customHeight="1" x14ac:dyDescent="0.2">
      <c r="A4666" s="35" t="s">
        <v>15753</v>
      </c>
      <c r="B4666" s="36" t="s">
        <v>15754</v>
      </c>
      <c r="C4666" s="37">
        <v>31131801</v>
      </c>
      <c r="D4666" s="38" t="s">
        <v>15755</v>
      </c>
      <c r="E4666" s="39" t="s">
        <v>3209</v>
      </c>
      <c r="F4666" s="37" t="s">
        <v>3210</v>
      </c>
    </row>
    <row r="4667" spans="1:6" ht="14.25" customHeight="1" x14ac:dyDescent="0.2">
      <c r="A4667" s="35" t="s">
        <v>15756</v>
      </c>
      <c r="B4667" s="36" t="s">
        <v>15757</v>
      </c>
      <c r="C4667" s="37">
        <v>31131802</v>
      </c>
      <c r="D4667" s="38" t="s">
        <v>15758</v>
      </c>
      <c r="E4667" s="39" t="s">
        <v>3184</v>
      </c>
      <c r="F4667" s="37" t="s">
        <v>3178</v>
      </c>
    </row>
    <row r="4668" spans="1:6" ht="14.25" customHeight="1" x14ac:dyDescent="0.2">
      <c r="A4668" s="35" t="s">
        <v>15759</v>
      </c>
      <c r="B4668" s="36" t="s">
        <v>15760</v>
      </c>
      <c r="C4668" s="37">
        <v>31131803</v>
      </c>
      <c r="D4668" s="38" t="s">
        <v>15761</v>
      </c>
      <c r="E4668" s="39" t="s">
        <v>3214</v>
      </c>
      <c r="F4668" s="37" t="s">
        <v>3215</v>
      </c>
    </row>
    <row r="4669" spans="1:6" ht="14.25" customHeight="1" x14ac:dyDescent="0.2">
      <c r="A4669" s="35" t="s">
        <v>15762</v>
      </c>
      <c r="B4669" s="36" t="s">
        <v>15763</v>
      </c>
      <c r="C4669" s="37">
        <v>31131804</v>
      </c>
      <c r="D4669" s="38" t="s">
        <v>15764</v>
      </c>
      <c r="E4669" s="39" t="s">
        <v>3184</v>
      </c>
      <c r="F4669" s="37" t="s">
        <v>3178</v>
      </c>
    </row>
    <row r="4670" spans="1:6" ht="14.25" customHeight="1" x14ac:dyDescent="0.2">
      <c r="A4670" s="35" t="s">
        <v>15765</v>
      </c>
      <c r="B4670" s="36" t="s">
        <v>15766</v>
      </c>
      <c r="C4670" s="37">
        <v>31131805</v>
      </c>
      <c r="D4670" s="38" t="s">
        <v>15767</v>
      </c>
      <c r="E4670" s="39" t="s">
        <v>3184</v>
      </c>
      <c r="F4670" s="37" t="s">
        <v>3178</v>
      </c>
    </row>
    <row r="4671" spans="1:6" ht="14.25" customHeight="1" x14ac:dyDescent="0.2">
      <c r="A4671" s="35" t="s">
        <v>15768</v>
      </c>
      <c r="B4671" s="36" t="s">
        <v>15769</v>
      </c>
      <c r="C4671" s="37">
        <v>31131806</v>
      </c>
      <c r="D4671" s="38" t="s">
        <v>15770</v>
      </c>
      <c r="E4671" s="39" t="s">
        <v>3184</v>
      </c>
      <c r="F4671" s="37" t="s">
        <v>3178</v>
      </c>
    </row>
    <row r="4672" spans="1:6" ht="14.25" customHeight="1" x14ac:dyDescent="0.2">
      <c r="A4672" s="35" t="s">
        <v>15771</v>
      </c>
      <c r="B4672" s="36" t="s">
        <v>15772</v>
      </c>
      <c r="C4672" s="37">
        <v>31131807</v>
      </c>
      <c r="D4672" s="38" t="s">
        <v>15773</v>
      </c>
      <c r="E4672" s="39" t="s">
        <v>3184</v>
      </c>
      <c r="F4672" s="37" t="s">
        <v>3178</v>
      </c>
    </row>
    <row r="4673" spans="1:6" ht="14.25" customHeight="1" x14ac:dyDescent="0.2">
      <c r="A4673" s="35" t="s">
        <v>15774</v>
      </c>
      <c r="B4673" s="36" t="s">
        <v>15775</v>
      </c>
      <c r="C4673" s="37">
        <v>31131808</v>
      </c>
      <c r="D4673" s="38" t="s">
        <v>15776</v>
      </c>
      <c r="E4673" s="39" t="s">
        <v>3184</v>
      </c>
      <c r="F4673" s="37" t="s">
        <v>3178</v>
      </c>
    </row>
    <row r="4674" spans="1:6" ht="14.25" customHeight="1" x14ac:dyDescent="0.2">
      <c r="A4674" s="35" t="s">
        <v>15777</v>
      </c>
      <c r="B4674" s="36" t="s">
        <v>15778</v>
      </c>
      <c r="C4674" s="37">
        <v>31131809</v>
      </c>
      <c r="D4674" s="38" t="s">
        <v>15779</v>
      </c>
      <c r="E4674" s="39" t="s">
        <v>3184</v>
      </c>
      <c r="F4674" s="37" t="s">
        <v>3178</v>
      </c>
    </row>
    <row r="4675" spans="1:6" ht="14.25" customHeight="1" x14ac:dyDescent="0.2">
      <c r="A4675" s="35" t="s">
        <v>15780</v>
      </c>
      <c r="B4675" s="36" t="s">
        <v>15781</v>
      </c>
      <c r="C4675" s="37">
        <v>31131810</v>
      </c>
      <c r="D4675" s="38" t="s">
        <v>15782</v>
      </c>
      <c r="E4675" s="39" t="s">
        <v>3184</v>
      </c>
      <c r="F4675" s="37" t="s">
        <v>3178</v>
      </c>
    </row>
    <row r="4676" spans="1:6" ht="14.25" customHeight="1" x14ac:dyDescent="0.2">
      <c r="A4676" s="35" t="s">
        <v>15783</v>
      </c>
      <c r="B4676" s="36" t="s">
        <v>15784</v>
      </c>
      <c r="C4676" s="37">
        <v>31131811</v>
      </c>
      <c r="D4676" s="38" t="s">
        <v>15785</v>
      </c>
      <c r="E4676" s="39" t="s">
        <v>3184</v>
      </c>
      <c r="F4676" s="37" t="s">
        <v>3178</v>
      </c>
    </row>
    <row r="4677" spans="1:6" ht="14.25" customHeight="1" x14ac:dyDescent="0.2">
      <c r="A4677" s="35" t="s">
        <v>15786</v>
      </c>
      <c r="B4677" s="36" t="s">
        <v>15787</v>
      </c>
      <c r="C4677" s="37">
        <v>31131812</v>
      </c>
      <c r="D4677" s="38" t="s">
        <v>15788</v>
      </c>
      <c r="E4677" s="39" t="s">
        <v>3184</v>
      </c>
      <c r="F4677" s="37" t="s">
        <v>3178</v>
      </c>
    </row>
    <row r="4678" spans="1:6" ht="14.25" customHeight="1" x14ac:dyDescent="0.2">
      <c r="A4678" s="35" t="s">
        <v>15789</v>
      </c>
      <c r="B4678" s="36" t="s">
        <v>15790</v>
      </c>
      <c r="C4678" s="37">
        <v>31131813</v>
      </c>
      <c r="D4678" s="38" t="s">
        <v>15791</v>
      </c>
      <c r="E4678" s="39" t="s">
        <v>3184</v>
      </c>
      <c r="F4678" s="37" t="s">
        <v>3178</v>
      </c>
    </row>
    <row r="4679" spans="1:6" ht="14.25" customHeight="1" x14ac:dyDescent="0.2">
      <c r="A4679" s="35" t="s">
        <v>15792</v>
      </c>
      <c r="B4679" s="36" t="s">
        <v>15793</v>
      </c>
      <c r="C4679" s="37">
        <v>31131814</v>
      </c>
      <c r="D4679" s="38" t="s">
        <v>15794</v>
      </c>
      <c r="E4679" s="39" t="s">
        <v>3184</v>
      </c>
      <c r="F4679" s="37" t="s">
        <v>3178</v>
      </c>
    </row>
    <row r="4680" spans="1:6" ht="14.25" customHeight="1" x14ac:dyDescent="0.2">
      <c r="A4680" s="35" t="s">
        <v>15795</v>
      </c>
      <c r="B4680" s="36" t="s">
        <v>15796</v>
      </c>
      <c r="C4680" s="37">
        <v>31131815</v>
      </c>
      <c r="D4680" s="38" t="s">
        <v>15797</v>
      </c>
      <c r="E4680" s="39" t="s">
        <v>3184</v>
      </c>
      <c r="F4680" s="37" t="s">
        <v>3178</v>
      </c>
    </row>
    <row r="4681" spans="1:6" ht="14.25" customHeight="1" x14ac:dyDescent="0.2">
      <c r="A4681" s="35" t="s">
        <v>15798</v>
      </c>
      <c r="B4681" s="36" t="s">
        <v>15799</v>
      </c>
      <c r="C4681" s="37">
        <v>31131816</v>
      </c>
      <c r="D4681" s="38" t="s">
        <v>15800</v>
      </c>
      <c r="E4681" s="39" t="s">
        <v>3184</v>
      </c>
      <c r="F4681" s="37" t="s">
        <v>3178</v>
      </c>
    </row>
    <row r="4682" spans="1:6" ht="14.25" customHeight="1" x14ac:dyDescent="0.2">
      <c r="A4682" s="35" t="s">
        <v>15801</v>
      </c>
      <c r="B4682" s="36" t="s">
        <v>15802</v>
      </c>
      <c r="C4682" s="37">
        <v>31131817</v>
      </c>
      <c r="D4682" s="38" t="s">
        <v>15801</v>
      </c>
      <c r="E4682" s="39" t="s">
        <v>3184</v>
      </c>
      <c r="F4682" s="37" t="s">
        <v>3178</v>
      </c>
    </row>
    <row r="4683" spans="1:6" ht="14.25" customHeight="1" x14ac:dyDescent="0.2">
      <c r="A4683" s="35" t="s">
        <v>15803</v>
      </c>
      <c r="B4683" s="36" t="s">
        <v>15804</v>
      </c>
      <c r="C4683" s="37">
        <v>31131818</v>
      </c>
      <c r="D4683" s="38" t="s">
        <v>15805</v>
      </c>
      <c r="E4683" s="39" t="s">
        <v>3184</v>
      </c>
      <c r="F4683" s="37" t="s">
        <v>3178</v>
      </c>
    </row>
    <row r="4684" spans="1:6" ht="14.25" customHeight="1" x14ac:dyDescent="0.2">
      <c r="A4684" s="35" t="s">
        <v>15806</v>
      </c>
      <c r="B4684" s="36" t="s">
        <v>15807</v>
      </c>
      <c r="C4684" s="37">
        <v>31131901</v>
      </c>
      <c r="D4684" s="38" t="s">
        <v>15808</v>
      </c>
      <c r="E4684" s="39" t="s">
        <v>3184</v>
      </c>
      <c r="F4684" s="37" t="s">
        <v>3178</v>
      </c>
    </row>
    <row r="4685" spans="1:6" ht="14.25" customHeight="1" x14ac:dyDescent="0.2">
      <c r="A4685" s="35" t="s">
        <v>15809</v>
      </c>
      <c r="B4685" s="36" t="s">
        <v>15810</v>
      </c>
      <c r="C4685" s="37">
        <v>31131902</v>
      </c>
      <c r="D4685" s="38" t="s">
        <v>15811</v>
      </c>
      <c r="E4685" s="39" t="s">
        <v>3184</v>
      </c>
      <c r="F4685" s="37" t="s">
        <v>3178</v>
      </c>
    </row>
    <row r="4686" spans="1:6" ht="14.25" customHeight="1" x14ac:dyDescent="0.2">
      <c r="A4686" s="35" t="s">
        <v>15812</v>
      </c>
      <c r="B4686" s="36" t="s">
        <v>15813</v>
      </c>
      <c r="C4686" s="37">
        <v>31131903</v>
      </c>
      <c r="D4686" s="38" t="s">
        <v>15814</v>
      </c>
      <c r="E4686" s="39" t="s">
        <v>3184</v>
      </c>
      <c r="F4686" s="37" t="s">
        <v>3178</v>
      </c>
    </row>
    <row r="4687" spans="1:6" ht="14.25" customHeight="1" x14ac:dyDescent="0.2">
      <c r="A4687" s="35" t="s">
        <v>15815</v>
      </c>
      <c r="B4687" s="36" t="s">
        <v>15816</v>
      </c>
      <c r="C4687" s="37">
        <v>31131904</v>
      </c>
      <c r="D4687" s="38" t="s">
        <v>15817</v>
      </c>
      <c r="E4687" s="39" t="s">
        <v>3184</v>
      </c>
      <c r="F4687" s="37" t="s">
        <v>3178</v>
      </c>
    </row>
    <row r="4688" spans="1:6" ht="14.25" customHeight="1" x14ac:dyDescent="0.2">
      <c r="A4688" s="35" t="s">
        <v>15818</v>
      </c>
      <c r="B4688" s="36" t="s">
        <v>15819</v>
      </c>
      <c r="C4688" s="37">
        <v>31131905</v>
      </c>
      <c r="D4688" s="38" t="s">
        <v>15820</v>
      </c>
      <c r="E4688" s="39" t="s">
        <v>3184</v>
      </c>
      <c r="F4688" s="37" t="s">
        <v>3178</v>
      </c>
    </row>
    <row r="4689" spans="1:6" ht="14.25" customHeight="1" x14ac:dyDescent="0.2">
      <c r="A4689" s="35" t="s">
        <v>15821</v>
      </c>
      <c r="B4689" s="36" t="s">
        <v>15822</v>
      </c>
      <c r="C4689" s="37">
        <v>31131906</v>
      </c>
      <c r="D4689" s="38" t="s">
        <v>15823</v>
      </c>
      <c r="E4689" s="39" t="s">
        <v>3184</v>
      </c>
      <c r="F4689" s="37" t="s">
        <v>3178</v>
      </c>
    </row>
    <row r="4690" spans="1:6" ht="14.25" customHeight="1" x14ac:dyDescent="0.2">
      <c r="A4690" s="35" t="s">
        <v>15824</v>
      </c>
      <c r="B4690" s="36" t="s">
        <v>15825</v>
      </c>
      <c r="C4690" s="37">
        <v>31131907</v>
      </c>
      <c r="D4690" s="38" t="s">
        <v>15826</v>
      </c>
      <c r="E4690" s="39" t="s">
        <v>3184</v>
      </c>
      <c r="F4690" s="37" t="s">
        <v>3178</v>
      </c>
    </row>
    <row r="4691" spans="1:6" ht="14.25" customHeight="1" x14ac:dyDescent="0.2">
      <c r="A4691" s="35" t="s">
        <v>15827</v>
      </c>
      <c r="B4691" s="36" t="s">
        <v>15828</v>
      </c>
      <c r="C4691" s="37">
        <v>31131908</v>
      </c>
      <c r="D4691" s="38" t="s">
        <v>15829</v>
      </c>
      <c r="E4691" s="39" t="s">
        <v>3184</v>
      </c>
      <c r="F4691" s="37" t="s">
        <v>3178</v>
      </c>
    </row>
    <row r="4692" spans="1:6" ht="14.25" customHeight="1" x14ac:dyDescent="0.2">
      <c r="A4692" s="35" t="s">
        <v>15830</v>
      </c>
      <c r="B4692" s="36" t="s">
        <v>15831</v>
      </c>
      <c r="C4692" s="37">
        <v>31131909</v>
      </c>
      <c r="D4692" s="38" t="s">
        <v>15832</v>
      </c>
      <c r="E4692" s="39" t="s">
        <v>3184</v>
      </c>
      <c r="F4692" s="37" t="s">
        <v>3178</v>
      </c>
    </row>
    <row r="4693" spans="1:6" ht="14.25" customHeight="1" x14ac:dyDescent="0.2">
      <c r="A4693" s="35" t="s">
        <v>15833</v>
      </c>
      <c r="B4693" s="36" t="s">
        <v>15834</v>
      </c>
      <c r="C4693" s="37">
        <v>31131910</v>
      </c>
      <c r="D4693" s="38" t="s">
        <v>15835</v>
      </c>
      <c r="E4693" s="39" t="s">
        <v>3184</v>
      </c>
      <c r="F4693" s="37" t="s">
        <v>3178</v>
      </c>
    </row>
    <row r="4694" spans="1:6" ht="14.25" customHeight="1" x14ac:dyDescent="0.2">
      <c r="A4694" s="35" t="s">
        <v>15836</v>
      </c>
      <c r="B4694" s="36" t="s">
        <v>15837</v>
      </c>
      <c r="C4694" s="37">
        <v>31131911</v>
      </c>
      <c r="D4694" s="38" t="s">
        <v>15838</v>
      </c>
      <c r="E4694" s="39" t="s">
        <v>3184</v>
      </c>
      <c r="F4694" s="37" t="s">
        <v>3178</v>
      </c>
    </row>
    <row r="4695" spans="1:6" ht="14.25" customHeight="1" x14ac:dyDescent="0.2">
      <c r="A4695" s="35" t="s">
        <v>15839</v>
      </c>
      <c r="B4695" s="36" t="s">
        <v>15840</v>
      </c>
      <c r="C4695" s="37">
        <v>31131912</v>
      </c>
      <c r="D4695" s="38" t="s">
        <v>15841</v>
      </c>
      <c r="E4695" s="39" t="s">
        <v>3184</v>
      </c>
      <c r="F4695" s="37" t="s">
        <v>3178</v>
      </c>
    </row>
    <row r="4696" spans="1:6" ht="14.25" customHeight="1" x14ac:dyDescent="0.2">
      <c r="A4696" s="35" t="s">
        <v>15842</v>
      </c>
      <c r="B4696" s="36" t="s">
        <v>15843</v>
      </c>
      <c r="C4696" s="37">
        <v>31131913</v>
      </c>
      <c r="D4696" s="38" t="s">
        <v>15844</v>
      </c>
      <c r="E4696" s="39" t="s">
        <v>3184</v>
      </c>
      <c r="F4696" s="37" t="s">
        <v>3178</v>
      </c>
    </row>
    <row r="4697" spans="1:6" ht="14.25" customHeight="1" x14ac:dyDescent="0.2">
      <c r="A4697" s="35" t="s">
        <v>15845</v>
      </c>
      <c r="B4697" s="36" t="s">
        <v>15846</v>
      </c>
      <c r="C4697" s="37">
        <v>31131914</v>
      </c>
      <c r="D4697" s="38" t="s">
        <v>15847</v>
      </c>
      <c r="E4697" s="39" t="s">
        <v>3209</v>
      </c>
      <c r="F4697" s="37" t="s">
        <v>3210</v>
      </c>
    </row>
    <row r="4698" spans="1:6" ht="14.25" customHeight="1" x14ac:dyDescent="0.2">
      <c r="A4698" s="35" t="s">
        <v>15848</v>
      </c>
      <c r="B4698" s="36" t="s">
        <v>15849</v>
      </c>
      <c r="C4698" s="37">
        <v>31131915</v>
      </c>
      <c r="D4698" s="38" t="s">
        <v>15850</v>
      </c>
      <c r="E4698" s="39" t="s">
        <v>3214</v>
      </c>
      <c r="F4698" s="37" t="s">
        <v>3215</v>
      </c>
    </row>
    <row r="4699" spans="1:6" ht="14.25" customHeight="1" x14ac:dyDescent="0.2">
      <c r="A4699" s="35" t="s">
        <v>15851</v>
      </c>
      <c r="B4699" s="36" t="s">
        <v>15852</v>
      </c>
      <c r="C4699" s="37">
        <v>31131916</v>
      </c>
      <c r="D4699" s="38" t="s">
        <v>15853</v>
      </c>
      <c r="E4699" s="39" t="s">
        <v>3184</v>
      </c>
      <c r="F4699" s="37" t="s">
        <v>3178</v>
      </c>
    </row>
    <row r="4700" spans="1:6" ht="14.25" customHeight="1" x14ac:dyDescent="0.2">
      <c r="A4700" s="35" t="s">
        <v>15854</v>
      </c>
      <c r="B4700" s="36" t="s">
        <v>15855</v>
      </c>
      <c r="C4700" s="37">
        <v>31132001</v>
      </c>
      <c r="D4700" s="38" t="s">
        <v>15856</v>
      </c>
      <c r="E4700" s="39" t="s">
        <v>3214</v>
      </c>
      <c r="F4700" s="37" t="s">
        <v>3215</v>
      </c>
    </row>
    <row r="4701" spans="1:6" ht="14.25" customHeight="1" x14ac:dyDescent="0.2">
      <c r="A4701" s="35" t="s">
        <v>15857</v>
      </c>
      <c r="B4701" s="36" t="s">
        <v>15858</v>
      </c>
      <c r="C4701" s="37">
        <v>31132002</v>
      </c>
      <c r="D4701" s="38" t="s">
        <v>15859</v>
      </c>
      <c r="E4701" s="39" t="s">
        <v>3209</v>
      </c>
      <c r="F4701" s="37" t="s">
        <v>3210</v>
      </c>
    </row>
    <row r="4702" spans="1:6" ht="14.25" customHeight="1" x14ac:dyDescent="0.2">
      <c r="A4702" s="35" t="s">
        <v>15860</v>
      </c>
      <c r="B4702" s="36" t="s">
        <v>15861</v>
      </c>
      <c r="C4702" s="37">
        <v>31141501</v>
      </c>
      <c r="D4702" s="38" t="s">
        <v>15862</v>
      </c>
      <c r="E4702" s="39" t="s">
        <v>3585</v>
      </c>
      <c r="F4702" s="37" t="s">
        <v>3581</v>
      </c>
    </row>
    <row r="4703" spans="1:6" ht="14.25" customHeight="1" x14ac:dyDescent="0.2">
      <c r="A4703" s="35" t="s">
        <v>15863</v>
      </c>
      <c r="B4703" s="36" t="s">
        <v>15864</v>
      </c>
      <c r="C4703" s="37">
        <v>31141502</v>
      </c>
      <c r="D4703" s="38" t="s">
        <v>15865</v>
      </c>
      <c r="E4703" s="39" t="s">
        <v>4836</v>
      </c>
      <c r="F4703" s="37" t="s">
        <v>3589</v>
      </c>
    </row>
    <row r="4704" spans="1:6" ht="14.25" customHeight="1" x14ac:dyDescent="0.2">
      <c r="A4704" s="35" t="s">
        <v>15866</v>
      </c>
      <c r="B4704" s="36" t="s">
        <v>15867</v>
      </c>
      <c r="C4704" s="37">
        <v>31141503</v>
      </c>
      <c r="D4704" s="38" t="s">
        <v>15868</v>
      </c>
      <c r="E4704" s="39" t="s">
        <v>13179</v>
      </c>
      <c r="F4704" s="37" t="s">
        <v>3574</v>
      </c>
    </row>
    <row r="4705" spans="1:6" ht="14.25" customHeight="1" x14ac:dyDescent="0.2">
      <c r="A4705" s="35" t="s">
        <v>15869</v>
      </c>
      <c r="B4705" s="36" t="s">
        <v>15870</v>
      </c>
      <c r="C4705" s="37">
        <v>31141601</v>
      </c>
      <c r="D4705" s="38" t="s">
        <v>15871</v>
      </c>
      <c r="E4705" s="39" t="s">
        <v>3585</v>
      </c>
      <c r="F4705" s="37" t="s">
        <v>3581</v>
      </c>
    </row>
    <row r="4706" spans="1:6" ht="14.25" customHeight="1" x14ac:dyDescent="0.2">
      <c r="A4706" s="35" t="s">
        <v>15872</v>
      </c>
      <c r="B4706" s="36" t="s">
        <v>15873</v>
      </c>
      <c r="C4706" s="37">
        <v>31141602</v>
      </c>
      <c r="D4706" s="38" t="s">
        <v>15874</v>
      </c>
      <c r="E4706" s="39" t="s">
        <v>4836</v>
      </c>
      <c r="F4706" s="37" t="s">
        <v>3589</v>
      </c>
    </row>
    <row r="4707" spans="1:6" ht="14.25" customHeight="1" x14ac:dyDescent="0.2">
      <c r="A4707" s="35" t="s">
        <v>15875</v>
      </c>
      <c r="B4707" s="36" t="s">
        <v>15876</v>
      </c>
      <c r="C4707" s="37">
        <v>31141603</v>
      </c>
      <c r="D4707" s="38" t="s">
        <v>15877</v>
      </c>
      <c r="E4707" s="39" t="s">
        <v>13179</v>
      </c>
      <c r="F4707" s="37" t="s">
        <v>3574</v>
      </c>
    </row>
    <row r="4708" spans="1:6" ht="14.25" customHeight="1" x14ac:dyDescent="0.2">
      <c r="A4708" s="35" t="s">
        <v>15878</v>
      </c>
      <c r="B4708" s="36" t="s">
        <v>15879</v>
      </c>
      <c r="C4708" s="37">
        <v>31141701</v>
      </c>
      <c r="D4708" s="38" t="s">
        <v>15880</v>
      </c>
      <c r="E4708" s="39" t="s">
        <v>3585</v>
      </c>
      <c r="F4708" s="37" t="s">
        <v>3581</v>
      </c>
    </row>
    <row r="4709" spans="1:6" ht="14.25" customHeight="1" x14ac:dyDescent="0.2">
      <c r="A4709" s="35" t="s">
        <v>15881</v>
      </c>
      <c r="B4709" s="36" t="s">
        <v>15882</v>
      </c>
      <c r="C4709" s="37">
        <v>31141702</v>
      </c>
      <c r="D4709" s="38" t="s">
        <v>15883</v>
      </c>
      <c r="E4709" s="39" t="s">
        <v>4836</v>
      </c>
      <c r="F4709" s="37" t="s">
        <v>3589</v>
      </c>
    </row>
    <row r="4710" spans="1:6" ht="14.25" customHeight="1" x14ac:dyDescent="0.2">
      <c r="A4710" s="35" t="s">
        <v>15884</v>
      </c>
      <c r="B4710" s="36" t="s">
        <v>15885</v>
      </c>
      <c r="C4710" s="37">
        <v>31141801</v>
      </c>
      <c r="D4710" s="38" t="s">
        <v>15886</v>
      </c>
      <c r="E4710" s="39" t="s">
        <v>3585</v>
      </c>
      <c r="F4710" s="37" t="s">
        <v>3581</v>
      </c>
    </row>
    <row r="4711" spans="1:6" ht="14.25" customHeight="1" x14ac:dyDescent="0.2">
      <c r="A4711" s="35" t="s">
        <v>15887</v>
      </c>
      <c r="B4711" s="36" t="s">
        <v>15888</v>
      </c>
      <c r="C4711" s="37">
        <v>31141802</v>
      </c>
      <c r="D4711" s="38" t="s">
        <v>15889</v>
      </c>
      <c r="E4711" s="39" t="s">
        <v>4836</v>
      </c>
      <c r="F4711" s="37" t="s">
        <v>3589</v>
      </c>
    </row>
    <row r="4712" spans="1:6" ht="14.25" customHeight="1" x14ac:dyDescent="0.2">
      <c r="A4712" s="35" t="s">
        <v>15890</v>
      </c>
      <c r="B4712" s="36" t="s">
        <v>15891</v>
      </c>
      <c r="C4712" s="37">
        <v>31151501</v>
      </c>
      <c r="D4712" s="38" t="s">
        <v>15892</v>
      </c>
      <c r="E4712" s="39" t="s">
        <v>1966</v>
      </c>
      <c r="F4712" s="37" t="s">
        <v>1969</v>
      </c>
    </row>
    <row r="4713" spans="1:6" ht="14.25" customHeight="1" x14ac:dyDescent="0.2">
      <c r="A4713" s="35" t="s">
        <v>15893</v>
      </c>
      <c r="B4713" s="36" t="s">
        <v>15894</v>
      </c>
      <c r="C4713" s="37">
        <v>31151502</v>
      </c>
      <c r="D4713" s="38" t="s">
        <v>15895</v>
      </c>
      <c r="E4713" s="39" t="s">
        <v>1966</v>
      </c>
      <c r="F4713" s="37" t="s">
        <v>1969</v>
      </c>
    </row>
    <row r="4714" spans="1:6" ht="14.25" customHeight="1" x14ac:dyDescent="0.2">
      <c r="A4714" s="35" t="s">
        <v>15896</v>
      </c>
      <c r="B4714" s="36" t="s">
        <v>15897</v>
      </c>
      <c r="C4714" s="37">
        <v>31151503</v>
      </c>
      <c r="D4714" s="38" t="s">
        <v>15898</v>
      </c>
      <c r="E4714" s="39" t="s">
        <v>1966</v>
      </c>
      <c r="F4714" s="37" t="s">
        <v>1969</v>
      </c>
    </row>
    <row r="4715" spans="1:6" ht="14.25" customHeight="1" x14ac:dyDescent="0.2">
      <c r="A4715" s="35" t="s">
        <v>15899</v>
      </c>
      <c r="B4715" s="36" t="s">
        <v>15900</v>
      </c>
      <c r="C4715" s="37">
        <v>31151504</v>
      </c>
      <c r="D4715" s="38" t="s">
        <v>15901</v>
      </c>
      <c r="E4715" s="39" t="s">
        <v>1966</v>
      </c>
      <c r="F4715" s="37" t="s">
        <v>1969</v>
      </c>
    </row>
    <row r="4716" spans="1:6" ht="14.25" customHeight="1" x14ac:dyDescent="0.2">
      <c r="A4716" s="35" t="s">
        <v>15902</v>
      </c>
      <c r="B4716" s="36" t="s">
        <v>15903</v>
      </c>
      <c r="C4716" s="37">
        <v>31151505</v>
      </c>
      <c r="D4716" s="38" t="s">
        <v>15902</v>
      </c>
      <c r="E4716" s="39" t="s">
        <v>1966</v>
      </c>
      <c r="F4716" s="37" t="s">
        <v>1969</v>
      </c>
    </row>
    <row r="4717" spans="1:6" ht="14.25" customHeight="1" x14ac:dyDescent="0.2">
      <c r="A4717" s="35" t="s">
        <v>15904</v>
      </c>
      <c r="B4717" s="36" t="s">
        <v>15905</v>
      </c>
      <c r="C4717" s="37">
        <v>31151506</v>
      </c>
      <c r="D4717" s="38" t="s">
        <v>15906</v>
      </c>
      <c r="E4717" s="39" t="s">
        <v>1966</v>
      </c>
      <c r="F4717" s="37" t="s">
        <v>1969</v>
      </c>
    </row>
    <row r="4718" spans="1:6" ht="14.25" customHeight="1" x14ac:dyDescent="0.2">
      <c r="A4718" s="35" t="s">
        <v>15907</v>
      </c>
      <c r="B4718" s="36" t="s">
        <v>15908</v>
      </c>
      <c r="C4718" s="37">
        <v>31151507</v>
      </c>
      <c r="D4718" s="38" t="s">
        <v>15909</v>
      </c>
      <c r="E4718" s="39" t="s">
        <v>1966</v>
      </c>
      <c r="F4718" s="37" t="s">
        <v>1969</v>
      </c>
    </row>
    <row r="4719" spans="1:6" ht="14.25" customHeight="1" x14ac:dyDescent="0.2">
      <c r="A4719" s="35" t="s">
        <v>15910</v>
      </c>
      <c r="B4719" s="36" t="s">
        <v>15911</v>
      </c>
      <c r="C4719" s="37">
        <v>31151508</v>
      </c>
      <c r="D4719" s="38" t="s">
        <v>15912</v>
      </c>
      <c r="E4719" s="39" t="s">
        <v>1966</v>
      </c>
      <c r="F4719" s="37" t="s">
        <v>1969</v>
      </c>
    </row>
    <row r="4720" spans="1:6" ht="14.25" customHeight="1" x14ac:dyDescent="0.2">
      <c r="A4720" s="35" t="s">
        <v>15913</v>
      </c>
      <c r="B4720" s="36" t="s">
        <v>15914</v>
      </c>
      <c r="C4720" s="37">
        <v>31151509</v>
      </c>
      <c r="D4720" s="38" t="s">
        <v>15915</v>
      </c>
      <c r="E4720" s="39" t="s">
        <v>1966</v>
      </c>
      <c r="F4720" s="37" t="s">
        <v>1969</v>
      </c>
    </row>
    <row r="4721" spans="1:6" ht="14.25" customHeight="1" x14ac:dyDescent="0.2">
      <c r="A4721" s="35" t="s">
        <v>15916</v>
      </c>
      <c r="B4721" s="36" t="s">
        <v>15917</v>
      </c>
      <c r="C4721" s="37">
        <v>31151601</v>
      </c>
      <c r="D4721" s="38" t="s">
        <v>15918</v>
      </c>
      <c r="E4721" s="39" t="s">
        <v>1951</v>
      </c>
      <c r="F4721" s="37" t="s">
        <v>4369</v>
      </c>
    </row>
    <row r="4722" spans="1:6" ht="14.25" customHeight="1" x14ac:dyDescent="0.2">
      <c r="A4722" s="35" t="s">
        <v>15919</v>
      </c>
      <c r="B4722" s="36" t="s">
        <v>15920</v>
      </c>
      <c r="C4722" s="37">
        <v>31151603</v>
      </c>
      <c r="D4722" s="38" t="s">
        <v>15921</v>
      </c>
      <c r="E4722" s="39" t="s">
        <v>1951</v>
      </c>
      <c r="F4722" s="37" t="s">
        <v>4369</v>
      </c>
    </row>
    <row r="4723" spans="1:6" ht="14.25" customHeight="1" x14ac:dyDescent="0.2">
      <c r="A4723" s="35" t="s">
        <v>15922</v>
      </c>
      <c r="B4723" s="36" t="s">
        <v>15923</v>
      </c>
      <c r="C4723" s="37">
        <v>31151604</v>
      </c>
      <c r="D4723" s="38" t="s">
        <v>15924</v>
      </c>
      <c r="E4723" s="39" t="s">
        <v>1951</v>
      </c>
      <c r="F4723" s="37" t="s">
        <v>4369</v>
      </c>
    </row>
    <row r="4724" spans="1:6" ht="14.25" customHeight="1" x14ac:dyDescent="0.2">
      <c r="A4724" s="35" t="s">
        <v>15925</v>
      </c>
      <c r="B4724" s="36" t="s">
        <v>15926</v>
      </c>
      <c r="C4724" s="37">
        <v>31151605</v>
      </c>
      <c r="D4724" s="38" t="s">
        <v>15927</v>
      </c>
      <c r="E4724" s="39" t="s">
        <v>1951</v>
      </c>
      <c r="F4724" s="37" t="s">
        <v>4369</v>
      </c>
    </row>
    <row r="4725" spans="1:6" ht="14.25" customHeight="1" x14ac:dyDescent="0.2">
      <c r="A4725" s="35" t="s">
        <v>15928</v>
      </c>
      <c r="B4725" s="36" t="s">
        <v>15929</v>
      </c>
      <c r="C4725" s="37">
        <v>31151606</v>
      </c>
      <c r="D4725" s="38" t="s">
        <v>15930</v>
      </c>
      <c r="E4725" s="39" t="s">
        <v>1951</v>
      </c>
      <c r="F4725" s="37" t="s">
        <v>4369</v>
      </c>
    </row>
    <row r="4726" spans="1:6" ht="14.25" customHeight="1" x14ac:dyDescent="0.2">
      <c r="A4726" s="35" t="s">
        <v>15931</v>
      </c>
      <c r="B4726" s="36" t="s">
        <v>15932</v>
      </c>
      <c r="C4726" s="37">
        <v>31151607</v>
      </c>
      <c r="D4726" s="38" t="s">
        <v>15933</v>
      </c>
      <c r="E4726" s="39" t="s">
        <v>1951</v>
      </c>
      <c r="F4726" s="37" t="s">
        <v>4369</v>
      </c>
    </row>
    <row r="4727" spans="1:6" ht="14.25" customHeight="1" x14ac:dyDescent="0.2">
      <c r="A4727" s="35" t="s">
        <v>15934</v>
      </c>
      <c r="B4727" s="36" t="s">
        <v>15935</v>
      </c>
      <c r="C4727" s="37">
        <v>31151608</v>
      </c>
      <c r="D4727" s="38" t="s">
        <v>15936</v>
      </c>
      <c r="E4727" s="39" t="s">
        <v>1951</v>
      </c>
      <c r="F4727" s="37" t="s">
        <v>4369</v>
      </c>
    </row>
    <row r="4728" spans="1:6" ht="14.25" customHeight="1" x14ac:dyDescent="0.2">
      <c r="A4728" s="35" t="s">
        <v>15937</v>
      </c>
      <c r="B4728" s="36" t="s">
        <v>15938</v>
      </c>
      <c r="C4728" s="37">
        <v>31151609</v>
      </c>
      <c r="D4728" s="38" t="s">
        <v>15939</v>
      </c>
      <c r="E4728" s="39" t="s">
        <v>3718</v>
      </c>
      <c r="F4728" s="37" t="s">
        <v>6286</v>
      </c>
    </row>
    <row r="4729" spans="1:6" ht="14.25" customHeight="1" x14ac:dyDescent="0.2">
      <c r="A4729" s="35" t="s">
        <v>15940</v>
      </c>
      <c r="B4729" s="36" t="s">
        <v>15941</v>
      </c>
      <c r="C4729" s="37">
        <v>31151702</v>
      </c>
      <c r="D4729" s="38" t="s">
        <v>15942</v>
      </c>
      <c r="E4729" s="39" t="s">
        <v>1966</v>
      </c>
      <c r="F4729" s="37" t="s">
        <v>1969</v>
      </c>
    </row>
    <row r="4730" spans="1:6" ht="14.25" customHeight="1" x14ac:dyDescent="0.2">
      <c r="A4730" s="35" t="s">
        <v>15943</v>
      </c>
      <c r="B4730" s="36" t="s">
        <v>15944</v>
      </c>
      <c r="C4730" s="37">
        <v>31151703</v>
      </c>
      <c r="D4730" s="38" t="s">
        <v>15945</v>
      </c>
      <c r="E4730" s="39" t="s">
        <v>1966</v>
      </c>
      <c r="F4730" s="37" t="s">
        <v>1969</v>
      </c>
    </row>
    <row r="4731" spans="1:6" ht="14.25" customHeight="1" x14ac:dyDescent="0.2">
      <c r="A4731" s="35" t="s">
        <v>15946</v>
      </c>
      <c r="B4731" s="36" t="s">
        <v>15947</v>
      </c>
      <c r="C4731" s="37">
        <v>31151704</v>
      </c>
      <c r="D4731" s="38" t="s">
        <v>15948</v>
      </c>
      <c r="E4731" s="39" t="s">
        <v>1966</v>
      </c>
      <c r="F4731" s="37" t="s">
        <v>1969</v>
      </c>
    </row>
    <row r="4732" spans="1:6" ht="14.25" customHeight="1" x14ac:dyDescent="0.2">
      <c r="A4732" s="35" t="s">
        <v>15949</v>
      </c>
      <c r="B4732" s="36" t="s">
        <v>15950</v>
      </c>
      <c r="C4732" s="37">
        <v>31151705</v>
      </c>
      <c r="D4732" s="38" t="s">
        <v>15949</v>
      </c>
      <c r="E4732" s="39" t="s">
        <v>1966</v>
      </c>
      <c r="F4732" s="37" t="s">
        <v>1969</v>
      </c>
    </row>
    <row r="4733" spans="1:6" ht="14.25" customHeight="1" x14ac:dyDescent="0.2">
      <c r="A4733" s="35" t="s">
        <v>15951</v>
      </c>
      <c r="B4733" s="36" t="s">
        <v>15952</v>
      </c>
      <c r="C4733" s="37">
        <v>31151706</v>
      </c>
      <c r="D4733" s="38" t="s">
        <v>15951</v>
      </c>
      <c r="E4733" s="39" t="s">
        <v>1966</v>
      </c>
      <c r="F4733" s="37" t="s">
        <v>1969</v>
      </c>
    </row>
    <row r="4734" spans="1:6" ht="14.25" customHeight="1" x14ac:dyDescent="0.2">
      <c r="A4734" s="35" t="s">
        <v>15953</v>
      </c>
      <c r="B4734" s="36" t="s">
        <v>15954</v>
      </c>
      <c r="C4734" s="37">
        <v>31151707</v>
      </c>
      <c r="D4734" s="38" t="s">
        <v>15953</v>
      </c>
      <c r="E4734" s="39" t="s">
        <v>1966</v>
      </c>
      <c r="F4734" s="37" t="s">
        <v>1969</v>
      </c>
    </row>
    <row r="4735" spans="1:6" ht="14.25" customHeight="1" x14ac:dyDescent="0.2">
      <c r="A4735" s="35" t="s">
        <v>15955</v>
      </c>
      <c r="B4735" s="36" t="s">
        <v>15956</v>
      </c>
      <c r="C4735" s="37">
        <v>31151803</v>
      </c>
      <c r="D4735" s="38" t="s">
        <v>15957</v>
      </c>
      <c r="E4735" s="39" t="s">
        <v>1966</v>
      </c>
      <c r="F4735" s="37" t="s">
        <v>1969</v>
      </c>
    </row>
    <row r="4736" spans="1:6" ht="14.25" customHeight="1" x14ac:dyDescent="0.2">
      <c r="A4736" s="35" t="s">
        <v>15958</v>
      </c>
      <c r="B4736" s="36" t="s">
        <v>15959</v>
      </c>
      <c r="C4736" s="37">
        <v>31151804</v>
      </c>
      <c r="D4736" s="38" t="s">
        <v>15960</v>
      </c>
      <c r="E4736" s="39" t="s">
        <v>1966</v>
      </c>
      <c r="F4736" s="37" t="s">
        <v>1969</v>
      </c>
    </row>
    <row r="4737" spans="1:6" ht="14.25" customHeight="1" x14ac:dyDescent="0.2">
      <c r="A4737" s="35" t="s">
        <v>15961</v>
      </c>
      <c r="B4737" s="36" t="s">
        <v>15962</v>
      </c>
      <c r="C4737" s="37">
        <v>31151901</v>
      </c>
      <c r="D4737" s="38" t="s">
        <v>15963</v>
      </c>
      <c r="E4737" s="39" t="s">
        <v>3184</v>
      </c>
      <c r="F4737" s="37" t="s">
        <v>3178</v>
      </c>
    </row>
    <row r="4738" spans="1:6" ht="14.25" customHeight="1" x14ac:dyDescent="0.2">
      <c r="A4738" s="35" t="s">
        <v>15964</v>
      </c>
      <c r="B4738" s="36" t="s">
        <v>15965</v>
      </c>
      <c r="C4738" s="37">
        <v>31151902</v>
      </c>
      <c r="D4738" s="38" t="s">
        <v>15966</v>
      </c>
      <c r="E4738" s="39" t="s">
        <v>7965</v>
      </c>
      <c r="F4738" s="37" t="s">
        <v>7966</v>
      </c>
    </row>
    <row r="4739" spans="1:6" ht="14.25" customHeight="1" x14ac:dyDescent="0.2">
      <c r="A4739" s="35" t="s">
        <v>15967</v>
      </c>
      <c r="B4739" s="36" t="s">
        <v>15968</v>
      </c>
      <c r="C4739" s="37">
        <v>31151903</v>
      </c>
      <c r="D4739" s="38" t="s">
        <v>15969</v>
      </c>
      <c r="E4739" s="39" t="s">
        <v>1966</v>
      </c>
      <c r="F4739" s="37" t="s">
        <v>1969</v>
      </c>
    </row>
    <row r="4740" spans="1:6" ht="14.25" customHeight="1" x14ac:dyDescent="0.2">
      <c r="A4740" s="35" t="s">
        <v>15970</v>
      </c>
      <c r="B4740" s="36" t="s">
        <v>15971</v>
      </c>
      <c r="C4740" s="37">
        <v>31151904</v>
      </c>
      <c r="D4740" s="38" t="s">
        <v>15972</v>
      </c>
      <c r="E4740" s="39" t="s">
        <v>1974</v>
      </c>
      <c r="F4740" s="37" t="s">
        <v>3581</v>
      </c>
    </row>
    <row r="4741" spans="1:6" ht="14.25" customHeight="1" x14ac:dyDescent="0.2">
      <c r="A4741" s="35" t="s">
        <v>15973</v>
      </c>
      <c r="B4741" s="36" t="s">
        <v>15974</v>
      </c>
      <c r="C4741" s="37">
        <v>31151905</v>
      </c>
      <c r="D4741" s="38" t="s">
        <v>15975</v>
      </c>
      <c r="E4741" s="39" t="s">
        <v>1974</v>
      </c>
      <c r="F4741" s="37" t="s">
        <v>3589</v>
      </c>
    </row>
    <row r="4742" spans="1:6" ht="14.25" customHeight="1" x14ac:dyDescent="0.2">
      <c r="A4742" s="35" t="s">
        <v>15976</v>
      </c>
      <c r="B4742" s="36" t="s">
        <v>15977</v>
      </c>
      <c r="C4742" s="37">
        <v>31152001</v>
      </c>
      <c r="D4742" s="38" t="s">
        <v>15976</v>
      </c>
      <c r="E4742" s="39" t="s">
        <v>3184</v>
      </c>
      <c r="F4742" s="37" t="s">
        <v>3178</v>
      </c>
    </row>
    <row r="4743" spans="1:6" ht="14.25" customHeight="1" x14ac:dyDescent="0.2">
      <c r="A4743" s="35" t="s">
        <v>15978</v>
      </c>
      <c r="B4743" s="36" t="s">
        <v>15979</v>
      </c>
      <c r="C4743" s="37">
        <v>31152002</v>
      </c>
      <c r="D4743" s="38" t="s">
        <v>15980</v>
      </c>
      <c r="E4743" s="39" t="s">
        <v>3184</v>
      </c>
      <c r="F4743" s="37" t="s">
        <v>3178</v>
      </c>
    </row>
    <row r="4744" spans="1:6" ht="14.25" customHeight="1" x14ac:dyDescent="0.2">
      <c r="A4744" s="35" t="s">
        <v>15981</v>
      </c>
      <c r="B4744" s="36" t="s">
        <v>15982</v>
      </c>
      <c r="C4744" s="37">
        <v>31161501</v>
      </c>
      <c r="D4744" s="38" t="s">
        <v>15983</v>
      </c>
      <c r="E4744" s="39" t="s">
        <v>3718</v>
      </c>
      <c r="F4744" s="37" t="s">
        <v>6286</v>
      </c>
    </row>
    <row r="4745" spans="1:6" ht="14.25" customHeight="1" x14ac:dyDescent="0.2">
      <c r="A4745" s="35" t="s">
        <v>15984</v>
      </c>
      <c r="B4745" s="36" t="s">
        <v>15985</v>
      </c>
      <c r="C4745" s="37">
        <v>31161502</v>
      </c>
      <c r="D4745" s="38" t="s">
        <v>15986</v>
      </c>
      <c r="E4745" s="39" t="s">
        <v>3718</v>
      </c>
      <c r="F4745" s="37" t="s">
        <v>6286</v>
      </c>
    </row>
    <row r="4746" spans="1:6" ht="14.25" customHeight="1" x14ac:dyDescent="0.2">
      <c r="A4746" s="35" t="s">
        <v>15987</v>
      </c>
      <c r="B4746" s="36" t="s">
        <v>15988</v>
      </c>
      <c r="C4746" s="37">
        <v>31161503</v>
      </c>
      <c r="D4746" s="38" t="s">
        <v>15989</v>
      </c>
      <c r="E4746" s="39" t="s">
        <v>3718</v>
      </c>
      <c r="F4746" s="37" t="s">
        <v>6286</v>
      </c>
    </row>
    <row r="4747" spans="1:6" ht="14.25" customHeight="1" x14ac:dyDescent="0.2">
      <c r="A4747" s="35" t="s">
        <v>15990</v>
      </c>
      <c r="B4747" s="36" t="s">
        <v>15991</v>
      </c>
      <c r="C4747" s="37">
        <v>31161504</v>
      </c>
      <c r="D4747" s="38" t="s">
        <v>15992</v>
      </c>
      <c r="E4747" s="39" t="s">
        <v>3718</v>
      </c>
      <c r="F4747" s="37" t="s">
        <v>6286</v>
      </c>
    </row>
    <row r="4748" spans="1:6" ht="14.25" customHeight="1" x14ac:dyDescent="0.2">
      <c r="A4748" s="35" t="s">
        <v>15993</v>
      </c>
      <c r="B4748" s="36" t="s">
        <v>15994</v>
      </c>
      <c r="C4748" s="37">
        <v>31161505</v>
      </c>
      <c r="D4748" s="38" t="s">
        <v>15995</v>
      </c>
      <c r="E4748" s="39" t="s">
        <v>3718</v>
      </c>
      <c r="F4748" s="37" t="s">
        <v>6286</v>
      </c>
    </row>
    <row r="4749" spans="1:6" ht="14.25" customHeight="1" x14ac:dyDescent="0.2">
      <c r="A4749" s="35" t="s">
        <v>15996</v>
      </c>
      <c r="B4749" s="36" t="s">
        <v>15997</v>
      </c>
      <c r="C4749" s="37">
        <v>31161506</v>
      </c>
      <c r="D4749" s="38" t="s">
        <v>15998</v>
      </c>
      <c r="E4749" s="39" t="s">
        <v>3718</v>
      </c>
      <c r="F4749" s="37" t="s">
        <v>6286</v>
      </c>
    </row>
    <row r="4750" spans="1:6" ht="14.25" customHeight="1" x14ac:dyDescent="0.2">
      <c r="A4750" s="35" t="s">
        <v>15999</v>
      </c>
      <c r="B4750" s="36" t="s">
        <v>16000</v>
      </c>
      <c r="C4750" s="37">
        <v>31161507</v>
      </c>
      <c r="D4750" s="38" t="s">
        <v>16001</v>
      </c>
      <c r="E4750" s="39" t="s">
        <v>3718</v>
      </c>
      <c r="F4750" s="37" t="s">
        <v>6286</v>
      </c>
    </row>
    <row r="4751" spans="1:6" ht="14.25" customHeight="1" x14ac:dyDescent="0.2">
      <c r="A4751" s="35" t="s">
        <v>16002</v>
      </c>
      <c r="B4751" s="36" t="s">
        <v>16003</v>
      </c>
      <c r="C4751" s="37">
        <v>31161508</v>
      </c>
      <c r="D4751" s="38" t="s">
        <v>16004</v>
      </c>
      <c r="E4751" s="39" t="s">
        <v>3718</v>
      </c>
      <c r="F4751" s="37" t="s">
        <v>6286</v>
      </c>
    </row>
    <row r="4752" spans="1:6" ht="14.25" customHeight="1" x14ac:dyDescent="0.2">
      <c r="A4752" s="35" t="s">
        <v>16005</v>
      </c>
      <c r="B4752" s="36" t="s">
        <v>16006</v>
      </c>
      <c r="C4752" s="37">
        <v>31161509</v>
      </c>
      <c r="D4752" s="38" t="s">
        <v>16007</v>
      </c>
      <c r="E4752" s="39" t="s">
        <v>3718</v>
      </c>
      <c r="F4752" s="37" t="s">
        <v>6286</v>
      </c>
    </row>
    <row r="4753" spans="1:6" ht="14.25" customHeight="1" x14ac:dyDescent="0.2">
      <c r="A4753" s="35" t="s">
        <v>16008</v>
      </c>
      <c r="B4753" s="36" t="s">
        <v>16009</v>
      </c>
      <c r="C4753" s="37">
        <v>31161510</v>
      </c>
      <c r="D4753" s="38" t="s">
        <v>16008</v>
      </c>
      <c r="E4753" s="39" t="s">
        <v>3718</v>
      </c>
      <c r="F4753" s="37" t="s">
        <v>6286</v>
      </c>
    </row>
    <row r="4754" spans="1:6" ht="14.25" customHeight="1" x14ac:dyDescent="0.2">
      <c r="A4754" s="35" t="s">
        <v>16010</v>
      </c>
      <c r="B4754" s="36" t="s">
        <v>16011</v>
      </c>
      <c r="C4754" s="37">
        <v>31161511</v>
      </c>
      <c r="D4754" s="38" t="s">
        <v>16012</v>
      </c>
      <c r="E4754" s="39" t="s">
        <v>3718</v>
      </c>
      <c r="F4754" s="37" t="s">
        <v>6286</v>
      </c>
    </row>
    <row r="4755" spans="1:6" ht="14.25" customHeight="1" x14ac:dyDescent="0.2">
      <c r="A4755" s="35" t="s">
        <v>16013</v>
      </c>
      <c r="B4755" s="36" t="s">
        <v>16014</v>
      </c>
      <c r="C4755" s="37">
        <v>31161512</v>
      </c>
      <c r="D4755" s="38" t="s">
        <v>16015</v>
      </c>
      <c r="E4755" s="39" t="s">
        <v>3718</v>
      </c>
      <c r="F4755" s="37" t="s">
        <v>6286</v>
      </c>
    </row>
    <row r="4756" spans="1:6" ht="14.25" customHeight="1" x14ac:dyDescent="0.2">
      <c r="A4756" s="35" t="s">
        <v>16016</v>
      </c>
      <c r="B4756" s="36" t="s">
        <v>16017</v>
      </c>
      <c r="C4756" s="37">
        <v>31161513</v>
      </c>
      <c r="D4756" s="38" t="s">
        <v>16018</v>
      </c>
      <c r="E4756" s="39" t="s">
        <v>3718</v>
      </c>
      <c r="F4756" s="37" t="s">
        <v>6286</v>
      </c>
    </row>
    <row r="4757" spans="1:6" ht="14.25" customHeight="1" x14ac:dyDescent="0.2">
      <c r="A4757" s="35" t="s">
        <v>16019</v>
      </c>
      <c r="B4757" s="36" t="s">
        <v>16020</v>
      </c>
      <c r="C4757" s="37">
        <v>31161514</v>
      </c>
      <c r="D4757" s="38" t="s">
        <v>16021</v>
      </c>
      <c r="E4757" s="39" t="s">
        <v>3718</v>
      </c>
      <c r="F4757" s="37" t="s">
        <v>6286</v>
      </c>
    </row>
    <row r="4758" spans="1:6" ht="14.25" customHeight="1" x14ac:dyDescent="0.2">
      <c r="A4758" s="35" t="s">
        <v>16022</v>
      </c>
      <c r="B4758" s="36" t="s">
        <v>16023</v>
      </c>
      <c r="C4758" s="37">
        <v>31161516</v>
      </c>
      <c r="D4758" s="38" t="s">
        <v>16024</v>
      </c>
      <c r="E4758" s="39" t="s">
        <v>3718</v>
      </c>
      <c r="F4758" s="37" t="s">
        <v>6286</v>
      </c>
    </row>
    <row r="4759" spans="1:6" ht="14.25" customHeight="1" x14ac:dyDescent="0.2">
      <c r="A4759" s="35" t="s">
        <v>16025</v>
      </c>
      <c r="B4759" s="36" t="s">
        <v>16026</v>
      </c>
      <c r="C4759" s="37">
        <v>31161517</v>
      </c>
      <c r="D4759" s="38" t="s">
        <v>16027</v>
      </c>
      <c r="E4759" s="39" t="s">
        <v>3718</v>
      </c>
      <c r="F4759" s="37" t="s">
        <v>6286</v>
      </c>
    </row>
    <row r="4760" spans="1:6" ht="14.25" customHeight="1" x14ac:dyDescent="0.2">
      <c r="A4760" s="35" t="s">
        <v>16028</v>
      </c>
      <c r="B4760" s="36" t="s">
        <v>16029</v>
      </c>
      <c r="C4760" s="37">
        <v>31161518</v>
      </c>
      <c r="D4760" s="38" t="s">
        <v>16030</v>
      </c>
      <c r="E4760" s="39" t="s">
        <v>3718</v>
      </c>
      <c r="F4760" s="37" t="s">
        <v>6286</v>
      </c>
    </row>
    <row r="4761" spans="1:6" ht="14.25" customHeight="1" x14ac:dyDescent="0.2">
      <c r="A4761" s="35" t="s">
        <v>16031</v>
      </c>
      <c r="B4761" s="36" t="s">
        <v>16032</v>
      </c>
      <c r="C4761" s="37">
        <v>31161601</v>
      </c>
      <c r="D4761" s="38" t="s">
        <v>16033</v>
      </c>
      <c r="E4761" s="39" t="s">
        <v>3718</v>
      </c>
      <c r="F4761" s="37" t="s">
        <v>6286</v>
      </c>
    </row>
    <row r="4762" spans="1:6" ht="14.25" customHeight="1" x14ac:dyDescent="0.2">
      <c r="A4762" s="35" t="s">
        <v>16034</v>
      </c>
      <c r="B4762" s="36" t="s">
        <v>16035</v>
      </c>
      <c r="C4762" s="37">
        <v>31161602</v>
      </c>
      <c r="D4762" s="38" t="s">
        <v>16036</v>
      </c>
      <c r="E4762" s="39" t="s">
        <v>3718</v>
      </c>
      <c r="F4762" s="37" t="s">
        <v>6286</v>
      </c>
    </row>
    <row r="4763" spans="1:6" ht="14.25" customHeight="1" x14ac:dyDescent="0.2">
      <c r="A4763" s="35" t="s">
        <v>16037</v>
      </c>
      <c r="B4763" s="36" t="s">
        <v>16038</v>
      </c>
      <c r="C4763" s="37">
        <v>31161603</v>
      </c>
      <c r="D4763" s="38" t="s">
        <v>16039</v>
      </c>
      <c r="E4763" s="39" t="s">
        <v>3718</v>
      </c>
      <c r="F4763" s="37" t="s">
        <v>6286</v>
      </c>
    </row>
    <row r="4764" spans="1:6" ht="14.25" customHeight="1" x14ac:dyDescent="0.2">
      <c r="A4764" s="35" t="s">
        <v>16040</v>
      </c>
      <c r="B4764" s="36" t="s">
        <v>16041</v>
      </c>
      <c r="C4764" s="37">
        <v>31161604</v>
      </c>
      <c r="D4764" s="38" t="s">
        <v>16042</v>
      </c>
      <c r="E4764" s="39" t="s">
        <v>3718</v>
      </c>
      <c r="F4764" s="37" t="s">
        <v>6286</v>
      </c>
    </row>
    <row r="4765" spans="1:6" ht="14.25" customHeight="1" x14ac:dyDescent="0.2">
      <c r="A4765" s="35" t="s">
        <v>16043</v>
      </c>
      <c r="B4765" s="36" t="s">
        <v>16044</v>
      </c>
      <c r="C4765" s="37">
        <v>31161605</v>
      </c>
      <c r="D4765" s="38" t="s">
        <v>16045</v>
      </c>
      <c r="E4765" s="39" t="s">
        <v>3718</v>
      </c>
      <c r="F4765" s="37" t="s">
        <v>6286</v>
      </c>
    </row>
    <row r="4766" spans="1:6" ht="14.25" customHeight="1" x14ac:dyDescent="0.2">
      <c r="A4766" s="35" t="s">
        <v>16046</v>
      </c>
      <c r="B4766" s="36" t="s">
        <v>16047</v>
      </c>
      <c r="C4766" s="37">
        <v>31161606</v>
      </c>
      <c r="D4766" s="38" t="s">
        <v>16048</v>
      </c>
      <c r="E4766" s="39" t="s">
        <v>3718</v>
      </c>
      <c r="F4766" s="37" t="s">
        <v>6286</v>
      </c>
    </row>
    <row r="4767" spans="1:6" ht="14.25" customHeight="1" x14ac:dyDescent="0.2">
      <c r="A4767" s="35" t="s">
        <v>16049</v>
      </c>
      <c r="B4767" s="36" t="s">
        <v>16050</v>
      </c>
      <c r="C4767" s="37">
        <v>31161607</v>
      </c>
      <c r="D4767" s="38" t="s">
        <v>16051</v>
      </c>
      <c r="E4767" s="39" t="s">
        <v>3718</v>
      </c>
      <c r="F4767" s="37" t="s">
        <v>6286</v>
      </c>
    </row>
    <row r="4768" spans="1:6" ht="14.25" customHeight="1" x14ac:dyDescent="0.2">
      <c r="A4768" s="35" t="s">
        <v>16052</v>
      </c>
      <c r="B4768" s="36" t="s">
        <v>16053</v>
      </c>
      <c r="C4768" s="37">
        <v>31161608</v>
      </c>
      <c r="D4768" s="38" t="s">
        <v>16054</v>
      </c>
      <c r="E4768" s="39" t="s">
        <v>3718</v>
      </c>
      <c r="F4768" s="37" t="s">
        <v>6286</v>
      </c>
    </row>
    <row r="4769" spans="1:6" ht="14.25" customHeight="1" x14ac:dyDescent="0.2">
      <c r="A4769" s="35" t="s">
        <v>16055</v>
      </c>
      <c r="B4769" s="36" t="s">
        <v>16056</v>
      </c>
      <c r="C4769" s="37">
        <v>31161609</v>
      </c>
      <c r="D4769" s="38" t="s">
        <v>16055</v>
      </c>
      <c r="E4769" s="39" t="s">
        <v>3718</v>
      </c>
      <c r="F4769" s="37" t="s">
        <v>6286</v>
      </c>
    </row>
    <row r="4770" spans="1:6" ht="14.25" customHeight="1" x14ac:dyDescent="0.2">
      <c r="A4770" s="35" t="s">
        <v>16057</v>
      </c>
      <c r="B4770" s="36" t="s">
        <v>16058</v>
      </c>
      <c r="C4770" s="37">
        <v>31161610</v>
      </c>
      <c r="D4770" s="38" t="s">
        <v>16059</v>
      </c>
      <c r="E4770" s="39" t="s">
        <v>3718</v>
      </c>
      <c r="F4770" s="37" t="s">
        <v>6286</v>
      </c>
    </row>
    <row r="4771" spans="1:6" ht="14.25" customHeight="1" x14ac:dyDescent="0.2">
      <c r="A4771" s="35" t="s">
        <v>16060</v>
      </c>
      <c r="B4771" s="36" t="s">
        <v>16061</v>
      </c>
      <c r="C4771" s="37">
        <v>31161611</v>
      </c>
      <c r="D4771" s="38" t="s">
        <v>16062</v>
      </c>
      <c r="E4771" s="39" t="s">
        <v>3718</v>
      </c>
      <c r="F4771" s="37" t="s">
        <v>6286</v>
      </c>
    </row>
    <row r="4772" spans="1:6" ht="14.25" customHeight="1" x14ac:dyDescent="0.2">
      <c r="A4772" s="35" t="s">
        <v>16063</v>
      </c>
      <c r="B4772" s="36" t="s">
        <v>16064</v>
      </c>
      <c r="C4772" s="37">
        <v>31161612</v>
      </c>
      <c r="D4772" s="38" t="s">
        <v>16065</v>
      </c>
      <c r="E4772" s="39" t="s">
        <v>3718</v>
      </c>
      <c r="F4772" s="37" t="s">
        <v>6286</v>
      </c>
    </row>
    <row r="4773" spans="1:6" ht="14.25" customHeight="1" x14ac:dyDescent="0.2">
      <c r="A4773" s="35" t="s">
        <v>16066</v>
      </c>
      <c r="B4773" s="36" t="s">
        <v>16067</v>
      </c>
      <c r="C4773" s="37">
        <v>31161613</v>
      </c>
      <c r="D4773" s="38" t="s">
        <v>16068</v>
      </c>
      <c r="E4773" s="39" t="s">
        <v>3718</v>
      </c>
      <c r="F4773" s="37" t="s">
        <v>6286</v>
      </c>
    </row>
    <row r="4774" spans="1:6" ht="14.25" customHeight="1" x14ac:dyDescent="0.2">
      <c r="A4774" s="35" t="s">
        <v>16069</v>
      </c>
      <c r="B4774" s="36" t="s">
        <v>16070</v>
      </c>
      <c r="C4774" s="37">
        <v>31161614</v>
      </c>
      <c r="D4774" s="38" t="s">
        <v>16071</v>
      </c>
      <c r="E4774" s="39" t="s">
        <v>3718</v>
      </c>
      <c r="F4774" s="37" t="s">
        <v>6286</v>
      </c>
    </row>
    <row r="4775" spans="1:6" ht="14.25" customHeight="1" x14ac:dyDescent="0.2">
      <c r="A4775" s="35" t="s">
        <v>16072</v>
      </c>
      <c r="B4775" s="36" t="s">
        <v>16073</v>
      </c>
      <c r="C4775" s="37">
        <v>31161616</v>
      </c>
      <c r="D4775" s="38" t="s">
        <v>16074</v>
      </c>
      <c r="E4775" s="39" t="s">
        <v>3718</v>
      </c>
      <c r="F4775" s="37" t="s">
        <v>6286</v>
      </c>
    </row>
    <row r="4776" spans="1:6" ht="14.25" customHeight="1" x14ac:dyDescent="0.2">
      <c r="A4776" s="35" t="s">
        <v>16075</v>
      </c>
      <c r="B4776" s="36" t="s">
        <v>16076</v>
      </c>
      <c r="C4776" s="37">
        <v>31161617</v>
      </c>
      <c r="D4776" s="38" t="s">
        <v>16077</v>
      </c>
      <c r="E4776" s="39" t="s">
        <v>3718</v>
      </c>
      <c r="F4776" s="37" t="s">
        <v>6286</v>
      </c>
    </row>
    <row r="4777" spans="1:6" ht="14.25" customHeight="1" x14ac:dyDescent="0.2">
      <c r="A4777" s="35" t="s">
        <v>16078</v>
      </c>
      <c r="B4777" s="36" t="s">
        <v>16079</v>
      </c>
      <c r="C4777" s="37">
        <v>31161618</v>
      </c>
      <c r="D4777" s="38" t="s">
        <v>16080</v>
      </c>
      <c r="E4777" s="39" t="s">
        <v>3718</v>
      </c>
      <c r="F4777" s="37" t="s">
        <v>6286</v>
      </c>
    </row>
    <row r="4778" spans="1:6" ht="14.25" customHeight="1" x14ac:dyDescent="0.2">
      <c r="A4778" s="35" t="s">
        <v>16081</v>
      </c>
      <c r="B4778" s="36" t="s">
        <v>16082</v>
      </c>
      <c r="C4778" s="37">
        <v>31161619</v>
      </c>
      <c r="D4778" s="38" t="s">
        <v>16083</v>
      </c>
      <c r="E4778" s="39" t="s">
        <v>3718</v>
      </c>
      <c r="F4778" s="37" t="s">
        <v>6286</v>
      </c>
    </row>
    <row r="4779" spans="1:6" ht="14.25" customHeight="1" x14ac:dyDescent="0.2">
      <c r="A4779" s="35" t="s">
        <v>16084</v>
      </c>
      <c r="B4779" s="36" t="s">
        <v>16085</v>
      </c>
      <c r="C4779" s="37">
        <v>31161620</v>
      </c>
      <c r="D4779" s="38" t="s">
        <v>16086</v>
      </c>
      <c r="E4779" s="39" t="s">
        <v>3718</v>
      </c>
      <c r="F4779" s="37" t="s">
        <v>6286</v>
      </c>
    </row>
    <row r="4780" spans="1:6" ht="14.25" customHeight="1" x14ac:dyDescent="0.2">
      <c r="A4780" s="35" t="s">
        <v>16087</v>
      </c>
      <c r="B4780" s="36" t="s">
        <v>16088</v>
      </c>
      <c r="C4780" s="37">
        <v>31161621</v>
      </c>
      <c r="D4780" s="38" t="s">
        <v>16089</v>
      </c>
      <c r="E4780" s="39" t="s">
        <v>3718</v>
      </c>
      <c r="F4780" s="37" t="s">
        <v>6286</v>
      </c>
    </row>
    <row r="4781" spans="1:6" ht="14.25" customHeight="1" x14ac:dyDescent="0.2">
      <c r="A4781" s="35" t="s">
        <v>16090</v>
      </c>
      <c r="B4781" s="36" t="s">
        <v>16091</v>
      </c>
      <c r="C4781" s="37">
        <v>31161701</v>
      </c>
      <c r="D4781" s="38" t="s">
        <v>16092</v>
      </c>
      <c r="E4781" s="39" t="s">
        <v>3718</v>
      </c>
      <c r="F4781" s="37" t="s">
        <v>6286</v>
      </c>
    </row>
    <row r="4782" spans="1:6" ht="14.25" customHeight="1" x14ac:dyDescent="0.2">
      <c r="A4782" s="35" t="s">
        <v>16093</v>
      </c>
      <c r="B4782" s="36" t="s">
        <v>16094</v>
      </c>
      <c r="C4782" s="37">
        <v>31161702</v>
      </c>
      <c r="D4782" s="38" t="s">
        <v>16095</v>
      </c>
      <c r="E4782" s="39" t="s">
        <v>3718</v>
      </c>
      <c r="F4782" s="37" t="s">
        <v>6286</v>
      </c>
    </row>
    <row r="4783" spans="1:6" ht="14.25" customHeight="1" x14ac:dyDescent="0.2">
      <c r="A4783" s="35" t="s">
        <v>16096</v>
      </c>
      <c r="B4783" s="36" t="s">
        <v>16097</v>
      </c>
      <c r="C4783" s="37">
        <v>31161703</v>
      </c>
      <c r="D4783" s="38" t="s">
        <v>16098</v>
      </c>
      <c r="E4783" s="39" t="s">
        <v>3718</v>
      </c>
      <c r="F4783" s="37" t="s">
        <v>6286</v>
      </c>
    </row>
    <row r="4784" spans="1:6" ht="14.25" customHeight="1" x14ac:dyDescent="0.2">
      <c r="A4784" s="35" t="s">
        <v>16099</v>
      </c>
      <c r="B4784" s="36" t="s">
        <v>16100</v>
      </c>
      <c r="C4784" s="37">
        <v>31161704</v>
      </c>
      <c r="D4784" s="38" t="s">
        <v>16101</v>
      </c>
      <c r="E4784" s="39" t="s">
        <v>3718</v>
      </c>
      <c r="F4784" s="37" t="s">
        <v>6286</v>
      </c>
    </row>
    <row r="4785" spans="1:6" ht="14.25" customHeight="1" x14ac:dyDescent="0.2">
      <c r="A4785" s="35" t="s">
        <v>16102</v>
      </c>
      <c r="B4785" s="36" t="s">
        <v>16103</v>
      </c>
      <c r="C4785" s="37">
        <v>31161705</v>
      </c>
      <c r="D4785" s="38" t="s">
        <v>16102</v>
      </c>
      <c r="E4785" s="39" t="s">
        <v>3718</v>
      </c>
      <c r="F4785" s="37" t="s">
        <v>6286</v>
      </c>
    </row>
    <row r="4786" spans="1:6" ht="14.25" customHeight="1" x14ac:dyDescent="0.2">
      <c r="A4786" s="35" t="s">
        <v>16104</v>
      </c>
      <c r="B4786" s="36" t="s">
        <v>16105</v>
      </c>
      <c r="C4786" s="37">
        <v>31161706</v>
      </c>
      <c r="D4786" s="38" t="s">
        <v>16106</v>
      </c>
      <c r="E4786" s="39" t="s">
        <v>3718</v>
      </c>
      <c r="F4786" s="37" t="s">
        <v>6286</v>
      </c>
    </row>
    <row r="4787" spans="1:6" ht="14.25" customHeight="1" x14ac:dyDescent="0.2">
      <c r="A4787" s="35" t="s">
        <v>16107</v>
      </c>
      <c r="B4787" s="36" t="s">
        <v>16108</v>
      </c>
      <c r="C4787" s="37">
        <v>31161707</v>
      </c>
      <c r="D4787" s="38" t="s">
        <v>16109</v>
      </c>
      <c r="E4787" s="39" t="s">
        <v>3718</v>
      </c>
      <c r="F4787" s="37" t="s">
        <v>6286</v>
      </c>
    </row>
    <row r="4788" spans="1:6" ht="14.25" customHeight="1" x14ac:dyDescent="0.2">
      <c r="A4788" s="35" t="s">
        <v>16110</v>
      </c>
      <c r="B4788" s="36" t="s">
        <v>16111</v>
      </c>
      <c r="C4788" s="37">
        <v>31161708</v>
      </c>
      <c r="D4788" s="38" t="s">
        <v>16112</v>
      </c>
      <c r="E4788" s="39" t="s">
        <v>3718</v>
      </c>
      <c r="F4788" s="37" t="s">
        <v>6286</v>
      </c>
    </row>
    <row r="4789" spans="1:6" ht="14.25" customHeight="1" x14ac:dyDescent="0.2">
      <c r="A4789" s="35" t="s">
        <v>16113</v>
      </c>
      <c r="B4789" s="36" t="s">
        <v>16114</v>
      </c>
      <c r="C4789" s="37">
        <v>31161709</v>
      </c>
      <c r="D4789" s="38" t="s">
        <v>16115</v>
      </c>
      <c r="E4789" s="39" t="s">
        <v>3718</v>
      </c>
      <c r="F4789" s="37" t="s">
        <v>6286</v>
      </c>
    </row>
    <row r="4790" spans="1:6" ht="14.25" customHeight="1" x14ac:dyDescent="0.2">
      <c r="A4790" s="35" t="s">
        <v>16116</v>
      </c>
      <c r="B4790" s="36" t="s">
        <v>16117</v>
      </c>
      <c r="C4790" s="37">
        <v>31161710</v>
      </c>
      <c r="D4790" s="38" t="s">
        <v>16118</v>
      </c>
      <c r="E4790" s="39" t="s">
        <v>3718</v>
      </c>
      <c r="F4790" s="37" t="s">
        <v>6286</v>
      </c>
    </row>
    <row r="4791" spans="1:6" ht="14.25" customHeight="1" x14ac:dyDescent="0.2">
      <c r="A4791" s="35" t="s">
        <v>16119</v>
      </c>
      <c r="B4791" s="36" t="s">
        <v>16120</v>
      </c>
      <c r="C4791" s="37">
        <v>31161711</v>
      </c>
      <c r="D4791" s="38" t="s">
        <v>16121</v>
      </c>
      <c r="E4791" s="39" t="s">
        <v>3718</v>
      </c>
      <c r="F4791" s="37" t="s">
        <v>6286</v>
      </c>
    </row>
    <row r="4792" spans="1:6" ht="14.25" customHeight="1" x14ac:dyDescent="0.2">
      <c r="A4792" s="35" t="s">
        <v>16122</v>
      </c>
      <c r="B4792" s="36" t="s">
        <v>16123</v>
      </c>
      <c r="C4792" s="37">
        <v>31161712</v>
      </c>
      <c r="D4792" s="38" t="s">
        <v>16124</v>
      </c>
      <c r="E4792" s="39" t="s">
        <v>3718</v>
      </c>
      <c r="F4792" s="37" t="s">
        <v>6286</v>
      </c>
    </row>
    <row r="4793" spans="1:6" ht="14.25" customHeight="1" x14ac:dyDescent="0.2">
      <c r="A4793" s="35" t="s">
        <v>16125</v>
      </c>
      <c r="B4793" s="36" t="s">
        <v>16126</v>
      </c>
      <c r="C4793" s="37">
        <v>31161713</v>
      </c>
      <c r="D4793" s="38" t="s">
        <v>16127</v>
      </c>
      <c r="E4793" s="39" t="s">
        <v>3718</v>
      </c>
      <c r="F4793" s="37" t="s">
        <v>6286</v>
      </c>
    </row>
    <row r="4794" spans="1:6" ht="14.25" customHeight="1" x14ac:dyDescent="0.2">
      <c r="A4794" s="35" t="s">
        <v>16128</v>
      </c>
      <c r="B4794" s="36" t="s">
        <v>16129</v>
      </c>
      <c r="C4794" s="37">
        <v>31161714</v>
      </c>
      <c r="D4794" s="38" t="s">
        <v>16130</v>
      </c>
      <c r="E4794" s="39" t="s">
        <v>3718</v>
      </c>
      <c r="F4794" s="37" t="s">
        <v>6286</v>
      </c>
    </row>
    <row r="4795" spans="1:6" ht="14.25" customHeight="1" x14ac:dyDescent="0.2">
      <c r="A4795" s="35" t="s">
        <v>16131</v>
      </c>
      <c r="B4795" s="36" t="s">
        <v>16132</v>
      </c>
      <c r="C4795" s="37">
        <v>31161716</v>
      </c>
      <c r="D4795" s="38" t="s">
        <v>16133</v>
      </c>
      <c r="E4795" s="39" t="s">
        <v>3718</v>
      </c>
      <c r="F4795" s="37" t="s">
        <v>6286</v>
      </c>
    </row>
    <row r="4796" spans="1:6" ht="14.25" customHeight="1" x14ac:dyDescent="0.2">
      <c r="A4796" s="35" t="s">
        <v>16134</v>
      </c>
      <c r="B4796" s="36" t="s">
        <v>16135</v>
      </c>
      <c r="C4796" s="37">
        <v>31161717</v>
      </c>
      <c r="D4796" s="38" t="s">
        <v>16136</v>
      </c>
      <c r="E4796" s="39" t="s">
        <v>3718</v>
      </c>
      <c r="F4796" s="37" t="s">
        <v>6286</v>
      </c>
    </row>
    <row r="4797" spans="1:6" ht="14.25" customHeight="1" x14ac:dyDescent="0.2">
      <c r="A4797" s="35" t="s">
        <v>16137</v>
      </c>
      <c r="B4797" s="36" t="s">
        <v>16138</v>
      </c>
      <c r="C4797" s="37">
        <v>31161718</v>
      </c>
      <c r="D4797" s="38" t="s">
        <v>16139</v>
      </c>
      <c r="E4797" s="39" t="s">
        <v>3718</v>
      </c>
      <c r="F4797" s="37" t="s">
        <v>6286</v>
      </c>
    </row>
    <row r="4798" spans="1:6" ht="14.25" customHeight="1" x14ac:dyDescent="0.2">
      <c r="A4798" s="35" t="s">
        <v>16140</v>
      </c>
      <c r="B4798" s="36" t="s">
        <v>16141</v>
      </c>
      <c r="C4798" s="37">
        <v>31161719</v>
      </c>
      <c r="D4798" s="38" t="s">
        <v>16142</v>
      </c>
      <c r="E4798" s="39" t="s">
        <v>3718</v>
      </c>
      <c r="F4798" s="37" t="s">
        <v>6286</v>
      </c>
    </row>
    <row r="4799" spans="1:6" ht="14.25" customHeight="1" x14ac:dyDescent="0.2">
      <c r="A4799" s="35" t="s">
        <v>16143</v>
      </c>
      <c r="B4799" s="36" t="s">
        <v>16144</v>
      </c>
      <c r="C4799" s="37">
        <v>31161720</v>
      </c>
      <c r="D4799" s="38" t="s">
        <v>16145</v>
      </c>
      <c r="E4799" s="39" t="s">
        <v>3718</v>
      </c>
      <c r="F4799" s="37" t="s">
        <v>6286</v>
      </c>
    </row>
    <row r="4800" spans="1:6" ht="14.25" customHeight="1" x14ac:dyDescent="0.2">
      <c r="A4800" s="35" t="s">
        <v>16146</v>
      </c>
      <c r="B4800" s="36" t="s">
        <v>16147</v>
      </c>
      <c r="C4800" s="37">
        <v>31161721</v>
      </c>
      <c r="D4800" s="38" t="s">
        <v>16148</v>
      </c>
      <c r="E4800" s="39" t="s">
        <v>3718</v>
      </c>
      <c r="F4800" s="37" t="s">
        <v>6286</v>
      </c>
    </row>
    <row r="4801" spans="1:6" ht="14.25" customHeight="1" x14ac:dyDescent="0.2">
      <c r="A4801" s="35" t="s">
        <v>16149</v>
      </c>
      <c r="B4801" s="36" t="s">
        <v>16150</v>
      </c>
      <c r="C4801" s="37">
        <v>31161722</v>
      </c>
      <c r="D4801" s="38" t="s">
        <v>16151</v>
      </c>
      <c r="E4801" s="39" t="s">
        <v>3718</v>
      </c>
      <c r="F4801" s="37" t="s">
        <v>6286</v>
      </c>
    </row>
    <row r="4802" spans="1:6" ht="14.25" customHeight="1" x14ac:dyDescent="0.2">
      <c r="A4802" s="35" t="s">
        <v>16152</v>
      </c>
      <c r="B4802" s="36" t="s">
        <v>16153</v>
      </c>
      <c r="C4802" s="37">
        <v>31161723</v>
      </c>
      <c r="D4802" s="38" t="s">
        <v>16154</v>
      </c>
      <c r="E4802" s="39" t="s">
        <v>3718</v>
      </c>
      <c r="F4802" s="37" t="s">
        <v>6286</v>
      </c>
    </row>
    <row r="4803" spans="1:6" ht="14.25" customHeight="1" x14ac:dyDescent="0.2">
      <c r="A4803" s="35" t="s">
        <v>16155</v>
      </c>
      <c r="B4803" s="36" t="s">
        <v>16156</v>
      </c>
      <c r="C4803" s="37">
        <v>31161724</v>
      </c>
      <c r="D4803" s="38" t="s">
        <v>16157</v>
      </c>
      <c r="E4803" s="39" t="s">
        <v>3718</v>
      </c>
      <c r="F4803" s="37" t="s">
        <v>6286</v>
      </c>
    </row>
    <row r="4804" spans="1:6" ht="14.25" customHeight="1" x14ac:dyDescent="0.2">
      <c r="A4804" s="35" t="s">
        <v>16158</v>
      </c>
      <c r="B4804" s="36" t="s">
        <v>16159</v>
      </c>
      <c r="C4804" s="37">
        <v>31161725</v>
      </c>
      <c r="D4804" s="38" t="s">
        <v>16160</v>
      </c>
      <c r="E4804" s="39" t="s">
        <v>3718</v>
      </c>
      <c r="F4804" s="37" t="s">
        <v>6286</v>
      </c>
    </row>
    <row r="4805" spans="1:6" ht="14.25" customHeight="1" x14ac:dyDescent="0.2">
      <c r="A4805" s="35" t="s">
        <v>16161</v>
      </c>
      <c r="B4805" s="36" t="s">
        <v>16162</v>
      </c>
      <c r="C4805" s="37">
        <v>31161726</v>
      </c>
      <c r="D4805" s="38" t="s">
        <v>16163</v>
      </c>
      <c r="E4805" s="39" t="s">
        <v>3718</v>
      </c>
      <c r="F4805" s="37" t="s">
        <v>6286</v>
      </c>
    </row>
    <row r="4806" spans="1:6" ht="14.25" customHeight="1" x14ac:dyDescent="0.2">
      <c r="A4806" s="35" t="s">
        <v>16164</v>
      </c>
      <c r="B4806" s="36" t="s">
        <v>16165</v>
      </c>
      <c r="C4806" s="37">
        <v>31161727</v>
      </c>
      <c r="D4806" s="38" t="s">
        <v>16166</v>
      </c>
      <c r="E4806" s="39" t="s">
        <v>3718</v>
      </c>
      <c r="F4806" s="37" t="s">
        <v>6286</v>
      </c>
    </row>
    <row r="4807" spans="1:6" ht="14.25" customHeight="1" x14ac:dyDescent="0.2">
      <c r="A4807" s="35" t="s">
        <v>16167</v>
      </c>
      <c r="B4807" s="36" t="s">
        <v>16168</v>
      </c>
      <c r="C4807" s="37">
        <v>31161728</v>
      </c>
      <c r="D4807" s="38" t="s">
        <v>16151</v>
      </c>
      <c r="E4807" s="39" t="s">
        <v>3718</v>
      </c>
      <c r="F4807" s="37" t="s">
        <v>6286</v>
      </c>
    </row>
    <row r="4808" spans="1:6" ht="14.25" customHeight="1" x14ac:dyDescent="0.2">
      <c r="A4808" s="35" t="s">
        <v>16169</v>
      </c>
      <c r="B4808" s="36" t="s">
        <v>16170</v>
      </c>
      <c r="C4808" s="37">
        <v>31161729</v>
      </c>
      <c r="D4808" s="38" t="s">
        <v>16171</v>
      </c>
      <c r="E4808" s="39" t="s">
        <v>3718</v>
      </c>
      <c r="F4808" s="37" t="s">
        <v>6286</v>
      </c>
    </row>
    <row r="4809" spans="1:6" ht="14.25" customHeight="1" x14ac:dyDescent="0.2">
      <c r="A4809" s="35" t="s">
        <v>16172</v>
      </c>
      <c r="B4809" s="36" t="s">
        <v>16173</v>
      </c>
      <c r="C4809" s="37">
        <v>31161730</v>
      </c>
      <c r="D4809" s="38" t="s">
        <v>16174</v>
      </c>
      <c r="E4809" s="39" t="s">
        <v>3718</v>
      </c>
      <c r="F4809" s="37" t="s">
        <v>6286</v>
      </c>
    </row>
    <row r="4810" spans="1:6" ht="14.25" customHeight="1" x14ac:dyDescent="0.2">
      <c r="A4810" s="35" t="s">
        <v>16175</v>
      </c>
      <c r="B4810" s="36" t="s">
        <v>16176</v>
      </c>
      <c r="C4810" s="37">
        <v>31161731</v>
      </c>
      <c r="D4810" s="38" t="s">
        <v>16177</v>
      </c>
      <c r="E4810" s="39" t="s">
        <v>3718</v>
      </c>
      <c r="F4810" s="37" t="s">
        <v>6286</v>
      </c>
    </row>
    <row r="4811" spans="1:6" ht="14.25" customHeight="1" x14ac:dyDescent="0.2">
      <c r="A4811" s="35" t="s">
        <v>16178</v>
      </c>
      <c r="B4811" s="36" t="s">
        <v>16179</v>
      </c>
      <c r="C4811" s="37">
        <v>31161801</v>
      </c>
      <c r="D4811" s="38" t="s">
        <v>16180</v>
      </c>
      <c r="E4811" s="39" t="s">
        <v>3718</v>
      </c>
      <c r="F4811" s="37" t="s">
        <v>6286</v>
      </c>
    </row>
    <row r="4812" spans="1:6" ht="14.25" customHeight="1" x14ac:dyDescent="0.2">
      <c r="A4812" s="35" t="s">
        <v>16181</v>
      </c>
      <c r="B4812" s="36" t="s">
        <v>16182</v>
      </c>
      <c r="C4812" s="37">
        <v>31161802</v>
      </c>
      <c r="D4812" s="38" t="s">
        <v>16183</v>
      </c>
      <c r="E4812" s="39" t="s">
        <v>3718</v>
      </c>
      <c r="F4812" s="37" t="s">
        <v>6286</v>
      </c>
    </row>
    <row r="4813" spans="1:6" ht="14.25" customHeight="1" x14ac:dyDescent="0.2">
      <c r="A4813" s="35" t="s">
        <v>16184</v>
      </c>
      <c r="B4813" s="36" t="s">
        <v>16185</v>
      </c>
      <c r="C4813" s="37">
        <v>31161803</v>
      </c>
      <c r="D4813" s="38" t="s">
        <v>16186</v>
      </c>
      <c r="E4813" s="39" t="s">
        <v>3718</v>
      </c>
      <c r="F4813" s="37" t="s">
        <v>6286</v>
      </c>
    </row>
    <row r="4814" spans="1:6" ht="14.25" customHeight="1" x14ac:dyDescent="0.2">
      <c r="A4814" s="35" t="s">
        <v>16187</v>
      </c>
      <c r="B4814" s="36" t="s">
        <v>16188</v>
      </c>
      <c r="C4814" s="37">
        <v>31161804</v>
      </c>
      <c r="D4814" s="38" t="s">
        <v>16189</v>
      </c>
      <c r="E4814" s="39" t="s">
        <v>3718</v>
      </c>
      <c r="F4814" s="37" t="s">
        <v>6286</v>
      </c>
    </row>
    <row r="4815" spans="1:6" ht="14.25" customHeight="1" x14ac:dyDescent="0.2">
      <c r="A4815" s="35" t="s">
        <v>16190</v>
      </c>
      <c r="B4815" s="36" t="s">
        <v>16191</v>
      </c>
      <c r="C4815" s="37">
        <v>31161805</v>
      </c>
      <c r="D4815" s="38" t="s">
        <v>16192</v>
      </c>
      <c r="E4815" s="39" t="s">
        <v>3718</v>
      </c>
      <c r="F4815" s="37" t="s">
        <v>6286</v>
      </c>
    </row>
    <row r="4816" spans="1:6" ht="14.25" customHeight="1" x14ac:dyDescent="0.2">
      <c r="A4816" s="35" t="s">
        <v>16193</v>
      </c>
      <c r="B4816" s="36" t="s">
        <v>16194</v>
      </c>
      <c r="C4816" s="37">
        <v>31161806</v>
      </c>
      <c r="D4816" s="38" t="s">
        <v>16195</v>
      </c>
      <c r="E4816" s="39" t="s">
        <v>3718</v>
      </c>
      <c r="F4816" s="37" t="s">
        <v>6286</v>
      </c>
    </row>
    <row r="4817" spans="1:6" ht="14.25" customHeight="1" x14ac:dyDescent="0.2">
      <c r="A4817" s="35" t="s">
        <v>16196</v>
      </c>
      <c r="B4817" s="36" t="s">
        <v>16197</v>
      </c>
      <c r="C4817" s="37">
        <v>31161807</v>
      </c>
      <c r="D4817" s="38" t="s">
        <v>16198</v>
      </c>
      <c r="E4817" s="39" t="s">
        <v>3718</v>
      </c>
      <c r="F4817" s="37" t="s">
        <v>6286</v>
      </c>
    </row>
    <row r="4818" spans="1:6" ht="14.25" customHeight="1" x14ac:dyDescent="0.2">
      <c r="A4818" s="35" t="s">
        <v>16199</v>
      </c>
      <c r="B4818" s="36" t="s">
        <v>16200</v>
      </c>
      <c r="C4818" s="37">
        <v>31161808</v>
      </c>
      <c r="D4818" s="38" t="s">
        <v>16201</v>
      </c>
      <c r="E4818" s="39" t="s">
        <v>3718</v>
      </c>
      <c r="F4818" s="37" t="s">
        <v>6286</v>
      </c>
    </row>
    <row r="4819" spans="1:6" ht="14.25" customHeight="1" x14ac:dyDescent="0.2">
      <c r="A4819" s="35" t="s">
        <v>16202</v>
      </c>
      <c r="B4819" s="36" t="s">
        <v>16203</v>
      </c>
      <c r="C4819" s="37">
        <v>31161809</v>
      </c>
      <c r="D4819" s="38" t="s">
        <v>16204</v>
      </c>
      <c r="E4819" s="39" t="s">
        <v>3718</v>
      </c>
      <c r="F4819" s="37" t="s">
        <v>6286</v>
      </c>
    </row>
    <row r="4820" spans="1:6" ht="14.25" customHeight="1" x14ac:dyDescent="0.2">
      <c r="A4820" s="35" t="s">
        <v>16205</v>
      </c>
      <c r="B4820" s="36" t="s">
        <v>16206</v>
      </c>
      <c r="C4820" s="37">
        <v>31161810</v>
      </c>
      <c r="D4820" s="38" t="s">
        <v>16207</v>
      </c>
      <c r="E4820" s="39" t="s">
        <v>3718</v>
      </c>
      <c r="F4820" s="37" t="s">
        <v>6286</v>
      </c>
    </row>
    <row r="4821" spans="1:6" ht="14.25" customHeight="1" x14ac:dyDescent="0.2">
      <c r="A4821" s="35" t="s">
        <v>16208</v>
      </c>
      <c r="B4821" s="36" t="s">
        <v>16209</v>
      </c>
      <c r="C4821" s="37">
        <v>31161811</v>
      </c>
      <c r="D4821" s="38" t="s">
        <v>16210</v>
      </c>
      <c r="E4821" s="39" t="s">
        <v>3718</v>
      </c>
      <c r="F4821" s="37" t="s">
        <v>6286</v>
      </c>
    </row>
    <row r="4822" spans="1:6" ht="14.25" customHeight="1" x14ac:dyDescent="0.2">
      <c r="A4822" s="35" t="s">
        <v>16211</v>
      </c>
      <c r="B4822" s="36" t="s">
        <v>16212</v>
      </c>
      <c r="C4822" s="37">
        <v>31161812</v>
      </c>
      <c r="D4822" s="38" t="s">
        <v>16213</v>
      </c>
      <c r="E4822" s="39" t="s">
        <v>3718</v>
      </c>
      <c r="F4822" s="37" t="s">
        <v>6286</v>
      </c>
    </row>
    <row r="4823" spans="1:6" ht="14.25" customHeight="1" x14ac:dyDescent="0.2">
      <c r="A4823" s="35" t="s">
        <v>16214</v>
      </c>
      <c r="B4823" s="36" t="s">
        <v>16197</v>
      </c>
      <c r="C4823" s="37">
        <v>31161813</v>
      </c>
      <c r="D4823" s="38" t="s">
        <v>16215</v>
      </c>
      <c r="E4823" s="39" t="s">
        <v>3718</v>
      </c>
      <c r="F4823" s="37" t="s">
        <v>6286</v>
      </c>
    </row>
    <row r="4824" spans="1:6" ht="14.25" customHeight="1" x14ac:dyDescent="0.2">
      <c r="A4824" s="35" t="s">
        <v>16216</v>
      </c>
      <c r="B4824" s="36" t="s">
        <v>16217</v>
      </c>
      <c r="C4824" s="37">
        <v>31161814</v>
      </c>
      <c r="D4824" s="38" t="s">
        <v>16218</v>
      </c>
      <c r="E4824" s="39" t="s">
        <v>3718</v>
      </c>
      <c r="F4824" s="37" t="s">
        <v>6286</v>
      </c>
    </row>
    <row r="4825" spans="1:6" ht="14.25" customHeight="1" x14ac:dyDescent="0.2">
      <c r="A4825" s="35" t="s">
        <v>16219</v>
      </c>
      <c r="B4825" s="36" t="s">
        <v>16220</v>
      </c>
      <c r="C4825" s="37">
        <v>31161815</v>
      </c>
      <c r="D4825" s="38" t="s">
        <v>16221</v>
      </c>
      <c r="E4825" s="39" t="s">
        <v>3718</v>
      </c>
      <c r="F4825" s="37" t="s">
        <v>6286</v>
      </c>
    </row>
    <row r="4826" spans="1:6" ht="14.25" customHeight="1" x14ac:dyDescent="0.2">
      <c r="A4826" s="35" t="s">
        <v>16222</v>
      </c>
      <c r="B4826" s="36" t="s">
        <v>16223</v>
      </c>
      <c r="C4826" s="37">
        <v>31161816</v>
      </c>
      <c r="D4826" s="38" t="s">
        <v>16224</v>
      </c>
      <c r="E4826" s="39" t="s">
        <v>3718</v>
      </c>
      <c r="F4826" s="37" t="s">
        <v>6286</v>
      </c>
    </row>
    <row r="4827" spans="1:6" ht="14.25" customHeight="1" x14ac:dyDescent="0.2">
      <c r="A4827" s="35" t="s">
        <v>16225</v>
      </c>
      <c r="B4827" s="36" t="s">
        <v>16226</v>
      </c>
      <c r="C4827" s="37">
        <v>31161817</v>
      </c>
      <c r="D4827" s="38" t="s">
        <v>16227</v>
      </c>
      <c r="E4827" s="39" t="s">
        <v>3718</v>
      </c>
      <c r="F4827" s="37" t="s">
        <v>6286</v>
      </c>
    </row>
    <row r="4828" spans="1:6" ht="14.25" customHeight="1" x14ac:dyDescent="0.2">
      <c r="A4828" s="35" t="s">
        <v>16228</v>
      </c>
      <c r="B4828" s="36" t="s">
        <v>16229</v>
      </c>
      <c r="C4828" s="37">
        <v>31161818</v>
      </c>
      <c r="D4828" s="38" t="s">
        <v>16230</v>
      </c>
      <c r="E4828" s="39" t="s">
        <v>3718</v>
      </c>
      <c r="F4828" s="37" t="s">
        <v>6286</v>
      </c>
    </row>
    <row r="4829" spans="1:6" ht="14.25" customHeight="1" x14ac:dyDescent="0.2">
      <c r="A4829" s="35" t="s">
        <v>16231</v>
      </c>
      <c r="B4829" s="36" t="s">
        <v>16232</v>
      </c>
      <c r="C4829" s="37">
        <v>31161819</v>
      </c>
      <c r="D4829" s="38" t="s">
        <v>16233</v>
      </c>
      <c r="E4829" s="39" t="s">
        <v>3718</v>
      </c>
      <c r="F4829" s="37" t="s">
        <v>6286</v>
      </c>
    </row>
    <row r="4830" spans="1:6" ht="14.25" customHeight="1" x14ac:dyDescent="0.2">
      <c r="A4830" s="35" t="s">
        <v>16234</v>
      </c>
      <c r="B4830" s="36" t="s">
        <v>16235</v>
      </c>
      <c r="C4830" s="37">
        <v>31161820</v>
      </c>
      <c r="D4830" s="38" t="s">
        <v>16236</v>
      </c>
      <c r="E4830" s="39" t="s">
        <v>3718</v>
      </c>
      <c r="F4830" s="37" t="s">
        <v>6286</v>
      </c>
    </row>
    <row r="4831" spans="1:6" ht="14.25" customHeight="1" x14ac:dyDescent="0.2">
      <c r="A4831" s="35" t="s">
        <v>16237</v>
      </c>
      <c r="B4831" s="36" t="s">
        <v>16238</v>
      </c>
      <c r="C4831" s="37">
        <v>31161901</v>
      </c>
      <c r="D4831" s="38" t="s">
        <v>16239</v>
      </c>
      <c r="E4831" s="39" t="s">
        <v>3718</v>
      </c>
      <c r="F4831" s="37" t="s">
        <v>6286</v>
      </c>
    </row>
    <row r="4832" spans="1:6" ht="14.25" customHeight="1" x14ac:dyDescent="0.2">
      <c r="A4832" s="35" t="s">
        <v>16240</v>
      </c>
      <c r="B4832" s="36" t="s">
        <v>16241</v>
      </c>
      <c r="C4832" s="37">
        <v>31161902</v>
      </c>
      <c r="D4832" s="38" t="s">
        <v>16242</v>
      </c>
      <c r="E4832" s="39" t="s">
        <v>3718</v>
      </c>
      <c r="F4832" s="37" t="s">
        <v>6286</v>
      </c>
    </row>
    <row r="4833" spans="1:6" ht="14.25" customHeight="1" x14ac:dyDescent="0.2">
      <c r="A4833" s="35" t="s">
        <v>16243</v>
      </c>
      <c r="B4833" s="36" t="s">
        <v>16244</v>
      </c>
      <c r="C4833" s="37">
        <v>31161903</v>
      </c>
      <c r="D4833" s="38" t="s">
        <v>16245</v>
      </c>
      <c r="E4833" s="39" t="s">
        <v>3718</v>
      </c>
      <c r="F4833" s="37" t="s">
        <v>6286</v>
      </c>
    </row>
    <row r="4834" spans="1:6" ht="14.25" customHeight="1" x14ac:dyDescent="0.2">
      <c r="A4834" s="35" t="s">
        <v>16246</v>
      </c>
      <c r="B4834" s="36" t="s">
        <v>16247</v>
      </c>
      <c r="C4834" s="37">
        <v>31161904</v>
      </c>
      <c r="D4834" s="38" t="s">
        <v>16248</v>
      </c>
      <c r="E4834" s="39" t="s">
        <v>3718</v>
      </c>
      <c r="F4834" s="37" t="s">
        <v>6286</v>
      </c>
    </row>
    <row r="4835" spans="1:6" ht="14.25" customHeight="1" x14ac:dyDescent="0.2">
      <c r="A4835" s="35" t="s">
        <v>16249</v>
      </c>
      <c r="B4835" s="36" t="s">
        <v>16250</v>
      </c>
      <c r="C4835" s="37">
        <v>31161905</v>
      </c>
      <c r="D4835" s="38" t="s">
        <v>16251</v>
      </c>
      <c r="E4835" s="39" t="s">
        <v>3718</v>
      </c>
      <c r="F4835" s="37" t="s">
        <v>6286</v>
      </c>
    </row>
    <row r="4836" spans="1:6" ht="14.25" customHeight="1" x14ac:dyDescent="0.2">
      <c r="A4836" s="35" t="s">
        <v>16252</v>
      </c>
      <c r="B4836" s="36" t="s">
        <v>16253</v>
      </c>
      <c r="C4836" s="37">
        <v>31161906</v>
      </c>
      <c r="D4836" s="38" t="s">
        <v>16254</v>
      </c>
      <c r="E4836" s="39" t="s">
        <v>3718</v>
      </c>
      <c r="F4836" s="37" t="s">
        <v>6286</v>
      </c>
    </row>
    <row r="4837" spans="1:6" ht="14.25" customHeight="1" x14ac:dyDescent="0.2">
      <c r="A4837" s="35" t="s">
        <v>16255</v>
      </c>
      <c r="B4837" s="36" t="s">
        <v>16256</v>
      </c>
      <c r="C4837" s="37">
        <v>31161907</v>
      </c>
      <c r="D4837" s="38" t="s">
        <v>16257</v>
      </c>
      <c r="E4837" s="39" t="s">
        <v>3718</v>
      </c>
      <c r="F4837" s="37" t="s">
        <v>6286</v>
      </c>
    </row>
    <row r="4838" spans="1:6" ht="14.25" customHeight="1" x14ac:dyDescent="0.2">
      <c r="A4838" s="35" t="s">
        <v>16258</v>
      </c>
      <c r="B4838" s="36" t="s">
        <v>16259</v>
      </c>
      <c r="C4838" s="37">
        <v>31161908</v>
      </c>
      <c r="D4838" s="38" t="s">
        <v>16260</v>
      </c>
      <c r="E4838" s="39" t="s">
        <v>3718</v>
      </c>
      <c r="F4838" s="37" t="s">
        <v>6286</v>
      </c>
    </row>
    <row r="4839" spans="1:6" ht="14.25" customHeight="1" x14ac:dyDescent="0.2">
      <c r="A4839" s="35" t="s">
        <v>16261</v>
      </c>
      <c r="B4839" s="36" t="s">
        <v>16262</v>
      </c>
      <c r="C4839" s="37">
        <v>31162001</v>
      </c>
      <c r="D4839" s="38" t="s">
        <v>16263</v>
      </c>
      <c r="E4839" s="39" t="s">
        <v>3718</v>
      </c>
      <c r="F4839" s="37" t="s">
        <v>6286</v>
      </c>
    </row>
    <row r="4840" spans="1:6" ht="14.25" customHeight="1" x14ac:dyDescent="0.2">
      <c r="A4840" s="35" t="s">
        <v>16264</v>
      </c>
      <c r="B4840" s="36" t="s">
        <v>16265</v>
      </c>
      <c r="C4840" s="37">
        <v>31162002</v>
      </c>
      <c r="D4840" s="38" t="s">
        <v>16266</v>
      </c>
      <c r="E4840" s="39" t="s">
        <v>3718</v>
      </c>
      <c r="F4840" s="37" t="s">
        <v>6286</v>
      </c>
    </row>
    <row r="4841" spans="1:6" ht="14.25" customHeight="1" x14ac:dyDescent="0.2">
      <c r="A4841" s="35" t="s">
        <v>16267</v>
      </c>
      <c r="B4841" s="36" t="s">
        <v>16268</v>
      </c>
      <c r="C4841" s="37">
        <v>31162003</v>
      </c>
      <c r="D4841" s="38" t="s">
        <v>16269</v>
      </c>
      <c r="E4841" s="39" t="s">
        <v>3718</v>
      </c>
      <c r="F4841" s="37" t="s">
        <v>6286</v>
      </c>
    </row>
    <row r="4842" spans="1:6" ht="14.25" customHeight="1" x14ac:dyDescent="0.2">
      <c r="A4842" s="35" t="s">
        <v>16270</v>
      </c>
      <c r="B4842" s="36" t="s">
        <v>16271</v>
      </c>
      <c r="C4842" s="37">
        <v>31162004</v>
      </c>
      <c r="D4842" s="38" t="s">
        <v>16272</v>
      </c>
      <c r="E4842" s="39" t="s">
        <v>3718</v>
      </c>
      <c r="F4842" s="37" t="s">
        <v>6286</v>
      </c>
    </row>
    <row r="4843" spans="1:6" ht="14.25" customHeight="1" x14ac:dyDescent="0.2">
      <c r="A4843" s="35" t="s">
        <v>16273</v>
      </c>
      <c r="B4843" s="36" t="s">
        <v>16274</v>
      </c>
      <c r="C4843" s="37">
        <v>31162005</v>
      </c>
      <c r="D4843" s="38" t="s">
        <v>16275</v>
      </c>
      <c r="E4843" s="39" t="s">
        <v>3718</v>
      </c>
      <c r="F4843" s="37" t="s">
        <v>6286</v>
      </c>
    </row>
    <row r="4844" spans="1:6" ht="14.25" customHeight="1" x14ac:dyDescent="0.2">
      <c r="A4844" s="35" t="s">
        <v>16276</v>
      </c>
      <c r="B4844" s="36" t="s">
        <v>16277</v>
      </c>
      <c r="C4844" s="37">
        <v>31162006</v>
      </c>
      <c r="D4844" s="38" t="s">
        <v>16278</v>
      </c>
      <c r="E4844" s="39" t="s">
        <v>3718</v>
      </c>
      <c r="F4844" s="37" t="s">
        <v>6286</v>
      </c>
    </row>
    <row r="4845" spans="1:6" ht="14.25" customHeight="1" x14ac:dyDescent="0.2">
      <c r="A4845" s="35" t="s">
        <v>16279</v>
      </c>
      <c r="B4845" s="36" t="s">
        <v>16280</v>
      </c>
      <c r="C4845" s="37">
        <v>31162007</v>
      </c>
      <c r="D4845" s="38" t="s">
        <v>16281</v>
      </c>
      <c r="E4845" s="39" t="s">
        <v>3718</v>
      </c>
      <c r="F4845" s="37" t="s">
        <v>6286</v>
      </c>
    </row>
    <row r="4846" spans="1:6" ht="14.25" customHeight="1" x14ac:dyDescent="0.2">
      <c r="A4846" s="35" t="s">
        <v>16282</v>
      </c>
      <c r="B4846" s="36" t="s">
        <v>16283</v>
      </c>
      <c r="C4846" s="37">
        <v>31162008</v>
      </c>
      <c r="D4846" s="38" t="s">
        <v>16284</v>
      </c>
      <c r="E4846" s="39" t="s">
        <v>3718</v>
      </c>
      <c r="F4846" s="37" t="s">
        <v>6286</v>
      </c>
    </row>
    <row r="4847" spans="1:6" ht="14.25" customHeight="1" x14ac:dyDescent="0.2">
      <c r="A4847" s="35" t="s">
        <v>16285</v>
      </c>
      <c r="B4847" s="36" t="s">
        <v>16286</v>
      </c>
      <c r="C4847" s="37">
        <v>31162101</v>
      </c>
      <c r="D4847" s="38" t="s">
        <v>16287</v>
      </c>
      <c r="E4847" s="39" t="s">
        <v>3718</v>
      </c>
      <c r="F4847" s="37" t="s">
        <v>6286</v>
      </c>
    </row>
    <row r="4848" spans="1:6" ht="14.25" customHeight="1" x14ac:dyDescent="0.2">
      <c r="A4848" s="35" t="s">
        <v>16288</v>
      </c>
      <c r="B4848" s="36" t="s">
        <v>16289</v>
      </c>
      <c r="C4848" s="37">
        <v>31162102</v>
      </c>
      <c r="D4848" s="38" t="s">
        <v>16290</v>
      </c>
      <c r="E4848" s="39" t="s">
        <v>3718</v>
      </c>
      <c r="F4848" s="37" t="s">
        <v>6286</v>
      </c>
    </row>
    <row r="4849" spans="1:6" ht="14.25" customHeight="1" x14ac:dyDescent="0.2">
      <c r="A4849" s="35" t="s">
        <v>16291</v>
      </c>
      <c r="B4849" s="36" t="s">
        <v>16292</v>
      </c>
      <c r="C4849" s="37">
        <v>31162103</v>
      </c>
      <c r="D4849" s="38" t="s">
        <v>16293</v>
      </c>
      <c r="E4849" s="39" t="s">
        <v>3718</v>
      </c>
      <c r="F4849" s="37" t="s">
        <v>6286</v>
      </c>
    </row>
    <row r="4850" spans="1:6" ht="14.25" customHeight="1" x14ac:dyDescent="0.2">
      <c r="A4850" s="35" t="s">
        <v>16294</v>
      </c>
      <c r="B4850" s="36" t="s">
        <v>16295</v>
      </c>
      <c r="C4850" s="37">
        <v>31162104</v>
      </c>
      <c r="D4850" s="38" t="s">
        <v>16296</v>
      </c>
      <c r="E4850" s="39" t="s">
        <v>3718</v>
      </c>
      <c r="F4850" s="37" t="s">
        <v>6286</v>
      </c>
    </row>
    <row r="4851" spans="1:6" ht="14.25" customHeight="1" x14ac:dyDescent="0.2">
      <c r="A4851" s="35" t="s">
        <v>16297</v>
      </c>
      <c r="B4851" s="36" t="s">
        <v>16298</v>
      </c>
      <c r="C4851" s="37">
        <v>31162105</v>
      </c>
      <c r="D4851" s="38" t="s">
        <v>16299</v>
      </c>
      <c r="E4851" s="39" t="s">
        <v>3718</v>
      </c>
      <c r="F4851" s="37" t="s">
        <v>6286</v>
      </c>
    </row>
    <row r="4852" spans="1:6" ht="14.25" customHeight="1" x14ac:dyDescent="0.2">
      <c r="A4852" s="35" t="s">
        <v>16300</v>
      </c>
      <c r="B4852" s="36" t="s">
        <v>16301</v>
      </c>
      <c r="C4852" s="37">
        <v>31162106</v>
      </c>
      <c r="D4852" s="38" t="s">
        <v>16302</v>
      </c>
      <c r="E4852" s="39" t="s">
        <v>3718</v>
      </c>
      <c r="F4852" s="37" t="s">
        <v>6286</v>
      </c>
    </row>
    <row r="4853" spans="1:6" ht="14.25" customHeight="1" x14ac:dyDescent="0.2">
      <c r="A4853" s="35" t="s">
        <v>16303</v>
      </c>
      <c r="B4853" s="36" t="s">
        <v>16304</v>
      </c>
      <c r="C4853" s="37">
        <v>31162107</v>
      </c>
      <c r="D4853" s="38" t="s">
        <v>16305</v>
      </c>
      <c r="E4853" s="39" t="s">
        <v>3718</v>
      </c>
      <c r="F4853" s="37" t="s">
        <v>6286</v>
      </c>
    </row>
    <row r="4854" spans="1:6" ht="14.25" customHeight="1" x14ac:dyDescent="0.2">
      <c r="A4854" s="35" t="s">
        <v>16306</v>
      </c>
      <c r="B4854" s="36" t="s">
        <v>16307</v>
      </c>
      <c r="C4854" s="37">
        <v>31162108</v>
      </c>
      <c r="D4854" s="38" t="s">
        <v>16308</v>
      </c>
      <c r="E4854" s="39" t="s">
        <v>3718</v>
      </c>
      <c r="F4854" s="37" t="s">
        <v>6286</v>
      </c>
    </row>
    <row r="4855" spans="1:6" ht="14.25" customHeight="1" x14ac:dyDescent="0.2">
      <c r="A4855" s="35" t="s">
        <v>16309</v>
      </c>
      <c r="B4855" s="36" t="s">
        <v>16310</v>
      </c>
      <c r="C4855" s="37">
        <v>31162201</v>
      </c>
      <c r="D4855" s="38" t="s">
        <v>16311</v>
      </c>
      <c r="E4855" s="39" t="s">
        <v>3718</v>
      </c>
      <c r="F4855" s="37" t="s">
        <v>6286</v>
      </c>
    </row>
    <row r="4856" spans="1:6" ht="14.25" customHeight="1" x14ac:dyDescent="0.2">
      <c r="A4856" s="35" t="s">
        <v>16312</v>
      </c>
      <c r="B4856" s="36" t="s">
        <v>16313</v>
      </c>
      <c r="C4856" s="37">
        <v>31162202</v>
      </c>
      <c r="D4856" s="38" t="s">
        <v>16314</v>
      </c>
      <c r="E4856" s="39" t="s">
        <v>3718</v>
      </c>
      <c r="F4856" s="37" t="s">
        <v>6286</v>
      </c>
    </row>
    <row r="4857" spans="1:6" ht="14.25" customHeight="1" x14ac:dyDescent="0.2">
      <c r="A4857" s="35" t="s">
        <v>16315</v>
      </c>
      <c r="B4857" s="36" t="s">
        <v>16316</v>
      </c>
      <c r="C4857" s="37">
        <v>31162203</v>
      </c>
      <c r="D4857" s="38" t="s">
        <v>16317</v>
      </c>
      <c r="E4857" s="39" t="s">
        <v>3718</v>
      </c>
      <c r="F4857" s="37" t="s">
        <v>6286</v>
      </c>
    </row>
    <row r="4858" spans="1:6" ht="14.25" customHeight="1" x14ac:dyDescent="0.2">
      <c r="A4858" s="35" t="s">
        <v>16318</v>
      </c>
      <c r="B4858" s="36" t="s">
        <v>16319</v>
      </c>
      <c r="C4858" s="37">
        <v>31162204</v>
      </c>
      <c r="D4858" s="38" t="s">
        <v>16320</v>
      </c>
      <c r="E4858" s="39" t="s">
        <v>3718</v>
      </c>
      <c r="F4858" s="37" t="s">
        <v>6286</v>
      </c>
    </row>
    <row r="4859" spans="1:6" ht="14.25" customHeight="1" x14ac:dyDescent="0.2">
      <c r="A4859" s="35" t="s">
        <v>16321</v>
      </c>
      <c r="B4859" s="36" t="s">
        <v>16322</v>
      </c>
      <c r="C4859" s="37">
        <v>31162205</v>
      </c>
      <c r="D4859" s="38" t="s">
        <v>16323</v>
      </c>
      <c r="E4859" s="39" t="s">
        <v>3718</v>
      </c>
      <c r="F4859" s="37" t="s">
        <v>6286</v>
      </c>
    </row>
    <row r="4860" spans="1:6" ht="14.25" customHeight="1" x14ac:dyDescent="0.2">
      <c r="A4860" s="35" t="s">
        <v>16324</v>
      </c>
      <c r="B4860" s="36" t="s">
        <v>16325</v>
      </c>
      <c r="C4860" s="37">
        <v>31162206</v>
      </c>
      <c r="D4860" s="38" t="s">
        <v>16326</v>
      </c>
      <c r="E4860" s="39" t="s">
        <v>3718</v>
      </c>
      <c r="F4860" s="37" t="s">
        <v>6286</v>
      </c>
    </row>
    <row r="4861" spans="1:6" ht="14.25" customHeight="1" x14ac:dyDescent="0.2">
      <c r="A4861" s="35" t="s">
        <v>16327</v>
      </c>
      <c r="B4861" s="36" t="s">
        <v>16328</v>
      </c>
      <c r="C4861" s="37">
        <v>31162207</v>
      </c>
      <c r="D4861" s="38" t="s">
        <v>16329</v>
      </c>
      <c r="E4861" s="39" t="s">
        <v>3718</v>
      </c>
      <c r="F4861" s="37" t="s">
        <v>6286</v>
      </c>
    </row>
    <row r="4862" spans="1:6" ht="14.25" customHeight="1" x14ac:dyDescent="0.2">
      <c r="A4862" s="35" t="s">
        <v>16330</v>
      </c>
      <c r="B4862" s="36" t="s">
        <v>16331</v>
      </c>
      <c r="C4862" s="37">
        <v>31162208</v>
      </c>
      <c r="D4862" s="38" t="s">
        <v>16332</v>
      </c>
      <c r="E4862" s="39" t="s">
        <v>3718</v>
      </c>
      <c r="F4862" s="37" t="s">
        <v>6286</v>
      </c>
    </row>
    <row r="4863" spans="1:6" ht="14.25" customHeight="1" x14ac:dyDescent="0.2">
      <c r="A4863" s="35" t="s">
        <v>16333</v>
      </c>
      <c r="B4863" s="36" t="s">
        <v>16334</v>
      </c>
      <c r="C4863" s="37">
        <v>31162209</v>
      </c>
      <c r="D4863" s="38" t="s">
        <v>16335</v>
      </c>
      <c r="E4863" s="39" t="s">
        <v>3718</v>
      </c>
      <c r="F4863" s="37" t="s">
        <v>6286</v>
      </c>
    </row>
    <row r="4864" spans="1:6" ht="14.25" customHeight="1" x14ac:dyDescent="0.2">
      <c r="A4864" s="35" t="s">
        <v>16336</v>
      </c>
      <c r="B4864" s="36" t="s">
        <v>16337</v>
      </c>
      <c r="C4864" s="37">
        <v>31162210</v>
      </c>
      <c r="D4864" s="38" t="s">
        <v>16338</v>
      </c>
      <c r="E4864" s="39" t="s">
        <v>3718</v>
      </c>
      <c r="F4864" s="37" t="s">
        <v>6286</v>
      </c>
    </row>
    <row r="4865" spans="1:6" ht="14.25" customHeight="1" x14ac:dyDescent="0.2">
      <c r="A4865" s="35" t="s">
        <v>16339</v>
      </c>
      <c r="B4865" s="36" t="s">
        <v>16340</v>
      </c>
      <c r="C4865" s="37">
        <v>31162301</v>
      </c>
      <c r="D4865" s="38" t="s">
        <v>16341</v>
      </c>
      <c r="E4865" s="39" t="s">
        <v>3718</v>
      </c>
      <c r="F4865" s="37" t="s">
        <v>6286</v>
      </c>
    </row>
    <row r="4866" spans="1:6" ht="14.25" customHeight="1" x14ac:dyDescent="0.2">
      <c r="A4866" s="35" t="s">
        <v>16342</v>
      </c>
      <c r="B4866" s="36" t="s">
        <v>16343</v>
      </c>
      <c r="C4866" s="37">
        <v>31162303</v>
      </c>
      <c r="D4866" s="38" t="s">
        <v>16344</v>
      </c>
      <c r="E4866" s="39" t="s">
        <v>3718</v>
      </c>
      <c r="F4866" s="37" t="s">
        <v>6286</v>
      </c>
    </row>
    <row r="4867" spans="1:6" ht="14.25" customHeight="1" x14ac:dyDescent="0.2">
      <c r="A4867" s="35" t="s">
        <v>16345</v>
      </c>
      <c r="B4867" s="36" t="s">
        <v>16346</v>
      </c>
      <c r="C4867" s="37">
        <v>31162304</v>
      </c>
      <c r="D4867" s="38" t="s">
        <v>16347</v>
      </c>
      <c r="E4867" s="39" t="s">
        <v>3718</v>
      </c>
      <c r="F4867" s="37" t="s">
        <v>6286</v>
      </c>
    </row>
    <row r="4868" spans="1:6" ht="14.25" customHeight="1" x14ac:dyDescent="0.2">
      <c r="A4868" s="35" t="s">
        <v>16348</v>
      </c>
      <c r="B4868" s="36" t="s">
        <v>16349</v>
      </c>
      <c r="C4868" s="37">
        <v>31162305</v>
      </c>
      <c r="D4868" s="38" t="s">
        <v>16350</v>
      </c>
      <c r="E4868" s="39" t="s">
        <v>3718</v>
      </c>
      <c r="F4868" s="37" t="s">
        <v>6286</v>
      </c>
    </row>
    <row r="4869" spans="1:6" ht="14.25" customHeight="1" x14ac:dyDescent="0.2">
      <c r="A4869" s="35" t="s">
        <v>16351</v>
      </c>
      <c r="B4869" s="36" t="s">
        <v>16352</v>
      </c>
      <c r="C4869" s="37">
        <v>31162306</v>
      </c>
      <c r="D4869" s="38" t="s">
        <v>16353</v>
      </c>
      <c r="E4869" s="39" t="s">
        <v>3718</v>
      </c>
      <c r="F4869" s="37" t="s">
        <v>6286</v>
      </c>
    </row>
    <row r="4870" spans="1:6" ht="14.25" customHeight="1" x14ac:dyDescent="0.2">
      <c r="A4870" s="35" t="s">
        <v>16354</v>
      </c>
      <c r="B4870" s="36" t="s">
        <v>16355</v>
      </c>
      <c r="C4870" s="37">
        <v>31162307</v>
      </c>
      <c r="D4870" s="38" t="s">
        <v>16356</v>
      </c>
      <c r="E4870" s="39" t="s">
        <v>3718</v>
      </c>
      <c r="F4870" s="37" t="s">
        <v>6286</v>
      </c>
    </row>
    <row r="4871" spans="1:6" ht="14.25" customHeight="1" x14ac:dyDescent="0.2">
      <c r="A4871" s="35" t="s">
        <v>16357</v>
      </c>
      <c r="B4871" s="36" t="s">
        <v>16358</v>
      </c>
      <c r="C4871" s="37">
        <v>31162308</v>
      </c>
      <c r="D4871" s="38" t="s">
        <v>16359</v>
      </c>
      <c r="E4871" s="39" t="s">
        <v>3718</v>
      </c>
      <c r="F4871" s="37" t="s">
        <v>6286</v>
      </c>
    </row>
    <row r="4872" spans="1:6" ht="14.25" customHeight="1" x14ac:dyDescent="0.2">
      <c r="A4872" s="35" t="s">
        <v>2013</v>
      </c>
      <c r="B4872" s="36" t="s">
        <v>16360</v>
      </c>
      <c r="C4872" s="37">
        <v>31162309</v>
      </c>
      <c r="D4872" s="38" t="s">
        <v>16361</v>
      </c>
      <c r="E4872" s="39" t="s">
        <v>3718</v>
      </c>
      <c r="F4872" s="37" t="s">
        <v>6286</v>
      </c>
    </row>
    <row r="4873" spans="1:6" ht="14.25" customHeight="1" x14ac:dyDescent="0.2">
      <c r="A4873" s="35" t="s">
        <v>16362</v>
      </c>
      <c r="B4873" s="36" t="s">
        <v>16363</v>
      </c>
      <c r="C4873" s="37">
        <v>31162310</v>
      </c>
      <c r="D4873" s="38" t="s">
        <v>16364</v>
      </c>
      <c r="E4873" s="39" t="s">
        <v>3718</v>
      </c>
      <c r="F4873" s="37" t="s">
        <v>6286</v>
      </c>
    </row>
    <row r="4874" spans="1:6" ht="14.25" customHeight="1" x14ac:dyDescent="0.2">
      <c r="A4874" s="35" t="s">
        <v>16365</v>
      </c>
      <c r="B4874" s="36" t="s">
        <v>16366</v>
      </c>
      <c r="C4874" s="37">
        <v>31162311</v>
      </c>
      <c r="D4874" s="38" t="s">
        <v>16367</v>
      </c>
      <c r="E4874" s="39" t="s">
        <v>3718</v>
      </c>
      <c r="F4874" s="37" t="s">
        <v>6286</v>
      </c>
    </row>
    <row r="4875" spans="1:6" ht="14.25" customHeight="1" x14ac:dyDescent="0.2">
      <c r="A4875" s="35" t="s">
        <v>16368</v>
      </c>
      <c r="B4875" s="36" t="s">
        <v>16369</v>
      </c>
      <c r="C4875" s="37">
        <v>31162312</v>
      </c>
      <c r="D4875" s="38" t="s">
        <v>16370</v>
      </c>
      <c r="E4875" s="39" t="s">
        <v>3718</v>
      </c>
      <c r="F4875" s="37" t="s">
        <v>6286</v>
      </c>
    </row>
    <row r="4876" spans="1:6" ht="14.25" customHeight="1" x14ac:dyDescent="0.2">
      <c r="A4876" s="35" t="s">
        <v>16371</v>
      </c>
      <c r="B4876" s="36" t="s">
        <v>16372</v>
      </c>
      <c r="C4876" s="37">
        <v>31162313</v>
      </c>
      <c r="D4876" s="38" t="s">
        <v>16373</v>
      </c>
      <c r="E4876" s="39" t="s">
        <v>3718</v>
      </c>
      <c r="F4876" s="37" t="s">
        <v>6286</v>
      </c>
    </row>
    <row r="4877" spans="1:6" ht="14.25" customHeight="1" x14ac:dyDescent="0.2">
      <c r="A4877" s="35" t="s">
        <v>16374</v>
      </c>
      <c r="B4877" s="36" t="s">
        <v>16375</v>
      </c>
      <c r="C4877" s="37">
        <v>31162401</v>
      </c>
      <c r="D4877" s="38" t="s">
        <v>16376</v>
      </c>
      <c r="E4877" s="39" t="s">
        <v>3718</v>
      </c>
      <c r="F4877" s="37" t="s">
        <v>6286</v>
      </c>
    </row>
    <row r="4878" spans="1:6" ht="14.25" customHeight="1" x14ac:dyDescent="0.2">
      <c r="A4878" s="35" t="s">
        <v>16377</v>
      </c>
      <c r="B4878" s="36" t="s">
        <v>16378</v>
      </c>
      <c r="C4878" s="37">
        <v>31162402</v>
      </c>
      <c r="D4878" s="38" t="s">
        <v>16379</v>
      </c>
      <c r="E4878" s="39" t="s">
        <v>1971</v>
      </c>
      <c r="F4878" s="37" t="s">
        <v>6177</v>
      </c>
    </row>
    <row r="4879" spans="1:6" ht="14.25" customHeight="1" x14ac:dyDescent="0.2">
      <c r="A4879" s="35" t="s">
        <v>16380</v>
      </c>
      <c r="B4879" s="36" t="s">
        <v>16381</v>
      </c>
      <c r="C4879" s="37">
        <v>31162403</v>
      </c>
      <c r="D4879" s="38" t="s">
        <v>16382</v>
      </c>
      <c r="E4879" s="39" t="s">
        <v>3718</v>
      </c>
      <c r="F4879" s="37" t="s">
        <v>6286</v>
      </c>
    </row>
    <row r="4880" spans="1:6" ht="14.25" customHeight="1" x14ac:dyDescent="0.2">
      <c r="A4880" s="35" t="s">
        <v>16383</v>
      </c>
      <c r="B4880" s="36" t="s">
        <v>16384</v>
      </c>
      <c r="C4880" s="37">
        <v>31162404</v>
      </c>
      <c r="D4880" s="38" t="s">
        <v>16385</v>
      </c>
      <c r="E4880" s="39" t="s">
        <v>6425</v>
      </c>
      <c r="F4880" s="37" t="s">
        <v>6286</v>
      </c>
    </row>
    <row r="4881" spans="1:6" ht="14.25" customHeight="1" x14ac:dyDescent="0.2">
      <c r="A4881" s="35" t="s">
        <v>16386</v>
      </c>
      <c r="B4881" s="36" t="s">
        <v>16387</v>
      </c>
      <c r="C4881" s="37">
        <v>31162405</v>
      </c>
      <c r="D4881" s="38" t="s">
        <v>16388</v>
      </c>
      <c r="E4881" s="39" t="s">
        <v>3718</v>
      </c>
      <c r="F4881" s="37" t="s">
        <v>6286</v>
      </c>
    </row>
    <row r="4882" spans="1:6" ht="14.25" customHeight="1" x14ac:dyDescent="0.2">
      <c r="A4882" s="35" t="s">
        <v>16389</v>
      </c>
      <c r="B4882" s="36" t="s">
        <v>16390</v>
      </c>
      <c r="C4882" s="37">
        <v>31162406</v>
      </c>
      <c r="D4882" s="38" t="s">
        <v>16391</v>
      </c>
      <c r="E4882" s="39" t="s">
        <v>3718</v>
      </c>
      <c r="F4882" s="37" t="s">
        <v>6286</v>
      </c>
    </row>
    <row r="4883" spans="1:6" ht="14.25" customHeight="1" x14ac:dyDescent="0.2">
      <c r="A4883" s="35" t="s">
        <v>16392</v>
      </c>
      <c r="B4883" s="36" t="s">
        <v>16393</v>
      </c>
      <c r="C4883" s="37">
        <v>31162407</v>
      </c>
      <c r="D4883" s="38" t="s">
        <v>16392</v>
      </c>
      <c r="E4883" s="39" t="s">
        <v>3718</v>
      </c>
      <c r="F4883" s="37" t="s">
        <v>6286</v>
      </c>
    </row>
    <row r="4884" spans="1:6" ht="14.25" customHeight="1" x14ac:dyDescent="0.2">
      <c r="A4884" s="35" t="s">
        <v>16394</v>
      </c>
      <c r="B4884" s="36" t="s">
        <v>16395</v>
      </c>
      <c r="C4884" s="37">
        <v>31162409</v>
      </c>
      <c r="D4884" s="38" t="s">
        <v>16394</v>
      </c>
      <c r="E4884" s="39" t="s">
        <v>3718</v>
      </c>
      <c r="F4884" s="37" t="s">
        <v>6286</v>
      </c>
    </row>
    <row r="4885" spans="1:6" ht="14.25" customHeight="1" x14ac:dyDescent="0.2">
      <c r="A4885" s="35" t="s">
        <v>16396</v>
      </c>
      <c r="B4885" s="36" t="s">
        <v>16397</v>
      </c>
      <c r="C4885" s="37">
        <v>31162410</v>
      </c>
      <c r="D4885" s="38" t="s">
        <v>16398</v>
      </c>
      <c r="E4885" s="39" t="s">
        <v>3718</v>
      </c>
      <c r="F4885" s="37" t="s">
        <v>6286</v>
      </c>
    </row>
    <row r="4886" spans="1:6" ht="14.25" customHeight="1" x14ac:dyDescent="0.2">
      <c r="A4886" s="35" t="s">
        <v>16399</v>
      </c>
      <c r="B4886" s="36" t="s">
        <v>16400</v>
      </c>
      <c r="C4886" s="37">
        <v>31162411</v>
      </c>
      <c r="D4886" s="38" t="s">
        <v>16401</v>
      </c>
      <c r="E4886" s="39" t="s">
        <v>3718</v>
      </c>
      <c r="F4886" s="37" t="s">
        <v>6286</v>
      </c>
    </row>
    <row r="4887" spans="1:6" ht="14.25" customHeight="1" x14ac:dyDescent="0.2">
      <c r="A4887" s="35" t="s">
        <v>16402</v>
      </c>
      <c r="B4887" s="36" t="s">
        <v>16403</v>
      </c>
      <c r="C4887" s="37">
        <v>31162412</v>
      </c>
      <c r="D4887" s="38" t="s">
        <v>16402</v>
      </c>
      <c r="E4887" s="39" t="s">
        <v>3718</v>
      </c>
      <c r="F4887" s="37" t="s">
        <v>6286</v>
      </c>
    </row>
    <row r="4888" spans="1:6" ht="14.25" customHeight="1" x14ac:dyDescent="0.2">
      <c r="A4888" s="35" t="s">
        <v>16404</v>
      </c>
      <c r="B4888" s="36" t="s">
        <v>16405</v>
      </c>
      <c r="C4888" s="37">
        <v>31162413</v>
      </c>
      <c r="D4888" s="38" t="s">
        <v>16404</v>
      </c>
      <c r="E4888" s="39" t="s">
        <v>3718</v>
      </c>
      <c r="F4888" s="37" t="s">
        <v>6286</v>
      </c>
    </row>
    <row r="4889" spans="1:6" ht="14.25" customHeight="1" x14ac:dyDescent="0.2">
      <c r="A4889" s="35" t="s">
        <v>16406</v>
      </c>
      <c r="B4889" s="36" t="s">
        <v>16407</v>
      </c>
      <c r="C4889" s="37">
        <v>31162414</v>
      </c>
      <c r="D4889" s="38" t="s">
        <v>16408</v>
      </c>
      <c r="E4889" s="39" t="s">
        <v>3718</v>
      </c>
      <c r="F4889" s="37" t="s">
        <v>6286</v>
      </c>
    </row>
    <row r="4890" spans="1:6" ht="14.25" customHeight="1" x14ac:dyDescent="0.2">
      <c r="A4890" s="35" t="s">
        <v>16409</v>
      </c>
      <c r="B4890" s="36" t="s">
        <v>16410</v>
      </c>
      <c r="C4890" s="37">
        <v>31162415</v>
      </c>
      <c r="D4890" s="38" t="s">
        <v>16411</v>
      </c>
      <c r="E4890" s="39" t="s">
        <v>3718</v>
      </c>
      <c r="F4890" s="37" t="s">
        <v>6286</v>
      </c>
    </row>
    <row r="4891" spans="1:6" ht="14.25" customHeight="1" x14ac:dyDescent="0.2">
      <c r="A4891" s="35" t="s">
        <v>16412</v>
      </c>
      <c r="B4891" s="36" t="s">
        <v>16413</v>
      </c>
      <c r="C4891" s="37">
        <v>31162416</v>
      </c>
      <c r="D4891" s="38" t="s">
        <v>16414</v>
      </c>
      <c r="E4891" s="39" t="s">
        <v>3718</v>
      </c>
      <c r="F4891" s="37" t="s">
        <v>6286</v>
      </c>
    </row>
    <row r="4892" spans="1:6" ht="14.25" customHeight="1" x14ac:dyDescent="0.2">
      <c r="A4892" s="35" t="s">
        <v>16415</v>
      </c>
      <c r="B4892" s="36" t="s">
        <v>16416</v>
      </c>
      <c r="C4892" s="37">
        <v>31162417</v>
      </c>
      <c r="D4892" s="38" t="s">
        <v>16417</v>
      </c>
      <c r="E4892" s="39" t="s">
        <v>3718</v>
      </c>
      <c r="F4892" s="37" t="s">
        <v>6286</v>
      </c>
    </row>
    <row r="4893" spans="1:6" ht="14.25" customHeight="1" x14ac:dyDescent="0.2">
      <c r="A4893" s="35" t="s">
        <v>16418</v>
      </c>
      <c r="B4893" s="36" t="s">
        <v>16419</v>
      </c>
      <c r="C4893" s="37">
        <v>31162418</v>
      </c>
      <c r="D4893" s="38" t="s">
        <v>16420</v>
      </c>
      <c r="E4893" s="39" t="s">
        <v>3718</v>
      </c>
      <c r="F4893" s="37" t="s">
        <v>6286</v>
      </c>
    </row>
    <row r="4894" spans="1:6" ht="14.25" customHeight="1" x14ac:dyDescent="0.2">
      <c r="A4894" s="35" t="s">
        <v>16421</v>
      </c>
      <c r="B4894" s="36" t="s">
        <v>16422</v>
      </c>
      <c r="C4894" s="37">
        <v>31162501</v>
      </c>
      <c r="D4894" s="38" t="s">
        <v>16423</v>
      </c>
      <c r="E4894" s="39" t="s">
        <v>3718</v>
      </c>
      <c r="F4894" s="37" t="s">
        <v>6286</v>
      </c>
    </row>
    <row r="4895" spans="1:6" ht="14.25" customHeight="1" x14ac:dyDescent="0.2">
      <c r="A4895" s="35" t="s">
        <v>16424</v>
      </c>
      <c r="B4895" s="36" t="s">
        <v>16425</v>
      </c>
      <c r="C4895" s="37">
        <v>31162502</v>
      </c>
      <c r="D4895" s="38" t="s">
        <v>16426</v>
      </c>
      <c r="E4895" s="39" t="s">
        <v>3718</v>
      </c>
      <c r="F4895" s="37" t="s">
        <v>6286</v>
      </c>
    </row>
    <row r="4896" spans="1:6" ht="14.25" customHeight="1" x14ac:dyDescent="0.2">
      <c r="A4896" s="35" t="s">
        <v>10270</v>
      </c>
      <c r="B4896" s="36" t="s">
        <v>16427</v>
      </c>
      <c r="C4896" s="37">
        <v>31162503</v>
      </c>
      <c r="D4896" s="38" t="s">
        <v>16428</v>
      </c>
      <c r="E4896" s="39" t="s">
        <v>3718</v>
      </c>
      <c r="F4896" s="37" t="s">
        <v>6286</v>
      </c>
    </row>
    <row r="4897" spans="1:6" ht="14.25" customHeight="1" x14ac:dyDescent="0.2">
      <c r="A4897" s="35" t="s">
        <v>16429</v>
      </c>
      <c r="B4897" s="36" t="s">
        <v>16430</v>
      </c>
      <c r="C4897" s="37">
        <v>31162504</v>
      </c>
      <c r="D4897" s="38" t="s">
        <v>16431</v>
      </c>
      <c r="E4897" s="39" t="s">
        <v>3718</v>
      </c>
      <c r="F4897" s="37" t="s">
        <v>6286</v>
      </c>
    </row>
    <row r="4898" spans="1:6" ht="14.25" customHeight="1" x14ac:dyDescent="0.2">
      <c r="A4898" s="35" t="s">
        <v>16432</v>
      </c>
      <c r="B4898" s="36" t="s">
        <v>16433</v>
      </c>
      <c r="C4898" s="37">
        <v>31162505</v>
      </c>
      <c r="D4898" s="38" t="s">
        <v>16434</v>
      </c>
      <c r="E4898" s="39" t="s">
        <v>3718</v>
      </c>
      <c r="F4898" s="37" t="s">
        <v>6286</v>
      </c>
    </row>
    <row r="4899" spans="1:6" ht="14.25" customHeight="1" x14ac:dyDescent="0.2">
      <c r="A4899" s="35" t="s">
        <v>16435</v>
      </c>
      <c r="B4899" s="36" t="s">
        <v>16436</v>
      </c>
      <c r="C4899" s="37">
        <v>31162506</v>
      </c>
      <c r="D4899" s="38" t="s">
        <v>16435</v>
      </c>
      <c r="E4899" s="39" t="s">
        <v>1956</v>
      </c>
      <c r="F4899" s="37" t="s">
        <v>6286</v>
      </c>
    </row>
    <row r="4900" spans="1:6" ht="14.25" customHeight="1" x14ac:dyDescent="0.2">
      <c r="A4900" s="35" t="s">
        <v>16437</v>
      </c>
      <c r="B4900" s="36" t="s">
        <v>16438</v>
      </c>
      <c r="C4900" s="37">
        <v>31162507</v>
      </c>
      <c r="D4900" s="38" t="s">
        <v>16439</v>
      </c>
      <c r="E4900" s="39" t="s">
        <v>3718</v>
      </c>
      <c r="F4900" s="37" t="s">
        <v>6286</v>
      </c>
    </row>
    <row r="4901" spans="1:6" ht="14.25" customHeight="1" x14ac:dyDescent="0.2">
      <c r="A4901" s="35" t="s">
        <v>16440</v>
      </c>
      <c r="B4901" s="36" t="s">
        <v>16441</v>
      </c>
      <c r="C4901" s="37">
        <v>31162601</v>
      </c>
      <c r="D4901" s="38" t="s">
        <v>16442</v>
      </c>
      <c r="E4901" s="39" t="s">
        <v>3718</v>
      </c>
      <c r="F4901" s="37" t="s">
        <v>6286</v>
      </c>
    </row>
    <row r="4902" spans="1:6" ht="14.25" customHeight="1" x14ac:dyDescent="0.2">
      <c r="A4902" s="35" t="s">
        <v>16443</v>
      </c>
      <c r="B4902" s="36" t="s">
        <v>16444</v>
      </c>
      <c r="C4902" s="37">
        <v>31162602</v>
      </c>
      <c r="D4902" s="38" t="s">
        <v>16445</v>
      </c>
      <c r="E4902" s="39" t="s">
        <v>3718</v>
      </c>
      <c r="F4902" s="37" t="s">
        <v>6286</v>
      </c>
    </row>
    <row r="4903" spans="1:6" ht="14.25" customHeight="1" x14ac:dyDescent="0.2">
      <c r="A4903" s="35" t="s">
        <v>16446</v>
      </c>
      <c r="B4903" s="36" t="s">
        <v>16447</v>
      </c>
      <c r="C4903" s="37">
        <v>31162603</v>
      </c>
      <c r="D4903" s="38" t="s">
        <v>16448</v>
      </c>
      <c r="E4903" s="39" t="s">
        <v>3718</v>
      </c>
      <c r="F4903" s="37" t="s">
        <v>6286</v>
      </c>
    </row>
    <row r="4904" spans="1:6" ht="14.25" customHeight="1" x14ac:dyDescent="0.2">
      <c r="A4904" s="35" t="s">
        <v>16449</v>
      </c>
      <c r="B4904" s="36" t="s">
        <v>16450</v>
      </c>
      <c r="C4904" s="37">
        <v>31162604</v>
      </c>
      <c r="D4904" s="38" t="s">
        <v>16451</v>
      </c>
      <c r="E4904" s="39" t="s">
        <v>3718</v>
      </c>
      <c r="F4904" s="37" t="s">
        <v>6286</v>
      </c>
    </row>
    <row r="4905" spans="1:6" ht="14.25" customHeight="1" x14ac:dyDescent="0.2">
      <c r="A4905" s="35" t="s">
        <v>16452</v>
      </c>
      <c r="B4905" s="36" t="s">
        <v>16453</v>
      </c>
      <c r="C4905" s="37">
        <v>31162605</v>
      </c>
      <c r="D4905" s="38" t="s">
        <v>16454</v>
      </c>
      <c r="E4905" s="39" t="s">
        <v>3718</v>
      </c>
      <c r="F4905" s="37" t="s">
        <v>6286</v>
      </c>
    </row>
    <row r="4906" spans="1:6" ht="14.25" customHeight="1" x14ac:dyDescent="0.2">
      <c r="A4906" s="35" t="s">
        <v>16455</v>
      </c>
      <c r="B4906" s="36" t="s">
        <v>16456</v>
      </c>
      <c r="C4906" s="37">
        <v>31162606</v>
      </c>
      <c r="D4906" s="38" t="s">
        <v>16457</v>
      </c>
      <c r="E4906" s="39" t="s">
        <v>3718</v>
      </c>
      <c r="F4906" s="37" t="s">
        <v>6286</v>
      </c>
    </row>
    <row r="4907" spans="1:6" ht="14.25" customHeight="1" x14ac:dyDescent="0.2">
      <c r="A4907" s="35" t="s">
        <v>16458</v>
      </c>
      <c r="B4907" s="36" t="s">
        <v>16459</v>
      </c>
      <c r="C4907" s="37">
        <v>31162607</v>
      </c>
      <c r="D4907" s="38" t="s">
        <v>16460</v>
      </c>
      <c r="E4907" s="39" t="s">
        <v>3718</v>
      </c>
      <c r="F4907" s="37" t="s">
        <v>6286</v>
      </c>
    </row>
    <row r="4908" spans="1:6" ht="14.25" customHeight="1" x14ac:dyDescent="0.2">
      <c r="A4908" s="35" t="s">
        <v>16461</v>
      </c>
      <c r="B4908" s="36" t="s">
        <v>16462</v>
      </c>
      <c r="C4908" s="37">
        <v>31162608</v>
      </c>
      <c r="D4908" s="38" t="s">
        <v>16463</v>
      </c>
      <c r="E4908" s="39" t="s">
        <v>3718</v>
      </c>
      <c r="F4908" s="37" t="s">
        <v>6286</v>
      </c>
    </row>
    <row r="4909" spans="1:6" ht="14.25" customHeight="1" x14ac:dyDescent="0.2">
      <c r="A4909" s="35" t="s">
        <v>16464</v>
      </c>
      <c r="B4909" s="36" t="s">
        <v>16465</v>
      </c>
      <c r="C4909" s="37">
        <v>31162609</v>
      </c>
      <c r="D4909" s="38" t="s">
        <v>16466</v>
      </c>
      <c r="E4909" s="39" t="s">
        <v>3718</v>
      </c>
      <c r="F4909" s="37" t="s">
        <v>6286</v>
      </c>
    </row>
    <row r="4910" spans="1:6" ht="14.25" customHeight="1" x14ac:dyDescent="0.2">
      <c r="A4910" s="35" t="s">
        <v>16467</v>
      </c>
      <c r="B4910" s="36" t="s">
        <v>16468</v>
      </c>
      <c r="C4910" s="37">
        <v>31162610</v>
      </c>
      <c r="D4910" s="38" t="s">
        <v>16469</v>
      </c>
      <c r="E4910" s="39" t="s">
        <v>3718</v>
      </c>
      <c r="F4910" s="37" t="s">
        <v>6286</v>
      </c>
    </row>
    <row r="4911" spans="1:6" ht="14.25" customHeight="1" x14ac:dyDescent="0.2">
      <c r="A4911" s="35" t="s">
        <v>16470</v>
      </c>
      <c r="B4911" s="36" t="s">
        <v>16471</v>
      </c>
      <c r="C4911" s="37">
        <v>31162611</v>
      </c>
      <c r="D4911" s="38" t="s">
        <v>16470</v>
      </c>
      <c r="E4911" s="39" t="s">
        <v>3718</v>
      </c>
      <c r="F4911" s="37" t="s">
        <v>6286</v>
      </c>
    </row>
    <row r="4912" spans="1:6" ht="14.25" customHeight="1" x14ac:dyDescent="0.2">
      <c r="A4912" s="35" t="s">
        <v>16472</v>
      </c>
      <c r="B4912" s="36" t="s">
        <v>16473</v>
      </c>
      <c r="C4912" s="37">
        <v>31162701</v>
      </c>
      <c r="D4912" s="38" t="s">
        <v>16474</v>
      </c>
      <c r="E4912" s="39" t="s">
        <v>1951</v>
      </c>
      <c r="F4912" s="37" t="s">
        <v>4369</v>
      </c>
    </row>
    <row r="4913" spans="1:6" ht="14.25" customHeight="1" x14ac:dyDescent="0.2">
      <c r="A4913" s="35" t="s">
        <v>16475</v>
      </c>
      <c r="B4913" s="36" t="s">
        <v>16476</v>
      </c>
      <c r="C4913" s="37">
        <v>31162702</v>
      </c>
      <c r="D4913" s="38" t="s">
        <v>16477</v>
      </c>
      <c r="E4913" s="39" t="s">
        <v>1951</v>
      </c>
      <c r="F4913" s="37" t="s">
        <v>4369</v>
      </c>
    </row>
    <row r="4914" spans="1:6" ht="14.25" customHeight="1" x14ac:dyDescent="0.2">
      <c r="A4914" s="35" t="s">
        <v>16478</v>
      </c>
      <c r="B4914" s="36" t="s">
        <v>16479</v>
      </c>
      <c r="C4914" s="37">
        <v>31162703</v>
      </c>
      <c r="D4914" s="38" t="s">
        <v>16480</v>
      </c>
      <c r="E4914" s="39" t="s">
        <v>1951</v>
      </c>
      <c r="F4914" s="37" t="s">
        <v>4369</v>
      </c>
    </row>
    <row r="4915" spans="1:6" ht="14.25" customHeight="1" x14ac:dyDescent="0.2">
      <c r="A4915" s="35" t="s">
        <v>16481</v>
      </c>
      <c r="B4915" s="36" t="s">
        <v>16482</v>
      </c>
      <c r="C4915" s="37">
        <v>31162704</v>
      </c>
      <c r="D4915" s="38" t="s">
        <v>16483</v>
      </c>
      <c r="E4915" s="39" t="s">
        <v>1951</v>
      </c>
      <c r="F4915" s="37" t="s">
        <v>4369</v>
      </c>
    </row>
    <row r="4916" spans="1:6" ht="14.25" customHeight="1" x14ac:dyDescent="0.2">
      <c r="A4916" s="35" t="s">
        <v>16484</v>
      </c>
      <c r="B4916" s="36" t="s">
        <v>16485</v>
      </c>
      <c r="C4916" s="37">
        <v>31162801</v>
      </c>
      <c r="D4916" s="38" t="s">
        <v>16486</v>
      </c>
      <c r="E4916" s="39" t="s">
        <v>1956</v>
      </c>
      <c r="F4916" s="37" t="s">
        <v>1969</v>
      </c>
    </row>
    <row r="4917" spans="1:6" ht="14.25" customHeight="1" x14ac:dyDescent="0.2">
      <c r="A4917" s="35" t="s">
        <v>16487</v>
      </c>
      <c r="B4917" s="36" t="s">
        <v>16488</v>
      </c>
      <c r="C4917" s="37">
        <v>31162802</v>
      </c>
      <c r="D4917" s="38" t="s">
        <v>16489</v>
      </c>
      <c r="E4917" s="39" t="s">
        <v>3718</v>
      </c>
      <c r="F4917" s="37" t="s">
        <v>1969</v>
      </c>
    </row>
    <row r="4918" spans="1:6" ht="14.25" customHeight="1" x14ac:dyDescent="0.2">
      <c r="A4918" s="35" t="s">
        <v>16490</v>
      </c>
      <c r="B4918" s="36" t="s">
        <v>16491</v>
      </c>
      <c r="C4918" s="37">
        <v>31162803</v>
      </c>
      <c r="D4918" s="38" t="s">
        <v>16492</v>
      </c>
      <c r="E4918" s="39" t="s">
        <v>1956</v>
      </c>
      <c r="F4918" s="37" t="s">
        <v>1969</v>
      </c>
    </row>
    <row r="4919" spans="1:6" ht="14.25" customHeight="1" x14ac:dyDescent="0.2">
      <c r="A4919" s="35" t="s">
        <v>16493</v>
      </c>
      <c r="B4919" s="36" t="s">
        <v>16494</v>
      </c>
      <c r="C4919" s="37">
        <v>31162804</v>
      </c>
      <c r="D4919" s="38" t="s">
        <v>16495</v>
      </c>
      <c r="E4919" s="39" t="s">
        <v>1966</v>
      </c>
      <c r="F4919" s="37" t="s">
        <v>1969</v>
      </c>
    </row>
    <row r="4920" spans="1:6" ht="14.25" customHeight="1" x14ac:dyDescent="0.2">
      <c r="A4920" s="35" t="s">
        <v>16496</v>
      </c>
      <c r="B4920" s="36" t="s">
        <v>16497</v>
      </c>
      <c r="C4920" s="37">
        <v>31162805</v>
      </c>
      <c r="D4920" s="38" t="s">
        <v>16496</v>
      </c>
      <c r="E4920" s="39" t="s">
        <v>1966</v>
      </c>
      <c r="F4920" s="37" t="s">
        <v>1969</v>
      </c>
    </row>
    <row r="4921" spans="1:6" ht="14.25" customHeight="1" x14ac:dyDescent="0.2">
      <c r="A4921" s="35" t="s">
        <v>16498</v>
      </c>
      <c r="B4921" s="36" t="s">
        <v>16499</v>
      </c>
      <c r="C4921" s="37">
        <v>31162806</v>
      </c>
      <c r="D4921" s="38" t="s">
        <v>16500</v>
      </c>
      <c r="E4921" s="39" t="s">
        <v>1956</v>
      </c>
      <c r="F4921" s="37" t="s">
        <v>1969</v>
      </c>
    </row>
    <row r="4922" spans="1:6" ht="14.25" customHeight="1" x14ac:dyDescent="0.2">
      <c r="A4922" s="35" t="s">
        <v>12238</v>
      </c>
      <c r="B4922" s="36" t="s">
        <v>16501</v>
      </c>
      <c r="C4922" s="37">
        <v>31162807</v>
      </c>
      <c r="D4922" s="38" t="s">
        <v>16502</v>
      </c>
      <c r="E4922" s="39" t="s">
        <v>1966</v>
      </c>
      <c r="F4922" s="37" t="s">
        <v>1969</v>
      </c>
    </row>
    <row r="4923" spans="1:6" ht="14.25" customHeight="1" x14ac:dyDescent="0.2">
      <c r="A4923" s="35" t="s">
        <v>16503</v>
      </c>
      <c r="B4923" s="36" t="s">
        <v>16504</v>
      </c>
      <c r="C4923" s="37">
        <v>31162808</v>
      </c>
      <c r="D4923" s="38" t="s">
        <v>16505</v>
      </c>
      <c r="E4923" s="39" t="s">
        <v>1966</v>
      </c>
      <c r="F4923" s="37" t="s">
        <v>1969</v>
      </c>
    </row>
    <row r="4924" spans="1:6" ht="14.25" customHeight="1" x14ac:dyDescent="0.2">
      <c r="A4924" s="35" t="s">
        <v>16506</v>
      </c>
      <c r="B4924" s="36" t="s">
        <v>16507</v>
      </c>
      <c r="C4924" s="37">
        <v>31162809</v>
      </c>
      <c r="D4924" s="38" t="s">
        <v>16508</v>
      </c>
      <c r="E4924" s="39" t="s">
        <v>1966</v>
      </c>
      <c r="F4924" s="37" t="s">
        <v>1969</v>
      </c>
    </row>
    <row r="4925" spans="1:6" ht="14.25" customHeight="1" x14ac:dyDescent="0.2">
      <c r="A4925" s="35" t="s">
        <v>16509</v>
      </c>
      <c r="B4925" s="36" t="s">
        <v>16510</v>
      </c>
      <c r="C4925" s="37">
        <v>31162810</v>
      </c>
      <c r="D4925" s="38" t="s">
        <v>16511</v>
      </c>
      <c r="E4925" s="39" t="s">
        <v>1956</v>
      </c>
      <c r="F4925" s="37" t="s">
        <v>1969</v>
      </c>
    </row>
    <row r="4926" spans="1:6" ht="14.25" customHeight="1" x14ac:dyDescent="0.2">
      <c r="A4926" s="35" t="s">
        <v>16512</v>
      </c>
      <c r="B4926" s="36" t="s">
        <v>16513</v>
      </c>
      <c r="C4926" s="37">
        <v>31162811</v>
      </c>
      <c r="D4926" s="38" t="s">
        <v>16514</v>
      </c>
      <c r="E4926" s="39" t="s">
        <v>1951</v>
      </c>
      <c r="F4926" s="37" t="s">
        <v>4369</v>
      </c>
    </row>
    <row r="4927" spans="1:6" ht="14.25" customHeight="1" x14ac:dyDescent="0.2">
      <c r="A4927" s="35" t="s">
        <v>16515</v>
      </c>
      <c r="B4927" s="36" t="s">
        <v>16516</v>
      </c>
      <c r="C4927" s="37">
        <v>31162901</v>
      </c>
      <c r="D4927" s="38" t="s">
        <v>16517</v>
      </c>
      <c r="E4927" s="39" t="s">
        <v>1956</v>
      </c>
      <c r="F4927" s="37" t="s">
        <v>6286</v>
      </c>
    </row>
    <row r="4928" spans="1:6" ht="14.25" customHeight="1" x14ac:dyDescent="0.2">
      <c r="A4928" s="35" t="s">
        <v>16518</v>
      </c>
      <c r="B4928" s="36" t="s">
        <v>16519</v>
      </c>
      <c r="C4928" s="37">
        <v>31162902</v>
      </c>
      <c r="D4928" s="38" t="s">
        <v>16520</v>
      </c>
      <c r="E4928" s="39" t="s">
        <v>3718</v>
      </c>
      <c r="F4928" s="37" t="s">
        <v>6286</v>
      </c>
    </row>
    <row r="4929" spans="1:6" ht="14.25" customHeight="1" x14ac:dyDescent="0.2">
      <c r="A4929" s="35" t="s">
        <v>16521</v>
      </c>
      <c r="B4929" s="36" t="s">
        <v>16522</v>
      </c>
      <c r="C4929" s="37">
        <v>31162903</v>
      </c>
      <c r="D4929" s="38" t="s">
        <v>16523</v>
      </c>
      <c r="E4929" s="39" t="s">
        <v>3718</v>
      </c>
      <c r="F4929" s="37" t="s">
        <v>6286</v>
      </c>
    </row>
    <row r="4930" spans="1:6" ht="14.25" customHeight="1" x14ac:dyDescent="0.2">
      <c r="A4930" s="35" t="s">
        <v>16524</v>
      </c>
      <c r="B4930" s="36" t="s">
        <v>16525</v>
      </c>
      <c r="C4930" s="37">
        <v>31162904</v>
      </c>
      <c r="D4930" s="38" t="s">
        <v>16526</v>
      </c>
      <c r="E4930" s="39" t="s">
        <v>3718</v>
      </c>
      <c r="F4930" s="37" t="s">
        <v>6286</v>
      </c>
    </row>
    <row r="4931" spans="1:6" ht="14.25" customHeight="1" x14ac:dyDescent="0.2">
      <c r="A4931" s="35" t="s">
        <v>16527</v>
      </c>
      <c r="B4931" s="36" t="s">
        <v>16528</v>
      </c>
      <c r="C4931" s="37">
        <v>31162905</v>
      </c>
      <c r="D4931" s="38" t="s">
        <v>16529</v>
      </c>
      <c r="E4931" s="39" t="s">
        <v>3718</v>
      </c>
      <c r="F4931" s="37" t="s">
        <v>6286</v>
      </c>
    </row>
    <row r="4932" spans="1:6" ht="14.25" customHeight="1" x14ac:dyDescent="0.2">
      <c r="A4932" s="35" t="s">
        <v>16530</v>
      </c>
      <c r="B4932" s="36" t="s">
        <v>16531</v>
      </c>
      <c r="C4932" s="37">
        <v>31162906</v>
      </c>
      <c r="D4932" s="38" t="s">
        <v>16532</v>
      </c>
      <c r="E4932" s="39" t="s">
        <v>1956</v>
      </c>
      <c r="F4932" s="37" t="s">
        <v>6286</v>
      </c>
    </row>
    <row r="4933" spans="1:6" ht="14.25" customHeight="1" x14ac:dyDescent="0.2">
      <c r="A4933" s="35" t="s">
        <v>16533</v>
      </c>
      <c r="B4933" s="36" t="s">
        <v>16534</v>
      </c>
      <c r="C4933" s="37">
        <v>31163001</v>
      </c>
      <c r="D4933" s="38" t="s">
        <v>16535</v>
      </c>
      <c r="E4933" s="39" t="s">
        <v>1951</v>
      </c>
      <c r="F4933" s="37" t="s">
        <v>4369</v>
      </c>
    </row>
    <row r="4934" spans="1:6" ht="14.25" customHeight="1" x14ac:dyDescent="0.2">
      <c r="A4934" s="35" t="s">
        <v>16536</v>
      </c>
      <c r="B4934" s="36" t="s">
        <v>16537</v>
      </c>
      <c r="C4934" s="37">
        <v>31163002</v>
      </c>
      <c r="D4934" s="38" t="s">
        <v>16538</v>
      </c>
      <c r="E4934" s="39" t="s">
        <v>1951</v>
      </c>
      <c r="F4934" s="37" t="s">
        <v>4369</v>
      </c>
    </row>
    <row r="4935" spans="1:6" ht="14.25" customHeight="1" x14ac:dyDescent="0.2">
      <c r="A4935" s="35" t="s">
        <v>16539</v>
      </c>
      <c r="B4935" s="36" t="s">
        <v>16540</v>
      </c>
      <c r="C4935" s="37">
        <v>31163003</v>
      </c>
      <c r="D4935" s="38" t="s">
        <v>16541</v>
      </c>
      <c r="E4935" s="39" t="s">
        <v>1951</v>
      </c>
      <c r="F4935" s="37" t="s">
        <v>4369</v>
      </c>
    </row>
    <row r="4936" spans="1:6" ht="14.25" customHeight="1" x14ac:dyDescent="0.2">
      <c r="A4936" s="35" t="s">
        <v>16542</v>
      </c>
      <c r="B4936" s="36" t="s">
        <v>16543</v>
      </c>
      <c r="C4936" s="37">
        <v>31163004</v>
      </c>
      <c r="D4936" s="38" t="s">
        <v>16544</v>
      </c>
      <c r="E4936" s="39" t="s">
        <v>1951</v>
      </c>
      <c r="F4936" s="37" t="s">
        <v>4369</v>
      </c>
    </row>
    <row r="4937" spans="1:6" ht="14.25" customHeight="1" x14ac:dyDescent="0.2">
      <c r="A4937" s="35" t="s">
        <v>16545</v>
      </c>
      <c r="B4937" s="36" t="s">
        <v>16546</v>
      </c>
      <c r="C4937" s="37">
        <v>31163005</v>
      </c>
      <c r="D4937" s="38" t="s">
        <v>16547</v>
      </c>
      <c r="E4937" s="39" t="s">
        <v>1951</v>
      </c>
      <c r="F4937" s="37" t="s">
        <v>4369</v>
      </c>
    </row>
    <row r="4938" spans="1:6" ht="14.25" customHeight="1" x14ac:dyDescent="0.2">
      <c r="A4938" s="35" t="s">
        <v>16548</v>
      </c>
      <c r="B4938" s="36" t="s">
        <v>16549</v>
      </c>
      <c r="C4938" s="37">
        <v>31163101</v>
      </c>
      <c r="D4938" s="38" t="s">
        <v>16550</v>
      </c>
      <c r="E4938" s="39" t="s">
        <v>1951</v>
      </c>
      <c r="F4938" s="37" t="s">
        <v>4369</v>
      </c>
    </row>
    <row r="4939" spans="1:6" ht="14.25" customHeight="1" x14ac:dyDescent="0.2">
      <c r="A4939" s="35" t="s">
        <v>16551</v>
      </c>
      <c r="B4939" s="36" t="s">
        <v>16552</v>
      </c>
      <c r="C4939" s="37">
        <v>31163102</v>
      </c>
      <c r="D4939" s="38" t="s">
        <v>16551</v>
      </c>
      <c r="E4939" s="39" t="s">
        <v>1951</v>
      </c>
      <c r="F4939" s="37" t="s">
        <v>4369</v>
      </c>
    </row>
    <row r="4940" spans="1:6" ht="14.25" customHeight="1" x14ac:dyDescent="0.2">
      <c r="A4940" s="35" t="s">
        <v>16553</v>
      </c>
      <c r="B4940" s="36" t="s">
        <v>16554</v>
      </c>
      <c r="C4940" s="37">
        <v>31163103</v>
      </c>
      <c r="D4940" s="38" t="s">
        <v>16553</v>
      </c>
      <c r="E4940" s="39" t="s">
        <v>1945</v>
      </c>
      <c r="F4940" s="37" t="s">
        <v>10404</v>
      </c>
    </row>
    <row r="4941" spans="1:6" ht="14.25" customHeight="1" x14ac:dyDescent="0.2">
      <c r="A4941" s="35" t="s">
        <v>16555</v>
      </c>
      <c r="B4941" s="36" t="s">
        <v>16556</v>
      </c>
      <c r="C4941" s="37">
        <v>31163201</v>
      </c>
      <c r="D4941" s="38" t="s">
        <v>16557</v>
      </c>
      <c r="E4941" s="39" t="s">
        <v>3718</v>
      </c>
      <c r="F4941" s="37" t="s">
        <v>6286</v>
      </c>
    </row>
    <row r="4942" spans="1:6" ht="14.25" customHeight="1" x14ac:dyDescent="0.2">
      <c r="A4942" s="35" t="s">
        <v>16558</v>
      </c>
      <c r="B4942" s="36" t="s">
        <v>16559</v>
      </c>
      <c r="C4942" s="37">
        <v>31163202</v>
      </c>
      <c r="D4942" s="38" t="s">
        <v>16401</v>
      </c>
      <c r="E4942" s="39" t="s">
        <v>3718</v>
      </c>
      <c r="F4942" s="37" t="s">
        <v>6286</v>
      </c>
    </row>
    <row r="4943" spans="1:6" ht="14.25" customHeight="1" x14ac:dyDescent="0.2">
      <c r="A4943" s="35" t="s">
        <v>16560</v>
      </c>
      <c r="B4943" s="36" t="s">
        <v>16561</v>
      </c>
      <c r="C4943" s="37">
        <v>31163203</v>
      </c>
      <c r="D4943" s="38" t="s">
        <v>16562</v>
      </c>
      <c r="E4943" s="39" t="s">
        <v>3718</v>
      </c>
      <c r="F4943" s="37" t="s">
        <v>6286</v>
      </c>
    </row>
    <row r="4944" spans="1:6" ht="14.25" customHeight="1" x14ac:dyDescent="0.2">
      <c r="A4944" s="35" t="s">
        <v>16394</v>
      </c>
      <c r="B4944" s="36" t="s">
        <v>16563</v>
      </c>
      <c r="C4944" s="37">
        <v>31163204</v>
      </c>
      <c r="D4944" s="38" t="s">
        <v>16564</v>
      </c>
      <c r="E4944" s="39" t="s">
        <v>3718</v>
      </c>
      <c r="F4944" s="37" t="s">
        <v>6286</v>
      </c>
    </row>
    <row r="4945" spans="1:6" ht="14.25" customHeight="1" x14ac:dyDescent="0.2">
      <c r="A4945" s="35" t="s">
        <v>16565</v>
      </c>
      <c r="B4945" s="36" t="s">
        <v>16566</v>
      </c>
      <c r="C4945" s="37">
        <v>31163205</v>
      </c>
      <c r="D4945" s="38" t="s">
        <v>16567</v>
      </c>
      <c r="E4945" s="39" t="s">
        <v>3718</v>
      </c>
      <c r="F4945" s="37" t="s">
        <v>6286</v>
      </c>
    </row>
    <row r="4946" spans="1:6" ht="14.25" customHeight="1" x14ac:dyDescent="0.2">
      <c r="A4946" s="35" t="s">
        <v>16568</v>
      </c>
      <c r="B4946" s="36" t="s">
        <v>16569</v>
      </c>
      <c r="C4946" s="37">
        <v>31163207</v>
      </c>
      <c r="D4946" s="38" t="s">
        <v>16570</v>
      </c>
      <c r="E4946" s="39" t="s">
        <v>3718</v>
      </c>
      <c r="F4946" s="37" t="s">
        <v>6286</v>
      </c>
    </row>
    <row r="4947" spans="1:6" ht="14.25" customHeight="1" x14ac:dyDescent="0.2">
      <c r="A4947" s="35" t="s">
        <v>16571</v>
      </c>
      <c r="B4947" s="36" t="s">
        <v>16572</v>
      </c>
      <c r="C4947" s="37">
        <v>31163208</v>
      </c>
      <c r="D4947" s="38" t="s">
        <v>16571</v>
      </c>
      <c r="E4947" s="39" t="s">
        <v>3718</v>
      </c>
      <c r="F4947" s="37" t="s">
        <v>6286</v>
      </c>
    </row>
    <row r="4948" spans="1:6" ht="14.25" customHeight="1" x14ac:dyDescent="0.2">
      <c r="A4948" s="35" t="s">
        <v>16573</v>
      </c>
      <c r="B4948" s="36" t="s">
        <v>16574</v>
      </c>
      <c r="C4948" s="37">
        <v>31163209</v>
      </c>
      <c r="D4948" s="38" t="s">
        <v>16575</v>
      </c>
      <c r="E4948" s="39" t="s">
        <v>3718</v>
      </c>
      <c r="F4948" s="37" t="s">
        <v>6286</v>
      </c>
    </row>
    <row r="4949" spans="1:6" ht="14.25" customHeight="1" x14ac:dyDescent="0.2">
      <c r="A4949" s="35" t="s">
        <v>16576</v>
      </c>
      <c r="B4949" s="36" t="s">
        <v>16577</v>
      </c>
      <c r="C4949" s="37">
        <v>31163210</v>
      </c>
      <c r="D4949" s="38" t="s">
        <v>16578</v>
      </c>
      <c r="E4949" s="39" t="s">
        <v>1951</v>
      </c>
      <c r="F4949" s="37" t="s">
        <v>6286</v>
      </c>
    </row>
    <row r="4950" spans="1:6" ht="14.25" customHeight="1" x14ac:dyDescent="0.2">
      <c r="A4950" s="35" t="s">
        <v>16579</v>
      </c>
      <c r="B4950" s="36" t="s">
        <v>16580</v>
      </c>
      <c r="C4950" s="37">
        <v>31163211</v>
      </c>
      <c r="D4950" s="38" t="s">
        <v>16581</v>
      </c>
      <c r="E4950" s="39" t="s">
        <v>3718</v>
      </c>
      <c r="F4950" s="37" t="s">
        <v>6286</v>
      </c>
    </row>
    <row r="4951" spans="1:6" ht="14.25" customHeight="1" x14ac:dyDescent="0.2">
      <c r="A4951" s="35" t="s">
        <v>16582</v>
      </c>
      <c r="B4951" s="36" t="s">
        <v>16583</v>
      </c>
      <c r="C4951" s="37">
        <v>31163212</v>
      </c>
      <c r="D4951" s="38" t="s">
        <v>16584</v>
      </c>
      <c r="E4951" s="39" t="s">
        <v>3718</v>
      </c>
      <c r="F4951" s="37" t="s">
        <v>6286</v>
      </c>
    </row>
    <row r="4952" spans="1:6" ht="14.25" customHeight="1" x14ac:dyDescent="0.2">
      <c r="A4952" s="35" t="s">
        <v>16585</v>
      </c>
      <c r="B4952" s="36" t="s">
        <v>16586</v>
      </c>
      <c r="C4952" s="37">
        <v>31163213</v>
      </c>
      <c r="D4952" s="38" t="s">
        <v>16587</v>
      </c>
      <c r="E4952" s="39" t="s">
        <v>3718</v>
      </c>
      <c r="F4952" s="37" t="s">
        <v>6286</v>
      </c>
    </row>
    <row r="4953" spans="1:6" ht="14.25" customHeight="1" x14ac:dyDescent="0.2">
      <c r="A4953" s="35" t="s">
        <v>16588</v>
      </c>
      <c r="B4953" s="36" t="s">
        <v>16589</v>
      </c>
      <c r="C4953" s="37">
        <v>31163214</v>
      </c>
      <c r="D4953" s="38" t="s">
        <v>16590</v>
      </c>
      <c r="E4953" s="39" t="s">
        <v>3718</v>
      </c>
      <c r="F4953" s="37" t="s">
        <v>6286</v>
      </c>
    </row>
    <row r="4954" spans="1:6" ht="14.25" customHeight="1" x14ac:dyDescent="0.2">
      <c r="A4954" s="35" t="s">
        <v>16396</v>
      </c>
      <c r="B4954" s="36" t="s">
        <v>16591</v>
      </c>
      <c r="C4954" s="37">
        <v>31163215</v>
      </c>
      <c r="D4954" s="38" t="s">
        <v>16592</v>
      </c>
      <c r="E4954" s="39" t="s">
        <v>3718</v>
      </c>
      <c r="F4954" s="37" t="s">
        <v>6286</v>
      </c>
    </row>
    <row r="4955" spans="1:6" ht="14.25" customHeight="1" x14ac:dyDescent="0.2">
      <c r="A4955" s="35" t="s">
        <v>16593</v>
      </c>
      <c r="B4955" s="36" t="s">
        <v>16594</v>
      </c>
      <c r="C4955" s="37">
        <v>31163301</v>
      </c>
      <c r="D4955" s="38" t="s">
        <v>16595</v>
      </c>
      <c r="E4955" s="39" t="s">
        <v>1956</v>
      </c>
      <c r="F4955" s="37" t="s">
        <v>6286</v>
      </c>
    </row>
    <row r="4956" spans="1:6" ht="14.25" customHeight="1" x14ac:dyDescent="0.2">
      <c r="A4956" s="35" t="s">
        <v>16596</v>
      </c>
      <c r="B4956" s="36" t="s">
        <v>16597</v>
      </c>
      <c r="C4956" s="37">
        <v>31171501</v>
      </c>
      <c r="D4956" s="38" t="s">
        <v>16598</v>
      </c>
      <c r="E4956" s="39" t="s">
        <v>3718</v>
      </c>
      <c r="F4956" s="37" t="s">
        <v>6286</v>
      </c>
    </row>
    <row r="4957" spans="1:6" ht="14.25" customHeight="1" x14ac:dyDescent="0.2">
      <c r="A4957" s="35" t="s">
        <v>16599</v>
      </c>
      <c r="B4957" s="36" t="s">
        <v>16600</v>
      </c>
      <c r="C4957" s="37">
        <v>31171502</v>
      </c>
      <c r="D4957" s="38" t="s">
        <v>16601</v>
      </c>
      <c r="E4957" s="39" t="s">
        <v>1951</v>
      </c>
      <c r="F4957" s="37" t="s">
        <v>6286</v>
      </c>
    </row>
    <row r="4958" spans="1:6" ht="14.25" customHeight="1" x14ac:dyDescent="0.2">
      <c r="A4958" s="35" t="s">
        <v>16602</v>
      </c>
      <c r="B4958" s="36" t="s">
        <v>16603</v>
      </c>
      <c r="C4958" s="37">
        <v>31171503</v>
      </c>
      <c r="D4958" s="38" t="s">
        <v>16604</v>
      </c>
      <c r="E4958" s="39" t="s">
        <v>1951</v>
      </c>
      <c r="F4958" s="37" t="s">
        <v>6286</v>
      </c>
    </row>
    <row r="4959" spans="1:6" ht="14.25" customHeight="1" x14ac:dyDescent="0.2">
      <c r="A4959" s="35" t="s">
        <v>16605</v>
      </c>
      <c r="B4959" s="36" t="s">
        <v>16606</v>
      </c>
      <c r="C4959" s="37">
        <v>31171504</v>
      </c>
      <c r="D4959" s="38" t="s">
        <v>16607</v>
      </c>
      <c r="E4959" s="39" t="s">
        <v>3718</v>
      </c>
      <c r="F4959" s="37" t="s">
        <v>6286</v>
      </c>
    </row>
    <row r="4960" spans="1:6" ht="14.25" customHeight="1" x14ac:dyDescent="0.2">
      <c r="A4960" s="35" t="s">
        <v>16608</v>
      </c>
      <c r="B4960" s="36" t="s">
        <v>16609</v>
      </c>
      <c r="C4960" s="37">
        <v>31171505</v>
      </c>
      <c r="D4960" s="38" t="s">
        <v>16610</v>
      </c>
      <c r="E4960" s="39" t="s">
        <v>3718</v>
      </c>
      <c r="F4960" s="37" t="s">
        <v>6286</v>
      </c>
    </row>
    <row r="4961" spans="1:6" ht="14.25" customHeight="1" x14ac:dyDescent="0.2">
      <c r="A4961" s="35" t="s">
        <v>16611</v>
      </c>
      <c r="B4961" s="36" t="s">
        <v>16612</v>
      </c>
      <c r="C4961" s="37">
        <v>31171506</v>
      </c>
      <c r="D4961" s="38" t="s">
        <v>16613</v>
      </c>
      <c r="E4961" s="39" t="s">
        <v>3718</v>
      </c>
      <c r="F4961" s="37" t="s">
        <v>6286</v>
      </c>
    </row>
    <row r="4962" spans="1:6" ht="14.25" customHeight="1" x14ac:dyDescent="0.2">
      <c r="A4962" s="35" t="s">
        <v>16614</v>
      </c>
      <c r="B4962" s="36" t="s">
        <v>16615</v>
      </c>
      <c r="C4962" s="37">
        <v>31171507</v>
      </c>
      <c r="D4962" s="38" t="s">
        <v>16616</v>
      </c>
      <c r="E4962" s="39" t="s">
        <v>3718</v>
      </c>
      <c r="F4962" s="37" t="s">
        <v>6286</v>
      </c>
    </row>
    <row r="4963" spans="1:6" ht="14.25" customHeight="1" x14ac:dyDescent="0.2">
      <c r="A4963" s="35" t="s">
        <v>16617</v>
      </c>
      <c r="B4963" s="36" t="s">
        <v>16618</v>
      </c>
      <c r="C4963" s="37">
        <v>31171508</v>
      </c>
      <c r="D4963" s="38" t="s">
        <v>16619</v>
      </c>
      <c r="E4963" s="39" t="s">
        <v>3718</v>
      </c>
      <c r="F4963" s="37" t="s">
        <v>6286</v>
      </c>
    </row>
    <row r="4964" spans="1:6" ht="14.25" customHeight="1" x14ac:dyDescent="0.2">
      <c r="A4964" s="35" t="s">
        <v>16620</v>
      </c>
      <c r="B4964" s="36" t="s">
        <v>16621</v>
      </c>
      <c r="C4964" s="37">
        <v>31171509</v>
      </c>
      <c r="D4964" s="38" t="s">
        <v>16622</v>
      </c>
      <c r="E4964" s="39" t="s">
        <v>3718</v>
      </c>
      <c r="F4964" s="37" t="s">
        <v>6286</v>
      </c>
    </row>
    <row r="4965" spans="1:6" ht="14.25" customHeight="1" x14ac:dyDescent="0.2">
      <c r="A4965" s="35" t="s">
        <v>16623</v>
      </c>
      <c r="B4965" s="36" t="s">
        <v>16624</v>
      </c>
      <c r="C4965" s="37">
        <v>31171510</v>
      </c>
      <c r="D4965" s="38" t="s">
        <v>16625</v>
      </c>
      <c r="E4965" s="39" t="s">
        <v>3718</v>
      </c>
      <c r="F4965" s="37" t="s">
        <v>6286</v>
      </c>
    </row>
    <row r="4966" spans="1:6" ht="14.25" customHeight="1" x14ac:dyDescent="0.2">
      <c r="A4966" s="35" t="s">
        <v>16626</v>
      </c>
      <c r="B4966" s="36" t="s">
        <v>16627</v>
      </c>
      <c r="C4966" s="37">
        <v>31171511</v>
      </c>
      <c r="D4966" s="38" t="s">
        <v>16628</v>
      </c>
      <c r="E4966" s="39" t="s">
        <v>3718</v>
      </c>
      <c r="F4966" s="37" t="s">
        <v>6286</v>
      </c>
    </row>
    <row r="4967" spans="1:6" ht="14.25" customHeight="1" x14ac:dyDescent="0.2">
      <c r="A4967" s="35" t="s">
        <v>16629</v>
      </c>
      <c r="B4967" s="36" t="s">
        <v>16630</v>
      </c>
      <c r="C4967" s="37">
        <v>31171512</v>
      </c>
      <c r="D4967" s="38" t="s">
        <v>16631</v>
      </c>
      <c r="E4967" s="39" t="s">
        <v>3718</v>
      </c>
      <c r="F4967" s="37" t="s">
        <v>6286</v>
      </c>
    </row>
    <row r="4968" spans="1:6" ht="14.25" customHeight="1" x14ac:dyDescent="0.2">
      <c r="A4968" s="35" t="s">
        <v>16632</v>
      </c>
      <c r="B4968" s="36" t="s">
        <v>16633</v>
      </c>
      <c r="C4968" s="37">
        <v>31171513</v>
      </c>
      <c r="D4968" s="38" t="s">
        <v>16634</v>
      </c>
      <c r="E4968" s="39" t="s">
        <v>3718</v>
      </c>
      <c r="F4968" s="37" t="s">
        <v>6286</v>
      </c>
    </row>
    <row r="4969" spans="1:6" ht="14.25" customHeight="1" x14ac:dyDescent="0.2">
      <c r="A4969" s="35" t="s">
        <v>16635</v>
      </c>
      <c r="B4969" s="36" t="s">
        <v>16636</v>
      </c>
      <c r="C4969" s="37">
        <v>31171515</v>
      </c>
      <c r="D4969" s="38" t="s">
        <v>16637</v>
      </c>
      <c r="E4969" s="39" t="s">
        <v>3718</v>
      </c>
      <c r="F4969" s="37" t="s">
        <v>6286</v>
      </c>
    </row>
    <row r="4970" spans="1:6" ht="14.25" customHeight="1" x14ac:dyDescent="0.2">
      <c r="A4970" s="35" t="s">
        <v>16638</v>
      </c>
      <c r="B4970" s="36" t="s">
        <v>16639</v>
      </c>
      <c r="C4970" s="37">
        <v>31171516</v>
      </c>
      <c r="D4970" s="38" t="s">
        <v>16640</v>
      </c>
      <c r="E4970" s="39" t="s">
        <v>3718</v>
      </c>
      <c r="F4970" s="37" t="s">
        <v>6286</v>
      </c>
    </row>
    <row r="4971" spans="1:6" ht="14.25" customHeight="1" x14ac:dyDescent="0.2">
      <c r="A4971" s="35" t="s">
        <v>16641</v>
      </c>
      <c r="B4971" s="36" t="s">
        <v>16642</v>
      </c>
      <c r="C4971" s="37">
        <v>31171518</v>
      </c>
      <c r="D4971" s="38" t="s">
        <v>16643</v>
      </c>
      <c r="E4971" s="39" t="s">
        <v>3718</v>
      </c>
      <c r="F4971" s="37" t="s">
        <v>6286</v>
      </c>
    </row>
    <row r="4972" spans="1:6" ht="14.25" customHeight="1" x14ac:dyDescent="0.2">
      <c r="A4972" s="35" t="s">
        <v>16644</v>
      </c>
      <c r="B4972" s="36" t="s">
        <v>16645</v>
      </c>
      <c r="C4972" s="37">
        <v>31171519</v>
      </c>
      <c r="D4972" s="38" t="s">
        <v>16646</v>
      </c>
      <c r="E4972" s="39" t="s">
        <v>3718</v>
      </c>
      <c r="F4972" s="37" t="s">
        <v>6286</v>
      </c>
    </row>
    <row r="4973" spans="1:6" ht="14.25" customHeight="1" x14ac:dyDescent="0.2">
      <c r="A4973" s="35" t="s">
        <v>16647</v>
      </c>
      <c r="B4973" s="36" t="s">
        <v>16648</v>
      </c>
      <c r="C4973" s="37">
        <v>31171520</v>
      </c>
      <c r="D4973" s="38" t="s">
        <v>16649</v>
      </c>
      <c r="E4973" s="39" t="s">
        <v>3718</v>
      </c>
      <c r="F4973" s="37" t="s">
        <v>6286</v>
      </c>
    </row>
    <row r="4974" spans="1:6" ht="14.25" customHeight="1" x14ac:dyDescent="0.2">
      <c r="A4974" s="35" t="s">
        <v>16650</v>
      </c>
      <c r="B4974" s="36" t="s">
        <v>16651</v>
      </c>
      <c r="C4974" s="37">
        <v>31171521</v>
      </c>
      <c r="D4974" s="38" t="s">
        <v>16652</v>
      </c>
      <c r="E4974" s="39" t="s">
        <v>3718</v>
      </c>
      <c r="F4974" s="37" t="s">
        <v>6286</v>
      </c>
    </row>
    <row r="4975" spans="1:6" ht="14.25" customHeight="1" x14ac:dyDescent="0.2">
      <c r="A4975" s="35" t="s">
        <v>16653</v>
      </c>
      <c r="B4975" s="36" t="s">
        <v>16654</v>
      </c>
      <c r="C4975" s="37">
        <v>31171522</v>
      </c>
      <c r="D4975" s="38" t="s">
        <v>16655</v>
      </c>
      <c r="E4975" s="39" t="s">
        <v>3718</v>
      </c>
      <c r="F4975" s="37" t="s">
        <v>6286</v>
      </c>
    </row>
    <row r="4976" spans="1:6" ht="14.25" customHeight="1" x14ac:dyDescent="0.2">
      <c r="A4976" s="35" t="s">
        <v>16656</v>
      </c>
      <c r="B4976" s="36" t="s">
        <v>16657</v>
      </c>
      <c r="C4976" s="37">
        <v>31171523</v>
      </c>
      <c r="D4976" s="38" t="s">
        <v>16658</v>
      </c>
      <c r="E4976" s="39" t="s">
        <v>3718</v>
      </c>
      <c r="F4976" s="37" t="s">
        <v>6286</v>
      </c>
    </row>
    <row r="4977" spans="1:6" ht="14.25" customHeight="1" x14ac:dyDescent="0.2">
      <c r="A4977" s="35" t="s">
        <v>16659</v>
      </c>
      <c r="B4977" s="36" t="s">
        <v>16660</v>
      </c>
      <c r="C4977" s="37">
        <v>31171524</v>
      </c>
      <c r="D4977" s="38" t="s">
        <v>16661</v>
      </c>
      <c r="E4977" s="39" t="s">
        <v>3718</v>
      </c>
      <c r="F4977" s="37" t="s">
        <v>6286</v>
      </c>
    </row>
    <row r="4978" spans="1:6" ht="14.25" customHeight="1" x14ac:dyDescent="0.2">
      <c r="A4978" s="35" t="s">
        <v>16662</v>
      </c>
      <c r="B4978" s="36" t="s">
        <v>16663</v>
      </c>
      <c r="C4978" s="37">
        <v>31171525</v>
      </c>
      <c r="D4978" s="38" t="s">
        <v>16664</v>
      </c>
      <c r="E4978" s="39" t="s">
        <v>3718</v>
      </c>
      <c r="F4978" s="37" t="s">
        <v>6286</v>
      </c>
    </row>
    <row r="4979" spans="1:6" ht="14.25" customHeight="1" x14ac:dyDescent="0.2">
      <c r="A4979" s="35" t="s">
        <v>16665</v>
      </c>
      <c r="B4979" s="36" t="s">
        <v>16666</v>
      </c>
      <c r="C4979" s="37">
        <v>31171526</v>
      </c>
      <c r="D4979" s="38" t="s">
        <v>16667</v>
      </c>
      <c r="E4979" s="39" t="s">
        <v>3718</v>
      </c>
      <c r="F4979" s="37" t="s">
        <v>6286</v>
      </c>
    </row>
    <row r="4980" spans="1:6" ht="14.25" customHeight="1" x14ac:dyDescent="0.2">
      <c r="A4980" s="35" t="s">
        <v>16668</v>
      </c>
      <c r="B4980" s="36" t="s">
        <v>16669</v>
      </c>
      <c r="C4980" s="37">
        <v>31171527</v>
      </c>
      <c r="D4980" s="38" t="s">
        <v>16670</v>
      </c>
      <c r="E4980" s="39" t="s">
        <v>3718</v>
      </c>
      <c r="F4980" s="37" t="s">
        <v>6286</v>
      </c>
    </row>
    <row r="4981" spans="1:6" ht="14.25" customHeight="1" x14ac:dyDescent="0.2">
      <c r="A4981" s="35" t="s">
        <v>16671</v>
      </c>
      <c r="B4981" s="36" t="s">
        <v>16672</v>
      </c>
      <c r="C4981" s="37">
        <v>31171528</v>
      </c>
      <c r="D4981" s="38" t="s">
        <v>16673</v>
      </c>
      <c r="E4981" s="39" t="s">
        <v>3718</v>
      </c>
      <c r="F4981" s="37" t="s">
        <v>6286</v>
      </c>
    </row>
    <row r="4982" spans="1:6" ht="14.25" customHeight="1" x14ac:dyDescent="0.2">
      <c r="A4982" s="35" t="s">
        <v>16674</v>
      </c>
      <c r="B4982" s="36" t="s">
        <v>16675</v>
      </c>
      <c r="C4982" s="37">
        <v>31171529</v>
      </c>
      <c r="D4982" s="38" t="s">
        <v>16670</v>
      </c>
      <c r="E4982" s="39" t="s">
        <v>3718</v>
      </c>
      <c r="F4982" s="37" t="s">
        <v>6286</v>
      </c>
    </row>
    <row r="4983" spans="1:6" ht="14.25" customHeight="1" x14ac:dyDescent="0.2">
      <c r="A4983" s="35" t="s">
        <v>16676</v>
      </c>
      <c r="B4983" s="36" t="s">
        <v>16677</v>
      </c>
      <c r="C4983" s="37">
        <v>31171603</v>
      </c>
      <c r="D4983" s="38" t="s">
        <v>16678</v>
      </c>
      <c r="E4983" s="39" t="s">
        <v>3718</v>
      </c>
      <c r="F4983" s="37" t="s">
        <v>6286</v>
      </c>
    </row>
    <row r="4984" spans="1:6" ht="14.25" customHeight="1" x14ac:dyDescent="0.2">
      <c r="A4984" s="35" t="s">
        <v>16679</v>
      </c>
      <c r="B4984" s="36" t="s">
        <v>16680</v>
      </c>
      <c r="C4984" s="37">
        <v>31171604</v>
      </c>
      <c r="D4984" s="38" t="s">
        <v>16681</v>
      </c>
      <c r="E4984" s="39" t="s">
        <v>3718</v>
      </c>
      <c r="F4984" s="37" t="s">
        <v>6286</v>
      </c>
    </row>
    <row r="4985" spans="1:6" ht="14.25" customHeight="1" x14ac:dyDescent="0.2">
      <c r="A4985" s="35" t="s">
        <v>16682</v>
      </c>
      <c r="B4985" s="36" t="s">
        <v>16683</v>
      </c>
      <c r="C4985" s="37">
        <v>31171605</v>
      </c>
      <c r="D4985" s="38" t="s">
        <v>16684</v>
      </c>
      <c r="E4985" s="39" t="s">
        <v>3718</v>
      </c>
      <c r="F4985" s="37" t="s">
        <v>6286</v>
      </c>
    </row>
    <row r="4986" spans="1:6" ht="14.25" customHeight="1" x14ac:dyDescent="0.2">
      <c r="A4986" s="35" t="s">
        <v>16685</v>
      </c>
      <c r="B4986" s="36" t="s">
        <v>16686</v>
      </c>
      <c r="C4986" s="37">
        <v>31171606</v>
      </c>
      <c r="D4986" s="38" t="s">
        <v>16687</v>
      </c>
      <c r="E4986" s="39" t="s">
        <v>3718</v>
      </c>
      <c r="F4986" s="37" t="s">
        <v>6286</v>
      </c>
    </row>
    <row r="4987" spans="1:6" ht="14.25" customHeight="1" x14ac:dyDescent="0.2">
      <c r="A4987" s="35" t="s">
        <v>16688</v>
      </c>
      <c r="B4987" s="36" t="s">
        <v>16689</v>
      </c>
      <c r="C4987" s="37">
        <v>31171704</v>
      </c>
      <c r="D4987" s="38" t="s">
        <v>16690</v>
      </c>
      <c r="E4987" s="39" t="s">
        <v>3718</v>
      </c>
      <c r="F4987" s="37" t="s">
        <v>6286</v>
      </c>
    </row>
    <row r="4988" spans="1:6" ht="14.25" customHeight="1" x14ac:dyDescent="0.2">
      <c r="A4988" s="35" t="s">
        <v>16691</v>
      </c>
      <c r="B4988" s="36" t="s">
        <v>16692</v>
      </c>
      <c r="C4988" s="37">
        <v>31171706</v>
      </c>
      <c r="D4988" s="38" t="s">
        <v>16693</v>
      </c>
      <c r="E4988" s="39" t="s">
        <v>3718</v>
      </c>
      <c r="F4988" s="37" t="s">
        <v>6286</v>
      </c>
    </row>
    <row r="4989" spans="1:6" ht="14.25" customHeight="1" x14ac:dyDescent="0.2">
      <c r="A4989" s="35" t="s">
        <v>16694</v>
      </c>
      <c r="B4989" s="36" t="s">
        <v>16695</v>
      </c>
      <c r="C4989" s="37">
        <v>31171707</v>
      </c>
      <c r="D4989" s="38" t="s">
        <v>16696</v>
      </c>
      <c r="E4989" s="39" t="s">
        <v>3718</v>
      </c>
      <c r="F4989" s="37" t="s">
        <v>6286</v>
      </c>
    </row>
    <row r="4990" spans="1:6" ht="14.25" customHeight="1" x14ac:dyDescent="0.2">
      <c r="A4990" s="35" t="s">
        <v>16697</v>
      </c>
      <c r="B4990" s="36" t="s">
        <v>16698</v>
      </c>
      <c r="C4990" s="37">
        <v>31171708</v>
      </c>
      <c r="D4990" s="38" t="s">
        <v>16699</v>
      </c>
      <c r="E4990" s="39" t="s">
        <v>3718</v>
      </c>
      <c r="F4990" s="37" t="s">
        <v>6286</v>
      </c>
    </row>
    <row r="4991" spans="1:6" ht="14.25" customHeight="1" x14ac:dyDescent="0.2">
      <c r="A4991" s="35" t="s">
        <v>16700</v>
      </c>
      <c r="B4991" s="36" t="s">
        <v>16701</v>
      </c>
      <c r="C4991" s="37">
        <v>31171709</v>
      </c>
      <c r="D4991" s="38" t="s">
        <v>16702</v>
      </c>
      <c r="E4991" s="39" t="s">
        <v>3718</v>
      </c>
      <c r="F4991" s="37" t="s">
        <v>6286</v>
      </c>
    </row>
    <row r="4992" spans="1:6" ht="14.25" customHeight="1" x14ac:dyDescent="0.2">
      <c r="A4992" s="35" t="s">
        <v>16703</v>
      </c>
      <c r="B4992" s="36" t="s">
        <v>16704</v>
      </c>
      <c r="C4992" s="37">
        <v>31171710</v>
      </c>
      <c r="D4992" s="38" t="s">
        <v>16705</v>
      </c>
      <c r="E4992" s="39" t="s">
        <v>3718</v>
      </c>
      <c r="F4992" s="37" t="s">
        <v>6286</v>
      </c>
    </row>
    <row r="4993" spans="1:6" ht="14.25" customHeight="1" x14ac:dyDescent="0.2">
      <c r="A4993" s="35" t="s">
        <v>16706</v>
      </c>
      <c r="B4993" s="36" t="s">
        <v>16707</v>
      </c>
      <c r="C4993" s="37">
        <v>31171711</v>
      </c>
      <c r="D4993" s="38" t="s">
        <v>16708</v>
      </c>
      <c r="E4993" s="39" t="s">
        <v>3718</v>
      </c>
      <c r="F4993" s="37" t="s">
        <v>6286</v>
      </c>
    </row>
    <row r="4994" spans="1:6" ht="14.25" customHeight="1" x14ac:dyDescent="0.2">
      <c r="A4994" s="35" t="s">
        <v>16709</v>
      </c>
      <c r="B4994" s="36" t="s">
        <v>16710</v>
      </c>
      <c r="C4994" s="37">
        <v>31171712</v>
      </c>
      <c r="D4994" s="38" t="s">
        <v>16711</v>
      </c>
      <c r="E4994" s="39" t="s">
        <v>3718</v>
      </c>
      <c r="F4994" s="37" t="s">
        <v>6286</v>
      </c>
    </row>
    <row r="4995" spans="1:6" ht="14.25" customHeight="1" x14ac:dyDescent="0.2">
      <c r="A4995" s="35" t="s">
        <v>16712</v>
      </c>
      <c r="B4995" s="36" t="s">
        <v>16713</v>
      </c>
      <c r="C4995" s="37">
        <v>31171713</v>
      </c>
      <c r="D4995" s="38" t="s">
        <v>16714</v>
      </c>
      <c r="E4995" s="39" t="s">
        <v>3718</v>
      </c>
      <c r="F4995" s="37" t="s">
        <v>6286</v>
      </c>
    </row>
    <row r="4996" spans="1:6" ht="14.25" customHeight="1" x14ac:dyDescent="0.2">
      <c r="A4996" s="35" t="s">
        <v>16715</v>
      </c>
      <c r="B4996" s="36" t="s">
        <v>16716</v>
      </c>
      <c r="C4996" s="37">
        <v>31171714</v>
      </c>
      <c r="D4996" s="38" t="s">
        <v>16717</v>
      </c>
      <c r="E4996" s="39" t="s">
        <v>3718</v>
      </c>
      <c r="F4996" s="37" t="s">
        <v>6286</v>
      </c>
    </row>
    <row r="4997" spans="1:6" ht="14.25" customHeight="1" x14ac:dyDescent="0.2">
      <c r="A4997" s="35" t="s">
        <v>16718</v>
      </c>
      <c r="B4997" s="36" t="s">
        <v>16719</v>
      </c>
      <c r="C4997" s="37">
        <v>31171801</v>
      </c>
      <c r="D4997" s="38" t="s">
        <v>16720</v>
      </c>
      <c r="E4997" s="39" t="s">
        <v>3718</v>
      </c>
      <c r="F4997" s="37" t="s">
        <v>6286</v>
      </c>
    </row>
    <row r="4998" spans="1:6" ht="14.25" customHeight="1" x14ac:dyDescent="0.2">
      <c r="A4998" s="35" t="s">
        <v>16721</v>
      </c>
      <c r="B4998" s="36" t="s">
        <v>16722</v>
      </c>
      <c r="C4998" s="37">
        <v>31171802</v>
      </c>
      <c r="D4998" s="38" t="s">
        <v>16723</v>
      </c>
      <c r="E4998" s="39" t="s">
        <v>3718</v>
      </c>
      <c r="F4998" s="37" t="s">
        <v>6286</v>
      </c>
    </row>
    <row r="4999" spans="1:6" ht="14.25" customHeight="1" x14ac:dyDescent="0.2">
      <c r="A4999" s="35" t="s">
        <v>16724</v>
      </c>
      <c r="B4999" s="36" t="s">
        <v>16725</v>
      </c>
      <c r="C4999" s="37">
        <v>31171803</v>
      </c>
      <c r="D4999" s="38" t="s">
        <v>16724</v>
      </c>
      <c r="E4999" s="39" t="s">
        <v>3718</v>
      </c>
      <c r="F4999" s="37" t="s">
        <v>6286</v>
      </c>
    </row>
    <row r="5000" spans="1:6" ht="14.25" customHeight="1" x14ac:dyDescent="0.2">
      <c r="A5000" s="35" t="s">
        <v>16726</v>
      </c>
      <c r="B5000" s="36" t="s">
        <v>16727</v>
      </c>
      <c r="C5000" s="37">
        <v>31171804</v>
      </c>
      <c r="D5000" s="38" t="s">
        <v>16728</v>
      </c>
      <c r="E5000" s="39" t="s">
        <v>3718</v>
      </c>
      <c r="F5000" s="37" t="s">
        <v>6286</v>
      </c>
    </row>
    <row r="5001" spans="1:6" ht="14.25" customHeight="1" x14ac:dyDescent="0.2">
      <c r="A5001" s="35" t="s">
        <v>16729</v>
      </c>
      <c r="B5001" s="36" t="s">
        <v>16730</v>
      </c>
      <c r="C5001" s="37">
        <v>31171805</v>
      </c>
      <c r="D5001" s="38" t="s">
        <v>16731</v>
      </c>
      <c r="E5001" s="39" t="s">
        <v>1966</v>
      </c>
      <c r="F5001" s="37" t="s">
        <v>1969</v>
      </c>
    </row>
    <row r="5002" spans="1:6" ht="14.25" customHeight="1" x14ac:dyDescent="0.2">
      <c r="A5002" s="35" t="s">
        <v>16732</v>
      </c>
      <c r="B5002" s="36" t="s">
        <v>16733</v>
      </c>
      <c r="C5002" s="37">
        <v>31171806</v>
      </c>
      <c r="D5002" s="38" t="s">
        <v>16734</v>
      </c>
      <c r="E5002" s="39" t="s">
        <v>1966</v>
      </c>
      <c r="F5002" s="37" t="s">
        <v>1969</v>
      </c>
    </row>
    <row r="5003" spans="1:6" ht="14.25" customHeight="1" x14ac:dyDescent="0.2">
      <c r="A5003" s="35" t="s">
        <v>16735</v>
      </c>
      <c r="B5003" s="36" t="s">
        <v>16736</v>
      </c>
      <c r="C5003" s="37">
        <v>31171901</v>
      </c>
      <c r="D5003" s="38" t="s">
        <v>16737</v>
      </c>
      <c r="E5003" s="39" t="s">
        <v>3718</v>
      </c>
      <c r="F5003" s="37" t="s">
        <v>6286</v>
      </c>
    </row>
    <row r="5004" spans="1:6" ht="14.25" customHeight="1" x14ac:dyDescent="0.2">
      <c r="A5004" s="35" t="s">
        <v>16738</v>
      </c>
      <c r="B5004" s="36" t="s">
        <v>16739</v>
      </c>
      <c r="C5004" s="37">
        <v>31181501</v>
      </c>
      <c r="D5004" s="38" t="s">
        <v>16740</v>
      </c>
      <c r="E5004" s="39" t="s">
        <v>1951</v>
      </c>
      <c r="F5004" s="37" t="s">
        <v>3581</v>
      </c>
    </row>
    <row r="5005" spans="1:6" ht="14.25" customHeight="1" x14ac:dyDescent="0.2">
      <c r="A5005" s="35" t="s">
        <v>16741</v>
      </c>
      <c r="B5005" s="36" t="s">
        <v>16742</v>
      </c>
      <c r="C5005" s="37">
        <v>31181502</v>
      </c>
      <c r="D5005" s="38" t="s">
        <v>16743</v>
      </c>
      <c r="E5005" s="39" t="s">
        <v>4836</v>
      </c>
      <c r="F5005" s="37" t="s">
        <v>3589</v>
      </c>
    </row>
    <row r="5006" spans="1:6" ht="14.25" customHeight="1" x14ac:dyDescent="0.2">
      <c r="A5006" s="35" t="s">
        <v>16744</v>
      </c>
      <c r="B5006" s="36" t="s">
        <v>16745</v>
      </c>
      <c r="C5006" s="37">
        <v>31181503</v>
      </c>
      <c r="D5006" s="38" t="s">
        <v>16746</v>
      </c>
      <c r="E5006" s="39" t="s">
        <v>1951</v>
      </c>
      <c r="F5006" s="37" t="s">
        <v>3178</v>
      </c>
    </row>
    <row r="5007" spans="1:6" ht="14.25" customHeight="1" x14ac:dyDescent="0.2">
      <c r="A5007" s="35" t="s">
        <v>16747</v>
      </c>
      <c r="B5007" s="36" t="s">
        <v>16748</v>
      </c>
      <c r="C5007" s="37">
        <v>31181504</v>
      </c>
      <c r="D5007" s="38" t="s">
        <v>16749</v>
      </c>
      <c r="E5007" s="39" t="s">
        <v>1951</v>
      </c>
      <c r="F5007" s="37" t="s">
        <v>13514</v>
      </c>
    </row>
    <row r="5008" spans="1:6" ht="14.25" customHeight="1" x14ac:dyDescent="0.2">
      <c r="A5008" s="35" t="s">
        <v>16750</v>
      </c>
      <c r="B5008" s="36" t="s">
        <v>16751</v>
      </c>
      <c r="C5008" s="37">
        <v>31181505</v>
      </c>
      <c r="D5008" s="38" t="s">
        <v>16752</v>
      </c>
      <c r="E5008" s="39" t="s">
        <v>2581</v>
      </c>
      <c r="F5008" s="37" t="s">
        <v>2582</v>
      </c>
    </row>
    <row r="5009" spans="1:6" ht="14.25" customHeight="1" x14ac:dyDescent="0.2">
      <c r="A5009" s="35" t="s">
        <v>16753</v>
      </c>
      <c r="B5009" s="36" t="s">
        <v>16754</v>
      </c>
      <c r="C5009" s="37">
        <v>31181506</v>
      </c>
      <c r="D5009" s="38" t="s">
        <v>16755</v>
      </c>
      <c r="E5009" s="39" t="s">
        <v>1966</v>
      </c>
      <c r="F5009" s="37" t="s">
        <v>1969</v>
      </c>
    </row>
    <row r="5010" spans="1:6" ht="14.25" customHeight="1" x14ac:dyDescent="0.2">
      <c r="A5010" s="35" t="s">
        <v>16756</v>
      </c>
      <c r="B5010" s="36" t="s">
        <v>16757</v>
      </c>
      <c r="C5010" s="37">
        <v>31181507</v>
      </c>
      <c r="D5010" s="38" t="s">
        <v>16758</v>
      </c>
      <c r="E5010" s="39" t="s">
        <v>1951</v>
      </c>
      <c r="F5010" s="37" t="s">
        <v>4369</v>
      </c>
    </row>
    <row r="5011" spans="1:6" ht="14.25" customHeight="1" x14ac:dyDescent="0.2">
      <c r="A5011" s="35" t="s">
        <v>16759</v>
      </c>
      <c r="B5011" s="36" t="s">
        <v>16760</v>
      </c>
      <c r="C5011" s="37">
        <v>31181508</v>
      </c>
      <c r="D5011" s="38" t="s">
        <v>16761</v>
      </c>
      <c r="E5011" s="39" t="s">
        <v>1951</v>
      </c>
      <c r="F5011" s="37" t="s">
        <v>4369</v>
      </c>
    </row>
    <row r="5012" spans="1:6" ht="14.25" customHeight="1" x14ac:dyDescent="0.2">
      <c r="A5012" s="35" t="s">
        <v>16762</v>
      </c>
      <c r="B5012" s="36" t="s">
        <v>16763</v>
      </c>
      <c r="C5012" s="37">
        <v>31181509</v>
      </c>
      <c r="D5012" s="38" t="s">
        <v>16764</v>
      </c>
      <c r="E5012" s="39" t="s">
        <v>1951</v>
      </c>
      <c r="F5012" s="37" t="s">
        <v>4369</v>
      </c>
    </row>
    <row r="5013" spans="1:6" ht="14.25" customHeight="1" x14ac:dyDescent="0.2">
      <c r="A5013" s="35" t="s">
        <v>16765</v>
      </c>
      <c r="B5013" s="36" t="s">
        <v>16766</v>
      </c>
      <c r="C5013" s="37">
        <v>31181510</v>
      </c>
      <c r="D5013" s="38" t="s">
        <v>16767</v>
      </c>
      <c r="E5013" s="39" t="s">
        <v>1951</v>
      </c>
      <c r="F5013" s="37" t="s">
        <v>4369</v>
      </c>
    </row>
    <row r="5014" spans="1:6" ht="14.25" customHeight="1" x14ac:dyDescent="0.2">
      <c r="A5014" s="35" t="s">
        <v>16768</v>
      </c>
      <c r="B5014" s="36" t="s">
        <v>16769</v>
      </c>
      <c r="C5014" s="37">
        <v>31181511</v>
      </c>
      <c r="D5014" s="38" t="s">
        <v>16770</v>
      </c>
      <c r="E5014" s="39" t="s">
        <v>1951</v>
      </c>
      <c r="F5014" s="37" t="s">
        <v>4369</v>
      </c>
    </row>
    <row r="5015" spans="1:6" ht="14.25" customHeight="1" x14ac:dyDescent="0.2">
      <c r="A5015" s="35" t="s">
        <v>16771</v>
      </c>
      <c r="B5015" s="36" t="s">
        <v>16772</v>
      </c>
      <c r="C5015" s="37">
        <v>31181512</v>
      </c>
      <c r="D5015" s="38" t="s">
        <v>16773</v>
      </c>
      <c r="E5015" s="39" t="s">
        <v>1951</v>
      </c>
      <c r="F5015" s="37" t="s">
        <v>4369</v>
      </c>
    </row>
    <row r="5016" spans="1:6" ht="14.25" customHeight="1" x14ac:dyDescent="0.2">
      <c r="A5016" s="35" t="s">
        <v>16774</v>
      </c>
      <c r="B5016" s="36" t="s">
        <v>16775</v>
      </c>
      <c r="C5016" s="37">
        <v>31181601</v>
      </c>
      <c r="D5016" s="38" t="s">
        <v>16776</v>
      </c>
      <c r="E5016" s="39" t="s">
        <v>1974</v>
      </c>
      <c r="F5016" s="37" t="s">
        <v>3581</v>
      </c>
    </row>
    <row r="5017" spans="1:6" ht="14.25" customHeight="1" x14ac:dyDescent="0.2">
      <c r="A5017" s="35" t="s">
        <v>16777</v>
      </c>
      <c r="B5017" s="36" t="s">
        <v>16778</v>
      </c>
      <c r="C5017" s="37">
        <v>31181602</v>
      </c>
      <c r="D5017" s="38" t="s">
        <v>16779</v>
      </c>
      <c r="E5017" s="39" t="s">
        <v>1951</v>
      </c>
      <c r="F5017" s="37" t="s">
        <v>3589</v>
      </c>
    </row>
    <row r="5018" spans="1:6" ht="14.25" customHeight="1" x14ac:dyDescent="0.2">
      <c r="A5018" s="35" t="s">
        <v>16780</v>
      </c>
      <c r="B5018" s="36" t="s">
        <v>16781</v>
      </c>
      <c r="C5018" s="37">
        <v>31181603</v>
      </c>
      <c r="D5018" s="38" t="s">
        <v>16782</v>
      </c>
      <c r="E5018" s="39" t="s">
        <v>3718</v>
      </c>
      <c r="F5018" s="37" t="s">
        <v>6286</v>
      </c>
    </row>
    <row r="5019" spans="1:6" ht="14.25" customHeight="1" x14ac:dyDescent="0.2">
      <c r="A5019" s="35" t="s">
        <v>16783</v>
      </c>
      <c r="B5019" s="36" t="s">
        <v>16784</v>
      </c>
      <c r="C5019" s="37">
        <v>31181604</v>
      </c>
      <c r="D5019" s="38" t="s">
        <v>16783</v>
      </c>
      <c r="E5019" s="39" t="s">
        <v>3718</v>
      </c>
      <c r="F5019" s="37" t="s">
        <v>6286</v>
      </c>
    </row>
    <row r="5020" spans="1:6" ht="14.25" customHeight="1" x14ac:dyDescent="0.2">
      <c r="A5020" s="35" t="s">
        <v>16785</v>
      </c>
      <c r="B5020" s="36" t="s">
        <v>16786</v>
      </c>
      <c r="C5020" s="37">
        <v>31181605</v>
      </c>
      <c r="D5020" s="38" t="s">
        <v>16787</v>
      </c>
      <c r="E5020" s="39" t="s">
        <v>3718</v>
      </c>
      <c r="F5020" s="37" t="s">
        <v>6286</v>
      </c>
    </row>
    <row r="5021" spans="1:6" ht="14.25" customHeight="1" x14ac:dyDescent="0.2">
      <c r="A5021" s="35" t="s">
        <v>16788</v>
      </c>
      <c r="B5021" s="36" t="s">
        <v>16789</v>
      </c>
      <c r="C5021" s="37">
        <v>31181606</v>
      </c>
      <c r="D5021" s="38" t="s">
        <v>16790</v>
      </c>
      <c r="E5021" s="39" t="s">
        <v>3718</v>
      </c>
      <c r="F5021" s="37" t="s">
        <v>6286</v>
      </c>
    </row>
    <row r="5022" spans="1:6" ht="14.25" customHeight="1" x14ac:dyDescent="0.2">
      <c r="A5022" s="35" t="s">
        <v>16791</v>
      </c>
      <c r="B5022" s="36" t="s">
        <v>16792</v>
      </c>
      <c r="C5022" s="37">
        <v>31181607</v>
      </c>
      <c r="D5022" s="38" t="s">
        <v>16793</v>
      </c>
      <c r="E5022" s="39" t="s">
        <v>3718</v>
      </c>
      <c r="F5022" s="37" t="s">
        <v>6286</v>
      </c>
    </row>
    <row r="5023" spans="1:6" ht="14.25" customHeight="1" x14ac:dyDescent="0.2">
      <c r="A5023" s="35" t="s">
        <v>16794</v>
      </c>
      <c r="B5023" s="36" t="s">
        <v>16795</v>
      </c>
      <c r="C5023" s="37">
        <v>31181701</v>
      </c>
      <c r="D5023" s="38" t="s">
        <v>16796</v>
      </c>
      <c r="E5023" s="39" t="s">
        <v>1966</v>
      </c>
      <c r="F5023" s="37" t="s">
        <v>1969</v>
      </c>
    </row>
    <row r="5024" spans="1:6" ht="14.25" customHeight="1" x14ac:dyDescent="0.2">
      <c r="A5024" s="35" t="s">
        <v>16797</v>
      </c>
      <c r="B5024" s="36" t="s">
        <v>16798</v>
      </c>
      <c r="C5024" s="37">
        <v>31181702</v>
      </c>
      <c r="D5024" s="38" t="s">
        <v>16799</v>
      </c>
      <c r="E5024" s="39" t="s">
        <v>1966</v>
      </c>
      <c r="F5024" s="37" t="s">
        <v>1969</v>
      </c>
    </row>
    <row r="5025" spans="1:6" ht="14.25" customHeight="1" x14ac:dyDescent="0.2">
      <c r="A5025" s="35" t="s">
        <v>16800</v>
      </c>
      <c r="B5025" s="36" t="s">
        <v>16801</v>
      </c>
      <c r="C5025" s="37">
        <v>31181703</v>
      </c>
      <c r="D5025" s="38" t="s">
        <v>16802</v>
      </c>
      <c r="E5025" s="39" t="s">
        <v>1966</v>
      </c>
      <c r="F5025" s="37" t="s">
        <v>1969</v>
      </c>
    </row>
    <row r="5026" spans="1:6" ht="14.25" customHeight="1" x14ac:dyDescent="0.2">
      <c r="A5026" s="35" t="s">
        <v>16803</v>
      </c>
      <c r="B5026" s="36" t="s">
        <v>16804</v>
      </c>
      <c r="C5026" s="37">
        <v>31191501</v>
      </c>
      <c r="D5026" s="38" t="s">
        <v>16805</v>
      </c>
      <c r="E5026" s="39" t="s">
        <v>1966</v>
      </c>
      <c r="F5026" s="37" t="s">
        <v>1969</v>
      </c>
    </row>
    <row r="5027" spans="1:6" ht="14.25" customHeight="1" x14ac:dyDescent="0.2">
      <c r="A5027" s="35" t="s">
        <v>16806</v>
      </c>
      <c r="B5027" s="36" t="s">
        <v>16807</v>
      </c>
      <c r="C5027" s="37">
        <v>31191502</v>
      </c>
      <c r="D5027" s="38" t="s">
        <v>16808</v>
      </c>
      <c r="E5027" s="39" t="s">
        <v>1966</v>
      </c>
      <c r="F5027" s="37" t="s">
        <v>1969</v>
      </c>
    </row>
    <row r="5028" spans="1:6" ht="14.25" customHeight="1" x14ac:dyDescent="0.2">
      <c r="A5028" s="35" t="s">
        <v>16809</v>
      </c>
      <c r="B5028" s="36" t="s">
        <v>16810</v>
      </c>
      <c r="C5028" s="37">
        <v>31191504</v>
      </c>
      <c r="D5028" s="38" t="s">
        <v>16811</v>
      </c>
      <c r="E5028" s="39" t="s">
        <v>1966</v>
      </c>
      <c r="F5028" s="37" t="s">
        <v>1969</v>
      </c>
    </row>
    <row r="5029" spans="1:6" ht="14.25" customHeight="1" x14ac:dyDescent="0.2">
      <c r="A5029" s="35" t="s">
        <v>16812</v>
      </c>
      <c r="B5029" s="36" t="s">
        <v>16813</v>
      </c>
      <c r="C5029" s="37">
        <v>31191505</v>
      </c>
      <c r="D5029" s="38" t="s">
        <v>16814</v>
      </c>
      <c r="E5029" s="39" t="s">
        <v>1966</v>
      </c>
      <c r="F5029" s="37" t="s">
        <v>1969</v>
      </c>
    </row>
    <row r="5030" spans="1:6" ht="14.25" customHeight="1" x14ac:dyDescent="0.2">
      <c r="A5030" s="35" t="s">
        <v>16815</v>
      </c>
      <c r="B5030" s="36" t="s">
        <v>16816</v>
      </c>
      <c r="C5030" s="37">
        <v>31191506</v>
      </c>
      <c r="D5030" s="38" t="s">
        <v>16817</v>
      </c>
      <c r="E5030" s="39" t="s">
        <v>3024</v>
      </c>
      <c r="F5030" s="37" t="s">
        <v>1969</v>
      </c>
    </row>
    <row r="5031" spans="1:6" ht="14.25" customHeight="1" x14ac:dyDescent="0.2">
      <c r="A5031" s="35" t="s">
        <v>16818</v>
      </c>
      <c r="B5031" s="36" t="s">
        <v>16819</v>
      </c>
      <c r="C5031" s="37">
        <v>31191507</v>
      </c>
      <c r="D5031" s="38" t="s">
        <v>16820</v>
      </c>
      <c r="E5031" s="39" t="s">
        <v>1966</v>
      </c>
      <c r="F5031" s="37" t="s">
        <v>1969</v>
      </c>
    </row>
    <row r="5032" spans="1:6" ht="14.25" customHeight="1" x14ac:dyDescent="0.2">
      <c r="A5032" s="35" t="s">
        <v>16821</v>
      </c>
      <c r="B5032" s="36" t="s">
        <v>16822</v>
      </c>
      <c r="C5032" s="37">
        <v>31191508</v>
      </c>
      <c r="D5032" s="38" t="s">
        <v>16821</v>
      </c>
      <c r="E5032" s="39" t="s">
        <v>1966</v>
      </c>
      <c r="F5032" s="37" t="s">
        <v>1969</v>
      </c>
    </row>
    <row r="5033" spans="1:6" ht="14.25" customHeight="1" x14ac:dyDescent="0.2">
      <c r="A5033" s="35" t="s">
        <v>16823</v>
      </c>
      <c r="B5033" s="36" t="s">
        <v>16824</v>
      </c>
      <c r="C5033" s="37">
        <v>31191509</v>
      </c>
      <c r="D5033" s="38" t="s">
        <v>16825</v>
      </c>
      <c r="E5033" s="39" t="s">
        <v>1966</v>
      </c>
      <c r="F5033" s="37" t="s">
        <v>1969</v>
      </c>
    </row>
    <row r="5034" spans="1:6" ht="14.25" customHeight="1" x14ac:dyDescent="0.2">
      <c r="A5034" s="35" t="s">
        <v>16826</v>
      </c>
      <c r="B5034" s="36" t="s">
        <v>16827</v>
      </c>
      <c r="C5034" s="37">
        <v>31191510</v>
      </c>
      <c r="D5034" s="38" t="s">
        <v>16828</v>
      </c>
      <c r="E5034" s="39" t="s">
        <v>1966</v>
      </c>
      <c r="F5034" s="37" t="s">
        <v>1969</v>
      </c>
    </row>
    <row r="5035" spans="1:6" ht="14.25" customHeight="1" x14ac:dyDescent="0.2">
      <c r="A5035" s="35" t="s">
        <v>16829</v>
      </c>
      <c r="B5035" s="36" t="s">
        <v>16830</v>
      </c>
      <c r="C5035" s="37">
        <v>31191511</v>
      </c>
      <c r="D5035" s="38" t="s">
        <v>16831</v>
      </c>
      <c r="E5035" s="39" t="s">
        <v>1966</v>
      </c>
      <c r="F5035" s="37" t="s">
        <v>1969</v>
      </c>
    </row>
    <row r="5036" spans="1:6" ht="14.25" customHeight="1" x14ac:dyDescent="0.2">
      <c r="A5036" s="35" t="s">
        <v>16832</v>
      </c>
      <c r="B5036" s="36" t="s">
        <v>16833</v>
      </c>
      <c r="C5036" s="37">
        <v>31191512</v>
      </c>
      <c r="D5036" s="38" t="s">
        <v>16834</v>
      </c>
      <c r="E5036" s="39" t="s">
        <v>1966</v>
      </c>
      <c r="F5036" s="37" t="s">
        <v>1969</v>
      </c>
    </row>
    <row r="5037" spans="1:6" ht="14.25" customHeight="1" x14ac:dyDescent="0.2">
      <c r="A5037" s="35" t="s">
        <v>16835</v>
      </c>
      <c r="B5037" s="36" t="s">
        <v>16836</v>
      </c>
      <c r="C5037" s="37">
        <v>31191513</v>
      </c>
      <c r="D5037" s="38" t="s">
        <v>16837</v>
      </c>
      <c r="E5037" s="39" t="s">
        <v>13179</v>
      </c>
      <c r="F5037" s="37" t="s">
        <v>3574</v>
      </c>
    </row>
    <row r="5038" spans="1:6" ht="14.25" customHeight="1" x14ac:dyDescent="0.2">
      <c r="A5038" s="35" t="s">
        <v>16838</v>
      </c>
      <c r="B5038" s="36" t="s">
        <v>16839</v>
      </c>
      <c r="C5038" s="37">
        <v>31191514</v>
      </c>
      <c r="D5038" s="38" t="s">
        <v>16840</v>
      </c>
      <c r="E5038" s="39" t="s">
        <v>1966</v>
      </c>
      <c r="F5038" s="37" t="s">
        <v>1969</v>
      </c>
    </row>
    <row r="5039" spans="1:6" ht="14.25" customHeight="1" x14ac:dyDescent="0.2">
      <c r="A5039" s="35" t="s">
        <v>16841</v>
      </c>
      <c r="B5039" s="36" t="s">
        <v>16842</v>
      </c>
      <c r="C5039" s="37">
        <v>31191515</v>
      </c>
      <c r="D5039" s="38" t="s">
        <v>16841</v>
      </c>
      <c r="E5039" s="39" t="s">
        <v>1966</v>
      </c>
      <c r="F5039" s="37" t="s">
        <v>1969</v>
      </c>
    </row>
    <row r="5040" spans="1:6" ht="14.25" customHeight="1" x14ac:dyDescent="0.2">
      <c r="A5040" s="35" t="s">
        <v>16843</v>
      </c>
      <c r="B5040" s="36" t="s">
        <v>16844</v>
      </c>
      <c r="C5040" s="37">
        <v>31191516</v>
      </c>
      <c r="D5040" s="38" t="s">
        <v>16845</v>
      </c>
      <c r="E5040" s="39" t="s">
        <v>1966</v>
      </c>
      <c r="F5040" s="37" t="s">
        <v>1969</v>
      </c>
    </row>
    <row r="5041" spans="1:6" ht="14.25" customHeight="1" x14ac:dyDescent="0.2">
      <c r="A5041" s="35" t="s">
        <v>16846</v>
      </c>
      <c r="B5041" s="36" t="s">
        <v>16847</v>
      </c>
      <c r="C5041" s="37">
        <v>31191517</v>
      </c>
      <c r="D5041" s="38" t="s">
        <v>16848</v>
      </c>
      <c r="E5041" s="39" t="s">
        <v>1966</v>
      </c>
      <c r="F5041" s="37" t="s">
        <v>1969</v>
      </c>
    </row>
    <row r="5042" spans="1:6" ht="14.25" customHeight="1" x14ac:dyDescent="0.2">
      <c r="A5042" s="35" t="s">
        <v>16849</v>
      </c>
      <c r="B5042" s="36" t="s">
        <v>16850</v>
      </c>
      <c r="C5042" s="37">
        <v>31191518</v>
      </c>
      <c r="D5042" s="38" t="s">
        <v>16851</v>
      </c>
      <c r="E5042" s="39" t="s">
        <v>1966</v>
      </c>
      <c r="F5042" s="37" t="s">
        <v>1969</v>
      </c>
    </row>
    <row r="5043" spans="1:6" ht="14.25" customHeight="1" x14ac:dyDescent="0.2">
      <c r="A5043" s="35" t="s">
        <v>16852</v>
      </c>
      <c r="B5043" s="36" t="s">
        <v>16853</v>
      </c>
      <c r="C5043" s="37">
        <v>31191519</v>
      </c>
      <c r="D5043" s="38" t="s">
        <v>16854</v>
      </c>
      <c r="E5043" s="39" t="s">
        <v>1966</v>
      </c>
      <c r="F5043" s="37" t="s">
        <v>1969</v>
      </c>
    </row>
    <row r="5044" spans="1:6" ht="14.25" customHeight="1" x14ac:dyDescent="0.2">
      <c r="A5044" s="35" t="s">
        <v>16855</v>
      </c>
      <c r="B5044" s="36" t="s">
        <v>16856</v>
      </c>
      <c r="C5044" s="37">
        <v>31191601</v>
      </c>
      <c r="D5044" s="38" t="s">
        <v>16857</v>
      </c>
      <c r="E5044" s="39" t="s">
        <v>1951</v>
      </c>
      <c r="F5044" s="37" t="s">
        <v>4369</v>
      </c>
    </row>
    <row r="5045" spans="1:6" ht="14.25" customHeight="1" x14ac:dyDescent="0.2">
      <c r="A5045" s="35" t="s">
        <v>16858</v>
      </c>
      <c r="B5045" s="36" t="s">
        <v>16859</v>
      </c>
      <c r="C5045" s="37">
        <v>31191602</v>
      </c>
      <c r="D5045" s="38" t="s">
        <v>16860</v>
      </c>
      <c r="E5045" s="39" t="s">
        <v>1951</v>
      </c>
      <c r="F5045" s="37" t="s">
        <v>4369</v>
      </c>
    </row>
    <row r="5046" spans="1:6" ht="14.25" customHeight="1" x14ac:dyDescent="0.2">
      <c r="A5046" s="35" t="s">
        <v>16861</v>
      </c>
      <c r="B5046" s="36" t="s">
        <v>16862</v>
      </c>
      <c r="C5046" s="37">
        <v>31191603</v>
      </c>
      <c r="D5046" s="38" t="s">
        <v>16863</v>
      </c>
      <c r="E5046" s="39" t="s">
        <v>1951</v>
      </c>
      <c r="F5046" s="37" t="s">
        <v>4369</v>
      </c>
    </row>
    <row r="5047" spans="1:6" ht="14.25" customHeight="1" x14ac:dyDescent="0.2">
      <c r="A5047" s="35" t="s">
        <v>16864</v>
      </c>
      <c r="B5047" s="36" t="s">
        <v>16865</v>
      </c>
      <c r="C5047" s="37">
        <v>31201501</v>
      </c>
      <c r="D5047" s="38" t="s">
        <v>16866</v>
      </c>
      <c r="E5047" s="39" t="s">
        <v>1966</v>
      </c>
      <c r="F5047" s="37" t="s">
        <v>1969</v>
      </c>
    </row>
    <row r="5048" spans="1:6" ht="14.25" customHeight="1" x14ac:dyDescent="0.2">
      <c r="A5048" s="35" t="s">
        <v>16867</v>
      </c>
      <c r="B5048" s="36" t="s">
        <v>16868</v>
      </c>
      <c r="C5048" s="37">
        <v>31201502</v>
      </c>
      <c r="D5048" s="38" t="s">
        <v>16869</v>
      </c>
      <c r="E5048" s="39" t="s">
        <v>1966</v>
      </c>
      <c r="F5048" s="37" t="s">
        <v>1969</v>
      </c>
    </row>
    <row r="5049" spans="1:6" ht="14.25" customHeight="1" x14ac:dyDescent="0.2">
      <c r="A5049" s="35" t="s">
        <v>16870</v>
      </c>
      <c r="B5049" s="36" t="s">
        <v>16871</v>
      </c>
      <c r="C5049" s="37">
        <v>31201503</v>
      </c>
      <c r="D5049" s="38" t="s">
        <v>16872</v>
      </c>
      <c r="E5049" s="39" t="s">
        <v>1966</v>
      </c>
      <c r="F5049" s="37" t="s">
        <v>1969</v>
      </c>
    </row>
    <row r="5050" spans="1:6" ht="14.25" customHeight="1" x14ac:dyDescent="0.2">
      <c r="A5050" s="35" t="s">
        <v>16873</v>
      </c>
      <c r="B5050" s="36" t="s">
        <v>16874</v>
      </c>
      <c r="C5050" s="37">
        <v>31201504</v>
      </c>
      <c r="D5050" s="38" t="s">
        <v>16875</v>
      </c>
      <c r="E5050" s="39" t="s">
        <v>1966</v>
      </c>
      <c r="F5050" s="37" t="s">
        <v>1969</v>
      </c>
    </row>
    <row r="5051" spans="1:6" ht="14.25" customHeight="1" x14ac:dyDescent="0.2">
      <c r="A5051" s="35" t="s">
        <v>16876</v>
      </c>
      <c r="B5051" s="36" t="s">
        <v>16877</v>
      </c>
      <c r="C5051" s="37">
        <v>31201505</v>
      </c>
      <c r="D5051" s="38" t="s">
        <v>16878</v>
      </c>
      <c r="E5051" s="39" t="s">
        <v>1966</v>
      </c>
      <c r="F5051" s="37" t="s">
        <v>1969</v>
      </c>
    </row>
    <row r="5052" spans="1:6" ht="14.25" customHeight="1" x14ac:dyDescent="0.2">
      <c r="A5052" s="35" t="s">
        <v>16879</v>
      </c>
      <c r="B5052" s="36" t="s">
        <v>16880</v>
      </c>
      <c r="C5052" s="37">
        <v>31201506</v>
      </c>
      <c r="D5052" s="38" t="s">
        <v>16881</v>
      </c>
      <c r="E5052" s="39" t="s">
        <v>1966</v>
      </c>
      <c r="F5052" s="37" t="s">
        <v>1969</v>
      </c>
    </row>
    <row r="5053" spans="1:6" ht="14.25" customHeight="1" x14ac:dyDescent="0.2">
      <c r="A5053" s="35" t="s">
        <v>16882</v>
      </c>
      <c r="B5053" s="36" t="s">
        <v>16883</v>
      </c>
      <c r="C5053" s="37">
        <v>31201507</v>
      </c>
      <c r="D5053" s="38" t="s">
        <v>16884</v>
      </c>
      <c r="E5053" s="39" t="s">
        <v>1966</v>
      </c>
      <c r="F5053" s="37" t="s">
        <v>1969</v>
      </c>
    </row>
    <row r="5054" spans="1:6" ht="14.25" customHeight="1" x14ac:dyDescent="0.2">
      <c r="A5054" s="35" t="s">
        <v>16885</v>
      </c>
      <c r="B5054" s="36" t="s">
        <v>16886</v>
      </c>
      <c r="C5054" s="37">
        <v>31201508</v>
      </c>
      <c r="D5054" s="38" t="s">
        <v>16887</v>
      </c>
      <c r="E5054" s="39" t="s">
        <v>1966</v>
      </c>
      <c r="F5054" s="37" t="s">
        <v>1969</v>
      </c>
    </row>
    <row r="5055" spans="1:6" ht="14.25" customHeight="1" x14ac:dyDescent="0.2">
      <c r="A5055" s="35" t="s">
        <v>16888</v>
      </c>
      <c r="B5055" s="36" t="s">
        <v>16889</v>
      </c>
      <c r="C5055" s="37">
        <v>31201509</v>
      </c>
      <c r="D5055" s="38" t="s">
        <v>16890</v>
      </c>
      <c r="E5055" s="39" t="s">
        <v>1966</v>
      </c>
      <c r="F5055" s="37" t="s">
        <v>1969</v>
      </c>
    </row>
    <row r="5056" spans="1:6" ht="14.25" customHeight="1" x14ac:dyDescent="0.2">
      <c r="A5056" s="35" t="s">
        <v>16891</v>
      </c>
      <c r="B5056" s="36" t="s">
        <v>16892</v>
      </c>
      <c r="C5056" s="37">
        <v>31201510</v>
      </c>
      <c r="D5056" s="38" t="s">
        <v>16893</v>
      </c>
      <c r="E5056" s="39" t="s">
        <v>1966</v>
      </c>
      <c r="F5056" s="37" t="s">
        <v>1969</v>
      </c>
    </row>
    <row r="5057" spans="1:6" ht="14.25" customHeight="1" x14ac:dyDescent="0.2">
      <c r="A5057" s="35" t="s">
        <v>16894</v>
      </c>
      <c r="B5057" s="36" t="s">
        <v>16895</v>
      </c>
      <c r="C5057" s="37">
        <v>31201511</v>
      </c>
      <c r="D5057" s="38" t="s">
        <v>16896</v>
      </c>
      <c r="E5057" s="39" t="s">
        <v>1966</v>
      </c>
      <c r="F5057" s="37" t="s">
        <v>1969</v>
      </c>
    </row>
    <row r="5058" spans="1:6" ht="14.25" customHeight="1" x14ac:dyDescent="0.2">
      <c r="A5058" s="35" t="s">
        <v>16897</v>
      </c>
      <c r="B5058" s="36" t="s">
        <v>16898</v>
      </c>
      <c r="C5058" s="37">
        <v>31201512</v>
      </c>
      <c r="D5058" s="38" t="s">
        <v>16899</v>
      </c>
      <c r="E5058" s="39" t="s">
        <v>1865</v>
      </c>
      <c r="F5058" s="37" t="s">
        <v>1939</v>
      </c>
    </row>
    <row r="5059" spans="1:6" ht="14.25" customHeight="1" x14ac:dyDescent="0.2">
      <c r="A5059" s="35" t="s">
        <v>16900</v>
      </c>
      <c r="B5059" s="36" t="s">
        <v>16901</v>
      </c>
      <c r="C5059" s="37">
        <v>31201513</v>
      </c>
      <c r="D5059" s="38" t="s">
        <v>16902</v>
      </c>
      <c r="E5059" s="39" t="s">
        <v>1966</v>
      </c>
      <c r="F5059" s="37" t="s">
        <v>1969</v>
      </c>
    </row>
    <row r="5060" spans="1:6" ht="14.25" customHeight="1" x14ac:dyDescent="0.2">
      <c r="A5060" s="35" t="s">
        <v>16903</v>
      </c>
      <c r="B5060" s="36" t="s">
        <v>16904</v>
      </c>
      <c r="C5060" s="37">
        <v>31201514</v>
      </c>
      <c r="D5060" s="38" t="s">
        <v>16905</v>
      </c>
      <c r="E5060" s="39" t="s">
        <v>1966</v>
      </c>
      <c r="F5060" s="37" t="s">
        <v>1969</v>
      </c>
    </row>
    <row r="5061" spans="1:6" ht="14.25" customHeight="1" x14ac:dyDescent="0.2">
      <c r="A5061" s="35" t="s">
        <v>16906</v>
      </c>
      <c r="B5061" s="36" t="s">
        <v>16907</v>
      </c>
      <c r="C5061" s="37">
        <v>31201515</v>
      </c>
      <c r="D5061" s="38" t="s">
        <v>16908</v>
      </c>
      <c r="E5061" s="39" t="s">
        <v>1966</v>
      </c>
      <c r="F5061" s="37" t="s">
        <v>1969</v>
      </c>
    </row>
    <row r="5062" spans="1:6" ht="14.25" customHeight="1" x14ac:dyDescent="0.2">
      <c r="A5062" s="35" t="s">
        <v>16909</v>
      </c>
      <c r="B5062" s="36" t="s">
        <v>16910</v>
      </c>
      <c r="C5062" s="37">
        <v>31201516</v>
      </c>
      <c r="D5062" s="38" t="s">
        <v>16909</v>
      </c>
      <c r="E5062" s="39" t="s">
        <v>1966</v>
      </c>
      <c r="F5062" s="37" t="s">
        <v>1969</v>
      </c>
    </row>
    <row r="5063" spans="1:6" ht="14.25" customHeight="1" x14ac:dyDescent="0.2">
      <c r="A5063" s="35" t="s">
        <v>16911</v>
      </c>
      <c r="B5063" s="36" t="s">
        <v>16912</v>
      </c>
      <c r="C5063" s="37">
        <v>31201517</v>
      </c>
      <c r="D5063" s="38" t="s">
        <v>16911</v>
      </c>
      <c r="E5063" s="39" t="s">
        <v>1966</v>
      </c>
      <c r="F5063" s="37" t="s">
        <v>1969</v>
      </c>
    </row>
    <row r="5064" spans="1:6" ht="14.25" customHeight="1" x14ac:dyDescent="0.2">
      <c r="A5064" s="35" t="s">
        <v>16913</v>
      </c>
      <c r="B5064" s="36" t="s">
        <v>16914</v>
      </c>
      <c r="C5064" s="37">
        <v>31201518</v>
      </c>
      <c r="D5064" s="38" t="s">
        <v>16915</v>
      </c>
      <c r="E5064" s="39" t="s">
        <v>1966</v>
      </c>
      <c r="F5064" s="37" t="s">
        <v>1969</v>
      </c>
    </row>
    <row r="5065" spans="1:6" ht="14.25" customHeight="1" x14ac:dyDescent="0.2">
      <c r="A5065" s="35" t="s">
        <v>16916</v>
      </c>
      <c r="B5065" s="36" t="s">
        <v>16917</v>
      </c>
      <c r="C5065" s="37">
        <v>31201519</v>
      </c>
      <c r="D5065" s="38" t="s">
        <v>16918</v>
      </c>
      <c r="E5065" s="39" t="s">
        <v>1966</v>
      </c>
      <c r="F5065" s="37" t="s">
        <v>1969</v>
      </c>
    </row>
    <row r="5066" spans="1:6" ht="14.25" customHeight="1" x14ac:dyDescent="0.2">
      <c r="A5066" s="35" t="s">
        <v>16919</v>
      </c>
      <c r="B5066" s="36" t="s">
        <v>16920</v>
      </c>
      <c r="C5066" s="37">
        <v>31201520</v>
      </c>
      <c r="D5066" s="38" t="s">
        <v>16919</v>
      </c>
      <c r="E5066" s="39" t="s">
        <v>1966</v>
      </c>
      <c r="F5066" s="37" t="s">
        <v>1969</v>
      </c>
    </row>
    <row r="5067" spans="1:6" ht="14.25" customHeight="1" x14ac:dyDescent="0.2">
      <c r="A5067" s="35" t="s">
        <v>16921</v>
      </c>
      <c r="B5067" s="36" t="s">
        <v>16922</v>
      </c>
      <c r="C5067" s="37">
        <v>31201521</v>
      </c>
      <c r="D5067" s="38" t="s">
        <v>16921</v>
      </c>
      <c r="E5067" s="39" t="s">
        <v>1966</v>
      </c>
      <c r="F5067" s="37" t="s">
        <v>1969</v>
      </c>
    </row>
    <row r="5068" spans="1:6" ht="14.25" customHeight="1" x14ac:dyDescent="0.2">
      <c r="A5068" s="35" t="s">
        <v>16923</v>
      </c>
      <c r="B5068" s="36" t="s">
        <v>16924</v>
      </c>
      <c r="C5068" s="37">
        <v>31201522</v>
      </c>
      <c r="D5068" s="38" t="s">
        <v>16923</v>
      </c>
      <c r="E5068" s="39" t="s">
        <v>1966</v>
      </c>
      <c r="F5068" s="37" t="s">
        <v>1969</v>
      </c>
    </row>
    <row r="5069" spans="1:6" ht="14.25" customHeight="1" x14ac:dyDescent="0.2">
      <c r="A5069" s="35" t="s">
        <v>16925</v>
      </c>
      <c r="B5069" s="36" t="s">
        <v>16926</v>
      </c>
      <c r="C5069" s="37">
        <v>31201523</v>
      </c>
      <c r="D5069" s="38" t="s">
        <v>16927</v>
      </c>
      <c r="E5069" s="39" t="s">
        <v>1966</v>
      </c>
      <c r="F5069" s="37" t="s">
        <v>1969</v>
      </c>
    </row>
    <row r="5070" spans="1:6" ht="14.25" customHeight="1" x14ac:dyDescent="0.2">
      <c r="A5070" s="35" t="s">
        <v>16928</v>
      </c>
      <c r="B5070" s="36" t="s">
        <v>16929</v>
      </c>
      <c r="C5070" s="37">
        <v>31201524</v>
      </c>
      <c r="D5070" s="38" t="s">
        <v>16928</v>
      </c>
      <c r="E5070" s="39" t="s">
        <v>1966</v>
      </c>
      <c r="F5070" s="37" t="s">
        <v>1969</v>
      </c>
    </row>
    <row r="5071" spans="1:6" ht="14.25" customHeight="1" x14ac:dyDescent="0.2">
      <c r="A5071" s="35" t="s">
        <v>16930</v>
      </c>
      <c r="B5071" s="36" t="s">
        <v>16931</v>
      </c>
      <c r="C5071" s="37">
        <v>31201525</v>
      </c>
      <c r="D5071" s="38" t="s">
        <v>16932</v>
      </c>
      <c r="E5071" s="39" t="s">
        <v>1966</v>
      </c>
      <c r="F5071" s="37" t="s">
        <v>1969</v>
      </c>
    </row>
    <row r="5072" spans="1:6" ht="14.25" customHeight="1" x14ac:dyDescent="0.2">
      <c r="A5072" s="35" t="s">
        <v>16933</v>
      </c>
      <c r="B5072" s="36" t="s">
        <v>16934</v>
      </c>
      <c r="C5072" s="37">
        <v>31201526</v>
      </c>
      <c r="D5072" s="38" t="s">
        <v>16933</v>
      </c>
      <c r="E5072" s="39" t="s">
        <v>1966</v>
      </c>
      <c r="F5072" s="37" t="s">
        <v>1969</v>
      </c>
    </row>
    <row r="5073" spans="1:6" ht="14.25" customHeight="1" x14ac:dyDescent="0.2">
      <c r="A5073" s="35" t="s">
        <v>16935</v>
      </c>
      <c r="B5073" s="36" t="s">
        <v>16936</v>
      </c>
      <c r="C5073" s="37">
        <v>31201527</v>
      </c>
      <c r="D5073" s="38" t="s">
        <v>16937</v>
      </c>
      <c r="E5073" s="39" t="s">
        <v>1966</v>
      </c>
      <c r="F5073" s="37" t="s">
        <v>1969</v>
      </c>
    </row>
    <row r="5074" spans="1:6" ht="14.25" customHeight="1" x14ac:dyDescent="0.2">
      <c r="A5074" s="35" t="s">
        <v>16938</v>
      </c>
      <c r="B5074" s="36" t="s">
        <v>16939</v>
      </c>
      <c r="C5074" s="37">
        <v>31201528</v>
      </c>
      <c r="D5074" s="38" t="s">
        <v>16938</v>
      </c>
      <c r="E5074" s="39" t="s">
        <v>1966</v>
      </c>
      <c r="F5074" s="37" t="s">
        <v>1969</v>
      </c>
    </row>
    <row r="5075" spans="1:6" ht="14.25" customHeight="1" x14ac:dyDescent="0.2">
      <c r="A5075" s="35" t="s">
        <v>16940</v>
      </c>
      <c r="B5075" s="36" t="s">
        <v>16941</v>
      </c>
      <c r="C5075" s="37">
        <v>31201601</v>
      </c>
      <c r="D5075" s="38" t="s">
        <v>16942</v>
      </c>
      <c r="E5075" s="39" t="s">
        <v>4090</v>
      </c>
      <c r="F5075" s="37" t="s">
        <v>4091</v>
      </c>
    </row>
    <row r="5076" spans="1:6" ht="14.25" customHeight="1" x14ac:dyDescent="0.2">
      <c r="A5076" s="35" t="s">
        <v>16943</v>
      </c>
      <c r="B5076" s="36" t="s">
        <v>16944</v>
      </c>
      <c r="C5076" s="37">
        <v>31201602</v>
      </c>
      <c r="D5076" s="38" t="s">
        <v>16945</v>
      </c>
      <c r="E5076" s="39" t="s">
        <v>4090</v>
      </c>
      <c r="F5076" s="37" t="s">
        <v>4091</v>
      </c>
    </row>
    <row r="5077" spans="1:6" ht="14.25" customHeight="1" x14ac:dyDescent="0.2">
      <c r="A5077" s="35" t="s">
        <v>16946</v>
      </c>
      <c r="B5077" s="36" t="s">
        <v>16947</v>
      </c>
      <c r="C5077" s="37">
        <v>31201603</v>
      </c>
      <c r="D5077" s="38" t="s">
        <v>16948</v>
      </c>
      <c r="E5077" s="39" t="s">
        <v>4090</v>
      </c>
      <c r="F5077" s="37" t="s">
        <v>4091</v>
      </c>
    </row>
    <row r="5078" spans="1:6" ht="14.25" customHeight="1" x14ac:dyDescent="0.2">
      <c r="A5078" s="35" t="s">
        <v>16949</v>
      </c>
      <c r="B5078" s="36" t="s">
        <v>16950</v>
      </c>
      <c r="C5078" s="37">
        <v>31201604</v>
      </c>
      <c r="D5078" s="38" t="s">
        <v>16951</v>
      </c>
      <c r="E5078" s="39" t="s">
        <v>4090</v>
      </c>
      <c r="F5078" s="37" t="s">
        <v>4091</v>
      </c>
    </row>
    <row r="5079" spans="1:6" ht="14.25" customHeight="1" x14ac:dyDescent="0.2">
      <c r="A5079" s="35" t="s">
        <v>16952</v>
      </c>
      <c r="B5079" s="36" t="s">
        <v>16953</v>
      </c>
      <c r="C5079" s="37">
        <v>31201605</v>
      </c>
      <c r="D5079" s="38" t="s">
        <v>16954</v>
      </c>
      <c r="E5079" s="39" t="s">
        <v>4090</v>
      </c>
      <c r="F5079" s="37" t="s">
        <v>4091</v>
      </c>
    </row>
    <row r="5080" spans="1:6" ht="14.25" customHeight="1" x14ac:dyDescent="0.2">
      <c r="A5080" s="35" t="s">
        <v>16955</v>
      </c>
      <c r="B5080" s="36" t="s">
        <v>16956</v>
      </c>
      <c r="C5080" s="37">
        <v>31201606</v>
      </c>
      <c r="D5080" s="38" t="s">
        <v>16957</v>
      </c>
      <c r="E5080" s="39" t="s">
        <v>4090</v>
      </c>
      <c r="F5080" s="37" t="s">
        <v>4091</v>
      </c>
    </row>
    <row r="5081" spans="1:6" ht="14.25" customHeight="1" x14ac:dyDescent="0.2">
      <c r="A5081" s="35" t="s">
        <v>1937</v>
      </c>
      <c r="B5081" s="36" t="s">
        <v>16958</v>
      </c>
      <c r="C5081" s="37">
        <v>31201607</v>
      </c>
      <c r="D5081" s="38" t="s">
        <v>16959</v>
      </c>
      <c r="E5081" s="39" t="s">
        <v>4090</v>
      </c>
      <c r="F5081" s="37" t="s">
        <v>4091</v>
      </c>
    </row>
    <row r="5082" spans="1:6" ht="14.25" customHeight="1" x14ac:dyDescent="0.2">
      <c r="A5082" s="35" t="s">
        <v>16960</v>
      </c>
      <c r="B5082" s="36" t="s">
        <v>16961</v>
      </c>
      <c r="C5082" s="37">
        <v>31201608</v>
      </c>
      <c r="D5082" s="38" t="s">
        <v>16962</v>
      </c>
      <c r="E5082" s="39" t="s">
        <v>4090</v>
      </c>
      <c r="F5082" s="37" t="s">
        <v>4091</v>
      </c>
    </row>
    <row r="5083" spans="1:6" ht="14.25" customHeight="1" x14ac:dyDescent="0.2">
      <c r="A5083" s="35" t="s">
        <v>16963</v>
      </c>
      <c r="B5083" s="36" t="s">
        <v>16964</v>
      </c>
      <c r="C5083" s="37">
        <v>31201609</v>
      </c>
      <c r="D5083" s="38" t="s">
        <v>16965</v>
      </c>
      <c r="E5083" s="39" t="s">
        <v>4090</v>
      </c>
      <c r="F5083" s="37" t="s">
        <v>4091</v>
      </c>
    </row>
    <row r="5084" spans="1:6" ht="14.25" customHeight="1" x14ac:dyDescent="0.2">
      <c r="A5084" s="35" t="s">
        <v>16966</v>
      </c>
      <c r="B5084" s="36" t="s">
        <v>16967</v>
      </c>
      <c r="C5084" s="37">
        <v>31201610</v>
      </c>
      <c r="D5084" s="38" t="s">
        <v>16968</v>
      </c>
      <c r="E5084" s="39" t="s">
        <v>4090</v>
      </c>
      <c r="F5084" s="37" t="s">
        <v>4091</v>
      </c>
    </row>
    <row r="5085" spans="1:6" ht="14.25" customHeight="1" x14ac:dyDescent="0.2">
      <c r="A5085" s="35" t="s">
        <v>16969</v>
      </c>
      <c r="B5085" s="36" t="s">
        <v>16970</v>
      </c>
      <c r="C5085" s="37">
        <v>31201611</v>
      </c>
      <c r="D5085" s="38" t="s">
        <v>16971</v>
      </c>
      <c r="E5085" s="39" t="s">
        <v>4090</v>
      </c>
      <c r="F5085" s="37" t="s">
        <v>4091</v>
      </c>
    </row>
    <row r="5086" spans="1:6" ht="14.25" customHeight="1" x14ac:dyDescent="0.2">
      <c r="A5086" s="35" t="s">
        <v>16972</v>
      </c>
      <c r="B5086" s="36" t="s">
        <v>16973</v>
      </c>
      <c r="C5086" s="37">
        <v>31201612</v>
      </c>
      <c r="D5086" s="38" t="s">
        <v>16974</v>
      </c>
      <c r="E5086" s="39" t="s">
        <v>4090</v>
      </c>
      <c r="F5086" s="37" t="s">
        <v>4091</v>
      </c>
    </row>
    <row r="5087" spans="1:6" ht="14.25" customHeight="1" x14ac:dyDescent="0.2">
      <c r="A5087" s="35" t="s">
        <v>16975</v>
      </c>
      <c r="B5087" s="36" t="s">
        <v>16976</v>
      </c>
      <c r="C5087" s="37">
        <v>31201613</v>
      </c>
      <c r="D5087" s="38" t="s">
        <v>16977</v>
      </c>
      <c r="E5087" s="39" t="s">
        <v>4090</v>
      </c>
      <c r="F5087" s="37" t="s">
        <v>4091</v>
      </c>
    </row>
    <row r="5088" spans="1:6" ht="14.25" customHeight="1" x14ac:dyDescent="0.2">
      <c r="A5088" s="35" t="s">
        <v>16978</v>
      </c>
      <c r="B5088" s="36" t="s">
        <v>16979</v>
      </c>
      <c r="C5088" s="37">
        <v>31201614</v>
      </c>
      <c r="D5088" s="38" t="s">
        <v>16980</v>
      </c>
      <c r="E5088" s="39" t="s">
        <v>4090</v>
      </c>
      <c r="F5088" s="37" t="s">
        <v>4091</v>
      </c>
    </row>
    <row r="5089" spans="1:6" ht="14.25" customHeight="1" x14ac:dyDescent="0.2">
      <c r="A5089" s="35" t="s">
        <v>16981</v>
      </c>
      <c r="B5089" s="36" t="s">
        <v>16982</v>
      </c>
      <c r="C5089" s="37">
        <v>31201615</v>
      </c>
      <c r="D5089" s="38" t="s">
        <v>16983</v>
      </c>
      <c r="E5089" s="39" t="s">
        <v>4090</v>
      </c>
      <c r="F5089" s="37" t="s">
        <v>4091</v>
      </c>
    </row>
    <row r="5090" spans="1:6" ht="14.25" customHeight="1" x14ac:dyDescent="0.2">
      <c r="A5090" s="35" t="s">
        <v>16984</v>
      </c>
      <c r="B5090" s="36" t="s">
        <v>16985</v>
      </c>
      <c r="C5090" s="37">
        <v>31201616</v>
      </c>
      <c r="D5090" s="38" t="s">
        <v>16986</v>
      </c>
      <c r="E5090" s="39" t="s">
        <v>4090</v>
      </c>
      <c r="F5090" s="37" t="s">
        <v>4091</v>
      </c>
    </row>
    <row r="5091" spans="1:6" ht="14.25" customHeight="1" x14ac:dyDescent="0.2">
      <c r="A5091" s="35" t="s">
        <v>16987</v>
      </c>
      <c r="B5091" s="36" t="s">
        <v>16988</v>
      </c>
      <c r="C5091" s="37">
        <v>31201617</v>
      </c>
      <c r="D5091" s="38" t="s">
        <v>16989</v>
      </c>
      <c r="E5091" s="39" t="s">
        <v>4090</v>
      </c>
      <c r="F5091" s="37" t="s">
        <v>4091</v>
      </c>
    </row>
    <row r="5092" spans="1:6" ht="14.25" customHeight="1" x14ac:dyDescent="0.2">
      <c r="A5092" s="35" t="s">
        <v>16990</v>
      </c>
      <c r="B5092" s="36" t="s">
        <v>16991</v>
      </c>
      <c r="C5092" s="37">
        <v>31211501</v>
      </c>
      <c r="D5092" s="38" t="s">
        <v>16992</v>
      </c>
      <c r="E5092" s="39" t="s">
        <v>3328</v>
      </c>
      <c r="F5092" s="37" t="s">
        <v>4600</v>
      </c>
    </row>
    <row r="5093" spans="1:6" ht="14.25" customHeight="1" x14ac:dyDescent="0.2">
      <c r="A5093" s="35" t="s">
        <v>1904</v>
      </c>
      <c r="B5093" s="36" t="s">
        <v>16993</v>
      </c>
      <c r="C5093" s="37">
        <v>31211502</v>
      </c>
      <c r="D5093" s="38" t="s">
        <v>16994</v>
      </c>
      <c r="E5093" s="39" t="s">
        <v>3328</v>
      </c>
      <c r="F5093" s="37" t="s">
        <v>4600</v>
      </c>
    </row>
    <row r="5094" spans="1:6" ht="14.25" customHeight="1" x14ac:dyDescent="0.2">
      <c r="A5094" s="35" t="s">
        <v>16995</v>
      </c>
      <c r="B5094" s="36" t="s">
        <v>16996</v>
      </c>
      <c r="C5094" s="37">
        <v>31211503</v>
      </c>
      <c r="D5094" s="38" t="s">
        <v>16997</v>
      </c>
      <c r="E5094" s="39" t="s">
        <v>3328</v>
      </c>
      <c r="F5094" s="37" t="s">
        <v>4600</v>
      </c>
    </row>
    <row r="5095" spans="1:6" ht="14.25" customHeight="1" x14ac:dyDescent="0.2">
      <c r="A5095" s="35" t="s">
        <v>16998</v>
      </c>
      <c r="B5095" s="36" t="s">
        <v>16999</v>
      </c>
      <c r="C5095" s="37">
        <v>31211504</v>
      </c>
      <c r="D5095" s="38" t="s">
        <v>17000</v>
      </c>
      <c r="E5095" s="39" t="s">
        <v>3328</v>
      </c>
      <c r="F5095" s="37" t="s">
        <v>4600</v>
      </c>
    </row>
    <row r="5096" spans="1:6" ht="14.25" customHeight="1" x14ac:dyDescent="0.2">
      <c r="A5096" s="35" t="s">
        <v>17001</v>
      </c>
      <c r="B5096" s="36" t="s">
        <v>17002</v>
      </c>
      <c r="C5096" s="37">
        <v>31211505</v>
      </c>
      <c r="D5096" s="38" t="s">
        <v>17003</v>
      </c>
      <c r="E5096" s="39" t="s">
        <v>3328</v>
      </c>
      <c r="F5096" s="37" t="s">
        <v>4600</v>
      </c>
    </row>
    <row r="5097" spans="1:6" ht="14.25" customHeight="1" x14ac:dyDescent="0.2">
      <c r="A5097" s="35" t="s">
        <v>17004</v>
      </c>
      <c r="B5097" s="36" t="s">
        <v>17005</v>
      </c>
      <c r="C5097" s="37">
        <v>31211506</v>
      </c>
      <c r="D5097" s="38" t="s">
        <v>17006</v>
      </c>
      <c r="E5097" s="39" t="s">
        <v>3328</v>
      </c>
      <c r="F5097" s="37" t="s">
        <v>4600</v>
      </c>
    </row>
    <row r="5098" spans="1:6" ht="14.25" customHeight="1" x14ac:dyDescent="0.2">
      <c r="A5098" s="35" t="s">
        <v>17007</v>
      </c>
      <c r="B5098" s="36" t="s">
        <v>17008</v>
      </c>
      <c r="C5098" s="37">
        <v>31211507</v>
      </c>
      <c r="D5098" s="38" t="s">
        <v>17009</v>
      </c>
      <c r="E5098" s="39" t="s">
        <v>3328</v>
      </c>
      <c r="F5098" s="37" t="s">
        <v>4600</v>
      </c>
    </row>
    <row r="5099" spans="1:6" ht="14.25" customHeight="1" x14ac:dyDescent="0.2">
      <c r="A5099" s="35" t="s">
        <v>17010</v>
      </c>
      <c r="B5099" s="36" t="s">
        <v>17008</v>
      </c>
      <c r="C5099" s="37">
        <v>31211508</v>
      </c>
      <c r="D5099" s="38" t="s">
        <v>17011</v>
      </c>
      <c r="E5099" s="39" t="s">
        <v>3328</v>
      </c>
      <c r="F5099" s="37" t="s">
        <v>4600</v>
      </c>
    </row>
    <row r="5100" spans="1:6" ht="14.25" customHeight="1" x14ac:dyDescent="0.2">
      <c r="A5100" s="35" t="s">
        <v>17012</v>
      </c>
      <c r="B5100" s="36" t="s">
        <v>17013</v>
      </c>
      <c r="C5100" s="37">
        <v>31211509</v>
      </c>
      <c r="D5100" s="38" t="s">
        <v>17014</v>
      </c>
      <c r="E5100" s="39" t="s">
        <v>3328</v>
      </c>
      <c r="F5100" s="37" t="s">
        <v>4600</v>
      </c>
    </row>
    <row r="5101" spans="1:6" ht="14.25" customHeight="1" x14ac:dyDescent="0.2">
      <c r="A5101" s="35" t="s">
        <v>17015</v>
      </c>
      <c r="B5101" s="36" t="s">
        <v>17016</v>
      </c>
      <c r="C5101" s="37">
        <v>31211510</v>
      </c>
      <c r="D5101" s="38" t="s">
        <v>17017</v>
      </c>
      <c r="E5101" s="39" t="s">
        <v>3328</v>
      </c>
      <c r="F5101" s="37" t="s">
        <v>4600</v>
      </c>
    </row>
    <row r="5102" spans="1:6" ht="14.25" customHeight="1" x14ac:dyDescent="0.2">
      <c r="A5102" s="35" t="s">
        <v>17018</v>
      </c>
      <c r="B5102" s="36" t="s">
        <v>17019</v>
      </c>
      <c r="C5102" s="37">
        <v>31211511</v>
      </c>
      <c r="D5102" s="38" t="s">
        <v>17020</v>
      </c>
      <c r="E5102" s="39" t="s">
        <v>3328</v>
      </c>
      <c r="F5102" s="37" t="s">
        <v>4600</v>
      </c>
    </row>
    <row r="5103" spans="1:6" ht="14.25" customHeight="1" x14ac:dyDescent="0.2">
      <c r="A5103" s="35" t="s">
        <v>17021</v>
      </c>
      <c r="B5103" s="36" t="s">
        <v>17022</v>
      </c>
      <c r="C5103" s="37">
        <v>31211512</v>
      </c>
      <c r="D5103" s="38" t="s">
        <v>17023</v>
      </c>
      <c r="E5103" s="39" t="s">
        <v>3328</v>
      </c>
      <c r="F5103" s="37" t="s">
        <v>4600</v>
      </c>
    </row>
    <row r="5104" spans="1:6" ht="14.25" customHeight="1" x14ac:dyDescent="0.2">
      <c r="A5104" s="35" t="s">
        <v>17024</v>
      </c>
      <c r="B5104" s="36" t="s">
        <v>17025</v>
      </c>
      <c r="C5104" s="37">
        <v>31211601</v>
      </c>
      <c r="D5104" s="38" t="s">
        <v>17024</v>
      </c>
      <c r="E5104" s="39" t="s">
        <v>3328</v>
      </c>
      <c r="F5104" s="37" t="s">
        <v>4600</v>
      </c>
    </row>
    <row r="5105" spans="1:6" ht="14.25" customHeight="1" x14ac:dyDescent="0.2">
      <c r="A5105" s="35" t="s">
        <v>17024</v>
      </c>
      <c r="B5105" s="36" t="s">
        <v>17026</v>
      </c>
      <c r="C5105" s="37">
        <v>31211602</v>
      </c>
      <c r="D5105" s="38" t="s">
        <v>17027</v>
      </c>
      <c r="E5105" s="39" t="s">
        <v>3328</v>
      </c>
      <c r="F5105" s="37" t="s">
        <v>4600</v>
      </c>
    </row>
    <row r="5106" spans="1:6" ht="14.25" customHeight="1" x14ac:dyDescent="0.2">
      <c r="A5106" s="35" t="s">
        <v>17028</v>
      </c>
      <c r="B5106" s="36" t="s">
        <v>17029</v>
      </c>
      <c r="C5106" s="37">
        <v>31211603</v>
      </c>
      <c r="D5106" s="38" t="s">
        <v>17030</v>
      </c>
      <c r="E5106" s="39" t="s">
        <v>3328</v>
      </c>
      <c r="F5106" s="37" t="s">
        <v>4600</v>
      </c>
    </row>
    <row r="5107" spans="1:6" ht="14.25" customHeight="1" x14ac:dyDescent="0.2">
      <c r="A5107" s="35" t="s">
        <v>17031</v>
      </c>
      <c r="B5107" s="36" t="s">
        <v>17032</v>
      </c>
      <c r="C5107" s="37">
        <v>31211604</v>
      </c>
      <c r="D5107" s="38" t="s">
        <v>17033</v>
      </c>
      <c r="E5107" s="39" t="s">
        <v>3328</v>
      </c>
      <c r="F5107" s="37" t="s">
        <v>4600</v>
      </c>
    </row>
    <row r="5108" spans="1:6" ht="14.25" customHeight="1" x14ac:dyDescent="0.2">
      <c r="A5108" s="35" t="s">
        <v>17034</v>
      </c>
      <c r="B5108" s="36" t="s">
        <v>17035</v>
      </c>
      <c r="C5108" s="37">
        <v>31211605</v>
      </c>
      <c r="D5108" s="38" t="s">
        <v>17036</v>
      </c>
      <c r="E5108" s="39" t="s">
        <v>3328</v>
      </c>
      <c r="F5108" s="37" t="s">
        <v>4600</v>
      </c>
    </row>
    <row r="5109" spans="1:6" ht="14.25" customHeight="1" x14ac:dyDescent="0.2">
      <c r="A5109" s="35" t="s">
        <v>17037</v>
      </c>
      <c r="B5109" s="36" t="s">
        <v>17038</v>
      </c>
      <c r="C5109" s="37">
        <v>31211606</v>
      </c>
      <c r="D5109" s="38" t="s">
        <v>17039</v>
      </c>
      <c r="E5109" s="39" t="s">
        <v>3328</v>
      </c>
      <c r="F5109" s="37" t="s">
        <v>4600</v>
      </c>
    </row>
    <row r="5110" spans="1:6" ht="14.25" customHeight="1" x14ac:dyDescent="0.2">
      <c r="A5110" s="35" t="s">
        <v>17040</v>
      </c>
      <c r="B5110" s="36" t="s">
        <v>17041</v>
      </c>
      <c r="C5110" s="37">
        <v>31211701</v>
      </c>
      <c r="D5110" s="38" t="s">
        <v>17042</v>
      </c>
      <c r="E5110" s="39" t="s">
        <v>13179</v>
      </c>
      <c r="F5110" s="37" t="s">
        <v>3574</v>
      </c>
    </row>
    <row r="5111" spans="1:6" ht="14.25" customHeight="1" x14ac:dyDescent="0.2">
      <c r="A5111" s="35" t="s">
        <v>17043</v>
      </c>
      <c r="B5111" s="36" t="s">
        <v>17044</v>
      </c>
      <c r="C5111" s="37">
        <v>31211702</v>
      </c>
      <c r="D5111" s="38" t="s">
        <v>17045</v>
      </c>
      <c r="E5111" s="39" t="s">
        <v>3328</v>
      </c>
      <c r="F5111" s="37" t="s">
        <v>4600</v>
      </c>
    </row>
    <row r="5112" spans="1:6" ht="14.25" customHeight="1" x14ac:dyDescent="0.2">
      <c r="A5112" s="35" t="s">
        <v>17046</v>
      </c>
      <c r="B5112" s="36" t="s">
        <v>17047</v>
      </c>
      <c r="C5112" s="37">
        <v>31211703</v>
      </c>
      <c r="D5112" s="38" t="s">
        <v>17048</v>
      </c>
      <c r="E5112" s="39" t="s">
        <v>3328</v>
      </c>
      <c r="F5112" s="37" t="s">
        <v>4600</v>
      </c>
    </row>
    <row r="5113" spans="1:6" ht="14.25" customHeight="1" x14ac:dyDescent="0.2">
      <c r="A5113" s="35" t="s">
        <v>17049</v>
      </c>
      <c r="B5113" s="36" t="s">
        <v>17050</v>
      </c>
      <c r="C5113" s="37">
        <v>31211704</v>
      </c>
      <c r="D5113" s="38" t="s">
        <v>17051</v>
      </c>
      <c r="E5113" s="39" t="s">
        <v>3328</v>
      </c>
      <c r="F5113" s="37" t="s">
        <v>4600</v>
      </c>
    </row>
    <row r="5114" spans="1:6" ht="14.25" customHeight="1" x14ac:dyDescent="0.2">
      <c r="A5114" s="35" t="s">
        <v>17052</v>
      </c>
      <c r="B5114" s="36" t="s">
        <v>17053</v>
      </c>
      <c r="C5114" s="37">
        <v>31211705</v>
      </c>
      <c r="D5114" s="38" t="s">
        <v>17054</v>
      </c>
      <c r="E5114" s="39" t="s">
        <v>3328</v>
      </c>
      <c r="F5114" s="37" t="s">
        <v>4600</v>
      </c>
    </row>
    <row r="5115" spans="1:6" ht="14.25" customHeight="1" x14ac:dyDescent="0.2">
      <c r="A5115" s="35" t="s">
        <v>17055</v>
      </c>
      <c r="B5115" s="36" t="s">
        <v>17056</v>
      </c>
      <c r="C5115" s="37">
        <v>31211706</v>
      </c>
      <c r="D5115" s="38" t="s">
        <v>17057</v>
      </c>
      <c r="E5115" s="39" t="s">
        <v>3328</v>
      </c>
      <c r="F5115" s="37" t="s">
        <v>4600</v>
      </c>
    </row>
    <row r="5116" spans="1:6" ht="14.25" customHeight="1" x14ac:dyDescent="0.2">
      <c r="A5116" s="35" t="s">
        <v>17058</v>
      </c>
      <c r="B5116" s="36" t="s">
        <v>17059</v>
      </c>
      <c r="C5116" s="37">
        <v>31211707</v>
      </c>
      <c r="D5116" s="38" t="s">
        <v>17060</v>
      </c>
      <c r="E5116" s="39" t="s">
        <v>3328</v>
      </c>
      <c r="F5116" s="37" t="s">
        <v>4600</v>
      </c>
    </row>
    <row r="5117" spans="1:6" ht="14.25" customHeight="1" x14ac:dyDescent="0.2">
      <c r="A5117" s="35" t="s">
        <v>17061</v>
      </c>
      <c r="B5117" s="36" t="s">
        <v>17062</v>
      </c>
      <c r="C5117" s="37">
        <v>31211708</v>
      </c>
      <c r="D5117" s="38" t="s">
        <v>17061</v>
      </c>
      <c r="E5117" s="39" t="s">
        <v>3328</v>
      </c>
      <c r="F5117" s="37" t="s">
        <v>4600</v>
      </c>
    </row>
    <row r="5118" spans="1:6" ht="14.25" customHeight="1" x14ac:dyDescent="0.2">
      <c r="A5118" s="35" t="s">
        <v>17063</v>
      </c>
      <c r="B5118" s="36" t="s">
        <v>17064</v>
      </c>
      <c r="C5118" s="37">
        <v>31211801</v>
      </c>
      <c r="D5118" s="38" t="s">
        <v>17065</v>
      </c>
      <c r="E5118" s="39" t="s">
        <v>3328</v>
      </c>
      <c r="F5118" s="37" t="s">
        <v>4600</v>
      </c>
    </row>
    <row r="5119" spans="1:6" ht="14.25" customHeight="1" x14ac:dyDescent="0.2">
      <c r="A5119" s="35" t="s">
        <v>17066</v>
      </c>
      <c r="B5119" s="36" t="s">
        <v>17064</v>
      </c>
      <c r="C5119" s="37">
        <v>31211802</v>
      </c>
      <c r="D5119" s="38" t="s">
        <v>17067</v>
      </c>
      <c r="E5119" s="39" t="s">
        <v>3328</v>
      </c>
      <c r="F5119" s="37" t="s">
        <v>4600</v>
      </c>
    </row>
    <row r="5120" spans="1:6" ht="14.25" customHeight="1" x14ac:dyDescent="0.2">
      <c r="A5120" s="35" t="s">
        <v>17068</v>
      </c>
      <c r="B5120" s="36" t="s">
        <v>17069</v>
      </c>
      <c r="C5120" s="37">
        <v>31211803</v>
      </c>
      <c r="D5120" s="38" t="s">
        <v>17070</v>
      </c>
      <c r="E5120" s="39" t="s">
        <v>3328</v>
      </c>
      <c r="F5120" s="37" t="s">
        <v>4600</v>
      </c>
    </row>
    <row r="5121" spans="1:6" ht="14.25" customHeight="1" x14ac:dyDescent="0.2">
      <c r="A5121" s="35" t="s">
        <v>17071</v>
      </c>
      <c r="B5121" s="36" t="s">
        <v>17072</v>
      </c>
      <c r="C5121" s="37">
        <v>31211901</v>
      </c>
      <c r="D5121" s="38" t="s">
        <v>17073</v>
      </c>
      <c r="E5121" s="39" t="s">
        <v>1974</v>
      </c>
      <c r="F5121" s="37" t="s">
        <v>6070</v>
      </c>
    </row>
    <row r="5122" spans="1:6" ht="14.25" customHeight="1" x14ac:dyDescent="0.2">
      <c r="A5122" s="35" t="s">
        <v>17074</v>
      </c>
      <c r="B5122" s="36" t="s">
        <v>17075</v>
      </c>
      <c r="C5122" s="37">
        <v>31211902</v>
      </c>
      <c r="D5122" s="38" t="s">
        <v>17076</v>
      </c>
      <c r="E5122" s="39" t="s">
        <v>6425</v>
      </c>
      <c r="F5122" s="37" t="s">
        <v>6426</v>
      </c>
    </row>
    <row r="5123" spans="1:6" ht="14.25" customHeight="1" x14ac:dyDescent="0.2">
      <c r="A5123" s="35" t="s">
        <v>17077</v>
      </c>
      <c r="B5123" s="36" t="s">
        <v>17078</v>
      </c>
      <c r="C5123" s="37">
        <v>31211903</v>
      </c>
      <c r="D5123" s="38" t="s">
        <v>17077</v>
      </c>
      <c r="E5123" s="39" t="s">
        <v>1971</v>
      </c>
      <c r="F5123" s="37" t="s">
        <v>6177</v>
      </c>
    </row>
    <row r="5124" spans="1:6" ht="14.25" customHeight="1" x14ac:dyDescent="0.2">
      <c r="A5124" s="35" t="s">
        <v>17079</v>
      </c>
      <c r="B5124" s="36" t="s">
        <v>17080</v>
      </c>
      <c r="C5124" s="37">
        <v>31211904</v>
      </c>
      <c r="D5124" s="38" t="s">
        <v>17081</v>
      </c>
      <c r="E5124" s="39" t="s">
        <v>1966</v>
      </c>
      <c r="F5124" s="37" t="s">
        <v>1969</v>
      </c>
    </row>
    <row r="5125" spans="1:6" ht="14.25" customHeight="1" x14ac:dyDescent="0.2">
      <c r="A5125" s="35" t="s">
        <v>17082</v>
      </c>
      <c r="B5125" s="36" t="s">
        <v>17083</v>
      </c>
      <c r="C5125" s="37">
        <v>31211905</v>
      </c>
      <c r="D5125" s="38" t="s">
        <v>17084</v>
      </c>
      <c r="E5125" s="39" t="s">
        <v>1966</v>
      </c>
      <c r="F5125" s="37" t="s">
        <v>1969</v>
      </c>
    </row>
    <row r="5126" spans="1:6" ht="14.25" customHeight="1" x14ac:dyDescent="0.2">
      <c r="A5126" s="35" t="s">
        <v>17085</v>
      </c>
      <c r="B5126" s="36" t="s">
        <v>17086</v>
      </c>
      <c r="C5126" s="37">
        <v>31211906</v>
      </c>
      <c r="D5126" s="38" t="s">
        <v>17087</v>
      </c>
      <c r="E5126" s="39" t="s">
        <v>1966</v>
      </c>
      <c r="F5126" s="37" t="s">
        <v>1969</v>
      </c>
    </row>
    <row r="5127" spans="1:6" ht="14.25" customHeight="1" x14ac:dyDescent="0.2">
      <c r="A5127" s="35" t="s">
        <v>17088</v>
      </c>
      <c r="B5127" s="36" t="s">
        <v>17089</v>
      </c>
      <c r="C5127" s="37">
        <v>31211908</v>
      </c>
      <c r="D5127" s="38" t="s">
        <v>17090</v>
      </c>
      <c r="E5127" s="39" t="s">
        <v>1966</v>
      </c>
      <c r="F5127" s="37" t="s">
        <v>1969</v>
      </c>
    </row>
    <row r="5128" spans="1:6" ht="14.25" customHeight="1" x14ac:dyDescent="0.2">
      <c r="A5128" s="35" t="s">
        <v>17091</v>
      </c>
      <c r="B5128" s="36" t="s">
        <v>17092</v>
      </c>
      <c r="C5128" s="37">
        <v>31211909</v>
      </c>
      <c r="D5128" s="38" t="s">
        <v>17093</v>
      </c>
      <c r="E5128" s="39" t="s">
        <v>1966</v>
      </c>
      <c r="F5128" s="37" t="s">
        <v>1969</v>
      </c>
    </row>
    <row r="5129" spans="1:6" ht="14.25" customHeight="1" x14ac:dyDescent="0.2">
      <c r="A5129" s="35" t="s">
        <v>17094</v>
      </c>
      <c r="B5129" s="36" t="s">
        <v>17095</v>
      </c>
      <c r="C5129" s="37">
        <v>31211910</v>
      </c>
      <c r="D5129" s="38" t="s">
        <v>17096</v>
      </c>
      <c r="E5129" s="39" t="s">
        <v>1966</v>
      </c>
      <c r="F5129" s="37" t="s">
        <v>1969</v>
      </c>
    </row>
    <row r="5130" spans="1:6" ht="14.25" customHeight="1" x14ac:dyDescent="0.2">
      <c r="A5130" s="35" t="s">
        <v>17097</v>
      </c>
      <c r="B5130" s="36" t="s">
        <v>17098</v>
      </c>
      <c r="C5130" s="37">
        <v>31211912</v>
      </c>
      <c r="D5130" s="38" t="s">
        <v>17099</v>
      </c>
      <c r="E5130" s="39" t="s">
        <v>1956</v>
      </c>
      <c r="F5130" s="37" t="s">
        <v>1969</v>
      </c>
    </row>
    <row r="5131" spans="1:6" ht="14.25" customHeight="1" x14ac:dyDescent="0.2">
      <c r="A5131" s="35" t="s">
        <v>17100</v>
      </c>
      <c r="B5131" s="36" t="s">
        <v>17101</v>
      </c>
      <c r="C5131" s="37">
        <v>31211913</v>
      </c>
      <c r="D5131" s="38" t="s">
        <v>17102</v>
      </c>
      <c r="E5131" s="39" t="s">
        <v>1966</v>
      </c>
      <c r="F5131" s="37" t="s">
        <v>1969</v>
      </c>
    </row>
    <row r="5132" spans="1:6" ht="14.25" customHeight="1" x14ac:dyDescent="0.2">
      <c r="A5132" s="35" t="s">
        <v>17103</v>
      </c>
      <c r="B5132" s="36" t="s">
        <v>17104</v>
      </c>
      <c r="C5132" s="37">
        <v>31211914</v>
      </c>
      <c r="D5132" s="38" t="s">
        <v>17105</v>
      </c>
      <c r="E5132" s="39" t="s">
        <v>1966</v>
      </c>
      <c r="F5132" s="37" t="s">
        <v>1969</v>
      </c>
    </row>
    <row r="5133" spans="1:6" ht="14.25" customHeight="1" x14ac:dyDescent="0.2">
      <c r="A5133" s="35" t="s">
        <v>17106</v>
      </c>
      <c r="B5133" s="36" t="s">
        <v>17107</v>
      </c>
      <c r="C5133" s="37">
        <v>31211915</v>
      </c>
      <c r="D5133" s="38" t="s">
        <v>17108</v>
      </c>
      <c r="E5133" s="39" t="s">
        <v>1966</v>
      </c>
      <c r="F5133" s="37" t="s">
        <v>1969</v>
      </c>
    </row>
    <row r="5134" spans="1:6" ht="14.25" customHeight="1" x14ac:dyDescent="0.2">
      <c r="A5134" s="35" t="s">
        <v>17109</v>
      </c>
      <c r="B5134" s="36" t="s">
        <v>17110</v>
      </c>
      <c r="C5134" s="37">
        <v>31211916</v>
      </c>
      <c r="D5134" s="38" t="s">
        <v>17111</v>
      </c>
      <c r="E5134" s="39" t="s">
        <v>1966</v>
      </c>
      <c r="F5134" s="37" t="s">
        <v>1969</v>
      </c>
    </row>
    <row r="5135" spans="1:6" ht="14.25" customHeight="1" x14ac:dyDescent="0.2">
      <c r="A5135" s="35" t="s">
        <v>17112</v>
      </c>
      <c r="B5135" s="36" t="s">
        <v>17113</v>
      </c>
      <c r="C5135" s="37">
        <v>31211917</v>
      </c>
      <c r="D5135" s="38" t="s">
        <v>17114</v>
      </c>
      <c r="E5135" s="39" t="s">
        <v>1966</v>
      </c>
      <c r="F5135" s="37" t="s">
        <v>1969</v>
      </c>
    </row>
    <row r="5136" spans="1:6" ht="14.25" customHeight="1" x14ac:dyDescent="0.2">
      <c r="A5136" s="35" t="s">
        <v>17115</v>
      </c>
      <c r="B5136" s="36" t="s">
        <v>17116</v>
      </c>
      <c r="C5136" s="37">
        <v>31221601</v>
      </c>
      <c r="D5136" s="38" t="s">
        <v>17117</v>
      </c>
      <c r="E5136" s="39" t="s">
        <v>4090</v>
      </c>
      <c r="F5136" s="37" t="s">
        <v>4091</v>
      </c>
    </row>
    <row r="5137" spans="1:6" ht="14.25" customHeight="1" x14ac:dyDescent="0.2">
      <c r="A5137" s="35" t="s">
        <v>17118</v>
      </c>
      <c r="B5137" s="36" t="s">
        <v>17119</v>
      </c>
      <c r="C5137" s="37">
        <v>31221602</v>
      </c>
      <c r="D5137" s="38" t="s">
        <v>17120</v>
      </c>
      <c r="E5137" s="39" t="s">
        <v>4090</v>
      </c>
      <c r="F5137" s="37" t="s">
        <v>4091</v>
      </c>
    </row>
    <row r="5138" spans="1:6" ht="14.25" customHeight="1" x14ac:dyDescent="0.2">
      <c r="A5138" s="35" t="s">
        <v>17121</v>
      </c>
      <c r="B5138" s="36" t="s">
        <v>17122</v>
      </c>
      <c r="C5138" s="37">
        <v>31221603</v>
      </c>
      <c r="D5138" s="38" t="s">
        <v>17123</v>
      </c>
      <c r="E5138" s="39" t="s">
        <v>4090</v>
      </c>
      <c r="F5138" s="37" t="s">
        <v>4091</v>
      </c>
    </row>
    <row r="5139" spans="1:6" ht="14.25" customHeight="1" x14ac:dyDescent="0.2">
      <c r="A5139" s="35" t="s">
        <v>17124</v>
      </c>
      <c r="B5139" s="36" t="s">
        <v>17125</v>
      </c>
      <c r="C5139" s="37">
        <v>31231101</v>
      </c>
      <c r="D5139" s="38" t="s">
        <v>17124</v>
      </c>
      <c r="E5139" s="39" t="s">
        <v>3184</v>
      </c>
      <c r="F5139" s="37" t="s">
        <v>3178</v>
      </c>
    </row>
    <row r="5140" spans="1:6" ht="14.25" customHeight="1" x14ac:dyDescent="0.2">
      <c r="A5140" s="35" t="s">
        <v>17126</v>
      </c>
      <c r="B5140" s="36" t="s">
        <v>17127</v>
      </c>
      <c r="C5140" s="37">
        <v>31231102</v>
      </c>
      <c r="D5140" s="38" t="s">
        <v>17126</v>
      </c>
      <c r="E5140" s="39" t="s">
        <v>3184</v>
      </c>
      <c r="F5140" s="37" t="s">
        <v>3178</v>
      </c>
    </row>
    <row r="5141" spans="1:6" ht="14.25" customHeight="1" x14ac:dyDescent="0.2">
      <c r="A5141" s="35" t="s">
        <v>17128</v>
      </c>
      <c r="B5141" s="36" t="s">
        <v>17129</v>
      </c>
      <c r="C5141" s="37">
        <v>31231103</v>
      </c>
      <c r="D5141" s="38" t="s">
        <v>17128</v>
      </c>
      <c r="E5141" s="39" t="s">
        <v>3184</v>
      </c>
      <c r="F5141" s="37" t="s">
        <v>3178</v>
      </c>
    </row>
    <row r="5142" spans="1:6" ht="14.25" customHeight="1" x14ac:dyDescent="0.2">
      <c r="A5142" s="35" t="s">
        <v>17130</v>
      </c>
      <c r="B5142" s="36" t="s">
        <v>17131</v>
      </c>
      <c r="C5142" s="37">
        <v>31231104</v>
      </c>
      <c r="D5142" s="38" t="s">
        <v>17130</v>
      </c>
      <c r="E5142" s="39" t="s">
        <v>3184</v>
      </c>
      <c r="F5142" s="37" t="s">
        <v>3178</v>
      </c>
    </row>
    <row r="5143" spans="1:6" ht="14.25" customHeight="1" x14ac:dyDescent="0.2">
      <c r="A5143" s="35" t="s">
        <v>17132</v>
      </c>
      <c r="B5143" s="36" t="s">
        <v>17133</v>
      </c>
      <c r="C5143" s="37">
        <v>31231105</v>
      </c>
      <c r="D5143" s="38" t="s">
        <v>17132</v>
      </c>
      <c r="E5143" s="39" t="s">
        <v>3184</v>
      </c>
      <c r="F5143" s="37" t="s">
        <v>3178</v>
      </c>
    </row>
    <row r="5144" spans="1:6" ht="14.25" customHeight="1" x14ac:dyDescent="0.2">
      <c r="A5144" s="35" t="s">
        <v>17134</v>
      </c>
      <c r="B5144" s="36" t="s">
        <v>17135</v>
      </c>
      <c r="C5144" s="37">
        <v>31231106</v>
      </c>
      <c r="D5144" s="38" t="s">
        <v>17134</v>
      </c>
      <c r="E5144" s="39" t="s">
        <v>3184</v>
      </c>
      <c r="F5144" s="37" t="s">
        <v>3178</v>
      </c>
    </row>
    <row r="5145" spans="1:6" ht="14.25" customHeight="1" x14ac:dyDescent="0.2">
      <c r="A5145" s="35" t="s">
        <v>17136</v>
      </c>
      <c r="B5145" s="36" t="s">
        <v>17137</v>
      </c>
      <c r="C5145" s="37">
        <v>31231107</v>
      </c>
      <c r="D5145" s="38" t="s">
        <v>17136</v>
      </c>
      <c r="E5145" s="39" t="s">
        <v>3184</v>
      </c>
      <c r="F5145" s="37" t="s">
        <v>3178</v>
      </c>
    </row>
    <row r="5146" spans="1:6" ht="14.25" customHeight="1" x14ac:dyDescent="0.2">
      <c r="A5146" s="35" t="s">
        <v>17138</v>
      </c>
      <c r="B5146" s="36" t="s">
        <v>17139</v>
      </c>
      <c r="C5146" s="37">
        <v>31231108</v>
      </c>
      <c r="D5146" s="38" t="s">
        <v>17138</v>
      </c>
      <c r="E5146" s="39" t="s">
        <v>3184</v>
      </c>
      <c r="F5146" s="37" t="s">
        <v>3178</v>
      </c>
    </row>
    <row r="5147" spans="1:6" ht="14.25" customHeight="1" x14ac:dyDescent="0.2">
      <c r="A5147" s="35" t="s">
        <v>17140</v>
      </c>
      <c r="B5147" s="36" t="s">
        <v>17141</v>
      </c>
      <c r="C5147" s="37">
        <v>31231109</v>
      </c>
      <c r="D5147" s="38" t="s">
        <v>17140</v>
      </c>
      <c r="E5147" s="39" t="s">
        <v>3184</v>
      </c>
      <c r="F5147" s="37" t="s">
        <v>3178</v>
      </c>
    </row>
    <row r="5148" spans="1:6" ht="14.25" customHeight="1" x14ac:dyDescent="0.2">
      <c r="A5148" s="35" t="s">
        <v>17142</v>
      </c>
      <c r="B5148" s="36" t="s">
        <v>17143</v>
      </c>
      <c r="C5148" s="37">
        <v>31231110</v>
      </c>
      <c r="D5148" s="38" t="s">
        <v>17142</v>
      </c>
      <c r="E5148" s="39" t="s">
        <v>3184</v>
      </c>
      <c r="F5148" s="37" t="s">
        <v>3178</v>
      </c>
    </row>
    <row r="5149" spans="1:6" ht="14.25" customHeight="1" x14ac:dyDescent="0.2">
      <c r="A5149" s="35" t="s">
        <v>17144</v>
      </c>
      <c r="B5149" s="36" t="s">
        <v>17145</v>
      </c>
      <c r="C5149" s="37">
        <v>31231111</v>
      </c>
      <c r="D5149" s="38" t="s">
        <v>17144</v>
      </c>
      <c r="E5149" s="39" t="s">
        <v>3184</v>
      </c>
      <c r="F5149" s="37" t="s">
        <v>3178</v>
      </c>
    </row>
    <row r="5150" spans="1:6" ht="14.25" customHeight="1" x14ac:dyDescent="0.2">
      <c r="A5150" s="35" t="s">
        <v>17146</v>
      </c>
      <c r="B5150" s="36" t="s">
        <v>17147</v>
      </c>
      <c r="C5150" s="37">
        <v>31231112</v>
      </c>
      <c r="D5150" s="38" t="s">
        <v>17146</v>
      </c>
      <c r="E5150" s="39" t="s">
        <v>3184</v>
      </c>
      <c r="F5150" s="37" t="s">
        <v>3178</v>
      </c>
    </row>
    <row r="5151" spans="1:6" ht="14.25" customHeight="1" x14ac:dyDescent="0.2">
      <c r="A5151" s="35" t="s">
        <v>17148</v>
      </c>
      <c r="B5151" s="36" t="s">
        <v>17149</v>
      </c>
      <c r="C5151" s="37">
        <v>31231113</v>
      </c>
      <c r="D5151" s="38" t="s">
        <v>17148</v>
      </c>
      <c r="E5151" s="39" t="s">
        <v>3184</v>
      </c>
      <c r="F5151" s="37" t="s">
        <v>3178</v>
      </c>
    </row>
    <row r="5152" spans="1:6" ht="14.25" customHeight="1" x14ac:dyDescent="0.2">
      <c r="A5152" s="35" t="s">
        <v>17150</v>
      </c>
      <c r="B5152" s="36" t="s">
        <v>17151</v>
      </c>
      <c r="C5152" s="37">
        <v>31231114</v>
      </c>
      <c r="D5152" s="38" t="s">
        <v>17150</v>
      </c>
      <c r="E5152" s="39" t="s">
        <v>3209</v>
      </c>
      <c r="F5152" s="37" t="s">
        <v>3210</v>
      </c>
    </row>
    <row r="5153" spans="1:6" ht="14.25" customHeight="1" x14ac:dyDescent="0.2">
      <c r="A5153" s="35" t="s">
        <v>17152</v>
      </c>
      <c r="B5153" s="36" t="s">
        <v>17153</v>
      </c>
      <c r="C5153" s="37">
        <v>31231115</v>
      </c>
      <c r="D5153" s="38" t="s">
        <v>17152</v>
      </c>
      <c r="E5153" s="39" t="s">
        <v>3214</v>
      </c>
      <c r="F5153" s="37" t="s">
        <v>3215</v>
      </c>
    </row>
    <row r="5154" spans="1:6" ht="14.25" customHeight="1" x14ac:dyDescent="0.2">
      <c r="A5154" s="35" t="s">
        <v>17154</v>
      </c>
      <c r="B5154" s="36" t="s">
        <v>17155</v>
      </c>
      <c r="C5154" s="37">
        <v>31231116</v>
      </c>
      <c r="D5154" s="38" t="s">
        <v>17154</v>
      </c>
      <c r="E5154" s="39" t="s">
        <v>3184</v>
      </c>
      <c r="F5154" s="37" t="s">
        <v>3178</v>
      </c>
    </row>
    <row r="5155" spans="1:6" ht="14.25" customHeight="1" x14ac:dyDescent="0.2">
      <c r="A5155" s="35" t="s">
        <v>17156</v>
      </c>
      <c r="B5155" s="36" t="s">
        <v>17157</v>
      </c>
      <c r="C5155" s="37">
        <v>31231117</v>
      </c>
      <c r="D5155" s="38" t="s">
        <v>17158</v>
      </c>
      <c r="E5155" s="39" t="s">
        <v>3184</v>
      </c>
      <c r="F5155" s="37" t="s">
        <v>3178</v>
      </c>
    </row>
    <row r="5156" spans="1:6" ht="14.25" customHeight="1" x14ac:dyDescent="0.2">
      <c r="A5156" s="35" t="s">
        <v>17159</v>
      </c>
      <c r="B5156" s="36" t="s">
        <v>17160</v>
      </c>
      <c r="C5156" s="37">
        <v>31231118</v>
      </c>
      <c r="D5156" s="38" t="s">
        <v>17159</v>
      </c>
      <c r="E5156" s="39" t="s">
        <v>3184</v>
      </c>
      <c r="F5156" s="37" t="s">
        <v>3178</v>
      </c>
    </row>
    <row r="5157" spans="1:6" ht="14.25" customHeight="1" x14ac:dyDescent="0.2">
      <c r="A5157" s="35" t="s">
        <v>17161</v>
      </c>
      <c r="B5157" s="36" t="s">
        <v>17162</v>
      </c>
      <c r="C5157" s="37">
        <v>31231119</v>
      </c>
      <c r="D5157" s="38" t="s">
        <v>17161</v>
      </c>
      <c r="E5157" s="39" t="s">
        <v>3184</v>
      </c>
      <c r="F5157" s="37" t="s">
        <v>3178</v>
      </c>
    </row>
    <row r="5158" spans="1:6" ht="14.25" customHeight="1" x14ac:dyDescent="0.2">
      <c r="A5158" s="35" t="s">
        <v>17163</v>
      </c>
      <c r="B5158" s="36" t="s">
        <v>17162</v>
      </c>
      <c r="C5158" s="37">
        <v>31231201</v>
      </c>
      <c r="D5158" s="38" t="s">
        <v>17164</v>
      </c>
      <c r="E5158" s="39" t="s">
        <v>3184</v>
      </c>
      <c r="F5158" s="37" t="s">
        <v>3178</v>
      </c>
    </row>
    <row r="5159" spans="1:6" ht="14.25" customHeight="1" x14ac:dyDescent="0.2">
      <c r="A5159" s="35" t="s">
        <v>17165</v>
      </c>
      <c r="B5159" s="36" t="s">
        <v>17166</v>
      </c>
      <c r="C5159" s="37">
        <v>31231202</v>
      </c>
      <c r="D5159" s="38" t="s">
        <v>17167</v>
      </c>
      <c r="E5159" s="39" t="s">
        <v>3184</v>
      </c>
      <c r="F5159" s="37" t="s">
        <v>3178</v>
      </c>
    </row>
    <row r="5160" spans="1:6" ht="14.25" customHeight="1" x14ac:dyDescent="0.2">
      <c r="A5160" s="35" t="s">
        <v>17168</v>
      </c>
      <c r="B5160" s="36" t="s">
        <v>17169</v>
      </c>
      <c r="C5160" s="37">
        <v>31231203</v>
      </c>
      <c r="D5160" s="38" t="s">
        <v>17170</v>
      </c>
      <c r="E5160" s="39" t="s">
        <v>3184</v>
      </c>
      <c r="F5160" s="37" t="s">
        <v>3178</v>
      </c>
    </row>
    <row r="5161" spans="1:6" ht="14.25" customHeight="1" x14ac:dyDescent="0.2">
      <c r="A5161" s="35" t="s">
        <v>17171</v>
      </c>
      <c r="B5161" s="36" t="s">
        <v>17172</v>
      </c>
      <c r="C5161" s="37">
        <v>31231204</v>
      </c>
      <c r="D5161" s="38" t="s">
        <v>17173</v>
      </c>
      <c r="E5161" s="39" t="s">
        <v>3184</v>
      </c>
      <c r="F5161" s="37" t="s">
        <v>3178</v>
      </c>
    </row>
    <row r="5162" spans="1:6" ht="14.25" customHeight="1" x14ac:dyDescent="0.2">
      <c r="A5162" s="35" t="s">
        <v>17174</v>
      </c>
      <c r="B5162" s="36" t="s">
        <v>17175</v>
      </c>
      <c r="C5162" s="37">
        <v>31231205</v>
      </c>
      <c r="D5162" s="38" t="s">
        <v>17176</v>
      </c>
      <c r="E5162" s="39" t="s">
        <v>3184</v>
      </c>
      <c r="F5162" s="37" t="s">
        <v>3178</v>
      </c>
    </row>
    <row r="5163" spans="1:6" ht="14.25" customHeight="1" x14ac:dyDescent="0.2">
      <c r="A5163" s="35" t="s">
        <v>17177</v>
      </c>
      <c r="B5163" s="36" t="s">
        <v>17178</v>
      </c>
      <c r="C5163" s="37">
        <v>31231206</v>
      </c>
      <c r="D5163" s="38" t="s">
        <v>17179</v>
      </c>
      <c r="E5163" s="39" t="s">
        <v>3184</v>
      </c>
      <c r="F5163" s="37" t="s">
        <v>3178</v>
      </c>
    </row>
    <row r="5164" spans="1:6" ht="14.25" customHeight="1" x14ac:dyDescent="0.2">
      <c r="A5164" s="35" t="s">
        <v>17180</v>
      </c>
      <c r="B5164" s="36" t="s">
        <v>17181</v>
      </c>
      <c r="C5164" s="37">
        <v>31231207</v>
      </c>
      <c r="D5164" s="38" t="s">
        <v>17182</v>
      </c>
      <c r="E5164" s="39" t="s">
        <v>3184</v>
      </c>
      <c r="F5164" s="37" t="s">
        <v>3178</v>
      </c>
    </row>
    <row r="5165" spans="1:6" ht="14.25" customHeight="1" x14ac:dyDescent="0.2">
      <c r="A5165" s="35" t="s">
        <v>17183</v>
      </c>
      <c r="B5165" s="36" t="s">
        <v>17184</v>
      </c>
      <c r="C5165" s="37">
        <v>31231208</v>
      </c>
      <c r="D5165" s="38" t="s">
        <v>17185</v>
      </c>
      <c r="E5165" s="39" t="s">
        <v>3184</v>
      </c>
      <c r="F5165" s="37" t="s">
        <v>3178</v>
      </c>
    </row>
    <row r="5166" spans="1:6" ht="14.25" customHeight="1" x14ac:dyDescent="0.2">
      <c r="A5166" s="35" t="s">
        <v>17186</v>
      </c>
      <c r="B5166" s="36" t="s">
        <v>17187</v>
      </c>
      <c r="C5166" s="37">
        <v>31231209</v>
      </c>
      <c r="D5166" s="38" t="s">
        <v>17188</v>
      </c>
      <c r="E5166" s="39" t="s">
        <v>3184</v>
      </c>
      <c r="F5166" s="37" t="s">
        <v>3178</v>
      </c>
    </row>
    <row r="5167" spans="1:6" ht="14.25" customHeight="1" x14ac:dyDescent="0.2">
      <c r="A5167" s="35" t="s">
        <v>17189</v>
      </c>
      <c r="B5167" s="36" t="s">
        <v>17190</v>
      </c>
      <c r="C5167" s="37">
        <v>31231210</v>
      </c>
      <c r="D5167" s="38" t="s">
        <v>17191</v>
      </c>
      <c r="E5167" s="39" t="s">
        <v>3184</v>
      </c>
      <c r="F5167" s="37" t="s">
        <v>3178</v>
      </c>
    </row>
    <row r="5168" spans="1:6" ht="14.25" customHeight="1" x14ac:dyDescent="0.2">
      <c r="A5168" s="35" t="s">
        <v>17192</v>
      </c>
      <c r="B5168" s="36" t="s">
        <v>17193</v>
      </c>
      <c r="C5168" s="37">
        <v>31231211</v>
      </c>
      <c r="D5168" s="38" t="s">
        <v>17194</v>
      </c>
      <c r="E5168" s="39" t="s">
        <v>3184</v>
      </c>
      <c r="F5168" s="37" t="s">
        <v>3178</v>
      </c>
    </row>
    <row r="5169" spans="1:6" ht="14.25" customHeight="1" x14ac:dyDescent="0.2">
      <c r="A5169" s="35" t="s">
        <v>17195</v>
      </c>
      <c r="B5169" s="36" t="s">
        <v>17196</v>
      </c>
      <c r="C5169" s="37">
        <v>31231212</v>
      </c>
      <c r="D5169" s="38" t="s">
        <v>17197</v>
      </c>
      <c r="E5169" s="39" t="s">
        <v>3184</v>
      </c>
      <c r="F5169" s="37" t="s">
        <v>3178</v>
      </c>
    </row>
    <row r="5170" spans="1:6" ht="14.25" customHeight="1" x14ac:dyDescent="0.2">
      <c r="A5170" s="35" t="s">
        <v>17198</v>
      </c>
      <c r="B5170" s="36" t="s">
        <v>17199</v>
      </c>
      <c r="C5170" s="37">
        <v>31231213</v>
      </c>
      <c r="D5170" s="38" t="s">
        <v>17200</v>
      </c>
      <c r="E5170" s="39" t="s">
        <v>3184</v>
      </c>
      <c r="F5170" s="37" t="s">
        <v>3178</v>
      </c>
    </row>
    <row r="5171" spans="1:6" ht="14.25" customHeight="1" x14ac:dyDescent="0.2">
      <c r="A5171" s="35" t="s">
        <v>17201</v>
      </c>
      <c r="B5171" s="36" t="s">
        <v>17202</v>
      </c>
      <c r="C5171" s="37">
        <v>31231214</v>
      </c>
      <c r="D5171" s="38" t="s">
        <v>17203</v>
      </c>
      <c r="E5171" s="39" t="s">
        <v>3209</v>
      </c>
      <c r="F5171" s="37" t="s">
        <v>3210</v>
      </c>
    </row>
    <row r="5172" spans="1:6" ht="14.25" customHeight="1" x14ac:dyDescent="0.2">
      <c r="A5172" s="35" t="s">
        <v>17204</v>
      </c>
      <c r="B5172" s="36" t="s">
        <v>17205</v>
      </c>
      <c r="C5172" s="37">
        <v>31231215</v>
      </c>
      <c r="D5172" s="38" t="s">
        <v>17206</v>
      </c>
      <c r="E5172" s="39" t="s">
        <v>3214</v>
      </c>
      <c r="F5172" s="37" t="s">
        <v>3215</v>
      </c>
    </row>
    <row r="5173" spans="1:6" ht="14.25" customHeight="1" x14ac:dyDescent="0.2">
      <c r="A5173" s="35" t="s">
        <v>17207</v>
      </c>
      <c r="B5173" s="36" t="s">
        <v>17208</v>
      </c>
      <c r="C5173" s="37">
        <v>31231216</v>
      </c>
      <c r="D5173" s="38" t="s">
        <v>17209</v>
      </c>
      <c r="E5173" s="39" t="s">
        <v>3184</v>
      </c>
      <c r="F5173" s="37" t="s">
        <v>3178</v>
      </c>
    </row>
    <row r="5174" spans="1:6" ht="14.25" customHeight="1" x14ac:dyDescent="0.2">
      <c r="A5174" s="35" t="s">
        <v>17210</v>
      </c>
      <c r="B5174" s="36" t="s">
        <v>17211</v>
      </c>
      <c r="C5174" s="37">
        <v>31231217</v>
      </c>
      <c r="D5174" s="38" t="s">
        <v>17212</v>
      </c>
      <c r="E5174" s="39" t="s">
        <v>3184</v>
      </c>
      <c r="F5174" s="37" t="s">
        <v>3178</v>
      </c>
    </row>
    <row r="5175" spans="1:6" ht="14.25" customHeight="1" x14ac:dyDescent="0.2">
      <c r="A5175" s="35" t="s">
        <v>17213</v>
      </c>
      <c r="B5175" s="36" t="s">
        <v>17214</v>
      </c>
      <c r="C5175" s="37">
        <v>31231218</v>
      </c>
      <c r="D5175" s="38" t="s">
        <v>17215</v>
      </c>
      <c r="E5175" s="39" t="s">
        <v>3184</v>
      </c>
      <c r="F5175" s="37" t="s">
        <v>3178</v>
      </c>
    </row>
    <row r="5176" spans="1:6" ht="14.25" customHeight="1" x14ac:dyDescent="0.2">
      <c r="A5176" s="35" t="s">
        <v>17216</v>
      </c>
      <c r="B5176" s="36" t="s">
        <v>17217</v>
      </c>
      <c r="C5176" s="37">
        <v>31231219</v>
      </c>
      <c r="D5176" s="38" t="s">
        <v>17218</v>
      </c>
      <c r="E5176" s="39" t="s">
        <v>9368</v>
      </c>
      <c r="F5176" s="37" t="s">
        <v>9369</v>
      </c>
    </row>
    <row r="5177" spans="1:6" ht="14.25" customHeight="1" x14ac:dyDescent="0.2">
      <c r="A5177" s="35" t="s">
        <v>17219</v>
      </c>
      <c r="B5177" s="36" t="s">
        <v>17220</v>
      </c>
      <c r="C5177" s="37">
        <v>31231301</v>
      </c>
      <c r="D5177" s="38" t="s">
        <v>17219</v>
      </c>
      <c r="E5177" s="39" t="s">
        <v>5888</v>
      </c>
      <c r="F5177" s="37" t="s">
        <v>5889</v>
      </c>
    </row>
    <row r="5178" spans="1:6" ht="14.25" customHeight="1" x14ac:dyDescent="0.2">
      <c r="A5178" s="35" t="s">
        <v>17221</v>
      </c>
      <c r="B5178" s="36" t="s">
        <v>17222</v>
      </c>
      <c r="C5178" s="37">
        <v>31231302</v>
      </c>
      <c r="D5178" s="38" t="s">
        <v>17221</v>
      </c>
      <c r="E5178" s="39" t="s">
        <v>1956</v>
      </c>
      <c r="F5178" s="37" t="s">
        <v>5889</v>
      </c>
    </row>
    <row r="5179" spans="1:6" ht="14.25" customHeight="1" x14ac:dyDescent="0.2">
      <c r="A5179" s="35" t="s">
        <v>17223</v>
      </c>
      <c r="B5179" s="36" t="s">
        <v>17224</v>
      </c>
      <c r="C5179" s="37">
        <v>31231303</v>
      </c>
      <c r="D5179" s="38" t="s">
        <v>17223</v>
      </c>
      <c r="E5179" s="39" t="s">
        <v>5888</v>
      </c>
      <c r="F5179" s="37" t="s">
        <v>5889</v>
      </c>
    </row>
    <row r="5180" spans="1:6" ht="14.25" customHeight="1" x14ac:dyDescent="0.2">
      <c r="A5180" s="35" t="s">
        <v>17225</v>
      </c>
      <c r="B5180" s="36" t="s">
        <v>17226</v>
      </c>
      <c r="C5180" s="37">
        <v>31231304</v>
      </c>
      <c r="D5180" s="38" t="s">
        <v>17225</v>
      </c>
      <c r="E5180" s="39" t="s">
        <v>5888</v>
      </c>
      <c r="F5180" s="37" t="s">
        <v>5889</v>
      </c>
    </row>
    <row r="5181" spans="1:6" ht="14.25" customHeight="1" x14ac:dyDescent="0.2">
      <c r="A5181" s="35" t="s">
        <v>17227</v>
      </c>
      <c r="B5181" s="36" t="s">
        <v>17228</v>
      </c>
      <c r="C5181" s="37">
        <v>31231305</v>
      </c>
      <c r="D5181" s="38" t="s">
        <v>17227</v>
      </c>
      <c r="E5181" s="39" t="s">
        <v>5888</v>
      </c>
      <c r="F5181" s="37" t="s">
        <v>5889</v>
      </c>
    </row>
    <row r="5182" spans="1:6" ht="14.25" customHeight="1" x14ac:dyDescent="0.2">
      <c r="A5182" s="35" t="s">
        <v>17229</v>
      </c>
      <c r="B5182" s="36" t="s">
        <v>17230</v>
      </c>
      <c r="C5182" s="37">
        <v>31231306</v>
      </c>
      <c r="D5182" s="38" t="s">
        <v>17229</v>
      </c>
      <c r="E5182" s="39" t="s">
        <v>5888</v>
      </c>
      <c r="F5182" s="37" t="s">
        <v>5889</v>
      </c>
    </row>
    <row r="5183" spans="1:6" ht="14.25" customHeight="1" x14ac:dyDescent="0.2">
      <c r="A5183" s="35" t="s">
        <v>17231</v>
      </c>
      <c r="B5183" s="36" t="s">
        <v>17232</v>
      </c>
      <c r="C5183" s="37">
        <v>31231307</v>
      </c>
      <c r="D5183" s="38" t="s">
        <v>17231</v>
      </c>
      <c r="E5183" s="39" t="s">
        <v>5888</v>
      </c>
      <c r="F5183" s="37" t="s">
        <v>5889</v>
      </c>
    </row>
    <row r="5184" spans="1:6" ht="14.25" customHeight="1" x14ac:dyDescent="0.2">
      <c r="A5184" s="35" t="s">
        <v>17233</v>
      </c>
      <c r="B5184" s="36" t="s">
        <v>17234</v>
      </c>
      <c r="C5184" s="37">
        <v>31231308</v>
      </c>
      <c r="D5184" s="38" t="s">
        <v>17233</v>
      </c>
      <c r="E5184" s="39" t="s">
        <v>5888</v>
      </c>
      <c r="F5184" s="37" t="s">
        <v>5889</v>
      </c>
    </row>
    <row r="5185" spans="1:6" ht="14.25" customHeight="1" x14ac:dyDescent="0.2">
      <c r="A5185" s="35" t="s">
        <v>17235</v>
      </c>
      <c r="B5185" s="36" t="s">
        <v>17236</v>
      </c>
      <c r="C5185" s="37">
        <v>31231309</v>
      </c>
      <c r="D5185" s="38" t="s">
        <v>17235</v>
      </c>
      <c r="E5185" s="39" t="s">
        <v>5888</v>
      </c>
      <c r="F5185" s="37" t="s">
        <v>5889</v>
      </c>
    </row>
    <row r="5186" spans="1:6" ht="14.25" customHeight="1" x14ac:dyDescent="0.2">
      <c r="A5186" s="35" t="s">
        <v>17237</v>
      </c>
      <c r="B5186" s="36" t="s">
        <v>17238</v>
      </c>
      <c r="C5186" s="37">
        <v>31231310</v>
      </c>
      <c r="D5186" s="38" t="s">
        <v>17237</v>
      </c>
      <c r="E5186" s="39" t="s">
        <v>5888</v>
      </c>
      <c r="F5186" s="37" t="s">
        <v>5889</v>
      </c>
    </row>
    <row r="5187" spans="1:6" ht="14.25" customHeight="1" x14ac:dyDescent="0.2">
      <c r="A5187" s="35" t="s">
        <v>17239</v>
      </c>
      <c r="B5187" s="36" t="s">
        <v>17240</v>
      </c>
      <c r="C5187" s="37">
        <v>31231311</v>
      </c>
      <c r="D5187" s="38" t="s">
        <v>17239</v>
      </c>
      <c r="E5187" s="39" t="s">
        <v>5888</v>
      </c>
      <c r="F5187" s="37" t="s">
        <v>5889</v>
      </c>
    </row>
    <row r="5188" spans="1:6" ht="14.25" customHeight="1" x14ac:dyDescent="0.2">
      <c r="A5188" s="35" t="s">
        <v>17241</v>
      </c>
      <c r="B5188" s="36" t="s">
        <v>17242</v>
      </c>
      <c r="C5188" s="37">
        <v>31231312</v>
      </c>
      <c r="D5188" s="38" t="s">
        <v>17241</v>
      </c>
      <c r="E5188" s="39" t="s">
        <v>7125</v>
      </c>
      <c r="F5188" s="37" t="s">
        <v>7126</v>
      </c>
    </row>
    <row r="5189" spans="1:6" ht="14.25" customHeight="1" x14ac:dyDescent="0.2">
      <c r="A5189" s="35" t="s">
        <v>17243</v>
      </c>
      <c r="B5189" s="36" t="s">
        <v>17244</v>
      </c>
      <c r="C5189" s="37">
        <v>31231313</v>
      </c>
      <c r="D5189" s="38" t="s">
        <v>17243</v>
      </c>
      <c r="E5189" s="39" t="s">
        <v>3585</v>
      </c>
      <c r="F5189" s="37" t="s">
        <v>3581</v>
      </c>
    </row>
    <row r="5190" spans="1:6" ht="14.25" customHeight="1" x14ac:dyDescent="0.2">
      <c r="A5190" s="35" t="s">
        <v>17245</v>
      </c>
      <c r="B5190" s="36" t="s">
        <v>17246</v>
      </c>
      <c r="C5190" s="37">
        <v>31231314</v>
      </c>
      <c r="D5190" s="38" t="s">
        <v>17245</v>
      </c>
      <c r="E5190" s="39" t="s">
        <v>1956</v>
      </c>
      <c r="F5190" s="37" t="s">
        <v>3589</v>
      </c>
    </row>
    <row r="5191" spans="1:6" ht="14.25" customHeight="1" x14ac:dyDescent="0.2">
      <c r="A5191" s="35" t="s">
        <v>17247</v>
      </c>
      <c r="B5191" s="36" t="s">
        <v>17248</v>
      </c>
      <c r="C5191" s="37">
        <v>31231315</v>
      </c>
      <c r="D5191" s="38" t="s">
        <v>17247</v>
      </c>
      <c r="E5191" s="39" t="s">
        <v>13179</v>
      </c>
      <c r="F5191" s="37" t="s">
        <v>3574</v>
      </c>
    </row>
    <row r="5192" spans="1:6" ht="14.25" customHeight="1" x14ac:dyDescent="0.2">
      <c r="A5192" s="35" t="s">
        <v>17249</v>
      </c>
      <c r="B5192" s="36" t="s">
        <v>17250</v>
      </c>
      <c r="C5192" s="37">
        <v>31231316</v>
      </c>
      <c r="D5192" s="38" t="s">
        <v>17249</v>
      </c>
      <c r="E5192" s="39" t="s">
        <v>3254</v>
      </c>
      <c r="F5192" s="37" t="s">
        <v>3263</v>
      </c>
    </row>
    <row r="5193" spans="1:6" ht="14.25" customHeight="1" x14ac:dyDescent="0.2">
      <c r="A5193" s="35" t="s">
        <v>17251</v>
      </c>
      <c r="B5193" s="36" t="s">
        <v>17252</v>
      </c>
      <c r="C5193" s="37">
        <v>31231317</v>
      </c>
      <c r="D5193" s="38" t="s">
        <v>17251</v>
      </c>
      <c r="E5193" s="39" t="s">
        <v>5888</v>
      </c>
      <c r="F5193" s="37" t="s">
        <v>5889</v>
      </c>
    </row>
    <row r="5194" spans="1:6" ht="14.25" customHeight="1" x14ac:dyDescent="0.2">
      <c r="A5194" s="35" t="s">
        <v>17253</v>
      </c>
      <c r="B5194" s="36" t="s">
        <v>17254</v>
      </c>
      <c r="C5194" s="37">
        <v>31231318</v>
      </c>
      <c r="D5194" s="38" t="s">
        <v>17253</v>
      </c>
      <c r="E5194" s="39" t="s">
        <v>1956</v>
      </c>
      <c r="F5194" s="37" t="s">
        <v>5889</v>
      </c>
    </row>
    <row r="5195" spans="1:6" ht="14.25" customHeight="1" x14ac:dyDescent="0.2">
      <c r="A5195" s="35" t="s">
        <v>17255</v>
      </c>
      <c r="B5195" s="36" t="s">
        <v>17256</v>
      </c>
      <c r="C5195" s="37">
        <v>31231319</v>
      </c>
      <c r="D5195" s="38" t="s">
        <v>17255</v>
      </c>
      <c r="E5195" s="39" t="s">
        <v>5888</v>
      </c>
      <c r="F5195" s="37" t="s">
        <v>5889</v>
      </c>
    </row>
    <row r="5196" spans="1:6" ht="14.25" customHeight="1" x14ac:dyDescent="0.2">
      <c r="A5196" s="35" t="s">
        <v>17257</v>
      </c>
      <c r="B5196" s="36" t="s">
        <v>17258</v>
      </c>
      <c r="C5196" s="37">
        <v>31231320</v>
      </c>
      <c r="D5196" s="38" t="s">
        <v>17257</v>
      </c>
      <c r="E5196" s="39" t="s">
        <v>3184</v>
      </c>
      <c r="F5196" s="37" t="s">
        <v>3178</v>
      </c>
    </row>
    <row r="5197" spans="1:6" ht="14.25" customHeight="1" x14ac:dyDescent="0.2">
      <c r="A5197" s="35" t="s">
        <v>17259</v>
      </c>
      <c r="B5197" s="36" t="s">
        <v>17260</v>
      </c>
      <c r="C5197" s="37">
        <v>31231321</v>
      </c>
      <c r="D5197" s="38" t="s">
        <v>17259</v>
      </c>
      <c r="E5197" s="39" t="s">
        <v>3585</v>
      </c>
      <c r="F5197" s="37" t="s">
        <v>3581</v>
      </c>
    </row>
    <row r="5198" spans="1:6" ht="14.25" customHeight="1" x14ac:dyDescent="0.2">
      <c r="A5198" s="35" t="s">
        <v>17261</v>
      </c>
      <c r="B5198" s="36" t="s">
        <v>17262</v>
      </c>
      <c r="C5198" s="37">
        <v>31231401</v>
      </c>
      <c r="D5198" s="38" t="s">
        <v>17263</v>
      </c>
      <c r="E5198" s="39" t="s">
        <v>3184</v>
      </c>
      <c r="F5198" s="37" t="s">
        <v>3178</v>
      </c>
    </row>
    <row r="5199" spans="1:6" ht="14.25" customHeight="1" x14ac:dyDescent="0.2">
      <c r="A5199" s="35" t="s">
        <v>17264</v>
      </c>
      <c r="B5199" s="36" t="s">
        <v>17265</v>
      </c>
      <c r="C5199" s="37">
        <v>31231402</v>
      </c>
      <c r="D5199" s="38" t="s">
        <v>17266</v>
      </c>
      <c r="E5199" s="39" t="s">
        <v>3184</v>
      </c>
      <c r="F5199" s="37" t="s">
        <v>3178</v>
      </c>
    </row>
    <row r="5200" spans="1:6" ht="14.25" customHeight="1" x14ac:dyDescent="0.2">
      <c r="A5200" s="35" t="s">
        <v>17267</v>
      </c>
      <c r="B5200" s="36" t="s">
        <v>17268</v>
      </c>
      <c r="C5200" s="37">
        <v>31231403</v>
      </c>
      <c r="D5200" s="38" t="s">
        <v>17269</v>
      </c>
      <c r="E5200" s="39" t="s">
        <v>3184</v>
      </c>
      <c r="F5200" s="37" t="s">
        <v>3178</v>
      </c>
    </row>
    <row r="5201" spans="1:6" ht="14.25" customHeight="1" x14ac:dyDescent="0.2">
      <c r="A5201" s="35" t="s">
        <v>17270</v>
      </c>
      <c r="B5201" s="36" t="s">
        <v>17271</v>
      </c>
      <c r="C5201" s="37">
        <v>31231404</v>
      </c>
      <c r="D5201" s="38" t="s">
        <v>17272</v>
      </c>
      <c r="E5201" s="39" t="s">
        <v>3184</v>
      </c>
      <c r="F5201" s="37" t="s">
        <v>3178</v>
      </c>
    </row>
    <row r="5202" spans="1:6" ht="14.25" customHeight="1" x14ac:dyDescent="0.2">
      <c r="A5202" s="35" t="s">
        <v>17273</v>
      </c>
      <c r="B5202" s="36" t="s">
        <v>17262</v>
      </c>
      <c r="C5202" s="37">
        <v>31231405</v>
      </c>
      <c r="D5202" s="38" t="s">
        <v>17274</v>
      </c>
      <c r="E5202" s="39" t="s">
        <v>3184</v>
      </c>
      <c r="F5202" s="37" t="s">
        <v>3178</v>
      </c>
    </row>
    <row r="5203" spans="1:6" ht="14.25" customHeight="1" x14ac:dyDescent="0.2">
      <c r="A5203" s="35" t="s">
        <v>17275</v>
      </c>
      <c r="B5203" s="36" t="s">
        <v>17276</v>
      </c>
      <c r="C5203" s="37">
        <v>31241501</v>
      </c>
      <c r="D5203" s="38" t="s">
        <v>17277</v>
      </c>
      <c r="E5203" s="39" t="s">
        <v>1956</v>
      </c>
      <c r="F5203" s="37" t="s">
        <v>3574</v>
      </c>
    </row>
    <row r="5204" spans="1:6" ht="14.25" customHeight="1" x14ac:dyDescent="0.2">
      <c r="A5204" s="35" t="s">
        <v>17278</v>
      </c>
      <c r="B5204" s="36" t="s">
        <v>17279</v>
      </c>
      <c r="C5204" s="37">
        <v>31241502</v>
      </c>
      <c r="D5204" s="38" t="s">
        <v>17280</v>
      </c>
      <c r="E5204" s="39" t="s">
        <v>13179</v>
      </c>
      <c r="F5204" s="37" t="s">
        <v>3574</v>
      </c>
    </row>
    <row r="5205" spans="1:6" ht="14.25" customHeight="1" x14ac:dyDescent="0.2">
      <c r="A5205" s="35" t="s">
        <v>17281</v>
      </c>
      <c r="B5205" s="36" t="s">
        <v>17282</v>
      </c>
      <c r="C5205" s="37">
        <v>31241601</v>
      </c>
      <c r="D5205" s="38" t="s">
        <v>17283</v>
      </c>
      <c r="E5205" s="39" t="s">
        <v>13179</v>
      </c>
      <c r="F5205" s="37" t="s">
        <v>3574</v>
      </c>
    </row>
    <row r="5206" spans="1:6" ht="14.25" customHeight="1" x14ac:dyDescent="0.2">
      <c r="A5206" s="35" t="s">
        <v>17284</v>
      </c>
      <c r="B5206" s="36" t="s">
        <v>17285</v>
      </c>
      <c r="C5206" s="37">
        <v>31241602</v>
      </c>
      <c r="D5206" s="38" t="s">
        <v>17286</v>
      </c>
      <c r="E5206" s="39" t="s">
        <v>13179</v>
      </c>
      <c r="F5206" s="37" t="s">
        <v>3574</v>
      </c>
    </row>
    <row r="5207" spans="1:6" ht="14.25" customHeight="1" x14ac:dyDescent="0.2">
      <c r="A5207" s="35" t="s">
        <v>17287</v>
      </c>
      <c r="B5207" s="36" t="s">
        <v>17288</v>
      </c>
      <c r="C5207" s="37">
        <v>31241603</v>
      </c>
      <c r="D5207" s="38" t="s">
        <v>17289</v>
      </c>
      <c r="E5207" s="39" t="s">
        <v>13179</v>
      </c>
      <c r="F5207" s="37" t="s">
        <v>3574</v>
      </c>
    </row>
    <row r="5208" spans="1:6" ht="14.25" customHeight="1" x14ac:dyDescent="0.2">
      <c r="A5208" s="35" t="s">
        <v>17290</v>
      </c>
      <c r="B5208" s="36" t="s">
        <v>17291</v>
      </c>
      <c r="C5208" s="37">
        <v>31241604</v>
      </c>
      <c r="D5208" s="38" t="s">
        <v>17292</v>
      </c>
      <c r="E5208" s="39" t="s">
        <v>13179</v>
      </c>
      <c r="F5208" s="37" t="s">
        <v>3574</v>
      </c>
    </row>
    <row r="5209" spans="1:6" ht="14.25" customHeight="1" x14ac:dyDescent="0.2">
      <c r="A5209" s="35" t="s">
        <v>17293</v>
      </c>
      <c r="B5209" s="36" t="s">
        <v>17294</v>
      </c>
      <c r="C5209" s="37">
        <v>31241605</v>
      </c>
      <c r="D5209" s="38" t="s">
        <v>17295</v>
      </c>
      <c r="E5209" s="39" t="s">
        <v>13179</v>
      </c>
      <c r="F5209" s="37" t="s">
        <v>3574</v>
      </c>
    </row>
    <row r="5210" spans="1:6" ht="14.25" customHeight="1" x14ac:dyDescent="0.2">
      <c r="A5210" s="35" t="s">
        <v>17296</v>
      </c>
      <c r="B5210" s="36" t="s">
        <v>17297</v>
      </c>
      <c r="C5210" s="37">
        <v>31241606</v>
      </c>
      <c r="D5210" s="38" t="s">
        <v>17298</v>
      </c>
      <c r="E5210" s="39" t="s">
        <v>13179</v>
      </c>
      <c r="F5210" s="37" t="s">
        <v>3574</v>
      </c>
    </row>
    <row r="5211" spans="1:6" ht="14.25" customHeight="1" x14ac:dyDescent="0.2">
      <c r="A5211" s="35" t="s">
        <v>17299</v>
      </c>
      <c r="B5211" s="36" t="s">
        <v>17300</v>
      </c>
      <c r="C5211" s="37">
        <v>31241607</v>
      </c>
      <c r="D5211" s="38" t="s">
        <v>17301</v>
      </c>
      <c r="E5211" s="39" t="s">
        <v>3718</v>
      </c>
      <c r="F5211" s="37" t="s">
        <v>6286</v>
      </c>
    </row>
    <row r="5212" spans="1:6" ht="14.25" customHeight="1" x14ac:dyDescent="0.2">
      <c r="A5212" s="35" t="s">
        <v>17302</v>
      </c>
      <c r="B5212" s="36" t="s">
        <v>17303</v>
      </c>
      <c r="C5212" s="37">
        <v>31241608</v>
      </c>
      <c r="D5212" s="38" t="s">
        <v>17304</v>
      </c>
      <c r="E5212" s="39" t="s">
        <v>3718</v>
      </c>
      <c r="F5212" s="37" t="s">
        <v>6286</v>
      </c>
    </row>
    <row r="5213" spans="1:6" ht="14.25" customHeight="1" x14ac:dyDescent="0.2">
      <c r="A5213" s="35" t="s">
        <v>17305</v>
      </c>
      <c r="B5213" s="36" t="s">
        <v>17306</v>
      </c>
      <c r="C5213" s="37">
        <v>31241609</v>
      </c>
      <c r="D5213" s="38" t="s">
        <v>17307</v>
      </c>
      <c r="E5213" s="39" t="s">
        <v>13179</v>
      </c>
      <c r="F5213" s="37" t="s">
        <v>3574</v>
      </c>
    </row>
    <row r="5214" spans="1:6" ht="14.25" customHeight="1" x14ac:dyDescent="0.2">
      <c r="A5214" s="35" t="s">
        <v>17308</v>
      </c>
      <c r="B5214" s="36" t="s">
        <v>17309</v>
      </c>
      <c r="C5214" s="37">
        <v>31241610</v>
      </c>
      <c r="D5214" s="38" t="s">
        <v>17310</v>
      </c>
      <c r="E5214" s="39" t="s">
        <v>13179</v>
      </c>
      <c r="F5214" s="37" t="s">
        <v>3574</v>
      </c>
    </row>
    <row r="5215" spans="1:6" ht="14.25" customHeight="1" x14ac:dyDescent="0.2">
      <c r="A5215" s="35" t="s">
        <v>17311</v>
      </c>
      <c r="B5215" s="36" t="s">
        <v>17312</v>
      </c>
      <c r="C5215" s="37">
        <v>31241701</v>
      </c>
      <c r="D5215" s="38" t="s">
        <v>17313</v>
      </c>
      <c r="E5215" s="39" t="s">
        <v>13179</v>
      </c>
      <c r="F5215" s="37" t="s">
        <v>3574</v>
      </c>
    </row>
    <row r="5216" spans="1:6" ht="14.25" customHeight="1" x14ac:dyDescent="0.2">
      <c r="A5216" s="35" t="s">
        <v>17314</v>
      </c>
      <c r="B5216" s="36" t="s">
        <v>17315</v>
      </c>
      <c r="C5216" s="37">
        <v>31241702</v>
      </c>
      <c r="D5216" s="38" t="s">
        <v>17316</v>
      </c>
      <c r="E5216" s="39" t="s">
        <v>13179</v>
      </c>
      <c r="F5216" s="37" t="s">
        <v>3574</v>
      </c>
    </row>
    <row r="5217" spans="1:6" ht="14.25" customHeight="1" x14ac:dyDescent="0.2">
      <c r="A5217" s="35" t="s">
        <v>17317</v>
      </c>
      <c r="B5217" s="36" t="s">
        <v>17318</v>
      </c>
      <c r="C5217" s="37">
        <v>31241703</v>
      </c>
      <c r="D5217" s="38" t="s">
        <v>17319</v>
      </c>
      <c r="E5217" s="39" t="s">
        <v>13179</v>
      </c>
      <c r="F5217" s="37" t="s">
        <v>3574</v>
      </c>
    </row>
    <row r="5218" spans="1:6" ht="14.25" customHeight="1" x14ac:dyDescent="0.2">
      <c r="A5218" s="35" t="s">
        <v>17320</v>
      </c>
      <c r="B5218" s="36" t="s">
        <v>17321</v>
      </c>
      <c r="C5218" s="37">
        <v>31241704</v>
      </c>
      <c r="D5218" s="38" t="s">
        <v>17322</v>
      </c>
      <c r="E5218" s="39" t="s">
        <v>13179</v>
      </c>
      <c r="F5218" s="37" t="s">
        <v>3574</v>
      </c>
    </row>
    <row r="5219" spans="1:6" ht="14.25" customHeight="1" x14ac:dyDescent="0.2">
      <c r="A5219" s="35" t="s">
        <v>17323</v>
      </c>
      <c r="B5219" s="36" t="s">
        <v>17324</v>
      </c>
      <c r="C5219" s="37">
        <v>31241705</v>
      </c>
      <c r="D5219" s="38" t="s">
        <v>17325</v>
      </c>
      <c r="E5219" s="39" t="s">
        <v>13179</v>
      </c>
      <c r="F5219" s="37" t="s">
        <v>3574</v>
      </c>
    </row>
    <row r="5220" spans="1:6" ht="14.25" customHeight="1" x14ac:dyDescent="0.2">
      <c r="A5220" s="35" t="s">
        <v>17326</v>
      </c>
      <c r="B5220" s="36" t="s">
        <v>17327</v>
      </c>
      <c r="C5220" s="37">
        <v>31241801</v>
      </c>
      <c r="D5220" s="38" t="s">
        <v>17328</v>
      </c>
      <c r="E5220" s="39" t="s">
        <v>13179</v>
      </c>
      <c r="F5220" s="37" t="s">
        <v>3574</v>
      </c>
    </row>
    <row r="5221" spans="1:6" ht="14.25" customHeight="1" x14ac:dyDescent="0.2">
      <c r="A5221" s="35" t="s">
        <v>17329</v>
      </c>
      <c r="B5221" s="36" t="s">
        <v>17330</v>
      </c>
      <c r="C5221" s="37">
        <v>31241802</v>
      </c>
      <c r="D5221" s="38" t="s">
        <v>17331</v>
      </c>
      <c r="E5221" s="39" t="s">
        <v>13179</v>
      </c>
      <c r="F5221" s="37" t="s">
        <v>3574</v>
      </c>
    </row>
    <row r="5222" spans="1:6" ht="14.25" customHeight="1" x14ac:dyDescent="0.2">
      <c r="A5222" s="35" t="s">
        <v>17332</v>
      </c>
      <c r="B5222" s="36" t="s">
        <v>17333</v>
      </c>
      <c r="C5222" s="37">
        <v>31241803</v>
      </c>
      <c r="D5222" s="38" t="s">
        <v>17334</v>
      </c>
      <c r="E5222" s="39" t="s">
        <v>13179</v>
      </c>
      <c r="F5222" s="37" t="s">
        <v>3574</v>
      </c>
    </row>
    <row r="5223" spans="1:6" ht="14.25" customHeight="1" x14ac:dyDescent="0.2">
      <c r="A5223" s="35" t="s">
        <v>17335</v>
      </c>
      <c r="B5223" s="36" t="s">
        <v>17336</v>
      </c>
      <c r="C5223" s="37">
        <v>31241804</v>
      </c>
      <c r="D5223" s="38" t="s">
        <v>17337</v>
      </c>
      <c r="E5223" s="39" t="s">
        <v>13179</v>
      </c>
      <c r="F5223" s="37" t="s">
        <v>3574</v>
      </c>
    </row>
    <row r="5224" spans="1:6" ht="14.25" customHeight="1" x14ac:dyDescent="0.2">
      <c r="A5224" s="35" t="s">
        <v>17338</v>
      </c>
      <c r="B5224" s="36" t="s">
        <v>17339</v>
      </c>
      <c r="C5224" s="37">
        <v>31241805</v>
      </c>
      <c r="D5224" s="38" t="s">
        <v>17340</v>
      </c>
      <c r="E5224" s="39" t="s">
        <v>13179</v>
      </c>
      <c r="F5224" s="37" t="s">
        <v>3574</v>
      </c>
    </row>
    <row r="5225" spans="1:6" ht="14.25" customHeight="1" x14ac:dyDescent="0.2">
      <c r="A5225" s="35" t="s">
        <v>17341</v>
      </c>
      <c r="B5225" s="36" t="s">
        <v>17342</v>
      </c>
      <c r="C5225" s="37">
        <v>31241806</v>
      </c>
      <c r="D5225" s="38" t="s">
        <v>17343</v>
      </c>
      <c r="E5225" s="39" t="s">
        <v>13179</v>
      </c>
      <c r="F5225" s="37" t="s">
        <v>3574</v>
      </c>
    </row>
    <row r="5226" spans="1:6" ht="14.25" customHeight="1" x14ac:dyDescent="0.2">
      <c r="A5226" s="35" t="s">
        <v>17344</v>
      </c>
      <c r="B5226" s="36" t="s">
        <v>17345</v>
      </c>
      <c r="C5226" s="37">
        <v>31241807</v>
      </c>
      <c r="D5226" s="38" t="s">
        <v>17346</v>
      </c>
      <c r="E5226" s="39" t="s">
        <v>13179</v>
      </c>
      <c r="F5226" s="37" t="s">
        <v>3574</v>
      </c>
    </row>
    <row r="5227" spans="1:6" ht="14.25" customHeight="1" x14ac:dyDescent="0.2">
      <c r="A5227" s="35" t="s">
        <v>17347</v>
      </c>
      <c r="B5227" s="36" t="s">
        <v>17348</v>
      </c>
      <c r="C5227" s="37">
        <v>31241901</v>
      </c>
      <c r="D5227" s="38" t="s">
        <v>17349</v>
      </c>
      <c r="E5227" s="39" t="s">
        <v>6621</v>
      </c>
      <c r="F5227" s="37" t="s">
        <v>6622</v>
      </c>
    </row>
    <row r="5228" spans="1:6" ht="14.25" customHeight="1" x14ac:dyDescent="0.2">
      <c r="A5228" s="35" t="s">
        <v>17350</v>
      </c>
      <c r="B5228" s="36" t="s">
        <v>17351</v>
      </c>
      <c r="C5228" s="37">
        <v>31241902</v>
      </c>
      <c r="D5228" s="38" t="s">
        <v>17352</v>
      </c>
      <c r="E5228" s="39" t="s">
        <v>6621</v>
      </c>
      <c r="F5228" s="37" t="s">
        <v>6622</v>
      </c>
    </row>
    <row r="5229" spans="1:6" ht="14.25" customHeight="1" x14ac:dyDescent="0.2">
      <c r="A5229" s="35" t="s">
        <v>17353</v>
      </c>
      <c r="B5229" s="36" t="s">
        <v>17354</v>
      </c>
      <c r="C5229" s="37">
        <v>31241903</v>
      </c>
      <c r="D5229" s="38" t="s">
        <v>17355</v>
      </c>
      <c r="E5229" s="39" t="s">
        <v>6621</v>
      </c>
      <c r="F5229" s="37" t="s">
        <v>6622</v>
      </c>
    </row>
    <row r="5230" spans="1:6" ht="14.25" customHeight="1" x14ac:dyDescent="0.2">
      <c r="A5230" s="35" t="s">
        <v>17356</v>
      </c>
      <c r="B5230" s="36" t="s">
        <v>17357</v>
      </c>
      <c r="C5230" s="37">
        <v>31241904</v>
      </c>
      <c r="D5230" s="38" t="s">
        <v>17358</v>
      </c>
      <c r="E5230" s="39" t="s">
        <v>6621</v>
      </c>
      <c r="F5230" s="37" t="s">
        <v>6622</v>
      </c>
    </row>
    <row r="5231" spans="1:6" ht="14.25" customHeight="1" x14ac:dyDescent="0.2">
      <c r="A5231" s="35" t="s">
        <v>17359</v>
      </c>
      <c r="B5231" s="36" t="s">
        <v>17360</v>
      </c>
      <c r="C5231" s="37">
        <v>31241905</v>
      </c>
      <c r="D5231" s="38" t="s">
        <v>17361</v>
      </c>
      <c r="E5231" s="39" t="s">
        <v>6621</v>
      </c>
      <c r="F5231" s="37" t="s">
        <v>6622</v>
      </c>
    </row>
    <row r="5232" spans="1:6" ht="14.25" customHeight="1" x14ac:dyDescent="0.2">
      <c r="A5232" s="35" t="s">
        <v>17362</v>
      </c>
      <c r="B5232" s="36" t="s">
        <v>17363</v>
      </c>
      <c r="C5232" s="37">
        <v>31241906</v>
      </c>
      <c r="D5232" s="38" t="s">
        <v>17364</v>
      </c>
      <c r="E5232" s="39" t="s">
        <v>6621</v>
      </c>
      <c r="F5232" s="37" t="s">
        <v>6622</v>
      </c>
    </row>
    <row r="5233" spans="1:6" ht="14.25" customHeight="1" x14ac:dyDescent="0.2">
      <c r="A5233" s="35" t="s">
        <v>17365</v>
      </c>
      <c r="B5233" s="36" t="s">
        <v>17366</v>
      </c>
      <c r="C5233" s="37">
        <v>31241907</v>
      </c>
      <c r="D5233" s="38" t="s">
        <v>17367</v>
      </c>
      <c r="E5233" s="39" t="s">
        <v>6621</v>
      </c>
      <c r="F5233" s="37" t="s">
        <v>6622</v>
      </c>
    </row>
    <row r="5234" spans="1:6" ht="14.25" customHeight="1" x14ac:dyDescent="0.2">
      <c r="A5234" s="35" t="s">
        <v>17368</v>
      </c>
      <c r="B5234" s="36" t="s">
        <v>17369</v>
      </c>
      <c r="C5234" s="37">
        <v>31241908</v>
      </c>
      <c r="D5234" s="38" t="s">
        <v>17370</v>
      </c>
      <c r="E5234" s="39" t="s">
        <v>6621</v>
      </c>
      <c r="F5234" s="37" t="s">
        <v>6622</v>
      </c>
    </row>
    <row r="5235" spans="1:6" ht="14.25" customHeight="1" x14ac:dyDescent="0.2">
      <c r="A5235" s="35" t="s">
        <v>17371</v>
      </c>
      <c r="B5235" s="36" t="s">
        <v>17372</v>
      </c>
      <c r="C5235" s="37">
        <v>31242001</v>
      </c>
      <c r="D5235" s="38" t="s">
        <v>17373</v>
      </c>
      <c r="E5235" s="39" t="s">
        <v>13179</v>
      </c>
      <c r="F5235" s="37" t="s">
        <v>3574</v>
      </c>
    </row>
    <row r="5236" spans="1:6" ht="14.25" customHeight="1" x14ac:dyDescent="0.2">
      <c r="A5236" s="35" t="s">
        <v>17374</v>
      </c>
      <c r="B5236" s="36" t="s">
        <v>17375</v>
      </c>
      <c r="C5236" s="37">
        <v>31242002</v>
      </c>
      <c r="D5236" s="38" t="s">
        <v>17376</v>
      </c>
      <c r="E5236" s="39" t="s">
        <v>13179</v>
      </c>
      <c r="F5236" s="37" t="s">
        <v>3574</v>
      </c>
    </row>
    <row r="5237" spans="1:6" ht="14.25" customHeight="1" x14ac:dyDescent="0.2">
      <c r="A5237" s="35" t="s">
        <v>17377</v>
      </c>
      <c r="B5237" s="36" t="s">
        <v>17375</v>
      </c>
      <c r="C5237" s="37">
        <v>31242003</v>
      </c>
      <c r="D5237" s="38" t="s">
        <v>17378</v>
      </c>
      <c r="E5237" s="39" t="s">
        <v>13179</v>
      </c>
      <c r="F5237" s="37" t="s">
        <v>3574</v>
      </c>
    </row>
    <row r="5238" spans="1:6" ht="14.25" customHeight="1" x14ac:dyDescent="0.2">
      <c r="A5238" s="35" t="s">
        <v>17379</v>
      </c>
      <c r="B5238" s="36" t="s">
        <v>17380</v>
      </c>
      <c r="C5238" s="37">
        <v>31242101</v>
      </c>
      <c r="D5238" s="38" t="s">
        <v>17381</v>
      </c>
      <c r="E5238" s="39" t="s">
        <v>13179</v>
      </c>
      <c r="F5238" s="37" t="s">
        <v>3574</v>
      </c>
    </row>
    <row r="5239" spans="1:6" ht="14.25" customHeight="1" x14ac:dyDescent="0.2">
      <c r="A5239" s="35" t="s">
        <v>17382</v>
      </c>
      <c r="B5239" s="36" t="s">
        <v>17383</v>
      </c>
      <c r="C5239" s="37">
        <v>31242103</v>
      </c>
      <c r="D5239" s="38" t="s">
        <v>17384</v>
      </c>
      <c r="E5239" s="39" t="s">
        <v>13179</v>
      </c>
      <c r="F5239" s="37" t="s">
        <v>3574</v>
      </c>
    </row>
    <row r="5240" spans="1:6" ht="14.25" customHeight="1" x14ac:dyDescent="0.2">
      <c r="A5240" s="35" t="s">
        <v>17385</v>
      </c>
      <c r="B5240" s="36" t="s">
        <v>17386</v>
      </c>
      <c r="C5240" s="37">
        <v>31242104</v>
      </c>
      <c r="D5240" s="38" t="s">
        <v>17387</v>
      </c>
      <c r="E5240" s="39" t="s">
        <v>13179</v>
      </c>
      <c r="F5240" s="37" t="s">
        <v>3574</v>
      </c>
    </row>
    <row r="5241" spans="1:6" ht="14.25" customHeight="1" x14ac:dyDescent="0.2">
      <c r="A5241" s="35" t="s">
        <v>17388</v>
      </c>
      <c r="B5241" s="36" t="s">
        <v>17389</v>
      </c>
      <c r="C5241" s="37">
        <v>31242105</v>
      </c>
      <c r="D5241" s="38" t="s">
        <v>17390</v>
      </c>
      <c r="E5241" s="39" t="s">
        <v>13179</v>
      </c>
      <c r="F5241" s="37" t="s">
        <v>3574</v>
      </c>
    </row>
    <row r="5242" spans="1:6" ht="14.25" customHeight="1" x14ac:dyDescent="0.2">
      <c r="A5242" s="35" t="s">
        <v>17391</v>
      </c>
      <c r="B5242" s="36" t="s">
        <v>17392</v>
      </c>
      <c r="C5242" s="37">
        <v>31242106</v>
      </c>
      <c r="D5242" s="38" t="s">
        <v>17393</v>
      </c>
      <c r="E5242" s="39" t="s">
        <v>13179</v>
      </c>
      <c r="F5242" s="37" t="s">
        <v>3574</v>
      </c>
    </row>
    <row r="5243" spans="1:6" ht="14.25" customHeight="1" x14ac:dyDescent="0.2">
      <c r="A5243" s="35" t="s">
        <v>17394</v>
      </c>
      <c r="B5243" s="36" t="s">
        <v>17395</v>
      </c>
      <c r="C5243" s="37">
        <v>31242201</v>
      </c>
      <c r="D5243" s="38" t="s">
        <v>17396</v>
      </c>
      <c r="E5243" s="39" t="s">
        <v>13179</v>
      </c>
      <c r="F5243" s="37" t="s">
        <v>3574</v>
      </c>
    </row>
    <row r="5244" spans="1:6" ht="14.25" customHeight="1" x14ac:dyDescent="0.2">
      <c r="A5244" s="35" t="s">
        <v>17397</v>
      </c>
      <c r="B5244" s="36" t="s">
        <v>17398</v>
      </c>
      <c r="C5244" s="37">
        <v>31242202</v>
      </c>
      <c r="D5244" s="38" t="s">
        <v>17399</v>
      </c>
      <c r="E5244" s="39" t="s">
        <v>13179</v>
      </c>
      <c r="F5244" s="37" t="s">
        <v>3574</v>
      </c>
    </row>
    <row r="5245" spans="1:6" ht="14.25" customHeight="1" x14ac:dyDescent="0.2">
      <c r="A5245" s="35" t="s">
        <v>17400</v>
      </c>
      <c r="B5245" s="36" t="s">
        <v>17401</v>
      </c>
      <c r="C5245" s="37">
        <v>31242203</v>
      </c>
      <c r="D5245" s="38" t="s">
        <v>17402</v>
      </c>
      <c r="E5245" s="39" t="s">
        <v>13179</v>
      </c>
      <c r="F5245" s="37" t="s">
        <v>3574</v>
      </c>
    </row>
    <row r="5246" spans="1:6" ht="14.25" customHeight="1" x14ac:dyDescent="0.2">
      <c r="A5246" s="35" t="s">
        <v>17403</v>
      </c>
      <c r="B5246" s="36" t="s">
        <v>17404</v>
      </c>
      <c r="C5246" s="37">
        <v>31242204</v>
      </c>
      <c r="D5246" s="38" t="s">
        <v>17405</v>
      </c>
      <c r="E5246" s="39" t="s">
        <v>1966</v>
      </c>
      <c r="F5246" s="37" t="s">
        <v>1969</v>
      </c>
    </row>
    <row r="5247" spans="1:6" ht="14.25" customHeight="1" x14ac:dyDescent="0.2">
      <c r="A5247" s="35" t="s">
        <v>17406</v>
      </c>
      <c r="B5247" s="36" t="s">
        <v>17407</v>
      </c>
      <c r="C5247" s="37">
        <v>31242205</v>
      </c>
      <c r="D5247" s="38" t="s">
        <v>17408</v>
      </c>
      <c r="E5247" s="39" t="s">
        <v>13179</v>
      </c>
      <c r="F5247" s="37" t="s">
        <v>3574</v>
      </c>
    </row>
    <row r="5248" spans="1:6" ht="14.25" customHeight="1" x14ac:dyDescent="0.2">
      <c r="A5248" s="35" t="s">
        <v>17409</v>
      </c>
      <c r="B5248" s="36" t="s">
        <v>17410</v>
      </c>
      <c r="C5248" s="37">
        <v>31242206</v>
      </c>
      <c r="D5248" s="38" t="s">
        <v>17411</v>
      </c>
      <c r="E5248" s="39" t="s">
        <v>13179</v>
      </c>
      <c r="F5248" s="37" t="s">
        <v>3574</v>
      </c>
    </row>
    <row r="5249" spans="1:6" ht="14.25" customHeight="1" x14ac:dyDescent="0.2">
      <c r="A5249" s="35" t="s">
        <v>17412</v>
      </c>
      <c r="B5249" s="36" t="s">
        <v>17413</v>
      </c>
      <c r="C5249" s="37">
        <v>31242207</v>
      </c>
      <c r="D5249" s="38" t="s">
        <v>17414</v>
      </c>
      <c r="E5249" s="39" t="s">
        <v>1966</v>
      </c>
      <c r="F5249" s="37" t="s">
        <v>1969</v>
      </c>
    </row>
    <row r="5250" spans="1:6" ht="14.25" customHeight="1" x14ac:dyDescent="0.2">
      <c r="A5250" s="35" t="s">
        <v>17415</v>
      </c>
      <c r="B5250" s="36" t="s">
        <v>17416</v>
      </c>
      <c r="C5250" s="37">
        <v>31242208</v>
      </c>
      <c r="D5250" s="38" t="s">
        <v>17417</v>
      </c>
      <c r="E5250" s="39" t="s">
        <v>1966</v>
      </c>
      <c r="F5250" s="37" t="s">
        <v>1969</v>
      </c>
    </row>
    <row r="5251" spans="1:6" ht="14.25" customHeight="1" x14ac:dyDescent="0.2">
      <c r="A5251" s="35" t="s">
        <v>17418</v>
      </c>
      <c r="B5251" s="36" t="s">
        <v>17419</v>
      </c>
      <c r="C5251" s="37">
        <v>31251501</v>
      </c>
      <c r="D5251" s="38" t="s">
        <v>17420</v>
      </c>
      <c r="E5251" s="39" t="s">
        <v>2223</v>
      </c>
      <c r="F5251" s="37" t="s">
        <v>6841</v>
      </c>
    </row>
    <row r="5252" spans="1:6" ht="14.25" customHeight="1" x14ac:dyDescent="0.2">
      <c r="A5252" s="35" t="s">
        <v>17421</v>
      </c>
      <c r="B5252" s="36" t="s">
        <v>17422</v>
      </c>
      <c r="C5252" s="37">
        <v>31251502</v>
      </c>
      <c r="D5252" s="38" t="s">
        <v>17423</v>
      </c>
      <c r="E5252" s="39" t="s">
        <v>2223</v>
      </c>
      <c r="F5252" s="37" t="s">
        <v>6841</v>
      </c>
    </row>
    <row r="5253" spans="1:6" ht="14.25" customHeight="1" x14ac:dyDescent="0.2">
      <c r="A5253" s="35" t="s">
        <v>17424</v>
      </c>
      <c r="B5253" s="36" t="s">
        <v>17425</v>
      </c>
      <c r="C5253" s="37">
        <v>31251503</v>
      </c>
      <c r="D5253" s="38" t="s">
        <v>17426</v>
      </c>
      <c r="E5253" s="39" t="s">
        <v>2223</v>
      </c>
      <c r="F5253" s="37" t="s">
        <v>6841</v>
      </c>
    </row>
    <row r="5254" spans="1:6" ht="14.25" customHeight="1" x14ac:dyDescent="0.2">
      <c r="A5254" s="35" t="s">
        <v>17427</v>
      </c>
      <c r="B5254" s="36" t="s">
        <v>17428</v>
      </c>
      <c r="C5254" s="37">
        <v>31251504</v>
      </c>
      <c r="D5254" s="38" t="s">
        <v>17429</v>
      </c>
      <c r="E5254" s="39" t="s">
        <v>2223</v>
      </c>
      <c r="F5254" s="37" t="s">
        <v>6841</v>
      </c>
    </row>
    <row r="5255" spans="1:6" ht="14.25" customHeight="1" x14ac:dyDescent="0.2">
      <c r="A5255" s="35" t="s">
        <v>17430</v>
      </c>
      <c r="B5255" s="36" t="s">
        <v>17431</v>
      </c>
      <c r="C5255" s="37">
        <v>31251505</v>
      </c>
      <c r="D5255" s="38" t="s">
        <v>17432</v>
      </c>
      <c r="E5255" s="39" t="s">
        <v>2223</v>
      </c>
      <c r="F5255" s="37" t="s">
        <v>6841</v>
      </c>
    </row>
    <row r="5256" spans="1:6" ht="14.25" customHeight="1" x14ac:dyDescent="0.2">
      <c r="A5256" s="35" t="s">
        <v>17433</v>
      </c>
      <c r="B5256" s="36" t="s">
        <v>17434</v>
      </c>
      <c r="C5256" s="37">
        <v>31251506</v>
      </c>
      <c r="D5256" s="38" t="s">
        <v>17435</v>
      </c>
      <c r="E5256" s="39" t="s">
        <v>2223</v>
      </c>
      <c r="F5256" s="37" t="s">
        <v>6841</v>
      </c>
    </row>
    <row r="5257" spans="1:6" ht="14.25" customHeight="1" x14ac:dyDescent="0.2">
      <c r="A5257" s="35" t="s">
        <v>17436</v>
      </c>
      <c r="B5257" s="36" t="s">
        <v>17437</v>
      </c>
      <c r="C5257" s="37">
        <v>31251507</v>
      </c>
      <c r="D5257" s="38" t="s">
        <v>17438</v>
      </c>
      <c r="E5257" s="39" t="s">
        <v>2223</v>
      </c>
      <c r="F5257" s="37" t="s">
        <v>6841</v>
      </c>
    </row>
    <row r="5258" spans="1:6" ht="14.25" customHeight="1" x14ac:dyDescent="0.2">
      <c r="A5258" s="35" t="s">
        <v>17439</v>
      </c>
      <c r="B5258" s="36" t="s">
        <v>17440</v>
      </c>
      <c r="C5258" s="37">
        <v>31251508</v>
      </c>
      <c r="D5258" s="38" t="s">
        <v>17441</v>
      </c>
      <c r="E5258" s="39" t="s">
        <v>2223</v>
      </c>
      <c r="F5258" s="37" t="s">
        <v>6841</v>
      </c>
    </row>
    <row r="5259" spans="1:6" ht="14.25" customHeight="1" x14ac:dyDescent="0.2">
      <c r="A5259" s="35" t="s">
        <v>17442</v>
      </c>
      <c r="B5259" s="36" t="s">
        <v>17443</v>
      </c>
      <c r="C5259" s="37">
        <v>31251509</v>
      </c>
      <c r="D5259" s="38" t="s">
        <v>17444</v>
      </c>
      <c r="E5259" s="39" t="s">
        <v>2223</v>
      </c>
      <c r="F5259" s="37" t="s">
        <v>6841</v>
      </c>
    </row>
    <row r="5260" spans="1:6" ht="14.25" customHeight="1" x14ac:dyDescent="0.2">
      <c r="A5260" s="35" t="s">
        <v>17445</v>
      </c>
      <c r="B5260" s="36" t="s">
        <v>17446</v>
      </c>
      <c r="C5260" s="37">
        <v>31251510</v>
      </c>
      <c r="D5260" s="38" t="s">
        <v>17447</v>
      </c>
      <c r="E5260" s="39" t="s">
        <v>2223</v>
      </c>
      <c r="F5260" s="37" t="s">
        <v>6841</v>
      </c>
    </row>
    <row r="5261" spans="1:6" ht="14.25" customHeight="1" x14ac:dyDescent="0.2">
      <c r="A5261" s="35" t="s">
        <v>17448</v>
      </c>
      <c r="B5261" s="36" t="s">
        <v>17449</v>
      </c>
      <c r="C5261" s="37">
        <v>31251511</v>
      </c>
      <c r="D5261" s="38" t="s">
        <v>17450</v>
      </c>
      <c r="E5261" s="39" t="s">
        <v>2223</v>
      </c>
      <c r="F5261" s="37" t="s">
        <v>6841</v>
      </c>
    </row>
    <row r="5262" spans="1:6" ht="14.25" customHeight="1" x14ac:dyDescent="0.2">
      <c r="A5262" s="35" t="s">
        <v>17451</v>
      </c>
      <c r="B5262" s="36" t="s">
        <v>17452</v>
      </c>
      <c r="C5262" s="37">
        <v>31251601</v>
      </c>
      <c r="D5262" s="38" t="s">
        <v>17453</v>
      </c>
      <c r="E5262" s="39" t="s">
        <v>3585</v>
      </c>
      <c r="F5262" s="37" t="s">
        <v>3581</v>
      </c>
    </row>
    <row r="5263" spans="1:6" ht="14.25" customHeight="1" x14ac:dyDescent="0.2">
      <c r="A5263" s="35" t="s">
        <v>17454</v>
      </c>
      <c r="B5263" s="36" t="s">
        <v>17455</v>
      </c>
      <c r="C5263" s="37">
        <v>31261501</v>
      </c>
      <c r="D5263" s="38" t="s">
        <v>17456</v>
      </c>
      <c r="E5263" s="39" t="s">
        <v>1956</v>
      </c>
      <c r="F5263" s="37" t="s">
        <v>1969</v>
      </c>
    </row>
    <row r="5264" spans="1:6" ht="14.25" customHeight="1" x14ac:dyDescent="0.2">
      <c r="A5264" s="35" t="s">
        <v>17457</v>
      </c>
      <c r="B5264" s="36" t="s">
        <v>17458</v>
      </c>
      <c r="C5264" s="37">
        <v>31261502</v>
      </c>
      <c r="D5264" s="38" t="s">
        <v>17459</v>
      </c>
      <c r="E5264" s="39" t="s">
        <v>1966</v>
      </c>
      <c r="F5264" s="37" t="s">
        <v>1969</v>
      </c>
    </row>
    <row r="5265" spans="1:6" ht="14.25" customHeight="1" x14ac:dyDescent="0.2">
      <c r="A5265" s="35" t="s">
        <v>17460</v>
      </c>
      <c r="B5265" s="36" t="s">
        <v>17461</v>
      </c>
      <c r="C5265" s="37">
        <v>31261503</v>
      </c>
      <c r="D5265" s="38" t="s">
        <v>17462</v>
      </c>
      <c r="E5265" s="39" t="s">
        <v>1966</v>
      </c>
      <c r="F5265" s="37" t="s">
        <v>1969</v>
      </c>
    </row>
    <row r="5266" spans="1:6" ht="14.25" customHeight="1" x14ac:dyDescent="0.2">
      <c r="A5266" s="35" t="s">
        <v>17463</v>
      </c>
      <c r="B5266" s="36" t="s">
        <v>17464</v>
      </c>
      <c r="C5266" s="37">
        <v>31261504</v>
      </c>
      <c r="D5266" s="38" t="s">
        <v>17465</v>
      </c>
      <c r="E5266" s="39" t="s">
        <v>1966</v>
      </c>
      <c r="F5266" s="37" t="s">
        <v>1969</v>
      </c>
    </row>
    <row r="5267" spans="1:6" ht="14.25" customHeight="1" x14ac:dyDescent="0.2">
      <c r="A5267" s="35" t="s">
        <v>17466</v>
      </c>
      <c r="B5267" s="36" t="s">
        <v>17467</v>
      </c>
      <c r="C5267" s="37">
        <v>31261505</v>
      </c>
      <c r="D5267" s="38" t="s">
        <v>17468</v>
      </c>
      <c r="E5267" s="39" t="s">
        <v>1966</v>
      </c>
      <c r="F5267" s="37" t="s">
        <v>1969</v>
      </c>
    </row>
    <row r="5268" spans="1:6" ht="14.25" customHeight="1" x14ac:dyDescent="0.2">
      <c r="A5268" s="35" t="s">
        <v>17469</v>
      </c>
      <c r="B5268" s="36" t="s">
        <v>17470</v>
      </c>
      <c r="C5268" s="37">
        <v>31261601</v>
      </c>
      <c r="D5268" s="38" t="s">
        <v>17471</v>
      </c>
      <c r="E5268" s="39" t="s">
        <v>3585</v>
      </c>
      <c r="F5268" s="37" t="s">
        <v>3581</v>
      </c>
    </row>
    <row r="5269" spans="1:6" ht="14.25" customHeight="1" x14ac:dyDescent="0.2">
      <c r="A5269" s="35" t="s">
        <v>17472</v>
      </c>
      <c r="B5269" s="36" t="s">
        <v>17473</v>
      </c>
      <c r="C5269" s="37">
        <v>31261602</v>
      </c>
      <c r="D5269" s="38" t="s">
        <v>17474</v>
      </c>
      <c r="E5269" s="39" t="s">
        <v>3184</v>
      </c>
      <c r="F5269" s="37" t="s">
        <v>3178</v>
      </c>
    </row>
    <row r="5270" spans="1:6" ht="14.25" customHeight="1" x14ac:dyDescent="0.2">
      <c r="A5270" s="35" t="s">
        <v>17475</v>
      </c>
      <c r="B5270" s="36" t="s">
        <v>17476</v>
      </c>
      <c r="C5270" s="37">
        <v>31261603</v>
      </c>
      <c r="D5270" s="38" t="s">
        <v>17477</v>
      </c>
      <c r="E5270" s="39" t="s">
        <v>3184</v>
      </c>
      <c r="F5270" s="37" t="s">
        <v>3178</v>
      </c>
    </row>
    <row r="5271" spans="1:6" ht="14.25" customHeight="1" x14ac:dyDescent="0.2">
      <c r="A5271" s="35" t="s">
        <v>17478</v>
      </c>
      <c r="B5271" s="36" t="s">
        <v>17479</v>
      </c>
      <c r="C5271" s="37">
        <v>31261701</v>
      </c>
      <c r="D5271" s="38" t="s">
        <v>17480</v>
      </c>
      <c r="E5271" s="39" t="s">
        <v>1966</v>
      </c>
      <c r="F5271" s="37" t="s">
        <v>1969</v>
      </c>
    </row>
    <row r="5272" spans="1:6" ht="14.25" customHeight="1" x14ac:dyDescent="0.2">
      <c r="A5272" s="35" t="s">
        <v>17481</v>
      </c>
      <c r="B5272" s="36" t="s">
        <v>17482</v>
      </c>
      <c r="C5272" s="37">
        <v>31261702</v>
      </c>
      <c r="D5272" s="38" t="s">
        <v>17481</v>
      </c>
      <c r="E5272" s="39" t="s">
        <v>1966</v>
      </c>
      <c r="F5272" s="37" t="s">
        <v>1969</v>
      </c>
    </row>
    <row r="5273" spans="1:6" ht="14.25" customHeight="1" x14ac:dyDescent="0.2">
      <c r="A5273" s="35" t="s">
        <v>17483</v>
      </c>
      <c r="B5273" s="36" t="s">
        <v>17484</v>
      </c>
      <c r="C5273" s="37">
        <v>31261703</v>
      </c>
      <c r="D5273" s="38" t="s">
        <v>17485</v>
      </c>
      <c r="E5273" s="39" t="s">
        <v>1966</v>
      </c>
      <c r="F5273" s="37" t="s">
        <v>1969</v>
      </c>
    </row>
    <row r="5274" spans="1:6" ht="14.25" customHeight="1" x14ac:dyDescent="0.2">
      <c r="A5274" s="35" t="s">
        <v>17486</v>
      </c>
      <c r="B5274" s="36" t="s">
        <v>17487</v>
      </c>
      <c r="C5274" s="37">
        <v>31261704</v>
      </c>
      <c r="D5274" s="38" t="s">
        <v>17488</v>
      </c>
      <c r="E5274" s="39" t="s">
        <v>1966</v>
      </c>
      <c r="F5274" s="37" t="s">
        <v>1969</v>
      </c>
    </row>
    <row r="5275" spans="1:6" ht="14.25" customHeight="1" x14ac:dyDescent="0.2">
      <c r="A5275" s="35" t="s">
        <v>17489</v>
      </c>
      <c r="B5275" s="36" t="s">
        <v>17490</v>
      </c>
      <c r="C5275" s="37">
        <v>31271601</v>
      </c>
      <c r="D5275" s="38" t="s">
        <v>17491</v>
      </c>
      <c r="E5275" s="39" t="s">
        <v>3184</v>
      </c>
      <c r="F5275" s="37" t="s">
        <v>3178</v>
      </c>
    </row>
    <row r="5276" spans="1:6" ht="14.25" customHeight="1" x14ac:dyDescent="0.2">
      <c r="A5276" s="35" t="s">
        <v>17492</v>
      </c>
      <c r="B5276" s="36" t="s">
        <v>17493</v>
      </c>
      <c r="C5276" s="37">
        <v>31271602</v>
      </c>
      <c r="D5276" s="38" t="s">
        <v>17494</v>
      </c>
      <c r="E5276" s="39" t="s">
        <v>9368</v>
      </c>
      <c r="F5276" s="37" t="s">
        <v>9369</v>
      </c>
    </row>
    <row r="5277" spans="1:6" ht="14.25" customHeight="1" x14ac:dyDescent="0.2">
      <c r="A5277" s="35" t="s">
        <v>17495</v>
      </c>
      <c r="B5277" s="36" t="s">
        <v>17496</v>
      </c>
      <c r="C5277" s="37">
        <v>31281502</v>
      </c>
      <c r="D5277" s="38" t="s">
        <v>17497</v>
      </c>
      <c r="E5277" s="39" t="s">
        <v>1951</v>
      </c>
      <c r="F5277" s="37" t="s">
        <v>4369</v>
      </c>
    </row>
    <row r="5278" spans="1:6" ht="14.25" customHeight="1" x14ac:dyDescent="0.2">
      <c r="A5278" s="35" t="s">
        <v>17498</v>
      </c>
      <c r="B5278" s="36" t="s">
        <v>17499</v>
      </c>
      <c r="C5278" s="37">
        <v>31281503</v>
      </c>
      <c r="D5278" s="38" t="s">
        <v>17500</v>
      </c>
      <c r="E5278" s="39" t="s">
        <v>1951</v>
      </c>
      <c r="F5278" s="37" t="s">
        <v>4369</v>
      </c>
    </row>
    <row r="5279" spans="1:6" ht="14.25" customHeight="1" x14ac:dyDescent="0.2">
      <c r="A5279" s="35" t="s">
        <v>17501</v>
      </c>
      <c r="B5279" s="36" t="s">
        <v>17502</v>
      </c>
      <c r="C5279" s="37">
        <v>31281504</v>
      </c>
      <c r="D5279" s="38" t="s">
        <v>17503</v>
      </c>
      <c r="E5279" s="39" t="s">
        <v>1951</v>
      </c>
      <c r="F5279" s="37" t="s">
        <v>4369</v>
      </c>
    </row>
    <row r="5280" spans="1:6" ht="14.25" customHeight="1" x14ac:dyDescent="0.2">
      <c r="A5280" s="35" t="s">
        <v>17504</v>
      </c>
      <c r="B5280" s="36" t="s">
        <v>17505</v>
      </c>
      <c r="C5280" s="37">
        <v>31281505</v>
      </c>
      <c r="D5280" s="38" t="s">
        <v>17506</v>
      </c>
      <c r="E5280" s="39" t="s">
        <v>1951</v>
      </c>
      <c r="F5280" s="37" t="s">
        <v>4369</v>
      </c>
    </row>
    <row r="5281" spans="1:6" ht="14.25" customHeight="1" x14ac:dyDescent="0.2">
      <c r="A5281" s="35" t="s">
        <v>17507</v>
      </c>
      <c r="B5281" s="36" t="s">
        <v>17508</v>
      </c>
      <c r="C5281" s="37">
        <v>31281506</v>
      </c>
      <c r="D5281" s="38" t="s">
        <v>17509</v>
      </c>
      <c r="E5281" s="39" t="s">
        <v>1951</v>
      </c>
      <c r="F5281" s="37" t="s">
        <v>4369</v>
      </c>
    </row>
    <row r="5282" spans="1:6" ht="14.25" customHeight="1" x14ac:dyDescent="0.2">
      <c r="A5282" s="35" t="s">
        <v>17510</v>
      </c>
      <c r="B5282" s="36" t="s">
        <v>17511</v>
      </c>
      <c r="C5282" s="37">
        <v>31281507</v>
      </c>
      <c r="D5282" s="38" t="s">
        <v>17512</v>
      </c>
      <c r="E5282" s="39" t="s">
        <v>1951</v>
      </c>
      <c r="F5282" s="37" t="s">
        <v>4369</v>
      </c>
    </row>
    <row r="5283" spans="1:6" ht="14.25" customHeight="1" x14ac:dyDescent="0.2">
      <c r="A5283" s="35" t="s">
        <v>17513</v>
      </c>
      <c r="B5283" s="36" t="s">
        <v>17514</v>
      </c>
      <c r="C5283" s="37">
        <v>31281508</v>
      </c>
      <c r="D5283" s="38" t="s">
        <v>17515</v>
      </c>
      <c r="E5283" s="39" t="s">
        <v>1951</v>
      </c>
      <c r="F5283" s="37" t="s">
        <v>4369</v>
      </c>
    </row>
    <row r="5284" spans="1:6" ht="14.25" customHeight="1" x14ac:dyDescent="0.2">
      <c r="A5284" s="35" t="s">
        <v>17516</v>
      </c>
      <c r="B5284" s="36" t="s">
        <v>17517</v>
      </c>
      <c r="C5284" s="37">
        <v>31281509</v>
      </c>
      <c r="D5284" s="38" t="s">
        <v>17518</v>
      </c>
      <c r="E5284" s="39" t="s">
        <v>1951</v>
      </c>
      <c r="F5284" s="37" t="s">
        <v>4369</v>
      </c>
    </row>
    <row r="5285" spans="1:6" ht="14.25" customHeight="1" x14ac:dyDescent="0.2">
      <c r="A5285" s="35" t="s">
        <v>17519</v>
      </c>
      <c r="B5285" s="36" t="s">
        <v>17520</v>
      </c>
      <c r="C5285" s="37">
        <v>31281510</v>
      </c>
      <c r="D5285" s="38" t="s">
        <v>17521</v>
      </c>
      <c r="E5285" s="39" t="s">
        <v>1951</v>
      </c>
      <c r="F5285" s="37" t="s">
        <v>4369</v>
      </c>
    </row>
    <row r="5286" spans="1:6" ht="14.25" customHeight="1" x14ac:dyDescent="0.2">
      <c r="A5286" s="35" t="s">
        <v>17522</v>
      </c>
      <c r="B5286" s="36" t="s">
        <v>17523</v>
      </c>
      <c r="C5286" s="37">
        <v>31281511</v>
      </c>
      <c r="D5286" s="38" t="s">
        <v>17524</v>
      </c>
      <c r="E5286" s="39" t="s">
        <v>1951</v>
      </c>
      <c r="F5286" s="37" t="s">
        <v>4369</v>
      </c>
    </row>
    <row r="5287" spans="1:6" ht="14.25" customHeight="1" x14ac:dyDescent="0.2">
      <c r="A5287" s="35" t="s">
        <v>17525</v>
      </c>
      <c r="B5287" s="36" t="s">
        <v>17526</v>
      </c>
      <c r="C5287" s="37">
        <v>31281512</v>
      </c>
      <c r="D5287" s="38" t="s">
        <v>17527</v>
      </c>
      <c r="E5287" s="39" t="s">
        <v>1951</v>
      </c>
      <c r="F5287" s="37" t="s">
        <v>4369</v>
      </c>
    </row>
    <row r="5288" spans="1:6" ht="14.25" customHeight="1" x14ac:dyDescent="0.2">
      <c r="A5288" s="35" t="s">
        <v>17528</v>
      </c>
      <c r="B5288" s="36" t="s">
        <v>17529</v>
      </c>
      <c r="C5288" s="37">
        <v>31281513</v>
      </c>
      <c r="D5288" s="38" t="s">
        <v>17530</v>
      </c>
      <c r="E5288" s="39" t="s">
        <v>1951</v>
      </c>
      <c r="F5288" s="37" t="s">
        <v>4369</v>
      </c>
    </row>
    <row r="5289" spans="1:6" ht="14.25" customHeight="1" x14ac:dyDescent="0.2">
      <c r="A5289" s="35" t="s">
        <v>17531</v>
      </c>
      <c r="B5289" s="36" t="s">
        <v>17532</v>
      </c>
      <c r="C5289" s="37">
        <v>31281514</v>
      </c>
      <c r="D5289" s="38" t="s">
        <v>17533</v>
      </c>
      <c r="E5289" s="39" t="s">
        <v>1951</v>
      </c>
      <c r="F5289" s="37" t="s">
        <v>4369</v>
      </c>
    </row>
    <row r="5290" spans="1:6" ht="14.25" customHeight="1" x14ac:dyDescent="0.2">
      <c r="A5290" s="35" t="s">
        <v>17534</v>
      </c>
      <c r="B5290" s="36" t="s">
        <v>17535</v>
      </c>
      <c r="C5290" s="37">
        <v>31281515</v>
      </c>
      <c r="D5290" s="38" t="s">
        <v>17536</v>
      </c>
      <c r="E5290" s="39" t="s">
        <v>1951</v>
      </c>
      <c r="F5290" s="37" t="s">
        <v>4369</v>
      </c>
    </row>
    <row r="5291" spans="1:6" ht="14.25" customHeight="1" x14ac:dyDescent="0.2">
      <c r="A5291" s="35" t="s">
        <v>17537</v>
      </c>
      <c r="B5291" s="36" t="s">
        <v>17538</v>
      </c>
      <c r="C5291" s="37">
        <v>31281516</v>
      </c>
      <c r="D5291" s="38" t="s">
        <v>17539</v>
      </c>
      <c r="E5291" s="39" t="s">
        <v>1951</v>
      </c>
      <c r="F5291" s="37" t="s">
        <v>4369</v>
      </c>
    </row>
    <row r="5292" spans="1:6" ht="14.25" customHeight="1" x14ac:dyDescent="0.2">
      <c r="A5292" s="35" t="s">
        <v>17540</v>
      </c>
      <c r="B5292" s="36" t="s">
        <v>17541</v>
      </c>
      <c r="C5292" s="37">
        <v>31281517</v>
      </c>
      <c r="D5292" s="38" t="s">
        <v>17542</v>
      </c>
      <c r="E5292" s="39" t="s">
        <v>1951</v>
      </c>
      <c r="F5292" s="37" t="s">
        <v>4369</v>
      </c>
    </row>
    <row r="5293" spans="1:6" ht="14.25" customHeight="1" x14ac:dyDescent="0.2">
      <c r="A5293" s="35" t="s">
        <v>17543</v>
      </c>
      <c r="B5293" s="36" t="s">
        <v>17544</v>
      </c>
      <c r="C5293" s="37">
        <v>31281518</v>
      </c>
      <c r="D5293" s="38" t="s">
        <v>17545</v>
      </c>
      <c r="E5293" s="39" t="s">
        <v>1951</v>
      </c>
      <c r="F5293" s="37" t="s">
        <v>4369</v>
      </c>
    </row>
    <row r="5294" spans="1:6" ht="14.25" customHeight="1" x14ac:dyDescent="0.2">
      <c r="A5294" s="35" t="s">
        <v>17546</v>
      </c>
      <c r="B5294" s="36" t="s">
        <v>17547</v>
      </c>
      <c r="C5294" s="37">
        <v>31281519</v>
      </c>
      <c r="D5294" s="38" t="s">
        <v>17548</v>
      </c>
      <c r="E5294" s="39" t="s">
        <v>1951</v>
      </c>
      <c r="F5294" s="37" t="s">
        <v>4369</v>
      </c>
    </row>
    <row r="5295" spans="1:6" ht="14.25" customHeight="1" x14ac:dyDescent="0.2">
      <c r="A5295" s="35" t="s">
        <v>17549</v>
      </c>
      <c r="B5295" s="36" t="s">
        <v>17550</v>
      </c>
      <c r="C5295" s="37">
        <v>31281520</v>
      </c>
      <c r="D5295" s="38" t="s">
        <v>17551</v>
      </c>
      <c r="E5295" s="39" t="s">
        <v>1951</v>
      </c>
      <c r="F5295" s="37" t="s">
        <v>4369</v>
      </c>
    </row>
    <row r="5296" spans="1:6" ht="14.25" customHeight="1" x14ac:dyDescent="0.2">
      <c r="A5296" s="35" t="s">
        <v>17552</v>
      </c>
      <c r="B5296" s="36" t="s">
        <v>17553</v>
      </c>
      <c r="C5296" s="37">
        <v>31281521</v>
      </c>
      <c r="D5296" s="38" t="s">
        <v>17554</v>
      </c>
      <c r="E5296" s="39" t="s">
        <v>1951</v>
      </c>
      <c r="F5296" s="37" t="s">
        <v>4369</v>
      </c>
    </row>
    <row r="5297" spans="1:6" ht="14.25" customHeight="1" x14ac:dyDescent="0.2">
      <c r="A5297" s="35" t="s">
        <v>17555</v>
      </c>
      <c r="B5297" s="36" t="s">
        <v>17556</v>
      </c>
      <c r="C5297" s="37">
        <v>31281701</v>
      </c>
      <c r="D5297" s="38" t="s">
        <v>17557</v>
      </c>
      <c r="E5297" s="39" t="s">
        <v>1951</v>
      </c>
      <c r="F5297" s="37" t="s">
        <v>4369</v>
      </c>
    </row>
    <row r="5298" spans="1:6" ht="14.25" customHeight="1" x14ac:dyDescent="0.2">
      <c r="A5298" s="35" t="s">
        <v>17558</v>
      </c>
      <c r="B5298" s="36" t="s">
        <v>17559</v>
      </c>
      <c r="C5298" s="37">
        <v>31281801</v>
      </c>
      <c r="D5298" s="38" t="s">
        <v>17560</v>
      </c>
      <c r="E5298" s="39" t="s">
        <v>1951</v>
      </c>
      <c r="F5298" s="37" t="s">
        <v>4369</v>
      </c>
    </row>
    <row r="5299" spans="1:6" ht="14.25" customHeight="1" x14ac:dyDescent="0.2">
      <c r="A5299" s="35" t="s">
        <v>17561</v>
      </c>
      <c r="B5299" s="36" t="s">
        <v>17562</v>
      </c>
      <c r="C5299" s="37">
        <v>31281802</v>
      </c>
      <c r="D5299" s="38" t="s">
        <v>17563</v>
      </c>
      <c r="E5299" s="39" t="s">
        <v>1951</v>
      </c>
      <c r="F5299" s="37" t="s">
        <v>4369</v>
      </c>
    </row>
    <row r="5300" spans="1:6" ht="14.25" customHeight="1" x14ac:dyDescent="0.2">
      <c r="A5300" s="35" t="s">
        <v>17564</v>
      </c>
      <c r="B5300" s="36" t="s">
        <v>17565</v>
      </c>
      <c r="C5300" s="37">
        <v>31281803</v>
      </c>
      <c r="D5300" s="38" t="s">
        <v>17566</v>
      </c>
      <c r="E5300" s="39" t="s">
        <v>1951</v>
      </c>
      <c r="F5300" s="37" t="s">
        <v>4369</v>
      </c>
    </row>
    <row r="5301" spans="1:6" ht="14.25" customHeight="1" x14ac:dyDescent="0.2">
      <c r="A5301" s="35" t="s">
        <v>17567</v>
      </c>
      <c r="B5301" s="36" t="s">
        <v>17568</v>
      </c>
      <c r="C5301" s="37">
        <v>31281804</v>
      </c>
      <c r="D5301" s="38" t="s">
        <v>17569</v>
      </c>
      <c r="E5301" s="39" t="s">
        <v>1951</v>
      </c>
      <c r="F5301" s="37" t="s">
        <v>4369</v>
      </c>
    </row>
    <row r="5302" spans="1:6" ht="14.25" customHeight="1" x14ac:dyDescent="0.2">
      <c r="A5302" s="35" t="s">
        <v>17570</v>
      </c>
      <c r="B5302" s="36" t="s">
        <v>17571</v>
      </c>
      <c r="C5302" s="37">
        <v>31281805</v>
      </c>
      <c r="D5302" s="38" t="s">
        <v>17572</v>
      </c>
      <c r="E5302" s="39" t="s">
        <v>1951</v>
      </c>
      <c r="F5302" s="37" t="s">
        <v>4369</v>
      </c>
    </row>
    <row r="5303" spans="1:6" ht="14.25" customHeight="1" x14ac:dyDescent="0.2">
      <c r="A5303" s="35" t="s">
        <v>17573</v>
      </c>
      <c r="B5303" s="36" t="s">
        <v>17574</v>
      </c>
      <c r="C5303" s="37">
        <v>31281806</v>
      </c>
      <c r="D5303" s="38" t="s">
        <v>17575</v>
      </c>
      <c r="E5303" s="39" t="s">
        <v>1951</v>
      </c>
      <c r="F5303" s="37" t="s">
        <v>4369</v>
      </c>
    </row>
    <row r="5304" spans="1:6" ht="14.25" customHeight="1" x14ac:dyDescent="0.2">
      <c r="A5304" s="35" t="s">
        <v>17576</v>
      </c>
      <c r="B5304" s="36" t="s">
        <v>17577</v>
      </c>
      <c r="C5304" s="37">
        <v>31281807</v>
      </c>
      <c r="D5304" s="38" t="s">
        <v>17578</v>
      </c>
      <c r="E5304" s="39" t="s">
        <v>1951</v>
      </c>
      <c r="F5304" s="37" t="s">
        <v>4369</v>
      </c>
    </row>
    <row r="5305" spans="1:6" ht="14.25" customHeight="1" x14ac:dyDescent="0.2">
      <c r="A5305" s="35" t="s">
        <v>17579</v>
      </c>
      <c r="B5305" s="36" t="s">
        <v>17580</v>
      </c>
      <c r="C5305" s="37">
        <v>31281808</v>
      </c>
      <c r="D5305" s="38" t="s">
        <v>17581</v>
      </c>
      <c r="E5305" s="39" t="s">
        <v>1951</v>
      </c>
      <c r="F5305" s="37" t="s">
        <v>4369</v>
      </c>
    </row>
    <row r="5306" spans="1:6" ht="14.25" customHeight="1" x14ac:dyDescent="0.2">
      <c r="A5306" s="35" t="s">
        <v>17582</v>
      </c>
      <c r="B5306" s="36" t="s">
        <v>17583</v>
      </c>
      <c r="C5306" s="37">
        <v>31281809</v>
      </c>
      <c r="D5306" s="38" t="s">
        <v>17584</v>
      </c>
      <c r="E5306" s="39" t="s">
        <v>1951</v>
      </c>
      <c r="F5306" s="37" t="s">
        <v>4369</v>
      </c>
    </row>
    <row r="5307" spans="1:6" ht="14.25" customHeight="1" x14ac:dyDescent="0.2">
      <c r="A5307" s="35" t="s">
        <v>17585</v>
      </c>
      <c r="B5307" s="36" t="s">
        <v>17586</v>
      </c>
      <c r="C5307" s="37">
        <v>31281810</v>
      </c>
      <c r="D5307" s="38" t="s">
        <v>17587</v>
      </c>
      <c r="E5307" s="39" t="s">
        <v>1951</v>
      </c>
      <c r="F5307" s="37" t="s">
        <v>4369</v>
      </c>
    </row>
    <row r="5308" spans="1:6" ht="14.25" customHeight="1" x14ac:dyDescent="0.2">
      <c r="A5308" s="35" t="s">
        <v>17588</v>
      </c>
      <c r="B5308" s="36" t="s">
        <v>17589</v>
      </c>
      <c r="C5308" s="37">
        <v>31281811</v>
      </c>
      <c r="D5308" s="38" t="s">
        <v>17590</v>
      </c>
      <c r="E5308" s="39" t="s">
        <v>1951</v>
      </c>
      <c r="F5308" s="37" t="s">
        <v>4369</v>
      </c>
    </row>
    <row r="5309" spans="1:6" ht="14.25" customHeight="1" x14ac:dyDescent="0.2">
      <c r="A5309" s="35" t="s">
        <v>17591</v>
      </c>
      <c r="B5309" s="36" t="s">
        <v>17592</v>
      </c>
      <c r="C5309" s="37">
        <v>31281812</v>
      </c>
      <c r="D5309" s="38" t="s">
        <v>17593</v>
      </c>
      <c r="E5309" s="39" t="s">
        <v>1951</v>
      </c>
      <c r="F5309" s="37" t="s">
        <v>4369</v>
      </c>
    </row>
    <row r="5310" spans="1:6" ht="14.25" customHeight="1" x14ac:dyDescent="0.2">
      <c r="A5310" s="35" t="s">
        <v>17594</v>
      </c>
      <c r="B5310" s="36" t="s">
        <v>17595</v>
      </c>
      <c r="C5310" s="37">
        <v>31281813</v>
      </c>
      <c r="D5310" s="38" t="s">
        <v>17596</v>
      </c>
      <c r="E5310" s="39" t="s">
        <v>1951</v>
      </c>
      <c r="F5310" s="37" t="s">
        <v>4369</v>
      </c>
    </row>
    <row r="5311" spans="1:6" ht="14.25" customHeight="1" x14ac:dyDescent="0.2">
      <c r="A5311" s="35" t="s">
        <v>17597</v>
      </c>
      <c r="B5311" s="36" t="s">
        <v>17598</v>
      </c>
      <c r="C5311" s="37">
        <v>31281814</v>
      </c>
      <c r="D5311" s="38" t="s">
        <v>17599</v>
      </c>
      <c r="E5311" s="39" t="s">
        <v>1951</v>
      </c>
      <c r="F5311" s="37" t="s">
        <v>4369</v>
      </c>
    </row>
    <row r="5312" spans="1:6" ht="14.25" customHeight="1" x14ac:dyDescent="0.2">
      <c r="A5312" s="35" t="s">
        <v>17600</v>
      </c>
      <c r="B5312" s="36" t="s">
        <v>17601</v>
      </c>
      <c r="C5312" s="37">
        <v>31281815</v>
      </c>
      <c r="D5312" s="38" t="s">
        <v>17602</v>
      </c>
      <c r="E5312" s="39" t="s">
        <v>1951</v>
      </c>
      <c r="F5312" s="37" t="s">
        <v>4369</v>
      </c>
    </row>
    <row r="5313" spans="1:6" ht="14.25" customHeight="1" x14ac:dyDescent="0.2">
      <c r="A5313" s="35" t="s">
        <v>17603</v>
      </c>
      <c r="B5313" s="36" t="s">
        <v>17604</v>
      </c>
      <c r="C5313" s="37">
        <v>31281816</v>
      </c>
      <c r="D5313" s="38" t="s">
        <v>17605</v>
      </c>
      <c r="E5313" s="39" t="s">
        <v>1951</v>
      </c>
      <c r="F5313" s="37" t="s">
        <v>4369</v>
      </c>
    </row>
    <row r="5314" spans="1:6" ht="14.25" customHeight="1" x14ac:dyDescent="0.2">
      <c r="A5314" s="35" t="s">
        <v>17606</v>
      </c>
      <c r="B5314" s="36" t="s">
        <v>17607</v>
      </c>
      <c r="C5314" s="37">
        <v>31281817</v>
      </c>
      <c r="D5314" s="38" t="s">
        <v>17608</v>
      </c>
      <c r="E5314" s="39" t="s">
        <v>1951</v>
      </c>
      <c r="F5314" s="37" t="s">
        <v>4369</v>
      </c>
    </row>
    <row r="5315" spans="1:6" ht="14.25" customHeight="1" x14ac:dyDescent="0.2">
      <c r="A5315" s="35" t="s">
        <v>17609</v>
      </c>
      <c r="B5315" s="36" t="s">
        <v>17610</v>
      </c>
      <c r="C5315" s="37">
        <v>31281818</v>
      </c>
      <c r="D5315" s="38" t="s">
        <v>17611</v>
      </c>
      <c r="E5315" s="39" t="s">
        <v>1951</v>
      </c>
      <c r="F5315" s="37" t="s">
        <v>4369</v>
      </c>
    </row>
    <row r="5316" spans="1:6" ht="14.25" customHeight="1" x14ac:dyDescent="0.2">
      <c r="A5316" s="35" t="s">
        <v>17612</v>
      </c>
      <c r="B5316" s="36" t="s">
        <v>17613</v>
      </c>
      <c r="C5316" s="37">
        <v>31281819</v>
      </c>
      <c r="D5316" s="38" t="s">
        <v>17614</v>
      </c>
      <c r="E5316" s="39" t="s">
        <v>1951</v>
      </c>
      <c r="F5316" s="37" t="s">
        <v>4369</v>
      </c>
    </row>
    <row r="5317" spans="1:6" ht="14.25" customHeight="1" x14ac:dyDescent="0.2">
      <c r="A5317" s="35" t="s">
        <v>17615</v>
      </c>
      <c r="B5317" s="36" t="s">
        <v>17616</v>
      </c>
      <c r="C5317" s="37">
        <v>31281901</v>
      </c>
      <c r="D5317" s="38" t="s">
        <v>17617</v>
      </c>
      <c r="E5317" s="39" t="s">
        <v>1951</v>
      </c>
      <c r="F5317" s="37" t="s">
        <v>4369</v>
      </c>
    </row>
    <row r="5318" spans="1:6" ht="14.25" customHeight="1" x14ac:dyDescent="0.2">
      <c r="A5318" s="35" t="s">
        <v>17618</v>
      </c>
      <c r="B5318" s="36" t="s">
        <v>17619</v>
      </c>
      <c r="C5318" s="37">
        <v>31281902</v>
      </c>
      <c r="D5318" s="38" t="s">
        <v>17620</v>
      </c>
      <c r="E5318" s="39" t="s">
        <v>1951</v>
      </c>
      <c r="F5318" s="37" t="s">
        <v>4369</v>
      </c>
    </row>
    <row r="5319" spans="1:6" ht="14.25" customHeight="1" x14ac:dyDescent="0.2">
      <c r="A5319" s="35" t="s">
        <v>17621</v>
      </c>
      <c r="B5319" s="36" t="s">
        <v>17622</v>
      </c>
      <c r="C5319" s="37">
        <v>31281903</v>
      </c>
      <c r="D5319" s="38" t="s">
        <v>17623</v>
      </c>
      <c r="E5319" s="39" t="s">
        <v>1951</v>
      </c>
      <c r="F5319" s="37" t="s">
        <v>4369</v>
      </c>
    </row>
    <row r="5320" spans="1:6" ht="14.25" customHeight="1" x14ac:dyDescent="0.2">
      <c r="A5320" s="35" t="s">
        <v>17624</v>
      </c>
      <c r="B5320" s="36" t="s">
        <v>17625</v>
      </c>
      <c r="C5320" s="37">
        <v>31281904</v>
      </c>
      <c r="D5320" s="38" t="s">
        <v>17626</v>
      </c>
      <c r="E5320" s="39" t="s">
        <v>1951</v>
      </c>
      <c r="F5320" s="37" t="s">
        <v>4369</v>
      </c>
    </row>
    <row r="5321" spans="1:6" ht="14.25" customHeight="1" x14ac:dyDescent="0.2">
      <c r="A5321" s="35" t="s">
        <v>17627</v>
      </c>
      <c r="B5321" s="36" t="s">
        <v>17628</v>
      </c>
      <c r="C5321" s="37">
        <v>31281905</v>
      </c>
      <c r="D5321" s="38" t="s">
        <v>17629</v>
      </c>
      <c r="E5321" s="39" t="s">
        <v>1951</v>
      </c>
      <c r="F5321" s="37" t="s">
        <v>4369</v>
      </c>
    </row>
    <row r="5322" spans="1:6" ht="14.25" customHeight="1" x14ac:dyDescent="0.2">
      <c r="A5322" s="35" t="s">
        <v>17630</v>
      </c>
      <c r="B5322" s="36" t="s">
        <v>17631</v>
      </c>
      <c r="C5322" s="37">
        <v>31281906</v>
      </c>
      <c r="D5322" s="38" t="s">
        <v>17632</v>
      </c>
      <c r="E5322" s="39" t="s">
        <v>1951</v>
      </c>
      <c r="F5322" s="37" t="s">
        <v>4369</v>
      </c>
    </row>
    <row r="5323" spans="1:6" ht="14.25" customHeight="1" x14ac:dyDescent="0.2">
      <c r="A5323" s="35" t="s">
        <v>17633</v>
      </c>
      <c r="B5323" s="36" t="s">
        <v>17634</v>
      </c>
      <c r="C5323" s="37">
        <v>31281907</v>
      </c>
      <c r="D5323" s="38" t="s">
        <v>17635</v>
      </c>
      <c r="E5323" s="39" t="s">
        <v>1951</v>
      </c>
      <c r="F5323" s="37" t="s">
        <v>4369</v>
      </c>
    </row>
    <row r="5324" spans="1:6" ht="14.25" customHeight="1" x14ac:dyDescent="0.2">
      <c r="A5324" s="35" t="s">
        <v>17636</v>
      </c>
      <c r="B5324" s="36" t="s">
        <v>17637</v>
      </c>
      <c r="C5324" s="37">
        <v>31281908</v>
      </c>
      <c r="D5324" s="38" t="s">
        <v>17638</v>
      </c>
      <c r="E5324" s="39" t="s">
        <v>1951</v>
      </c>
      <c r="F5324" s="37" t="s">
        <v>4369</v>
      </c>
    </row>
    <row r="5325" spans="1:6" ht="14.25" customHeight="1" x14ac:dyDescent="0.2">
      <c r="A5325" s="35" t="s">
        <v>17639</v>
      </c>
      <c r="B5325" s="36" t="s">
        <v>17640</v>
      </c>
      <c r="C5325" s="37">
        <v>31281909</v>
      </c>
      <c r="D5325" s="38" t="s">
        <v>17641</v>
      </c>
      <c r="E5325" s="39" t="s">
        <v>1951</v>
      </c>
      <c r="F5325" s="37" t="s">
        <v>4369</v>
      </c>
    </row>
    <row r="5326" spans="1:6" ht="14.25" customHeight="1" x14ac:dyDescent="0.2">
      <c r="A5326" s="35" t="s">
        <v>17642</v>
      </c>
      <c r="B5326" s="36" t="s">
        <v>17643</v>
      </c>
      <c r="C5326" s="37">
        <v>31281910</v>
      </c>
      <c r="D5326" s="38" t="s">
        <v>17644</v>
      </c>
      <c r="E5326" s="39" t="s">
        <v>1951</v>
      </c>
      <c r="F5326" s="37" t="s">
        <v>4369</v>
      </c>
    </row>
    <row r="5327" spans="1:6" ht="14.25" customHeight="1" x14ac:dyDescent="0.2">
      <c r="A5327" s="35" t="s">
        <v>17645</v>
      </c>
      <c r="B5327" s="36" t="s">
        <v>17646</v>
      </c>
      <c r="C5327" s="37">
        <v>31281911</v>
      </c>
      <c r="D5327" s="38" t="s">
        <v>17647</v>
      </c>
      <c r="E5327" s="39" t="s">
        <v>1951</v>
      </c>
      <c r="F5327" s="37" t="s">
        <v>4369</v>
      </c>
    </row>
    <row r="5328" spans="1:6" ht="14.25" customHeight="1" x14ac:dyDescent="0.2">
      <c r="A5328" s="35" t="s">
        <v>17648</v>
      </c>
      <c r="B5328" s="36" t="s">
        <v>17649</v>
      </c>
      <c r="C5328" s="37">
        <v>31281912</v>
      </c>
      <c r="D5328" s="38" t="s">
        <v>17650</v>
      </c>
      <c r="E5328" s="39" t="s">
        <v>1951</v>
      </c>
      <c r="F5328" s="37" t="s">
        <v>4369</v>
      </c>
    </row>
    <row r="5329" spans="1:6" ht="14.25" customHeight="1" x14ac:dyDescent="0.2">
      <c r="A5329" s="35" t="s">
        <v>17651</v>
      </c>
      <c r="B5329" s="36" t="s">
        <v>17652</v>
      </c>
      <c r="C5329" s="37">
        <v>31281913</v>
      </c>
      <c r="D5329" s="38" t="s">
        <v>17653</v>
      </c>
      <c r="E5329" s="39" t="s">
        <v>1951</v>
      </c>
      <c r="F5329" s="37" t="s">
        <v>4369</v>
      </c>
    </row>
    <row r="5330" spans="1:6" ht="14.25" customHeight="1" x14ac:dyDescent="0.2">
      <c r="A5330" s="35" t="s">
        <v>17654</v>
      </c>
      <c r="B5330" s="36" t="s">
        <v>17655</v>
      </c>
      <c r="C5330" s="37">
        <v>31281914</v>
      </c>
      <c r="D5330" s="38" t="s">
        <v>17656</v>
      </c>
      <c r="E5330" s="39" t="s">
        <v>1951</v>
      </c>
      <c r="F5330" s="37" t="s">
        <v>4369</v>
      </c>
    </row>
    <row r="5331" spans="1:6" ht="14.25" customHeight="1" x14ac:dyDescent="0.2">
      <c r="A5331" s="35" t="s">
        <v>17657</v>
      </c>
      <c r="B5331" s="36" t="s">
        <v>17658</v>
      </c>
      <c r="C5331" s="37">
        <v>31281915</v>
      </c>
      <c r="D5331" s="38" t="s">
        <v>17659</v>
      </c>
      <c r="E5331" s="39" t="s">
        <v>1951</v>
      </c>
      <c r="F5331" s="37" t="s">
        <v>4369</v>
      </c>
    </row>
    <row r="5332" spans="1:6" ht="14.25" customHeight="1" x14ac:dyDescent="0.2">
      <c r="A5332" s="35" t="s">
        <v>17660</v>
      </c>
      <c r="B5332" s="36" t="s">
        <v>17661</v>
      </c>
      <c r="C5332" s="37">
        <v>31281916</v>
      </c>
      <c r="D5332" s="38" t="s">
        <v>17662</v>
      </c>
      <c r="E5332" s="39" t="s">
        <v>1951</v>
      </c>
      <c r="F5332" s="37" t="s">
        <v>4369</v>
      </c>
    </row>
    <row r="5333" spans="1:6" ht="14.25" customHeight="1" x14ac:dyDescent="0.2">
      <c r="A5333" s="35" t="s">
        <v>17663</v>
      </c>
      <c r="B5333" s="36" t="s">
        <v>17664</v>
      </c>
      <c r="C5333" s="37">
        <v>31281917</v>
      </c>
      <c r="D5333" s="38" t="s">
        <v>17665</v>
      </c>
      <c r="E5333" s="39" t="s">
        <v>1951</v>
      </c>
      <c r="F5333" s="37" t="s">
        <v>4369</v>
      </c>
    </row>
    <row r="5334" spans="1:6" ht="14.25" customHeight="1" x14ac:dyDescent="0.2">
      <c r="A5334" s="35" t="s">
        <v>17666</v>
      </c>
      <c r="B5334" s="36" t="s">
        <v>17667</v>
      </c>
      <c r="C5334" s="37">
        <v>31281918</v>
      </c>
      <c r="D5334" s="38" t="s">
        <v>17668</v>
      </c>
      <c r="E5334" s="39" t="s">
        <v>1951</v>
      </c>
      <c r="F5334" s="37" t="s">
        <v>4369</v>
      </c>
    </row>
    <row r="5335" spans="1:6" ht="14.25" customHeight="1" x14ac:dyDescent="0.2">
      <c r="A5335" s="35" t="s">
        <v>17669</v>
      </c>
      <c r="B5335" s="36" t="s">
        <v>17670</v>
      </c>
      <c r="C5335" s="37">
        <v>31281919</v>
      </c>
      <c r="D5335" s="38" t="s">
        <v>17671</v>
      </c>
      <c r="E5335" s="39" t="s">
        <v>1951</v>
      </c>
      <c r="F5335" s="37" t="s">
        <v>4369</v>
      </c>
    </row>
    <row r="5336" spans="1:6" ht="14.25" customHeight="1" x14ac:dyDescent="0.2">
      <c r="A5336" s="35" t="s">
        <v>17672</v>
      </c>
      <c r="B5336" s="36" t="s">
        <v>17673</v>
      </c>
      <c r="C5336" s="37">
        <v>31282001</v>
      </c>
      <c r="D5336" s="38" t="s">
        <v>17674</v>
      </c>
      <c r="E5336" s="39" t="s">
        <v>1951</v>
      </c>
      <c r="F5336" s="37" t="s">
        <v>4369</v>
      </c>
    </row>
    <row r="5337" spans="1:6" ht="14.25" customHeight="1" x14ac:dyDescent="0.2">
      <c r="A5337" s="35" t="s">
        <v>17675</v>
      </c>
      <c r="B5337" s="36" t="s">
        <v>17676</v>
      </c>
      <c r="C5337" s="37">
        <v>31282002</v>
      </c>
      <c r="D5337" s="38" t="s">
        <v>17677</v>
      </c>
      <c r="E5337" s="39" t="s">
        <v>1951</v>
      </c>
      <c r="F5337" s="37" t="s">
        <v>4369</v>
      </c>
    </row>
    <row r="5338" spans="1:6" ht="14.25" customHeight="1" x14ac:dyDescent="0.2">
      <c r="A5338" s="35" t="s">
        <v>17678</v>
      </c>
      <c r="B5338" s="36" t="s">
        <v>17679</v>
      </c>
      <c r="C5338" s="37">
        <v>31282003</v>
      </c>
      <c r="D5338" s="38" t="s">
        <v>17680</v>
      </c>
      <c r="E5338" s="39" t="s">
        <v>1951</v>
      </c>
      <c r="F5338" s="37" t="s">
        <v>4369</v>
      </c>
    </row>
    <row r="5339" spans="1:6" ht="14.25" customHeight="1" x14ac:dyDescent="0.2">
      <c r="A5339" s="35" t="s">
        <v>17681</v>
      </c>
      <c r="B5339" s="36" t="s">
        <v>17682</v>
      </c>
      <c r="C5339" s="37">
        <v>31282004</v>
      </c>
      <c r="D5339" s="38" t="s">
        <v>17683</v>
      </c>
      <c r="E5339" s="39" t="s">
        <v>1951</v>
      </c>
      <c r="F5339" s="37" t="s">
        <v>4369</v>
      </c>
    </row>
    <row r="5340" spans="1:6" ht="14.25" customHeight="1" x14ac:dyDescent="0.2">
      <c r="A5340" s="35" t="s">
        <v>17684</v>
      </c>
      <c r="B5340" s="36" t="s">
        <v>17685</v>
      </c>
      <c r="C5340" s="37">
        <v>31282005</v>
      </c>
      <c r="D5340" s="38" t="s">
        <v>17686</v>
      </c>
      <c r="E5340" s="39" t="s">
        <v>1951</v>
      </c>
      <c r="F5340" s="37" t="s">
        <v>4369</v>
      </c>
    </row>
    <row r="5341" spans="1:6" ht="14.25" customHeight="1" x14ac:dyDescent="0.2">
      <c r="A5341" s="35" t="s">
        <v>17687</v>
      </c>
      <c r="B5341" s="36" t="s">
        <v>17688</v>
      </c>
      <c r="C5341" s="37">
        <v>31282006</v>
      </c>
      <c r="D5341" s="38" t="s">
        <v>17689</v>
      </c>
      <c r="E5341" s="39" t="s">
        <v>1951</v>
      </c>
      <c r="F5341" s="37" t="s">
        <v>4369</v>
      </c>
    </row>
    <row r="5342" spans="1:6" ht="14.25" customHeight="1" x14ac:dyDescent="0.2">
      <c r="A5342" s="35" t="s">
        <v>17690</v>
      </c>
      <c r="B5342" s="36" t="s">
        <v>17691</v>
      </c>
      <c r="C5342" s="37">
        <v>31282007</v>
      </c>
      <c r="D5342" s="38" t="s">
        <v>17692</v>
      </c>
      <c r="E5342" s="39" t="s">
        <v>1951</v>
      </c>
      <c r="F5342" s="37" t="s">
        <v>4369</v>
      </c>
    </row>
    <row r="5343" spans="1:6" ht="14.25" customHeight="1" x14ac:dyDescent="0.2">
      <c r="A5343" s="35" t="s">
        <v>17693</v>
      </c>
      <c r="B5343" s="36" t="s">
        <v>17694</v>
      </c>
      <c r="C5343" s="37">
        <v>31282008</v>
      </c>
      <c r="D5343" s="38" t="s">
        <v>17695</v>
      </c>
      <c r="E5343" s="39" t="s">
        <v>1951</v>
      </c>
      <c r="F5343" s="37" t="s">
        <v>4369</v>
      </c>
    </row>
    <row r="5344" spans="1:6" ht="14.25" customHeight="1" x14ac:dyDescent="0.2">
      <c r="A5344" s="35" t="s">
        <v>17696</v>
      </c>
      <c r="B5344" s="36" t="s">
        <v>17697</v>
      </c>
      <c r="C5344" s="37">
        <v>31282009</v>
      </c>
      <c r="D5344" s="38" t="s">
        <v>17698</v>
      </c>
      <c r="E5344" s="39" t="s">
        <v>1951</v>
      </c>
      <c r="F5344" s="37" t="s">
        <v>4369</v>
      </c>
    </row>
    <row r="5345" spans="1:6" ht="14.25" customHeight="1" x14ac:dyDescent="0.2">
      <c r="A5345" s="35" t="s">
        <v>17699</v>
      </c>
      <c r="B5345" s="36" t="s">
        <v>17700</v>
      </c>
      <c r="C5345" s="37">
        <v>31282010</v>
      </c>
      <c r="D5345" s="38" t="s">
        <v>17701</v>
      </c>
      <c r="E5345" s="39" t="s">
        <v>1951</v>
      </c>
      <c r="F5345" s="37" t="s">
        <v>4369</v>
      </c>
    </row>
    <row r="5346" spans="1:6" ht="14.25" customHeight="1" x14ac:dyDescent="0.2">
      <c r="A5346" s="35" t="s">
        <v>17702</v>
      </c>
      <c r="B5346" s="36" t="s">
        <v>17703</v>
      </c>
      <c r="C5346" s="37">
        <v>31282011</v>
      </c>
      <c r="D5346" s="38" t="s">
        <v>17704</v>
      </c>
      <c r="E5346" s="39" t="s">
        <v>1951</v>
      </c>
      <c r="F5346" s="37" t="s">
        <v>4369</v>
      </c>
    </row>
    <row r="5347" spans="1:6" ht="14.25" customHeight="1" x14ac:dyDescent="0.2">
      <c r="A5347" s="35" t="s">
        <v>17705</v>
      </c>
      <c r="B5347" s="36" t="s">
        <v>17706</v>
      </c>
      <c r="C5347" s="37">
        <v>31282012</v>
      </c>
      <c r="D5347" s="38" t="s">
        <v>17707</v>
      </c>
      <c r="E5347" s="39" t="s">
        <v>1951</v>
      </c>
      <c r="F5347" s="37" t="s">
        <v>4369</v>
      </c>
    </row>
    <row r="5348" spans="1:6" ht="14.25" customHeight="1" x14ac:dyDescent="0.2">
      <c r="A5348" s="35" t="s">
        <v>17708</v>
      </c>
      <c r="B5348" s="36" t="s">
        <v>17709</v>
      </c>
      <c r="C5348" s="37">
        <v>31282013</v>
      </c>
      <c r="D5348" s="38" t="s">
        <v>17710</v>
      </c>
      <c r="E5348" s="39" t="s">
        <v>1951</v>
      </c>
      <c r="F5348" s="37" t="s">
        <v>4369</v>
      </c>
    </row>
    <row r="5349" spans="1:6" ht="14.25" customHeight="1" x14ac:dyDescent="0.2">
      <c r="A5349" s="35" t="s">
        <v>17711</v>
      </c>
      <c r="B5349" s="36" t="s">
        <v>17712</v>
      </c>
      <c r="C5349" s="37">
        <v>31282014</v>
      </c>
      <c r="D5349" s="38" t="s">
        <v>17713</v>
      </c>
      <c r="E5349" s="39" t="s">
        <v>1951</v>
      </c>
      <c r="F5349" s="37" t="s">
        <v>4369</v>
      </c>
    </row>
    <row r="5350" spans="1:6" ht="14.25" customHeight="1" x14ac:dyDescent="0.2">
      <c r="A5350" s="35" t="s">
        <v>17714</v>
      </c>
      <c r="B5350" s="36" t="s">
        <v>17715</v>
      </c>
      <c r="C5350" s="37">
        <v>31282015</v>
      </c>
      <c r="D5350" s="38" t="s">
        <v>17716</v>
      </c>
      <c r="E5350" s="39" t="s">
        <v>1951</v>
      </c>
      <c r="F5350" s="37" t="s">
        <v>4369</v>
      </c>
    </row>
    <row r="5351" spans="1:6" ht="14.25" customHeight="1" x14ac:dyDescent="0.2">
      <c r="A5351" s="35" t="s">
        <v>17717</v>
      </c>
      <c r="B5351" s="36" t="s">
        <v>17718</v>
      </c>
      <c r="C5351" s="37">
        <v>31282016</v>
      </c>
      <c r="D5351" s="38" t="s">
        <v>17719</v>
      </c>
      <c r="E5351" s="39" t="s">
        <v>1951</v>
      </c>
      <c r="F5351" s="37" t="s">
        <v>4369</v>
      </c>
    </row>
    <row r="5352" spans="1:6" ht="14.25" customHeight="1" x14ac:dyDescent="0.2">
      <c r="A5352" s="35" t="s">
        <v>17720</v>
      </c>
      <c r="B5352" s="36" t="s">
        <v>17721</v>
      </c>
      <c r="C5352" s="37">
        <v>31282017</v>
      </c>
      <c r="D5352" s="38" t="s">
        <v>17722</v>
      </c>
      <c r="E5352" s="39" t="s">
        <v>1951</v>
      </c>
      <c r="F5352" s="37" t="s">
        <v>4369</v>
      </c>
    </row>
    <row r="5353" spans="1:6" ht="14.25" customHeight="1" x14ac:dyDescent="0.2">
      <c r="A5353" s="35" t="s">
        <v>17723</v>
      </c>
      <c r="B5353" s="36" t="s">
        <v>17724</v>
      </c>
      <c r="C5353" s="37">
        <v>31282018</v>
      </c>
      <c r="D5353" s="38" t="s">
        <v>17725</v>
      </c>
      <c r="E5353" s="39" t="s">
        <v>1951</v>
      </c>
      <c r="F5353" s="37" t="s">
        <v>4369</v>
      </c>
    </row>
    <row r="5354" spans="1:6" ht="14.25" customHeight="1" x14ac:dyDescent="0.2">
      <c r="A5354" s="35" t="s">
        <v>17726</v>
      </c>
      <c r="B5354" s="36" t="s">
        <v>17727</v>
      </c>
      <c r="C5354" s="37">
        <v>31282019</v>
      </c>
      <c r="D5354" s="38" t="s">
        <v>17728</v>
      </c>
      <c r="E5354" s="39" t="s">
        <v>1951</v>
      </c>
      <c r="F5354" s="37" t="s">
        <v>4369</v>
      </c>
    </row>
    <row r="5355" spans="1:6" ht="14.25" customHeight="1" x14ac:dyDescent="0.2">
      <c r="A5355" s="35" t="s">
        <v>17729</v>
      </c>
      <c r="B5355" s="36" t="s">
        <v>17730</v>
      </c>
      <c r="C5355" s="37">
        <v>31282101</v>
      </c>
      <c r="D5355" s="38" t="s">
        <v>17731</v>
      </c>
      <c r="E5355" s="39" t="s">
        <v>1951</v>
      </c>
      <c r="F5355" s="37" t="s">
        <v>4369</v>
      </c>
    </row>
    <row r="5356" spans="1:6" ht="14.25" customHeight="1" x14ac:dyDescent="0.2">
      <c r="A5356" s="35" t="s">
        <v>17732</v>
      </c>
      <c r="B5356" s="36" t="s">
        <v>17733</v>
      </c>
      <c r="C5356" s="37">
        <v>31282102</v>
      </c>
      <c r="D5356" s="38" t="s">
        <v>17734</v>
      </c>
      <c r="E5356" s="39" t="s">
        <v>1951</v>
      </c>
      <c r="F5356" s="37" t="s">
        <v>4369</v>
      </c>
    </row>
    <row r="5357" spans="1:6" ht="14.25" customHeight="1" x14ac:dyDescent="0.2">
      <c r="A5357" s="35" t="s">
        <v>17735</v>
      </c>
      <c r="B5357" s="36" t="s">
        <v>17736</v>
      </c>
      <c r="C5357" s="37">
        <v>31282103</v>
      </c>
      <c r="D5357" s="38" t="s">
        <v>17737</v>
      </c>
      <c r="E5357" s="39" t="s">
        <v>1951</v>
      </c>
      <c r="F5357" s="37" t="s">
        <v>4369</v>
      </c>
    </row>
    <row r="5358" spans="1:6" ht="14.25" customHeight="1" x14ac:dyDescent="0.2">
      <c r="A5358" s="35" t="s">
        <v>17738</v>
      </c>
      <c r="B5358" s="36" t="s">
        <v>17739</v>
      </c>
      <c r="C5358" s="37">
        <v>31282104</v>
      </c>
      <c r="D5358" s="38" t="s">
        <v>17740</v>
      </c>
      <c r="E5358" s="39" t="s">
        <v>1951</v>
      </c>
      <c r="F5358" s="37" t="s">
        <v>4369</v>
      </c>
    </row>
    <row r="5359" spans="1:6" ht="14.25" customHeight="1" x14ac:dyDescent="0.2">
      <c r="A5359" s="35" t="s">
        <v>17741</v>
      </c>
      <c r="B5359" s="36" t="s">
        <v>17742</v>
      </c>
      <c r="C5359" s="37">
        <v>31282105</v>
      </c>
      <c r="D5359" s="38" t="s">
        <v>17743</v>
      </c>
      <c r="E5359" s="39" t="s">
        <v>1951</v>
      </c>
      <c r="F5359" s="37" t="s">
        <v>4369</v>
      </c>
    </row>
    <row r="5360" spans="1:6" ht="14.25" customHeight="1" x14ac:dyDescent="0.2">
      <c r="A5360" s="35" t="s">
        <v>17744</v>
      </c>
      <c r="B5360" s="36" t="s">
        <v>17745</v>
      </c>
      <c r="C5360" s="37">
        <v>31282106</v>
      </c>
      <c r="D5360" s="38" t="s">
        <v>17746</v>
      </c>
      <c r="E5360" s="39" t="s">
        <v>1951</v>
      </c>
      <c r="F5360" s="37" t="s">
        <v>4369</v>
      </c>
    </row>
    <row r="5361" spans="1:6" ht="14.25" customHeight="1" x14ac:dyDescent="0.2">
      <c r="A5361" s="35" t="s">
        <v>17747</v>
      </c>
      <c r="B5361" s="36" t="s">
        <v>17748</v>
      </c>
      <c r="C5361" s="37">
        <v>31282107</v>
      </c>
      <c r="D5361" s="38" t="s">
        <v>17749</v>
      </c>
      <c r="E5361" s="39" t="s">
        <v>1951</v>
      </c>
      <c r="F5361" s="37" t="s">
        <v>4369</v>
      </c>
    </row>
    <row r="5362" spans="1:6" ht="14.25" customHeight="1" x14ac:dyDescent="0.2">
      <c r="A5362" s="35" t="s">
        <v>17750</v>
      </c>
      <c r="B5362" s="36" t="s">
        <v>17751</v>
      </c>
      <c r="C5362" s="37">
        <v>31282108</v>
      </c>
      <c r="D5362" s="38" t="s">
        <v>17752</v>
      </c>
      <c r="E5362" s="39" t="s">
        <v>1951</v>
      </c>
      <c r="F5362" s="37" t="s">
        <v>4369</v>
      </c>
    </row>
    <row r="5363" spans="1:6" ht="14.25" customHeight="1" x14ac:dyDescent="0.2">
      <c r="A5363" s="35" t="s">
        <v>17753</v>
      </c>
      <c r="B5363" s="36" t="s">
        <v>17754</v>
      </c>
      <c r="C5363" s="37">
        <v>31282109</v>
      </c>
      <c r="D5363" s="38" t="s">
        <v>17755</v>
      </c>
      <c r="E5363" s="39" t="s">
        <v>1951</v>
      </c>
      <c r="F5363" s="37" t="s">
        <v>4369</v>
      </c>
    </row>
    <row r="5364" spans="1:6" ht="14.25" customHeight="1" x14ac:dyDescent="0.2">
      <c r="A5364" s="35" t="s">
        <v>17756</v>
      </c>
      <c r="B5364" s="36" t="s">
        <v>17757</v>
      </c>
      <c r="C5364" s="37">
        <v>31282110</v>
      </c>
      <c r="D5364" s="38" t="s">
        <v>17758</v>
      </c>
      <c r="E5364" s="39" t="s">
        <v>1951</v>
      </c>
      <c r="F5364" s="37" t="s">
        <v>4369</v>
      </c>
    </row>
    <row r="5365" spans="1:6" ht="14.25" customHeight="1" x14ac:dyDescent="0.2">
      <c r="A5365" s="35" t="s">
        <v>17759</v>
      </c>
      <c r="B5365" s="36" t="s">
        <v>17760</v>
      </c>
      <c r="C5365" s="37">
        <v>31282111</v>
      </c>
      <c r="D5365" s="38" t="s">
        <v>17761</v>
      </c>
      <c r="E5365" s="39" t="s">
        <v>1951</v>
      </c>
      <c r="F5365" s="37" t="s">
        <v>4369</v>
      </c>
    </row>
    <row r="5366" spans="1:6" ht="14.25" customHeight="1" x14ac:dyDescent="0.2">
      <c r="A5366" s="35" t="s">
        <v>17762</v>
      </c>
      <c r="B5366" s="36" t="s">
        <v>17763</v>
      </c>
      <c r="C5366" s="37">
        <v>31282112</v>
      </c>
      <c r="D5366" s="38" t="s">
        <v>17764</v>
      </c>
      <c r="E5366" s="39" t="s">
        <v>1951</v>
      </c>
      <c r="F5366" s="37" t="s">
        <v>4369</v>
      </c>
    </row>
    <row r="5367" spans="1:6" ht="14.25" customHeight="1" x14ac:dyDescent="0.2">
      <c r="A5367" s="35" t="s">
        <v>17765</v>
      </c>
      <c r="B5367" s="36" t="s">
        <v>17766</v>
      </c>
      <c r="C5367" s="37">
        <v>31282113</v>
      </c>
      <c r="D5367" s="38" t="s">
        <v>17767</v>
      </c>
      <c r="E5367" s="39" t="s">
        <v>1951</v>
      </c>
      <c r="F5367" s="37" t="s">
        <v>4369</v>
      </c>
    </row>
    <row r="5368" spans="1:6" ht="14.25" customHeight="1" x14ac:dyDescent="0.2">
      <c r="A5368" s="35" t="s">
        <v>17768</v>
      </c>
      <c r="B5368" s="36" t="s">
        <v>17769</v>
      </c>
      <c r="C5368" s="37">
        <v>31282114</v>
      </c>
      <c r="D5368" s="38" t="s">
        <v>17770</v>
      </c>
      <c r="E5368" s="39" t="s">
        <v>1951</v>
      </c>
      <c r="F5368" s="37" t="s">
        <v>4369</v>
      </c>
    </row>
    <row r="5369" spans="1:6" ht="14.25" customHeight="1" x14ac:dyDescent="0.2">
      <c r="A5369" s="35" t="s">
        <v>17771</v>
      </c>
      <c r="B5369" s="36" t="s">
        <v>17772</v>
      </c>
      <c r="C5369" s="37">
        <v>31282115</v>
      </c>
      <c r="D5369" s="38" t="s">
        <v>17773</v>
      </c>
      <c r="E5369" s="39" t="s">
        <v>1951</v>
      </c>
      <c r="F5369" s="37" t="s">
        <v>4369</v>
      </c>
    </row>
    <row r="5370" spans="1:6" ht="14.25" customHeight="1" x14ac:dyDescent="0.2">
      <c r="A5370" s="35" t="s">
        <v>17774</v>
      </c>
      <c r="B5370" s="36" t="s">
        <v>17775</v>
      </c>
      <c r="C5370" s="37">
        <v>31282116</v>
      </c>
      <c r="D5370" s="38" t="s">
        <v>17776</v>
      </c>
      <c r="E5370" s="39" t="s">
        <v>1951</v>
      </c>
      <c r="F5370" s="37" t="s">
        <v>4369</v>
      </c>
    </row>
    <row r="5371" spans="1:6" ht="14.25" customHeight="1" x14ac:dyDescent="0.2">
      <c r="A5371" s="35" t="s">
        <v>17777</v>
      </c>
      <c r="B5371" s="36" t="s">
        <v>17778</v>
      </c>
      <c r="C5371" s="37">
        <v>31282117</v>
      </c>
      <c r="D5371" s="38" t="s">
        <v>17779</v>
      </c>
      <c r="E5371" s="39" t="s">
        <v>1951</v>
      </c>
      <c r="F5371" s="37" t="s">
        <v>4369</v>
      </c>
    </row>
    <row r="5372" spans="1:6" ht="14.25" customHeight="1" x14ac:dyDescent="0.2">
      <c r="A5372" s="35" t="s">
        <v>17780</v>
      </c>
      <c r="B5372" s="36" t="s">
        <v>17781</v>
      </c>
      <c r="C5372" s="37">
        <v>31282118</v>
      </c>
      <c r="D5372" s="38" t="s">
        <v>17782</v>
      </c>
      <c r="E5372" s="39" t="s">
        <v>1951</v>
      </c>
      <c r="F5372" s="37" t="s">
        <v>4369</v>
      </c>
    </row>
    <row r="5373" spans="1:6" ht="14.25" customHeight="1" x14ac:dyDescent="0.2">
      <c r="A5373" s="35" t="s">
        <v>17783</v>
      </c>
      <c r="B5373" s="36" t="s">
        <v>17784</v>
      </c>
      <c r="C5373" s="37">
        <v>31282119</v>
      </c>
      <c r="D5373" s="38" t="s">
        <v>17785</v>
      </c>
      <c r="E5373" s="39" t="s">
        <v>1951</v>
      </c>
      <c r="F5373" s="37" t="s">
        <v>4369</v>
      </c>
    </row>
    <row r="5374" spans="1:6" ht="14.25" customHeight="1" x14ac:dyDescent="0.2">
      <c r="A5374" s="35" t="s">
        <v>17786</v>
      </c>
      <c r="B5374" s="36" t="s">
        <v>17787</v>
      </c>
      <c r="C5374" s="37">
        <v>31282201</v>
      </c>
      <c r="D5374" s="38" t="s">
        <v>17788</v>
      </c>
      <c r="E5374" s="39" t="s">
        <v>1951</v>
      </c>
      <c r="F5374" s="37" t="s">
        <v>4369</v>
      </c>
    </row>
    <row r="5375" spans="1:6" ht="14.25" customHeight="1" x14ac:dyDescent="0.2">
      <c r="A5375" s="35" t="s">
        <v>17789</v>
      </c>
      <c r="B5375" s="36" t="s">
        <v>17787</v>
      </c>
      <c r="C5375" s="37">
        <v>31282202</v>
      </c>
      <c r="D5375" s="38" t="s">
        <v>17790</v>
      </c>
      <c r="E5375" s="39" t="s">
        <v>1951</v>
      </c>
      <c r="F5375" s="37" t="s">
        <v>4369</v>
      </c>
    </row>
    <row r="5376" spans="1:6" ht="14.25" customHeight="1" x14ac:dyDescent="0.2">
      <c r="A5376" s="35" t="s">
        <v>17791</v>
      </c>
      <c r="B5376" s="36" t="s">
        <v>17792</v>
      </c>
      <c r="C5376" s="37">
        <v>31282203</v>
      </c>
      <c r="D5376" s="38" t="s">
        <v>17793</v>
      </c>
      <c r="E5376" s="39" t="s">
        <v>1951</v>
      </c>
      <c r="F5376" s="37" t="s">
        <v>4369</v>
      </c>
    </row>
    <row r="5377" spans="1:6" ht="14.25" customHeight="1" x14ac:dyDescent="0.2">
      <c r="A5377" s="35" t="s">
        <v>17794</v>
      </c>
      <c r="B5377" s="36" t="s">
        <v>17795</v>
      </c>
      <c r="C5377" s="37">
        <v>31282204</v>
      </c>
      <c r="D5377" s="38" t="s">
        <v>17796</v>
      </c>
      <c r="E5377" s="39" t="s">
        <v>1951</v>
      </c>
      <c r="F5377" s="37" t="s">
        <v>4369</v>
      </c>
    </row>
    <row r="5378" spans="1:6" ht="14.25" customHeight="1" x14ac:dyDescent="0.2">
      <c r="A5378" s="35" t="s">
        <v>17797</v>
      </c>
      <c r="B5378" s="36" t="s">
        <v>17798</v>
      </c>
      <c r="C5378" s="37">
        <v>31282205</v>
      </c>
      <c r="D5378" s="38" t="s">
        <v>17799</v>
      </c>
      <c r="E5378" s="39" t="s">
        <v>1951</v>
      </c>
      <c r="F5378" s="37" t="s">
        <v>4369</v>
      </c>
    </row>
    <row r="5379" spans="1:6" ht="14.25" customHeight="1" x14ac:dyDescent="0.2">
      <c r="A5379" s="35" t="s">
        <v>17800</v>
      </c>
      <c r="B5379" s="36" t="s">
        <v>17801</v>
      </c>
      <c r="C5379" s="37">
        <v>31282206</v>
      </c>
      <c r="D5379" s="38" t="s">
        <v>17802</v>
      </c>
      <c r="E5379" s="39" t="s">
        <v>1951</v>
      </c>
      <c r="F5379" s="37" t="s">
        <v>4369</v>
      </c>
    </row>
    <row r="5380" spans="1:6" ht="14.25" customHeight="1" x14ac:dyDescent="0.2">
      <c r="A5380" s="35" t="s">
        <v>17803</v>
      </c>
      <c r="B5380" s="36" t="s">
        <v>17804</v>
      </c>
      <c r="C5380" s="37">
        <v>31282207</v>
      </c>
      <c r="D5380" s="38" t="s">
        <v>17805</v>
      </c>
      <c r="E5380" s="39" t="s">
        <v>1951</v>
      </c>
      <c r="F5380" s="37" t="s">
        <v>4369</v>
      </c>
    </row>
    <row r="5381" spans="1:6" ht="14.25" customHeight="1" x14ac:dyDescent="0.2">
      <c r="A5381" s="35" t="s">
        <v>17806</v>
      </c>
      <c r="B5381" s="36" t="s">
        <v>17807</v>
      </c>
      <c r="C5381" s="37">
        <v>31282208</v>
      </c>
      <c r="D5381" s="38" t="s">
        <v>17808</v>
      </c>
      <c r="E5381" s="39" t="s">
        <v>1951</v>
      </c>
      <c r="F5381" s="37" t="s">
        <v>4369</v>
      </c>
    </row>
    <row r="5382" spans="1:6" ht="14.25" customHeight="1" x14ac:dyDescent="0.2">
      <c r="A5382" s="35" t="s">
        <v>17809</v>
      </c>
      <c r="B5382" s="36" t="s">
        <v>17810</v>
      </c>
      <c r="C5382" s="37">
        <v>31282209</v>
      </c>
      <c r="D5382" s="38" t="s">
        <v>17811</v>
      </c>
      <c r="E5382" s="39" t="s">
        <v>1951</v>
      </c>
      <c r="F5382" s="37" t="s">
        <v>4369</v>
      </c>
    </row>
    <row r="5383" spans="1:6" ht="14.25" customHeight="1" x14ac:dyDescent="0.2">
      <c r="A5383" s="35" t="s">
        <v>17812</v>
      </c>
      <c r="B5383" s="36" t="s">
        <v>17813</v>
      </c>
      <c r="C5383" s="37">
        <v>31282210</v>
      </c>
      <c r="D5383" s="38" t="s">
        <v>17814</v>
      </c>
      <c r="E5383" s="39" t="s">
        <v>1951</v>
      </c>
      <c r="F5383" s="37" t="s">
        <v>4369</v>
      </c>
    </row>
    <row r="5384" spans="1:6" ht="14.25" customHeight="1" x14ac:dyDescent="0.2">
      <c r="A5384" s="35" t="s">
        <v>17815</v>
      </c>
      <c r="B5384" s="36" t="s">
        <v>17816</v>
      </c>
      <c r="C5384" s="37">
        <v>31282211</v>
      </c>
      <c r="D5384" s="38" t="s">
        <v>17817</v>
      </c>
      <c r="E5384" s="39" t="s">
        <v>1951</v>
      </c>
      <c r="F5384" s="37" t="s">
        <v>4369</v>
      </c>
    </row>
    <row r="5385" spans="1:6" ht="14.25" customHeight="1" x14ac:dyDescent="0.2">
      <c r="A5385" s="35" t="s">
        <v>17818</v>
      </c>
      <c r="B5385" s="36" t="s">
        <v>17819</v>
      </c>
      <c r="C5385" s="37">
        <v>31282212</v>
      </c>
      <c r="D5385" s="38" t="s">
        <v>17820</v>
      </c>
      <c r="E5385" s="39" t="s">
        <v>1951</v>
      </c>
      <c r="F5385" s="37" t="s">
        <v>4369</v>
      </c>
    </row>
    <row r="5386" spans="1:6" ht="14.25" customHeight="1" x14ac:dyDescent="0.2">
      <c r="A5386" s="35" t="s">
        <v>17821</v>
      </c>
      <c r="B5386" s="36" t="s">
        <v>17822</v>
      </c>
      <c r="C5386" s="37">
        <v>31282213</v>
      </c>
      <c r="D5386" s="38" t="s">
        <v>17823</v>
      </c>
      <c r="E5386" s="39" t="s">
        <v>1951</v>
      </c>
      <c r="F5386" s="37" t="s">
        <v>4369</v>
      </c>
    </row>
    <row r="5387" spans="1:6" ht="14.25" customHeight="1" x14ac:dyDescent="0.2">
      <c r="A5387" s="35" t="s">
        <v>17824</v>
      </c>
      <c r="B5387" s="36" t="s">
        <v>17825</v>
      </c>
      <c r="C5387" s="37">
        <v>31282214</v>
      </c>
      <c r="D5387" s="38" t="s">
        <v>17826</v>
      </c>
      <c r="E5387" s="39" t="s">
        <v>1951</v>
      </c>
      <c r="F5387" s="37" t="s">
        <v>4369</v>
      </c>
    </row>
    <row r="5388" spans="1:6" ht="14.25" customHeight="1" x14ac:dyDescent="0.2">
      <c r="A5388" s="35" t="s">
        <v>17827</v>
      </c>
      <c r="B5388" s="36" t="s">
        <v>17828</v>
      </c>
      <c r="C5388" s="37">
        <v>31282215</v>
      </c>
      <c r="D5388" s="38" t="s">
        <v>17829</v>
      </c>
      <c r="E5388" s="39" t="s">
        <v>1951</v>
      </c>
      <c r="F5388" s="37" t="s">
        <v>4369</v>
      </c>
    </row>
    <row r="5389" spans="1:6" ht="14.25" customHeight="1" x14ac:dyDescent="0.2">
      <c r="A5389" s="35" t="s">
        <v>17830</v>
      </c>
      <c r="B5389" s="36" t="s">
        <v>17831</v>
      </c>
      <c r="C5389" s="37">
        <v>31282216</v>
      </c>
      <c r="D5389" s="38" t="s">
        <v>17832</v>
      </c>
      <c r="E5389" s="39" t="s">
        <v>1951</v>
      </c>
      <c r="F5389" s="37" t="s">
        <v>4369</v>
      </c>
    </row>
    <row r="5390" spans="1:6" ht="14.25" customHeight="1" x14ac:dyDescent="0.2">
      <c r="A5390" s="35" t="s">
        <v>17833</v>
      </c>
      <c r="B5390" s="36" t="s">
        <v>17834</v>
      </c>
      <c r="C5390" s="37">
        <v>31282217</v>
      </c>
      <c r="D5390" s="38" t="s">
        <v>17835</v>
      </c>
      <c r="E5390" s="39" t="s">
        <v>1951</v>
      </c>
      <c r="F5390" s="37" t="s">
        <v>4369</v>
      </c>
    </row>
    <row r="5391" spans="1:6" ht="14.25" customHeight="1" x14ac:dyDescent="0.2">
      <c r="A5391" s="35" t="s">
        <v>17836</v>
      </c>
      <c r="B5391" s="36" t="s">
        <v>17837</v>
      </c>
      <c r="C5391" s="37">
        <v>31282218</v>
      </c>
      <c r="D5391" s="38" t="s">
        <v>17838</v>
      </c>
      <c r="E5391" s="39" t="s">
        <v>1951</v>
      </c>
      <c r="F5391" s="37" t="s">
        <v>4369</v>
      </c>
    </row>
    <row r="5392" spans="1:6" ht="14.25" customHeight="1" x14ac:dyDescent="0.2">
      <c r="A5392" s="35" t="s">
        <v>17839</v>
      </c>
      <c r="B5392" s="36" t="s">
        <v>17840</v>
      </c>
      <c r="C5392" s="37">
        <v>31282219</v>
      </c>
      <c r="D5392" s="38" t="s">
        <v>17841</v>
      </c>
      <c r="E5392" s="39" t="s">
        <v>1951</v>
      </c>
      <c r="F5392" s="37" t="s">
        <v>4369</v>
      </c>
    </row>
    <row r="5393" spans="1:6" ht="14.25" customHeight="1" x14ac:dyDescent="0.2">
      <c r="A5393" s="35" t="s">
        <v>17842</v>
      </c>
      <c r="B5393" s="36" t="s">
        <v>17843</v>
      </c>
      <c r="C5393" s="37">
        <v>31282301</v>
      </c>
      <c r="D5393" s="38" t="s">
        <v>17844</v>
      </c>
      <c r="E5393" s="39" t="s">
        <v>1951</v>
      </c>
      <c r="F5393" s="37" t="s">
        <v>4369</v>
      </c>
    </row>
    <row r="5394" spans="1:6" ht="14.25" customHeight="1" x14ac:dyDescent="0.2">
      <c r="A5394" s="35" t="s">
        <v>17845</v>
      </c>
      <c r="B5394" s="36" t="s">
        <v>17843</v>
      </c>
      <c r="C5394" s="37">
        <v>31282302</v>
      </c>
      <c r="D5394" s="38" t="s">
        <v>17846</v>
      </c>
      <c r="E5394" s="39" t="s">
        <v>1951</v>
      </c>
      <c r="F5394" s="37" t="s">
        <v>4369</v>
      </c>
    </row>
    <row r="5395" spans="1:6" ht="14.25" customHeight="1" x14ac:dyDescent="0.2">
      <c r="A5395" s="35" t="s">
        <v>17847</v>
      </c>
      <c r="B5395" s="36" t="s">
        <v>17848</v>
      </c>
      <c r="C5395" s="37">
        <v>31282303</v>
      </c>
      <c r="D5395" s="38" t="s">
        <v>17849</v>
      </c>
      <c r="E5395" s="39" t="s">
        <v>1951</v>
      </c>
      <c r="F5395" s="37" t="s">
        <v>4369</v>
      </c>
    </row>
    <row r="5396" spans="1:6" ht="14.25" customHeight="1" x14ac:dyDescent="0.2">
      <c r="A5396" s="35" t="s">
        <v>17850</v>
      </c>
      <c r="B5396" s="36" t="s">
        <v>17851</v>
      </c>
      <c r="C5396" s="37">
        <v>31282304</v>
      </c>
      <c r="D5396" s="38" t="s">
        <v>17852</v>
      </c>
      <c r="E5396" s="39" t="s">
        <v>1951</v>
      </c>
      <c r="F5396" s="37" t="s">
        <v>4369</v>
      </c>
    </row>
    <row r="5397" spans="1:6" ht="14.25" customHeight="1" x14ac:dyDescent="0.2">
      <c r="A5397" s="35" t="s">
        <v>17853</v>
      </c>
      <c r="B5397" s="36" t="s">
        <v>17854</v>
      </c>
      <c r="C5397" s="37">
        <v>31282305</v>
      </c>
      <c r="D5397" s="38" t="s">
        <v>17855</v>
      </c>
      <c r="E5397" s="39" t="s">
        <v>1951</v>
      </c>
      <c r="F5397" s="37" t="s">
        <v>4369</v>
      </c>
    </row>
    <row r="5398" spans="1:6" ht="14.25" customHeight="1" x14ac:dyDescent="0.2">
      <c r="A5398" s="35" t="s">
        <v>17856</v>
      </c>
      <c r="B5398" s="36" t="s">
        <v>17857</v>
      </c>
      <c r="C5398" s="37">
        <v>31282306</v>
      </c>
      <c r="D5398" s="38" t="s">
        <v>17858</v>
      </c>
      <c r="E5398" s="39" t="s">
        <v>1951</v>
      </c>
      <c r="F5398" s="37" t="s">
        <v>4369</v>
      </c>
    </row>
    <row r="5399" spans="1:6" ht="14.25" customHeight="1" x14ac:dyDescent="0.2">
      <c r="A5399" s="35" t="s">
        <v>17859</v>
      </c>
      <c r="B5399" s="36" t="s">
        <v>17860</v>
      </c>
      <c r="C5399" s="37">
        <v>31282307</v>
      </c>
      <c r="D5399" s="38" t="s">
        <v>17861</v>
      </c>
      <c r="E5399" s="39" t="s">
        <v>1951</v>
      </c>
      <c r="F5399" s="37" t="s">
        <v>4369</v>
      </c>
    </row>
    <row r="5400" spans="1:6" ht="14.25" customHeight="1" x14ac:dyDescent="0.2">
      <c r="A5400" s="35" t="s">
        <v>17862</v>
      </c>
      <c r="B5400" s="36" t="s">
        <v>17863</v>
      </c>
      <c r="C5400" s="37">
        <v>31282308</v>
      </c>
      <c r="D5400" s="38" t="s">
        <v>17864</v>
      </c>
      <c r="E5400" s="39" t="s">
        <v>1951</v>
      </c>
      <c r="F5400" s="37" t="s">
        <v>4369</v>
      </c>
    </row>
    <row r="5401" spans="1:6" ht="14.25" customHeight="1" x14ac:dyDescent="0.2">
      <c r="A5401" s="35" t="s">
        <v>17865</v>
      </c>
      <c r="B5401" s="36" t="s">
        <v>17866</v>
      </c>
      <c r="C5401" s="37">
        <v>31282309</v>
      </c>
      <c r="D5401" s="38" t="s">
        <v>17867</v>
      </c>
      <c r="E5401" s="39" t="s">
        <v>1951</v>
      </c>
      <c r="F5401" s="37" t="s">
        <v>4369</v>
      </c>
    </row>
    <row r="5402" spans="1:6" ht="14.25" customHeight="1" x14ac:dyDescent="0.2">
      <c r="A5402" s="35" t="s">
        <v>17868</v>
      </c>
      <c r="B5402" s="36" t="s">
        <v>17869</v>
      </c>
      <c r="C5402" s="37">
        <v>31282310</v>
      </c>
      <c r="D5402" s="38" t="s">
        <v>17870</v>
      </c>
      <c r="E5402" s="39" t="s">
        <v>1951</v>
      </c>
      <c r="F5402" s="37" t="s">
        <v>4369</v>
      </c>
    </row>
    <row r="5403" spans="1:6" ht="14.25" customHeight="1" x14ac:dyDescent="0.2">
      <c r="A5403" s="35" t="s">
        <v>17871</v>
      </c>
      <c r="B5403" s="36" t="s">
        <v>17872</v>
      </c>
      <c r="C5403" s="37">
        <v>31282311</v>
      </c>
      <c r="D5403" s="38" t="s">
        <v>17873</v>
      </c>
      <c r="E5403" s="39" t="s">
        <v>1951</v>
      </c>
      <c r="F5403" s="37" t="s">
        <v>4369</v>
      </c>
    </row>
    <row r="5404" spans="1:6" ht="14.25" customHeight="1" x14ac:dyDescent="0.2">
      <c r="A5404" s="35" t="s">
        <v>17874</v>
      </c>
      <c r="B5404" s="36" t="s">
        <v>17875</v>
      </c>
      <c r="C5404" s="37">
        <v>31282312</v>
      </c>
      <c r="D5404" s="38" t="s">
        <v>17876</v>
      </c>
      <c r="E5404" s="39" t="s">
        <v>1951</v>
      </c>
      <c r="F5404" s="37" t="s">
        <v>4369</v>
      </c>
    </row>
    <row r="5405" spans="1:6" ht="14.25" customHeight="1" x14ac:dyDescent="0.2">
      <c r="A5405" s="35" t="s">
        <v>17877</v>
      </c>
      <c r="B5405" s="36" t="s">
        <v>17878</v>
      </c>
      <c r="C5405" s="37">
        <v>31282313</v>
      </c>
      <c r="D5405" s="38" t="s">
        <v>17879</v>
      </c>
      <c r="E5405" s="39" t="s">
        <v>1951</v>
      </c>
      <c r="F5405" s="37" t="s">
        <v>4369</v>
      </c>
    </row>
    <row r="5406" spans="1:6" ht="14.25" customHeight="1" x14ac:dyDescent="0.2">
      <c r="A5406" s="35" t="s">
        <v>17880</v>
      </c>
      <c r="B5406" s="36" t="s">
        <v>17881</v>
      </c>
      <c r="C5406" s="37">
        <v>31282314</v>
      </c>
      <c r="D5406" s="38" t="s">
        <v>17882</v>
      </c>
      <c r="E5406" s="39" t="s">
        <v>1951</v>
      </c>
      <c r="F5406" s="37" t="s">
        <v>4369</v>
      </c>
    </row>
    <row r="5407" spans="1:6" ht="14.25" customHeight="1" x14ac:dyDescent="0.2">
      <c r="A5407" s="35" t="s">
        <v>17883</v>
      </c>
      <c r="B5407" s="36" t="s">
        <v>17884</v>
      </c>
      <c r="C5407" s="37">
        <v>31282315</v>
      </c>
      <c r="D5407" s="38" t="s">
        <v>17885</v>
      </c>
      <c r="E5407" s="39" t="s">
        <v>1951</v>
      </c>
      <c r="F5407" s="37" t="s">
        <v>4369</v>
      </c>
    </row>
    <row r="5408" spans="1:6" ht="14.25" customHeight="1" x14ac:dyDescent="0.2">
      <c r="A5408" s="35" t="s">
        <v>17886</v>
      </c>
      <c r="B5408" s="36" t="s">
        <v>17887</v>
      </c>
      <c r="C5408" s="37">
        <v>31282316</v>
      </c>
      <c r="D5408" s="38" t="s">
        <v>17888</v>
      </c>
      <c r="E5408" s="39" t="s">
        <v>1951</v>
      </c>
      <c r="F5408" s="37" t="s">
        <v>4369</v>
      </c>
    </row>
    <row r="5409" spans="1:6" ht="14.25" customHeight="1" x14ac:dyDescent="0.2">
      <c r="A5409" s="35" t="s">
        <v>17889</v>
      </c>
      <c r="B5409" s="36" t="s">
        <v>17890</v>
      </c>
      <c r="C5409" s="37">
        <v>31282317</v>
      </c>
      <c r="D5409" s="38" t="s">
        <v>17891</v>
      </c>
      <c r="E5409" s="39" t="s">
        <v>1951</v>
      </c>
      <c r="F5409" s="37" t="s">
        <v>4369</v>
      </c>
    </row>
    <row r="5410" spans="1:6" ht="14.25" customHeight="1" x14ac:dyDescent="0.2">
      <c r="A5410" s="35" t="s">
        <v>17892</v>
      </c>
      <c r="B5410" s="36" t="s">
        <v>17893</v>
      </c>
      <c r="C5410" s="37">
        <v>31282318</v>
      </c>
      <c r="D5410" s="38" t="s">
        <v>17894</v>
      </c>
      <c r="E5410" s="39" t="s">
        <v>1951</v>
      </c>
      <c r="F5410" s="37" t="s">
        <v>4369</v>
      </c>
    </row>
    <row r="5411" spans="1:6" ht="14.25" customHeight="1" x14ac:dyDescent="0.2">
      <c r="A5411" s="35" t="s">
        <v>17895</v>
      </c>
      <c r="B5411" s="36" t="s">
        <v>17896</v>
      </c>
      <c r="C5411" s="37">
        <v>31282319</v>
      </c>
      <c r="D5411" s="38" t="s">
        <v>17897</v>
      </c>
      <c r="E5411" s="39" t="s">
        <v>1951</v>
      </c>
      <c r="F5411" s="37" t="s">
        <v>4369</v>
      </c>
    </row>
    <row r="5412" spans="1:6" ht="14.25" customHeight="1" x14ac:dyDescent="0.2">
      <c r="A5412" s="35" t="s">
        <v>17898</v>
      </c>
      <c r="B5412" s="36" t="s">
        <v>17899</v>
      </c>
      <c r="C5412" s="37">
        <v>31282401</v>
      </c>
      <c r="D5412" s="38" t="s">
        <v>17900</v>
      </c>
      <c r="E5412" s="39" t="s">
        <v>1951</v>
      </c>
      <c r="F5412" s="37" t="s">
        <v>4369</v>
      </c>
    </row>
    <row r="5413" spans="1:6" ht="14.25" customHeight="1" x14ac:dyDescent="0.2">
      <c r="A5413" s="35" t="s">
        <v>17901</v>
      </c>
      <c r="B5413" s="36" t="s">
        <v>17902</v>
      </c>
      <c r="C5413" s="37">
        <v>31282402</v>
      </c>
      <c r="D5413" s="38" t="s">
        <v>17903</v>
      </c>
      <c r="E5413" s="39" t="s">
        <v>1951</v>
      </c>
      <c r="F5413" s="37" t="s">
        <v>4369</v>
      </c>
    </row>
    <row r="5414" spans="1:6" ht="14.25" customHeight="1" x14ac:dyDescent="0.2">
      <c r="A5414" s="35" t="s">
        <v>17904</v>
      </c>
      <c r="B5414" s="36" t="s">
        <v>17905</v>
      </c>
      <c r="C5414" s="37">
        <v>31282403</v>
      </c>
      <c r="D5414" s="38" t="s">
        <v>17906</v>
      </c>
      <c r="E5414" s="39" t="s">
        <v>1951</v>
      </c>
      <c r="F5414" s="37" t="s">
        <v>4369</v>
      </c>
    </row>
    <row r="5415" spans="1:6" ht="14.25" customHeight="1" x14ac:dyDescent="0.2">
      <c r="A5415" s="35" t="s">
        <v>17907</v>
      </c>
      <c r="B5415" s="36" t="s">
        <v>17908</v>
      </c>
      <c r="C5415" s="37">
        <v>31282404</v>
      </c>
      <c r="D5415" s="38" t="s">
        <v>17909</v>
      </c>
      <c r="E5415" s="39" t="s">
        <v>1951</v>
      </c>
      <c r="F5415" s="37" t="s">
        <v>4369</v>
      </c>
    </row>
    <row r="5416" spans="1:6" ht="14.25" customHeight="1" x14ac:dyDescent="0.2">
      <c r="A5416" s="35" t="s">
        <v>17910</v>
      </c>
      <c r="B5416" s="36" t="s">
        <v>17911</v>
      </c>
      <c r="C5416" s="37">
        <v>31282405</v>
      </c>
      <c r="D5416" s="38" t="s">
        <v>17912</v>
      </c>
      <c r="E5416" s="39" t="s">
        <v>1951</v>
      </c>
      <c r="F5416" s="37" t="s">
        <v>4369</v>
      </c>
    </row>
    <row r="5417" spans="1:6" ht="14.25" customHeight="1" x14ac:dyDescent="0.2">
      <c r="A5417" s="35" t="s">
        <v>17913</v>
      </c>
      <c r="B5417" s="36" t="s">
        <v>17914</v>
      </c>
      <c r="C5417" s="37">
        <v>31282406</v>
      </c>
      <c r="D5417" s="38" t="s">
        <v>17915</v>
      </c>
      <c r="E5417" s="39" t="s">
        <v>1951</v>
      </c>
      <c r="F5417" s="37" t="s">
        <v>4369</v>
      </c>
    </row>
    <row r="5418" spans="1:6" ht="14.25" customHeight="1" x14ac:dyDescent="0.2">
      <c r="A5418" s="35" t="s">
        <v>17916</v>
      </c>
      <c r="B5418" s="36" t="s">
        <v>17917</v>
      </c>
      <c r="C5418" s="37">
        <v>31282407</v>
      </c>
      <c r="D5418" s="38" t="s">
        <v>17918</v>
      </c>
      <c r="E5418" s="39" t="s">
        <v>1951</v>
      </c>
      <c r="F5418" s="37" t="s">
        <v>4369</v>
      </c>
    </row>
    <row r="5419" spans="1:6" ht="14.25" customHeight="1" x14ac:dyDescent="0.2">
      <c r="A5419" s="35" t="s">
        <v>17919</v>
      </c>
      <c r="B5419" s="36" t="s">
        <v>17920</v>
      </c>
      <c r="C5419" s="37">
        <v>31282408</v>
      </c>
      <c r="D5419" s="38" t="s">
        <v>17921</v>
      </c>
      <c r="E5419" s="39" t="s">
        <v>1951</v>
      </c>
      <c r="F5419" s="37" t="s">
        <v>4369</v>
      </c>
    </row>
    <row r="5420" spans="1:6" ht="14.25" customHeight="1" x14ac:dyDescent="0.2">
      <c r="A5420" s="35" t="s">
        <v>17922</v>
      </c>
      <c r="B5420" s="36" t="s">
        <v>17923</v>
      </c>
      <c r="C5420" s="37">
        <v>31282409</v>
      </c>
      <c r="D5420" s="38" t="s">
        <v>17924</v>
      </c>
      <c r="E5420" s="39" t="s">
        <v>1951</v>
      </c>
      <c r="F5420" s="37" t="s">
        <v>4369</v>
      </c>
    </row>
    <row r="5421" spans="1:6" ht="14.25" customHeight="1" x14ac:dyDescent="0.2">
      <c r="A5421" s="35" t="s">
        <v>17925</v>
      </c>
      <c r="B5421" s="36" t="s">
        <v>17926</v>
      </c>
      <c r="C5421" s="37">
        <v>31282410</v>
      </c>
      <c r="D5421" s="38" t="s">
        <v>17927</v>
      </c>
      <c r="E5421" s="39" t="s">
        <v>1951</v>
      </c>
      <c r="F5421" s="37" t="s">
        <v>4369</v>
      </c>
    </row>
    <row r="5422" spans="1:6" ht="14.25" customHeight="1" x14ac:dyDescent="0.2">
      <c r="A5422" s="35" t="s">
        <v>17928</v>
      </c>
      <c r="B5422" s="36" t="s">
        <v>17929</v>
      </c>
      <c r="C5422" s="37">
        <v>31282411</v>
      </c>
      <c r="D5422" s="38" t="s">
        <v>17930</v>
      </c>
      <c r="E5422" s="39" t="s">
        <v>1951</v>
      </c>
      <c r="F5422" s="37" t="s">
        <v>4369</v>
      </c>
    </row>
    <row r="5423" spans="1:6" ht="14.25" customHeight="1" x14ac:dyDescent="0.2">
      <c r="A5423" s="35" t="s">
        <v>17931</v>
      </c>
      <c r="B5423" s="36" t="s">
        <v>17932</v>
      </c>
      <c r="C5423" s="37">
        <v>31282412</v>
      </c>
      <c r="D5423" s="38" t="s">
        <v>17933</v>
      </c>
      <c r="E5423" s="39" t="s">
        <v>1951</v>
      </c>
      <c r="F5423" s="37" t="s">
        <v>4369</v>
      </c>
    </row>
    <row r="5424" spans="1:6" ht="14.25" customHeight="1" x14ac:dyDescent="0.2">
      <c r="A5424" s="35" t="s">
        <v>17934</v>
      </c>
      <c r="B5424" s="36" t="s">
        <v>17932</v>
      </c>
      <c r="C5424" s="37">
        <v>31282413</v>
      </c>
      <c r="D5424" s="38" t="s">
        <v>17935</v>
      </c>
      <c r="E5424" s="39" t="s">
        <v>1951</v>
      </c>
      <c r="F5424" s="37" t="s">
        <v>4369</v>
      </c>
    </row>
    <row r="5425" spans="1:6" ht="14.25" customHeight="1" x14ac:dyDescent="0.2">
      <c r="A5425" s="35" t="s">
        <v>17936</v>
      </c>
      <c r="B5425" s="36" t="s">
        <v>17937</v>
      </c>
      <c r="C5425" s="37">
        <v>31282414</v>
      </c>
      <c r="D5425" s="38" t="s">
        <v>17938</v>
      </c>
      <c r="E5425" s="39" t="s">
        <v>1951</v>
      </c>
      <c r="F5425" s="37" t="s">
        <v>4369</v>
      </c>
    </row>
    <row r="5426" spans="1:6" ht="14.25" customHeight="1" x14ac:dyDescent="0.2">
      <c r="A5426" s="35" t="s">
        <v>17939</v>
      </c>
      <c r="B5426" s="36" t="s">
        <v>17940</v>
      </c>
      <c r="C5426" s="37">
        <v>31282415</v>
      </c>
      <c r="D5426" s="38" t="s">
        <v>17941</v>
      </c>
      <c r="E5426" s="39" t="s">
        <v>1951</v>
      </c>
      <c r="F5426" s="37" t="s">
        <v>4369</v>
      </c>
    </row>
    <row r="5427" spans="1:6" ht="14.25" customHeight="1" x14ac:dyDescent="0.2">
      <c r="A5427" s="35" t="s">
        <v>17942</v>
      </c>
      <c r="B5427" s="36" t="s">
        <v>17943</v>
      </c>
      <c r="C5427" s="37">
        <v>31282416</v>
      </c>
      <c r="D5427" s="38" t="s">
        <v>17944</v>
      </c>
      <c r="E5427" s="39" t="s">
        <v>1951</v>
      </c>
      <c r="F5427" s="37" t="s">
        <v>4369</v>
      </c>
    </row>
    <row r="5428" spans="1:6" ht="14.25" customHeight="1" x14ac:dyDescent="0.2">
      <c r="A5428" s="35" t="s">
        <v>17945</v>
      </c>
      <c r="B5428" s="36" t="s">
        <v>17946</v>
      </c>
      <c r="C5428" s="37">
        <v>31282417</v>
      </c>
      <c r="D5428" s="38" t="s">
        <v>17947</v>
      </c>
      <c r="E5428" s="39" t="s">
        <v>1951</v>
      </c>
      <c r="F5428" s="37" t="s">
        <v>4369</v>
      </c>
    </row>
    <row r="5429" spans="1:6" ht="14.25" customHeight="1" x14ac:dyDescent="0.2">
      <c r="A5429" s="35" t="s">
        <v>17948</v>
      </c>
      <c r="B5429" s="36" t="s">
        <v>17949</v>
      </c>
      <c r="C5429" s="37">
        <v>31282418</v>
      </c>
      <c r="D5429" s="38" t="s">
        <v>17950</v>
      </c>
      <c r="E5429" s="39" t="s">
        <v>1951</v>
      </c>
      <c r="F5429" s="37" t="s">
        <v>4369</v>
      </c>
    </row>
    <row r="5430" spans="1:6" ht="14.25" customHeight="1" x14ac:dyDescent="0.2">
      <c r="A5430" s="35" t="s">
        <v>17951</v>
      </c>
      <c r="B5430" s="36" t="s">
        <v>17952</v>
      </c>
      <c r="C5430" s="37">
        <v>31282419</v>
      </c>
      <c r="D5430" s="38" t="s">
        <v>17953</v>
      </c>
      <c r="E5430" s="39" t="s">
        <v>1951</v>
      </c>
      <c r="F5430" s="37" t="s">
        <v>4369</v>
      </c>
    </row>
    <row r="5431" spans="1:6" ht="14.25" customHeight="1" x14ac:dyDescent="0.2">
      <c r="A5431" s="35" t="s">
        <v>17954</v>
      </c>
      <c r="B5431" s="36" t="s">
        <v>17955</v>
      </c>
      <c r="C5431" s="37">
        <v>31291101</v>
      </c>
      <c r="D5431" s="38" t="s">
        <v>17956</v>
      </c>
      <c r="E5431" s="39" t="s">
        <v>1951</v>
      </c>
      <c r="F5431" s="37" t="s">
        <v>4369</v>
      </c>
    </row>
    <row r="5432" spans="1:6" ht="14.25" customHeight="1" x14ac:dyDescent="0.2">
      <c r="A5432" s="35" t="s">
        <v>17957</v>
      </c>
      <c r="B5432" s="36" t="s">
        <v>17958</v>
      </c>
      <c r="C5432" s="37">
        <v>31291102</v>
      </c>
      <c r="D5432" s="38" t="s">
        <v>17959</v>
      </c>
      <c r="E5432" s="39" t="s">
        <v>1951</v>
      </c>
      <c r="F5432" s="37" t="s">
        <v>4369</v>
      </c>
    </row>
    <row r="5433" spans="1:6" ht="14.25" customHeight="1" x14ac:dyDescent="0.2">
      <c r="A5433" s="35" t="s">
        <v>17960</v>
      </c>
      <c r="B5433" s="36" t="s">
        <v>17961</v>
      </c>
      <c r="C5433" s="37">
        <v>31291103</v>
      </c>
      <c r="D5433" s="38" t="s">
        <v>17962</v>
      </c>
      <c r="E5433" s="39" t="s">
        <v>1951</v>
      </c>
      <c r="F5433" s="37" t="s">
        <v>4369</v>
      </c>
    </row>
    <row r="5434" spans="1:6" ht="14.25" customHeight="1" x14ac:dyDescent="0.2">
      <c r="A5434" s="35" t="s">
        <v>17963</v>
      </c>
      <c r="B5434" s="36" t="s">
        <v>17964</v>
      </c>
      <c r="C5434" s="37">
        <v>31291104</v>
      </c>
      <c r="D5434" s="38" t="s">
        <v>17965</v>
      </c>
      <c r="E5434" s="39" t="s">
        <v>1951</v>
      </c>
      <c r="F5434" s="37" t="s">
        <v>4369</v>
      </c>
    </row>
    <row r="5435" spans="1:6" ht="14.25" customHeight="1" x14ac:dyDescent="0.2">
      <c r="A5435" s="35" t="s">
        <v>17966</v>
      </c>
      <c r="B5435" s="36" t="s">
        <v>17967</v>
      </c>
      <c r="C5435" s="37">
        <v>31291105</v>
      </c>
      <c r="D5435" s="38" t="s">
        <v>17968</v>
      </c>
      <c r="E5435" s="39" t="s">
        <v>1951</v>
      </c>
      <c r="F5435" s="37" t="s">
        <v>4369</v>
      </c>
    </row>
    <row r="5436" spans="1:6" ht="14.25" customHeight="1" x14ac:dyDescent="0.2">
      <c r="A5436" s="35" t="s">
        <v>17969</v>
      </c>
      <c r="B5436" s="36" t="s">
        <v>17970</v>
      </c>
      <c r="C5436" s="37">
        <v>31291106</v>
      </c>
      <c r="D5436" s="38" t="s">
        <v>17971</v>
      </c>
      <c r="E5436" s="39" t="s">
        <v>1951</v>
      </c>
      <c r="F5436" s="37" t="s">
        <v>4369</v>
      </c>
    </row>
    <row r="5437" spans="1:6" ht="14.25" customHeight="1" x14ac:dyDescent="0.2">
      <c r="A5437" s="35" t="s">
        <v>17972</v>
      </c>
      <c r="B5437" s="36" t="s">
        <v>17973</v>
      </c>
      <c r="C5437" s="37">
        <v>31291107</v>
      </c>
      <c r="D5437" s="38" t="s">
        <v>17974</v>
      </c>
      <c r="E5437" s="39" t="s">
        <v>1951</v>
      </c>
      <c r="F5437" s="37" t="s">
        <v>4369</v>
      </c>
    </row>
    <row r="5438" spans="1:6" ht="14.25" customHeight="1" x14ac:dyDescent="0.2">
      <c r="A5438" s="35" t="s">
        <v>17975</v>
      </c>
      <c r="B5438" s="36" t="s">
        <v>17976</v>
      </c>
      <c r="C5438" s="37">
        <v>31291108</v>
      </c>
      <c r="D5438" s="38" t="s">
        <v>17977</v>
      </c>
      <c r="E5438" s="39" t="s">
        <v>1951</v>
      </c>
      <c r="F5438" s="37" t="s">
        <v>4369</v>
      </c>
    </row>
    <row r="5439" spans="1:6" ht="14.25" customHeight="1" x14ac:dyDescent="0.2">
      <c r="A5439" s="35" t="s">
        <v>17978</v>
      </c>
      <c r="B5439" s="36" t="s">
        <v>17970</v>
      </c>
      <c r="C5439" s="37">
        <v>31291109</v>
      </c>
      <c r="D5439" s="38" t="s">
        <v>17979</v>
      </c>
      <c r="E5439" s="39" t="s">
        <v>1951</v>
      </c>
      <c r="F5439" s="37" t="s">
        <v>4369</v>
      </c>
    </row>
    <row r="5440" spans="1:6" ht="14.25" customHeight="1" x14ac:dyDescent="0.2">
      <c r="A5440" s="35" t="s">
        <v>17980</v>
      </c>
      <c r="B5440" s="36" t="s">
        <v>17981</v>
      </c>
      <c r="C5440" s="37">
        <v>31291110</v>
      </c>
      <c r="D5440" s="38" t="s">
        <v>17982</v>
      </c>
      <c r="E5440" s="39" t="s">
        <v>1951</v>
      </c>
      <c r="F5440" s="37" t="s">
        <v>4369</v>
      </c>
    </row>
    <row r="5441" spans="1:6" ht="14.25" customHeight="1" x14ac:dyDescent="0.2">
      <c r="A5441" s="35" t="s">
        <v>17983</v>
      </c>
      <c r="B5441" s="36" t="s">
        <v>17984</v>
      </c>
      <c r="C5441" s="37">
        <v>31291111</v>
      </c>
      <c r="D5441" s="38" t="s">
        <v>17985</v>
      </c>
      <c r="E5441" s="39" t="s">
        <v>1951</v>
      </c>
      <c r="F5441" s="37" t="s">
        <v>4369</v>
      </c>
    </row>
    <row r="5442" spans="1:6" ht="14.25" customHeight="1" x14ac:dyDescent="0.2">
      <c r="A5442" s="35" t="s">
        <v>17986</v>
      </c>
      <c r="B5442" s="36" t="s">
        <v>17987</v>
      </c>
      <c r="C5442" s="37">
        <v>31291112</v>
      </c>
      <c r="D5442" s="38" t="s">
        <v>17988</v>
      </c>
      <c r="E5442" s="39" t="s">
        <v>1951</v>
      </c>
      <c r="F5442" s="37" t="s">
        <v>4369</v>
      </c>
    </row>
    <row r="5443" spans="1:6" ht="14.25" customHeight="1" x14ac:dyDescent="0.2">
      <c r="A5443" s="35" t="s">
        <v>17989</v>
      </c>
      <c r="B5443" s="36" t="s">
        <v>17990</v>
      </c>
      <c r="C5443" s="37">
        <v>31291113</v>
      </c>
      <c r="D5443" s="38" t="s">
        <v>17991</v>
      </c>
      <c r="E5443" s="39" t="s">
        <v>1951</v>
      </c>
      <c r="F5443" s="37" t="s">
        <v>4369</v>
      </c>
    </row>
    <row r="5444" spans="1:6" ht="14.25" customHeight="1" x14ac:dyDescent="0.2">
      <c r="A5444" s="35" t="s">
        <v>17992</v>
      </c>
      <c r="B5444" s="36" t="s">
        <v>17993</v>
      </c>
      <c r="C5444" s="37">
        <v>31291114</v>
      </c>
      <c r="D5444" s="38" t="s">
        <v>17994</v>
      </c>
      <c r="E5444" s="39" t="s">
        <v>1951</v>
      </c>
      <c r="F5444" s="37" t="s">
        <v>4369</v>
      </c>
    </row>
    <row r="5445" spans="1:6" ht="14.25" customHeight="1" x14ac:dyDescent="0.2">
      <c r="A5445" s="35" t="s">
        <v>17995</v>
      </c>
      <c r="B5445" s="36" t="s">
        <v>17996</v>
      </c>
      <c r="C5445" s="37">
        <v>31291115</v>
      </c>
      <c r="D5445" s="38" t="s">
        <v>17997</v>
      </c>
      <c r="E5445" s="39" t="s">
        <v>1951</v>
      </c>
      <c r="F5445" s="37" t="s">
        <v>4369</v>
      </c>
    </row>
    <row r="5446" spans="1:6" ht="14.25" customHeight="1" x14ac:dyDescent="0.2">
      <c r="A5446" s="35" t="s">
        <v>17998</v>
      </c>
      <c r="B5446" s="36" t="s">
        <v>17999</v>
      </c>
      <c r="C5446" s="37">
        <v>31291116</v>
      </c>
      <c r="D5446" s="38" t="s">
        <v>18000</v>
      </c>
      <c r="E5446" s="39" t="s">
        <v>1951</v>
      </c>
      <c r="F5446" s="37" t="s">
        <v>4369</v>
      </c>
    </row>
    <row r="5447" spans="1:6" ht="14.25" customHeight="1" x14ac:dyDescent="0.2">
      <c r="A5447" s="35" t="s">
        <v>18001</v>
      </c>
      <c r="B5447" s="36" t="s">
        <v>18002</v>
      </c>
      <c r="C5447" s="37">
        <v>31291117</v>
      </c>
      <c r="D5447" s="38" t="s">
        <v>18003</v>
      </c>
      <c r="E5447" s="39" t="s">
        <v>1951</v>
      </c>
      <c r="F5447" s="37" t="s">
        <v>4369</v>
      </c>
    </row>
    <row r="5448" spans="1:6" ht="14.25" customHeight="1" x14ac:dyDescent="0.2">
      <c r="A5448" s="35" t="s">
        <v>18004</v>
      </c>
      <c r="B5448" s="36" t="s">
        <v>18005</v>
      </c>
      <c r="C5448" s="37">
        <v>31291118</v>
      </c>
      <c r="D5448" s="38" t="s">
        <v>18006</v>
      </c>
      <c r="E5448" s="39" t="s">
        <v>1951</v>
      </c>
      <c r="F5448" s="37" t="s">
        <v>4369</v>
      </c>
    </row>
    <row r="5449" spans="1:6" ht="14.25" customHeight="1" x14ac:dyDescent="0.2">
      <c r="A5449" s="35" t="s">
        <v>18007</v>
      </c>
      <c r="B5449" s="36" t="s">
        <v>18008</v>
      </c>
      <c r="C5449" s="37">
        <v>31291119</v>
      </c>
      <c r="D5449" s="38" t="s">
        <v>18009</v>
      </c>
      <c r="E5449" s="39" t="s">
        <v>1951</v>
      </c>
      <c r="F5449" s="37" t="s">
        <v>4369</v>
      </c>
    </row>
    <row r="5450" spans="1:6" ht="14.25" customHeight="1" x14ac:dyDescent="0.2">
      <c r="A5450" s="35" t="s">
        <v>18010</v>
      </c>
      <c r="B5450" s="36" t="s">
        <v>18011</v>
      </c>
      <c r="C5450" s="37">
        <v>31291120</v>
      </c>
      <c r="D5450" s="38" t="s">
        <v>18012</v>
      </c>
      <c r="E5450" s="39" t="s">
        <v>1951</v>
      </c>
      <c r="F5450" s="37" t="s">
        <v>4369</v>
      </c>
    </row>
    <row r="5451" spans="1:6" ht="14.25" customHeight="1" x14ac:dyDescent="0.2">
      <c r="A5451" s="35" t="s">
        <v>18013</v>
      </c>
      <c r="B5451" s="36" t="s">
        <v>18014</v>
      </c>
      <c r="C5451" s="37">
        <v>31291201</v>
      </c>
      <c r="D5451" s="38" t="s">
        <v>18015</v>
      </c>
      <c r="E5451" s="39" t="s">
        <v>1951</v>
      </c>
      <c r="F5451" s="37" t="s">
        <v>4369</v>
      </c>
    </row>
    <row r="5452" spans="1:6" ht="14.25" customHeight="1" x14ac:dyDescent="0.2">
      <c r="A5452" s="35" t="s">
        <v>18016</v>
      </c>
      <c r="B5452" s="36" t="s">
        <v>18017</v>
      </c>
      <c r="C5452" s="37">
        <v>31291202</v>
      </c>
      <c r="D5452" s="38" t="s">
        <v>18018</v>
      </c>
      <c r="E5452" s="39" t="s">
        <v>1951</v>
      </c>
      <c r="F5452" s="37" t="s">
        <v>4369</v>
      </c>
    </row>
    <row r="5453" spans="1:6" ht="14.25" customHeight="1" x14ac:dyDescent="0.2">
      <c r="A5453" s="35" t="s">
        <v>18019</v>
      </c>
      <c r="B5453" s="36" t="s">
        <v>18017</v>
      </c>
      <c r="C5453" s="37">
        <v>31291203</v>
      </c>
      <c r="D5453" s="38" t="s">
        <v>18020</v>
      </c>
      <c r="E5453" s="39" t="s">
        <v>1951</v>
      </c>
      <c r="F5453" s="37" t="s">
        <v>4369</v>
      </c>
    </row>
    <row r="5454" spans="1:6" ht="14.25" customHeight="1" x14ac:dyDescent="0.2">
      <c r="A5454" s="35" t="s">
        <v>18021</v>
      </c>
      <c r="B5454" s="36" t="s">
        <v>18017</v>
      </c>
      <c r="C5454" s="37">
        <v>31291204</v>
      </c>
      <c r="D5454" s="38" t="s">
        <v>18022</v>
      </c>
      <c r="E5454" s="39" t="s">
        <v>1951</v>
      </c>
      <c r="F5454" s="37" t="s">
        <v>4369</v>
      </c>
    </row>
    <row r="5455" spans="1:6" ht="14.25" customHeight="1" x14ac:dyDescent="0.2">
      <c r="A5455" s="35" t="s">
        <v>18023</v>
      </c>
      <c r="B5455" s="36" t="s">
        <v>18017</v>
      </c>
      <c r="C5455" s="37">
        <v>31291205</v>
      </c>
      <c r="D5455" s="38" t="s">
        <v>18024</v>
      </c>
      <c r="E5455" s="39" t="s">
        <v>1951</v>
      </c>
      <c r="F5455" s="37" t="s">
        <v>4369</v>
      </c>
    </row>
    <row r="5456" spans="1:6" ht="14.25" customHeight="1" x14ac:dyDescent="0.2">
      <c r="A5456" s="35" t="s">
        <v>18025</v>
      </c>
      <c r="B5456" s="36" t="s">
        <v>18017</v>
      </c>
      <c r="C5456" s="37">
        <v>31291206</v>
      </c>
      <c r="D5456" s="38" t="s">
        <v>18026</v>
      </c>
      <c r="E5456" s="39" t="s">
        <v>1951</v>
      </c>
      <c r="F5456" s="37" t="s">
        <v>4369</v>
      </c>
    </row>
    <row r="5457" spans="1:6" ht="14.25" customHeight="1" x14ac:dyDescent="0.2">
      <c r="A5457" s="35" t="s">
        <v>18027</v>
      </c>
      <c r="B5457" s="36" t="s">
        <v>18017</v>
      </c>
      <c r="C5457" s="37">
        <v>31291207</v>
      </c>
      <c r="D5457" s="38" t="s">
        <v>18028</v>
      </c>
      <c r="E5457" s="39" t="s">
        <v>1951</v>
      </c>
      <c r="F5457" s="37" t="s">
        <v>4369</v>
      </c>
    </row>
    <row r="5458" spans="1:6" ht="14.25" customHeight="1" x14ac:dyDescent="0.2">
      <c r="A5458" s="35" t="s">
        <v>18029</v>
      </c>
      <c r="B5458" s="36" t="s">
        <v>18017</v>
      </c>
      <c r="C5458" s="37">
        <v>31291208</v>
      </c>
      <c r="D5458" s="38" t="s">
        <v>18030</v>
      </c>
      <c r="E5458" s="39" t="s">
        <v>1951</v>
      </c>
      <c r="F5458" s="37" t="s">
        <v>4369</v>
      </c>
    </row>
    <row r="5459" spans="1:6" ht="14.25" customHeight="1" x14ac:dyDescent="0.2">
      <c r="A5459" s="35" t="s">
        <v>18031</v>
      </c>
      <c r="B5459" s="36" t="s">
        <v>18017</v>
      </c>
      <c r="C5459" s="37">
        <v>31291209</v>
      </c>
      <c r="D5459" s="38" t="s">
        <v>18032</v>
      </c>
      <c r="E5459" s="39" t="s">
        <v>1951</v>
      </c>
      <c r="F5459" s="37" t="s">
        <v>4369</v>
      </c>
    </row>
    <row r="5460" spans="1:6" ht="14.25" customHeight="1" x14ac:dyDescent="0.2">
      <c r="A5460" s="35" t="s">
        <v>18033</v>
      </c>
      <c r="B5460" s="36" t="s">
        <v>18017</v>
      </c>
      <c r="C5460" s="37">
        <v>31291210</v>
      </c>
      <c r="D5460" s="38" t="s">
        <v>18034</v>
      </c>
      <c r="E5460" s="39" t="s">
        <v>1951</v>
      </c>
      <c r="F5460" s="37" t="s">
        <v>4369</v>
      </c>
    </row>
    <row r="5461" spans="1:6" ht="14.25" customHeight="1" x14ac:dyDescent="0.2">
      <c r="A5461" s="35" t="s">
        <v>18035</v>
      </c>
      <c r="B5461" s="36" t="s">
        <v>18017</v>
      </c>
      <c r="C5461" s="37">
        <v>31291211</v>
      </c>
      <c r="D5461" s="38" t="s">
        <v>18036</v>
      </c>
      <c r="E5461" s="39" t="s">
        <v>1951</v>
      </c>
      <c r="F5461" s="37" t="s">
        <v>4369</v>
      </c>
    </row>
    <row r="5462" spans="1:6" ht="14.25" customHeight="1" x14ac:dyDescent="0.2">
      <c r="A5462" s="35" t="s">
        <v>18037</v>
      </c>
      <c r="B5462" s="36" t="s">
        <v>18017</v>
      </c>
      <c r="C5462" s="37">
        <v>31291212</v>
      </c>
      <c r="D5462" s="38" t="s">
        <v>18038</v>
      </c>
      <c r="E5462" s="39" t="s">
        <v>1951</v>
      </c>
      <c r="F5462" s="37" t="s">
        <v>4369</v>
      </c>
    </row>
    <row r="5463" spans="1:6" ht="14.25" customHeight="1" x14ac:dyDescent="0.2">
      <c r="A5463" s="35" t="s">
        <v>18039</v>
      </c>
      <c r="B5463" s="36" t="s">
        <v>18017</v>
      </c>
      <c r="C5463" s="37">
        <v>31291213</v>
      </c>
      <c r="D5463" s="38" t="s">
        <v>18040</v>
      </c>
      <c r="E5463" s="39" t="s">
        <v>1951</v>
      </c>
      <c r="F5463" s="37" t="s">
        <v>4369</v>
      </c>
    </row>
    <row r="5464" spans="1:6" ht="14.25" customHeight="1" x14ac:dyDescent="0.2">
      <c r="A5464" s="35" t="s">
        <v>18041</v>
      </c>
      <c r="B5464" s="36" t="s">
        <v>18017</v>
      </c>
      <c r="C5464" s="37">
        <v>31291214</v>
      </c>
      <c r="D5464" s="38" t="s">
        <v>18042</v>
      </c>
      <c r="E5464" s="39" t="s">
        <v>1951</v>
      </c>
      <c r="F5464" s="37" t="s">
        <v>4369</v>
      </c>
    </row>
    <row r="5465" spans="1:6" ht="14.25" customHeight="1" x14ac:dyDescent="0.2">
      <c r="A5465" s="35" t="s">
        <v>18043</v>
      </c>
      <c r="B5465" s="36" t="s">
        <v>18017</v>
      </c>
      <c r="C5465" s="37">
        <v>31291215</v>
      </c>
      <c r="D5465" s="38" t="s">
        <v>18044</v>
      </c>
      <c r="E5465" s="39" t="s">
        <v>1951</v>
      </c>
      <c r="F5465" s="37" t="s">
        <v>4369</v>
      </c>
    </row>
    <row r="5466" spans="1:6" ht="14.25" customHeight="1" x14ac:dyDescent="0.2">
      <c r="A5466" s="35" t="s">
        <v>18045</v>
      </c>
      <c r="B5466" s="36" t="s">
        <v>18017</v>
      </c>
      <c r="C5466" s="37">
        <v>31291216</v>
      </c>
      <c r="D5466" s="38" t="s">
        <v>18046</v>
      </c>
      <c r="E5466" s="39" t="s">
        <v>1951</v>
      </c>
      <c r="F5466" s="37" t="s">
        <v>4369</v>
      </c>
    </row>
    <row r="5467" spans="1:6" ht="14.25" customHeight="1" x14ac:dyDescent="0.2">
      <c r="A5467" s="35" t="s">
        <v>18047</v>
      </c>
      <c r="B5467" s="36" t="s">
        <v>18017</v>
      </c>
      <c r="C5467" s="37">
        <v>31291217</v>
      </c>
      <c r="D5467" s="38" t="s">
        <v>18048</v>
      </c>
      <c r="E5467" s="39" t="s">
        <v>1951</v>
      </c>
      <c r="F5467" s="37" t="s">
        <v>4369</v>
      </c>
    </row>
    <row r="5468" spans="1:6" ht="14.25" customHeight="1" x14ac:dyDescent="0.2">
      <c r="A5468" s="35" t="s">
        <v>18049</v>
      </c>
      <c r="B5468" s="36" t="s">
        <v>18017</v>
      </c>
      <c r="C5468" s="37">
        <v>31291218</v>
      </c>
      <c r="D5468" s="38" t="s">
        <v>18050</v>
      </c>
      <c r="E5468" s="39" t="s">
        <v>1951</v>
      </c>
      <c r="F5468" s="37" t="s">
        <v>4369</v>
      </c>
    </row>
    <row r="5469" spans="1:6" ht="14.25" customHeight="1" x14ac:dyDescent="0.2">
      <c r="A5469" s="35" t="s">
        <v>18051</v>
      </c>
      <c r="B5469" s="36" t="s">
        <v>18017</v>
      </c>
      <c r="C5469" s="37">
        <v>31291219</v>
      </c>
      <c r="D5469" s="38" t="s">
        <v>18052</v>
      </c>
      <c r="E5469" s="39" t="s">
        <v>1951</v>
      </c>
      <c r="F5469" s="37" t="s">
        <v>4369</v>
      </c>
    </row>
    <row r="5470" spans="1:6" ht="14.25" customHeight="1" x14ac:dyDescent="0.2">
      <c r="A5470" s="35" t="s">
        <v>18053</v>
      </c>
      <c r="B5470" s="36" t="s">
        <v>18017</v>
      </c>
      <c r="C5470" s="37">
        <v>31291220</v>
      </c>
      <c r="D5470" s="38" t="s">
        <v>18054</v>
      </c>
      <c r="E5470" s="39" t="s">
        <v>1951</v>
      </c>
      <c r="F5470" s="37" t="s">
        <v>4369</v>
      </c>
    </row>
    <row r="5471" spans="1:6" ht="14.25" customHeight="1" x14ac:dyDescent="0.2">
      <c r="A5471" s="35" t="s">
        <v>18055</v>
      </c>
      <c r="B5471" s="36" t="s">
        <v>18056</v>
      </c>
      <c r="C5471" s="37">
        <v>31291301</v>
      </c>
      <c r="D5471" s="38" t="s">
        <v>18057</v>
      </c>
      <c r="E5471" s="39" t="s">
        <v>1951</v>
      </c>
      <c r="F5471" s="37" t="s">
        <v>4369</v>
      </c>
    </row>
    <row r="5472" spans="1:6" ht="14.25" customHeight="1" x14ac:dyDescent="0.2">
      <c r="A5472" s="35" t="s">
        <v>18058</v>
      </c>
      <c r="B5472" s="36" t="s">
        <v>18059</v>
      </c>
      <c r="C5472" s="37">
        <v>31291302</v>
      </c>
      <c r="D5472" s="38" t="s">
        <v>18060</v>
      </c>
      <c r="E5472" s="39" t="s">
        <v>1951</v>
      </c>
      <c r="F5472" s="37" t="s">
        <v>4369</v>
      </c>
    </row>
    <row r="5473" spans="1:6" ht="14.25" customHeight="1" x14ac:dyDescent="0.2">
      <c r="A5473" s="35" t="s">
        <v>18061</v>
      </c>
      <c r="B5473" s="36" t="s">
        <v>18062</v>
      </c>
      <c r="C5473" s="37">
        <v>31291303</v>
      </c>
      <c r="D5473" s="38" t="s">
        <v>18063</v>
      </c>
      <c r="E5473" s="39" t="s">
        <v>1951</v>
      </c>
      <c r="F5473" s="37" t="s">
        <v>4369</v>
      </c>
    </row>
    <row r="5474" spans="1:6" ht="14.25" customHeight="1" x14ac:dyDescent="0.2">
      <c r="A5474" s="35" t="s">
        <v>18064</v>
      </c>
      <c r="B5474" s="36" t="s">
        <v>18065</v>
      </c>
      <c r="C5474" s="37">
        <v>31291304</v>
      </c>
      <c r="D5474" s="38" t="s">
        <v>18066</v>
      </c>
      <c r="E5474" s="39" t="s">
        <v>1951</v>
      </c>
      <c r="F5474" s="37" t="s">
        <v>4369</v>
      </c>
    </row>
    <row r="5475" spans="1:6" ht="14.25" customHeight="1" x14ac:dyDescent="0.2">
      <c r="A5475" s="35" t="s">
        <v>18067</v>
      </c>
      <c r="B5475" s="36" t="s">
        <v>18068</v>
      </c>
      <c r="C5475" s="37">
        <v>31291305</v>
      </c>
      <c r="D5475" s="38" t="s">
        <v>18069</v>
      </c>
      <c r="E5475" s="39" t="s">
        <v>1951</v>
      </c>
      <c r="F5475" s="37" t="s">
        <v>4369</v>
      </c>
    </row>
    <row r="5476" spans="1:6" ht="14.25" customHeight="1" x14ac:dyDescent="0.2">
      <c r="A5476" s="35" t="s">
        <v>18070</v>
      </c>
      <c r="B5476" s="36" t="s">
        <v>18071</v>
      </c>
      <c r="C5476" s="37">
        <v>31291306</v>
      </c>
      <c r="D5476" s="38" t="s">
        <v>18072</v>
      </c>
      <c r="E5476" s="39" t="s">
        <v>1951</v>
      </c>
      <c r="F5476" s="37" t="s">
        <v>4369</v>
      </c>
    </row>
    <row r="5477" spans="1:6" ht="14.25" customHeight="1" x14ac:dyDescent="0.2">
      <c r="A5477" s="35" t="s">
        <v>18073</v>
      </c>
      <c r="B5477" s="36" t="s">
        <v>18074</v>
      </c>
      <c r="C5477" s="37">
        <v>31291307</v>
      </c>
      <c r="D5477" s="38" t="s">
        <v>18075</v>
      </c>
      <c r="E5477" s="39" t="s">
        <v>1951</v>
      </c>
      <c r="F5477" s="37" t="s">
        <v>4369</v>
      </c>
    </row>
    <row r="5478" spans="1:6" ht="14.25" customHeight="1" x14ac:dyDescent="0.2">
      <c r="A5478" s="35" t="s">
        <v>18076</v>
      </c>
      <c r="B5478" s="36" t="s">
        <v>18077</v>
      </c>
      <c r="C5478" s="37">
        <v>31291308</v>
      </c>
      <c r="D5478" s="38" t="s">
        <v>18078</v>
      </c>
      <c r="E5478" s="39" t="s">
        <v>1951</v>
      </c>
      <c r="F5478" s="37" t="s">
        <v>4369</v>
      </c>
    </row>
    <row r="5479" spans="1:6" ht="14.25" customHeight="1" x14ac:dyDescent="0.2">
      <c r="A5479" s="35" t="s">
        <v>18079</v>
      </c>
      <c r="B5479" s="36" t="s">
        <v>18080</v>
      </c>
      <c r="C5479" s="37">
        <v>31291309</v>
      </c>
      <c r="D5479" s="38" t="s">
        <v>18081</v>
      </c>
      <c r="E5479" s="39" t="s">
        <v>1951</v>
      </c>
      <c r="F5479" s="37" t="s">
        <v>4369</v>
      </c>
    </row>
    <row r="5480" spans="1:6" ht="14.25" customHeight="1" x14ac:dyDescent="0.2">
      <c r="A5480" s="35" t="s">
        <v>18082</v>
      </c>
      <c r="B5480" s="36" t="s">
        <v>18083</v>
      </c>
      <c r="C5480" s="37">
        <v>31291310</v>
      </c>
      <c r="D5480" s="38" t="s">
        <v>18084</v>
      </c>
      <c r="E5480" s="39" t="s">
        <v>1951</v>
      </c>
      <c r="F5480" s="37" t="s">
        <v>4369</v>
      </c>
    </row>
    <row r="5481" spans="1:6" ht="14.25" customHeight="1" x14ac:dyDescent="0.2">
      <c r="A5481" s="35" t="s">
        <v>18085</v>
      </c>
      <c r="B5481" s="36" t="s">
        <v>18086</v>
      </c>
      <c r="C5481" s="37">
        <v>31291311</v>
      </c>
      <c r="D5481" s="38" t="s">
        <v>18087</v>
      </c>
      <c r="E5481" s="39" t="s">
        <v>1951</v>
      </c>
      <c r="F5481" s="37" t="s">
        <v>4369</v>
      </c>
    </row>
    <row r="5482" spans="1:6" ht="14.25" customHeight="1" x14ac:dyDescent="0.2">
      <c r="A5482" s="35" t="s">
        <v>18088</v>
      </c>
      <c r="B5482" s="36" t="s">
        <v>18089</v>
      </c>
      <c r="C5482" s="37">
        <v>31291312</v>
      </c>
      <c r="D5482" s="38" t="s">
        <v>18090</v>
      </c>
      <c r="E5482" s="39" t="s">
        <v>1951</v>
      </c>
      <c r="F5482" s="37" t="s">
        <v>4369</v>
      </c>
    </row>
    <row r="5483" spans="1:6" ht="14.25" customHeight="1" x14ac:dyDescent="0.2">
      <c r="A5483" s="35" t="s">
        <v>18091</v>
      </c>
      <c r="B5483" s="36" t="s">
        <v>18092</v>
      </c>
      <c r="C5483" s="37">
        <v>31291313</v>
      </c>
      <c r="D5483" s="38" t="s">
        <v>18093</v>
      </c>
      <c r="E5483" s="39" t="s">
        <v>1951</v>
      </c>
      <c r="F5483" s="37" t="s">
        <v>4369</v>
      </c>
    </row>
    <row r="5484" spans="1:6" ht="14.25" customHeight="1" x14ac:dyDescent="0.2">
      <c r="A5484" s="35" t="s">
        <v>18094</v>
      </c>
      <c r="B5484" s="36" t="s">
        <v>18095</v>
      </c>
      <c r="C5484" s="37">
        <v>31291314</v>
      </c>
      <c r="D5484" s="38" t="s">
        <v>18096</v>
      </c>
      <c r="E5484" s="39" t="s">
        <v>1951</v>
      </c>
      <c r="F5484" s="37" t="s">
        <v>4369</v>
      </c>
    </row>
    <row r="5485" spans="1:6" ht="14.25" customHeight="1" x14ac:dyDescent="0.2">
      <c r="A5485" s="35" t="s">
        <v>18097</v>
      </c>
      <c r="B5485" s="36" t="s">
        <v>18098</v>
      </c>
      <c r="C5485" s="37">
        <v>31291315</v>
      </c>
      <c r="D5485" s="38" t="s">
        <v>18099</v>
      </c>
      <c r="E5485" s="39" t="s">
        <v>1951</v>
      </c>
      <c r="F5485" s="37" t="s">
        <v>4369</v>
      </c>
    </row>
    <row r="5486" spans="1:6" ht="14.25" customHeight="1" x14ac:dyDescent="0.2">
      <c r="A5486" s="35" t="s">
        <v>18100</v>
      </c>
      <c r="B5486" s="36" t="s">
        <v>18101</v>
      </c>
      <c r="C5486" s="37">
        <v>31291316</v>
      </c>
      <c r="D5486" s="38" t="s">
        <v>18102</v>
      </c>
      <c r="E5486" s="39" t="s">
        <v>1951</v>
      </c>
      <c r="F5486" s="37" t="s">
        <v>4369</v>
      </c>
    </row>
    <row r="5487" spans="1:6" ht="14.25" customHeight="1" x14ac:dyDescent="0.2">
      <c r="A5487" s="35" t="s">
        <v>18103</v>
      </c>
      <c r="B5487" s="36" t="s">
        <v>18104</v>
      </c>
      <c r="C5487" s="37">
        <v>31291317</v>
      </c>
      <c r="D5487" s="38" t="s">
        <v>18105</v>
      </c>
      <c r="E5487" s="39" t="s">
        <v>1951</v>
      </c>
      <c r="F5487" s="37" t="s">
        <v>4369</v>
      </c>
    </row>
    <row r="5488" spans="1:6" ht="14.25" customHeight="1" x14ac:dyDescent="0.2">
      <c r="A5488" s="35" t="s">
        <v>18106</v>
      </c>
      <c r="B5488" s="36" t="s">
        <v>18107</v>
      </c>
      <c r="C5488" s="37">
        <v>31291318</v>
      </c>
      <c r="D5488" s="38" t="s">
        <v>18108</v>
      </c>
      <c r="E5488" s="39" t="s">
        <v>1951</v>
      </c>
      <c r="F5488" s="37" t="s">
        <v>4369</v>
      </c>
    </row>
    <row r="5489" spans="1:6" ht="14.25" customHeight="1" x14ac:dyDescent="0.2">
      <c r="A5489" s="35" t="s">
        <v>18109</v>
      </c>
      <c r="B5489" s="36" t="s">
        <v>18110</v>
      </c>
      <c r="C5489" s="37">
        <v>31291319</v>
      </c>
      <c r="D5489" s="38" t="s">
        <v>18111</v>
      </c>
      <c r="E5489" s="39" t="s">
        <v>1951</v>
      </c>
      <c r="F5489" s="37" t="s">
        <v>4369</v>
      </c>
    </row>
    <row r="5490" spans="1:6" ht="14.25" customHeight="1" x14ac:dyDescent="0.2">
      <c r="A5490" s="35" t="s">
        <v>18112</v>
      </c>
      <c r="B5490" s="36" t="s">
        <v>18113</v>
      </c>
      <c r="C5490" s="37">
        <v>31291320</v>
      </c>
      <c r="D5490" s="38" t="s">
        <v>18114</v>
      </c>
      <c r="E5490" s="39" t="s">
        <v>1951</v>
      </c>
      <c r="F5490" s="37" t="s">
        <v>4369</v>
      </c>
    </row>
    <row r="5491" spans="1:6" ht="14.25" customHeight="1" x14ac:dyDescent="0.2">
      <c r="A5491" s="35" t="s">
        <v>18115</v>
      </c>
      <c r="B5491" s="36" t="s">
        <v>18116</v>
      </c>
      <c r="C5491" s="37">
        <v>31291401</v>
      </c>
      <c r="D5491" s="38" t="s">
        <v>18117</v>
      </c>
      <c r="E5491" s="39" t="s">
        <v>1951</v>
      </c>
      <c r="F5491" s="37" t="s">
        <v>4369</v>
      </c>
    </row>
    <row r="5492" spans="1:6" ht="14.25" customHeight="1" x14ac:dyDescent="0.2">
      <c r="A5492" s="35" t="s">
        <v>18118</v>
      </c>
      <c r="B5492" s="36" t="s">
        <v>18119</v>
      </c>
      <c r="C5492" s="37">
        <v>31291402</v>
      </c>
      <c r="D5492" s="38" t="s">
        <v>18120</v>
      </c>
      <c r="E5492" s="39" t="s">
        <v>1951</v>
      </c>
      <c r="F5492" s="37" t="s">
        <v>4369</v>
      </c>
    </row>
    <row r="5493" spans="1:6" ht="14.25" customHeight="1" x14ac:dyDescent="0.2">
      <c r="A5493" s="35" t="s">
        <v>18121</v>
      </c>
      <c r="B5493" s="36" t="s">
        <v>18122</v>
      </c>
      <c r="C5493" s="37">
        <v>31291403</v>
      </c>
      <c r="D5493" s="38" t="s">
        <v>18123</v>
      </c>
      <c r="E5493" s="39" t="s">
        <v>1951</v>
      </c>
      <c r="F5493" s="37" t="s">
        <v>4369</v>
      </c>
    </row>
    <row r="5494" spans="1:6" ht="14.25" customHeight="1" x14ac:dyDescent="0.2">
      <c r="A5494" s="35" t="s">
        <v>18124</v>
      </c>
      <c r="B5494" s="36" t="s">
        <v>18125</v>
      </c>
      <c r="C5494" s="37">
        <v>31291404</v>
      </c>
      <c r="D5494" s="38" t="s">
        <v>18126</v>
      </c>
      <c r="E5494" s="39" t="s">
        <v>1951</v>
      </c>
      <c r="F5494" s="37" t="s">
        <v>4369</v>
      </c>
    </row>
    <row r="5495" spans="1:6" ht="14.25" customHeight="1" x14ac:dyDescent="0.2">
      <c r="A5495" s="35" t="s">
        <v>18127</v>
      </c>
      <c r="B5495" s="36" t="s">
        <v>18128</v>
      </c>
      <c r="C5495" s="37">
        <v>31291405</v>
      </c>
      <c r="D5495" s="38" t="s">
        <v>18129</v>
      </c>
      <c r="E5495" s="39" t="s">
        <v>1951</v>
      </c>
      <c r="F5495" s="37" t="s">
        <v>4369</v>
      </c>
    </row>
    <row r="5496" spans="1:6" ht="14.25" customHeight="1" x14ac:dyDescent="0.2">
      <c r="A5496" s="35" t="s">
        <v>18130</v>
      </c>
      <c r="B5496" s="36" t="s">
        <v>18131</v>
      </c>
      <c r="C5496" s="37">
        <v>31291406</v>
      </c>
      <c r="D5496" s="38" t="s">
        <v>18132</v>
      </c>
      <c r="E5496" s="39" t="s">
        <v>1951</v>
      </c>
      <c r="F5496" s="37" t="s">
        <v>4369</v>
      </c>
    </row>
    <row r="5497" spans="1:6" ht="14.25" customHeight="1" x14ac:dyDescent="0.2">
      <c r="A5497" s="35" t="s">
        <v>18133</v>
      </c>
      <c r="B5497" s="36" t="s">
        <v>18134</v>
      </c>
      <c r="C5497" s="37">
        <v>31291407</v>
      </c>
      <c r="D5497" s="38" t="s">
        <v>18135</v>
      </c>
      <c r="E5497" s="39" t="s">
        <v>1951</v>
      </c>
      <c r="F5497" s="37" t="s">
        <v>4369</v>
      </c>
    </row>
    <row r="5498" spans="1:6" ht="14.25" customHeight="1" x14ac:dyDescent="0.2">
      <c r="A5498" s="35" t="s">
        <v>18136</v>
      </c>
      <c r="B5498" s="36" t="s">
        <v>18137</v>
      </c>
      <c r="C5498" s="37">
        <v>31291408</v>
      </c>
      <c r="D5498" s="38" t="s">
        <v>18138</v>
      </c>
      <c r="E5498" s="39" t="s">
        <v>1951</v>
      </c>
      <c r="F5498" s="37" t="s">
        <v>4369</v>
      </c>
    </row>
    <row r="5499" spans="1:6" ht="14.25" customHeight="1" x14ac:dyDescent="0.2">
      <c r="A5499" s="35" t="s">
        <v>18139</v>
      </c>
      <c r="B5499" s="36" t="s">
        <v>18140</v>
      </c>
      <c r="C5499" s="37">
        <v>31291409</v>
      </c>
      <c r="D5499" s="38" t="s">
        <v>18141</v>
      </c>
      <c r="E5499" s="39" t="s">
        <v>1951</v>
      </c>
      <c r="F5499" s="37" t="s">
        <v>4369</v>
      </c>
    </row>
    <row r="5500" spans="1:6" ht="14.25" customHeight="1" x14ac:dyDescent="0.2">
      <c r="A5500" s="35" t="s">
        <v>18142</v>
      </c>
      <c r="B5500" s="36" t="s">
        <v>18143</v>
      </c>
      <c r="C5500" s="37">
        <v>31291410</v>
      </c>
      <c r="D5500" s="38" t="s">
        <v>18144</v>
      </c>
      <c r="E5500" s="39" t="s">
        <v>1951</v>
      </c>
      <c r="F5500" s="37" t="s">
        <v>4369</v>
      </c>
    </row>
    <row r="5501" spans="1:6" ht="14.25" customHeight="1" x14ac:dyDescent="0.2">
      <c r="A5501" s="35" t="s">
        <v>18145</v>
      </c>
      <c r="B5501" s="36" t="s">
        <v>18146</v>
      </c>
      <c r="C5501" s="37">
        <v>31291411</v>
      </c>
      <c r="D5501" s="38" t="s">
        <v>18147</v>
      </c>
      <c r="E5501" s="39" t="s">
        <v>1951</v>
      </c>
      <c r="F5501" s="37" t="s">
        <v>4369</v>
      </c>
    </row>
    <row r="5502" spans="1:6" ht="14.25" customHeight="1" x14ac:dyDescent="0.2">
      <c r="A5502" s="35" t="s">
        <v>18148</v>
      </c>
      <c r="B5502" s="36" t="s">
        <v>18149</v>
      </c>
      <c r="C5502" s="37">
        <v>31291412</v>
      </c>
      <c r="D5502" s="38" t="s">
        <v>18150</v>
      </c>
      <c r="E5502" s="39" t="s">
        <v>1951</v>
      </c>
      <c r="F5502" s="37" t="s">
        <v>4369</v>
      </c>
    </row>
    <row r="5503" spans="1:6" ht="14.25" customHeight="1" x14ac:dyDescent="0.2">
      <c r="A5503" s="35" t="s">
        <v>18151</v>
      </c>
      <c r="B5503" s="36" t="s">
        <v>18152</v>
      </c>
      <c r="C5503" s="37">
        <v>31291413</v>
      </c>
      <c r="D5503" s="38" t="s">
        <v>18153</v>
      </c>
      <c r="E5503" s="39" t="s">
        <v>1951</v>
      </c>
      <c r="F5503" s="37" t="s">
        <v>4369</v>
      </c>
    </row>
    <row r="5504" spans="1:6" ht="14.25" customHeight="1" x14ac:dyDescent="0.2">
      <c r="A5504" s="35" t="s">
        <v>18154</v>
      </c>
      <c r="B5504" s="36" t="s">
        <v>18155</v>
      </c>
      <c r="C5504" s="37">
        <v>31291414</v>
      </c>
      <c r="D5504" s="38" t="s">
        <v>18156</v>
      </c>
      <c r="E5504" s="39" t="s">
        <v>1951</v>
      </c>
      <c r="F5504" s="37" t="s">
        <v>4369</v>
      </c>
    </row>
    <row r="5505" spans="1:6" ht="14.25" customHeight="1" x14ac:dyDescent="0.2">
      <c r="A5505" s="35" t="s">
        <v>18157</v>
      </c>
      <c r="B5505" s="36" t="s">
        <v>18158</v>
      </c>
      <c r="C5505" s="37">
        <v>31291415</v>
      </c>
      <c r="D5505" s="38" t="s">
        <v>18159</v>
      </c>
      <c r="E5505" s="39" t="s">
        <v>1951</v>
      </c>
      <c r="F5505" s="37" t="s">
        <v>4369</v>
      </c>
    </row>
    <row r="5506" spans="1:6" ht="14.25" customHeight="1" x14ac:dyDescent="0.2">
      <c r="A5506" s="35" t="s">
        <v>18160</v>
      </c>
      <c r="B5506" s="36" t="s">
        <v>18161</v>
      </c>
      <c r="C5506" s="37">
        <v>31291416</v>
      </c>
      <c r="D5506" s="38" t="s">
        <v>18102</v>
      </c>
      <c r="E5506" s="39" t="s">
        <v>1951</v>
      </c>
      <c r="F5506" s="37" t="s">
        <v>4369</v>
      </c>
    </row>
    <row r="5507" spans="1:6" ht="14.25" customHeight="1" x14ac:dyDescent="0.2">
      <c r="A5507" s="35" t="s">
        <v>18162</v>
      </c>
      <c r="B5507" s="36" t="s">
        <v>18163</v>
      </c>
      <c r="C5507" s="37">
        <v>31291417</v>
      </c>
      <c r="D5507" s="38" t="s">
        <v>18164</v>
      </c>
      <c r="E5507" s="39" t="s">
        <v>1951</v>
      </c>
      <c r="F5507" s="37" t="s">
        <v>4369</v>
      </c>
    </row>
    <row r="5508" spans="1:6" ht="14.25" customHeight="1" x14ac:dyDescent="0.2">
      <c r="A5508" s="35" t="s">
        <v>18165</v>
      </c>
      <c r="B5508" s="36" t="s">
        <v>18166</v>
      </c>
      <c r="C5508" s="37">
        <v>31291418</v>
      </c>
      <c r="D5508" s="38" t="s">
        <v>18167</v>
      </c>
      <c r="E5508" s="39" t="s">
        <v>1951</v>
      </c>
      <c r="F5508" s="37" t="s">
        <v>4369</v>
      </c>
    </row>
    <row r="5509" spans="1:6" ht="14.25" customHeight="1" x14ac:dyDescent="0.2">
      <c r="A5509" s="35" t="s">
        <v>18168</v>
      </c>
      <c r="B5509" s="36" t="s">
        <v>18169</v>
      </c>
      <c r="C5509" s="37">
        <v>31291419</v>
      </c>
      <c r="D5509" s="38" t="s">
        <v>18170</v>
      </c>
      <c r="E5509" s="39" t="s">
        <v>1951</v>
      </c>
      <c r="F5509" s="37" t="s">
        <v>4369</v>
      </c>
    </row>
    <row r="5510" spans="1:6" ht="14.25" customHeight="1" x14ac:dyDescent="0.2">
      <c r="A5510" s="35" t="s">
        <v>18171</v>
      </c>
      <c r="B5510" s="36" t="s">
        <v>18172</v>
      </c>
      <c r="C5510" s="37">
        <v>31291420</v>
      </c>
      <c r="D5510" s="38" t="s">
        <v>18173</v>
      </c>
      <c r="E5510" s="39" t="s">
        <v>1951</v>
      </c>
      <c r="F5510" s="37" t="s">
        <v>4369</v>
      </c>
    </row>
    <row r="5511" spans="1:6" ht="14.25" customHeight="1" x14ac:dyDescent="0.2">
      <c r="A5511" s="35" t="s">
        <v>18174</v>
      </c>
      <c r="B5511" s="36" t="s">
        <v>18175</v>
      </c>
      <c r="C5511" s="37">
        <v>31301101</v>
      </c>
      <c r="D5511" s="38" t="s">
        <v>18176</v>
      </c>
      <c r="E5511" s="39" t="s">
        <v>5888</v>
      </c>
      <c r="F5511" s="37" t="s">
        <v>5889</v>
      </c>
    </row>
    <row r="5512" spans="1:6" ht="14.25" customHeight="1" x14ac:dyDescent="0.2">
      <c r="A5512" s="35" t="s">
        <v>18177</v>
      </c>
      <c r="B5512" s="36" t="s">
        <v>18178</v>
      </c>
      <c r="C5512" s="37">
        <v>31301102</v>
      </c>
      <c r="D5512" s="38" t="s">
        <v>18179</v>
      </c>
      <c r="E5512" s="39" t="s">
        <v>5888</v>
      </c>
      <c r="F5512" s="37" t="s">
        <v>5889</v>
      </c>
    </row>
    <row r="5513" spans="1:6" ht="14.25" customHeight="1" x14ac:dyDescent="0.2">
      <c r="A5513" s="35" t="s">
        <v>18180</v>
      </c>
      <c r="B5513" s="36" t="s">
        <v>18181</v>
      </c>
      <c r="C5513" s="37">
        <v>31301103</v>
      </c>
      <c r="D5513" s="38" t="s">
        <v>18182</v>
      </c>
      <c r="E5513" s="39" t="s">
        <v>5888</v>
      </c>
      <c r="F5513" s="37" t="s">
        <v>5889</v>
      </c>
    </row>
    <row r="5514" spans="1:6" ht="14.25" customHeight="1" x14ac:dyDescent="0.2">
      <c r="A5514" s="35" t="s">
        <v>18183</v>
      </c>
      <c r="B5514" s="36" t="s">
        <v>18184</v>
      </c>
      <c r="C5514" s="37">
        <v>31301104</v>
      </c>
      <c r="D5514" s="38" t="s">
        <v>18185</v>
      </c>
      <c r="E5514" s="39" t="s">
        <v>5888</v>
      </c>
      <c r="F5514" s="37" t="s">
        <v>5889</v>
      </c>
    </row>
    <row r="5515" spans="1:6" ht="14.25" customHeight="1" x14ac:dyDescent="0.2">
      <c r="A5515" s="35" t="s">
        <v>18186</v>
      </c>
      <c r="B5515" s="36" t="s">
        <v>18187</v>
      </c>
      <c r="C5515" s="37">
        <v>31301105</v>
      </c>
      <c r="D5515" s="38" t="s">
        <v>18188</v>
      </c>
      <c r="E5515" s="39" t="s">
        <v>5888</v>
      </c>
      <c r="F5515" s="37" t="s">
        <v>5889</v>
      </c>
    </row>
    <row r="5516" spans="1:6" ht="14.25" customHeight="1" x14ac:dyDescent="0.2">
      <c r="A5516" s="35" t="s">
        <v>18189</v>
      </c>
      <c r="B5516" s="36" t="s">
        <v>18190</v>
      </c>
      <c r="C5516" s="37">
        <v>31301106</v>
      </c>
      <c r="D5516" s="38" t="s">
        <v>18191</v>
      </c>
      <c r="E5516" s="39" t="s">
        <v>5888</v>
      </c>
      <c r="F5516" s="37" t="s">
        <v>5889</v>
      </c>
    </row>
    <row r="5517" spans="1:6" ht="14.25" customHeight="1" x14ac:dyDescent="0.2">
      <c r="A5517" s="35" t="s">
        <v>18192</v>
      </c>
      <c r="B5517" s="36" t="s">
        <v>18193</v>
      </c>
      <c r="C5517" s="37">
        <v>31301107</v>
      </c>
      <c r="D5517" s="38" t="s">
        <v>18194</v>
      </c>
      <c r="E5517" s="39" t="s">
        <v>5888</v>
      </c>
      <c r="F5517" s="37" t="s">
        <v>5889</v>
      </c>
    </row>
    <row r="5518" spans="1:6" ht="14.25" customHeight="1" x14ac:dyDescent="0.2">
      <c r="A5518" s="35" t="s">
        <v>18195</v>
      </c>
      <c r="B5518" s="36" t="s">
        <v>18196</v>
      </c>
      <c r="C5518" s="37">
        <v>31301108</v>
      </c>
      <c r="D5518" s="38" t="s">
        <v>18197</v>
      </c>
      <c r="E5518" s="39" t="s">
        <v>5888</v>
      </c>
      <c r="F5518" s="37" t="s">
        <v>5889</v>
      </c>
    </row>
    <row r="5519" spans="1:6" ht="14.25" customHeight="1" x14ac:dyDescent="0.2">
      <c r="A5519" s="35" t="s">
        <v>18198</v>
      </c>
      <c r="B5519" s="36" t="s">
        <v>18199</v>
      </c>
      <c r="C5519" s="37">
        <v>31301109</v>
      </c>
      <c r="D5519" s="38" t="s">
        <v>18200</v>
      </c>
      <c r="E5519" s="39" t="s">
        <v>5888</v>
      </c>
      <c r="F5519" s="37" t="s">
        <v>5889</v>
      </c>
    </row>
    <row r="5520" spans="1:6" ht="14.25" customHeight="1" x14ac:dyDescent="0.2">
      <c r="A5520" s="35" t="s">
        <v>18201</v>
      </c>
      <c r="B5520" s="36" t="s">
        <v>18202</v>
      </c>
      <c r="C5520" s="37">
        <v>31301110</v>
      </c>
      <c r="D5520" s="38" t="s">
        <v>18203</v>
      </c>
      <c r="E5520" s="39" t="s">
        <v>5888</v>
      </c>
      <c r="F5520" s="37" t="s">
        <v>5889</v>
      </c>
    </row>
    <row r="5521" spans="1:6" ht="14.25" customHeight="1" x14ac:dyDescent="0.2">
      <c r="A5521" s="35" t="s">
        <v>18204</v>
      </c>
      <c r="B5521" s="36" t="s">
        <v>18205</v>
      </c>
      <c r="C5521" s="37">
        <v>31301111</v>
      </c>
      <c r="D5521" s="38" t="s">
        <v>18206</v>
      </c>
      <c r="E5521" s="39" t="s">
        <v>5888</v>
      </c>
      <c r="F5521" s="37" t="s">
        <v>5889</v>
      </c>
    </row>
    <row r="5522" spans="1:6" ht="14.25" customHeight="1" x14ac:dyDescent="0.2">
      <c r="A5522" s="35" t="s">
        <v>18207</v>
      </c>
      <c r="B5522" s="36" t="s">
        <v>18208</v>
      </c>
      <c r="C5522" s="37">
        <v>31301112</v>
      </c>
      <c r="D5522" s="38" t="s">
        <v>18209</v>
      </c>
      <c r="E5522" s="39" t="s">
        <v>5888</v>
      </c>
      <c r="F5522" s="37" t="s">
        <v>5889</v>
      </c>
    </row>
    <row r="5523" spans="1:6" ht="14.25" customHeight="1" x14ac:dyDescent="0.2">
      <c r="A5523" s="35" t="s">
        <v>18210</v>
      </c>
      <c r="B5523" s="36" t="s">
        <v>18211</v>
      </c>
      <c r="C5523" s="37">
        <v>31301113</v>
      </c>
      <c r="D5523" s="38" t="s">
        <v>18212</v>
      </c>
      <c r="E5523" s="39" t="s">
        <v>5888</v>
      </c>
      <c r="F5523" s="37" t="s">
        <v>5889</v>
      </c>
    </row>
    <row r="5524" spans="1:6" ht="14.25" customHeight="1" x14ac:dyDescent="0.2">
      <c r="A5524" s="35" t="s">
        <v>18213</v>
      </c>
      <c r="B5524" s="36" t="s">
        <v>18214</v>
      </c>
      <c r="C5524" s="37">
        <v>31301114</v>
      </c>
      <c r="D5524" s="38" t="s">
        <v>18215</v>
      </c>
      <c r="E5524" s="39" t="s">
        <v>5888</v>
      </c>
      <c r="F5524" s="37" t="s">
        <v>5889</v>
      </c>
    </row>
    <row r="5525" spans="1:6" ht="14.25" customHeight="1" x14ac:dyDescent="0.2">
      <c r="A5525" s="35" t="s">
        <v>18216</v>
      </c>
      <c r="B5525" s="36" t="s">
        <v>18217</v>
      </c>
      <c r="C5525" s="37">
        <v>31301115</v>
      </c>
      <c r="D5525" s="38" t="s">
        <v>18218</v>
      </c>
      <c r="E5525" s="39" t="s">
        <v>5888</v>
      </c>
      <c r="F5525" s="37" t="s">
        <v>5889</v>
      </c>
    </row>
    <row r="5526" spans="1:6" ht="14.25" customHeight="1" x14ac:dyDescent="0.2">
      <c r="A5526" s="35" t="s">
        <v>18219</v>
      </c>
      <c r="B5526" s="36" t="s">
        <v>18220</v>
      </c>
      <c r="C5526" s="37">
        <v>31301116</v>
      </c>
      <c r="D5526" s="38" t="s">
        <v>18221</v>
      </c>
      <c r="E5526" s="39" t="s">
        <v>5888</v>
      </c>
      <c r="F5526" s="37" t="s">
        <v>5889</v>
      </c>
    </row>
    <row r="5527" spans="1:6" ht="14.25" customHeight="1" x14ac:dyDescent="0.2">
      <c r="A5527" s="35" t="s">
        <v>18222</v>
      </c>
      <c r="B5527" s="36" t="s">
        <v>18223</v>
      </c>
      <c r="C5527" s="37">
        <v>31301117</v>
      </c>
      <c r="D5527" s="38" t="s">
        <v>18224</v>
      </c>
      <c r="E5527" s="39" t="s">
        <v>5888</v>
      </c>
      <c r="F5527" s="37" t="s">
        <v>5889</v>
      </c>
    </row>
    <row r="5528" spans="1:6" ht="14.25" customHeight="1" x14ac:dyDescent="0.2">
      <c r="A5528" s="35" t="s">
        <v>18225</v>
      </c>
      <c r="B5528" s="36" t="s">
        <v>18226</v>
      </c>
      <c r="C5528" s="37">
        <v>31301118</v>
      </c>
      <c r="D5528" s="38" t="s">
        <v>18227</v>
      </c>
      <c r="E5528" s="39" t="s">
        <v>5888</v>
      </c>
      <c r="F5528" s="37" t="s">
        <v>5889</v>
      </c>
    </row>
    <row r="5529" spans="1:6" ht="14.25" customHeight="1" x14ac:dyDescent="0.2">
      <c r="A5529" s="35" t="s">
        <v>18228</v>
      </c>
      <c r="B5529" s="36" t="s">
        <v>18229</v>
      </c>
      <c r="C5529" s="37">
        <v>31301119</v>
      </c>
      <c r="D5529" s="38" t="s">
        <v>18230</v>
      </c>
      <c r="E5529" s="39" t="s">
        <v>5888</v>
      </c>
      <c r="F5529" s="37" t="s">
        <v>5889</v>
      </c>
    </row>
    <row r="5530" spans="1:6" ht="14.25" customHeight="1" x14ac:dyDescent="0.2">
      <c r="A5530" s="35" t="s">
        <v>18231</v>
      </c>
      <c r="B5530" s="36" t="s">
        <v>18232</v>
      </c>
      <c r="C5530" s="37">
        <v>31301201</v>
      </c>
      <c r="D5530" s="38" t="s">
        <v>18233</v>
      </c>
      <c r="E5530" s="39" t="s">
        <v>5888</v>
      </c>
      <c r="F5530" s="37" t="s">
        <v>5889</v>
      </c>
    </row>
    <row r="5531" spans="1:6" ht="14.25" customHeight="1" x14ac:dyDescent="0.2">
      <c r="A5531" s="35" t="s">
        <v>18234</v>
      </c>
      <c r="B5531" s="36" t="s">
        <v>18235</v>
      </c>
      <c r="C5531" s="37">
        <v>31301202</v>
      </c>
      <c r="D5531" s="38" t="s">
        <v>18236</v>
      </c>
      <c r="E5531" s="39" t="s">
        <v>5888</v>
      </c>
      <c r="F5531" s="37" t="s">
        <v>5889</v>
      </c>
    </row>
    <row r="5532" spans="1:6" ht="14.25" customHeight="1" x14ac:dyDescent="0.2">
      <c r="A5532" s="35" t="s">
        <v>18237</v>
      </c>
      <c r="B5532" s="36" t="s">
        <v>18238</v>
      </c>
      <c r="C5532" s="37">
        <v>31301203</v>
      </c>
      <c r="D5532" s="38" t="s">
        <v>18239</v>
      </c>
      <c r="E5532" s="39" t="s">
        <v>5888</v>
      </c>
      <c r="F5532" s="37" t="s">
        <v>5889</v>
      </c>
    </row>
    <row r="5533" spans="1:6" ht="14.25" customHeight="1" x14ac:dyDescent="0.2">
      <c r="A5533" s="35" t="s">
        <v>18240</v>
      </c>
      <c r="B5533" s="36" t="s">
        <v>18241</v>
      </c>
      <c r="C5533" s="37">
        <v>31301204</v>
      </c>
      <c r="D5533" s="38" t="s">
        <v>18242</v>
      </c>
      <c r="E5533" s="39" t="s">
        <v>5888</v>
      </c>
      <c r="F5533" s="37" t="s">
        <v>5889</v>
      </c>
    </row>
    <row r="5534" spans="1:6" ht="14.25" customHeight="1" x14ac:dyDescent="0.2">
      <c r="A5534" s="35" t="s">
        <v>18243</v>
      </c>
      <c r="B5534" s="36" t="s">
        <v>18244</v>
      </c>
      <c r="C5534" s="37">
        <v>31301205</v>
      </c>
      <c r="D5534" s="38" t="s">
        <v>18245</v>
      </c>
      <c r="E5534" s="39" t="s">
        <v>5888</v>
      </c>
      <c r="F5534" s="37" t="s">
        <v>5889</v>
      </c>
    </row>
    <row r="5535" spans="1:6" ht="14.25" customHeight="1" x14ac:dyDescent="0.2">
      <c r="A5535" s="35" t="s">
        <v>18246</v>
      </c>
      <c r="B5535" s="36" t="s">
        <v>18247</v>
      </c>
      <c r="C5535" s="37">
        <v>31301206</v>
      </c>
      <c r="D5535" s="38" t="s">
        <v>18248</v>
      </c>
      <c r="E5535" s="39" t="s">
        <v>5888</v>
      </c>
      <c r="F5535" s="37" t="s">
        <v>5889</v>
      </c>
    </row>
    <row r="5536" spans="1:6" ht="14.25" customHeight="1" x14ac:dyDescent="0.2">
      <c r="A5536" s="35" t="s">
        <v>18249</v>
      </c>
      <c r="B5536" s="36" t="s">
        <v>18250</v>
      </c>
      <c r="C5536" s="37">
        <v>31301207</v>
      </c>
      <c r="D5536" s="38" t="s">
        <v>18251</v>
      </c>
      <c r="E5536" s="39" t="s">
        <v>5888</v>
      </c>
      <c r="F5536" s="37" t="s">
        <v>5889</v>
      </c>
    </row>
    <row r="5537" spans="1:6" ht="14.25" customHeight="1" x14ac:dyDescent="0.2">
      <c r="A5537" s="35" t="s">
        <v>18252</v>
      </c>
      <c r="B5537" s="36" t="s">
        <v>18253</v>
      </c>
      <c r="C5537" s="37">
        <v>31301208</v>
      </c>
      <c r="D5537" s="38" t="s">
        <v>18254</v>
      </c>
      <c r="E5537" s="39" t="s">
        <v>5888</v>
      </c>
      <c r="F5537" s="37" t="s">
        <v>5889</v>
      </c>
    </row>
    <row r="5538" spans="1:6" ht="14.25" customHeight="1" x14ac:dyDescent="0.2">
      <c r="A5538" s="35" t="s">
        <v>18255</v>
      </c>
      <c r="B5538" s="36" t="s">
        <v>18256</v>
      </c>
      <c r="C5538" s="37">
        <v>31301209</v>
      </c>
      <c r="D5538" s="38" t="s">
        <v>18257</v>
      </c>
      <c r="E5538" s="39" t="s">
        <v>5888</v>
      </c>
      <c r="F5538" s="37" t="s">
        <v>5889</v>
      </c>
    </row>
    <row r="5539" spans="1:6" ht="14.25" customHeight="1" x14ac:dyDescent="0.2">
      <c r="A5539" s="35" t="s">
        <v>18258</v>
      </c>
      <c r="B5539" s="36" t="s">
        <v>18259</v>
      </c>
      <c r="C5539" s="37">
        <v>31301210</v>
      </c>
      <c r="D5539" s="38" t="s">
        <v>18260</v>
      </c>
      <c r="E5539" s="39" t="s">
        <v>5888</v>
      </c>
      <c r="F5539" s="37" t="s">
        <v>5889</v>
      </c>
    </row>
    <row r="5540" spans="1:6" ht="14.25" customHeight="1" x14ac:dyDescent="0.2">
      <c r="A5540" s="35" t="s">
        <v>18261</v>
      </c>
      <c r="B5540" s="36" t="s">
        <v>18262</v>
      </c>
      <c r="C5540" s="37">
        <v>31301211</v>
      </c>
      <c r="D5540" s="38" t="s">
        <v>18263</v>
      </c>
      <c r="E5540" s="39" t="s">
        <v>5888</v>
      </c>
      <c r="F5540" s="37" t="s">
        <v>5889</v>
      </c>
    </row>
    <row r="5541" spans="1:6" ht="14.25" customHeight="1" x14ac:dyDescent="0.2">
      <c r="A5541" s="35" t="s">
        <v>18264</v>
      </c>
      <c r="B5541" s="36" t="s">
        <v>18265</v>
      </c>
      <c r="C5541" s="37">
        <v>31301212</v>
      </c>
      <c r="D5541" s="38" t="s">
        <v>18266</v>
      </c>
      <c r="E5541" s="39" t="s">
        <v>5888</v>
      </c>
      <c r="F5541" s="37" t="s">
        <v>5889</v>
      </c>
    </row>
    <row r="5542" spans="1:6" ht="14.25" customHeight="1" x14ac:dyDescent="0.2">
      <c r="A5542" s="35" t="s">
        <v>18267</v>
      </c>
      <c r="B5542" s="36" t="s">
        <v>18268</v>
      </c>
      <c r="C5542" s="37">
        <v>31301213</v>
      </c>
      <c r="D5542" s="38" t="s">
        <v>18269</v>
      </c>
      <c r="E5542" s="39" t="s">
        <v>5888</v>
      </c>
      <c r="F5542" s="37" t="s">
        <v>5889</v>
      </c>
    </row>
    <row r="5543" spans="1:6" ht="14.25" customHeight="1" x14ac:dyDescent="0.2">
      <c r="A5543" s="35" t="s">
        <v>18270</v>
      </c>
      <c r="B5543" s="36" t="s">
        <v>18271</v>
      </c>
      <c r="C5543" s="37">
        <v>31301214</v>
      </c>
      <c r="D5543" s="38" t="s">
        <v>18272</v>
      </c>
      <c r="E5543" s="39" t="s">
        <v>5888</v>
      </c>
      <c r="F5543" s="37" t="s">
        <v>5889</v>
      </c>
    </row>
    <row r="5544" spans="1:6" ht="14.25" customHeight="1" x14ac:dyDescent="0.2">
      <c r="A5544" s="35" t="s">
        <v>18273</v>
      </c>
      <c r="B5544" s="36" t="s">
        <v>18274</v>
      </c>
      <c r="C5544" s="37">
        <v>31301215</v>
      </c>
      <c r="D5544" s="38" t="s">
        <v>18275</v>
      </c>
      <c r="E5544" s="39" t="s">
        <v>5888</v>
      </c>
      <c r="F5544" s="37" t="s">
        <v>5889</v>
      </c>
    </row>
    <row r="5545" spans="1:6" ht="14.25" customHeight="1" x14ac:dyDescent="0.2">
      <c r="A5545" s="35" t="s">
        <v>18276</v>
      </c>
      <c r="B5545" s="36" t="s">
        <v>18277</v>
      </c>
      <c r="C5545" s="37">
        <v>31301216</v>
      </c>
      <c r="D5545" s="38" t="s">
        <v>18278</v>
      </c>
      <c r="E5545" s="39" t="s">
        <v>5888</v>
      </c>
      <c r="F5545" s="37" t="s">
        <v>5889</v>
      </c>
    </row>
    <row r="5546" spans="1:6" ht="14.25" customHeight="1" x14ac:dyDescent="0.2">
      <c r="A5546" s="35" t="s">
        <v>18279</v>
      </c>
      <c r="B5546" s="36" t="s">
        <v>18280</v>
      </c>
      <c r="C5546" s="37">
        <v>31301217</v>
      </c>
      <c r="D5546" s="38" t="s">
        <v>18281</v>
      </c>
      <c r="E5546" s="39" t="s">
        <v>5888</v>
      </c>
      <c r="F5546" s="37" t="s">
        <v>5889</v>
      </c>
    </row>
    <row r="5547" spans="1:6" ht="14.25" customHeight="1" x14ac:dyDescent="0.2">
      <c r="A5547" s="35" t="s">
        <v>18282</v>
      </c>
      <c r="B5547" s="36" t="s">
        <v>18283</v>
      </c>
      <c r="C5547" s="37">
        <v>31301218</v>
      </c>
      <c r="D5547" s="38" t="s">
        <v>18284</v>
      </c>
      <c r="E5547" s="39" t="s">
        <v>5888</v>
      </c>
      <c r="F5547" s="37" t="s">
        <v>5889</v>
      </c>
    </row>
    <row r="5548" spans="1:6" ht="14.25" customHeight="1" x14ac:dyDescent="0.2">
      <c r="A5548" s="35" t="s">
        <v>18285</v>
      </c>
      <c r="B5548" s="36" t="s">
        <v>18286</v>
      </c>
      <c r="C5548" s="37">
        <v>31301219</v>
      </c>
      <c r="D5548" s="38" t="s">
        <v>18287</v>
      </c>
      <c r="E5548" s="39" t="s">
        <v>5888</v>
      </c>
      <c r="F5548" s="37" t="s">
        <v>5889</v>
      </c>
    </row>
    <row r="5549" spans="1:6" ht="14.25" customHeight="1" x14ac:dyDescent="0.2">
      <c r="A5549" s="35" t="s">
        <v>18288</v>
      </c>
      <c r="B5549" s="36" t="s">
        <v>18289</v>
      </c>
      <c r="C5549" s="37">
        <v>31301301</v>
      </c>
      <c r="D5549" s="38" t="s">
        <v>18290</v>
      </c>
      <c r="E5549" s="39" t="s">
        <v>5888</v>
      </c>
      <c r="F5549" s="37" t="s">
        <v>5889</v>
      </c>
    </row>
    <row r="5550" spans="1:6" ht="14.25" customHeight="1" x14ac:dyDescent="0.2">
      <c r="A5550" s="35" t="s">
        <v>18291</v>
      </c>
      <c r="B5550" s="36" t="s">
        <v>18292</v>
      </c>
      <c r="C5550" s="37">
        <v>31301302</v>
      </c>
      <c r="D5550" s="38" t="s">
        <v>18293</v>
      </c>
      <c r="E5550" s="39" t="s">
        <v>5888</v>
      </c>
      <c r="F5550" s="37" t="s">
        <v>5889</v>
      </c>
    </row>
    <row r="5551" spans="1:6" ht="14.25" customHeight="1" x14ac:dyDescent="0.2">
      <c r="A5551" s="35" t="s">
        <v>18294</v>
      </c>
      <c r="B5551" s="36" t="s">
        <v>18295</v>
      </c>
      <c r="C5551" s="37">
        <v>31301303</v>
      </c>
      <c r="D5551" s="38" t="s">
        <v>18296</v>
      </c>
      <c r="E5551" s="39" t="s">
        <v>5888</v>
      </c>
      <c r="F5551" s="37" t="s">
        <v>5889</v>
      </c>
    </row>
    <row r="5552" spans="1:6" ht="14.25" customHeight="1" x14ac:dyDescent="0.2">
      <c r="A5552" s="35" t="s">
        <v>18297</v>
      </c>
      <c r="B5552" s="36" t="s">
        <v>18298</v>
      </c>
      <c r="C5552" s="37">
        <v>31301304</v>
      </c>
      <c r="D5552" s="38" t="s">
        <v>18299</v>
      </c>
      <c r="E5552" s="39" t="s">
        <v>5888</v>
      </c>
      <c r="F5552" s="37" t="s">
        <v>5889</v>
      </c>
    </row>
    <row r="5553" spans="1:6" ht="14.25" customHeight="1" x14ac:dyDescent="0.2">
      <c r="A5553" s="35" t="s">
        <v>18300</v>
      </c>
      <c r="B5553" s="36" t="s">
        <v>18301</v>
      </c>
      <c r="C5553" s="37">
        <v>31301305</v>
      </c>
      <c r="D5553" s="38" t="s">
        <v>18302</v>
      </c>
      <c r="E5553" s="39" t="s">
        <v>5888</v>
      </c>
      <c r="F5553" s="37" t="s">
        <v>5889</v>
      </c>
    </row>
    <row r="5554" spans="1:6" ht="14.25" customHeight="1" x14ac:dyDescent="0.2">
      <c r="A5554" s="35" t="s">
        <v>18303</v>
      </c>
      <c r="B5554" s="36" t="s">
        <v>18304</v>
      </c>
      <c r="C5554" s="37">
        <v>31301306</v>
      </c>
      <c r="D5554" s="38" t="s">
        <v>18305</v>
      </c>
      <c r="E5554" s="39" t="s">
        <v>5888</v>
      </c>
      <c r="F5554" s="37" t="s">
        <v>5889</v>
      </c>
    </row>
    <row r="5555" spans="1:6" ht="14.25" customHeight="1" x14ac:dyDescent="0.2">
      <c r="A5555" s="35" t="s">
        <v>18306</v>
      </c>
      <c r="B5555" s="36" t="s">
        <v>18307</v>
      </c>
      <c r="C5555" s="37">
        <v>31301307</v>
      </c>
      <c r="D5555" s="38" t="s">
        <v>18308</v>
      </c>
      <c r="E5555" s="39" t="s">
        <v>5888</v>
      </c>
      <c r="F5555" s="37" t="s">
        <v>5889</v>
      </c>
    </row>
    <row r="5556" spans="1:6" ht="14.25" customHeight="1" x14ac:dyDescent="0.2">
      <c r="A5556" s="35" t="s">
        <v>18309</v>
      </c>
      <c r="B5556" s="36" t="s">
        <v>18310</v>
      </c>
      <c r="C5556" s="37">
        <v>31301308</v>
      </c>
      <c r="D5556" s="38" t="s">
        <v>18311</v>
      </c>
      <c r="E5556" s="39" t="s">
        <v>5888</v>
      </c>
      <c r="F5556" s="37" t="s">
        <v>5889</v>
      </c>
    </row>
    <row r="5557" spans="1:6" ht="14.25" customHeight="1" x14ac:dyDescent="0.2">
      <c r="A5557" s="35" t="s">
        <v>18312</v>
      </c>
      <c r="B5557" s="36" t="s">
        <v>18313</v>
      </c>
      <c r="C5557" s="37">
        <v>31301309</v>
      </c>
      <c r="D5557" s="38" t="s">
        <v>18314</v>
      </c>
      <c r="E5557" s="39" t="s">
        <v>5888</v>
      </c>
      <c r="F5557" s="37" t="s">
        <v>5889</v>
      </c>
    </row>
    <row r="5558" spans="1:6" ht="14.25" customHeight="1" x14ac:dyDescent="0.2">
      <c r="A5558" s="35" t="s">
        <v>18315</v>
      </c>
      <c r="B5558" s="36" t="s">
        <v>18316</v>
      </c>
      <c r="C5558" s="37">
        <v>31301310</v>
      </c>
      <c r="D5558" s="38" t="s">
        <v>18317</v>
      </c>
      <c r="E5558" s="39" t="s">
        <v>5888</v>
      </c>
      <c r="F5558" s="37" t="s">
        <v>5889</v>
      </c>
    </row>
    <row r="5559" spans="1:6" ht="14.25" customHeight="1" x14ac:dyDescent="0.2">
      <c r="A5559" s="35" t="s">
        <v>18318</v>
      </c>
      <c r="B5559" s="36" t="s">
        <v>18319</v>
      </c>
      <c r="C5559" s="37">
        <v>31301311</v>
      </c>
      <c r="D5559" s="38" t="s">
        <v>18320</v>
      </c>
      <c r="E5559" s="39" t="s">
        <v>5888</v>
      </c>
      <c r="F5559" s="37" t="s">
        <v>5889</v>
      </c>
    </row>
    <row r="5560" spans="1:6" ht="14.25" customHeight="1" x14ac:dyDescent="0.2">
      <c r="A5560" s="35" t="s">
        <v>18321</v>
      </c>
      <c r="B5560" s="36" t="s">
        <v>18322</v>
      </c>
      <c r="C5560" s="37">
        <v>31301312</v>
      </c>
      <c r="D5560" s="38" t="s">
        <v>18323</v>
      </c>
      <c r="E5560" s="39" t="s">
        <v>5888</v>
      </c>
      <c r="F5560" s="37" t="s">
        <v>5889</v>
      </c>
    </row>
    <row r="5561" spans="1:6" ht="14.25" customHeight="1" x14ac:dyDescent="0.2">
      <c r="A5561" s="35" t="s">
        <v>18324</v>
      </c>
      <c r="B5561" s="36" t="s">
        <v>18325</v>
      </c>
      <c r="C5561" s="37">
        <v>31301313</v>
      </c>
      <c r="D5561" s="38" t="s">
        <v>18326</v>
      </c>
      <c r="E5561" s="39" t="s">
        <v>5888</v>
      </c>
      <c r="F5561" s="37" t="s">
        <v>5889</v>
      </c>
    </row>
    <row r="5562" spans="1:6" ht="14.25" customHeight="1" x14ac:dyDescent="0.2">
      <c r="A5562" s="35" t="s">
        <v>18327</v>
      </c>
      <c r="B5562" s="36" t="s">
        <v>18328</v>
      </c>
      <c r="C5562" s="37">
        <v>31301314</v>
      </c>
      <c r="D5562" s="38" t="s">
        <v>18329</v>
      </c>
      <c r="E5562" s="39" t="s">
        <v>5888</v>
      </c>
      <c r="F5562" s="37" t="s">
        <v>5889</v>
      </c>
    </row>
    <row r="5563" spans="1:6" ht="14.25" customHeight="1" x14ac:dyDescent="0.2">
      <c r="A5563" s="35" t="s">
        <v>18330</v>
      </c>
      <c r="B5563" s="36" t="s">
        <v>18331</v>
      </c>
      <c r="C5563" s="37">
        <v>31301315</v>
      </c>
      <c r="D5563" s="38" t="s">
        <v>18332</v>
      </c>
      <c r="E5563" s="39" t="s">
        <v>5888</v>
      </c>
      <c r="F5563" s="37" t="s">
        <v>5889</v>
      </c>
    </row>
    <row r="5564" spans="1:6" ht="14.25" customHeight="1" x14ac:dyDescent="0.2">
      <c r="A5564" s="35" t="s">
        <v>18333</v>
      </c>
      <c r="B5564" s="36" t="s">
        <v>18334</v>
      </c>
      <c r="C5564" s="37">
        <v>31301316</v>
      </c>
      <c r="D5564" s="38" t="s">
        <v>18335</v>
      </c>
      <c r="E5564" s="39" t="s">
        <v>5888</v>
      </c>
      <c r="F5564" s="37" t="s">
        <v>5889</v>
      </c>
    </row>
    <row r="5565" spans="1:6" ht="14.25" customHeight="1" x14ac:dyDescent="0.2">
      <c r="A5565" s="35" t="s">
        <v>18336</v>
      </c>
      <c r="B5565" s="36" t="s">
        <v>18337</v>
      </c>
      <c r="C5565" s="37">
        <v>31301317</v>
      </c>
      <c r="D5565" s="38" t="s">
        <v>18338</v>
      </c>
      <c r="E5565" s="39" t="s">
        <v>5888</v>
      </c>
      <c r="F5565" s="37" t="s">
        <v>5889</v>
      </c>
    </row>
    <row r="5566" spans="1:6" ht="14.25" customHeight="1" x14ac:dyDescent="0.2">
      <c r="A5566" s="35" t="s">
        <v>18339</v>
      </c>
      <c r="B5566" s="36" t="s">
        <v>18340</v>
      </c>
      <c r="C5566" s="37">
        <v>31301318</v>
      </c>
      <c r="D5566" s="38" t="s">
        <v>18341</v>
      </c>
      <c r="E5566" s="39" t="s">
        <v>5888</v>
      </c>
      <c r="F5566" s="37" t="s">
        <v>5889</v>
      </c>
    </row>
    <row r="5567" spans="1:6" ht="14.25" customHeight="1" x14ac:dyDescent="0.2">
      <c r="A5567" s="35" t="s">
        <v>18342</v>
      </c>
      <c r="B5567" s="36" t="s">
        <v>18343</v>
      </c>
      <c r="C5567" s="37">
        <v>31301319</v>
      </c>
      <c r="D5567" s="38" t="s">
        <v>18344</v>
      </c>
      <c r="E5567" s="39" t="s">
        <v>5888</v>
      </c>
      <c r="F5567" s="37" t="s">
        <v>5889</v>
      </c>
    </row>
    <row r="5568" spans="1:6" ht="14.25" customHeight="1" x14ac:dyDescent="0.2">
      <c r="A5568" s="35" t="s">
        <v>18345</v>
      </c>
      <c r="B5568" s="36" t="s">
        <v>18346</v>
      </c>
      <c r="C5568" s="37">
        <v>31301401</v>
      </c>
      <c r="D5568" s="38" t="s">
        <v>18347</v>
      </c>
      <c r="E5568" s="39" t="s">
        <v>5888</v>
      </c>
      <c r="F5568" s="37" t="s">
        <v>5889</v>
      </c>
    </row>
    <row r="5569" spans="1:6" ht="14.25" customHeight="1" x14ac:dyDescent="0.2">
      <c r="A5569" s="35" t="s">
        <v>18348</v>
      </c>
      <c r="B5569" s="36" t="s">
        <v>18349</v>
      </c>
      <c r="C5569" s="37">
        <v>31301402</v>
      </c>
      <c r="D5569" s="38" t="s">
        <v>18350</v>
      </c>
      <c r="E5569" s="39" t="s">
        <v>5888</v>
      </c>
      <c r="F5569" s="37" t="s">
        <v>5889</v>
      </c>
    </row>
    <row r="5570" spans="1:6" ht="14.25" customHeight="1" x14ac:dyDescent="0.2">
      <c r="A5570" s="35" t="s">
        <v>18351</v>
      </c>
      <c r="B5570" s="36" t="s">
        <v>18352</v>
      </c>
      <c r="C5570" s="37">
        <v>31301403</v>
      </c>
      <c r="D5570" s="38" t="s">
        <v>18353</v>
      </c>
      <c r="E5570" s="39" t="s">
        <v>5888</v>
      </c>
      <c r="F5570" s="37" t="s">
        <v>5889</v>
      </c>
    </row>
    <row r="5571" spans="1:6" ht="14.25" customHeight="1" x14ac:dyDescent="0.2">
      <c r="A5571" s="35" t="s">
        <v>18354</v>
      </c>
      <c r="B5571" s="36" t="s">
        <v>18355</v>
      </c>
      <c r="C5571" s="37">
        <v>31301404</v>
      </c>
      <c r="D5571" s="38" t="s">
        <v>18356</v>
      </c>
      <c r="E5571" s="39" t="s">
        <v>5888</v>
      </c>
      <c r="F5571" s="37" t="s">
        <v>5889</v>
      </c>
    </row>
    <row r="5572" spans="1:6" ht="14.25" customHeight="1" x14ac:dyDescent="0.2">
      <c r="A5572" s="35" t="s">
        <v>18357</v>
      </c>
      <c r="B5572" s="36" t="s">
        <v>18358</v>
      </c>
      <c r="C5572" s="37">
        <v>31301405</v>
      </c>
      <c r="D5572" s="38" t="s">
        <v>18359</v>
      </c>
      <c r="E5572" s="39" t="s">
        <v>5888</v>
      </c>
      <c r="F5572" s="37" t="s">
        <v>5889</v>
      </c>
    </row>
    <row r="5573" spans="1:6" ht="14.25" customHeight="1" x14ac:dyDescent="0.2">
      <c r="A5573" s="35" t="s">
        <v>18360</v>
      </c>
      <c r="B5573" s="36" t="s">
        <v>18361</v>
      </c>
      <c r="C5573" s="37">
        <v>31301406</v>
      </c>
      <c r="D5573" s="38" t="s">
        <v>18362</v>
      </c>
      <c r="E5573" s="39" t="s">
        <v>5888</v>
      </c>
      <c r="F5573" s="37" t="s">
        <v>5889</v>
      </c>
    </row>
    <row r="5574" spans="1:6" ht="14.25" customHeight="1" x14ac:dyDescent="0.2">
      <c r="A5574" s="35" t="s">
        <v>18363</v>
      </c>
      <c r="B5574" s="36" t="s">
        <v>18364</v>
      </c>
      <c r="C5574" s="37">
        <v>31301407</v>
      </c>
      <c r="D5574" s="38" t="s">
        <v>18365</v>
      </c>
      <c r="E5574" s="39" t="s">
        <v>5888</v>
      </c>
      <c r="F5574" s="37" t="s">
        <v>5889</v>
      </c>
    </row>
    <row r="5575" spans="1:6" ht="14.25" customHeight="1" x14ac:dyDescent="0.2">
      <c r="A5575" s="35" t="s">
        <v>18366</v>
      </c>
      <c r="B5575" s="36" t="s">
        <v>18367</v>
      </c>
      <c r="C5575" s="37">
        <v>31301408</v>
      </c>
      <c r="D5575" s="38" t="s">
        <v>18368</v>
      </c>
      <c r="E5575" s="39" t="s">
        <v>5888</v>
      </c>
      <c r="F5575" s="37" t="s">
        <v>5889</v>
      </c>
    </row>
    <row r="5576" spans="1:6" ht="14.25" customHeight="1" x14ac:dyDescent="0.2">
      <c r="A5576" s="35" t="s">
        <v>18369</v>
      </c>
      <c r="B5576" s="36" t="s">
        <v>18370</v>
      </c>
      <c r="C5576" s="37">
        <v>31301409</v>
      </c>
      <c r="D5576" s="38" t="s">
        <v>18371</v>
      </c>
      <c r="E5576" s="39" t="s">
        <v>5888</v>
      </c>
      <c r="F5576" s="37" t="s">
        <v>5889</v>
      </c>
    </row>
    <row r="5577" spans="1:6" ht="14.25" customHeight="1" x14ac:dyDescent="0.2">
      <c r="A5577" s="35" t="s">
        <v>18372</v>
      </c>
      <c r="B5577" s="36" t="s">
        <v>18373</v>
      </c>
      <c r="C5577" s="37">
        <v>31301410</v>
      </c>
      <c r="D5577" s="38" t="s">
        <v>18374</v>
      </c>
      <c r="E5577" s="39" t="s">
        <v>5888</v>
      </c>
      <c r="F5577" s="37" t="s">
        <v>5889</v>
      </c>
    </row>
    <row r="5578" spans="1:6" ht="14.25" customHeight="1" x14ac:dyDescent="0.2">
      <c r="A5578" s="35" t="s">
        <v>18375</v>
      </c>
      <c r="B5578" s="36" t="s">
        <v>18376</v>
      </c>
      <c r="C5578" s="37">
        <v>31301411</v>
      </c>
      <c r="D5578" s="38" t="s">
        <v>18377</v>
      </c>
      <c r="E5578" s="39" t="s">
        <v>5888</v>
      </c>
      <c r="F5578" s="37" t="s">
        <v>5889</v>
      </c>
    </row>
    <row r="5579" spans="1:6" ht="14.25" customHeight="1" x14ac:dyDescent="0.2">
      <c r="A5579" s="35" t="s">
        <v>18378</v>
      </c>
      <c r="B5579" s="36" t="s">
        <v>18379</v>
      </c>
      <c r="C5579" s="37">
        <v>31301412</v>
      </c>
      <c r="D5579" s="38" t="s">
        <v>18380</v>
      </c>
      <c r="E5579" s="39" t="s">
        <v>5888</v>
      </c>
      <c r="F5579" s="37" t="s">
        <v>5889</v>
      </c>
    </row>
    <row r="5580" spans="1:6" ht="14.25" customHeight="1" x14ac:dyDescent="0.2">
      <c r="A5580" s="35" t="s">
        <v>18381</v>
      </c>
      <c r="B5580" s="36" t="s">
        <v>18382</v>
      </c>
      <c r="C5580" s="37">
        <v>31301413</v>
      </c>
      <c r="D5580" s="38" t="s">
        <v>18383</v>
      </c>
      <c r="E5580" s="39" t="s">
        <v>5888</v>
      </c>
      <c r="F5580" s="37" t="s">
        <v>5889</v>
      </c>
    </row>
    <row r="5581" spans="1:6" ht="14.25" customHeight="1" x14ac:dyDescent="0.2">
      <c r="A5581" s="35" t="s">
        <v>18384</v>
      </c>
      <c r="B5581" s="36" t="s">
        <v>18385</v>
      </c>
      <c r="C5581" s="37">
        <v>31301414</v>
      </c>
      <c r="D5581" s="38" t="s">
        <v>18386</v>
      </c>
      <c r="E5581" s="39" t="s">
        <v>5888</v>
      </c>
      <c r="F5581" s="37" t="s">
        <v>5889</v>
      </c>
    </row>
    <row r="5582" spans="1:6" ht="14.25" customHeight="1" x14ac:dyDescent="0.2">
      <c r="A5582" s="35" t="s">
        <v>18387</v>
      </c>
      <c r="B5582" s="36" t="s">
        <v>18388</v>
      </c>
      <c r="C5582" s="37">
        <v>31301415</v>
      </c>
      <c r="D5582" s="38" t="s">
        <v>18389</v>
      </c>
      <c r="E5582" s="39" t="s">
        <v>5888</v>
      </c>
      <c r="F5582" s="37" t="s">
        <v>5889</v>
      </c>
    </row>
    <row r="5583" spans="1:6" ht="14.25" customHeight="1" x14ac:dyDescent="0.2">
      <c r="A5583" s="35" t="s">
        <v>18390</v>
      </c>
      <c r="B5583" s="36" t="s">
        <v>18391</v>
      </c>
      <c r="C5583" s="37">
        <v>31301416</v>
      </c>
      <c r="D5583" s="38" t="s">
        <v>18392</v>
      </c>
      <c r="E5583" s="39" t="s">
        <v>5888</v>
      </c>
      <c r="F5583" s="37" t="s">
        <v>5889</v>
      </c>
    </row>
    <row r="5584" spans="1:6" ht="14.25" customHeight="1" x14ac:dyDescent="0.2">
      <c r="A5584" s="35" t="s">
        <v>18393</v>
      </c>
      <c r="B5584" s="36" t="s">
        <v>18394</v>
      </c>
      <c r="C5584" s="37">
        <v>31301417</v>
      </c>
      <c r="D5584" s="38" t="s">
        <v>18395</v>
      </c>
      <c r="E5584" s="39" t="s">
        <v>5888</v>
      </c>
      <c r="F5584" s="37" t="s">
        <v>5889</v>
      </c>
    </row>
    <row r="5585" spans="1:6" ht="14.25" customHeight="1" x14ac:dyDescent="0.2">
      <c r="A5585" s="35" t="s">
        <v>18396</v>
      </c>
      <c r="B5585" s="36" t="s">
        <v>18397</v>
      </c>
      <c r="C5585" s="37">
        <v>31301418</v>
      </c>
      <c r="D5585" s="38" t="s">
        <v>18398</v>
      </c>
      <c r="E5585" s="39" t="s">
        <v>5888</v>
      </c>
      <c r="F5585" s="37" t="s">
        <v>5889</v>
      </c>
    </row>
    <row r="5586" spans="1:6" ht="14.25" customHeight="1" x14ac:dyDescent="0.2">
      <c r="A5586" s="35" t="s">
        <v>18399</v>
      </c>
      <c r="B5586" s="36" t="s">
        <v>18400</v>
      </c>
      <c r="C5586" s="37">
        <v>31301419</v>
      </c>
      <c r="D5586" s="38" t="s">
        <v>18401</v>
      </c>
      <c r="E5586" s="39" t="s">
        <v>5888</v>
      </c>
      <c r="F5586" s="37" t="s">
        <v>5889</v>
      </c>
    </row>
    <row r="5587" spans="1:6" ht="14.25" customHeight="1" x14ac:dyDescent="0.2">
      <c r="A5587" s="35" t="s">
        <v>18402</v>
      </c>
      <c r="B5587" s="36" t="s">
        <v>18403</v>
      </c>
      <c r="C5587" s="37">
        <v>31301501</v>
      </c>
      <c r="D5587" s="38" t="s">
        <v>18404</v>
      </c>
      <c r="E5587" s="39" t="s">
        <v>5888</v>
      </c>
      <c r="F5587" s="37" t="s">
        <v>5889</v>
      </c>
    </row>
    <row r="5588" spans="1:6" ht="14.25" customHeight="1" x14ac:dyDescent="0.2">
      <c r="A5588" s="35" t="s">
        <v>18405</v>
      </c>
      <c r="B5588" s="36" t="s">
        <v>18406</v>
      </c>
      <c r="C5588" s="37">
        <v>31301502</v>
      </c>
      <c r="D5588" s="38" t="s">
        <v>18407</v>
      </c>
      <c r="E5588" s="39" t="s">
        <v>5888</v>
      </c>
      <c r="F5588" s="37" t="s">
        <v>5889</v>
      </c>
    </row>
    <row r="5589" spans="1:6" ht="14.25" customHeight="1" x14ac:dyDescent="0.2">
      <c r="A5589" s="35" t="s">
        <v>18408</v>
      </c>
      <c r="B5589" s="36" t="s">
        <v>18409</v>
      </c>
      <c r="C5589" s="37">
        <v>31301503</v>
      </c>
      <c r="D5589" s="38" t="s">
        <v>18410</v>
      </c>
      <c r="E5589" s="39" t="s">
        <v>5888</v>
      </c>
      <c r="F5589" s="37" t="s">
        <v>5889</v>
      </c>
    </row>
    <row r="5590" spans="1:6" ht="14.25" customHeight="1" x14ac:dyDescent="0.2">
      <c r="A5590" s="35" t="s">
        <v>18411</v>
      </c>
      <c r="B5590" s="36" t="s">
        <v>18412</v>
      </c>
      <c r="C5590" s="37">
        <v>31301504</v>
      </c>
      <c r="D5590" s="38" t="s">
        <v>18413</v>
      </c>
      <c r="E5590" s="39" t="s">
        <v>5888</v>
      </c>
      <c r="F5590" s="37" t="s">
        <v>5889</v>
      </c>
    </row>
    <row r="5591" spans="1:6" ht="14.25" customHeight="1" x14ac:dyDescent="0.2">
      <c r="A5591" s="35" t="s">
        <v>18414</v>
      </c>
      <c r="B5591" s="36" t="s">
        <v>18415</v>
      </c>
      <c r="C5591" s="37">
        <v>31301505</v>
      </c>
      <c r="D5591" s="38" t="s">
        <v>18416</v>
      </c>
      <c r="E5591" s="39" t="s">
        <v>5888</v>
      </c>
      <c r="F5591" s="37" t="s">
        <v>5889</v>
      </c>
    </row>
    <row r="5592" spans="1:6" ht="14.25" customHeight="1" x14ac:dyDescent="0.2">
      <c r="A5592" s="35" t="s">
        <v>18417</v>
      </c>
      <c r="B5592" s="36" t="s">
        <v>18418</v>
      </c>
      <c r="C5592" s="37">
        <v>31301506</v>
      </c>
      <c r="D5592" s="38" t="s">
        <v>18419</v>
      </c>
      <c r="E5592" s="39" t="s">
        <v>5888</v>
      </c>
      <c r="F5592" s="37" t="s">
        <v>5889</v>
      </c>
    </row>
    <row r="5593" spans="1:6" ht="14.25" customHeight="1" x14ac:dyDescent="0.2">
      <c r="A5593" s="35" t="s">
        <v>18420</v>
      </c>
      <c r="B5593" s="36" t="s">
        <v>18421</v>
      </c>
      <c r="C5593" s="37">
        <v>31301507</v>
      </c>
      <c r="D5593" s="38" t="s">
        <v>18422</v>
      </c>
      <c r="E5593" s="39" t="s">
        <v>5888</v>
      </c>
      <c r="F5593" s="37" t="s">
        <v>5889</v>
      </c>
    </row>
    <row r="5594" spans="1:6" ht="14.25" customHeight="1" x14ac:dyDescent="0.2">
      <c r="A5594" s="35" t="s">
        <v>18423</v>
      </c>
      <c r="B5594" s="36" t="s">
        <v>18424</v>
      </c>
      <c r="C5594" s="37">
        <v>31301508</v>
      </c>
      <c r="D5594" s="38" t="s">
        <v>18425</v>
      </c>
      <c r="E5594" s="39" t="s">
        <v>5888</v>
      </c>
      <c r="F5594" s="37" t="s">
        <v>5889</v>
      </c>
    </row>
    <row r="5595" spans="1:6" ht="14.25" customHeight="1" x14ac:dyDescent="0.2">
      <c r="A5595" s="35" t="s">
        <v>18426</v>
      </c>
      <c r="B5595" s="36" t="s">
        <v>18427</v>
      </c>
      <c r="C5595" s="37">
        <v>31301509</v>
      </c>
      <c r="D5595" s="38" t="s">
        <v>18428</v>
      </c>
      <c r="E5595" s="39" t="s">
        <v>5888</v>
      </c>
      <c r="F5595" s="37" t="s">
        <v>5889</v>
      </c>
    </row>
    <row r="5596" spans="1:6" ht="14.25" customHeight="1" x14ac:dyDescent="0.2">
      <c r="A5596" s="35" t="s">
        <v>18429</v>
      </c>
      <c r="B5596" s="36" t="s">
        <v>18430</v>
      </c>
      <c r="C5596" s="37">
        <v>31301510</v>
      </c>
      <c r="D5596" s="38" t="s">
        <v>18431</v>
      </c>
      <c r="E5596" s="39" t="s">
        <v>5888</v>
      </c>
      <c r="F5596" s="37" t="s">
        <v>5889</v>
      </c>
    </row>
    <row r="5597" spans="1:6" ht="14.25" customHeight="1" x14ac:dyDescent="0.2">
      <c r="A5597" s="35" t="s">
        <v>18432</v>
      </c>
      <c r="B5597" s="36" t="s">
        <v>18433</v>
      </c>
      <c r="C5597" s="37">
        <v>31301511</v>
      </c>
      <c r="D5597" s="38" t="s">
        <v>18434</v>
      </c>
      <c r="E5597" s="39" t="s">
        <v>5888</v>
      </c>
      <c r="F5597" s="37" t="s">
        <v>5889</v>
      </c>
    </row>
    <row r="5598" spans="1:6" ht="14.25" customHeight="1" x14ac:dyDescent="0.2">
      <c r="A5598" s="35" t="s">
        <v>18435</v>
      </c>
      <c r="B5598" s="36" t="s">
        <v>18433</v>
      </c>
      <c r="C5598" s="37">
        <v>31301512</v>
      </c>
      <c r="D5598" s="38" t="s">
        <v>18436</v>
      </c>
      <c r="E5598" s="39" t="s">
        <v>5888</v>
      </c>
      <c r="F5598" s="37" t="s">
        <v>5889</v>
      </c>
    </row>
    <row r="5599" spans="1:6" ht="14.25" customHeight="1" x14ac:dyDescent="0.2">
      <c r="A5599" s="35" t="s">
        <v>18437</v>
      </c>
      <c r="B5599" s="36" t="s">
        <v>18438</v>
      </c>
      <c r="C5599" s="37">
        <v>31301513</v>
      </c>
      <c r="D5599" s="38" t="s">
        <v>18439</v>
      </c>
      <c r="E5599" s="39" t="s">
        <v>5888</v>
      </c>
      <c r="F5599" s="37" t="s">
        <v>5889</v>
      </c>
    </row>
    <row r="5600" spans="1:6" ht="14.25" customHeight="1" x14ac:dyDescent="0.2">
      <c r="A5600" s="35" t="s">
        <v>18440</v>
      </c>
      <c r="B5600" s="36" t="s">
        <v>18438</v>
      </c>
      <c r="C5600" s="37">
        <v>31301514</v>
      </c>
      <c r="D5600" s="38" t="s">
        <v>18441</v>
      </c>
      <c r="E5600" s="39" t="s">
        <v>5888</v>
      </c>
      <c r="F5600" s="37" t="s">
        <v>5889</v>
      </c>
    </row>
    <row r="5601" spans="1:6" ht="14.25" customHeight="1" x14ac:dyDescent="0.2">
      <c r="A5601" s="35" t="s">
        <v>18442</v>
      </c>
      <c r="B5601" s="36" t="s">
        <v>18443</v>
      </c>
      <c r="C5601" s="37">
        <v>31301515</v>
      </c>
      <c r="D5601" s="38" t="s">
        <v>18444</v>
      </c>
      <c r="E5601" s="39" t="s">
        <v>5888</v>
      </c>
      <c r="F5601" s="37" t="s">
        <v>5889</v>
      </c>
    </row>
    <row r="5602" spans="1:6" ht="14.25" customHeight="1" x14ac:dyDescent="0.2">
      <c r="A5602" s="35" t="s">
        <v>18445</v>
      </c>
      <c r="B5602" s="36" t="s">
        <v>18446</v>
      </c>
      <c r="C5602" s="37">
        <v>31301516</v>
      </c>
      <c r="D5602" s="38" t="s">
        <v>18447</v>
      </c>
      <c r="E5602" s="39" t="s">
        <v>5888</v>
      </c>
      <c r="F5602" s="37" t="s">
        <v>5889</v>
      </c>
    </row>
    <row r="5603" spans="1:6" ht="14.25" customHeight="1" x14ac:dyDescent="0.2">
      <c r="A5603" s="35" t="s">
        <v>18448</v>
      </c>
      <c r="B5603" s="36" t="s">
        <v>18449</v>
      </c>
      <c r="C5603" s="37">
        <v>31301517</v>
      </c>
      <c r="D5603" s="38" t="s">
        <v>18450</v>
      </c>
      <c r="E5603" s="39" t="s">
        <v>5888</v>
      </c>
      <c r="F5603" s="37" t="s">
        <v>5889</v>
      </c>
    </row>
    <row r="5604" spans="1:6" ht="14.25" customHeight="1" x14ac:dyDescent="0.2">
      <c r="A5604" s="35" t="s">
        <v>18451</v>
      </c>
      <c r="B5604" s="36" t="s">
        <v>18452</v>
      </c>
      <c r="C5604" s="37">
        <v>31301518</v>
      </c>
      <c r="D5604" s="38" t="s">
        <v>18453</v>
      </c>
      <c r="E5604" s="39" t="s">
        <v>5888</v>
      </c>
      <c r="F5604" s="37" t="s">
        <v>5889</v>
      </c>
    </row>
    <row r="5605" spans="1:6" ht="14.25" customHeight="1" x14ac:dyDescent="0.2">
      <c r="A5605" s="35" t="s">
        <v>18454</v>
      </c>
      <c r="B5605" s="36" t="s">
        <v>18455</v>
      </c>
      <c r="C5605" s="37">
        <v>31301519</v>
      </c>
      <c r="D5605" s="38" t="s">
        <v>18456</v>
      </c>
      <c r="E5605" s="39" t="s">
        <v>5888</v>
      </c>
      <c r="F5605" s="37" t="s">
        <v>5889</v>
      </c>
    </row>
    <row r="5606" spans="1:6" ht="14.25" customHeight="1" x14ac:dyDescent="0.2">
      <c r="A5606" s="35" t="s">
        <v>18457</v>
      </c>
      <c r="B5606" s="36" t="s">
        <v>18458</v>
      </c>
      <c r="C5606" s="37">
        <v>31311101</v>
      </c>
      <c r="D5606" s="38" t="s">
        <v>18459</v>
      </c>
      <c r="E5606" s="39" t="s">
        <v>3718</v>
      </c>
      <c r="F5606" s="37" t="s">
        <v>6286</v>
      </c>
    </row>
    <row r="5607" spans="1:6" ht="14.25" customHeight="1" x14ac:dyDescent="0.2">
      <c r="A5607" s="35" t="s">
        <v>18460</v>
      </c>
      <c r="B5607" s="36" t="s">
        <v>18461</v>
      </c>
      <c r="C5607" s="37">
        <v>31311102</v>
      </c>
      <c r="D5607" s="38" t="s">
        <v>18462</v>
      </c>
      <c r="E5607" s="39" t="s">
        <v>3718</v>
      </c>
      <c r="F5607" s="37" t="s">
        <v>6286</v>
      </c>
    </row>
    <row r="5608" spans="1:6" ht="14.25" customHeight="1" x14ac:dyDescent="0.2">
      <c r="A5608" s="35" t="s">
        <v>18463</v>
      </c>
      <c r="B5608" s="36" t="s">
        <v>18464</v>
      </c>
      <c r="C5608" s="37">
        <v>31311103</v>
      </c>
      <c r="D5608" s="38" t="s">
        <v>18465</v>
      </c>
      <c r="E5608" s="39" t="s">
        <v>3718</v>
      </c>
      <c r="F5608" s="37" t="s">
        <v>6286</v>
      </c>
    </row>
    <row r="5609" spans="1:6" ht="14.25" customHeight="1" x14ac:dyDescent="0.2">
      <c r="A5609" s="35" t="s">
        <v>18466</v>
      </c>
      <c r="B5609" s="36" t="s">
        <v>18467</v>
      </c>
      <c r="C5609" s="37">
        <v>31311104</v>
      </c>
      <c r="D5609" s="38" t="s">
        <v>18468</v>
      </c>
      <c r="E5609" s="39" t="s">
        <v>3718</v>
      </c>
      <c r="F5609" s="37" t="s">
        <v>6286</v>
      </c>
    </row>
    <row r="5610" spans="1:6" ht="14.25" customHeight="1" x14ac:dyDescent="0.2">
      <c r="A5610" s="35" t="s">
        <v>18469</v>
      </c>
      <c r="B5610" s="36" t="s">
        <v>18470</v>
      </c>
      <c r="C5610" s="37">
        <v>31311105</v>
      </c>
      <c r="D5610" s="38" t="s">
        <v>18471</v>
      </c>
      <c r="E5610" s="39" t="s">
        <v>3718</v>
      </c>
      <c r="F5610" s="37" t="s">
        <v>6286</v>
      </c>
    </row>
    <row r="5611" spans="1:6" ht="14.25" customHeight="1" x14ac:dyDescent="0.2">
      <c r="A5611" s="35" t="s">
        <v>18472</v>
      </c>
      <c r="B5611" s="36" t="s">
        <v>18473</v>
      </c>
      <c r="C5611" s="37">
        <v>31311106</v>
      </c>
      <c r="D5611" s="38" t="s">
        <v>18474</v>
      </c>
      <c r="E5611" s="39" t="s">
        <v>3718</v>
      </c>
      <c r="F5611" s="37" t="s">
        <v>6286</v>
      </c>
    </row>
    <row r="5612" spans="1:6" ht="14.25" customHeight="1" x14ac:dyDescent="0.2">
      <c r="A5612" s="35" t="s">
        <v>18475</v>
      </c>
      <c r="B5612" s="36" t="s">
        <v>18476</v>
      </c>
      <c r="C5612" s="37">
        <v>31311109</v>
      </c>
      <c r="D5612" s="38" t="s">
        <v>18477</v>
      </c>
      <c r="E5612" s="39" t="s">
        <v>3718</v>
      </c>
      <c r="F5612" s="37" t="s">
        <v>6286</v>
      </c>
    </row>
    <row r="5613" spans="1:6" ht="14.25" customHeight="1" x14ac:dyDescent="0.2">
      <c r="A5613" s="35" t="s">
        <v>18478</v>
      </c>
      <c r="B5613" s="36" t="s">
        <v>18479</v>
      </c>
      <c r="C5613" s="37">
        <v>31311110</v>
      </c>
      <c r="D5613" s="38" t="s">
        <v>18480</v>
      </c>
      <c r="E5613" s="39" t="s">
        <v>3718</v>
      </c>
      <c r="F5613" s="37" t="s">
        <v>6286</v>
      </c>
    </row>
    <row r="5614" spans="1:6" ht="14.25" customHeight="1" x14ac:dyDescent="0.2">
      <c r="A5614" s="35" t="s">
        <v>18481</v>
      </c>
      <c r="B5614" s="36" t="s">
        <v>18482</v>
      </c>
      <c r="C5614" s="37">
        <v>31311111</v>
      </c>
      <c r="D5614" s="38" t="s">
        <v>18483</v>
      </c>
      <c r="E5614" s="39" t="s">
        <v>3718</v>
      </c>
      <c r="F5614" s="37" t="s">
        <v>6286</v>
      </c>
    </row>
    <row r="5615" spans="1:6" ht="14.25" customHeight="1" x14ac:dyDescent="0.2">
      <c r="A5615" s="35" t="s">
        <v>18484</v>
      </c>
      <c r="B5615" s="36" t="s">
        <v>18485</v>
      </c>
      <c r="C5615" s="37">
        <v>31311112</v>
      </c>
      <c r="D5615" s="38" t="s">
        <v>18486</v>
      </c>
      <c r="E5615" s="39" t="s">
        <v>3718</v>
      </c>
      <c r="F5615" s="37" t="s">
        <v>6286</v>
      </c>
    </row>
    <row r="5616" spans="1:6" ht="14.25" customHeight="1" x14ac:dyDescent="0.2">
      <c r="A5616" s="35" t="s">
        <v>18487</v>
      </c>
      <c r="B5616" s="36" t="s">
        <v>18488</v>
      </c>
      <c r="C5616" s="37">
        <v>31311113</v>
      </c>
      <c r="D5616" s="38" t="s">
        <v>18489</v>
      </c>
      <c r="E5616" s="39" t="s">
        <v>3718</v>
      </c>
      <c r="F5616" s="37" t="s">
        <v>6286</v>
      </c>
    </row>
    <row r="5617" spans="1:6" ht="14.25" customHeight="1" x14ac:dyDescent="0.2">
      <c r="A5617" s="35" t="s">
        <v>18490</v>
      </c>
      <c r="B5617" s="36" t="s">
        <v>18491</v>
      </c>
      <c r="C5617" s="37">
        <v>31311201</v>
      </c>
      <c r="D5617" s="38" t="s">
        <v>18492</v>
      </c>
      <c r="E5617" s="39" t="s">
        <v>3718</v>
      </c>
      <c r="F5617" s="37" t="s">
        <v>6286</v>
      </c>
    </row>
    <row r="5618" spans="1:6" ht="14.25" customHeight="1" x14ac:dyDescent="0.2">
      <c r="A5618" s="35" t="s">
        <v>18493</v>
      </c>
      <c r="B5618" s="36" t="s">
        <v>18494</v>
      </c>
      <c r="C5618" s="37">
        <v>31311202</v>
      </c>
      <c r="D5618" s="38" t="s">
        <v>18495</v>
      </c>
      <c r="E5618" s="39" t="s">
        <v>3718</v>
      </c>
      <c r="F5618" s="37" t="s">
        <v>6286</v>
      </c>
    </row>
    <row r="5619" spans="1:6" ht="14.25" customHeight="1" x14ac:dyDescent="0.2">
      <c r="A5619" s="35" t="s">
        <v>18496</v>
      </c>
      <c r="B5619" s="36" t="s">
        <v>18497</v>
      </c>
      <c r="C5619" s="37">
        <v>31311203</v>
      </c>
      <c r="D5619" s="38" t="s">
        <v>18498</v>
      </c>
      <c r="E5619" s="39" t="s">
        <v>3718</v>
      </c>
      <c r="F5619" s="37" t="s">
        <v>6286</v>
      </c>
    </row>
    <row r="5620" spans="1:6" ht="14.25" customHeight="1" x14ac:dyDescent="0.2">
      <c r="A5620" s="35" t="s">
        <v>18499</v>
      </c>
      <c r="B5620" s="36" t="s">
        <v>18500</v>
      </c>
      <c r="C5620" s="37">
        <v>31311204</v>
      </c>
      <c r="D5620" s="38" t="s">
        <v>18501</v>
      </c>
      <c r="E5620" s="39" t="s">
        <v>3718</v>
      </c>
      <c r="F5620" s="37" t="s">
        <v>6286</v>
      </c>
    </row>
    <row r="5621" spans="1:6" ht="14.25" customHeight="1" x14ac:dyDescent="0.2">
      <c r="A5621" s="35" t="s">
        <v>18502</v>
      </c>
      <c r="B5621" s="36" t="s">
        <v>18503</v>
      </c>
      <c r="C5621" s="37">
        <v>31311205</v>
      </c>
      <c r="D5621" s="38" t="s">
        <v>18504</v>
      </c>
      <c r="E5621" s="39" t="s">
        <v>3718</v>
      </c>
      <c r="F5621" s="37" t="s">
        <v>6286</v>
      </c>
    </row>
    <row r="5622" spans="1:6" ht="14.25" customHeight="1" x14ac:dyDescent="0.2">
      <c r="A5622" s="35" t="s">
        <v>18505</v>
      </c>
      <c r="B5622" s="36" t="s">
        <v>18506</v>
      </c>
      <c r="C5622" s="37">
        <v>31311206</v>
      </c>
      <c r="D5622" s="38" t="s">
        <v>18507</v>
      </c>
      <c r="E5622" s="39" t="s">
        <v>3718</v>
      </c>
      <c r="F5622" s="37" t="s">
        <v>6286</v>
      </c>
    </row>
    <row r="5623" spans="1:6" ht="14.25" customHeight="1" x14ac:dyDescent="0.2">
      <c r="A5623" s="35" t="s">
        <v>18508</v>
      </c>
      <c r="B5623" s="36" t="s">
        <v>18509</v>
      </c>
      <c r="C5623" s="37">
        <v>31311209</v>
      </c>
      <c r="D5623" s="38" t="s">
        <v>18510</v>
      </c>
      <c r="E5623" s="39" t="s">
        <v>3718</v>
      </c>
      <c r="F5623" s="37" t="s">
        <v>6286</v>
      </c>
    </row>
    <row r="5624" spans="1:6" ht="14.25" customHeight="1" x14ac:dyDescent="0.2">
      <c r="A5624" s="35" t="s">
        <v>18511</v>
      </c>
      <c r="B5624" s="36" t="s">
        <v>18512</v>
      </c>
      <c r="C5624" s="37">
        <v>31311210</v>
      </c>
      <c r="D5624" s="38" t="s">
        <v>18513</v>
      </c>
      <c r="E5624" s="39" t="s">
        <v>3718</v>
      </c>
      <c r="F5624" s="37" t="s">
        <v>6286</v>
      </c>
    </row>
    <row r="5625" spans="1:6" ht="14.25" customHeight="1" x14ac:dyDescent="0.2">
      <c r="A5625" s="35" t="s">
        <v>18514</v>
      </c>
      <c r="B5625" s="36" t="s">
        <v>18515</v>
      </c>
      <c r="C5625" s="37">
        <v>31311211</v>
      </c>
      <c r="D5625" s="38" t="s">
        <v>18516</v>
      </c>
      <c r="E5625" s="39" t="s">
        <v>3718</v>
      </c>
      <c r="F5625" s="37" t="s">
        <v>6286</v>
      </c>
    </row>
    <row r="5626" spans="1:6" ht="14.25" customHeight="1" x14ac:dyDescent="0.2">
      <c r="A5626" s="35" t="s">
        <v>18517</v>
      </c>
      <c r="B5626" s="36" t="s">
        <v>18518</v>
      </c>
      <c r="C5626" s="37">
        <v>31311212</v>
      </c>
      <c r="D5626" s="38" t="s">
        <v>18519</v>
      </c>
      <c r="E5626" s="39" t="s">
        <v>3718</v>
      </c>
      <c r="F5626" s="37" t="s">
        <v>6286</v>
      </c>
    </row>
    <row r="5627" spans="1:6" ht="14.25" customHeight="1" x14ac:dyDescent="0.2">
      <c r="A5627" s="35" t="s">
        <v>18520</v>
      </c>
      <c r="B5627" s="36" t="s">
        <v>18521</v>
      </c>
      <c r="C5627" s="37">
        <v>31311213</v>
      </c>
      <c r="D5627" s="38" t="s">
        <v>18522</v>
      </c>
      <c r="E5627" s="39" t="s">
        <v>3718</v>
      </c>
      <c r="F5627" s="37" t="s">
        <v>6286</v>
      </c>
    </row>
    <row r="5628" spans="1:6" ht="14.25" customHeight="1" x14ac:dyDescent="0.2">
      <c r="A5628" s="35" t="s">
        <v>18523</v>
      </c>
      <c r="B5628" s="36" t="s">
        <v>18524</v>
      </c>
      <c r="C5628" s="37">
        <v>31311301</v>
      </c>
      <c r="D5628" s="38" t="s">
        <v>18525</v>
      </c>
      <c r="E5628" s="39" t="s">
        <v>3718</v>
      </c>
      <c r="F5628" s="37" t="s">
        <v>6286</v>
      </c>
    </row>
    <row r="5629" spans="1:6" ht="14.25" customHeight="1" x14ac:dyDescent="0.2">
      <c r="A5629" s="35" t="s">
        <v>18526</v>
      </c>
      <c r="B5629" s="36" t="s">
        <v>18527</v>
      </c>
      <c r="C5629" s="37">
        <v>31311302</v>
      </c>
      <c r="D5629" s="38" t="s">
        <v>18528</v>
      </c>
      <c r="E5629" s="39" t="s">
        <v>3718</v>
      </c>
      <c r="F5629" s="37" t="s">
        <v>6286</v>
      </c>
    </row>
    <row r="5630" spans="1:6" ht="14.25" customHeight="1" x14ac:dyDescent="0.2">
      <c r="A5630" s="35" t="s">
        <v>18529</v>
      </c>
      <c r="B5630" s="36" t="s">
        <v>18530</v>
      </c>
      <c r="C5630" s="37">
        <v>31311303</v>
      </c>
      <c r="D5630" s="38" t="s">
        <v>18531</v>
      </c>
      <c r="E5630" s="39" t="s">
        <v>3718</v>
      </c>
      <c r="F5630" s="37" t="s">
        <v>6286</v>
      </c>
    </row>
    <row r="5631" spans="1:6" ht="14.25" customHeight="1" x14ac:dyDescent="0.2">
      <c r="A5631" s="35" t="s">
        <v>18532</v>
      </c>
      <c r="B5631" s="36" t="s">
        <v>18533</v>
      </c>
      <c r="C5631" s="37">
        <v>31311304</v>
      </c>
      <c r="D5631" s="38" t="s">
        <v>18534</v>
      </c>
      <c r="E5631" s="39" t="s">
        <v>3718</v>
      </c>
      <c r="F5631" s="37" t="s">
        <v>6286</v>
      </c>
    </row>
    <row r="5632" spans="1:6" ht="14.25" customHeight="1" x14ac:dyDescent="0.2">
      <c r="A5632" s="35" t="s">
        <v>18535</v>
      </c>
      <c r="B5632" s="36" t="s">
        <v>18536</v>
      </c>
      <c r="C5632" s="37">
        <v>31311305</v>
      </c>
      <c r="D5632" s="38" t="s">
        <v>18537</v>
      </c>
      <c r="E5632" s="39" t="s">
        <v>3718</v>
      </c>
      <c r="F5632" s="37" t="s">
        <v>6286</v>
      </c>
    </row>
    <row r="5633" spans="1:6" ht="14.25" customHeight="1" x14ac:dyDescent="0.2">
      <c r="A5633" s="35" t="s">
        <v>18538</v>
      </c>
      <c r="B5633" s="36" t="s">
        <v>18539</v>
      </c>
      <c r="C5633" s="37">
        <v>31311306</v>
      </c>
      <c r="D5633" s="38" t="s">
        <v>18540</v>
      </c>
      <c r="E5633" s="39" t="s">
        <v>3718</v>
      </c>
      <c r="F5633" s="37" t="s">
        <v>6286</v>
      </c>
    </row>
    <row r="5634" spans="1:6" ht="14.25" customHeight="1" x14ac:dyDescent="0.2">
      <c r="A5634" s="35" t="s">
        <v>18541</v>
      </c>
      <c r="B5634" s="36" t="s">
        <v>18542</v>
      </c>
      <c r="C5634" s="37">
        <v>31311309</v>
      </c>
      <c r="D5634" s="38" t="s">
        <v>18543</v>
      </c>
      <c r="E5634" s="39" t="s">
        <v>3718</v>
      </c>
      <c r="F5634" s="37" t="s">
        <v>6286</v>
      </c>
    </row>
    <row r="5635" spans="1:6" ht="14.25" customHeight="1" x14ac:dyDescent="0.2">
      <c r="A5635" s="35" t="s">
        <v>18544</v>
      </c>
      <c r="B5635" s="36" t="s">
        <v>18545</v>
      </c>
      <c r="C5635" s="37">
        <v>31311310</v>
      </c>
      <c r="D5635" s="38" t="s">
        <v>18546</v>
      </c>
      <c r="E5635" s="39" t="s">
        <v>3718</v>
      </c>
      <c r="F5635" s="37" t="s">
        <v>6286</v>
      </c>
    </row>
    <row r="5636" spans="1:6" ht="14.25" customHeight="1" x14ac:dyDescent="0.2">
      <c r="A5636" s="35" t="s">
        <v>18547</v>
      </c>
      <c r="B5636" s="36" t="s">
        <v>18548</v>
      </c>
      <c r="C5636" s="37">
        <v>31311311</v>
      </c>
      <c r="D5636" s="38" t="s">
        <v>18549</v>
      </c>
      <c r="E5636" s="39" t="s">
        <v>3718</v>
      </c>
      <c r="F5636" s="37" t="s">
        <v>6286</v>
      </c>
    </row>
    <row r="5637" spans="1:6" ht="14.25" customHeight="1" x14ac:dyDescent="0.2">
      <c r="A5637" s="35" t="s">
        <v>18550</v>
      </c>
      <c r="B5637" s="36" t="s">
        <v>18551</v>
      </c>
      <c r="C5637" s="37">
        <v>31311312</v>
      </c>
      <c r="D5637" s="38" t="s">
        <v>18552</v>
      </c>
      <c r="E5637" s="39" t="s">
        <v>3718</v>
      </c>
      <c r="F5637" s="37" t="s">
        <v>6286</v>
      </c>
    </row>
    <row r="5638" spans="1:6" ht="14.25" customHeight="1" x14ac:dyDescent="0.2">
      <c r="A5638" s="35" t="s">
        <v>18553</v>
      </c>
      <c r="B5638" s="36" t="s">
        <v>18554</v>
      </c>
      <c r="C5638" s="37">
        <v>31311313</v>
      </c>
      <c r="D5638" s="38" t="s">
        <v>18555</v>
      </c>
      <c r="E5638" s="39" t="s">
        <v>3718</v>
      </c>
      <c r="F5638" s="37" t="s">
        <v>6286</v>
      </c>
    </row>
    <row r="5639" spans="1:6" ht="14.25" customHeight="1" x14ac:dyDescent="0.2">
      <c r="A5639" s="35" t="s">
        <v>18556</v>
      </c>
      <c r="B5639" s="36" t="s">
        <v>18557</v>
      </c>
      <c r="C5639" s="37">
        <v>31311401</v>
      </c>
      <c r="D5639" s="38" t="s">
        <v>18558</v>
      </c>
      <c r="E5639" s="39" t="s">
        <v>1956</v>
      </c>
      <c r="F5639" s="37" t="s">
        <v>6286</v>
      </c>
    </row>
    <row r="5640" spans="1:6" ht="14.25" customHeight="1" x14ac:dyDescent="0.2">
      <c r="A5640" s="35" t="s">
        <v>18559</v>
      </c>
      <c r="B5640" s="36" t="s">
        <v>18560</v>
      </c>
      <c r="C5640" s="37">
        <v>31311402</v>
      </c>
      <c r="D5640" s="38" t="s">
        <v>18561</v>
      </c>
      <c r="E5640" s="39" t="s">
        <v>3718</v>
      </c>
      <c r="F5640" s="37" t="s">
        <v>6286</v>
      </c>
    </row>
    <row r="5641" spans="1:6" ht="14.25" customHeight="1" x14ac:dyDescent="0.2">
      <c r="A5641" s="35" t="s">
        <v>18562</v>
      </c>
      <c r="B5641" s="36" t="s">
        <v>18563</v>
      </c>
      <c r="C5641" s="37">
        <v>31311403</v>
      </c>
      <c r="D5641" s="38" t="s">
        <v>18564</v>
      </c>
      <c r="E5641" s="39" t="s">
        <v>3718</v>
      </c>
      <c r="F5641" s="37" t="s">
        <v>6286</v>
      </c>
    </row>
    <row r="5642" spans="1:6" ht="14.25" customHeight="1" x14ac:dyDescent="0.2">
      <c r="A5642" s="35" t="s">
        <v>18565</v>
      </c>
      <c r="B5642" s="36" t="s">
        <v>18566</v>
      </c>
      <c r="C5642" s="37">
        <v>31311404</v>
      </c>
      <c r="D5642" s="38" t="s">
        <v>18567</v>
      </c>
      <c r="E5642" s="39" t="s">
        <v>3718</v>
      </c>
      <c r="F5642" s="37" t="s">
        <v>6286</v>
      </c>
    </row>
    <row r="5643" spans="1:6" ht="14.25" customHeight="1" x14ac:dyDescent="0.2">
      <c r="A5643" s="35" t="s">
        <v>18568</v>
      </c>
      <c r="B5643" s="36" t="s">
        <v>18569</v>
      </c>
      <c r="C5643" s="37">
        <v>31311405</v>
      </c>
      <c r="D5643" s="38" t="s">
        <v>18570</v>
      </c>
      <c r="E5643" s="39" t="s">
        <v>3718</v>
      </c>
      <c r="F5643" s="37" t="s">
        <v>6286</v>
      </c>
    </row>
    <row r="5644" spans="1:6" ht="14.25" customHeight="1" x14ac:dyDescent="0.2">
      <c r="A5644" s="35" t="s">
        <v>18571</v>
      </c>
      <c r="B5644" s="36" t="s">
        <v>18572</v>
      </c>
      <c r="C5644" s="37">
        <v>31311406</v>
      </c>
      <c r="D5644" s="38" t="s">
        <v>18573</v>
      </c>
      <c r="E5644" s="39" t="s">
        <v>3718</v>
      </c>
      <c r="F5644" s="37" t="s">
        <v>6286</v>
      </c>
    </row>
    <row r="5645" spans="1:6" ht="14.25" customHeight="1" x14ac:dyDescent="0.2">
      <c r="A5645" s="35" t="s">
        <v>18574</v>
      </c>
      <c r="B5645" s="36" t="s">
        <v>18575</v>
      </c>
      <c r="C5645" s="37">
        <v>31311409</v>
      </c>
      <c r="D5645" s="38" t="s">
        <v>18576</v>
      </c>
      <c r="E5645" s="39" t="s">
        <v>3718</v>
      </c>
      <c r="F5645" s="37" t="s">
        <v>6286</v>
      </c>
    </row>
    <row r="5646" spans="1:6" ht="14.25" customHeight="1" x14ac:dyDescent="0.2">
      <c r="A5646" s="35" t="s">
        <v>18577</v>
      </c>
      <c r="B5646" s="36" t="s">
        <v>18578</v>
      </c>
      <c r="C5646" s="37">
        <v>31311410</v>
      </c>
      <c r="D5646" s="38" t="s">
        <v>18579</v>
      </c>
      <c r="E5646" s="39" t="s">
        <v>3718</v>
      </c>
      <c r="F5646" s="37" t="s">
        <v>6286</v>
      </c>
    </row>
    <row r="5647" spans="1:6" ht="14.25" customHeight="1" x14ac:dyDescent="0.2">
      <c r="A5647" s="35" t="s">
        <v>18580</v>
      </c>
      <c r="B5647" s="36" t="s">
        <v>18581</v>
      </c>
      <c r="C5647" s="37">
        <v>31311411</v>
      </c>
      <c r="D5647" s="38" t="s">
        <v>18582</v>
      </c>
      <c r="E5647" s="39" t="s">
        <v>3718</v>
      </c>
      <c r="F5647" s="37" t="s">
        <v>6286</v>
      </c>
    </row>
    <row r="5648" spans="1:6" ht="14.25" customHeight="1" x14ac:dyDescent="0.2">
      <c r="A5648" s="35" t="s">
        <v>18583</v>
      </c>
      <c r="B5648" s="36" t="s">
        <v>18584</v>
      </c>
      <c r="C5648" s="37">
        <v>31311412</v>
      </c>
      <c r="D5648" s="38" t="s">
        <v>18585</v>
      </c>
      <c r="E5648" s="39" t="s">
        <v>3718</v>
      </c>
      <c r="F5648" s="37" t="s">
        <v>6286</v>
      </c>
    </row>
    <row r="5649" spans="1:6" ht="14.25" customHeight="1" x14ac:dyDescent="0.2">
      <c r="A5649" s="35" t="s">
        <v>18586</v>
      </c>
      <c r="B5649" s="36" t="s">
        <v>18587</v>
      </c>
      <c r="C5649" s="37">
        <v>31311413</v>
      </c>
      <c r="D5649" s="38" t="s">
        <v>18588</v>
      </c>
      <c r="E5649" s="39" t="s">
        <v>3718</v>
      </c>
      <c r="F5649" s="37" t="s">
        <v>6286</v>
      </c>
    </row>
    <row r="5650" spans="1:6" ht="14.25" customHeight="1" x14ac:dyDescent="0.2">
      <c r="A5650" s="35" t="s">
        <v>18589</v>
      </c>
      <c r="B5650" s="36" t="s">
        <v>18590</v>
      </c>
      <c r="C5650" s="37">
        <v>31311501</v>
      </c>
      <c r="D5650" s="38" t="s">
        <v>18591</v>
      </c>
      <c r="E5650" s="39" t="s">
        <v>3718</v>
      </c>
      <c r="F5650" s="37" t="s">
        <v>6286</v>
      </c>
    </row>
    <row r="5651" spans="1:6" ht="14.25" customHeight="1" x14ac:dyDescent="0.2">
      <c r="A5651" s="35" t="s">
        <v>18592</v>
      </c>
      <c r="B5651" s="36" t="s">
        <v>18593</v>
      </c>
      <c r="C5651" s="37">
        <v>31311502</v>
      </c>
      <c r="D5651" s="38" t="s">
        <v>18594</v>
      </c>
      <c r="E5651" s="39" t="s">
        <v>3718</v>
      </c>
      <c r="F5651" s="37" t="s">
        <v>6286</v>
      </c>
    </row>
    <row r="5652" spans="1:6" ht="14.25" customHeight="1" x14ac:dyDescent="0.2">
      <c r="A5652" s="35" t="s">
        <v>18595</v>
      </c>
      <c r="B5652" s="36" t="s">
        <v>18596</v>
      </c>
      <c r="C5652" s="37">
        <v>31311503</v>
      </c>
      <c r="D5652" s="38" t="s">
        <v>18597</v>
      </c>
      <c r="E5652" s="39" t="s">
        <v>3718</v>
      </c>
      <c r="F5652" s="37" t="s">
        <v>6286</v>
      </c>
    </row>
    <row r="5653" spans="1:6" ht="14.25" customHeight="1" x14ac:dyDescent="0.2">
      <c r="A5653" s="35" t="s">
        <v>18598</v>
      </c>
      <c r="B5653" s="36" t="s">
        <v>18599</v>
      </c>
      <c r="C5653" s="37">
        <v>31311504</v>
      </c>
      <c r="D5653" s="38" t="s">
        <v>18600</v>
      </c>
      <c r="E5653" s="39" t="s">
        <v>3718</v>
      </c>
      <c r="F5653" s="37" t="s">
        <v>6286</v>
      </c>
    </row>
    <row r="5654" spans="1:6" ht="14.25" customHeight="1" x14ac:dyDescent="0.2">
      <c r="A5654" s="35" t="s">
        <v>18601</v>
      </c>
      <c r="B5654" s="36" t="s">
        <v>18602</v>
      </c>
      <c r="C5654" s="37">
        <v>31311505</v>
      </c>
      <c r="D5654" s="38" t="s">
        <v>18603</v>
      </c>
      <c r="E5654" s="39" t="s">
        <v>3718</v>
      </c>
      <c r="F5654" s="37" t="s">
        <v>6286</v>
      </c>
    </row>
    <row r="5655" spans="1:6" ht="14.25" customHeight="1" x14ac:dyDescent="0.2">
      <c r="A5655" s="35" t="s">
        <v>18604</v>
      </c>
      <c r="B5655" s="36" t="s">
        <v>18605</v>
      </c>
      <c r="C5655" s="37">
        <v>31311506</v>
      </c>
      <c r="D5655" s="38" t="s">
        <v>18606</v>
      </c>
      <c r="E5655" s="39" t="s">
        <v>3718</v>
      </c>
      <c r="F5655" s="37" t="s">
        <v>6286</v>
      </c>
    </row>
    <row r="5656" spans="1:6" ht="14.25" customHeight="1" x14ac:dyDescent="0.2">
      <c r="A5656" s="35" t="s">
        <v>18607</v>
      </c>
      <c r="B5656" s="36" t="s">
        <v>18608</v>
      </c>
      <c r="C5656" s="37">
        <v>31311509</v>
      </c>
      <c r="D5656" s="38" t="s">
        <v>18609</v>
      </c>
      <c r="E5656" s="39" t="s">
        <v>3718</v>
      </c>
      <c r="F5656" s="37" t="s">
        <v>6286</v>
      </c>
    </row>
    <row r="5657" spans="1:6" ht="14.25" customHeight="1" x14ac:dyDescent="0.2">
      <c r="A5657" s="35" t="s">
        <v>18610</v>
      </c>
      <c r="B5657" s="36" t="s">
        <v>18611</v>
      </c>
      <c r="C5657" s="37">
        <v>31311510</v>
      </c>
      <c r="D5657" s="38" t="s">
        <v>18612</v>
      </c>
      <c r="E5657" s="39" t="s">
        <v>3718</v>
      </c>
      <c r="F5657" s="37" t="s">
        <v>6286</v>
      </c>
    </row>
    <row r="5658" spans="1:6" ht="14.25" customHeight="1" x14ac:dyDescent="0.2">
      <c r="A5658" s="35" t="s">
        <v>18613</v>
      </c>
      <c r="B5658" s="36" t="s">
        <v>18611</v>
      </c>
      <c r="C5658" s="37">
        <v>31311511</v>
      </c>
      <c r="D5658" s="38" t="s">
        <v>18612</v>
      </c>
      <c r="E5658" s="39" t="s">
        <v>3718</v>
      </c>
      <c r="F5658" s="37" t="s">
        <v>6286</v>
      </c>
    </row>
    <row r="5659" spans="1:6" ht="14.25" customHeight="1" x14ac:dyDescent="0.2">
      <c r="A5659" s="35" t="s">
        <v>18614</v>
      </c>
      <c r="B5659" s="36" t="s">
        <v>18611</v>
      </c>
      <c r="C5659" s="37">
        <v>31311512</v>
      </c>
      <c r="D5659" s="38" t="s">
        <v>18612</v>
      </c>
      <c r="E5659" s="39" t="s">
        <v>3718</v>
      </c>
      <c r="F5659" s="37" t="s">
        <v>6286</v>
      </c>
    </row>
    <row r="5660" spans="1:6" ht="14.25" customHeight="1" x14ac:dyDescent="0.2">
      <c r="A5660" s="35" t="s">
        <v>18615</v>
      </c>
      <c r="B5660" s="36" t="s">
        <v>18611</v>
      </c>
      <c r="C5660" s="37">
        <v>31311513</v>
      </c>
      <c r="D5660" s="38" t="s">
        <v>18612</v>
      </c>
      <c r="E5660" s="39" t="s">
        <v>3718</v>
      </c>
      <c r="F5660" s="37" t="s">
        <v>6286</v>
      </c>
    </row>
    <row r="5661" spans="1:6" ht="14.25" customHeight="1" x14ac:dyDescent="0.2">
      <c r="A5661" s="35" t="s">
        <v>18616</v>
      </c>
      <c r="B5661" s="36" t="s">
        <v>18617</v>
      </c>
      <c r="C5661" s="37">
        <v>31311601</v>
      </c>
      <c r="D5661" s="38" t="s">
        <v>18618</v>
      </c>
      <c r="E5661" s="39" t="s">
        <v>3718</v>
      </c>
      <c r="F5661" s="37" t="s">
        <v>6286</v>
      </c>
    </row>
    <row r="5662" spans="1:6" ht="14.25" customHeight="1" x14ac:dyDescent="0.2">
      <c r="A5662" s="35" t="s">
        <v>18619</v>
      </c>
      <c r="B5662" s="36" t="s">
        <v>18620</v>
      </c>
      <c r="C5662" s="37">
        <v>31311602</v>
      </c>
      <c r="D5662" s="38" t="s">
        <v>18621</v>
      </c>
      <c r="E5662" s="39" t="s">
        <v>3718</v>
      </c>
      <c r="F5662" s="37" t="s">
        <v>6286</v>
      </c>
    </row>
    <row r="5663" spans="1:6" ht="14.25" customHeight="1" x14ac:dyDescent="0.2">
      <c r="A5663" s="35" t="s">
        <v>18622</v>
      </c>
      <c r="B5663" s="36" t="s">
        <v>18623</v>
      </c>
      <c r="C5663" s="37">
        <v>31311603</v>
      </c>
      <c r="D5663" s="38" t="s">
        <v>18624</v>
      </c>
      <c r="E5663" s="39" t="s">
        <v>3718</v>
      </c>
      <c r="F5663" s="37" t="s">
        <v>6286</v>
      </c>
    </row>
    <row r="5664" spans="1:6" ht="14.25" customHeight="1" x14ac:dyDescent="0.2">
      <c r="A5664" s="35" t="s">
        <v>18625</v>
      </c>
      <c r="B5664" s="36" t="s">
        <v>18626</v>
      </c>
      <c r="C5664" s="37">
        <v>31311604</v>
      </c>
      <c r="D5664" s="38" t="s">
        <v>18627</v>
      </c>
      <c r="E5664" s="39" t="s">
        <v>3718</v>
      </c>
      <c r="F5664" s="37" t="s">
        <v>6286</v>
      </c>
    </row>
    <row r="5665" spans="1:6" ht="14.25" customHeight="1" x14ac:dyDescent="0.2">
      <c r="A5665" s="35" t="s">
        <v>18628</v>
      </c>
      <c r="B5665" s="36" t="s">
        <v>18629</v>
      </c>
      <c r="C5665" s="37">
        <v>31311605</v>
      </c>
      <c r="D5665" s="38" t="s">
        <v>18630</v>
      </c>
      <c r="E5665" s="39" t="s">
        <v>3718</v>
      </c>
      <c r="F5665" s="37" t="s">
        <v>6286</v>
      </c>
    </row>
    <row r="5666" spans="1:6" ht="14.25" customHeight="1" x14ac:dyDescent="0.2">
      <c r="A5666" s="35" t="s">
        <v>18631</v>
      </c>
      <c r="B5666" s="36" t="s">
        <v>18632</v>
      </c>
      <c r="C5666" s="37">
        <v>31311606</v>
      </c>
      <c r="D5666" s="38" t="s">
        <v>18633</v>
      </c>
      <c r="E5666" s="39" t="s">
        <v>3718</v>
      </c>
      <c r="F5666" s="37" t="s">
        <v>6286</v>
      </c>
    </row>
    <row r="5667" spans="1:6" ht="14.25" customHeight="1" x14ac:dyDescent="0.2">
      <c r="A5667" s="35" t="s">
        <v>18634</v>
      </c>
      <c r="B5667" s="36" t="s">
        <v>18635</v>
      </c>
      <c r="C5667" s="37">
        <v>31311609</v>
      </c>
      <c r="D5667" s="38" t="s">
        <v>18636</v>
      </c>
      <c r="E5667" s="39" t="s">
        <v>3718</v>
      </c>
      <c r="F5667" s="37" t="s">
        <v>6286</v>
      </c>
    </row>
    <row r="5668" spans="1:6" ht="14.25" customHeight="1" x14ac:dyDescent="0.2">
      <c r="A5668" s="35" t="s">
        <v>18637</v>
      </c>
      <c r="B5668" s="36" t="s">
        <v>18638</v>
      </c>
      <c r="C5668" s="37">
        <v>31311610</v>
      </c>
      <c r="D5668" s="38" t="s">
        <v>18639</v>
      </c>
      <c r="E5668" s="39" t="s">
        <v>3718</v>
      </c>
      <c r="F5668" s="37" t="s">
        <v>6286</v>
      </c>
    </row>
    <row r="5669" spans="1:6" ht="14.25" customHeight="1" x14ac:dyDescent="0.2">
      <c r="A5669" s="35" t="s">
        <v>18640</v>
      </c>
      <c r="B5669" s="36" t="s">
        <v>18611</v>
      </c>
      <c r="C5669" s="37">
        <v>31311611</v>
      </c>
      <c r="D5669" s="38" t="s">
        <v>18612</v>
      </c>
      <c r="E5669" s="39" t="s">
        <v>3718</v>
      </c>
      <c r="F5669" s="37" t="s">
        <v>6286</v>
      </c>
    </row>
    <row r="5670" spans="1:6" ht="14.25" customHeight="1" x14ac:dyDescent="0.2">
      <c r="A5670" s="35" t="s">
        <v>18641</v>
      </c>
      <c r="B5670" s="36" t="s">
        <v>18642</v>
      </c>
      <c r="C5670" s="37">
        <v>31311612</v>
      </c>
      <c r="D5670" s="38" t="s">
        <v>18643</v>
      </c>
      <c r="E5670" s="39" t="s">
        <v>3718</v>
      </c>
      <c r="F5670" s="37" t="s">
        <v>6286</v>
      </c>
    </row>
    <row r="5671" spans="1:6" ht="14.25" customHeight="1" x14ac:dyDescent="0.2">
      <c r="A5671" s="35" t="s">
        <v>18644</v>
      </c>
      <c r="B5671" s="36" t="s">
        <v>18645</v>
      </c>
      <c r="C5671" s="37">
        <v>31311613</v>
      </c>
      <c r="D5671" s="38" t="s">
        <v>18646</v>
      </c>
      <c r="E5671" s="39" t="s">
        <v>3718</v>
      </c>
      <c r="F5671" s="37" t="s">
        <v>6286</v>
      </c>
    </row>
    <row r="5672" spans="1:6" ht="14.25" customHeight="1" x14ac:dyDescent="0.2">
      <c r="A5672" s="35" t="s">
        <v>18647</v>
      </c>
      <c r="B5672" s="36" t="s">
        <v>18648</v>
      </c>
      <c r="C5672" s="37">
        <v>31311701</v>
      </c>
      <c r="D5672" s="38" t="s">
        <v>18649</v>
      </c>
      <c r="E5672" s="39" t="s">
        <v>3718</v>
      </c>
      <c r="F5672" s="37" t="s">
        <v>6286</v>
      </c>
    </row>
    <row r="5673" spans="1:6" ht="14.25" customHeight="1" x14ac:dyDescent="0.2">
      <c r="A5673" s="35" t="s">
        <v>18650</v>
      </c>
      <c r="B5673" s="36" t="s">
        <v>18651</v>
      </c>
      <c r="C5673" s="37">
        <v>31311702</v>
      </c>
      <c r="D5673" s="38" t="s">
        <v>18652</v>
      </c>
      <c r="E5673" s="39" t="s">
        <v>3718</v>
      </c>
      <c r="F5673" s="37" t="s">
        <v>6286</v>
      </c>
    </row>
    <row r="5674" spans="1:6" ht="14.25" customHeight="1" x14ac:dyDescent="0.2">
      <c r="A5674" s="35" t="s">
        <v>18653</v>
      </c>
      <c r="B5674" s="36" t="s">
        <v>18654</v>
      </c>
      <c r="C5674" s="37">
        <v>31311703</v>
      </c>
      <c r="D5674" s="38" t="s">
        <v>18655</v>
      </c>
      <c r="E5674" s="39" t="s">
        <v>3718</v>
      </c>
      <c r="F5674" s="37" t="s">
        <v>6286</v>
      </c>
    </row>
    <row r="5675" spans="1:6" ht="14.25" customHeight="1" x14ac:dyDescent="0.2">
      <c r="A5675" s="35" t="s">
        <v>18656</v>
      </c>
      <c r="B5675" s="36" t="s">
        <v>18657</v>
      </c>
      <c r="C5675" s="37">
        <v>31311704</v>
      </c>
      <c r="D5675" s="38" t="s">
        <v>18658</v>
      </c>
      <c r="E5675" s="39" t="s">
        <v>3718</v>
      </c>
      <c r="F5675" s="37" t="s">
        <v>6286</v>
      </c>
    </row>
    <row r="5676" spans="1:6" ht="14.25" customHeight="1" x14ac:dyDescent="0.2">
      <c r="A5676" s="35" t="s">
        <v>18659</v>
      </c>
      <c r="B5676" s="36" t="s">
        <v>18660</v>
      </c>
      <c r="C5676" s="37">
        <v>31311705</v>
      </c>
      <c r="D5676" s="38" t="s">
        <v>18661</v>
      </c>
      <c r="E5676" s="39" t="s">
        <v>3718</v>
      </c>
      <c r="F5676" s="37" t="s">
        <v>6286</v>
      </c>
    </row>
    <row r="5677" spans="1:6" ht="14.25" customHeight="1" x14ac:dyDescent="0.2">
      <c r="A5677" s="35" t="s">
        <v>18662</v>
      </c>
      <c r="B5677" s="36" t="s">
        <v>18663</v>
      </c>
      <c r="C5677" s="37">
        <v>31311706</v>
      </c>
      <c r="D5677" s="38" t="s">
        <v>18664</v>
      </c>
      <c r="E5677" s="39" t="s">
        <v>3718</v>
      </c>
      <c r="F5677" s="37" t="s">
        <v>6286</v>
      </c>
    </row>
    <row r="5678" spans="1:6" ht="14.25" customHeight="1" x14ac:dyDescent="0.2">
      <c r="A5678" s="35" t="s">
        <v>18665</v>
      </c>
      <c r="B5678" s="36" t="s">
        <v>18666</v>
      </c>
      <c r="C5678" s="37">
        <v>31311709</v>
      </c>
      <c r="D5678" s="38" t="s">
        <v>18667</v>
      </c>
      <c r="E5678" s="39" t="s">
        <v>3718</v>
      </c>
      <c r="F5678" s="37" t="s">
        <v>6286</v>
      </c>
    </row>
    <row r="5679" spans="1:6" ht="14.25" customHeight="1" x14ac:dyDescent="0.2">
      <c r="A5679" s="35" t="s">
        <v>18668</v>
      </c>
      <c r="B5679" s="36" t="s">
        <v>18669</v>
      </c>
      <c r="C5679" s="37">
        <v>31311710</v>
      </c>
      <c r="D5679" s="38" t="s">
        <v>18670</v>
      </c>
      <c r="E5679" s="39" t="s">
        <v>3718</v>
      </c>
      <c r="F5679" s="37" t="s">
        <v>6286</v>
      </c>
    </row>
    <row r="5680" spans="1:6" ht="14.25" customHeight="1" x14ac:dyDescent="0.2">
      <c r="A5680" s="35" t="s">
        <v>18671</v>
      </c>
      <c r="B5680" s="36" t="s">
        <v>18672</v>
      </c>
      <c r="C5680" s="37">
        <v>31311711</v>
      </c>
      <c r="D5680" s="38" t="s">
        <v>18673</v>
      </c>
      <c r="E5680" s="39" t="s">
        <v>3718</v>
      </c>
      <c r="F5680" s="37" t="s">
        <v>6286</v>
      </c>
    </row>
    <row r="5681" spans="1:6" ht="14.25" customHeight="1" x14ac:dyDescent="0.2">
      <c r="A5681" s="35" t="s">
        <v>18674</v>
      </c>
      <c r="B5681" s="36" t="s">
        <v>18675</v>
      </c>
      <c r="C5681" s="37">
        <v>31311712</v>
      </c>
      <c r="D5681" s="38" t="s">
        <v>18676</v>
      </c>
      <c r="E5681" s="39" t="s">
        <v>3718</v>
      </c>
      <c r="F5681" s="37" t="s">
        <v>6286</v>
      </c>
    </row>
    <row r="5682" spans="1:6" ht="14.25" customHeight="1" x14ac:dyDescent="0.2">
      <c r="A5682" s="35" t="s">
        <v>18677</v>
      </c>
      <c r="B5682" s="36" t="s">
        <v>18678</v>
      </c>
      <c r="C5682" s="37">
        <v>31311713</v>
      </c>
      <c r="D5682" s="38" t="s">
        <v>18679</v>
      </c>
      <c r="E5682" s="39" t="s">
        <v>3718</v>
      </c>
      <c r="F5682" s="37" t="s">
        <v>6286</v>
      </c>
    </row>
    <row r="5683" spans="1:6" ht="14.25" customHeight="1" x14ac:dyDescent="0.2">
      <c r="A5683" s="35" t="s">
        <v>18680</v>
      </c>
      <c r="B5683" s="36" t="s">
        <v>18681</v>
      </c>
      <c r="C5683" s="37">
        <v>31321101</v>
      </c>
      <c r="D5683" s="38" t="s">
        <v>18682</v>
      </c>
      <c r="E5683" s="39" t="s">
        <v>3718</v>
      </c>
      <c r="F5683" s="37" t="s">
        <v>6286</v>
      </c>
    </row>
    <row r="5684" spans="1:6" ht="14.25" customHeight="1" x14ac:dyDescent="0.2">
      <c r="A5684" s="35" t="s">
        <v>18683</v>
      </c>
      <c r="B5684" s="36" t="s">
        <v>18684</v>
      </c>
      <c r="C5684" s="37">
        <v>31321102</v>
      </c>
      <c r="D5684" s="38" t="s">
        <v>18685</v>
      </c>
      <c r="E5684" s="39" t="s">
        <v>3718</v>
      </c>
      <c r="F5684" s="37" t="s">
        <v>6286</v>
      </c>
    </row>
    <row r="5685" spans="1:6" ht="14.25" customHeight="1" x14ac:dyDescent="0.2">
      <c r="A5685" s="35" t="s">
        <v>18686</v>
      </c>
      <c r="B5685" s="36" t="s">
        <v>18687</v>
      </c>
      <c r="C5685" s="37">
        <v>31321103</v>
      </c>
      <c r="D5685" s="38" t="s">
        <v>18688</v>
      </c>
      <c r="E5685" s="39" t="s">
        <v>3718</v>
      </c>
      <c r="F5685" s="37" t="s">
        <v>6286</v>
      </c>
    </row>
    <row r="5686" spans="1:6" ht="14.25" customHeight="1" x14ac:dyDescent="0.2">
      <c r="A5686" s="35" t="s">
        <v>18689</v>
      </c>
      <c r="B5686" s="36" t="s">
        <v>18690</v>
      </c>
      <c r="C5686" s="37">
        <v>31321104</v>
      </c>
      <c r="D5686" s="38" t="s">
        <v>18691</v>
      </c>
      <c r="E5686" s="39" t="s">
        <v>3718</v>
      </c>
      <c r="F5686" s="37" t="s">
        <v>6286</v>
      </c>
    </row>
    <row r="5687" spans="1:6" ht="14.25" customHeight="1" x14ac:dyDescent="0.2">
      <c r="A5687" s="35" t="s">
        <v>18692</v>
      </c>
      <c r="B5687" s="36" t="s">
        <v>18693</v>
      </c>
      <c r="C5687" s="37">
        <v>31321105</v>
      </c>
      <c r="D5687" s="38" t="s">
        <v>18694</v>
      </c>
      <c r="E5687" s="39" t="s">
        <v>3718</v>
      </c>
      <c r="F5687" s="37" t="s">
        <v>6286</v>
      </c>
    </row>
    <row r="5688" spans="1:6" ht="14.25" customHeight="1" x14ac:dyDescent="0.2">
      <c r="A5688" s="35" t="s">
        <v>18695</v>
      </c>
      <c r="B5688" s="36" t="s">
        <v>18696</v>
      </c>
      <c r="C5688" s="37">
        <v>31321106</v>
      </c>
      <c r="D5688" s="38" t="s">
        <v>18697</v>
      </c>
      <c r="E5688" s="39" t="s">
        <v>3718</v>
      </c>
      <c r="F5688" s="37" t="s">
        <v>6286</v>
      </c>
    </row>
    <row r="5689" spans="1:6" ht="14.25" customHeight="1" x14ac:dyDescent="0.2">
      <c r="A5689" s="35" t="s">
        <v>18698</v>
      </c>
      <c r="B5689" s="36" t="s">
        <v>18699</v>
      </c>
      <c r="C5689" s="37">
        <v>31321109</v>
      </c>
      <c r="D5689" s="38" t="s">
        <v>18700</v>
      </c>
      <c r="E5689" s="39" t="s">
        <v>3718</v>
      </c>
      <c r="F5689" s="37" t="s">
        <v>6286</v>
      </c>
    </row>
    <row r="5690" spans="1:6" ht="14.25" customHeight="1" x14ac:dyDescent="0.2">
      <c r="A5690" s="35" t="s">
        <v>18701</v>
      </c>
      <c r="B5690" s="36" t="s">
        <v>18702</v>
      </c>
      <c r="C5690" s="37">
        <v>31321110</v>
      </c>
      <c r="D5690" s="38" t="s">
        <v>18703</v>
      </c>
      <c r="E5690" s="39" t="s">
        <v>3718</v>
      </c>
      <c r="F5690" s="37" t="s">
        <v>6286</v>
      </c>
    </row>
    <row r="5691" spans="1:6" ht="14.25" customHeight="1" x14ac:dyDescent="0.2">
      <c r="A5691" s="35" t="s">
        <v>18704</v>
      </c>
      <c r="B5691" s="36" t="s">
        <v>18705</v>
      </c>
      <c r="C5691" s="37">
        <v>31321111</v>
      </c>
      <c r="D5691" s="38" t="s">
        <v>18706</v>
      </c>
      <c r="E5691" s="39" t="s">
        <v>3718</v>
      </c>
      <c r="F5691" s="37" t="s">
        <v>6286</v>
      </c>
    </row>
    <row r="5692" spans="1:6" ht="14.25" customHeight="1" x14ac:dyDescent="0.2">
      <c r="A5692" s="35" t="s">
        <v>18707</v>
      </c>
      <c r="B5692" s="36" t="s">
        <v>18708</v>
      </c>
      <c r="C5692" s="37">
        <v>31321112</v>
      </c>
      <c r="D5692" s="38" t="s">
        <v>18709</v>
      </c>
      <c r="E5692" s="39" t="s">
        <v>3718</v>
      </c>
      <c r="F5692" s="37" t="s">
        <v>6286</v>
      </c>
    </row>
    <row r="5693" spans="1:6" ht="14.25" customHeight="1" x14ac:dyDescent="0.2">
      <c r="A5693" s="35" t="s">
        <v>18710</v>
      </c>
      <c r="B5693" s="36" t="s">
        <v>18711</v>
      </c>
      <c r="C5693" s="37">
        <v>31321113</v>
      </c>
      <c r="D5693" s="38" t="s">
        <v>18712</v>
      </c>
      <c r="E5693" s="39" t="s">
        <v>3718</v>
      </c>
      <c r="F5693" s="37" t="s">
        <v>6286</v>
      </c>
    </row>
    <row r="5694" spans="1:6" ht="14.25" customHeight="1" x14ac:dyDescent="0.2">
      <c r="A5694" s="35" t="s">
        <v>18713</v>
      </c>
      <c r="B5694" s="36" t="s">
        <v>18714</v>
      </c>
      <c r="C5694" s="37">
        <v>31321201</v>
      </c>
      <c r="D5694" s="38" t="s">
        <v>18715</v>
      </c>
      <c r="E5694" s="39" t="s">
        <v>3718</v>
      </c>
      <c r="F5694" s="37" t="s">
        <v>6286</v>
      </c>
    </row>
    <row r="5695" spans="1:6" ht="14.25" customHeight="1" x14ac:dyDescent="0.2">
      <c r="A5695" s="35" t="s">
        <v>18716</v>
      </c>
      <c r="B5695" s="36" t="s">
        <v>18717</v>
      </c>
      <c r="C5695" s="37">
        <v>31321202</v>
      </c>
      <c r="D5695" s="38" t="s">
        <v>18718</v>
      </c>
      <c r="E5695" s="39" t="s">
        <v>3718</v>
      </c>
      <c r="F5695" s="37" t="s">
        <v>6286</v>
      </c>
    </row>
    <row r="5696" spans="1:6" ht="14.25" customHeight="1" x14ac:dyDescent="0.2">
      <c r="A5696" s="35" t="s">
        <v>18719</v>
      </c>
      <c r="B5696" s="36" t="s">
        <v>18720</v>
      </c>
      <c r="C5696" s="37">
        <v>31321203</v>
      </c>
      <c r="D5696" s="38" t="s">
        <v>18721</v>
      </c>
      <c r="E5696" s="39" t="s">
        <v>3718</v>
      </c>
      <c r="F5696" s="37" t="s">
        <v>6286</v>
      </c>
    </row>
    <row r="5697" spans="1:6" ht="14.25" customHeight="1" x14ac:dyDescent="0.2">
      <c r="A5697" s="35" t="s">
        <v>18722</v>
      </c>
      <c r="B5697" s="36" t="s">
        <v>18723</v>
      </c>
      <c r="C5697" s="37">
        <v>31321204</v>
      </c>
      <c r="D5697" s="38" t="s">
        <v>18724</v>
      </c>
      <c r="E5697" s="39" t="s">
        <v>3718</v>
      </c>
      <c r="F5697" s="37" t="s">
        <v>6286</v>
      </c>
    </row>
    <row r="5698" spans="1:6" ht="14.25" customHeight="1" x14ac:dyDescent="0.2">
      <c r="A5698" s="35" t="s">
        <v>18725</v>
      </c>
      <c r="B5698" s="36" t="s">
        <v>18726</v>
      </c>
      <c r="C5698" s="37">
        <v>31321205</v>
      </c>
      <c r="D5698" s="38" t="s">
        <v>18727</v>
      </c>
      <c r="E5698" s="39" t="s">
        <v>3718</v>
      </c>
      <c r="F5698" s="37" t="s">
        <v>6286</v>
      </c>
    </row>
    <row r="5699" spans="1:6" ht="14.25" customHeight="1" x14ac:dyDescent="0.2">
      <c r="A5699" s="35" t="s">
        <v>18728</v>
      </c>
      <c r="B5699" s="36" t="s">
        <v>18729</v>
      </c>
      <c r="C5699" s="37">
        <v>31321206</v>
      </c>
      <c r="D5699" s="38" t="s">
        <v>18730</v>
      </c>
      <c r="E5699" s="39" t="s">
        <v>3718</v>
      </c>
      <c r="F5699" s="37" t="s">
        <v>6286</v>
      </c>
    </row>
    <row r="5700" spans="1:6" ht="14.25" customHeight="1" x14ac:dyDescent="0.2">
      <c r="A5700" s="35" t="s">
        <v>18731</v>
      </c>
      <c r="B5700" s="36" t="s">
        <v>18732</v>
      </c>
      <c r="C5700" s="37">
        <v>31321209</v>
      </c>
      <c r="D5700" s="38" t="s">
        <v>18733</v>
      </c>
      <c r="E5700" s="39" t="s">
        <v>3718</v>
      </c>
      <c r="F5700" s="37" t="s">
        <v>6286</v>
      </c>
    </row>
    <row r="5701" spans="1:6" ht="14.25" customHeight="1" x14ac:dyDescent="0.2">
      <c r="A5701" s="35" t="s">
        <v>18734</v>
      </c>
      <c r="B5701" s="36" t="s">
        <v>18735</v>
      </c>
      <c r="C5701" s="37">
        <v>31321210</v>
      </c>
      <c r="D5701" s="38" t="s">
        <v>18736</v>
      </c>
      <c r="E5701" s="39" t="s">
        <v>3718</v>
      </c>
      <c r="F5701" s="37" t="s">
        <v>6286</v>
      </c>
    </row>
    <row r="5702" spans="1:6" ht="14.25" customHeight="1" x14ac:dyDescent="0.2">
      <c r="A5702" s="35" t="s">
        <v>18737</v>
      </c>
      <c r="B5702" s="36" t="s">
        <v>18738</v>
      </c>
      <c r="C5702" s="37">
        <v>31321211</v>
      </c>
      <c r="D5702" s="38" t="s">
        <v>18739</v>
      </c>
      <c r="E5702" s="39" t="s">
        <v>3718</v>
      </c>
      <c r="F5702" s="37" t="s">
        <v>6286</v>
      </c>
    </row>
    <row r="5703" spans="1:6" ht="14.25" customHeight="1" x14ac:dyDescent="0.2">
      <c r="A5703" s="35" t="s">
        <v>18740</v>
      </c>
      <c r="B5703" s="36" t="s">
        <v>18741</v>
      </c>
      <c r="C5703" s="37">
        <v>31321212</v>
      </c>
      <c r="D5703" s="38" t="s">
        <v>18742</v>
      </c>
      <c r="E5703" s="39" t="s">
        <v>3718</v>
      </c>
      <c r="F5703" s="37" t="s">
        <v>6286</v>
      </c>
    </row>
    <row r="5704" spans="1:6" ht="14.25" customHeight="1" x14ac:dyDescent="0.2">
      <c r="A5704" s="35" t="s">
        <v>18743</v>
      </c>
      <c r="B5704" s="36" t="s">
        <v>18744</v>
      </c>
      <c r="C5704" s="37">
        <v>31321213</v>
      </c>
      <c r="D5704" s="38" t="s">
        <v>18745</v>
      </c>
      <c r="E5704" s="39" t="s">
        <v>3718</v>
      </c>
      <c r="F5704" s="37" t="s">
        <v>6286</v>
      </c>
    </row>
    <row r="5705" spans="1:6" ht="14.25" customHeight="1" x14ac:dyDescent="0.2">
      <c r="A5705" s="35" t="s">
        <v>18746</v>
      </c>
      <c r="B5705" s="36" t="s">
        <v>18747</v>
      </c>
      <c r="C5705" s="37">
        <v>31321301</v>
      </c>
      <c r="D5705" s="38" t="s">
        <v>18748</v>
      </c>
      <c r="E5705" s="39" t="s">
        <v>3718</v>
      </c>
      <c r="F5705" s="37" t="s">
        <v>6286</v>
      </c>
    </row>
    <row r="5706" spans="1:6" ht="14.25" customHeight="1" x14ac:dyDescent="0.2">
      <c r="A5706" s="35" t="s">
        <v>18749</v>
      </c>
      <c r="B5706" s="36" t="s">
        <v>18750</v>
      </c>
      <c r="C5706" s="37">
        <v>31321302</v>
      </c>
      <c r="D5706" s="38" t="s">
        <v>18751</v>
      </c>
      <c r="E5706" s="39" t="s">
        <v>3718</v>
      </c>
      <c r="F5706" s="37" t="s">
        <v>6286</v>
      </c>
    </row>
    <row r="5707" spans="1:6" ht="14.25" customHeight="1" x14ac:dyDescent="0.2">
      <c r="A5707" s="35" t="s">
        <v>18752</v>
      </c>
      <c r="B5707" s="36" t="s">
        <v>18753</v>
      </c>
      <c r="C5707" s="37">
        <v>31321303</v>
      </c>
      <c r="D5707" s="38" t="s">
        <v>18754</v>
      </c>
      <c r="E5707" s="39" t="s">
        <v>3718</v>
      </c>
      <c r="F5707" s="37" t="s">
        <v>6286</v>
      </c>
    </row>
    <row r="5708" spans="1:6" ht="14.25" customHeight="1" x14ac:dyDescent="0.2">
      <c r="A5708" s="35" t="s">
        <v>18755</v>
      </c>
      <c r="B5708" s="36" t="s">
        <v>18756</v>
      </c>
      <c r="C5708" s="37">
        <v>31321304</v>
      </c>
      <c r="D5708" s="38" t="s">
        <v>18757</v>
      </c>
      <c r="E5708" s="39" t="s">
        <v>3718</v>
      </c>
      <c r="F5708" s="37" t="s">
        <v>6286</v>
      </c>
    </row>
    <row r="5709" spans="1:6" ht="14.25" customHeight="1" x14ac:dyDescent="0.2">
      <c r="A5709" s="35" t="s">
        <v>18758</v>
      </c>
      <c r="B5709" s="36" t="s">
        <v>18759</v>
      </c>
      <c r="C5709" s="37">
        <v>31321305</v>
      </c>
      <c r="D5709" s="38" t="s">
        <v>18760</v>
      </c>
      <c r="E5709" s="39" t="s">
        <v>3718</v>
      </c>
      <c r="F5709" s="37" t="s">
        <v>6286</v>
      </c>
    </row>
    <row r="5710" spans="1:6" ht="14.25" customHeight="1" x14ac:dyDescent="0.2">
      <c r="A5710" s="35" t="s">
        <v>18761</v>
      </c>
      <c r="B5710" s="36" t="s">
        <v>18762</v>
      </c>
      <c r="C5710" s="37">
        <v>31321306</v>
      </c>
      <c r="D5710" s="38" t="s">
        <v>18763</v>
      </c>
      <c r="E5710" s="39" t="s">
        <v>3718</v>
      </c>
      <c r="F5710" s="37" t="s">
        <v>6286</v>
      </c>
    </row>
    <row r="5711" spans="1:6" ht="14.25" customHeight="1" x14ac:dyDescent="0.2">
      <c r="A5711" s="35" t="s">
        <v>18764</v>
      </c>
      <c r="B5711" s="36" t="s">
        <v>18765</v>
      </c>
      <c r="C5711" s="37">
        <v>31321309</v>
      </c>
      <c r="D5711" s="38" t="s">
        <v>18766</v>
      </c>
      <c r="E5711" s="39" t="s">
        <v>3718</v>
      </c>
      <c r="F5711" s="37" t="s">
        <v>6286</v>
      </c>
    </row>
    <row r="5712" spans="1:6" ht="14.25" customHeight="1" x14ac:dyDescent="0.2">
      <c r="A5712" s="35" t="s">
        <v>18767</v>
      </c>
      <c r="B5712" s="36" t="s">
        <v>18768</v>
      </c>
      <c r="C5712" s="37">
        <v>31321310</v>
      </c>
      <c r="D5712" s="38" t="s">
        <v>18769</v>
      </c>
      <c r="E5712" s="39" t="s">
        <v>3718</v>
      </c>
      <c r="F5712" s="37" t="s">
        <v>6286</v>
      </c>
    </row>
    <row r="5713" spans="1:6" ht="14.25" customHeight="1" x14ac:dyDescent="0.2">
      <c r="A5713" s="35" t="s">
        <v>18770</v>
      </c>
      <c r="B5713" s="36" t="s">
        <v>18771</v>
      </c>
      <c r="C5713" s="37">
        <v>31321311</v>
      </c>
      <c r="D5713" s="38" t="s">
        <v>18772</v>
      </c>
      <c r="E5713" s="39" t="s">
        <v>3718</v>
      </c>
      <c r="F5713" s="37" t="s">
        <v>6286</v>
      </c>
    </row>
    <row r="5714" spans="1:6" ht="14.25" customHeight="1" x14ac:dyDescent="0.2">
      <c r="A5714" s="35" t="s">
        <v>18773</v>
      </c>
      <c r="B5714" s="36" t="s">
        <v>18774</v>
      </c>
      <c r="C5714" s="37">
        <v>31321312</v>
      </c>
      <c r="D5714" s="38" t="s">
        <v>18775</v>
      </c>
      <c r="E5714" s="39" t="s">
        <v>3718</v>
      </c>
      <c r="F5714" s="37" t="s">
        <v>6286</v>
      </c>
    </row>
    <row r="5715" spans="1:6" ht="14.25" customHeight="1" x14ac:dyDescent="0.2">
      <c r="A5715" s="35" t="s">
        <v>18776</v>
      </c>
      <c r="B5715" s="36" t="s">
        <v>18777</v>
      </c>
      <c r="C5715" s="37">
        <v>31321313</v>
      </c>
      <c r="D5715" s="38" t="s">
        <v>18778</v>
      </c>
      <c r="E5715" s="39" t="s">
        <v>3718</v>
      </c>
      <c r="F5715" s="37" t="s">
        <v>6286</v>
      </c>
    </row>
    <row r="5716" spans="1:6" ht="14.25" customHeight="1" x14ac:dyDescent="0.2">
      <c r="A5716" s="35" t="s">
        <v>18779</v>
      </c>
      <c r="B5716" s="36" t="s">
        <v>18780</v>
      </c>
      <c r="C5716" s="37">
        <v>31321401</v>
      </c>
      <c r="D5716" s="38" t="s">
        <v>18781</v>
      </c>
      <c r="E5716" s="39" t="s">
        <v>3718</v>
      </c>
      <c r="F5716" s="37" t="s">
        <v>6286</v>
      </c>
    </row>
    <row r="5717" spans="1:6" ht="14.25" customHeight="1" x14ac:dyDescent="0.2">
      <c r="A5717" s="35" t="s">
        <v>18782</v>
      </c>
      <c r="B5717" s="36" t="s">
        <v>18783</v>
      </c>
      <c r="C5717" s="37">
        <v>31321402</v>
      </c>
      <c r="D5717" s="38" t="s">
        <v>18784</v>
      </c>
      <c r="E5717" s="39" t="s">
        <v>3718</v>
      </c>
      <c r="F5717" s="37" t="s">
        <v>6286</v>
      </c>
    </row>
    <row r="5718" spans="1:6" ht="14.25" customHeight="1" x14ac:dyDescent="0.2">
      <c r="A5718" s="35" t="s">
        <v>18785</v>
      </c>
      <c r="B5718" s="36" t="s">
        <v>18786</v>
      </c>
      <c r="C5718" s="37">
        <v>31321403</v>
      </c>
      <c r="D5718" s="38" t="s">
        <v>18787</v>
      </c>
      <c r="E5718" s="39" t="s">
        <v>3718</v>
      </c>
      <c r="F5718" s="37" t="s">
        <v>6286</v>
      </c>
    </row>
    <row r="5719" spans="1:6" ht="14.25" customHeight="1" x14ac:dyDescent="0.2">
      <c r="A5719" s="35" t="s">
        <v>18788</v>
      </c>
      <c r="B5719" s="36" t="s">
        <v>18789</v>
      </c>
      <c r="C5719" s="37">
        <v>31321404</v>
      </c>
      <c r="D5719" s="38" t="s">
        <v>18790</v>
      </c>
      <c r="E5719" s="39" t="s">
        <v>3718</v>
      </c>
      <c r="F5719" s="37" t="s">
        <v>6286</v>
      </c>
    </row>
    <row r="5720" spans="1:6" ht="14.25" customHeight="1" x14ac:dyDescent="0.2">
      <c r="A5720" s="35" t="s">
        <v>18791</v>
      </c>
      <c r="B5720" s="36" t="s">
        <v>18792</v>
      </c>
      <c r="C5720" s="37">
        <v>31321405</v>
      </c>
      <c r="D5720" s="38" t="s">
        <v>18793</v>
      </c>
      <c r="E5720" s="39" t="s">
        <v>3718</v>
      </c>
      <c r="F5720" s="37" t="s">
        <v>6286</v>
      </c>
    </row>
    <row r="5721" spans="1:6" ht="14.25" customHeight="1" x14ac:dyDescent="0.2">
      <c r="A5721" s="35" t="s">
        <v>18794</v>
      </c>
      <c r="B5721" s="36" t="s">
        <v>18795</v>
      </c>
      <c r="C5721" s="37">
        <v>31321406</v>
      </c>
      <c r="D5721" s="38" t="s">
        <v>18796</v>
      </c>
      <c r="E5721" s="39" t="s">
        <v>3718</v>
      </c>
      <c r="F5721" s="37" t="s">
        <v>6286</v>
      </c>
    </row>
    <row r="5722" spans="1:6" ht="14.25" customHeight="1" x14ac:dyDescent="0.2">
      <c r="A5722" s="35" t="s">
        <v>18797</v>
      </c>
      <c r="B5722" s="36" t="s">
        <v>18798</v>
      </c>
      <c r="C5722" s="37">
        <v>31321409</v>
      </c>
      <c r="D5722" s="38" t="s">
        <v>18799</v>
      </c>
      <c r="E5722" s="39" t="s">
        <v>3718</v>
      </c>
      <c r="F5722" s="37" t="s">
        <v>6286</v>
      </c>
    </row>
    <row r="5723" spans="1:6" ht="14.25" customHeight="1" x14ac:dyDescent="0.2">
      <c r="A5723" s="35" t="s">
        <v>18800</v>
      </c>
      <c r="B5723" s="36" t="s">
        <v>18801</v>
      </c>
      <c r="C5723" s="37">
        <v>31321410</v>
      </c>
      <c r="D5723" s="38" t="s">
        <v>18802</v>
      </c>
      <c r="E5723" s="39" t="s">
        <v>3718</v>
      </c>
      <c r="F5723" s="37" t="s">
        <v>6286</v>
      </c>
    </row>
    <row r="5724" spans="1:6" ht="14.25" customHeight="1" x14ac:dyDescent="0.2">
      <c r="A5724" s="35" t="s">
        <v>18803</v>
      </c>
      <c r="B5724" s="36" t="s">
        <v>18804</v>
      </c>
      <c r="C5724" s="37">
        <v>31321411</v>
      </c>
      <c r="D5724" s="38" t="s">
        <v>18805</v>
      </c>
      <c r="E5724" s="39" t="s">
        <v>3718</v>
      </c>
      <c r="F5724" s="37" t="s">
        <v>6286</v>
      </c>
    </row>
    <row r="5725" spans="1:6" ht="14.25" customHeight="1" x14ac:dyDescent="0.2">
      <c r="A5725" s="35" t="s">
        <v>18806</v>
      </c>
      <c r="B5725" s="36" t="s">
        <v>18807</v>
      </c>
      <c r="C5725" s="37">
        <v>31321412</v>
      </c>
      <c r="D5725" s="38" t="s">
        <v>18808</v>
      </c>
      <c r="E5725" s="39" t="s">
        <v>3718</v>
      </c>
      <c r="F5725" s="37" t="s">
        <v>6286</v>
      </c>
    </row>
    <row r="5726" spans="1:6" ht="14.25" customHeight="1" x14ac:dyDescent="0.2">
      <c r="A5726" s="35" t="s">
        <v>18809</v>
      </c>
      <c r="B5726" s="36" t="s">
        <v>18810</v>
      </c>
      <c r="C5726" s="37">
        <v>31321413</v>
      </c>
      <c r="D5726" s="38" t="s">
        <v>18811</v>
      </c>
      <c r="E5726" s="39" t="s">
        <v>3718</v>
      </c>
      <c r="F5726" s="37" t="s">
        <v>6286</v>
      </c>
    </row>
    <row r="5727" spans="1:6" ht="14.25" customHeight="1" x14ac:dyDescent="0.2">
      <c r="A5727" s="35" t="s">
        <v>18812</v>
      </c>
      <c r="B5727" s="36" t="s">
        <v>18813</v>
      </c>
      <c r="C5727" s="37">
        <v>31321501</v>
      </c>
      <c r="D5727" s="38" t="s">
        <v>18814</v>
      </c>
      <c r="E5727" s="39" t="s">
        <v>3718</v>
      </c>
      <c r="F5727" s="37" t="s">
        <v>6286</v>
      </c>
    </row>
    <row r="5728" spans="1:6" ht="14.25" customHeight="1" x14ac:dyDescent="0.2">
      <c r="A5728" s="35" t="s">
        <v>18815</v>
      </c>
      <c r="B5728" s="36" t="s">
        <v>18816</v>
      </c>
      <c r="C5728" s="37">
        <v>31321502</v>
      </c>
      <c r="D5728" s="38" t="s">
        <v>18817</v>
      </c>
      <c r="E5728" s="39" t="s">
        <v>3718</v>
      </c>
      <c r="F5728" s="37" t="s">
        <v>6286</v>
      </c>
    </row>
    <row r="5729" spans="1:6" ht="14.25" customHeight="1" x14ac:dyDescent="0.2">
      <c r="A5729" s="35" t="s">
        <v>18818</v>
      </c>
      <c r="B5729" s="36" t="s">
        <v>18819</v>
      </c>
      <c r="C5729" s="37">
        <v>31321503</v>
      </c>
      <c r="D5729" s="38" t="s">
        <v>18820</v>
      </c>
      <c r="E5729" s="39" t="s">
        <v>3718</v>
      </c>
      <c r="F5729" s="37" t="s">
        <v>6286</v>
      </c>
    </row>
    <row r="5730" spans="1:6" ht="14.25" customHeight="1" x14ac:dyDescent="0.2">
      <c r="A5730" s="35" t="s">
        <v>18821</v>
      </c>
      <c r="B5730" s="36" t="s">
        <v>18822</v>
      </c>
      <c r="C5730" s="37">
        <v>31321504</v>
      </c>
      <c r="D5730" s="38" t="s">
        <v>18823</v>
      </c>
      <c r="E5730" s="39" t="s">
        <v>3718</v>
      </c>
      <c r="F5730" s="37" t="s">
        <v>6286</v>
      </c>
    </row>
    <row r="5731" spans="1:6" ht="14.25" customHeight="1" x14ac:dyDescent="0.2">
      <c r="A5731" s="35" t="s">
        <v>18824</v>
      </c>
      <c r="B5731" s="36" t="s">
        <v>18825</v>
      </c>
      <c r="C5731" s="37">
        <v>31321505</v>
      </c>
      <c r="D5731" s="38" t="s">
        <v>18826</v>
      </c>
      <c r="E5731" s="39" t="s">
        <v>3718</v>
      </c>
      <c r="F5731" s="37" t="s">
        <v>6286</v>
      </c>
    </row>
    <row r="5732" spans="1:6" ht="14.25" customHeight="1" x14ac:dyDescent="0.2">
      <c r="A5732" s="35" t="s">
        <v>18827</v>
      </c>
      <c r="B5732" s="36" t="s">
        <v>18828</v>
      </c>
      <c r="C5732" s="37">
        <v>31321506</v>
      </c>
      <c r="D5732" s="38" t="s">
        <v>18829</v>
      </c>
      <c r="E5732" s="39" t="s">
        <v>9368</v>
      </c>
      <c r="F5732" s="37" t="s">
        <v>9369</v>
      </c>
    </row>
    <row r="5733" spans="1:6" ht="14.25" customHeight="1" x14ac:dyDescent="0.2">
      <c r="A5733" s="35" t="s">
        <v>18830</v>
      </c>
      <c r="B5733" s="36" t="s">
        <v>18831</v>
      </c>
      <c r="C5733" s="37">
        <v>31321509</v>
      </c>
      <c r="D5733" s="38" t="s">
        <v>18832</v>
      </c>
      <c r="E5733" s="39" t="s">
        <v>3718</v>
      </c>
      <c r="F5733" s="37" t="s">
        <v>6286</v>
      </c>
    </row>
    <row r="5734" spans="1:6" ht="14.25" customHeight="1" x14ac:dyDescent="0.2">
      <c r="A5734" s="35" t="s">
        <v>18833</v>
      </c>
      <c r="B5734" s="36" t="s">
        <v>18834</v>
      </c>
      <c r="C5734" s="37">
        <v>31321510</v>
      </c>
      <c r="D5734" s="38" t="s">
        <v>18835</v>
      </c>
      <c r="E5734" s="39" t="s">
        <v>3718</v>
      </c>
      <c r="F5734" s="37" t="s">
        <v>6286</v>
      </c>
    </row>
    <row r="5735" spans="1:6" ht="14.25" customHeight="1" x14ac:dyDescent="0.2">
      <c r="A5735" s="35" t="s">
        <v>18836</v>
      </c>
      <c r="B5735" s="36" t="s">
        <v>18837</v>
      </c>
      <c r="C5735" s="37">
        <v>31321511</v>
      </c>
      <c r="D5735" s="38" t="s">
        <v>18838</v>
      </c>
      <c r="E5735" s="39" t="s">
        <v>3718</v>
      </c>
      <c r="F5735" s="37" t="s">
        <v>6286</v>
      </c>
    </row>
    <row r="5736" spans="1:6" ht="14.25" customHeight="1" x14ac:dyDescent="0.2">
      <c r="A5736" s="35" t="s">
        <v>18839</v>
      </c>
      <c r="B5736" s="36" t="s">
        <v>18840</v>
      </c>
      <c r="C5736" s="37">
        <v>31321512</v>
      </c>
      <c r="D5736" s="38" t="s">
        <v>18841</v>
      </c>
      <c r="E5736" s="39" t="s">
        <v>3718</v>
      </c>
      <c r="F5736" s="37" t="s">
        <v>6286</v>
      </c>
    </row>
    <row r="5737" spans="1:6" ht="14.25" customHeight="1" x14ac:dyDescent="0.2">
      <c r="A5737" s="35" t="s">
        <v>18842</v>
      </c>
      <c r="B5737" s="36" t="s">
        <v>18843</v>
      </c>
      <c r="C5737" s="37">
        <v>31321513</v>
      </c>
      <c r="D5737" s="38" t="s">
        <v>18844</v>
      </c>
      <c r="E5737" s="39" t="s">
        <v>3718</v>
      </c>
      <c r="F5737" s="37" t="s">
        <v>6286</v>
      </c>
    </row>
    <row r="5738" spans="1:6" ht="14.25" customHeight="1" x14ac:dyDescent="0.2">
      <c r="A5738" s="35" t="s">
        <v>18845</v>
      </c>
      <c r="B5738" s="36" t="s">
        <v>18846</v>
      </c>
      <c r="C5738" s="37">
        <v>31321601</v>
      </c>
      <c r="D5738" s="38" t="s">
        <v>18847</v>
      </c>
      <c r="E5738" s="39" t="s">
        <v>3718</v>
      </c>
      <c r="F5738" s="37" t="s">
        <v>6286</v>
      </c>
    </row>
    <row r="5739" spans="1:6" ht="14.25" customHeight="1" x14ac:dyDescent="0.2">
      <c r="A5739" s="35" t="s">
        <v>18848</v>
      </c>
      <c r="B5739" s="36" t="s">
        <v>18849</v>
      </c>
      <c r="C5739" s="37">
        <v>31321602</v>
      </c>
      <c r="D5739" s="38" t="s">
        <v>18850</v>
      </c>
      <c r="E5739" s="39" t="s">
        <v>3718</v>
      </c>
      <c r="F5739" s="37" t="s">
        <v>6286</v>
      </c>
    </row>
    <row r="5740" spans="1:6" ht="14.25" customHeight="1" x14ac:dyDescent="0.2">
      <c r="A5740" s="35" t="s">
        <v>18851</v>
      </c>
      <c r="B5740" s="36" t="s">
        <v>18852</v>
      </c>
      <c r="C5740" s="37">
        <v>31321603</v>
      </c>
      <c r="D5740" s="38" t="s">
        <v>18853</v>
      </c>
      <c r="E5740" s="39" t="s">
        <v>3718</v>
      </c>
      <c r="F5740" s="37" t="s">
        <v>6286</v>
      </c>
    </row>
    <row r="5741" spans="1:6" ht="14.25" customHeight="1" x14ac:dyDescent="0.2">
      <c r="A5741" s="35" t="s">
        <v>18854</v>
      </c>
      <c r="B5741" s="36" t="s">
        <v>18855</v>
      </c>
      <c r="C5741" s="37">
        <v>31321604</v>
      </c>
      <c r="D5741" s="38" t="s">
        <v>18856</v>
      </c>
      <c r="E5741" s="39" t="s">
        <v>3718</v>
      </c>
      <c r="F5741" s="37" t="s">
        <v>6286</v>
      </c>
    </row>
    <row r="5742" spans="1:6" ht="14.25" customHeight="1" x14ac:dyDescent="0.2">
      <c r="A5742" s="35" t="s">
        <v>18857</v>
      </c>
      <c r="B5742" s="36" t="s">
        <v>18858</v>
      </c>
      <c r="C5742" s="37">
        <v>31321605</v>
      </c>
      <c r="D5742" s="38" t="s">
        <v>18859</v>
      </c>
      <c r="E5742" s="39" t="s">
        <v>3718</v>
      </c>
      <c r="F5742" s="37" t="s">
        <v>6286</v>
      </c>
    </row>
    <row r="5743" spans="1:6" ht="14.25" customHeight="1" x14ac:dyDescent="0.2">
      <c r="A5743" s="35" t="s">
        <v>18860</v>
      </c>
      <c r="B5743" s="36" t="s">
        <v>18861</v>
      </c>
      <c r="C5743" s="37">
        <v>31321606</v>
      </c>
      <c r="D5743" s="38" t="s">
        <v>18862</v>
      </c>
      <c r="E5743" s="39" t="s">
        <v>3718</v>
      </c>
      <c r="F5743" s="37" t="s">
        <v>6286</v>
      </c>
    </row>
    <row r="5744" spans="1:6" ht="14.25" customHeight="1" x14ac:dyDescent="0.2">
      <c r="A5744" s="35" t="s">
        <v>18863</v>
      </c>
      <c r="B5744" s="36" t="s">
        <v>18864</v>
      </c>
      <c r="C5744" s="37">
        <v>31321609</v>
      </c>
      <c r="D5744" s="38" t="s">
        <v>18865</v>
      </c>
      <c r="E5744" s="39" t="s">
        <v>3718</v>
      </c>
      <c r="F5744" s="37" t="s">
        <v>6286</v>
      </c>
    </row>
    <row r="5745" spans="1:6" ht="14.25" customHeight="1" x14ac:dyDescent="0.2">
      <c r="A5745" s="35" t="s">
        <v>18866</v>
      </c>
      <c r="B5745" s="36" t="s">
        <v>18867</v>
      </c>
      <c r="C5745" s="37">
        <v>31321610</v>
      </c>
      <c r="D5745" s="38" t="s">
        <v>18868</v>
      </c>
      <c r="E5745" s="39" t="s">
        <v>3718</v>
      </c>
      <c r="F5745" s="37" t="s">
        <v>6286</v>
      </c>
    </row>
    <row r="5746" spans="1:6" ht="14.25" customHeight="1" x14ac:dyDescent="0.2">
      <c r="A5746" s="35" t="s">
        <v>18869</v>
      </c>
      <c r="B5746" s="36" t="s">
        <v>18870</v>
      </c>
      <c r="C5746" s="37">
        <v>31321611</v>
      </c>
      <c r="D5746" s="38" t="s">
        <v>18871</v>
      </c>
      <c r="E5746" s="39" t="s">
        <v>3718</v>
      </c>
      <c r="F5746" s="37" t="s">
        <v>6286</v>
      </c>
    </row>
    <row r="5747" spans="1:6" ht="14.25" customHeight="1" x14ac:dyDescent="0.2">
      <c r="A5747" s="35" t="s">
        <v>18872</v>
      </c>
      <c r="B5747" s="36" t="s">
        <v>18846</v>
      </c>
      <c r="C5747" s="37">
        <v>31321612</v>
      </c>
      <c r="D5747" s="38" t="s">
        <v>18873</v>
      </c>
      <c r="E5747" s="39" t="s">
        <v>3718</v>
      </c>
      <c r="F5747" s="37" t="s">
        <v>6286</v>
      </c>
    </row>
    <row r="5748" spans="1:6" ht="14.25" customHeight="1" x14ac:dyDescent="0.2">
      <c r="A5748" s="35" t="s">
        <v>18874</v>
      </c>
      <c r="B5748" s="36" t="s">
        <v>18852</v>
      </c>
      <c r="C5748" s="37">
        <v>31321613</v>
      </c>
      <c r="D5748" s="38" t="s">
        <v>18853</v>
      </c>
      <c r="E5748" s="39" t="s">
        <v>3718</v>
      </c>
      <c r="F5748" s="37" t="s">
        <v>6286</v>
      </c>
    </row>
    <row r="5749" spans="1:6" ht="14.25" customHeight="1" x14ac:dyDescent="0.2">
      <c r="A5749" s="35" t="s">
        <v>18875</v>
      </c>
      <c r="B5749" s="36" t="s">
        <v>18876</v>
      </c>
      <c r="C5749" s="37">
        <v>31321701</v>
      </c>
      <c r="D5749" s="38" t="s">
        <v>18877</v>
      </c>
      <c r="E5749" s="39" t="s">
        <v>3718</v>
      </c>
      <c r="F5749" s="37" t="s">
        <v>6286</v>
      </c>
    </row>
    <row r="5750" spans="1:6" ht="14.25" customHeight="1" x14ac:dyDescent="0.2">
      <c r="A5750" s="35" t="s">
        <v>18878</v>
      </c>
      <c r="B5750" s="36" t="s">
        <v>18879</v>
      </c>
      <c r="C5750" s="37">
        <v>31321702</v>
      </c>
      <c r="D5750" s="38" t="s">
        <v>18880</v>
      </c>
      <c r="E5750" s="39" t="s">
        <v>3718</v>
      </c>
      <c r="F5750" s="37" t="s">
        <v>6286</v>
      </c>
    </row>
    <row r="5751" spans="1:6" ht="14.25" customHeight="1" x14ac:dyDescent="0.2">
      <c r="A5751" s="35" t="s">
        <v>18881</v>
      </c>
      <c r="B5751" s="36" t="s">
        <v>18882</v>
      </c>
      <c r="C5751" s="37">
        <v>31321703</v>
      </c>
      <c r="D5751" s="38" t="s">
        <v>18883</v>
      </c>
      <c r="E5751" s="39" t="s">
        <v>3718</v>
      </c>
      <c r="F5751" s="37" t="s">
        <v>6286</v>
      </c>
    </row>
    <row r="5752" spans="1:6" ht="14.25" customHeight="1" x14ac:dyDescent="0.2">
      <c r="A5752" s="35" t="s">
        <v>18884</v>
      </c>
      <c r="B5752" s="36" t="s">
        <v>18885</v>
      </c>
      <c r="C5752" s="37">
        <v>31321704</v>
      </c>
      <c r="D5752" s="38" t="s">
        <v>18886</v>
      </c>
      <c r="E5752" s="39" t="s">
        <v>3718</v>
      </c>
      <c r="F5752" s="37" t="s">
        <v>6286</v>
      </c>
    </row>
    <row r="5753" spans="1:6" ht="14.25" customHeight="1" x14ac:dyDescent="0.2">
      <c r="A5753" s="35" t="s">
        <v>18887</v>
      </c>
      <c r="B5753" s="36" t="s">
        <v>18888</v>
      </c>
      <c r="C5753" s="37">
        <v>31321705</v>
      </c>
      <c r="D5753" s="38" t="s">
        <v>18889</v>
      </c>
      <c r="E5753" s="39" t="s">
        <v>3718</v>
      </c>
      <c r="F5753" s="37" t="s">
        <v>6286</v>
      </c>
    </row>
    <row r="5754" spans="1:6" ht="14.25" customHeight="1" x14ac:dyDescent="0.2">
      <c r="A5754" s="35" t="s">
        <v>18890</v>
      </c>
      <c r="B5754" s="36" t="s">
        <v>18891</v>
      </c>
      <c r="C5754" s="37">
        <v>31321706</v>
      </c>
      <c r="D5754" s="38" t="s">
        <v>18892</v>
      </c>
      <c r="E5754" s="39" t="s">
        <v>3718</v>
      </c>
      <c r="F5754" s="37" t="s">
        <v>6286</v>
      </c>
    </row>
    <row r="5755" spans="1:6" ht="14.25" customHeight="1" x14ac:dyDescent="0.2">
      <c r="A5755" s="35" t="s">
        <v>18893</v>
      </c>
      <c r="B5755" s="36" t="s">
        <v>18894</v>
      </c>
      <c r="C5755" s="37">
        <v>31321709</v>
      </c>
      <c r="D5755" s="38" t="s">
        <v>18895</v>
      </c>
      <c r="E5755" s="39" t="s">
        <v>3718</v>
      </c>
      <c r="F5755" s="37" t="s">
        <v>6286</v>
      </c>
    </row>
    <row r="5756" spans="1:6" ht="14.25" customHeight="1" x14ac:dyDescent="0.2">
      <c r="A5756" s="35" t="s">
        <v>18896</v>
      </c>
      <c r="B5756" s="36" t="s">
        <v>18897</v>
      </c>
      <c r="C5756" s="37">
        <v>31321710</v>
      </c>
      <c r="D5756" s="38" t="s">
        <v>18898</v>
      </c>
      <c r="E5756" s="39" t="s">
        <v>3718</v>
      </c>
      <c r="F5756" s="37" t="s">
        <v>6286</v>
      </c>
    </row>
    <row r="5757" spans="1:6" ht="14.25" customHeight="1" x14ac:dyDescent="0.2">
      <c r="A5757" s="35" t="s">
        <v>18899</v>
      </c>
      <c r="B5757" s="36" t="s">
        <v>18900</v>
      </c>
      <c r="C5757" s="37">
        <v>31321711</v>
      </c>
      <c r="D5757" s="38" t="s">
        <v>18901</v>
      </c>
      <c r="E5757" s="39" t="s">
        <v>3718</v>
      </c>
      <c r="F5757" s="37" t="s">
        <v>6286</v>
      </c>
    </row>
    <row r="5758" spans="1:6" ht="14.25" customHeight="1" x14ac:dyDescent="0.2">
      <c r="A5758" s="35" t="s">
        <v>18902</v>
      </c>
      <c r="B5758" s="36" t="s">
        <v>18903</v>
      </c>
      <c r="C5758" s="37">
        <v>31321712</v>
      </c>
      <c r="D5758" s="38" t="s">
        <v>18904</v>
      </c>
      <c r="E5758" s="39" t="s">
        <v>3718</v>
      </c>
      <c r="F5758" s="37" t="s">
        <v>6286</v>
      </c>
    </row>
    <row r="5759" spans="1:6" ht="14.25" customHeight="1" x14ac:dyDescent="0.2">
      <c r="A5759" s="35" t="s">
        <v>18905</v>
      </c>
      <c r="B5759" s="36" t="s">
        <v>18906</v>
      </c>
      <c r="C5759" s="37">
        <v>31321713</v>
      </c>
      <c r="D5759" s="38" t="s">
        <v>18907</v>
      </c>
      <c r="E5759" s="39" t="s">
        <v>3718</v>
      </c>
      <c r="F5759" s="37" t="s">
        <v>6286</v>
      </c>
    </row>
    <row r="5760" spans="1:6" ht="14.25" customHeight="1" x14ac:dyDescent="0.2">
      <c r="A5760" s="35" t="s">
        <v>18908</v>
      </c>
      <c r="B5760" s="36" t="s">
        <v>18909</v>
      </c>
      <c r="C5760" s="37">
        <v>31331101</v>
      </c>
      <c r="D5760" s="38" t="s">
        <v>18910</v>
      </c>
      <c r="E5760" s="39" t="s">
        <v>3718</v>
      </c>
      <c r="F5760" s="37" t="s">
        <v>6286</v>
      </c>
    </row>
    <row r="5761" spans="1:6" ht="14.25" customHeight="1" x14ac:dyDescent="0.2">
      <c r="A5761" s="35" t="s">
        <v>18911</v>
      </c>
      <c r="B5761" s="36" t="s">
        <v>18912</v>
      </c>
      <c r="C5761" s="37">
        <v>31331102</v>
      </c>
      <c r="D5761" s="38" t="s">
        <v>18913</v>
      </c>
      <c r="E5761" s="39" t="s">
        <v>3718</v>
      </c>
      <c r="F5761" s="37" t="s">
        <v>6286</v>
      </c>
    </row>
    <row r="5762" spans="1:6" ht="14.25" customHeight="1" x14ac:dyDescent="0.2">
      <c r="A5762" s="35" t="s">
        <v>18914</v>
      </c>
      <c r="B5762" s="36" t="s">
        <v>18915</v>
      </c>
      <c r="C5762" s="37">
        <v>31331103</v>
      </c>
      <c r="D5762" s="38" t="s">
        <v>18916</v>
      </c>
      <c r="E5762" s="39" t="s">
        <v>3718</v>
      </c>
      <c r="F5762" s="37" t="s">
        <v>6286</v>
      </c>
    </row>
    <row r="5763" spans="1:6" ht="14.25" customHeight="1" x14ac:dyDescent="0.2">
      <c r="A5763" s="35" t="s">
        <v>18917</v>
      </c>
      <c r="B5763" s="36" t="s">
        <v>18918</v>
      </c>
      <c r="C5763" s="37">
        <v>31331104</v>
      </c>
      <c r="D5763" s="38" t="s">
        <v>18919</v>
      </c>
      <c r="E5763" s="39" t="s">
        <v>3718</v>
      </c>
      <c r="F5763" s="37" t="s">
        <v>6286</v>
      </c>
    </row>
    <row r="5764" spans="1:6" ht="14.25" customHeight="1" x14ac:dyDescent="0.2">
      <c r="A5764" s="35" t="s">
        <v>18920</v>
      </c>
      <c r="B5764" s="36" t="s">
        <v>18921</v>
      </c>
      <c r="C5764" s="37">
        <v>31331105</v>
      </c>
      <c r="D5764" s="38" t="s">
        <v>18922</v>
      </c>
      <c r="E5764" s="39" t="s">
        <v>3718</v>
      </c>
      <c r="F5764" s="37" t="s">
        <v>6286</v>
      </c>
    </row>
    <row r="5765" spans="1:6" ht="14.25" customHeight="1" x14ac:dyDescent="0.2">
      <c r="A5765" s="35" t="s">
        <v>18923</v>
      </c>
      <c r="B5765" s="36" t="s">
        <v>18924</v>
      </c>
      <c r="C5765" s="37">
        <v>31331106</v>
      </c>
      <c r="D5765" s="38" t="s">
        <v>18925</v>
      </c>
      <c r="E5765" s="39" t="s">
        <v>3718</v>
      </c>
      <c r="F5765" s="37" t="s">
        <v>6286</v>
      </c>
    </row>
    <row r="5766" spans="1:6" ht="14.25" customHeight="1" x14ac:dyDescent="0.2">
      <c r="A5766" s="35" t="s">
        <v>18926</v>
      </c>
      <c r="B5766" s="36" t="s">
        <v>18927</v>
      </c>
      <c r="C5766" s="37">
        <v>31331109</v>
      </c>
      <c r="D5766" s="38" t="s">
        <v>18928</v>
      </c>
      <c r="E5766" s="39" t="s">
        <v>3718</v>
      </c>
      <c r="F5766" s="37" t="s">
        <v>6286</v>
      </c>
    </row>
    <row r="5767" spans="1:6" ht="14.25" customHeight="1" x14ac:dyDescent="0.2">
      <c r="A5767" s="35" t="s">
        <v>18929</v>
      </c>
      <c r="B5767" s="36" t="s">
        <v>18930</v>
      </c>
      <c r="C5767" s="37">
        <v>31331110</v>
      </c>
      <c r="D5767" s="38" t="s">
        <v>18931</v>
      </c>
      <c r="E5767" s="39" t="s">
        <v>3718</v>
      </c>
      <c r="F5767" s="37" t="s">
        <v>6286</v>
      </c>
    </row>
    <row r="5768" spans="1:6" ht="14.25" customHeight="1" x14ac:dyDescent="0.2">
      <c r="A5768" s="35" t="s">
        <v>18932</v>
      </c>
      <c r="B5768" s="36" t="s">
        <v>18933</v>
      </c>
      <c r="C5768" s="37">
        <v>31331111</v>
      </c>
      <c r="D5768" s="38" t="s">
        <v>18934</v>
      </c>
      <c r="E5768" s="39" t="s">
        <v>3718</v>
      </c>
      <c r="F5768" s="37" t="s">
        <v>6286</v>
      </c>
    </row>
    <row r="5769" spans="1:6" ht="14.25" customHeight="1" x14ac:dyDescent="0.2">
      <c r="A5769" s="35" t="s">
        <v>18935</v>
      </c>
      <c r="B5769" s="36" t="s">
        <v>18936</v>
      </c>
      <c r="C5769" s="37">
        <v>31331112</v>
      </c>
      <c r="D5769" s="38" t="s">
        <v>18937</v>
      </c>
      <c r="E5769" s="39" t="s">
        <v>3718</v>
      </c>
      <c r="F5769" s="37" t="s">
        <v>6286</v>
      </c>
    </row>
    <row r="5770" spans="1:6" ht="14.25" customHeight="1" x14ac:dyDescent="0.2">
      <c r="A5770" s="35" t="s">
        <v>18938</v>
      </c>
      <c r="B5770" s="36" t="s">
        <v>18939</v>
      </c>
      <c r="C5770" s="37">
        <v>31331113</v>
      </c>
      <c r="D5770" s="38" t="s">
        <v>18940</v>
      </c>
      <c r="E5770" s="39" t="s">
        <v>3718</v>
      </c>
      <c r="F5770" s="37" t="s">
        <v>6286</v>
      </c>
    </row>
    <row r="5771" spans="1:6" ht="14.25" customHeight="1" x14ac:dyDescent="0.2">
      <c r="A5771" s="35" t="s">
        <v>18941</v>
      </c>
      <c r="B5771" s="36" t="s">
        <v>18942</v>
      </c>
      <c r="C5771" s="37">
        <v>31331201</v>
      </c>
      <c r="D5771" s="38" t="s">
        <v>18943</v>
      </c>
      <c r="E5771" s="39" t="s">
        <v>3718</v>
      </c>
      <c r="F5771" s="37" t="s">
        <v>6286</v>
      </c>
    </row>
    <row r="5772" spans="1:6" ht="14.25" customHeight="1" x14ac:dyDescent="0.2">
      <c r="A5772" s="35" t="s">
        <v>18944</v>
      </c>
      <c r="B5772" s="36" t="s">
        <v>18945</v>
      </c>
      <c r="C5772" s="37">
        <v>31331202</v>
      </c>
      <c r="D5772" s="38" t="s">
        <v>18946</v>
      </c>
      <c r="E5772" s="39" t="s">
        <v>3718</v>
      </c>
      <c r="F5772" s="37" t="s">
        <v>6286</v>
      </c>
    </row>
    <row r="5773" spans="1:6" ht="14.25" customHeight="1" x14ac:dyDescent="0.2">
      <c r="A5773" s="35" t="s">
        <v>18947</v>
      </c>
      <c r="B5773" s="36" t="s">
        <v>18948</v>
      </c>
      <c r="C5773" s="37">
        <v>31331203</v>
      </c>
      <c r="D5773" s="38" t="s">
        <v>18949</v>
      </c>
      <c r="E5773" s="39" t="s">
        <v>3718</v>
      </c>
      <c r="F5773" s="37" t="s">
        <v>6286</v>
      </c>
    </row>
    <row r="5774" spans="1:6" ht="14.25" customHeight="1" x14ac:dyDescent="0.2">
      <c r="A5774" s="35" t="s">
        <v>18950</v>
      </c>
      <c r="B5774" s="36" t="s">
        <v>18951</v>
      </c>
      <c r="C5774" s="37">
        <v>31331204</v>
      </c>
      <c r="D5774" s="38" t="s">
        <v>18952</v>
      </c>
      <c r="E5774" s="39" t="s">
        <v>3718</v>
      </c>
      <c r="F5774" s="37" t="s">
        <v>6286</v>
      </c>
    </row>
    <row r="5775" spans="1:6" ht="14.25" customHeight="1" x14ac:dyDescent="0.2">
      <c r="A5775" s="35" t="s">
        <v>18953</v>
      </c>
      <c r="B5775" s="36" t="s">
        <v>18954</v>
      </c>
      <c r="C5775" s="37">
        <v>31331205</v>
      </c>
      <c r="D5775" s="38" t="s">
        <v>18955</v>
      </c>
      <c r="E5775" s="39" t="s">
        <v>3718</v>
      </c>
      <c r="F5775" s="37" t="s">
        <v>6286</v>
      </c>
    </row>
    <row r="5776" spans="1:6" ht="14.25" customHeight="1" x14ac:dyDescent="0.2">
      <c r="A5776" s="35" t="s">
        <v>18956</v>
      </c>
      <c r="B5776" s="36" t="s">
        <v>18957</v>
      </c>
      <c r="C5776" s="37">
        <v>31331206</v>
      </c>
      <c r="D5776" s="38" t="s">
        <v>18958</v>
      </c>
      <c r="E5776" s="39" t="s">
        <v>3718</v>
      </c>
      <c r="F5776" s="37" t="s">
        <v>6286</v>
      </c>
    </row>
    <row r="5777" spans="1:6" ht="14.25" customHeight="1" x14ac:dyDescent="0.2">
      <c r="A5777" s="35" t="s">
        <v>18959</v>
      </c>
      <c r="B5777" s="36" t="s">
        <v>18960</v>
      </c>
      <c r="C5777" s="37">
        <v>31331209</v>
      </c>
      <c r="D5777" s="38" t="s">
        <v>18961</v>
      </c>
      <c r="E5777" s="39" t="s">
        <v>3718</v>
      </c>
      <c r="F5777" s="37" t="s">
        <v>6286</v>
      </c>
    </row>
    <row r="5778" spans="1:6" ht="14.25" customHeight="1" x14ac:dyDescent="0.2">
      <c r="A5778" s="35" t="s">
        <v>18962</v>
      </c>
      <c r="B5778" s="36" t="s">
        <v>18963</v>
      </c>
      <c r="C5778" s="37">
        <v>31331210</v>
      </c>
      <c r="D5778" s="38" t="s">
        <v>18964</v>
      </c>
      <c r="E5778" s="39" t="s">
        <v>3718</v>
      </c>
      <c r="F5778" s="37" t="s">
        <v>6286</v>
      </c>
    </row>
    <row r="5779" spans="1:6" ht="14.25" customHeight="1" x14ac:dyDescent="0.2">
      <c r="A5779" s="35" t="s">
        <v>18965</v>
      </c>
      <c r="B5779" s="36" t="s">
        <v>18966</v>
      </c>
      <c r="C5779" s="37">
        <v>31331211</v>
      </c>
      <c r="D5779" s="38" t="s">
        <v>18967</v>
      </c>
      <c r="E5779" s="39" t="s">
        <v>3718</v>
      </c>
      <c r="F5779" s="37" t="s">
        <v>6286</v>
      </c>
    </row>
    <row r="5780" spans="1:6" ht="14.25" customHeight="1" x14ac:dyDescent="0.2">
      <c r="A5780" s="35" t="s">
        <v>18968</v>
      </c>
      <c r="B5780" s="36" t="s">
        <v>18969</v>
      </c>
      <c r="C5780" s="37">
        <v>31331212</v>
      </c>
      <c r="D5780" s="38" t="s">
        <v>18970</v>
      </c>
      <c r="E5780" s="39" t="s">
        <v>3718</v>
      </c>
      <c r="F5780" s="37" t="s">
        <v>6286</v>
      </c>
    </row>
    <row r="5781" spans="1:6" ht="14.25" customHeight="1" x14ac:dyDescent="0.2">
      <c r="A5781" s="35" t="s">
        <v>18971</v>
      </c>
      <c r="B5781" s="36" t="s">
        <v>18972</v>
      </c>
      <c r="C5781" s="37">
        <v>31331213</v>
      </c>
      <c r="D5781" s="38" t="s">
        <v>18973</v>
      </c>
      <c r="E5781" s="39" t="s">
        <v>3718</v>
      </c>
      <c r="F5781" s="37" t="s">
        <v>6286</v>
      </c>
    </row>
    <row r="5782" spans="1:6" ht="14.25" customHeight="1" x14ac:dyDescent="0.2">
      <c r="A5782" s="35" t="s">
        <v>18974</v>
      </c>
      <c r="B5782" s="36" t="s">
        <v>18975</v>
      </c>
      <c r="C5782" s="37">
        <v>31331301</v>
      </c>
      <c r="D5782" s="38" t="s">
        <v>18976</v>
      </c>
      <c r="E5782" s="39" t="s">
        <v>3718</v>
      </c>
      <c r="F5782" s="37" t="s">
        <v>6286</v>
      </c>
    </row>
    <row r="5783" spans="1:6" ht="14.25" customHeight="1" x14ac:dyDescent="0.2">
      <c r="A5783" s="35" t="s">
        <v>18977</v>
      </c>
      <c r="B5783" s="36" t="s">
        <v>18978</v>
      </c>
      <c r="C5783" s="37">
        <v>31331302</v>
      </c>
      <c r="D5783" s="38" t="s">
        <v>18979</v>
      </c>
      <c r="E5783" s="39" t="s">
        <v>3718</v>
      </c>
      <c r="F5783" s="37" t="s">
        <v>6286</v>
      </c>
    </row>
    <row r="5784" spans="1:6" ht="14.25" customHeight="1" x14ac:dyDescent="0.2">
      <c r="A5784" s="35" t="s">
        <v>18980</v>
      </c>
      <c r="B5784" s="36" t="s">
        <v>18981</v>
      </c>
      <c r="C5784" s="37">
        <v>31331303</v>
      </c>
      <c r="D5784" s="38" t="s">
        <v>18982</v>
      </c>
      <c r="E5784" s="39" t="s">
        <v>3718</v>
      </c>
      <c r="F5784" s="37" t="s">
        <v>6286</v>
      </c>
    </row>
    <row r="5785" spans="1:6" ht="14.25" customHeight="1" x14ac:dyDescent="0.2">
      <c r="A5785" s="35" t="s">
        <v>18983</v>
      </c>
      <c r="B5785" s="36" t="s">
        <v>18984</v>
      </c>
      <c r="C5785" s="37">
        <v>31331304</v>
      </c>
      <c r="D5785" s="38" t="s">
        <v>18985</v>
      </c>
      <c r="E5785" s="39" t="s">
        <v>3718</v>
      </c>
      <c r="F5785" s="37" t="s">
        <v>6286</v>
      </c>
    </row>
    <row r="5786" spans="1:6" ht="14.25" customHeight="1" x14ac:dyDescent="0.2">
      <c r="A5786" s="35" t="s">
        <v>18986</v>
      </c>
      <c r="B5786" s="36" t="s">
        <v>18987</v>
      </c>
      <c r="C5786" s="37">
        <v>31331305</v>
      </c>
      <c r="D5786" s="38" t="s">
        <v>18988</v>
      </c>
      <c r="E5786" s="39" t="s">
        <v>3718</v>
      </c>
      <c r="F5786" s="37" t="s">
        <v>6286</v>
      </c>
    </row>
    <row r="5787" spans="1:6" ht="14.25" customHeight="1" x14ac:dyDescent="0.2">
      <c r="A5787" s="35" t="s">
        <v>18989</v>
      </c>
      <c r="B5787" s="36" t="s">
        <v>18990</v>
      </c>
      <c r="C5787" s="37">
        <v>31331306</v>
      </c>
      <c r="D5787" s="38" t="s">
        <v>18991</v>
      </c>
      <c r="E5787" s="39" t="s">
        <v>3718</v>
      </c>
      <c r="F5787" s="37" t="s">
        <v>6286</v>
      </c>
    </row>
    <row r="5788" spans="1:6" ht="14.25" customHeight="1" x14ac:dyDescent="0.2">
      <c r="A5788" s="35" t="s">
        <v>18992</v>
      </c>
      <c r="B5788" s="36" t="s">
        <v>18993</v>
      </c>
      <c r="C5788" s="37">
        <v>31331309</v>
      </c>
      <c r="D5788" s="38" t="s">
        <v>18994</v>
      </c>
      <c r="E5788" s="39" t="s">
        <v>3718</v>
      </c>
      <c r="F5788" s="37" t="s">
        <v>6286</v>
      </c>
    </row>
    <row r="5789" spans="1:6" ht="14.25" customHeight="1" x14ac:dyDescent="0.2">
      <c r="A5789" s="35" t="s">
        <v>18995</v>
      </c>
      <c r="B5789" s="36" t="s">
        <v>18996</v>
      </c>
      <c r="C5789" s="37">
        <v>31331310</v>
      </c>
      <c r="D5789" s="38" t="s">
        <v>18997</v>
      </c>
      <c r="E5789" s="39" t="s">
        <v>3718</v>
      </c>
      <c r="F5789" s="37" t="s">
        <v>6286</v>
      </c>
    </row>
    <row r="5790" spans="1:6" ht="14.25" customHeight="1" x14ac:dyDescent="0.2">
      <c r="A5790" s="35" t="s">
        <v>18998</v>
      </c>
      <c r="B5790" s="36" t="s">
        <v>18999</v>
      </c>
      <c r="C5790" s="37">
        <v>31331311</v>
      </c>
      <c r="D5790" s="38" t="s">
        <v>19000</v>
      </c>
      <c r="E5790" s="39" t="s">
        <v>3718</v>
      </c>
      <c r="F5790" s="37" t="s">
        <v>6286</v>
      </c>
    </row>
    <row r="5791" spans="1:6" ht="14.25" customHeight="1" x14ac:dyDescent="0.2">
      <c r="A5791" s="35" t="s">
        <v>19001</v>
      </c>
      <c r="B5791" s="36" t="s">
        <v>19002</v>
      </c>
      <c r="C5791" s="37">
        <v>31331312</v>
      </c>
      <c r="D5791" s="38" t="s">
        <v>19003</v>
      </c>
      <c r="E5791" s="39" t="s">
        <v>3718</v>
      </c>
      <c r="F5791" s="37" t="s">
        <v>6286</v>
      </c>
    </row>
    <row r="5792" spans="1:6" ht="14.25" customHeight="1" x14ac:dyDescent="0.2">
      <c r="A5792" s="35" t="s">
        <v>19004</v>
      </c>
      <c r="B5792" s="36" t="s">
        <v>19005</v>
      </c>
      <c r="C5792" s="37">
        <v>31331313</v>
      </c>
      <c r="D5792" s="38" t="s">
        <v>19006</v>
      </c>
      <c r="E5792" s="39" t="s">
        <v>3718</v>
      </c>
      <c r="F5792" s="37" t="s">
        <v>6286</v>
      </c>
    </row>
    <row r="5793" spans="1:6" ht="14.25" customHeight="1" x14ac:dyDescent="0.2">
      <c r="A5793" s="35" t="s">
        <v>19007</v>
      </c>
      <c r="B5793" s="36" t="s">
        <v>19008</v>
      </c>
      <c r="C5793" s="37">
        <v>31331401</v>
      </c>
      <c r="D5793" s="38" t="s">
        <v>19009</v>
      </c>
      <c r="E5793" s="39" t="s">
        <v>3718</v>
      </c>
      <c r="F5793" s="37" t="s">
        <v>6286</v>
      </c>
    </row>
    <row r="5794" spans="1:6" ht="14.25" customHeight="1" x14ac:dyDescent="0.2">
      <c r="A5794" s="35" t="s">
        <v>19010</v>
      </c>
      <c r="B5794" s="36" t="s">
        <v>19011</v>
      </c>
      <c r="C5794" s="37">
        <v>31331402</v>
      </c>
      <c r="D5794" s="38" t="s">
        <v>19012</v>
      </c>
      <c r="E5794" s="39" t="s">
        <v>3718</v>
      </c>
      <c r="F5794" s="37" t="s">
        <v>6286</v>
      </c>
    </row>
    <row r="5795" spans="1:6" ht="14.25" customHeight="1" x14ac:dyDescent="0.2">
      <c r="A5795" s="35" t="s">
        <v>19013</v>
      </c>
      <c r="B5795" s="36" t="s">
        <v>19014</v>
      </c>
      <c r="C5795" s="37">
        <v>31331403</v>
      </c>
      <c r="D5795" s="38" t="s">
        <v>19015</v>
      </c>
      <c r="E5795" s="39" t="s">
        <v>3718</v>
      </c>
      <c r="F5795" s="37" t="s">
        <v>6286</v>
      </c>
    </row>
    <row r="5796" spans="1:6" ht="14.25" customHeight="1" x14ac:dyDescent="0.2">
      <c r="A5796" s="35" t="s">
        <v>19016</v>
      </c>
      <c r="B5796" s="36" t="s">
        <v>19017</v>
      </c>
      <c r="C5796" s="37">
        <v>31331404</v>
      </c>
      <c r="D5796" s="38" t="s">
        <v>18985</v>
      </c>
      <c r="E5796" s="39" t="s">
        <v>3718</v>
      </c>
      <c r="F5796" s="37" t="s">
        <v>6286</v>
      </c>
    </row>
    <row r="5797" spans="1:6" ht="14.25" customHeight="1" x14ac:dyDescent="0.2">
      <c r="A5797" s="35" t="s">
        <v>19018</v>
      </c>
      <c r="B5797" s="36" t="s">
        <v>19019</v>
      </c>
      <c r="C5797" s="37">
        <v>31331405</v>
      </c>
      <c r="D5797" s="38" t="s">
        <v>19020</v>
      </c>
      <c r="E5797" s="39" t="s">
        <v>3718</v>
      </c>
      <c r="F5797" s="37" t="s">
        <v>6286</v>
      </c>
    </row>
    <row r="5798" spans="1:6" ht="14.25" customHeight="1" x14ac:dyDescent="0.2">
      <c r="A5798" s="35" t="s">
        <v>19021</v>
      </c>
      <c r="B5798" s="36" t="s">
        <v>19022</v>
      </c>
      <c r="C5798" s="37">
        <v>31331406</v>
      </c>
      <c r="D5798" s="38" t="s">
        <v>19023</v>
      </c>
      <c r="E5798" s="39" t="s">
        <v>3718</v>
      </c>
      <c r="F5798" s="37" t="s">
        <v>6286</v>
      </c>
    </row>
    <row r="5799" spans="1:6" ht="14.25" customHeight="1" x14ac:dyDescent="0.2">
      <c r="A5799" s="35" t="s">
        <v>19024</v>
      </c>
      <c r="B5799" s="36" t="s">
        <v>19025</v>
      </c>
      <c r="C5799" s="37">
        <v>31331409</v>
      </c>
      <c r="D5799" s="38" t="s">
        <v>19026</v>
      </c>
      <c r="E5799" s="39" t="s">
        <v>3718</v>
      </c>
      <c r="F5799" s="37" t="s">
        <v>6286</v>
      </c>
    </row>
    <row r="5800" spans="1:6" ht="14.25" customHeight="1" x14ac:dyDescent="0.2">
      <c r="A5800" s="35" t="s">
        <v>19027</v>
      </c>
      <c r="B5800" s="36" t="s">
        <v>19028</v>
      </c>
      <c r="C5800" s="37">
        <v>31331410</v>
      </c>
      <c r="D5800" s="38" t="s">
        <v>19029</v>
      </c>
      <c r="E5800" s="39" t="s">
        <v>3718</v>
      </c>
      <c r="F5800" s="37" t="s">
        <v>6286</v>
      </c>
    </row>
    <row r="5801" spans="1:6" ht="14.25" customHeight="1" x14ac:dyDescent="0.2">
      <c r="A5801" s="35" t="s">
        <v>19030</v>
      </c>
      <c r="B5801" s="36" t="s">
        <v>19031</v>
      </c>
      <c r="C5801" s="37">
        <v>31331411</v>
      </c>
      <c r="D5801" s="38" t="s">
        <v>19032</v>
      </c>
      <c r="E5801" s="39" t="s">
        <v>3718</v>
      </c>
      <c r="F5801" s="37" t="s">
        <v>6286</v>
      </c>
    </row>
    <row r="5802" spans="1:6" ht="14.25" customHeight="1" x14ac:dyDescent="0.2">
      <c r="A5802" s="35" t="s">
        <v>19033</v>
      </c>
      <c r="B5802" s="36" t="s">
        <v>19034</v>
      </c>
      <c r="C5802" s="37">
        <v>31331412</v>
      </c>
      <c r="D5802" s="38" t="s">
        <v>19035</v>
      </c>
      <c r="E5802" s="39" t="s">
        <v>3718</v>
      </c>
      <c r="F5802" s="37" t="s">
        <v>6286</v>
      </c>
    </row>
    <row r="5803" spans="1:6" ht="14.25" customHeight="1" x14ac:dyDescent="0.2">
      <c r="A5803" s="35" t="s">
        <v>19036</v>
      </c>
      <c r="B5803" s="36" t="s">
        <v>19037</v>
      </c>
      <c r="C5803" s="37">
        <v>31331413</v>
      </c>
      <c r="D5803" s="38" t="s">
        <v>19038</v>
      </c>
      <c r="E5803" s="39" t="s">
        <v>3718</v>
      </c>
      <c r="F5803" s="37" t="s">
        <v>6286</v>
      </c>
    </row>
    <row r="5804" spans="1:6" ht="14.25" customHeight="1" x14ac:dyDescent="0.2">
      <c r="A5804" s="35" t="s">
        <v>19039</v>
      </c>
      <c r="B5804" s="36" t="s">
        <v>19040</v>
      </c>
      <c r="C5804" s="37">
        <v>31331501</v>
      </c>
      <c r="D5804" s="38" t="s">
        <v>19041</v>
      </c>
      <c r="E5804" s="39" t="s">
        <v>3718</v>
      </c>
      <c r="F5804" s="37" t="s">
        <v>6286</v>
      </c>
    </row>
    <row r="5805" spans="1:6" ht="14.25" customHeight="1" x14ac:dyDescent="0.2">
      <c r="A5805" s="35" t="s">
        <v>19042</v>
      </c>
      <c r="B5805" s="36" t="s">
        <v>19043</v>
      </c>
      <c r="C5805" s="37">
        <v>31331502</v>
      </c>
      <c r="D5805" s="38" t="s">
        <v>19044</v>
      </c>
      <c r="E5805" s="39" t="s">
        <v>3718</v>
      </c>
      <c r="F5805" s="37" t="s">
        <v>6286</v>
      </c>
    </row>
    <row r="5806" spans="1:6" ht="14.25" customHeight="1" x14ac:dyDescent="0.2">
      <c r="A5806" s="35" t="s">
        <v>19045</v>
      </c>
      <c r="B5806" s="36" t="s">
        <v>19046</v>
      </c>
      <c r="C5806" s="37">
        <v>31331503</v>
      </c>
      <c r="D5806" s="38" t="s">
        <v>19047</v>
      </c>
      <c r="E5806" s="39" t="s">
        <v>3718</v>
      </c>
      <c r="F5806" s="37" t="s">
        <v>6286</v>
      </c>
    </row>
    <row r="5807" spans="1:6" ht="14.25" customHeight="1" x14ac:dyDescent="0.2">
      <c r="A5807" s="35" t="s">
        <v>19048</v>
      </c>
      <c r="B5807" s="36" t="s">
        <v>19049</v>
      </c>
      <c r="C5807" s="37">
        <v>31331504</v>
      </c>
      <c r="D5807" s="38" t="s">
        <v>19050</v>
      </c>
      <c r="E5807" s="39" t="s">
        <v>3718</v>
      </c>
      <c r="F5807" s="37" t="s">
        <v>6286</v>
      </c>
    </row>
    <row r="5808" spans="1:6" ht="14.25" customHeight="1" x14ac:dyDescent="0.2">
      <c r="A5808" s="35" t="s">
        <v>19051</v>
      </c>
      <c r="B5808" s="36" t="s">
        <v>19052</v>
      </c>
      <c r="C5808" s="37">
        <v>31331505</v>
      </c>
      <c r="D5808" s="38" t="s">
        <v>19053</v>
      </c>
      <c r="E5808" s="39" t="s">
        <v>3718</v>
      </c>
      <c r="F5808" s="37" t="s">
        <v>6286</v>
      </c>
    </row>
    <row r="5809" spans="1:6" ht="14.25" customHeight="1" x14ac:dyDescent="0.2">
      <c r="A5809" s="35" t="s">
        <v>19054</v>
      </c>
      <c r="B5809" s="36" t="s">
        <v>19055</v>
      </c>
      <c r="C5809" s="37">
        <v>31331506</v>
      </c>
      <c r="D5809" s="38" t="s">
        <v>19056</v>
      </c>
      <c r="E5809" s="39" t="s">
        <v>3718</v>
      </c>
      <c r="F5809" s="37" t="s">
        <v>6286</v>
      </c>
    </row>
    <row r="5810" spans="1:6" ht="14.25" customHeight="1" x14ac:dyDescent="0.2">
      <c r="A5810" s="35" t="s">
        <v>19057</v>
      </c>
      <c r="B5810" s="36" t="s">
        <v>19058</v>
      </c>
      <c r="C5810" s="37">
        <v>31331509</v>
      </c>
      <c r="D5810" s="38" t="s">
        <v>19059</v>
      </c>
      <c r="E5810" s="39" t="s">
        <v>3718</v>
      </c>
      <c r="F5810" s="37" t="s">
        <v>6286</v>
      </c>
    </row>
    <row r="5811" spans="1:6" ht="14.25" customHeight="1" x14ac:dyDescent="0.2">
      <c r="A5811" s="35" t="s">
        <v>19060</v>
      </c>
      <c r="B5811" s="36" t="s">
        <v>19061</v>
      </c>
      <c r="C5811" s="37">
        <v>31331510</v>
      </c>
      <c r="D5811" s="38" t="s">
        <v>19062</v>
      </c>
      <c r="E5811" s="39" t="s">
        <v>3718</v>
      </c>
      <c r="F5811" s="37" t="s">
        <v>6286</v>
      </c>
    </row>
    <row r="5812" spans="1:6" ht="14.25" customHeight="1" x14ac:dyDescent="0.2">
      <c r="A5812" s="35" t="s">
        <v>19063</v>
      </c>
      <c r="B5812" s="36" t="s">
        <v>19064</v>
      </c>
      <c r="C5812" s="37">
        <v>31331511</v>
      </c>
      <c r="D5812" s="38" t="s">
        <v>19065</v>
      </c>
      <c r="E5812" s="39" t="s">
        <v>3718</v>
      </c>
      <c r="F5812" s="37" t="s">
        <v>6286</v>
      </c>
    </row>
    <row r="5813" spans="1:6" ht="14.25" customHeight="1" x14ac:dyDescent="0.2">
      <c r="A5813" s="35" t="s">
        <v>19066</v>
      </c>
      <c r="B5813" s="36" t="s">
        <v>19067</v>
      </c>
      <c r="C5813" s="37">
        <v>31331512</v>
      </c>
      <c r="D5813" s="38" t="s">
        <v>19068</v>
      </c>
      <c r="E5813" s="39" t="s">
        <v>3718</v>
      </c>
      <c r="F5813" s="37" t="s">
        <v>6286</v>
      </c>
    </row>
    <row r="5814" spans="1:6" ht="14.25" customHeight="1" x14ac:dyDescent="0.2">
      <c r="A5814" s="35" t="s">
        <v>19069</v>
      </c>
      <c r="B5814" s="36" t="s">
        <v>19070</v>
      </c>
      <c r="C5814" s="37">
        <v>31331513</v>
      </c>
      <c r="D5814" s="38" t="s">
        <v>19071</v>
      </c>
      <c r="E5814" s="39" t="s">
        <v>3718</v>
      </c>
      <c r="F5814" s="37" t="s">
        <v>6286</v>
      </c>
    </row>
    <row r="5815" spans="1:6" ht="14.25" customHeight="1" x14ac:dyDescent="0.2">
      <c r="A5815" s="35" t="s">
        <v>19072</v>
      </c>
      <c r="B5815" s="36" t="s">
        <v>19073</v>
      </c>
      <c r="C5815" s="37">
        <v>31331601</v>
      </c>
      <c r="D5815" s="38" t="s">
        <v>19074</v>
      </c>
      <c r="E5815" s="39" t="s">
        <v>3718</v>
      </c>
      <c r="F5815" s="37" t="s">
        <v>6286</v>
      </c>
    </row>
    <row r="5816" spans="1:6" ht="14.25" customHeight="1" x14ac:dyDescent="0.2">
      <c r="A5816" s="35" t="s">
        <v>19075</v>
      </c>
      <c r="B5816" s="36" t="s">
        <v>19076</v>
      </c>
      <c r="C5816" s="37">
        <v>31331602</v>
      </c>
      <c r="D5816" s="38" t="s">
        <v>19077</v>
      </c>
      <c r="E5816" s="39" t="s">
        <v>3718</v>
      </c>
      <c r="F5816" s="37" t="s">
        <v>6286</v>
      </c>
    </row>
    <row r="5817" spans="1:6" ht="14.25" customHeight="1" x14ac:dyDescent="0.2">
      <c r="A5817" s="35" t="s">
        <v>19078</v>
      </c>
      <c r="B5817" s="36" t="s">
        <v>19079</v>
      </c>
      <c r="C5817" s="37">
        <v>31331603</v>
      </c>
      <c r="D5817" s="38" t="s">
        <v>19080</v>
      </c>
      <c r="E5817" s="39" t="s">
        <v>3718</v>
      </c>
      <c r="F5817" s="37" t="s">
        <v>6286</v>
      </c>
    </row>
    <row r="5818" spans="1:6" ht="14.25" customHeight="1" x14ac:dyDescent="0.2">
      <c r="A5818" s="35" t="s">
        <v>19081</v>
      </c>
      <c r="B5818" s="36" t="s">
        <v>19082</v>
      </c>
      <c r="C5818" s="37">
        <v>31331604</v>
      </c>
      <c r="D5818" s="38" t="s">
        <v>19083</v>
      </c>
      <c r="E5818" s="39" t="s">
        <v>3718</v>
      </c>
      <c r="F5818" s="37" t="s">
        <v>6286</v>
      </c>
    </row>
    <row r="5819" spans="1:6" ht="14.25" customHeight="1" x14ac:dyDescent="0.2">
      <c r="A5819" s="35" t="s">
        <v>19084</v>
      </c>
      <c r="B5819" s="36" t="s">
        <v>19085</v>
      </c>
      <c r="C5819" s="37">
        <v>31331605</v>
      </c>
      <c r="D5819" s="38" t="s">
        <v>19086</v>
      </c>
      <c r="E5819" s="39" t="s">
        <v>3718</v>
      </c>
      <c r="F5819" s="37" t="s">
        <v>6286</v>
      </c>
    </row>
    <row r="5820" spans="1:6" ht="14.25" customHeight="1" x14ac:dyDescent="0.2">
      <c r="A5820" s="35" t="s">
        <v>19087</v>
      </c>
      <c r="B5820" s="36" t="s">
        <v>19088</v>
      </c>
      <c r="C5820" s="37">
        <v>31331606</v>
      </c>
      <c r="D5820" s="38" t="s">
        <v>19089</v>
      </c>
      <c r="E5820" s="39" t="s">
        <v>3718</v>
      </c>
      <c r="F5820" s="37" t="s">
        <v>6286</v>
      </c>
    </row>
    <row r="5821" spans="1:6" ht="14.25" customHeight="1" x14ac:dyDescent="0.2">
      <c r="A5821" s="35" t="s">
        <v>19090</v>
      </c>
      <c r="B5821" s="36" t="s">
        <v>19091</v>
      </c>
      <c r="C5821" s="37">
        <v>31331609</v>
      </c>
      <c r="D5821" s="38" t="s">
        <v>19092</v>
      </c>
      <c r="E5821" s="39" t="s">
        <v>3718</v>
      </c>
      <c r="F5821" s="37" t="s">
        <v>6286</v>
      </c>
    </row>
    <row r="5822" spans="1:6" ht="14.25" customHeight="1" x14ac:dyDescent="0.2">
      <c r="A5822" s="35" t="s">
        <v>19093</v>
      </c>
      <c r="B5822" s="36" t="s">
        <v>19094</v>
      </c>
      <c r="C5822" s="37">
        <v>31331610</v>
      </c>
      <c r="D5822" s="38" t="s">
        <v>19095</v>
      </c>
      <c r="E5822" s="39" t="s">
        <v>3718</v>
      </c>
      <c r="F5822" s="37" t="s">
        <v>6286</v>
      </c>
    </row>
    <row r="5823" spans="1:6" ht="14.25" customHeight="1" x14ac:dyDescent="0.2">
      <c r="A5823" s="35" t="s">
        <v>19096</v>
      </c>
      <c r="B5823" s="36" t="s">
        <v>19097</v>
      </c>
      <c r="C5823" s="37">
        <v>31331611</v>
      </c>
      <c r="D5823" s="38" t="s">
        <v>19098</v>
      </c>
      <c r="E5823" s="39" t="s">
        <v>3718</v>
      </c>
      <c r="F5823" s="37" t="s">
        <v>6286</v>
      </c>
    </row>
    <row r="5824" spans="1:6" ht="14.25" customHeight="1" x14ac:dyDescent="0.2">
      <c r="A5824" s="35" t="s">
        <v>19099</v>
      </c>
      <c r="B5824" s="36" t="s">
        <v>19100</v>
      </c>
      <c r="C5824" s="37">
        <v>31331612</v>
      </c>
      <c r="D5824" s="38" t="s">
        <v>19101</v>
      </c>
      <c r="E5824" s="39" t="s">
        <v>3718</v>
      </c>
      <c r="F5824" s="37" t="s">
        <v>6286</v>
      </c>
    </row>
    <row r="5825" spans="1:6" ht="14.25" customHeight="1" x14ac:dyDescent="0.2">
      <c r="A5825" s="35" t="s">
        <v>19102</v>
      </c>
      <c r="B5825" s="36" t="s">
        <v>19103</v>
      </c>
      <c r="C5825" s="37">
        <v>31331613</v>
      </c>
      <c r="D5825" s="38" t="s">
        <v>19104</v>
      </c>
      <c r="E5825" s="39" t="s">
        <v>3718</v>
      </c>
      <c r="F5825" s="37" t="s">
        <v>6286</v>
      </c>
    </row>
    <row r="5826" spans="1:6" ht="14.25" customHeight="1" x14ac:dyDescent="0.2">
      <c r="A5826" s="35" t="s">
        <v>19105</v>
      </c>
      <c r="B5826" s="36" t="s">
        <v>19106</v>
      </c>
      <c r="C5826" s="37">
        <v>31331701</v>
      </c>
      <c r="D5826" s="38" t="s">
        <v>19107</v>
      </c>
      <c r="E5826" s="39" t="s">
        <v>3718</v>
      </c>
      <c r="F5826" s="37" t="s">
        <v>6286</v>
      </c>
    </row>
    <row r="5827" spans="1:6" ht="14.25" customHeight="1" x14ac:dyDescent="0.2">
      <c r="A5827" s="35" t="s">
        <v>19108</v>
      </c>
      <c r="B5827" s="36" t="s">
        <v>19109</v>
      </c>
      <c r="C5827" s="37">
        <v>31331702</v>
      </c>
      <c r="D5827" s="38" t="s">
        <v>19110</v>
      </c>
      <c r="E5827" s="39" t="s">
        <v>3718</v>
      </c>
      <c r="F5827" s="37" t="s">
        <v>6286</v>
      </c>
    </row>
    <row r="5828" spans="1:6" ht="14.25" customHeight="1" x14ac:dyDescent="0.2">
      <c r="A5828" s="35" t="s">
        <v>19111</v>
      </c>
      <c r="B5828" s="36" t="s">
        <v>19112</v>
      </c>
      <c r="C5828" s="37">
        <v>31331703</v>
      </c>
      <c r="D5828" s="38" t="s">
        <v>19113</v>
      </c>
      <c r="E5828" s="39" t="s">
        <v>3718</v>
      </c>
      <c r="F5828" s="37" t="s">
        <v>6286</v>
      </c>
    </row>
    <row r="5829" spans="1:6" ht="14.25" customHeight="1" x14ac:dyDescent="0.2">
      <c r="A5829" s="35" t="s">
        <v>19114</v>
      </c>
      <c r="B5829" s="36" t="s">
        <v>19115</v>
      </c>
      <c r="C5829" s="37">
        <v>31331704</v>
      </c>
      <c r="D5829" s="38" t="s">
        <v>19116</v>
      </c>
      <c r="E5829" s="39" t="s">
        <v>3718</v>
      </c>
      <c r="F5829" s="37" t="s">
        <v>6286</v>
      </c>
    </row>
    <row r="5830" spans="1:6" ht="14.25" customHeight="1" x14ac:dyDescent="0.2">
      <c r="A5830" s="35" t="s">
        <v>19117</v>
      </c>
      <c r="B5830" s="36" t="s">
        <v>19118</v>
      </c>
      <c r="C5830" s="37">
        <v>31331705</v>
      </c>
      <c r="D5830" s="38" t="s">
        <v>19119</v>
      </c>
      <c r="E5830" s="39" t="s">
        <v>3718</v>
      </c>
      <c r="F5830" s="37" t="s">
        <v>6286</v>
      </c>
    </row>
    <row r="5831" spans="1:6" ht="14.25" customHeight="1" x14ac:dyDescent="0.2">
      <c r="A5831" s="35" t="s">
        <v>19120</v>
      </c>
      <c r="B5831" s="36" t="s">
        <v>19121</v>
      </c>
      <c r="C5831" s="37">
        <v>31331706</v>
      </c>
      <c r="D5831" s="38" t="s">
        <v>19122</v>
      </c>
      <c r="E5831" s="39" t="s">
        <v>9368</v>
      </c>
      <c r="F5831" s="37" t="s">
        <v>9369</v>
      </c>
    </row>
    <row r="5832" spans="1:6" ht="14.25" customHeight="1" x14ac:dyDescent="0.2">
      <c r="A5832" s="35" t="s">
        <v>19123</v>
      </c>
      <c r="B5832" s="36" t="s">
        <v>19124</v>
      </c>
      <c r="C5832" s="37">
        <v>31331709</v>
      </c>
      <c r="D5832" s="38" t="s">
        <v>19125</v>
      </c>
      <c r="E5832" s="39" t="s">
        <v>3718</v>
      </c>
      <c r="F5832" s="37" t="s">
        <v>6286</v>
      </c>
    </row>
    <row r="5833" spans="1:6" ht="14.25" customHeight="1" x14ac:dyDescent="0.2">
      <c r="A5833" s="35" t="s">
        <v>19126</v>
      </c>
      <c r="B5833" s="36" t="s">
        <v>19127</v>
      </c>
      <c r="C5833" s="37">
        <v>31331710</v>
      </c>
      <c r="D5833" s="38" t="s">
        <v>19128</v>
      </c>
      <c r="E5833" s="39" t="s">
        <v>3718</v>
      </c>
      <c r="F5833" s="37" t="s">
        <v>6286</v>
      </c>
    </row>
    <row r="5834" spans="1:6" ht="14.25" customHeight="1" x14ac:dyDescent="0.2">
      <c r="A5834" s="35" t="s">
        <v>19129</v>
      </c>
      <c r="B5834" s="36" t="s">
        <v>19130</v>
      </c>
      <c r="C5834" s="37">
        <v>31331711</v>
      </c>
      <c r="D5834" s="38" t="s">
        <v>19131</v>
      </c>
      <c r="E5834" s="39" t="s">
        <v>3718</v>
      </c>
      <c r="F5834" s="37" t="s">
        <v>6286</v>
      </c>
    </row>
    <row r="5835" spans="1:6" ht="14.25" customHeight="1" x14ac:dyDescent="0.2">
      <c r="A5835" s="35" t="s">
        <v>19132</v>
      </c>
      <c r="B5835" s="36" t="s">
        <v>19133</v>
      </c>
      <c r="C5835" s="37">
        <v>31331712</v>
      </c>
      <c r="D5835" s="38" t="s">
        <v>19134</v>
      </c>
      <c r="E5835" s="39" t="s">
        <v>3718</v>
      </c>
      <c r="F5835" s="37" t="s">
        <v>6286</v>
      </c>
    </row>
    <row r="5836" spans="1:6" ht="14.25" customHeight="1" x14ac:dyDescent="0.2">
      <c r="A5836" s="35" t="s">
        <v>19135</v>
      </c>
      <c r="B5836" s="36" t="s">
        <v>19136</v>
      </c>
      <c r="C5836" s="37">
        <v>31331713</v>
      </c>
      <c r="D5836" s="38" t="s">
        <v>19137</v>
      </c>
      <c r="E5836" s="39" t="s">
        <v>3718</v>
      </c>
      <c r="F5836" s="37" t="s">
        <v>6286</v>
      </c>
    </row>
    <row r="5837" spans="1:6" ht="14.25" customHeight="1" x14ac:dyDescent="0.2">
      <c r="A5837" s="35" t="s">
        <v>19138</v>
      </c>
      <c r="B5837" s="36" t="s">
        <v>19139</v>
      </c>
      <c r="C5837" s="37">
        <v>31341101</v>
      </c>
      <c r="D5837" s="38" t="s">
        <v>19140</v>
      </c>
      <c r="E5837" s="39" t="s">
        <v>3718</v>
      </c>
      <c r="F5837" s="37" t="s">
        <v>6286</v>
      </c>
    </row>
    <row r="5838" spans="1:6" ht="14.25" customHeight="1" x14ac:dyDescent="0.2">
      <c r="A5838" s="35" t="s">
        <v>19141</v>
      </c>
      <c r="B5838" s="36" t="s">
        <v>19142</v>
      </c>
      <c r="C5838" s="37">
        <v>31341102</v>
      </c>
      <c r="D5838" s="38" t="s">
        <v>19143</v>
      </c>
      <c r="E5838" s="39" t="s">
        <v>3718</v>
      </c>
      <c r="F5838" s="37" t="s">
        <v>6286</v>
      </c>
    </row>
    <row r="5839" spans="1:6" ht="14.25" customHeight="1" x14ac:dyDescent="0.2">
      <c r="A5839" s="35" t="s">
        <v>19144</v>
      </c>
      <c r="B5839" s="36" t="s">
        <v>19145</v>
      </c>
      <c r="C5839" s="37">
        <v>31341103</v>
      </c>
      <c r="D5839" s="38" t="s">
        <v>19146</v>
      </c>
      <c r="E5839" s="39" t="s">
        <v>3718</v>
      </c>
      <c r="F5839" s="37" t="s">
        <v>6286</v>
      </c>
    </row>
    <row r="5840" spans="1:6" ht="14.25" customHeight="1" x14ac:dyDescent="0.2">
      <c r="A5840" s="35" t="s">
        <v>19147</v>
      </c>
      <c r="B5840" s="36" t="s">
        <v>19148</v>
      </c>
      <c r="C5840" s="37">
        <v>31341104</v>
      </c>
      <c r="D5840" s="38" t="s">
        <v>19149</v>
      </c>
      <c r="E5840" s="39" t="s">
        <v>3718</v>
      </c>
      <c r="F5840" s="37" t="s">
        <v>6286</v>
      </c>
    </row>
    <row r="5841" spans="1:6" ht="14.25" customHeight="1" x14ac:dyDescent="0.2">
      <c r="A5841" s="35" t="s">
        <v>19150</v>
      </c>
      <c r="B5841" s="36" t="s">
        <v>19151</v>
      </c>
      <c r="C5841" s="37">
        <v>31341105</v>
      </c>
      <c r="D5841" s="38" t="s">
        <v>19152</v>
      </c>
      <c r="E5841" s="39" t="s">
        <v>3718</v>
      </c>
      <c r="F5841" s="37" t="s">
        <v>6286</v>
      </c>
    </row>
    <row r="5842" spans="1:6" ht="14.25" customHeight="1" x14ac:dyDescent="0.2">
      <c r="A5842" s="35" t="s">
        <v>19153</v>
      </c>
      <c r="B5842" s="36" t="s">
        <v>19154</v>
      </c>
      <c r="C5842" s="37">
        <v>31341106</v>
      </c>
      <c r="D5842" s="38" t="s">
        <v>19155</v>
      </c>
      <c r="E5842" s="39" t="s">
        <v>3718</v>
      </c>
      <c r="F5842" s="37" t="s">
        <v>6286</v>
      </c>
    </row>
    <row r="5843" spans="1:6" ht="14.25" customHeight="1" x14ac:dyDescent="0.2">
      <c r="A5843" s="35" t="s">
        <v>19156</v>
      </c>
      <c r="B5843" s="36" t="s">
        <v>19157</v>
      </c>
      <c r="C5843" s="37">
        <v>31341109</v>
      </c>
      <c r="D5843" s="38" t="s">
        <v>19158</v>
      </c>
      <c r="E5843" s="39" t="s">
        <v>3718</v>
      </c>
      <c r="F5843" s="37" t="s">
        <v>6286</v>
      </c>
    </row>
    <row r="5844" spans="1:6" ht="14.25" customHeight="1" x14ac:dyDescent="0.2">
      <c r="A5844" s="35" t="s">
        <v>19159</v>
      </c>
      <c r="B5844" s="36" t="s">
        <v>19160</v>
      </c>
      <c r="C5844" s="37">
        <v>31341110</v>
      </c>
      <c r="D5844" s="38" t="s">
        <v>19161</v>
      </c>
      <c r="E5844" s="39" t="s">
        <v>3718</v>
      </c>
      <c r="F5844" s="37" t="s">
        <v>6286</v>
      </c>
    </row>
    <row r="5845" spans="1:6" ht="14.25" customHeight="1" x14ac:dyDescent="0.2">
      <c r="A5845" s="35" t="s">
        <v>19162</v>
      </c>
      <c r="B5845" s="36" t="s">
        <v>19163</v>
      </c>
      <c r="C5845" s="37">
        <v>31341111</v>
      </c>
      <c r="D5845" s="38" t="s">
        <v>19164</v>
      </c>
      <c r="E5845" s="39" t="s">
        <v>3718</v>
      </c>
      <c r="F5845" s="37" t="s">
        <v>6286</v>
      </c>
    </row>
    <row r="5846" spans="1:6" ht="14.25" customHeight="1" x14ac:dyDescent="0.2">
      <c r="A5846" s="35" t="s">
        <v>19165</v>
      </c>
      <c r="B5846" s="36" t="s">
        <v>19166</v>
      </c>
      <c r="C5846" s="37">
        <v>31341112</v>
      </c>
      <c r="D5846" s="38" t="s">
        <v>19167</v>
      </c>
      <c r="E5846" s="39" t="s">
        <v>3718</v>
      </c>
      <c r="F5846" s="37" t="s">
        <v>6286</v>
      </c>
    </row>
    <row r="5847" spans="1:6" ht="14.25" customHeight="1" x14ac:dyDescent="0.2">
      <c r="A5847" s="35" t="s">
        <v>19168</v>
      </c>
      <c r="B5847" s="36" t="s">
        <v>19169</v>
      </c>
      <c r="C5847" s="37">
        <v>31341113</v>
      </c>
      <c r="D5847" s="38" t="s">
        <v>19155</v>
      </c>
      <c r="E5847" s="39" t="s">
        <v>3718</v>
      </c>
      <c r="F5847" s="37" t="s">
        <v>6286</v>
      </c>
    </row>
    <row r="5848" spans="1:6" ht="14.25" customHeight="1" x14ac:dyDescent="0.2">
      <c r="A5848" s="35" t="s">
        <v>19170</v>
      </c>
      <c r="B5848" s="36" t="s">
        <v>19171</v>
      </c>
      <c r="C5848" s="37">
        <v>31341201</v>
      </c>
      <c r="D5848" s="38" t="s">
        <v>19172</v>
      </c>
      <c r="E5848" s="39" t="s">
        <v>3718</v>
      </c>
      <c r="F5848" s="37" t="s">
        <v>6286</v>
      </c>
    </row>
    <row r="5849" spans="1:6" ht="14.25" customHeight="1" x14ac:dyDescent="0.2">
      <c r="A5849" s="35" t="s">
        <v>19173</v>
      </c>
      <c r="B5849" s="36" t="s">
        <v>19174</v>
      </c>
      <c r="C5849" s="37">
        <v>31341202</v>
      </c>
      <c r="D5849" s="38" t="s">
        <v>19175</v>
      </c>
      <c r="E5849" s="39" t="s">
        <v>3718</v>
      </c>
      <c r="F5849" s="37" t="s">
        <v>6286</v>
      </c>
    </row>
    <row r="5850" spans="1:6" ht="14.25" customHeight="1" x14ac:dyDescent="0.2">
      <c r="A5850" s="35" t="s">
        <v>19176</v>
      </c>
      <c r="B5850" s="36" t="s">
        <v>19177</v>
      </c>
      <c r="C5850" s="37">
        <v>31341203</v>
      </c>
      <c r="D5850" s="38" t="s">
        <v>19178</v>
      </c>
      <c r="E5850" s="39" t="s">
        <v>3718</v>
      </c>
      <c r="F5850" s="37" t="s">
        <v>6286</v>
      </c>
    </row>
    <row r="5851" spans="1:6" ht="14.25" customHeight="1" x14ac:dyDescent="0.2">
      <c r="A5851" s="35" t="s">
        <v>19179</v>
      </c>
      <c r="B5851" s="36" t="s">
        <v>19180</v>
      </c>
      <c r="C5851" s="37">
        <v>31341204</v>
      </c>
      <c r="D5851" s="38" t="s">
        <v>19181</v>
      </c>
      <c r="E5851" s="39" t="s">
        <v>3718</v>
      </c>
      <c r="F5851" s="37" t="s">
        <v>6286</v>
      </c>
    </row>
    <row r="5852" spans="1:6" ht="14.25" customHeight="1" x14ac:dyDescent="0.2">
      <c r="A5852" s="35" t="s">
        <v>19182</v>
      </c>
      <c r="B5852" s="36" t="s">
        <v>19183</v>
      </c>
      <c r="C5852" s="37">
        <v>31341205</v>
      </c>
      <c r="D5852" s="38" t="s">
        <v>19184</v>
      </c>
      <c r="E5852" s="39" t="s">
        <v>3718</v>
      </c>
      <c r="F5852" s="37" t="s">
        <v>6286</v>
      </c>
    </row>
    <row r="5853" spans="1:6" ht="14.25" customHeight="1" x14ac:dyDescent="0.2">
      <c r="A5853" s="35" t="s">
        <v>19185</v>
      </c>
      <c r="B5853" s="36" t="s">
        <v>19186</v>
      </c>
      <c r="C5853" s="37">
        <v>31341206</v>
      </c>
      <c r="D5853" s="38" t="s">
        <v>19187</v>
      </c>
      <c r="E5853" s="39" t="s">
        <v>3718</v>
      </c>
      <c r="F5853" s="37" t="s">
        <v>6286</v>
      </c>
    </row>
    <row r="5854" spans="1:6" ht="14.25" customHeight="1" x14ac:dyDescent="0.2">
      <c r="A5854" s="35" t="s">
        <v>19188</v>
      </c>
      <c r="B5854" s="36" t="s">
        <v>19189</v>
      </c>
      <c r="C5854" s="37">
        <v>31341209</v>
      </c>
      <c r="D5854" s="38" t="s">
        <v>19190</v>
      </c>
      <c r="E5854" s="39" t="s">
        <v>3718</v>
      </c>
      <c r="F5854" s="37" t="s">
        <v>6286</v>
      </c>
    </row>
    <row r="5855" spans="1:6" ht="14.25" customHeight="1" x14ac:dyDescent="0.2">
      <c r="A5855" s="35" t="s">
        <v>19191</v>
      </c>
      <c r="B5855" s="36" t="s">
        <v>19192</v>
      </c>
      <c r="C5855" s="37">
        <v>31341210</v>
      </c>
      <c r="D5855" s="38" t="s">
        <v>19193</v>
      </c>
      <c r="E5855" s="39" t="s">
        <v>3718</v>
      </c>
      <c r="F5855" s="37" t="s">
        <v>6286</v>
      </c>
    </row>
    <row r="5856" spans="1:6" ht="14.25" customHeight="1" x14ac:dyDescent="0.2">
      <c r="A5856" s="35" t="s">
        <v>19194</v>
      </c>
      <c r="B5856" s="36" t="s">
        <v>19195</v>
      </c>
      <c r="C5856" s="37">
        <v>31341211</v>
      </c>
      <c r="D5856" s="38" t="s">
        <v>19196</v>
      </c>
      <c r="E5856" s="39" t="s">
        <v>3718</v>
      </c>
      <c r="F5856" s="37" t="s">
        <v>6286</v>
      </c>
    </row>
    <row r="5857" spans="1:6" ht="14.25" customHeight="1" x14ac:dyDescent="0.2">
      <c r="A5857" s="35" t="s">
        <v>19197</v>
      </c>
      <c r="B5857" s="36" t="s">
        <v>19198</v>
      </c>
      <c r="C5857" s="37">
        <v>31341212</v>
      </c>
      <c r="D5857" s="38" t="s">
        <v>19199</v>
      </c>
      <c r="E5857" s="39" t="s">
        <v>3718</v>
      </c>
      <c r="F5857" s="37" t="s">
        <v>6286</v>
      </c>
    </row>
    <row r="5858" spans="1:6" ht="14.25" customHeight="1" x14ac:dyDescent="0.2">
      <c r="A5858" s="35" t="s">
        <v>19200</v>
      </c>
      <c r="B5858" s="36" t="s">
        <v>19201</v>
      </c>
      <c r="C5858" s="37">
        <v>31341213</v>
      </c>
      <c r="D5858" s="38" t="s">
        <v>19202</v>
      </c>
      <c r="E5858" s="39" t="s">
        <v>3718</v>
      </c>
      <c r="F5858" s="37" t="s">
        <v>6286</v>
      </c>
    </row>
    <row r="5859" spans="1:6" ht="14.25" customHeight="1" x14ac:dyDescent="0.2">
      <c r="A5859" s="35" t="s">
        <v>19203</v>
      </c>
      <c r="B5859" s="36" t="s">
        <v>19204</v>
      </c>
      <c r="C5859" s="37">
        <v>31341301</v>
      </c>
      <c r="D5859" s="38" t="s">
        <v>19205</v>
      </c>
      <c r="E5859" s="39" t="s">
        <v>3718</v>
      </c>
      <c r="F5859" s="37" t="s">
        <v>6286</v>
      </c>
    </row>
    <row r="5860" spans="1:6" ht="14.25" customHeight="1" x14ac:dyDescent="0.2">
      <c r="A5860" s="35" t="s">
        <v>19206</v>
      </c>
      <c r="B5860" s="36" t="s">
        <v>19207</v>
      </c>
      <c r="C5860" s="37">
        <v>31341302</v>
      </c>
      <c r="D5860" s="38" t="s">
        <v>19208</v>
      </c>
      <c r="E5860" s="39" t="s">
        <v>3718</v>
      </c>
      <c r="F5860" s="37" t="s">
        <v>6286</v>
      </c>
    </row>
    <row r="5861" spans="1:6" ht="14.25" customHeight="1" x14ac:dyDescent="0.2">
      <c r="A5861" s="35" t="s">
        <v>19209</v>
      </c>
      <c r="B5861" s="36" t="s">
        <v>19210</v>
      </c>
      <c r="C5861" s="37">
        <v>31341303</v>
      </c>
      <c r="D5861" s="38" t="s">
        <v>19211</v>
      </c>
      <c r="E5861" s="39" t="s">
        <v>3718</v>
      </c>
      <c r="F5861" s="37" t="s">
        <v>6286</v>
      </c>
    </row>
    <row r="5862" spans="1:6" ht="14.25" customHeight="1" x14ac:dyDescent="0.2">
      <c r="A5862" s="35" t="s">
        <v>19212</v>
      </c>
      <c r="B5862" s="36" t="s">
        <v>19213</v>
      </c>
      <c r="C5862" s="37">
        <v>31341304</v>
      </c>
      <c r="D5862" s="38" t="s">
        <v>19214</v>
      </c>
      <c r="E5862" s="39" t="s">
        <v>3718</v>
      </c>
      <c r="F5862" s="37" t="s">
        <v>6286</v>
      </c>
    </row>
    <row r="5863" spans="1:6" ht="14.25" customHeight="1" x14ac:dyDescent="0.2">
      <c r="A5863" s="35" t="s">
        <v>19215</v>
      </c>
      <c r="B5863" s="36" t="s">
        <v>19216</v>
      </c>
      <c r="C5863" s="37">
        <v>31341305</v>
      </c>
      <c r="D5863" s="38" t="s">
        <v>19217</v>
      </c>
      <c r="E5863" s="39" t="s">
        <v>3718</v>
      </c>
      <c r="F5863" s="37" t="s">
        <v>6286</v>
      </c>
    </row>
    <row r="5864" spans="1:6" ht="14.25" customHeight="1" x14ac:dyDescent="0.2">
      <c r="A5864" s="35" t="s">
        <v>19218</v>
      </c>
      <c r="B5864" s="36" t="s">
        <v>19219</v>
      </c>
      <c r="C5864" s="37">
        <v>31341306</v>
      </c>
      <c r="D5864" s="38" t="s">
        <v>19220</v>
      </c>
      <c r="E5864" s="39" t="s">
        <v>9368</v>
      </c>
      <c r="F5864" s="37" t="s">
        <v>9369</v>
      </c>
    </row>
    <row r="5865" spans="1:6" ht="14.25" customHeight="1" x14ac:dyDescent="0.2">
      <c r="A5865" s="35" t="s">
        <v>19221</v>
      </c>
      <c r="B5865" s="36" t="s">
        <v>19222</v>
      </c>
      <c r="C5865" s="37">
        <v>31341309</v>
      </c>
      <c r="D5865" s="38" t="s">
        <v>19223</v>
      </c>
      <c r="E5865" s="39" t="s">
        <v>3718</v>
      </c>
      <c r="F5865" s="37" t="s">
        <v>6286</v>
      </c>
    </row>
    <row r="5866" spans="1:6" ht="14.25" customHeight="1" x14ac:dyDescent="0.2">
      <c r="A5866" s="35" t="s">
        <v>19224</v>
      </c>
      <c r="B5866" s="36" t="s">
        <v>19225</v>
      </c>
      <c r="C5866" s="37">
        <v>31341310</v>
      </c>
      <c r="D5866" s="38" t="s">
        <v>19226</v>
      </c>
      <c r="E5866" s="39" t="s">
        <v>3718</v>
      </c>
      <c r="F5866" s="37" t="s">
        <v>6286</v>
      </c>
    </row>
    <row r="5867" spans="1:6" ht="14.25" customHeight="1" x14ac:dyDescent="0.2">
      <c r="A5867" s="35" t="s">
        <v>19227</v>
      </c>
      <c r="B5867" s="36" t="s">
        <v>19228</v>
      </c>
      <c r="C5867" s="37">
        <v>31341311</v>
      </c>
      <c r="D5867" s="38" t="s">
        <v>19229</v>
      </c>
      <c r="E5867" s="39" t="s">
        <v>3718</v>
      </c>
      <c r="F5867" s="37" t="s">
        <v>6286</v>
      </c>
    </row>
    <row r="5868" spans="1:6" ht="14.25" customHeight="1" x14ac:dyDescent="0.2">
      <c r="A5868" s="35" t="s">
        <v>19230</v>
      </c>
      <c r="B5868" s="36" t="s">
        <v>19231</v>
      </c>
      <c r="C5868" s="37">
        <v>31341312</v>
      </c>
      <c r="D5868" s="38" t="s">
        <v>19232</v>
      </c>
      <c r="E5868" s="39" t="s">
        <v>3718</v>
      </c>
      <c r="F5868" s="37" t="s">
        <v>6286</v>
      </c>
    </row>
    <row r="5869" spans="1:6" ht="14.25" customHeight="1" x14ac:dyDescent="0.2">
      <c r="A5869" s="35" t="s">
        <v>19233</v>
      </c>
      <c r="B5869" s="36" t="s">
        <v>19234</v>
      </c>
      <c r="C5869" s="37">
        <v>31341313</v>
      </c>
      <c r="D5869" s="38" t="s">
        <v>19235</v>
      </c>
      <c r="E5869" s="39" t="s">
        <v>3718</v>
      </c>
      <c r="F5869" s="37" t="s">
        <v>6286</v>
      </c>
    </row>
    <row r="5870" spans="1:6" ht="14.25" customHeight="1" x14ac:dyDescent="0.2">
      <c r="A5870" s="35" t="s">
        <v>19236</v>
      </c>
      <c r="B5870" s="36" t="s">
        <v>19237</v>
      </c>
      <c r="C5870" s="37">
        <v>31341401</v>
      </c>
      <c r="D5870" s="38" t="s">
        <v>19238</v>
      </c>
      <c r="E5870" s="39" t="s">
        <v>3718</v>
      </c>
      <c r="F5870" s="37" t="s">
        <v>6286</v>
      </c>
    </row>
    <row r="5871" spans="1:6" ht="14.25" customHeight="1" x14ac:dyDescent="0.2">
      <c r="A5871" s="35" t="s">
        <v>19239</v>
      </c>
      <c r="B5871" s="36" t="s">
        <v>19240</v>
      </c>
      <c r="C5871" s="37">
        <v>31341402</v>
      </c>
      <c r="D5871" s="38" t="s">
        <v>19241</v>
      </c>
      <c r="E5871" s="39" t="s">
        <v>3718</v>
      </c>
      <c r="F5871" s="37" t="s">
        <v>6286</v>
      </c>
    </row>
    <row r="5872" spans="1:6" ht="14.25" customHeight="1" x14ac:dyDescent="0.2">
      <c r="A5872" s="35" t="s">
        <v>19242</v>
      </c>
      <c r="B5872" s="36" t="s">
        <v>19243</v>
      </c>
      <c r="C5872" s="37">
        <v>31341403</v>
      </c>
      <c r="D5872" s="38" t="s">
        <v>19244</v>
      </c>
      <c r="E5872" s="39" t="s">
        <v>3718</v>
      </c>
      <c r="F5872" s="37" t="s">
        <v>6286</v>
      </c>
    </row>
    <row r="5873" spans="1:6" ht="14.25" customHeight="1" x14ac:dyDescent="0.2">
      <c r="A5873" s="35" t="s">
        <v>19245</v>
      </c>
      <c r="B5873" s="36" t="s">
        <v>19246</v>
      </c>
      <c r="C5873" s="37">
        <v>31341404</v>
      </c>
      <c r="D5873" s="38" t="s">
        <v>19247</v>
      </c>
      <c r="E5873" s="39" t="s">
        <v>3718</v>
      </c>
      <c r="F5873" s="37" t="s">
        <v>6286</v>
      </c>
    </row>
    <row r="5874" spans="1:6" ht="14.25" customHeight="1" x14ac:dyDescent="0.2">
      <c r="A5874" s="35" t="s">
        <v>19248</v>
      </c>
      <c r="B5874" s="36" t="s">
        <v>19249</v>
      </c>
      <c r="C5874" s="37">
        <v>31341405</v>
      </c>
      <c r="D5874" s="38" t="s">
        <v>19250</v>
      </c>
      <c r="E5874" s="39" t="s">
        <v>3718</v>
      </c>
      <c r="F5874" s="37" t="s">
        <v>6286</v>
      </c>
    </row>
    <row r="5875" spans="1:6" ht="14.25" customHeight="1" x14ac:dyDescent="0.2">
      <c r="A5875" s="35" t="s">
        <v>19251</v>
      </c>
      <c r="B5875" s="36" t="s">
        <v>19252</v>
      </c>
      <c r="C5875" s="37">
        <v>31341406</v>
      </c>
      <c r="D5875" s="38" t="s">
        <v>19253</v>
      </c>
      <c r="E5875" s="39" t="s">
        <v>3718</v>
      </c>
      <c r="F5875" s="37" t="s">
        <v>6286</v>
      </c>
    </row>
    <row r="5876" spans="1:6" ht="14.25" customHeight="1" x14ac:dyDescent="0.2">
      <c r="A5876" s="35" t="s">
        <v>19254</v>
      </c>
      <c r="B5876" s="36" t="s">
        <v>19255</v>
      </c>
      <c r="C5876" s="37">
        <v>31341409</v>
      </c>
      <c r="D5876" s="38" t="s">
        <v>19256</v>
      </c>
      <c r="E5876" s="39" t="s">
        <v>3718</v>
      </c>
      <c r="F5876" s="37" t="s">
        <v>6286</v>
      </c>
    </row>
    <row r="5877" spans="1:6" ht="14.25" customHeight="1" x14ac:dyDescent="0.2">
      <c r="A5877" s="35" t="s">
        <v>19257</v>
      </c>
      <c r="B5877" s="36" t="s">
        <v>19258</v>
      </c>
      <c r="C5877" s="37">
        <v>31341410</v>
      </c>
      <c r="D5877" s="38" t="s">
        <v>19259</v>
      </c>
      <c r="E5877" s="39" t="s">
        <v>3718</v>
      </c>
      <c r="F5877" s="37" t="s">
        <v>6286</v>
      </c>
    </row>
    <row r="5878" spans="1:6" ht="14.25" customHeight="1" x14ac:dyDescent="0.2">
      <c r="A5878" s="35" t="s">
        <v>19260</v>
      </c>
      <c r="B5878" s="36" t="s">
        <v>19261</v>
      </c>
      <c r="C5878" s="37">
        <v>31341411</v>
      </c>
      <c r="D5878" s="38" t="s">
        <v>19262</v>
      </c>
      <c r="E5878" s="39" t="s">
        <v>3718</v>
      </c>
      <c r="F5878" s="37" t="s">
        <v>6286</v>
      </c>
    </row>
    <row r="5879" spans="1:6" ht="14.25" customHeight="1" x14ac:dyDescent="0.2">
      <c r="A5879" s="35" t="s">
        <v>19263</v>
      </c>
      <c r="B5879" s="36" t="s">
        <v>19264</v>
      </c>
      <c r="C5879" s="37">
        <v>31341412</v>
      </c>
      <c r="D5879" s="38" t="s">
        <v>19265</v>
      </c>
      <c r="E5879" s="39" t="s">
        <v>3718</v>
      </c>
      <c r="F5879" s="37" t="s">
        <v>6286</v>
      </c>
    </row>
    <row r="5880" spans="1:6" ht="14.25" customHeight="1" x14ac:dyDescent="0.2">
      <c r="A5880" s="35" t="s">
        <v>19266</v>
      </c>
      <c r="B5880" s="36" t="s">
        <v>19267</v>
      </c>
      <c r="C5880" s="37">
        <v>31341413</v>
      </c>
      <c r="D5880" s="38" t="s">
        <v>19268</v>
      </c>
      <c r="E5880" s="39" t="s">
        <v>3718</v>
      </c>
      <c r="F5880" s="37" t="s">
        <v>6286</v>
      </c>
    </row>
    <row r="5881" spans="1:6" ht="14.25" customHeight="1" x14ac:dyDescent="0.2">
      <c r="A5881" s="35" t="s">
        <v>19269</v>
      </c>
      <c r="B5881" s="36" t="s">
        <v>19270</v>
      </c>
      <c r="C5881" s="37">
        <v>31341501</v>
      </c>
      <c r="D5881" s="38" t="s">
        <v>19271</v>
      </c>
      <c r="E5881" s="39" t="s">
        <v>3718</v>
      </c>
      <c r="F5881" s="37" t="s">
        <v>6286</v>
      </c>
    </row>
    <row r="5882" spans="1:6" ht="14.25" customHeight="1" x14ac:dyDescent="0.2">
      <c r="A5882" s="35" t="s">
        <v>19272</v>
      </c>
      <c r="B5882" s="36" t="s">
        <v>19273</v>
      </c>
      <c r="C5882" s="37">
        <v>31341502</v>
      </c>
      <c r="D5882" s="38" t="s">
        <v>19274</v>
      </c>
      <c r="E5882" s="39" t="s">
        <v>3718</v>
      </c>
      <c r="F5882" s="37" t="s">
        <v>6286</v>
      </c>
    </row>
    <row r="5883" spans="1:6" ht="14.25" customHeight="1" x14ac:dyDescent="0.2">
      <c r="A5883" s="35" t="s">
        <v>19275</v>
      </c>
      <c r="B5883" s="36" t="s">
        <v>19276</v>
      </c>
      <c r="C5883" s="37">
        <v>31341503</v>
      </c>
      <c r="D5883" s="38" t="s">
        <v>19277</v>
      </c>
      <c r="E5883" s="39" t="s">
        <v>3718</v>
      </c>
      <c r="F5883" s="37" t="s">
        <v>6286</v>
      </c>
    </row>
    <row r="5884" spans="1:6" ht="14.25" customHeight="1" x14ac:dyDescent="0.2">
      <c r="A5884" s="35" t="s">
        <v>19278</v>
      </c>
      <c r="B5884" s="36" t="s">
        <v>19279</v>
      </c>
      <c r="C5884" s="37">
        <v>31341504</v>
      </c>
      <c r="D5884" s="38" t="s">
        <v>19280</v>
      </c>
      <c r="E5884" s="39" t="s">
        <v>3718</v>
      </c>
      <c r="F5884" s="37" t="s">
        <v>6286</v>
      </c>
    </row>
    <row r="5885" spans="1:6" ht="14.25" customHeight="1" x14ac:dyDescent="0.2">
      <c r="A5885" s="35" t="s">
        <v>19281</v>
      </c>
      <c r="B5885" s="36" t="s">
        <v>19282</v>
      </c>
      <c r="C5885" s="37">
        <v>31341505</v>
      </c>
      <c r="D5885" s="38" t="s">
        <v>19283</v>
      </c>
      <c r="E5885" s="39" t="s">
        <v>3718</v>
      </c>
      <c r="F5885" s="37" t="s">
        <v>6286</v>
      </c>
    </row>
    <row r="5886" spans="1:6" ht="14.25" customHeight="1" x14ac:dyDescent="0.2">
      <c r="A5886" s="35" t="s">
        <v>19284</v>
      </c>
      <c r="B5886" s="36" t="s">
        <v>19285</v>
      </c>
      <c r="C5886" s="37">
        <v>31341506</v>
      </c>
      <c r="D5886" s="38" t="s">
        <v>19286</v>
      </c>
      <c r="E5886" s="39" t="s">
        <v>9368</v>
      </c>
      <c r="F5886" s="37" t="s">
        <v>9369</v>
      </c>
    </row>
    <row r="5887" spans="1:6" ht="14.25" customHeight="1" x14ac:dyDescent="0.2">
      <c r="A5887" s="35" t="s">
        <v>19287</v>
      </c>
      <c r="B5887" s="36" t="s">
        <v>19288</v>
      </c>
      <c r="C5887" s="37">
        <v>31341509</v>
      </c>
      <c r="D5887" s="38" t="s">
        <v>19289</v>
      </c>
      <c r="E5887" s="39" t="s">
        <v>3718</v>
      </c>
      <c r="F5887" s="37" t="s">
        <v>6286</v>
      </c>
    </row>
    <row r="5888" spans="1:6" ht="14.25" customHeight="1" x14ac:dyDescent="0.2">
      <c r="A5888" s="35" t="s">
        <v>19290</v>
      </c>
      <c r="B5888" s="36" t="s">
        <v>19291</v>
      </c>
      <c r="C5888" s="37">
        <v>31341510</v>
      </c>
      <c r="D5888" s="38" t="s">
        <v>19292</v>
      </c>
      <c r="E5888" s="39" t="s">
        <v>3718</v>
      </c>
      <c r="F5888" s="37" t="s">
        <v>6286</v>
      </c>
    </row>
    <row r="5889" spans="1:6" ht="14.25" customHeight="1" x14ac:dyDescent="0.2">
      <c r="A5889" s="35" t="s">
        <v>19293</v>
      </c>
      <c r="B5889" s="36" t="s">
        <v>19294</v>
      </c>
      <c r="C5889" s="37">
        <v>31341511</v>
      </c>
      <c r="D5889" s="38" t="s">
        <v>19295</v>
      </c>
      <c r="E5889" s="39" t="s">
        <v>3718</v>
      </c>
      <c r="F5889" s="37" t="s">
        <v>6286</v>
      </c>
    </row>
    <row r="5890" spans="1:6" ht="14.25" customHeight="1" x14ac:dyDescent="0.2">
      <c r="A5890" s="35" t="s">
        <v>19296</v>
      </c>
      <c r="B5890" s="36" t="s">
        <v>19297</v>
      </c>
      <c r="C5890" s="37">
        <v>31341512</v>
      </c>
      <c r="D5890" s="38" t="s">
        <v>19298</v>
      </c>
      <c r="E5890" s="39" t="s">
        <v>3718</v>
      </c>
      <c r="F5890" s="37" t="s">
        <v>6286</v>
      </c>
    </row>
    <row r="5891" spans="1:6" ht="14.25" customHeight="1" x14ac:dyDescent="0.2">
      <c r="A5891" s="35" t="s">
        <v>19299</v>
      </c>
      <c r="B5891" s="36" t="s">
        <v>19300</v>
      </c>
      <c r="C5891" s="37">
        <v>31341513</v>
      </c>
      <c r="D5891" s="38" t="s">
        <v>19301</v>
      </c>
      <c r="E5891" s="39" t="s">
        <v>3718</v>
      </c>
      <c r="F5891" s="37" t="s">
        <v>6286</v>
      </c>
    </row>
    <row r="5892" spans="1:6" ht="14.25" customHeight="1" x14ac:dyDescent="0.2">
      <c r="A5892" s="35" t="s">
        <v>19302</v>
      </c>
      <c r="B5892" s="36" t="s">
        <v>19303</v>
      </c>
      <c r="C5892" s="37">
        <v>31341601</v>
      </c>
      <c r="D5892" s="38" t="s">
        <v>19304</v>
      </c>
      <c r="E5892" s="39" t="s">
        <v>3718</v>
      </c>
      <c r="F5892" s="37" t="s">
        <v>6286</v>
      </c>
    </row>
    <row r="5893" spans="1:6" ht="14.25" customHeight="1" x14ac:dyDescent="0.2">
      <c r="A5893" s="35" t="s">
        <v>19305</v>
      </c>
      <c r="B5893" s="36" t="s">
        <v>19306</v>
      </c>
      <c r="C5893" s="37">
        <v>31341602</v>
      </c>
      <c r="D5893" s="38" t="s">
        <v>19307</v>
      </c>
      <c r="E5893" s="39" t="s">
        <v>3718</v>
      </c>
      <c r="F5893" s="37" t="s">
        <v>6286</v>
      </c>
    </row>
    <row r="5894" spans="1:6" ht="14.25" customHeight="1" x14ac:dyDescent="0.2">
      <c r="A5894" s="35" t="s">
        <v>19308</v>
      </c>
      <c r="B5894" s="36" t="s">
        <v>19309</v>
      </c>
      <c r="C5894" s="37">
        <v>31341603</v>
      </c>
      <c r="D5894" s="38" t="s">
        <v>19310</v>
      </c>
      <c r="E5894" s="39" t="s">
        <v>3718</v>
      </c>
      <c r="F5894" s="37" t="s">
        <v>6286</v>
      </c>
    </row>
    <row r="5895" spans="1:6" ht="14.25" customHeight="1" x14ac:dyDescent="0.2">
      <c r="A5895" s="35" t="s">
        <v>19311</v>
      </c>
      <c r="B5895" s="36" t="s">
        <v>19312</v>
      </c>
      <c r="C5895" s="37">
        <v>31341604</v>
      </c>
      <c r="D5895" s="38" t="s">
        <v>19313</v>
      </c>
      <c r="E5895" s="39" t="s">
        <v>3718</v>
      </c>
      <c r="F5895" s="37" t="s">
        <v>6286</v>
      </c>
    </row>
    <row r="5896" spans="1:6" ht="14.25" customHeight="1" x14ac:dyDescent="0.2">
      <c r="A5896" s="35" t="s">
        <v>19314</v>
      </c>
      <c r="B5896" s="36" t="s">
        <v>19315</v>
      </c>
      <c r="C5896" s="37">
        <v>31341605</v>
      </c>
      <c r="D5896" s="38" t="s">
        <v>19316</v>
      </c>
      <c r="E5896" s="39" t="s">
        <v>3718</v>
      </c>
      <c r="F5896" s="37" t="s">
        <v>6286</v>
      </c>
    </row>
    <row r="5897" spans="1:6" ht="14.25" customHeight="1" x14ac:dyDescent="0.2">
      <c r="A5897" s="35" t="s">
        <v>19317</v>
      </c>
      <c r="B5897" s="36" t="s">
        <v>19318</v>
      </c>
      <c r="C5897" s="37">
        <v>31341606</v>
      </c>
      <c r="D5897" s="38" t="s">
        <v>19319</v>
      </c>
      <c r="E5897" s="39" t="s">
        <v>3718</v>
      </c>
      <c r="F5897" s="37" t="s">
        <v>6286</v>
      </c>
    </row>
    <row r="5898" spans="1:6" ht="14.25" customHeight="1" x14ac:dyDescent="0.2">
      <c r="A5898" s="35" t="s">
        <v>19320</v>
      </c>
      <c r="B5898" s="36" t="s">
        <v>19321</v>
      </c>
      <c r="C5898" s="37">
        <v>31341609</v>
      </c>
      <c r="D5898" s="38" t="s">
        <v>19322</v>
      </c>
      <c r="E5898" s="39" t="s">
        <v>3718</v>
      </c>
      <c r="F5898" s="37" t="s">
        <v>6286</v>
      </c>
    </row>
    <row r="5899" spans="1:6" ht="14.25" customHeight="1" x14ac:dyDescent="0.2">
      <c r="A5899" s="35" t="s">
        <v>19323</v>
      </c>
      <c r="B5899" s="36" t="s">
        <v>19324</v>
      </c>
      <c r="C5899" s="37">
        <v>31341610</v>
      </c>
      <c r="D5899" s="38" t="s">
        <v>19325</v>
      </c>
      <c r="E5899" s="39" t="s">
        <v>3718</v>
      </c>
      <c r="F5899" s="37" t="s">
        <v>6286</v>
      </c>
    </row>
    <row r="5900" spans="1:6" ht="14.25" customHeight="1" x14ac:dyDescent="0.2">
      <c r="A5900" s="35" t="s">
        <v>19326</v>
      </c>
      <c r="B5900" s="36" t="s">
        <v>19327</v>
      </c>
      <c r="C5900" s="37">
        <v>31341611</v>
      </c>
      <c r="D5900" s="38" t="s">
        <v>19328</v>
      </c>
      <c r="E5900" s="39" t="s">
        <v>3718</v>
      </c>
      <c r="F5900" s="37" t="s">
        <v>6286</v>
      </c>
    </row>
    <row r="5901" spans="1:6" ht="14.25" customHeight="1" x14ac:dyDescent="0.2">
      <c r="A5901" s="35" t="s">
        <v>19329</v>
      </c>
      <c r="B5901" s="36" t="s">
        <v>19330</v>
      </c>
      <c r="C5901" s="37">
        <v>31341612</v>
      </c>
      <c r="D5901" s="38" t="s">
        <v>19331</v>
      </c>
      <c r="E5901" s="39" t="s">
        <v>3718</v>
      </c>
      <c r="F5901" s="37" t="s">
        <v>6286</v>
      </c>
    </row>
    <row r="5902" spans="1:6" ht="14.25" customHeight="1" x14ac:dyDescent="0.2">
      <c r="A5902" s="35" t="s">
        <v>19332</v>
      </c>
      <c r="B5902" s="36" t="s">
        <v>19333</v>
      </c>
      <c r="C5902" s="37">
        <v>31341613</v>
      </c>
      <c r="D5902" s="38" t="s">
        <v>19334</v>
      </c>
      <c r="E5902" s="39" t="s">
        <v>3718</v>
      </c>
      <c r="F5902" s="37" t="s">
        <v>6286</v>
      </c>
    </row>
    <row r="5903" spans="1:6" ht="14.25" customHeight="1" x14ac:dyDescent="0.2">
      <c r="A5903" s="35" t="s">
        <v>19335</v>
      </c>
      <c r="B5903" s="36" t="s">
        <v>19336</v>
      </c>
      <c r="C5903" s="37">
        <v>31341701</v>
      </c>
      <c r="D5903" s="38" t="s">
        <v>19337</v>
      </c>
      <c r="E5903" s="39" t="s">
        <v>3718</v>
      </c>
      <c r="F5903" s="37" t="s">
        <v>6286</v>
      </c>
    </row>
    <row r="5904" spans="1:6" ht="14.25" customHeight="1" x14ac:dyDescent="0.2">
      <c r="A5904" s="35" t="s">
        <v>19338</v>
      </c>
      <c r="B5904" s="36" t="s">
        <v>19339</v>
      </c>
      <c r="C5904" s="37">
        <v>31341702</v>
      </c>
      <c r="D5904" s="38" t="s">
        <v>19340</v>
      </c>
      <c r="E5904" s="39" t="s">
        <v>3718</v>
      </c>
      <c r="F5904" s="37" t="s">
        <v>6286</v>
      </c>
    </row>
    <row r="5905" spans="1:6" ht="14.25" customHeight="1" x14ac:dyDescent="0.2">
      <c r="A5905" s="35" t="s">
        <v>19341</v>
      </c>
      <c r="B5905" s="36" t="s">
        <v>19342</v>
      </c>
      <c r="C5905" s="37">
        <v>31341703</v>
      </c>
      <c r="D5905" s="38" t="s">
        <v>19343</v>
      </c>
      <c r="E5905" s="39" t="s">
        <v>3718</v>
      </c>
      <c r="F5905" s="37" t="s">
        <v>6286</v>
      </c>
    </row>
    <row r="5906" spans="1:6" ht="14.25" customHeight="1" x14ac:dyDescent="0.2">
      <c r="A5906" s="35" t="s">
        <v>19344</v>
      </c>
      <c r="B5906" s="36" t="s">
        <v>19345</v>
      </c>
      <c r="C5906" s="37">
        <v>31341704</v>
      </c>
      <c r="D5906" s="38" t="s">
        <v>19346</v>
      </c>
      <c r="E5906" s="39" t="s">
        <v>3718</v>
      </c>
      <c r="F5906" s="37" t="s">
        <v>6286</v>
      </c>
    </row>
    <row r="5907" spans="1:6" ht="14.25" customHeight="1" x14ac:dyDescent="0.2">
      <c r="A5907" s="35" t="s">
        <v>19347</v>
      </c>
      <c r="B5907" s="36" t="s">
        <v>19348</v>
      </c>
      <c r="C5907" s="37">
        <v>31341705</v>
      </c>
      <c r="D5907" s="38" t="s">
        <v>19349</v>
      </c>
      <c r="E5907" s="39" t="s">
        <v>3718</v>
      </c>
      <c r="F5907" s="37" t="s">
        <v>6286</v>
      </c>
    </row>
    <row r="5908" spans="1:6" ht="14.25" customHeight="1" x14ac:dyDescent="0.2">
      <c r="A5908" s="35" t="s">
        <v>19350</v>
      </c>
      <c r="B5908" s="36" t="s">
        <v>19351</v>
      </c>
      <c r="C5908" s="37">
        <v>31341706</v>
      </c>
      <c r="D5908" s="38" t="s">
        <v>19352</v>
      </c>
      <c r="E5908" s="39" t="s">
        <v>9368</v>
      </c>
      <c r="F5908" s="37" t="s">
        <v>9369</v>
      </c>
    </row>
    <row r="5909" spans="1:6" ht="14.25" customHeight="1" x14ac:dyDescent="0.2">
      <c r="A5909" s="35" t="s">
        <v>19353</v>
      </c>
      <c r="B5909" s="36" t="s">
        <v>19354</v>
      </c>
      <c r="C5909" s="37">
        <v>31341709</v>
      </c>
      <c r="D5909" s="38" t="s">
        <v>19355</v>
      </c>
      <c r="E5909" s="39" t="s">
        <v>3718</v>
      </c>
      <c r="F5909" s="37" t="s">
        <v>6286</v>
      </c>
    </row>
    <row r="5910" spans="1:6" ht="14.25" customHeight="1" x14ac:dyDescent="0.2">
      <c r="A5910" s="35" t="s">
        <v>19356</v>
      </c>
      <c r="B5910" s="36" t="s">
        <v>19357</v>
      </c>
      <c r="C5910" s="37">
        <v>31341710</v>
      </c>
      <c r="D5910" s="38" t="s">
        <v>19358</v>
      </c>
      <c r="E5910" s="39" t="s">
        <v>3718</v>
      </c>
      <c r="F5910" s="37" t="s">
        <v>6286</v>
      </c>
    </row>
    <row r="5911" spans="1:6" ht="14.25" customHeight="1" x14ac:dyDescent="0.2">
      <c r="A5911" s="35" t="s">
        <v>19359</v>
      </c>
      <c r="B5911" s="36" t="s">
        <v>19360</v>
      </c>
      <c r="C5911" s="37">
        <v>31341711</v>
      </c>
      <c r="D5911" s="38" t="s">
        <v>19361</v>
      </c>
      <c r="E5911" s="39" t="s">
        <v>3718</v>
      </c>
      <c r="F5911" s="37" t="s">
        <v>6286</v>
      </c>
    </row>
    <row r="5912" spans="1:6" ht="14.25" customHeight="1" x14ac:dyDescent="0.2">
      <c r="A5912" s="35" t="s">
        <v>19362</v>
      </c>
      <c r="B5912" s="36" t="s">
        <v>19363</v>
      </c>
      <c r="C5912" s="37">
        <v>31341712</v>
      </c>
      <c r="D5912" s="38" t="s">
        <v>19364</v>
      </c>
      <c r="E5912" s="39" t="s">
        <v>3718</v>
      </c>
      <c r="F5912" s="37" t="s">
        <v>6286</v>
      </c>
    </row>
    <row r="5913" spans="1:6" ht="14.25" customHeight="1" x14ac:dyDescent="0.2">
      <c r="A5913" s="35" t="s">
        <v>19365</v>
      </c>
      <c r="B5913" s="36" t="s">
        <v>19366</v>
      </c>
      <c r="C5913" s="37">
        <v>31341713</v>
      </c>
      <c r="D5913" s="38" t="s">
        <v>19367</v>
      </c>
      <c r="E5913" s="39" t="s">
        <v>3718</v>
      </c>
      <c r="F5913" s="37" t="s">
        <v>6286</v>
      </c>
    </row>
    <row r="5914" spans="1:6" ht="14.25" customHeight="1" x14ac:dyDescent="0.2">
      <c r="A5914" s="35" t="s">
        <v>19368</v>
      </c>
      <c r="B5914" s="36" t="s">
        <v>19369</v>
      </c>
      <c r="C5914" s="37">
        <v>31351101</v>
      </c>
      <c r="D5914" s="38" t="s">
        <v>19370</v>
      </c>
      <c r="E5914" s="39" t="s">
        <v>3718</v>
      </c>
      <c r="F5914" s="37" t="s">
        <v>6286</v>
      </c>
    </row>
    <row r="5915" spans="1:6" ht="14.25" customHeight="1" x14ac:dyDescent="0.2">
      <c r="A5915" s="35" t="s">
        <v>19371</v>
      </c>
      <c r="B5915" s="36" t="s">
        <v>19372</v>
      </c>
      <c r="C5915" s="37">
        <v>31351102</v>
      </c>
      <c r="D5915" s="38" t="s">
        <v>19373</v>
      </c>
      <c r="E5915" s="39" t="s">
        <v>3718</v>
      </c>
      <c r="F5915" s="37" t="s">
        <v>6286</v>
      </c>
    </row>
    <row r="5916" spans="1:6" ht="14.25" customHeight="1" x14ac:dyDescent="0.2">
      <c r="A5916" s="35" t="s">
        <v>19374</v>
      </c>
      <c r="B5916" s="36" t="s">
        <v>19375</v>
      </c>
      <c r="C5916" s="37">
        <v>31351103</v>
      </c>
      <c r="D5916" s="38" t="s">
        <v>19376</v>
      </c>
      <c r="E5916" s="39" t="s">
        <v>3718</v>
      </c>
      <c r="F5916" s="37" t="s">
        <v>6286</v>
      </c>
    </row>
    <row r="5917" spans="1:6" ht="14.25" customHeight="1" x14ac:dyDescent="0.2">
      <c r="A5917" s="35" t="s">
        <v>19377</v>
      </c>
      <c r="B5917" s="36" t="s">
        <v>19378</v>
      </c>
      <c r="C5917" s="37">
        <v>31351104</v>
      </c>
      <c r="D5917" s="38" t="s">
        <v>19379</v>
      </c>
      <c r="E5917" s="39" t="s">
        <v>3718</v>
      </c>
      <c r="F5917" s="37" t="s">
        <v>6286</v>
      </c>
    </row>
    <row r="5918" spans="1:6" ht="14.25" customHeight="1" x14ac:dyDescent="0.2">
      <c r="A5918" s="35" t="s">
        <v>19380</v>
      </c>
      <c r="B5918" s="36" t="s">
        <v>19381</v>
      </c>
      <c r="C5918" s="37">
        <v>31351105</v>
      </c>
      <c r="D5918" s="38" t="s">
        <v>19382</v>
      </c>
      <c r="E5918" s="39" t="s">
        <v>3718</v>
      </c>
      <c r="F5918" s="37" t="s">
        <v>6286</v>
      </c>
    </row>
    <row r="5919" spans="1:6" ht="14.25" customHeight="1" x14ac:dyDescent="0.2">
      <c r="A5919" s="35" t="s">
        <v>19383</v>
      </c>
      <c r="B5919" s="36" t="s">
        <v>19384</v>
      </c>
      <c r="C5919" s="37">
        <v>31351106</v>
      </c>
      <c r="D5919" s="38" t="s">
        <v>19385</v>
      </c>
      <c r="E5919" s="39" t="s">
        <v>3718</v>
      </c>
      <c r="F5919" s="37" t="s">
        <v>6286</v>
      </c>
    </row>
    <row r="5920" spans="1:6" ht="14.25" customHeight="1" x14ac:dyDescent="0.2">
      <c r="A5920" s="35" t="s">
        <v>19386</v>
      </c>
      <c r="B5920" s="36" t="s">
        <v>19387</v>
      </c>
      <c r="C5920" s="37">
        <v>31351109</v>
      </c>
      <c r="D5920" s="38" t="s">
        <v>19388</v>
      </c>
      <c r="E5920" s="39" t="s">
        <v>3718</v>
      </c>
      <c r="F5920" s="37" t="s">
        <v>6286</v>
      </c>
    </row>
    <row r="5921" spans="1:6" ht="14.25" customHeight="1" x14ac:dyDescent="0.2">
      <c r="A5921" s="35" t="s">
        <v>19389</v>
      </c>
      <c r="B5921" s="36" t="s">
        <v>19390</v>
      </c>
      <c r="C5921" s="37">
        <v>31351110</v>
      </c>
      <c r="D5921" s="38" t="s">
        <v>19391</v>
      </c>
      <c r="E5921" s="39" t="s">
        <v>3718</v>
      </c>
      <c r="F5921" s="37" t="s">
        <v>6286</v>
      </c>
    </row>
    <row r="5922" spans="1:6" ht="14.25" customHeight="1" x14ac:dyDescent="0.2">
      <c r="A5922" s="35" t="s">
        <v>19392</v>
      </c>
      <c r="B5922" s="36" t="s">
        <v>19393</v>
      </c>
      <c r="C5922" s="37">
        <v>31351111</v>
      </c>
      <c r="D5922" s="38" t="s">
        <v>19394</v>
      </c>
      <c r="E5922" s="39" t="s">
        <v>3718</v>
      </c>
      <c r="F5922" s="37" t="s">
        <v>6286</v>
      </c>
    </row>
    <row r="5923" spans="1:6" ht="14.25" customHeight="1" x14ac:dyDescent="0.2">
      <c r="A5923" s="35" t="s">
        <v>19395</v>
      </c>
      <c r="B5923" s="36" t="s">
        <v>19396</v>
      </c>
      <c r="C5923" s="37">
        <v>31351112</v>
      </c>
      <c r="D5923" s="38" t="s">
        <v>19397</v>
      </c>
      <c r="E5923" s="39" t="s">
        <v>3718</v>
      </c>
      <c r="F5923" s="37" t="s">
        <v>6286</v>
      </c>
    </row>
    <row r="5924" spans="1:6" ht="14.25" customHeight="1" x14ac:dyDescent="0.2">
      <c r="A5924" s="35" t="s">
        <v>19398</v>
      </c>
      <c r="B5924" s="36" t="s">
        <v>19399</v>
      </c>
      <c r="C5924" s="37">
        <v>31351113</v>
      </c>
      <c r="D5924" s="38" t="s">
        <v>19400</v>
      </c>
      <c r="E5924" s="39" t="s">
        <v>3718</v>
      </c>
      <c r="F5924" s="37" t="s">
        <v>6286</v>
      </c>
    </row>
    <row r="5925" spans="1:6" ht="14.25" customHeight="1" x14ac:dyDescent="0.2">
      <c r="A5925" s="35" t="s">
        <v>19401</v>
      </c>
      <c r="B5925" s="36" t="s">
        <v>19402</v>
      </c>
      <c r="C5925" s="37">
        <v>31351201</v>
      </c>
      <c r="D5925" s="38" t="s">
        <v>19403</v>
      </c>
      <c r="E5925" s="39" t="s">
        <v>3718</v>
      </c>
      <c r="F5925" s="37" t="s">
        <v>6286</v>
      </c>
    </row>
    <row r="5926" spans="1:6" ht="14.25" customHeight="1" x14ac:dyDescent="0.2">
      <c r="A5926" s="35" t="s">
        <v>19404</v>
      </c>
      <c r="B5926" s="36" t="s">
        <v>19405</v>
      </c>
      <c r="C5926" s="37">
        <v>31351202</v>
      </c>
      <c r="D5926" s="38" t="s">
        <v>19406</v>
      </c>
      <c r="E5926" s="39" t="s">
        <v>3718</v>
      </c>
      <c r="F5926" s="37" t="s">
        <v>6286</v>
      </c>
    </row>
    <row r="5927" spans="1:6" ht="14.25" customHeight="1" x14ac:dyDescent="0.2">
      <c r="A5927" s="35" t="s">
        <v>19407</v>
      </c>
      <c r="B5927" s="36" t="s">
        <v>19408</v>
      </c>
      <c r="C5927" s="37">
        <v>31351203</v>
      </c>
      <c r="D5927" s="38" t="s">
        <v>19409</v>
      </c>
      <c r="E5927" s="39" t="s">
        <v>3718</v>
      </c>
      <c r="F5927" s="37" t="s">
        <v>6286</v>
      </c>
    </row>
    <row r="5928" spans="1:6" ht="14.25" customHeight="1" x14ac:dyDescent="0.2">
      <c r="A5928" s="35" t="s">
        <v>19410</v>
      </c>
      <c r="B5928" s="36" t="s">
        <v>19411</v>
      </c>
      <c r="C5928" s="37">
        <v>31351204</v>
      </c>
      <c r="D5928" s="38" t="s">
        <v>19412</v>
      </c>
      <c r="E5928" s="39" t="s">
        <v>3718</v>
      </c>
      <c r="F5928" s="37" t="s">
        <v>6286</v>
      </c>
    </row>
    <row r="5929" spans="1:6" ht="14.25" customHeight="1" x14ac:dyDescent="0.2">
      <c r="A5929" s="35" t="s">
        <v>19413</v>
      </c>
      <c r="B5929" s="36" t="s">
        <v>19414</v>
      </c>
      <c r="C5929" s="37">
        <v>31351205</v>
      </c>
      <c r="D5929" s="38" t="s">
        <v>19415</v>
      </c>
      <c r="E5929" s="39" t="s">
        <v>3718</v>
      </c>
      <c r="F5929" s="37" t="s">
        <v>6286</v>
      </c>
    </row>
    <row r="5930" spans="1:6" ht="14.25" customHeight="1" x14ac:dyDescent="0.2">
      <c r="A5930" s="35" t="s">
        <v>19416</v>
      </c>
      <c r="B5930" s="36" t="s">
        <v>19417</v>
      </c>
      <c r="C5930" s="37">
        <v>31351206</v>
      </c>
      <c r="D5930" s="38" t="s">
        <v>19418</v>
      </c>
      <c r="E5930" s="39" t="s">
        <v>3718</v>
      </c>
      <c r="F5930" s="37" t="s">
        <v>6286</v>
      </c>
    </row>
    <row r="5931" spans="1:6" ht="14.25" customHeight="1" x14ac:dyDescent="0.2">
      <c r="A5931" s="35" t="s">
        <v>19419</v>
      </c>
      <c r="B5931" s="36" t="s">
        <v>19420</v>
      </c>
      <c r="C5931" s="37">
        <v>31351209</v>
      </c>
      <c r="D5931" s="38" t="s">
        <v>19421</v>
      </c>
      <c r="E5931" s="39" t="s">
        <v>3718</v>
      </c>
      <c r="F5931" s="37" t="s">
        <v>6286</v>
      </c>
    </row>
    <row r="5932" spans="1:6" ht="14.25" customHeight="1" x14ac:dyDescent="0.2">
      <c r="A5932" s="35" t="s">
        <v>19422</v>
      </c>
      <c r="B5932" s="36" t="s">
        <v>19423</v>
      </c>
      <c r="C5932" s="37">
        <v>31351210</v>
      </c>
      <c r="D5932" s="38" t="s">
        <v>19424</v>
      </c>
      <c r="E5932" s="39" t="s">
        <v>3718</v>
      </c>
      <c r="F5932" s="37" t="s">
        <v>6286</v>
      </c>
    </row>
    <row r="5933" spans="1:6" ht="14.25" customHeight="1" x14ac:dyDescent="0.2">
      <c r="A5933" s="35" t="s">
        <v>19425</v>
      </c>
      <c r="B5933" s="36" t="s">
        <v>19426</v>
      </c>
      <c r="C5933" s="37">
        <v>31351211</v>
      </c>
      <c r="D5933" s="38" t="s">
        <v>19427</v>
      </c>
      <c r="E5933" s="39" t="s">
        <v>3718</v>
      </c>
      <c r="F5933" s="37" t="s">
        <v>6286</v>
      </c>
    </row>
    <row r="5934" spans="1:6" ht="14.25" customHeight="1" x14ac:dyDescent="0.2">
      <c r="A5934" s="35" t="s">
        <v>19428</v>
      </c>
      <c r="B5934" s="36" t="s">
        <v>19429</v>
      </c>
      <c r="C5934" s="37">
        <v>31351212</v>
      </c>
      <c r="D5934" s="38" t="s">
        <v>19430</v>
      </c>
      <c r="E5934" s="39" t="s">
        <v>3718</v>
      </c>
      <c r="F5934" s="37" t="s">
        <v>6286</v>
      </c>
    </row>
    <row r="5935" spans="1:6" ht="14.25" customHeight="1" x14ac:dyDescent="0.2">
      <c r="A5935" s="35" t="s">
        <v>19431</v>
      </c>
      <c r="B5935" s="36" t="s">
        <v>19432</v>
      </c>
      <c r="C5935" s="37">
        <v>31351213</v>
      </c>
      <c r="D5935" s="38" t="s">
        <v>19433</v>
      </c>
      <c r="E5935" s="39" t="s">
        <v>3718</v>
      </c>
      <c r="F5935" s="37" t="s">
        <v>6286</v>
      </c>
    </row>
    <row r="5936" spans="1:6" ht="14.25" customHeight="1" x14ac:dyDescent="0.2">
      <c r="A5936" s="35" t="s">
        <v>19434</v>
      </c>
      <c r="B5936" s="36" t="s">
        <v>19435</v>
      </c>
      <c r="C5936" s="37">
        <v>31351301</v>
      </c>
      <c r="D5936" s="38" t="s">
        <v>19436</v>
      </c>
      <c r="E5936" s="39" t="s">
        <v>3718</v>
      </c>
      <c r="F5936" s="37" t="s">
        <v>6286</v>
      </c>
    </row>
    <row r="5937" spans="1:6" ht="14.25" customHeight="1" x14ac:dyDescent="0.2">
      <c r="A5937" s="35" t="s">
        <v>19437</v>
      </c>
      <c r="B5937" s="36" t="s">
        <v>19438</v>
      </c>
      <c r="C5937" s="37">
        <v>31351302</v>
      </c>
      <c r="D5937" s="38" t="s">
        <v>19439</v>
      </c>
      <c r="E5937" s="39" t="s">
        <v>3718</v>
      </c>
      <c r="F5937" s="37" t="s">
        <v>6286</v>
      </c>
    </row>
    <row r="5938" spans="1:6" ht="14.25" customHeight="1" x14ac:dyDescent="0.2">
      <c r="A5938" s="35" t="s">
        <v>19440</v>
      </c>
      <c r="B5938" s="36" t="s">
        <v>19441</v>
      </c>
      <c r="C5938" s="37">
        <v>31351303</v>
      </c>
      <c r="D5938" s="38" t="s">
        <v>19442</v>
      </c>
      <c r="E5938" s="39" t="s">
        <v>3718</v>
      </c>
      <c r="F5938" s="37" t="s">
        <v>6286</v>
      </c>
    </row>
    <row r="5939" spans="1:6" ht="14.25" customHeight="1" x14ac:dyDescent="0.2">
      <c r="A5939" s="35" t="s">
        <v>19443</v>
      </c>
      <c r="B5939" s="36" t="s">
        <v>19444</v>
      </c>
      <c r="C5939" s="37">
        <v>31351304</v>
      </c>
      <c r="D5939" s="38" t="s">
        <v>19445</v>
      </c>
      <c r="E5939" s="39" t="s">
        <v>3718</v>
      </c>
      <c r="F5939" s="37" t="s">
        <v>6286</v>
      </c>
    </row>
    <row r="5940" spans="1:6" ht="14.25" customHeight="1" x14ac:dyDescent="0.2">
      <c r="A5940" s="35" t="s">
        <v>19446</v>
      </c>
      <c r="B5940" s="36" t="s">
        <v>19447</v>
      </c>
      <c r="C5940" s="37">
        <v>31351305</v>
      </c>
      <c r="D5940" s="38" t="s">
        <v>19448</v>
      </c>
      <c r="E5940" s="39" t="s">
        <v>3718</v>
      </c>
      <c r="F5940" s="37" t="s">
        <v>6286</v>
      </c>
    </row>
    <row r="5941" spans="1:6" ht="14.25" customHeight="1" x14ac:dyDescent="0.2">
      <c r="A5941" s="35" t="s">
        <v>19449</v>
      </c>
      <c r="B5941" s="36" t="s">
        <v>19450</v>
      </c>
      <c r="C5941" s="37">
        <v>31351306</v>
      </c>
      <c r="D5941" s="38" t="s">
        <v>19451</v>
      </c>
      <c r="E5941" s="39" t="s">
        <v>3718</v>
      </c>
      <c r="F5941" s="37" t="s">
        <v>6286</v>
      </c>
    </row>
    <row r="5942" spans="1:6" ht="14.25" customHeight="1" x14ac:dyDescent="0.2">
      <c r="A5942" s="35" t="s">
        <v>19452</v>
      </c>
      <c r="B5942" s="36" t="s">
        <v>19453</v>
      </c>
      <c r="C5942" s="37">
        <v>31351309</v>
      </c>
      <c r="D5942" s="38" t="s">
        <v>19454</v>
      </c>
      <c r="E5942" s="39" t="s">
        <v>3718</v>
      </c>
      <c r="F5942" s="37" t="s">
        <v>6286</v>
      </c>
    </row>
    <row r="5943" spans="1:6" ht="14.25" customHeight="1" x14ac:dyDescent="0.2">
      <c r="A5943" s="35" t="s">
        <v>19455</v>
      </c>
      <c r="B5943" s="36" t="s">
        <v>19456</v>
      </c>
      <c r="C5943" s="37">
        <v>31351310</v>
      </c>
      <c r="D5943" s="38" t="s">
        <v>19457</v>
      </c>
      <c r="E5943" s="39" t="s">
        <v>3718</v>
      </c>
      <c r="F5943" s="37" t="s">
        <v>6286</v>
      </c>
    </row>
    <row r="5944" spans="1:6" ht="14.25" customHeight="1" x14ac:dyDescent="0.2">
      <c r="A5944" s="35" t="s">
        <v>19458</v>
      </c>
      <c r="B5944" s="36" t="s">
        <v>19459</v>
      </c>
      <c r="C5944" s="37">
        <v>31351311</v>
      </c>
      <c r="D5944" s="38" t="s">
        <v>19460</v>
      </c>
      <c r="E5944" s="39" t="s">
        <v>3718</v>
      </c>
      <c r="F5944" s="37" t="s">
        <v>6286</v>
      </c>
    </row>
    <row r="5945" spans="1:6" ht="14.25" customHeight="1" x14ac:dyDescent="0.2">
      <c r="A5945" s="35" t="s">
        <v>19461</v>
      </c>
      <c r="B5945" s="36" t="s">
        <v>19462</v>
      </c>
      <c r="C5945" s="37">
        <v>31351312</v>
      </c>
      <c r="D5945" s="38" t="s">
        <v>19463</v>
      </c>
      <c r="E5945" s="39" t="s">
        <v>3718</v>
      </c>
      <c r="F5945" s="37" t="s">
        <v>6286</v>
      </c>
    </row>
    <row r="5946" spans="1:6" ht="14.25" customHeight="1" x14ac:dyDescent="0.2">
      <c r="A5946" s="35" t="s">
        <v>19464</v>
      </c>
      <c r="B5946" s="36" t="s">
        <v>19465</v>
      </c>
      <c r="C5946" s="37">
        <v>31351313</v>
      </c>
      <c r="D5946" s="38" t="s">
        <v>19466</v>
      </c>
      <c r="E5946" s="39" t="s">
        <v>3718</v>
      </c>
      <c r="F5946" s="37" t="s">
        <v>6286</v>
      </c>
    </row>
    <row r="5947" spans="1:6" ht="14.25" customHeight="1" x14ac:dyDescent="0.2">
      <c r="A5947" s="35" t="s">
        <v>19467</v>
      </c>
      <c r="B5947" s="36" t="s">
        <v>19468</v>
      </c>
      <c r="C5947" s="37">
        <v>31351401</v>
      </c>
      <c r="D5947" s="38" t="s">
        <v>19469</v>
      </c>
      <c r="E5947" s="39" t="s">
        <v>3718</v>
      </c>
      <c r="F5947" s="37" t="s">
        <v>6286</v>
      </c>
    </row>
    <row r="5948" spans="1:6" ht="14.25" customHeight="1" x14ac:dyDescent="0.2">
      <c r="A5948" s="35" t="s">
        <v>19470</v>
      </c>
      <c r="B5948" s="36" t="s">
        <v>19471</v>
      </c>
      <c r="C5948" s="37">
        <v>31351402</v>
      </c>
      <c r="D5948" s="38" t="s">
        <v>19472</v>
      </c>
      <c r="E5948" s="39" t="s">
        <v>3718</v>
      </c>
      <c r="F5948" s="37" t="s">
        <v>6286</v>
      </c>
    </row>
    <row r="5949" spans="1:6" ht="14.25" customHeight="1" x14ac:dyDescent="0.2">
      <c r="A5949" s="35" t="s">
        <v>19473</v>
      </c>
      <c r="B5949" s="36" t="s">
        <v>19474</v>
      </c>
      <c r="C5949" s="37">
        <v>31351403</v>
      </c>
      <c r="D5949" s="38" t="s">
        <v>19475</v>
      </c>
      <c r="E5949" s="39" t="s">
        <v>3718</v>
      </c>
      <c r="F5949" s="37" t="s">
        <v>6286</v>
      </c>
    </row>
    <row r="5950" spans="1:6" ht="14.25" customHeight="1" x14ac:dyDescent="0.2">
      <c r="A5950" s="35" t="s">
        <v>19476</v>
      </c>
      <c r="B5950" s="36" t="s">
        <v>19477</v>
      </c>
      <c r="C5950" s="37">
        <v>31351404</v>
      </c>
      <c r="D5950" s="38" t="s">
        <v>19478</v>
      </c>
      <c r="E5950" s="39" t="s">
        <v>3718</v>
      </c>
      <c r="F5950" s="37" t="s">
        <v>6286</v>
      </c>
    </row>
    <row r="5951" spans="1:6" ht="14.25" customHeight="1" x14ac:dyDescent="0.2">
      <c r="A5951" s="35" t="s">
        <v>19479</v>
      </c>
      <c r="B5951" s="36" t="s">
        <v>19480</v>
      </c>
      <c r="C5951" s="37">
        <v>31351405</v>
      </c>
      <c r="D5951" s="38" t="s">
        <v>19481</v>
      </c>
      <c r="E5951" s="39" t="s">
        <v>3718</v>
      </c>
      <c r="F5951" s="37" t="s">
        <v>6286</v>
      </c>
    </row>
    <row r="5952" spans="1:6" ht="14.25" customHeight="1" x14ac:dyDescent="0.2">
      <c r="A5952" s="35" t="s">
        <v>19482</v>
      </c>
      <c r="B5952" s="36" t="s">
        <v>19483</v>
      </c>
      <c r="C5952" s="37">
        <v>31351406</v>
      </c>
      <c r="D5952" s="38" t="s">
        <v>19484</v>
      </c>
      <c r="E5952" s="39" t="s">
        <v>3718</v>
      </c>
      <c r="F5952" s="37" t="s">
        <v>6286</v>
      </c>
    </row>
    <row r="5953" spans="1:6" ht="14.25" customHeight="1" x14ac:dyDescent="0.2">
      <c r="A5953" s="35" t="s">
        <v>19485</v>
      </c>
      <c r="B5953" s="36" t="s">
        <v>19486</v>
      </c>
      <c r="C5953" s="37">
        <v>31351409</v>
      </c>
      <c r="D5953" s="38" t="s">
        <v>19487</v>
      </c>
      <c r="E5953" s="39" t="s">
        <v>3718</v>
      </c>
      <c r="F5953" s="37" t="s">
        <v>6286</v>
      </c>
    </row>
    <row r="5954" spans="1:6" ht="14.25" customHeight="1" x14ac:dyDescent="0.2">
      <c r="A5954" s="35" t="s">
        <v>19488</v>
      </c>
      <c r="B5954" s="36" t="s">
        <v>19489</v>
      </c>
      <c r="C5954" s="37">
        <v>31351410</v>
      </c>
      <c r="D5954" s="38" t="s">
        <v>19490</v>
      </c>
      <c r="E5954" s="39" t="s">
        <v>3718</v>
      </c>
      <c r="F5954" s="37" t="s">
        <v>6286</v>
      </c>
    </row>
    <row r="5955" spans="1:6" ht="14.25" customHeight="1" x14ac:dyDescent="0.2">
      <c r="A5955" s="35" t="s">
        <v>19491</v>
      </c>
      <c r="B5955" s="36" t="s">
        <v>19492</v>
      </c>
      <c r="C5955" s="37">
        <v>31351411</v>
      </c>
      <c r="D5955" s="38" t="s">
        <v>19493</v>
      </c>
      <c r="E5955" s="39" t="s">
        <v>3718</v>
      </c>
      <c r="F5955" s="37" t="s">
        <v>6286</v>
      </c>
    </row>
    <row r="5956" spans="1:6" ht="14.25" customHeight="1" x14ac:dyDescent="0.2">
      <c r="A5956" s="35" t="s">
        <v>19494</v>
      </c>
      <c r="B5956" s="36" t="s">
        <v>19495</v>
      </c>
      <c r="C5956" s="37">
        <v>31351412</v>
      </c>
      <c r="D5956" s="38" t="s">
        <v>19496</v>
      </c>
      <c r="E5956" s="39" t="s">
        <v>3718</v>
      </c>
      <c r="F5956" s="37" t="s">
        <v>6286</v>
      </c>
    </row>
    <row r="5957" spans="1:6" ht="14.25" customHeight="1" x14ac:dyDescent="0.2">
      <c r="A5957" s="35" t="s">
        <v>19497</v>
      </c>
      <c r="B5957" s="36" t="s">
        <v>19498</v>
      </c>
      <c r="C5957" s="37">
        <v>31351413</v>
      </c>
      <c r="D5957" s="38" t="s">
        <v>19499</v>
      </c>
      <c r="E5957" s="39" t="s">
        <v>3718</v>
      </c>
      <c r="F5957" s="37" t="s">
        <v>6286</v>
      </c>
    </row>
    <row r="5958" spans="1:6" ht="14.25" customHeight="1" x14ac:dyDescent="0.2">
      <c r="A5958" s="35" t="s">
        <v>19500</v>
      </c>
      <c r="B5958" s="36" t="s">
        <v>19501</v>
      </c>
      <c r="C5958" s="37">
        <v>31351501</v>
      </c>
      <c r="D5958" s="38" t="s">
        <v>19502</v>
      </c>
      <c r="E5958" s="39" t="s">
        <v>3718</v>
      </c>
      <c r="F5958" s="37" t="s">
        <v>6286</v>
      </c>
    </row>
    <row r="5959" spans="1:6" ht="14.25" customHeight="1" x14ac:dyDescent="0.2">
      <c r="A5959" s="35" t="s">
        <v>19503</v>
      </c>
      <c r="B5959" s="36" t="s">
        <v>19504</v>
      </c>
      <c r="C5959" s="37">
        <v>31351502</v>
      </c>
      <c r="D5959" s="38" t="s">
        <v>19505</v>
      </c>
      <c r="E5959" s="39" t="s">
        <v>3718</v>
      </c>
      <c r="F5959" s="37" t="s">
        <v>6286</v>
      </c>
    </row>
    <row r="5960" spans="1:6" ht="14.25" customHeight="1" x14ac:dyDescent="0.2">
      <c r="A5960" s="35" t="s">
        <v>19506</v>
      </c>
      <c r="B5960" s="36" t="s">
        <v>19507</v>
      </c>
      <c r="C5960" s="37">
        <v>31351503</v>
      </c>
      <c r="D5960" s="38" t="s">
        <v>19508</v>
      </c>
      <c r="E5960" s="39" t="s">
        <v>3718</v>
      </c>
      <c r="F5960" s="37" t="s">
        <v>6286</v>
      </c>
    </row>
    <row r="5961" spans="1:6" ht="14.25" customHeight="1" x14ac:dyDescent="0.2">
      <c r="A5961" s="35" t="s">
        <v>19509</v>
      </c>
      <c r="B5961" s="36" t="s">
        <v>19510</v>
      </c>
      <c r="C5961" s="37">
        <v>31351504</v>
      </c>
      <c r="D5961" s="38" t="s">
        <v>19511</v>
      </c>
      <c r="E5961" s="39" t="s">
        <v>3718</v>
      </c>
      <c r="F5961" s="37" t="s">
        <v>6286</v>
      </c>
    </row>
    <row r="5962" spans="1:6" ht="14.25" customHeight="1" x14ac:dyDescent="0.2">
      <c r="A5962" s="35" t="s">
        <v>19512</v>
      </c>
      <c r="B5962" s="36" t="s">
        <v>19513</v>
      </c>
      <c r="C5962" s="37">
        <v>31351505</v>
      </c>
      <c r="D5962" s="38" t="s">
        <v>19514</v>
      </c>
      <c r="E5962" s="39" t="s">
        <v>3718</v>
      </c>
      <c r="F5962" s="37" t="s">
        <v>6286</v>
      </c>
    </row>
    <row r="5963" spans="1:6" ht="14.25" customHeight="1" x14ac:dyDescent="0.2">
      <c r="A5963" s="35" t="s">
        <v>19515</v>
      </c>
      <c r="B5963" s="36" t="s">
        <v>19516</v>
      </c>
      <c r="C5963" s="37">
        <v>31351506</v>
      </c>
      <c r="D5963" s="38" t="s">
        <v>19517</v>
      </c>
      <c r="E5963" s="39" t="s">
        <v>3718</v>
      </c>
      <c r="F5963" s="37" t="s">
        <v>6286</v>
      </c>
    </row>
    <row r="5964" spans="1:6" ht="14.25" customHeight="1" x14ac:dyDescent="0.2">
      <c r="A5964" s="35" t="s">
        <v>19518</v>
      </c>
      <c r="B5964" s="36" t="s">
        <v>19519</v>
      </c>
      <c r="C5964" s="37">
        <v>31351509</v>
      </c>
      <c r="D5964" s="38" t="s">
        <v>19520</v>
      </c>
      <c r="E5964" s="39" t="s">
        <v>3718</v>
      </c>
      <c r="F5964" s="37" t="s">
        <v>6286</v>
      </c>
    </row>
    <row r="5965" spans="1:6" ht="14.25" customHeight="1" x14ac:dyDescent="0.2">
      <c r="A5965" s="35" t="s">
        <v>19521</v>
      </c>
      <c r="B5965" s="36" t="s">
        <v>19522</v>
      </c>
      <c r="C5965" s="37">
        <v>31351510</v>
      </c>
      <c r="D5965" s="38" t="s">
        <v>19523</v>
      </c>
      <c r="E5965" s="39" t="s">
        <v>3718</v>
      </c>
      <c r="F5965" s="37" t="s">
        <v>6286</v>
      </c>
    </row>
    <row r="5966" spans="1:6" ht="14.25" customHeight="1" x14ac:dyDescent="0.2">
      <c r="A5966" s="35" t="s">
        <v>19524</v>
      </c>
      <c r="B5966" s="36" t="s">
        <v>19525</v>
      </c>
      <c r="C5966" s="37">
        <v>31351511</v>
      </c>
      <c r="D5966" s="38" t="s">
        <v>19526</v>
      </c>
      <c r="E5966" s="39" t="s">
        <v>3718</v>
      </c>
      <c r="F5966" s="37" t="s">
        <v>6286</v>
      </c>
    </row>
    <row r="5967" spans="1:6" ht="14.25" customHeight="1" x14ac:dyDescent="0.2">
      <c r="A5967" s="35" t="s">
        <v>19527</v>
      </c>
      <c r="B5967" s="36" t="s">
        <v>19528</v>
      </c>
      <c r="C5967" s="37">
        <v>31351512</v>
      </c>
      <c r="D5967" s="38" t="s">
        <v>19529</v>
      </c>
      <c r="E5967" s="39" t="s">
        <v>3718</v>
      </c>
      <c r="F5967" s="37" t="s">
        <v>6286</v>
      </c>
    </row>
    <row r="5968" spans="1:6" ht="14.25" customHeight="1" x14ac:dyDescent="0.2">
      <c r="A5968" s="35" t="s">
        <v>19530</v>
      </c>
      <c r="B5968" s="36" t="s">
        <v>19531</v>
      </c>
      <c r="C5968" s="37">
        <v>31351513</v>
      </c>
      <c r="D5968" s="38" t="s">
        <v>19532</v>
      </c>
      <c r="E5968" s="39" t="s">
        <v>3718</v>
      </c>
      <c r="F5968" s="37" t="s">
        <v>6286</v>
      </c>
    </row>
    <row r="5969" spans="1:6" ht="14.25" customHeight="1" x14ac:dyDescent="0.2">
      <c r="A5969" s="35" t="s">
        <v>19533</v>
      </c>
      <c r="B5969" s="36" t="s">
        <v>19534</v>
      </c>
      <c r="C5969" s="37">
        <v>31351601</v>
      </c>
      <c r="D5969" s="38" t="s">
        <v>19535</v>
      </c>
      <c r="E5969" s="39" t="s">
        <v>3718</v>
      </c>
      <c r="F5969" s="37" t="s">
        <v>6286</v>
      </c>
    </row>
    <row r="5970" spans="1:6" ht="14.25" customHeight="1" x14ac:dyDescent="0.2">
      <c r="A5970" s="35" t="s">
        <v>19536</v>
      </c>
      <c r="B5970" s="36" t="s">
        <v>19537</v>
      </c>
      <c r="C5970" s="37">
        <v>31351602</v>
      </c>
      <c r="D5970" s="38" t="s">
        <v>19538</v>
      </c>
      <c r="E5970" s="39" t="s">
        <v>3718</v>
      </c>
      <c r="F5970" s="37" t="s">
        <v>6286</v>
      </c>
    </row>
    <row r="5971" spans="1:6" ht="14.25" customHeight="1" x14ac:dyDescent="0.2">
      <c r="A5971" s="35" t="s">
        <v>19539</v>
      </c>
      <c r="B5971" s="36" t="s">
        <v>19540</v>
      </c>
      <c r="C5971" s="37">
        <v>31351603</v>
      </c>
      <c r="D5971" s="38" t="s">
        <v>19541</v>
      </c>
      <c r="E5971" s="39" t="s">
        <v>3718</v>
      </c>
      <c r="F5971" s="37" t="s">
        <v>6286</v>
      </c>
    </row>
    <row r="5972" spans="1:6" ht="14.25" customHeight="1" x14ac:dyDescent="0.2">
      <c r="A5972" s="35" t="s">
        <v>19542</v>
      </c>
      <c r="B5972" s="36" t="s">
        <v>19543</v>
      </c>
      <c r="C5972" s="37">
        <v>31351604</v>
      </c>
      <c r="D5972" s="38" t="s">
        <v>19544</v>
      </c>
      <c r="E5972" s="39" t="s">
        <v>3718</v>
      </c>
      <c r="F5972" s="37" t="s">
        <v>6286</v>
      </c>
    </row>
    <row r="5973" spans="1:6" ht="14.25" customHeight="1" x14ac:dyDescent="0.2">
      <c r="A5973" s="35" t="s">
        <v>19545</v>
      </c>
      <c r="B5973" s="36" t="s">
        <v>19546</v>
      </c>
      <c r="C5973" s="37">
        <v>31351605</v>
      </c>
      <c r="D5973" s="38" t="s">
        <v>19547</v>
      </c>
      <c r="E5973" s="39" t="s">
        <v>3718</v>
      </c>
      <c r="F5973" s="37" t="s">
        <v>6286</v>
      </c>
    </row>
    <row r="5974" spans="1:6" ht="14.25" customHeight="1" x14ac:dyDescent="0.2">
      <c r="A5974" s="35" t="s">
        <v>19548</v>
      </c>
      <c r="B5974" s="36" t="s">
        <v>19549</v>
      </c>
      <c r="C5974" s="37">
        <v>31351606</v>
      </c>
      <c r="D5974" s="38" t="s">
        <v>19550</v>
      </c>
      <c r="E5974" s="39" t="s">
        <v>3718</v>
      </c>
      <c r="F5974" s="37" t="s">
        <v>6286</v>
      </c>
    </row>
    <row r="5975" spans="1:6" ht="14.25" customHeight="1" x14ac:dyDescent="0.2">
      <c r="A5975" s="35" t="s">
        <v>19551</v>
      </c>
      <c r="B5975" s="36" t="s">
        <v>19552</v>
      </c>
      <c r="C5975" s="37">
        <v>31351609</v>
      </c>
      <c r="D5975" s="38" t="s">
        <v>19553</v>
      </c>
      <c r="E5975" s="39" t="s">
        <v>3718</v>
      </c>
      <c r="F5975" s="37" t="s">
        <v>6286</v>
      </c>
    </row>
    <row r="5976" spans="1:6" ht="14.25" customHeight="1" x14ac:dyDescent="0.2">
      <c r="A5976" s="35" t="s">
        <v>19554</v>
      </c>
      <c r="B5976" s="36" t="s">
        <v>19555</v>
      </c>
      <c r="C5976" s="37">
        <v>31351610</v>
      </c>
      <c r="D5976" s="38" t="s">
        <v>19556</v>
      </c>
      <c r="E5976" s="39" t="s">
        <v>3718</v>
      </c>
      <c r="F5976" s="37" t="s">
        <v>6286</v>
      </c>
    </row>
    <row r="5977" spans="1:6" ht="14.25" customHeight="1" x14ac:dyDescent="0.2">
      <c r="A5977" s="35" t="s">
        <v>19557</v>
      </c>
      <c r="B5977" s="36" t="s">
        <v>19558</v>
      </c>
      <c r="C5977" s="37">
        <v>31351611</v>
      </c>
      <c r="D5977" s="38" t="s">
        <v>19559</v>
      </c>
      <c r="E5977" s="39" t="s">
        <v>3718</v>
      </c>
      <c r="F5977" s="37" t="s">
        <v>6286</v>
      </c>
    </row>
    <row r="5978" spans="1:6" ht="14.25" customHeight="1" x14ac:dyDescent="0.2">
      <c r="A5978" s="35" t="s">
        <v>19560</v>
      </c>
      <c r="B5978" s="36" t="s">
        <v>19561</v>
      </c>
      <c r="C5978" s="37">
        <v>31351612</v>
      </c>
      <c r="D5978" s="38" t="s">
        <v>19562</v>
      </c>
      <c r="E5978" s="39" t="s">
        <v>3718</v>
      </c>
      <c r="F5978" s="37" t="s">
        <v>6286</v>
      </c>
    </row>
    <row r="5979" spans="1:6" ht="14.25" customHeight="1" x14ac:dyDescent="0.2">
      <c r="A5979" s="35" t="s">
        <v>19563</v>
      </c>
      <c r="B5979" s="36" t="s">
        <v>19564</v>
      </c>
      <c r="C5979" s="37">
        <v>31351613</v>
      </c>
      <c r="D5979" s="38" t="s">
        <v>19565</v>
      </c>
      <c r="E5979" s="39" t="s">
        <v>3718</v>
      </c>
      <c r="F5979" s="37" t="s">
        <v>6286</v>
      </c>
    </row>
    <row r="5980" spans="1:6" ht="14.25" customHeight="1" x14ac:dyDescent="0.2">
      <c r="A5980" s="35" t="s">
        <v>19566</v>
      </c>
      <c r="B5980" s="36" t="s">
        <v>19567</v>
      </c>
      <c r="C5980" s="37">
        <v>31351701</v>
      </c>
      <c r="D5980" s="38" t="s">
        <v>19568</v>
      </c>
      <c r="E5980" s="39" t="s">
        <v>3718</v>
      </c>
      <c r="F5980" s="37" t="s">
        <v>6286</v>
      </c>
    </row>
    <row r="5981" spans="1:6" ht="14.25" customHeight="1" x14ac:dyDescent="0.2">
      <c r="A5981" s="35" t="s">
        <v>19569</v>
      </c>
      <c r="B5981" s="36" t="s">
        <v>19570</v>
      </c>
      <c r="C5981" s="37">
        <v>31351702</v>
      </c>
      <c r="D5981" s="38" t="s">
        <v>19571</v>
      </c>
      <c r="E5981" s="39" t="s">
        <v>3718</v>
      </c>
      <c r="F5981" s="37" t="s">
        <v>6286</v>
      </c>
    </row>
    <row r="5982" spans="1:6" ht="14.25" customHeight="1" x14ac:dyDescent="0.2">
      <c r="A5982" s="35" t="s">
        <v>19572</v>
      </c>
      <c r="B5982" s="36" t="s">
        <v>19573</v>
      </c>
      <c r="C5982" s="37">
        <v>31351703</v>
      </c>
      <c r="D5982" s="38" t="s">
        <v>19574</v>
      </c>
      <c r="E5982" s="39" t="s">
        <v>3718</v>
      </c>
      <c r="F5982" s="37" t="s">
        <v>6286</v>
      </c>
    </row>
    <row r="5983" spans="1:6" ht="14.25" customHeight="1" x14ac:dyDescent="0.2">
      <c r="A5983" s="35" t="s">
        <v>19575</v>
      </c>
      <c r="B5983" s="36" t="s">
        <v>19576</v>
      </c>
      <c r="C5983" s="37">
        <v>31351704</v>
      </c>
      <c r="D5983" s="38" t="s">
        <v>19577</v>
      </c>
      <c r="E5983" s="39" t="s">
        <v>3718</v>
      </c>
      <c r="F5983" s="37" t="s">
        <v>6286</v>
      </c>
    </row>
    <row r="5984" spans="1:6" ht="14.25" customHeight="1" x14ac:dyDescent="0.2">
      <c r="A5984" s="35" t="s">
        <v>19578</v>
      </c>
      <c r="B5984" s="36" t="s">
        <v>19579</v>
      </c>
      <c r="C5984" s="37">
        <v>31351705</v>
      </c>
      <c r="D5984" s="38" t="s">
        <v>19580</v>
      </c>
      <c r="E5984" s="39" t="s">
        <v>3718</v>
      </c>
      <c r="F5984" s="37" t="s">
        <v>6286</v>
      </c>
    </row>
    <row r="5985" spans="1:6" ht="14.25" customHeight="1" x14ac:dyDescent="0.2">
      <c r="A5985" s="35" t="s">
        <v>19581</v>
      </c>
      <c r="B5985" s="36" t="s">
        <v>19582</v>
      </c>
      <c r="C5985" s="37">
        <v>31351706</v>
      </c>
      <c r="D5985" s="38" t="s">
        <v>19583</v>
      </c>
      <c r="E5985" s="39" t="s">
        <v>3718</v>
      </c>
      <c r="F5985" s="37" t="s">
        <v>6286</v>
      </c>
    </row>
    <row r="5986" spans="1:6" ht="14.25" customHeight="1" x14ac:dyDescent="0.2">
      <c r="A5986" s="35" t="s">
        <v>19584</v>
      </c>
      <c r="B5986" s="36" t="s">
        <v>19585</v>
      </c>
      <c r="C5986" s="37">
        <v>31351709</v>
      </c>
      <c r="D5986" s="38" t="s">
        <v>19586</v>
      </c>
      <c r="E5986" s="39" t="s">
        <v>3718</v>
      </c>
      <c r="F5986" s="37" t="s">
        <v>6286</v>
      </c>
    </row>
    <row r="5987" spans="1:6" ht="14.25" customHeight="1" x14ac:dyDescent="0.2">
      <c r="A5987" s="35" t="s">
        <v>19587</v>
      </c>
      <c r="B5987" s="36" t="s">
        <v>19588</v>
      </c>
      <c r="C5987" s="37">
        <v>31351710</v>
      </c>
      <c r="D5987" s="38" t="s">
        <v>19589</v>
      </c>
      <c r="E5987" s="39" t="s">
        <v>3718</v>
      </c>
      <c r="F5987" s="37" t="s">
        <v>6286</v>
      </c>
    </row>
    <row r="5988" spans="1:6" ht="14.25" customHeight="1" x14ac:dyDescent="0.2">
      <c r="A5988" s="35" t="s">
        <v>19590</v>
      </c>
      <c r="B5988" s="36" t="s">
        <v>19591</v>
      </c>
      <c r="C5988" s="37">
        <v>31351711</v>
      </c>
      <c r="D5988" s="38" t="s">
        <v>19592</v>
      </c>
      <c r="E5988" s="39" t="s">
        <v>3718</v>
      </c>
      <c r="F5988" s="37" t="s">
        <v>6286</v>
      </c>
    </row>
    <row r="5989" spans="1:6" ht="14.25" customHeight="1" x14ac:dyDescent="0.2">
      <c r="A5989" s="35" t="s">
        <v>19593</v>
      </c>
      <c r="B5989" s="36" t="s">
        <v>19594</v>
      </c>
      <c r="C5989" s="37">
        <v>31351712</v>
      </c>
      <c r="D5989" s="38" t="s">
        <v>19595</v>
      </c>
      <c r="E5989" s="39" t="s">
        <v>3718</v>
      </c>
      <c r="F5989" s="37" t="s">
        <v>6286</v>
      </c>
    </row>
    <row r="5990" spans="1:6" ht="14.25" customHeight="1" x14ac:dyDescent="0.2">
      <c r="A5990" s="35" t="s">
        <v>19596</v>
      </c>
      <c r="B5990" s="36" t="s">
        <v>19597</v>
      </c>
      <c r="C5990" s="37">
        <v>31351713</v>
      </c>
      <c r="D5990" s="38" t="s">
        <v>19598</v>
      </c>
      <c r="E5990" s="39" t="s">
        <v>3718</v>
      </c>
      <c r="F5990" s="37" t="s">
        <v>6286</v>
      </c>
    </row>
    <row r="5991" spans="1:6" ht="14.25" customHeight="1" x14ac:dyDescent="0.2">
      <c r="A5991" s="35" t="s">
        <v>19599</v>
      </c>
      <c r="B5991" s="36" t="s">
        <v>19600</v>
      </c>
      <c r="C5991" s="37">
        <v>31361101</v>
      </c>
      <c r="D5991" s="38" t="s">
        <v>19601</v>
      </c>
      <c r="E5991" s="39" t="s">
        <v>3718</v>
      </c>
      <c r="F5991" s="37" t="s">
        <v>6286</v>
      </c>
    </row>
    <row r="5992" spans="1:6" ht="14.25" customHeight="1" x14ac:dyDescent="0.2">
      <c r="A5992" s="35" t="s">
        <v>19602</v>
      </c>
      <c r="B5992" s="36" t="s">
        <v>19603</v>
      </c>
      <c r="C5992" s="37">
        <v>31361102</v>
      </c>
      <c r="D5992" s="38" t="s">
        <v>19604</v>
      </c>
      <c r="E5992" s="39" t="s">
        <v>3718</v>
      </c>
      <c r="F5992" s="37" t="s">
        <v>6286</v>
      </c>
    </row>
    <row r="5993" spans="1:6" ht="14.25" customHeight="1" x14ac:dyDescent="0.2">
      <c r="A5993" s="35" t="s">
        <v>19605</v>
      </c>
      <c r="B5993" s="36" t="s">
        <v>19606</v>
      </c>
      <c r="C5993" s="37">
        <v>31361103</v>
      </c>
      <c r="D5993" s="38" t="s">
        <v>19607</v>
      </c>
      <c r="E5993" s="39" t="s">
        <v>3718</v>
      </c>
      <c r="F5993" s="37" t="s">
        <v>6286</v>
      </c>
    </row>
    <row r="5994" spans="1:6" ht="14.25" customHeight="1" x14ac:dyDescent="0.2">
      <c r="A5994" s="35" t="s">
        <v>19608</v>
      </c>
      <c r="B5994" s="36" t="s">
        <v>19609</v>
      </c>
      <c r="C5994" s="37">
        <v>31361104</v>
      </c>
      <c r="D5994" s="38" t="s">
        <v>19610</v>
      </c>
      <c r="E5994" s="39" t="s">
        <v>3718</v>
      </c>
      <c r="F5994" s="37" t="s">
        <v>6286</v>
      </c>
    </row>
    <row r="5995" spans="1:6" ht="14.25" customHeight="1" x14ac:dyDescent="0.2">
      <c r="A5995" s="35" t="s">
        <v>19611</v>
      </c>
      <c r="B5995" s="36" t="s">
        <v>19612</v>
      </c>
      <c r="C5995" s="37">
        <v>31361105</v>
      </c>
      <c r="D5995" s="38" t="s">
        <v>19613</v>
      </c>
      <c r="E5995" s="39" t="s">
        <v>3718</v>
      </c>
      <c r="F5995" s="37" t="s">
        <v>6286</v>
      </c>
    </row>
    <row r="5996" spans="1:6" ht="14.25" customHeight="1" x14ac:dyDescent="0.2">
      <c r="A5996" s="35" t="s">
        <v>19614</v>
      </c>
      <c r="B5996" s="36" t="s">
        <v>19615</v>
      </c>
      <c r="C5996" s="37">
        <v>31361106</v>
      </c>
      <c r="D5996" s="38" t="s">
        <v>19616</v>
      </c>
      <c r="E5996" s="39" t="s">
        <v>3718</v>
      </c>
      <c r="F5996" s="37" t="s">
        <v>6286</v>
      </c>
    </row>
    <row r="5997" spans="1:6" ht="14.25" customHeight="1" x14ac:dyDescent="0.2">
      <c r="A5997" s="35" t="s">
        <v>19617</v>
      </c>
      <c r="B5997" s="36" t="s">
        <v>19618</v>
      </c>
      <c r="C5997" s="37">
        <v>31361109</v>
      </c>
      <c r="D5997" s="38" t="s">
        <v>19619</v>
      </c>
      <c r="E5997" s="39" t="s">
        <v>3718</v>
      </c>
      <c r="F5997" s="37" t="s">
        <v>6286</v>
      </c>
    </row>
    <row r="5998" spans="1:6" ht="14.25" customHeight="1" x14ac:dyDescent="0.2">
      <c r="A5998" s="35" t="s">
        <v>19620</v>
      </c>
      <c r="B5998" s="36" t="s">
        <v>19621</v>
      </c>
      <c r="C5998" s="37">
        <v>31361110</v>
      </c>
      <c r="D5998" s="38" t="s">
        <v>19622</v>
      </c>
      <c r="E5998" s="39" t="s">
        <v>3718</v>
      </c>
      <c r="F5998" s="37" t="s">
        <v>6286</v>
      </c>
    </row>
    <row r="5999" spans="1:6" ht="14.25" customHeight="1" x14ac:dyDescent="0.2">
      <c r="A5999" s="35" t="s">
        <v>19623</v>
      </c>
      <c r="B5999" s="36" t="s">
        <v>19624</v>
      </c>
      <c r="C5999" s="37">
        <v>31361111</v>
      </c>
      <c r="D5999" s="38" t="s">
        <v>19625</v>
      </c>
      <c r="E5999" s="39" t="s">
        <v>3718</v>
      </c>
      <c r="F5999" s="37" t="s">
        <v>6286</v>
      </c>
    </row>
    <row r="6000" spans="1:6" ht="14.25" customHeight="1" x14ac:dyDescent="0.2">
      <c r="A6000" s="35" t="s">
        <v>19626</v>
      </c>
      <c r="B6000" s="36" t="s">
        <v>19627</v>
      </c>
      <c r="C6000" s="37">
        <v>31361112</v>
      </c>
      <c r="D6000" s="38" t="s">
        <v>19628</v>
      </c>
      <c r="E6000" s="39" t="s">
        <v>3718</v>
      </c>
      <c r="F6000" s="37" t="s">
        <v>6286</v>
      </c>
    </row>
    <row r="6001" spans="1:6" ht="14.25" customHeight="1" x14ac:dyDescent="0.2">
      <c r="A6001" s="35" t="s">
        <v>19629</v>
      </c>
      <c r="B6001" s="36" t="s">
        <v>19630</v>
      </c>
      <c r="C6001" s="37">
        <v>31361113</v>
      </c>
      <c r="D6001" s="38" t="s">
        <v>19631</v>
      </c>
      <c r="E6001" s="39" t="s">
        <v>3718</v>
      </c>
      <c r="F6001" s="37" t="s">
        <v>6286</v>
      </c>
    </row>
    <row r="6002" spans="1:6" ht="14.25" customHeight="1" x14ac:dyDescent="0.2">
      <c r="A6002" s="35" t="s">
        <v>19632</v>
      </c>
      <c r="B6002" s="36" t="s">
        <v>19633</v>
      </c>
      <c r="C6002" s="37">
        <v>31361201</v>
      </c>
      <c r="D6002" s="38" t="s">
        <v>19634</v>
      </c>
      <c r="E6002" s="39" t="s">
        <v>3718</v>
      </c>
      <c r="F6002" s="37" t="s">
        <v>6286</v>
      </c>
    </row>
    <row r="6003" spans="1:6" ht="14.25" customHeight="1" x14ac:dyDescent="0.2">
      <c r="A6003" s="35" t="s">
        <v>19635</v>
      </c>
      <c r="B6003" s="36" t="s">
        <v>19636</v>
      </c>
      <c r="C6003" s="37">
        <v>31361202</v>
      </c>
      <c r="D6003" s="38" t="s">
        <v>19637</v>
      </c>
      <c r="E6003" s="39" t="s">
        <v>3718</v>
      </c>
      <c r="F6003" s="37" t="s">
        <v>6286</v>
      </c>
    </row>
    <row r="6004" spans="1:6" ht="14.25" customHeight="1" x14ac:dyDescent="0.2">
      <c r="A6004" s="35" t="s">
        <v>19638</v>
      </c>
      <c r="B6004" s="36" t="s">
        <v>19639</v>
      </c>
      <c r="C6004" s="37">
        <v>31361203</v>
      </c>
      <c r="D6004" s="38" t="s">
        <v>19640</v>
      </c>
      <c r="E6004" s="39" t="s">
        <v>3718</v>
      </c>
      <c r="F6004" s="37" t="s">
        <v>6286</v>
      </c>
    </row>
    <row r="6005" spans="1:6" ht="14.25" customHeight="1" x14ac:dyDescent="0.2">
      <c r="A6005" s="35" t="s">
        <v>19641</v>
      </c>
      <c r="B6005" s="36" t="s">
        <v>19642</v>
      </c>
      <c r="C6005" s="37">
        <v>31361204</v>
      </c>
      <c r="D6005" s="38" t="s">
        <v>19643</v>
      </c>
      <c r="E6005" s="39" t="s">
        <v>3718</v>
      </c>
      <c r="F6005" s="37" t="s">
        <v>6286</v>
      </c>
    </row>
    <row r="6006" spans="1:6" ht="14.25" customHeight="1" x14ac:dyDescent="0.2">
      <c r="A6006" s="35" t="s">
        <v>19644</v>
      </c>
      <c r="B6006" s="36" t="s">
        <v>19645</v>
      </c>
      <c r="C6006" s="37">
        <v>31361205</v>
      </c>
      <c r="D6006" s="38" t="s">
        <v>19646</v>
      </c>
      <c r="E6006" s="39" t="s">
        <v>3718</v>
      </c>
      <c r="F6006" s="37" t="s">
        <v>6286</v>
      </c>
    </row>
    <row r="6007" spans="1:6" ht="14.25" customHeight="1" x14ac:dyDescent="0.2">
      <c r="A6007" s="35" t="s">
        <v>19647</v>
      </c>
      <c r="B6007" s="36" t="s">
        <v>19648</v>
      </c>
      <c r="C6007" s="37">
        <v>31361206</v>
      </c>
      <c r="D6007" s="38" t="s">
        <v>19649</v>
      </c>
      <c r="E6007" s="39" t="s">
        <v>9368</v>
      </c>
      <c r="F6007" s="37" t="s">
        <v>9369</v>
      </c>
    </row>
    <row r="6008" spans="1:6" ht="14.25" customHeight="1" x14ac:dyDescent="0.2">
      <c r="A6008" s="35" t="s">
        <v>19650</v>
      </c>
      <c r="B6008" s="36" t="s">
        <v>19651</v>
      </c>
      <c r="C6008" s="37">
        <v>31361209</v>
      </c>
      <c r="D6008" s="38" t="s">
        <v>19652</v>
      </c>
      <c r="E6008" s="39" t="s">
        <v>3718</v>
      </c>
      <c r="F6008" s="37" t="s">
        <v>6286</v>
      </c>
    </row>
    <row r="6009" spans="1:6" ht="14.25" customHeight="1" x14ac:dyDescent="0.2">
      <c r="A6009" s="35" t="s">
        <v>19653</v>
      </c>
      <c r="B6009" s="36" t="s">
        <v>19654</v>
      </c>
      <c r="C6009" s="37">
        <v>31361210</v>
      </c>
      <c r="D6009" s="38" t="s">
        <v>19655</v>
      </c>
      <c r="E6009" s="39" t="s">
        <v>3718</v>
      </c>
      <c r="F6009" s="37" t="s">
        <v>6286</v>
      </c>
    </row>
    <row r="6010" spans="1:6" ht="14.25" customHeight="1" x14ac:dyDescent="0.2">
      <c r="A6010" s="35" t="s">
        <v>19656</v>
      </c>
      <c r="B6010" s="36" t="s">
        <v>19657</v>
      </c>
      <c r="C6010" s="37">
        <v>31361211</v>
      </c>
      <c r="D6010" s="38" t="s">
        <v>19658</v>
      </c>
      <c r="E6010" s="39" t="s">
        <v>3718</v>
      </c>
      <c r="F6010" s="37" t="s">
        <v>6286</v>
      </c>
    </row>
    <row r="6011" spans="1:6" ht="14.25" customHeight="1" x14ac:dyDescent="0.2">
      <c r="A6011" s="35" t="s">
        <v>19659</v>
      </c>
      <c r="B6011" s="36" t="s">
        <v>19660</v>
      </c>
      <c r="C6011" s="37">
        <v>31361212</v>
      </c>
      <c r="D6011" s="38" t="s">
        <v>19661</v>
      </c>
      <c r="E6011" s="39" t="s">
        <v>3718</v>
      </c>
      <c r="F6011" s="37" t="s">
        <v>6286</v>
      </c>
    </row>
    <row r="6012" spans="1:6" ht="14.25" customHeight="1" x14ac:dyDescent="0.2">
      <c r="A6012" s="35" t="s">
        <v>19662</v>
      </c>
      <c r="B6012" s="36" t="s">
        <v>19663</v>
      </c>
      <c r="C6012" s="37">
        <v>31361213</v>
      </c>
      <c r="D6012" s="38" t="s">
        <v>19664</v>
      </c>
      <c r="E6012" s="39" t="s">
        <v>3718</v>
      </c>
      <c r="F6012" s="37" t="s">
        <v>6286</v>
      </c>
    </row>
    <row r="6013" spans="1:6" ht="14.25" customHeight="1" x14ac:dyDescent="0.2">
      <c r="A6013" s="35" t="s">
        <v>19665</v>
      </c>
      <c r="B6013" s="36" t="s">
        <v>19666</v>
      </c>
      <c r="C6013" s="37">
        <v>31361301</v>
      </c>
      <c r="D6013" s="38" t="s">
        <v>19667</v>
      </c>
      <c r="E6013" s="39" t="s">
        <v>3718</v>
      </c>
      <c r="F6013" s="37" t="s">
        <v>6286</v>
      </c>
    </row>
    <row r="6014" spans="1:6" ht="14.25" customHeight="1" x14ac:dyDescent="0.2">
      <c r="A6014" s="35" t="s">
        <v>19668</v>
      </c>
      <c r="B6014" s="36" t="s">
        <v>19669</v>
      </c>
      <c r="C6014" s="37">
        <v>31361302</v>
      </c>
      <c r="D6014" s="38" t="s">
        <v>19670</v>
      </c>
      <c r="E6014" s="39" t="s">
        <v>3718</v>
      </c>
      <c r="F6014" s="37" t="s">
        <v>6286</v>
      </c>
    </row>
    <row r="6015" spans="1:6" ht="14.25" customHeight="1" x14ac:dyDescent="0.2">
      <c r="A6015" s="35" t="s">
        <v>19671</v>
      </c>
      <c r="B6015" s="36" t="s">
        <v>19672</v>
      </c>
      <c r="C6015" s="37">
        <v>31361303</v>
      </c>
      <c r="D6015" s="38" t="s">
        <v>19673</v>
      </c>
      <c r="E6015" s="39" t="s">
        <v>3718</v>
      </c>
      <c r="F6015" s="37" t="s">
        <v>6286</v>
      </c>
    </row>
    <row r="6016" spans="1:6" ht="14.25" customHeight="1" x14ac:dyDescent="0.2">
      <c r="A6016" s="35" t="s">
        <v>19674</v>
      </c>
      <c r="B6016" s="36" t="s">
        <v>19675</v>
      </c>
      <c r="C6016" s="37">
        <v>31361304</v>
      </c>
      <c r="D6016" s="38" t="s">
        <v>19676</v>
      </c>
      <c r="E6016" s="39" t="s">
        <v>3718</v>
      </c>
      <c r="F6016" s="37" t="s">
        <v>6286</v>
      </c>
    </row>
    <row r="6017" spans="1:6" ht="14.25" customHeight="1" x14ac:dyDescent="0.2">
      <c r="A6017" s="35" t="s">
        <v>19677</v>
      </c>
      <c r="B6017" s="36" t="s">
        <v>19678</v>
      </c>
      <c r="C6017" s="37">
        <v>31361305</v>
      </c>
      <c r="D6017" s="38" t="s">
        <v>19679</v>
      </c>
      <c r="E6017" s="39" t="s">
        <v>3718</v>
      </c>
      <c r="F6017" s="37" t="s">
        <v>6286</v>
      </c>
    </row>
    <row r="6018" spans="1:6" ht="14.25" customHeight="1" x14ac:dyDescent="0.2">
      <c r="A6018" s="35" t="s">
        <v>19680</v>
      </c>
      <c r="B6018" s="36" t="s">
        <v>19681</v>
      </c>
      <c r="C6018" s="37">
        <v>31361306</v>
      </c>
      <c r="D6018" s="38" t="s">
        <v>19682</v>
      </c>
      <c r="E6018" s="39" t="s">
        <v>3718</v>
      </c>
      <c r="F6018" s="37" t="s">
        <v>6286</v>
      </c>
    </row>
    <row r="6019" spans="1:6" ht="14.25" customHeight="1" x14ac:dyDescent="0.2">
      <c r="A6019" s="35" t="s">
        <v>19683</v>
      </c>
      <c r="B6019" s="36" t="s">
        <v>19684</v>
      </c>
      <c r="C6019" s="37">
        <v>31361309</v>
      </c>
      <c r="D6019" s="38" t="s">
        <v>19685</v>
      </c>
      <c r="E6019" s="39" t="s">
        <v>3718</v>
      </c>
      <c r="F6019" s="37" t="s">
        <v>6286</v>
      </c>
    </row>
    <row r="6020" spans="1:6" ht="14.25" customHeight="1" x14ac:dyDescent="0.2">
      <c r="A6020" s="35" t="s">
        <v>19686</v>
      </c>
      <c r="B6020" s="36" t="s">
        <v>19687</v>
      </c>
      <c r="C6020" s="37">
        <v>31361310</v>
      </c>
      <c r="D6020" s="38" t="s">
        <v>19688</v>
      </c>
      <c r="E6020" s="39" t="s">
        <v>3718</v>
      </c>
      <c r="F6020" s="37" t="s">
        <v>6286</v>
      </c>
    </row>
    <row r="6021" spans="1:6" ht="14.25" customHeight="1" x14ac:dyDescent="0.2">
      <c r="A6021" s="35" t="s">
        <v>19689</v>
      </c>
      <c r="B6021" s="36" t="s">
        <v>19690</v>
      </c>
      <c r="C6021" s="37">
        <v>31361311</v>
      </c>
      <c r="D6021" s="38" t="s">
        <v>19691</v>
      </c>
      <c r="E6021" s="39" t="s">
        <v>3718</v>
      </c>
      <c r="F6021" s="37" t="s">
        <v>6286</v>
      </c>
    </row>
    <row r="6022" spans="1:6" ht="14.25" customHeight="1" x14ac:dyDescent="0.2">
      <c r="A6022" s="35" t="s">
        <v>19692</v>
      </c>
      <c r="B6022" s="36" t="s">
        <v>19693</v>
      </c>
      <c r="C6022" s="37">
        <v>31361312</v>
      </c>
      <c r="D6022" s="38" t="s">
        <v>19694</v>
      </c>
      <c r="E6022" s="39" t="s">
        <v>3718</v>
      </c>
      <c r="F6022" s="37" t="s">
        <v>6286</v>
      </c>
    </row>
    <row r="6023" spans="1:6" ht="14.25" customHeight="1" x14ac:dyDescent="0.2">
      <c r="A6023" s="35" t="s">
        <v>19695</v>
      </c>
      <c r="B6023" s="36" t="s">
        <v>19696</v>
      </c>
      <c r="C6023" s="37">
        <v>31361313</v>
      </c>
      <c r="D6023" s="38" t="s">
        <v>19697</v>
      </c>
      <c r="E6023" s="39" t="s">
        <v>3718</v>
      </c>
      <c r="F6023" s="37" t="s">
        <v>6286</v>
      </c>
    </row>
    <row r="6024" spans="1:6" ht="14.25" customHeight="1" x14ac:dyDescent="0.2">
      <c r="A6024" s="35" t="s">
        <v>19698</v>
      </c>
      <c r="B6024" s="36" t="s">
        <v>19699</v>
      </c>
      <c r="C6024" s="37">
        <v>31361401</v>
      </c>
      <c r="D6024" s="38" t="s">
        <v>19700</v>
      </c>
      <c r="E6024" s="39" t="s">
        <v>3718</v>
      </c>
      <c r="F6024" s="37" t="s">
        <v>6286</v>
      </c>
    </row>
    <row r="6025" spans="1:6" ht="14.25" customHeight="1" x14ac:dyDescent="0.2">
      <c r="A6025" s="35" t="s">
        <v>19701</v>
      </c>
      <c r="B6025" s="36" t="s">
        <v>19702</v>
      </c>
      <c r="C6025" s="37">
        <v>31361402</v>
      </c>
      <c r="D6025" s="38" t="s">
        <v>19703</v>
      </c>
      <c r="E6025" s="39" t="s">
        <v>3718</v>
      </c>
      <c r="F6025" s="37" t="s">
        <v>6286</v>
      </c>
    </row>
    <row r="6026" spans="1:6" ht="14.25" customHeight="1" x14ac:dyDescent="0.2">
      <c r="A6026" s="35" t="s">
        <v>19704</v>
      </c>
      <c r="B6026" s="36" t="s">
        <v>19705</v>
      </c>
      <c r="C6026" s="37">
        <v>31361403</v>
      </c>
      <c r="D6026" s="38" t="s">
        <v>19706</v>
      </c>
      <c r="E6026" s="39" t="s">
        <v>3718</v>
      </c>
      <c r="F6026" s="37" t="s">
        <v>6286</v>
      </c>
    </row>
    <row r="6027" spans="1:6" ht="14.25" customHeight="1" x14ac:dyDescent="0.2">
      <c r="A6027" s="35" t="s">
        <v>19707</v>
      </c>
      <c r="B6027" s="36" t="s">
        <v>19708</v>
      </c>
      <c r="C6027" s="37">
        <v>31361404</v>
      </c>
      <c r="D6027" s="38" t="s">
        <v>19709</v>
      </c>
      <c r="E6027" s="39" t="s">
        <v>3718</v>
      </c>
      <c r="F6027" s="37" t="s">
        <v>6286</v>
      </c>
    </row>
    <row r="6028" spans="1:6" ht="14.25" customHeight="1" x14ac:dyDescent="0.2">
      <c r="A6028" s="35" t="s">
        <v>19710</v>
      </c>
      <c r="B6028" s="36" t="s">
        <v>19711</v>
      </c>
      <c r="C6028" s="37">
        <v>31361405</v>
      </c>
      <c r="D6028" s="38" t="s">
        <v>19712</v>
      </c>
      <c r="E6028" s="39" t="s">
        <v>3718</v>
      </c>
      <c r="F6028" s="37" t="s">
        <v>6286</v>
      </c>
    </row>
    <row r="6029" spans="1:6" ht="14.25" customHeight="1" x14ac:dyDescent="0.2">
      <c r="A6029" s="35" t="s">
        <v>19713</v>
      </c>
      <c r="B6029" s="36" t="s">
        <v>19714</v>
      </c>
      <c r="C6029" s="37">
        <v>31361406</v>
      </c>
      <c r="D6029" s="38" t="s">
        <v>19715</v>
      </c>
      <c r="E6029" s="39" t="s">
        <v>3718</v>
      </c>
      <c r="F6029" s="37" t="s">
        <v>6286</v>
      </c>
    </row>
    <row r="6030" spans="1:6" ht="14.25" customHeight="1" x14ac:dyDescent="0.2">
      <c r="A6030" s="35" t="s">
        <v>19716</v>
      </c>
      <c r="B6030" s="36" t="s">
        <v>19717</v>
      </c>
      <c r="C6030" s="37">
        <v>31361409</v>
      </c>
      <c r="D6030" s="38" t="s">
        <v>19718</v>
      </c>
      <c r="E6030" s="39" t="s">
        <v>3718</v>
      </c>
      <c r="F6030" s="37" t="s">
        <v>6286</v>
      </c>
    </row>
    <row r="6031" spans="1:6" ht="14.25" customHeight="1" x14ac:dyDescent="0.2">
      <c r="A6031" s="35" t="s">
        <v>19719</v>
      </c>
      <c r="B6031" s="36" t="s">
        <v>19720</v>
      </c>
      <c r="C6031" s="37">
        <v>31361410</v>
      </c>
      <c r="D6031" s="38" t="s">
        <v>19721</v>
      </c>
      <c r="E6031" s="39" t="s">
        <v>3718</v>
      </c>
      <c r="F6031" s="37" t="s">
        <v>6286</v>
      </c>
    </row>
    <row r="6032" spans="1:6" ht="14.25" customHeight="1" x14ac:dyDescent="0.2">
      <c r="A6032" s="35" t="s">
        <v>19722</v>
      </c>
      <c r="B6032" s="36" t="s">
        <v>19723</v>
      </c>
      <c r="C6032" s="37">
        <v>31361411</v>
      </c>
      <c r="D6032" s="38" t="s">
        <v>19724</v>
      </c>
      <c r="E6032" s="39" t="s">
        <v>3718</v>
      </c>
      <c r="F6032" s="37" t="s">
        <v>6286</v>
      </c>
    </row>
    <row r="6033" spans="1:6" ht="14.25" customHeight="1" x14ac:dyDescent="0.2">
      <c r="A6033" s="35" t="s">
        <v>19725</v>
      </c>
      <c r="B6033" s="36" t="s">
        <v>19726</v>
      </c>
      <c r="C6033" s="37">
        <v>31361412</v>
      </c>
      <c r="D6033" s="38" t="s">
        <v>19727</v>
      </c>
      <c r="E6033" s="39" t="s">
        <v>3718</v>
      </c>
      <c r="F6033" s="37" t="s">
        <v>6286</v>
      </c>
    </row>
    <row r="6034" spans="1:6" ht="14.25" customHeight="1" x14ac:dyDescent="0.2">
      <c r="A6034" s="35" t="s">
        <v>19728</v>
      </c>
      <c r="B6034" s="36" t="s">
        <v>19729</v>
      </c>
      <c r="C6034" s="37">
        <v>31361413</v>
      </c>
      <c r="D6034" s="38" t="s">
        <v>19730</v>
      </c>
      <c r="E6034" s="39" t="s">
        <v>3718</v>
      </c>
      <c r="F6034" s="37" t="s">
        <v>6286</v>
      </c>
    </row>
    <row r="6035" spans="1:6" ht="14.25" customHeight="1" x14ac:dyDescent="0.2">
      <c r="A6035" s="35" t="s">
        <v>19731</v>
      </c>
      <c r="B6035" s="36" t="s">
        <v>19732</v>
      </c>
      <c r="C6035" s="37">
        <v>31361501</v>
      </c>
      <c r="D6035" s="38" t="s">
        <v>19733</v>
      </c>
      <c r="E6035" s="39" t="s">
        <v>3718</v>
      </c>
      <c r="F6035" s="37" t="s">
        <v>6286</v>
      </c>
    </row>
    <row r="6036" spans="1:6" ht="14.25" customHeight="1" x14ac:dyDescent="0.2">
      <c r="A6036" s="35" t="s">
        <v>19734</v>
      </c>
      <c r="B6036" s="36" t="s">
        <v>19735</v>
      </c>
      <c r="C6036" s="37">
        <v>31361502</v>
      </c>
      <c r="D6036" s="38" t="s">
        <v>19736</v>
      </c>
      <c r="E6036" s="39" t="s">
        <v>3718</v>
      </c>
      <c r="F6036" s="37" t="s">
        <v>6286</v>
      </c>
    </row>
    <row r="6037" spans="1:6" ht="14.25" customHeight="1" x14ac:dyDescent="0.2">
      <c r="A6037" s="35" t="s">
        <v>19737</v>
      </c>
      <c r="B6037" s="36" t="s">
        <v>19738</v>
      </c>
      <c r="C6037" s="37">
        <v>31361503</v>
      </c>
      <c r="D6037" s="38" t="s">
        <v>19739</v>
      </c>
      <c r="E6037" s="39" t="s">
        <v>3718</v>
      </c>
      <c r="F6037" s="37" t="s">
        <v>6286</v>
      </c>
    </row>
    <row r="6038" spans="1:6" ht="14.25" customHeight="1" x14ac:dyDescent="0.2">
      <c r="A6038" s="35" t="s">
        <v>19740</v>
      </c>
      <c r="B6038" s="36" t="s">
        <v>19741</v>
      </c>
      <c r="C6038" s="37">
        <v>31361504</v>
      </c>
      <c r="D6038" s="38" t="s">
        <v>19742</v>
      </c>
      <c r="E6038" s="39" t="s">
        <v>3718</v>
      </c>
      <c r="F6038" s="37" t="s">
        <v>6286</v>
      </c>
    </row>
    <row r="6039" spans="1:6" ht="14.25" customHeight="1" x14ac:dyDescent="0.2">
      <c r="A6039" s="35" t="s">
        <v>19743</v>
      </c>
      <c r="B6039" s="36" t="s">
        <v>19744</v>
      </c>
      <c r="C6039" s="37">
        <v>31361505</v>
      </c>
      <c r="D6039" s="38" t="s">
        <v>19745</v>
      </c>
      <c r="E6039" s="39" t="s">
        <v>3718</v>
      </c>
      <c r="F6039" s="37" t="s">
        <v>6286</v>
      </c>
    </row>
    <row r="6040" spans="1:6" ht="14.25" customHeight="1" x14ac:dyDescent="0.2">
      <c r="A6040" s="35" t="s">
        <v>19746</v>
      </c>
      <c r="B6040" s="36" t="s">
        <v>19747</v>
      </c>
      <c r="C6040" s="37">
        <v>31361506</v>
      </c>
      <c r="D6040" s="38" t="s">
        <v>19748</v>
      </c>
      <c r="E6040" s="39" t="s">
        <v>3718</v>
      </c>
      <c r="F6040" s="37" t="s">
        <v>6286</v>
      </c>
    </row>
    <row r="6041" spans="1:6" ht="14.25" customHeight="1" x14ac:dyDescent="0.2">
      <c r="A6041" s="35" t="s">
        <v>19749</v>
      </c>
      <c r="B6041" s="36" t="s">
        <v>19750</v>
      </c>
      <c r="C6041" s="37">
        <v>31361509</v>
      </c>
      <c r="D6041" s="38" t="s">
        <v>19751</v>
      </c>
      <c r="E6041" s="39" t="s">
        <v>3718</v>
      </c>
      <c r="F6041" s="37" t="s">
        <v>6286</v>
      </c>
    </row>
    <row r="6042" spans="1:6" ht="14.25" customHeight="1" x14ac:dyDescent="0.2">
      <c r="A6042" s="35" t="s">
        <v>19752</v>
      </c>
      <c r="B6042" s="36" t="s">
        <v>19753</v>
      </c>
      <c r="C6042" s="37">
        <v>31361510</v>
      </c>
      <c r="D6042" s="38" t="s">
        <v>19754</v>
      </c>
      <c r="E6042" s="39" t="s">
        <v>3718</v>
      </c>
      <c r="F6042" s="37" t="s">
        <v>6286</v>
      </c>
    </row>
    <row r="6043" spans="1:6" ht="14.25" customHeight="1" x14ac:dyDescent="0.2">
      <c r="A6043" s="35" t="s">
        <v>19755</v>
      </c>
      <c r="B6043" s="36" t="s">
        <v>19756</v>
      </c>
      <c r="C6043" s="37">
        <v>31361511</v>
      </c>
      <c r="D6043" s="38" t="s">
        <v>19757</v>
      </c>
      <c r="E6043" s="39" t="s">
        <v>3718</v>
      </c>
      <c r="F6043" s="37" t="s">
        <v>6286</v>
      </c>
    </row>
    <row r="6044" spans="1:6" ht="14.25" customHeight="1" x14ac:dyDescent="0.2">
      <c r="A6044" s="35" t="s">
        <v>19758</v>
      </c>
      <c r="B6044" s="36" t="s">
        <v>19759</v>
      </c>
      <c r="C6044" s="37">
        <v>31361512</v>
      </c>
      <c r="D6044" s="38" t="s">
        <v>19760</v>
      </c>
      <c r="E6044" s="39" t="s">
        <v>3718</v>
      </c>
      <c r="F6044" s="37" t="s">
        <v>6286</v>
      </c>
    </row>
    <row r="6045" spans="1:6" ht="14.25" customHeight="1" x14ac:dyDescent="0.2">
      <c r="A6045" s="35" t="s">
        <v>19761</v>
      </c>
      <c r="B6045" s="36" t="s">
        <v>19750</v>
      </c>
      <c r="C6045" s="37">
        <v>31361513</v>
      </c>
      <c r="D6045" s="38" t="s">
        <v>19762</v>
      </c>
      <c r="E6045" s="39" t="s">
        <v>3718</v>
      </c>
      <c r="F6045" s="37" t="s">
        <v>6286</v>
      </c>
    </row>
    <row r="6046" spans="1:6" ht="14.25" customHeight="1" x14ac:dyDescent="0.2">
      <c r="A6046" s="35" t="s">
        <v>19763</v>
      </c>
      <c r="B6046" s="36" t="s">
        <v>19764</v>
      </c>
      <c r="C6046" s="37">
        <v>31361601</v>
      </c>
      <c r="D6046" s="38" t="s">
        <v>19765</v>
      </c>
      <c r="E6046" s="39" t="s">
        <v>3718</v>
      </c>
      <c r="F6046" s="37" t="s">
        <v>6286</v>
      </c>
    </row>
    <row r="6047" spans="1:6" ht="14.25" customHeight="1" x14ac:dyDescent="0.2">
      <c r="A6047" s="35" t="s">
        <v>19766</v>
      </c>
      <c r="B6047" s="36" t="s">
        <v>19767</v>
      </c>
      <c r="C6047" s="37">
        <v>31361602</v>
      </c>
      <c r="D6047" s="38" t="s">
        <v>19768</v>
      </c>
      <c r="E6047" s="39" t="s">
        <v>3718</v>
      </c>
      <c r="F6047" s="37" t="s">
        <v>6286</v>
      </c>
    </row>
    <row r="6048" spans="1:6" ht="14.25" customHeight="1" x14ac:dyDescent="0.2">
      <c r="A6048" s="35" t="s">
        <v>19769</v>
      </c>
      <c r="B6048" s="36" t="s">
        <v>19770</v>
      </c>
      <c r="C6048" s="37">
        <v>31361603</v>
      </c>
      <c r="D6048" s="38" t="s">
        <v>19771</v>
      </c>
      <c r="E6048" s="39" t="s">
        <v>3718</v>
      </c>
      <c r="F6048" s="37" t="s">
        <v>6286</v>
      </c>
    </row>
    <row r="6049" spans="1:6" ht="14.25" customHeight="1" x14ac:dyDescent="0.2">
      <c r="A6049" s="35" t="s">
        <v>19772</v>
      </c>
      <c r="B6049" s="36" t="s">
        <v>19773</v>
      </c>
      <c r="C6049" s="37">
        <v>31361604</v>
      </c>
      <c r="D6049" s="38" t="s">
        <v>19774</v>
      </c>
      <c r="E6049" s="39" t="s">
        <v>3718</v>
      </c>
      <c r="F6049" s="37" t="s">
        <v>6286</v>
      </c>
    </row>
    <row r="6050" spans="1:6" ht="14.25" customHeight="1" x14ac:dyDescent="0.2">
      <c r="A6050" s="35" t="s">
        <v>19775</v>
      </c>
      <c r="B6050" s="36" t="s">
        <v>19776</v>
      </c>
      <c r="C6050" s="37">
        <v>31361605</v>
      </c>
      <c r="D6050" s="38" t="s">
        <v>19777</v>
      </c>
      <c r="E6050" s="39" t="s">
        <v>3718</v>
      </c>
      <c r="F6050" s="37" t="s">
        <v>6286</v>
      </c>
    </row>
    <row r="6051" spans="1:6" ht="14.25" customHeight="1" x14ac:dyDescent="0.2">
      <c r="A6051" s="35" t="s">
        <v>19778</v>
      </c>
      <c r="B6051" s="36" t="s">
        <v>19779</v>
      </c>
      <c r="C6051" s="37">
        <v>31361606</v>
      </c>
      <c r="D6051" s="38" t="s">
        <v>19780</v>
      </c>
      <c r="E6051" s="39" t="s">
        <v>3718</v>
      </c>
      <c r="F6051" s="37" t="s">
        <v>6286</v>
      </c>
    </row>
    <row r="6052" spans="1:6" ht="14.25" customHeight="1" x14ac:dyDescent="0.2">
      <c r="A6052" s="35" t="s">
        <v>19781</v>
      </c>
      <c r="B6052" s="36" t="s">
        <v>19782</v>
      </c>
      <c r="C6052" s="37">
        <v>31361609</v>
      </c>
      <c r="D6052" s="38" t="s">
        <v>19783</v>
      </c>
      <c r="E6052" s="39" t="s">
        <v>3718</v>
      </c>
      <c r="F6052" s="37" t="s">
        <v>6286</v>
      </c>
    </row>
    <row r="6053" spans="1:6" ht="14.25" customHeight="1" x14ac:dyDescent="0.2">
      <c r="A6053" s="35" t="s">
        <v>19784</v>
      </c>
      <c r="B6053" s="36" t="s">
        <v>19785</v>
      </c>
      <c r="C6053" s="37">
        <v>31361610</v>
      </c>
      <c r="D6053" s="38" t="s">
        <v>19786</v>
      </c>
      <c r="E6053" s="39" t="s">
        <v>3718</v>
      </c>
      <c r="F6053" s="37" t="s">
        <v>6286</v>
      </c>
    </row>
    <row r="6054" spans="1:6" ht="14.25" customHeight="1" x14ac:dyDescent="0.2">
      <c r="A6054" s="35" t="s">
        <v>19787</v>
      </c>
      <c r="B6054" s="36" t="s">
        <v>19788</v>
      </c>
      <c r="C6054" s="37">
        <v>31361611</v>
      </c>
      <c r="D6054" s="38" t="s">
        <v>19789</v>
      </c>
      <c r="E6054" s="39" t="s">
        <v>3718</v>
      </c>
      <c r="F6054" s="37" t="s">
        <v>6286</v>
      </c>
    </row>
    <row r="6055" spans="1:6" ht="14.25" customHeight="1" x14ac:dyDescent="0.2">
      <c r="A6055" s="35" t="s">
        <v>19790</v>
      </c>
      <c r="B6055" s="36" t="s">
        <v>19791</v>
      </c>
      <c r="C6055" s="37">
        <v>31361612</v>
      </c>
      <c r="D6055" s="38" t="s">
        <v>19792</v>
      </c>
      <c r="E6055" s="39" t="s">
        <v>3718</v>
      </c>
      <c r="F6055" s="37" t="s">
        <v>6286</v>
      </c>
    </row>
    <row r="6056" spans="1:6" ht="14.25" customHeight="1" x14ac:dyDescent="0.2">
      <c r="A6056" s="35" t="s">
        <v>19793</v>
      </c>
      <c r="B6056" s="36" t="s">
        <v>19794</v>
      </c>
      <c r="C6056" s="37">
        <v>31361613</v>
      </c>
      <c r="D6056" s="38" t="s">
        <v>19795</v>
      </c>
      <c r="E6056" s="39" t="s">
        <v>3718</v>
      </c>
      <c r="F6056" s="37" t="s">
        <v>6286</v>
      </c>
    </row>
    <row r="6057" spans="1:6" ht="14.25" customHeight="1" x14ac:dyDescent="0.2">
      <c r="A6057" s="35" t="s">
        <v>19796</v>
      </c>
      <c r="B6057" s="36" t="s">
        <v>19797</v>
      </c>
      <c r="C6057" s="37">
        <v>31361701</v>
      </c>
      <c r="D6057" s="38" t="s">
        <v>19798</v>
      </c>
      <c r="E6057" s="39" t="s">
        <v>3718</v>
      </c>
      <c r="F6057" s="37" t="s">
        <v>6286</v>
      </c>
    </row>
    <row r="6058" spans="1:6" ht="14.25" customHeight="1" x14ac:dyDescent="0.2">
      <c r="A6058" s="35" t="s">
        <v>19799</v>
      </c>
      <c r="B6058" s="36" t="s">
        <v>19800</v>
      </c>
      <c r="C6058" s="37">
        <v>31361702</v>
      </c>
      <c r="D6058" s="38" t="s">
        <v>19801</v>
      </c>
      <c r="E6058" s="39" t="s">
        <v>3718</v>
      </c>
      <c r="F6058" s="37" t="s">
        <v>6286</v>
      </c>
    </row>
    <row r="6059" spans="1:6" ht="14.25" customHeight="1" x14ac:dyDescent="0.2">
      <c r="A6059" s="35" t="s">
        <v>19802</v>
      </c>
      <c r="B6059" s="36" t="s">
        <v>19803</v>
      </c>
      <c r="C6059" s="37">
        <v>31361703</v>
      </c>
      <c r="D6059" s="38" t="s">
        <v>19804</v>
      </c>
      <c r="E6059" s="39" t="s">
        <v>3718</v>
      </c>
      <c r="F6059" s="37" t="s">
        <v>6286</v>
      </c>
    </row>
    <row r="6060" spans="1:6" ht="14.25" customHeight="1" x14ac:dyDescent="0.2">
      <c r="A6060" s="35" t="s">
        <v>19805</v>
      </c>
      <c r="B6060" s="36" t="s">
        <v>19806</v>
      </c>
      <c r="C6060" s="37">
        <v>31361704</v>
      </c>
      <c r="D6060" s="38" t="s">
        <v>19807</v>
      </c>
      <c r="E6060" s="39" t="s">
        <v>3718</v>
      </c>
      <c r="F6060" s="37" t="s">
        <v>6286</v>
      </c>
    </row>
    <row r="6061" spans="1:6" ht="14.25" customHeight="1" x14ac:dyDescent="0.2">
      <c r="A6061" s="35" t="s">
        <v>19808</v>
      </c>
      <c r="B6061" s="36" t="s">
        <v>19809</v>
      </c>
      <c r="C6061" s="37">
        <v>31361705</v>
      </c>
      <c r="D6061" s="38" t="s">
        <v>19810</v>
      </c>
      <c r="E6061" s="39" t="s">
        <v>3718</v>
      </c>
      <c r="F6061" s="37" t="s">
        <v>6286</v>
      </c>
    </row>
    <row r="6062" spans="1:6" ht="14.25" customHeight="1" x14ac:dyDescent="0.2">
      <c r="A6062" s="35" t="s">
        <v>19811</v>
      </c>
      <c r="B6062" s="36" t="s">
        <v>19812</v>
      </c>
      <c r="C6062" s="37">
        <v>31361706</v>
      </c>
      <c r="D6062" s="38" t="s">
        <v>19813</v>
      </c>
      <c r="E6062" s="39" t="s">
        <v>3718</v>
      </c>
      <c r="F6062" s="37" t="s">
        <v>6286</v>
      </c>
    </row>
    <row r="6063" spans="1:6" ht="14.25" customHeight="1" x14ac:dyDescent="0.2">
      <c r="A6063" s="35" t="s">
        <v>19814</v>
      </c>
      <c r="B6063" s="36" t="s">
        <v>19803</v>
      </c>
      <c r="C6063" s="37">
        <v>31361709</v>
      </c>
      <c r="D6063" s="38" t="s">
        <v>19815</v>
      </c>
      <c r="E6063" s="39" t="s">
        <v>3718</v>
      </c>
      <c r="F6063" s="37" t="s">
        <v>6286</v>
      </c>
    </row>
    <row r="6064" spans="1:6" ht="14.25" customHeight="1" x14ac:dyDescent="0.2">
      <c r="A6064" s="35" t="s">
        <v>19816</v>
      </c>
      <c r="B6064" s="36" t="s">
        <v>19817</v>
      </c>
      <c r="C6064" s="37">
        <v>31361710</v>
      </c>
      <c r="D6064" s="38" t="s">
        <v>19818</v>
      </c>
      <c r="E6064" s="39" t="s">
        <v>3718</v>
      </c>
      <c r="F6064" s="37" t="s">
        <v>6286</v>
      </c>
    </row>
    <row r="6065" spans="1:6" ht="14.25" customHeight="1" x14ac:dyDescent="0.2">
      <c r="A6065" s="35" t="s">
        <v>19819</v>
      </c>
      <c r="B6065" s="36" t="s">
        <v>19820</v>
      </c>
      <c r="C6065" s="37">
        <v>31361711</v>
      </c>
      <c r="D6065" s="38" t="s">
        <v>19821</v>
      </c>
      <c r="E6065" s="39" t="s">
        <v>3718</v>
      </c>
      <c r="F6065" s="37" t="s">
        <v>6286</v>
      </c>
    </row>
    <row r="6066" spans="1:6" ht="14.25" customHeight="1" x14ac:dyDescent="0.2">
      <c r="A6066" s="35" t="s">
        <v>19822</v>
      </c>
      <c r="B6066" s="36" t="s">
        <v>19823</v>
      </c>
      <c r="C6066" s="37">
        <v>31361712</v>
      </c>
      <c r="D6066" s="38" t="s">
        <v>19824</v>
      </c>
      <c r="E6066" s="39" t="s">
        <v>3718</v>
      </c>
      <c r="F6066" s="37" t="s">
        <v>6286</v>
      </c>
    </row>
    <row r="6067" spans="1:6" ht="14.25" customHeight="1" x14ac:dyDescent="0.2">
      <c r="A6067" s="35" t="s">
        <v>19825</v>
      </c>
      <c r="B6067" s="36" t="s">
        <v>19826</v>
      </c>
      <c r="C6067" s="37">
        <v>31361713</v>
      </c>
      <c r="D6067" s="38" t="s">
        <v>19827</v>
      </c>
      <c r="E6067" s="39" t="s">
        <v>3718</v>
      </c>
      <c r="F6067" s="37" t="s">
        <v>6286</v>
      </c>
    </row>
    <row r="6068" spans="1:6" ht="14.25" customHeight="1" x14ac:dyDescent="0.2">
      <c r="A6068" s="35" t="s">
        <v>19828</v>
      </c>
      <c r="B6068" s="36" t="s">
        <v>19829</v>
      </c>
      <c r="C6068" s="37">
        <v>31371001</v>
      </c>
      <c r="D6068" s="38" t="s">
        <v>19830</v>
      </c>
      <c r="E6068" s="39" t="s">
        <v>1956</v>
      </c>
      <c r="F6068" s="37" t="s">
        <v>1969</v>
      </c>
    </row>
    <row r="6069" spans="1:6" ht="14.25" customHeight="1" x14ac:dyDescent="0.2">
      <c r="A6069" s="35" t="s">
        <v>19831</v>
      </c>
      <c r="B6069" s="36" t="s">
        <v>19832</v>
      </c>
      <c r="C6069" s="37">
        <v>31371002</v>
      </c>
      <c r="D6069" s="38" t="s">
        <v>19833</v>
      </c>
      <c r="E6069" s="39" t="s">
        <v>1966</v>
      </c>
      <c r="F6069" s="37" t="s">
        <v>1969</v>
      </c>
    </row>
    <row r="6070" spans="1:6" ht="14.25" customHeight="1" x14ac:dyDescent="0.2">
      <c r="A6070" s="35" t="s">
        <v>19834</v>
      </c>
      <c r="B6070" s="36" t="s">
        <v>19835</v>
      </c>
      <c r="C6070" s="37">
        <v>31371003</v>
      </c>
      <c r="D6070" s="38" t="s">
        <v>19836</v>
      </c>
      <c r="E6070" s="39" t="s">
        <v>1971</v>
      </c>
      <c r="F6070" s="37" t="s">
        <v>6177</v>
      </c>
    </row>
    <row r="6071" spans="1:6" ht="14.25" customHeight="1" x14ac:dyDescent="0.2">
      <c r="A6071" s="35" t="s">
        <v>19837</v>
      </c>
      <c r="B6071" s="36" t="s">
        <v>19838</v>
      </c>
      <c r="C6071" s="37">
        <v>31371101</v>
      </c>
      <c r="D6071" s="38" t="s">
        <v>19839</v>
      </c>
      <c r="E6071" s="39" t="s">
        <v>1966</v>
      </c>
      <c r="F6071" s="37" t="s">
        <v>1969</v>
      </c>
    </row>
    <row r="6072" spans="1:6" ht="14.25" customHeight="1" x14ac:dyDescent="0.2">
      <c r="A6072" s="35" t="s">
        <v>19840</v>
      </c>
      <c r="B6072" s="36" t="s">
        <v>19841</v>
      </c>
      <c r="C6072" s="37">
        <v>31371102</v>
      </c>
      <c r="D6072" s="38" t="s">
        <v>19842</v>
      </c>
      <c r="E6072" s="39" t="s">
        <v>1966</v>
      </c>
      <c r="F6072" s="37" t="s">
        <v>1969</v>
      </c>
    </row>
    <row r="6073" spans="1:6" ht="14.25" customHeight="1" x14ac:dyDescent="0.2">
      <c r="A6073" s="35" t="s">
        <v>19843</v>
      </c>
      <c r="B6073" s="36" t="s">
        <v>19844</v>
      </c>
      <c r="C6073" s="37">
        <v>31371103</v>
      </c>
      <c r="D6073" s="38" t="s">
        <v>19845</v>
      </c>
      <c r="E6073" s="39" t="s">
        <v>1966</v>
      </c>
      <c r="F6073" s="37" t="s">
        <v>1969</v>
      </c>
    </row>
    <row r="6074" spans="1:6" ht="14.25" customHeight="1" x14ac:dyDescent="0.2">
      <c r="A6074" s="35" t="s">
        <v>19846</v>
      </c>
      <c r="B6074" s="36" t="s">
        <v>19847</v>
      </c>
      <c r="C6074" s="37">
        <v>31371104</v>
      </c>
      <c r="D6074" s="38" t="s">
        <v>19848</v>
      </c>
      <c r="E6074" s="39" t="s">
        <v>1966</v>
      </c>
      <c r="F6074" s="37" t="s">
        <v>1969</v>
      </c>
    </row>
    <row r="6075" spans="1:6" ht="14.25" customHeight="1" x14ac:dyDescent="0.2">
      <c r="A6075" s="35" t="s">
        <v>19849</v>
      </c>
      <c r="B6075" s="36" t="s">
        <v>19850</v>
      </c>
      <c r="C6075" s="37">
        <v>31371105</v>
      </c>
      <c r="D6075" s="38" t="s">
        <v>19851</v>
      </c>
      <c r="E6075" s="39" t="s">
        <v>1966</v>
      </c>
      <c r="F6075" s="37" t="s">
        <v>1969</v>
      </c>
    </row>
    <row r="6076" spans="1:6" ht="14.25" customHeight="1" x14ac:dyDescent="0.2">
      <c r="A6076" s="35" t="s">
        <v>19852</v>
      </c>
      <c r="B6076" s="36" t="s">
        <v>19853</v>
      </c>
      <c r="C6076" s="37">
        <v>31371106</v>
      </c>
      <c r="D6076" s="38" t="s">
        <v>19854</v>
      </c>
      <c r="E6076" s="39" t="s">
        <v>1966</v>
      </c>
      <c r="F6076" s="37" t="s">
        <v>1969</v>
      </c>
    </row>
    <row r="6077" spans="1:6" ht="14.25" customHeight="1" x14ac:dyDescent="0.2">
      <c r="A6077" s="35" t="s">
        <v>19855</v>
      </c>
      <c r="B6077" s="36" t="s">
        <v>19856</v>
      </c>
      <c r="C6077" s="37">
        <v>31371107</v>
      </c>
      <c r="D6077" s="38" t="s">
        <v>19857</v>
      </c>
      <c r="E6077" s="39" t="s">
        <v>1966</v>
      </c>
      <c r="F6077" s="37" t="s">
        <v>1969</v>
      </c>
    </row>
    <row r="6078" spans="1:6" ht="14.25" customHeight="1" x14ac:dyDescent="0.2">
      <c r="A6078" s="35" t="s">
        <v>19858</v>
      </c>
      <c r="B6078" s="36" t="s">
        <v>19859</v>
      </c>
      <c r="C6078" s="37">
        <v>31371201</v>
      </c>
      <c r="D6078" s="38" t="s">
        <v>19860</v>
      </c>
      <c r="E6078" s="39" t="s">
        <v>3718</v>
      </c>
      <c r="F6078" s="37" t="s">
        <v>6286</v>
      </c>
    </row>
    <row r="6079" spans="1:6" ht="14.25" customHeight="1" x14ac:dyDescent="0.2">
      <c r="A6079" s="35" t="s">
        <v>19861</v>
      </c>
      <c r="B6079" s="36" t="s">
        <v>19862</v>
      </c>
      <c r="C6079" s="37">
        <v>31371202</v>
      </c>
      <c r="D6079" s="38" t="s">
        <v>19863</v>
      </c>
      <c r="E6079" s="39" t="s">
        <v>3718</v>
      </c>
      <c r="F6079" s="37" t="s">
        <v>6286</v>
      </c>
    </row>
    <row r="6080" spans="1:6" ht="14.25" customHeight="1" x14ac:dyDescent="0.2">
      <c r="A6080" s="35" t="s">
        <v>19864</v>
      </c>
      <c r="B6080" s="36" t="s">
        <v>19865</v>
      </c>
      <c r="C6080" s="37">
        <v>31371203</v>
      </c>
      <c r="D6080" s="38" t="s">
        <v>19866</v>
      </c>
      <c r="E6080" s="39" t="s">
        <v>3718</v>
      </c>
      <c r="F6080" s="37" t="s">
        <v>6286</v>
      </c>
    </row>
    <row r="6081" spans="1:6" ht="14.25" customHeight="1" x14ac:dyDescent="0.2">
      <c r="A6081" s="35" t="s">
        <v>19867</v>
      </c>
      <c r="B6081" s="36" t="s">
        <v>19868</v>
      </c>
      <c r="C6081" s="37">
        <v>31371204</v>
      </c>
      <c r="D6081" s="38" t="s">
        <v>19869</v>
      </c>
      <c r="E6081" s="39" t="s">
        <v>3718</v>
      </c>
      <c r="F6081" s="37" t="s">
        <v>6286</v>
      </c>
    </row>
    <row r="6082" spans="1:6" ht="14.25" customHeight="1" x14ac:dyDescent="0.2">
      <c r="A6082" s="35" t="s">
        <v>19870</v>
      </c>
      <c r="B6082" s="36" t="s">
        <v>19871</v>
      </c>
      <c r="C6082" s="37">
        <v>31371205</v>
      </c>
      <c r="D6082" s="38" t="s">
        <v>19872</v>
      </c>
      <c r="E6082" s="39" t="s">
        <v>3718</v>
      </c>
      <c r="F6082" s="37" t="s">
        <v>6286</v>
      </c>
    </row>
    <row r="6083" spans="1:6" ht="14.25" customHeight="1" x14ac:dyDescent="0.2">
      <c r="A6083" s="35" t="s">
        <v>19873</v>
      </c>
      <c r="B6083" s="36" t="s">
        <v>19874</v>
      </c>
      <c r="C6083" s="37">
        <v>31371206</v>
      </c>
      <c r="D6083" s="38" t="s">
        <v>19875</v>
      </c>
      <c r="E6083" s="39" t="s">
        <v>3718</v>
      </c>
      <c r="F6083" s="37" t="s">
        <v>6286</v>
      </c>
    </row>
    <row r="6084" spans="1:6" ht="14.25" customHeight="1" x14ac:dyDescent="0.2">
      <c r="A6084" s="35" t="s">
        <v>19876</v>
      </c>
      <c r="B6084" s="36" t="s">
        <v>19877</v>
      </c>
      <c r="C6084" s="37">
        <v>31371207</v>
      </c>
      <c r="D6084" s="38" t="s">
        <v>19878</v>
      </c>
      <c r="E6084" s="39" t="s">
        <v>3718</v>
      </c>
      <c r="F6084" s="37" t="s">
        <v>6286</v>
      </c>
    </row>
    <row r="6085" spans="1:6" ht="14.25" customHeight="1" x14ac:dyDescent="0.2">
      <c r="A6085" s="35" t="s">
        <v>19879</v>
      </c>
      <c r="B6085" s="36" t="s">
        <v>19880</v>
      </c>
      <c r="C6085" s="37">
        <v>31371208</v>
      </c>
      <c r="D6085" s="38" t="s">
        <v>19881</v>
      </c>
      <c r="E6085" s="39" t="s">
        <v>3718</v>
      </c>
      <c r="F6085" s="37" t="s">
        <v>6286</v>
      </c>
    </row>
    <row r="6086" spans="1:6" ht="14.25" customHeight="1" x14ac:dyDescent="0.2">
      <c r="A6086" s="35" t="s">
        <v>19882</v>
      </c>
      <c r="B6086" s="36" t="s">
        <v>19883</v>
      </c>
      <c r="C6086" s="37">
        <v>31371209</v>
      </c>
      <c r="D6086" s="38" t="s">
        <v>19884</v>
      </c>
      <c r="E6086" s="39" t="s">
        <v>3718</v>
      </c>
      <c r="F6086" s="37" t="s">
        <v>6286</v>
      </c>
    </row>
    <row r="6087" spans="1:6" ht="14.25" customHeight="1" x14ac:dyDescent="0.2">
      <c r="A6087" s="35" t="s">
        <v>19885</v>
      </c>
      <c r="B6087" s="36" t="s">
        <v>19886</v>
      </c>
      <c r="C6087" s="37">
        <v>31371301</v>
      </c>
      <c r="D6087" s="38" t="s">
        <v>19887</v>
      </c>
      <c r="E6087" s="39" t="s">
        <v>1966</v>
      </c>
      <c r="F6087" s="37" t="s">
        <v>1969</v>
      </c>
    </row>
    <row r="6088" spans="1:6" ht="14.25" customHeight="1" x14ac:dyDescent="0.2">
      <c r="A6088" s="35" t="s">
        <v>19888</v>
      </c>
      <c r="B6088" s="36" t="s">
        <v>19889</v>
      </c>
      <c r="C6088" s="37">
        <v>31371302</v>
      </c>
      <c r="D6088" s="38" t="s">
        <v>19890</v>
      </c>
      <c r="E6088" s="39" t="s">
        <v>1966</v>
      </c>
      <c r="F6088" s="37" t="s">
        <v>1969</v>
      </c>
    </row>
    <row r="6089" spans="1:6" ht="14.25" customHeight="1" x14ac:dyDescent="0.2">
      <c r="A6089" s="35" t="s">
        <v>19891</v>
      </c>
      <c r="B6089" s="36" t="s">
        <v>19892</v>
      </c>
      <c r="C6089" s="37">
        <v>31371401</v>
      </c>
      <c r="D6089" s="38" t="s">
        <v>19893</v>
      </c>
      <c r="E6089" s="39" t="s">
        <v>1966</v>
      </c>
      <c r="F6089" s="37" t="s">
        <v>1969</v>
      </c>
    </row>
    <row r="6090" spans="1:6" ht="14.25" customHeight="1" x14ac:dyDescent="0.2">
      <c r="A6090" s="35" t="s">
        <v>19894</v>
      </c>
      <c r="B6090" s="36" t="s">
        <v>19895</v>
      </c>
      <c r="C6090" s="37">
        <v>31381001</v>
      </c>
      <c r="D6090" s="38" t="s">
        <v>19894</v>
      </c>
      <c r="E6090" s="39" t="s">
        <v>1966</v>
      </c>
      <c r="F6090" s="37" t="s">
        <v>1969</v>
      </c>
    </row>
    <row r="6091" spans="1:6" ht="14.25" customHeight="1" x14ac:dyDescent="0.2">
      <c r="A6091" s="35" t="s">
        <v>19896</v>
      </c>
      <c r="B6091" s="36" t="s">
        <v>19897</v>
      </c>
      <c r="C6091" s="37">
        <v>31381002</v>
      </c>
      <c r="D6091" s="38" t="s">
        <v>19898</v>
      </c>
      <c r="E6091" s="39" t="s">
        <v>1966</v>
      </c>
      <c r="F6091" s="37" t="s">
        <v>1969</v>
      </c>
    </row>
    <row r="6092" spans="1:6" ht="14.25" customHeight="1" x14ac:dyDescent="0.2">
      <c r="A6092" s="35" t="s">
        <v>19899</v>
      </c>
      <c r="B6092" s="36" t="s">
        <v>19900</v>
      </c>
      <c r="C6092" s="37">
        <v>31381003</v>
      </c>
      <c r="D6092" s="38" t="s">
        <v>19901</v>
      </c>
      <c r="E6092" s="39" t="s">
        <v>1966</v>
      </c>
      <c r="F6092" s="37" t="s">
        <v>1969</v>
      </c>
    </row>
    <row r="6093" spans="1:6" ht="14.25" customHeight="1" x14ac:dyDescent="0.2">
      <c r="A6093" s="35" t="s">
        <v>19902</v>
      </c>
      <c r="B6093" s="36" t="s">
        <v>19903</v>
      </c>
      <c r="C6093" s="37">
        <v>31381004</v>
      </c>
      <c r="D6093" s="38" t="s">
        <v>19904</v>
      </c>
      <c r="E6093" s="39" t="s">
        <v>1966</v>
      </c>
      <c r="F6093" s="37" t="s">
        <v>1969</v>
      </c>
    </row>
    <row r="6094" spans="1:6" ht="14.25" customHeight="1" x14ac:dyDescent="0.2">
      <c r="A6094" s="35" t="s">
        <v>19905</v>
      </c>
      <c r="B6094" s="36" t="s">
        <v>19906</v>
      </c>
      <c r="C6094" s="37">
        <v>31381005</v>
      </c>
      <c r="D6094" s="38" t="s">
        <v>19907</v>
      </c>
      <c r="E6094" s="39" t="s">
        <v>1966</v>
      </c>
      <c r="F6094" s="37" t="s">
        <v>1969</v>
      </c>
    </row>
    <row r="6095" spans="1:6" ht="14.25" customHeight="1" x14ac:dyDescent="0.2">
      <c r="A6095" s="35" t="s">
        <v>19908</v>
      </c>
      <c r="B6095" s="36" t="s">
        <v>19909</v>
      </c>
      <c r="C6095" s="37">
        <v>32101502</v>
      </c>
      <c r="D6095" s="38" t="s">
        <v>19910</v>
      </c>
      <c r="E6095" s="39" t="s">
        <v>1945</v>
      </c>
      <c r="F6095" s="37" t="s">
        <v>10404</v>
      </c>
    </row>
    <row r="6096" spans="1:6" ht="14.25" customHeight="1" x14ac:dyDescent="0.2">
      <c r="A6096" s="35" t="s">
        <v>19911</v>
      </c>
      <c r="B6096" s="36" t="s">
        <v>19912</v>
      </c>
      <c r="C6096" s="37">
        <v>32101503</v>
      </c>
      <c r="D6096" s="38" t="s">
        <v>19913</v>
      </c>
      <c r="E6096" s="39" t="s">
        <v>1945</v>
      </c>
      <c r="F6096" s="37" t="s">
        <v>10404</v>
      </c>
    </row>
    <row r="6097" spans="1:6" ht="14.25" customHeight="1" x14ac:dyDescent="0.2">
      <c r="A6097" s="35" t="s">
        <v>19914</v>
      </c>
      <c r="B6097" s="36" t="s">
        <v>19915</v>
      </c>
      <c r="C6097" s="37">
        <v>32101504</v>
      </c>
      <c r="D6097" s="38" t="s">
        <v>19916</v>
      </c>
      <c r="E6097" s="39" t="s">
        <v>1945</v>
      </c>
      <c r="F6097" s="37" t="s">
        <v>10404</v>
      </c>
    </row>
    <row r="6098" spans="1:6" ht="14.25" customHeight="1" x14ac:dyDescent="0.2">
      <c r="A6098" s="35" t="s">
        <v>19917</v>
      </c>
      <c r="B6098" s="36" t="s">
        <v>19918</v>
      </c>
      <c r="C6098" s="37">
        <v>32101505</v>
      </c>
      <c r="D6098" s="38" t="s">
        <v>19919</v>
      </c>
      <c r="E6098" s="39" t="s">
        <v>1945</v>
      </c>
      <c r="F6098" s="37" t="s">
        <v>10404</v>
      </c>
    </row>
    <row r="6099" spans="1:6" ht="14.25" customHeight="1" x14ac:dyDescent="0.2">
      <c r="A6099" s="35" t="s">
        <v>19920</v>
      </c>
      <c r="B6099" s="36" t="s">
        <v>19921</v>
      </c>
      <c r="C6099" s="37">
        <v>32101506</v>
      </c>
      <c r="D6099" s="38" t="s">
        <v>19922</v>
      </c>
      <c r="E6099" s="39" t="s">
        <v>1945</v>
      </c>
      <c r="F6099" s="37" t="s">
        <v>10404</v>
      </c>
    </row>
    <row r="6100" spans="1:6" ht="14.25" customHeight="1" x14ac:dyDescent="0.2">
      <c r="A6100" s="35" t="s">
        <v>19923</v>
      </c>
      <c r="B6100" s="36" t="s">
        <v>19924</v>
      </c>
      <c r="C6100" s="37">
        <v>32101507</v>
      </c>
      <c r="D6100" s="38" t="s">
        <v>19925</v>
      </c>
      <c r="E6100" s="39" t="s">
        <v>1945</v>
      </c>
      <c r="F6100" s="37" t="s">
        <v>10404</v>
      </c>
    </row>
    <row r="6101" spans="1:6" ht="14.25" customHeight="1" x14ac:dyDescent="0.2">
      <c r="A6101" s="35" t="s">
        <v>19926</v>
      </c>
      <c r="B6101" s="36" t="s">
        <v>19927</v>
      </c>
      <c r="C6101" s="37">
        <v>32101508</v>
      </c>
      <c r="D6101" s="38" t="s">
        <v>19928</v>
      </c>
      <c r="E6101" s="39" t="s">
        <v>1945</v>
      </c>
      <c r="F6101" s="37" t="s">
        <v>10404</v>
      </c>
    </row>
    <row r="6102" spans="1:6" ht="14.25" customHeight="1" x14ac:dyDescent="0.2">
      <c r="A6102" s="35" t="s">
        <v>19929</v>
      </c>
      <c r="B6102" s="36" t="s">
        <v>19930</v>
      </c>
      <c r="C6102" s="37">
        <v>32101509</v>
      </c>
      <c r="D6102" s="38" t="s">
        <v>19931</v>
      </c>
      <c r="E6102" s="39" t="s">
        <v>1945</v>
      </c>
      <c r="F6102" s="37" t="s">
        <v>10404</v>
      </c>
    </row>
    <row r="6103" spans="1:6" ht="14.25" customHeight="1" x14ac:dyDescent="0.2">
      <c r="A6103" s="35" t="s">
        <v>19932</v>
      </c>
      <c r="B6103" s="36" t="s">
        <v>19933</v>
      </c>
      <c r="C6103" s="37">
        <v>32101510</v>
      </c>
      <c r="D6103" s="38" t="s">
        <v>19934</v>
      </c>
      <c r="E6103" s="39" t="s">
        <v>1945</v>
      </c>
      <c r="F6103" s="37" t="s">
        <v>10404</v>
      </c>
    </row>
    <row r="6104" spans="1:6" ht="14.25" customHeight="1" x14ac:dyDescent="0.2">
      <c r="A6104" s="35" t="s">
        <v>19935</v>
      </c>
      <c r="B6104" s="36" t="s">
        <v>19936</v>
      </c>
      <c r="C6104" s="37">
        <v>32101512</v>
      </c>
      <c r="D6104" s="38" t="s">
        <v>19937</v>
      </c>
      <c r="E6104" s="39" t="s">
        <v>1945</v>
      </c>
      <c r="F6104" s="37" t="s">
        <v>10404</v>
      </c>
    </row>
    <row r="6105" spans="1:6" ht="14.25" customHeight="1" x14ac:dyDescent="0.2">
      <c r="A6105" s="35" t="s">
        <v>19938</v>
      </c>
      <c r="B6105" s="36" t="s">
        <v>19939</v>
      </c>
      <c r="C6105" s="37">
        <v>32101513</v>
      </c>
      <c r="D6105" s="38" t="s">
        <v>19940</v>
      </c>
      <c r="E6105" s="39" t="s">
        <v>1945</v>
      </c>
      <c r="F6105" s="37" t="s">
        <v>10404</v>
      </c>
    </row>
    <row r="6106" spans="1:6" ht="14.25" customHeight="1" x14ac:dyDescent="0.2">
      <c r="A6106" s="35" t="s">
        <v>19941</v>
      </c>
      <c r="B6106" s="36" t="s">
        <v>19942</v>
      </c>
      <c r="C6106" s="37">
        <v>32101514</v>
      </c>
      <c r="D6106" s="38" t="s">
        <v>19943</v>
      </c>
      <c r="E6106" s="39" t="s">
        <v>2189</v>
      </c>
      <c r="F6106" s="37" t="s">
        <v>10404</v>
      </c>
    </row>
    <row r="6107" spans="1:6" ht="14.25" customHeight="1" x14ac:dyDescent="0.2">
      <c r="A6107" s="35" t="s">
        <v>19944</v>
      </c>
      <c r="B6107" s="36" t="s">
        <v>19945</v>
      </c>
      <c r="C6107" s="37">
        <v>32101515</v>
      </c>
      <c r="D6107" s="38" t="s">
        <v>19946</v>
      </c>
      <c r="E6107" s="39" t="s">
        <v>1945</v>
      </c>
      <c r="F6107" s="37" t="s">
        <v>10404</v>
      </c>
    </row>
    <row r="6108" spans="1:6" ht="14.25" customHeight="1" x14ac:dyDescent="0.2">
      <c r="A6108" s="35" t="s">
        <v>19947</v>
      </c>
      <c r="B6108" s="36" t="s">
        <v>19948</v>
      </c>
      <c r="C6108" s="37">
        <v>32101516</v>
      </c>
      <c r="D6108" s="38" t="s">
        <v>19949</v>
      </c>
      <c r="E6108" s="39" t="s">
        <v>1945</v>
      </c>
      <c r="F6108" s="37" t="s">
        <v>10404</v>
      </c>
    </row>
    <row r="6109" spans="1:6" ht="14.25" customHeight="1" x14ac:dyDescent="0.2">
      <c r="A6109" s="35" t="s">
        <v>19950</v>
      </c>
      <c r="B6109" s="36" t="s">
        <v>19951</v>
      </c>
      <c r="C6109" s="37">
        <v>32101517</v>
      </c>
      <c r="D6109" s="38" t="s">
        <v>19952</v>
      </c>
      <c r="E6109" s="39" t="s">
        <v>1945</v>
      </c>
      <c r="F6109" s="37" t="s">
        <v>10404</v>
      </c>
    </row>
    <row r="6110" spans="1:6" ht="14.25" customHeight="1" x14ac:dyDescent="0.2">
      <c r="A6110" s="35" t="s">
        <v>19953</v>
      </c>
      <c r="B6110" s="36" t="s">
        <v>19954</v>
      </c>
      <c r="C6110" s="37">
        <v>32101518</v>
      </c>
      <c r="D6110" s="38" t="s">
        <v>19955</v>
      </c>
      <c r="E6110" s="39" t="s">
        <v>1945</v>
      </c>
      <c r="F6110" s="37" t="s">
        <v>10404</v>
      </c>
    </row>
    <row r="6111" spans="1:6" ht="14.25" customHeight="1" x14ac:dyDescent="0.2">
      <c r="A6111" s="35" t="s">
        <v>19956</v>
      </c>
      <c r="B6111" s="36" t="s">
        <v>19957</v>
      </c>
      <c r="C6111" s="37">
        <v>32101519</v>
      </c>
      <c r="D6111" s="38" t="s">
        <v>19958</v>
      </c>
      <c r="E6111" s="39" t="s">
        <v>1945</v>
      </c>
      <c r="F6111" s="37" t="s">
        <v>10404</v>
      </c>
    </row>
    <row r="6112" spans="1:6" ht="14.25" customHeight="1" x14ac:dyDescent="0.2">
      <c r="A6112" s="35" t="s">
        <v>19959</v>
      </c>
      <c r="B6112" s="36" t="s">
        <v>19960</v>
      </c>
      <c r="C6112" s="37">
        <v>32101520</v>
      </c>
      <c r="D6112" s="38" t="s">
        <v>19961</v>
      </c>
      <c r="E6112" s="39" t="s">
        <v>1945</v>
      </c>
      <c r="F6112" s="37" t="s">
        <v>10404</v>
      </c>
    </row>
    <row r="6113" spans="1:6" ht="14.25" customHeight="1" x14ac:dyDescent="0.2">
      <c r="A6113" s="35" t="s">
        <v>19962</v>
      </c>
      <c r="B6113" s="36" t="s">
        <v>19963</v>
      </c>
      <c r="C6113" s="37">
        <v>32101521</v>
      </c>
      <c r="D6113" s="38" t="s">
        <v>19964</v>
      </c>
      <c r="E6113" s="39" t="s">
        <v>1945</v>
      </c>
      <c r="F6113" s="37" t="s">
        <v>10404</v>
      </c>
    </row>
    <row r="6114" spans="1:6" ht="14.25" customHeight="1" x14ac:dyDescent="0.2">
      <c r="A6114" s="35" t="s">
        <v>19965</v>
      </c>
      <c r="B6114" s="36" t="s">
        <v>19966</v>
      </c>
      <c r="C6114" s="37">
        <v>32101522</v>
      </c>
      <c r="D6114" s="38" t="s">
        <v>19967</v>
      </c>
      <c r="E6114" s="39" t="s">
        <v>1945</v>
      </c>
      <c r="F6114" s="37" t="s">
        <v>10404</v>
      </c>
    </row>
    <row r="6115" spans="1:6" ht="14.25" customHeight="1" x14ac:dyDescent="0.2">
      <c r="A6115" s="35" t="s">
        <v>19968</v>
      </c>
      <c r="B6115" s="36" t="s">
        <v>19969</v>
      </c>
      <c r="C6115" s="37">
        <v>32101523</v>
      </c>
      <c r="D6115" s="38" t="s">
        <v>19970</v>
      </c>
      <c r="E6115" s="39" t="s">
        <v>1945</v>
      </c>
      <c r="F6115" s="37" t="s">
        <v>10404</v>
      </c>
    </row>
    <row r="6116" spans="1:6" ht="14.25" customHeight="1" x14ac:dyDescent="0.2">
      <c r="A6116" s="35" t="s">
        <v>19971</v>
      </c>
      <c r="B6116" s="36" t="s">
        <v>19972</v>
      </c>
      <c r="C6116" s="37">
        <v>32101524</v>
      </c>
      <c r="D6116" s="38" t="s">
        <v>19973</v>
      </c>
      <c r="E6116" s="39" t="s">
        <v>1945</v>
      </c>
      <c r="F6116" s="37" t="s">
        <v>10404</v>
      </c>
    </row>
    <row r="6117" spans="1:6" ht="14.25" customHeight="1" x14ac:dyDescent="0.2">
      <c r="A6117" s="35" t="s">
        <v>19974</v>
      </c>
      <c r="B6117" s="36" t="s">
        <v>19975</v>
      </c>
      <c r="C6117" s="37">
        <v>32101525</v>
      </c>
      <c r="D6117" s="38" t="s">
        <v>19976</v>
      </c>
      <c r="E6117" s="39" t="s">
        <v>1945</v>
      </c>
      <c r="F6117" s="37" t="s">
        <v>10404</v>
      </c>
    </row>
    <row r="6118" spans="1:6" ht="14.25" customHeight="1" x14ac:dyDescent="0.2">
      <c r="A6118" s="35" t="s">
        <v>19977</v>
      </c>
      <c r="B6118" s="36" t="s">
        <v>19978</v>
      </c>
      <c r="C6118" s="37">
        <v>32101526</v>
      </c>
      <c r="D6118" s="38" t="s">
        <v>19979</v>
      </c>
      <c r="E6118" s="39" t="s">
        <v>1945</v>
      </c>
      <c r="F6118" s="37" t="s">
        <v>10404</v>
      </c>
    </row>
    <row r="6119" spans="1:6" ht="14.25" customHeight="1" x14ac:dyDescent="0.2">
      <c r="A6119" s="35" t="s">
        <v>19980</v>
      </c>
      <c r="B6119" s="36" t="s">
        <v>19981</v>
      </c>
      <c r="C6119" s="37">
        <v>32101527</v>
      </c>
      <c r="D6119" s="38" t="s">
        <v>19982</v>
      </c>
      <c r="E6119" s="39" t="s">
        <v>1945</v>
      </c>
      <c r="F6119" s="37" t="s">
        <v>10404</v>
      </c>
    </row>
    <row r="6120" spans="1:6" ht="14.25" customHeight="1" x14ac:dyDescent="0.2">
      <c r="A6120" s="35" t="s">
        <v>19983</v>
      </c>
      <c r="B6120" s="36" t="s">
        <v>19984</v>
      </c>
      <c r="C6120" s="37">
        <v>32101528</v>
      </c>
      <c r="D6120" s="38" t="s">
        <v>19985</v>
      </c>
      <c r="E6120" s="39" t="s">
        <v>1945</v>
      </c>
      <c r="F6120" s="37" t="s">
        <v>10404</v>
      </c>
    </row>
    <row r="6121" spans="1:6" ht="14.25" customHeight="1" x14ac:dyDescent="0.2">
      <c r="A6121" s="35" t="s">
        <v>19986</v>
      </c>
      <c r="B6121" s="36" t="s">
        <v>19987</v>
      </c>
      <c r="C6121" s="37">
        <v>32101601</v>
      </c>
      <c r="D6121" s="38" t="s">
        <v>19988</v>
      </c>
      <c r="E6121" s="39" t="s">
        <v>1865</v>
      </c>
      <c r="F6121" s="37" t="s">
        <v>1939</v>
      </c>
    </row>
    <row r="6122" spans="1:6" ht="14.25" customHeight="1" x14ac:dyDescent="0.2">
      <c r="A6122" s="35" t="s">
        <v>19989</v>
      </c>
      <c r="B6122" s="36" t="s">
        <v>19990</v>
      </c>
      <c r="C6122" s="37">
        <v>32101602</v>
      </c>
      <c r="D6122" s="38" t="s">
        <v>19991</v>
      </c>
      <c r="E6122" s="39" t="s">
        <v>1865</v>
      </c>
      <c r="F6122" s="37" t="s">
        <v>1939</v>
      </c>
    </row>
    <row r="6123" spans="1:6" ht="14.25" customHeight="1" x14ac:dyDescent="0.2">
      <c r="A6123" s="35" t="s">
        <v>19992</v>
      </c>
      <c r="B6123" s="36" t="s">
        <v>19993</v>
      </c>
      <c r="C6123" s="37">
        <v>32101603</v>
      </c>
      <c r="D6123" s="38" t="s">
        <v>19994</v>
      </c>
      <c r="E6123" s="39" t="s">
        <v>1865</v>
      </c>
      <c r="F6123" s="37" t="s">
        <v>1939</v>
      </c>
    </row>
    <row r="6124" spans="1:6" ht="14.25" customHeight="1" x14ac:dyDescent="0.2">
      <c r="A6124" s="35" t="s">
        <v>19995</v>
      </c>
      <c r="B6124" s="36" t="s">
        <v>19996</v>
      </c>
      <c r="C6124" s="37">
        <v>32101604</v>
      </c>
      <c r="D6124" s="38" t="s">
        <v>19997</v>
      </c>
      <c r="E6124" s="39" t="s">
        <v>1865</v>
      </c>
      <c r="F6124" s="37" t="s">
        <v>1939</v>
      </c>
    </row>
    <row r="6125" spans="1:6" ht="14.25" customHeight="1" x14ac:dyDescent="0.2">
      <c r="A6125" s="35" t="s">
        <v>19998</v>
      </c>
      <c r="B6125" s="36" t="s">
        <v>19999</v>
      </c>
      <c r="C6125" s="37">
        <v>32101605</v>
      </c>
      <c r="D6125" s="38" t="s">
        <v>20000</v>
      </c>
      <c r="E6125" s="39" t="s">
        <v>1865</v>
      </c>
      <c r="F6125" s="37" t="s">
        <v>1939</v>
      </c>
    </row>
    <row r="6126" spans="1:6" ht="14.25" customHeight="1" x14ac:dyDescent="0.2">
      <c r="A6126" s="35" t="s">
        <v>20001</v>
      </c>
      <c r="B6126" s="36" t="s">
        <v>20002</v>
      </c>
      <c r="C6126" s="37">
        <v>32101606</v>
      </c>
      <c r="D6126" s="38" t="s">
        <v>20003</v>
      </c>
      <c r="E6126" s="39" t="s">
        <v>1865</v>
      </c>
      <c r="F6126" s="37" t="s">
        <v>1939</v>
      </c>
    </row>
    <row r="6127" spans="1:6" ht="14.25" customHeight="1" x14ac:dyDescent="0.2">
      <c r="A6127" s="35" t="s">
        <v>20004</v>
      </c>
      <c r="B6127" s="36" t="s">
        <v>20005</v>
      </c>
      <c r="C6127" s="37">
        <v>32101607</v>
      </c>
      <c r="D6127" s="38" t="s">
        <v>20006</v>
      </c>
      <c r="E6127" s="39" t="s">
        <v>1945</v>
      </c>
      <c r="F6127" s="37" t="s">
        <v>10404</v>
      </c>
    </row>
    <row r="6128" spans="1:6" ht="14.25" customHeight="1" x14ac:dyDescent="0.2">
      <c r="A6128" s="35" t="s">
        <v>20007</v>
      </c>
      <c r="B6128" s="36" t="s">
        <v>20008</v>
      </c>
      <c r="C6128" s="37">
        <v>32101608</v>
      </c>
      <c r="D6128" s="38" t="s">
        <v>20009</v>
      </c>
      <c r="E6128" s="39" t="s">
        <v>1865</v>
      </c>
      <c r="F6128" s="37" t="s">
        <v>1939</v>
      </c>
    </row>
    <row r="6129" spans="1:6" ht="14.25" customHeight="1" x14ac:dyDescent="0.2">
      <c r="A6129" s="35" t="s">
        <v>20010</v>
      </c>
      <c r="B6129" s="36" t="s">
        <v>19939</v>
      </c>
      <c r="C6129" s="37">
        <v>32101609</v>
      </c>
      <c r="D6129" s="38" t="s">
        <v>20011</v>
      </c>
      <c r="E6129" s="39" t="s">
        <v>1945</v>
      </c>
      <c r="F6129" s="37" t="s">
        <v>10404</v>
      </c>
    </row>
    <row r="6130" spans="1:6" ht="14.25" customHeight="1" x14ac:dyDescent="0.2">
      <c r="A6130" s="35" t="s">
        <v>20012</v>
      </c>
      <c r="B6130" s="36" t="s">
        <v>20013</v>
      </c>
      <c r="C6130" s="37">
        <v>32101611</v>
      </c>
      <c r="D6130" s="38" t="s">
        <v>20014</v>
      </c>
      <c r="E6130" s="39" t="s">
        <v>1945</v>
      </c>
      <c r="F6130" s="37" t="s">
        <v>10404</v>
      </c>
    </row>
    <row r="6131" spans="1:6" ht="14.25" customHeight="1" x14ac:dyDescent="0.2">
      <c r="A6131" s="35" t="s">
        <v>20015</v>
      </c>
      <c r="B6131" s="36" t="s">
        <v>20016</v>
      </c>
      <c r="C6131" s="37">
        <v>32101612</v>
      </c>
      <c r="D6131" s="38" t="s">
        <v>20017</v>
      </c>
      <c r="E6131" s="39" t="s">
        <v>1945</v>
      </c>
      <c r="F6131" s="37" t="s">
        <v>10404</v>
      </c>
    </row>
    <row r="6132" spans="1:6" ht="14.25" customHeight="1" x14ac:dyDescent="0.2">
      <c r="A6132" s="35" t="s">
        <v>20018</v>
      </c>
      <c r="B6132" s="36" t="s">
        <v>20019</v>
      </c>
      <c r="C6132" s="37">
        <v>32101613</v>
      </c>
      <c r="D6132" s="38" t="s">
        <v>20020</v>
      </c>
      <c r="E6132" s="39" t="s">
        <v>1945</v>
      </c>
      <c r="F6132" s="37" t="s">
        <v>10404</v>
      </c>
    </row>
    <row r="6133" spans="1:6" ht="14.25" customHeight="1" x14ac:dyDescent="0.2">
      <c r="A6133" s="35" t="s">
        <v>20021</v>
      </c>
      <c r="B6133" s="36" t="s">
        <v>20022</v>
      </c>
      <c r="C6133" s="37">
        <v>32101614</v>
      </c>
      <c r="D6133" s="38" t="s">
        <v>20023</v>
      </c>
      <c r="E6133" s="39" t="s">
        <v>1945</v>
      </c>
      <c r="F6133" s="37" t="s">
        <v>10404</v>
      </c>
    </row>
    <row r="6134" spans="1:6" ht="14.25" customHeight="1" x14ac:dyDescent="0.2">
      <c r="A6134" s="35" t="s">
        <v>20024</v>
      </c>
      <c r="B6134" s="36" t="s">
        <v>20025</v>
      </c>
      <c r="C6134" s="37">
        <v>32101615</v>
      </c>
      <c r="D6134" s="38" t="s">
        <v>20026</v>
      </c>
      <c r="E6134" s="39" t="s">
        <v>1945</v>
      </c>
      <c r="F6134" s="37" t="s">
        <v>10404</v>
      </c>
    </row>
    <row r="6135" spans="1:6" ht="14.25" customHeight="1" x14ac:dyDescent="0.2">
      <c r="A6135" s="35" t="s">
        <v>20027</v>
      </c>
      <c r="B6135" s="36" t="s">
        <v>20028</v>
      </c>
      <c r="C6135" s="37">
        <v>32101616</v>
      </c>
      <c r="D6135" s="38" t="s">
        <v>20029</v>
      </c>
      <c r="E6135" s="39" t="s">
        <v>1945</v>
      </c>
      <c r="F6135" s="37" t="s">
        <v>10404</v>
      </c>
    </row>
    <row r="6136" spans="1:6" ht="14.25" customHeight="1" x14ac:dyDescent="0.2">
      <c r="A6136" s="35" t="s">
        <v>20030</v>
      </c>
      <c r="B6136" s="36" t="s">
        <v>20031</v>
      </c>
      <c r="C6136" s="37">
        <v>32101617</v>
      </c>
      <c r="D6136" s="38" t="s">
        <v>20032</v>
      </c>
      <c r="E6136" s="39" t="s">
        <v>1865</v>
      </c>
      <c r="F6136" s="37" t="s">
        <v>10404</v>
      </c>
    </row>
    <row r="6137" spans="1:6" ht="14.25" customHeight="1" x14ac:dyDescent="0.2">
      <c r="A6137" s="35" t="s">
        <v>20033</v>
      </c>
      <c r="B6137" s="36" t="s">
        <v>20034</v>
      </c>
      <c r="C6137" s="37">
        <v>32101618</v>
      </c>
      <c r="D6137" s="38" t="s">
        <v>20035</v>
      </c>
      <c r="E6137" s="39" t="s">
        <v>1945</v>
      </c>
      <c r="F6137" s="37" t="s">
        <v>10404</v>
      </c>
    </row>
    <row r="6138" spans="1:6" ht="14.25" customHeight="1" x14ac:dyDescent="0.2">
      <c r="A6138" s="35" t="s">
        <v>20036</v>
      </c>
      <c r="B6138" s="36" t="s">
        <v>20037</v>
      </c>
      <c r="C6138" s="37">
        <v>32101619</v>
      </c>
      <c r="D6138" s="38" t="s">
        <v>20038</v>
      </c>
      <c r="E6138" s="39" t="s">
        <v>1945</v>
      </c>
      <c r="F6138" s="37" t="s">
        <v>10404</v>
      </c>
    </row>
    <row r="6139" spans="1:6" ht="14.25" customHeight="1" x14ac:dyDescent="0.2">
      <c r="A6139" s="35" t="s">
        <v>20039</v>
      </c>
      <c r="B6139" s="36" t="s">
        <v>20040</v>
      </c>
      <c r="C6139" s="37">
        <v>32101620</v>
      </c>
      <c r="D6139" s="38" t="s">
        <v>20041</v>
      </c>
      <c r="E6139" s="39" t="s">
        <v>1945</v>
      </c>
      <c r="F6139" s="37" t="s">
        <v>10404</v>
      </c>
    </row>
    <row r="6140" spans="1:6" ht="14.25" customHeight="1" x14ac:dyDescent="0.2">
      <c r="A6140" s="35" t="s">
        <v>20042</v>
      </c>
      <c r="B6140" s="36" t="s">
        <v>20043</v>
      </c>
      <c r="C6140" s="37">
        <v>32101621</v>
      </c>
      <c r="D6140" s="38" t="s">
        <v>20044</v>
      </c>
      <c r="E6140" s="39" t="s">
        <v>1865</v>
      </c>
      <c r="F6140" s="37" t="s">
        <v>1939</v>
      </c>
    </row>
    <row r="6141" spans="1:6" ht="14.25" customHeight="1" x14ac:dyDescent="0.2">
      <c r="A6141" s="35" t="s">
        <v>20045</v>
      </c>
      <c r="B6141" s="36" t="s">
        <v>20046</v>
      </c>
      <c r="C6141" s="37">
        <v>32101622</v>
      </c>
      <c r="D6141" s="38" t="s">
        <v>20047</v>
      </c>
      <c r="E6141" s="39" t="s">
        <v>1865</v>
      </c>
      <c r="F6141" s="37" t="s">
        <v>1939</v>
      </c>
    </row>
    <row r="6142" spans="1:6" ht="14.25" customHeight="1" x14ac:dyDescent="0.2">
      <c r="A6142" s="35" t="s">
        <v>20048</v>
      </c>
      <c r="B6142" s="36" t="s">
        <v>20049</v>
      </c>
      <c r="C6142" s="37">
        <v>32101623</v>
      </c>
      <c r="D6142" s="38" t="s">
        <v>20050</v>
      </c>
      <c r="E6142" s="39" t="s">
        <v>1865</v>
      </c>
      <c r="F6142" s="37" t="s">
        <v>1939</v>
      </c>
    </row>
    <row r="6143" spans="1:6" ht="14.25" customHeight="1" x14ac:dyDescent="0.2">
      <c r="A6143" s="35" t="s">
        <v>20051</v>
      </c>
      <c r="B6143" s="36" t="s">
        <v>20052</v>
      </c>
      <c r="C6143" s="37">
        <v>32101624</v>
      </c>
      <c r="D6143" s="38" t="s">
        <v>20053</v>
      </c>
      <c r="E6143" s="39" t="s">
        <v>1865</v>
      </c>
      <c r="F6143" s="37" t="s">
        <v>1939</v>
      </c>
    </row>
    <row r="6144" spans="1:6" ht="14.25" customHeight="1" x14ac:dyDescent="0.2">
      <c r="A6144" s="35" t="s">
        <v>20054</v>
      </c>
      <c r="B6144" s="36" t="s">
        <v>20055</v>
      </c>
      <c r="C6144" s="37">
        <v>32101625</v>
      </c>
      <c r="D6144" s="38" t="s">
        <v>20056</v>
      </c>
      <c r="E6144" s="39" t="s">
        <v>1945</v>
      </c>
      <c r="F6144" s="37" t="s">
        <v>10404</v>
      </c>
    </row>
    <row r="6145" spans="1:6" ht="14.25" customHeight="1" x14ac:dyDescent="0.2">
      <c r="A6145" s="35" t="s">
        <v>20057</v>
      </c>
      <c r="B6145" s="36" t="s">
        <v>20058</v>
      </c>
      <c r="C6145" s="37">
        <v>32101626</v>
      </c>
      <c r="D6145" s="38" t="s">
        <v>20059</v>
      </c>
      <c r="E6145" s="39" t="s">
        <v>1945</v>
      </c>
      <c r="F6145" s="37" t="s">
        <v>10404</v>
      </c>
    </row>
    <row r="6146" spans="1:6" ht="14.25" customHeight="1" x14ac:dyDescent="0.2">
      <c r="A6146" s="35" t="s">
        <v>20060</v>
      </c>
      <c r="B6146" s="36" t="s">
        <v>20061</v>
      </c>
      <c r="C6146" s="37">
        <v>32101627</v>
      </c>
      <c r="D6146" s="38" t="s">
        <v>20062</v>
      </c>
      <c r="E6146" s="39" t="s">
        <v>1945</v>
      </c>
      <c r="F6146" s="37" t="s">
        <v>10404</v>
      </c>
    </row>
    <row r="6147" spans="1:6" ht="14.25" customHeight="1" x14ac:dyDescent="0.2">
      <c r="A6147" s="35" t="s">
        <v>20063</v>
      </c>
      <c r="B6147" s="36" t="s">
        <v>20064</v>
      </c>
      <c r="C6147" s="37">
        <v>32101628</v>
      </c>
      <c r="D6147" s="38" t="s">
        <v>20065</v>
      </c>
      <c r="E6147" s="39" t="s">
        <v>1945</v>
      </c>
      <c r="F6147" s="37" t="s">
        <v>10404</v>
      </c>
    </row>
    <row r="6148" spans="1:6" ht="14.25" customHeight="1" x14ac:dyDescent="0.2">
      <c r="A6148" s="35" t="s">
        <v>20066</v>
      </c>
      <c r="B6148" s="36" t="s">
        <v>20067</v>
      </c>
      <c r="C6148" s="37">
        <v>32101629</v>
      </c>
      <c r="D6148" s="38" t="s">
        <v>20068</v>
      </c>
      <c r="E6148" s="39" t="s">
        <v>1945</v>
      </c>
      <c r="F6148" s="37" t="s">
        <v>10404</v>
      </c>
    </row>
    <row r="6149" spans="1:6" ht="14.25" customHeight="1" x14ac:dyDescent="0.2">
      <c r="A6149" s="35" t="s">
        <v>20069</v>
      </c>
      <c r="B6149" s="36" t="s">
        <v>20070</v>
      </c>
      <c r="C6149" s="37">
        <v>32101630</v>
      </c>
      <c r="D6149" s="38" t="s">
        <v>20071</v>
      </c>
      <c r="E6149" s="39" t="s">
        <v>1945</v>
      </c>
      <c r="F6149" s="37" t="s">
        <v>10404</v>
      </c>
    </row>
    <row r="6150" spans="1:6" ht="14.25" customHeight="1" x14ac:dyDescent="0.2">
      <c r="A6150" s="35" t="s">
        <v>20072</v>
      </c>
      <c r="B6150" s="36" t="s">
        <v>20073</v>
      </c>
      <c r="C6150" s="37">
        <v>32101631</v>
      </c>
      <c r="D6150" s="38" t="s">
        <v>20074</v>
      </c>
      <c r="E6150" s="39" t="s">
        <v>1945</v>
      </c>
      <c r="F6150" s="37" t="s">
        <v>10404</v>
      </c>
    </row>
    <row r="6151" spans="1:6" ht="14.25" customHeight="1" x14ac:dyDescent="0.2">
      <c r="A6151" s="35" t="s">
        <v>20075</v>
      </c>
      <c r="B6151" s="36" t="s">
        <v>20076</v>
      </c>
      <c r="C6151" s="37">
        <v>32101632</v>
      </c>
      <c r="D6151" s="38" t="s">
        <v>20077</v>
      </c>
      <c r="E6151" s="39" t="s">
        <v>1945</v>
      </c>
      <c r="F6151" s="37" t="s">
        <v>10404</v>
      </c>
    </row>
    <row r="6152" spans="1:6" ht="14.25" customHeight="1" x14ac:dyDescent="0.2">
      <c r="A6152" s="35" t="s">
        <v>20078</v>
      </c>
      <c r="B6152" s="36" t="s">
        <v>20079</v>
      </c>
      <c r="C6152" s="37">
        <v>32101633</v>
      </c>
      <c r="D6152" s="38" t="s">
        <v>20080</v>
      </c>
      <c r="E6152" s="39" t="s">
        <v>1945</v>
      </c>
      <c r="F6152" s="37" t="s">
        <v>10404</v>
      </c>
    </row>
    <row r="6153" spans="1:6" ht="14.25" customHeight="1" x14ac:dyDescent="0.2">
      <c r="A6153" s="35" t="s">
        <v>20081</v>
      </c>
      <c r="B6153" s="36" t="s">
        <v>20082</v>
      </c>
      <c r="C6153" s="37">
        <v>32101634</v>
      </c>
      <c r="D6153" s="38" t="s">
        <v>20083</v>
      </c>
      <c r="E6153" s="39" t="s">
        <v>1945</v>
      </c>
      <c r="F6153" s="37" t="s">
        <v>10404</v>
      </c>
    </row>
    <row r="6154" spans="1:6" ht="14.25" customHeight="1" x14ac:dyDescent="0.2">
      <c r="A6154" s="35" t="s">
        <v>20084</v>
      </c>
      <c r="B6154" s="36" t="s">
        <v>20085</v>
      </c>
      <c r="C6154" s="37">
        <v>32101635</v>
      </c>
      <c r="D6154" s="38" t="s">
        <v>20086</v>
      </c>
      <c r="E6154" s="39" t="s">
        <v>1945</v>
      </c>
      <c r="F6154" s="37" t="s">
        <v>10404</v>
      </c>
    </row>
    <row r="6155" spans="1:6" ht="14.25" customHeight="1" x14ac:dyDescent="0.2">
      <c r="A6155" s="35" t="s">
        <v>20087</v>
      </c>
      <c r="B6155" s="36" t="s">
        <v>20088</v>
      </c>
      <c r="C6155" s="37">
        <v>32101636</v>
      </c>
      <c r="D6155" s="38" t="s">
        <v>20089</v>
      </c>
      <c r="E6155" s="39" t="s">
        <v>1945</v>
      </c>
      <c r="F6155" s="37" t="s">
        <v>10404</v>
      </c>
    </row>
    <row r="6156" spans="1:6" ht="14.25" customHeight="1" x14ac:dyDescent="0.2">
      <c r="A6156" s="35" t="s">
        <v>20090</v>
      </c>
      <c r="B6156" s="36" t="s">
        <v>20091</v>
      </c>
      <c r="C6156" s="37">
        <v>32101637</v>
      </c>
      <c r="D6156" s="38" t="s">
        <v>20092</v>
      </c>
      <c r="E6156" s="39" t="s">
        <v>1865</v>
      </c>
      <c r="F6156" s="37" t="s">
        <v>1939</v>
      </c>
    </row>
    <row r="6157" spans="1:6" ht="14.25" customHeight="1" x14ac:dyDescent="0.2">
      <c r="A6157" s="35" t="s">
        <v>20093</v>
      </c>
      <c r="B6157" s="36" t="s">
        <v>20094</v>
      </c>
      <c r="C6157" s="37">
        <v>32111501</v>
      </c>
      <c r="D6157" s="38" t="s">
        <v>20095</v>
      </c>
      <c r="E6157" s="39" t="s">
        <v>1945</v>
      </c>
      <c r="F6157" s="37" t="s">
        <v>10404</v>
      </c>
    </row>
    <row r="6158" spans="1:6" ht="14.25" customHeight="1" x14ac:dyDescent="0.2">
      <c r="A6158" s="35" t="s">
        <v>20096</v>
      </c>
      <c r="B6158" s="36" t="s">
        <v>20097</v>
      </c>
      <c r="C6158" s="37">
        <v>32111502</v>
      </c>
      <c r="D6158" s="38" t="s">
        <v>20098</v>
      </c>
      <c r="E6158" s="39" t="s">
        <v>1945</v>
      </c>
      <c r="F6158" s="37" t="s">
        <v>10404</v>
      </c>
    </row>
    <row r="6159" spans="1:6" ht="14.25" customHeight="1" x14ac:dyDescent="0.2">
      <c r="A6159" s="35" t="s">
        <v>20099</v>
      </c>
      <c r="B6159" s="36" t="s">
        <v>20100</v>
      </c>
      <c r="C6159" s="37">
        <v>32111503</v>
      </c>
      <c r="D6159" s="38" t="s">
        <v>20101</v>
      </c>
      <c r="E6159" s="39" t="s">
        <v>1945</v>
      </c>
      <c r="F6159" s="37" t="s">
        <v>10404</v>
      </c>
    </row>
    <row r="6160" spans="1:6" ht="14.25" customHeight="1" x14ac:dyDescent="0.2">
      <c r="A6160" s="35" t="s">
        <v>20102</v>
      </c>
      <c r="B6160" s="36" t="s">
        <v>20103</v>
      </c>
      <c r="C6160" s="37">
        <v>32111504</v>
      </c>
      <c r="D6160" s="38" t="s">
        <v>20104</v>
      </c>
      <c r="E6160" s="39" t="s">
        <v>1945</v>
      </c>
      <c r="F6160" s="37" t="s">
        <v>10404</v>
      </c>
    </row>
    <row r="6161" spans="1:6" ht="14.25" customHeight="1" x14ac:dyDescent="0.2">
      <c r="A6161" s="35" t="s">
        <v>20105</v>
      </c>
      <c r="B6161" s="36" t="s">
        <v>20106</v>
      </c>
      <c r="C6161" s="37">
        <v>32111505</v>
      </c>
      <c r="D6161" s="38" t="s">
        <v>20107</v>
      </c>
      <c r="E6161" s="39" t="s">
        <v>1945</v>
      </c>
      <c r="F6161" s="37" t="s">
        <v>10404</v>
      </c>
    </row>
    <row r="6162" spans="1:6" ht="14.25" customHeight="1" x14ac:dyDescent="0.2">
      <c r="A6162" s="35" t="s">
        <v>20108</v>
      </c>
      <c r="B6162" s="36" t="s">
        <v>20109</v>
      </c>
      <c r="C6162" s="37">
        <v>32111506</v>
      </c>
      <c r="D6162" s="38" t="s">
        <v>20110</v>
      </c>
      <c r="E6162" s="39" t="s">
        <v>1945</v>
      </c>
      <c r="F6162" s="37" t="s">
        <v>10404</v>
      </c>
    </row>
    <row r="6163" spans="1:6" ht="14.25" customHeight="1" x14ac:dyDescent="0.2">
      <c r="A6163" s="35" t="s">
        <v>20111</v>
      </c>
      <c r="B6163" s="36" t="s">
        <v>20112</v>
      </c>
      <c r="C6163" s="37">
        <v>32111507</v>
      </c>
      <c r="D6163" s="38" t="s">
        <v>20113</v>
      </c>
      <c r="E6163" s="39" t="s">
        <v>1945</v>
      </c>
      <c r="F6163" s="37" t="s">
        <v>10404</v>
      </c>
    </row>
    <row r="6164" spans="1:6" ht="14.25" customHeight="1" x14ac:dyDescent="0.2">
      <c r="A6164" s="35" t="s">
        <v>20114</v>
      </c>
      <c r="B6164" s="36" t="s">
        <v>20115</v>
      </c>
      <c r="C6164" s="37">
        <v>32111508</v>
      </c>
      <c r="D6164" s="38" t="s">
        <v>20116</v>
      </c>
      <c r="E6164" s="39" t="s">
        <v>1945</v>
      </c>
      <c r="F6164" s="37" t="s">
        <v>10404</v>
      </c>
    </row>
    <row r="6165" spans="1:6" ht="14.25" customHeight="1" x14ac:dyDescent="0.2">
      <c r="A6165" s="35" t="s">
        <v>20117</v>
      </c>
      <c r="B6165" s="36" t="s">
        <v>20118</v>
      </c>
      <c r="C6165" s="37">
        <v>32111509</v>
      </c>
      <c r="D6165" s="38" t="s">
        <v>20119</v>
      </c>
      <c r="E6165" s="39" t="s">
        <v>1945</v>
      </c>
      <c r="F6165" s="37" t="s">
        <v>10404</v>
      </c>
    </row>
    <row r="6166" spans="1:6" ht="14.25" customHeight="1" x14ac:dyDescent="0.2">
      <c r="A6166" s="35" t="s">
        <v>20120</v>
      </c>
      <c r="B6166" s="36" t="s">
        <v>20121</v>
      </c>
      <c r="C6166" s="37">
        <v>32111510</v>
      </c>
      <c r="D6166" s="38" t="s">
        <v>20122</v>
      </c>
      <c r="E6166" s="39" t="s">
        <v>1945</v>
      </c>
      <c r="F6166" s="37" t="s">
        <v>10404</v>
      </c>
    </row>
    <row r="6167" spans="1:6" ht="14.25" customHeight="1" x14ac:dyDescent="0.2">
      <c r="A6167" s="35" t="s">
        <v>20123</v>
      </c>
      <c r="B6167" s="36" t="s">
        <v>20124</v>
      </c>
      <c r="C6167" s="37">
        <v>32111511</v>
      </c>
      <c r="D6167" s="38" t="s">
        <v>20125</v>
      </c>
      <c r="E6167" s="39" t="s">
        <v>1945</v>
      </c>
      <c r="F6167" s="37" t="s">
        <v>10404</v>
      </c>
    </row>
    <row r="6168" spans="1:6" ht="14.25" customHeight="1" x14ac:dyDescent="0.2">
      <c r="A6168" s="35" t="s">
        <v>20126</v>
      </c>
      <c r="B6168" s="36" t="s">
        <v>20127</v>
      </c>
      <c r="C6168" s="37">
        <v>32111512</v>
      </c>
      <c r="D6168" s="38" t="s">
        <v>20126</v>
      </c>
      <c r="E6168" s="39" t="s">
        <v>1945</v>
      </c>
      <c r="F6168" s="37" t="s">
        <v>10404</v>
      </c>
    </row>
    <row r="6169" spans="1:6" ht="14.25" customHeight="1" x14ac:dyDescent="0.2">
      <c r="A6169" s="35" t="s">
        <v>20128</v>
      </c>
      <c r="B6169" s="36" t="s">
        <v>20129</v>
      </c>
      <c r="C6169" s="37">
        <v>32111601</v>
      </c>
      <c r="D6169" s="38" t="s">
        <v>20130</v>
      </c>
      <c r="E6169" s="39" t="s">
        <v>1945</v>
      </c>
      <c r="F6169" s="37" t="s">
        <v>10404</v>
      </c>
    </row>
    <row r="6170" spans="1:6" ht="14.25" customHeight="1" x14ac:dyDescent="0.2">
      <c r="A6170" s="35" t="s">
        <v>20131</v>
      </c>
      <c r="B6170" s="36" t="s">
        <v>20132</v>
      </c>
      <c r="C6170" s="37">
        <v>32111602</v>
      </c>
      <c r="D6170" s="38" t="s">
        <v>20133</v>
      </c>
      <c r="E6170" s="39" t="s">
        <v>1945</v>
      </c>
      <c r="F6170" s="37" t="s">
        <v>10404</v>
      </c>
    </row>
    <row r="6171" spans="1:6" ht="14.25" customHeight="1" x14ac:dyDescent="0.2">
      <c r="A6171" s="35" t="s">
        <v>20134</v>
      </c>
      <c r="B6171" s="36" t="s">
        <v>20135</v>
      </c>
      <c r="C6171" s="37">
        <v>32111603</v>
      </c>
      <c r="D6171" s="38" t="s">
        <v>20136</v>
      </c>
      <c r="E6171" s="39" t="s">
        <v>1945</v>
      </c>
      <c r="F6171" s="37" t="s">
        <v>10404</v>
      </c>
    </row>
    <row r="6172" spans="1:6" ht="14.25" customHeight="1" x14ac:dyDescent="0.2">
      <c r="A6172" s="35" t="s">
        <v>20137</v>
      </c>
      <c r="B6172" s="36" t="s">
        <v>20138</v>
      </c>
      <c r="C6172" s="37">
        <v>32111604</v>
      </c>
      <c r="D6172" s="38" t="s">
        <v>20139</v>
      </c>
      <c r="E6172" s="39" t="s">
        <v>1945</v>
      </c>
      <c r="F6172" s="37" t="s">
        <v>10404</v>
      </c>
    </row>
    <row r="6173" spans="1:6" ht="14.25" customHeight="1" x14ac:dyDescent="0.2">
      <c r="A6173" s="35" t="s">
        <v>20140</v>
      </c>
      <c r="B6173" s="36" t="s">
        <v>20141</v>
      </c>
      <c r="C6173" s="37">
        <v>32111607</v>
      </c>
      <c r="D6173" s="38" t="s">
        <v>20142</v>
      </c>
      <c r="E6173" s="39" t="s">
        <v>1945</v>
      </c>
      <c r="F6173" s="37" t="s">
        <v>10404</v>
      </c>
    </row>
    <row r="6174" spans="1:6" ht="14.25" customHeight="1" x14ac:dyDescent="0.2">
      <c r="A6174" s="35" t="s">
        <v>20143</v>
      </c>
      <c r="B6174" s="36" t="s">
        <v>20144</v>
      </c>
      <c r="C6174" s="37">
        <v>32111608</v>
      </c>
      <c r="D6174" s="38" t="s">
        <v>20145</v>
      </c>
      <c r="E6174" s="39" t="s">
        <v>1945</v>
      </c>
      <c r="F6174" s="37" t="s">
        <v>10404</v>
      </c>
    </row>
    <row r="6175" spans="1:6" ht="14.25" customHeight="1" x14ac:dyDescent="0.2">
      <c r="A6175" s="35" t="s">
        <v>20146</v>
      </c>
      <c r="B6175" s="36" t="s">
        <v>20147</v>
      </c>
      <c r="C6175" s="37">
        <v>32111609</v>
      </c>
      <c r="D6175" s="38" t="s">
        <v>20148</v>
      </c>
      <c r="E6175" s="39" t="s">
        <v>1945</v>
      </c>
      <c r="F6175" s="37" t="s">
        <v>10404</v>
      </c>
    </row>
    <row r="6176" spans="1:6" ht="14.25" customHeight="1" x14ac:dyDescent="0.2">
      <c r="A6176" s="35" t="s">
        <v>20149</v>
      </c>
      <c r="B6176" s="36" t="s">
        <v>20150</v>
      </c>
      <c r="C6176" s="37">
        <v>32111610</v>
      </c>
      <c r="D6176" s="38" t="s">
        <v>20151</v>
      </c>
      <c r="E6176" s="39" t="s">
        <v>1945</v>
      </c>
      <c r="F6176" s="37" t="s">
        <v>10404</v>
      </c>
    </row>
    <row r="6177" spans="1:6" ht="14.25" customHeight="1" x14ac:dyDescent="0.2">
      <c r="A6177" s="35" t="s">
        <v>20152</v>
      </c>
      <c r="B6177" s="36" t="s">
        <v>20153</v>
      </c>
      <c r="C6177" s="37">
        <v>32111611</v>
      </c>
      <c r="D6177" s="38" t="s">
        <v>20154</v>
      </c>
      <c r="E6177" s="39" t="s">
        <v>1945</v>
      </c>
      <c r="F6177" s="37" t="s">
        <v>10404</v>
      </c>
    </row>
    <row r="6178" spans="1:6" ht="14.25" customHeight="1" x14ac:dyDescent="0.2">
      <c r="A6178" s="35" t="s">
        <v>20155</v>
      </c>
      <c r="B6178" s="36" t="s">
        <v>20156</v>
      </c>
      <c r="C6178" s="37">
        <v>32111701</v>
      </c>
      <c r="D6178" s="38" t="s">
        <v>20157</v>
      </c>
      <c r="E6178" s="39" t="s">
        <v>1945</v>
      </c>
      <c r="F6178" s="37" t="s">
        <v>10404</v>
      </c>
    </row>
    <row r="6179" spans="1:6" ht="14.25" customHeight="1" x14ac:dyDescent="0.2">
      <c r="A6179" s="35" t="s">
        <v>20158</v>
      </c>
      <c r="B6179" s="36" t="s">
        <v>20159</v>
      </c>
      <c r="C6179" s="37">
        <v>32111702</v>
      </c>
      <c r="D6179" s="38" t="s">
        <v>20160</v>
      </c>
      <c r="E6179" s="39" t="s">
        <v>1945</v>
      </c>
      <c r="F6179" s="37" t="s">
        <v>10404</v>
      </c>
    </row>
    <row r="6180" spans="1:6" ht="14.25" customHeight="1" x14ac:dyDescent="0.2">
      <c r="A6180" s="35" t="s">
        <v>20161</v>
      </c>
      <c r="B6180" s="36" t="s">
        <v>20162</v>
      </c>
      <c r="C6180" s="37">
        <v>32111703</v>
      </c>
      <c r="D6180" s="38" t="s">
        <v>20163</v>
      </c>
      <c r="E6180" s="39" t="s">
        <v>1945</v>
      </c>
      <c r="F6180" s="37" t="s">
        <v>10404</v>
      </c>
    </row>
    <row r="6181" spans="1:6" ht="14.25" customHeight="1" x14ac:dyDescent="0.2">
      <c r="A6181" s="35" t="s">
        <v>20164</v>
      </c>
      <c r="B6181" s="36" t="s">
        <v>20165</v>
      </c>
      <c r="C6181" s="37">
        <v>32111704</v>
      </c>
      <c r="D6181" s="38" t="s">
        <v>20166</v>
      </c>
      <c r="E6181" s="39" t="s">
        <v>1945</v>
      </c>
      <c r="F6181" s="37" t="s">
        <v>10404</v>
      </c>
    </row>
    <row r="6182" spans="1:6" ht="14.25" customHeight="1" x14ac:dyDescent="0.2">
      <c r="A6182" s="35" t="s">
        <v>20167</v>
      </c>
      <c r="B6182" s="36" t="s">
        <v>20168</v>
      </c>
      <c r="C6182" s="37">
        <v>32111705</v>
      </c>
      <c r="D6182" s="38" t="s">
        <v>20169</v>
      </c>
      <c r="E6182" s="39" t="s">
        <v>1945</v>
      </c>
      <c r="F6182" s="37" t="s">
        <v>10404</v>
      </c>
    </row>
    <row r="6183" spans="1:6" ht="14.25" customHeight="1" x14ac:dyDescent="0.2">
      <c r="A6183" s="35" t="s">
        <v>20170</v>
      </c>
      <c r="B6183" s="36" t="s">
        <v>20171</v>
      </c>
      <c r="C6183" s="37">
        <v>32111706</v>
      </c>
      <c r="D6183" s="38" t="s">
        <v>20172</v>
      </c>
      <c r="E6183" s="39" t="s">
        <v>1945</v>
      </c>
      <c r="F6183" s="37" t="s">
        <v>10404</v>
      </c>
    </row>
    <row r="6184" spans="1:6" ht="14.25" customHeight="1" x14ac:dyDescent="0.2">
      <c r="A6184" s="35" t="s">
        <v>20173</v>
      </c>
      <c r="B6184" s="36" t="s">
        <v>20174</v>
      </c>
      <c r="C6184" s="37">
        <v>32121501</v>
      </c>
      <c r="D6184" s="38" t="s">
        <v>20175</v>
      </c>
      <c r="E6184" s="39" t="s">
        <v>1945</v>
      </c>
      <c r="F6184" s="37" t="s">
        <v>10404</v>
      </c>
    </row>
    <row r="6185" spans="1:6" ht="14.25" customHeight="1" x14ac:dyDescent="0.2">
      <c r="A6185" s="35" t="s">
        <v>20176</v>
      </c>
      <c r="B6185" s="36" t="s">
        <v>20177</v>
      </c>
      <c r="C6185" s="37">
        <v>32121502</v>
      </c>
      <c r="D6185" s="38" t="s">
        <v>20178</v>
      </c>
      <c r="E6185" s="39" t="s">
        <v>1945</v>
      </c>
      <c r="F6185" s="37" t="s">
        <v>10404</v>
      </c>
    </row>
    <row r="6186" spans="1:6" ht="14.25" customHeight="1" x14ac:dyDescent="0.2">
      <c r="A6186" s="35" t="s">
        <v>20179</v>
      </c>
      <c r="B6186" s="36" t="s">
        <v>20180</v>
      </c>
      <c r="C6186" s="37">
        <v>32121503</v>
      </c>
      <c r="D6186" s="38" t="s">
        <v>20181</v>
      </c>
      <c r="E6186" s="39" t="s">
        <v>1945</v>
      </c>
      <c r="F6186" s="37" t="s">
        <v>10404</v>
      </c>
    </row>
    <row r="6187" spans="1:6" ht="14.25" customHeight="1" x14ac:dyDescent="0.2">
      <c r="A6187" s="35" t="s">
        <v>20182</v>
      </c>
      <c r="B6187" s="36" t="s">
        <v>20183</v>
      </c>
      <c r="C6187" s="37">
        <v>32121504</v>
      </c>
      <c r="D6187" s="38" t="s">
        <v>20184</v>
      </c>
      <c r="E6187" s="39" t="s">
        <v>1945</v>
      </c>
      <c r="F6187" s="37" t="s">
        <v>10404</v>
      </c>
    </row>
    <row r="6188" spans="1:6" ht="14.25" customHeight="1" x14ac:dyDescent="0.2">
      <c r="A6188" s="35" t="s">
        <v>20185</v>
      </c>
      <c r="B6188" s="36" t="s">
        <v>20186</v>
      </c>
      <c r="C6188" s="37">
        <v>32121602</v>
      </c>
      <c r="D6188" s="38" t="s">
        <v>20187</v>
      </c>
      <c r="E6188" s="39" t="s">
        <v>1945</v>
      </c>
      <c r="F6188" s="37" t="s">
        <v>10404</v>
      </c>
    </row>
    <row r="6189" spans="1:6" ht="14.25" customHeight="1" x14ac:dyDescent="0.2">
      <c r="A6189" s="35" t="s">
        <v>20188</v>
      </c>
      <c r="B6189" s="36" t="s">
        <v>20189</v>
      </c>
      <c r="C6189" s="37">
        <v>32121603</v>
      </c>
      <c r="D6189" s="38" t="s">
        <v>20190</v>
      </c>
      <c r="E6189" s="39" t="s">
        <v>1945</v>
      </c>
      <c r="F6189" s="37" t="s">
        <v>10404</v>
      </c>
    </row>
    <row r="6190" spans="1:6" ht="14.25" customHeight="1" x14ac:dyDescent="0.2">
      <c r="A6190" s="35" t="s">
        <v>20191</v>
      </c>
      <c r="B6190" s="36" t="s">
        <v>20192</v>
      </c>
      <c r="C6190" s="37">
        <v>32121607</v>
      </c>
      <c r="D6190" s="38" t="s">
        <v>20193</v>
      </c>
      <c r="E6190" s="39" t="s">
        <v>1945</v>
      </c>
      <c r="F6190" s="37" t="s">
        <v>10404</v>
      </c>
    </row>
    <row r="6191" spans="1:6" ht="14.25" customHeight="1" x14ac:dyDescent="0.2">
      <c r="A6191" s="35" t="s">
        <v>20194</v>
      </c>
      <c r="B6191" s="36" t="s">
        <v>20195</v>
      </c>
      <c r="C6191" s="37">
        <v>32121609</v>
      </c>
      <c r="D6191" s="38" t="s">
        <v>20196</v>
      </c>
      <c r="E6191" s="39" t="s">
        <v>1945</v>
      </c>
      <c r="F6191" s="37" t="s">
        <v>10404</v>
      </c>
    </row>
    <row r="6192" spans="1:6" ht="14.25" customHeight="1" x14ac:dyDescent="0.2">
      <c r="A6192" s="35" t="s">
        <v>20197</v>
      </c>
      <c r="B6192" s="36" t="s">
        <v>20198</v>
      </c>
      <c r="C6192" s="37">
        <v>32121701</v>
      </c>
      <c r="D6192" s="38" t="s">
        <v>20199</v>
      </c>
      <c r="E6192" s="39" t="s">
        <v>1945</v>
      </c>
      <c r="F6192" s="37" t="s">
        <v>10404</v>
      </c>
    </row>
    <row r="6193" spans="1:6" ht="14.25" customHeight="1" x14ac:dyDescent="0.2">
      <c r="A6193" s="35" t="s">
        <v>20200</v>
      </c>
      <c r="B6193" s="36" t="s">
        <v>20201</v>
      </c>
      <c r="C6193" s="37">
        <v>32121702</v>
      </c>
      <c r="D6193" s="38" t="s">
        <v>20202</v>
      </c>
      <c r="E6193" s="39" t="s">
        <v>1945</v>
      </c>
      <c r="F6193" s="37" t="s">
        <v>10404</v>
      </c>
    </row>
    <row r="6194" spans="1:6" ht="14.25" customHeight="1" x14ac:dyDescent="0.2">
      <c r="A6194" s="35" t="s">
        <v>20203</v>
      </c>
      <c r="B6194" s="36" t="s">
        <v>20204</v>
      </c>
      <c r="C6194" s="37">
        <v>32121703</v>
      </c>
      <c r="D6194" s="38" t="s">
        <v>20205</v>
      </c>
      <c r="E6194" s="39" t="s">
        <v>1945</v>
      </c>
      <c r="F6194" s="37" t="s">
        <v>10404</v>
      </c>
    </row>
    <row r="6195" spans="1:6" ht="14.25" customHeight="1" x14ac:dyDescent="0.2">
      <c r="A6195" s="35" t="s">
        <v>20206</v>
      </c>
      <c r="B6195" s="36" t="s">
        <v>20207</v>
      </c>
      <c r="C6195" s="37">
        <v>32121704</v>
      </c>
      <c r="D6195" s="38" t="s">
        <v>20208</v>
      </c>
      <c r="E6195" s="39" t="s">
        <v>1945</v>
      </c>
      <c r="F6195" s="37" t="s">
        <v>10404</v>
      </c>
    </row>
    <row r="6196" spans="1:6" ht="14.25" customHeight="1" x14ac:dyDescent="0.2">
      <c r="A6196" s="35" t="s">
        <v>20209</v>
      </c>
      <c r="B6196" s="36" t="s">
        <v>20210</v>
      </c>
      <c r="C6196" s="37">
        <v>32121705</v>
      </c>
      <c r="D6196" s="38" t="s">
        <v>20211</v>
      </c>
      <c r="E6196" s="39" t="s">
        <v>1945</v>
      </c>
      <c r="F6196" s="37" t="s">
        <v>10404</v>
      </c>
    </row>
    <row r="6197" spans="1:6" ht="14.25" customHeight="1" x14ac:dyDescent="0.2">
      <c r="A6197" s="35" t="s">
        <v>20212</v>
      </c>
      <c r="B6197" s="36" t="s">
        <v>20192</v>
      </c>
      <c r="C6197" s="37">
        <v>32121706</v>
      </c>
      <c r="D6197" s="38" t="s">
        <v>20213</v>
      </c>
      <c r="E6197" s="39" t="s">
        <v>1945</v>
      </c>
      <c r="F6197" s="37" t="s">
        <v>10404</v>
      </c>
    </row>
    <row r="6198" spans="1:6" ht="14.25" customHeight="1" x14ac:dyDescent="0.2">
      <c r="A6198" s="35" t="s">
        <v>20214</v>
      </c>
      <c r="B6198" s="36" t="s">
        <v>20215</v>
      </c>
      <c r="C6198" s="37">
        <v>32131001</v>
      </c>
      <c r="D6198" s="38" t="s">
        <v>20216</v>
      </c>
      <c r="E6198" s="39" t="s">
        <v>1945</v>
      </c>
      <c r="F6198" s="37" t="s">
        <v>10404</v>
      </c>
    </row>
    <row r="6199" spans="1:6" ht="14.25" customHeight="1" x14ac:dyDescent="0.2">
      <c r="A6199" s="35" t="s">
        <v>20217</v>
      </c>
      <c r="B6199" s="36" t="s">
        <v>20218</v>
      </c>
      <c r="C6199" s="37">
        <v>32131002</v>
      </c>
      <c r="D6199" s="38" t="s">
        <v>20219</v>
      </c>
      <c r="E6199" s="39" t="s">
        <v>1945</v>
      </c>
      <c r="F6199" s="37" t="s">
        <v>10404</v>
      </c>
    </row>
    <row r="6200" spans="1:6" ht="14.25" customHeight="1" x14ac:dyDescent="0.2">
      <c r="A6200" s="35" t="s">
        <v>20220</v>
      </c>
      <c r="B6200" s="36" t="s">
        <v>20221</v>
      </c>
      <c r="C6200" s="37">
        <v>32131003</v>
      </c>
      <c r="D6200" s="38" t="s">
        <v>20222</v>
      </c>
      <c r="E6200" s="39" t="s">
        <v>1945</v>
      </c>
      <c r="F6200" s="37" t="s">
        <v>10404</v>
      </c>
    </row>
    <row r="6201" spans="1:6" ht="14.25" customHeight="1" x14ac:dyDescent="0.2">
      <c r="A6201" s="35" t="s">
        <v>20223</v>
      </c>
      <c r="B6201" s="36" t="s">
        <v>20224</v>
      </c>
      <c r="C6201" s="37">
        <v>32131005</v>
      </c>
      <c r="D6201" s="38" t="s">
        <v>20225</v>
      </c>
      <c r="E6201" s="39" t="s">
        <v>1945</v>
      </c>
      <c r="F6201" s="37" t="s">
        <v>10404</v>
      </c>
    </row>
    <row r="6202" spans="1:6" ht="14.25" customHeight="1" x14ac:dyDescent="0.2">
      <c r="A6202" s="35" t="s">
        <v>20226</v>
      </c>
      <c r="B6202" s="36" t="s">
        <v>20227</v>
      </c>
      <c r="C6202" s="37">
        <v>32131006</v>
      </c>
      <c r="D6202" s="38" t="s">
        <v>20228</v>
      </c>
      <c r="E6202" s="39" t="s">
        <v>1945</v>
      </c>
      <c r="F6202" s="37" t="s">
        <v>10404</v>
      </c>
    </row>
    <row r="6203" spans="1:6" ht="14.25" customHeight="1" x14ac:dyDescent="0.2">
      <c r="A6203" s="35" t="s">
        <v>20229</v>
      </c>
      <c r="B6203" s="36" t="s">
        <v>20230</v>
      </c>
      <c r="C6203" s="37">
        <v>32131007</v>
      </c>
      <c r="D6203" s="38" t="s">
        <v>20231</v>
      </c>
      <c r="E6203" s="39" t="s">
        <v>1945</v>
      </c>
      <c r="F6203" s="37" t="s">
        <v>10404</v>
      </c>
    </row>
    <row r="6204" spans="1:6" ht="14.25" customHeight="1" x14ac:dyDescent="0.2">
      <c r="A6204" s="35" t="s">
        <v>20232</v>
      </c>
      <c r="B6204" s="36" t="s">
        <v>20215</v>
      </c>
      <c r="C6204" s="37">
        <v>32131008</v>
      </c>
      <c r="D6204" s="38" t="s">
        <v>20233</v>
      </c>
      <c r="E6204" s="39" t="s">
        <v>1945</v>
      </c>
      <c r="F6204" s="37" t="s">
        <v>10404</v>
      </c>
    </row>
    <row r="6205" spans="1:6" ht="14.25" customHeight="1" x14ac:dyDescent="0.2">
      <c r="A6205" s="35" t="s">
        <v>20234</v>
      </c>
      <c r="B6205" s="36" t="s">
        <v>20235</v>
      </c>
      <c r="C6205" s="37">
        <v>32131009</v>
      </c>
      <c r="D6205" s="38" t="s">
        <v>20236</v>
      </c>
      <c r="E6205" s="39" t="s">
        <v>1945</v>
      </c>
      <c r="F6205" s="37" t="s">
        <v>10404</v>
      </c>
    </row>
    <row r="6206" spans="1:6" ht="14.25" customHeight="1" x14ac:dyDescent="0.2">
      <c r="A6206" s="35" t="s">
        <v>20237</v>
      </c>
      <c r="B6206" s="36" t="s">
        <v>20238</v>
      </c>
      <c r="C6206" s="37">
        <v>32131010</v>
      </c>
      <c r="D6206" s="38" t="s">
        <v>20239</v>
      </c>
      <c r="E6206" s="39" t="s">
        <v>1945</v>
      </c>
      <c r="F6206" s="37" t="s">
        <v>10404</v>
      </c>
    </row>
    <row r="6207" spans="1:6" ht="14.25" customHeight="1" x14ac:dyDescent="0.2">
      <c r="A6207" s="35" t="s">
        <v>20240</v>
      </c>
      <c r="B6207" s="36" t="s">
        <v>20241</v>
      </c>
      <c r="C6207" s="37">
        <v>32131011</v>
      </c>
      <c r="D6207" s="38" t="s">
        <v>20242</v>
      </c>
      <c r="E6207" s="39" t="s">
        <v>1945</v>
      </c>
      <c r="F6207" s="37" t="s">
        <v>10404</v>
      </c>
    </row>
    <row r="6208" spans="1:6" ht="14.25" customHeight="1" x14ac:dyDescent="0.2">
      <c r="A6208" s="35" t="s">
        <v>20243</v>
      </c>
      <c r="B6208" s="36" t="s">
        <v>20244</v>
      </c>
      <c r="C6208" s="37">
        <v>32131012</v>
      </c>
      <c r="D6208" s="38" t="s">
        <v>20245</v>
      </c>
      <c r="E6208" s="39" t="s">
        <v>1945</v>
      </c>
      <c r="F6208" s="37" t="s">
        <v>10404</v>
      </c>
    </row>
    <row r="6209" spans="1:6" ht="14.25" customHeight="1" x14ac:dyDescent="0.2">
      <c r="A6209" s="35" t="s">
        <v>20246</v>
      </c>
      <c r="B6209" s="36" t="s">
        <v>20247</v>
      </c>
      <c r="C6209" s="37">
        <v>32141001</v>
      </c>
      <c r="D6209" s="38" t="s">
        <v>20248</v>
      </c>
      <c r="E6209" s="39" t="s">
        <v>1945</v>
      </c>
      <c r="F6209" s="37" t="s">
        <v>10404</v>
      </c>
    </row>
    <row r="6210" spans="1:6" ht="14.25" customHeight="1" x14ac:dyDescent="0.2">
      <c r="A6210" s="35" t="s">
        <v>20249</v>
      </c>
      <c r="B6210" s="36" t="s">
        <v>20250</v>
      </c>
      <c r="C6210" s="37">
        <v>32141002</v>
      </c>
      <c r="D6210" s="38" t="s">
        <v>20251</v>
      </c>
      <c r="E6210" s="39" t="s">
        <v>1945</v>
      </c>
      <c r="F6210" s="37" t="s">
        <v>10404</v>
      </c>
    </row>
    <row r="6211" spans="1:6" ht="14.25" customHeight="1" x14ac:dyDescent="0.2">
      <c r="A6211" s="35" t="s">
        <v>20252</v>
      </c>
      <c r="B6211" s="36" t="s">
        <v>20253</v>
      </c>
      <c r="C6211" s="37">
        <v>32141003</v>
      </c>
      <c r="D6211" s="38" t="s">
        <v>20254</v>
      </c>
      <c r="E6211" s="39" t="s">
        <v>1945</v>
      </c>
      <c r="F6211" s="37" t="s">
        <v>10404</v>
      </c>
    </row>
    <row r="6212" spans="1:6" ht="14.25" customHeight="1" x14ac:dyDescent="0.2">
      <c r="A6212" s="35" t="s">
        <v>20255</v>
      </c>
      <c r="B6212" s="36" t="s">
        <v>20256</v>
      </c>
      <c r="C6212" s="37">
        <v>32141004</v>
      </c>
      <c r="D6212" s="38" t="s">
        <v>20257</v>
      </c>
      <c r="E6212" s="39" t="s">
        <v>1945</v>
      </c>
      <c r="F6212" s="37" t="s">
        <v>10404</v>
      </c>
    </row>
    <row r="6213" spans="1:6" ht="14.25" customHeight="1" x14ac:dyDescent="0.2">
      <c r="A6213" s="35" t="s">
        <v>20258</v>
      </c>
      <c r="B6213" s="36" t="s">
        <v>20259</v>
      </c>
      <c r="C6213" s="37">
        <v>32141005</v>
      </c>
      <c r="D6213" s="38" t="s">
        <v>20260</v>
      </c>
      <c r="E6213" s="39" t="s">
        <v>1945</v>
      </c>
      <c r="F6213" s="37" t="s">
        <v>10404</v>
      </c>
    </row>
    <row r="6214" spans="1:6" ht="14.25" customHeight="1" x14ac:dyDescent="0.2">
      <c r="A6214" s="35" t="s">
        <v>20261</v>
      </c>
      <c r="B6214" s="36" t="s">
        <v>20262</v>
      </c>
      <c r="C6214" s="37">
        <v>32141006</v>
      </c>
      <c r="D6214" s="38" t="s">
        <v>20263</v>
      </c>
      <c r="E6214" s="39" t="s">
        <v>1945</v>
      </c>
      <c r="F6214" s="37" t="s">
        <v>10404</v>
      </c>
    </row>
    <row r="6215" spans="1:6" ht="14.25" customHeight="1" x14ac:dyDescent="0.2">
      <c r="A6215" s="35" t="s">
        <v>20264</v>
      </c>
      <c r="B6215" s="36" t="s">
        <v>20265</v>
      </c>
      <c r="C6215" s="37">
        <v>32141007</v>
      </c>
      <c r="D6215" s="38" t="s">
        <v>20266</v>
      </c>
      <c r="E6215" s="39" t="s">
        <v>1945</v>
      </c>
      <c r="F6215" s="37" t="s">
        <v>10404</v>
      </c>
    </row>
    <row r="6216" spans="1:6" ht="14.25" customHeight="1" x14ac:dyDescent="0.2">
      <c r="A6216" s="35" t="s">
        <v>20267</v>
      </c>
      <c r="B6216" s="36" t="s">
        <v>20268</v>
      </c>
      <c r="C6216" s="37">
        <v>32141008</v>
      </c>
      <c r="D6216" s="38" t="s">
        <v>20269</v>
      </c>
      <c r="E6216" s="39" t="s">
        <v>1945</v>
      </c>
      <c r="F6216" s="37" t="s">
        <v>10404</v>
      </c>
    </row>
    <row r="6217" spans="1:6" ht="14.25" customHeight="1" x14ac:dyDescent="0.2">
      <c r="A6217" s="35" t="s">
        <v>20270</v>
      </c>
      <c r="B6217" s="36" t="s">
        <v>20271</v>
      </c>
      <c r="C6217" s="37">
        <v>32141009</v>
      </c>
      <c r="D6217" s="38" t="s">
        <v>20272</v>
      </c>
      <c r="E6217" s="39" t="s">
        <v>1945</v>
      </c>
      <c r="F6217" s="37" t="s">
        <v>10404</v>
      </c>
    </row>
    <row r="6218" spans="1:6" ht="14.25" customHeight="1" x14ac:dyDescent="0.2">
      <c r="A6218" s="35" t="s">
        <v>20273</v>
      </c>
      <c r="B6218" s="36" t="s">
        <v>20274</v>
      </c>
      <c r="C6218" s="37">
        <v>32141010</v>
      </c>
      <c r="D6218" s="38" t="s">
        <v>20275</v>
      </c>
      <c r="E6218" s="39" t="s">
        <v>1945</v>
      </c>
      <c r="F6218" s="37" t="s">
        <v>10404</v>
      </c>
    </row>
    <row r="6219" spans="1:6" ht="14.25" customHeight="1" x14ac:dyDescent="0.2">
      <c r="A6219" s="35" t="s">
        <v>20276</v>
      </c>
      <c r="B6219" s="36" t="s">
        <v>20277</v>
      </c>
      <c r="C6219" s="37">
        <v>32141011</v>
      </c>
      <c r="D6219" s="38" t="s">
        <v>20278</v>
      </c>
      <c r="E6219" s="39" t="s">
        <v>1945</v>
      </c>
      <c r="F6219" s="37" t="s">
        <v>10404</v>
      </c>
    </row>
    <row r="6220" spans="1:6" ht="14.25" customHeight="1" x14ac:dyDescent="0.2">
      <c r="A6220" s="35" t="s">
        <v>20279</v>
      </c>
      <c r="B6220" s="36" t="s">
        <v>20280</v>
      </c>
      <c r="C6220" s="37">
        <v>32141012</v>
      </c>
      <c r="D6220" s="38" t="s">
        <v>20279</v>
      </c>
      <c r="E6220" s="39" t="s">
        <v>1945</v>
      </c>
      <c r="F6220" s="37" t="s">
        <v>10404</v>
      </c>
    </row>
    <row r="6221" spans="1:6" ht="14.25" customHeight="1" x14ac:dyDescent="0.2">
      <c r="A6221" s="35" t="s">
        <v>20281</v>
      </c>
      <c r="B6221" s="36" t="s">
        <v>20282</v>
      </c>
      <c r="C6221" s="37">
        <v>32141013</v>
      </c>
      <c r="D6221" s="38" t="s">
        <v>20283</v>
      </c>
      <c r="E6221" s="39" t="s">
        <v>1945</v>
      </c>
      <c r="F6221" s="37" t="s">
        <v>10404</v>
      </c>
    </row>
    <row r="6222" spans="1:6" ht="14.25" customHeight="1" x14ac:dyDescent="0.2">
      <c r="A6222" s="35" t="s">
        <v>20284</v>
      </c>
      <c r="B6222" s="36" t="s">
        <v>20285</v>
      </c>
      <c r="C6222" s="37">
        <v>32141014</v>
      </c>
      <c r="D6222" s="38" t="s">
        <v>20286</v>
      </c>
      <c r="E6222" s="39" t="s">
        <v>1945</v>
      </c>
      <c r="F6222" s="37" t="s">
        <v>10404</v>
      </c>
    </row>
    <row r="6223" spans="1:6" ht="14.25" customHeight="1" x14ac:dyDescent="0.2">
      <c r="A6223" s="35" t="s">
        <v>20287</v>
      </c>
      <c r="B6223" s="36" t="s">
        <v>20288</v>
      </c>
      <c r="C6223" s="37">
        <v>32141015</v>
      </c>
      <c r="D6223" s="38" t="s">
        <v>20289</v>
      </c>
      <c r="E6223" s="39" t="s">
        <v>1945</v>
      </c>
      <c r="F6223" s="37" t="s">
        <v>10404</v>
      </c>
    </row>
    <row r="6224" spans="1:6" ht="14.25" customHeight="1" x14ac:dyDescent="0.2">
      <c r="A6224" s="35" t="s">
        <v>20290</v>
      </c>
      <c r="B6224" s="36" t="s">
        <v>20291</v>
      </c>
      <c r="C6224" s="37">
        <v>32141016</v>
      </c>
      <c r="D6224" s="38" t="s">
        <v>20292</v>
      </c>
      <c r="E6224" s="39" t="s">
        <v>1945</v>
      </c>
      <c r="F6224" s="37" t="s">
        <v>10404</v>
      </c>
    </row>
    <row r="6225" spans="1:6" ht="14.25" customHeight="1" x14ac:dyDescent="0.2">
      <c r="A6225" s="35" t="s">
        <v>20293</v>
      </c>
      <c r="B6225" s="36" t="s">
        <v>20294</v>
      </c>
      <c r="C6225" s="37">
        <v>32141101</v>
      </c>
      <c r="D6225" s="38" t="s">
        <v>20295</v>
      </c>
      <c r="E6225" s="39" t="s">
        <v>1945</v>
      </c>
      <c r="F6225" s="37" t="s">
        <v>10404</v>
      </c>
    </row>
    <row r="6226" spans="1:6" ht="14.25" customHeight="1" x14ac:dyDescent="0.2">
      <c r="A6226" s="35" t="s">
        <v>20296</v>
      </c>
      <c r="B6226" s="36" t="s">
        <v>20297</v>
      </c>
      <c r="C6226" s="37">
        <v>32141102</v>
      </c>
      <c r="D6226" s="38" t="s">
        <v>20298</v>
      </c>
      <c r="E6226" s="39" t="s">
        <v>1945</v>
      </c>
      <c r="F6226" s="37" t="s">
        <v>10404</v>
      </c>
    </row>
    <row r="6227" spans="1:6" ht="14.25" customHeight="1" x14ac:dyDescent="0.2">
      <c r="A6227" s="35" t="s">
        <v>20299</v>
      </c>
      <c r="B6227" s="36" t="s">
        <v>20300</v>
      </c>
      <c r="C6227" s="37">
        <v>32141103</v>
      </c>
      <c r="D6227" s="38" t="s">
        <v>20301</v>
      </c>
      <c r="E6227" s="39" t="s">
        <v>1945</v>
      </c>
      <c r="F6227" s="37" t="s">
        <v>10404</v>
      </c>
    </row>
    <row r="6228" spans="1:6" ht="14.25" customHeight="1" x14ac:dyDescent="0.2">
      <c r="A6228" s="35" t="s">
        <v>20302</v>
      </c>
      <c r="B6228" s="36" t="s">
        <v>20303</v>
      </c>
      <c r="C6228" s="37">
        <v>32141104</v>
      </c>
      <c r="D6228" s="38" t="s">
        <v>20304</v>
      </c>
      <c r="E6228" s="39" t="s">
        <v>1945</v>
      </c>
      <c r="F6228" s="37" t="s">
        <v>10404</v>
      </c>
    </row>
    <row r="6229" spans="1:6" ht="14.25" customHeight="1" x14ac:dyDescent="0.2">
      <c r="A6229" s="35" t="s">
        <v>20305</v>
      </c>
      <c r="B6229" s="36" t="s">
        <v>20306</v>
      </c>
      <c r="C6229" s="37">
        <v>32141105</v>
      </c>
      <c r="D6229" s="38" t="s">
        <v>20307</v>
      </c>
      <c r="E6229" s="39" t="s">
        <v>1945</v>
      </c>
      <c r="F6229" s="37" t="s">
        <v>10404</v>
      </c>
    </row>
    <row r="6230" spans="1:6" ht="14.25" customHeight="1" x14ac:dyDescent="0.2">
      <c r="A6230" s="35" t="s">
        <v>20308</v>
      </c>
      <c r="B6230" s="36" t="s">
        <v>20309</v>
      </c>
      <c r="C6230" s="37">
        <v>32141106</v>
      </c>
      <c r="D6230" s="38" t="s">
        <v>20310</v>
      </c>
      <c r="E6230" s="39" t="s">
        <v>1945</v>
      </c>
      <c r="F6230" s="37" t="s">
        <v>10404</v>
      </c>
    </row>
    <row r="6231" spans="1:6" ht="14.25" customHeight="1" x14ac:dyDescent="0.2">
      <c r="A6231" s="35" t="s">
        <v>20311</v>
      </c>
      <c r="B6231" s="36" t="s">
        <v>20312</v>
      </c>
      <c r="C6231" s="37">
        <v>32141107</v>
      </c>
      <c r="D6231" s="38" t="s">
        <v>20313</v>
      </c>
      <c r="E6231" s="39" t="s">
        <v>1945</v>
      </c>
      <c r="F6231" s="37" t="s">
        <v>10404</v>
      </c>
    </row>
    <row r="6232" spans="1:6" ht="14.25" customHeight="1" x14ac:dyDescent="0.2">
      <c r="A6232" s="35" t="s">
        <v>20314</v>
      </c>
      <c r="B6232" s="36" t="s">
        <v>20315</v>
      </c>
      <c r="C6232" s="37">
        <v>32141108</v>
      </c>
      <c r="D6232" s="38" t="s">
        <v>20316</v>
      </c>
      <c r="E6232" s="39" t="s">
        <v>1945</v>
      </c>
      <c r="F6232" s="37" t="s">
        <v>10404</v>
      </c>
    </row>
    <row r="6233" spans="1:6" ht="14.25" customHeight="1" x14ac:dyDescent="0.2">
      <c r="A6233" s="35" t="s">
        <v>8606</v>
      </c>
      <c r="B6233" s="36" t="s">
        <v>20317</v>
      </c>
      <c r="C6233" s="37">
        <v>32141109</v>
      </c>
      <c r="D6233" s="38" t="s">
        <v>20318</v>
      </c>
      <c r="E6233" s="39" t="s">
        <v>5913</v>
      </c>
      <c r="F6233" s="37" t="s">
        <v>5914</v>
      </c>
    </row>
    <row r="6234" spans="1:6" ht="14.25" customHeight="1" x14ac:dyDescent="0.2">
      <c r="A6234" s="35" t="s">
        <v>20319</v>
      </c>
      <c r="B6234" s="36" t="s">
        <v>20320</v>
      </c>
      <c r="C6234" s="37">
        <v>39101601</v>
      </c>
      <c r="D6234" s="38" t="s">
        <v>20321</v>
      </c>
      <c r="E6234" s="39" t="s">
        <v>1945</v>
      </c>
      <c r="F6234" s="37" t="s">
        <v>10404</v>
      </c>
    </row>
    <row r="6235" spans="1:6" ht="14.25" customHeight="1" x14ac:dyDescent="0.2">
      <c r="A6235" s="35" t="s">
        <v>20322</v>
      </c>
      <c r="B6235" s="36" t="s">
        <v>20323</v>
      </c>
      <c r="C6235" s="37">
        <v>39101602</v>
      </c>
      <c r="D6235" s="38" t="s">
        <v>20324</v>
      </c>
      <c r="E6235" s="39" t="s">
        <v>1945</v>
      </c>
      <c r="F6235" s="37" t="s">
        <v>10404</v>
      </c>
    </row>
    <row r="6236" spans="1:6" ht="14.25" customHeight="1" x14ac:dyDescent="0.2">
      <c r="A6236" s="35" t="s">
        <v>20325</v>
      </c>
      <c r="B6236" s="36" t="s">
        <v>20326</v>
      </c>
      <c r="C6236" s="37">
        <v>39101603</v>
      </c>
      <c r="D6236" s="38" t="s">
        <v>20327</v>
      </c>
      <c r="E6236" s="39" t="s">
        <v>1945</v>
      </c>
      <c r="F6236" s="37" t="s">
        <v>10404</v>
      </c>
    </row>
    <row r="6237" spans="1:6" ht="14.25" customHeight="1" x14ac:dyDescent="0.2">
      <c r="A6237" s="35" t="s">
        <v>20328</v>
      </c>
      <c r="B6237" s="36" t="s">
        <v>20329</v>
      </c>
      <c r="C6237" s="37">
        <v>39101604</v>
      </c>
      <c r="D6237" s="38" t="s">
        <v>20330</v>
      </c>
      <c r="E6237" s="39" t="s">
        <v>1945</v>
      </c>
      <c r="F6237" s="37" t="s">
        <v>10404</v>
      </c>
    </row>
    <row r="6238" spans="1:6" ht="14.25" customHeight="1" x14ac:dyDescent="0.2">
      <c r="A6238" s="35" t="s">
        <v>20331</v>
      </c>
      <c r="B6238" s="36" t="s">
        <v>20332</v>
      </c>
      <c r="C6238" s="37">
        <v>39101605</v>
      </c>
      <c r="D6238" s="38" t="s">
        <v>20333</v>
      </c>
      <c r="E6238" s="39" t="s">
        <v>1945</v>
      </c>
      <c r="F6238" s="37" t="s">
        <v>10404</v>
      </c>
    </row>
    <row r="6239" spans="1:6" ht="14.25" customHeight="1" x14ac:dyDescent="0.2">
      <c r="A6239" s="35" t="s">
        <v>20334</v>
      </c>
      <c r="B6239" s="36" t="s">
        <v>20335</v>
      </c>
      <c r="C6239" s="37">
        <v>39101606</v>
      </c>
      <c r="D6239" s="38" t="s">
        <v>20336</v>
      </c>
      <c r="E6239" s="39" t="s">
        <v>1945</v>
      </c>
      <c r="F6239" s="37" t="s">
        <v>10404</v>
      </c>
    </row>
    <row r="6240" spans="1:6" ht="14.25" customHeight="1" x14ac:dyDescent="0.2">
      <c r="A6240" s="35" t="s">
        <v>20337</v>
      </c>
      <c r="B6240" s="36" t="s">
        <v>20338</v>
      </c>
      <c r="C6240" s="37">
        <v>39101608</v>
      </c>
      <c r="D6240" s="38" t="s">
        <v>20339</v>
      </c>
      <c r="E6240" s="39" t="s">
        <v>1945</v>
      </c>
      <c r="F6240" s="37" t="s">
        <v>10404</v>
      </c>
    </row>
    <row r="6241" spans="1:6" ht="14.25" customHeight="1" x14ac:dyDescent="0.2">
      <c r="A6241" s="35" t="s">
        <v>20340</v>
      </c>
      <c r="B6241" s="36" t="s">
        <v>20341</v>
      </c>
      <c r="C6241" s="37">
        <v>39101609</v>
      </c>
      <c r="D6241" s="38" t="s">
        <v>20342</v>
      </c>
      <c r="E6241" s="39" t="s">
        <v>1945</v>
      </c>
      <c r="F6241" s="37" t="s">
        <v>10404</v>
      </c>
    </row>
    <row r="6242" spans="1:6" ht="14.25" customHeight="1" x14ac:dyDescent="0.2">
      <c r="A6242" s="35" t="s">
        <v>20343</v>
      </c>
      <c r="B6242" s="36" t="s">
        <v>20344</v>
      </c>
      <c r="C6242" s="37">
        <v>39101610</v>
      </c>
      <c r="D6242" s="38" t="s">
        <v>20345</v>
      </c>
      <c r="E6242" s="39" t="s">
        <v>1945</v>
      </c>
      <c r="F6242" s="37" t="s">
        <v>10404</v>
      </c>
    </row>
    <row r="6243" spans="1:6" ht="14.25" customHeight="1" x14ac:dyDescent="0.2">
      <c r="A6243" s="35" t="s">
        <v>20346</v>
      </c>
      <c r="B6243" s="36" t="s">
        <v>20347</v>
      </c>
      <c r="C6243" s="37">
        <v>39101612</v>
      </c>
      <c r="D6243" s="38" t="s">
        <v>20348</v>
      </c>
      <c r="E6243" s="39" t="s">
        <v>1945</v>
      </c>
      <c r="F6243" s="37" t="s">
        <v>10404</v>
      </c>
    </row>
    <row r="6244" spans="1:6" ht="14.25" customHeight="1" x14ac:dyDescent="0.2">
      <c r="A6244" s="35" t="s">
        <v>20349</v>
      </c>
      <c r="B6244" s="36" t="s">
        <v>20350</v>
      </c>
      <c r="C6244" s="37">
        <v>39101613</v>
      </c>
      <c r="D6244" s="38" t="s">
        <v>20351</v>
      </c>
      <c r="E6244" s="39" t="s">
        <v>1945</v>
      </c>
      <c r="F6244" s="37" t="s">
        <v>10404</v>
      </c>
    </row>
    <row r="6245" spans="1:6" ht="14.25" customHeight="1" x14ac:dyDescent="0.2">
      <c r="A6245" s="35" t="s">
        <v>20352</v>
      </c>
      <c r="B6245" s="36" t="s">
        <v>20353</v>
      </c>
      <c r="C6245" s="37">
        <v>39101614</v>
      </c>
      <c r="D6245" s="38" t="s">
        <v>20354</v>
      </c>
      <c r="E6245" s="39" t="s">
        <v>1945</v>
      </c>
      <c r="F6245" s="37" t="s">
        <v>10404</v>
      </c>
    </row>
    <row r="6246" spans="1:6" ht="14.25" customHeight="1" x14ac:dyDescent="0.2">
      <c r="A6246" s="35" t="s">
        <v>20355</v>
      </c>
      <c r="B6246" s="36" t="s">
        <v>20356</v>
      </c>
      <c r="C6246" s="37">
        <v>39101615</v>
      </c>
      <c r="D6246" s="38" t="s">
        <v>20357</v>
      </c>
      <c r="E6246" s="39" t="s">
        <v>1945</v>
      </c>
      <c r="F6246" s="37" t="s">
        <v>10404</v>
      </c>
    </row>
    <row r="6247" spans="1:6" ht="14.25" customHeight="1" x14ac:dyDescent="0.2">
      <c r="A6247" s="35" t="s">
        <v>20358</v>
      </c>
      <c r="B6247" s="36" t="s">
        <v>20359</v>
      </c>
      <c r="C6247" s="37">
        <v>39101616</v>
      </c>
      <c r="D6247" s="38" t="s">
        <v>20360</v>
      </c>
      <c r="E6247" s="39" t="s">
        <v>1945</v>
      </c>
      <c r="F6247" s="37" t="s">
        <v>10404</v>
      </c>
    </row>
    <row r="6248" spans="1:6" ht="14.25" customHeight="1" x14ac:dyDescent="0.2">
      <c r="A6248" s="35" t="s">
        <v>20361</v>
      </c>
      <c r="B6248" s="36" t="s">
        <v>20362</v>
      </c>
      <c r="C6248" s="37">
        <v>39101617</v>
      </c>
      <c r="D6248" s="38" t="s">
        <v>20363</v>
      </c>
      <c r="E6248" s="39" t="s">
        <v>1945</v>
      </c>
      <c r="F6248" s="37" t="s">
        <v>10404</v>
      </c>
    </row>
    <row r="6249" spans="1:6" ht="14.25" customHeight="1" x14ac:dyDescent="0.2">
      <c r="A6249" s="35" t="s">
        <v>20364</v>
      </c>
      <c r="B6249" s="36" t="s">
        <v>20365</v>
      </c>
      <c r="C6249" s="37">
        <v>39101618</v>
      </c>
      <c r="D6249" s="38" t="s">
        <v>20366</v>
      </c>
      <c r="E6249" s="39" t="s">
        <v>1945</v>
      </c>
      <c r="F6249" s="37" t="s">
        <v>10404</v>
      </c>
    </row>
    <row r="6250" spans="1:6" ht="14.25" customHeight="1" x14ac:dyDescent="0.2">
      <c r="A6250" s="35" t="s">
        <v>20367</v>
      </c>
      <c r="B6250" s="36" t="s">
        <v>20368</v>
      </c>
      <c r="C6250" s="37">
        <v>39101701</v>
      </c>
      <c r="D6250" s="38" t="s">
        <v>20369</v>
      </c>
      <c r="E6250" s="39" t="s">
        <v>1945</v>
      </c>
      <c r="F6250" s="37" t="s">
        <v>10404</v>
      </c>
    </row>
    <row r="6251" spans="1:6" ht="14.25" customHeight="1" x14ac:dyDescent="0.2">
      <c r="A6251" s="35" t="s">
        <v>20370</v>
      </c>
      <c r="B6251" s="36" t="s">
        <v>20371</v>
      </c>
      <c r="C6251" s="37">
        <v>39101801</v>
      </c>
      <c r="D6251" s="38" t="s">
        <v>20372</v>
      </c>
      <c r="E6251" s="39" t="s">
        <v>1945</v>
      </c>
      <c r="F6251" s="37" t="s">
        <v>10404</v>
      </c>
    </row>
    <row r="6252" spans="1:6" ht="14.25" customHeight="1" x14ac:dyDescent="0.2">
      <c r="A6252" s="35" t="s">
        <v>20373</v>
      </c>
      <c r="B6252" s="36" t="s">
        <v>20374</v>
      </c>
      <c r="C6252" s="37">
        <v>39111501</v>
      </c>
      <c r="D6252" s="38" t="s">
        <v>20375</v>
      </c>
      <c r="E6252" s="39" t="s">
        <v>1945</v>
      </c>
      <c r="F6252" s="37" t="s">
        <v>10404</v>
      </c>
    </row>
    <row r="6253" spans="1:6" ht="14.25" customHeight="1" x14ac:dyDescent="0.2">
      <c r="A6253" s="35" t="s">
        <v>20376</v>
      </c>
      <c r="B6253" s="36" t="s">
        <v>20377</v>
      </c>
      <c r="C6253" s="37">
        <v>39111503</v>
      </c>
      <c r="D6253" s="38" t="s">
        <v>20378</v>
      </c>
      <c r="E6253" s="39" t="s">
        <v>1945</v>
      </c>
      <c r="F6253" s="37" t="s">
        <v>10404</v>
      </c>
    </row>
    <row r="6254" spans="1:6" ht="14.25" customHeight="1" x14ac:dyDescent="0.2">
      <c r="A6254" s="35" t="s">
        <v>20379</v>
      </c>
      <c r="B6254" s="36" t="s">
        <v>20380</v>
      </c>
      <c r="C6254" s="37">
        <v>39111504</v>
      </c>
      <c r="D6254" s="38" t="s">
        <v>20381</v>
      </c>
      <c r="E6254" s="39" t="s">
        <v>1945</v>
      </c>
      <c r="F6254" s="37" t="s">
        <v>10404</v>
      </c>
    </row>
    <row r="6255" spans="1:6" ht="14.25" customHeight="1" x14ac:dyDescent="0.2">
      <c r="A6255" s="35" t="s">
        <v>20382</v>
      </c>
      <c r="B6255" s="36" t="s">
        <v>20383</v>
      </c>
      <c r="C6255" s="37">
        <v>39111505</v>
      </c>
      <c r="D6255" s="38" t="s">
        <v>20382</v>
      </c>
      <c r="E6255" s="39" t="s">
        <v>1945</v>
      </c>
      <c r="F6255" s="37" t="s">
        <v>10404</v>
      </c>
    </row>
    <row r="6256" spans="1:6" ht="14.25" customHeight="1" x14ac:dyDescent="0.2">
      <c r="A6256" s="35" t="s">
        <v>20384</v>
      </c>
      <c r="B6256" s="36" t="s">
        <v>20385</v>
      </c>
      <c r="C6256" s="37">
        <v>39111506</v>
      </c>
      <c r="D6256" s="38" t="s">
        <v>20386</v>
      </c>
      <c r="E6256" s="39" t="s">
        <v>1945</v>
      </c>
      <c r="F6256" s="37" t="s">
        <v>10404</v>
      </c>
    </row>
    <row r="6257" spans="1:6" ht="14.25" customHeight="1" x14ac:dyDescent="0.2">
      <c r="A6257" s="35" t="s">
        <v>20387</v>
      </c>
      <c r="B6257" s="36" t="s">
        <v>20388</v>
      </c>
      <c r="C6257" s="37">
        <v>39111507</v>
      </c>
      <c r="D6257" s="38" t="s">
        <v>20389</v>
      </c>
      <c r="E6257" s="39" t="s">
        <v>1945</v>
      </c>
      <c r="F6257" s="37" t="s">
        <v>10404</v>
      </c>
    </row>
    <row r="6258" spans="1:6" ht="14.25" customHeight="1" x14ac:dyDescent="0.2">
      <c r="A6258" s="35" t="s">
        <v>20390</v>
      </c>
      <c r="B6258" s="36" t="s">
        <v>20391</v>
      </c>
      <c r="C6258" s="37">
        <v>39111508</v>
      </c>
      <c r="D6258" s="38" t="s">
        <v>20392</v>
      </c>
      <c r="E6258" s="39" t="s">
        <v>1945</v>
      </c>
      <c r="F6258" s="37" t="s">
        <v>10404</v>
      </c>
    </row>
    <row r="6259" spans="1:6" ht="14.25" customHeight="1" x14ac:dyDescent="0.2">
      <c r="A6259" s="35" t="s">
        <v>20393</v>
      </c>
      <c r="B6259" s="36" t="s">
        <v>20394</v>
      </c>
      <c r="C6259" s="37">
        <v>39111509</v>
      </c>
      <c r="D6259" s="38" t="s">
        <v>20395</v>
      </c>
      <c r="E6259" s="39" t="s">
        <v>1945</v>
      </c>
      <c r="F6259" s="37" t="s">
        <v>10404</v>
      </c>
    </row>
    <row r="6260" spans="1:6" ht="14.25" customHeight="1" x14ac:dyDescent="0.2">
      <c r="A6260" s="35" t="s">
        <v>20396</v>
      </c>
      <c r="B6260" s="36" t="s">
        <v>20397</v>
      </c>
      <c r="C6260" s="37">
        <v>39111510</v>
      </c>
      <c r="D6260" s="38" t="s">
        <v>20398</v>
      </c>
      <c r="E6260" s="39" t="s">
        <v>1945</v>
      </c>
      <c r="F6260" s="37" t="s">
        <v>10404</v>
      </c>
    </row>
    <row r="6261" spans="1:6" ht="14.25" customHeight="1" x14ac:dyDescent="0.2">
      <c r="A6261" s="35" t="s">
        <v>20399</v>
      </c>
      <c r="B6261" s="36" t="s">
        <v>20400</v>
      </c>
      <c r="C6261" s="37">
        <v>39111512</v>
      </c>
      <c r="D6261" s="38" t="s">
        <v>20401</v>
      </c>
      <c r="E6261" s="39" t="s">
        <v>1945</v>
      </c>
      <c r="F6261" s="37" t="s">
        <v>10404</v>
      </c>
    </row>
    <row r="6262" spans="1:6" ht="14.25" customHeight="1" x14ac:dyDescent="0.2">
      <c r="A6262" s="35" t="s">
        <v>20402</v>
      </c>
      <c r="B6262" s="36" t="s">
        <v>20403</v>
      </c>
      <c r="C6262" s="37">
        <v>39111513</v>
      </c>
      <c r="D6262" s="38" t="s">
        <v>20402</v>
      </c>
      <c r="E6262" s="39" t="s">
        <v>1945</v>
      </c>
      <c r="F6262" s="37" t="s">
        <v>10404</v>
      </c>
    </row>
    <row r="6263" spans="1:6" ht="14.25" customHeight="1" x14ac:dyDescent="0.2">
      <c r="A6263" s="35" t="s">
        <v>20404</v>
      </c>
      <c r="B6263" s="36" t="s">
        <v>20405</v>
      </c>
      <c r="C6263" s="37">
        <v>39111514</v>
      </c>
      <c r="D6263" s="38" t="s">
        <v>20406</v>
      </c>
      <c r="E6263" s="39" t="s">
        <v>1945</v>
      </c>
      <c r="F6263" s="37" t="s">
        <v>10404</v>
      </c>
    </row>
    <row r="6264" spans="1:6" ht="14.25" customHeight="1" x14ac:dyDescent="0.2">
      <c r="A6264" s="35" t="s">
        <v>20407</v>
      </c>
      <c r="B6264" s="36" t="s">
        <v>20408</v>
      </c>
      <c r="C6264" s="37">
        <v>39111515</v>
      </c>
      <c r="D6264" s="38" t="s">
        <v>20409</v>
      </c>
      <c r="E6264" s="39" t="s">
        <v>1945</v>
      </c>
      <c r="F6264" s="37" t="s">
        <v>10404</v>
      </c>
    </row>
    <row r="6265" spans="1:6" ht="14.25" customHeight="1" x14ac:dyDescent="0.2">
      <c r="A6265" s="35" t="s">
        <v>20410</v>
      </c>
      <c r="B6265" s="36" t="s">
        <v>20411</v>
      </c>
      <c r="C6265" s="37">
        <v>39111516</v>
      </c>
      <c r="D6265" s="38" t="s">
        <v>20412</v>
      </c>
      <c r="E6265" s="39" t="s">
        <v>1945</v>
      </c>
      <c r="F6265" s="37" t="s">
        <v>10404</v>
      </c>
    </row>
    <row r="6266" spans="1:6" ht="14.25" customHeight="1" x14ac:dyDescent="0.2">
      <c r="A6266" s="35" t="s">
        <v>20413</v>
      </c>
      <c r="B6266" s="36" t="s">
        <v>20414</v>
      </c>
      <c r="C6266" s="37">
        <v>39111517</v>
      </c>
      <c r="D6266" s="38" t="s">
        <v>20415</v>
      </c>
      <c r="E6266" s="39" t="s">
        <v>1966</v>
      </c>
      <c r="F6266" s="37" t="s">
        <v>1969</v>
      </c>
    </row>
    <row r="6267" spans="1:6" ht="14.25" customHeight="1" x14ac:dyDescent="0.2">
      <c r="A6267" s="35" t="s">
        <v>20416</v>
      </c>
      <c r="B6267" s="36" t="s">
        <v>20417</v>
      </c>
      <c r="C6267" s="37">
        <v>39111518</v>
      </c>
      <c r="D6267" s="38" t="s">
        <v>20418</v>
      </c>
      <c r="E6267" s="39" t="s">
        <v>1945</v>
      </c>
      <c r="F6267" s="37" t="s">
        <v>10404</v>
      </c>
    </row>
    <row r="6268" spans="1:6" ht="14.25" customHeight="1" x14ac:dyDescent="0.2">
      <c r="A6268" s="35" t="s">
        <v>20419</v>
      </c>
      <c r="B6268" s="36" t="s">
        <v>20420</v>
      </c>
      <c r="C6268" s="37">
        <v>39111519</v>
      </c>
      <c r="D6268" s="38" t="s">
        <v>20421</v>
      </c>
      <c r="E6268" s="39" t="s">
        <v>1966</v>
      </c>
      <c r="F6268" s="37" t="s">
        <v>1969</v>
      </c>
    </row>
    <row r="6269" spans="1:6" ht="14.25" customHeight="1" x14ac:dyDescent="0.2">
      <c r="A6269" s="35" t="s">
        <v>20422</v>
      </c>
      <c r="B6269" s="36" t="s">
        <v>20423</v>
      </c>
      <c r="C6269" s="37">
        <v>39111520</v>
      </c>
      <c r="D6269" s="38" t="s">
        <v>20424</v>
      </c>
      <c r="E6269" s="39" t="s">
        <v>1945</v>
      </c>
      <c r="F6269" s="37" t="s">
        <v>10404</v>
      </c>
    </row>
    <row r="6270" spans="1:6" ht="14.25" customHeight="1" x14ac:dyDescent="0.2">
      <c r="A6270" s="35" t="s">
        <v>20425</v>
      </c>
      <c r="B6270" s="36" t="s">
        <v>20426</v>
      </c>
      <c r="C6270" s="37">
        <v>39111521</v>
      </c>
      <c r="D6270" s="38" t="s">
        <v>20427</v>
      </c>
      <c r="E6270" s="39" t="s">
        <v>1956</v>
      </c>
      <c r="F6270" s="37" t="s">
        <v>10404</v>
      </c>
    </row>
    <row r="6271" spans="1:6" ht="14.25" customHeight="1" x14ac:dyDescent="0.2">
      <c r="A6271" s="35" t="s">
        <v>20428</v>
      </c>
      <c r="B6271" s="36" t="s">
        <v>20429</v>
      </c>
      <c r="C6271" s="37">
        <v>39111603</v>
      </c>
      <c r="D6271" s="38" t="s">
        <v>20430</v>
      </c>
      <c r="E6271" s="39" t="s">
        <v>1588</v>
      </c>
      <c r="F6271" s="37" t="s">
        <v>20431</v>
      </c>
    </row>
    <row r="6272" spans="1:6" ht="14.25" customHeight="1" x14ac:dyDescent="0.2">
      <c r="A6272" s="35" t="s">
        <v>20432</v>
      </c>
      <c r="B6272" s="36" t="s">
        <v>20433</v>
      </c>
      <c r="C6272" s="37">
        <v>39111605</v>
      </c>
      <c r="D6272" s="38" t="s">
        <v>20434</v>
      </c>
      <c r="E6272" s="39" t="s">
        <v>1588</v>
      </c>
      <c r="F6272" s="37" t="s">
        <v>20431</v>
      </c>
    </row>
    <row r="6273" spans="1:6" ht="14.25" customHeight="1" x14ac:dyDescent="0.2">
      <c r="A6273" s="35" t="s">
        <v>20435</v>
      </c>
      <c r="B6273" s="36" t="s">
        <v>20436</v>
      </c>
      <c r="C6273" s="37">
        <v>39111606</v>
      </c>
      <c r="D6273" s="38" t="s">
        <v>20435</v>
      </c>
      <c r="E6273" s="39" t="s">
        <v>1588</v>
      </c>
      <c r="F6273" s="37" t="s">
        <v>20431</v>
      </c>
    </row>
    <row r="6274" spans="1:6" ht="14.25" customHeight="1" x14ac:dyDescent="0.2">
      <c r="A6274" s="35" t="s">
        <v>20437</v>
      </c>
      <c r="B6274" s="36" t="s">
        <v>20438</v>
      </c>
      <c r="C6274" s="37">
        <v>39111608</v>
      </c>
      <c r="D6274" s="38" t="s">
        <v>20439</v>
      </c>
      <c r="E6274" s="39" t="s">
        <v>1588</v>
      </c>
      <c r="F6274" s="37" t="s">
        <v>20431</v>
      </c>
    </row>
    <row r="6275" spans="1:6" ht="14.25" customHeight="1" x14ac:dyDescent="0.2">
      <c r="A6275" s="35" t="s">
        <v>20440</v>
      </c>
      <c r="B6275" s="36" t="s">
        <v>20441</v>
      </c>
      <c r="C6275" s="37">
        <v>39111609</v>
      </c>
      <c r="D6275" s="38" t="s">
        <v>20442</v>
      </c>
      <c r="E6275" s="39" t="s">
        <v>1966</v>
      </c>
      <c r="F6275" s="37" t="s">
        <v>1969</v>
      </c>
    </row>
    <row r="6276" spans="1:6" ht="14.25" customHeight="1" x14ac:dyDescent="0.2">
      <c r="A6276" s="35" t="s">
        <v>20443</v>
      </c>
      <c r="B6276" s="36" t="s">
        <v>20444</v>
      </c>
      <c r="C6276" s="37">
        <v>39111702</v>
      </c>
      <c r="D6276" s="38" t="s">
        <v>20445</v>
      </c>
      <c r="E6276" s="39" t="s">
        <v>1945</v>
      </c>
      <c r="F6276" s="37" t="s">
        <v>10404</v>
      </c>
    </row>
    <row r="6277" spans="1:6" ht="14.25" customHeight="1" x14ac:dyDescent="0.2">
      <c r="A6277" s="35" t="s">
        <v>20446</v>
      </c>
      <c r="B6277" s="36" t="s">
        <v>20447</v>
      </c>
      <c r="C6277" s="37">
        <v>39111703</v>
      </c>
      <c r="D6277" s="38" t="s">
        <v>20448</v>
      </c>
      <c r="E6277" s="39" t="s">
        <v>1945</v>
      </c>
      <c r="F6277" s="37" t="s">
        <v>10404</v>
      </c>
    </row>
    <row r="6278" spans="1:6" ht="14.25" customHeight="1" x14ac:dyDescent="0.2">
      <c r="A6278" s="35" t="s">
        <v>20449</v>
      </c>
      <c r="B6278" s="36" t="s">
        <v>20450</v>
      </c>
      <c r="C6278" s="37">
        <v>39111704</v>
      </c>
      <c r="D6278" s="38" t="s">
        <v>20451</v>
      </c>
      <c r="E6278" s="39" t="s">
        <v>1945</v>
      </c>
      <c r="F6278" s="37" t="s">
        <v>10404</v>
      </c>
    </row>
    <row r="6279" spans="1:6" ht="14.25" customHeight="1" x14ac:dyDescent="0.2">
      <c r="A6279" s="35" t="s">
        <v>20452</v>
      </c>
      <c r="B6279" s="36" t="s">
        <v>20453</v>
      </c>
      <c r="C6279" s="37">
        <v>39111705</v>
      </c>
      <c r="D6279" s="38" t="s">
        <v>20454</v>
      </c>
      <c r="E6279" s="39" t="s">
        <v>1945</v>
      </c>
      <c r="F6279" s="37" t="s">
        <v>10404</v>
      </c>
    </row>
    <row r="6280" spans="1:6" ht="14.25" customHeight="1" x14ac:dyDescent="0.2">
      <c r="A6280" s="35" t="s">
        <v>20455</v>
      </c>
      <c r="B6280" s="36" t="s">
        <v>20456</v>
      </c>
      <c r="C6280" s="37">
        <v>39111706</v>
      </c>
      <c r="D6280" s="38" t="s">
        <v>20457</v>
      </c>
      <c r="E6280" s="39" t="s">
        <v>1945</v>
      </c>
      <c r="F6280" s="37" t="s">
        <v>10404</v>
      </c>
    </row>
    <row r="6281" spans="1:6" ht="14.25" customHeight="1" x14ac:dyDescent="0.2">
      <c r="A6281" s="35" t="s">
        <v>20458</v>
      </c>
      <c r="B6281" s="36" t="s">
        <v>20459</v>
      </c>
      <c r="C6281" s="37">
        <v>39111801</v>
      </c>
      <c r="D6281" s="38" t="s">
        <v>20460</v>
      </c>
      <c r="E6281" s="39" t="s">
        <v>1945</v>
      </c>
      <c r="F6281" s="37" t="s">
        <v>10404</v>
      </c>
    </row>
    <row r="6282" spans="1:6" ht="14.25" customHeight="1" x14ac:dyDescent="0.2">
      <c r="A6282" s="35" t="s">
        <v>20461</v>
      </c>
      <c r="B6282" s="36" t="s">
        <v>20462</v>
      </c>
      <c r="C6282" s="37">
        <v>39111802</v>
      </c>
      <c r="D6282" s="38" t="s">
        <v>20463</v>
      </c>
      <c r="E6282" s="39" t="s">
        <v>1945</v>
      </c>
      <c r="F6282" s="37" t="s">
        <v>10404</v>
      </c>
    </row>
    <row r="6283" spans="1:6" ht="14.25" customHeight="1" x14ac:dyDescent="0.2">
      <c r="A6283" s="35" t="s">
        <v>20464</v>
      </c>
      <c r="B6283" s="36" t="s">
        <v>20465</v>
      </c>
      <c r="C6283" s="37">
        <v>39111803</v>
      </c>
      <c r="D6283" s="38" t="s">
        <v>20466</v>
      </c>
      <c r="E6283" s="39" t="s">
        <v>1945</v>
      </c>
      <c r="F6283" s="37" t="s">
        <v>10404</v>
      </c>
    </row>
    <row r="6284" spans="1:6" ht="14.25" customHeight="1" x14ac:dyDescent="0.2">
      <c r="A6284" s="35" t="s">
        <v>20467</v>
      </c>
      <c r="B6284" s="36" t="s">
        <v>20468</v>
      </c>
      <c r="C6284" s="37">
        <v>39111804</v>
      </c>
      <c r="D6284" s="38" t="s">
        <v>20469</v>
      </c>
      <c r="E6284" s="39" t="s">
        <v>1945</v>
      </c>
      <c r="F6284" s="37" t="s">
        <v>10404</v>
      </c>
    </row>
    <row r="6285" spans="1:6" ht="14.25" customHeight="1" x14ac:dyDescent="0.2">
      <c r="A6285" s="35" t="s">
        <v>20470</v>
      </c>
      <c r="B6285" s="36" t="s">
        <v>20471</v>
      </c>
      <c r="C6285" s="37">
        <v>39111806</v>
      </c>
      <c r="D6285" s="38" t="s">
        <v>20472</v>
      </c>
      <c r="E6285" s="39" t="s">
        <v>1945</v>
      </c>
      <c r="F6285" s="37" t="s">
        <v>10404</v>
      </c>
    </row>
    <row r="6286" spans="1:6" ht="14.25" customHeight="1" x14ac:dyDescent="0.2">
      <c r="A6286" s="35" t="s">
        <v>20473</v>
      </c>
      <c r="B6286" s="36" t="s">
        <v>20300</v>
      </c>
      <c r="C6286" s="37">
        <v>39111808</v>
      </c>
      <c r="D6286" s="38" t="s">
        <v>20474</v>
      </c>
      <c r="E6286" s="39" t="s">
        <v>1945</v>
      </c>
      <c r="F6286" s="37" t="s">
        <v>10404</v>
      </c>
    </row>
    <row r="6287" spans="1:6" ht="14.25" customHeight="1" x14ac:dyDescent="0.2">
      <c r="A6287" s="35" t="s">
        <v>20475</v>
      </c>
      <c r="B6287" s="36" t="s">
        <v>20476</v>
      </c>
      <c r="C6287" s="37">
        <v>39111809</v>
      </c>
      <c r="D6287" s="38" t="s">
        <v>20477</v>
      </c>
      <c r="E6287" s="39" t="s">
        <v>1945</v>
      </c>
      <c r="F6287" s="37" t="s">
        <v>10404</v>
      </c>
    </row>
    <row r="6288" spans="1:6" ht="14.25" customHeight="1" x14ac:dyDescent="0.2">
      <c r="A6288" s="35" t="s">
        <v>20478</v>
      </c>
      <c r="B6288" s="36" t="s">
        <v>20479</v>
      </c>
      <c r="C6288" s="37">
        <v>39111810</v>
      </c>
      <c r="D6288" s="38" t="s">
        <v>20480</v>
      </c>
      <c r="E6288" s="39" t="s">
        <v>1945</v>
      </c>
      <c r="F6288" s="37" t="s">
        <v>10404</v>
      </c>
    </row>
    <row r="6289" spans="1:6" ht="14.25" customHeight="1" x14ac:dyDescent="0.2">
      <c r="A6289" s="35" t="s">
        <v>20481</v>
      </c>
      <c r="B6289" s="36" t="s">
        <v>20482</v>
      </c>
      <c r="C6289" s="37">
        <v>39111811</v>
      </c>
      <c r="D6289" s="38" t="s">
        <v>20483</v>
      </c>
      <c r="E6289" s="39" t="s">
        <v>1945</v>
      </c>
      <c r="F6289" s="37" t="s">
        <v>10404</v>
      </c>
    </row>
    <row r="6290" spans="1:6" ht="14.25" customHeight="1" x14ac:dyDescent="0.2">
      <c r="A6290" s="35" t="s">
        <v>20484</v>
      </c>
      <c r="B6290" s="36" t="s">
        <v>20485</v>
      </c>
      <c r="C6290" s="37">
        <v>39111812</v>
      </c>
      <c r="D6290" s="38" t="s">
        <v>20486</v>
      </c>
      <c r="E6290" s="39" t="s">
        <v>1945</v>
      </c>
      <c r="F6290" s="37" t="s">
        <v>10404</v>
      </c>
    </row>
    <row r="6291" spans="1:6" ht="14.25" customHeight="1" x14ac:dyDescent="0.2">
      <c r="A6291" s="35" t="s">
        <v>20487</v>
      </c>
      <c r="B6291" s="36" t="s">
        <v>20488</v>
      </c>
      <c r="C6291" s="37">
        <v>39111813</v>
      </c>
      <c r="D6291" s="38" t="s">
        <v>20489</v>
      </c>
      <c r="E6291" s="39" t="s">
        <v>1945</v>
      </c>
      <c r="F6291" s="37" t="s">
        <v>10404</v>
      </c>
    </row>
    <row r="6292" spans="1:6" ht="14.25" customHeight="1" x14ac:dyDescent="0.2">
      <c r="A6292" s="35" t="s">
        <v>20490</v>
      </c>
      <c r="B6292" s="36" t="s">
        <v>20491</v>
      </c>
      <c r="C6292" s="37">
        <v>39111901</v>
      </c>
      <c r="D6292" s="38" t="s">
        <v>20492</v>
      </c>
      <c r="E6292" s="39" t="s">
        <v>1971</v>
      </c>
      <c r="F6292" s="37" t="s">
        <v>6177</v>
      </c>
    </row>
    <row r="6293" spans="1:6" ht="14.25" customHeight="1" x14ac:dyDescent="0.2">
      <c r="A6293" s="35" t="s">
        <v>20493</v>
      </c>
      <c r="B6293" s="36" t="s">
        <v>20494</v>
      </c>
      <c r="C6293" s="37">
        <v>39111902</v>
      </c>
      <c r="D6293" s="38" t="s">
        <v>20495</v>
      </c>
      <c r="E6293" s="39" t="s">
        <v>1971</v>
      </c>
      <c r="F6293" s="37" t="s">
        <v>6177</v>
      </c>
    </row>
    <row r="6294" spans="1:6" ht="14.25" customHeight="1" x14ac:dyDescent="0.2">
      <c r="A6294" s="35" t="s">
        <v>20496</v>
      </c>
      <c r="B6294" s="36" t="s">
        <v>20497</v>
      </c>
      <c r="C6294" s="37">
        <v>39112001</v>
      </c>
      <c r="D6294" s="38" t="s">
        <v>20498</v>
      </c>
      <c r="E6294" s="39" t="s">
        <v>1945</v>
      </c>
      <c r="F6294" s="37" t="s">
        <v>10404</v>
      </c>
    </row>
    <row r="6295" spans="1:6" ht="14.25" customHeight="1" x14ac:dyDescent="0.2">
      <c r="A6295" s="35" t="s">
        <v>20499</v>
      </c>
      <c r="B6295" s="36" t="s">
        <v>20500</v>
      </c>
      <c r="C6295" s="37">
        <v>39112002</v>
      </c>
      <c r="D6295" s="38" t="s">
        <v>20499</v>
      </c>
      <c r="E6295" s="39" t="s">
        <v>7334</v>
      </c>
      <c r="F6295" s="37" t="s">
        <v>7335</v>
      </c>
    </row>
    <row r="6296" spans="1:6" ht="14.25" customHeight="1" x14ac:dyDescent="0.2">
      <c r="A6296" s="35" t="s">
        <v>1944</v>
      </c>
      <c r="B6296" s="36" t="s">
        <v>20501</v>
      </c>
      <c r="C6296" s="37">
        <v>39112003</v>
      </c>
      <c r="D6296" s="38" t="s">
        <v>1944</v>
      </c>
      <c r="E6296" s="39" t="s">
        <v>1945</v>
      </c>
      <c r="F6296" s="37" t="s">
        <v>10404</v>
      </c>
    </row>
    <row r="6297" spans="1:6" ht="14.25" customHeight="1" x14ac:dyDescent="0.2">
      <c r="A6297" s="35" t="s">
        <v>20502</v>
      </c>
      <c r="B6297" s="36" t="s">
        <v>20503</v>
      </c>
      <c r="C6297" s="37">
        <v>39121001</v>
      </c>
      <c r="D6297" s="38" t="s">
        <v>20504</v>
      </c>
      <c r="E6297" s="39" t="s">
        <v>2223</v>
      </c>
      <c r="F6297" s="37" t="s">
        <v>6841</v>
      </c>
    </row>
    <row r="6298" spans="1:6" ht="14.25" customHeight="1" x14ac:dyDescent="0.2">
      <c r="A6298" s="35" t="s">
        <v>20505</v>
      </c>
      <c r="B6298" s="36" t="s">
        <v>20506</v>
      </c>
      <c r="C6298" s="37">
        <v>39121002</v>
      </c>
      <c r="D6298" s="38" t="s">
        <v>20507</v>
      </c>
      <c r="E6298" s="39" t="s">
        <v>2223</v>
      </c>
      <c r="F6298" s="37" t="s">
        <v>6841</v>
      </c>
    </row>
    <row r="6299" spans="1:6" ht="14.25" customHeight="1" x14ac:dyDescent="0.2">
      <c r="A6299" s="35" t="s">
        <v>20508</v>
      </c>
      <c r="B6299" s="36" t="s">
        <v>20509</v>
      </c>
      <c r="C6299" s="37">
        <v>39121003</v>
      </c>
      <c r="D6299" s="38" t="s">
        <v>20510</v>
      </c>
      <c r="E6299" s="39" t="s">
        <v>2223</v>
      </c>
      <c r="F6299" s="37" t="s">
        <v>6841</v>
      </c>
    </row>
    <row r="6300" spans="1:6" ht="14.25" customHeight="1" x14ac:dyDescent="0.2">
      <c r="A6300" s="35" t="s">
        <v>20511</v>
      </c>
      <c r="B6300" s="36" t="s">
        <v>20506</v>
      </c>
      <c r="C6300" s="37">
        <v>39121004</v>
      </c>
      <c r="D6300" s="38" t="s">
        <v>20512</v>
      </c>
      <c r="E6300" s="39" t="s">
        <v>2223</v>
      </c>
      <c r="F6300" s="37" t="s">
        <v>6841</v>
      </c>
    </row>
    <row r="6301" spans="1:6" ht="14.25" customHeight="1" x14ac:dyDescent="0.2">
      <c r="A6301" s="35" t="s">
        <v>20513</v>
      </c>
      <c r="B6301" s="36" t="s">
        <v>20514</v>
      </c>
      <c r="C6301" s="37">
        <v>39121006</v>
      </c>
      <c r="D6301" s="38" t="s">
        <v>20515</v>
      </c>
      <c r="E6301" s="39" t="s">
        <v>1945</v>
      </c>
      <c r="F6301" s="37" t="s">
        <v>6841</v>
      </c>
    </row>
    <row r="6302" spans="1:6" ht="14.25" customHeight="1" x14ac:dyDescent="0.2">
      <c r="A6302" s="35" t="s">
        <v>20516</v>
      </c>
      <c r="B6302" s="36" t="s">
        <v>20517</v>
      </c>
      <c r="C6302" s="37">
        <v>39121007</v>
      </c>
      <c r="D6302" s="38" t="s">
        <v>20518</v>
      </c>
      <c r="E6302" s="39" t="s">
        <v>2223</v>
      </c>
      <c r="F6302" s="37" t="s">
        <v>6841</v>
      </c>
    </row>
    <row r="6303" spans="1:6" ht="14.25" customHeight="1" x14ac:dyDescent="0.2">
      <c r="A6303" s="35" t="s">
        <v>20519</v>
      </c>
      <c r="B6303" s="36" t="s">
        <v>20520</v>
      </c>
      <c r="C6303" s="37">
        <v>39121008</v>
      </c>
      <c r="D6303" s="38" t="s">
        <v>20521</v>
      </c>
      <c r="E6303" s="39" t="s">
        <v>2223</v>
      </c>
      <c r="F6303" s="37" t="s">
        <v>6841</v>
      </c>
    </row>
    <row r="6304" spans="1:6" ht="14.25" customHeight="1" x14ac:dyDescent="0.2">
      <c r="A6304" s="35" t="s">
        <v>20522</v>
      </c>
      <c r="B6304" s="36" t="s">
        <v>20523</v>
      </c>
      <c r="C6304" s="37">
        <v>39121009</v>
      </c>
      <c r="D6304" s="38" t="s">
        <v>20524</v>
      </c>
      <c r="E6304" s="39" t="s">
        <v>1945</v>
      </c>
      <c r="F6304" s="37" t="s">
        <v>6841</v>
      </c>
    </row>
    <row r="6305" spans="1:6" ht="14.25" customHeight="1" x14ac:dyDescent="0.2">
      <c r="A6305" s="35" t="s">
        <v>20525</v>
      </c>
      <c r="B6305" s="36" t="s">
        <v>20526</v>
      </c>
      <c r="C6305" s="37">
        <v>39121010</v>
      </c>
      <c r="D6305" s="38" t="s">
        <v>20527</v>
      </c>
      <c r="E6305" s="39" t="s">
        <v>2223</v>
      </c>
      <c r="F6305" s="37" t="s">
        <v>6841</v>
      </c>
    </row>
    <row r="6306" spans="1:6" ht="14.25" customHeight="1" x14ac:dyDescent="0.2">
      <c r="A6306" s="35" t="s">
        <v>20528</v>
      </c>
      <c r="B6306" s="36" t="s">
        <v>20529</v>
      </c>
      <c r="C6306" s="37">
        <v>39121011</v>
      </c>
      <c r="D6306" s="38" t="s">
        <v>20530</v>
      </c>
      <c r="E6306" s="39" t="s">
        <v>2223</v>
      </c>
      <c r="F6306" s="37" t="s">
        <v>6841</v>
      </c>
    </row>
    <row r="6307" spans="1:6" ht="14.25" customHeight="1" x14ac:dyDescent="0.2">
      <c r="A6307" s="35" t="s">
        <v>20531</v>
      </c>
      <c r="B6307" s="36" t="s">
        <v>20532</v>
      </c>
      <c r="C6307" s="37">
        <v>39121012</v>
      </c>
      <c r="D6307" s="38" t="s">
        <v>20533</v>
      </c>
      <c r="E6307" s="39" t="s">
        <v>2223</v>
      </c>
      <c r="F6307" s="37" t="s">
        <v>6841</v>
      </c>
    </row>
    <row r="6308" spans="1:6" ht="14.25" customHeight="1" x14ac:dyDescent="0.2">
      <c r="A6308" s="35" t="s">
        <v>20534</v>
      </c>
      <c r="B6308" s="36" t="s">
        <v>20535</v>
      </c>
      <c r="C6308" s="37">
        <v>39121013</v>
      </c>
      <c r="D6308" s="38" t="s">
        <v>20536</v>
      </c>
      <c r="E6308" s="39" t="s">
        <v>2223</v>
      </c>
      <c r="F6308" s="37" t="s">
        <v>6841</v>
      </c>
    </row>
    <row r="6309" spans="1:6" ht="14.25" customHeight="1" x14ac:dyDescent="0.2">
      <c r="A6309" s="35" t="s">
        <v>20537</v>
      </c>
      <c r="B6309" s="36" t="s">
        <v>20538</v>
      </c>
      <c r="C6309" s="37">
        <v>39121014</v>
      </c>
      <c r="D6309" s="38" t="s">
        <v>20539</v>
      </c>
      <c r="E6309" s="39" t="s">
        <v>2223</v>
      </c>
      <c r="F6309" s="37" t="s">
        <v>6841</v>
      </c>
    </row>
    <row r="6310" spans="1:6" ht="14.25" customHeight="1" x14ac:dyDescent="0.2">
      <c r="A6310" s="35" t="s">
        <v>20540</v>
      </c>
      <c r="B6310" s="36" t="s">
        <v>20541</v>
      </c>
      <c r="C6310" s="37">
        <v>39121015</v>
      </c>
      <c r="D6310" s="38" t="s">
        <v>20542</v>
      </c>
      <c r="E6310" s="39" t="s">
        <v>2223</v>
      </c>
      <c r="F6310" s="37" t="s">
        <v>6841</v>
      </c>
    </row>
    <row r="6311" spans="1:6" ht="14.25" customHeight="1" x14ac:dyDescent="0.2">
      <c r="A6311" s="35" t="s">
        <v>20543</v>
      </c>
      <c r="B6311" s="36" t="s">
        <v>20544</v>
      </c>
      <c r="C6311" s="37">
        <v>39121016</v>
      </c>
      <c r="D6311" s="38" t="s">
        <v>20545</v>
      </c>
      <c r="E6311" s="39" t="s">
        <v>2223</v>
      </c>
      <c r="F6311" s="37" t="s">
        <v>6841</v>
      </c>
    </row>
    <row r="6312" spans="1:6" ht="14.25" customHeight="1" x14ac:dyDescent="0.2">
      <c r="A6312" s="35" t="s">
        <v>20546</v>
      </c>
      <c r="B6312" s="36" t="s">
        <v>20547</v>
      </c>
      <c r="C6312" s="37">
        <v>39121017</v>
      </c>
      <c r="D6312" s="38" t="s">
        <v>20548</v>
      </c>
      <c r="E6312" s="39" t="s">
        <v>2223</v>
      </c>
      <c r="F6312" s="37" t="s">
        <v>6841</v>
      </c>
    </row>
    <row r="6313" spans="1:6" ht="14.25" customHeight="1" x14ac:dyDescent="0.2">
      <c r="A6313" s="35" t="s">
        <v>20549</v>
      </c>
      <c r="B6313" s="36" t="s">
        <v>20550</v>
      </c>
      <c r="C6313" s="37">
        <v>39121018</v>
      </c>
      <c r="D6313" s="38" t="s">
        <v>20551</v>
      </c>
      <c r="E6313" s="39" t="s">
        <v>2223</v>
      </c>
      <c r="F6313" s="37" t="s">
        <v>6841</v>
      </c>
    </row>
    <row r="6314" spans="1:6" ht="14.25" customHeight="1" x14ac:dyDescent="0.2">
      <c r="A6314" s="35" t="s">
        <v>20552</v>
      </c>
      <c r="B6314" s="36" t="s">
        <v>20553</v>
      </c>
      <c r="C6314" s="37">
        <v>39121019</v>
      </c>
      <c r="D6314" s="38" t="s">
        <v>20554</v>
      </c>
      <c r="E6314" s="39" t="s">
        <v>2223</v>
      </c>
      <c r="F6314" s="37" t="s">
        <v>6841</v>
      </c>
    </row>
    <row r="6315" spans="1:6" ht="14.25" customHeight="1" x14ac:dyDescent="0.2">
      <c r="A6315" s="35" t="s">
        <v>20555</v>
      </c>
      <c r="B6315" s="36" t="s">
        <v>20556</v>
      </c>
      <c r="C6315" s="37">
        <v>39121020</v>
      </c>
      <c r="D6315" s="38" t="s">
        <v>20557</v>
      </c>
      <c r="E6315" s="39" t="s">
        <v>2223</v>
      </c>
      <c r="F6315" s="37" t="s">
        <v>6841</v>
      </c>
    </row>
    <row r="6316" spans="1:6" ht="14.25" customHeight="1" x14ac:dyDescent="0.2">
      <c r="A6316" s="35" t="s">
        <v>20558</v>
      </c>
      <c r="B6316" s="36" t="s">
        <v>20559</v>
      </c>
      <c r="C6316" s="37">
        <v>39121101</v>
      </c>
      <c r="D6316" s="38" t="s">
        <v>20560</v>
      </c>
      <c r="E6316" s="39" t="s">
        <v>2223</v>
      </c>
      <c r="F6316" s="37" t="s">
        <v>6841</v>
      </c>
    </row>
    <row r="6317" spans="1:6" ht="14.25" customHeight="1" x14ac:dyDescent="0.2">
      <c r="A6317" s="35" t="s">
        <v>20561</v>
      </c>
      <c r="B6317" s="36" t="s">
        <v>20562</v>
      </c>
      <c r="C6317" s="37">
        <v>39121102</v>
      </c>
      <c r="D6317" s="38" t="s">
        <v>20563</v>
      </c>
      <c r="E6317" s="39" t="s">
        <v>2223</v>
      </c>
      <c r="F6317" s="37" t="s">
        <v>6841</v>
      </c>
    </row>
    <row r="6318" spans="1:6" ht="14.25" customHeight="1" x14ac:dyDescent="0.2">
      <c r="A6318" s="35" t="s">
        <v>20564</v>
      </c>
      <c r="B6318" s="36" t="s">
        <v>20565</v>
      </c>
      <c r="C6318" s="37">
        <v>39121103</v>
      </c>
      <c r="D6318" s="38" t="s">
        <v>20566</v>
      </c>
      <c r="E6318" s="39" t="s">
        <v>2223</v>
      </c>
      <c r="F6318" s="37" t="s">
        <v>6841</v>
      </c>
    </row>
    <row r="6319" spans="1:6" ht="14.25" customHeight="1" x14ac:dyDescent="0.2">
      <c r="A6319" s="35" t="s">
        <v>20567</v>
      </c>
      <c r="B6319" s="36" t="s">
        <v>20568</v>
      </c>
      <c r="C6319" s="37">
        <v>39121104</v>
      </c>
      <c r="D6319" s="38" t="s">
        <v>20569</v>
      </c>
      <c r="E6319" s="39" t="s">
        <v>2223</v>
      </c>
      <c r="F6319" s="37" t="s">
        <v>6841</v>
      </c>
    </row>
    <row r="6320" spans="1:6" ht="14.25" customHeight="1" x14ac:dyDescent="0.2">
      <c r="A6320" s="35" t="s">
        <v>20570</v>
      </c>
      <c r="B6320" s="36" t="s">
        <v>20571</v>
      </c>
      <c r="C6320" s="37">
        <v>39121105</v>
      </c>
      <c r="D6320" s="38" t="s">
        <v>20572</v>
      </c>
      <c r="E6320" s="39" t="s">
        <v>2223</v>
      </c>
      <c r="F6320" s="37" t="s">
        <v>6841</v>
      </c>
    </row>
    <row r="6321" spans="1:6" ht="14.25" customHeight="1" x14ac:dyDescent="0.2">
      <c r="A6321" s="35" t="s">
        <v>20573</v>
      </c>
      <c r="B6321" s="36" t="s">
        <v>20574</v>
      </c>
      <c r="C6321" s="37">
        <v>39121106</v>
      </c>
      <c r="D6321" s="38" t="s">
        <v>20575</v>
      </c>
      <c r="E6321" s="39" t="s">
        <v>2223</v>
      </c>
      <c r="F6321" s="37" t="s">
        <v>6841</v>
      </c>
    </row>
    <row r="6322" spans="1:6" ht="14.25" customHeight="1" x14ac:dyDescent="0.2">
      <c r="A6322" s="35" t="s">
        <v>20576</v>
      </c>
      <c r="B6322" s="36" t="s">
        <v>20577</v>
      </c>
      <c r="C6322" s="37">
        <v>39121107</v>
      </c>
      <c r="D6322" s="38" t="s">
        <v>20578</v>
      </c>
      <c r="E6322" s="39" t="s">
        <v>2223</v>
      </c>
      <c r="F6322" s="37" t="s">
        <v>6841</v>
      </c>
    </row>
    <row r="6323" spans="1:6" ht="14.25" customHeight="1" x14ac:dyDescent="0.2">
      <c r="A6323" s="35" t="s">
        <v>20579</v>
      </c>
      <c r="B6323" s="36" t="s">
        <v>20580</v>
      </c>
      <c r="C6323" s="37">
        <v>39121108</v>
      </c>
      <c r="D6323" s="38" t="s">
        <v>20581</v>
      </c>
      <c r="E6323" s="39" t="s">
        <v>1956</v>
      </c>
      <c r="F6323" s="37" t="s">
        <v>6841</v>
      </c>
    </row>
    <row r="6324" spans="1:6" ht="14.25" customHeight="1" x14ac:dyDescent="0.2">
      <c r="A6324" s="35" t="s">
        <v>20582</v>
      </c>
      <c r="B6324" s="36" t="s">
        <v>20503</v>
      </c>
      <c r="C6324" s="37">
        <v>39121109</v>
      </c>
      <c r="D6324" s="38" t="s">
        <v>20583</v>
      </c>
      <c r="E6324" s="39" t="s">
        <v>2223</v>
      </c>
      <c r="F6324" s="37" t="s">
        <v>6841</v>
      </c>
    </row>
    <row r="6325" spans="1:6" ht="14.25" customHeight="1" x14ac:dyDescent="0.2">
      <c r="A6325" s="35" t="s">
        <v>20584</v>
      </c>
      <c r="B6325" s="36" t="s">
        <v>20585</v>
      </c>
      <c r="C6325" s="37">
        <v>39121201</v>
      </c>
      <c r="D6325" s="38" t="s">
        <v>20586</v>
      </c>
      <c r="E6325" s="39" t="s">
        <v>1971</v>
      </c>
      <c r="F6325" s="37" t="s">
        <v>6177</v>
      </c>
    </row>
    <row r="6326" spans="1:6" ht="14.25" customHeight="1" x14ac:dyDescent="0.2">
      <c r="A6326" s="35" t="s">
        <v>20587</v>
      </c>
      <c r="B6326" s="36" t="s">
        <v>20588</v>
      </c>
      <c r="C6326" s="37">
        <v>39121202</v>
      </c>
      <c r="D6326" s="38" t="s">
        <v>20589</v>
      </c>
      <c r="E6326" s="39" t="s">
        <v>1956</v>
      </c>
      <c r="F6326" s="37" t="s">
        <v>6177</v>
      </c>
    </row>
    <row r="6327" spans="1:6" ht="14.25" customHeight="1" x14ac:dyDescent="0.2">
      <c r="A6327" s="35" t="s">
        <v>20590</v>
      </c>
      <c r="B6327" s="36" t="s">
        <v>20591</v>
      </c>
      <c r="C6327" s="37">
        <v>39121203</v>
      </c>
      <c r="D6327" s="38" t="s">
        <v>20592</v>
      </c>
      <c r="E6327" s="39" t="s">
        <v>1971</v>
      </c>
      <c r="F6327" s="37" t="s">
        <v>6177</v>
      </c>
    </row>
    <row r="6328" spans="1:6" ht="14.25" customHeight="1" x14ac:dyDescent="0.2">
      <c r="A6328" s="35" t="s">
        <v>20593</v>
      </c>
      <c r="B6328" s="36" t="s">
        <v>20594</v>
      </c>
      <c r="C6328" s="37">
        <v>39121204</v>
      </c>
      <c r="D6328" s="38" t="s">
        <v>20595</v>
      </c>
      <c r="E6328" s="39" t="s">
        <v>1956</v>
      </c>
      <c r="F6328" s="37" t="s">
        <v>6177</v>
      </c>
    </row>
    <row r="6329" spans="1:6" ht="14.25" customHeight="1" x14ac:dyDescent="0.2">
      <c r="A6329" s="35" t="s">
        <v>20596</v>
      </c>
      <c r="B6329" s="36" t="s">
        <v>20597</v>
      </c>
      <c r="C6329" s="37">
        <v>39121205</v>
      </c>
      <c r="D6329" s="38" t="s">
        <v>20598</v>
      </c>
      <c r="E6329" s="39" t="s">
        <v>1971</v>
      </c>
      <c r="F6329" s="37" t="s">
        <v>6177</v>
      </c>
    </row>
    <row r="6330" spans="1:6" ht="14.25" customHeight="1" x14ac:dyDescent="0.2">
      <c r="A6330" s="35" t="s">
        <v>20599</v>
      </c>
      <c r="B6330" s="36" t="s">
        <v>20600</v>
      </c>
      <c r="C6330" s="37">
        <v>39121206</v>
      </c>
      <c r="D6330" s="38" t="s">
        <v>20601</v>
      </c>
      <c r="E6330" s="39" t="s">
        <v>1971</v>
      </c>
      <c r="F6330" s="37" t="s">
        <v>6177</v>
      </c>
    </row>
    <row r="6331" spans="1:6" ht="14.25" customHeight="1" x14ac:dyDescent="0.2">
      <c r="A6331" s="35" t="s">
        <v>20602</v>
      </c>
      <c r="B6331" s="36" t="s">
        <v>20603</v>
      </c>
      <c r="C6331" s="37">
        <v>39121207</v>
      </c>
      <c r="D6331" s="38" t="s">
        <v>20604</v>
      </c>
      <c r="E6331" s="39" t="s">
        <v>1971</v>
      </c>
      <c r="F6331" s="37" t="s">
        <v>6177</v>
      </c>
    </row>
    <row r="6332" spans="1:6" ht="14.25" customHeight="1" x14ac:dyDescent="0.2">
      <c r="A6332" s="35" t="s">
        <v>20605</v>
      </c>
      <c r="B6332" s="36" t="s">
        <v>20606</v>
      </c>
      <c r="C6332" s="37">
        <v>39121301</v>
      </c>
      <c r="D6332" s="38" t="s">
        <v>20607</v>
      </c>
      <c r="E6332" s="39" t="s">
        <v>1971</v>
      </c>
      <c r="F6332" s="37" t="s">
        <v>6177</v>
      </c>
    </row>
    <row r="6333" spans="1:6" ht="14.25" customHeight="1" x14ac:dyDescent="0.2">
      <c r="A6333" s="35" t="s">
        <v>20608</v>
      </c>
      <c r="B6333" s="36" t="s">
        <v>20609</v>
      </c>
      <c r="C6333" s="37">
        <v>39121302</v>
      </c>
      <c r="D6333" s="38" t="s">
        <v>20610</v>
      </c>
      <c r="E6333" s="39" t="s">
        <v>1971</v>
      </c>
      <c r="F6333" s="37" t="s">
        <v>6177</v>
      </c>
    </row>
    <row r="6334" spans="1:6" ht="14.25" customHeight="1" x14ac:dyDescent="0.2">
      <c r="A6334" s="35" t="s">
        <v>20611</v>
      </c>
      <c r="B6334" s="36" t="s">
        <v>20612</v>
      </c>
      <c r="C6334" s="37">
        <v>39121303</v>
      </c>
      <c r="D6334" s="38" t="s">
        <v>20613</v>
      </c>
      <c r="E6334" s="39" t="s">
        <v>1945</v>
      </c>
      <c r="F6334" s="37" t="s">
        <v>6841</v>
      </c>
    </row>
    <row r="6335" spans="1:6" ht="14.25" customHeight="1" x14ac:dyDescent="0.2">
      <c r="A6335" s="35" t="s">
        <v>20614</v>
      </c>
      <c r="B6335" s="36" t="s">
        <v>20615</v>
      </c>
      <c r="C6335" s="37">
        <v>39121304</v>
      </c>
      <c r="D6335" s="38" t="s">
        <v>20616</v>
      </c>
      <c r="E6335" s="39" t="s">
        <v>1945</v>
      </c>
      <c r="F6335" s="37" t="s">
        <v>6177</v>
      </c>
    </row>
    <row r="6336" spans="1:6" ht="14.25" customHeight="1" x14ac:dyDescent="0.2">
      <c r="A6336" s="35" t="s">
        <v>20617</v>
      </c>
      <c r="B6336" s="36" t="s">
        <v>20618</v>
      </c>
      <c r="C6336" s="37">
        <v>39121305</v>
      </c>
      <c r="D6336" s="38" t="s">
        <v>20619</v>
      </c>
      <c r="E6336" s="39" t="s">
        <v>1971</v>
      </c>
      <c r="F6336" s="37" t="s">
        <v>6177</v>
      </c>
    </row>
    <row r="6337" spans="1:6" ht="14.25" customHeight="1" x14ac:dyDescent="0.2">
      <c r="A6337" s="35" t="s">
        <v>20620</v>
      </c>
      <c r="B6337" s="36" t="s">
        <v>20621</v>
      </c>
      <c r="C6337" s="37">
        <v>39121306</v>
      </c>
      <c r="D6337" s="38" t="s">
        <v>20622</v>
      </c>
      <c r="E6337" s="39" t="s">
        <v>1945</v>
      </c>
      <c r="F6337" s="37" t="s">
        <v>6177</v>
      </c>
    </row>
    <row r="6338" spans="1:6" ht="14.25" customHeight="1" x14ac:dyDescent="0.2">
      <c r="A6338" s="35" t="s">
        <v>20623</v>
      </c>
      <c r="B6338" s="36" t="s">
        <v>20624</v>
      </c>
      <c r="C6338" s="37">
        <v>39121307</v>
      </c>
      <c r="D6338" s="38" t="s">
        <v>20625</v>
      </c>
      <c r="E6338" s="39" t="s">
        <v>1971</v>
      </c>
      <c r="F6338" s="37" t="s">
        <v>6177</v>
      </c>
    </row>
    <row r="6339" spans="1:6" ht="14.25" customHeight="1" x14ac:dyDescent="0.2">
      <c r="A6339" s="35" t="s">
        <v>20626</v>
      </c>
      <c r="B6339" s="36" t="s">
        <v>20627</v>
      </c>
      <c r="C6339" s="37">
        <v>39121308</v>
      </c>
      <c r="D6339" s="38" t="s">
        <v>20628</v>
      </c>
      <c r="E6339" s="39" t="s">
        <v>1945</v>
      </c>
      <c r="F6339" s="37" t="s">
        <v>6177</v>
      </c>
    </row>
    <row r="6340" spans="1:6" ht="14.25" customHeight="1" x14ac:dyDescent="0.2">
      <c r="A6340" s="35" t="s">
        <v>20629</v>
      </c>
      <c r="B6340" s="36" t="s">
        <v>20630</v>
      </c>
      <c r="C6340" s="37">
        <v>39121309</v>
      </c>
      <c r="D6340" s="38" t="s">
        <v>20631</v>
      </c>
      <c r="E6340" s="39" t="s">
        <v>1945</v>
      </c>
      <c r="F6340" s="37" t="s">
        <v>6177</v>
      </c>
    </row>
    <row r="6341" spans="1:6" ht="14.25" customHeight="1" x14ac:dyDescent="0.2">
      <c r="A6341" s="35" t="s">
        <v>20632</v>
      </c>
      <c r="B6341" s="36" t="s">
        <v>20633</v>
      </c>
      <c r="C6341" s="37">
        <v>39121310</v>
      </c>
      <c r="D6341" s="38" t="s">
        <v>20634</v>
      </c>
      <c r="E6341" s="39" t="s">
        <v>1945</v>
      </c>
      <c r="F6341" s="37" t="s">
        <v>6177</v>
      </c>
    </row>
    <row r="6342" spans="1:6" ht="14.25" customHeight="1" x14ac:dyDescent="0.2">
      <c r="A6342" s="35" t="s">
        <v>20635</v>
      </c>
      <c r="B6342" s="36" t="s">
        <v>20636</v>
      </c>
      <c r="C6342" s="37">
        <v>39121311</v>
      </c>
      <c r="D6342" s="38" t="s">
        <v>20637</v>
      </c>
      <c r="E6342" s="39" t="s">
        <v>1945</v>
      </c>
      <c r="F6342" s="37" t="s">
        <v>10404</v>
      </c>
    </row>
    <row r="6343" spans="1:6" ht="14.25" customHeight="1" x14ac:dyDescent="0.2">
      <c r="A6343" s="35" t="s">
        <v>20638</v>
      </c>
      <c r="B6343" s="36" t="s">
        <v>20639</v>
      </c>
      <c r="C6343" s="37">
        <v>39121312</v>
      </c>
      <c r="D6343" s="38" t="s">
        <v>20640</v>
      </c>
      <c r="E6343" s="39" t="s">
        <v>1945</v>
      </c>
      <c r="F6343" s="37" t="s">
        <v>10404</v>
      </c>
    </row>
    <row r="6344" spans="1:6" ht="14.25" customHeight="1" x14ac:dyDescent="0.2">
      <c r="A6344" s="35" t="s">
        <v>20641</v>
      </c>
      <c r="B6344" s="36" t="s">
        <v>20642</v>
      </c>
      <c r="C6344" s="37">
        <v>39121313</v>
      </c>
      <c r="D6344" s="38" t="s">
        <v>20643</v>
      </c>
      <c r="E6344" s="39" t="s">
        <v>1945</v>
      </c>
      <c r="F6344" s="37" t="s">
        <v>10404</v>
      </c>
    </row>
    <row r="6345" spans="1:6" ht="14.25" customHeight="1" x14ac:dyDescent="0.2">
      <c r="A6345" s="35" t="s">
        <v>20644</v>
      </c>
      <c r="B6345" s="36" t="s">
        <v>20645</v>
      </c>
      <c r="C6345" s="37">
        <v>39121402</v>
      </c>
      <c r="D6345" s="38" t="s">
        <v>20646</v>
      </c>
      <c r="E6345" s="39" t="s">
        <v>1945</v>
      </c>
      <c r="F6345" s="37" t="s">
        <v>10404</v>
      </c>
    </row>
    <row r="6346" spans="1:6" ht="14.25" customHeight="1" x14ac:dyDescent="0.2">
      <c r="A6346" s="35" t="s">
        <v>20647</v>
      </c>
      <c r="B6346" s="36" t="s">
        <v>20648</v>
      </c>
      <c r="C6346" s="37">
        <v>39121403</v>
      </c>
      <c r="D6346" s="38" t="s">
        <v>20649</v>
      </c>
      <c r="E6346" s="39" t="s">
        <v>1945</v>
      </c>
      <c r="F6346" s="37" t="s">
        <v>10404</v>
      </c>
    </row>
    <row r="6347" spans="1:6" ht="14.25" customHeight="1" x14ac:dyDescent="0.2">
      <c r="A6347" s="35" t="s">
        <v>20650</v>
      </c>
      <c r="B6347" s="36" t="s">
        <v>20651</v>
      </c>
      <c r="C6347" s="37">
        <v>39121404</v>
      </c>
      <c r="D6347" s="38" t="s">
        <v>20652</v>
      </c>
      <c r="E6347" s="39" t="s">
        <v>1945</v>
      </c>
      <c r="F6347" s="37" t="s">
        <v>10404</v>
      </c>
    </row>
    <row r="6348" spans="1:6" ht="14.25" customHeight="1" x14ac:dyDescent="0.2">
      <c r="A6348" s="35" t="s">
        <v>20653</v>
      </c>
      <c r="B6348" s="36" t="s">
        <v>20654</v>
      </c>
      <c r="C6348" s="37">
        <v>39121405</v>
      </c>
      <c r="D6348" s="38" t="s">
        <v>20655</v>
      </c>
      <c r="E6348" s="39" t="s">
        <v>1945</v>
      </c>
      <c r="F6348" s="37" t="s">
        <v>10404</v>
      </c>
    </row>
    <row r="6349" spans="1:6" ht="14.25" customHeight="1" x14ac:dyDescent="0.2">
      <c r="A6349" s="35" t="s">
        <v>20656</v>
      </c>
      <c r="B6349" s="36" t="s">
        <v>20657</v>
      </c>
      <c r="C6349" s="37">
        <v>39121406</v>
      </c>
      <c r="D6349" s="38" t="s">
        <v>20658</v>
      </c>
      <c r="E6349" s="39" t="s">
        <v>1945</v>
      </c>
      <c r="F6349" s="37" t="s">
        <v>10404</v>
      </c>
    </row>
    <row r="6350" spans="1:6" ht="14.25" customHeight="1" x14ac:dyDescent="0.2">
      <c r="A6350" s="35" t="s">
        <v>20659</v>
      </c>
      <c r="B6350" s="36" t="s">
        <v>20660</v>
      </c>
      <c r="C6350" s="37">
        <v>39121407</v>
      </c>
      <c r="D6350" s="38" t="s">
        <v>20661</v>
      </c>
      <c r="E6350" s="39" t="s">
        <v>1945</v>
      </c>
      <c r="F6350" s="37" t="s">
        <v>10404</v>
      </c>
    </row>
    <row r="6351" spans="1:6" ht="14.25" customHeight="1" x14ac:dyDescent="0.2">
      <c r="A6351" s="35" t="s">
        <v>20662</v>
      </c>
      <c r="B6351" s="36" t="s">
        <v>20663</v>
      </c>
      <c r="C6351" s="37">
        <v>39121408</v>
      </c>
      <c r="D6351" s="38" t="s">
        <v>20664</v>
      </c>
      <c r="E6351" s="39" t="s">
        <v>1945</v>
      </c>
      <c r="F6351" s="37" t="s">
        <v>10404</v>
      </c>
    </row>
    <row r="6352" spans="1:6" ht="14.25" customHeight="1" x14ac:dyDescent="0.2">
      <c r="A6352" s="35" t="s">
        <v>20665</v>
      </c>
      <c r="B6352" s="36" t="s">
        <v>20666</v>
      </c>
      <c r="C6352" s="37">
        <v>39121409</v>
      </c>
      <c r="D6352" s="38" t="s">
        <v>20667</v>
      </c>
      <c r="E6352" s="39" t="s">
        <v>1945</v>
      </c>
      <c r="F6352" s="37" t="s">
        <v>10404</v>
      </c>
    </row>
    <row r="6353" spans="1:6" ht="14.25" customHeight="1" x14ac:dyDescent="0.2">
      <c r="A6353" s="35" t="s">
        <v>20668</v>
      </c>
      <c r="B6353" s="36" t="s">
        <v>20669</v>
      </c>
      <c r="C6353" s="37">
        <v>39121410</v>
      </c>
      <c r="D6353" s="38" t="s">
        <v>20670</v>
      </c>
      <c r="E6353" s="39" t="s">
        <v>1945</v>
      </c>
      <c r="F6353" s="37" t="s">
        <v>10404</v>
      </c>
    </row>
    <row r="6354" spans="1:6" ht="14.25" customHeight="1" x14ac:dyDescent="0.2">
      <c r="A6354" s="35" t="s">
        <v>20671</v>
      </c>
      <c r="B6354" s="36" t="s">
        <v>20672</v>
      </c>
      <c r="C6354" s="37">
        <v>39121411</v>
      </c>
      <c r="D6354" s="38" t="s">
        <v>20673</v>
      </c>
      <c r="E6354" s="39" t="s">
        <v>1945</v>
      </c>
      <c r="F6354" s="37" t="s">
        <v>10404</v>
      </c>
    </row>
    <row r="6355" spans="1:6" ht="14.25" customHeight="1" x14ac:dyDescent="0.2">
      <c r="A6355" s="35" t="s">
        <v>20674</v>
      </c>
      <c r="B6355" s="36" t="s">
        <v>20675</v>
      </c>
      <c r="C6355" s="37">
        <v>39121412</v>
      </c>
      <c r="D6355" s="38" t="s">
        <v>20676</v>
      </c>
      <c r="E6355" s="39" t="s">
        <v>1945</v>
      </c>
      <c r="F6355" s="37" t="s">
        <v>10404</v>
      </c>
    </row>
    <row r="6356" spans="1:6" ht="14.25" customHeight="1" x14ac:dyDescent="0.2">
      <c r="A6356" s="35" t="s">
        <v>20677</v>
      </c>
      <c r="B6356" s="36" t="s">
        <v>20678</v>
      </c>
      <c r="C6356" s="37">
        <v>39121413</v>
      </c>
      <c r="D6356" s="38" t="s">
        <v>20679</v>
      </c>
      <c r="E6356" s="39" t="s">
        <v>1945</v>
      </c>
      <c r="F6356" s="37" t="s">
        <v>10404</v>
      </c>
    </row>
    <row r="6357" spans="1:6" ht="14.25" customHeight="1" x14ac:dyDescent="0.2">
      <c r="A6357" s="35" t="s">
        <v>20680</v>
      </c>
      <c r="B6357" s="36" t="s">
        <v>20681</v>
      </c>
      <c r="C6357" s="37">
        <v>39121414</v>
      </c>
      <c r="D6357" s="38" t="s">
        <v>20682</v>
      </c>
      <c r="E6357" s="39" t="s">
        <v>1945</v>
      </c>
      <c r="F6357" s="37" t="s">
        <v>10404</v>
      </c>
    </row>
    <row r="6358" spans="1:6" ht="14.25" customHeight="1" x14ac:dyDescent="0.2">
      <c r="A6358" s="35" t="s">
        <v>20683</v>
      </c>
      <c r="B6358" s="36" t="s">
        <v>20684</v>
      </c>
      <c r="C6358" s="37">
        <v>39121415</v>
      </c>
      <c r="D6358" s="38" t="s">
        <v>20685</v>
      </c>
      <c r="E6358" s="39" t="s">
        <v>1945</v>
      </c>
      <c r="F6358" s="37" t="s">
        <v>10404</v>
      </c>
    </row>
    <row r="6359" spans="1:6" ht="14.25" customHeight="1" x14ac:dyDescent="0.2">
      <c r="A6359" s="35" t="s">
        <v>20686</v>
      </c>
      <c r="B6359" s="36" t="s">
        <v>20687</v>
      </c>
      <c r="C6359" s="37">
        <v>39121416</v>
      </c>
      <c r="D6359" s="38" t="s">
        <v>20688</v>
      </c>
      <c r="E6359" s="39" t="s">
        <v>1945</v>
      </c>
      <c r="F6359" s="37" t="s">
        <v>10404</v>
      </c>
    </row>
    <row r="6360" spans="1:6" ht="14.25" customHeight="1" x14ac:dyDescent="0.2">
      <c r="A6360" s="35" t="s">
        <v>20689</v>
      </c>
      <c r="B6360" s="36" t="s">
        <v>20690</v>
      </c>
      <c r="C6360" s="37">
        <v>39121419</v>
      </c>
      <c r="D6360" s="38" t="s">
        <v>20691</v>
      </c>
      <c r="E6360" s="39" t="s">
        <v>1945</v>
      </c>
      <c r="F6360" s="37" t="s">
        <v>10404</v>
      </c>
    </row>
    <row r="6361" spans="1:6" ht="14.25" customHeight="1" x14ac:dyDescent="0.2">
      <c r="A6361" s="35" t="s">
        <v>20692</v>
      </c>
      <c r="B6361" s="36" t="s">
        <v>20678</v>
      </c>
      <c r="C6361" s="37">
        <v>39121420</v>
      </c>
      <c r="D6361" s="38" t="s">
        <v>20693</v>
      </c>
      <c r="E6361" s="39" t="s">
        <v>1945</v>
      </c>
      <c r="F6361" s="37" t="s">
        <v>10404</v>
      </c>
    </row>
    <row r="6362" spans="1:6" ht="14.25" customHeight="1" x14ac:dyDescent="0.2">
      <c r="A6362" s="35" t="s">
        <v>20694</v>
      </c>
      <c r="B6362" s="36" t="s">
        <v>20678</v>
      </c>
      <c r="C6362" s="37">
        <v>39121421</v>
      </c>
      <c r="D6362" s="38" t="s">
        <v>20695</v>
      </c>
      <c r="E6362" s="39" t="s">
        <v>1945</v>
      </c>
      <c r="F6362" s="37" t="s">
        <v>10404</v>
      </c>
    </row>
    <row r="6363" spans="1:6" ht="14.25" customHeight="1" x14ac:dyDescent="0.2">
      <c r="A6363" s="35" t="s">
        <v>20696</v>
      </c>
      <c r="B6363" s="36" t="s">
        <v>20697</v>
      </c>
      <c r="C6363" s="37">
        <v>39121422</v>
      </c>
      <c r="D6363" s="38" t="s">
        <v>20698</v>
      </c>
      <c r="E6363" s="39" t="s">
        <v>1945</v>
      </c>
      <c r="F6363" s="37" t="s">
        <v>10404</v>
      </c>
    </row>
    <row r="6364" spans="1:6" ht="14.25" customHeight="1" x14ac:dyDescent="0.2">
      <c r="A6364" s="35" t="s">
        <v>20699</v>
      </c>
      <c r="B6364" s="36" t="s">
        <v>20700</v>
      </c>
      <c r="C6364" s="37">
        <v>39121423</v>
      </c>
      <c r="D6364" s="38" t="s">
        <v>20701</v>
      </c>
      <c r="E6364" s="39" t="s">
        <v>1945</v>
      </c>
      <c r="F6364" s="37" t="s">
        <v>10404</v>
      </c>
    </row>
    <row r="6365" spans="1:6" ht="14.25" customHeight="1" x14ac:dyDescent="0.2">
      <c r="A6365" s="35" t="s">
        <v>20702</v>
      </c>
      <c r="B6365" s="36" t="s">
        <v>20703</v>
      </c>
      <c r="C6365" s="37">
        <v>39121424</v>
      </c>
      <c r="D6365" s="38" t="s">
        <v>20704</v>
      </c>
      <c r="E6365" s="39" t="s">
        <v>1945</v>
      </c>
      <c r="F6365" s="37" t="s">
        <v>10404</v>
      </c>
    </row>
    <row r="6366" spans="1:6" ht="14.25" customHeight="1" x14ac:dyDescent="0.2">
      <c r="A6366" s="35" t="s">
        <v>20705</v>
      </c>
      <c r="B6366" s="36" t="s">
        <v>20706</v>
      </c>
      <c r="C6366" s="37">
        <v>39121425</v>
      </c>
      <c r="D6366" s="38" t="s">
        <v>20707</v>
      </c>
      <c r="E6366" s="39" t="s">
        <v>1945</v>
      </c>
      <c r="F6366" s="37" t="s">
        <v>10404</v>
      </c>
    </row>
    <row r="6367" spans="1:6" ht="14.25" customHeight="1" x14ac:dyDescent="0.2">
      <c r="A6367" s="35" t="s">
        <v>20708</v>
      </c>
      <c r="B6367" s="36" t="s">
        <v>20709</v>
      </c>
      <c r="C6367" s="37">
        <v>39121426</v>
      </c>
      <c r="D6367" s="38" t="s">
        <v>20710</v>
      </c>
      <c r="E6367" s="39" t="s">
        <v>1945</v>
      </c>
      <c r="F6367" s="37" t="s">
        <v>10404</v>
      </c>
    </row>
    <row r="6368" spans="1:6" ht="14.25" customHeight="1" x14ac:dyDescent="0.2">
      <c r="A6368" s="35" t="s">
        <v>20711</v>
      </c>
      <c r="B6368" s="36" t="s">
        <v>20712</v>
      </c>
      <c r="C6368" s="37">
        <v>39121427</v>
      </c>
      <c r="D6368" s="38" t="s">
        <v>20713</v>
      </c>
      <c r="E6368" s="39" t="s">
        <v>1945</v>
      </c>
      <c r="F6368" s="37" t="s">
        <v>10404</v>
      </c>
    </row>
    <row r="6369" spans="1:6" ht="14.25" customHeight="1" x14ac:dyDescent="0.2">
      <c r="A6369" s="35" t="s">
        <v>20714</v>
      </c>
      <c r="B6369" s="36" t="s">
        <v>20715</v>
      </c>
      <c r="C6369" s="37">
        <v>39121428</v>
      </c>
      <c r="D6369" s="38" t="s">
        <v>20716</v>
      </c>
      <c r="E6369" s="39" t="s">
        <v>1945</v>
      </c>
      <c r="F6369" s="37" t="s">
        <v>10404</v>
      </c>
    </row>
    <row r="6370" spans="1:6" ht="14.25" customHeight="1" x14ac:dyDescent="0.2">
      <c r="A6370" s="35" t="s">
        <v>20717</v>
      </c>
      <c r="B6370" s="36" t="s">
        <v>20718</v>
      </c>
      <c r="C6370" s="37">
        <v>39121429</v>
      </c>
      <c r="D6370" s="38" t="s">
        <v>20719</v>
      </c>
      <c r="E6370" s="39" t="s">
        <v>1945</v>
      </c>
      <c r="F6370" s="37" t="s">
        <v>10404</v>
      </c>
    </row>
    <row r="6371" spans="1:6" ht="14.25" customHeight="1" x14ac:dyDescent="0.2">
      <c r="A6371" s="35" t="s">
        <v>20720</v>
      </c>
      <c r="B6371" s="36" t="s">
        <v>20721</v>
      </c>
      <c r="C6371" s="37">
        <v>39121430</v>
      </c>
      <c r="D6371" s="38" t="s">
        <v>20722</v>
      </c>
      <c r="E6371" s="39" t="s">
        <v>1945</v>
      </c>
      <c r="F6371" s="37" t="s">
        <v>10404</v>
      </c>
    </row>
    <row r="6372" spans="1:6" ht="14.25" customHeight="1" x14ac:dyDescent="0.2">
      <c r="A6372" s="35" t="s">
        <v>20723</v>
      </c>
      <c r="B6372" s="36" t="s">
        <v>20724</v>
      </c>
      <c r="C6372" s="37">
        <v>39121431</v>
      </c>
      <c r="D6372" s="38" t="s">
        <v>20725</v>
      </c>
      <c r="E6372" s="39" t="s">
        <v>1945</v>
      </c>
      <c r="F6372" s="37" t="s">
        <v>10404</v>
      </c>
    </row>
    <row r="6373" spans="1:6" ht="14.25" customHeight="1" x14ac:dyDescent="0.2">
      <c r="A6373" s="35" t="s">
        <v>20726</v>
      </c>
      <c r="B6373" s="36" t="s">
        <v>20727</v>
      </c>
      <c r="C6373" s="37">
        <v>39121432</v>
      </c>
      <c r="D6373" s="38" t="s">
        <v>20728</v>
      </c>
      <c r="E6373" s="39" t="s">
        <v>1945</v>
      </c>
      <c r="F6373" s="37" t="s">
        <v>10404</v>
      </c>
    </row>
    <row r="6374" spans="1:6" ht="14.25" customHeight="1" x14ac:dyDescent="0.2">
      <c r="A6374" s="35" t="s">
        <v>20729</v>
      </c>
      <c r="B6374" s="36" t="s">
        <v>20730</v>
      </c>
      <c r="C6374" s="37">
        <v>39121433</v>
      </c>
      <c r="D6374" s="38" t="s">
        <v>20731</v>
      </c>
      <c r="E6374" s="39" t="s">
        <v>1945</v>
      </c>
      <c r="F6374" s="37" t="s">
        <v>10404</v>
      </c>
    </row>
    <row r="6375" spans="1:6" ht="14.25" customHeight="1" x14ac:dyDescent="0.2">
      <c r="A6375" s="35" t="s">
        <v>20732</v>
      </c>
      <c r="B6375" s="36" t="s">
        <v>20733</v>
      </c>
      <c r="C6375" s="37">
        <v>39121434</v>
      </c>
      <c r="D6375" s="38" t="s">
        <v>20734</v>
      </c>
      <c r="E6375" s="39" t="s">
        <v>1945</v>
      </c>
      <c r="F6375" s="37" t="s">
        <v>10404</v>
      </c>
    </row>
    <row r="6376" spans="1:6" ht="14.25" customHeight="1" x14ac:dyDescent="0.2">
      <c r="A6376" s="35" t="s">
        <v>20735</v>
      </c>
      <c r="B6376" s="36" t="s">
        <v>20736</v>
      </c>
      <c r="C6376" s="37">
        <v>39121435</v>
      </c>
      <c r="D6376" s="38" t="s">
        <v>20737</v>
      </c>
      <c r="E6376" s="39" t="s">
        <v>1945</v>
      </c>
      <c r="F6376" s="37" t="s">
        <v>10404</v>
      </c>
    </row>
    <row r="6377" spans="1:6" ht="14.25" customHeight="1" x14ac:dyDescent="0.2">
      <c r="A6377" s="35" t="s">
        <v>20738</v>
      </c>
      <c r="B6377" s="36" t="s">
        <v>20739</v>
      </c>
      <c r="C6377" s="37">
        <v>39121436</v>
      </c>
      <c r="D6377" s="38" t="s">
        <v>20740</v>
      </c>
      <c r="E6377" s="39" t="s">
        <v>1945</v>
      </c>
      <c r="F6377" s="37" t="s">
        <v>10404</v>
      </c>
    </row>
    <row r="6378" spans="1:6" ht="14.25" customHeight="1" x14ac:dyDescent="0.2">
      <c r="A6378" s="35" t="s">
        <v>20741</v>
      </c>
      <c r="B6378" s="36" t="s">
        <v>20742</v>
      </c>
      <c r="C6378" s="37">
        <v>39121437</v>
      </c>
      <c r="D6378" s="38" t="s">
        <v>20743</v>
      </c>
      <c r="E6378" s="39" t="s">
        <v>1945</v>
      </c>
      <c r="F6378" s="37" t="s">
        <v>10404</v>
      </c>
    </row>
    <row r="6379" spans="1:6" ht="14.25" customHeight="1" x14ac:dyDescent="0.2">
      <c r="A6379" s="35" t="s">
        <v>20744</v>
      </c>
      <c r="B6379" s="36" t="s">
        <v>20745</v>
      </c>
      <c r="C6379" s="37">
        <v>39121501</v>
      </c>
      <c r="D6379" s="38" t="s">
        <v>20746</v>
      </c>
      <c r="E6379" s="39" t="s">
        <v>1945</v>
      </c>
      <c r="F6379" s="37" t="s">
        <v>10404</v>
      </c>
    </row>
    <row r="6380" spans="1:6" ht="14.25" customHeight="1" x14ac:dyDescent="0.2">
      <c r="A6380" s="35" t="s">
        <v>20747</v>
      </c>
      <c r="B6380" s="36" t="s">
        <v>20748</v>
      </c>
      <c r="C6380" s="37">
        <v>39121502</v>
      </c>
      <c r="D6380" s="38" t="s">
        <v>20749</v>
      </c>
      <c r="E6380" s="39" t="s">
        <v>1945</v>
      </c>
      <c r="F6380" s="37" t="s">
        <v>10404</v>
      </c>
    </row>
    <row r="6381" spans="1:6" ht="14.25" customHeight="1" x14ac:dyDescent="0.2">
      <c r="A6381" s="35" t="s">
        <v>20750</v>
      </c>
      <c r="B6381" s="36" t="s">
        <v>20751</v>
      </c>
      <c r="C6381" s="37">
        <v>39121503</v>
      </c>
      <c r="D6381" s="38" t="s">
        <v>20752</v>
      </c>
      <c r="E6381" s="39" t="s">
        <v>1945</v>
      </c>
      <c r="F6381" s="37" t="s">
        <v>10404</v>
      </c>
    </row>
    <row r="6382" spans="1:6" ht="14.25" customHeight="1" x14ac:dyDescent="0.2">
      <c r="A6382" s="35" t="s">
        <v>20753</v>
      </c>
      <c r="B6382" s="36" t="s">
        <v>20754</v>
      </c>
      <c r="C6382" s="37">
        <v>39121504</v>
      </c>
      <c r="D6382" s="38" t="s">
        <v>20755</v>
      </c>
      <c r="E6382" s="39" t="s">
        <v>1945</v>
      </c>
      <c r="F6382" s="37" t="s">
        <v>10404</v>
      </c>
    </row>
    <row r="6383" spans="1:6" ht="14.25" customHeight="1" x14ac:dyDescent="0.2">
      <c r="A6383" s="35" t="s">
        <v>20756</v>
      </c>
      <c r="B6383" s="36" t="s">
        <v>20757</v>
      </c>
      <c r="C6383" s="37">
        <v>39121505</v>
      </c>
      <c r="D6383" s="38" t="s">
        <v>20758</v>
      </c>
      <c r="E6383" s="39" t="s">
        <v>1945</v>
      </c>
      <c r="F6383" s="37" t="s">
        <v>10404</v>
      </c>
    </row>
    <row r="6384" spans="1:6" ht="14.25" customHeight="1" x14ac:dyDescent="0.2">
      <c r="A6384" s="35" t="s">
        <v>20759</v>
      </c>
      <c r="B6384" s="36" t="s">
        <v>20760</v>
      </c>
      <c r="C6384" s="37">
        <v>39121506</v>
      </c>
      <c r="D6384" s="38" t="s">
        <v>20761</v>
      </c>
      <c r="E6384" s="39" t="s">
        <v>1945</v>
      </c>
      <c r="F6384" s="37" t="s">
        <v>10404</v>
      </c>
    </row>
    <row r="6385" spans="1:6" ht="14.25" customHeight="1" x14ac:dyDescent="0.2">
      <c r="A6385" s="35" t="s">
        <v>20762</v>
      </c>
      <c r="B6385" s="36" t="s">
        <v>20763</v>
      </c>
      <c r="C6385" s="37">
        <v>39121507</v>
      </c>
      <c r="D6385" s="38" t="s">
        <v>20764</v>
      </c>
      <c r="E6385" s="39" t="s">
        <v>1945</v>
      </c>
      <c r="F6385" s="37" t="s">
        <v>10404</v>
      </c>
    </row>
    <row r="6386" spans="1:6" ht="14.25" customHeight="1" x14ac:dyDescent="0.2">
      <c r="A6386" s="35" t="s">
        <v>20765</v>
      </c>
      <c r="B6386" s="36" t="s">
        <v>20766</v>
      </c>
      <c r="C6386" s="37">
        <v>39121508</v>
      </c>
      <c r="D6386" s="38" t="s">
        <v>20767</v>
      </c>
      <c r="E6386" s="39" t="s">
        <v>1945</v>
      </c>
      <c r="F6386" s="37" t="s">
        <v>10404</v>
      </c>
    </row>
    <row r="6387" spans="1:6" ht="14.25" customHeight="1" x14ac:dyDescent="0.2">
      <c r="A6387" s="35" t="s">
        <v>20768</v>
      </c>
      <c r="B6387" s="36" t="s">
        <v>20769</v>
      </c>
      <c r="C6387" s="37">
        <v>39121509</v>
      </c>
      <c r="D6387" s="38" t="s">
        <v>20770</v>
      </c>
      <c r="E6387" s="39" t="s">
        <v>1945</v>
      </c>
      <c r="F6387" s="37" t="s">
        <v>10404</v>
      </c>
    </row>
    <row r="6388" spans="1:6" ht="14.25" customHeight="1" x14ac:dyDescent="0.2">
      <c r="A6388" s="35" t="s">
        <v>20771</v>
      </c>
      <c r="B6388" s="36" t="s">
        <v>20772</v>
      </c>
      <c r="C6388" s="37">
        <v>39121510</v>
      </c>
      <c r="D6388" s="38" t="s">
        <v>20773</v>
      </c>
      <c r="E6388" s="39" t="s">
        <v>1945</v>
      </c>
      <c r="F6388" s="37" t="s">
        <v>10404</v>
      </c>
    </row>
    <row r="6389" spans="1:6" ht="14.25" customHeight="1" x14ac:dyDescent="0.2">
      <c r="A6389" s="35" t="s">
        <v>20774</v>
      </c>
      <c r="B6389" s="36" t="s">
        <v>20775</v>
      </c>
      <c r="C6389" s="37">
        <v>39121511</v>
      </c>
      <c r="D6389" s="38" t="s">
        <v>20776</v>
      </c>
      <c r="E6389" s="39" t="s">
        <v>1945</v>
      </c>
      <c r="F6389" s="37" t="s">
        <v>10404</v>
      </c>
    </row>
    <row r="6390" spans="1:6" ht="14.25" customHeight="1" x14ac:dyDescent="0.2">
      <c r="A6390" s="35" t="s">
        <v>20777</v>
      </c>
      <c r="B6390" s="36" t="s">
        <v>20778</v>
      </c>
      <c r="C6390" s="37">
        <v>39121512</v>
      </c>
      <c r="D6390" s="38" t="s">
        <v>20779</v>
      </c>
      <c r="E6390" s="39" t="s">
        <v>1945</v>
      </c>
      <c r="F6390" s="37" t="s">
        <v>10404</v>
      </c>
    </row>
    <row r="6391" spans="1:6" ht="14.25" customHeight="1" x14ac:dyDescent="0.2">
      <c r="A6391" s="35" t="s">
        <v>20780</v>
      </c>
      <c r="B6391" s="36" t="s">
        <v>20781</v>
      </c>
      <c r="C6391" s="37">
        <v>39121513</v>
      </c>
      <c r="D6391" s="38" t="s">
        <v>20782</v>
      </c>
      <c r="E6391" s="39" t="s">
        <v>1945</v>
      </c>
      <c r="F6391" s="37" t="s">
        <v>10404</v>
      </c>
    </row>
    <row r="6392" spans="1:6" ht="14.25" customHeight="1" x14ac:dyDescent="0.2">
      <c r="A6392" s="35" t="s">
        <v>20783</v>
      </c>
      <c r="B6392" s="36" t="s">
        <v>20784</v>
      </c>
      <c r="C6392" s="37">
        <v>39121514</v>
      </c>
      <c r="D6392" s="38" t="s">
        <v>20785</v>
      </c>
      <c r="E6392" s="39" t="s">
        <v>1945</v>
      </c>
      <c r="F6392" s="37" t="s">
        <v>10404</v>
      </c>
    </row>
    <row r="6393" spans="1:6" ht="14.25" customHeight="1" x14ac:dyDescent="0.2">
      <c r="A6393" s="35" t="s">
        <v>20786</v>
      </c>
      <c r="B6393" s="36" t="s">
        <v>20787</v>
      </c>
      <c r="C6393" s="37">
        <v>39121515</v>
      </c>
      <c r="D6393" s="38" t="s">
        <v>20788</v>
      </c>
      <c r="E6393" s="39" t="s">
        <v>1945</v>
      </c>
      <c r="F6393" s="37" t="s">
        <v>10404</v>
      </c>
    </row>
    <row r="6394" spans="1:6" ht="14.25" customHeight="1" x14ac:dyDescent="0.2">
      <c r="A6394" s="35" t="s">
        <v>20789</v>
      </c>
      <c r="B6394" s="36" t="s">
        <v>20790</v>
      </c>
      <c r="C6394" s="37">
        <v>39121516</v>
      </c>
      <c r="D6394" s="38" t="s">
        <v>20791</v>
      </c>
      <c r="E6394" s="39" t="s">
        <v>1945</v>
      </c>
      <c r="F6394" s="37" t="s">
        <v>10404</v>
      </c>
    </row>
    <row r="6395" spans="1:6" ht="14.25" customHeight="1" x14ac:dyDescent="0.2">
      <c r="A6395" s="35" t="s">
        <v>20792</v>
      </c>
      <c r="B6395" s="36" t="s">
        <v>20793</v>
      </c>
      <c r="C6395" s="37">
        <v>39121517</v>
      </c>
      <c r="D6395" s="38" t="s">
        <v>20794</v>
      </c>
      <c r="E6395" s="39" t="s">
        <v>1945</v>
      </c>
      <c r="F6395" s="37" t="s">
        <v>10404</v>
      </c>
    </row>
    <row r="6396" spans="1:6" ht="14.25" customHeight="1" x14ac:dyDescent="0.2">
      <c r="A6396" s="35" t="s">
        <v>20795</v>
      </c>
      <c r="B6396" s="36" t="s">
        <v>20796</v>
      </c>
      <c r="C6396" s="37">
        <v>39121518</v>
      </c>
      <c r="D6396" s="38" t="s">
        <v>20797</v>
      </c>
      <c r="E6396" s="39" t="s">
        <v>1945</v>
      </c>
      <c r="F6396" s="37" t="s">
        <v>10404</v>
      </c>
    </row>
    <row r="6397" spans="1:6" ht="14.25" customHeight="1" x14ac:dyDescent="0.2">
      <c r="A6397" s="35" t="s">
        <v>20798</v>
      </c>
      <c r="B6397" s="36" t="s">
        <v>20799</v>
      </c>
      <c r="C6397" s="37">
        <v>39121519</v>
      </c>
      <c r="D6397" s="38" t="s">
        <v>20800</v>
      </c>
      <c r="E6397" s="39" t="s">
        <v>1945</v>
      </c>
      <c r="F6397" s="37" t="s">
        <v>10404</v>
      </c>
    </row>
    <row r="6398" spans="1:6" ht="14.25" customHeight="1" x14ac:dyDescent="0.2">
      <c r="A6398" s="35" t="s">
        <v>20801</v>
      </c>
      <c r="B6398" s="36" t="s">
        <v>20802</v>
      </c>
      <c r="C6398" s="37">
        <v>39121520</v>
      </c>
      <c r="D6398" s="38" t="s">
        <v>20803</v>
      </c>
      <c r="E6398" s="39" t="s">
        <v>1945</v>
      </c>
      <c r="F6398" s="37" t="s">
        <v>10404</v>
      </c>
    </row>
    <row r="6399" spans="1:6" ht="14.25" customHeight="1" x14ac:dyDescent="0.2">
      <c r="A6399" s="35" t="s">
        <v>20804</v>
      </c>
      <c r="B6399" s="36" t="s">
        <v>20805</v>
      </c>
      <c r="C6399" s="37">
        <v>39121521</v>
      </c>
      <c r="D6399" s="38" t="s">
        <v>20806</v>
      </c>
      <c r="E6399" s="39" t="s">
        <v>1945</v>
      </c>
      <c r="F6399" s="37" t="s">
        <v>10404</v>
      </c>
    </row>
    <row r="6400" spans="1:6" ht="14.25" customHeight="1" x14ac:dyDescent="0.2">
      <c r="A6400" s="35" t="s">
        <v>20807</v>
      </c>
      <c r="B6400" s="36" t="s">
        <v>20808</v>
      </c>
      <c r="C6400" s="37">
        <v>39121522</v>
      </c>
      <c r="D6400" s="38" t="s">
        <v>20809</v>
      </c>
      <c r="E6400" s="39" t="s">
        <v>1945</v>
      </c>
      <c r="F6400" s="37" t="s">
        <v>10404</v>
      </c>
    </row>
    <row r="6401" spans="1:6" ht="14.25" customHeight="1" x14ac:dyDescent="0.2">
      <c r="A6401" s="35" t="s">
        <v>20810</v>
      </c>
      <c r="B6401" s="36" t="s">
        <v>20811</v>
      </c>
      <c r="C6401" s="37">
        <v>39121523</v>
      </c>
      <c r="D6401" s="38" t="s">
        <v>20812</v>
      </c>
      <c r="E6401" s="39" t="s">
        <v>1974</v>
      </c>
      <c r="F6401" s="37" t="s">
        <v>1969</v>
      </c>
    </row>
    <row r="6402" spans="1:6" ht="14.25" customHeight="1" x14ac:dyDescent="0.2">
      <c r="A6402" s="35" t="s">
        <v>20813</v>
      </c>
      <c r="B6402" s="36" t="s">
        <v>20814</v>
      </c>
      <c r="C6402" s="37">
        <v>39121524</v>
      </c>
      <c r="D6402" s="38" t="s">
        <v>20815</v>
      </c>
      <c r="E6402" s="39" t="s">
        <v>1945</v>
      </c>
      <c r="F6402" s="37" t="s">
        <v>10404</v>
      </c>
    </row>
    <row r="6403" spans="1:6" ht="14.25" customHeight="1" x14ac:dyDescent="0.2">
      <c r="A6403" s="35" t="s">
        <v>20816</v>
      </c>
      <c r="B6403" s="36" t="s">
        <v>20817</v>
      </c>
      <c r="C6403" s="37">
        <v>39121525</v>
      </c>
      <c r="D6403" s="38" t="s">
        <v>20818</v>
      </c>
      <c r="E6403" s="39" t="s">
        <v>1945</v>
      </c>
      <c r="F6403" s="37" t="s">
        <v>10404</v>
      </c>
    </row>
    <row r="6404" spans="1:6" ht="14.25" customHeight="1" x14ac:dyDescent="0.2">
      <c r="A6404" s="35" t="s">
        <v>20819</v>
      </c>
      <c r="B6404" s="36" t="s">
        <v>20820</v>
      </c>
      <c r="C6404" s="37">
        <v>39121527</v>
      </c>
      <c r="D6404" s="38" t="s">
        <v>20821</v>
      </c>
      <c r="E6404" s="39" t="s">
        <v>1945</v>
      </c>
      <c r="F6404" s="37" t="s">
        <v>10404</v>
      </c>
    </row>
    <row r="6405" spans="1:6" ht="14.25" customHeight="1" x14ac:dyDescent="0.2">
      <c r="A6405" s="35" t="s">
        <v>20822</v>
      </c>
      <c r="B6405" s="36" t="s">
        <v>20823</v>
      </c>
      <c r="C6405" s="37">
        <v>39121528</v>
      </c>
      <c r="D6405" s="38" t="s">
        <v>20824</v>
      </c>
      <c r="E6405" s="39" t="s">
        <v>1945</v>
      </c>
      <c r="F6405" s="37" t="s">
        <v>10404</v>
      </c>
    </row>
    <row r="6406" spans="1:6" ht="14.25" customHeight="1" x14ac:dyDescent="0.2">
      <c r="A6406" s="35" t="s">
        <v>20825</v>
      </c>
      <c r="B6406" s="36" t="s">
        <v>20826</v>
      </c>
      <c r="C6406" s="37">
        <v>39121529</v>
      </c>
      <c r="D6406" s="38" t="s">
        <v>20827</v>
      </c>
      <c r="E6406" s="39" t="s">
        <v>1945</v>
      </c>
      <c r="F6406" s="37" t="s">
        <v>10404</v>
      </c>
    </row>
    <row r="6407" spans="1:6" ht="14.25" customHeight="1" x14ac:dyDescent="0.2">
      <c r="A6407" s="35" t="s">
        <v>20828</v>
      </c>
      <c r="B6407" s="36" t="s">
        <v>20829</v>
      </c>
      <c r="C6407" s="37">
        <v>39121531</v>
      </c>
      <c r="D6407" s="38" t="s">
        <v>20830</v>
      </c>
      <c r="E6407" s="39" t="s">
        <v>1945</v>
      </c>
      <c r="F6407" s="37" t="s">
        <v>10404</v>
      </c>
    </row>
    <row r="6408" spans="1:6" ht="14.25" customHeight="1" x14ac:dyDescent="0.2">
      <c r="A6408" s="35" t="s">
        <v>20831</v>
      </c>
      <c r="B6408" s="36" t="s">
        <v>20832</v>
      </c>
      <c r="C6408" s="37">
        <v>39121532</v>
      </c>
      <c r="D6408" s="38" t="s">
        <v>20833</v>
      </c>
      <c r="E6408" s="39" t="s">
        <v>1945</v>
      </c>
      <c r="F6408" s="37" t="s">
        <v>10404</v>
      </c>
    </row>
    <row r="6409" spans="1:6" ht="14.25" customHeight="1" x14ac:dyDescent="0.2">
      <c r="A6409" s="35" t="s">
        <v>20834</v>
      </c>
      <c r="B6409" s="36" t="s">
        <v>20835</v>
      </c>
      <c r="C6409" s="37">
        <v>39121533</v>
      </c>
      <c r="D6409" s="38" t="s">
        <v>20836</v>
      </c>
      <c r="E6409" s="39" t="s">
        <v>1945</v>
      </c>
      <c r="F6409" s="37" t="s">
        <v>10404</v>
      </c>
    </row>
    <row r="6410" spans="1:6" ht="14.25" customHeight="1" x14ac:dyDescent="0.2">
      <c r="A6410" s="35" t="s">
        <v>20837</v>
      </c>
      <c r="B6410" s="36" t="s">
        <v>20838</v>
      </c>
      <c r="C6410" s="37">
        <v>39121534</v>
      </c>
      <c r="D6410" s="38" t="s">
        <v>20839</v>
      </c>
      <c r="E6410" s="39" t="s">
        <v>1945</v>
      </c>
      <c r="F6410" s="37" t="s">
        <v>10404</v>
      </c>
    </row>
    <row r="6411" spans="1:6" ht="14.25" customHeight="1" x14ac:dyDescent="0.2">
      <c r="A6411" s="35" t="s">
        <v>20840</v>
      </c>
      <c r="B6411" s="36" t="s">
        <v>20841</v>
      </c>
      <c r="C6411" s="37">
        <v>39121535</v>
      </c>
      <c r="D6411" s="38" t="s">
        <v>20842</v>
      </c>
      <c r="E6411" s="39" t="s">
        <v>1945</v>
      </c>
      <c r="F6411" s="37" t="s">
        <v>10404</v>
      </c>
    </row>
    <row r="6412" spans="1:6" ht="14.25" customHeight="1" x14ac:dyDescent="0.2">
      <c r="A6412" s="35" t="s">
        <v>20843</v>
      </c>
      <c r="B6412" s="36" t="s">
        <v>20844</v>
      </c>
      <c r="C6412" s="37">
        <v>39121536</v>
      </c>
      <c r="D6412" s="38" t="s">
        <v>20845</v>
      </c>
      <c r="E6412" s="39" t="s">
        <v>1945</v>
      </c>
      <c r="F6412" s="37" t="s">
        <v>10404</v>
      </c>
    </row>
    <row r="6413" spans="1:6" ht="14.25" customHeight="1" x14ac:dyDescent="0.2">
      <c r="A6413" s="35" t="s">
        <v>20846</v>
      </c>
      <c r="B6413" s="36" t="s">
        <v>20847</v>
      </c>
      <c r="C6413" s="37">
        <v>39121537</v>
      </c>
      <c r="D6413" s="38" t="s">
        <v>20848</v>
      </c>
      <c r="E6413" s="39" t="s">
        <v>1945</v>
      </c>
      <c r="F6413" s="37" t="s">
        <v>10404</v>
      </c>
    </row>
    <row r="6414" spans="1:6" ht="14.25" customHeight="1" x14ac:dyDescent="0.2">
      <c r="A6414" s="35" t="s">
        <v>20849</v>
      </c>
      <c r="B6414" s="36" t="s">
        <v>20850</v>
      </c>
      <c r="C6414" s="37">
        <v>39121538</v>
      </c>
      <c r="D6414" s="38" t="s">
        <v>20851</v>
      </c>
      <c r="E6414" s="39" t="s">
        <v>1945</v>
      </c>
      <c r="F6414" s="37" t="s">
        <v>10404</v>
      </c>
    </row>
    <row r="6415" spans="1:6" ht="14.25" customHeight="1" x14ac:dyDescent="0.2">
      <c r="A6415" s="35" t="s">
        <v>20852</v>
      </c>
      <c r="B6415" s="36" t="s">
        <v>20853</v>
      </c>
      <c r="C6415" s="37">
        <v>39121539</v>
      </c>
      <c r="D6415" s="38" t="s">
        <v>20854</v>
      </c>
      <c r="E6415" s="39" t="s">
        <v>1945</v>
      </c>
      <c r="F6415" s="37" t="s">
        <v>10404</v>
      </c>
    </row>
    <row r="6416" spans="1:6" ht="14.25" customHeight="1" x14ac:dyDescent="0.2">
      <c r="A6416" s="35" t="s">
        <v>20855</v>
      </c>
      <c r="B6416" s="36" t="s">
        <v>20856</v>
      </c>
      <c r="C6416" s="37">
        <v>39121540</v>
      </c>
      <c r="D6416" s="38" t="s">
        <v>20857</v>
      </c>
      <c r="E6416" s="39" t="s">
        <v>1945</v>
      </c>
      <c r="F6416" s="37" t="s">
        <v>10404</v>
      </c>
    </row>
    <row r="6417" spans="1:6" ht="14.25" customHeight="1" x14ac:dyDescent="0.2">
      <c r="A6417" s="35" t="s">
        <v>20858</v>
      </c>
      <c r="B6417" s="36" t="s">
        <v>20859</v>
      </c>
      <c r="C6417" s="37">
        <v>39121541</v>
      </c>
      <c r="D6417" s="38" t="s">
        <v>20860</v>
      </c>
      <c r="E6417" s="39" t="s">
        <v>1945</v>
      </c>
      <c r="F6417" s="37" t="s">
        <v>10404</v>
      </c>
    </row>
    <row r="6418" spans="1:6" ht="14.25" customHeight="1" x14ac:dyDescent="0.2">
      <c r="A6418" s="35" t="s">
        <v>20861</v>
      </c>
      <c r="B6418" s="36" t="s">
        <v>20862</v>
      </c>
      <c r="C6418" s="37">
        <v>39121542</v>
      </c>
      <c r="D6418" s="38" t="s">
        <v>20863</v>
      </c>
      <c r="E6418" s="39" t="s">
        <v>1945</v>
      </c>
      <c r="F6418" s="37" t="s">
        <v>10404</v>
      </c>
    </row>
    <row r="6419" spans="1:6" ht="14.25" customHeight="1" x14ac:dyDescent="0.2">
      <c r="A6419" s="35" t="s">
        <v>20864</v>
      </c>
      <c r="B6419" s="36" t="s">
        <v>20865</v>
      </c>
      <c r="C6419" s="37">
        <v>39121543</v>
      </c>
      <c r="D6419" s="38" t="s">
        <v>20866</v>
      </c>
      <c r="E6419" s="39" t="s">
        <v>1945</v>
      </c>
      <c r="F6419" s="37" t="s">
        <v>10404</v>
      </c>
    </row>
    <row r="6420" spans="1:6" ht="14.25" customHeight="1" x14ac:dyDescent="0.2">
      <c r="A6420" s="35" t="s">
        <v>20867</v>
      </c>
      <c r="B6420" s="36" t="s">
        <v>20838</v>
      </c>
      <c r="C6420" s="37">
        <v>39121544</v>
      </c>
      <c r="D6420" s="38" t="s">
        <v>20868</v>
      </c>
      <c r="E6420" s="39" t="s">
        <v>1945</v>
      </c>
      <c r="F6420" s="37" t="s">
        <v>10404</v>
      </c>
    </row>
    <row r="6421" spans="1:6" ht="14.25" customHeight="1" x14ac:dyDescent="0.2">
      <c r="A6421" s="35" t="s">
        <v>20869</v>
      </c>
      <c r="B6421" s="36" t="s">
        <v>20870</v>
      </c>
      <c r="C6421" s="37">
        <v>39121545</v>
      </c>
      <c r="D6421" s="38" t="s">
        <v>20871</v>
      </c>
      <c r="E6421" s="39" t="s">
        <v>1945</v>
      </c>
      <c r="F6421" s="37" t="s">
        <v>10404</v>
      </c>
    </row>
    <row r="6422" spans="1:6" ht="14.25" customHeight="1" x14ac:dyDescent="0.2">
      <c r="A6422" s="35" t="s">
        <v>20872</v>
      </c>
      <c r="B6422" s="36" t="s">
        <v>20873</v>
      </c>
      <c r="C6422" s="37">
        <v>39121546</v>
      </c>
      <c r="D6422" s="38" t="s">
        <v>20874</v>
      </c>
      <c r="E6422" s="39" t="s">
        <v>1945</v>
      </c>
      <c r="F6422" s="37" t="s">
        <v>10404</v>
      </c>
    </row>
    <row r="6423" spans="1:6" ht="14.25" customHeight="1" x14ac:dyDescent="0.2">
      <c r="A6423" s="35" t="s">
        <v>20875</v>
      </c>
      <c r="B6423" s="36" t="s">
        <v>20876</v>
      </c>
      <c r="C6423" s="37">
        <v>39121547</v>
      </c>
      <c r="D6423" s="38" t="s">
        <v>20877</v>
      </c>
      <c r="E6423" s="39" t="s">
        <v>1945</v>
      </c>
      <c r="F6423" s="37" t="s">
        <v>10404</v>
      </c>
    </row>
    <row r="6424" spans="1:6" ht="14.25" customHeight="1" x14ac:dyDescent="0.2">
      <c r="A6424" s="35" t="s">
        <v>20878</v>
      </c>
      <c r="B6424" s="36" t="s">
        <v>20879</v>
      </c>
      <c r="C6424" s="37">
        <v>39121548</v>
      </c>
      <c r="D6424" s="38" t="s">
        <v>20880</v>
      </c>
      <c r="E6424" s="39" t="s">
        <v>1945</v>
      </c>
      <c r="F6424" s="37" t="s">
        <v>10404</v>
      </c>
    </row>
    <row r="6425" spans="1:6" ht="14.25" customHeight="1" x14ac:dyDescent="0.2">
      <c r="A6425" s="35" t="s">
        <v>20881</v>
      </c>
      <c r="B6425" s="36" t="s">
        <v>20882</v>
      </c>
      <c r="C6425" s="37">
        <v>39121549</v>
      </c>
      <c r="D6425" s="38" t="s">
        <v>20883</v>
      </c>
      <c r="E6425" s="39" t="s">
        <v>1945</v>
      </c>
      <c r="F6425" s="37" t="s">
        <v>10404</v>
      </c>
    </row>
    <row r="6426" spans="1:6" ht="14.25" customHeight="1" x14ac:dyDescent="0.2">
      <c r="A6426" s="35" t="s">
        <v>20884</v>
      </c>
      <c r="B6426" s="36" t="s">
        <v>20885</v>
      </c>
      <c r="C6426" s="37">
        <v>39121550</v>
      </c>
      <c r="D6426" s="38" t="s">
        <v>20886</v>
      </c>
      <c r="E6426" s="39" t="s">
        <v>1945</v>
      </c>
      <c r="F6426" s="37" t="s">
        <v>10404</v>
      </c>
    </row>
    <row r="6427" spans="1:6" ht="14.25" customHeight="1" x14ac:dyDescent="0.2">
      <c r="A6427" s="35" t="s">
        <v>20887</v>
      </c>
      <c r="B6427" s="36" t="s">
        <v>20888</v>
      </c>
      <c r="C6427" s="37">
        <v>39121551</v>
      </c>
      <c r="D6427" s="38" t="s">
        <v>20889</v>
      </c>
      <c r="E6427" s="39" t="s">
        <v>1951</v>
      </c>
      <c r="F6427" s="37" t="s">
        <v>10404</v>
      </c>
    </row>
    <row r="6428" spans="1:6" ht="14.25" customHeight="1" x14ac:dyDescent="0.2">
      <c r="A6428" s="35" t="s">
        <v>20890</v>
      </c>
      <c r="B6428" s="36" t="s">
        <v>20891</v>
      </c>
      <c r="C6428" s="37">
        <v>39121601</v>
      </c>
      <c r="D6428" s="38" t="s">
        <v>20892</v>
      </c>
      <c r="E6428" s="39" t="s">
        <v>1945</v>
      </c>
      <c r="F6428" s="37" t="s">
        <v>6841</v>
      </c>
    </row>
    <row r="6429" spans="1:6" ht="14.25" customHeight="1" x14ac:dyDescent="0.2">
      <c r="A6429" s="35" t="s">
        <v>20893</v>
      </c>
      <c r="B6429" s="36" t="s">
        <v>20894</v>
      </c>
      <c r="C6429" s="37">
        <v>39121602</v>
      </c>
      <c r="D6429" s="38" t="s">
        <v>20895</v>
      </c>
      <c r="E6429" s="39" t="s">
        <v>1945</v>
      </c>
      <c r="F6429" s="37" t="s">
        <v>10404</v>
      </c>
    </row>
    <row r="6430" spans="1:6" ht="14.25" customHeight="1" x14ac:dyDescent="0.2">
      <c r="A6430" s="35" t="s">
        <v>20896</v>
      </c>
      <c r="B6430" s="36" t="s">
        <v>20897</v>
      </c>
      <c r="C6430" s="37">
        <v>39121603</v>
      </c>
      <c r="D6430" s="38" t="s">
        <v>20898</v>
      </c>
      <c r="E6430" s="39" t="s">
        <v>1945</v>
      </c>
      <c r="F6430" s="37" t="s">
        <v>10404</v>
      </c>
    </row>
    <row r="6431" spans="1:6" ht="14.25" customHeight="1" x14ac:dyDescent="0.2">
      <c r="A6431" s="35" t="s">
        <v>20899</v>
      </c>
      <c r="B6431" s="36" t="s">
        <v>20900</v>
      </c>
      <c r="C6431" s="37">
        <v>39121604</v>
      </c>
      <c r="D6431" s="38" t="s">
        <v>20901</v>
      </c>
      <c r="E6431" s="39" t="s">
        <v>1945</v>
      </c>
      <c r="F6431" s="37" t="s">
        <v>10404</v>
      </c>
    </row>
    <row r="6432" spans="1:6" ht="14.25" customHeight="1" x14ac:dyDescent="0.2">
      <c r="A6432" s="35" t="s">
        <v>20902</v>
      </c>
      <c r="B6432" s="36" t="s">
        <v>20903</v>
      </c>
      <c r="C6432" s="37">
        <v>39121605</v>
      </c>
      <c r="D6432" s="38" t="s">
        <v>20904</v>
      </c>
      <c r="E6432" s="39" t="s">
        <v>1945</v>
      </c>
      <c r="F6432" s="37" t="s">
        <v>10404</v>
      </c>
    </row>
    <row r="6433" spans="1:6" ht="14.25" customHeight="1" x14ac:dyDescent="0.2">
      <c r="A6433" s="35" t="s">
        <v>20905</v>
      </c>
      <c r="B6433" s="36" t="s">
        <v>20906</v>
      </c>
      <c r="C6433" s="37">
        <v>39121606</v>
      </c>
      <c r="D6433" s="38" t="s">
        <v>20907</v>
      </c>
      <c r="E6433" s="39" t="s">
        <v>1945</v>
      </c>
      <c r="F6433" s="37" t="s">
        <v>10404</v>
      </c>
    </row>
    <row r="6434" spans="1:6" ht="14.25" customHeight="1" x14ac:dyDescent="0.2">
      <c r="A6434" s="35" t="s">
        <v>20908</v>
      </c>
      <c r="B6434" s="36" t="s">
        <v>20909</v>
      </c>
      <c r="C6434" s="37">
        <v>39121607</v>
      </c>
      <c r="D6434" s="38" t="s">
        <v>20910</v>
      </c>
      <c r="E6434" s="39" t="s">
        <v>1945</v>
      </c>
      <c r="F6434" s="37" t="s">
        <v>10404</v>
      </c>
    </row>
    <row r="6435" spans="1:6" ht="14.25" customHeight="1" x14ac:dyDescent="0.2">
      <c r="A6435" s="35" t="s">
        <v>20911</v>
      </c>
      <c r="B6435" s="36" t="s">
        <v>20912</v>
      </c>
      <c r="C6435" s="37">
        <v>39121608</v>
      </c>
      <c r="D6435" s="38" t="s">
        <v>20913</v>
      </c>
      <c r="E6435" s="39" t="s">
        <v>1945</v>
      </c>
      <c r="F6435" s="37" t="s">
        <v>10404</v>
      </c>
    </row>
    <row r="6436" spans="1:6" ht="14.25" customHeight="1" x14ac:dyDescent="0.2">
      <c r="A6436" s="35" t="s">
        <v>20914</v>
      </c>
      <c r="B6436" s="36" t="s">
        <v>20915</v>
      </c>
      <c r="C6436" s="37">
        <v>39121609</v>
      </c>
      <c r="D6436" s="38" t="s">
        <v>20916</v>
      </c>
      <c r="E6436" s="39" t="s">
        <v>1945</v>
      </c>
      <c r="F6436" s="37" t="s">
        <v>10404</v>
      </c>
    </row>
    <row r="6437" spans="1:6" ht="14.25" customHeight="1" x14ac:dyDescent="0.2">
      <c r="A6437" s="35" t="s">
        <v>20917</v>
      </c>
      <c r="B6437" s="36" t="s">
        <v>20918</v>
      </c>
      <c r="C6437" s="37">
        <v>39121610</v>
      </c>
      <c r="D6437" s="38" t="s">
        <v>20919</v>
      </c>
      <c r="E6437" s="39" t="s">
        <v>1945</v>
      </c>
      <c r="F6437" s="37" t="s">
        <v>10404</v>
      </c>
    </row>
    <row r="6438" spans="1:6" ht="14.25" customHeight="1" x14ac:dyDescent="0.2">
      <c r="A6438" s="35" t="s">
        <v>20920</v>
      </c>
      <c r="B6438" s="36" t="s">
        <v>20921</v>
      </c>
      <c r="C6438" s="37">
        <v>39121611</v>
      </c>
      <c r="D6438" s="38" t="s">
        <v>20922</v>
      </c>
      <c r="E6438" s="39" t="s">
        <v>1945</v>
      </c>
      <c r="F6438" s="37" t="s">
        <v>10404</v>
      </c>
    </row>
    <row r="6439" spans="1:6" ht="14.25" customHeight="1" x14ac:dyDescent="0.2">
      <c r="A6439" s="35" t="s">
        <v>20923</v>
      </c>
      <c r="B6439" s="36" t="s">
        <v>20924</v>
      </c>
      <c r="C6439" s="37">
        <v>39121612</v>
      </c>
      <c r="D6439" s="38" t="s">
        <v>20925</v>
      </c>
      <c r="E6439" s="39" t="s">
        <v>1945</v>
      </c>
      <c r="F6439" s="37" t="s">
        <v>10404</v>
      </c>
    </row>
    <row r="6440" spans="1:6" ht="14.25" customHeight="1" x14ac:dyDescent="0.2">
      <c r="A6440" s="35" t="s">
        <v>20926</v>
      </c>
      <c r="B6440" s="36" t="s">
        <v>20927</v>
      </c>
      <c r="C6440" s="37">
        <v>39121613</v>
      </c>
      <c r="D6440" s="38" t="s">
        <v>20928</v>
      </c>
      <c r="E6440" s="39" t="s">
        <v>1945</v>
      </c>
      <c r="F6440" s="37" t="s">
        <v>10404</v>
      </c>
    </row>
    <row r="6441" spans="1:6" ht="14.25" customHeight="1" x14ac:dyDescent="0.2">
      <c r="A6441" s="35" t="s">
        <v>20929</v>
      </c>
      <c r="B6441" s="36" t="s">
        <v>20930</v>
      </c>
      <c r="C6441" s="37">
        <v>39121614</v>
      </c>
      <c r="D6441" s="38" t="s">
        <v>20931</v>
      </c>
      <c r="E6441" s="39" t="s">
        <v>1945</v>
      </c>
      <c r="F6441" s="37" t="s">
        <v>10404</v>
      </c>
    </row>
    <row r="6442" spans="1:6" ht="14.25" customHeight="1" x14ac:dyDescent="0.2">
      <c r="A6442" s="35" t="s">
        <v>20932</v>
      </c>
      <c r="B6442" s="36" t="s">
        <v>20933</v>
      </c>
      <c r="C6442" s="37">
        <v>39121615</v>
      </c>
      <c r="D6442" s="38" t="s">
        <v>20934</v>
      </c>
      <c r="E6442" s="39" t="s">
        <v>1945</v>
      </c>
      <c r="F6442" s="37" t="s">
        <v>6841</v>
      </c>
    </row>
    <row r="6443" spans="1:6" ht="14.25" customHeight="1" x14ac:dyDescent="0.2">
      <c r="A6443" s="35" t="s">
        <v>20935</v>
      </c>
      <c r="B6443" s="36" t="s">
        <v>20936</v>
      </c>
      <c r="C6443" s="37">
        <v>39121616</v>
      </c>
      <c r="D6443" s="38" t="s">
        <v>20937</v>
      </c>
      <c r="E6443" s="39" t="s">
        <v>1945</v>
      </c>
      <c r="F6443" s="37" t="s">
        <v>6841</v>
      </c>
    </row>
    <row r="6444" spans="1:6" ht="14.25" customHeight="1" x14ac:dyDescent="0.2">
      <c r="A6444" s="35" t="s">
        <v>20938</v>
      </c>
      <c r="B6444" s="36" t="s">
        <v>20939</v>
      </c>
      <c r="C6444" s="37">
        <v>39121617</v>
      </c>
      <c r="D6444" s="38" t="s">
        <v>20940</v>
      </c>
      <c r="E6444" s="39" t="s">
        <v>1945</v>
      </c>
      <c r="F6444" s="37" t="s">
        <v>10404</v>
      </c>
    </row>
    <row r="6445" spans="1:6" ht="14.25" customHeight="1" x14ac:dyDescent="0.2">
      <c r="A6445" s="35" t="s">
        <v>20941</v>
      </c>
      <c r="B6445" s="36" t="s">
        <v>20942</v>
      </c>
      <c r="C6445" s="37">
        <v>39121618</v>
      </c>
      <c r="D6445" s="38" t="s">
        <v>20943</v>
      </c>
      <c r="E6445" s="39" t="s">
        <v>1945</v>
      </c>
      <c r="F6445" s="37" t="s">
        <v>10404</v>
      </c>
    </row>
    <row r="6446" spans="1:6" ht="14.25" customHeight="1" x14ac:dyDescent="0.2">
      <c r="A6446" s="35" t="s">
        <v>20944</v>
      </c>
      <c r="B6446" s="36" t="s">
        <v>20945</v>
      </c>
      <c r="C6446" s="37">
        <v>39121619</v>
      </c>
      <c r="D6446" s="38" t="s">
        <v>20946</v>
      </c>
      <c r="E6446" s="39" t="s">
        <v>1945</v>
      </c>
      <c r="F6446" s="37" t="s">
        <v>10404</v>
      </c>
    </row>
    <row r="6447" spans="1:6" ht="14.25" customHeight="1" x14ac:dyDescent="0.2">
      <c r="A6447" s="35" t="s">
        <v>20947</v>
      </c>
      <c r="B6447" s="36" t="s">
        <v>20948</v>
      </c>
      <c r="C6447" s="37">
        <v>39121701</v>
      </c>
      <c r="D6447" s="38" t="s">
        <v>20949</v>
      </c>
      <c r="E6447" s="39" t="s">
        <v>1956</v>
      </c>
      <c r="F6447" s="37" t="s">
        <v>10404</v>
      </c>
    </row>
    <row r="6448" spans="1:6" ht="14.25" customHeight="1" x14ac:dyDescent="0.2">
      <c r="A6448" s="35" t="s">
        <v>20950</v>
      </c>
      <c r="B6448" s="36" t="s">
        <v>20951</v>
      </c>
      <c r="C6448" s="37">
        <v>39121702</v>
      </c>
      <c r="D6448" s="38" t="s">
        <v>20952</v>
      </c>
      <c r="E6448" s="39" t="s">
        <v>1945</v>
      </c>
      <c r="F6448" s="37" t="s">
        <v>10404</v>
      </c>
    </row>
    <row r="6449" spans="1:6" ht="14.25" customHeight="1" x14ac:dyDescent="0.2">
      <c r="A6449" s="35" t="s">
        <v>20953</v>
      </c>
      <c r="B6449" s="36" t="s">
        <v>20954</v>
      </c>
      <c r="C6449" s="37">
        <v>39121703</v>
      </c>
      <c r="D6449" s="38" t="s">
        <v>20955</v>
      </c>
      <c r="E6449" s="39" t="s">
        <v>1956</v>
      </c>
      <c r="F6449" s="37" t="s">
        <v>10404</v>
      </c>
    </row>
    <row r="6450" spans="1:6" ht="14.25" customHeight="1" x14ac:dyDescent="0.2">
      <c r="A6450" s="35" t="s">
        <v>20956</v>
      </c>
      <c r="B6450" s="36" t="s">
        <v>20957</v>
      </c>
      <c r="C6450" s="37">
        <v>39121704</v>
      </c>
      <c r="D6450" s="38" t="s">
        <v>20958</v>
      </c>
      <c r="E6450" s="39" t="s">
        <v>1956</v>
      </c>
      <c r="F6450" s="37" t="s">
        <v>10404</v>
      </c>
    </row>
    <row r="6451" spans="1:6" ht="14.25" customHeight="1" x14ac:dyDescent="0.2">
      <c r="A6451" s="35" t="s">
        <v>20959</v>
      </c>
      <c r="B6451" s="36" t="s">
        <v>20960</v>
      </c>
      <c r="C6451" s="37">
        <v>39121705</v>
      </c>
      <c r="D6451" s="38" t="s">
        <v>20961</v>
      </c>
      <c r="E6451" s="39" t="s">
        <v>1956</v>
      </c>
      <c r="F6451" s="37" t="s">
        <v>10404</v>
      </c>
    </row>
    <row r="6452" spans="1:6" ht="14.25" customHeight="1" x14ac:dyDescent="0.2">
      <c r="A6452" s="35" t="s">
        <v>20962</v>
      </c>
      <c r="B6452" s="36" t="s">
        <v>20639</v>
      </c>
      <c r="C6452" s="37">
        <v>39121706</v>
      </c>
      <c r="D6452" s="38" t="s">
        <v>20963</v>
      </c>
      <c r="E6452" s="39" t="s">
        <v>1945</v>
      </c>
      <c r="F6452" s="37" t="s">
        <v>10404</v>
      </c>
    </row>
    <row r="6453" spans="1:6" ht="14.25" customHeight="1" x14ac:dyDescent="0.2">
      <c r="A6453" s="35" t="s">
        <v>20964</v>
      </c>
      <c r="B6453" s="36" t="s">
        <v>20965</v>
      </c>
      <c r="C6453" s="37">
        <v>39121707</v>
      </c>
      <c r="D6453" s="38" t="s">
        <v>20966</v>
      </c>
      <c r="E6453" s="39" t="s">
        <v>1945</v>
      </c>
      <c r="F6453" s="37" t="s">
        <v>10404</v>
      </c>
    </row>
    <row r="6454" spans="1:6" ht="14.25" customHeight="1" x14ac:dyDescent="0.2">
      <c r="A6454" s="35" t="s">
        <v>20967</v>
      </c>
      <c r="B6454" s="36" t="s">
        <v>20968</v>
      </c>
      <c r="C6454" s="37">
        <v>39121708</v>
      </c>
      <c r="D6454" s="38" t="s">
        <v>20969</v>
      </c>
      <c r="E6454" s="39" t="s">
        <v>1945</v>
      </c>
      <c r="F6454" s="37" t="s">
        <v>10404</v>
      </c>
    </row>
    <row r="6455" spans="1:6" ht="14.25" customHeight="1" x14ac:dyDescent="0.2">
      <c r="A6455" s="35" t="s">
        <v>20970</v>
      </c>
      <c r="B6455" s="36" t="s">
        <v>20971</v>
      </c>
      <c r="C6455" s="37">
        <v>39121709</v>
      </c>
      <c r="D6455" s="38" t="s">
        <v>20970</v>
      </c>
      <c r="E6455" s="39" t="s">
        <v>1945</v>
      </c>
      <c r="F6455" s="37" t="s">
        <v>10404</v>
      </c>
    </row>
    <row r="6456" spans="1:6" ht="14.25" customHeight="1" x14ac:dyDescent="0.2">
      <c r="A6456" s="35" t="s">
        <v>20972</v>
      </c>
      <c r="B6456" s="36" t="s">
        <v>20973</v>
      </c>
      <c r="C6456" s="37">
        <v>39121710</v>
      </c>
      <c r="D6456" s="38" t="s">
        <v>20972</v>
      </c>
      <c r="E6456" s="39" t="s">
        <v>1945</v>
      </c>
      <c r="F6456" s="37" t="s">
        <v>10404</v>
      </c>
    </row>
    <row r="6457" spans="1:6" ht="14.25" customHeight="1" x14ac:dyDescent="0.2">
      <c r="A6457" s="35" t="s">
        <v>20974</v>
      </c>
      <c r="B6457" s="36" t="s">
        <v>20975</v>
      </c>
      <c r="C6457" s="37">
        <v>39121711</v>
      </c>
      <c r="D6457" s="38" t="s">
        <v>20974</v>
      </c>
      <c r="E6457" s="39" t="s">
        <v>1951</v>
      </c>
      <c r="F6457" s="37" t="s">
        <v>4369</v>
      </c>
    </row>
    <row r="6458" spans="1:6" ht="14.25" customHeight="1" x14ac:dyDescent="0.2">
      <c r="A6458" s="35" t="s">
        <v>20976</v>
      </c>
      <c r="B6458" s="36" t="s">
        <v>20977</v>
      </c>
      <c r="C6458" s="37">
        <v>39121712</v>
      </c>
      <c r="D6458" s="38" t="s">
        <v>20976</v>
      </c>
      <c r="E6458" s="39" t="s">
        <v>1971</v>
      </c>
      <c r="F6458" s="37" t="s">
        <v>6177</v>
      </c>
    </row>
    <row r="6459" spans="1:6" ht="14.25" customHeight="1" x14ac:dyDescent="0.2">
      <c r="A6459" s="35" t="s">
        <v>20978</v>
      </c>
      <c r="B6459" s="36" t="s">
        <v>20979</v>
      </c>
      <c r="C6459" s="37">
        <v>39121713</v>
      </c>
      <c r="D6459" s="38" t="s">
        <v>20978</v>
      </c>
      <c r="E6459" s="39" t="s">
        <v>1956</v>
      </c>
      <c r="F6459" s="37" t="s">
        <v>6070</v>
      </c>
    </row>
    <row r="6460" spans="1:6" ht="14.25" customHeight="1" x14ac:dyDescent="0.2">
      <c r="A6460" s="35" t="s">
        <v>20980</v>
      </c>
      <c r="B6460" s="36" t="s">
        <v>20981</v>
      </c>
      <c r="C6460" s="37">
        <v>39121714</v>
      </c>
      <c r="D6460" s="38" t="s">
        <v>20982</v>
      </c>
      <c r="E6460" s="39" t="s">
        <v>1971</v>
      </c>
      <c r="F6460" s="37" t="s">
        <v>6177</v>
      </c>
    </row>
    <row r="6461" spans="1:6" ht="14.25" customHeight="1" x14ac:dyDescent="0.2">
      <c r="A6461" s="35" t="s">
        <v>20983</v>
      </c>
      <c r="B6461" s="36" t="s">
        <v>20984</v>
      </c>
      <c r="C6461" s="37">
        <v>39121715</v>
      </c>
      <c r="D6461" s="38" t="s">
        <v>20985</v>
      </c>
      <c r="E6461" s="39" t="s">
        <v>1971</v>
      </c>
      <c r="F6461" s="37" t="s">
        <v>6177</v>
      </c>
    </row>
    <row r="6462" spans="1:6" ht="14.25" customHeight="1" x14ac:dyDescent="0.2">
      <c r="A6462" s="35" t="s">
        <v>20986</v>
      </c>
      <c r="B6462" s="36" t="s">
        <v>20987</v>
      </c>
      <c r="C6462" s="37">
        <v>39121716</v>
      </c>
      <c r="D6462" s="38" t="s">
        <v>20986</v>
      </c>
      <c r="E6462" s="39" t="s">
        <v>1971</v>
      </c>
      <c r="F6462" s="37" t="s">
        <v>6177</v>
      </c>
    </row>
    <row r="6463" spans="1:6" ht="14.25" customHeight="1" x14ac:dyDescent="0.2">
      <c r="A6463" s="35" t="s">
        <v>20988</v>
      </c>
      <c r="B6463" s="36" t="s">
        <v>20989</v>
      </c>
      <c r="C6463" s="37">
        <v>39121717</v>
      </c>
      <c r="D6463" s="38" t="s">
        <v>20988</v>
      </c>
      <c r="E6463" s="39" t="s">
        <v>1956</v>
      </c>
      <c r="F6463" s="37" t="s">
        <v>1969</v>
      </c>
    </row>
    <row r="6464" spans="1:6" ht="14.25" customHeight="1" x14ac:dyDescent="0.2">
      <c r="A6464" s="35" t="s">
        <v>20990</v>
      </c>
      <c r="B6464" s="36" t="s">
        <v>20991</v>
      </c>
      <c r="C6464" s="37">
        <v>39121718</v>
      </c>
      <c r="D6464" s="38" t="s">
        <v>20992</v>
      </c>
      <c r="E6464" s="39" t="s">
        <v>1971</v>
      </c>
      <c r="F6464" s="37" t="s">
        <v>6177</v>
      </c>
    </row>
    <row r="6465" spans="1:6" ht="14.25" customHeight="1" x14ac:dyDescent="0.2">
      <c r="A6465" s="35" t="s">
        <v>20993</v>
      </c>
      <c r="B6465" s="36" t="s">
        <v>20994</v>
      </c>
      <c r="C6465" s="37">
        <v>39121719</v>
      </c>
      <c r="D6465" s="38" t="s">
        <v>20993</v>
      </c>
      <c r="E6465" s="39" t="s">
        <v>1956</v>
      </c>
      <c r="F6465" s="37" t="s">
        <v>6177</v>
      </c>
    </row>
    <row r="6466" spans="1:6" ht="14.25" customHeight="1" x14ac:dyDescent="0.2">
      <c r="A6466" s="35" t="s">
        <v>20995</v>
      </c>
      <c r="B6466" s="36" t="s">
        <v>20996</v>
      </c>
      <c r="C6466" s="37">
        <v>39121720</v>
      </c>
      <c r="D6466" s="38" t="s">
        <v>20995</v>
      </c>
      <c r="E6466" s="39" t="s">
        <v>1951</v>
      </c>
      <c r="F6466" s="37" t="s">
        <v>4369</v>
      </c>
    </row>
    <row r="6467" spans="1:6" ht="14.25" customHeight="1" x14ac:dyDescent="0.2">
      <c r="A6467" s="35" t="s">
        <v>20997</v>
      </c>
      <c r="B6467" s="36" t="s">
        <v>20998</v>
      </c>
      <c r="C6467" s="37">
        <v>39121721</v>
      </c>
      <c r="D6467" s="38" t="s">
        <v>20999</v>
      </c>
      <c r="E6467" s="39" t="s">
        <v>1945</v>
      </c>
      <c r="F6467" s="37" t="s">
        <v>10404</v>
      </c>
    </row>
    <row r="6468" spans="1:6" ht="14.25" customHeight="1" x14ac:dyDescent="0.2">
      <c r="A6468" s="35" t="s">
        <v>21000</v>
      </c>
      <c r="B6468" s="36" t="s">
        <v>21001</v>
      </c>
      <c r="C6468" s="37">
        <v>40101501</v>
      </c>
      <c r="D6468" s="38" t="s">
        <v>21002</v>
      </c>
      <c r="E6468" s="39" t="s">
        <v>2221</v>
      </c>
      <c r="F6468" s="37" t="s">
        <v>9503</v>
      </c>
    </row>
    <row r="6469" spans="1:6" ht="14.25" customHeight="1" x14ac:dyDescent="0.2">
      <c r="A6469" s="35" t="s">
        <v>21003</v>
      </c>
      <c r="B6469" s="36" t="s">
        <v>21004</v>
      </c>
      <c r="C6469" s="37">
        <v>40101502</v>
      </c>
      <c r="D6469" s="38" t="s">
        <v>21005</v>
      </c>
      <c r="E6469" s="39" t="s">
        <v>2208</v>
      </c>
      <c r="F6469" s="37" t="s">
        <v>4373</v>
      </c>
    </row>
    <row r="6470" spans="1:6" ht="14.25" customHeight="1" x14ac:dyDescent="0.2">
      <c r="A6470" s="35" t="s">
        <v>21006</v>
      </c>
      <c r="B6470" s="36" t="s">
        <v>21007</v>
      </c>
      <c r="C6470" s="37">
        <v>40101503</v>
      </c>
      <c r="D6470" s="38" t="s">
        <v>21008</v>
      </c>
      <c r="E6470" s="39" t="s">
        <v>2221</v>
      </c>
      <c r="F6470" s="37" t="s">
        <v>9503</v>
      </c>
    </row>
    <row r="6471" spans="1:6" ht="14.25" customHeight="1" x14ac:dyDescent="0.2">
      <c r="A6471" s="35" t="s">
        <v>21009</v>
      </c>
      <c r="B6471" s="36" t="s">
        <v>21010</v>
      </c>
      <c r="C6471" s="37">
        <v>40101504</v>
      </c>
      <c r="D6471" s="38" t="s">
        <v>21011</v>
      </c>
      <c r="E6471" s="39" t="s">
        <v>2221</v>
      </c>
      <c r="F6471" s="37" t="s">
        <v>9503</v>
      </c>
    </row>
    <row r="6472" spans="1:6" ht="14.25" customHeight="1" x14ac:dyDescent="0.2">
      <c r="A6472" s="35" t="s">
        <v>21012</v>
      </c>
      <c r="B6472" s="36" t="s">
        <v>21013</v>
      </c>
      <c r="C6472" s="37">
        <v>40101505</v>
      </c>
      <c r="D6472" s="38" t="s">
        <v>21014</v>
      </c>
      <c r="E6472" s="39" t="s">
        <v>1951</v>
      </c>
      <c r="F6472" s="37" t="s">
        <v>9503</v>
      </c>
    </row>
    <row r="6473" spans="1:6" ht="14.25" customHeight="1" x14ac:dyDescent="0.2">
      <c r="A6473" s="35" t="s">
        <v>21015</v>
      </c>
      <c r="B6473" s="36" t="s">
        <v>21016</v>
      </c>
      <c r="C6473" s="37">
        <v>40101506</v>
      </c>
      <c r="D6473" s="38" t="s">
        <v>21017</v>
      </c>
      <c r="E6473" s="39" t="s">
        <v>1951</v>
      </c>
      <c r="F6473" s="37" t="s">
        <v>9503</v>
      </c>
    </row>
    <row r="6474" spans="1:6" ht="14.25" customHeight="1" x14ac:dyDescent="0.2">
      <c r="A6474" s="35" t="s">
        <v>21018</v>
      </c>
      <c r="B6474" s="36" t="s">
        <v>21019</v>
      </c>
      <c r="C6474" s="37">
        <v>40101601</v>
      </c>
      <c r="D6474" s="38" t="s">
        <v>21020</v>
      </c>
      <c r="E6474" s="39" t="s">
        <v>2208</v>
      </c>
      <c r="F6474" s="37" t="s">
        <v>4373</v>
      </c>
    </row>
    <row r="6475" spans="1:6" ht="14.25" customHeight="1" x14ac:dyDescent="0.2">
      <c r="A6475" s="35" t="s">
        <v>21021</v>
      </c>
      <c r="B6475" s="36" t="s">
        <v>21022</v>
      </c>
      <c r="C6475" s="37">
        <v>40101602</v>
      </c>
      <c r="D6475" s="38" t="s">
        <v>21023</v>
      </c>
      <c r="E6475" s="39" t="s">
        <v>2208</v>
      </c>
      <c r="F6475" s="37" t="s">
        <v>4373</v>
      </c>
    </row>
    <row r="6476" spans="1:6" ht="14.25" customHeight="1" x14ac:dyDescent="0.2">
      <c r="A6476" s="35" t="s">
        <v>21024</v>
      </c>
      <c r="B6476" s="36" t="s">
        <v>21025</v>
      </c>
      <c r="C6476" s="37">
        <v>40101603</v>
      </c>
      <c r="D6476" s="38" t="s">
        <v>21026</v>
      </c>
      <c r="E6476" s="39" t="s">
        <v>2208</v>
      </c>
      <c r="F6476" s="37" t="s">
        <v>4373</v>
      </c>
    </row>
    <row r="6477" spans="1:6" ht="14.25" customHeight="1" x14ac:dyDescent="0.2">
      <c r="A6477" s="35" t="s">
        <v>21027</v>
      </c>
      <c r="B6477" s="36" t="s">
        <v>21028</v>
      </c>
      <c r="C6477" s="37">
        <v>40101604</v>
      </c>
      <c r="D6477" s="38" t="s">
        <v>21029</v>
      </c>
      <c r="E6477" s="39" t="s">
        <v>2208</v>
      </c>
      <c r="F6477" s="37" t="s">
        <v>4373</v>
      </c>
    </row>
    <row r="6478" spans="1:6" ht="14.25" customHeight="1" x14ac:dyDescent="0.2">
      <c r="A6478" s="35" t="s">
        <v>21030</v>
      </c>
      <c r="B6478" s="36" t="s">
        <v>21031</v>
      </c>
      <c r="C6478" s="37">
        <v>40101605</v>
      </c>
      <c r="D6478" s="38" t="s">
        <v>21032</v>
      </c>
      <c r="E6478" s="39" t="s">
        <v>2208</v>
      </c>
      <c r="F6478" s="37" t="s">
        <v>4373</v>
      </c>
    </row>
    <row r="6479" spans="1:6" ht="14.25" customHeight="1" x14ac:dyDescent="0.2">
      <c r="A6479" s="35" t="s">
        <v>21033</v>
      </c>
      <c r="B6479" s="36" t="s">
        <v>21034</v>
      </c>
      <c r="C6479" s="37">
        <v>40101701</v>
      </c>
      <c r="D6479" s="38" t="s">
        <v>21035</v>
      </c>
      <c r="E6479" s="39" t="s">
        <v>21036</v>
      </c>
      <c r="F6479" s="37" t="s">
        <v>9503</v>
      </c>
    </row>
    <row r="6480" spans="1:6" ht="14.25" customHeight="1" x14ac:dyDescent="0.2">
      <c r="A6480" s="35" t="s">
        <v>21037</v>
      </c>
      <c r="B6480" s="36" t="s">
        <v>21038</v>
      </c>
      <c r="C6480" s="37">
        <v>40101702</v>
      </c>
      <c r="D6480" s="38" t="s">
        <v>21039</v>
      </c>
      <c r="E6480" s="39" t="s">
        <v>1556</v>
      </c>
      <c r="F6480" s="37" t="s">
        <v>9503</v>
      </c>
    </row>
    <row r="6481" spans="1:6" ht="14.25" customHeight="1" x14ac:dyDescent="0.2">
      <c r="A6481" s="35" t="s">
        <v>21040</v>
      </c>
      <c r="B6481" s="36" t="s">
        <v>21041</v>
      </c>
      <c r="C6481" s="37">
        <v>40101703</v>
      </c>
      <c r="D6481" s="38" t="s">
        <v>21042</v>
      </c>
      <c r="E6481" s="39" t="s">
        <v>21036</v>
      </c>
      <c r="F6481" s="37" t="s">
        <v>9503</v>
      </c>
    </row>
    <row r="6482" spans="1:6" ht="14.25" customHeight="1" x14ac:dyDescent="0.2">
      <c r="A6482" s="35" t="s">
        <v>21043</v>
      </c>
      <c r="B6482" s="36" t="s">
        <v>21044</v>
      </c>
      <c r="C6482" s="37">
        <v>40101704</v>
      </c>
      <c r="D6482" s="38" t="s">
        <v>21045</v>
      </c>
      <c r="E6482" s="39" t="s">
        <v>21036</v>
      </c>
      <c r="F6482" s="37" t="s">
        <v>9503</v>
      </c>
    </row>
    <row r="6483" spans="1:6" ht="14.25" customHeight="1" x14ac:dyDescent="0.2">
      <c r="A6483" s="35" t="s">
        <v>21046</v>
      </c>
      <c r="B6483" s="36" t="s">
        <v>21047</v>
      </c>
      <c r="C6483" s="37">
        <v>40101705</v>
      </c>
      <c r="D6483" s="38" t="s">
        <v>21048</v>
      </c>
      <c r="E6483" s="39" t="s">
        <v>2221</v>
      </c>
      <c r="F6483" s="37" t="s">
        <v>9503</v>
      </c>
    </row>
    <row r="6484" spans="1:6" ht="14.25" customHeight="1" x14ac:dyDescent="0.2">
      <c r="A6484" s="35" t="s">
        <v>21049</v>
      </c>
      <c r="B6484" s="36" t="s">
        <v>21050</v>
      </c>
      <c r="C6484" s="37">
        <v>40101706</v>
      </c>
      <c r="D6484" s="38" t="s">
        <v>21051</v>
      </c>
      <c r="E6484" s="39" t="s">
        <v>2221</v>
      </c>
      <c r="F6484" s="37" t="s">
        <v>9503</v>
      </c>
    </row>
    <row r="6485" spans="1:6" ht="14.25" customHeight="1" x14ac:dyDescent="0.2">
      <c r="A6485" s="35" t="s">
        <v>21052</v>
      </c>
      <c r="B6485" s="36" t="s">
        <v>21053</v>
      </c>
      <c r="C6485" s="37">
        <v>40101707</v>
      </c>
      <c r="D6485" s="38" t="s">
        <v>21054</v>
      </c>
      <c r="E6485" s="39" t="s">
        <v>1951</v>
      </c>
      <c r="F6485" s="37" t="s">
        <v>9503</v>
      </c>
    </row>
    <row r="6486" spans="1:6" ht="14.25" customHeight="1" x14ac:dyDescent="0.2">
      <c r="A6486" s="35" t="s">
        <v>21055</v>
      </c>
      <c r="B6486" s="36" t="s">
        <v>21056</v>
      </c>
      <c r="C6486" s="37">
        <v>40101801</v>
      </c>
      <c r="D6486" s="38" t="s">
        <v>21057</v>
      </c>
      <c r="E6486" s="39" t="s">
        <v>2208</v>
      </c>
      <c r="F6486" s="37" t="s">
        <v>4373</v>
      </c>
    </row>
    <row r="6487" spans="1:6" ht="14.25" customHeight="1" x14ac:dyDescent="0.2">
      <c r="A6487" s="35" t="s">
        <v>21058</v>
      </c>
      <c r="B6487" s="36" t="s">
        <v>21059</v>
      </c>
      <c r="C6487" s="37">
        <v>40101802</v>
      </c>
      <c r="D6487" s="38" t="s">
        <v>21060</v>
      </c>
      <c r="E6487" s="39" t="s">
        <v>2208</v>
      </c>
      <c r="F6487" s="37" t="s">
        <v>4373</v>
      </c>
    </row>
    <row r="6488" spans="1:6" ht="14.25" customHeight="1" x14ac:dyDescent="0.2">
      <c r="A6488" s="35" t="s">
        <v>21061</v>
      </c>
      <c r="B6488" s="36" t="s">
        <v>21062</v>
      </c>
      <c r="C6488" s="37">
        <v>40101803</v>
      </c>
      <c r="D6488" s="38" t="s">
        <v>21063</v>
      </c>
      <c r="E6488" s="39" t="s">
        <v>13506</v>
      </c>
      <c r="F6488" s="37" t="s">
        <v>13507</v>
      </c>
    </row>
    <row r="6489" spans="1:6" ht="14.25" customHeight="1" x14ac:dyDescent="0.2">
      <c r="A6489" s="35" t="s">
        <v>21064</v>
      </c>
      <c r="B6489" s="36" t="s">
        <v>21065</v>
      </c>
      <c r="C6489" s="37">
        <v>40101805</v>
      </c>
      <c r="D6489" s="38" t="s">
        <v>21066</v>
      </c>
      <c r="E6489" s="39" t="s">
        <v>2208</v>
      </c>
      <c r="F6489" s="37" t="s">
        <v>4373</v>
      </c>
    </row>
    <row r="6490" spans="1:6" ht="14.25" customHeight="1" x14ac:dyDescent="0.2">
      <c r="A6490" s="35" t="s">
        <v>21067</v>
      </c>
      <c r="B6490" s="36" t="s">
        <v>21068</v>
      </c>
      <c r="C6490" s="37">
        <v>40101806</v>
      </c>
      <c r="D6490" s="38" t="s">
        <v>21069</v>
      </c>
      <c r="E6490" s="39" t="s">
        <v>2208</v>
      </c>
      <c r="F6490" s="37" t="s">
        <v>4373</v>
      </c>
    </row>
    <row r="6491" spans="1:6" ht="14.25" customHeight="1" x14ac:dyDescent="0.2">
      <c r="A6491" s="35" t="s">
        <v>21070</v>
      </c>
      <c r="B6491" s="36" t="s">
        <v>21071</v>
      </c>
      <c r="C6491" s="37">
        <v>40101807</v>
      </c>
      <c r="D6491" s="38" t="s">
        <v>21072</v>
      </c>
      <c r="E6491" s="39" t="s">
        <v>2208</v>
      </c>
      <c r="F6491" s="37" t="s">
        <v>4373</v>
      </c>
    </row>
    <row r="6492" spans="1:6" ht="14.25" customHeight="1" x14ac:dyDescent="0.2">
      <c r="A6492" s="35" t="s">
        <v>21073</v>
      </c>
      <c r="B6492" s="36" t="s">
        <v>21074</v>
      </c>
      <c r="C6492" s="37">
        <v>40101808</v>
      </c>
      <c r="D6492" s="38" t="s">
        <v>21075</v>
      </c>
      <c r="E6492" s="39" t="s">
        <v>2221</v>
      </c>
      <c r="F6492" s="37" t="s">
        <v>4373</v>
      </c>
    </row>
    <row r="6493" spans="1:6" ht="14.25" customHeight="1" x14ac:dyDescent="0.2">
      <c r="A6493" s="35" t="s">
        <v>21076</v>
      </c>
      <c r="B6493" s="36" t="s">
        <v>21077</v>
      </c>
      <c r="C6493" s="37">
        <v>40101809</v>
      </c>
      <c r="D6493" s="38" t="s">
        <v>21078</v>
      </c>
      <c r="E6493" s="39" t="s">
        <v>2208</v>
      </c>
      <c r="F6493" s="37" t="s">
        <v>4373</v>
      </c>
    </row>
    <row r="6494" spans="1:6" ht="14.25" customHeight="1" x14ac:dyDescent="0.2">
      <c r="A6494" s="35" t="s">
        <v>21079</v>
      </c>
      <c r="B6494" s="36" t="s">
        <v>21080</v>
      </c>
      <c r="C6494" s="37">
        <v>40101810</v>
      </c>
      <c r="D6494" s="38" t="s">
        <v>21081</v>
      </c>
      <c r="E6494" s="39" t="s">
        <v>2208</v>
      </c>
      <c r="F6494" s="37" t="s">
        <v>4373</v>
      </c>
    </row>
    <row r="6495" spans="1:6" ht="14.25" customHeight="1" x14ac:dyDescent="0.2">
      <c r="A6495" s="35" t="s">
        <v>21082</v>
      </c>
      <c r="B6495" s="36" t="s">
        <v>21083</v>
      </c>
      <c r="C6495" s="37">
        <v>40101811</v>
      </c>
      <c r="D6495" s="38" t="s">
        <v>21084</v>
      </c>
      <c r="E6495" s="39" t="s">
        <v>2208</v>
      </c>
      <c r="F6495" s="37" t="s">
        <v>4373</v>
      </c>
    </row>
    <row r="6496" spans="1:6" ht="14.25" customHeight="1" x14ac:dyDescent="0.2">
      <c r="A6496" s="35" t="s">
        <v>21085</v>
      </c>
      <c r="B6496" s="36" t="s">
        <v>21086</v>
      </c>
      <c r="C6496" s="37">
        <v>40101812</v>
      </c>
      <c r="D6496" s="38" t="s">
        <v>21087</v>
      </c>
      <c r="E6496" s="39" t="s">
        <v>2208</v>
      </c>
      <c r="F6496" s="37" t="s">
        <v>4373</v>
      </c>
    </row>
    <row r="6497" spans="1:6" ht="14.25" customHeight="1" x14ac:dyDescent="0.2">
      <c r="A6497" s="35" t="s">
        <v>21088</v>
      </c>
      <c r="B6497" s="36" t="s">
        <v>21089</v>
      </c>
      <c r="C6497" s="37">
        <v>40101813</v>
      </c>
      <c r="D6497" s="38" t="s">
        <v>21090</v>
      </c>
      <c r="E6497" s="39" t="s">
        <v>2208</v>
      </c>
      <c r="F6497" s="37" t="s">
        <v>4373</v>
      </c>
    </row>
    <row r="6498" spans="1:6" ht="14.25" customHeight="1" x14ac:dyDescent="0.2">
      <c r="A6498" s="35" t="s">
        <v>21091</v>
      </c>
      <c r="B6498" s="36" t="s">
        <v>21092</v>
      </c>
      <c r="C6498" s="37">
        <v>40101814</v>
      </c>
      <c r="D6498" s="38" t="s">
        <v>21093</v>
      </c>
      <c r="E6498" s="39" t="s">
        <v>2208</v>
      </c>
      <c r="F6498" s="37" t="s">
        <v>4373</v>
      </c>
    </row>
    <row r="6499" spans="1:6" ht="14.25" customHeight="1" x14ac:dyDescent="0.2">
      <c r="A6499" s="35" t="s">
        <v>21094</v>
      </c>
      <c r="B6499" s="36" t="s">
        <v>21095</v>
      </c>
      <c r="C6499" s="37">
        <v>40101815</v>
      </c>
      <c r="D6499" s="38" t="s">
        <v>21096</v>
      </c>
      <c r="E6499" s="39" t="s">
        <v>2208</v>
      </c>
      <c r="F6499" s="37" t="s">
        <v>4373</v>
      </c>
    </row>
    <row r="6500" spans="1:6" ht="14.25" customHeight="1" x14ac:dyDescent="0.2">
      <c r="A6500" s="35" t="s">
        <v>21097</v>
      </c>
      <c r="B6500" s="36" t="s">
        <v>21098</v>
      </c>
      <c r="C6500" s="37">
        <v>40101816</v>
      </c>
      <c r="D6500" s="38" t="s">
        <v>21099</v>
      </c>
      <c r="E6500" s="39" t="s">
        <v>2208</v>
      </c>
      <c r="F6500" s="37" t="s">
        <v>4373</v>
      </c>
    </row>
    <row r="6501" spans="1:6" ht="14.25" customHeight="1" x14ac:dyDescent="0.2">
      <c r="A6501" s="35" t="s">
        <v>21100</v>
      </c>
      <c r="B6501" s="36" t="s">
        <v>21101</v>
      </c>
      <c r="C6501" s="37">
        <v>40101817</v>
      </c>
      <c r="D6501" s="38" t="s">
        <v>21102</v>
      </c>
      <c r="E6501" s="39" t="s">
        <v>2208</v>
      </c>
      <c r="F6501" s="37" t="s">
        <v>4373</v>
      </c>
    </row>
    <row r="6502" spans="1:6" ht="14.25" customHeight="1" x14ac:dyDescent="0.2">
      <c r="A6502" s="35" t="s">
        <v>21103</v>
      </c>
      <c r="B6502" s="36" t="s">
        <v>21104</v>
      </c>
      <c r="C6502" s="37">
        <v>40101818</v>
      </c>
      <c r="D6502" s="38" t="s">
        <v>21105</v>
      </c>
      <c r="E6502" s="39" t="s">
        <v>2208</v>
      </c>
      <c r="F6502" s="37" t="s">
        <v>4373</v>
      </c>
    </row>
    <row r="6503" spans="1:6" ht="14.25" customHeight="1" x14ac:dyDescent="0.2">
      <c r="A6503" s="35" t="s">
        <v>21106</v>
      </c>
      <c r="B6503" s="36" t="s">
        <v>21107</v>
      </c>
      <c r="C6503" s="37">
        <v>40101819</v>
      </c>
      <c r="D6503" s="38" t="s">
        <v>21108</v>
      </c>
      <c r="E6503" s="39" t="s">
        <v>2208</v>
      </c>
      <c r="F6503" s="37" t="s">
        <v>4373</v>
      </c>
    </row>
    <row r="6504" spans="1:6" ht="14.25" customHeight="1" x14ac:dyDescent="0.2">
      <c r="A6504" s="35" t="s">
        <v>21085</v>
      </c>
      <c r="B6504" s="36" t="s">
        <v>21109</v>
      </c>
      <c r="C6504" s="37">
        <v>40101820</v>
      </c>
      <c r="D6504" s="38" t="s">
        <v>21110</v>
      </c>
      <c r="E6504" s="39" t="s">
        <v>2208</v>
      </c>
      <c r="F6504" s="37" t="s">
        <v>4373</v>
      </c>
    </row>
    <row r="6505" spans="1:6" ht="14.25" customHeight="1" x14ac:dyDescent="0.2">
      <c r="A6505" s="35" t="s">
        <v>21111</v>
      </c>
      <c r="B6505" s="36" t="s">
        <v>21112</v>
      </c>
      <c r="C6505" s="37">
        <v>40101821</v>
      </c>
      <c r="D6505" s="38" t="s">
        <v>21113</v>
      </c>
      <c r="E6505" s="39" t="s">
        <v>2208</v>
      </c>
      <c r="F6505" s="37" t="s">
        <v>4373</v>
      </c>
    </row>
    <row r="6506" spans="1:6" ht="14.25" customHeight="1" x14ac:dyDescent="0.2">
      <c r="A6506" s="35" t="s">
        <v>21114</v>
      </c>
      <c r="B6506" s="36" t="s">
        <v>21115</v>
      </c>
      <c r="C6506" s="37">
        <v>40101822</v>
      </c>
      <c r="D6506" s="38" t="s">
        <v>21116</v>
      </c>
      <c r="E6506" s="39" t="s">
        <v>2208</v>
      </c>
      <c r="F6506" s="37" t="s">
        <v>4373</v>
      </c>
    </row>
    <row r="6507" spans="1:6" ht="14.25" customHeight="1" x14ac:dyDescent="0.2">
      <c r="A6507" s="35" t="s">
        <v>21117</v>
      </c>
      <c r="B6507" s="36" t="s">
        <v>21118</v>
      </c>
      <c r="C6507" s="37">
        <v>40101823</v>
      </c>
      <c r="D6507" s="38" t="s">
        <v>21119</v>
      </c>
      <c r="E6507" s="39" t="s">
        <v>2208</v>
      </c>
      <c r="F6507" s="37" t="s">
        <v>4373</v>
      </c>
    </row>
    <row r="6508" spans="1:6" ht="14.25" customHeight="1" x14ac:dyDescent="0.2">
      <c r="A6508" s="35" t="s">
        <v>21120</v>
      </c>
      <c r="B6508" s="36" t="s">
        <v>21121</v>
      </c>
      <c r="C6508" s="37">
        <v>40101824</v>
      </c>
      <c r="D6508" s="38" t="s">
        <v>21122</v>
      </c>
      <c r="E6508" s="39" t="s">
        <v>2208</v>
      </c>
      <c r="F6508" s="37" t="s">
        <v>4373</v>
      </c>
    </row>
    <row r="6509" spans="1:6" ht="14.25" customHeight="1" x14ac:dyDescent="0.2">
      <c r="A6509" s="35" t="s">
        <v>21123</v>
      </c>
      <c r="B6509" s="36" t="s">
        <v>21124</v>
      </c>
      <c r="C6509" s="37">
        <v>40101825</v>
      </c>
      <c r="D6509" s="38" t="s">
        <v>21125</v>
      </c>
      <c r="E6509" s="39" t="s">
        <v>2208</v>
      </c>
      <c r="F6509" s="37" t="s">
        <v>4373</v>
      </c>
    </row>
    <row r="6510" spans="1:6" ht="14.25" customHeight="1" x14ac:dyDescent="0.2">
      <c r="A6510" s="35" t="s">
        <v>21126</v>
      </c>
      <c r="B6510" s="36" t="s">
        <v>21127</v>
      </c>
      <c r="C6510" s="37">
        <v>40101826</v>
      </c>
      <c r="D6510" s="38" t="s">
        <v>21128</v>
      </c>
      <c r="E6510" s="39" t="s">
        <v>2208</v>
      </c>
      <c r="F6510" s="37" t="s">
        <v>4373</v>
      </c>
    </row>
    <row r="6511" spans="1:6" ht="14.25" customHeight="1" x14ac:dyDescent="0.2">
      <c r="A6511" s="35" t="s">
        <v>21129</v>
      </c>
      <c r="B6511" s="36" t="s">
        <v>21130</v>
      </c>
      <c r="C6511" s="37">
        <v>40101827</v>
      </c>
      <c r="D6511" s="38" t="s">
        <v>21131</v>
      </c>
      <c r="E6511" s="39" t="s">
        <v>2208</v>
      </c>
      <c r="F6511" s="37" t="s">
        <v>4373</v>
      </c>
    </row>
    <row r="6512" spans="1:6" ht="14.25" customHeight="1" x14ac:dyDescent="0.2">
      <c r="A6512" s="35" t="s">
        <v>21132</v>
      </c>
      <c r="B6512" s="36" t="s">
        <v>21133</v>
      </c>
      <c r="C6512" s="37">
        <v>40101828</v>
      </c>
      <c r="D6512" s="38" t="s">
        <v>21134</v>
      </c>
      <c r="E6512" s="39" t="s">
        <v>2208</v>
      </c>
      <c r="F6512" s="37" t="s">
        <v>4373</v>
      </c>
    </row>
    <row r="6513" spans="1:6" ht="14.25" customHeight="1" x14ac:dyDescent="0.2">
      <c r="A6513" s="35" t="s">
        <v>21135</v>
      </c>
      <c r="B6513" s="36" t="s">
        <v>21136</v>
      </c>
      <c r="C6513" s="37">
        <v>40101829</v>
      </c>
      <c r="D6513" s="38" t="s">
        <v>21137</v>
      </c>
      <c r="E6513" s="39" t="s">
        <v>2208</v>
      </c>
      <c r="F6513" s="37" t="s">
        <v>4373</v>
      </c>
    </row>
    <row r="6514" spans="1:6" ht="14.25" customHeight="1" x14ac:dyDescent="0.2">
      <c r="A6514" s="35" t="s">
        <v>21138</v>
      </c>
      <c r="B6514" s="36" t="s">
        <v>21139</v>
      </c>
      <c r="C6514" s="37">
        <v>40101830</v>
      </c>
      <c r="D6514" s="38" t="s">
        <v>21140</v>
      </c>
      <c r="E6514" s="39" t="s">
        <v>2208</v>
      </c>
      <c r="F6514" s="37" t="s">
        <v>4373</v>
      </c>
    </row>
    <row r="6515" spans="1:6" ht="14.25" customHeight="1" x14ac:dyDescent="0.2">
      <c r="A6515" s="35" t="s">
        <v>21141</v>
      </c>
      <c r="B6515" s="36" t="s">
        <v>21142</v>
      </c>
      <c r="C6515" s="37">
        <v>40101831</v>
      </c>
      <c r="D6515" s="38" t="s">
        <v>21143</v>
      </c>
      <c r="E6515" s="39" t="s">
        <v>2208</v>
      </c>
      <c r="F6515" s="37" t="s">
        <v>4373</v>
      </c>
    </row>
    <row r="6516" spans="1:6" ht="14.25" customHeight="1" x14ac:dyDescent="0.2">
      <c r="A6516" s="35" t="s">
        <v>21144</v>
      </c>
      <c r="B6516" s="36" t="s">
        <v>21145</v>
      </c>
      <c r="C6516" s="37">
        <v>40101832</v>
      </c>
      <c r="D6516" s="38" t="s">
        <v>21146</v>
      </c>
      <c r="E6516" s="39" t="s">
        <v>2208</v>
      </c>
      <c r="F6516" s="37" t="s">
        <v>4373</v>
      </c>
    </row>
    <row r="6517" spans="1:6" ht="14.25" customHeight="1" x14ac:dyDescent="0.2">
      <c r="A6517" s="35" t="s">
        <v>21147</v>
      </c>
      <c r="B6517" s="36" t="s">
        <v>21148</v>
      </c>
      <c r="C6517" s="37">
        <v>40101833</v>
      </c>
      <c r="D6517" s="38" t="s">
        <v>21149</v>
      </c>
      <c r="E6517" s="39" t="s">
        <v>2208</v>
      </c>
      <c r="F6517" s="37" t="s">
        <v>4373</v>
      </c>
    </row>
    <row r="6518" spans="1:6" ht="14.25" customHeight="1" x14ac:dyDescent="0.2">
      <c r="A6518" s="35" t="s">
        <v>21150</v>
      </c>
      <c r="B6518" s="36" t="s">
        <v>21151</v>
      </c>
      <c r="C6518" s="37">
        <v>40101834</v>
      </c>
      <c r="D6518" s="38" t="s">
        <v>21152</v>
      </c>
      <c r="E6518" s="39" t="s">
        <v>2208</v>
      </c>
      <c r="F6518" s="37" t="s">
        <v>4373</v>
      </c>
    </row>
    <row r="6519" spans="1:6" ht="14.25" customHeight="1" x14ac:dyDescent="0.2">
      <c r="A6519" s="35" t="s">
        <v>21153</v>
      </c>
      <c r="B6519" s="36" t="s">
        <v>21154</v>
      </c>
      <c r="C6519" s="37">
        <v>40101901</v>
      </c>
      <c r="D6519" s="38" t="s">
        <v>21155</v>
      </c>
      <c r="E6519" s="39" t="s">
        <v>1966</v>
      </c>
      <c r="F6519" s="37" t="s">
        <v>1969</v>
      </c>
    </row>
    <row r="6520" spans="1:6" ht="14.25" customHeight="1" x14ac:dyDescent="0.2">
      <c r="A6520" s="35" t="s">
        <v>21156</v>
      </c>
      <c r="B6520" s="36" t="s">
        <v>21157</v>
      </c>
      <c r="C6520" s="37">
        <v>40101902</v>
      </c>
      <c r="D6520" s="38" t="s">
        <v>21158</v>
      </c>
      <c r="E6520" s="39" t="s">
        <v>2208</v>
      </c>
      <c r="F6520" s="37" t="s">
        <v>4373</v>
      </c>
    </row>
    <row r="6521" spans="1:6" ht="14.25" customHeight="1" x14ac:dyDescent="0.2">
      <c r="A6521" s="35" t="s">
        <v>21159</v>
      </c>
      <c r="B6521" s="36" t="s">
        <v>21160</v>
      </c>
      <c r="C6521" s="37">
        <v>40101903</v>
      </c>
      <c r="D6521" s="38" t="s">
        <v>21161</v>
      </c>
      <c r="E6521" s="39" t="s">
        <v>2208</v>
      </c>
      <c r="F6521" s="37" t="s">
        <v>4373</v>
      </c>
    </row>
    <row r="6522" spans="1:6" ht="14.25" customHeight="1" x14ac:dyDescent="0.2">
      <c r="A6522" s="35" t="s">
        <v>21162</v>
      </c>
      <c r="B6522" s="36" t="s">
        <v>21163</v>
      </c>
      <c r="C6522" s="37">
        <v>40102001</v>
      </c>
      <c r="D6522" s="38" t="s">
        <v>21164</v>
      </c>
      <c r="E6522" s="39" t="s">
        <v>2208</v>
      </c>
      <c r="F6522" s="37" t="s">
        <v>4373</v>
      </c>
    </row>
    <row r="6523" spans="1:6" ht="14.25" customHeight="1" x14ac:dyDescent="0.2">
      <c r="A6523" s="35" t="s">
        <v>21165</v>
      </c>
      <c r="B6523" s="36" t="s">
        <v>21166</v>
      </c>
      <c r="C6523" s="37">
        <v>40102002</v>
      </c>
      <c r="D6523" s="38" t="s">
        <v>21167</v>
      </c>
      <c r="E6523" s="39" t="s">
        <v>2208</v>
      </c>
      <c r="F6523" s="37" t="s">
        <v>4373</v>
      </c>
    </row>
    <row r="6524" spans="1:6" ht="14.25" customHeight="1" x14ac:dyDescent="0.2">
      <c r="A6524" s="35" t="s">
        <v>21168</v>
      </c>
      <c r="B6524" s="36" t="s">
        <v>21169</v>
      </c>
      <c r="C6524" s="37">
        <v>40102003</v>
      </c>
      <c r="D6524" s="38" t="s">
        <v>21170</v>
      </c>
      <c r="E6524" s="39" t="s">
        <v>2208</v>
      </c>
      <c r="F6524" s="37" t="s">
        <v>4373</v>
      </c>
    </row>
    <row r="6525" spans="1:6" ht="14.25" customHeight="1" x14ac:dyDescent="0.2">
      <c r="A6525" s="35" t="s">
        <v>21171</v>
      </c>
      <c r="B6525" s="36" t="s">
        <v>21172</v>
      </c>
      <c r="C6525" s="37">
        <v>40102004</v>
      </c>
      <c r="D6525" s="38" t="s">
        <v>21173</v>
      </c>
      <c r="E6525" s="39" t="s">
        <v>2208</v>
      </c>
      <c r="F6525" s="37" t="s">
        <v>4373</v>
      </c>
    </row>
    <row r="6526" spans="1:6" ht="14.25" customHeight="1" x14ac:dyDescent="0.2">
      <c r="A6526" s="35" t="s">
        <v>21174</v>
      </c>
      <c r="B6526" s="36" t="s">
        <v>21175</v>
      </c>
      <c r="C6526" s="37">
        <v>40102005</v>
      </c>
      <c r="D6526" s="38" t="s">
        <v>21176</v>
      </c>
      <c r="E6526" s="39" t="s">
        <v>2208</v>
      </c>
      <c r="F6526" s="37" t="s">
        <v>4373</v>
      </c>
    </row>
    <row r="6527" spans="1:6" ht="14.25" customHeight="1" x14ac:dyDescent="0.2">
      <c r="A6527" s="35" t="s">
        <v>21177</v>
      </c>
      <c r="B6527" s="36" t="s">
        <v>21178</v>
      </c>
      <c r="C6527" s="37">
        <v>40141602</v>
      </c>
      <c r="D6527" s="38" t="s">
        <v>21179</v>
      </c>
      <c r="E6527" s="39" t="s">
        <v>6425</v>
      </c>
      <c r="F6527" s="37" t="s">
        <v>6426</v>
      </c>
    </row>
    <row r="6528" spans="1:6" ht="14.25" customHeight="1" x14ac:dyDescent="0.2">
      <c r="A6528" s="35" t="s">
        <v>21180</v>
      </c>
      <c r="B6528" s="36" t="s">
        <v>21181</v>
      </c>
      <c r="C6528" s="37">
        <v>40141603</v>
      </c>
      <c r="D6528" s="38" t="s">
        <v>21182</v>
      </c>
      <c r="E6528" s="39" t="s">
        <v>6425</v>
      </c>
      <c r="F6528" s="37" t="s">
        <v>6426</v>
      </c>
    </row>
    <row r="6529" spans="1:6" ht="14.25" customHeight="1" x14ac:dyDescent="0.2">
      <c r="A6529" s="35" t="s">
        <v>21183</v>
      </c>
      <c r="B6529" s="36" t="s">
        <v>21184</v>
      </c>
      <c r="C6529" s="37">
        <v>40141604</v>
      </c>
      <c r="D6529" s="38" t="s">
        <v>21185</v>
      </c>
      <c r="E6529" s="39" t="s">
        <v>6425</v>
      </c>
      <c r="F6529" s="37" t="s">
        <v>6426</v>
      </c>
    </row>
    <row r="6530" spans="1:6" ht="14.25" customHeight="1" x14ac:dyDescent="0.2">
      <c r="A6530" s="35" t="s">
        <v>21186</v>
      </c>
      <c r="B6530" s="36" t="s">
        <v>21187</v>
      </c>
      <c r="C6530" s="37">
        <v>40141605</v>
      </c>
      <c r="D6530" s="38" t="s">
        <v>21188</v>
      </c>
      <c r="E6530" s="39" t="s">
        <v>6425</v>
      </c>
      <c r="F6530" s="37" t="s">
        <v>6426</v>
      </c>
    </row>
    <row r="6531" spans="1:6" ht="14.25" customHeight="1" x14ac:dyDescent="0.2">
      <c r="A6531" s="35" t="s">
        <v>21189</v>
      </c>
      <c r="B6531" s="36" t="s">
        <v>21190</v>
      </c>
      <c r="C6531" s="37">
        <v>40141606</v>
      </c>
      <c r="D6531" s="38" t="s">
        <v>21191</v>
      </c>
      <c r="E6531" s="39" t="s">
        <v>6425</v>
      </c>
      <c r="F6531" s="37" t="s">
        <v>6426</v>
      </c>
    </row>
    <row r="6532" spans="1:6" ht="14.25" customHeight="1" x14ac:dyDescent="0.2">
      <c r="A6532" s="35" t="s">
        <v>21192</v>
      </c>
      <c r="B6532" s="36" t="s">
        <v>21193</v>
      </c>
      <c r="C6532" s="37">
        <v>40141607</v>
      </c>
      <c r="D6532" s="38" t="s">
        <v>21194</v>
      </c>
      <c r="E6532" s="39" t="s">
        <v>1956</v>
      </c>
      <c r="F6532" s="37" t="s">
        <v>6426</v>
      </c>
    </row>
    <row r="6533" spans="1:6" ht="14.25" customHeight="1" x14ac:dyDescent="0.2">
      <c r="A6533" s="35" t="s">
        <v>21195</v>
      </c>
      <c r="B6533" s="36" t="s">
        <v>21196</v>
      </c>
      <c r="C6533" s="37">
        <v>40141608</v>
      </c>
      <c r="D6533" s="38" t="s">
        <v>21197</v>
      </c>
      <c r="E6533" s="39" t="s">
        <v>6425</v>
      </c>
      <c r="F6533" s="37" t="s">
        <v>6426</v>
      </c>
    </row>
    <row r="6534" spans="1:6" ht="14.25" customHeight="1" x14ac:dyDescent="0.2">
      <c r="A6534" s="35" t="s">
        <v>21198</v>
      </c>
      <c r="B6534" s="36" t="s">
        <v>21199</v>
      </c>
      <c r="C6534" s="37">
        <v>40141609</v>
      </c>
      <c r="D6534" s="38" t="s">
        <v>21200</v>
      </c>
      <c r="E6534" s="39" t="s">
        <v>1956</v>
      </c>
      <c r="F6534" s="37" t="s">
        <v>6426</v>
      </c>
    </row>
    <row r="6535" spans="1:6" ht="14.25" customHeight="1" x14ac:dyDescent="0.2">
      <c r="A6535" s="35" t="s">
        <v>21201</v>
      </c>
      <c r="B6535" s="36" t="s">
        <v>21202</v>
      </c>
      <c r="C6535" s="37">
        <v>40141610</v>
      </c>
      <c r="D6535" s="38" t="s">
        <v>21203</v>
      </c>
      <c r="E6535" s="39" t="s">
        <v>1956</v>
      </c>
      <c r="F6535" s="37" t="s">
        <v>6426</v>
      </c>
    </row>
    <row r="6536" spans="1:6" ht="14.25" customHeight="1" x14ac:dyDescent="0.2">
      <c r="A6536" s="35" t="s">
        <v>21204</v>
      </c>
      <c r="B6536" s="36" t="s">
        <v>21205</v>
      </c>
      <c r="C6536" s="37">
        <v>40141611</v>
      </c>
      <c r="D6536" s="38" t="s">
        <v>21206</v>
      </c>
      <c r="E6536" s="39" t="s">
        <v>6425</v>
      </c>
      <c r="F6536" s="37" t="s">
        <v>6426</v>
      </c>
    </row>
    <row r="6537" spans="1:6" ht="14.25" customHeight="1" x14ac:dyDescent="0.2">
      <c r="A6537" s="35" t="s">
        <v>21207</v>
      </c>
      <c r="B6537" s="36" t="s">
        <v>21208</v>
      </c>
      <c r="C6537" s="37">
        <v>40141612</v>
      </c>
      <c r="D6537" s="38" t="s">
        <v>21209</v>
      </c>
      <c r="E6537" s="39" t="s">
        <v>6425</v>
      </c>
      <c r="F6537" s="37" t="s">
        <v>6426</v>
      </c>
    </row>
    <row r="6538" spans="1:6" ht="14.25" customHeight="1" x14ac:dyDescent="0.2">
      <c r="A6538" s="35" t="s">
        <v>21210</v>
      </c>
      <c r="B6538" s="36" t="s">
        <v>21211</v>
      </c>
      <c r="C6538" s="37">
        <v>40141613</v>
      </c>
      <c r="D6538" s="38" t="s">
        <v>21212</v>
      </c>
      <c r="E6538" s="39" t="s">
        <v>6425</v>
      </c>
      <c r="F6538" s="37" t="s">
        <v>6426</v>
      </c>
    </row>
    <row r="6539" spans="1:6" ht="14.25" customHeight="1" x14ac:dyDescent="0.2">
      <c r="A6539" s="35" t="s">
        <v>21213</v>
      </c>
      <c r="B6539" s="36" t="s">
        <v>21214</v>
      </c>
      <c r="C6539" s="37">
        <v>40141615</v>
      </c>
      <c r="D6539" s="38" t="s">
        <v>21215</v>
      </c>
      <c r="E6539" s="39" t="s">
        <v>6425</v>
      </c>
      <c r="F6539" s="37" t="s">
        <v>6426</v>
      </c>
    </row>
    <row r="6540" spans="1:6" ht="14.25" customHeight="1" x14ac:dyDescent="0.2">
      <c r="A6540" s="35" t="s">
        <v>21216</v>
      </c>
      <c r="B6540" s="36" t="s">
        <v>21217</v>
      </c>
      <c r="C6540" s="37">
        <v>40141616</v>
      </c>
      <c r="D6540" s="38" t="s">
        <v>21218</v>
      </c>
      <c r="E6540" s="39" t="s">
        <v>6425</v>
      </c>
      <c r="F6540" s="37" t="s">
        <v>6426</v>
      </c>
    </row>
    <row r="6541" spans="1:6" ht="14.25" customHeight="1" x14ac:dyDescent="0.2">
      <c r="A6541" s="35" t="s">
        <v>21219</v>
      </c>
      <c r="B6541" s="36" t="s">
        <v>21220</v>
      </c>
      <c r="C6541" s="37">
        <v>40141617</v>
      </c>
      <c r="D6541" s="38" t="s">
        <v>21221</v>
      </c>
      <c r="E6541" s="39" t="s">
        <v>6425</v>
      </c>
      <c r="F6541" s="37" t="s">
        <v>6426</v>
      </c>
    </row>
    <row r="6542" spans="1:6" ht="14.25" customHeight="1" x14ac:dyDescent="0.2">
      <c r="A6542" s="35" t="s">
        <v>21222</v>
      </c>
      <c r="B6542" s="36" t="s">
        <v>21223</v>
      </c>
      <c r="C6542" s="37">
        <v>40141618</v>
      </c>
      <c r="D6542" s="38" t="s">
        <v>21224</v>
      </c>
      <c r="E6542" s="39" t="s">
        <v>6425</v>
      </c>
      <c r="F6542" s="37" t="s">
        <v>6426</v>
      </c>
    </row>
    <row r="6543" spans="1:6" ht="14.25" customHeight="1" x14ac:dyDescent="0.2">
      <c r="A6543" s="35" t="s">
        <v>21225</v>
      </c>
      <c r="B6543" s="36" t="s">
        <v>21226</v>
      </c>
      <c r="C6543" s="37">
        <v>40141619</v>
      </c>
      <c r="D6543" s="38" t="s">
        <v>21227</v>
      </c>
      <c r="E6543" s="39" t="s">
        <v>6425</v>
      </c>
      <c r="F6543" s="37" t="s">
        <v>6426</v>
      </c>
    </row>
    <row r="6544" spans="1:6" ht="14.25" customHeight="1" x14ac:dyDescent="0.2">
      <c r="A6544" s="35" t="s">
        <v>21228</v>
      </c>
      <c r="B6544" s="36" t="s">
        <v>21229</v>
      </c>
      <c r="C6544" s="37">
        <v>40141620</v>
      </c>
      <c r="D6544" s="38" t="s">
        <v>21230</v>
      </c>
      <c r="E6544" s="39" t="s">
        <v>6425</v>
      </c>
      <c r="F6544" s="37" t="s">
        <v>6426</v>
      </c>
    </row>
    <row r="6545" spans="1:6" ht="14.25" customHeight="1" x14ac:dyDescent="0.2">
      <c r="A6545" s="35" t="s">
        <v>21231</v>
      </c>
      <c r="B6545" s="36" t="s">
        <v>21232</v>
      </c>
      <c r="C6545" s="37">
        <v>40141621</v>
      </c>
      <c r="D6545" s="38" t="s">
        <v>21233</v>
      </c>
      <c r="E6545" s="39" t="s">
        <v>6425</v>
      </c>
      <c r="F6545" s="37" t="s">
        <v>6426</v>
      </c>
    </row>
    <row r="6546" spans="1:6" ht="14.25" customHeight="1" x14ac:dyDescent="0.2">
      <c r="A6546" s="35" t="s">
        <v>21234</v>
      </c>
      <c r="B6546" s="36" t="s">
        <v>21235</v>
      </c>
      <c r="C6546" s="37">
        <v>40141622</v>
      </c>
      <c r="D6546" s="38" t="s">
        <v>21236</v>
      </c>
      <c r="E6546" s="39" t="s">
        <v>6425</v>
      </c>
      <c r="F6546" s="37" t="s">
        <v>6426</v>
      </c>
    </row>
    <row r="6547" spans="1:6" ht="14.25" customHeight="1" x14ac:dyDescent="0.2">
      <c r="A6547" s="35" t="s">
        <v>21237</v>
      </c>
      <c r="B6547" s="36" t="s">
        <v>21238</v>
      </c>
      <c r="C6547" s="37">
        <v>40141623</v>
      </c>
      <c r="D6547" s="38" t="s">
        <v>21239</v>
      </c>
      <c r="E6547" s="39" t="s">
        <v>6425</v>
      </c>
      <c r="F6547" s="37" t="s">
        <v>6426</v>
      </c>
    </row>
    <row r="6548" spans="1:6" ht="14.25" customHeight="1" x14ac:dyDescent="0.2">
      <c r="A6548" s="35" t="s">
        <v>21240</v>
      </c>
      <c r="B6548" s="36" t="s">
        <v>21241</v>
      </c>
      <c r="C6548" s="37">
        <v>40141624</v>
      </c>
      <c r="D6548" s="38" t="s">
        <v>21242</v>
      </c>
      <c r="E6548" s="39" t="s">
        <v>6425</v>
      </c>
      <c r="F6548" s="37" t="s">
        <v>6426</v>
      </c>
    </row>
    <row r="6549" spans="1:6" ht="14.25" customHeight="1" x14ac:dyDescent="0.2">
      <c r="A6549" s="35" t="s">
        <v>21243</v>
      </c>
      <c r="B6549" s="36" t="s">
        <v>21244</v>
      </c>
      <c r="C6549" s="37">
        <v>40141625</v>
      </c>
      <c r="D6549" s="38" t="s">
        <v>21245</v>
      </c>
      <c r="E6549" s="39" t="s">
        <v>6425</v>
      </c>
      <c r="F6549" s="37" t="s">
        <v>6426</v>
      </c>
    </row>
    <row r="6550" spans="1:6" ht="14.25" customHeight="1" x14ac:dyDescent="0.2">
      <c r="A6550" s="35" t="s">
        <v>21246</v>
      </c>
      <c r="B6550" s="36" t="s">
        <v>21247</v>
      </c>
      <c r="C6550" s="37">
        <v>40141626</v>
      </c>
      <c r="D6550" s="38" t="s">
        <v>21248</v>
      </c>
      <c r="E6550" s="39" t="s">
        <v>6425</v>
      </c>
      <c r="F6550" s="37" t="s">
        <v>6426</v>
      </c>
    </row>
    <row r="6551" spans="1:6" ht="14.25" customHeight="1" x14ac:dyDescent="0.2">
      <c r="A6551" s="35" t="s">
        <v>21249</v>
      </c>
      <c r="B6551" s="36" t="s">
        <v>21250</v>
      </c>
      <c r="C6551" s="37">
        <v>40141627</v>
      </c>
      <c r="D6551" s="38" t="s">
        <v>21251</v>
      </c>
      <c r="E6551" s="39" t="s">
        <v>6425</v>
      </c>
      <c r="F6551" s="37" t="s">
        <v>6426</v>
      </c>
    </row>
    <row r="6552" spans="1:6" ht="14.25" customHeight="1" x14ac:dyDescent="0.2">
      <c r="A6552" s="35" t="s">
        <v>21252</v>
      </c>
      <c r="B6552" s="36" t="s">
        <v>21253</v>
      </c>
      <c r="C6552" s="37">
        <v>40141628</v>
      </c>
      <c r="D6552" s="38" t="s">
        <v>21254</v>
      </c>
      <c r="E6552" s="39" t="s">
        <v>6425</v>
      </c>
      <c r="F6552" s="37" t="s">
        <v>6426</v>
      </c>
    </row>
    <row r="6553" spans="1:6" ht="14.25" customHeight="1" x14ac:dyDescent="0.2">
      <c r="A6553" s="35" t="s">
        <v>21255</v>
      </c>
      <c r="B6553" s="36" t="s">
        <v>21256</v>
      </c>
      <c r="C6553" s="37">
        <v>40141629</v>
      </c>
      <c r="D6553" s="38" t="s">
        <v>21257</v>
      </c>
      <c r="E6553" s="39" t="s">
        <v>6425</v>
      </c>
      <c r="F6553" s="37" t="s">
        <v>6426</v>
      </c>
    </row>
    <row r="6554" spans="1:6" ht="14.25" customHeight="1" x14ac:dyDescent="0.2">
      <c r="A6554" s="35" t="s">
        <v>21258</v>
      </c>
      <c r="B6554" s="36" t="s">
        <v>21259</v>
      </c>
      <c r="C6554" s="37">
        <v>40141630</v>
      </c>
      <c r="D6554" s="38" t="s">
        <v>21260</v>
      </c>
      <c r="E6554" s="39" t="s">
        <v>6425</v>
      </c>
      <c r="F6554" s="37" t="s">
        <v>6426</v>
      </c>
    </row>
    <row r="6555" spans="1:6" ht="14.25" customHeight="1" x14ac:dyDescent="0.2">
      <c r="A6555" s="35" t="s">
        <v>21261</v>
      </c>
      <c r="B6555" s="36" t="s">
        <v>21262</v>
      </c>
      <c r="C6555" s="37">
        <v>40141631</v>
      </c>
      <c r="D6555" s="38" t="s">
        <v>21263</v>
      </c>
      <c r="E6555" s="39" t="s">
        <v>1956</v>
      </c>
      <c r="F6555" s="37" t="s">
        <v>6426</v>
      </c>
    </row>
    <row r="6556" spans="1:6" ht="14.25" customHeight="1" x14ac:dyDescent="0.2">
      <c r="A6556" s="35" t="s">
        <v>21264</v>
      </c>
      <c r="B6556" s="36" t="s">
        <v>21265</v>
      </c>
      <c r="C6556" s="37">
        <v>40141632</v>
      </c>
      <c r="D6556" s="38" t="s">
        <v>21266</v>
      </c>
      <c r="E6556" s="39" t="s">
        <v>6425</v>
      </c>
      <c r="F6556" s="37" t="s">
        <v>6426</v>
      </c>
    </row>
    <row r="6557" spans="1:6" ht="14.25" customHeight="1" x14ac:dyDescent="0.2">
      <c r="A6557" s="35" t="s">
        <v>21267</v>
      </c>
      <c r="B6557" s="36" t="s">
        <v>21268</v>
      </c>
      <c r="C6557" s="37">
        <v>40141633</v>
      </c>
      <c r="D6557" s="38" t="s">
        <v>21269</v>
      </c>
      <c r="E6557" s="39" t="s">
        <v>6425</v>
      </c>
      <c r="F6557" s="37" t="s">
        <v>6426</v>
      </c>
    </row>
    <row r="6558" spans="1:6" ht="14.25" customHeight="1" x14ac:dyDescent="0.2">
      <c r="A6558" s="35" t="s">
        <v>21270</v>
      </c>
      <c r="B6558" s="36" t="s">
        <v>21271</v>
      </c>
      <c r="C6558" s="37">
        <v>40141634</v>
      </c>
      <c r="D6558" s="38" t="s">
        <v>21272</v>
      </c>
      <c r="E6558" s="39" t="s">
        <v>6425</v>
      </c>
      <c r="F6558" s="37" t="s">
        <v>6426</v>
      </c>
    </row>
    <row r="6559" spans="1:6" ht="14.25" customHeight="1" x14ac:dyDescent="0.2">
      <c r="A6559" s="35" t="s">
        <v>21273</v>
      </c>
      <c r="B6559" s="36" t="s">
        <v>21274</v>
      </c>
      <c r="C6559" s="37">
        <v>40141635</v>
      </c>
      <c r="D6559" s="38" t="s">
        <v>21275</v>
      </c>
      <c r="E6559" s="39" t="s">
        <v>6425</v>
      </c>
      <c r="F6559" s="37" t="s">
        <v>6426</v>
      </c>
    </row>
    <row r="6560" spans="1:6" ht="14.25" customHeight="1" x14ac:dyDescent="0.2">
      <c r="A6560" s="35" t="s">
        <v>21276</v>
      </c>
      <c r="B6560" s="36" t="s">
        <v>21277</v>
      </c>
      <c r="C6560" s="37">
        <v>40141636</v>
      </c>
      <c r="D6560" s="38" t="s">
        <v>21278</v>
      </c>
      <c r="E6560" s="39" t="s">
        <v>6425</v>
      </c>
      <c r="F6560" s="37" t="s">
        <v>6426</v>
      </c>
    </row>
    <row r="6561" spans="1:6" ht="14.25" customHeight="1" x14ac:dyDescent="0.2">
      <c r="A6561" s="35" t="s">
        <v>21279</v>
      </c>
      <c r="B6561" s="36" t="s">
        <v>21280</v>
      </c>
      <c r="C6561" s="37">
        <v>40141637</v>
      </c>
      <c r="D6561" s="38" t="s">
        <v>21281</v>
      </c>
      <c r="E6561" s="39" t="s">
        <v>6425</v>
      </c>
      <c r="F6561" s="37" t="s">
        <v>6426</v>
      </c>
    </row>
    <row r="6562" spans="1:6" ht="14.25" customHeight="1" x14ac:dyDescent="0.2">
      <c r="A6562" s="35" t="s">
        <v>21282</v>
      </c>
      <c r="B6562" s="36" t="s">
        <v>21283</v>
      </c>
      <c r="C6562" s="37">
        <v>40141638</v>
      </c>
      <c r="D6562" s="38" t="s">
        <v>21284</v>
      </c>
      <c r="E6562" s="39" t="s">
        <v>6425</v>
      </c>
      <c r="F6562" s="37" t="s">
        <v>6426</v>
      </c>
    </row>
    <row r="6563" spans="1:6" ht="14.25" customHeight="1" x14ac:dyDescent="0.2">
      <c r="A6563" s="35" t="s">
        <v>21285</v>
      </c>
      <c r="B6563" s="36" t="s">
        <v>21286</v>
      </c>
      <c r="C6563" s="37">
        <v>40141701</v>
      </c>
      <c r="D6563" s="38" t="s">
        <v>21287</v>
      </c>
      <c r="E6563" s="39" t="s">
        <v>1956</v>
      </c>
      <c r="F6563" s="37" t="s">
        <v>6426</v>
      </c>
    </row>
    <row r="6564" spans="1:6" ht="14.25" customHeight="1" x14ac:dyDescent="0.2">
      <c r="A6564" s="35" t="s">
        <v>21288</v>
      </c>
      <c r="B6564" s="36" t="s">
        <v>21289</v>
      </c>
      <c r="C6564" s="37">
        <v>40141702</v>
      </c>
      <c r="D6564" s="38" t="s">
        <v>21290</v>
      </c>
      <c r="E6564" s="39" t="s">
        <v>6425</v>
      </c>
      <c r="F6564" s="37" t="s">
        <v>6426</v>
      </c>
    </row>
    <row r="6565" spans="1:6" ht="14.25" customHeight="1" x14ac:dyDescent="0.2">
      <c r="A6565" s="35" t="s">
        <v>21291</v>
      </c>
      <c r="B6565" s="36" t="s">
        <v>21292</v>
      </c>
      <c r="C6565" s="37">
        <v>40141703</v>
      </c>
      <c r="D6565" s="38" t="s">
        <v>21293</v>
      </c>
      <c r="E6565" s="39" t="s">
        <v>1956</v>
      </c>
      <c r="F6565" s="37" t="s">
        <v>6426</v>
      </c>
    </row>
    <row r="6566" spans="1:6" ht="14.25" customHeight="1" x14ac:dyDescent="0.2">
      <c r="A6566" s="35" t="s">
        <v>21294</v>
      </c>
      <c r="B6566" s="36" t="s">
        <v>21295</v>
      </c>
      <c r="C6566" s="37">
        <v>40141704</v>
      </c>
      <c r="D6566" s="38" t="s">
        <v>21296</v>
      </c>
      <c r="E6566" s="39" t="s">
        <v>1956</v>
      </c>
      <c r="F6566" s="37" t="s">
        <v>6426</v>
      </c>
    </row>
    <row r="6567" spans="1:6" ht="14.25" customHeight="1" x14ac:dyDescent="0.2">
      <c r="A6567" s="35" t="s">
        <v>21297</v>
      </c>
      <c r="B6567" s="36" t="s">
        <v>21298</v>
      </c>
      <c r="C6567" s="37">
        <v>40141705</v>
      </c>
      <c r="D6567" s="38" t="s">
        <v>21299</v>
      </c>
      <c r="E6567" s="39" t="s">
        <v>6425</v>
      </c>
      <c r="F6567" s="37" t="s">
        <v>6426</v>
      </c>
    </row>
    <row r="6568" spans="1:6" ht="14.25" customHeight="1" x14ac:dyDescent="0.2">
      <c r="A6568" s="35" t="s">
        <v>21300</v>
      </c>
      <c r="B6568" s="36" t="s">
        <v>21301</v>
      </c>
      <c r="C6568" s="37">
        <v>40141716</v>
      </c>
      <c r="D6568" s="38" t="s">
        <v>21302</v>
      </c>
      <c r="E6568" s="39" t="s">
        <v>1956</v>
      </c>
      <c r="F6568" s="37" t="s">
        <v>6426</v>
      </c>
    </row>
    <row r="6569" spans="1:6" ht="14.25" customHeight="1" x14ac:dyDescent="0.2">
      <c r="A6569" s="35" t="s">
        <v>21303</v>
      </c>
      <c r="B6569" s="36" t="s">
        <v>21304</v>
      </c>
      <c r="C6569" s="37">
        <v>40141719</v>
      </c>
      <c r="D6569" s="38" t="s">
        <v>21305</v>
      </c>
      <c r="E6569" s="39" t="s">
        <v>6425</v>
      </c>
      <c r="F6569" s="37" t="s">
        <v>6426</v>
      </c>
    </row>
    <row r="6570" spans="1:6" ht="14.25" customHeight="1" x14ac:dyDescent="0.2">
      <c r="A6570" s="35" t="s">
        <v>21306</v>
      </c>
      <c r="B6570" s="36" t="s">
        <v>21307</v>
      </c>
      <c r="C6570" s="37">
        <v>40141720</v>
      </c>
      <c r="D6570" s="38" t="s">
        <v>21308</v>
      </c>
      <c r="E6570" s="39" t="s">
        <v>1956</v>
      </c>
      <c r="F6570" s="37" t="s">
        <v>6426</v>
      </c>
    </row>
    <row r="6571" spans="1:6" ht="14.25" customHeight="1" x14ac:dyDescent="0.2">
      <c r="A6571" s="35" t="s">
        <v>21309</v>
      </c>
      <c r="B6571" s="36" t="s">
        <v>21310</v>
      </c>
      <c r="C6571" s="37">
        <v>40141725</v>
      </c>
      <c r="D6571" s="38" t="s">
        <v>21311</v>
      </c>
      <c r="E6571" s="39" t="s">
        <v>1956</v>
      </c>
      <c r="F6571" s="37" t="s">
        <v>6426</v>
      </c>
    </row>
    <row r="6572" spans="1:6" ht="14.25" customHeight="1" x14ac:dyDescent="0.2">
      <c r="A6572" s="35" t="s">
        <v>21312</v>
      </c>
      <c r="B6572" s="36" t="s">
        <v>21313</v>
      </c>
      <c r="C6572" s="37">
        <v>40141726</v>
      </c>
      <c r="D6572" s="38" t="s">
        <v>21314</v>
      </c>
      <c r="E6572" s="39" t="s">
        <v>6425</v>
      </c>
      <c r="F6572" s="37" t="s">
        <v>6426</v>
      </c>
    </row>
    <row r="6573" spans="1:6" ht="14.25" customHeight="1" x14ac:dyDescent="0.2">
      <c r="A6573" s="35" t="s">
        <v>21315</v>
      </c>
      <c r="B6573" s="36" t="s">
        <v>21316</v>
      </c>
      <c r="C6573" s="37">
        <v>40141727</v>
      </c>
      <c r="D6573" s="38" t="s">
        <v>21317</v>
      </c>
      <c r="E6573" s="39" t="s">
        <v>6425</v>
      </c>
      <c r="F6573" s="37" t="s">
        <v>6426</v>
      </c>
    </row>
    <row r="6574" spans="1:6" ht="14.25" customHeight="1" x14ac:dyDescent="0.2">
      <c r="A6574" s="35" t="s">
        <v>21318</v>
      </c>
      <c r="B6574" s="36" t="s">
        <v>21319</v>
      </c>
      <c r="C6574" s="37">
        <v>40141731</v>
      </c>
      <c r="D6574" s="38" t="s">
        <v>21320</v>
      </c>
      <c r="E6574" s="39" t="s">
        <v>1956</v>
      </c>
      <c r="F6574" s="37" t="s">
        <v>6426</v>
      </c>
    </row>
    <row r="6575" spans="1:6" ht="14.25" customHeight="1" x14ac:dyDescent="0.2">
      <c r="A6575" s="35" t="s">
        <v>21321</v>
      </c>
      <c r="B6575" s="36" t="s">
        <v>21322</v>
      </c>
      <c r="C6575" s="37">
        <v>40141732</v>
      </c>
      <c r="D6575" s="38" t="s">
        <v>21323</v>
      </c>
      <c r="E6575" s="39" t="s">
        <v>6425</v>
      </c>
      <c r="F6575" s="37" t="s">
        <v>6426</v>
      </c>
    </row>
    <row r="6576" spans="1:6" ht="14.25" customHeight="1" x14ac:dyDescent="0.2">
      <c r="A6576" s="35" t="s">
        <v>21324</v>
      </c>
      <c r="B6576" s="36" t="s">
        <v>21325</v>
      </c>
      <c r="C6576" s="37">
        <v>40141734</v>
      </c>
      <c r="D6576" s="38" t="s">
        <v>21326</v>
      </c>
      <c r="E6576" s="39" t="s">
        <v>1956</v>
      </c>
      <c r="F6576" s="37" t="s">
        <v>6426</v>
      </c>
    </row>
    <row r="6577" spans="1:6" ht="14.25" customHeight="1" x14ac:dyDescent="0.2">
      <c r="A6577" s="35" t="s">
        <v>21327</v>
      </c>
      <c r="B6577" s="36" t="s">
        <v>21328</v>
      </c>
      <c r="C6577" s="37">
        <v>40141735</v>
      </c>
      <c r="D6577" s="38" t="s">
        <v>21329</v>
      </c>
      <c r="E6577" s="39" t="s">
        <v>6425</v>
      </c>
      <c r="F6577" s="37" t="s">
        <v>6426</v>
      </c>
    </row>
    <row r="6578" spans="1:6" ht="14.25" customHeight="1" x14ac:dyDescent="0.2">
      <c r="A6578" s="35" t="s">
        <v>21330</v>
      </c>
      <c r="B6578" s="36" t="s">
        <v>21331</v>
      </c>
      <c r="C6578" s="37">
        <v>40141736</v>
      </c>
      <c r="D6578" s="38" t="s">
        <v>21332</v>
      </c>
      <c r="E6578" s="39" t="s">
        <v>6425</v>
      </c>
      <c r="F6578" s="37" t="s">
        <v>6426</v>
      </c>
    </row>
    <row r="6579" spans="1:6" ht="14.25" customHeight="1" x14ac:dyDescent="0.2">
      <c r="A6579" s="35" t="s">
        <v>21333</v>
      </c>
      <c r="B6579" s="36" t="s">
        <v>21334</v>
      </c>
      <c r="C6579" s="37">
        <v>40141737</v>
      </c>
      <c r="D6579" s="38" t="s">
        <v>21335</v>
      </c>
      <c r="E6579" s="39" t="s">
        <v>6425</v>
      </c>
      <c r="F6579" s="37" t="s">
        <v>6426</v>
      </c>
    </row>
    <row r="6580" spans="1:6" ht="14.25" customHeight="1" x14ac:dyDescent="0.2">
      <c r="A6580" s="35" t="s">
        <v>21336</v>
      </c>
      <c r="B6580" s="36" t="s">
        <v>21337</v>
      </c>
      <c r="C6580" s="37">
        <v>40141738</v>
      </c>
      <c r="D6580" s="38" t="s">
        <v>21338</v>
      </c>
      <c r="E6580" s="39" t="s">
        <v>6425</v>
      </c>
      <c r="F6580" s="37" t="s">
        <v>6426</v>
      </c>
    </row>
    <row r="6581" spans="1:6" ht="14.25" customHeight="1" x14ac:dyDescent="0.2">
      <c r="A6581" s="35" t="s">
        <v>21339</v>
      </c>
      <c r="B6581" s="36" t="s">
        <v>21340</v>
      </c>
      <c r="C6581" s="37">
        <v>40141739</v>
      </c>
      <c r="D6581" s="38" t="s">
        <v>21341</v>
      </c>
      <c r="E6581" s="39" t="s">
        <v>6425</v>
      </c>
      <c r="F6581" s="37" t="s">
        <v>6426</v>
      </c>
    </row>
    <row r="6582" spans="1:6" ht="14.25" customHeight="1" x14ac:dyDescent="0.2">
      <c r="A6582" s="35" t="s">
        <v>21342</v>
      </c>
      <c r="B6582" s="36" t="s">
        <v>21343</v>
      </c>
      <c r="C6582" s="37">
        <v>40141740</v>
      </c>
      <c r="D6582" s="38" t="s">
        <v>21344</v>
      </c>
      <c r="E6582" s="39" t="s">
        <v>6425</v>
      </c>
      <c r="F6582" s="37" t="s">
        <v>6426</v>
      </c>
    </row>
    <row r="6583" spans="1:6" ht="14.25" customHeight="1" x14ac:dyDescent="0.2">
      <c r="A6583" s="35" t="s">
        <v>21345</v>
      </c>
      <c r="B6583" s="36" t="s">
        <v>21346</v>
      </c>
      <c r="C6583" s="37">
        <v>40141741</v>
      </c>
      <c r="D6583" s="38" t="s">
        <v>21347</v>
      </c>
      <c r="E6583" s="39" t="s">
        <v>6425</v>
      </c>
      <c r="F6583" s="37" t="s">
        <v>6426</v>
      </c>
    </row>
    <row r="6584" spans="1:6" ht="14.25" customHeight="1" x14ac:dyDescent="0.2">
      <c r="A6584" s="35" t="s">
        <v>21348</v>
      </c>
      <c r="B6584" s="36" t="s">
        <v>12389</v>
      </c>
      <c r="C6584" s="37">
        <v>40141742</v>
      </c>
      <c r="D6584" s="38" t="s">
        <v>21349</v>
      </c>
      <c r="E6584" s="39" t="s">
        <v>1956</v>
      </c>
      <c r="F6584" s="37" t="s">
        <v>6426</v>
      </c>
    </row>
    <row r="6585" spans="1:6" ht="14.25" customHeight="1" x14ac:dyDescent="0.2">
      <c r="A6585" s="35" t="s">
        <v>21350</v>
      </c>
      <c r="B6585" s="36" t="s">
        <v>21351</v>
      </c>
      <c r="C6585" s="37">
        <v>40141743</v>
      </c>
      <c r="D6585" s="38" t="s">
        <v>21352</v>
      </c>
      <c r="E6585" s="39" t="s">
        <v>6425</v>
      </c>
      <c r="F6585" s="37" t="s">
        <v>6426</v>
      </c>
    </row>
    <row r="6586" spans="1:6" ht="14.25" customHeight="1" x14ac:dyDescent="0.2">
      <c r="A6586" s="35" t="s">
        <v>21353</v>
      </c>
      <c r="B6586" s="36" t="s">
        <v>21354</v>
      </c>
      <c r="C6586" s="37">
        <v>40141744</v>
      </c>
      <c r="D6586" s="38" t="s">
        <v>21355</v>
      </c>
      <c r="E6586" s="39" t="s">
        <v>6425</v>
      </c>
      <c r="F6586" s="37" t="s">
        <v>6426</v>
      </c>
    </row>
    <row r="6587" spans="1:6" ht="14.25" customHeight="1" x14ac:dyDescent="0.2">
      <c r="A6587" s="35" t="s">
        <v>21356</v>
      </c>
      <c r="B6587" s="36" t="s">
        <v>21357</v>
      </c>
      <c r="C6587" s="37">
        <v>40141745</v>
      </c>
      <c r="D6587" s="38" t="s">
        <v>21358</v>
      </c>
      <c r="E6587" s="39" t="s">
        <v>6425</v>
      </c>
      <c r="F6587" s="37" t="s">
        <v>6426</v>
      </c>
    </row>
    <row r="6588" spans="1:6" ht="14.25" customHeight="1" x14ac:dyDescent="0.2">
      <c r="A6588" s="35" t="s">
        <v>21359</v>
      </c>
      <c r="B6588" s="36" t="s">
        <v>21360</v>
      </c>
      <c r="C6588" s="37">
        <v>40141746</v>
      </c>
      <c r="D6588" s="38" t="s">
        <v>21361</v>
      </c>
      <c r="E6588" s="39" t="s">
        <v>6425</v>
      </c>
      <c r="F6588" s="37" t="s">
        <v>6426</v>
      </c>
    </row>
    <row r="6589" spans="1:6" ht="14.25" customHeight="1" x14ac:dyDescent="0.2">
      <c r="A6589" s="35" t="s">
        <v>21362</v>
      </c>
      <c r="B6589" s="36" t="s">
        <v>21363</v>
      </c>
      <c r="C6589" s="37">
        <v>40141901</v>
      </c>
      <c r="D6589" s="38" t="s">
        <v>21364</v>
      </c>
      <c r="E6589" s="39" t="s">
        <v>6425</v>
      </c>
      <c r="F6589" s="37" t="s">
        <v>6426</v>
      </c>
    </row>
    <row r="6590" spans="1:6" ht="14.25" customHeight="1" x14ac:dyDescent="0.2">
      <c r="A6590" s="35" t="s">
        <v>21365</v>
      </c>
      <c r="B6590" s="36" t="s">
        <v>21366</v>
      </c>
      <c r="C6590" s="37">
        <v>40141902</v>
      </c>
      <c r="D6590" s="38" t="s">
        <v>21367</v>
      </c>
      <c r="E6590" s="39" t="s">
        <v>6425</v>
      </c>
      <c r="F6590" s="37" t="s">
        <v>6426</v>
      </c>
    </row>
    <row r="6591" spans="1:6" ht="14.25" customHeight="1" x14ac:dyDescent="0.2">
      <c r="A6591" s="35" t="s">
        <v>21368</v>
      </c>
      <c r="B6591" s="36" t="s">
        <v>21369</v>
      </c>
      <c r="C6591" s="37">
        <v>40141903</v>
      </c>
      <c r="D6591" s="38" t="s">
        <v>21370</v>
      </c>
      <c r="E6591" s="39" t="s">
        <v>6425</v>
      </c>
      <c r="F6591" s="37" t="s">
        <v>6426</v>
      </c>
    </row>
    <row r="6592" spans="1:6" ht="14.25" customHeight="1" x14ac:dyDescent="0.2">
      <c r="A6592" s="35" t="s">
        <v>21371</v>
      </c>
      <c r="B6592" s="36" t="s">
        <v>21372</v>
      </c>
      <c r="C6592" s="37">
        <v>40141904</v>
      </c>
      <c r="D6592" s="38" t="s">
        <v>21373</v>
      </c>
      <c r="E6592" s="39" t="s">
        <v>6425</v>
      </c>
      <c r="F6592" s="37" t="s">
        <v>6426</v>
      </c>
    </row>
    <row r="6593" spans="1:6" ht="14.25" customHeight="1" x14ac:dyDescent="0.2">
      <c r="A6593" s="35" t="s">
        <v>21374</v>
      </c>
      <c r="B6593" s="36" t="s">
        <v>21375</v>
      </c>
      <c r="C6593" s="37">
        <v>40141905</v>
      </c>
      <c r="D6593" s="38" t="s">
        <v>21376</v>
      </c>
      <c r="E6593" s="39" t="s">
        <v>6425</v>
      </c>
      <c r="F6593" s="37" t="s">
        <v>6426</v>
      </c>
    </row>
    <row r="6594" spans="1:6" ht="14.25" customHeight="1" x14ac:dyDescent="0.2">
      <c r="A6594" s="35" t="s">
        <v>21377</v>
      </c>
      <c r="B6594" s="36" t="s">
        <v>21378</v>
      </c>
      <c r="C6594" s="37">
        <v>40141906</v>
      </c>
      <c r="D6594" s="38" t="s">
        <v>21379</v>
      </c>
      <c r="E6594" s="39" t="s">
        <v>6425</v>
      </c>
      <c r="F6594" s="37" t="s">
        <v>6426</v>
      </c>
    </row>
    <row r="6595" spans="1:6" ht="14.25" customHeight="1" x14ac:dyDescent="0.2">
      <c r="A6595" s="35" t="s">
        <v>21377</v>
      </c>
      <c r="B6595" s="36" t="s">
        <v>21380</v>
      </c>
      <c r="C6595" s="37">
        <v>40141907</v>
      </c>
      <c r="D6595" s="38" t="s">
        <v>21381</v>
      </c>
      <c r="E6595" s="39" t="s">
        <v>6425</v>
      </c>
      <c r="F6595" s="37" t="s">
        <v>6426</v>
      </c>
    </row>
    <row r="6596" spans="1:6" ht="14.25" customHeight="1" x14ac:dyDescent="0.2">
      <c r="A6596" s="35" t="s">
        <v>21382</v>
      </c>
      <c r="B6596" s="36" t="s">
        <v>21383</v>
      </c>
      <c r="C6596" s="37">
        <v>40141908</v>
      </c>
      <c r="D6596" s="38" t="s">
        <v>21384</v>
      </c>
      <c r="E6596" s="39" t="s">
        <v>6425</v>
      </c>
      <c r="F6596" s="37" t="s">
        <v>6426</v>
      </c>
    </row>
    <row r="6597" spans="1:6" ht="14.25" customHeight="1" x14ac:dyDescent="0.2">
      <c r="A6597" s="35" t="s">
        <v>21385</v>
      </c>
      <c r="B6597" s="36" t="s">
        <v>21386</v>
      </c>
      <c r="C6597" s="37">
        <v>40141909</v>
      </c>
      <c r="D6597" s="38" t="s">
        <v>21387</v>
      </c>
      <c r="E6597" s="39" t="s">
        <v>6425</v>
      </c>
      <c r="F6597" s="37" t="s">
        <v>6426</v>
      </c>
    </row>
    <row r="6598" spans="1:6" ht="14.25" customHeight="1" x14ac:dyDescent="0.2">
      <c r="A6598" s="35" t="s">
        <v>21388</v>
      </c>
      <c r="B6598" s="36" t="s">
        <v>21389</v>
      </c>
      <c r="C6598" s="37">
        <v>40141910</v>
      </c>
      <c r="D6598" s="38" t="s">
        <v>21390</v>
      </c>
      <c r="E6598" s="39" t="s">
        <v>6425</v>
      </c>
      <c r="F6598" s="37" t="s">
        <v>6426</v>
      </c>
    </row>
    <row r="6599" spans="1:6" ht="14.25" customHeight="1" x14ac:dyDescent="0.2">
      <c r="A6599" s="35" t="s">
        <v>21391</v>
      </c>
      <c r="B6599" s="36" t="s">
        <v>21392</v>
      </c>
      <c r="C6599" s="37">
        <v>40141911</v>
      </c>
      <c r="D6599" s="38" t="s">
        <v>21393</v>
      </c>
      <c r="E6599" s="39" t="s">
        <v>6425</v>
      </c>
      <c r="F6599" s="37" t="s">
        <v>6426</v>
      </c>
    </row>
    <row r="6600" spans="1:6" ht="14.25" customHeight="1" x14ac:dyDescent="0.2">
      <c r="A6600" s="35" t="s">
        <v>21394</v>
      </c>
      <c r="B6600" s="36" t="s">
        <v>21395</v>
      </c>
      <c r="C6600" s="37">
        <v>40141912</v>
      </c>
      <c r="D6600" s="38" t="s">
        <v>21396</v>
      </c>
      <c r="E6600" s="39" t="s">
        <v>6425</v>
      </c>
      <c r="F6600" s="37" t="s">
        <v>6426</v>
      </c>
    </row>
    <row r="6601" spans="1:6" ht="14.25" customHeight="1" x14ac:dyDescent="0.2">
      <c r="A6601" s="35" t="s">
        <v>21397</v>
      </c>
      <c r="B6601" s="36" t="s">
        <v>21398</v>
      </c>
      <c r="C6601" s="37">
        <v>40141913</v>
      </c>
      <c r="D6601" s="38" t="s">
        <v>21399</v>
      </c>
      <c r="E6601" s="39" t="s">
        <v>6425</v>
      </c>
      <c r="F6601" s="37" t="s">
        <v>6426</v>
      </c>
    </row>
    <row r="6602" spans="1:6" ht="14.25" customHeight="1" x14ac:dyDescent="0.2">
      <c r="A6602" s="35" t="s">
        <v>21400</v>
      </c>
      <c r="B6602" s="36" t="s">
        <v>21401</v>
      </c>
      <c r="C6602" s="37">
        <v>40141914</v>
      </c>
      <c r="D6602" s="38" t="s">
        <v>21402</v>
      </c>
      <c r="E6602" s="39" t="s">
        <v>6425</v>
      </c>
      <c r="F6602" s="37" t="s">
        <v>6426</v>
      </c>
    </row>
    <row r="6603" spans="1:6" ht="14.25" customHeight="1" x14ac:dyDescent="0.2">
      <c r="A6603" s="35" t="s">
        <v>21403</v>
      </c>
      <c r="B6603" s="36" t="s">
        <v>21404</v>
      </c>
      <c r="C6603" s="37">
        <v>40141915</v>
      </c>
      <c r="D6603" s="38" t="s">
        <v>21405</v>
      </c>
      <c r="E6603" s="39" t="s">
        <v>6425</v>
      </c>
      <c r="F6603" s="37" t="s">
        <v>6426</v>
      </c>
    </row>
    <row r="6604" spans="1:6" ht="14.25" customHeight="1" x14ac:dyDescent="0.2">
      <c r="A6604" s="35" t="s">
        <v>21406</v>
      </c>
      <c r="B6604" s="36" t="s">
        <v>21407</v>
      </c>
      <c r="C6604" s="37">
        <v>40141916</v>
      </c>
      <c r="D6604" s="38" t="s">
        <v>21408</v>
      </c>
      <c r="E6604" s="39" t="s">
        <v>6425</v>
      </c>
      <c r="F6604" s="37" t="s">
        <v>6426</v>
      </c>
    </row>
    <row r="6605" spans="1:6" ht="14.25" customHeight="1" x14ac:dyDescent="0.2">
      <c r="A6605" s="35" t="s">
        <v>21409</v>
      </c>
      <c r="B6605" s="36" t="s">
        <v>21410</v>
      </c>
      <c r="C6605" s="37">
        <v>40141917</v>
      </c>
      <c r="D6605" s="38" t="s">
        <v>21411</v>
      </c>
      <c r="E6605" s="39" t="s">
        <v>6425</v>
      </c>
      <c r="F6605" s="37" t="s">
        <v>6426</v>
      </c>
    </row>
    <row r="6606" spans="1:6" ht="14.25" customHeight="1" x14ac:dyDescent="0.2">
      <c r="A6606" s="35" t="s">
        <v>21412</v>
      </c>
      <c r="B6606" s="36" t="s">
        <v>21413</v>
      </c>
      <c r="C6606" s="37">
        <v>40141918</v>
      </c>
      <c r="D6606" s="38" t="s">
        <v>21414</v>
      </c>
      <c r="E6606" s="39" t="s">
        <v>6425</v>
      </c>
      <c r="F6606" s="37" t="s">
        <v>6426</v>
      </c>
    </row>
    <row r="6607" spans="1:6" ht="14.25" customHeight="1" x14ac:dyDescent="0.2">
      <c r="A6607" s="35" t="s">
        <v>21415</v>
      </c>
      <c r="B6607" s="36" t="s">
        <v>21416</v>
      </c>
      <c r="C6607" s="37">
        <v>40141919</v>
      </c>
      <c r="D6607" s="38" t="s">
        <v>21417</v>
      </c>
      <c r="E6607" s="39" t="s">
        <v>6425</v>
      </c>
      <c r="F6607" s="37" t="s">
        <v>6426</v>
      </c>
    </row>
    <row r="6608" spans="1:6" ht="14.25" customHeight="1" x14ac:dyDescent="0.2">
      <c r="A6608" s="35" t="s">
        <v>21418</v>
      </c>
      <c r="B6608" s="36" t="s">
        <v>21419</v>
      </c>
      <c r="C6608" s="37">
        <v>40141920</v>
      </c>
      <c r="D6608" s="38" t="s">
        <v>21420</v>
      </c>
      <c r="E6608" s="39" t="s">
        <v>6425</v>
      </c>
      <c r="F6608" s="37" t="s">
        <v>6426</v>
      </c>
    </row>
    <row r="6609" spans="1:6" ht="14.25" customHeight="1" x14ac:dyDescent="0.2">
      <c r="A6609" s="35" t="s">
        <v>21421</v>
      </c>
      <c r="B6609" s="36" t="s">
        <v>21422</v>
      </c>
      <c r="C6609" s="37">
        <v>40141921</v>
      </c>
      <c r="D6609" s="38" t="s">
        <v>21423</v>
      </c>
      <c r="E6609" s="39" t="s">
        <v>6425</v>
      </c>
      <c r="F6609" s="37" t="s">
        <v>6426</v>
      </c>
    </row>
    <row r="6610" spans="1:6" ht="14.25" customHeight="1" x14ac:dyDescent="0.2">
      <c r="A6610" s="35" t="s">
        <v>21424</v>
      </c>
      <c r="B6610" s="36" t="s">
        <v>21425</v>
      </c>
      <c r="C6610" s="37">
        <v>40141922</v>
      </c>
      <c r="D6610" s="38" t="s">
        <v>21426</v>
      </c>
      <c r="E6610" s="39" t="s">
        <v>6425</v>
      </c>
      <c r="F6610" s="37" t="s">
        <v>6426</v>
      </c>
    </row>
    <row r="6611" spans="1:6" ht="14.25" customHeight="1" x14ac:dyDescent="0.2">
      <c r="A6611" s="35" t="s">
        <v>21427</v>
      </c>
      <c r="B6611" s="36" t="s">
        <v>21428</v>
      </c>
      <c r="C6611" s="37">
        <v>40142001</v>
      </c>
      <c r="D6611" s="38" t="s">
        <v>21429</v>
      </c>
      <c r="E6611" s="39" t="s">
        <v>1966</v>
      </c>
      <c r="F6611" s="37" t="s">
        <v>1969</v>
      </c>
    </row>
    <row r="6612" spans="1:6" ht="14.25" customHeight="1" x14ac:dyDescent="0.2">
      <c r="A6612" s="35" t="s">
        <v>21430</v>
      </c>
      <c r="B6612" s="36" t="s">
        <v>21431</v>
      </c>
      <c r="C6612" s="37">
        <v>40142002</v>
      </c>
      <c r="D6612" s="38" t="s">
        <v>21432</v>
      </c>
      <c r="E6612" s="39" t="s">
        <v>1966</v>
      </c>
      <c r="F6612" s="37" t="s">
        <v>1969</v>
      </c>
    </row>
    <row r="6613" spans="1:6" ht="14.25" customHeight="1" x14ac:dyDescent="0.2">
      <c r="A6613" s="35" t="s">
        <v>21433</v>
      </c>
      <c r="B6613" s="36" t="s">
        <v>21434</v>
      </c>
      <c r="C6613" s="37">
        <v>40142003</v>
      </c>
      <c r="D6613" s="38" t="s">
        <v>21435</v>
      </c>
      <c r="E6613" s="39" t="s">
        <v>1966</v>
      </c>
      <c r="F6613" s="37" t="s">
        <v>1969</v>
      </c>
    </row>
    <row r="6614" spans="1:6" ht="14.25" customHeight="1" x14ac:dyDescent="0.2">
      <c r="A6614" s="35" t="s">
        <v>21436</v>
      </c>
      <c r="B6614" s="36" t="s">
        <v>21437</v>
      </c>
      <c r="C6614" s="37">
        <v>40142004</v>
      </c>
      <c r="D6614" s="38" t="s">
        <v>21438</v>
      </c>
      <c r="E6614" s="39" t="s">
        <v>1966</v>
      </c>
      <c r="F6614" s="37" t="s">
        <v>1969</v>
      </c>
    </row>
    <row r="6615" spans="1:6" ht="14.25" customHeight="1" x14ac:dyDescent="0.2">
      <c r="A6615" s="35" t="s">
        <v>21439</v>
      </c>
      <c r="B6615" s="36" t="s">
        <v>21440</v>
      </c>
      <c r="C6615" s="37">
        <v>40142005</v>
      </c>
      <c r="D6615" s="38" t="s">
        <v>21441</v>
      </c>
      <c r="E6615" s="39" t="s">
        <v>1956</v>
      </c>
      <c r="F6615" s="37" t="s">
        <v>1969</v>
      </c>
    </row>
    <row r="6616" spans="1:6" ht="14.25" customHeight="1" x14ac:dyDescent="0.2">
      <c r="A6616" s="35" t="s">
        <v>21442</v>
      </c>
      <c r="B6616" s="36" t="s">
        <v>21443</v>
      </c>
      <c r="C6616" s="37">
        <v>40142006</v>
      </c>
      <c r="D6616" s="38" t="s">
        <v>21444</v>
      </c>
      <c r="E6616" s="39" t="s">
        <v>1951</v>
      </c>
      <c r="F6616" s="37" t="s">
        <v>1969</v>
      </c>
    </row>
    <row r="6617" spans="1:6" ht="14.25" customHeight="1" x14ac:dyDescent="0.2">
      <c r="A6617" s="35" t="s">
        <v>21445</v>
      </c>
      <c r="B6617" s="36" t="s">
        <v>21446</v>
      </c>
      <c r="C6617" s="37">
        <v>40142007</v>
      </c>
      <c r="D6617" s="38" t="s">
        <v>21447</v>
      </c>
      <c r="E6617" s="39" t="s">
        <v>1956</v>
      </c>
      <c r="F6617" s="37" t="s">
        <v>1969</v>
      </c>
    </row>
    <row r="6618" spans="1:6" ht="14.25" customHeight="1" x14ac:dyDescent="0.2">
      <c r="A6618" s="35" t="s">
        <v>21448</v>
      </c>
      <c r="B6618" s="36" t="s">
        <v>21449</v>
      </c>
      <c r="C6618" s="37">
        <v>40142008</v>
      </c>
      <c r="D6618" s="38" t="s">
        <v>21450</v>
      </c>
      <c r="E6618" s="39" t="s">
        <v>1956</v>
      </c>
      <c r="F6618" s="37" t="s">
        <v>1969</v>
      </c>
    </row>
    <row r="6619" spans="1:6" ht="14.25" customHeight="1" x14ac:dyDescent="0.2">
      <c r="A6619" s="35" t="s">
        <v>21451</v>
      </c>
      <c r="B6619" s="36" t="s">
        <v>21452</v>
      </c>
      <c r="C6619" s="37">
        <v>40142009</v>
      </c>
      <c r="D6619" s="38" t="s">
        <v>21453</v>
      </c>
      <c r="E6619" s="39" t="s">
        <v>1956</v>
      </c>
      <c r="F6619" s="37" t="s">
        <v>1969</v>
      </c>
    </row>
    <row r="6620" spans="1:6" ht="14.25" customHeight="1" x14ac:dyDescent="0.2">
      <c r="A6620" s="35" t="s">
        <v>21454</v>
      </c>
      <c r="B6620" s="36" t="s">
        <v>21455</v>
      </c>
      <c r="C6620" s="37">
        <v>40142010</v>
      </c>
      <c r="D6620" s="38" t="s">
        <v>21456</v>
      </c>
      <c r="E6620" s="39" t="s">
        <v>1966</v>
      </c>
      <c r="F6620" s="37" t="s">
        <v>1969</v>
      </c>
    </row>
    <row r="6621" spans="1:6" ht="14.25" customHeight="1" x14ac:dyDescent="0.2">
      <c r="A6621" s="35" t="s">
        <v>21457</v>
      </c>
      <c r="B6621" s="36" t="s">
        <v>21458</v>
      </c>
      <c r="C6621" s="37">
        <v>40142101</v>
      </c>
      <c r="D6621" s="38" t="s">
        <v>21457</v>
      </c>
      <c r="E6621" s="39" t="s">
        <v>1956</v>
      </c>
      <c r="F6621" s="37" t="s">
        <v>3178</v>
      </c>
    </row>
    <row r="6622" spans="1:6" ht="14.25" customHeight="1" x14ac:dyDescent="0.2">
      <c r="A6622" s="35" t="s">
        <v>21459</v>
      </c>
      <c r="B6622" s="36" t="s">
        <v>21460</v>
      </c>
      <c r="C6622" s="37">
        <v>40142102</v>
      </c>
      <c r="D6622" s="38" t="s">
        <v>21459</v>
      </c>
      <c r="E6622" s="39" t="s">
        <v>3184</v>
      </c>
      <c r="F6622" s="37" t="s">
        <v>3178</v>
      </c>
    </row>
    <row r="6623" spans="1:6" ht="14.25" customHeight="1" x14ac:dyDescent="0.2">
      <c r="A6623" s="35" t="s">
        <v>21461</v>
      </c>
      <c r="B6623" s="36" t="s">
        <v>21462</v>
      </c>
      <c r="C6623" s="37">
        <v>40142103</v>
      </c>
      <c r="D6623" s="38" t="s">
        <v>21461</v>
      </c>
      <c r="E6623" s="39" t="s">
        <v>3184</v>
      </c>
      <c r="F6623" s="37" t="s">
        <v>3178</v>
      </c>
    </row>
    <row r="6624" spans="1:6" ht="14.25" customHeight="1" x14ac:dyDescent="0.2">
      <c r="A6624" s="35" t="s">
        <v>21463</v>
      </c>
      <c r="B6624" s="36" t="s">
        <v>21464</v>
      </c>
      <c r="C6624" s="37">
        <v>40142104</v>
      </c>
      <c r="D6624" s="38" t="s">
        <v>21463</v>
      </c>
      <c r="E6624" s="39" t="s">
        <v>3184</v>
      </c>
      <c r="F6624" s="37" t="s">
        <v>3178</v>
      </c>
    </row>
    <row r="6625" spans="1:6" ht="14.25" customHeight="1" x14ac:dyDescent="0.2">
      <c r="A6625" s="35" t="s">
        <v>17219</v>
      </c>
      <c r="B6625" s="36" t="s">
        <v>21465</v>
      </c>
      <c r="C6625" s="37">
        <v>40142105</v>
      </c>
      <c r="D6625" s="38" t="s">
        <v>17219</v>
      </c>
      <c r="E6625" s="39" t="s">
        <v>3214</v>
      </c>
      <c r="F6625" s="37" t="s">
        <v>3215</v>
      </c>
    </row>
    <row r="6626" spans="1:6" ht="14.25" customHeight="1" x14ac:dyDescent="0.2">
      <c r="A6626" s="35" t="s">
        <v>17253</v>
      </c>
      <c r="B6626" s="36" t="s">
        <v>21466</v>
      </c>
      <c r="C6626" s="37">
        <v>40142106</v>
      </c>
      <c r="D6626" s="38" t="s">
        <v>17253</v>
      </c>
      <c r="E6626" s="39" t="s">
        <v>3184</v>
      </c>
      <c r="F6626" s="37" t="s">
        <v>3178</v>
      </c>
    </row>
    <row r="6627" spans="1:6" ht="14.25" customHeight="1" x14ac:dyDescent="0.2">
      <c r="A6627" s="35" t="s">
        <v>17229</v>
      </c>
      <c r="B6627" s="36" t="s">
        <v>21467</v>
      </c>
      <c r="C6627" s="37">
        <v>40142107</v>
      </c>
      <c r="D6627" s="38" t="s">
        <v>17229</v>
      </c>
      <c r="E6627" s="39" t="s">
        <v>3184</v>
      </c>
      <c r="F6627" s="37" t="s">
        <v>3178</v>
      </c>
    </row>
    <row r="6628" spans="1:6" ht="14.25" customHeight="1" x14ac:dyDescent="0.2">
      <c r="A6628" s="35" t="s">
        <v>17233</v>
      </c>
      <c r="B6628" s="36" t="s">
        <v>21468</v>
      </c>
      <c r="C6628" s="37">
        <v>40142108</v>
      </c>
      <c r="D6628" s="38" t="s">
        <v>17233</v>
      </c>
      <c r="E6628" s="39" t="s">
        <v>3184</v>
      </c>
      <c r="F6628" s="37" t="s">
        <v>3178</v>
      </c>
    </row>
    <row r="6629" spans="1:6" ht="14.25" customHeight="1" x14ac:dyDescent="0.2">
      <c r="A6629" s="35" t="s">
        <v>21469</v>
      </c>
      <c r="B6629" s="36" t="s">
        <v>21470</v>
      </c>
      <c r="C6629" s="37">
        <v>40142109</v>
      </c>
      <c r="D6629" s="38" t="s">
        <v>21471</v>
      </c>
      <c r="E6629" s="39" t="s">
        <v>3184</v>
      </c>
      <c r="F6629" s="37" t="s">
        <v>3178</v>
      </c>
    </row>
    <row r="6630" spans="1:6" ht="14.25" customHeight="1" x14ac:dyDescent="0.2">
      <c r="A6630" s="35" t="s">
        <v>17221</v>
      </c>
      <c r="B6630" s="36" t="s">
        <v>21472</v>
      </c>
      <c r="C6630" s="37">
        <v>40142110</v>
      </c>
      <c r="D6630" s="38" t="s">
        <v>17221</v>
      </c>
      <c r="E6630" s="39" t="s">
        <v>3184</v>
      </c>
      <c r="F6630" s="37" t="s">
        <v>3178</v>
      </c>
    </row>
    <row r="6631" spans="1:6" ht="14.25" customHeight="1" x14ac:dyDescent="0.2">
      <c r="A6631" s="35" t="s">
        <v>21473</v>
      </c>
      <c r="B6631" s="36" t="s">
        <v>21474</v>
      </c>
      <c r="C6631" s="37">
        <v>40142111</v>
      </c>
      <c r="D6631" s="38" t="s">
        <v>21473</v>
      </c>
      <c r="E6631" s="39" t="s">
        <v>3184</v>
      </c>
      <c r="F6631" s="37" t="s">
        <v>3178</v>
      </c>
    </row>
    <row r="6632" spans="1:6" ht="14.25" customHeight="1" x14ac:dyDescent="0.2">
      <c r="A6632" s="35" t="s">
        <v>17231</v>
      </c>
      <c r="B6632" s="36" t="s">
        <v>21475</v>
      </c>
      <c r="C6632" s="37">
        <v>40142112</v>
      </c>
      <c r="D6632" s="38" t="s">
        <v>17231</v>
      </c>
      <c r="E6632" s="39" t="s">
        <v>3184</v>
      </c>
      <c r="F6632" s="37" t="s">
        <v>3178</v>
      </c>
    </row>
    <row r="6633" spans="1:6" ht="14.25" customHeight="1" x14ac:dyDescent="0.2">
      <c r="A6633" s="35" t="s">
        <v>17225</v>
      </c>
      <c r="B6633" s="36" t="s">
        <v>21476</v>
      </c>
      <c r="C6633" s="37">
        <v>40142113</v>
      </c>
      <c r="D6633" s="38" t="s">
        <v>17225</v>
      </c>
      <c r="E6633" s="39" t="s">
        <v>3184</v>
      </c>
      <c r="F6633" s="37" t="s">
        <v>3178</v>
      </c>
    </row>
    <row r="6634" spans="1:6" ht="14.25" customHeight="1" x14ac:dyDescent="0.2">
      <c r="A6634" s="35" t="s">
        <v>21477</v>
      </c>
      <c r="B6634" s="36" t="s">
        <v>21478</v>
      </c>
      <c r="C6634" s="37">
        <v>40142114</v>
      </c>
      <c r="D6634" s="38" t="s">
        <v>21477</v>
      </c>
      <c r="E6634" s="39" t="s">
        <v>3209</v>
      </c>
      <c r="F6634" s="37" t="s">
        <v>3210</v>
      </c>
    </row>
    <row r="6635" spans="1:6" ht="14.25" customHeight="1" x14ac:dyDescent="0.2">
      <c r="A6635" s="35" t="s">
        <v>17243</v>
      </c>
      <c r="B6635" s="36" t="s">
        <v>21479</v>
      </c>
      <c r="C6635" s="37">
        <v>40142115</v>
      </c>
      <c r="D6635" s="38" t="s">
        <v>17243</v>
      </c>
      <c r="E6635" s="39" t="s">
        <v>3585</v>
      </c>
      <c r="F6635" s="37" t="s">
        <v>3581</v>
      </c>
    </row>
    <row r="6636" spans="1:6" ht="14.25" customHeight="1" x14ac:dyDescent="0.2">
      <c r="A6636" s="35" t="s">
        <v>17245</v>
      </c>
      <c r="B6636" s="36" t="s">
        <v>21480</v>
      </c>
      <c r="C6636" s="37">
        <v>40142116</v>
      </c>
      <c r="D6636" s="38" t="s">
        <v>21481</v>
      </c>
      <c r="E6636" s="39" t="s">
        <v>4836</v>
      </c>
      <c r="F6636" s="37" t="s">
        <v>3589</v>
      </c>
    </row>
    <row r="6637" spans="1:6" ht="14.25" customHeight="1" x14ac:dyDescent="0.2">
      <c r="A6637" s="35" t="s">
        <v>17255</v>
      </c>
      <c r="B6637" s="36" t="s">
        <v>21482</v>
      </c>
      <c r="C6637" s="37">
        <v>40142117</v>
      </c>
      <c r="D6637" s="38" t="s">
        <v>17255</v>
      </c>
      <c r="E6637" s="39" t="s">
        <v>1956</v>
      </c>
      <c r="F6637" s="37" t="s">
        <v>3178</v>
      </c>
    </row>
    <row r="6638" spans="1:6" ht="14.25" customHeight="1" x14ac:dyDescent="0.2">
      <c r="A6638" s="35" t="s">
        <v>21483</v>
      </c>
      <c r="B6638" s="36" t="s">
        <v>21484</v>
      </c>
      <c r="C6638" s="37">
        <v>40142118</v>
      </c>
      <c r="D6638" s="38" t="s">
        <v>21483</v>
      </c>
      <c r="E6638" s="39" t="s">
        <v>9463</v>
      </c>
      <c r="F6638" s="37" t="s">
        <v>9464</v>
      </c>
    </row>
    <row r="6639" spans="1:6" ht="14.25" customHeight="1" x14ac:dyDescent="0.2">
      <c r="A6639" s="35" t="s">
        <v>17223</v>
      </c>
      <c r="B6639" s="36" t="s">
        <v>21485</v>
      </c>
      <c r="C6639" s="37">
        <v>40142119</v>
      </c>
      <c r="D6639" s="38" t="s">
        <v>17223</v>
      </c>
      <c r="E6639" s="39" t="s">
        <v>3184</v>
      </c>
      <c r="F6639" s="37" t="s">
        <v>3178</v>
      </c>
    </row>
    <row r="6640" spans="1:6" ht="14.25" customHeight="1" x14ac:dyDescent="0.2">
      <c r="A6640" s="35" t="s">
        <v>21486</v>
      </c>
      <c r="B6640" s="36" t="s">
        <v>21487</v>
      </c>
      <c r="C6640" s="37">
        <v>40142120</v>
      </c>
      <c r="D6640" s="38" t="s">
        <v>21486</v>
      </c>
      <c r="E6640" s="39" t="s">
        <v>3184</v>
      </c>
      <c r="F6640" s="37" t="s">
        <v>3178</v>
      </c>
    </row>
    <row r="6641" spans="1:6" ht="14.25" customHeight="1" x14ac:dyDescent="0.2">
      <c r="A6641" s="35" t="s">
        <v>21488</v>
      </c>
      <c r="B6641" s="36" t="s">
        <v>21489</v>
      </c>
      <c r="C6641" s="37">
        <v>40142121</v>
      </c>
      <c r="D6641" s="38" t="s">
        <v>21490</v>
      </c>
      <c r="E6641" s="39" t="s">
        <v>1966</v>
      </c>
      <c r="F6641" s="37" t="s">
        <v>1969</v>
      </c>
    </row>
    <row r="6642" spans="1:6" ht="14.25" customHeight="1" x14ac:dyDescent="0.2">
      <c r="A6642" s="35" t="s">
        <v>21491</v>
      </c>
      <c r="B6642" s="36" t="s">
        <v>21492</v>
      </c>
      <c r="C6642" s="37">
        <v>40142122</v>
      </c>
      <c r="D6642" s="38" t="s">
        <v>21491</v>
      </c>
      <c r="E6642" s="39" t="s">
        <v>13179</v>
      </c>
      <c r="F6642" s="37" t="s">
        <v>3574</v>
      </c>
    </row>
    <row r="6643" spans="1:6" ht="14.25" customHeight="1" x14ac:dyDescent="0.2">
      <c r="A6643" s="35" t="s">
        <v>21493</v>
      </c>
      <c r="B6643" s="36" t="s">
        <v>21494</v>
      </c>
      <c r="C6643" s="37">
        <v>40142201</v>
      </c>
      <c r="D6643" s="38" t="s">
        <v>21495</v>
      </c>
      <c r="E6643" s="39" t="s">
        <v>1951</v>
      </c>
      <c r="F6643" s="37" t="s">
        <v>6286</v>
      </c>
    </row>
    <row r="6644" spans="1:6" ht="14.25" customHeight="1" x14ac:dyDescent="0.2">
      <c r="A6644" s="35" t="s">
        <v>21496</v>
      </c>
      <c r="B6644" s="36" t="s">
        <v>21497</v>
      </c>
      <c r="C6644" s="37">
        <v>40142202</v>
      </c>
      <c r="D6644" s="38" t="s">
        <v>21498</v>
      </c>
      <c r="E6644" s="39" t="s">
        <v>1951</v>
      </c>
      <c r="F6644" s="37" t="s">
        <v>6286</v>
      </c>
    </row>
    <row r="6645" spans="1:6" ht="14.25" customHeight="1" x14ac:dyDescent="0.2">
      <c r="A6645" s="35" t="s">
        <v>21499</v>
      </c>
      <c r="B6645" s="36" t="s">
        <v>21500</v>
      </c>
      <c r="C6645" s="37">
        <v>40142203</v>
      </c>
      <c r="D6645" s="38" t="s">
        <v>21501</v>
      </c>
      <c r="E6645" s="39" t="s">
        <v>1966</v>
      </c>
      <c r="F6645" s="37" t="s">
        <v>1969</v>
      </c>
    </row>
    <row r="6646" spans="1:6" ht="14.25" customHeight="1" x14ac:dyDescent="0.2">
      <c r="A6646" s="35" t="s">
        <v>21502</v>
      </c>
      <c r="B6646" s="36" t="s">
        <v>21503</v>
      </c>
      <c r="C6646" s="37">
        <v>40142301</v>
      </c>
      <c r="D6646" s="38" t="s">
        <v>21504</v>
      </c>
      <c r="E6646" s="39" t="s">
        <v>6425</v>
      </c>
      <c r="F6646" s="37" t="s">
        <v>6426</v>
      </c>
    </row>
    <row r="6647" spans="1:6" ht="14.25" customHeight="1" x14ac:dyDescent="0.2">
      <c r="A6647" s="35" t="s">
        <v>21505</v>
      </c>
      <c r="B6647" s="36" t="s">
        <v>21506</v>
      </c>
      <c r="C6647" s="37">
        <v>40142302</v>
      </c>
      <c r="D6647" s="38" t="s">
        <v>21505</v>
      </c>
      <c r="E6647" s="39" t="s">
        <v>6425</v>
      </c>
      <c r="F6647" s="37" t="s">
        <v>6426</v>
      </c>
    </row>
    <row r="6648" spans="1:6" ht="14.25" customHeight="1" x14ac:dyDescent="0.2">
      <c r="A6648" s="35" t="s">
        <v>21507</v>
      </c>
      <c r="B6648" s="36" t="s">
        <v>21508</v>
      </c>
      <c r="C6648" s="37">
        <v>40142303</v>
      </c>
      <c r="D6648" s="38" t="s">
        <v>21509</v>
      </c>
      <c r="E6648" s="39" t="s">
        <v>6425</v>
      </c>
      <c r="F6648" s="37" t="s">
        <v>6426</v>
      </c>
    </row>
    <row r="6649" spans="1:6" ht="14.25" customHeight="1" x14ac:dyDescent="0.2">
      <c r="A6649" s="35" t="s">
        <v>21510</v>
      </c>
      <c r="B6649" s="36" t="s">
        <v>21511</v>
      </c>
      <c r="C6649" s="37">
        <v>40142304</v>
      </c>
      <c r="D6649" s="38" t="s">
        <v>21512</v>
      </c>
      <c r="E6649" s="39" t="s">
        <v>6425</v>
      </c>
      <c r="F6649" s="37" t="s">
        <v>6426</v>
      </c>
    </row>
    <row r="6650" spans="1:6" ht="14.25" customHeight="1" x14ac:dyDescent="0.2">
      <c r="A6650" s="35" t="s">
        <v>21513</v>
      </c>
      <c r="B6650" s="36" t="s">
        <v>21514</v>
      </c>
      <c r="C6650" s="37">
        <v>40142305</v>
      </c>
      <c r="D6650" s="38" t="s">
        <v>21515</v>
      </c>
      <c r="E6650" s="39" t="s">
        <v>6425</v>
      </c>
      <c r="F6650" s="37" t="s">
        <v>6426</v>
      </c>
    </row>
    <row r="6651" spans="1:6" ht="14.25" customHeight="1" x14ac:dyDescent="0.2">
      <c r="A6651" s="35" t="s">
        <v>21516</v>
      </c>
      <c r="B6651" s="36" t="s">
        <v>21517</v>
      </c>
      <c r="C6651" s="37">
        <v>40142306</v>
      </c>
      <c r="D6651" s="38" t="s">
        <v>21518</v>
      </c>
      <c r="E6651" s="39" t="s">
        <v>6425</v>
      </c>
      <c r="F6651" s="37" t="s">
        <v>6426</v>
      </c>
    </row>
    <row r="6652" spans="1:6" ht="14.25" customHeight="1" x14ac:dyDescent="0.2">
      <c r="A6652" s="35" t="s">
        <v>21519</v>
      </c>
      <c r="B6652" s="36" t="s">
        <v>21520</v>
      </c>
      <c r="C6652" s="37">
        <v>40142307</v>
      </c>
      <c r="D6652" s="38" t="s">
        <v>21521</v>
      </c>
      <c r="E6652" s="39" t="s">
        <v>6425</v>
      </c>
      <c r="F6652" s="37" t="s">
        <v>6426</v>
      </c>
    </row>
    <row r="6653" spans="1:6" ht="14.25" customHeight="1" x14ac:dyDescent="0.2">
      <c r="A6653" s="35" t="s">
        <v>21522</v>
      </c>
      <c r="B6653" s="36" t="s">
        <v>21523</v>
      </c>
      <c r="C6653" s="37">
        <v>40142308</v>
      </c>
      <c r="D6653" s="38" t="s">
        <v>21524</v>
      </c>
      <c r="E6653" s="39" t="s">
        <v>6425</v>
      </c>
      <c r="F6653" s="37" t="s">
        <v>6426</v>
      </c>
    </row>
    <row r="6654" spans="1:6" ht="14.25" customHeight="1" x14ac:dyDescent="0.2">
      <c r="A6654" s="35" t="s">
        <v>21525</v>
      </c>
      <c r="B6654" s="36" t="s">
        <v>21526</v>
      </c>
      <c r="C6654" s="37">
        <v>40142309</v>
      </c>
      <c r="D6654" s="38" t="s">
        <v>21527</v>
      </c>
      <c r="E6654" s="39" t="s">
        <v>6425</v>
      </c>
      <c r="F6654" s="37" t="s">
        <v>6426</v>
      </c>
    </row>
    <row r="6655" spans="1:6" ht="14.25" customHeight="1" x14ac:dyDescent="0.2">
      <c r="A6655" s="35" t="s">
        <v>21528</v>
      </c>
      <c r="B6655" s="36" t="s">
        <v>21529</v>
      </c>
      <c r="C6655" s="37">
        <v>40142310</v>
      </c>
      <c r="D6655" s="38" t="s">
        <v>21528</v>
      </c>
      <c r="E6655" s="39" t="s">
        <v>6425</v>
      </c>
      <c r="F6655" s="37" t="s">
        <v>6426</v>
      </c>
    </row>
    <row r="6656" spans="1:6" ht="14.25" customHeight="1" x14ac:dyDescent="0.2">
      <c r="A6656" s="35" t="s">
        <v>21530</v>
      </c>
      <c r="B6656" s="36" t="s">
        <v>21531</v>
      </c>
      <c r="C6656" s="37">
        <v>40142311</v>
      </c>
      <c r="D6656" s="38" t="s">
        <v>21530</v>
      </c>
      <c r="E6656" s="39" t="s">
        <v>6425</v>
      </c>
      <c r="F6656" s="37" t="s">
        <v>6426</v>
      </c>
    </row>
    <row r="6657" spans="1:6" ht="14.25" customHeight="1" x14ac:dyDescent="0.2">
      <c r="A6657" s="35" t="s">
        <v>21532</v>
      </c>
      <c r="B6657" s="36" t="s">
        <v>21533</v>
      </c>
      <c r="C6657" s="37">
        <v>40142312</v>
      </c>
      <c r="D6657" s="38" t="s">
        <v>21534</v>
      </c>
      <c r="E6657" s="39" t="s">
        <v>6425</v>
      </c>
      <c r="F6657" s="37" t="s">
        <v>6426</v>
      </c>
    </row>
    <row r="6658" spans="1:6" ht="14.25" customHeight="1" x14ac:dyDescent="0.2">
      <c r="A6658" s="35" t="s">
        <v>21535</v>
      </c>
      <c r="B6658" s="36" t="s">
        <v>21536</v>
      </c>
      <c r="C6658" s="37">
        <v>40142313</v>
      </c>
      <c r="D6658" s="38" t="s">
        <v>21535</v>
      </c>
      <c r="E6658" s="39" t="s">
        <v>1956</v>
      </c>
      <c r="F6658" s="37" t="s">
        <v>6426</v>
      </c>
    </row>
    <row r="6659" spans="1:6" ht="14.25" customHeight="1" x14ac:dyDescent="0.2">
      <c r="A6659" s="35" t="s">
        <v>21537</v>
      </c>
      <c r="B6659" s="36" t="s">
        <v>21538</v>
      </c>
      <c r="C6659" s="37">
        <v>40142314</v>
      </c>
      <c r="D6659" s="38" t="s">
        <v>21537</v>
      </c>
      <c r="E6659" s="39" t="s">
        <v>6425</v>
      </c>
      <c r="F6659" s="37" t="s">
        <v>6426</v>
      </c>
    </row>
    <row r="6660" spans="1:6" ht="14.25" customHeight="1" x14ac:dyDescent="0.2">
      <c r="A6660" s="35" t="s">
        <v>21539</v>
      </c>
      <c r="B6660" s="36" t="s">
        <v>21540</v>
      </c>
      <c r="C6660" s="37">
        <v>40142315</v>
      </c>
      <c r="D6660" s="38" t="s">
        <v>21541</v>
      </c>
      <c r="E6660" s="39" t="s">
        <v>1956</v>
      </c>
      <c r="F6660" s="37" t="s">
        <v>6426</v>
      </c>
    </row>
    <row r="6661" spans="1:6" ht="14.25" customHeight="1" x14ac:dyDescent="0.2">
      <c r="A6661" s="35" t="s">
        <v>21542</v>
      </c>
      <c r="B6661" s="36" t="s">
        <v>21543</v>
      </c>
      <c r="C6661" s="37">
        <v>40142316</v>
      </c>
      <c r="D6661" s="38" t="s">
        <v>21542</v>
      </c>
      <c r="E6661" s="39" t="s">
        <v>6425</v>
      </c>
      <c r="F6661" s="37" t="s">
        <v>6426</v>
      </c>
    </row>
    <row r="6662" spans="1:6" ht="14.25" customHeight="1" x14ac:dyDescent="0.2">
      <c r="A6662" s="35" t="s">
        <v>21544</v>
      </c>
      <c r="B6662" s="36" t="s">
        <v>21545</v>
      </c>
      <c r="C6662" s="37">
        <v>40142317</v>
      </c>
      <c r="D6662" s="38" t="s">
        <v>21544</v>
      </c>
      <c r="E6662" s="39" t="s">
        <v>6425</v>
      </c>
      <c r="F6662" s="37" t="s">
        <v>6426</v>
      </c>
    </row>
    <row r="6663" spans="1:6" ht="14.25" customHeight="1" x14ac:dyDescent="0.2">
      <c r="A6663" s="35" t="s">
        <v>21546</v>
      </c>
      <c r="B6663" s="36" t="s">
        <v>21547</v>
      </c>
      <c r="C6663" s="37">
        <v>40142318</v>
      </c>
      <c r="D6663" s="38" t="s">
        <v>21548</v>
      </c>
      <c r="E6663" s="39" t="s">
        <v>6425</v>
      </c>
      <c r="F6663" s="37" t="s">
        <v>6426</v>
      </c>
    </row>
    <row r="6664" spans="1:6" ht="14.25" customHeight="1" x14ac:dyDescent="0.2">
      <c r="A6664" s="35" t="s">
        <v>21510</v>
      </c>
      <c r="B6664" s="36" t="s">
        <v>21549</v>
      </c>
      <c r="C6664" s="37">
        <v>40142319</v>
      </c>
      <c r="D6664" s="38" t="s">
        <v>21512</v>
      </c>
      <c r="E6664" s="39" t="s">
        <v>6425</v>
      </c>
      <c r="F6664" s="37" t="s">
        <v>6426</v>
      </c>
    </row>
    <row r="6665" spans="1:6" ht="14.25" customHeight="1" x14ac:dyDescent="0.2">
      <c r="A6665" s="35" t="s">
        <v>21550</v>
      </c>
      <c r="B6665" s="36" t="s">
        <v>21551</v>
      </c>
      <c r="C6665" s="37">
        <v>40142320</v>
      </c>
      <c r="D6665" s="38" t="s">
        <v>21552</v>
      </c>
      <c r="E6665" s="39" t="s">
        <v>6425</v>
      </c>
      <c r="F6665" s="37" t="s">
        <v>6426</v>
      </c>
    </row>
    <row r="6666" spans="1:6" ht="14.25" customHeight="1" x14ac:dyDescent="0.2">
      <c r="A6666" s="35" t="s">
        <v>21553</v>
      </c>
      <c r="B6666" s="36" t="s">
        <v>21554</v>
      </c>
      <c r="C6666" s="37">
        <v>40142321</v>
      </c>
      <c r="D6666" s="38" t="s">
        <v>21555</v>
      </c>
      <c r="E6666" s="39" t="s">
        <v>6425</v>
      </c>
      <c r="F6666" s="37" t="s">
        <v>6426</v>
      </c>
    </row>
    <row r="6667" spans="1:6" ht="14.25" customHeight="1" x14ac:dyDescent="0.2">
      <c r="A6667" s="35" t="s">
        <v>21556</v>
      </c>
      <c r="B6667" s="36" t="s">
        <v>21557</v>
      </c>
      <c r="C6667" s="37">
        <v>40142322</v>
      </c>
      <c r="D6667" s="38" t="s">
        <v>21558</v>
      </c>
      <c r="E6667" s="39" t="s">
        <v>6425</v>
      </c>
      <c r="F6667" s="37" t="s">
        <v>6426</v>
      </c>
    </row>
    <row r="6668" spans="1:6" ht="14.25" customHeight="1" x14ac:dyDescent="0.2">
      <c r="A6668" s="35" t="s">
        <v>21559</v>
      </c>
      <c r="B6668" s="36" t="s">
        <v>21560</v>
      </c>
      <c r="C6668" s="37">
        <v>40142323</v>
      </c>
      <c r="D6668" s="38" t="s">
        <v>21559</v>
      </c>
      <c r="E6668" s="39" t="s">
        <v>1956</v>
      </c>
      <c r="F6668" s="37" t="s">
        <v>6426</v>
      </c>
    </row>
    <row r="6669" spans="1:6" ht="14.25" customHeight="1" x14ac:dyDescent="0.2">
      <c r="A6669" s="35" t="s">
        <v>21561</v>
      </c>
      <c r="B6669" s="36" t="s">
        <v>21562</v>
      </c>
      <c r="C6669" s="37">
        <v>40142324</v>
      </c>
      <c r="D6669" s="38" t="s">
        <v>21563</v>
      </c>
      <c r="E6669" s="39" t="s">
        <v>1956</v>
      </c>
      <c r="F6669" s="37" t="s">
        <v>6426</v>
      </c>
    </row>
    <row r="6670" spans="1:6" ht="14.25" customHeight="1" x14ac:dyDescent="0.2">
      <c r="A6670" s="35" t="s">
        <v>21564</v>
      </c>
      <c r="B6670" s="36" t="s">
        <v>21565</v>
      </c>
      <c r="C6670" s="37">
        <v>40142325</v>
      </c>
      <c r="D6670" s="38" t="s">
        <v>21566</v>
      </c>
      <c r="E6670" s="39" t="s">
        <v>6425</v>
      </c>
      <c r="F6670" s="37" t="s">
        <v>6426</v>
      </c>
    </row>
    <row r="6671" spans="1:6" ht="14.25" customHeight="1" x14ac:dyDescent="0.2">
      <c r="A6671" s="35" t="s">
        <v>21567</v>
      </c>
      <c r="B6671" s="36" t="s">
        <v>21568</v>
      </c>
      <c r="C6671" s="37">
        <v>40142326</v>
      </c>
      <c r="D6671" s="38" t="s">
        <v>21569</v>
      </c>
      <c r="E6671" s="39" t="s">
        <v>6425</v>
      </c>
      <c r="F6671" s="37" t="s">
        <v>6426</v>
      </c>
    </row>
    <row r="6672" spans="1:6" ht="14.25" customHeight="1" x14ac:dyDescent="0.2">
      <c r="A6672" s="35" t="s">
        <v>21570</v>
      </c>
      <c r="B6672" s="36" t="s">
        <v>21571</v>
      </c>
      <c r="C6672" s="37">
        <v>40142327</v>
      </c>
      <c r="D6672" s="38" t="s">
        <v>21572</v>
      </c>
      <c r="E6672" s="39" t="s">
        <v>6425</v>
      </c>
      <c r="F6672" s="37" t="s">
        <v>6426</v>
      </c>
    </row>
    <row r="6673" spans="1:6" ht="14.25" customHeight="1" x14ac:dyDescent="0.2">
      <c r="A6673" s="35" t="s">
        <v>21573</v>
      </c>
      <c r="B6673" s="36" t="s">
        <v>21574</v>
      </c>
      <c r="C6673" s="37">
        <v>40142401</v>
      </c>
      <c r="D6673" s="38" t="s">
        <v>21575</v>
      </c>
      <c r="E6673" s="39" t="s">
        <v>6425</v>
      </c>
      <c r="F6673" s="37" t="s">
        <v>6426</v>
      </c>
    </row>
    <row r="6674" spans="1:6" ht="14.25" customHeight="1" x14ac:dyDescent="0.2">
      <c r="A6674" s="35" t="s">
        <v>21576</v>
      </c>
      <c r="B6674" s="36" t="s">
        <v>21577</v>
      </c>
      <c r="C6674" s="37">
        <v>40142402</v>
      </c>
      <c r="D6674" s="38" t="s">
        <v>21578</v>
      </c>
      <c r="E6674" s="39" t="s">
        <v>6425</v>
      </c>
      <c r="F6674" s="37" t="s">
        <v>6426</v>
      </c>
    </row>
    <row r="6675" spans="1:6" ht="14.25" customHeight="1" x14ac:dyDescent="0.2">
      <c r="A6675" s="35" t="s">
        <v>21579</v>
      </c>
      <c r="B6675" s="36" t="s">
        <v>21580</v>
      </c>
      <c r="C6675" s="37">
        <v>40142403</v>
      </c>
      <c r="D6675" s="38" t="s">
        <v>21581</v>
      </c>
      <c r="E6675" s="39" t="s">
        <v>6425</v>
      </c>
      <c r="F6675" s="37" t="s">
        <v>6426</v>
      </c>
    </row>
    <row r="6676" spans="1:6" ht="14.25" customHeight="1" x14ac:dyDescent="0.2">
      <c r="A6676" s="35" t="s">
        <v>21582</v>
      </c>
      <c r="B6676" s="36" t="s">
        <v>21583</v>
      </c>
      <c r="C6676" s="37">
        <v>40142404</v>
      </c>
      <c r="D6676" s="38" t="s">
        <v>21584</v>
      </c>
      <c r="E6676" s="39" t="s">
        <v>6425</v>
      </c>
      <c r="F6676" s="37" t="s">
        <v>6426</v>
      </c>
    </row>
    <row r="6677" spans="1:6" ht="14.25" customHeight="1" x14ac:dyDescent="0.2">
      <c r="A6677" s="35" t="s">
        <v>21585</v>
      </c>
      <c r="B6677" s="36" t="s">
        <v>21586</v>
      </c>
      <c r="C6677" s="37">
        <v>40142405</v>
      </c>
      <c r="D6677" s="38" t="s">
        <v>21587</v>
      </c>
      <c r="E6677" s="39" t="s">
        <v>1956</v>
      </c>
      <c r="F6677" s="37" t="s">
        <v>6426</v>
      </c>
    </row>
    <row r="6678" spans="1:6" ht="14.25" customHeight="1" x14ac:dyDescent="0.2">
      <c r="A6678" s="35" t="s">
        <v>21588</v>
      </c>
      <c r="B6678" s="36" t="s">
        <v>21589</v>
      </c>
      <c r="C6678" s="37">
        <v>40142406</v>
      </c>
      <c r="D6678" s="38" t="s">
        <v>21590</v>
      </c>
      <c r="E6678" s="39" t="s">
        <v>6425</v>
      </c>
      <c r="F6678" s="37" t="s">
        <v>6426</v>
      </c>
    </row>
    <row r="6679" spans="1:6" ht="14.25" customHeight="1" x14ac:dyDescent="0.2">
      <c r="A6679" s="35" t="s">
        <v>21591</v>
      </c>
      <c r="B6679" s="36" t="s">
        <v>21592</v>
      </c>
      <c r="C6679" s="37">
        <v>40142407</v>
      </c>
      <c r="D6679" s="38" t="s">
        <v>21593</v>
      </c>
      <c r="E6679" s="39" t="s">
        <v>6425</v>
      </c>
      <c r="F6679" s="37" t="s">
        <v>6426</v>
      </c>
    </row>
    <row r="6680" spans="1:6" ht="14.25" customHeight="1" x14ac:dyDescent="0.2">
      <c r="A6680" s="35" t="s">
        <v>21594</v>
      </c>
      <c r="B6680" s="36" t="s">
        <v>21595</v>
      </c>
      <c r="C6680" s="37">
        <v>40142408</v>
      </c>
      <c r="D6680" s="38" t="s">
        <v>21596</v>
      </c>
      <c r="E6680" s="39" t="s">
        <v>6425</v>
      </c>
      <c r="F6680" s="37" t="s">
        <v>6426</v>
      </c>
    </row>
    <row r="6681" spans="1:6" ht="14.25" customHeight="1" x14ac:dyDescent="0.2">
      <c r="A6681" s="35" t="s">
        <v>21597</v>
      </c>
      <c r="B6681" s="36" t="s">
        <v>21598</v>
      </c>
      <c r="C6681" s="37">
        <v>40142409</v>
      </c>
      <c r="D6681" s="38" t="s">
        <v>21599</v>
      </c>
      <c r="E6681" s="39" t="s">
        <v>6425</v>
      </c>
      <c r="F6681" s="37" t="s">
        <v>6426</v>
      </c>
    </row>
    <row r="6682" spans="1:6" ht="14.25" customHeight="1" x14ac:dyDescent="0.2">
      <c r="A6682" s="35" t="s">
        <v>21600</v>
      </c>
      <c r="B6682" s="36" t="s">
        <v>21601</v>
      </c>
      <c r="C6682" s="37">
        <v>40142410</v>
      </c>
      <c r="D6682" s="38" t="s">
        <v>21602</v>
      </c>
      <c r="E6682" s="39" t="s">
        <v>6425</v>
      </c>
      <c r="F6682" s="37" t="s">
        <v>6426</v>
      </c>
    </row>
    <row r="6683" spans="1:6" ht="14.25" customHeight="1" x14ac:dyDescent="0.2">
      <c r="A6683" s="35" t="s">
        <v>21603</v>
      </c>
      <c r="B6683" s="36" t="s">
        <v>21604</v>
      </c>
      <c r="C6683" s="37">
        <v>40142411</v>
      </c>
      <c r="D6683" s="38" t="s">
        <v>21605</v>
      </c>
      <c r="E6683" s="39" t="s">
        <v>6425</v>
      </c>
      <c r="F6683" s="37" t="s">
        <v>6426</v>
      </c>
    </row>
    <row r="6684" spans="1:6" ht="14.25" customHeight="1" x14ac:dyDescent="0.2">
      <c r="A6684" s="35" t="s">
        <v>21606</v>
      </c>
      <c r="B6684" s="36" t="s">
        <v>21607</v>
      </c>
      <c r="C6684" s="37">
        <v>40142412</v>
      </c>
      <c r="D6684" s="38" t="s">
        <v>21608</v>
      </c>
      <c r="E6684" s="39" t="s">
        <v>6425</v>
      </c>
      <c r="F6684" s="37" t="s">
        <v>6426</v>
      </c>
    </row>
    <row r="6685" spans="1:6" ht="14.25" customHeight="1" x14ac:dyDescent="0.2">
      <c r="A6685" s="35" t="s">
        <v>21609</v>
      </c>
      <c r="B6685" s="36" t="s">
        <v>21610</v>
      </c>
      <c r="C6685" s="37">
        <v>40142413</v>
      </c>
      <c r="D6685" s="38" t="s">
        <v>21611</v>
      </c>
      <c r="E6685" s="39" t="s">
        <v>6425</v>
      </c>
      <c r="F6685" s="37" t="s">
        <v>6426</v>
      </c>
    </row>
    <row r="6686" spans="1:6" ht="14.25" customHeight="1" x14ac:dyDescent="0.2">
      <c r="A6686" s="35" t="s">
        <v>21612</v>
      </c>
      <c r="B6686" s="36" t="s">
        <v>21613</v>
      </c>
      <c r="C6686" s="37">
        <v>40142414</v>
      </c>
      <c r="D6686" s="38" t="s">
        <v>21614</v>
      </c>
      <c r="E6686" s="39" t="s">
        <v>6425</v>
      </c>
      <c r="F6686" s="37" t="s">
        <v>6426</v>
      </c>
    </row>
    <row r="6687" spans="1:6" ht="14.25" customHeight="1" x14ac:dyDescent="0.2">
      <c r="A6687" s="35" t="s">
        <v>21615</v>
      </c>
      <c r="B6687" s="36" t="s">
        <v>21616</v>
      </c>
      <c r="C6687" s="37">
        <v>40142501</v>
      </c>
      <c r="D6687" s="38" t="s">
        <v>21617</v>
      </c>
      <c r="E6687" s="39" t="s">
        <v>1951</v>
      </c>
      <c r="F6687" s="37" t="s">
        <v>6426</v>
      </c>
    </row>
    <row r="6688" spans="1:6" ht="14.25" customHeight="1" x14ac:dyDescent="0.2">
      <c r="A6688" s="35" t="s">
        <v>21618</v>
      </c>
      <c r="B6688" s="36" t="s">
        <v>21619</v>
      </c>
      <c r="C6688" s="37">
        <v>40142502</v>
      </c>
      <c r="D6688" s="38" t="s">
        <v>21620</v>
      </c>
      <c r="E6688" s="39" t="s">
        <v>6425</v>
      </c>
      <c r="F6688" s="37" t="s">
        <v>6426</v>
      </c>
    </row>
    <row r="6689" spans="1:6" ht="14.25" customHeight="1" x14ac:dyDescent="0.2">
      <c r="A6689" s="35" t="s">
        <v>21621</v>
      </c>
      <c r="B6689" s="36" t="s">
        <v>21622</v>
      </c>
      <c r="C6689" s="37">
        <v>40142503</v>
      </c>
      <c r="D6689" s="38" t="s">
        <v>21623</v>
      </c>
      <c r="E6689" s="39" t="s">
        <v>6425</v>
      </c>
      <c r="F6689" s="37" t="s">
        <v>6426</v>
      </c>
    </row>
    <row r="6690" spans="1:6" ht="14.25" customHeight="1" x14ac:dyDescent="0.2">
      <c r="A6690" s="35" t="s">
        <v>21624</v>
      </c>
      <c r="B6690" s="36" t="s">
        <v>21625</v>
      </c>
      <c r="C6690" s="37">
        <v>40142504</v>
      </c>
      <c r="D6690" s="38" t="s">
        <v>21626</v>
      </c>
      <c r="E6690" s="39" t="s">
        <v>6425</v>
      </c>
      <c r="F6690" s="37" t="s">
        <v>6426</v>
      </c>
    </row>
    <row r="6691" spans="1:6" ht="14.25" customHeight="1" x14ac:dyDescent="0.2">
      <c r="A6691" s="35" t="s">
        <v>21627</v>
      </c>
      <c r="B6691" s="36" t="s">
        <v>21628</v>
      </c>
      <c r="C6691" s="37">
        <v>40142604</v>
      </c>
      <c r="D6691" s="38" t="s">
        <v>21629</v>
      </c>
      <c r="E6691" s="39" t="s">
        <v>1956</v>
      </c>
      <c r="F6691" s="37" t="s">
        <v>6286</v>
      </c>
    </row>
    <row r="6692" spans="1:6" ht="14.25" customHeight="1" x14ac:dyDescent="0.2">
      <c r="A6692" s="35" t="s">
        <v>21630</v>
      </c>
      <c r="B6692" s="36" t="s">
        <v>21631</v>
      </c>
      <c r="C6692" s="37">
        <v>40142605</v>
      </c>
      <c r="D6692" s="38" t="s">
        <v>21632</v>
      </c>
      <c r="E6692" s="39" t="s">
        <v>1966</v>
      </c>
      <c r="F6692" s="37" t="s">
        <v>1969</v>
      </c>
    </row>
    <row r="6693" spans="1:6" ht="14.25" customHeight="1" x14ac:dyDescent="0.2">
      <c r="A6693" s="35" t="s">
        <v>21633</v>
      </c>
      <c r="B6693" s="36" t="s">
        <v>21634</v>
      </c>
      <c r="C6693" s="37">
        <v>40142606</v>
      </c>
      <c r="D6693" s="38" t="s">
        <v>21635</v>
      </c>
      <c r="E6693" s="39" t="s">
        <v>1966</v>
      </c>
      <c r="F6693" s="37" t="s">
        <v>1969</v>
      </c>
    </row>
    <row r="6694" spans="1:6" ht="14.25" customHeight="1" x14ac:dyDescent="0.2">
      <c r="A6694" s="35" t="s">
        <v>21636</v>
      </c>
      <c r="B6694" s="36" t="s">
        <v>21637</v>
      </c>
      <c r="C6694" s="37">
        <v>40142607</v>
      </c>
      <c r="D6694" s="38" t="s">
        <v>21638</v>
      </c>
      <c r="E6694" s="39" t="s">
        <v>1966</v>
      </c>
      <c r="F6694" s="37" t="s">
        <v>1969</v>
      </c>
    </row>
    <row r="6695" spans="1:6" ht="14.25" customHeight="1" x14ac:dyDescent="0.2">
      <c r="A6695" s="35" t="s">
        <v>21639</v>
      </c>
      <c r="B6695" s="36" t="s">
        <v>21640</v>
      </c>
      <c r="C6695" s="37">
        <v>40142608</v>
      </c>
      <c r="D6695" s="38" t="s">
        <v>21641</v>
      </c>
      <c r="E6695" s="39" t="s">
        <v>1966</v>
      </c>
      <c r="F6695" s="37" t="s">
        <v>1969</v>
      </c>
    </row>
    <row r="6696" spans="1:6" ht="14.25" customHeight="1" x14ac:dyDescent="0.2">
      <c r="A6696" s="35" t="s">
        <v>21642</v>
      </c>
      <c r="B6696" s="36" t="s">
        <v>21643</v>
      </c>
      <c r="C6696" s="37">
        <v>40142609</v>
      </c>
      <c r="D6696" s="38" t="s">
        <v>21644</v>
      </c>
      <c r="E6696" s="39" t="s">
        <v>1966</v>
      </c>
      <c r="F6696" s="37" t="s">
        <v>1969</v>
      </c>
    </row>
    <row r="6697" spans="1:6" ht="14.25" customHeight="1" x14ac:dyDescent="0.2">
      <c r="A6697" s="35" t="s">
        <v>21645</v>
      </c>
      <c r="B6697" s="36" t="s">
        <v>21646</v>
      </c>
      <c r="C6697" s="37">
        <v>40142610</v>
      </c>
      <c r="D6697" s="38" t="s">
        <v>21647</v>
      </c>
      <c r="E6697" s="39" t="s">
        <v>1966</v>
      </c>
      <c r="F6697" s="37" t="s">
        <v>1969</v>
      </c>
    </row>
    <row r="6698" spans="1:6" ht="14.25" customHeight="1" x14ac:dyDescent="0.2">
      <c r="A6698" s="35" t="s">
        <v>21648</v>
      </c>
      <c r="B6698" s="36" t="s">
        <v>21649</v>
      </c>
      <c r="C6698" s="37">
        <v>40142611</v>
      </c>
      <c r="D6698" s="38" t="s">
        <v>21650</v>
      </c>
      <c r="E6698" s="39" t="s">
        <v>1966</v>
      </c>
      <c r="F6698" s="37" t="s">
        <v>1969</v>
      </c>
    </row>
    <row r="6699" spans="1:6" ht="14.25" customHeight="1" x14ac:dyDescent="0.2">
      <c r="A6699" s="35" t="s">
        <v>12372</v>
      </c>
      <c r="B6699" s="36" t="s">
        <v>21651</v>
      </c>
      <c r="C6699" s="37">
        <v>40142612</v>
      </c>
      <c r="D6699" s="38" t="s">
        <v>21652</v>
      </c>
      <c r="E6699" s="39" t="s">
        <v>1966</v>
      </c>
      <c r="F6699" s="37" t="s">
        <v>1969</v>
      </c>
    </row>
    <row r="6700" spans="1:6" ht="14.25" customHeight="1" x14ac:dyDescent="0.2">
      <c r="A6700" s="35" t="s">
        <v>21653</v>
      </c>
      <c r="B6700" s="36" t="s">
        <v>21654</v>
      </c>
      <c r="C6700" s="37">
        <v>40142613</v>
      </c>
      <c r="D6700" s="38" t="s">
        <v>21655</v>
      </c>
      <c r="E6700" s="39" t="s">
        <v>1966</v>
      </c>
      <c r="F6700" s="37" t="s">
        <v>1969</v>
      </c>
    </row>
    <row r="6701" spans="1:6" ht="14.25" customHeight="1" x14ac:dyDescent="0.2">
      <c r="A6701" s="35" t="s">
        <v>21656</v>
      </c>
      <c r="B6701" s="36" t="s">
        <v>21657</v>
      </c>
      <c r="C6701" s="37">
        <v>40142614</v>
      </c>
      <c r="D6701" s="38" t="s">
        <v>21658</v>
      </c>
      <c r="E6701" s="39" t="s">
        <v>1966</v>
      </c>
      <c r="F6701" s="37" t="s">
        <v>1969</v>
      </c>
    </row>
    <row r="6702" spans="1:6" ht="14.25" customHeight="1" x14ac:dyDescent="0.2">
      <c r="A6702" s="35" t="s">
        <v>21659</v>
      </c>
      <c r="B6702" s="36" t="s">
        <v>21660</v>
      </c>
      <c r="C6702" s="37">
        <v>40142615</v>
      </c>
      <c r="D6702" s="38" t="s">
        <v>21661</v>
      </c>
      <c r="E6702" s="39" t="s">
        <v>1966</v>
      </c>
      <c r="F6702" s="37" t="s">
        <v>1969</v>
      </c>
    </row>
    <row r="6703" spans="1:6" ht="14.25" customHeight="1" x14ac:dyDescent="0.2">
      <c r="A6703" s="35" t="s">
        <v>21662</v>
      </c>
      <c r="B6703" s="36" t="s">
        <v>21663</v>
      </c>
      <c r="C6703" s="37">
        <v>40151501</v>
      </c>
      <c r="D6703" s="38" t="s">
        <v>21664</v>
      </c>
      <c r="E6703" s="39" t="s">
        <v>2208</v>
      </c>
      <c r="F6703" s="37" t="s">
        <v>4373</v>
      </c>
    </row>
    <row r="6704" spans="1:6" ht="14.25" customHeight="1" x14ac:dyDescent="0.2">
      <c r="A6704" s="35" t="s">
        <v>21665</v>
      </c>
      <c r="B6704" s="36" t="s">
        <v>21666</v>
      </c>
      <c r="C6704" s="37">
        <v>40151502</v>
      </c>
      <c r="D6704" s="38" t="s">
        <v>21667</v>
      </c>
      <c r="E6704" s="39" t="s">
        <v>2208</v>
      </c>
      <c r="F6704" s="37" t="s">
        <v>4373</v>
      </c>
    </row>
    <row r="6705" spans="1:6" ht="14.25" customHeight="1" x14ac:dyDescent="0.2">
      <c r="A6705" s="35" t="s">
        <v>21668</v>
      </c>
      <c r="B6705" s="36" t="s">
        <v>21669</v>
      </c>
      <c r="C6705" s="37">
        <v>40151503</v>
      </c>
      <c r="D6705" s="38" t="s">
        <v>21670</v>
      </c>
      <c r="E6705" s="39" t="s">
        <v>2208</v>
      </c>
      <c r="F6705" s="37" t="s">
        <v>4373</v>
      </c>
    </row>
    <row r="6706" spans="1:6" ht="14.25" customHeight="1" x14ac:dyDescent="0.2">
      <c r="A6706" s="35" t="s">
        <v>21671</v>
      </c>
      <c r="B6706" s="36" t="s">
        <v>21672</v>
      </c>
      <c r="C6706" s="37">
        <v>40151504</v>
      </c>
      <c r="D6706" s="38" t="s">
        <v>21673</v>
      </c>
      <c r="E6706" s="39" t="s">
        <v>2208</v>
      </c>
      <c r="F6706" s="37" t="s">
        <v>4373</v>
      </c>
    </row>
    <row r="6707" spans="1:6" ht="14.25" customHeight="1" x14ac:dyDescent="0.2">
      <c r="A6707" s="35" t="s">
        <v>21674</v>
      </c>
      <c r="B6707" s="36" t="s">
        <v>21675</v>
      </c>
      <c r="C6707" s="37">
        <v>40151505</v>
      </c>
      <c r="D6707" s="38" t="s">
        <v>21676</v>
      </c>
      <c r="E6707" s="39" t="s">
        <v>2208</v>
      </c>
      <c r="F6707" s="37" t="s">
        <v>4373</v>
      </c>
    </row>
    <row r="6708" spans="1:6" ht="14.25" customHeight="1" x14ac:dyDescent="0.2">
      <c r="A6708" s="35" t="s">
        <v>21677</v>
      </c>
      <c r="B6708" s="36" t="s">
        <v>21678</v>
      </c>
      <c r="C6708" s="37">
        <v>40151506</v>
      </c>
      <c r="D6708" s="38" t="s">
        <v>21679</v>
      </c>
      <c r="E6708" s="39" t="s">
        <v>2208</v>
      </c>
      <c r="F6708" s="37" t="s">
        <v>4373</v>
      </c>
    </row>
    <row r="6709" spans="1:6" ht="14.25" customHeight="1" x14ac:dyDescent="0.2">
      <c r="A6709" s="35" t="s">
        <v>21680</v>
      </c>
      <c r="B6709" s="36" t="s">
        <v>21681</v>
      </c>
      <c r="C6709" s="37">
        <v>40151507</v>
      </c>
      <c r="D6709" s="38" t="s">
        <v>21682</v>
      </c>
      <c r="E6709" s="39" t="s">
        <v>2208</v>
      </c>
      <c r="F6709" s="37" t="s">
        <v>4373</v>
      </c>
    </row>
    <row r="6710" spans="1:6" ht="14.25" customHeight="1" x14ac:dyDescent="0.2">
      <c r="A6710" s="35" t="s">
        <v>21683</v>
      </c>
      <c r="B6710" s="36" t="s">
        <v>21684</v>
      </c>
      <c r="C6710" s="37">
        <v>40151508</v>
      </c>
      <c r="D6710" s="38" t="s">
        <v>21685</v>
      </c>
      <c r="E6710" s="39" t="s">
        <v>2208</v>
      </c>
      <c r="F6710" s="37" t="s">
        <v>4373</v>
      </c>
    </row>
    <row r="6711" spans="1:6" ht="14.25" customHeight="1" x14ac:dyDescent="0.2">
      <c r="A6711" s="35" t="s">
        <v>21686</v>
      </c>
      <c r="B6711" s="36" t="s">
        <v>21687</v>
      </c>
      <c r="C6711" s="37">
        <v>40151509</v>
      </c>
      <c r="D6711" s="38" t="s">
        <v>21688</v>
      </c>
      <c r="E6711" s="39" t="s">
        <v>2208</v>
      </c>
      <c r="F6711" s="37" t="s">
        <v>4373</v>
      </c>
    </row>
    <row r="6712" spans="1:6" ht="14.25" customHeight="1" x14ac:dyDescent="0.2">
      <c r="A6712" s="35" t="s">
        <v>21689</v>
      </c>
      <c r="B6712" s="36" t="s">
        <v>21690</v>
      </c>
      <c r="C6712" s="37">
        <v>40151510</v>
      </c>
      <c r="D6712" s="38" t="s">
        <v>21691</v>
      </c>
      <c r="E6712" s="39" t="s">
        <v>2208</v>
      </c>
      <c r="F6712" s="37" t="s">
        <v>4373</v>
      </c>
    </row>
    <row r="6713" spans="1:6" ht="14.25" customHeight="1" x14ac:dyDescent="0.2">
      <c r="A6713" s="35" t="s">
        <v>21692</v>
      </c>
      <c r="B6713" s="36" t="s">
        <v>21693</v>
      </c>
      <c r="C6713" s="37">
        <v>40151511</v>
      </c>
      <c r="D6713" s="38" t="s">
        <v>21694</v>
      </c>
      <c r="E6713" s="39" t="s">
        <v>2208</v>
      </c>
      <c r="F6713" s="37" t="s">
        <v>4373</v>
      </c>
    </row>
    <row r="6714" spans="1:6" ht="14.25" customHeight="1" x14ac:dyDescent="0.2">
      <c r="A6714" s="35" t="s">
        <v>21695</v>
      </c>
      <c r="B6714" s="36" t="s">
        <v>21696</v>
      </c>
      <c r="C6714" s="37">
        <v>40151512</v>
      </c>
      <c r="D6714" s="38" t="s">
        <v>21697</v>
      </c>
      <c r="E6714" s="39" t="s">
        <v>2208</v>
      </c>
      <c r="F6714" s="37" t="s">
        <v>4373</v>
      </c>
    </row>
    <row r="6715" spans="1:6" ht="14.25" customHeight="1" x14ac:dyDescent="0.2">
      <c r="A6715" s="35" t="s">
        <v>21698</v>
      </c>
      <c r="B6715" s="36" t="s">
        <v>21699</v>
      </c>
      <c r="C6715" s="37">
        <v>40151513</v>
      </c>
      <c r="D6715" s="38" t="s">
        <v>21700</v>
      </c>
      <c r="E6715" s="39" t="s">
        <v>2208</v>
      </c>
      <c r="F6715" s="37" t="s">
        <v>4373</v>
      </c>
    </row>
    <row r="6716" spans="1:6" ht="14.25" customHeight="1" x14ac:dyDescent="0.2">
      <c r="A6716" s="35" t="s">
        <v>21701</v>
      </c>
      <c r="B6716" s="36" t="s">
        <v>21702</v>
      </c>
      <c r="C6716" s="37">
        <v>40151514</v>
      </c>
      <c r="D6716" s="38" t="s">
        <v>21703</v>
      </c>
      <c r="E6716" s="39" t="s">
        <v>2208</v>
      </c>
      <c r="F6716" s="37" t="s">
        <v>4373</v>
      </c>
    </row>
    <row r="6717" spans="1:6" ht="14.25" customHeight="1" x14ac:dyDescent="0.2">
      <c r="A6717" s="35" t="s">
        <v>21704</v>
      </c>
      <c r="B6717" s="36" t="s">
        <v>21705</v>
      </c>
      <c r="C6717" s="37">
        <v>40151515</v>
      </c>
      <c r="D6717" s="38" t="s">
        <v>21706</v>
      </c>
      <c r="E6717" s="39" t="s">
        <v>2208</v>
      </c>
      <c r="F6717" s="37" t="s">
        <v>4373</v>
      </c>
    </row>
    <row r="6718" spans="1:6" ht="14.25" customHeight="1" x14ac:dyDescent="0.2">
      <c r="A6718" s="35" t="s">
        <v>21707</v>
      </c>
      <c r="B6718" s="36" t="s">
        <v>21708</v>
      </c>
      <c r="C6718" s="37">
        <v>40151516</v>
      </c>
      <c r="D6718" s="38" t="s">
        <v>21709</v>
      </c>
      <c r="E6718" s="39" t="s">
        <v>2208</v>
      </c>
      <c r="F6718" s="37" t="s">
        <v>4373</v>
      </c>
    </row>
    <row r="6719" spans="1:6" ht="14.25" customHeight="1" x14ac:dyDescent="0.2">
      <c r="A6719" s="35" t="s">
        <v>21710</v>
      </c>
      <c r="B6719" s="36" t="s">
        <v>21711</v>
      </c>
      <c r="C6719" s="37">
        <v>40151517</v>
      </c>
      <c r="D6719" s="38" t="s">
        <v>21712</v>
      </c>
      <c r="E6719" s="39" t="s">
        <v>2208</v>
      </c>
      <c r="F6719" s="37" t="s">
        <v>4373</v>
      </c>
    </row>
    <row r="6720" spans="1:6" ht="14.25" customHeight="1" x14ac:dyDescent="0.2">
      <c r="A6720" s="35" t="s">
        <v>21713</v>
      </c>
      <c r="B6720" s="36" t="s">
        <v>21714</v>
      </c>
      <c r="C6720" s="37">
        <v>40151518</v>
      </c>
      <c r="D6720" s="38" t="s">
        <v>21715</v>
      </c>
      <c r="E6720" s="39" t="s">
        <v>2208</v>
      </c>
      <c r="F6720" s="37" t="s">
        <v>4373</v>
      </c>
    </row>
    <row r="6721" spans="1:6" ht="14.25" customHeight="1" x14ac:dyDescent="0.2">
      <c r="A6721" s="35" t="s">
        <v>21716</v>
      </c>
      <c r="B6721" s="36" t="s">
        <v>21717</v>
      </c>
      <c r="C6721" s="37">
        <v>40151519</v>
      </c>
      <c r="D6721" s="38" t="s">
        <v>21718</v>
      </c>
      <c r="E6721" s="39" t="s">
        <v>2208</v>
      </c>
      <c r="F6721" s="37" t="s">
        <v>4373</v>
      </c>
    </row>
    <row r="6722" spans="1:6" ht="14.25" customHeight="1" x14ac:dyDescent="0.2">
      <c r="A6722" s="35" t="s">
        <v>21719</v>
      </c>
      <c r="B6722" s="36" t="s">
        <v>21720</v>
      </c>
      <c r="C6722" s="37">
        <v>40151520</v>
      </c>
      <c r="D6722" s="38" t="s">
        <v>21721</v>
      </c>
      <c r="E6722" s="39" t="s">
        <v>2208</v>
      </c>
      <c r="F6722" s="37" t="s">
        <v>4373</v>
      </c>
    </row>
    <row r="6723" spans="1:6" ht="14.25" customHeight="1" x14ac:dyDescent="0.2">
      <c r="A6723" s="35" t="s">
        <v>21722</v>
      </c>
      <c r="B6723" s="36" t="s">
        <v>21723</v>
      </c>
      <c r="C6723" s="37">
        <v>40151521</v>
      </c>
      <c r="D6723" s="38" t="s">
        <v>21724</v>
      </c>
      <c r="E6723" s="39" t="s">
        <v>2208</v>
      </c>
      <c r="F6723" s="37" t="s">
        <v>4373</v>
      </c>
    </row>
    <row r="6724" spans="1:6" ht="14.25" customHeight="1" x14ac:dyDescent="0.2">
      <c r="A6724" s="35" t="s">
        <v>21725</v>
      </c>
      <c r="B6724" s="36" t="s">
        <v>21726</v>
      </c>
      <c r="C6724" s="37">
        <v>40151522</v>
      </c>
      <c r="D6724" s="38" t="s">
        <v>21727</v>
      </c>
      <c r="E6724" s="39" t="s">
        <v>2208</v>
      </c>
      <c r="F6724" s="37" t="s">
        <v>4373</v>
      </c>
    </row>
    <row r="6725" spans="1:6" ht="14.25" customHeight="1" x14ac:dyDescent="0.2">
      <c r="A6725" s="35" t="s">
        <v>21728</v>
      </c>
      <c r="B6725" s="36" t="s">
        <v>21729</v>
      </c>
      <c r="C6725" s="37">
        <v>40151523</v>
      </c>
      <c r="D6725" s="38" t="s">
        <v>21730</v>
      </c>
      <c r="E6725" s="39" t="s">
        <v>2208</v>
      </c>
      <c r="F6725" s="37" t="s">
        <v>4373</v>
      </c>
    </row>
    <row r="6726" spans="1:6" ht="14.25" customHeight="1" x14ac:dyDescent="0.2">
      <c r="A6726" s="35" t="s">
        <v>21731</v>
      </c>
      <c r="B6726" s="36" t="s">
        <v>21732</v>
      </c>
      <c r="C6726" s="37">
        <v>40151524</v>
      </c>
      <c r="D6726" s="38" t="s">
        <v>21733</v>
      </c>
      <c r="E6726" s="39" t="s">
        <v>2208</v>
      </c>
      <c r="F6726" s="37" t="s">
        <v>4373</v>
      </c>
    </row>
    <row r="6727" spans="1:6" ht="14.25" customHeight="1" x14ac:dyDescent="0.2">
      <c r="A6727" s="35" t="s">
        <v>21734</v>
      </c>
      <c r="B6727" s="36" t="s">
        <v>21735</v>
      </c>
      <c r="C6727" s="37">
        <v>40151525</v>
      </c>
      <c r="D6727" s="38" t="s">
        <v>21736</v>
      </c>
      <c r="E6727" s="39" t="s">
        <v>2208</v>
      </c>
      <c r="F6727" s="37" t="s">
        <v>4373</v>
      </c>
    </row>
    <row r="6728" spans="1:6" ht="14.25" customHeight="1" x14ac:dyDescent="0.2">
      <c r="A6728" s="35" t="s">
        <v>21737</v>
      </c>
      <c r="B6728" s="36" t="s">
        <v>21738</v>
      </c>
      <c r="C6728" s="37">
        <v>40151526</v>
      </c>
      <c r="D6728" s="38" t="s">
        <v>21739</v>
      </c>
      <c r="E6728" s="39" t="s">
        <v>2208</v>
      </c>
      <c r="F6728" s="37" t="s">
        <v>4373</v>
      </c>
    </row>
    <row r="6729" spans="1:6" ht="14.25" customHeight="1" x14ac:dyDescent="0.2">
      <c r="A6729" s="35" t="s">
        <v>21740</v>
      </c>
      <c r="B6729" s="36" t="s">
        <v>21741</v>
      </c>
      <c r="C6729" s="37">
        <v>40151527</v>
      </c>
      <c r="D6729" s="38" t="s">
        <v>21742</v>
      </c>
      <c r="E6729" s="39" t="s">
        <v>2208</v>
      </c>
      <c r="F6729" s="37" t="s">
        <v>4373</v>
      </c>
    </row>
    <row r="6730" spans="1:6" ht="14.25" customHeight="1" x14ac:dyDescent="0.2">
      <c r="A6730" s="35" t="s">
        <v>21743</v>
      </c>
      <c r="B6730" s="36" t="s">
        <v>21744</v>
      </c>
      <c r="C6730" s="37">
        <v>40151528</v>
      </c>
      <c r="D6730" s="38" t="s">
        <v>21745</v>
      </c>
      <c r="E6730" s="39" t="s">
        <v>2208</v>
      </c>
      <c r="F6730" s="37" t="s">
        <v>4373</v>
      </c>
    </row>
    <row r="6731" spans="1:6" ht="14.25" customHeight="1" x14ac:dyDescent="0.2">
      <c r="A6731" s="35" t="s">
        <v>21746</v>
      </c>
      <c r="B6731" s="36" t="s">
        <v>21747</v>
      </c>
      <c r="C6731" s="37">
        <v>40151529</v>
      </c>
      <c r="D6731" s="38" t="s">
        <v>21748</v>
      </c>
      <c r="E6731" s="39" t="s">
        <v>2208</v>
      </c>
      <c r="F6731" s="37" t="s">
        <v>4373</v>
      </c>
    </row>
    <row r="6732" spans="1:6" ht="14.25" customHeight="1" x14ac:dyDescent="0.2">
      <c r="A6732" s="35" t="s">
        <v>21749</v>
      </c>
      <c r="B6732" s="36" t="s">
        <v>21750</v>
      </c>
      <c r="C6732" s="37">
        <v>40151530</v>
      </c>
      <c r="D6732" s="38" t="s">
        <v>21751</v>
      </c>
      <c r="E6732" s="39" t="s">
        <v>2208</v>
      </c>
      <c r="F6732" s="37" t="s">
        <v>4373</v>
      </c>
    </row>
    <row r="6733" spans="1:6" ht="14.25" customHeight="1" x14ac:dyDescent="0.2">
      <c r="A6733" s="35" t="s">
        <v>21752</v>
      </c>
      <c r="B6733" s="36" t="s">
        <v>21753</v>
      </c>
      <c r="C6733" s="37">
        <v>40151531</v>
      </c>
      <c r="D6733" s="38" t="s">
        <v>21754</v>
      </c>
      <c r="E6733" s="39" t="s">
        <v>2208</v>
      </c>
      <c r="F6733" s="37" t="s">
        <v>4373</v>
      </c>
    </row>
    <row r="6734" spans="1:6" ht="14.25" customHeight="1" x14ac:dyDescent="0.2">
      <c r="A6734" s="35" t="s">
        <v>21755</v>
      </c>
      <c r="B6734" s="36" t="s">
        <v>21756</v>
      </c>
      <c r="C6734" s="37">
        <v>40151532</v>
      </c>
      <c r="D6734" s="38" t="s">
        <v>21757</v>
      </c>
      <c r="E6734" s="39" t="s">
        <v>1951</v>
      </c>
      <c r="F6734" s="37" t="s">
        <v>4373</v>
      </c>
    </row>
    <row r="6735" spans="1:6" ht="14.25" customHeight="1" x14ac:dyDescent="0.2">
      <c r="A6735" s="35" t="s">
        <v>21758</v>
      </c>
      <c r="B6735" s="36" t="s">
        <v>21759</v>
      </c>
      <c r="C6735" s="37">
        <v>40151533</v>
      </c>
      <c r="D6735" s="38" t="s">
        <v>21760</v>
      </c>
      <c r="E6735" s="39" t="s">
        <v>1951</v>
      </c>
      <c r="F6735" s="37" t="s">
        <v>4373</v>
      </c>
    </row>
    <row r="6736" spans="1:6" ht="14.25" customHeight="1" x14ac:dyDescent="0.2">
      <c r="A6736" s="35" t="s">
        <v>21761</v>
      </c>
      <c r="B6736" s="36" t="s">
        <v>21762</v>
      </c>
      <c r="C6736" s="37">
        <v>40151534</v>
      </c>
      <c r="D6736" s="38" t="s">
        <v>21763</v>
      </c>
      <c r="E6736" s="39" t="s">
        <v>2208</v>
      </c>
      <c r="F6736" s="37" t="s">
        <v>4373</v>
      </c>
    </row>
    <row r="6737" spans="1:6" ht="14.25" customHeight="1" x14ac:dyDescent="0.2">
      <c r="A6737" s="35" t="s">
        <v>21764</v>
      </c>
      <c r="B6737" s="36" t="s">
        <v>21765</v>
      </c>
      <c r="C6737" s="37">
        <v>40151546</v>
      </c>
      <c r="D6737" s="38" t="s">
        <v>21766</v>
      </c>
      <c r="E6737" s="39" t="s">
        <v>2208</v>
      </c>
      <c r="F6737" s="37" t="s">
        <v>4373</v>
      </c>
    </row>
    <row r="6738" spans="1:6" ht="14.25" customHeight="1" x14ac:dyDescent="0.2">
      <c r="A6738" s="35" t="s">
        <v>21767</v>
      </c>
      <c r="B6738" s="36" t="s">
        <v>21768</v>
      </c>
      <c r="C6738" s="37">
        <v>40151547</v>
      </c>
      <c r="D6738" s="38" t="s">
        <v>21769</v>
      </c>
      <c r="E6738" s="39" t="s">
        <v>2208</v>
      </c>
      <c r="F6738" s="37" t="s">
        <v>4373</v>
      </c>
    </row>
    <row r="6739" spans="1:6" ht="14.25" customHeight="1" x14ac:dyDescent="0.2">
      <c r="A6739" s="35" t="s">
        <v>21770</v>
      </c>
      <c r="B6739" s="36" t="s">
        <v>21771</v>
      </c>
      <c r="C6739" s="37">
        <v>40151548</v>
      </c>
      <c r="D6739" s="38" t="s">
        <v>21772</v>
      </c>
      <c r="E6739" s="39" t="s">
        <v>2208</v>
      </c>
      <c r="F6739" s="37" t="s">
        <v>4373</v>
      </c>
    </row>
    <row r="6740" spans="1:6" ht="14.25" customHeight="1" x14ac:dyDescent="0.2">
      <c r="A6740" s="35" t="s">
        <v>21773</v>
      </c>
      <c r="B6740" s="36" t="s">
        <v>21774</v>
      </c>
      <c r="C6740" s="37">
        <v>40151549</v>
      </c>
      <c r="D6740" s="38" t="s">
        <v>21775</v>
      </c>
      <c r="E6740" s="39" t="s">
        <v>2208</v>
      </c>
      <c r="F6740" s="37" t="s">
        <v>4373</v>
      </c>
    </row>
    <row r="6741" spans="1:6" ht="14.25" customHeight="1" x14ac:dyDescent="0.2">
      <c r="A6741" s="35" t="s">
        <v>21776</v>
      </c>
      <c r="B6741" s="36" t="s">
        <v>21777</v>
      </c>
      <c r="C6741" s="37">
        <v>40151550</v>
      </c>
      <c r="D6741" s="38" t="s">
        <v>21778</v>
      </c>
      <c r="E6741" s="39" t="s">
        <v>2208</v>
      </c>
      <c r="F6741" s="37" t="s">
        <v>4373</v>
      </c>
    </row>
    <row r="6742" spans="1:6" ht="14.25" customHeight="1" x14ac:dyDescent="0.2">
      <c r="A6742" s="35" t="s">
        <v>21779</v>
      </c>
      <c r="B6742" s="36" t="s">
        <v>21780</v>
      </c>
      <c r="C6742" s="37">
        <v>40151551</v>
      </c>
      <c r="D6742" s="38" t="s">
        <v>21781</v>
      </c>
      <c r="E6742" s="39" t="s">
        <v>2208</v>
      </c>
      <c r="F6742" s="37" t="s">
        <v>4373</v>
      </c>
    </row>
    <row r="6743" spans="1:6" ht="14.25" customHeight="1" x14ac:dyDescent="0.2">
      <c r="A6743" s="35" t="s">
        <v>21782</v>
      </c>
      <c r="B6743" s="36" t="s">
        <v>21783</v>
      </c>
      <c r="C6743" s="37">
        <v>40151552</v>
      </c>
      <c r="D6743" s="38" t="s">
        <v>21784</v>
      </c>
      <c r="E6743" s="39" t="s">
        <v>2208</v>
      </c>
      <c r="F6743" s="37" t="s">
        <v>4373</v>
      </c>
    </row>
    <row r="6744" spans="1:6" ht="14.25" customHeight="1" x14ac:dyDescent="0.2">
      <c r="A6744" s="35" t="s">
        <v>21785</v>
      </c>
      <c r="B6744" s="36" t="s">
        <v>21786</v>
      </c>
      <c r="C6744" s="37">
        <v>40151553</v>
      </c>
      <c r="D6744" s="38" t="s">
        <v>21787</v>
      </c>
      <c r="E6744" s="39" t="s">
        <v>2208</v>
      </c>
      <c r="F6744" s="37" t="s">
        <v>4373</v>
      </c>
    </row>
    <row r="6745" spans="1:6" ht="14.25" customHeight="1" x14ac:dyDescent="0.2">
      <c r="A6745" s="35" t="s">
        <v>21788</v>
      </c>
      <c r="B6745" s="36" t="s">
        <v>21789</v>
      </c>
      <c r="C6745" s="37">
        <v>40151554</v>
      </c>
      <c r="D6745" s="38" t="s">
        <v>21790</v>
      </c>
      <c r="E6745" s="39" t="s">
        <v>2208</v>
      </c>
      <c r="F6745" s="37" t="s">
        <v>4373</v>
      </c>
    </row>
    <row r="6746" spans="1:6" ht="14.25" customHeight="1" x14ac:dyDescent="0.2">
      <c r="A6746" s="35" t="s">
        <v>21791</v>
      </c>
      <c r="B6746" s="36" t="s">
        <v>21792</v>
      </c>
      <c r="C6746" s="37">
        <v>40151555</v>
      </c>
      <c r="D6746" s="38" t="s">
        <v>21793</v>
      </c>
      <c r="E6746" s="39" t="s">
        <v>2208</v>
      </c>
      <c r="F6746" s="37" t="s">
        <v>4373</v>
      </c>
    </row>
    <row r="6747" spans="1:6" ht="14.25" customHeight="1" x14ac:dyDescent="0.2">
      <c r="A6747" s="35" t="s">
        <v>21794</v>
      </c>
      <c r="B6747" s="36" t="s">
        <v>21795</v>
      </c>
      <c r="C6747" s="37">
        <v>40151556</v>
      </c>
      <c r="D6747" s="38" t="s">
        <v>21796</v>
      </c>
      <c r="E6747" s="39" t="s">
        <v>2208</v>
      </c>
      <c r="F6747" s="37" t="s">
        <v>4373</v>
      </c>
    </row>
    <row r="6748" spans="1:6" ht="14.25" customHeight="1" x14ac:dyDescent="0.2">
      <c r="A6748" s="35" t="s">
        <v>21797</v>
      </c>
      <c r="B6748" s="36" t="s">
        <v>21798</v>
      </c>
      <c r="C6748" s="37">
        <v>40151557</v>
      </c>
      <c r="D6748" s="38" t="s">
        <v>21799</v>
      </c>
      <c r="E6748" s="39" t="s">
        <v>2208</v>
      </c>
      <c r="F6748" s="37" t="s">
        <v>4373</v>
      </c>
    </row>
    <row r="6749" spans="1:6" ht="14.25" customHeight="1" x14ac:dyDescent="0.2">
      <c r="A6749" s="35" t="s">
        <v>21800</v>
      </c>
      <c r="B6749" s="36" t="s">
        <v>21801</v>
      </c>
      <c r="C6749" s="37">
        <v>40151558</v>
      </c>
      <c r="D6749" s="38" t="s">
        <v>21802</v>
      </c>
      <c r="E6749" s="39" t="s">
        <v>2208</v>
      </c>
      <c r="F6749" s="37" t="s">
        <v>4373</v>
      </c>
    </row>
    <row r="6750" spans="1:6" ht="14.25" customHeight="1" x14ac:dyDescent="0.2">
      <c r="A6750" s="35" t="s">
        <v>21803</v>
      </c>
      <c r="B6750" s="36" t="s">
        <v>21804</v>
      </c>
      <c r="C6750" s="37">
        <v>40151559</v>
      </c>
      <c r="D6750" s="38" t="s">
        <v>21805</v>
      </c>
      <c r="E6750" s="39" t="s">
        <v>2208</v>
      </c>
      <c r="F6750" s="37" t="s">
        <v>4373</v>
      </c>
    </row>
    <row r="6751" spans="1:6" ht="14.25" customHeight="1" x14ac:dyDescent="0.2">
      <c r="A6751" s="35" t="s">
        <v>21806</v>
      </c>
      <c r="B6751" s="36" t="s">
        <v>21807</v>
      </c>
      <c r="C6751" s="37">
        <v>40151560</v>
      </c>
      <c r="D6751" s="38" t="s">
        <v>21808</v>
      </c>
      <c r="E6751" s="39" t="s">
        <v>2208</v>
      </c>
      <c r="F6751" s="37" t="s">
        <v>4373</v>
      </c>
    </row>
    <row r="6752" spans="1:6" ht="14.25" customHeight="1" x14ac:dyDescent="0.2">
      <c r="A6752" s="35" t="s">
        <v>21809</v>
      </c>
      <c r="B6752" s="36" t="s">
        <v>21810</v>
      </c>
      <c r="C6752" s="37">
        <v>40151561</v>
      </c>
      <c r="D6752" s="38" t="s">
        <v>21811</v>
      </c>
      <c r="E6752" s="39" t="s">
        <v>2208</v>
      </c>
      <c r="F6752" s="37" t="s">
        <v>4373</v>
      </c>
    </row>
    <row r="6753" spans="1:6" ht="14.25" customHeight="1" x14ac:dyDescent="0.2">
      <c r="A6753" s="35" t="s">
        <v>21812</v>
      </c>
      <c r="B6753" s="36" t="s">
        <v>21813</v>
      </c>
      <c r="C6753" s="37">
        <v>40151562</v>
      </c>
      <c r="D6753" s="38" t="s">
        <v>21814</v>
      </c>
      <c r="E6753" s="39" t="s">
        <v>2208</v>
      </c>
      <c r="F6753" s="37" t="s">
        <v>4373</v>
      </c>
    </row>
    <row r="6754" spans="1:6" ht="14.25" customHeight="1" x14ac:dyDescent="0.2">
      <c r="A6754" s="35" t="s">
        <v>21815</v>
      </c>
      <c r="B6754" s="36" t="s">
        <v>21816</v>
      </c>
      <c r="C6754" s="37">
        <v>40151563</v>
      </c>
      <c r="D6754" s="38" t="s">
        <v>21817</v>
      </c>
      <c r="E6754" s="39" t="s">
        <v>2208</v>
      </c>
      <c r="F6754" s="37" t="s">
        <v>4373</v>
      </c>
    </row>
    <row r="6755" spans="1:6" ht="14.25" customHeight="1" x14ac:dyDescent="0.2">
      <c r="A6755" s="35" t="s">
        <v>21818</v>
      </c>
      <c r="B6755" s="36" t="s">
        <v>21819</v>
      </c>
      <c r="C6755" s="37">
        <v>40151564</v>
      </c>
      <c r="D6755" s="38" t="s">
        <v>21820</v>
      </c>
      <c r="E6755" s="39" t="s">
        <v>2208</v>
      </c>
      <c r="F6755" s="37" t="s">
        <v>4373</v>
      </c>
    </row>
    <row r="6756" spans="1:6" ht="14.25" customHeight="1" x14ac:dyDescent="0.2">
      <c r="A6756" s="35" t="s">
        <v>21821</v>
      </c>
      <c r="B6756" s="36" t="s">
        <v>21822</v>
      </c>
      <c r="C6756" s="37">
        <v>40151601</v>
      </c>
      <c r="D6756" s="38" t="s">
        <v>21823</v>
      </c>
      <c r="E6756" s="39" t="s">
        <v>2208</v>
      </c>
      <c r="F6756" s="37" t="s">
        <v>4373</v>
      </c>
    </row>
    <row r="6757" spans="1:6" ht="14.25" customHeight="1" x14ac:dyDescent="0.2">
      <c r="A6757" s="35" t="s">
        <v>21824</v>
      </c>
      <c r="B6757" s="36" t="s">
        <v>21825</v>
      </c>
      <c r="C6757" s="37">
        <v>40151602</v>
      </c>
      <c r="D6757" s="38" t="s">
        <v>21826</v>
      </c>
      <c r="E6757" s="39" t="s">
        <v>2208</v>
      </c>
      <c r="F6757" s="37" t="s">
        <v>4373</v>
      </c>
    </row>
    <row r="6758" spans="1:6" ht="14.25" customHeight="1" x14ac:dyDescent="0.2">
      <c r="A6758" s="35" t="s">
        <v>21827</v>
      </c>
      <c r="B6758" s="36" t="s">
        <v>21828</v>
      </c>
      <c r="C6758" s="37">
        <v>40151603</v>
      </c>
      <c r="D6758" s="38" t="s">
        <v>21829</v>
      </c>
      <c r="E6758" s="39" t="s">
        <v>2208</v>
      </c>
      <c r="F6758" s="37" t="s">
        <v>4373</v>
      </c>
    </row>
    <row r="6759" spans="1:6" ht="14.25" customHeight="1" x14ac:dyDescent="0.2">
      <c r="A6759" s="35" t="s">
        <v>21830</v>
      </c>
      <c r="B6759" s="36" t="s">
        <v>21831</v>
      </c>
      <c r="C6759" s="37">
        <v>40151604</v>
      </c>
      <c r="D6759" s="38" t="s">
        <v>21832</v>
      </c>
      <c r="E6759" s="39" t="s">
        <v>2208</v>
      </c>
      <c r="F6759" s="37" t="s">
        <v>4373</v>
      </c>
    </row>
    <row r="6760" spans="1:6" ht="14.25" customHeight="1" x14ac:dyDescent="0.2">
      <c r="A6760" s="35" t="s">
        <v>21833</v>
      </c>
      <c r="B6760" s="36" t="s">
        <v>21834</v>
      </c>
      <c r="C6760" s="37">
        <v>40151605</v>
      </c>
      <c r="D6760" s="38" t="s">
        <v>21835</v>
      </c>
      <c r="E6760" s="39" t="s">
        <v>2208</v>
      </c>
      <c r="F6760" s="37" t="s">
        <v>4373</v>
      </c>
    </row>
    <row r="6761" spans="1:6" ht="14.25" customHeight="1" x14ac:dyDescent="0.2">
      <c r="A6761" s="35" t="s">
        <v>21836</v>
      </c>
      <c r="B6761" s="36" t="s">
        <v>21837</v>
      </c>
      <c r="C6761" s="37">
        <v>40151606</v>
      </c>
      <c r="D6761" s="38" t="s">
        <v>21838</v>
      </c>
      <c r="E6761" s="39" t="s">
        <v>2208</v>
      </c>
      <c r="F6761" s="37" t="s">
        <v>4373</v>
      </c>
    </row>
    <row r="6762" spans="1:6" ht="14.25" customHeight="1" x14ac:dyDescent="0.2">
      <c r="A6762" s="35" t="s">
        <v>21839</v>
      </c>
      <c r="B6762" s="36" t="s">
        <v>21840</v>
      </c>
      <c r="C6762" s="37">
        <v>40151607</v>
      </c>
      <c r="D6762" s="38" t="s">
        <v>21841</v>
      </c>
      <c r="E6762" s="39" t="s">
        <v>2208</v>
      </c>
      <c r="F6762" s="37" t="s">
        <v>4373</v>
      </c>
    </row>
    <row r="6763" spans="1:6" ht="14.25" customHeight="1" x14ac:dyDescent="0.2">
      <c r="A6763" s="35" t="s">
        <v>21842</v>
      </c>
      <c r="B6763" s="36" t="s">
        <v>21843</v>
      </c>
      <c r="C6763" s="37">
        <v>40151608</v>
      </c>
      <c r="D6763" s="38" t="s">
        <v>21844</v>
      </c>
      <c r="E6763" s="39" t="s">
        <v>2208</v>
      </c>
      <c r="F6763" s="37" t="s">
        <v>4373</v>
      </c>
    </row>
    <row r="6764" spans="1:6" ht="14.25" customHeight="1" x14ac:dyDescent="0.2">
      <c r="A6764" s="35" t="s">
        <v>21845</v>
      </c>
      <c r="B6764" s="36" t="s">
        <v>21846</v>
      </c>
      <c r="C6764" s="37">
        <v>40151609</v>
      </c>
      <c r="D6764" s="38" t="s">
        <v>21847</v>
      </c>
      <c r="E6764" s="39" t="s">
        <v>2208</v>
      </c>
      <c r="F6764" s="37" t="s">
        <v>4373</v>
      </c>
    </row>
    <row r="6765" spans="1:6" ht="14.25" customHeight="1" x14ac:dyDescent="0.2">
      <c r="A6765" s="35" t="s">
        <v>21848</v>
      </c>
      <c r="B6765" s="36" t="s">
        <v>21849</v>
      </c>
      <c r="C6765" s="37">
        <v>40151610</v>
      </c>
      <c r="D6765" s="38" t="s">
        <v>21850</v>
      </c>
      <c r="E6765" s="39" t="s">
        <v>1951</v>
      </c>
      <c r="F6765" s="37" t="s">
        <v>4369</v>
      </c>
    </row>
    <row r="6766" spans="1:6" ht="14.25" customHeight="1" x14ac:dyDescent="0.2">
      <c r="A6766" s="35" t="s">
        <v>21851</v>
      </c>
      <c r="B6766" s="36" t="s">
        <v>21852</v>
      </c>
      <c r="C6766" s="37">
        <v>40151611</v>
      </c>
      <c r="D6766" s="38" t="s">
        <v>21853</v>
      </c>
      <c r="E6766" s="39" t="s">
        <v>2208</v>
      </c>
      <c r="F6766" s="37" t="s">
        <v>4373</v>
      </c>
    </row>
    <row r="6767" spans="1:6" ht="14.25" customHeight="1" x14ac:dyDescent="0.2">
      <c r="A6767" s="35" t="s">
        <v>21854</v>
      </c>
      <c r="B6767" s="36" t="s">
        <v>21855</v>
      </c>
      <c r="C6767" s="37">
        <v>40151612</v>
      </c>
      <c r="D6767" s="38" t="s">
        <v>21856</v>
      </c>
      <c r="E6767" s="39" t="s">
        <v>2208</v>
      </c>
      <c r="F6767" s="37" t="s">
        <v>4373</v>
      </c>
    </row>
    <row r="6768" spans="1:6" ht="14.25" customHeight="1" x14ac:dyDescent="0.2">
      <c r="A6768" s="35" t="s">
        <v>21857</v>
      </c>
      <c r="B6768" s="36" t="s">
        <v>21858</v>
      </c>
      <c r="C6768" s="37">
        <v>40151613</v>
      </c>
      <c r="D6768" s="38" t="s">
        <v>21859</v>
      </c>
      <c r="E6768" s="39" t="s">
        <v>2208</v>
      </c>
      <c r="F6768" s="37" t="s">
        <v>4373</v>
      </c>
    </row>
    <row r="6769" spans="1:6" ht="14.25" customHeight="1" x14ac:dyDescent="0.2">
      <c r="A6769" s="35" t="s">
        <v>21860</v>
      </c>
      <c r="B6769" s="36" t="s">
        <v>21861</v>
      </c>
      <c r="C6769" s="37">
        <v>40151614</v>
      </c>
      <c r="D6769" s="38" t="s">
        <v>21862</v>
      </c>
      <c r="E6769" s="39" t="s">
        <v>2208</v>
      </c>
      <c r="F6769" s="37" t="s">
        <v>4373</v>
      </c>
    </row>
    <row r="6770" spans="1:6" ht="14.25" customHeight="1" x14ac:dyDescent="0.2">
      <c r="A6770" s="35" t="s">
        <v>21863</v>
      </c>
      <c r="B6770" s="36" t="s">
        <v>21864</v>
      </c>
      <c r="C6770" s="37">
        <v>40151615</v>
      </c>
      <c r="D6770" s="38" t="s">
        <v>21865</v>
      </c>
      <c r="E6770" s="39" t="s">
        <v>2208</v>
      </c>
      <c r="F6770" s="37" t="s">
        <v>4373</v>
      </c>
    </row>
    <row r="6771" spans="1:6" ht="14.25" customHeight="1" x14ac:dyDescent="0.2">
      <c r="A6771" s="35" t="s">
        <v>21866</v>
      </c>
      <c r="B6771" s="36" t="s">
        <v>21867</v>
      </c>
      <c r="C6771" s="37">
        <v>40151616</v>
      </c>
      <c r="D6771" s="38" t="s">
        <v>21868</v>
      </c>
      <c r="E6771" s="39" t="s">
        <v>1951</v>
      </c>
      <c r="F6771" s="37" t="s">
        <v>4369</v>
      </c>
    </row>
    <row r="6772" spans="1:6" ht="14.25" customHeight="1" x14ac:dyDescent="0.2">
      <c r="A6772" s="35" t="s">
        <v>21869</v>
      </c>
      <c r="B6772" s="36" t="s">
        <v>21870</v>
      </c>
      <c r="C6772" s="37">
        <v>40151701</v>
      </c>
      <c r="D6772" s="38" t="s">
        <v>21871</v>
      </c>
      <c r="E6772" s="39" t="s">
        <v>1951</v>
      </c>
      <c r="F6772" s="37" t="s">
        <v>4369</v>
      </c>
    </row>
    <row r="6773" spans="1:6" ht="14.25" customHeight="1" x14ac:dyDescent="0.2">
      <c r="A6773" s="35" t="s">
        <v>21872</v>
      </c>
      <c r="B6773" s="36" t="s">
        <v>21873</v>
      </c>
      <c r="C6773" s="37">
        <v>40151712</v>
      </c>
      <c r="D6773" s="38" t="s">
        <v>21874</v>
      </c>
      <c r="E6773" s="39" t="s">
        <v>1951</v>
      </c>
      <c r="F6773" s="37" t="s">
        <v>4369</v>
      </c>
    </row>
    <row r="6774" spans="1:6" ht="14.25" customHeight="1" x14ac:dyDescent="0.2">
      <c r="A6774" s="35" t="s">
        <v>21875</v>
      </c>
      <c r="B6774" s="36" t="s">
        <v>21876</v>
      </c>
      <c r="C6774" s="37">
        <v>40151713</v>
      </c>
      <c r="D6774" s="38" t="s">
        <v>21877</v>
      </c>
      <c r="E6774" s="39" t="s">
        <v>1951</v>
      </c>
      <c r="F6774" s="37" t="s">
        <v>4369</v>
      </c>
    </row>
    <row r="6775" spans="1:6" ht="14.25" customHeight="1" x14ac:dyDescent="0.2">
      <c r="A6775" s="35" t="s">
        <v>21878</v>
      </c>
      <c r="B6775" s="36" t="s">
        <v>21879</v>
      </c>
      <c r="C6775" s="37">
        <v>40151714</v>
      </c>
      <c r="D6775" s="38" t="s">
        <v>21880</v>
      </c>
      <c r="E6775" s="39" t="s">
        <v>1951</v>
      </c>
      <c r="F6775" s="37" t="s">
        <v>4369</v>
      </c>
    </row>
    <row r="6776" spans="1:6" ht="14.25" customHeight="1" x14ac:dyDescent="0.2">
      <c r="A6776" s="35" t="s">
        <v>21881</v>
      </c>
      <c r="B6776" s="36" t="s">
        <v>21882</v>
      </c>
      <c r="C6776" s="37">
        <v>40151715</v>
      </c>
      <c r="D6776" s="38" t="s">
        <v>21883</v>
      </c>
      <c r="E6776" s="39" t="s">
        <v>1951</v>
      </c>
      <c r="F6776" s="37" t="s">
        <v>4369</v>
      </c>
    </row>
    <row r="6777" spans="1:6" ht="14.25" customHeight="1" x14ac:dyDescent="0.2">
      <c r="A6777" s="35" t="s">
        <v>21884</v>
      </c>
      <c r="B6777" s="36" t="s">
        <v>21885</v>
      </c>
      <c r="C6777" s="37">
        <v>40151716</v>
      </c>
      <c r="D6777" s="38" t="s">
        <v>21886</v>
      </c>
      <c r="E6777" s="39" t="s">
        <v>1951</v>
      </c>
      <c r="F6777" s="37" t="s">
        <v>4369</v>
      </c>
    </row>
    <row r="6778" spans="1:6" ht="14.25" customHeight="1" x14ac:dyDescent="0.2">
      <c r="A6778" s="35" t="s">
        <v>21887</v>
      </c>
      <c r="B6778" s="36" t="s">
        <v>21888</v>
      </c>
      <c r="C6778" s="37">
        <v>40151717</v>
      </c>
      <c r="D6778" s="38" t="s">
        <v>21889</v>
      </c>
      <c r="E6778" s="39" t="s">
        <v>1951</v>
      </c>
      <c r="F6778" s="37" t="s">
        <v>4369</v>
      </c>
    </row>
    <row r="6779" spans="1:6" ht="14.25" customHeight="1" x14ac:dyDescent="0.2">
      <c r="A6779" s="35" t="s">
        <v>21890</v>
      </c>
      <c r="B6779" s="36" t="s">
        <v>21891</v>
      </c>
      <c r="C6779" s="37">
        <v>40151718</v>
      </c>
      <c r="D6779" s="38" t="s">
        <v>21892</v>
      </c>
      <c r="E6779" s="39" t="s">
        <v>1951</v>
      </c>
      <c r="F6779" s="37" t="s">
        <v>4369</v>
      </c>
    </row>
    <row r="6780" spans="1:6" ht="14.25" customHeight="1" x14ac:dyDescent="0.2">
      <c r="A6780" s="35" t="s">
        <v>21893</v>
      </c>
      <c r="B6780" s="36" t="s">
        <v>21894</v>
      </c>
      <c r="C6780" s="37">
        <v>40151719</v>
      </c>
      <c r="D6780" s="38" t="s">
        <v>21895</v>
      </c>
      <c r="E6780" s="39" t="s">
        <v>1951</v>
      </c>
      <c r="F6780" s="37" t="s">
        <v>4369</v>
      </c>
    </row>
    <row r="6781" spans="1:6" ht="14.25" customHeight="1" x14ac:dyDescent="0.2">
      <c r="A6781" s="35" t="s">
        <v>21896</v>
      </c>
      <c r="B6781" s="36" t="s">
        <v>21897</v>
      </c>
      <c r="C6781" s="37">
        <v>40151720</v>
      </c>
      <c r="D6781" s="38" t="s">
        <v>21898</v>
      </c>
      <c r="E6781" s="39" t="s">
        <v>1951</v>
      </c>
      <c r="F6781" s="37" t="s">
        <v>4369</v>
      </c>
    </row>
    <row r="6782" spans="1:6" ht="14.25" customHeight="1" x14ac:dyDescent="0.2">
      <c r="A6782" s="35" t="s">
        <v>21899</v>
      </c>
      <c r="B6782" s="36" t="s">
        <v>21900</v>
      </c>
      <c r="C6782" s="37">
        <v>40151721</v>
      </c>
      <c r="D6782" s="38" t="s">
        <v>21901</v>
      </c>
      <c r="E6782" s="39" t="s">
        <v>1951</v>
      </c>
      <c r="F6782" s="37" t="s">
        <v>4369</v>
      </c>
    </row>
    <row r="6783" spans="1:6" ht="14.25" customHeight="1" x14ac:dyDescent="0.2">
      <c r="A6783" s="35" t="s">
        <v>21902</v>
      </c>
      <c r="B6783" s="36" t="s">
        <v>21903</v>
      </c>
      <c r="C6783" s="37">
        <v>40151722</v>
      </c>
      <c r="D6783" s="38" t="s">
        <v>21904</v>
      </c>
      <c r="E6783" s="39" t="s">
        <v>1951</v>
      </c>
      <c r="F6783" s="37" t="s">
        <v>4369</v>
      </c>
    </row>
    <row r="6784" spans="1:6" ht="14.25" customHeight="1" x14ac:dyDescent="0.2">
      <c r="A6784" s="35" t="s">
        <v>21905</v>
      </c>
      <c r="B6784" s="36" t="s">
        <v>21906</v>
      </c>
      <c r="C6784" s="37">
        <v>40151723</v>
      </c>
      <c r="D6784" s="38" t="s">
        <v>21907</v>
      </c>
      <c r="E6784" s="39" t="s">
        <v>1951</v>
      </c>
      <c r="F6784" s="37" t="s">
        <v>4369</v>
      </c>
    </row>
    <row r="6785" spans="1:6" ht="14.25" customHeight="1" x14ac:dyDescent="0.2">
      <c r="A6785" s="35" t="s">
        <v>21908</v>
      </c>
      <c r="B6785" s="36" t="s">
        <v>21909</v>
      </c>
      <c r="C6785" s="37">
        <v>40151724</v>
      </c>
      <c r="D6785" s="38" t="s">
        <v>21910</v>
      </c>
      <c r="E6785" s="39" t="s">
        <v>1951</v>
      </c>
      <c r="F6785" s="37" t="s">
        <v>4369</v>
      </c>
    </row>
    <row r="6786" spans="1:6" ht="14.25" customHeight="1" x14ac:dyDescent="0.2">
      <c r="A6786" s="35" t="s">
        <v>21911</v>
      </c>
      <c r="B6786" s="36" t="s">
        <v>21912</v>
      </c>
      <c r="C6786" s="37">
        <v>40151725</v>
      </c>
      <c r="D6786" s="38" t="s">
        <v>21913</v>
      </c>
      <c r="E6786" s="39" t="s">
        <v>1951</v>
      </c>
      <c r="F6786" s="37" t="s">
        <v>4369</v>
      </c>
    </row>
    <row r="6787" spans="1:6" ht="14.25" customHeight="1" x14ac:dyDescent="0.2">
      <c r="A6787" s="35" t="s">
        <v>21914</v>
      </c>
      <c r="B6787" s="36" t="s">
        <v>21915</v>
      </c>
      <c r="C6787" s="37">
        <v>40151726</v>
      </c>
      <c r="D6787" s="38" t="s">
        <v>21916</v>
      </c>
      <c r="E6787" s="39" t="s">
        <v>1951</v>
      </c>
      <c r="F6787" s="37" t="s">
        <v>4369</v>
      </c>
    </row>
    <row r="6788" spans="1:6" ht="14.25" customHeight="1" x14ac:dyDescent="0.2">
      <c r="A6788" s="35" t="s">
        <v>21917</v>
      </c>
      <c r="B6788" s="36" t="s">
        <v>21918</v>
      </c>
      <c r="C6788" s="37">
        <v>40151727</v>
      </c>
      <c r="D6788" s="38" t="s">
        <v>21919</v>
      </c>
      <c r="E6788" s="39" t="s">
        <v>1951</v>
      </c>
      <c r="F6788" s="37" t="s">
        <v>4369</v>
      </c>
    </row>
    <row r="6789" spans="1:6" ht="14.25" customHeight="1" x14ac:dyDescent="0.2">
      <c r="A6789" s="35" t="s">
        <v>21920</v>
      </c>
      <c r="B6789" s="36" t="s">
        <v>21921</v>
      </c>
      <c r="C6789" s="37">
        <v>40151728</v>
      </c>
      <c r="D6789" s="38" t="s">
        <v>21922</v>
      </c>
      <c r="E6789" s="39" t="s">
        <v>1951</v>
      </c>
      <c r="F6789" s="37" t="s">
        <v>4369</v>
      </c>
    </row>
    <row r="6790" spans="1:6" ht="14.25" customHeight="1" x14ac:dyDescent="0.2">
      <c r="A6790" s="35" t="s">
        <v>21923</v>
      </c>
      <c r="B6790" s="36" t="s">
        <v>21924</v>
      </c>
      <c r="C6790" s="37">
        <v>40161501</v>
      </c>
      <c r="D6790" s="38" t="s">
        <v>21925</v>
      </c>
      <c r="E6790" s="39" t="s">
        <v>1951</v>
      </c>
      <c r="F6790" s="37" t="s">
        <v>4369</v>
      </c>
    </row>
    <row r="6791" spans="1:6" ht="14.25" customHeight="1" x14ac:dyDescent="0.2">
      <c r="A6791" s="35" t="s">
        <v>21926</v>
      </c>
      <c r="B6791" s="36" t="s">
        <v>21927</v>
      </c>
      <c r="C6791" s="37">
        <v>40161502</v>
      </c>
      <c r="D6791" s="38" t="s">
        <v>21928</v>
      </c>
      <c r="E6791" s="39" t="s">
        <v>1951</v>
      </c>
      <c r="F6791" s="37" t="s">
        <v>4369</v>
      </c>
    </row>
    <row r="6792" spans="1:6" ht="14.25" customHeight="1" x14ac:dyDescent="0.2">
      <c r="A6792" s="35" t="s">
        <v>21929</v>
      </c>
      <c r="B6792" s="36" t="s">
        <v>21930</v>
      </c>
      <c r="C6792" s="37">
        <v>40161503</v>
      </c>
      <c r="D6792" s="38" t="s">
        <v>21931</v>
      </c>
      <c r="E6792" s="39" t="s">
        <v>1951</v>
      </c>
      <c r="F6792" s="37" t="s">
        <v>4369</v>
      </c>
    </row>
    <row r="6793" spans="1:6" ht="14.25" customHeight="1" x14ac:dyDescent="0.2">
      <c r="A6793" s="35" t="s">
        <v>21932</v>
      </c>
      <c r="B6793" s="36" t="s">
        <v>21933</v>
      </c>
      <c r="C6793" s="37">
        <v>40161504</v>
      </c>
      <c r="D6793" s="38" t="s">
        <v>21934</v>
      </c>
      <c r="E6793" s="39" t="s">
        <v>1951</v>
      </c>
      <c r="F6793" s="37" t="s">
        <v>4369</v>
      </c>
    </row>
    <row r="6794" spans="1:6" ht="14.25" customHeight="1" x14ac:dyDescent="0.2">
      <c r="A6794" s="35" t="s">
        <v>21935</v>
      </c>
      <c r="B6794" s="36" t="s">
        <v>21936</v>
      </c>
      <c r="C6794" s="37">
        <v>40161505</v>
      </c>
      <c r="D6794" s="38" t="s">
        <v>21937</v>
      </c>
      <c r="E6794" s="39" t="s">
        <v>1951</v>
      </c>
      <c r="F6794" s="37" t="s">
        <v>4369</v>
      </c>
    </row>
    <row r="6795" spans="1:6" ht="14.25" customHeight="1" x14ac:dyDescent="0.2">
      <c r="A6795" s="35" t="s">
        <v>21938</v>
      </c>
      <c r="B6795" s="36" t="s">
        <v>21939</v>
      </c>
      <c r="C6795" s="37">
        <v>40161506</v>
      </c>
      <c r="D6795" s="38" t="s">
        <v>21940</v>
      </c>
      <c r="E6795" s="39" t="s">
        <v>2208</v>
      </c>
      <c r="F6795" s="37" t="s">
        <v>4373</v>
      </c>
    </row>
    <row r="6796" spans="1:6" ht="14.25" customHeight="1" x14ac:dyDescent="0.2">
      <c r="A6796" s="35" t="s">
        <v>21941</v>
      </c>
      <c r="B6796" s="36" t="s">
        <v>21942</v>
      </c>
      <c r="C6796" s="37">
        <v>40161507</v>
      </c>
      <c r="D6796" s="38" t="s">
        <v>21943</v>
      </c>
      <c r="E6796" s="39" t="s">
        <v>1951</v>
      </c>
      <c r="F6796" s="37" t="s">
        <v>4369</v>
      </c>
    </row>
    <row r="6797" spans="1:6" ht="14.25" customHeight="1" x14ac:dyDescent="0.2">
      <c r="A6797" s="35" t="s">
        <v>21944</v>
      </c>
      <c r="B6797" s="36" t="s">
        <v>21945</v>
      </c>
      <c r="C6797" s="37">
        <v>40161508</v>
      </c>
      <c r="D6797" s="38" t="s">
        <v>21946</v>
      </c>
      <c r="E6797" s="39" t="s">
        <v>1951</v>
      </c>
      <c r="F6797" s="37" t="s">
        <v>4369</v>
      </c>
    </row>
    <row r="6798" spans="1:6" ht="14.25" customHeight="1" x14ac:dyDescent="0.2">
      <c r="A6798" s="35" t="s">
        <v>21947</v>
      </c>
      <c r="B6798" s="36" t="s">
        <v>21948</v>
      </c>
      <c r="C6798" s="37">
        <v>40161509</v>
      </c>
      <c r="D6798" s="38" t="s">
        <v>21949</v>
      </c>
      <c r="E6798" s="39" t="s">
        <v>1951</v>
      </c>
      <c r="F6798" s="37" t="s">
        <v>4369</v>
      </c>
    </row>
    <row r="6799" spans="1:6" ht="14.25" customHeight="1" x14ac:dyDescent="0.2">
      <c r="A6799" s="35" t="s">
        <v>21950</v>
      </c>
      <c r="B6799" s="36" t="s">
        <v>21951</v>
      </c>
      <c r="C6799" s="37">
        <v>40161511</v>
      </c>
      <c r="D6799" s="38" t="s">
        <v>21952</v>
      </c>
      <c r="E6799" s="39" t="s">
        <v>1951</v>
      </c>
      <c r="F6799" s="37" t="s">
        <v>4369</v>
      </c>
    </row>
    <row r="6800" spans="1:6" ht="14.25" customHeight="1" x14ac:dyDescent="0.2">
      <c r="A6800" s="35" t="s">
        <v>21953</v>
      </c>
      <c r="B6800" s="36" t="s">
        <v>21954</v>
      </c>
      <c r="C6800" s="37">
        <v>40161512</v>
      </c>
      <c r="D6800" s="38" t="s">
        <v>21955</v>
      </c>
      <c r="E6800" s="39" t="s">
        <v>1951</v>
      </c>
      <c r="F6800" s="37" t="s">
        <v>4369</v>
      </c>
    </row>
    <row r="6801" spans="1:6" ht="14.25" customHeight="1" x14ac:dyDescent="0.2">
      <c r="A6801" s="35" t="s">
        <v>21956</v>
      </c>
      <c r="B6801" s="36" t="s">
        <v>21957</v>
      </c>
      <c r="C6801" s="37">
        <v>40161513</v>
      </c>
      <c r="D6801" s="38" t="s">
        <v>21958</v>
      </c>
      <c r="E6801" s="39" t="s">
        <v>1951</v>
      </c>
      <c r="F6801" s="37" t="s">
        <v>4369</v>
      </c>
    </row>
    <row r="6802" spans="1:6" ht="14.25" customHeight="1" x14ac:dyDescent="0.2">
      <c r="A6802" s="35" t="s">
        <v>21959</v>
      </c>
      <c r="B6802" s="36" t="s">
        <v>21960</v>
      </c>
      <c r="C6802" s="37">
        <v>40161514</v>
      </c>
      <c r="D6802" s="38" t="s">
        <v>21961</v>
      </c>
      <c r="E6802" s="39" t="s">
        <v>1951</v>
      </c>
      <c r="F6802" s="37" t="s">
        <v>4369</v>
      </c>
    </row>
    <row r="6803" spans="1:6" ht="14.25" customHeight="1" x14ac:dyDescent="0.2">
      <c r="A6803" s="35" t="s">
        <v>21962</v>
      </c>
      <c r="B6803" s="36" t="s">
        <v>21963</v>
      </c>
      <c r="C6803" s="37">
        <v>40161515</v>
      </c>
      <c r="D6803" s="38" t="s">
        <v>21964</v>
      </c>
      <c r="E6803" s="39" t="s">
        <v>1951</v>
      </c>
      <c r="F6803" s="37" t="s">
        <v>4369</v>
      </c>
    </row>
    <row r="6804" spans="1:6" ht="14.25" customHeight="1" x14ac:dyDescent="0.2">
      <c r="A6804" s="35" t="s">
        <v>21965</v>
      </c>
      <c r="B6804" s="36" t="s">
        <v>21966</v>
      </c>
      <c r="C6804" s="37">
        <v>40161516</v>
      </c>
      <c r="D6804" s="38" t="s">
        <v>21967</v>
      </c>
      <c r="E6804" s="39" t="s">
        <v>1951</v>
      </c>
      <c r="F6804" s="37" t="s">
        <v>4369</v>
      </c>
    </row>
    <row r="6805" spans="1:6" ht="14.25" customHeight="1" x14ac:dyDescent="0.2">
      <c r="A6805" s="35" t="s">
        <v>21968</v>
      </c>
      <c r="B6805" s="36" t="s">
        <v>21969</v>
      </c>
      <c r="C6805" s="37">
        <v>40161517</v>
      </c>
      <c r="D6805" s="38" t="s">
        <v>21970</v>
      </c>
      <c r="E6805" s="39" t="s">
        <v>1951</v>
      </c>
      <c r="F6805" s="37" t="s">
        <v>4369</v>
      </c>
    </row>
    <row r="6806" spans="1:6" ht="14.25" customHeight="1" x14ac:dyDescent="0.2">
      <c r="A6806" s="35" t="s">
        <v>21971</v>
      </c>
      <c r="B6806" s="36" t="s">
        <v>21972</v>
      </c>
      <c r="C6806" s="37">
        <v>40161518</v>
      </c>
      <c r="D6806" s="38" t="s">
        <v>21973</v>
      </c>
      <c r="E6806" s="39" t="s">
        <v>1951</v>
      </c>
      <c r="F6806" s="37" t="s">
        <v>4369</v>
      </c>
    </row>
    <row r="6807" spans="1:6" ht="14.25" customHeight="1" x14ac:dyDescent="0.2">
      <c r="A6807" s="35" t="s">
        <v>21974</v>
      </c>
      <c r="B6807" s="36" t="s">
        <v>21975</v>
      </c>
      <c r="C6807" s="37">
        <v>40161519</v>
      </c>
      <c r="D6807" s="38" t="s">
        <v>21976</v>
      </c>
      <c r="E6807" s="39" t="s">
        <v>1951</v>
      </c>
      <c r="F6807" s="37" t="s">
        <v>4369</v>
      </c>
    </row>
    <row r="6808" spans="1:6" ht="14.25" customHeight="1" x14ac:dyDescent="0.2">
      <c r="A6808" s="35" t="s">
        <v>21977</v>
      </c>
      <c r="B6808" s="36" t="s">
        <v>21978</v>
      </c>
      <c r="C6808" s="37">
        <v>40161520</v>
      </c>
      <c r="D6808" s="38" t="s">
        <v>21979</v>
      </c>
      <c r="E6808" s="39" t="s">
        <v>1951</v>
      </c>
      <c r="F6808" s="37" t="s">
        <v>4369</v>
      </c>
    </row>
    <row r="6809" spans="1:6" ht="14.25" customHeight="1" x14ac:dyDescent="0.2">
      <c r="A6809" s="35" t="s">
        <v>21980</v>
      </c>
      <c r="B6809" s="36" t="s">
        <v>21981</v>
      </c>
      <c r="C6809" s="37">
        <v>40161521</v>
      </c>
      <c r="D6809" s="38" t="s">
        <v>21982</v>
      </c>
      <c r="E6809" s="39" t="s">
        <v>1951</v>
      </c>
      <c r="F6809" s="37" t="s">
        <v>4369</v>
      </c>
    </row>
    <row r="6810" spans="1:6" ht="14.25" customHeight="1" x14ac:dyDescent="0.2">
      <c r="A6810" s="35" t="s">
        <v>21983</v>
      </c>
      <c r="B6810" s="36" t="s">
        <v>21984</v>
      </c>
      <c r="C6810" s="37">
        <v>40161522</v>
      </c>
      <c r="D6810" s="38" t="s">
        <v>21985</v>
      </c>
      <c r="E6810" s="39" t="s">
        <v>1951</v>
      </c>
      <c r="F6810" s="37" t="s">
        <v>4369</v>
      </c>
    </row>
    <row r="6811" spans="1:6" ht="14.25" customHeight="1" x14ac:dyDescent="0.2">
      <c r="A6811" s="35" t="s">
        <v>21986</v>
      </c>
      <c r="B6811" s="36" t="s">
        <v>21987</v>
      </c>
      <c r="C6811" s="37">
        <v>40161524</v>
      </c>
      <c r="D6811" s="38" t="s">
        <v>21988</v>
      </c>
      <c r="E6811" s="39" t="s">
        <v>1951</v>
      </c>
      <c r="F6811" s="37" t="s">
        <v>4369</v>
      </c>
    </row>
    <row r="6812" spans="1:6" ht="14.25" customHeight="1" x14ac:dyDescent="0.2">
      <c r="A6812" s="35" t="s">
        <v>21989</v>
      </c>
      <c r="B6812" s="36" t="s">
        <v>21990</v>
      </c>
      <c r="C6812" s="37">
        <v>40161525</v>
      </c>
      <c r="D6812" s="38" t="s">
        <v>21991</v>
      </c>
      <c r="E6812" s="39" t="s">
        <v>1951</v>
      </c>
      <c r="F6812" s="37" t="s">
        <v>4369</v>
      </c>
    </row>
    <row r="6813" spans="1:6" ht="14.25" customHeight="1" x14ac:dyDescent="0.2">
      <c r="A6813" s="35" t="s">
        <v>21992</v>
      </c>
      <c r="B6813" s="36" t="s">
        <v>21993</v>
      </c>
      <c r="C6813" s="37">
        <v>40161526</v>
      </c>
      <c r="D6813" s="38" t="s">
        <v>21994</v>
      </c>
      <c r="E6813" s="39" t="s">
        <v>1956</v>
      </c>
      <c r="F6813" s="37" t="s">
        <v>4369</v>
      </c>
    </row>
    <row r="6814" spans="1:6" ht="14.25" customHeight="1" x14ac:dyDescent="0.2">
      <c r="A6814" s="35" t="s">
        <v>21995</v>
      </c>
      <c r="B6814" s="36" t="s">
        <v>21996</v>
      </c>
      <c r="C6814" s="37">
        <v>40161527</v>
      </c>
      <c r="D6814" s="38" t="s">
        <v>21997</v>
      </c>
      <c r="E6814" s="39" t="s">
        <v>1951</v>
      </c>
      <c r="F6814" s="37" t="s">
        <v>4369</v>
      </c>
    </row>
    <row r="6815" spans="1:6" ht="14.25" customHeight="1" x14ac:dyDescent="0.2">
      <c r="A6815" s="35" t="s">
        <v>21998</v>
      </c>
      <c r="B6815" s="36" t="s">
        <v>21999</v>
      </c>
      <c r="C6815" s="37">
        <v>40161601</v>
      </c>
      <c r="D6815" s="38" t="s">
        <v>22000</v>
      </c>
      <c r="E6815" s="39" t="s">
        <v>6425</v>
      </c>
      <c r="F6815" s="37" t="s">
        <v>6426</v>
      </c>
    </row>
    <row r="6816" spans="1:6" ht="14.25" customHeight="1" x14ac:dyDescent="0.2">
      <c r="A6816" s="35" t="s">
        <v>22001</v>
      </c>
      <c r="B6816" s="36" t="s">
        <v>22002</v>
      </c>
      <c r="C6816" s="37">
        <v>40161602</v>
      </c>
      <c r="D6816" s="38" t="s">
        <v>22003</v>
      </c>
      <c r="E6816" s="39" t="s">
        <v>21036</v>
      </c>
      <c r="F6816" s="37" t="s">
        <v>4373</v>
      </c>
    </row>
    <row r="6817" spans="1:6" ht="14.25" customHeight="1" x14ac:dyDescent="0.2">
      <c r="A6817" s="35" t="s">
        <v>22004</v>
      </c>
      <c r="B6817" s="36" t="s">
        <v>22005</v>
      </c>
      <c r="C6817" s="37">
        <v>40161701</v>
      </c>
      <c r="D6817" s="38" t="s">
        <v>22006</v>
      </c>
      <c r="E6817" s="39" t="s">
        <v>2208</v>
      </c>
      <c r="F6817" s="37" t="s">
        <v>4373</v>
      </c>
    </row>
    <row r="6818" spans="1:6" ht="14.25" customHeight="1" x14ac:dyDescent="0.2">
      <c r="A6818" s="35" t="s">
        <v>22007</v>
      </c>
      <c r="B6818" s="36" t="s">
        <v>22008</v>
      </c>
      <c r="C6818" s="37">
        <v>40161702</v>
      </c>
      <c r="D6818" s="38" t="s">
        <v>22009</v>
      </c>
      <c r="E6818" s="39" t="s">
        <v>2208</v>
      </c>
      <c r="F6818" s="37" t="s">
        <v>4373</v>
      </c>
    </row>
    <row r="6819" spans="1:6" ht="14.25" customHeight="1" x14ac:dyDescent="0.2">
      <c r="A6819" s="35" t="s">
        <v>22010</v>
      </c>
      <c r="B6819" s="36" t="s">
        <v>22011</v>
      </c>
      <c r="C6819" s="37">
        <v>40161703</v>
      </c>
      <c r="D6819" s="38" t="s">
        <v>22012</v>
      </c>
      <c r="E6819" s="39" t="s">
        <v>2208</v>
      </c>
      <c r="F6819" s="37" t="s">
        <v>4373</v>
      </c>
    </row>
    <row r="6820" spans="1:6" ht="14.25" customHeight="1" x14ac:dyDescent="0.2">
      <c r="A6820" s="35" t="s">
        <v>22013</v>
      </c>
      <c r="B6820" s="36" t="s">
        <v>22014</v>
      </c>
      <c r="C6820" s="37">
        <v>40161704</v>
      </c>
      <c r="D6820" s="38" t="s">
        <v>22015</v>
      </c>
      <c r="E6820" s="39" t="s">
        <v>2208</v>
      </c>
      <c r="F6820" s="37" t="s">
        <v>4373</v>
      </c>
    </row>
    <row r="6821" spans="1:6" ht="14.25" customHeight="1" x14ac:dyDescent="0.2">
      <c r="A6821" s="35" t="s">
        <v>22016</v>
      </c>
      <c r="B6821" s="36" t="s">
        <v>22017</v>
      </c>
      <c r="C6821" s="37">
        <v>40161801</v>
      </c>
      <c r="D6821" s="38" t="s">
        <v>22018</v>
      </c>
      <c r="E6821" s="39" t="s">
        <v>1966</v>
      </c>
      <c r="F6821" s="37" t="s">
        <v>1969</v>
      </c>
    </row>
    <row r="6822" spans="1:6" ht="14.25" customHeight="1" x14ac:dyDescent="0.2">
      <c r="A6822" s="35" t="s">
        <v>22019</v>
      </c>
      <c r="B6822" s="36" t="s">
        <v>22020</v>
      </c>
      <c r="C6822" s="37">
        <v>40161802</v>
      </c>
      <c r="D6822" s="38" t="s">
        <v>22021</v>
      </c>
      <c r="E6822" s="39" t="s">
        <v>1966</v>
      </c>
      <c r="F6822" s="37" t="s">
        <v>1969</v>
      </c>
    </row>
    <row r="6823" spans="1:6" ht="14.25" customHeight="1" x14ac:dyDescent="0.2">
      <c r="A6823" s="35" t="s">
        <v>22022</v>
      </c>
      <c r="B6823" s="36" t="s">
        <v>22023</v>
      </c>
      <c r="C6823" s="37">
        <v>40161803</v>
      </c>
      <c r="D6823" s="38" t="s">
        <v>22024</v>
      </c>
      <c r="E6823" s="39" t="s">
        <v>1966</v>
      </c>
      <c r="F6823" s="37" t="s">
        <v>1969</v>
      </c>
    </row>
    <row r="6824" spans="1:6" ht="14.25" customHeight="1" x14ac:dyDescent="0.2">
      <c r="A6824" s="35" t="s">
        <v>22025</v>
      </c>
      <c r="B6824" s="36" t="s">
        <v>22026</v>
      </c>
      <c r="C6824" s="37">
        <v>40161804</v>
      </c>
      <c r="D6824" s="38" t="s">
        <v>22027</v>
      </c>
      <c r="E6824" s="39" t="s">
        <v>1966</v>
      </c>
      <c r="F6824" s="37" t="s">
        <v>1969</v>
      </c>
    </row>
    <row r="6825" spans="1:6" ht="14.25" customHeight="1" x14ac:dyDescent="0.2">
      <c r="A6825" s="35" t="s">
        <v>22028</v>
      </c>
      <c r="B6825" s="36" t="s">
        <v>22029</v>
      </c>
      <c r="C6825" s="37">
        <v>40161805</v>
      </c>
      <c r="D6825" s="38" t="s">
        <v>22030</v>
      </c>
      <c r="E6825" s="39" t="s">
        <v>1966</v>
      </c>
      <c r="F6825" s="37" t="s">
        <v>1969</v>
      </c>
    </row>
    <row r="6826" spans="1:6" ht="14.25" customHeight="1" x14ac:dyDescent="0.2">
      <c r="A6826" s="35" t="s">
        <v>22031</v>
      </c>
      <c r="B6826" s="36" t="s">
        <v>22032</v>
      </c>
      <c r="C6826" s="37">
        <v>40161806</v>
      </c>
      <c r="D6826" s="38" t="s">
        <v>22033</v>
      </c>
      <c r="E6826" s="39" t="s">
        <v>1966</v>
      </c>
      <c r="F6826" s="37" t="s">
        <v>1969</v>
      </c>
    </row>
    <row r="6827" spans="1:6" ht="14.25" customHeight="1" x14ac:dyDescent="0.2">
      <c r="A6827" s="35" t="s">
        <v>22034</v>
      </c>
      <c r="B6827" s="36" t="s">
        <v>22035</v>
      </c>
      <c r="C6827" s="37">
        <v>41101502</v>
      </c>
      <c r="D6827" s="38" t="s">
        <v>22036</v>
      </c>
      <c r="E6827" s="39" t="s">
        <v>8112</v>
      </c>
      <c r="F6827" s="37" t="s">
        <v>8113</v>
      </c>
    </row>
    <row r="6828" spans="1:6" ht="14.25" customHeight="1" x14ac:dyDescent="0.2">
      <c r="A6828" s="35" t="s">
        <v>22037</v>
      </c>
      <c r="B6828" s="36" t="s">
        <v>22038</v>
      </c>
      <c r="C6828" s="37">
        <v>41101503</v>
      </c>
      <c r="D6828" s="38" t="s">
        <v>22039</v>
      </c>
      <c r="E6828" s="39" t="s">
        <v>8112</v>
      </c>
      <c r="F6828" s="37" t="s">
        <v>8113</v>
      </c>
    </row>
    <row r="6829" spans="1:6" ht="14.25" customHeight="1" x14ac:dyDescent="0.2">
      <c r="A6829" s="35" t="s">
        <v>22040</v>
      </c>
      <c r="B6829" s="36" t="s">
        <v>22041</v>
      </c>
      <c r="C6829" s="37">
        <v>41101504</v>
      </c>
      <c r="D6829" s="38" t="s">
        <v>22042</v>
      </c>
      <c r="E6829" s="39" t="s">
        <v>8112</v>
      </c>
      <c r="F6829" s="37" t="s">
        <v>8113</v>
      </c>
    </row>
    <row r="6830" spans="1:6" ht="14.25" customHeight="1" x14ac:dyDescent="0.2">
      <c r="A6830" s="35" t="s">
        <v>22043</v>
      </c>
      <c r="B6830" s="36" t="s">
        <v>22044</v>
      </c>
      <c r="C6830" s="37">
        <v>41101505</v>
      </c>
      <c r="D6830" s="38" t="s">
        <v>22045</v>
      </c>
      <c r="E6830" s="39" t="s">
        <v>8112</v>
      </c>
      <c r="F6830" s="37" t="s">
        <v>8113</v>
      </c>
    </row>
    <row r="6831" spans="1:6" ht="14.25" customHeight="1" x14ac:dyDescent="0.2">
      <c r="A6831" s="35" t="s">
        <v>22046</v>
      </c>
      <c r="B6831" s="36" t="s">
        <v>22047</v>
      </c>
      <c r="C6831" s="37">
        <v>41101515</v>
      </c>
      <c r="D6831" s="38" t="s">
        <v>22048</v>
      </c>
      <c r="E6831" s="39" t="s">
        <v>8112</v>
      </c>
      <c r="F6831" s="37" t="s">
        <v>8113</v>
      </c>
    </row>
    <row r="6832" spans="1:6" ht="14.25" customHeight="1" x14ac:dyDescent="0.2">
      <c r="A6832" s="35" t="s">
        <v>22049</v>
      </c>
      <c r="B6832" s="36" t="s">
        <v>22050</v>
      </c>
      <c r="C6832" s="37">
        <v>41101516</v>
      </c>
      <c r="D6832" s="38" t="s">
        <v>22051</v>
      </c>
      <c r="E6832" s="39" t="s">
        <v>8112</v>
      </c>
      <c r="F6832" s="37" t="s">
        <v>8113</v>
      </c>
    </row>
    <row r="6833" spans="1:6" ht="14.25" customHeight="1" x14ac:dyDescent="0.2">
      <c r="A6833" s="35" t="s">
        <v>22052</v>
      </c>
      <c r="B6833" s="36" t="s">
        <v>22053</v>
      </c>
      <c r="C6833" s="37">
        <v>41101518</v>
      </c>
      <c r="D6833" s="38" t="s">
        <v>22054</v>
      </c>
      <c r="E6833" s="39" t="s">
        <v>8112</v>
      </c>
      <c r="F6833" s="37" t="s">
        <v>8113</v>
      </c>
    </row>
    <row r="6834" spans="1:6" ht="14.25" customHeight="1" x14ac:dyDescent="0.2">
      <c r="A6834" s="35" t="s">
        <v>22055</v>
      </c>
      <c r="B6834" s="36" t="s">
        <v>22056</v>
      </c>
      <c r="C6834" s="37">
        <v>41101701</v>
      </c>
      <c r="D6834" s="38" t="s">
        <v>22057</v>
      </c>
      <c r="E6834" s="39" t="s">
        <v>8112</v>
      </c>
      <c r="F6834" s="37" t="s">
        <v>8113</v>
      </c>
    </row>
    <row r="6835" spans="1:6" ht="14.25" customHeight="1" x14ac:dyDescent="0.2">
      <c r="A6835" s="35" t="s">
        <v>22058</v>
      </c>
      <c r="B6835" s="36" t="s">
        <v>22059</v>
      </c>
      <c r="C6835" s="37">
        <v>41101702</v>
      </c>
      <c r="D6835" s="38" t="s">
        <v>22060</v>
      </c>
      <c r="E6835" s="39" t="s">
        <v>8112</v>
      </c>
      <c r="F6835" s="37" t="s">
        <v>8113</v>
      </c>
    </row>
    <row r="6836" spans="1:6" ht="14.25" customHeight="1" x14ac:dyDescent="0.2">
      <c r="A6836" s="35" t="s">
        <v>22061</v>
      </c>
      <c r="B6836" s="36" t="s">
        <v>22062</v>
      </c>
      <c r="C6836" s="37">
        <v>41101703</v>
      </c>
      <c r="D6836" s="38" t="s">
        <v>22063</v>
      </c>
      <c r="E6836" s="39" t="s">
        <v>2134</v>
      </c>
      <c r="F6836" s="37" t="s">
        <v>11811</v>
      </c>
    </row>
    <row r="6837" spans="1:6" ht="14.25" customHeight="1" x14ac:dyDescent="0.2">
      <c r="A6837" s="35" t="s">
        <v>22064</v>
      </c>
      <c r="B6837" s="36" t="s">
        <v>22065</v>
      </c>
      <c r="C6837" s="37">
        <v>41101705</v>
      </c>
      <c r="D6837" s="38" t="s">
        <v>22066</v>
      </c>
      <c r="E6837" s="39" t="s">
        <v>2134</v>
      </c>
      <c r="F6837" s="37" t="s">
        <v>11811</v>
      </c>
    </row>
    <row r="6838" spans="1:6" ht="14.25" customHeight="1" x14ac:dyDescent="0.2">
      <c r="A6838" s="35" t="s">
        <v>22067</v>
      </c>
      <c r="B6838" s="36" t="s">
        <v>22068</v>
      </c>
      <c r="C6838" s="37">
        <v>41101706</v>
      </c>
      <c r="D6838" s="38" t="s">
        <v>22069</v>
      </c>
      <c r="E6838" s="39" t="s">
        <v>2134</v>
      </c>
      <c r="F6838" s="37" t="s">
        <v>11811</v>
      </c>
    </row>
    <row r="6839" spans="1:6" ht="14.25" customHeight="1" x14ac:dyDescent="0.2">
      <c r="A6839" s="35" t="s">
        <v>22070</v>
      </c>
      <c r="B6839" s="36" t="s">
        <v>22071</v>
      </c>
      <c r="C6839" s="37">
        <v>41101707</v>
      </c>
      <c r="D6839" s="38" t="s">
        <v>22072</v>
      </c>
      <c r="E6839" s="39" t="s">
        <v>2134</v>
      </c>
      <c r="F6839" s="37" t="s">
        <v>11811</v>
      </c>
    </row>
    <row r="6840" spans="1:6" ht="14.25" customHeight="1" x14ac:dyDescent="0.2">
      <c r="A6840" s="35" t="s">
        <v>22073</v>
      </c>
      <c r="B6840" s="36" t="s">
        <v>22074</v>
      </c>
      <c r="C6840" s="37">
        <v>41101801</v>
      </c>
      <c r="D6840" s="38" t="s">
        <v>22075</v>
      </c>
      <c r="E6840" s="39" t="s">
        <v>2134</v>
      </c>
      <c r="F6840" s="37" t="s">
        <v>11811</v>
      </c>
    </row>
    <row r="6841" spans="1:6" ht="14.25" customHeight="1" x14ac:dyDescent="0.2">
      <c r="A6841" s="35" t="s">
        <v>22076</v>
      </c>
      <c r="B6841" s="36" t="s">
        <v>22077</v>
      </c>
      <c r="C6841" s="37">
        <v>41101802</v>
      </c>
      <c r="D6841" s="38" t="s">
        <v>22078</v>
      </c>
      <c r="E6841" s="39" t="s">
        <v>2134</v>
      </c>
      <c r="F6841" s="37" t="s">
        <v>11811</v>
      </c>
    </row>
    <row r="6842" spans="1:6" ht="14.25" customHeight="1" x14ac:dyDescent="0.2">
      <c r="A6842" s="35" t="s">
        <v>22079</v>
      </c>
      <c r="B6842" s="36" t="s">
        <v>22080</v>
      </c>
      <c r="C6842" s="37">
        <v>41101803</v>
      </c>
      <c r="D6842" s="38" t="s">
        <v>22081</v>
      </c>
      <c r="E6842" s="39" t="s">
        <v>2134</v>
      </c>
      <c r="F6842" s="37" t="s">
        <v>11811</v>
      </c>
    </row>
    <row r="6843" spans="1:6" ht="14.25" customHeight="1" x14ac:dyDescent="0.2">
      <c r="A6843" s="35" t="s">
        <v>22082</v>
      </c>
      <c r="B6843" s="36" t="s">
        <v>22083</v>
      </c>
      <c r="C6843" s="37">
        <v>41101804</v>
      </c>
      <c r="D6843" s="38" t="s">
        <v>22084</v>
      </c>
      <c r="E6843" s="39" t="s">
        <v>2134</v>
      </c>
      <c r="F6843" s="37" t="s">
        <v>11811</v>
      </c>
    </row>
    <row r="6844" spans="1:6" ht="14.25" customHeight="1" x14ac:dyDescent="0.2">
      <c r="A6844" s="35" t="s">
        <v>22085</v>
      </c>
      <c r="B6844" s="36" t="s">
        <v>22086</v>
      </c>
      <c r="C6844" s="37">
        <v>41101805</v>
      </c>
      <c r="D6844" s="38" t="s">
        <v>22087</v>
      </c>
      <c r="E6844" s="39" t="s">
        <v>2134</v>
      </c>
      <c r="F6844" s="37" t="s">
        <v>11811</v>
      </c>
    </row>
    <row r="6845" spans="1:6" ht="14.25" customHeight="1" x14ac:dyDescent="0.2">
      <c r="A6845" s="35" t="s">
        <v>22088</v>
      </c>
      <c r="B6845" s="36" t="s">
        <v>22089</v>
      </c>
      <c r="C6845" s="37">
        <v>41101806</v>
      </c>
      <c r="D6845" s="38" t="s">
        <v>22090</v>
      </c>
      <c r="E6845" s="39" t="s">
        <v>2134</v>
      </c>
      <c r="F6845" s="37" t="s">
        <v>11811</v>
      </c>
    </row>
    <row r="6846" spans="1:6" ht="14.25" customHeight="1" x14ac:dyDescent="0.2">
      <c r="A6846" s="35" t="s">
        <v>22091</v>
      </c>
      <c r="B6846" s="36" t="s">
        <v>22092</v>
      </c>
      <c r="C6846" s="37">
        <v>41101807</v>
      </c>
      <c r="D6846" s="38" t="s">
        <v>22093</v>
      </c>
      <c r="E6846" s="39" t="s">
        <v>2134</v>
      </c>
      <c r="F6846" s="37" t="s">
        <v>11811</v>
      </c>
    </row>
    <row r="6847" spans="1:6" ht="14.25" customHeight="1" x14ac:dyDescent="0.2">
      <c r="A6847" s="35" t="s">
        <v>22094</v>
      </c>
      <c r="B6847" s="36" t="s">
        <v>22095</v>
      </c>
      <c r="C6847" s="37">
        <v>41101808</v>
      </c>
      <c r="D6847" s="38" t="s">
        <v>22096</v>
      </c>
      <c r="E6847" s="39" t="s">
        <v>2134</v>
      </c>
      <c r="F6847" s="37" t="s">
        <v>11811</v>
      </c>
    </row>
    <row r="6848" spans="1:6" ht="14.25" customHeight="1" x14ac:dyDescent="0.2">
      <c r="A6848" s="35" t="s">
        <v>22097</v>
      </c>
      <c r="B6848" s="36" t="s">
        <v>22098</v>
      </c>
      <c r="C6848" s="37">
        <v>41101809</v>
      </c>
      <c r="D6848" s="38" t="s">
        <v>22099</v>
      </c>
      <c r="E6848" s="39" t="s">
        <v>2134</v>
      </c>
      <c r="F6848" s="37" t="s">
        <v>11811</v>
      </c>
    </row>
    <row r="6849" spans="1:6" ht="14.25" customHeight="1" x14ac:dyDescent="0.2">
      <c r="A6849" s="35" t="s">
        <v>22100</v>
      </c>
      <c r="B6849" s="36" t="s">
        <v>22101</v>
      </c>
      <c r="C6849" s="37">
        <v>41101810</v>
      </c>
      <c r="D6849" s="38" t="s">
        <v>22102</v>
      </c>
      <c r="E6849" s="39" t="s">
        <v>2134</v>
      </c>
      <c r="F6849" s="37" t="s">
        <v>11811</v>
      </c>
    </row>
    <row r="6850" spans="1:6" ht="14.25" customHeight="1" x14ac:dyDescent="0.2">
      <c r="A6850" s="35" t="s">
        <v>22103</v>
      </c>
      <c r="B6850" s="36" t="s">
        <v>22104</v>
      </c>
      <c r="C6850" s="37">
        <v>41101901</v>
      </c>
      <c r="D6850" s="38" t="s">
        <v>22105</v>
      </c>
      <c r="E6850" s="39" t="s">
        <v>2134</v>
      </c>
      <c r="F6850" s="37" t="s">
        <v>11811</v>
      </c>
    </row>
    <row r="6851" spans="1:6" ht="14.25" customHeight="1" x14ac:dyDescent="0.2">
      <c r="A6851" s="35" t="s">
        <v>22106</v>
      </c>
      <c r="B6851" s="36" t="s">
        <v>22107</v>
      </c>
      <c r="C6851" s="37">
        <v>41101902</v>
      </c>
      <c r="D6851" s="38" t="s">
        <v>22108</v>
      </c>
      <c r="E6851" s="39" t="s">
        <v>2134</v>
      </c>
      <c r="F6851" s="37" t="s">
        <v>11811</v>
      </c>
    </row>
    <row r="6852" spans="1:6" ht="14.25" customHeight="1" x14ac:dyDescent="0.2">
      <c r="A6852" s="35" t="s">
        <v>22109</v>
      </c>
      <c r="B6852" s="36" t="s">
        <v>22110</v>
      </c>
      <c r="C6852" s="37">
        <v>41101903</v>
      </c>
      <c r="D6852" s="38" t="s">
        <v>22111</v>
      </c>
      <c r="E6852" s="39" t="s">
        <v>2134</v>
      </c>
      <c r="F6852" s="37" t="s">
        <v>11811</v>
      </c>
    </row>
    <row r="6853" spans="1:6" ht="14.25" customHeight="1" x14ac:dyDescent="0.2">
      <c r="A6853" s="35" t="s">
        <v>22112</v>
      </c>
      <c r="B6853" s="36" t="s">
        <v>22113</v>
      </c>
      <c r="C6853" s="37">
        <v>41102401</v>
      </c>
      <c r="D6853" s="38" t="s">
        <v>22114</v>
      </c>
      <c r="E6853" s="39" t="s">
        <v>2134</v>
      </c>
      <c r="F6853" s="37" t="s">
        <v>11811</v>
      </c>
    </row>
    <row r="6854" spans="1:6" ht="14.25" customHeight="1" x14ac:dyDescent="0.2">
      <c r="A6854" s="35" t="s">
        <v>22115</v>
      </c>
      <c r="B6854" s="36" t="s">
        <v>22116</v>
      </c>
      <c r="C6854" s="37">
        <v>41102402</v>
      </c>
      <c r="D6854" s="38" t="s">
        <v>22117</v>
      </c>
      <c r="E6854" s="39" t="s">
        <v>2134</v>
      </c>
      <c r="F6854" s="37" t="s">
        <v>11811</v>
      </c>
    </row>
    <row r="6855" spans="1:6" ht="14.25" customHeight="1" x14ac:dyDescent="0.2">
      <c r="A6855" s="35" t="s">
        <v>22118</v>
      </c>
      <c r="B6855" s="36" t="s">
        <v>22119</v>
      </c>
      <c r="C6855" s="37">
        <v>41102403</v>
      </c>
      <c r="D6855" s="38" t="s">
        <v>22120</v>
      </c>
      <c r="E6855" s="39" t="s">
        <v>2134</v>
      </c>
      <c r="F6855" s="37" t="s">
        <v>11811</v>
      </c>
    </row>
    <row r="6856" spans="1:6" ht="14.25" customHeight="1" x14ac:dyDescent="0.2">
      <c r="A6856" s="35" t="s">
        <v>22121</v>
      </c>
      <c r="B6856" s="36" t="s">
        <v>22122</v>
      </c>
      <c r="C6856" s="37">
        <v>41102404</v>
      </c>
      <c r="D6856" s="38" t="s">
        <v>22123</v>
      </c>
      <c r="E6856" s="39" t="s">
        <v>2134</v>
      </c>
      <c r="F6856" s="37" t="s">
        <v>11811</v>
      </c>
    </row>
    <row r="6857" spans="1:6" ht="14.25" customHeight="1" x14ac:dyDescent="0.2">
      <c r="A6857" s="35" t="s">
        <v>22124</v>
      </c>
      <c r="B6857" s="36" t="s">
        <v>22125</v>
      </c>
      <c r="C6857" s="37">
        <v>41102405</v>
      </c>
      <c r="D6857" s="38" t="s">
        <v>22126</v>
      </c>
      <c r="E6857" s="39" t="s">
        <v>2134</v>
      </c>
      <c r="F6857" s="37" t="s">
        <v>11811</v>
      </c>
    </row>
    <row r="6858" spans="1:6" ht="14.25" customHeight="1" x14ac:dyDescent="0.2">
      <c r="A6858" s="35" t="s">
        <v>22127</v>
      </c>
      <c r="B6858" s="36" t="s">
        <v>22128</v>
      </c>
      <c r="C6858" s="37">
        <v>41102406</v>
      </c>
      <c r="D6858" s="38" t="s">
        <v>22129</v>
      </c>
      <c r="E6858" s="39" t="s">
        <v>2134</v>
      </c>
      <c r="F6858" s="37" t="s">
        <v>11811</v>
      </c>
    </row>
    <row r="6859" spans="1:6" ht="14.25" customHeight="1" x14ac:dyDescent="0.2">
      <c r="A6859" s="35" t="s">
        <v>22130</v>
      </c>
      <c r="B6859" s="36" t="s">
        <v>22131</v>
      </c>
      <c r="C6859" s="37">
        <v>41102407</v>
      </c>
      <c r="D6859" s="38" t="s">
        <v>22132</v>
      </c>
      <c r="E6859" s="39" t="s">
        <v>2134</v>
      </c>
      <c r="F6859" s="37" t="s">
        <v>11811</v>
      </c>
    </row>
    <row r="6860" spans="1:6" ht="14.25" customHeight="1" x14ac:dyDescent="0.2">
      <c r="A6860" s="35" t="s">
        <v>22133</v>
      </c>
      <c r="B6860" s="36" t="s">
        <v>22134</v>
      </c>
      <c r="C6860" s="37">
        <v>41102410</v>
      </c>
      <c r="D6860" s="38" t="s">
        <v>22135</v>
      </c>
      <c r="E6860" s="39" t="s">
        <v>2134</v>
      </c>
      <c r="F6860" s="37" t="s">
        <v>11811</v>
      </c>
    </row>
    <row r="6861" spans="1:6" ht="14.25" customHeight="1" x14ac:dyDescent="0.2">
      <c r="A6861" s="35" t="s">
        <v>22136</v>
      </c>
      <c r="B6861" s="36" t="s">
        <v>22137</v>
      </c>
      <c r="C6861" s="37">
        <v>41102412</v>
      </c>
      <c r="D6861" s="38" t="s">
        <v>22138</v>
      </c>
      <c r="E6861" s="39" t="s">
        <v>2134</v>
      </c>
      <c r="F6861" s="37" t="s">
        <v>11811</v>
      </c>
    </row>
    <row r="6862" spans="1:6" ht="14.25" customHeight="1" x14ac:dyDescent="0.2">
      <c r="A6862" s="35" t="s">
        <v>22139</v>
      </c>
      <c r="B6862" s="36" t="s">
        <v>22140</v>
      </c>
      <c r="C6862" s="37">
        <v>41102421</v>
      </c>
      <c r="D6862" s="38" t="s">
        <v>22141</v>
      </c>
      <c r="E6862" s="39" t="s">
        <v>2134</v>
      </c>
      <c r="F6862" s="37" t="s">
        <v>11811</v>
      </c>
    </row>
    <row r="6863" spans="1:6" ht="14.25" customHeight="1" x14ac:dyDescent="0.2">
      <c r="A6863" s="35" t="s">
        <v>22142</v>
      </c>
      <c r="B6863" s="36" t="s">
        <v>22143</v>
      </c>
      <c r="C6863" s="37">
        <v>41102422</v>
      </c>
      <c r="D6863" s="38" t="s">
        <v>22144</v>
      </c>
      <c r="E6863" s="39" t="s">
        <v>2134</v>
      </c>
      <c r="F6863" s="37" t="s">
        <v>11811</v>
      </c>
    </row>
    <row r="6864" spans="1:6" ht="14.25" customHeight="1" x14ac:dyDescent="0.2">
      <c r="A6864" s="35" t="s">
        <v>22145</v>
      </c>
      <c r="B6864" s="36" t="s">
        <v>22146</v>
      </c>
      <c r="C6864" s="37">
        <v>41102423</v>
      </c>
      <c r="D6864" s="38" t="s">
        <v>22147</v>
      </c>
      <c r="E6864" s="39" t="s">
        <v>2134</v>
      </c>
      <c r="F6864" s="37" t="s">
        <v>11811</v>
      </c>
    </row>
    <row r="6865" spans="1:6" ht="14.25" customHeight="1" x14ac:dyDescent="0.2">
      <c r="A6865" s="35" t="s">
        <v>22148</v>
      </c>
      <c r="B6865" s="36" t="s">
        <v>22149</v>
      </c>
      <c r="C6865" s="37">
        <v>41102424</v>
      </c>
      <c r="D6865" s="38" t="s">
        <v>22150</v>
      </c>
      <c r="E6865" s="39" t="s">
        <v>2134</v>
      </c>
      <c r="F6865" s="37" t="s">
        <v>11811</v>
      </c>
    </row>
    <row r="6866" spans="1:6" ht="14.25" customHeight="1" x14ac:dyDescent="0.2">
      <c r="A6866" s="35" t="s">
        <v>22151</v>
      </c>
      <c r="B6866" s="36" t="s">
        <v>22152</v>
      </c>
      <c r="C6866" s="37">
        <v>41102425</v>
      </c>
      <c r="D6866" s="38" t="s">
        <v>22153</v>
      </c>
      <c r="E6866" s="39" t="s">
        <v>2134</v>
      </c>
      <c r="F6866" s="37" t="s">
        <v>11811</v>
      </c>
    </row>
    <row r="6867" spans="1:6" ht="14.25" customHeight="1" x14ac:dyDescent="0.2">
      <c r="A6867" s="35" t="s">
        <v>22154</v>
      </c>
      <c r="B6867" s="36" t="s">
        <v>22155</v>
      </c>
      <c r="C6867" s="37">
        <v>41102426</v>
      </c>
      <c r="D6867" s="38" t="s">
        <v>22156</v>
      </c>
      <c r="E6867" s="39" t="s">
        <v>2134</v>
      </c>
      <c r="F6867" s="37" t="s">
        <v>11811</v>
      </c>
    </row>
    <row r="6868" spans="1:6" ht="14.25" customHeight="1" x14ac:dyDescent="0.2">
      <c r="A6868" s="35" t="s">
        <v>22157</v>
      </c>
      <c r="B6868" s="36" t="s">
        <v>22158</v>
      </c>
      <c r="C6868" s="37">
        <v>41102501</v>
      </c>
      <c r="D6868" s="38" t="s">
        <v>22159</v>
      </c>
      <c r="E6868" s="39" t="s">
        <v>22160</v>
      </c>
      <c r="F6868" s="37" t="s">
        <v>22161</v>
      </c>
    </row>
    <row r="6869" spans="1:6" ht="14.25" customHeight="1" x14ac:dyDescent="0.2">
      <c r="A6869" s="35" t="s">
        <v>22162</v>
      </c>
      <c r="B6869" s="36" t="s">
        <v>22163</v>
      </c>
      <c r="C6869" s="37">
        <v>41102502</v>
      </c>
      <c r="D6869" s="38" t="s">
        <v>22164</v>
      </c>
      <c r="E6869" s="39" t="s">
        <v>22160</v>
      </c>
      <c r="F6869" s="37" t="s">
        <v>22161</v>
      </c>
    </row>
    <row r="6870" spans="1:6" ht="14.25" customHeight="1" x14ac:dyDescent="0.2">
      <c r="A6870" s="35" t="s">
        <v>22165</v>
      </c>
      <c r="B6870" s="36" t="s">
        <v>22166</v>
      </c>
      <c r="C6870" s="37">
        <v>41102503</v>
      </c>
      <c r="D6870" s="38" t="s">
        <v>22167</v>
      </c>
      <c r="E6870" s="39" t="s">
        <v>22160</v>
      </c>
      <c r="F6870" s="37" t="s">
        <v>22161</v>
      </c>
    </row>
    <row r="6871" spans="1:6" ht="14.25" customHeight="1" x14ac:dyDescent="0.2">
      <c r="A6871" s="35" t="s">
        <v>22168</v>
      </c>
      <c r="B6871" s="36" t="s">
        <v>22169</v>
      </c>
      <c r="C6871" s="37">
        <v>41102504</v>
      </c>
      <c r="D6871" s="38" t="s">
        <v>22170</v>
      </c>
      <c r="E6871" s="39" t="s">
        <v>22160</v>
      </c>
      <c r="F6871" s="37" t="s">
        <v>22161</v>
      </c>
    </row>
    <row r="6872" spans="1:6" ht="14.25" customHeight="1" x14ac:dyDescent="0.2">
      <c r="A6872" s="35" t="s">
        <v>22171</v>
      </c>
      <c r="B6872" s="36" t="s">
        <v>22172</v>
      </c>
      <c r="C6872" s="37">
        <v>41102505</v>
      </c>
      <c r="D6872" s="38" t="s">
        <v>22173</v>
      </c>
      <c r="E6872" s="39" t="s">
        <v>22160</v>
      </c>
      <c r="F6872" s="37" t="s">
        <v>22161</v>
      </c>
    </row>
    <row r="6873" spans="1:6" ht="14.25" customHeight="1" x14ac:dyDescent="0.2">
      <c r="A6873" s="35" t="s">
        <v>22174</v>
      </c>
      <c r="B6873" s="36" t="s">
        <v>22175</v>
      </c>
      <c r="C6873" s="37">
        <v>41102506</v>
      </c>
      <c r="D6873" s="38" t="s">
        <v>22176</v>
      </c>
      <c r="E6873" s="39" t="s">
        <v>22160</v>
      </c>
      <c r="F6873" s="37" t="s">
        <v>22161</v>
      </c>
    </row>
    <row r="6874" spans="1:6" ht="14.25" customHeight="1" x14ac:dyDescent="0.2">
      <c r="A6874" s="35" t="s">
        <v>22177</v>
      </c>
      <c r="B6874" s="36" t="s">
        <v>22178</v>
      </c>
      <c r="C6874" s="37">
        <v>41102507</v>
      </c>
      <c r="D6874" s="38" t="s">
        <v>22179</v>
      </c>
      <c r="E6874" s="39" t="s">
        <v>22160</v>
      </c>
      <c r="F6874" s="37" t="s">
        <v>22161</v>
      </c>
    </row>
    <row r="6875" spans="1:6" ht="14.25" customHeight="1" x14ac:dyDescent="0.2">
      <c r="A6875" s="35" t="s">
        <v>22180</v>
      </c>
      <c r="B6875" s="36" t="s">
        <v>22181</v>
      </c>
      <c r="C6875" s="37">
        <v>41102508</v>
      </c>
      <c r="D6875" s="38" t="s">
        <v>22182</v>
      </c>
      <c r="E6875" s="39" t="s">
        <v>22160</v>
      </c>
      <c r="F6875" s="37" t="s">
        <v>22161</v>
      </c>
    </row>
    <row r="6876" spans="1:6" ht="14.25" customHeight="1" x14ac:dyDescent="0.2">
      <c r="A6876" s="35" t="s">
        <v>22183</v>
      </c>
      <c r="B6876" s="36" t="s">
        <v>22179</v>
      </c>
      <c r="C6876" s="37">
        <v>41102509</v>
      </c>
      <c r="D6876" s="38" t="s">
        <v>22184</v>
      </c>
      <c r="E6876" s="39" t="s">
        <v>22160</v>
      </c>
      <c r="F6876" s="37" t="s">
        <v>22161</v>
      </c>
    </row>
    <row r="6877" spans="1:6" ht="14.25" customHeight="1" x14ac:dyDescent="0.2">
      <c r="A6877" s="35" t="s">
        <v>22185</v>
      </c>
      <c r="B6877" s="36" t="s">
        <v>22186</v>
      </c>
      <c r="C6877" s="37">
        <v>41102510</v>
      </c>
      <c r="D6877" s="38" t="s">
        <v>22187</v>
      </c>
      <c r="E6877" s="39" t="s">
        <v>22160</v>
      </c>
      <c r="F6877" s="37" t="s">
        <v>22161</v>
      </c>
    </row>
    <row r="6878" spans="1:6" ht="14.25" customHeight="1" x14ac:dyDescent="0.2">
      <c r="A6878" s="35" t="s">
        <v>22188</v>
      </c>
      <c r="B6878" s="36" t="s">
        <v>22189</v>
      </c>
      <c r="C6878" s="37">
        <v>41102511</v>
      </c>
      <c r="D6878" s="38" t="s">
        <v>22190</v>
      </c>
      <c r="E6878" s="39" t="s">
        <v>22160</v>
      </c>
      <c r="F6878" s="37" t="s">
        <v>22161</v>
      </c>
    </row>
    <row r="6879" spans="1:6" ht="14.25" customHeight="1" x14ac:dyDescent="0.2">
      <c r="A6879" s="35" t="s">
        <v>22191</v>
      </c>
      <c r="B6879" s="36" t="s">
        <v>22192</v>
      </c>
      <c r="C6879" s="37">
        <v>41102512</v>
      </c>
      <c r="D6879" s="38" t="s">
        <v>22193</v>
      </c>
      <c r="E6879" s="39" t="s">
        <v>22160</v>
      </c>
      <c r="F6879" s="37" t="s">
        <v>22161</v>
      </c>
    </row>
    <row r="6880" spans="1:6" ht="14.25" customHeight="1" x14ac:dyDescent="0.2">
      <c r="A6880" s="35" t="s">
        <v>22194</v>
      </c>
      <c r="B6880" s="36" t="s">
        <v>22195</v>
      </c>
      <c r="C6880" s="37">
        <v>41102513</v>
      </c>
      <c r="D6880" s="38" t="s">
        <v>22196</v>
      </c>
      <c r="E6880" s="39" t="s">
        <v>22160</v>
      </c>
      <c r="F6880" s="37" t="s">
        <v>22161</v>
      </c>
    </row>
    <row r="6881" spans="1:6" ht="14.25" customHeight="1" x14ac:dyDescent="0.2">
      <c r="A6881" s="35" t="s">
        <v>22197</v>
      </c>
      <c r="B6881" s="36" t="s">
        <v>22198</v>
      </c>
      <c r="C6881" s="37">
        <v>41102601</v>
      </c>
      <c r="D6881" s="38" t="s">
        <v>22199</v>
      </c>
      <c r="E6881" s="39" t="s">
        <v>22160</v>
      </c>
      <c r="F6881" s="37" t="s">
        <v>22161</v>
      </c>
    </row>
    <row r="6882" spans="1:6" ht="14.25" customHeight="1" x14ac:dyDescent="0.2">
      <c r="A6882" s="35" t="s">
        <v>22200</v>
      </c>
      <c r="B6882" s="36" t="s">
        <v>22201</v>
      </c>
      <c r="C6882" s="37">
        <v>41102602</v>
      </c>
      <c r="D6882" s="38" t="s">
        <v>22202</v>
      </c>
      <c r="E6882" s="39" t="s">
        <v>22160</v>
      </c>
      <c r="F6882" s="37" t="s">
        <v>22161</v>
      </c>
    </row>
    <row r="6883" spans="1:6" ht="14.25" customHeight="1" x14ac:dyDescent="0.2">
      <c r="A6883" s="35" t="s">
        <v>22203</v>
      </c>
      <c r="B6883" s="36" t="s">
        <v>22204</v>
      </c>
      <c r="C6883" s="37">
        <v>41102603</v>
      </c>
      <c r="D6883" s="38" t="s">
        <v>22205</v>
      </c>
      <c r="E6883" s="39" t="s">
        <v>22160</v>
      </c>
      <c r="F6883" s="37" t="s">
        <v>22161</v>
      </c>
    </row>
    <row r="6884" spans="1:6" ht="14.25" customHeight="1" x14ac:dyDescent="0.2">
      <c r="A6884" s="35" t="s">
        <v>22206</v>
      </c>
      <c r="B6884" s="36" t="s">
        <v>22207</v>
      </c>
      <c r="C6884" s="37">
        <v>41102604</v>
      </c>
      <c r="D6884" s="38" t="s">
        <v>22208</v>
      </c>
      <c r="E6884" s="39" t="s">
        <v>22160</v>
      </c>
      <c r="F6884" s="37" t="s">
        <v>22161</v>
      </c>
    </row>
    <row r="6885" spans="1:6" ht="14.25" customHeight="1" x14ac:dyDescent="0.2">
      <c r="A6885" s="35" t="s">
        <v>22209</v>
      </c>
      <c r="B6885" s="36" t="s">
        <v>22210</v>
      </c>
      <c r="C6885" s="37">
        <v>41102605</v>
      </c>
      <c r="D6885" s="38" t="s">
        <v>22211</v>
      </c>
      <c r="E6885" s="39" t="s">
        <v>22160</v>
      </c>
      <c r="F6885" s="37" t="s">
        <v>22161</v>
      </c>
    </row>
    <row r="6886" spans="1:6" ht="14.25" customHeight="1" x14ac:dyDescent="0.2">
      <c r="A6886" s="35" t="s">
        <v>22212</v>
      </c>
      <c r="B6886" s="36" t="s">
        <v>22213</v>
      </c>
      <c r="C6886" s="37">
        <v>41102606</v>
      </c>
      <c r="D6886" s="38" t="s">
        <v>22214</v>
      </c>
      <c r="E6886" s="39" t="s">
        <v>22160</v>
      </c>
      <c r="F6886" s="37" t="s">
        <v>22161</v>
      </c>
    </row>
    <row r="6887" spans="1:6" ht="14.25" customHeight="1" x14ac:dyDescent="0.2">
      <c r="A6887" s="35" t="s">
        <v>22215</v>
      </c>
      <c r="B6887" s="36" t="s">
        <v>22216</v>
      </c>
      <c r="C6887" s="37">
        <v>41102607</v>
      </c>
      <c r="D6887" s="38" t="s">
        <v>22217</v>
      </c>
      <c r="E6887" s="39" t="s">
        <v>22160</v>
      </c>
      <c r="F6887" s="37" t="s">
        <v>22161</v>
      </c>
    </row>
    <row r="6888" spans="1:6" ht="14.25" customHeight="1" x14ac:dyDescent="0.2">
      <c r="A6888" s="35" t="s">
        <v>22218</v>
      </c>
      <c r="B6888" s="36" t="s">
        <v>22219</v>
      </c>
      <c r="C6888" s="37">
        <v>41102608</v>
      </c>
      <c r="D6888" s="38" t="s">
        <v>22220</v>
      </c>
      <c r="E6888" s="39" t="s">
        <v>22160</v>
      </c>
      <c r="F6888" s="37" t="s">
        <v>22161</v>
      </c>
    </row>
    <row r="6889" spans="1:6" ht="14.25" customHeight="1" x14ac:dyDescent="0.2">
      <c r="A6889" s="35" t="s">
        <v>22221</v>
      </c>
      <c r="B6889" s="36" t="s">
        <v>22222</v>
      </c>
      <c r="C6889" s="37">
        <v>41102701</v>
      </c>
      <c r="D6889" s="38" t="s">
        <v>22223</v>
      </c>
      <c r="E6889" s="39" t="s">
        <v>6080</v>
      </c>
      <c r="F6889" s="37" t="s">
        <v>6081</v>
      </c>
    </row>
    <row r="6890" spans="1:6" ht="14.25" customHeight="1" x14ac:dyDescent="0.2">
      <c r="A6890" s="35" t="s">
        <v>22224</v>
      </c>
      <c r="B6890" s="36" t="s">
        <v>22225</v>
      </c>
      <c r="C6890" s="37">
        <v>41102702</v>
      </c>
      <c r="D6890" s="38" t="s">
        <v>22226</v>
      </c>
      <c r="E6890" s="39" t="s">
        <v>6080</v>
      </c>
      <c r="F6890" s="37" t="s">
        <v>6081</v>
      </c>
    </row>
    <row r="6891" spans="1:6" ht="14.25" customHeight="1" x14ac:dyDescent="0.2">
      <c r="A6891" s="35" t="s">
        <v>22227</v>
      </c>
      <c r="B6891" s="36" t="s">
        <v>22228</v>
      </c>
      <c r="C6891" s="37">
        <v>41102703</v>
      </c>
      <c r="D6891" s="38" t="s">
        <v>22229</v>
      </c>
      <c r="E6891" s="39" t="s">
        <v>6080</v>
      </c>
      <c r="F6891" s="37" t="s">
        <v>6081</v>
      </c>
    </row>
    <row r="6892" spans="1:6" ht="14.25" customHeight="1" x14ac:dyDescent="0.2">
      <c r="A6892" s="35" t="s">
        <v>22230</v>
      </c>
      <c r="B6892" s="36" t="s">
        <v>22231</v>
      </c>
      <c r="C6892" s="37">
        <v>41102704</v>
      </c>
      <c r="D6892" s="38" t="s">
        <v>22232</v>
      </c>
      <c r="E6892" s="39" t="s">
        <v>6080</v>
      </c>
      <c r="F6892" s="37" t="s">
        <v>6081</v>
      </c>
    </row>
    <row r="6893" spans="1:6" ht="14.25" customHeight="1" x14ac:dyDescent="0.2">
      <c r="A6893" s="35" t="s">
        <v>22233</v>
      </c>
      <c r="B6893" s="36" t="s">
        <v>22234</v>
      </c>
      <c r="C6893" s="37">
        <v>41102705</v>
      </c>
      <c r="D6893" s="38" t="s">
        <v>22235</v>
      </c>
      <c r="E6893" s="39" t="s">
        <v>22236</v>
      </c>
      <c r="F6893" s="37" t="s">
        <v>6081</v>
      </c>
    </row>
    <row r="6894" spans="1:6" ht="14.25" customHeight="1" x14ac:dyDescent="0.2">
      <c r="A6894" s="35" t="s">
        <v>22237</v>
      </c>
      <c r="B6894" s="36" t="s">
        <v>22238</v>
      </c>
      <c r="C6894" s="37">
        <v>41102706</v>
      </c>
      <c r="D6894" s="38" t="s">
        <v>22239</v>
      </c>
      <c r="E6894" s="39" t="s">
        <v>6080</v>
      </c>
      <c r="F6894" s="37" t="s">
        <v>6081</v>
      </c>
    </row>
    <row r="6895" spans="1:6" ht="14.25" customHeight="1" x14ac:dyDescent="0.2">
      <c r="A6895" s="35" t="s">
        <v>22240</v>
      </c>
      <c r="B6895" s="36" t="s">
        <v>22241</v>
      </c>
      <c r="C6895" s="37">
        <v>41102901</v>
      </c>
      <c r="D6895" s="38" t="s">
        <v>22242</v>
      </c>
      <c r="E6895" s="39" t="s">
        <v>2134</v>
      </c>
      <c r="F6895" s="37" t="s">
        <v>11811</v>
      </c>
    </row>
    <row r="6896" spans="1:6" ht="14.25" customHeight="1" x14ac:dyDescent="0.2">
      <c r="A6896" s="35" t="s">
        <v>22243</v>
      </c>
      <c r="B6896" s="36" t="s">
        <v>22244</v>
      </c>
      <c r="C6896" s="37">
        <v>41102902</v>
      </c>
      <c r="D6896" s="38" t="s">
        <v>22245</v>
      </c>
      <c r="E6896" s="39" t="s">
        <v>2134</v>
      </c>
      <c r="F6896" s="37" t="s">
        <v>11811</v>
      </c>
    </row>
    <row r="6897" spans="1:6" ht="14.25" customHeight="1" x14ac:dyDescent="0.2">
      <c r="A6897" s="35" t="s">
        <v>22246</v>
      </c>
      <c r="B6897" s="36" t="s">
        <v>22247</v>
      </c>
      <c r="C6897" s="37">
        <v>41102903</v>
      </c>
      <c r="D6897" s="38" t="s">
        <v>22248</v>
      </c>
      <c r="E6897" s="39" t="s">
        <v>2134</v>
      </c>
      <c r="F6897" s="37" t="s">
        <v>11811</v>
      </c>
    </row>
    <row r="6898" spans="1:6" ht="14.25" customHeight="1" x14ac:dyDescent="0.2">
      <c r="A6898" s="35" t="s">
        <v>22249</v>
      </c>
      <c r="B6898" s="36" t="s">
        <v>22250</v>
      </c>
      <c r="C6898" s="37">
        <v>41102904</v>
      </c>
      <c r="D6898" s="38" t="s">
        <v>22251</v>
      </c>
      <c r="E6898" s="39" t="s">
        <v>2134</v>
      </c>
      <c r="F6898" s="37" t="s">
        <v>11811</v>
      </c>
    </row>
    <row r="6899" spans="1:6" ht="14.25" customHeight="1" x14ac:dyDescent="0.2">
      <c r="A6899" s="35" t="s">
        <v>22252</v>
      </c>
      <c r="B6899" s="36" t="s">
        <v>22253</v>
      </c>
      <c r="C6899" s="37">
        <v>41102905</v>
      </c>
      <c r="D6899" s="38" t="s">
        <v>22254</v>
      </c>
      <c r="E6899" s="39" t="s">
        <v>2134</v>
      </c>
      <c r="F6899" s="37" t="s">
        <v>11811</v>
      </c>
    </row>
    <row r="6900" spans="1:6" ht="14.25" customHeight="1" x14ac:dyDescent="0.2">
      <c r="A6900" s="35" t="s">
        <v>22255</v>
      </c>
      <c r="B6900" s="36" t="s">
        <v>22256</v>
      </c>
      <c r="C6900" s="37">
        <v>41102909</v>
      </c>
      <c r="D6900" s="38" t="s">
        <v>22257</v>
      </c>
      <c r="E6900" s="39" t="s">
        <v>2134</v>
      </c>
      <c r="F6900" s="37" t="s">
        <v>11811</v>
      </c>
    </row>
    <row r="6901" spans="1:6" ht="14.25" customHeight="1" x14ac:dyDescent="0.2">
      <c r="A6901" s="35" t="s">
        <v>22258</v>
      </c>
      <c r="B6901" s="36" t="s">
        <v>22259</v>
      </c>
      <c r="C6901" s="37">
        <v>41102910</v>
      </c>
      <c r="D6901" s="38" t="s">
        <v>22260</v>
      </c>
      <c r="E6901" s="39" t="s">
        <v>2134</v>
      </c>
      <c r="F6901" s="37" t="s">
        <v>11811</v>
      </c>
    </row>
    <row r="6902" spans="1:6" ht="14.25" customHeight="1" x14ac:dyDescent="0.2">
      <c r="A6902" s="35" t="s">
        <v>22261</v>
      </c>
      <c r="B6902" s="36" t="s">
        <v>22262</v>
      </c>
      <c r="C6902" s="37">
        <v>41102911</v>
      </c>
      <c r="D6902" s="38" t="s">
        <v>22263</v>
      </c>
      <c r="E6902" s="39" t="s">
        <v>8112</v>
      </c>
      <c r="F6902" s="37" t="s">
        <v>8113</v>
      </c>
    </row>
    <row r="6903" spans="1:6" ht="14.25" customHeight="1" x14ac:dyDescent="0.2">
      <c r="A6903" s="35" t="s">
        <v>22264</v>
      </c>
      <c r="B6903" s="36" t="s">
        <v>22265</v>
      </c>
      <c r="C6903" s="37">
        <v>41102912</v>
      </c>
      <c r="D6903" s="38" t="s">
        <v>22266</v>
      </c>
      <c r="E6903" s="39" t="s">
        <v>8112</v>
      </c>
      <c r="F6903" s="37" t="s">
        <v>8113</v>
      </c>
    </row>
    <row r="6904" spans="1:6" ht="14.25" customHeight="1" x14ac:dyDescent="0.2">
      <c r="A6904" s="35" t="s">
        <v>22267</v>
      </c>
      <c r="B6904" s="36" t="s">
        <v>22268</v>
      </c>
      <c r="C6904" s="37">
        <v>41102913</v>
      </c>
      <c r="D6904" s="38" t="s">
        <v>22269</v>
      </c>
      <c r="E6904" s="39" t="s">
        <v>8112</v>
      </c>
      <c r="F6904" s="37" t="s">
        <v>8113</v>
      </c>
    </row>
    <row r="6905" spans="1:6" ht="14.25" customHeight="1" x14ac:dyDescent="0.2">
      <c r="A6905" s="35" t="s">
        <v>22270</v>
      </c>
      <c r="B6905" s="36" t="s">
        <v>22271</v>
      </c>
      <c r="C6905" s="37">
        <v>41102914</v>
      </c>
      <c r="D6905" s="38" t="s">
        <v>22272</v>
      </c>
      <c r="E6905" s="39" t="s">
        <v>2134</v>
      </c>
      <c r="F6905" s="37" t="s">
        <v>11811</v>
      </c>
    </row>
    <row r="6906" spans="1:6" ht="14.25" customHeight="1" x14ac:dyDescent="0.2">
      <c r="A6906" s="35" t="s">
        <v>22273</v>
      </c>
      <c r="B6906" s="36" t="s">
        <v>22274</v>
      </c>
      <c r="C6906" s="37">
        <v>41102915</v>
      </c>
      <c r="D6906" s="38" t="s">
        <v>22275</v>
      </c>
      <c r="E6906" s="39" t="s">
        <v>2186</v>
      </c>
      <c r="F6906" s="37" t="s">
        <v>22276</v>
      </c>
    </row>
    <row r="6907" spans="1:6" ht="14.25" customHeight="1" x14ac:dyDescent="0.2">
      <c r="A6907" s="35" t="s">
        <v>22277</v>
      </c>
      <c r="B6907" s="36" t="s">
        <v>22278</v>
      </c>
      <c r="C6907" s="37">
        <v>41102916</v>
      </c>
      <c r="D6907" s="38" t="s">
        <v>22279</v>
      </c>
      <c r="E6907" s="39" t="s">
        <v>8112</v>
      </c>
      <c r="F6907" s="37" t="s">
        <v>8113</v>
      </c>
    </row>
    <row r="6908" spans="1:6" ht="14.25" customHeight="1" x14ac:dyDescent="0.2">
      <c r="A6908" s="35" t="s">
        <v>22280</v>
      </c>
      <c r="B6908" s="36" t="s">
        <v>22281</v>
      </c>
      <c r="C6908" s="37">
        <v>41102917</v>
      </c>
      <c r="D6908" s="38" t="s">
        <v>22282</v>
      </c>
      <c r="E6908" s="39" t="s">
        <v>8112</v>
      </c>
      <c r="F6908" s="37" t="s">
        <v>8113</v>
      </c>
    </row>
    <row r="6909" spans="1:6" ht="14.25" customHeight="1" x14ac:dyDescent="0.2">
      <c r="A6909" s="35" t="s">
        <v>22283</v>
      </c>
      <c r="B6909" s="36" t="s">
        <v>22284</v>
      </c>
      <c r="C6909" s="37">
        <v>41102918</v>
      </c>
      <c r="D6909" s="38" t="s">
        <v>22285</v>
      </c>
      <c r="E6909" s="39" t="s">
        <v>2134</v>
      </c>
      <c r="F6909" s="37" t="s">
        <v>11811</v>
      </c>
    </row>
    <row r="6910" spans="1:6" ht="14.25" customHeight="1" x14ac:dyDescent="0.2">
      <c r="A6910" s="35" t="s">
        <v>22286</v>
      </c>
      <c r="B6910" s="36" t="s">
        <v>22287</v>
      </c>
      <c r="C6910" s="37">
        <v>41102919</v>
      </c>
      <c r="D6910" s="38" t="s">
        <v>22288</v>
      </c>
      <c r="E6910" s="39" t="s">
        <v>2134</v>
      </c>
      <c r="F6910" s="37" t="s">
        <v>11811</v>
      </c>
    </row>
    <row r="6911" spans="1:6" ht="14.25" customHeight="1" x14ac:dyDescent="0.2">
      <c r="A6911" s="35" t="s">
        <v>22289</v>
      </c>
      <c r="B6911" s="36" t="s">
        <v>22290</v>
      </c>
      <c r="C6911" s="37">
        <v>41102920</v>
      </c>
      <c r="D6911" s="38" t="s">
        <v>22291</v>
      </c>
      <c r="E6911" s="39" t="s">
        <v>2134</v>
      </c>
      <c r="F6911" s="37" t="s">
        <v>11811</v>
      </c>
    </row>
    <row r="6912" spans="1:6" ht="14.25" customHeight="1" x14ac:dyDescent="0.2">
      <c r="A6912" s="35" t="s">
        <v>22292</v>
      </c>
      <c r="B6912" s="36" t="s">
        <v>22293</v>
      </c>
      <c r="C6912" s="37">
        <v>41102921</v>
      </c>
      <c r="D6912" s="38" t="s">
        <v>22294</v>
      </c>
      <c r="E6912" s="39" t="s">
        <v>4398</v>
      </c>
      <c r="F6912" s="37" t="s">
        <v>1969</v>
      </c>
    </row>
    <row r="6913" spans="1:6" ht="14.25" customHeight="1" x14ac:dyDescent="0.2">
      <c r="A6913" s="35" t="s">
        <v>22295</v>
      </c>
      <c r="B6913" s="36" t="s">
        <v>22296</v>
      </c>
      <c r="C6913" s="37">
        <v>41102922</v>
      </c>
      <c r="D6913" s="38" t="s">
        <v>22297</v>
      </c>
      <c r="E6913" s="39" t="s">
        <v>2134</v>
      </c>
      <c r="F6913" s="37" t="s">
        <v>11811</v>
      </c>
    </row>
    <row r="6914" spans="1:6" ht="14.25" customHeight="1" x14ac:dyDescent="0.2">
      <c r="A6914" s="35" t="s">
        <v>22298</v>
      </c>
      <c r="B6914" s="36" t="s">
        <v>22299</v>
      </c>
      <c r="C6914" s="37">
        <v>41103001</v>
      </c>
      <c r="D6914" s="38" t="s">
        <v>22300</v>
      </c>
      <c r="E6914" s="39" t="s">
        <v>6080</v>
      </c>
      <c r="F6914" s="37" t="s">
        <v>6081</v>
      </c>
    </row>
    <row r="6915" spans="1:6" ht="14.25" customHeight="1" x14ac:dyDescent="0.2">
      <c r="A6915" s="35" t="s">
        <v>22301</v>
      </c>
      <c r="B6915" s="36" t="s">
        <v>22302</v>
      </c>
      <c r="C6915" s="37">
        <v>41103003</v>
      </c>
      <c r="D6915" s="38" t="s">
        <v>22303</v>
      </c>
      <c r="E6915" s="39" t="s">
        <v>6080</v>
      </c>
      <c r="F6915" s="37" t="s">
        <v>6081</v>
      </c>
    </row>
    <row r="6916" spans="1:6" ht="14.25" customHeight="1" x14ac:dyDescent="0.2">
      <c r="A6916" s="35" t="s">
        <v>22304</v>
      </c>
      <c r="B6916" s="36" t="s">
        <v>22305</v>
      </c>
      <c r="C6916" s="37">
        <v>41103004</v>
      </c>
      <c r="D6916" s="38" t="s">
        <v>22306</v>
      </c>
      <c r="E6916" s="39" t="s">
        <v>6080</v>
      </c>
      <c r="F6916" s="37" t="s">
        <v>6081</v>
      </c>
    </row>
    <row r="6917" spans="1:6" ht="14.25" customHeight="1" x14ac:dyDescent="0.2">
      <c r="A6917" s="35" t="s">
        <v>22307</v>
      </c>
      <c r="B6917" s="36" t="s">
        <v>22308</v>
      </c>
      <c r="C6917" s="37">
        <v>41103005</v>
      </c>
      <c r="D6917" s="38" t="s">
        <v>22309</v>
      </c>
      <c r="E6917" s="39" t="s">
        <v>6080</v>
      </c>
      <c r="F6917" s="37" t="s">
        <v>6081</v>
      </c>
    </row>
    <row r="6918" spans="1:6" ht="14.25" customHeight="1" x14ac:dyDescent="0.2">
      <c r="A6918" s="35" t="s">
        <v>22310</v>
      </c>
      <c r="B6918" s="36" t="s">
        <v>22311</v>
      </c>
      <c r="C6918" s="37">
        <v>41103006</v>
      </c>
      <c r="D6918" s="38" t="s">
        <v>22312</v>
      </c>
      <c r="E6918" s="39" t="s">
        <v>6080</v>
      </c>
      <c r="F6918" s="37" t="s">
        <v>6081</v>
      </c>
    </row>
    <row r="6919" spans="1:6" ht="14.25" customHeight="1" x14ac:dyDescent="0.2">
      <c r="A6919" s="35" t="s">
        <v>22313</v>
      </c>
      <c r="B6919" s="36" t="s">
        <v>22314</v>
      </c>
      <c r="C6919" s="37">
        <v>41103007</v>
      </c>
      <c r="D6919" s="38" t="s">
        <v>22315</v>
      </c>
      <c r="E6919" s="39" t="s">
        <v>6080</v>
      </c>
      <c r="F6919" s="37" t="s">
        <v>6081</v>
      </c>
    </row>
    <row r="6920" spans="1:6" ht="14.25" customHeight="1" x14ac:dyDescent="0.2">
      <c r="A6920" s="35" t="s">
        <v>22316</v>
      </c>
      <c r="B6920" s="36" t="s">
        <v>22317</v>
      </c>
      <c r="C6920" s="37">
        <v>41103008</v>
      </c>
      <c r="D6920" s="38" t="s">
        <v>22318</v>
      </c>
      <c r="E6920" s="39" t="s">
        <v>6080</v>
      </c>
      <c r="F6920" s="37" t="s">
        <v>6081</v>
      </c>
    </row>
    <row r="6921" spans="1:6" ht="14.25" customHeight="1" x14ac:dyDescent="0.2">
      <c r="A6921" s="35" t="s">
        <v>22319</v>
      </c>
      <c r="B6921" s="36" t="s">
        <v>22320</v>
      </c>
      <c r="C6921" s="37">
        <v>41103010</v>
      </c>
      <c r="D6921" s="38" t="s">
        <v>22321</v>
      </c>
      <c r="E6921" s="39" t="s">
        <v>6080</v>
      </c>
      <c r="F6921" s="37" t="s">
        <v>6081</v>
      </c>
    </row>
    <row r="6922" spans="1:6" ht="14.25" customHeight="1" x14ac:dyDescent="0.2">
      <c r="A6922" s="35" t="s">
        <v>22322</v>
      </c>
      <c r="B6922" s="36" t="s">
        <v>22323</v>
      </c>
      <c r="C6922" s="37">
        <v>41103011</v>
      </c>
      <c r="D6922" s="38" t="s">
        <v>22324</v>
      </c>
      <c r="E6922" s="39" t="s">
        <v>6080</v>
      </c>
      <c r="F6922" s="37" t="s">
        <v>6081</v>
      </c>
    </row>
    <row r="6923" spans="1:6" ht="14.25" customHeight="1" x14ac:dyDescent="0.2">
      <c r="A6923" s="35" t="s">
        <v>22325</v>
      </c>
      <c r="B6923" s="36" t="s">
        <v>22326</v>
      </c>
      <c r="C6923" s="37">
        <v>41103012</v>
      </c>
      <c r="D6923" s="38" t="s">
        <v>22327</v>
      </c>
      <c r="E6923" s="39" t="s">
        <v>6080</v>
      </c>
      <c r="F6923" s="37" t="s">
        <v>6081</v>
      </c>
    </row>
    <row r="6924" spans="1:6" ht="14.25" customHeight="1" x14ac:dyDescent="0.2">
      <c r="A6924" s="35" t="s">
        <v>22328</v>
      </c>
      <c r="B6924" s="36" t="s">
        <v>22329</v>
      </c>
      <c r="C6924" s="37">
        <v>41103013</v>
      </c>
      <c r="D6924" s="38" t="s">
        <v>22330</v>
      </c>
      <c r="E6924" s="39" t="s">
        <v>6080</v>
      </c>
      <c r="F6924" s="37" t="s">
        <v>6081</v>
      </c>
    </row>
    <row r="6925" spans="1:6" ht="14.25" customHeight="1" x14ac:dyDescent="0.2">
      <c r="A6925" s="35" t="s">
        <v>22331</v>
      </c>
      <c r="B6925" s="36" t="s">
        <v>22332</v>
      </c>
      <c r="C6925" s="37">
        <v>41103014</v>
      </c>
      <c r="D6925" s="38" t="s">
        <v>22333</v>
      </c>
      <c r="E6925" s="39" t="s">
        <v>6080</v>
      </c>
      <c r="F6925" s="37" t="s">
        <v>6081</v>
      </c>
    </row>
    <row r="6926" spans="1:6" ht="14.25" customHeight="1" x14ac:dyDescent="0.2">
      <c r="A6926" s="35" t="s">
        <v>22334</v>
      </c>
      <c r="B6926" s="36" t="s">
        <v>22335</v>
      </c>
      <c r="C6926" s="37">
        <v>41103015</v>
      </c>
      <c r="D6926" s="38" t="s">
        <v>22336</v>
      </c>
      <c r="E6926" s="39" t="s">
        <v>6080</v>
      </c>
      <c r="F6926" s="37" t="s">
        <v>6081</v>
      </c>
    </row>
    <row r="6927" spans="1:6" ht="14.25" customHeight="1" x14ac:dyDescent="0.2">
      <c r="A6927" s="35" t="s">
        <v>22337</v>
      </c>
      <c r="B6927" s="36" t="s">
        <v>22338</v>
      </c>
      <c r="C6927" s="37">
        <v>41103017</v>
      </c>
      <c r="D6927" s="38" t="s">
        <v>22339</v>
      </c>
      <c r="E6927" s="39" t="s">
        <v>6080</v>
      </c>
      <c r="F6927" s="37" t="s">
        <v>6081</v>
      </c>
    </row>
    <row r="6928" spans="1:6" ht="14.25" customHeight="1" x14ac:dyDescent="0.2">
      <c r="A6928" s="35" t="s">
        <v>22340</v>
      </c>
      <c r="B6928" s="36" t="s">
        <v>22341</v>
      </c>
      <c r="C6928" s="37">
        <v>41103019</v>
      </c>
      <c r="D6928" s="38" t="s">
        <v>22342</v>
      </c>
      <c r="E6928" s="39" t="s">
        <v>6080</v>
      </c>
      <c r="F6928" s="37" t="s">
        <v>6081</v>
      </c>
    </row>
    <row r="6929" spans="1:6" ht="14.25" customHeight="1" x14ac:dyDescent="0.2">
      <c r="A6929" s="35" t="s">
        <v>22343</v>
      </c>
      <c r="B6929" s="36" t="s">
        <v>22344</v>
      </c>
      <c r="C6929" s="37">
        <v>41103020</v>
      </c>
      <c r="D6929" s="38" t="s">
        <v>22345</v>
      </c>
      <c r="E6929" s="39" t="s">
        <v>6080</v>
      </c>
      <c r="F6929" s="37" t="s">
        <v>6081</v>
      </c>
    </row>
    <row r="6930" spans="1:6" ht="14.25" customHeight="1" x14ac:dyDescent="0.2">
      <c r="A6930" s="35" t="s">
        <v>22346</v>
      </c>
      <c r="B6930" s="36" t="s">
        <v>22347</v>
      </c>
      <c r="C6930" s="37">
        <v>41103021</v>
      </c>
      <c r="D6930" s="38" t="s">
        <v>22348</v>
      </c>
      <c r="E6930" s="39" t="s">
        <v>6080</v>
      </c>
      <c r="F6930" s="37" t="s">
        <v>6081</v>
      </c>
    </row>
    <row r="6931" spans="1:6" ht="14.25" customHeight="1" x14ac:dyDescent="0.2">
      <c r="A6931" s="35" t="s">
        <v>22349</v>
      </c>
      <c r="B6931" s="36" t="s">
        <v>22350</v>
      </c>
      <c r="C6931" s="37">
        <v>41103022</v>
      </c>
      <c r="D6931" s="38" t="s">
        <v>22351</v>
      </c>
      <c r="E6931" s="39" t="s">
        <v>6080</v>
      </c>
      <c r="F6931" s="37" t="s">
        <v>6081</v>
      </c>
    </row>
    <row r="6932" spans="1:6" ht="14.25" customHeight="1" x14ac:dyDescent="0.2">
      <c r="A6932" s="35" t="s">
        <v>22352</v>
      </c>
      <c r="B6932" s="36" t="s">
        <v>22353</v>
      </c>
      <c r="C6932" s="37">
        <v>41103023</v>
      </c>
      <c r="D6932" s="38" t="s">
        <v>22354</v>
      </c>
      <c r="E6932" s="39" t="s">
        <v>6080</v>
      </c>
      <c r="F6932" s="37" t="s">
        <v>6081</v>
      </c>
    </row>
    <row r="6933" spans="1:6" ht="14.25" customHeight="1" x14ac:dyDescent="0.2">
      <c r="A6933" s="35" t="s">
        <v>22355</v>
      </c>
      <c r="B6933" s="36" t="s">
        <v>22356</v>
      </c>
      <c r="C6933" s="37">
        <v>41103024</v>
      </c>
      <c r="D6933" s="38" t="s">
        <v>22357</v>
      </c>
      <c r="E6933" s="39" t="s">
        <v>6080</v>
      </c>
      <c r="F6933" s="37" t="s">
        <v>6081</v>
      </c>
    </row>
    <row r="6934" spans="1:6" ht="14.25" customHeight="1" x14ac:dyDescent="0.2">
      <c r="A6934" s="35" t="s">
        <v>22358</v>
      </c>
      <c r="B6934" s="36" t="s">
        <v>22359</v>
      </c>
      <c r="C6934" s="37">
        <v>41103025</v>
      </c>
      <c r="D6934" s="38" t="s">
        <v>22360</v>
      </c>
      <c r="E6934" s="39" t="s">
        <v>1956</v>
      </c>
      <c r="F6934" s="37" t="s">
        <v>6070</v>
      </c>
    </row>
    <row r="6935" spans="1:6" ht="14.25" customHeight="1" x14ac:dyDescent="0.2">
      <c r="A6935" s="35" t="s">
        <v>22361</v>
      </c>
      <c r="B6935" s="36" t="s">
        <v>22362</v>
      </c>
      <c r="C6935" s="37">
        <v>41103201</v>
      </c>
      <c r="D6935" s="38" t="s">
        <v>22363</v>
      </c>
      <c r="E6935" s="39" t="s">
        <v>2134</v>
      </c>
      <c r="F6935" s="37" t="s">
        <v>11811</v>
      </c>
    </row>
    <row r="6936" spans="1:6" ht="14.25" customHeight="1" x14ac:dyDescent="0.2">
      <c r="A6936" s="35" t="s">
        <v>22364</v>
      </c>
      <c r="B6936" s="36" t="s">
        <v>22365</v>
      </c>
      <c r="C6936" s="37">
        <v>41103202</v>
      </c>
      <c r="D6936" s="38" t="s">
        <v>22366</v>
      </c>
      <c r="E6936" s="39" t="s">
        <v>2134</v>
      </c>
      <c r="F6936" s="37" t="s">
        <v>11811</v>
      </c>
    </row>
    <row r="6937" spans="1:6" ht="14.25" customHeight="1" x14ac:dyDescent="0.2">
      <c r="A6937" s="35" t="s">
        <v>22367</v>
      </c>
      <c r="B6937" s="36" t="s">
        <v>22368</v>
      </c>
      <c r="C6937" s="37">
        <v>41103203</v>
      </c>
      <c r="D6937" s="38" t="s">
        <v>22369</v>
      </c>
      <c r="E6937" s="39" t="s">
        <v>2134</v>
      </c>
      <c r="F6937" s="37" t="s">
        <v>11811</v>
      </c>
    </row>
    <row r="6938" spans="1:6" ht="14.25" customHeight="1" x14ac:dyDescent="0.2">
      <c r="A6938" s="35" t="s">
        <v>22370</v>
      </c>
      <c r="B6938" s="36" t="s">
        <v>22371</v>
      </c>
      <c r="C6938" s="37">
        <v>41103205</v>
      </c>
      <c r="D6938" s="38" t="s">
        <v>22372</v>
      </c>
      <c r="E6938" s="39" t="s">
        <v>1951</v>
      </c>
      <c r="F6938" s="37" t="s">
        <v>4369</v>
      </c>
    </row>
    <row r="6939" spans="1:6" ht="14.25" customHeight="1" x14ac:dyDescent="0.2">
      <c r="A6939" s="35" t="s">
        <v>22373</v>
      </c>
      <c r="B6939" s="36" t="s">
        <v>22374</v>
      </c>
      <c r="C6939" s="37">
        <v>41103206</v>
      </c>
      <c r="D6939" s="38" t="s">
        <v>22375</v>
      </c>
      <c r="E6939" s="39" t="s">
        <v>1861</v>
      </c>
      <c r="F6939" s="37" t="s">
        <v>1859</v>
      </c>
    </row>
    <row r="6940" spans="1:6" ht="14.25" customHeight="1" x14ac:dyDescent="0.2">
      <c r="A6940" s="35" t="s">
        <v>22376</v>
      </c>
      <c r="B6940" s="36" t="s">
        <v>22377</v>
      </c>
      <c r="C6940" s="37">
        <v>41103207</v>
      </c>
      <c r="D6940" s="38" t="s">
        <v>22378</v>
      </c>
      <c r="E6940" s="39" t="s">
        <v>2134</v>
      </c>
      <c r="F6940" s="37" t="s">
        <v>11811</v>
      </c>
    </row>
    <row r="6941" spans="1:6" ht="14.25" customHeight="1" x14ac:dyDescent="0.2">
      <c r="A6941" s="35" t="s">
        <v>22379</v>
      </c>
      <c r="B6941" s="36" t="s">
        <v>22380</v>
      </c>
      <c r="C6941" s="37">
        <v>41103208</v>
      </c>
      <c r="D6941" s="38" t="s">
        <v>22381</v>
      </c>
      <c r="E6941" s="39" t="s">
        <v>2134</v>
      </c>
      <c r="F6941" s="37" t="s">
        <v>11811</v>
      </c>
    </row>
    <row r="6942" spans="1:6" ht="14.25" customHeight="1" x14ac:dyDescent="0.2">
      <c r="A6942" s="35" t="s">
        <v>22382</v>
      </c>
      <c r="B6942" s="36" t="s">
        <v>22383</v>
      </c>
      <c r="C6942" s="37">
        <v>41103209</v>
      </c>
      <c r="D6942" s="38" t="s">
        <v>22384</v>
      </c>
      <c r="E6942" s="39" t="s">
        <v>8112</v>
      </c>
      <c r="F6942" s="37" t="s">
        <v>8113</v>
      </c>
    </row>
    <row r="6943" spans="1:6" ht="14.25" customHeight="1" x14ac:dyDescent="0.2">
      <c r="A6943" s="35" t="s">
        <v>22385</v>
      </c>
      <c r="B6943" s="36" t="s">
        <v>22386</v>
      </c>
      <c r="C6943" s="37">
        <v>41103210</v>
      </c>
      <c r="D6943" s="38" t="s">
        <v>22387</v>
      </c>
      <c r="E6943" s="39" t="s">
        <v>2134</v>
      </c>
      <c r="F6943" s="37" t="s">
        <v>11811</v>
      </c>
    </row>
    <row r="6944" spans="1:6" ht="14.25" customHeight="1" x14ac:dyDescent="0.2">
      <c r="A6944" s="35" t="s">
        <v>22388</v>
      </c>
      <c r="B6944" s="36" t="s">
        <v>22389</v>
      </c>
      <c r="C6944" s="37">
        <v>41103301</v>
      </c>
      <c r="D6944" s="38" t="s">
        <v>22390</v>
      </c>
      <c r="E6944" s="39" t="s">
        <v>2134</v>
      </c>
      <c r="F6944" s="37" t="s">
        <v>11811</v>
      </c>
    </row>
    <row r="6945" spans="1:6" ht="14.25" customHeight="1" x14ac:dyDescent="0.2">
      <c r="A6945" s="35" t="s">
        <v>22391</v>
      </c>
      <c r="B6945" s="36" t="s">
        <v>22392</v>
      </c>
      <c r="C6945" s="37">
        <v>41103302</v>
      </c>
      <c r="D6945" s="38" t="s">
        <v>22393</v>
      </c>
      <c r="E6945" s="39" t="s">
        <v>2134</v>
      </c>
      <c r="F6945" s="37" t="s">
        <v>11811</v>
      </c>
    </row>
    <row r="6946" spans="1:6" ht="14.25" customHeight="1" x14ac:dyDescent="0.2">
      <c r="A6946" s="35" t="s">
        <v>22394</v>
      </c>
      <c r="B6946" s="36" t="s">
        <v>22395</v>
      </c>
      <c r="C6946" s="37">
        <v>41103303</v>
      </c>
      <c r="D6946" s="38" t="s">
        <v>22396</v>
      </c>
      <c r="E6946" s="39" t="s">
        <v>2134</v>
      </c>
      <c r="F6946" s="37" t="s">
        <v>11811</v>
      </c>
    </row>
    <row r="6947" spans="1:6" ht="14.25" customHeight="1" x14ac:dyDescent="0.2">
      <c r="A6947" s="35" t="s">
        <v>22397</v>
      </c>
      <c r="B6947" s="36" t="s">
        <v>22398</v>
      </c>
      <c r="C6947" s="37">
        <v>41103305</v>
      </c>
      <c r="D6947" s="38" t="s">
        <v>22399</v>
      </c>
      <c r="E6947" s="39" t="s">
        <v>6080</v>
      </c>
      <c r="F6947" s="37" t="s">
        <v>6081</v>
      </c>
    </row>
    <row r="6948" spans="1:6" ht="14.25" customHeight="1" x14ac:dyDescent="0.2">
      <c r="A6948" s="35" t="s">
        <v>22400</v>
      </c>
      <c r="B6948" s="36" t="s">
        <v>22401</v>
      </c>
      <c r="C6948" s="37">
        <v>41103306</v>
      </c>
      <c r="D6948" s="38" t="s">
        <v>22402</v>
      </c>
      <c r="E6948" s="39" t="s">
        <v>6080</v>
      </c>
      <c r="F6948" s="37" t="s">
        <v>6081</v>
      </c>
    </row>
    <row r="6949" spans="1:6" ht="14.25" customHeight="1" x14ac:dyDescent="0.2">
      <c r="A6949" s="35" t="s">
        <v>22403</v>
      </c>
      <c r="B6949" s="36" t="s">
        <v>22404</v>
      </c>
      <c r="C6949" s="37">
        <v>41103307</v>
      </c>
      <c r="D6949" s="38" t="s">
        <v>22405</v>
      </c>
      <c r="E6949" s="39" t="s">
        <v>6080</v>
      </c>
      <c r="F6949" s="37" t="s">
        <v>6081</v>
      </c>
    </row>
    <row r="6950" spans="1:6" ht="14.25" customHeight="1" x14ac:dyDescent="0.2">
      <c r="A6950" s="35" t="s">
        <v>22406</v>
      </c>
      <c r="B6950" s="36" t="s">
        <v>22407</v>
      </c>
      <c r="C6950" s="37">
        <v>41103308</v>
      </c>
      <c r="D6950" s="38" t="s">
        <v>22408</v>
      </c>
      <c r="E6950" s="39" t="s">
        <v>6080</v>
      </c>
      <c r="F6950" s="37" t="s">
        <v>6081</v>
      </c>
    </row>
    <row r="6951" spans="1:6" ht="14.25" customHeight="1" x14ac:dyDescent="0.2">
      <c r="A6951" s="35" t="s">
        <v>22409</v>
      </c>
      <c r="B6951" s="36" t="s">
        <v>22410</v>
      </c>
      <c r="C6951" s="37">
        <v>41103309</v>
      </c>
      <c r="D6951" s="38" t="s">
        <v>22411</v>
      </c>
      <c r="E6951" s="39" t="s">
        <v>6080</v>
      </c>
      <c r="F6951" s="37" t="s">
        <v>6081</v>
      </c>
    </row>
    <row r="6952" spans="1:6" ht="14.25" customHeight="1" x14ac:dyDescent="0.2">
      <c r="A6952" s="35" t="s">
        <v>22412</v>
      </c>
      <c r="B6952" s="36" t="s">
        <v>22413</v>
      </c>
      <c r="C6952" s="37">
        <v>41103310</v>
      </c>
      <c r="D6952" s="38" t="s">
        <v>22414</v>
      </c>
      <c r="E6952" s="39" t="s">
        <v>6080</v>
      </c>
      <c r="F6952" s="37" t="s">
        <v>6081</v>
      </c>
    </row>
    <row r="6953" spans="1:6" ht="14.25" customHeight="1" x14ac:dyDescent="0.2">
      <c r="A6953" s="35" t="s">
        <v>22415</v>
      </c>
      <c r="B6953" s="36" t="s">
        <v>22416</v>
      </c>
      <c r="C6953" s="37">
        <v>41103311</v>
      </c>
      <c r="D6953" s="38" t="s">
        <v>22417</v>
      </c>
      <c r="E6953" s="39" t="s">
        <v>6080</v>
      </c>
      <c r="F6953" s="37" t="s">
        <v>6081</v>
      </c>
    </row>
    <row r="6954" spans="1:6" ht="14.25" customHeight="1" x14ac:dyDescent="0.2">
      <c r="A6954" s="35" t="s">
        <v>22418</v>
      </c>
      <c r="B6954" s="36" t="s">
        <v>22419</v>
      </c>
      <c r="C6954" s="37">
        <v>41103312</v>
      </c>
      <c r="D6954" s="38" t="s">
        <v>22420</v>
      </c>
      <c r="E6954" s="39" t="s">
        <v>2134</v>
      </c>
      <c r="F6954" s="37" t="s">
        <v>11811</v>
      </c>
    </row>
    <row r="6955" spans="1:6" ht="14.25" customHeight="1" x14ac:dyDescent="0.2">
      <c r="A6955" s="35" t="s">
        <v>22421</v>
      </c>
      <c r="B6955" s="36" t="s">
        <v>22422</v>
      </c>
      <c r="C6955" s="37">
        <v>41103313</v>
      </c>
      <c r="D6955" s="38" t="s">
        <v>22423</v>
      </c>
      <c r="E6955" s="39" t="s">
        <v>6080</v>
      </c>
      <c r="F6955" s="37" t="s">
        <v>6081</v>
      </c>
    </row>
    <row r="6956" spans="1:6" ht="14.25" customHeight="1" x14ac:dyDescent="0.2">
      <c r="A6956" s="35" t="s">
        <v>22424</v>
      </c>
      <c r="B6956" s="36" t="s">
        <v>22425</v>
      </c>
      <c r="C6956" s="37">
        <v>41103314</v>
      </c>
      <c r="D6956" s="38" t="s">
        <v>22426</v>
      </c>
      <c r="E6956" s="39" t="s">
        <v>6080</v>
      </c>
      <c r="F6956" s="37" t="s">
        <v>6081</v>
      </c>
    </row>
    <row r="6957" spans="1:6" ht="14.25" customHeight="1" x14ac:dyDescent="0.2">
      <c r="A6957" s="35" t="s">
        <v>22427</v>
      </c>
      <c r="B6957" s="36" t="s">
        <v>22428</v>
      </c>
      <c r="C6957" s="37">
        <v>41103315</v>
      </c>
      <c r="D6957" s="38" t="s">
        <v>22429</v>
      </c>
      <c r="E6957" s="39" t="s">
        <v>6080</v>
      </c>
      <c r="F6957" s="37" t="s">
        <v>6081</v>
      </c>
    </row>
    <row r="6958" spans="1:6" ht="14.25" customHeight="1" x14ac:dyDescent="0.2">
      <c r="A6958" s="35" t="s">
        <v>22430</v>
      </c>
      <c r="B6958" s="36" t="s">
        <v>22431</v>
      </c>
      <c r="C6958" s="37">
        <v>41103316</v>
      </c>
      <c r="D6958" s="38" t="s">
        <v>22432</v>
      </c>
      <c r="E6958" s="39" t="s">
        <v>1966</v>
      </c>
      <c r="F6958" s="37" t="s">
        <v>1969</v>
      </c>
    </row>
    <row r="6959" spans="1:6" ht="14.25" customHeight="1" x14ac:dyDescent="0.2">
      <c r="A6959" s="35" t="s">
        <v>22433</v>
      </c>
      <c r="B6959" s="36" t="s">
        <v>22434</v>
      </c>
      <c r="C6959" s="37">
        <v>41103317</v>
      </c>
      <c r="D6959" s="38" t="s">
        <v>22435</v>
      </c>
      <c r="E6959" s="39" t="s">
        <v>8112</v>
      </c>
      <c r="F6959" s="37" t="s">
        <v>8113</v>
      </c>
    </row>
    <row r="6960" spans="1:6" ht="14.25" customHeight="1" x14ac:dyDescent="0.2">
      <c r="A6960" s="35" t="s">
        <v>22436</v>
      </c>
      <c r="B6960" s="36" t="s">
        <v>22437</v>
      </c>
      <c r="C6960" s="37">
        <v>41103318</v>
      </c>
      <c r="D6960" s="38" t="s">
        <v>22438</v>
      </c>
      <c r="E6960" s="39" t="s">
        <v>6080</v>
      </c>
      <c r="F6960" s="37" t="s">
        <v>6081</v>
      </c>
    </row>
    <row r="6961" spans="1:6" ht="14.25" customHeight="1" x14ac:dyDescent="0.2">
      <c r="A6961" s="35" t="s">
        <v>22439</v>
      </c>
      <c r="B6961" s="36" t="s">
        <v>22440</v>
      </c>
      <c r="C6961" s="37">
        <v>41103401</v>
      </c>
      <c r="D6961" s="38" t="s">
        <v>22441</v>
      </c>
      <c r="E6961" s="39" t="s">
        <v>2134</v>
      </c>
      <c r="F6961" s="37" t="s">
        <v>11811</v>
      </c>
    </row>
    <row r="6962" spans="1:6" ht="14.25" customHeight="1" x14ac:dyDescent="0.2">
      <c r="A6962" s="35" t="s">
        <v>22442</v>
      </c>
      <c r="B6962" s="36" t="s">
        <v>22443</v>
      </c>
      <c r="C6962" s="37">
        <v>41103403</v>
      </c>
      <c r="D6962" s="38" t="s">
        <v>22444</v>
      </c>
      <c r="E6962" s="39" t="s">
        <v>2134</v>
      </c>
      <c r="F6962" s="37" t="s">
        <v>11811</v>
      </c>
    </row>
    <row r="6963" spans="1:6" ht="14.25" customHeight="1" x14ac:dyDescent="0.2">
      <c r="A6963" s="35" t="s">
        <v>22445</v>
      </c>
      <c r="B6963" s="36" t="s">
        <v>22446</v>
      </c>
      <c r="C6963" s="37">
        <v>41103406</v>
      </c>
      <c r="D6963" s="38" t="s">
        <v>22447</v>
      </c>
      <c r="E6963" s="39" t="s">
        <v>2134</v>
      </c>
      <c r="F6963" s="37" t="s">
        <v>11811</v>
      </c>
    </row>
    <row r="6964" spans="1:6" ht="14.25" customHeight="1" x14ac:dyDescent="0.2">
      <c r="A6964" s="35" t="s">
        <v>22448</v>
      </c>
      <c r="B6964" s="36" t="s">
        <v>22449</v>
      </c>
      <c r="C6964" s="37">
        <v>41103407</v>
      </c>
      <c r="D6964" s="38" t="s">
        <v>22448</v>
      </c>
      <c r="E6964" s="39" t="s">
        <v>2134</v>
      </c>
      <c r="F6964" s="37" t="s">
        <v>11811</v>
      </c>
    </row>
    <row r="6965" spans="1:6" ht="14.25" customHeight="1" x14ac:dyDescent="0.2">
      <c r="A6965" s="35" t="s">
        <v>22450</v>
      </c>
      <c r="B6965" s="36" t="s">
        <v>22451</v>
      </c>
      <c r="C6965" s="37">
        <v>41103408</v>
      </c>
      <c r="D6965" s="38" t="s">
        <v>22452</v>
      </c>
      <c r="E6965" s="39" t="s">
        <v>2134</v>
      </c>
      <c r="F6965" s="37" t="s">
        <v>11811</v>
      </c>
    </row>
    <row r="6966" spans="1:6" ht="14.25" customHeight="1" x14ac:dyDescent="0.2">
      <c r="A6966" s="35" t="s">
        <v>22453</v>
      </c>
      <c r="B6966" s="36" t="s">
        <v>22451</v>
      </c>
      <c r="C6966" s="37">
        <v>41103409</v>
      </c>
      <c r="D6966" s="38" t="s">
        <v>22454</v>
      </c>
      <c r="E6966" s="39" t="s">
        <v>2134</v>
      </c>
      <c r="F6966" s="37" t="s">
        <v>11811</v>
      </c>
    </row>
    <row r="6967" spans="1:6" ht="14.25" customHeight="1" x14ac:dyDescent="0.2">
      <c r="A6967" s="35" t="s">
        <v>22455</v>
      </c>
      <c r="B6967" s="36" t="s">
        <v>22451</v>
      </c>
      <c r="C6967" s="37">
        <v>41103410</v>
      </c>
      <c r="D6967" s="38" t="s">
        <v>22456</v>
      </c>
      <c r="E6967" s="39" t="s">
        <v>2134</v>
      </c>
      <c r="F6967" s="37" t="s">
        <v>11811</v>
      </c>
    </row>
    <row r="6968" spans="1:6" ht="14.25" customHeight="1" x14ac:dyDescent="0.2">
      <c r="A6968" s="35" t="s">
        <v>22457</v>
      </c>
      <c r="B6968" s="36" t="s">
        <v>22451</v>
      </c>
      <c r="C6968" s="37">
        <v>41103411</v>
      </c>
      <c r="D6968" s="38" t="s">
        <v>22458</v>
      </c>
      <c r="E6968" s="39" t="s">
        <v>2134</v>
      </c>
      <c r="F6968" s="37" t="s">
        <v>11811</v>
      </c>
    </row>
    <row r="6969" spans="1:6" ht="14.25" customHeight="1" x14ac:dyDescent="0.2">
      <c r="A6969" s="35" t="s">
        <v>22459</v>
      </c>
      <c r="B6969" s="36" t="s">
        <v>22451</v>
      </c>
      <c r="C6969" s="37">
        <v>41103412</v>
      </c>
      <c r="D6969" s="38" t="s">
        <v>22460</v>
      </c>
      <c r="E6969" s="39" t="s">
        <v>2134</v>
      </c>
      <c r="F6969" s="37" t="s">
        <v>11811</v>
      </c>
    </row>
    <row r="6970" spans="1:6" ht="14.25" customHeight="1" x14ac:dyDescent="0.2">
      <c r="A6970" s="35" t="s">
        <v>22461</v>
      </c>
      <c r="B6970" s="36" t="s">
        <v>22462</v>
      </c>
      <c r="C6970" s="37">
        <v>41103413</v>
      </c>
      <c r="D6970" s="38" t="s">
        <v>22463</v>
      </c>
      <c r="E6970" s="39" t="s">
        <v>2134</v>
      </c>
      <c r="F6970" s="37" t="s">
        <v>11811</v>
      </c>
    </row>
    <row r="6971" spans="1:6" ht="14.25" customHeight="1" x14ac:dyDescent="0.2">
      <c r="A6971" s="35" t="s">
        <v>22464</v>
      </c>
      <c r="B6971" s="36" t="s">
        <v>22465</v>
      </c>
      <c r="C6971" s="37">
        <v>41103414</v>
      </c>
      <c r="D6971" s="38" t="s">
        <v>22466</v>
      </c>
      <c r="E6971" s="39" t="s">
        <v>1956</v>
      </c>
      <c r="F6971" s="37" t="s">
        <v>6070</v>
      </c>
    </row>
    <row r="6972" spans="1:6" ht="14.25" customHeight="1" x14ac:dyDescent="0.2">
      <c r="A6972" s="35" t="s">
        <v>22467</v>
      </c>
      <c r="B6972" s="36" t="s">
        <v>22468</v>
      </c>
      <c r="C6972" s="37">
        <v>41103415</v>
      </c>
      <c r="D6972" s="38" t="s">
        <v>22469</v>
      </c>
      <c r="E6972" s="39" t="s">
        <v>2134</v>
      </c>
      <c r="F6972" s="37" t="s">
        <v>11811</v>
      </c>
    </row>
    <row r="6973" spans="1:6" ht="14.25" customHeight="1" x14ac:dyDescent="0.2">
      <c r="A6973" s="35" t="s">
        <v>22470</v>
      </c>
      <c r="B6973" s="36" t="s">
        <v>22471</v>
      </c>
      <c r="C6973" s="37">
        <v>41103501</v>
      </c>
      <c r="D6973" s="38" t="s">
        <v>22470</v>
      </c>
      <c r="E6973" s="39" t="s">
        <v>22236</v>
      </c>
      <c r="F6973" s="37" t="s">
        <v>22472</v>
      </c>
    </row>
    <row r="6974" spans="1:6" ht="14.25" customHeight="1" x14ac:dyDescent="0.2">
      <c r="A6974" s="35" t="s">
        <v>22473</v>
      </c>
      <c r="B6974" s="36" t="s">
        <v>22474</v>
      </c>
      <c r="C6974" s="37">
        <v>41103502</v>
      </c>
      <c r="D6974" s="38" t="s">
        <v>22475</v>
      </c>
      <c r="E6974" s="39" t="s">
        <v>22236</v>
      </c>
      <c r="F6974" s="37" t="s">
        <v>22472</v>
      </c>
    </row>
    <row r="6975" spans="1:6" ht="14.25" customHeight="1" x14ac:dyDescent="0.2">
      <c r="A6975" s="35" t="s">
        <v>22476</v>
      </c>
      <c r="B6975" s="36" t="s">
        <v>22477</v>
      </c>
      <c r="C6975" s="37">
        <v>41103504</v>
      </c>
      <c r="D6975" s="38" t="s">
        <v>22478</v>
      </c>
      <c r="E6975" s="39" t="s">
        <v>22236</v>
      </c>
      <c r="F6975" s="37" t="s">
        <v>22472</v>
      </c>
    </row>
    <row r="6976" spans="1:6" ht="14.25" customHeight="1" x14ac:dyDescent="0.2">
      <c r="A6976" s="35" t="s">
        <v>22479</v>
      </c>
      <c r="B6976" s="36" t="s">
        <v>22480</v>
      </c>
      <c r="C6976" s="37">
        <v>41103506</v>
      </c>
      <c r="D6976" s="38" t="s">
        <v>22481</v>
      </c>
      <c r="E6976" s="39" t="s">
        <v>22236</v>
      </c>
      <c r="F6976" s="37" t="s">
        <v>22472</v>
      </c>
    </row>
    <row r="6977" spans="1:6" ht="14.25" customHeight="1" x14ac:dyDescent="0.2">
      <c r="A6977" s="35" t="s">
        <v>22482</v>
      </c>
      <c r="B6977" s="36" t="s">
        <v>22483</v>
      </c>
      <c r="C6977" s="37">
        <v>41103507</v>
      </c>
      <c r="D6977" s="38" t="s">
        <v>22484</v>
      </c>
      <c r="E6977" s="39" t="s">
        <v>22236</v>
      </c>
      <c r="F6977" s="37" t="s">
        <v>22472</v>
      </c>
    </row>
    <row r="6978" spans="1:6" ht="14.25" customHeight="1" x14ac:dyDescent="0.2">
      <c r="A6978" s="35" t="s">
        <v>22485</v>
      </c>
      <c r="B6978" s="36" t="s">
        <v>22486</v>
      </c>
      <c r="C6978" s="37">
        <v>41103508</v>
      </c>
      <c r="D6978" s="38" t="s">
        <v>22487</v>
      </c>
      <c r="E6978" s="39" t="s">
        <v>22236</v>
      </c>
      <c r="F6978" s="37" t="s">
        <v>22472</v>
      </c>
    </row>
    <row r="6979" spans="1:6" ht="14.25" customHeight="1" x14ac:dyDescent="0.2">
      <c r="A6979" s="35" t="s">
        <v>22488</v>
      </c>
      <c r="B6979" s="36" t="s">
        <v>22489</v>
      </c>
      <c r="C6979" s="37">
        <v>41103509</v>
      </c>
      <c r="D6979" s="38" t="s">
        <v>22490</v>
      </c>
      <c r="E6979" s="39" t="s">
        <v>22236</v>
      </c>
      <c r="F6979" s="37" t="s">
        <v>22472</v>
      </c>
    </row>
    <row r="6980" spans="1:6" ht="14.25" customHeight="1" x14ac:dyDescent="0.2">
      <c r="A6980" s="35" t="s">
        <v>22491</v>
      </c>
      <c r="B6980" s="36" t="s">
        <v>22492</v>
      </c>
      <c r="C6980" s="37">
        <v>41103510</v>
      </c>
      <c r="D6980" s="38" t="s">
        <v>22493</v>
      </c>
      <c r="E6980" s="39" t="s">
        <v>22236</v>
      </c>
      <c r="F6980" s="37" t="s">
        <v>22472</v>
      </c>
    </row>
    <row r="6981" spans="1:6" ht="14.25" customHeight="1" x14ac:dyDescent="0.2">
      <c r="A6981" s="35" t="s">
        <v>22494</v>
      </c>
      <c r="B6981" s="36" t="s">
        <v>22495</v>
      </c>
      <c r="C6981" s="37">
        <v>41103511</v>
      </c>
      <c r="D6981" s="38" t="s">
        <v>22496</v>
      </c>
      <c r="E6981" s="39" t="s">
        <v>1980</v>
      </c>
      <c r="F6981" s="37" t="s">
        <v>22472</v>
      </c>
    </row>
    <row r="6982" spans="1:6" ht="14.25" customHeight="1" x14ac:dyDescent="0.2">
      <c r="A6982" s="35" t="s">
        <v>22497</v>
      </c>
      <c r="B6982" s="36" t="s">
        <v>22498</v>
      </c>
      <c r="C6982" s="37">
        <v>41103512</v>
      </c>
      <c r="D6982" s="38" t="s">
        <v>22499</v>
      </c>
      <c r="E6982" s="39" t="s">
        <v>22236</v>
      </c>
      <c r="F6982" s="37" t="s">
        <v>22472</v>
      </c>
    </row>
    <row r="6983" spans="1:6" ht="14.25" customHeight="1" x14ac:dyDescent="0.2">
      <c r="A6983" s="35" t="s">
        <v>22500</v>
      </c>
      <c r="B6983" s="36" t="s">
        <v>22501</v>
      </c>
      <c r="C6983" s="37">
        <v>41103513</v>
      </c>
      <c r="D6983" s="38" t="s">
        <v>22502</v>
      </c>
      <c r="E6983" s="39" t="s">
        <v>22236</v>
      </c>
      <c r="F6983" s="37" t="s">
        <v>22472</v>
      </c>
    </row>
    <row r="6984" spans="1:6" ht="14.25" customHeight="1" x14ac:dyDescent="0.2">
      <c r="A6984" s="35" t="s">
        <v>22503</v>
      </c>
      <c r="B6984" s="36" t="s">
        <v>22504</v>
      </c>
      <c r="C6984" s="37">
        <v>41103701</v>
      </c>
      <c r="D6984" s="38" t="s">
        <v>22505</v>
      </c>
      <c r="E6984" s="39" t="s">
        <v>22236</v>
      </c>
      <c r="F6984" s="37" t="s">
        <v>22472</v>
      </c>
    </row>
    <row r="6985" spans="1:6" ht="14.25" customHeight="1" x14ac:dyDescent="0.2">
      <c r="A6985" s="35" t="s">
        <v>22506</v>
      </c>
      <c r="B6985" s="36" t="s">
        <v>22507</v>
      </c>
      <c r="C6985" s="37">
        <v>41103702</v>
      </c>
      <c r="D6985" s="38" t="s">
        <v>22508</v>
      </c>
      <c r="E6985" s="39" t="s">
        <v>22236</v>
      </c>
      <c r="F6985" s="37" t="s">
        <v>22472</v>
      </c>
    </row>
    <row r="6986" spans="1:6" ht="14.25" customHeight="1" x14ac:dyDescent="0.2">
      <c r="A6986" s="35" t="s">
        <v>22509</v>
      </c>
      <c r="B6986" s="36" t="s">
        <v>22510</v>
      </c>
      <c r="C6986" s="37">
        <v>41103703</v>
      </c>
      <c r="D6986" s="38" t="s">
        <v>22511</v>
      </c>
      <c r="E6986" s="39" t="s">
        <v>22236</v>
      </c>
      <c r="F6986" s="37" t="s">
        <v>22472</v>
      </c>
    </row>
    <row r="6987" spans="1:6" ht="14.25" customHeight="1" x14ac:dyDescent="0.2">
      <c r="A6987" s="35" t="s">
        <v>22512</v>
      </c>
      <c r="B6987" s="36" t="s">
        <v>22513</v>
      </c>
      <c r="C6987" s="37">
        <v>41103704</v>
      </c>
      <c r="D6987" s="38" t="s">
        <v>22514</v>
      </c>
      <c r="E6987" s="39" t="s">
        <v>22236</v>
      </c>
      <c r="F6987" s="37" t="s">
        <v>22472</v>
      </c>
    </row>
    <row r="6988" spans="1:6" ht="14.25" customHeight="1" x14ac:dyDescent="0.2">
      <c r="A6988" s="35" t="s">
        <v>22515</v>
      </c>
      <c r="B6988" s="36" t="s">
        <v>22516</v>
      </c>
      <c r="C6988" s="37">
        <v>41103705</v>
      </c>
      <c r="D6988" s="38" t="s">
        <v>22517</v>
      </c>
      <c r="E6988" s="39" t="s">
        <v>22236</v>
      </c>
      <c r="F6988" s="37" t="s">
        <v>22472</v>
      </c>
    </row>
    <row r="6989" spans="1:6" ht="14.25" customHeight="1" x14ac:dyDescent="0.2">
      <c r="A6989" s="35" t="s">
        <v>22518</v>
      </c>
      <c r="B6989" s="36" t="s">
        <v>22519</v>
      </c>
      <c r="C6989" s="37">
        <v>41103706</v>
      </c>
      <c r="D6989" s="38" t="s">
        <v>22520</v>
      </c>
      <c r="E6989" s="39" t="s">
        <v>22236</v>
      </c>
      <c r="F6989" s="37" t="s">
        <v>22472</v>
      </c>
    </row>
    <row r="6990" spans="1:6" ht="14.25" customHeight="1" x14ac:dyDescent="0.2">
      <c r="A6990" s="35" t="s">
        <v>22521</v>
      </c>
      <c r="B6990" s="36" t="s">
        <v>22522</v>
      </c>
      <c r="C6990" s="37">
        <v>41103707</v>
      </c>
      <c r="D6990" s="38" t="s">
        <v>22523</v>
      </c>
      <c r="E6990" s="39" t="s">
        <v>22236</v>
      </c>
      <c r="F6990" s="37" t="s">
        <v>22472</v>
      </c>
    </row>
    <row r="6991" spans="1:6" ht="14.25" customHeight="1" x14ac:dyDescent="0.2">
      <c r="A6991" s="35" t="s">
        <v>22524</v>
      </c>
      <c r="B6991" s="36" t="s">
        <v>22525</v>
      </c>
      <c r="C6991" s="37">
        <v>41103708</v>
      </c>
      <c r="D6991" s="38" t="s">
        <v>22526</v>
      </c>
      <c r="E6991" s="39" t="s">
        <v>22236</v>
      </c>
      <c r="F6991" s="37" t="s">
        <v>22472</v>
      </c>
    </row>
    <row r="6992" spans="1:6" ht="14.25" customHeight="1" x14ac:dyDescent="0.2">
      <c r="A6992" s="35" t="s">
        <v>22527</v>
      </c>
      <c r="B6992" s="36" t="s">
        <v>22528</v>
      </c>
      <c r="C6992" s="37">
        <v>41103709</v>
      </c>
      <c r="D6992" s="38" t="s">
        <v>22529</v>
      </c>
      <c r="E6992" s="39" t="s">
        <v>22236</v>
      </c>
      <c r="F6992" s="37" t="s">
        <v>22472</v>
      </c>
    </row>
    <row r="6993" spans="1:6" ht="14.25" customHeight="1" x14ac:dyDescent="0.2">
      <c r="A6993" s="35" t="s">
        <v>22530</v>
      </c>
      <c r="B6993" s="36" t="s">
        <v>22531</v>
      </c>
      <c r="C6993" s="37">
        <v>41103710</v>
      </c>
      <c r="D6993" s="38" t="s">
        <v>22532</v>
      </c>
      <c r="E6993" s="39" t="s">
        <v>22236</v>
      </c>
      <c r="F6993" s="37" t="s">
        <v>22472</v>
      </c>
    </row>
    <row r="6994" spans="1:6" ht="14.25" customHeight="1" x14ac:dyDescent="0.2">
      <c r="A6994" s="35" t="s">
        <v>22533</v>
      </c>
      <c r="B6994" s="36" t="s">
        <v>22534</v>
      </c>
      <c r="C6994" s="37">
        <v>41103711</v>
      </c>
      <c r="D6994" s="38" t="s">
        <v>22535</v>
      </c>
      <c r="E6994" s="39" t="s">
        <v>22236</v>
      </c>
      <c r="F6994" s="37" t="s">
        <v>22472</v>
      </c>
    </row>
    <row r="6995" spans="1:6" ht="14.25" customHeight="1" x14ac:dyDescent="0.2">
      <c r="A6995" s="35" t="s">
        <v>22536</v>
      </c>
      <c r="B6995" s="36" t="s">
        <v>22537</v>
      </c>
      <c r="C6995" s="37">
        <v>41103712</v>
      </c>
      <c r="D6995" s="38" t="s">
        <v>22538</v>
      </c>
      <c r="E6995" s="39" t="s">
        <v>22236</v>
      </c>
      <c r="F6995" s="37" t="s">
        <v>22472</v>
      </c>
    </row>
    <row r="6996" spans="1:6" ht="14.25" customHeight="1" x14ac:dyDescent="0.2">
      <c r="A6996" s="35" t="s">
        <v>22539</v>
      </c>
      <c r="B6996" s="36" t="s">
        <v>22540</v>
      </c>
      <c r="C6996" s="37">
        <v>41103713</v>
      </c>
      <c r="D6996" s="38" t="s">
        <v>22541</v>
      </c>
      <c r="E6996" s="39" t="s">
        <v>22236</v>
      </c>
      <c r="F6996" s="37" t="s">
        <v>22472</v>
      </c>
    </row>
    <row r="6997" spans="1:6" ht="14.25" customHeight="1" x14ac:dyDescent="0.2">
      <c r="A6997" s="35" t="s">
        <v>22542</v>
      </c>
      <c r="B6997" s="36" t="s">
        <v>22543</v>
      </c>
      <c r="C6997" s="37">
        <v>41103714</v>
      </c>
      <c r="D6997" s="38" t="s">
        <v>22544</v>
      </c>
      <c r="E6997" s="39" t="s">
        <v>22236</v>
      </c>
      <c r="F6997" s="37" t="s">
        <v>22472</v>
      </c>
    </row>
    <row r="6998" spans="1:6" ht="14.25" customHeight="1" x14ac:dyDescent="0.2">
      <c r="A6998" s="35" t="s">
        <v>22545</v>
      </c>
      <c r="B6998" s="36" t="s">
        <v>22546</v>
      </c>
      <c r="C6998" s="37">
        <v>41103715</v>
      </c>
      <c r="D6998" s="38" t="s">
        <v>22547</v>
      </c>
      <c r="E6998" s="39" t="s">
        <v>22236</v>
      </c>
      <c r="F6998" s="37" t="s">
        <v>22472</v>
      </c>
    </row>
    <row r="6999" spans="1:6" ht="14.25" customHeight="1" x14ac:dyDescent="0.2">
      <c r="A6999" s="35" t="s">
        <v>22548</v>
      </c>
      <c r="B6999" s="36" t="s">
        <v>22549</v>
      </c>
      <c r="C6999" s="37">
        <v>41103801</v>
      </c>
      <c r="D6999" s="38" t="s">
        <v>22054</v>
      </c>
      <c r="E6999" s="39" t="s">
        <v>2134</v>
      </c>
      <c r="F6999" s="37" t="s">
        <v>11811</v>
      </c>
    </row>
    <row r="7000" spans="1:6" ht="14.25" customHeight="1" x14ac:dyDescent="0.2">
      <c r="A7000" s="35" t="s">
        <v>22550</v>
      </c>
      <c r="B7000" s="36" t="s">
        <v>22551</v>
      </c>
      <c r="C7000" s="37">
        <v>41103802</v>
      </c>
      <c r="D7000" s="38" t="s">
        <v>22552</v>
      </c>
      <c r="E7000" s="39" t="s">
        <v>2134</v>
      </c>
      <c r="F7000" s="37" t="s">
        <v>11811</v>
      </c>
    </row>
    <row r="7001" spans="1:6" ht="14.25" customHeight="1" x14ac:dyDescent="0.2">
      <c r="A7001" s="35" t="s">
        <v>22553</v>
      </c>
      <c r="B7001" s="36" t="s">
        <v>22554</v>
      </c>
      <c r="C7001" s="37">
        <v>41103803</v>
      </c>
      <c r="D7001" s="38" t="s">
        <v>22555</v>
      </c>
      <c r="E7001" s="39" t="s">
        <v>2134</v>
      </c>
      <c r="F7001" s="37" t="s">
        <v>11811</v>
      </c>
    </row>
    <row r="7002" spans="1:6" ht="14.25" customHeight="1" x14ac:dyDescent="0.2">
      <c r="A7002" s="35" t="s">
        <v>22556</v>
      </c>
      <c r="B7002" s="36" t="s">
        <v>22557</v>
      </c>
      <c r="C7002" s="37">
        <v>41103804</v>
      </c>
      <c r="D7002" s="38" t="s">
        <v>22558</v>
      </c>
      <c r="E7002" s="39" t="s">
        <v>2134</v>
      </c>
      <c r="F7002" s="37" t="s">
        <v>11811</v>
      </c>
    </row>
    <row r="7003" spans="1:6" ht="14.25" customHeight="1" x14ac:dyDescent="0.2">
      <c r="A7003" s="35" t="s">
        <v>22559</v>
      </c>
      <c r="B7003" s="36" t="s">
        <v>22560</v>
      </c>
      <c r="C7003" s="37">
        <v>41103805</v>
      </c>
      <c r="D7003" s="38" t="s">
        <v>22561</v>
      </c>
      <c r="E7003" s="39" t="s">
        <v>2134</v>
      </c>
      <c r="F7003" s="37" t="s">
        <v>11811</v>
      </c>
    </row>
    <row r="7004" spans="1:6" ht="14.25" customHeight="1" x14ac:dyDescent="0.2">
      <c r="A7004" s="35" t="s">
        <v>22562</v>
      </c>
      <c r="B7004" s="36" t="s">
        <v>22563</v>
      </c>
      <c r="C7004" s="37">
        <v>41103806</v>
      </c>
      <c r="D7004" s="38" t="s">
        <v>22564</v>
      </c>
      <c r="E7004" s="39" t="s">
        <v>2134</v>
      </c>
      <c r="F7004" s="37" t="s">
        <v>11811</v>
      </c>
    </row>
    <row r="7005" spans="1:6" ht="14.25" customHeight="1" x14ac:dyDescent="0.2">
      <c r="A7005" s="35" t="s">
        <v>22565</v>
      </c>
      <c r="B7005" s="36" t="s">
        <v>22566</v>
      </c>
      <c r="C7005" s="37">
        <v>41103807</v>
      </c>
      <c r="D7005" s="38" t="s">
        <v>22567</v>
      </c>
      <c r="E7005" s="39" t="s">
        <v>2134</v>
      </c>
      <c r="F7005" s="37" t="s">
        <v>11811</v>
      </c>
    </row>
    <row r="7006" spans="1:6" ht="14.25" customHeight="1" x14ac:dyDescent="0.2">
      <c r="A7006" s="35" t="s">
        <v>22568</v>
      </c>
      <c r="B7006" s="36" t="s">
        <v>22569</v>
      </c>
      <c r="C7006" s="37">
        <v>41103808</v>
      </c>
      <c r="D7006" s="38" t="s">
        <v>22570</v>
      </c>
      <c r="E7006" s="39" t="s">
        <v>2134</v>
      </c>
      <c r="F7006" s="37" t="s">
        <v>11811</v>
      </c>
    </row>
    <row r="7007" spans="1:6" ht="14.25" customHeight="1" x14ac:dyDescent="0.2">
      <c r="A7007" s="35" t="s">
        <v>22571</v>
      </c>
      <c r="B7007" s="36" t="s">
        <v>22566</v>
      </c>
      <c r="C7007" s="37">
        <v>41103809</v>
      </c>
      <c r="D7007" s="38" t="s">
        <v>22572</v>
      </c>
      <c r="E7007" s="39" t="s">
        <v>2134</v>
      </c>
      <c r="F7007" s="37" t="s">
        <v>11811</v>
      </c>
    </row>
    <row r="7008" spans="1:6" ht="14.25" customHeight="1" x14ac:dyDescent="0.2">
      <c r="A7008" s="35" t="s">
        <v>22573</v>
      </c>
      <c r="B7008" s="36" t="s">
        <v>22574</v>
      </c>
      <c r="C7008" s="37">
        <v>41103810</v>
      </c>
      <c r="D7008" s="38" t="s">
        <v>22575</v>
      </c>
      <c r="E7008" s="39" t="s">
        <v>2134</v>
      </c>
      <c r="F7008" s="37" t="s">
        <v>11811</v>
      </c>
    </row>
    <row r="7009" spans="1:6" ht="14.25" customHeight="1" x14ac:dyDescent="0.2">
      <c r="A7009" s="35" t="s">
        <v>22576</v>
      </c>
      <c r="B7009" s="36" t="s">
        <v>22577</v>
      </c>
      <c r="C7009" s="37">
        <v>41103811</v>
      </c>
      <c r="D7009" s="38" t="s">
        <v>22578</v>
      </c>
      <c r="E7009" s="39" t="s">
        <v>2134</v>
      </c>
      <c r="F7009" s="37" t="s">
        <v>11811</v>
      </c>
    </row>
    <row r="7010" spans="1:6" ht="14.25" customHeight="1" x14ac:dyDescent="0.2">
      <c r="A7010" s="35" t="s">
        <v>22579</v>
      </c>
      <c r="B7010" s="36" t="s">
        <v>22577</v>
      </c>
      <c r="C7010" s="37">
        <v>41103812</v>
      </c>
      <c r="D7010" s="38" t="s">
        <v>22580</v>
      </c>
      <c r="E7010" s="39" t="s">
        <v>2134</v>
      </c>
      <c r="F7010" s="37" t="s">
        <v>11811</v>
      </c>
    </row>
    <row r="7011" spans="1:6" ht="14.25" customHeight="1" x14ac:dyDescent="0.2">
      <c r="A7011" s="35" t="s">
        <v>22581</v>
      </c>
      <c r="B7011" s="36" t="s">
        <v>22582</v>
      </c>
      <c r="C7011" s="37">
        <v>41103813</v>
      </c>
      <c r="D7011" s="38" t="s">
        <v>22583</v>
      </c>
      <c r="E7011" s="39" t="s">
        <v>2134</v>
      </c>
      <c r="F7011" s="37" t="s">
        <v>11811</v>
      </c>
    </row>
    <row r="7012" spans="1:6" ht="14.25" customHeight="1" x14ac:dyDescent="0.2">
      <c r="A7012" s="35" t="s">
        <v>22584</v>
      </c>
      <c r="B7012" s="36" t="s">
        <v>22585</v>
      </c>
      <c r="C7012" s="37">
        <v>41103814</v>
      </c>
      <c r="D7012" s="38" t="s">
        <v>22586</v>
      </c>
      <c r="E7012" s="39" t="s">
        <v>2134</v>
      </c>
      <c r="F7012" s="37" t="s">
        <v>11811</v>
      </c>
    </row>
    <row r="7013" spans="1:6" ht="14.25" customHeight="1" x14ac:dyDescent="0.2">
      <c r="A7013" s="35" t="s">
        <v>22587</v>
      </c>
      <c r="B7013" s="36" t="s">
        <v>22588</v>
      </c>
      <c r="C7013" s="37">
        <v>41103815</v>
      </c>
      <c r="D7013" s="38" t="s">
        <v>22589</v>
      </c>
      <c r="E7013" s="39" t="s">
        <v>2134</v>
      </c>
      <c r="F7013" s="37" t="s">
        <v>11811</v>
      </c>
    </row>
    <row r="7014" spans="1:6" ht="14.25" customHeight="1" x14ac:dyDescent="0.2">
      <c r="A7014" s="35" t="s">
        <v>22590</v>
      </c>
      <c r="B7014" s="36" t="s">
        <v>22591</v>
      </c>
      <c r="C7014" s="37">
        <v>41103816</v>
      </c>
      <c r="D7014" s="38" t="s">
        <v>22592</v>
      </c>
      <c r="E7014" s="39" t="s">
        <v>22236</v>
      </c>
      <c r="F7014" s="37" t="s">
        <v>22472</v>
      </c>
    </row>
    <row r="7015" spans="1:6" ht="14.25" customHeight="1" x14ac:dyDescent="0.2">
      <c r="A7015" s="35" t="s">
        <v>22593</v>
      </c>
      <c r="B7015" s="36" t="s">
        <v>22594</v>
      </c>
      <c r="C7015" s="37">
        <v>41103901</v>
      </c>
      <c r="D7015" s="38" t="s">
        <v>22595</v>
      </c>
      <c r="E7015" s="39" t="s">
        <v>2134</v>
      </c>
      <c r="F7015" s="37" t="s">
        <v>11811</v>
      </c>
    </row>
    <row r="7016" spans="1:6" ht="14.25" customHeight="1" x14ac:dyDescent="0.2">
      <c r="A7016" s="35" t="s">
        <v>22596</v>
      </c>
      <c r="B7016" s="36" t="s">
        <v>22597</v>
      </c>
      <c r="C7016" s="37">
        <v>41103902</v>
      </c>
      <c r="D7016" s="38" t="s">
        <v>22598</v>
      </c>
      <c r="E7016" s="39" t="s">
        <v>2134</v>
      </c>
      <c r="F7016" s="37" t="s">
        <v>11811</v>
      </c>
    </row>
    <row r="7017" spans="1:6" ht="14.25" customHeight="1" x14ac:dyDescent="0.2">
      <c r="A7017" s="35" t="s">
        <v>22599</v>
      </c>
      <c r="B7017" s="36" t="s">
        <v>22600</v>
      </c>
      <c r="C7017" s="37">
        <v>41103903</v>
      </c>
      <c r="D7017" s="38" t="s">
        <v>22601</v>
      </c>
      <c r="E7017" s="39" t="s">
        <v>2134</v>
      </c>
      <c r="F7017" s="37" t="s">
        <v>11811</v>
      </c>
    </row>
    <row r="7018" spans="1:6" ht="14.25" customHeight="1" x14ac:dyDescent="0.2">
      <c r="A7018" s="35" t="s">
        <v>22602</v>
      </c>
      <c r="B7018" s="36" t="s">
        <v>22603</v>
      </c>
      <c r="C7018" s="37">
        <v>41103904</v>
      </c>
      <c r="D7018" s="38" t="s">
        <v>22604</v>
      </c>
      <c r="E7018" s="39" t="s">
        <v>2134</v>
      </c>
      <c r="F7018" s="37" t="s">
        <v>11811</v>
      </c>
    </row>
    <row r="7019" spans="1:6" ht="14.25" customHeight="1" x14ac:dyDescent="0.2">
      <c r="A7019" s="35" t="s">
        <v>22605</v>
      </c>
      <c r="B7019" s="36" t="s">
        <v>22606</v>
      </c>
      <c r="C7019" s="37">
        <v>41103905</v>
      </c>
      <c r="D7019" s="38" t="s">
        <v>22607</v>
      </c>
      <c r="E7019" s="39" t="s">
        <v>2134</v>
      </c>
      <c r="F7019" s="37" t="s">
        <v>11811</v>
      </c>
    </row>
    <row r="7020" spans="1:6" ht="14.25" customHeight="1" x14ac:dyDescent="0.2">
      <c r="A7020" s="35" t="s">
        <v>22608</v>
      </c>
      <c r="B7020" s="36" t="s">
        <v>22609</v>
      </c>
      <c r="C7020" s="37">
        <v>41103906</v>
      </c>
      <c r="D7020" s="38" t="s">
        <v>22610</v>
      </c>
      <c r="E7020" s="39" t="s">
        <v>2134</v>
      </c>
      <c r="F7020" s="37" t="s">
        <v>11811</v>
      </c>
    </row>
    <row r="7021" spans="1:6" ht="14.25" customHeight="1" x14ac:dyDescent="0.2">
      <c r="A7021" s="35" t="s">
        <v>22611</v>
      </c>
      <c r="B7021" s="36" t="s">
        <v>22612</v>
      </c>
      <c r="C7021" s="37">
        <v>41103907</v>
      </c>
      <c r="D7021" s="38" t="s">
        <v>22613</v>
      </c>
      <c r="E7021" s="39" t="s">
        <v>2134</v>
      </c>
      <c r="F7021" s="37" t="s">
        <v>11811</v>
      </c>
    </row>
    <row r="7022" spans="1:6" ht="14.25" customHeight="1" x14ac:dyDescent="0.2">
      <c r="A7022" s="35" t="s">
        <v>22614</v>
      </c>
      <c r="B7022" s="36" t="s">
        <v>22615</v>
      </c>
      <c r="C7022" s="37">
        <v>41103908</v>
      </c>
      <c r="D7022" s="38" t="s">
        <v>22616</v>
      </c>
      <c r="E7022" s="39" t="s">
        <v>2134</v>
      </c>
      <c r="F7022" s="37" t="s">
        <v>11811</v>
      </c>
    </row>
    <row r="7023" spans="1:6" ht="14.25" customHeight="1" x14ac:dyDescent="0.2">
      <c r="A7023" s="35" t="s">
        <v>22617</v>
      </c>
      <c r="B7023" s="36" t="s">
        <v>22618</v>
      </c>
      <c r="C7023" s="37">
        <v>41103909</v>
      </c>
      <c r="D7023" s="38" t="s">
        <v>22619</v>
      </c>
      <c r="E7023" s="39" t="s">
        <v>2134</v>
      </c>
      <c r="F7023" s="37" t="s">
        <v>11811</v>
      </c>
    </row>
    <row r="7024" spans="1:6" ht="14.25" customHeight="1" x14ac:dyDescent="0.2">
      <c r="A7024" s="35" t="s">
        <v>22620</v>
      </c>
      <c r="B7024" s="36" t="s">
        <v>22621</v>
      </c>
      <c r="C7024" s="37">
        <v>41103910</v>
      </c>
      <c r="D7024" s="38" t="s">
        <v>22622</v>
      </c>
      <c r="E7024" s="39" t="s">
        <v>1951</v>
      </c>
      <c r="F7024" s="37" t="s">
        <v>4369</v>
      </c>
    </row>
    <row r="7025" spans="1:6" ht="14.25" customHeight="1" x14ac:dyDescent="0.2">
      <c r="A7025" s="35" t="s">
        <v>22623</v>
      </c>
      <c r="B7025" s="36" t="s">
        <v>22624</v>
      </c>
      <c r="C7025" s="37">
        <v>41103911</v>
      </c>
      <c r="D7025" s="38" t="s">
        <v>22625</v>
      </c>
      <c r="E7025" s="39" t="s">
        <v>1951</v>
      </c>
      <c r="F7025" s="37" t="s">
        <v>4369</v>
      </c>
    </row>
    <row r="7026" spans="1:6" ht="14.25" customHeight="1" x14ac:dyDescent="0.2">
      <c r="A7026" s="35" t="s">
        <v>22626</v>
      </c>
      <c r="B7026" s="36" t="s">
        <v>22627</v>
      </c>
      <c r="C7026" s="37">
        <v>41103912</v>
      </c>
      <c r="D7026" s="38" t="s">
        <v>22628</v>
      </c>
      <c r="E7026" s="39" t="s">
        <v>1951</v>
      </c>
      <c r="F7026" s="37" t="s">
        <v>4369</v>
      </c>
    </row>
    <row r="7027" spans="1:6" ht="14.25" customHeight="1" x14ac:dyDescent="0.2">
      <c r="A7027" s="35" t="s">
        <v>22629</v>
      </c>
      <c r="B7027" s="36" t="s">
        <v>22630</v>
      </c>
      <c r="C7027" s="37">
        <v>41103913</v>
      </c>
      <c r="D7027" s="38" t="s">
        <v>22631</v>
      </c>
      <c r="E7027" s="39" t="s">
        <v>1956</v>
      </c>
      <c r="F7027" s="37" t="s">
        <v>6070</v>
      </c>
    </row>
    <row r="7028" spans="1:6" ht="14.25" customHeight="1" x14ac:dyDescent="0.2">
      <c r="A7028" s="35" t="s">
        <v>22632</v>
      </c>
      <c r="B7028" s="36" t="s">
        <v>22633</v>
      </c>
      <c r="C7028" s="37">
        <v>41104001</v>
      </c>
      <c r="D7028" s="38" t="s">
        <v>22634</v>
      </c>
      <c r="E7028" s="39" t="s">
        <v>22236</v>
      </c>
      <c r="F7028" s="37" t="s">
        <v>22472</v>
      </c>
    </row>
    <row r="7029" spans="1:6" ht="14.25" customHeight="1" x14ac:dyDescent="0.2">
      <c r="A7029" s="35" t="s">
        <v>22635</v>
      </c>
      <c r="B7029" s="36" t="s">
        <v>22636</v>
      </c>
      <c r="C7029" s="37">
        <v>41104002</v>
      </c>
      <c r="D7029" s="38" t="s">
        <v>22637</v>
      </c>
      <c r="E7029" s="39" t="s">
        <v>22236</v>
      </c>
      <c r="F7029" s="37" t="s">
        <v>22472</v>
      </c>
    </row>
    <row r="7030" spans="1:6" ht="14.25" customHeight="1" x14ac:dyDescent="0.2">
      <c r="A7030" s="35" t="s">
        <v>22638</v>
      </c>
      <c r="B7030" s="36" t="s">
        <v>22639</v>
      </c>
      <c r="C7030" s="37">
        <v>41104003</v>
      </c>
      <c r="D7030" s="38" t="s">
        <v>22640</v>
      </c>
      <c r="E7030" s="39" t="s">
        <v>2134</v>
      </c>
      <c r="F7030" s="37" t="s">
        <v>22472</v>
      </c>
    </row>
    <row r="7031" spans="1:6" ht="14.25" customHeight="1" x14ac:dyDescent="0.2">
      <c r="A7031" s="35" t="s">
        <v>22641</v>
      </c>
      <c r="B7031" s="36" t="s">
        <v>22642</v>
      </c>
      <c r="C7031" s="37">
        <v>41104004</v>
      </c>
      <c r="D7031" s="38" t="s">
        <v>22643</v>
      </c>
      <c r="E7031" s="39" t="s">
        <v>2134</v>
      </c>
      <c r="F7031" s="37" t="s">
        <v>11811</v>
      </c>
    </row>
    <row r="7032" spans="1:6" ht="14.25" customHeight="1" x14ac:dyDescent="0.2">
      <c r="A7032" s="35" t="s">
        <v>22644</v>
      </c>
      <c r="B7032" s="36" t="s">
        <v>22645</v>
      </c>
      <c r="C7032" s="37">
        <v>41104005</v>
      </c>
      <c r="D7032" s="38" t="s">
        <v>22646</v>
      </c>
      <c r="E7032" s="39" t="s">
        <v>2134</v>
      </c>
      <c r="F7032" s="37" t="s">
        <v>11811</v>
      </c>
    </row>
    <row r="7033" spans="1:6" ht="14.25" customHeight="1" x14ac:dyDescent="0.2">
      <c r="A7033" s="35" t="s">
        <v>22647</v>
      </c>
      <c r="B7033" s="36" t="s">
        <v>22648</v>
      </c>
      <c r="C7033" s="37">
        <v>41104006</v>
      </c>
      <c r="D7033" s="38" t="s">
        <v>22649</v>
      </c>
      <c r="E7033" s="39" t="s">
        <v>22236</v>
      </c>
      <c r="F7033" s="37" t="s">
        <v>22472</v>
      </c>
    </row>
    <row r="7034" spans="1:6" ht="14.25" customHeight="1" x14ac:dyDescent="0.2">
      <c r="A7034" s="35" t="s">
        <v>22650</v>
      </c>
      <c r="B7034" s="36" t="s">
        <v>22651</v>
      </c>
      <c r="C7034" s="37">
        <v>41104007</v>
      </c>
      <c r="D7034" s="38" t="s">
        <v>22652</v>
      </c>
      <c r="E7034" s="39" t="s">
        <v>22236</v>
      </c>
      <c r="F7034" s="37" t="s">
        <v>22472</v>
      </c>
    </row>
    <row r="7035" spans="1:6" ht="14.25" customHeight="1" x14ac:dyDescent="0.2">
      <c r="A7035" s="35" t="s">
        <v>22653</v>
      </c>
      <c r="B7035" s="36" t="s">
        <v>22654</v>
      </c>
      <c r="C7035" s="37">
        <v>41104008</v>
      </c>
      <c r="D7035" s="38" t="s">
        <v>22655</v>
      </c>
      <c r="E7035" s="39" t="s">
        <v>2134</v>
      </c>
      <c r="F7035" s="37" t="s">
        <v>11811</v>
      </c>
    </row>
    <row r="7036" spans="1:6" ht="14.25" customHeight="1" x14ac:dyDescent="0.2">
      <c r="A7036" s="35" t="s">
        <v>22656</v>
      </c>
      <c r="B7036" s="36" t="s">
        <v>22657</v>
      </c>
      <c r="C7036" s="37">
        <v>41104009</v>
      </c>
      <c r="D7036" s="38" t="s">
        <v>22658</v>
      </c>
      <c r="E7036" s="39" t="s">
        <v>6080</v>
      </c>
      <c r="F7036" s="37" t="s">
        <v>6081</v>
      </c>
    </row>
    <row r="7037" spans="1:6" ht="14.25" customHeight="1" x14ac:dyDescent="0.2">
      <c r="A7037" s="35" t="s">
        <v>22659</v>
      </c>
      <c r="B7037" s="36" t="s">
        <v>22660</v>
      </c>
      <c r="C7037" s="37">
        <v>41104010</v>
      </c>
      <c r="D7037" s="38" t="s">
        <v>22661</v>
      </c>
      <c r="E7037" s="39" t="s">
        <v>1951</v>
      </c>
      <c r="F7037" s="37" t="s">
        <v>4369</v>
      </c>
    </row>
    <row r="7038" spans="1:6" ht="14.25" customHeight="1" x14ac:dyDescent="0.2">
      <c r="A7038" s="35" t="s">
        <v>22662</v>
      </c>
      <c r="B7038" s="36" t="s">
        <v>22663</v>
      </c>
      <c r="C7038" s="37">
        <v>41104011</v>
      </c>
      <c r="D7038" s="38" t="s">
        <v>22664</v>
      </c>
      <c r="E7038" s="39" t="s">
        <v>1951</v>
      </c>
      <c r="F7038" s="37" t="s">
        <v>4369</v>
      </c>
    </row>
    <row r="7039" spans="1:6" ht="14.25" customHeight="1" x14ac:dyDescent="0.2">
      <c r="A7039" s="35" t="s">
        <v>22665</v>
      </c>
      <c r="B7039" s="36" t="s">
        <v>22666</v>
      </c>
      <c r="C7039" s="37">
        <v>41104012</v>
      </c>
      <c r="D7039" s="38" t="s">
        <v>22667</v>
      </c>
      <c r="E7039" s="39" t="s">
        <v>2134</v>
      </c>
      <c r="F7039" s="37" t="s">
        <v>11811</v>
      </c>
    </row>
    <row r="7040" spans="1:6" ht="14.25" customHeight="1" x14ac:dyDescent="0.2">
      <c r="A7040" s="35" t="s">
        <v>22668</v>
      </c>
      <c r="B7040" s="36" t="s">
        <v>22669</v>
      </c>
      <c r="C7040" s="37">
        <v>41104013</v>
      </c>
      <c r="D7040" s="38" t="s">
        <v>22670</v>
      </c>
      <c r="E7040" s="39" t="s">
        <v>1657</v>
      </c>
      <c r="F7040" s="37" t="s">
        <v>8448</v>
      </c>
    </row>
    <row r="7041" spans="1:6" ht="14.25" customHeight="1" x14ac:dyDescent="0.2">
      <c r="A7041" s="35" t="s">
        <v>22671</v>
      </c>
      <c r="B7041" s="36" t="s">
        <v>22672</v>
      </c>
      <c r="C7041" s="37">
        <v>41104014</v>
      </c>
      <c r="D7041" s="38" t="s">
        <v>22673</v>
      </c>
      <c r="E7041" s="39" t="s">
        <v>22236</v>
      </c>
      <c r="F7041" s="37" t="s">
        <v>22472</v>
      </c>
    </row>
    <row r="7042" spans="1:6" ht="14.25" customHeight="1" x14ac:dyDescent="0.2">
      <c r="A7042" s="35" t="s">
        <v>22674</v>
      </c>
      <c r="B7042" s="36" t="s">
        <v>22675</v>
      </c>
      <c r="C7042" s="37">
        <v>41104015</v>
      </c>
      <c r="D7042" s="38" t="s">
        <v>22676</v>
      </c>
      <c r="E7042" s="39" t="s">
        <v>2134</v>
      </c>
      <c r="F7042" s="37" t="s">
        <v>11811</v>
      </c>
    </row>
    <row r="7043" spans="1:6" ht="14.25" customHeight="1" x14ac:dyDescent="0.2">
      <c r="A7043" s="35" t="s">
        <v>22677</v>
      </c>
      <c r="B7043" s="36" t="s">
        <v>22678</v>
      </c>
      <c r="C7043" s="37">
        <v>41104016</v>
      </c>
      <c r="D7043" s="38" t="s">
        <v>22679</v>
      </c>
      <c r="E7043" s="39" t="s">
        <v>22236</v>
      </c>
      <c r="F7043" s="37" t="s">
        <v>22472</v>
      </c>
    </row>
    <row r="7044" spans="1:6" ht="14.25" customHeight="1" x14ac:dyDescent="0.2">
      <c r="A7044" s="35" t="s">
        <v>22680</v>
      </c>
      <c r="B7044" s="36" t="s">
        <v>22681</v>
      </c>
      <c r="C7044" s="37">
        <v>41104017</v>
      </c>
      <c r="D7044" s="38" t="s">
        <v>22682</v>
      </c>
      <c r="E7044" s="39" t="s">
        <v>22236</v>
      </c>
      <c r="F7044" s="37" t="s">
        <v>22472</v>
      </c>
    </row>
    <row r="7045" spans="1:6" ht="14.25" customHeight="1" x14ac:dyDescent="0.2">
      <c r="A7045" s="35" t="s">
        <v>22683</v>
      </c>
      <c r="B7045" s="36" t="s">
        <v>22684</v>
      </c>
      <c r="C7045" s="37">
        <v>41104018</v>
      </c>
      <c r="D7045" s="38" t="s">
        <v>22685</v>
      </c>
      <c r="E7045" s="39" t="s">
        <v>22236</v>
      </c>
      <c r="F7045" s="37" t="s">
        <v>22472</v>
      </c>
    </row>
    <row r="7046" spans="1:6" ht="14.25" customHeight="1" x14ac:dyDescent="0.2">
      <c r="A7046" s="35" t="s">
        <v>22686</v>
      </c>
      <c r="B7046" s="36" t="s">
        <v>22687</v>
      </c>
      <c r="C7046" s="37">
        <v>41104019</v>
      </c>
      <c r="D7046" s="38" t="s">
        <v>22688</v>
      </c>
      <c r="E7046" s="39" t="s">
        <v>22236</v>
      </c>
      <c r="F7046" s="37" t="s">
        <v>22472</v>
      </c>
    </row>
    <row r="7047" spans="1:6" ht="14.25" customHeight="1" x14ac:dyDescent="0.2">
      <c r="A7047" s="35" t="s">
        <v>22689</v>
      </c>
      <c r="B7047" s="36" t="s">
        <v>22690</v>
      </c>
      <c r="C7047" s="37">
        <v>41104020</v>
      </c>
      <c r="D7047" s="38" t="s">
        <v>22691</v>
      </c>
      <c r="E7047" s="39" t="s">
        <v>22236</v>
      </c>
      <c r="F7047" s="37" t="s">
        <v>22472</v>
      </c>
    </row>
    <row r="7048" spans="1:6" ht="14.25" customHeight="1" x14ac:dyDescent="0.2">
      <c r="A7048" s="35" t="s">
        <v>22692</v>
      </c>
      <c r="B7048" s="36" t="s">
        <v>22693</v>
      </c>
      <c r="C7048" s="37">
        <v>41104101</v>
      </c>
      <c r="D7048" s="38" t="s">
        <v>22694</v>
      </c>
      <c r="E7048" s="39" t="s">
        <v>22236</v>
      </c>
      <c r="F7048" s="37" t="s">
        <v>22472</v>
      </c>
    </row>
    <row r="7049" spans="1:6" ht="14.25" customHeight="1" x14ac:dyDescent="0.2">
      <c r="A7049" s="35" t="s">
        <v>22695</v>
      </c>
      <c r="B7049" s="36" t="s">
        <v>22696</v>
      </c>
      <c r="C7049" s="37">
        <v>41104102</v>
      </c>
      <c r="D7049" s="38" t="s">
        <v>22697</v>
      </c>
      <c r="E7049" s="39" t="s">
        <v>22236</v>
      </c>
      <c r="F7049" s="37" t="s">
        <v>22472</v>
      </c>
    </row>
    <row r="7050" spans="1:6" ht="14.25" customHeight="1" x14ac:dyDescent="0.2">
      <c r="A7050" s="35" t="s">
        <v>22698</v>
      </c>
      <c r="B7050" s="36" t="s">
        <v>22699</v>
      </c>
      <c r="C7050" s="37">
        <v>41104103</v>
      </c>
      <c r="D7050" s="38" t="s">
        <v>22700</v>
      </c>
      <c r="E7050" s="39" t="s">
        <v>22236</v>
      </c>
      <c r="F7050" s="37" t="s">
        <v>22472</v>
      </c>
    </row>
    <row r="7051" spans="1:6" ht="14.25" customHeight="1" x14ac:dyDescent="0.2">
      <c r="A7051" s="35" t="s">
        <v>22701</v>
      </c>
      <c r="B7051" s="36" t="s">
        <v>22702</v>
      </c>
      <c r="C7051" s="37">
        <v>41104104</v>
      </c>
      <c r="D7051" s="38" t="s">
        <v>22703</v>
      </c>
      <c r="E7051" s="39" t="s">
        <v>22236</v>
      </c>
      <c r="F7051" s="37" t="s">
        <v>22472</v>
      </c>
    </row>
    <row r="7052" spans="1:6" ht="14.25" customHeight="1" x14ac:dyDescent="0.2">
      <c r="A7052" s="35" t="s">
        <v>22704</v>
      </c>
      <c r="B7052" s="36" t="s">
        <v>22705</v>
      </c>
      <c r="C7052" s="37">
        <v>41104105</v>
      </c>
      <c r="D7052" s="38" t="s">
        <v>22706</v>
      </c>
      <c r="E7052" s="39" t="s">
        <v>22236</v>
      </c>
      <c r="F7052" s="37" t="s">
        <v>22472</v>
      </c>
    </row>
    <row r="7053" spans="1:6" ht="14.25" customHeight="1" x14ac:dyDescent="0.2">
      <c r="A7053" s="35" t="s">
        <v>22707</v>
      </c>
      <c r="B7053" s="36" t="s">
        <v>22708</v>
      </c>
      <c r="C7053" s="37">
        <v>41104106</v>
      </c>
      <c r="D7053" s="38" t="s">
        <v>22709</v>
      </c>
      <c r="E7053" s="39" t="s">
        <v>22236</v>
      </c>
      <c r="F7053" s="37" t="s">
        <v>22472</v>
      </c>
    </row>
    <row r="7054" spans="1:6" ht="14.25" customHeight="1" x14ac:dyDescent="0.2">
      <c r="A7054" s="35" t="s">
        <v>22710</v>
      </c>
      <c r="B7054" s="36" t="s">
        <v>22711</v>
      </c>
      <c r="C7054" s="37">
        <v>41104107</v>
      </c>
      <c r="D7054" s="38" t="s">
        <v>22712</v>
      </c>
      <c r="E7054" s="39" t="s">
        <v>22236</v>
      </c>
      <c r="F7054" s="37" t="s">
        <v>22472</v>
      </c>
    </row>
    <row r="7055" spans="1:6" ht="14.25" customHeight="1" x14ac:dyDescent="0.2">
      <c r="A7055" s="35" t="s">
        <v>22713</v>
      </c>
      <c r="B7055" s="36" t="s">
        <v>22714</v>
      </c>
      <c r="C7055" s="37">
        <v>41104108</v>
      </c>
      <c r="D7055" s="38" t="s">
        <v>22715</v>
      </c>
      <c r="E7055" s="39" t="s">
        <v>22236</v>
      </c>
      <c r="F7055" s="37" t="s">
        <v>22472</v>
      </c>
    </row>
    <row r="7056" spans="1:6" ht="14.25" customHeight="1" x14ac:dyDescent="0.2">
      <c r="A7056" s="35" t="s">
        <v>22716</v>
      </c>
      <c r="B7056" s="36" t="s">
        <v>22717</v>
      </c>
      <c r="C7056" s="37">
        <v>41104109</v>
      </c>
      <c r="D7056" s="38" t="s">
        <v>22718</v>
      </c>
      <c r="E7056" s="39" t="s">
        <v>22236</v>
      </c>
      <c r="F7056" s="37" t="s">
        <v>22472</v>
      </c>
    </row>
    <row r="7057" spans="1:6" ht="14.25" customHeight="1" x14ac:dyDescent="0.2">
      <c r="A7057" s="35" t="s">
        <v>22719</v>
      </c>
      <c r="B7057" s="36" t="s">
        <v>22720</v>
      </c>
      <c r="C7057" s="37">
        <v>41104110</v>
      </c>
      <c r="D7057" s="38" t="s">
        <v>22721</v>
      </c>
      <c r="E7057" s="39" t="s">
        <v>22236</v>
      </c>
      <c r="F7057" s="37" t="s">
        <v>22472</v>
      </c>
    </row>
    <row r="7058" spans="1:6" ht="14.25" customHeight="1" x14ac:dyDescent="0.2">
      <c r="A7058" s="35" t="s">
        <v>22722</v>
      </c>
      <c r="B7058" s="36" t="s">
        <v>22723</v>
      </c>
      <c r="C7058" s="37">
        <v>41104111</v>
      </c>
      <c r="D7058" s="38" t="s">
        <v>22724</v>
      </c>
      <c r="E7058" s="39" t="s">
        <v>22236</v>
      </c>
      <c r="F7058" s="37" t="s">
        <v>22472</v>
      </c>
    </row>
    <row r="7059" spans="1:6" ht="14.25" customHeight="1" x14ac:dyDescent="0.2">
      <c r="A7059" s="35" t="s">
        <v>22725</v>
      </c>
      <c r="B7059" s="36" t="s">
        <v>22726</v>
      </c>
      <c r="C7059" s="37">
        <v>41104112</v>
      </c>
      <c r="D7059" s="38" t="s">
        <v>22727</v>
      </c>
      <c r="E7059" s="39" t="s">
        <v>22236</v>
      </c>
      <c r="F7059" s="37" t="s">
        <v>22472</v>
      </c>
    </row>
    <row r="7060" spans="1:6" ht="14.25" customHeight="1" x14ac:dyDescent="0.2">
      <c r="A7060" s="35" t="s">
        <v>22728</v>
      </c>
      <c r="B7060" s="36" t="s">
        <v>22729</v>
      </c>
      <c r="C7060" s="37">
        <v>41104114</v>
      </c>
      <c r="D7060" s="38" t="s">
        <v>22730</v>
      </c>
      <c r="E7060" s="39" t="s">
        <v>22236</v>
      </c>
      <c r="F7060" s="37" t="s">
        <v>22472</v>
      </c>
    </row>
    <row r="7061" spans="1:6" ht="14.25" customHeight="1" x14ac:dyDescent="0.2">
      <c r="A7061" s="35" t="s">
        <v>22731</v>
      </c>
      <c r="B7061" s="36" t="s">
        <v>22732</v>
      </c>
      <c r="C7061" s="37">
        <v>41104115</v>
      </c>
      <c r="D7061" s="38" t="s">
        <v>22733</v>
      </c>
      <c r="E7061" s="39" t="s">
        <v>22236</v>
      </c>
      <c r="F7061" s="37" t="s">
        <v>22472</v>
      </c>
    </row>
    <row r="7062" spans="1:6" ht="14.25" customHeight="1" x14ac:dyDescent="0.2">
      <c r="A7062" s="35" t="s">
        <v>22734</v>
      </c>
      <c r="B7062" s="36" t="s">
        <v>22735</v>
      </c>
      <c r="C7062" s="37">
        <v>41104116</v>
      </c>
      <c r="D7062" s="38" t="s">
        <v>22736</v>
      </c>
      <c r="E7062" s="39" t="s">
        <v>22236</v>
      </c>
      <c r="F7062" s="37" t="s">
        <v>22472</v>
      </c>
    </row>
    <row r="7063" spans="1:6" ht="14.25" customHeight="1" x14ac:dyDescent="0.2">
      <c r="A7063" s="35" t="s">
        <v>22737</v>
      </c>
      <c r="B7063" s="36" t="s">
        <v>22738</v>
      </c>
      <c r="C7063" s="37">
        <v>41104117</v>
      </c>
      <c r="D7063" s="38" t="s">
        <v>22739</v>
      </c>
      <c r="E7063" s="39" t="s">
        <v>22236</v>
      </c>
      <c r="F7063" s="37" t="s">
        <v>22472</v>
      </c>
    </row>
    <row r="7064" spans="1:6" ht="14.25" customHeight="1" x14ac:dyDescent="0.2">
      <c r="A7064" s="35" t="s">
        <v>22740</v>
      </c>
      <c r="B7064" s="36" t="s">
        <v>22741</v>
      </c>
      <c r="C7064" s="37">
        <v>41104118</v>
      </c>
      <c r="D7064" s="38" t="s">
        <v>22742</v>
      </c>
      <c r="E7064" s="39" t="s">
        <v>22236</v>
      </c>
      <c r="F7064" s="37" t="s">
        <v>22472</v>
      </c>
    </row>
    <row r="7065" spans="1:6" ht="14.25" customHeight="1" x14ac:dyDescent="0.2">
      <c r="A7065" s="35" t="s">
        <v>22743</v>
      </c>
      <c r="B7065" s="36" t="s">
        <v>22744</v>
      </c>
      <c r="C7065" s="37">
        <v>41104119</v>
      </c>
      <c r="D7065" s="38" t="s">
        <v>22745</v>
      </c>
      <c r="E7065" s="39" t="s">
        <v>22236</v>
      </c>
      <c r="F7065" s="37" t="s">
        <v>22472</v>
      </c>
    </row>
    <row r="7066" spans="1:6" ht="14.25" customHeight="1" x14ac:dyDescent="0.2">
      <c r="A7066" s="35" t="s">
        <v>22746</v>
      </c>
      <c r="B7066" s="36" t="s">
        <v>22747</v>
      </c>
      <c r="C7066" s="37">
        <v>41104120</v>
      </c>
      <c r="D7066" s="38" t="s">
        <v>22748</v>
      </c>
      <c r="E7066" s="39" t="s">
        <v>22236</v>
      </c>
      <c r="F7066" s="37" t="s">
        <v>22472</v>
      </c>
    </row>
    <row r="7067" spans="1:6" ht="14.25" customHeight="1" x14ac:dyDescent="0.2">
      <c r="A7067" s="35" t="s">
        <v>22749</v>
      </c>
      <c r="B7067" s="36" t="s">
        <v>22750</v>
      </c>
      <c r="C7067" s="37">
        <v>41104121</v>
      </c>
      <c r="D7067" s="38" t="s">
        <v>22751</v>
      </c>
      <c r="E7067" s="39" t="s">
        <v>22236</v>
      </c>
      <c r="F7067" s="37" t="s">
        <v>22472</v>
      </c>
    </row>
    <row r="7068" spans="1:6" ht="14.25" customHeight="1" x14ac:dyDescent="0.2">
      <c r="A7068" s="35" t="s">
        <v>22752</v>
      </c>
      <c r="B7068" s="36" t="s">
        <v>22750</v>
      </c>
      <c r="C7068" s="37">
        <v>41104122</v>
      </c>
      <c r="D7068" s="38" t="s">
        <v>22753</v>
      </c>
      <c r="E7068" s="39" t="s">
        <v>22236</v>
      </c>
      <c r="F7068" s="37" t="s">
        <v>22472</v>
      </c>
    </row>
    <row r="7069" spans="1:6" ht="14.25" customHeight="1" x14ac:dyDescent="0.2">
      <c r="A7069" s="35" t="s">
        <v>22754</v>
      </c>
      <c r="B7069" s="36" t="s">
        <v>22755</v>
      </c>
      <c r="C7069" s="37">
        <v>41104123</v>
      </c>
      <c r="D7069" s="38" t="s">
        <v>22756</v>
      </c>
      <c r="E7069" s="39" t="s">
        <v>22236</v>
      </c>
      <c r="F7069" s="37" t="s">
        <v>22472</v>
      </c>
    </row>
    <row r="7070" spans="1:6" ht="14.25" customHeight="1" x14ac:dyDescent="0.2">
      <c r="A7070" s="35" t="s">
        <v>22757</v>
      </c>
      <c r="B7070" s="36" t="s">
        <v>22758</v>
      </c>
      <c r="C7070" s="37">
        <v>41104124</v>
      </c>
      <c r="D7070" s="38" t="s">
        <v>22759</v>
      </c>
      <c r="E7070" s="39" t="s">
        <v>22236</v>
      </c>
      <c r="F7070" s="37" t="s">
        <v>22472</v>
      </c>
    </row>
    <row r="7071" spans="1:6" ht="14.25" customHeight="1" x14ac:dyDescent="0.2">
      <c r="A7071" s="35" t="s">
        <v>22760</v>
      </c>
      <c r="B7071" s="36" t="s">
        <v>22761</v>
      </c>
      <c r="C7071" s="37">
        <v>41104201</v>
      </c>
      <c r="D7071" s="38" t="s">
        <v>22762</v>
      </c>
      <c r="E7071" s="39" t="s">
        <v>2134</v>
      </c>
      <c r="F7071" s="37" t="s">
        <v>11811</v>
      </c>
    </row>
    <row r="7072" spans="1:6" ht="14.25" customHeight="1" x14ac:dyDescent="0.2">
      <c r="A7072" s="35" t="s">
        <v>22763</v>
      </c>
      <c r="B7072" s="36" t="s">
        <v>22764</v>
      </c>
      <c r="C7072" s="37">
        <v>41104202</v>
      </c>
      <c r="D7072" s="38" t="s">
        <v>22765</v>
      </c>
      <c r="E7072" s="39" t="s">
        <v>2134</v>
      </c>
      <c r="F7072" s="37" t="s">
        <v>11811</v>
      </c>
    </row>
    <row r="7073" spans="1:6" ht="14.25" customHeight="1" x14ac:dyDescent="0.2">
      <c r="A7073" s="35" t="s">
        <v>22766</v>
      </c>
      <c r="B7073" s="36" t="s">
        <v>22767</v>
      </c>
      <c r="C7073" s="37">
        <v>41104203</v>
      </c>
      <c r="D7073" s="38" t="s">
        <v>22768</v>
      </c>
      <c r="E7073" s="39" t="s">
        <v>2134</v>
      </c>
      <c r="F7073" s="37" t="s">
        <v>11811</v>
      </c>
    </row>
    <row r="7074" spans="1:6" ht="14.25" customHeight="1" x14ac:dyDescent="0.2">
      <c r="A7074" s="35" t="s">
        <v>22769</v>
      </c>
      <c r="B7074" s="36" t="s">
        <v>22770</v>
      </c>
      <c r="C7074" s="37">
        <v>41104204</v>
      </c>
      <c r="D7074" s="38" t="s">
        <v>22771</v>
      </c>
      <c r="E7074" s="39" t="s">
        <v>2134</v>
      </c>
      <c r="F7074" s="37" t="s">
        <v>11811</v>
      </c>
    </row>
    <row r="7075" spans="1:6" ht="14.25" customHeight="1" x14ac:dyDescent="0.2">
      <c r="A7075" s="35" t="s">
        <v>22772</v>
      </c>
      <c r="B7075" s="36" t="s">
        <v>22773</v>
      </c>
      <c r="C7075" s="37">
        <v>41104205</v>
      </c>
      <c r="D7075" s="38" t="s">
        <v>22774</v>
      </c>
      <c r="E7075" s="39" t="s">
        <v>2134</v>
      </c>
      <c r="F7075" s="37" t="s">
        <v>11811</v>
      </c>
    </row>
    <row r="7076" spans="1:6" ht="14.25" customHeight="1" x14ac:dyDescent="0.2">
      <c r="A7076" s="35" t="s">
        <v>22775</v>
      </c>
      <c r="B7076" s="36" t="s">
        <v>22776</v>
      </c>
      <c r="C7076" s="37">
        <v>41104206</v>
      </c>
      <c r="D7076" s="38" t="s">
        <v>22777</v>
      </c>
      <c r="E7076" s="39" t="s">
        <v>2134</v>
      </c>
      <c r="F7076" s="37" t="s">
        <v>11811</v>
      </c>
    </row>
    <row r="7077" spans="1:6" ht="14.25" customHeight="1" x14ac:dyDescent="0.2">
      <c r="A7077" s="35" t="s">
        <v>22778</v>
      </c>
      <c r="B7077" s="36" t="s">
        <v>22779</v>
      </c>
      <c r="C7077" s="37">
        <v>41104207</v>
      </c>
      <c r="D7077" s="38" t="s">
        <v>22780</v>
      </c>
      <c r="E7077" s="39" t="s">
        <v>2134</v>
      </c>
      <c r="F7077" s="37" t="s">
        <v>11811</v>
      </c>
    </row>
    <row r="7078" spans="1:6" ht="14.25" customHeight="1" x14ac:dyDescent="0.2">
      <c r="A7078" s="35" t="s">
        <v>22781</v>
      </c>
      <c r="B7078" s="36" t="s">
        <v>22782</v>
      </c>
      <c r="C7078" s="37">
        <v>41104208</v>
      </c>
      <c r="D7078" s="38" t="s">
        <v>22783</v>
      </c>
      <c r="E7078" s="39" t="s">
        <v>2134</v>
      </c>
      <c r="F7078" s="37" t="s">
        <v>11811</v>
      </c>
    </row>
    <row r="7079" spans="1:6" ht="14.25" customHeight="1" x14ac:dyDescent="0.2">
      <c r="A7079" s="35" t="s">
        <v>22784</v>
      </c>
      <c r="B7079" s="36" t="s">
        <v>22785</v>
      </c>
      <c r="C7079" s="37">
        <v>41104209</v>
      </c>
      <c r="D7079" s="38" t="s">
        <v>22786</v>
      </c>
      <c r="E7079" s="39" t="s">
        <v>2134</v>
      </c>
      <c r="F7079" s="37" t="s">
        <v>11811</v>
      </c>
    </row>
    <row r="7080" spans="1:6" ht="14.25" customHeight="1" x14ac:dyDescent="0.2">
      <c r="A7080" s="35" t="s">
        <v>22787</v>
      </c>
      <c r="B7080" s="36" t="s">
        <v>22788</v>
      </c>
      <c r="C7080" s="37">
        <v>41104210</v>
      </c>
      <c r="D7080" s="38" t="s">
        <v>22789</v>
      </c>
      <c r="E7080" s="39" t="s">
        <v>22236</v>
      </c>
      <c r="F7080" s="37" t="s">
        <v>22472</v>
      </c>
    </row>
    <row r="7081" spans="1:6" ht="14.25" customHeight="1" x14ac:dyDescent="0.2">
      <c r="A7081" s="35" t="s">
        <v>22790</v>
      </c>
      <c r="B7081" s="36" t="s">
        <v>22791</v>
      </c>
      <c r="C7081" s="37">
        <v>41104211</v>
      </c>
      <c r="D7081" s="38" t="s">
        <v>22792</v>
      </c>
      <c r="E7081" s="39" t="s">
        <v>1861</v>
      </c>
      <c r="F7081" s="37" t="s">
        <v>22472</v>
      </c>
    </row>
    <row r="7082" spans="1:6" ht="14.25" customHeight="1" x14ac:dyDescent="0.2">
      <c r="A7082" s="35" t="s">
        <v>22793</v>
      </c>
      <c r="B7082" s="36" t="s">
        <v>22794</v>
      </c>
      <c r="C7082" s="37">
        <v>41104212</v>
      </c>
      <c r="D7082" s="38" t="s">
        <v>22795</v>
      </c>
      <c r="E7082" s="39" t="s">
        <v>22236</v>
      </c>
      <c r="F7082" s="37" t="s">
        <v>22472</v>
      </c>
    </row>
    <row r="7083" spans="1:6" ht="14.25" customHeight="1" x14ac:dyDescent="0.2">
      <c r="A7083" s="35" t="s">
        <v>22796</v>
      </c>
      <c r="B7083" s="36" t="s">
        <v>22797</v>
      </c>
      <c r="C7083" s="37">
        <v>41104301</v>
      </c>
      <c r="D7083" s="38" t="s">
        <v>22798</v>
      </c>
      <c r="E7083" s="39" t="s">
        <v>2134</v>
      </c>
      <c r="F7083" s="37" t="s">
        <v>11811</v>
      </c>
    </row>
    <row r="7084" spans="1:6" ht="14.25" customHeight="1" x14ac:dyDescent="0.2">
      <c r="A7084" s="35" t="s">
        <v>22799</v>
      </c>
      <c r="B7084" s="36" t="s">
        <v>22800</v>
      </c>
      <c r="C7084" s="37">
        <v>41104302</v>
      </c>
      <c r="D7084" s="38" t="s">
        <v>22801</v>
      </c>
      <c r="E7084" s="39" t="s">
        <v>22160</v>
      </c>
      <c r="F7084" s="37" t="s">
        <v>22161</v>
      </c>
    </row>
    <row r="7085" spans="1:6" ht="14.25" customHeight="1" x14ac:dyDescent="0.2">
      <c r="A7085" s="35" t="s">
        <v>22802</v>
      </c>
      <c r="B7085" s="36" t="s">
        <v>22803</v>
      </c>
      <c r="C7085" s="37">
        <v>41104303</v>
      </c>
      <c r="D7085" s="38" t="s">
        <v>22804</v>
      </c>
      <c r="E7085" s="39" t="s">
        <v>1956</v>
      </c>
      <c r="F7085" s="37" t="s">
        <v>6070</v>
      </c>
    </row>
    <row r="7086" spans="1:6" ht="14.25" customHeight="1" x14ac:dyDescent="0.2">
      <c r="A7086" s="35" t="s">
        <v>22805</v>
      </c>
      <c r="B7086" s="36" t="s">
        <v>22806</v>
      </c>
      <c r="C7086" s="37">
        <v>41104304</v>
      </c>
      <c r="D7086" s="38" t="s">
        <v>22807</v>
      </c>
      <c r="E7086" s="39" t="s">
        <v>22808</v>
      </c>
      <c r="F7086" s="37" t="s">
        <v>22809</v>
      </c>
    </row>
    <row r="7087" spans="1:6" ht="14.25" customHeight="1" x14ac:dyDescent="0.2">
      <c r="A7087" s="35" t="s">
        <v>22810</v>
      </c>
      <c r="B7087" s="36" t="s">
        <v>22811</v>
      </c>
      <c r="C7087" s="37">
        <v>41104305</v>
      </c>
      <c r="D7087" s="38" t="s">
        <v>22812</v>
      </c>
      <c r="E7087" s="39" t="s">
        <v>2134</v>
      </c>
      <c r="F7087" s="37" t="s">
        <v>11811</v>
      </c>
    </row>
    <row r="7088" spans="1:6" ht="14.25" customHeight="1" x14ac:dyDescent="0.2">
      <c r="A7088" s="35" t="s">
        <v>22813</v>
      </c>
      <c r="B7088" s="36" t="s">
        <v>22814</v>
      </c>
      <c r="C7088" s="37">
        <v>41104306</v>
      </c>
      <c r="D7088" s="38" t="s">
        <v>22815</v>
      </c>
      <c r="E7088" s="39" t="s">
        <v>2134</v>
      </c>
      <c r="F7088" s="37" t="s">
        <v>11811</v>
      </c>
    </row>
    <row r="7089" spans="1:6" ht="14.25" customHeight="1" x14ac:dyDescent="0.2">
      <c r="A7089" s="35" t="s">
        <v>22816</v>
      </c>
      <c r="B7089" s="36" t="s">
        <v>22817</v>
      </c>
      <c r="C7089" s="37">
        <v>41104307</v>
      </c>
      <c r="D7089" s="38" t="s">
        <v>22818</v>
      </c>
      <c r="E7089" s="39" t="s">
        <v>2134</v>
      </c>
      <c r="F7089" s="37" t="s">
        <v>11811</v>
      </c>
    </row>
    <row r="7090" spans="1:6" ht="14.25" customHeight="1" x14ac:dyDescent="0.2">
      <c r="A7090" s="35" t="s">
        <v>22819</v>
      </c>
      <c r="B7090" s="36" t="s">
        <v>22820</v>
      </c>
      <c r="C7090" s="37">
        <v>41104308</v>
      </c>
      <c r="D7090" s="38" t="s">
        <v>22821</v>
      </c>
      <c r="E7090" s="39" t="s">
        <v>2134</v>
      </c>
      <c r="F7090" s="37" t="s">
        <v>11811</v>
      </c>
    </row>
    <row r="7091" spans="1:6" ht="14.25" customHeight="1" x14ac:dyDescent="0.2">
      <c r="A7091" s="35" t="s">
        <v>22822</v>
      </c>
      <c r="B7091" s="36" t="s">
        <v>22823</v>
      </c>
      <c r="C7091" s="37">
        <v>41104401</v>
      </c>
      <c r="D7091" s="38" t="s">
        <v>22824</v>
      </c>
      <c r="E7091" s="39" t="s">
        <v>2134</v>
      </c>
      <c r="F7091" s="37" t="s">
        <v>11811</v>
      </c>
    </row>
    <row r="7092" spans="1:6" ht="14.25" customHeight="1" x14ac:dyDescent="0.2">
      <c r="A7092" s="35" t="s">
        <v>22825</v>
      </c>
      <c r="B7092" s="36" t="s">
        <v>22826</v>
      </c>
      <c r="C7092" s="37">
        <v>41104402</v>
      </c>
      <c r="D7092" s="38" t="s">
        <v>22827</v>
      </c>
      <c r="E7092" s="39" t="s">
        <v>2134</v>
      </c>
      <c r="F7092" s="37" t="s">
        <v>11811</v>
      </c>
    </row>
    <row r="7093" spans="1:6" ht="14.25" customHeight="1" x14ac:dyDescent="0.2">
      <c r="A7093" s="35" t="s">
        <v>22828</v>
      </c>
      <c r="B7093" s="36" t="s">
        <v>22829</v>
      </c>
      <c r="C7093" s="37">
        <v>41104403</v>
      </c>
      <c r="D7093" s="38" t="s">
        <v>22830</v>
      </c>
      <c r="E7093" s="39" t="s">
        <v>2134</v>
      </c>
      <c r="F7093" s="37" t="s">
        <v>11811</v>
      </c>
    </row>
    <row r="7094" spans="1:6" ht="14.25" customHeight="1" x14ac:dyDescent="0.2">
      <c r="A7094" s="35" t="s">
        <v>22831</v>
      </c>
      <c r="B7094" s="36" t="s">
        <v>22832</v>
      </c>
      <c r="C7094" s="37">
        <v>41104404</v>
      </c>
      <c r="D7094" s="38" t="s">
        <v>22833</v>
      </c>
      <c r="E7094" s="39" t="s">
        <v>2134</v>
      </c>
      <c r="F7094" s="37" t="s">
        <v>11811</v>
      </c>
    </row>
    <row r="7095" spans="1:6" ht="14.25" customHeight="1" x14ac:dyDescent="0.2">
      <c r="A7095" s="35" t="s">
        <v>22834</v>
      </c>
      <c r="B7095" s="36" t="s">
        <v>22835</v>
      </c>
      <c r="C7095" s="37">
        <v>41104405</v>
      </c>
      <c r="D7095" s="38" t="s">
        <v>22836</v>
      </c>
      <c r="E7095" s="39" t="s">
        <v>2134</v>
      </c>
      <c r="F7095" s="37" t="s">
        <v>11811</v>
      </c>
    </row>
    <row r="7096" spans="1:6" ht="14.25" customHeight="1" x14ac:dyDescent="0.2">
      <c r="A7096" s="35" t="s">
        <v>22837</v>
      </c>
      <c r="B7096" s="36" t="s">
        <v>22838</v>
      </c>
      <c r="C7096" s="37">
        <v>41104406</v>
      </c>
      <c r="D7096" s="38" t="s">
        <v>22839</v>
      </c>
      <c r="E7096" s="39" t="s">
        <v>2134</v>
      </c>
      <c r="F7096" s="37" t="s">
        <v>11811</v>
      </c>
    </row>
    <row r="7097" spans="1:6" ht="14.25" customHeight="1" x14ac:dyDescent="0.2">
      <c r="A7097" s="35" t="s">
        <v>22840</v>
      </c>
      <c r="B7097" s="36" t="s">
        <v>22826</v>
      </c>
      <c r="C7097" s="37">
        <v>41104407</v>
      </c>
      <c r="D7097" s="38" t="s">
        <v>22841</v>
      </c>
      <c r="E7097" s="39" t="s">
        <v>2134</v>
      </c>
      <c r="F7097" s="37" t="s">
        <v>11811</v>
      </c>
    </row>
    <row r="7098" spans="1:6" ht="14.25" customHeight="1" x14ac:dyDescent="0.2">
      <c r="A7098" s="35" t="s">
        <v>22842</v>
      </c>
      <c r="B7098" s="36" t="s">
        <v>22826</v>
      </c>
      <c r="C7098" s="37">
        <v>41104408</v>
      </c>
      <c r="D7098" s="38" t="s">
        <v>22843</v>
      </c>
      <c r="E7098" s="39" t="s">
        <v>2134</v>
      </c>
      <c r="F7098" s="37" t="s">
        <v>11811</v>
      </c>
    </row>
    <row r="7099" spans="1:6" ht="14.25" customHeight="1" x14ac:dyDescent="0.2">
      <c r="A7099" s="35" t="s">
        <v>22844</v>
      </c>
      <c r="B7099" s="36" t="s">
        <v>22826</v>
      </c>
      <c r="C7099" s="37">
        <v>41104409</v>
      </c>
      <c r="D7099" s="38" t="s">
        <v>22845</v>
      </c>
      <c r="E7099" s="39" t="s">
        <v>2134</v>
      </c>
      <c r="F7099" s="37" t="s">
        <v>11811</v>
      </c>
    </row>
    <row r="7100" spans="1:6" ht="14.25" customHeight="1" x14ac:dyDescent="0.2">
      <c r="A7100" s="35" t="s">
        <v>22846</v>
      </c>
      <c r="B7100" s="36" t="s">
        <v>22826</v>
      </c>
      <c r="C7100" s="37">
        <v>41104410</v>
      </c>
      <c r="D7100" s="38" t="s">
        <v>22847</v>
      </c>
      <c r="E7100" s="39" t="s">
        <v>2134</v>
      </c>
      <c r="F7100" s="37" t="s">
        <v>11811</v>
      </c>
    </row>
    <row r="7101" spans="1:6" ht="14.25" customHeight="1" x14ac:dyDescent="0.2">
      <c r="A7101" s="35" t="s">
        <v>22848</v>
      </c>
      <c r="B7101" s="36" t="s">
        <v>22849</v>
      </c>
      <c r="C7101" s="37">
        <v>41104411</v>
      </c>
      <c r="D7101" s="38" t="s">
        <v>22850</v>
      </c>
      <c r="E7101" s="39" t="s">
        <v>2134</v>
      </c>
      <c r="F7101" s="37" t="s">
        <v>11811</v>
      </c>
    </row>
    <row r="7102" spans="1:6" ht="14.25" customHeight="1" x14ac:dyDescent="0.2">
      <c r="A7102" s="35" t="s">
        <v>22851</v>
      </c>
      <c r="B7102" s="36" t="s">
        <v>22852</v>
      </c>
      <c r="C7102" s="37">
        <v>41104412</v>
      </c>
      <c r="D7102" s="38" t="s">
        <v>22853</v>
      </c>
      <c r="E7102" s="39" t="s">
        <v>2134</v>
      </c>
      <c r="F7102" s="37" t="s">
        <v>11811</v>
      </c>
    </row>
    <row r="7103" spans="1:6" ht="14.25" customHeight="1" x14ac:dyDescent="0.2">
      <c r="A7103" s="35" t="s">
        <v>22854</v>
      </c>
      <c r="B7103" s="36" t="s">
        <v>22855</v>
      </c>
      <c r="C7103" s="37">
        <v>41104413</v>
      </c>
      <c r="D7103" s="38" t="s">
        <v>22856</v>
      </c>
      <c r="E7103" s="39" t="s">
        <v>2134</v>
      </c>
      <c r="F7103" s="37" t="s">
        <v>11811</v>
      </c>
    </row>
    <row r="7104" spans="1:6" ht="14.25" customHeight="1" x14ac:dyDescent="0.2">
      <c r="A7104" s="35" t="s">
        <v>22857</v>
      </c>
      <c r="B7104" s="36" t="s">
        <v>22858</v>
      </c>
      <c r="C7104" s="37">
        <v>41104414</v>
      </c>
      <c r="D7104" s="38" t="s">
        <v>22859</v>
      </c>
      <c r="E7104" s="39" t="s">
        <v>2134</v>
      </c>
      <c r="F7104" s="37" t="s">
        <v>11811</v>
      </c>
    </row>
    <row r="7105" spans="1:6" ht="14.25" customHeight="1" x14ac:dyDescent="0.2">
      <c r="A7105" s="35" t="s">
        <v>22860</v>
      </c>
      <c r="B7105" s="36" t="s">
        <v>22826</v>
      </c>
      <c r="C7105" s="37">
        <v>41104415</v>
      </c>
      <c r="D7105" s="38" t="s">
        <v>22861</v>
      </c>
      <c r="E7105" s="39" t="s">
        <v>2134</v>
      </c>
      <c r="F7105" s="37" t="s">
        <v>11811</v>
      </c>
    </row>
    <row r="7106" spans="1:6" ht="14.25" customHeight="1" x14ac:dyDescent="0.2">
      <c r="A7106" s="35" t="s">
        <v>22862</v>
      </c>
      <c r="B7106" s="36" t="s">
        <v>22826</v>
      </c>
      <c r="C7106" s="37">
        <v>41104416</v>
      </c>
      <c r="D7106" s="38" t="s">
        <v>22863</v>
      </c>
      <c r="E7106" s="39" t="s">
        <v>2134</v>
      </c>
      <c r="F7106" s="37" t="s">
        <v>11811</v>
      </c>
    </row>
    <row r="7107" spans="1:6" ht="14.25" customHeight="1" x14ac:dyDescent="0.2">
      <c r="A7107" s="35" t="s">
        <v>22864</v>
      </c>
      <c r="B7107" s="36" t="s">
        <v>22826</v>
      </c>
      <c r="C7107" s="37">
        <v>41104417</v>
      </c>
      <c r="D7107" s="38" t="s">
        <v>22865</v>
      </c>
      <c r="E7107" s="39" t="s">
        <v>2134</v>
      </c>
      <c r="F7107" s="37" t="s">
        <v>11811</v>
      </c>
    </row>
    <row r="7108" spans="1:6" ht="14.25" customHeight="1" x14ac:dyDescent="0.2">
      <c r="A7108" s="35" t="s">
        <v>22866</v>
      </c>
      <c r="B7108" s="36" t="s">
        <v>22826</v>
      </c>
      <c r="C7108" s="37">
        <v>41104418</v>
      </c>
      <c r="D7108" s="38" t="s">
        <v>22867</v>
      </c>
      <c r="E7108" s="39" t="s">
        <v>2134</v>
      </c>
      <c r="F7108" s="37" t="s">
        <v>11811</v>
      </c>
    </row>
    <row r="7109" spans="1:6" ht="14.25" customHeight="1" x14ac:dyDescent="0.2">
      <c r="A7109" s="35" t="s">
        <v>22868</v>
      </c>
      <c r="B7109" s="36" t="s">
        <v>22826</v>
      </c>
      <c r="C7109" s="37">
        <v>41104419</v>
      </c>
      <c r="D7109" s="38" t="s">
        <v>22869</v>
      </c>
      <c r="E7109" s="39" t="s">
        <v>2134</v>
      </c>
      <c r="F7109" s="37" t="s">
        <v>11811</v>
      </c>
    </row>
    <row r="7110" spans="1:6" ht="14.25" customHeight="1" x14ac:dyDescent="0.2">
      <c r="A7110" s="35" t="s">
        <v>22870</v>
      </c>
      <c r="B7110" s="36" t="s">
        <v>22826</v>
      </c>
      <c r="C7110" s="37">
        <v>41104420</v>
      </c>
      <c r="D7110" s="38" t="s">
        <v>22871</v>
      </c>
      <c r="E7110" s="39" t="s">
        <v>2134</v>
      </c>
      <c r="F7110" s="37" t="s">
        <v>11811</v>
      </c>
    </row>
    <row r="7111" spans="1:6" ht="14.25" customHeight="1" x14ac:dyDescent="0.2">
      <c r="A7111" s="35" t="s">
        <v>22872</v>
      </c>
      <c r="B7111" s="36" t="s">
        <v>22826</v>
      </c>
      <c r="C7111" s="37">
        <v>41104421</v>
      </c>
      <c r="D7111" s="38" t="s">
        <v>22873</v>
      </c>
      <c r="E7111" s="39" t="s">
        <v>2134</v>
      </c>
      <c r="F7111" s="37" t="s">
        <v>11811</v>
      </c>
    </row>
    <row r="7112" spans="1:6" ht="14.25" customHeight="1" x14ac:dyDescent="0.2">
      <c r="A7112" s="35" t="s">
        <v>22874</v>
      </c>
      <c r="B7112" s="36" t="s">
        <v>22826</v>
      </c>
      <c r="C7112" s="37">
        <v>41104422</v>
      </c>
      <c r="D7112" s="38" t="s">
        <v>22875</v>
      </c>
      <c r="E7112" s="39" t="s">
        <v>2134</v>
      </c>
      <c r="F7112" s="37" t="s">
        <v>11811</v>
      </c>
    </row>
    <row r="7113" spans="1:6" ht="14.25" customHeight="1" x14ac:dyDescent="0.2">
      <c r="A7113" s="35" t="s">
        <v>22876</v>
      </c>
      <c r="B7113" s="36" t="s">
        <v>22877</v>
      </c>
      <c r="C7113" s="37">
        <v>41104423</v>
      </c>
      <c r="D7113" s="38" t="s">
        <v>22878</v>
      </c>
      <c r="E7113" s="39" t="s">
        <v>2134</v>
      </c>
      <c r="F7113" s="37" t="s">
        <v>11811</v>
      </c>
    </row>
    <row r="7114" spans="1:6" ht="14.25" customHeight="1" x14ac:dyDescent="0.2">
      <c r="A7114" s="35" t="s">
        <v>22879</v>
      </c>
      <c r="B7114" s="36" t="s">
        <v>22880</v>
      </c>
      <c r="C7114" s="37">
        <v>41104424</v>
      </c>
      <c r="D7114" s="38" t="s">
        <v>22881</v>
      </c>
      <c r="E7114" s="39" t="s">
        <v>2134</v>
      </c>
      <c r="F7114" s="37" t="s">
        <v>11811</v>
      </c>
    </row>
    <row r="7115" spans="1:6" ht="14.25" customHeight="1" x14ac:dyDescent="0.2">
      <c r="A7115" s="35" t="s">
        <v>22882</v>
      </c>
      <c r="B7115" s="36" t="s">
        <v>22883</v>
      </c>
      <c r="C7115" s="37">
        <v>41104501</v>
      </c>
      <c r="D7115" s="38" t="s">
        <v>22884</v>
      </c>
      <c r="E7115" s="39" t="s">
        <v>2134</v>
      </c>
      <c r="F7115" s="37" t="s">
        <v>11811</v>
      </c>
    </row>
    <row r="7116" spans="1:6" ht="14.25" customHeight="1" x14ac:dyDescent="0.2">
      <c r="A7116" s="35" t="s">
        <v>22885</v>
      </c>
      <c r="B7116" s="36" t="s">
        <v>22886</v>
      </c>
      <c r="C7116" s="37">
        <v>41104502</v>
      </c>
      <c r="D7116" s="38" t="s">
        <v>22887</v>
      </c>
      <c r="E7116" s="39" t="s">
        <v>2134</v>
      </c>
      <c r="F7116" s="37" t="s">
        <v>11811</v>
      </c>
    </row>
    <row r="7117" spans="1:6" ht="14.25" customHeight="1" x14ac:dyDescent="0.2">
      <c r="A7117" s="35" t="s">
        <v>22888</v>
      </c>
      <c r="B7117" s="36" t="s">
        <v>22889</v>
      </c>
      <c r="C7117" s="37">
        <v>41104503</v>
      </c>
      <c r="D7117" s="38" t="s">
        <v>22890</v>
      </c>
      <c r="E7117" s="39" t="s">
        <v>2134</v>
      </c>
      <c r="F7117" s="37" t="s">
        <v>11811</v>
      </c>
    </row>
    <row r="7118" spans="1:6" ht="14.25" customHeight="1" x14ac:dyDescent="0.2">
      <c r="A7118" s="35" t="s">
        <v>22891</v>
      </c>
      <c r="B7118" s="36" t="s">
        <v>22892</v>
      </c>
      <c r="C7118" s="37">
        <v>41104504</v>
      </c>
      <c r="D7118" s="38" t="s">
        <v>22893</v>
      </c>
      <c r="E7118" s="39" t="s">
        <v>2134</v>
      </c>
      <c r="F7118" s="37" t="s">
        <v>11811</v>
      </c>
    </row>
    <row r="7119" spans="1:6" ht="14.25" customHeight="1" x14ac:dyDescent="0.2">
      <c r="A7119" s="35" t="s">
        <v>22894</v>
      </c>
      <c r="B7119" s="36" t="s">
        <v>22895</v>
      </c>
      <c r="C7119" s="37">
        <v>41104505</v>
      </c>
      <c r="D7119" s="38" t="s">
        <v>22896</v>
      </c>
      <c r="E7119" s="39" t="s">
        <v>2134</v>
      </c>
      <c r="F7119" s="37" t="s">
        <v>11811</v>
      </c>
    </row>
    <row r="7120" spans="1:6" ht="14.25" customHeight="1" x14ac:dyDescent="0.2">
      <c r="A7120" s="35" t="s">
        <v>22897</v>
      </c>
      <c r="B7120" s="36" t="s">
        <v>22898</v>
      </c>
      <c r="C7120" s="37">
        <v>41104506</v>
      </c>
      <c r="D7120" s="38" t="s">
        <v>22899</v>
      </c>
      <c r="E7120" s="39" t="s">
        <v>2134</v>
      </c>
      <c r="F7120" s="37" t="s">
        <v>11811</v>
      </c>
    </row>
    <row r="7121" spans="1:6" ht="14.25" customHeight="1" x14ac:dyDescent="0.2">
      <c r="A7121" s="35" t="s">
        <v>22900</v>
      </c>
      <c r="B7121" s="36" t="s">
        <v>22898</v>
      </c>
      <c r="C7121" s="37">
        <v>41104507</v>
      </c>
      <c r="D7121" s="38" t="s">
        <v>22901</v>
      </c>
      <c r="E7121" s="39" t="s">
        <v>2134</v>
      </c>
      <c r="F7121" s="37" t="s">
        <v>11811</v>
      </c>
    </row>
    <row r="7122" spans="1:6" ht="14.25" customHeight="1" x14ac:dyDescent="0.2">
      <c r="A7122" s="35" t="s">
        <v>22902</v>
      </c>
      <c r="B7122" s="36" t="s">
        <v>22903</v>
      </c>
      <c r="C7122" s="37">
        <v>41104508</v>
      </c>
      <c r="D7122" s="38" t="s">
        <v>22904</v>
      </c>
      <c r="E7122" s="39" t="s">
        <v>2134</v>
      </c>
      <c r="F7122" s="37" t="s">
        <v>11811</v>
      </c>
    </row>
    <row r="7123" spans="1:6" ht="14.25" customHeight="1" x14ac:dyDescent="0.2">
      <c r="A7123" s="35" t="s">
        <v>22905</v>
      </c>
      <c r="B7123" s="36" t="s">
        <v>22906</v>
      </c>
      <c r="C7123" s="37">
        <v>41104509</v>
      </c>
      <c r="D7123" s="38" t="s">
        <v>22907</v>
      </c>
      <c r="E7123" s="39" t="s">
        <v>2134</v>
      </c>
      <c r="F7123" s="37" t="s">
        <v>11811</v>
      </c>
    </row>
    <row r="7124" spans="1:6" ht="14.25" customHeight="1" x14ac:dyDescent="0.2">
      <c r="A7124" s="35" t="s">
        <v>22908</v>
      </c>
      <c r="B7124" s="36" t="s">
        <v>22909</v>
      </c>
      <c r="C7124" s="37">
        <v>41104510</v>
      </c>
      <c r="D7124" s="38" t="s">
        <v>22910</v>
      </c>
      <c r="E7124" s="39" t="s">
        <v>2134</v>
      </c>
      <c r="F7124" s="37" t="s">
        <v>11811</v>
      </c>
    </row>
    <row r="7125" spans="1:6" ht="14.25" customHeight="1" x14ac:dyDescent="0.2">
      <c r="A7125" s="35" t="s">
        <v>22911</v>
      </c>
      <c r="B7125" s="36" t="s">
        <v>22912</v>
      </c>
      <c r="C7125" s="37">
        <v>41104511</v>
      </c>
      <c r="D7125" s="38" t="s">
        <v>22913</v>
      </c>
      <c r="E7125" s="39" t="s">
        <v>2134</v>
      </c>
      <c r="F7125" s="37" t="s">
        <v>11811</v>
      </c>
    </row>
    <row r="7126" spans="1:6" ht="14.25" customHeight="1" x14ac:dyDescent="0.2">
      <c r="A7126" s="35" t="s">
        <v>22914</v>
      </c>
      <c r="B7126" s="36" t="s">
        <v>22915</v>
      </c>
      <c r="C7126" s="37">
        <v>41104512</v>
      </c>
      <c r="D7126" s="38" t="s">
        <v>22916</v>
      </c>
      <c r="E7126" s="39" t="s">
        <v>2134</v>
      </c>
      <c r="F7126" s="37" t="s">
        <v>11811</v>
      </c>
    </row>
    <row r="7127" spans="1:6" ht="14.25" customHeight="1" x14ac:dyDescent="0.2">
      <c r="A7127" s="35" t="s">
        <v>22917</v>
      </c>
      <c r="B7127" s="36" t="s">
        <v>22918</v>
      </c>
      <c r="C7127" s="37">
        <v>41104601</v>
      </c>
      <c r="D7127" s="38" t="s">
        <v>22919</v>
      </c>
      <c r="E7127" s="39" t="s">
        <v>2134</v>
      </c>
      <c r="F7127" s="37" t="s">
        <v>11811</v>
      </c>
    </row>
    <row r="7128" spans="1:6" ht="14.25" customHeight="1" x14ac:dyDescent="0.2">
      <c r="A7128" s="35" t="s">
        <v>22920</v>
      </c>
      <c r="B7128" s="36" t="s">
        <v>22921</v>
      </c>
      <c r="C7128" s="37">
        <v>41104602</v>
      </c>
      <c r="D7128" s="38" t="s">
        <v>22922</v>
      </c>
      <c r="E7128" s="39" t="s">
        <v>2134</v>
      </c>
      <c r="F7128" s="37" t="s">
        <v>11811</v>
      </c>
    </row>
    <row r="7129" spans="1:6" ht="14.25" customHeight="1" x14ac:dyDescent="0.2">
      <c r="A7129" s="35" t="s">
        <v>22923</v>
      </c>
      <c r="B7129" s="36" t="s">
        <v>22924</v>
      </c>
      <c r="C7129" s="37">
        <v>41104603</v>
      </c>
      <c r="D7129" s="38" t="s">
        <v>22925</v>
      </c>
      <c r="E7129" s="39" t="s">
        <v>2134</v>
      </c>
      <c r="F7129" s="37" t="s">
        <v>11811</v>
      </c>
    </row>
    <row r="7130" spans="1:6" ht="14.25" customHeight="1" x14ac:dyDescent="0.2">
      <c r="A7130" s="35" t="s">
        <v>22926</v>
      </c>
      <c r="B7130" s="36" t="s">
        <v>22927</v>
      </c>
      <c r="C7130" s="37">
        <v>41104604</v>
      </c>
      <c r="D7130" s="38" t="s">
        <v>22928</v>
      </c>
      <c r="E7130" s="39" t="s">
        <v>2134</v>
      </c>
      <c r="F7130" s="37" t="s">
        <v>11811</v>
      </c>
    </row>
    <row r="7131" spans="1:6" ht="14.25" customHeight="1" x14ac:dyDescent="0.2">
      <c r="A7131" s="35" t="s">
        <v>22929</v>
      </c>
      <c r="B7131" s="36" t="s">
        <v>22930</v>
      </c>
      <c r="C7131" s="37">
        <v>41104605</v>
      </c>
      <c r="D7131" s="38" t="s">
        <v>22931</v>
      </c>
      <c r="E7131" s="39" t="s">
        <v>2134</v>
      </c>
      <c r="F7131" s="37" t="s">
        <v>11811</v>
      </c>
    </row>
    <row r="7132" spans="1:6" ht="14.25" customHeight="1" x14ac:dyDescent="0.2">
      <c r="A7132" s="35" t="s">
        <v>22932</v>
      </c>
      <c r="B7132" s="36" t="s">
        <v>22933</v>
      </c>
      <c r="C7132" s="37">
        <v>41104606</v>
      </c>
      <c r="D7132" s="38" t="s">
        <v>22934</v>
      </c>
      <c r="E7132" s="39" t="s">
        <v>2134</v>
      </c>
      <c r="F7132" s="37" t="s">
        <v>11811</v>
      </c>
    </row>
    <row r="7133" spans="1:6" ht="14.25" customHeight="1" x14ac:dyDescent="0.2">
      <c r="A7133" s="35" t="s">
        <v>22935</v>
      </c>
      <c r="B7133" s="36" t="s">
        <v>22936</v>
      </c>
      <c r="C7133" s="37">
        <v>41104607</v>
      </c>
      <c r="D7133" s="38" t="s">
        <v>22937</v>
      </c>
      <c r="E7133" s="39" t="s">
        <v>2134</v>
      </c>
      <c r="F7133" s="37" t="s">
        <v>11811</v>
      </c>
    </row>
    <row r="7134" spans="1:6" ht="14.25" customHeight="1" x14ac:dyDescent="0.2">
      <c r="A7134" s="35" t="s">
        <v>22938</v>
      </c>
      <c r="B7134" s="36" t="s">
        <v>22939</v>
      </c>
      <c r="C7134" s="37">
        <v>41104608</v>
      </c>
      <c r="D7134" s="38" t="s">
        <v>22940</v>
      </c>
      <c r="E7134" s="39" t="s">
        <v>2134</v>
      </c>
      <c r="F7134" s="37" t="s">
        <v>11811</v>
      </c>
    </row>
    <row r="7135" spans="1:6" ht="14.25" customHeight="1" x14ac:dyDescent="0.2">
      <c r="A7135" s="35" t="s">
        <v>22941</v>
      </c>
      <c r="B7135" s="36" t="s">
        <v>22942</v>
      </c>
      <c r="C7135" s="37">
        <v>41104609</v>
      </c>
      <c r="D7135" s="38" t="s">
        <v>22943</v>
      </c>
      <c r="E7135" s="39" t="s">
        <v>2134</v>
      </c>
      <c r="F7135" s="37" t="s">
        <v>11811</v>
      </c>
    </row>
    <row r="7136" spans="1:6" ht="14.25" customHeight="1" x14ac:dyDescent="0.2">
      <c r="A7136" s="35" t="s">
        <v>22944</v>
      </c>
      <c r="B7136" s="36" t="s">
        <v>22945</v>
      </c>
      <c r="C7136" s="37">
        <v>41104610</v>
      </c>
      <c r="D7136" s="38" t="s">
        <v>22946</v>
      </c>
      <c r="E7136" s="39" t="s">
        <v>2134</v>
      </c>
      <c r="F7136" s="37" t="s">
        <v>11811</v>
      </c>
    </row>
    <row r="7137" spans="1:6" ht="14.25" customHeight="1" x14ac:dyDescent="0.2">
      <c r="A7137" s="35" t="s">
        <v>22947</v>
      </c>
      <c r="B7137" s="36" t="s">
        <v>22948</v>
      </c>
      <c r="C7137" s="37">
        <v>41104611</v>
      </c>
      <c r="D7137" s="38" t="s">
        <v>22949</v>
      </c>
      <c r="E7137" s="39" t="s">
        <v>2134</v>
      </c>
      <c r="F7137" s="37" t="s">
        <v>11811</v>
      </c>
    </row>
    <row r="7138" spans="1:6" ht="14.25" customHeight="1" x14ac:dyDescent="0.2">
      <c r="A7138" s="35" t="s">
        <v>22950</v>
      </c>
      <c r="B7138" s="36" t="s">
        <v>22951</v>
      </c>
      <c r="C7138" s="37">
        <v>41104612</v>
      </c>
      <c r="D7138" s="38" t="s">
        <v>22916</v>
      </c>
      <c r="E7138" s="39" t="s">
        <v>22236</v>
      </c>
      <c r="F7138" s="37" t="s">
        <v>22472</v>
      </c>
    </row>
    <row r="7139" spans="1:6" ht="14.25" customHeight="1" x14ac:dyDescent="0.2">
      <c r="A7139" s="35" t="s">
        <v>22952</v>
      </c>
      <c r="B7139" s="36" t="s">
        <v>22953</v>
      </c>
      <c r="C7139" s="37">
        <v>41104701</v>
      </c>
      <c r="D7139" s="38" t="s">
        <v>22954</v>
      </c>
      <c r="E7139" s="39" t="s">
        <v>2134</v>
      </c>
      <c r="F7139" s="37" t="s">
        <v>11811</v>
      </c>
    </row>
    <row r="7140" spans="1:6" ht="14.25" customHeight="1" x14ac:dyDescent="0.2">
      <c r="A7140" s="35" t="s">
        <v>22955</v>
      </c>
      <c r="B7140" s="36" t="s">
        <v>22956</v>
      </c>
      <c r="C7140" s="37">
        <v>41104702</v>
      </c>
      <c r="D7140" s="38" t="s">
        <v>22957</v>
      </c>
      <c r="E7140" s="39" t="s">
        <v>2134</v>
      </c>
      <c r="F7140" s="37" t="s">
        <v>11811</v>
      </c>
    </row>
    <row r="7141" spans="1:6" ht="14.25" customHeight="1" x14ac:dyDescent="0.2">
      <c r="A7141" s="35" t="s">
        <v>22958</v>
      </c>
      <c r="B7141" s="36" t="s">
        <v>22959</v>
      </c>
      <c r="C7141" s="37">
        <v>41104703</v>
      </c>
      <c r="D7141" s="38" t="s">
        <v>22960</v>
      </c>
      <c r="E7141" s="39" t="s">
        <v>2134</v>
      </c>
      <c r="F7141" s="37" t="s">
        <v>11811</v>
      </c>
    </row>
    <row r="7142" spans="1:6" ht="14.25" customHeight="1" x14ac:dyDescent="0.2">
      <c r="A7142" s="35" t="s">
        <v>22961</v>
      </c>
      <c r="B7142" s="36" t="s">
        <v>22962</v>
      </c>
      <c r="C7142" s="37">
        <v>41104704</v>
      </c>
      <c r="D7142" s="38" t="s">
        <v>22963</v>
      </c>
      <c r="E7142" s="39" t="s">
        <v>22236</v>
      </c>
      <c r="F7142" s="37" t="s">
        <v>22472</v>
      </c>
    </row>
    <row r="7143" spans="1:6" ht="14.25" customHeight="1" x14ac:dyDescent="0.2">
      <c r="A7143" s="35" t="s">
        <v>22964</v>
      </c>
      <c r="B7143" s="36" t="s">
        <v>22965</v>
      </c>
      <c r="C7143" s="37">
        <v>41104801</v>
      </c>
      <c r="D7143" s="38" t="s">
        <v>22966</v>
      </c>
      <c r="E7143" s="39" t="s">
        <v>6080</v>
      </c>
      <c r="F7143" s="37" t="s">
        <v>6081</v>
      </c>
    </row>
    <row r="7144" spans="1:6" ht="14.25" customHeight="1" x14ac:dyDescent="0.2">
      <c r="A7144" s="35" t="s">
        <v>22967</v>
      </c>
      <c r="B7144" s="36" t="s">
        <v>22968</v>
      </c>
      <c r="C7144" s="37">
        <v>41104802</v>
      </c>
      <c r="D7144" s="38" t="s">
        <v>22969</v>
      </c>
      <c r="E7144" s="39" t="s">
        <v>6080</v>
      </c>
      <c r="F7144" s="37" t="s">
        <v>6081</v>
      </c>
    </row>
    <row r="7145" spans="1:6" ht="14.25" customHeight="1" x14ac:dyDescent="0.2">
      <c r="A7145" s="35" t="s">
        <v>22970</v>
      </c>
      <c r="B7145" s="36" t="s">
        <v>11829</v>
      </c>
      <c r="C7145" s="37">
        <v>41104803</v>
      </c>
      <c r="D7145" s="38" t="s">
        <v>22971</v>
      </c>
      <c r="E7145" s="39" t="s">
        <v>6080</v>
      </c>
      <c r="F7145" s="37" t="s">
        <v>6081</v>
      </c>
    </row>
    <row r="7146" spans="1:6" ht="14.25" customHeight="1" x14ac:dyDescent="0.2">
      <c r="A7146" s="35" t="s">
        <v>22972</v>
      </c>
      <c r="B7146" s="36" t="s">
        <v>22973</v>
      </c>
      <c r="C7146" s="37">
        <v>41104804</v>
      </c>
      <c r="D7146" s="38" t="s">
        <v>22974</v>
      </c>
      <c r="E7146" s="39" t="s">
        <v>6080</v>
      </c>
      <c r="F7146" s="37" t="s">
        <v>6081</v>
      </c>
    </row>
    <row r="7147" spans="1:6" ht="14.25" customHeight="1" x14ac:dyDescent="0.2">
      <c r="A7147" s="35" t="s">
        <v>22975</v>
      </c>
      <c r="B7147" s="36" t="s">
        <v>11829</v>
      </c>
      <c r="C7147" s="37">
        <v>41104805</v>
      </c>
      <c r="D7147" s="38" t="s">
        <v>22976</v>
      </c>
      <c r="E7147" s="39" t="s">
        <v>6080</v>
      </c>
      <c r="F7147" s="37" t="s">
        <v>6081</v>
      </c>
    </row>
    <row r="7148" spans="1:6" ht="14.25" customHeight="1" x14ac:dyDescent="0.2">
      <c r="A7148" s="35" t="s">
        <v>22977</v>
      </c>
      <c r="B7148" s="36" t="s">
        <v>22978</v>
      </c>
      <c r="C7148" s="37">
        <v>41104806</v>
      </c>
      <c r="D7148" s="38" t="s">
        <v>22979</v>
      </c>
      <c r="E7148" s="39" t="s">
        <v>6080</v>
      </c>
      <c r="F7148" s="37" t="s">
        <v>6081</v>
      </c>
    </row>
    <row r="7149" spans="1:6" ht="14.25" customHeight="1" x14ac:dyDescent="0.2">
      <c r="A7149" s="35" t="s">
        <v>22980</v>
      </c>
      <c r="B7149" s="36" t="s">
        <v>22981</v>
      </c>
      <c r="C7149" s="37">
        <v>41104807</v>
      </c>
      <c r="D7149" s="38" t="s">
        <v>22982</v>
      </c>
      <c r="E7149" s="39" t="s">
        <v>6080</v>
      </c>
      <c r="F7149" s="37" t="s">
        <v>6081</v>
      </c>
    </row>
    <row r="7150" spans="1:6" ht="14.25" customHeight="1" x14ac:dyDescent="0.2">
      <c r="A7150" s="35" t="s">
        <v>22983</v>
      </c>
      <c r="B7150" s="36" t="s">
        <v>22984</v>
      </c>
      <c r="C7150" s="37">
        <v>41104808</v>
      </c>
      <c r="D7150" s="38" t="s">
        <v>22985</v>
      </c>
      <c r="E7150" s="39" t="s">
        <v>6080</v>
      </c>
      <c r="F7150" s="37" t="s">
        <v>6081</v>
      </c>
    </row>
    <row r="7151" spans="1:6" ht="14.25" customHeight="1" x14ac:dyDescent="0.2">
      <c r="A7151" s="35" t="s">
        <v>22986</v>
      </c>
      <c r="B7151" s="36" t="s">
        <v>22987</v>
      </c>
      <c r="C7151" s="37">
        <v>41104809</v>
      </c>
      <c r="D7151" s="38" t="s">
        <v>22988</v>
      </c>
      <c r="E7151" s="39" t="s">
        <v>6080</v>
      </c>
      <c r="F7151" s="37" t="s">
        <v>6081</v>
      </c>
    </row>
    <row r="7152" spans="1:6" ht="14.25" customHeight="1" x14ac:dyDescent="0.2">
      <c r="A7152" s="35" t="s">
        <v>22989</v>
      </c>
      <c r="B7152" s="36" t="s">
        <v>22990</v>
      </c>
      <c r="C7152" s="37">
        <v>41104810</v>
      </c>
      <c r="D7152" s="38" t="s">
        <v>22991</v>
      </c>
      <c r="E7152" s="39" t="s">
        <v>6080</v>
      </c>
      <c r="F7152" s="37" t="s">
        <v>6081</v>
      </c>
    </row>
    <row r="7153" spans="1:6" ht="14.25" customHeight="1" x14ac:dyDescent="0.2">
      <c r="A7153" s="35" t="s">
        <v>22992</v>
      </c>
      <c r="B7153" s="36" t="s">
        <v>22993</v>
      </c>
      <c r="C7153" s="37">
        <v>41104811</v>
      </c>
      <c r="D7153" s="38" t="s">
        <v>22994</v>
      </c>
      <c r="E7153" s="39" t="s">
        <v>6080</v>
      </c>
      <c r="F7153" s="37" t="s">
        <v>6081</v>
      </c>
    </row>
    <row r="7154" spans="1:6" ht="14.25" customHeight="1" x14ac:dyDescent="0.2">
      <c r="A7154" s="35" t="s">
        <v>22995</v>
      </c>
      <c r="B7154" s="36" t="s">
        <v>22996</v>
      </c>
      <c r="C7154" s="37">
        <v>41104812</v>
      </c>
      <c r="D7154" s="38" t="s">
        <v>22997</v>
      </c>
      <c r="E7154" s="39" t="s">
        <v>1966</v>
      </c>
      <c r="F7154" s="37" t="s">
        <v>1969</v>
      </c>
    </row>
    <row r="7155" spans="1:6" ht="14.25" customHeight="1" x14ac:dyDescent="0.2">
      <c r="A7155" s="35" t="s">
        <v>22998</v>
      </c>
      <c r="B7155" s="36" t="s">
        <v>22999</v>
      </c>
      <c r="C7155" s="37">
        <v>41104813</v>
      </c>
      <c r="D7155" s="38" t="s">
        <v>23000</v>
      </c>
      <c r="E7155" s="39" t="s">
        <v>6080</v>
      </c>
      <c r="F7155" s="37" t="s">
        <v>6081</v>
      </c>
    </row>
    <row r="7156" spans="1:6" ht="14.25" customHeight="1" x14ac:dyDescent="0.2">
      <c r="A7156" s="35" t="s">
        <v>23001</v>
      </c>
      <c r="B7156" s="36" t="s">
        <v>23002</v>
      </c>
      <c r="C7156" s="37">
        <v>41104814</v>
      </c>
      <c r="D7156" s="38" t="s">
        <v>23003</v>
      </c>
      <c r="E7156" s="39" t="s">
        <v>6080</v>
      </c>
      <c r="F7156" s="37" t="s">
        <v>6081</v>
      </c>
    </row>
    <row r="7157" spans="1:6" ht="14.25" customHeight="1" x14ac:dyDescent="0.2">
      <c r="A7157" s="35" t="s">
        <v>23004</v>
      </c>
      <c r="B7157" s="36" t="s">
        <v>23005</v>
      </c>
      <c r="C7157" s="37">
        <v>41104815</v>
      </c>
      <c r="D7157" s="38" t="s">
        <v>23006</v>
      </c>
      <c r="E7157" s="39" t="s">
        <v>6080</v>
      </c>
      <c r="F7157" s="37" t="s">
        <v>6081</v>
      </c>
    </row>
    <row r="7158" spans="1:6" ht="14.25" customHeight="1" x14ac:dyDescent="0.2">
      <c r="A7158" s="35" t="s">
        <v>23007</v>
      </c>
      <c r="B7158" s="36" t="s">
        <v>23008</v>
      </c>
      <c r="C7158" s="37">
        <v>41104816</v>
      </c>
      <c r="D7158" s="38" t="s">
        <v>23009</v>
      </c>
      <c r="E7158" s="39" t="s">
        <v>6080</v>
      </c>
      <c r="F7158" s="37" t="s">
        <v>6081</v>
      </c>
    </row>
    <row r="7159" spans="1:6" ht="14.25" customHeight="1" x14ac:dyDescent="0.2">
      <c r="A7159" s="35" t="s">
        <v>23010</v>
      </c>
      <c r="B7159" s="36" t="s">
        <v>23011</v>
      </c>
      <c r="C7159" s="37">
        <v>41104817</v>
      </c>
      <c r="D7159" s="38" t="s">
        <v>23012</v>
      </c>
      <c r="E7159" s="39" t="s">
        <v>2134</v>
      </c>
      <c r="F7159" s="37" t="s">
        <v>11811</v>
      </c>
    </row>
    <row r="7160" spans="1:6" ht="14.25" customHeight="1" x14ac:dyDescent="0.2">
      <c r="A7160" s="35" t="s">
        <v>23013</v>
      </c>
      <c r="B7160" s="36" t="s">
        <v>23014</v>
      </c>
      <c r="C7160" s="37">
        <v>41104901</v>
      </c>
      <c r="D7160" s="38" t="s">
        <v>23015</v>
      </c>
      <c r="E7160" s="39" t="s">
        <v>2134</v>
      </c>
      <c r="F7160" s="37" t="s">
        <v>11811</v>
      </c>
    </row>
    <row r="7161" spans="1:6" ht="14.25" customHeight="1" x14ac:dyDescent="0.2">
      <c r="A7161" s="35" t="s">
        <v>23016</v>
      </c>
      <c r="B7161" s="36" t="s">
        <v>23017</v>
      </c>
      <c r="C7161" s="37">
        <v>41104902</v>
      </c>
      <c r="D7161" s="38" t="s">
        <v>23018</v>
      </c>
      <c r="E7161" s="39" t="s">
        <v>2134</v>
      </c>
      <c r="F7161" s="37" t="s">
        <v>11811</v>
      </c>
    </row>
    <row r="7162" spans="1:6" ht="14.25" customHeight="1" x14ac:dyDescent="0.2">
      <c r="A7162" s="35" t="s">
        <v>23019</v>
      </c>
      <c r="B7162" s="36" t="s">
        <v>23020</v>
      </c>
      <c r="C7162" s="37">
        <v>41104903</v>
      </c>
      <c r="D7162" s="38" t="s">
        <v>23021</v>
      </c>
      <c r="E7162" s="39" t="s">
        <v>2134</v>
      </c>
      <c r="F7162" s="37" t="s">
        <v>11811</v>
      </c>
    </row>
    <row r="7163" spans="1:6" ht="14.25" customHeight="1" x14ac:dyDescent="0.2">
      <c r="A7163" s="35" t="s">
        <v>23022</v>
      </c>
      <c r="B7163" s="36" t="s">
        <v>23023</v>
      </c>
      <c r="C7163" s="37">
        <v>41104904</v>
      </c>
      <c r="D7163" s="38" t="s">
        <v>23024</v>
      </c>
      <c r="E7163" s="39" t="s">
        <v>2134</v>
      </c>
      <c r="F7163" s="37" t="s">
        <v>11811</v>
      </c>
    </row>
    <row r="7164" spans="1:6" ht="14.25" customHeight="1" x14ac:dyDescent="0.2">
      <c r="A7164" s="35" t="s">
        <v>23025</v>
      </c>
      <c r="B7164" s="36" t="s">
        <v>23026</v>
      </c>
      <c r="C7164" s="37">
        <v>41104905</v>
      </c>
      <c r="D7164" s="38" t="s">
        <v>23027</v>
      </c>
      <c r="E7164" s="39" t="s">
        <v>2134</v>
      </c>
      <c r="F7164" s="37" t="s">
        <v>11811</v>
      </c>
    </row>
    <row r="7165" spans="1:6" ht="14.25" customHeight="1" x14ac:dyDescent="0.2">
      <c r="A7165" s="35" t="s">
        <v>23028</v>
      </c>
      <c r="B7165" s="36" t="s">
        <v>23029</v>
      </c>
      <c r="C7165" s="37">
        <v>41104906</v>
      </c>
      <c r="D7165" s="38" t="s">
        <v>23030</v>
      </c>
      <c r="E7165" s="39" t="s">
        <v>2134</v>
      </c>
      <c r="F7165" s="37" t="s">
        <v>11811</v>
      </c>
    </row>
    <row r="7166" spans="1:6" ht="14.25" customHeight="1" x14ac:dyDescent="0.2">
      <c r="A7166" s="35" t="s">
        <v>23031</v>
      </c>
      <c r="B7166" s="36" t="s">
        <v>23032</v>
      </c>
      <c r="C7166" s="37">
        <v>41104907</v>
      </c>
      <c r="D7166" s="38" t="s">
        <v>23033</v>
      </c>
      <c r="E7166" s="39" t="s">
        <v>2134</v>
      </c>
      <c r="F7166" s="37" t="s">
        <v>11811</v>
      </c>
    </row>
    <row r="7167" spans="1:6" ht="14.25" customHeight="1" x14ac:dyDescent="0.2">
      <c r="A7167" s="35" t="s">
        <v>23034</v>
      </c>
      <c r="B7167" s="36" t="s">
        <v>23035</v>
      </c>
      <c r="C7167" s="37">
        <v>41104908</v>
      </c>
      <c r="D7167" s="38" t="s">
        <v>23036</v>
      </c>
      <c r="E7167" s="39" t="s">
        <v>2134</v>
      </c>
      <c r="F7167" s="37" t="s">
        <v>11811</v>
      </c>
    </row>
    <row r="7168" spans="1:6" ht="14.25" customHeight="1" x14ac:dyDescent="0.2">
      <c r="A7168" s="35" t="s">
        <v>23037</v>
      </c>
      <c r="B7168" s="36" t="s">
        <v>23038</v>
      </c>
      <c r="C7168" s="37">
        <v>41104909</v>
      </c>
      <c r="D7168" s="38" t="s">
        <v>23039</v>
      </c>
      <c r="E7168" s="39" t="s">
        <v>2134</v>
      </c>
      <c r="F7168" s="37" t="s">
        <v>11811</v>
      </c>
    </row>
    <row r="7169" spans="1:6" ht="14.25" customHeight="1" x14ac:dyDescent="0.2">
      <c r="A7169" s="35" t="s">
        <v>23040</v>
      </c>
      <c r="B7169" s="36" t="s">
        <v>23041</v>
      </c>
      <c r="C7169" s="37">
        <v>41104910</v>
      </c>
      <c r="D7169" s="38" t="s">
        <v>23042</v>
      </c>
      <c r="E7169" s="39" t="s">
        <v>2134</v>
      </c>
      <c r="F7169" s="37" t="s">
        <v>11811</v>
      </c>
    </row>
    <row r="7170" spans="1:6" ht="14.25" customHeight="1" x14ac:dyDescent="0.2">
      <c r="A7170" s="35" t="s">
        <v>23043</v>
      </c>
      <c r="B7170" s="36" t="s">
        <v>23044</v>
      </c>
      <c r="C7170" s="37">
        <v>41104911</v>
      </c>
      <c r="D7170" s="38" t="s">
        <v>23045</v>
      </c>
      <c r="E7170" s="39" t="s">
        <v>2134</v>
      </c>
      <c r="F7170" s="37" t="s">
        <v>11811</v>
      </c>
    </row>
    <row r="7171" spans="1:6" ht="14.25" customHeight="1" x14ac:dyDescent="0.2">
      <c r="A7171" s="35" t="s">
        <v>23046</v>
      </c>
      <c r="B7171" s="36" t="s">
        <v>23047</v>
      </c>
      <c r="C7171" s="37">
        <v>41104912</v>
      </c>
      <c r="D7171" s="38" t="s">
        <v>23048</v>
      </c>
      <c r="E7171" s="39" t="s">
        <v>2134</v>
      </c>
      <c r="F7171" s="37" t="s">
        <v>11811</v>
      </c>
    </row>
    <row r="7172" spans="1:6" ht="14.25" customHeight="1" x14ac:dyDescent="0.2">
      <c r="A7172" s="35" t="s">
        <v>23049</v>
      </c>
      <c r="B7172" s="36" t="s">
        <v>23050</v>
      </c>
      <c r="C7172" s="37">
        <v>41104913</v>
      </c>
      <c r="D7172" s="38" t="s">
        <v>23051</v>
      </c>
      <c r="E7172" s="39" t="s">
        <v>2134</v>
      </c>
      <c r="F7172" s="37" t="s">
        <v>11811</v>
      </c>
    </row>
    <row r="7173" spans="1:6" ht="14.25" customHeight="1" x14ac:dyDescent="0.2">
      <c r="A7173" s="35" t="s">
        <v>23052</v>
      </c>
      <c r="B7173" s="36" t="s">
        <v>23053</v>
      </c>
      <c r="C7173" s="37">
        <v>41104914</v>
      </c>
      <c r="D7173" s="38" t="s">
        <v>23054</v>
      </c>
      <c r="E7173" s="39" t="s">
        <v>2134</v>
      </c>
      <c r="F7173" s="37" t="s">
        <v>11811</v>
      </c>
    </row>
    <row r="7174" spans="1:6" ht="14.25" customHeight="1" x14ac:dyDescent="0.2">
      <c r="A7174" s="35" t="s">
        <v>23055</v>
      </c>
      <c r="B7174" s="36" t="s">
        <v>23056</v>
      </c>
      <c r="C7174" s="37">
        <v>41104915</v>
      </c>
      <c r="D7174" s="38" t="s">
        <v>23057</v>
      </c>
      <c r="E7174" s="39" t="s">
        <v>2134</v>
      </c>
      <c r="F7174" s="37" t="s">
        <v>11811</v>
      </c>
    </row>
    <row r="7175" spans="1:6" ht="14.25" customHeight="1" x14ac:dyDescent="0.2">
      <c r="A7175" s="35" t="s">
        <v>23058</v>
      </c>
      <c r="B7175" s="36" t="s">
        <v>23059</v>
      </c>
      <c r="C7175" s="37">
        <v>41104916</v>
      </c>
      <c r="D7175" s="38" t="s">
        <v>23060</v>
      </c>
      <c r="E7175" s="39" t="s">
        <v>2134</v>
      </c>
      <c r="F7175" s="37" t="s">
        <v>11811</v>
      </c>
    </row>
    <row r="7176" spans="1:6" ht="14.25" customHeight="1" x14ac:dyDescent="0.2">
      <c r="A7176" s="35" t="s">
        <v>23061</v>
      </c>
      <c r="B7176" s="36" t="s">
        <v>23062</v>
      </c>
      <c r="C7176" s="37">
        <v>41104917</v>
      </c>
      <c r="D7176" s="38" t="s">
        <v>23063</v>
      </c>
      <c r="E7176" s="39" t="s">
        <v>2134</v>
      </c>
      <c r="F7176" s="37" t="s">
        <v>11811</v>
      </c>
    </row>
    <row r="7177" spans="1:6" ht="14.25" customHeight="1" x14ac:dyDescent="0.2">
      <c r="A7177" s="35" t="s">
        <v>23064</v>
      </c>
      <c r="B7177" s="36" t="s">
        <v>23065</v>
      </c>
      <c r="C7177" s="37">
        <v>41104918</v>
      </c>
      <c r="D7177" s="38" t="s">
        <v>23066</v>
      </c>
      <c r="E7177" s="39" t="s">
        <v>2134</v>
      </c>
      <c r="F7177" s="37" t="s">
        <v>11811</v>
      </c>
    </row>
    <row r="7178" spans="1:6" ht="14.25" customHeight="1" x14ac:dyDescent="0.2">
      <c r="A7178" s="35" t="s">
        <v>23067</v>
      </c>
      <c r="B7178" s="36" t="s">
        <v>23068</v>
      </c>
      <c r="C7178" s="37">
        <v>41104919</v>
      </c>
      <c r="D7178" s="38" t="s">
        <v>23069</v>
      </c>
      <c r="E7178" s="39" t="s">
        <v>2134</v>
      </c>
      <c r="F7178" s="37" t="s">
        <v>11811</v>
      </c>
    </row>
    <row r="7179" spans="1:6" ht="14.25" customHeight="1" x14ac:dyDescent="0.2">
      <c r="A7179" s="35" t="s">
        <v>23070</v>
      </c>
      <c r="B7179" s="36" t="s">
        <v>23071</v>
      </c>
      <c r="C7179" s="37">
        <v>41104920</v>
      </c>
      <c r="D7179" s="38" t="s">
        <v>23072</v>
      </c>
      <c r="E7179" s="39" t="s">
        <v>2134</v>
      </c>
      <c r="F7179" s="37" t="s">
        <v>11811</v>
      </c>
    </row>
    <row r="7180" spans="1:6" ht="14.25" customHeight="1" x14ac:dyDescent="0.2">
      <c r="A7180" s="35" t="s">
        <v>23073</v>
      </c>
      <c r="B7180" s="36" t="s">
        <v>23074</v>
      </c>
      <c r="C7180" s="37">
        <v>41104921</v>
      </c>
      <c r="D7180" s="38" t="s">
        <v>23075</v>
      </c>
      <c r="E7180" s="39" t="s">
        <v>2134</v>
      </c>
      <c r="F7180" s="37" t="s">
        <v>11811</v>
      </c>
    </row>
    <row r="7181" spans="1:6" ht="14.25" customHeight="1" x14ac:dyDescent="0.2">
      <c r="A7181" s="35" t="s">
        <v>23076</v>
      </c>
      <c r="B7181" s="36" t="s">
        <v>23077</v>
      </c>
      <c r="C7181" s="37">
        <v>41104922</v>
      </c>
      <c r="D7181" s="38" t="s">
        <v>23078</v>
      </c>
      <c r="E7181" s="39" t="s">
        <v>2134</v>
      </c>
      <c r="F7181" s="37" t="s">
        <v>11811</v>
      </c>
    </row>
    <row r="7182" spans="1:6" ht="14.25" customHeight="1" x14ac:dyDescent="0.2">
      <c r="A7182" s="35" t="s">
        <v>23079</v>
      </c>
      <c r="B7182" s="36" t="s">
        <v>23080</v>
      </c>
      <c r="C7182" s="37">
        <v>41104923</v>
      </c>
      <c r="D7182" s="38" t="s">
        <v>23081</v>
      </c>
      <c r="E7182" s="39" t="s">
        <v>2134</v>
      </c>
      <c r="F7182" s="37" t="s">
        <v>11811</v>
      </c>
    </row>
    <row r="7183" spans="1:6" ht="14.25" customHeight="1" x14ac:dyDescent="0.2">
      <c r="A7183" s="35" t="s">
        <v>23082</v>
      </c>
      <c r="B7183" s="36" t="s">
        <v>23083</v>
      </c>
      <c r="C7183" s="37">
        <v>41104924</v>
      </c>
      <c r="D7183" s="38" t="s">
        <v>23084</v>
      </c>
      <c r="E7183" s="39" t="s">
        <v>2134</v>
      </c>
      <c r="F7183" s="37" t="s">
        <v>11811</v>
      </c>
    </row>
    <row r="7184" spans="1:6" ht="14.25" customHeight="1" x14ac:dyDescent="0.2">
      <c r="A7184" s="35" t="s">
        <v>23085</v>
      </c>
      <c r="B7184" s="36" t="s">
        <v>23086</v>
      </c>
      <c r="C7184" s="37">
        <v>41104925</v>
      </c>
      <c r="D7184" s="38" t="s">
        <v>23087</v>
      </c>
      <c r="E7184" s="39" t="s">
        <v>2134</v>
      </c>
      <c r="F7184" s="37" t="s">
        <v>11811</v>
      </c>
    </row>
    <row r="7185" spans="1:6" ht="14.25" customHeight="1" x14ac:dyDescent="0.2">
      <c r="A7185" s="35" t="s">
        <v>23088</v>
      </c>
      <c r="B7185" s="36" t="s">
        <v>23089</v>
      </c>
      <c r="C7185" s="37">
        <v>41104926</v>
      </c>
      <c r="D7185" s="38" t="s">
        <v>23090</v>
      </c>
      <c r="E7185" s="39" t="s">
        <v>2134</v>
      </c>
      <c r="F7185" s="37" t="s">
        <v>11811</v>
      </c>
    </row>
    <row r="7186" spans="1:6" ht="14.25" customHeight="1" x14ac:dyDescent="0.2">
      <c r="A7186" s="35" t="s">
        <v>23091</v>
      </c>
      <c r="B7186" s="36" t="s">
        <v>23092</v>
      </c>
      <c r="C7186" s="37">
        <v>41104927</v>
      </c>
      <c r="D7186" s="38" t="s">
        <v>23093</v>
      </c>
      <c r="E7186" s="39" t="s">
        <v>2134</v>
      </c>
      <c r="F7186" s="37" t="s">
        <v>11811</v>
      </c>
    </row>
    <row r="7187" spans="1:6" ht="14.25" customHeight="1" x14ac:dyDescent="0.2">
      <c r="A7187" s="35" t="s">
        <v>23094</v>
      </c>
      <c r="B7187" s="36" t="s">
        <v>23095</v>
      </c>
      <c r="C7187" s="37">
        <v>41104928</v>
      </c>
      <c r="D7187" s="38" t="s">
        <v>23096</v>
      </c>
      <c r="E7187" s="39" t="s">
        <v>2134</v>
      </c>
      <c r="F7187" s="37" t="s">
        <v>11811</v>
      </c>
    </row>
    <row r="7188" spans="1:6" ht="14.25" customHeight="1" x14ac:dyDescent="0.2">
      <c r="A7188" s="35" t="s">
        <v>23097</v>
      </c>
      <c r="B7188" s="36" t="s">
        <v>23098</v>
      </c>
      <c r="C7188" s="37">
        <v>41104929</v>
      </c>
      <c r="D7188" s="38" t="s">
        <v>23099</v>
      </c>
      <c r="E7188" s="39" t="s">
        <v>22236</v>
      </c>
      <c r="F7188" s="37" t="s">
        <v>22472</v>
      </c>
    </row>
    <row r="7189" spans="1:6" ht="14.25" customHeight="1" x14ac:dyDescent="0.2">
      <c r="A7189" s="35" t="s">
        <v>23100</v>
      </c>
      <c r="B7189" s="36" t="s">
        <v>23101</v>
      </c>
      <c r="C7189" s="37">
        <v>41105001</v>
      </c>
      <c r="D7189" s="38" t="s">
        <v>23102</v>
      </c>
      <c r="E7189" s="39" t="s">
        <v>22236</v>
      </c>
      <c r="F7189" s="37" t="s">
        <v>22472</v>
      </c>
    </row>
    <row r="7190" spans="1:6" ht="14.25" customHeight="1" x14ac:dyDescent="0.2">
      <c r="A7190" s="35" t="s">
        <v>23103</v>
      </c>
      <c r="B7190" s="36" t="s">
        <v>23104</v>
      </c>
      <c r="C7190" s="37">
        <v>41105002</v>
      </c>
      <c r="D7190" s="38" t="s">
        <v>23105</v>
      </c>
      <c r="E7190" s="39" t="s">
        <v>2134</v>
      </c>
      <c r="F7190" s="37" t="s">
        <v>11811</v>
      </c>
    </row>
    <row r="7191" spans="1:6" ht="14.25" customHeight="1" x14ac:dyDescent="0.2">
      <c r="A7191" s="35" t="s">
        <v>23106</v>
      </c>
      <c r="B7191" s="36" t="s">
        <v>23107</v>
      </c>
      <c r="C7191" s="37">
        <v>41105003</v>
      </c>
      <c r="D7191" s="38" t="s">
        <v>23108</v>
      </c>
      <c r="E7191" s="39" t="s">
        <v>2134</v>
      </c>
      <c r="F7191" s="37" t="s">
        <v>11811</v>
      </c>
    </row>
    <row r="7192" spans="1:6" ht="14.25" customHeight="1" x14ac:dyDescent="0.2">
      <c r="A7192" s="35" t="s">
        <v>23109</v>
      </c>
      <c r="B7192" s="36" t="s">
        <v>23110</v>
      </c>
      <c r="C7192" s="37">
        <v>41105101</v>
      </c>
      <c r="D7192" s="38" t="s">
        <v>23111</v>
      </c>
      <c r="E7192" s="39" t="s">
        <v>2134</v>
      </c>
      <c r="F7192" s="37" t="s">
        <v>11811</v>
      </c>
    </row>
    <row r="7193" spans="1:6" ht="14.25" customHeight="1" x14ac:dyDescent="0.2">
      <c r="A7193" s="35" t="s">
        <v>23112</v>
      </c>
      <c r="B7193" s="36" t="s">
        <v>23113</v>
      </c>
      <c r="C7193" s="37">
        <v>41105102</v>
      </c>
      <c r="D7193" s="38" t="s">
        <v>23114</v>
      </c>
      <c r="E7193" s="39" t="s">
        <v>2134</v>
      </c>
      <c r="F7193" s="37" t="s">
        <v>11811</v>
      </c>
    </row>
    <row r="7194" spans="1:6" ht="14.25" customHeight="1" x14ac:dyDescent="0.2">
      <c r="A7194" s="35" t="s">
        <v>23115</v>
      </c>
      <c r="B7194" s="36" t="s">
        <v>23116</v>
      </c>
      <c r="C7194" s="37">
        <v>41105103</v>
      </c>
      <c r="D7194" s="38" t="s">
        <v>23117</v>
      </c>
      <c r="E7194" s="39" t="s">
        <v>2134</v>
      </c>
      <c r="F7194" s="37" t="s">
        <v>11811</v>
      </c>
    </row>
    <row r="7195" spans="1:6" ht="14.25" customHeight="1" x14ac:dyDescent="0.2">
      <c r="A7195" s="35" t="s">
        <v>23118</v>
      </c>
      <c r="B7195" s="36" t="s">
        <v>23119</v>
      </c>
      <c r="C7195" s="37">
        <v>41105104</v>
      </c>
      <c r="D7195" s="38" t="s">
        <v>23120</v>
      </c>
      <c r="E7195" s="39" t="s">
        <v>2134</v>
      </c>
      <c r="F7195" s="37" t="s">
        <v>11811</v>
      </c>
    </row>
    <row r="7196" spans="1:6" ht="14.25" customHeight="1" x14ac:dyDescent="0.2">
      <c r="A7196" s="35" t="s">
        <v>23121</v>
      </c>
      <c r="B7196" s="36" t="s">
        <v>23122</v>
      </c>
      <c r="C7196" s="37">
        <v>41105105</v>
      </c>
      <c r="D7196" s="38" t="s">
        <v>23123</v>
      </c>
      <c r="E7196" s="39" t="s">
        <v>2134</v>
      </c>
      <c r="F7196" s="37" t="s">
        <v>11811</v>
      </c>
    </row>
    <row r="7197" spans="1:6" ht="14.25" customHeight="1" x14ac:dyDescent="0.2">
      <c r="A7197" s="35" t="s">
        <v>23124</v>
      </c>
      <c r="B7197" s="36" t="s">
        <v>23125</v>
      </c>
      <c r="C7197" s="37">
        <v>41105106</v>
      </c>
      <c r="D7197" s="38" t="s">
        <v>23126</v>
      </c>
      <c r="E7197" s="39" t="s">
        <v>2134</v>
      </c>
      <c r="F7197" s="37" t="s">
        <v>11811</v>
      </c>
    </row>
    <row r="7198" spans="1:6" ht="14.25" customHeight="1" x14ac:dyDescent="0.2">
      <c r="A7198" s="35" t="s">
        <v>23127</v>
      </c>
      <c r="B7198" s="36" t="s">
        <v>23128</v>
      </c>
      <c r="C7198" s="37">
        <v>41105107</v>
      </c>
      <c r="D7198" s="38" t="s">
        <v>23129</v>
      </c>
      <c r="E7198" s="39" t="s">
        <v>2134</v>
      </c>
      <c r="F7198" s="37" t="s">
        <v>11811</v>
      </c>
    </row>
    <row r="7199" spans="1:6" ht="14.25" customHeight="1" x14ac:dyDescent="0.2">
      <c r="A7199" s="35" t="s">
        <v>23130</v>
      </c>
      <c r="B7199" s="36" t="s">
        <v>23131</v>
      </c>
      <c r="C7199" s="37">
        <v>41105108</v>
      </c>
      <c r="D7199" s="38" t="s">
        <v>23132</v>
      </c>
      <c r="E7199" s="39" t="s">
        <v>22236</v>
      </c>
      <c r="F7199" s="37" t="s">
        <v>22472</v>
      </c>
    </row>
    <row r="7200" spans="1:6" ht="14.25" customHeight="1" x14ac:dyDescent="0.2">
      <c r="A7200" s="35" t="s">
        <v>23133</v>
      </c>
      <c r="B7200" s="36" t="s">
        <v>23134</v>
      </c>
      <c r="C7200" s="37">
        <v>41105109</v>
      </c>
      <c r="D7200" s="38" t="s">
        <v>23135</v>
      </c>
      <c r="E7200" s="39" t="s">
        <v>2134</v>
      </c>
      <c r="F7200" s="37" t="s">
        <v>11811</v>
      </c>
    </row>
    <row r="7201" spans="1:6" ht="14.25" customHeight="1" x14ac:dyDescent="0.2">
      <c r="A7201" s="35" t="s">
        <v>23136</v>
      </c>
      <c r="B7201" s="36" t="s">
        <v>23137</v>
      </c>
      <c r="C7201" s="37">
        <v>41105201</v>
      </c>
      <c r="D7201" s="38" t="s">
        <v>23138</v>
      </c>
      <c r="E7201" s="39" t="s">
        <v>2134</v>
      </c>
      <c r="F7201" s="37" t="s">
        <v>11811</v>
      </c>
    </row>
    <row r="7202" spans="1:6" ht="14.25" customHeight="1" x14ac:dyDescent="0.2">
      <c r="A7202" s="35" t="s">
        <v>23139</v>
      </c>
      <c r="B7202" s="36" t="s">
        <v>23140</v>
      </c>
      <c r="C7202" s="37">
        <v>41105202</v>
      </c>
      <c r="D7202" s="38" t="s">
        <v>23141</v>
      </c>
      <c r="E7202" s="39" t="s">
        <v>2134</v>
      </c>
      <c r="F7202" s="37" t="s">
        <v>11811</v>
      </c>
    </row>
    <row r="7203" spans="1:6" ht="14.25" customHeight="1" x14ac:dyDescent="0.2">
      <c r="A7203" s="35" t="s">
        <v>23142</v>
      </c>
      <c r="B7203" s="36" t="s">
        <v>23143</v>
      </c>
      <c r="C7203" s="37">
        <v>41105203</v>
      </c>
      <c r="D7203" s="38" t="s">
        <v>23144</v>
      </c>
      <c r="E7203" s="39" t="s">
        <v>2134</v>
      </c>
      <c r="F7203" s="37" t="s">
        <v>11811</v>
      </c>
    </row>
    <row r="7204" spans="1:6" ht="14.25" customHeight="1" x14ac:dyDescent="0.2">
      <c r="A7204" s="35" t="s">
        <v>23145</v>
      </c>
      <c r="B7204" s="36" t="s">
        <v>23146</v>
      </c>
      <c r="C7204" s="37">
        <v>41105204</v>
      </c>
      <c r="D7204" s="38" t="s">
        <v>23147</v>
      </c>
      <c r="E7204" s="39" t="s">
        <v>22236</v>
      </c>
      <c r="F7204" s="37" t="s">
        <v>22472</v>
      </c>
    </row>
    <row r="7205" spans="1:6" ht="14.25" customHeight="1" x14ac:dyDescent="0.2">
      <c r="A7205" s="35" t="s">
        <v>23148</v>
      </c>
      <c r="B7205" s="36" t="s">
        <v>23149</v>
      </c>
      <c r="C7205" s="37">
        <v>41105205</v>
      </c>
      <c r="D7205" s="38" t="s">
        <v>23150</v>
      </c>
      <c r="E7205" s="39" t="s">
        <v>2134</v>
      </c>
      <c r="F7205" s="37" t="s">
        <v>11811</v>
      </c>
    </row>
    <row r="7206" spans="1:6" ht="14.25" customHeight="1" x14ac:dyDescent="0.2">
      <c r="A7206" s="35" t="s">
        <v>23151</v>
      </c>
      <c r="B7206" s="36" t="s">
        <v>23152</v>
      </c>
      <c r="C7206" s="37">
        <v>41105301</v>
      </c>
      <c r="D7206" s="38" t="s">
        <v>23153</v>
      </c>
      <c r="E7206" s="39" t="s">
        <v>2134</v>
      </c>
      <c r="F7206" s="37" t="s">
        <v>11811</v>
      </c>
    </row>
    <row r="7207" spans="1:6" ht="14.25" customHeight="1" x14ac:dyDescent="0.2">
      <c r="A7207" s="35" t="s">
        <v>23154</v>
      </c>
      <c r="B7207" s="36" t="s">
        <v>23155</v>
      </c>
      <c r="C7207" s="37">
        <v>41105302</v>
      </c>
      <c r="D7207" s="38" t="s">
        <v>23156</v>
      </c>
      <c r="E7207" s="39" t="s">
        <v>2134</v>
      </c>
      <c r="F7207" s="37" t="s">
        <v>11811</v>
      </c>
    </row>
    <row r="7208" spans="1:6" ht="14.25" customHeight="1" x14ac:dyDescent="0.2">
      <c r="A7208" s="35" t="s">
        <v>23157</v>
      </c>
      <c r="B7208" s="36" t="s">
        <v>23158</v>
      </c>
      <c r="C7208" s="37">
        <v>41105303</v>
      </c>
      <c r="D7208" s="38" t="s">
        <v>23159</v>
      </c>
      <c r="E7208" s="39" t="s">
        <v>2134</v>
      </c>
      <c r="F7208" s="37" t="s">
        <v>11811</v>
      </c>
    </row>
    <row r="7209" spans="1:6" ht="14.25" customHeight="1" x14ac:dyDescent="0.2">
      <c r="A7209" s="35" t="s">
        <v>23160</v>
      </c>
      <c r="B7209" s="36" t="s">
        <v>23161</v>
      </c>
      <c r="C7209" s="37">
        <v>41105304</v>
      </c>
      <c r="D7209" s="38" t="s">
        <v>23162</v>
      </c>
      <c r="E7209" s="39" t="s">
        <v>2134</v>
      </c>
      <c r="F7209" s="37" t="s">
        <v>11811</v>
      </c>
    </row>
    <row r="7210" spans="1:6" ht="14.25" customHeight="1" x14ac:dyDescent="0.2">
      <c r="A7210" s="35" t="s">
        <v>23163</v>
      </c>
      <c r="B7210" s="36" t="s">
        <v>23164</v>
      </c>
      <c r="C7210" s="37">
        <v>41105305</v>
      </c>
      <c r="D7210" s="38" t="s">
        <v>23165</v>
      </c>
      <c r="E7210" s="39" t="s">
        <v>1956</v>
      </c>
      <c r="F7210" s="37" t="s">
        <v>6070</v>
      </c>
    </row>
    <row r="7211" spans="1:6" ht="14.25" customHeight="1" x14ac:dyDescent="0.2">
      <c r="A7211" s="35" t="s">
        <v>23166</v>
      </c>
      <c r="B7211" s="36" t="s">
        <v>23167</v>
      </c>
      <c r="C7211" s="37">
        <v>41105307</v>
      </c>
      <c r="D7211" s="38" t="s">
        <v>23166</v>
      </c>
      <c r="E7211" s="39" t="s">
        <v>8112</v>
      </c>
      <c r="F7211" s="37" t="s">
        <v>8113</v>
      </c>
    </row>
    <row r="7212" spans="1:6" ht="14.25" customHeight="1" x14ac:dyDescent="0.2">
      <c r="A7212" s="35" t="s">
        <v>23168</v>
      </c>
      <c r="B7212" s="36" t="s">
        <v>23169</v>
      </c>
      <c r="C7212" s="37">
        <v>41105308</v>
      </c>
      <c r="D7212" s="38" t="s">
        <v>23170</v>
      </c>
      <c r="E7212" s="39" t="s">
        <v>1966</v>
      </c>
      <c r="F7212" s="37" t="s">
        <v>1969</v>
      </c>
    </row>
    <row r="7213" spans="1:6" ht="14.25" customHeight="1" x14ac:dyDescent="0.2">
      <c r="A7213" s="35" t="s">
        <v>23171</v>
      </c>
      <c r="B7213" s="36" t="s">
        <v>23172</v>
      </c>
      <c r="C7213" s="37">
        <v>41105309</v>
      </c>
      <c r="D7213" s="38" t="s">
        <v>23173</v>
      </c>
      <c r="E7213" s="39" t="s">
        <v>4090</v>
      </c>
      <c r="F7213" s="37" t="s">
        <v>4091</v>
      </c>
    </row>
    <row r="7214" spans="1:6" ht="14.25" customHeight="1" x14ac:dyDescent="0.2">
      <c r="A7214" s="35" t="s">
        <v>23174</v>
      </c>
      <c r="B7214" s="36" t="s">
        <v>23175</v>
      </c>
      <c r="C7214" s="37">
        <v>41105310</v>
      </c>
      <c r="D7214" s="38" t="s">
        <v>23176</v>
      </c>
      <c r="E7214" s="39" t="s">
        <v>8112</v>
      </c>
      <c r="F7214" s="37" t="s">
        <v>8113</v>
      </c>
    </row>
    <row r="7215" spans="1:6" ht="14.25" customHeight="1" x14ac:dyDescent="0.2">
      <c r="A7215" s="35" t="s">
        <v>23177</v>
      </c>
      <c r="B7215" s="36" t="s">
        <v>23178</v>
      </c>
      <c r="C7215" s="37">
        <v>41105311</v>
      </c>
      <c r="D7215" s="38" t="s">
        <v>23179</v>
      </c>
      <c r="E7215" s="39" t="s">
        <v>8112</v>
      </c>
      <c r="F7215" s="37" t="s">
        <v>8113</v>
      </c>
    </row>
    <row r="7216" spans="1:6" ht="14.25" customHeight="1" x14ac:dyDescent="0.2">
      <c r="A7216" s="35" t="s">
        <v>23180</v>
      </c>
      <c r="B7216" s="36" t="s">
        <v>23181</v>
      </c>
      <c r="C7216" s="37">
        <v>41105312</v>
      </c>
      <c r="D7216" s="38" t="s">
        <v>23182</v>
      </c>
      <c r="E7216" s="39" t="s">
        <v>8112</v>
      </c>
      <c r="F7216" s="37" t="s">
        <v>8113</v>
      </c>
    </row>
    <row r="7217" spans="1:6" ht="14.25" customHeight="1" x14ac:dyDescent="0.2">
      <c r="A7217" s="35" t="s">
        <v>23183</v>
      </c>
      <c r="B7217" s="36" t="s">
        <v>23184</v>
      </c>
      <c r="C7217" s="37">
        <v>41105313</v>
      </c>
      <c r="D7217" s="38" t="s">
        <v>23185</v>
      </c>
      <c r="E7217" s="39" t="s">
        <v>8112</v>
      </c>
      <c r="F7217" s="37" t="s">
        <v>8113</v>
      </c>
    </row>
    <row r="7218" spans="1:6" ht="14.25" customHeight="1" x14ac:dyDescent="0.2">
      <c r="A7218" s="35" t="s">
        <v>23186</v>
      </c>
      <c r="B7218" s="36" t="s">
        <v>23187</v>
      </c>
      <c r="C7218" s="37">
        <v>41105314</v>
      </c>
      <c r="D7218" s="38" t="s">
        <v>23188</v>
      </c>
      <c r="E7218" s="39" t="s">
        <v>8112</v>
      </c>
      <c r="F7218" s="37" t="s">
        <v>8113</v>
      </c>
    </row>
    <row r="7219" spans="1:6" ht="14.25" customHeight="1" x14ac:dyDescent="0.2">
      <c r="A7219" s="35" t="s">
        <v>23189</v>
      </c>
      <c r="B7219" s="36" t="s">
        <v>23190</v>
      </c>
      <c r="C7219" s="37">
        <v>41105315</v>
      </c>
      <c r="D7219" s="38" t="s">
        <v>23191</v>
      </c>
      <c r="E7219" s="39" t="s">
        <v>8112</v>
      </c>
      <c r="F7219" s="37" t="s">
        <v>8113</v>
      </c>
    </row>
    <row r="7220" spans="1:6" ht="14.25" customHeight="1" x14ac:dyDescent="0.2">
      <c r="A7220" s="35" t="s">
        <v>23192</v>
      </c>
      <c r="B7220" s="36" t="s">
        <v>23193</v>
      </c>
      <c r="C7220" s="37">
        <v>41105316</v>
      </c>
      <c r="D7220" s="38" t="s">
        <v>23194</v>
      </c>
      <c r="E7220" s="39" t="s">
        <v>8112</v>
      </c>
      <c r="F7220" s="37" t="s">
        <v>8113</v>
      </c>
    </row>
    <row r="7221" spans="1:6" ht="14.25" customHeight="1" x14ac:dyDescent="0.2">
      <c r="A7221" s="35" t="s">
        <v>23195</v>
      </c>
      <c r="B7221" s="36" t="s">
        <v>23196</v>
      </c>
      <c r="C7221" s="37">
        <v>41105317</v>
      </c>
      <c r="D7221" s="38" t="s">
        <v>23197</v>
      </c>
      <c r="E7221" s="39" t="s">
        <v>4398</v>
      </c>
      <c r="F7221" s="37" t="s">
        <v>4091</v>
      </c>
    </row>
    <row r="7222" spans="1:6" ht="14.25" customHeight="1" x14ac:dyDescent="0.2">
      <c r="A7222" s="35" t="s">
        <v>23198</v>
      </c>
      <c r="B7222" s="36" t="s">
        <v>23199</v>
      </c>
      <c r="C7222" s="37">
        <v>41105318</v>
      </c>
      <c r="D7222" s="38" t="s">
        <v>23200</v>
      </c>
      <c r="E7222" s="39" t="s">
        <v>4090</v>
      </c>
      <c r="F7222" s="37" t="s">
        <v>4091</v>
      </c>
    </row>
    <row r="7223" spans="1:6" ht="14.25" customHeight="1" x14ac:dyDescent="0.2">
      <c r="A7223" s="35" t="s">
        <v>23201</v>
      </c>
      <c r="B7223" s="36" t="s">
        <v>23202</v>
      </c>
      <c r="C7223" s="37">
        <v>41105319</v>
      </c>
      <c r="D7223" s="38" t="s">
        <v>23203</v>
      </c>
      <c r="E7223" s="39" t="s">
        <v>4398</v>
      </c>
      <c r="F7223" s="37" t="s">
        <v>4091</v>
      </c>
    </row>
    <row r="7224" spans="1:6" ht="14.25" customHeight="1" x14ac:dyDescent="0.2">
      <c r="A7224" s="35" t="s">
        <v>23204</v>
      </c>
      <c r="B7224" s="36" t="s">
        <v>23205</v>
      </c>
      <c r="C7224" s="37">
        <v>41105320</v>
      </c>
      <c r="D7224" s="38" t="s">
        <v>23206</v>
      </c>
      <c r="E7224" s="39" t="s">
        <v>4090</v>
      </c>
      <c r="F7224" s="37" t="s">
        <v>4091</v>
      </c>
    </row>
    <row r="7225" spans="1:6" ht="14.25" customHeight="1" x14ac:dyDescent="0.2">
      <c r="A7225" s="35" t="s">
        <v>23207</v>
      </c>
      <c r="B7225" s="36" t="s">
        <v>23208</v>
      </c>
      <c r="C7225" s="37">
        <v>41105321</v>
      </c>
      <c r="D7225" s="38" t="s">
        <v>23209</v>
      </c>
      <c r="E7225" s="39" t="s">
        <v>4090</v>
      </c>
      <c r="F7225" s="37" t="s">
        <v>4091</v>
      </c>
    </row>
    <row r="7226" spans="1:6" ht="14.25" customHeight="1" x14ac:dyDescent="0.2">
      <c r="A7226" s="35" t="s">
        <v>23210</v>
      </c>
      <c r="B7226" s="36" t="s">
        <v>23211</v>
      </c>
      <c r="C7226" s="37">
        <v>41105322</v>
      </c>
      <c r="D7226" s="38" t="s">
        <v>23212</v>
      </c>
      <c r="E7226" s="39" t="s">
        <v>4090</v>
      </c>
      <c r="F7226" s="37" t="s">
        <v>4091</v>
      </c>
    </row>
    <row r="7227" spans="1:6" ht="14.25" customHeight="1" x14ac:dyDescent="0.2">
      <c r="A7227" s="35" t="s">
        <v>23213</v>
      </c>
      <c r="B7227" s="36" t="s">
        <v>23214</v>
      </c>
      <c r="C7227" s="37">
        <v>41105323</v>
      </c>
      <c r="D7227" s="38" t="s">
        <v>23215</v>
      </c>
      <c r="E7227" s="39" t="s">
        <v>4090</v>
      </c>
      <c r="F7227" s="37" t="s">
        <v>4091</v>
      </c>
    </row>
    <row r="7228" spans="1:6" ht="14.25" customHeight="1" x14ac:dyDescent="0.2">
      <c r="A7228" s="35" t="s">
        <v>23216</v>
      </c>
      <c r="B7228" s="36" t="s">
        <v>23217</v>
      </c>
      <c r="C7228" s="37">
        <v>41105324</v>
      </c>
      <c r="D7228" s="38" t="s">
        <v>23218</v>
      </c>
      <c r="E7228" s="39" t="s">
        <v>8112</v>
      </c>
      <c r="F7228" s="37" t="s">
        <v>8113</v>
      </c>
    </row>
    <row r="7229" spans="1:6" ht="14.25" customHeight="1" x14ac:dyDescent="0.2">
      <c r="A7229" s="35" t="s">
        <v>23219</v>
      </c>
      <c r="B7229" s="36" t="s">
        <v>23220</v>
      </c>
      <c r="C7229" s="37">
        <v>41105325</v>
      </c>
      <c r="D7229" s="38" t="s">
        <v>23221</v>
      </c>
      <c r="E7229" s="39" t="s">
        <v>4090</v>
      </c>
      <c r="F7229" s="37" t="s">
        <v>4091</v>
      </c>
    </row>
    <row r="7230" spans="1:6" ht="14.25" customHeight="1" x14ac:dyDescent="0.2">
      <c r="A7230" s="35" t="s">
        <v>23222</v>
      </c>
      <c r="B7230" s="36" t="s">
        <v>23223</v>
      </c>
      <c r="C7230" s="37">
        <v>41105326</v>
      </c>
      <c r="D7230" s="38" t="s">
        <v>23224</v>
      </c>
      <c r="E7230" s="39" t="s">
        <v>4090</v>
      </c>
      <c r="F7230" s="37" t="s">
        <v>4091</v>
      </c>
    </row>
    <row r="7231" spans="1:6" ht="14.25" customHeight="1" x14ac:dyDescent="0.2">
      <c r="A7231" s="35" t="s">
        <v>23225</v>
      </c>
      <c r="B7231" s="36" t="s">
        <v>23226</v>
      </c>
      <c r="C7231" s="37">
        <v>41105327</v>
      </c>
      <c r="D7231" s="38" t="s">
        <v>23227</v>
      </c>
      <c r="E7231" s="39" t="s">
        <v>4090</v>
      </c>
      <c r="F7231" s="37" t="s">
        <v>4091</v>
      </c>
    </row>
    <row r="7232" spans="1:6" ht="14.25" customHeight="1" x14ac:dyDescent="0.2">
      <c r="A7232" s="35" t="s">
        <v>23228</v>
      </c>
      <c r="B7232" s="36" t="s">
        <v>23229</v>
      </c>
      <c r="C7232" s="37">
        <v>41105328</v>
      </c>
      <c r="D7232" s="38" t="s">
        <v>23230</v>
      </c>
      <c r="E7232" s="39" t="s">
        <v>4090</v>
      </c>
      <c r="F7232" s="37" t="s">
        <v>4091</v>
      </c>
    </row>
    <row r="7233" spans="1:6" ht="14.25" customHeight="1" x14ac:dyDescent="0.2">
      <c r="A7233" s="35" t="s">
        <v>23231</v>
      </c>
      <c r="B7233" s="36" t="s">
        <v>23232</v>
      </c>
      <c r="C7233" s="37">
        <v>41105329</v>
      </c>
      <c r="D7233" s="38" t="s">
        <v>23233</v>
      </c>
      <c r="E7233" s="39" t="s">
        <v>4090</v>
      </c>
      <c r="F7233" s="37" t="s">
        <v>4091</v>
      </c>
    </row>
    <row r="7234" spans="1:6" ht="14.25" customHeight="1" x14ac:dyDescent="0.2">
      <c r="A7234" s="35" t="s">
        <v>23234</v>
      </c>
      <c r="B7234" s="36" t="s">
        <v>23235</v>
      </c>
      <c r="C7234" s="37">
        <v>41105330</v>
      </c>
      <c r="D7234" s="38" t="s">
        <v>23236</v>
      </c>
      <c r="E7234" s="39" t="s">
        <v>4090</v>
      </c>
      <c r="F7234" s="37" t="s">
        <v>4091</v>
      </c>
    </row>
    <row r="7235" spans="1:6" ht="14.25" customHeight="1" x14ac:dyDescent="0.2">
      <c r="A7235" s="35" t="s">
        <v>23237</v>
      </c>
      <c r="B7235" s="36" t="s">
        <v>23238</v>
      </c>
      <c r="C7235" s="37">
        <v>41105331</v>
      </c>
      <c r="D7235" s="38" t="s">
        <v>23239</v>
      </c>
      <c r="E7235" s="39" t="s">
        <v>4398</v>
      </c>
      <c r="F7235" s="37" t="s">
        <v>8113</v>
      </c>
    </row>
    <row r="7236" spans="1:6" ht="14.25" customHeight="1" x14ac:dyDescent="0.2">
      <c r="A7236" s="35" t="s">
        <v>23240</v>
      </c>
      <c r="B7236" s="36" t="s">
        <v>23241</v>
      </c>
      <c r="C7236" s="37">
        <v>41105332</v>
      </c>
      <c r="D7236" s="38" t="s">
        <v>23242</v>
      </c>
      <c r="E7236" s="39" t="s">
        <v>4398</v>
      </c>
      <c r="F7236" s="37" t="s">
        <v>4091</v>
      </c>
    </row>
    <row r="7237" spans="1:6" ht="14.25" customHeight="1" x14ac:dyDescent="0.2">
      <c r="A7237" s="35" t="s">
        <v>23243</v>
      </c>
      <c r="B7237" s="36" t="s">
        <v>23244</v>
      </c>
      <c r="C7237" s="37">
        <v>41105333</v>
      </c>
      <c r="D7237" s="38" t="s">
        <v>23245</v>
      </c>
      <c r="E7237" s="39" t="s">
        <v>4398</v>
      </c>
      <c r="F7237" s="37" t="s">
        <v>4091</v>
      </c>
    </row>
    <row r="7238" spans="1:6" ht="14.25" customHeight="1" x14ac:dyDescent="0.2">
      <c r="A7238" s="35" t="s">
        <v>23246</v>
      </c>
      <c r="B7238" s="36" t="s">
        <v>23247</v>
      </c>
      <c r="C7238" s="37">
        <v>41105334</v>
      </c>
      <c r="D7238" s="38" t="s">
        <v>23248</v>
      </c>
      <c r="E7238" s="39" t="s">
        <v>8112</v>
      </c>
      <c r="F7238" s="37" t="s">
        <v>8113</v>
      </c>
    </row>
    <row r="7239" spans="1:6" ht="14.25" customHeight="1" x14ac:dyDescent="0.2">
      <c r="A7239" s="35" t="s">
        <v>23249</v>
      </c>
      <c r="B7239" s="36" t="s">
        <v>23250</v>
      </c>
      <c r="C7239" s="37">
        <v>41105335</v>
      </c>
      <c r="D7239" s="38" t="s">
        <v>23251</v>
      </c>
      <c r="E7239" s="39" t="s">
        <v>8112</v>
      </c>
      <c r="F7239" s="37" t="s">
        <v>8113</v>
      </c>
    </row>
    <row r="7240" spans="1:6" ht="14.25" customHeight="1" x14ac:dyDescent="0.2">
      <c r="A7240" s="35" t="s">
        <v>23252</v>
      </c>
      <c r="B7240" s="36" t="s">
        <v>23253</v>
      </c>
      <c r="C7240" s="37">
        <v>41105336</v>
      </c>
      <c r="D7240" s="38" t="s">
        <v>23254</v>
      </c>
      <c r="E7240" s="39" t="s">
        <v>8112</v>
      </c>
      <c r="F7240" s="37" t="s">
        <v>8113</v>
      </c>
    </row>
    <row r="7241" spans="1:6" ht="14.25" customHeight="1" x14ac:dyDescent="0.2">
      <c r="A7241" s="35" t="s">
        <v>23255</v>
      </c>
      <c r="B7241" s="36" t="s">
        <v>23256</v>
      </c>
      <c r="C7241" s="37">
        <v>41105337</v>
      </c>
      <c r="D7241" s="38" t="s">
        <v>23257</v>
      </c>
      <c r="E7241" s="39" t="s">
        <v>8112</v>
      </c>
      <c r="F7241" s="37" t="s">
        <v>8113</v>
      </c>
    </row>
    <row r="7242" spans="1:6" ht="14.25" customHeight="1" x14ac:dyDescent="0.2">
      <c r="A7242" s="35" t="s">
        <v>23258</v>
      </c>
      <c r="B7242" s="36" t="s">
        <v>23259</v>
      </c>
      <c r="C7242" s="37">
        <v>41105338</v>
      </c>
      <c r="D7242" s="38" t="s">
        <v>23260</v>
      </c>
      <c r="E7242" s="39" t="s">
        <v>8112</v>
      </c>
      <c r="F7242" s="37" t="s">
        <v>8113</v>
      </c>
    </row>
    <row r="7243" spans="1:6" ht="14.25" customHeight="1" x14ac:dyDescent="0.2">
      <c r="A7243" s="35" t="s">
        <v>23261</v>
      </c>
      <c r="B7243" s="36" t="s">
        <v>23262</v>
      </c>
      <c r="C7243" s="37">
        <v>41105339</v>
      </c>
      <c r="D7243" s="38" t="s">
        <v>23263</v>
      </c>
      <c r="E7243" s="39" t="s">
        <v>8112</v>
      </c>
      <c r="F7243" s="37" t="s">
        <v>8113</v>
      </c>
    </row>
    <row r="7244" spans="1:6" ht="14.25" customHeight="1" x14ac:dyDescent="0.2">
      <c r="A7244" s="35" t="s">
        <v>23264</v>
      </c>
      <c r="B7244" s="36" t="s">
        <v>23265</v>
      </c>
      <c r="C7244" s="37">
        <v>41105501</v>
      </c>
      <c r="D7244" s="38" t="s">
        <v>23266</v>
      </c>
      <c r="E7244" s="39" t="s">
        <v>4090</v>
      </c>
      <c r="F7244" s="37" t="s">
        <v>4091</v>
      </c>
    </row>
    <row r="7245" spans="1:6" ht="14.25" customHeight="1" x14ac:dyDescent="0.2">
      <c r="A7245" s="35" t="s">
        <v>23267</v>
      </c>
      <c r="B7245" s="36" t="s">
        <v>23268</v>
      </c>
      <c r="C7245" s="37">
        <v>41105502</v>
      </c>
      <c r="D7245" s="38" t="s">
        <v>23269</v>
      </c>
      <c r="E7245" s="39" t="s">
        <v>4090</v>
      </c>
      <c r="F7245" s="37" t="s">
        <v>4091</v>
      </c>
    </row>
    <row r="7246" spans="1:6" ht="14.25" customHeight="1" x14ac:dyDescent="0.2">
      <c r="A7246" s="35" t="s">
        <v>23270</v>
      </c>
      <c r="B7246" s="36" t="s">
        <v>23271</v>
      </c>
      <c r="C7246" s="37">
        <v>41105503</v>
      </c>
      <c r="D7246" s="38" t="s">
        <v>23272</v>
      </c>
      <c r="E7246" s="39" t="s">
        <v>4090</v>
      </c>
      <c r="F7246" s="37" t="s">
        <v>4091</v>
      </c>
    </row>
    <row r="7247" spans="1:6" ht="14.25" customHeight="1" x14ac:dyDescent="0.2">
      <c r="A7247" s="35" t="s">
        <v>23273</v>
      </c>
      <c r="B7247" s="36" t="s">
        <v>23274</v>
      </c>
      <c r="C7247" s="37">
        <v>41105504</v>
      </c>
      <c r="D7247" s="38" t="s">
        <v>23275</v>
      </c>
      <c r="E7247" s="39" t="s">
        <v>8112</v>
      </c>
      <c r="F7247" s="37" t="s">
        <v>8113</v>
      </c>
    </row>
    <row r="7248" spans="1:6" ht="14.25" customHeight="1" x14ac:dyDescent="0.2">
      <c r="A7248" s="35" t="s">
        <v>23276</v>
      </c>
      <c r="B7248" s="36" t="s">
        <v>23277</v>
      </c>
      <c r="C7248" s="37">
        <v>41105505</v>
      </c>
      <c r="D7248" s="38" t="s">
        <v>23278</v>
      </c>
      <c r="E7248" s="39" t="s">
        <v>8112</v>
      </c>
      <c r="F7248" s="37" t="s">
        <v>8113</v>
      </c>
    </row>
    <row r="7249" spans="1:6" ht="14.25" customHeight="1" x14ac:dyDescent="0.2">
      <c r="A7249" s="35" t="s">
        <v>23279</v>
      </c>
      <c r="B7249" s="36" t="s">
        <v>23280</v>
      </c>
      <c r="C7249" s="37">
        <v>41105506</v>
      </c>
      <c r="D7249" s="38" t="s">
        <v>23281</v>
      </c>
      <c r="E7249" s="39" t="s">
        <v>8112</v>
      </c>
      <c r="F7249" s="37" t="s">
        <v>8113</v>
      </c>
    </row>
    <row r="7250" spans="1:6" ht="14.25" customHeight="1" x14ac:dyDescent="0.2">
      <c r="A7250" s="35" t="s">
        <v>23282</v>
      </c>
      <c r="B7250" s="36" t="s">
        <v>23283</v>
      </c>
      <c r="C7250" s="37">
        <v>41105507</v>
      </c>
      <c r="D7250" s="38" t="s">
        <v>23284</v>
      </c>
      <c r="E7250" s="39" t="s">
        <v>8112</v>
      </c>
      <c r="F7250" s="37" t="s">
        <v>8113</v>
      </c>
    </row>
    <row r="7251" spans="1:6" ht="14.25" customHeight="1" x14ac:dyDescent="0.2">
      <c r="A7251" s="35" t="s">
        <v>23285</v>
      </c>
      <c r="B7251" s="36" t="s">
        <v>23286</v>
      </c>
      <c r="C7251" s="37">
        <v>41105508</v>
      </c>
      <c r="D7251" s="38" t="s">
        <v>23287</v>
      </c>
      <c r="E7251" s="39" t="s">
        <v>8112</v>
      </c>
      <c r="F7251" s="37" t="s">
        <v>8113</v>
      </c>
    </row>
    <row r="7252" spans="1:6" ht="14.25" customHeight="1" x14ac:dyDescent="0.2">
      <c r="A7252" s="35" t="s">
        <v>23288</v>
      </c>
      <c r="B7252" s="36" t="s">
        <v>23289</v>
      </c>
      <c r="C7252" s="37">
        <v>41105509</v>
      </c>
      <c r="D7252" s="38" t="s">
        <v>23290</v>
      </c>
      <c r="E7252" s="39" t="s">
        <v>8112</v>
      </c>
      <c r="F7252" s="37" t="s">
        <v>8113</v>
      </c>
    </row>
    <row r="7253" spans="1:6" ht="14.25" customHeight="1" x14ac:dyDescent="0.2">
      <c r="A7253" s="35" t="s">
        <v>23291</v>
      </c>
      <c r="B7253" s="36" t="s">
        <v>23292</v>
      </c>
      <c r="C7253" s="37">
        <v>41105510</v>
      </c>
      <c r="D7253" s="38" t="s">
        <v>23293</v>
      </c>
      <c r="E7253" s="39" t="s">
        <v>8112</v>
      </c>
      <c r="F7253" s="37" t="s">
        <v>8113</v>
      </c>
    </row>
    <row r="7254" spans="1:6" ht="14.25" customHeight="1" x14ac:dyDescent="0.2">
      <c r="A7254" s="35" t="s">
        <v>23294</v>
      </c>
      <c r="B7254" s="36" t="s">
        <v>23295</v>
      </c>
      <c r="C7254" s="37">
        <v>41105511</v>
      </c>
      <c r="D7254" s="38" t="s">
        <v>23296</v>
      </c>
      <c r="E7254" s="39" t="s">
        <v>8112</v>
      </c>
      <c r="F7254" s="37" t="s">
        <v>8113</v>
      </c>
    </row>
    <row r="7255" spans="1:6" ht="14.25" customHeight="1" x14ac:dyDescent="0.2">
      <c r="A7255" s="35" t="s">
        <v>23297</v>
      </c>
      <c r="B7255" s="36" t="s">
        <v>23298</v>
      </c>
      <c r="C7255" s="37">
        <v>41105512</v>
      </c>
      <c r="D7255" s="38" t="s">
        <v>23299</v>
      </c>
      <c r="E7255" s="39" t="s">
        <v>8112</v>
      </c>
      <c r="F7255" s="37" t="s">
        <v>8113</v>
      </c>
    </row>
    <row r="7256" spans="1:6" ht="14.25" customHeight="1" x14ac:dyDescent="0.2">
      <c r="A7256" s="35" t="s">
        <v>23300</v>
      </c>
      <c r="B7256" s="36" t="s">
        <v>23301</v>
      </c>
      <c r="C7256" s="37">
        <v>41105513</v>
      </c>
      <c r="D7256" s="38" t="s">
        <v>23302</v>
      </c>
      <c r="E7256" s="39" t="s">
        <v>8112</v>
      </c>
      <c r="F7256" s="37" t="s">
        <v>8113</v>
      </c>
    </row>
    <row r="7257" spans="1:6" ht="14.25" customHeight="1" x14ac:dyDescent="0.2">
      <c r="A7257" s="35" t="s">
        <v>23303</v>
      </c>
      <c r="B7257" s="36" t="s">
        <v>23304</v>
      </c>
      <c r="C7257" s="37">
        <v>41105514</v>
      </c>
      <c r="D7257" s="38" t="s">
        <v>23305</v>
      </c>
      <c r="E7257" s="39" t="s">
        <v>4398</v>
      </c>
      <c r="F7257" s="37" t="s">
        <v>4091</v>
      </c>
    </row>
    <row r="7258" spans="1:6" ht="14.25" customHeight="1" x14ac:dyDescent="0.2">
      <c r="A7258" s="35" t="s">
        <v>23306</v>
      </c>
      <c r="B7258" s="36" t="s">
        <v>23307</v>
      </c>
      <c r="C7258" s="37">
        <v>41105515</v>
      </c>
      <c r="D7258" s="38" t="s">
        <v>23308</v>
      </c>
      <c r="E7258" s="39" t="s">
        <v>4090</v>
      </c>
      <c r="F7258" s="37" t="s">
        <v>4091</v>
      </c>
    </row>
    <row r="7259" spans="1:6" ht="14.25" customHeight="1" x14ac:dyDescent="0.2">
      <c r="A7259" s="35" t="s">
        <v>23309</v>
      </c>
      <c r="B7259" s="36" t="s">
        <v>23310</v>
      </c>
      <c r="C7259" s="37">
        <v>41105516</v>
      </c>
      <c r="D7259" s="38" t="s">
        <v>23311</v>
      </c>
      <c r="E7259" s="39" t="s">
        <v>8112</v>
      </c>
      <c r="F7259" s="37" t="s">
        <v>8113</v>
      </c>
    </row>
    <row r="7260" spans="1:6" ht="14.25" customHeight="1" x14ac:dyDescent="0.2">
      <c r="A7260" s="35" t="s">
        <v>23312</v>
      </c>
      <c r="B7260" s="36" t="s">
        <v>23313</v>
      </c>
      <c r="C7260" s="37">
        <v>41105517</v>
      </c>
      <c r="D7260" s="38" t="s">
        <v>23314</v>
      </c>
      <c r="E7260" s="39" t="s">
        <v>8112</v>
      </c>
      <c r="F7260" s="37" t="s">
        <v>8113</v>
      </c>
    </row>
    <row r="7261" spans="1:6" ht="14.25" customHeight="1" x14ac:dyDescent="0.2">
      <c r="A7261" s="35" t="s">
        <v>23315</v>
      </c>
      <c r="B7261" s="36" t="s">
        <v>23316</v>
      </c>
      <c r="C7261" s="37">
        <v>41105518</v>
      </c>
      <c r="D7261" s="38" t="s">
        <v>23317</v>
      </c>
      <c r="E7261" s="39" t="s">
        <v>8112</v>
      </c>
      <c r="F7261" s="37" t="s">
        <v>8113</v>
      </c>
    </row>
    <row r="7262" spans="1:6" ht="14.25" customHeight="1" x14ac:dyDescent="0.2">
      <c r="A7262" s="35" t="s">
        <v>23318</v>
      </c>
      <c r="B7262" s="36" t="s">
        <v>23319</v>
      </c>
      <c r="C7262" s="37">
        <v>41105519</v>
      </c>
      <c r="D7262" s="38" t="s">
        <v>23320</v>
      </c>
      <c r="E7262" s="39" t="s">
        <v>8112</v>
      </c>
      <c r="F7262" s="37" t="s">
        <v>8113</v>
      </c>
    </row>
    <row r="7263" spans="1:6" ht="14.25" customHeight="1" x14ac:dyDescent="0.2">
      <c r="A7263" s="35" t="s">
        <v>23321</v>
      </c>
      <c r="B7263" s="36" t="s">
        <v>23322</v>
      </c>
      <c r="C7263" s="37">
        <v>41105520</v>
      </c>
      <c r="D7263" s="38" t="s">
        <v>23323</v>
      </c>
      <c r="E7263" s="39" t="s">
        <v>8112</v>
      </c>
      <c r="F7263" s="37" t="s">
        <v>8113</v>
      </c>
    </row>
    <row r="7264" spans="1:6" ht="14.25" customHeight="1" x14ac:dyDescent="0.2">
      <c r="A7264" s="35" t="s">
        <v>23324</v>
      </c>
      <c r="B7264" s="36" t="s">
        <v>23325</v>
      </c>
      <c r="C7264" s="37">
        <v>41105601</v>
      </c>
      <c r="D7264" s="38" t="s">
        <v>23326</v>
      </c>
      <c r="E7264" s="39" t="s">
        <v>4090</v>
      </c>
      <c r="F7264" s="37" t="s">
        <v>4091</v>
      </c>
    </row>
    <row r="7265" spans="1:6" ht="14.25" customHeight="1" x14ac:dyDescent="0.2">
      <c r="A7265" s="35" t="s">
        <v>23327</v>
      </c>
      <c r="B7265" s="36" t="s">
        <v>23328</v>
      </c>
      <c r="C7265" s="37">
        <v>41105701</v>
      </c>
      <c r="D7265" s="38" t="s">
        <v>23329</v>
      </c>
      <c r="E7265" s="39" t="s">
        <v>4090</v>
      </c>
      <c r="F7265" s="37" t="s">
        <v>4091</v>
      </c>
    </row>
    <row r="7266" spans="1:6" ht="14.25" customHeight="1" x14ac:dyDescent="0.2">
      <c r="A7266" s="35" t="s">
        <v>23330</v>
      </c>
      <c r="B7266" s="36" t="s">
        <v>23331</v>
      </c>
      <c r="C7266" s="37">
        <v>41105801</v>
      </c>
      <c r="D7266" s="38" t="s">
        <v>23332</v>
      </c>
      <c r="E7266" s="39" t="s">
        <v>4090</v>
      </c>
      <c r="F7266" s="37" t="s">
        <v>4091</v>
      </c>
    </row>
    <row r="7267" spans="1:6" ht="14.25" customHeight="1" x14ac:dyDescent="0.2">
      <c r="A7267" s="35" t="s">
        <v>23333</v>
      </c>
      <c r="B7267" s="36" t="s">
        <v>23334</v>
      </c>
      <c r="C7267" s="37">
        <v>41105802</v>
      </c>
      <c r="D7267" s="38" t="s">
        <v>23335</v>
      </c>
      <c r="E7267" s="39" t="s">
        <v>4090</v>
      </c>
      <c r="F7267" s="37" t="s">
        <v>4091</v>
      </c>
    </row>
    <row r="7268" spans="1:6" ht="14.25" customHeight="1" x14ac:dyDescent="0.2">
      <c r="A7268" s="35" t="s">
        <v>23336</v>
      </c>
      <c r="B7268" s="36" t="s">
        <v>23337</v>
      </c>
      <c r="C7268" s="37">
        <v>41105803</v>
      </c>
      <c r="D7268" s="38" t="s">
        <v>23338</v>
      </c>
      <c r="E7268" s="39" t="s">
        <v>8112</v>
      </c>
      <c r="F7268" s="37" t="s">
        <v>8113</v>
      </c>
    </row>
    <row r="7269" spans="1:6" ht="14.25" customHeight="1" x14ac:dyDescent="0.2">
      <c r="A7269" s="35" t="s">
        <v>23339</v>
      </c>
      <c r="B7269" s="36" t="s">
        <v>23340</v>
      </c>
      <c r="C7269" s="37">
        <v>41105804</v>
      </c>
      <c r="D7269" s="38" t="s">
        <v>23341</v>
      </c>
      <c r="E7269" s="39" t="s">
        <v>8112</v>
      </c>
      <c r="F7269" s="37" t="s">
        <v>8113</v>
      </c>
    </row>
    <row r="7270" spans="1:6" ht="14.25" customHeight="1" x14ac:dyDescent="0.2">
      <c r="A7270" s="35" t="s">
        <v>23342</v>
      </c>
      <c r="B7270" s="36" t="s">
        <v>23343</v>
      </c>
      <c r="C7270" s="37">
        <v>41105901</v>
      </c>
      <c r="D7270" s="38" t="s">
        <v>23344</v>
      </c>
      <c r="E7270" s="39" t="s">
        <v>4090</v>
      </c>
      <c r="F7270" s="37" t="s">
        <v>4091</v>
      </c>
    </row>
    <row r="7271" spans="1:6" ht="14.25" customHeight="1" x14ac:dyDescent="0.2">
      <c r="A7271" s="35" t="s">
        <v>23345</v>
      </c>
      <c r="B7271" s="36" t="s">
        <v>23346</v>
      </c>
      <c r="C7271" s="37">
        <v>41105902</v>
      </c>
      <c r="D7271" s="38" t="s">
        <v>23347</v>
      </c>
      <c r="E7271" s="39" t="s">
        <v>4090</v>
      </c>
      <c r="F7271" s="37" t="s">
        <v>4091</v>
      </c>
    </row>
    <row r="7272" spans="1:6" ht="14.25" customHeight="1" x14ac:dyDescent="0.2">
      <c r="A7272" s="35" t="s">
        <v>23348</v>
      </c>
      <c r="B7272" s="36" t="s">
        <v>23349</v>
      </c>
      <c r="C7272" s="37">
        <v>41105903</v>
      </c>
      <c r="D7272" s="38" t="s">
        <v>23350</v>
      </c>
      <c r="E7272" s="39" t="s">
        <v>22236</v>
      </c>
      <c r="F7272" s="37" t="s">
        <v>22472</v>
      </c>
    </row>
    <row r="7273" spans="1:6" ht="14.25" customHeight="1" x14ac:dyDescent="0.2">
      <c r="A7273" s="35" t="s">
        <v>23351</v>
      </c>
      <c r="B7273" s="36" t="s">
        <v>23352</v>
      </c>
      <c r="C7273" s="37">
        <v>41105904</v>
      </c>
      <c r="D7273" s="38" t="s">
        <v>23353</v>
      </c>
      <c r="E7273" s="39" t="s">
        <v>22236</v>
      </c>
      <c r="F7273" s="37" t="s">
        <v>22472</v>
      </c>
    </row>
    <row r="7274" spans="1:6" ht="14.25" customHeight="1" x14ac:dyDescent="0.2">
      <c r="A7274" s="35" t="s">
        <v>23354</v>
      </c>
      <c r="B7274" s="36" t="s">
        <v>23355</v>
      </c>
      <c r="C7274" s="37">
        <v>41105905</v>
      </c>
      <c r="D7274" s="38" t="s">
        <v>23356</v>
      </c>
      <c r="E7274" s="39" t="s">
        <v>22236</v>
      </c>
      <c r="F7274" s="37" t="s">
        <v>22472</v>
      </c>
    </row>
    <row r="7275" spans="1:6" ht="14.25" customHeight="1" x14ac:dyDescent="0.2">
      <c r="A7275" s="35" t="s">
        <v>23357</v>
      </c>
      <c r="B7275" s="36" t="s">
        <v>23358</v>
      </c>
      <c r="C7275" s="37">
        <v>41105906</v>
      </c>
      <c r="D7275" s="38" t="s">
        <v>23359</v>
      </c>
      <c r="E7275" s="39" t="s">
        <v>22236</v>
      </c>
      <c r="F7275" s="37" t="s">
        <v>22472</v>
      </c>
    </row>
    <row r="7276" spans="1:6" ht="14.25" customHeight="1" x14ac:dyDescent="0.2">
      <c r="A7276" s="35" t="s">
        <v>23360</v>
      </c>
      <c r="B7276" s="36" t="s">
        <v>23361</v>
      </c>
      <c r="C7276" s="37">
        <v>41105907</v>
      </c>
      <c r="D7276" s="38" t="s">
        <v>23362</v>
      </c>
      <c r="E7276" s="39" t="s">
        <v>22236</v>
      </c>
      <c r="F7276" s="37" t="s">
        <v>22472</v>
      </c>
    </row>
    <row r="7277" spans="1:6" ht="14.25" customHeight="1" x14ac:dyDescent="0.2">
      <c r="A7277" s="35" t="s">
        <v>23363</v>
      </c>
      <c r="B7277" s="36" t="s">
        <v>23364</v>
      </c>
      <c r="C7277" s="37">
        <v>41105908</v>
      </c>
      <c r="D7277" s="38" t="s">
        <v>23365</v>
      </c>
      <c r="E7277" s="39" t="s">
        <v>22236</v>
      </c>
      <c r="F7277" s="37" t="s">
        <v>22472</v>
      </c>
    </row>
    <row r="7278" spans="1:6" ht="14.25" customHeight="1" x14ac:dyDescent="0.2">
      <c r="A7278" s="35" t="s">
        <v>23366</v>
      </c>
      <c r="B7278" s="36" t="s">
        <v>23367</v>
      </c>
      <c r="C7278" s="37">
        <v>41106001</v>
      </c>
      <c r="D7278" s="38" t="s">
        <v>23368</v>
      </c>
      <c r="E7278" s="39" t="s">
        <v>4090</v>
      </c>
      <c r="F7278" s="37" t="s">
        <v>4091</v>
      </c>
    </row>
    <row r="7279" spans="1:6" ht="14.25" customHeight="1" x14ac:dyDescent="0.2">
      <c r="A7279" s="35" t="s">
        <v>23369</v>
      </c>
      <c r="B7279" s="36" t="s">
        <v>23367</v>
      </c>
      <c r="C7279" s="37">
        <v>41106002</v>
      </c>
      <c r="D7279" s="38" t="s">
        <v>23370</v>
      </c>
      <c r="E7279" s="39" t="s">
        <v>4090</v>
      </c>
      <c r="F7279" s="37" t="s">
        <v>4091</v>
      </c>
    </row>
    <row r="7280" spans="1:6" ht="14.25" customHeight="1" x14ac:dyDescent="0.2">
      <c r="A7280" s="35" t="s">
        <v>23371</v>
      </c>
      <c r="B7280" s="36" t="s">
        <v>23372</v>
      </c>
      <c r="C7280" s="37">
        <v>41106003</v>
      </c>
      <c r="D7280" s="38" t="s">
        <v>23373</v>
      </c>
      <c r="E7280" s="39" t="s">
        <v>4090</v>
      </c>
      <c r="F7280" s="37" t="s">
        <v>4091</v>
      </c>
    </row>
    <row r="7281" spans="1:6" ht="14.25" customHeight="1" x14ac:dyDescent="0.2">
      <c r="A7281" s="35" t="s">
        <v>23374</v>
      </c>
      <c r="B7281" s="36" t="s">
        <v>23375</v>
      </c>
      <c r="C7281" s="37">
        <v>41106004</v>
      </c>
      <c r="D7281" s="38" t="s">
        <v>23376</v>
      </c>
      <c r="E7281" s="39" t="s">
        <v>8112</v>
      </c>
      <c r="F7281" s="37" t="s">
        <v>8113</v>
      </c>
    </row>
    <row r="7282" spans="1:6" ht="14.25" customHeight="1" x14ac:dyDescent="0.2">
      <c r="A7282" s="35" t="s">
        <v>23377</v>
      </c>
      <c r="B7282" s="36" t="s">
        <v>23378</v>
      </c>
      <c r="C7282" s="37">
        <v>41106005</v>
      </c>
      <c r="D7282" s="38" t="s">
        <v>23379</v>
      </c>
      <c r="E7282" s="39" t="s">
        <v>8112</v>
      </c>
      <c r="F7282" s="37" t="s">
        <v>8113</v>
      </c>
    </row>
    <row r="7283" spans="1:6" ht="14.25" customHeight="1" x14ac:dyDescent="0.2">
      <c r="A7283" s="35" t="s">
        <v>23380</v>
      </c>
      <c r="B7283" s="36" t="s">
        <v>23381</v>
      </c>
      <c r="C7283" s="37">
        <v>41106006</v>
      </c>
      <c r="D7283" s="38" t="s">
        <v>23382</v>
      </c>
      <c r="E7283" s="39" t="s">
        <v>4090</v>
      </c>
      <c r="F7283" s="37" t="s">
        <v>4091</v>
      </c>
    </row>
    <row r="7284" spans="1:6" ht="14.25" customHeight="1" x14ac:dyDescent="0.2">
      <c r="A7284" s="35" t="s">
        <v>23383</v>
      </c>
      <c r="B7284" s="36" t="s">
        <v>23384</v>
      </c>
      <c r="C7284" s="37">
        <v>41106101</v>
      </c>
      <c r="D7284" s="38" t="s">
        <v>23385</v>
      </c>
      <c r="E7284" s="39" t="s">
        <v>22236</v>
      </c>
      <c r="F7284" s="37" t="s">
        <v>8113</v>
      </c>
    </row>
    <row r="7285" spans="1:6" ht="14.25" customHeight="1" x14ac:dyDescent="0.2">
      <c r="A7285" s="35" t="s">
        <v>23386</v>
      </c>
      <c r="B7285" s="36" t="s">
        <v>23387</v>
      </c>
      <c r="C7285" s="37">
        <v>41106102</v>
      </c>
      <c r="D7285" s="38" t="s">
        <v>23388</v>
      </c>
      <c r="E7285" s="39" t="s">
        <v>8112</v>
      </c>
      <c r="F7285" s="37" t="s">
        <v>8113</v>
      </c>
    </row>
    <row r="7286" spans="1:6" ht="14.25" customHeight="1" x14ac:dyDescent="0.2">
      <c r="A7286" s="35" t="s">
        <v>23389</v>
      </c>
      <c r="B7286" s="36" t="s">
        <v>23390</v>
      </c>
      <c r="C7286" s="37">
        <v>41106103</v>
      </c>
      <c r="D7286" s="38" t="s">
        <v>23391</v>
      </c>
      <c r="E7286" s="39" t="s">
        <v>8112</v>
      </c>
      <c r="F7286" s="37" t="s">
        <v>8113</v>
      </c>
    </row>
    <row r="7287" spans="1:6" ht="14.25" customHeight="1" x14ac:dyDescent="0.2">
      <c r="A7287" s="35" t="s">
        <v>23392</v>
      </c>
      <c r="B7287" s="36" t="s">
        <v>23393</v>
      </c>
      <c r="C7287" s="37">
        <v>41106104</v>
      </c>
      <c r="D7287" s="38" t="s">
        <v>23394</v>
      </c>
      <c r="E7287" s="39" t="s">
        <v>8112</v>
      </c>
      <c r="F7287" s="37" t="s">
        <v>8113</v>
      </c>
    </row>
    <row r="7288" spans="1:6" ht="14.25" customHeight="1" x14ac:dyDescent="0.2">
      <c r="A7288" s="35" t="s">
        <v>23395</v>
      </c>
      <c r="B7288" s="36" t="s">
        <v>23396</v>
      </c>
      <c r="C7288" s="37">
        <v>41106201</v>
      </c>
      <c r="D7288" s="38" t="s">
        <v>23397</v>
      </c>
      <c r="E7288" s="39" t="s">
        <v>4090</v>
      </c>
      <c r="F7288" s="37" t="s">
        <v>4091</v>
      </c>
    </row>
    <row r="7289" spans="1:6" ht="14.25" customHeight="1" x14ac:dyDescent="0.2">
      <c r="A7289" s="35" t="s">
        <v>23398</v>
      </c>
      <c r="B7289" s="36" t="s">
        <v>23399</v>
      </c>
      <c r="C7289" s="37">
        <v>41106202</v>
      </c>
      <c r="D7289" s="38" t="s">
        <v>23400</v>
      </c>
      <c r="E7289" s="39" t="s">
        <v>4090</v>
      </c>
      <c r="F7289" s="37" t="s">
        <v>4091</v>
      </c>
    </row>
    <row r="7290" spans="1:6" ht="14.25" customHeight="1" x14ac:dyDescent="0.2">
      <c r="A7290" s="35" t="s">
        <v>23401</v>
      </c>
      <c r="B7290" s="36" t="s">
        <v>23402</v>
      </c>
      <c r="C7290" s="37">
        <v>41106203</v>
      </c>
      <c r="D7290" s="38" t="s">
        <v>23403</v>
      </c>
      <c r="E7290" s="39" t="s">
        <v>4090</v>
      </c>
      <c r="F7290" s="37" t="s">
        <v>4091</v>
      </c>
    </row>
    <row r="7291" spans="1:6" ht="14.25" customHeight="1" x14ac:dyDescent="0.2">
      <c r="A7291" s="35" t="s">
        <v>23404</v>
      </c>
      <c r="B7291" s="36" t="s">
        <v>23405</v>
      </c>
      <c r="C7291" s="37">
        <v>41106204</v>
      </c>
      <c r="D7291" s="38" t="s">
        <v>23406</v>
      </c>
      <c r="E7291" s="39" t="s">
        <v>4090</v>
      </c>
      <c r="F7291" s="37" t="s">
        <v>4091</v>
      </c>
    </row>
    <row r="7292" spans="1:6" ht="14.25" customHeight="1" x14ac:dyDescent="0.2">
      <c r="A7292" s="35" t="s">
        <v>23407</v>
      </c>
      <c r="B7292" s="36" t="s">
        <v>23408</v>
      </c>
      <c r="C7292" s="37">
        <v>41106205</v>
      </c>
      <c r="D7292" s="38" t="s">
        <v>23409</v>
      </c>
      <c r="E7292" s="39" t="s">
        <v>22236</v>
      </c>
      <c r="F7292" s="37" t="s">
        <v>22472</v>
      </c>
    </row>
    <row r="7293" spans="1:6" ht="14.25" customHeight="1" x14ac:dyDescent="0.2">
      <c r="A7293" s="35" t="s">
        <v>23410</v>
      </c>
      <c r="B7293" s="36" t="s">
        <v>23411</v>
      </c>
      <c r="C7293" s="37">
        <v>41106206</v>
      </c>
      <c r="D7293" s="38" t="s">
        <v>23412</v>
      </c>
      <c r="E7293" s="39" t="s">
        <v>4090</v>
      </c>
      <c r="F7293" s="37" t="s">
        <v>4091</v>
      </c>
    </row>
    <row r="7294" spans="1:6" ht="14.25" customHeight="1" x14ac:dyDescent="0.2">
      <c r="A7294" s="35" t="s">
        <v>23413</v>
      </c>
      <c r="B7294" s="36" t="s">
        <v>23414</v>
      </c>
      <c r="C7294" s="37">
        <v>41106207</v>
      </c>
      <c r="D7294" s="38" t="s">
        <v>23415</v>
      </c>
      <c r="E7294" s="39" t="s">
        <v>4090</v>
      </c>
      <c r="F7294" s="37" t="s">
        <v>4091</v>
      </c>
    </row>
    <row r="7295" spans="1:6" ht="14.25" customHeight="1" x14ac:dyDescent="0.2">
      <c r="A7295" s="35" t="s">
        <v>23416</v>
      </c>
      <c r="B7295" s="36" t="s">
        <v>23417</v>
      </c>
      <c r="C7295" s="37">
        <v>41106208</v>
      </c>
      <c r="D7295" s="38" t="s">
        <v>23418</v>
      </c>
      <c r="E7295" s="39" t="s">
        <v>8112</v>
      </c>
      <c r="F7295" s="37" t="s">
        <v>8113</v>
      </c>
    </row>
    <row r="7296" spans="1:6" ht="14.25" customHeight="1" x14ac:dyDescent="0.2">
      <c r="A7296" s="35" t="s">
        <v>23419</v>
      </c>
      <c r="B7296" s="36" t="s">
        <v>23420</v>
      </c>
      <c r="C7296" s="37">
        <v>41106209</v>
      </c>
      <c r="D7296" s="38" t="s">
        <v>23421</v>
      </c>
      <c r="E7296" s="39" t="s">
        <v>8112</v>
      </c>
      <c r="F7296" s="37" t="s">
        <v>8113</v>
      </c>
    </row>
    <row r="7297" spans="1:6" ht="14.25" customHeight="1" x14ac:dyDescent="0.2">
      <c r="A7297" s="35" t="s">
        <v>23422</v>
      </c>
      <c r="B7297" s="36" t="s">
        <v>23423</v>
      </c>
      <c r="C7297" s="37">
        <v>41106210</v>
      </c>
      <c r="D7297" s="38" t="s">
        <v>23424</v>
      </c>
      <c r="E7297" s="39" t="s">
        <v>4090</v>
      </c>
      <c r="F7297" s="37" t="s">
        <v>4091</v>
      </c>
    </row>
    <row r="7298" spans="1:6" ht="14.25" customHeight="1" x14ac:dyDescent="0.2">
      <c r="A7298" s="35" t="s">
        <v>23425</v>
      </c>
      <c r="B7298" s="36" t="s">
        <v>23423</v>
      </c>
      <c r="C7298" s="37">
        <v>41106211</v>
      </c>
      <c r="D7298" s="38" t="s">
        <v>23426</v>
      </c>
      <c r="E7298" s="39" t="s">
        <v>4090</v>
      </c>
      <c r="F7298" s="37" t="s">
        <v>4091</v>
      </c>
    </row>
    <row r="7299" spans="1:6" ht="14.25" customHeight="1" x14ac:dyDescent="0.2">
      <c r="A7299" s="35" t="s">
        <v>23427</v>
      </c>
      <c r="B7299" s="36" t="s">
        <v>23428</v>
      </c>
      <c r="C7299" s="37">
        <v>41106212</v>
      </c>
      <c r="D7299" s="38" t="s">
        <v>23429</v>
      </c>
      <c r="E7299" s="39" t="s">
        <v>4090</v>
      </c>
      <c r="F7299" s="37" t="s">
        <v>4091</v>
      </c>
    </row>
    <row r="7300" spans="1:6" ht="14.25" customHeight="1" x14ac:dyDescent="0.2">
      <c r="A7300" s="35" t="s">
        <v>23430</v>
      </c>
      <c r="B7300" s="36" t="s">
        <v>23431</v>
      </c>
      <c r="C7300" s="37">
        <v>41106213</v>
      </c>
      <c r="D7300" s="38" t="s">
        <v>23432</v>
      </c>
      <c r="E7300" s="39" t="s">
        <v>8112</v>
      </c>
      <c r="F7300" s="37" t="s">
        <v>8113</v>
      </c>
    </row>
    <row r="7301" spans="1:6" ht="14.25" customHeight="1" x14ac:dyDescent="0.2">
      <c r="A7301" s="35" t="s">
        <v>23433</v>
      </c>
      <c r="B7301" s="36" t="s">
        <v>23434</v>
      </c>
      <c r="C7301" s="37">
        <v>41106214</v>
      </c>
      <c r="D7301" s="38" t="s">
        <v>23435</v>
      </c>
      <c r="E7301" s="39" t="s">
        <v>4398</v>
      </c>
      <c r="F7301" s="37" t="s">
        <v>4091</v>
      </c>
    </row>
    <row r="7302" spans="1:6" ht="14.25" customHeight="1" x14ac:dyDescent="0.2">
      <c r="A7302" s="35" t="s">
        <v>23436</v>
      </c>
      <c r="B7302" s="36" t="s">
        <v>23437</v>
      </c>
      <c r="C7302" s="37">
        <v>41106215</v>
      </c>
      <c r="D7302" s="38" t="s">
        <v>23438</v>
      </c>
      <c r="E7302" s="39" t="s">
        <v>4090</v>
      </c>
      <c r="F7302" s="37" t="s">
        <v>4091</v>
      </c>
    </row>
    <row r="7303" spans="1:6" ht="14.25" customHeight="1" x14ac:dyDescent="0.2">
      <c r="A7303" s="35" t="s">
        <v>23439</v>
      </c>
      <c r="B7303" s="36" t="s">
        <v>23440</v>
      </c>
      <c r="C7303" s="37">
        <v>41106216</v>
      </c>
      <c r="D7303" s="38" t="s">
        <v>23441</v>
      </c>
      <c r="E7303" s="39" t="s">
        <v>4090</v>
      </c>
      <c r="F7303" s="37" t="s">
        <v>4091</v>
      </c>
    </row>
    <row r="7304" spans="1:6" ht="14.25" customHeight="1" x14ac:dyDescent="0.2">
      <c r="A7304" s="35" t="s">
        <v>23442</v>
      </c>
      <c r="B7304" s="36" t="s">
        <v>23443</v>
      </c>
      <c r="C7304" s="37">
        <v>41106217</v>
      </c>
      <c r="D7304" s="38" t="s">
        <v>23444</v>
      </c>
      <c r="E7304" s="39" t="s">
        <v>8112</v>
      </c>
      <c r="F7304" s="37" t="s">
        <v>8113</v>
      </c>
    </row>
    <row r="7305" spans="1:6" ht="14.25" customHeight="1" x14ac:dyDescent="0.2">
      <c r="A7305" s="35" t="s">
        <v>23445</v>
      </c>
      <c r="B7305" s="36" t="s">
        <v>23446</v>
      </c>
      <c r="C7305" s="37">
        <v>41106218</v>
      </c>
      <c r="D7305" s="38" t="s">
        <v>23447</v>
      </c>
      <c r="E7305" s="39" t="s">
        <v>8112</v>
      </c>
      <c r="F7305" s="37" t="s">
        <v>8113</v>
      </c>
    </row>
    <row r="7306" spans="1:6" ht="14.25" customHeight="1" x14ac:dyDescent="0.2">
      <c r="A7306" s="35" t="s">
        <v>23448</v>
      </c>
      <c r="B7306" s="36" t="s">
        <v>23449</v>
      </c>
      <c r="C7306" s="37">
        <v>41106219</v>
      </c>
      <c r="D7306" s="38" t="s">
        <v>23450</v>
      </c>
      <c r="E7306" s="39" t="s">
        <v>4090</v>
      </c>
      <c r="F7306" s="37" t="s">
        <v>4091</v>
      </c>
    </row>
    <row r="7307" spans="1:6" ht="14.25" customHeight="1" x14ac:dyDescent="0.2">
      <c r="A7307" s="35" t="s">
        <v>23451</v>
      </c>
      <c r="B7307" s="36" t="s">
        <v>23452</v>
      </c>
      <c r="C7307" s="37">
        <v>41106220</v>
      </c>
      <c r="D7307" s="38" t="s">
        <v>23453</v>
      </c>
      <c r="E7307" s="39" t="s">
        <v>4090</v>
      </c>
      <c r="F7307" s="37" t="s">
        <v>4091</v>
      </c>
    </row>
    <row r="7308" spans="1:6" ht="14.25" customHeight="1" x14ac:dyDescent="0.2">
      <c r="A7308" s="35" t="s">
        <v>23454</v>
      </c>
      <c r="B7308" s="36" t="s">
        <v>23455</v>
      </c>
      <c r="C7308" s="37">
        <v>41106221</v>
      </c>
      <c r="D7308" s="38" t="s">
        <v>23456</v>
      </c>
      <c r="E7308" s="39" t="s">
        <v>4090</v>
      </c>
      <c r="F7308" s="37" t="s">
        <v>4091</v>
      </c>
    </row>
    <row r="7309" spans="1:6" ht="14.25" customHeight="1" x14ac:dyDescent="0.2">
      <c r="A7309" s="35" t="s">
        <v>23457</v>
      </c>
      <c r="B7309" s="36" t="s">
        <v>23458</v>
      </c>
      <c r="C7309" s="37">
        <v>41106222</v>
      </c>
      <c r="D7309" s="38" t="s">
        <v>23459</v>
      </c>
      <c r="E7309" s="39" t="s">
        <v>6080</v>
      </c>
      <c r="F7309" s="37" t="s">
        <v>6081</v>
      </c>
    </row>
    <row r="7310" spans="1:6" ht="14.25" customHeight="1" x14ac:dyDescent="0.2">
      <c r="A7310" s="35" t="s">
        <v>23460</v>
      </c>
      <c r="B7310" s="36" t="s">
        <v>23461</v>
      </c>
      <c r="C7310" s="37">
        <v>41106223</v>
      </c>
      <c r="D7310" s="38" t="s">
        <v>23462</v>
      </c>
      <c r="E7310" s="39" t="s">
        <v>4090</v>
      </c>
      <c r="F7310" s="37" t="s">
        <v>4091</v>
      </c>
    </row>
    <row r="7311" spans="1:6" ht="14.25" customHeight="1" x14ac:dyDescent="0.2">
      <c r="A7311" s="35" t="s">
        <v>23463</v>
      </c>
      <c r="B7311" s="36" t="s">
        <v>23464</v>
      </c>
      <c r="C7311" s="37">
        <v>41106301</v>
      </c>
      <c r="D7311" s="38" t="s">
        <v>23465</v>
      </c>
      <c r="E7311" s="39" t="s">
        <v>4090</v>
      </c>
      <c r="F7311" s="37" t="s">
        <v>4091</v>
      </c>
    </row>
    <row r="7312" spans="1:6" ht="14.25" customHeight="1" x14ac:dyDescent="0.2">
      <c r="A7312" s="35" t="s">
        <v>23466</v>
      </c>
      <c r="B7312" s="36" t="s">
        <v>23467</v>
      </c>
      <c r="C7312" s="37">
        <v>41106302</v>
      </c>
      <c r="D7312" s="38" t="s">
        <v>23468</v>
      </c>
      <c r="E7312" s="39" t="s">
        <v>4090</v>
      </c>
      <c r="F7312" s="37" t="s">
        <v>4091</v>
      </c>
    </row>
    <row r="7313" spans="1:6" ht="14.25" customHeight="1" x14ac:dyDescent="0.2">
      <c r="A7313" s="35" t="s">
        <v>23469</v>
      </c>
      <c r="B7313" s="36" t="s">
        <v>23467</v>
      </c>
      <c r="C7313" s="37">
        <v>41106303</v>
      </c>
      <c r="D7313" s="38" t="s">
        <v>23470</v>
      </c>
      <c r="E7313" s="39" t="s">
        <v>4090</v>
      </c>
      <c r="F7313" s="37" t="s">
        <v>4091</v>
      </c>
    </row>
    <row r="7314" spans="1:6" ht="14.25" customHeight="1" x14ac:dyDescent="0.2">
      <c r="A7314" s="35" t="s">
        <v>23471</v>
      </c>
      <c r="B7314" s="36" t="s">
        <v>23472</v>
      </c>
      <c r="C7314" s="37">
        <v>41106304</v>
      </c>
      <c r="D7314" s="38" t="s">
        <v>23473</v>
      </c>
      <c r="E7314" s="39" t="s">
        <v>6080</v>
      </c>
      <c r="F7314" s="37" t="s">
        <v>6081</v>
      </c>
    </row>
    <row r="7315" spans="1:6" ht="14.25" customHeight="1" x14ac:dyDescent="0.2">
      <c r="A7315" s="35" t="s">
        <v>23474</v>
      </c>
      <c r="B7315" s="36" t="s">
        <v>23475</v>
      </c>
      <c r="C7315" s="37">
        <v>41106305</v>
      </c>
      <c r="D7315" s="38" t="s">
        <v>23227</v>
      </c>
      <c r="E7315" s="39" t="s">
        <v>4090</v>
      </c>
      <c r="F7315" s="37" t="s">
        <v>4091</v>
      </c>
    </row>
    <row r="7316" spans="1:6" ht="14.25" customHeight="1" x14ac:dyDescent="0.2">
      <c r="A7316" s="35" t="s">
        <v>23476</v>
      </c>
      <c r="B7316" s="36" t="s">
        <v>23477</v>
      </c>
      <c r="C7316" s="37">
        <v>41106306</v>
      </c>
      <c r="D7316" s="38" t="s">
        <v>23478</v>
      </c>
      <c r="E7316" s="39" t="s">
        <v>4090</v>
      </c>
      <c r="F7316" s="37" t="s">
        <v>4091</v>
      </c>
    </row>
    <row r="7317" spans="1:6" ht="14.25" customHeight="1" x14ac:dyDescent="0.2">
      <c r="A7317" s="35" t="s">
        <v>23479</v>
      </c>
      <c r="B7317" s="36" t="s">
        <v>23480</v>
      </c>
      <c r="C7317" s="37">
        <v>41106307</v>
      </c>
      <c r="D7317" s="38" t="s">
        <v>23481</v>
      </c>
      <c r="E7317" s="39" t="s">
        <v>4090</v>
      </c>
      <c r="F7317" s="37" t="s">
        <v>4091</v>
      </c>
    </row>
    <row r="7318" spans="1:6" ht="14.25" customHeight="1" x14ac:dyDescent="0.2">
      <c r="A7318" s="35" t="s">
        <v>23482</v>
      </c>
      <c r="B7318" s="36" t="s">
        <v>23483</v>
      </c>
      <c r="C7318" s="37">
        <v>41106308</v>
      </c>
      <c r="D7318" s="38" t="s">
        <v>23484</v>
      </c>
      <c r="E7318" s="39" t="s">
        <v>4090</v>
      </c>
      <c r="F7318" s="37" t="s">
        <v>4091</v>
      </c>
    </row>
    <row r="7319" spans="1:6" ht="14.25" customHeight="1" x14ac:dyDescent="0.2">
      <c r="A7319" s="35" t="s">
        <v>23485</v>
      </c>
      <c r="B7319" s="36" t="s">
        <v>23486</v>
      </c>
      <c r="C7319" s="37">
        <v>41106309</v>
      </c>
      <c r="D7319" s="38" t="s">
        <v>23487</v>
      </c>
      <c r="E7319" s="39" t="s">
        <v>4090</v>
      </c>
      <c r="F7319" s="37" t="s">
        <v>4091</v>
      </c>
    </row>
    <row r="7320" spans="1:6" ht="14.25" customHeight="1" x14ac:dyDescent="0.2">
      <c r="A7320" s="35" t="s">
        <v>23488</v>
      </c>
      <c r="B7320" s="36" t="s">
        <v>23489</v>
      </c>
      <c r="C7320" s="37">
        <v>41106310</v>
      </c>
      <c r="D7320" s="38" t="s">
        <v>23490</v>
      </c>
      <c r="E7320" s="39" t="s">
        <v>4090</v>
      </c>
      <c r="F7320" s="37" t="s">
        <v>4091</v>
      </c>
    </row>
    <row r="7321" spans="1:6" ht="14.25" customHeight="1" x14ac:dyDescent="0.2">
      <c r="A7321" s="35" t="s">
        <v>23491</v>
      </c>
      <c r="B7321" s="36" t="s">
        <v>23492</v>
      </c>
      <c r="C7321" s="37">
        <v>41106311</v>
      </c>
      <c r="D7321" s="38" t="s">
        <v>23493</v>
      </c>
      <c r="E7321" s="39" t="s">
        <v>4090</v>
      </c>
      <c r="F7321" s="37" t="s">
        <v>4091</v>
      </c>
    </row>
    <row r="7322" spans="1:6" ht="14.25" customHeight="1" x14ac:dyDescent="0.2">
      <c r="A7322" s="35" t="s">
        <v>23494</v>
      </c>
      <c r="B7322" s="36" t="s">
        <v>23495</v>
      </c>
      <c r="C7322" s="37">
        <v>41106312</v>
      </c>
      <c r="D7322" s="38" t="s">
        <v>23496</v>
      </c>
      <c r="E7322" s="39" t="s">
        <v>4090</v>
      </c>
      <c r="F7322" s="37" t="s">
        <v>4091</v>
      </c>
    </row>
    <row r="7323" spans="1:6" ht="14.25" customHeight="1" x14ac:dyDescent="0.2">
      <c r="A7323" s="35" t="s">
        <v>23497</v>
      </c>
      <c r="B7323" s="36" t="s">
        <v>23498</v>
      </c>
      <c r="C7323" s="37">
        <v>41106313</v>
      </c>
      <c r="D7323" s="38" t="s">
        <v>23499</v>
      </c>
      <c r="E7323" s="39" t="s">
        <v>6080</v>
      </c>
      <c r="F7323" s="37" t="s">
        <v>6081</v>
      </c>
    </row>
    <row r="7324" spans="1:6" ht="14.25" customHeight="1" x14ac:dyDescent="0.2">
      <c r="A7324" s="35" t="s">
        <v>23500</v>
      </c>
      <c r="B7324" s="36" t="s">
        <v>23501</v>
      </c>
      <c r="C7324" s="37">
        <v>41106314</v>
      </c>
      <c r="D7324" s="38" t="s">
        <v>23502</v>
      </c>
      <c r="E7324" s="39" t="s">
        <v>4090</v>
      </c>
      <c r="F7324" s="37" t="s">
        <v>4091</v>
      </c>
    </row>
    <row r="7325" spans="1:6" ht="14.25" customHeight="1" x14ac:dyDescent="0.2">
      <c r="A7325" s="35" t="s">
        <v>23503</v>
      </c>
      <c r="B7325" s="36" t="s">
        <v>23504</v>
      </c>
      <c r="C7325" s="37">
        <v>41106401</v>
      </c>
      <c r="D7325" s="38" t="s">
        <v>23505</v>
      </c>
      <c r="E7325" s="39" t="s">
        <v>1865</v>
      </c>
      <c r="F7325" s="37" t="s">
        <v>1939</v>
      </c>
    </row>
    <row r="7326" spans="1:6" ht="14.25" customHeight="1" x14ac:dyDescent="0.2">
      <c r="A7326" s="35" t="s">
        <v>23506</v>
      </c>
      <c r="B7326" s="36" t="s">
        <v>23507</v>
      </c>
      <c r="C7326" s="37">
        <v>41106402</v>
      </c>
      <c r="D7326" s="38" t="s">
        <v>23508</v>
      </c>
      <c r="E7326" s="39" t="s">
        <v>4090</v>
      </c>
      <c r="F7326" s="37" t="s">
        <v>4091</v>
      </c>
    </row>
    <row r="7327" spans="1:6" ht="14.25" customHeight="1" x14ac:dyDescent="0.2">
      <c r="A7327" s="35" t="s">
        <v>23509</v>
      </c>
      <c r="B7327" s="36" t="s">
        <v>23510</v>
      </c>
      <c r="C7327" s="37">
        <v>41106403</v>
      </c>
      <c r="D7327" s="38" t="s">
        <v>23511</v>
      </c>
      <c r="E7327" s="39" t="s">
        <v>4090</v>
      </c>
      <c r="F7327" s="37" t="s">
        <v>4091</v>
      </c>
    </row>
    <row r="7328" spans="1:6" ht="14.25" customHeight="1" x14ac:dyDescent="0.2">
      <c r="A7328" s="35" t="s">
        <v>23512</v>
      </c>
      <c r="B7328" s="36" t="s">
        <v>23513</v>
      </c>
      <c r="C7328" s="37">
        <v>41106501</v>
      </c>
      <c r="D7328" s="38" t="s">
        <v>23514</v>
      </c>
      <c r="E7328" s="39" t="s">
        <v>4090</v>
      </c>
      <c r="F7328" s="37" t="s">
        <v>4091</v>
      </c>
    </row>
    <row r="7329" spans="1:6" ht="14.25" customHeight="1" x14ac:dyDescent="0.2">
      <c r="A7329" s="35" t="s">
        <v>23515</v>
      </c>
      <c r="B7329" s="36" t="s">
        <v>23516</v>
      </c>
      <c r="C7329" s="37">
        <v>41106502</v>
      </c>
      <c r="D7329" s="38" t="s">
        <v>23517</v>
      </c>
      <c r="E7329" s="39" t="s">
        <v>4090</v>
      </c>
      <c r="F7329" s="37" t="s">
        <v>4091</v>
      </c>
    </row>
    <row r="7330" spans="1:6" ht="14.25" customHeight="1" x14ac:dyDescent="0.2">
      <c r="A7330" s="35" t="s">
        <v>23518</v>
      </c>
      <c r="B7330" s="36" t="s">
        <v>23519</v>
      </c>
      <c r="C7330" s="37">
        <v>41106503</v>
      </c>
      <c r="D7330" s="38" t="s">
        <v>23520</v>
      </c>
      <c r="E7330" s="39" t="s">
        <v>4090</v>
      </c>
      <c r="F7330" s="37" t="s">
        <v>4091</v>
      </c>
    </row>
    <row r="7331" spans="1:6" ht="14.25" customHeight="1" x14ac:dyDescent="0.2">
      <c r="A7331" s="35" t="s">
        <v>23521</v>
      </c>
      <c r="B7331" s="36" t="s">
        <v>23522</v>
      </c>
      <c r="C7331" s="37">
        <v>41106504</v>
      </c>
      <c r="D7331" s="38" t="s">
        <v>23523</v>
      </c>
      <c r="E7331" s="39" t="s">
        <v>4090</v>
      </c>
      <c r="F7331" s="37" t="s">
        <v>4091</v>
      </c>
    </row>
    <row r="7332" spans="1:6" ht="14.25" customHeight="1" x14ac:dyDescent="0.2">
      <c r="A7332" s="35" t="s">
        <v>23524</v>
      </c>
      <c r="B7332" s="36" t="s">
        <v>23525</v>
      </c>
      <c r="C7332" s="37">
        <v>41106505</v>
      </c>
      <c r="D7332" s="38" t="s">
        <v>23526</v>
      </c>
      <c r="E7332" s="39" t="s">
        <v>6080</v>
      </c>
      <c r="F7332" s="37" t="s">
        <v>6081</v>
      </c>
    </row>
    <row r="7333" spans="1:6" ht="14.25" customHeight="1" x14ac:dyDescent="0.2">
      <c r="A7333" s="35" t="s">
        <v>23527</v>
      </c>
      <c r="B7333" s="36" t="s">
        <v>23528</v>
      </c>
      <c r="C7333" s="37">
        <v>41106506</v>
      </c>
      <c r="D7333" s="38" t="s">
        <v>23529</v>
      </c>
      <c r="E7333" s="39" t="s">
        <v>4090</v>
      </c>
      <c r="F7333" s="37" t="s">
        <v>4091</v>
      </c>
    </row>
    <row r="7334" spans="1:6" ht="14.25" customHeight="1" x14ac:dyDescent="0.2">
      <c r="A7334" s="35" t="s">
        <v>23530</v>
      </c>
      <c r="B7334" s="36" t="s">
        <v>23531</v>
      </c>
      <c r="C7334" s="37">
        <v>41106507</v>
      </c>
      <c r="D7334" s="38" t="s">
        <v>23532</v>
      </c>
      <c r="E7334" s="39" t="s">
        <v>4090</v>
      </c>
      <c r="F7334" s="37" t="s">
        <v>4091</v>
      </c>
    </row>
    <row r="7335" spans="1:6" ht="14.25" customHeight="1" x14ac:dyDescent="0.2">
      <c r="A7335" s="35" t="s">
        <v>23533</v>
      </c>
      <c r="B7335" s="36" t="s">
        <v>23534</v>
      </c>
      <c r="C7335" s="37">
        <v>41106508</v>
      </c>
      <c r="D7335" s="38" t="s">
        <v>23535</v>
      </c>
      <c r="E7335" s="39" t="s">
        <v>4090</v>
      </c>
      <c r="F7335" s="37" t="s">
        <v>4091</v>
      </c>
    </row>
    <row r="7336" spans="1:6" ht="14.25" customHeight="1" x14ac:dyDescent="0.2">
      <c r="A7336" s="35" t="s">
        <v>23536</v>
      </c>
      <c r="B7336" s="36" t="s">
        <v>23537</v>
      </c>
      <c r="C7336" s="37">
        <v>41106509</v>
      </c>
      <c r="D7336" s="38" t="s">
        <v>23538</v>
      </c>
      <c r="E7336" s="39" t="s">
        <v>4090</v>
      </c>
      <c r="F7336" s="37" t="s">
        <v>4091</v>
      </c>
    </row>
    <row r="7337" spans="1:6" ht="14.25" customHeight="1" x14ac:dyDescent="0.2">
      <c r="A7337" s="35" t="s">
        <v>23539</v>
      </c>
      <c r="B7337" s="36" t="s">
        <v>23540</v>
      </c>
      <c r="C7337" s="37">
        <v>41106510</v>
      </c>
      <c r="D7337" s="38" t="s">
        <v>23541</v>
      </c>
      <c r="E7337" s="39" t="s">
        <v>22236</v>
      </c>
      <c r="F7337" s="37" t="s">
        <v>22472</v>
      </c>
    </row>
    <row r="7338" spans="1:6" ht="14.25" customHeight="1" x14ac:dyDescent="0.2">
      <c r="A7338" s="35" t="s">
        <v>23542</v>
      </c>
      <c r="B7338" s="36" t="s">
        <v>23543</v>
      </c>
      <c r="C7338" s="37">
        <v>41106511</v>
      </c>
      <c r="D7338" s="38" t="s">
        <v>23544</v>
      </c>
      <c r="E7338" s="39" t="s">
        <v>22236</v>
      </c>
      <c r="F7338" s="37" t="s">
        <v>22472</v>
      </c>
    </row>
    <row r="7339" spans="1:6" ht="14.25" customHeight="1" x14ac:dyDescent="0.2">
      <c r="A7339" s="35" t="s">
        <v>23545</v>
      </c>
      <c r="B7339" s="36" t="s">
        <v>23546</v>
      </c>
      <c r="C7339" s="37">
        <v>41106512</v>
      </c>
      <c r="D7339" s="38" t="s">
        <v>23547</v>
      </c>
      <c r="E7339" s="39" t="s">
        <v>22236</v>
      </c>
      <c r="F7339" s="37" t="s">
        <v>22472</v>
      </c>
    </row>
    <row r="7340" spans="1:6" ht="14.25" customHeight="1" x14ac:dyDescent="0.2">
      <c r="A7340" s="35" t="s">
        <v>23548</v>
      </c>
      <c r="B7340" s="36" t="s">
        <v>23549</v>
      </c>
      <c r="C7340" s="37">
        <v>41106513</v>
      </c>
      <c r="D7340" s="38" t="s">
        <v>23550</v>
      </c>
      <c r="E7340" s="39" t="s">
        <v>4090</v>
      </c>
      <c r="F7340" s="37" t="s">
        <v>4091</v>
      </c>
    </row>
    <row r="7341" spans="1:6" ht="14.25" customHeight="1" x14ac:dyDescent="0.2">
      <c r="A7341" s="35" t="s">
        <v>23551</v>
      </c>
      <c r="B7341" s="36" t="s">
        <v>23552</v>
      </c>
      <c r="C7341" s="37">
        <v>41106514</v>
      </c>
      <c r="D7341" s="38" t="s">
        <v>23553</v>
      </c>
      <c r="E7341" s="39" t="s">
        <v>4090</v>
      </c>
      <c r="F7341" s="37" t="s">
        <v>4091</v>
      </c>
    </row>
    <row r="7342" spans="1:6" ht="14.25" customHeight="1" x14ac:dyDescent="0.2">
      <c r="A7342" s="35" t="s">
        <v>23554</v>
      </c>
      <c r="B7342" s="36" t="s">
        <v>23555</v>
      </c>
      <c r="C7342" s="37">
        <v>41106515</v>
      </c>
      <c r="D7342" s="38" t="s">
        <v>23556</v>
      </c>
      <c r="E7342" s="39" t="s">
        <v>22236</v>
      </c>
      <c r="F7342" s="37" t="s">
        <v>22472</v>
      </c>
    </row>
    <row r="7343" spans="1:6" ht="14.25" customHeight="1" x14ac:dyDescent="0.2">
      <c r="A7343" s="35" t="s">
        <v>23557</v>
      </c>
      <c r="B7343" s="36" t="s">
        <v>23558</v>
      </c>
      <c r="C7343" s="37">
        <v>41106601</v>
      </c>
      <c r="D7343" s="38" t="s">
        <v>23559</v>
      </c>
      <c r="E7343" s="39" t="s">
        <v>8112</v>
      </c>
      <c r="F7343" s="37" t="s">
        <v>8113</v>
      </c>
    </row>
    <row r="7344" spans="1:6" ht="14.25" customHeight="1" x14ac:dyDescent="0.2">
      <c r="A7344" s="35" t="s">
        <v>23560</v>
      </c>
      <c r="B7344" s="36" t="s">
        <v>23561</v>
      </c>
      <c r="C7344" s="37">
        <v>41106602</v>
      </c>
      <c r="D7344" s="38" t="s">
        <v>23562</v>
      </c>
      <c r="E7344" s="39" t="s">
        <v>8112</v>
      </c>
      <c r="F7344" s="37" t="s">
        <v>8113</v>
      </c>
    </row>
    <row r="7345" spans="1:6" ht="14.25" customHeight="1" x14ac:dyDescent="0.2">
      <c r="A7345" s="35" t="s">
        <v>23563</v>
      </c>
      <c r="B7345" s="36" t="s">
        <v>23564</v>
      </c>
      <c r="C7345" s="37">
        <v>41106603</v>
      </c>
      <c r="D7345" s="38" t="s">
        <v>23565</v>
      </c>
      <c r="E7345" s="39" t="s">
        <v>8112</v>
      </c>
      <c r="F7345" s="37" t="s">
        <v>8113</v>
      </c>
    </row>
    <row r="7346" spans="1:6" ht="14.25" customHeight="1" x14ac:dyDescent="0.2">
      <c r="A7346" s="35" t="s">
        <v>23566</v>
      </c>
      <c r="B7346" s="36" t="s">
        <v>23567</v>
      </c>
      <c r="C7346" s="37">
        <v>41106604</v>
      </c>
      <c r="D7346" s="38" t="s">
        <v>23568</v>
      </c>
      <c r="E7346" s="39" t="s">
        <v>8112</v>
      </c>
      <c r="F7346" s="37" t="s">
        <v>8113</v>
      </c>
    </row>
    <row r="7347" spans="1:6" ht="14.25" customHeight="1" x14ac:dyDescent="0.2">
      <c r="A7347" s="35" t="s">
        <v>23569</v>
      </c>
      <c r="B7347" s="36" t="s">
        <v>23570</v>
      </c>
      <c r="C7347" s="37">
        <v>41106605</v>
      </c>
      <c r="D7347" s="38" t="s">
        <v>23571</v>
      </c>
      <c r="E7347" s="39" t="s">
        <v>8112</v>
      </c>
      <c r="F7347" s="37" t="s">
        <v>8113</v>
      </c>
    </row>
    <row r="7348" spans="1:6" ht="14.25" customHeight="1" x14ac:dyDescent="0.2">
      <c r="A7348" s="35" t="s">
        <v>23572</v>
      </c>
      <c r="B7348" s="36" t="s">
        <v>23573</v>
      </c>
      <c r="C7348" s="37">
        <v>41106606</v>
      </c>
      <c r="D7348" s="38" t="s">
        <v>23574</v>
      </c>
      <c r="E7348" s="39" t="s">
        <v>8112</v>
      </c>
      <c r="F7348" s="37" t="s">
        <v>8113</v>
      </c>
    </row>
    <row r="7349" spans="1:6" ht="14.25" customHeight="1" x14ac:dyDescent="0.2">
      <c r="A7349" s="35" t="s">
        <v>23575</v>
      </c>
      <c r="B7349" s="36" t="s">
        <v>23576</v>
      </c>
      <c r="C7349" s="37">
        <v>41106607</v>
      </c>
      <c r="D7349" s="38" t="s">
        <v>23577</v>
      </c>
      <c r="E7349" s="39" t="s">
        <v>8112</v>
      </c>
      <c r="F7349" s="37" t="s">
        <v>8113</v>
      </c>
    </row>
    <row r="7350" spans="1:6" ht="14.25" customHeight="1" x14ac:dyDescent="0.2">
      <c r="A7350" s="35" t="s">
        <v>23578</v>
      </c>
      <c r="B7350" s="36" t="s">
        <v>23579</v>
      </c>
      <c r="C7350" s="37">
        <v>41106608</v>
      </c>
      <c r="D7350" s="38" t="s">
        <v>23580</v>
      </c>
      <c r="E7350" s="39" t="s">
        <v>8112</v>
      </c>
      <c r="F7350" s="37" t="s">
        <v>8113</v>
      </c>
    </row>
    <row r="7351" spans="1:6" ht="14.25" customHeight="1" x14ac:dyDescent="0.2">
      <c r="A7351" s="35" t="s">
        <v>23581</v>
      </c>
      <c r="B7351" s="36" t="s">
        <v>23582</v>
      </c>
      <c r="C7351" s="37">
        <v>41106609</v>
      </c>
      <c r="D7351" s="38" t="s">
        <v>23583</v>
      </c>
      <c r="E7351" s="39" t="s">
        <v>8112</v>
      </c>
      <c r="F7351" s="37" t="s">
        <v>8113</v>
      </c>
    </row>
    <row r="7352" spans="1:6" ht="14.25" customHeight="1" x14ac:dyDescent="0.2">
      <c r="A7352" s="35" t="s">
        <v>23584</v>
      </c>
      <c r="B7352" s="36" t="s">
        <v>23585</v>
      </c>
      <c r="C7352" s="37">
        <v>41106610</v>
      </c>
      <c r="D7352" s="38" t="s">
        <v>23586</v>
      </c>
      <c r="E7352" s="39" t="s">
        <v>8112</v>
      </c>
      <c r="F7352" s="37" t="s">
        <v>8113</v>
      </c>
    </row>
    <row r="7353" spans="1:6" ht="14.25" customHeight="1" x14ac:dyDescent="0.2">
      <c r="A7353" s="35" t="s">
        <v>23587</v>
      </c>
      <c r="B7353" s="36" t="s">
        <v>23588</v>
      </c>
      <c r="C7353" s="37">
        <v>41106611</v>
      </c>
      <c r="D7353" s="38" t="s">
        <v>23589</v>
      </c>
      <c r="E7353" s="39" t="s">
        <v>8112</v>
      </c>
      <c r="F7353" s="37" t="s">
        <v>8113</v>
      </c>
    </row>
    <row r="7354" spans="1:6" ht="14.25" customHeight="1" x14ac:dyDescent="0.2">
      <c r="A7354" s="35" t="s">
        <v>23590</v>
      </c>
      <c r="B7354" s="36" t="s">
        <v>23591</v>
      </c>
      <c r="C7354" s="37">
        <v>41106612</v>
      </c>
      <c r="D7354" s="38" t="s">
        <v>23592</v>
      </c>
      <c r="E7354" s="39" t="s">
        <v>8112</v>
      </c>
      <c r="F7354" s="37" t="s">
        <v>8113</v>
      </c>
    </row>
    <row r="7355" spans="1:6" ht="14.25" customHeight="1" x14ac:dyDescent="0.2">
      <c r="A7355" s="35" t="s">
        <v>23593</v>
      </c>
      <c r="B7355" s="36" t="s">
        <v>23594</v>
      </c>
      <c r="C7355" s="37">
        <v>41106613</v>
      </c>
      <c r="D7355" s="38" t="s">
        <v>23595</v>
      </c>
      <c r="E7355" s="39" t="s">
        <v>8112</v>
      </c>
      <c r="F7355" s="37" t="s">
        <v>8113</v>
      </c>
    </row>
    <row r="7356" spans="1:6" ht="14.25" customHeight="1" x14ac:dyDescent="0.2">
      <c r="A7356" s="35" t="s">
        <v>23596</v>
      </c>
      <c r="B7356" s="36" t="s">
        <v>23597</v>
      </c>
      <c r="C7356" s="37">
        <v>41106614</v>
      </c>
      <c r="D7356" s="38" t="s">
        <v>23598</v>
      </c>
      <c r="E7356" s="39" t="s">
        <v>8112</v>
      </c>
      <c r="F7356" s="37" t="s">
        <v>8113</v>
      </c>
    </row>
    <row r="7357" spans="1:6" ht="14.25" customHeight="1" x14ac:dyDescent="0.2">
      <c r="A7357" s="35" t="s">
        <v>23599</v>
      </c>
      <c r="B7357" s="36" t="s">
        <v>23600</v>
      </c>
      <c r="C7357" s="37">
        <v>41106615</v>
      </c>
      <c r="D7357" s="38" t="s">
        <v>23601</v>
      </c>
      <c r="E7357" s="39" t="s">
        <v>4398</v>
      </c>
      <c r="F7357" s="37" t="s">
        <v>8113</v>
      </c>
    </row>
    <row r="7358" spans="1:6" ht="14.25" customHeight="1" x14ac:dyDescent="0.2">
      <c r="A7358" s="35" t="s">
        <v>23602</v>
      </c>
      <c r="B7358" s="36" t="s">
        <v>23603</v>
      </c>
      <c r="C7358" s="37">
        <v>41106616</v>
      </c>
      <c r="D7358" s="38" t="s">
        <v>23604</v>
      </c>
      <c r="E7358" s="39" t="s">
        <v>4090</v>
      </c>
      <c r="F7358" s="37" t="s">
        <v>4091</v>
      </c>
    </row>
    <row r="7359" spans="1:6" ht="14.25" customHeight="1" x14ac:dyDescent="0.2">
      <c r="A7359" s="35" t="s">
        <v>23605</v>
      </c>
      <c r="B7359" s="36" t="s">
        <v>23606</v>
      </c>
      <c r="C7359" s="37">
        <v>41106617</v>
      </c>
      <c r="D7359" s="38" t="s">
        <v>23607</v>
      </c>
      <c r="E7359" s="39" t="s">
        <v>8112</v>
      </c>
      <c r="F7359" s="37" t="s">
        <v>8113</v>
      </c>
    </row>
    <row r="7360" spans="1:6" ht="14.25" customHeight="1" x14ac:dyDescent="0.2">
      <c r="A7360" s="35" t="s">
        <v>23608</v>
      </c>
      <c r="B7360" s="36" t="s">
        <v>23609</v>
      </c>
      <c r="C7360" s="37">
        <v>41106618</v>
      </c>
      <c r="D7360" s="38" t="s">
        <v>23610</v>
      </c>
      <c r="E7360" s="39" t="s">
        <v>8112</v>
      </c>
      <c r="F7360" s="37" t="s">
        <v>8113</v>
      </c>
    </row>
    <row r="7361" spans="1:6" ht="14.25" customHeight="1" x14ac:dyDescent="0.2">
      <c r="A7361" s="35" t="s">
        <v>23611</v>
      </c>
      <c r="B7361" s="36" t="s">
        <v>23612</v>
      </c>
      <c r="C7361" s="37">
        <v>41106619</v>
      </c>
      <c r="D7361" s="38" t="s">
        <v>23613</v>
      </c>
      <c r="E7361" s="39" t="s">
        <v>8112</v>
      </c>
      <c r="F7361" s="37" t="s">
        <v>8113</v>
      </c>
    </row>
    <row r="7362" spans="1:6" ht="14.25" customHeight="1" x14ac:dyDescent="0.2">
      <c r="A7362" s="35" t="s">
        <v>23614</v>
      </c>
      <c r="B7362" s="36" t="s">
        <v>23615</v>
      </c>
      <c r="C7362" s="37">
        <v>41106620</v>
      </c>
      <c r="D7362" s="38" t="s">
        <v>23616</v>
      </c>
      <c r="E7362" s="39" t="s">
        <v>8112</v>
      </c>
      <c r="F7362" s="37" t="s">
        <v>8113</v>
      </c>
    </row>
    <row r="7363" spans="1:6" ht="14.25" customHeight="1" x14ac:dyDescent="0.2">
      <c r="A7363" s="35" t="s">
        <v>23617</v>
      </c>
      <c r="B7363" s="36" t="s">
        <v>23618</v>
      </c>
      <c r="C7363" s="37">
        <v>41106621</v>
      </c>
      <c r="D7363" s="38" t="s">
        <v>23619</v>
      </c>
      <c r="E7363" s="39" t="s">
        <v>4090</v>
      </c>
      <c r="F7363" s="37" t="s">
        <v>4091</v>
      </c>
    </row>
    <row r="7364" spans="1:6" ht="14.25" customHeight="1" x14ac:dyDescent="0.2">
      <c r="A7364" s="35" t="s">
        <v>23620</v>
      </c>
      <c r="B7364" s="36" t="s">
        <v>23621</v>
      </c>
      <c r="C7364" s="37">
        <v>41106622</v>
      </c>
      <c r="D7364" s="38" t="s">
        <v>23622</v>
      </c>
      <c r="E7364" s="39" t="s">
        <v>4090</v>
      </c>
      <c r="F7364" s="37" t="s">
        <v>4091</v>
      </c>
    </row>
    <row r="7365" spans="1:6" ht="14.25" customHeight="1" x14ac:dyDescent="0.2">
      <c r="A7365" s="35" t="s">
        <v>23623</v>
      </c>
      <c r="B7365" s="36" t="s">
        <v>23624</v>
      </c>
      <c r="C7365" s="37">
        <v>41111501</v>
      </c>
      <c r="D7365" s="38" t="s">
        <v>23625</v>
      </c>
      <c r="E7365" s="39" t="s">
        <v>8112</v>
      </c>
      <c r="F7365" s="37" t="s">
        <v>8113</v>
      </c>
    </row>
    <row r="7366" spans="1:6" ht="14.25" customHeight="1" x14ac:dyDescent="0.2">
      <c r="A7366" s="35" t="s">
        <v>23626</v>
      </c>
      <c r="B7366" s="36" t="s">
        <v>23627</v>
      </c>
      <c r="C7366" s="37">
        <v>41111502</v>
      </c>
      <c r="D7366" s="38" t="s">
        <v>23628</v>
      </c>
      <c r="E7366" s="39" t="s">
        <v>8112</v>
      </c>
      <c r="F7366" s="37" t="s">
        <v>8113</v>
      </c>
    </row>
    <row r="7367" spans="1:6" ht="14.25" customHeight="1" x14ac:dyDescent="0.2">
      <c r="A7367" s="35" t="s">
        <v>23629</v>
      </c>
      <c r="B7367" s="36" t="s">
        <v>23630</v>
      </c>
      <c r="C7367" s="37">
        <v>41111503</v>
      </c>
      <c r="D7367" s="38" t="s">
        <v>23631</v>
      </c>
      <c r="E7367" s="39" t="s">
        <v>6044</v>
      </c>
      <c r="F7367" s="37" t="s">
        <v>6045</v>
      </c>
    </row>
    <row r="7368" spans="1:6" ht="14.25" customHeight="1" x14ac:dyDescent="0.2">
      <c r="A7368" s="35" t="s">
        <v>23632</v>
      </c>
      <c r="B7368" s="36" t="s">
        <v>23633</v>
      </c>
      <c r="C7368" s="37">
        <v>41111504</v>
      </c>
      <c r="D7368" s="38" t="s">
        <v>23634</v>
      </c>
      <c r="E7368" s="39" t="s">
        <v>6044</v>
      </c>
      <c r="F7368" s="37" t="s">
        <v>6045</v>
      </c>
    </row>
    <row r="7369" spans="1:6" ht="14.25" customHeight="1" x14ac:dyDescent="0.2">
      <c r="A7369" s="35" t="s">
        <v>23635</v>
      </c>
      <c r="B7369" s="36" t="s">
        <v>23636</v>
      </c>
      <c r="C7369" s="37">
        <v>41111505</v>
      </c>
      <c r="D7369" s="38" t="s">
        <v>23637</v>
      </c>
      <c r="E7369" s="39" t="s">
        <v>6044</v>
      </c>
      <c r="F7369" s="37" t="s">
        <v>6045</v>
      </c>
    </row>
    <row r="7370" spans="1:6" ht="14.25" customHeight="1" x14ac:dyDescent="0.2">
      <c r="A7370" s="35" t="s">
        <v>23638</v>
      </c>
      <c r="B7370" s="36" t="s">
        <v>23639</v>
      </c>
      <c r="C7370" s="37">
        <v>41111506</v>
      </c>
      <c r="D7370" s="38" t="s">
        <v>23640</v>
      </c>
      <c r="E7370" s="39" t="s">
        <v>2433</v>
      </c>
      <c r="F7370" s="37" t="s">
        <v>2434</v>
      </c>
    </row>
    <row r="7371" spans="1:6" ht="14.25" customHeight="1" x14ac:dyDescent="0.2">
      <c r="A7371" s="35" t="s">
        <v>23641</v>
      </c>
      <c r="B7371" s="36" t="s">
        <v>23642</v>
      </c>
      <c r="C7371" s="37">
        <v>41111507</v>
      </c>
      <c r="D7371" s="38" t="s">
        <v>23643</v>
      </c>
      <c r="E7371" s="39" t="s">
        <v>1966</v>
      </c>
      <c r="F7371" s="37" t="s">
        <v>1969</v>
      </c>
    </row>
    <row r="7372" spans="1:6" ht="14.25" customHeight="1" x14ac:dyDescent="0.2">
      <c r="A7372" s="35" t="s">
        <v>23644</v>
      </c>
      <c r="B7372" s="36" t="s">
        <v>23645</v>
      </c>
      <c r="C7372" s="37">
        <v>41111508</v>
      </c>
      <c r="D7372" s="38" t="s">
        <v>23646</v>
      </c>
      <c r="E7372" s="39" t="s">
        <v>6044</v>
      </c>
      <c r="F7372" s="37" t="s">
        <v>6045</v>
      </c>
    </row>
    <row r="7373" spans="1:6" ht="14.25" customHeight="1" x14ac:dyDescent="0.2">
      <c r="A7373" s="35" t="s">
        <v>23647</v>
      </c>
      <c r="B7373" s="36" t="s">
        <v>23648</v>
      </c>
      <c r="C7373" s="37">
        <v>41111509</v>
      </c>
      <c r="D7373" s="38" t="s">
        <v>23649</v>
      </c>
      <c r="E7373" s="39" t="s">
        <v>6044</v>
      </c>
      <c r="F7373" s="37" t="s">
        <v>6045</v>
      </c>
    </row>
    <row r="7374" spans="1:6" ht="14.25" customHeight="1" x14ac:dyDescent="0.2">
      <c r="A7374" s="35" t="s">
        <v>23650</v>
      </c>
      <c r="B7374" s="36" t="s">
        <v>23651</v>
      </c>
      <c r="C7374" s="37">
        <v>41111510</v>
      </c>
      <c r="D7374" s="38" t="s">
        <v>23652</v>
      </c>
      <c r="E7374" s="39" t="s">
        <v>6044</v>
      </c>
      <c r="F7374" s="37" t="s">
        <v>6045</v>
      </c>
    </row>
    <row r="7375" spans="1:6" ht="14.25" customHeight="1" x14ac:dyDescent="0.2">
      <c r="A7375" s="35" t="s">
        <v>23653</v>
      </c>
      <c r="B7375" s="36" t="s">
        <v>23654</v>
      </c>
      <c r="C7375" s="37">
        <v>41111511</v>
      </c>
      <c r="D7375" s="38" t="s">
        <v>23655</v>
      </c>
      <c r="E7375" s="39" t="s">
        <v>6044</v>
      </c>
      <c r="F7375" s="37" t="s">
        <v>6045</v>
      </c>
    </row>
    <row r="7376" spans="1:6" ht="14.25" customHeight="1" x14ac:dyDescent="0.2">
      <c r="A7376" s="35" t="s">
        <v>23656</v>
      </c>
      <c r="B7376" s="36" t="s">
        <v>23657</v>
      </c>
      <c r="C7376" s="37">
        <v>41111512</v>
      </c>
      <c r="D7376" s="38" t="s">
        <v>23658</v>
      </c>
      <c r="E7376" s="39" t="s">
        <v>6044</v>
      </c>
      <c r="F7376" s="37" t="s">
        <v>6045</v>
      </c>
    </row>
    <row r="7377" spans="1:6" ht="14.25" customHeight="1" x14ac:dyDescent="0.2">
      <c r="A7377" s="35" t="s">
        <v>23659</v>
      </c>
      <c r="B7377" s="36" t="s">
        <v>23660</v>
      </c>
      <c r="C7377" s="37">
        <v>41111513</v>
      </c>
      <c r="D7377" s="38" t="s">
        <v>23661</v>
      </c>
      <c r="E7377" s="39" t="s">
        <v>6044</v>
      </c>
      <c r="F7377" s="37" t="s">
        <v>6045</v>
      </c>
    </row>
    <row r="7378" spans="1:6" ht="14.25" customHeight="1" x14ac:dyDescent="0.2">
      <c r="A7378" s="35" t="s">
        <v>23662</v>
      </c>
      <c r="B7378" s="36" t="s">
        <v>23663</v>
      </c>
      <c r="C7378" s="37">
        <v>41111515</v>
      </c>
      <c r="D7378" s="38" t="s">
        <v>23664</v>
      </c>
      <c r="E7378" s="39" t="s">
        <v>1966</v>
      </c>
      <c r="F7378" s="37" t="s">
        <v>1969</v>
      </c>
    </row>
    <row r="7379" spans="1:6" ht="14.25" customHeight="1" x14ac:dyDescent="0.2">
      <c r="A7379" s="35" t="s">
        <v>23665</v>
      </c>
      <c r="B7379" s="36" t="s">
        <v>23666</v>
      </c>
      <c r="C7379" s="37">
        <v>41111516</v>
      </c>
      <c r="D7379" s="38" t="s">
        <v>23667</v>
      </c>
      <c r="E7379" s="39" t="s">
        <v>1956</v>
      </c>
      <c r="F7379" s="37" t="s">
        <v>6070</v>
      </c>
    </row>
    <row r="7380" spans="1:6" ht="14.25" customHeight="1" x14ac:dyDescent="0.2">
      <c r="A7380" s="35" t="s">
        <v>23668</v>
      </c>
      <c r="B7380" s="36" t="s">
        <v>23669</v>
      </c>
      <c r="C7380" s="37">
        <v>41111517</v>
      </c>
      <c r="D7380" s="38" t="s">
        <v>23670</v>
      </c>
      <c r="E7380" s="39" t="s">
        <v>2134</v>
      </c>
      <c r="F7380" s="37" t="s">
        <v>11811</v>
      </c>
    </row>
    <row r="7381" spans="1:6" ht="14.25" customHeight="1" x14ac:dyDescent="0.2">
      <c r="A7381" s="35" t="s">
        <v>23671</v>
      </c>
      <c r="B7381" s="36" t="s">
        <v>23672</v>
      </c>
      <c r="C7381" s="37">
        <v>41111601</v>
      </c>
      <c r="D7381" s="38" t="s">
        <v>23673</v>
      </c>
      <c r="E7381" s="39" t="s">
        <v>6080</v>
      </c>
      <c r="F7381" s="37" t="s">
        <v>6081</v>
      </c>
    </row>
    <row r="7382" spans="1:6" ht="14.25" customHeight="1" x14ac:dyDescent="0.2">
      <c r="A7382" s="35" t="s">
        <v>23674</v>
      </c>
      <c r="B7382" s="36" t="s">
        <v>23675</v>
      </c>
      <c r="C7382" s="37">
        <v>41111602</v>
      </c>
      <c r="D7382" s="38" t="s">
        <v>23676</v>
      </c>
      <c r="E7382" s="39" t="s">
        <v>1966</v>
      </c>
      <c r="F7382" s="37" t="s">
        <v>1969</v>
      </c>
    </row>
    <row r="7383" spans="1:6" ht="14.25" customHeight="1" x14ac:dyDescent="0.2">
      <c r="A7383" s="35" t="s">
        <v>23677</v>
      </c>
      <c r="B7383" s="36" t="s">
        <v>23678</v>
      </c>
      <c r="C7383" s="37">
        <v>41111603</v>
      </c>
      <c r="D7383" s="38" t="s">
        <v>23679</v>
      </c>
      <c r="E7383" s="39" t="s">
        <v>6080</v>
      </c>
      <c r="F7383" s="37" t="s">
        <v>6081</v>
      </c>
    </row>
    <row r="7384" spans="1:6" ht="14.25" customHeight="1" x14ac:dyDescent="0.2">
      <c r="A7384" s="35" t="s">
        <v>2119</v>
      </c>
      <c r="B7384" s="36" t="s">
        <v>23680</v>
      </c>
      <c r="C7384" s="37">
        <v>41111604</v>
      </c>
      <c r="D7384" s="38" t="s">
        <v>23681</v>
      </c>
      <c r="E7384" s="39" t="s">
        <v>1974</v>
      </c>
      <c r="F7384" s="37" t="s">
        <v>1969</v>
      </c>
    </row>
    <row r="7385" spans="1:6" ht="14.25" customHeight="1" x14ac:dyDescent="0.2">
      <c r="A7385" s="35" t="s">
        <v>23682</v>
      </c>
      <c r="B7385" s="36" t="s">
        <v>23683</v>
      </c>
      <c r="C7385" s="37">
        <v>41111605</v>
      </c>
      <c r="D7385" s="38" t="s">
        <v>23684</v>
      </c>
      <c r="E7385" s="39" t="s">
        <v>6080</v>
      </c>
      <c r="F7385" s="37" t="s">
        <v>6081</v>
      </c>
    </row>
    <row r="7386" spans="1:6" ht="14.25" customHeight="1" x14ac:dyDescent="0.2">
      <c r="A7386" s="35" t="s">
        <v>23685</v>
      </c>
      <c r="B7386" s="36" t="s">
        <v>23686</v>
      </c>
      <c r="C7386" s="37">
        <v>41111606</v>
      </c>
      <c r="D7386" s="38" t="s">
        <v>23687</v>
      </c>
      <c r="E7386" s="39" t="s">
        <v>6080</v>
      </c>
      <c r="F7386" s="37" t="s">
        <v>6081</v>
      </c>
    </row>
    <row r="7387" spans="1:6" ht="14.25" customHeight="1" x14ac:dyDescent="0.2">
      <c r="A7387" s="35" t="s">
        <v>23688</v>
      </c>
      <c r="B7387" s="36" t="s">
        <v>23689</v>
      </c>
      <c r="C7387" s="37">
        <v>41111607</v>
      </c>
      <c r="D7387" s="38" t="s">
        <v>23690</v>
      </c>
      <c r="E7387" s="39" t="s">
        <v>6080</v>
      </c>
      <c r="F7387" s="37" t="s">
        <v>6081</v>
      </c>
    </row>
    <row r="7388" spans="1:6" ht="14.25" customHeight="1" x14ac:dyDescent="0.2">
      <c r="A7388" s="35" t="s">
        <v>23691</v>
      </c>
      <c r="B7388" s="36" t="s">
        <v>23692</v>
      </c>
      <c r="C7388" s="37">
        <v>41111613</v>
      </c>
      <c r="D7388" s="38" t="s">
        <v>23693</v>
      </c>
      <c r="E7388" s="39" t="s">
        <v>6080</v>
      </c>
      <c r="F7388" s="37" t="s">
        <v>6081</v>
      </c>
    </row>
    <row r="7389" spans="1:6" ht="14.25" customHeight="1" x14ac:dyDescent="0.2">
      <c r="A7389" s="35" t="s">
        <v>23694</v>
      </c>
      <c r="B7389" s="36" t="s">
        <v>23695</v>
      </c>
      <c r="C7389" s="37">
        <v>41111614</v>
      </c>
      <c r="D7389" s="38" t="s">
        <v>23696</v>
      </c>
      <c r="E7389" s="39" t="s">
        <v>6080</v>
      </c>
      <c r="F7389" s="37" t="s">
        <v>6081</v>
      </c>
    </row>
    <row r="7390" spans="1:6" ht="14.25" customHeight="1" x14ac:dyDescent="0.2">
      <c r="A7390" s="35" t="s">
        <v>23697</v>
      </c>
      <c r="B7390" s="36" t="s">
        <v>23698</v>
      </c>
      <c r="C7390" s="37">
        <v>41111615</v>
      </c>
      <c r="D7390" s="38" t="s">
        <v>23699</v>
      </c>
      <c r="E7390" s="39" t="s">
        <v>6080</v>
      </c>
      <c r="F7390" s="37" t="s">
        <v>6081</v>
      </c>
    </row>
    <row r="7391" spans="1:6" ht="14.25" customHeight="1" x14ac:dyDescent="0.2">
      <c r="A7391" s="35" t="s">
        <v>23700</v>
      </c>
      <c r="B7391" s="36" t="s">
        <v>23701</v>
      </c>
      <c r="C7391" s="37">
        <v>41111616</v>
      </c>
      <c r="D7391" s="38" t="s">
        <v>23702</v>
      </c>
      <c r="E7391" s="39" t="s">
        <v>6080</v>
      </c>
      <c r="F7391" s="37" t="s">
        <v>6081</v>
      </c>
    </row>
    <row r="7392" spans="1:6" ht="14.25" customHeight="1" x14ac:dyDescent="0.2">
      <c r="A7392" s="35" t="s">
        <v>23703</v>
      </c>
      <c r="B7392" s="36" t="s">
        <v>23704</v>
      </c>
      <c r="C7392" s="37">
        <v>41111617</v>
      </c>
      <c r="D7392" s="38" t="s">
        <v>23705</v>
      </c>
      <c r="E7392" s="39" t="s">
        <v>6080</v>
      </c>
      <c r="F7392" s="37" t="s">
        <v>6081</v>
      </c>
    </row>
    <row r="7393" spans="1:6" ht="14.25" customHeight="1" x14ac:dyDescent="0.2">
      <c r="A7393" s="35" t="s">
        <v>23706</v>
      </c>
      <c r="B7393" s="36" t="s">
        <v>23707</v>
      </c>
      <c r="C7393" s="37">
        <v>41111618</v>
      </c>
      <c r="D7393" s="38" t="s">
        <v>23708</v>
      </c>
      <c r="E7393" s="39" t="s">
        <v>6080</v>
      </c>
      <c r="F7393" s="37" t="s">
        <v>6081</v>
      </c>
    </row>
    <row r="7394" spans="1:6" ht="14.25" customHeight="1" x14ac:dyDescent="0.2">
      <c r="A7394" s="35" t="s">
        <v>23709</v>
      </c>
      <c r="B7394" s="36" t="s">
        <v>23710</v>
      </c>
      <c r="C7394" s="37">
        <v>41111619</v>
      </c>
      <c r="D7394" s="38" t="s">
        <v>23711</v>
      </c>
      <c r="E7394" s="39" t="s">
        <v>6080</v>
      </c>
      <c r="F7394" s="37" t="s">
        <v>6081</v>
      </c>
    </row>
    <row r="7395" spans="1:6" ht="14.25" customHeight="1" x14ac:dyDescent="0.2">
      <c r="A7395" s="35" t="s">
        <v>23712</v>
      </c>
      <c r="B7395" s="36" t="s">
        <v>23713</v>
      </c>
      <c r="C7395" s="37">
        <v>41111620</v>
      </c>
      <c r="D7395" s="38" t="s">
        <v>23714</v>
      </c>
      <c r="E7395" s="39" t="s">
        <v>1966</v>
      </c>
      <c r="F7395" s="37" t="s">
        <v>1969</v>
      </c>
    </row>
    <row r="7396" spans="1:6" ht="14.25" customHeight="1" x14ac:dyDescent="0.2">
      <c r="A7396" s="35" t="s">
        <v>23715</v>
      </c>
      <c r="B7396" s="36" t="s">
        <v>23716</v>
      </c>
      <c r="C7396" s="37">
        <v>41111621</v>
      </c>
      <c r="D7396" s="38" t="s">
        <v>23717</v>
      </c>
      <c r="E7396" s="39" t="s">
        <v>6425</v>
      </c>
      <c r="F7396" s="37" t="s">
        <v>1969</v>
      </c>
    </row>
    <row r="7397" spans="1:6" ht="14.25" customHeight="1" x14ac:dyDescent="0.2">
      <c r="A7397" s="35" t="s">
        <v>23718</v>
      </c>
      <c r="B7397" s="36" t="s">
        <v>23719</v>
      </c>
      <c r="C7397" s="37">
        <v>41111622</v>
      </c>
      <c r="D7397" s="38" t="s">
        <v>23720</v>
      </c>
      <c r="E7397" s="39" t="s">
        <v>1966</v>
      </c>
      <c r="F7397" s="37" t="s">
        <v>1969</v>
      </c>
    </row>
    <row r="7398" spans="1:6" ht="14.25" customHeight="1" x14ac:dyDescent="0.2">
      <c r="A7398" s="35" t="s">
        <v>23721</v>
      </c>
      <c r="B7398" s="36" t="s">
        <v>23722</v>
      </c>
      <c r="C7398" s="37">
        <v>41111623</v>
      </c>
      <c r="D7398" s="38" t="s">
        <v>23723</v>
      </c>
      <c r="E7398" s="39" t="s">
        <v>6080</v>
      </c>
      <c r="F7398" s="37" t="s">
        <v>6081</v>
      </c>
    </row>
    <row r="7399" spans="1:6" ht="14.25" customHeight="1" x14ac:dyDescent="0.2">
      <c r="A7399" s="35" t="s">
        <v>23724</v>
      </c>
      <c r="B7399" s="36" t="s">
        <v>23725</v>
      </c>
      <c r="C7399" s="37">
        <v>41111701</v>
      </c>
      <c r="D7399" s="38" t="s">
        <v>23726</v>
      </c>
      <c r="E7399" s="39" t="s">
        <v>6080</v>
      </c>
      <c r="F7399" s="37" t="s">
        <v>6081</v>
      </c>
    </row>
    <row r="7400" spans="1:6" ht="14.25" customHeight="1" x14ac:dyDescent="0.2">
      <c r="A7400" s="35" t="s">
        <v>23727</v>
      </c>
      <c r="B7400" s="36" t="s">
        <v>23728</v>
      </c>
      <c r="C7400" s="37">
        <v>41111702</v>
      </c>
      <c r="D7400" s="38" t="s">
        <v>23729</v>
      </c>
      <c r="E7400" s="39" t="s">
        <v>6080</v>
      </c>
      <c r="F7400" s="37" t="s">
        <v>6081</v>
      </c>
    </row>
    <row r="7401" spans="1:6" ht="14.25" customHeight="1" x14ac:dyDescent="0.2">
      <c r="A7401" s="35" t="s">
        <v>23730</v>
      </c>
      <c r="B7401" s="36" t="s">
        <v>23731</v>
      </c>
      <c r="C7401" s="37">
        <v>41111703</v>
      </c>
      <c r="D7401" s="38" t="s">
        <v>23732</v>
      </c>
      <c r="E7401" s="39" t="s">
        <v>6080</v>
      </c>
      <c r="F7401" s="37" t="s">
        <v>6081</v>
      </c>
    </row>
    <row r="7402" spans="1:6" ht="14.25" customHeight="1" x14ac:dyDescent="0.2">
      <c r="A7402" s="35" t="s">
        <v>23733</v>
      </c>
      <c r="B7402" s="36" t="s">
        <v>23734</v>
      </c>
      <c r="C7402" s="37">
        <v>41111704</v>
      </c>
      <c r="D7402" s="38" t="s">
        <v>23735</v>
      </c>
      <c r="E7402" s="39" t="s">
        <v>1951</v>
      </c>
      <c r="F7402" s="37" t="s">
        <v>4369</v>
      </c>
    </row>
    <row r="7403" spans="1:6" ht="14.25" customHeight="1" x14ac:dyDescent="0.2">
      <c r="A7403" s="35" t="s">
        <v>23736</v>
      </c>
      <c r="B7403" s="36" t="s">
        <v>23737</v>
      </c>
      <c r="C7403" s="37">
        <v>41111705</v>
      </c>
      <c r="D7403" s="38" t="s">
        <v>23738</v>
      </c>
      <c r="E7403" s="39" t="s">
        <v>6080</v>
      </c>
      <c r="F7403" s="37" t="s">
        <v>6081</v>
      </c>
    </row>
    <row r="7404" spans="1:6" ht="14.25" customHeight="1" x14ac:dyDescent="0.2">
      <c r="A7404" s="35" t="s">
        <v>23739</v>
      </c>
      <c r="B7404" s="36" t="s">
        <v>23740</v>
      </c>
      <c r="C7404" s="37">
        <v>41111706</v>
      </c>
      <c r="D7404" s="38" t="s">
        <v>23741</v>
      </c>
      <c r="E7404" s="39" t="s">
        <v>6080</v>
      </c>
      <c r="F7404" s="37" t="s">
        <v>6081</v>
      </c>
    </row>
    <row r="7405" spans="1:6" ht="14.25" customHeight="1" x14ac:dyDescent="0.2">
      <c r="A7405" s="35" t="s">
        <v>23742</v>
      </c>
      <c r="B7405" s="36" t="s">
        <v>23743</v>
      </c>
      <c r="C7405" s="37">
        <v>41111707</v>
      </c>
      <c r="D7405" s="38" t="s">
        <v>23744</v>
      </c>
      <c r="E7405" s="39" t="s">
        <v>6080</v>
      </c>
      <c r="F7405" s="37" t="s">
        <v>6081</v>
      </c>
    </row>
    <row r="7406" spans="1:6" ht="14.25" customHeight="1" x14ac:dyDescent="0.2">
      <c r="A7406" s="35" t="s">
        <v>23745</v>
      </c>
      <c r="B7406" s="36" t="s">
        <v>23746</v>
      </c>
      <c r="C7406" s="37">
        <v>41111708</v>
      </c>
      <c r="D7406" s="38" t="s">
        <v>23747</v>
      </c>
      <c r="E7406" s="39" t="s">
        <v>6080</v>
      </c>
      <c r="F7406" s="37" t="s">
        <v>6081</v>
      </c>
    </row>
    <row r="7407" spans="1:6" ht="14.25" customHeight="1" x14ac:dyDescent="0.2">
      <c r="A7407" s="35" t="s">
        <v>23748</v>
      </c>
      <c r="B7407" s="36" t="s">
        <v>23749</v>
      </c>
      <c r="C7407" s="37">
        <v>41111709</v>
      </c>
      <c r="D7407" s="38" t="s">
        <v>23750</v>
      </c>
      <c r="E7407" s="39" t="s">
        <v>6080</v>
      </c>
      <c r="F7407" s="37" t="s">
        <v>6081</v>
      </c>
    </row>
    <row r="7408" spans="1:6" ht="14.25" customHeight="1" x14ac:dyDescent="0.2">
      <c r="A7408" s="35" t="s">
        <v>23751</v>
      </c>
      <c r="B7408" s="36" t="s">
        <v>23752</v>
      </c>
      <c r="C7408" s="37">
        <v>41111710</v>
      </c>
      <c r="D7408" s="38" t="s">
        <v>23753</v>
      </c>
      <c r="E7408" s="39" t="s">
        <v>6080</v>
      </c>
      <c r="F7408" s="37" t="s">
        <v>6081</v>
      </c>
    </row>
    <row r="7409" spans="1:6" ht="14.25" customHeight="1" x14ac:dyDescent="0.2">
      <c r="A7409" s="35" t="s">
        <v>23754</v>
      </c>
      <c r="B7409" s="36" t="s">
        <v>23755</v>
      </c>
      <c r="C7409" s="37">
        <v>41111711</v>
      </c>
      <c r="D7409" s="38" t="s">
        <v>23756</v>
      </c>
      <c r="E7409" s="39" t="s">
        <v>6080</v>
      </c>
      <c r="F7409" s="37" t="s">
        <v>6081</v>
      </c>
    </row>
    <row r="7410" spans="1:6" ht="14.25" customHeight="1" x14ac:dyDescent="0.2">
      <c r="A7410" s="35" t="s">
        <v>23757</v>
      </c>
      <c r="B7410" s="36" t="s">
        <v>23758</v>
      </c>
      <c r="C7410" s="37">
        <v>41111712</v>
      </c>
      <c r="D7410" s="38" t="s">
        <v>23759</v>
      </c>
      <c r="E7410" s="39" t="s">
        <v>2134</v>
      </c>
      <c r="F7410" s="37" t="s">
        <v>11811</v>
      </c>
    </row>
    <row r="7411" spans="1:6" ht="14.25" customHeight="1" x14ac:dyDescent="0.2">
      <c r="A7411" s="35" t="s">
        <v>23760</v>
      </c>
      <c r="B7411" s="36" t="s">
        <v>23761</v>
      </c>
      <c r="C7411" s="37">
        <v>41111713</v>
      </c>
      <c r="D7411" s="38" t="s">
        <v>23762</v>
      </c>
      <c r="E7411" s="39" t="s">
        <v>1966</v>
      </c>
      <c r="F7411" s="37" t="s">
        <v>1969</v>
      </c>
    </row>
    <row r="7412" spans="1:6" ht="14.25" customHeight="1" x14ac:dyDescent="0.2">
      <c r="A7412" s="35" t="s">
        <v>23763</v>
      </c>
      <c r="B7412" s="36" t="s">
        <v>23764</v>
      </c>
      <c r="C7412" s="37">
        <v>41111714</v>
      </c>
      <c r="D7412" s="38" t="s">
        <v>23765</v>
      </c>
      <c r="E7412" s="39" t="s">
        <v>1966</v>
      </c>
      <c r="F7412" s="37" t="s">
        <v>1969</v>
      </c>
    </row>
    <row r="7413" spans="1:6" ht="14.25" customHeight="1" x14ac:dyDescent="0.2">
      <c r="A7413" s="35" t="s">
        <v>23766</v>
      </c>
      <c r="B7413" s="36" t="s">
        <v>23767</v>
      </c>
      <c r="C7413" s="37">
        <v>41111715</v>
      </c>
      <c r="D7413" s="38" t="s">
        <v>23768</v>
      </c>
      <c r="E7413" s="39" t="s">
        <v>6080</v>
      </c>
      <c r="F7413" s="37" t="s">
        <v>6081</v>
      </c>
    </row>
    <row r="7414" spans="1:6" ht="14.25" customHeight="1" x14ac:dyDescent="0.2">
      <c r="A7414" s="35" t="s">
        <v>23769</v>
      </c>
      <c r="B7414" s="36" t="s">
        <v>23770</v>
      </c>
      <c r="C7414" s="37">
        <v>41111716</v>
      </c>
      <c r="D7414" s="38" t="s">
        <v>23771</v>
      </c>
      <c r="E7414" s="39" t="s">
        <v>6044</v>
      </c>
      <c r="F7414" s="37" t="s">
        <v>6045</v>
      </c>
    </row>
    <row r="7415" spans="1:6" ht="14.25" customHeight="1" x14ac:dyDescent="0.2">
      <c r="A7415" s="35" t="s">
        <v>23772</v>
      </c>
      <c r="B7415" s="36" t="s">
        <v>23773</v>
      </c>
      <c r="C7415" s="37">
        <v>41111717</v>
      </c>
      <c r="D7415" s="38" t="s">
        <v>23774</v>
      </c>
      <c r="E7415" s="39" t="s">
        <v>1966</v>
      </c>
      <c r="F7415" s="37" t="s">
        <v>1969</v>
      </c>
    </row>
    <row r="7416" spans="1:6" ht="14.25" customHeight="1" x14ac:dyDescent="0.2">
      <c r="A7416" s="35" t="s">
        <v>23775</v>
      </c>
      <c r="B7416" s="36" t="s">
        <v>23776</v>
      </c>
      <c r="C7416" s="37">
        <v>41111718</v>
      </c>
      <c r="D7416" s="38" t="s">
        <v>23777</v>
      </c>
      <c r="E7416" s="39" t="s">
        <v>6080</v>
      </c>
      <c r="F7416" s="37" t="s">
        <v>6081</v>
      </c>
    </row>
    <row r="7417" spans="1:6" ht="14.25" customHeight="1" x14ac:dyDescent="0.2">
      <c r="A7417" s="35" t="s">
        <v>23778</v>
      </c>
      <c r="B7417" s="36" t="s">
        <v>23779</v>
      </c>
      <c r="C7417" s="37">
        <v>41111719</v>
      </c>
      <c r="D7417" s="38" t="s">
        <v>23778</v>
      </c>
      <c r="E7417" s="39" t="s">
        <v>6080</v>
      </c>
      <c r="F7417" s="37" t="s">
        <v>6081</v>
      </c>
    </row>
    <row r="7418" spans="1:6" ht="14.25" customHeight="1" x14ac:dyDescent="0.2">
      <c r="A7418" s="35" t="s">
        <v>23780</v>
      </c>
      <c r="B7418" s="36" t="s">
        <v>23781</v>
      </c>
      <c r="C7418" s="37">
        <v>41111720</v>
      </c>
      <c r="D7418" s="38" t="s">
        <v>23782</v>
      </c>
      <c r="E7418" s="39" t="s">
        <v>6080</v>
      </c>
      <c r="F7418" s="37" t="s">
        <v>6081</v>
      </c>
    </row>
    <row r="7419" spans="1:6" ht="14.25" customHeight="1" x14ac:dyDescent="0.2">
      <c r="A7419" s="35" t="s">
        <v>23783</v>
      </c>
      <c r="B7419" s="36" t="s">
        <v>23784</v>
      </c>
      <c r="C7419" s="37">
        <v>41111721</v>
      </c>
      <c r="D7419" s="38" t="s">
        <v>23785</v>
      </c>
      <c r="E7419" s="39" t="s">
        <v>6080</v>
      </c>
      <c r="F7419" s="37" t="s">
        <v>6081</v>
      </c>
    </row>
    <row r="7420" spans="1:6" ht="14.25" customHeight="1" x14ac:dyDescent="0.2">
      <c r="A7420" s="35" t="s">
        <v>23786</v>
      </c>
      <c r="B7420" s="36" t="s">
        <v>23787</v>
      </c>
      <c r="C7420" s="37">
        <v>41111722</v>
      </c>
      <c r="D7420" s="38" t="s">
        <v>23788</v>
      </c>
      <c r="E7420" s="39" t="s">
        <v>6080</v>
      </c>
      <c r="F7420" s="37" t="s">
        <v>6081</v>
      </c>
    </row>
    <row r="7421" spans="1:6" ht="14.25" customHeight="1" x14ac:dyDescent="0.2">
      <c r="A7421" s="35" t="s">
        <v>23789</v>
      </c>
      <c r="B7421" s="36" t="s">
        <v>23790</v>
      </c>
      <c r="C7421" s="37">
        <v>41111723</v>
      </c>
      <c r="D7421" s="38" t="s">
        <v>23791</v>
      </c>
      <c r="E7421" s="39" t="s">
        <v>6080</v>
      </c>
      <c r="F7421" s="37" t="s">
        <v>6081</v>
      </c>
    </row>
    <row r="7422" spans="1:6" ht="14.25" customHeight="1" x14ac:dyDescent="0.2">
      <c r="A7422" s="35" t="s">
        <v>23792</v>
      </c>
      <c r="B7422" s="36" t="s">
        <v>23793</v>
      </c>
      <c r="C7422" s="37">
        <v>41111724</v>
      </c>
      <c r="D7422" s="38" t="s">
        <v>23794</v>
      </c>
      <c r="E7422" s="39" t="s">
        <v>6080</v>
      </c>
      <c r="F7422" s="37" t="s">
        <v>6081</v>
      </c>
    </row>
    <row r="7423" spans="1:6" ht="14.25" customHeight="1" x14ac:dyDescent="0.2">
      <c r="A7423" s="35" t="s">
        <v>23795</v>
      </c>
      <c r="B7423" s="36" t="s">
        <v>23796</v>
      </c>
      <c r="C7423" s="37">
        <v>41111725</v>
      </c>
      <c r="D7423" s="38" t="s">
        <v>23797</v>
      </c>
      <c r="E7423" s="39" t="s">
        <v>6080</v>
      </c>
      <c r="F7423" s="37" t="s">
        <v>6081</v>
      </c>
    </row>
    <row r="7424" spans="1:6" ht="14.25" customHeight="1" x14ac:dyDescent="0.2">
      <c r="A7424" s="35" t="s">
        <v>23798</v>
      </c>
      <c r="B7424" s="36" t="s">
        <v>23799</v>
      </c>
      <c r="C7424" s="37">
        <v>41111726</v>
      </c>
      <c r="D7424" s="38" t="s">
        <v>23798</v>
      </c>
      <c r="E7424" s="39" t="s">
        <v>6080</v>
      </c>
      <c r="F7424" s="37" t="s">
        <v>6081</v>
      </c>
    </row>
    <row r="7425" spans="1:6" ht="14.25" customHeight="1" x14ac:dyDescent="0.2">
      <c r="A7425" s="35" t="s">
        <v>23800</v>
      </c>
      <c r="B7425" s="36" t="s">
        <v>23801</v>
      </c>
      <c r="C7425" s="37">
        <v>41111727</v>
      </c>
      <c r="D7425" s="38" t="s">
        <v>23800</v>
      </c>
      <c r="E7425" s="39" t="s">
        <v>6080</v>
      </c>
      <c r="F7425" s="37" t="s">
        <v>6081</v>
      </c>
    </row>
    <row r="7426" spans="1:6" ht="14.25" customHeight="1" x14ac:dyDescent="0.2">
      <c r="A7426" s="35" t="s">
        <v>23802</v>
      </c>
      <c r="B7426" s="36" t="s">
        <v>23803</v>
      </c>
      <c r="C7426" s="37">
        <v>41111728</v>
      </c>
      <c r="D7426" s="38" t="s">
        <v>23802</v>
      </c>
      <c r="E7426" s="39" t="s">
        <v>6080</v>
      </c>
      <c r="F7426" s="37" t="s">
        <v>6081</v>
      </c>
    </row>
    <row r="7427" spans="1:6" ht="14.25" customHeight="1" x14ac:dyDescent="0.2">
      <c r="A7427" s="35" t="s">
        <v>23804</v>
      </c>
      <c r="B7427" s="36" t="s">
        <v>23805</v>
      </c>
      <c r="C7427" s="37">
        <v>41111729</v>
      </c>
      <c r="D7427" s="38" t="s">
        <v>23806</v>
      </c>
      <c r="E7427" s="39" t="s">
        <v>6080</v>
      </c>
      <c r="F7427" s="37" t="s">
        <v>6081</v>
      </c>
    </row>
    <row r="7428" spans="1:6" ht="14.25" customHeight="1" x14ac:dyDescent="0.2">
      <c r="A7428" s="35" t="s">
        <v>23807</v>
      </c>
      <c r="B7428" s="36" t="s">
        <v>23808</v>
      </c>
      <c r="C7428" s="37">
        <v>41111730</v>
      </c>
      <c r="D7428" s="38" t="s">
        <v>23809</v>
      </c>
      <c r="E7428" s="39" t="s">
        <v>6080</v>
      </c>
      <c r="F7428" s="37" t="s">
        <v>6081</v>
      </c>
    </row>
    <row r="7429" spans="1:6" ht="14.25" customHeight="1" x14ac:dyDescent="0.2">
      <c r="A7429" s="35" t="s">
        <v>23810</v>
      </c>
      <c r="B7429" s="36" t="s">
        <v>23811</v>
      </c>
      <c r="C7429" s="37">
        <v>41111731</v>
      </c>
      <c r="D7429" s="38" t="s">
        <v>23812</v>
      </c>
      <c r="E7429" s="39" t="s">
        <v>6080</v>
      </c>
      <c r="F7429" s="37" t="s">
        <v>6081</v>
      </c>
    </row>
    <row r="7430" spans="1:6" ht="14.25" customHeight="1" x14ac:dyDescent="0.2">
      <c r="A7430" s="35" t="s">
        <v>23813</v>
      </c>
      <c r="B7430" s="36" t="s">
        <v>23814</v>
      </c>
      <c r="C7430" s="37">
        <v>41111733</v>
      </c>
      <c r="D7430" s="38" t="s">
        <v>23815</v>
      </c>
      <c r="E7430" s="39" t="s">
        <v>6080</v>
      </c>
      <c r="F7430" s="37" t="s">
        <v>6081</v>
      </c>
    </row>
    <row r="7431" spans="1:6" ht="14.25" customHeight="1" x14ac:dyDescent="0.2">
      <c r="A7431" s="35" t="s">
        <v>23816</v>
      </c>
      <c r="B7431" s="36" t="s">
        <v>23817</v>
      </c>
      <c r="C7431" s="37">
        <v>41111734</v>
      </c>
      <c r="D7431" s="38" t="s">
        <v>23818</v>
      </c>
      <c r="E7431" s="39" t="s">
        <v>6080</v>
      </c>
      <c r="F7431" s="37" t="s">
        <v>6081</v>
      </c>
    </row>
    <row r="7432" spans="1:6" ht="14.25" customHeight="1" x14ac:dyDescent="0.2">
      <c r="A7432" s="35" t="s">
        <v>23819</v>
      </c>
      <c r="B7432" s="36" t="s">
        <v>23820</v>
      </c>
      <c r="C7432" s="37">
        <v>41111735</v>
      </c>
      <c r="D7432" s="38" t="s">
        <v>23821</v>
      </c>
      <c r="E7432" s="39" t="s">
        <v>6080</v>
      </c>
      <c r="F7432" s="37" t="s">
        <v>6081</v>
      </c>
    </row>
    <row r="7433" spans="1:6" ht="14.25" customHeight="1" x14ac:dyDescent="0.2">
      <c r="A7433" s="35" t="s">
        <v>23822</v>
      </c>
      <c r="B7433" s="36" t="s">
        <v>23823</v>
      </c>
      <c r="C7433" s="37">
        <v>41111736</v>
      </c>
      <c r="D7433" s="38" t="s">
        <v>23824</v>
      </c>
      <c r="E7433" s="39" t="s">
        <v>6080</v>
      </c>
      <c r="F7433" s="37" t="s">
        <v>6081</v>
      </c>
    </row>
    <row r="7434" spans="1:6" ht="14.25" customHeight="1" x14ac:dyDescent="0.2">
      <c r="A7434" s="35" t="s">
        <v>23825</v>
      </c>
      <c r="B7434" s="36" t="s">
        <v>23826</v>
      </c>
      <c r="C7434" s="37">
        <v>41111737</v>
      </c>
      <c r="D7434" s="38" t="s">
        <v>23827</v>
      </c>
      <c r="E7434" s="39" t="s">
        <v>2134</v>
      </c>
      <c r="F7434" s="37" t="s">
        <v>11811</v>
      </c>
    </row>
    <row r="7435" spans="1:6" ht="14.25" customHeight="1" x14ac:dyDescent="0.2">
      <c r="A7435" s="35" t="s">
        <v>23828</v>
      </c>
      <c r="B7435" s="36" t="s">
        <v>23829</v>
      </c>
      <c r="C7435" s="37">
        <v>41111738</v>
      </c>
      <c r="D7435" s="38" t="s">
        <v>23830</v>
      </c>
      <c r="E7435" s="39" t="s">
        <v>2134</v>
      </c>
      <c r="F7435" s="37" t="s">
        <v>11811</v>
      </c>
    </row>
    <row r="7436" spans="1:6" ht="14.25" customHeight="1" x14ac:dyDescent="0.2">
      <c r="A7436" s="35" t="s">
        <v>23831</v>
      </c>
      <c r="B7436" s="36" t="s">
        <v>23832</v>
      </c>
      <c r="C7436" s="37">
        <v>41111739</v>
      </c>
      <c r="D7436" s="38" t="s">
        <v>23833</v>
      </c>
      <c r="E7436" s="39" t="s">
        <v>1945</v>
      </c>
      <c r="F7436" s="37" t="s">
        <v>4369</v>
      </c>
    </row>
    <row r="7437" spans="1:6" ht="14.25" customHeight="1" x14ac:dyDescent="0.2">
      <c r="A7437" s="35" t="s">
        <v>23834</v>
      </c>
      <c r="B7437" s="36" t="s">
        <v>23835</v>
      </c>
      <c r="C7437" s="37">
        <v>41111801</v>
      </c>
      <c r="D7437" s="38" t="s">
        <v>23836</v>
      </c>
      <c r="E7437" s="39" t="s">
        <v>6080</v>
      </c>
      <c r="F7437" s="37" t="s">
        <v>6081</v>
      </c>
    </row>
    <row r="7438" spans="1:6" ht="14.25" customHeight="1" x14ac:dyDescent="0.2">
      <c r="A7438" s="35" t="s">
        <v>23837</v>
      </c>
      <c r="B7438" s="36" t="s">
        <v>23838</v>
      </c>
      <c r="C7438" s="37">
        <v>41111802</v>
      </c>
      <c r="D7438" s="38" t="s">
        <v>23839</v>
      </c>
      <c r="E7438" s="39" t="s">
        <v>8112</v>
      </c>
      <c r="F7438" s="37" t="s">
        <v>8113</v>
      </c>
    </row>
    <row r="7439" spans="1:6" ht="14.25" customHeight="1" x14ac:dyDescent="0.2">
      <c r="A7439" s="35" t="s">
        <v>23840</v>
      </c>
      <c r="B7439" s="36" t="s">
        <v>23841</v>
      </c>
      <c r="C7439" s="37">
        <v>41111803</v>
      </c>
      <c r="D7439" s="38" t="s">
        <v>23842</v>
      </c>
      <c r="E7439" s="39" t="s">
        <v>6080</v>
      </c>
      <c r="F7439" s="37" t="s">
        <v>6081</v>
      </c>
    </row>
    <row r="7440" spans="1:6" ht="14.25" customHeight="1" x14ac:dyDescent="0.2">
      <c r="A7440" s="35" t="s">
        <v>23843</v>
      </c>
      <c r="B7440" s="36" t="s">
        <v>23844</v>
      </c>
      <c r="C7440" s="37">
        <v>41111804</v>
      </c>
      <c r="D7440" s="38" t="s">
        <v>23845</v>
      </c>
      <c r="E7440" s="39" t="s">
        <v>2134</v>
      </c>
      <c r="F7440" s="37" t="s">
        <v>11811</v>
      </c>
    </row>
    <row r="7441" spans="1:6" ht="14.25" customHeight="1" x14ac:dyDescent="0.2">
      <c r="A7441" s="35" t="s">
        <v>23846</v>
      </c>
      <c r="B7441" s="36" t="s">
        <v>23847</v>
      </c>
      <c r="C7441" s="37">
        <v>41111805</v>
      </c>
      <c r="D7441" s="38" t="s">
        <v>23848</v>
      </c>
      <c r="E7441" s="39" t="s">
        <v>2134</v>
      </c>
      <c r="F7441" s="37" t="s">
        <v>11811</v>
      </c>
    </row>
    <row r="7442" spans="1:6" ht="14.25" customHeight="1" x14ac:dyDescent="0.2">
      <c r="A7442" s="35" t="s">
        <v>23849</v>
      </c>
      <c r="B7442" s="36" t="s">
        <v>23850</v>
      </c>
      <c r="C7442" s="37">
        <v>41111806</v>
      </c>
      <c r="D7442" s="38" t="s">
        <v>23851</v>
      </c>
      <c r="E7442" s="39" t="s">
        <v>2134</v>
      </c>
      <c r="F7442" s="37" t="s">
        <v>11811</v>
      </c>
    </row>
    <row r="7443" spans="1:6" ht="14.25" customHeight="1" x14ac:dyDescent="0.2">
      <c r="A7443" s="35" t="s">
        <v>23852</v>
      </c>
      <c r="B7443" s="36" t="s">
        <v>23853</v>
      </c>
      <c r="C7443" s="37">
        <v>41111807</v>
      </c>
      <c r="D7443" s="38" t="s">
        <v>23854</v>
      </c>
      <c r="E7443" s="39" t="s">
        <v>2134</v>
      </c>
      <c r="F7443" s="37" t="s">
        <v>11811</v>
      </c>
    </row>
    <row r="7444" spans="1:6" ht="14.25" customHeight="1" x14ac:dyDescent="0.2">
      <c r="A7444" s="35" t="s">
        <v>23855</v>
      </c>
      <c r="B7444" s="36" t="s">
        <v>23856</v>
      </c>
      <c r="C7444" s="37">
        <v>41111808</v>
      </c>
      <c r="D7444" s="38" t="s">
        <v>23857</v>
      </c>
      <c r="E7444" s="39" t="s">
        <v>2134</v>
      </c>
      <c r="F7444" s="37" t="s">
        <v>11811</v>
      </c>
    </row>
    <row r="7445" spans="1:6" ht="14.25" customHeight="1" x14ac:dyDescent="0.2">
      <c r="A7445" s="35" t="s">
        <v>23858</v>
      </c>
      <c r="B7445" s="36" t="s">
        <v>23859</v>
      </c>
      <c r="C7445" s="37">
        <v>41111809</v>
      </c>
      <c r="D7445" s="38" t="s">
        <v>23860</v>
      </c>
      <c r="E7445" s="39" t="s">
        <v>5989</v>
      </c>
      <c r="F7445" s="37" t="s">
        <v>5990</v>
      </c>
    </row>
    <row r="7446" spans="1:6" ht="14.25" customHeight="1" x14ac:dyDescent="0.2">
      <c r="A7446" s="35" t="s">
        <v>23861</v>
      </c>
      <c r="B7446" s="36" t="s">
        <v>23862</v>
      </c>
      <c r="C7446" s="37">
        <v>41111901</v>
      </c>
      <c r="D7446" s="38" t="s">
        <v>23863</v>
      </c>
      <c r="E7446" s="39" t="s">
        <v>6044</v>
      </c>
      <c r="F7446" s="37" t="s">
        <v>6045</v>
      </c>
    </row>
    <row r="7447" spans="1:6" ht="14.25" customHeight="1" x14ac:dyDescent="0.2">
      <c r="A7447" s="35" t="s">
        <v>23864</v>
      </c>
      <c r="B7447" s="36" t="s">
        <v>23865</v>
      </c>
      <c r="C7447" s="37">
        <v>41111902</v>
      </c>
      <c r="D7447" s="38" t="s">
        <v>23866</v>
      </c>
      <c r="E7447" s="39" t="s">
        <v>6044</v>
      </c>
      <c r="F7447" s="37" t="s">
        <v>6045</v>
      </c>
    </row>
    <row r="7448" spans="1:6" ht="14.25" customHeight="1" x14ac:dyDescent="0.2">
      <c r="A7448" s="35" t="s">
        <v>23867</v>
      </c>
      <c r="B7448" s="36" t="s">
        <v>23868</v>
      </c>
      <c r="C7448" s="37">
        <v>41111903</v>
      </c>
      <c r="D7448" s="38" t="s">
        <v>23869</v>
      </c>
      <c r="E7448" s="39" t="s">
        <v>6044</v>
      </c>
      <c r="F7448" s="37" t="s">
        <v>6081</v>
      </c>
    </row>
    <row r="7449" spans="1:6" ht="14.25" customHeight="1" x14ac:dyDescent="0.2">
      <c r="A7449" s="35" t="s">
        <v>23870</v>
      </c>
      <c r="B7449" s="36" t="s">
        <v>23871</v>
      </c>
      <c r="C7449" s="37">
        <v>41111904</v>
      </c>
      <c r="D7449" s="38" t="s">
        <v>23872</v>
      </c>
      <c r="E7449" s="39" t="s">
        <v>11623</v>
      </c>
      <c r="F7449" s="37" t="s">
        <v>11624</v>
      </c>
    </row>
    <row r="7450" spans="1:6" ht="14.25" customHeight="1" x14ac:dyDescent="0.2">
      <c r="A7450" s="35" t="s">
        <v>23873</v>
      </c>
      <c r="B7450" s="36" t="s">
        <v>23874</v>
      </c>
      <c r="C7450" s="37">
        <v>41111905</v>
      </c>
      <c r="D7450" s="38" t="s">
        <v>23875</v>
      </c>
      <c r="E7450" s="39" t="s">
        <v>1966</v>
      </c>
      <c r="F7450" s="37" t="s">
        <v>1969</v>
      </c>
    </row>
    <row r="7451" spans="1:6" ht="14.25" customHeight="1" x14ac:dyDescent="0.2">
      <c r="A7451" s="35" t="s">
        <v>23876</v>
      </c>
      <c r="B7451" s="36" t="s">
        <v>23877</v>
      </c>
      <c r="C7451" s="37">
        <v>41111906</v>
      </c>
      <c r="D7451" s="38" t="s">
        <v>23878</v>
      </c>
      <c r="E7451" s="39" t="s">
        <v>2189</v>
      </c>
      <c r="F7451" s="37" t="s">
        <v>23879</v>
      </c>
    </row>
    <row r="7452" spans="1:6" ht="14.25" customHeight="1" x14ac:dyDescent="0.2">
      <c r="A7452" s="35" t="s">
        <v>23880</v>
      </c>
      <c r="B7452" s="36" t="s">
        <v>23881</v>
      </c>
      <c r="C7452" s="37">
        <v>41111907</v>
      </c>
      <c r="D7452" s="38" t="s">
        <v>23882</v>
      </c>
      <c r="E7452" s="39" t="s">
        <v>2189</v>
      </c>
      <c r="F7452" s="37" t="s">
        <v>23879</v>
      </c>
    </row>
    <row r="7453" spans="1:6" ht="14.25" customHeight="1" x14ac:dyDescent="0.2">
      <c r="A7453" s="35" t="s">
        <v>23883</v>
      </c>
      <c r="B7453" s="36" t="s">
        <v>23884</v>
      </c>
      <c r="C7453" s="37">
        <v>41111908</v>
      </c>
      <c r="D7453" s="38" t="s">
        <v>23885</v>
      </c>
      <c r="E7453" s="39" t="s">
        <v>2189</v>
      </c>
      <c r="F7453" s="37" t="s">
        <v>23879</v>
      </c>
    </row>
    <row r="7454" spans="1:6" ht="14.25" customHeight="1" x14ac:dyDescent="0.2">
      <c r="A7454" s="35" t="s">
        <v>23886</v>
      </c>
      <c r="B7454" s="36" t="s">
        <v>23887</v>
      </c>
      <c r="C7454" s="37">
        <v>41111909</v>
      </c>
      <c r="D7454" s="38" t="s">
        <v>23888</v>
      </c>
      <c r="E7454" s="39" t="s">
        <v>2189</v>
      </c>
      <c r="F7454" s="37" t="s">
        <v>23879</v>
      </c>
    </row>
    <row r="7455" spans="1:6" ht="14.25" customHeight="1" x14ac:dyDescent="0.2">
      <c r="A7455" s="35" t="s">
        <v>23889</v>
      </c>
      <c r="B7455" s="36" t="s">
        <v>23890</v>
      </c>
      <c r="C7455" s="37">
        <v>41111910</v>
      </c>
      <c r="D7455" s="38" t="s">
        <v>23891</v>
      </c>
      <c r="E7455" s="39" t="s">
        <v>2189</v>
      </c>
      <c r="F7455" s="37" t="s">
        <v>23879</v>
      </c>
    </row>
    <row r="7456" spans="1:6" ht="14.25" customHeight="1" x14ac:dyDescent="0.2">
      <c r="A7456" s="35" t="s">
        <v>23892</v>
      </c>
      <c r="B7456" s="36" t="s">
        <v>23893</v>
      </c>
      <c r="C7456" s="37">
        <v>41111911</v>
      </c>
      <c r="D7456" s="38" t="s">
        <v>23894</v>
      </c>
      <c r="E7456" s="39" t="s">
        <v>2189</v>
      </c>
      <c r="F7456" s="37" t="s">
        <v>23879</v>
      </c>
    </row>
    <row r="7457" spans="1:6" ht="14.25" customHeight="1" x14ac:dyDescent="0.2">
      <c r="A7457" s="35" t="s">
        <v>23895</v>
      </c>
      <c r="B7457" s="36" t="s">
        <v>23896</v>
      </c>
      <c r="C7457" s="37">
        <v>41111912</v>
      </c>
      <c r="D7457" s="38" t="s">
        <v>23897</v>
      </c>
      <c r="E7457" s="39" t="s">
        <v>2189</v>
      </c>
      <c r="F7457" s="37" t="s">
        <v>23879</v>
      </c>
    </row>
    <row r="7458" spans="1:6" ht="14.25" customHeight="1" x14ac:dyDescent="0.2">
      <c r="A7458" s="35" t="s">
        <v>23898</v>
      </c>
      <c r="B7458" s="36" t="s">
        <v>23899</v>
      </c>
      <c r="C7458" s="37">
        <v>41111913</v>
      </c>
      <c r="D7458" s="38" t="s">
        <v>23900</v>
      </c>
      <c r="E7458" s="39" t="s">
        <v>2189</v>
      </c>
      <c r="F7458" s="37" t="s">
        <v>23879</v>
      </c>
    </row>
    <row r="7459" spans="1:6" ht="14.25" customHeight="1" x14ac:dyDescent="0.2">
      <c r="A7459" s="35" t="s">
        <v>23901</v>
      </c>
      <c r="B7459" s="36" t="s">
        <v>23902</v>
      </c>
      <c r="C7459" s="37">
        <v>41111914</v>
      </c>
      <c r="D7459" s="38" t="s">
        <v>23903</v>
      </c>
      <c r="E7459" s="39" t="s">
        <v>2189</v>
      </c>
      <c r="F7459" s="37" t="s">
        <v>23879</v>
      </c>
    </row>
    <row r="7460" spans="1:6" ht="14.25" customHeight="1" x14ac:dyDescent="0.2">
      <c r="A7460" s="35" t="s">
        <v>23904</v>
      </c>
      <c r="B7460" s="36" t="s">
        <v>23905</v>
      </c>
      <c r="C7460" s="37">
        <v>41111915</v>
      </c>
      <c r="D7460" s="38" t="s">
        <v>23906</v>
      </c>
      <c r="E7460" s="39" t="s">
        <v>5913</v>
      </c>
      <c r="F7460" s="37" t="s">
        <v>5914</v>
      </c>
    </row>
    <row r="7461" spans="1:6" ht="14.25" customHeight="1" x14ac:dyDescent="0.2">
      <c r="A7461" s="35" t="s">
        <v>23907</v>
      </c>
      <c r="B7461" s="36" t="s">
        <v>23908</v>
      </c>
      <c r="C7461" s="37">
        <v>41111916</v>
      </c>
      <c r="D7461" s="38" t="s">
        <v>23909</v>
      </c>
      <c r="E7461" s="39" t="s">
        <v>5913</v>
      </c>
      <c r="F7461" s="37" t="s">
        <v>5914</v>
      </c>
    </row>
    <row r="7462" spans="1:6" ht="14.25" customHeight="1" x14ac:dyDescent="0.2">
      <c r="A7462" s="35" t="s">
        <v>23910</v>
      </c>
      <c r="B7462" s="36" t="s">
        <v>23911</v>
      </c>
      <c r="C7462" s="37">
        <v>41111917</v>
      </c>
      <c r="D7462" s="38" t="s">
        <v>23912</v>
      </c>
      <c r="E7462" s="39" t="s">
        <v>5913</v>
      </c>
      <c r="F7462" s="37" t="s">
        <v>5914</v>
      </c>
    </row>
    <row r="7463" spans="1:6" ht="14.25" customHeight="1" x14ac:dyDescent="0.2">
      <c r="A7463" s="35" t="s">
        <v>23913</v>
      </c>
      <c r="B7463" s="36" t="s">
        <v>23914</v>
      </c>
      <c r="C7463" s="37">
        <v>41111918</v>
      </c>
      <c r="D7463" s="38" t="s">
        <v>23915</v>
      </c>
      <c r="E7463" s="39" t="s">
        <v>5913</v>
      </c>
      <c r="F7463" s="37" t="s">
        <v>5914</v>
      </c>
    </row>
    <row r="7464" spans="1:6" ht="14.25" customHeight="1" x14ac:dyDescent="0.2">
      <c r="A7464" s="35" t="s">
        <v>23916</v>
      </c>
      <c r="B7464" s="36" t="s">
        <v>23917</v>
      </c>
      <c r="C7464" s="37">
        <v>41111919</v>
      </c>
      <c r="D7464" s="38" t="s">
        <v>23918</v>
      </c>
      <c r="E7464" s="39" t="s">
        <v>5913</v>
      </c>
      <c r="F7464" s="37" t="s">
        <v>5914</v>
      </c>
    </row>
    <row r="7465" spans="1:6" ht="14.25" customHeight="1" x14ac:dyDescent="0.2">
      <c r="A7465" s="35" t="s">
        <v>23919</v>
      </c>
      <c r="B7465" s="36" t="s">
        <v>23920</v>
      </c>
      <c r="C7465" s="37">
        <v>41111920</v>
      </c>
      <c r="D7465" s="38" t="s">
        <v>23921</v>
      </c>
      <c r="E7465" s="39" t="s">
        <v>5913</v>
      </c>
      <c r="F7465" s="37" t="s">
        <v>5914</v>
      </c>
    </row>
    <row r="7466" spans="1:6" ht="14.25" customHeight="1" x14ac:dyDescent="0.2">
      <c r="A7466" s="35" t="s">
        <v>23922</v>
      </c>
      <c r="B7466" s="36" t="s">
        <v>23923</v>
      </c>
      <c r="C7466" s="37">
        <v>41111921</v>
      </c>
      <c r="D7466" s="38" t="s">
        <v>23924</v>
      </c>
      <c r="E7466" s="39" t="s">
        <v>1951</v>
      </c>
      <c r="F7466" s="37" t="s">
        <v>4369</v>
      </c>
    </row>
    <row r="7467" spans="1:6" ht="14.25" customHeight="1" x14ac:dyDescent="0.2">
      <c r="A7467" s="35" t="s">
        <v>23925</v>
      </c>
      <c r="B7467" s="36" t="s">
        <v>23926</v>
      </c>
      <c r="C7467" s="37">
        <v>41111922</v>
      </c>
      <c r="D7467" s="38" t="s">
        <v>23927</v>
      </c>
      <c r="E7467" s="39" t="s">
        <v>5913</v>
      </c>
      <c r="F7467" s="37" t="s">
        <v>5914</v>
      </c>
    </row>
    <row r="7468" spans="1:6" ht="14.25" customHeight="1" x14ac:dyDescent="0.2">
      <c r="A7468" s="35" t="s">
        <v>23928</v>
      </c>
      <c r="B7468" s="36" t="s">
        <v>23929</v>
      </c>
      <c r="C7468" s="37">
        <v>41111923</v>
      </c>
      <c r="D7468" s="38" t="s">
        <v>23930</v>
      </c>
      <c r="E7468" s="39" t="s">
        <v>5913</v>
      </c>
      <c r="F7468" s="37" t="s">
        <v>5914</v>
      </c>
    </row>
    <row r="7469" spans="1:6" ht="14.25" customHeight="1" x14ac:dyDescent="0.2">
      <c r="A7469" s="35" t="s">
        <v>23931</v>
      </c>
      <c r="B7469" s="36" t="s">
        <v>23932</v>
      </c>
      <c r="C7469" s="37">
        <v>41111924</v>
      </c>
      <c r="D7469" s="38" t="s">
        <v>23933</v>
      </c>
      <c r="E7469" s="39" t="s">
        <v>5913</v>
      </c>
      <c r="F7469" s="37" t="s">
        <v>5914</v>
      </c>
    </row>
    <row r="7470" spans="1:6" ht="14.25" customHeight="1" x14ac:dyDescent="0.2">
      <c r="A7470" s="35" t="s">
        <v>23934</v>
      </c>
      <c r="B7470" s="36" t="s">
        <v>23935</v>
      </c>
      <c r="C7470" s="37">
        <v>41111926</v>
      </c>
      <c r="D7470" s="38" t="s">
        <v>23936</v>
      </c>
      <c r="E7470" s="39" t="s">
        <v>5913</v>
      </c>
      <c r="F7470" s="37" t="s">
        <v>5914</v>
      </c>
    </row>
    <row r="7471" spans="1:6" ht="14.25" customHeight="1" x14ac:dyDescent="0.2">
      <c r="A7471" s="35" t="s">
        <v>23937</v>
      </c>
      <c r="B7471" s="36" t="s">
        <v>23938</v>
      </c>
      <c r="C7471" s="37">
        <v>41111927</v>
      </c>
      <c r="D7471" s="38" t="s">
        <v>23939</v>
      </c>
      <c r="E7471" s="39" t="s">
        <v>5913</v>
      </c>
      <c r="F7471" s="37" t="s">
        <v>5914</v>
      </c>
    </row>
    <row r="7472" spans="1:6" ht="14.25" customHeight="1" x14ac:dyDescent="0.2">
      <c r="A7472" s="35" t="s">
        <v>23940</v>
      </c>
      <c r="B7472" s="36" t="s">
        <v>23941</v>
      </c>
      <c r="C7472" s="37">
        <v>41111928</v>
      </c>
      <c r="D7472" s="38" t="s">
        <v>23942</v>
      </c>
      <c r="E7472" s="39" t="s">
        <v>1945</v>
      </c>
      <c r="F7472" s="37" t="s">
        <v>5914</v>
      </c>
    </row>
    <row r="7473" spans="1:6" ht="14.25" customHeight="1" x14ac:dyDescent="0.2">
      <c r="A7473" s="35" t="s">
        <v>23943</v>
      </c>
      <c r="B7473" s="36" t="s">
        <v>23944</v>
      </c>
      <c r="C7473" s="37">
        <v>41111929</v>
      </c>
      <c r="D7473" s="38" t="s">
        <v>23945</v>
      </c>
      <c r="E7473" s="39" t="s">
        <v>5913</v>
      </c>
      <c r="F7473" s="37" t="s">
        <v>5914</v>
      </c>
    </row>
    <row r="7474" spans="1:6" ht="14.25" customHeight="1" x14ac:dyDescent="0.2">
      <c r="A7474" s="35" t="s">
        <v>23946</v>
      </c>
      <c r="B7474" s="36" t="s">
        <v>23947</v>
      </c>
      <c r="C7474" s="37">
        <v>41111930</v>
      </c>
      <c r="D7474" s="38" t="s">
        <v>23948</v>
      </c>
      <c r="E7474" s="39" t="s">
        <v>1945</v>
      </c>
      <c r="F7474" s="37" t="s">
        <v>5914</v>
      </c>
    </row>
    <row r="7475" spans="1:6" ht="14.25" customHeight="1" x14ac:dyDescent="0.2">
      <c r="A7475" s="35" t="s">
        <v>23949</v>
      </c>
      <c r="B7475" s="36" t="s">
        <v>23950</v>
      </c>
      <c r="C7475" s="37">
        <v>41111931</v>
      </c>
      <c r="D7475" s="38" t="s">
        <v>23951</v>
      </c>
      <c r="E7475" s="39" t="s">
        <v>5913</v>
      </c>
      <c r="F7475" s="37" t="s">
        <v>5914</v>
      </c>
    </row>
    <row r="7476" spans="1:6" ht="14.25" customHeight="1" x14ac:dyDescent="0.2">
      <c r="A7476" s="35" t="s">
        <v>23952</v>
      </c>
      <c r="B7476" s="36" t="s">
        <v>23953</v>
      </c>
      <c r="C7476" s="37">
        <v>41111932</v>
      </c>
      <c r="D7476" s="38" t="s">
        <v>23954</v>
      </c>
      <c r="E7476" s="39" t="s">
        <v>5913</v>
      </c>
      <c r="F7476" s="37" t="s">
        <v>5914</v>
      </c>
    </row>
    <row r="7477" spans="1:6" ht="14.25" customHeight="1" x14ac:dyDescent="0.2">
      <c r="A7477" s="35" t="s">
        <v>23955</v>
      </c>
      <c r="B7477" s="36" t="s">
        <v>23956</v>
      </c>
      <c r="C7477" s="37">
        <v>41111933</v>
      </c>
      <c r="D7477" s="38" t="s">
        <v>23957</v>
      </c>
      <c r="E7477" s="39" t="s">
        <v>5913</v>
      </c>
      <c r="F7477" s="37" t="s">
        <v>5914</v>
      </c>
    </row>
    <row r="7478" spans="1:6" ht="14.25" customHeight="1" x14ac:dyDescent="0.2">
      <c r="A7478" s="35" t="s">
        <v>23958</v>
      </c>
      <c r="B7478" s="36" t="s">
        <v>23959</v>
      </c>
      <c r="C7478" s="37">
        <v>41111934</v>
      </c>
      <c r="D7478" s="38" t="s">
        <v>23960</v>
      </c>
      <c r="E7478" s="39" t="s">
        <v>5913</v>
      </c>
      <c r="F7478" s="37" t="s">
        <v>5914</v>
      </c>
    </row>
    <row r="7479" spans="1:6" ht="14.25" customHeight="1" x14ac:dyDescent="0.2">
      <c r="A7479" s="35" t="s">
        <v>23961</v>
      </c>
      <c r="B7479" s="36" t="s">
        <v>23962</v>
      </c>
      <c r="C7479" s="37">
        <v>41111935</v>
      </c>
      <c r="D7479" s="38" t="s">
        <v>23963</v>
      </c>
      <c r="E7479" s="39" t="s">
        <v>5913</v>
      </c>
      <c r="F7479" s="37" t="s">
        <v>5914</v>
      </c>
    </row>
    <row r="7480" spans="1:6" ht="14.25" customHeight="1" x14ac:dyDescent="0.2">
      <c r="A7480" s="35" t="s">
        <v>23964</v>
      </c>
      <c r="B7480" s="36" t="s">
        <v>23965</v>
      </c>
      <c r="C7480" s="37">
        <v>41111936</v>
      </c>
      <c r="D7480" s="38" t="s">
        <v>23966</v>
      </c>
      <c r="E7480" s="39" t="s">
        <v>5913</v>
      </c>
      <c r="F7480" s="37" t="s">
        <v>5914</v>
      </c>
    </row>
    <row r="7481" spans="1:6" ht="14.25" customHeight="1" x14ac:dyDescent="0.2">
      <c r="A7481" s="35" t="s">
        <v>23967</v>
      </c>
      <c r="B7481" s="36" t="s">
        <v>23968</v>
      </c>
      <c r="C7481" s="37">
        <v>41111937</v>
      </c>
      <c r="D7481" s="38" t="s">
        <v>23969</v>
      </c>
      <c r="E7481" s="39" t="s">
        <v>5913</v>
      </c>
      <c r="F7481" s="37" t="s">
        <v>5914</v>
      </c>
    </row>
    <row r="7482" spans="1:6" ht="14.25" customHeight="1" x14ac:dyDescent="0.2">
      <c r="A7482" s="35" t="s">
        <v>23970</v>
      </c>
      <c r="B7482" s="36" t="s">
        <v>23971</v>
      </c>
      <c r="C7482" s="37">
        <v>41111938</v>
      </c>
      <c r="D7482" s="38" t="s">
        <v>23972</v>
      </c>
      <c r="E7482" s="39" t="s">
        <v>5913</v>
      </c>
      <c r="F7482" s="37" t="s">
        <v>5914</v>
      </c>
    </row>
    <row r="7483" spans="1:6" ht="14.25" customHeight="1" x14ac:dyDescent="0.2">
      <c r="A7483" s="35" t="s">
        <v>23973</v>
      </c>
      <c r="B7483" s="36" t="s">
        <v>23974</v>
      </c>
      <c r="C7483" s="37">
        <v>41111939</v>
      </c>
      <c r="D7483" s="38" t="s">
        <v>23975</v>
      </c>
      <c r="E7483" s="39" t="s">
        <v>5913</v>
      </c>
      <c r="F7483" s="37" t="s">
        <v>5914</v>
      </c>
    </row>
    <row r="7484" spans="1:6" ht="14.25" customHeight="1" x14ac:dyDescent="0.2">
      <c r="A7484" s="35" t="s">
        <v>23976</v>
      </c>
      <c r="B7484" s="36" t="s">
        <v>23977</v>
      </c>
      <c r="C7484" s="37">
        <v>41111940</v>
      </c>
      <c r="D7484" s="38" t="s">
        <v>23978</v>
      </c>
      <c r="E7484" s="39" t="s">
        <v>5913</v>
      </c>
      <c r="F7484" s="37" t="s">
        <v>5914</v>
      </c>
    </row>
    <row r="7485" spans="1:6" ht="14.25" customHeight="1" x14ac:dyDescent="0.2">
      <c r="A7485" s="35" t="s">
        <v>23979</v>
      </c>
      <c r="B7485" s="36" t="s">
        <v>23980</v>
      </c>
      <c r="C7485" s="37">
        <v>41111941</v>
      </c>
      <c r="D7485" s="38" t="s">
        <v>23981</v>
      </c>
      <c r="E7485" s="39" t="s">
        <v>5913</v>
      </c>
      <c r="F7485" s="37" t="s">
        <v>5914</v>
      </c>
    </row>
    <row r="7486" spans="1:6" ht="14.25" customHeight="1" x14ac:dyDescent="0.2">
      <c r="A7486" s="35" t="s">
        <v>23982</v>
      </c>
      <c r="B7486" s="36" t="s">
        <v>23983</v>
      </c>
      <c r="C7486" s="37">
        <v>41111942</v>
      </c>
      <c r="D7486" s="38" t="s">
        <v>23984</v>
      </c>
      <c r="E7486" s="39" t="s">
        <v>5913</v>
      </c>
      <c r="F7486" s="37" t="s">
        <v>5914</v>
      </c>
    </row>
    <row r="7487" spans="1:6" ht="14.25" customHeight="1" x14ac:dyDescent="0.2">
      <c r="A7487" s="35" t="s">
        <v>23985</v>
      </c>
      <c r="B7487" s="36" t="s">
        <v>23986</v>
      </c>
      <c r="C7487" s="37">
        <v>41111943</v>
      </c>
      <c r="D7487" s="38" t="s">
        <v>23987</v>
      </c>
      <c r="E7487" s="39" t="s">
        <v>1945</v>
      </c>
      <c r="F7487" s="37" t="s">
        <v>10404</v>
      </c>
    </row>
    <row r="7488" spans="1:6" ht="14.25" customHeight="1" x14ac:dyDescent="0.2">
      <c r="A7488" s="35" t="s">
        <v>23988</v>
      </c>
      <c r="B7488" s="36" t="s">
        <v>23989</v>
      </c>
      <c r="C7488" s="37">
        <v>41111944</v>
      </c>
      <c r="D7488" s="38" t="s">
        <v>23990</v>
      </c>
      <c r="E7488" s="39" t="s">
        <v>5913</v>
      </c>
      <c r="F7488" s="37" t="s">
        <v>5914</v>
      </c>
    </row>
    <row r="7489" spans="1:6" ht="14.25" customHeight="1" x14ac:dyDescent="0.2">
      <c r="A7489" s="35" t="s">
        <v>23991</v>
      </c>
      <c r="B7489" s="36" t="s">
        <v>23992</v>
      </c>
      <c r="C7489" s="37">
        <v>41111945</v>
      </c>
      <c r="D7489" s="38" t="s">
        <v>23993</v>
      </c>
      <c r="E7489" s="39" t="s">
        <v>5913</v>
      </c>
      <c r="F7489" s="37" t="s">
        <v>5914</v>
      </c>
    </row>
    <row r="7490" spans="1:6" ht="14.25" customHeight="1" x14ac:dyDescent="0.2">
      <c r="A7490" s="35" t="s">
        <v>23994</v>
      </c>
      <c r="B7490" s="36" t="s">
        <v>23995</v>
      </c>
      <c r="C7490" s="37">
        <v>41111946</v>
      </c>
      <c r="D7490" s="38" t="s">
        <v>23996</v>
      </c>
      <c r="E7490" s="39" t="s">
        <v>5913</v>
      </c>
      <c r="F7490" s="37" t="s">
        <v>5914</v>
      </c>
    </row>
    <row r="7491" spans="1:6" ht="14.25" customHeight="1" x14ac:dyDescent="0.2">
      <c r="A7491" s="35" t="s">
        <v>23997</v>
      </c>
      <c r="B7491" s="36" t="s">
        <v>23998</v>
      </c>
      <c r="C7491" s="37">
        <v>41111947</v>
      </c>
      <c r="D7491" s="38" t="s">
        <v>23999</v>
      </c>
      <c r="E7491" s="39" t="s">
        <v>2189</v>
      </c>
      <c r="F7491" s="37" t="s">
        <v>23879</v>
      </c>
    </row>
    <row r="7492" spans="1:6" ht="14.25" customHeight="1" x14ac:dyDescent="0.2">
      <c r="A7492" s="35" t="s">
        <v>24000</v>
      </c>
      <c r="B7492" s="36" t="s">
        <v>24001</v>
      </c>
      <c r="C7492" s="37">
        <v>41111948</v>
      </c>
      <c r="D7492" s="38" t="s">
        <v>24002</v>
      </c>
      <c r="E7492" s="39" t="s">
        <v>5913</v>
      </c>
      <c r="F7492" s="37" t="s">
        <v>5914</v>
      </c>
    </row>
    <row r="7493" spans="1:6" ht="14.25" customHeight="1" x14ac:dyDescent="0.2">
      <c r="A7493" s="35" t="s">
        <v>24003</v>
      </c>
      <c r="B7493" s="36" t="s">
        <v>24004</v>
      </c>
      <c r="C7493" s="37">
        <v>41112101</v>
      </c>
      <c r="D7493" s="38" t="s">
        <v>24005</v>
      </c>
      <c r="E7493" s="39" t="s">
        <v>2223</v>
      </c>
      <c r="F7493" s="37" t="s">
        <v>6841</v>
      </c>
    </row>
    <row r="7494" spans="1:6" ht="14.25" customHeight="1" x14ac:dyDescent="0.2">
      <c r="A7494" s="35" t="s">
        <v>24006</v>
      </c>
      <c r="B7494" s="36" t="s">
        <v>24007</v>
      </c>
      <c r="C7494" s="37">
        <v>41112103</v>
      </c>
      <c r="D7494" s="38" t="s">
        <v>24008</v>
      </c>
      <c r="E7494" s="39" t="s">
        <v>2223</v>
      </c>
      <c r="F7494" s="37" t="s">
        <v>6841</v>
      </c>
    </row>
    <row r="7495" spans="1:6" ht="14.25" customHeight="1" x14ac:dyDescent="0.2">
      <c r="A7495" s="35" t="s">
        <v>24009</v>
      </c>
      <c r="B7495" s="36" t="s">
        <v>24010</v>
      </c>
      <c r="C7495" s="37">
        <v>41112104</v>
      </c>
      <c r="D7495" s="38" t="s">
        <v>24011</v>
      </c>
      <c r="E7495" s="39" t="s">
        <v>2223</v>
      </c>
      <c r="F7495" s="37" t="s">
        <v>6841</v>
      </c>
    </row>
    <row r="7496" spans="1:6" ht="14.25" customHeight="1" x14ac:dyDescent="0.2">
      <c r="A7496" s="35" t="s">
        <v>24012</v>
      </c>
      <c r="B7496" s="36" t="s">
        <v>24013</v>
      </c>
      <c r="C7496" s="37">
        <v>41112105</v>
      </c>
      <c r="D7496" s="38" t="s">
        <v>24014</v>
      </c>
      <c r="E7496" s="39" t="s">
        <v>2223</v>
      </c>
      <c r="F7496" s="37" t="s">
        <v>6841</v>
      </c>
    </row>
    <row r="7497" spans="1:6" ht="14.25" customHeight="1" x14ac:dyDescent="0.2">
      <c r="A7497" s="35" t="s">
        <v>24015</v>
      </c>
      <c r="B7497" s="36" t="s">
        <v>24016</v>
      </c>
      <c r="C7497" s="37">
        <v>41112106</v>
      </c>
      <c r="D7497" s="38" t="s">
        <v>24017</v>
      </c>
      <c r="E7497" s="39" t="s">
        <v>2223</v>
      </c>
      <c r="F7497" s="37" t="s">
        <v>6841</v>
      </c>
    </row>
    <row r="7498" spans="1:6" ht="14.25" customHeight="1" x14ac:dyDescent="0.2">
      <c r="A7498" s="35" t="s">
        <v>24018</v>
      </c>
      <c r="B7498" s="36" t="s">
        <v>24019</v>
      </c>
      <c r="C7498" s="37">
        <v>41112107</v>
      </c>
      <c r="D7498" s="38" t="s">
        <v>24020</v>
      </c>
      <c r="E7498" s="39" t="s">
        <v>2223</v>
      </c>
      <c r="F7498" s="37" t="s">
        <v>6841</v>
      </c>
    </row>
    <row r="7499" spans="1:6" ht="14.25" customHeight="1" x14ac:dyDescent="0.2">
      <c r="A7499" s="35" t="s">
        <v>24021</v>
      </c>
      <c r="B7499" s="36" t="s">
        <v>24022</v>
      </c>
      <c r="C7499" s="37">
        <v>41112108</v>
      </c>
      <c r="D7499" s="38" t="s">
        <v>24023</v>
      </c>
      <c r="E7499" s="39" t="s">
        <v>2223</v>
      </c>
      <c r="F7499" s="37" t="s">
        <v>6841</v>
      </c>
    </row>
    <row r="7500" spans="1:6" ht="14.25" customHeight="1" x14ac:dyDescent="0.2">
      <c r="A7500" s="35" t="s">
        <v>24024</v>
      </c>
      <c r="B7500" s="36" t="s">
        <v>24025</v>
      </c>
      <c r="C7500" s="37">
        <v>41112201</v>
      </c>
      <c r="D7500" s="38" t="s">
        <v>24026</v>
      </c>
      <c r="E7500" s="39" t="s">
        <v>5913</v>
      </c>
      <c r="F7500" s="37" t="s">
        <v>5914</v>
      </c>
    </row>
    <row r="7501" spans="1:6" ht="14.25" customHeight="1" x14ac:dyDescent="0.2">
      <c r="A7501" s="35" t="s">
        <v>24027</v>
      </c>
      <c r="B7501" s="36" t="s">
        <v>24028</v>
      </c>
      <c r="C7501" s="37">
        <v>41112202</v>
      </c>
      <c r="D7501" s="38" t="s">
        <v>24029</v>
      </c>
      <c r="E7501" s="39" t="s">
        <v>5913</v>
      </c>
      <c r="F7501" s="37" t="s">
        <v>5914</v>
      </c>
    </row>
    <row r="7502" spans="1:6" ht="14.25" customHeight="1" x14ac:dyDescent="0.2">
      <c r="A7502" s="35" t="s">
        <v>24030</v>
      </c>
      <c r="B7502" s="36" t="s">
        <v>24031</v>
      </c>
      <c r="C7502" s="37">
        <v>41112203</v>
      </c>
      <c r="D7502" s="38" t="s">
        <v>24032</v>
      </c>
      <c r="E7502" s="39" t="s">
        <v>5913</v>
      </c>
      <c r="F7502" s="37" t="s">
        <v>5914</v>
      </c>
    </row>
    <row r="7503" spans="1:6" ht="14.25" customHeight="1" x14ac:dyDescent="0.2">
      <c r="A7503" s="35" t="s">
        <v>24033</v>
      </c>
      <c r="B7503" s="36" t="s">
        <v>24034</v>
      </c>
      <c r="C7503" s="37">
        <v>41112204</v>
      </c>
      <c r="D7503" s="38" t="s">
        <v>24035</v>
      </c>
      <c r="E7503" s="39" t="s">
        <v>5913</v>
      </c>
      <c r="F7503" s="37" t="s">
        <v>5914</v>
      </c>
    </row>
    <row r="7504" spans="1:6" ht="14.25" customHeight="1" x14ac:dyDescent="0.2">
      <c r="A7504" s="35" t="s">
        <v>24036</v>
      </c>
      <c r="B7504" s="36" t="s">
        <v>24037</v>
      </c>
      <c r="C7504" s="37">
        <v>41112205</v>
      </c>
      <c r="D7504" s="38" t="s">
        <v>24038</v>
      </c>
      <c r="E7504" s="39" t="s">
        <v>5913</v>
      </c>
      <c r="F7504" s="37" t="s">
        <v>5914</v>
      </c>
    </row>
    <row r="7505" spans="1:6" ht="14.25" customHeight="1" x14ac:dyDescent="0.2">
      <c r="A7505" s="35" t="s">
        <v>24039</v>
      </c>
      <c r="B7505" s="36" t="s">
        <v>24040</v>
      </c>
      <c r="C7505" s="37">
        <v>41112206</v>
      </c>
      <c r="D7505" s="38" t="s">
        <v>24041</v>
      </c>
      <c r="E7505" s="39" t="s">
        <v>5913</v>
      </c>
      <c r="F7505" s="37" t="s">
        <v>5914</v>
      </c>
    </row>
    <row r="7506" spans="1:6" ht="14.25" customHeight="1" x14ac:dyDescent="0.2">
      <c r="A7506" s="35" t="s">
        <v>24042</v>
      </c>
      <c r="B7506" s="36" t="s">
        <v>24043</v>
      </c>
      <c r="C7506" s="37">
        <v>41112207</v>
      </c>
      <c r="D7506" s="38" t="s">
        <v>24044</v>
      </c>
      <c r="E7506" s="39" t="s">
        <v>5913</v>
      </c>
      <c r="F7506" s="37" t="s">
        <v>5914</v>
      </c>
    </row>
    <row r="7507" spans="1:6" ht="14.25" customHeight="1" x14ac:dyDescent="0.2">
      <c r="A7507" s="35" t="s">
        <v>24045</v>
      </c>
      <c r="B7507" s="36" t="s">
        <v>24046</v>
      </c>
      <c r="C7507" s="37">
        <v>41112209</v>
      </c>
      <c r="D7507" s="38" t="s">
        <v>24047</v>
      </c>
      <c r="E7507" s="39" t="s">
        <v>5913</v>
      </c>
      <c r="F7507" s="37" t="s">
        <v>5914</v>
      </c>
    </row>
    <row r="7508" spans="1:6" ht="14.25" customHeight="1" x14ac:dyDescent="0.2">
      <c r="A7508" s="35" t="s">
        <v>24048</v>
      </c>
      <c r="B7508" s="36" t="s">
        <v>24049</v>
      </c>
      <c r="C7508" s="37">
        <v>41112210</v>
      </c>
      <c r="D7508" s="38" t="s">
        <v>24050</v>
      </c>
      <c r="E7508" s="39" t="s">
        <v>5913</v>
      </c>
      <c r="F7508" s="37" t="s">
        <v>5914</v>
      </c>
    </row>
    <row r="7509" spans="1:6" ht="14.25" customHeight="1" x14ac:dyDescent="0.2">
      <c r="A7509" s="35" t="s">
        <v>24051</v>
      </c>
      <c r="B7509" s="36" t="s">
        <v>24052</v>
      </c>
      <c r="C7509" s="37">
        <v>41112211</v>
      </c>
      <c r="D7509" s="38" t="s">
        <v>24053</v>
      </c>
      <c r="E7509" s="39" t="s">
        <v>5913</v>
      </c>
      <c r="F7509" s="37" t="s">
        <v>5914</v>
      </c>
    </row>
    <row r="7510" spans="1:6" ht="14.25" customHeight="1" x14ac:dyDescent="0.2">
      <c r="A7510" s="35" t="s">
        <v>24054</v>
      </c>
      <c r="B7510" s="36" t="s">
        <v>24055</v>
      </c>
      <c r="C7510" s="37">
        <v>41112212</v>
      </c>
      <c r="D7510" s="38" t="s">
        <v>24056</v>
      </c>
      <c r="E7510" s="39" t="s">
        <v>5913</v>
      </c>
      <c r="F7510" s="37" t="s">
        <v>5914</v>
      </c>
    </row>
    <row r="7511" spans="1:6" ht="14.25" customHeight="1" x14ac:dyDescent="0.2">
      <c r="A7511" s="35" t="s">
        <v>24057</v>
      </c>
      <c r="B7511" s="36" t="s">
        <v>24058</v>
      </c>
      <c r="C7511" s="37">
        <v>41112213</v>
      </c>
      <c r="D7511" s="38" t="s">
        <v>24059</v>
      </c>
      <c r="E7511" s="39" t="s">
        <v>5913</v>
      </c>
      <c r="F7511" s="37" t="s">
        <v>5914</v>
      </c>
    </row>
    <row r="7512" spans="1:6" ht="14.25" customHeight="1" x14ac:dyDescent="0.2">
      <c r="A7512" s="35" t="s">
        <v>24060</v>
      </c>
      <c r="B7512" s="36" t="s">
        <v>24061</v>
      </c>
      <c r="C7512" s="37">
        <v>41112214</v>
      </c>
      <c r="D7512" s="38" t="s">
        <v>24062</v>
      </c>
      <c r="E7512" s="39" t="s">
        <v>5913</v>
      </c>
      <c r="F7512" s="37" t="s">
        <v>5914</v>
      </c>
    </row>
    <row r="7513" spans="1:6" ht="14.25" customHeight="1" x14ac:dyDescent="0.2">
      <c r="A7513" s="35" t="s">
        <v>24063</v>
      </c>
      <c r="B7513" s="36" t="s">
        <v>24064</v>
      </c>
      <c r="C7513" s="37">
        <v>41112215</v>
      </c>
      <c r="D7513" s="38" t="s">
        <v>24065</v>
      </c>
      <c r="E7513" s="39" t="s">
        <v>5913</v>
      </c>
      <c r="F7513" s="37" t="s">
        <v>5914</v>
      </c>
    </row>
    <row r="7514" spans="1:6" ht="14.25" customHeight="1" x14ac:dyDescent="0.2">
      <c r="A7514" s="35" t="s">
        <v>24066</v>
      </c>
      <c r="B7514" s="36" t="s">
        <v>24067</v>
      </c>
      <c r="C7514" s="37">
        <v>41112216</v>
      </c>
      <c r="D7514" s="38" t="s">
        <v>24068</v>
      </c>
      <c r="E7514" s="39" t="s">
        <v>5913</v>
      </c>
      <c r="F7514" s="37" t="s">
        <v>5914</v>
      </c>
    </row>
    <row r="7515" spans="1:6" ht="14.25" customHeight="1" x14ac:dyDescent="0.2">
      <c r="A7515" s="35" t="s">
        <v>24069</v>
      </c>
      <c r="B7515" s="36" t="s">
        <v>24070</v>
      </c>
      <c r="C7515" s="37">
        <v>41112217</v>
      </c>
      <c r="D7515" s="38" t="s">
        <v>24071</v>
      </c>
      <c r="E7515" s="39" t="s">
        <v>5913</v>
      </c>
      <c r="F7515" s="37" t="s">
        <v>5914</v>
      </c>
    </row>
    <row r="7516" spans="1:6" ht="14.25" customHeight="1" x14ac:dyDescent="0.2">
      <c r="A7516" s="35" t="s">
        <v>24072</v>
      </c>
      <c r="B7516" s="36" t="s">
        <v>24073</v>
      </c>
      <c r="C7516" s="37">
        <v>41112218</v>
      </c>
      <c r="D7516" s="38" t="s">
        <v>24074</v>
      </c>
      <c r="E7516" s="39" t="s">
        <v>5913</v>
      </c>
      <c r="F7516" s="37" t="s">
        <v>5914</v>
      </c>
    </row>
    <row r="7517" spans="1:6" ht="14.25" customHeight="1" x14ac:dyDescent="0.2">
      <c r="A7517" s="35" t="s">
        <v>24075</v>
      </c>
      <c r="B7517" s="36" t="s">
        <v>24076</v>
      </c>
      <c r="C7517" s="37">
        <v>41112219</v>
      </c>
      <c r="D7517" s="38" t="s">
        <v>24077</v>
      </c>
      <c r="E7517" s="39" t="s">
        <v>5913</v>
      </c>
      <c r="F7517" s="37" t="s">
        <v>5914</v>
      </c>
    </row>
    <row r="7518" spans="1:6" ht="14.25" customHeight="1" x14ac:dyDescent="0.2">
      <c r="A7518" s="35" t="s">
        <v>24078</v>
      </c>
      <c r="B7518" s="36" t="s">
        <v>24079</v>
      </c>
      <c r="C7518" s="37">
        <v>41112220</v>
      </c>
      <c r="D7518" s="38" t="s">
        <v>24080</v>
      </c>
      <c r="E7518" s="39" t="s">
        <v>5913</v>
      </c>
      <c r="F7518" s="37" t="s">
        <v>5914</v>
      </c>
    </row>
    <row r="7519" spans="1:6" ht="14.25" customHeight="1" x14ac:dyDescent="0.2">
      <c r="A7519" s="35" t="s">
        <v>24081</v>
      </c>
      <c r="B7519" s="36" t="s">
        <v>24082</v>
      </c>
      <c r="C7519" s="37">
        <v>41112221</v>
      </c>
      <c r="D7519" s="38" t="s">
        <v>24083</v>
      </c>
      <c r="E7519" s="39" t="s">
        <v>5913</v>
      </c>
      <c r="F7519" s="37" t="s">
        <v>5914</v>
      </c>
    </row>
    <row r="7520" spans="1:6" ht="14.25" customHeight="1" x14ac:dyDescent="0.2">
      <c r="A7520" s="35" t="s">
        <v>24084</v>
      </c>
      <c r="B7520" s="36" t="s">
        <v>24085</v>
      </c>
      <c r="C7520" s="37">
        <v>41112301</v>
      </c>
      <c r="D7520" s="38" t="s">
        <v>24086</v>
      </c>
      <c r="E7520" s="39" t="s">
        <v>5913</v>
      </c>
      <c r="F7520" s="37" t="s">
        <v>5914</v>
      </c>
    </row>
    <row r="7521" spans="1:6" ht="14.25" customHeight="1" x14ac:dyDescent="0.2">
      <c r="A7521" s="35" t="s">
        <v>24087</v>
      </c>
      <c r="B7521" s="36" t="s">
        <v>24088</v>
      </c>
      <c r="C7521" s="37">
        <v>41112302</v>
      </c>
      <c r="D7521" s="38" t="s">
        <v>24089</v>
      </c>
      <c r="E7521" s="39" t="s">
        <v>2223</v>
      </c>
      <c r="F7521" s="37" t="s">
        <v>6841</v>
      </c>
    </row>
    <row r="7522" spans="1:6" ht="14.25" customHeight="1" x14ac:dyDescent="0.2">
      <c r="A7522" s="35" t="s">
        <v>24090</v>
      </c>
      <c r="B7522" s="36" t="s">
        <v>24091</v>
      </c>
      <c r="C7522" s="37">
        <v>41112303</v>
      </c>
      <c r="D7522" s="38" t="s">
        <v>24092</v>
      </c>
      <c r="E7522" s="39" t="s">
        <v>5913</v>
      </c>
      <c r="F7522" s="37" t="s">
        <v>5914</v>
      </c>
    </row>
    <row r="7523" spans="1:6" ht="14.25" customHeight="1" x14ac:dyDescent="0.2">
      <c r="A7523" s="35" t="s">
        <v>24093</v>
      </c>
      <c r="B7523" s="36" t="s">
        <v>24094</v>
      </c>
      <c r="C7523" s="37">
        <v>41112304</v>
      </c>
      <c r="D7523" s="38" t="s">
        <v>24095</v>
      </c>
      <c r="E7523" s="39" t="s">
        <v>5913</v>
      </c>
      <c r="F7523" s="37" t="s">
        <v>5914</v>
      </c>
    </row>
    <row r="7524" spans="1:6" ht="14.25" customHeight="1" x14ac:dyDescent="0.2">
      <c r="A7524" s="35" t="s">
        <v>22421</v>
      </c>
      <c r="B7524" s="36" t="s">
        <v>24096</v>
      </c>
      <c r="C7524" s="37">
        <v>41112401</v>
      </c>
      <c r="D7524" s="38" t="s">
        <v>24097</v>
      </c>
      <c r="E7524" s="39" t="s">
        <v>5913</v>
      </c>
      <c r="F7524" s="37" t="s">
        <v>5914</v>
      </c>
    </row>
    <row r="7525" spans="1:6" ht="14.25" customHeight="1" x14ac:dyDescent="0.2">
      <c r="A7525" s="35" t="s">
        <v>24098</v>
      </c>
      <c r="B7525" s="36" t="s">
        <v>24099</v>
      </c>
      <c r="C7525" s="37">
        <v>41112402</v>
      </c>
      <c r="D7525" s="38" t="s">
        <v>24100</v>
      </c>
      <c r="E7525" s="39" t="s">
        <v>5913</v>
      </c>
      <c r="F7525" s="37" t="s">
        <v>5914</v>
      </c>
    </row>
    <row r="7526" spans="1:6" ht="14.25" customHeight="1" x14ac:dyDescent="0.2">
      <c r="A7526" s="35" t="s">
        <v>24101</v>
      </c>
      <c r="B7526" s="36" t="s">
        <v>24102</v>
      </c>
      <c r="C7526" s="37">
        <v>41112403</v>
      </c>
      <c r="D7526" s="38" t="s">
        <v>24103</v>
      </c>
      <c r="E7526" s="39" t="s">
        <v>5913</v>
      </c>
      <c r="F7526" s="37" t="s">
        <v>5914</v>
      </c>
    </row>
    <row r="7527" spans="1:6" ht="14.25" customHeight="1" x14ac:dyDescent="0.2">
      <c r="A7527" s="35" t="s">
        <v>24104</v>
      </c>
      <c r="B7527" s="36" t="s">
        <v>24105</v>
      </c>
      <c r="C7527" s="37">
        <v>41112404</v>
      </c>
      <c r="D7527" s="38" t="s">
        <v>24106</v>
      </c>
      <c r="E7527" s="39" t="s">
        <v>5913</v>
      </c>
      <c r="F7527" s="37" t="s">
        <v>5914</v>
      </c>
    </row>
    <row r="7528" spans="1:6" ht="14.25" customHeight="1" x14ac:dyDescent="0.2">
      <c r="A7528" s="35" t="s">
        <v>24107</v>
      </c>
      <c r="B7528" s="36" t="s">
        <v>24108</v>
      </c>
      <c r="C7528" s="37">
        <v>41112405</v>
      </c>
      <c r="D7528" s="38" t="s">
        <v>24109</v>
      </c>
      <c r="E7528" s="39" t="s">
        <v>5913</v>
      </c>
      <c r="F7528" s="37" t="s">
        <v>5914</v>
      </c>
    </row>
    <row r="7529" spans="1:6" ht="14.25" customHeight="1" x14ac:dyDescent="0.2">
      <c r="A7529" s="35" t="s">
        <v>24110</v>
      </c>
      <c r="B7529" s="36" t="s">
        <v>24111</v>
      </c>
      <c r="C7529" s="37">
        <v>41112406</v>
      </c>
      <c r="D7529" s="38" t="s">
        <v>24112</v>
      </c>
      <c r="E7529" s="39" t="s">
        <v>5913</v>
      </c>
      <c r="F7529" s="37" t="s">
        <v>5914</v>
      </c>
    </row>
    <row r="7530" spans="1:6" ht="14.25" customHeight="1" x14ac:dyDescent="0.2">
      <c r="A7530" s="35" t="s">
        <v>24113</v>
      </c>
      <c r="B7530" s="36" t="s">
        <v>24114</v>
      </c>
      <c r="C7530" s="37">
        <v>41112407</v>
      </c>
      <c r="D7530" s="38" t="s">
        <v>24115</v>
      </c>
      <c r="E7530" s="39" t="s">
        <v>5913</v>
      </c>
      <c r="F7530" s="37" t="s">
        <v>5914</v>
      </c>
    </row>
    <row r="7531" spans="1:6" ht="14.25" customHeight="1" x14ac:dyDescent="0.2">
      <c r="A7531" s="35" t="s">
        <v>24116</v>
      </c>
      <c r="B7531" s="36" t="s">
        <v>24117</v>
      </c>
      <c r="C7531" s="37">
        <v>41112408</v>
      </c>
      <c r="D7531" s="38" t="s">
        <v>24118</v>
      </c>
      <c r="E7531" s="39" t="s">
        <v>5913</v>
      </c>
      <c r="F7531" s="37" t="s">
        <v>5914</v>
      </c>
    </row>
    <row r="7532" spans="1:6" ht="14.25" customHeight="1" x14ac:dyDescent="0.2">
      <c r="A7532" s="35" t="s">
        <v>24119</v>
      </c>
      <c r="B7532" s="36" t="s">
        <v>24120</v>
      </c>
      <c r="C7532" s="37">
        <v>41112409</v>
      </c>
      <c r="D7532" s="38" t="s">
        <v>24121</v>
      </c>
      <c r="E7532" s="39" t="s">
        <v>5913</v>
      </c>
      <c r="F7532" s="37" t="s">
        <v>5914</v>
      </c>
    </row>
    <row r="7533" spans="1:6" ht="14.25" customHeight="1" x14ac:dyDescent="0.2">
      <c r="A7533" s="35" t="s">
        <v>24122</v>
      </c>
      <c r="B7533" s="36" t="s">
        <v>24123</v>
      </c>
      <c r="C7533" s="37">
        <v>41112410</v>
      </c>
      <c r="D7533" s="38" t="s">
        <v>24124</v>
      </c>
      <c r="E7533" s="39" t="s">
        <v>5913</v>
      </c>
      <c r="F7533" s="37" t="s">
        <v>5914</v>
      </c>
    </row>
    <row r="7534" spans="1:6" ht="14.25" customHeight="1" x14ac:dyDescent="0.2">
      <c r="A7534" s="35" t="s">
        <v>24125</v>
      </c>
      <c r="B7534" s="36" t="s">
        <v>24126</v>
      </c>
      <c r="C7534" s="37">
        <v>41112411</v>
      </c>
      <c r="D7534" s="38" t="s">
        <v>24127</v>
      </c>
      <c r="E7534" s="39" t="s">
        <v>5913</v>
      </c>
      <c r="F7534" s="37" t="s">
        <v>5914</v>
      </c>
    </row>
    <row r="7535" spans="1:6" ht="14.25" customHeight="1" x14ac:dyDescent="0.2">
      <c r="A7535" s="35" t="s">
        <v>22085</v>
      </c>
      <c r="B7535" s="36" t="s">
        <v>24128</v>
      </c>
      <c r="C7535" s="37">
        <v>41112501</v>
      </c>
      <c r="D7535" s="38" t="s">
        <v>24129</v>
      </c>
      <c r="E7535" s="39" t="s">
        <v>5913</v>
      </c>
      <c r="F7535" s="37" t="s">
        <v>5914</v>
      </c>
    </row>
    <row r="7536" spans="1:6" ht="14.25" customHeight="1" x14ac:dyDescent="0.2">
      <c r="A7536" s="35" t="s">
        <v>24130</v>
      </c>
      <c r="B7536" s="36" t="s">
        <v>24131</v>
      </c>
      <c r="C7536" s="37">
        <v>41112502</v>
      </c>
      <c r="D7536" s="38" t="s">
        <v>24132</v>
      </c>
      <c r="E7536" s="39" t="s">
        <v>8112</v>
      </c>
      <c r="F7536" s="37" t="s">
        <v>8113</v>
      </c>
    </row>
    <row r="7537" spans="1:6" ht="14.25" customHeight="1" x14ac:dyDescent="0.2">
      <c r="A7537" s="35" t="s">
        <v>24133</v>
      </c>
      <c r="B7537" s="36" t="s">
        <v>24134</v>
      </c>
      <c r="C7537" s="37">
        <v>41112503</v>
      </c>
      <c r="D7537" s="38" t="s">
        <v>24135</v>
      </c>
      <c r="E7537" s="39" t="s">
        <v>1966</v>
      </c>
      <c r="F7537" s="37" t="s">
        <v>1969</v>
      </c>
    </row>
    <row r="7538" spans="1:6" ht="14.25" customHeight="1" x14ac:dyDescent="0.2">
      <c r="A7538" s="35" t="s">
        <v>24136</v>
      </c>
      <c r="B7538" s="36" t="s">
        <v>24137</v>
      </c>
      <c r="C7538" s="37">
        <v>41112504</v>
      </c>
      <c r="D7538" s="38" t="s">
        <v>24138</v>
      </c>
      <c r="E7538" s="39" t="s">
        <v>1974</v>
      </c>
      <c r="F7538" s="37" t="s">
        <v>5990</v>
      </c>
    </row>
    <row r="7539" spans="1:6" ht="14.25" customHeight="1" x14ac:dyDescent="0.2">
      <c r="A7539" s="35" t="s">
        <v>24139</v>
      </c>
      <c r="B7539" s="36" t="s">
        <v>24140</v>
      </c>
      <c r="C7539" s="37">
        <v>41112505</v>
      </c>
      <c r="D7539" s="38" t="s">
        <v>24141</v>
      </c>
      <c r="E7539" s="39" t="s">
        <v>1951</v>
      </c>
      <c r="F7539" s="37" t="s">
        <v>4369</v>
      </c>
    </row>
    <row r="7540" spans="1:6" ht="14.25" customHeight="1" x14ac:dyDescent="0.2">
      <c r="A7540" s="35" t="s">
        <v>24142</v>
      </c>
      <c r="B7540" s="36" t="s">
        <v>24143</v>
      </c>
      <c r="C7540" s="37">
        <v>41112506</v>
      </c>
      <c r="D7540" s="38" t="s">
        <v>24144</v>
      </c>
      <c r="E7540" s="39" t="s">
        <v>1951</v>
      </c>
      <c r="F7540" s="37" t="s">
        <v>4369</v>
      </c>
    </row>
    <row r="7541" spans="1:6" ht="14.25" customHeight="1" x14ac:dyDescent="0.2">
      <c r="A7541" s="35" t="s">
        <v>24145</v>
      </c>
      <c r="B7541" s="36" t="s">
        <v>24146</v>
      </c>
      <c r="C7541" s="37">
        <v>41112508</v>
      </c>
      <c r="D7541" s="38" t="s">
        <v>24147</v>
      </c>
      <c r="E7541" s="39" t="s">
        <v>5913</v>
      </c>
      <c r="F7541" s="37" t="s">
        <v>5914</v>
      </c>
    </row>
    <row r="7542" spans="1:6" ht="14.25" customHeight="1" x14ac:dyDescent="0.2">
      <c r="A7542" s="35" t="s">
        <v>24148</v>
      </c>
      <c r="B7542" s="36" t="s">
        <v>24149</v>
      </c>
      <c r="C7542" s="37">
        <v>41112509</v>
      </c>
      <c r="D7542" s="38" t="s">
        <v>24150</v>
      </c>
      <c r="E7542" s="39" t="s">
        <v>5913</v>
      </c>
      <c r="F7542" s="37" t="s">
        <v>5914</v>
      </c>
    </row>
    <row r="7543" spans="1:6" ht="14.25" customHeight="1" x14ac:dyDescent="0.2">
      <c r="A7543" s="35" t="s">
        <v>24151</v>
      </c>
      <c r="B7543" s="36" t="s">
        <v>24152</v>
      </c>
      <c r="C7543" s="37">
        <v>41112510</v>
      </c>
      <c r="D7543" s="38" t="s">
        <v>24153</v>
      </c>
      <c r="E7543" s="39" t="s">
        <v>5913</v>
      </c>
      <c r="F7543" s="37" t="s">
        <v>5914</v>
      </c>
    </row>
    <row r="7544" spans="1:6" ht="14.25" customHeight="1" x14ac:dyDescent="0.2">
      <c r="A7544" s="35" t="s">
        <v>24154</v>
      </c>
      <c r="B7544" s="36" t="s">
        <v>24155</v>
      </c>
      <c r="C7544" s="37">
        <v>41112511</v>
      </c>
      <c r="D7544" s="38" t="s">
        <v>24156</v>
      </c>
      <c r="E7544" s="39" t="s">
        <v>5913</v>
      </c>
      <c r="F7544" s="37" t="s">
        <v>5914</v>
      </c>
    </row>
    <row r="7545" spans="1:6" ht="14.25" customHeight="1" x14ac:dyDescent="0.2">
      <c r="A7545" s="35" t="s">
        <v>24157</v>
      </c>
      <c r="B7545" s="36" t="s">
        <v>24158</v>
      </c>
      <c r="C7545" s="37">
        <v>41112512</v>
      </c>
      <c r="D7545" s="38" t="s">
        <v>24159</v>
      </c>
      <c r="E7545" s="39" t="s">
        <v>5913</v>
      </c>
      <c r="F7545" s="37" t="s">
        <v>5914</v>
      </c>
    </row>
    <row r="7546" spans="1:6" ht="14.25" customHeight="1" x14ac:dyDescent="0.2">
      <c r="A7546" s="35" t="s">
        <v>24160</v>
      </c>
      <c r="B7546" s="36" t="s">
        <v>24161</v>
      </c>
      <c r="C7546" s="37">
        <v>41112513</v>
      </c>
      <c r="D7546" s="38" t="s">
        <v>24162</v>
      </c>
      <c r="E7546" s="39" t="s">
        <v>22236</v>
      </c>
      <c r="F7546" s="37" t="s">
        <v>22472</v>
      </c>
    </row>
    <row r="7547" spans="1:6" ht="14.25" customHeight="1" x14ac:dyDescent="0.2">
      <c r="A7547" s="35" t="s">
        <v>24163</v>
      </c>
      <c r="B7547" s="36" t="s">
        <v>24164</v>
      </c>
      <c r="C7547" s="37">
        <v>41112514</v>
      </c>
      <c r="D7547" s="38" t="s">
        <v>24165</v>
      </c>
      <c r="E7547" s="39" t="s">
        <v>6080</v>
      </c>
      <c r="F7547" s="37" t="s">
        <v>6081</v>
      </c>
    </row>
    <row r="7548" spans="1:6" ht="14.25" customHeight="1" x14ac:dyDescent="0.2">
      <c r="A7548" s="35" t="s">
        <v>24166</v>
      </c>
      <c r="B7548" s="36" t="s">
        <v>24167</v>
      </c>
      <c r="C7548" s="37">
        <v>41112516</v>
      </c>
      <c r="D7548" s="38" t="s">
        <v>24168</v>
      </c>
      <c r="E7548" s="39" t="s">
        <v>6080</v>
      </c>
      <c r="F7548" s="37" t="s">
        <v>6081</v>
      </c>
    </row>
    <row r="7549" spans="1:6" ht="14.25" customHeight="1" x14ac:dyDescent="0.2">
      <c r="A7549" s="35" t="s">
        <v>24169</v>
      </c>
      <c r="B7549" s="36" t="s">
        <v>24170</v>
      </c>
      <c r="C7549" s="37">
        <v>41112601</v>
      </c>
      <c r="D7549" s="38" t="s">
        <v>24171</v>
      </c>
      <c r="E7549" s="39" t="s">
        <v>8112</v>
      </c>
      <c r="F7549" s="37" t="s">
        <v>8113</v>
      </c>
    </row>
    <row r="7550" spans="1:6" ht="14.25" customHeight="1" x14ac:dyDescent="0.2">
      <c r="A7550" s="35" t="s">
        <v>24172</v>
      </c>
      <c r="B7550" s="36" t="s">
        <v>24173</v>
      </c>
      <c r="C7550" s="37">
        <v>41112602</v>
      </c>
      <c r="D7550" s="38" t="s">
        <v>24174</v>
      </c>
      <c r="E7550" s="39" t="s">
        <v>8112</v>
      </c>
      <c r="F7550" s="37" t="s">
        <v>8113</v>
      </c>
    </row>
    <row r="7551" spans="1:6" ht="14.25" customHeight="1" x14ac:dyDescent="0.2">
      <c r="A7551" s="35" t="s">
        <v>24175</v>
      </c>
      <c r="B7551" s="36" t="s">
        <v>24176</v>
      </c>
      <c r="C7551" s="37">
        <v>41112701</v>
      </c>
      <c r="D7551" s="38" t="s">
        <v>24177</v>
      </c>
      <c r="E7551" s="39" t="s">
        <v>7270</v>
      </c>
      <c r="F7551" s="37" t="s">
        <v>7271</v>
      </c>
    </row>
    <row r="7552" spans="1:6" ht="14.25" customHeight="1" x14ac:dyDescent="0.2">
      <c r="A7552" s="35" t="s">
        <v>24178</v>
      </c>
      <c r="B7552" s="36" t="s">
        <v>24179</v>
      </c>
      <c r="C7552" s="37">
        <v>41112702</v>
      </c>
      <c r="D7552" s="38" t="s">
        <v>24180</v>
      </c>
      <c r="E7552" s="39" t="s">
        <v>7270</v>
      </c>
      <c r="F7552" s="37" t="s">
        <v>7271</v>
      </c>
    </row>
    <row r="7553" spans="1:6" ht="14.25" customHeight="1" x14ac:dyDescent="0.2">
      <c r="A7553" s="35" t="s">
        <v>24181</v>
      </c>
      <c r="B7553" s="36" t="s">
        <v>24182</v>
      </c>
      <c r="C7553" s="37">
        <v>41112704</v>
      </c>
      <c r="D7553" s="38" t="s">
        <v>24183</v>
      </c>
      <c r="E7553" s="39" t="s">
        <v>6044</v>
      </c>
      <c r="F7553" s="37" t="s">
        <v>6045</v>
      </c>
    </row>
    <row r="7554" spans="1:6" ht="14.25" customHeight="1" x14ac:dyDescent="0.2">
      <c r="A7554" s="35" t="s">
        <v>24184</v>
      </c>
      <c r="B7554" s="36" t="s">
        <v>24185</v>
      </c>
      <c r="C7554" s="37">
        <v>41112801</v>
      </c>
      <c r="D7554" s="38" t="s">
        <v>24186</v>
      </c>
      <c r="E7554" s="39" t="s">
        <v>5913</v>
      </c>
      <c r="F7554" s="37" t="s">
        <v>5914</v>
      </c>
    </row>
    <row r="7555" spans="1:6" ht="14.25" customHeight="1" x14ac:dyDescent="0.2">
      <c r="A7555" s="35" t="s">
        <v>24187</v>
      </c>
      <c r="B7555" s="36" t="s">
        <v>24188</v>
      </c>
      <c r="C7555" s="37">
        <v>41112802</v>
      </c>
      <c r="D7555" s="38" t="s">
        <v>24189</v>
      </c>
      <c r="E7555" s="39" t="s">
        <v>5913</v>
      </c>
      <c r="F7555" s="37" t="s">
        <v>5914</v>
      </c>
    </row>
    <row r="7556" spans="1:6" ht="14.25" customHeight="1" x14ac:dyDescent="0.2">
      <c r="A7556" s="35" t="s">
        <v>24190</v>
      </c>
      <c r="B7556" s="36" t="s">
        <v>24191</v>
      </c>
      <c r="C7556" s="37">
        <v>41112803</v>
      </c>
      <c r="D7556" s="38" t="s">
        <v>24192</v>
      </c>
      <c r="E7556" s="39" t="s">
        <v>5913</v>
      </c>
      <c r="F7556" s="37" t="s">
        <v>5914</v>
      </c>
    </row>
    <row r="7557" spans="1:6" ht="14.25" customHeight="1" x14ac:dyDescent="0.2">
      <c r="A7557" s="35" t="s">
        <v>24193</v>
      </c>
      <c r="B7557" s="36" t="s">
        <v>24194</v>
      </c>
      <c r="C7557" s="37">
        <v>41112901</v>
      </c>
      <c r="D7557" s="38" t="s">
        <v>24195</v>
      </c>
      <c r="E7557" s="39" t="s">
        <v>10018</v>
      </c>
      <c r="F7557" s="37" t="s">
        <v>10019</v>
      </c>
    </row>
    <row r="7558" spans="1:6" ht="14.25" customHeight="1" x14ac:dyDescent="0.2">
      <c r="A7558" s="35" t="s">
        <v>24196</v>
      </c>
      <c r="B7558" s="36" t="s">
        <v>24197</v>
      </c>
      <c r="C7558" s="37">
        <v>41112902</v>
      </c>
      <c r="D7558" s="38" t="s">
        <v>24198</v>
      </c>
      <c r="E7558" s="39" t="s">
        <v>6044</v>
      </c>
      <c r="F7558" s="37" t="s">
        <v>6045</v>
      </c>
    </row>
    <row r="7559" spans="1:6" ht="14.25" customHeight="1" x14ac:dyDescent="0.2">
      <c r="A7559" s="35" t="s">
        <v>24199</v>
      </c>
      <c r="B7559" s="36" t="s">
        <v>24200</v>
      </c>
      <c r="C7559" s="37">
        <v>41112903</v>
      </c>
      <c r="D7559" s="38" t="s">
        <v>24201</v>
      </c>
      <c r="E7559" s="39" t="s">
        <v>6044</v>
      </c>
      <c r="F7559" s="37" t="s">
        <v>6045</v>
      </c>
    </row>
    <row r="7560" spans="1:6" ht="14.25" customHeight="1" x14ac:dyDescent="0.2">
      <c r="A7560" s="35" t="s">
        <v>24202</v>
      </c>
      <c r="B7560" s="36" t="s">
        <v>24203</v>
      </c>
      <c r="C7560" s="37">
        <v>41112904</v>
      </c>
      <c r="D7560" s="38" t="s">
        <v>24204</v>
      </c>
      <c r="E7560" s="39" t="s">
        <v>10018</v>
      </c>
      <c r="F7560" s="37" t="s">
        <v>10019</v>
      </c>
    </row>
    <row r="7561" spans="1:6" ht="14.25" customHeight="1" x14ac:dyDescent="0.2">
      <c r="A7561" s="35" t="s">
        <v>24205</v>
      </c>
      <c r="B7561" s="36" t="s">
        <v>24206</v>
      </c>
      <c r="C7561" s="37">
        <v>41113001</v>
      </c>
      <c r="D7561" s="38" t="s">
        <v>24207</v>
      </c>
      <c r="E7561" s="39" t="s">
        <v>6080</v>
      </c>
      <c r="F7561" s="37" t="s">
        <v>6081</v>
      </c>
    </row>
    <row r="7562" spans="1:6" ht="14.25" customHeight="1" x14ac:dyDescent="0.2">
      <c r="A7562" s="35" t="s">
        <v>24208</v>
      </c>
      <c r="B7562" s="36" t="s">
        <v>24209</v>
      </c>
      <c r="C7562" s="37">
        <v>41113002</v>
      </c>
      <c r="D7562" s="38" t="s">
        <v>24210</v>
      </c>
      <c r="E7562" s="39" t="s">
        <v>6080</v>
      </c>
      <c r="F7562" s="37" t="s">
        <v>6081</v>
      </c>
    </row>
    <row r="7563" spans="1:6" ht="14.25" customHeight="1" x14ac:dyDescent="0.2">
      <c r="A7563" s="35" t="s">
        <v>24211</v>
      </c>
      <c r="B7563" s="36" t="s">
        <v>24212</v>
      </c>
      <c r="C7563" s="37">
        <v>41113003</v>
      </c>
      <c r="D7563" s="38" t="s">
        <v>24213</v>
      </c>
      <c r="E7563" s="39" t="s">
        <v>6080</v>
      </c>
      <c r="F7563" s="37" t="s">
        <v>6081</v>
      </c>
    </row>
    <row r="7564" spans="1:6" ht="14.25" customHeight="1" x14ac:dyDescent="0.2">
      <c r="A7564" s="35" t="s">
        <v>24214</v>
      </c>
      <c r="B7564" s="36" t="s">
        <v>24215</v>
      </c>
      <c r="C7564" s="37">
        <v>41113004</v>
      </c>
      <c r="D7564" s="38" t="s">
        <v>24216</v>
      </c>
      <c r="E7564" s="39" t="s">
        <v>6080</v>
      </c>
      <c r="F7564" s="37" t="s">
        <v>6081</v>
      </c>
    </row>
    <row r="7565" spans="1:6" ht="14.25" customHeight="1" x14ac:dyDescent="0.2">
      <c r="A7565" s="35" t="s">
        <v>24217</v>
      </c>
      <c r="B7565" s="36" t="s">
        <v>24218</v>
      </c>
      <c r="C7565" s="37">
        <v>41113005</v>
      </c>
      <c r="D7565" s="38" t="s">
        <v>24219</v>
      </c>
      <c r="E7565" s="39" t="s">
        <v>6080</v>
      </c>
      <c r="F7565" s="37" t="s">
        <v>6081</v>
      </c>
    </row>
    <row r="7566" spans="1:6" ht="14.25" customHeight="1" x14ac:dyDescent="0.2">
      <c r="A7566" s="35" t="s">
        <v>24220</v>
      </c>
      <c r="B7566" s="36" t="s">
        <v>24221</v>
      </c>
      <c r="C7566" s="37">
        <v>41113006</v>
      </c>
      <c r="D7566" s="38" t="s">
        <v>24222</v>
      </c>
      <c r="E7566" s="39" t="s">
        <v>6080</v>
      </c>
      <c r="F7566" s="37" t="s">
        <v>6081</v>
      </c>
    </row>
    <row r="7567" spans="1:6" ht="14.25" customHeight="1" x14ac:dyDescent="0.2">
      <c r="A7567" s="35" t="s">
        <v>24223</v>
      </c>
      <c r="B7567" s="36" t="s">
        <v>24224</v>
      </c>
      <c r="C7567" s="37">
        <v>41113007</v>
      </c>
      <c r="D7567" s="38" t="s">
        <v>24225</v>
      </c>
      <c r="E7567" s="39" t="s">
        <v>6080</v>
      </c>
      <c r="F7567" s="37" t="s">
        <v>6081</v>
      </c>
    </row>
    <row r="7568" spans="1:6" ht="14.25" customHeight="1" x14ac:dyDescent="0.2">
      <c r="A7568" s="35" t="s">
        <v>24226</v>
      </c>
      <c r="B7568" s="36" t="s">
        <v>24227</v>
      </c>
      <c r="C7568" s="37">
        <v>41113008</v>
      </c>
      <c r="D7568" s="38" t="s">
        <v>24228</v>
      </c>
      <c r="E7568" s="39" t="s">
        <v>6080</v>
      </c>
      <c r="F7568" s="37" t="s">
        <v>6081</v>
      </c>
    </row>
    <row r="7569" spans="1:6" ht="14.25" customHeight="1" x14ac:dyDescent="0.2">
      <c r="A7569" s="35" t="s">
        <v>24229</v>
      </c>
      <c r="B7569" s="36" t="s">
        <v>24230</v>
      </c>
      <c r="C7569" s="37">
        <v>41113009</v>
      </c>
      <c r="D7569" s="38" t="s">
        <v>24231</v>
      </c>
      <c r="E7569" s="39" t="s">
        <v>6080</v>
      </c>
      <c r="F7569" s="37" t="s">
        <v>6081</v>
      </c>
    </row>
    <row r="7570" spans="1:6" ht="14.25" customHeight="1" x14ac:dyDescent="0.2">
      <c r="A7570" s="35" t="s">
        <v>24232</v>
      </c>
      <c r="B7570" s="36" t="s">
        <v>24233</v>
      </c>
      <c r="C7570" s="37">
        <v>41113010</v>
      </c>
      <c r="D7570" s="38" t="s">
        <v>24234</v>
      </c>
      <c r="E7570" s="39" t="s">
        <v>6080</v>
      </c>
      <c r="F7570" s="37" t="s">
        <v>6081</v>
      </c>
    </row>
    <row r="7571" spans="1:6" ht="14.25" customHeight="1" x14ac:dyDescent="0.2">
      <c r="A7571" s="35" t="s">
        <v>24235</v>
      </c>
      <c r="B7571" s="36" t="s">
        <v>24236</v>
      </c>
      <c r="C7571" s="37">
        <v>41113023</v>
      </c>
      <c r="D7571" s="38" t="s">
        <v>24237</v>
      </c>
      <c r="E7571" s="39" t="s">
        <v>6080</v>
      </c>
      <c r="F7571" s="37" t="s">
        <v>6081</v>
      </c>
    </row>
    <row r="7572" spans="1:6" ht="14.25" customHeight="1" x14ac:dyDescent="0.2">
      <c r="A7572" s="35" t="s">
        <v>24238</v>
      </c>
      <c r="B7572" s="36" t="s">
        <v>24239</v>
      </c>
      <c r="C7572" s="37">
        <v>41113024</v>
      </c>
      <c r="D7572" s="38" t="s">
        <v>24240</v>
      </c>
      <c r="E7572" s="39" t="s">
        <v>2200</v>
      </c>
      <c r="F7572" s="37" t="s">
        <v>8996</v>
      </c>
    </row>
    <row r="7573" spans="1:6" ht="14.25" customHeight="1" x14ac:dyDescent="0.2">
      <c r="A7573" s="35" t="s">
        <v>24241</v>
      </c>
      <c r="B7573" s="36" t="s">
        <v>24242</v>
      </c>
      <c r="C7573" s="37">
        <v>41113025</v>
      </c>
      <c r="D7573" s="38" t="s">
        <v>24243</v>
      </c>
      <c r="E7573" s="39" t="s">
        <v>6080</v>
      </c>
      <c r="F7573" s="37" t="s">
        <v>6081</v>
      </c>
    </row>
    <row r="7574" spans="1:6" ht="14.25" customHeight="1" x14ac:dyDescent="0.2">
      <c r="A7574" s="35" t="s">
        <v>24244</v>
      </c>
      <c r="B7574" s="36" t="s">
        <v>24245</v>
      </c>
      <c r="C7574" s="37">
        <v>41113026</v>
      </c>
      <c r="D7574" s="38" t="s">
        <v>24246</v>
      </c>
      <c r="E7574" s="39" t="s">
        <v>6080</v>
      </c>
      <c r="F7574" s="37" t="s">
        <v>6081</v>
      </c>
    </row>
    <row r="7575" spans="1:6" ht="14.25" customHeight="1" x14ac:dyDescent="0.2">
      <c r="A7575" s="35" t="s">
        <v>24247</v>
      </c>
      <c r="B7575" s="36" t="s">
        <v>24248</v>
      </c>
      <c r="C7575" s="37">
        <v>41113027</v>
      </c>
      <c r="D7575" s="38" t="s">
        <v>24249</v>
      </c>
      <c r="E7575" s="39" t="s">
        <v>6080</v>
      </c>
      <c r="F7575" s="37" t="s">
        <v>6081</v>
      </c>
    </row>
    <row r="7576" spans="1:6" ht="14.25" customHeight="1" x14ac:dyDescent="0.2">
      <c r="A7576" s="35" t="s">
        <v>24250</v>
      </c>
      <c r="B7576" s="36" t="s">
        <v>24251</v>
      </c>
      <c r="C7576" s="37">
        <v>41113029</v>
      </c>
      <c r="D7576" s="38" t="s">
        <v>24252</v>
      </c>
      <c r="E7576" s="39" t="s">
        <v>6080</v>
      </c>
      <c r="F7576" s="37" t="s">
        <v>6081</v>
      </c>
    </row>
    <row r="7577" spans="1:6" ht="14.25" customHeight="1" x14ac:dyDescent="0.2">
      <c r="A7577" s="35" t="s">
        <v>24253</v>
      </c>
      <c r="B7577" s="36" t="s">
        <v>24254</v>
      </c>
      <c r="C7577" s="37">
        <v>41113030</v>
      </c>
      <c r="D7577" s="38" t="s">
        <v>24255</v>
      </c>
      <c r="E7577" s="39" t="s">
        <v>6080</v>
      </c>
      <c r="F7577" s="37" t="s">
        <v>6081</v>
      </c>
    </row>
    <row r="7578" spans="1:6" ht="14.25" customHeight="1" x14ac:dyDescent="0.2">
      <c r="A7578" s="35" t="s">
        <v>24256</v>
      </c>
      <c r="B7578" s="36" t="s">
        <v>24257</v>
      </c>
      <c r="C7578" s="37">
        <v>41113031</v>
      </c>
      <c r="D7578" s="38" t="s">
        <v>24258</v>
      </c>
      <c r="E7578" s="39" t="s">
        <v>6080</v>
      </c>
      <c r="F7578" s="37" t="s">
        <v>6081</v>
      </c>
    </row>
    <row r="7579" spans="1:6" ht="14.25" customHeight="1" x14ac:dyDescent="0.2">
      <c r="A7579" s="35" t="s">
        <v>24259</v>
      </c>
      <c r="B7579" s="36" t="s">
        <v>24260</v>
      </c>
      <c r="C7579" s="37">
        <v>41113033</v>
      </c>
      <c r="D7579" s="38" t="s">
        <v>24261</v>
      </c>
      <c r="E7579" s="39" t="s">
        <v>6080</v>
      </c>
      <c r="F7579" s="37" t="s">
        <v>6081</v>
      </c>
    </row>
    <row r="7580" spans="1:6" ht="14.25" customHeight="1" x14ac:dyDescent="0.2">
      <c r="A7580" s="35" t="s">
        <v>24262</v>
      </c>
      <c r="B7580" s="36" t="s">
        <v>24263</v>
      </c>
      <c r="C7580" s="37">
        <v>41113034</v>
      </c>
      <c r="D7580" s="38" t="s">
        <v>24264</v>
      </c>
      <c r="E7580" s="39" t="s">
        <v>6080</v>
      </c>
      <c r="F7580" s="37" t="s">
        <v>6081</v>
      </c>
    </row>
    <row r="7581" spans="1:6" ht="14.25" customHeight="1" x14ac:dyDescent="0.2">
      <c r="A7581" s="35" t="s">
        <v>24265</v>
      </c>
      <c r="B7581" s="36" t="s">
        <v>24266</v>
      </c>
      <c r="C7581" s="37">
        <v>41113035</v>
      </c>
      <c r="D7581" s="38" t="s">
        <v>24267</v>
      </c>
      <c r="E7581" s="39" t="s">
        <v>6080</v>
      </c>
      <c r="F7581" s="37" t="s">
        <v>6081</v>
      </c>
    </row>
    <row r="7582" spans="1:6" ht="14.25" customHeight="1" x14ac:dyDescent="0.2">
      <c r="A7582" s="35" t="s">
        <v>24268</v>
      </c>
      <c r="B7582" s="36" t="s">
        <v>24269</v>
      </c>
      <c r="C7582" s="37">
        <v>41113036</v>
      </c>
      <c r="D7582" s="38" t="s">
        <v>24270</v>
      </c>
      <c r="E7582" s="39" t="s">
        <v>6080</v>
      </c>
      <c r="F7582" s="37" t="s">
        <v>6081</v>
      </c>
    </row>
    <row r="7583" spans="1:6" ht="14.25" customHeight="1" x14ac:dyDescent="0.2">
      <c r="A7583" s="35" t="s">
        <v>24271</v>
      </c>
      <c r="B7583" s="36" t="s">
        <v>24272</v>
      </c>
      <c r="C7583" s="37">
        <v>41113037</v>
      </c>
      <c r="D7583" s="38" t="s">
        <v>24273</v>
      </c>
      <c r="E7583" s="39" t="s">
        <v>6080</v>
      </c>
      <c r="F7583" s="37" t="s">
        <v>6081</v>
      </c>
    </row>
    <row r="7584" spans="1:6" ht="14.25" customHeight="1" x14ac:dyDescent="0.2">
      <c r="A7584" s="35" t="s">
        <v>24274</v>
      </c>
      <c r="B7584" s="36" t="s">
        <v>24275</v>
      </c>
      <c r="C7584" s="37">
        <v>41113101</v>
      </c>
      <c r="D7584" s="38" t="s">
        <v>24276</v>
      </c>
      <c r="E7584" s="39" t="s">
        <v>2200</v>
      </c>
      <c r="F7584" s="37" t="s">
        <v>8996</v>
      </c>
    </row>
    <row r="7585" spans="1:6" ht="14.25" customHeight="1" x14ac:dyDescent="0.2">
      <c r="A7585" s="35" t="s">
        <v>24277</v>
      </c>
      <c r="B7585" s="36" t="s">
        <v>24278</v>
      </c>
      <c r="C7585" s="37">
        <v>41113102</v>
      </c>
      <c r="D7585" s="38" t="s">
        <v>24277</v>
      </c>
      <c r="E7585" s="39" t="s">
        <v>2200</v>
      </c>
      <c r="F7585" s="37" t="s">
        <v>8996</v>
      </c>
    </row>
    <row r="7586" spans="1:6" ht="14.25" customHeight="1" x14ac:dyDescent="0.2">
      <c r="A7586" s="35" t="s">
        <v>24279</v>
      </c>
      <c r="B7586" s="36" t="s">
        <v>24280</v>
      </c>
      <c r="C7586" s="37">
        <v>41113103</v>
      </c>
      <c r="D7586" s="38" t="s">
        <v>24281</v>
      </c>
      <c r="E7586" s="39" t="s">
        <v>6080</v>
      </c>
      <c r="F7586" s="37" t="s">
        <v>6081</v>
      </c>
    </row>
    <row r="7587" spans="1:6" ht="14.25" customHeight="1" x14ac:dyDescent="0.2">
      <c r="A7587" s="35" t="s">
        <v>24282</v>
      </c>
      <c r="B7587" s="36" t="s">
        <v>24283</v>
      </c>
      <c r="C7587" s="37">
        <v>41113104</v>
      </c>
      <c r="D7587" s="38" t="s">
        <v>24284</v>
      </c>
      <c r="E7587" s="39" t="s">
        <v>6080</v>
      </c>
      <c r="F7587" s="37" t="s">
        <v>6081</v>
      </c>
    </row>
    <row r="7588" spans="1:6" ht="14.25" customHeight="1" x14ac:dyDescent="0.2">
      <c r="A7588" s="35" t="s">
        <v>24285</v>
      </c>
      <c r="B7588" s="36" t="s">
        <v>24286</v>
      </c>
      <c r="C7588" s="37">
        <v>41113105</v>
      </c>
      <c r="D7588" s="38" t="s">
        <v>24287</v>
      </c>
      <c r="E7588" s="39" t="s">
        <v>6080</v>
      </c>
      <c r="F7588" s="37" t="s">
        <v>6081</v>
      </c>
    </row>
    <row r="7589" spans="1:6" ht="14.25" customHeight="1" x14ac:dyDescent="0.2">
      <c r="A7589" s="35" t="s">
        <v>24288</v>
      </c>
      <c r="B7589" s="36" t="s">
        <v>24289</v>
      </c>
      <c r="C7589" s="37">
        <v>41113106</v>
      </c>
      <c r="D7589" s="38" t="s">
        <v>24290</v>
      </c>
      <c r="E7589" s="39" t="s">
        <v>6080</v>
      </c>
      <c r="F7589" s="37" t="s">
        <v>6081</v>
      </c>
    </row>
    <row r="7590" spans="1:6" ht="14.25" customHeight="1" x14ac:dyDescent="0.2">
      <c r="A7590" s="35" t="s">
        <v>24291</v>
      </c>
      <c r="B7590" s="36" t="s">
        <v>24292</v>
      </c>
      <c r="C7590" s="37">
        <v>41113107</v>
      </c>
      <c r="D7590" s="38" t="s">
        <v>24293</v>
      </c>
      <c r="E7590" s="39" t="s">
        <v>6080</v>
      </c>
      <c r="F7590" s="37" t="s">
        <v>6081</v>
      </c>
    </row>
    <row r="7591" spans="1:6" ht="14.25" customHeight="1" x14ac:dyDescent="0.2">
      <c r="A7591" s="35" t="s">
        <v>24294</v>
      </c>
      <c r="B7591" s="36" t="s">
        <v>24295</v>
      </c>
      <c r="C7591" s="37">
        <v>41113108</v>
      </c>
      <c r="D7591" s="38" t="s">
        <v>24296</v>
      </c>
      <c r="E7591" s="39" t="s">
        <v>6080</v>
      </c>
      <c r="F7591" s="37" t="s">
        <v>6081</v>
      </c>
    </row>
    <row r="7592" spans="1:6" ht="14.25" customHeight="1" x14ac:dyDescent="0.2">
      <c r="A7592" s="35" t="s">
        <v>24297</v>
      </c>
      <c r="B7592" s="36" t="s">
        <v>24298</v>
      </c>
      <c r="C7592" s="37">
        <v>41113109</v>
      </c>
      <c r="D7592" s="38" t="s">
        <v>24299</v>
      </c>
      <c r="E7592" s="39" t="s">
        <v>6080</v>
      </c>
      <c r="F7592" s="37" t="s">
        <v>6081</v>
      </c>
    </row>
    <row r="7593" spans="1:6" ht="14.25" customHeight="1" x14ac:dyDescent="0.2">
      <c r="A7593" s="35" t="s">
        <v>24300</v>
      </c>
      <c r="B7593" s="36" t="s">
        <v>24301</v>
      </c>
      <c r="C7593" s="37">
        <v>41113110</v>
      </c>
      <c r="D7593" s="38" t="s">
        <v>24302</v>
      </c>
      <c r="E7593" s="39" t="s">
        <v>6080</v>
      </c>
      <c r="F7593" s="37" t="s">
        <v>6081</v>
      </c>
    </row>
    <row r="7594" spans="1:6" ht="14.25" customHeight="1" x14ac:dyDescent="0.2">
      <c r="A7594" s="35" t="s">
        <v>24303</v>
      </c>
      <c r="B7594" s="36" t="s">
        <v>24304</v>
      </c>
      <c r="C7594" s="37">
        <v>41113111</v>
      </c>
      <c r="D7594" s="38" t="s">
        <v>24305</v>
      </c>
      <c r="E7594" s="39" t="s">
        <v>6080</v>
      </c>
      <c r="F7594" s="37" t="s">
        <v>6081</v>
      </c>
    </row>
    <row r="7595" spans="1:6" ht="14.25" customHeight="1" x14ac:dyDescent="0.2">
      <c r="A7595" s="35" t="s">
        <v>24306</v>
      </c>
      <c r="B7595" s="36" t="s">
        <v>24307</v>
      </c>
      <c r="C7595" s="37">
        <v>41113112</v>
      </c>
      <c r="D7595" s="38" t="s">
        <v>24306</v>
      </c>
      <c r="E7595" s="39" t="s">
        <v>6080</v>
      </c>
      <c r="F7595" s="37" t="s">
        <v>6081</v>
      </c>
    </row>
    <row r="7596" spans="1:6" ht="14.25" customHeight="1" x14ac:dyDescent="0.2">
      <c r="A7596" s="35" t="s">
        <v>24308</v>
      </c>
      <c r="B7596" s="36" t="s">
        <v>24309</v>
      </c>
      <c r="C7596" s="37">
        <v>41113113</v>
      </c>
      <c r="D7596" s="38" t="s">
        <v>24310</v>
      </c>
      <c r="E7596" s="39" t="s">
        <v>6080</v>
      </c>
      <c r="F7596" s="37" t="s">
        <v>6081</v>
      </c>
    </row>
    <row r="7597" spans="1:6" ht="14.25" customHeight="1" x14ac:dyDescent="0.2">
      <c r="A7597" s="35" t="s">
        <v>24311</v>
      </c>
      <c r="B7597" s="36" t="s">
        <v>24312</v>
      </c>
      <c r="C7597" s="37">
        <v>41113114</v>
      </c>
      <c r="D7597" s="38" t="s">
        <v>24313</v>
      </c>
      <c r="E7597" s="39" t="s">
        <v>6080</v>
      </c>
      <c r="F7597" s="37" t="s">
        <v>6081</v>
      </c>
    </row>
    <row r="7598" spans="1:6" ht="14.25" customHeight="1" x14ac:dyDescent="0.2">
      <c r="A7598" s="35" t="s">
        <v>24314</v>
      </c>
      <c r="B7598" s="36" t="s">
        <v>24315</v>
      </c>
      <c r="C7598" s="37">
        <v>41113115</v>
      </c>
      <c r="D7598" s="38" t="s">
        <v>24316</v>
      </c>
      <c r="E7598" s="39" t="s">
        <v>6080</v>
      </c>
      <c r="F7598" s="37" t="s">
        <v>6081</v>
      </c>
    </row>
    <row r="7599" spans="1:6" ht="14.25" customHeight="1" x14ac:dyDescent="0.2">
      <c r="A7599" s="35" t="s">
        <v>24317</v>
      </c>
      <c r="B7599" s="36" t="s">
        <v>24318</v>
      </c>
      <c r="C7599" s="37">
        <v>41113116</v>
      </c>
      <c r="D7599" s="38" t="s">
        <v>24317</v>
      </c>
      <c r="E7599" s="39" t="s">
        <v>9778</v>
      </c>
      <c r="F7599" s="37" t="s">
        <v>9779</v>
      </c>
    </row>
    <row r="7600" spans="1:6" ht="14.25" customHeight="1" x14ac:dyDescent="0.2">
      <c r="A7600" s="35" t="s">
        <v>24319</v>
      </c>
      <c r="B7600" s="36" t="s">
        <v>24320</v>
      </c>
      <c r="C7600" s="37">
        <v>41113117</v>
      </c>
      <c r="D7600" s="38" t="s">
        <v>24321</v>
      </c>
      <c r="E7600" s="39" t="s">
        <v>6080</v>
      </c>
      <c r="F7600" s="37" t="s">
        <v>6081</v>
      </c>
    </row>
    <row r="7601" spans="1:6" ht="14.25" customHeight="1" x14ac:dyDescent="0.2">
      <c r="A7601" s="35" t="s">
        <v>24322</v>
      </c>
      <c r="B7601" s="36" t="s">
        <v>24323</v>
      </c>
      <c r="C7601" s="37">
        <v>41113118</v>
      </c>
      <c r="D7601" s="38" t="s">
        <v>24324</v>
      </c>
      <c r="E7601" s="39" t="s">
        <v>6080</v>
      </c>
      <c r="F7601" s="37" t="s">
        <v>6081</v>
      </c>
    </row>
    <row r="7602" spans="1:6" ht="14.25" customHeight="1" x14ac:dyDescent="0.2">
      <c r="A7602" s="35" t="s">
        <v>24325</v>
      </c>
      <c r="B7602" s="36" t="s">
        <v>24326</v>
      </c>
      <c r="C7602" s="37">
        <v>41113119</v>
      </c>
      <c r="D7602" s="38" t="s">
        <v>24327</v>
      </c>
      <c r="E7602" s="39" t="s">
        <v>6080</v>
      </c>
      <c r="F7602" s="37" t="s">
        <v>6081</v>
      </c>
    </row>
    <row r="7603" spans="1:6" ht="14.25" customHeight="1" x14ac:dyDescent="0.2">
      <c r="A7603" s="35" t="s">
        <v>24328</v>
      </c>
      <c r="B7603" s="36" t="s">
        <v>24329</v>
      </c>
      <c r="C7603" s="37">
        <v>41113301</v>
      </c>
      <c r="D7603" s="38" t="s">
        <v>24330</v>
      </c>
      <c r="E7603" s="39" t="s">
        <v>6080</v>
      </c>
      <c r="F7603" s="37" t="s">
        <v>6081</v>
      </c>
    </row>
    <row r="7604" spans="1:6" ht="14.25" customHeight="1" x14ac:dyDescent="0.2">
      <c r="A7604" s="35" t="s">
        <v>24331</v>
      </c>
      <c r="B7604" s="36" t="s">
        <v>24332</v>
      </c>
      <c r="C7604" s="37">
        <v>41113302</v>
      </c>
      <c r="D7604" s="38" t="s">
        <v>24331</v>
      </c>
      <c r="E7604" s="39" t="s">
        <v>2134</v>
      </c>
      <c r="F7604" s="37" t="s">
        <v>11811</v>
      </c>
    </row>
    <row r="7605" spans="1:6" ht="14.25" customHeight="1" x14ac:dyDescent="0.2">
      <c r="A7605" s="35" t="s">
        <v>24333</v>
      </c>
      <c r="B7605" s="36" t="s">
        <v>24334</v>
      </c>
      <c r="C7605" s="37">
        <v>41113304</v>
      </c>
      <c r="D7605" s="38" t="s">
        <v>24335</v>
      </c>
      <c r="E7605" s="39" t="s">
        <v>2208</v>
      </c>
      <c r="F7605" s="37" t="s">
        <v>4373</v>
      </c>
    </row>
    <row r="7606" spans="1:6" ht="14.25" customHeight="1" x14ac:dyDescent="0.2">
      <c r="A7606" s="35" t="s">
        <v>24336</v>
      </c>
      <c r="B7606" s="36" t="s">
        <v>24337</v>
      </c>
      <c r="C7606" s="37">
        <v>41113305</v>
      </c>
      <c r="D7606" s="38" t="s">
        <v>24338</v>
      </c>
      <c r="E7606" s="39" t="s">
        <v>2208</v>
      </c>
      <c r="F7606" s="37" t="s">
        <v>4373</v>
      </c>
    </row>
    <row r="7607" spans="1:6" ht="14.25" customHeight="1" x14ac:dyDescent="0.2">
      <c r="A7607" s="35" t="s">
        <v>24339</v>
      </c>
      <c r="B7607" s="36" t="s">
        <v>24340</v>
      </c>
      <c r="C7607" s="37">
        <v>41113306</v>
      </c>
      <c r="D7607" s="38" t="s">
        <v>24341</v>
      </c>
      <c r="E7607" s="39" t="s">
        <v>2208</v>
      </c>
      <c r="F7607" s="37" t="s">
        <v>4373</v>
      </c>
    </row>
    <row r="7608" spans="1:6" ht="14.25" customHeight="1" x14ac:dyDescent="0.2">
      <c r="A7608" s="35" t="s">
        <v>24342</v>
      </c>
      <c r="B7608" s="36" t="s">
        <v>24343</v>
      </c>
      <c r="C7608" s="37">
        <v>41113308</v>
      </c>
      <c r="D7608" s="38" t="s">
        <v>24344</v>
      </c>
      <c r="E7608" s="39" t="s">
        <v>6080</v>
      </c>
      <c r="F7608" s="37" t="s">
        <v>6081</v>
      </c>
    </row>
    <row r="7609" spans="1:6" ht="14.25" customHeight="1" x14ac:dyDescent="0.2">
      <c r="A7609" s="35" t="s">
        <v>24345</v>
      </c>
      <c r="B7609" s="36" t="s">
        <v>24346</v>
      </c>
      <c r="C7609" s="37">
        <v>41113309</v>
      </c>
      <c r="D7609" s="38" t="s">
        <v>24347</v>
      </c>
      <c r="E7609" s="39" t="s">
        <v>6080</v>
      </c>
      <c r="F7609" s="37" t="s">
        <v>6081</v>
      </c>
    </row>
    <row r="7610" spans="1:6" ht="14.25" customHeight="1" x14ac:dyDescent="0.2">
      <c r="A7610" s="35" t="s">
        <v>24348</v>
      </c>
      <c r="B7610" s="36" t="s">
        <v>24349</v>
      </c>
      <c r="C7610" s="37">
        <v>41113310</v>
      </c>
      <c r="D7610" s="38" t="s">
        <v>24350</v>
      </c>
      <c r="E7610" s="39" t="s">
        <v>2208</v>
      </c>
      <c r="F7610" s="37" t="s">
        <v>4373</v>
      </c>
    </row>
    <row r="7611" spans="1:6" ht="14.25" customHeight="1" x14ac:dyDescent="0.2">
      <c r="A7611" s="35" t="s">
        <v>24351</v>
      </c>
      <c r="B7611" s="36" t="s">
        <v>24352</v>
      </c>
      <c r="C7611" s="37">
        <v>41113311</v>
      </c>
      <c r="D7611" s="38" t="s">
        <v>24353</v>
      </c>
      <c r="E7611" s="39" t="s">
        <v>6044</v>
      </c>
      <c r="F7611" s="37" t="s">
        <v>6045</v>
      </c>
    </row>
    <row r="7612" spans="1:6" ht="14.25" customHeight="1" x14ac:dyDescent="0.2">
      <c r="A7612" s="35" t="s">
        <v>24354</v>
      </c>
      <c r="B7612" s="36" t="s">
        <v>24355</v>
      </c>
      <c r="C7612" s="37">
        <v>41113312</v>
      </c>
      <c r="D7612" s="38" t="s">
        <v>24356</v>
      </c>
      <c r="E7612" s="39" t="s">
        <v>2208</v>
      </c>
      <c r="F7612" s="37" t="s">
        <v>4373</v>
      </c>
    </row>
    <row r="7613" spans="1:6" ht="14.25" customHeight="1" x14ac:dyDescent="0.2">
      <c r="A7613" s="35" t="s">
        <v>24357</v>
      </c>
      <c r="B7613" s="36" t="s">
        <v>24358</v>
      </c>
      <c r="C7613" s="37">
        <v>41113313</v>
      </c>
      <c r="D7613" s="38" t="s">
        <v>24359</v>
      </c>
      <c r="E7613" s="39" t="s">
        <v>6080</v>
      </c>
      <c r="F7613" s="37" t="s">
        <v>6081</v>
      </c>
    </row>
    <row r="7614" spans="1:6" ht="14.25" customHeight="1" x14ac:dyDescent="0.2">
      <c r="A7614" s="35" t="s">
        <v>24360</v>
      </c>
      <c r="B7614" s="36" t="s">
        <v>24361</v>
      </c>
      <c r="C7614" s="37">
        <v>41113314</v>
      </c>
      <c r="D7614" s="38" t="s">
        <v>24362</v>
      </c>
      <c r="E7614" s="39" t="s">
        <v>6080</v>
      </c>
      <c r="F7614" s="37" t="s">
        <v>6081</v>
      </c>
    </row>
    <row r="7615" spans="1:6" ht="14.25" customHeight="1" x14ac:dyDescent="0.2">
      <c r="A7615" s="35" t="s">
        <v>24363</v>
      </c>
      <c r="B7615" s="36" t="s">
        <v>24364</v>
      </c>
      <c r="C7615" s="37">
        <v>41113315</v>
      </c>
      <c r="D7615" s="38" t="s">
        <v>24363</v>
      </c>
      <c r="E7615" s="39" t="s">
        <v>6080</v>
      </c>
      <c r="F7615" s="37" t="s">
        <v>6081</v>
      </c>
    </row>
    <row r="7616" spans="1:6" ht="14.25" customHeight="1" x14ac:dyDescent="0.2">
      <c r="A7616" s="35" t="s">
        <v>24365</v>
      </c>
      <c r="B7616" s="36" t="s">
        <v>24366</v>
      </c>
      <c r="C7616" s="37">
        <v>41113316</v>
      </c>
      <c r="D7616" s="38" t="s">
        <v>24367</v>
      </c>
      <c r="E7616" s="39" t="s">
        <v>6080</v>
      </c>
      <c r="F7616" s="37" t="s">
        <v>6081</v>
      </c>
    </row>
    <row r="7617" spans="1:6" ht="14.25" customHeight="1" x14ac:dyDescent="0.2">
      <c r="A7617" s="35" t="s">
        <v>24368</v>
      </c>
      <c r="B7617" s="36" t="s">
        <v>24369</v>
      </c>
      <c r="C7617" s="37">
        <v>41113318</v>
      </c>
      <c r="D7617" s="38" t="s">
        <v>24368</v>
      </c>
      <c r="E7617" s="39" t="s">
        <v>6080</v>
      </c>
      <c r="F7617" s="37" t="s">
        <v>6081</v>
      </c>
    </row>
    <row r="7618" spans="1:6" ht="14.25" customHeight="1" x14ac:dyDescent="0.2">
      <c r="A7618" s="35" t="s">
        <v>24370</v>
      </c>
      <c r="B7618" s="36" t="s">
        <v>24371</v>
      </c>
      <c r="C7618" s="37">
        <v>41113319</v>
      </c>
      <c r="D7618" s="38" t="s">
        <v>24372</v>
      </c>
      <c r="E7618" s="39" t="s">
        <v>2208</v>
      </c>
      <c r="F7618" s="37" t="s">
        <v>4373</v>
      </c>
    </row>
    <row r="7619" spans="1:6" ht="14.25" customHeight="1" x14ac:dyDescent="0.2">
      <c r="A7619" s="35" t="s">
        <v>24373</v>
      </c>
      <c r="B7619" s="36" t="s">
        <v>24374</v>
      </c>
      <c r="C7619" s="37">
        <v>41113320</v>
      </c>
      <c r="D7619" s="38" t="s">
        <v>24375</v>
      </c>
      <c r="E7619" s="39" t="s">
        <v>2208</v>
      </c>
      <c r="F7619" s="37" t="s">
        <v>4373</v>
      </c>
    </row>
    <row r="7620" spans="1:6" ht="14.25" customHeight="1" x14ac:dyDescent="0.2">
      <c r="A7620" s="35" t="s">
        <v>24376</v>
      </c>
      <c r="B7620" s="36" t="s">
        <v>24377</v>
      </c>
      <c r="C7620" s="37">
        <v>41113321</v>
      </c>
      <c r="D7620" s="38" t="s">
        <v>24378</v>
      </c>
      <c r="E7620" s="39" t="s">
        <v>6080</v>
      </c>
      <c r="F7620" s="37" t="s">
        <v>6081</v>
      </c>
    </row>
    <row r="7621" spans="1:6" ht="14.25" customHeight="1" x14ac:dyDescent="0.2">
      <c r="A7621" s="35" t="s">
        <v>24379</v>
      </c>
      <c r="B7621" s="36" t="s">
        <v>24380</v>
      </c>
      <c r="C7621" s="37">
        <v>41113322</v>
      </c>
      <c r="D7621" s="38" t="s">
        <v>24381</v>
      </c>
      <c r="E7621" s="39" t="s">
        <v>6080</v>
      </c>
      <c r="F7621" s="37" t="s">
        <v>6081</v>
      </c>
    </row>
    <row r="7622" spans="1:6" ht="14.25" customHeight="1" x14ac:dyDescent="0.2">
      <c r="A7622" s="35" t="s">
        <v>24382</v>
      </c>
      <c r="B7622" s="36" t="s">
        <v>24383</v>
      </c>
      <c r="C7622" s="37">
        <v>41113323</v>
      </c>
      <c r="D7622" s="38" t="s">
        <v>24384</v>
      </c>
      <c r="E7622" s="39" t="s">
        <v>6080</v>
      </c>
      <c r="F7622" s="37" t="s">
        <v>6081</v>
      </c>
    </row>
    <row r="7623" spans="1:6" ht="14.25" customHeight="1" x14ac:dyDescent="0.2">
      <c r="A7623" s="35" t="s">
        <v>24385</v>
      </c>
      <c r="B7623" s="36" t="s">
        <v>24386</v>
      </c>
      <c r="C7623" s="37">
        <v>41113401</v>
      </c>
      <c r="D7623" s="38" t="s">
        <v>24387</v>
      </c>
      <c r="E7623" s="39" t="s">
        <v>6080</v>
      </c>
      <c r="F7623" s="37" t="s">
        <v>6081</v>
      </c>
    </row>
    <row r="7624" spans="1:6" ht="14.25" customHeight="1" x14ac:dyDescent="0.2">
      <c r="A7624" s="35" t="s">
        <v>24388</v>
      </c>
      <c r="B7624" s="36" t="s">
        <v>24389</v>
      </c>
      <c r="C7624" s="37">
        <v>41113402</v>
      </c>
      <c r="D7624" s="38" t="s">
        <v>24390</v>
      </c>
      <c r="E7624" s="39" t="s">
        <v>6080</v>
      </c>
      <c r="F7624" s="37" t="s">
        <v>6081</v>
      </c>
    </row>
    <row r="7625" spans="1:6" ht="14.25" customHeight="1" x14ac:dyDescent="0.2">
      <c r="A7625" s="35" t="s">
        <v>24391</v>
      </c>
      <c r="B7625" s="36" t="s">
        <v>24392</v>
      </c>
      <c r="C7625" s="37">
        <v>41113403</v>
      </c>
      <c r="D7625" s="38" t="s">
        <v>24393</v>
      </c>
      <c r="E7625" s="39" t="s">
        <v>6080</v>
      </c>
      <c r="F7625" s="37" t="s">
        <v>6081</v>
      </c>
    </row>
    <row r="7626" spans="1:6" ht="14.25" customHeight="1" x14ac:dyDescent="0.2">
      <c r="A7626" s="35" t="s">
        <v>24394</v>
      </c>
      <c r="B7626" s="36" t="s">
        <v>24395</v>
      </c>
      <c r="C7626" s="37">
        <v>41113404</v>
      </c>
      <c r="D7626" s="38" t="s">
        <v>24396</v>
      </c>
      <c r="E7626" s="39" t="s">
        <v>6080</v>
      </c>
      <c r="F7626" s="37" t="s">
        <v>6081</v>
      </c>
    </row>
    <row r="7627" spans="1:6" ht="14.25" customHeight="1" x14ac:dyDescent="0.2">
      <c r="A7627" s="35" t="s">
        <v>24397</v>
      </c>
      <c r="B7627" s="36" t="s">
        <v>24398</v>
      </c>
      <c r="C7627" s="37">
        <v>41113405</v>
      </c>
      <c r="D7627" s="38" t="s">
        <v>24399</v>
      </c>
      <c r="E7627" s="39" t="s">
        <v>6080</v>
      </c>
      <c r="F7627" s="37" t="s">
        <v>6081</v>
      </c>
    </row>
    <row r="7628" spans="1:6" ht="14.25" customHeight="1" x14ac:dyDescent="0.2">
      <c r="A7628" s="35" t="s">
        <v>24400</v>
      </c>
      <c r="B7628" s="36" t="s">
        <v>24401</v>
      </c>
      <c r="C7628" s="37">
        <v>41113406</v>
      </c>
      <c r="D7628" s="38" t="s">
        <v>24402</v>
      </c>
      <c r="E7628" s="39" t="s">
        <v>6080</v>
      </c>
      <c r="F7628" s="37" t="s">
        <v>6081</v>
      </c>
    </row>
    <row r="7629" spans="1:6" ht="14.25" customHeight="1" x14ac:dyDescent="0.2">
      <c r="A7629" s="35" t="s">
        <v>24403</v>
      </c>
      <c r="B7629" s="36" t="s">
        <v>24404</v>
      </c>
      <c r="C7629" s="37">
        <v>41113407</v>
      </c>
      <c r="D7629" s="38" t="s">
        <v>24405</v>
      </c>
      <c r="E7629" s="39" t="s">
        <v>2208</v>
      </c>
      <c r="F7629" s="37" t="s">
        <v>4373</v>
      </c>
    </row>
    <row r="7630" spans="1:6" ht="14.25" customHeight="1" x14ac:dyDescent="0.2">
      <c r="A7630" s="35" t="s">
        <v>24406</v>
      </c>
      <c r="B7630" s="36" t="s">
        <v>24407</v>
      </c>
      <c r="C7630" s="37">
        <v>41113601</v>
      </c>
      <c r="D7630" s="38" t="s">
        <v>24408</v>
      </c>
      <c r="E7630" s="39" t="s">
        <v>5913</v>
      </c>
      <c r="F7630" s="37" t="s">
        <v>5914</v>
      </c>
    </row>
    <row r="7631" spans="1:6" ht="14.25" customHeight="1" x14ac:dyDescent="0.2">
      <c r="A7631" s="35" t="s">
        <v>24409</v>
      </c>
      <c r="B7631" s="36" t="s">
        <v>24410</v>
      </c>
      <c r="C7631" s="37">
        <v>41113602</v>
      </c>
      <c r="D7631" s="38" t="s">
        <v>24411</v>
      </c>
      <c r="E7631" s="39" t="s">
        <v>5913</v>
      </c>
      <c r="F7631" s="37" t="s">
        <v>5914</v>
      </c>
    </row>
    <row r="7632" spans="1:6" ht="14.25" customHeight="1" x14ac:dyDescent="0.2">
      <c r="A7632" s="35" t="s">
        <v>24412</v>
      </c>
      <c r="B7632" s="36" t="s">
        <v>24413</v>
      </c>
      <c r="C7632" s="37">
        <v>41113603</v>
      </c>
      <c r="D7632" s="38" t="s">
        <v>24414</v>
      </c>
      <c r="E7632" s="39" t="s">
        <v>5913</v>
      </c>
      <c r="F7632" s="37" t="s">
        <v>5914</v>
      </c>
    </row>
    <row r="7633" spans="1:6" ht="14.25" customHeight="1" x14ac:dyDescent="0.2">
      <c r="A7633" s="35" t="s">
        <v>24415</v>
      </c>
      <c r="B7633" s="36" t="s">
        <v>24416</v>
      </c>
      <c r="C7633" s="37">
        <v>41113604</v>
      </c>
      <c r="D7633" s="38" t="s">
        <v>24417</v>
      </c>
      <c r="E7633" s="39" t="s">
        <v>5913</v>
      </c>
      <c r="F7633" s="37" t="s">
        <v>5914</v>
      </c>
    </row>
    <row r="7634" spans="1:6" ht="14.25" customHeight="1" x14ac:dyDescent="0.2">
      <c r="A7634" s="35" t="s">
        <v>24418</v>
      </c>
      <c r="B7634" s="36" t="s">
        <v>24419</v>
      </c>
      <c r="C7634" s="37">
        <v>41113605</v>
      </c>
      <c r="D7634" s="38" t="s">
        <v>24420</v>
      </c>
      <c r="E7634" s="39" t="s">
        <v>5913</v>
      </c>
      <c r="F7634" s="37" t="s">
        <v>5914</v>
      </c>
    </row>
    <row r="7635" spans="1:6" ht="14.25" customHeight="1" x14ac:dyDescent="0.2">
      <c r="A7635" s="35" t="s">
        <v>24421</v>
      </c>
      <c r="B7635" s="36" t="s">
        <v>24422</v>
      </c>
      <c r="C7635" s="37">
        <v>41113606</v>
      </c>
      <c r="D7635" s="38" t="s">
        <v>24423</v>
      </c>
      <c r="E7635" s="39" t="s">
        <v>5913</v>
      </c>
      <c r="F7635" s="37" t="s">
        <v>5914</v>
      </c>
    </row>
    <row r="7636" spans="1:6" ht="14.25" customHeight="1" x14ac:dyDescent="0.2">
      <c r="A7636" s="35" t="s">
        <v>24424</v>
      </c>
      <c r="B7636" s="36" t="s">
        <v>24425</v>
      </c>
      <c r="C7636" s="37">
        <v>41113607</v>
      </c>
      <c r="D7636" s="38" t="s">
        <v>24426</v>
      </c>
      <c r="E7636" s="39" t="s">
        <v>2223</v>
      </c>
      <c r="F7636" s="37" t="s">
        <v>6841</v>
      </c>
    </row>
    <row r="7637" spans="1:6" ht="14.25" customHeight="1" x14ac:dyDescent="0.2">
      <c r="A7637" s="35" t="s">
        <v>24427</v>
      </c>
      <c r="B7637" s="36" t="s">
        <v>24428</v>
      </c>
      <c r="C7637" s="37">
        <v>41113608</v>
      </c>
      <c r="D7637" s="38" t="s">
        <v>24429</v>
      </c>
      <c r="E7637" s="39" t="s">
        <v>2223</v>
      </c>
      <c r="F7637" s="37" t="s">
        <v>6841</v>
      </c>
    </row>
    <row r="7638" spans="1:6" ht="14.25" customHeight="1" x14ac:dyDescent="0.2">
      <c r="A7638" s="35" t="s">
        <v>24430</v>
      </c>
      <c r="B7638" s="36" t="s">
        <v>24431</v>
      </c>
      <c r="C7638" s="37">
        <v>41113611</v>
      </c>
      <c r="D7638" s="38" t="s">
        <v>24432</v>
      </c>
      <c r="E7638" s="39" t="s">
        <v>2223</v>
      </c>
      <c r="F7638" s="37" t="s">
        <v>6841</v>
      </c>
    </row>
    <row r="7639" spans="1:6" ht="14.25" customHeight="1" x14ac:dyDescent="0.2">
      <c r="A7639" s="35" t="s">
        <v>24433</v>
      </c>
      <c r="B7639" s="36" t="s">
        <v>24434</v>
      </c>
      <c r="C7639" s="37">
        <v>41113612</v>
      </c>
      <c r="D7639" s="38" t="s">
        <v>24435</v>
      </c>
      <c r="E7639" s="39" t="s">
        <v>6080</v>
      </c>
      <c r="F7639" s="37" t="s">
        <v>6081</v>
      </c>
    </row>
    <row r="7640" spans="1:6" ht="14.25" customHeight="1" x14ac:dyDescent="0.2">
      <c r="A7640" s="35" t="s">
        <v>24436</v>
      </c>
      <c r="B7640" s="36" t="s">
        <v>24437</v>
      </c>
      <c r="C7640" s="37">
        <v>41113613</v>
      </c>
      <c r="D7640" s="38" t="s">
        <v>24438</v>
      </c>
      <c r="E7640" s="39" t="s">
        <v>2189</v>
      </c>
      <c r="F7640" s="37" t="s">
        <v>23879</v>
      </c>
    </row>
    <row r="7641" spans="1:6" ht="14.25" customHeight="1" x14ac:dyDescent="0.2">
      <c r="A7641" s="35" t="s">
        <v>24439</v>
      </c>
      <c r="B7641" s="36" t="s">
        <v>24440</v>
      </c>
      <c r="C7641" s="37">
        <v>41113614</v>
      </c>
      <c r="D7641" s="38" t="s">
        <v>24439</v>
      </c>
      <c r="E7641" s="39" t="s">
        <v>5913</v>
      </c>
      <c r="F7641" s="37" t="s">
        <v>5914</v>
      </c>
    </row>
    <row r="7642" spans="1:6" ht="14.25" customHeight="1" x14ac:dyDescent="0.2">
      <c r="A7642" s="35" t="s">
        <v>24441</v>
      </c>
      <c r="B7642" s="36" t="s">
        <v>24442</v>
      </c>
      <c r="C7642" s="37">
        <v>41113615</v>
      </c>
      <c r="D7642" s="38" t="s">
        <v>24441</v>
      </c>
      <c r="E7642" s="39" t="s">
        <v>5913</v>
      </c>
      <c r="F7642" s="37" t="s">
        <v>5914</v>
      </c>
    </row>
    <row r="7643" spans="1:6" ht="14.25" customHeight="1" x14ac:dyDescent="0.2">
      <c r="A7643" s="35" t="s">
        <v>24443</v>
      </c>
      <c r="B7643" s="36" t="s">
        <v>24444</v>
      </c>
      <c r="C7643" s="37">
        <v>41113616</v>
      </c>
      <c r="D7643" s="38" t="s">
        <v>24443</v>
      </c>
      <c r="E7643" s="39" t="s">
        <v>5913</v>
      </c>
      <c r="F7643" s="37" t="s">
        <v>5914</v>
      </c>
    </row>
    <row r="7644" spans="1:6" ht="14.25" customHeight="1" x14ac:dyDescent="0.2">
      <c r="A7644" s="35" t="s">
        <v>24445</v>
      </c>
      <c r="B7644" s="36" t="s">
        <v>24446</v>
      </c>
      <c r="C7644" s="37">
        <v>41113617</v>
      </c>
      <c r="D7644" s="38" t="s">
        <v>24447</v>
      </c>
      <c r="E7644" s="39" t="s">
        <v>5913</v>
      </c>
      <c r="F7644" s="37" t="s">
        <v>5914</v>
      </c>
    </row>
    <row r="7645" spans="1:6" ht="14.25" customHeight="1" x14ac:dyDescent="0.2">
      <c r="A7645" s="35" t="s">
        <v>24448</v>
      </c>
      <c r="B7645" s="36" t="s">
        <v>24449</v>
      </c>
      <c r="C7645" s="37">
        <v>41113618</v>
      </c>
      <c r="D7645" s="38" t="s">
        <v>24450</v>
      </c>
      <c r="E7645" s="39" t="s">
        <v>5913</v>
      </c>
      <c r="F7645" s="37" t="s">
        <v>5914</v>
      </c>
    </row>
    <row r="7646" spans="1:6" ht="14.25" customHeight="1" x14ac:dyDescent="0.2">
      <c r="A7646" s="35" t="s">
        <v>24451</v>
      </c>
      <c r="B7646" s="36" t="s">
        <v>24452</v>
      </c>
      <c r="C7646" s="37">
        <v>41113619</v>
      </c>
      <c r="D7646" s="38" t="s">
        <v>24453</v>
      </c>
      <c r="E7646" s="39" t="s">
        <v>5913</v>
      </c>
      <c r="F7646" s="37" t="s">
        <v>5914</v>
      </c>
    </row>
    <row r="7647" spans="1:6" ht="14.25" customHeight="1" x14ac:dyDescent="0.2">
      <c r="A7647" s="35" t="s">
        <v>24454</v>
      </c>
      <c r="B7647" s="36" t="s">
        <v>24455</v>
      </c>
      <c r="C7647" s="37">
        <v>41113620</v>
      </c>
      <c r="D7647" s="38" t="s">
        <v>24456</v>
      </c>
      <c r="E7647" s="39" t="s">
        <v>5913</v>
      </c>
      <c r="F7647" s="37" t="s">
        <v>5914</v>
      </c>
    </row>
    <row r="7648" spans="1:6" ht="14.25" customHeight="1" x14ac:dyDescent="0.2">
      <c r="A7648" s="35" t="s">
        <v>24457</v>
      </c>
      <c r="B7648" s="36" t="s">
        <v>24458</v>
      </c>
      <c r="C7648" s="37">
        <v>41113621</v>
      </c>
      <c r="D7648" s="38" t="s">
        <v>24459</v>
      </c>
      <c r="E7648" s="39" t="s">
        <v>5913</v>
      </c>
      <c r="F7648" s="37" t="s">
        <v>5914</v>
      </c>
    </row>
    <row r="7649" spans="1:6" ht="14.25" customHeight="1" x14ac:dyDescent="0.2">
      <c r="A7649" s="35" t="s">
        <v>24460</v>
      </c>
      <c r="B7649" s="36" t="s">
        <v>24461</v>
      </c>
      <c r="C7649" s="37">
        <v>41113622</v>
      </c>
      <c r="D7649" s="38" t="s">
        <v>24462</v>
      </c>
      <c r="E7649" s="39" t="s">
        <v>5913</v>
      </c>
      <c r="F7649" s="37" t="s">
        <v>5914</v>
      </c>
    </row>
    <row r="7650" spans="1:6" ht="14.25" customHeight="1" x14ac:dyDescent="0.2">
      <c r="A7650" s="35" t="s">
        <v>24463</v>
      </c>
      <c r="B7650" s="36" t="s">
        <v>24464</v>
      </c>
      <c r="C7650" s="37">
        <v>41113623</v>
      </c>
      <c r="D7650" s="38" t="s">
        <v>24465</v>
      </c>
      <c r="E7650" s="39" t="s">
        <v>5913</v>
      </c>
      <c r="F7650" s="37" t="s">
        <v>5914</v>
      </c>
    </row>
    <row r="7651" spans="1:6" ht="14.25" customHeight="1" x14ac:dyDescent="0.2">
      <c r="A7651" s="35" t="s">
        <v>24466</v>
      </c>
      <c r="B7651" s="36" t="s">
        <v>24467</v>
      </c>
      <c r="C7651" s="37">
        <v>41113624</v>
      </c>
      <c r="D7651" s="38" t="s">
        <v>24468</v>
      </c>
      <c r="E7651" s="39" t="s">
        <v>6080</v>
      </c>
      <c r="F7651" s="37" t="s">
        <v>6081</v>
      </c>
    </row>
    <row r="7652" spans="1:6" ht="14.25" customHeight="1" x14ac:dyDescent="0.2">
      <c r="A7652" s="35" t="s">
        <v>24469</v>
      </c>
      <c r="B7652" s="36" t="s">
        <v>24470</v>
      </c>
      <c r="C7652" s="37">
        <v>41113625</v>
      </c>
      <c r="D7652" s="38" t="s">
        <v>24471</v>
      </c>
      <c r="E7652" s="39" t="s">
        <v>6080</v>
      </c>
      <c r="F7652" s="37" t="s">
        <v>6081</v>
      </c>
    </row>
    <row r="7653" spans="1:6" ht="14.25" customHeight="1" x14ac:dyDescent="0.2">
      <c r="A7653" s="35" t="s">
        <v>24472</v>
      </c>
      <c r="B7653" s="36" t="s">
        <v>24473</v>
      </c>
      <c r="C7653" s="37">
        <v>41113626</v>
      </c>
      <c r="D7653" s="38" t="s">
        <v>24474</v>
      </c>
      <c r="E7653" s="39" t="s">
        <v>5913</v>
      </c>
      <c r="F7653" s="37" t="s">
        <v>5914</v>
      </c>
    </row>
    <row r="7654" spans="1:6" ht="14.25" customHeight="1" x14ac:dyDescent="0.2">
      <c r="A7654" s="35" t="s">
        <v>24475</v>
      </c>
      <c r="B7654" s="36" t="s">
        <v>24476</v>
      </c>
      <c r="C7654" s="37">
        <v>41113627</v>
      </c>
      <c r="D7654" s="38" t="s">
        <v>24477</v>
      </c>
      <c r="E7654" s="39" t="s">
        <v>5913</v>
      </c>
      <c r="F7654" s="37" t="s">
        <v>5914</v>
      </c>
    </row>
    <row r="7655" spans="1:6" ht="14.25" customHeight="1" x14ac:dyDescent="0.2">
      <c r="A7655" s="35" t="s">
        <v>24478</v>
      </c>
      <c r="B7655" s="36" t="s">
        <v>24479</v>
      </c>
      <c r="C7655" s="37">
        <v>41113628</v>
      </c>
      <c r="D7655" s="38" t="s">
        <v>24480</v>
      </c>
      <c r="E7655" s="39" t="s">
        <v>5913</v>
      </c>
      <c r="F7655" s="37" t="s">
        <v>5914</v>
      </c>
    </row>
    <row r="7656" spans="1:6" ht="14.25" customHeight="1" x14ac:dyDescent="0.2">
      <c r="A7656" s="35" t="s">
        <v>24481</v>
      </c>
      <c r="B7656" s="36" t="s">
        <v>24482</v>
      </c>
      <c r="C7656" s="37">
        <v>41113629</v>
      </c>
      <c r="D7656" s="38" t="s">
        <v>24483</v>
      </c>
      <c r="E7656" s="39" t="s">
        <v>5913</v>
      </c>
      <c r="F7656" s="37" t="s">
        <v>5914</v>
      </c>
    </row>
    <row r="7657" spans="1:6" ht="14.25" customHeight="1" x14ac:dyDescent="0.2">
      <c r="A7657" s="35" t="s">
        <v>24484</v>
      </c>
      <c r="B7657" s="36" t="s">
        <v>24485</v>
      </c>
      <c r="C7657" s="37">
        <v>41113630</v>
      </c>
      <c r="D7657" s="38" t="s">
        <v>24486</v>
      </c>
      <c r="E7657" s="39" t="s">
        <v>5913</v>
      </c>
      <c r="F7657" s="37" t="s">
        <v>5914</v>
      </c>
    </row>
    <row r="7658" spans="1:6" ht="14.25" customHeight="1" x14ac:dyDescent="0.2">
      <c r="A7658" s="35" t="s">
        <v>24487</v>
      </c>
      <c r="B7658" s="36" t="s">
        <v>24488</v>
      </c>
      <c r="C7658" s="37">
        <v>41113631</v>
      </c>
      <c r="D7658" s="38" t="s">
        <v>24489</v>
      </c>
      <c r="E7658" s="39" t="s">
        <v>5913</v>
      </c>
      <c r="F7658" s="37" t="s">
        <v>5914</v>
      </c>
    </row>
    <row r="7659" spans="1:6" ht="14.25" customHeight="1" x14ac:dyDescent="0.2">
      <c r="A7659" s="35" t="s">
        <v>24490</v>
      </c>
      <c r="B7659" s="36" t="s">
        <v>24491</v>
      </c>
      <c r="C7659" s="37">
        <v>41113632</v>
      </c>
      <c r="D7659" s="38" t="s">
        <v>24492</v>
      </c>
      <c r="E7659" s="39" t="s">
        <v>5913</v>
      </c>
      <c r="F7659" s="37" t="s">
        <v>5914</v>
      </c>
    </row>
    <row r="7660" spans="1:6" ht="14.25" customHeight="1" x14ac:dyDescent="0.2">
      <c r="A7660" s="35" t="s">
        <v>24493</v>
      </c>
      <c r="B7660" s="36" t="s">
        <v>24494</v>
      </c>
      <c r="C7660" s="37">
        <v>41113633</v>
      </c>
      <c r="D7660" s="38" t="s">
        <v>24495</v>
      </c>
      <c r="E7660" s="39" t="s">
        <v>5913</v>
      </c>
      <c r="F7660" s="37" t="s">
        <v>5914</v>
      </c>
    </row>
    <row r="7661" spans="1:6" ht="14.25" customHeight="1" x14ac:dyDescent="0.2">
      <c r="A7661" s="35" t="s">
        <v>24496</v>
      </c>
      <c r="B7661" s="36" t="s">
        <v>24497</v>
      </c>
      <c r="C7661" s="37">
        <v>41113634</v>
      </c>
      <c r="D7661" s="38" t="s">
        <v>24498</v>
      </c>
      <c r="E7661" s="39" t="s">
        <v>5913</v>
      </c>
      <c r="F7661" s="37" t="s">
        <v>5914</v>
      </c>
    </row>
    <row r="7662" spans="1:6" ht="14.25" customHeight="1" x14ac:dyDescent="0.2">
      <c r="A7662" s="35" t="s">
        <v>24499</v>
      </c>
      <c r="B7662" s="36" t="s">
        <v>24500</v>
      </c>
      <c r="C7662" s="37">
        <v>41113635</v>
      </c>
      <c r="D7662" s="38" t="s">
        <v>24501</v>
      </c>
      <c r="E7662" s="39" t="s">
        <v>2223</v>
      </c>
      <c r="F7662" s="37" t="s">
        <v>6841</v>
      </c>
    </row>
    <row r="7663" spans="1:6" ht="14.25" customHeight="1" x14ac:dyDescent="0.2">
      <c r="A7663" s="35" t="s">
        <v>24502</v>
      </c>
      <c r="B7663" s="36" t="s">
        <v>24503</v>
      </c>
      <c r="C7663" s="37">
        <v>41113636</v>
      </c>
      <c r="D7663" s="38" t="s">
        <v>24502</v>
      </c>
      <c r="E7663" s="39" t="s">
        <v>2223</v>
      </c>
      <c r="F7663" s="37" t="s">
        <v>6841</v>
      </c>
    </row>
    <row r="7664" spans="1:6" ht="14.25" customHeight="1" x14ac:dyDescent="0.2">
      <c r="A7664" s="35" t="s">
        <v>24504</v>
      </c>
      <c r="B7664" s="36" t="s">
        <v>24505</v>
      </c>
      <c r="C7664" s="37">
        <v>41113637</v>
      </c>
      <c r="D7664" s="38" t="s">
        <v>24506</v>
      </c>
      <c r="E7664" s="39" t="s">
        <v>5913</v>
      </c>
      <c r="F7664" s="37" t="s">
        <v>6841</v>
      </c>
    </row>
    <row r="7665" spans="1:6" ht="14.25" customHeight="1" x14ac:dyDescent="0.2">
      <c r="A7665" s="35" t="s">
        <v>24507</v>
      </c>
      <c r="B7665" s="36" t="s">
        <v>24508</v>
      </c>
      <c r="C7665" s="37">
        <v>41113638</v>
      </c>
      <c r="D7665" s="38" t="s">
        <v>24509</v>
      </c>
      <c r="E7665" s="39" t="s">
        <v>2223</v>
      </c>
      <c r="F7665" s="37" t="s">
        <v>6841</v>
      </c>
    </row>
    <row r="7666" spans="1:6" ht="14.25" customHeight="1" x14ac:dyDescent="0.2">
      <c r="A7666" s="35" t="s">
        <v>24510</v>
      </c>
      <c r="B7666" s="36" t="s">
        <v>24511</v>
      </c>
      <c r="C7666" s="37">
        <v>41113639</v>
      </c>
      <c r="D7666" s="38" t="s">
        <v>24512</v>
      </c>
      <c r="E7666" s="39" t="s">
        <v>2223</v>
      </c>
      <c r="F7666" s="37" t="s">
        <v>6841</v>
      </c>
    </row>
    <row r="7667" spans="1:6" ht="14.25" customHeight="1" x14ac:dyDescent="0.2">
      <c r="A7667" s="35" t="s">
        <v>24513</v>
      </c>
      <c r="B7667" s="36" t="s">
        <v>24514</v>
      </c>
      <c r="C7667" s="37">
        <v>41113640</v>
      </c>
      <c r="D7667" s="38" t="s">
        <v>24515</v>
      </c>
      <c r="E7667" s="39" t="s">
        <v>2223</v>
      </c>
      <c r="F7667" s="37" t="s">
        <v>6841</v>
      </c>
    </row>
    <row r="7668" spans="1:6" ht="14.25" customHeight="1" x14ac:dyDescent="0.2">
      <c r="A7668" s="35" t="s">
        <v>24516</v>
      </c>
      <c r="B7668" s="36" t="s">
        <v>24517</v>
      </c>
      <c r="C7668" s="37">
        <v>41113641</v>
      </c>
      <c r="D7668" s="38" t="s">
        <v>24518</v>
      </c>
      <c r="E7668" s="39" t="s">
        <v>2223</v>
      </c>
      <c r="F7668" s="37" t="s">
        <v>6841</v>
      </c>
    </row>
    <row r="7669" spans="1:6" ht="14.25" customHeight="1" x14ac:dyDescent="0.2">
      <c r="A7669" s="35" t="s">
        <v>24519</v>
      </c>
      <c r="B7669" s="36" t="s">
        <v>24520</v>
      </c>
      <c r="C7669" s="37">
        <v>41113642</v>
      </c>
      <c r="D7669" s="38" t="s">
        <v>24521</v>
      </c>
      <c r="E7669" s="39" t="s">
        <v>2223</v>
      </c>
      <c r="F7669" s="37" t="s">
        <v>6841</v>
      </c>
    </row>
    <row r="7670" spans="1:6" ht="14.25" customHeight="1" x14ac:dyDescent="0.2">
      <c r="A7670" s="35" t="s">
        <v>24522</v>
      </c>
      <c r="B7670" s="36" t="s">
        <v>24523</v>
      </c>
      <c r="C7670" s="37">
        <v>41113643</v>
      </c>
      <c r="D7670" s="38" t="s">
        <v>24524</v>
      </c>
      <c r="E7670" s="39" t="s">
        <v>6044</v>
      </c>
      <c r="F7670" s="37" t="s">
        <v>6841</v>
      </c>
    </row>
    <row r="7671" spans="1:6" ht="14.25" customHeight="1" x14ac:dyDescent="0.2">
      <c r="A7671" s="35" t="s">
        <v>24525</v>
      </c>
      <c r="B7671" s="36" t="s">
        <v>24526</v>
      </c>
      <c r="C7671" s="37">
        <v>41113644</v>
      </c>
      <c r="D7671" s="38" t="s">
        <v>24527</v>
      </c>
      <c r="E7671" s="39" t="s">
        <v>2223</v>
      </c>
      <c r="F7671" s="37" t="s">
        <v>6841</v>
      </c>
    </row>
    <row r="7672" spans="1:6" ht="14.25" customHeight="1" x14ac:dyDescent="0.2">
      <c r="A7672" s="35" t="s">
        <v>24528</v>
      </c>
      <c r="B7672" s="36" t="s">
        <v>24529</v>
      </c>
      <c r="C7672" s="37">
        <v>41113645</v>
      </c>
      <c r="D7672" s="38" t="s">
        <v>24530</v>
      </c>
      <c r="E7672" s="39" t="s">
        <v>2223</v>
      </c>
      <c r="F7672" s="37" t="s">
        <v>6841</v>
      </c>
    </row>
    <row r="7673" spans="1:6" ht="14.25" customHeight="1" x14ac:dyDescent="0.2">
      <c r="A7673" s="35" t="s">
        <v>24531</v>
      </c>
      <c r="B7673" s="36" t="s">
        <v>24532</v>
      </c>
      <c r="C7673" s="37">
        <v>41113646</v>
      </c>
      <c r="D7673" s="38" t="s">
        <v>24533</v>
      </c>
      <c r="E7673" s="39" t="s">
        <v>2223</v>
      </c>
      <c r="F7673" s="37" t="s">
        <v>6841</v>
      </c>
    </row>
    <row r="7674" spans="1:6" ht="14.25" customHeight="1" x14ac:dyDescent="0.2">
      <c r="A7674" s="35" t="s">
        <v>24534</v>
      </c>
      <c r="B7674" s="36" t="s">
        <v>24535</v>
      </c>
      <c r="C7674" s="37">
        <v>41113647</v>
      </c>
      <c r="D7674" s="38" t="s">
        <v>24536</v>
      </c>
      <c r="E7674" s="39" t="s">
        <v>2223</v>
      </c>
      <c r="F7674" s="37" t="s">
        <v>6841</v>
      </c>
    </row>
    <row r="7675" spans="1:6" ht="14.25" customHeight="1" x14ac:dyDescent="0.2">
      <c r="A7675" s="35" t="s">
        <v>24537</v>
      </c>
      <c r="B7675" s="36" t="s">
        <v>24538</v>
      </c>
      <c r="C7675" s="37">
        <v>41113648</v>
      </c>
      <c r="D7675" s="38" t="s">
        <v>24539</v>
      </c>
      <c r="E7675" s="39" t="s">
        <v>2223</v>
      </c>
      <c r="F7675" s="37" t="s">
        <v>6841</v>
      </c>
    </row>
    <row r="7676" spans="1:6" ht="14.25" customHeight="1" x14ac:dyDescent="0.2">
      <c r="A7676" s="35" t="s">
        <v>24540</v>
      </c>
      <c r="B7676" s="36" t="s">
        <v>24541</v>
      </c>
      <c r="C7676" s="37">
        <v>41113701</v>
      </c>
      <c r="D7676" s="38" t="s">
        <v>24542</v>
      </c>
      <c r="E7676" s="39" t="s">
        <v>2223</v>
      </c>
      <c r="F7676" s="37" t="s">
        <v>6841</v>
      </c>
    </row>
    <row r="7677" spans="1:6" ht="14.25" customHeight="1" x14ac:dyDescent="0.2">
      <c r="A7677" s="35" t="s">
        <v>24543</v>
      </c>
      <c r="B7677" s="36" t="s">
        <v>24544</v>
      </c>
      <c r="C7677" s="37">
        <v>41113702</v>
      </c>
      <c r="D7677" s="38" t="s">
        <v>24545</v>
      </c>
      <c r="E7677" s="39" t="s">
        <v>2223</v>
      </c>
      <c r="F7677" s="37" t="s">
        <v>6841</v>
      </c>
    </row>
    <row r="7678" spans="1:6" ht="14.25" customHeight="1" x14ac:dyDescent="0.2">
      <c r="A7678" s="35" t="s">
        <v>24546</v>
      </c>
      <c r="B7678" s="36" t="s">
        <v>24547</v>
      </c>
      <c r="C7678" s="37">
        <v>41113703</v>
      </c>
      <c r="D7678" s="38" t="s">
        <v>24548</v>
      </c>
      <c r="E7678" s="39" t="s">
        <v>2223</v>
      </c>
      <c r="F7678" s="37" t="s">
        <v>6841</v>
      </c>
    </row>
    <row r="7679" spans="1:6" ht="14.25" customHeight="1" x14ac:dyDescent="0.2">
      <c r="A7679" s="35" t="s">
        <v>24549</v>
      </c>
      <c r="B7679" s="36" t="s">
        <v>24550</v>
      </c>
      <c r="C7679" s="37">
        <v>41113704</v>
      </c>
      <c r="D7679" s="38" t="s">
        <v>24551</v>
      </c>
      <c r="E7679" s="39" t="s">
        <v>2223</v>
      </c>
      <c r="F7679" s="37" t="s">
        <v>6841</v>
      </c>
    </row>
    <row r="7680" spans="1:6" ht="14.25" customHeight="1" x14ac:dyDescent="0.2">
      <c r="A7680" s="35" t="s">
        <v>24552</v>
      </c>
      <c r="B7680" s="36" t="s">
        <v>24553</v>
      </c>
      <c r="C7680" s="37">
        <v>41113705</v>
      </c>
      <c r="D7680" s="38" t="s">
        <v>24554</v>
      </c>
      <c r="E7680" s="39" t="s">
        <v>2223</v>
      </c>
      <c r="F7680" s="37" t="s">
        <v>6841</v>
      </c>
    </row>
    <row r="7681" spans="1:6" ht="14.25" customHeight="1" x14ac:dyDescent="0.2">
      <c r="A7681" s="35" t="s">
        <v>24555</v>
      </c>
      <c r="B7681" s="36" t="s">
        <v>24556</v>
      </c>
      <c r="C7681" s="37">
        <v>41113706</v>
      </c>
      <c r="D7681" s="38" t="s">
        <v>24557</v>
      </c>
      <c r="E7681" s="39" t="s">
        <v>2223</v>
      </c>
      <c r="F7681" s="37" t="s">
        <v>6841</v>
      </c>
    </row>
    <row r="7682" spans="1:6" ht="14.25" customHeight="1" x14ac:dyDescent="0.2">
      <c r="A7682" s="35" t="s">
        <v>24558</v>
      </c>
      <c r="B7682" s="36" t="s">
        <v>24559</v>
      </c>
      <c r="C7682" s="37">
        <v>41113707</v>
      </c>
      <c r="D7682" s="38" t="s">
        <v>24560</v>
      </c>
      <c r="E7682" s="39" t="s">
        <v>2223</v>
      </c>
      <c r="F7682" s="37" t="s">
        <v>6841</v>
      </c>
    </row>
    <row r="7683" spans="1:6" ht="14.25" customHeight="1" x14ac:dyDescent="0.2">
      <c r="A7683" s="35" t="s">
        <v>24561</v>
      </c>
      <c r="B7683" s="36" t="s">
        <v>24562</v>
      </c>
      <c r="C7683" s="37">
        <v>41113708</v>
      </c>
      <c r="D7683" s="38" t="s">
        <v>24563</v>
      </c>
      <c r="E7683" s="39" t="s">
        <v>2223</v>
      </c>
      <c r="F7683" s="37" t="s">
        <v>6841</v>
      </c>
    </row>
    <row r="7684" spans="1:6" ht="14.25" customHeight="1" x14ac:dyDescent="0.2">
      <c r="A7684" s="35" t="s">
        <v>24564</v>
      </c>
      <c r="B7684" s="36" t="s">
        <v>24565</v>
      </c>
      <c r="C7684" s="37">
        <v>41113709</v>
      </c>
      <c r="D7684" s="38" t="s">
        <v>24566</v>
      </c>
      <c r="E7684" s="39" t="s">
        <v>2223</v>
      </c>
      <c r="F7684" s="37" t="s">
        <v>6841</v>
      </c>
    </row>
    <row r="7685" spans="1:6" ht="14.25" customHeight="1" x14ac:dyDescent="0.2">
      <c r="A7685" s="35" t="s">
        <v>24567</v>
      </c>
      <c r="B7685" s="36" t="s">
        <v>24568</v>
      </c>
      <c r="C7685" s="37">
        <v>41113710</v>
      </c>
      <c r="D7685" s="38" t="s">
        <v>24569</v>
      </c>
      <c r="E7685" s="39" t="s">
        <v>2223</v>
      </c>
      <c r="F7685" s="37" t="s">
        <v>6841</v>
      </c>
    </row>
    <row r="7686" spans="1:6" ht="14.25" customHeight="1" x14ac:dyDescent="0.2">
      <c r="A7686" s="35" t="s">
        <v>24570</v>
      </c>
      <c r="B7686" s="36" t="s">
        <v>24571</v>
      </c>
      <c r="C7686" s="37">
        <v>41113711</v>
      </c>
      <c r="D7686" s="38" t="s">
        <v>24572</v>
      </c>
      <c r="E7686" s="39" t="s">
        <v>2223</v>
      </c>
      <c r="F7686" s="37" t="s">
        <v>6841</v>
      </c>
    </row>
    <row r="7687" spans="1:6" ht="14.25" customHeight="1" x14ac:dyDescent="0.2">
      <c r="A7687" s="35" t="s">
        <v>24573</v>
      </c>
      <c r="B7687" s="36" t="s">
        <v>24574</v>
      </c>
      <c r="C7687" s="37">
        <v>41113712</v>
      </c>
      <c r="D7687" s="38" t="s">
        <v>24575</v>
      </c>
      <c r="E7687" s="39" t="s">
        <v>2223</v>
      </c>
      <c r="F7687" s="37" t="s">
        <v>6841</v>
      </c>
    </row>
    <row r="7688" spans="1:6" ht="14.25" customHeight="1" x14ac:dyDescent="0.2">
      <c r="A7688" s="35" t="s">
        <v>24576</v>
      </c>
      <c r="B7688" s="36" t="s">
        <v>24577</v>
      </c>
      <c r="C7688" s="37">
        <v>41113713</v>
      </c>
      <c r="D7688" s="38" t="s">
        <v>24578</v>
      </c>
      <c r="E7688" s="39" t="s">
        <v>2223</v>
      </c>
      <c r="F7688" s="37" t="s">
        <v>6841</v>
      </c>
    </row>
    <row r="7689" spans="1:6" ht="14.25" customHeight="1" x14ac:dyDescent="0.2">
      <c r="A7689" s="35" t="s">
        <v>24579</v>
      </c>
      <c r="B7689" s="36" t="s">
        <v>24580</v>
      </c>
      <c r="C7689" s="37">
        <v>41113714</v>
      </c>
      <c r="D7689" s="38" t="s">
        <v>24581</v>
      </c>
      <c r="E7689" s="39" t="s">
        <v>2223</v>
      </c>
      <c r="F7689" s="37" t="s">
        <v>6841</v>
      </c>
    </row>
    <row r="7690" spans="1:6" ht="14.25" customHeight="1" x14ac:dyDescent="0.2">
      <c r="A7690" s="35" t="s">
        <v>24582</v>
      </c>
      <c r="B7690" s="36" t="s">
        <v>24583</v>
      </c>
      <c r="C7690" s="37">
        <v>41113715</v>
      </c>
      <c r="D7690" s="38" t="s">
        <v>24584</v>
      </c>
      <c r="E7690" s="39" t="s">
        <v>2223</v>
      </c>
      <c r="F7690" s="37" t="s">
        <v>6841</v>
      </c>
    </row>
    <row r="7691" spans="1:6" ht="14.25" customHeight="1" x14ac:dyDescent="0.2">
      <c r="A7691" s="35" t="s">
        <v>24585</v>
      </c>
      <c r="B7691" s="36" t="s">
        <v>24586</v>
      </c>
      <c r="C7691" s="37">
        <v>41113716</v>
      </c>
      <c r="D7691" s="38" t="s">
        <v>24587</v>
      </c>
      <c r="E7691" s="39" t="s">
        <v>2223</v>
      </c>
      <c r="F7691" s="37" t="s">
        <v>6841</v>
      </c>
    </row>
    <row r="7692" spans="1:6" ht="14.25" customHeight="1" x14ac:dyDescent="0.2">
      <c r="A7692" s="35" t="s">
        <v>24588</v>
      </c>
      <c r="B7692" s="36" t="s">
        <v>24589</v>
      </c>
      <c r="C7692" s="37">
        <v>41113717</v>
      </c>
      <c r="D7692" s="38" t="s">
        <v>24590</v>
      </c>
      <c r="E7692" s="39" t="s">
        <v>2223</v>
      </c>
      <c r="F7692" s="37" t="s">
        <v>6841</v>
      </c>
    </row>
    <row r="7693" spans="1:6" ht="14.25" customHeight="1" x14ac:dyDescent="0.2">
      <c r="A7693" s="35" t="s">
        <v>24591</v>
      </c>
      <c r="B7693" s="36" t="s">
        <v>24592</v>
      </c>
      <c r="C7693" s="37">
        <v>41113718</v>
      </c>
      <c r="D7693" s="38" t="s">
        <v>24593</v>
      </c>
      <c r="E7693" s="39" t="s">
        <v>2223</v>
      </c>
      <c r="F7693" s="37" t="s">
        <v>6841</v>
      </c>
    </row>
    <row r="7694" spans="1:6" ht="14.25" customHeight="1" x14ac:dyDescent="0.2">
      <c r="A7694" s="35" t="s">
        <v>24594</v>
      </c>
      <c r="B7694" s="36" t="s">
        <v>24595</v>
      </c>
      <c r="C7694" s="37">
        <v>41113801</v>
      </c>
      <c r="D7694" s="38" t="s">
        <v>24596</v>
      </c>
      <c r="E7694" s="39" t="s">
        <v>6080</v>
      </c>
      <c r="F7694" s="37" t="s">
        <v>6081</v>
      </c>
    </row>
    <row r="7695" spans="1:6" ht="14.25" customHeight="1" x14ac:dyDescent="0.2">
      <c r="A7695" s="35" t="s">
        <v>24597</v>
      </c>
      <c r="B7695" s="36" t="s">
        <v>24598</v>
      </c>
      <c r="C7695" s="37">
        <v>41113802</v>
      </c>
      <c r="D7695" s="38" t="s">
        <v>24599</v>
      </c>
      <c r="E7695" s="39" t="s">
        <v>6080</v>
      </c>
      <c r="F7695" s="37" t="s">
        <v>6081</v>
      </c>
    </row>
    <row r="7696" spans="1:6" ht="14.25" customHeight="1" x14ac:dyDescent="0.2">
      <c r="A7696" s="35" t="s">
        <v>24600</v>
      </c>
      <c r="B7696" s="36" t="s">
        <v>24601</v>
      </c>
      <c r="C7696" s="37">
        <v>41113803</v>
      </c>
      <c r="D7696" s="38" t="s">
        <v>24602</v>
      </c>
      <c r="E7696" s="39" t="s">
        <v>6080</v>
      </c>
      <c r="F7696" s="37" t="s">
        <v>6081</v>
      </c>
    </row>
    <row r="7697" spans="1:6" ht="14.25" customHeight="1" x14ac:dyDescent="0.2">
      <c r="A7697" s="35" t="s">
        <v>24603</v>
      </c>
      <c r="B7697" s="36" t="s">
        <v>24604</v>
      </c>
      <c r="C7697" s="37">
        <v>41113804</v>
      </c>
      <c r="D7697" s="38" t="s">
        <v>24605</v>
      </c>
      <c r="E7697" s="39" t="s">
        <v>6080</v>
      </c>
      <c r="F7697" s="37" t="s">
        <v>6081</v>
      </c>
    </row>
    <row r="7698" spans="1:6" ht="14.25" customHeight="1" x14ac:dyDescent="0.2">
      <c r="A7698" s="35" t="s">
        <v>24606</v>
      </c>
      <c r="B7698" s="36" t="s">
        <v>24607</v>
      </c>
      <c r="C7698" s="37">
        <v>41113805</v>
      </c>
      <c r="D7698" s="38" t="s">
        <v>24608</v>
      </c>
      <c r="E7698" s="39" t="s">
        <v>6080</v>
      </c>
      <c r="F7698" s="37" t="s">
        <v>6081</v>
      </c>
    </row>
    <row r="7699" spans="1:6" ht="14.25" customHeight="1" x14ac:dyDescent="0.2">
      <c r="A7699" s="35" t="s">
        <v>24609</v>
      </c>
      <c r="B7699" s="36" t="s">
        <v>24610</v>
      </c>
      <c r="C7699" s="37">
        <v>41113806</v>
      </c>
      <c r="D7699" s="38" t="s">
        <v>24609</v>
      </c>
      <c r="E7699" s="39" t="s">
        <v>6080</v>
      </c>
      <c r="F7699" s="37" t="s">
        <v>6081</v>
      </c>
    </row>
    <row r="7700" spans="1:6" ht="14.25" customHeight="1" x14ac:dyDescent="0.2">
      <c r="A7700" s="35" t="s">
        <v>24611</v>
      </c>
      <c r="B7700" s="36" t="s">
        <v>24612</v>
      </c>
      <c r="C7700" s="37">
        <v>41113807</v>
      </c>
      <c r="D7700" s="38" t="s">
        <v>24611</v>
      </c>
      <c r="E7700" s="39" t="s">
        <v>6080</v>
      </c>
      <c r="F7700" s="37" t="s">
        <v>6081</v>
      </c>
    </row>
    <row r="7701" spans="1:6" ht="14.25" customHeight="1" x14ac:dyDescent="0.2">
      <c r="A7701" s="35" t="s">
        <v>24613</v>
      </c>
      <c r="B7701" s="36" t="s">
        <v>24614</v>
      </c>
      <c r="C7701" s="37">
        <v>41113808</v>
      </c>
      <c r="D7701" s="38" t="s">
        <v>24615</v>
      </c>
      <c r="E7701" s="39" t="s">
        <v>6080</v>
      </c>
      <c r="F7701" s="37" t="s">
        <v>6081</v>
      </c>
    </row>
    <row r="7702" spans="1:6" ht="14.25" customHeight="1" x14ac:dyDescent="0.2">
      <c r="A7702" s="35" t="s">
        <v>24616</v>
      </c>
      <c r="B7702" s="36" t="s">
        <v>24617</v>
      </c>
      <c r="C7702" s="37">
        <v>41113901</v>
      </c>
      <c r="D7702" s="38" t="s">
        <v>24618</v>
      </c>
      <c r="E7702" s="39" t="s">
        <v>6080</v>
      </c>
      <c r="F7702" s="37" t="s">
        <v>6081</v>
      </c>
    </row>
    <row r="7703" spans="1:6" ht="14.25" customHeight="1" x14ac:dyDescent="0.2">
      <c r="A7703" s="35" t="s">
        <v>24619</v>
      </c>
      <c r="B7703" s="36" t="s">
        <v>24620</v>
      </c>
      <c r="C7703" s="37">
        <v>41113902</v>
      </c>
      <c r="D7703" s="38" t="s">
        <v>24621</v>
      </c>
      <c r="E7703" s="39" t="s">
        <v>6080</v>
      </c>
      <c r="F7703" s="37" t="s">
        <v>6081</v>
      </c>
    </row>
    <row r="7704" spans="1:6" ht="14.25" customHeight="1" x14ac:dyDescent="0.2">
      <c r="A7704" s="35" t="s">
        <v>24622</v>
      </c>
      <c r="B7704" s="36" t="s">
        <v>24623</v>
      </c>
      <c r="C7704" s="37">
        <v>41113903</v>
      </c>
      <c r="D7704" s="38" t="s">
        <v>24624</v>
      </c>
      <c r="E7704" s="39" t="s">
        <v>6080</v>
      </c>
      <c r="F7704" s="37" t="s">
        <v>6081</v>
      </c>
    </row>
    <row r="7705" spans="1:6" ht="14.25" customHeight="1" x14ac:dyDescent="0.2">
      <c r="A7705" s="35" t="s">
        <v>24625</v>
      </c>
      <c r="B7705" s="36" t="s">
        <v>24626</v>
      </c>
      <c r="C7705" s="37">
        <v>41113904</v>
      </c>
      <c r="D7705" s="38" t="s">
        <v>24627</v>
      </c>
      <c r="E7705" s="39" t="s">
        <v>6080</v>
      </c>
      <c r="F7705" s="37" t="s">
        <v>6081</v>
      </c>
    </row>
    <row r="7706" spans="1:6" ht="14.25" customHeight="1" x14ac:dyDescent="0.2">
      <c r="A7706" s="35" t="s">
        <v>24628</v>
      </c>
      <c r="B7706" s="36" t="s">
        <v>24629</v>
      </c>
      <c r="C7706" s="37">
        <v>41113905</v>
      </c>
      <c r="D7706" s="38" t="s">
        <v>24630</v>
      </c>
      <c r="E7706" s="39" t="s">
        <v>6080</v>
      </c>
      <c r="F7706" s="37" t="s">
        <v>6081</v>
      </c>
    </row>
    <row r="7707" spans="1:6" ht="14.25" customHeight="1" x14ac:dyDescent="0.2">
      <c r="A7707" s="35" t="s">
        <v>24631</v>
      </c>
      <c r="B7707" s="36" t="s">
        <v>24632</v>
      </c>
      <c r="C7707" s="37">
        <v>41113906</v>
      </c>
      <c r="D7707" s="38" t="s">
        <v>24633</v>
      </c>
      <c r="E7707" s="39" t="s">
        <v>6080</v>
      </c>
      <c r="F7707" s="37" t="s">
        <v>6081</v>
      </c>
    </row>
    <row r="7708" spans="1:6" ht="14.25" customHeight="1" x14ac:dyDescent="0.2">
      <c r="A7708" s="35" t="s">
        <v>24634</v>
      </c>
      <c r="B7708" s="36" t="s">
        <v>24635</v>
      </c>
      <c r="C7708" s="37">
        <v>41113907</v>
      </c>
      <c r="D7708" s="38" t="s">
        <v>24636</v>
      </c>
      <c r="E7708" s="39" t="s">
        <v>6080</v>
      </c>
      <c r="F7708" s="37" t="s">
        <v>6081</v>
      </c>
    </row>
    <row r="7709" spans="1:6" ht="14.25" customHeight="1" x14ac:dyDescent="0.2">
      <c r="A7709" s="35" t="s">
        <v>24637</v>
      </c>
      <c r="B7709" s="36" t="s">
        <v>24638</v>
      </c>
      <c r="C7709" s="37">
        <v>41113908</v>
      </c>
      <c r="D7709" s="38" t="s">
        <v>24639</v>
      </c>
      <c r="E7709" s="39" t="s">
        <v>6080</v>
      </c>
      <c r="F7709" s="37" t="s">
        <v>6081</v>
      </c>
    </row>
    <row r="7710" spans="1:6" ht="14.25" customHeight="1" x14ac:dyDescent="0.2">
      <c r="A7710" s="35" t="s">
        <v>24640</v>
      </c>
      <c r="B7710" s="36" t="s">
        <v>24641</v>
      </c>
      <c r="C7710" s="37">
        <v>41113909</v>
      </c>
      <c r="D7710" s="38" t="s">
        <v>24642</v>
      </c>
      <c r="E7710" s="39" t="s">
        <v>6080</v>
      </c>
      <c r="F7710" s="37" t="s">
        <v>6081</v>
      </c>
    </row>
    <row r="7711" spans="1:6" ht="14.25" customHeight="1" x14ac:dyDescent="0.2">
      <c r="A7711" s="35" t="s">
        <v>24643</v>
      </c>
      <c r="B7711" s="36" t="s">
        <v>24644</v>
      </c>
      <c r="C7711" s="37">
        <v>41113910</v>
      </c>
      <c r="D7711" s="38" t="s">
        <v>24645</v>
      </c>
      <c r="E7711" s="39" t="s">
        <v>6080</v>
      </c>
      <c r="F7711" s="37" t="s">
        <v>6081</v>
      </c>
    </row>
    <row r="7712" spans="1:6" ht="14.25" customHeight="1" x14ac:dyDescent="0.2">
      <c r="A7712" s="35" t="s">
        <v>24646</v>
      </c>
      <c r="B7712" s="36" t="s">
        <v>24647</v>
      </c>
      <c r="C7712" s="37">
        <v>41114001</v>
      </c>
      <c r="D7712" s="38" t="s">
        <v>24648</v>
      </c>
      <c r="E7712" s="39" t="s">
        <v>6080</v>
      </c>
      <c r="F7712" s="37" t="s">
        <v>6081</v>
      </c>
    </row>
    <row r="7713" spans="1:6" ht="14.25" customHeight="1" x14ac:dyDescent="0.2">
      <c r="A7713" s="35" t="s">
        <v>24649</v>
      </c>
      <c r="B7713" s="36" t="s">
        <v>24650</v>
      </c>
      <c r="C7713" s="37">
        <v>41114102</v>
      </c>
      <c r="D7713" s="38" t="s">
        <v>24651</v>
      </c>
      <c r="E7713" s="39" t="s">
        <v>6080</v>
      </c>
      <c r="F7713" s="37" t="s">
        <v>6081</v>
      </c>
    </row>
    <row r="7714" spans="1:6" ht="14.25" customHeight="1" x14ac:dyDescent="0.2">
      <c r="A7714" s="35" t="s">
        <v>24652</v>
      </c>
      <c r="B7714" s="36" t="s">
        <v>24653</v>
      </c>
      <c r="C7714" s="37">
        <v>41114103</v>
      </c>
      <c r="D7714" s="38" t="s">
        <v>24654</v>
      </c>
      <c r="E7714" s="39" t="s">
        <v>6080</v>
      </c>
      <c r="F7714" s="37" t="s">
        <v>6081</v>
      </c>
    </row>
    <row r="7715" spans="1:6" ht="14.25" customHeight="1" x14ac:dyDescent="0.2">
      <c r="A7715" s="35" t="s">
        <v>24655</v>
      </c>
      <c r="B7715" s="36" t="s">
        <v>24656</v>
      </c>
      <c r="C7715" s="37">
        <v>41114104</v>
      </c>
      <c r="D7715" s="38" t="s">
        <v>24657</v>
      </c>
      <c r="E7715" s="39" t="s">
        <v>6080</v>
      </c>
      <c r="F7715" s="37" t="s">
        <v>6081</v>
      </c>
    </row>
    <row r="7716" spans="1:6" ht="14.25" customHeight="1" x14ac:dyDescent="0.2">
      <c r="A7716" s="35" t="s">
        <v>24658</v>
      </c>
      <c r="B7716" s="36" t="s">
        <v>24659</v>
      </c>
      <c r="C7716" s="37">
        <v>41114105</v>
      </c>
      <c r="D7716" s="38" t="s">
        <v>24660</v>
      </c>
      <c r="E7716" s="39" t="s">
        <v>6080</v>
      </c>
      <c r="F7716" s="37" t="s">
        <v>6081</v>
      </c>
    </row>
    <row r="7717" spans="1:6" ht="14.25" customHeight="1" x14ac:dyDescent="0.2">
      <c r="A7717" s="35" t="s">
        <v>24661</v>
      </c>
      <c r="B7717" s="36" t="s">
        <v>24662</v>
      </c>
      <c r="C7717" s="37">
        <v>41114106</v>
      </c>
      <c r="D7717" s="38" t="s">
        <v>24663</v>
      </c>
      <c r="E7717" s="39" t="s">
        <v>6080</v>
      </c>
      <c r="F7717" s="37" t="s">
        <v>6081</v>
      </c>
    </row>
    <row r="7718" spans="1:6" ht="14.25" customHeight="1" x14ac:dyDescent="0.2">
      <c r="A7718" s="35" t="s">
        <v>24664</v>
      </c>
      <c r="B7718" s="36" t="s">
        <v>24665</v>
      </c>
      <c r="C7718" s="37">
        <v>41114107</v>
      </c>
      <c r="D7718" s="38" t="s">
        <v>24666</v>
      </c>
      <c r="E7718" s="39" t="s">
        <v>6080</v>
      </c>
      <c r="F7718" s="37" t="s">
        <v>6081</v>
      </c>
    </row>
    <row r="7719" spans="1:6" ht="14.25" customHeight="1" x14ac:dyDescent="0.2">
      <c r="A7719" s="35" t="s">
        <v>24667</v>
      </c>
      <c r="B7719" s="36" t="s">
        <v>24668</v>
      </c>
      <c r="C7719" s="37">
        <v>41114108</v>
      </c>
      <c r="D7719" s="38" t="s">
        <v>24669</v>
      </c>
      <c r="E7719" s="39" t="s">
        <v>6080</v>
      </c>
      <c r="F7719" s="37" t="s">
        <v>6081</v>
      </c>
    </row>
    <row r="7720" spans="1:6" ht="14.25" customHeight="1" x14ac:dyDescent="0.2">
      <c r="A7720" s="35" t="s">
        <v>24670</v>
      </c>
      <c r="B7720" s="36" t="s">
        <v>24671</v>
      </c>
      <c r="C7720" s="37">
        <v>41114201</v>
      </c>
      <c r="D7720" s="38" t="s">
        <v>24672</v>
      </c>
      <c r="E7720" s="39" t="s">
        <v>5913</v>
      </c>
      <c r="F7720" s="37" t="s">
        <v>5914</v>
      </c>
    </row>
    <row r="7721" spans="1:6" ht="14.25" customHeight="1" x14ac:dyDescent="0.2">
      <c r="A7721" s="35" t="s">
        <v>24673</v>
      </c>
      <c r="B7721" s="36" t="s">
        <v>24674</v>
      </c>
      <c r="C7721" s="37">
        <v>41114202</v>
      </c>
      <c r="D7721" s="38" t="s">
        <v>24675</v>
      </c>
      <c r="E7721" s="39" t="s">
        <v>5913</v>
      </c>
      <c r="F7721" s="37" t="s">
        <v>5914</v>
      </c>
    </row>
    <row r="7722" spans="1:6" ht="14.25" customHeight="1" x14ac:dyDescent="0.2">
      <c r="A7722" s="35" t="s">
        <v>24676</v>
      </c>
      <c r="B7722" s="36" t="s">
        <v>24677</v>
      </c>
      <c r="C7722" s="37">
        <v>41114203</v>
      </c>
      <c r="D7722" s="38" t="s">
        <v>24678</v>
      </c>
      <c r="E7722" s="39" t="s">
        <v>5913</v>
      </c>
      <c r="F7722" s="37" t="s">
        <v>5914</v>
      </c>
    </row>
    <row r="7723" spans="1:6" ht="14.25" customHeight="1" x14ac:dyDescent="0.2">
      <c r="A7723" s="35" t="s">
        <v>24679</v>
      </c>
      <c r="B7723" s="36" t="s">
        <v>24680</v>
      </c>
      <c r="C7723" s="37">
        <v>41114204</v>
      </c>
      <c r="D7723" s="38" t="s">
        <v>24681</v>
      </c>
      <c r="E7723" s="39" t="s">
        <v>5913</v>
      </c>
      <c r="F7723" s="37" t="s">
        <v>5914</v>
      </c>
    </row>
    <row r="7724" spans="1:6" ht="14.25" customHeight="1" x14ac:dyDescent="0.2">
      <c r="A7724" s="35" t="s">
        <v>24682</v>
      </c>
      <c r="B7724" s="36" t="s">
        <v>24683</v>
      </c>
      <c r="C7724" s="37">
        <v>41114205</v>
      </c>
      <c r="D7724" s="38" t="s">
        <v>24684</v>
      </c>
      <c r="E7724" s="39" t="s">
        <v>5913</v>
      </c>
      <c r="F7724" s="37" t="s">
        <v>5914</v>
      </c>
    </row>
    <row r="7725" spans="1:6" ht="14.25" customHeight="1" x14ac:dyDescent="0.2">
      <c r="A7725" s="35" t="s">
        <v>24685</v>
      </c>
      <c r="B7725" s="36" t="s">
        <v>24686</v>
      </c>
      <c r="C7725" s="37">
        <v>41114206</v>
      </c>
      <c r="D7725" s="38" t="s">
        <v>24687</v>
      </c>
      <c r="E7725" s="39" t="s">
        <v>5913</v>
      </c>
      <c r="F7725" s="37" t="s">
        <v>5914</v>
      </c>
    </row>
    <row r="7726" spans="1:6" ht="14.25" customHeight="1" x14ac:dyDescent="0.2">
      <c r="A7726" s="35" t="s">
        <v>24688</v>
      </c>
      <c r="B7726" s="36" t="s">
        <v>24689</v>
      </c>
      <c r="C7726" s="37">
        <v>41114301</v>
      </c>
      <c r="D7726" s="38" t="s">
        <v>24690</v>
      </c>
      <c r="E7726" s="39" t="s">
        <v>2223</v>
      </c>
      <c r="F7726" s="37" t="s">
        <v>6841</v>
      </c>
    </row>
    <row r="7727" spans="1:6" ht="14.25" customHeight="1" x14ac:dyDescent="0.2">
      <c r="A7727" s="35" t="s">
        <v>24691</v>
      </c>
      <c r="B7727" s="36" t="s">
        <v>24692</v>
      </c>
      <c r="C7727" s="37">
        <v>41114302</v>
      </c>
      <c r="D7727" s="38" t="s">
        <v>24693</v>
      </c>
      <c r="E7727" s="39" t="s">
        <v>2223</v>
      </c>
      <c r="F7727" s="37" t="s">
        <v>6841</v>
      </c>
    </row>
    <row r="7728" spans="1:6" ht="14.25" customHeight="1" x14ac:dyDescent="0.2">
      <c r="A7728" s="35" t="s">
        <v>24694</v>
      </c>
      <c r="B7728" s="36" t="s">
        <v>24695</v>
      </c>
      <c r="C7728" s="37">
        <v>41114303</v>
      </c>
      <c r="D7728" s="38" t="s">
        <v>24696</v>
      </c>
      <c r="E7728" s="39" t="s">
        <v>2223</v>
      </c>
      <c r="F7728" s="37" t="s">
        <v>6841</v>
      </c>
    </row>
    <row r="7729" spans="1:6" ht="14.25" customHeight="1" x14ac:dyDescent="0.2">
      <c r="A7729" s="35" t="s">
        <v>24697</v>
      </c>
      <c r="B7729" s="36" t="s">
        <v>24698</v>
      </c>
      <c r="C7729" s="37">
        <v>41114401</v>
      </c>
      <c r="D7729" s="38" t="s">
        <v>24699</v>
      </c>
      <c r="E7729" s="39" t="s">
        <v>6080</v>
      </c>
      <c r="F7729" s="37" t="s">
        <v>6081</v>
      </c>
    </row>
    <row r="7730" spans="1:6" ht="14.25" customHeight="1" x14ac:dyDescent="0.2">
      <c r="A7730" s="35" t="s">
        <v>24700</v>
      </c>
      <c r="B7730" s="36" t="s">
        <v>24701</v>
      </c>
      <c r="C7730" s="37">
        <v>41114402</v>
      </c>
      <c r="D7730" s="38" t="s">
        <v>24702</v>
      </c>
      <c r="E7730" s="39" t="s">
        <v>6080</v>
      </c>
      <c r="F7730" s="37" t="s">
        <v>6081</v>
      </c>
    </row>
    <row r="7731" spans="1:6" ht="14.25" customHeight="1" x14ac:dyDescent="0.2">
      <c r="A7731" s="35" t="s">
        <v>24703</v>
      </c>
      <c r="B7731" s="36" t="s">
        <v>24704</v>
      </c>
      <c r="C7731" s="37">
        <v>41114403</v>
      </c>
      <c r="D7731" s="38" t="s">
        <v>24705</v>
      </c>
      <c r="E7731" s="39" t="s">
        <v>6080</v>
      </c>
      <c r="F7731" s="37" t="s">
        <v>6081</v>
      </c>
    </row>
    <row r="7732" spans="1:6" ht="14.25" customHeight="1" x14ac:dyDescent="0.2">
      <c r="A7732" s="35" t="s">
        <v>24706</v>
      </c>
      <c r="B7732" s="36" t="s">
        <v>24707</v>
      </c>
      <c r="C7732" s="37">
        <v>41114404</v>
      </c>
      <c r="D7732" s="38" t="s">
        <v>24708</v>
      </c>
      <c r="E7732" s="39" t="s">
        <v>6080</v>
      </c>
      <c r="F7732" s="37" t="s">
        <v>6081</v>
      </c>
    </row>
    <row r="7733" spans="1:6" ht="14.25" customHeight="1" x14ac:dyDescent="0.2">
      <c r="A7733" s="35" t="s">
        <v>24709</v>
      </c>
      <c r="B7733" s="36" t="s">
        <v>24710</v>
      </c>
      <c r="C7733" s="37">
        <v>41114405</v>
      </c>
      <c r="D7733" s="38" t="s">
        <v>24711</v>
      </c>
      <c r="E7733" s="39" t="s">
        <v>6080</v>
      </c>
      <c r="F7733" s="37" t="s">
        <v>6081</v>
      </c>
    </row>
    <row r="7734" spans="1:6" ht="14.25" customHeight="1" x14ac:dyDescent="0.2">
      <c r="A7734" s="35" t="s">
        <v>24712</v>
      </c>
      <c r="B7734" s="36" t="s">
        <v>24713</v>
      </c>
      <c r="C7734" s="37">
        <v>41114406</v>
      </c>
      <c r="D7734" s="38" t="s">
        <v>24714</v>
      </c>
      <c r="E7734" s="39" t="s">
        <v>6080</v>
      </c>
      <c r="F7734" s="37" t="s">
        <v>6081</v>
      </c>
    </row>
    <row r="7735" spans="1:6" ht="14.25" customHeight="1" x14ac:dyDescent="0.2">
      <c r="A7735" s="35" t="s">
        <v>24715</v>
      </c>
      <c r="B7735" s="36" t="s">
        <v>24716</v>
      </c>
      <c r="C7735" s="37">
        <v>41114407</v>
      </c>
      <c r="D7735" s="38" t="s">
        <v>24717</v>
      </c>
      <c r="E7735" s="39" t="s">
        <v>6080</v>
      </c>
      <c r="F7735" s="37" t="s">
        <v>6081</v>
      </c>
    </row>
    <row r="7736" spans="1:6" ht="14.25" customHeight="1" x14ac:dyDescent="0.2">
      <c r="A7736" s="35" t="s">
        <v>24718</v>
      </c>
      <c r="B7736" s="36" t="s">
        <v>24719</v>
      </c>
      <c r="C7736" s="37">
        <v>41114408</v>
      </c>
      <c r="D7736" s="38" t="s">
        <v>24720</v>
      </c>
      <c r="E7736" s="39" t="s">
        <v>6080</v>
      </c>
      <c r="F7736" s="37" t="s">
        <v>6081</v>
      </c>
    </row>
    <row r="7737" spans="1:6" ht="14.25" customHeight="1" x14ac:dyDescent="0.2">
      <c r="A7737" s="35" t="s">
        <v>24721</v>
      </c>
      <c r="B7737" s="36" t="s">
        <v>24722</v>
      </c>
      <c r="C7737" s="37">
        <v>41114409</v>
      </c>
      <c r="D7737" s="38" t="s">
        <v>24723</v>
      </c>
      <c r="E7737" s="39" t="s">
        <v>6080</v>
      </c>
      <c r="F7737" s="37" t="s">
        <v>6081</v>
      </c>
    </row>
    <row r="7738" spans="1:6" ht="14.25" customHeight="1" x14ac:dyDescent="0.2">
      <c r="A7738" s="35" t="s">
        <v>14335</v>
      </c>
      <c r="B7738" s="36" t="s">
        <v>24724</v>
      </c>
      <c r="C7738" s="37">
        <v>41114410</v>
      </c>
      <c r="D7738" s="38" t="s">
        <v>24725</v>
      </c>
      <c r="E7738" s="39" t="s">
        <v>2538</v>
      </c>
      <c r="F7738" s="37" t="s">
        <v>2539</v>
      </c>
    </row>
    <row r="7739" spans="1:6" ht="14.25" customHeight="1" x14ac:dyDescent="0.2">
      <c r="A7739" s="35" t="s">
        <v>24726</v>
      </c>
      <c r="B7739" s="36" t="s">
        <v>24727</v>
      </c>
      <c r="C7739" s="37">
        <v>41114411</v>
      </c>
      <c r="D7739" s="38" t="s">
        <v>24728</v>
      </c>
      <c r="E7739" s="39" t="s">
        <v>6080</v>
      </c>
      <c r="F7739" s="37" t="s">
        <v>6081</v>
      </c>
    </row>
    <row r="7740" spans="1:6" ht="14.25" customHeight="1" x14ac:dyDescent="0.2">
      <c r="A7740" s="35" t="s">
        <v>24729</v>
      </c>
      <c r="B7740" s="36" t="s">
        <v>24730</v>
      </c>
      <c r="C7740" s="37">
        <v>41114501</v>
      </c>
      <c r="D7740" s="38" t="s">
        <v>24729</v>
      </c>
      <c r="E7740" s="39" t="s">
        <v>6080</v>
      </c>
      <c r="F7740" s="37" t="s">
        <v>6081</v>
      </c>
    </row>
    <row r="7741" spans="1:6" ht="14.25" customHeight="1" x14ac:dyDescent="0.2">
      <c r="A7741" s="35" t="s">
        <v>24731</v>
      </c>
      <c r="B7741" s="36" t="s">
        <v>24732</v>
      </c>
      <c r="C7741" s="37">
        <v>41114502</v>
      </c>
      <c r="D7741" s="38" t="s">
        <v>24731</v>
      </c>
      <c r="E7741" s="39" t="s">
        <v>6080</v>
      </c>
      <c r="F7741" s="37" t="s">
        <v>6081</v>
      </c>
    </row>
    <row r="7742" spans="1:6" ht="14.25" customHeight="1" x14ac:dyDescent="0.2">
      <c r="A7742" s="35" t="s">
        <v>24733</v>
      </c>
      <c r="B7742" s="36" t="s">
        <v>24734</v>
      </c>
      <c r="C7742" s="37">
        <v>41114503</v>
      </c>
      <c r="D7742" s="38" t="s">
        <v>24733</v>
      </c>
      <c r="E7742" s="39" t="s">
        <v>6080</v>
      </c>
      <c r="F7742" s="37" t="s">
        <v>6081</v>
      </c>
    </row>
    <row r="7743" spans="1:6" ht="14.25" customHeight="1" x14ac:dyDescent="0.2">
      <c r="A7743" s="35" t="s">
        <v>24735</v>
      </c>
      <c r="B7743" s="36" t="s">
        <v>24736</v>
      </c>
      <c r="C7743" s="37">
        <v>41114504</v>
      </c>
      <c r="D7743" s="38" t="s">
        <v>24737</v>
      </c>
      <c r="E7743" s="39" t="s">
        <v>6080</v>
      </c>
      <c r="F7743" s="37" t="s">
        <v>6081</v>
      </c>
    </row>
    <row r="7744" spans="1:6" ht="14.25" customHeight="1" x14ac:dyDescent="0.2">
      <c r="A7744" s="35" t="s">
        <v>24738</v>
      </c>
      <c r="B7744" s="36" t="s">
        <v>24739</v>
      </c>
      <c r="C7744" s="37">
        <v>41114505</v>
      </c>
      <c r="D7744" s="38" t="s">
        <v>24740</v>
      </c>
      <c r="E7744" s="39" t="s">
        <v>6080</v>
      </c>
      <c r="F7744" s="37" t="s">
        <v>6081</v>
      </c>
    </row>
    <row r="7745" spans="1:6" ht="14.25" customHeight="1" x14ac:dyDescent="0.2">
      <c r="A7745" s="35" t="s">
        <v>24741</v>
      </c>
      <c r="B7745" s="36" t="s">
        <v>24742</v>
      </c>
      <c r="C7745" s="37">
        <v>41114506</v>
      </c>
      <c r="D7745" s="38" t="s">
        <v>24741</v>
      </c>
      <c r="E7745" s="39" t="s">
        <v>6080</v>
      </c>
      <c r="F7745" s="37" t="s">
        <v>6081</v>
      </c>
    </row>
    <row r="7746" spans="1:6" ht="14.25" customHeight="1" x14ac:dyDescent="0.2">
      <c r="A7746" s="35" t="s">
        <v>24743</v>
      </c>
      <c r="B7746" s="36" t="s">
        <v>24744</v>
      </c>
      <c r="C7746" s="37">
        <v>41114507</v>
      </c>
      <c r="D7746" s="38" t="s">
        <v>24745</v>
      </c>
      <c r="E7746" s="39" t="s">
        <v>6080</v>
      </c>
      <c r="F7746" s="37" t="s">
        <v>6081</v>
      </c>
    </row>
    <row r="7747" spans="1:6" ht="14.25" customHeight="1" x14ac:dyDescent="0.2">
      <c r="A7747" s="35" t="s">
        <v>24746</v>
      </c>
      <c r="B7747" s="36" t="s">
        <v>24747</v>
      </c>
      <c r="C7747" s="37">
        <v>41114508</v>
      </c>
      <c r="D7747" s="38" t="s">
        <v>24748</v>
      </c>
      <c r="E7747" s="39" t="s">
        <v>6080</v>
      </c>
      <c r="F7747" s="37" t="s">
        <v>6081</v>
      </c>
    </row>
    <row r="7748" spans="1:6" ht="14.25" customHeight="1" x14ac:dyDescent="0.2">
      <c r="A7748" s="35" t="s">
        <v>24749</v>
      </c>
      <c r="B7748" s="36" t="s">
        <v>24750</v>
      </c>
      <c r="C7748" s="37">
        <v>41114509</v>
      </c>
      <c r="D7748" s="38" t="s">
        <v>24749</v>
      </c>
      <c r="E7748" s="39" t="s">
        <v>6080</v>
      </c>
      <c r="F7748" s="37" t="s">
        <v>6081</v>
      </c>
    </row>
    <row r="7749" spans="1:6" ht="14.25" customHeight="1" x14ac:dyDescent="0.2">
      <c r="A7749" s="35" t="s">
        <v>24751</v>
      </c>
      <c r="B7749" s="36" t="s">
        <v>24752</v>
      </c>
      <c r="C7749" s="37">
        <v>41114510</v>
      </c>
      <c r="D7749" s="38" t="s">
        <v>24753</v>
      </c>
      <c r="E7749" s="39" t="s">
        <v>6080</v>
      </c>
      <c r="F7749" s="37" t="s">
        <v>6081</v>
      </c>
    </row>
    <row r="7750" spans="1:6" ht="14.25" customHeight="1" x14ac:dyDescent="0.2">
      <c r="A7750" s="35" t="s">
        <v>24754</v>
      </c>
      <c r="B7750" s="36" t="s">
        <v>24755</v>
      </c>
      <c r="C7750" s="37">
        <v>41114601</v>
      </c>
      <c r="D7750" s="38" t="s">
        <v>24756</v>
      </c>
      <c r="E7750" s="39" t="s">
        <v>5913</v>
      </c>
      <c r="F7750" s="37" t="s">
        <v>5914</v>
      </c>
    </row>
    <row r="7751" spans="1:6" ht="14.25" customHeight="1" x14ac:dyDescent="0.2">
      <c r="A7751" s="35" t="s">
        <v>24757</v>
      </c>
      <c r="B7751" s="36" t="s">
        <v>24758</v>
      </c>
      <c r="C7751" s="37">
        <v>41114602</v>
      </c>
      <c r="D7751" s="38" t="s">
        <v>24759</v>
      </c>
      <c r="E7751" s="39" t="s">
        <v>5913</v>
      </c>
      <c r="F7751" s="37" t="s">
        <v>5914</v>
      </c>
    </row>
    <row r="7752" spans="1:6" ht="14.25" customHeight="1" x14ac:dyDescent="0.2">
      <c r="A7752" s="35" t="s">
        <v>24760</v>
      </c>
      <c r="B7752" s="36" t="s">
        <v>24761</v>
      </c>
      <c r="C7752" s="37">
        <v>41114603</v>
      </c>
      <c r="D7752" s="38" t="s">
        <v>24762</v>
      </c>
      <c r="E7752" s="39" t="s">
        <v>5913</v>
      </c>
      <c r="F7752" s="37" t="s">
        <v>5914</v>
      </c>
    </row>
    <row r="7753" spans="1:6" ht="14.25" customHeight="1" x14ac:dyDescent="0.2">
      <c r="A7753" s="35" t="s">
        <v>24763</v>
      </c>
      <c r="B7753" s="36" t="s">
        <v>24764</v>
      </c>
      <c r="C7753" s="37">
        <v>41114604</v>
      </c>
      <c r="D7753" s="38" t="s">
        <v>24765</v>
      </c>
      <c r="E7753" s="39" t="s">
        <v>5913</v>
      </c>
      <c r="F7753" s="37" t="s">
        <v>5914</v>
      </c>
    </row>
    <row r="7754" spans="1:6" ht="14.25" customHeight="1" x14ac:dyDescent="0.2">
      <c r="A7754" s="35" t="s">
        <v>24766</v>
      </c>
      <c r="B7754" s="36" t="s">
        <v>24767</v>
      </c>
      <c r="C7754" s="37">
        <v>41114605</v>
      </c>
      <c r="D7754" s="38" t="s">
        <v>24766</v>
      </c>
      <c r="E7754" s="39" t="s">
        <v>5913</v>
      </c>
      <c r="F7754" s="37" t="s">
        <v>5914</v>
      </c>
    </row>
    <row r="7755" spans="1:6" ht="14.25" customHeight="1" x14ac:dyDescent="0.2">
      <c r="A7755" s="35" t="s">
        <v>24768</v>
      </c>
      <c r="B7755" s="36" t="s">
        <v>24769</v>
      </c>
      <c r="C7755" s="37">
        <v>41114606</v>
      </c>
      <c r="D7755" s="38" t="s">
        <v>24770</v>
      </c>
      <c r="E7755" s="39" t="s">
        <v>5913</v>
      </c>
      <c r="F7755" s="37" t="s">
        <v>5914</v>
      </c>
    </row>
    <row r="7756" spans="1:6" ht="14.25" customHeight="1" x14ac:dyDescent="0.2">
      <c r="A7756" s="35" t="s">
        <v>24771</v>
      </c>
      <c r="B7756" s="36" t="s">
        <v>24772</v>
      </c>
      <c r="C7756" s="37">
        <v>41114607</v>
      </c>
      <c r="D7756" s="38" t="s">
        <v>24773</v>
      </c>
      <c r="E7756" s="39" t="s">
        <v>5913</v>
      </c>
      <c r="F7756" s="37" t="s">
        <v>5914</v>
      </c>
    </row>
    <row r="7757" spans="1:6" ht="14.25" customHeight="1" x14ac:dyDescent="0.2">
      <c r="A7757" s="35" t="s">
        <v>24774</v>
      </c>
      <c r="B7757" s="36" t="s">
        <v>24775</v>
      </c>
      <c r="C7757" s="37">
        <v>41114608</v>
      </c>
      <c r="D7757" s="38" t="s">
        <v>24776</v>
      </c>
      <c r="E7757" s="39" t="s">
        <v>5913</v>
      </c>
      <c r="F7757" s="37" t="s">
        <v>5914</v>
      </c>
    </row>
    <row r="7758" spans="1:6" ht="14.25" customHeight="1" x14ac:dyDescent="0.2">
      <c r="A7758" s="35" t="s">
        <v>24777</v>
      </c>
      <c r="B7758" s="36" t="s">
        <v>24778</v>
      </c>
      <c r="C7758" s="37">
        <v>41114609</v>
      </c>
      <c r="D7758" s="38" t="s">
        <v>24779</v>
      </c>
      <c r="E7758" s="39" t="s">
        <v>5913</v>
      </c>
      <c r="F7758" s="37" t="s">
        <v>5914</v>
      </c>
    </row>
    <row r="7759" spans="1:6" ht="14.25" customHeight="1" x14ac:dyDescent="0.2">
      <c r="A7759" s="35" t="s">
        <v>24780</v>
      </c>
      <c r="B7759" s="36" t="s">
        <v>24781</v>
      </c>
      <c r="C7759" s="37">
        <v>41114610</v>
      </c>
      <c r="D7759" s="38" t="s">
        <v>24782</v>
      </c>
      <c r="E7759" s="39" t="s">
        <v>5913</v>
      </c>
      <c r="F7759" s="37" t="s">
        <v>5914</v>
      </c>
    </row>
    <row r="7760" spans="1:6" ht="14.25" customHeight="1" x14ac:dyDescent="0.2">
      <c r="A7760" s="35" t="s">
        <v>24783</v>
      </c>
      <c r="B7760" s="36" t="s">
        <v>24784</v>
      </c>
      <c r="C7760" s="37">
        <v>41114611</v>
      </c>
      <c r="D7760" s="38" t="s">
        <v>24785</v>
      </c>
      <c r="E7760" s="39" t="s">
        <v>5913</v>
      </c>
      <c r="F7760" s="37" t="s">
        <v>5914</v>
      </c>
    </row>
    <row r="7761" spans="1:6" ht="14.25" customHeight="1" x14ac:dyDescent="0.2">
      <c r="A7761" s="35" t="s">
        <v>24786</v>
      </c>
      <c r="B7761" s="36" t="s">
        <v>24787</v>
      </c>
      <c r="C7761" s="37">
        <v>41114612</v>
      </c>
      <c r="D7761" s="38" t="s">
        <v>24788</v>
      </c>
      <c r="E7761" s="39" t="s">
        <v>5913</v>
      </c>
      <c r="F7761" s="37" t="s">
        <v>5914</v>
      </c>
    </row>
    <row r="7762" spans="1:6" ht="14.25" customHeight="1" x14ac:dyDescent="0.2">
      <c r="A7762" s="35" t="s">
        <v>24789</v>
      </c>
      <c r="B7762" s="36" t="s">
        <v>24790</v>
      </c>
      <c r="C7762" s="37">
        <v>41114613</v>
      </c>
      <c r="D7762" s="38" t="s">
        <v>24791</v>
      </c>
      <c r="E7762" s="39" t="s">
        <v>5913</v>
      </c>
      <c r="F7762" s="37" t="s">
        <v>5914</v>
      </c>
    </row>
    <row r="7763" spans="1:6" ht="14.25" customHeight="1" x14ac:dyDescent="0.2">
      <c r="A7763" s="35" t="s">
        <v>24792</v>
      </c>
      <c r="B7763" s="36" t="s">
        <v>24793</v>
      </c>
      <c r="C7763" s="37">
        <v>41114614</v>
      </c>
      <c r="D7763" s="38" t="s">
        <v>24794</v>
      </c>
      <c r="E7763" s="39" t="s">
        <v>5913</v>
      </c>
      <c r="F7763" s="37" t="s">
        <v>5914</v>
      </c>
    </row>
    <row r="7764" spans="1:6" ht="14.25" customHeight="1" x14ac:dyDescent="0.2">
      <c r="A7764" s="35" t="s">
        <v>24795</v>
      </c>
      <c r="B7764" s="36" t="s">
        <v>24796</v>
      </c>
      <c r="C7764" s="37">
        <v>41114615</v>
      </c>
      <c r="D7764" s="38" t="s">
        <v>24797</v>
      </c>
      <c r="E7764" s="39" t="s">
        <v>5913</v>
      </c>
      <c r="F7764" s="37" t="s">
        <v>5914</v>
      </c>
    </row>
    <row r="7765" spans="1:6" ht="14.25" customHeight="1" x14ac:dyDescent="0.2">
      <c r="A7765" s="35" t="s">
        <v>24798</v>
      </c>
      <c r="B7765" s="36" t="s">
        <v>24799</v>
      </c>
      <c r="C7765" s="37">
        <v>41114616</v>
      </c>
      <c r="D7765" s="38" t="s">
        <v>24800</v>
      </c>
      <c r="E7765" s="39" t="s">
        <v>5913</v>
      </c>
      <c r="F7765" s="37" t="s">
        <v>5914</v>
      </c>
    </row>
    <row r="7766" spans="1:6" ht="14.25" customHeight="1" x14ac:dyDescent="0.2">
      <c r="A7766" s="35" t="s">
        <v>24801</v>
      </c>
      <c r="B7766" s="36" t="s">
        <v>24802</v>
      </c>
      <c r="C7766" s="37">
        <v>41114617</v>
      </c>
      <c r="D7766" s="38" t="s">
        <v>24803</v>
      </c>
      <c r="E7766" s="39" t="s">
        <v>5913</v>
      </c>
      <c r="F7766" s="37" t="s">
        <v>5914</v>
      </c>
    </row>
    <row r="7767" spans="1:6" ht="14.25" customHeight="1" x14ac:dyDescent="0.2">
      <c r="A7767" s="35" t="s">
        <v>24804</v>
      </c>
      <c r="B7767" s="36" t="s">
        <v>24805</v>
      </c>
      <c r="C7767" s="37">
        <v>41114618</v>
      </c>
      <c r="D7767" s="38" t="s">
        <v>24806</v>
      </c>
      <c r="E7767" s="39" t="s">
        <v>5913</v>
      </c>
      <c r="F7767" s="37" t="s">
        <v>5914</v>
      </c>
    </row>
    <row r="7768" spans="1:6" ht="14.25" customHeight="1" x14ac:dyDescent="0.2">
      <c r="A7768" s="35" t="s">
        <v>24807</v>
      </c>
      <c r="B7768" s="36" t="s">
        <v>24808</v>
      </c>
      <c r="C7768" s="37">
        <v>41114619</v>
      </c>
      <c r="D7768" s="38" t="s">
        <v>24809</v>
      </c>
      <c r="E7768" s="39" t="s">
        <v>5913</v>
      </c>
      <c r="F7768" s="37" t="s">
        <v>5914</v>
      </c>
    </row>
    <row r="7769" spans="1:6" ht="14.25" customHeight="1" x14ac:dyDescent="0.2">
      <c r="A7769" s="35" t="s">
        <v>24810</v>
      </c>
      <c r="B7769" s="36" t="s">
        <v>24811</v>
      </c>
      <c r="C7769" s="37">
        <v>41114620</v>
      </c>
      <c r="D7769" s="38" t="s">
        <v>24812</v>
      </c>
      <c r="E7769" s="39" t="s">
        <v>5913</v>
      </c>
      <c r="F7769" s="37" t="s">
        <v>5914</v>
      </c>
    </row>
    <row r="7770" spans="1:6" ht="14.25" customHeight="1" x14ac:dyDescent="0.2">
      <c r="A7770" s="35" t="s">
        <v>24813</v>
      </c>
      <c r="B7770" s="36" t="s">
        <v>24814</v>
      </c>
      <c r="C7770" s="37">
        <v>41114621</v>
      </c>
      <c r="D7770" s="38" t="s">
        <v>24813</v>
      </c>
      <c r="E7770" s="39" t="s">
        <v>5913</v>
      </c>
      <c r="F7770" s="37" t="s">
        <v>5914</v>
      </c>
    </row>
    <row r="7771" spans="1:6" ht="14.25" customHeight="1" x14ac:dyDescent="0.2">
      <c r="A7771" s="35" t="s">
        <v>24815</v>
      </c>
      <c r="B7771" s="36" t="s">
        <v>24816</v>
      </c>
      <c r="C7771" s="37">
        <v>41114622</v>
      </c>
      <c r="D7771" s="38" t="s">
        <v>24815</v>
      </c>
      <c r="E7771" s="39" t="s">
        <v>5913</v>
      </c>
      <c r="F7771" s="37" t="s">
        <v>5914</v>
      </c>
    </row>
    <row r="7772" spans="1:6" ht="14.25" customHeight="1" x14ac:dyDescent="0.2">
      <c r="A7772" s="35" t="s">
        <v>24817</v>
      </c>
      <c r="B7772" s="36" t="s">
        <v>24818</v>
      </c>
      <c r="C7772" s="37">
        <v>41114623</v>
      </c>
      <c r="D7772" s="38" t="s">
        <v>24819</v>
      </c>
      <c r="E7772" s="39" t="s">
        <v>5913</v>
      </c>
      <c r="F7772" s="37" t="s">
        <v>5914</v>
      </c>
    </row>
    <row r="7773" spans="1:6" ht="14.25" customHeight="1" x14ac:dyDescent="0.2">
      <c r="A7773" s="35" t="s">
        <v>24820</v>
      </c>
      <c r="B7773" s="36" t="s">
        <v>24821</v>
      </c>
      <c r="C7773" s="37">
        <v>41114624</v>
      </c>
      <c r="D7773" s="38" t="s">
        <v>24822</v>
      </c>
      <c r="E7773" s="39" t="s">
        <v>5913</v>
      </c>
      <c r="F7773" s="37" t="s">
        <v>5914</v>
      </c>
    </row>
    <row r="7774" spans="1:6" ht="14.25" customHeight="1" x14ac:dyDescent="0.2">
      <c r="A7774" s="35" t="s">
        <v>24823</v>
      </c>
      <c r="B7774" s="36" t="s">
        <v>24824</v>
      </c>
      <c r="C7774" s="37">
        <v>41114625</v>
      </c>
      <c r="D7774" s="38" t="s">
        <v>24825</v>
      </c>
      <c r="E7774" s="39" t="s">
        <v>5913</v>
      </c>
      <c r="F7774" s="37" t="s">
        <v>5914</v>
      </c>
    </row>
    <row r="7775" spans="1:6" ht="14.25" customHeight="1" x14ac:dyDescent="0.2">
      <c r="A7775" s="35" t="s">
        <v>24826</v>
      </c>
      <c r="B7775" s="36" t="s">
        <v>24827</v>
      </c>
      <c r="C7775" s="37">
        <v>41114626</v>
      </c>
      <c r="D7775" s="38" t="s">
        <v>24828</v>
      </c>
      <c r="E7775" s="39" t="s">
        <v>5913</v>
      </c>
      <c r="F7775" s="37" t="s">
        <v>5914</v>
      </c>
    </row>
    <row r="7776" spans="1:6" ht="14.25" customHeight="1" x14ac:dyDescent="0.2">
      <c r="A7776" s="35" t="s">
        <v>24829</v>
      </c>
      <c r="B7776" s="36" t="s">
        <v>24830</v>
      </c>
      <c r="C7776" s="37">
        <v>41114701</v>
      </c>
      <c r="D7776" s="38" t="s">
        <v>24831</v>
      </c>
      <c r="E7776" s="39" t="s">
        <v>5913</v>
      </c>
      <c r="F7776" s="37" t="s">
        <v>5914</v>
      </c>
    </row>
    <row r="7777" spans="1:6" ht="14.25" customHeight="1" x14ac:dyDescent="0.2">
      <c r="A7777" s="35" t="s">
        <v>24832</v>
      </c>
      <c r="B7777" s="36" t="s">
        <v>24833</v>
      </c>
      <c r="C7777" s="37">
        <v>41114702</v>
      </c>
      <c r="D7777" s="38" t="s">
        <v>24834</v>
      </c>
      <c r="E7777" s="39" t="s">
        <v>5913</v>
      </c>
      <c r="F7777" s="37" t="s">
        <v>5914</v>
      </c>
    </row>
    <row r="7778" spans="1:6" ht="14.25" customHeight="1" x14ac:dyDescent="0.2">
      <c r="A7778" s="35" t="s">
        <v>24835</v>
      </c>
      <c r="B7778" s="36" t="s">
        <v>24836</v>
      </c>
      <c r="C7778" s="37">
        <v>41114703</v>
      </c>
      <c r="D7778" s="38" t="s">
        <v>24837</v>
      </c>
      <c r="E7778" s="39" t="s">
        <v>5913</v>
      </c>
      <c r="F7778" s="37" t="s">
        <v>5914</v>
      </c>
    </row>
    <row r="7779" spans="1:6" ht="14.25" customHeight="1" x14ac:dyDescent="0.2">
      <c r="A7779" s="35" t="s">
        <v>24838</v>
      </c>
      <c r="B7779" s="36" t="s">
        <v>24839</v>
      </c>
      <c r="C7779" s="37">
        <v>41114704</v>
      </c>
      <c r="D7779" s="38" t="s">
        <v>24840</v>
      </c>
      <c r="E7779" s="39" t="s">
        <v>5913</v>
      </c>
      <c r="F7779" s="37" t="s">
        <v>5914</v>
      </c>
    </row>
    <row r="7780" spans="1:6" ht="14.25" customHeight="1" x14ac:dyDescent="0.2">
      <c r="A7780" s="35" t="s">
        <v>24841</v>
      </c>
      <c r="B7780" s="36" t="s">
        <v>24842</v>
      </c>
      <c r="C7780" s="37">
        <v>41114705</v>
      </c>
      <c r="D7780" s="38" t="s">
        <v>24843</v>
      </c>
      <c r="E7780" s="39" t="s">
        <v>5913</v>
      </c>
      <c r="F7780" s="37" t="s">
        <v>5914</v>
      </c>
    </row>
    <row r="7781" spans="1:6" ht="14.25" customHeight="1" x14ac:dyDescent="0.2">
      <c r="A7781" s="35" t="s">
        <v>24844</v>
      </c>
      <c r="B7781" s="36" t="s">
        <v>24845</v>
      </c>
      <c r="C7781" s="37">
        <v>41114706</v>
      </c>
      <c r="D7781" s="38" t="s">
        <v>24846</v>
      </c>
      <c r="E7781" s="39" t="s">
        <v>5913</v>
      </c>
      <c r="F7781" s="37" t="s">
        <v>5914</v>
      </c>
    </row>
    <row r="7782" spans="1:6" ht="14.25" customHeight="1" x14ac:dyDescent="0.2">
      <c r="A7782" s="35" t="s">
        <v>24847</v>
      </c>
      <c r="B7782" s="36" t="s">
        <v>24848</v>
      </c>
      <c r="C7782" s="37">
        <v>41114801</v>
      </c>
      <c r="D7782" s="38" t="s">
        <v>24849</v>
      </c>
      <c r="E7782" s="39" t="s">
        <v>5913</v>
      </c>
      <c r="F7782" s="37" t="s">
        <v>5914</v>
      </c>
    </row>
    <row r="7783" spans="1:6" ht="14.25" customHeight="1" x14ac:dyDescent="0.2">
      <c r="A7783" s="35" t="s">
        <v>24850</v>
      </c>
      <c r="B7783" s="36" t="s">
        <v>24851</v>
      </c>
      <c r="C7783" s="37">
        <v>41114802</v>
      </c>
      <c r="D7783" s="38" t="s">
        <v>24852</v>
      </c>
      <c r="E7783" s="39" t="s">
        <v>5913</v>
      </c>
      <c r="F7783" s="37" t="s">
        <v>5914</v>
      </c>
    </row>
    <row r="7784" spans="1:6" ht="14.25" customHeight="1" x14ac:dyDescent="0.2">
      <c r="A7784" s="35" t="s">
        <v>24853</v>
      </c>
      <c r="B7784" s="36" t="s">
        <v>24854</v>
      </c>
      <c r="C7784" s="37">
        <v>41114803</v>
      </c>
      <c r="D7784" s="38" t="s">
        <v>24855</v>
      </c>
      <c r="E7784" s="39" t="s">
        <v>5913</v>
      </c>
      <c r="F7784" s="37" t="s">
        <v>5914</v>
      </c>
    </row>
    <row r="7785" spans="1:6" ht="14.25" customHeight="1" x14ac:dyDescent="0.2">
      <c r="A7785" s="35" t="s">
        <v>24856</v>
      </c>
      <c r="B7785" s="36" t="s">
        <v>24857</v>
      </c>
      <c r="C7785" s="37">
        <v>41115101</v>
      </c>
      <c r="D7785" s="38" t="s">
        <v>24858</v>
      </c>
      <c r="E7785" s="39" t="s">
        <v>5913</v>
      </c>
      <c r="F7785" s="37" t="s">
        <v>5914</v>
      </c>
    </row>
    <row r="7786" spans="1:6" ht="14.25" customHeight="1" x14ac:dyDescent="0.2">
      <c r="A7786" s="35" t="s">
        <v>24859</v>
      </c>
      <c r="B7786" s="36" t="s">
        <v>24860</v>
      </c>
      <c r="C7786" s="37">
        <v>41115201</v>
      </c>
      <c r="D7786" s="38" t="s">
        <v>24861</v>
      </c>
      <c r="E7786" s="39" t="s">
        <v>9778</v>
      </c>
      <c r="F7786" s="37" t="s">
        <v>9779</v>
      </c>
    </row>
    <row r="7787" spans="1:6" ht="14.25" customHeight="1" x14ac:dyDescent="0.2">
      <c r="A7787" s="35" t="s">
        <v>24862</v>
      </c>
      <c r="B7787" s="36" t="s">
        <v>24863</v>
      </c>
      <c r="C7787" s="37">
        <v>41115202</v>
      </c>
      <c r="D7787" s="38" t="s">
        <v>24864</v>
      </c>
      <c r="E7787" s="39" t="s">
        <v>6080</v>
      </c>
      <c r="F7787" s="37" t="s">
        <v>6081</v>
      </c>
    </row>
    <row r="7788" spans="1:6" ht="14.25" customHeight="1" x14ac:dyDescent="0.2">
      <c r="A7788" s="35" t="s">
        <v>24865</v>
      </c>
      <c r="B7788" s="36" t="s">
        <v>24866</v>
      </c>
      <c r="C7788" s="37">
        <v>41115301</v>
      </c>
      <c r="D7788" s="38" t="s">
        <v>24867</v>
      </c>
      <c r="E7788" s="39" t="s">
        <v>6044</v>
      </c>
      <c r="F7788" s="37" t="s">
        <v>6045</v>
      </c>
    </row>
    <row r="7789" spans="1:6" ht="14.25" customHeight="1" x14ac:dyDescent="0.2">
      <c r="A7789" s="35" t="s">
        <v>24868</v>
      </c>
      <c r="B7789" s="36" t="s">
        <v>24869</v>
      </c>
      <c r="C7789" s="37">
        <v>41115302</v>
      </c>
      <c r="D7789" s="38" t="s">
        <v>24870</v>
      </c>
      <c r="E7789" s="39" t="s">
        <v>6044</v>
      </c>
      <c r="F7789" s="37" t="s">
        <v>6045</v>
      </c>
    </row>
    <row r="7790" spans="1:6" ht="14.25" customHeight="1" x14ac:dyDescent="0.2">
      <c r="A7790" s="35" t="s">
        <v>24871</v>
      </c>
      <c r="B7790" s="36" t="s">
        <v>24872</v>
      </c>
      <c r="C7790" s="37">
        <v>41115303</v>
      </c>
      <c r="D7790" s="38" t="s">
        <v>24871</v>
      </c>
      <c r="E7790" s="39" t="s">
        <v>6044</v>
      </c>
      <c r="F7790" s="37" t="s">
        <v>6045</v>
      </c>
    </row>
    <row r="7791" spans="1:6" ht="14.25" customHeight="1" x14ac:dyDescent="0.2">
      <c r="A7791" s="35" t="s">
        <v>24873</v>
      </c>
      <c r="B7791" s="36" t="s">
        <v>24874</v>
      </c>
      <c r="C7791" s="37">
        <v>41115304</v>
      </c>
      <c r="D7791" s="38" t="s">
        <v>24875</v>
      </c>
      <c r="E7791" s="39" t="s">
        <v>6044</v>
      </c>
      <c r="F7791" s="37" t="s">
        <v>6045</v>
      </c>
    </row>
    <row r="7792" spans="1:6" ht="14.25" customHeight="1" x14ac:dyDescent="0.2">
      <c r="A7792" s="35" t="s">
        <v>24876</v>
      </c>
      <c r="B7792" s="36" t="s">
        <v>24877</v>
      </c>
      <c r="C7792" s="37">
        <v>41115305</v>
      </c>
      <c r="D7792" s="38" t="s">
        <v>24878</v>
      </c>
      <c r="E7792" s="39" t="s">
        <v>6044</v>
      </c>
      <c r="F7792" s="37" t="s">
        <v>6045</v>
      </c>
    </row>
    <row r="7793" spans="1:6" ht="14.25" customHeight="1" x14ac:dyDescent="0.2">
      <c r="A7793" s="35" t="s">
        <v>24879</v>
      </c>
      <c r="B7793" s="36" t="s">
        <v>24880</v>
      </c>
      <c r="C7793" s="37">
        <v>41115306</v>
      </c>
      <c r="D7793" s="38" t="s">
        <v>24881</v>
      </c>
      <c r="E7793" s="39" t="s">
        <v>6044</v>
      </c>
      <c r="F7793" s="37" t="s">
        <v>6045</v>
      </c>
    </row>
    <row r="7794" spans="1:6" ht="14.25" customHeight="1" x14ac:dyDescent="0.2">
      <c r="A7794" s="35" t="s">
        <v>24882</v>
      </c>
      <c r="B7794" s="36" t="s">
        <v>24883</v>
      </c>
      <c r="C7794" s="37">
        <v>41115307</v>
      </c>
      <c r="D7794" s="38" t="s">
        <v>24884</v>
      </c>
      <c r="E7794" s="39" t="s">
        <v>6044</v>
      </c>
      <c r="F7794" s="37" t="s">
        <v>6045</v>
      </c>
    </row>
    <row r="7795" spans="1:6" ht="14.25" customHeight="1" x14ac:dyDescent="0.2">
      <c r="A7795" s="35" t="s">
        <v>24885</v>
      </c>
      <c r="B7795" s="36" t="s">
        <v>24886</v>
      </c>
      <c r="C7795" s="37">
        <v>41115308</v>
      </c>
      <c r="D7795" s="38" t="s">
        <v>24887</v>
      </c>
      <c r="E7795" s="39" t="s">
        <v>6044</v>
      </c>
      <c r="F7795" s="37" t="s">
        <v>6045</v>
      </c>
    </row>
    <row r="7796" spans="1:6" ht="14.25" customHeight="1" x14ac:dyDescent="0.2">
      <c r="A7796" s="35" t="s">
        <v>24888</v>
      </c>
      <c r="B7796" s="36" t="s">
        <v>24889</v>
      </c>
      <c r="C7796" s="37">
        <v>41115309</v>
      </c>
      <c r="D7796" s="38" t="s">
        <v>24890</v>
      </c>
      <c r="E7796" s="39" t="s">
        <v>6044</v>
      </c>
      <c r="F7796" s="37" t="s">
        <v>6045</v>
      </c>
    </row>
    <row r="7797" spans="1:6" ht="14.25" customHeight="1" x14ac:dyDescent="0.2">
      <c r="A7797" s="35" t="s">
        <v>24891</v>
      </c>
      <c r="B7797" s="36" t="s">
        <v>24892</v>
      </c>
      <c r="C7797" s="37">
        <v>41115310</v>
      </c>
      <c r="D7797" s="38" t="s">
        <v>24893</v>
      </c>
      <c r="E7797" s="39" t="s">
        <v>6044</v>
      </c>
      <c r="F7797" s="37" t="s">
        <v>6045</v>
      </c>
    </row>
    <row r="7798" spans="1:6" ht="14.25" customHeight="1" x14ac:dyDescent="0.2">
      <c r="A7798" s="35" t="s">
        <v>24894</v>
      </c>
      <c r="B7798" s="36" t="s">
        <v>24895</v>
      </c>
      <c r="C7798" s="37">
        <v>41115311</v>
      </c>
      <c r="D7798" s="38" t="s">
        <v>24896</v>
      </c>
      <c r="E7798" s="39" t="s">
        <v>6044</v>
      </c>
      <c r="F7798" s="37" t="s">
        <v>6045</v>
      </c>
    </row>
    <row r="7799" spans="1:6" ht="14.25" customHeight="1" x14ac:dyDescent="0.2">
      <c r="A7799" s="35" t="s">
        <v>24897</v>
      </c>
      <c r="B7799" s="36" t="s">
        <v>24898</v>
      </c>
      <c r="C7799" s="37">
        <v>41115312</v>
      </c>
      <c r="D7799" s="38" t="s">
        <v>24899</v>
      </c>
      <c r="E7799" s="39" t="s">
        <v>6044</v>
      </c>
      <c r="F7799" s="37" t="s">
        <v>6045</v>
      </c>
    </row>
    <row r="7800" spans="1:6" ht="14.25" customHeight="1" x14ac:dyDescent="0.2">
      <c r="A7800" s="35" t="s">
        <v>24900</v>
      </c>
      <c r="B7800" s="36" t="s">
        <v>24901</v>
      </c>
      <c r="C7800" s="37">
        <v>41115313</v>
      </c>
      <c r="D7800" s="38" t="s">
        <v>24902</v>
      </c>
      <c r="E7800" s="39" t="s">
        <v>6044</v>
      </c>
      <c r="F7800" s="37" t="s">
        <v>6045</v>
      </c>
    </row>
    <row r="7801" spans="1:6" ht="14.25" customHeight="1" x14ac:dyDescent="0.2">
      <c r="A7801" s="35" t="s">
        <v>24903</v>
      </c>
      <c r="B7801" s="36" t="s">
        <v>24904</v>
      </c>
      <c r="C7801" s="37">
        <v>41115314</v>
      </c>
      <c r="D7801" s="38" t="s">
        <v>24905</v>
      </c>
      <c r="E7801" s="39" t="s">
        <v>6044</v>
      </c>
      <c r="F7801" s="37" t="s">
        <v>6045</v>
      </c>
    </row>
    <row r="7802" spans="1:6" ht="14.25" customHeight="1" x14ac:dyDescent="0.2">
      <c r="A7802" s="35" t="s">
        <v>24906</v>
      </c>
      <c r="B7802" s="36" t="s">
        <v>24907</v>
      </c>
      <c r="C7802" s="37">
        <v>41115315</v>
      </c>
      <c r="D7802" s="38" t="s">
        <v>24908</v>
      </c>
      <c r="E7802" s="39" t="s">
        <v>6044</v>
      </c>
      <c r="F7802" s="37" t="s">
        <v>6045</v>
      </c>
    </row>
    <row r="7803" spans="1:6" ht="14.25" customHeight="1" x14ac:dyDescent="0.2">
      <c r="A7803" s="35" t="s">
        <v>24909</v>
      </c>
      <c r="B7803" s="36" t="s">
        <v>24910</v>
      </c>
      <c r="C7803" s="37">
        <v>41115316</v>
      </c>
      <c r="D7803" s="38" t="s">
        <v>24911</v>
      </c>
      <c r="E7803" s="39" t="s">
        <v>6044</v>
      </c>
      <c r="F7803" s="37" t="s">
        <v>6045</v>
      </c>
    </row>
    <row r="7804" spans="1:6" ht="14.25" customHeight="1" x14ac:dyDescent="0.2">
      <c r="A7804" s="35" t="s">
        <v>24912</v>
      </c>
      <c r="B7804" s="36" t="s">
        <v>24913</v>
      </c>
      <c r="C7804" s="37">
        <v>41115317</v>
      </c>
      <c r="D7804" s="38" t="s">
        <v>24914</v>
      </c>
      <c r="E7804" s="39" t="s">
        <v>6044</v>
      </c>
      <c r="F7804" s="37" t="s">
        <v>6045</v>
      </c>
    </row>
    <row r="7805" spans="1:6" ht="14.25" customHeight="1" x14ac:dyDescent="0.2">
      <c r="A7805" s="35" t="s">
        <v>24915</v>
      </c>
      <c r="B7805" s="36" t="s">
        <v>24916</v>
      </c>
      <c r="C7805" s="37">
        <v>41115318</v>
      </c>
      <c r="D7805" s="38" t="s">
        <v>24917</v>
      </c>
      <c r="E7805" s="39" t="s">
        <v>6044</v>
      </c>
      <c r="F7805" s="37" t="s">
        <v>6045</v>
      </c>
    </row>
    <row r="7806" spans="1:6" ht="14.25" customHeight="1" x14ac:dyDescent="0.2">
      <c r="A7806" s="35" t="s">
        <v>24918</v>
      </c>
      <c r="B7806" s="36" t="s">
        <v>24919</v>
      </c>
      <c r="C7806" s="37">
        <v>41115319</v>
      </c>
      <c r="D7806" s="38" t="s">
        <v>24920</v>
      </c>
      <c r="E7806" s="39" t="s">
        <v>6044</v>
      </c>
      <c r="F7806" s="37" t="s">
        <v>6045</v>
      </c>
    </row>
    <row r="7807" spans="1:6" ht="14.25" customHeight="1" x14ac:dyDescent="0.2">
      <c r="A7807" s="35" t="s">
        <v>24921</v>
      </c>
      <c r="B7807" s="36" t="s">
        <v>24922</v>
      </c>
      <c r="C7807" s="37">
        <v>41115320</v>
      </c>
      <c r="D7807" s="38" t="s">
        <v>24923</v>
      </c>
      <c r="E7807" s="39" t="s">
        <v>6044</v>
      </c>
      <c r="F7807" s="37" t="s">
        <v>6045</v>
      </c>
    </row>
    <row r="7808" spans="1:6" ht="14.25" customHeight="1" x14ac:dyDescent="0.2">
      <c r="A7808" s="35" t="s">
        <v>24924</v>
      </c>
      <c r="B7808" s="36" t="s">
        <v>24925</v>
      </c>
      <c r="C7808" s="37">
        <v>41115321</v>
      </c>
      <c r="D7808" s="38" t="s">
        <v>24926</v>
      </c>
      <c r="E7808" s="39" t="s">
        <v>6044</v>
      </c>
      <c r="F7808" s="37" t="s">
        <v>6045</v>
      </c>
    </row>
    <row r="7809" spans="1:6" ht="14.25" customHeight="1" x14ac:dyDescent="0.2">
      <c r="A7809" s="35" t="s">
        <v>24927</v>
      </c>
      <c r="B7809" s="36" t="s">
        <v>24928</v>
      </c>
      <c r="C7809" s="37">
        <v>41115322</v>
      </c>
      <c r="D7809" s="38" t="s">
        <v>24929</v>
      </c>
      <c r="E7809" s="39" t="s">
        <v>6044</v>
      </c>
      <c r="F7809" s="37" t="s">
        <v>6045</v>
      </c>
    </row>
    <row r="7810" spans="1:6" ht="14.25" customHeight="1" x14ac:dyDescent="0.2">
      <c r="A7810" s="35" t="s">
        <v>24930</v>
      </c>
      <c r="B7810" s="36" t="s">
        <v>24931</v>
      </c>
      <c r="C7810" s="37">
        <v>41115401</v>
      </c>
      <c r="D7810" s="38" t="s">
        <v>24932</v>
      </c>
      <c r="E7810" s="39" t="s">
        <v>6080</v>
      </c>
      <c r="F7810" s="37" t="s">
        <v>6081</v>
      </c>
    </row>
    <row r="7811" spans="1:6" ht="14.25" customHeight="1" x14ac:dyDescent="0.2">
      <c r="A7811" s="35" t="s">
        <v>24933</v>
      </c>
      <c r="B7811" s="36" t="s">
        <v>24934</v>
      </c>
      <c r="C7811" s="37">
        <v>41115402</v>
      </c>
      <c r="D7811" s="38" t="s">
        <v>24935</v>
      </c>
      <c r="E7811" s="39" t="s">
        <v>6080</v>
      </c>
      <c r="F7811" s="37" t="s">
        <v>6081</v>
      </c>
    </row>
    <row r="7812" spans="1:6" ht="14.25" customHeight="1" x14ac:dyDescent="0.2">
      <c r="A7812" s="35" t="s">
        <v>24936</v>
      </c>
      <c r="B7812" s="36" t="s">
        <v>24934</v>
      </c>
      <c r="C7812" s="37">
        <v>41115403</v>
      </c>
      <c r="D7812" s="38" t="s">
        <v>24937</v>
      </c>
      <c r="E7812" s="39" t="s">
        <v>6080</v>
      </c>
      <c r="F7812" s="37" t="s">
        <v>6081</v>
      </c>
    </row>
    <row r="7813" spans="1:6" ht="14.25" customHeight="1" x14ac:dyDescent="0.2">
      <c r="A7813" s="35" t="s">
        <v>24938</v>
      </c>
      <c r="B7813" s="36" t="s">
        <v>24939</v>
      </c>
      <c r="C7813" s="37">
        <v>41115404</v>
      </c>
      <c r="D7813" s="38" t="s">
        <v>24940</v>
      </c>
      <c r="E7813" s="39" t="s">
        <v>6080</v>
      </c>
      <c r="F7813" s="37" t="s">
        <v>6081</v>
      </c>
    </row>
    <row r="7814" spans="1:6" ht="14.25" customHeight="1" x14ac:dyDescent="0.2">
      <c r="A7814" s="35" t="s">
        <v>24941</v>
      </c>
      <c r="B7814" s="36" t="s">
        <v>24942</v>
      </c>
      <c r="C7814" s="37">
        <v>41115405</v>
      </c>
      <c r="D7814" s="38" t="s">
        <v>24943</v>
      </c>
      <c r="E7814" s="39" t="s">
        <v>6080</v>
      </c>
      <c r="F7814" s="37" t="s">
        <v>6081</v>
      </c>
    </row>
    <row r="7815" spans="1:6" ht="14.25" customHeight="1" x14ac:dyDescent="0.2">
      <c r="A7815" s="35" t="s">
        <v>24944</v>
      </c>
      <c r="B7815" s="36" t="s">
        <v>24945</v>
      </c>
      <c r="C7815" s="37">
        <v>41115406</v>
      </c>
      <c r="D7815" s="38" t="s">
        <v>24946</v>
      </c>
      <c r="E7815" s="39" t="s">
        <v>6080</v>
      </c>
      <c r="F7815" s="37" t="s">
        <v>6081</v>
      </c>
    </row>
    <row r="7816" spans="1:6" ht="14.25" customHeight="1" x14ac:dyDescent="0.2">
      <c r="A7816" s="35" t="s">
        <v>24947</v>
      </c>
      <c r="B7816" s="36" t="s">
        <v>24948</v>
      </c>
      <c r="C7816" s="37">
        <v>41115407</v>
      </c>
      <c r="D7816" s="38" t="s">
        <v>24949</v>
      </c>
      <c r="E7816" s="39" t="s">
        <v>6080</v>
      </c>
      <c r="F7816" s="37" t="s">
        <v>6081</v>
      </c>
    </row>
    <row r="7817" spans="1:6" ht="14.25" customHeight="1" x14ac:dyDescent="0.2">
      <c r="A7817" s="35" t="s">
        <v>24950</v>
      </c>
      <c r="B7817" s="36" t="s">
        <v>24951</v>
      </c>
      <c r="C7817" s="37">
        <v>41115408</v>
      </c>
      <c r="D7817" s="38" t="s">
        <v>24952</v>
      </c>
      <c r="E7817" s="39" t="s">
        <v>6080</v>
      </c>
      <c r="F7817" s="37" t="s">
        <v>6081</v>
      </c>
    </row>
    <row r="7818" spans="1:6" ht="14.25" customHeight="1" x14ac:dyDescent="0.2">
      <c r="A7818" s="35" t="s">
        <v>24953</v>
      </c>
      <c r="B7818" s="36" t="s">
        <v>24954</v>
      </c>
      <c r="C7818" s="37">
        <v>41115409</v>
      </c>
      <c r="D7818" s="38" t="s">
        <v>24955</v>
      </c>
      <c r="E7818" s="39" t="s">
        <v>6080</v>
      </c>
      <c r="F7818" s="37" t="s">
        <v>6081</v>
      </c>
    </row>
    <row r="7819" spans="1:6" ht="14.25" customHeight="1" x14ac:dyDescent="0.2">
      <c r="A7819" s="35" t="s">
        <v>24956</v>
      </c>
      <c r="B7819" s="36" t="s">
        <v>24954</v>
      </c>
      <c r="C7819" s="37">
        <v>41115410</v>
      </c>
      <c r="D7819" s="38" t="s">
        <v>24957</v>
      </c>
      <c r="E7819" s="39" t="s">
        <v>6080</v>
      </c>
      <c r="F7819" s="37" t="s">
        <v>6081</v>
      </c>
    </row>
    <row r="7820" spans="1:6" ht="14.25" customHeight="1" x14ac:dyDescent="0.2">
      <c r="A7820" s="35" t="s">
        <v>24958</v>
      </c>
      <c r="B7820" s="36" t="s">
        <v>24959</v>
      </c>
      <c r="C7820" s="37">
        <v>41115411</v>
      </c>
      <c r="D7820" s="38" t="s">
        <v>24960</v>
      </c>
      <c r="E7820" s="39" t="s">
        <v>6080</v>
      </c>
      <c r="F7820" s="37" t="s">
        <v>6081</v>
      </c>
    </row>
    <row r="7821" spans="1:6" ht="14.25" customHeight="1" x14ac:dyDescent="0.2">
      <c r="A7821" s="35" t="s">
        <v>24961</v>
      </c>
      <c r="B7821" s="36" t="s">
        <v>24962</v>
      </c>
      <c r="C7821" s="37">
        <v>41115501</v>
      </c>
      <c r="D7821" s="38" t="s">
        <v>24963</v>
      </c>
      <c r="E7821" s="39" t="s">
        <v>6080</v>
      </c>
      <c r="F7821" s="37" t="s">
        <v>6081</v>
      </c>
    </row>
    <row r="7822" spans="1:6" ht="14.25" customHeight="1" x14ac:dyDescent="0.2">
      <c r="A7822" s="35" t="s">
        <v>24964</v>
      </c>
      <c r="B7822" s="36" t="s">
        <v>24965</v>
      </c>
      <c r="C7822" s="37">
        <v>41115502</v>
      </c>
      <c r="D7822" s="38" t="s">
        <v>24966</v>
      </c>
      <c r="E7822" s="39" t="s">
        <v>6080</v>
      </c>
      <c r="F7822" s="37" t="s">
        <v>6081</v>
      </c>
    </row>
    <row r="7823" spans="1:6" ht="14.25" customHeight="1" x14ac:dyDescent="0.2">
      <c r="A7823" s="35" t="s">
        <v>24967</v>
      </c>
      <c r="B7823" s="36" t="s">
        <v>24968</v>
      </c>
      <c r="C7823" s="37">
        <v>41115503</v>
      </c>
      <c r="D7823" s="38" t="s">
        <v>24969</v>
      </c>
      <c r="E7823" s="39" t="s">
        <v>6080</v>
      </c>
      <c r="F7823" s="37" t="s">
        <v>6081</v>
      </c>
    </row>
    <row r="7824" spans="1:6" ht="14.25" customHeight="1" x14ac:dyDescent="0.2">
      <c r="A7824" s="35" t="s">
        <v>24970</v>
      </c>
      <c r="B7824" s="36" t="s">
        <v>24971</v>
      </c>
      <c r="C7824" s="37">
        <v>41115504</v>
      </c>
      <c r="D7824" s="38" t="s">
        <v>24972</v>
      </c>
      <c r="E7824" s="39" t="s">
        <v>6080</v>
      </c>
      <c r="F7824" s="37" t="s">
        <v>6081</v>
      </c>
    </row>
    <row r="7825" spans="1:6" ht="14.25" customHeight="1" x14ac:dyDescent="0.2">
      <c r="A7825" s="35" t="s">
        <v>24973</v>
      </c>
      <c r="B7825" s="36" t="s">
        <v>24974</v>
      </c>
      <c r="C7825" s="37">
        <v>41115505</v>
      </c>
      <c r="D7825" s="38" t="s">
        <v>24975</v>
      </c>
      <c r="E7825" s="39" t="s">
        <v>6080</v>
      </c>
      <c r="F7825" s="37" t="s">
        <v>6081</v>
      </c>
    </row>
    <row r="7826" spans="1:6" ht="14.25" customHeight="1" x14ac:dyDescent="0.2">
      <c r="A7826" s="35" t="s">
        <v>24976</v>
      </c>
      <c r="B7826" s="36" t="s">
        <v>24977</v>
      </c>
      <c r="C7826" s="37">
        <v>41115601</v>
      </c>
      <c r="D7826" s="38" t="s">
        <v>24978</v>
      </c>
      <c r="E7826" s="39" t="s">
        <v>6080</v>
      </c>
      <c r="F7826" s="37" t="s">
        <v>6081</v>
      </c>
    </row>
    <row r="7827" spans="1:6" ht="14.25" customHeight="1" x14ac:dyDescent="0.2">
      <c r="A7827" s="35" t="s">
        <v>24979</v>
      </c>
      <c r="B7827" s="36" t="s">
        <v>24980</v>
      </c>
      <c r="C7827" s="37">
        <v>41115602</v>
      </c>
      <c r="D7827" s="38" t="s">
        <v>24981</v>
      </c>
      <c r="E7827" s="39" t="s">
        <v>22236</v>
      </c>
      <c r="F7827" s="37" t="s">
        <v>6081</v>
      </c>
    </row>
    <row r="7828" spans="1:6" ht="14.25" customHeight="1" x14ac:dyDescent="0.2">
      <c r="A7828" s="35" t="s">
        <v>24982</v>
      </c>
      <c r="B7828" s="36" t="s">
        <v>24983</v>
      </c>
      <c r="C7828" s="37">
        <v>41115603</v>
      </c>
      <c r="D7828" s="38" t="s">
        <v>24984</v>
      </c>
      <c r="E7828" s="39" t="s">
        <v>6080</v>
      </c>
      <c r="F7828" s="37" t="s">
        <v>6081</v>
      </c>
    </row>
    <row r="7829" spans="1:6" ht="14.25" customHeight="1" x14ac:dyDescent="0.2">
      <c r="A7829" s="35" t="s">
        <v>24985</v>
      </c>
      <c r="B7829" s="36" t="s">
        <v>24986</v>
      </c>
      <c r="C7829" s="37">
        <v>41115604</v>
      </c>
      <c r="D7829" s="38" t="s">
        <v>24987</v>
      </c>
      <c r="E7829" s="39" t="s">
        <v>6080</v>
      </c>
      <c r="F7829" s="37" t="s">
        <v>6081</v>
      </c>
    </row>
    <row r="7830" spans="1:6" ht="14.25" customHeight="1" x14ac:dyDescent="0.2">
      <c r="A7830" s="35" t="s">
        <v>24988</v>
      </c>
      <c r="B7830" s="36" t="s">
        <v>24989</v>
      </c>
      <c r="C7830" s="37">
        <v>41115605</v>
      </c>
      <c r="D7830" s="38" t="s">
        <v>24990</v>
      </c>
      <c r="E7830" s="39" t="s">
        <v>6080</v>
      </c>
      <c r="F7830" s="37" t="s">
        <v>6081</v>
      </c>
    </row>
    <row r="7831" spans="1:6" ht="14.25" customHeight="1" x14ac:dyDescent="0.2">
      <c r="A7831" s="35" t="s">
        <v>24991</v>
      </c>
      <c r="B7831" s="36" t="s">
        <v>24992</v>
      </c>
      <c r="C7831" s="37">
        <v>41115606</v>
      </c>
      <c r="D7831" s="38" t="s">
        <v>24993</v>
      </c>
      <c r="E7831" s="39" t="s">
        <v>6080</v>
      </c>
      <c r="F7831" s="37" t="s">
        <v>6081</v>
      </c>
    </row>
    <row r="7832" spans="1:6" ht="14.25" customHeight="1" x14ac:dyDescent="0.2">
      <c r="A7832" s="35" t="s">
        <v>24994</v>
      </c>
      <c r="B7832" s="36" t="s">
        <v>24995</v>
      </c>
      <c r="C7832" s="37">
        <v>41115607</v>
      </c>
      <c r="D7832" s="38" t="s">
        <v>24996</v>
      </c>
      <c r="E7832" s="39" t="s">
        <v>6080</v>
      </c>
      <c r="F7832" s="37" t="s">
        <v>6081</v>
      </c>
    </row>
    <row r="7833" spans="1:6" ht="14.25" customHeight="1" x14ac:dyDescent="0.2">
      <c r="A7833" s="35" t="s">
        <v>24997</v>
      </c>
      <c r="B7833" s="36" t="s">
        <v>24998</v>
      </c>
      <c r="C7833" s="37">
        <v>41115608</v>
      </c>
      <c r="D7833" s="38" t="s">
        <v>24999</v>
      </c>
      <c r="E7833" s="39" t="s">
        <v>6080</v>
      </c>
      <c r="F7833" s="37" t="s">
        <v>6081</v>
      </c>
    </row>
    <row r="7834" spans="1:6" ht="14.25" customHeight="1" x14ac:dyDescent="0.2">
      <c r="A7834" s="35" t="s">
        <v>25000</v>
      </c>
      <c r="B7834" s="36" t="s">
        <v>25001</v>
      </c>
      <c r="C7834" s="37">
        <v>41115609</v>
      </c>
      <c r="D7834" s="38" t="s">
        <v>25002</v>
      </c>
      <c r="E7834" s="39" t="s">
        <v>6080</v>
      </c>
      <c r="F7834" s="37" t="s">
        <v>6081</v>
      </c>
    </row>
    <row r="7835" spans="1:6" ht="14.25" customHeight="1" x14ac:dyDescent="0.2">
      <c r="A7835" s="35" t="s">
        <v>25003</v>
      </c>
      <c r="B7835" s="36" t="s">
        <v>25004</v>
      </c>
      <c r="C7835" s="37">
        <v>41115610</v>
      </c>
      <c r="D7835" s="38" t="s">
        <v>25005</v>
      </c>
      <c r="E7835" s="39" t="s">
        <v>6080</v>
      </c>
      <c r="F7835" s="37" t="s">
        <v>6081</v>
      </c>
    </row>
    <row r="7836" spans="1:6" ht="14.25" customHeight="1" x14ac:dyDescent="0.2">
      <c r="A7836" s="35" t="s">
        <v>25006</v>
      </c>
      <c r="B7836" s="36" t="s">
        <v>25007</v>
      </c>
      <c r="C7836" s="37">
        <v>41115611</v>
      </c>
      <c r="D7836" s="38" t="s">
        <v>25008</v>
      </c>
      <c r="E7836" s="39" t="s">
        <v>6080</v>
      </c>
      <c r="F7836" s="37" t="s">
        <v>6081</v>
      </c>
    </row>
    <row r="7837" spans="1:6" ht="14.25" customHeight="1" x14ac:dyDescent="0.2">
      <c r="A7837" s="35" t="s">
        <v>25009</v>
      </c>
      <c r="B7837" s="36" t="s">
        <v>25010</v>
      </c>
      <c r="C7837" s="37">
        <v>41115612</v>
      </c>
      <c r="D7837" s="38" t="s">
        <v>25011</v>
      </c>
      <c r="E7837" s="39" t="s">
        <v>6080</v>
      </c>
      <c r="F7837" s="37" t="s">
        <v>6081</v>
      </c>
    </row>
    <row r="7838" spans="1:6" ht="14.25" customHeight="1" x14ac:dyDescent="0.2">
      <c r="A7838" s="35" t="s">
        <v>25012</v>
      </c>
      <c r="B7838" s="36" t="s">
        <v>25013</v>
      </c>
      <c r="C7838" s="37">
        <v>41115613</v>
      </c>
      <c r="D7838" s="38" t="s">
        <v>25014</v>
      </c>
      <c r="E7838" s="39" t="s">
        <v>6080</v>
      </c>
      <c r="F7838" s="37" t="s">
        <v>6081</v>
      </c>
    </row>
    <row r="7839" spans="1:6" ht="14.25" customHeight="1" x14ac:dyDescent="0.2">
      <c r="A7839" s="35" t="s">
        <v>25015</v>
      </c>
      <c r="B7839" s="36" t="s">
        <v>25016</v>
      </c>
      <c r="C7839" s="37">
        <v>41115614</v>
      </c>
      <c r="D7839" s="38" t="s">
        <v>25017</v>
      </c>
      <c r="E7839" s="39" t="s">
        <v>6080</v>
      </c>
      <c r="F7839" s="37" t="s">
        <v>6081</v>
      </c>
    </row>
    <row r="7840" spans="1:6" ht="14.25" customHeight="1" x14ac:dyDescent="0.2">
      <c r="A7840" s="35" t="s">
        <v>25018</v>
      </c>
      <c r="B7840" s="36" t="s">
        <v>25019</v>
      </c>
      <c r="C7840" s="37">
        <v>41115701</v>
      </c>
      <c r="D7840" s="38" t="s">
        <v>25020</v>
      </c>
      <c r="E7840" s="39" t="s">
        <v>4090</v>
      </c>
      <c r="F7840" s="37" t="s">
        <v>4091</v>
      </c>
    </row>
    <row r="7841" spans="1:6" ht="14.25" customHeight="1" x14ac:dyDescent="0.2">
      <c r="A7841" s="35" t="s">
        <v>25021</v>
      </c>
      <c r="B7841" s="36" t="s">
        <v>25022</v>
      </c>
      <c r="C7841" s="37">
        <v>41115702</v>
      </c>
      <c r="D7841" s="38" t="s">
        <v>25021</v>
      </c>
      <c r="E7841" s="39" t="s">
        <v>6080</v>
      </c>
      <c r="F7841" s="37" t="s">
        <v>6081</v>
      </c>
    </row>
    <row r="7842" spans="1:6" ht="14.25" customHeight="1" x14ac:dyDescent="0.2">
      <c r="A7842" s="35" t="s">
        <v>25023</v>
      </c>
      <c r="B7842" s="36" t="s">
        <v>25024</v>
      </c>
      <c r="C7842" s="37">
        <v>41115703</v>
      </c>
      <c r="D7842" s="38" t="s">
        <v>25025</v>
      </c>
      <c r="E7842" s="39" t="s">
        <v>6080</v>
      </c>
      <c r="F7842" s="37" t="s">
        <v>6081</v>
      </c>
    </row>
    <row r="7843" spans="1:6" ht="14.25" customHeight="1" x14ac:dyDescent="0.2">
      <c r="A7843" s="35" t="s">
        <v>25026</v>
      </c>
      <c r="B7843" s="36" t="s">
        <v>25027</v>
      </c>
      <c r="C7843" s="37">
        <v>41115704</v>
      </c>
      <c r="D7843" s="38" t="s">
        <v>25028</v>
      </c>
      <c r="E7843" s="39" t="s">
        <v>6080</v>
      </c>
      <c r="F7843" s="37" t="s">
        <v>6081</v>
      </c>
    </row>
    <row r="7844" spans="1:6" ht="14.25" customHeight="1" x14ac:dyDescent="0.2">
      <c r="A7844" s="35" t="s">
        <v>25029</v>
      </c>
      <c r="B7844" s="36" t="s">
        <v>25030</v>
      </c>
      <c r="C7844" s="37">
        <v>41115705</v>
      </c>
      <c r="D7844" s="38" t="s">
        <v>25031</v>
      </c>
      <c r="E7844" s="39" t="s">
        <v>6080</v>
      </c>
      <c r="F7844" s="37" t="s">
        <v>6081</v>
      </c>
    </row>
    <row r="7845" spans="1:6" ht="14.25" customHeight="1" x14ac:dyDescent="0.2">
      <c r="A7845" s="35" t="s">
        <v>25032</v>
      </c>
      <c r="B7845" s="36" t="s">
        <v>25033</v>
      </c>
      <c r="C7845" s="37">
        <v>41115706</v>
      </c>
      <c r="D7845" s="38" t="s">
        <v>25034</v>
      </c>
      <c r="E7845" s="39" t="s">
        <v>6080</v>
      </c>
      <c r="F7845" s="37" t="s">
        <v>6081</v>
      </c>
    </row>
    <row r="7846" spans="1:6" ht="14.25" customHeight="1" x14ac:dyDescent="0.2">
      <c r="A7846" s="35" t="s">
        <v>25035</v>
      </c>
      <c r="B7846" s="36" t="s">
        <v>25036</v>
      </c>
      <c r="C7846" s="37">
        <v>41115707</v>
      </c>
      <c r="D7846" s="38" t="s">
        <v>25037</v>
      </c>
      <c r="E7846" s="39" t="s">
        <v>6080</v>
      </c>
      <c r="F7846" s="37" t="s">
        <v>6081</v>
      </c>
    </row>
    <row r="7847" spans="1:6" ht="14.25" customHeight="1" x14ac:dyDescent="0.2">
      <c r="A7847" s="35" t="s">
        <v>25038</v>
      </c>
      <c r="B7847" s="36" t="s">
        <v>25039</v>
      </c>
      <c r="C7847" s="37">
        <v>41115708</v>
      </c>
      <c r="D7847" s="38" t="s">
        <v>25040</v>
      </c>
      <c r="E7847" s="39" t="s">
        <v>6080</v>
      </c>
      <c r="F7847" s="37" t="s">
        <v>6081</v>
      </c>
    </row>
    <row r="7848" spans="1:6" ht="14.25" customHeight="1" x14ac:dyDescent="0.2">
      <c r="A7848" s="35" t="s">
        <v>25041</v>
      </c>
      <c r="B7848" s="36" t="s">
        <v>25042</v>
      </c>
      <c r="C7848" s="37">
        <v>41115709</v>
      </c>
      <c r="D7848" s="38" t="s">
        <v>25043</v>
      </c>
      <c r="E7848" s="39" t="s">
        <v>6080</v>
      </c>
      <c r="F7848" s="37" t="s">
        <v>6081</v>
      </c>
    </row>
    <row r="7849" spans="1:6" ht="14.25" customHeight="1" x14ac:dyDescent="0.2">
      <c r="A7849" s="35" t="s">
        <v>25044</v>
      </c>
      <c r="B7849" s="36" t="s">
        <v>25045</v>
      </c>
      <c r="C7849" s="37">
        <v>41115710</v>
      </c>
      <c r="D7849" s="38" t="s">
        <v>25046</v>
      </c>
      <c r="E7849" s="39" t="s">
        <v>6080</v>
      </c>
      <c r="F7849" s="37" t="s">
        <v>6081</v>
      </c>
    </row>
    <row r="7850" spans="1:6" ht="14.25" customHeight="1" x14ac:dyDescent="0.2">
      <c r="A7850" s="35" t="s">
        <v>25047</v>
      </c>
      <c r="B7850" s="36" t="s">
        <v>25042</v>
      </c>
      <c r="C7850" s="37">
        <v>41115711</v>
      </c>
      <c r="D7850" s="38" t="s">
        <v>25048</v>
      </c>
      <c r="E7850" s="39" t="s">
        <v>6080</v>
      </c>
      <c r="F7850" s="37" t="s">
        <v>6081</v>
      </c>
    </row>
    <row r="7851" spans="1:6" ht="14.25" customHeight="1" x14ac:dyDescent="0.2">
      <c r="A7851" s="35" t="s">
        <v>25049</v>
      </c>
      <c r="B7851" s="36" t="s">
        <v>25050</v>
      </c>
      <c r="C7851" s="37">
        <v>41115712</v>
      </c>
      <c r="D7851" s="38" t="s">
        <v>25051</v>
      </c>
      <c r="E7851" s="39" t="s">
        <v>6080</v>
      </c>
      <c r="F7851" s="37" t="s">
        <v>6081</v>
      </c>
    </row>
    <row r="7852" spans="1:6" ht="14.25" customHeight="1" x14ac:dyDescent="0.2">
      <c r="A7852" s="35" t="s">
        <v>25052</v>
      </c>
      <c r="B7852" s="36" t="s">
        <v>25053</v>
      </c>
      <c r="C7852" s="37">
        <v>41115713</v>
      </c>
      <c r="D7852" s="38" t="s">
        <v>25054</v>
      </c>
      <c r="E7852" s="39" t="s">
        <v>6080</v>
      </c>
      <c r="F7852" s="37" t="s">
        <v>6081</v>
      </c>
    </row>
    <row r="7853" spans="1:6" ht="14.25" customHeight="1" x14ac:dyDescent="0.2">
      <c r="A7853" s="35" t="s">
        <v>25055</v>
      </c>
      <c r="B7853" s="36" t="s">
        <v>25056</v>
      </c>
      <c r="C7853" s="37">
        <v>41115714</v>
      </c>
      <c r="D7853" s="38" t="s">
        <v>25057</v>
      </c>
      <c r="E7853" s="39" t="s">
        <v>6080</v>
      </c>
      <c r="F7853" s="37" t="s">
        <v>6081</v>
      </c>
    </row>
    <row r="7854" spans="1:6" ht="14.25" customHeight="1" x14ac:dyDescent="0.2">
      <c r="A7854" s="35" t="s">
        <v>25058</v>
      </c>
      <c r="B7854" s="36" t="s">
        <v>25059</v>
      </c>
      <c r="C7854" s="37">
        <v>41115715</v>
      </c>
      <c r="D7854" s="38" t="s">
        <v>25058</v>
      </c>
      <c r="E7854" s="39" t="s">
        <v>6080</v>
      </c>
      <c r="F7854" s="37" t="s">
        <v>6081</v>
      </c>
    </row>
    <row r="7855" spans="1:6" ht="14.25" customHeight="1" x14ac:dyDescent="0.2">
      <c r="A7855" s="35" t="s">
        <v>25060</v>
      </c>
      <c r="B7855" s="36" t="s">
        <v>25061</v>
      </c>
      <c r="C7855" s="37">
        <v>41115716</v>
      </c>
      <c r="D7855" s="38" t="s">
        <v>25062</v>
      </c>
      <c r="E7855" s="39" t="s">
        <v>6080</v>
      </c>
      <c r="F7855" s="37" t="s">
        <v>6081</v>
      </c>
    </row>
    <row r="7856" spans="1:6" ht="14.25" customHeight="1" x14ac:dyDescent="0.2">
      <c r="A7856" s="35" t="s">
        <v>25063</v>
      </c>
      <c r="B7856" s="36" t="s">
        <v>25064</v>
      </c>
      <c r="C7856" s="37">
        <v>41115717</v>
      </c>
      <c r="D7856" s="38" t="s">
        <v>25065</v>
      </c>
      <c r="E7856" s="39" t="s">
        <v>6080</v>
      </c>
      <c r="F7856" s="37" t="s">
        <v>6081</v>
      </c>
    </row>
    <row r="7857" spans="1:6" ht="14.25" customHeight="1" x14ac:dyDescent="0.2">
      <c r="A7857" s="35" t="s">
        <v>25066</v>
      </c>
      <c r="B7857" s="36" t="s">
        <v>25067</v>
      </c>
      <c r="C7857" s="37">
        <v>41115718</v>
      </c>
      <c r="D7857" s="38" t="s">
        <v>25068</v>
      </c>
      <c r="E7857" s="39" t="s">
        <v>6080</v>
      </c>
      <c r="F7857" s="37" t="s">
        <v>6081</v>
      </c>
    </row>
    <row r="7858" spans="1:6" ht="14.25" customHeight="1" x14ac:dyDescent="0.2">
      <c r="A7858" s="35" t="s">
        <v>25069</v>
      </c>
      <c r="B7858" s="36" t="s">
        <v>25070</v>
      </c>
      <c r="C7858" s="37">
        <v>41115719</v>
      </c>
      <c r="D7858" s="38" t="s">
        <v>25071</v>
      </c>
      <c r="E7858" s="39" t="s">
        <v>6080</v>
      </c>
      <c r="F7858" s="37" t="s">
        <v>6081</v>
      </c>
    </row>
    <row r="7859" spans="1:6" ht="14.25" customHeight="1" x14ac:dyDescent="0.2">
      <c r="A7859" s="35" t="s">
        <v>25072</v>
      </c>
      <c r="B7859" s="36" t="s">
        <v>25073</v>
      </c>
      <c r="C7859" s="37">
        <v>41115720</v>
      </c>
      <c r="D7859" s="38" t="s">
        <v>25074</v>
      </c>
      <c r="E7859" s="39" t="s">
        <v>8112</v>
      </c>
      <c r="F7859" s="37" t="s">
        <v>8113</v>
      </c>
    </row>
    <row r="7860" spans="1:6" ht="14.25" customHeight="1" x14ac:dyDescent="0.2">
      <c r="A7860" s="35" t="s">
        <v>25075</v>
      </c>
      <c r="B7860" s="36" t="s">
        <v>25076</v>
      </c>
      <c r="C7860" s="37">
        <v>41115801</v>
      </c>
      <c r="D7860" s="38" t="s">
        <v>25077</v>
      </c>
      <c r="E7860" s="39" t="s">
        <v>6080</v>
      </c>
      <c r="F7860" s="37" t="s">
        <v>6081</v>
      </c>
    </row>
    <row r="7861" spans="1:6" ht="14.25" customHeight="1" x14ac:dyDescent="0.2">
      <c r="A7861" s="35" t="s">
        <v>25078</v>
      </c>
      <c r="B7861" s="36" t="s">
        <v>25076</v>
      </c>
      <c r="C7861" s="37">
        <v>41115802</v>
      </c>
      <c r="D7861" s="38" t="s">
        <v>25079</v>
      </c>
      <c r="E7861" s="39" t="s">
        <v>6080</v>
      </c>
      <c r="F7861" s="37" t="s">
        <v>6081</v>
      </c>
    </row>
    <row r="7862" spans="1:6" ht="14.25" customHeight="1" x14ac:dyDescent="0.2">
      <c r="A7862" s="35" t="s">
        <v>25080</v>
      </c>
      <c r="B7862" s="36" t="s">
        <v>25081</v>
      </c>
      <c r="C7862" s="37">
        <v>41115803</v>
      </c>
      <c r="D7862" s="38" t="s">
        <v>25082</v>
      </c>
      <c r="E7862" s="39" t="s">
        <v>2134</v>
      </c>
      <c r="F7862" s="37" t="s">
        <v>11811</v>
      </c>
    </row>
    <row r="7863" spans="1:6" ht="14.25" customHeight="1" x14ac:dyDescent="0.2">
      <c r="A7863" s="35" t="s">
        <v>25083</v>
      </c>
      <c r="B7863" s="36" t="s">
        <v>25084</v>
      </c>
      <c r="C7863" s="37">
        <v>41115804</v>
      </c>
      <c r="D7863" s="38" t="s">
        <v>25085</v>
      </c>
      <c r="E7863" s="39" t="s">
        <v>2134</v>
      </c>
      <c r="F7863" s="37" t="s">
        <v>11811</v>
      </c>
    </row>
    <row r="7864" spans="1:6" ht="14.25" customHeight="1" x14ac:dyDescent="0.2">
      <c r="A7864" s="35" t="s">
        <v>25086</v>
      </c>
      <c r="B7864" s="36" t="s">
        <v>25087</v>
      </c>
      <c r="C7864" s="37">
        <v>41115805</v>
      </c>
      <c r="D7864" s="38" t="s">
        <v>25088</v>
      </c>
      <c r="E7864" s="39" t="s">
        <v>2134</v>
      </c>
      <c r="F7864" s="37" t="s">
        <v>11811</v>
      </c>
    </row>
    <row r="7865" spans="1:6" ht="14.25" customHeight="1" x14ac:dyDescent="0.2">
      <c r="A7865" s="35" t="s">
        <v>25089</v>
      </c>
      <c r="B7865" s="36" t="s">
        <v>25090</v>
      </c>
      <c r="C7865" s="37">
        <v>41115806</v>
      </c>
      <c r="D7865" s="38" t="s">
        <v>25091</v>
      </c>
      <c r="E7865" s="39" t="s">
        <v>6080</v>
      </c>
      <c r="F7865" s="37" t="s">
        <v>6081</v>
      </c>
    </row>
    <row r="7866" spans="1:6" ht="14.25" customHeight="1" x14ac:dyDescent="0.2">
      <c r="A7866" s="35" t="s">
        <v>25092</v>
      </c>
      <c r="B7866" s="36" t="s">
        <v>25093</v>
      </c>
      <c r="C7866" s="37">
        <v>41115807</v>
      </c>
      <c r="D7866" s="38" t="s">
        <v>25094</v>
      </c>
      <c r="E7866" s="39" t="s">
        <v>6080</v>
      </c>
      <c r="F7866" s="37" t="s">
        <v>6081</v>
      </c>
    </row>
    <row r="7867" spans="1:6" ht="14.25" customHeight="1" x14ac:dyDescent="0.2">
      <c r="A7867" s="35" t="s">
        <v>25095</v>
      </c>
      <c r="B7867" s="36" t="s">
        <v>25096</v>
      </c>
      <c r="C7867" s="37">
        <v>41115808</v>
      </c>
      <c r="D7867" s="38" t="s">
        <v>25097</v>
      </c>
      <c r="E7867" s="39" t="s">
        <v>6080</v>
      </c>
      <c r="F7867" s="37" t="s">
        <v>6081</v>
      </c>
    </row>
    <row r="7868" spans="1:6" ht="14.25" customHeight="1" x14ac:dyDescent="0.2">
      <c r="A7868" s="35" t="s">
        <v>25098</v>
      </c>
      <c r="B7868" s="36" t="s">
        <v>25099</v>
      </c>
      <c r="C7868" s="37">
        <v>41115809</v>
      </c>
      <c r="D7868" s="38" t="s">
        <v>25100</v>
      </c>
      <c r="E7868" s="39" t="s">
        <v>6080</v>
      </c>
      <c r="F7868" s="37" t="s">
        <v>6081</v>
      </c>
    </row>
    <row r="7869" spans="1:6" ht="14.25" customHeight="1" x14ac:dyDescent="0.2">
      <c r="A7869" s="35" t="s">
        <v>25101</v>
      </c>
      <c r="B7869" s="36" t="s">
        <v>25099</v>
      </c>
      <c r="C7869" s="37">
        <v>41115810</v>
      </c>
      <c r="D7869" s="38" t="s">
        <v>25102</v>
      </c>
      <c r="E7869" s="39" t="s">
        <v>6080</v>
      </c>
      <c r="F7869" s="37" t="s">
        <v>6081</v>
      </c>
    </row>
    <row r="7870" spans="1:6" ht="14.25" customHeight="1" x14ac:dyDescent="0.2">
      <c r="A7870" s="35" t="s">
        <v>25103</v>
      </c>
      <c r="B7870" s="36" t="s">
        <v>25104</v>
      </c>
      <c r="C7870" s="37">
        <v>41115811</v>
      </c>
      <c r="D7870" s="38" t="s">
        <v>25105</v>
      </c>
      <c r="E7870" s="39" t="s">
        <v>6080</v>
      </c>
      <c r="F7870" s="37" t="s">
        <v>6081</v>
      </c>
    </row>
    <row r="7871" spans="1:6" ht="14.25" customHeight="1" x14ac:dyDescent="0.2">
      <c r="A7871" s="35" t="s">
        <v>25106</v>
      </c>
      <c r="B7871" s="36" t="s">
        <v>25107</v>
      </c>
      <c r="C7871" s="37">
        <v>41115812</v>
      </c>
      <c r="D7871" s="38" t="s">
        <v>25108</v>
      </c>
      <c r="E7871" s="39" t="s">
        <v>6080</v>
      </c>
      <c r="F7871" s="37" t="s">
        <v>6081</v>
      </c>
    </row>
    <row r="7872" spans="1:6" ht="14.25" customHeight="1" x14ac:dyDescent="0.2">
      <c r="A7872" s="35" t="s">
        <v>25109</v>
      </c>
      <c r="B7872" s="36" t="s">
        <v>25110</v>
      </c>
      <c r="C7872" s="37">
        <v>41115813</v>
      </c>
      <c r="D7872" s="38" t="s">
        <v>25111</v>
      </c>
      <c r="E7872" s="39" t="s">
        <v>6080</v>
      </c>
      <c r="F7872" s="37" t="s">
        <v>6081</v>
      </c>
    </row>
    <row r="7873" spans="1:6" ht="14.25" customHeight="1" x14ac:dyDescent="0.2">
      <c r="A7873" s="35" t="s">
        <v>25112</v>
      </c>
      <c r="B7873" s="36" t="s">
        <v>25110</v>
      </c>
      <c r="C7873" s="37">
        <v>41115814</v>
      </c>
      <c r="D7873" s="38" t="s">
        <v>25113</v>
      </c>
      <c r="E7873" s="39" t="s">
        <v>6080</v>
      </c>
      <c r="F7873" s="37" t="s">
        <v>6081</v>
      </c>
    </row>
    <row r="7874" spans="1:6" ht="14.25" customHeight="1" x14ac:dyDescent="0.2">
      <c r="A7874" s="35" t="s">
        <v>25114</v>
      </c>
      <c r="B7874" s="36" t="s">
        <v>25115</v>
      </c>
      <c r="C7874" s="37">
        <v>41115815</v>
      </c>
      <c r="D7874" s="38" t="s">
        <v>25116</v>
      </c>
      <c r="E7874" s="39" t="s">
        <v>2134</v>
      </c>
      <c r="F7874" s="37" t="s">
        <v>6081</v>
      </c>
    </row>
    <row r="7875" spans="1:6" ht="14.25" customHeight="1" x14ac:dyDescent="0.2">
      <c r="A7875" s="35" t="s">
        <v>25117</v>
      </c>
      <c r="B7875" s="36" t="s">
        <v>25118</v>
      </c>
      <c r="C7875" s="37">
        <v>41115816</v>
      </c>
      <c r="D7875" s="38" t="s">
        <v>25119</v>
      </c>
      <c r="E7875" s="39" t="s">
        <v>22236</v>
      </c>
      <c r="F7875" s="37" t="s">
        <v>6081</v>
      </c>
    </row>
    <row r="7876" spans="1:6" ht="14.25" customHeight="1" x14ac:dyDescent="0.2">
      <c r="A7876" s="35" t="s">
        <v>25120</v>
      </c>
      <c r="B7876" s="36" t="s">
        <v>25121</v>
      </c>
      <c r="C7876" s="37">
        <v>41115817</v>
      </c>
      <c r="D7876" s="38" t="s">
        <v>25122</v>
      </c>
      <c r="E7876" s="39" t="s">
        <v>6080</v>
      </c>
      <c r="F7876" s="37" t="s">
        <v>6081</v>
      </c>
    </row>
    <row r="7877" spans="1:6" ht="14.25" customHeight="1" x14ac:dyDescent="0.2">
      <c r="A7877" s="35" t="s">
        <v>25123</v>
      </c>
      <c r="B7877" s="36" t="s">
        <v>25124</v>
      </c>
      <c r="C7877" s="37">
        <v>41115818</v>
      </c>
      <c r="D7877" s="38" t="s">
        <v>25125</v>
      </c>
      <c r="E7877" s="39" t="s">
        <v>6080</v>
      </c>
      <c r="F7877" s="37" t="s">
        <v>6081</v>
      </c>
    </row>
    <row r="7878" spans="1:6" ht="14.25" customHeight="1" x14ac:dyDescent="0.2">
      <c r="A7878" s="35" t="s">
        <v>25126</v>
      </c>
      <c r="B7878" s="36" t="s">
        <v>25127</v>
      </c>
      <c r="C7878" s="37">
        <v>41115819</v>
      </c>
      <c r="D7878" s="38" t="s">
        <v>25128</v>
      </c>
      <c r="E7878" s="39" t="s">
        <v>6080</v>
      </c>
      <c r="F7878" s="37" t="s">
        <v>6081</v>
      </c>
    </row>
    <row r="7879" spans="1:6" ht="14.25" customHeight="1" x14ac:dyDescent="0.2">
      <c r="A7879" s="35" t="s">
        <v>25129</v>
      </c>
      <c r="B7879" s="36" t="s">
        <v>25127</v>
      </c>
      <c r="C7879" s="37">
        <v>41115820</v>
      </c>
      <c r="D7879" s="38" t="s">
        <v>25130</v>
      </c>
      <c r="E7879" s="39" t="s">
        <v>6080</v>
      </c>
      <c r="F7879" s="37" t="s">
        <v>6081</v>
      </c>
    </row>
    <row r="7880" spans="1:6" ht="14.25" customHeight="1" x14ac:dyDescent="0.2">
      <c r="A7880" s="35" t="s">
        <v>25131</v>
      </c>
      <c r="B7880" s="36" t="s">
        <v>25132</v>
      </c>
      <c r="C7880" s="37">
        <v>41115821</v>
      </c>
      <c r="D7880" s="38" t="s">
        <v>25133</v>
      </c>
      <c r="E7880" s="39" t="s">
        <v>6080</v>
      </c>
      <c r="F7880" s="37" t="s">
        <v>6081</v>
      </c>
    </row>
    <row r="7881" spans="1:6" ht="14.25" customHeight="1" x14ac:dyDescent="0.2">
      <c r="A7881" s="35" t="s">
        <v>25134</v>
      </c>
      <c r="B7881" s="36" t="s">
        <v>25135</v>
      </c>
      <c r="C7881" s="37">
        <v>41115822</v>
      </c>
      <c r="D7881" s="38" t="s">
        <v>25136</v>
      </c>
      <c r="E7881" s="39" t="s">
        <v>6080</v>
      </c>
      <c r="F7881" s="37" t="s">
        <v>6081</v>
      </c>
    </row>
    <row r="7882" spans="1:6" ht="14.25" customHeight="1" x14ac:dyDescent="0.2">
      <c r="A7882" s="35" t="s">
        <v>25137</v>
      </c>
      <c r="B7882" s="36" t="s">
        <v>25138</v>
      </c>
      <c r="C7882" s="37">
        <v>41115823</v>
      </c>
      <c r="D7882" s="38" t="s">
        <v>25139</v>
      </c>
      <c r="E7882" s="39" t="s">
        <v>6080</v>
      </c>
      <c r="F7882" s="37" t="s">
        <v>6081</v>
      </c>
    </row>
    <row r="7883" spans="1:6" ht="14.25" customHeight="1" x14ac:dyDescent="0.2">
      <c r="A7883" s="35" t="s">
        <v>25140</v>
      </c>
      <c r="B7883" s="36" t="s">
        <v>25138</v>
      </c>
      <c r="C7883" s="37">
        <v>41115824</v>
      </c>
      <c r="D7883" s="38" t="s">
        <v>25141</v>
      </c>
      <c r="E7883" s="39" t="s">
        <v>6080</v>
      </c>
      <c r="F7883" s="37" t="s">
        <v>6081</v>
      </c>
    </row>
    <row r="7884" spans="1:6" ht="14.25" customHeight="1" x14ac:dyDescent="0.2">
      <c r="A7884" s="35" t="s">
        <v>25142</v>
      </c>
      <c r="B7884" s="36" t="s">
        <v>25143</v>
      </c>
      <c r="C7884" s="37">
        <v>41115825</v>
      </c>
      <c r="D7884" s="38" t="s">
        <v>25144</v>
      </c>
      <c r="E7884" s="39" t="s">
        <v>6080</v>
      </c>
      <c r="F7884" s="37" t="s">
        <v>6081</v>
      </c>
    </row>
    <row r="7885" spans="1:6" ht="14.25" customHeight="1" x14ac:dyDescent="0.2">
      <c r="A7885" s="35" t="s">
        <v>25145</v>
      </c>
      <c r="B7885" s="36" t="s">
        <v>25146</v>
      </c>
      <c r="C7885" s="37">
        <v>41115826</v>
      </c>
      <c r="D7885" s="38" t="s">
        <v>25147</v>
      </c>
      <c r="E7885" s="39" t="s">
        <v>6080</v>
      </c>
      <c r="F7885" s="37" t="s">
        <v>6081</v>
      </c>
    </row>
    <row r="7886" spans="1:6" ht="14.25" customHeight="1" x14ac:dyDescent="0.2">
      <c r="A7886" s="35" t="s">
        <v>25148</v>
      </c>
      <c r="B7886" s="36" t="s">
        <v>25149</v>
      </c>
      <c r="C7886" s="37">
        <v>41115827</v>
      </c>
      <c r="D7886" s="38" t="s">
        <v>25150</v>
      </c>
      <c r="E7886" s="39" t="s">
        <v>2134</v>
      </c>
      <c r="F7886" s="37" t="s">
        <v>6081</v>
      </c>
    </row>
    <row r="7887" spans="1:6" ht="14.25" customHeight="1" x14ac:dyDescent="0.2">
      <c r="A7887" s="35" t="s">
        <v>25151</v>
      </c>
      <c r="B7887" s="36" t="s">
        <v>25152</v>
      </c>
      <c r="C7887" s="37">
        <v>41115828</v>
      </c>
      <c r="D7887" s="38" t="s">
        <v>25153</v>
      </c>
      <c r="E7887" s="39" t="s">
        <v>6080</v>
      </c>
      <c r="F7887" s="37" t="s">
        <v>6081</v>
      </c>
    </row>
    <row r="7888" spans="1:6" ht="14.25" customHeight="1" x14ac:dyDescent="0.2">
      <c r="A7888" s="35" t="s">
        <v>25154</v>
      </c>
      <c r="B7888" s="36" t="s">
        <v>25155</v>
      </c>
      <c r="C7888" s="37">
        <v>41115829</v>
      </c>
      <c r="D7888" s="38" t="s">
        <v>25156</v>
      </c>
      <c r="E7888" s="39" t="s">
        <v>6080</v>
      </c>
      <c r="F7888" s="37" t="s">
        <v>6081</v>
      </c>
    </row>
    <row r="7889" spans="1:6" ht="14.25" customHeight="1" x14ac:dyDescent="0.2">
      <c r="A7889" s="35" t="s">
        <v>25157</v>
      </c>
      <c r="B7889" s="36" t="s">
        <v>25158</v>
      </c>
      <c r="C7889" s="37">
        <v>41115830</v>
      </c>
      <c r="D7889" s="38" t="s">
        <v>25159</v>
      </c>
      <c r="E7889" s="39" t="s">
        <v>6080</v>
      </c>
      <c r="F7889" s="37" t="s">
        <v>6081</v>
      </c>
    </row>
    <row r="7890" spans="1:6" ht="14.25" customHeight="1" x14ac:dyDescent="0.2">
      <c r="A7890" s="35" t="s">
        <v>25160</v>
      </c>
      <c r="B7890" s="36" t="s">
        <v>25161</v>
      </c>
      <c r="C7890" s="37">
        <v>41116001</v>
      </c>
      <c r="D7890" s="38" t="s">
        <v>25162</v>
      </c>
      <c r="E7890" s="39" t="s">
        <v>4398</v>
      </c>
      <c r="F7890" s="37" t="s">
        <v>4091</v>
      </c>
    </row>
    <row r="7891" spans="1:6" ht="14.25" customHeight="1" x14ac:dyDescent="0.2">
      <c r="A7891" s="35" t="s">
        <v>25163</v>
      </c>
      <c r="B7891" s="36" t="s">
        <v>25164</v>
      </c>
      <c r="C7891" s="37">
        <v>41116002</v>
      </c>
      <c r="D7891" s="38" t="s">
        <v>25165</v>
      </c>
      <c r="E7891" s="39" t="s">
        <v>4398</v>
      </c>
      <c r="F7891" s="37" t="s">
        <v>4091</v>
      </c>
    </row>
    <row r="7892" spans="1:6" ht="14.25" customHeight="1" x14ac:dyDescent="0.2">
      <c r="A7892" s="35" t="s">
        <v>25166</v>
      </c>
      <c r="B7892" s="36" t="s">
        <v>25167</v>
      </c>
      <c r="C7892" s="37">
        <v>41116003</v>
      </c>
      <c r="D7892" s="38" t="s">
        <v>25168</v>
      </c>
      <c r="E7892" s="39" t="s">
        <v>4090</v>
      </c>
      <c r="F7892" s="37" t="s">
        <v>4091</v>
      </c>
    </row>
    <row r="7893" spans="1:6" ht="14.25" customHeight="1" x14ac:dyDescent="0.2">
      <c r="A7893" s="35" t="s">
        <v>25169</v>
      </c>
      <c r="B7893" s="36" t="s">
        <v>25170</v>
      </c>
      <c r="C7893" s="37">
        <v>41116004</v>
      </c>
      <c r="D7893" s="38" t="s">
        <v>25171</v>
      </c>
      <c r="E7893" s="39" t="s">
        <v>4398</v>
      </c>
      <c r="F7893" s="37" t="s">
        <v>4091</v>
      </c>
    </row>
    <row r="7894" spans="1:6" ht="14.25" customHeight="1" x14ac:dyDescent="0.2">
      <c r="A7894" s="35" t="s">
        <v>25172</v>
      </c>
      <c r="B7894" s="36" t="s">
        <v>25173</v>
      </c>
      <c r="C7894" s="37">
        <v>41116005</v>
      </c>
      <c r="D7894" s="38" t="s">
        <v>25174</v>
      </c>
      <c r="E7894" s="39" t="s">
        <v>4398</v>
      </c>
      <c r="F7894" s="37" t="s">
        <v>4091</v>
      </c>
    </row>
    <row r="7895" spans="1:6" ht="14.25" customHeight="1" x14ac:dyDescent="0.2">
      <c r="A7895" s="35" t="s">
        <v>25175</v>
      </c>
      <c r="B7895" s="36" t="s">
        <v>25176</v>
      </c>
      <c r="C7895" s="37">
        <v>41116006</v>
      </c>
      <c r="D7895" s="38" t="s">
        <v>25177</v>
      </c>
      <c r="E7895" s="39" t="s">
        <v>4090</v>
      </c>
      <c r="F7895" s="37" t="s">
        <v>4091</v>
      </c>
    </row>
    <row r="7896" spans="1:6" ht="14.25" customHeight="1" x14ac:dyDescent="0.2">
      <c r="A7896" s="35" t="s">
        <v>25178</v>
      </c>
      <c r="B7896" s="36" t="s">
        <v>25179</v>
      </c>
      <c r="C7896" s="37">
        <v>41116007</v>
      </c>
      <c r="D7896" s="38" t="s">
        <v>25180</v>
      </c>
      <c r="E7896" s="39" t="s">
        <v>4090</v>
      </c>
      <c r="F7896" s="37" t="s">
        <v>4091</v>
      </c>
    </row>
    <row r="7897" spans="1:6" ht="14.25" customHeight="1" x14ac:dyDescent="0.2">
      <c r="A7897" s="35" t="s">
        <v>25181</v>
      </c>
      <c r="B7897" s="36" t="s">
        <v>25182</v>
      </c>
      <c r="C7897" s="37">
        <v>41116008</v>
      </c>
      <c r="D7897" s="38" t="s">
        <v>25183</v>
      </c>
      <c r="E7897" s="39" t="s">
        <v>4398</v>
      </c>
      <c r="F7897" s="37" t="s">
        <v>4091</v>
      </c>
    </row>
    <row r="7898" spans="1:6" ht="14.25" customHeight="1" x14ac:dyDescent="0.2">
      <c r="A7898" s="35" t="s">
        <v>25184</v>
      </c>
      <c r="B7898" s="36" t="s">
        <v>25185</v>
      </c>
      <c r="C7898" s="37">
        <v>41116009</v>
      </c>
      <c r="D7898" s="38" t="s">
        <v>25186</v>
      </c>
      <c r="E7898" s="39" t="s">
        <v>4398</v>
      </c>
      <c r="F7898" s="37" t="s">
        <v>4091</v>
      </c>
    </row>
    <row r="7899" spans="1:6" ht="14.25" customHeight="1" x14ac:dyDescent="0.2">
      <c r="A7899" s="35" t="s">
        <v>25187</v>
      </c>
      <c r="B7899" s="36" t="s">
        <v>25188</v>
      </c>
      <c r="C7899" s="37">
        <v>41116010</v>
      </c>
      <c r="D7899" s="38" t="s">
        <v>25189</v>
      </c>
      <c r="E7899" s="39" t="s">
        <v>4090</v>
      </c>
      <c r="F7899" s="37" t="s">
        <v>4091</v>
      </c>
    </row>
    <row r="7900" spans="1:6" ht="14.25" customHeight="1" x14ac:dyDescent="0.2">
      <c r="A7900" s="35" t="s">
        <v>25190</v>
      </c>
      <c r="B7900" s="36" t="s">
        <v>25191</v>
      </c>
      <c r="C7900" s="37">
        <v>41116011</v>
      </c>
      <c r="D7900" s="38" t="s">
        <v>25192</v>
      </c>
      <c r="E7900" s="39" t="s">
        <v>4398</v>
      </c>
      <c r="F7900" s="37" t="s">
        <v>4091</v>
      </c>
    </row>
    <row r="7901" spans="1:6" ht="14.25" customHeight="1" x14ac:dyDescent="0.2">
      <c r="A7901" s="35" t="s">
        <v>25193</v>
      </c>
      <c r="B7901" s="36" t="s">
        <v>25194</v>
      </c>
      <c r="C7901" s="37">
        <v>41116012</v>
      </c>
      <c r="D7901" s="38" t="s">
        <v>25195</v>
      </c>
      <c r="E7901" s="39" t="s">
        <v>4398</v>
      </c>
      <c r="F7901" s="37" t="s">
        <v>4091</v>
      </c>
    </row>
    <row r="7902" spans="1:6" ht="14.25" customHeight="1" x14ac:dyDescent="0.2">
      <c r="A7902" s="35" t="s">
        <v>25196</v>
      </c>
      <c r="B7902" s="36" t="s">
        <v>25197</v>
      </c>
      <c r="C7902" s="37">
        <v>41116013</v>
      </c>
      <c r="D7902" s="38" t="s">
        <v>25198</v>
      </c>
      <c r="E7902" s="39" t="s">
        <v>4398</v>
      </c>
      <c r="F7902" s="37" t="s">
        <v>4091</v>
      </c>
    </row>
    <row r="7903" spans="1:6" ht="14.25" customHeight="1" x14ac:dyDescent="0.2">
      <c r="A7903" s="35" t="s">
        <v>25199</v>
      </c>
      <c r="B7903" s="36" t="s">
        <v>25200</v>
      </c>
      <c r="C7903" s="37">
        <v>41116014</v>
      </c>
      <c r="D7903" s="38" t="s">
        <v>25201</v>
      </c>
      <c r="E7903" s="39" t="s">
        <v>4398</v>
      </c>
      <c r="F7903" s="37" t="s">
        <v>4091</v>
      </c>
    </row>
    <row r="7904" spans="1:6" ht="14.25" customHeight="1" x14ac:dyDescent="0.2">
      <c r="A7904" s="35" t="s">
        <v>25202</v>
      </c>
      <c r="B7904" s="36" t="s">
        <v>25203</v>
      </c>
      <c r="C7904" s="37">
        <v>41116015</v>
      </c>
      <c r="D7904" s="38" t="s">
        <v>25204</v>
      </c>
      <c r="E7904" s="39" t="s">
        <v>4398</v>
      </c>
      <c r="F7904" s="37" t="s">
        <v>4091</v>
      </c>
    </row>
    <row r="7905" spans="1:6" ht="14.25" customHeight="1" x14ac:dyDescent="0.2">
      <c r="A7905" s="35" t="s">
        <v>25205</v>
      </c>
      <c r="B7905" s="36" t="s">
        <v>25206</v>
      </c>
      <c r="C7905" s="37">
        <v>41116101</v>
      </c>
      <c r="D7905" s="38" t="s">
        <v>25207</v>
      </c>
      <c r="E7905" s="39" t="s">
        <v>8112</v>
      </c>
      <c r="F7905" s="37" t="s">
        <v>8113</v>
      </c>
    </row>
    <row r="7906" spans="1:6" ht="14.25" customHeight="1" x14ac:dyDescent="0.2">
      <c r="A7906" s="35" t="s">
        <v>25208</v>
      </c>
      <c r="B7906" s="36" t="s">
        <v>25209</v>
      </c>
      <c r="C7906" s="37">
        <v>41116102</v>
      </c>
      <c r="D7906" s="38" t="s">
        <v>25210</v>
      </c>
      <c r="E7906" s="39" t="s">
        <v>4398</v>
      </c>
      <c r="F7906" s="37" t="s">
        <v>4091</v>
      </c>
    </row>
    <row r="7907" spans="1:6" ht="14.25" customHeight="1" x14ac:dyDescent="0.2">
      <c r="A7907" s="35" t="s">
        <v>25211</v>
      </c>
      <c r="B7907" s="36" t="s">
        <v>25212</v>
      </c>
      <c r="C7907" s="37">
        <v>41116103</v>
      </c>
      <c r="D7907" s="38" t="s">
        <v>25213</v>
      </c>
      <c r="E7907" s="39" t="s">
        <v>2134</v>
      </c>
      <c r="F7907" s="37" t="s">
        <v>11811</v>
      </c>
    </row>
    <row r="7908" spans="1:6" ht="14.25" customHeight="1" x14ac:dyDescent="0.2">
      <c r="A7908" s="35" t="s">
        <v>25214</v>
      </c>
      <c r="B7908" s="36" t="s">
        <v>25215</v>
      </c>
      <c r="C7908" s="37">
        <v>41116104</v>
      </c>
      <c r="D7908" s="38" t="s">
        <v>25216</v>
      </c>
      <c r="E7908" s="39" t="s">
        <v>22236</v>
      </c>
      <c r="F7908" s="37" t="s">
        <v>22472</v>
      </c>
    </row>
    <row r="7909" spans="1:6" ht="14.25" customHeight="1" x14ac:dyDescent="0.2">
      <c r="A7909" s="35" t="s">
        <v>25217</v>
      </c>
      <c r="B7909" s="36" t="s">
        <v>25218</v>
      </c>
      <c r="C7909" s="37">
        <v>41116105</v>
      </c>
      <c r="D7909" s="38" t="s">
        <v>25219</v>
      </c>
      <c r="E7909" s="39" t="s">
        <v>4398</v>
      </c>
      <c r="F7909" s="37" t="s">
        <v>4091</v>
      </c>
    </row>
    <row r="7910" spans="1:6" ht="14.25" customHeight="1" x14ac:dyDescent="0.2">
      <c r="A7910" s="35" t="s">
        <v>25220</v>
      </c>
      <c r="B7910" s="36" t="s">
        <v>25221</v>
      </c>
      <c r="C7910" s="37">
        <v>41116106</v>
      </c>
      <c r="D7910" s="38" t="s">
        <v>25222</v>
      </c>
      <c r="E7910" s="39" t="s">
        <v>22236</v>
      </c>
      <c r="F7910" s="37" t="s">
        <v>22472</v>
      </c>
    </row>
    <row r="7911" spans="1:6" ht="14.25" customHeight="1" x14ac:dyDescent="0.2">
      <c r="A7911" s="35" t="s">
        <v>25223</v>
      </c>
      <c r="B7911" s="36" t="s">
        <v>25224</v>
      </c>
      <c r="C7911" s="37">
        <v>41116107</v>
      </c>
      <c r="D7911" s="38" t="s">
        <v>25225</v>
      </c>
      <c r="E7911" s="39" t="s">
        <v>22236</v>
      </c>
      <c r="F7911" s="37" t="s">
        <v>22472</v>
      </c>
    </row>
    <row r="7912" spans="1:6" ht="14.25" customHeight="1" x14ac:dyDescent="0.2">
      <c r="A7912" s="35" t="s">
        <v>25226</v>
      </c>
      <c r="B7912" s="36" t="s">
        <v>25227</v>
      </c>
      <c r="C7912" s="37">
        <v>41116108</v>
      </c>
      <c r="D7912" s="38" t="s">
        <v>25228</v>
      </c>
      <c r="E7912" s="39" t="s">
        <v>2134</v>
      </c>
      <c r="F7912" s="37" t="s">
        <v>11811</v>
      </c>
    </row>
    <row r="7913" spans="1:6" ht="14.25" customHeight="1" x14ac:dyDescent="0.2">
      <c r="A7913" s="35" t="s">
        <v>25229</v>
      </c>
      <c r="B7913" s="36" t="s">
        <v>25230</v>
      </c>
      <c r="C7913" s="37">
        <v>41116109</v>
      </c>
      <c r="D7913" s="38" t="s">
        <v>25231</v>
      </c>
      <c r="E7913" s="39" t="s">
        <v>4398</v>
      </c>
      <c r="F7913" s="37" t="s">
        <v>4091</v>
      </c>
    </row>
    <row r="7914" spans="1:6" ht="14.25" customHeight="1" x14ac:dyDescent="0.2">
      <c r="A7914" s="35" t="s">
        <v>25232</v>
      </c>
      <c r="B7914" s="36" t="s">
        <v>25233</v>
      </c>
      <c r="C7914" s="37">
        <v>41116110</v>
      </c>
      <c r="D7914" s="38" t="s">
        <v>25234</v>
      </c>
      <c r="E7914" s="39" t="s">
        <v>4090</v>
      </c>
      <c r="F7914" s="37" t="s">
        <v>4091</v>
      </c>
    </row>
    <row r="7915" spans="1:6" ht="14.25" customHeight="1" x14ac:dyDescent="0.2">
      <c r="A7915" s="35" t="s">
        <v>25235</v>
      </c>
      <c r="B7915" s="36" t="s">
        <v>25236</v>
      </c>
      <c r="C7915" s="37">
        <v>41116111</v>
      </c>
      <c r="D7915" s="38" t="s">
        <v>25237</v>
      </c>
      <c r="E7915" s="39" t="s">
        <v>6080</v>
      </c>
      <c r="F7915" s="37" t="s">
        <v>6081</v>
      </c>
    </row>
    <row r="7916" spans="1:6" ht="14.25" customHeight="1" x14ac:dyDescent="0.2">
      <c r="A7916" s="35" t="s">
        <v>25238</v>
      </c>
      <c r="B7916" s="36" t="s">
        <v>25239</v>
      </c>
      <c r="C7916" s="37">
        <v>41116112</v>
      </c>
      <c r="D7916" s="38" t="s">
        <v>25240</v>
      </c>
      <c r="E7916" s="39" t="s">
        <v>1966</v>
      </c>
      <c r="F7916" s="37" t="s">
        <v>1969</v>
      </c>
    </row>
    <row r="7917" spans="1:6" ht="14.25" customHeight="1" x14ac:dyDescent="0.2">
      <c r="A7917" s="35" t="s">
        <v>25241</v>
      </c>
      <c r="B7917" s="36" t="s">
        <v>25242</v>
      </c>
      <c r="C7917" s="37">
        <v>41116113</v>
      </c>
      <c r="D7917" s="38" t="s">
        <v>25243</v>
      </c>
      <c r="E7917" s="39" t="s">
        <v>1966</v>
      </c>
      <c r="F7917" s="37" t="s">
        <v>1969</v>
      </c>
    </row>
    <row r="7918" spans="1:6" ht="14.25" customHeight="1" x14ac:dyDescent="0.2">
      <c r="A7918" s="35" t="s">
        <v>25244</v>
      </c>
      <c r="B7918" s="36" t="s">
        <v>25245</v>
      </c>
      <c r="C7918" s="37">
        <v>41116116</v>
      </c>
      <c r="D7918" s="38" t="s">
        <v>25246</v>
      </c>
      <c r="E7918" s="39" t="s">
        <v>6080</v>
      </c>
      <c r="F7918" s="37" t="s">
        <v>6081</v>
      </c>
    </row>
    <row r="7919" spans="1:6" ht="14.25" customHeight="1" x14ac:dyDescent="0.2">
      <c r="A7919" s="35" t="s">
        <v>25247</v>
      </c>
      <c r="B7919" s="36" t="s">
        <v>25218</v>
      </c>
      <c r="C7919" s="37">
        <v>41116117</v>
      </c>
      <c r="D7919" s="38" t="s">
        <v>25248</v>
      </c>
      <c r="E7919" s="39" t="s">
        <v>4090</v>
      </c>
      <c r="F7919" s="37" t="s">
        <v>4091</v>
      </c>
    </row>
    <row r="7920" spans="1:6" ht="14.25" customHeight="1" x14ac:dyDescent="0.2">
      <c r="A7920" s="35" t="s">
        <v>25249</v>
      </c>
      <c r="B7920" s="36" t="s">
        <v>25250</v>
      </c>
      <c r="C7920" s="37">
        <v>41116118</v>
      </c>
      <c r="D7920" s="38" t="s">
        <v>25251</v>
      </c>
      <c r="E7920" s="39" t="s">
        <v>6080</v>
      </c>
      <c r="F7920" s="37" t="s">
        <v>6081</v>
      </c>
    </row>
    <row r="7921" spans="1:6" ht="14.25" customHeight="1" x14ac:dyDescent="0.2">
      <c r="A7921" s="35" t="s">
        <v>25252</v>
      </c>
      <c r="B7921" s="36" t="s">
        <v>25218</v>
      </c>
      <c r="C7921" s="37">
        <v>41116119</v>
      </c>
      <c r="D7921" s="38" t="s">
        <v>25253</v>
      </c>
      <c r="E7921" s="39" t="s">
        <v>4090</v>
      </c>
      <c r="F7921" s="37" t="s">
        <v>4091</v>
      </c>
    </row>
    <row r="7922" spans="1:6" ht="14.25" customHeight="1" x14ac:dyDescent="0.2">
      <c r="A7922" s="35" t="s">
        <v>25254</v>
      </c>
      <c r="B7922" s="36" t="s">
        <v>25255</v>
      </c>
      <c r="C7922" s="37">
        <v>41116120</v>
      </c>
      <c r="D7922" s="38" t="s">
        <v>25256</v>
      </c>
      <c r="E7922" s="39" t="s">
        <v>1966</v>
      </c>
      <c r="F7922" s="37" t="s">
        <v>1969</v>
      </c>
    </row>
    <row r="7923" spans="1:6" ht="14.25" customHeight="1" x14ac:dyDescent="0.2">
      <c r="A7923" s="35" t="s">
        <v>25257</v>
      </c>
      <c r="B7923" s="36" t="s">
        <v>25218</v>
      </c>
      <c r="C7923" s="37">
        <v>41116121</v>
      </c>
      <c r="D7923" s="38" t="s">
        <v>25258</v>
      </c>
      <c r="E7923" s="39" t="s">
        <v>4398</v>
      </c>
      <c r="F7923" s="37" t="s">
        <v>4091</v>
      </c>
    </row>
    <row r="7924" spans="1:6" ht="14.25" customHeight="1" x14ac:dyDescent="0.2">
      <c r="A7924" s="35" t="s">
        <v>25259</v>
      </c>
      <c r="B7924" s="36" t="s">
        <v>25260</v>
      </c>
      <c r="C7924" s="37">
        <v>41116122</v>
      </c>
      <c r="D7924" s="38" t="s">
        <v>25261</v>
      </c>
      <c r="E7924" s="39" t="s">
        <v>6080</v>
      </c>
      <c r="F7924" s="37" t="s">
        <v>6081</v>
      </c>
    </row>
    <row r="7925" spans="1:6" ht="14.25" customHeight="1" x14ac:dyDescent="0.2">
      <c r="A7925" s="35" t="s">
        <v>25262</v>
      </c>
      <c r="B7925" s="36" t="s">
        <v>25263</v>
      </c>
      <c r="C7925" s="37">
        <v>41116123</v>
      </c>
      <c r="D7925" s="38" t="s">
        <v>25264</v>
      </c>
      <c r="E7925" s="39" t="s">
        <v>1966</v>
      </c>
      <c r="F7925" s="37" t="s">
        <v>1969</v>
      </c>
    </row>
    <row r="7926" spans="1:6" ht="14.25" customHeight="1" x14ac:dyDescent="0.2">
      <c r="A7926" s="35" t="s">
        <v>25265</v>
      </c>
      <c r="B7926" s="36" t="s">
        <v>25218</v>
      </c>
      <c r="C7926" s="37">
        <v>41116124</v>
      </c>
      <c r="D7926" s="38" t="s">
        <v>25266</v>
      </c>
      <c r="E7926" s="39" t="s">
        <v>4090</v>
      </c>
      <c r="F7926" s="37" t="s">
        <v>4091</v>
      </c>
    </row>
    <row r="7927" spans="1:6" ht="14.25" customHeight="1" x14ac:dyDescent="0.2">
      <c r="A7927" s="35" t="s">
        <v>25267</v>
      </c>
      <c r="B7927" s="36" t="s">
        <v>25260</v>
      </c>
      <c r="C7927" s="37">
        <v>41116125</v>
      </c>
      <c r="D7927" s="38" t="s">
        <v>25268</v>
      </c>
      <c r="E7927" s="39" t="s">
        <v>1966</v>
      </c>
      <c r="F7927" s="37" t="s">
        <v>1969</v>
      </c>
    </row>
    <row r="7928" spans="1:6" ht="14.25" customHeight="1" x14ac:dyDescent="0.2">
      <c r="A7928" s="35" t="s">
        <v>25269</v>
      </c>
      <c r="B7928" s="36" t="s">
        <v>25270</v>
      </c>
      <c r="C7928" s="37">
        <v>41116126</v>
      </c>
      <c r="D7928" s="38" t="s">
        <v>25271</v>
      </c>
      <c r="E7928" s="39" t="s">
        <v>22236</v>
      </c>
      <c r="F7928" s="37" t="s">
        <v>11811</v>
      </c>
    </row>
    <row r="7929" spans="1:6" ht="14.25" customHeight="1" x14ac:dyDescent="0.2">
      <c r="A7929" s="35" t="s">
        <v>25272</v>
      </c>
      <c r="B7929" s="36" t="s">
        <v>25218</v>
      </c>
      <c r="C7929" s="37">
        <v>41116127</v>
      </c>
      <c r="D7929" s="38" t="s">
        <v>25273</v>
      </c>
      <c r="E7929" s="39" t="s">
        <v>4398</v>
      </c>
      <c r="F7929" s="37" t="s">
        <v>4091</v>
      </c>
    </row>
    <row r="7930" spans="1:6" ht="14.25" customHeight="1" x14ac:dyDescent="0.2">
      <c r="A7930" s="35" t="s">
        <v>25274</v>
      </c>
      <c r="B7930" s="36" t="s">
        <v>25275</v>
      </c>
      <c r="C7930" s="37">
        <v>41116128</v>
      </c>
      <c r="D7930" s="38" t="s">
        <v>25276</v>
      </c>
      <c r="E7930" s="39" t="s">
        <v>6080</v>
      </c>
      <c r="F7930" s="37" t="s">
        <v>6081</v>
      </c>
    </row>
    <row r="7931" spans="1:6" ht="14.25" customHeight="1" x14ac:dyDescent="0.2">
      <c r="A7931" s="35" t="s">
        <v>25277</v>
      </c>
      <c r="B7931" s="36" t="s">
        <v>25278</v>
      </c>
      <c r="C7931" s="37">
        <v>41116129</v>
      </c>
      <c r="D7931" s="38" t="s">
        <v>25279</v>
      </c>
      <c r="E7931" s="39" t="s">
        <v>1966</v>
      </c>
      <c r="F7931" s="37" t="s">
        <v>1969</v>
      </c>
    </row>
    <row r="7932" spans="1:6" ht="14.25" customHeight="1" x14ac:dyDescent="0.2">
      <c r="A7932" s="35" t="s">
        <v>25280</v>
      </c>
      <c r="B7932" s="36" t="s">
        <v>25218</v>
      </c>
      <c r="C7932" s="37">
        <v>41116130</v>
      </c>
      <c r="D7932" s="38" t="s">
        <v>25281</v>
      </c>
      <c r="E7932" s="39" t="s">
        <v>4398</v>
      </c>
      <c r="F7932" s="37" t="s">
        <v>4091</v>
      </c>
    </row>
    <row r="7933" spans="1:6" ht="14.25" customHeight="1" x14ac:dyDescent="0.2">
      <c r="A7933" s="35" t="s">
        <v>25282</v>
      </c>
      <c r="B7933" s="36" t="s">
        <v>25283</v>
      </c>
      <c r="C7933" s="37">
        <v>41116131</v>
      </c>
      <c r="D7933" s="38" t="s">
        <v>25284</v>
      </c>
      <c r="E7933" s="39" t="s">
        <v>2134</v>
      </c>
      <c r="F7933" s="37" t="s">
        <v>11811</v>
      </c>
    </row>
    <row r="7934" spans="1:6" ht="14.25" customHeight="1" x14ac:dyDescent="0.2">
      <c r="A7934" s="35" t="s">
        <v>25285</v>
      </c>
      <c r="B7934" s="36" t="s">
        <v>25286</v>
      </c>
      <c r="C7934" s="37">
        <v>41116132</v>
      </c>
      <c r="D7934" s="38" t="s">
        <v>25287</v>
      </c>
      <c r="E7934" s="39" t="s">
        <v>6080</v>
      </c>
      <c r="F7934" s="37" t="s">
        <v>6081</v>
      </c>
    </row>
    <row r="7935" spans="1:6" ht="14.25" customHeight="1" x14ac:dyDescent="0.2">
      <c r="A7935" s="35" t="s">
        <v>25288</v>
      </c>
      <c r="B7935" s="36" t="s">
        <v>25289</v>
      </c>
      <c r="C7935" s="37">
        <v>41116133</v>
      </c>
      <c r="D7935" s="38" t="s">
        <v>25290</v>
      </c>
      <c r="E7935" s="39" t="s">
        <v>2134</v>
      </c>
      <c r="F7935" s="37" t="s">
        <v>11811</v>
      </c>
    </row>
    <row r="7936" spans="1:6" ht="14.25" customHeight="1" x14ac:dyDescent="0.2">
      <c r="A7936" s="35" t="s">
        <v>25291</v>
      </c>
      <c r="B7936" s="36" t="s">
        <v>25292</v>
      </c>
      <c r="C7936" s="37">
        <v>41116134</v>
      </c>
      <c r="D7936" s="38" t="s">
        <v>25293</v>
      </c>
      <c r="E7936" s="39" t="s">
        <v>4090</v>
      </c>
      <c r="F7936" s="37" t="s">
        <v>4091</v>
      </c>
    </row>
    <row r="7937" spans="1:6" ht="14.25" customHeight="1" x14ac:dyDescent="0.2">
      <c r="A7937" s="35" t="s">
        <v>25294</v>
      </c>
      <c r="B7937" s="36" t="s">
        <v>25295</v>
      </c>
      <c r="C7937" s="37">
        <v>41116135</v>
      </c>
      <c r="D7937" s="38" t="s">
        <v>25296</v>
      </c>
      <c r="E7937" s="39" t="s">
        <v>1966</v>
      </c>
      <c r="F7937" s="37" t="s">
        <v>1969</v>
      </c>
    </row>
    <row r="7938" spans="1:6" ht="14.25" customHeight="1" x14ac:dyDescent="0.2">
      <c r="A7938" s="35" t="s">
        <v>25297</v>
      </c>
      <c r="B7938" s="36" t="s">
        <v>25298</v>
      </c>
      <c r="C7938" s="37">
        <v>41116136</v>
      </c>
      <c r="D7938" s="38" t="s">
        <v>25299</v>
      </c>
      <c r="E7938" s="39" t="s">
        <v>2134</v>
      </c>
      <c r="F7938" s="37" t="s">
        <v>11811</v>
      </c>
    </row>
    <row r="7939" spans="1:6" ht="14.25" customHeight="1" x14ac:dyDescent="0.2">
      <c r="A7939" s="35" t="s">
        <v>25300</v>
      </c>
      <c r="B7939" s="36" t="s">
        <v>25301</v>
      </c>
      <c r="C7939" s="37">
        <v>41116137</v>
      </c>
      <c r="D7939" s="38" t="s">
        <v>25302</v>
      </c>
      <c r="E7939" s="39" t="s">
        <v>4090</v>
      </c>
      <c r="F7939" s="37" t="s">
        <v>4091</v>
      </c>
    </row>
    <row r="7940" spans="1:6" ht="14.25" customHeight="1" x14ac:dyDescent="0.2">
      <c r="A7940" s="35" t="s">
        <v>25303</v>
      </c>
      <c r="B7940" s="36" t="s">
        <v>25304</v>
      </c>
      <c r="C7940" s="37">
        <v>41116138</v>
      </c>
      <c r="D7940" s="38" t="s">
        <v>25305</v>
      </c>
      <c r="E7940" s="39" t="s">
        <v>8112</v>
      </c>
      <c r="F7940" s="37" t="s">
        <v>8113</v>
      </c>
    </row>
    <row r="7941" spans="1:6" ht="14.25" customHeight="1" x14ac:dyDescent="0.2">
      <c r="A7941" s="35" t="s">
        <v>25306</v>
      </c>
      <c r="B7941" s="36" t="s">
        <v>25307</v>
      </c>
      <c r="C7941" s="37">
        <v>41116139</v>
      </c>
      <c r="D7941" s="38" t="s">
        <v>25308</v>
      </c>
      <c r="E7941" s="39" t="s">
        <v>2134</v>
      </c>
      <c r="F7941" s="37" t="s">
        <v>11811</v>
      </c>
    </row>
    <row r="7942" spans="1:6" ht="14.25" customHeight="1" x14ac:dyDescent="0.2">
      <c r="A7942" s="35" t="s">
        <v>25309</v>
      </c>
      <c r="B7942" s="36" t="s">
        <v>25310</v>
      </c>
      <c r="C7942" s="37">
        <v>41116140</v>
      </c>
      <c r="D7942" s="38" t="s">
        <v>25311</v>
      </c>
      <c r="E7942" s="39" t="s">
        <v>2134</v>
      </c>
      <c r="F7942" s="37" t="s">
        <v>11811</v>
      </c>
    </row>
    <row r="7943" spans="1:6" ht="14.25" customHeight="1" x14ac:dyDescent="0.2">
      <c r="A7943" s="35" t="s">
        <v>25312</v>
      </c>
      <c r="B7943" s="36" t="s">
        <v>25313</v>
      </c>
      <c r="C7943" s="37">
        <v>41116141</v>
      </c>
      <c r="D7943" s="38" t="s">
        <v>25314</v>
      </c>
      <c r="E7943" s="39" t="s">
        <v>4398</v>
      </c>
      <c r="F7943" s="37" t="s">
        <v>4091</v>
      </c>
    </row>
    <row r="7944" spans="1:6" ht="14.25" customHeight="1" x14ac:dyDescent="0.2">
      <c r="A7944" s="35" t="s">
        <v>25315</v>
      </c>
      <c r="B7944" s="36" t="s">
        <v>25316</v>
      </c>
      <c r="C7944" s="37">
        <v>41116142</v>
      </c>
      <c r="D7944" s="38" t="s">
        <v>25317</v>
      </c>
      <c r="E7944" s="39" t="s">
        <v>2134</v>
      </c>
      <c r="F7944" s="37" t="s">
        <v>11811</v>
      </c>
    </row>
    <row r="7945" spans="1:6" ht="14.25" customHeight="1" x14ac:dyDescent="0.2">
      <c r="A7945" s="35" t="s">
        <v>25318</v>
      </c>
      <c r="B7945" s="36" t="s">
        <v>25319</v>
      </c>
      <c r="C7945" s="37">
        <v>41116143</v>
      </c>
      <c r="D7945" s="38" t="s">
        <v>25320</v>
      </c>
      <c r="E7945" s="39" t="s">
        <v>2134</v>
      </c>
      <c r="F7945" s="37" t="s">
        <v>11811</v>
      </c>
    </row>
    <row r="7946" spans="1:6" ht="14.25" customHeight="1" x14ac:dyDescent="0.2">
      <c r="A7946" s="35" t="s">
        <v>25321</v>
      </c>
      <c r="B7946" s="36" t="s">
        <v>25322</v>
      </c>
      <c r="C7946" s="37">
        <v>41116144</v>
      </c>
      <c r="D7946" s="38" t="s">
        <v>25323</v>
      </c>
      <c r="E7946" s="39" t="s">
        <v>2134</v>
      </c>
      <c r="F7946" s="37" t="s">
        <v>11811</v>
      </c>
    </row>
    <row r="7947" spans="1:6" ht="14.25" customHeight="1" x14ac:dyDescent="0.2">
      <c r="A7947" s="35" t="s">
        <v>25324</v>
      </c>
      <c r="B7947" s="36" t="s">
        <v>25325</v>
      </c>
      <c r="C7947" s="37">
        <v>41116145</v>
      </c>
      <c r="D7947" s="38" t="s">
        <v>25326</v>
      </c>
      <c r="E7947" s="39" t="s">
        <v>8112</v>
      </c>
      <c r="F7947" s="37" t="s">
        <v>8113</v>
      </c>
    </row>
    <row r="7948" spans="1:6" ht="14.25" customHeight="1" x14ac:dyDescent="0.2">
      <c r="A7948" s="35" t="s">
        <v>25327</v>
      </c>
      <c r="B7948" s="36" t="s">
        <v>25328</v>
      </c>
      <c r="C7948" s="37">
        <v>41116146</v>
      </c>
      <c r="D7948" s="38" t="s">
        <v>25329</v>
      </c>
      <c r="E7948" s="39" t="s">
        <v>8112</v>
      </c>
      <c r="F7948" s="37" t="s">
        <v>8113</v>
      </c>
    </row>
    <row r="7949" spans="1:6" ht="14.25" customHeight="1" x14ac:dyDescent="0.2">
      <c r="A7949" s="35" t="s">
        <v>25330</v>
      </c>
      <c r="B7949" s="36" t="s">
        <v>25331</v>
      </c>
      <c r="C7949" s="37">
        <v>41116147</v>
      </c>
      <c r="D7949" s="38" t="s">
        <v>25332</v>
      </c>
      <c r="E7949" s="39" t="s">
        <v>8112</v>
      </c>
      <c r="F7949" s="37" t="s">
        <v>8113</v>
      </c>
    </row>
    <row r="7950" spans="1:6" ht="14.25" customHeight="1" x14ac:dyDescent="0.2">
      <c r="A7950" s="35" t="s">
        <v>25333</v>
      </c>
      <c r="B7950" s="36" t="s">
        <v>25334</v>
      </c>
      <c r="C7950" s="37">
        <v>41116148</v>
      </c>
      <c r="D7950" s="38" t="s">
        <v>25335</v>
      </c>
      <c r="E7950" s="39" t="s">
        <v>6080</v>
      </c>
      <c r="F7950" s="37" t="s">
        <v>6081</v>
      </c>
    </row>
    <row r="7951" spans="1:6" ht="14.25" customHeight="1" x14ac:dyDescent="0.2">
      <c r="A7951" s="35" t="s">
        <v>25336</v>
      </c>
      <c r="B7951" s="36" t="s">
        <v>25337</v>
      </c>
      <c r="C7951" s="37">
        <v>41116201</v>
      </c>
      <c r="D7951" s="38" t="s">
        <v>25338</v>
      </c>
      <c r="E7951" s="39" t="s">
        <v>22236</v>
      </c>
      <c r="F7951" s="37" t="s">
        <v>11811</v>
      </c>
    </row>
    <row r="7952" spans="1:6" ht="14.25" customHeight="1" x14ac:dyDescent="0.2">
      <c r="A7952" s="35" t="s">
        <v>25339</v>
      </c>
      <c r="B7952" s="36" t="s">
        <v>25340</v>
      </c>
      <c r="C7952" s="37">
        <v>41116202</v>
      </c>
      <c r="D7952" s="38" t="s">
        <v>25341</v>
      </c>
      <c r="E7952" s="39" t="s">
        <v>2134</v>
      </c>
      <c r="F7952" s="37" t="s">
        <v>11811</v>
      </c>
    </row>
    <row r="7953" spans="1:6" ht="14.25" customHeight="1" x14ac:dyDescent="0.2">
      <c r="A7953" s="35" t="s">
        <v>25342</v>
      </c>
      <c r="B7953" s="36" t="s">
        <v>25343</v>
      </c>
      <c r="C7953" s="37">
        <v>41116203</v>
      </c>
      <c r="D7953" s="38" t="s">
        <v>25344</v>
      </c>
      <c r="E7953" s="39" t="s">
        <v>2134</v>
      </c>
      <c r="F7953" s="37" t="s">
        <v>11811</v>
      </c>
    </row>
    <row r="7954" spans="1:6" ht="14.25" customHeight="1" x14ac:dyDescent="0.2">
      <c r="A7954" s="35" t="s">
        <v>25345</v>
      </c>
      <c r="B7954" s="36" t="s">
        <v>25346</v>
      </c>
      <c r="C7954" s="37">
        <v>41116205</v>
      </c>
      <c r="D7954" s="38" t="s">
        <v>25347</v>
      </c>
      <c r="E7954" s="39" t="s">
        <v>2134</v>
      </c>
      <c r="F7954" s="37" t="s">
        <v>11811</v>
      </c>
    </row>
    <row r="7955" spans="1:6" ht="14.25" customHeight="1" x14ac:dyDescent="0.2">
      <c r="A7955" s="35" t="s">
        <v>25348</v>
      </c>
      <c r="B7955" s="36" t="s">
        <v>25349</v>
      </c>
      <c r="C7955" s="37">
        <v>41116301</v>
      </c>
      <c r="D7955" s="38" t="s">
        <v>25350</v>
      </c>
      <c r="E7955" s="39" t="s">
        <v>6080</v>
      </c>
      <c r="F7955" s="37" t="s">
        <v>6081</v>
      </c>
    </row>
    <row r="7956" spans="1:6" ht="14.25" customHeight="1" x14ac:dyDescent="0.2">
      <c r="A7956" s="35" t="s">
        <v>25351</v>
      </c>
      <c r="B7956" s="36" t="s">
        <v>25352</v>
      </c>
      <c r="C7956" s="37">
        <v>41116401</v>
      </c>
      <c r="D7956" s="38" t="s">
        <v>25353</v>
      </c>
      <c r="E7956" s="39" t="s">
        <v>5913</v>
      </c>
      <c r="F7956" s="37" t="s">
        <v>5914</v>
      </c>
    </row>
    <row r="7957" spans="1:6" ht="14.25" customHeight="1" x14ac:dyDescent="0.2">
      <c r="A7957" s="35" t="s">
        <v>25354</v>
      </c>
      <c r="B7957" s="36" t="s">
        <v>25355</v>
      </c>
      <c r="C7957" s="37">
        <v>41116501</v>
      </c>
      <c r="D7957" s="38" t="s">
        <v>25356</v>
      </c>
      <c r="E7957" s="39" t="s">
        <v>2208</v>
      </c>
      <c r="F7957" s="37" t="s">
        <v>4373</v>
      </c>
    </row>
    <row r="7958" spans="1:6" ht="14.25" customHeight="1" x14ac:dyDescent="0.2">
      <c r="A7958" s="35" t="s">
        <v>25357</v>
      </c>
      <c r="B7958" s="36" t="s">
        <v>25358</v>
      </c>
      <c r="C7958" s="37">
        <v>41121501</v>
      </c>
      <c r="D7958" s="38" t="s">
        <v>25359</v>
      </c>
      <c r="E7958" s="39" t="s">
        <v>2208</v>
      </c>
      <c r="F7958" s="37" t="s">
        <v>4373</v>
      </c>
    </row>
    <row r="7959" spans="1:6" ht="14.25" customHeight="1" x14ac:dyDescent="0.2">
      <c r="A7959" s="35" t="s">
        <v>25360</v>
      </c>
      <c r="B7959" s="36" t="s">
        <v>25361</v>
      </c>
      <c r="C7959" s="37">
        <v>41121502</v>
      </c>
      <c r="D7959" s="38" t="s">
        <v>25362</v>
      </c>
      <c r="E7959" s="39" t="s">
        <v>8112</v>
      </c>
      <c r="F7959" s="37" t="s">
        <v>8113</v>
      </c>
    </row>
    <row r="7960" spans="1:6" ht="14.25" customHeight="1" x14ac:dyDescent="0.2">
      <c r="A7960" s="35" t="s">
        <v>25363</v>
      </c>
      <c r="B7960" s="36" t="s">
        <v>25364</v>
      </c>
      <c r="C7960" s="37">
        <v>41121503</v>
      </c>
      <c r="D7960" s="38" t="s">
        <v>25365</v>
      </c>
      <c r="E7960" s="39" t="s">
        <v>8112</v>
      </c>
      <c r="F7960" s="37" t="s">
        <v>8113</v>
      </c>
    </row>
    <row r="7961" spans="1:6" ht="14.25" customHeight="1" x14ac:dyDescent="0.2">
      <c r="A7961" s="35" t="s">
        <v>25366</v>
      </c>
      <c r="B7961" s="36" t="s">
        <v>25367</v>
      </c>
      <c r="C7961" s="37">
        <v>41121504</v>
      </c>
      <c r="D7961" s="38" t="s">
        <v>25368</v>
      </c>
      <c r="E7961" s="39" t="s">
        <v>8112</v>
      </c>
      <c r="F7961" s="37" t="s">
        <v>8113</v>
      </c>
    </row>
    <row r="7962" spans="1:6" ht="14.25" customHeight="1" x14ac:dyDescent="0.2">
      <c r="A7962" s="35" t="s">
        <v>25369</v>
      </c>
      <c r="B7962" s="36" t="s">
        <v>25370</v>
      </c>
      <c r="C7962" s="37">
        <v>41121505</v>
      </c>
      <c r="D7962" s="38" t="s">
        <v>25371</v>
      </c>
      <c r="E7962" s="39" t="s">
        <v>8112</v>
      </c>
      <c r="F7962" s="37" t="s">
        <v>8113</v>
      </c>
    </row>
    <row r="7963" spans="1:6" ht="14.25" customHeight="1" x14ac:dyDescent="0.2">
      <c r="A7963" s="35" t="s">
        <v>25372</v>
      </c>
      <c r="B7963" s="36" t="s">
        <v>25373</v>
      </c>
      <c r="C7963" s="37">
        <v>41121506</v>
      </c>
      <c r="D7963" s="38" t="s">
        <v>25374</v>
      </c>
      <c r="E7963" s="39" t="s">
        <v>8112</v>
      </c>
      <c r="F7963" s="37" t="s">
        <v>8113</v>
      </c>
    </row>
    <row r="7964" spans="1:6" ht="14.25" customHeight="1" x14ac:dyDescent="0.2">
      <c r="A7964" s="35" t="s">
        <v>25375</v>
      </c>
      <c r="B7964" s="36" t="s">
        <v>25376</v>
      </c>
      <c r="C7964" s="37">
        <v>41121507</v>
      </c>
      <c r="D7964" s="38" t="s">
        <v>25377</v>
      </c>
      <c r="E7964" s="39" t="s">
        <v>8112</v>
      </c>
      <c r="F7964" s="37" t="s">
        <v>8113</v>
      </c>
    </row>
    <row r="7965" spans="1:6" ht="14.25" customHeight="1" x14ac:dyDescent="0.2">
      <c r="A7965" s="35" t="s">
        <v>25378</v>
      </c>
      <c r="B7965" s="36" t="s">
        <v>25379</v>
      </c>
      <c r="C7965" s="37">
        <v>41121508</v>
      </c>
      <c r="D7965" s="38" t="s">
        <v>25380</v>
      </c>
      <c r="E7965" s="39" t="s">
        <v>8112</v>
      </c>
      <c r="F7965" s="37" t="s">
        <v>8113</v>
      </c>
    </row>
    <row r="7966" spans="1:6" ht="14.25" customHeight="1" x14ac:dyDescent="0.2">
      <c r="A7966" s="35" t="s">
        <v>25381</v>
      </c>
      <c r="B7966" s="36" t="s">
        <v>25382</v>
      </c>
      <c r="C7966" s="37">
        <v>41121509</v>
      </c>
      <c r="D7966" s="38" t="s">
        <v>25383</v>
      </c>
      <c r="E7966" s="39" t="s">
        <v>8112</v>
      </c>
      <c r="F7966" s="37" t="s">
        <v>8113</v>
      </c>
    </row>
    <row r="7967" spans="1:6" ht="14.25" customHeight="1" x14ac:dyDescent="0.2">
      <c r="A7967" s="35" t="s">
        <v>25384</v>
      </c>
      <c r="B7967" s="36" t="s">
        <v>25385</v>
      </c>
      <c r="C7967" s="37">
        <v>41121510</v>
      </c>
      <c r="D7967" s="38" t="s">
        <v>25386</v>
      </c>
      <c r="E7967" s="39" t="s">
        <v>8112</v>
      </c>
      <c r="F7967" s="37" t="s">
        <v>8113</v>
      </c>
    </row>
    <row r="7968" spans="1:6" ht="14.25" customHeight="1" x14ac:dyDescent="0.2">
      <c r="A7968" s="35" t="s">
        <v>25387</v>
      </c>
      <c r="B7968" s="36" t="s">
        <v>25388</v>
      </c>
      <c r="C7968" s="37">
        <v>41121511</v>
      </c>
      <c r="D7968" s="38" t="s">
        <v>25389</v>
      </c>
      <c r="E7968" s="39" t="s">
        <v>8112</v>
      </c>
      <c r="F7968" s="37" t="s">
        <v>8113</v>
      </c>
    </row>
    <row r="7969" spans="1:6" ht="14.25" customHeight="1" x14ac:dyDescent="0.2">
      <c r="A7969" s="35" t="s">
        <v>25390</v>
      </c>
      <c r="B7969" s="36" t="s">
        <v>25391</v>
      </c>
      <c r="C7969" s="37">
        <v>41121513</v>
      </c>
      <c r="D7969" s="38" t="s">
        <v>25392</v>
      </c>
      <c r="E7969" s="39" t="s">
        <v>8112</v>
      </c>
      <c r="F7969" s="37" t="s">
        <v>8113</v>
      </c>
    </row>
    <row r="7970" spans="1:6" ht="14.25" customHeight="1" x14ac:dyDescent="0.2">
      <c r="A7970" s="35" t="s">
        <v>25393</v>
      </c>
      <c r="B7970" s="36" t="s">
        <v>25394</v>
      </c>
      <c r="C7970" s="37">
        <v>41121514</v>
      </c>
      <c r="D7970" s="38" t="s">
        <v>25395</v>
      </c>
      <c r="E7970" s="39" t="s">
        <v>8112</v>
      </c>
      <c r="F7970" s="37" t="s">
        <v>8113</v>
      </c>
    </row>
    <row r="7971" spans="1:6" ht="14.25" customHeight="1" x14ac:dyDescent="0.2">
      <c r="A7971" s="35" t="s">
        <v>25396</v>
      </c>
      <c r="B7971" s="36" t="s">
        <v>25397</v>
      </c>
      <c r="C7971" s="37">
        <v>41121515</v>
      </c>
      <c r="D7971" s="38" t="s">
        <v>25398</v>
      </c>
      <c r="E7971" s="39" t="s">
        <v>22236</v>
      </c>
      <c r="F7971" s="37" t="s">
        <v>8113</v>
      </c>
    </row>
    <row r="7972" spans="1:6" ht="14.25" customHeight="1" x14ac:dyDescent="0.2">
      <c r="A7972" s="35" t="s">
        <v>25399</v>
      </c>
      <c r="B7972" s="36" t="s">
        <v>25400</v>
      </c>
      <c r="C7972" s="37">
        <v>41121516</v>
      </c>
      <c r="D7972" s="38" t="s">
        <v>25401</v>
      </c>
      <c r="E7972" s="39" t="s">
        <v>8112</v>
      </c>
      <c r="F7972" s="37" t="s">
        <v>8113</v>
      </c>
    </row>
    <row r="7973" spans="1:6" ht="14.25" customHeight="1" x14ac:dyDescent="0.2">
      <c r="A7973" s="35" t="s">
        <v>25402</v>
      </c>
      <c r="B7973" s="36" t="s">
        <v>25403</v>
      </c>
      <c r="C7973" s="37">
        <v>41121517</v>
      </c>
      <c r="D7973" s="38" t="s">
        <v>25404</v>
      </c>
      <c r="E7973" s="39" t="s">
        <v>8112</v>
      </c>
      <c r="F7973" s="37" t="s">
        <v>8113</v>
      </c>
    </row>
    <row r="7974" spans="1:6" ht="14.25" customHeight="1" x14ac:dyDescent="0.2">
      <c r="A7974" s="35" t="s">
        <v>25405</v>
      </c>
      <c r="B7974" s="36" t="s">
        <v>25406</v>
      </c>
      <c r="C7974" s="37">
        <v>41121601</v>
      </c>
      <c r="D7974" s="38" t="s">
        <v>25407</v>
      </c>
      <c r="E7974" s="39" t="s">
        <v>1966</v>
      </c>
      <c r="F7974" s="37" t="s">
        <v>1969</v>
      </c>
    </row>
    <row r="7975" spans="1:6" ht="14.25" customHeight="1" x14ac:dyDescent="0.2">
      <c r="A7975" s="35" t="s">
        <v>25408</v>
      </c>
      <c r="B7975" s="36" t="s">
        <v>25409</v>
      </c>
      <c r="C7975" s="37">
        <v>41121602</v>
      </c>
      <c r="D7975" s="38" t="s">
        <v>25410</v>
      </c>
      <c r="E7975" s="39" t="s">
        <v>1966</v>
      </c>
      <c r="F7975" s="37" t="s">
        <v>1969</v>
      </c>
    </row>
    <row r="7976" spans="1:6" ht="14.25" customHeight="1" x14ac:dyDescent="0.2">
      <c r="A7976" s="35" t="s">
        <v>25411</v>
      </c>
      <c r="B7976" s="36" t="s">
        <v>25412</v>
      </c>
      <c r="C7976" s="37">
        <v>41121603</v>
      </c>
      <c r="D7976" s="38" t="s">
        <v>25411</v>
      </c>
      <c r="E7976" s="39" t="s">
        <v>1966</v>
      </c>
      <c r="F7976" s="37" t="s">
        <v>1969</v>
      </c>
    </row>
    <row r="7977" spans="1:6" ht="14.25" customHeight="1" x14ac:dyDescent="0.2">
      <c r="A7977" s="35" t="s">
        <v>25413</v>
      </c>
      <c r="B7977" s="36" t="s">
        <v>25414</v>
      </c>
      <c r="C7977" s="37">
        <v>41121604</v>
      </c>
      <c r="D7977" s="38" t="s">
        <v>25413</v>
      </c>
      <c r="E7977" s="39" t="s">
        <v>1966</v>
      </c>
      <c r="F7977" s="37" t="s">
        <v>1969</v>
      </c>
    </row>
    <row r="7978" spans="1:6" ht="14.25" customHeight="1" x14ac:dyDescent="0.2">
      <c r="A7978" s="35" t="s">
        <v>25415</v>
      </c>
      <c r="B7978" s="36" t="s">
        <v>25416</v>
      </c>
      <c r="C7978" s="37">
        <v>41121605</v>
      </c>
      <c r="D7978" s="38" t="s">
        <v>25417</v>
      </c>
      <c r="E7978" s="39" t="s">
        <v>1966</v>
      </c>
      <c r="F7978" s="37" t="s">
        <v>1969</v>
      </c>
    </row>
    <row r="7979" spans="1:6" ht="14.25" customHeight="1" x14ac:dyDescent="0.2">
      <c r="A7979" s="35" t="s">
        <v>25418</v>
      </c>
      <c r="B7979" s="36" t="s">
        <v>25419</v>
      </c>
      <c r="C7979" s="37">
        <v>41121606</v>
      </c>
      <c r="D7979" s="38" t="s">
        <v>25420</v>
      </c>
      <c r="E7979" s="39" t="s">
        <v>1966</v>
      </c>
      <c r="F7979" s="37" t="s">
        <v>1969</v>
      </c>
    </row>
    <row r="7980" spans="1:6" ht="14.25" customHeight="1" x14ac:dyDescent="0.2">
      <c r="A7980" s="35" t="s">
        <v>25421</v>
      </c>
      <c r="B7980" s="36" t="s">
        <v>25422</v>
      </c>
      <c r="C7980" s="37">
        <v>41121607</v>
      </c>
      <c r="D7980" s="38" t="s">
        <v>25421</v>
      </c>
      <c r="E7980" s="39" t="s">
        <v>1966</v>
      </c>
      <c r="F7980" s="37" t="s">
        <v>1969</v>
      </c>
    </row>
    <row r="7981" spans="1:6" ht="14.25" customHeight="1" x14ac:dyDescent="0.2">
      <c r="A7981" s="35" t="s">
        <v>25423</v>
      </c>
      <c r="B7981" s="36" t="s">
        <v>25422</v>
      </c>
      <c r="C7981" s="37">
        <v>41121608</v>
      </c>
      <c r="D7981" s="38" t="s">
        <v>25423</v>
      </c>
      <c r="E7981" s="39" t="s">
        <v>1966</v>
      </c>
      <c r="F7981" s="37" t="s">
        <v>1969</v>
      </c>
    </row>
    <row r="7982" spans="1:6" ht="14.25" customHeight="1" x14ac:dyDescent="0.2">
      <c r="A7982" s="35" t="s">
        <v>25424</v>
      </c>
      <c r="B7982" s="36" t="s">
        <v>25414</v>
      </c>
      <c r="C7982" s="37">
        <v>41121609</v>
      </c>
      <c r="D7982" s="38" t="s">
        <v>25424</v>
      </c>
      <c r="E7982" s="39" t="s">
        <v>1966</v>
      </c>
      <c r="F7982" s="37" t="s">
        <v>1969</v>
      </c>
    </row>
    <row r="7983" spans="1:6" ht="14.25" customHeight="1" x14ac:dyDescent="0.2">
      <c r="A7983" s="35" t="s">
        <v>25425</v>
      </c>
      <c r="B7983" s="36" t="s">
        <v>25426</v>
      </c>
      <c r="C7983" s="37">
        <v>41121701</v>
      </c>
      <c r="D7983" s="38" t="s">
        <v>25427</v>
      </c>
      <c r="E7983" s="39" t="s">
        <v>8112</v>
      </c>
      <c r="F7983" s="37" t="s">
        <v>8113</v>
      </c>
    </row>
    <row r="7984" spans="1:6" ht="14.25" customHeight="1" x14ac:dyDescent="0.2">
      <c r="A7984" s="35" t="s">
        <v>25428</v>
      </c>
      <c r="B7984" s="36" t="s">
        <v>25429</v>
      </c>
      <c r="C7984" s="37">
        <v>41121702</v>
      </c>
      <c r="D7984" s="38" t="s">
        <v>25430</v>
      </c>
      <c r="E7984" s="39" t="s">
        <v>8112</v>
      </c>
      <c r="F7984" s="37" t="s">
        <v>8113</v>
      </c>
    </row>
    <row r="7985" spans="1:6" ht="14.25" customHeight="1" x14ac:dyDescent="0.2">
      <c r="A7985" s="35" t="s">
        <v>25431</v>
      </c>
      <c r="B7985" s="36" t="s">
        <v>25432</v>
      </c>
      <c r="C7985" s="37">
        <v>41121703</v>
      </c>
      <c r="D7985" s="38" t="s">
        <v>25433</v>
      </c>
      <c r="E7985" s="39" t="s">
        <v>8112</v>
      </c>
      <c r="F7985" s="37" t="s">
        <v>8113</v>
      </c>
    </row>
    <row r="7986" spans="1:6" ht="14.25" customHeight="1" x14ac:dyDescent="0.2">
      <c r="A7986" s="35" t="s">
        <v>25434</v>
      </c>
      <c r="B7986" s="36" t="s">
        <v>25435</v>
      </c>
      <c r="C7986" s="37">
        <v>41121704</v>
      </c>
      <c r="D7986" s="38" t="s">
        <v>25436</v>
      </c>
      <c r="E7986" s="39" t="s">
        <v>8112</v>
      </c>
      <c r="F7986" s="37" t="s">
        <v>8113</v>
      </c>
    </row>
    <row r="7987" spans="1:6" ht="14.25" customHeight="1" x14ac:dyDescent="0.2">
      <c r="A7987" s="35" t="s">
        <v>25437</v>
      </c>
      <c r="B7987" s="36" t="s">
        <v>25438</v>
      </c>
      <c r="C7987" s="37">
        <v>41121705</v>
      </c>
      <c r="D7987" s="38" t="s">
        <v>25439</v>
      </c>
      <c r="E7987" s="39" t="s">
        <v>8112</v>
      </c>
      <c r="F7987" s="37" t="s">
        <v>8113</v>
      </c>
    </row>
    <row r="7988" spans="1:6" ht="14.25" customHeight="1" x14ac:dyDescent="0.2">
      <c r="A7988" s="35" t="s">
        <v>25440</v>
      </c>
      <c r="B7988" s="36" t="s">
        <v>25441</v>
      </c>
      <c r="C7988" s="37">
        <v>41121706</v>
      </c>
      <c r="D7988" s="38" t="s">
        <v>25442</v>
      </c>
      <c r="E7988" s="39" t="s">
        <v>22236</v>
      </c>
      <c r="F7988" s="37" t="s">
        <v>8113</v>
      </c>
    </row>
    <row r="7989" spans="1:6" ht="14.25" customHeight="1" x14ac:dyDescent="0.2">
      <c r="A7989" s="35" t="s">
        <v>25443</v>
      </c>
      <c r="B7989" s="36" t="s">
        <v>25444</v>
      </c>
      <c r="C7989" s="37">
        <v>41121707</v>
      </c>
      <c r="D7989" s="38" t="s">
        <v>25445</v>
      </c>
      <c r="E7989" s="39" t="s">
        <v>8112</v>
      </c>
      <c r="F7989" s="37" t="s">
        <v>8113</v>
      </c>
    </row>
    <row r="7990" spans="1:6" ht="14.25" customHeight="1" x14ac:dyDescent="0.2">
      <c r="A7990" s="35" t="s">
        <v>25446</v>
      </c>
      <c r="B7990" s="36" t="s">
        <v>25447</v>
      </c>
      <c r="C7990" s="37">
        <v>41121708</v>
      </c>
      <c r="D7990" s="38" t="s">
        <v>25448</v>
      </c>
      <c r="E7990" s="39" t="s">
        <v>8112</v>
      </c>
      <c r="F7990" s="37" t="s">
        <v>8113</v>
      </c>
    </row>
    <row r="7991" spans="1:6" ht="14.25" customHeight="1" x14ac:dyDescent="0.2">
      <c r="A7991" s="35" t="s">
        <v>25449</v>
      </c>
      <c r="B7991" s="36" t="s">
        <v>25450</v>
      </c>
      <c r="C7991" s="37">
        <v>41121709</v>
      </c>
      <c r="D7991" s="38" t="s">
        <v>25451</v>
      </c>
      <c r="E7991" s="39" t="s">
        <v>8112</v>
      </c>
      <c r="F7991" s="37" t="s">
        <v>8113</v>
      </c>
    </row>
    <row r="7992" spans="1:6" ht="14.25" customHeight="1" x14ac:dyDescent="0.2">
      <c r="A7992" s="35" t="s">
        <v>25452</v>
      </c>
      <c r="B7992" s="36" t="s">
        <v>25453</v>
      </c>
      <c r="C7992" s="37">
        <v>41121710</v>
      </c>
      <c r="D7992" s="38" t="s">
        <v>25454</v>
      </c>
      <c r="E7992" s="39" t="s">
        <v>8112</v>
      </c>
      <c r="F7992" s="37" t="s">
        <v>8113</v>
      </c>
    </row>
    <row r="7993" spans="1:6" ht="14.25" customHeight="1" x14ac:dyDescent="0.2">
      <c r="A7993" s="35" t="s">
        <v>25455</v>
      </c>
      <c r="B7993" s="36" t="s">
        <v>25456</v>
      </c>
      <c r="C7993" s="37">
        <v>41121711</v>
      </c>
      <c r="D7993" s="38" t="s">
        <v>25457</v>
      </c>
      <c r="E7993" s="39" t="s">
        <v>8112</v>
      </c>
      <c r="F7993" s="37" t="s">
        <v>8113</v>
      </c>
    </row>
    <row r="7994" spans="1:6" ht="14.25" customHeight="1" x14ac:dyDescent="0.2">
      <c r="A7994" s="35" t="s">
        <v>25458</v>
      </c>
      <c r="B7994" s="36" t="s">
        <v>25459</v>
      </c>
      <c r="C7994" s="37">
        <v>41121801</v>
      </c>
      <c r="D7994" s="38" t="s">
        <v>25460</v>
      </c>
      <c r="E7994" s="39" t="s">
        <v>22236</v>
      </c>
      <c r="F7994" s="37" t="s">
        <v>8113</v>
      </c>
    </row>
    <row r="7995" spans="1:6" ht="14.25" customHeight="1" x14ac:dyDescent="0.2">
      <c r="A7995" s="35" t="s">
        <v>25461</v>
      </c>
      <c r="B7995" s="36" t="s">
        <v>25462</v>
      </c>
      <c r="C7995" s="37">
        <v>41121802</v>
      </c>
      <c r="D7995" s="38" t="s">
        <v>25463</v>
      </c>
      <c r="E7995" s="39" t="s">
        <v>8112</v>
      </c>
      <c r="F7995" s="37" t="s">
        <v>8113</v>
      </c>
    </row>
    <row r="7996" spans="1:6" ht="14.25" customHeight="1" x14ac:dyDescent="0.2">
      <c r="A7996" s="35" t="s">
        <v>25464</v>
      </c>
      <c r="B7996" s="36" t="s">
        <v>25465</v>
      </c>
      <c r="C7996" s="37">
        <v>41121803</v>
      </c>
      <c r="D7996" s="38" t="s">
        <v>25466</v>
      </c>
      <c r="E7996" s="39" t="s">
        <v>22236</v>
      </c>
      <c r="F7996" s="37" t="s">
        <v>8113</v>
      </c>
    </row>
    <row r="7997" spans="1:6" ht="14.25" customHeight="1" x14ac:dyDescent="0.2">
      <c r="A7997" s="35" t="s">
        <v>25467</v>
      </c>
      <c r="B7997" s="36" t="s">
        <v>25468</v>
      </c>
      <c r="C7997" s="37">
        <v>41121804</v>
      </c>
      <c r="D7997" s="38" t="s">
        <v>25469</v>
      </c>
      <c r="E7997" s="39" t="s">
        <v>8112</v>
      </c>
      <c r="F7997" s="37" t="s">
        <v>8113</v>
      </c>
    </row>
    <row r="7998" spans="1:6" ht="14.25" customHeight="1" x14ac:dyDescent="0.2">
      <c r="A7998" s="35" t="s">
        <v>25470</v>
      </c>
      <c r="B7998" s="36" t="s">
        <v>25471</v>
      </c>
      <c r="C7998" s="37">
        <v>41121805</v>
      </c>
      <c r="D7998" s="38" t="s">
        <v>25472</v>
      </c>
      <c r="E7998" s="39" t="s">
        <v>8112</v>
      </c>
      <c r="F7998" s="37" t="s">
        <v>8113</v>
      </c>
    </row>
    <row r="7999" spans="1:6" ht="14.25" customHeight="1" x14ac:dyDescent="0.2">
      <c r="A7999" s="35" t="s">
        <v>25473</v>
      </c>
      <c r="B7999" s="36" t="s">
        <v>25474</v>
      </c>
      <c r="C7999" s="37">
        <v>41121806</v>
      </c>
      <c r="D7999" s="38" t="s">
        <v>25475</v>
      </c>
      <c r="E7999" s="39" t="s">
        <v>22236</v>
      </c>
      <c r="F7999" s="37" t="s">
        <v>8113</v>
      </c>
    </row>
    <row r="8000" spans="1:6" ht="14.25" customHeight="1" x14ac:dyDescent="0.2">
      <c r="A8000" s="35" t="s">
        <v>25476</v>
      </c>
      <c r="B8000" s="36" t="s">
        <v>25477</v>
      </c>
      <c r="C8000" s="37">
        <v>41121807</v>
      </c>
      <c r="D8000" s="38" t="s">
        <v>25478</v>
      </c>
      <c r="E8000" s="39" t="s">
        <v>8112</v>
      </c>
      <c r="F8000" s="37" t="s">
        <v>8113</v>
      </c>
    </row>
    <row r="8001" spans="1:6" ht="14.25" customHeight="1" x14ac:dyDescent="0.2">
      <c r="A8001" s="35" t="s">
        <v>25479</v>
      </c>
      <c r="B8001" s="36" t="s">
        <v>25480</v>
      </c>
      <c r="C8001" s="37">
        <v>41121808</v>
      </c>
      <c r="D8001" s="38" t="s">
        <v>25481</v>
      </c>
      <c r="E8001" s="39" t="s">
        <v>8112</v>
      </c>
      <c r="F8001" s="37" t="s">
        <v>8113</v>
      </c>
    </row>
    <row r="8002" spans="1:6" ht="14.25" customHeight="1" x14ac:dyDescent="0.2">
      <c r="A8002" s="35" t="s">
        <v>25482</v>
      </c>
      <c r="B8002" s="36" t="s">
        <v>25483</v>
      </c>
      <c r="C8002" s="37">
        <v>41121809</v>
      </c>
      <c r="D8002" s="38" t="s">
        <v>25484</v>
      </c>
      <c r="E8002" s="39" t="s">
        <v>8112</v>
      </c>
      <c r="F8002" s="37" t="s">
        <v>8113</v>
      </c>
    </row>
    <row r="8003" spans="1:6" ht="14.25" customHeight="1" x14ac:dyDescent="0.2">
      <c r="A8003" s="35" t="s">
        <v>25485</v>
      </c>
      <c r="B8003" s="36" t="s">
        <v>25486</v>
      </c>
      <c r="C8003" s="37">
        <v>41121810</v>
      </c>
      <c r="D8003" s="38" t="s">
        <v>25487</v>
      </c>
      <c r="E8003" s="39" t="s">
        <v>8112</v>
      </c>
      <c r="F8003" s="37" t="s">
        <v>8113</v>
      </c>
    </row>
    <row r="8004" spans="1:6" ht="14.25" customHeight="1" x14ac:dyDescent="0.2">
      <c r="A8004" s="35" t="s">
        <v>25488</v>
      </c>
      <c r="B8004" s="36" t="s">
        <v>25489</v>
      </c>
      <c r="C8004" s="37">
        <v>41121811</v>
      </c>
      <c r="D8004" s="38" t="s">
        <v>25490</v>
      </c>
      <c r="E8004" s="39" t="s">
        <v>8112</v>
      </c>
      <c r="F8004" s="37" t="s">
        <v>8113</v>
      </c>
    </row>
    <row r="8005" spans="1:6" ht="14.25" customHeight="1" x14ac:dyDescent="0.2">
      <c r="A8005" s="35" t="s">
        <v>25491</v>
      </c>
      <c r="B8005" s="36" t="s">
        <v>25492</v>
      </c>
      <c r="C8005" s="37">
        <v>41121812</v>
      </c>
      <c r="D8005" s="38" t="s">
        <v>25493</v>
      </c>
      <c r="E8005" s="39" t="s">
        <v>8112</v>
      </c>
      <c r="F8005" s="37" t="s">
        <v>8113</v>
      </c>
    </row>
    <row r="8006" spans="1:6" ht="14.25" customHeight="1" x14ac:dyDescent="0.2">
      <c r="A8006" s="35" t="s">
        <v>25494</v>
      </c>
      <c r="B8006" s="36" t="s">
        <v>25495</v>
      </c>
      <c r="C8006" s="37">
        <v>41121813</v>
      </c>
      <c r="D8006" s="38" t="s">
        <v>25496</v>
      </c>
      <c r="E8006" s="39" t="s">
        <v>22236</v>
      </c>
      <c r="F8006" s="37" t="s">
        <v>8113</v>
      </c>
    </row>
    <row r="8007" spans="1:6" ht="14.25" customHeight="1" x14ac:dyDescent="0.2">
      <c r="A8007" s="35" t="s">
        <v>25497</v>
      </c>
      <c r="B8007" s="36" t="s">
        <v>25498</v>
      </c>
      <c r="C8007" s="37">
        <v>41121814</v>
      </c>
      <c r="D8007" s="38" t="s">
        <v>25499</v>
      </c>
      <c r="E8007" s="39" t="s">
        <v>8112</v>
      </c>
      <c r="F8007" s="37" t="s">
        <v>8113</v>
      </c>
    </row>
    <row r="8008" spans="1:6" ht="14.25" customHeight="1" x14ac:dyDescent="0.2">
      <c r="A8008" s="35" t="s">
        <v>25500</v>
      </c>
      <c r="B8008" s="36" t="s">
        <v>25501</v>
      </c>
      <c r="C8008" s="37">
        <v>41121815</v>
      </c>
      <c r="D8008" s="38" t="s">
        <v>25502</v>
      </c>
      <c r="E8008" s="39" t="s">
        <v>8112</v>
      </c>
      <c r="F8008" s="37" t="s">
        <v>8113</v>
      </c>
    </row>
    <row r="8009" spans="1:6" ht="14.25" customHeight="1" x14ac:dyDescent="0.2">
      <c r="A8009" s="35" t="s">
        <v>25503</v>
      </c>
      <c r="B8009" s="36" t="s">
        <v>25504</v>
      </c>
      <c r="C8009" s="37">
        <v>41122001</v>
      </c>
      <c r="D8009" s="38" t="s">
        <v>25505</v>
      </c>
      <c r="E8009" s="39" t="s">
        <v>22236</v>
      </c>
      <c r="F8009" s="37" t="s">
        <v>22472</v>
      </c>
    </row>
    <row r="8010" spans="1:6" ht="14.25" customHeight="1" x14ac:dyDescent="0.2">
      <c r="A8010" s="35" t="s">
        <v>25506</v>
      </c>
      <c r="B8010" s="36" t="s">
        <v>25507</v>
      </c>
      <c r="C8010" s="37">
        <v>41122002</v>
      </c>
      <c r="D8010" s="38" t="s">
        <v>25508</v>
      </c>
      <c r="E8010" s="39" t="s">
        <v>22236</v>
      </c>
      <c r="F8010" s="37" t="s">
        <v>22472</v>
      </c>
    </row>
    <row r="8011" spans="1:6" ht="14.25" customHeight="1" x14ac:dyDescent="0.2">
      <c r="A8011" s="35" t="s">
        <v>25509</v>
      </c>
      <c r="B8011" s="36" t="s">
        <v>25510</v>
      </c>
      <c r="C8011" s="37">
        <v>41122003</v>
      </c>
      <c r="D8011" s="38" t="s">
        <v>25511</v>
      </c>
      <c r="E8011" s="39" t="s">
        <v>22236</v>
      </c>
      <c r="F8011" s="37" t="s">
        <v>22472</v>
      </c>
    </row>
    <row r="8012" spans="1:6" ht="14.25" customHeight="1" x14ac:dyDescent="0.2">
      <c r="A8012" s="35" t="s">
        <v>25512</v>
      </c>
      <c r="B8012" s="36" t="s">
        <v>25513</v>
      </c>
      <c r="C8012" s="37">
        <v>41122004</v>
      </c>
      <c r="D8012" s="38" t="s">
        <v>25514</v>
      </c>
      <c r="E8012" s="39" t="s">
        <v>22236</v>
      </c>
      <c r="F8012" s="37" t="s">
        <v>22472</v>
      </c>
    </row>
    <row r="8013" spans="1:6" ht="14.25" customHeight="1" x14ac:dyDescent="0.2">
      <c r="A8013" s="35" t="s">
        <v>25515</v>
      </c>
      <c r="B8013" s="36" t="s">
        <v>25516</v>
      </c>
      <c r="C8013" s="37">
        <v>41122101</v>
      </c>
      <c r="D8013" s="38" t="s">
        <v>25517</v>
      </c>
      <c r="E8013" s="39" t="s">
        <v>22236</v>
      </c>
      <c r="F8013" s="37" t="s">
        <v>22472</v>
      </c>
    </row>
    <row r="8014" spans="1:6" ht="14.25" customHeight="1" x14ac:dyDescent="0.2">
      <c r="A8014" s="35" t="s">
        <v>25518</v>
      </c>
      <c r="B8014" s="36" t="s">
        <v>25519</v>
      </c>
      <c r="C8014" s="37">
        <v>41122102</v>
      </c>
      <c r="D8014" s="38" t="s">
        <v>25520</v>
      </c>
      <c r="E8014" s="39" t="s">
        <v>22236</v>
      </c>
      <c r="F8014" s="37" t="s">
        <v>22472</v>
      </c>
    </row>
    <row r="8015" spans="1:6" ht="14.25" customHeight="1" x14ac:dyDescent="0.2">
      <c r="A8015" s="35" t="s">
        <v>25521</v>
      </c>
      <c r="B8015" s="36" t="s">
        <v>25522</v>
      </c>
      <c r="C8015" s="37">
        <v>41122103</v>
      </c>
      <c r="D8015" s="38" t="s">
        <v>25523</v>
      </c>
      <c r="E8015" s="39" t="s">
        <v>22236</v>
      </c>
      <c r="F8015" s="37" t="s">
        <v>22472</v>
      </c>
    </row>
    <row r="8016" spans="1:6" ht="14.25" customHeight="1" x14ac:dyDescent="0.2">
      <c r="A8016" s="35" t="s">
        <v>25524</v>
      </c>
      <c r="B8016" s="36" t="s">
        <v>25525</v>
      </c>
      <c r="C8016" s="37">
        <v>41122104</v>
      </c>
      <c r="D8016" s="38" t="s">
        <v>25526</v>
      </c>
      <c r="E8016" s="39" t="s">
        <v>22236</v>
      </c>
      <c r="F8016" s="37" t="s">
        <v>22472</v>
      </c>
    </row>
    <row r="8017" spans="1:6" ht="14.25" customHeight="1" x14ac:dyDescent="0.2">
      <c r="A8017" s="35" t="s">
        <v>25527</v>
      </c>
      <c r="B8017" s="36" t="s">
        <v>25528</v>
      </c>
      <c r="C8017" s="37">
        <v>41122105</v>
      </c>
      <c r="D8017" s="38" t="s">
        <v>25529</v>
      </c>
      <c r="E8017" s="39" t="s">
        <v>22236</v>
      </c>
      <c r="F8017" s="37" t="s">
        <v>22472</v>
      </c>
    </row>
    <row r="8018" spans="1:6" ht="14.25" customHeight="1" x14ac:dyDescent="0.2">
      <c r="A8018" s="35" t="s">
        <v>25530</v>
      </c>
      <c r="B8018" s="36" t="s">
        <v>25531</v>
      </c>
      <c r="C8018" s="37">
        <v>41122106</v>
      </c>
      <c r="D8018" s="38" t="s">
        <v>25532</v>
      </c>
      <c r="E8018" s="39" t="s">
        <v>22236</v>
      </c>
      <c r="F8018" s="37" t="s">
        <v>22472</v>
      </c>
    </row>
    <row r="8019" spans="1:6" ht="14.25" customHeight="1" x14ac:dyDescent="0.2">
      <c r="A8019" s="35" t="s">
        <v>25533</v>
      </c>
      <c r="B8019" s="36" t="s">
        <v>25534</v>
      </c>
      <c r="C8019" s="37">
        <v>41122107</v>
      </c>
      <c r="D8019" s="38" t="s">
        <v>25535</v>
      </c>
      <c r="E8019" s="39" t="s">
        <v>22236</v>
      </c>
      <c r="F8019" s="37" t="s">
        <v>22472</v>
      </c>
    </row>
    <row r="8020" spans="1:6" ht="14.25" customHeight="1" x14ac:dyDescent="0.2">
      <c r="A8020" s="35" t="s">
        <v>25536</v>
      </c>
      <c r="B8020" s="36" t="s">
        <v>25537</v>
      </c>
      <c r="C8020" s="37">
        <v>41122108</v>
      </c>
      <c r="D8020" s="38" t="s">
        <v>25538</v>
      </c>
      <c r="E8020" s="39" t="s">
        <v>22236</v>
      </c>
      <c r="F8020" s="37" t="s">
        <v>22472</v>
      </c>
    </row>
    <row r="8021" spans="1:6" ht="14.25" customHeight="1" x14ac:dyDescent="0.2">
      <c r="A8021" s="35" t="s">
        <v>25539</v>
      </c>
      <c r="B8021" s="36" t="s">
        <v>25540</v>
      </c>
      <c r="C8021" s="37">
        <v>41122109</v>
      </c>
      <c r="D8021" s="38" t="s">
        <v>25541</v>
      </c>
      <c r="E8021" s="39" t="s">
        <v>22236</v>
      </c>
      <c r="F8021" s="37" t="s">
        <v>22472</v>
      </c>
    </row>
    <row r="8022" spans="1:6" ht="14.25" customHeight="1" x14ac:dyDescent="0.2">
      <c r="A8022" s="35" t="s">
        <v>25542</v>
      </c>
      <c r="B8022" s="36" t="s">
        <v>25543</v>
      </c>
      <c r="C8022" s="37">
        <v>41122110</v>
      </c>
      <c r="D8022" s="38" t="s">
        <v>25544</v>
      </c>
      <c r="E8022" s="39" t="s">
        <v>22236</v>
      </c>
      <c r="F8022" s="37" t="s">
        <v>22472</v>
      </c>
    </row>
    <row r="8023" spans="1:6" ht="14.25" customHeight="1" x14ac:dyDescent="0.2">
      <c r="A8023" s="35" t="s">
        <v>25545</v>
      </c>
      <c r="B8023" s="36" t="s">
        <v>25546</v>
      </c>
      <c r="C8023" s="37">
        <v>41122201</v>
      </c>
      <c r="D8023" s="38" t="s">
        <v>25547</v>
      </c>
      <c r="E8023" s="39" t="s">
        <v>1966</v>
      </c>
      <c r="F8023" s="37" t="s">
        <v>1969</v>
      </c>
    </row>
    <row r="8024" spans="1:6" ht="14.25" customHeight="1" x14ac:dyDescent="0.2">
      <c r="A8024" s="35" t="s">
        <v>25548</v>
      </c>
      <c r="B8024" s="36" t="s">
        <v>25549</v>
      </c>
      <c r="C8024" s="37">
        <v>41122202</v>
      </c>
      <c r="D8024" s="38" t="s">
        <v>25550</v>
      </c>
      <c r="E8024" s="39" t="s">
        <v>1966</v>
      </c>
      <c r="F8024" s="37" t="s">
        <v>1969</v>
      </c>
    </row>
    <row r="8025" spans="1:6" ht="14.25" customHeight="1" x14ac:dyDescent="0.2">
      <c r="A8025" s="35" t="s">
        <v>25551</v>
      </c>
      <c r="B8025" s="36" t="s">
        <v>22945</v>
      </c>
      <c r="C8025" s="37">
        <v>41122203</v>
      </c>
      <c r="D8025" s="38" t="s">
        <v>25552</v>
      </c>
      <c r="E8025" s="39" t="s">
        <v>1966</v>
      </c>
      <c r="F8025" s="37" t="s">
        <v>1969</v>
      </c>
    </row>
    <row r="8026" spans="1:6" ht="14.25" customHeight="1" x14ac:dyDescent="0.2">
      <c r="A8026" s="35" t="s">
        <v>25553</v>
      </c>
      <c r="B8026" s="36" t="s">
        <v>25554</v>
      </c>
      <c r="C8026" s="37">
        <v>41122301</v>
      </c>
      <c r="D8026" s="38" t="s">
        <v>25555</v>
      </c>
      <c r="E8026" s="39" t="s">
        <v>22236</v>
      </c>
      <c r="F8026" s="37" t="s">
        <v>22472</v>
      </c>
    </row>
    <row r="8027" spans="1:6" ht="14.25" customHeight="1" x14ac:dyDescent="0.2">
      <c r="A8027" s="35" t="s">
        <v>25556</v>
      </c>
      <c r="B8027" s="36" t="s">
        <v>25557</v>
      </c>
      <c r="C8027" s="37">
        <v>41122401</v>
      </c>
      <c r="D8027" s="38" t="s">
        <v>25558</v>
      </c>
      <c r="E8027" s="39" t="s">
        <v>8112</v>
      </c>
      <c r="F8027" s="37" t="s">
        <v>8113</v>
      </c>
    </row>
    <row r="8028" spans="1:6" ht="14.25" customHeight="1" x14ac:dyDescent="0.2">
      <c r="A8028" s="35" t="s">
        <v>25559</v>
      </c>
      <c r="B8028" s="36" t="s">
        <v>25560</v>
      </c>
      <c r="C8028" s="37">
        <v>41122402</v>
      </c>
      <c r="D8028" s="38" t="s">
        <v>25561</v>
      </c>
      <c r="E8028" s="39" t="s">
        <v>8112</v>
      </c>
      <c r="F8028" s="37" t="s">
        <v>8113</v>
      </c>
    </row>
    <row r="8029" spans="1:6" ht="14.25" customHeight="1" x14ac:dyDescent="0.2">
      <c r="A8029" s="35" t="s">
        <v>25562</v>
      </c>
      <c r="B8029" s="36" t="s">
        <v>25563</v>
      </c>
      <c r="C8029" s="37">
        <v>41122403</v>
      </c>
      <c r="D8029" s="38" t="s">
        <v>25564</v>
      </c>
      <c r="E8029" s="39" t="s">
        <v>8112</v>
      </c>
      <c r="F8029" s="37" t="s">
        <v>8113</v>
      </c>
    </row>
    <row r="8030" spans="1:6" ht="14.25" customHeight="1" x14ac:dyDescent="0.2">
      <c r="A8030" s="35" t="s">
        <v>25565</v>
      </c>
      <c r="B8030" s="36" t="s">
        <v>25566</v>
      </c>
      <c r="C8030" s="37">
        <v>41122404</v>
      </c>
      <c r="D8030" s="38" t="s">
        <v>25567</v>
      </c>
      <c r="E8030" s="39" t="s">
        <v>8112</v>
      </c>
      <c r="F8030" s="37" t="s">
        <v>8113</v>
      </c>
    </row>
    <row r="8031" spans="1:6" ht="14.25" customHeight="1" x14ac:dyDescent="0.2">
      <c r="A8031" s="35" t="s">
        <v>25568</v>
      </c>
      <c r="B8031" s="36" t="s">
        <v>25569</v>
      </c>
      <c r="C8031" s="37">
        <v>41122405</v>
      </c>
      <c r="D8031" s="38" t="s">
        <v>25570</v>
      </c>
      <c r="E8031" s="39" t="s">
        <v>8112</v>
      </c>
      <c r="F8031" s="37" t="s">
        <v>8113</v>
      </c>
    </row>
    <row r="8032" spans="1:6" ht="14.25" customHeight="1" x14ac:dyDescent="0.2">
      <c r="A8032" s="35" t="s">
        <v>25571</v>
      </c>
      <c r="B8032" s="36" t="s">
        <v>25572</v>
      </c>
      <c r="C8032" s="37">
        <v>41122406</v>
      </c>
      <c r="D8032" s="38" t="s">
        <v>25573</v>
      </c>
      <c r="E8032" s="39" t="s">
        <v>8112</v>
      </c>
      <c r="F8032" s="37" t="s">
        <v>8113</v>
      </c>
    </row>
    <row r="8033" spans="1:6" ht="14.25" customHeight="1" x14ac:dyDescent="0.2">
      <c r="A8033" s="35" t="s">
        <v>25574</v>
      </c>
      <c r="B8033" s="36" t="s">
        <v>25575</v>
      </c>
      <c r="C8033" s="37">
        <v>41122407</v>
      </c>
      <c r="D8033" s="38" t="s">
        <v>25576</v>
      </c>
      <c r="E8033" s="39" t="s">
        <v>8112</v>
      </c>
      <c r="F8033" s="37" t="s">
        <v>8113</v>
      </c>
    </row>
    <row r="8034" spans="1:6" ht="14.25" customHeight="1" x14ac:dyDescent="0.2">
      <c r="A8034" s="35" t="s">
        <v>25577</v>
      </c>
      <c r="B8034" s="36" t="s">
        <v>25578</v>
      </c>
      <c r="C8034" s="37">
        <v>41122408</v>
      </c>
      <c r="D8034" s="38" t="s">
        <v>25579</v>
      </c>
      <c r="E8034" s="39" t="s">
        <v>8112</v>
      </c>
      <c r="F8034" s="37" t="s">
        <v>8113</v>
      </c>
    </row>
    <row r="8035" spans="1:6" ht="14.25" customHeight="1" x14ac:dyDescent="0.2">
      <c r="A8035" s="35" t="s">
        <v>25580</v>
      </c>
      <c r="B8035" s="36" t="s">
        <v>25581</v>
      </c>
      <c r="C8035" s="37">
        <v>41122409</v>
      </c>
      <c r="D8035" s="38" t="s">
        <v>25582</v>
      </c>
      <c r="E8035" s="39" t="s">
        <v>8112</v>
      </c>
      <c r="F8035" s="37" t="s">
        <v>8113</v>
      </c>
    </row>
    <row r="8036" spans="1:6" ht="14.25" customHeight="1" x14ac:dyDescent="0.2">
      <c r="A8036" s="35" t="s">
        <v>25583</v>
      </c>
      <c r="B8036" s="36" t="s">
        <v>25584</v>
      </c>
      <c r="C8036" s="37">
        <v>41122410</v>
      </c>
      <c r="D8036" s="38" t="s">
        <v>25585</v>
      </c>
      <c r="E8036" s="39" t="s">
        <v>8112</v>
      </c>
      <c r="F8036" s="37" t="s">
        <v>8113</v>
      </c>
    </row>
    <row r="8037" spans="1:6" ht="14.25" customHeight="1" x14ac:dyDescent="0.2">
      <c r="A8037" s="35" t="s">
        <v>25586</v>
      </c>
      <c r="B8037" s="36" t="s">
        <v>25587</v>
      </c>
      <c r="C8037" s="37">
        <v>41122411</v>
      </c>
      <c r="D8037" s="38" t="s">
        <v>25588</v>
      </c>
      <c r="E8037" s="39" t="s">
        <v>22236</v>
      </c>
      <c r="F8037" s="37" t="s">
        <v>8113</v>
      </c>
    </row>
    <row r="8038" spans="1:6" ht="14.25" customHeight="1" x14ac:dyDescent="0.2">
      <c r="A8038" s="35" t="s">
        <v>25589</v>
      </c>
      <c r="B8038" s="36" t="s">
        <v>25590</v>
      </c>
      <c r="C8038" s="37">
        <v>41122412</v>
      </c>
      <c r="D8038" s="38" t="s">
        <v>25591</v>
      </c>
      <c r="E8038" s="39" t="s">
        <v>8112</v>
      </c>
      <c r="F8038" s="37" t="s">
        <v>8113</v>
      </c>
    </row>
    <row r="8039" spans="1:6" ht="14.25" customHeight="1" x14ac:dyDescent="0.2">
      <c r="A8039" s="35" t="s">
        <v>25592</v>
      </c>
      <c r="B8039" s="36" t="s">
        <v>25593</v>
      </c>
      <c r="C8039" s="37">
        <v>41122413</v>
      </c>
      <c r="D8039" s="38" t="s">
        <v>25594</v>
      </c>
      <c r="E8039" s="39" t="s">
        <v>8112</v>
      </c>
      <c r="F8039" s="37" t="s">
        <v>8113</v>
      </c>
    </row>
    <row r="8040" spans="1:6" ht="14.25" customHeight="1" x14ac:dyDescent="0.2">
      <c r="A8040" s="35" t="s">
        <v>25595</v>
      </c>
      <c r="B8040" s="36" t="s">
        <v>25596</v>
      </c>
      <c r="C8040" s="37">
        <v>41122501</v>
      </c>
      <c r="D8040" s="38" t="s">
        <v>25597</v>
      </c>
      <c r="E8040" s="39" t="s">
        <v>8112</v>
      </c>
      <c r="F8040" s="37" t="s">
        <v>8113</v>
      </c>
    </row>
    <row r="8041" spans="1:6" ht="14.25" customHeight="1" x14ac:dyDescent="0.2">
      <c r="A8041" s="35" t="s">
        <v>25598</v>
      </c>
      <c r="B8041" s="36" t="s">
        <v>25599</v>
      </c>
      <c r="C8041" s="37">
        <v>41122502</v>
      </c>
      <c r="D8041" s="38" t="s">
        <v>25600</v>
      </c>
      <c r="E8041" s="39" t="s">
        <v>8112</v>
      </c>
      <c r="F8041" s="37" t="s">
        <v>8113</v>
      </c>
    </row>
    <row r="8042" spans="1:6" ht="14.25" customHeight="1" x14ac:dyDescent="0.2">
      <c r="A8042" s="35" t="s">
        <v>25601</v>
      </c>
      <c r="B8042" s="36" t="s">
        <v>25602</v>
      </c>
      <c r="C8042" s="37">
        <v>41122503</v>
      </c>
      <c r="D8042" s="38" t="s">
        <v>25603</v>
      </c>
      <c r="E8042" s="39" t="s">
        <v>8112</v>
      </c>
      <c r="F8042" s="37" t="s">
        <v>8113</v>
      </c>
    </row>
    <row r="8043" spans="1:6" ht="14.25" customHeight="1" x14ac:dyDescent="0.2">
      <c r="A8043" s="35" t="s">
        <v>25604</v>
      </c>
      <c r="B8043" s="36" t="s">
        <v>25605</v>
      </c>
      <c r="C8043" s="37">
        <v>41122601</v>
      </c>
      <c r="D8043" s="38" t="s">
        <v>25606</v>
      </c>
      <c r="E8043" s="39" t="s">
        <v>22236</v>
      </c>
      <c r="F8043" s="37" t="s">
        <v>8113</v>
      </c>
    </row>
    <row r="8044" spans="1:6" ht="14.25" customHeight="1" x14ac:dyDescent="0.2">
      <c r="A8044" s="35" t="s">
        <v>25607</v>
      </c>
      <c r="B8044" s="36" t="s">
        <v>25608</v>
      </c>
      <c r="C8044" s="37">
        <v>41122602</v>
      </c>
      <c r="D8044" s="38" t="s">
        <v>25609</v>
      </c>
      <c r="E8044" s="39" t="s">
        <v>8112</v>
      </c>
      <c r="F8044" s="37" t="s">
        <v>8113</v>
      </c>
    </row>
    <row r="8045" spans="1:6" ht="14.25" customHeight="1" x14ac:dyDescent="0.2">
      <c r="A8045" s="35" t="s">
        <v>25610</v>
      </c>
      <c r="B8045" s="36" t="s">
        <v>25611</v>
      </c>
      <c r="C8045" s="37">
        <v>41122603</v>
      </c>
      <c r="D8045" s="38" t="s">
        <v>25612</v>
      </c>
      <c r="E8045" s="39" t="s">
        <v>8112</v>
      </c>
      <c r="F8045" s="37" t="s">
        <v>8113</v>
      </c>
    </row>
    <row r="8046" spans="1:6" ht="14.25" customHeight="1" x14ac:dyDescent="0.2">
      <c r="A8046" s="35" t="s">
        <v>25613</v>
      </c>
      <c r="B8046" s="36" t="s">
        <v>25614</v>
      </c>
      <c r="C8046" s="37">
        <v>41122604</v>
      </c>
      <c r="D8046" s="38" t="s">
        <v>25615</v>
      </c>
      <c r="E8046" s="39" t="s">
        <v>8112</v>
      </c>
      <c r="F8046" s="37" t="s">
        <v>8113</v>
      </c>
    </row>
    <row r="8047" spans="1:6" ht="14.25" customHeight="1" x14ac:dyDescent="0.2">
      <c r="A8047" s="35" t="s">
        <v>25616</v>
      </c>
      <c r="B8047" s="36" t="s">
        <v>25617</v>
      </c>
      <c r="C8047" s="37">
        <v>41122605</v>
      </c>
      <c r="D8047" s="38" t="s">
        <v>25618</v>
      </c>
      <c r="E8047" s="39" t="s">
        <v>4090</v>
      </c>
      <c r="F8047" s="37" t="s">
        <v>4091</v>
      </c>
    </row>
    <row r="8048" spans="1:6" ht="14.25" customHeight="1" x14ac:dyDescent="0.2">
      <c r="A8048" s="35" t="s">
        <v>25619</v>
      </c>
      <c r="B8048" s="36" t="s">
        <v>25620</v>
      </c>
      <c r="C8048" s="37">
        <v>41122606</v>
      </c>
      <c r="D8048" s="38" t="s">
        <v>25621</v>
      </c>
      <c r="E8048" s="39" t="s">
        <v>22236</v>
      </c>
      <c r="F8048" s="37" t="s">
        <v>22472</v>
      </c>
    </row>
    <row r="8049" spans="1:6" ht="14.25" customHeight="1" x14ac:dyDescent="0.2">
      <c r="A8049" s="35" t="s">
        <v>25622</v>
      </c>
      <c r="B8049" s="36" t="s">
        <v>25623</v>
      </c>
      <c r="C8049" s="37">
        <v>41122701</v>
      </c>
      <c r="D8049" s="38" t="s">
        <v>25624</v>
      </c>
      <c r="E8049" s="39" t="s">
        <v>1966</v>
      </c>
      <c r="F8049" s="37" t="s">
        <v>1969</v>
      </c>
    </row>
    <row r="8050" spans="1:6" ht="14.25" customHeight="1" x14ac:dyDescent="0.2">
      <c r="A8050" s="35" t="s">
        <v>25625</v>
      </c>
      <c r="B8050" s="36" t="s">
        <v>25626</v>
      </c>
      <c r="C8050" s="37">
        <v>41122702</v>
      </c>
      <c r="D8050" s="38" t="s">
        <v>25627</v>
      </c>
      <c r="E8050" s="39" t="s">
        <v>1966</v>
      </c>
      <c r="F8050" s="37" t="s">
        <v>1969</v>
      </c>
    </row>
    <row r="8051" spans="1:6" ht="14.25" customHeight="1" x14ac:dyDescent="0.2">
      <c r="A8051" s="35" t="s">
        <v>25628</v>
      </c>
      <c r="B8051" s="36" t="s">
        <v>25629</v>
      </c>
      <c r="C8051" s="37">
        <v>41122703</v>
      </c>
      <c r="D8051" s="38" t="s">
        <v>25630</v>
      </c>
      <c r="E8051" s="39" t="s">
        <v>1966</v>
      </c>
      <c r="F8051" s="37" t="s">
        <v>1969</v>
      </c>
    </row>
    <row r="8052" spans="1:6" ht="14.25" customHeight="1" x14ac:dyDescent="0.2">
      <c r="A8052" s="35" t="s">
        <v>25631</v>
      </c>
      <c r="B8052" s="36" t="s">
        <v>25632</v>
      </c>
      <c r="C8052" s="37">
        <v>41122704</v>
      </c>
      <c r="D8052" s="38" t="s">
        <v>25633</v>
      </c>
      <c r="E8052" s="39" t="s">
        <v>1966</v>
      </c>
      <c r="F8052" s="37" t="s">
        <v>1969</v>
      </c>
    </row>
    <row r="8053" spans="1:6" ht="14.25" customHeight="1" x14ac:dyDescent="0.2">
      <c r="A8053" s="35" t="s">
        <v>25634</v>
      </c>
      <c r="B8053" s="36" t="s">
        <v>25635</v>
      </c>
      <c r="C8053" s="37">
        <v>41122801</v>
      </c>
      <c r="D8053" s="38" t="s">
        <v>25636</v>
      </c>
      <c r="E8053" s="39" t="s">
        <v>22236</v>
      </c>
      <c r="F8053" s="37" t="s">
        <v>22472</v>
      </c>
    </row>
    <row r="8054" spans="1:6" ht="14.25" customHeight="1" x14ac:dyDescent="0.2">
      <c r="A8054" s="35" t="s">
        <v>25637</v>
      </c>
      <c r="B8054" s="36" t="s">
        <v>25638</v>
      </c>
      <c r="C8054" s="37">
        <v>41122802</v>
      </c>
      <c r="D8054" s="38" t="s">
        <v>25639</v>
      </c>
      <c r="E8054" s="39" t="s">
        <v>22236</v>
      </c>
      <c r="F8054" s="37" t="s">
        <v>22472</v>
      </c>
    </row>
    <row r="8055" spans="1:6" ht="14.25" customHeight="1" x14ac:dyDescent="0.2">
      <c r="A8055" s="35" t="s">
        <v>25640</v>
      </c>
      <c r="B8055" s="36" t="s">
        <v>25641</v>
      </c>
      <c r="C8055" s="37">
        <v>41122803</v>
      </c>
      <c r="D8055" s="38" t="s">
        <v>25642</v>
      </c>
      <c r="E8055" s="39" t="s">
        <v>22236</v>
      </c>
      <c r="F8055" s="37" t="s">
        <v>22472</v>
      </c>
    </row>
    <row r="8056" spans="1:6" ht="14.25" customHeight="1" x14ac:dyDescent="0.2">
      <c r="A8056" s="35" t="s">
        <v>25643</v>
      </c>
      <c r="B8056" s="36" t="s">
        <v>25644</v>
      </c>
      <c r="C8056" s="37">
        <v>41122804</v>
      </c>
      <c r="D8056" s="38" t="s">
        <v>25645</v>
      </c>
      <c r="E8056" s="39" t="s">
        <v>22236</v>
      </c>
      <c r="F8056" s="37" t="s">
        <v>22472</v>
      </c>
    </row>
    <row r="8057" spans="1:6" ht="14.25" customHeight="1" x14ac:dyDescent="0.2">
      <c r="A8057" s="35" t="s">
        <v>25646</v>
      </c>
      <c r="B8057" s="36" t="s">
        <v>25647</v>
      </c>
      <c r="C8057" s="37">
        <v>41122805</v>
      </c>
      <c r="D8057" s="38" t="s">
        <v>25648</v>
      </c>
      <c r="E8057" s="39" t="s">
        <v>22236</v>
      </c>
      <c r="F8057" s="37" t="s">
        <v>22472</v>
      </c>
    </row>
    <row r="8058" spans="1:6" ht="14.25" customHeight="1" x14ac:dyDescent="0.2">
      <c r="A8058" s="35" t="s">
        <v>25649</v>
      </c>
      <c r="B8058" s="36" t="s">
        <v>25650</v>
      </c>
      <c r="C8058" s="37">
        <v>41122806</v>
      </c>
      <c r="D8058" s="38" t="s">
        <v>25651</v>
      </c>
      <c r="E8058" s="39" t="s">
        <v>22236</v>
      </c>
      <c r="F8058" s="37" t="s">
        <v>22472</v>
      </c>
    </row>
    <row r="8059" spans="1:6" ht="14.25" customHeight="1" x14ac:dyDescent="0.2">
      <c r="A8059" s="35" t="s">
        <v>25652</v>
      </c>
      <c r="B8059" s="36" t="s">
        <v>25653</v>
      </c>
      <c r="C8059" s="37">
        <v>41122807</v>
      </c>
      <c r="D8059" s="38" t="s">
        <v>25654</v>
      </c>
      <c r="E8059" s="39" t="s">
        <v>22236</v>
      </c>
      <c r="F8059" s="37" t="s">
        <v>22472</v>
      </c>
    </row>
    <row r="8060" spans="1:6" ht="14.25" customHeight="1" x14ac:dyDescent="0.2">
      <c r="A8060" s="35" t="s">
        <v>25655</v>
      </c>
      <c r="B8060" s="36" t="s">
        <v>25656</v>
      </c>
      <c r="C8060" s="37">
        <v>41122808</v>
      </c>
      <c r="D8060" s="38" t="s">
        <v>25657</v>
      </c>
      <c r="E8060" s="39" t="s">
        <v>22236</v>
      </c>
      <c r="F8060" s="37" t="s">
        <v>22472</v>
      </c>
    </row>
    <row r="8061" spans="1:6" ht="14.25" customHeight="1" x14ac:dyDescent="0.2">
      <c r="A8061" s="35" t="s">
        <v>25658</v>
      </c>
      <c r="B8061" s="36" t="s">
        <v>25659</v>
      </c>
      <c r="C8061" s="37">
        <v>41122809</v>
      </c>
      <c r="D8061" s="38" t="s">
        <v>25660</v>
      </c>
      <c r="E8061" s="39" t="s">
        <v>22236</v>
      </c>
      <c r="F8061" s="37" t="s">
        <v>22472</v>
      </c>
    </row>
    <row r="8062" spans="1:6" ht="14.25" customHeight="1" x14ac:dyDescent="0.2">
      <c r="A8062" s="35" t="s">
        <v>25661</v>
      </c>
      <c r="B8062" s="36" t="s">
        <v>25662</v>
      </c>
      <c r="C8062" s="37">
        <v>41123001</v>
      </c>
      <c r="D8062" s="38" t="s">
        <v>25663</v>
      </c>
      <c r="E8062" s="39" t="s">
        <v>22236</v>
      </c>
      <c r="F8062" s="37" t="s">
        <v>22472</v>
      </c>
    </row>
    <row r="8063" spans="1:6" ht="14.25" customHeight="1" x14ac:dyDescent="0.2">
      <c r="A8063" s="35" t="s">
        <v>25664</v>
      </c>
      <c r="B8063" s="36" t="s">
        <v>25665</v>
      </c>
      <c r="C8063" s="37">
        <v>41123002</v>
      </c>
      <c r="D8063" s="38" t="s">
        <v>25666</v>
      </c>
      <c r="E8063" s="39" t="s">
        <v>8112</v>
      </c>
      <c r="F8063" s="37" t="s">
        <v>8113</v>
      </c>
    </row>
    <row r="8064" spans="1:6" ht="14.25" customHeight="1" x14ac:dyDescent="0.2">
      <c r="A8064" s="35" t="s">
        <v>25667</v>
      </c>
      <c r="B8064" s="36" t="s">
        <v>25668</v>
      </c>
      <c r="C8064" s="37">
        <v>41123003</v>
      </c>
      <c r="D8064" s="38" t="s">
        <v>25669</v>
      </c>
      <c r="E8064" s="39" t="s">
        <v>4090</v>
      </c>
      <c r="F8064" s="37" t="s">
        <v>4091</v>
      </c>
    </row>
    <row r="8065" spans="1:6" ht="14.25" customHeight="1" x14ac:dyDescent="0.2">
      <c r="A8065" s="35" t="s">
        <v>25670</v>
      </c>
      <c r="B8065" s="36" t="s">
        <v>25671</v>
      </c>
      <c r="C8065" s="37">
        <v>41123004</v>
      </c>
      <c r="D8065" s="38" t="s">
        <v>25672</v>
      </c>
      <c r="E8065" s="39" t="s">
        <v>22236</v>
      </c>
      <c r="F8065" s="37" t="s">
        <v>22472</v>
      </c>
    </row>
    <row r="8066" spans="1:6" ht="14.25" customHeight="1" x14ac:dyDescent="0.2">
      <c r="A8066" s="35" t="s">
        <v>25673</v>
      </c>
      <c r="B8066" s="36" t="s">
        <v>25674</v>
      </c>
      <c r="C8066" s="37">
        <v>41123101</v>
      </c>
      <c r="D8066" s="38" t="s">
        <v>25675</v>
      </c>
      <c r="E8066" s="39" t="s">
        <v>22236</v>
      </c>
      <c r="F8066" s="37" t="s">
        <v>22472</v>
      </c>
    </row>
    <row r="8067" spans="1:6" ht="14.25" customHeight="1" x14ac:dyDescent="0.2">
      <c r="A8067" s="35" t="s">
        <v>25676</v>
      </c>
      <c r="B8067" s="36" t="s">
        <v>25677</v>
      </c>
      <c r="C8067" s="37">
        <v>41123102</v>
      </c>
      <c r="D8067" s="38" t="s">
        <v>25678</v>
      </c>
      <c r="E8067" s="39" t="s">
        <v>22236</v>
      </c>
      <c r="F8067" s="37" t="s">
        <v>22472</v>
      </c>
    </row>
    <row r="8068" spans="1:6" ht="14.25" customHeight="1" x14ac:dyDescent="0.2">
      <c r="A8068" s="35" t="s">
        <v>25679</v>
      </c>
      <c r="B8068" s="36" t="s">
        <v>25680</v>
      </c>
      <c r="C8068" s="37">
        <v>41123201</v>
      </c>
      <c r="D8068" s="38" t="s">
        <v>25681</v>
      </c>
      <c r="E8068" s="39" t="s">
        <v>22236</v>
      </c>
      <c r="F8068" s="37" t="s">
        <v>22472</v>
      </c>
    </row>
    <row r="8069" spans="1:6" ht="14.25" customHeight="1" x14ac:dyDescent="0.2">
      <c r="A8069" s="35" t="s">
        <v>25682</v>
      </c>
      <c r="B8069" s="36" t="s">
        <v>25683</v>
      </c>
      <c r="C8069" s="37">
        <v>41123202</v>
      </c>
      <c r="D8069" s="38" t="s">
        <v>25684</v>
      </c>
      <c r="E8069" s="39" t="s">
        <v>8112</v>
      </c>
      <c r="F8069" s="37" t="s">
        <v>8113</v>
      </c>
    </row>
    <row r="8070" spans="1:6" ht="14.25" customHeight="1" x14ac:dyDescent="0.2">
      <c r="A8070" s="35" t="s">
        <v>25685</v>
      </c>
      <c r="B8070" s="36" t="s">
        <v>25686</v>
      </c>
      <c r="C8070" s="37">
        <v>41123302</v>
      </c>
      <c r="D8070" s="38" t="s">
        <v>25687</v>
      </c>
      <c r="E8070" s="39" t="s">
        <v>22236</v>
      </c>
      <c r="F8070" s="37" t="s">
        <v>22472</v>
      </c>
    </row>
    <row r="8071" spans="1:6" ht="14.25" customHeight="1" x14ac:dyDescent="0.2">
      <c r="A8071" s="35" t="s">
        <v>25688</v>
      </c>
      <c r="B8071" s="36" t="s">
        <v>25689</v>
      </c>
      <c r="C8071" s="37">
        <v>41123303</v>
      </c>
      <c r="D8071" s="38" t="s">
        <v>25690</v>
      </c>
      <c r="E8071" s="39" t="s">
        <v>22236</v>
      </c>
      <c r="F8071" s="37" t="s">
        <v>22472</v>
      </c>
    </row>
    <row r="8072" spans="1:6" ht="14.25" customHeight="1" x14ac:dyDescent="0.2">
      <c r="A8072" s="35" t="s">
        <v>25691</v>
      </c>
      <c r="B8072" s="36" t="s">
        <v>25692</v>
      </c>
      <c r="C8072" s="37">
        <v>41123304</v>
      </c>
      <c r="D8072" s="38" t="s">
        <v>25693</v>
      </c>
      <c r="E8072" s="39" t="s">
        <v>22236</v>
      </c>
      <c r="F8072" s="37" t="s">
        <v>22472</v>
      </c>
    </row>
    <row r="8073" spans="1:6" ht="14.25" customHeight="1" x14ac:dyDescent="0.2">
      <c r="A8073" s="35" t="s">
        <v>25694</v>
      </c>
      <c r="B8073" s="36" t="s">
        <v>25695</v>
      </c>
      <c r="C8073" s="37">
        <v>41123305</v>
      </c>
      <c r="D8073" s="38" t="s">
        <v>25696</v>
      </c>
      <c r="E8073" s="39" t="s">
        <v>22236</v>
      </c>
      <c r="F8073" s="37" t="s">
        <v>22472</v>
      </c>
    </row>
    <row r="8074" spans="1:6" ht="14.25" customHeight="1" x14ac:dyDescent="0.2">
      <c r="A8074" s="35" t="s">
        <v>25697</v>
      </c>
      <c r="B8074" s="36" t="s">
        <v>25698</v>
      </c>
      <c r="C8074" s="37">
        <v>41123401</v>
      </c>
      <c r="D8074" s="38" t="s">
        <v>25699</v>
      </c>
      <c r="E8074" s="39" t="s">
        <v>22236</v>
      </c>
      <c r="F8074" s="37" t="s">
        <v>22472</v>
      </c>
    </row>
    <row r="8075" spans="1:6" ht="14.25" customHeight="1" x14ac:dyDescent="0.2">
      <c r="A8075" s="35" t="s">
        <v>25700</v>
      </c>
      <c r="B8075" s="36" t="s">
        <v>25701</v>
      </c>
      <c r="C8075" s="37">
        <v>41123402</v>
      </c>
      <c r="D8075" s="38" t="s">
        <v>25702</v>
      </c>
      <c r="E8075" s="39" t="s">
        <v>22236</v>
      </c>
      <c r="F8075" s="37" t="s">
        <v>22472</v>
      </c>
    </row>
    <row r="8076" spans="1:6" ht="14.25" customHeight="1" x14ac:dyDescent="0.2">
      <c r="A8076" s="35" t="s">
        <v>25703</v>
      </c>
      <c r="B8076" s="36" t="s">
        <v>25704</v>
      </c>
      <c r="C8076" s="37">
        <v>41123403</v>
      </c>
      <c r="D8076" s="38" t="s">
        <v>25705</v>
      </c>
      <c r="E8076" s="39" t="s">
        <v>22236</v>
      </c>
      <c r="F8076" s="37" t="s">
        <v>22472</v>
      </c>
    </row>
    <row r="8077" spans="1:6" ht="14.25" customHeight="1" x14ac:dyDescent="0.2">
      <c r="A8077" s="35" t="s">
        <v>25706</v>
      </c>
      <c r="B8077" s="36" t="s">
        <v>25707</v>
      </c>
      <c r="C8077" s="37">
        <v>42121501</v>
      </c>
      <c r="D8077" s="38" t="s">
        <v>25708</v>
      </c>
      <c r="E8077" s="39" t="s">
        <v>2433</v>
      </c>
      <c r="F8077" s="37" t="s">
        <v>2434</v>
      </c>
    </row>
    <row r="8078" spans="1:6" ht="14.25" customHeight="1" x14ac:dyDescent="0.2">
      <c r="A8078" s="35" t="s">
        <v>25709</v>
      </c>
      <c r="B8078" s="36" t="s">
        <v>25710</v>
      </c>
      <c r="C8078" s="37">
        <v>42121502</v>
      </c>
      <c r="D8078" s="38" t="s">
        <v>25711</v>
      </c>
      <c r="E8078" s="39" t="s">
        <v>2433</v>
      </c>
      <c r="F8078" s="37" t="s">
        <v>2434</v>
      </c>
    </row>
    <row r="8079" spans="1:6" ht="14.25" customHeight="1" x14ac:dyDescent="0.2">
      <c r="A8079" s="35" t="s">
        <v>25712</v>
      </c>
      <c r="B8079" s="36" t="s">
        <v>25713</v>
      </c>
      <c r="C8079" s="37">
        <v>42121503</v>
      </c>
      <c r="D8079" s="38" t="s">
        <v>25714</v>
      </c>
      <c r="E8079" s="39" t="s">
        <v>2433</v>
      </c>
      <c r="F8079" s="37" t="s">
        <v>2434</v>
      </c>
    </row>
    <row r="8080" spans="1:6" ht="14.25" customHeight="1" x14ac:dyDescent="0.2">
      <c r="A8080" s="35" t="s">
        <v>25715</v>
      </c>
      <c r="B8080" s="36" t="s">
        <v>25716</v>
      </c>
      <c r="C8080" s="37">
        <v>42121504</v>
      </c>
      <c r="D8080" s="38" t="s">
        <v>25717</v>
      </c>
      <c r="E8080" s="39" t="s">
        <v>22160</v>
      </c>
      <c r="F8080" s="37" t="s">
        <v>22161</v>
      </c>
    </row>
    <row r="8081" spans="1:6" ht="14.25" customHeight="1" x14ac:dyDescent="0.2">
      <c r="A8081" s="35" t="s">
        <v>25718</v>
      </c>
      <c r="B8081" s="36" t="s">
        <v>25719</v>
      </c>
      <c r="C8081" s="37">
        <v>42121505</v>
      </c>
      <c r="D8081" s="38" t="s">
        <v>25720</v>
      </c>
      <c r="E8081" s="39" t="s">
        <v>22160</v>
      </c>
      <c r="F8081" s="37" t="s">
        <v>22161</v>
      </c>
    </row>
    <row r="8082" spans="1:6" ht="14.25" customHeight="1" x14ac:dyDescent="0.2">
      <c r="A8082" s="35" t="s">
        <v>25721</v>
      </c>
      <c r="B8082" s="36" t="s">
        <v>25722</v>
      </c>
      <c r="C8082" s="37">
        <v>42121506</v>
      </c>
      <c r="D8082" s="38" t="s">
        <v>25723</v>
      </c>
      <c r="E8082" s="39" t="s">
        <v>22160</v>
      </c>
      <c r="F8082" s="37" t="s">
        <v>22161</v>
      </c>
    </row>
    <row r="8083" spans="1:6" ht="14.25" customHeight="1" x14ac:dyDescent="0.2">
      <c r="A8083" s="35" t="s">
        <v>25724</v>
      </c>
      <c r="B8083" s="36" t="s">
        <v>25725</v>
      </c>
      <c r="C8083" s="37">
        <v>42121507</v>
      </c>
      <c r="D8083" s="38" t="s">
        <v>25726</v>
      </c>
      <c r="E8083" s="39" t="s">
        <v>2433</v>
      </c>
      <c r="F8083" s="37" t="s">
        <v>2434</v>
      </c>
    </row>
    <row r="8084" spans="1:6" ht="14.25" customHeight="1" x14ac:dyDescent="0.2">
      <c r="A8084" s="35" t="s">
        <v>25727</v>
      </c>
      <c r="B8084" s="36" t="s">
        <v>25728</v>
      </c>
      <c r="C8084" s="37">
        <v>42121508</v>
      </c>
      <c r="D8084" s="38" t="s">
        <v>25729</v>
      </c>
      <c r="E8084" s="39" t="s">
        <v>2433</v>
      </c>
      <c r="F8084" s="37" t="s">
        <v>2434</v>
      </c>
    </row>
    <row r="8085" spans="1:6" ht="14.25" customHeight="1" x14ac:dyDescent="0.2">
      <c r="A8085" s="35" t="s">
        <v>25730</v>
      </c>
      <c r="B8085" s="36" t="s">
        <v>25731</v>
      </c>
      <c r="C8085" s="37">
        <v>42121509</v>
      </c>
      <c r="D8085" s="38" t="s">
        <v>25732</v>
      </c>
      <c r="E8085" s="39" t="s">
        <v>2433</v>
      </c>
      <c r="F8085" s="37" t="s">
        <v>2434</v>
      </c>
    </row>
    <row r="8086" spans="1:6" ht="14.25" customHeight="1" x14ac:dyDescent="0.2">
      <c r="A8086" s="35" t="s">
        <v>25733</v>
      </c>
      <c r="B8086" s="36" t="s">
        <v>25734</v>
      </c>
      <c r="C8086" s="37">
        <v>42121510</v>
      </c>
      <c r="D8086" s="38" t="s">
        <v>25735</v>
      </c>
      <c r="E8086" s="39" t="s">
        <v>2433</v>
      </c>
      <c r="F8086" s="37" t="s">
        <v>2434</v>
      </c>
    </row>
    <row r="8087" spans="1:6" ht="14.25" customHeight="1" x14ac:dyDescent="0.2">
      <c r="A8087" s="35" t="s">
        <v>25736</v>
      </c>
      <c r="B8087" s="36" t="s">
        <v>25737</v>
      </c>
      <c r="C8087" s="37">
        <v>42121511</v>
      </c>
      <c r="D8087" s="38" t="s">
        <v>25738</v>
      </c>
      <c r="E8087" s="39" t="s">
        <v>2433</v>
      </c>
      <c r="F8087" s="37" t="s">
        <v>2434</v>
      </c>
    </row>
    <row r="8088" spans="1:6" ht="14.25" customHeight="1" x14ac:dyDescent="0.2">
      <c r="A8088" s="35" t="s">
        <v>25739</v>
      </c>
      <c r="B8088" s="36" t="s">
        <v>25740</v>
      </c>
      <c r="C8088" s="37">
        <v>42121512</v>
      </c>
      <c r="D8088" s="38" t="s">
        <v>25741</v>
      </c>
      <c r="E8088" s="39" t="s">
        <v>2433</v>
      </c>
      <c r="F8088" s="37" t="s">
        <v>2434</v>
      </c>
    </row>
    <row r="8089" spans="1:6" ht="14.25" customHeight="1" x14ac:dyDescent="0.2">
      <c r="A8089" s="35" t="s">
        <v>25742</v>
      </c>
      <c r="B8089" s="36" t="s">
        <v>25743</v>
      </c>
      <c r="C8089" s="37">
        <v>42121513</v>
      </c>
      <c r="D8089" s="38" t="s">
        <v>25744</v>
      </c>
      <c r="E8089" s="39" t="s">
        <v>22160</v>
      </c>
      <c r="F8089" s="37" t="s">
        <v>22161</v>
      </c>
    </row>
    <row r="8090" spans="1:6" ht="14.25" customHeight="1" x14ac:dyDescent="0.2">
      <c r="A8090" s="35" t="s">
        <v>25745</v>
      </c>
      <c r="B8090" s="36" t="s">
        <v>25746</v>
      </c>
      <c r="C8090" s="37">
        <v>42121514</v>
      </c>
      <c r="D8090" s="38" t="s">
        <v>25747</v>
      </c>
      <c r="E8090" s="39" t="s">
        <v>2433</v>
      </c>
      <c r="F8090" s="37" t="s">
        <v>2434</v>
      </c>
    </row>
    <row r="8091" spans="1:6" ht="14.25" customHeight="1" x14ac:dyDescent="0.2">
      <c r="A8091" s="35" t="s">
        <v>25748</v>
      </c>
      <c r="B8091" s="36" t="s">
        <v>25749</v>
      </c>
      <c r="C8091" s="37">
        <v>42121515</v>
      </c>
      <c r="D8091" s="38" t="s">
        <v>25750</v>
      </c>
      <c r="E8091" s="39" t="s">
        <v>2433</v>
      </c>
      <c r="F8091" s="37" t="s">
        <v>2434</v>
      </c>
    </row>
    <row r="8092" spans="1:6" ht="14.25" customHeight="1" x14ac:dyDescent="0.2">
      <c r="A8092" s="35" t="s">
        <v>25751</v>
      </c>
      <c r="B8092" s="36" t="s">
        <v>25752</v>
      </c>
      <c r="C8092" s="37">
        <v>42121601</v>
      </c>
      <c r="D8092" s="38" t="s">
        <v>25753</v>
      </c>
      <c r="E8092" s="39" t="s">
        <v>2447</v>
      </c>
      <c r="F8092" s="37" t="s">
        <v>2448</v>
      </c>
    </row>
    <row r="8093" spans="1:6" ht="14.25" customHeight="1" x14ac:dyDescent="0.2">
      <c r="A8093" s="35" t="s">
        <v>25754</v>
      </c>
      <c r="B8093" s="36" t="s">
        <v>25755</v>
      </c>
      <c r="C8093" s="37">
        <v>42121602</v>
      </c>
      <c r="D8093" s="38" t="s">
        <v>25756</v>
      </c>
      <c r="E8093" s="39" t="s">
        <v>2447</v>
      </c>
      <c r="F8093" s="37" t="s">
        <v>2448</v>
      </c>
    </row>
    <row r="8094" spans="1:6" ht="14.25" customHeight="1" x14ac:dyDescent="0.2">
      <c r="A8094" s="35" t="s">
        <v>25757</v>
      </c>
      <c r="B8094" s="36" t="s">
        <v>25758</v>
      </c>
      <c r="C8094" s="37">
        <v>42121603</v>
      </c>
      <c r="D8094" s="38" t="s">
        <v>25759</v>
      </c>
      <c r="E8094" s="39" t="s">
        <v>2447</v>
      </c>
      <c r="F8094" s="37" t="s">
        <v>2448</v>
      </c>
    </row>
    <row r="8095" spans="1:6" ht="14.25" customHeight="1" x14ac:dyDescent="0.2">
      <c r="A8095" s="35" t="s">
        <v>25760</v>
      </c>
      <c r="B8095" s="36" t="s">
        <v>25761</v>
      </c>
      <c r="C8095" s="37">
        <v>42121604</v>
      </c>
      <c r="D8095" s="38" t="s">
        <v>25762</v>
      </c>
      <c r="E8095" s="39" t="s">
        <v>2447</v>
      </c>
      <c r="F8095" s="37" t="s">
        <v>2448</v>
      </c>
    </row>
    <row r="8096" spans="1:6" ht="14.25" customHeight="1" x14ac:dyDescent="0.2">
      <c r="A8096" s="35" t="s">
        <v>25763</v>
      </c>
      <c r="B8096" s="36" t="s">
        <v>25764</v>
      </c>
      <c r="C8096" s="37">
        <v>42121605</v>
      </c>
      <c r="D8096" s="38" t="s">
        <v>25765</v>
      </c>
      <c r="E8096" s="39" t="s">
        <v>2447</v>
      </c>
      <c r="F8096" s="37" t="s">
        <v>2448</v>
      </c>
    </row>
    <row r="8097" spans="1:6" ht="14.25" customHeight="1" x14ac:dyDescent="0.2">
      <c r="A8097" s="35" t="s">
        <v>25766</v>
      </c>
      <c r="B8097" s="36" t="s">
        <v>25767</v>
      </c>
      <c r="C8097" s="37">
        <v>42121606</v>
      </c>
      <c r="D8097" s="38" t="s">
        <v>25768</v>
      </c>
      <c r="E8097" s="39" t="s">
        <v>2447</v>
      </c>
      <c r="F8097" s="37" t="s">
        <v>2448</v>
      </c>
    </row>
    <row r="8098" spans="1:6" ht="14.25" customHeight="1" x14ac:dyDescent="0.2">
      <c r="A8098" s="35" t="s">
        <v>25769</v>
      </c>
      <c r="B8098" s="36" t="s">
        <v>25770</v>
      </c>
      <c r="C8098" s="37">
        <v>42121607</v>
      </c>
      <c r="D8098" s="38" t="s">
        <v>25771</v>
      </c>
      <c r="E8098" s="39" t="s">
        <v>2447</v>
      </c>
      <c r="F8098" s="37" t="s">
        <v>2448</v>
      </c>
    </row>
    <row r="8099" spans="1:6" ht="14.25" customHeight="1" x14ac:dyDescent="0.2">
      <c r="A8099" s="35" t="s">
        <v>25772</v>
      </c>
      <c r="B8099" s="36" t="s">
        <v>25773</v>
      </c>
      <c r="C8099" s="37">
        <v>42121608</v>
      </c>
      <c r="D8099" s="38" t="s">
        <v>25774</v>
      </c>
      <c r="E8099" s="39" t="s">
        <v>2433</v>
      </c>
      <c r="F8099" s="37" t="s">
        <v>2434</v>
      </c>
    </row>
    <row r="8100" spans="1:6" ht="14.25" customHeight="1" x14ac:dyDescent="0.2">
      <c r="A8100" s="35" t="s">
        <v>25775</v>
      </c>
      <c r="B8100" s="36" t="s">
        <v>25776</v>
      </c>
      <c r="C8100" s="37">
        <v>42121701</v>
      </c>
      <c r="D8100" s="38" t="s">
        <v>25777</v>
      </c>
      <c r="E8100" s="39" t="s">
        <v>22160</v>
      </c>
      <c r="F8100" s="37" t="s">
        <v>22161</v>
      </c>
    </row>
    <row r="8101" spans="1:6" ht="14.25" customHeight="1" x14ac:dyDescent="0.2">
      <c r="A8101" s="35" t="s">
        <v>25778</v>
      </c>
      <c r="B8101" s="36" t="s">
        <v>25779</v>
      </c>
      <c r="C8101" s="37">
        <v>42121702</v>
      </c>
      <c r="D8101" s="38" t="s">
        <v>25780</v>
      </c>
      <c r="E8101" s="39" t="s">
        <v>22160</v>
      </c>
      <c r="F8101" s="37" t="s">
        <v>22161</v>
      </c>
    </row>
    <row r="8102" spans="1:6" ht="14.25" customHeight="1" x14ac:dyDescent="0.2">
      <c r="A8102" s="35" t="s">
        <v>25781</v>
      </c>
      <c r="B8102" s="36" t="s">
        <v>25782</v>
      </c>
      <c r="C8102" s="37">
        <v>42131501</v>
      </c>
      <c r="D8102" s="38" t="s">
        <v>25783</v>
      </c>
      <c r="E8102" s="39" t="s">
        <v>22236</v>
      </c>
      <c r="F8102" s="37" t="s">
        <v>25784</v>
      </c>
    </row>
    <row r="8103" spans="1:6" ht="14.25" customHeight="1" x14ac:dyDescent="0.2">
      <c r="A8103" s="35" t="s">
        <v>25785</v>
      </c>
      <c r="B8103" s="36" t="s">
        <v>25786</v>
      </c>
      <c r="C8103" s="37">
        <v>42131502</v>
      </c>
      <c r="D8103" s="38" t="s">
        <v>25787</v>
      </c>
      <c r="E8103" s="39" t="s">
        <v>22236</v>
      </c>
      <c r="F8103" s="37" t="s">
        <v>25784</v>
      </c>
    </row>
    <row r="8104" spans="1:6" ht="14.25" customHeight="1" x14ac:dyDescent="0.2">
      <c r="A8104" s="35" t="s">
        <v>25788</v>
      </c>
      <c r="B8104" s="36" t="s">
        <v>25789</v>
      </c>
      <c r="C8104" s="37">
        <v>42131503</v>
      </c>
      <c r="D8104" s="38" t="s">
        <v>25790</v>
      </c>
      <c r="E8104" s="39" t="s">
        <v>1815</v>
      </c>
      <c r="F8104" s="37" t="s">
        <v>25784</v>
      </c>
    </row>
    <row r="8105" spans="1:6" ht="14.25" customHeight="1" x14ac:dyDescent="0.2">
      <c r="A8105" s="35" t="s">
        <v>25791</v>
      </c>
      <c r="B8105" s="36" t="s">
        <v>25792</v>
      </c>
      <c r="C8105" s="37">
        <v>42131504</v>
      </c>
      <c r="D8105" s="38" t="s">
        <v>25793</v>
      </c>
      <c r="E8105" s="39" t="s">
        <v>22236</v>
      </c>
      <c r="F8105" s="37" t="s">
        <v>25784</v>
      </c>
    </row>
    <row r="8106" spans="1:6" ht="14.25" customHeight="1" x14ac:dyDescent="0.2">
      <c r="A8106" s="35" t="s">
        <v>25794</v>
      </c>
      <c r="B8106" s="36" t="s">
        <v>25795</v>
      </c>
      <c r="C8106" s="37">
        <v>42131505</v>
      </c>
      <c r="D8106" s="38" t="s">
        <v>25796</v>
      </c>
      <c r="E8106" s="39" t="s">
        <v>1815</v>
      </c>
      <c r="F8106" s="37" t="s">
        <v>25784</v>
      </c>
    </row>
    <row r="8107" spans="1:6" ht="14.25" customHeight="1" x14ac:dyDescent="0.2">
      <c r="A8107" s="35" t="s">
        <v>25797</v>
      </c>
      <c r="B8107" s="36" t="s">
        <v>25798</v>
      </c>
      <c r="C8107" s="37">
        <v>42131506</v>
      </c>
      <c r="D8107" s="38" t="s">
        <v>25799</v>
      </c>
      <c r="E8107" s="39" t="s">
        <v>1815</v>
      </c>
      <c r="F8107" s="37" t="s">
        <v>25784</v>
      </c>
    </row>
    <row r="8108" spans="1:6" ht="14.25" customHeight="1" x14ac:dyDescent="0.2">
      <c r="A8108" s="35" t="s">
        <v>25800</v>
      </c>
      <c r="B8108" s="36" t="s">
        <v>25801</v>
      </c>
      <c r="C8108" s="37">
        <v>42131507</v>
      </c>
      <c r="D8108" s="38" t="s">
        <v>25802</v>
      </c>
      <c r="E8108" s="39" t="s">
        <v>1815</v>
      </c>
      <c r="F8108" s="37" t="s">
        <v>25784</v>
      </c>
    </row>
    <row r="8109" spans="1:6" ht="14.25" customHeight="1" x14ac:dyDescent="0.2">
      <c r="A8109" s="35" t="s">
        <v>25803</v>
      </c>
      <c r="B8109" s="36" t="s">
        <v>25804</v>
      </c>
      <c r="C8109" s="37">
        <v>42131508</v>
      </c>
      <c r="D8109" s="38" t="s">
        <v>25805</v>
      </c>
      <c r="E8109" s="39" t="s">
        <v>1815</v>
      </c>
      <c r="F8109" s="37" t="s">
        <v>25784</v>
      </c>
    </row>
    <row r="8110" spans="1:6" ht="14.25" customHeight="1" x14ac:dyDescent="0.2">
      <c r="A8110" s="35" t="s">
        <v>25806</v>
      </c>
      <c r="B8110" s="36" t="s">
        <v>25807</v>
      </c>
      <c r="C8110" s="37">
        <v>42131509</v>
      </c>
      <c r="D8110" s="38" t="s">
        <v>25808</v>
      </c>
      <c r="E8110" s="39" t="s">
        <v>22236</v>
      </c>
      <c r="F8110" s="37" t="s">
        <v>25784</v>
      </c>
    </row>
    <row r="8111" spans="1:6" ht="14.25" customHeight="1" x14ac:dyDescent="0.2">
      <c r="A8111" s="35" t="s">
        <v>25809</v>
      </c>
      <c r="B8111" s="36" t="s">
        <v>25810</v>
      </c>
      <c r="C8111" s="37">
        <v>42131510</v>
      </c>
      <c r="D8111" s="38" t="s">
        <v>25811</v>
      </c>
      <c r="E8111" s="39" t="s">
        <v>1815</v>
      </c>
      <c r="F8111" s="37" t="s">
        <v>25784</v>
      </c>
    </row>
    <row r="8112" spans="1:6" ht="14.25" customHeight="1" x14ac:dyDescent="0.2">
      <c r="A8112" s="35" t="s">
        <v>25812</v>
      </c>
      <c r="B8112" s="36" t="s">
        <v>25813</v>
      </c>
      <c r="C8112" s="37">
        <v>42131601</v>
      </c>
      <c r="D8112" s="38" t="s">
        <v>25814</v>
      </c>
      <c r="E8112" s="39" t="s">
        <v>1815</v>
      </c>
      <c r="F8112" s="37" t="s">
        <v>25784</v>
      </c>
    </row>
    <row r="8113" spans="1:6" ht="14.25" customHeight="1" x14ac:dyDescent="0.2">
      <c r="A8113" s="35" t="s">
        <v>25815</v>
      </c>
      <c r="B8113" s="36" t="s">
        <v>25816</v>
      </c>
      <c r="C8113" s="37">
        <v>42131602</v>
      </c>
      <c r="D8113" s="38" t="s">
        <v>25817</v>
      </c>
      <c r="E8113" s="39" t="s">
        <v>22236</v>
      </c>
      <c r="F8113" s="37" t="s">
        <v>25784</v>
      </c>
    </row>
    <row r="8114" spans="1:6" ht="14.25" customHeight="1" x14ac:dyDescent="0.2">
      <c r="A8114" s="35" t="s">
        <v>25818</v>
      </c>
      <c r="B8114" s="36" t="s">
        <v>25819</v>
      </c>
      <c r="C8114" s="37">
        <v>42131603</v>
      </c>
      <c r="D8114" s="38" t="s">
        <v>25820</v>
      </c>
      <c r="E8114" s="39" t="s">
        <v>1815</v>
      </c>
      <c r="F8114" s="37" t="s">
        <v>25784</v>
      </c>
    </row>
    <row r="8115" spans="1:6" ht="14.25" customHeight="1" x14ac:dyDescent="0.2">
      <c r="A8115" s="35" t="s">
        <v>25821</v>
      </c>
      <c r="B8115" s="36" t="s">
        <v>25822</v>
      </c>
      <c r="C8115" s="37">
        <v>42131604</v>
      </c>
      <c r="D8115" s="38" t="s">
        <v>25823</v>
      </c>
      <c r="E8115" s="39" t="s">
        <v>22236</v>
      </c>
      <c r="F8115" s="37" t="s">
        <v>25784</v>
      </c>
    </row>
    <row r="8116" spans="1:6" ht="14.25" customHeight="1" x14ac:dyDescent="0.2">
      <c r="A8116" s="35" t="s">
        <v>25824</v>
      </c>
      <c r="B8116" s="36" t="s">
        <v>25825</v>
      </c>
      <c r="C8116" s="37">
        <v>42131605</v>
      </c>
      <c r="D8116" s="38" t="s">
        <v>25826</v>
      </c>
      <c r="E8116" s="39" t="s">
        <v>22236</v>
      </c>
      <c r="F8116" s="37" t="s">
        <v>25784</v>
      </c>
    </row>
    <row r="8117" spans="1:6" ht="14.25" customHeight="1" x14ac:dyDescent="0.2">
      <c r="A8117" s="35" t="s">
        <v>25827</v>
      </c>
      <c r="B8117" s="36" t="s">
        <v>25828</v>
      </c>
      <c r="C8117" s="37">
        <v>42131606</v>
      </c>
      <c r="D8117" s="38" t="s">
        <v>25829</v>
      </c>
      <c r="E8117" s="39" t="s">
        <v>22236</v>
      </c>
      <c r="F8117" s="37" t="s">
        <v>22472</v>
      </c>
    </row>
    <row r="8118" spans="1:6" ht="14.25" customHeight="1" x14ac:dyDescent="0.2">
      <c r="A8118" s="35" t="s">
        <v>25830</v>
      </c>
      <c r="B8118" s="36" t="s">
        <v>25831</v>
      </c>
      <c r="C8118" s="37">
        <v>42131607</v>
      </c>
      <c r="D8118" s="38" t="s">
        <v>25832</v>
      </c>
      <c r="E8118" s="39" t="s">
        <v>22236</v>
      </c>
      <c r="F8118" s="37" t="s">
        <v>25784</v>
      </c>
    </row>
    <row r="8119" spans="1:6" ht="14.25" customHeight="1" x14ac:dyDescent="0.2">
      <c r="A8119" s="35" t="s">
        <v>25833</v>
      </c>
      <c r="B8119" s="36" t="s">
        <v>25834</v>
      </c>
      <c r="C8119" s="37">
        <v>42131608</v>
      </c>
      <c r="D8119" s="38" t="s">
        <v>25835</v>
      </c>
      <c r="E8119" s="39" t="s">
        <v>1815</v>
      </c>
      <c r="F8119" s="37" t="s">
        <v>25784</v>
      </c>
    </row>
    <row r="8120" spans="1:6" ht="14.25" customHeight="1" x14ac:dyDescent="0.2">
      <c r="A8120" s="35" t="s">
        <v>25836</v>
      </c>
      <c r="B8120" s="36" t="s">
        <v>25837</v>
      </c>
      <c r="C8120" s="37">
        <v>42131609</v>
      </c>
      <c r="D8120" s="38" t="s">
        <v>25838</v>
      </c>
      <c r="E8120" s="39" t="s">
        <v>22236</v>
      </c>
      <c r="F8120" s="37" t="s">
        <v>22472</v>
      </c>
    </row>
    <row r="8121" spans="1:6" ht="14.25" customHeight="1" x14ac:dyDescent="0.2">
      <c r="A8121" s="35" t="s">
        <v>25839</v>
      </c>
      <c r="B8121" s="36" t="s">
        <v>25840</v>
      </c>
      <c r="C8121" s="37">
        <v>42131610</v>
      </c>
      <c r="D8121" s="38" t="s">
        <v>25841</v>
      </c>
      <c r="E8121" s="39" t="s">
        <v>1815</v>
      </c>
      <c r="F8121" s="37" t="s">
        <v>25784</v>
      </c>
    </row>
    <row r="8122" spans="1:6" ht="14.25" customHeight="1" x14ac:dyDescent="0.2">
      <c r="A8122" s="35" t="s">
        <v>25842</v>
      </c>
      <c r="B8122" s="36" t="s">
        <v>25843</v>
      </c>
      <c r="C8122" s="37">
        <v>42131611</v>
      </c>
      <c r="D8122" s="38" t="s">
        <v>25844</v>
      </c>
      <c r="E8122" s="39" t="s">
        <v>22236</v>
      </c>
      <c r="F8122" s="37" t="s">
        <v>25784</v>
      </c>
    </row>
    <row r="8123" spans="1:6" ht="14.25" customHeight="1" x14ac:dyDescent="0.2">
      <c r="A8123" s="35" t="s">
        <v>25845</v>
      </c>
      <c r="B8123" s="36" t="s">
        <v>25846</v>
      </c>
      <c r="C8123" s="37">
        <v>42131612</v>
      </c>
      <c r="D8123" s="38" t="s">
        <v>25847</v>
      </c>
      <c r="E8123" s="39" t="s">
        <v>1815</v>
      </c>
      <c r="F8123" s="37" t="s">
        <v>25784</v>
      </c>
    </row>
    <row r="8124" spans="1:6" ht="14.25" customHeight="1" x14ac:dyDescent="0.2">
      <c r="A8124" s="35" t="s">
        <v>25848</v>
      </c>
      <c r="B8124" s="36" t="s">
        <v>25849</v>
      </c>
      <c r="C8124" s="37">
        <v>42131613</v>
      </c>
      <c r="D8124" s="38" t="s">
        <v>25850</v>
      </c>
      <c r="E8124" s="39" t="s">
        <v>1815</v>
      </c>
      <c r="F8124" s="37" t="s">
        <v>25784</v>
      </c>
    </row>
    <row r="8125" spans="1:6" ht="14.25" customHeight="1" x14ac:dyDescent="0.2">
      <c r="A8125" s="35" t="s">
        <v>25851</v>
      </c>
      <c r="B8125" s="36" t="s">
        <v>25852</v>
      </c>
      <c r="C8125" s="37">
        <v>42131701</v>
      </c>
      <c r="D8125" s="38" t="s">
        <v>25853</v>
      </c>
      <c r="E8125" s="39" t="s">
        <v>1815</v>
      </c>
      <c r="F8125" s="37" t="s">
        <v>25784</v>
      </c>
    </row>
    <row r="8126" spans="1:6" ht="14.25" customHeight="1" x14ac:dyDescent="0.2">
      <c r="A8126" s="35" t="s">
        <v>25854</v>
      </c>
      <c r="B8126" s="36" t="s">
        <v>25855</v>
      </c>
      <c r="C8126" s="37">
        <v>42131702</v>
      </c>
      <c r="D8126" s="38" t="s">
        <v>25856</v>
      </c>
      <c r="E8126" s="39" t="s">
        <v>1815</v>
      </c>
      <c r="F8126" s="37" t="s">
        <v>25784</v>
      </c>
    </row>
    <row r="8127" spans="1:6" ht="14.25" customHeight="1" x14ac:dyDescent="0.2">
      <c r="A8127" s="35" t="s">
        <v>25857</v>
      </c>
      <c r="B8127" s="36" t="s">
        <v>25858</v>
      </c>
      <c r="C8127" s="37">
        <v>42131703</v>
      </c>
      <c r="D8127" s="38" t="s">
        <v>25859</v>
      </c>
      <c r="E8127" s="39" t="s">
        <v>1815</v>
      </c>
      <c r="F8127" s="37" t="s">
        <v>25784</v>
      </c>
    </row>
    <row r="8128" spans="1:6" ht="14.25" customHeight="1" x14ac:dyDescent="0.2">
      <c r="A8128" s="35" t="s">
        <v>25860</v>
      </c>
      <c r="B8128" s="36" t="s">
        <v>25861</v>
      </c>
      <c r="C8128" s="37">
        <v>42131704</v>
      </c>
      <c r="D8128" s="38" t="s">
        <v>25862</v>
      </c>
      <c r="E8128" s="39" t="s">
        <v>1815</v>
      </c>
      <c r="F8128" s="37" t="s">
        <v>25784</v>
      </c>
    </row>
    <row r="8129" spans="1:6" ht="14.25" customHeight="1" x14ac:dyDescent="0.2">
      <c r="A8129" s="35" t="s">
        <v>25863</v>
      </c>
      <c r="B8129" s="36" t="s">
        <v>25864</v>
      </c>
      <c r="C8129" s="37">
        <v>42131705</v>
      </c>
      <c r="D8129" s="38" t="s">
        <v>25865</v>
      </c>
      <c r="E8129" s="39" t="s">
        <v>1815</v>
      </c>
      <c r="F8129" s="37" t="s">
        <v>25784</v>
      </c>
    </row>
    <row r="8130" spans="1:6" ht="14.25" customHeight="1" x14ac:dyDescent="0.2">
      <c r="A8130" s="35" t="s">
        <v>25866</v>
      </c>
      <c r="B8130" s="36" t="s">
        <v>25867</v>
      </c>
      <c r="C8130" s="37">
        <v>42131706</v>
      </c>
      <c r="D8130" s="38" t="s">
        <v>25868</v>
      </c>
      <c r="E8130" s="39" t="s">
        <v>1815</v>
      </c>
      <c r="F8130" s="37" t="s">
        <v>25784</v>
      </c>
    </row>
    <row r="8131" spans="1:6" ht="14.25" customHeight="1" x14ac:dyDescent="0.2">
      <c r="A8131" s="35" t="s">
        <v>25869</v>
      </c>
      <c r="B8131" s="36" t="s">
        <v>25870</v>
      </c>
      <c r="C8131" s="37">
        <v>42131707</v>
      </c>
      <c r="D8131" s="38" t="s">
        <v>25871</v>
      </c>
      <c r="E8131" s="39" t="s">
        <v>1815</v>
      </c>
      <c r="F8131" s="37" t="s">
        <v>25784</v>
      </c>
    </row>
    <row r="8132" spans="1:6" ht="14.25" customHeight="1" x14ac:dyDescent="0.2">
      <c r="A8132" s="35" t="s">
        <v>25872</v>
      </c>
      <c r="B8132" s="36" t="s">
        <v>25873</v>
      </c>
      <c r="C8132" s="37">
        <v>42132101</v>
      </c>
      <c r="D8132" s="38" t="s">
        <v>25874</v>
      </c>
      <c r="E8132" s="39" t="s">
        <v>22236</v>
      </c>
      <c r="F8132" s="37" t="s">
        <v>13514</v>
      </c>
    </row>
    <row r="8133" spans="1:6" ht="14.25" customHeight="1" x14ac:dyDescent="0.2">
      <c r="A8133" s="35" t="s">
        <v>25875</v>
      </c>
      <c r="B8133" s="36" t="s">
        <v>25876</v>
      </c>
      <c r="C8133" s="37">
        <v>42132102</v>
      </c>
      <c r="D8133" s="38" t="s">
        <v>25877</v>
      </c>
      <c r="E8133" s="39" t="s">
        <v>2094</v>
      </c>
      <c r="F8133" s="37" t="s">
        <v>13514</v>
      </c>
    </row>
    <row r="8134" spans="1:6" ht="14.25" customHeight="1" x14ac:dyDescent="0.2">
      <c r="A8134" s="35" t="s">
        <v>25878</v>
      </c>
      <c r="B8134" s="36" t="s">
        <v>25879</v>
      </c>
      <c r="C8134" s="37">
        <v>42132103</v>
      </c>
      <c r="D8134" s="38" t="s">
        <v>25880</v>
      </c>
      <c r="E8134" s="39" t="s">
        <v>2094</v>
      </c>
      <c r="F8134" s="37" t="s">
        <v>13514</v>
      </c>
    </row>
    <row r="8135" spans="1:6" ht="14.25" customHeight="1" x14ac:dyDescent="0.2">
      <c r="A8135" s="35" t="s">
        <v>25881</v>
      </c>
      <c r="B8135" s="36" t="s">
        <v>25882</v>
      </c>
      <c r="C8135" s="37">
        <v>42132104</v>
      </c>
      <c r="D8135" s="38" t="s">
        <v>25883</v>
      </c>
      <c r="E8135" s="39" t="s">
        <v>2094</v>
      </c>
      <c r="F8135" s="37" t="s">
        <v>13514</v>
      </c>
    </row>
    <row r="8136" spans="1:6" ht="14.25" customHeight="1" x14ac:dyDescent="0.2">
      <c r="A8136" s="35" t="s">
        <v>25884</v>
      </c>
      <c r="B8136" s="36" t="s">
        <v>25885</v>
      </c>
      <c r="C8136" s="37">
        <v>42132105</v>
      </c>
      <c r="D8136" s="38" t="s">
        <v>25886</v>
      </c>
      <c r="E8136" s="39" t="s">
        <v>2094</v>
      </c>
      <c r="F8136" s="37" t="s">
        <v>13514</v>
      </c>
    </row>
    <row r="8137" spans="1:6" ht="14.25" customHeight="1" x14ac:dyDescent="0.2">
      <c r="A8137" s="35" t="s">
        <v>25887</v>
      </c>
      <c r="B8137" s="36" t="s">
        <v>25888</v>
      </c>
      <c r="C8137" s="37">
        <v>42132106</v>
      </c>
      <c r="D8137" s="38" t="s">
        <v>25889</v>
      </c>
      <c r="E8137" s="39" t="s">
        <v>2094</v>
      </c>
      <c r="F8137" s="37" t="s">
        <v>13514</v>
      </c>
    </row>
    <row r="8138" spans="1:6" ht="14.25" customHeight="1" x14ac:dyDescent="0.2">
      <c r="A8138" s="35" t="s">
        <v>25890</v>
      </c>
      <c r="B8138" s="36" t="s">
        <v>25891</v>
      </c>
      <c r="C8138" s="37">
        <v>42132107</v>
      </c>
      <c r="D8138" s="38" t="s">
        <v>25892</v>
      </c>
      <c r="E8138" s="39" t="s">
        <v>2094</v>
      </c>
      <c r="F8138" s="37" t="s">
        <v>13514</v>
      </c>
    </row>
    <row r="8139" spans="1:6" ht="14.25" customHeight="1" x14ac:dyDescent="0.2">
      <c r="A8139" s="35" t="s">
        <v>25893</v>
      </c>
      <c r="B8139" s="36" t="s">
        <v>25894</v>
      </c>
      <c r="C8139" s="37">
        <v>42132108</v>
      </c>
      <c r="D8139" s="38" t="s">
        <v>25895</v>
      </c>
      <c r="E8139" s="39" t="s">
        <v>2094</v>
      </c>
      <c r="F8139" s="37" t="s">
        <v>13514</v>
      </c>
    </row>
    <row r="8140" spans="1:6" ht="14.25" customHeight="1" x14ac:dyDescent="0.2">
      <c r="A8140" s="35" t="s">
        <v>25896</v>
      </c>
      <c r="B8140" s="36" t="s">
        <v>25897</v>
      </c>
      <c r="C8140" s="37">
        <v>42132201</v>
      </c>
      <c r="D8140" s="38" t="s">
        <v>25898</v>
      </c>
      <c r="E8140" s="39" t="s">
        <v>22236</v>
      </c>
      <c r="F8140" s="37" t="s">
        <v>22472</v>
      </c>
    </row>
    <row r="8141" spans="1:6" ht="14.25" customHeight="1" x14ac:dyDescent="0.2">
      <c r="A8141" s="35" t="s">
        <v>25899</v>
      </c>
      <c r="B8141" s="36" t="s">
        <v>25900</v>
      </c>
      <c r="C8141" s="37">
        <v>42132202</v>
      </c>
      <c r="D8141" s="38" t="s">
        <v>25901</v>
      </c>
      <c r="E8141" s="39" t="s">
        <v>22236</v>
      </c>
      <c r="F8141" s="37" t="s">
        <v>22472</v>
      </c>
    </row>
    <row r="8142" spans="1:6" ht="14.25" customHeight="1" x14ac:dyDescent="0.2">
      <c r="A8142" s="35" t="s">
        <v>25902</v>
      </c>
      <c r="B8142" s="36" t="s">
        <v>25903</v>
      </c>
      <c r="C8142" s="37">
        <v>42132203</v>
      </c>
      <c r="D8142" s="38" t="s">
        <v>25904</v>
      </c>
      <c r="E8142" s="39" t="s">
        <v>22236</v>
      </c>
      <c r="F8142" s="37" t="s">
        <v>22472</v>
      </c>
    </row>
    <row r="8143" spans="1:6" ht="14.25" customHeight="1" x14ac:dyDescent="0.2">
      <c r="A8143" s="35" t="s">
        <v>25905</v>
      </c>
      <c r="B8143" s="36" t="s">
        <v>25906</v>
      </c>
      <c r="C8143" s="37">
        <v>42132204</v>
      </c>
      <c r="D8143" s="38" t="s">
        <v>25907</v>
      </c>
      <c r="E8143" s="39" t="s">
        <v>22236</v>
      </c>
      <c r="F8143" s="37" t="s">
        <v>22472</v>
      </c>
    </row>
    <row r="8144" spans="1:6" ht="14.25" customHeight="1" x14ac:dyDescent="0.2">
      <c r="A8144" s="35" t="s">
        <v>25908</v>
      </c>
      <c r="B8144" s="36" t="s">
        <v>25909</v>
      </c>
      <c r="C8144" s="37">
        <v>42132205</v>
      </c>
      <c r="D8144" s="38" t="s">
        <v>25910</v>
      </c>
      <c r="E8144" s="39" t="s">
        <v>22236</v>
      </c>
      <c r="F8144" s="37" t="s">
        <v>22472</v>
      </c>
    </row>
    <row r="8145" spans="1:6" ht="14.25" customHeight="1" x14ac:dyDescent="0.2">
      <c r="A8145" s="35" t="s">
        <v>25911</v>
      </c>
      <c r="B8145" s="36" t="s">
        <v>25912</v>
      </c>
      <c r="C8145" s="37">
        <v>42141501</v>
      </c>
      <c r="D8145" s="38" t="s">
        <v>25913</v>
      </c>
      <c r="E8145" s="39" t="s">
        <v>22236</v>
      </c>
      <c r="F8145" s="37" t="s">
        <v>22472</v>
      </c>
    </row>
    <row r="8146" spans="1:6" ht="14.25" customHeight="1" x14ac:dyDescent="0.2">
      <c r="A8146" s="35" t="s">
        <v>25914</v>
      </c>
      <c r="B8146" s="36" t="s">
        <v>25915</v>
      </c>
      <c r="C8146" s="37">
        <v>42141502</v>
      </c>
      <c r="D8146" s="38" t="s">
        <v>25916</v>
      </c>
      <c r="E8146" s="39" t="s">
        <v>22236</v>
      </c>
      <c r="F8146" s="37" t="s">
        <v>22472</v>
      </c>
    </row>
    <row r="8147" spans="1:6" ht="14.25" customHeight="1" x14ac:dyDescent="0.2">
      <c r="A8147" s="35" t="s">
        <v>25917</v>
      </c>
      <c r="B8147" s="36" t="s">
        <v>25918</v>
      </c>
      <c r="C8147" s="37">
        <v>42141503</v>
      </c>
      <c r="D8147" s="38" t="s">
        <v>25919</v>
      </c>
      <c r="E8147" s="39" t="s">
        <v>22236</v>
      </c>
      <c r="F8147" s="37" t="s">
        <v>22472</v>
      </c>
    </row>
    <row r="8148" spans="1:6" ht="14.25" customHeight="1" x14ac:dyDescent="0.2">
      <c r="A8148" s="35" t="s">
        <v>25920</v>
      </c>
      <c r="B8148" s="36" t="s">
        <v>25921</v>
      </c>
      <c r="C8148" s="37">
        <v>42141504</v>
      </c>
      <c r="D8148" s="38" t="s">
        <v>25922</v>
      </c>
      <c r="E8148" s="39" t="s">
        <v>22236</v>
      </c>
      <c r="F8148" s="37" t="s">
        <v>22472</v>
      </c>
    </row>
    <row r="8149" spans="1:6" ht="14.25" customHeight="1" x14ac:dyDescent="0.2">
      <c r="A8149" s="35" t="s">
        <v>25923</v>
      </c>
      <c r="B8149" s="36" t="s">
        <v>25924</v>
      </c>
      <c r="C8149" s="37">
        <v>42141601</v>
      </c>
      <c r="D8149" s="38" t="s">
        <v>25925</v>
      </c>
      <c r="E8149" s="39" t="s">
        <v>22236</v>
      </c>
      <c r="F8149" s="37" t="s">
        <v>22472</v>
      </c>
    </row>
    <row r="8150" spans="1:6" ht="14.25" customHeight="1" x14ac:dyDescent="0.2">
      <c r="A8150" s="35" t="s">
        <v>25926</v>
      </c>
      <c r="B8150" s="36" t="s">
        <v>25927</v>
      </c>
      <c r="C8150" s="37">
        <v>42141602</v>
      </c>
      <c r="D8150" s="38" t="s">
        <v>25928</v>
      </c>
      <c r="E8150" s="39" t="s">
        <v>22236</v>
      </c>
      <c r="F8150" s="37" t="s">
        <v>22472</v>
      </c>
    </row>
    <row r="8151" spans="1:6" ht="14.25" customHeight="1" x14ac:dyDescent="0.2">
      <c r="A8151" s="35" t="s">
        <v>25929</v>
      </c>
      <c r="B8151" s="36" t="s">
        <v>25930</v>
      </c>
      <c r="C8151" s="37">
        <v>42141603</v>
      </c>
      <c r="D8151" s="38" t="s">
        <v>25931</v>
      </c>
      <c r="E8151" s="39" t="s">
        <v>22236</v>
      </c>
      <c r="F8151" s="37" t="s">
        <v>22472</v>
      </c>
    </row>
    <row r="8152" spans="1:6" ht="14.25" customHeight="1" x14ac:dyDescent="0.2">
      <c r="A8152" s="35" t="s">
        <v>25932</v>
      </c>
      <c r="B8152" s="36" t="s">
        <v>25933</v>
      </c>
      <c r="C8152" s="37">
        <v>42141604</v>
      </c>
      <c r="D8152" s="38" t="s">
        <v>25934</v>
      </c>
      <c r="E8152" s="39" t="s">
        <v>22236</v>
      </c>
      <c r="F8152" s="37" t="s">
        <v>22472</v>
      </c>
    </row>
    <row r="8153" spans="1:6" ht="14.25" customHeight="1" x14ac:dyDescent="0.2">
      <c r="A8153" s="35" t="s">
        <v>25935</v>
      </c>
      <c r="B8153" s="36" t="s">
        <v>25936</v>
      </c>
      <c r="C8153" s="37">
        <v>42141605</v>
      </c>
      <c r="D8153" s="38" t="s">
        <v>25937</v>
      </c>
      <c r="E8153" s="39" t="s">
        <v>22236</v>
      </c>
      <c r="F8153" s="37" t="s">
        <v>22472</v>
      </c>
    </row>
    <row r="8154" spans="1:6" ht="14.25" customHeight="1" x14ac:dyDescent="0.2">
      <c r="A8154" s="35" t="s">
        <v>25938</v>
      </c>
      <c r="B8154" s="36" t="s">
        <v>25939</v>
      </c>
      <c r="C8154" s="37">
        <v>42141606</v>
      </c>
      <c r="D8154" s="38" t="s">
        <v>25940</v>
      </c>
      <c r="E8154" s="39" t="s">
        <v>22236</v>
      </c>
      <c r="F8154" s="37" t="s">
        <v>22472</v>
      </c>
    </row>
    <row r="8155" spans="1:6" ht="14.25" customHeight="1" x14ac:dyDescent="0.2">
      <c r="A8155" s="35" t="s">
        <v>25941</v>
      </c>
      <c r="B8155" s="36" t="s">
        <v>25942</v>
      </c>
      <c r="C8155" s="37">
        <v>42141607</v>
      </c>
      <c r="D8155" s="38" t="s">
        <v>25943</v>
      </c>
      <c r="E8155" s="39" t="s">
        <v>22236</v>
      </c>
      <c r="F8155" s="37" t="s">
        <v>22472</v>
      </c>
    </row>
    <row r="8156" spans="1:6" ht="14.25" customHeight="1" x14ac:dyDescent="0.2">
      <c r="A8156" s="35" t="s">
        <v>25944</v>
      </c>
      <c r="B8156" s="36" t="s">
        <v>25945</v>
      </c>
      <c r="C8156" s="37">
        <v>42141701</v>
      </c>
      <c r="D8156" s="38" t="s">
        <v>25946</v>
      </c>
      <c r="E8156" s="39" t="s">
        <v>22236</v>
      </c>
      <c r="F8156" s="37" t="s">
        <v>22472</v>
      </c>
    </row>
    <row r="8157" spans="1:6" ht="14.25" customHeight="1" x14ac:dyDescent="0.2">
      <c r="A8157" s="35" t="s">
        <v>25947</v>
      </c>
      <c r="B8157" s="36" t="s">
        <v>25948</v>
      </c>
      <c r="C8157" s="37">
        <v>42141702</v>
      </c>
      <c r="D8157" s="38" t="s">
        <v>25949</v>
      </c>
      <c r="E8157" s="39" t="s">
        <v>22236</v>
      </c>
      <c r="F8157" s="37" t="s">
        <v>22472</v>
      </c>
    </row>
    <row r="8158" spans="1:6" ht="14.25" customHeight="1" x14ac:dyDescent="0.2">
      <c r="A8158" s="35" t="s">
        <v>25950</v>
      </c>
      <c r="B8158" s="36" t="s">
        <v>25951</v>
      </c>
      <c r="C8158" s="37">
        <v>42141703</v>
      </c>
      <c r="D8158" s="38" t="s">
        <v>25952</v>
      </c>
      <c r="E8158" s="39" t="s">
        <v>22236</v>
      </c>
      <c r="F8158" s="37" t="s">
        <v>22472</v>
      </c>
    </row>
    <row r="8159" spans="1:6" ht="14.25" customHeight="1" x14ac:dyDescent="0.2">
      <c r="A8159" s="35" t="s">
        <v>25953</v>
      </c>
      <c r="B8159" s="36" t="s">
        <v>25954</v>
      </c>
      <c r="C8159" s="37">
        <v>42141704</v>
      </c>
      <c r="D8159" s="38" t="s">
        <v>25955</v>
      </c>
      <c r="E8159" s="39" t="s">
        <v>1966</v>
      </c>
      <c r="F8159" s="37" t="s">
        <v>1969</v>
      </c>
    </row>
    <row r="8160" spans="1:6" ht="14.25" customHeight="1" x14ac:dyDescent="0.2">
      <c r="A8160" s="35" t="s">
        <v>25956</v>
      </c>
      <c r="B8160" s="36" t="s">
        <v>25957</v>
      </c>
      <c r="C8160" s="37">
        <v>42141705</v>
      </c>
      <c r="D8160" s="38" t="s">
        <v>25958</v>
      </c>
      <c r="E8160" s="39" t="s">
        <v>1966</v>
      </c>
      <c r="F8160" s="37" t="s">
        <v>1969</v>
      </c>
    </row>
    <row r="8161" spans="1:6" ht="14.25" customHeight="1" x14ac:dyDescent="0.2">
      <c r="A8161" s="35" t="s">
        <v>25959</v>
      </c>
      <c r="B8161" s="36" t="s">
        <v>25960</v>
      </c>
      <c r="C8161" s="37">
        <v>42141801</v>
      </c>
      <c r="D8161" s="38" t="s">
        <v>25961</v>
      </c>
      <c r="E8161" s="39" t="s">
        <v>2134</v>
      </c>
      <c r="F8161" s="37" t="s">
        <v>11811</v>
      </c>
    </row>
    <row r="8162" spans="1:6" ht="14.25" customHeight="1" x14ac:dyDescent="0.2">
      <c r="A8162" s="35" t="s">
        <v>25962</v>
      </c>
      <c r="B8162" s="36" t="s">
        <v>25963</v>
      </c>
      <c r="C8162" s="37">
        <v>42141802</v>
      </c>
      <c r="D8162" s="38" t="s">
        <v>25964</v>
      </c>
      <c r="E8162" s="39" t="s">
        <v>1951</v>
      </c>
      <c r="F8162" s="37" t="s">
        <v>4369</v>
      </c>
    </row>
    <row r="8163" spans="1:6" ht="14.25" customHeight="1" x14ac:dyDescent="0.2">
      <c r="A8163" s="35" t="s">
        <v>25965</v>
      </c>
      <c r="B8163" s="36" t="s">
        <v>25966</v>
      </c>
      <c r="C8163" s="37">
        <v>42141803</v>
      </c>
      <c r="D8163" s="38" t="s">
        <v>25967</v>
      </c>
      <c r="E8163" s="39" t="s">
        <v>1945</v>
      </c>
      <c r="F8163" s="37" t="s">
        <v>10404</v>
      </c>
    </row>
    <row r="8164" spans="1:6" ht="14.25" customHeight="1" x14ac:dyDescent="0.2">
      <c r="A8164" s="35" t="s">
        <v>25968</v>
      </c>
      <c r="B8164" s="36" t="s">
        <v>25969</v>
      </c>
      <c r="C8164" s="37">
        <v>42141804</v>
      </c>
      <c r="D8164" s="38" t="s">
        <v>25970</v>
      </c>
      <c r="E8164" s="39" t="s">
        <v>2134</v>
      </c>
      <c r="F8164" s="37" t="s">
        <v>11811</v>
      </c>
    </row>
    <row r="8165" spans="1:6" ht="14.25" customHeight="1" x14ac:dyDescent="0.2">
      <c r="A8165" s="35" t="s">
        <v>25971</v>
      </c>
      <c r="B8165" s="36" t="s">
        <v>25972</v>
      </c>
      <c r="C8165" s="37">
        <v>42141805</v>
      </c>
      <c r="D8165" s="38" t="s">
        <v>25973</v>
      </c>
      <c r="E8165" s="39" t="s">
        <v>2134</v>
      </c>
      <c r="F8165" s="37" t="s">
        <v>11811</v>
      </c>
    </row>
    <row r="8166" spans="1:6" ht="14.25" customHeight="1" x14ac:dyDescent="0.2">
      <c r="A8166" s="35" t="s">
        <v>25974</v>
      </c>
      <c r="B8166" s="36" t="s">
        <v>25975</v>
      </c>
      <c r="C8166" s="37">
        <v>42141806</v>
      </c>
      <c r="D8166" s="38" t="s">
        <v>25976</v>
      </c>
      <c r="E8166" s="39" t="s">
        <v>2134</v>
      </c>
      <c r="F8166" s="37" t="s">
        <v>11811</v>
      </c>
    </row>
    <row r="8167" spans="1:6" ht="14.25" customHeight="1" x14ac:dyDescent="0.2">
      <c r="A8167" s="35" t="s">
        <v>25977</v>
      </c>
      <c r="B8167" s="36" t="s">
        <v>25978</v>
      </c>
      <c r="C8167" s="37">
        <v>42141807</v>
      </c>
      <c r="D8167" s="38" t="s">
        <v>25979</v>
      </c>
      <c r="E8167" s="39" t="s">
        <v>2134</v>
      </c>
      <c r="F8167" s="37" t="s">
        <v>11811</v>
      </c>
    </row>
    <row r="8168" spans="1:6" ht="14.25" customHeight="1" x14ac:dyDescent="0.2">
      <c r="A8168" s="35" t="s">
        <v>25980</v>
      </c>
      <c r="B8168" s="36" t="s">
        <v>25981</v>
      </c>
      <c r="C8168" s="37">
        <v>42141808</v>
      </c>
      <c r="D8168" s="38" t="s">
        <v>25982</v>
      </c>
      <c r="E8168" s="39" t="s">
        <v>2134</v>
      </c>
      <c r="F8168" s="37" t="s">
        <v>11811</v>
      </c>
    </row>
    <row r="8169" spans="1:6" ht="14.25" customHeight="1" x14ac:dyDescent="0.2">
      <c r="A8169" s="35" t="s">
        <v>25983</v>
      </c>
      <c r="B8169" s="36" t="s">
        <v>25984</v>
      </c>
      <c r="C8169" s="37">
        <v>42141809</v>
      </c>
      <c r="D8169" s="38" t="s">
        <v>25985</v>
      </c>
      <c r="E8169" s="39" t="s">
        <v>2134</v>
      </c>
      <c r="F8169" s="37" t="s">
        <v>11811</v>
      </c>
    </row>
    <row r="8170" spans="1:6" ht="14.25" customHeight="1" x14ac:dyDescent="0.2">
      <c r="A8170" s="35" t="s">
        <v>25986</v>
      </c>
      <c r="B8170" s="36" t="s">
        <v>25987</v>
      </c>
      <c r="C8170" s="37">
        <v>42141901</v>
      </c>
      <c r="D8170" s="38" t="s">
        <v>25988</v>
      </c>
      <c r="E8170" s="39" t="s">
        <v>22236</v>
      </c>
      <c r="F8170" s="37" t="s">
        <v>22472</v>
      </c>
    </row>
    <row r="8171" spans="1:6" ht="14.25" customHeight="1" x14ac:dyDescent="0.2">
      <c r="A8171" s="35" t="s">
        <v>25989</v>
      </c>
      <c r="B8171" s="36" t="s">
        <v>25990</v>
      </c>
      <c r="C8171" s="37">
        <v>42141902</v>
      </c>
      <c r="D8171" s="38" t="s">
        <v>25991</v>
      </c>
      <c r="E8171" s="39" t="s">
        <v>22236</v>
      </c>
      <c r="F8171" s="37" t="s">
        <v>22472</v>
      </c>
    </row>
    <row r="8172" spans="1:6" ht="14.25" customHeight="1" x14ac:dyDescent="0.2">
      <c r="A8172" s="35" t="s">
        <v>25992</v>
      </c>
      <c r="B8172" s="36" t="s">
        <v>25993</v>
      </c>
      <c r="C8172" s="37">
        <v>42141903</v>
      </c>
      <c r="D8172" s="38" t="s">
        <v>25994</v>
      </c>
      <c r="E8172" s="39" t="s">
        <v>22236</v>
      </c>
      <c r="F8172" s="37" t="s">
        <v>22472</v>
      </c>
    </row>
    <row r="8173" spans="1:6" ht="14.25" customHeight="1" x14ac:dyDescent="0.2">
      <c r="A8173" s="35" t="s">
        <v>25995</v>
      </c>
      <c r="B8173" s="36" t="s">
        <v>25996</v>
      </c>
      <c r="C8173" s="37">
        <v>42141904</v>
      </c>
      <c r="D8173" s="38" t="s">
        <v>25997</v>
      </c>
      <c r="E8173" s="39" t="s">
        <v>22236</v>
      </c>
      <c r="F8173" s="37" t="s">
        <v>22472</v>
      </c>
    </row>
    <row r="8174" spans="1:6" ht="14.25" customHeight="1" x14ac:dyDescent="0.2">
      <c r="A8174" s="35" t="s">
        <v>25998</v>
      </c>
      <c r="B8174" s="36" t="s">
        <v>25999</v>
      </c>
      <c r="C8174" s="37">
        <v>42141905</v>
      </c>
      <c r="D8174" s="38" t="s">
        <v>26000</v>
      </c>
      <c r="E8174" s="39" t="s">
        <v>4569</v>
      </c>
      <c r="F8174" s="37" t="s">
        <v>4570</v>
      </c>
    </row>
    <row r="8175" spans="1:6" ht="14.25" customHeight="1" x14ac:dyDescent="0.2">
      <c r="A8175" s="35" t="s">
        <v>26001</v>
      </c>
      <c r="B8175" s="36" t="s">
        <v>26002</v>
      </c>
      <c r="C8175" s="37">
        <v>42142001</v>
      </c>
      <c r="D8175" s="38" t="s">
        <v>26003</v>
      </c>
      <c r="E8175" s="39" t="s">
        <v>22236</v>
      </c>
      <c r="F8175" s="37" t="s">
        <v>22472</v>
      </c>
    </row>
    <row r="8176" spans="1:6" ht="14.25" customHeight="1" x14ac:dyDescent="0.2">
      <c r="A8176" s="35" t="s">
        <v>26004</v>
      </c>
      <c r="B8176" s="36" t="s">
        <v>26005</v>
      </c>
      <c r="C8176" s="37">
        <v>42142002</v>
      </c>
      <c r="D8176" s="38" t="s">
        <v>26006</v>
      </c>
      <c r="E8176" s="39" t="s">
        <v>22236</v>
      </c>
      <c r="F8176" s="37" t="s">
        <v>22472</v>
      </c>
    </row>
    <row r="8177" spans="1:6" ht="14.25" customHeight="1" x14ac:dyDescent="0.2">
      <c r="A8177" s="35" t="s">
        <v>26007</v>
      </c>
      <c r="B8177" s="36" t="s">
        <v>26008</v>
      </c>
      <c r="C8177" s="37">
        <v>42142003</v>
      </c>
      <c r="D8177" s="38" t="s">
        <v>26009</v>
      </c>
      <c r="E8177" s="39" t="s">
        <v>22236</v>
      </c>
      <c r="F8177" s="37" t="s">
        <v>22472</v>
      </c>
    </row>
    <row r="8178" spans="1:6" ht="14.25" customHeight="1" x14ac:dyDescent="0.2">
      <c r="A8178" s="35" t="s">
        <v>26010</v>
      </c>
      <c r="B8178" s="36" t="s">
        <v>26011</v>
      </c>
      <c r="C8178" s="37">
        <v>42142004</v>
      </c>
      <c r="D8178" s="38" t="s">
        <v>26012</v>
      </c>
      <c r="E8178" s="39" t="s">
        <v>22236</v>
      </c>
      <c r="F8178" s="37" t="s">
        <v>22472</v>
      </c>
    </row>
    <row r="8179" spans="1:6" ht="14.25" customHeight="1" x14ac:dyDescent="0.2">
      <c r="A8179" s="35" t="s">
        <v>26013</v>
      </c>
      <c r="B8179" s="36" t="s">
        <v>26014</v>
      </c>
      <c r="C8179" s="37">
        <v>42142005</v>
      </c>
      <c r="D8179" s="38" t="s">
        <v>26015</v>
      </c>
      <c r="E8179" s="39" t="s">
        <v>22236</v>
      </c>
      <c r="F8179" s="37" t="s">
        <v>22472</v>
      </c>
    </row>
    <row r="8180" spans="1:6" ht="14.25" customHeight="1" x14ac:dyDescent="0.2">
      <c r="A8180" s="35" t="s">
        <v>26016</v>
      </c>
      <c r="B8180" s="36" t="s">
        <v>26017</v>
      </c>
      <c r="C8180" s="37">
        <v>42142006</v>
      </c>
      <c r="D8180" s="38" t="s">
        <v>26018</v>
      </c>
      <c r="E8180" s="39" t="s">
        <v>22236</v>
      </c>
      <c r="F8180" s="37" t="s">
        <v>22472</v>
      </c>
    </row>
    <row r="8181" spans="1:6" ht="14.25" customHeight="1" x14ac:dyDescent="0.2">
      <c r="A8181" s="35" t="s">
        <v>26019</v>
      </c>
      <c r="B8181" s="36" t="s">
        <v>26020</v>
      </c>
      <c r="C8181" s="37">
        <v>42142007</v>
      </c>
      <c r="D8181" s="38" t="s">
        <v>26021</v>
      </c>
      <c r="E8181" s="39" t="s">
        <v>22236</v>
      </c>
      <c r="F8181" s="37" t="s">
        <v>22472</v>
      </c>
    </row>
    <row r="8182" spans="1:6" ht="14.25" customHeight="1" x14ac:dyDescent="0.2">
      <c r="A8182" s="35" t="s">
        <v>26022</v>
      </c>
      <c r="B8182" s="36" t="s">
        <v>26023</v>
      </c>
      <c r="C8182" s="37">
        <v>42142101</v>
      </c>
      <c r="D8182" s="38" t="s">
        <v>26024</v>
      </c>
      <c r="E8182" s="39" t="s">
        <v>22236</v>
      </c>
      <c r="F8182" s="37" t="s">
        <v>22472</v>
      </c>
    </row>
    <row r="8183" spans="1:6" ht="14.25" customHeight="1" x14ac:dyDescent="0.2">
      <c r="A8183" s="35" t="s">
        <v>26025</v>
      </c>
      <c r="B8183" s="36" t="s">
        <v>26026</v>
      </c>
      <c r="C8183" s="37">
        <v>42142102</v>
      </c>
      <c r="D8183" s="38" t="s">
        <v>26027</v>
      </c>
      <c r="E8183" s="39" t="s">
        <v>2134</v>
      </c>
      <c r="F8183" s="37" t="s">
        <v>11811</v>
      </c>
    </row>
    <row r="8184" spans="1:6" ht="14.25" customHeight="1" x14ac:dyDescent="0.2">
      <c r="A8184" s="35" t="s">
        <v>26028</v>
      </c>
      <c r="B8184" s="36" t="s">
        <v>26029</v>
      </c>
      <c r="C8184" s="37">
        <v>42142103</v>
      </c>
      <c r="D8184" s="38" t="s">
        <v>26030</v>
      </c>
      <c r="E8184" s="39" t="s">
        <v>22236</v>
      </c>
      <c r="F8184" s="37" t="s">
        <v>22472</v>
      </c>
    </row>
    <row r="8185" spans="1:6" ht="14.25" customHeight="1" x14ac:dyDescent="0.2">
      <c r="A8185" s="35" t="s">
        <v>26031</v>
      </c>
      <c r="B8185" s="36" t="s">
        <v>26032</v>
      </c>
      <c r="C8185" s="37">
        <v>42142104</v>
      </c>
      <c r="D8185" s="38" t="s">
        <v>26033</v>
      </c>
      <c r="E8185" s="39" t="s">
        <v>22236</v>
      </c>
      <c r="F8185" s="37" t="s">
        <v>22472</v>
      </c>
    </row>
    <row r="8186" spans="1:6" ht="14.25" customHeight="1" x14ac:dyDescent="0.2">
      <c r="A8186" s="35" t="s">
        <v>26034</v>
      </c>
      <c r="B8186" s="36" t="s">
        <v>26035</v>
      </c>
      <c r="C8186" s="37">
        <v>42142105</v>
      </c>
      <c r="D8186" s="38" t="s">
        <v>26036</v>
      </c>
      <c r="E8186" s="39" t="s">
        <v>22236</v>
      </c>
      <c r="F8186" s="37" t="s">
        <v>22472</v>
      </c>
    </row>
    <row r="8187" spans="1:6" ht="14.25" customHeight="1" x14ac:dyDescent="0.2">
      <c r="A8187" s="35" t="s">
        <v>26037</v>
      </c>
      <c r="B8187" s="36" t="s">
        <v>26038</v>
      </c>
      <c r="C8187" s="37">
        <v>42142106</v>
      </c>
      <c r="D8187" s="38" t="s">
        <v>26039</v>
      </c>
      <c r="E8187" s="39" t="s">
        <v>22236</v>
      </c>
      <c r="F8187" s="37" t="s">
        <v>22472</v>
      </c>
    </row>
    <row r="8188" spans="1:6" ht="14.25" customHeight="1" x14ac:dyDescent="0.2">
      <c r="A8188" s="35" t="s">
        <v>26040</v>
      </c>
      <c r="B8188" s="36" t="s">
        <v>26041</v>
      </c>
      <c r="C8188" s="37">
        <v>42142107</v>
      </c>
      <c r="D8188" s="38" t="s">
        <v>26042</v>
      </c>
      <c r="E8188" s="39" t="s">
        <v>22236</v>
      </c>
      <c r="F8188" s="37" t="s">
        <v>22472</v>
      </c>
    </row>
    <row r="8189" spans="1:6" ht="14.25" customHeight="1" x14ac:dyDescent="0.2">
      <c r="A8189" s="35" t="s">
        <v>26043</v>
      </c>
      <c r="B8189" s="36" t="s">
        <v>26044</v>
      </c>
      <c r="C8189" s="37">
        <v>42142108</v>
      </c>
      <c r="D8189" s="38" t="s">
        <v>26045</v>
      </c>
      <c r="E8189" s="39" t="s">
        <v>22236</v>
      </c>
      <c r="F8189" s="37" t="s">
        <v>22472</v>
      </c>
    </row>
    <row r="8190" spans="1:6" ht="14.25" customHeight="1" x14ac:dyDescent="0.2">
      <c r="A8190" s="35" t="s">
        <v>26046</v>
      </c>
      <c r="B8190" s="36" t="s">
        <v>26047</v>
      </c>
      <c r="C8190" s="37">
        <v>42142109</v>
      </c>
      <c r="D8190" s="38" t="s">
        <v>26048</v>
      </c>
      <c r="E8190" s="39" t="s">
        <v>22236</v>
      </c>
      <c r="F8190" s="37" t="s">
        <v>22472</v>
      </c>
    </row>
    <row r="8191" spans="1:6" ht="14.25" customHeight="1" x14ac:dyDescent="0.2">
      <c r="A8191" s="35" t="s">
        <v>26049</v>
      </c>
      <c r="B8191" s="36" t="s">
        <v>26050</v>
      </c>
      <c r="C8191" s="37">
        <v>42142110</v>
      </c>
      <c r="D8191" s="38" t="s">
        <v>26051</v>
      </c>
      <c r="E8191" s="39" t="s">
        <v>22236</v>
      </c>
      <c r="F8191" s="37" t="s">
        <v>22472</v>
      </c>
    </row>
    <row r="8192" spans="1:6" ht="14.25" customHeight="1" x14ac:dyDescent="0.2">
      <c r="A8192" s="35" t="s">
        <v>26052</v>
      </c>
      <c r="B8192" s="36" t="s">
        <v>26053</v>
      </c>
      <c r="C8192" s="37">
        <v>42142111</v>
      </c>
      <c r="D8192" s="38" t="s">
        <v>26054</v>
      </c>
      <c r="E8192" s="39" t="s">
        <v>22236</v>
      </c>
      <c r="F8192" s="37" t="s">
        <v>22472</v>
      </c>
    </row>
    <row r="8193" spans="1:6" ht="14.25" customHeight="1" x14ac:dyDescent="0.2">
      <c r="A8193" s="35" t="s">
        <v>26055</v>
      </c>
      <c r="B8193" s="36" t="s">
        <v>26056</v>
      </c>
      <c r="C8193" s="37">
        <v>42142112</v>
      </c>
      <c r="D8193" s="38" t="s">
        <v>26057</v>
      </c>
      <c r="E8193" s="39" t="s">
        <v>22236</v>
      </c>
      <c r="F8193" s="37" t="s">
        <v>22472</v>
      </c>
    </row>
    <row r="8194" spans="1:6" ht="14.25" customHeight="1" x14ac:dyDescent="0.2">
      <c r="A8194" s="35" t="s">
        <v>26058</v>
      </c>
      <c r="B8194" s="36" t="s">
        <v>26059</v>
      </c>
      <c r="C8194" s="37">
        <v>42142113</v>
      </c>
      <c r="D8194" s="38" t="s">
        <v>26060</v>
      </c>
      <c r="E8194" s="39" t="s">
        <v>22236</v>
      </c>
      <c r="F8194" s="37" t="s">
        <v>22472</v>
      </c>
    </row>
    <row r="8195" spans="1:6" ht="14.25" customHeight="1" x14ac:dyDescent="0.2">
      <c r="A8195" s="35" t="s">
        <v>26061</v>
      </c>
      <c r="B8195" s="36" t="s">
        <v>26062</v>
      </c>
      <c r="C8195" s="37">
        <v>42142114</v>
      </c>
      <c r="D8195" s="38" t="s">
        <v>26063</v>
      </c>
      <c r="E8195" s="39" t="s">
        <v>22236</v>
      </c>
      <c r="F8195" s="37" t="s">
        <v>22472</v>
      </c>
    </row>
    <row r="8196" spans="1:6" ht="14.25" customHeight="1" x14ac:dyDescent="0.2">
      <c r="A8196" s="35" t="s">
        <v>26064</v>
      </c>
      <c r="B8196" s="36" t="s">
        <v>26065</v>
      </c>
      <c r="C8196" s="37">
        <v>42142119</v>
      </c>
      <c r="D8196" s="38" t="s">
        <v>26066</v>
      </c>
      <c r="E8196" s="39" t="s">
        <v>22236</v>
      </c>
      <c r="F8196" s="37" t="s">
        <v>22472</v>
      </c>
    </row>
    <row r="8197" spans="1:6" ht="14.25" customHeight="1" x14ac:dyDescent="0.2">
      <c r="A8197" s="35" t="s">
        <v>26067</v>
      </c>
      <c r="B8197" s="36" t="s">
        <v>26068</v>
      </c>
      <c r="C8197" s="37">
        <v>42142201</v>
      </c>
      <c r="D8197" s="38" t="s">
        <v>26069</v>
      </c>
      <c r="E8197" s="39" t="s">
        <v>2134</v>
      </c>
      <c r="F8197" s="37" t="s">
        <v>11811</v>
      </c>
    </row>
    <row r="8198" spans="1:6" ht="14.25" customHeight="1" x14ac:dyDescent="0.2">
      <c r="A8198" s="35" t="s">
        <v>26070</v>
      </c>
      <c r="B8198" s="36" t="s">
        <v>26068</v>
      </c>
      <c r="C8198" s="37">
        <v>42142202</v>
      </c>
      <c r="D8198" s="38" t="s">
        <v>26071</v>
      </c>
      <c r="E8198" s="39" t="s">
        <v>2134</v>
      </c>
      <c r="F8198" s="37" t="s">
        <v>11811</v>
      </c>
    </row>
    <row r="8199" spans="1:6" ht="14.25" customHeight="1" x14ac:dyDescent="0.2">
      <c r="A8199" s="35" t="s">
        <v>26072</v>
      </c>
      <c r="B8199" s="36" t="s">
        <v>26073</v>
      </c>
      <c r="C8199" s="37">
        <v>42142203</v>
      </c>
      <c r="D8199" s="38" t="s">
        <v>26074</v>
      </c>
      <c r="E8199" s="39" t="s">
        <v>2134</v>
      </c>
      <c r="F8199" s="37" t="s">
        <v>11811</v>
      </c>
    </row>
    <row r="8200" spans="1:6" ht="14.25" customHeight="1" x14ac:dyDescent="0.2">
      <c r="A8200" s="35" t="s">
        <v>26075</v>
      </c>
      <c r="B8200" s="36" t="s">
        <v>26076</v>
      </c>
      <c r="C8200" s="37">
        <v>42142204</v>
      </c>
      <c r="D8200" s="38" t="s">
        <v>26077</v>
      </c>
      <c r="E8200" s="39" t="s">
        <v>2134</v>
      </c>
      <c r="F8200" s="37" t="s">
        <v>11811</v>
      </c>
    </row>
    <row r="8201" spans="1:6" ht="14.25" customHeight="1" x14ac:dyDescent="0.2">
      <c r="A8201" s="35" t="s">
        <v>26078</v>
      </c>
      <c r="B8201" s="36" t="s">
        <v>26079</v>
      </c>
      <c r="C8201" s="37">
        <v>42142301</v>
      </c>
      <c r="D8201" s="38" t="s">
        <v>26080</v>
      </c>
      <c r="E8201" s="39" t="s">
        <v>22236</v>
      </c>
      <c r="F8201" s="37" t="s">
        <v>22472</v>
      </c>
    </row>
    <row r="8202" spans="1:6" ht="14.25" customHeight="1" x14ac:dyDescent="0.2">
      <c r="A8202" s="35" t="s">
        <v>26081</v>
      </c>
      <c r="B8202" s="36" t="s">
        <v>26082</v>
      </c>
      <c r="C8202" s="37">
        <v>42142302</v>
      </c>
      <c r="D8202" s="38" t="s">
        <v>26083</v>
      </c>
      <c r="E8202" s="39" t="s">
        <v>22236</v>
      </c>
      <c r="F8202" s="37" t="s">
        <v>22472</v>
      </c>
    </row>
    <row r="8203" spans="1:6" ht="14.25" customHeight="1" x14ac:dyDescent="0.2">
      <c r="A8203" s="35" t="s">
        <v>26084</v>
      </c>
      <c r="B8203" s="36" t="s">
        <v>26085</v>
      </c>
      <c r="C8203" s="37">
        <v>42142303</v>
      </c>
      <c r="D8203" s="38" t="s">
        <v>26086</v>
      </c>
      <c r="E8203" s="39" t="s">
        <v>22236</v>
      </c>
      <c r="F8203" s="37" t="s">
        <v>22472</v>
      </c>
    </row>
    <row r="8204" spans="1:6" ht="14.25" customHeight="1" x14ac:dyDescent="0.2">
      <c r="A8204" s="35" t="s">
        <v>26087</v>
      </c>
      <c r="B8204" s="36" t="s">
        <v>26088</v>
      </c>
      <c r="C8204" s="37">
        <v>42142401</v>
      </c>
      <c r="D8204" s="38" t="s">
        <v>26089</v>
      </c>
      <c r="E8204" s="39" t="s">
        <v>22236</v>
      </c>
      <c r="F8204" s="37" t="s">
        <v>22472</v>
      </c>
    </row>
    <row r="8205" spans="1:6" ht="14.25" customHeight="1" x14ac:dyDescent="0.2">
      <c r="A8205" s="35" t="s">
        <v>26090</v>
      </c>
      <c r="B8205" s="36" t="s">
        <v>26091</v>
      </c>
      <c r="C8205" s="37">
        <v>42142402</v>
      </c>
      <c r="D8205" s="38" t="s">
        <v>26092</v>
      </c>
      <c r="E8205" s="39" t="s">
        <v>22236</v>
      </c>
      <c r="F8205" s="37" t="s">
        <v>22472</v>
      </c>
    </row>
    <row r="8206" spans="1:6" ht="14.25" customHeight="1" x14ac:dyDescent="0.2">
      <c r="A8206" s="35" t="s">
        <v>26093</v>
      </c>
      <c r="B8206" s="36" t="s">
        <v>26094</v>
      </c>
      <c r="C8206" s="37">
        <v>42142403</v>
      </c>
      <c r="D8206" s="38" t="s">
        <v>26095</v>
      </c>
      <c r="E8206" s="39" t="s">
        <v>22236</v>
      </c>
      <c r="F8206" s="37" t="s">
        <v>22472</v>
      </c>
    </row>
    <row r="8207" spans="1:6" ht="14.25" customHeight="1" x14ac:dyDescent="0.2">
      <c r="A8207" s="35" t="s">
        <v>26096</v>
      </c>
      <c r="B8207" s="36" t="s">
        <v>26097</v>
      </c>
      <c r="C8207" s="37">
        <v>42142404</v>
      </c>
      <c r="D8207" s="38" t="s">
        <v>26098</v>
      </c>
      <c r="E8207" s="39" t="s">
        <v>22236</v>
      </c>
      <c r="F8207" s="37" t="s">
        <v>22472</v>
      </c>
    </row>
    <row r="8208" spans="1:6" ht="14.25" customHeight="1" x14ac:dyDescent="0.2">
      <c r="A8208" s="35" t="s">
        <v>26099</v>
      </c>
      <c r="B8208" s="36" t="s">
        <v>26100</v>
      </c>
      <c r="C8208" s="37">
        <v>42142405</v>
      </c>
      <c r="D8208" s="38" t="s">
        <v>26101</v>
      </c>
      <c r="E8208" s="39" t="s">
        <v>22236</v>
      </c>
      <c r="F8208" s="37" t="s">
        <v>22472</v>
      </c>
    </row>
    <row r="8209" spans="1:6" ht="14.25" customHeight="1" x14ac:dyDescent="0.2">
      <c r="A8209" s="35" t="s">
        <v>26102</v>
      </c>
      <c r="B8209" s="36" t="s">
        <v>26103</v>
      </c>
      <c r="C8209" s="37">
        <v>42142406</v>
      </c>
      <c r="D8209" s="38" t="s">
        <v>26104</v>
      </c>
      <c r="E8209" s="39" t="s">
        <v>22236</v>
      </c>
      <c r="F8209" s="37" t="s">
        <v>22472</v>
      </c>
    </row>
    <row r="8210" spans="1:6" ht="14.25" customHeight="1" x14ac:dyDescent="0.2">
      <c r="A8210" s="35" t="s">
        <v>26105</v>
      </c>
      <c r="B8210" s="36" t="s">
        <v>26106</v>
      </c>
      <c r="C8210" s="37">
        <v>42142407</v>
      </c>
      <c r="D8210" s="38" t="s">
        <v>26107</v>
      </c>
      <c r="E8210" s="39" t="s">
        <v>22236</v>
      </c>
      <c r="F8210" s="37" t="s">
        <v>22472</v>
      </c>
    </row>
    <row r="8211" spans="1:6" ht="14.25" customHeight="1" x14ac:dyDescent="0.2">
      <c r="A8211" s="35" t="s">
        <v>26108</v>
      </c>
      <c r="B8211" s="36" t="s">
        <v>26109</v>
      </c>
      <c r="C8211" s="37">
        <v>42142501</v>
      </c>
      <c r="D8211" s="38" t="s">
        <v>26110</v>
      </c>
      <c r="E8211" s="39" t="s">
        <v>22236</v>
      </c>
      <c r="F8211" s="37" t="s">
        <v>22472</v>
      </c>
    </row>
    <row r="8212" spans="1:6" ht="14.25" customHeight="1" x14ac:dyDescent="0.2">
      <c r="A8212" s="35" t="s">
        <v>26111</v>
      </c>
      <c r="B8212" s="36" t="s">
        <v>26112</v>
      </c>
      <c r="C8212" s="37">
        <v>42142502</v>
      </c>
      <c r="D8212" s="38" t="s">
        <v>26113</v>
      </c>
      <c r="E8212" s="39" t="s">
        <v>22236</v>
      </c>
      <c r="F8212" s="37" t="s">
        <v>22472</v>
      </c>
    </row>
    <row r="8213" spans="1:6" ht="14.25" customHeight="1" x14ac:dyDescent="0.2">
      <c r="A8213" s="35" t="s">
        <v>26114</v>
      </c>
      <c r="B8213" s="36" t="s">
        <v>26115</v>
      </c>
      <c r="C8213" s="37">
        <v>42142503</v>
      </c>
      <c r="D8213" s="38" t="s">
        <v>26116</v>
      </c>
      <c r="E8213" s="39" t="s">
        <v>22236</v>
      </c>
      <c r="F8213" s="37" t="s">
        <v>22472</v>
      </c>
    </row>
    <row r="8214" spans="1:6" ht="14.25" customHeight="1" x14ac:dyDescent="0.2">
      <c r="A8214" s="35" t="s">
        <v>26117</v>
      </c>
      <c r="B8214" s="36" t="s">
        <v>26118</v>
      </c>
      <c r="C8214" s="37">
        <v>42142504</v>
      </c>
      <c r="D8214" s="38" t="s">
        <v>26119</v>
      </c>
      <c r="E8214" s="39" t="s">
        <v>22236</v>
      </c>
      <c r="F8214" s="37" t="s">
        <v>22472</v>
      </c>
    </row>
    <row r="8215" spans="1:6" ht="14.25" customHeight="1" x14ac:dyDescent="0.2">
      <c r="A8215" s="35" t="s">
        <v>26120</v>
      </c>
      <c r="B8215" s="36" t="s">
        <v>26121</v>
      </c>
      <c r="C8215" s="37">
        <v>42142505</v>
      </c>
      <c r="D8215" s="38" t="s">
        <v>26122</v>
      </c>
      <c r="E8215" s="39" t="s">
        <v>22236</v>
      </c>
      <c r="F8215" s="37" t="s">
        <v>22472</v>
      </c>
    </row>
    <row r="8216" spans="1:6" ht="14.25" customHeight="1" x14ac:dyDescent="0.2">
      <c r="A8216" s="35" t="s">
        <v>26123</v>
      </c>
      <c r="B8216" s="36" t="s">
        <v>26124</v>
      </c>
      <c r="C8216" s="37">
        <v>42142506</v>
      </c>
      <c r="D8216" s="38" t="s">
        <v>26125</v>
      </c>
      <c r="E8216" s="39" t="s">
        <v>22236</v>
      </c>
      <c r="F8216" s="37" t="s">
        <v>22472</v>
      </c>
    </row>
    <row r="8217" spans="1:6" ht="14.25" customHeight="1" x14ac:dyDescent="0.2">
      <c r="A8217" s="35" t="s">
        <v>26126</v>
      </c>
      <c r="B8217" s="36" t="s">
        <v>26127</v>
      </c>
      <c r="C8217" s="37">
        <v>42142507</v>
      </c>
      <c r="D8217" s="38" t="s">
        <v>26128</v>
      </c>
      <c r="E8217" s="39" t="s">
        <v>22236</v>
      </c>
      <c r="F8217" s="37" t="s">
        <v>22472</v>
      </c>
    </row>
    <row r="8218" spans="1:6" ht="14.25" customHeight="1" x14ac:dyDescent="0.2">
      <c r="A8218" s="35" t="s">
        <v>26129</v>
      </c>
      <c r="B8218" s="36" t="s">
        <v>26130</v>
      </c>
      <c r="C8218" s="37">
        <v>42142509</v>
      </c>
      <c r="D8218" s="38" t="s">
        <v>26131</v>
      </c>
      <c r="E8218" s="39" t="s">
        <v>22236</v>
      </c>
      <c r="F8218" s="37" t="s">
        <v>22472</v>
      </c>
    </row>
    <row r="8219" spans="1:6" ht="14.25" customHeight="1" x14ac:dyDescent="0.2">
      <c r="A8219" s="35" t="s">
        <v>26132</v>
      </c>
      <c r="B8219" s="36" t="s">
        <v>26133</v>
      </c>
      <c r="C8219" s="37">
        <v>42142510</v>
      </c>
      <c r="D8219" s="38" t="s">
        <v>26134</v>
      </c>
      <c r="E8219" s="39" t="s">
        <v>22236</v>
      </c>
      <c r="F8219" s="37" t="s">
        <v>22472</v>
      </c>
    </row>
    <row r="8220" spans="1:6" ht="14.25" customHeight="1" x14ac:dyDescent="0.2">
      <c r="A8220" s="35" t="s">
        <v>26135</v>
      </c>
      <c r="B8220" s="36" t="s">
        <v>26136</v>
      </c>
      <c r="C8220" s="37">
        <v>42142511</v>
      </c>
      <c r="D8220" s="38" t="s">
        <v>26137</v>
      </c>
      <c r="E8220" s="39" t="s">
        <v>22236</v>
      </c>
      <c r="F8220" s="37" t="s">
        <v>22472</v>
      </c>
    </row>
    <row r="8221" spans="1:6" ht="14.25" customHeight="1" x14ac:dyDescent="0.2">
      <c r="A8221" s="35" t="s">
        <v>26138</v>
      </c>
      <c r="B8221" s="36" t="s">
        <v>26139</v>
      </c>
      <c r="C8221" s="37">
        <v>42142512</v>
      </c>
      <c r="D8221" s="38" t="s">
        <v>26140</v>
      </c>
      <c r="E8221" s="39" t="s">
        <v>22236</v>
      </c>
      <c r="F8221" s="37" t="s">
        <v>22472</v>
      </c>
    </row>
    <row r="8222" spans="1:6" ht="14.25" customHeight="1" x14ac:dyDescent="0.2">
      <c r="A8222" s="35" t="s">
        <v>26141</v>
      </c>
      <c r="B8222" s="36" t="s">
        <v>26142</v>
      </c>
      <c r="C8222" s="37">
        <v>42142513</v>
      </c>
      <c r="D8222" s="38" t="s">
        <v>26143</v>
      </c>
      <c r="E8222" s="39" t="s">
        <v>22236</v>
      </c>
      <c r="F8222" s="37" t="s">
        <v>22472</v>
      </c>
    </row>
    <row r="8223" spans="1:6" ht="14.25" customHeight="1" x14ac:dyDescent="0.2">
      <c r="A8223" s="35" t="s">
        <v>26144</v>
      </c>
      <c r="B8223" s="36" t="s">
        <v>26145</v>
      </c>
      <c r="C8223" s="37">
        <v>42142514</v>
      </c>
      <c r="D8223" s="38" t="s">
        <v>26146</v>
      </c>
      <c r="E8223" s="39" t="s">
        <v>22236</v>
      </c>
      <c r="F8223" s="37" t="s">
        <v>22472</v>
      </c>
    </row>
    <row r="8224" spans="1:6" ht="14.25" customHeight="1" x14ac:dyDescent="0.2">
      <c r="A8224" s="35" t="s">
        <v>26147</v>
      </c>
      <c r="B8224" s="36" t="s">
        <v>26148</v>
      </c>
      <c r="C8224" s="37">
        <v>42142515</v>
      </c>
      <c r="D8224" s="38" t="s">
        <v>26149</v>
      </c>
      <c r="E8224" s="39" t="s">
        <v>22236</v>
      </c>
      <c r="F8224" s="37" t="s">
        <v>22472</v>
      </c>
    </row>
    <row r="8225" spans="1:6" ht="14.25" customHeight="1" x14ac:dyDescent="0.2">
      <c r="A8225" s="35" t="s">
        <v>26150</v>
      </c>
      <c r="B8225" s="36" t="s">
        <v>26151</v>
      </c>
      <c r="C8225" s="37">
        <v>42142516</v>
      </c>
      <c r="D8225" s="38" t="s">
        <v>26152</v>
      </c>
      <c r="E8225" s="39" t="s">
        <v>22236</v>
      </c>
      <c r="F8225" s="37" t="s">
        <v>22472</v>
      </c>
    </row>
    <row r="8226" spans="1:6" ht="14.25" customHeight="1" x14ac:dyDescent="0.2">
      <c r="A8226" s="35" t="s">
        <v>26153</v>
      </c>
      <c r="B8226" s="36" t="s">
        <v>26154</v>
      </c>
      <c r="C8226" s="37">
        <v>42142517</v>
      </c>
      <c r="D8226" s="38" t="s">
        <v>26155</v>
      </c>
      <c r="E8226" s="39" t="s">
        <v>22236</v>
      </c>
      <c r="F8226" s="37" t="s">
        <v>22472</v>
      </c>
    </row>
    <row r="8227" spans="1:6" ht="14.25" customHeight="1" x14ac:dyDescent="0.2">
      <c r="A8227" s="35" t="s">
        <v>26156</v>
      </c>
      <c r="B8227" s="36" t="s">
        <v>26157</v>
      </c>
      <c r="C8227" s="37">
        <v>42142518</v>
      </c>
      <c r="D8227" s="38" t="s">
        <v>26158</v>
      </c>
      <c r="E8227" s="39" t="s">
        <v>22236</v>
      </c>
      <c r="F8227" s="37" t="s">
        <v>22472</v>
      </c>
    </row>
    <row r="8228" spans="1:6" ht="14.25" customHeight="1" x14ac:dyDescent="0.2">
      <c r="A8228" s="35" t="s">
        <v>26159</v>
      </c>
      <c r="B8228" s="36" t="s">
        <v>26160</v>
      </c>
      <c r="C8228" s="37">
        <v>42142519</v>
      </c>
      <c r="D8228" s="38" t="s">
        <v>26161</v>
      </c>
      <c r="E8228" s="39" t="s">
        <v>22236</v>
      </c>
      <c r="F8228" s="37" t="s">
        <v>22472</v>
      </c>
    </row>
    <row r="8229" spans="1:6" ht="14.25" customHeight="1" x14ac:dyDescent="0.2">
      <c r="A8229" s="35" t="s">
        <v>26162</v>
      </c>
      <c r="B8229" s="36" t="s">
        <v>26163</v>
      </c>
      <c r="C8229" s="37">
        <v>42142520</v>
      </c>
      <c r="D8229" s="38" t="s">
        <v>26164</v>
      </c>
      <c r="E8229" s="39" t="s">
        <v>22236</v>
      </c>
      <c r="F8229" s="37" t="s">
        <v>22472</v>
      </c>
    </row>
    <row r="8230" spans="1:6" ht="14.25" customHeight="1" x14ac:dyDescent="0.2">
      <c r="A8230" s="35" t="s">
        <v>26165</v>
      </c>
      <c r="B8230" s="36" t="s">
        <v>26166</v>
      </c>
      <c r="C8230" s="37">
        <v>42142521</v>
      </c>
      <c r="D8230" s="38" t="s">
        <v>26167</v>
      </c>
      <c r="E8230" s="39" t="s">
        <v>22236</v>
      </c>
      <c r="F8230" s="37" t="s">
        <v>22472</v>
      </c>
    </row>
    <row r="8231" spans="1:6" ht="14.25" customHeight="1" x14ac:dyDescent="0.2">
      <c r="A8231" s="35" t="s">
        <v>26168</v>
      </c>
      <c r="B8231" s="36" t="s">
        <v>26169</v>
      </c>
      <c r="C8231" s="37">
        <v>42142522</v>
      </c>
      <c r="D8231" s="38" t="s">
        <v>26170</v>
      </c>
      <c r="E8231" s="39" t="s">
        <v>22236</v>
      </c>
      <c r="F8231" s="37" t="s">
        <v>22472</v>
      </c>
    </row>
    <row r="8232" spans="1:6" ht="14.25" customHeight="1" x14ac:dyDescent="0.2">
      <c r="A8232" s="35" t="s">
        <v>26171</v>
      </c>
      <c r="B8232" s="36" t="s">
        <v>26172</v>
      </c>
      <c r="C8232" s="37">
        <v>42142523</v>
      </c>
      <c r="D8232" s="38" t="s">
        <v>26173</v>
      </c>
      <c r="E8232" s="39" t="s">
        <v>22236</v>
      </c>
      <c r="F8232" s="37" t="s">
        <v>22472</v>
      </c>
    </row>
    <row r="8233" spans="1:6" ht="14.25" customHeight="1" x14ac:dyDescent="0.2">
      <c r="A8233" s="35" t="s">
        <v>26174</v>
      </c>
      <c r="B8233" s="36" t="s">
        <v>26175</v>
      </c>
      <c r="C8233" s="37">
        <v>42142524</v>
      </c>
      <c r="D8233" s="38" t="s">
        <v>26176</v>
      </c>
      <c r="E8233" s="39" t="s">
        <v>22236</v>
      </c>
      <c r="F8233" s="37" t="s">
        <v>22472</v>
      </c>
    </row>
    <row r="8234" spans="1:6" ht="14.25" customHeight="1" x14ac:dyDescent="0.2">
      <c r="A8234" s="35" t="s">
        <v>26177</v>
      </c>
      <c r="B8234" s="36" t="s">
        <v>26178</v>
      </c>
      <c r="C8234" s="37">
        <v>42142525</v>
      </c>
      <c r="D8234" s="38" t="s">
        <v>26179</v>
      </c>
      <c r="E8234" s="39" t="s">
        <v>22236</v>
      </c>
      <c r="F8234" s="37" t="s">
        <v>22472</v>
      </c>
    </row>
    <row r="8235" spans="1:6" ht="14.25" customHeight="1" x14ac:dyDescent="0.2">
      <c r="A8235" s="35" t="s">
        <v>26180</v>
      </c>
      <c r="B8235" s="36" t="s">
        <v>26181</v>
      </c>
      <c r="C8235" s="37">
        <v>42142526</v>
      </c>
      <c r="D8235" s="38" t="s">
        <v>26182</v>
      </c>
      <c r="E8235" s="39" t="s">
        <v>22236</v>
      </c>
      <c r="F8235" s="37" t="s">
        <v>22472</v>
      </c>
    </row>
    <row r="8236" spans="1:6" ht="14.25" customHeight="1" x14ac:dyDescent="0.2">
      <c r="A8236" s="35" t="s">
        <v>26183</v>
      </c>
      <c r="B8236" s="36" t="s">
        <v>26184</v>
      </c>
      <c r="C8236" s="37">
        <v>42142527</v>
      </c>
      <c r="D8236" s="38" t="s">
        <v>26185</v>
      </c>
      <c r="E8236" s="39" t="s">
        <v>22236</v>
      </c>
      <c r="F8236" s="37" t="s">
        <v>22472</v>
      </c>
    </row>
    <row r="8237" spans="1:6" ht="14.25" customHeight="1" x14ac:dyDescent="0.2">
      <c r="A8237" s="35" t="s">
        <v>26186</v>
      </c>
      <c r="B8237" s="36" t="s">
        <v>26187</v>
      </c>
      <c r="C8237" s="37">
        <v>42142528</v>
      </c>
      <c r="D8237" s="38" t="s">
        <v>26188</v>
      </c>
      <c r="E8237" s="39" t="s">
        <v>22236</v>
      </c>
      <c r="F8237" s="37" t="s">
        <v>22472</v>
      </c>
    </row>
    <row r="8238" spans="1:6" ht="14.25" customHeight="1" x14ac:dyDescent="0.2">
      <c r="A8238" s="35" t="s">
        <v>26189</v>
      </c>
      <c r="B8238" s="36" t="s">
        <v>26190</v>
      </c>
      <c r="C8238" s="37">
        <v>42142529</v>
      </c>
      <c r="D8238" s="38" t="s">
        <v>26191</v>
      </c>
      <c r="E8238" s="39" t="s">
        <v>22236</v>
      </c>
      <c r="F8238" s="37" t="s">
        <v>22472</v>
      </c>
    </row>
    <row r="8239" spans="1:6" ht="14.25" customHeight="1" x14ac:dyDescent="0.2">
      <c r="A8239" s="35" t="s">
        <v>26192</v>
      </c>
      <c r="B8239" s="36" t="s">
        <v>26193</v>
      </c>
      <c r="C8239" s="37">
        <v>42142530</v>
      </c>
      <c r="D8239" s="38" t="s">
        <v>26194</v>
      </c>
      <c r="E8239" s="39" t="s">
        <v>22236</v>
      </c>
      <c r="F8239" s="37" t="s">
        <v>22472</v>
      </c>
    </row>
    <row r="8240" spans="1:6" ht="14.25" customHeight="1" x14ac:dyDescent="0.2">
      <c r="A8240" s="35" t="s">
        <v>26195</v>
      </c>
      <c r="B8240" s="36" t="s">
        <v>26196</v>
      </c>
      <c r="C8240" s="37">
        <v>42142531</v>
      </c>
      <c r="D8240" s="38" t="s">
        <v>26197</v>
      </c>
      <c r="E8240" s="39" t="s">
        <v>22236</v>
      </c>
      <c r="F8240" s="37" t="s">
        <v>22472</v>
      </c>
    </row>
    <row r="8241" spans="1:6" ht="14.25" customHeight="1" x14ac:dyDescent="0.2">
      <c r="A8241" s="35" t="s">
        <v>26198</v>
      </c>
      <c r="B8241" s="36" t="s">
        <v>26199</v>
      </c>
      <c r="C8241" s="37">
        <v>42142532</v>
      </c>
      <c r="D8241" s="38" t="s">
        <v>26200</v>
      </c>
      <c r="E8241" s="39" t="s">
        <v>22236</v>
      </c>
      <c r="F8241" s="37" t="s">
        <v>22472</v>
      </c>
    </row>
    <row r="8242" spans="1:6" ht="14.25" customHeight="1" x14ac:dyDescent="0.2">
      <c r="A8242" s="35" t="s">
        <v>26201</v>
      </c>
      <c r="B8242" s="36" t="s">
        <v>26202</v>
      </c>
      <c r="C8242" s="37">
        <v>42142601</v>
      </c>
      <c r="D8242" s="38" t="s">
        <v>26203</v>
      </c>
      <c r="E8242" s="39" t="s">
        <v>22236</v>
      </c>
      <c r="F8242" s="37" t="s">
        <v>22472</v>
      </c>
    </row>
    <row r="8243" spans="1:6" ht="14.25" customHeight="1" x14ac:dyDescent="0.2">
      <c r="A8243" s="35" t="s">
        <v>26204</v>
      </c>
      <c r="B8243" s="36" t="s">
        <v>26205</v>
      </c>
      <c r="C8243" s="37">
        <v>42142602</v>
      </c>
      <c r="D8243" s="38" t="s">
        <v>26206</v>
      </c>
      <c r="E8243" s="39" t="s">
        <v>22236</v>
      </c>
      <c r="F8243" s="37" t="s">
        <v>22472</v>
      </c>
    </row>
    <row r="8244" spans="1:6" ht="14.25" customHeight="1" x14ac:dyDescent="0.2">
      <c r="A8244" s="35" t="s">
        <v>26207</v>
      </c>
      <c r="B8244" s="36" t="s">
        <v>26208</v>
      </c>
      <c r="C8244" s="37">
        <v>42142603</v>
      </c>
      <c r="D8244" s="38" t="s">
        <v>26209</v>
      </c>
      <c r="E8244" s="39" t="s">
        <v>22236</v>
      </c>
      <c r="F8244" s="37" t="s">
        <v>22472</v>
      </c>
    </row>
    <row r="8245" spans="1:6" ht="14.25" customHeight="1" x14ac:dyDescent="0.2">
      <c r="A8245" s="35" t="s">
        <v>26210</v>
      </c>
      <c r="B8245" s="36" t="s">
        <v>26211</v>
      </c>
      <c r="C8245" s="37">
        <v>42142604</v>
      </c>
      <c r="D8245" s="38" t="s">
        <v>26212</v>
      </c>
      <c r="E8245" s="39" t="s">
        <v>22236</v>
      </c>
      <c r="F8245" s="37" t="s">
        <v>22472</v>
      </c>
    </row>
    <row r="8246" spans="1:6" ht="14.25" customHeight="1" x14ac:dyDescent="0.2">
      <c r="A8246" s="35" t="s">
        <v>26213</v>
      </c>
      <c r="B8246" s="36" t="s">
        <v>26214</v>
      </c>
      <c r="C8246" s="37">
        <v>42142605</v>
      </c>
      <c r="D8246" s="38" t="s">
        <v>26215</v>
      </c>
      <c r="E8246" s="39" t="s">
        <v>22236</v>
      </c>
      <c r="F8246" s="37" t="s">
        <v>22472</v>
      </c>
    </row>
    <row r="8247" spans="1:6" ht="14.25" customHeight="1" x14ac:dyDescent="0.2">
      <c r="A8247" s="35" t="s">
        <v>26216</v>
      </c>
      <c r="B8247" s="36" t="s">
        <v>26217</v>
      </c>
      <c r="C8247" s="37">
        <v>42142606</v>
      </c>
      <c r="D8247" s="38" t="s">
        <v>26218</v>
      </c>
      <c r="E8247" s="39" t="s">
        <v>22236</v>
      </c>
      <c r="F8247" s="37" t="s">
        <v>22472</v>
      </c>
    </row>
    <row r="8248" spans="1:6" ht="14.25" customHeight="1" x14ac:dyDescent="0.2">
      <c r="A8248" s="35" t="s">
        <v>26219</v>
      </c>
      <c r="B8248" s="36" t="s">
        <v>26220</v>
      </c>
      <c r="C8248" s="37">
        <v>42142607</v>
      </c>
      <c r="D8248" s="38" t="s">
        <v>26221</v>
      </c>
      <c r="E8248" s="39" t="s">
        <v>22236</v>
      </c>
      <c r="F8248" s="37" t="s">
        <v>22472</v>
      </c>
    </row>
    <row r="8249" spans="1:6" ht="14.25" customHeight="1" x14ac:dyDescent="0.2">
      <c r="A8249" s="35" t="s">
        <v>26222</v>
      </c>
      <c r="B8249" s="36" t="s">
        <v>26223</v>
      </c>
      <c r="C8249" s="37">
        <v>42142608</v>
      </c>
      <c r="D8249" s="38" t="s">
        <v>26224</v>
      </c>
      <c r="E8249" s="39" t="s">
        <v>22236</v>
      </c>
      <c r="F8249" s="37" t="s">
        <v>22472</v>
      </c>
    </row>
    <row r="8250" spans="1:6" ht="14.25" customHeight="1" x14ac:dyDescent="0.2">
      <c r="A8250" s="35" t="s">
        <v>26225</v>
      </c>
      <c r="B8250" s="36" t="s">
        <v>26223</v>
      </c>
      <c r="C8250" s="37">
        <v>42142609</v>
      </c>
      <c r="D8250" s="38" t="s">
        <v>26226</v>
      </c>
      <c r="E8250" s="39" t="s">
        <v>22236</v>
      </c>
      <c r="F8250" s="37" t="s">
        <v>22472</v>
      </c>
    </row>
    <row r="8251" spans="1:6" ht="14.25" customHeight="1" x14ac:dyDescent="0.2">
      <c r="A8251" s="35" t="s">
        <v>26227</v>
      </c>
      <c r="B8251" s="36" t="s">
        <v>26228</v>
      </c>
      <c r="C8251" s="37">
        <v>42142610</v>
      </c>
      <c r="D8251" s="38" t="s">
        <v>26229</v>
      </c>
      <c r="E8251" s="39" t="s">
        <v>22236</v>
      </c>
      <c r="F8251" s="37" t="s">
        <v>22472</v>
      </c>
    </row>
    <row r="8252" spans="1:6" ht="14.25" customHeight="1" x14ac:dyDescent="0.2">
      <c r="A8252" s="35" t="s">
        <v>26230</v>
      </c>
      <c r="B8252" s="36" t="s">
        <v>26231</v>
      </c>
      <c r="C8252" s="37">
        <v>42142611</v>
      </c>
      <c r="D8252" s="38" t="s">
        <v>26232</v>
      </c>
      <c r="E8252" s="39" t="s">
        <v>22236</v>
      </c>
      <c r="F8252" s="37" t="s">
        <v>22472</v>
      </c>
    </row>
    <row r="8253" spans="1:6" ht="14.25" customHeight="1" x14ac:dyDescent="0.2">
      <c r="A8253" s="35" t="s">
        <v>26233</v>
      </c>
      <c r="B8253" s="36" t="s">
        <v>26234</v>
      </c>
      <c r="C8253" s="37">
        <v>42142612</v>
      </c>
      <c r="D8253" s="38" t="s">
        <v>26235</v>
      </c>
      <c r="E8253" s="39" t="s">
        <v>22236</v>
      </c>
      <c r="F8253" s="37" t="s">
        <v>22472</v>
      </c>
    </row>
    <row r="8254" spans="1:6" ht="14.25" customHeight="1" x14ac:dyDescent="0.2">
      <c r="A8254" s="35" t="s">
        <v>26236</v>
      </c>
      <c r="B8254" s="36" t="s">
        <v>26237</v>
      </c>
      <c r="C8254" s="37">
        <v>42142613</v>
      </c>
      <c r="D8254" s="38" t="s">
        <v>26238</v>
      </c>
      <c r="E8254" s="39" t="s">
        <v>22236</v>
      </c>
      <c r="F8254" s="37" t="s">
        <v>22472</v>
      </c>
    </row>
    <row r="8255" spans="1:6" ht="14.25" customHeight="1" x14ac:dyDescent="0.2">
      <c r="A8255" s="35" t="s">
        <v>26239</v>
      </c>
      <c r="B8255" s="36" t="s">
        <v>26240</v>
      </c>
      <c r="C8255" s="37">
        <v>42142614</v>
      </c>
      <c r="D8255" s="38" t="s">
        <v>26241</v>
      </c>
      <c r="E8255" s="39" t="s">
        <v>22236</v>
      </c>
      <c r="F8255" s="37" t="s">
        <v>22472</v>
      </c>
    </row>
    <row r="8256" spans="1:6" ht="14.25" customHeight="1" x14ac:dyDescent="0.2">
      <c r="A8256" s="35" t="s">
        <v>26242</v>
      </c>
      <c r="B8256" s="36" t="s">
        <v>26243</v>
      </c>
      <c r="C8256" s="37">
        <v>42142615</v>
      </c>
      <c r="D8256" s="38" t="s">
        <v>26244</v>
      </c>
      <c r="E8256" s="39" t="s">
        <v>22236</v>
      </c>
      <c r="F8256" s="37" t="s">
        <v>22472</v>
      </c>
    </row>
    <row r="8257" spans="1:6" ht="14.25" customHeight="1" x14ac:dyDescent="0.2">
      <c r="A8257" s="35" t="s">
        <v>26245</v>
      </c>
      <c r="B8257" s="36" t="s">
        <v>26246</v>
      </c>
      <c r="C8257" s="37">
        <v>42142616</v>
      </c>
      <c r="D8257" s="38" t="s">
        <v>26247</v>
      </c>
      <c r="E8257" s="39" t="s">
        <v>22236</v>
      </c>
      <c r="F8257" s="37" t="s">
        <v>22472</v>
      </c>
    </row>
    <row r="8258" spans="1:6" ht="14.25" customHeight="1" x14ac:dyDescent="0.2">
      <c r="A8258" s="35" t="s">
        <v>26248</v>
      </c>
      <c r="B8258" s="36" t="s">
        <v>26249</v>
      </c>
      <c r="C8258" s="37">
        <v>42142617</v>
      </c>
      <c r="D8258" s="38" t="s">
        <v>26250</v>
      </c>
      <c r="E8258" s="39" t="s">
        <v>22236</v>
      </c>
      <c r="F8258" s="37" t="s">
        <v>22472</v>
      </c>
    </row>
    <row r="8259" spans="1:6" ht="14.25" customHeight="1" x14ac:dyDescent="0.2">
      <c r="A8259" s="35" t="s">
        <v>26251</v>
      </c>
      <c r="B8259" s="36" t="s">
        <v>26252</v>
      </c>
      <c r="C8259" s="37">
        <v>42142618</v>
      </c>
      <c r="D8259" s="38" t="s">
        <v>26253</v>
      </c>
      <c r="E8259" s="39" t="s">
        <v>22236</v>
      </c>
      <c r="F8259" s="37" t="s">
        <v>22472</v>
      </c>
    </row>
    <row r="8260" spans="1:6" ht="14.25" customHeight="1" x14ac:dyDescent="0.2">
      <c r="A8260" s="35" t="s">
        <v>26254</v>
      </c>
      <c r="B8260" s="36" t="s">
        <v>26255</v>
      </c>
      <c r="C8260" s="37">
        <v>42142701</v>
      </c>
      <c r="D8260" s="38" t="s">
        <v>26256</v>
      </c>
      <c r="E8260" s="39" t="s">
        <v>22236</v>
      </c>
      <c r="F8260" s="37" t="s">
        <v>22472</v>
      </c>
    </row>
    <row r="8261" spans="1:6" ht="14.25" customHeight="1" x14ac:dyDescent="0.2">
      <c r="A8261" s="35" t="s">
        <v>26257</v>
      </c>
      <c r="B8261" s="36" t="s">
        <v>26258</v>
      </c>
      <c r="C8261" s="37">
        <v>42142702</v>
      </c>
      <c r="D8261" s="38" t="s">
        <v>26259</v>
      </c>
      <c r="E8261" s="39" t="s">
        <v>22236</v>
      </c>
      <c r="F8261" s="37" t="s">
        <v>22472</v>
      </c>
    </row>
    <row r="8262" spans="1:6" ht="14.25" customHeight="1" x14ac:dyDescent="0.2">
      <c r="A8262" s="35" t="s">
        <v>26260</v>
      </c>
      <c r="B8262" s="36" t="s">
        <v>26261</v>
      </c>
      <c r="C8262" s="37">
        <v>42142703</v>
      </c>
      <c r="D8262" s="38" t="s">
        <v>26262</v>
      </c>
      <c r="E8262" s="39" t="s">
        <v>22236</v>
      </c>
      <c r="F8262" s="37" t="s">
        <v>22472</v>
      </c>
    </row>
    <row r="8263" spans="1:6" ht="14.25" customHeight="1" x14ac:dyDescent="0.2">
      <c r="A8263" s="35" t="s">
        <v>26263</v>
      </c>
      <c r="B8263" s="36" t="s">
        <v>26264</v>
      </c>
      <c r="C8263" s="37">
        <v>42142704</v>
      </c>
      <c r="D8263" s="38" t="s">
        <v>26265</v>
      </c>
      <c r="E8263" s="39" t="s">
        <v>22236</v>
      </c>
      <c r="F8263" s="37" t="s">
        <v>22472</v>
      </c>
    </row>
    <row r="8264" spans="1:6" ht="14.25" customHeight="1" x14ac:dyDescent="0.2">
      <c r="A8264" s="35" t="s">
        <v>26266</v>
      </c>
      <c r="B8264" s="36" t="s">
        <v>26267</v>
      </c>
      <c r="C8264" s="37">
        <v>42142705</v>
      </c>
      <c r="D8264" s="38" t="s">
        <v>26268</v>
      </c>
      <c r="E8264" s="39" t="s">
        <v>22236</v>
      </c>
      <c r="F8264" s="37" t="s">
        <v>22472</v>
      </c>
    </row>
    <row r="8265" spans="1:6" ht="14.25" customHeight="1" x14ac:dyDescent="0.2">
      <c r="A8265" s="35" t="s">
        <v>26269</v>
      </c>
      <c r="B8265" s="36" t="s">
        <v>26270</v>
      </c>
      <c r="C8265" s="37">
        <v>42142706</v>
      </c>
      <c r="D8265" s="38" t="s">
        <v>26271</v>
      </c>
      <c r="E8265" s="39" t="s">
        <v>22236</v>
      </c>
      <c r="F8265" s="37" t="s">
        <v>22472</v>
      </c>
    </row>
    <row r="8266" spans="1:6" ht="14.25" customHeight="1" x14ac:dyDescent="0.2">
      <c r="A8266" s="35" t="s">
        <v>26272</v>
      </c>
      <c r="B8266" s="36" t="s">
        <v>26273</v>
      </c>
      <c r="C8266" s="37">
        <v>42142707</v>
      </c>
      <c r="D8266" s="38" t="s">
        <v>26274</v>
      </c>
      <c r="E8266" s="39" t="s">
        <v>22236</v>
      </c>
      <c r="F8266" s="37" t="s">
        <v>22472</v>
      </c>
    </row>
    <row r="8267" spans="1:6" ht="14.25" customHeight="1" x14ac:dyDescent="0.2">
      <c r="A8267" s="35" t="s">
        <v>26275</v>
      </c>
      <c r="B8267" s="36" t="s">
        <v>26276</v>
      </c>
      <c r="C8267" s="37">
        <v>42142708</v>
      </c>
      <c r="D8267" s="38" t="s">
        <v>26277</v>
      </c>
      <c r="E8267" s="39" t="s">
        <v>22236</v>
      </c>
      <c r="F8267" s="37" t="s">
        <v>22472</v>
      </c>
    </row>
    <row r="8268" spans="1:6" ht="14.25" customHeight="1" x14ac:dyDescent="0.2">
      <c r="A8268" s="35" t="s">
        <v>26278</v>
      </c>
      <c r="B8268" s="36" t="s">
        <v>26279</v>
      </c>
      <c r="C8268" s="37">
        <v>42142709</v>
      </c>
      <c r="D8268" s="38" t="s">
        <v>26280</v>
      </c>
      <c r="E8268" s="39" t="s">
        <v>22236</v>
      </c>
      <c r="F8268" s="37" t="s">
        <v>22472</v>
      </c>
    </row>
    <row r="8269" spans="1:6" ht="14.25" customHeight="1" x14ac:dyDescent="0.2">
      <c r="A8269" s="35" t="s">
        <v>26281</v>
      </c>
      <c r="B8269" s="36" t="s">
        <v>26282</v>
      </c>
      <c r="C8269" s="37">
        <v>42142710</v>
      </c>
      <c r="D8269" s="38" t="s">
        <v>26283</v>
      </c>
      <c r="E8269" s="39" t="s">
        <v>22236</v>
      </c>
      <c r="F8269" s="37" t="s">
        <v>22472</v>
      </c>
    </row>
    <row r="8270" spans="1:6" ht="14.25" customHeight="1" x14ac:dyDescent="0.2">
      <c r="A8270" s="35" t="s">
        <v>26284</v>
      </c>
      <c r="B8270" s="36" t="s">
        <v>26285</v>
      </c>
      <c r="C8270" s="37">
        <v>42142711</v>
      </c>
      <c r="D8270" s="38" t="s">
        <v>26286</v>
      </c>
      <c r="E8270" s="39" t="s">
        <v>22236</v>
      </c>
      <c r="F8270" s="37" t="s">
        <v>22472</v>
      </c>
    </row>
    <row r="8271" spans="1:6" ht="14.25" customHeight="1" x14ac:dyDescent="0.2">
      <c r="A8271" s="35" t="s">
        <v>26287</v>
      </c>
      <c r="B8271" s="36" t="s">
        <v>26288</v>
      </c>
      <c r="C8271" s="37">
        <v>42142712</v>
      </c>
      <c r="D8271" s="38" t="s">
        <v>26289</v>
      </c>
      <c r="E8271" s="39" t="s">
        <v>22236</v>
      </c>
      <c r="F8271" s="37" t="s">
        <v>22472</v>
      </c>
    </row>
    <row r="8272" spans="1:6" ht="14.25" customHeight="1" x14ac:dyDescent="0.2">
      <c r="A8272" s="35" t="s">
        <v>26290</v>
      </c>
      <c r="B8272" s="36" t="s">
        <v>26291</v>
      </c>
      <c r="C8272" s="37">
        <v>42142713</v>
      </c>
      <c r="D8272" s="38" t="s">
        <v>26292</v>
      </c>
      <c r="E8272" s="39" t="s">
        <v>22236</v>
      </c>
      <c r="F8272" s="37" t="s">
        <v>22472</v>
      </c>
    </row>
    <row r="8273" spans="1:6" ht="14.25" customHeight="1" x14ac:dyDescent="0.2">
      <c r="A8273" s="35" t="s">
        <v>26293</v>
      </c>
      <c r="B8273" s="36" t="s">
        <v>26294</v>
      </c>
      <c r="C8273" s="37">
        <v>42142714</v>
      </c>
      <c r="D8273" s="38" t="s">
        <v>26295</v>
      </c>
      <c r="E8273" s="39" t="s">
        <v>22236</v>
      </c>
      <c r="F8273" s="37" t="s">
        <v>22472</v>
      </c>
    </row>
    <row r="8274" spans="1:6" ht="14.25" customHeight="1" x14ac:dyDescent="0.2">
      <c r="A8274" s="35" t="s">
        <v>26296</v>
      </c>
      <c r="B8274" s="36" t="s">
        <v>26258</v>
      </c>
      <c r="C8274" s="37">
        <v>42142715</v>
      </c>
      <c r="D8274" s="38" t="s">
        <v>26297</v>
      </c>
      <c r="E8274" s="39" t="s">
        <v>22236</v>
      </c>
      <c r="F8274" s="37" t="s">
        <v>22472</v>
      </c>
    </row>
    <row r="8275" spans="1:6" ht="14.25" customHeight="1" x14ac:dyDescent="0.2">
      <c r="A8275" s="35" t="s">
        <v>26298</v>
      </c>
      <c r="B8275" s="36" t="s">
        <v>26299</v>
      </c>
      <c r="C8275" s="37">
        <v>42142716</v>
      </c>
      <c r="D8275" s="38" t="s">
        <v>26300</v>
      </c>
      <c r="E8275" s="39" t="s">
        <v>22236</v>
      </c>
      <c r="F8275" s="37" t="s">
        <v>22472</v>
      </c>
    </row>
    <row r="8276" spans="1:6" ht="14.25" customHeight="1" x14ac:dyDescent="0.2">
      <c r="A8276" s="35" t="s">
        <v>26301</v>
      </c>
      <c r="B8276" s="36" t="s">
        <v>26302</v>
      </c>
      <c r="C8276" s="37">
        <v>42142801</v>
      </c>
      <c r="D8276" s="38" t="s">
        <v>26303</v>
      </c>
      <c r="E8276" s="39" t="s">
        <v>22236</v>
      </c>
      <c r="F8276" s="37" t="s">
        <v>22472</v>
      </c>
    </row>
    <row r="8277" spans="1:6" ht="14.25" customHeight="1" x14ac:dyDescent="0.2">
      <c r="A8277" s="35" t="s">
        <v>26304</v>
      </c>
      <c r="B8277" s="36" t="s">
        <v>26305</v>
      </c>
      <c r="C8277" s="37">
        <v>42142802</v>
      </c>
      <c r="D8277" s="38" t="s">
        <v>26306</v>
      </c>
      <c r="E8277" s="39" t="s">
        <v>22236</v>
      </c>
      <c r="F8277" s="37" t="s">
        <v>22472</v>
      </c>
    </row>
    <row r="8278" spans="1:6" ht="14.25" customHeight="1" x14ac:dyDescent="0.2">
      <c r="A8278" s="35" t="s">
        <v>26307</v>
      </c>
      <c r="B8278" s="36" t="s">
        <v>26308</v>
      </c>
      <c r="C8278" s="37">
        <v>42142901</v>
      </c>
      <c r="D8278" s="38" t="s">
        <v>26309</v>
      </c>
      <c r="E8278" s="39" t="s">
        <v>1966</v>
      </c>
      <c r="F8278" s="37" t="s">
        <v>1969</v>
      </c>
    </row>
    <row r="8279" spans="1:6" ht="14.25" customHeight="1" x14ac:dyDescent="0.2">
      <c r="A8279" s="35" t="s">
        <v>26310</v>
      </c>
      <c r="B8279" s="36" t="s">
        <v>26311</v>
      </c>
      <c r="C8279" s="37">
        <v>42142902</v>
      </c>
      <c r="D8279" s="38" t="s">
        <v>26312</v>
      </c>
      <c r="E8279" s="39" t="s">
        <v>22236</v>
      </c>
      <c r="F8279" s="37" t="s">
        <v>22472</v>
      </c>
    </row>
    <row r="8280" spans="1:6" ht="14.25" customHeight="1" x14ac:dyDescent="0.2">
      <c r="A8280" s="35" t="s">
        <v>26313</v>
      </c>
      <c r="B8280" s="36" t="s">
        <v>26314</v>
      </c>
      <c r="C8280" s="37">
        <v>42142903</v>
      </c>
      <c r="D8280" s="38" t="s">
        <v>26315</v>
      </c>
      <c r="E8280" s="39" t="s">
        <v>22236</v>
      </c>
      <c r="F8280" s="37" t="s">
        <v>22472</v>
      </c>
    </row>
    <row r="8281" spans="1:6" ht="14.25" customHeight="1" x14ac:dyDescent="0.2">
      <c r="A8281" s="35" t="s">
        <v>26316</v>
      </c>
      <c r="B8281" s="36" t="s">
        <v>26317</v>
      </c>
      <c r="C8281" s="37">
        <v>42142904</v>
      </c>
      <c r="D8281" s="38" t="s">
        <v>26318</v>
      </c>
      <c r="E8281" s="39" t="s">
        <v>22236</v>
      </c>
      <c r="F8281" s="37" t="s">
        <v>22472</v>
      </c>
    </row>
    <row r="8282" spans="1:6" ht="14.25" customHeight="1" x14ac:dyDescent="0.2">
      <c r="A8282" s="35" t="s">
        <v>26319</v>
      </c>
      <c r="B8282" s="36" t="s">
        <v>26320</v>
      </c>
      <c r="C8282" s="37">
        <v>42142905</v>
      </c>
      <c r="D8282" s="38" t="s">
        <v>26321</v>
      </c>
      <c r="E8282" s="39" t="s">
        <v>22236</v>
      </c>
      <c r="F8282" s="37" t="s">
        <v>22472</v>
      </c>
    </row>
    <row r="8283" spans="1:6" ht="14.25" customHeight="1" x14ac:dyDescent="0.2">
      <c r="A8283" s="35" t="s">
        <v>26322</v>
      </c>
      <c r="B8283" s="36" t="s">
        <v>26323</v>
      </c>
      <c r="C8283" s="37">
        <v>42142906</v>
      </c>
      <c r="D8283" s="38" t="s">
        <v>26324</v>
      </c>
      <c r="E8283" s="39" t="s">
        <v>22236</v>
      </c>
      <c r="F8283" s="37" t="s">
        <v>22472</v>
      </c>
    </row>
    <row r="8284" spans="1:6" ht="14.25" customHeight="1" x14ac:dyDescent="0.2">
      <c r="A8284" s="35" t="s">
        <v>26325</v>
      </c>
      <c r="B8284" s="36" t="s">
        <v>26326</v>
      </c>
      <c r="C8284" s="37">
        <v>42142907</v>
      </c>
      <c r="D8284" s="38" t="s">
        <v>26327</v>
      </c>
      <c r="E8284" s="39" t="s">
        <v>22236</v>
      </c>
      <c r="F8284" s="37" t="s">
        <v>22472</v>
      </c>
    </row>
    <row r="8285" spans="1:6" ht="14.25" customHeight="1" x14ac:dyDescent="0.2">
      <c r="A8285" s="35" t="s">
        <v>26328</v>
      </c>
      <c r="B8285" s="36" t="s">
        <v>26329</v>
      </c>
      <c r="C8285" s="37">
        <v>42142908</v>
      </c>
      <c r="D8285" s="38" t="s">
        <v>26330</v>
      </c>
      <c r="E8285" s="39" t="s">
        <v>22236</v>
      </c>
      <c r="F8285" s="37" t="s">
        <v>22472</v>
      </c>
    </row>
    <row r="8286" spans="1:6" ht="14.25" customHeight="1" x14ac:dyDescent="0.2">
      <c r="A8286" s="35" t="s">
        <v>26331</v>
      </c>
      <c r="B8286" s="36" t="s">
        <v>26332</v>
      </c>
      <c r="C8286" s="37">
        <v>42142909</v>
      </c>
      <c r="D8286" s="38" t="s">
        <v>26333</v>
      </c>
      <c r="E8286" s="39" t="s">
        <v>22236</v>
      </c>
      <c r="F8286" s="37" t="s">
        <v>22472</v>
      </c>
    </row>
    <row r="8287" spans="1:6" ht="14.25" customHeight="1" x14ac:dyDescent="0.2">
      <c r="A8287" s="35" t="s">
        <v>26334</v>
      </c>
      <c r="B8287" s="36" t="s">
        <v>26335</v>
      </c>
      <c r="C8287" s="37">
        <v>42142910</v>
      </c>
      <c r="D8287" s="38" t="s">
        <v>26336</v>
      </c>
      <c r="E8287" s="39" t="s">
        <v>22236</v>
      </c>
      <c r="F8287" s="37" t="s">
        <v>22472</v>
      </c>
    </row>
    <row r="8288" spans="1:6" ht="14.25" customHeight="1" x14ac:dyDescent="0.2">
      <c r="A8288" s="35" t="s">
        <v>26337</v>
      </c>
      <c r="B8288" s="36" t="s">
        <v>26338</v>
      </c>
      <c r="C8288" s="37">
        <v>42142911</v>
      </c>
      <c r="D8288" s="38" t="s">
        <v>26339</v>
      </c>
      <c r="E8288" s="39" t="s">
        <v>22236</v>
      </c>
      <c r="F8288" s="37" t="s">
        <v>22472</v>
      </c>
    </row>
    <row r="8289" spans="1:6" ht="14.25" customHeight="1" x14ac:dyDescent="0.2">
      <c r="A8289" s="35" t="s">
        <v>26340</v>
      </c>
      <c r="B8289" s="36" t="s">
        <v>26341</v>
      </c>
      <c r="C8289" s="37">
        <v>42142912</v>
      </c>
      <c r="D8289" s="38" t="s">
        <v>26342</v>
      </c>
      <c r="E8289" s="39" t="s">
        <v>22236</v>
      </c>
      <c r="F8289" s="37" t="s">
        <v>22472</v>
      </c>
    </row>
    <row r="8290" spans="1:6" ht="14.25" customHeight="1" x14ac:dyDescent="0.2">
      <c r="A8290" s="35" t="s">
        <v>26343</v>
      </c>
      <c r="B8290" s="36" t="s">
        <v>26344</v>
      </c>
      <c r="C8290" s="37">
        <v>42142913</v>
      </c>
      <c r="D8290" s="38" t="s">
        <v>26345</v>
      </c>
      <c r="E8290" s="39" t="s">
        <v>1966</v>
      </c>
      <c r="F8290" s="37" t="s">
        <v>1969</v>
      </c>
    </row>
    <row r="8291" spans="1:6" ht="14.25" customHeight="1" x14ac:dyDescent="0.2">
      <c r="A8291" s="35" t="s">
        <v>26346</v>
      </c>
      <c r="B8291" s="36" t="s">
        <v>26347</v>
      </c>
      <c r="C8291" s="37">
        <v>42143101</v>
      </c>
      <c r="D8291" s="38" t="s">
        <v>26348</v>
      </c>
      <c r="E8291" s="39" t="s">
        <v>22236</v>
      </c>
      <c r="F8291" s="37" t="s">
        <v>11811</v>
      </c>
    </row>
    <row r="8292" spans="1:6" ht="14.25" customHeight="1" x14ac:dyDescent="0.2">
      <c r="A8292" s="35" t="s">
        <v>26349</v>
      </c>
      <c r="B8292" s="36" t="s">
        <v>26350</v>
      </c>
      <c r="C8292" s="37">
        <v>42143102</v>
      </c>
      <c r="D8292" s="38" t="s">
        <v>26351</v>
      </c>
      <c r="E8292" s="39" t="s">
        <v>2134</v>
      </c>
      <c r="F8292" s="37" t="s">
        <v>11811</v>
      </c>
    </row>
    <row r="8293" spans="1:6" ht="14.25" customHeight="1" x14ac:dyDescent="0.2">
      <c r="A8293" s="35" t="s">
        <v>26352</v>
      </c>
      <c r="B8293" s="36" t="s">
        <v>26353</v>
      </c>
      <c r="C8293" s="37">
        <v>42143103</v>
      </c>
      <c r="D8293" s="38" t="s">
        <v>26354</v>
      </c>
      <c r="E8293" s="39" t="s">
        <v>2134</v>
      </c>
      <c r="F8293" s="37" t="s">
        <v>11811</v>
      </c>
    </row>
    <row r="8294" spans="1:6" ht="14.25" customHeight="1" x14ac:dyDescent="0.2">
      <c r="A8294" s="35" t="s">
        <v>26355</v>
      </c>
      <c r="B8294" s="36" t="s">
        <v>26356</v>
      </c>
      <c r="C8294" s="37">
        <v>42143104</v>
      </c>
      <c r="D8294" s="38" t="s">
        <v>26357</v>
      </c>
      <c r="E8294" s="39" t="s">
        <v>2134</v>
      </c>
      <c r="F8294" s="37" t="s">
        <v>11811</v>
      </c>
    </row>
    <row r="8295" spans="1:6" ht="14.25" customHeight="1" x14ac:dyDescent="0.2">
      <c r="A8295" s="35" t="s">
        <v>26358</v>
      </c>
      <c r="B8295" s="36" t="s">
        <v>26359</v>
      </c>
      <c r="C8295" s="37">
        <v>42143105</v>
      </c>
      <c r="D8295" s="38" t="s">
        <v>26360</v>
      </c>
      <c r="E8295" s="39" t="s">
        <v>2134</v>
      </c>
      <c r="F8295" s="37" t="s">
        <v>11811</v>
      </c>
    </row>
    <row r="8296" spans="1:6" ht="14.25" customHeight="1" x14ac:dyDescent="0.2">
      <c r="A8296" s="35" t="s">
        <v>26361</v>
      </c>
      <c r="B8296" s="36" t="s">
        <v>26362</v>
      </c>
      <c r="C8296" s="37">
        <v>42143106</v>
      </c>
      <c r="D8296" s="38" t="s">
        <v>26363</v>
      </c>
      <c r="E8296" s="39" t="s">
        <v>2134</v>
      </c>
      <c r="F8296" s="37" t="s">
        <v>11811</v>
      </c>
    </row>
    <row r="8297" spans="1:6" ht="14.25" customHeight="1" x14ac:dyDescent="0.2">
      <c r="A8297" s="35" t="s">
        <v>26364</v>
      </c>
      <c r="B8297" s="36" t="s">
        <v>26365</v>
      </c>
      <c r="C8297" s="37">
        <v>42143201</v>
      </c>
      <c r="D8297" s="38" t="s">
        <v>26366</v>
      </c>
      <c r="E8297" s="39" t="s">
        <v>2134</v>
      </c>
      <c r="F8297" s="37" t="s">
        <v>11811</v>
      </c>
    </row>
    <row r="8298" spans="1:6" ht="14.25" customHeight="1" x14ac:dyDescent="0.2">
      <c r="A8298" s="35" t="s">
        <v>26367</v>
      </c>
      <c r="B8298" s="36" t="s">
        <v>26368</v>
      </c>
      <c r="C8298" s="37">
        <v>42143202</v>
      </c>
      <c r="D8298" s="38" t="s">
        <v>26369</v>
      </c>
      <c r="E8298" s="39" t="s">
        <v>2134</v>
      </c>
      <c r="F8298" s="37" t="s">
        <v>11811</v>
      </c>
    </row>
    <row r="8299" spans="1:6" ht="14.25" customHeight="1" x14ac:dyDescent="0.2">
      <c r="A8299" s="35" t="s">
        <v>26370</v>
      </c>
      <c r="B8299" s="36" t="s">
        <v>26371</v>
      </c>
      <c r="C8299" s="37">
        <v>42143301</v>
      </c>
      <c r="D8299" s="38" t="s">
        <v>26372</v>
      </c>
      <c r="E8299" s="39" t="s">
        <v>2134</v>
      </c>
      <c r="F8299" s="37" t="s">
        <v>11811</v>
      </c>
    </row>
    <row r="8300" spans="1:6" ht="14.25" customHeight="1" x14ac:dyDescent="0.2">
      <c r="A8300" s="35" t="s">
        <v>26373</v>
      </c>
      <c r="B8300" s="36" t="s">
        <v>26374</v>
      </c>
      <c r="C8300" s="37">
        <v>42143401</v>
      </c>
      <c r="D8300" s="38" t="s">
        <v>26375</v>
      </c>
      <c r="E8300" s="39" t="s">
        <v>2134</v>
      </c>
      <c r="F8300" s="37" t="s">
        <v>11811</v>
      </c>
    </row>
    <row r="8301" spans="1:6" ht="14.25" customHeight="1" x14ac:dyDescent="0.2">
      <c r="A8301" s="35" t="s">
        <v>26376</v>
      </c>
      <c r="B8301" s="36" t="s">
        <v>26377</v>
      </c>
      <c r="C8301" s="37">
        <v>42143501</v>
      </c>
      <c r="D8301" s="38" t="s">
        <v>26378</v>
      </c>
      <c r="E8301" s="39" t="s">
        <v>2134</v>
      </c>
      <c r="F8301" s="37" t="s">
        <v>11811</v>
      </c>
    </row>
    <row r="8302" spans="1:6" ht="14.25" customHeight="1" x14ac:dyDescent="0.2">
      <c r="A8302" s="35" t="s">
        <v>26379</v>
      </c>
      <c r="B8302" s="36" t="s">
        <v>26380</v>
      </c>
      <c r="C8302" s="37">
        <v>42143502</v>
      </c>
      <c r="D8302" s="38" t="s">
        <v>26381</v>
      </c>
      <c r="E8302" s="39" t="s">
        <v>2134</v>
      </c>
      <c r="F8302" s="37" t="s">
        <v>11811</v>
      </c>
    </row>
    <row r="8303" spans="1:6" ht="14.25" customHeight="1" x14ac:dyDescent="0.2">
      <c r="A8303" s="35" t="s">
        <v>26382</v>
      </c>
      <c r="B8303" s="36" t="s">
        <v>26383</v>
      </c>
      <c r="C8303" s="37">
        <v>42143503</v>
      </c>
      <c r="D8303" s="38" t="s">
        <v>26384</v>
      </c>
      <c r="E8303" s="39" t="s">
        <v>2134</v>
      </c>
      <c r="F8303" s="37" t="s">
        <v>11811</v>
      </c>
    </row>
    <row r="8304" spans="1:6" ht="14.25" customHeight="1" x14ac:dyDescent="0.2">
      <c r="A8304" s="35" t="s">
        <v>26385</v>
      </c>
      <c r="B8304" s="36" t="s">
        <v>26386</v>
      </c>
      <c r="C8304" s="37">
        <v>42143504</v>
      </c>
      <c r="D8304" s="38" t="s">
        <v>26387</v>
      </c>
      <c r="E8304" s="39" t="s">
        <v>2134</v>
      </c>
      <c r="F8304" s="37" t="s">
        <v>11811</v>
      </c>
    </row>
    <row r="8305" spans="1:6" ht="14.25" customHeight="1" x14ac:dyDescent="0.2">
      <c r="A8305" s="35" t="s">
        <v>26388</v>
      </c>
      <c r="B8305" s="36" t="s">
        <v>26389</v>
      </c>
      <c r="C8305" s="37">
        <v>42143505</v>
      </c>
      <c r="D8305" s="38" t="s">
        <v>26390</v>
      </c>
      <c r="E8305" s="39" t="s">
        <v>2134</v>
      </c>
      <c r="F8305" s="37" t="s">
        <v>11811</v>
      </c>
    </row>
    <row r="8306" spans="1:6" ht="14.25" customHeight="1" x14ac:dyDescent="0.2">
      <c r="A8306" s="35" t="s">
        <v>26391</v>
      </c>
      <c r="B8306" s="36" t="s">
        <v>26392</v>
      </c>
      <c r="C8306" s="37">
        <v>42143506</v>
      </c>
      <c r="D8306" s="38" t="s">
        <v>26393</v>
      </c>
      <c r="E8306" s="39" t="s">
        <v>2134</v>
      </c>
      <c r="F8306" s="37" t="s">
        <v>11811</v>
      </c>
    </row>
    <row r="8307" spans="1:6" ht="14.25" customHeight="1" x14ac:dyDescent="0.2">
      <c r="A8307" s="35" t="s">
        <v>26394</v>
      </c>
      <c r="B8307" s="36" t="s">
        <v>26395</v>
      </c>
      <c r="C8307" s="37">
        <v>42143507</v>
      </c>
      <c r="D8307" s="38" t="s">
        <v>26396</v>
      </c>
      <c r="E8307" s="39" t="s">
        <v>22236</v>
      </c>
      <c r="F8307" s="37" t="s">
        <v>22472</v>
      </c>
    </row>
    <row r="8308" spans="1:6" ht="14.25" customHeight="1" x14ac:dyDescent="0.2">
      <c r="A8308" s="35" t="s">
        <v>26397</v>
      </c>
      <c r="B8308" s="36" t="s">
        <v>26398</v>
      </c>
      <c r="C8308" s="37">
        <v>42143508</v>
      </c>
      <c r="D8308" s="38" t="s">
        <v>26399</v>
      </c>
      <c r="E8308" s="39" t="s">
        <v>22236</v>
      </c>
      <c r="F8308" s="37" t="s">
        <v>22472</v>
      </c>
    </row>
    <row r="8309" spans="1:6" ht="14.25" customHeight="1" x14ac:dyDescent="0.2">
      <c r="A8309" s="35" t="s">
        <v>26400</v>
      </c>
      <c r="B8309" s="36" t="s">
        <v>26401</v>
      </c>
      <c r="C8309" s="37">
        <v>42143509</v>
      </c>
      <c r="D8309" s="38" t="s">
        <v>26402</v>
      </c>
      <c r="E8309" s="39" t="s">
        <v>22236</v>
      </c>
      <c r="F8309" s="37" t="s">
        <v>22472</v>
      </c>
    </row>
    <row r="8310" spans="1:6" ht="14.25" customHeight="1" x14ac:dyDescent="0.2">
      <c r="A8310" s="35" t="s">
        <v>26403</v>
      </c>
      <c r="B8310" s="36" t="s">
        <v>26404</v>
      </c>
      <c r="C8310" s="37">
        <v>42143510</v>
      </c>
      <c r="D8310" s="38" t="s">
        <v>26405</v>
      </c>
      <c r="E8310" s="39" t="s">
        <v>2134</v>
      </c>
      <c r="F8310" s="37" t="s">
        <v>11811</v>
      </c>
    </row>
    <row r="8311" spans="1:6" ht="14.25" customHeight="1" x14ac:dyDescent="0.2">
      <c r="A8311" s="35" t="s">
        <v>26406</v>
      </c>
      <c r="B8311" s="36" t="s">
        <v>26407</v>
      </c>
      <c r="C8311" s="37">
        <v>42143511</v>
      </c>
      <c r="D8311" s="38" t="s">
        <v>26408</v>
      </c>
      <c r="E8311" s="39" t="s">
        <v>22236</v>
      </c>
      <c r="F8311" s="37" t="s">
        <v>22472</v>
      </c>
    </row>
    <row r="8312" spans="1:6" ht="14.25" customHeight="1" x14ac:dyDescent="0.2">
      <c r="A8312" s="35" t="s">
        <v>26409</v>
      </c>
      <c r="B8312" s="36" t="s">
        <v>25915</v>
      </c>
      <c r="C8312" s="37">
        <v>42143512</v>
      </c>
      <c r="D8312" s="38" t="s">
        <v>26410</v>
      </c>
      <c r="E8312" s="39" t="s">
        <v>8112</v>
      </c>
      <c r="F8312" s="37" t="s">
        <v>8113</v>
      </c>
    </row>
    <row r="8313" spans="1:6" ht="14.25" customHeight="1" x14ac:dyDescent="0.2">
      <c r="A8313" s="35" t="s">
        <v>26411</v>
      </c>
      <c r="B8313" s="36" t="s">
        <v>26412</v>
      </c>
      <c r="C8313" s="37">
        <v>42143513</v>
      </c>
      <c r="D8313" s="38" t="s">
        <v>26413</v>
      </c>
      <c r="E8313" s="39" t="s">
        <v>8112</v>
      </c>
      <c r="F8313" s="37" t="s">
        <v>8113</v>
      </c>
    </row>
    <row r="8314" spans="1:6" ht="14.25" customHeight="1" x14ac:dyDescent="0.2">
      <c r="A8314" s="35" t="s">
        <v>26414</v>
      </c>
      <c r="B8314" s="36" t="s">
        <v>26415</v>
      </c>
      <c r="C8314" s="37">
        <v>42143601</v>
      </c>
      <c r="D8314" s="38" t="s">
        <v>26416</v>
      </c>
      <c r="E8314" s="39" t="s">
        <v>1966</v>
      </c>
      <c r="F8314" s="37" t="s">
        <v>1969</v>
      </c>
    </row>
    <row r="8315" spans="1:6" ht="14.25" customHeight="1" x14ac:dyDescent="0.2">
      <c r="A8315" s="35" t="s">
        <v>26417</v>
      </c>
      <c r="B8315" s="36" t="s">
        <v>26418</v>
      </c>
      <c r="C8315" s="37">
        <v>42143602</v>
      </c>
      <c r="D8315" s="38" t="s">
        <v>26419</v>
      </c>
      <c r="E8315" s="39" t="s">
        <v>1966</v>
      </c>
      <c r="F8315" s="37" t="s">
        <v>1969</v>
      </c>
    </row>
    <row r="8316" spans="1:6" ht="14.25" customHeight="1" x14ac:dyDescent="0.2">
      <c r="A8316" s="35" t="s">
        <v>26420</v>
      </c>
      <c r="B8316" s="36" t="s">
        <v>26421</v>
      </c>
      <c r="C8316" s="37">
        <v>42143603</v>
      </c>
      <c r="D8316" s="38" t="s">
        <v>26422</v>
      </c>
      <c r="E8316" s="39" t="s">
        <v>1966</v>
      </c>
      <c r="F8316" s="37" t="s">
        <v>1969</v>
      </c>
    </row>
    <row r="8317" spans="1:6" ht="14.25" customHeight="1" x14ac:dyDescent="0.2">
      <c r="A8317" s="35" t="s">
        <v>26423</v>
      </c>
      <c r="B8317" s="36" t="s">
        <v>26424</v>
      </c>
      <c r="C8317" s="37">
        <v>42143604</v>
      </c>
      <c r="D8317" s="38" t="s">
        <v>26425</v>
      </c>
      <c r="E8317" s="39" t="s">
        <v>1966</v>
      </c>
      <c r="F8317" s="37" t="s">
        <v>1969</v>
      </c>
    </row>
    <row r="8318" spans="1:6" ht="14.25" customHeight="1" x14ac:dyDescent="0.2">
      <c r="A8318" s="35" t="s">
        <v>26426</v>
      </c>
      <c r="B8318" s="36" t="s">
        <v>26427</v>
      </c>
      <c r="C8318" s="37">
        <v>42143605</v>
      </c>
      <c r="D8318" s="38" t="s">
        <v>26428</v>
      </c>
      <c r="E8318" s="39" t="s">
        <v>1966</v>
      </c>
      <c r="F8318" s="37" t="s">
        <v>1969</v>
      </c>
    </row>
    <row r="8319" spans="1:6" ht="14.25" customHeight="1" x14ac:dyDescent="0.2">
      <c r="A8319" s="35" t="s">
        <v>26429</v>
      </c>
      <c r="B8319" s="36" t="s">
        <v>26430</v>
      </c>
      <c r="C8319" s="37">
        <v>42143606</v>
      </c>
      <c r="D8319" s="38" t="s">
        <v>26431</v>
      </c>
      <c r="E8319" s="39" t="s">
        <v>1966</v>
      </c>
      <c r="F8319" s="37" t="s">
        <v>1969</v>
      </c>
    </row>
    <row r="8320" spans="1:6" ht="14.25" customHeight="1" x14ac:dyDescent="0.2">
      <c r="A8320" s="35" t="s">
        <v>26432</v>
      </c>
      <c r="B8320" s="36" t="s">
        <v>26433</v>
      </c>
      <c r="C8320" s="37">
        <v>42143607</v>
      </c>
      <c r="D8320" s="38" t="s">
        <v>26434</v>
      </c>
      <c r="E8320" s="39" t="s">
        <v>1966</v>
      </c>
      <c r="F8320" s="37" t="s">
        <v>1969</v>
      </c>
    </row>
    <row r="8321" spans="1:6" ht="14.25" customHeight="1" x14ac:dyDescent="0.2">
      <c r="A8321" s="35" t="s">
        <v>26435</v>
      </c>
      <c r="B8321" s="36" t="s">
        <v>26436</v>
      </c>
      <c r="C8321" s="37">
        <v>42143608</v>
      </c>
      <c r="D8321" s="38" t="s">
        <v>26437</v>
      </c>
      <c r="E8321" s="39" t="s">
        <v>8112</v>
      </c>
      <c r="F8321" s="37" t="s">
        <v>8113</v>
      </c>
    </row>
    <row r="8322" spans="1:6" ht="14.25" customHeight="1" x14ac:dyDescent="0.2">
      <c r="A8322" s="35" t="s">
        <v>26438</v>
      </c>
      <c r="B8322" s="36" t="s">
        <v>26439</v>
      </c>
      <c r="C8322" s="37">
        <v>42151501</v>
      </c>
      <c r="D8322" s="38" t="s">
        <v>26440</v>
      </c>
      <c r="E8322" s="39" t="s">
        <v>2134</v>
      </c>
      <c r="F8322" s="37" t="s">
        <v>11811</v>
      </c>
    </row>
    <row r="8323" spans="1:6" ht="14.25" customHeight="1" x14ac:dyDescent="0.2">
      <c r="A8323" s="35" t="s">
        <v>26441</v>
      </c>
      <c r="B8323" s="36" t="s">
        <v>26442</v>
      </c>
      <c r="C8323" s="37">
        <v>42151502</v>
      </c>
      <c r="D8323" s="38" t="s">
        <v>26443</v>
      </c>
      <c r="E8323" s="39" t="s">
        <v>22236</v>
      </c>
      <c r="F8323" s="37" t="s">
        <v>22472</v>
      </c>
    </row>
    <row r="8324" spans="1:6" ht="14.25" customHeight="1" x14ac:dyDescent="0.2">
      <c r="A8324" s="35" t="s">
        <v>26444</v>
      </c>
      <c r="B8324" s="36" t="s">
        <v>26445</v>
      </c>
      <c r="C8324" s="37">
        <v>42151503</v>
      </c>
      <c r="D8324" s="38" t="s">
        <v>26446</v>
      </c>
      <c r="E8324" s="39" t="s">
        <v>22236</v>
      </c>
      <c r="F8324" s="37" t="s">
        <v>22472</v>
      </c>
    </row>
    <row r="8325" spans="1:6" ht="14.25" customHeight="1" x14ac:dyDescent="0.2">
      <c r="A8325" s="35" t="s">
        <v>26447</v>
      </c>
      <c r="B8325" s="36" t="s">
        <v>26448</v>
      </c>
      <c r="C8325" s="37">
        <v>42151504</v>
      </c>
      <c r="D8325" s="38" t="s">
        <v>26449</v>
      </c>
      <c r="E8325" s="39" t="s">
        <v>22236</v>
      </c>
      <c r="F8325" s="37" t="s">
        <v>22472</v>
      </c>
    </row>
    <row r="8326" spans="1:6" ht="14.25" customHeight="1" x14ac:dyDescent="0.2">
      <c r="A8326" s="35" t="s">
        <v>26450</v>
      </c>
      <c r="B8326" s="36" t="s">
        <v>26451</v>
      </c>
      <c r="C8326" s="37">
        <v>42151505</v>
      </c>
      <c r="D8326" s="38" t="s">
        <v>26452</v>
      </c>
      <c r="E8326" s="39" t="s">
        <v>2134</v>
      </c>
      <c r="F8326" s="37" t="s">
        <v>11811</v>
      </c>
    </row>
    <row r="8327" spans="1:6" ht="14.25" customHeight="1" x14ac:dyDescent="0.2">
      <c r="A8327" s="35" t="s">
        <v>26453</v>
      </c>
      <c r="B8327" s="36" t="s">
        <v>26454</v>
      </c>
      <c r="C8327" s="37">
        <v>42151506</v>
      </c>
      <c r="D8327" s="38" t="s">
        <v>26455</v>
      </c>
      <c r="E8327" s="39" t="s">
        <v>2134</v>
      </c>
      <c r="F8327" s="37" t="s">
        <v>11811</v>
      </c>
    </row>
    <row r="8328" spans="1:6" ht="14.25" customHeight="1" x14ac:dyDescent="0.2">
      <c r="A8328" s="35" t="s">
        <v>26456</v>
      </c>
      <c r="B8328" s="36" t="s">
        <v>26457</v>
      </c>
      <c r="C8328" s="37">
        <v>42151507</v>
      </c>
      <c r="D8328" s="38" t="s">
        <v>26458</v>
      </c>
      <c r="E8328" s="39" t="s">
        <v>2134</v>
      </c>
      <c r="F8328" s="37" t="s">
        <v>11811</v>
      </c>
    </row>
    <row r="8329" spans="1:6" ht="14.25" customHeight="1" x14ac:dyDescent="0.2">
      <c r="A8329" s="35" t="s">
        <v>26459</v>
      </c>
      <c r="B8329" s="36" t="s">
        <v>26460</v>
      </c>
      <c r="C8329" s="37">
        <v>42151601</v>
      </c>
      <c r="D8329" s="38" t="s">
        <v>26461</v>
      </c>
      <c r="E8329" s="39" t="s">
        <v>22236</v>
      </c>
      <c r="F8329" s="37" t="s">
        <v>22472</v>
      </c>
    </row>
    <row r="8330" spans="1:6" ht="14.25" customHeight="1" x14ac:dyDescent="0.2">
      <c r="A8330" s="35" t="s">
        <v>26462</v>
      </c>
      <c r="B8330" s="36" t="s">
        <v>26463</v>
      </c>
      <c r="C8330" s="37">
        <v>42151602</v>
      </c>
      <c r="D8330" s="38" t="s">
        <v>26464</v>
      </c>
      <c r="E8330" s="39" t="s">
        <v>22236</v>
      </c>
      <c r="F8330" s="37" t="s">
        <v>22472</v>
      </c>
    </row>
    <row r="8331" spans="1:6" ht="14.25" customHeight="1" x14ac:dyDescent="0.2">
      <c r="A8331" s="35" t="s">
        <v>26465</v>
      </c>
      <c r="B8331" s="36" t="s">
        <v>26466</v>
      </c>
      <c r="C8331" s="37">
        <v>42151603</v>
      </c>
      <c r="D8331" s="38" t="s">
        <v>26467</v>
      </c>
      <c r="E8331" s="39" t="s">
        <v>22236</v>
      </c>
      <c r="F8331" s="37" t="s">
        <v>22472</v>
      </c>
    </row>
    <row r="8332" spans="1:6" ht="14.25" customHeight="1" x14ac:dyDescent="0.2">
      <c r="A8332" s="35" t="s">
        <v>26468</v>
      </c>
      <c r="B8332" s="36" t="s">
        <v>26469</v>
      </c>
      <c r="C8332" s="37">
        <v>42151604</v>
      </c>
      <c r="D8332" s="38" t="s">
        <v>26470</v>
      </c>
      <c r="E8332" s="39" t="s">
        <v>22236</v>
      </c>
      <c r="F8332" s="37" t="s">
        <v>22472</v>
      </c>
    </row>
    <row r="8333" spans="1:6" ht="14.25" customHeight="1" x14ac:dyDescent="0.2">
      <c r="A8333" s="35" t="s">
        <v>26471</v>
      </c>
      <c r="B8333" s="36" t="s">
        <v>26472</v>
      </c>
      <c r="C8333" s="37">
        <v>42151605</v>
      </c>
      <c r="D8333" s="38" t="s">
        <v>26473</v>
      </c>
      <c r="E8333" s="39" t="s">
        <v>22236</v>
      </c>
      <c r="F8333" s="37" t="s">
        <v>22472</v>
      </c>
    </row>
    <row r="8334" spans="1:6" ht="14.25" customHeight="1" x14ac:dyDescent="0.2">
      <c r="A8334" s="35" t="s">
        <v>26474</v>
      </c>
      <c r="B8334" s="36" t="s">
        <v>26475</v>
      </c>
      <c r="C8334" s="37">
        <v>42151606</v>
      </c>
      <c r="D8334" s="38" t="s">
        <v>26476</v>
      </c>
      <c r="E8334" s="39" t="s">
        <v>22236</v>
      </c>
      <c r="F8334" s="37" t="s">
        <v>22472</v>
      </c>
    </row>
    <row r="8335" spans="1:6" ht="14.25" customHeight="1" x14ac:dyDescent="0.2">
      <c r="A8335" s="35" t="s">
        <v>26477</v>
      </c>
      <c r="B8335" s="36" t="s">
        <v>26478</v>
      </c>
      <c r="C8335" s="37">
        <v>42151607</v>
      </c>
      <c r="D8335" s="38" t="s">
        <v>26479</v>
      </c>
      <c r="E8335" s="39" t="s">
        <v>22236</v>
      </c>
      <c r="F8335" s="37" t="s">
        <v>22472</v>
      </c>
    </row>
    <row r="8336" spans="1:6" ht="14.25" customHeight="1" x14ac:dyDescent="0.2">
      <c r="A8336" s="35" t="s">
        <v>26480</v>
      </c>
      <c r="B8336" s="36" t="s">
        <v>26481</v>
      </c>
      <c r="C8336" s="37">
        <v>42151608</v>
      </c>
      <c r="D8336" s="38" t="s">
        <v>26482</v>
      </c>
      <c r="E8336" s="39" t="s">
        <v>22236</v>
      </c>
      <c r="F8336" s="37" t="s">
        <v>22472</v>
      </c>
    </row>
    <row r="8337" spans="1:6" ht="14.25" customHeight="1" x14ac:dyDescent="0.2">
      <c r="A8337" s="35" t="s">
        <v>26483</v>
      </c>
      <c r="B8337" s="36" t="s">
        <v>26484</v>
      </c>
      <c r="C8337" s="37">
        <v>42151609</v>
      </c>
      <c r="D8337" s="38" t="s">
        <v>26485</v>
      </c>
      <c r="E8337" s="39" t="s">
        <v>22236</v>
      </c>
      <c r="F8337" s="37" t="s">
        <v>22472</v>
      </c>
    </row>
    <row r="8338" spans="1:6" ht="14.25" customHeight="1" x14ac:dyDescent="0.2">
      <c r="A8338" s="35" t="s">
        <v>26486</v>
      </c>
      <c r="B8338" s="36" t="s">
        <v>26487</v>
      </c>
      <c r="C8338" s="37">
        <v>42151610</v>
      </c>
      <c r="D8338" s="38" t="s">
        <v>26488</v>
      </c>
      <c r="E8338" s="39" t="s">
        <v>22236</v>
      </c>
      <c r="F8338" s="37" t="s">
        <v>22472</v>
      </c>
    </row>
    <row r="8339" spans="1:6" ht="14.25" customHeight="1" x14ac:dyDescent="0.2">
      <c r="A8339" s="35" t="s">
        <v>26489</v>
      </c>
      <c r="B8339" s="36" t="s">
        <v>26490</v>
      </c>
      <c r="C8339" s="37">
        <v>42151611</v>
      </c>
      <c r="D8339" s="38" t="s">
        <v>26491</v>
      </c>
      <c r="E8339" s="39" t="s">
        <v>22236</v>
      </c>
      <c r="F8339" s="37" t="s">
        <v>22472</v>
      </c>
    </row>
    <row r="8340" spans="1:6" ht="14.25" customHeight="1" x14ac:dyDescent="0.2">
      <c r="A8340" s="35" t="s">
        <v>26492</v>
      </c>
      <c r="B8340" s="36" t="s">
        <v>26493</v>
      </c>
      <c r="C8340" s="37">
        <v>42151612</v>
      </c>
      <c r="D8340" s="38" t="s">
        <v>26494</v>
      </c>
      <c r="E8340" s="39" t="s">
        <v>22236</v>
      </c>
      <c r="F8340" s="37" t="s">
        <v>22472</v>
      </c>
    </row>
    <row r="8341" spans="1:6" ht="14.25" customHeight="1" x14ac:dyDescent="0.2">
      <c r="A8341" s="35" t="s">
        <v>26495</v>
      </c>
      <c r="B8341" s="36" t="s">
        <v>26496</v>
      </c>
      <c r="C8341" s="37">
        <v>42151613</v>
      </c>
      <c r="D8341" s="38" t="s">
        <v>26497</v>
      </c>
      <c r="E8341" s="39" t="s">
        <v>22236</v>
      </c>
      <c r="F8341" s="37" t="s">
        <v>22472</v>
      </c>
    </row>
    <row r="8342" spans="1:6" ht="14.25" customHeight="1" x14ac:dyDescent="0.2">
      <c r="A8342" s="35" t="s">
        <v>26498</v>
      </c>
      <c r="B8342" s="36" t="s">
        <v>26499</v>
      </c>
      <c r="C8342" s="37">
        <v>42151614</v>
      </c>
      <c r="D8342" s="38" t="s">
        <v>26500</v>
      </c>
      <c r="E8342" s="39" t="s">
        <v>22236</v>
      </c>
      <c r="F8342" s="37" t="s">
        <v>22472</v>
      </c>
    </row>
    <row r="8343" spans="1:6" ht="14.25" customHeight="1" x14ac:dyDescent="0.2">
      <c r="A8343" s="35" t="s">
        <v>26501</v>
      </c>
      <c r="B8343" s="36" t="s">
        <v>26502</v>
      </c>
      <c r="C8343" s="37">
        <v>42151615</v>
      </c>
      <c r="D8343" s="38" t="s">
        <v>26503</v>
      </c>
      <c r="E8343" s="39" t="s">
        <v>22236</v>
      </c>
      <c r="F8343" s="37" t="s">
        <v>22472</v>
      </c>
    </row>
    <row r="8344" spans="1:6" ht="14.25" customHeight="1" x14ac:dyDescent="0.2">
      <c r="A8344" s="35" t="s">
        <v>26504</v>
      </c>
      <c r="B8344" s="36" t="s">
        <v>26505</v>
      </c>
      <c r="C8344" s="37">
        <v>42151616</v>
      </c>
      <c r="D8344" s="38" t="s">
        <v>26506</v>
      </c>
      <c r="E8344" s="39" t="s">
        <v>22236</v>
      </c>
      <c r="F8344" s="37" t="s">
        <v>22472</v>
      </c>
    </row>
    <row r="8345" spans="1:6" ht="14.25" customHeight="1" x14ac:dyDescent="0.2">
      <c r="A8345" s="35" t="s">
        <v>26507</v>
      </c>
      <c r="B8345" s="36" t="s">
        <v>26508</v>
      </c>
      <c r="C8345" s="37">
        <v>42151617</v>
      </c>
      <c r="D8345" s="38" t="s">
        <v>26509</v>
      </c>
      <c r="E8345" s="39" t="s">
        <v>22236</v>
      </c>
      <c r="F8345" s="37" t="s">
        <v>22472</v>
      </c>
    </row>
    <row r="8346" spans="1:6" ht="14.25" customHeight="1" x14ac:dyDescent="0.2">
      <c r="A8346" s="35" t="s">
        <v>26510</v>
      </c>
      <c r="B8346" s="36" t="s">
        <v>26511</v>
      </c>
      <c r="C8346" s="37">
        <v>42151618</v>
      </c>
      <c r="D8346" s="38" t="s">
        <v>26512</v>
      </c>
      <c r="E8346" s="39" t="s">
        <v>22236</v>
      </c>
      <c r="F8346" s="37" t="s">
        <v>22472</v>
      </c>
    </row>
    <row r="8347" spans="1:6" ht="14.25" customHeight="1" x14ac:dyDescent="0.2">
      <c r="A8347" s="35" t="s">
        <v>26513</v>
      </c>
      <c r="B8347" s="36" t="s">
        <v>26514</v>
      </c>
      <c r="C8347" s="37">
        <v>42151619</v>
      </c>
      <c r="D8347" s="38" t="s">
        <v>26515</v>
      </c>
      <c r="E8347" s="39" t="s">
        <v>22236</v>
      </c>
      <c r="F8347" s="37" t="s">
        <v>22472</v>
      </c>
    </row>
    <row r="8348" spans="1:6" ht="14.25" customHeight="1" x14ac:dyDescent="0.2">
      <c r="A8348" s="35" t="s">
        <v>26516</v>
      </c>
      <c r="B8348" s="36" t="s">
        <v>26517</v>
      </c>
      <c r="C8348" s="37">
        <v>42151620</v>
      </c>
      <c r="D8348" s="38" t="s">
        <v>26518</v>
      </c>
      <c r="E8348" s="39" t="s">
        <v>22236</v>
      </c>
      <c r="F8348" s="37" t="s">
        <v>22472</v>
      </c>
    </row>
    <row r="8349" spans="1:6" ht="14.25" customHeight="1" x14ac:dyDescent="0.2">
      <c r="A8349" s="35" t="s">
        <v>26519</v>
      </c>
      <c r="B8349" s="36" t="s">
        <v>26520</v>
      </c>
      <c r="C8349" s="37">
        <v>42151621</v>
      </c>
      <c r="D8349" s="38" t="s">
        <v>26521</v>
      </c>
      <c r="E8349" s="39" t="s">
        <v>22236</v>
      </c>
      <c r="F8349" s="37" t="s">
        <v>22472</v>
      </c>
    </row>
    <row r="8350" spans="1:6" ht="14.25" customHeight="1" x14ac:dyDescent="0.2">
      <c r="A8350" s="35" t="s">
        <v>26522</v>
      </c>
      <c r="B8350" s="36" t="s">
        <v>26523</v>
      </c>
      <c r="C8350" s="37">
        <v>42151622</v>
      </c>
      <c r="D8350" s="38" t="s">
        <v>26524</v>
      </c>
      <c r="E8350" s="39" t="s">
        <v>22236</v>
      </c>
      <c r="F8350" s="37" t="s">
        <v>22472</v>
      </c>
    </row>
    <row r="8351" spans="1:6" ht="14.25" customHeight="1" x14ac:dyDescent="0.2">
      <c r="A8351" s="35" t="s">
        <v>26525</v>
      </c>
      <c r="B8351" s="36" t="s">
        <v>26526</v>
      </c>
      <c r="C8351" s="37">
        <v>42151623</v>
      </c>
      <c r="D8351" s="38" t="s">
        <v>26527</v>
      </c>
      <c r="E8351" s="39" t="s">
        <v>22236</v>
      </c>
      <c r="F8351" s="37" t="s">
        <v>22472</v>
      </c>
    </row>
    <row r="8352" spans="1:6" ht="14.25" customHeight="1" x14ac:dyDescent="0.2">
      <c r="A8352" s="35" t="s">
        <v>26528</v>
      </c>
      <c r="B8352" s="36" t="s">
        <v>26529</v>
      </c>
      <c r="C8352" s="37">
        <v>42151624</v>
      </c>
      <c r="D8352" s="38" t="s">
        <v>26530</v>
      </c>
      <c r="E8352" s="39" t="s">
        <v>22236</v>
      </c>
      <c r="F8352" s="37" t="s">
        <v>22472</v>
      </c>
    </row>
    <row r="8353" spans="1:6" ht="14.25" customHeight="1" x14ac:dyDescent="0.2">
      <c r="A8353" s="35" t="s">
        <v>26531</v>
      </c>
      <c r="B8353" s="36" t="s">
        <v>26532</v>
      </c>
      <c r="C8353" s="37">
        <v>42151625</v>
      </c>
      <c r="D8353" s="38" t="s">
        <v>26533</v>
      </c>
      <c r="E8353" s="39" t="s">
        <v>22236</v>
      </c>
      <c r="F8353" s="37" t="s">
        <v>22472</v>
      </c>
    </row>
    <row r="8354" spans="1:6" ht="14.25" customHeight="1" x14ac:dyDescent="0.2">
      <c r="A8354" s="35" t="s">
        <v>26534</v>
      </c>
      <c r="B8354" s="36" t="s">
        <v>26535</v>
      </c>
      <c r="C8354" s="37">
        <v>42151626</v>
      </c>
      <c r="D8354" s="38" t="s">
        <v>26536</v>
      </c>
      <c r="E8354" s="39" t="s">
        <v>22236</v>
      </c>
      <c r="F8354" s="37" t="s">
        <v>22472</v>
      </c>
    </row>
    <row r="8355" spans="1:6" ht="14.25" customHeight="1" x14ac:dyDescent="0.2">
      <c r="A8355" s="35" t="s">
        <v>26537</v>
      </c>
      <c r="B8355" s="36" t="s">
        <v>26538</v>
      </c>
      <c r="C8355" s="37">
        <v>42151627</v>
      </c>
      <c r="D8355" s="38" t="s">
        <v>26539</v>
      </c>
      <c r="E8355" s="39" t="s">
        <v>22236</v>
      </c>
      <c r="F8355" s="37" t="s">
        <v>22472</v>
      </c>
    </row>
    <row r="8356" spans="1:6" ht="14.25" customHeight="1" x14ac:dyDescent="0.2">
      <c r="A8356" s="35" t="s">
        <v>26540</v>
      </c>
      <c r="B8356" s="36" t="s">
        <v>26541</v>
      </c>
      <c r="C8356" s="37">
        <v>42151628</v>
      </c>
      <c r="D8356" s="38" t="s">
        <v>26542</v>
      </c>
      <c r="E8356" s="39" t="s">
        <v>22236</v>
      </c>
      <c r="F8356" s="37" t="s">
        <v>22472</v>
      </c>
    </row>
    <row r="8357" spans="1:6" ht="14.25" customHeight="1" x14ac:dyDescent="0.2">
      <c r="A8357" s="35" t="s">
        <v>26543</v>
      </c>
      <c r="B8357" s="36" t="s">
        <v>26544</v>
      </c>
      <c r="C8357" s="37">
        <v>42151629</v>
      </c>
      <c r="D8357" s="38" t="s">
        <v>26545</v>
      </c>
      <c r="E8357" s="39" t="s">
        <v>22236</v>
      </c>
      <c r="F8357" s="37" t="s">
        <v>22472</v>
      </c>
    </row>
    <row r="8358" spans="1:6" ht="14.25" customHeight="1" x14ac:dyDescent="0.2">
      <c r="A8358" s="35" t="s">
        <v>26546</v>
      </c>
      <c r="B8358" s="36" t="s">
        <v>26547</v>
      </c>
      <c r="C8358" s="37">
        <v>42151630</v>
      </c>
      <c r="D8358" s="38" t="s">
        <v>26548</v>
      </c>
      <c r="E8358" s="39" t="s">
        <v>22236</v>
      </c>
      <c r="F8358" s="37" t="s">
        <v>22472</v>
      </c>
    </row>
    <row r="8359" spans="1:6" ht="14.25" customHeight="1" x14ac:dyDescent="0.2">
      <c r="A8359" s="35" t="s">
        <v>26549</v>
      </c>
      <c r="B8359" s="36" t="s">
        <v>26550</v>
      </c>
      <c r="C8359" s="37">
        <v>42151631</v>
      </c>
      <c r="D8359" s="38" t="s">
        <v>26551</v>
      </c>
      <c r="E8359" s="39" t="s">
        <v>22236</v>
      </c>
      <c r="F8359" s="37" t="s">
        <v>22472</v>
      </c>
    </row>
    <row r="8360" spans="1:6" ht="14.25" customHeight="1" x14ac:dyDescent="0.2">
      <c r="A8360" s="35" t="s">
        <v>26552</v>
      </c>
      <c r="B8360" s="36" t="s">
        <v>26553</v>
      </c>
      <c r="C8360" s="37">
        <v>42151632</v>
      </c>
      <c r="D8360" s="38" t="s">
        <v>26554</v>
      </c>
      <c r="E8360" s="39" t="s">
        <v>22236</v>
      </c>
      <c r="F8360" s="37" t="s">
        <v>22472</v>
      </c>
    </row>
    <row r="8361" spans="1:6" ht="14.25" customHeight="1" x14ac:dyDescent="0.2">
      <c r="A8361" s="35" t="s">
        <v>26555</v>
      </c>
      <c r="B8361" s="36" t="s">
        <v>26556</v>
      </c>
      <c r="C8361" s="37">
        <v>42151633</v>
      </c>
      <c r="D8361" s="38" t="s">
        <v>26557</v>
      </c>
      <c r="E8361" s="39" t="s">
        <v>22236</v>
      </c>
      <c r="F8361" s="37" t="s">
        <v>22472</v>
      </c>
    </row>
    <row r="8362" spans="1:6" ht="14.25" customHeight="1" x14ac:dyDescent="0.2">
      <c r="A8362" s="35" t="s">
        <v>26558</v>
      </c>
      <c r="B8362" s="36" t="s">
        <v>26559</v>
      </c>
      <c r="C8362" s="37">
        <v>42151634</v>
      </c>
      <c r="D8362" s="38" t="s">
        <v>26560</v>
      </c>
      <c r="E8362" s="39" t="s">
        <v>22236</v>
      </c>
      <c r="F8362" s="37" t="s">
        <v>22472</v>
      </c>
    </row>
    <row r="8363" spans="1:6" ht="14.25" customHeight="1" x14ac:dyDescent="0.2">
      <c r="A8363" s="35" t="s">
        <v>26561</v>
      </c>
      <c r="B8363" s="36" t="s">
        <v>26562</v>
      </c>
      <c r="C8363" s="37">
        <v>42151635</v>
      </c>
      <c r="D8363" s="38" t="s">
        <v>26563</v>
      </c>
      <c r="E8363" s="39" t="s">
        <v>22236</v>
      </c>
      <c r="F8363" s="37" t="s">
        <v>22472</v>
      </c>
    </row>
    <row r="8364" spans="1:6" ht="14.25" customHeight="1" x14ac:dyDescent="0.2">
      <c r="A8364" s="35" t="s">
        <v>26564</v>
      </c>
      <c r="B8364" s="36" t="s">
        <v>26565</v>
      </c>
      <c r="C8364" s="37">
        <v>42151636</v>
      </c>
      <c r="D8364" s="38" t="s">
        <v>26566</v>
      </c>
      <c r="E8364" s="39" t="s">
        <v>22236</v>
      </c>
      <c r="F8364" s="37" t="s">
        <v>22472</v>
      </c>
    </row>
    <row r="8365" spans="1:6" ht="14.25" customHeight="1" x14ac:dyDescent="0.2">
      <c r="A8365" s="35" t="s">
        <v>26567</v>
      </c>
      <c r="B8365" s="36" t="s">
        <v>26568</v>
      </c>
      <c r="C8365" s="37">
        <v>42151637</v>
      </c>
      <c r="D8365" s="38" t="s">
        <v>26569</v>
      </c>
      <c r="E8365" s="39" t="s">
        <v>22236</v>
      </c>
      <c r="F8365" s="37" t="s">
        <v>22472</v>
      </c>
    </row>
    <row r="8366" spans="1:6" ht="14.25" customHeight="1" x14ac:dyDescent="0.2">
      <c r="A8366" s="35" t="s">
        <v>26570</v>
      </c>
      <c r="B8366" s="36" t="s">
        <v>26571</v>
      </c>
      <c r="C8366" s="37">
        <v>42151638</v>
      </c>
      <c r="D8366" s="38" t="s">
        <v>26572</v>
      </c>
      <c r="E8366" s="39" t="s">
        <v>22236</v>
      </c>
      <c r="F8366" s="37" t="s">
        <v>22472</v>
      </c>
    </row>
    <row r="8367" spans="1:6" ht="14.25" customHeight="1" x14ac:dyDescent="0.2">
      <c r="A8367" s="35" t="s">
        <v>26573</v>
      </c>
      <c r="B8367" s="36" t="s">
        <v>26574</v>
      </c>
      <c r="C8367" s="37">
        <v>42151639</v>
      </c>
      <c r="D8367" s="38" t="s">
        <v>26575</v>
      </c>
      <c r="E8367" s="39" t="s">
        <v>22236</v>
      </c>
      <c r="F8367" s="37" t="s">
        <v>22472</v>
      </c>
    </row>
    <row r="8368" spans="1:6" ht="14.25" customHeight="1" x14ac:dyDescent="0.2">
      <c r="A8368" s="35" t="s">
        <v>26576</v>
      </c>
      <c r="B8368" s="36" t="s">
        <v>26577</v>
      </c>
      <c r="C8368" s="37">
        <v>42151640</v>
      </c>
      <c r="D8368" s="38" t="s">
        <v>26578</v>
      </c>
      <c r="E8368" s="39" t="s">
        <v>22236</v>
      </c>
      <c r="F8368" s="37" t="s">
        <v>22472</v>
      </c>
    </row>
    <row r="8369" spans="1:6" ht="14.25" customHeight="1" x14ac:dyDescent="0.2">
      <c r="A8369" s="35" t="s">
        <v>26579</v>
      </c>
      <c r="B8369" s="36" t="s">
        <v>26475</v>
      </c>
      <c r="C8369" s="37">
        <v>42151641</v>
      </c>
      <c r="D8369" s="38" t="s">
        <v>26580</v>
      </c>
      <c r="E8369" s="39" t="s">
        <v>22236</v>
      </c>
      <c r="F8369" s="37" t="s">
        <v>22472</v>
      </c>
    </row>
    <row r="8370" spans="1:6" ht="14.25" customHeight="1" x14ac:dyDescent="0.2">
      <c r="A8370" s="35" t="s">
        <v>26581</v>
      </c>
      <c r="B8370" s="36" t="s">
        <v>26582</v>
      </c>
      <c r="C8370" s="37">
        <v>42151642</v>
      </c>
      <c r="D8370" s="38" t="s">
        <v>26583</v>
      </c>
      <c r="E8370" s="39" t="s">
        <v>22236</v>
      </c>
      <c r="F8370" s="37" t="s">
        <v>22472</v>
      </c>
    </row>
    <row r="8371" spans="1:6" ht="14.25" customHeight="1" x14ac:dyDescent="0.2">
      <c r="A8371" s="35" t="s">
        <v>26584</v>
      </c>
      <c r="B8371" s="36" t="s">
        <v>26585</v>
      </c>
      <c r="C8371" s="37">
        <v>42151643</v>
      </c>
      <c r="D8371" s="38" t="s">
        <v>26586</v>
      </c>
      <c r="E8371" s="39" t="s">
        <v>22236</v>
      </c>
      <c r="F8371" s="37" t="s">
        <v>22472</v>
      </c>
    </row>
    <row r="8372" spans="1:6" ht="14.25" customHeight="1" x14ac:dyDescent="0.2">
      <c r="A8372" s="35" t="s">
        <v>26587</v>
      </c>
      <c r="B8372" s="36" t="s">
        <v>26588</v>
      </c>
      <c r="C8372" s="37">
        <v>42151644</v>
      </c>
      <c r="D8372" s="38" t="s">
        <v>26589</v>
      </c>
      <c r="E8372" s="39" t="s">
        <v>22236</v>
      </c>
      <c r="F8372" s="37" t="s">
        <v>22472</v>
      </c>
    </row>
    <row r="8373" spans="1:6" ht="14.25" customHeight="1" x14ac:dyDescent="0.2">
      <c r="A8373" s="35" t="s">
        <v>26590</v>
      </c>
      <c r="B8373" s="36" t="s">
        <v>26591</v>
      </c>
      <c r="C8373" s="37">
        <v>42151645</v>
      </c>
      <c r="D8373" s="38" t="s">
        <v>26592</v>
      </c>
      <c r="E8373" s="39" t="s">
        <v>22236</v>
      </c>
      <c r="F8373" s="37" t="s">
        <v>22472</v>
      </c>
    </row>
    <row r="8374" spans="1:6" ht="14.25" customHeight="1" x14ac:dyDescent="0.2">
      <c r="A8374" s="35" t="s">
        <v>26593</v>
      </c>
      <c r="B8374" s="36" t="s">
        <v>26594</v>
      </c>
      <c r="C8374" s="37">
        <v>42151646</v>
      </c>
      <c r="D8374" s="38" t="s">
        <v>26595</v>
      </c>
      <c r="E8374" s="39" t="s">
        <v>22236</v>
      </c>
      <c r="F8374" s="37" t="s">
        <v>22472</v>
      </c>
    </row>
    <row r="8375" spans="1:6" ht="14.25" customHeight="1" x14ac:dyDescent="0.2">
      <c r="A8375" s="35" t="s">
        <v>26596</v>
      </c>
      <c r="B8375" s="36" t="s">
        <v>26597</v>
      </c>
      <c r="C8375" s="37">
        <v>42151647</v>
      </c>
      <c r="D8375" s="38" t="s">
        <v>26598</v>
      </c>
      <c r="E8375" s="39" t="s">
        <v>22236</v>
      </c>
      <c r="F8375" s="37" t="s">
        <v>22472</v>
      </c>
    </row>
    <row r="8376" spans="1:6" ht="14.25" customHeight="1" x14ac:dyDescent="0.2">
      <c r="A8376" s="35" t="s">
        <v>26599</v>
      </c>
      <c r="B8376" s="36" t="s">
        <v>26600</v>
      </c>
      <c r="C8376" s="37">
        <v>42151648</v>
      </c>
      <c r="D8376" s="38" t="s">
        <v>26601</v>
      </c>
      <c r="E8376" s="39" t="s">
        <v>22236</v>
      </c>
      <c r="F8376" s="37" t="s">
        <v>22472</v>
      </c>
    </row>
    <row r="8377" spans="1:6" ht="14.25" customHeight="1" x14ac:dyDescent="0.2">
      <c r="A8377" s="35" t="s">
        <v>26602</v>
      </c>
      <c r="B8377" s="36" t="s">
        <v>26603</v>
      </c>
      <c r="C8377" s="37">
        <v>42151650</v>
      </c>
      <c r="D8377" s="38" t="s">
        <v>26604</v>
      </c>
      <c r="E8377" s="39" t="s">
        <v>22236</v>
      </c>
      <c r="F8377" s="37" t="s">
        <v>22472</v>
      </c>
    </row>
    <row r="8378" spans="1:6" ht="14.25" customHeight="1" x14ac:dyDescent="0.2">
      <c r="A8378" s="35" t="s">
        <v>26605</v>
      </c>
      <c r="B8378" s="36" t="s">
        <v>26606</v>
      </c>
      <c r="C8378" s="37">
        <v>42151651</v>
      </c>
      <c r="D8378" s="38" t="s">
        <v>26607</v>
      </c>
      <c r="E8378" s="39" t="s">
        <v>22236</v>
      </c>
      <c r="F8378" s="37" t="s">
        <v>22472</v>
      </c>
    </row>
    <row r="8379" spans="1:6" ht="14.25" customHeight="1" x14ac:dyDescent="0.2">
      <c r="A8379" s="35" t="s">
        <v>26608</v>
      </c>
      <c r="B8379" s="36" t="s">
        <v>26609</v>
      </c>
      <c r="C8379" s="37">
        <v>42151652</v>
      </c>
      <c r="D8379" s="38" t="s">
        <v>26610</v>
      </c>
      <c r="E8379" s="39" t="s">
        <v>22236</v>
      </c>
      <c r="F8379" s="37" t="s">
        <v>22472</v>
      </c>
    </row>
    <row r="8380" spans="1:6" ht="14.25" customHeight="1" x14ac:dyDescent="0.2">
      <c r="A8380" s="35" t="s">
        <v>26611</v>
      </c>
      <c r="B8380" s="36" t="s">
        <v>26612</v>
      </c>
      <c r="C8380" s="37">
        <v>42151653</v>
      </c>
      <c r="D8380" s="38" t="s">
        <v>26613</v>
      </c>
      <c r="E8380" s="39" t="s">
        <v>22236</v>
      </c>
      <c r="F8380" s="37" t="s">
        <v>22472</v>
      </c>
    </row>
    <row r="8381" spans="1:6" ht="14.25" customHeight="1" x14ac:dyDescent="0.2">
      <c r="A8381" s="35" t="s">
        <v>26614</v>
      </c>
      <c r="B8381" s="36" t="s">
        <v>26615</v>
      </c>
      <c r="C8381" s="37">
        <v>42151654</v>
      </c>
      <c r="D8381" s="38" t="s">
        <v>26616</v>
      </c>
      <c r="E8381" s="39" t="s">
        <v>22236</v>
      </c>
      <c r="F8381" s="37" t="s">
        <v>22472</v>
      </c>
    </row>
    <row r="8382" spans="1:6" ht="14.25" customHeight="1" x14ac:dyDescent="0.2">
      <c r="A8382" s="35" t="s">
        <v>26617</v>
      </c>
      <c r="B8382" s="36" t="s">
        <v>26618</v>
      </c>
      <c r="C8382" s="37">
        <v>42151655</v>
      </c>
      <c r="D8382" s="38" t="s">
        <v>26619</v>
      </c>
      <c r="E8382" s="39" t="s">
        <v>22236</v>
      </c>
      <c r="F8382" s="37" t="s">
        <v>22472</v>
      </c>
    </row>
    <row r="8383" spans="1:6" ht="14.25" customHeight="1" x14ac:dyDescent="0.2">
      <c r="A8383" s="35" t="s">
        <v>26620</v>
      </c>
      <c r="B8383" s="36" t="s">
        <v>26621</v>
      </c>
      <c r="C8383" s="37">
        <v>42151656</v>
      </c>
      <c r="D8383" s="38" t="s">
        <v>26622</v>
      </c>
      <c r="E8383" s="39" t="s">
        <v>22236</v>
      </c>
      <c r="F8383" s="37" t="s">
        <v>22472</v>
      </c>
    </row>
    <row r="8384" spans="1:6" ht="14.25" customHeight="1" x14ac:dyDescent="0.2">
      <c r="A8384" s="35" t="s">
        <v>26623</v>
      </c>
      <c r="B8384" s="36" t="s">
        <v>26624</v>
      </c>
      <c r="C8384" s="37">
        <v>42151657</v>
      </c>
      <c r="D8384" s="38" t="s">
        <v>26625</v>
      </c>
      <c r="E8384" s="39" t="s">
        <v>22236</v>
      </c>
      <c r="F8384" s="37" t="s">
        <v>22472</v>
      </c>
    </row>
    <row r="8385" spans="1:6" ht="14.25" customHeight="1" x14ac:dyDescent="0.2">
      <c r="A8385" s="35" t="s">
        <v>26626</v>
      </c>
      <c r="B8385" s="36" t="s">
        <v>26627</v>
      </c>
      <c r="C8385" s="37">
        <v>42151658</v>
      </c>
      <c r="D8385" s="38" t="s">
        <v>26628</v>
      </c>
      <c r="E8385" s="39" t="s">
        <v>22236</v>
      </c>
      <c r="F8385" s="37" t="s">
        <v>22472</v>
      </c>
    </row>
    <row r="8386" spans="1:6" ht="14.25" customHeight="1" x14ac:dyDescent="0.2">
      <c r="A8386" s="35" t="s">
        <v>26629</v>
      </c>
      <c r="B8386" s="36" t="s">
        <v>26630</v>
      </c>
      <c r="C8386" s="37">
        <v>42151659</v>
      </c>
      <c r="D8386" s="38" t="s">
        <v>26631</v>
      </c>
      <c r="E8386" s="39" t="s">
        <v>22236</v>
      </c>
      <c r="F8386" s="37" t="s">
        <v>22472</v>
      </c>
    </row>
    <row r="8387" spans="1:6" ht="14.25" customHeight="1" x14ac:dyDescent="0.2">
      <c r="A8387" s="35" t="s">
        <v>26632</v>
      </c>
      <c r="B8387" s="36" t="s">
        <v>26633</v>
      </c>
      <c r="C8387" s="37">
        <v>42151660</v>
      </c>
      <c r="D8387" s="38" t="s">
        <v>26634</v>
      </c>
      <c r="E8387" s="39" t="s">
        <v>22236</v>
      </c>
      <c r="F8387" s="37" t="s">
        <v>22472</v>
      </c>
    </row>
    <row r="8388" spans="1:6" ht="14.25" customHeight="1" x14ac:dyDescent="0.2">
      <c r="A8388" s="35" t="s">
        <v>26635</v>
      </c>
      <c r="B8388" s="36" t="s">
        <v>26636</v>
      </c>
      <c r="C8388" s="37">
        <v>42151661</v>
      </c>
      <c r="D8388" s="38" t="s">
        <v>26637</v>
      </c>
      <c r="E8388" s="39" t="s">
        <v>22236</v>
      </c>
      <c r="F8388" s="37" t="s">
        <v>22472</v>
      </c>
    </row>
    <row r="8389" spans="1:6" ht="14.25" customHeight="1" x14ac:dyDescent="0.2">
      <c r="A8389" s="35" t="s">
        <v>26638</v>
      </c>
      <c r="B8389" s="36" t="s">
        <v>26639</v>
      </c>
      <c r="C8389" s="37">
        <v>42151662</v>
      </c>
      <c r="D8389" s="38" t="s">
        <v>26640</v>
      </c>
      <c r="E8389" s="39" t="s">
        <v>22236</v>
      </c>
      <c r="F8389" s="37" t="s">
        <v>22472</v>
      </c>
    </row>
    <row r="8390" spans="1:6" ht="14.25" customHeight="1" x14ac:dyDescent="0.2">
      <c r="A8390" s="35" t="s">
        <v>26641</v>
      </c>
      <c r="B8390" s="36" t="s">
        <v>26642</v>
      </c>
      <c r="C8390" s="37">
        <v>42151663</v>
      </c>
      <c r="D8390" s="38" t="s">
        <v>26643</v>
      </c>
      <c r="E8390" s="39" t="s">
        <v>22236</v>
      </c>
      <c r="F8390" s="37" t="s">
        <v>22472</v>
      </c>
    </row>
    <row r="8391" spans="1:6" ht="14.25" customHeight="1" x14ac:dyDescent="0.2">
      <c r="A8391" s="35" t="s">
        <v>26644</v>
      </c>
      <c r="B8391" s="36" t="s">
        <v>26606</v>
      </c>
      <c r="C8391" s="37">
        <v>42151664</v>
      </c>
      <c r="D8391" s="38" t="s">
        <v>26645</v>
      </c>
      <c r="E8391" s="39" t="s">
        <v>22236</v>
      </c>
      <c r="F8391" s="37" t="s">
        <v>22472</v>
      </c>
    </row>
    <row r="8392" spans="1:6" ht="14.25" customHeight="1" x14ac:dyDescent="0.2">
      <c r="A8392" s="35" t="s">
        <v>26646</v>
      </c>
      <c r="B8392" s="36" t="s">
        <v>26647</v>
      </c>
      <c r="C8392" s="37">
        <v>42151665</v>
      </c>
      <c r="D8392" s="38" t="s">
        <v>26648</v>
      </c>
      <c r="E8392" s="39" t="s">
        <v>22236</v>
      </c>
      <c r="F8392" s="37" t="s">
        <v>22472</v>
      </c>
    </row>
    <row r="8393" spans="1:6" ht="14.25" customHeight="1" x14ac:dyDescent="0.2">
      <c r="A8393" s="35" t="s">
        <v>26649</v>
      </c>
      <c r="B8393" s="36" t="s">
        <v>26650</v>
      </c>
      <c r="C8393" s="37">
        <v>42151666</v>
      </c>
      <c r="D8393" s="38" t="s">
        <v>26651</v>
      </c>
      <c r="E8393" s="39" t="s">
        <v>22236</v>
      </c>
      <c r="F8393" s="37" t="s">
        <v>22472</v>
      </c>
    </row>
    <row r="8394" spans="1:6" ht="14.25" customHeight="1" x14ac:dyDescent="0.2">
      <c r="A8394" s="35" t="s">
        <v>26652</v>
      </c>
      <c r="B8394" s="36" t="s">
        <v>26653</v>
      </c>
      <c r="C8394" s="37">
        <v>42151667</v>
      </c>
      <c r="D8394" s="38" t="s">
        <v>26654</v>
      </c>
      <c r="E8394" s="39" t="s">
        <v>22236</v>
      </c>
      <c r="F8394" s="37" t="s">
        <v>22472</v>
      </c>
    </row>
    <row r="8395" spans="1:6" ht="14.25" customHeight="1" x14ac:dyDescent="0.2">
      <c r="A8395" s="35" t="s">
        <v>26655</v>
      </c>
      <c r="B8395" s="36" t="s">
        <v>26656</v>
      </c>
      <c r="C8395" s="37">
        <v>42151668</v>
      </c>
      <c r="D8395" s="38" t="s">
        <v>26657</v>
      </c>
      <c r="E8395" s="39" t="s">
        <v>22236</v>
      </c>
      <c r="F8395" s="37" t="s">
        <v>22472</v>
      </c>
    </row>
    <row r="8396" spans="1:6" ht="14.25" customHeight="1" x14ac:dyDescent="0.2">
      <c r="A8396" s="35" t="s">
        <v>26658</v>
      </c>
      <c r="B8396" s="36" t="s">
        <v>26659</v>
      </c>
      <c r="C8396" s="37">
        <v>42151669</v>
      </c>
      <c r="D8396" s="38" t="s">
        <v>26660</v>
      </c>
      <c r="E8396" s="39" t="s">
        <v>22236</v>
      </c>
      <c r="F8396" s="37" t="s">
        <v>22472</v>
      </c>
    </row>
    <row r="8397" spans="1:6" ht="14.25" customHeight="1" x14ac:dyDescent="0.2">
      <c r="A8397" s="35" t="s">
        <v>26661</v>
      </c>
      <c r="B8397" s="36" t="s">
        <v>26662</v>
      </c>
      <c r="C8397" s="37">
        <v>42151670</v>
      </c>
      <c r="D8397" s="38" t="s">
        <v>26663</v>
      </c>
      <c r="E8397" s="39" t="s">
        <v>22236</v>
      </c>
      <c r="F8397" s="37" t="s">
        <v>22472</v>
      </c>
    </row>
    <row r="8398" spans="1:6" ht="14.25" customHeight="1" x14ac:dyDescent="0.2">
      <c r="A8398" s="35" t="s">
        <v>26664</v>
      </c>
      <c r="B8398" s="36" t="s">
        <v>26665</v>
      </c>
      <c r="C8398" s="37">
        <v>42151671</v>
      </c>
      <c r="D8398" s="38" t="s">
        <v>26666</v>
      </c>
      <c r="E8398" s="39" t="s">
        <v>22236</v>
      </c>
      <c r="F8398" s="37" t="s">
        <v>22472</v>
      </c>
    </row>
    <row r="8399" spans="1:6" ht="14.25" customHeight="1" x14ac:dyDescent="0.2">
      <c r="A8399" s="35" t="s">
        <v>26667</v>
      </c>
      <c r="B8399" s="36" t="s">
        <v>26668</v>
      </c>
      <c r="C8399" s="37">
        <v>42151672</v>
      </c>
      <c r="D8399" s="38" t="s">
        <v>26669</v>
      </c>
      <c r="E8399" s="39" t="s">
        <v>22236</v>
      </c>
      <c r="F8399" s="37" t="s">
        <v>22472</v>
      </c>
    </row>
    <row r="8400" spans="1:6" ht="14.25" customHeight="1" x14ac:dyDescent="0.2">
      <c r="A8400" s="35" t="s">
        <v>26670</v>
      </c>
      <c r="B8400" s="36" t="s">
        <v>26671</v>
      </c>
      <c r="C8400" s="37">
        <v>42151673</v>
      </c>
      <c r="D8400" s="38" t="s">
        <v>26672</v>
      </c>
      <c r="E8400" s="39" t="s">
        <v>22236</v>
      </c>
      <c r="F8400" s="37" t="s">
        <v>22472</v>
      </c>
    </row>
    <row r="8401" spans="1:6" ht="14.25" customHeight="1" x14ac:dyDescent="0.2">
      <c r="A8401" s="35" t="s">
        <v>26673</v>
      </c>
      <c r="B8401" s="36" t="s">
        <v>26674</v>
      </c>
      <c r="C8401" s="37">
        <v>42151674</v>
      </c>
      <c r="D8401" s="38" t="s">
        <v>26675</v>
      </c>
      <c r="E8401" s="39" t="s">
        <v>22236</v>
      </c>
      <c r="F8401" s="37" t="s">
        <v>22472</v>
      </c>
    </row>
    <row r="8402" spans="1:6" ht="14.25" customHeight="1" x14ac:dyDescent="0.2">
      <c r="A8402" s="35" t="s">
        <v>26676</v>
      </c>
      <c r="B8402" s="36" t="s">
        <v>26677</v>
      </c>
      <c r="C8402" s="37">
        <v>42151675</v>
      </c>
      <c r="D8402" s="38" t="s">
        <v>26678</v>
      </c>
      <c r="E8402" s="39" t="s">
        <v>22236</v>
      </c>
      <c r="F8402" s="37" t="s">
        <v>22472</v>
      </c>
    </row>
    <row r="8403" spans="1:6" ht="14.25" customHeight="1" x14ac:dyDescent="0.2">
      <c r="A8403" s="35" t="s">
        <v>26679</v>
      </c>
      <c r="B8403" s="36" t="s">
        <v>26680</v>
      </c>
      <c r="C8403" s="37">
        <v>42151676</v>
      </c>
      <c r="D8403" s="38" t="s">
        <v>26681</v>
      </c>
      <c r="E8403" s="39" t="s">
        <v>22236</v>
      </c>
      <c r="F8403" s="37" t="s">
        <v>22472</v>
      </c>
    </row>
    <row r="8404" spans="1:6" ht="14.25" customHeight="1" x14ac:dyDescent="0.2">
      <c r="A8404" s="35" t="s">
        <v>26682</v>
      </c>
      <c r="B8404" s="36" t="s">
        <v>26683</v>
      </c>
      <c r="C8404" s="37">
        <v>42151677</v>
      </c>
      <c r="D8404" s="38" t="s">
        <v>26684</v>
      </c>
      <c r="E8404" s="39" t="s">
        <v>22236</v>
      </c>
      <c r="F8404" s="37" t="s">
        <v>22472</v>
      </c>
    </row>
    <row r="8405" spans="1:6" ht="14.25" customHeight="1" x14ac:dyDescent="0.2">
      <c r="A8405" s="35" t="s">
        <v>26685</v>
      </c>
      <c r="B8405" s="36" t="s">
        <v>26686</v>
      </c>
      <c r="C8405" s="37">
        <v>42151678</v>
      </c>
      <c r="D8405" s="38" t="s">
        <v>26687</v>
      </c>
      <c r="E8405" s="39" t="s">
        <v>22236</v>
      </c>
      <c r="F8405" s="37" t="s">
        <v>22472</v>
      </c>
    </row>
    <row r="8406" spans="1:6" ht="14.25" customHeight="1" x14ac:dyDescent="0.2">
      <c r="A8406" s="35" t="s">
        <v>26688</v>
      </c>
      <c r="B8406" s="36" t="s">
        <v>26689</v>
      </c>
      <c r="C8406" s="37">
        <v>42151679</v>
      </c>
      <c r="D8406" s="38" t="s">
        <v>26690</v>
      </c>
      <c r="E8406" s="39" t="s">
        <v>22236</v>
      </c>
      <c r="F8406" s="37" t="s">
        <v>22472</v>
      </c>
    </row>
    <row r="8407" spans="1:6" ht="14.25" customHeight="1" x14ac:dyDescent="0.2">
      <c r="A8407" s="35" t="s">
        <v>26691</v>
      </c>
      <c r="B8407" s="36" t="s">
        <v>26692</v>
      </c>
      <c r="C8407" s="37">
        <v>42151680</v>
      </c>
      <c r="D8407" s="38" t="s">
        <v>26693</v>
      </c>
      <c r="E8407" s="39" t="s">
        <v>22236</v>
      </c>
      <c r="F8407" s="37" t="s">
        <v>22472</v>
      </c>
    </row>
    <row r="8408" spans="1:6" ht="14.25" customHeight="1" x14ac:dyDescent="0.2">
      <c r="A8408" s="35" t="s">
        <v>26694</v>
      </c>
      <c r="B8408" s="36" t="s">
        <v>26695</v>
      </c>
      <c r="C8408" s="37">
        <v>42151681</v>
      </c>
      <c r="D8408" s="38" t="s">
        <v>26696</v>
      </c>
      <c r="E8408" s="39" t="s">
        <v>22236</v>
      </c>
      <c r="F8408" s="37" t="s">
        <v>22472</v>
      </c>
    </row>
    <row r="8409" spans="1:6" ht="14.25" customHeight="1" x14ac:dyDescent="0.2">
      <c r="A8409" s="35" t="s">
        <v>26697</v>
      </c>
      <c r="B8409" s="36" t="s">
        <v>26698</v>
      </c>
      <c r="C8409" s="37">
        <v>42151701</v>
      </c>
      <c r="D8409" s="38" t="s">
        <v>26699</v>
      </c>
      <c r="E8409" s="39" t="s">
        <v>1980</v>
      </c>
      <c r="F8409" s="37" t="s">
        <v>7906</v>
      </c>
    </row>
    <row r="8410" spans="1:6" ht="14.25" customHeight="1" x14ac:dyDescent="0.2">
      <c r="A8410" s="35" t="s">
        <v>26700</v>
      </c>
      <c r="B8410" s="36" t="s">
        <v>26701</v>
      </c>
      <c r="C8410" s="37">
        <v>42151702</v>
      </c>
      <c r="D8410" s="38" t="s">
        <v>26702</v>
      </c>
      <c r="E8410" s="39" t="s">
        <v>1980</v>
      </c>
      <c r="F8410" s="37" t="s">
        <v>7906</v>
      </c>
    </row>
    <row r="8411" spans="1:6" ht="14.25" customHeight="1" x14ac:dyDescent="0.2">
      <c r="A8411" s="35" t="s">
        <v>26703</v>
      </c>
      <c r="B8411" s="36" t="s">
        <v>26704</v>
      </c>
      <c r="C8411" s="37">
        <v>42151703</v>
      </c>
      <c r="D8411" s="38" t="s">
        <v>26705</v>
      </c>
      <c r="E8411" s="39" t="s">
        <v>1980</v>
      </c>
      <c r="F8411" s="37" t="s">
        <v>7906</v>
      </c>
    </row>
    <row r="8412" spans="1:6" ht="14.25" customHeight="1" x14ac:dyDescent="0.2">
      <c r="A8412" s="35" t="s">
        <v>26706</v>
      </c>
      <c r="B8412" s="36" t="s">
        <v>26707</v>
      </c>
      <c r="C8412" s="37">
        <v>42151704</v>
      </c>
      <c r="D8412" s="38" t="s">
        <v>26708</v>
      </c>
      <c r="E8412" s="39" t="s">
        <v>1980</v>
      </c>
      <c r="F8412" s="37" t="s">
        <v>7906</v>
      </c>
    </row>
    <row r="8413" spans="1:6" ht="14.25" customHeight="1" x14ac:dyDescent="0.2">
      <c r="A8413" s="35" t="s">
        <v>26709</v>
      </c>
      <c r="B8413" s="36" t="s">
        <v>26710</v>
      </c>
      <c r="C8413" s="37">
        <v>42151705</v>
      </c>
      <c r="D8413" s="38" t="s">
        <v>26711</v>
      </c>
      <c r="E8413" s="39" t="s">
        <v>2134</v>
      </c>
      <c r="F8413" s="37" t="s">
        <v>7906</v>
      </c>
    </row>
    <row r="8414" spans="1:6" ht="14.25" customHeight="1" x14ac:dyDescent="0.2">
      <c r="A8414" s="35" t="s">
        <v>26712</v>
      </c>
      <c r="B8414" s="36" t="s">
        <v>26713</v>
      </c>
      <c r="C8414" s="37">
        <v>42151801</v>
      </c>
      <c r="D8414" s="38" t="s">
        <v>26714</v>
      </c>
      <c r="E8414" s="39" t="s">
        <v>22236</v>
      </c>
      <c r="F8414" s="37" t="s">
        <v>22472</v>
      </c>
    </row>
    <row r="8415" spans="1:6" ht="14.25" customHeight="1" x14ac:dyDescent="0.2">
      <c r="A8415" s="35" t="s">
        <v>26715</v>
      </c>
      <c r="B8415" s="36" t="s">
        <v>26716</v>
      </c>
      <c r="C8415" s="37">
        <v>42151802</v>
      </c>
      <c r="D8415" s="38" t="s">
        <v>26717</v>
      </c>
      <c r="E8415" s="39" t="s">
        <v>22236</v>
      </c>
      <c r="F8415" s="37" t="s">
        <v>22472</v>
      </c>
    </row>
    <row r="8416" spans="1:6" ht="14.25" customHeight="1" x14ac:dyDescent="0.2">
      <c r="A8416" s="35" t="s">
        <v>26718</v>
      </c>
      <c r="B8416" s="36" t="s">
        <v>26719</v>
      </c>
      <c r="C8416" s="37">
        <v>42151803</v>
      </c>
      <c r="D8416" s="38" t="s">
        <v>26720</v>
      </c>
      <c r="E8416" s="39" t="s">
        <v>22236</v>
      </c>
      <c r="F8416" s="37" t="s">
        <v>22472</v>
      </c>
    </row>
    <row r="8417" spans="1:6" ht="14.25" customHeight="1" x14ac:dyDescent="0.2">
      <c r="A8417" s="35" t="s">
        <v>26721</v>
      </c>
      <c r="B8417" s="36" t="s">
        <v>26722</v>
      </c>
      <c r="C8417" s="37">
        <v>42151804</v>
      </c>
      <c r="D8417" s="38" t="s">
        <v>26723</v>
      </c>
      <c r="E8417" s="39" t="s">
        <v>22236</v>
      </c>
      <c r="F8417" s="37" t="s">
        <v>22472</v>
      </c>
    </row>
    <row r="8418" spans="1:6" ht="14.25" customHeight="1" x14ac:dyDescent="0.2">
      <c r="A8418" s="35" t="s">
        <v>26724</v>
      </c>
      <c r="B8418" s="36" t="s">
        <v>26725</v>
      </c>
      <c r="C8418" s="37">
        <v>42151805</v>
      </c>
      <c r="D8418" s="38" t="s">
        <v>26726</v>
      </c>
      <c r="E8418" s="39" t="s">
        <v>22236</v>
      </c>
      <c r="F8418" s="37" t="s">
        <v>22472</v>
      </c>
    </row>
    <row r="8419" spans="1:6" ht="14.25" customHeight="1" x14ac:dyDescent="0.2">
      <c r="A8419" s="35" t="s">
        <v>26727</v>
      </c>
      <c r="B8419" s="36" t="s">
        <v>26728</v>
      </c>
      <c r="C8419" s="37">
        <v>42151806</v>
      </c>
      <c r="D8419" s="38" t="s">
        <v>26729</v>
      </c>
      <c r="E8419" s="39" t="s">
        <v>22236</v>
      </c>
      <c r="F8419" s="37" t="s">
        <v>22472</v>
      </c>
    </row>
    <row r="8420" spans="1:6" ht="14.25" customHeight="1" x14ac:dyDescent="0.2">
      <c r="A8420" s="35" t="s">
        <v>26730</v>
      </c>
      <c r="B8420" s="36" t="s">
        <v>26731</v>
      </c>
      <c r="C8420" s="37">
        <v>42151807</v>
      </c>
      <c r="D8420" s="38" t="s">
        <v>26732</v>
      </c>
      <c r="E8420" s="39" t="s">
        <v>22236</v>
      </c>
      <c r="F8420" s="37" t="s">
        <v>22472</v>
      </c>
    </row>
    <row r="8421" spans="1:6" ht="14.25" customHeight="1" x14ac:dyDescent="0.2">
      <c r="A8421" s="35" t="s">
        <v>26733</v>
      </c>
      <c r="B8421" s="36" t="s">
        <v>26734</v>
      </c>
      <c r="C8421" s="37">
        <v>42151808</v>
      </c>
      <c r="D8421" s="38" t="s">
        <v>26735</v>
      </c>
      <c r="E8421" s="39" t="s">
        <v>22236</v>
      </c>
      <c r="F8421" s="37" t="s">
        <v>22472</v>
      </c>
    </row>
    <row r="8422" spans="1:6" ht="14.25" customHeight="1" x14ac:dyDescent="0.2">
      <c r="A8422" s="35" t="s">
        <v>26736</v>
      </c>
      <c r="B8422" s="36" t="s">
        <v>26737</v>
      </c>
      <c r="C8422" s="37">
        <v>42151809</v>
      </c>
      <c r="D8422" s="38" t="s">
        <v>26738</v>
      </c>
      <c r="E8422" s="39" t="s">
        <v>22236</v>
      </c>
      <c r="F8422" s="37" t="s">
        <v>22472</v>
      </c>
    </row>
    <row r="8423" spans="1:6" ht="14.25" customHeight="1" x14ac:dyDescent="0.2">
      <c r="A8423" s="35" t="s">
        <v>26739</v>
      </c>
      <c r="B8423" s="36" t="s">
        <v>26740</v>
      </c>
      <c r="C8423" s="37">
        <v>42151810</v>
      </c>
      <c r="D8423" s="38" t="s">
        <v>26741</v>
      </c>
      <c r="E8423" s="39" t="s">
        <v>22236</v>
      </c>
      <c r="F8423" s="37" t="s">
        <v>22472</v>
      </c>
    </row>
    <row r="8424" spans="1:6" ht="14.25" customHeight="1" x14ac:dyDescent="0.2">
      <c r="A8424" s="35" t="s">
        <v>26742</v>
      </c>
      <c r="B8424" s="36" t="s">
        <v>26743</v>
      </c>
      <c r="C8424" s="37">
        <v>42151811</v>
      </c>
      <c r="D8424" s="38" t="s">
        <v>26744</v>
      </c>
      <c r="E8424" s="39" t="s">
        <v>22236</v>
      </c>
      <c r="F8424" s="37" t="s">
        <v>22472</v>
      </c>
    </row>
    <row r="8425" spans="1:6" ht="14.25" customHeight="1" x14ac:dyDescent="0.2">
      <c r="A8425" s="35" t="s">
        <v>26745</v>
      </c>
      <c r="B8425" s="36" t="s">
        <v>26746</v>
      </c>
      <c r="C8425" s="37">
        <v>42151812</v>
      </c>
      <c r="D8425" s="38" t="s">
        <v>26747</v>
      </c>
      <c r="E8425" s="39" t="s">
        <v>22236</v>
      </c>
      <c r="F8425" s="37" t="s">
        <v>22472</v>
      </c>
    </row>
    <row r="8426" spans="1:6" ht="14.25" customHeight="1" x14ac:dyDescent="0.2">
      <c r="A8426" s="35" t="s">
        <v>26748</v>
      </c>
      <c r="B8426" s="36" t="s">
        <v>26749</v>
      </c>
      <c r="C8426" s="37">
        <v>42151813</v>
      </c>
      <c r="D8426" s="38" t="s">
        <v>26750</v>
      </c>
      <c r="E8426" s="39" t="s">
        <v>22236</v>
      </c>
      <c r="F8426" s="37" t="s">
        <v>22472</v>
      </c>
    </row>
    <row r="8427" spans="1:6" ht="14.25" customHeight="1" x14ac:dyDescent="0.2">
      <c r="A8427" s="35" t="s">
        <v>26751</v>
      </c>
      <c r="B8427" s="36" t="s">
        <v>26752</v>
      </c>
      <c r="C8427" s="37">
        <v>42151814</v>
      </c>
      <c r="D8427" s="38" t="s">
        <v>26753</v>
      </c>
      <c r="E8427" s="39" t="s">
        <v>22236</v>
      </c>
      <c r="F8427" s="37" t="s">
        <v>22472</v>
      </c>
    </row>
    <row r="8428" spans="1:6" ht="14.25" customHeight="1" x14ac:dyDescent="0.2">
      <c r="A8428" s="35" t="s">
        <v>26754</v>
      </c>
      <c r="B8428" s="36" t="s">
        <v>26755</v>
      </c>
      <c r="C8428" s="37">
        <v>42151815</v>
      </c>
      <c r="D8428" s="38" t="s">
        <v>26756</v>
      </c>
      <c r="E8428" s="39" t="s">
        <v>22236</v>
      </c>
      <c r="F8428" s="37" t="s">
        <v>22472</v>
      </c>
    </row>
    <row r="8429" spans="1:6" ht="14.25" customHeight="1" x14ac:dyDescent="0.2">
      <c r="A8429" s="35" t="s">
        <v>26757</v>
      </c>
      <c r="B8429" s="36" t="s">
        <v>26758</v>
      </c>
      <c r="C8429" s="37">
        <v>42151816</v>
      </c>
      <c r="D8429" s="38" t="s">
        <v>26759</v>
      </c>
      <c r="E8429" s="39" t="s">
        <v>22236</v>
      </c>
      <c r="F8429" s="37" t="s">
        <v>22472</v>
      </c>
    </row>
    <row r="8430" spans="1:6" ht="14.25" customHeight="1" x14ac:dyDescent="0.2">
      <c r="A8430" s="35" t="s">
        <v>26760</v>
      </c>
      <c r="B8430" s="36" t="s">
        <v>26761</v>
      </c>
      <c r="C8430" s="37">
        <v>42151901</v>
      </c>
      <c r="D8430" s="38" t="s">
        <v>26762</v>
      </c>
      <c r="E8430" s="39" t="s">
        <v>4569</v>
      </c>
      <c r="F8430" s="37" t="s">
        <v>4570</v>
      </c>
    </row>
    <row r="8431" spans="1:6" ht="14.25" customHeight="1" x14ac:dyDescent="0.2">
      <c r="A8431" s="35" t="s">
        <v>26763</v>
      </c>
      <c r="B8431" s="36" t="s">
        <v>26764</v>
      </c>
      <c r="C8431" s="37">
        <v>42151902</v>
      </c>
      <c r="D8431" s="38" t="s">
        <v>26765</v>
      </c>
      <c r="E8431" s="39" t="s">
        <v>22236</v>
      </c>
      <c r="F8431" s="37" t="s">
        <v>4570</v>
      </c>
    </row>
    <row r="8432" spans="1:6" ht="14.25" customHeight="1" x14ac:dyDescent="0.2">
      <c r="A8432" s="35" t="s">
        <v>26766</v>
      </c>
      <c r="B8432" s="36" t="s">
        <v>26767</v>
      </c>
      <c r="C8432" s="37">
        <v>42151903</v>
      </c>
      <c r="D8432" s="38" t="s">
        <v>26768</v>
      </c>
      <c r="E8432" s="39" t="s">
        <v>4569</v>
      </c>
      <c r="F8432" s="37" t="s">
        <v>4570</v>
      </c>
    </row>
    <row r="8433" spans="1:6" ht="14.25" customHeight="1" x14ac:dyDescent="0.2">
      <c r="A8433" s="35" t="s">
        <v>26769</v>
      </c>
      <c r="B8433" s="36" t="s">
        <v>26770</v>
      </c>
      <c r="C8433" s="37">
        <v>42151904</v>
      </c>
      <c r="D8433" s="38" t="s">
        <v>26771</v>
      </c>
      <c r="E8433" s="39" t="s">
        <v>4569</v>
      </c>
      <c r="F8433" s="37" t="s">
        <v>4570</v>
      </c>
    </row>
    <row r="8434" spans="1:6" ht="14.25" customHeight="1" x14ac:dyDescent="0.2">
      <c r="A8434" s="35" t="s">
        <v>26772</v>
      </c>
      <c r="B8434" s="36" t="s">
        <v>26773</v>
      </c>
      <c r="C8434" s="37">
        <v>42151905</v>
      </c>
      <c r="D8434" s="38" t="s">
        <v>26774</v>
      </c>
      <c r="E8434" s="39" t="s">
        <v>4569</v>
      </c>
      <c r="F8434" s="37" t="s">
        <v>4570</v>
      </c>
    </row>
    <row r="8435" spans="1:6" ht="14.25" customHeight="1" x14ac:dyDescent="0.2">
      <c r="A8435" s="35" t="s">
        <v>26775</v>
      </c>
      <c r="B8435" s="36" t="s">
        <v>26776</v>
      </c>
      <c r="C8435" s="37">
        <v>42151906</v>
      </c>
      <c r="D8435" s="38" t="s">
        <v>26777</v>
      </c>
      <c r="E8435" s="39" t="s">
        <v>4569</v>
      </c>
      <c r="F8435" s="37" t="s">
        <v>4570</v>
      </c>
    </row>
    <row r="8436" spans="1:6" ht="14.25" customHeight="1" x14ac:dyDescent="0.2">
      <c r="A8436" s="35" t="s">
        <v>26778</v>
      </c>
      <c r="B8436" s="36" t="s">
        <v>26779</v>
      </c>
      <c r="C8436" s="37">
        <v>42151907</v>
      </c>
      <c r="D8436" s="38" t="s">
        <v>26780</v>
      </c>
      <c r="E8436" s="39" t="s">
        <v>4569</v>
      </c>
      <c r="F8436" s="37" t="s">
        <v>4570</v>
      </c>
    </row>
    <row r="8437" spans="1:6" ht="14.25" customHeight="1" x14ac:dyDescent="0.2">
      <c r="A8437" s="35" t="s">
        <v>26781</v>
      </c>
      <c r="B8437" s="36" t="s">
        <v>26782</v>
      </c>
      <c r="C8437" s="37">
        <v>42151908</v>
      </c>
      <c r="D8437" s="38" t="s">
        <v>26783</v>
      </c>
      <c r="E8437" s="39" t="s">
        <v>4569</v>
      </c>
      <c r="F8437" s="37" t="s">
        <v>4570</v>
      </c>
    </row>
    <row r="8438" spans="1:6" ht="14.25" customHeight="1" x14ac:dyDescent="0.2">
      <c r="A8438" s="35" t="s">
        <v>26784</v>
      </c>
      <c r="B8438" s="36" t="s">
        <v>26785</v>
      </c>
      <c r="C8438" s="37">
        <v>42151909</v>
      </c>
      <c r="D8438" s="38" t="s">
        <v>26786</v>
      </c>
      <c r="E8438" s="39" t="s">
        <v>4569</v>
      </c>
      <c r="F8438" s="37" t="s">
        <v>4570</v>
      </c>
    </row>
    <row r="8439" spans="1:6" ht="14.25" customHeight="1" x14ac:dyDescent="0.2">
      <c r="A8439" s="35" t="s">
        <v>26787</v>
      </c>
      <c r="B8439" s="36" t="s">
        <v>26788</v>
      </c>
      <c r="C8439" s="37">
        <v>42151910</v>
      </c>
      <c r="D8439" s="38" t="s">
        <v>26789</v>
      </c>
      <c r="E8439" s="39" t="s">
        <v>4569</v>
      </c>
      <c r="F8439" s="37" t="s">
        <v>4570</v>
      </c>
    </row>
    <row r="8440" spans="1:6" ht="14.25" customHeight="1" x14ac:dyDescent="0.2">
      <c r="A8440" s="35" t="s">
        <v>26790</v>
      </c>
      <c r="B8440" s="36" t="s">
        <v>26791</v>
      </c>
      <c r="C8440" s="37">
        <v>42151911</v>
      </c>
      <c r="D8440" s="38" t="s">
        <v>26792</v>
      </c>
      <c r="E8440" s="39" t="s">
        <v>4569</v>
      </c>
      <c r="F8440" s="37" t="s">
        <v>4570</v>
      </c>
    </row>
    <row r="8441" spans="1:6" ht="14.25" customHeight="1" x14ac:dyDescent="0.2">
      <c r="A8441" s="35" t="s">
        <v>26793</v>
      </c>
      <c r="B8441" s="36" t="s">
        <v>26794</v>
      </c>
      <c r="C8441" s="37">
        <v>42151912</v>
      </c>
      <c r="D8441" s="38" t="s">
        <v>26795</v>
      </c>
      <c r="E8441" s="39" t="s">
        <v>4569</v>
      </c>
      <c r="F8441" s="37" t="s">
        <v>4570</v>
      </c>
    </row>
    <row r="8442" spans="1:6" ht="14.25" customHeight="1" x14ac:dyDescent="0.2">
      <c r="A8442" s="35" t="s">
        <v>26796</v>
      </c>
      <c r="B8442" s="36" t="s">
        <v>26797</v>
      </c>
      <c r="C8442" s="37">
        <v>42152001</v>
      </c>
      <c r="D8442" s="38" t="s">
        <v>26798</v>
      </c>
      <c r="E8442" s="39" t="s">
        <v>2134</v>
      </c>
      <c r="F8442" s="37" t="s">
        <v>11811</v>
      </c>
    </row>
    <row r="8443" spans="1:6" ht="14.25" customHeight="1" x14ac:dyDescent="0.2">
      <c r="A8443" s="35" t="s">
        <v>26799</v>
      </c>
      <c r="B8443" s="36" t="s">
        <v>26800</v>
      </c>
      <c r="C8443" s="37">
        <v>42152002</v>
      </c>
      <c r="D8443" s="38" t="s">
        <v>26801</v>
      </c>
      <c r="E8443" s="39" t="s">
        <v>2134</v>
      </c>
      <c r="F8443" s="37" t="s">
        <v>11811</v>
      </c>
    </row>
    <row r="8444" spans="1:6" ht="14.25" customHeight="1" x14ac:dyDescent="0.2">
      <c r="A8444" s="35" t="s">
        <v>26802</v>
      </c>
      <c r="B8444" s="36" t="s">
        <v>26803</v>
      </c>
      <c r="C8444" s="37">
        <v>42152003</v>
      </c>
      <c r="D8444" s="38" t="s">
        <v>26804</v>
      </c>
      <c r="E8444" s="39" t="s">
        <v>2134</v>
      </c>
      <c r="F8444" s="37" t="s">
        <v>11811</v>
      </c>
    </row>
    <row r="8445" spans="1:6" ht="14.25" customHeight="1" x14ac:dyDescent="0.2">
      <c r="A8445" s="35" t="s">
        <v>26805</v>
      </c>
      <c r="B8445" s="36" t="s">
        <v>26806</v>
      </c>
      <c r="C8445" s="37">
        <v>42152004</v>
      </c>
      <c r="D8445" s="38" t="s">
        <v>26807</v>
      </c>
      <c r="E8445" s="39" t="s">
        <v>2134</v>
      </c>
      <c r="F8445" s="37" t="s">
        <v>11811</v>
      </c>
    </row>
    <row r="8446" spans="1:6" ht="14.25" customHeight="1" x14ac:dyDescent="0.2">
      <c r="A8446" s="35" t="s">
        <v>26808</v>
      </c>
      <c r="B8446" s="36" t="s">
        <v>26809</v>
      </c>
      <c r="C8446" s="37">
        <v>42152005</v>
      </c>
      <c r="D8446" s="38" t="s">
        <v>26810</v>
      </c>
      <c r="E8446" s="39" t="s">
        <v>2134</v>
      </c>
      <c r="F8446" s="37" t="s">
        <v>11811</v>
      </c>
    </row>
    <row r="8447" spans="1:6" ht="14.25" customHeight="1" x14ac:dyDescent="0.2">
      <c r="A8447" s="35" t="s">
        <v>26811</v>
      </c>
      <c r="B8447" s="36" t="s">
        <v>26812</v>
      </c>
      <c r="C8447" s="37">
        <v>42152006</v>
      </c>
      <c r="D8447" s="38" t="s">
        <v>26813</v>
      </c>
      <c r="E8447" s="39" t="s">
        <v>2134</v>
      </c>
      <c r="F8447" s="37" t="s">
        <v>11811</v>
      </c>
    </row>
    <row r="8448" spans="1:6" ht="14.25" customHeight="1" x14ac:dyDescent="0.2">
      <c r="A8448" s="35" t="s">
        <v>26814</v>
      </c>
      <c r="B8448" s="36" t="s">
        <v>26815</v>
      </c>
      <c r="C8448" s="37">
        <v>42152007</v>
      </c>
      <c r="D8448" s="38" t="s">
        <v>26816</v>
      </c>
      <c r="E8448" s="39" t="s">
        <v>2134</v>
      </c>
      <c r="F8448" s="37" t="s">
        <v>11811</v>
      </c>
    </row>
    <row r="8449" spans="1:6" ht="14.25" customHeight="1" x14ac:dyDescent="0.2">
      <c r="A8449" s="35" t="s">
        <v>26817</v>
      </c>
      <c r="B8449" s="36" t="s">
        <v>26818</v>
      </c>
      <c r="C8449" s="37">
        <v>42152008</v>
      </c>
      <c r="D8449" s="38" t="s">
        <v>26819</v>
      </c>
      <c r="E8449" s="39" t="s">
        <v>2134</v>
      </c>
      <c r="F8449" s="37" t="s">
        <v>11811</v>
      </c>
    </row>
    <row r="8450" spans="1:6" ht="14.25" customHeight="1" x14ac:dyDescent="0.2">
      <c r="A8450" s="35" t="s">
        <v>26820</v>
      </c>
      <c r="B8450" s="36" t="s">
        <v>26821</v>
      </c>
      <c r="C8450" s="37">
        <v>42152009</v>
      </c>
      <c r="D8450" s="38" t="s">
        <v>26822</v>
      </c>
      <c r="E8450" s="39" t="s">
        <v>2134</v>
      </c>
      <c r="F8450" s="37" t="s">
        <v>11811</v>
      </c>
    </row>
    <row r="8451" spans="1:6" ht="14.25" customHeight="1" x14ac:dyDescent="0.2">
      <c r="A8451" s="35" t="s">
        <v>26823</v>
      </c>
      <c r="B8451" s="36" t="s">
        <v>26824</v>
      </c>
      <c r="C8451" s="37">
        <v>42152010</v>
      </c>
      <c r="D8451" s="38" t="s">
        <v>26825</v>
      </c>
      <c r="E8451" s="39" t="s">
        <v>2134</v>
      </c>
      <c r="F8451" s="37" t="s">
        <v>11811</v>
      </c>
    </row>
    <row r="8452" spans="1:6" ht="14.25" customHeight="1" x14ac:dyDescent="0.2">
      <c r="A8452" s="35" t="s">
        <v>26826</v>
      </c>
      <c r="B8452" s="36" t="s">
        <v>26827</v>
      </c>
      <c r="C8452" s="37">
        <v>42152011</v>
      </c>
      <c r="D8452" s="38" t="s">
        <v>26828</v>
      </c>
      <c r="E8452" s="39" t="s">
        <v>8112</v>
      </c>
      <c r="F8452" s="37" t="s">
        <v>8113</v>
      </c>
    </row>
    <row r="8453" spans="1:6" ht="14.25" customHeight="1" x14ac:dyDescent="0.2">
      <c r="A8453" s="35" t="s">
        <v>26829</v>
      </c>
      <c r="B8453" s="36" t="s">
        <v>26830</v>
      </c>
      <c r="C8453" s="37">
        <v>42152012</v>
      </c>
      <c r="D8453" s="38" t="s">
        <v>26831</v>
      </c>
      <c r="E8453" s="39" t="s">
        <v>2134</v>
      </c>
      <c r="F8453" s="37" t="s">
        <v>11811</v>
      </c>
    </row>
    <row r="8454" spans="1:6" ht="14.25" customHeight="1" x14ac:dyDescent="0.2">
      <c r="A8454" s="35" t="s">
        <v>26832</v>
      </c>
      <c r="B8454" s="36" t="s">
        <v>26833</v>
      </c>
      <c r="C8454" s="37">
        <v>42152013</v>
      </c>
      <c r="D8454" s="38" t="s">
        <v>26834</v>
      </c>
      <c r="E8454" s="39" t="s">
        <v>4090</v>
      </c>
      <c r="F8454" s="37" t="s">
        <v>4091</v>
      </c>
    </row>
    <row r="8455" spans="1:6" ht="14.25" customHeight="1" x14ac:dyDescent="0.2">
      <c r="A8455" s="35" t="s">
        <v>26835</v>
      </c>
      <c r="B8455" s="36" t="s">
        <v>26836</v>
      </c>
      <c r="C8455" s="37">
        <v>42152014</v>
      </c>
      <c r="D8455" s="38" t="s">
        <v>26837</v>
      </c>
      <c r="E8455" s="39" t="s">
        <v>22236</v>
      </c>
      <c r="F8455" s="37" t="s">
        <v>22472</v>
      </c>
    </row>
    <row r="8456" spans="1:6" ht="14.25" customHeight="1" x14ac:dyDescent="0.2">
      <c r="A8456" s="35" t="s">
        <v>26838</v>
      </c>
      <c r="B8456" s="36" t="s">
        <v>26839</v>
      </c>
      <c r="C8456" s="37">
        <v>42152101</v>
      </c>
      <c r="D8456" s="38" t="s">
        <v>26840</v>
      </c>
      <c r="E8456" s="39" t="s">
        <v>22236</v>
      </c>
      <c r="F8456" s="37" t="s">
        <v>22472</v>
      </c>
    </row>
    <row r="8457" spans="1:6" ht="14.25" customHeight="1" x14ac:dyDescent="0.2">
      <c r="A8457" s="35" t="s">
        <v>26841</v>
      </c>
      <c r="B8457" s="36" t="s">
        <v>26842</v>
      </c>
      <c r="C8457" s="37">
        <v>42152102</v>
      </c>
      <c r="D8457" s="38" t="s">
        <v>26843</v>
      </c>
      <c r="E8457" s="39" t="s">
        <v>22236</v>
      </c>
      <c r="F8457" s="37" t="s">
        <v>22472</v>
      </c>
    </row>
    <row r="8458" spans="1:6" ht="14.25" customHeight="1" x14ac:dyDescent="0.2">
      <c r="A8458" s="35" t="s">
        <v>26844</v>
      </c>
      <c r="B8458" s="36" t="s">
        <v>26845</v>
      </c>
      <c r="C8458" s="37">
        <v>42152103</v>
      </c>
      <c r="D8458" s="38" t="s">
        <v>26846</v>
      </c>
      <c r="E8458" s="39" t="s">
        <v>22236</v>
      </c>
      <c r="F8458" s="37" t="s">
        <v>22472</v>
      </c>
    </row>
    <row r="8459" spans="1:6" ht="14.25" customHeight="1" x14ac:dyDescent="0.2">
      <c r="A8459" s="35" t="s">
        <v>26847</v>
      </c>
      <c r="B8459" s="36" t="s">
        <v>26848</v>
      </c>
      <c r="C8459" s="37">
        <v>42152104</v>
      </c>
      <c r="D8459" s="38" t="s">
        <v>26849</v>
      </c>
      <c r="E8459" s="39" t="s">
        <v>22236</v>
      </c>
      <c r="F8459" s="37" t="s">
        <v>22472</v>
      </c>
    </row>
    <row r="8460" spans="1:6" ht="14.25" customHeight="1" x14ac:dyDescent="0.2">
      <c r="A8460" s="35" t="s">
        <v>26850</v>
      </c>
      <c r="B8460" s="36" t="s">
        <v>26851</v>
      </c>
      <c r="C8460" s="37">
        <v>42152105</v>
      </c>
      <c r="D8460" s="38" t="s">
        <v>26852</v>
      </c>
      <c r="E8460" s="39" t="s">
        <v>22236</v>
      </c>
      <c r="F8460" s="37" t="s">
        <v>22472</v>
      </c>
    </row>
    <row r="8461" spans="1:6" ht="14.25" customHeight="1" x14ac:dyDescent="0.2">
      <c r="A8461" s="35" t="s">
        <v>26853</v>
      </c>
      <c r="B8461" s="36" t="s">
        <v>26854</v>
      </c>
      <c r="C8461" s="37">
        <v>42152106</v>
      </c>
      <c r="D8461" s="38" t="s">
        <v>26855</v>
      </c>
      <c r="E8461" s="39" t="s">
        <v>22236</v>
      </c>
      <c r="F8461" s="37" t="s">
        <v>22472</v>
      </c>
    </row>
    <row r="8462" spans="1:6" ht="14.25" customHeight="1" x14ac:dyDescent="0.2">
      <c r="A8462" s="35" t="s">
        <v>26856</v>
      </c>
      <c r="B8462" s="36" t="s">
        <v>26857</v>
      </c>
      <c r="C8462" s="37">
        <v>42152107</v>
      </c>
      <c r="D8462" s="38" t="s">
        <v>26858</v>
      </c>
      <c r="E8462" s="39" t="s">
        <v>22236</v>
      </c>
      <c r="F8462" s="37" t="s">
        <v>22472</v>
      </c>
    </row>
    <row r="8463" spans="1:6" ht="14.25" customHeight="1" x14ac:dyDescent="0.2">
      <c r="A8463" s="35" t="s">
        <v>26859</v>
      </c>
      <c r="B8463" s="36" t="s">
        <v>26860</v>
      </c>
      <c r="C8463" s="37">
        <v>42152108</v>
      </c>
      <c r="D8463" s="38" t="s">
        <v>26861</v>
      </c>
      <c r="E8463" s="39" t="s">
        <v>22236</v>
      </c>
      <c r="F8463" s="37" t="s">
        <v>22472</v>
      </c>
    </row>
    <row r="8464" spans="1:6" ht="14.25" customHeight="1" x14ac:dyDescent="0.2">
      <c r="A8464" s="35" t="s">
        <v>26862</v>
      </c>
      <c r="B8464" s="36" t="s">
        <v>26863</v>
      </c>
      <c r="C8464" s="37">
        <v>42152109</v>
      </c>
      <c r="D8464" s="38" t="s">
        <v>26864</v>
      </c>
      <c r="E8464" s="39" t="s">
        <v>22236</v>
      </c>
      <c r="F8464" s="37" t="s">
        <v>22472</v>
      </c>
    </row>
    <row r="8465" spans="1:6" ht="14.25" customHeight="1" x14ac:dyDescent="0.2">
      <c r="A8465" s="35" t="s">
        <v>26865</v>
      </c>
      <c r="B8465" s="36" t="s">
        <v>26866</v>
      </c>
      <c r="C8465" s="37">
        <v>42152110</v>
      </c>
      <c r="D8465" s="38" t="s">
        <v>26867</v>
      </c>
      <c r="E8465" s="39" t="s">
        <v>22236</v>
      </c>
      <c r="F8465" s="37" t="s">
        <v>22472</v>
      </c>
    </row>
    <row r="8466" spans="1:6" ht="14.25" customHeight="1" x14ac:dyDescent="0.2">
      <c r="A8466" s="35" t="s">
        <v>26868</v>
      </c>
      <c r="B8466" s="36" t="s">
        <v>26869</v>
      </c>
      <c r="C8466" s="37">
        <v>42152111</v>
      </c>
      <c r="D8466" s="38" t="s">
        <v>26870</v>
      </c>
      <c r="E8466" s="39" t="s">
        <v>4090</v>
      </c>
      <c r="F8466" s="37" t="s">
        <v>4091</v>
      </c>
    </row>
    <row r="8467" spans="1:6" ht="14.25" customHeight="1" x14ac:dyDescent="0.2">
      <c r="A8467" s="35" t="s">
        <v>26871</v>
      </c>
      <c r="B8467" s="36" t="s">
        <v>26872</v>
      </c>
      <c r="C8467" s="37">
        <v>42152112</v>
      </c>
      <c r="D8467" s="38" t="s">
        <v>26873</v>
      </c>
      <c r="E8467" s="39" t="s">
        <v>8112</v>
      </c>
      <c r="F8467" s="37" t="s">
        <v>8113</v>
      </c>
    </row>
    <row r="8468" spans="1:6" ht="14.25" customHeight="1" x14ac:dyDescent="0.2">
      <c r="A8468" s="35" t="s">
        <v>26874</v>
      </c>
      <c r="B8468" s="36" t="s">
        <v>26875</v>
      </c>
      <c r="C8468" s="37">
        <v>42152113</v>
      </c>
      <c r="D8468" s="38" t="s">
        <v>26876</v>
      </c>
      <c r="E8468" s="39" t="s">
        <v>2134</v>
      </c>
      <c r="F8468" s="37" t="s">
        <v>11811</v>
      </c>
    </row>
    <row r="8469" spans="1:6" ht="14.25" customHeight="1" x14ac:dyDescent="0.2">
      <c r="A8469" s="35" t="s">
        <v>26877</v>
      </c>
      <c r="B8469" s="36" t="s">
        <v>26878</v>
      </c>
      <c r="C8469" s="37">
        <v>42152114</v>
      </c>
      <c r="D8469" s="38" t="s">
        <v>26879</v>
      </c>
      <c r="E8469" s="39" t="s">
        <v>2134</v>
      </c>
      <c r="F8469" s="37" t="s">
        <v>11811</v>
      </c>
    </row>
    <row r="8470" spans="1:6" ht="14.25" customHeight="1" x14ac:dyDescent="0.2">
      <c r="A8470" s="35" t="s">
        <v>26880</v>
      </c>
      <c r="B8470" s="36" t="s">
        <v>26881</v>
      </c>
      <c r="C8470" s="37">
        <v>42152115</v>
      </c>
      <c r="D8470" s="38" t="s">
        <v>26882</v>
      </c>
      <c r="E8470" s="39" t="s">
        <v>22236</v>
      </c>
      <c r="F8470" s="37" t="s">
        <v>22472</v>
      </c>
    </row>
    <row r="8471" spans="1:6" ht="14.25" customHeight="1" x14ac:dyDescent="0.2">
      <c r="A8471" s="35" t="s">
        <v>26883</v>
      </c>
      <c r="B8471" s="36" t="s">
        <v>26884</v>
      </c>
      <c r="C8471" s="37">
        <v>42152201</v>
      </c>
      <c r="D8471" s="38" t="s">
        <v>26885</v>
      </c>
      <c r="E8471" s="39" t="s">
        <v>2134</v>
      </c>
      <c r="F8471" s="37" t="s">
        <v>11811</v>
      </c>
    </row>
    <row r="8472" spans="1:6" ht="14.25" customHeight="1" x14ac:dyDescent="0.2">
      <c r="A8472" s="35" t="s">
        <v>26886</v>
      </c>
      <c r="B8472" s="36" t="s">
        <v>26887</v>
      </c>
      <c r="C8472" s="37">
        <v>42152202</v>
      </c>
      <c r="D8472" s="38" t="s">
        <v>26888</v>
      </c>
      <c r="E8472" s="39" t="s">
        <v>2134</v>
      </c>
      <c r="F8472" s="37" t="s">
        <v>11811</v>
      </c>
    </row>
    <row r="8473" spans="1:6" ht="14.25" customHeight="1" x14ac:dyDescent="0.2">
      <c r="A8473" s="35" t="s">
        <v>26889</v>
      </c>
      <c r="B8473" s="36" t="s">
        <v>26890</v>
      </c>
      <c r="C8473" s="37">
        <v>42152203</v>
      </c>
      <c r="D8473" s="38" t="s">
        <v>26891</v>
      </c>
      <c r="E8473" s="39" t="s">
        <v>2134</v>
      </c>
      <c r="F8473" s="37" t="s">
        <v>11811</v>
      </c>
    </row>
    <row r="8474" spans="1:6" ht="14.25" customHeight="1" x14ac:dyDescent="0.2">
      <c r="A8474" s="35" t="s">
        <v>26892</v>
      </c>
      <c r="B8474" s="36" t="s">
        <v>26893</v>
      </c>
      <c r="C8474" s="37">
        <v>42152204</v>
      </c>
      <c r="D8474" s="38" t="s">
        <v>26894</v>
      </c>
      <c r="E8474" s="39" t="s">
        <v>2134</v>
      </c>
      <c r="F8474" s="37" t="s">
        <v>11811</v>
      </c>
    </row>
    <row r="8475" spans="1:6" ht="14.25" customHeight="1" x14ac:dyDescent="0.2">
      <c r="A8475" s="35" t="s">
        <v>26895</v>
      </c>
      <c r="B8475" s="36" t="s">
        <v>26896</v>
      </c>
      <c r="C8475" s="37">
        <v>42152205</v>
      </c>
      <c r="D8475" s="38" t="s">
        <v>26897</v>
      </c>
      <c r="E8475" s="39" t="s">
        <v>2134</v>
      </c>
      <c r="F8475" s="37" t="s">
        <v>11811</v>
      </c>
    </row>
    <row r="8476" spans="1:6" ht="14.25" customHeight="1" x14ac:dyDescent="0.2">
      <c r="A8476" s="35" t="s">
        <v>26898</v>
      </c>
      <c r="B8476" s="36" t="s">
        <v>26899</v>
      </c>
      <c r="C8476" s="37">
        <v>42152206</v>
      </c>
      <c r="D8476" s="38" t="s">
        <v>26900</v>
      </c>
      <c r="E8476" s="39" t="s">
        <v>2134</v>
      </c>
      <c r="F8476" s="37" t="s">
        <v>11811</v>
      </c>
    </row>
    <row r="8477" spans="1:6" ht="14.25" customHeight="1" x14ac:dyDescent="0.2">
      <c r="A8477" s="35" t="s">
        <v>26901</v>
      </c>
      <c r="B8477" s="36" t="s">
        <v>26902</v>
      </c>
      <c r="C8477" s="37">
        <v>42152207</v>
      </c>
      <c r="D8477" s="38" t="s">
        <v>26903</v>
      </c>
      <c r="E8477" s="39" t="s">
        <v>2134</v>
      </c>
      <c r="F8477" s="37" t="s">
        <v>11811</v>
      </c>
    </row>
    <row r="8478" spans="1:6" ht="14.25" customHeight="1" x14ac:dyDescent="0.2">
      <c r="A8478" s="35" t="s">
        <v>26904</v>
      </c>
      <c r="B8478" s="36" t="s">
        <v>26905</v>
      </c>
      <c r="C8478" s="37">
        <v>42152208</v>
      </c>
      <c r="D8478" s="38" t="s">
        <v>26906</v>
      </c>
      <c r="E8478" s="39" t="s">
        <v>2134</v>
      </c>
      <c r="F8478" s="37" t="s">
        <v>11811</v>
      </c>
    </row>
    <row r="8479" spans="1:6" ht="14.25" customHeight="1" x14ac:dyDescent="0.2">
      <c r="A8479" s="35" t="s">
        <v>26907</v>
      </c>
      <c r="B8479" s="36" t="s">
        <v>26893</v>
      </c>
      <c r="C8479" s="37">
        <v>42152209</v>
      </c>
      <c r="D8479" s="38" t="s">
        <v>26908</v>
      </c>
      <c r="E8479" s="39" t="s">
        <v>2134</v>
      </c>
      <c r="F8479" s="37" t="s">
        <v>11811</v>
      </c>
    </row>
    <row r="8480" spans="1:6" ht="14.25" customHeight="1" x14ac:dyDescent="0.2">
      <c r="A8480" s="35" t="s">
        <v>26909</v>
      </c>
      <c r="B8480" s="36" t="s">
        <v>26910</v>
      </c>
      <c r="C8480" s="37">
        <v>42152210</v>
      </c>
      <c r="D8480" s="38" t="s">
        <v>26911</v>
      </c>
      <c r="E8480" s="39" t="s">
        <v>2134</v>
      </c>
      <c r="F8480" s="37" t="s">
        <v>11811</v>
      </c>
    </row>
    <row r="8481" spans="1:6" ht="14.25" customHeight="1" x14ac:dyDescent="0.2">
      <c r="A8481" s="35" t="s">
        <v>26912</v>
      </c>
      <c r="B8481" s="36" t="s">
        <v>26913</v>
      </c>
      <c r="C8481" s="37">
        <v>42152211</v>
      </c>
      <c r="D8481" s="38" t="s">
        <v>26914</v>
      </c>
      <c r="E8481" s="39" t="s">
        <v>2134</v>
      </c>
      <c r="F8481" s="37" t="s">
        <v>11811</v>
      </c>
    </row>
    <row r="8482" spans="1:6" ht="14.25" customHeight="1" x14ac:dyDescent="0.2">
      <c r="A8482" s="35" t="s">
        <v>26915</v>
      </c>
      <c r="B8482" s="36" t="s">
        <v>26916</v>
      </c>
      <c r="C8482" s="37">
        <v>42152212</v>
      </c>
      <c r="D8482" s="38" t="s">
        <v>26917</v>
      </c>
      <c r="E8482" s="39" t="s">
        <v>2134</v>
      </c>
      <c r="F8482" s="37" t="s">
        <v>11811</v>
      </c>
    </row>
    <row r="8483" spans="1:6" ht="14.25" customHeight="1" x14ac:dyDescent="0.2">
      <c r="A8483" s="35" t="s">
        <v>26918</v>
      </c>
      <c r="B8483" s="36" t="s">
        <v>26919</v>
      </c>
      <c r="C8483" s="37">
        <v>42152213</v>
      </c>
      <c r="D8483" s="38" t="s">
        <v>26920</v>
      </c>
      <c r="E8483" s="39" t="s">
        <v>2134</v>
      </c>
      <c r="F8483" s="37" t="s">
        <v>11811</v>
      </c>
    </row>
    <row r="8484" spans="1:6" ht="14.25" customHeight="1" x14ac:dyDescent="0.2">
      <c r="A8484" s="35" t="s">
        <v>26921</v>
      </c>
      <c r="B8484" s="36" t="s">
        <v>26922</v>
      </c>
      <c r="C8484" s="37">
        <v>42152214</v>
      </c>
      <c r="D8484" s="38" t="s">
        <v>26923</v>
      </c>
      <c r="E8484" s="39" t="s">
        <v>22236</v>
      </c>
      <c r="F8484" s="37" t="s">
        <v>22472</v>
      </c>
    </row>
    <row r="8485" spans="1:6" ht="14.25" customHeight="1" x14ac:dyDescent="0.2">
      <c r="A8485" s="35" t="s">
        <v>26924</v>
      </c>
      <c r="B8485" s="36" t="s">
        <v>26925</v>
      </c>
      <c r="C8485" s="37">
        <v>42152215</v>
      </c>
      <c r="D8485" s="38" t="s">
        <v>26926</v>
      </c>
      <c r="E8485" s="39" t="s">
        <v>22236</v>
      </c>
      <c r="F8485" s="37" t="s">
        <v>22472</v>
      </c>
    </row>
    <row r="8486" spans="1:6" ht="14.25" customHeight="1" x14ac:dyDescent="0.2">
      <c r="A8486" s="35" t="s">
        <v>26927</v>
      </c>
      <c r="B8486" s="36" t="s">
        <v>26928</v>
      </c>
      <c r="C8486" s="37">
        <v>42152216</v>
      </c>
      <c r="D8486" s="38" t="s">
        <v>26929</v>
      </c>
      <c r="E8486" s="39" t="s">
        <v>2134</v>
      </c>
      <c r="F8486" s="37" t="s">
        <v>11811</v>
      </c>
    </row>
    <row r="8487" spans="1:6" ht="14.25" customHeight="1" x14ac:dyDescent="0.2">
      <c r="A8487" s="35" t="s">
        <v>26930</v>
      </c>
      <c r="B8487" s="36" t="s">
        <v>26931</v>
      </c>
      <c r="C8487" s="37">
        <v>42152217</v>
      </c>
      <c r="D8487" s="38" t="s">
        <v>26932</v>
      </c>
      <c r="E8487" s="39" t="s">
        <v>2134</v>
      </c>
      <c r="F8487" s="37" t="s">
        <v>11811</v>
      </c>
    </row>
    <row r="8488" spans="1:6" ht="14.25" customHeight="1" x14ac:dyDescent="0.2">
      <c r="A8488" s="35" t="s">
        <v>26933</v>
      </c>
      <c r="B8488" s="36" t="s">
        <v>26934</v>
      </c>
      <c r="C8488" s="37">
        <v>42152218</v>
      </c>
      <c r="D8488" s="38" t="s">
        <v>26935</v>
      </c>
      <c r="E8488" s="39" t="s">
        <v>2134</v>
      </c>
      <c r="F8488" s="37" t="s">
        <v>11811</v>
      </c>
    </row>
    <row r="8489" spans="1:6" ht="14.25" customHeight="1" x14ac:dyDescent="0.2">
      <c r="A8489" s="35" t="s">
        <v>26936</v>
      </c>
      <c r="B8489" s="36" t="s">
        <v>26937</v>
      </c>
      <c r="C8489" s="37">
        <v>42152219</v>
      </c>
      <c r="D8489" s="38" t="s">
        <v>26938</v>
      </c>
      <c r="E8489" s="39" t="s">
        <v>2134</v>
      </c>
      <c r="F8489" s="37" t="s">
        <v>11811</v>
      </c>
    </row>
    <row r="8490" spans="1:6" ht="14.25" customHeight="1" x14ac:dyDescent="0.2">
      <c r="A8490" s="35" t="s">
        <v>26939</v>
      </c>
      <c r="B8490" s="36" t="s">
        <v>26940</v>
      </c>
      <c r="C8490" s="37">
        <v>42152220</v>
      </c>
      <c r="D8490" s="38" t="s">
        <v>26941</v>
      </c>
      <c r="E8490" s="39" t="s">
        <v>2134</v>
      </c>
      <c r="F8490" s="37" t="s">
        <v>11811</v>
      </c>
    </row>
    <row r="8491" spans="1:6" ht="14.25" customHeight="1" x14ac:dyDescent="0.2">
      <c r="A8491" s="35" t="s">
        <v>26942</v>
      </c>
      <c r="B8491" s="36" t="s">
        <v>26943</v>
      </c>
      <c r="C8491" s="37">
        <v>42152221</v>
      </c>
      <c r="D8491" s="38" t="s">
        <v>26944</v>
      </c>
      <c r="E8491" s="39" t="s">
        <v>2134</v>
      </c>
      <c r="F8491" s="37" t="s">
        <v>11811</v>
      </c>
    </row>
    <row r="8492" spans="1:6" ht="14.25" customHeight="1" x14ac:dyDescent="0.2">
      <c r="A8492" s="35" t="s">
        <v>26945</v>
      </c>
      <c r="B8492" s="36" t="s">
        <v>26946</v>
      </c>
      <c r="C8492" s="37">
        <v>42152222</v>
      </c>
      <c r="D8492" s="38" t="s">
        <v>26947</v>
      </c>
      <c r="E8492" s="39" t="s">
        <v>2134</v>
      </c>
      <c r="F8492" s="37" t="s">
        <v>11811</v>
      </c>
    </row>
    <row r="8493" spans="1:6" ht="14.25" customHeight="1" x14ac:dyDescent="0.2">
      <c r="A8493" s="35" t="s">
        <v>26948</v>
      </c>
      <c r="B8493" s="36" t="s">
        <v>26949</v>
      </c>
      <c r="C8493" s="37">
        <v>42152223</v>
      </c>
      <c r="D8493" s="38" t="s">
        <v>26950</v>
      </c>
      <c r="E8493" s="39" t="s">
        <v>2134</v>
      </c>
      <c r="F8493" s="37" t="s">
        <v>11811</v>
      </c>
    </row>
    <row r="8494" spans="1:6" ht="14.25" customHeight="1" x14ac:dyDescent="0.2">
      <c r="A8494" s="35" t="s">
        <v>26951</v>
      </c>
      <c r="B8494" s="36" t="s">
        <v>26952</v>
      </c>
      <c r="C8494" s="37">
        <v>42152224</v>
      </c>
      <c r="D8494" s="38" t="s">
        <v>26953</v>
      </c>
      <c r="E8494" s="39" t="s">
        <v>2134</v>
      </c>
      <c r="F8494" s="37" t="s">
        <v>11811</v>
      </c>
    </row>
    <row r="8495" spans="1:6" ht="14.25" customHeight="1" x14ac:dyDescent="0.2">
      <c r="A8495" s="35" t="s">
        <v>26954</v>
      </c>
      <c r="B8495" s="36" t="s">
        <v>26955</v>
      </c>
      <c r="C8495" s="37">
        <v>42152301</v>
      </c>
      <c r="D8495" s="38" t="s">
        <v>26956</v>
      </c>
      <c r="E8495" s="39" t="s">
        <v>2134</v>
      </c>
      <c r="F8495" s="37" t="s">
        <v>11811</v>
      </c>
    </row>
    <row r="8496" spans="1:6" ht="14.25" customHeight="1" x14ac:dyDescent="0.2">
      <c r="A8496" s="35" t="s">
        <v>26957</v>
      </c>
      <c r="B8496" s="36" t="s">
        <v>26958</v>
      </c>
      <c r="C8496" s="37">
        <v>42152302</v>
      </c>
      <c r="D8496" s="38" t="s">
        <v>26959</v>
      </c>
      <c r="E8496" s="39" t="s">
        <v>2134</v>
      </c>
      <c r="F8496" s="37" t="s">
        <v>11811</v>
      </c>
    </row>
    <row r="8497" spans="1:6" ht="14.25" customHeight="1" x14ac:dyDescent="0.2">
      <c r="A8497" s="35" t="s">
        <v>26960</v>
      </c>
      <c r="B8497" s="36" t="s">
        <v>26961</v>
      </c>
      <c r="C8497" s="37">
        <v>42152303</v>
      </c>
      <c r="D8497" s="38" t="s">
        <v>26962</v>
      </c>
      <c r="E8497" s="39" t="s">
        <v>2134</v>
      </c>
      <c r="F8497" s="37" t="s">
        <v>11811</v>
      </c>
    </row>
    <row r="8498" spans="1:6" ht="14.25" customHeight="1" x14ac:dyDescent="0.2">
      <c r="A8498" s="35" t="s">
        <v>26963</v>
      </c>
      <c r="B8498" s="36" t="s">
        <v>26964</v>
      </c>
      <c r="C8498" s="37">
        <v>42152304</v>
      </c>
      <c r="D8498" s="38" t="s">
        <v>26965</v>
      </c>
      <c r="E8498" s="39" t="s">
        <v>2134</v>
      </c>
      <c r="F8498" s="37" t="s">
        <v>11811</v>
      </c>
    </row>
    <row r="8499" spans="1:6" ht="14.25" customHeight="1" x14ac:dyDescent="0.2">
      <c r="A8499" s="35" t="s">
        <v>26966</v>
      </c>
      <c r="B8499" s="36" t="s">
        <v>26967</v>
      </c>
      <c r="C8499" s="37">
        <v>42152305</v>
      </c>
      <c r="D8499" s="38" t="s">
        <v>26968</v>
      </c>
      <c r="E8499" s="39" t="s">
        <v>2134</v>
      </c>
      <c r="F8499" s="37" t="s">
        <v>11811</v>
      </c>
    </row>
    <row r="8500" spans="1:6" ht="14.25" customHeight="1" x14ac:dyDescent="0.2">
      <c r="A8500" s="35" t="s">
        <v>26969</v>
      </c>
      <c r="B8500" s="36" t="s">
        <v>26970</v>
      </c>
      <c r="C8500" s="37">
        <v>42152306</v>
      </c>
      <c r="D8500" s="38" t="s">
        <v>26971</v>
      </c>
      <c r="E8500" s="39" t="s">
        <v>2134</v>
      </c>
      <c r="F8500" s="37" t="s">
        <v>11811</v>
      </c>
    </row>
    <row r="8501" spans="1:6" ht="14.25" customHeight="1" x14ac:dyDescent="0.2">
      <c r="A8501" s="35" t="s">
        <v>26972</v>
      </c>
      <c r="B8501" s="36" t="s">
        <v>26973</v>
      </c>
      <c r="C8501" s="37">
        <v>42152307</v>
      </c>
      <c r="D8501" s="38" t="s">
        <v>26974</v>
      </c>
      <c r="E8501" s="39" t="s">
        <v>2134</v>
      </c>
      <c r="F8501" s="37" t="s">
        <v>11811</v>
      </c>
    </row>
    <row r="8502" spans="1:6" ht="14.25" customHeight="1" x14ac:dyDescent="0.2">
      <c r="A8502" s="35" t="s">
        <v>26975</v>
      </c>
      <c r="B8502" s="36" t="s">
        <v>26976</v>
      </c>
      <c r="C8502" s="37">
        <v>42152401</v>
      </c>
      <c r="D8502" s="38" t="s">
        <v>26977</v>
      </c>
      <c r="E8502" s="39" t="s">
        <v>4569</v>
      </c>
      <c r="F8502" s="37" t="s">
        <v>4570</v>
      </c>
    </row>
    <row r="8503" spans="1:6" ht="14.25" customHeight="1" x14ac:dyDescent="0.2">
      <c r="A8503" s="35" t="s">
        <v>26978</v>
      </c>
      <c r="B8503" s="36" t="s">
        <v>26979</v>
      </c>
      <c r="C8503" s="37">
        <v>42152402</v>
      </c>
      <c r="D8503" s="38" t="s">
        <v>26980</v>
      </c>
      <c r="E8503" s="39" t="s">
        <v>4569</v>
      </c>
      <c r="F8503" s="37" t="s">
        <v>4570</v>
      </c>
    </row>
    <row r="8504" spans="1:6" ht="14.25" customHeight="1" x14ac:dyDescent="0.2">
      <c r="A8504" s="35" t="s">
        <v>26981</v>
      </c>
      <c r="B8504" s="36" t="s">
        <v>26982</v>
      </c>
      <c r="C8504" s="37">
        <v>42152403</v>
      </c>
      <c r="D8504" s="38" t="s">
        <v>26983</v>
      </c>
      <c r="E8504" s="39" t="s">
        <v>4569</v>
      </c>
      <c r="F8504" s="37" t="s">
        <v>4570</v>
      </c>
    </row>
    <row r="8505" spans="1:6" ht="14.25" customHeight="1" x14ac:dyDescent="0.2">
      <c r="A8505" s="35" t="s">
        <v>26984</v>
      </c>
      <c r="B8505" s="36" t="s">
        <v>26985</v>
      </c>
      <c r="C8505" s="37">
        <v>42152404</v>
      </c>
      <c r="D8505" s="38" t="s">
        <v>26986</v>
      </c>
      <c r="E8505" s="39" t="s">
        <v>4569</v>
      </c>
      <c r="F8505" s="37" t="s">
        <v>4570</v>
      </c>
    </row>
    <row r="8506" spans="1:6" ht="14.25" customHeight="1" x14ac:dyDescent="0.2">
      <c r="A8506" s="35" t="s">
        <v>26987</v>
      </c>
      <c r="B8506" s="36" t="s">
        <v>26988</v>
      </c>
      <c r="C8506" s="37">
        <v>42152405</v>
      </c>
      <c r="D8506" s="38" t="s">
        <v>26989</v>
      </c>
      <c r="E8506" s="39" t="s">
        <v>4569</v>
      </c>
      <c r="F8506" s="37" t="s">
        <v>4570</v>
      </c>
    </row>
    <row r="8507" spans="1:6" ht="14.25" customHeight="1" x14ac:dyDescent="0.2">
      <c r="A8507" s="35" t="s">
        <v>26990</v>
      </c>
      <c r="B8507" s="36" t="s">
        <v>26991</v>
      </c>
      <c r="C8507" s="37">
        <v>42152406</v>
      </c>
      <c r="D8507" s="38" t="s">
        <v>26992</v>
      </c>
      <c r="E8507" s="39" t="s">
        <v>4398</v>
      </c>
      <c r="F8507" s="37" t="s">
        <v>4570</v>
      </c>
    </row>
    <row r="8508" spans="1:6" ht="14.25" customHeight="1" x14ac:dyDescent="0.2">
      <c r="A8508" s="35" t="s">
        <v>26993</v>
      </c>
      <c r="B8508" s="36" t="s">
        <v>26994</v>
      </c>
      <c r="C8508" s="37">
        <v>42152407</v>
      </c>
      <c r="D8508" s="38" t="s">
        <v>26995</v>
      </c>
      <c r="E8508" s="39" t="s">
        <v>4569</v>
      </c>
      <c r="F8508" s="37" t="s">
        <v>4570</v>
      </c>
    </row>
    <row r="8509" spans="1:6" ht="14.25" customHeight="1" x14ac:dyDescent="0.2">
      <c r="A8509" s="35" t="s">
        <v>26996</v>
      </c>
      <c r="B8509" s="36" t="s">
        <v>26997</v>
      </c>
      <c r="C8509" s="37">
        <v>42152408</v>
      </c>
      <c r="D8509" s="38" t="s">
        <v>26998</v>
      </c>
      <c r="E8509" s="39" t="s">
        <v>4569</v>
      </c>
      <c r="F8509" s="37" t="s">
        <v>4570</v>
      </c>
    </row>
    <row r="8510" spans="1:6" ht="14.25" customHeight="1" x14ac:dyDescent="0.2">
      <c r="A8510" s="35" t="s">
        <v>26999</v>
      </c>
      <c r="B8510" s="36" t="s">
        <v>27000</v>
      </c>
      <c r="C8510" s="37">
        <v>42152409</v>
      </c>
      <c r="D8510" s="38" t="s">
        <v>27001</v>
      </c>
      <c r="E8510" s="39" t="s">
        <v>4569</v>
      </c>
      <c r="F8510" s="37" t="s">
        <v>4570</v>
      </c>
    </row>
    <row r="8511" spans="1:6" ht="14.25" customHeight="1" x14ac:dyDescent="0.2">
      <c r="A8511" s="35" t="s">
        <v>27002</v>
      </c>
      <c r="B8511" s="36" t="s">
        <v>27003</v>
      </c>
      <c r="C8511" s="37">
        <v>42152410</v>
      </c>
      <c r="D8511" s="38" t="s">
        <v>27004</v>
      </c>
      <c r="E8511" s="39" t="s">
        <v>4569</v>
      </c>
      <c r="F8511" s="37" t="s">
        <v>4570</v>
      </c>
    </row>
    <row r="8512" spans="1:6" ht="14.25" customHeight="1" x14ac:dyDescent="0.2">
      <c r="A8512" s="35" t="s">
        <v>27005</v>
      </c>
      <c r="B8512" s="36" t="s">
        <v>27006</v>
      </c>
      <c r="C8512" s="37">
        <v>42152411</v>
      </c>
      <c r="D8512" s="38" t="s">
        <v>27007</v>
      </c>
      <c r="E8512" s="39" t="s">
        <v>4569</v>
      </c>
      <c r="F8512" s="37" t="s">
        <v>4570</v>
      </c>
    </row>
    <row r="8513" spans="1:6" ht="14.25" customHeight="1" x14ac:dyDescent="0.2">
      <c r="A8513" s="35" t="s">
        <v>27008</v>
      </c>
      <c r="B8513" s="36" t="s">
        <v>27009</v>
      </c>
      <c r="C8513" s="37">
        <v>42152412</v>
      </c>
      <c r="D8513" s="38" t="s">
        <v>27010</v>
      </c>
      <c r="E8513" s="39" t="s">
        <v>4569</v>
      </c>
      <c r="F8513" s="37" t="s">
        <v>4570</v>
      </c>
    </row>
    <row r="8514" spans="1:6" ht="14.25" customHeight="1" x14ac:dyDescent="0.2">
      <c r="A8514" s="35" t="s">
        <v>27011</v>
      </c>
      <c r="B8514" s="36" t="s">
        <v>27012</v>
      </c>
      <c r="C8514" s="37">
        <v>42152413</v>
      </c>
      <c r="D8514" s="38" t="s">
        <v>27013</v>
      </c>
      <c r="E8514" s="39" t="s">
        <v>4569</v>
      </c>
      <c r="F8514" s="37" t="s">
        <v>4570</v>
      </c>
    </row>
    <row r="8515" spans="1:6" ht="14.25" customHeight="1" x14ac:dyDescent="0.2">
      <c r="A8515" s="35" t="s">
        <v>27014</v>
      </c>
      <c r="B8515" s="36" t="s">
        <v>27015</v>
      </c>
      <c r="C8515" s="37">
        <v>42152414</v>
      </c>
      <c r="D8515" s="38" t="s">
        <v>27016</v>
      </c>
      <c r="E8515" s="39" t="s">
        <v>4569</v>
      </c>
      <c r="F8515" s="37" t="s">
        <v>4570</v>
      </c>
    </row>
    <row r="8516" spans="1:6" ht="14.25" customHeight="1" x14ac:dyDescent="0.2">
      <c r="A8516" s="35" t="s">
        <v>27017</v>
      </c>
      <c r="B8516" s="36" t="s">
        <v>27018</v>
      </c>
      <c r="C8516" s="37">
        <v>42152415</v>
      </c>
      <c r="D8516" s="38" t="s">
        <v>27019</v>
      </c>
      <c r="E8516" s="39" t="s">
        <v>4569</v>
      </c>
      <c r="F8516" s="37" t="s">
        <v>4570</v>
      </c>
    </row>
    <row r="8517" spans="1:6" ht="14.25" customHeight="1" x14ac:dyDescent="0.2">
      <c r="A8517" s="35" t="s">
        <v>27020</v>
      </c>
      <c r="B8517" s="36" t="s">
        <v>27021</v>
      </c>
      <c r="C8517" s="37">
        <v>42152416</v>
      </c>
      <c r="D8517" s="38" t="s">
        <v>27022</v>
      </c>
      <c r="E8517" s="39" t="s">
        <v>4569</v>
      </c>
      <c r="F8517" s="37" t="s">
        <v>4570</v>
      </c>
    </row>
    <row r="8518" spans="1:6" ht="14.25" customHeight="1" x14ac:dyDescent="0.2">
      <c r="A8518" s="35" t="s">
        <v>27023</v>
      </c>
      <c r="B8518" s="36" t="s">
        <v>27024</v>
      </c>
      <c r="C8518" s="37">
        <v>42152417</v>
      </c>
      <c r="D8518" s="38" t="s">
        <v>27025</v>
      </c>
      <c r="E8518" s="39" t="s">
        <v>4569</v>
      </c>
      <c r="F8518" s="37" t="s">
        <v>4570</v>
      </c>
    </row>
    <row r="8519" spans="1:6" ht="14.25" customHeight="1" x14ac:dyDescent="0.2">
      <c r="A8519" s="35" t="s">
        <v>27026</v>
      </c>
      <c r="B8519" s="36" t="s">
        <v>27027</v>
      </c>
      <c r="C8519" s="37">
        <v>42152418</v>
      </c>
      <c r="D8519" s="38" t="s">
        <v>27028</v>
      </c>
      <c r="E8519" s="39" t="s">
        <v>4569</v>
      </c>
      <c r="F8519" s="37" t="s">
        <v>4570</v>
      </c>
    </row>
    <row r="8520" spans="1:6" ht="14.25" customHeight="1" x14ac:dyDescent="0.2">
      <c r="A8520" s="35" t="s">
        <v>27029</v>
      </c>
      <c r="B8520" s="36" t="s">
        <v>27030</v>
      </c>
      <c r="C8520" s="37">
        <v>42152419</v>
      </c>
      <c r="D8520" s="38" t="s">
        <v>27031</v>
      </c>
      <c r="E8520" s="39" t="s">
        <v>4569</v>
      </c>
      <c r="F8520" s="37" t="s">
        <v>4570</v>
      </c>
    </row>
    <row r="8521" spans="1:6" ht="14.25" customHeight="1" x14ac:dyDescent="0.2">
      <c r="A8521" s="35" t="s">
        <v>27032</v>
      </c>
      <c r="B8521" s="36" t="s">
        <v>27033</v>
      </c>
      <c r="C8521" s="37">
        <v>42152420</v>
      </c>
      <c r="D8521" s="38" t="s">
        <v>27034</v>
      </c>
      <c r="E8521" s="39" t="s">
        <v>4569</v>
      </c>
      <c r="F8521" s="37" t="s">
        <v>4570</v>
      </c>
    </row>
    <row r="8522" spans="1:6" ht="14.25" customHeight="1" x14ac:dyDescent="0.2">
      <c r="A8522" s="35" t="s">
        <v>27035</v>
      </c>
      <c r="B8522" s="36" t="s">
        <v>27036</v>
      </c>
      <c r="C8522" s="37">
        <v>42152421</v>
      </c>
      <c r="D8522" s="38" t="s">
        <v>27037</v>
      </c>
      <c r="E8522" s="39" t="s">
        <v>4569</v>
      </c>
      <c r="F8522" s="37" t="s">
        <v>4570</v>
      </c>
    </row>
    <row r="8523" spans="1:6" ht="14.25" customHeight="1" x14ac:dyDescent="0.2">
      <c r="A8523" s="35" t="s">
        <v>27038</v>
      </c>
      <c r="B8523" s="36" t="s">
        <v>27039</v>
      </c>
      <c r="C8523" s="37">
        <v>42152422</v>
      </c>
      <c r="D8523" s="38" t="s">
        <v>27040</v>
      </c>
      <c r="E8523" s="39" t="s">
        <v>4569</v>
      </c>
      <c r="F8523" s="37" t="s">
        <v>4570</v>
      </c>
    </row>
    <row r="8524" spans="1:6" ht="14.25" customHeight="1" x14ac:dyDescent="0.2">
      <c r="A8524" s="35" t="s">
        <v>27041</v>
      </c>
      <c r="B8524" s="36" t="s">
        <v>27042</v>
      </c>
      <c r="C8524" s="37">
        <v>42152423</v>
      </c>
      <c r="D8524" s="38" t="s">
        <v>27043</v>
      </c>
      <c r="E8524" s="39" t="s">
        <v>4398</v>
      </c>
      <c r="F8524" s="37" t="s">
        <v>4570</v>
      </c>
    </row>
    <row r="8525" spans="1:6" ht="14.25" customHeight="1" x14ac:dyDescent="0.2">
      <c r="A8525" s="35" t="s">
        <v>27044</v>
      </c>
      <c r="B8525" s="36" t="s">
        <v>27045</v>
      </c>
      <c r="C8525" s="37">
        <v>42152424</v>
      </c>
      <c r="D8525" s="38" t="s">
        <v>27046</v>
      </c>
      <c r="E8525" s="39" t="s">
        <v>4398</v>
      </c>
      <c r="F8525" s="37" t="s">
        <v>4570</v>
      </c>
    </row>
    <row r="8526" spans="1:6" ht="14.25" customHeight="1" x14ac:dyDescent="0.2">
      <c r="A8526" s="35" t="s">
        <v>27047</v>
      </c>
      <c r="B8526" s="36" t="s">
        <v>27048</v>
      </c>
      <c r="C8526" s="37">
        <v>42152425</v>
      </c>
      <c r="D8526" s="38" t="s">
        <v>27049</v>
      </c>
      <c r="E8526" s="39" t="s">
        <v>4398</v>
      </c>
      <c r="F8526" s="37" t="s">
        <v>4570</v>
      </c>
    </row>
    <row r="8527" spans="1:6" ht="14.25" customHeight="1" x14ac:dyDescent="0.2">
      <c r="A8527" s="35" t="s">
        <v>27050</v>
      </c>
      <c r="B8527" s="36" t="s">
        <v>27051</v>
      </c>
      <c r="C8527" s="37">
        <v>42152426</v>
      </c>
      <c r="D8527" s="38" t="s">
        <v>27052</v>
      </c>
      <c r="E8527" s="39" t="s">
        <v>4569</v>
      </c>
      <c r="F8527" s="37" t="s">
        <v>4570</v>
      </c>
    </row>
    <row r="8528" spans="1:6" ht="14.25" customHeight="1" x14ac:dyDescent="0.2">
      <c r="A8528" s="35" t="s">
        <v>27053</v>
      </c>
      <c r="B8528" s="36" t="s">
        <v>27054</v>
      </c>
      <c r="C8528" s="37">
        <v>42152427</v>
      </c>
      <c r="D8528" s="38" t="s">
        <v>27055</v>
      </c>
      <c r="E8528" s="39" t="s">
        <v>4569</v>
      </c>
      <c r="F8528" s="37" t="s">
        <v>4570</v>
      </c>
    </row>
    <row r="8529" spans="1:6" ht="14.25" customHeight="1" x14ac:dyDescent="0.2">
      <c r="A8529" s="35" t="s">
        <v>27056</v>
      </c>
      <c r="B8529" s="36" t="s">
        <v>27057</v>
      </c>
      <c r="C8529" s="37">
        <v>42152428</v>
      </c>
      <c r="D8529" s="38" t="s">
        <v>27058</v>
      </c>
      <c r="E8529" s="39" t="s">
        <v>4398</v>
      </c>
      <c r="F8529" s="37" t="s">
        <v>4570</v>
      </c>
    </row>
    <row r="8530" spans="1:6" ht="14.25" customHeight="1" x14ac:dyDescent="0.2">
      <c r="A8530" s="35" t="s">
        <v>27059</v>
      </c>
      <c r="B8530" s="36" t="s">
        <v>27060</v>
      </c>
      <c r="C8530" s="37">
        <v>42152429</v>
      </c>
      <c r="D8530" s="38" t="s">
        <v>27061</v>
      </c>
      <c r="E8530" s="39" t="s">
        <v>4398</v>
      </c>
      <c r="F8530" s="37" t="s">
        <v>4570</v>
      </c>
    </row>
    <row r="8531" spans="1:6" ht="14.25" customHeight="1" x14ac:dyDescent="0.2">
      <c r="A8531" s="35" t="s">
        <v>27062</v>
      </c>
      <c r="B8531" s="36" t="s">
        <v>27063</v>
      </c>
      <c r="C8531" s="37">
        <v>42152430</v>
      </c>
      <c r="D8531" s="38" t="s">
        <v>27064</v>
      </c>
      <c r="E8531" s="39" t="s">
        <v>4569</v>
      </c>
      <c r="F8531" s="37" t="s">
        <v>4570</v>
      </c>
    </row>
    <row r="8532" spans="1:6" ht="14.25" customHeight="1" x14ac:dyDescent="0.2">
      <c r="A8532" s="35" t="s">
        <v>27065</v>
      </c>
      <c r="B8532" s="36" t="s">
        <v>27066</v>
      </c>
      <c r="C8532" s="37">
        <v>42152431</v>
      </c>
      <c r="D8532" s="38" t="s">
        <v>27067</v>
      </c>
      <c r="E8532" s="39" t="s">
        <v>4569</v>
      </c>
      <c r="F8532" s="37" t="s">
        <v>4570</v>
      </c>
    </row>
    <row r="8533" spans="1:6" ht="14.25" customHeight="1" x14ac:dyDescent="0.2">
      <c r="A8533" s="35" t="s">
        <v>27068</v>
      </c>
      <c r="B8533" s="36" t="s">
        <v>27069</v>
      </c>
      <c r="C8533" s="37">
        <v>42152432</v>
      </c>
      <c r="D8533" s="38" t="s">
        <v>27070</v>
      </c>
      <c r="E8533" s="39" t="s">
        <v>4569</v>
      </c>
      <c r="F8533" s="37" t="s">
        <v>4570</v>
      </c>
    </row>
    <row r="8534" spans="1:6" ht="14.25" customHeight="1" x14ac:dyDescent="0.2">
      <c r="A8534" s="35" t="s">
        <v>27071</v>
      </c>
      <c r="B8534" s="36" t="s">
        <v>27072</v>
      </c>
      <c r="C8534" s="37">
        <v>42152433</v>
      </c>
      <c r="D8534" s="38" t="s">
        <v>27073</v>
      </c>
      <c r="E8534" s="39" t="s">
        <v>4569</v>
      </c>
      <c r="F8534" s="37" t="s">
        <v>4570</v>
      </c>
    </row>
    <row r="8535" spans="1:6" ht="14.25" customHeight="1" x14ac:dyDescent="0.2">
      <c r="A8535" s="35" t="s">
        <v>27074</v>
      </c>
      <c r="B8535" s="36" t="s">
        <v>27075</v>
      </c>
      <c r="C8535" s="37">
        <v>42152434</v>
      </c>
      <c r="D8535" s="38" t="s">
        <v>27076</v>
      </c>
      <c r="E8535" s="39" t="s">
        <v>4569</v>
      </c>
      <c r="F8535" s="37" t="s">
        <v>4570</v>
      </c>
    </row>
    <row r="8536" spans="1:6" ht="14.25" customHeight="1" x14ac:dyDescent="0.2">
      <c r="A8536" s="35" t="s">
        <v>27077</v>
      </c>
      <c r="B8536" s="36" t="s">
        <v>27078</v>
      </c>
      <c r="C8536" s="37">
        <v>42152435</v>
      </c>
      <c r="D8536" s="38" t="s">
        <v>27079</v>
      </c>
      <c r="E8536" s="39" t="s">
        <v>4569</v>
      </c>
      <c r="F8536" s="37" t="s">
        <v>4570</v>
      </c>
    </row>
    <row r="8537" spans="1:6" ht="14.25" customHeight="1" x14ac:dyDescent="0.2">
      <c r="A8537" s="35" t="s">
        <v>27080</v>
      </c>
      <c r="B8537" s="36" t="s">
        <v>27081</v>
      </c>
      <c r="C8537" s="37">
        <v>42152436</v>
      </c>
      <c r="D8537" s="38" t="s">
        <v>27082</v>
      </c>
      <c r="E8537" s="39" t="s">
        <v>4569</v>
      </c>
      <c r="F8537" s="37" t="s">
        <v>4570</v>
      </c>
    </row>
    <row r="8538" spans="1:6" ht="14.25" customHeight="1" x14ac:dyDescent="0.2">
      <c r="A8538" s="35" t="s">
        <v>27083</v>
      </c>
      <c r="B8538" s="36" t="s">
        <v>27084</v>
      </c>
      <c r="C8538" s="37">
        <v>42152437</v>
      </c>
      <c r="D8538" s="38" t="s">
        <v>27085</v>
      </c>
      <c r="E8538" s="39" t="s">
        <v>4569</v>
      </c>
      <c r="F8538" s="37" t="s">
        <v>4570</v>
      </c>
    </row>
    <row r="8539" spans="1:6" ht="14.25" customHeight="1" x14ac:dyDescent="0.2">
      <c r="A8539" s="35" t="s">
        <v>27086</v>
      </c>
      <c r="B8539" s="36" t="s">
        <v>27087</v>
      </c>
      <c r="C8539" s="37">
        <v>42152438</v>
      </c>
      <c r="D8539" s="38" t="s">
        <v>27088</v>
      </c>
      <c r="E8539" s="39" t="s">
        <v>4569</v>
      </c>
      <c r="F8539" s="37" t="s">
        <v>4570</v>
      </c>
    </row>
    <row r="8540" spans="1:6" ht="14.25" customHeight="1" x14ac:dyDescent="0.2">
      <c r="A8540" s="35" t="s">
        <v>27089</v>
      </c>
      <c r="B8540" s="36" t="s">
        <v>27090</v>
      </c>
      <c r="C8540" s="37">
        <v>42152439</v>
      </c>
      <c r="D8540" s="38" t="s">
        <v>27091</v>
      </c>
      <c r="E8540" s="39" t="s">
        <v>4569</v>
      </c>
      <c r="F8540" s="37" t="s">
        <v>4570</v>
      </c>
    </row>
    <row r="8541" spans="1:6" ht="14.25" customHeight="1" x14ac:dyDescent="0.2">
      <c r="A8541" s="35" t="s">
        <v>27092</v>
      </c>
      <c r="B8541" s="36" t="s">
        <v>27093</v>
      </c>
      <c r="C8541" s="37">
        <v>42152440</v>
      </c>
      <c r="D8541" s="38" t="s">
        <v>27094</v>
      </c>
      <c r="E8541" s="39" t="s">
        <v>4569</v>
      </c>
      <c r="F8541" s="37" t="s">
        <v>4570</v>
      </c>
    </row>
    <row r="8542" spans="1:6" ht="14.25" customHeight="1" x14ac:dyDescent="0.2">
      <c r="A8542" s="35" t="s">
        <v>27095</v>
      </c>
      <c r="B8542" s="36" t="s">
        <v>27096</v>
      </c>
      <c r="C8542" s="37">
        <v>42152441</v>
      </c>
      <c r="D8542" s="38" t="s">
        <v>27097</v>
      </c>
      <c r="E8542" s="39" t="s">
        <v>4569</v>
      </c>
      <c r="F8542" s="37" t="s">
        <v>4570</v>
      </c>
    </row>
    <row r="8543" spans="1:6" ht="14.25" customHeight="1" x14ac:dyDescent="0.2">
      <c r="A8543" s="35" t="s">
        <v>27098</v>
      </c>
      <c r="B8543" s="36" t="s">
        <v>27099</v>
      </c>
      <c r="C8543" s="37">
        <v>42152442</v>
      </c>
      <c r="D8543" s="38" t="s">
        <v>27100</v>
      </c>
      <c r="E8543" s="39" t="s">
        <v>4569</v>
      </c>
      <c r="F8543" s="37" t="s">
        <v>4570</v>
      </c>
    </row>
    <row r="8544" spans="1:6" ht="14.25" customHeight="1" x14ac:dyDescent="0.2">
      <c r="A8544" s="35" t="s">
        <v>27101</v>
      </c>
      <c r="B8544" s="36" t="s">
        <v>27102</v>
      </c>
      <c r="C8544" s="37">
        <v>42152443</v>
      </c>
      <c r="D8544" s="38" t="s">
        <v>27103</v>
      </c>
      <c r="E8544" s="39" t="s">
        <v>4398</v>
      </c>
      <c r="F8544" s="37" t="s">
        <v>4570</v>
      </c>
    </row>
    <row r="8545" spans="1:6" ht="14.25" customHeight="1" x14ac:dyDescent="0.2">
      <c r="A8545" s="35" t="s">
        <v>27104</v>
      </c>
      <c r="B8545" s="36" t="s">
        <v>27105</v>
      </c>
      <c r="C8545" s="37">
        <v>42152444</v>
      </c>
      <c r="D8545" s="38" t="s">
        <v>27106</v>
      </c>
      <c r="E8545" s="39" t="s">
        <v>4569</v>
      </c>
      <c r="F8545" s="37" t="s">
        <v>4570</v>
      </c>
    </row>
    <row r="8546" spans="1:6" ht="14.25" customHeight="1" x14ac:dyDescent="0.2">
      <c r="A8546" s="35" t="s">
        <v>27107</v>
      </c>
      <c r="B8546" s="36" t="s">
        <v>27108</v>
      </c>
      <c r="C8546" s="37">
        <v>42152445</v>
      </c>
      <c r="D8546" s="38" t="s">
        <v>27106</v>
      </c>
      <c r="E8546" s="39" t="s">
        <v>4569</v>
      </c>
      <c r="F8546" s="37" t="s">
        <v>4570</v>
      </c>
    </row>
    <row r="8547" spans="1:6" ht="14.25" customHeight="1" x14ac:dyDescent="0.2">
      <c r="A8547" s="35" t="s">
        <v>27109</v>
      </c>
      <c r="B8547" s="36" t="s">
        <v>27110</v>
      </c>
      <c r="C8547" s="37">
        <v>42152446</v>
      </c>
      <c r="D8547" s="38" t="s">
        <v>27111</v>
      </c>
      <c r="E8547" s="39" t="s">
        <v>4569</v>
      </c>
      <c r="F8547" s="37" t="s">
        <v>4570</v>
      </c>
    </row>
    <row r="8548" spans="1:6" ht="14.25" customHeight="1" x14ac:dyDescent="0.2">
      <c r="A8548" s="35" t="s">
        <v>27112</v>
      </c>
      <c r="B8548" s="36" t="s">
        <v>27113</v>
      </c>
      <c r="C8548" s="37">
        <v>42152447</v>
      </c>
      <c r="D8548" s="38" t="s">
        <v>27114</v>
      </c>
      <c r="E8548" s="39" t="s">
        <v>4569</v>
      </c>
      <c r="F8548" s="37" t="s">
        <v>4570</v>
      </c>
    </row>
    <row r="8549" spans="1:6" ht="14.25" customHeight="1" x14ac:dyDescent="0.2">
      <c r="A8549" s="35" t="s">
        <v>27115</v>
      </c>
      <c r="B8549" s="36" t="s">
        <v>27116</v>
      </c>
      <c r="C8549" s="37">
        <v>42152449</v>
      </c>
      <c r="D8549" s="38" t="s">
        <v>27117</v>
      </c>
      <c r="E8549" s="39" t="s">
        <v>4569</v>
      </c>
      <c r="F8549" s="37" t="s">
        <v>4570</v>
      </c>
    </row>
    <row r="8550" spans="1:6" ht="14.25" customHeight="1" x14ac:dyDescent="0.2">
      <c r="A8550" s="35" t="s">
        <v>27118</v>
      </c>
      <c r="B8550" s="36" t="s">
        <v>27119</v>
      </c>
      <c r="C8550" s="37">
        <v>42152450</v>
      </c>
      <c r="D8550" s="38" t="s">
        <v>27120</v>
      </c>
      <c r="E8550" s="39" t="s">
        <v>4569</v>
      </c>
      <c r="F8550" s="37" t="s">
        <v>4570</v>
      </c>
    </row>
    <row r="8551" spans="1:6" ht="14.25" customHeight="1" x14ac:dyDescent="0.2">
      <c r="A8551" s="35" t="s">
        <v>27121</v>
      </c>
      <c r="B8551" s="36" t="s">
        <v>27122</v>
      </c>
      <c r="C8551" s="37">
        <v>42152451</v>
      </c>
      <c r="D8551" s="38" t="s">
        <v>27123</v>
      </c>
      <c r="E8551" s="39" t="s">
        <v>4569</v>
      </c>
      <c r="F8551" s="37" t="s">
        <v>4570</v>
      </c>
    </row>
    <row r="8552" spans="1:6" ht="14.25" customHeight="1" x14ac:dyDescent="0.2">
      <c r="A8552" s="35" t="s">
        <v>27124</v>
      </c>
      <c r="B8552" s="36" t="s">
        <v>27125</v>
      </c>
      <c r="C8552" s="37">
        <v>42152452</v>
      </c>
      <c r="D8552" s="38" t="s">
        <v>27126</v>
      </c>
      <c r="E8552" s="39" t="s">
        <v>4569</v>
      </c>
      <c r="F8552" s="37" t="s">
        <v>4570</v>
      </c>
    </row>
    <row r="8553" spans="1:6" ht="14.25" customHeight="1" x14ac:dyDescent="0.2">
      <c r="A8553" s="35" t="s">
        <v>27127</v>
      </c>
      <c r="B8553" s="36" t="s">
        <v>27128</v>
      </c>
      <c r="C8553" s="37">
        <v>42152453</v>
      </c>
      <c r="D8553" s="38" t="s">
        <v>27129</v>
      </c>
      <c r="E8553" s="39" t="s">
        <v>4569</v>
      </c>
      <c r="F8553" s="37" t="s">
        <v>4570</v>
      </c>
    </row>
    <row r="8554" spans="1:6" ht="14.25" customHeight="1" x14ac:dyDescent="0.2">
      <c r="A8554" s="35" t="s">
        <v>27130</v>
      </c>
      <c r="B8554" s="36" t="s">
        <v>27131</v>
      </c>
      <c r="C8554" s="37">
        <v>42152454</v>
      </c>
      <c r="D8554" s="38" t="s">
        <v>27132</v>
      </c>
      <c r="E8554" s="39" t="s">
        <v>4569</v>
      </c>
      <c r="F8554" s="37" t="s">
        <v>4570</v>
      </c>
    </row>
    <row r="8555" spans="1:6" ht="14.25" customHeight="1" x14ac:dyDescent="0.2">
      <c r="A8555" s="35" t="s">
        <v>27133</v>
      </c>
      <c r="B8555" s="36" t="s">
        <v>27134</v>
      </c>
      <c r="C8555" s="37">
        <v>42152455</v>
      </c>
      <c r="D8555" s="38" t="s">
        <v>27135</v>
      </c>
      <c r="E8555" s="39" t="s">
        <v>2186</v>
      </c>
      <c r="F8555" s="37" t="s">
        <v>22276</v>
      </c>
    </row>
    <row r="8556" spans="1:6" ht="14.25" customHeight="1" x14ac:dyDescent="0.2">
      <c r="A8556" s="35" t="s">
        <v>27136</v>
      </c>
      <c r="B8556" s="36" t="s">
        <v>27137</v>
      </c>
      <c r="C8556" s="37">
        <v>42152456</v>
      </c>
      <c r="D8556" s="38" t="s">
        <v>27138</v>
      </c>
      <c r="E8556" s="39" t="s">
        <v>4569</v>
      </c>
      <c r="F8556" s="37" t="s">
        <v>4570</v>
      </c>
    </row>
    <row r="8557" spans="1:6" ht="14.25" customHeight="1" x14ac:dyDescent="0.2">
      <c r="A8557" s="35" t="s">
        <v>27139</v>
      </c>
      <c r="B8557" s="36" t="s">
        <v>27140</v>
      </c>
      <c r="C8557" s="37">
        <v>42152457</v>
      </c>
      <c r="D8557" s="38" t="s">
        <v>27141</v>
      </c>
      <c r="E8557" s="39" t="s">
        <v>4569</v>
      </c>
      <c r="F8557" s="37" t="s">
        <v>4570</v>
      </c>
    </row>
    <row r="8558" spans="1:6" ht="14.25" customHeight="1" x14ac:dyDescent="0.2">
      <c r="A8558" s="35" t="s">
        <v>27142</v>
      </c>
      <c r="B8558" s="36" t="s">
        <v>27143</v>
      </c>
      <c r="C8558" s="37">
        <v>42152458</v>
      </c>
      <c r="D8558" s="38" t="s">
        <v>27144</v>
      </c>
      <c r="E8558" s="39" t="s">
        <v>4569</v>
      </c>
      <c r="F8558" s="37" t="s">
        <v>4570</v>
      </c>
    </row>
    <row r="8559" spans="1:6" ht="14.25" customHeight="1" x14ac:dyDescent="0.2">
      <c r="A8559" s="35" t="s">
        <v>27145</v>
      </c>
      <c r="B8559" s="36" t="s">
        <v>27146</v>
      </c>
      <c r="C8559" s="37">
        <v>42152459</v>
      </c>
      <c r="D8559" s="38" t="s">
        <v>27147</v>
      </c>
      <c r="E8559" s="39" t="s">
        <v>4569</v>
      </c>
      <c r="F8559" s="37" t="s">
        <v>4570</v>
      </c>
    </row>
    <row r="8560" spans="1:6" ht="14.25" customHeight="1" x14ac:dyDescent="0.2">
      <c r="A8560" s="35" t="s">
        <v>27148</v>
      </c>
      <c r="B8560" s="36" t="s">
        <v>27149</v>
      </c>
      <c r="C8560" s="37">
        <v>42152460</v>
      </c>
      <c r="D8560" s="38" t="s">
        <v>27150</v>
      </c>
      <c r="E8560" s="39" t="s">
        <v>4569</v>
      </c>
      <c r="F8560" s="37" t="s">
        <v>4570</v>
      </c>
    </row>
    <row r="8561" spans="1:6" ht="14.25" customHeight="1" x14ac:dyDescent="0.2">
      <c r="A8561" s="35" t="s">
        <v>27151</v>
      </c>
      <c r="B8561" s="36" t="s">
        <v>27152</v>
      </c>
      <c r="C8561" s="37">
        <v>42152461</v>
      </c>
      <c r="D8561" s="38" t="s">
        <v>27153</v>
      </c>
      <c r="E8561" s="39" t="s">
        <v>4569</v>
      </c>
      <c r="F8561" s="37" t="s">
        <v>4570</v>
      </c>
    </row>
    <row r="8562" spans="1:6" ht="14.25" customHeight="1" x14ac:dyDescent="0.2">
      <c r="A8562" s="35" t="s">
        <v>27154</v>
      </c>
      <c r="B8562" s="36" t="s">
        <v>27155</v>
      </c>
      <c r="C8562" s="37">
        <v>42152462</v>
      </c>
      <c r="D8562" s="38" t="s">
        <v>27156</v>
      </c>
      <c r="E8562" s="39" t="s">
        <v>4569</v>
      </c>
      <c r="F8562" s="37" t="s">
        <v>4570</v>
      </c>
    </row>
    <row r="8563" spans="1:6" ht="14.25" customHeight="1" x14ac:dyDescent="0.2">
      <c r="A8563" s="35" t="s">
        <v>27157</v>
      </c>
      <c r="B8563" s="36" t="s">
        <v>27158</v>
      </c>
      <c r="C8563" s="37">
        <v>42152463</v>
      </c>
      <c r="D8563" s="38" t="s">
        <v>27159</v>
      </c>
      <c r="E8563" s="39" t="s">
        <v>4569</v>
      </c>
      <c r="F8563" s="37" t="s">
        <v>4570</v>
      </c>
    </row>
    <row r="8564" spans="1:6" ht="14.25" customHeight="1" x14ac:dyDescent="0.2">
      <c r="A8564" s="35" t="s">
        <v>27160</v>
      </c>
      <c r="B8564" s="36" t="s">
        <v>27161</v>
      </c>
      <c r="C8564" s="37">
        <v>42152464</v>
      </c>
      <c r="D8564" s="38" t="s">
        <v>27162</v>
      </c>
      <c r="E8564" s="39" t="s">
        <v>4569</v>
      </c>
      <c r="F8564" s="37" t="s">
        <v>4570</v>
      </c>
    </row>
    <row r="8565" spans="1:6" ht="14.25" customHeight="1" x14ac:dyDescent="0.2">
      <c r="A8565" s="35" t="s">
        <v>27163</v>
      </c>
      <c r="B8565" s="36" t="s">
        <v>27164</v>
      </c>
      <c r="C8565" s="37">
        <v>42152465</v>
      </c>
      <c r="D8565" s="38" t="s">
        <v>27165</v>
      </c>
      <c r="E8565" s="39" t="s">
        <v>4569</v>
      </c>
      <c r="F8565" s="37" t="s">
        <v>4570</v>
      </c>
    </row>
    <row r="8566" spans="1:6" ht="14.25" customHeight="1" x14ac:dyDescent="0.2">
      <c r="A8566" s="35" t="s">
        <v>27166</v>
      </c>
      <c r="B8566" s="36" t="s">
        <v>27167</v>
      </c>
      <c r="C8566" s="37">
        <v>42152501</v>
      </c>
      <c r="D8566" s="38" t="s">
        <v>27168</v>
      </c>
      <c r="E8566" s="39" t="s">
        <v>22236</v>
      </c>
      <c r="F8566" s="37" t="s">
        <v>22472</v>
      </c>
    </row>
    <row r="8567" spans="1:6" ht="14.25" customHeight="1" x14ac:dyDescent="0.2">
      <c r="A8567" s="35" t="s">
        <v>27169</v>
      </c>
      <c r="B8567" s="36" t="s">
        <v>27170</v>
      </c>
      <c r="C8567" s="37">
        <v>42152502</v>
      </c>
      <c r="D8567" s="38" t="s">
        <v>27171</v>
      </c>
      <c r="E8567" s="39" t="s">
        <v>22236</v>
      </c>
      <c r="F8567" s="37" t="s">
        <v>22472</v>
      </c>
    </row>
    <row r="8568" spans="1:6" ht="14.25" customHeight="1" x14ac:dyDescent="0.2">
      <c r="A8568" s="35" t="s">
        <v>27172</v>
      </c>
      <c r="B8568" s="36" t="s">
        <v>27173</v>
      </c>
      <c r="C8568" s="37">
        <v>42152503</v>
      </c>
      <c r="D8568" s="38" t="s">
        <v>27174</v>
      </c>
      <c r="E8568" s="39" t="s">
        <v>22236</v>
      </c>
      <c r="F8568" s="37" t="s">
        <v>22472</v>
      </c>
    </row>
    <row r="8569" spans="1:6" ht="14.25" customHeight="1" x14ac:dyDescent="0.2">
      <c r="A8569" s="35" t="s">
        <v>27175</v>
      </c>
      <c r="B8569" s="36" t="s">
        <v>27176</v>
      </c>
      <c r="C8569" s="37">
        <v>42152504</v>
      </c>
      <c r="D8569" s="38" t="s">
        <v>27177</v>
      </c>
      <c r="E8569" s="39" t="s">
        <v>22236</v>
      </c>
      <c r="F8569" s="37" t="s">
        <v>22472</v>
      </c>
    </row>
    <row r="8570" spans="1:6" ht="14.25" customHeight="1" x14ac:dyDescent="0.2">
      <c r="A8570" s="35" t="s">
        <v>27178</v>
      </c>
      <c r="B8570" s="36" t="s">
        <v>27179</v>
      </c>
      <c r="C8570" s="37">
        <v>42152505</v>
      </c>
      <c r="D8570" s="38" t="s">
        <v>27180</v>
      </c>
      <c r="E8570" s="39" t="s">
        <v>22236</v>
      </c>
      <c r="F8570" s="37" t="s">
        <v>22472</v>
      </c>
    </row>
    <row r="8571" spans="1:6" ht="14.25" customHeight="1" x14ac:dyDescent="0.2">
      <c r="A8571" s="35" t="s">
        <v>27181</v>
      </c>
      <c r="B8571" s="36" t="s">
        <v>27182</v>
      </c>
      <c r="C8571" s="37">
        <v>42152506</v>
      </c>
      <c r="D8571" s="38" t="s">
        <v>27183</v>
      </c>
      <c r="E8571" s="39" t="s">
        <v>22236</v>
      </c>
      <c r="F8571" s="37" t="s">
        <v>22472</v>
      </c>
    </row>
    <row r="8572" spans="1:6" ht="14.25" customHeight="1" x14ac:dyDescent="0.2">
      <c r="A8572" s="35" t="s">
        <v>27184</v>
      </c>
      <c r="B8572" s="36" t="s">
        <v>27185</v>
      </c>
      <c r="C8572" s="37">
        <v>42152507</v>
      </c>
      <c r="D8572" s="38" t="s">
        <v>27186</v>
      </c>
      <c r="E8572" s="39" t="s">
        <v>22236</v>
      </c>
      <c r="F8572" s="37" t="s">
        <v>22472</v>
      </c>
    </row>
    <row r="8573" spans="1:6" ht="14.25" customHeight="1" x14ac:dyDescent="0.2">
      <c r="A8573" s="35" t="s">
        <v>27187</v>
      </c>
      <c r="B8573" s="36" t="s">
        <v>27188</v>
      </c>
      <c r="C8573" s="37">
        <v>42152508</v>
      </c>
      <c r="D8573" s="38" t="s">
        <v>27189</v>
      </c>
      <c r="E8573" s="39" t="s">
        <v>22236</v>
      </c>
      <c r="F8573" s="37" t="s">
        <v>22472</v>
      </c>
    </row>
    <row r="8574" spans="1:6" ht="14.25" customHeight="1" x14ac:dyDescent="0.2">
      <c r="A8574" s="35" t="s">
        <v>27190</v>
      </c>
      <c r="B8574" s="36" t="s">
        <v>27191</v>
      </c>
      <c r="C8574" s="37">
        <v>42152509</v>
      </c>
      <c r="D8574" s="38" t="s">
        <v>27192</v>
      </c>
      <c r="E8574" s="39" t="s">
        <v>22236</v>
      </c>
      <c r="F8574" s="37" t="s">
        <v>22472</v>
      </c>
    </row>
    <row r="8575" spans="1:6" ht="14.25" customHeight="1" x14ac:dyDescent="0.2">
      <c r="A8575" s="35" t="s">
        <v>27193</v>
      </c>
      <c r="B8575" s="36" t="s">
        <v>27194</v>
      </c>
      <c r="C8575" s="37">
        <v>42152510</v>
      </c>
      <c r="D8575" s="38" t="s">
        <v>27195</v>
      </c>
      <c r="E8575" s="39" t="s">
        <v>22236</v>
      </c>
      <c r="F8575" s="37" t="s">
        <v>22472</v>
      </c>
    </row>
    <row r="8576" spans="1:6" ht="14.25" customHeight="1" x14ac:dyDescent="0.2">
      <c r="A8576" s="35" t="s">
        <v>27196</v>
      </c>
      <c r="B8576" s="36" t="s">
        <v>27197</v>
      </c>
      <c r="C8576" s="37">
        <v>42152511</v>
      </c>
      <c r="D8576" s="38" t="s">
        <v>27198</v>
      </c>
      <c r="E8576" s="39" t="s">
        <v>22236</v>
      </c>
      <c r="F8576" s="37" t="s">
        <v>22472</v>
      </c>
    </row>
    <row r="8577" spans="1:6" ht="14.25" customHeight="1" x14ac:dyDescent="0.2">
      <c r="A8577" s="35" t="s">
        <v>27199</v>
      </c>
      <c r="B8577" s="36" t="s">
        <v>27200</v>
      </c>
      <c r="C8577" s="37">
        <v>42152512</v>
      </c>
      <c r="D8577" s="38" t="s">
        <v>27201</v>
      </c>
      <c r="E8577" s="39" t="s">
        <v>22236</v>
      </c>
      <c r="F8577" s="37" t="s">
        <v>22472</v>
      </c>
    </row>
    <row r="8578" spans="1:6" ht="14.25" customHeight="1" x14ac:dyDescent="0.2">
      <c r="A8578" s="35" t="s">
        <v>27202</v>
      </c>
      <c r="B8578" s="36" t="s">
        <v>27203</v>
      </c>
      <c r="C8578" s="37">
        <v>42152513</v>
      </c>
      <c r="D8578" s="38" t="s">
        <v>27204</v>
      </c>
      <c r="E8578" s="39" t="s">
        <v>22236</v>
      </c>
      <c r="F8578" s="37" t="s">
        <v>22472</v>
      </c>
    </row>
    <row r="8579" spans="1:6" ht="14.25" customHeight="1" x14ac:dyDescent="0.2">
      <c r="A8579" s="35" t="s">
        <v>27205</v>
      </c>
      <c r="B8579" s="36" t="s">
        <v>27206</v>
      </c>
      <c r="C8579" s="37">
        <v>42152514</v>
      </c>
      <c r="D8579" s="38" t="s">
        <v>27207</v>
      </c>
      <c r="E8579" s="39" t="s">
        <v>22236</v>
      </c>
      <c r="F8579" s="37" t="s">
        <v>22472</v>
      </c>
    </row>
    <row r="8580" spans="1:6" ht="14.25" customHeight="1" x14ac:dyDescent="0.2">
      <c r="A8580" s="35" t="s">
        <v>27208</v>
      </c>
      <c r="B8580" s="36" t="s">
        <v>27209</v>
      </c>
      <c r="C8580" s="37">
        <v>42152516</v>
      </c>
      <c r="D8580" s="38" t="s">
        <v>27210</v>
      </c>
      <c r="E8580" s="39" t="s">
        <v>22236</v>
      </c>
      <c r="F8580" s="37" t="s">
        <v>22472</v>
      </c>
    </row>
    <row r="8581" spans="1:6" ht="14.25" customHeight="1" x14ac:dyDescent="0.2">
      <c r="A8581" s="35" t="s">
        <v>27211</v>
      </c>
      <c r="B8581" s="36" t="s">
        <v>27212</v>
      </c>
      <c r="C8581" s="37">
        <v>42152517</v>
      </c>
      <c r="D8581" s="38" t="s">
        <v>27213</v>
      </c>
      <c r="E8581" s="39" t="s">
        <v>22236</v>
      </c>
      <c r="F8581" s="37" t="s">
        <v>22472</v>
      </c>
    </row>
    <row r="8582" spans="1:6" ht="14.25" customHeight="1" x14ac:dyDescent="0.2">
      <c r="A8582" s="35" t="s">
        <v>27214</v>
      </c>
      <c r="B8582" s="36" t="s">
        <v>27215</v>
      </c>
      <c r="C8582" s="37">
        <v>42152518</v>
      </c>
      <c r="D8582" s="38" t="s">
        <v>27216</v>
      </c>
      <c r="E8582" s="39" t="s">
        <v>22236</v>
      </c>
      <c r="F8582" s="37" t="s">
        <v>22472</v>
      </c>
    </row>
    <row r="8583" spans="1:6" ht="14.25" customHeight="1" x14ac:dyDescent="0.2">
      <c r="A8583" s="35" t="s">
        <v>27217</v>
      </c>
      <c r="B8583" s="36" t="s">
        <v>27218</v>
      </c>
      <c r="C8583" s="37">
        <v>42152519</v>
      </c>
      <c r="D8583" s="38" t="s">
        <v>27219</v>
      </c>
      <c r="E8583" s="39" t="s">
        <v>22236</v>
      </c>
      <c r="F8583" s="37" t="s">
        <v>22472</v>
      </c>
    </row>
    <row r="8584" spans="1:6" ht="14.25" customHeight="1" x14ac:dyDescent="0.2">
      <c r="A8584" s="35" t="s">
        <v>27220</v>
      </c>
      <c r="B8584" s="36" t="s">
        <v>27221</v>
      </c>
      <c r="C8584" s="37">
        <v>42152520</v>
      </c>
      <c r="D8584" s="38" t="s">
        <v>27222</v>
      </c>
      <c r="E8584" s="39" t="s">
        <v>22236</v>
      </c>
      <c r="F8584" s="37" t="s">
        <v>22472</v>
      </c>
    </row>
    <row r="8585" spans="1:6" ht="14.25" customHeight="1" x14ac:dyDescent="0.2">
      <c r="A8585" s="35" t="s">
        <v>27223</v>
      </c>
      <c r="B8585" s="36" t="s">
        <v>27224</v>
      </c>
      <c r="C8585" s="37">
        <v>42152601</v>
      </c>
      <c r="D8585" s="38" t="s">
        <v>27225</v>
      </c>
      <c r="E8585" s="39" t="s">
        <v>4569</v>
      </c>
      <c r="F8585" s="37" t="s">
        <v>4570</v>
      </c>
    </row>
    <row r="8586" spans="1:6" ht="14.25" customHeight="1" x14ac:dyDescent="0.2">
      <c r="A8586" s="35" t="s">
        <v>27226</v>
      </c>
      <c r="B8586" s="36" t="s">
        <v>27227</v>
      </c>
      <c r="C8586" s="37">
        <v>42152602</v>
      </c>
      <c r="D8586" s="38" t="s">
        <v>27228</v>
      </c>
      <c r="E8586" s="39" t="s">
        <v>4569</v>
      </c>
      <c r="F8586" s="37" t="s">
        <v>4570</v>
      </c>
    </row>
    <row r="8587" spans="1:6" ht="14.25" customHeight="1" x14ac:dyDescent="0.2">
      <c r="A8587" s="35" t="s">
        <v>27229</v>
      </c>
      <c r="B8587" s="36" t="s">
        <v>27230</v>
      </c>
      <c r="C8587" s="37">
        <v>42152603</v>
      </c>
      <c r="D8587" s="38" t="s">
        <v>27231</v>
      </c>
      <c r="E8587" s="39" t="s">
        <v>4569</v>
      </c>
      <c r="F8587" s="37" t="s">
        <v>4570</v>
      </c>
    </row>
    <row r="8588" spans="1:6" ht="14.25" customHeight="1" x14ac:dyDescent="0.2">
      <c r="A8588" s="35" t="s">
        <v>27232</v>
      </c>
      <c r="B8588" s="36" t="s">
        <v>27233</v>
      </c>
      <c r="C8588" s="37">
        <v>42152604</v>
      </c>
      <c r="D8588" s="38" t="s">
        <v>27234</v>
      </c>
      <c r="E8588" s="39" t="s">
        <v>4569</v>
      </c>
      <c r="F8588" s="37" t="s">
        <v>4570</v>
      </c>
    </row>
    <row r="8589" spans="1:6" ht="14.25" customHeight="1" x14ac:dyDescent="0.2">
      <c r="A8589" s="35" t="s">
        <v>27235</v>
      </c>
      <c r="B8589" s="36" t="s">
        <v>27236</v>
      </c>
      <c r="C8589" s="37">
        <v>42152605</v>
      </c>
      <c r="D8589" s="38" t="s">
        <v>27237</v>
      </c>
      <c r="E8589" s="39" t="s">
        <v>4569</v>
      </c>
      <c r="F8589" s="37" t="s">
        <v>4570</v>
      </c>
    </row>
    <row r="8590" spans="1:6" ht="14.25" customHeight="1" x14ac:dyDescent="0.2">
      <c r="A8590" s="35" t="s">
        <v>27238</v>
      </c>
      <c r="B8590" s="36" t="s">
        <v>27239</v>
      </c>
      <c r="C8590" s="37">
        <v>42152606</v>
      </c>
      <c r="D8590" s="38" t="s">
        <v>27240</v>
      </c>
      <c r="E8590" s="39" t="s">
        <v>4569</v>
      </c>
      <c r="F8590" s="37" t="s">
        <v>4570</v>
      </c>
    </row>
    <row r="8591" spans="1:6" ht="14.25" customHeight="1" x14ac:dyDescent="0.2">
      <c r="A8591" s="35" t="s">
        <v>27241</v>
      </c>
      <c r="B8591" s="36" t="s">
        <v>27242</v>
      </c>
      <c r="C8591" s="37">
        <v>42152607</v>
      </c>
      <c r="D8591" s="38" t="s">
        <v>27243</v>
      </c>
      <c r="E8591" s="39" t="s">
        <v>4569</v>
      </c>
      <c r="F8591" s="37" t="s">
        <v>4570</v>
      </c>
    </row>
    <row r="8592" spans="1:6" ht="14.25" customHeight="1" x14ac:dyDescent="0.2">
      <c r="A8592" s="35" t="s">
        <v>27244</v>
      </c>
      <c r="B8592" s="36" t="s">
        <v>27245</v>
      </c>
      <c r="C8592" s="37">
        <v>42152608</v>
      </c>
      <c r="D8592" s="38" t="s">
        <v>27246</v>
      </c>
      <c r="E8592" s="39" t="s">
        <v>4569</v>
      </c>
      <c r="F8592" s="37" t="s">
        <v>4570</v>
      </c>
    </row>
    <row r="8593" spans="1:6" ht="14.25" customHeight="1" x14ac:dyDescent="0.2">
      <c r="A8593" s="35" t="s">
        <v>27247</v>
      </c>
      <c r="B8593" s="36" t="s">
        <v>27248</v>
      </c>
      <c r="C8593" s="37">
        <v>42152701</v>
      </c>
      <c r="D8593" s="38" t="s">
        <v>27249</v>
      </c>
      <c r="E8593" s="39" t="s">
        <v>22236</v>
      </c>
      <c r="F8593" s="37" t="s">
        <v>22472</v>
      </c>
    </row>
    <row r="8594" spans="1:6" ht="14.25" customHeight="1" x14ac:dyDescent="0.2">
      <c r="A8594" s="35" t="s">
        <v>27250</v>
      </c>
      <c r="B8594" s="36" t="s">
        <v>27251</v>
      </c>
      <c r="C8594" s="37">
        <v>42152702</v>
      </c>
      <c r="D8594" s="38" t="s">
        <v>27252</v>
      </c>
      <c r="E8594" s="39" t="s">
        <v>22236</v>
      </c>
      <c r="F8594" s="37" t="s">
        <v>22472</v>
      </c>
    </row>
    <row r="8595" spans="1:6" ht="14.25" customHeight="1" x14ac:dyDescent="0.2">
      <c r="A8595" s="35" t="s">
        <v>27253</v>
      </c>
      <c r="B8595" s="36" t="s">
        <v>27254</v>
      </c>
      <c r="C8595" s="37">
        <v>42152703</v>
      </c>
      <c r="D8595" s="38" t="s">
        <v>27255</v>
      </c>
      <c r="E8595" s="39" t="s">
        <v>22236</v>
      </c>
      <c r="F8595" s="37" t="s">
        <v>22472</v>
      </c>
    </row>
    <row r="8596" spans="1:6" ht="14.25" customHeight="1" x14ac:dyDescent="0.2">
      <c r="A8596" s="35" t="s">
        <v>27256</v>
      </c>
      <c r="B8596" s="36" t="s">
        <v>27257</v>
      </c>
      <c r="C8596" s="37">
        <v>42152704</v>
      </c>
      <c r="D8596" s="38" t="s">
        <v>27258</v>
      </c>
      <c r="E8596" s="39" t="s">
        <v>22236</v>
      </c>
      <c r="F8596" s="37" t="s">
        <v>22472</v>
      </c>
    </row>
    <row r="8597" spans="1:6" ht="14.25" customHeight="1" x14ac:dyDescent="0.2">
      <c r="A8597" s="35" t="s">
        <v>27259</v>
      </c>
      <c r="B8597" s="36" t="s">
        <v>27260</v>
      </c>
      <c r="C8597" s="37">
        <v>42152705</v>
      </c>
      <c r="D8597" s="38" t="s">
        <v>27261</v>
      </c>
      <c r="E8597" s="39" t="s">
        <v>22236</v>
      </c>
      <c r="F8597" s="37" t="s">
        <v>22472</v>
      </c>
    </row>
    <row r="8598" spans="1:6" ht="14.25" customHeight="1" x14ac:dyDescent="0.2">
      <c r="A8598" s="35" t="s">
        <v>27262</v>
      </c>
      <c r="B8598" s="36" t="s">
        <v>27263</v>
      </c>
      <c r="C8598" s="37">
        <v>42152706</v>
      </c>
      <c r="D8598" s="38" t="s">
        <v>27264</v>
      </c>
      <c r="E8598" s="39" t="s">
        <v>22236</v>
      </c>
      <c r="F8598" s="37" t="s">
        <v>22472</v>
      </c>
    </row>
    <row r="8599" spans="1:6" ht="14.25" customHeight="1" x14ac:dyDescent="0.2">
      <c r="A8599" s="35" t="s">
        <v>27265</v>
      </c>
      <c r="B8599" s="36" t="s">
        <v>27266</v>
      </c>
      <c r="C8599" s="37">
        <v>42152707</v>
      </c>
      <c r="D8599" s="38" t="s">
        <v>27267</v>
      </c>
      <c r="E8599" s="39" t="s">
        <v>22236</v>
      </c>
      <c r="F8599" s="37" t="s">
        <v>22472</v>
      </c>
    </row>
    <row r="8600" spans="1:6" ht="14.25" customHeight="1" x14ac:dyDescent="0.2">
      <c r="A8600" s="35" t="s">
        <v>27268</v>
      </c>
      <c r="B8600" s="36" t="s">
        <v>27269</v>
      </c>
      <c r="C8600" s="37">
        <v>42152708</v>
      </c>
      <c r="D8600" s="38" t="s">
        <v>27270</v>
      </c>
      <c r="E8600" s="39" t="s">
        <v>22236</v>
      </c>
      <c r="F8600" s="37" t="s">
        <v>22472</v>
      </c>
    </row>
    <row r="8601" spans="1:6" ht="14.25" customHeight="1" x14ac:dyDescent="0.2">
      <c r="A8601" s="35" t="s">
        <v>27271</v>
      </c>
      <c r="B8601" s="36" t="s">
        <v>27272</v>
      </c>
      <c r="C8601" s="37">
        <v>42152709</v>
      </c>
      <c r="D8601" s="38" t="s">
        <v>27273</v>
      </c>
      <c r="E8601" s="39" t="s">
        <v>22236</v>
      </c>
      <c r="F8601" s="37" t="s">
        <v>22472</v>
      </c>
    </row>
    <row r="8602" spans="1:6" ht="14.25" customHeight="1" x14ac:dyDescent="0.2">
      <c r="A8602" s="35" t="s">
        <v>27274</v>
      </c>
      <c r="B8602" s="36" t="s">
        <v>27275</v>
      </c>
      <c r="C8602" s="37">
        <v>42152710</v>
      </c>
      <c r="D8602" s="38" t="s">
        <v>27276</v>
      </c>
      <c r="E8602" s="39" t="s">
        <v>22236</v>
      </c>
      <c r="F8602" s="37" t="s">
        <v>22472</v>
      </c>
    </row>
    <row r="8603" spans="1:6" ht="14.25" customHeight="1" x14ac:dyDescent="0.2">
      <c r="A8603" s="35" t="s">
        <v>27277</v>
      </c>
      <c r="B8603" s="36" t="s">
        <v>27278</v>
      </c>
      <c r="C8603" s="37">
        <v>42152711</v>
      </c>
      <c r="D8603" s="38" t="s">
        <v>27279</v>
      </c>
      <c r="E8603" s="39" t="s">
        <v>22236</v>
      </c>
      <c r="F8603" s="37" t="s">
        <v>22472</v>
      </c>
    </row>
    <row r="8604" spans="1:6" ht="14.25" customHeight="1" x14ac:dyDescent="0.2">
      <c r="A8604" s="35" t="s">
        <v>27280</v>
      </c>
      <c r="B8604" s="36" t="s">
        <v>27281</v>
      </c>
      <c r="C8604" s="37">
        <v>42152712</v>
      </c>
      <c r="D8604" s="38" t="s">
        <v>27282</v>
      </c>
      <c r="E8604" s="39" t="s">
        <v>22236</v>
      </c>
      <c r="F8604" s="37" t="s">
        <v>22472</v>
      </c>
    </row>
    <row r="8605" spans="1:6" ht="14.25" customHeight="1" x14ac:dyDescent="0.2">
      <c r="A8605" s="35" t="s">
        <v>27283</v>
      </c>
      <c r="B8605" s="36" t="s">
        <v>27284</v>
      </c>
      <c r="C8605" s="37">
        <v>42152713</v>
      </c>
      <c r="D8605" s="38" t="s">
        <v>27285</v>
      </c>
      <c r="E8605" s="39" t="s">
        <v>22236</v>
      </c>
      <c r="F8605" s="37" t="s">
        <v>22472</v>
      </c>
    </row>
    <row r="8606" spans="1:6" ht="14.25" customHeight="1" x14ac:dyDescent="0.2">
      <c r="A8606" s="35" t="s">
        <v>27286</v>
      </c>
      <c r="B8606" s="36" t="s">
        <v>27287</v>
      </c>
      <c r="C8606" s="37">
        <v>42152714</v>
      </c>
      <c r="D8606" s="38" t="s">
        <v>27285</v>
      </c>
      <c r="E8606" s="39" t="s">
        <v>22236</v>
      </c>
      <c r="F8606" s="37" t="s">
        <v>22472</v>
      </c>
    </row>
    <row r="8607" spans="1:6" ht="14.25" customHeight="1" x14ac:dyDescent="0.2">
      <c r="A8607" s="35" t="s">
        <v>27288</v>
      </c>
      <c r="B8607" s="36" t="s">
        <v>27289</v>
      </c>
      <c r="C8607" s="37">
        <v>42152715</v>
      </c>
      <c r="D8607" s="38" t="s">
        <v>27290</v>
      </c>
      <c r="E8607" s="39" t="s">
        <v>22236</v>
      </c>
      <c r="F8607" s="37" t="s">
        <v>22472</v>
      </c>
    </row>
    <row r="8608" spans="1:6" ht="14.25" customHeight="1" x14ac:dyDescent="0.2">
      <c r="A8608" s="35" t="s">
        <v>27291</v>
      </c>
      <c r="B8608" s="36" t="s">
        <v>27292</v>
      </c>
      <c r="C8608" s="37">
        <v>42152716</v>
      </c>
      <c r="D8608" s="38" t="s">
        <v>27293</v>
      </c>
      <c r="E8608" s="39" t="s">
        <v>22236</v>
      </c>
      <c r="F8608" s="37" t="s">
        <v>22472</v>
      </c>
    </row>
    <row r="8609" spans="1:6" ht="14.25" customHeight="1" x14ac:dyDescent="0.2">
      <c r="A8609" s="35" t="s">
        <v>27294</v>
      </c>
      <c r="B8609" s="36" t="s">
        <v>27295</v>
      </c>
      <c r="C8609" s="37">
        <v>42152801</v>
      </c>
      <c r="D8609" s="38" t="s">
        <v>27296</v>
      </c>
      <c r="E8609" s="39" t="s">
        <v>2134</v>
      </c>
      <c r="F8609" s="37" t="s">
        <v>11811</v>
      </c>
    </row>
    <row r="8610" spans="1:6" ht="14.25" customHeight="1" x14ac:dyDescent="0.2">
      <c r="A8610" s="35" t="s">
        <v>27297</v>
      </c>
      <c r="B8610" s="36" t="s">
        <v>27298</v>
      </c>
      <c r="C8610" s="37">
        <v>42152802</v>
      </c>
      <c r="D8610" s="38" t="s">
        <v>27299</v>
      </c>
      <c r="E8610" s="39" t="s">
        <v>2134</v>
      </c>
      <c r="F8610" s="37" t="s">
        <v>11811</v>
      </c>
    </row>
    <row r="8611" spans="1:6" ht="14.25" customHeight="1" x14ac:dyDescent="0.2">
      <c r="A8611" s="35" t="s">
        <v>27300</v>
      </c>
      <c r="B8611" s="36" t="s">
        <v>27301</v>
      </c>
      <c r="C8611" s="37">
        <v>42152803</v>
      </c>
      <c r="D8611" s="38" t="s">
        <v>27302</v>
      </c>
      <c r="E8611" s="39" t="s">
        <v>2134</v>
      </c>
      <c r="F8611" s="37" t="s">
        <v>11811</v>
      </c>
    </row>
    <row r="8612" spans="1:6" ht="14.25" customHeight="1" x14ac:dyDescent="0.2">
      <c r="A8612" s="35" t="s">
        <v>27303</v>
      </c>
      <c r="B8612" s="36" t="s">
        <v>27304</v>
      </c>
      <c r="C8612" s="37">
        <v>42152804</v>
      </c>
      <c r="D8612" s="38" t="s">
        <v>27305</v>
      </c>
      <c r="E8612" s="39" t="s">
        <v>2134</v>
      </c>
      <c r="F8612" s="37" t="s">
        <v>11811</v>
      </c>
    </row>
    <row r="8613" spans="1:6" ht="14.25" customHeight="1" x14ac:dyDescent="0.2">
      <c r="A8613" s="35" t="s">
        <v>27306</v>
      </c>
      <c r="B8613" s="36" t="s">
        <v>27307</v>
      </c>
      <c r="C8613" s="37">
        <v>42152805</v>
      </c>
      <c r="D8613" s="38" t="s">
        <v>27308</v>
      </c>
      <c r="E8613" s="39" t="s">
        <v>2134</v>
      </c>
      <c r="F8613" s="37" t="s">
        <v>11811</v>
      </c>
    </row>
    <row r="8614" spans="1:6" ht="14.25" customHeight="1" x14ac:dyDescent="0.2">
      <c r="A8614" s="35" t="s">
        <v>27309</v>
      </c>
      <c r="B8614" s="36" t="s">
        <v>27310</v>
      </c>
      <c r="C8614" s="37">
        <v>42152806</v>
      </c>
      <c r="D8614" s="38" t="s">
        <v>27311</v>
      </c>
      <c r="E8614" s="39" t="s">
        <v>2134</v>
      </c>
      <c r="F8614" s="37" t="s">
        <v>11811</v>
      </c>
    </row>
    <row r="8615" spans="1:6" ht="14.25" customHeight="1" x14ac:dyDescent="0.2">
      <c r="A8615" s="35" t="s">
        <v>27312</v>
      </c>
      <c r="B8615" s="36" t="s">
        <v>27313</v>
      </c>
      <c r="C8615" s="37">
        <v>42152807</v>
      </c>
      <c r="D8615" s="38" t="s">
        <v>27314</v>
      </c>
      <c r="E8615" s="39" t="s">
        <v>2134</v>
      </c>
      <c r="F8615" s="37" t="s">
        <v>11811</v>
      </c>
    </row>
    <row r="8616" spans="1:6" ht="14.25" customHeight="1" x14ac:dyDescent="0.2">
      <c r="A8616" s="35" t="s">
        <v>27315</v>
      </c>
      <c r="B8616" s="36" t="s">
        <v>27316</v>
      </c>
      <c r="C8616" s="37">
        <v>42152808</v>
      </c>
      <c r="D8616" s="38" t="s">
        <v>27317</v>
      </c>
      <c r="E8616" s="39" t="s">
        <v>22236</v>
      </c>
      <c r="F8616" s="37" t="s">
        <v>11811</v>
      </c>
    </row>
    <row r="8617" spans="1:6" ht="14.25" customHeight="1" x14ac:dyDescent="0.2">
      <c r="A8617" s="35" t="s">
        <v>27318</v>
      </c>
      <c r="B8617" s="36" t="s">
        <v>27319</v>
      </c>
      <c r="C8617" s="37">
        <v>42152809</v>
      </c>
      <c r="D8617" s="38" t="s">
        <v>27320</v>
      </c>
      <c r="E8617" s="39" t="s">
        <v>2134</v>
      </c>
      <c r="F8617" s="37" t="s">
        <v>11811</v>
      </c>
    </row>
    <row r="8618" spans="1:6" ht="14.25" customHeight="1" x14ac:dyDescent="0.2">
      <c r="A8618" s="35" t="s">
        <v>27321</v>
      </c>
      <c r="B8618" s="36" t="s">
        <v>27322</v>
      </c>
      <c r="C8618" s="37">
        <v>42152810</v>
      </c>
      <c r="D8618" s="38" t="s">
        <v>27323</v>
      </c>
      <c r="E8618" s="39" t="s">
        <v>2134</v>
      </c>
      <c r="F8618" s="37" t="s">
        <v>11811</v>
      </c>
    </row>
    <row r="8619" spans="1:6" ht="14.25" customHeight="1" x14ac:dyDescent="0.2">
      <c r="A8619" s="35" t="s">
        <v>27324</v>
      </c>
      <c r="B8619" s="36" t="s">
        <v>27325</v>
      </c>
      <c r="C8619" s="37">
        <v>42161501</v>
      </c>
      <c r="D8619" s="38" t="s">
        <v>27326</v>
      </c>
      <c r="E8619" s="39" t="s">
        <v>22236</v>
      </c>
      <c r="F8619" s="37" t="s">
        <v>11811</v>
      </c>
    </row>
    <row r="8620" spans="1:6" ht="14.25" customHeight="1" x14ac:dyDescent="0.2">
      <c r="A8620" s="35" t="s">
        <v>27327</v>
      </c>
      <c r="B8620" s="36" t="s">
        <v>27328</v>
      </c>
      <c r="C8620" s="37">
        <v>42161502</v>
      </c>
      <c r="D8620" s="38" t="s">
        <v>27329</v>
      </c>
      <c r="E8620" s="39" t="s">
        <v>2134</v>
      </c>
      <c r="F8620" s="37" t="s">
        <v>11811</v>
      </c>
    </row>
    <row r="8621" spans="1:6" ht="14.25" customHeight="1" x14ac:dyDescent="0.2">
      <c r="A8621" s="35" t="s">
        <v>27330</v>
      </c>
      <c r="B8621" s="36" t="s">
        <v>27331</v>
      </c>
      <c r="C8621" s="37">
        <v>42161503</v>
      </c>
      <c r="D8621" s="38" t="s">
        <v>27332</v>
      </c>
      <c r="E8621" s="39" t="s">
        <v>22236</v>
      </c>
      <c r="F8621" s="37" t="s">
        <v>11811</v>
      </c>
    </row>
    <row r="8622" spans="1:6" ht="14.25" customHeight="1" x14ac:dyDescent="0.2">
      <c r="A8622" s="35" t="s">
        <v>27333</v>
      </c>
      <c r="B8622" s="36" t="s">
        <v>27334</v>
      </c>
      <c r="C8622" s="37">
        <v>42161504</v>
      </c>
      <c r="D8622" s="38" t="s">
        <v>27335</v>
      </c>
      <c r="E8622" s="39" t="s">
        <v>2134</v>
      </c>
      <c r="F8622" s="37" t="s">
        <v>11811</v>
      </c>
    </row>
    <row r="8623" spans="1:6" ht="14.25" customHeight="1" x14ac:dyDescent="0.2">
      <c r="A8623" s="35" t="s">
        <v>27336</v>
      </c>
      <c r="B8623" s="36" t="s">
        <v>27337</v>
      </c>
      <c r="C8623" s="37">
        <v>42161505</v>
      </c>
      <c r="D8623" s="38" t="s">
        <v>27338</v>
      </c>
      <c r="E8623" s="39" t="s">
        <v>2134</v>
      </c>
      <c r="F8623" s="37" t="s">
        <v>11811</v>
      </c>
    </row>
    <row r="8624" spans="1:6" ht="14.25" customHeight="1" x14ac:dyDescent="0.2">
      <c r="A8624" s="35" t="s">
        <v>27339</v>
      </c>
      <c r="B8624" s="36" t="s">
        <v>27340</v>
      </c>
      <c r="C8624" s="37">
        <v>42161506</v>
      </c>
      <c r="D8624" s="38" t="s">
        <v>27341</v>
      </c>
      <c r="E8624" s="39" t="s">
        <v>2134</v>
      </c>
      <c r="F8624" s="37" t="s">
        <v>11811</v>
      </c>
    </row>
    <row r="8625" spans="1:6" ht="14.25" customHeight="1" x14ac:dyDescent="0.2">
      <c r="A8625" s="35" t="s">
        <v>27342</v>
      </c>
      <c r="B8625" s="36" t="s">
        <v>27343</v>
      </c>
      <c r="C8625" s="37">
        <v>42161507</v>
      </c>
      <c r="D8625" s="38" t="s">
        <v>27344</v>
      </c>
      <c r="E8625" s="39" t="s">
        <v>2134</v>
      </c>
      <c r="F8625" s="37" t="s">
        <v>11811</v>
      </c>
    </row>
    <row r="8626" spans="1:6" ht="14.25" customHeight="1" x14ac:dyDescent="0.2">
      <c r="A8626" s="35" t="s">
        <v>27345</v>
      </c>
      <c r="B8626" s="36" t="s">
        <v>27346</v>
      </c>
      <c r="C8626" s="37">
        <v>42161508</v>
      </c>
      <c r="D8626" s="38" t="s">
        <v>27347</v>
      </c>
      <c r="E8626" s="39" t="s">
        <v>2134</v>
      </c>
      <c r="F8626" s="37" t="s">
        <v>11811</v>
      </c>
    </row>
    <row r="8627" spans="1:6" ht="14.25" customHeight="1" x14ac:dyDescent="0.2">
      <c r="A8627" s="35" t="s">
        <v>27348</v>
      </c>
      <c r="B8627" s="36" t="s">
        <v>27349</v>
      </c>
      <c r="C8627" s="37">
        <v>42161509</v>
      </c>
      <c r="D8627" s="38" t="s">
        <v>27350</v>
      </c>
      <c r="E8627" s="39" t="s">
        <v>2134</v>
      </c>
      <c r="F8627" s="37" t="s">
        <v>11811</v>
      </c>
    </row>
    <row r="8628" spans="1:6" ht="14.25" customHeight="1" x14ac:dyDescent="0.2">
      <c r="A8628" s="35" t="s">
        <v>27351</v>
      </c>
      <c r="B8628" s="36" t="s">
        <v>27352</v>
      </c>
      <c r="C8628" s="37">
        <v>42161510</v>
      </c>
      <c r="D8628" s="38" t="s">
        <v>27353</v>
      </c>
      <c r="E8628" s="39" t="s">
        <v>2134</v>
      </c>
      <c r="F8628" s="37" t="s">
        <v>11811</v>
      </c>
    </row>
    <row r="8629" spans="1:6" ht="14.25" customHeight="1" x14ac:dyDescent="0.2">
      <c r="A8629" s="35" t="s">
        <v>27354</v>
      </c>
      <c r="B8629" s="36" t="s">
        <v>27355</v>
      </c>
      <c r="C8629" s="37">
        <v>42161601</v>
      </c>
      <c r="D8629" s="38" t="s">
        <v>27356</v>
      </c>
      <c r="E8629" s="39" t="s">
        <v>2134</v>
      </c>
      <c r="F8629" s="37" t="s">
        <v>11811</v>
      </c>
    </row>
    <row r="8630" spans="1:6" ht="14.25" customHeight="1" x14ac:dyDescent="0.2">
      <c r="A8630" s="35" t="s">
        <v>27357</v>
      </c>
      <c r="B8630" s="36" t="s">
        <v>27358</v>
      </c>
      <c r="C8630" s="37">
        <v>42161602</v>
      </c>
      <c r="D8630" s="38" t="s">
        <v>27359</v>
      </c>
      <c r="E8630" s="39" t="s">
        <v>2134</v>
      </c>
      <c r="F8630" s="37" t="s">
        <v>11811</v>
      </c>
    </row>
    <row r="8631" spans="1:6" ht="14.25" customHeight="1" x14ac:dyDescent="0.2">
      <c r="A8631" s="35" t="s">
        <v>27360</v>
      </c>
      <c r="B8631" s="36" t="s">
        <v>27361</v>
      </c>
      <c r="C8631" s="37">
        <v>42161603</v>
      </c>
      <c r="D8631" s="38" t="s">
        <v>27362</v>
      </c>
      <c r="E8631" s="39" t="s">
        <v>2134</v>
      </c>
      <c r="F8631" s="37" t="s">
        <v>11811</v>
      </c>
    </row>
    <row r="8632" spans="1:6" ht="14.25" customHeight="1" x14ac:dyDescent="0.2">
      <c r="A8632" s="35" t="s">
        <v>27363</v>
      </c>
      <c r="B8632" s="36" t="s">
        <v>27364</v>
      </c>
      <c r="C8632" s="37">
        <v>42161604</v>
      </c>
      <c r="D8632" s="38" t="s">
        <v>27365</v>
      </c>
      <c r="E8632" s="39" t="s">
        <v>2134</v>
      </c>
      <c r="F8632" s="37" t="s">
        <v>11811</v>
      </c>
    </row>
    <row r="8633" spans="1:6" ht="14.25" customHeight="1" x14ac:dyDescent="0.2">
      <c r="A8633" s="35" t="s">
        <v>27366</v>
      </c>
      <c r="B8633" s="36" t="s">
        <v>27367</v>
      </c>
      <c r="C8633" s="37">
        <v>42161605</v>
      </c>
      <c r="D8633" s="38" t="s">
        <v>27368</v>
      </c>
      <c r="E8633" s="39" t="s">
        <v>2134</v>
      </c>
      <c r="F8633" s="37" t="s">
        <v>11811</v>
      </c>
    </row>
    <row r="8634" spans="1:6" ht="14.25" customHeight="1" x14ac:dyDescent="0.2">
      <c r="A8634" s="35" t="s">
        <v>27369</v>
      </c>
      <c r="B8634" s="36" t="s">
        <v>27370</v>
      </c>
      <c r="C8634" s="37">
        <v>42161606</v>
      </c>
      <c r="D8634" s="38" t="s">
        <v>27371</v>
      </c>
      <c r="E8634" s="39" t="s">
        <v>2134</v>
      </c>
      <c r="F8634" s="37" t="s">
        <v>11811</v>
      </c>
    </row>
    <row r="8635" spans="1:6" ht="14.25" customHeight="1" x14ac:dyDescent="0.2">
      <c r="A8635" s="35" t="s">
        <v>27372</v>
      </c>
      <c r="B8635" s="36" t="s">
        <v>27373</v>
      </c>
      <c r="C8635" s="37">
        <v>42161607</v>
      </c>
      <c r="D8635" s="38" t="s">
        <v>27374</v>
      </c>
      <c r="E8635" s="39" t="s">
        <v>2134</v>
      </c>
      <c r="F8635" s="37" t="s">
        <v>11811</v>
      </c>
    </row>
    <row r="8636" spans="1:6" ht="14.25" customHeight="1" x14ac:dyDescent="0.2">
      <c r="A8636" s="35" t="s">
        <v>27375</v>
      </c>
      <c r="B8636" s="36" t="s">
        <v>27376</v>
      </c>
      <c r="C8636" s="37">
        <v>42161608</v>
      </c>
      <c r="D8636" s="38" t="s">
        <v>27377</v>
      </c>
      <c r="E8636" s="39" t="s">
        <v>2134</v>
      </c>
      <c r="F8636" s="37" t="s">
        <v>11811</v>
      </c>
    </row>
    <row r="8637" spans="1:6" ht="14.25" customHeight="1" x14ac:dyDescent="0.2">
      <c r="A8637" s="35" t="s">
        <v>27378</v>
      </c>
      <c r="B8637" s="36" t="s">
        <v>27379</v>
      </c>
      <c r="C8637" s="37">
        <v>42161609</v>
      </c>
      <c r="D8637" s="38" t="s">
        <v>27380</v>
      </c>
      <c r="E8637" s="39" t="s">
        <v>2134</v>
      </c>
      <c r="F8637" s="37" t="s">
        <v>11811</v>
      </c>
    </row>
    <row r="8638" spans="1:6" ht="14.25" customHeight="1" x14ac:dyDescent="0.2">
      <c r="A8638" s="35" t="s">
        <v>27381</v>
      </c>
      <c r="B8638" s="36" t="s">
        <v>27382</v>
      </c>
      <c r="C8638" s="37">
        <v>42161610</v>
      </c>
      <c r="D8638" s="38" t="s">
        <v>27383</v>
      </c>
      <c r="E8638" s="39" t="s">
        <v>2134</v>
      </c>
      <c r="F8638" s="37" t="s">
        <v>11811</v>
      </c>
    </row>
    <row r="8639" spans="1:6" ht="14.25" customHeight="1" x14ac:dyDescent="0.2">
      <c r="A8639" s="35" t="s">
        <v>27384</v>
      </c>
      <c r="B8639" s="36" t="s">
        <v>27385</v>
      </c>
      <c r="C8639" s="37">
        <v>42161611</v>
      </c>
      <c r="D8639" s="38" t="s">
        <v>27386</v>
      </c>
      <c r="E8639" s="39" t="s">
        <v>2134</v>
      </c>
      <c r="F8639" s="37" t="s">
        <v>11811</v>
      </c>
    </row>
    <row r="8640" spans="1:6" ht="14.25" customHeight="1" x14ac:dyDescent="0.2">
      <c r="A8640" s="35" t="s">
        <v>27387</v>
      </c>
      <c r="B8640" s="36" t="s">
        <v>27388</v>
      </c>
      <c r="C8640" s="37">
        <v>42161612</v>
      </c>
      <c r="D8640" s="38" t="s">
        <v>27389</v>
      </c>
      <c r="E8640" s="39" t="s">
        <v>2134</v>
      </c>
      <c r="F8640" s="37" t="s">
        <v>11811</v>
      </c>
    </row>
    <row r="8641" spans="1:6" ht="14.25" customHeight="1" x14ac:dyDescent="0.2">
      <c r="A8641" s="35" t="s">
        <v>27390</v>
      </c>
      <c r="B8641" s="36" t="s">
        <v>27391</v>
      </c>
      <c r="C8641" s="37">
        <v>42161613</v>
      </c>
      <c r="D8641" s="38" t="s">
        <v>27392</v>
      </c>
      <c r="E8641" s="39" t="s">
        <v>2134</v>
      </c>
      <c r="F8641" s="37" t="s">
        <v>11811</v>
      </c>
    </row>
    <row r="8642" spans="1:6" ht="14.25" customHeight="1" x14ac:dyDescent="0.2">
      <c r="A8642" s="35" t="s">
        <v>27393</v>
      </c>
      <c r="B8642" s="36" t="s">
        <v>27394</v>
      </c>
      <c r="C8642" s="37">
        <v>42161614</v>
      </c>
      <c r="D8642" s="38" t="s">
        <v>27395</v>
      </c>
      <c r="E8642" s="39" t="s">
        <v>2134</v>
      </c>
      <c r="F8642" s="37" t="s">
        <v>11811</v>
      </c>
    </row>
    <row r="8643" spans="1:6" ht="14.25" customHeight="1" x14ac:dyDescent="0.2">
      <c r="A8643" s="35" t="s">
        <v>27396</v>
      </c>
      <c r="B8643" s="36" t="s">
        <v>27397</v>
      </c>
      <c r="C8643" s="37">
        <v>42161615</v>
      </c>
      <c r="D8643" s="38" t="s">
        <v>27398</v>
      </c>
      <c r="E8643" s="39" t="s">
        <v>2134</v>
      </c>
      <c r="F8643" s="37" t="s">
        <v>11811</v>
      </c>
    </row>
    <row r="8644" spans="1:6" ht="14.25" customHeight="1" x14ac:dyDescent="0.2">
      <c r="A8644" s="35" t="s">
        <v>27399</v>
      </c>
      <c r="B8644" s="36" t="s">
        <v>27400</v>
      </c>
      <c r="C8644" s="37">
        <v>42161616</v>
      </c>
      <c r="D8644" s="38" t="s">
        <v>27401</v>
      </c>
      <c r="E8644" s="39" t="s">
        <v>2134</v>
      </c>
      <c r="F8644" s="37" t="s">
        <v>11811</v>
      </c>
    </row>
    <row r="8645" spans="1:6" ht="14.25" customHeight="1" x14ac:dyDescent="0.2">
      <c r="A8645" s="35" t="s">
        <v>27402</v>
      </c>
      <c r="B8645" s="36" t="s">
        <v>27403</v>
      </c>
      <c r="C8645" s="37">
        <v>42161617</v>
      </c>
      <c r="D8645" s="38" t="s">
        <v>27404</v>
      </c>
      <c r="E8645" s="39" t="s">
        <v>2134</v>
      </c>
      <c r="F8645" s="37" t="s">
        <v>11811</v>
      </c>
    </row>
    <row r="8646" spans="1:6" ht="14.25" customHeight="1" x14ac:dyDescent="0.2">
      <c r="A8646" s="35" t="s">
        <v>27405</v>
      </c>
      <c r="B8646" s="36" t="s">
        <v>27406</v>
      </c>
      <c r="C8646" s="37">
        <v>42161618</v>
      </c>
      <c r="D8646" s="38" t="s">
        <v>27407</v>
      </c>
      <c r="E8646" s="39" t="s">
        <v>2134</v>
      </c>
      <c r="F8646" s="37" t="s">
        <v>11811</v>
      </c>
    </row>
    <row r="8647" spans="1:6" ht="14.25" customHeight="1" x14ac:dyDescent="0.2">
      <c r="A8647" s="35" t="s">
        <v>27408</v>
      </c>
      <c r="B8647" s="36" t="s">
        <v>27409</v>
      </c>
      <c r="C8647" s="37">
        <v>42161619</v>
      </c>
      <c r="D8647" s="38" t="s">
        <v>27410</v>
      </c>
      <c r="E8647" s="39" t="s">
        <v>2134</v>
      </c>
      <c r="F8647" s="37" t="s">
        <v>11811</v>
      </c>
    </row>
    <row r="8648" spans="1:6" ht="14.25" customHeight="1" x14ac:dyDescent="0.2">
      <c r="A8648" s="35" t="s">
        <v>27411</v>
      </c>
      <c r="B8648" s="36" t="s">
        <v>27412</v>
      </c>
      <c r="C8648" s="37">
        <v>42161620</v>
      </c>
      <c r="D8648" s="38" t="s">
        <v>27413</v>
      </c>
      <c r="E8648" s="39" t="s">
        <v>2134</v>
      </c>
      <c r="F8648" s="37" t="s">
        <v>11811</v>
      </c>
    </row>
    <row r="8649" spans="1:6" ht="14.25" customHeight="1" x14ac:dyDescent="0.2">
      <c r="A8649" s="35" t="s">
        <v>27414</v>
      </c>
      <c r="B8649" s="36" t="s">
        <v>27409</v>
      </c>
      <c r="C8649" s="37">
        <v>42161621</v>
      </c>
      <c r="D8649" s="38" t="s">
        <v>27415</v>
      </c>
      <c r="E8649" s="39" t="s">
        <v>2134</v>
      </c>
      <c r="F8649" s="37" t="s">
        <v>11811</v>
      </c>
    </row>
    <row r="8650" spans="1:6" ht="14.25" customHeight="1" x14ac:dyDescent="0.2">
      <c r="A8650" s="35" t="s">
        <v>27416</v>
      </c>
      <c r="B8650" s="36" t="s">
        <v>27417</v>
      </c>
      <c r="C8650" s="37">
        <v>42161622</v>
      </c>
      <c r="D8650" s="38" t="s">
        <v>27418</v>
      </c>
      <c r="E8650" s="39" t="s">
        <v>2134</v>
      </c>
      <c r="F8650" s="37" t="s">
        <v>11811</v>
      </c>
    </row>
    <row r="8651" spans="1:6" ht="14.25" customHeight="1" x14ac:dyDescent="0.2">
      <c r="A8651" s="35" t="s">
        <v>27419</v>
      </c>
      <c r="B8651" s="36" t="s">
        <v>27420</v>
      </c>
      <c r="C8651" s="37">
        <v>42161623</v>
      </c>
      <c r="D8651" s="38" t="s">
        <v>27421</v>
      </c>
      <c r="E8651" s="39" t="s">
        <v>2134</v>
      </c>
      <c r="F8651" s="37" t="s">
        <v>11811</v>
      </c>
    </row>
    <row r="8652" spans="1:6" ht="14.25" customHeight="1" x14ac:dyDescent="0.2">
      <c r="A8652" s="35" t="s">
        <v>27422</v>
      </c>
      <c r="B8652" s="36" t="s">
        <v>27423</v>
      </c>
      <c r="C8652" s="37">
        <v>42161624</v>
      </c>
      <c r="D8652" s="38" t="s">
        <v>27424</v>
      </c>
      <c r="E8652" s="39" t="s">
        <v>2134</v>
      </c>
      <c r="F8652" s="37" t="s">
        <v>11811</v>
      </c>
    </row>
    <row r="8653" spans="1:6" ht="14.25" customHeight="1" x14ac:dyDescent="0.2">
      <c r="A8653" s="35" t="s">
        <v>27425</v>
      </c>
      <c r="B8653" s="36" t="s">
        <v>27426</v>
      </c>
      <c r="C8653" s="37">
        <v>42161625</v>
      </c>
      <c r="D8653" s="38" t="s">
        <v>27427</v>
      </c>
      <c r="E8653" s="39" t="s">
        <v>2134</v>
      </c>
      <c r="F8653" s="37" t="s">
        <v>11811</v>
      </c>
    </row>
    <row r="8654" spans="1:6" ht="14.25" customHeight="1" x14ac:dyDescent="0.2">
      <c r="A8654" s="35" t="s">
        <v>27428</v>
      </c>
      <c r="B8654" s="36" t="s">
        <v>27429</v>
      </c>
      <c r="C8654" s="37">
        <v>42161626</v>
      </c>
      <c r="D8654" s="38" t="s">
        <v>27430</v>
      </c>
      <c r="E8654" s="39" t="s">
        <v>2134</v>
      </c>
      <c r="F8654" s="37" t="s">
        <v>11811</v>
      </c>
    </row>
    <row r="8655" spans="1:6" ht="14.25" customHeight="1" x14ac:dyDescent="0.2">
      <c r="A8655" s="35" t="s">
        <v>27431</v>
      </c>
      <c r="B8655" s="36" t="s">
        <v>27432</v>
      </c>
      <c r="C8655" s="37">
        <v>42161627</v>
      </c>
      <c r="D8655" s="38" t="s">
        <v>27433</v>
      </c>
      <c r="E8655" s="39" t="s">
        <v>2134</v>
      </c>
      <c r="F8655" s="37" t="s">
        <v>11811</v>
      </c>
    </row>
    <row r="8656" spans="1:6" ht="14.25" customHeight="1" x14ac:dyDescent="0.2">
      <c r="A8656" s="35" t="s">
        <v>27434</v>
      </c>
      <c r="B8656" s="36" t="s">
        <v>27435</v>
      </c>
      <c r="C8656" s="37">
        <v>42161628</v>
      </c>
      <c r="D8656" s="38" t="s">
        <v>27436</v>
      </c>
      <c r="E8656" s="39" t="s">
        <v>2134</v>
      </c>
      <c r="F8656" s="37" t="s">
        <v>11811</v>
      </c>
    </row>
    <row r="8657" spans="1:6" ht="14.25" customHeight="1" x14ac:dyDescent="0.2">
      <c r="A8657" s="35" t="s">
        <v>27437</v>
      </c>
      <c r="B8657" s="36" t="s">
        <v>27438</v>
      </c>
      <c r="C8657" s="37">
        <v>42161629</v>
      </c>
      <c r="D8657" s="38" t="s">
        <v>27439</v>
      </c>
      <c r="E8657" s="39" t="s">
        <v>2134</v>
      </c>
      <c r="F8657" s="37" t="s">
        <v>11811</v>
      </c>
    </row>
    <row r="8658" spans="1:6" ht="14.25" customHeight="1" x14ac:dyDescent="0.2">
      <c r="A8658" s="35" t="s">
        <v>27440</v>
      </c>
      <c r="B8658" s="36" t="s">
        <v>27441</v>
      </c>
      <c r="C8658" s="37">
        <v>42161630</v>
      </c>
      <c r="D8658" s="38" t="s">
        <v>27442</v>
      </c>
      <c r="E8658" s="39" t="s">
        <v>2134</v>
      </c>
      <c r="F8658" s="37" t="s">
        <v>11811</v>
      </c>
    </row>
    <row r="8659" spans="1:6" ht="14.25" customHeight="1" x14ac:dyDescent="0.2">
      <c r="A8659" s="35" t="s">
        <v>27443</v>
      </c>
      <c r="B8659" s="36" t="s">
        <v>27444</v>
      </c>
      <c r="C8659" s="37">
        <v>42161631</v>
      </c>
      <c r="D8659" s="38" t="s">
        <v>27445</v>
      </c>
      <c r="E8659" s="39" t="s">
        <v>2134</v>
      </c>
      <c r="F8659" s="37" t="s">
        <v>11811</v>
      </c>
    </row>
    <row r="8660" spans="1:6" ht="14.25" customHeight="1" x14ac:dyDescent="0.2">
      <c r="A8660" s="35" t="s">
        <v>27446</v>
      </c>
      <c r="B8660" s="36" t="s">
        <v>27447</v>
      </c>
      <c r="C8660" s="37">
        <v>42161632</v>
      </c>
      <c r="D8660" s="38" t="s">
        <v>27448</v>
      </c>
      <c r="E8660" s="39" t="s">
        <v>2134</v>
      </c>
      <c r="F8660" s="37" t="s">
        <v>11811</v>
      </c>
    </row>
    <row r="8661" spans="1:6" ht="14.25" customHeight="1" x14ac:dyDescent="0.2">
      <c r="A8661" s="35" t="s">
        <v>27449</v>
      </c>
      <c r="B8661" s="36" t="s">
        <v>27450</v>
      </c>
      <c r="C8661" s="37">
        <v>42161633</v>
      </c>
      <c r="D8661" s="38" t="s">
        <v>27451</v>
      </c>
      <c r="E8661" s="39" t="s">
        <v>2134</v>
      </c>
      <c r="F8661" s="37" t="s">
        <v>11811</v>
      </c>
    </row>
    <row r="8662" spans="1:6" ht="14.25" customHeight="1" x14ac:dyDescent="0.2">
      <c r="A8662" s="35" t="s">
        <v>27452</v>
      </c>
      <c r="B8662" s="36" t="s">
        <v>27453</v>
      </c>
      <c r="C8662" s="37">
        <v>42161634</v>
      </c>
      <c r="D8662" s="38" t="s">
        <v>27454</v>
      </c>
      <c r="E8662" s="39" t="s">
        <v>2134</v>
      </c>
      <c r="F8662" s="37" t="s">
        <v>11811</v>
      </c>
    </row>
    <row r="8663" spans="1:6" ht="14.25" customHeight="1" x14ac:dyDescent="0.2">
      <c r="A8663" s="35" t="s">
        <v>27455</v>
      </c>
      <c r="B8663" s="36" t="s">
        <v>27456</v>
      </c>
      <c r="C8663" s="37">
        <v>42161635</v>
      </c>
      <c r="D8663" s="38" t="s">
        <v>27457</v>
      </c>
      <c r="E8663" s="39" t="s">
        <v>2134</v>
      </c>
      <c r="F8663" s="37" t="s">
        <v>11811</v>
      </c>
    </row>
    <row r="8664" spans="1:6" ht="14.25" customHeight="1" x14ac:dyDescent="0.2">
      <c r="A8664" s="35" t="s">
        <v>27458</v>
      </c>
      <c r="B8664" s="36" t="s">
        <v>27459</v>
      </c>
      <c r="C8664" s="37">
        <v>42161701</v>
      </c>
      <c r="D8664" s="38" t="s">
        <v>27460</v>
      </c>
      <c r="E8664" s="39" t="s">
        <v>2134</v>
      </c>
      <c r="F8664" s="37" t="s">
        <v>11811</v>
      </c>
    </row>
    <row r="8665" spans="1:6" ht="14.25" customHeight="1" x14ac:dyDescent="0.2">
      <c r="A8665" s="35" t="s">
        <v>27461</v>
      </c>
      <c r="B8665" s="36" t="s">
        <v>27462</v>
      </c>
      <c r="C8665" s="37">
        <v>42161702</v>
      </c>
      <c r="D8665" s="38" t="s">
        <v>27463</v>
      </c>
      <c r="E8665" s="39" t="s">
        <v>2134</v>
      </c>
      <c r="F8665" s="37" t="s">
        <v>11811</v>
      </c>
    </row>
    <row r="8666" spans="1:6" ht="14.25" customHeight="1" x14ac:dyDescent="0.2">
      <c r="A8666" s="35" t="s">
        <v>27464</v>
      </c>
      <c r="B8666" s="36" t="s">
        <v>27465</v>
      </c>
      <c r="C8666" s="37">
        <v>42161703</v>
      </c>
      <c r="D8666" s="38" t="s">
        <v>27466</v>
      </c>
      <c r="E8666" s="39" t="s">
        <v>2134</v>
      </c>
      <c r="F8666" s="37" t="s">
        <v>11811</v>
      </c>
    </row>
    <row r="8667" spans="1:6" ht="14.25" customHeight="1" x14ac:dyDescent="0.2">
      <c r="A8667" s="35" t="s">
        <v>27467</v>
      </c>
      <c r="B8667" s="36" t="s">
        <v>27468</v>
      </c>
      <c r="C8667" s="37">
        <v>42161704</v>
      </c>
      <c r="D8667" s="38" t="s">
        <v>27469</v>
      </c>
      <c r="E8667" s="39" t="s">
        <v>2134</v>
      </c>
      <c r="F8667" s="37" t="s">
        <v>11811</v>
      </c>
    </row>
    <row r="8668" spans="1:6" ht="14.25" customHeight="1" x14ac:dyDescent="0.2">
      <c r="A8668" s="35" t="s">
        <v>27470</v>
      </c>
      <c r="B8668" s="36" t="s">
        <v>27471</v>
      </c>
      <c r="C8668" s="37">
        <v>42161801</v>
      </c>
      <c r="D8668" s="38" t="s">
        <v>27472</v>
      </c>
      <c r="E8668" s="39" t="s">
        <v>2134</v>
      </c>
      <c r="F8668" s="37" t="s">
        <v>11811</v>
      </c>
    </row>
    <row r="8669" spans="1:6" ht="14.25" customHeight="1" x14ac:dyDescent="0.2">
      <c r="A8669" s="35" t="s">
        <v>27473</v>
      </c>
      <c r="B8669" s="36" t="s">
        <v>27474</v>
      </c>
      <c r="C8669" s="37">
        <v>42161802</v>
      </c>
      <c r="D8669" s="38" t="s">
        <v>27475</v>
      </c>
      <c r="E8669" s="39" t="s">
        <v>2134</v>
      </c>
      <c r="F8669" s="37" t="s">
        <v>11811</v>
      </c>
    </row>
    <row r="8670" spans="1:6" ht="14.25" customHeight="1" x14ac:dyDescent="0.2">
      <c r="A8670" s="35" t="s">
        <v>27476</v>
      </c>
      <c r="B8670" s="36" t="s">
        <v>27477</v>
      </c>
      <c r="C8670" s="37">
        <v>42161803</v>
      </c>
      <c r="D8670" s="38" t="s">
        <v>27478</v>
      </c>
      <c r="E8670" s="39" t="s">
        <v>2134</v>
      </c>
      <c r="F8670" s="37" t="s">
        <v>11811</v>
      </c>
    </row>
    <row r="8671" spans="1:6" ht="14.25" customHeight="1" x14ac:dyDescent="0.2">
      <c r="A8671" s="35" t="s">
        <v>27479</v>
      </c>
      <c r="B8671" s="36" t="s">
        <v>27480</v>
      </c>
      <c r="C8671" s="37">
        <v>42161804</v>
      </c>
      <c r="D8671" s="38" t="s">
        <v>27481</v>
      </c>
      <c r="E8671" s="39" t="s">
        <v>2134</v>
      </c>
      <c r="F8671" s="37" t="s">
        <v>11811</v>
      </c>
    </row>
    <row r="8672" spans="1:6" ht="14.25" customHeight="1" x14ac:dyDescent="0.2">
      <c r="A8672" s="35" t="s">
        <v>27482</v>
      </c>
      <c r="B8672" s="36" t="s">
        <v>27483</v>
      </c>
      <c r="C8672" s="37">
        <v>42171501</v>
      </c>
      <c r="D8672" s="38" t="s">
        <v>27484</v>
      </c>
      <c r="E8672" s="39" t="s">
        <v>22236</v>
      </c>
      <c r="F8672" s="37" t="s">
        <v>22472</v>
      </c>
    </row>
    <row r="8673" spans="1:6" ht="14.25" customHeight="1" x14ac:dyDescent="0.2">
      <c r="A8673" s="35" t="s">
        <v>27485</v>
      </c>
      <c r="B8673" s="36" t="s">
        <v>27486</v>
      </c>
      <c r="C8673" s="37">
        <v>42171502</v>
      </c>
      <c r="D8673" s="38" t="s">
        <v>27487</v>
      </c>
      <c r="E8673" s="39" t="s">
        <v>22236</v>
      </c>
      <c r="F8673" s="37" t="s">
        <v>22472</v>
      </c>
    </row>
    <row r="8674" spans="1:6" ht="14.25" customHeight="1" x14ac:dyDescent="0.2">
      <c r="A8674" s="35" t="s">
        <v>27488</v>
      </c>
      <c r="B8674" s="36" t="s">
        <v>27489</v>
      </c>
      <c r="C8674" s="37">
        <v>42171601</v>
      </c>
      <c r="D8674" s="38" t="s">
        <v>27490</v>
      </c>
      <c r="E8674" s="39" t="s">
        <v>2134</v>
      </c>
      <c r="F8674" s="37" t="s">
        <v>11811</v>
      </c>
    </row>
    <row r="8675" spans="1:6" ht="14.25" customHeight="1" x14ac:dyDescent="0.2">
      <c r="A8675" s="35" t="s">
        <v>27491</v>
      </c>
      <c r="B8675" s="36" t="s">
        <v>27492</v>
      </c>
      <c r="C8675" s="37">
        <v>42171602</v>
      </c>
      <c r="D8675" s="38" t="s">
        <v>27493</v>
      </c>
      <c r="E8675" s="39" t="s">
        <v>2134</v>
      </c>
      <c r="F8675" s="37" t="s">
        <v>11811</v>
      </c>
    </row>
    <row r="8676" spans="1:6" ht="14.25" customHeight="1" x14ac:dyDescent="0.2">
      <c r="A8676" s="35" t="s">
        <v>27494</v>
      </c>
      <c r="B8676" s="36" t="s">
        <v>27495</v>
      </c>
      <c r="C8676" s="37">
        <v>42171603</v>
      </c>
      <c r="D8676" s="38" t="s">
        <v>27496</v>
      </c>
      <c r="E8676" s="39" t="s">
        <v>2134</v>
      </c>
      <c r="F8676" s="37" t="s">
        <v>11811</v>
      </c>
    </row>
    <row r="8677" spans="1:6" ht="14.25" customHeight="1" x14ac:dyDescent="0.2">
      <c r="A8677" s="35" t="s">
        <v>27497</v>
      </c>
      <c r="B8677" s="36" t="s">
        <v>27498</v>
      </c>
      <c r="C8677" s="37">
        <v>42171604</v>
      </c>
      <c r="D8677" s="38" t="s">
        <v>27499</v>
      </c>
      <c r="E8677" s="39" t="s">
        <v>2134</v>
      </c>
      <c r="F8677" s="37" t="s">
        <v>11811</v>
      </c>
    </row>
    <row r="8678" spans="1:6" ht="14.25" customHeight="1" x14ac:dyDescent="0.2">
      <c r="A8678" s="35" t="s">
        <v>27500</v>
      </c>
      <c r="B8678" s="36" t="s">
        <v>27501</v>
      </c>
      <c r="C8678" s="37">
        <v>42171605</v>
      </c>
      <c r="D8678" s="38" t="s">
        <v>27502</v>
      </c>
      <c r="E8678" s="39" t="s">
        <v>8112</v>
      </c>
      <c r="F8678" s="37" t="s">
        <v>8113</v>
      </c>
    </row>
    <row r="8679" spans="1:6" ht="14.25" customHeight="1" x14ac:dyDescent="0.2">
      <c r="A8679" s="35" t="s">
        <v>27503</v>
      </c>
      <c r="B8679" s="36" t="s">
        <v>27504</v>
      </c>
      <c r="C8679" s="37">
        <v>42171606</v>
      </c>
      <c r="D8679" s="38" t="s">
        <v>27505</v>
      </c>
      <c r="E8679" s="39" t="s">
        <v>8112</v>
      </c>
      <c r="F8679" s="37" t="s">
        <v>8113</v>
      </c>
    </row>
    <row r="8680" spans="1:6" ht="14.25" customHeight="1" x14ac:dyDescent="0.2">
      <c r="A8680" s="35" t="s">
        <v>27506</v>
      </c>
      <c r="B8680" s="36" t="s">
        <v>27507</v>
      </c>
      <c r="C8680" s="37">
        <v>42171607</v>
      </c>
      <c r="D8680" s="38" t="s">
        <v>27508</v>
      </c>
      <c r="E8680" s="39" t="s">
        <v>8112</v>
      </c>
      <c r="F8680" s="37" t="s">
        <v>8113</v>
      </c>
    </row>
    <row r="8681" spans="1:6" ht="14.25" customHeight="1" x14ac:dyDescent="0.2">
      <c r="A8681" s="35" t="s">
        <v>27509</v>
      </c>
      <c r="B8681" s="36" t="s">
        <v>27510</v>
      </c>
      <c r="C8681" s="37">
        <v>42171608</v>
      </c>
      <c r="D8681" s="38" t="s">
        <v>27511</v>
      </c>
      <c r="E8681" s="39" t="s">
        <v>8112</v>
      </c>
      <c r="F8681" s="37" t="s">
        <v>8113</v>
      </c>
    </row>
    <row r="8682" spans="1:6" ht="14.25" customHeight="1" x14ac:dyDescent="0.2">
      <c r="A8682" s="35" t="s">
        <v>27512</v>
      </c>
      <c r="B8682" s="36" t="s">
        <v>27513</v>
      </c>
      <c r="C8682" s="37">
        <v>42171609</v>
      </c>
      <c r="D8682" s="38" t="s">
        <v>27514</v>
      </c>
      <c r="E8682" s="39" t="s">
        <v>8112</v>
      </c>
      <c r="F8682" s="37" t="s">
        <v>8113</v>
      </c>
    </row>
    <row r="8683" spans="1:6" ht="14.25" customHeight="1" x14ac:dyDescent="0.2">
      <c r="A8683" s="35" t="s">
        <v>27515</v>
      </c>
      <c r="B8683" s="36" t="s">
        <v>27504</v>
      </c>
      <c r="C8683" s="37">
        <v>42171610</v>
      </c>
      <c r="D8683" s="38" t="s">
        <v>27516</v>
      </c>
      <c r="E8683" s="39" t="s">
        <v>8112</v>
      </c>
      <c r="F8683" s="37" t="s">
        <v>8113</v>
      </c>
    </row>
    <row r="8684" spans="1:6" ht="14.25" customHeight="1" x14ac:dyDescent="0.2">
      <c r="A8684" s="35" t="s">
        <v>27517</v>
      </c>
      <c r="B8684" s="36" t="s">
        <v>27518</v>
      </c>
      <c r="C8684" s="37">
        <v>42171611</v>
      </c>
      <c r="D8684" s="38" t="s">
        <v>27519</v>
      </c>
      <c r="E8684" s="39" t="s">
        <v>8112</v>
      </c>
      <c r="F8684" s="37" t="s">
        <v>8113</v>
      </c>
    </row>
    <row r="8685" spans="1:6" ht="14.25" customHeight="1" x14ac:dyDescent="0.2">
      <c r="A8685" s="35" t="s">
        <v>27520</v>
      </c>
      <c r="B8685" s="36" t="s">
        <v>27521</v>
      </c>
      <c r="C8685" s="37">
        <v>42171612</v>
      </c>
      <c r="D8685" s="38" t="s">
        <v>27522</v>
      </c>
      <c r="E8685" s="39" t="s">
        <v>8112</v>
      </c>
      <c r="F8685" s="37" t="s">
        <v>8113</v>
      </c>
    </row>
    <row r="8686" spans="1:6" ht="14.25" customHeight="1" x14ac:dyDescent="0.2">
      <c r="A8686" s="35" t="s">
        <v>27523</v>
      </c>
      <c r="B8686" s="36" t="s">
        <v>27524</v>
      </c>
      <c r="C8686" s="37">
        <v>42171613</v>
      </c>
      <c r="D8686" s="38" t="s">
        <v>27525</v>
      </c>
      <c r="E8686" s="39" t="s">
        <v>8112</v>
      </c>
      <c r="F8686" s="37" t="s">
        <v>8113</v>
      </c>
    </row>
    <row r="8687" spans="1:6" ht="14.25" customHeight="1" x14ac:dyDescent="0.2">
      <c r="A8687" s="35" t="s">
        <v>27526</v>
      </c>
      <c r="B8687" s="36" t="s">
        <v>27527</v>
      </c>
      <c r="C8687" s="37">
        <v>42171614</v>
      </c>
      <c r="D8687" s="38" t="s">
        <v>27528</v>
      </c>
      <c r="E8687" s="39" t="s">
        <v>8112</v>
      </c>
      <c r="F8687" s="37" t="s">
        <v>8113</v>
      </c>
    </row>
    <row r="8688" spans="1:6" ht="14.25" customHeight="1" x14ac:dyDescent="0.2">
      <c r="A8688" s="35" t="s">
        <v>27529</v>
      </c>
      <c r="B8688" s="36" t="s">
        <v>27530</v>
      </c>
      <c r="C8688" s="37">
        <v>42171701</v>
      </c>
      <c r="D8688" s="38" t="s">
        <v>27531</v>
      </c>
      <c r="E8688" s="39" t="s">
        <v>8112</v>
      </c>
      <c r="F8688" s="37" t="s">
        <v>8113</v>
      </c>
    </row>
    <row r="8689" spans="1:6" ht="14.25" customHeight="1" x14ac:dyDescent="0.2">
      <c r="A8689" s="35" t="s">
        <v>27532</v>
      </c>
      <c r="B8689" s="36" t="s">
        <v>27533</v>
      </c>
      <c r="C8689" s="37">
        <v>42171702</v>
      </c>
      <c r="D8689" s="38" t="s">
        <v>27534</v>
      </c>
      <c r="E8689" s="39" t="s">
        <v>8112</v>
      </c>
      <c r="F8689" s="37" t="s">
        <v>8113</v>
      </c>
    </row>
    <row r="8690" spans="1:6" ht="14.25" customHeight="1" x14ac:dyDescent="0.2">
      <c r="A8690" s="35" t="s">
        <v>27535</v>
      </c>
      <c r="B8690" s="36" t="s">
        <v>27536</v>
      </c>
      <c r="C8690" s="37">
        <v>42171703</v>
      </c>
      <c r="D8690" s="38" t="s">
        <v>27537</v>
      </c>
      <c r="E8690" s="39" t="s">
        <v>8112</v>
      </c>
      <c r="F8690" s="37" t="s">
        <v>8113</v>
      </c>
    </row>
    <row r="8691" spans="1:6" ht="14.25" customHeight="1" x14ac:dyDescent="0.2">
      <c r="A8691" s="35" t="s">
        <v>27538</v>
      </c>
      <c r="B8691" s="36" t="s">
        <v>27539</v>
      </c>
      <c r="C8691" s="37">
        <v>42171704</v>
      </c>
      <c r="D8691" s="38" t="s">
        <v>27540</v>
      </c>
      <c r="E8691" s="39" t="s">
        <v>8112</v>
      </c>
      <c r="F8691" s="37" t="s">
        <v>8113</v>
      </c>
    </row>
    <row r="8692" spans="1:6" ht="14.25" customHeight="1" x14ac:dyDescent="0.2">
      <c r="A8692" s="35" t="s">
        <v>27541</v>
      </c>
      <c r="B8692" s="36" t="s">
        <v>27542</v>
      </c>
      <c r="C8692" s="37">
        <v>42171801</v>
      </c>
      <c r="D8692" s="38" t="s">
        <v>27543</v>
      </c>
      <c r="E8692" s="39" t="s">
        <v>2134</v>
      </c>
      <c r="F8692" s="37" t="s">
        <v>11811</v>
      </c>
    </row>
    <row r="8693" spans="1:6" ht="14.25" customHeight="1" x14ac:dyDescent="0.2">
      <c r="A8693" s="35" t="s">
        <v>27544</v>
      </c>
      <c r="B8693" s="36" t="s">
        <v>27545</v>
      </c>
      <c r="C8693" s="37">
        <v>42171802</v>
      </c>
      <c r="D8693" s="38" t="s">
        <v>27546</v>
      </c>
      <c r="E8693" s="39" t="s">
        <v>2134</v>
      </c>
      <c r="F8693" s="37" t="s">
        <v>11811</v>
      </c>
    </row>
    <row r="8694" spans="1:6" ht="14.25" customHeight="1" x14ac:dyDescent="0.2">
      <c r="A8694" s="35" t="s">
        <v>27547</v>
      </c>
      <c r="B8694" s="36" t="s">
        <v>27548</v>
      </c>
      <c r="C8694" s="37">
        <v>42171803</v>
      </c>
      <c r="D8694" s="38" t="s">
        <v>27549</v>
      </c>
      <c r="E8694" s="39" t="s">
        <v>2134</v>
      </c>
      <c r="F8694" s="37" t="s">
        <v>11811</v>
      </c>
    </row>
    <row r="8695" spans="1:6" ht="14.25" customHeight="1" x14ac:dyDescent="0.2">
      <c r="A8695" s="35" t="s">
        <v>27550</v>
      </c>
      <c r="B8695" s="36" t="s">
        <v>27551</v>
      </c>
      <c r="C8695" s="37">
        <v>42171804</v>
      </c>
      <c r="D8695" s="38" t="s">
        <v>27552</v>
      </c>
      <c r="E8695" s="39" t="s">
        <v>2134</v>
      </c>
      <c r="F8695" s="37" t="s">
        <v>11811</v>
      </c>
    </row>
    <row r="8696" spans="1:6" ht="14.25" customHeight="1" x14ac:dyDescent="0.2">
      <c r="A8696" s="35" t="s">
        <v>27553</v>
      </c>
      <c r="B8696" s="36" t="s">
        <v>27554</v>
      </c>
      <c r="C8696" s="37">
        <v>42171805</v>
      </c>
      <c r="D8696" s="38" t="s">
        <v>27555</v>
      </c>
      <c r="E8696" s="39" t="s">
        <v>2134</v>
      </c>
      <c r="F8696" s="37" t="s">
        <v>11811</v>
      </c>
    </row>
    <row r="8697" spans="1:6" ht="14.25" customHeight="1" x14ac:dyDescent="0.2">
      <c r="A8697" s="35" t="s">
        <v>27556</v>
      </c>
      <c r="B8697" s="36" t="s">
        <v>27557</v>
      </c>
      <c r="C8697" s="37">
        <v>42171806</v>
      </c>
      <c r="D8697" s="38" t="s">
        <v>27558</v>
      </c>
      <c r="E8697" s="39" t="s">
        <v>2134</v>
      </c>
      <c r="F8697" s="37" t="s">
        <v>11811</v>
      </c>
    </row>
    <row r="8698" spans="1:6" ht="14.25" customHeight="1" x14ac:dyDescent="0.2">
      <c r="A8698" s="35" t="s">
        <v>27559</v>
      </c>
      <c r="B8698" s="36" t="s">
        <v>27560</v>
      </c>
      <c r="C8698" s="37">
        <v>42171901</v>
      </c>
      <c r="D8698" s="38" t="s">
        <v>27561</v>
      </c>
      <c r="E8698" s="39" t="s">
        <v>22236</v>
      </c>
      <c r="F8698" s="37" t="s">
        <v>22472</v>
      </c>
    </row>
    <row r="8699" spans="1:6" ht="14.25" customHeight="1" x14ac:dyDescent="0.2">
      <c r="A8699" s="35" t="s">
        <v>27562</v>
      </c>
      <c r="B8699" s="36" t="s">
        <v>27563</v>
      </c>
      <c r="C8699" s="37">
        <v>42171902</v>
      </c>
      <c r="D8699" s="38" t="s">
        <v>27564</v>
      </c>
      <c r="E8699" s="39" t="s">
        <v>22236</v>
      </c>
      <c r="F8699" s="37" t="s">
        <v>22472</v>
      </c>
    </row>
    <row r="8700" spans="1:6" ht="14.25" customHeight="1" x14ac:dyDescent="0.2">
      <c r="A8700" s="35" t="s">
        <v>27565</v>
      </c>
      <c r="B8700" s="36" t="s">
        <v>27566</v>
      </c>
      <c r="C8700" s="37">
        <v>42171903</v>
      </c>
      <c r="D8700" s="38" t="s">
        <v>27561</v>
      </c>
      <c r="E8700" s="39" t="s">
        <v>22236</v>
      </c>
      <c r="F8700" s="37" t="s">
        <v>22472</v>
      </c>
    </row>
    <row r="8701" spans="1:6" ht="14.25" customHeight="1" x14ac:dyDescent="0.2">
      <c r="A8701" s="35" t="s">
        <v>27567</v>
      </c>
      <c r="B8701" s="36" t="s">
        <v>27568</v>
      </c>
      <c r="C8701" s="37">
        <v>42171904</v>
      </c>
      <c r="D8701" s="38" t="s">
        <v>27569</v>
      </c>
      <c r="E8701" s="39" t="s">
        <v>22236</v>
      </c>
      <c r="F8701" s="37" t="s">
        <v>22472</v>
      </c>
    </row>
    <row r="8702" spans="1:6" ht="14.25" customHeight="1" x14ac:dyDescent="0.2">
      <c r="A8702" s="35" t="s">
        <v>27570</v>
      </c>
      <c r="B8702" s="36" t="s">
        <v>27571</v>
      </c>
      <c r="C8702" s="37">
        <v>42171905</v>
      </c>
      <c r="D8702" s="38" t="s">
        <v>27572</v>
      </c>
      <c r="E8702" s="39" t="s">
        <v>22236</v>
      </c>
      <c r="F8702" s="37" t="s">
        <v>22472</v>
      </c>
    </row>
    <row r="8703" spans="1:6" ht="14.25" customHeight="1" x14ac:dyDescent="0.2">
      <c r="A8703" s="35" t="s">
        <v>27573</v>
      </c>
      <c r="B8703" s="36" t="s">
        <v>27574</v>
      </c>
      <c r="C8703" s="37">
        <v>42171906</v>
      </c>
      <c r="D8703" s="38" t="s">
        <v>27575</v>
      </c>
      <c r="E8703" s="39" t="s">
        <v>22236</v>
      </c>
      <c r="F8703" s="37" t="s">
        <v>22472</v>
      </c>
    </row>
    <row r="8704" spans="1:6" ht="14.25" customHeight="1" x14ac:dyDescent="0.2">
      <c r="A8704" s="35" t="s">
        <v>27576</v>
      </c>
      <c r="B8704" s="36" t="s">
        <v>27577</v>
      </c>
      <c r="C8704" s="37">
        <v>42171907</v>
      </c>
      <c r="D8704" s="38" t="s">
        <v>27578</v>
      </c>
      <c r="E8704" s="39" t="s">
        <v>22236</v>
      </c>
      <c r="F8704" s="37" t="s">
        <v>22472</v>
      </c>
    </row>
    <row r="8705" spans="1:6" ht="14.25" customHeight="1" x14ac:dyDescent="0.2">
      <c r="A8705" s="35" t="s">
        <v>27579</v>
      </c>
      <c r="B8705" s="36" t="s">
        <v>27580</v>
      </c>
      <c r="C8705" s="37">
        <v>42171908</v>
      </c>
      <c r="D8705" s="38" t="s">
        <v>27581</v>
      </c>
      <c r="E8705" s="39" t="s">
        <v>22236</v>
      </c>
      <c r="F8705" s="37" t="s">
        <v>22472</v>
      </c>
    </row>
    <row r="8706" spans="1:6" ht="14.25" customHeight="1" x14ac:dyDescent="0.2">
      <c r="A8706" s="35" t="s">
        <v>27582</v>
      </c>
      <c r="B8706" s="36" t="s">
        <v>27583</v>
      </c>
      <c r="C8706" s="37">
        <v>42171909</v>
      </c>
      <c r="D8706" s="38" t="s">
        <v>27584</v>
      </c>
      <c r="E8706" s="39" t="s">
        <v>22236</v>
      </c>
      <c r="F8706" s="37" t="s">
        <v>22472</v>
      </c>
    </row>
    <row r="8707" spans="1:6" ht="14.25" customHeight="1" x14ac:dyDescent="0.2">
      <c r="A8707" s="35" t="s">
        <v>27585</v>
      </c>
      <c r="B8707" s="36" t="s">
        <v>27586</v>
      </c>
      <c r="C8707" s="37">
        <v>42171910</v>
      </c>
      <c r="D8707" s="38" t="s">
        <v>27587</v>
      </c>
      <c r="E8707" s="39" t="s">
        <v>22236</v>
      </c>
      <c r="F8707" s="37" t="s">
        <v>22472</v>
      </c>
    </row>
    <row r="8708" spans="1:6" ht="14.25" customHeight="1" x14ac:dyDescent="0.2">
      <c r="A8708" s="35" t="s">
        <v>27588</v>
      </c>
      <c r="B8708" s="36" t="s">
        <v>27589</v>
      </c>
      <c r="C8708" s="37">
        <v>42171911</v>
      </c>
      <c r="D8708" s="38" t="s">
        <v>27590</v>
      </c>
      <c r="E8708" s="39" t="s">
        <v>22236</v>
      </c>
      <c r="F8708" s="37" t="s">
        <v>22472</v>
      </c>
    </row>
    <row r="8709" spans="1:6" ht="14.25" customHeight="1" x14ac:dyDescent="0.2">
      <c r="A8709" s="35" t="s">
        <v>27591</v>
      </c>
      <c r="B8709" s="36" t="s">
        <v>27592</v>
      </c>
      <c r="C8709" s="37">
        <v>42171912</v>
      </c>
      <c r="D8709" s="38" t="s">
        <v>27593</v>
      </c>
      <c r="E8709" s="39" t="s">
        <v>22236</v>
      </c>
      <c r="F8709" s="37" t="s">
        <v>22472</v>
      </c>
    </row>
    <row r="8710" spans="1:6" ht="14.25" customHeight="1" x14ac:dyDescent="0.2">
      <c r="A8710" s="35" t="s">
        <v>27594</v>
      </c>
      <c r="B8710" s="36" t="s">
        <v>27595</v>
      </c>
      <c r="C8710" s="37">
        <v>42171913</v>
      </c>
      <c r="D8710" s="38" t="s">
        <v>27596</v>
      </c>
      <c r="E8710" s="39" t="s">
        <v>22236</v>
      </c>
      <c r="F8710" s="37" t="s">
        <v>22472</v>
      </c>
    </row>
    <row r="8711" spans="1:6" ht="14.25" customHeight="1" x14ac:dyDescent="0.2">
      <c r="A8711" s="35" t="s">
        <v>27597</v>
      </c>
      <c r="B8711" s="36" t="s">
        <v>27598</v>
      </c>
      <c r="C8711" s="37">
        <v>42171914</v>
      </c>
      <c r="D8711" s="38" t="s">
        <v>27599</v>
      </c>
      <c r="E8711" s="39" t="s">
        <v>22236</v>
      </c>
      <c r="F8711" s="37" t="s">
        <v>22472</v>
      </c>
    </row>
    <row r="8712" spans="1:6" ht="14.25" customHeight="1" x14ac:dyDescent="0.2">
      <c r="A8712" s="35" t="s">
        <v>27600</v>
      </c>
      <c r="B8712" s="36" t="s">
        <v>27601</v>
      </c>
      <c r="C8712" s="37">
        <v>42171915</v>
      </c>
      <c r="D8712" s="38" t="s">
        <v>27602</v>
      </c>
      <c r="E8712" s="39" t="s">
        <v>22236</v>
      </c>
      <c r="F8712" s="37" t="s">
        <v>22472</v>
      </c>
    </row>
    <row r="8713" spans="1:6" ht="14.25" customHeight="1" x14ac:dyDescent="0.2">
      <c r="A8713" s="35" t="s">
        <v>27603</v>
      </c>
      <c r="B8713" s="36" t="s">
        <v>27604</v>
      </c>
      <c r="C8713" s="37">
        <v>42171916</v>
      </c>
      <c r="D8713" s="38" t="s">
        <v>27605</v>
      </c>
      <c r="E8713" s="39" t="s">
        <v>22236</v>
      </c>
      <c r="F8713" s="37" t="s">
        <v>22472</v>
      </c>
    </row>
    <row r="8714" spans="1:6" ht="14.25" customHeight="1" x14ac:dyDescent="0.2">
      <c r="A8714" s="35" t="s">
        <v>27606</v>
      </c>
      <c r="B8714" s="36" t="s">
        <v>27607</v>
      </c>
      <c r="C8714" s="37">
        <v>42171917</v>
      </c>
      <c r="D8714" s="38" t="s">
        <v>27608</v>
      </c>
      <c r="E8714" s="39" t="s">
        <v>22236</v>
      </c>
      <c r="F8714" s="37" t="s">
        <v>22472</v>
      </c>
    </row>
    <row r="8715" spans="1:6" ht="14.25" customHeight="1" x14ac:dyDescent="0.2">
      <c r="A8715" s="35" t="s">
        <v>27609</v>
      </c>
      <c r="B8715" s="36" t="s">
        <v>27610</v>
      </c>
      <c r="C8715" s="37">
        <v>42171918</v>
      </c>
      <c r="D8715" s="38" t="s">
        <v>27611</v>
      </c>
      <c r="E8715" s="39" t="s">
        <v>22236</v>
      </c>
      <c r="F8715" s="37" t="s">
        <v>22472</v>
      </c>
    </row>
    <row r="8716" spans="1:6" ht="14.25" customHeight="1" x14ac:dyDescent="0.2">
      <c r="A8716" s="35" t="s">
        <v>27612</v>
      </c>
      <c r="B8716" s="36" t="s">
        <v>27613</v>
      </c>
      <c r="C8716" s="37">
        <v>42171919</v>
      </c>
      <c r="D8716" s="38" t="s">
        <v>27614</v>
      </c>
      <c r="E8716" s="39" t="s">
        <v>22236</v>
      </c>
      <c r="F8716" s="37" t="s">
        <v>22472</v>
      </c>
    </row>
    <row r="8717" spans="1:6" ht="14.25" customHeight="1" x14ac:dyDescent="0.2">
      <c r="A8717" s="35" t="s">
        <v>27615</v>
      </c>
      <c r="B8717" s="36" t="s">
        <v>27616</v>
      </c>
      <c r="C8717" s="37">
        <v>42171920</v>
      </c>
      <c r="D8717" s="38" t="s">
        <v>27617</v>
      </c>
      <c r="E8717" s="39" t="s">
        <v>22236</v>
      </c>
      <c r="F8717" s="37" t="s">
        <v>22472</v>
      </c>
    </row>
    <row r="8718" spans="1:6" ht="14.25" customHeight="1" x14ac:dyDescent="0.2">
      <c r="A8718" s="35" t="s">
        <v>27618</v>
      </c>
      <c r="B8718" s="36" t="s">
        <v>27619</v>
      </c>
      <c r="C8718" s="37">
        <v>42172001</v>
      </c>
      <c r="D8718" s="38" t="s">
        <v>27620</v>
      </c>
      <c r="E8718" s="39" t="s">
        <v>2134</v>
      </c>
      <c r="F8718" s="37" t="s">
        <v>11811</v>
      </c>
    </row>
    <row r="8719" spans="1:6" ht="14.25" customHeight="1" x14ac:dyDescent="0.2">
      <c r="A8719" s="35" t="s">
        <v>27621</v>
      </c>
      <c r="B8719" s="36" t="s">
        <v>27622</v>
      </c>
      <c r="C8719" s="37">
        <v>42172002</v>
      </c>
      <c r="D8719" s="38" t="s">
        <v>27623</v>
      </c>
      <c r="E8719" s="39" t="s">
        <v>2134</v>
      </c>
      <c r="F8719" s="37" t="s">
        <v>11811</v>
      </c>
    </row>
    <row r="8720" spans="1:6" ht="14.25" customHeight="1" x14ac:dyDescent="0.2">
      <c r="A8720" s="35" t="s">
        <v>27624</v>
      </c>
      <c r="B8720" s="36" t="s">
        <v>27625</v>
      </c>
      <c r="C8720" s="37">
        <v>42172003</v>
      </c>
      <c r="D8720" s="38" t="s">
        <v>27626</v>
      </c>
      <c r="E8720" s="39" t="s">
        <v>2134</v>
      </c>
      <c r="F8720" s="37" t="s">
        <v>11811</v>
      </c>
    </row>
    <row r="8721" spans="1:6" ht="14.25" customHeight="1" x14ac:dyDescent="0.2">
      <c r="A8721" s="35" t="s">
        <v>27627</v>
      </c>
      <c r="B8721" s="36" t="s">
        <v>27628</v>
      </c>
      <c r="C8721" s="37">
        <v>42172004</v>
      </c>
      <c r="D8721" s="38" t="s">
        <v>27629</v>
      </c>
      <c r="E8721" s="39" t="s">
        <v>2134</v>
      </c>
      <c r="F8721" s="37" t="s">
        <v>11811</v>
      </c>
    </row>
    <row r="8722" spans="1:6" ht="14.25" customHeight="1" x14ac:dyDescent="0.2">
      <c r="A8722" s="35" t="s">
        <v>27630</v>
      </c>
      <c r="B8722" s="36" t="s">
        <v>27631</v>
      </c>
      <c r="C8722" s="37">
        <v>42172005</v>
      </c>
      <c r="D8722" s="38" t="s">
        <v>27632</v>
      </c>
      <c r="E8722" s="39" t="s">
        <v>2134</v>
      </c>
      <c r="F8722" s="37" t="s">
        <v>11811</v>
      </c>
    </row>
    <row r="8723" spans="1:6" ht="14.25" customHeight="1" x14ac:dyDescent="0.2">
      <c r="A8723" s="35" t="s">
        <v>27633</v>
      </c>
      <c r="B8723" s="36" t="s">
        <v>27634</v>
      </c>
      <c r="C8723" s="37">
        <v>42172006</v>
      </c>
      <c r="D8723" s="38" t="s">
        <v>27635</v>
      </c>
      <c r="E8723" s="39" t="s">
        <v>2134</v>
      </c>
      <c r="F8723" s="37" t="s">
        <v>11811</v>
      </c>
    </row>
    <row r="8724" spans="1:6" ht="14.25" customHeight="1" x14ac:dyDescent="0.2">
      <c r="A8724" s="35" t="s">
        <v>27636</v>
      </c>
      <c r="B8724" s="36" t="s">
        <v>27637</v>
      </c>
      <c r="C8724" s="37">
        <v>42172007</v>
      </c>
      <c r="D8724" s="38" t="s">
        <v>27638</v>
      </c>
      <c r="E8724" s="39" t="s">
        <v>2134</v>
      </c>
      <c r="F8724" s="37" t="s">
        <v>11811</v>
      </c>
    </row>
    <row r="8725" spans="1:6" ht="14.25" customHeight="1" x14ac:dyDescent="0.2">
      <c r="A8725" s="35" t="s">
        <v>27639</v>
      </c>
      <c r="B8725" s="36" t="s">
        <v>27640</v>
      </c>
      <c r="C8725" s="37">
        <v>42172008</v>
      </c>
      <c r="D8725" s="38" t="s">
        <v>27641</v>
      </c>
      <c r="E8725" s="39" t="s">
        <v>2134</v>
      </c>
      <c r="F8725" s="37" t="s">
        <v>11811</v>
      </c>
    </row>
    <row r="8726" spans="1:6" ht="14.25" customHeight="1" x14ac:dyDescent="0.2">
      <c r="A8726" s="35" t="s">
        <v>27642</v>
      </c>
      <c r="B8726" s="36" t="s">
        <v>27643</v>
      </c>
      <c r="C8726" s="37">
        <v>42172009</v>
      </c>
      <c r="D8726" s="38" t="s">
        <v>27644</v>
      </c>
      <c r="E8726" s="39" t="s">
        <v>2134</v>
      </c>
      <c r="F8726" s="37" t="s">
        <v>11811</v>
      </c>
    </row>
    <row r="8727" spans="1:6" ht="14.25" customHeight="1" x14ac:dyDescent="0.2">
      <c r="A8727" s="35" t="s">
        <v>27645</v>
      </c>
      <c r="B8727" s="36" t="s">
        <v>27646</v>
      </c>
      <c r="C8727" s="37">
        <v>42172010</v>
      </c>
      <c r="D8727" s="38" t="s">
        <v>27647</v>
      </c>
      <c r="E8727" s="39" t="s">
        <v>2134</v>
      </c>
      <c r="F8727" s="37" t="s">
        <v>11811</v>
      </c>
    </row>
    <row r="8728" spans="1:6" ht="14.25" customHeight="1" x14ac:dyDescent="0.2">
      <c r="A8728" s="35" t="s">
        <v>27648</v>
      </c>
      <c r="B8728" s="36" t="s">
        <v>27649</v>
      </c>
      <c r="C8728" s="37">
        <v>42172011</v>
      </c>
      <c r="D8728" s="38" t="s">
        <v>27650</v>
      </c>
      <c r="E8728" s="39" t="s">
        <v>2134</v>
      </c>
      <c r="F8728" s="37" t="s">
        <v>11811</v>
      </c>
    </row>
    <row r="8729" spans="1:6" ht="14.25" customHeight="1" x14ac:dyDescent="0.2">
      <c r="A8729" s="35" t="s">
        <v>27651</v>
      </c>
      <c r="B8729" s="36" t="s">
        <v>27652</v>
      </c>
      <c r="C8729" s="37">
        <v>42172012</v>
      </c>
      <c r="D8729" s="38" t="s">
        <v>27653</v>
      </c>
      <c r="E8729" s="39" t="s">
        <v>2134</v>
      </c>
      <c r="F8729" s="37" t="s">
        <v>11811</v>
      </c>
    </row>
    <row r="8730" spans="1:6" ht="14.25" customHeight="1" x14ac:dyDescent="0.2">
      <c r="A8730" s="35" t="s">
        <v>27654</v>
      </c>
      <c r="B8730" s="36" t="s">
        <v>27655</v>
      </c>
      <c r="C8730" s="37">
        <v>42172013</v>
      </c>
      <c r="D8730" s="38" t="s">
        <v>27656</v>
      </c>
      <c r="E8730" s="39" t="s">
        <v>2134</v>
      </c>
      <c r="F8730" s="37" t="s">
        <v>11811</v>
      </c>
    </row>
    <row r="8731" spans="1:6" ht="14.25" customHeight="1" x14ac:dyDescent="0.2">
      <c r="A8731" s="35" t="s">
        <v>27657</v>
      </c>
      <c r="B8731" s="36" t="s">
        <v>27658</v>
      </c>
      <c r="C8731" s="37">
        <v>42172014</v>
      </c>
      <c r="D8731" s="38" t="s">
        <v>27659</v>
      </c>
      <c r="E8731" s="39" t="s">
        <v>2134</v>
      </c>
      <c r="F8731" s="37" t="s">
        <v>11811</v>
      </c>
    </row>
    <row r="8732" spans="1:6" ht="14.25" customHeight="1" x14ac:dyDescent="0.2">
      <c r="A8732" s="35" t="s">
        <v>27660</v>
      </c>
      <c r="B8732" s="36" t="s">
        <v>27661</v>
      </c>
      <c r="C8732" s="37">
        <v>42172015</v>
      </c>
      <c r="D8732" s="38" t="s">
        <v>27662</v>
      </c>
      <c r="E8732" s="39" t="s">
        <v>2134</v>
      </c>
      <c r="F8732" s="37" t="s">
        <v>11811</v>
      </c>
    </row>
    <row r="8733" spans="1:6" ht="14.25" customHeight="1" x14ac:dyDescent="0.2">
      <c r="A8733" s="35" t="s">
        <v>27663</v>
      </c>
      <c r="B8733" s="36" t="s">
        <v>27664</v>
      </c>
      <c r="C8733" s="37">
        <v>42172016</v>
      </c>
      <c r="D8733" s="38" t="s">
        <v>27665</v>
      </c>
      <c r="E8733" s="39" t="s">
        <v>2134</v>
      </c>
      <c r="F8733" s="37" t="s">
        <v>11811</v>
      </c>
    </row>
    <row r="8734" spans="1:6" ht="14.25" customHeight="1" x14ac:dyDescent="0.2">
      <c r="A8734" s="35" t="s">
        <v>27666</v>
      </c>
      <c r="B8734" s="36" t="s">
        <v>27667</v>
      </c>
      <c r="C8734" s="37">
        <v>42172017</v>
      </c>
      <c r="D8734" s="38" t="s">
        <v>27668</v>
      </c>
      <c r="E8734" s="39" t="s">
        <v>2134</v>
      </c>
      <c r="F8734" s="37" t="s">
        <v>11811</v>
      </c>
    </row>
    <row r="8735" spans="1:6" ht="14.25" customHeight="1" x14ac:dyDescent="0.2">
      <c r="A8735" s="35" t="s">
        <v>27669</v>
      </c>
      <c r="B8735" s="36" t="s">
        <v>27670</v>
      </c>
      <c r="C8735" s="37">
        <v>42172101</v>
      </c>
      <c r="D8735" s="38" t="s">
        <v>27671</v>
      </c>
      <c r="E8735" s="39" t="s">
        <v>2134</v>
      </c>
      <c r="F8735" s="37" t="s">
        <v>11811</v>
      </c>
    </row>
    <row r="8736" spans="1:6" ht="14.25" customHeight="1" x14ac:dyDescent="0.2">
      <c r="A8736" s="35" t="s">
        <v>27672</v>
      </c>
      <c r="B8736" s="36" t="s">
        <v>27673</v>
      </c>
      <c r="C8736" s="37">
        <v>42172102</v>
      </c>
      <c r="D8736" s="38" t="s">
        <v>27674</v>
      </c>
      <c r="E8736" s="39" t="s">
        <v>2134</v>
      </c>
      <c r="F8736" s="37" t="s">
        <v>11811</v>
      </c>
    </row>
    <row r="8737" spans="1:6" ht="14.25" customHeight="1" x14ac:dyDescent="0.2">
      <c r="A8737" s="35" t="s">
        <v>27675</v>
      </c>
      <c r="B8737" s="36" t="s">
        <v>27676</v>
      </c>
      <c r="C8737" s="37">
        <v>42172103</v>
      </c>
      <c r="D8737" s="38" t="s">
        <v>27677</v>
      </c>
      <c r="E8737" s="39" t="s">
        <v>2134</v>
      </c>
      <c r="F8737" s="37" t="s">
        <v>11811</v>
      </c>
    </row>
    <row r="8738" spans="1:6" ht="14.25" customHeight="1" x14ac:dyDescent="0.2">
      <c r="A8738" s="35" t="s">
        <v>27678</v>
      </c>
      <c r="B8738" s="36" t="s">
        <v>27679</v>
      </c>
      <c r="C8738" s="37">
        <v>42172201</v>
      </c>
      <c r="D8738" s="38" t="s">
        <v>27680</v>
      </c>
      <c r="E8738" s="39" t="s">
        <v>22236</v>
      </c>
      <c r="F8738" s="37" t="s">
        <v>22472</v>
      </c>
    </row>
    <row r="8739" spans="1:6" ht="14.25" customHeight="1" x14ac:dyDescent="0.2">
      <c r="A8739" s="35" t="s">
        <v>27681</v>
      </c>
      <c r="B8739" s="36" t="s">
        <v>27682</v>
      </c>
      <c r="C8739" s="37">
        <v>42181501</v>
      </c>
      <c r="D8739" s="38" t="s">
        <v>27683</v>
      </c>
      <c r="E8739" s="39" t="s">
        <v>2134</v>
      </c>
      <c r="F8739" s="37" t="s">
        <v>11811</v>
      </c>
    </row>
    <row r="8740" spans="1:6" ht="14.25" customHeight="1" x14ac:dyDescent="0.2">
      <c r="A8740" s="35" t="s">
        <v>27684</v>
      </c>
      <c r="B8740" s="36" t="s">
        <v>27685</v>
      </c>
      <c r="C8740" s="37">
        <v>42181502</v>
      </c>
      <c r="D8740" s="38" t="s">
        <v>27686</v>
      </c>
      <c r="E8740" s="39" t="s">
        <v>2134</v>
      </c>
      <c r="F8740" s="37" t="s">
        <v>11811</v>
      </c>
    </row>
    <row r="8741" spans="1:6" ht="14.25" customHeight="1" x14ac:dyDescent="0.2">
      <c r="A8741" s="35" t="s">
        <v>27687</v>
      </c>
      <c r="B8741" s="36" t="s">
        <v>27688</v>
      </c>
      <c r="C8741" s="37">
        <v>42181503</v>
      </c>
      <c r="D8741" s="38" t="s">
        <v>27689</v>
      </c>
      <c r="E8741" s="39" t="s">
        <v>4398</v>
      </c>
      <c r="F8741" s="37" t="s">
        <v>11811</v>
      </c>
    </row>
    <row r="8742" spans="1:6" ht="14.25" customHeight="1" x14ac:dyDescent="0.2">
      <c r="A8742" s="35" t="s">
        <v>27690</v>
      </c>
      <c r="B8742" s="36" t="s">
        <v>27691</v>
      </c>
      <c r="C8742" s="37">
        <v>42181504</v>
      </c>
      <c r="D8742" s="38" t="s">
        <v>27692</v>
      </c>
      <c r="E8742" s="39" t="s">
        <v>2134</v>
      </c>
      <c r="F8742" s="37" t="s">
        <v>11811</v>
      </c>
    </row>
    <row r="8743" spans="1:6" ht="14.25" customHeight="1" x14ac:dyDescent="0.2">
      <c r="A8743" s="35" t="s">
        <v>27693</v>
      </c>
      <c r="B8743" s="36" t="s">
        <v>27694</v>
      </c>
      <c r="C8743" s="37">
        <v>42181505</v>
      </c>
      <c r="D8743" s="38" t="s">
        <v>27695</v>
      </c>
      <c r="E8743" s="39" t="s">
        <v>2134</v>
      </c>
      <c r="F8743" s="37" t="s">
        <v>11811</v>
      </c>
    </row>
    <row r="8744" spans="1:6" ht="14.25" customHeight="1" x14ac:dyDescent="0.2">
      <c r="A8744" s="35" t="s">
        <v>27696</v>
      </c>
      <c r="B8744" s="36" t="s">
        <v>27697</v>
      </c>
      <c r="C8744" s="37">
        <v>42181506</v>
      </c>
      <c r="D8744" s="38" t="s">
        <v>27698</v>
      </c>
      <c r="E8744" s="39" t="s">
        <v>2134</v>
      </c>
      <c r="F8744" s="37" t="s">
        <v>11811</v>
      </c>
    </row>
    <row r="8745" spans="1:6" ht="14.25" customHeight="1" x14ac:dyDescent="0.2">
      <c r="A8745" s="35" t="s">
        <v>27699</v>
      </c>
      <c r="B8745" s="36" t="s">
        <v>27700</v>
      </c>
      <c r="C8745" s="37">
        <v>42181507</v>
      </c>
      <c r="D8745" s="38" t="s">
        <v>27701</v>
      </c>
      <c r="E8745" s="39" t="s">
        <v>2134</v>
      </c>
      <c r="F8745" s="37" t="s">
        <v>11811</v>
      </c>
    </row>
    <row r="8746" spans="1:6" ht="14.25" customHeight="1" x14ac:dyDescent="0.2">
      <c r="A8746" s="35" t="s">
        <v>27702</v>
      </c>
      <c r="B8746" s="36" t="s">
        <v>27703</v>
      </c>
      <c r="C8746" s="37">
        <v>42181508</v>
      </c>
      <c r="D8746" s="38" t="s">
        <v>27704</v>
      </c>
      <c r="E8746" s="39" t="s">
        <v>2134</v>
      </c>
      <c r="F8746" s="37" t="s">
        <v>11811</v>
      </c>
    </row>
    <row r="8747" spans="1:6" ht="14.25" customHeight="1" x14ac:dyDescent="0.2">
      <c r="A8747" s="35" t="s">
        <v>27705</v>
      </c>
      <c r="B8747" s="36" t="s">
        <v>27706</v>
      </c>
      <c r="C8747" s="37">
        <v>42181509</v>
      </c>
      <c r="D8747" s="38" t="s">
        <v>27707</v>
      </c>
      <c r="E8747" s="39" t="s">
        <v>2134</v>
      </c>
      <c r="F8747" s="37" t="s">
        <v>11811</v>
      </c>
    </row>
    <row r="8748" spans="1:6" ht="14.25" customHeight="1" x14ac:dyDescent="0.2">
      <c r="A8748" s="35" t="s">
        <v>27708</v>
      </c>
      <c r="B8748" s="36" t="s">
        <v>27709</v>
      </c>
      <c r="C8748" s="37">
        <v>42181510</v>
      </c>
      <c r="D8748" s="38" t="s">
        <v>27710</v>
      </c>
      <c r="E8748" s="39" t="s">
        <v>2134</v>
      </c>
      <c r="F8748" s="37" t="s">
        <v>11811</v>
      </c>
    </row>
    <row r="8749" spans="1:6" ht="14.25" customHeight="1" x14ac:dyDescent="0.2">
      <c r="A8749" s="35" t="s">
        <v>27711</v>
      </c>
      <c r="B8749" s="36" t="s">
        <v>27712</v>
      </c>
      <c r="C8749" s="37">
        <v>42181511</v>
      </c>
      <c r="D8749" s="38" t="s">
        <v>27713</v>
      </c>
      <c r="E8749" s="39" t="s">
        <v>2134</v>
      </c>
      <c r="F8749" s="37" t="s">
        <v>11811</v>
      </c>
    </row>
    <row r="8750" spans="1:6" ht="14.25" customHeight="1" x14ac:dyDescent="0.2">
      <c r="A8750" s="35" t="s">
        <v>27714</v>
      </c>
      <c r="B8750" s="36" t="s">
        <v>27715</v>
      </c>
      <c r="C8750" s="37">
        <v>42181512</v>
      </c>
      <c r="D8750" s="38" t="s">
        <v>27716</v>
      </c>
      <c r="E8750" s="39" t="s">
        <v>2134</v>
      </c>
      <c r="F8750" s="37" t="s">
        <v>11811</v>
      </c>
    </row>
    <row r="8751" spans="1:6" ht="14.25" customHeight="1" x14ac:dyDescent="0.2">
      <c r="A8751" s="35" t="s">
        <v>27717</v>
      </c>
      <c r="B8751" s="36" t="s">
        <v>27718</v>
      </c>
      <c r="C8751" s="37">
        <v>42181513</v>
      </c>
      <c r="D8751" s="38" t="s">
        <v>27719</v>
      </c>
      <c r="E8751" s="39" t="s">
        <v>2134</v>
      </c>
      <c r="F8751" s="37" t="s">
        <v>11811</v>
      </c>
    </row>
    <row r="8752" spans="1:6" ht="14.25" customHeight="1" x14ac:dyDescent="0.2">
      <c r="A8752" s="35" t="s">
        <v>27720</v>
      </c>
      <c r="B8752" s="36" t="s">
        <v>27721</v>
      </c>
      <c r="C8752" s="37">
        <v>42181514</v>
      </c>
      <c r="D8752" s="38" t="s">
        <v>27722</v>
      </c>
      <c r="E8752" s="39" t="s">
        <v>2134</v>
      </c>
      <c r="F8752" s="37" t="s">
        <v>11811</v>
      </c>
    </row>
    <row r="8753" spans="1:6" ht="14.25" customHeight="1" x14ac:dyDescent="0.2">
      <c r="A8753" s="35" t="s">
        <v>27723</v>
      </c>
      <c r="B8753" s="36" t="s">
        <v>27724</v>
      </c>
      <c r="C8753" s="37">
        <v>42181515</v>
      </c>
      <c r="D8753" s="38" t="s">
        <v>27725</v>
      </c>
      <c r="E8753" s="39" t="s">
        <v>2134</v>
      </c>
      <c r="F8753" s="37" t="s">
        <v>11811</v>
      </c>
    </row>
    <row r="8754" spans="1:6" ht="14.25" customHeight="1" x14ac:dyDescent="0.2">
      <c r="A8754" s="35" t="s">
        <v>27726</v>
      </c>
      <c r="B8754" s="36" t="s">
        <v>27727</v>
      </c>
      <c r="C8754" s="37">
        <v>42181516</v>
      </c>
      <c r="D8754" s="38" t="s">
        <v>27728</v>
      </c>
      <c r="E8754" s="39" t="s">
        <v>2134</v>
      </c>
      <c r="F8754" s="37" t="s">
        <v>11811</v>
      </c>
    </row>
    <row r="8755" spans="1:6" ht="14.25" customHeight="1" x14ac:dyDescent="0.2">
      <c r="A8755" s="35" t="s">
        <v>27729</v>
      </c>
      <c r="B8755" s="36" t="s">
        <v>27730</v>
      </c>
      <c r="C8755" s="37">
        <v>42181517</v>
      </c>
      <c r="D8755" s="38" t="s">
        <v>27731</v>
      </c>
      <c r="E8755" s="39" t="s">
        <v>2134</v>
      </c>
      <c r="F8755" s="37" t="s">
        <v>11811</v>
      </c>
    </row>
    <row r="8756" spans="1:6" ht="14.25" customHeight="1" x14ac:dyDescent="0.2">
      <c r="A8756" s="35" t="s">
        <v>27732</v>
      </c>
      <c r="B8756" s="36" t="s">
        <v>27733</v>
      </c>
      <c r="C8756" s="37">
        <v>42181601</v>
      </c>
      <c r="D8756" s="38" t="s">
        <v>27734</v>
      </c>
      <c r="E8756" s="39" t="s">
        <v>22236</v>
      </c>
      <c r="F8756" s="37" t="s">
        <v>11811</v>
      </c>
    </row>
    <row r="8757" spans="1:6" ht="14.25" customHeight="1" x14ac:dyDescent="0.2">
      <c r="A8757" s="35" t="s">
        <v>27735</v>
      </c>
      <c r="B8757" s="36" t="s">
        <v>27736</v>
      </c>
      <c r="C8757" s="37">
        <v>42181602</v>
      </c>
      <c r="D8757" s="38" t="s">
        <v>27737</v>
      </c>
      <c r="E8757" s="39" t="s">
        <v>2134</v>
      </c>
      <c r="F8757" s="37" t="s">
        <v>11811</v>
      </c>
    </row>
    <row r="8758" spans="1:6" ht="14.25" customHeight="1" x14ac:dyDescent="0.2">
      <c r="A8758" s="35" t="s">
        <v>27738</v>
      </c>
      <c r="B8758" s="36" t="s">
        <v>27739</v>
      </c>
      <c r="C8758" s="37">
        <v>42181603</v>
      </c>
      <c r="D8758" s="38" t="s">
        <v>27740</v>
      </c>
      <c r="E8758" s="39" t="s">
        <v>2134</v>
      </c>
      <c r="F8758" s="37" t="s">
        <v>11811</v>
      </c>
    </row>
    <row r="8759" spans="1:6" ht="14.25" customHeight="1" x14ac:dyDescent="0.2">
      <c r="A8759" s="35" t="s">
        <v>27741</v>
      </c>
      <c r="B8759" s="36" t="s">
        <v>27742</v>
      </c>
      <c r="C8759" s="37">
        <v>42181604</v>
      </c>
      <c r="D8759" s="38" t="s">
        <v>27743</v>
      </c>
      <c r="E8759" s="39" t="s">
        <v>2134</v>
      </c>
      <c r="F8759" s="37" t="s">
        <v>11811</v>
      </c>
    </row>
    <row r="8760" spans="1:6" ht="14.25" customHeight="1" x14ac:dyDescent="0.2">
      <c r="A8760" s="35" t="s">
        <v>27744</v>
      </c>
      <c r="B8760" s="36" t="s">
        <v>27745</v>
      </c>
      <c r="C8760" s="37">
        <v>42181605</v>
      </c>
      <c r="D8760" s="38" t="s">
        <v>27746</v>
      </c>
      <c r="E8760" s="39" t="s">
        <v>2134</v>
      </c>
      <c r="F8760" s="37" t="s">
        <v>11811</v>
      </c>
    </row>
    <row r="8761" spans="1:6" ht="14.25" customHeight="1" x14ac:dyDescent="0.2">
      <c r="A8761" s="35" t="s">
        <v>27747</v>
      </c>
      <c r="B8761" s="36" t="s">
        <v>27748</v>
      </c>
      <c r="C8761" s="37">
        <v>42181606</v>
      </c>
      <c r="D8761" s="38" t="s">
        <v>27749</v>
      </c>
      <c r="E8761" s="39" t="s">
        <v>2134</v>
      </c>
      <c r="F8761" s="37" t="s">
        <v>11811</v>
      </c>
    </row>
    <row r="8762" spans="1:6" ht="14.25" customHeight="1" x14ac:dyDescent="0.2">
      <c r="A8762" s="35" t="s">
        <v>27750</v>
      </c>
      <c r="B8762" s="36" t="s">
        <v>27751</v>
      </c>
      <c r="C8762" s="37">
        <v>42181607</v>
      </c>
      <c r="D8762" s="38" t="s">
        <v>27752</v>
      </c>
      <c r="E8762" s="39" t="s">
        <v>2134</v>
      </c>
      <c r="F8762" s="37" t="s">
        <v>11811</v>
      </c>
    </row>
    <row r="8763" spans="1:6" ht="14.25" customHeight="1" x14ac:dyDescent="0.2">
      <c r="A8763" s="35" t="s">
        <v>27753</v>
      </c>
      <c r="B8763" s="36" t="s">
        <v>27754</v>
      </c>
      <c r="C8763" s="37">
        <v>42181608</v>
      </c>
      <c r="D8763" s="38" t="s">
        <v>27755</v>
      </c>
      <c r="E8763" s="39" t="s">
        <v>2134</v>
      </c>
      <c r="F8763" s="37" t="s">
        <v>11811</v>
      </c>
    </row>
    <row r="8764" spans="1:6" ht="14.25" customHeight="1" x14ac:dyDescent="0.2">
      <c r="A8764" s="35" t="s">
        <v>27756</v>
      </c>
      <c r="B8764" s="36" t="s">
        <v>27757</v>
      </c>
      <c r="C8764" s="37">
        <v>42181609</v>
      </c>
      <c r="D8764" s="38" t="s">
        <v>27758</v>
      </c>
      <c r="E8764" s="39" t="s">
        <v>2134</v>
      </c>
      <c r="F8764" s="37" t="s">
        <v>11811</v>
      </c>
    </row>
    <row r="8765" spans="1:6" ht="14.25" customHeight="1" x14ac:dyDescent="0.2">
      <c r="A8765" s="35" t="s">
        <v>27759</v>
      </c>
      <c r="B8765" s="36" t="s">
        <v>27760</v>
      </c>
      <c r="C8765" s="37">
        <v>42181610</v>
      </c>
      <c r="D8765" s="38" t="s">
        <v>27761</v>
      </c>
      <c r="E8765" s="39" t="s">
        <v>2134</v>
      </c>
      <c r="F8765" s="37" t="s">
        <v>11811</v>
      </c>
    </row>
    <row r="8766" spans="1:6" ht="14.25" customHeight="1" x14ac:dyDescent="0.2">
      <c r="A8766" s="35" t="s">
        <v>27762</v>
      </c>
      <c r="B8766" s="36" t="s">
        <v>27763</v>
      </c>
      <c r="C8766" s="37">
        <v>42181701</v>
      </c>
      <c r="D8766" s="38" t="s">
        <v>27764</v>
      </c>
      <c r="E8766" s="39" t="s">
        <v>2134</v>
      </c>
      <c r="F8766" s="37" t="s">
        <v>11811</v>
      </c>
    </row>
    <row r="8767" spans="1:6" ht="14.25" customHeight="1" x14ac:dyDescent="0.2">
      <c r="A8767" s="35" t="s">
        <v>27765</v>
      </c>
      <c r="B8767" s="36" t="s">
        <v>27766</v>
      </c>
      <c r="C8767" s="37">
        <v>42181702</v>
      </c>
      <c r="D8767" s="38" t="s">
        <v>27767</v>
      </c>
      <c r="E8767" s="39" t="s">
        <v>2134</v>
      </c>
      <c r="F8767" s="37" t="s">
        <v>11811</v>
      </c>
    </row>
    <row r="8768" spans="1:6" ht="14.25" customHeight="1" x14ac:dyDescent="0.2">
      <c r="A8768" s="35" t="s">
        <v>27768</v>
      </c>
      <c r="B8768" s="36" t="s">
        <v>27769</v>
      </c>
      <c r="C8768" s="37">
        <v>42181703</v>
      </c>
      <c r="D8768" s="38" t="s">
        <v>27770</v>
      </c>
      <c r="E8768" s="39" t="s">
        <v>2134</v>
      </c>
      <c r="F8768" s="37" t="s">
        <v>11811</v>
      </c>
    </row>
    <row r="8769" spans="1:6" ht="14.25" customHeight="1" x14ac:dyDescent="0.2">
      <c r="A8769" s="35" t="s">
        <v>27771</v>
      </c>
      <c r="B8769" s="36" t="s">
        <v>27772</v>
      </c>
      <c r="C8769" s="37">
        <v>42181704</v>
      </c>
      <c r="D8769" s="38" t="s">
        <v>27773</v>
      </c>
      <c r="E8769" s="39" t="s">
        <v>2134</v>
      </c>
      <c r="F8769" s="37" t="s">
        <v>11811</v>
      </c>
    </row>
    <row r="8770" spans="1:6" ht="14.25" customHeight="1" x14ac:dyDescent="0.2">
      <c r="A8770" s="35" t="s">
        <v>27774</v>
      </c>
      <c r="B8770" s="36" t="s">
        <v>27775</v>
      </c>
      <c r="C8770" s="37">
        <v>42181705</v>
      </c>
      <c r="D8770" s="38" t="s">
        <v>27776</v>
      </c>
      <c r="E8770" s="39" t="s">
        <v>2134</v>
      </c>
      <c r="F8770" s="37" t="s">
        <v>11811</v>
      </c>
    </row>
    <row r="8771" spans="1:6" ht="14.25" customHeight="1" x14ac:dyDescent="0.2">
      <c r="A8771" s="35" t="s">
        <v>27777</v>
      </c>
      <c r="B8771" s="36" t="s">
        <v>27778</v>
      </c>
      <c r="C8771" s="37">
        <v>42181706</v>
      </c>
      <c r="D8771" s="38" t="s">
        <v>27779</v>
      </c>
      <c r="E8771" s="39" t="s">
        <v>2134</v>
      </c>
      <c r="F8771" s="37" t="s">
        <v>11811</v>
      </c>
    </row>
    <row r="8772" spans="1:6" ht="14.25" customHeight="1" x14ac:dyDescent="0.2">
      <c r="A8772" s="35" t="s">
        <v>27780</v>
      </c>
      <c r="B8772" s="36" t="s">
        <v>27781</v>
      </c>
      <c r="C8772" s="37">
        <v>42181707</v>
      </c>
      <c r="D8772" s="38" t="s">
        <v>27782</v>
      </c>
      <c r="E8772" s="39" t="s">
        <v>2134</v>
      </c>
      <c r="F8772" s="37" t="s">
        <v>11811</v>
      </c>
    </row>
    <row r="8773" spans="1:6" ht="14.25" customHeight="1" x14ac:dyDescent="0.2">
      <c r="A8773" s="35" t="s">
        <v>27783</v>
      </c>
      <c r="B8773" s="36" t="s">
        <v>27784</v>
      </c>
      <c r="C8773" s="37">
        <v>42181708</v>
      </c>
      <c r="D8773" s="38" t="s">
        <v>27785</v>
      </c>
      <c r="E8773" s="39" t="s">
        <v>2134</v>
      </c>
      <c r="F8773" s="37" t="s">
        <v>11811</v>
      </c>
    </row>
    <row r="8774" spans="1:6" ht="14.25" customHeight="1" x14ac:dyDescent="0.2">
      <c r="A8774" s="35" t="s">
        <v>27786</v>
      </c>
      <c r="B8774" s="36" t="s">
        <v>27787</v>
      </c>
      <c r="C8774" s="37">
        <v>42181709</v>
      </c>
      <c r="D8774" s="38" t="s">
        <v>27788</v>
      </c>
      <c r="E8774" s="39" t="s">
        <v>2134</v>
      </c>
      <c r="F8774" s="37" t="s">
        <v>11811</v>
      </c>
    </row>
    <row r="8775" spans="1:6" ht="14.25" customHeight="1" x14ac:dyDescent="0.2">
      <c r="A8775" s="35" t="s">
        <v>27789</v>
      </c>
      <c r="B8775" s="36" t="s">
        <v>27790</v>
      </c>
      <c r="C8775" s="37">
        <v>42181710</v>
      </c>
      <c r="D8775" s="38" t="s">
        <v>27791</v>
      </c>
      <c r="E8775" s="39" t="s">
        <v>2134</v>
      </c>
      <c r="F8775" s="37" t="s">
        <v>11811</v>
      </c>
    </row>
    <row r="8776" spans="1:6" ht="14.25" customHeight="1" x14ac:dyDescent="0.2">
      <c r="A8776" s="35" t="s">
        <v>27792</v>
      </c>
      <c r="B8776" s="36" t="s">
        <v>27793</v>
      </c>
      <c r="C8776" s="37">
        <v>42181711</v>
      </c>
      <c r="D8776" s="38" t="s">
        <v>27794</v>
      </c>
      <c r="E8776" s="39" t="s">
        <v>2134</v>
      </c>
      <c r="F8776" s="37" t="s">
        <v>11811</v>
      </c>
    </row>
    <row r="8777" spans="1:6" ht="14.25" customHeight="1" x14ac:dyDescent="0.2">
      <c r="A8777" s="35" t="s">
        <v>27795</v>
      </c>
      <c r="B8777" s="36" t="s">
        <v>27796</v>
      </c>
      <c r="C8777" s="37">
        <v>42181712</v>
      </c>
      <c r="D8777" s="38" t="s">
        <v>27797</v>
      </c>
      <c r="E8777" s="39" t="s">
        <v>2134</v>
      </c>
      <c r="F8777" s="37" t="s">
        <v>11811</v>
      </c>
    </row>
    <row r="8778" spans="1:6" ht="14.25" customHeight="1" x14ac:dyDescent="0.2">
      <c r="A8778" s="35" t="s">
        <v>27798</v>
      </c>
      <c r="B8778" s="36" t="s">
        <v>27799</v>
      </c>
      <c r="C8778" s="37">
        <v>42181713</v>
      </c>
      <c r="D8778" s="38" t="s">
        <v>27800</v>
      </c>
      <c r="E8778" s="39" t="s">
        <v>2134</v>
      </c>
      <c r="F8778" s="37" t="s">
        <v>11811</v>
      </c>
    </row>
    <row r="8779" spans="1:6" ht="14.25" customHeight="1" x14ac:dyDescent="0.2">
      <c r="A8779" s="35" t="s">
        <v>27801</v>
      </c>
      <c r="B8779" s="36" t="s">
        <v>27802</v>
      </c>
      <c r="C8779" s="37">
        <v>42181714</v>
      </c>
      <c r="D8779" s="38" t="s">
        <v>27803</v>
      </c>
      <c r="E8779" s="39" t="s">
        <v>2134</v>
      </c>
      <c r="F8779" s="37" t="s">
        <v>11811</v>
      </c>
    </row>
    <row r="8780" spans="1:6" ht="14.25" customHeight="1" x14ac:dyDescent="0.2">
      <c r="A8780" s="35" t="s">
        <v>27804</v>
      </c>
      <c r="B8780" s="36" t="s">
        <v>27805</v>
      </c>
      <c r="C8780" s="37">
        <v>42181715</v>
      </c>
      <c r="D8780" s="38" t="s">
        <v>27806</v>
      </c>
      <c r="E8780" s="39" t="s">
        <v>2134</v>
      </c>
      <c r="F8780" s="37" t="s">
        <v>11811</v>
      </c>
    </row>
    <row r="8781" spans="1:6" ht="14.25" customHeight="1" x14ac:dyDescent="0.2">
      <c r="A8781" s="35" t="s">
        <v>27807</v>
      </c>
      <c r="B8781" s="36" t="s">
        <v>27808</v>
      </c>
      <c r="C8781" s="37">
        <v>42181716</v>
      </c>
      <c r="D8781" s="38" t="s">
        <v>27809</v>
      </c>
      <c r="E8781" s="39" t="s">
        <v>2134</v>
      </c>
      <c r="F8781" s="37" t="s">
        <v>11811</v>
      </c>
    </row>
    <row r="8782" spans="1:6" ht="14.25" customHeight="1" x14ac:dyDescent="0.2">
      <c r="A8782" s="35" t="s">
        <v>27810</v>
      </c>
      <c r="B8782" s="36" t="s">
        <v>27811</v>
      </c>
      <c r="C8782" s="37">
        <v>42181717</v>
      </c>
      <c r="D8782" s="38" t="s">
        <v>27812</v>
      </c>
      <c r="E8782" s="39" t="s">
        <v>2134</v>
      </c>
      <c r="F8782" s="37" t="s">
        <v>11811</v>
      </c>
    </row>
    <row r="8783" spans="1:6" ht="14.25" customHeight="1" x14ac:dyDescent="0.2">
      <c r="A8783" s="35" t="s">
        <v>27813</v>
      </c>
      <c r="B8783" s="36" t="s">
        <v>27814</v>
      </c>
      <c r="C8783" s="37">
        <v>42181718</v>
      </c>
      <c r="D8783" s="38" t="s">
        <v>27815</v>
      </c>
      <c r="E8783" s="39" t="s">
        <v>2134</v>
      </c>
      <c r="F8783" s="37" t="s">
        <v>11811</v>
      </c>
    </row>
    <row r="8784" spans="1:6" ht="14.25" customHeight="1" x14ac:dyDescent="0.2">
      <c r="A8784" s="35" t="s">
        <v>27816</v>
      </c>
      <c r="B8784" s="36" t="s">
        <v>27817</v>
      </c>
      <c r="C8784" s="37">
        <v>42181719</v>
      </c>
      <c r="D8784" s="38" t="s">
        <v>27818</v>
      </c>
      <c r="E8784" s="39" t="s">
        <v>2134</v>
      </c>
      <c r="F8784" s="37" t="s">
        <v>11811</v>
      </c>
    </row>
    <row r="8785" spans="1:6" ht="14.25" customHeight="1" x14ac:dyDescent="0.2">
      <c r="A8785" s="35" t="s">
        <v>27819</v>
      </c>
      <c r="B8785" s="36" t="s">
        <v>27820</v>
      </c>
      <c r="C8785" s="37">
        <v>42181801</v>
      </c>
      <c r="D8785" s="38" t="s">
        <v>27821</v>
      </c>
      <c r="E8785" s="39" t="s">
        <v>22236</v>
      </c>
      <c r="F8785" s="37" t="s">
        <v>11811</v>
      </c>
    </row>
    <row r="8786" spans="1:6" ht="14.25" customHeight="1" x14ac:dyDescent="0.2">
      <c r="A8786" s="35" t="s">
        <v>27822</v>
      </c>
      <c r="B8786" s="36" t="s">
        <v>27823</v>
      </c>
      <c r="C8786" s="37">
        <v>42181802</v>
      </c>
      <c r="D8786" s="38" t="s">
        <v>27824</v>
      </c>
      <c r="E8786" s="39" t="s">
        <v>2134</v>
      </c>
      <c r="F8786" s="37" t="s">
        <v>11811</v>
      </c>
    </row>
    <row r="8787" spans="1:6" ht="14.25" customHeight="1" x14ac:dyDescent="0.2">
      <c r="A8787" s="35" t="s">
        <v>27825</v>
      </c>
      <c r="B8787" s="36" t="s">
        <v>27826</v>
      </c>
      <c r="C8787" s="37">
        <v>42181803</v>
      </c>
      <c r="D8787" s="38" t="s">
        <v>27827</v>
      </c>
      <c r="E8787" s="39" t="s">
        <v>2134</v>
      </c>
      <c r="F8787" s="37" t="s">
        <v>11811</v>
      </c>
    </row>
    <row r="8788" spans="1:6" ht="14.25" customHeight="1" x14ac:dyDescent="0.2">
      <c r="A8788" s="35" t="s">
        <v>27828</v>
      </c>
      <c r="B8788" s="36" t="s">
        <v>27829</v>
      </c>
      <c r="C8788" s="37">
        <v>42181804</v>
      </c>
      <c r="D8788" s="38" t="s">
        <v>27830</v>
      </c>
      <c r="E8788" s="39" t="s">
        <v>2134</v>
      </c>
      <c r="F8788" s="37" t="s">
        <v>11811</v>
      </c>
    </row>
    <row r="8789" spans="1:6" ht="14.25" customHeight="1" x14ac:dyDescent="0.2">
      <c r="A8789" s="35" t="s">
        <v>27831</v>
      </c>
      <c r="B8789" s="36" t="s">
        <v>27832</v>
      </c>
      <c r="C8789" s="37">
        <v>42181805</v>
      </c>
      <c r="D8789" s="38" t="s">
        <v>27833</v>
      </c>
      <c r="E8789" s="39" t="s">
        <v>2134</v>
      </c>
      <c r="F8789" s="37" t="s">
        <v>11811</v>
      </c>
    </row>
    <row r="8790" spans="1:6" ht="14.25" customHeight="1" x14ac:dyDescent="0.2">
      <c r="A8790" s="35" t="s">
        <v>27834</v>
      </c>
      <c r="B8790" s="36" t="s">
        <v>27835</v>
      </c>
      <c r="C8790" s="37">
        <v>42181901</v>
      </c>
      <c r="D8790" s="38" t="s">
        <v>27836</v>
      </c>
      <c r="E8790" s="39" t="s">
        <v>2134</v>
      </c>
      <c r="F8790" s="37" t="s">
        <v>11811</v>
      </c>
    </row>
    <row r="8791" spans="1:6" ht="14.25" customHeight="1" x14ac:dyDescent="0.2">
      <c r="A8791" s="35" t="s">
        <v>27837</v>
      </c>
      <c r="B8791" s="36" t="s">
        <v>27838</v>
      </c>
      <c r="C8791" s="37">
        <v>42181902</v>
      </c>
      <c r="D8791" s="38" t="s">
        <v>27839</v>
      </c>
      <c r="E8791" s="39" t="s">
        <v>2134</v>
      </c>
      <c r="F8791" s="37" t="s">
        <v>11811</v>
      </c>
    </row>
    <row r="8792" spans="1:6" ht="14.25" customHeight="1" x14ac:dyDescent="0.2">
      <c r="A8792" s="35" t="s">
        <v>27840</v>
      </c>
      <c r="B8792" s="36" t="s">
        <v>27841</v>
      </c>
      <c r="C8792" s="37">
        <v>42181903</v>
      </c>
      <c r="D8792" s="38" t="s">
        <v>27842</v>
      </c>
      <c r="E8792" s="39" t="s">
        <v>2134</v>
      </c>
      <c r="F8792" s="37" t="s">
        <v>11811</v>
      </c>
    </row>
    <row r="8793" spans="1:6" ht="14.25" customHeight="1" x14ac:dyDescent="0.2">
      <c r="A8793" s="35" t="s">
        <v>27843</v>
      </c>
      <c r="B8793" s="36" t="s">
        <v>27844</v>
      </c>
      <c r="C8793" s="37">
        <v>42181904</v>
      </c>
      <c r="D8793" s="38" t="s">
        <v>27845</v>
      </c>
      <c r="E8793" s="39" t="s">
        <v>2134</v>
      </c>
      <c r="F8793" s="37" t="s">
        <v>11811</v>
      </c>
    </row>
    <row r="8794" spans="1:6" ht="14.25" customHeight="1" x14ac:dyDescent="0.2">
      <c r="A8794" s="35" t="s">
        <v>27846</v>
      </c>
      <c r="B8794" s="36" t="s">
        <v>27847</v>
      </c>
      <c r="C8794" s="37">
        <v>42181905</v>
      </c>
      <c r="D8794" s="38" t="s">
        <v>27848</v>
      </c>
      <c r="E8794" s="39" t="s">
        <v>2134</v>
      </c>
      <c r="F8794" s="37" t="s">
        <v>11811</v>
      </c>
    </row>
    <row r="8795" spans="1:6" ht="14.25" customHeight="1" x14ac:dyDescent="0.2">
      <c r="A8795" s="35" t="s">
        <v>27849</v>
      </c>
      <c r="B8795" s="36" t="s">
        <v>27850</v>
      </c>
      <c r="C8795" s="37">
        <v>42181906</v>
      </c>
      <c r="D8795" s="38" t="s">
        <v>27851</v>
      </c>
      <c r="E8795" s="39" t="s">
        <v>2134</v>
      </c>
      <c r="F8795" s="37" t="s">
        <v>11811</v>
      </c>
    </row>
    <row r="8796" spans="1:6" ht="14.25" customHeight="1" x14ac:dyDescent="0.2">
      <c r="A8796" s="35" t="s">
        <v>27852</v>
      </c>
      <c r="B8796" s="36" t="s">
        <v>27853</v>
      </c>
      <c r="C8796" s="37">
        <v>42181907</v>
      </c>
      <c r="D8796" s="38" t="s">
        <v>27854</v>
      </c>
      <c r="E8796" s="39" t="s">
        <v>2134</v>
      </c>
      <c r="F8796" s="37" t="s">
        <v>11811</v>
      </c>
    </row>
    <row r="8797" spans="1:6" ht="14.25" customHeight="1" x14ac:dyDescent="0.2">
      <c r="A8797" s="35" t="s">
        <v>27855</v>
      </c>
      <c r="B8797" s="36" t="s">
        <v>27856</v>
      </c>
      <c r="C8797" s="37">
        <v>42181908</v>
      </c>
      <c r="D8797" s="38" t="s">
        <v>27857</v>
      </c>
      <c r="E8797" s="39" t="s">
        <v>2134</v>
      </c>
      <c r="F8797" s="37" t="s">
        <v>11811</v>
      </c>
    </row>
    <row r="8798" spans="1:6" ht="14.25" customHeight="1" x14ac:dyDescent="0.2">
      <c r="A8798" s="35" t="s">
        <v>27858</v>
      </c>
      <c r="B8798" s="36" t="s">
        <v>27859</v>
      </c>
      <c r="C8798" s="37">
        <v>42181909</v>
      </c>
      <c r="D8798" s="38" t="s">
        <v>27860</v>
      </c>
      <c r="E8798" s="39" t="s">
        <v>2134</v>
      </c>
      <c r="F8798" s="37" t="s">
        <v>11811</v>
      </c>
    </row>
    <row r="8799" spans="1:6" ht="14.25" customHeight="1" x14ac:dyDescent="0.2">
      <c r="A8799" s="35" t="s">
        <v>27861</v>
      </c>
      <c r="B8799" s="36" t="s">
        <v>27862</v>
      </c>
      <c r="C8799" s="37">
        <v>42181910</v>
      </c>
      <c r="D8799" s="38" t="s">
        <v>27863</v>
      </c>
      <c r="E8799" s="39" t="s">
        <v>2134</v>
      </c>
      <c r="F8799" s="37" t="s">
        <v>11811</v>
      </c>
    </row>
    <row r="8800" spans="1:6" ht="14.25" customHeight="1" x14ac:dyDescent="0.2">
      <c r="A8800" s="35" t="s">
        <v>27864</v>
      </c>
      <c r="B8800" s="36" t="s">
        <v>27865</v>
      </c>
      <c r="C8800" s="37">
        <v>42181911</v>
      </c>
      <c r="D8800" s="38" t="s">
        <v>27866</v>
      </c>
      <c r="E8800" s="39" t="s">
        <v>2134</v>
      </c>
      <c r="F8800" s="37" t="s">
        <v>11811</v>
      </c>
    </row>
    <row r="8801" spans="1:6" ht="14.25" customHeight="1" x14ac:dyDescent="0.2">
      <c r="A8801" s="35" t="s">
        <v>27867</v>
      </c>
      <c r="B8801" s="36" t="s">
        <v>27868</v>
      </c>
      <c r="C8801" s="37">
        <v>42182001</v>
      </c>
      <c r="D8801" s="38" t="s">
        <v>27869</v>
      </c>
      <c r="E8801" s="39" t="s">
        <v>8112</v>
      </c>
      <c r="F8801" s="37" t="s">
        <v>8113</v>
      </c>
    </row>
    <row r="8802" spans="1:6" ht="14.25" customHeight="1" x14ac:dyDescent="0.2">
      <c r="A8802" s="35" t="s">
        <v>27870</v>
      </c>
      <c r="B8802" s="36" t="s">
        <v>27871</v>
      </c>
      <c r="C8802" s="37">
        <v>42182002</v>
      </c>
      <c r="D8802" s="38" t="s">
        <v>27872</v>
      </c>
      <c r="E8802" s="39" t="s">
        <v>8112</v>
      </c>
      <c r="F8802" s="37" t="s">
        <v>8113</v>
      </c>
    </row>
    <row r="8803" spans="1:6" ht="14.25" customHeight="1" x14ac:dyDescent="0.2">
      <c r="A8803" s="35" t="s">
        <v>27873</v>
      </c>
      <c r="B8803" s="36" t="s">
        <v>27874</v>
      </c>
      <c r="C8803" s="37">
        <v>42182003</v>
      </c>
      <c r="D8803" s="38" t="s">
        <v>27875</v>
      </c>
      <c r="E8803" s="39" t="s">
        <v>8112</v>
      </c>
      <c r="F8803" s="37" t="s">
        <v>8113</v>
      </c>
    </row>
    <row r="8804" spans="1:6" ht="14.25" customHeight="1" x14ac:dyDescent="0.2">
      <c r="A8804" s="35" t="s">
        <v>27876</v>
      </c>
      <c r="B8804" s="36" t="s">
        <v>27877</v>
      </c>
      <c r="C8804" s="37">
        <v>42182004</v>
      </c>
      <c r="D8804" s="38" t="s">
        <v>27878</v>
      </c>
      <c r="E8804" s="39" t="s">
        <v>8112</v>
      </c>
      <c r="F8804" s="37" t="s">
        <v>8113</v>
      </c>
    </row>
    <row r="8805" spans="1:6" ht="14.25" customHeight="1" x14ac:dyDescent="0.2">
      <c r="A8805" s="35" t="s">
        <v>27879</v>
      </c>
      <c r="B8805" s="36" t="s">
        <v>27880</v>
      </c>
      <c r="C8805" s="37">
        <v>42182005</v>
      </c>
      <c r="D8805" s="38" t="s">
        <v>27881</v>
      </c>
      <c r="E8805" s="39" t="s">
        <v>8112</v>
      </c>
      <c r="F8805" s="37" t="s">
        <v>8113</v>
      </c>
    </row>
    <row r="8806" spans="1:6" ht="14.25" customHeight="1" x14ac:dyDescent="0.2">
      <c r="A8806" s="35" t="s">
        <v>27882</v>
      </c>
      <c r="B8806" s="36" t="s">
        <v>27883</v>
      </c>
      <c r="C8806" s="37">
        <v>42182006</v>
      </c>
      <c r="D8806" s="38" t="s">
        <v>27884</v>
      </c>
      <c r="E8806" s="39" t="s">
        <v>8112</v>
      </c>
      <c r="F8806" s="37" t="s">
        <v>8113</v>
      </c>
    </row>
    <row r="8807" spans="1:6" ht="14.25" customHeight="1" x14ac:dyDescent="0.2">
      <c r="A8807" s="35" t="s">
        <v>27885</v>
      </c>
      <c r="B8807" s="36" t="s">
        <v>27886</v>
      </c>
      <c r="C8807" s="37">
        <v>42182007</v>
      </c>
      <c r="D8807" s="38" t="s">
        <v>27887</v>
      </c>
      <c r="E8807" s="39" t="s">
        <v>8112</v>
      </c>
      <c r="F8807" s="37" t="s">
        <v>8113</v>
      </c>
    </row>
    <row r="8808" spans="1:6" ht="14.25" customHeight="1" x14ac:dyDescent="0.2">
      <c r="A8808" s="35" t="s">
        <v>27888</v>
      </c>
      <c r="B8808" s="36" t="s">
        <v>27889</v>
      </c>
      <c r="C8808" s="37">
        <v>42182008</v>
      </c>
      <c r="D8808" s="38" t="s">
        <v>27890</v>
      </c>
      <c r="E8808" s="39" t="s">
        <v>8112</v>
      </c>
      <c r="F8808" s="37" t="s">
        <v>8113</v>
      </c>
    </row>
    <row r="8809" spans="1:6" ht="14.25" customHeight="1" x14ac:dyDescent="0.2">
      <c r="A8809" s="35" t="s">
        <v>27891</v>
      </c>
      <c r="B8809" s="36" t="s">
        <v>27892</v>
      </c>
      <c r="C8809" s="37">
        <v>42182009</v>
      </c>
      <c r="D8809" s="38" t="s">
        <v>27893</v>
      </c>
      <c r="E8809" s="39" t="s">
        <v>8112</v>
      </c>
      <c r="F8809" s="37" t="s">
        <v>8113</v>
      </c>
    </row>
    <row r="8810" spans="1:6" ht="14.25" customHeight="1" x14ac:dyDescent="0.2">
      <c r="A8810" s="35" t="s">
        <v>27894</v>
      </c>
      <c r="B8810" s="36" t="s">
        <v>27895</v>
      </c>
      <c r="C8810" s="37">
        <v>42182010</v>
      </c>
      <c r="D8810" s="38" t="s">
        <v>27896</v>
      </c>
      <c r="E8810" s="39" t="s">
        <v>8112</v>
      </c>
      <c r="F8810" s="37" t="s">
        <v>8113</v>
      </c>
    </row>
    <row r="8811" spans="1:6" ht="14.25" customHeight="1" x14ac:dyDescent="0.2">
      <c r="A8811" s="35" t="s">
        <v>27897</v>
      </c>
      <c r="B8811" s="36" t="s">
        <v>27898</v>
      </c>
      <c r="C8811" s="37">
        <v>42182011</v>
      </c>
      <c r="D8811" s="38" t="s">
        <v>27899</v>
      </c>
      <c r="E8811" s="39" t="s">
        <v>8112</v>
      </c>
      <c r="F8811" s="37" t="s">
        <v>8113</v>
      </c>
    </row>
    <row r="8812" spans="1:6" ht="14.25" customHeight="1" x14ac:dyDescent="0.2">
      <c r="A8812" s="35" t="s">
        <v>27900</v>
      </c>
      <c r="B8812" s="36" t="s">
        <v>27901</v>
      </c>
      <c r="C8812" s="37">
        <v>42182012</v>
      </c>
      <c r="D8812" s="38" t="s">
        <v>27902</v>
      </c>
      <c r="E8812" s="39" t="s">
        <v>8112</v>
      </c>
      <c r="F8812" s="37" t="s">
        <v>8113</v>
      </c>
    </row>
    <row r="8813" spans="1:6" ht="14.25" customHeight="1" x14ac:dyDescent="0.2">
      <c r="A8813" s="35" t="s">
        <v>27903</v>
      </c>
      <c r="B8813" s="36" t="s">
        <v>27904</v>
      </c>
      <c r="C8813" s="37">
        <v>42182013</v>
      </c>
      <c r="D8813" s="38" t="s">
        <v>27905</v>
      </c>
      <c r="E8813" s="39" t="s">
        <v>8112</v>
      </c>
      <c r="F8813" s="37" t="s">
        <v>8113</v>
      </c>
    </row>
    <row r="8814" spans="1:6" ht="14.25" customHeight="1" x14ac:dyDescent="0.2">
      <c r="A8814" s="35" t="s">
        <v>27906</v>
      </c>
      <c r="B8814" s="36" t="s">
        <v>27907</v>
      </c>
      <c r="C8814" s="37">
        <v>42182014</v>
      </c>
      <c r="D8814" s="38" t="s">
        <v>27908</v>
      </c>
      <c r="E8814" s="39" t="s">
        <v>8112</v>
      </c>
      <c r="F8814" s="37" t="s">
        <v>8113</v>
      </c>
    </row>
    <row r="8815" spans="1:6" ht="14.25" customHeight="1" x14ac:dyDescent="0.2">
      <c r="A8815" s="35" t="s">
        <v>27909</v>
      </c>
      <c r="B8815" s="36" t="s">
        <v>27910</v>
      </c>
      <c r="C8815" s="37">
        <v>42182015</v>
      </c>
      <c r="D8815" s="38" t="s">
        <v>27911</v>
      </c>
      <c r="E8815" s="39" t="s">
        <v>8112</v>
      </c>
      <c r="F8815" s="37" t="s">
        <v>8113</v>
      </c>
    </row>
    <row r="8816" spans="1:6" ht="14.25" customHeight="1" x14ac:dyDescent="0.2">
      <c r="A8816" s="35" t="s">
        <v>27912</v>
      </c>
      <c r="B8816" s="36" t="s">
        <v>27913</v>
      </c>
      <c r="C8816" s="37">
        <v>42182016</v>
      </c>
      <c r="D8816" s="38" t="s">
        <v>27914</v>
      </c>
      <c r="E8816" s="39" t="s">
        <v>8112</v>
      </c>
      <c r="F8816" s="37" t="s">
        <v>8113</v>
      </c>
    </row>
    <row r="8817" spans="1:6" ht="14.25" customHeight="1" x14ac:dyDescent="0.2">
      <c r="A8817" s="35" t="s">
        <v>27915</v>
      </c>
      <c r="B8817" s="36" t="s">
        <v>27898</v>
      </c>
      <c r="C8817" s="37">
        <v>42182017</v>
      </c>
      <c r="D8817" s="38" t="s">
        <v>27916</v>
      </c>
      <c r="E8817" s="39" t="s">
        <v>8112</v>
      </c>
      <c r="F8817" s="37" t="s">
        <v>8113</v>
      </c>
    </row>
    <row r="8818" spans="1:6" ht="14.25" customHeight="1" x14ac:dyDescent="0.2">
      <c r="A8818" s="35" t="s">
        <v>27917</v>
      </c>
      <c r="B8818" s="36" t="s">
        <v>27918</v>
      </c>
      <c r="C8818" s="37">
        <v>42182018</v>
      </c>
      <c r="D8818" s="38" t="s">
        <v>27919</v>
      </c>
      <c r="E8818" s="39" t="s">
        <v>8112</v>
      </c>
      <c r="F8818" s="37" t="s">
        <v>8113</v>
      </c>
    </row>
    <row r="8819" spans="1:6" ht="14.25" customHeight="1" x14ac:dyDescent="0.2">
      <c r="A8819" s="35" t="s">
        <v>27920</v>
      </c>
      <c r="B8819" s="36" t="s">
        <v>27921</v>
      </c>
      <c r="C8819" s="37">
        <v>42182019</v>
      </c>
      <c r="D8819" s="38" t="s">
        <v>27922</v>
      </c>
      <c r="E8819" s="39" t="s">
        <v>8112</v>
      </c>
      <c r="F8819" s="37" t="s">
        <v>8113</v>
      </c>
    </row>
    <row r="8820" spans="1:6" ht="14.25" customHeight="1" x14ac:dyDescent="0.2">
      <c r="A8820" s="35" t="s">
        <v>27923</v>
      </c>
      <c r="B8820" s="36" t="s">
        <v>27924</v>
      </c>
      <c r="C8820" s="37">
        <v>42182020</v>
      </c>
      <c r="D8820" s="38" t="s">
        <v>27925</v>
      </c>
      <c r="E8820" s="39" t="s">
        <v>8112</v>
      </c>
      <c r="F8820" s="37" t="s">
        <v>8113</v>
      </c>
    </row>
    <row r="8821" spans="1:6" ht="14.25" customHeight="1" x14ac:dyDescent="0.2">
      <c r="A8821" s="35" t="s">
        <v>27926</v>
      </c>
      <c r="B8821" s="36" t="s">
        <v>27927</v>
      </c>
      <c r="C8821" s="37">
        <v>42182101</v>
      </c>
      <c r="D8821" s="38" t="s">
        <v>27928</v>
      </c>
      <c r="E8821" s="39" t="s">
        <v>2134</v>
      </c>
      <c r="F8821" s="37" t="s">
        <v>11811</v>
      </c>
    </row>
    <row r="8822" spans="1:6" ht="14.25" customHeight="1" x14ac:dyDescent="0.2">
      <c r="A8822" s="35" t="s">
        <v>27929</v>
      </c>
      <c r="B8822" s="36" t="s">
        <v>27930</v>
      </c>
      <c r="C8822" s="37">
        <v>42182102</v>
      </c>
      <c r="D8822" s="38" t="s">
        <v>27931</v>
      </c>
      <c r="E8822" s="39" t="s">
        <v>2134</v>
      </c>
      <c r="F8822" s="37" t="s">
        <v>11811</v>
      </c>
    </row>
    <row r="8823" spans="1:6" ht="14.25" customHeight="1" x14ac:dyDescent="0.2">
      <c r="A8823" s="35" t="s">
        <v>27932</v>
      </c>
      <c r="B8823" s="36" t="s">
        <v>27933</v>
      </c>
      <c r="C8823" s="37">
        <v>42182103</v>
      </c>
      <c r="D8823" s="38" t="s">
        <v>27934</v>
      </c>
      <c r="E8823" s="39" t="s">
        <v>2134</v>
      </c>
      <c r="F8823" s="37" t="s">
        <v>11811</v>
      </c>
    </row>
    <row r="8824" spans="1:6" ht="14.25" customHeight="1" x14ac:dyDescent="0.2">
      <c r="A8824" s="35" t="s">
        <v>27935</v>
      </c>
      <c r="B8824" s="36" t="s">
        <v>27936</v>
      </c>
      <c r="C8824" s="37">
        <v>42182104</v>
      </c>
      <c r="D8824" s="38" t="s">
        <v>27937</v>
      </c>
      <c r="E8824" s="39" t="s">
        <v>2134</v>
      </c>
      <c r="F8824" s="37" t="s">
        <v>11811</v>
      </c>
    </row>
    <row r="8825" spans="1:6" ht="14.25" customHeight="1" x14ac:dyDescent="0.2">
      <c r="A8825" s="35" t="s">
        <v>27938</v>
      </c>
      <c r="B8825" s="36" t="s">
        <v>27939</v>
      </c>
      <c r="C8825" s="37">
        <v>42182105</v>
      </c>
      <c r="D8825" s="38" t="s">
        <v>27940</v>
      </c>
      <c r="E8825" s="39" t="s">
        <v>2134</v>
      </c>
      <c r="F8825" s="37" t="s">
        <v>11811</v>
      </c>
    </row>
    <row r="8826" spans="1:6" ht="14.25" customHeight="1" x14ac:dyDescent="0.2">
      <c r="A8826" s="35" t="s">
        <v>27941</v>
      </c>
      <c r="B8826" s="36" t="s">
        <v>27942</v>
      </c>
      <c r="C8826" s="37">
        <v>42182106</v>
      </c>
      <c r="D8826" s="38" t="s">
        <v>27943</v>
      </c>
      <c r="E8826" s="39" t="s">
        <v>2134</v>
      </c>
      <c r="F8826" s="37" t="s">
        <v>11811</v>
      </c>
    </row>
    <row r="8827" spans="1:6" ht="14.25" customHeight="1" x14ac:dyDescent="0.2">
      <c r="A8827" s="35" t="s">
        <v>27944</v>
      </c>
      <c r="B8827" s="36" t="s">
        <v>27945</v>
      </c>
      <c r="C8827" s="37">
        <v>42182107</v>
      </c>
      <c r="D8827" s="38" t="s">
        <v>27946</v>
      </c>
      <c r="E8827" s="39" t="s">
        <v>2134</v>
      </c>
      <c r="F8827" s="37" t="s">
        <v>11811</v>
      </c>
    </row>
    <row r="8828" spans="1:6" ht="14.25" customHeight="1" x14ac:dyDescent="0.2">
      <c r="A8828" s="35" t="s">
        <v>27947</v>
      </c>
      <c r="B8828" s="36" t="s">
        <v>27948</v>
      </c>
      <c r="C8828" s="37">
        <v>42182108</v>
      </c>
      <c r="D8828" s="38" t="s">
        <v>27949</v>
      </c>
      <c r="E8828" s="39" t="s">
        <v>2134</v>
      </c>
      <c r="F8828" s="37" t="s">
        <v>11811</v>
      </c>
    </row>
    <row r="8829" spans="1:6" ht="14.25" customHeight="1" x14ac:dyDescent="0.2">
      <c r="A8829" s="35" t="s">
        <v>27950</v>
      </c>
      <c r="B8829" s="36" t="s">
        <v>27951</v>
      </c>
      <c r="C8829" s="37">
        <v>42182201</v>
      </c>
      <c r="D8829" s="38" t="s">
        <v>27952</v>
      </c>
      <c r="E8829" s="39" t="s">
        <v>2134</v>
      </c>
      <c r="F8829" s="37" t="s">
        <v>11811</v>
      </c>
    </row>
    <row r="8830" spans="1:6" ht="14.25" customHeight="1" x14ac:dyDescent="0.2">
      <c r="A8830" s="35" t="s">
        <v>27953</v>
      </c>
      <c r="B8830" s="36" t="s">
        <v>27954</v>
      </c>
      <c r="C8830" s="37">
        <v>42182202</v>
      </c>
      <c r="D8830" s="38" t="s">
        <v>27955</v>
      </c>
      <c r="E8830" s="39" t="s">
        <v>2134</v>
      </c>
      <c r="F8830" s="37" t="s">
        <v>11811</v>
      </c>
    </row>
    <row r="8831" spans="1:6" ht="14.25" customHeight="1" x14ac:dyDescent="0.2">
      <c r="A8831" s="35" t="s">
        <v>27956</v>
      </c>
      <c r="B8831" s="36" t="s">
        <v>27957</v>
      </c>
      <c r="C8831" s="37">
        <v>42182203</v>
      </c>
      <c r="D8831" s="38" t="s">
        <v>27958</v>
      </c>
      <c r="E8831" s="39" t="s">
        <v>2134</v>
      </c>
      <c r="F8831" s="37" t="s">
        <v>11811</v>
      </c>
    </row>
    <row r="8832" spans="1:6" ht="14.25" customHeight="1" x14ac:dyDescent="0.2">
      <c r="A8832" s="35" t="s">
        <v>27959</v>
      </c>
      <c r="B8832" s="36" t="s">
        <v>27960</v>
      </c>
      <c r="C8832" s="37">
        <v>42182204</v>
      </c>
      <c r="D8832" s="38" t="s">
        <v>27961</v>
      </c>
      <c r="E8832" s="39" t="s">
        <v>2134</v>
      </c>
      <c r="F8832" s="37" t="s">
        <v>11811</v>
      </c>
    </row>
    <row r="8833" spans="1:6" ht="14.25" customHeight="1" x14ac:dyDescent="0.2">
      <c r="A8833" s="35" t="s">
        <v>27962</v>
      </c>
      <c r="B8833" s="36" t="s">
        <v>27963</v>
      </c>
      <c r="C8833" s="37">
        <v>42182205</v>
      </c>
      <c r="D8833" s="38" t="s">
        <v>27964</v>
      </c>
      <c r="E8833" s="39" t="s">
        <v>2134</v>
      </c>
      <c r="F8833" s="37" t="s">
        <v>11811</v>
      </c>
    </row>
    <row r="8834" spans="1:6" ht="14.25" customHeight="1" x14ac:dyDescent="0.2">
      <c r="A8834" s="35" t="s">
        <v>27965</v>
      </c>
      <c r="B8834" s="36" t="s">
        <v>27966</v>
      </c>
      <c r="C8834" s="37">
        <v>42182206</v>
      </c>
      <c r="D8834" s="38" t="s">
        <v>27967</v>
      </c>
      <c r="E8834" s="39" t="s">
        <v>2134</v>
      </c>
      <c r="F8834" s="37" t="s">
        <v>11811</v>
      </c>
    </row>
    <row r="8835" spans="1:6" ht="14.25" customHeight="1" x14ac:dyDescent="0.2">
      <c r="A8835" s="35" t="s">
        <v>27968</v>
      </c>
      <c r="B8835" s="36" t="s">
        <v>27969</v>
      </c>
      <c r="C8835" s="37">
        <v>42182207</v>
      </c>
      <c r="D8835" s="38" t="s">
        <v>27970</v>
      </c>
      <c r="E8835" s="39" t="s">
        <v>2134</v>
      </c>
      <c r="F8835" s="37" t="s">
        <v>11811</v>
      </c>
    </row>
    <row r="8836" spans="1:6" ht="14.25" customHeight="1" x14ac:dyDescent="0.2">
      <c r="A8836" s="35" t="s">
        <v>27971</v>
      </c>
      <c r="B8836" s="36" t="s">
        <v>27972</v>
      </c>
      <c r="C8836" s="37">
        <v>42182208</v>
      </c>
      <c r="D8836" s="38" t="s">
        <v>27973</v>
      </c>
      <c r="E8836" s="39" t="s">
        <v>2134</v>
      </c>
      <c r="F8836" s="37" t="s">
        <v>11811</v>
      </c>
    </row>
    <row r="8837" spans="1:6" ht="14.25" customHeight="1" x14ac:dyDescent="0.2">
      <c r="A8837" s="35" t="s">
        <v>27974</v>
      </c>
      <c r="B8837" s="36" t="s">
        <v>27975</v>
      </c>
      <c r="C8837" s="37">
        <v>42182209</v>
      </c>
      <c r="D8837" s="38" t="s">
        <v>27976</v>
      </c>
      <c r="E8837" s="39" t="s">
        <v>2134</v>
      </c>
      <c r="F8837" s="37" t="s">
        <v>11811</v>
      </c>
    </row>
    <row r="8838" spans="1:6" ht="14.25" customHeight="1" x14ac:dyDescent="0.2">
      <c r="A8838" s="35" t="s">
        <v>27977</v>
      </c>
      <c r="B8838" s="36" t="s">
        <v>27978</v>
      </c>
      <c r="C8838" s="37">
        <v>42182301</v>
      </c>
      <c r="D8838" s="38" t="s">
        <v>27979</v>
      </c>
      <c r="E8838" s="39" t="s">
        <v>2134</v>
      </c>
      <c r="F8838" s="37" t="s">
        <v>11811</v>
      </c>
    </row>
    <row r="8839" spans="1:6" ht="14.25" customHeight="1" x14ac:dyDescent="0.2">
      <c r="A8839" s="35" t="s">
        <v>27980</v>
      </c>
      <c r="B8839" s="36" t="s">
        <v>27981</v>
      </c>
      <c r="C8839" s="37">
        <v>42182302</v>
      </c>
      <c r="D8839" s="38" t="s">
        <v>27982</v>
      </c>
      <c r="E8839" s="39" t="s">
        <v>2134</v>
      </c>
      <c r="F8839" s="37" t="s">
        <v>11811</v>
      </c>
    </row>
    <row r="8840" spans="1:6" ht="14.25" customHeight="1" x14ac:dyDescent="0.2">
      <c r="A8840" s="35" t="s">
        <v>27983</v>
      </c>
      <c r="B8840" s="36" t="s">
        <v>27984</v>
      </c>
      <c r="C8840" s="37">
        <v>42182303</v>
      </c>
      <c r="D8840" s="38" t="s">
        <v>27985</v>
      </c>
      <c r="E8840" s="39" t="s">
        <v>2134</v>
      </c>
      <c r="F8840" s="37" t="s">
        <v>11811</v>
      </c>
    </row>
    <row r="8841" spans="1:6" ht="14.25" customHeight="1" x14ac:dyDescent="0.2">
      <c r="A8841" s="35" t="s">
        <v>27986</v>
      </c>
      <c r="B8841" s="36" t="s">
        <v>27987</v>
      </c>
      <c r="C8841" s="37">
        <v>42182304</v>
      </c>
      <c r="D8841" s="38" t="s">
        <v>27988</v>
      </c>
      <c r="E8841" s="39" t="s">
        <v>2134</v>
      </c>
      <c r="F8841" s="37" t="s">
        <v>11811</v>
      </c>
    </row>
    <row r="8842" spans="1:6" ht="14.25" customHeight="1" x14ac:dyDescent="0.2">
      <c r="A8842" s="35" t="s">
        <v>27989</v>
      </c>
      <c r="B8842" s="36" t="s">
        <v>27990</v>
      </c>
      <c r="C8842" s="37">
        <v>42182305</v>
      </c>
      <c r="D8842" s="38" t="s">
        <v>27991</v>
      </c>
      <c r="E8842" s="39" t="s">
        <v>2134</v>
      </c>
      <c r="F8842" s="37" t="s">
        <v>11811</v>
      </c>
    </row>
    <row r="8843" spans="1:6" ht="14.25" customHeight="1" x14ac:dyDescent="0.2">
      <c r="A8843" s="35" t="s">
        <v>27992</v>
      </c>
      <c r="B8843" s="36" t="s">
        <v>27993</v>
      </c>
      <c r="C8843" s="37">
        <v>42182306</v>
      </c>
      <c r="D8843" s="38" t="s">
        <v>27994</v>
      </c>
      <c r="E8843" s="39" t="s">
        <v>2134</v>
      </c>
      <c r="F8843" s="37" t="s">
        <v>11811</v>
      </c>
    </row>
    <row r="8844" spans="1:6" ht="14.25" customHeight="1" x14ac:dyDescent="0.2">
      <c r="A8844" s="35" t="s">
        <v>27995</v>
      </c>
      <c r="B8844" s="36" t="s">
        <v>27996</v>
      </c>
      <c r="C8844" s="37">
        <v>42182307</v>
      </c>
      <c r="D8844" s="38" t="s">
        <v>27997</v>
      </c>
      <c r="E8844" s="39" t="s">
        <v>2134</v>
      </c>
      <c r="F8844" s="37" t="s">
        <v>11811</v>
      </c>
    </row>
    <row r="8845" spans="1:6" ht="14.25" customHeight="1" x14ac:dyDescent="0.2">
      <c r="A8845" s="35" t="s">
        <v>27998</v>
      </c>
      <c r="B8845" s="36" t="s">
        <v>27999</v>
      </c>
      <c r="C8845" s="37">
        <v>42182308</v>
      </c>
      <c r="D8845" s="38" t="s">
        <v>28000</v>
      </c>
      <c r="E8845" s="39" t="s">
        <v>2134</v>
      </c>
      <c r="F8845" s="37" t="s">
        <v>11811</v>
      </c>
    </row>
    <row r="8846" spans="1:6" ht="14.25" customHeight="1" x14ac:dyDescent="0.2">
      <c r="A8846" s="35" t="s">
        <v>28001</v>
      </c>
      <c r="B8846" s="36" t="s">
        <v>28002</v>
      </c>
      <c r="C8846" s="37">
        <v>42182309</v>
      </c>
      <c r="D8846" s="38" t="s">
        <v>28003</v>
      </c>
      <c r="E8846" s="39" t="s">
        <v>2134</v>
      </c>
      <c r="F8846" s="37" t="s">
        <v>11811</v>
      </c>
    </row>
    <row r="8847" spans="1:6" ht="14.25" customHeight="1" x14ac:dyDescent="0.2">
      <c r="A8847" s="35" t="s">
        <v>28004</v>
      </c>
      <c r="B8847" s="36" t="s">
        <v>28005</v>
      </c>
      <c r="C8847" s="37">
        <v>42182310</v>
      </c>
      <c r="D8847" s="38" t="s">
        <v>28006</v>
      </c>
      <c r="E8847" s="39" t="s">
        <v>2134</v>
      </c>
      <c r="F8847" s="37" t="s">
        <v>11811</v>
      </c>
    </row>
    <row r="8848" spans="1:6" ht="14.25" customHeight="1" x14ac:dyDescent="0.2">
      <c r="A8848" s="35" t="s">
        <v>28007</v>
      </c>
      <c r="B8848" s="36" t="s">
        <v>28008</v>
      </c>
      <c r="C8848" s="37">
        <v>42182311</v>
      </c>
      <c r="D8848" s="38" t="s">
        <v>28009</v>
      </c>
      <c r="E8848" s="39" t="s">
        <v>2134</v>
      </c>
      <c r="F8848" s="37" t="s">
        <v>11811</v>
      </c>
    </row>
    <row r="8849" spans="1:6" ht="14.25" customHeight="1" x14ac:dyDescent="0.2">
      <c r="A8849" s="35" t="s">
        <v>28010</v>
      </c>
      <c r="B8849" s="36" t="s">
        <v>28011</v>
      </c>
      <c r="C8849" s="37">
        <v>42182312</v>
      </c>
      <c r="D8849" s="38" t="s">
        <v>28012</v>
      </c>
      <c r="E8849" s="39" t="s">
        <v>2134</v>
      </c>
      <c r="F8849" s="37" t="s">
        <v>11811</v>
      </c>
    </row>
    <row r="8850" spans="1:6" ht="14.25" customHeight="1" x14ac:dyDescent="0.2">
      <c r="A8850" s="35" t="s">
        <v>28013</v>
      </c>
      <c r="B8850" s="36" t="s">
        <v>28014</v>
      </c>
      <c r="C8850" s="37">
        <v>42182313</v>
      </c>
      <c r="D8850" s="38" t="s">
        <v>28015</v>
      </c>
      <c r="E8850" s="39" t="s">
        <v>2134</v>
      </c>
      <c r="F8850" s="37" t="s">
        <v>11811</v>
      </c>
    </row>
    <row r="8851" spans="1:6" ht="14.25" customHeight="1" x14ac:dyDescent="0.2">
      <c r="A8851" s="35" t="s">
        <v>28016</v>
      </c>
      <c r="B8851" s="36" t="s">
        <v>28017</v>
      </c>
      <c r="C8851" s="37">
        <v>42182314</v>
      </c>
      <c r="D8851" s="38" t="s">
        <v>28018</v>
      </c>
      <c r="E8851" s="39" t="s">
        <v>2134</v>
      </c>
      <c r="F8851" s="37" t="s">
        <v>11811</v>
      </c>
    </row>
    <row r="8852" spans="1:6" ht="14.25" customHeight="1" x14ac:dyDescent="0.2">
      <c r="A8852" s="35" t="s">
        <v>28019</v>
      </c>
      <c r="B8852" s="36" t="s">
        <v>28020</v>
      </c>
      <c r="C8852" s="37">
        <v>42182401</v>
      </c>
      <c r="D8852" s="38" t="s">
        <v>28021</v>
      </c>
      <c r="E8852" s="39" t="s">
        <v>2134</v>
      </c>
      <c r="F8852" s="37" t="s">
        <v>11811</v>
      </c>
    </row>
    <row r="8853" spans="1:6" ht="14.25" customHeight="1" x14ac:dyDescent="0.2">
      <c r="A8853" s="35" t="s">
        <v>28022</v>
      </c>
      <c r="B8853" s="36" t="s">
        <v>28023</v>
      </c>
      <c r="C8853" s="37">
        <v>42182402</v>
      </c>
      <c r="D8853" s="38" t="s">
        <v>28024</v>
      </c>
      <c r="E8853" s="39" t="s">
        <v>8112</v>
      </c>
      <c r="F8853" s="37" t="s">
        <v>8113</v>
      </c>
    </row>
    <row r="8854" spans="1:6" ht="14.25" customHeight="1" x14ac:dyDescent="0.2">
      <c r="A8854" s="35" t="s">
        <v>28025</v>
      </c>
      <c r="B8854" s="36" t="s">
        <v>28026</v>
      </c>
      <c r="C8854" s="37">
        <v>42182403</v>
      </c>
      <c r="D8854" s="38" t="s">
        <v>28027</v>
      </c>
      <c r="E8854" s="39" t="s">
        <v>2134</v>
      </c>
      <c r="F8854" s="37" t="s">
        <v>11811</v>
      </c>
    </row>
    <row r="8855" spans="1:6" ht="14.25" customHeight="1" x14ac:dyDescent="0.2">
      <c r="A8855" s="35" t="s">
        <v>28028</v>
      </c>
      <c r="B8855" s="36" t="s">
        <v>28029</v>
      </c>
      <c r="C8855" s="37">
        <v>42182404</v>
      </c>
      <c r="D8855" s="38" t="s">
        <v>28030</v>
      </c>
      <c r="E8855" s="39" t="s">
        <v>2134</v>
      </c>
      <c r="F8855" s="37" t="s">
        <v>11811</v>
      </c>
    </row>
    <row r="8856" spans="1:6" ht="14.25" customHeight="1" x14ac:dyDescent="0.2">
      <c r="A8856" s="35" t="s">
        <v>28031</v>
      </c>
      <c r="B8856" s="36" t="s">
        <v>28032</v>
      </c>
      <c r="C8856" s="37">
        <v>42182405</v>
      </c>
      <c r="D8856" s="38" t="s">
        <v>28033</v>
      </c>
      <c r="E8856" s="39" t="s">
        <v>2134</v>
      </c>
      <c r="F8856" s="37" t="s">
        <v>11811</v>
      </c>
    </row>
    <row r="8857" spans="1:6" ht="14.25" customHeight="1" x14ac:dyDescent="0.2">
      <c r="A8857" s="35" t="s">
        <v>28034</v>
      </c>
      <c r="B8857" s="36" t="s">
        <v>28035</v>
      </c>
      <c r="C8857" s="37">
        <v>42182406</v>
      </c>
      <c r="D8857" s="38" t="s">
        <v>28036</v>
      </c>
      <c r="E8857" s="39" t="s">
        <v>2134</v>
      </c>
      <c r="F8857" s="37" t="s">
        <v>11811</v>
      </c>
    </row>
    <row r="8858" spans="1:6" ht="14.25" customHeight="1" x14ac:dyDescent="0.2">
      <c r="A8858" s="35" t="s">
        <v>28037</v>
      </c>
      <c r="B8858" s="36" t="s">
        <v>28038</v>
      </c>
      <c r="C8858" s="37">
        <v>42182407</v>
      </c>
      <c r="D8858" s="38" t="s">
        <v>28039</v>
      </c>
      <c r="E8858" s="39" t="s">
        <v>2134</v>
      </c>
      <c r="F8858" s="37" t="s">
        <v>11811</v>
      </c>
    </row>
    <row r="8859" spans="1:6" ht="14.25" customHeight="1" x14ac:dyDescent="0.2">
      <c r="A8859" s="35" t="s">
        <v>28040</v>
      </c>
      <c r="B8859" s="36" t="s">
        <v>28041</v>
      </c>
      <c r="C8859" s="37">
        <v>42182408</v>
      </c>
      <c r="D8859" s="38" t="s">
        <v>28042</v>
      </c>
      <c r="E8859" s="39" t="s">
        <v>2134</v>
      </c>
      <c r="F8859" s="37" t="s">
        <v>11811</v>
      </c>
    </row>
    <row r="8860" spans="1:6" ht="14.25" customHeight="1" x14ac:dyDescent="0.2">
      <c r="A8860" s="35" t="s">
        <v>28043</v>
      </c>
      <c r="B8860" s="36" t="s">
        <v>28044</v>
      </c>
      <c r="C8860" s="37">
        <v>42182409</v>
      </c>
      <c r="D8860" s="38" t="s">
        <v>28045</v>
      </c>
      <c r="E8860" s="39" t="s">
        <v>2134</v>
      </c>
      <c r="F8860" s="37" t="s">
        <v>11811</v>
      </c>
    </row>
    <row r="8861" spans="1:6" ht="14.25" customHeight="1" x14ac:dyDescent="0.2">
      <c r="A8861" s="35" t="s">
        <v>28046</v>
      </c>
      <c r="B8861" s="36" t="s">
        <v>28047</v>
      </c>
      <c r="C8861" s="37">
        <v>42182410</v>
      </c>
      <c r="D8861" s="38" t="s">
        <v>28048</v>
      </c>
      <c r="E8861" s="39" t="s">
        <v>2134</v>
      </c>
      <c r="F8861" s="37" t="s">
        <v>11811</v>
      </c>
    </row>
    <row r="8862" spans="1:6" ht="14.25" customHeight="1" x14ac:dyDescent="0.2">
      <c r="A8862" s="35" t="s">
        <v>28049</v>
      </c>
      <c r="B8862" s="36" t="s">
        <v>28050</v>
      </c>
      <c r="C8862" s="37">
        <v>42182411</v>
      </c>
      <c r="D8862" s="38" t="s">
        <v>28051</v>
      </c>
      <c r="E8862" s="39" t="s">
        <v>2134</v>
      </c>
      <c r="F8862" s="37" t="s">
        <v>11811</v>
      </c>
    </row>
    <row r="8863" spans="1:6" ht="14.25" customHeight="1" x14ac:dyDescent="0.2">
      <c r="A8863" s="35" t="s">
        <v>28052</v>
      </c>
      <c r="B8863" s="36" t="s">
        <v>28053</v>
      </c>
      <c r="C8863" s="37">
        <v>42182412</v>
      </c>
      <c r="D8863" s="38" t="s">
        <v>28054</v>
      </c>
      <c r="E8863" s="39" t="s">
        <v>2134</v>
      </c>
      <c r="F8863" s="37" t="s">
        <v>11811</v>
      </c>
    </row>
    <row r="8864" spans="1:6" ht="14.25" customHeight="1" x14ac:dyDescent="0.2">
      <c r="A8864" s="35" t="s">
        <v>28055</v>
      </c>
      <c r="B8864" s="36" t="s">
        <v>28056</v>
      </c>
      <c r="C8864" s="37">
        <v>42182413</v>
      </c>
      <c r="D8864" s="38" t="s">
        <v>28057</v>
      </c>
      <c r="E8864" s="39" t="s">
        <v>2134</v>
      </c>
      <c r="F8864" s="37" t="s">
        <v>11811</v>
      </c>
    </row>
    <row r="8865" spans="1:6" ht="14.25" customHeight="1" x14ac:dyDescent="0.2">
      <c r="A8865" s="35" t="s">
        <v>28058</v>
      </c>
      <c r="B8865" s="36" t="s">
        <v>28059</v>
      </c>
      <c r="C8865" s="37">
        <v>42182414</v>
      </c>
      <c r="D8865" s="38" t="s">
        <v>28060</v>
      </c>
      <c r="E8865" s="39" t="s">
        <v>2134</v>
      </c>
      <c r="F8865" s="37" t="s">
        <v>11811</v>
      </c>
    </row>
    <row r="8866" spans="1:6" ht="14.25" customHeight="1" x14ac:dyDescent="0.2">
      <c r="A8866" s="35" t="s">
        <v>28061</v>
      </c>
      <c r="B8866" s="36" t="s">
        <v>28062</v>
      </c>
      <c r="C8866" s="37">
        <v>42182415</v>
      </c>
      <c r="D8866" s="38" t="s">
        <v>28063</v>
      </c>
      <c r="E8866" s="39" t="s">
        <v>2134</v>
      </c>
      <c r="F8866" s="37" t="s">
        <v>11811</v>
      </c>
    </row>
    <row r="8867" spans="1:6" ht="14.25" customHeight="1" x14ac:dyDescent="0.2">
      <c r="A8867" s="35" t="s">
        <v>28064</v>
      </c>
      <c r="B8867" s="36" t="s">
        <v>28065</v>
      </c>
      <c r="C8867" s="37">
        <v>42182416</v>
      </c>
      <c r="D8867" s="38" t="s">
        <v>28066</v>
      </c>
      <c r="E8867" s="39" t="s">
        <v>2134</v>
      </c>
      <c r="F8867" s="37" t="s">
        <v>11811</v>
      </c>
    </row>
    <row r="8868" spans="1:6" ht="14.25" customHeight="1" x14ac:dyDescent="0.2">
      <c r="A8868" s="35" t="s">
        <v>28067</v>
      </c>
      <c r="B8868" s="36" t="s">
        <v>28068</v>
      </c>
      <c r="C8868" s="37">
        <v>42182417</v>
      </c>
      <c r="D8868" s="38" t="s">
        <v>28069</v>
      </c>
      <c r="E8868" s="39" t="s">
        <v>2134</v>
      </c>
      <c r="F8868" s="37" t="s">
        <v>11811</v>
      </c>
    </row>
    <row r="8869" spans="1:6" ht="14.25" customHeight="1" x14ac:dyDescent="0.2">
      <c r="A8869" s="35" t="s">
        <v>28070</v>
      </c>
      <c r="B8869" s="36" t="s">
        <v>28071</v>
      </c>
      <c r="C8869" s="37">
        <v>42182418</v>
      </c>
      <c r="D8869" s="38" t="s">
        <v>28072</v>
      </c>
      <c r="E8869" s="39" t="s">
        <v>2134</v>
      </c>
      <c r="F8869" s="37" t="s">
        <v>11811</v>
      </c>
    </row>
    <row r="8870" spans="1:6" ht="14.25" customHeight="1" x14ac:dyDescent="0.2">
      <c r="A8870" s="35" t="s">
        <v>28073</v>
      </c>
      <c r="B8870" s="36" t="s">
        <v>28074</v>
      </c>
      <c r="C8870" s="37">
        <v>42182419</v>
      </c>
      <c r="D8870" s="38" t="s">
        <v>28075</v>
      </c>
      <c r="E8870" s="39" t="s">
        <v>2134</v>
      </c>
      <c r="F8870" s="37" t="s">
        <v>11811</v>
      </c>
    </row>
    <row r="8871" spans="1:6" ht="14.25" customHeight="1" x14ac:dyDescent="0.2">
      <c r="A8871" s="35" t="s">
        <v>28076</v>
      </c>
      <c r="B8871" s="36" t="s">
        <v>28077</v>
      </c>
      <c r="C8871" s="37">
        <v>42182420</v>
      </c>
      <c r="D8871" s="38" t="s">
        <v>28078</v>
      </c>
      <c r="E8871" s="39" t="s">
        <v>2134</v>
      </c>
      <c r="F8871" s="37" t="s">
        <v>11811</v>
      </c>
    </row>
    <row r="8872" spans="1:6" ht="14.25" customHeight="1" x14ac:dyDescent="0.2">
      <c r="A8872" s="35" t="s">
        <v>28079</v>
      </c>
      <c r="B8872" s="36" t="s">
        <v>28080</v>
      </c>
      <c r="C8872" s="37">
        <v>42182421</v>
      </c>
      <c r="D8872" s="38" t="s">
        <v>28081</v>
      </c>
      <c r="E8872" s="39" t="s">
        <v>2134</v>
      </c>
      <c r="F8872" s="37" t="s">
        <v>11811</v>
      </c>
    </row>
    <row r="8873" spans="1:6" ht="14.25" customHeight="1" x14ac:dyDescent="0.2">
      <c r="A8873" s="35" t="s">
        <v>28082</v>
      </c>
      <c r="B8873" s="36" t="s">
        <v>28083</v>
      </c>
      <c r="C8873" s="37">
        <v>42182422</v>
      </c>
      <c r="D8873" s="38" t="s">
        <v>28084</v>
      </c>
      <c r="E8873" s="39" t="s">
        <v>2134</v>
      </c>
      <c r="F8873" s="37" t="s">
        <v>11811</v>
      </c>
    </row>
    <row r="8874" spans="1:6" ht="14.25" customHeight="1" x14ac:dyDescent="0.2">
      <c r="A8874" s="35" t="s">
        <v>28085</v>
      </c>
      <c r="B8874" s="36" t="s">
        <v>28086</v>
      </c>
      <c r="C8874" s="37">
        <v>42182501</v>
      </c>
      <c r="D8874" s="38" t="s">
        <v>28087</v>
      </c>
      <c r="E8874" s="39" t="s">
        <v>2134</v>
      </c>
      <c r="F8874" s="37" t="s">
        <v>11811</v>
      </c>
    </row>
    <row r="8875" spans="1:6" ht="14.25" customHeight="1" x14ac:dyDescent="0.2">
      <c r="A8875" s="35" t="s">
        <v>28088</v>
      </c>
      <c r="B8875" s="36" t="s">
        <v>28089</v>
      </c>
      <c r="C8875" s="37">
        <v>42182502</v>
      </c>
      <c r="D8875" s="38" t="s">
        <v>28090</v>
      </c>
      <c r="E8875" s="39" t="s">
        <v>2134</v>
      </c>
      <c r="F8875" s="37" t="s">
        <v>11811</v>
      </c>
    </row>
    <row r="8876" spans="1:6" ht="14.25" customHeight="1" x14ac:dyDescent="0.2">
      <c r="A8876" s="35" t="s">
        <v>28091</v>
      </c>
      <c r="B8876" s="36" t="s">
        <v>28092</v>
      </c>
      <c r="C8876" s="37">
        <v>42182601</v>
      </c>
      <c r="D8876" s="38" t="s">
        <v>28093</v>
      </c>
      <c r="E8876" s="39" t="s">
        <v>2134</v>
      </c>
      <c r="F8876" s="37" t="s">
        <v>11811</v>
      </c>
    </row>
    <row r="8877" spans="1:6" ht="14.25" customHeight="1" x14ac:dyDescent="0.2">
      <c r="A8877" s="35" t="s">
        <v>28094</v>
      </c>
      <c r="B8877" s="36" t="s">
        <v>28095</v>
      </c>
      <c r="C8877" s="37">
        <v>42182602</v>
      </c>
      <c r="D8877" s="38" t="s">
        <v>28096</v>
      </c>
      <c r="E8877" s="39" t="s">
        <v>2134</v>
      </c>
      <c r="F8877" s="37" t="s">
        <v>11811</v>
      </c>
    </row>
    <row r="8878" spans="1:6" ht="14.25" customHeight="1" x14ac:dyDescent="0.2">
      <c r="A8878" s="35" t="s">
        <v>28097</v>
      </c>
      <c r="B8878" s="36" t="s">
        <v>28092</v>
      </c>
      <c r="C8878" s="37">
        <v>42182603</v>
      </c>
      <c r="D8878" s="38" t="s">
        <v>28098</v>
      </c>
      <c r="E8878" s="39" t="s">
        <v>2134</v>
      </c>
      <c r="F8878" s="37" t="s">
        <v>11811</v>
      </c>
    </row>
    <row r="8879" spans="1:6" ht="14.25" customHeight="1" x14ac:dyDescent="0.2">
      <c r="A8879" s="35" t="s">
        <v>28099</v>
      </c>
      <c r="B8879" s="36" t="s">
        <v>28100</v>
      </c>
      <c r="C8879" s="37">
        <v>42182604</v>
      </c>
      <c r="D8879" s="38" t="s">
        <v>28101</v>
      </c>
      <c r="E8879" s="39" t="s">
        <v>2134</v>
      </c>
      <c r="F8879" s="37" t="s">
        <v>11811</v>
      </c>
    </row>
    <row r="8880" spans="1:6" ht="14.25" customHeight="1" x14ac:dyDescent="0.2">
      <c r="A8880" s="35" t="s">
        <v>28102</v>
      </c>
      <c r="B8880" s="36" t="s">
        <v>28103</v>
      </c>
      <c r="C8880" s="37">
        <v>42182701</v>
      </c>
      <c r="D8880" s="38" t="s">
        <v>28104</v>
      </c>
      <c r="E8880" s="39" t="s">
        <v>2134</v>
      </c>
      <c r="F8880" s="37" t="s">
        <v>11811</v>
      </c>
    </row>
    <row r="8881" spans="1:6" ht="14.25" customHeight="1" x14ac:dyDescent="0.2">
      <c r="A8881" s="35" t="s">
        <v>28105</v>
      </c>
      <c r="B8881" s="36" t="s">
        <v>28106</v>
      </c>
      <c r="C8881" s="37">
        <v>42182702</v>
      </c>
      <c r="D8881" s="38" t="s">
        <v>28107</v>
      </c>
      <c r="E8881" s="39" t="s">
        <v>2134</v>
      </c>
      <c r="F8881" s="37" t="s">
        <v>11811</v>
      </c>
    </row>
    <row r="8882" spans="1:6" ht="14.25" customHeight="1" x14ac:dyDescent="0.2">
      <c r="A8882" s="35" t="s">
        <v>28108</v>
      </c>
      <c r="B8882" s="36" t="s">
        <v>28109</v>
      </c>
      <c r="C8882" s="37">
        <v>42182703</v>
      </c>
      <c r="D8882" s="38" t="s">
        <v>28110</v>
      </c>
      <c r="E8882" s="39" t="s">
        <v>2134</v>
      </c>
      <c r="F8882" s="37" t="s">
        <v>11811</v>
      </c>
    </row>
    <row r="8883" spans="1:6" ht="14.25" customHeight="1" x14ac:dyDescent="0.2">
      <c r="A8883" s="35" t="s">
        <v>28111</v>
      </c>
      <c r="B8883" s="36" t="s">
        <v>28112</v>
      </c>
      <c r="C8883" s="37">
        <v>42182704</v>
      </c>
      <c r="D8883" s="38" t="s">
        <v>28113</v>
      </c>
      <c r="E8883" s="39" t="s">
        <v>2134</v>
      </c>
      <c r="F8883" s="37" t="s">
        <v>11811</v>
      </c>
    </row>
    <row r="8884" spans="1:6" ht="14.25" customHeight="1" x14ac:dyDescent="0.2">
      <c r="A8884" s="35" t="s">
        <v>28114</v>
      </c>
      <c r="B8884" s="36" t="s">
        <v>28115</v>
      </c>
      <c r="C8884" s="37">
        <v>42182801</v>
      </c>
      <c r="D8884" s="38" t="s">
        <v>28116</v>
      </c>
      <c r="E8884" s="39" t="s">
        <v>2134</v>
      </c>
      <c r="F8884" s="37" t="s">
        <v>11811</v>
      </c>
    </row>
    <row r="8885" spans="1:6" ht="14.25" customHeight="1" x14ac:dyDescent="0.2">
      <c r="A8885" s="35" t="s">
        <v>28117</v>
      </c>
      <c r="B8885" s="36" t="s">
        <v>28118</v>
      </c>
      <c r="C8885" s="37">
        <v>42182802</v>
      </c>
      <c r="D8885" s="38" t="s">
        <v>28119</v>
      </c>
      <c r="E8885" s="39" t="s">
        <v>2134</v>
      </c>
      <c r="F8885" s="37" t="s">
        <v>11811</v>
      </c>
    </row>
    <row r="8886" spans="1:6" ht="14.25" customHeight="1" x14ac:dyDescent="0.2">
      <c r="A8886" s="35" t="s">
        <v>28120</v>
      </c>
      <c r="B8886" s="36" t="s">
        <v>28121</v>
      </c>
      <c r="C8886" s="37">
        <v>42182803</v>
      </c>
      <c r="D8886" s="38" t="s">
        <v>28122</v>
      </c>
      <c r="E8886" s="39" t="s">
        <v>2134</v>
      </c>
      <c r="F8886" s="37" t="s">
        <v>11811</v>
      </c>
    </row>
    <row r="8887" spans="1:6" ht="14.25" customHeight="1" x14ac:dyDescent="0.2">
      <c r="A8887" s="35" t="s">
        <v>28123</v>
      </c>
      <c r="B8887" s="36" t="s">
        <v>28124</v>
      </c>
      <c r="C8887" s="37">
        <v>42182804</v>
      </c>
      <c r="D8887" s="38" t="s">
        <v>28125</v>
      </c>
      <c r="E8887" s="39" t="s">
        <v>2134</v>
      </c>
      <c r="F8887" s="37" t="s">
        <v>11811</v>
      </c>
    </row>
    <row r="8888" spans="1:6" ht="14.25" customHeight="1" x14ac:dyDescent="0.2">
      <c r="A8888" s="35" t="s">
        <v>28126</v>
      </c>
      <c r="B8888" s="36" t="s">
        <v>28115</v>
      </c>
      <c r="C8888" s="37">
        <v>42182805</v>
      </c>
      <c r="D8888" s="38" t="s">
        <v>28127</v>
      </c>
      <c r="E8888" s="39" t="s">
        <v>2134</v>
      </c>
      <c r="F8888" s="37" t="s">
        <v>11811</v>
      </c>
    </row>
    <row r="8889" spans="1:6" ht="14.25" customHeight="1" x14ac:dyDescent="0.2">
      <c r="A8889" s="35" t="s">
        <v>28128</v>
      </c>
      <c r="B8889" s="36" t="s">
        <v>28129</v>
      </c>
      <c r="C8889" s="37">
        <v>42182806</v>
      </c>
      <c r="D8889" s="38" t="s">
        <v>28130</v>
      </c>
      <c r="E8889" s="39" t="s">
        <v>2134</v>
      </c>
      <c r="F8889" s="37" t="s">
        <v>11811</v>
      </c>
    </row>
    <row r="8890" spans="1:6" ht="14.25" customHeight="1" x14ac:dyDescent="0.2">
      <c r="A8890" s="35" t="s">
        <v>28131</v>
      </c>
      <c r="B8890" s="36" t="s">
        <v>28132</v>
      </c>
      <c r="C8890" s="37">
        <v>42182807</v>
      </c>
      <c r="D8890" s="38" t="s">
        <v>28133</v>
      </c>
      <c r="E8890" s="39" t="s">
        <v>2134</v>
      </c>
      <c r="F8890" s="37" t="s">
        <v>11811</v>
      </c>
    </row>
    <row r="8891" spans="1:6" ht="14.25" customHeight="1" x14ac:dyDescent="0.2">
      <c r="A8891" s="35" t="s">
        <v>28134</v>
      </c>
      <c r="B8891" s="36" t="s">
        <v>28135</v>
      </c>
      <c r="C8891" s="37">
        <v>42182808</v>
      </c>
      <c r="D8891" s="38" t="s">
        <v>28136</v>
      </c>
      <c r="E8891" s="39" t="s">
        <v>2134</v>
      </c>
      <c r="F8891" s="37" t="s">
        <v>11811</v>
      </c>
    </row>
    <row r="8892" spans="1:6" ht="14.25" customHeight="1" x14ac:dyDescent="0.2">
      <c r="A8892" s="35" t="s">
        <v>28137</v>
      </c>
      <c r="B8892" s="36" t="s">
        <v>28138</v>
      </c>
      <c r="C8892" s="37">
        <v>42182901</v>
      </c>
      <c r="D8892" s="38" t="s">
        <v>28139</v>
      </c>
      <c r="E8892" s="39" t="s">
        <v>2134</v>
      </c>
      <c r="F8892" s="37" t="s">
        <v>11811</v>
      </c>
    </row>
    <row r="8893" spans="1:6" ht="14.25" customHeight="1" x14ac:dyDescent="0.2">
      <c r="A8893" s="35" t="s">
        <v>28140</v>
      </c>
      <c r="B8893" s="36" t="s">
        <v>28141</v>
      </c>
      <c r="C8893" s="37">
        <v>42182902</v>
      </c>
      <c r="D8893" s="38" t="s">
        <v>28142</v>
      </c>
      <c r="E8893" s="39" t="s">
        <v>2134</v>
      </c>
      <c r="F8893" s="37" t="s">
        <v>11811</v>
      </c>
    </row>
    <row r="8894" spans="1:6" ht="14.25" customHeight="1" x14ac:dyDescent="0.2">
      <c r="A8894" s="35" t="s">
        <v>28143</v>
      </c>
      <c r="B8894" s="36" t="s">
        <v>28144</v>
      </c>
      <c r="C8894" s="37">
        <v>42182903</v>
      </c>
      <c r="D8894" s="38" t="s">
        <v>28145</v>
      </c>
      <c r="E8894" s="39" t="s">
        <v>2134</v>
      </c>
      <c r="F8894" s="37" t="s">
        <v>11811</v>
      </c>
    </row>
    <row r="8895" spans="1:6" ht="14.25" customHeight="1" x14ac:dyDescent="0.2">
      <c r="A8895" s="35" t="s">
        <v>28146</v>
      </c>
      <c r="B8895" s="36" t="s">
        <v>28147</v>
      </c>
      <c r="C8895" s="37">
        <v>42182904</v>
      </c>
      <c r="D8895" s="38" t="s">
        <v>28148</v>
      </c>
      <c r="E8895" s="39" t="s">
        <v>2134</v>
      </c>
      <c r="F8895" s="37" t="s">
        <v>11811</v>
      </c>
    </row>
    <row r="8896" spans="1:6" ht="14.25" customHeight="1" x14ac:dyDescent="0.2">
      <c r="A8896" s="35" t="s">
        <v>28149</v>
      </c>
      <c r="B8896" s="36" t="s">
        <v>28150</v>
      </c>
      <c r="C8896" s="37">
        <v>42183001</v>
      </c>
      <c r="D8896" s="38" t="s">
        <v>28151</v>
      </c>
      <c r="E8896" s="39" t="s">
        <v>2134</v>
      </c>
      <c r="F8896" s="37" t="s">
        <v>11811</v>
      </c>
    </row>
    <row r="8897" spans="1:6" ht="14.25" customHeight="1" x14ac:dyDescent="0.2">
      <c r="A8897" s="35" t="s">
        <v>28152</v>
      </c>
      <c r="B8897" s="36" t="s">
        <v>28153</v>
      </c>
      <c r="C8897" s="37">
        <v>42183002</v>
      </c>
      <c r="D8897" s="38" t="s">
        <v>28154</v>
      </c>
      <c r="E8897" s="39" t="s">
        <v>2134</v>
      </c>
      <c r="F8897" s="37" t="s">
        <v>11811</v>
      </c>
    </row>
    <row r="8898" spans="1:6" ht="14.25" customHeight="1" x14ac:dyDescent="0.2">
      <c r="A8898" s="35" t="s">
        <v>28155</v>
      </c>
      <c r="B8898" s="36" t="s">
        <v>28156</v>
      </c>
      <c r="C8898" s="37">
        <v>42183003</v>
      </c>
      <c r="D8898" s="38" t="s">
        <v>28157</v>
      </c>
      <c r="E8898" s="39" t="s">
        <v>2134</v>
      </c>
      <c r="F8898" s="37" t="s">
        <v>11811</v>
      </c>
    </row>
    <row r="8899" spans="1:6" ht="14.25" customHeight="1" x14ac:dyDescent="0.2">
      <c r="A8899" s="35" t="s">
        <v>28158</v>
      </c>
      <c r="B8899" s="36" t="s">
        <v>28159</v>
      </c>
      <c r="C8899" s="37">
        <v>42183004</v>
      </c>
      <c r="D8899" s="38" t="s">
        <v>28160</v>
      </c>
      <c r="E8899" s="39" t="s">
        <v>2134</v>
      </c>
      <c r="F8899" s="37" t="s">
        <v>11811</v>
      </c>
    </row>
    <row r="8900" spans="1:6" ht="14.25" customHeight="1" x14ac:dyDescent="0.2">
      <c r="A8900" s="35" t="s">
        <v>28161</v>
      </c>
      <c r="B8900" s="36" t="s">
        <v>28162</v>
      </c>
      <c r="C8900" s="37">
        <v>42183005</v>
      </c>
      <c r="D8900" s="38" t="s">
        <v>28163</v>
      </c>
      <c r="E8900" s="39" t="s">
        <v>2134</v>
      </c>
      <c r="F8900" s="37" t="s">
        <v>11811</v>
      </c>
    </row>
    <row r="8901" spans="1:6" ht="14.25" customHeight="1" x14ac:dyDescent="0.2">
      <c r="A8901" s="35" t="s">
        <v>28164</v>
      </c>
      <c r="B8901" s="36" t="s">
        <v>28165</v>
      </c>
      <c r="C8901" s="37">
        <v>42183006</v>
      </c>
      <c r="D8901" s="38" t="s">
        <v>28166</v>
      </c>
      <c r="E8901" s="39" t="s">
        <v>2134</v>
      </c>
      <c r="F8901" s="37" t="s">
        <v>11811</v>
      </c>
    </row>
    <row r="8902" spans="1:6" ht="14.25" customHeight="1" x14ac:dyDescent="0.2">
      <c r="A8902" s="35" t="s">
        <v>28167</v>
      </c>
      <c r="B8902" s="36" t="s">
        <v>28168</v>
      </c>
      <c r="C8902" s="37">
        <v>42183007</v>
      </c>
      <c r="D8902" s="38" t="s">
        <v>28169</v>
      </c>
      <c r="E8902" s="39" t="s">
        <v>2134</v>
      </c>
      <c r="F8902" s="37" t="s">
        <v>11811</v>
      </c>
    </row>
    <row r="8903" spans="1:6" ht="14.25" customHeight="1" x14ac:dyDescent="0.2">
      <c r="A8903" s="35" t="s">
        <v>28170</v>
      </c>
      <c r="B8903" s="36" t="s">
        <v>28171</v>
      </c>
      <c r="C8903" s="37">
        <v>42183008</v>
      </c>
      <c r="D8903" s="38" t="s">
        <v>28172</v>
      </c>
      <c r="E8903" s="39" t="s">
        <v>2134</v>
      </c>
      <c r="F8903" s="37" t="s">
        <v>11811</v>
      </c>
    </row>
    <row r="8904" spans="1:6" ht="14.25" customHeight="1" x14ac:dyDescent="0.2">
      <c r="A8904" s="35" t="s">
        <v>28173</v>
      </c>
      <c r="B8904" s="36" t="s">
        <v>28174</v>
      </c>
      <c r="C8904" s="37">
        <v>42183009</v>
      </c>
      <c r="D8904" s="38" t="s">
        <v>28175</v>
      </c>
      <c r="E8904" s="39" t="s">
        <v>2134</v>
      </c>
      <c r="F8904" s="37" t="s">
        <v>11811</v>
      </c>
    </row>
    <row r="8905" spans="1:6" ht="14.25" customHeight="1" x14ac:dyDescent="0.2">
      <c r="A8905" s="35" t="s">
        <v>28176</v>
      </c>
      <c r="B8905" s="36" t="s">
        <v>28177</v>
      </c>
      <c r="C8905" s="37">
        <v>42183010</v>
      </c>
      <c r="D8905" s="38" t="s">
        <v>28178</v>
      </c>
      <c r="E8905" s="39" t="s">
        <v>2134</v>
      </c>
      <c r="F8905" s="37" t="s">
        <v>11811</v>
      </c>
    </row>
    <row r="8906" spans="1:6" ht="14.25" customHeight="1" x14ac:dyDescent="0.2">
      <c r="A8906" s="35" t="s">
        <v>28179</v>
      </c>
      <c r="B8906" s="36" t="s">
        <v>28180</v>
      </c>
      <c r="C8906" s="37">
        <v>42183011</v>
      </c>
      <c r="D8906" s="38" t="s">
        <v>28181</v>
      </c>
      <c r="E8906" s="39" t="s">
        <v>2134</v>
      </c>
      <c r="F8906" s="37" t="s">
        <v>11811</v>
      </c>
    </row>
    <row r="8907" spans="1:6" ht="14.25" customHeight="1" x14ac:dyDescent="0.2">
      <c r="A8907" s="35" t="s">
        <v>28182</v>
      </c>
      <c r="B8907" s="36" t="s">
        <v>28183</v>
      </c>
      <c r="C8907" s="37">
        <v>42183012</v>
      </c>
      <c r="D8907" s="38" t="s">
        <v>28184</v>
      </c>
      <c r="E8907" s="39" t="s">
        <v>2134</v>
      </c>
      <c r="F8907" s="37" t="s">
        <v>11811</v>
      </c>
    </row>
    <row r="8908" spans="1:6" ht="14.25" customHeight="1" x14ac:dyDescent="0.2">
      <c r="A8908" s="35" t="s">
        <v>28185</v>
      </c>
      <c r="B8908" s="36" t="s">
        <v>28186</v>
      </c>
      <c r="C8908" s="37">
        <v>42183013</v>
      </c>
      <c r="D8908" s="38" t="s">
        <v>28187</v>
      </c>
      <c r="E8908" s="39" t="s">
        <v>2134</v>
      </c>
      <c r="F8908" s="37" t="s">
        <v>11811</v>
      </c>
    </row>
    <row r="8909" spans="1:6" ht="14.25" customHeight="1" x14ac:dyDescent="0.2">
      <c r="A8909" s="35" t="s">
        <v>28188</v>
      </c>
      <c r="B8909" s="36" t="s">
        <v>28189</v>
      </c>
      <c r="C8909" s="37">
        <v>42183014</v>
      </c>
      <c r="D8909" s="38" t="s">
        <v>28190</v>
      </c>
      <c r="E8909" s="39" t="s">
        <v>2134</v>
      </c>
      <c r="F8909" s="37" t="s">
        <v>11811</v>
      </c>
    </row>
    <row r="8910" spans="1:6" ht="14.25" customHeight="1" x14ac:dyDescent="0.2">
      <c r="A8910" s="35" t="s">
        <v>28191</v>
      </c>
      <c r="B8910" s="36" t="s">
        <v>28192</v>
      </c>
      <c r="C8910" s="37">
        <v>42183015</v>
      </c>
      <c r="D8910" s="38" t="s">
        <v>28193</v>
      </c>
      <c r="E8910" s="39" t="s">
        <v>2134</v>
      </c>
      <c r="F8910" s="37" t="s">
        <v>11811</v>
      </c>
    </row>
    <row r="8911" spans="1:6" ht="14.25" customHeight="1" x14ac:dyDescent="0.2">
      <c r="A8911" s="35" t="s">
        <v>28194</v>
      </c>
      <c r="B8911" s="36" t="s">
        <v>28195</v>
      </c>
      <c r="C8911" s="37">
        <v>42183016</v>
      </c>
      <c r="D8911" s="38" t="s">
        <v>28196</v>
      </c>
      <c r="E8911" s="39" t="s">
        <v>2134</v>
      </c>
      <c r="F8911" s="37" t="s">
        <v>11811</v>
      </c>
    </row>
    <row r="8912" spans="1:6" ht="14.25" customHeight="1" x14ac:dyDescent="0.2">
      <c r="A8912" s="35" t="s">
        <v>28197</v>
      </c>
      <c r="B8912" s="36" t="s">
        <v>28198</v>
      </c>
      <c r="C8912" s="37">
        <v>42183017</v>
      </c>
      <c r="D8912" s="38" t="s">
        <v>28199</v>
      </c>
      <c r="E8912" s="39" t="s">
        <v>2134</v>
      </c>
      <c r="F8912" s="37" t="s">
        <v>11811</v>
      </c>
    </row>
    <row r="8913" spans="1:6" ht="14.25" customHeight="1" x14ac:dyDescent="0.2">
      <c r="A8913" s="35" t="s">
        <v>28200</v>
      </c>
      <c r="B8913" s="36" t="s">
        <v>28201</v>
      </c>
      <c r="C8913" s="37">
        <v>42183018</v>
      </c>
      <c r="D8913" s="38" t="s">
        <v>28202</v>
      </c>
      <c r="E8913" s="39" t="s">
        <v>2134</v>
      </c>
      <c r="F8913" s="37" t="s">
        <v>11811</v>
      </c>
    </row>
    <row r="8914" spans="1:6" ht="14.25" customHeight="1" x14ac:dyDescent="0.2">
      <c r="A8914" s="35" t="s">
        <v>28203</v>
      </c>
      <c r="B8914" s="36" t="s">
        <v>28204</v>
      </c>
      <c r="C8914" s="37">
        <v>42183019</v>
      </c>
      <c r="D8914" s="38" t="s">
        <v>28205</v>
      </c>
      <c r="E8914" s="39" t="s">
        <v>2134</v>
      </c>
      <c r="F8914" s="37" t="s">
        <v>11811</v>
      </c>
    </row>
    <row r="8915" spans="1:6" ht="14.25" customHeight="1" x14ac:dyDescent="0.2">
      <c r="A8915" s="35" t="s">
        <v>28206</v>
      </c>
      <c r="B8915" s="36" t="s">
        <v>28207</v>
      </c>
      <c r="C8915" s="37">
        <v>42183020</v>
      </c>
      <c r="D8915" s="38" t="s">
        <v>28208</v>
      </c>
      <c r="E8915" s="39" t="s">
        <v>2134</v>
      </c>
      <c r="F8915" s="37" t="s">
        <v>11811</v>
      </c>
    </row>
    <row r="8916" spans="1:6" ht="14.25" customHeight="1" x14ac:dyDescent="0.2">
      <c r="A8916" s="35" t="s">
        <v>28209</v>
      </c>
      <c r="B8916" s="36" t="s">
        <v>28210</v>
      </c>
      <c r="C8916" s="37">
        <v>42183021</v>
      </c>
      <c r="D8916" s="38" t="s">
        <v>28211</v>
      </c>
      <c r="E8916" s="39" t="s">
        <v>2134</v>
      </c>
      <c r="F8916" s="37" t="s">
        <v>11811</v>
      </c>
    </row>
    <row r="8917" spans="1:6" ht="14.25" customHeight="1" x14ac:dyDescent="0.2">
      <c r="A8917" s="35" t="s">
        <v>28212</v>
      </c>
      <c r="B8917" s="36" t="s">
        <v>28213</v>
      </c>
      <c r="C8917" s="37">
        <v>42183022</v>
      </c>
      <c r="D8917" s="38" t="s">
        <v>28214</v>
      </c>
      <c r="E8917" s="39" t="s">
        <v>2134</v>
      </c>
      <c r="F8917" s="37" t="s">
        <v>11811</v>
      </c>
    </row>
    <row r="8918" spans="1:6" ht="14.25" customHeight="1" x14ac:dyDescent="0.2">
      <c r="A8918" s="35" t="s">
        <v>28215</v>
      </c>
      <c r="B8918" s="36" t="s">
        <v>28216</v>
      </c>
      <c r="C8918" s="37">
        <v>42183023</v>
      </c>
      <c r="D8918" s="38" t="s">
        <v>28217</v>
      </c>
      <c r="E8918" s="39" t="s">
        <v>2134</v>
      </c>
      <c r="F8918" s="37" t="s">
        <v>11811</v>
      </c>
    </row>
    <row r="8919" spans="1:6" ht="14.25" customHeight="1" x14ac:dyDescent="0.2">
      <c r="A8919" s="35" t="s">
        <v>28218</v>
      </c>
      <c r="B8919" s="36" t="s">
        <v>28219</v>
      </c>
      <c r="C8919" s="37">
        <v>42183024</v>
      </c>
      <c r="D8919" s="38" t="s">
        <v>28220</v>
      </c>
      <c r="E8919" s="39" t="s">
        <v>2134</v>
      </c>
      <c r="F8919" s="37" t="s">
        <v>11811</v>
      </c>
    </row>
    <row r="8920" spans="1:6" ht="14.25" customHeight="1" x14ac:dyDescent="0.2">
      <c r="A8920" s="35" t="s">
        <v>28221</v>
      </c>
      <c r="B8920" s="36" t="s">
        <v>28222</v>
      </c>
      <c r="C8920" s="37">
        <v>42183025</v>
      </c>
      <c r="D8920" s="38" t="s">
        <v>28223</v>
      </c>
      <c r="E8920" s="39" t="s">
        <v>2134</v>
      </c>
      <c r="F8920" s="37" t="s">
        <v>11811</v>
      </c>
    </row>
    <row r="8921" spans="1:6" ht="14.25" customHeight="1" x14ac:dyDescent="0.2">
      <c r="A8921" s="35" t="s">
        <v>28224</v>
      </c>
      <c r="B8921" s="36" t="s">
        <v>28225</v>
      </c>
      <c r="C8921" s="37">
        <v>42183026</v>
      </c>
      <c r="D8921" s="38" t="s">
        <v>28226</v>
      </c>
      <c r="E8921" s="39" t="s">
        <v>2134</v>
      </c>
      <c r="F8921" s="37" t="s">
        <v>11811</v>
      </c>
    </row>
    <row r="8922" spans="1:6" ht="14.25" customHeight="1" x14ac:dyDescent="0.2">
      <c r="A8922" s="35" t="s">
        <v>28227</v>
      </c>
      <c r="B8922" s="36" t="s">
        <v>28228</v>
      </c>
      <c r="C8922" s="37">
        <v>42183027</v>
      </c>
      <c r="D8922" s="38" t="s">
        <v>28229</v>
      </c>
      <c r="E8922" s="39" t="s">
        <v>2134</v>
      </c>
      <c r="F8922" s="37" t="s">
        <v>11811</v>
      </c>
    </row>
    <row r="8923" spans="1:6" ht="14.25" customHeight="1" x14ac:dyDescent="0.2">
      <c r="A8923" s="35" t="s">
        <v>28230</v>
      </c>
      <c r="B8923" s="36" t="s">
        <v>28231</v>
      </c>
      <c r="C8923" s="37">
        <v>42183028</v>
      </c>
      <c r="D8923" s="38" t="s">
        <v>28232</v>
      </c>
      <c r="E8923" s="39" t="s">
        <v>2134</v>
      </c>
      <c r="F8923" s="37" t="s">
        <v>11811</v>
      </c>
    </row>
    <row r="8924" spans="1:6" ht="14.25" customHeight="1" x14ac:dyDescent="0.2">
      <c r="A8924" s="35" t="s">
        <v>28233</v>
      </c>
      <c r="B8924" s="36" t="s">
        <v>28234</v>
      </c>
      <c r="C8924" s="37">
        <v>42183029</v>
      </c>
      <c r="D8924" s="38" t="s">
        <v>28235</v>
      </c>
      <c r="E8924" s="39" t="s">
        <v>2134</v>
      </c>
      <c r="F8924" s="37" t="s">
        <v>11811</v>
      </c>
    </row>
    <row r="8925" spans="1:6" ht="14.25" customHeight="1" x14ac:dyDescent="0.2">
      <c r="A8925" s="35" t="s">
        <v>28236</v>
      </c>
      <c r="B8925" s="36" t="s">
        <v>28237</v>
      </c>
      <c r="C8925" s="37">
        <v>42183030</v>
      </c>
      <c r="D8925" s="38" t="s">
        <v>28238</v>
      </c>
      <c r="E8925" s="39" t="s">
        <v>2134</v>
      </c>
      <c r="F8925" s="37" t="s">
        <v>11811</v>
      </c>
    </row>
    <row r="8926" spans="1:6" ht="14.25" customHeight="1" x14ac:dyDescent="0.2">
      <c r="A8926" s="35" t="s">
        <v>28239</v>
      </c>
      <c r="B8926" s="36" t="s">
        <v>28240</v>
      </c>
      <c r="C8926" s="37">
        <v>42183031</v>
      </c>
      <c r="D8926" s="38" t="s">
        <v>28241</v>
      </c>
      <c r="E8926" s="39" t="s">
        <v>2134</v>
      </c>
      <c r="F8926" s="37" t="s">
        <v>11811</v>
      </c>
    </row>
    <row r="8927" spans="1:6" ht="14.25" customHeight="1" x14ac:dyDescent="0.2">
      <c r="A8927" s="35" t="s">
        <v>28242</v>
      </c>
      <c r="B8927" s="36" t="s">
        <v>28243</v>
      </c>
      <c r="C8927" s="37">
        <v>42183032</v>
      </c>
      <c r="D8927" s="38" t="s">
        <v>28244</v>
      </c>
      <c r="E8927" s="39" t="s">
        <v>2134</v>
      </c>
      <c r="F8927" s="37" t="s">
        <v>11811</v>
      </c>
    </row>
    <row r="8928" spans="1:6" ht="14.25" customHeight="1" x14ac:dyDescent="0.2">
      <c r="A8928" s="35" t="s">
        <v>28245</v>
      </c>
      <c r="B8928" s="36" t="s">
        <v>28246</v>
      </c>
      <c r="C8928" s="37">
        <v>42183033</v>
      </c>
      <c r="D8928" s="38" t="s">
        <v>28247</v>
      </c>
      <c r="E8928" s="39" t="s">
        <v>2134</v>
      </c>
      <c r="F8928" s="37" t="s">
        <v>11811</v>
      </c>
    </row>
    <row r="8929" spans="1:6" ht="14.25" customHeight="1" x14ac:dyDescent="0.2">
      <c r="A8929" s="35" t="s">
        <v>28248</v>
      </c>
      <c r="B8929" s="36" t="s">
        <v>28249</v>
      </c>
      <c r="C8929" s="37">
        <v>42183034</v>
      </c>
      <c r="D8929" s="38" t="s">
        <v>28250</v>
      </c>
      <c r="E8929" s="39" t="s">
        <v>2134</v>
      </c>
      <c r="F8929" s="37" t="s">
        <v>11811</v>
      </c>
    </row>
    <row r="8930" spans="1:6" ht="14.25" customHeight="1" x14ac:dyDescent="0.2">
      <c r="A8930" s="35" t="s">
        <v>28251</v>
      </c>
      <c r="B8930" s="36" t="s">
        <v>28252</v>
      </c>
      <c r="C8930" s="37">
        <v>42183035</v>
      </c>
      <c r="D8930" s="38" t="s">
        <v>28253</v>
      </c>
      <c r="E8930" s="39" t="s">
        <v>2134</v>
      </c>
      <c r="F8930" s="37" t="s">
        <v>11811</v>
      </c>
    </row>
    <row r="8931" spans="1:6" ht="14.25" customHeight="1" x14ac:dyDescent="0.2">
      <c r="A8931" s="35" t="s">
        <v>28254</v>
      </c>
      <c r="B8931" s="36" t="s">
        <v>28255</v>
      </c>
      <c r="C8931" s="37">
        <v>42183036</v>
      </c>
      <c r="D8931" s="38" t="s">
        <v>28256</v>
      </c>
      <c r="E8931" s="39" t="s">
        <v>2134</v>
      </c>
      <c r="F8931" s="37" t="s">
        <v>11811</v>
      </c>
    </row>
    <row r="8932" spans="1:6" ht="14.25" customHeight="1" x14ac:dyDescent="0.2">
      <c r="A8932" s="35" t="s">
        <v>28257</v>
      </c>
      <c r="B8932" s="36" t="s">
        <v>28258</v>
      </c>
      <c r="C8932" s="37">
        <v>42183037</v>
      </c>
      <c r="D8932" s="38" t="s">
        <v>28259</v>
      </c>
      <c r="E8932" s="39" t="s">
        <v>2134</v>
      </c>
      <c r="F8932" s="37" t="s">
        <v>11811</v>
      </c>
    </row>
    <row r="8933" spans="1:6" ht="14.25" customHeight="1" x14ac:dyDescent="0.2">
      <c r="A8933" s="35" t="s">
        <v>28260</v>
      </c>
      <c r="B8933" s="36" t="s">
        <v>28261</v>
      </c>
      <c r="C8933" s="37">
        <v>42183038</v>
      </c>
      <c r="D8933" s="38" t="s">
        <v>28262</v>
      </c>
      <c r="E8933" s="39" t="s">
        <v>2134</v>
      </c>
      <c r="F8933" s="37" t="s">
        <v>11811</v>
      </c>
    </row>
    <row r="8934" spans="1:6" ht="14.25" customHeight="1" x14ac:dyDescent="0.2">
      <c r="A8934" s="35" t="s">
        <v>28263</v>
      </c>
      <c r="B8934" s="36" t="s">
        <v>28264</v>
      </c>
      <c r="C8934" s="37">
        <v>42183039</v>
      </c>
      <c r="D8934" s="38" t="s">
        <v>28265</v>
      </c>
      <c r="E8934" s="39" t="s">
        <v>2134</v>
      </c>
      <c r="F8934" s="37" t="s">
        <v>11811</v>
      </c>
    </row>
    <row r="8935" spans="1:6" ht="14.25" customHeight="1" x14ac:dyDescent="0.2">
      <c r="A8935" s="35" t="s">
        <v>28266</v>
      </c>
      <c r="B8935" s="36" t="s">
        <v>28267</v>
      </c>
      <c r="C8935" s="37">
        <v>42183040</v>
      </c>
      <c r="D8935" s="38" t="s">
        <v>28268</v>
      </c>
      <c r="E8935" s="39" t="s">
        <v>2134</v>
      </c>
      <c r="F8935" s="37" t="s">
        <v>11811</v>
      </c>
    </row>
    <row r="8936" spans="1:6" ht="14.25" customHeight="1" x14ac:dyDescent="0.2">
      <c r="A8936" s="35" t="s">
        <v>28269</v>
      </c>
      <c r="B8936" s="36" t="s">
        <v>28270</v>
      </c>
      <c r="C8936" s="37">
        <v>42183041</v>
      </c>
      <c r="D8936" s="38" t="s">
        <v>28271</v>
      </c>
      <c r="E8936" s="39" t="s">
        <v>2134</v>
      </c>
      <c r="F8936" s="37" t="s">
        <v>11811</v>
      </c>
    </row>
    <row r="8937" spans="1:6" ht="14.25" customHeight="1" x14ac:dyDescent="0.2">
      <c r="A8937" s="35" t="s">
        <v>28272</v>
      </c>
      <c r="B8937" s="36" t="s">
        <v>28273</v>
      </c>
      <c r="C8937" s="37">
        <v>42183042</v>
      </c>
      <c r="D8937" s="38" t="s">
        <v>28274</v>
      </c>
      <c r="E8937" s="39" t="s">
        <v>2134</v>
      </c>
      <c r="F8937" s="37" t="s">
        <v>11811</v>
      </c>
    </row>
    <row r="8938" spans="1:6" ht="14.25" customHeight="1" x14ac:dyDescent="0.2">
      <c r="A8938" s="35" t="s">
        <v>28275</v>
      </c>
      <c r="B8938" s="36" t="s">
        <v>28276</v>
      </c>
      <c r="C8938" s="37">
        <v>42183043</v>
      </c>
      <c r="D8938" s="38" t="s">
        <v>28277</v>
      </c>
      <c r="E8938" s="39" t="s">
        <v>2134</v>
      </c>
      <c r="F8938" s="37" t="s">
        <v>11811</v>
      </c>
    </row>
    <row r="8939" spans="1:6" ht="14.25" customHeight="1" x14ac:dyDescent="0.2">
      <c r="A8939" s="35" t="s">
        <v>28278</v>
      </c>
      <c r="B8939" s="36" t="s">
        <v>28279</v>
      </c>
      <c r="C8939" s="37">
        <v>42183044</v>
      </c>
      <c r="D8939" s="38" t="s">
        <v>28280</v>
      </c>
      <c r="E8939" s="39" t="s">
        <v>2134</v>
      </c>
      <c r="F8939" s="37" t="s">
        <v>11811</v>
      </c>
    </row>
    <row r="8940" spans="1:6" ht="14.25" customHeight="1" x14ac:dyDescent="0.2">
      <c r="A8940" s="35" t="s">
        <v>28281</v>
      </c>
      <c r="B8940" s="36" t="s">
        <v>28282</v>
      </c>
      <c r="C8940" s="37">
        <v>42183045</v>
      </c>
      <c r="D8940" s="38" t="s">
        <v>28283</v>
      </c>
      <c r="E8940" s="39" t="s">
        <v>2134</v>
      </c>
      <c r="F8940" s="37" t="s">
        <v>11811</v>
      </c>
    </row>
    <row r="8941" spans="1:6" ht="14.25" customHeight="1" x14ac:dyDescent="0.2">
      <c r="A8941" s="35" t="s">
        <v>28284</v>
      </c>
      <c r="B8941" s="36" t="s">
        <v>28285</v>
      </c>
      <c r="C8941" s="37">
        <v>42183046</v>
      </c>
      <c r="D8941" s="38" t="s">
        <v>28286</v>
      </c>
      <c r="E8941" s="39" t="s">
        <v>2134</v>
      </c>
      <c r="F8941" s="37" t="s">
        <v>11811</v>
      </c>
    </row>
    <row r="8942" spans="1:6" ht="14.25" customHeight="1" x14ac:dyDescent="0.2">
      <c r="A8942" s="35" t="s">
        <v>28287</v>
      </c>
      <c r="B8942" s="36" t="s">
        <v>28258</v>
      </c>
      <c r="C8942" s="37">
        <v>42183047</v>
      </c>
      <c r="D8942" s="38" t="s">
        <v>28288</v>
      </c>
      <c r="E8942" s="39" t="s">
        <v>2134</v>
      </c>
      <c r="F8942" s="37" t="s">
        <v>11811</v>
      </c>
    </row>
    <row r="8943" spans="1:6" ht="14.25" customHeight="1" x14ac:dyDescent="0.2">
      <c r="A8943" s="35" t="s">
        <v>28289</v>
      </c>
      <c r="B8943" s="36" t="s">
        <v>28290</v>
      </c>
      <c r="C8943" s="37">
        <v>42183048</v>
      </c>
      <c r="D8943" s="38" t="s">
        <v>28291</v>
      </c>
      <c r="E8943" s="39" t="s">
        <v>2134</v>
      </c>
      <c r="F8943" s="37" t="s">
        <v>11811</v>
      </c>
    </row>
    <row r="8944" spans="1:6" ht="14.25" customHeight="1" x14ac:dyDescent="0.2">
      <c r="A8944" s="35" t="s">
        <v>28292</v>
      </c>
      <c r="B8944" s="36" t="s">
        <v>28293</v>
      </c>
      <c r="C8944" s="37">
        <v>42183101</v>
      </c>
      <c r="D8944" s="38" t="s">
        <v>28294</v>
      </c>
      <c r="E8944" s="39" t="s">
        <v>2134</v>
      </c>
      <c r="F8944" s="37" t="s">
        <v>11811</v>
      </c>
    </row>
    <row r="8945" spans="1:6" ht="14.25" customHeight="1" x14ac:dyDescent="0.2">
      <c r="A8945" s="35" t="s">
        <v>28295</v>
      </c>
      <c r="B8945" s="36" t="s">
        <v>28296</v>
      </c>
      <c r="C8945" s="37">
        <v>42183201</v>
      </c>
      <c r="D8945" s="38" t="s">
        <v>28297</v>
      </c>
      <c r="E8945" s="39" t="s">
        <v>8112</v>
      </c>
      <c r="F8945" s="37" t="s">
        <v>8113</v>
      </c>
    </row>
    <row r="8946" spans="1:6" ht="14.25" customHeight="1" x14ac:dyDescent="0.2">
      <c r="A8946" s="35" t="s">
        <v>28298</v>
      </c>
      <c r="B8946" s="36" t="s">
        <v>28299</v>
      </c>
      <c r="C8946" s="37">
        <v>42183301</v>
      </c>
      <c r="D8946" s="38" t="s">
        <v>28300</v>
      </c>
      <c r="E8946" s="39" t="s">
        <v>2134</v>
      </c>
      <c r="F8946" s="37" t="s">
        <v>11811</v>
      </c>
    </row>
    <row r="8947" spans="1:6" ht="14.25" customHeight="1" x14ac:dyDescent="0.2">
      <c r="A8947" s="35" t="s">
        <v>28301</v>
      </c>
      <c r="B8947" s="36" t="s">
        <v>28302</v>
      </c>
      <c r="C8947" s="37">
        <v>42191501</v>
      </c>
      <c r="D8947" s="38" t="s">
        <v>28303</v>
      </c>
      <c r="E8947" s="39" t="s">
        <v>2134</v>
      </c>
      <c r="F8947" s="37" t="s">
        <v>11811</v>
      </c>
    </row>
    <row r="8948" spans="1:6" ht="14.25" customHeight="1" x14ac:dyDescent="0.2">
      <c r="A8948" s="35" t="s">
        <v>28304</v>
      </c>
      <c r="B8948" s="36" t="s">
        <v>28305</v>
      </c>
      <c r="C8948" s="37">
        <v>42191502</v>
      </c>
      <c r="D8948" s="38" t="s">
        <v>28306</v>
      </c>
      <c r="E8948" s="39" t="s">
        <v>2134</v>
      </c>
      <c r="F8948" s="37" t="s">
        <v>11811</v>
      </c>
    </row>
    <row r="8949" spans="1:6" ht="14.25" customHeight="1" x14ac:dyDescent="0.2">
      <c r="A8949" s="35" t="s">
        <v>28307</v>
      </c>
      <c r="B8949" s="36" t="s">
        <v>28308</v>
      </c>
      <c r="C8949" s="37">
        <v>42191601</v>
      </c>
      <c r="D8949" s="38" t="s">
        <v>28309</v>
      </c>
      <c r="E8949" s="39" t="s">
        <v>2134</v>
      </c>
      <c r="F8949" s="37" t="s">
        <v>11811</v>
      </c>
    </row>
    <row r="8950" spans="1:6" ht="14.25" customHeight="1" x14ac:dyDescent="0.2">
      <c r="A8950" s="35" t="s">
        <v>28310</v>
      </c>
      <c r="B8950" s="36" t="s">
        <v>28311</v>
      </c>
      <c r="C8950" s="37">
        <v>42191602</v>
      </c>
      <c r="D8950" s="38" t="s">
        <v>28312</v>
      </c>
      <c r="E8950" s="39" t="s">
        <v>2134</v>
      </c>
      <c r="F8950" s="37" t="s">
        <v>11811</v>
      </c>
    </row>
    <row r="8951" spans="1:6" ht="14.25" customHeight="1" x14ac:dyDescent="0.2">
      <c r="A8951" s="35" t="s">
        <v>28313</v>
      </c>
      <c r="B8951" s="36" t="s">
        <v>28314</v>
      </c>
      <c r="C8951" s="37">
        <v>42191603</v>
      </c>
      <c r="D8951" s="38" t="s">
        <v>28315</v>
      </c>
      <c r="E8951" s="39" t="s">
        <v>2134</v>
      </c>
      <c r="F8951" s="37" t="s">
        <v>11811</v>
      </c>
    </row>
    <row r="8952" spans="1:6" ht="14.25" customHeight="1" x14ac:dyDescent="0.2">
      <c r="A8952" s="35" t="s">
        <v>28316</v>
      </c>
      <c r="B8952" s="36" t="s">
        <v>28317</v>
      </c>
      <c r="C8952" s="37">
        <v>42191604</v>
      </c>
      <c r="D8952" s="38" t="s">
        <v>28318</v>
      </c>
      <c r="E8952" s="39" t="s">
        <v>2134</v>
      </c>
      <c r="F8952" s="37" t="s">
        <v>11811</v>
      </c>
    </row>
    <row r="8953" spans="1:6" ht="14.25" customHeight="1" x14ac:dyDescent="0.2">
      <c r="A8953" s="35" t="s">
        <v>28319</v>
      </c>
      <c r="B8953" s="36" t="s">
        <v>28320</v>
      </c>
      <c r="C8953" s="37">
        <v>42191605</v>
      </c>
      <c r="D8953" s="38" t="s">
        <v>28321</v>
      </c>
      <c r="E8953" s="39" t="s">
        <v>2134</v>
      </c>
      <c r="F8953" s="37" t="s">
        <v>11811</v>
      </c>
    </row>
    <row r="8954" spans="1:6" ht="14.25" customHeight="1" x14ac:dyDescent="0.2">
      <c r="A8954" s="35" t="s">
        <v>28322</v>
      </c>
      <c r="B8954" s="36" t="s">
        <v>28323</v>
      </c>
      <c r="C8954" s="37">
        <v>42191606</v>
      </c>
      <c r="D8954" s="38" t="s">
        <v>28324</v>
      </c>
      <c r="E8954" s="39" t="s">
        <v>2134</v>
      </c>
      <c r="F8954" s="37" t="s">
        <v>11811</v>
      </c>
    </row>
    <row r="8955" spans="1:6" ht="14.25" customHeight="1" x14ac:dyDescent="0.2">
      <c r="A8955" s="35" t="s">
        <v>28325</v>
      </c>
      <c r="B8955" s="36" t="s">
        <v>28326</v>
      </c>
      <c r="C8955" s="37">
        <v>42191607</v>
      </c>
      <c r="D8955" s="38" t="s">
        <v>28327</v>
      </c>
      <c r="E8955" s="39" t="s">
        <v>2134</v>
      </c>
      <c r="F8955" s="37" t="s">
        <v>11811</v>
      </c>
    </row>
    <row r="8956" spans="1:6" ht="14.25" customHeight="1" x14ac:dyDescent="0.2">
      <c r="A8956" s="35" t="s">
        <v>28328</v>
      </c>
      <c r="B8956" s="36" t="s">
        <v>28329</v>
      </c>
      <c r="C8956" s="37">
        <v>42191608</v>
      </c>
      <c r="D8956" s="38" t="s">
        <v>28330</v>
      </c>
      <c r="E8956" s="39" t="s">
        <v>2134</v>
      </c>
      <c r="F8956" s="37" t="s">
        <v>11811</v>
      </c>
    </row>
    <row r="8957" spans="1:6" ht="14.25" customHeight="1" x14ac:dyDescent="0.2">
      <c r="A8957" s="35" t="s">
        <v>28331</v>
      </c>
      <c r="B8957" s="36" t="s">
        <v>28332</v>
      </c>
      <c r="C8957" s="37">
        <v>42191609</v>
      </c>
      <c r="D8957" s="38" t="s">
        <v>28333</v>
      </c>
      <c r="E8957" s="39" t="s">
        <v>2134</v>
      </c>
      <c r="F8957" s="37" t="s">
        <v>11811</v>
      </c>
    </row>
    <row r="8958" spans="1:6" ht="14.25" customHeight="1" x14ac:dyDescent="0.2">
      <c r="A8958" s="35" t="s">
        <v>28334</v>
      </c>
      <c r="B8958" s="36" t="s">
        <v>28335</v>
      </c>
      <c r="C8958" s="37">
        <v>42191610</v>
      </c>
      <c r="D8958" s="38" t="s">
        <v>28336</v>
      </c>
      <c r="E8958" s="39" t="s">
        <v>1980</v>
      </c>
      <c r="F8958" s="37" t="s">
        <v>11811</v>
      </c>
    </row>
    <row r="8959" spans="1:6" ht="14.25" customHeight="1" x14ac:dyDescent="0.2">
      <c r="A8959" s="35" t="s">
        <v>28337</v>
      </c>
      <c r="B8959" s="36" t="s">
        <v>28338</v>
      </c>
      <c r="C8959" s="37">
        <v>42191611</v>
      </c>
      <c r="D8959" s="38" t="s">
        <v>28339</v>
      </c>
      <c r="E8959" s="39" t="s">
        <v>2134</v>
      </c>
      <c r="F8959" s="37" t="s">
        <v>11811</v>
      </c>
    </row>
    <row r="8960" spans="1:6" ht="14.25" customHeight="1" x14ac:dyDescent="0.2">
      <c r="A8960" s="35" t="s">
        <v>28340</v>
      </c>
      <c r="B8960" s="36" t="s">
        <v>28341</v>
      </c>
      <c r="C8960" s="37">
        <v>42191612</v>
      </c>
      <c r="D8960" s="38" t="s">
        <v>28342</v>
      </c>
      <c r="E8960" s="39" t="s">
        <v>2134</v>
      </c>
      <c r="F8960" s="37" t="s">
        <v>11811</v>
      </c>
    </row>
    <row r="8961" spans="1:6" ht="14.25" customHeight="1" x14ac:dyDescent="0.2">
      <c r="A8961" s="35" t="s">
        <v>28343</v>
      </c>
      <c r="B8961" s="36" t="s">
        <v>28344</v>
      </c>
      <c r="C8961" s="37">
        <v>42191701</v>
      </c>
      <c r="D8961" s="38" t="s">
        <v>28345</v>
      </c>
      <c r="E8961" s="39" t="s">
        <v>2134</v>
      </c>
      <c r="F8961" s="37" t="s">
        <v>11811</v>
      </c>
    </row>
    <row r="8962" spans="1:6" ht="14.25" customHeight="1" x14ac:dyDescent="0.2">
      <c r="A8962" s="35" t="s">
        <v>28346</v>
      </c>
      <c r="B8962" s="36" t="s">
        <v>28347</v>
      </c>
      <c r="C8962" s="37">
        <v>42191702</v>
      </c>
      <c r="D8962" s="38" t="s">
        <v>28348</v>
      </c>
      <c r="E8962" s="39" t="s">
        <v>2134</v>
      </c>
      <c r="F8962" s="37" t="s">
        <v>11811</v>
      </c>
    </row>
    <row r="8963" spans="1:6" ht="14.25" customHeight="1" x14ac:dyDescent="0.2">
      <c r="A8963" s="35" t="s">
        <v>28349</v>
      </c>
      <c r="B8963" s="36" t="s">
        <v>28350</v>
      </c>
      <c r="C8963" s="37">
        <v>42191703</v>
      </c>
      <c r="D8963" s="38" t="s">
        <v>28351</v>
      </c>
      <c r="E8963" s="39" t="s">
        <v>2134</v>
      </c>
      <c r="F8963" s="37" t="s">
        <v>11811</v>
      </c>
    </row>
    <row r="8964" spans="1:6" ht="14.25" customHeight="1" x14ac:dyDescent="0.2">
      <c r="A8964" s="35" t="s">
        <v>28352</v>
      </c>
      <c r="B8964" s="36" t="s">
        <v>28353</v>
      </c>
      <c r="C8964" s="37">
        <v>42191704</v>
      </c>
      <c r="D8964" s="38" t="s">
        <v>28354</v>
      </c>
      <c r="E8964" s="39" t="s">
        <v>2134</v>
      </c>
      <c r="F8964" s="37" t="s">
        <v>11811</v>
      </c>
    </row>
    <row r="8965" spans="1:6" ht="14.25" customHeight="1" x14ac:dyDescent="0.2">
      <c r="A8965" s="35" t="s">
        <v>28355</v>
      </c>
      <c r="B8965" s="36" t="s">
        <v>28356</v>
      </c>
      <c r="C8965" s="37">
        <v>42191705</v>
      </c>
      <c r="D8965" s="38" t="s">
        <v>28357</v>
      </c>
      <c r="E8965" s="39" t="s">
        <v>2134</v>
      </c>
      <c r="F8965" s="37" t="s">
        <v>11811</v>
      </c>
    </row>
    <row r="8966" spans="1:6" ht="14.25" customHeight="1" x14ac:dyDescent="0.2">
      <c r="A8966" s="35" t="s">
        <v>28358</v>
      </c>
      <c r="B8966" s="36" t="s">
        <v>28359</v>
      </c>
      <c r="C8966" s="37">
        <v>42191706</v>
      </c>
      <c r="D8966" s="38" t="s">
        <v>28360</v>
      </c>
      <c r="E8966" s="39" t="s">
        <v>2134</v>
      </c>
      <c r="F8966" s="37" t="s">
        <v>11811</v>
      </c>
    </row>
    <row r="8967" spans="1:6" ht="14.25" customHeight="1" x14ac:dyDescent="0.2">
      <c r="A8967" s="35" t="s">
        <v>28361</v>
      </c>
      <c r="B8967" s="36" t="s">
        <v>28362</v>
      </c>
      <c r="C8967" s="37">
        <v>42191707</v>
      </c>
      <c r="D8967" s="38" t="s">
        <v>28363</v>
      </c>
      <c r="E8967" s="39" t="s">
        <v>2134</v>
      </c>
      <c r="F8967" s="37" t="s">
        <v>11811</v>
      </c>
    </row>
    <row r="8968" spans="1:6" ht="14.25" customHeight="1" x14ac:dyDescent="0.2">
      <c r="A8968" s="35" t="s">
        <v>28364</v>
      </c>
      <c r="B8968" s="36" t="s">
        <v>28365</v>
      </c>
      <c r="C8968" s="37">
        <v>42191708</v>
      </c>
      <c r="D8968" s="38" t="s">
        <v>28366</v>
      </c>
      <c r="E8968" s="39" t="s">
        <v>2134</v>
      </c>
      <c r="F8968" s="37" t="s">
        <v>11811</v>
      </c>
    </row>
    <row r="8969" spans="1:6" ht="14.25" customHeight="1" x14ac:dyDescent="0.2">
      <c r="A8969" s="35" t="s">
        <v>28367</v>
      </c>
      <c r="B8969" s="36" t="s">
        <v>28368</v>
      </c>
      <c r="C8969" s="37">
        <v>42191709</v>
      </c>
      <c r="D8969" s="38" t="s">
        <v>28369</v>
      </c>
      <c r="E8969" s="39" t="s">
        <v>2134</v>
      </c>
      <c r="F8969" s="37" t="s">
        <v>11811</v>
      </c>
    </row>
    <row r="8970" spans="1:6" ht="14.25" customHeight="1" x14ac:dyDescent="0.2">
      <c r="A8970" s="35" t="s">
        <v>28370</v>
      </c>
      <c r="B8970" s="36" t="s">
        <v>28371</v>
      </c>
      <c r="C8970" s="37">
        <v>42191710</v>
      </c>
      <c r="D8970" s="38" t="s">
        <v>28372</v>
      </c>
      <c r="E8970" s="39" t="s">
        <v>2134</v>
      </c>
      <c r="F8970" s="37" t="s">
        <v>11811</v>
      </c>
    </row>
    <row r="8971" spans="1:6" ht="14.25" customHeight="1" x14ac:dyDescent="0.2">
      <c r="A8971" s="35" t="s">
        <v>28373</v>
      </c>
      <c r="B8971" s="36" t="s">
        <v>28374</v>
      </c>
      <c r="C8971" s="37">
        <v>42191711</v>
      </c>
      <c r="D8971" s="38" t="s">
        <v>28375</v>
      </c>
      <c r="E8971" s="39" t="s">
        <v>2134</v>
      </c>
      <c r="F8971" s="37" t="s">
        <v>11811</v>
      </c>
    </row>
    <row r="8972" spans="1:6" ht="14.25" customHeight="1" x14ac:dyDescent="0.2">
      <c r="A8972" s="35" t="s">
        <v>28376</v>
      </c>
      <c r="B8972" s="36" t="s">
        <v>28377</v>
      </c>
      <c r="C8972" s="37">
        <v>42191801</v>
      </c>
      <c r="D8972" s="38" t="s">
        <v>28378</v>
      </c>
      <c r="E8972" s="39" t="s">
        <v>2134</v>
      </c>
      <c r="F8972" s="37" t="s">
        <v>11811</v>
      </c>
    </row>
    <row r="8973" spans="1:6" ht="14.25" customHeight="1" x14ac:dyDescent="0.2">
      <c r="A8973" s="35" t="s">
        <v>28379</v>
      </c>
      <c r="B8973" s="36" t="s">
        <v>22823</v>
      </c>
      <c r="C8973" s="37">
        <v>42191802</v>
      </c>
      <c r="D8973" s="38" t="s">
        <v>28380</v>
      </c>
      <c r="E8973" s="39" t="s">
        <v>2134</v>
      </c>
      <c r="F8973" s="37" t="s">
        <v>11811</v>
      </c>
    </row>
    <row r="8974" spans="1:6" ht="14.25" customHeight="1" x14ac:dyDescent="0.2">
      <c r="A8974" s="35" t="s">
        <v>28381</v>
      </c>
      <c r="B8974" s="36" t="s">
        <v>28382</v>
      </c>
      <c r="C8974" s="37">
        <v>42191803</v>
      </c>
      <c r="D8974" s="38" t="s">
        <v>28383</v>
      </c>
      <c r="E8974" s="39" t="s">
        <v>2134</v>
      </c>
      <c r="F8974" s="37" t="s">
        <v>11811</v>
      </c>
    </row>
    <row r="8975" spans="1:6" ht="14.25" customHeight="1" x14ac:dyDescent="0.2">
      <c r="A8975" s="35" t="s">
        <v>28384</v>
      </c>
      <c r="B8975" s="36" t="s">
        <v>28385</v>
      </c>
      <c r="C8975" s="37">
        <v>42191804</v>
      </c>
      <c r="D8975" s="38" t="s">
        <v>28386</v>
      </c>
      <c r="E8975" s="39" t="s">
        <v>2134</v>
      </c>
      <c r="F8975" s="37" t="s">
        <v>11811</v>
      </c>
    </row>
    <row r="8976" spans="1:6" ht="14.25" customHeight="1" x14ac:dyDescent="0.2">
      <c r="A8976" s="35" t="s">
        <v>28387</v>
      </c>
      <c r="B8976" s="36" t="s">
        <v>28388</v>
      </c>
      <c r="C8976" s="37">
        <v>42191805</v>
      </c>
      <c r="D8976" s="38" t="s">
        <v>28389</v>
      </c>
      <c r="E8976" s="39" t="s">
        <v>2134</v>
      </c>
      <c r="F8976" s="37" t="s">
        <v>11811</v>
      </c>
    </row>
    <row r="8977" spans="1:6" ht="14.25" customHeight="1" x14ac:dyDescent="0.2">
      <c r="A8977" s="35" t="s">
        <v>28390</v>
      </c>
      <c r="B8977" s="36" t="s">
        <v>28391</v>
      </c>
      <c r="C8977" s="37">
        <v>42191806</v>
      </c>
      <c r="D8977" s="38" t="s">
        <v>28392</v>
      </c>
      <c r="E8977" s="39" t="s">
        <v>2134</v>
      </c>
      <c r="F8977" s="37" t="s">
        <v>11811</v>
      </c>
    </row>
    <row r="8978" spans="1:6" ht="14.25" customHeight="1" x14ac:dyDescent="0.2">
      <c r="A8978" s="35" t="s">
        <v>28393</v>
      </c>
      <c r="B8978" s="36" t="s">
        <v>28394</v>
      </c>
      <c r="C8978" s="37">
        <v>42191807</v>
      </c>
      <c r="D8978" s="38" t="s">
        <v>28395</v>
      </c>
      <c r="E8978" s="39" t="s">
        <v>2134</v>
      </c>
      <c r="F8978" s="37" t="s">
        <v>11811</v>
      </c>
    </row>
    <row r="8979" spans="1:6" ht="14.25" customHeight="1" x14ac:dyDescent="0.2">
      <c r="A8979" s="35" t="s">
        <v>28396</v>
      </c>
      <c r="B8979" s="36" t="s">
        <v>28397</v>
      </c>
      <c r="C8979" s="37">
        <v>42191808</v>
      </c>
      <c r="D8979" s="38" t="s">
        <v>28398</v>
      </c>
      <c r="E8979" s="39" t="s">
        <v>2134</v>
      </c>
      <c r="F8979" s="37" t="s">
        <v>11811</v>
      </c>
    </row>
    <row r="8980" spans="1:6" ht="14.25" customHeight="1" x14ac:dyDescent="0.2">
      <c r="A8980" s="35" t="s">
        <v>28399</v>
      </c>
      <c r="B8980" s="36" t="s">
        <v>28400</v>
      </c>
      <c r="C8980" s="37">
        <v>42191809</v>
      </c>
      <c r="D8980" s="38" t="s">
        <v>28401</v>
      </c>
      <c r="E8980" s="39" t="s">
        <v>2134</v>
      </c>
      <c r="F8980" s="37" t="s">
        <v>11811</v>
      </c>
    </row>
    <row r="8981" spans="1:6" ht="14.25" customHeight="1" x14ac:dyDescent="0.2">
      <c r="A8981" s="35" t="s">
        <v>28402</v>
      </c>
      <c r="B8981" s="36" t="s">
        <v>28403</v>
      </c>
      <c r="C8981" s="37">
        <v>42191810</v>
      </c>
      <c r="D8981" s="38" t="s">
        <v>28404</v>
      </c>
      <c r="E8981" s="39" t="s">
        <v>2134</v>
      </c>
      <c r="F8981" s="37" t="s">
        <v>11811</v>
      </c>
    </row>
    <row r="8982" spans="1:6" ht="14.25" customHeight="1" x14ac:dyDescent="0.2">
      <c r="A8982" s="35" t="s">
        <v>28405</v>
      </c>
      <c r="B8982" s="36" t="s">
        <v>28406</v>
      </c>
      <c r="C8982" s="37">
        <v>42191811</v>
      </c>
      <c r="D8982" s="38" t="s">
        <v>28407</v>
      </c>
      <c r="E8982" s="39" t="s">
        <v>2134</v>
      </c>
      <c r="F8982" s="37" t="s">
        <v>11811</v>
      </c>
    </row>
    <row r="8983" spans="1:6" ht="14.25" customHeight="1" x14ac:dyDescent="0.2">
      <c r="A8983" s="35" t="s">
        <v>28408</v>
      </c>
      <c r="B8983" s="36" t="s">
        <v>28409</v>
      </c>
      <c r="C8983" s="37">
        <v>42191812</v>
      </c>
      <c r="D8983" s="38" t="s">
        <v>28407</v>
      </c>
      <c r="E8983" s="39" t="s">
        <v>2134</v>
      </c>
      <c r="F8983" s="37" t="s">
        <v>11811</v>
      </c>
    </row>
    <row r="8984" spans="1:6" ht="14.25" customHeight="1" x14ac:dyDescent="0.2">
      <c r="A8984" s="35" t="s">
        <v>28410</v>
      </c>
      <c r="B8984" s="36" t="s">
        <v>28411</v>
      </c>
      <c r="C8984" s="37">
        <v>42191813</v>
      </c>
      <c r="D8984" s="38" t="s">
        <v>28412</v>
      </c>
      <c r="E8984" s="39" t="s">
        <v>2134</v>
      </c>
      <c r="F8984" s="37" t="s">
        <v>11811</v>
      </c>
    </row>
    <row r="8985" spans="1:6" ht="14.25" customHeight="1" x14ac:dyDescent="0.2">
      <c r="A8985" s="35" t="s">
        <v>28413</v>
      </c>
      <c r="B8985" s="36" t="s">
        <v>28414</v>
      </c>
      <c r="C8985" s="37">
        <v>42191814</v>
      </c>
      <c r="D8985" s="38" t="s">
        <v>28415</v>
      </c>
      <c r="E8985" s="39" t="s">
        <v>2134</v>
      </c>
      <c r="F8985" s="37" t="s">
        <v>11811</v>
      </c>
    </row>
    <row r="8986" spans="1:6" ht="14.25" customHeight="1" x14ac:dyDescent="0.2">
      <c r="A8986" s="35" t="s">
        <v>28416</v>
      </c>
      <c r="B8986" s="36" t="s">
        <v>28417</v>
      </c>
      <c r="C8986" s="37">
        <v>42191901</v>
      </c>
      <c r="D8986" s="38" t="s">
        <v>28418</v>
      </c>
      <c r="E8986" s="39" t="s">
        <v>2186</v>
      </c>
      <c r="F8986" s="37" t="s">
        <v>22276</v>
      </c>
    </row>
    <row r="8987" spans="1:6" ht="14.25" customHeight="1" x14ac:dyDescent="0.2">
      <c r="A8987" s="35" t="s">
        <v>28419</v>
      </c>
      <c r="B8987" s="36" t="s">
        <v>28420</v>
      </c>
      <c r="C8987" s="37">
        <v>42191902</v>
      </c>
      <c r="D8987" s="38" t="s">
        <v>28421</v>
      </c>
      <c r="E8987" s="39" t="s">
        <v>2186</v>
      </c>
      <c r="F8987" s="37" t="s">
        <v>22276</v>
      </c>
    </row>
    <row r="8988" spans="1:6" ht="14.25" customHeight="1" x14ac:dyDescent="0.2">
      <c r="A8988" s="35" t="s">
        <v>28422</v>
      </c>
      <c r="B8988" s="36" t="s">
        <v>28423</v>
      </c>
      <c r="C8988" s="37">
        <v>42191903</v>
      </c>
      <c r="D8988" s="38" t="s">
        <v>28424</v>
      </c>
      <c r="E8988" s="39" t="s">
        <v>2186</v>
      </c>
      <c r="F8988" s="37" t="s">
        <v>22276</v>
      </c>
    </row>
    <row r="8989" spans="1:6" ht="14.25" customHeight="1" x14ac:dyDescent="0.2">
      <c r="A8989" s="35" t="s">
        <v>28425</v>
      </c>
      <c r="B8989" s="36" t="s">
        <v>28426</v>
      </c>
      <c r="C8989" s="37">
        <v>42191904</v>
      </c>
      <c r="D8989" s="38" t="s">
        <v>28427</v>
      </c>
      <c r="E8989" s="39" t="s">
        <v>2186</v>
      </c>
      <c r="F8989" s="37" t="s">
        <v>22276</v>
      </c>
    </row>
    <row r="8990" spans="1:6" ht="14.25" customHeight="1" x14ac:dyDescent="0.2">
      <c r="A8990" s="35" t="s">
        <v>28428</v>
      </c>
      <c r="B8990" s="36" t="s">
        <v>28429</v>
      </c>
      <c r="C8990" s="37">
        <v>42191905</v>
      </c>
      <c r="D8990" s="38" t="s">
        <v>28430</v>
      </c>
      <c r="E8990" s="39" t="s">
        <v>2186</v>
      </c>
      <c r="F8990" s="37" t="s">
        <v>22276</v>
      </c>
    </row>
    <row r="8991" spans="1:6" ht="14.25" customHeight="1" x14ac:dyDescent="0.2">
      <c r="A8991" s="35" t="s">
        <v>28431</v>
      </c>
      <c r="B8991" s="36" t="s">
        <v>28432</v>
      </c>
      <c r="C8991" s="37">
        <v>42191906</v>
      </c>
      <c r="D8991" s="38" t="s">
        <v>28433</v>
      </c>
      <c r="E8991" s="39" t="s">
        <v>2186</v>
      </c>
      <c r="F8991" s="37" t="s">
        <v>22276</v>
      </c>
    </row>
    <row r="8992" spans="1:6" ht="14.25" customHeight="1" x14ac:dyDescent="0.2">
      <c r="A8992" s="35" t="s">
        <v>28434</v>
      </c>
      <c r="B8992" s="36" t="s">
        <v>28435</v>
      </c>
      <c r="C8992" s="37">
        <v>42191907</v>
      </c>
      <c r="D8992" s="38" t="s">
        <v>28436</v>
      </c>
      <c r="E8992" s="39" t="s">
        <v>2186</v>
      </c>
      <c r="F8992" s="37" t="s">
        <v>22276</v>
      </c>
    </row>
    <row r="8993" spans="1:6" ht="14.25" customHeight="1" x14ac:dyDescent="0.2">
      <c r="A8993" s="35" t="s">
        <v>28437</v>
      </c>
      <c r="B8993" s="36" t="s">
        <v>28438</v>
      </c>
      <c r="C8993" s="37">
        <v>42192001</v>
      </c>
      <c r="D8993" s="38" t="s">
        <v>28439</v>
      </c>
      <c r="E8993" s="39" t="s">
        <v>2186</v>
      </c>
      <c r="F8993" s="37" t="s">
        <v>22276</v>
      </c>
    </row>
    <row r="8994" spans="1:6" ht="14.25" customHeight="1" x14ac:dyDescent="0.2">
      <c r="A8994" s="35" t="s">
        <v>28440</v>
      </c>
      <c r="B8994" s="36" t="s">
        <v>28441</v>
      </c>
      <c r="C8994" s="37">
        <v>42192002</v>
      </c>
      <c r="D8994" s="38" t="s">
        <v>28442</v>
      </c>
      <c r="E8994" s="39" t="s">
        <v>2186</v>
      </c>
      <c r="F8994" s="37" t="s">
        <v>22276</v>
      </c>
    </row>
    <row r="8995" spans="1:6" ht="14.25" customHeight="1" x14ac:dyDescent="0.2">
      <c r="A8995" s="35" t="s">
        <v>28443</v>
      </c>
      <c r="B8995" s="36" t="s">
        <v>28444</v>
      </c>
      <c r="C8995" s="37">
        <v>42192101</v>
      </c>
      <c r="D8995" s="38" t="s">
        <v>28445</v>
      </c>
      <c r="E8995" s="39" t="s">
        <v>2186</v>
      </c>
      <c r="F8995" s="37" t="s">
        <v>22276</v>
      </c>
    </row>
    <row r="8996" spans="1:6" ht="14.25" customHeight="1" x14ac:dyDescent="0.2">
      <c r="A8996" s="35" t="s">
        <v>28446</v>
      </c>
      <c r="B8996" s="36" t="s">
        <v>28447</v>
      </c>
      <c r="C8996" s="37">
        <v>42192102</v>
      </c>
      <c r="D8996" s="38" t="s">
        <v>28448</v>
      </c>
      <c r="E8996" s="39" t="s">
        <v>2186</v>
      </c>
      <c r="F8996" s="37" t="s">
        <v>22276</v>
      </c>
    </row>
    <row r="8997" spans="1:6" ht="14.25" customHeight="1" x14ac:dyDescent="0.2">
      <c r="A8997" s="35" t="s">
        <v>28449</v>
      </c>
      <c r="B8997" s="36" t="s">
        <v>28450</v>
      </c>
      <c r="C8997" s="37">
        <v>42192103</v>
      </c>
      <c r="D8997" s="38" t="s">
        <v>28451</v>
      </c>
      <c r="E8997" s="39" t="s">
        <v>2186</v>
      </c>
      <c r="F8997" s="37" t="s">
        <v>22276</v>
      </c>
    </row>
    <row r="8998" spans="1:6" ht="14.25" customHeight="1" x14ac:dyDescent="0.2">
      <c r="A8998" s="35" t="s">
        <v>28452</v>
      </c>
      <c r="B8998" s="36" t="s">
        <v>28453</v>
      </c>
      <c r="C8998" s="37">
        <v>42192104</v>
      </c>
      <c r="D8998" s="38" t="s">
        <v>28454</v>
      </c>
      <c r="E8998" s="39" t="s">
        <v>2186</v>
      </c>
      <c r="F8998" s="37" t="s">
        <v>22276</v>
      </c>
    </row>
    <row r="8999" spans="1:6" ht="14.25" customHeight="1" x14ac:dyDescent="0.2">
      <c r="A8999" s="35" t="s">
        <v>28455</v>
      </c>
      <c r="B8999" s="36" t="s">
        <v>28456</v>
      </c>
      <c r="C8999" s="37">
        <v>42192106</v>
      </c>
      <c r="D8999" s="38" t="s">
        <v>28457</v>
      </c>
      <c r="E8999" s="39" t="s">
        <v>2186</v>
      </c>
      <c r="F8999" s="37" t="s">
        <v>22276</v>
      </c>
    </row>
    <row r="9000" spans="1:6" ht="14.25" customHeight="1" x14ac:dyDescent="0.2">
      <c r="A9000" s="35" t="s">
        <v>28458</v>
      </c>
      <c r="B9000" s="36" t="s">
        <v>28459</v>
      </c>
      <c r="C9000" s="37">
        <v>42192107</v>
      </c>
      <c r="D9000" s="38" t="s">
        <v>28460</v>
      </c>
      <c r="E9000" s="39" t="s">
        <v>2186</v>
      </c>
      <c r="F9000" s="37" t="s">
        <v>22276</v>
      </c>
    </row>
    <row r="9001" spans="1:6" ht="14.25" customHeight="1" x14ac:dyDescent="0.2">
      <c r="A9001" s="35" t="s">
        <v>28461</v>
      </c>
      <c r="B9001" s="36" t="s">
        <v>28462</v>
      </c>
      <c r="C9001" s="37">
        <v>42192201</v>
      </c>
      <c r="D9001" s="38" t="s">
        <v>28463</v>
      </c>
      <c r="E9001" s="39" t="s">
        <v>2134</v>
      </c>
      <c r="F9001" s="37" t="s">
        <v>11811</v>
      </c>
    </row>
    <row r="9002" spans="1:6" ht="14.25" customHeight="1" x14ac:dyDescent="0.2">
      <c r="A9002" s="35" t="s">
        <v>28464</v>
      </c>
      <c r="B9002" s="36" t="s">
        <v>28465</v>
      </c>
      <c r="C9002" s="37">
        <v>42192202</v>
      </c>
      <c r="D9002" s="38" t="s">
        <v>28466</v>
      </c>
      <c r="E9002" s="39" t="s">
        <v>2134</v>
      </c>
      <c r="F9002" s="37" t="s">
        <v>11811</v>
      </c>
    </row>
    <row r="9003" spans="1:6" ht="14.25" customHeight="1" x14ac:dyDescent="0.2">
      <c r="A9003" s="35" t="s">
        <v>28467</v>
      </c>
      <c r="B9003" s="36" t="s">
        <v>28468</v>
      </c>
      <c r="C9003" s="37">
        <v>42192203</v>
      </c>
      <c r="D9003" s="38" t="s">
        <v>28469</v>
      </c>
      <c r="E9003" s="39" t="s">
        <v>2134</v>
      </c>
      <c r="F9003" s="37" t="s">
        <v>11811</v>
      </c>
    </row>
    <row r="9004" spans="1:6" ht="14.25" customHeight="1" x14ac:dyDescent="0.2">
      <c r="A9004" s="35" t="s">
        <v>28470</v>
      </c>
      <c r="B9004" s="36" t="s">
        <v>28471</v>
      </c>
      <c r="C9004" s="37">
        <v>42192204</v>
      </c>
      <c r="D9004" s="38" t="s">
        <v>28472</v>
      </c>
      <c r="E9004" s="39" t="s">
        <v>2134</v>
      </c>
      <c r="F9004" s="37" t="s">
        <v>11811</v>
      </c>
    </row>
    <row r="9005" spans="1:6" ht="14.25" customHeight="1" x14ac:dyDescent="0.2">
      <c r="A9005" s="35" t="s">
        <v>28473</v>
      </c>
      <c r="B9005" s="36" t="s">
        <v>28474</v>
      </c>
      <c r="C9005" s="37">
        <v>42192205</v>
      </c>
      <c r="D9005" s="38" t="s">
        <v>28475</v>
      </c>
      <c r="E9005" s="39" t="s">
        <v>2134</v>
      </c>
      <c r="F9005" s="37" t="s">
        <v>11811</v>
      </c>
    </row>
    <row r="9006" spans="1:6" ht="14.25" customHeight="1" x14ac:dyDescent="0.2">
      <c r="A9006" s="35" t="s">
        <v>28476</v>
      </c>
      <c r="B9006" s="36" t="s">
        <v>28477</v>
      </c>
      <c r="C9006" s="37">
        <v>42192206</v>
      </c>
      <c r="D9006" s="38" t="s">
        <v>28478</v>
      </c>
      <c r="E9006" s="39" t="s">
        <v>2134</v>
      </c>
      <c r="F9006" s="37" t="s">
        <v>11811</v>
      </c>
    </row>
    <row r="9007" spans="1:6" ht="14.25" customHeight="1" x14ac:dyDescent="0.2">
      <c r="A9007" s="35" t="s">
        <v>28479</v>
      </c>
      <c r="B9007" s="36" t="s">
        <v>28480</v>
      </c>
      <c r="C9007" s="37">
        <v>42192207</v>
      </c>
      <c r="D9007" s="38" t="s">
        <v>28481</v>
      </c>
      <c r="E9007" s="39" t="s">
        <v>2134</v>
      </c>
      <c r="F9007" s="37" t="s">
        <v>11811</v>
      </c>
    </row>
    <row r="9008" spans="1:6" ht="14.25" customHeight="1" x14ac:dyDescent="0.2">
      <c r="A9008" s="35" t="s">
        <v>28482</v>
      </c>
      <c r="B9008" s="36" t="s">
        <v>28483</v>
      </c>
      <c r="C9008" s="37">
        <v>42192208</v>
      </c>
      <c r="D9008" s="38" t="s">
        <v>28484</v>
      </c>
      <c r="E9008" s="39" t="s">
        <v>2134</v>
      </c>
      <c r="F9008" s="37" t="s">
        <v>11811</v>
      </c>
    </row>
    <row r="9009" spans="1:6" ht="14.25" customHeight="1" x14ac:dyDescent="0.2">
      <c r="A9009" s="35" t="s">
        <v>28485</v>
      </c>
      <c r="B9009" s="36" t="s">
        <v>28486</v>
      </c>
      <c r="C9009" s="37">
        <v>42192209</v>
      </c>
      <c r="D9009" s="38" t="s">
        <v>28487</v>
      </c>
      <c r="E9009" s="39" t="s">
        <v>2134</v>
      </c>
      <c r="F9009" s="37" t="s">
        <v>11811</v>
      </c>
    </row>
    <row r="9010" spans="1:6" ht="14.25" customHeight="1" x14ac:dyDescent="0.2">
      <c r="A9010" s="35" t="s">
        <v>28488</v>
      </c>
      <c r="B9010" s="36" t="s">
        <v>28489</v>
      </c>
      <c r="C9010" s="37">
        <v>42192210</v>
      </c>
      <c r="D9010" s="38" t="s">
        <v>28490</v>
      </c>
      <c r="E9010" s="39" t="s">
        <v>2134</v>
      </c>
      <c r="F9010" s="37" t="s">
        <v>11811</v>
      </c>
    </row>
    <row r="9011" spans="1:6" ht="14.25" customHeight="1" x14ac:dyDescent="0.2">
      <c r="A9011" s="35" t="s">
        <v>28491</v>
      </c>
      <c r="B9011" s="36" t="s">
        <v>28492</v>
      </c>
      <c r="C9011" s="37">
        <v>42192211</v>
      </c>
      <c r="D9011" s="38" t="s">
        <v>28493</v>
      </c>
      <c r="E9011" s="39" t="s">
        <v>2134</v>
      </c>
      <c r="F9011" s="37" t="s">
        <v>11811</v>
      </c>
    </row>
    <row r="9012" spans="1:6" ht="14.25" customHeight="1" x14ac:dyDescent="0.2">
      <c r="A9012" s="35" t="s">
        <v>28494</v>
      </c>
      <c r="B9012" s="36" t="s">
        <v>28495</v>
      </c>
      <c r="C9012" s="37">
        <v>42192212</v>
      </c>
      <c r="D9012" s="38" t="s">
        <v>28496</v>
      </c>
      <c r="E9012" s="39" t="s">
        <v>2134</v>
      </c>
      <c r="F9012" s="37" t="s">
        <v>11811</v>
      </c>
    </row>
    <row r="9013" spans="1:6" ht="14.25" customHeight="1" x14ac:dyDescent="0.2">
      <c r="A9013" s="35" t="s">
        <v>28497</v>
      </c>
      <c r="B9013" s="36" t="s">
        <v>28498</v>
      </c>
      <c r="C9013" s="37">
        <v>42192213</v>
      </c>
      <c r="D9013" s="38" t="s">
        <v>28499</v>
      </c>
      <c r="E9013" s="39" t="s">
        <v>2134</v>
      </c>
      <c r="F9013" s="37" t="s">
        <v>11811</v>
      </c>
    </row>
    <row r="9014" spans="1:6" ht="14.25" customHeight="1" x14ac:dyDescent="0.2">
      <c r="A9014" s="35" t="s">
        <v>28500</v>
      </c>
      <c r="B9014" s="36" t="s">
        <v>28501</v>
      </c>
      <c r="C9014" s="37">
        <v>42192301</v>
      </c>
      <c r="D9014" s="38" t="s">
        <v>28502</v>
      </c>
      <c r="E9014" s="39" t="s">
        <v>5956</v>
      </c>
      <c r="F9014" s="37" t="s">
        <v>5957</v>
      </c>
    </row>
    <row r="9015" spans="1:6" ht="14.25" customHeight="1" x14ac:dyDescent="0.2">
      <c r="A9015" s="35" t="s">
        <v>28503</v>
      </c>
      <c r="B9015" s="36" t="s">
        <v>28504</v>
      </c>
      <c r="C9015" s="37">
        <v>42192302</v>
      </c>
      <c r="D9015" s="38" t="s">
        <v>28505</v>
      </c>
      <c r="E9015" s="39" t="s">
        <v>5956</v>
      </c>
      <c r="F9015" s="37" t="s">
        <v>5957</v>
      </c>
    </row>
    <row r="9016" spans="1:6" ht="14.25" customHeight="1" x14ac:dyDescent="0.2">
      <c r="A9016" s="35" t="s">
        <v>28506</v>
      </c>
      <c r="B9016" s="36" t="s">
        <v>28507</v>
      </c>
      <c r="C9016" s="37">
        <v>42192303</v>
      </c>
      <c r="D9016" s="38" t="s">
        <v>28508</v>
      </c>
      <c r="E9016" s="39" t="s">
        <v>5956</v>
      </c>
      <c r="F9016" s="37" t="s">
        <v>5957</v>
      </c>
    </row>
    <row r="9017" spans="1:6" ht="14.25" customHeight="1" x14ac:dyDescent="0.2">
      <c r="A9017" s="35" t="s">
        <v>28509</v>
      </c>
      <c r="B9017" s="36" t="s">
        <v>28510</v>
      </c>
      <c r="C9017" s="37">
        <v>42192304</v>
      </c>
      <c r="D9017" s="38" t="s">
        <v>28511</v>
      </c>
      <c r="E9017" s="39" t="s">
        <v>5956</v>
      </c>
      <c r="F9017" s="37" t="s">
        <v>5957</v>
      </c>
    </row>
    <row r="9018" spans="1:6" ht="14.25" customHeight="1" x14ac:dyDescent="0.2">
      <c r="A9018" s="35" t="s">
        <v>28512</v>
      </c>
      <c r="B9018" s="36" t="s">
        <v>28513</v>
      </c>
      <c r="C9018" s="37">
        <v>42192305</v>
      </c>
      <c r="D9018" s="38" t="s">
        <v>28514</v>
      </c>
      <c r="E9018" s="39" t="s">
        <v>5956</v>
      </c>
      <c r="F9018" s="37" t="s">
        <v>5957</v>
      </c>
    </row>
    <row r="9019" spans="1:6" ht="14.25" customHeight="1" x14ac:dyDescent="0.2">
      <c r="A9019" s="35" t="s">
        <v>28515</v>
      </c>
      <c r="B9019" s="36" t="s">
        <v>28516</v>
      </c>
      <c r="C9019" s="37">
        <v>42192401</v>
      </c>
      <c r="D9019" s="38" t="s">
        <v>28517</v>
      </c>
      <c r="E9019" s="39" t="s">
        <v>2200</v>
      </c>
      <c r="F9019" s="37" t="s">
        <v>8996</v>
      </c>
    </row>
    <row r="9020" spans="1:6" ht="14.25" customHeight="1" x14ac:dyDescent="0.2">
      <c r="A9020" s="35" t="s">
        <v>28518</v>
      </c>
      <c r="B9020" s="36" t="s">
        <v>28519</v>
      </c>
      <c r="C9020" s="37">
        <v>42192402</v>
      </c>
      <c r="D9020" s="38" t="s">
        <v>28520</v>
      </c>
      <c r="E9020" s="39" t="s">
        <v>2200</v>
      </c>
      <c r="F9020" s="37" t="s">
        <v>8996</v>
      </c>
    </row>
    <row r="9021" spans="1:6" ht="14.25" customHeight="1" x14ac:dyDescent="0.2">
      <c r="A9021" s="35" t="s">
        <v>28521</v>
      </c>
      <c r="B9021" s="36" t="s">
        <v>28522</v>
      </c>
      <c r="C9021" s="37">
        <v>42192403</v>
      </c>
      <c r="D9021" s="38" t="s">
        <v>28523</v>
      </c>
      <c r="E9021" s="39" t="s">
        <v>2200</v>
      </c>
      <c r="F9021" s="37" t="s">
        <v>8996</v>
      </c>
    </row>
    <row r="9022" spans="1:6" ht="14.25" customHeight="1" x14ac:dyDescent="0.2">
      <c r="A9022" s="35" t="s">
        <v>28524</v>
      </c>
      <c r="B9022" s="36" t="s">
        <v>28525</v>
      </c>
      <c r="C9022" s="37">
        <v>42192404</v>
      </c>
      <c r="D9022" s="38" t="s">
        <v>28526</v>
      </c>
      <c r="E9022" s="39" t="s">
        <v>2200</v>
      </c>
      <c r="F9022" s="37" t="s">
        <v>8996</v>
      </c>
    </row>
    <row r="9023" spans="1:6" ht="14.25" customHeight="1" x14ac:dyDescent="0.2">
      <c r="A9023" s="35" t="s">
        <v>28527</v>
      </c>
      <c r="B9023" s="36" t="s">
        <v>28528</v>
      </c>
      <c r="C9023" s="37">
        <v>42192405</v>
      </c>
      <c r="D9023" s="38" t="s">
        <v>28529</v>
      </c>
      <c r="E9023" s="39" t="s">
        <v>2200</v>
      </c>
      <c r="F9023" s="37" t="s">
        <v>8996</v>
      </c>
    </row>
    <row r="9024" spans="1:6" ht="14.25" customHeight="1" x14ac:dyDescent="0.2">
      <c r="A9024" s="35" t="s">
        <v>28530</v>
      </c>
      <c r="B9024" s="36" t="s">
        <v>28531</v>
      </c>
      <c r="C9024" s="37">
        <v>42192406</v>
      </c>
      <c r="D9024" s="38" t="s">
        <v>28532</v>
      </c>
      <c r="E9024" s="39" t="s">
        <v>2200</v>
      </c>
      <c r="F9024" s="37" t="s">
        <v>8996</v>
      </c>
    </row>
    <row r="9025" spans="1:6" ht="14.25" customHeight="1" x14ac:dyDescent="0.2">
      <c r="A9025" s="35" t="s">
        <v>28533</v>
      </c>
      <c r="B9025" s="36" t="s">
        <v>28534</v>
      </c>
      <c r="C9025" s="37">
        <v>42192501</v>
      </c>
      <c r="D9025" s="38" t="s">
        <v>28535</v>
      </c>
      <c r="E9025" s="39" t="s">
        <v>2134</v>
      </c>
      <c r="F9025" s="37" t="s">
        <v>11811</v>
      </c>
    </row>
    <row r="9026" spans="1:6" ht="14.25" customHeight="1" x14ac:dyDescent="0.2">
      <c r="A9026" s="35" t="s">
        <v>28536</v>
      </c>
      <c r="B9026" s="36" t="s">
        <v>28537</v>
      </c>
      <c r="C9026" s="37">
        <v>42192502</v>
      </c>
      <c r="D9026" s="38" t="s">
        <v>28538</v>
      </c>
      <c r="E9026" s="39" t="s">
        <v>2134</v>
      </c>
      <c r="F9026" s="37" t="s">
        <v>11811</v>
      </c>
    </row>
    <row r="9027" spans="1:6" ht="14.25" customHeight="1" x14ac:dyDescent="0.2">
      <c r="A9027" s="35" t="s">
        <v>28539</v>
      </c>
      <c r="B9027" s="36" t="s">
        <v>28540</v>
      </c>
      <c r="C9027" s="37">
        <v>42192601</v>
      </c>
      <c r="D9027" s="38" t="s">
        <v>28541</v>
      </c>
      <c r="E9027" s="39" t="s">
        <v>2134</v>
      </c>
      <c r="F9027" s="37" t="s">
        <v>11811</v>
      </c>
    </row>
    <row r="9028" spans="1:6" ht="14.25" customHeight="1" x14ac:dyDescent="0.2">
      <c r="A9028" s="35" t="s">
        <v>28542</v>
      </c>
      <c r="B9028" s="36" t="s">
        <v>28543</v>
      </c>
      <c r="C9028" s="37">
        <v>42192602</v>
      </c>
      <c r="D9028" s="38" t="s">
        <v>28544</v>
      </c>
      <c r="E9028" s="39" t="s">
        <v>22236</v>
      </c>
      <c r="F9028" s="37" t="s">
        <v>11811</v>
      </c>
    </row>
    <row r="9029" spans="1:6" ht="14.25" customHeight="1" x14ac:dyDescent="0.2">
      <c r="A9029" s="35" t="s">
        <v>28545</v>
      </c>
      <c r="B9029" s="36" t="s">
        <v>28546</v>
      </c>
      <c r="C9029" s="37">
        <v>42192603</v>
      </c>
      <c r="D9029" s="38" t="s">
        <v>28547</v>
      </c>
      <c r="E9029" s="39" t="s">
        <v>2134</v>
      </c>
      <c r="F9029" s="37" t="s">
        <v>11811</v>
      </c>
    </row>
    <row r="9030" spans="1:6" ht="14.25" customHeight="1" x14ac:dyDescent="0.2">
      <c r="A9030" s="35" t="s">
        <v>28548</v>
      </c>
      <c r="B9030" s="36" t="s">
        <v>28549</v>
      </c>
      <c r="C9030" s="37">
        <v>42192604</v>
      </c>
      <c r="D9030" s="38" t="s">
        <v>28550</v>
      </c>
      <c r="E9030" s="39" t="s">
        <v>2134</v>
      </c>
      <c r="F9030" s="37" t="s">
        <v>11811</v>
      </c>
    </row>
    <row r="9031" spans="1:6" ht="14.25" customHeight="1" x14ac:dyDescent="0.2">
      <c r="A9031" s="35" t="s">
        <v>28551</v>
      </c>
      <c r="B9031" s="36" t="s">
        <v>28552</v>
      </c>
      <c r="C9031" s="37">
        <v>42192605</v>
      </c>
      <c r="D9031" s="38" t="s">
        <v>28553</v>
      </c>
      <c r="E9031" s="39" t="s">
        <v>2134</v>
      </c>
      <c r="F9031" s="37" t="s">
        <v>11811</v>
      </c>
    </row>
    <row r="9032" spans="1:6" ht="14.25" customHeight="1" x14ac:dyDescent="0.2">
      <c r="A9032" s="35" t="s">
        <v>28554</v>
      </c>
      <c r="B9032" s="36" t="s">
        <v>28555</v>
      </c>
      <c r="C9032" s="37">
        <v>42201501</v>
      </c>
      <c r="D9032" s="38" t="s">
        <v>28556</v>
      </c>
      <c r="E9032" s="39" t="s">
        <v>2134</v>
      </c>
      <c r="F9032" s="37" t="s">
        <v>11811</v>
      </c>
    </row>
    <row r="9033" spans="1:6" ht="14.25" customHeight="1" x14ac:dyDescent="0.2">
      <c r="A9033" s="35" t="s">
        <v>28557</v>
      </c>
      <c r="B9033" s="36" t="s">
        <v>28558</v>
      </c>
      <c r="C9033" s="37">
        <v>42201502</v>
      </c>
      <c r="D9033" s="38" t="s">
        <v>28559</v>
      </c>
      <c r="E9033" s="39" t="s">
        <v>2134</v>
      </c>
      <c r="F9033" s="37" t="s">
        <v>11811</v>
      </c>
    </row>
    <row r="9034" spans="1:6" ht="14.25" customHeight="1" x14ac:dyDescent="0.2">
      <c r="A9034" s="35" t="s">
        <v>28560</v>
      </c>
      <c r="B9034" s="36" t="s">
        <v>28561</v>
      </c>
      <c r="C9034" s="37">
        <v>42201503</v>
      </c>
      <c r="D9034" s="38" t="s">
        <v>28562</v>
      </c>
      <c r="E9034" s="39" t="s">
        <v>2134</v>
      </c>
      <c r="F9034" s="37" t="s">
        <v>11811</v>
      </c>
    </row>
    <row r="9035" spans="1:6" ht="14.25" customHeight="1" x14ac:dyDescent="0.2">
      <c r="A9035" s="35" t="s">
        <v>28563</v>
      </c>
      <c r="B9035" s="36" t="s">
        <v>28564</v>
      </c>
      <c r="C9035" s="37">
        <v>42201504</v>
      </c>
      <c r="D9035" s="38" t="s">
        <v>28565</v>
      </c>
      <c r="E9035" s="39" t="s">
        <v>2134</v>
      </c>
      <c r="F9035" s="37" t="s">
        <v>11811</v>
      </c>
    </row>
    <row r="9036" spans="1:6" ht="14.25" customHeight="1" x14ac:dyDescent="0.2">
      <c r="A9036" s="35" t="s">
        <v>28566</v>
      </c>
      <c r="B9036" s="36" t="s">
        <v>28567</v>
      </c>
      <c r="C9036" s="37">
        <v>42201505</v>
      </c>
      <c r="D9036" s="38" t="s">
        <v>28568</v>
      </c>
      <c r="E9036" s="39" t="s">
        <v>2134</v>
      </c>
      <c r="F9036" s="37" t="s">
        <v>11811</v>
      </c>
    </row>
    <row r="9037" spans="1:6" ht="14.25" customHeight="1" x14ac:dyDescent="0.2">
      <c r="A9037" s="35" t="s">
        <v>28569</v>
      </c>
      <c r="B9037" s="36" t="s">
        <v>28570</v>
      </c>
      <c r="C9037" s="37">
        <v>42201506</v>
      </c>
      <c r="D9037" s="38" t="s">
        <v>28571</v>
      </c>
      <c r="E9037" s="39" t="s">
        <v>2134</v>
      </c>
      <c r="F9037" s="37" t="s">
        <v>11811</v>
      </c>
    </row>
    <row r="9038" spans="1:6" ht="14.25" customHeight="1" x14ac:dyDescent="0.2">
      <c r="A9038" s="35" t="s">
        <v>28572</v>
      </c>
      <c r="B9038" s="36" t="s">
        <v>28573</v>
      </c>
      <c r="C9038" s="37">
        <v>42201507</v>
      </c>
      <c r="D9038" s="38" t="s">
        <v>28574</v>
      </c>
      <c r="E9038" s="39" t="s">
        <v>2134</v>
      </c>
      <c r="F9038" s="37" t="s">
        <v>11811</v>
      </c>
    </row>
    <row r="9039" spans="1:6" ht="14.25" customHeight="1" x14ac:dyDescent="0.2">
      <c r="A9039" s="35" t="s">
        <v>28575</v>
      </c>
      <c r="B9039" s="36" t="s">
        <v>28576</v>
      </c>
      <c r="C9039" s="37">
        <v>42201508</v>
      </c>
      <c r="D9039" s="38" t="s">
        <v>28577</v>
      </c>
      <c r="E9039" s="39" t="s">
        <v>2134</v>
      </c>
      <c r="F9039" s="37" t="s">
        <v>11811</v>
      </c>
    </row>
    <row r="9040" spans="1:6" ht="14.25" customHeight="1" x14ac:dyDescent="0.2">
      <c r="A9040" s="35" t="s">
        <v>28578</v>
      </c>
      <c r="B9040" s="36" t="s">
        <v>28579</v>
      </c>
      <c r="C9040" s="37">
        <v>42201509</v>
      </c>
      <c r="D9040" s="38" t="s">
        <v>28580</v>
      </c>
      <c r="E9040" s="39" t="s">
        <v>2134</v>
      </c>
      <c r="F9040" s="37" t="s">
        <v>11811</v>
      </c>
    </row>
    <row r="9041" spans="1:6" ht="14.25" customHeight="1" x14ac:dyDescent="0.2">
      <c r="A9041" s="35" t="s">
        <v>28581</v>
      </c>
      <c r="B9041" s="36" t="s">
        <v>28582</v>
      </c>
      <c r="C9041" s="37">
        <v>42201510</v>
      </c>
      <c r="D9041" s="38" t="s">
        <v>28583</v>
      </c>
      <c r="E9041" s="39" t="s">
        <v>2134</v>
      </c>
      <c r="F9041" s="37" t="s">
        <v>11811</v>
      </c>
    </row>
    <row r="9042" spans="1:6" ht="14.25" customHeight="1" x14ac:dyDescent="0.2">
      <c r="A9042" s="35" t="s">
        <v>28584</v>
      </c>
      <c r="B9042" s="36" t="s">
        <v>28585</v>
      </c>
      <c r="C9042" s="37">
        <v>42201511</v>
      </c>
      <c r="D9042" s="38" t="s">
        <v>28586</v>
      </c>
      <c r="E9042" s="39" t="s">
        <v>2134</v>
      </c>
      <c r="F9042" s="37" t="s">
        <v>11811</v>
      </c>
    </row>
    <row r="9043" spans="1:6" ht="14.25" customHeight="1" x14ac:dyDescent="0.2">
      <c r="A9043" s="35" t="s">
        <v>28587</v>
      </c>
      <c r="B9043" s="36" t="s">
        <v>28588</v>
      </c>
      <c r="C9043" s="37">
        <v>42201512</v>
      </c>
      <c r="D9043" s="38" t="s">
        <v>28589</v>
      </c>
      <c r="E9043" s="39" t="s">
        <v>2134</v>
      </c>
      <c r="F9043" s="37" t="s">
        <v>11811</v>
      </c>
    </row>
    <row r="9044" spans="1:6" ht="14.25" customHeight="1" x14ac:dyDescent="0.2">
      <c r="A9044" s="35" t="s">
        <v>28590</v>
      </c>
      <c r="B9044" s="36" t="s">
        <v>28591</v>
      </c>
      <c r="C9044" s="37">
        <v>42201513</v>
      </c>
      <c r="D9044" s="38" t="s">
        <v>28592</v>
      </c>
      <c r="E9044" s="39" t="s">
        <v>2134</v>
      </c>
      <c r="F9044" s="37" t="s">
        <v>11811</v>
      </c>
    </row>
    <row r="9045" spans="1:6" ht="14.25" customHeight="1" x14ac:dyDescent="0.2">
      <c r="A9045" s="35" t="s">
        <v>28593</v>
      </c>
      <c r="B9045" s="36" t="s">
        <v>28594</v>
      </c>
      <c r="C9045" s="37">
        <v>42201601</v>
      </c>
      <c r="D9045" s="38" t="s">
        <v>28595</v>
      </c>
      <c r="E9045" s="39" t="s">
        <v>2134</v>
      </c>
      <c r="F9045" s="37" t="s">
        <v>11811</v>
      </c>
    </row>
    <row r="9046" spans="1:6" ht="14.25" customHeight="1" x14ac:dyDescent="0.2">
      <c r="A9046" s="35" t="s">
        <v>28596</v>
      </c>
      <c r="B9046" s="36" t="s">
        <v>28597</v>
      </c>
      <c r="C9046" s="37">
        <v>42201602</v>
      </c>
      <c r="D9046" s="38" t="s">
        <v>28598</v>
      </c>
      <c r="E9046" s="39" t="s">
        <v>2134</v>
      </c>
      <c r="F9046" s="37" t="s">
        <v>11811</v>
      </c>
    </row>
    <row r="9047" spans="1:6" ht="14.25" customHeight="1" x14ac:dyDescent="0.2">
      <c r="A9047" s="35" t="s">
        <v>28599</v>
      </c>
      <c r="B9047" s="36" t="s">
        <v>28600</v>
      </c>
      <c r="C9047" s="37">
        <v>42201603</v>
      </c>
      <c r="D9047" s="38" t="s">
        <v>28601</v>
      </c>
      <c r="E9047" s="39" t="s">
        <v>2134</v>
      </c>
      <c r="F9047" s="37" t="s">
        <v>11811</v>
      </c>
    </row>
    <row r="9048" spans="1:6" ht="14.25" customHeight="1" x14ac:dyDescent="0.2">
      <c r="A9048" s="35" t="s">
        <v>28602</v>
      </c>
      <c r="B9048" s="36" t="s">
        <v>28603</v>
      </c>
      <c r="C9048" s="37">
        <v>42201604</v>
      </c>
      <c r="D9048" s="38" t="s">
        <v>28604</v>
      </c>
      <c r="E9048" s="39" t="s">
        <v>2134</v>
      </c>
      <c r="F9048" s="37" t="s">
        <v>11811</v>
      </c>
    </row>
    <row r="9049" spans="1:6" ht="14.25" customHeight="1" x14ac:dyDescent="0.2">
      <c r="A9049" s="35" t="s">
        <v>28605</v>
      </c>
      <c r="B9049" s="36" t="s">
        <v>28606</v>
      </c>
      <c r="C9049" s="37">
        <v>42201605</v>
      </c>
      <c r="D9049" s="38" t="s">
        <v>28607</v>
      </c>
      <c r="E9049" s="39" t="s">
        <v>2134</v>
      </c>
      <c r="F9049" s="37" t="s">
        <v>11811</v>
      </c>
    </row>
    <row r="9050" spans="1:6" ht="14.25" customHeight="1" x14ac:dyDescent="0.2">
      <c r="A9050" s="35" t="s">
        <v>28608</v>
      </c>
      <c r="B9050" s="36" t="s">
        <v>28609</v>
      </c>
      <c r="C9050" s="37">
        <v>42201606</v>
      </c>
      <c r="D9050" s="38" t="s">
        <v>28610</v>
      </c>
      <c r="E9050" s="39" t="s">
        <v>2134</v>
      </c>
      <c r="F9050" s="37" t="s">
        <v>11811</v>
      </c>
    </row>
    <row r="9051" spans="1:6" ht="14.25" customHeight="1" x14ac:dyDescent="0.2">
      <c r="A9051" s="35" t="s">
        <v>28611</v>
      </c>
      <c r="B9051" s="36" t="s">
        <v>28612</v>
      </c>
      <c r="C9051" s="37">
        <v>42201607</v>
      </c>
      <c r="D9051" s="38" t="s">
        <v>28613</v>
      </c>
      <c r="E9051" s="39" t="s">
        <v>2134</v>
      </c>
      <c r="F9051" s="37" t="s">
        <v>11811</v>
      </c>
    </row>
    <row r="9052" spans="1:6" ht="14.25" customHeight="1" x14ac:dyDescent="0.2">
      <c r="A9052" s="35" t="s">
        <v>28614</v>
      </c>
      <c r="B9052" s="36" t="s">
        <v>28615</v>
      </c>
      <c r="C9052" s="37">
        <v>42201608</v>
      </c>
      <c r="D9052" s="38" t="s">
        <v>28616</v>
      </c>
      <c r="E9052" s="39" t="s">
        <v>2134</v>
      </c>
      <c r="F9052" s="37" t="s">
        <v>11811</v>
      </c>
    </row>
    <row r="9053" spans="1:6" ht="14.25" customHeight="1" x14ac:dyDescent="0.2">
      <c r="A9053" s="35" t="s">
        <v>28617</v>
      </c>
      <c r="B9053" s="36" t="s">
        <v>28618</v>
      </c>
      <c r="C9053" s="37">
        <v>42201609</v>
      </c>
      <c r="D9053" s="38" t="s">
        <v>28619</v>
      </c>
      <c r="E9053" s="39" t="s">
        <v>2134</v>
      </c>
      <c r="F9053" s="37" t="s">
        <v>11811</v>
      </c>
    </row>
    <row r="9054" spans="1:6" ht="14.25" customHeight="1" x14ac:dyDescent="0.2">
      <c r="A9054" s="35" t="s">
        <v>28620</v>
      </c>
      <c r="B9054" s="36" t="s">
        <v>28621</v>
      </c>
      <c r="C9054" s="37">
        <v>42201610</v>
      </c>
      <c r="D9054" s="38" t="s">
        <v>28622</v>
      </c>
      <c r="E9054" s="39" t="s">
        <v>2134</v>
      </c>
      <c r="F9054" s="37" t="s">
        <v>11811</v>
      </c>
    </row>
    <row r="9055" spans="1:6" ht="14.25" customHeight="1" x14ac:dyDescent="0.2">
      <c r="A9055" s="35" t="s">
        <v>28623</v>
      </c>
      <c r="B9055" s="36" t="s">
        <v>28624</v>
      </c>
      <c r="C9055" s="37">
        <v>42201611</v>
      </c>
      <c r="D9055" s="38" t="s">
        <v>28625</v>
      </c>
      <c r="E9055" s="39" t="s">
        <v>2134</v>
      </c>
      <c r="F9055" s="37" t="s">
        <v>11811</v>
      </c>
    </row>
    <row r="9056" spans="1:6" ht="14.25" customHeight="1" x14ac:dyDescent="0.2">
      <c r="A9056" s="35" t="s">
        <v>28626</v>
      </c>
      <c r="B9056" s="36" t="s">
        <v>28627</v>
      </c>
      <c r="C9056" s="37">
        <v>42201701</v>
      </c>
      <c r="D9056" s="38" t="s">
        <v>28628</v>
      </c>
      <c r="E9056" s="39" t="s">
        <v>2134</v>
      </c>
      <c r="F9056" s="37" t="s">
        <v>11811</v>
      </c>
    </row>
    <row r="9057" spans="1:6" ht="14.25" customHeight="1" x14ac:dyDescent="0.2">
      <c r="A9057" s="35" t="s">
        <v>28629</v>
      </c>
      <c r="B9057" s="36" t="s">
        <v>28630</v>
      </c>
      <c r="C9057" s="37">
        <v>42201702</v>
      </c>
      <c r="D9057" s="38" t="s">
        <v>28631</v>
      </c>
      <c r="E9057" s="39" t="s">
        <v>2134</v>
      </c>
      <c r="F9057" s="37" t="s">
        <v>11811</v>
      </c>
    </row>
    <row r="9058" spans="1:6" ht="14.25" customHeight="1" x14ac:dyDescent="0.2">
      <c r="A9058" s="35" t="s">
        <v>28632</v>
      </c>
      <c r="B9058" s="36" t="s">
        <v>28633</v>
      </c>
      <c r="C9058" s="37">
        <v>42201703</v>
      </c>
      <c r="D9058" s="38" t="s">
        <v>28634</v>
      </c>
      <c r="E9058" s="39" t="s">
        <v>2134</v>
      </c>
      <c r="F9058" s="37" t="s">
        <v>11811</v>
      </c>
    </row>
    <row r="9059" spans="1:6" ht="14.25" customHeight="1" x14ac:dyDescent="0.2">
      <c r="A9059" s="35" t="s">
        <v>28635</v>
      </c>
      <c r="B9059" s="36" t="s">
        <v>28636</v>
      </c>
      <c r="C9059" s="37">
        <v>42201704</v>
      </c>
      <c r="D9059" s="38" t="s">
        <v>28637</v>
      </c>
      <c r="E9059" s="39" t="s">
        <v>2134</v>
      </c>
      <c r="F9059" s="37" t="s">
        <v>11811</v>
      </c>
    </row>
    <row r="9060" spans="1:6" ht="14.25" customHeight="1" x14ac:dyDescent="0.2">
      <c r="A9060" s="35" t="s">
        <v>28638</v>
      </c>
      <c r="B9060" s="36" t="s">
        <v>28639</v>
      </c>
      <c r="C9060" s="37">
        <v>42201705</v>
      </c>
      <c r="D9060" s="38" t="s">
        <v>28640</v>
      </c>
      <c r="E9060" s="39" t="s">
        <v>2134</v>
      </c>
      <c r="F9060" s="37" t="s">
        <v>11811</v>
      </c>
    </row>
    <row r="9061" spans="1:6" ht="14.25" customHeight="1" x14ac:dyDescent="0.2">
      <c r="A9061" s="35" t="s">
        <v>28641</v>
      </c>
      <c r="B9061" s="36" t="s">
        <v>28642</v>
      </c>
      <c r="C9061" s="37">
        <v>42201706</v>
      </c>
      <c r="D9061" s="38" t="s">
        <v>28643</v>
      </c>
      <c r="E9061" s="39" t="s">
        <v>2134</v>
      </c>
      <c r="F9061" s="37" t="s">
        <v>11811</v>
      </c>
    </row>
    <row r="9062" spans="1:6" ht="14.25" customHeight="1" x14ac:dyDescent="0.2">
      <c r="A9062" s="35" t="s">
        <v>28644</v>
      </c>
      <c r="B9062" s="36" t="s">
        <v>28645</v>
      </c>
      <c r="C9062" s="37">
        <v>42201707</v>
      </c>
      <c r="D9062" s="38" t="s">
        <v>28646</v>
      </c>
      <c r="E9062" s="39" t="s">
        <v>2134</v>
      </c>
      <c r="F9062" s="37" t="s">
        <v>11811</v>
      </c>
    </row>
    <row r="9063" spans="1:6" ht="14.25" customHeight="1" x14ac:dyDescent="0.2">
      <c r="A9063" s="35" t="s">
        <v>28647</v>
      </c>
      <c r="B9063" s="36" t="s">
        <v>28648</v>
      </c>
      <c r="C9063" s="37">
        <v>42201708</v>
      </c>
      <c r="D9063" s="38" t="s">
        <v>28649</v>
      </c>
      <c r="E9063" s="39" t="s">
        <v>2134</v>
      </c>
      <c r="F9063" s="37" t="s">
        <v>11811</v>
      </c>
    </row>
    <row r="9064" spans="1:6" ht="14.25" customHeight="1" x14ac:dyDescent="0.2">
      <c r="A9064" s="35" t="s">
        <v>28650</v>
      </c>
      <c r="B9064" s="36" t="s">
        <v>28627</v>
      </c>
      <c r="C9064" s="37">
        <v>42201709</v>
      </c>
      <c r="D9064" s="38" t="s">
        <v>28651</v>
      </c>
      <c r="E9064" s="39" t="s">
        <v>2134</v>
      </c>
      <c r="F9064" s="37" t="s">
        <v>11811</v>
      </c>
    </row>
    <row r="9065" spans="1:6" ht="14.25" customHeight="1" x14ac:dyDescent="0.2">
      <c r="A9065" s="35" t="s">
        <v>28652</v>
      </c>
      <c r="B9065" s="36" t="s">
        <v>28653</v>
      </c>
      <c r="C9065" s="37">
        <v>42201710</v>
      </c>
      <c r="D9065" s="38" t="s">
        <v>28654</v>
      </c>
      <c r="E9065" s="39" t="s">
        <v>2134</v>
      </c>
      <c r="F9065" s="37" t="s">
        <v>11811</v>
      </c>
    </row>
    <row r="9066" spans="1:6" ht="14.25" customHeight="1" x14ac:dyDescent="0.2">
      <c r="A9066" s="35" t="s">
        <v>28655</v>
      </c>
      <c r="B9066" s="36" t="s">
        <v>28656</v>
      </c>
      <c r="C9066" s="37">
        <v>42201711</v>
      </c>
      <c r="D9066" s="38" t="s">
        <v>28657</v>
      </c>
      <c r="E9066" s="39" t="s">
        <v>2134</v>
      </c>
      <c r="F9066" s="37" t="s">
        <v>11811</v>
      </c>
    </row>
    <row r="9067" spans="1:6" ht="14.25" customHeight="1" x14ac:dyDescent="0.2">
      <c r="A9067" s="35" t="s">
        <v>28658</v>
      </c>
      <c r="B9067" s="36" t="s">
        <v>28642</v>
      </c>
      <c r="C9067" s="37">
        <v>42201712</v>
      </c>
      <c r="D9067" s="38" t="s">
        <v>28659</v>
      </c>
      <c r="E9067" s="39" t="s">
        <v>2134</v>
      </c>
      <c r="F9067" s="37" t="s">
        <v>11811</v>
      </c>
    </row>
    <row r="9068" spans="1:6" ht="14.25" customHeight="1" x14ac:dyDescent="0.2">
      <c r="A9068" s="35" t="s">
        <v>28660</v>
      </c>
      <c r="B9068" s="36" t="s">
        <v>28661</v>
      </c>
      <c r="C9068" s="37">
        <v>42201713</v>
      </c>
      <c r="D9068" s="38" t="s">
        <v>28662</v>
      </c>
      <c r="E9068" s="39" t="s">
        <v>2134</v>
      </c>
      <c r="F9068" s="37" t="s">
        <v>11811</v>
      </c>
    </row>
    <row r="9069" spans="1:6" ht="14.25" customHeight="1" x14ac:dyDescent="0.2">
      <c r="A9069" s="35" t="s">
        <v>24749</v>
      </c>
      <c r="B9069" s="36" t="s">
        <v>28663</v>
      </c>
      <c r="C9069" s="37">
        <v>42201714</v>
      </c>
      <c r="D9069" s="38" t="s">
        <v>28664</v>
      </c>
      <c r="E9069" s="39" t="s">
        <v>6080</v>
      </c>
      <c r="F9069" s="37" t="s">
        <v>6081</v>
      </c>
    </row>
    <row r="9070" spans="1:6" ht="14.25" customHeight="1" x14ac:dyDescent="0.2">
      <c r="A9070" s="35" t="s">
        <v>28665</v>
      </c>
      <c r="B9070" s="36" t="s">
        <v>28666</v>
      </c>
      <c r="C9070" s="37">
        <v>42201715</v>
      </c>
      <c r="D9070" s="38" t="s">
        <v>28667</v>
      </c>
      <c r="E9070" s="39" t="s">
        <v>2134</v>
      </c>
      <c r="F9070" s="37" t="s">
        <v>11811</v>
      </c>
    </row>
    <row r="9071" spans="1:6" ht="14.25" customHeight="1" x14ac:dyDescent="0.2">
      <c r="A9071" s="35" t="s">
        <v>28668</v>
      </c>
      <c r="B9071" s="36" t="s">
        <v>28669</v>
      </c>
      <c r="C9071" s="37">
        <v>42201716</v>
      </c>
      <c r="D9071" s="38" t="s">
        <v>28670</v>
      </c>
      <c r="E9071" s="39" t="s">
        <v>2134</v>
      </c>
      <c r="F9071" s="37" t="s">
        <v>11811</v>
      </c>
    </row>
    <row r="9072" spans="1:6" ht="14.25" customHeight="1" x14ac:dyDescent="0.2">
      <c r="A9072" s="35" t="s">
        <v>28671</v>
      </c>
      <c r="B9072" s="36" t="s">
        <v>28672</v>
      </c>
      <c r="C9072" s="37">
        <v>42201717</v>
      </c>
      <c r="D9072" s="38" t="s">
        <v>28673</v>
      </c>
      <c r="E9072" s="39" t="s">
        <v>2134</v>
      </c>
      <c r="F9072" s="37" t="s">
        <v>11811</v>
      </c>
    </row>
    <row r="9073" spans="1:6" ht="14.25" customHeight="1" x14ac:dyDescent="0.2">
      <c r="A9073" s="35" t="s">
        <v>28674</v>
      </c>
      <c r="B9073" s="36" t="s">
        <v>28675</v>
      </c>
      <c r="C9073" s="37">
        <v>42201718</v>
      </c>
      <c r="D9073" s="38" t="s">
        <v>28676</v>
      </c>
      <c r="E9073" s="39" t="s">
        <v>2134</v>
      </c>
      <c r="F9073" s="37" t="s">
        <v>11811</v>
      </c>
    </row>
    <row r="9074" spans="1:6" ht="14.25" customHeight="1" x14ac:dyDescent="0.2">
      <c r="A9074" s="35" t="s">
        <v>28677</v>
      </c>
      <c r="B9074" s="36" t="s">
        <v>28678</v>
      </c>
      <c r="C9074" s="37">
        <v>42201719</v>
      </c>
      <c r="D9074" s="38" t="s">
        <v>28679</v>
      </c>
      <c r="E9074" s="39" t="s">
        <v>2134</v>
      </c>
      <c r="F9074" s="37" t="s">
        <v>11811</v>
      </c>
    </row>
    <row r="9075" spans="1:6" ht="14.25" customHeight="1" x14ac:dyDescent="0.2">
      <c r="A9075" s="35" t="s">
        <v>28680</v>
      </c>
      <c r="B9075" s="36" t="s">
        <v>28681</v>
      </c>
      <c r="C9075" s="37">
        <v>42201801</v>
      </c>
      <c r="D9075" s="38" t="s">
        <v>28682</v>
      </c>
      <c r="E9075" s="39" t="s">
        <v>22236</v>
      </c>
      <c r="F9075" s="37" t="s">
        <v>11811</v>
      </c>
    </row>
    <row r="9076" spans="1:6" ht="14.25" customHeight="1" x14ac:dyDescent="0.2">
      <c r="A9076" s="35" t="s">
        <v>28683</v>
      </c>
      <c r="B9076" s="36" t="s">
        <v>28684</v>
      </c>
      <c r="C9076" s="37">
        <v>42201802</v>
      </c>
      <c r="D9076" s="38" t="s">
        <v>28685</v>
      </c>
      <c r="E9076" s="39" t="s">
        <v>2134</v>
      </c>
      <c r="F9076" s="37" t="s">
        <v>11811</v>
      </c>
    </row>
    <row r="9077" spans="1:6" ht="14.25" customHeight="1" x14ac:dyDescent="0.2">
      <c r="A9077" s="35" t="s">
        <v>28686</v>
      </c>
      <c r="B9077" s="36" t="s">
        <v>28687</v>
      </c>
      <c r="C9077" s="37">
        <v>42201803</v>
      </c>
      <c r="D9077" s="38" t="s">
        <v>28688</v>
      </c>
      <c r="E9077" s="39" t="s">
        <v>2134</v>
      </c>
      <c r="F9077" s="37" t="s">
        <v>11811</v>
      </c>
    </row>
    <row r="9078" spans="1:6" ht="14.25" customHeight="1" x14ac:dyDescent="0.2">
      <c r="A9078" s="35" t="s">
        <v>28689</v>
      </c>
      <c r="B9078" s="36" t="s">
        <v>28690</v>
      </c>
      <c r="C9078" s="37">
        <v>42201804</v>
      </c>
      <c r="D9078" s="38" t="s">
        <v>28691</v>
      </c>
      <c r="E9078" s="39" t="s">
        <v>2134</v>
      </c>
      <c r="F9078" s="37" t="s">
        <v>11811</v>
      </c>
    </row>
    <row r="9079" spans="1:6" ht="14.25" customHeight="1" x14ac:dyDescent="0.2">
      <c r="A9079" s="35" t="s">
        <v>28692</v>
      </c>
      <c r="B9079" s="36" t="s">
        <v>28693</v>
      </c>
      <c r="C9079" s="37">
        <v>42201805</v>
      </c>
      <c r="D9079" s="38" t="s">
        <v>28694</v>
      </c>
      <c r="E9079" s="39" t="s">
        <v>2134</v>
      </c>
      <c r="F9079" s="37" t="s">
        <v>11811</v>
      </c>
    </row>
    <row r="9080" spans="1:6" ht="14.25" customHeight="1" x14ac:dyDescent="0.2">
      <c r="A9080" s="35" t="s">
        <v>28695</v>
      </c>
      <c r="B9080" s="36" t="s">
        <v>28696</v>
      </c>
      <c r="C9080" s="37">
        <v>42201806</v>
      </c>
      <c r="D9080" s="38" t="s">
        <v>28697</v>
      </c>
      <c r="E9080" s="39" t="s">
        <v>2134</v>
      </c>
      <c r="F9080" s="37" t="s">
        <v>11811</v>
      </c>
    </row>
    <row r="9081" spans="1:6" ht="14.25" customHeight="1" x14ac:dyDescent="0.2">
      <c r="A9081" s="35" t="s">
        <v>28698</v>
      </c>
      <c r="B9081" s="36" t="s">
        <v>28699</v>
      </c>
      <c r="C9081" s="37">
        <v>42201807</v>
      </c>
      <c r="D9081" s="38" t="s">
        <v>28700</v>
      </c>
      <c r="E9081" s="39" t="s">
        <v>2134</v>
      </c>
      <c r="F9081" s="37" t="s">
        <v>11811</v>
      </c>
    </row>
    <row r="9082" spans="1:6" ht="14.25" customHeight="1" x14ac:dyDescent="0.2">
      <c r="A9082" s="35" t="s">
        <v>28701</v>
      </c>
      <c r="B9082" s="36" t="s">
        <v>28702</v>
      </c>
      <c r="C9082" s="37">
        <v>42201808</v>
      </c>
      <c r="D9082" s="38" t="s">
        <v>28703</v>
      </c>
      <c r="E9082" s="39" t="s">
        <v>2134</v>
      </c>
      <c r="F9082" s="37" t="s">
        <v>11811</v>
      </c>
    </row>
    <row r="9083" spans="1:6" ht="14.25" customHeight="1" x14ac:dyDescent="0.2">
      <c r="A9083" s="35" t="s">
        <v>28704</v>
      </c>
      <c r="B9083" s="36" t="s">
        <v>28705</v>
      </c>
      <c r="C9083" s="37">
        <v>42201809</v>
      </c>
      <c r="D9083" s="38" t="s">
        <v>28706</v>
      </c>
      <c r="E9083" s="39" t="s">
        <v>2134</v>
      </c>
      <c r="F9083" s="37" t="s">
        <v>11811</v>
      </c>
    </row>
    <row r="9084" spans="1:6" ht="14.25" customHeight="1" x14ac:dyDescent="0.2">
      <c r="A9084" s="35" t="s">
        <v>28707</v>
      </c>
      <c r="B9084" s="36" t="s">
        <v>28708</v>
      </c>
      <c r="C9084" s="37">
        <v>42201810</v>
      </c>
      <c r="D9084" s="38" t="s">
        <v>28709</v>
      </c>
      <c r="E9084" s="39" t="s">
        <v>2134</v>
      </c>
      <c r="F9084" s="37" t="s">
        <v>11811</v>
      </c>
    </row>
    <row r="9085" spans="1:6" ht="14.25" customHeight="1" x14ac:dyDescent="0.2">
      <c r="A9085" s="35" t="s">
        <v>28710</v>
      </c>
      <c r="B9085" s="36" t="s">
        <v>28711</v>
      </c>
      <c r="C9085" s="37">
        <v>42201811</v>
      </c>
      <c r="D9085" s="38" t="s">
        <v>28712</v>
      </c>
      <c r="E9085" s="39" t="s">
        <v>2134</v>
      </c>
      <c r="F9085" s="37" t="s">
        <v>11811</v>
      </c>
    </row>
    <row r="9086" spans="1:6" ht="14.25" customHeight="1" x14ac:dyDescent="0.2">
      <c r="A9086" s="35" t="s">
        <v>28713</v>
      </c>
      <c r="B9086" s="36" t="s">
        <v>28714</v>
      </c>
      <c r="C9086" s="37">
        <v>42201812</v>
      </c>
      <c r="D9086" s="38" t="s">
        <v>28715</v>
      </c>
      <c r="E9086" s="39" t="s">
        <v>2134</v>
      </c>
      <c r="F9086" s="37" t="s">
        <v>11811</v>
      </c>
    </row>
    <row r="9087" spans="1:6" ht="14.25" customHeight="1" x14ac:dyDescent="0.2">
      <c r="A9087" s="35" t="s">
        <v>28716</v>
      </c>
      <c r="B9087" s="36" t="s">
        <v>28717</v>
      </c>
      <c r="C9087" s="37">
        <v>42201813</v>
      </c>
      <c r="D9087" s="38" t="s">
        <v>28718</v>
      </c>
      <c r="E9087" s="39" t="s">
        <v>2134</v>
      </c>
      <c r="F9087" s="37" t="s">
        <v>11811</v>
      </c>
    </row>
    <row r="9088" spans="1:6" ht="14.25" customHeight="1" x14ac:dyDescent="0.2">
      <c r="A9088" s="35" t="s">
        <v>28719</v>
      </c>
      <c r="B9088" s="36" t="s">
        <v>28720</v>
      </c>
      <c r="C9088" s="37">
        <v>42201814</v>
      </c>
      <c r="D9088" s="38" t="s">
        <v>28721</v>
      </c>
      <c r="E9088" s="39" t="s">
        <v>2134</v>
      </c>
      <c r="F9088" s="37" t="s">
        <v>11811</v>
      </c>
    </row>
    <row r="9089" spans="1:6" ht="14.25" customHeight="1" x14ac:dyDescent="0.2">
      <c r="A9089" s="35" t="s">
        <v>28722</v>
      </c>
      <c r="B9089" s="36" t="s">
        <v>28723</v>
      </c>
      <c r="C9089" s="37">
        <v>42201815</v>
      </c>
      <c r="D9089" s="38" t="s">
        <v>28724</v>
      </c>
      <c r="E9089" s="39" t="s">
        <v>2134</v>
      </c>
      <c r="F9089" s="37" t="s">
        <v>11811</v>
      </c>
    </row>
    <row r="9090" spans="1:6" ht="14.25" customHeight="1" x14ac:dyDescent="0.2">
      <c r="A9090" s="35" t="s">
        <v>28725</v>
      </c>
      <c r="B9090" s="36" t="s">
        <v>28726</v>
      </c>
      <c r="C9090" s="37">
        <v>42201816</v>
      </c>
      <c r="D9090" s="38" t="s">
        <v>28727</v>
      </c>
      <c r="E9090" s="39" t="s">
        <v>2134</v>
      </c>
      <c r="F9090" s="37" t="s">
        <v>11811</v>
      </c>
    </row>
    <row r="9091" spans="1:6" ht="14.25" customHeight="1" x14ac:dyDescent="0.2">
      <c r="A9091" s="35" t="s">
        <v>28728</v>
      </c>
      <c r="B9091" s="36" t="s">
        <v>28729</v>
      </c>
      <c r="C9091" s="37">
        <v>42201817</v>
      </c>
      <c r="D9091" s="38" t="s">
        <v>28730</v>
      </c>
      <c r="E9091" s="39" t="s">
        <v>2134</v>
      </c>
      <c r="F9091" s="37" t="s">
        <v>11811</v>
      </c>
    </row>
    <row r="9092" spans="1:6" ht="14.25" customHeight="1" x14ac:dyDescent="0.2">
      <c r="A9092" s="35" t="s">
        <v>28731</v>
      </c>
      <c r="B9092" s="36" t="s">
        <v>28732</v>
      </c>
      <c r="C9092" s="37">
        <v>42201818</v>
      </c>
      <c r="D9092" s="38" t="s">
        <v>28733</v>
      </c>
      <c r="E9092" s="39" t="s">
        <v>2134</v>
      </c>
      <c r="F9092" s="37" t="s">
        <v>11811</v>
      </c>
    </row>
    <row r="9093" spans="1:6" ht="14.25" customHeight="1" x14ac:dyDescent="0.2">
      <c r="A9093" s="35" t="s">
        <v>28734</v>
      </c>
      <c r="B9093" s="36" t="s">
        <v>28735</v>
      </c>
      <c r="C9093" s="37">
        <v>42201819</v>
      </c>
      <c r="D9093" s="38" t="s">
        <v>28736</v>
      </c>
      <c r="E9093" s="39" t="s">
        <v>2134</v>
      </c>
      <c r="F9093" s="37" t="s">
        <v>11811</v>
      </c>
    </row>
    <row r="9094" spans="1:6" ht="14.25" customHeight="1" x14ac:dyDescent="0.2">
      <c r="A9094" s="35" t="s">
        <v>28737</v>
      </c>
      <c r="B9094" s="36" t="s">
        <v>28738</v>
      </c>
      <c r="C9094" s="37">
        <v>42201820</v>
      </c>
      <c r="D9094" s="38" t="s">
        <v>28739</v>
      </c>
      <c r="E9094" s="39" t="s">
        <v>2134</v>
      </c>
      <c r="F9094" s="37" t="s">
        <v>11811</v>
      </c>
    </row>
    <row r="9095" spans="1:6" ht="14.25" customHeight="1" x14ac:dyDescent="0.2">
      <c r="A9095" s="35" t="s">
        <v>28740</v>
      </c>
      <c r="B9095" s="36" t="s">
        <v>28741</v>
      </c>
      <c r="C9095" s="37">
        <v>42201821</v>
      </c>
      <c r="D9095" s="38" t="s">
        <v>28742</v>
      </c>
      <c r="E9095" s="39" t="s">
        <v>2134</v>
      </c>
      <c r="F9095" s="37" t="s">
        <v>11811</v>
      </c>
    </row>
    <row r="9096" spans="1:6" ht="14.25" customHeight="1" x14ac:dyDescent="0.2">
      <c r="A9096" s="35" t="s">
        <v>28743</v>
      </c>
      <c r="B9096" s="36" t="s">
        <v>28744</v>
      </c>
      <c r="C9096" s="37">
        <v>42201822</v>
      </c>
      <c r="D9096" s="38" t="s">
        <v>28745</v>
      </c>
      <c r="E9096" s="39" t="s">
        <v>2134</v>
      </c>
      <c r="F9096" s="37" t="s">
        <v>11811</v>
      </c>
    </row>
    <row r="9097" spans="1:6" ht="14.25" customHeight="1" x14ac:dyDescent="0.2">
      <c r="A9097" s="35" t="s">
        <v>28746</v>
      </c>
      <c r="B9097" s="36" t="s">
        <v>28747</v>
      </c>
      <c r="C9097" s="37">
        <v>42201823</v>
      </c>
      <c r="D9097" s="38" t="s">
        <v>28748</v>
      </c>
      <c r="E9097" s="39" t="s">
        <v>2134</v>
      </c>
      <c r="F9097" s="37" t="s">
        <v>11811</v>
      </c>
    </row>
    <row r="9098" spans="1:6" ht="14.25" customHeight="1" x14ac:dyDescent="0.2">
      <c r="A9098" s="35" t="s">
        <v>28749</v>
      </c>
      <c r="B9098" s="36" t="s">
        <v>28750</v>
      </c>
      <c r="C9098" s="37">
        <v>42201824</v>
      </c>
      <c r="D9098" s="38" t="s">
        <v>28751</v>
      </c>
      <c r="E9098" s="39" t="s">
        <v>2134</v>
      </c>
      <c r="F9098" s="37" t="s">
        <v>11811</v>
      </c>
    </row>
    <row r="9099" spans="1:6" ht="14.25" customHeight="1" x14ac:dyDescent="0.2">
      <c r="A9099" s="35" t="s">
        <v>28752</v>
      </c>
      <c r="B9099" s="36" t="s">
        <v>28753</v>
      </c>
      <c r="C9099" s="37">
        <v>42201825</v>
      </c>
      <c r="D9099" s="38" t="s">
        <v>28754</v>
      </c>
      <c r="E9099" s="39" t="s">
        <v>2134</v>
      </c>
      <c r="F9099" s="37" t="s">
        <v>11811</v>
      </c>
    </row>
    <row r="9100" spans="1:6" ht="14.25" customHeight="1" x14ac:dyDescent="0.2">
      <c r="A9100" s="35" t="s">
        <v>28755</v>
      </c>
      <c r="B9100" s="36" t="s">
        <v>28756</v>
      </c>
      <c r="C9100" s="37">
        <v>42201826</v>
      </c>
      <c r="D9100" s="38" t="s">
        <v>28757</v>
      </c>
      <c r="E9100" s="39" t="s">
        <v>2134</v>
      </c>
      <c r="F9100" s="37" t="s">
        <v>11811</v>
      </c>
    </row>
    <row r="9101" spans="1:6" ht="14.25" customHeight="1" x14ac:dyDescent="0.2">
      <c r="A9101" s="35" t="s">
        <v>28758</v>
      </c>
      <c r="B9101" s="36" t="s">
        <v>28759</v>
      </c>
      <c r="C9101" s="37">
        <v>42201827</v>
      </c>
      <c r="D9101" s="38" t="s">
        <v>28760</v>
      </c>
      <c r="E9101" s="39" t="s">
        <v>2134</v>
      </c>
      <c r="F9101" s="37" t="s">
        <v>11811</v>
      </c>
    </row>
    <row r="9102" spans="1:6" ht="14.25" customHeight="1" x14ac:dyDescent="0.2">
      <c r="A9102" s="35" t="s">
        <v>28761</v>
      </c>
      <c r="B9102" s="36" t="s">
        <v>28762</v>
      </c>
      <c r="C9102" s="37">
        <v>42201828</v>
      </c>
      <c r="D9102" s="38" t="s">
        <v>28763</v>
      </c>
      <c r="E9102" s="39" t="s">
        <v>2134</v>
      </c>
      <c r="F9102" s="37" t="s">
        <v>11811</v>
      </c>
    </row>
    <row r="9103" spans="1:6" ht="14.25" customHeight="1" x14ac:dyDescent="0.2">
      <c r="A9103" s="35" t="s">
        <v>28764</v>
      </c>
      <c r="B9103" s="36" t="s">
        <v>28765</v>
      </c>
      <c r="C9103" s="37">
        <v>42201829</v>
      </c>
      <c r="D9103" s="38" t="s">
        <v>28766</v>
      </c>
      <c r="E9103" s="39" t="s">
        <v>2134</v>
      </c>
      <c r="F9103" s="37" t="s">
        <v>11811</v>
      </c>
    </row>
    <row r="9104" spans="1:6" ht="14.25" customHeight="1" x14ac:dyDescent="0.2">
      <c r="A9104" s="35" t="s">
        <v>28767</v>
      </c>
      <c r="B9104" s="36" t="s">
        <v>28768</v>
      </c>
      <c r="C9104" s="37">
        <v>42201830</v>
      </c>
      <c r="D9104" s="38" t="s">
        <v>28769</v>
      </c>
      <c r="E9104" s="39" t="s">
        <v>2134</v>
      </c>
      <c r="F9104" s="37" t="s">
        <v>11811</v>
      </c>
    </row>
    <row r="9105" spans="1:6" ht="14.25" customHeight="1" x14ac:dyDescent="0.2">
      <c r="A9105" s="35" t="s">
        <v>28770</v>
      </c>
      <c r="B9105" s="36" t="s">
        <v>28771</v>
      </c>
      <c r="C9105" s="37">
        <v>42201831</v>
      </c>
      <c r="D9105" s="38" t="s">
        <v>28772</v>
      </c>
      <c r="E9105" s="39" t="s">
        <v>2134</v>
      </c>
      <c r="F9105" s="37" t="s">
        <v>11811</v>
      </c>
    </row>
    <row r="9106" spans="1:6" ht="14.25" customHeight="1" x14ac:dyDescent="0.2">
      <c r="A9106" s="35" t="s">
        <v>28773</v>
      </c>
      <c r="B9106" s="36" t="s">
        <v>28774</v>
      </c>
      <c r="C9106" s="37">
        <v>42201832</v>
      </c>
      <c r="D9106" s="38" t="s">
        <v>28775</v>
      </c>
      <c r="E9106" s="39" t="s">
        <v>2134</v>
      </c>
      <c r="F9106" s="37" t="s">
        <v>11811</v>
      </c>
    </row>
    <row r="9107" spans="1:6" ht="14.25" customHeight="1" x14ac:dyDescent="0.2">
      <c r="A9107" s="35" t="s">
        <v>28776</v>
      </c>
      <c r="B9107" s="36" t="s">
        <v>28777</v>
      </c>
      <c r="C9107" s="37">
        <v>42201833</v>
      </c>
      <c r="D9107" s="38" t="s">
        <v>28778</v>
      </c>
      <c r="E9107" s="39" t="s">
        <v>2134</v>
      </c>
      <c r="F9107" s="37" t="s">
        <v>11811</v>
      </c>
    </row>
    <row r="9108" spans="1:6" ht="14.25" customHeight="1" x14ac:dyDescent="0.2">
      <c r="A9108" s="35" t="s">
        <v>28779</v>
      </c>
      <c r="B9108" s="36" t="s">
        <v>28780</v>
      </c>
      <c r="C9108" s="37">
        <v>42201834</v>
      </c>
      <c r="D9108" s="38" t="s">
        <v>28781</v>
      </c>
      <c r="E9108" s="39" t="s">
        <v>2134</v>
      </c>
      <c r="F9108" s="37" t="s">
        <v>11811</v>
      </c>
    </row>
    <row r="9109" spans="1:6" ht="14.25" customHeight="1" x14ac:dyDescent="0.2">
      <c r="A9109" s="35" t="s">
        <v>28782</v>
      </c>
      <c r="B9109" s="36" t="s">
        <v>28783</v>
      </c>
      <c r="C9109" s="37">
        <v>42201835</v>
      </c>
      <c r="D9109" s="38" t="s">
        <v>28784</v>
      </c>
      <c r="E9109" s="39" t="s">
        <v>2134</v>
      </c>
      <c r="F9109" s="37" t="s">
        <v>11811</v>
      </c>
    </row>
    <row r="9110" spans="1:6" ht="14.25" customHeight="1" x14ac:dyDescent="0.2">
      <c r="A9110" s="35" t="s">
        <v>28785</v>
      </c>
      <c r="B9110" s="36" t="s">
        <v>28786</v>
      </c>
      <c r="C9110" s="37">
        <v>42201836</v>
      </c>
      <c r="D9110" s="38" t="s">
        <v>28787</v>
      </c>
      <c r="E9110" s="39" t="s">
        <v>2134</v>
      </c>
      <c r="F9110" s="37" t="s">
        <v>11811</v>
      </c>
    </row>
    <row r="9111" spans="1:6" ht="14.25" customHeight="1" x14ac:dyDescent="0.2">
      <c r="A9111" s="35" t="s">
        <v>28788</v>
      </c>
      <c r="B9111" s="36" t="s">
        <v>28789</v>
      </c>
      <c r="C9111" s="37">
        <v>42201837</v>
      </c>
      <c r="D9111" s="38" t="s">
        <v>28790</v>
      </c>
      <c r="E9111" s="39" t="s">
        <v>2134</v>
      </c>
      <c r="F9111" s="37" t="s">
        <v>11811</v>
      </c>
    </row>
    <row r="9112" spans="1:6" ht="14.25" customHeight="1" x14ac:dyDescent="0.2">
      <c r="A9112" s="35" t="s">
        <v>28791</v>
      </c>
      <c r="B9112" s="36" t="s">
        <v>28792</v>
      </c>
      <c r="C9112" s="37">
        <v>42201838</v>
      </c>
      <c r="D9112" s="38" t="s">
        <v>28793</v>
      </c>
      <c r="E9112" s="39" t="s">
        <v>2134</v>
      </c>
      <c r="F9112" s="37" t="s">
        <v>11811</v>
      </c>
    </row>
    <row r="9113" spans="1:6" ht="14.25" customHeight="1" x14ac:dyDescent="0.2">
      <c r="A9113" s="35" t="s">
        <v>28794</v>
      </c>
      <c r="B9113" s="36" t="s">
        <v>28795</v>
      </c>
      <c r="C9113" s="37">
        <v>42201839</v>
      </c>
      <c r="D9113" s="38" t="s">
        <v>28796</v>
      </c>
      <c r="E9113" s="39" t="s">
        <v>2134</v>
      </c>
      <c r="F9113" s="37" t="s">
        <v>11811</v>
      </c>
    </row>
    <row r="9114" spans="1:6" ht="14.25" customHeight="1" x14ac:dyDescent="0.2">
      <c r="A9114" s="35" t="s">
        <v>28797</v>
      </c>
      <c r="B9114" s="36" t="s">
        <v>28798</v>
      </c>
      <c r="C9114" s="37">
        <v>42201840</v>
      </c>
      <c r="D9114" s="38" t="s">
        <v>28799</v>
      </c>
      <c r="E9114" s="39" t="s">
        <v>2134</v>
      </c>
      <c r="F9114" s="37" t="s">
        <v>11811</v>
      </c>
    </row>
    <row r="9115" spans="1:6" ht="14.25" customHeight="1" x14ac:dyDescent="0.2">
      <c r="A9115" s="35" t="s">
        <v>28800</v>
      </c>
      <c r="B9115" s="36" t="s">
        <v>28801</v>
      </c>
      <c r="C9115" s="37">
        <v>42201841</v>
      </c>
      <c r="D9115" s="38" t="s">
        <v>28802</v>
      </c>
      <c r="E9115" s="39" t="s">
        <v>2134</v>
      </c>
      <c r="F9115" s="37" t="s">
        <v>11811</v>
      </c>
    </row>
    <row r="9116" spans="1:6" ht="14.25" customHeight="1" x14ac:dyDescent="0.2">
      <c r="A9116" s="35" t="s">
        <v>28803</v>
      </c>
      <c r="B9116" s="36" t="s">
        <v>28804</v>
      </c>
      <c r="C9116" s="37">
        <v>42201901</v>
      </c>
      <c r="D9116" s="38" t="s">
        <v>28805</v>
      </c>
      <c r="E9116" s="39" t="s">
        <v>2134</v>
      </c>
      <c r="F9116" s="37" t="s">
        <v>11811</v>
      </c>
    </row>
    <row r="9117" spans="1:6" ht="14.25" customHeight="1" x14ac:dyDescent="0.2">
      <c r="A9117" s="35" t="s">
        <v>28806</v>
      </c>
      <c r="B9117" s="36" t="s">
        <v>28807</v>
      </c>
      <c r="C9117" s="37">
        <v>42201902</v>
      </c>
      <c r="D9117" s="38" t="s">
        <v>28808</v>
      </c>
      <c r="E9117" s="39" t="s">
        <v>2134</v>
      </c>
      <c r="F9117" s="37" t="s">
        <v>11811</v>
      </c>
    </row>
    <row r="9118" spans="1:6" ht="14.25" customHeight="1" x14ac:dyDescent="0.2">
      <c r="A9118" s="35" t="s">
        <v>28809</v>
      </c>
      <c r="B9118" s="36" t="s">
        <v>28807</v>
      </c>
      <c r="C9118" s="37">
        <v>42201903</v>
      </c>
      <c r="D9118" s="38" t="s">
        <v>28810</v>
      </c>
      <c r="E9118" s="39" t="s">
        <v>2134</v>
      </c>
      <c r="F9118" s="37" t="s">
        <v>11811</v>
      </c>
    </row>
    <row r="9119" spans="1:6" ht="14.25" customHeight="1" x14ac:dyDescent="0.2">
      <c r="A9119" s="35" t="s">
        <v>28811</v>
      </c>
      <c r="B9119" s="36" t="s">
        <v>28812</v>
      </c>
      <c r="C9119" s="37">
        <v>42201904</v>
      </c>
      <c r="D9119" s="38" t="s">
        <v>28813</v>
      </c>
      <c r="E9119" s="39" t="s">
        <v>2134</v>
      </c>
      <c r="F9119" s="37" t="s">
        <v>11811</v>
      </c>
    </row>
    <row r="9120" spans="1:6" ht="14.25" customHeight="1" x14ac:dyDescent="0.2">
      <c r="A9120" s="35" t="s">
        <v>28814</v>
      </c>
      <c r="B9120" s="36" t="s">
        <v>28815</v>
      </c>
      <c r="C9120" s="37">
        <v>42201905</v>
      </c>
      <c r="D9120" s="38" t="s">
        <v>28816</v>
      </c>
      <c r="E9120" s="39" t="s">
        <v>2134</v>
      </c>
      <c r="F9120" s="37" t="s">
        <v>11811</v>
      </c>
    </row>
    <row r="9121" spans="1:6" ht="14.25" customHeight="1" x14ac:dyDescent="0.2">
      <c r="A9121" s="35" t="s">
        <v>28817</v>
      </c>
      <c r="B9121" s="36" t="s">
        <v>28818</v>
      </c>
      <c r="C9121" s="37">
        <v>42201906</v>
      </c>
      <c r="D9121" s="38" t="s">
        <v>28819</v>
      </c>
      <c r="E9121" s="39" t="s">
        <v>2134</v>
      </c>
      <c r="F9121" s="37" t="s">
        <v>11811</v>
      </c>
    </row>
    <row r="9122" spans="1:6" ht="14.25" customHeight="1" x14ac:dyDescent="0.2">
      <c r="A9122" s="35" t="s">
        <v>28820</v>
      </c>
      <c r="B9122" s="36" t="s">
        <v>28821</v>
      </c>
      <c r="C9122" s="37">
        <v>42201907</v>
      </c>
      <c r="D9122" s="38" t="s">
        <v>28822</v>
      </c>
      <c r="E9122" s="39" t="s">
        <v>2134</v>
      </c>
      <c r="F9122" s="37" t="s">
        <v>11811</v>
      </c>
    </row>
    <row r="9123" spans="1:6" ht="14.25" customHeight="1" x14ac:dyDescent="0.2">
      <c r="A9123" s="35" t="s">
        <v>28823</v>
      </c>
      <c r="B9123" s="36" t="s">
        <v>28824</v>
      </c>
      <c r="C9123" s="37">
        <v>42201908</v>
      </c>
      <c r="D9123" s="38" t="s">
        <v>28825</v>
      </c>
      <c r="E9123" s="39" t="s">
        <v>8112</v>
      </c>
      <c r="F9123" s="37" t="s">
        <v>8113</v>
      </c>
    </row>
    <row r="9124" spans="1:6" ht="14.25" customHeight="1" x14ac:dyDescent="0.2">
      <c r="A9124" s="35" t="s">
        <v>28826</v>
      </c>
      <c r="B9124" s="36" t="s">
        <v>28827</v>
      </c>
      <c r="C9124" s="37">
        <v>42202001</v>
      </c>
      <c r="D9124" s="38" t="s">
        <v>28828</v>
      </c>
      <c r="E9124" s="39" t="s">
        <v>2134</v>
      </c>
      <c r="F9124" s="37" t="s">
        <v>11811</v>
      </c>
    </row>
    <row r="9125" spans="1:6" ht="14.25" customHeight="1" x14ac:dyDescent="0.2">
      <c r="A9125" s="35" t="s">
        <v>28829</v>
      </c>
      <c r="B9125" s="36" t="s">
        <v>28830</v>
      </c>
      <c r="C9125" s="37">
        <v>42202002</v>
      </c>
      <c r="D9125" s="38" t="s">
        <v>28831</v>
      </c>
      <c r="E9125" s="39" t="s">
        <v>2134</v>
      </c>
      <c r="F9125" s="37" t="s">
        <v>11811</v>
      </c>
    </row>
    <row r="9126" spans="1:6" ht="14.25" customHeight="1" x14ac:dyDescent="0.2">
      <c r="A9126" s="35" t="s">
        <v>28832</v>
      </c>
      <c r="B9126" s="36" t="s">
        <v>28833</v>
      </c>
      <c r="C9126" s="37">
        <v>42202003</v>
      </c>
      <c r="D9126" s="38" t="s">
        <v>28834</v>
      </c>
      <c r="E9126" s="39" t="s">
        <v>2134</v>
      </c>
      <c r="F9126" s="37" t="s">
        <v>11811</v>
      </c>
    </row>
    <row r="9127" spans="1:6" ht="14.25" customHeight="1" x14ac:dyDescent="0.2">
      <c r="A9127" s="35" t="s">
        <v>28835</v>
      </c>
      <c r="B9127" s="36" t="s">
        <v>28836</v>
      </c>
      <c r="C9127" s="37">
        <v>42202004</v>
      </c>
      <c r="D9127" s="38" t="s">
        <v>28837</v>
      </c>
      <c r="E9127" s="39" t="s">
        <v>2134</v>
      </c>
      <c r="F9127" s="37" t="s">
        <v>11811</v>
      </c>
    </row>
    <row r="9128" spans="1:6" ht="14.25" customHeight="1" x14ac:dyDescent="0.2">
      <c r="A9128" s="35" t="s">
        <v>28838</v>
      </c>
      <c r="B9128" s="36" t="s">
        <v>28839</v>
      </c>
      <c r="C9128" s="37">
        <v>42202005</v>
      </c>
      <c r="D9128" s="38" t="s">
        <v>28840</v>
      </c>
      <c r="E9128" s="39" t="s">
        <v>2134</v>
      </c>
      <c r="F9128" s="37" t="s">
        <v>11811</v>
      </c>
    </row>
    <row r="9129" spans="1:6" ht="14.25" customHeight="1" x14ac:dyDescent="0.2">
      <c r="A9129" s="35" t="s">
        <v>28841</v>
      </c>
      <c r="B9129" s="36" t="s">
        <v>28842</v>
      </c>
      <c r="C9129" s="37">
        <v>42202101</v>
      </c>
      <c r="D9129" s="38" t="s">
        <v>28843</v>
      </c>
      <c r="E9129" s="39" t="s">
        <v>2134</v>
      </c>
      <c r="F9129" s="37" t="s">
        <v>11811</v>
      </c>
    </row>
    <row r="9130" spans="1:6" ht="14.25" customHeight="1" x14ac:dyDescent="0.2">
      <c r="A9130" s="35" t="s">
        <v>28844</v>
      </c>
      <c r="B9130" s="36" t="s">
        <v>28845</v>
      </c>
      <c r="C9130" s="37">
        <v>42202102</v>
      </c>
      <c r="D9130" s="38" t="s">
        <v>28846</v>
      </c>
      <c r="E9130" s="39" t="s">
        <v>2134</v>
      </c>
      <c r="F9130" s="37" t="s">
        <v>11811</v>
      </c>
    </row>
    <row r="9131" spans="1:6" ht="14.25" customHeight="1" x14ac:dyDescent="0.2">
      <c r="A9131" s="35" t="s">
        <v>28847</v>
      </c>
      <c r="B9131" s="36" t="s">
        <v>28848</v>
      </c>
      <c r="C9131" s="37">
        <v>42202103</v>
      </c>
      <c r="D9131" s="38" t="s">
        <v>28849</v>
      </c>
      <c r="E9131" s="39" t="s">
        <v>2134</v>
      </c>
      <c r="F9131" s="37" t="s">
        <v>11811</v>
      </c>
    </row>
    <row r="9132" spans="1:6" ht="14.25" customHeight="1" x14ac:dyDescent="0.2">
      <c r="A9132" s="35" t="s">
        <v>28850</v>
      </c>
      <c r="B9132" s="36" t="s">
        <v>28851</v>
      </c>
      <c r="C9132" s="37">
        <v>42202104</v>
      </c>
      <c r="D9132" s="38" t="s">
        <v>28852</v>
      </c>
      <c r="E9132" s="39" t="s">
        <v>2134</v>
      </c>
      <c r="F9132" s="37" t="s">
        <v>11811</v>
      </c>
    </row>
    <row r="9133" spans="1:6" ht="14.25" customHeight="1" x14ac:dyDescent="0.2">
      <c r="A9133" s="35" t="s">
        <v>28853</v>
      </c>
      <c r="B9133" s="36" t="s">
        <v>28854</v>
      </c>
      <c r="C9133" s="37">
        <v>42202105</v>
      </c>
      <c r="D9133" s="38" t="s">
        <v>28855</v>
      </c>
      <c r="E9133" s="39" t="s">
        <v>2134</v>
      </c>
      <c r="F9133" s="37" t="s">
        <v>11811</v>
      </c>
    </row>
    <row r="9134" spans="1:6" ht="14.25" customHeight="1" x14ac:dyDescent="0.2">
      <c r="A9134" s="35" t="s">
        <v>28856</v>
      </c>
      <c r="B9134" s="36" t="s">
        <v>28857</v>
      </c>
      <c r="C9134" s="37">
        <v>42202201</v>
      </c>
      <c r="D9134" s="38" t="s">
        <v>28858</v>
      </c>
      <c r="E9134" s="39" t="s">
        <v>2134</v>
      </c>
      <c r="F9134" s="37" t="s">
        <v>11811</v>
      </c>
    </row>
    <row r="9135" spans="1:6" ht="14.25" customHeight="1" x14ac:dyDescent="0.2">
      <c r="A9135" s="35" t="s">
        <v>28859</v>
      </c>
      <c r="B9135" s="36" t="s">
        <v>28857</v>
      </c>
      <c r="C9135" s="37">
        <v>42202202</v>
      </c>
      <c r="D9135" s="38" t="s">
        <v>28860</v>
      </c>
      <c r="E9135" s="39" t="s">
        <v>2134</v>
      </c>
      <c r="F9135" s="37" t="s">
        <v>11811</v>
      </c>
    </row>
    <row r="9136" spans="1:6" ht="14.25" customHeight="1" x14ac:dyDescent="0.2">
      <c r="A9136" s="35" t="s">
        <v>28861</v>
      </c>
      <c r="B9136" s="36" t="s">
        <v>28862</v>
      </c>
      <c r="C9136" s="37">
        <v>42202203</v>
      </c>
      <c r="D9136" s="38" t="s">
        <v>28863</v>
      </c>
      <c r="E9136" s="39" t="s">
        <v>2134</v>
      </c>
      <c r="F9136" s="37" t="s">
        <v>11811</v>
      </c>
    </row>
    <row r="9137" spans="1:6" ht="14.25" customHeight="1" x14ac:dyDescent="0.2">
      <c r="A9137" s="35" t="s">
        <v>28864</v>
      </c>
      <c r="B9137" s="36" t="s">
        <v>28865</v>
      </c>
      <c r="C9137" s="37">
        <v>42202301</v>
      </c>
      <c r="D9137" s="38" t="s">
        <v>28866</v>
      </c>
      <c r="E9137" s="39" t="s">
        <v>2134</v>
      </c>
      <c r="F9137" s="37" t="s">
        <v>11811</v>
      </c>
    </row>
    <row r="9138" spans="1:6" ht="14.25" customHeight="1" x14ac:dyDescent="0.2">
      <c r="A9138" s="35" t="s">
        <v>28867</v>
      </c>
      <c r="B9138" s="36" t="s">
        <v>28868</v>
      </c>
      <c r="C9138" s="37">
        <v>42202302</v>
      </c>
      <c r="D9138" s="38" t="s">
        <v>28869</v>
      </c>
      <c r="E9138" s="39" t="s">
        <v>2134</v>
      </c>
      <c r="F9138" s="37" t="s">
        <v>11811</v>
      </c>
    </row>
    <row r="9139" spans="1:6" ht="14.25" customHeight="1" x14ac:dyDescent="0.2">
      <c r="A9139" s="35" t="s">
        <v>28870</v>
      </c>
      <c r="B9139" s="36" t="s">
        <v>28871</v>
      </c>
      <c r="C9139" s="37">
        <v>42202303</v>
      </c>
      <c r="D9139" s="38" t="s">
        <v>28872</v>
      </c>
      <c r="E9139" s="39" t="s">
        <v>2134</v>
      </c>
      <c r="F9139" s="37" t="s">
        <v>11811</v>
      </c>
    </row>
    <row r="9140" spans="1:6" ht="14.25" customHeight="1" x14ac:dyDescent="0.2">
      <c r="A9140" s="35" t="s">
        <v>28873</v>
      </c>
      <c r="B9140" s="36" t="s">
        <v>28874</v>
      </c>
      <c r="C9140" s="37">
        <v>42202401</v>
      </c>
      <c r="D9140" s="38" t="s">
        <v>28875</v>
      </c>
      <c r="E9140" s="39" t="s">
        <v>2134</v>
      </c>
      <c r="F9140" s="37" t="s">
        <v>11811</v>
      </c>
    </row>
    <row r="9141" spans="1:6" ht="14.25" customHeight="1" x14ac:dyDescent="0.2">
      <c r="A9141" s="35" t="s">
        <v>28876</v>
      </c>
      <c r="B9141" s="36" t="s">
        <v>28877</v>
      </c>
      <c r="C9141" s="37">
        <v>42202501</v>
      </c>
      <c r="D9141" s="38" t="s">
        <v>28878</v>
      </c>
      <c r="E9141" s="39" t="s">
        <v>2134</v>
      </c>
      <c r="F9141" s="37" t="s">
        <v>11811</v>
      </c>
    </row>
    <row r="9142" spans="1:6" ht="14.25" customHeight="1" x14ac:dyDescent="0.2">
      <c r="A9142" s="35" t="s">
        <v>28879</v>
      </c>
      <c r="B9142" s="36" t="s">
        <v>28880</v>
      </c>
      <c r="C9142" s="37">
        <v>42202601</v>
      </c>
      <c r="D9142" s="38" t="s">
        <v>28881</v>
      </c>
      <c r="E9142" s="39" t="s">
        <v>2134</v>
      </c>
      <c r="F9142" s="37" t="s">
        <v>11811</v>
      </c>
    </row>
    <row r="9143" spans="1:6" ht="14.25" customHeight="1" x14ac:dyDescent="0.2">
      <c r="A9143" s="35" t="s">
        <v>28882</v>
      </c>
      <c r="B9143" s="36" t="s">
        <v>28883</v>
      </c>
      <c r="C9143" s="37">
        <v>42202602</v>
      </c>
      <c r="D9143" s="38" t="s">
        <v>28884</v>
      </c>
      <c r="E9143" s="39" t="s">
        <v>2134</v>
      </c>
      <c r="F9143" s="37" t="s">
        <v>11811</v>
      </c>
    </row>
    <row r="9144" spans="1:6" ht="14.25" customHeight="1" x14ac:dyDescent="0.2">
      <c r="A9144" s="35" t="s">
        <v>28885</v>
      </c>
      <c r="B9144" s="36" t="s">
        <v>28886</v>
      </c>
      <c r="C9144" s="37">
        <v>42202701</v>
      </c>
      <c r="D9144" s="38" t="s">
        <v>28887</v>
      </c>
      <c r="E9144" s="39" t="s">
        <v>2134</v>
      </c>
      <c r="F9144" s="37" t="s">
        <v>11811</v>
      </c>
    </row>
    <row r="9145" spans="1:6" ht="14.25" customHeight="1" x14ac:dyDescent="0.2">
      <c r="A9145" s="35" t="s">
        <v>28888</v>
      </c>
      <c r="B9145" s="36" t="s">
        <v>28889</v>
      </c>
      <c r="C9145" s="37">
        <v>42202702</v>
      </c>
      <c r="D9145" s="38" t="s">
        <v>28890</v>
      </c>
      <c r="E9145" s="39" t="s">
        <v>2134</v>
      </c>
      <c r="F9145" s="37" t="s">
        <v>11811</v>
      </c>
    </row>
    <row r="9146" spans="1:6" ht="14.25" customHeight="1" x14ac:dyDescent="0.2">
      <c r="A9146" s="35" t="s">
        <v>28891</v>
      </c>
      <c r="B9146" s="36" t="s">
        <v>28892</v>
      </c>
      <c r="C9146" s="37">
        <v>42202703</v>
      </c>
      <c r="D9146" s="38" t="s">
        <v>28893</v>
      </c>
      <c r="E9146" s="39" t="s">
        <v>2134</v>
      </c>
      <c r="F9146" s="37" t="s">
        <v>11811</v>
      </c>
    </row>
    <row r="9147" spans="1:6" ht="14.25" customHeight="1" x14ac:dyDescent="0.2">
      <c r="A9147" s="35" t="s">
        <v>28894</v>
      </c>
      <c r="B9147" s="36" t="s">
        <v>28895</v>
      </c>
      <c r="C9147" s="37">
        <v>42202704</v>
      </c>
      <c r="D9147" s="38" t="s">
        <v>28896</v>
      </c>
      <c r="E9147" s="39" t="s">
        <v>2134</v>
      </c>
      <c r="F9147" s="37" t="s">
        <v>11811</v>
      </c>
    </row>
    <row r="9148" spans="1:6" ht="14.25" customHeight="1" x14ac:dyDescent="0.2">
      <c r="A9148" s="35" t="s">
        <v>28897</v>
      </c>
      <c r="B9148" s="36" t="s">
        <v>28898</v>
      </c>
      <c r="C9148" s="37">
        <v>42202801</v>
      </c>
      <c r="D9148" s="38" t="s">
        <v>28899</v>
      </c>
      <c r="E9148" s="39" t="s">
        <v>2134</v>
      </c>
      <c r="F9148" s="37" t="s">
        <v>11811</v>
      </c>
    </row>
    <row r="9149" spans="1:6" ht="14.25" customHeight="1" x14ac:dyDescent="0.2">
      <c r="A9149" s="35" t="s">
        <v>28900</v>
      </c>
      <c r="B9149" s="36" t="s">
        <v>20739</v>
      </c>
      <c r="C9149" s="37">
        <v>42202802</v>
      </c>
      <c r="D9149" s="38" t="s">
        <v>28901</v>
      </c>
      <c r="E9149" s="39" t="s">
        <v>2134</v>
      </c>
      <c r="F9149" s="37" t="s">
        <v>11811</v>
      </c>
    </row>
    <row r="9150" spans="1:6" ht="14.25" customHeight="1" x14ac:dyDescent="0.2">
      <c r="A9150" s="35" t="s">
        <v>28902</v>
      </c>
      <c r="B9150" s="36" t="s">
        <v>28903</v>
      </c>
      <c r="C9150" s="37">
        <v>42202901</v>
      </c>
      <c r="D9150" s="38" t="s">
        <v>28904</v>
      </c>
      <c r="E9150" s="39" t="s">
        <v>2134</v>
      </c>
      <c r="F9150" s="37" t="s">
        <v>11811</v>
      </c>
    </row>
    <row r="9151" spans="1:6" ht="14.25" customHeight="1" x14ac:dyDescent="0.2">
      <c r="A9151" s="35" t="s">
        <v>28905</v>
      </c>
      <c r="B9151" s="36" t="s">
        <v>28906</v>
      </c>
      <c r="C9151" s="37">
        <v>42203001</v>
      </c>
      <c r="D9151" s="38" t="s">
        <v>28907</v>
      </c>
      <c r="E9151" s="39" t="s">
        <v>2134</v>
      </c>
      <c r="F9151" s="37" t="s">
        <v>11811</v>
      </c>
    </row>
    <row r="9152" spans="1:6" ht="14.25" customHeight="1" x14ac:dyDescent="0.2">
      <c r="A9152" s="35" t="s">
        <v>28908</v>
      </c>
      <c r="B9152" s="36" t="s">
        <v>28909</v>
      </c>
      <c r="C9152" s="37">
        <v>42203101</v>
      </c>
      <c r="D9152" s="38" t="s">
        <v>28910</v>
      </c>
      <c r="E9152" s="39" t="s">
        <v>2134</v>
      </c>
      <c r="F9152" s="37" t="s">
        <v>11811</v>
      </c>
    </row>
    <row r="9153" spans="1:6" ht="14.25" customHeight="1" x14ac:dyDescent="0.2">
      <c r="A9153" s="35" t="s">
        <v>28911</v>
      </c>
      <c r="B9153" s="36" t="s">
        <v>28912</v>
      </c>
      <c r="C9153" s="37">
        <v>42203201</v>
      </c>
      <c r="D9153" s="38" t="s">
        <v>28913</v>
      </c>
      <c r="E9153" s="39" t="s">
        <v>2134</v>
      </c>
      <c r="F9153" s="37" t="s">
        <v>11811</v>
      </c>
    </row>
    <row r="9154" spans="1:6" ht="14.25" customHeight="1" x14ac:dyDescent="0.2">
      <c r="A9154" s="35" t="s">
        <v>28914</v>
      </c>
      <c r="B9154" s="36" t="s">
        <v>28915</v>
      </c>
      <c r="C9154" s="37">
        <v>42203202</v>
      </c>
      <c r="D9154" s="38" t="s">
        <v>28916</v>
      </c>
      <c r="E9154" s="39" t="s">
        <v>2134</v>
      </c>
      <c r="F9154" s="37" t="s">
        <v>11811</v>
      </c>
    </row>
    <row r="9155" spans="1:6" ht="14.25" customHeight="1" x14ac:dyDescent="0.2">
      <c r="A9155" s="35" t="s">
        <v>28917</v>
      </c>
      <c r="B9155" s="36" t="s">
        <v>28918</v>
      </c>
      <c r="C9155" s="37">
        <v>42203301</v>
      </c>
      <c r="D9155" s="38" t="s">
        <v>28919</v>
      </c>
      <c r="E9155" s="39" t="s">
        <v>2134</v>
      </c>
      <c r="F9155" s="37" t="s">
        <v>11811</v>
      </c>
    </row>
    <row r="9156" spans="1:6" ht="14.25" customHeight="1" x14ac:dyDescent="0.2">
      <c r="A9156" s="35" t="s">
        <v>28920</v>
      </c>
      <c r="B9156" s="36" t="s">
        <v>28921</v>
      </c>
      <c r="C9156" s="37">
        <v>42203302</v>
      </c>
      <c r="D9156" s="38" t="s">
        <v>28922</v>
      </c>
      <c r="E9156" s="39" t="s">
        <v>2134</v>
      </c>
      <c r="F9156" s="37" t="s">
        <v>11811</v>
      </c>
    </row>
    <row r="9157" spans="1:6" ht="14.25" customHeight="1" x14ac:dyDescent="0.2">
      <c r="A9157" s="35" t="s">
        <v>28923</v>
      </c>
      <c r="B9157" s="36" t="s">
        <v>28924</v>
      </c>
      <c r="C9157" s="37">
        <v>42203303</v>
      </c>
      <c r="D9157" s="38" t="s">
        <v>28925</v>
      </c>
      <c r="E9157" s="39" t="s">
        <v>2134</v>
      </c>
      <c r="F9157" s="37" t="s">
        <v>11811</v>
      </c>
    </row>
    <row r="9158" spans="1:6" ht="14.25" customHeight="1" x14ac:dyDescent="0.2">
      <c r="A9158" s="35" t="s">
        <v>28926</v>
      </c>
      <c r="B9158" s="36" t="s">
        <v>28927</v>
      </c>
      <c r="C9158" s="37">
        <v>42203401</v>
      </c>
      <c r="D9158" s="38" t="s">
        <v>28928</v>
      </c>
      <c r="E9158" s="39" t="s">
        <v>2134</v>
      </c>
      <c r="F9158" s="37" t="s">
        <v>11811</v>
      </c>
    </row>
    <row r="9159" spans="1:6" ht="14.25" customHeight="1" x14ac:dyDescent="0.2">
      <c r="A9159" s="35" t="s">
        <v>28929</v>
      </c>
      <c r="B9159" s="36" t="s">
        <v>28930</v>
      </c>
      <c r="C9159" s="37">
        <v>42203402</v>
      </c>
      <c r="D9159" s="38" t="s">
        <v>28931</v>
      </c>
      <c r="E9159" s="39" t="s">
        <v>2134</v>
      </c>
      <c r="F9159" s="37" t="s">
        <v>11811</v>
      </c>
    </row>
    <row r="9160" spans="1:6" ht="14.25" customHeight="1" x14ac:dyDescent="0.2">
      <c r="A9160" s="35" t="s">
        <v>28932</v>
      </c>
      <c r="B9160" s="36" t="s">
        <v>28930</v>
      </c>
      <c r="C9160" s="37">
        <v>42203403</v>
      </c>
      <c r="D9160" s="38" t="s">
        <v>28933</v>
      </c>
      <c r="E9160" s="39" t="s">
        <v>2134</v>
      </c>
      <c r="F9160" s="37" t="s">
        <v>11811</v>
      </c>
    </row>
    <row r="9161" spans="1:6" ht="14.25" customHeight="1" x14ac:dyDescent="0.2">
      <c r="A9161" s="35" t="s">
        <v>28934</v>
      </c>
      <c r="B9161" s="36" t="s">
        <v>28935</v>
      </c>
      <c r="C9161" s="37">
        <v>42203404</v>
      </c>
      <c r="D9161" s="38" t="s">
        <v>28936</v>
      </c>
      <c r="E9161" s="39" t="s">
        <v>2134</v>
      </c>
      <c r="F9161" s="37" t="s">
        <v>11811</v>
      </c>
    </row>
    <row r="9162" spans="1:6" ht="14.25" customHeight="1" x14ac:dyDescent="0.2">
      <c r="A9162" s="35" t="s">
        <v>28937</v>
      </c>
      <c r="B9162" s="36" t="s">
        <v>28938</v>
      </c>
      <c r="C9162" s="37">
        <v>42203405</v>
      </c>
      <c r="D9162" s="38" t="s">
        <v>28939</v>
      </c>
      <c r="E9162" s="39" t="s">
        <v>2134</v>
      </c>
      <c r="F9162" s="37" t="s">
        <v>11811</v>
      </c>
    </row>
    <row r="9163" spans="1:6" ht="14.25" customHeight="1" x14ac:dyDescent="0.2">
      <c r="A9163" s="35" t="s">
        <v>28940</v>
      </c>
      <c r="B9163" s="36" t="s">
        <v>28941</v>
      </c>
      <c r="C9163" s="37">
        <v>42203406</v>
      </c>
      <c r="D9163" s="38" t="s">
        <v>28942</v>
      </c>
      <c r="E9163" s="39" t="s">
        <v>2134</v>
      </c>
      <c r="F9163" s="37" t="s">
        <v>11811</v>
      </c>
    </row>
    <row r="9164" spans="1:6" ht="14.25" customHeight="1" x14ac:dyDescent="0.2">
      <c r="A9164" s="35" t="s">
        <v>28943</v>
      </c>
      <c r="B9164" s="36" t="s">
        <v>28944</v>
      </c>
      <c r="C9164" s="37">
        <v>42203407</v>
      </c>
      <c r="D9164" s="38" t="s">
        <v>28945</v>
      </c>
      <c r="E9164" s="39" t="s">
        <v>2134</v>
      </c>
      <c r="F9164" s="37" t="s">
        <v>11811</v>
      </c>
    </row>
    <row r="9165" spans="1:6" ht="14.25" customHeight="1" x14ac:dyDescent="0.2">
      <c r="A9165" s="35" t="s">
        <v>28946</v>
      </c>
      <c r="B9165" s="36" t="s">
        <v>28947</v>
      </c>
      <c r="C9165" s="37">
        <v>42203408</v>
      </c>
      <c r="D9165" s="38" t="s">
        <v>28948</v>
      </c>
      <c r="E9165" s="39" t="s">
        <v>2134</v>
      </c>
      <c r="F9165" s="37" t="s">
        <v>11811</v>
      </c>
    </row>
    <row r="9166" spans="1:6" ht="14.25" customHeight="1" x14ac:dyDescent="0.2">
      <c r="A9166" s="35" t="s">
        <v>28949</v>
      </c>
      <c r="B9166" s="36" t="s">
        <v>28950</v>
      </c>
      <c r="C9166" s="37">
        <v>42203409</v>
      </c>
      <c r="D9166" s="38" t="s">
        <v>28951</v>
      </c>
      <c r="E9166" s="39" t="s">
        <v>2134</v>
      </c>
      <c r="F9166" s="37" t="s">
        <v>11811</v>
      </c>
    </row>
    <row r="9167" spans="1:6" ht="14.25" customHeight="1" x14ac:dyDescent="0.2">
      <c r="A9167" s="35" t="s">
        <v>28952</v>
      </c>
      <c r="B9167" s="36" t="s">
        <v>28953</v>
      </c>
      <c r="C9167" s="37">
        <v>42203410</v>
      </c>
      <c r="D9167" s="38" t="s">
        <v>28954</v>
      </c>
      <c r="E9167" s="39" t="s">
        <v>2134</v>
      </c>
      <c r="F9167" s="37" t="s">
        <v>11811</v>
      </c>
    </row>
    <row r="9168" spans="1:6" ht="14.25" customHeight="1" x14ac:dyDescent="0.2">
      <c r="A9168" s="35" t="s">
        <v>28955</v>
      </c>
      <c r="B9168" s="36" t="s">
        <v>28956</v>
      </c>
      <c r="C9168" s="37">
        <v>42203411</v>
      </c>
      <c r="D9168" s="38" t="s">
        <v>28957</v>
      </c>
      <c r="E9168" s="39" t="s">
        <v>2134</v>
      </c>
      <c r="F9168" s="37" t="s">
        <v>11811</v>
      </c>
    </row>
    <row r="9169" spans="1:6" ht="14.25" customHeight="1" x14ac:dyDescent="0.2">
      <c r="A9169" s="35" t="s">
        <v>28958</v>
      </c>
      <c r="B9169" s="36" t="s">
        <v>28959</v>
      </c>
      <c r="C9169" s="37">
        <v>42203412</v>
      </c>
      <c r="D9169" s="38" t="s">
        <v>28960</v>
      </c>
      <c r="E9169" s="39" t="s">
        <v>2134</v>
      </c>
      <c r="F9169" s="37" t="s">
        <v>11811</v>
      </c>
    </row>
    <row r="9170" spans="1:6" ht="14.25" customHeight="1" x14ac:dyDescent="0.2">
      <c r="A9170" s="35" t="s">
        <v>28961</v>
      </c>
      <c r="B9170" s="36" t="s">
        <v>28962</v>
      </c>
      <c r="C9170" s="37">
        <v>42203501</v>
      </c>
      <c r="D9170" s="38" t="s">
        <v>28963</v>
      </c>
      <c r="E9170" s="39" t="s">
        <v>2134</v>
      </c>
      <c r="F9170" s="37" t="s">
        <v>11811</v>
      </c>
    </row>
    <row r="9171" spans="1:6" ht="14.25" customHeight="1" x14ac:dyDescent="0.2">
      <c r="A9171" s="35" t="s">
        <v>28964</v>
      </c>
      <c r="B9171" s="36" t="s">
        <v>28965</v>
      </c>
      <c r="C9171" s="37">
        <v>42203502</v>
      </c>
      <c r="D9171" s="38" t="s">
        <v>28966</v>
      </c>
      <c r="E9171" s="39" t="s">
        <v>2134</v>
      </c>
      <c r="F9171" s="37" t="s">
        <v>11811</v>
      </c>
    </row>
    <row r="9172" spans="1:6" ht="14.25" customHeight="1" x14ac:dyDescent="0.2">
      <c r="A9172" s="35" t="s">
        <v>28967</v>
      </c>
      <c r="B9172" s="36" t="s">
        <v>28968</v>
      </c>
      <c r="C9172" s="37">
        <v>42203503</v>
      </c>
      <c r="D9172" s="38" t="s">
        <v>28969</v>
      </c>
      <c r="E9172" s="39" t="s">
        <v>2134</v>
      </c>
      <c r="F9172" s="37" t="s">
        <v>11811</v>
      </c>
    </row>
    <row r="9173" spans="1:6" ht="14.25" customHeight="1" x14ac:dyDescent="0.2">
      <c r="A9173" s="35" t="s">
        <v>28970</v>
      </c>
      <c r="B9173" s="36" t="s">
        <v>28971</v>
      </c>
      <c r="C9173" s="37">
        <v>42203504</v>
      </c>
      <c r="D9173" s="38" t="s">
        <v>28972</v>
      </c>
      <c r="E9173" s="39" t="s">
        <v>2134</v>
      </c>
      <c r="F9173" s="37" t="s">
        <v>11811</v>
      </c>
    </row>
    <row r="9174" spans="1:6" ht="14.25" customHeight="1" x14ac:dyDescent="0.2">
      <c r="A9174" s="35" t="s">
        <v>28973</v>
      </c>
      <c r="B9174" s="36" t="s">
        <v>28974</v>
      </c>
      <c r="C9174" s="37">
        <v>42203601</v>
      </c>
      <c r="D9174" s="38" t="s">
        <v>28975</v>
      </c>
      <c r="E9174" s="39" t="s">
        <v>2134</v>
      </c>
      <c r="F9174" s="37" t="s">
        <v>11811</v>
      </c>
    </row>
    <row r="9175" spans="1:6" ht="14.25" customHeight="1" x14ac:dyDescent="0.2">
      <c r="A9175" s="35" t="s">
        <v>28976</v>
      </c>
      <c r="B9175" s="36" t="s">
        <v>28977</v>
      </c>
      <c r="C9175" s="37">
        <v>42203602</v>
      </c>
      <c r="D9175" s="38" t="s">
        <v>28978</v>
      </c>
      <c r="E9175" s="39" t="s">
        <v>2134</v>
      </c>
      <c r="F9175" s="37" t="s">
        <v>11811</v>
      </c>
    </row>
    <row r="9176" spans="1:6" ht="14.25" customHeight="1" x14ac:dyDescent="0.2">
      <c r="A9176" s="35" t="s">
        <v>28979</v>
      </c>
      <c r="B9176" s="36" t="s">
        <v>28980</v>
      </c>
      <c r="C9176" s="37">
        <v>42203603</v>
      </c>
      <c r="D9176" s="38" t="s">
        <v>28981</v>
      </c>
      <c r="E9176" s="39" t="s">
        <v>2134</v>
      </c>
      <c r="F9176" s="37" t="s">
        <v>11811</v>
      </c>
    </row>
    <row r="9177" spans="1:6" ht="14.25" customHeight="1" x14ac:dyDescent="0.2">
      <c r="A9177" s="35" t="s">
        <v>28982</v>
      </c>
      <c r="B9177" s="36" t="s">
        <v>28983</v>
      </c>
      <c r="C9177" s="37">
        <v>42203604</v>
      </c>
      <c r="D9177" s="38" t="s">
        <v>28984</v>
      </c>
      <c r="E9177" s="39" t="s">
        <v>2134</v>
      </c>
      <c r="F9177" s="37" t="s">
        <v>11811</v>
      </c>
    </row>
    <row r="9178" spans="1:6" ht="14.25" customHeight="1" x14ac:dyDescent="0.2">
      <c r="A9178" s="35" t="s">
        <v>28985</v>
      </c>
      <c r="B9178" s="36" t="s">
        <v>28986</v>
      </c>
      <c r="C9178" s="37">
        <v>42203605</v>
      </c>
      <c r="D9178" s="38" t="s">
        <v>28987</v>
      </c>
      <c r="E9178" s="39" t="s">
        <v>2134</v>
      </c>
      <c r="F9178" s="37" t="s">
        <v>11811</v>
      </c>
    </row>
    <row r="9179" spans="1:6" ht="14.25" customHeight="1" x14ac:dyDescent="0.2">
      <c r="A9179" s="35" t="s">
        <v>28988</v>
      </c>
      <c r="B9179" s="36" t="s">
        <v>28989</v>
      </c>
      <c r="C9179" s="37">
        <v>42203701</v>
      </c>
      <c r="D9179" s="38" t="s">
        <v>28990</v>
      </c>
      <c r="E9179" s="39" t="s">
        <v>2134</v>
      </c>
      <c r="F9179" s="37" t="s">
        <v>11811</v>
      </c>
    </row>
    <row r="9180" spans="1:6" ht="14.25" customHeight="1" x14ac:dyDescent="0.2">
      <c r="A9180" s="35" t="s">
        <v>28991</v>
      </c>
      <c r="B9180" s="36" t="s">
        <v>28992</v>
      </c>
      <c r="C9180" s="37">
        <v>42203702</v>
      </c>
      <c r="D9180" s="38" t="s">
        <v>28993</v>
      </c>
      <c r="E9180" s="39" t="s">
        <v>2134</v>
      </c>
      <c r="F9180" s="37" t="s">
        <v>11811</v>
      </c>
    </row>
    <row r="9181" spans="1:6" ht="14.25" customHeight="1" x14ac:dyDescent="0.2">
      <c r="A9181" s="35" t="s">
        <v>28994</v>
      </c>
      <c r="B9181" s="36" t="s">
        <v>28995</v>
      </c>
      <c r="C9181" s="37">
        <v>42203703</v>
      </c>
      <c r="D9181" s="38" t="s">
        <v>28996</v>
      </c>
      <c r="E9181" s="39" t="s">
        <v>2134</v>
      </c>
      <c r="F9181" s="37" t="s">
        <v>11811</v>
      </c>
    </row>
    <row r="9182" spans="1:6" ht="14.25" customHeight="1" x14ac:dyDescent="0.2">
      <c r="A9182" s="35" t="s">
        <v>28997</v>
      </c>
      <c r="B9182" s="36" t="s">
        <v>28998</v>
      </c>
      <c r="C9182" s="37">
        <v>42203704</v>
      </c>
      <c r="D9182" s="38" t="s">
        <v>28999</v>
      </c>
      <c r="E9182" s="39" t="s">
        <v>4398</v>
      </c>
      <c r="F9182" s="37" t="s">
        <v>11811</v>
      </c>
    </row>
    <row r="9183" spans="1:6" ht="14.25" customHeight="1" x14ac:dyDescent="0.2">
      <c r="A9183" s="35" t="s">
        <v>29000</v>
      </c>
      <c r="B9183" s="36" t="s">
        <v>29001</v>
      </c>
      <c r="C9183" s="37">
        <v>42203705</v>
      </c>
      <c r="D9183" s="38" t="s">
        <v>29002</v>
      </c>
      <c r="E9183" s="39" t="s">
        <v>2134</v>
      </c>
      <c r="F9183" s="37" t="s">
        <v>11811</v>
      </c>
    </row>
    <row r="9184" spans="1:6" ht="14.25" customHeight="1" x14ac:dyDescent="0.2">
      <c r="A9184" s="35" t="s">
        <v>29003</v>
      </c>
      <c r="B9184" s="36" t="s">
        <v>29004</v>
      </c>
      <c r="C9184" s="37">
        <v>42203706</v>
      </c>
      <c r="D9184" s="38" t="s">
        <v>29005</v>
      </c>
      <c r="E9184" s="39" t="s">
        <v>2134</v>
      </c>
      <c r="F9184" s="37" t="s">
        <v>11811</v>
      </c>
    </row>
    <row r="9185" spans="1:6" ht="14.25" customHeight="1" x14ac:dyDescent="0.2">
      <c r="A9185" s="35" t="s">
        <v>29006</v>
      </c>
      <c r="B9185" s="36" t="s">
        <v>29007</v>
      </c>
      <c r="C9185" s="37">
        <v>42203707</v>
      </c>
      <c r="D9185" s="38" t="s">
        <v>29008</v>
      </c>
      <c r="E9185" s="39" t="s">
        <v>2134</v>
      </c>
      <c r="F9185" s="37" t="s">
        <v>11811</v>
      </c>
    </row>
    <row r="9186" spans="1:6" ht="14.25" customHeight="1" x14ac:dyDescent="0.2">
      <c r="A9186" s="35" t="s">
        <v>29009</v>
      </c>
      <c r="B9186" s="36" t="s">
        <v>29010</v>
      </c>
      <c r="C9186" s="37">
        <v>42203708</v>
      </c>
      <c r="D9186" s="38" t="s">
        <v>29011</v>
      </c>
      <c r="E9186" s="39" t="s">
        <v>2134</v>
      </c>
      <c r="F9186" s="37" t="s">
        <v>11811</v>
      </c>
    </row>
    <row r="9187" spans="1:6" ht="14.25" customHeight="1" x14ac:dyDescent="0.2">
      <c r="A9187" s="35" t="s">
        <v>29012</v>
      </c>
      <c r="B9187" s="36" t="s">
        <v>29013</v>
      </c>
      <c r="C9187" s="37">
        <v>42203709</v>
      </c>
      <c r="D9187" s="38" t="s">
        <v>29014</v>
      </c>
      <c r="E9187" s="39" t="s">
        <v>2134</v>
      </c>
      <c r="F9187" s="37" t="s">
        <v>11811</v>
      </c>
    </row>
    <row r="9188" spans="1:6" ht="14.25" customHeight="1" x14ac:dyDescent="0.2">
      <c r="A9188" s="35" t="s">
        <v>29015</v>
      </c>
      <c r="B9188" s="36" t="s">
        <v>29016</v>
      </c>
      <c r="C9188" s="37">
        <v>42203710</v>
      </c>
      <c r="D9188" s="38" t="s">
        <v>29017</v>
      </c>
      <c r="E9188" s="39" t="s">
        <v>2134</v>
      </c>
      <c r="F9188" s="37" t="s">
        <v>11811</v>
      </c>
    </row>
    <row r="9189" spans="1:6" ht="14.25" customHeight="1" x14ac:dyDescent="0.2">
      <c r="A9189" s="35" t="s">
        <v>29018</v>
      </c>
      <c r="B9189" s="36" t="s">
        <v>29019</v>
      </c>
      <c r="C9189" s="37">
        <v>42203801</v>
      </c>
      <c r="D9189" s="38" t="s">
        <v>29020</v>
      </c>
      <c r="E9189" s="39" t="s">
        <v>2134</v>
      </c>
      <c r="F9189" s="37" t="s">
        <v>11811</v>
      </c>
    </row>
    <row r="9190" spans="1:6" ht="14.25" customHeight="1" x14ac:dyDescent="0.2">
      <c r="A9190" s="35" t="s">
        <v>29021</v>
      </c>
      <c r="B9190" s="36" t="s">
        <v>29022</v>
      </c>
      <c r="C9190" s="37">
        <v>42203802</v>
      </c>
      <c r="D9190" s="38" t="s">
        <v>29023</v>
      </c>
      <c r="E9190" s="39" t="s">
        <v>2134</v>
      </c>
      <c r="F9190" s="37" t="s">
        <v>11811</v>
      </c>
    </row>
    <row r="9191" spans="1:6" ht="14.25" customHeight="1" x14ac:dyDescent="0.2">
      <c r="A9191" s="35" t="s">
        <v>29024</v>
      </c>
      <c r="B9191" s="36" t="s">
        <v>29025</v>
      </c>
      <c r="C9191" s="37">
        <v>42203803</v>
      </c>
      <c r="D9191" s="38" t="s">
        <v>29026</v>
      </c>
      <c r="E9191" s="39" t="s">
        <v>2134</v>
      </c>
      <c r="F9191" s="37" t="s">
        <v>11811</v>
      </c>
    </row>
    <row r="9192" spans="1:6" ht="14.25" customHeight="1" x14ac:dyDescent="0.2">
      <c r="A9192" s="35" t="s">
        <v>29027</v>
      </c>
      <c r="B9192" s="36" t="s">
        <v>29028</v>
      </c>
      <c r="C9192" s="37">
        <v>42203901</v>
      </c>
      <c r="D9192" s="38" t="s">
        <v>29029</v>
      </c>
      <c r="E9192" s="39" t="s">
        <v>2134</v>
      </c>
      <c r="F9192" s="37" t="s">
        <v>11811</v>
      </c>
    </row>
    <row r="9193" spans="1:6" ht="14.25" customHeight="1" x14ac:dyDescent="0.2">
      <c r="A9193" s="35" t="s">
        <v>29030</v>
      </c>
      <c r="B9193" s="36" t="s">
        <v>29031</v>
      </c>
      <c r="C9193" s="37">
        <v>42203902</v>
      </c>
      <c r="D9193" s="38" t="s">
        <v>29032</v>
      </c>
      <c r="E9193" s="39" t="s">
        <v>2134</v>
      </c>
      <c r="F9193" s="37" t="s">
        <v>11811</v>
      </c>
    </row>
    <row r="9194" spans="1:6" ht="14.25" customHeight="1" x14ac:dyDescent="0.2">
      <c r="A9194" s="35" t="s">
        <v>29033</v>
      </c>
      <c r="B9194" s="36" t="s">
        <v>29034</v>
      </c>
      <c r="C9194" s="37">
        <v>42204001</v>
      </c>
      <c r="D9194" s="38" t="s">
        <v>29035</v>
      </c>
      <c r="E9194" s="39" t="s">
        <v>2134</v>
      </c>
      <c r="F9194" s="37" t="s">
        <v>11811</v>
      </c>
    </row>
    <row r="9195" spans="1:6" ht="14.25" customHeight="1" x14ac:dyDescent="0.2">
      <c r="A9195" s="35" t="s">
        <v>29036</v>
      </c>
      <c r="B9195" s="36" t="s">
        <v>29037</v>
      </c>
      <c r="C9195" s="37">
        <v>42204002</v>
      </c>
      <c r="D9195" s="38" t="s">
        <v>29038</v>
      </c>
      <c r="E9195" s="39" t="s">
        <v>2134</v>
      </c>
      <c r="F9195" s="37" t="s">
        <v>11811</v>
      </c>
    </row>
    <row r="9196" spans="1:6" ht="14.25" customHeight="1" x14ac:dyDescent="0.2">
      <c r="A9196" s="35" t="s">
        <v>29039</v>
      </c>
      <c r="B9196" s="36" t="s">
        <v>29040</v>
      </c>
      <c r="C9196" s="37">
        <v>42204003</v>
      </c>
      <c r="D9196" s="38" t="s">
        <v>29041</v>
      </c>
      <c r="E9196" s="39" t="s">
        <v>2134</v>
      </c>
      <c r="F9196" s="37" t="s">
        <v>11811</v>
      </c>
    </row>
    <row r="9197" spans="1:6" ht="14.25" customHeight="1" x14ac:dyDescent="0.2">
      <c r="A9197" s="35" t="s">
        <v>29042</v>
      </c>
      <c r="B9197" s="36" t="s">
        <v>29043</v>
      </c>
      <c r="C9197" s="37">
        <v>42204004</v>
      </c>
      <c r="D9197" s="38" t="s">
        <v>29044</v>
      </c>
      <c r="E9197" s="39" t="s">
        <v>2134</v>
      </c>
      <c r="F9197" s="37" t="s">
        <v>11811</v>
      </c>
    </row>
    <row r="9198" spans="1:6" ht="14.25" customHeight="1" x14ac:dyDescent="0.2">
      <c r="A9198" s="35" t="s">
        <v>29045</v>
      </c>
      <c r="B9198" s="36" t="s">
        <v>29046</v>
      </c>
      <c r="C9198" s="37">
        <v>42204005</v>
      </c>
      <c r="D9198" s="38" t="s">
        <v>29047</v>
      </c>
      <c r="E9198" s="39" t="s">
        <v>2134</v>
      </c>
      <c r="F9198" s="37" t="s">
        <v>11811</v>
      </c>
    </row>
    <row r="9199" spans="1:6" ht="14.25" customHeight="1" x14ac:dyDescent="0.2">
      <c r="A9199" s="35" t="s">
        <v>29048</v>
      </c>
      <c r="B9199" s="36" t="s">
        <v>29049</v>
      </c>
      <c r="C9199" s="37">
        <v>42204006</v>
      </c>
      <c r="D9199" s="38" t="s">
        <v>29050</v>
      </c>
      <c r="E9199" s="39" t="s">
        <v>2134</v>
      </c>
      <c r="F9199" s="37" t="s">
        <v>11811</v>
      </c>
    </row>
    <row r="9200" spans="1:6" ht="14.25" customHeight="1" x14ac:dyDescent="0.2">
      <c r="A9200" s="35" t="s">
        <v>29051</v>
      </c>
      <c r="B9200" s="36" t="s">
        <v>29052</v>
      </c>
      <c r="C9200" s="37">
        <v>42204007</v>
      </c>
      <c r="D9200" s="38" t="s">
        <v>29053</v>
      </c>
      <c r="E9200" s="39" t="s">
        <v>2134</v>
      </c>
      <c r="F9200" s="37" t="s">
        <v>11811</v>
      </c>
    </row>
    <row r="9201" spans="1:6" ht="14.25" customHeight="1" x14ac:dyDescent="0.2">
      <c r="A9201" s="35" t="s">
        <v>29054</v>
      </c>
      <c r="B9201" s="36" t="s">
        <v>29055</v>
      </c>
      <c r="C9201" s="37">
        <v>42204008</v>
      </c>
      <c r="D9201" s="38" t="s">
        <v>29056</v>
      </c>
      <c r="E9201" s="39" t="s">
        <v>6621</v>
      </c>
      <c r="F9201" s="37" t="s">
        <v>6622</v>
      </c>
    </row>
    <row r="9202" spans="1:6" ht="14.25" customHeight="1" x14ac:dyDescent="0.2">
      <c r="A9202" s="35" t="s">
        <v>29057</v>
      </c>
      <c r="B9202" s="36" t="s">
        <v>29058</v>
      </c>
      <c r="C9202" s="37">
        <v>42211501</v>
      </c>
      <c r="D9202" s="38" t="s">
        <v>29059</v>
      </c>
      <c r="E9202" s="39" t="s">
        <v>8112</v>
      </c>
      <c r="F9202" s="37" t="s">
        <v>8113</v>
      </c>
    </row>
    <row r="9203" spans="1:6" ht="14.25" customHeight="1" x14ac:dyDescent="0.2">
      <c r="A9203" s="35" t="s">
        <v>29060</v>
      </c>
      <c r="B9203" s="36" t="s">
        <v>29061</v>
      </c>
      <c r="C9203" s="37">
        <v>42211502</v>
      </c>
      <c r="D9203" s="38" t="s">
        <v>29062</v>
      </c>
      <c r="E9203" s="39" t="s">
        <v>8112</v>
      </c>
      <c r="F9203" s="37" t="s">
        <v>8113</v>
      </c>
    </row>
    <row r="9204" spans="1:6" ht="14.25" customHeight="1" x14ac:dyDescent="0.2">
      <c r="A9204" s="35" t="s">
        <v>29063</v>
      </c>
      <c r="B9204" s="36" t="s">
        <v>29064</v>
      </c>
      <c r="C9204" s="37">
        <v>42211503</v>
      </c>
      <c r="D9204" s="38" t="s">
        <v>29065</v>
      </c>
      <c r="E9204" s="39" t="s">
        <v>2134</v>
      </c>
      <c r="F9204" s="37" t="s">
        <v>11811</v>
      </c>
    </row>
    <row r="9205" spans="1:6" ht="14.25" customHeight="1" x14ac:dyDescent="0.2">
      <c r="A9205" s="35" t="s">
        <v>29066</v>
      </c>
      <c r="B9205" s="36" t="s">
        <v>29067</v>
      </c>
      <c r="C9205" s="37">
        <v>42211504</v>
      </c>
      <c r="D9205" s="38" t="s">
        <v>29068</v>
      </c>
      <c r="E9205" s="39" t="s">
        <v>2134</v>
      </c>
      <c r="F9205" s="37" t="s">
        <v>11811</v>
      </c>
    </row>
    <row r="9206" spans="1:6" ht="14.25" customHeight="1" x14ac:dyDescent="0.2">
      <c r="A9206" s="35" t="s">
        <v>29069</v>
      </c>
      <c r="B9206" s="36" t="s">
        <v>29070</v>
      </c>
      <c r="C9206" s="37">
        <v>42211505</v>
      </c>
      <c r="D9206" s="38" t="s">
        <v>29071</v>
      </c>
      <c r="E9206" s="39" t="s">
        <v>2134</v>
      </c>
      <c r="F9206" s="37" t="s">
        <v>11811</v>
      </c>
    </row>
    <row r="9207" spans="1:6" ht="14.25" customHeight="1" x14ac:dyDescent="0.2">
      <c r="A9207" s="35" t="s">
        <v>29072</v>
      </c>
      <c r="B9207" s="36" t="s">
        <v>29073</v>
      </c>
      <c r="C9207" s="37">
        <v>42211506</v>
      </c>
      <c r="D9207" s="38" t="s">
        <v>29074</v>
      </c>
      <c r="E9207" s="39" t="s">
        <v>2134</v>
      </c>
      <c r="F9207" s="37" t="s">
        <v>11811</v>
      </c>
    </row>
    <row r="9208" spans="1:6" ht="14.25" customHeight="1" x14ac:dyDescent="0.2">
      <c r="A9208" s="35" t="s">
        <v>29075</v>
      </c>
      <c r="B9208" s="36" t="s">
        <v>29076</v>
      </c>
      <c r="C9208" s="37">
        <v>42211507</v>
      </c>
      <c r="D9208" s="38" t="s">
        <v>29077</v>
      </c>
      <c r="E9208" s="39" t="s">
        <v>22236</v>
      </c>
      <c r="F9208" s="37" t="s">
        <v>22472</v>
      </c>
    </row>
    <row r="9209" spans="1:6" ht="14.25" customHeight="1" x14ac:dyDescent="0.2">
      <c r="A9209" s="35" t="s">
        <v>29078</v>
      </c>
      <c r="B9209" s="36" t="s">
        <v>29079</v>
      </c>
      <c r="C9209" s="37">
        <v>42211508</v>
      </c>
      <c r="D9209" s="38" t="s">
        <v>29080</v>
      </c>
      <c r="E9209" s="39" t="s">
        <v>22236</v>
      </c>
      <c r="F9209" s="37" t="s">
        <v>22472</v>
      </c>
    </row>
    <row r="9210" spans="1:6" ht="14.25" customHeight="1" x14ac:dyDescent="0.2">
      <c r="A9210" s="35" t="s">
        <v>29081</v>
      </c>
      <c r="B9210" s="36" t="s">
        <v>29082</v>
      </c>
      <c r="C9210" s="37">
        <v>42211509</v>
      </c>
      <c r="D9210" s="38" t="s">
        <v>29083</v>
      </c>
      <c r="E9210" s="39" t="s">
        <v>22236</v>
      </c>
      <c r="F9210" s="37" t="s">
        <v>22472</v>
      </c>
    </row>
    <row r="9211" spans="1:6" ht="14.25" customHeight="1" x14ac:dyDescent="0.2">
      <c r="A9211" s="35" t="s">
        <v>29084</v>
      </c>
      <c r="B9211" s="36" t="s">
        <v>29085</v>
      </c>
      <c r="C9211" s="37">
        <v>42211601</v>
      </c>
      <c r="D9211" s="38" t="s">
        <v>29086</v>
      </c>
      <c r="E9211" s="39" t="s">
        <v>22236</v>
      </c>
      <c r="F9211" s="37" t="s">
        <v>22472</v>
      </c>
    </row>
    <row r="9212" spans="1:6" ht="14.25" customHeight="1" x14ac:dyDescent="0.2">
      <c r="A9212" s="35" t="s">
        <v>29087</v>
      </c>
      <c r="B9212" s="36" t="s">
        <v>29088</v>
      </c>
      <c r="C9212" s="37">
        <v>42211602</v>
      </c>
      <c r="D9212" s="38" t="s">
        <v>29089</v>
      </c>
      <c r="E9212" s="39" t="s">
        <v>22236</v>
      </c>
      <c r="F9212" s="37" t="s">
        <v>22472</v>
      </c>
    </row>
    <row r="9213" spans="1:6" ht="14.25" customHeight="1" x14ac:dyDescent="0.2">
      <c r="A9213" s="35" t="s">
        <v>29090</v>
      </c>
      <c r="B9213" s="36" t="s">
        <v>29091</v>
      </c>
      <c r="C9213" s="37">
        <v>42211603</v>
      </c>
      <c r="D9213" s="38" t="s">
        <v>29092</v>
      </c>
      <c r="E9213" s="39" t="s">
        <v>22236</v>
      </c>
      <c r="F9213" s="37" t="s">
        <v>22472</v>
      </c>
    </row>
    <row r="9214" spans="1:6" ht="14.25" customHeight="1" x14ac:dyDescent="0.2">
      <c r="A9214" s="35" t="s">
        <v>29093</v>
      </c>
      <c r="B9214" s="36" t="s">
        <v>29094</v>
      </c>
      <c r="C9214" s="37">
        <v>42211604</v>
      </c>
      <c r="D9214" s="38" t="s">
        <v>29095</v>
      </c>
      <c r="E9214" s="39" t="s">
        <v>22236</v>
      </c>
      <c r="F9214" s="37" t="s">
        <v>22472</v>
      </c>
    </row>
    <row r="9215" spans="1:6" ht="14.25" customHeight="1" x14ac:dyDescent="0.2">
      <c r="A9215" s="35" t="s">
        <v>29096</v>
      </c>
      <c r="B9215" s="36" t="s">
        <v>29097</v>
      </c>
      <c r="C9215" s="37">
        <v>42211605</v>
      </c>
      <c r="D9215" s="38" t="s">
        <v>29098</v>
      </c>
      <c r="E9215" s="39" t="s">
        <v>22236</v>
      </c>
      <c r="F9215" s="37" t="s">
        <v>22472</v>
      </c>
    </row>
    <row r="9216" spans="1:6" ht="14.25" customHeight="1" x14ac:dyDescent="0.2">
      <c r="A9216" s="35" t="s">
        <v>29099</v>
      </c>
      <c r="B9216" s="36" t="s">
        <v>29100</v>
      </c>
      <c r="C9216" s="37">
        <v>42211606</v>
      </c>
      <c r="D9216" s="38" t="s">
        <v>29101</v>
      </c>
      <c r="E9216" s="39" t="s">
        <v>1966</v>
      </c>
      <c r="F9216" s="37" t="s">
        <v>1969</v>
      </c>
    </row>
    <row r="9217" spans="1:6" ht="14.25" customHeight="1" x14ac:dyDescent="0.2">
      <c r="A9217" s="35" t="s">
        <v>29102</v>
      </c>
      <c r="B9217" s="36" t="s">
        <v>29103</v>
      </c>
      <c r="C9217" s="37">
        <v>42211607</v>
      </c>
      <c r="D9217" s="38" t="s">
        <v>29104</v>
      </c>
      <c r="E9217" s="39" t="s">
        <v>1966</v>
      </c>
      <c r="F9217" s="37" t="s">
        <v>1969</v>
      </c>
    </row>
    <row r="9218" spans="1:6" ht="14.25" customHeight="1" x14ac:dyDescent="0.2">
      <c r="A9218" s="35" t="s">
        <v>29105</v>
      </c>
      <c r="B9218" s="36" t="s">
        <v>29106</v>
      </c>
      <c r="C9218" s="37">
        <v>42211608</v>
      </c>
      <c r="D9218" s="38" t="s">
        <v>29107</v>
      </c>
      <c r="E9218" s="39" t="s">
        <v>1966</v>
      </c>
      <c r="F9218" s="37" t="s">
        <v>1969</v>
      </c>
    </row>
    <row r="9219" spans="1:6" ht="14.25" customHeight="1" x14ac:dyDescent="0.2">
      <c r="A9219" s="35" t="s">
        <v>29108</v>
      </c>
      <c r="B9219" s="36" t="s">
        <v>29109</v>
      </c>
      <c r="C9219" s="37">
        <v>42211609</v>
      </c>
      <c r="D9219" s="38" t="s">
        <v>29110</v>
      </c>
      <c r="E9219" s="39" t="s">
        <v>1966</v>
      </c>
      <c r="F9219" s="37" t="s">
        <v>1969</v>
      </c>
    </row>
    <row r="9220" spans="1:6" ht="14.25" customHeight="1" x14ac:dyDescent="0.2">
      <c r="A9220" s="35" t="s">
        <v>29111</v>
      </c>
      <c r="B9220" s="36" t="s">
        <v>29112</v>
      </c>
      <c r="C9220" s="37">
        <v>42211610</v>
      </c>
      <c r="D9220" s="38" t="s">
        <v>29113</v>
      </c>
      <c r="E9220" s="39" t="s">
        <v>1966</v>
      </c>
      <c r="F9220" s="37" t="s">
        <v>1969</v>
      </c>
    </row>
    <row r="9221" spans="1:6" ht="14.25" customHeight="1" x14ac:dyDescent="0.2">
      <c r="A9221" s="35" t="s">
        <v>29114</v>
      </c>
      <c r="B9221" s="36" t="s">
        <v>29115</v>
      </c>
      <c r="C9221" s="37">
        <v>42211611</v>
      </c>
      <c r="D9221" s="38" t="s">
        <v>29116</v>
      </c>
      <c r="E9221" s="39" t="s">
        <v>1966</v>
      </c>
      <c r="F9221" s="37" t="s">
        <v>1969</v>
      </c>
    </row>
    <row r="9222" spans="1:6" ht="14.25" customHeight="1" x14ac:dyDescent="0.2">
      <c r="A9222" s="35" t="s">
        <v>29117</v>
      </c>
      <c r="B9222" s="36" t="s">
        <v>29118</v>
      </c>
      <c r="C9222" s="37">
        <v>42211612</v>
      </c>
      <c r="D9222" s="38" t="s">
        <v>29119</v>
      </c>
      <c r="E9222" s="39" t="s">
        <v>1966</v>
      </c>
      <c r="F9222" s="37" t="s">
        <v>1969</v>
      </c>
    </row>
    <row r="9223" spans="1:6" ht="14.25" customHeight="1" x14ac:dyDescent="0.2">
      <c r="A9223" s="35" t="s">
        <v>29120</v>
      </c>
      <c r="B9223" s="36" t="s">
        <v>29118</v>
      </c>
      <c r="C9223" s="37">
        <v>42211613</v>
      </c>
      <c r="D9223" s="38" t="s">
        <v>29121</v>
      </c>
      <c r="E9223" s="39" t="s">
        <v>1966</v>
      </c>
      <c r="F9223" s="37" t="s">
        <v>1969</v>
      </c>
    </row>
    <row r="9224" spans="1:6" ht="14.25" customHeight="1" x14ac:dyDescent="0.2">
      <c r="A9224" s="35" t="s">
        <v>29122</v>
      </c>
      <c r="B9224" s="36" t="s">
        <v>29123</v>
      </c>
      <c r="C9224" s="37">
        <v>42211614</v>
      </c>
      <c r="D9224" s="38" t="s">
        <v>29124</v>
      </c>
      <c r="E9224" s="39" t="s">
        <v>1966</v>
      </c>
      <c r="F9224" s="37" t="s">
        <v>1969</v>
      </c>
    </row>
    <row r="9225" spans="1:6" ht="14.25" customHeight="1" x14ac:dyDescent="0.2">
      <c r="A9225" s="35" t="s">
        <v>29125</v>
      </c>
      <c r="B9225" s="36" t="s">
        <v>29126</v>
      </c>
      <c r="C9225" s="37">
        <v>42211615</v>
      </c>
      <c r="D9225" s="38" t="s">
        <v>29127</v>
      </c>
      <c r="E9225" s="39" t="s">
        <v>1966</v>
      </c>
      <c r="F9225" s="37" t="s">
        <v>1969</v>
      </c>
    </row>
    <row r="9226" spans="1:6" ht="14.25" customHeight="1" x14ac:dyDescent="0.2">
      <c r="A9226" s="35" t="s">
        <v>29128</v>
      </c>
      <c r="B9226" s="36" t="s">
        <v>29129</v>
      </c>
      <c r="C9226" s="37">
        <v>42211616</v>
      </c>
      <c r="D9226" s="38" t="s">
        <v>29130</v>
      </c>
      <c r="E9226" s="39" t="s">
        <v>1966</v>
      </c>
      <c r="F9226" s="37" t="s">
        <v>1969</v>
      </c>
    </row>
    <row r="9227" spans="1:6" ht="14.25" customHeight="1" x14ac:dyDescent="0.2">
      <c r="A9227" s="35" t="s">
        <v>29131</v>
      </c>
      <c r="B9227" s="36" t="s">
        <v>29132</v>
      </c>
      <c r="C9227" s="37">
        <v>42211617</v>
      </c>
      <c r="D9227" s="38" t="s">
        <v>29133</v>
      </c>
      <c r="E9227" s="39" t="s">
        <v>1966</v>
      </c>
      <c r="F9227" s="37" t="s">
        <v>1969</v>
      </c>
    </row>
    <row r="9228" spans="1:6" ht="14.25" customHeight="1" x14ac:dyDescent="0.2">
      <c r="A9228" s="35" t="s">
        <v>29134</v>
      </c>
      <c r="B9228" s="36" t="s">
        <v>29135</v>
      </c>
      <c r="C9228" s="37">
        <v>42211618</v>
      </c>
      <c r="D9228" s="38" t="s">
        <v>29136</v>
      </c>
      <c r="E9228" s="39" t="s">
        <v>1966</v>
      </c>
      <c r="F9228" s="37" t="s">
        <v>1969</v>
      </c>
    </row>
    <row r="9229" spans="1:6" ht="14.25" customHeight="1" x14ac:dyDescent="0.2">
      <c r="A9229" s="35" t="s">
        <v>29137</v>
      </c>
      <c r="B9229" s="36" t="s">
        <v>29138</v>
      </c>
      <c r="C9229" s="37">
        <v>42211701</v>
      </c>
      <c r="D9229" s="38" t="s">
        <v>29139</v>
      </c>
      <c r="E9229" s="39" t="s">
        <v>1966</v>
      </c>
      <c r="F9229" s="37" t="s">
        <v>1969</v>
      </c>
    </row>
    <row r="9230" spans="1:6" ht="14.25" customHeight="1" x14ac:dyDescent="0.2">
      <c r="A9230" s="35" t="s">
        <v>29140</v>
      </c>
      <c r="B9230" s="36" t="s">
        <v>29141</v>
      </c>
      <c r="C9230" s="37">
        <v>42211702</v>
      </c>
      <c r="D9230" s="38" t="s">
        <v>29142</v>
      </c>
      <c r="E9230" s="39" t="s">
        <v>1966</v>
      </c>
      <c r="F9230" s="37" t="s">
        <v>1969</v>
      </c>
    </row>
    <row r="9231" spans="1:6" ht="14.25" customHeight="1" x14ac:dyDescent="0.2">
      <c r="A9231" s="35" t="s">
        <v>29143</v>
      </c>
      <c r="B9231" s="36" t="s">
        <v>29144</v>
      </c>
      <c r="C9231" s="37">
        <v>42211703</v>
      </c>
      <c r="D9231" s="38" t="s">
        <v>29145</v>
      </c>
      <c r="E9231" s="39" t="s">
        <v>1966</v>
      </c>
      <c r="F9231" s="37" t="s">
        <v>1969</v>
      </c>
    </row>
    <row r="9232" spans="1:6" ht="14.25" customHeight="1" x14ac:dyDescent="0.2">
      <c r="A9232" s="35" t="s">
        <v>29146</v>
      </c>
      <c r="B9232" s="36" t="s">
        <v>29147</v>
      </c>
      <c r="C9232" s="37">
        <v>42211704</v>
      </c>
      <c r="D9232" s="38" t="s">
        <v>29148</v>
      </c>
      <c r="E9232" s="39" t="s">
        <v>1966</v>
      </c>
      <c r="F9232" s="37" t="s">
        <v>1969</v>
      </c>
    </row>
    <row r="9233" spans="1:6" ht="14.25" customHeight="1" x14ac:dyDescent="0.2">
      <c r="A9233" s="35" t="s">
        <v>29149</v>
      </c>
      <c r="B9233" s="36" t="s">
        <v>29150</v>
      </c>
      <c r="C9233" s="37">
        <v>42211705</v>
      </c>
      <c r="D9233" s="38" t="s">
        <v>29151</v>
      </c>
      <c r="E9233" s="39" t="s">
        <v>1966</v>
      </c>
      <c r="F9233" s="37" t="s">
        <v>1969</v>
      </c>
    </row>
    <row r="9234" spans="1:6" ht="14.25" customHeight="1" x14ac:dyDescent="0.2">
      <c r="A9234" s="35" t="s">
        <v>29152</v>
      </c>
      <c r="B9234" s="36" t="s">
        <v>29153</v>
      </c>
      <c r="C9234" s="37">
        <v>42211706</v>
      </c>
      <c r="D9234" s="38" t="s">
        <v>29154</v>
      </c>
      <c r="E9234" s="39" t="s">
        <v>1966</v>
      </c>
      <c r="F9234" s="37" t="s">
        <v>1969</v>
      </c>
    </row>
    <row r="9235" spans="1:6" ht="14.25" customHeight="1" x14ac:dyDescent="0.2">
      <c r="A9235" s="35" t="s">
        <v>29155</v>
      </c>
      <c r="B9235" s="36" t="s">
        <v>29156</v>
      </c>
      <c r="C9235" s="37">
        <v>42211707</v>
      </c>
      <c r="D9235" s="38" t="s">
        <v>29157</v>
      </c>
      <c r="E9235" s="39" t="s">
        <v>1966</v>
      </c>
      <c r="F9235" s="37" t="s">
        <v>1969</v>
      </c>
    </row>
    <row r="9236" spans="1:6" ht="14.25" customHeight="1" x14ac:dyDescent="0.2">
      <c r="A9236" s="35" t="s">
        <v>29158</v>
      </c>
      <c r="B9236" s="36" t="s">
        <v>29159</v>
      </c>
      <c r="C9236" s="37">
        <v>42211708</v>
      </c>
      <c r="D9236" s="38" t="s">
        <v>29160</v>
      </c>
      <c r="E9236" s="39" t="s">
        <v>1966</v>
      </c>
      <c r="F9236" s="37" t="s">
        <v>1969</v>
      </c>
    </row>
    <row r="9237" spans="1:6" ht="14.25" customHeight="1" x14ac:dyDescent="0.2">
      <c r="A9237" s="35" t="s">
        <v>29161</v>
      </c>
      <c r="B9237" s="36" t="s">
        <v>29162</v>
      </c>
      <c r="C9237" s="37">
        <v>42211709</v>
      </c>
      <c r="D9237" s="38" t="s">
        <v>29163</v>
      </c>
      <c r="E9237" s="39" t="s">
        <v>1966</v>
      </c>
      <c r="F9237" s="37" t="s">
        <v>1969</v>
      </c>
    </row>
    <row r="9238" spans="1:6" ht="14.25" customHeight="1" x14ac:dyDescent="0.2">
      <c r="A9238" s="35" t="s">
        <v>29164</v>
      </c>
      <c r="B9238" s="36" t="s">
        <v>29165</v>
      </c>
      <c r="C9238" s="37">
        <v>42211710</v>
      </c>
      <c r="D9238" s="38" t="s">
        <v>29166</v>
      </c>
      <c r="E9238" s="39" t="s">
        <v>1966</v>
      </c>
      <c r="F9238" s="37" t="s">
        <v>1969</v>
      </c>
    </row>
    <row r="9239" spans="1:6" ht="14.25" customHeight="1" x14ac:dyDescent="0.2">
      <c r="A9239" s="35" t="s">
        <v>29167</v>
      </c>
      <c r="B9239" s="36" t="s">
        <v>29168</v>
      </c>
      <c r="C9239" s="37">
        <v>42211711</v>
      </c>
      <c r="D9239" s="38" t="s">
        <v>29169</v>
      </c>
      <c r="E9239" s="39" t="s">
        <v>1966</v>
      </c>
      <c r="F9239" s="37" t="s">
        <v>1969</v>
      </c>
    </row>
    <row r="9240" spans="1:6" ht="14.25" customHeight="1" x14ac:dyDescent="0.2">
      <c r="A9240" s="35" t="s">
        <v>29170</v>
      </c>
      <c r="B9240" s="36" t="s">
        <v>26636</v>
      </c>
      <c r="C9240" s="37">
        <v>42211712</v>
      </c>
      <c r="D9240" s="38" t="s">
        <v>29171</v>
      </c>
      <c r="E9240" s="39" t="s">
        <v>1966</v>
      </c>
      <c r="F9240" s="37" t="s">
        <v>1969</v>
      </c>
    </row>
    <row r="9241" spans="1:6" ht="14.25" customHeight="1" x14ac:dyDescent="0.2">
      <c r="A9241" s="35" t="s">
        <v>29172</v>
      </c>
      <c r="B9241" s="36" t="s">
        <v>29173</v>
      </c>
      <c r="C9241" s="37">
        <v>42211801</v>
      </c>
      <c r="D9241" s="38" t="s">
        <v>29174</v>
      </c>
      <c r="E9241" s="39" t="s">
        <v>1966</v>
      </c>
      <c r="F9241" s="37" t="s">
        <v>1969</v>
      </c>
    </row>
    <row r="9242" spans="1:6" ht="14.25" customHeight="1" x14ac:dyDescent="0.2">
      <c r="A9242" s="35" t="s">
        <v>29175</v>
      </c>
      <c r="B9242" s="36" t="s">
        <v>29176</v>
      </c>
      <c r="C9242" s="37">
        <v>42211802</v>
      </c>
      <c r="D9242" s="38" t="s">
        <v>29177</v>
      </c>
      <c r="E9242" s="39" t="s">
        <v>1966</v>
      </c>
      <c r="F9242" s="37" t="s">
        <v>1969</v>
      </c>
    </row>
    <row r="9243" spans="1:6" ht="14.25" customHeight="1" x14ac:dyDescent="0.2">
      <c r="A9243" s="35" t="s">
        <v>29178</v>
      </c>
      <c r="B9243" s="36" t="s">
        <v>29179</v>
      </c>
      <c r="C9243" s="37">
        <v>42211803</v>
      </c>
      <c r="D9243" s="38" t="s">
        <v>29180</v>
      </c>
      <c r="E9243" s="39" t="s">
        <v>1966</v>
      </c>
      <c r="F9243" s="37" t="s">
        <v>1969</v>
      </c>
    </row>
    <row r="9244" spans="1:6" ht="14.25" customHeight="1" x14ac:dyDescent="0.2">
      <c r="A9244" s="35" t="s">
        <v>29181</v>
      </c>
      <c r="B9244" s="36" t="s">
        <v>29182</v>
      </c>
      <c r="C9244" s="37">
        <v>42211804</v>
      </c>
      <c r="D9244" s="38" t="s">
        <v>29183</v>
      </c>
      <c r="E9244" s="39" t="s">
        <v>1966</v>
      </c>
      <c r="F9244" s="37" t="s">
        <v>1969</v>
      </c>
    </row>
    <row r="9245" spans="1:6" ht="14.25" customHeight="1" x14ac:dyDescent="0.2">
      <c r="A9245" s="35" t="s">
        <v>29184</v>
      </c>
      <c r="B9245" s="36" t="s">
        <v>29185</v>
      </c>
      <c r="C9245" s="37">
        <v>42211805</v>
      </c>
      <c r="D9245" s="38" t="s">
        <v>29186</v>
      </c>
      <c r="E9245" s="39" t="s">
        <v>1966</v>
      </c>
      <c r="F9245" s="37" t="s">
        <v>1969</v>
      </c>
    </row>
    <row r="9246" spans="1:6" ht="14.25" customHeight="1" x14ac:dyDescent="0.2">
      <c r="A9246" s="35" t="s">
        <v>29187</v>
      </c>
      <c r="B9246" s="36" t="s">
        <v>29188</v>
      </c>
      <c r="C9246" s="37">
        <v>42211806</v>
      </c>
      <c r="D9246" s="38" t="s">
        <v>29189</v>
      </c>
      <c r="E9246" s="39" t="s">
        <v>1966</v>
      </c>
      <c r="F9246" s="37" t="s">
        <v>1969</v>
      </c>
    </row>
    <row r="9247" spans="1:6" ht="14.25" customHeight="1" x14ac:dyDescent="0.2">
      <c r="A9247" s="35" t="s">
        <v>29190</v>
      </c>
      <c r="B9247" s="36" t="s">
        <v>29191</v>
      </c>
      <c r="C9247" s="37">
        <v>42211807</v>
      </c>
      <c r="D9247" s="38" t="s">
        <v>29192</v>
      </c>
      <c r="E9247" s="39" t="s">
        <v>1966</v>
      </c>
      <c r="F9247" s="37" t="s">
        <v>1969</v>
      </c>
    </row>
    <row r="9248" spans="1:6" ht="14.25" customHeight="1" x14ac:dyDescent="0.2">
      <c r="A9248" s="35" t="s">
        <v>29193</v>
      </c>
      <c r="B9248" s="36" t="s">
        <v>29194</v>
      </c>
      <c r="C9248" s="37">
        <v>42211808</v>
      </c>
      <c r="D9248" s="38" t="s">
        <v>29195</v>
      </c>
      <c r="E9248" s="39" t="s">
        <v>1966</v>
      </c>
      <c r="F9248" s="37" t="s">
        <v>1969</v>
      </c>
    </row>
    <row r="9249" spans="1:6" ht="14.25" customHeight="1" x14ac:dyDescent="0.2">
      <c r="A9249" s="35" t="s">
        <v>29196</v>
      </c>
      <c r="B9249" s="36" t="s">
        <v>29197</v>
      </c>
      <c r="C9249" s="37">
        <v>42211809</v>
      </c>
      <c r="D9249" s="38" t="s">
        <v>29198</v>
      </c>
      <c r="E9249" s="39" t="s">
        <v>1966</v>
      </c>
      <c r="F9249" s="37" t="s">
        <v>1969</v>
      </c>
    </row>
    <row r="9250" spans="1:6" ht="14.25" customHeight="1" x14ac:dyDescent="0.2">
      <c r="A9250" s="35" t="s">
        <v>29199</v>
      </c>
      <c r="B9250" s="36" t="s">
        <v>29200</v>
      </c>
      <c r="C9250" s="37">
        <v>42211810</v>
      </c>
      <c r="D9250" s="38" t="s">
        <v>29201</v>
      </c>
      <c r="E9250" s="39" t="s">
        <v>1966</v>
      </c>
      <c r="F9250" s="37" t="s">
        <v>1969</v>
      </c>
    </row>
    <row r="9251" spans="1:6" ht="14.25" customHeight="1" x14ac:dyDescent="0.2">
      <c r="A9251" s="35" t="s">
        <v>29202</v>
      </c>
      <c r="B9251" s="36" t="s">
        <v>29203</v>
      </c>
      <c r="C9251" s="37">
        <v>42211811</v>
      </c>
      <c r="D9251" s="38" t="s">
        <v>29204</v>
      </c>
      <c r="E9251" s="39" t="s">
        <v>1966</v>
      </c>
      <c r="F9251" s="37" t="s">
        <v>1969</v>
      </c>
    </row>
    <row r="9252" spans="1:6" ht="14.25" customHeight="1" x14ac:dyDescent="0.2">
      <c r="A9252" s="35" t="s">
        <v>29205</v>
      </c>
      <c r="B9252" s="36" t="s">
        <v>29206</v>
      </c>
      <c r="C9252" s="37">
        <v>42211812</v>
      </c>
      <c r="D9252" s="38" t="s">
        <v>29207</v>
      </c>
      <c r="E9252" s="39" t="s">
        <v>1966</v>
      </c>
      <c r="F9252" s="37" t="s">
        <v>1969</v>
      </c>
    </row>
    <row r="9253" spans="1:6" ht="14.25" customHeight="1" x14ac:dyDescent="0.2">
      <c r="A9253" s="35" t="s">
        <v>29208</v>
      </c>
      <c r="B9253" s="36" t="s">
        <v>29209</v>
      </c>
      <c r="C9253" s="37">
        <v>42211813</v>
      </c>
      <c r="D9253" s="38" t="s">
        <v>29210</v>
      </c>
      <c r="E9253" s="39" t="s">
        <v>1966</v>
      </c>
      <c r="F9253" s="37" t="s">
        <v>1969</v>
      </c>
    </row>
    <row r="9254" spans="1:6" ht="14.25" customHeight="1" x14ac:dyDescent="0.2">
      <c r="A9254" s="35" t="s">
        <v>29211</v>
      </c>
      <c r="B9254" s="36" t="s">
        <v>29212</v>
      </c>
      <c r="C9254" s="37">
        <v>42211901</v>
      </c>
      <c r="D9254" s="38" t="s">
        <v>29213</v>
      </c>
      <c r="E9254" s="39" t="s">
        <v>1966</v>
      </c>
      <c r="F9254" s="37" t="s">
        <v>1969</v>
      </c>
    </row>
    <row r="9255" spans="1:6" ht="14.25" customHeight="1" x14ac:dyDescent="0.2">
      <c r="A9255" s="35" t="s">
        <v>29214</v>
      </c>
      <c r="B9255" s="36" t="s">
        <v>29215</v>
      </c>
      <c r="C9255" s="37">
        <v>42211902</v>
      </c>
      <c r="D9255" s="38" t="s">
        <v>29216</v>
      </c>
      <c r="E9255" s="39" t="s">
        <v>1966</v>
      </c>
      <c r="F9255" s="37" t="s">
        <v>1969</v>
      </c>
    </row>
    <row r="9256" spans="1:6" ht="14.25" customHeight="1" x14ac:dyDescent="0.2">
      <c r="A9256" s="35" t="s">
        <v>29217</v>
      </c>
      <c r="B9256" s="36" t="s">
        <v>29218</v>
      </c>
      <c r="C9256" s="37">
        <v>42211903</v>
      </c>
      <c r="D9256" s="38" t="s">
        <v>29219</v>
      </c>
      <c r="E9256" s="39" t="s">
        <v>1966</v>
      </c>
      <c r="F9256" s="37" t="s">
        <v>1969</v>
      </c>
    </row>
    <row r="9257" spans="1:6" ht="14.25" customHeight="1" x14ac:dyDescent="0.2">
      <c r="A9257" s="35" t="s">
        <v>29220</v>
      </c>
      <c r="B9257" s="36" t="s">
        <v>29221</v>
      </c>
      <c r="C9257" s="37">
        <v>42211904</v>
      </c>
      <c r="D9257" s="38" t="s">
        <v>29222</v>
      </c>
      <c r="E9257" s="39" t="s">
        <v>1966</v>
      </c>
      <c r="F9257" s="37" t="s">
        <v>1969</v>
      </c>
    </row>
    <row r="9258" spans="1:6" ht="14.25" customHeight="1" x14ac:dyDescent="0.2">
      <c r="A9258" s="35" t="s">
        <v>29223</v>
      </c>
      <c r="B9258" s="36" t="s">
        <v>29224</v>
      </c>
      <c r="C9258" s="37">
        <v>42211905</v>
      </c>
      <c r="D9258" s="38" t="s">
        <v>29225</v>
      </c>
      <c r="E9258" s="39" t="s">
        <v>1966</v>
      </c>
      <c r="F9258" s="37" t="s">
        <v>1969</v>
      </c>
    </row>
    <row r="9259" spans="1:6" ht="14.25" customHeight="1" x14ac:dyDescent="0.2">
      <c r="A9259" s="35" t="s">
        <v>29226</v>
      </c>
      <c r="B9259" s="36" t="s">
        <v>29227</v>
      </c>
      <c r="C9259" s="37">
        <v>42211906</v>
      </c>
      <c r="D9259" s="38" t="s">
        <v>29228</v>
      </c>
      <c r="E9259" s="39" t="s">
        <v>1966</v>
      </c>
      <c r="F9259" s="37" t="s">
        <v>1969</v>
      </c>
    </row>
    <row r="9260" spans="1:6" ht="14.25" customHeight="1" x14ac:dyDescent="0.2">
      <c r="A9260" s="35" t="s">
        <v>29229</v>
      </c>
      <c r="B9260" s="36" t="s">
        <v>29227</v>
      </c>
      <c r="C9260" s="37">
        <v>42211907</v>
      </c>
      <c r="D9260" s="38" t="s">
        <v>29230</v>
      </c>
      <c r="E9260" s="39" t="s">
        <v>1966</v>
      </c>
      <c r="F9260" s="37" t="s">
        <v>1969</v>
      </c>
    </row>
    <row r="9261" spans="1:6" ht="14.25" customHeight="1" x14ac:dyDescent="0.2">
      <c r="A9261" s="35" t="s">
        <v>29231</v>
      </c>
      <c r="B9261" s="36" t="s">
        <v>29232</v>
      </c>
      <c r="C9261" s="37">
        <v>42211908</v>
      </c>
      <c r="D9261" s="38" t="s">
        <v>29233</v>
      </c>
      <c r="E9261" s="39" t="s">
        <v>1966</v>
      </c>
      <c r="F9261" s="37" t="s">
        <v>1969</v>
      </c>
    </row>
    <row r="9262" spans="1:6" ht="14.25" customHeight="1" x14ac:dyDescent="0.2">
      <c r="A9262" s="35" t="s">
        <v>29234</v>
      </c>
      <c r="B9262" s="36" t="s">
        <v>29235</v>
      </c>
      <c r="C9262" s="37">
        <v>42211909</v>
      </c>
      <c r="D9262" s="38" t="s">
        <v>29236</v>
      </c>
      <c r="E9262" s="39" t="s">
        <v>1966</v>
      </c>
      <c r="F9262" s="37" t="s">
        <v>1969</v>
      </c>
    </row>
    <row r="9263" spans="1:6" ht="14.25" customHeight="1" x14ac:dyDescent="0.2">
      <c r="A9263" s="35" t="s">
        <v>29237</v>
      </c>
      <c r="B9263" s="36" t="s">
        <v>29238</v>
      </c>
      <c r="C9263" s="37">
        <v>42211910</v>
      </c>
      <c r="D9263" s="38" t="s">
        <v>29239</v>
      </c>
      <c r="E9263" s="39" t="s">
        <v>1966</v>
      </c>
      <c r="F9263" s="37" t="s">
        <v>1969</v>
      </c>
    </row>
    <row r="9264" spans="1:6" ht="14.25" customHeight="1" x14ac:dyDescent="0.2">
      <c r="A9264" s="35" t="s">
        <v>29240</v>
      </c>
      <c r="B9264" s="36" t="s">
        <v>29241</v>
      </c>
      <c r="C9264" s="37">
        <v>42211911</v>
      </c>
      <c r="D9264" s="38" t="s">
        <v>29242</v>
      </c>
      <c r="E9264" s="39" t="s">
        <v>1966</v>
      </c>
      <c r="F9264" s="37" t="s">
        <v>1969</v>
      </c>
    </row>
    <row r="9265" spans="1:6" ht="14.25" customHeight="1" x14ac:dyDescent="0.2">
      <c r="A9265" s="35" t="s">
        <v>29243</v>
      </c>
      <c r="B9265" s="36" t="s">
        <v>29244</v>
      </c>
      <c r="C9265" s="37">
        <v>42211912</v>
      </c>
      <c r="D9265" s="38" t="s">
        <v>29245</v>
      </c>
      <c r="E9265" s="39" t="s">
        <v>1966</v>
      </c>
      <c r="F9265" s="37" t="s">
        <v>1969</v>
      </c>
    </row>
    <row r="9266" spans="1:6" ht="14.25" customHeight="1" x14ac:dyDescent="0.2">
      <c r="A9266" s="35" t="s">
        <v>29246</v>
      </c>
      <c r="B9266" s="36" t="s">
        <v>29247</v>
      </c>
      <c r="C9266" s="37">
        <v>42211913</v>
      </c>
      <c r="D9266" s="38" t="s">
        <v>29248</v>
      </c>
      <c r="E9266" s="39" t="s">
        <v>1966</v>
      </c>
      <c r="F9266" s="37" t="s">
        <v>1969</v>
      </c>
    </row>
    <row r="9267" spans="1:6" ht="14.25" customHeight="1" x14ac:dyDescent="0.2">
      <c r="A9267" s="35" t="s">
        <v>29249</v>
      </c>
      <c r="B9267" s="36" t="s">
        <v>29250</v>
      </c>
      <c r="C9267" s="37">
        <v>42211914</v>
      </c>
      <c r="D9267" s="38" t="s">
        <v>29251</v>
      </c>
      <c r="E9267" s="39" t="s">
        <v>1966</v>
      </c>
      <c r="F9267" s="37" t="s">
        <v>1969</v>
      </c>
    </row>
    <row r="9268" spans="1:6" ht="14.25" customHeight="1" x14ac:dyDescent="0.2">
      <c r="A9268" s="35" t="s">
        <v>29252</v>
      </c>
      <c r="B9268" s="36" t="s">
        <v>29253</v>
      </c>
      <c r="C9268" s="37">
        <v>42211915</v>
      </c>
      <c r="D9268" s="38" t="s">
        <v>29254</v>
      </c>
      <c r="E9268" s="39" t="s">
        <v>1966</v>
      </c>
      <c r="F9268" s="37" t="s">
        <v>1969</v>
      </c>
    </row>
    <row r="9269" spans="1:6" ht="14.25" customHeight="1" x14ac:dyDescent="0.2">
      <c r="A9269" s="35" t="s">
        <v>29255</v>
      </c>
      <c r="B9269" s="36" t="s">
        <v>29256</v>
      </c>
      <c r="C9269" s="37">
        <v>42211916</v>
      </c>
      <c r="D9269" s="38" t="s">
        <v>29257</v>
      </c>
      <c r="E9269" s="39" t="s">
        <v>1966</v>
      </c>
      <c r="F9269" s="37" t="s">
        <v>1969</v>
      </c>
    </row>
    <row r="9270" spans="1:6" ht="14.25" customHeight="1" x14ac:dyDescent="0.2">
      <c r="A9270" s="35" t="s">
        <v>29258</v>
      </c>
      <c r="B9270" s="36" t="s">
        <v>29259</v>
      </c>
      <c r="C9270" s="37">
        <v>42211917</v>
      </c>
      <c r="D9270" s="38" t="s">
        <v>29260</v>
      </c>
      <c r="E9270" s="39" t="s">
        <v>1966</v>
      </c>
      <c r="F9270" s="37" t="s">
        <v>1969</v>
      </c>
    </row>
    <row r="9271" spans="1:6" ht="14.25" customHeight="1" x14ac:dyDescent="0.2">
      <c r="A9271" s="35" t="s">
        <v>29261</v>
      </c>
      <c r="B9271" s="36" t="s">
        <v>29262</v>
      </c>
      <c r="C9271" s="37">
        <v>42211918</v>
      </c>
      <c r="D9271" s="38" t="s">
        <v>29263</v>
      </c>
      <c r="E9271" s="39" t="s">
        <v>1966</v>
      </c>
      <c r="F9271" s="37" t="s">
        <v>1969</v>
      </c>
    </row>
    <row r="9272" spans="1:6" ht="14.25" customHeight="1" x14ac:dyDescent="0.2">
      <c r="A9272" s="35" t="s">
        <v>29264</v>
      </c>
      <c r="B9272" s="36" t="s">
        <v>29265</v>
      </c>
      <c r="C9272" s="37">
        <v>42212001</v>
      </c>
      <c r="D9272" s="38" t="s">
        <v>29266</v>
      </c>
      <c r="E9272" s="39" t="s">
        <v>1966</v>
      </c>
      <c r="F9272" s="37" t="s">
        <v>1969</v>
      </c>
    </row>
    <row r="9273" spans="1:6" ht="14.25" customHeight="1" x14ac:dyDescent="0.2">
      <c r="A9273" s="35" t="s">
        <v>29267</v>
      </c>
      <c r="B9273" s="36" t="s">
        <v>29268</v>
      </c>
      <c r="C9273" s="37">
        <v>42212002</v>
      </c>
      <c r="D9273" s="38" t="s">
        <v>29269</v>
      </c>
      <c r="E9273" s="39" t="s">
        <v>1966</v>
      </c>
      <c r="F9273" s="37" t="s">
        <v>1969</v>
      </c>
    </row>
    <row r="9274" spans="1:6" ht="14.25" customHeight="1" x14ac:dyDescent="0.2">
      <c r="A9274" s="35" t="s">
        <v>29270</v>
      </c>
      <c r="B9274" s="36" t="s">
        <v>29271</v>
      </c>
      <c r="C9274" s="37">
        <v>42212003</v>
      </c>
      <c r="D9274" s="38" t="s">
        <v>29272</v>
      </c>
      <c r="E9274" s="39" t="s">
        <v>2134</v>
      </c>
      <c r="F9274" s="37" t="s">
        <v>11811</v>
      </c>
    </row>
    <row r="9275" spans="1:6" ht="14.25" customHeight="1" x14ac:dyDescent="0.2">
      <c r="A9275" s="35" t="s">
        <v>29273</v>
      </c>
      <c r="B9275" s="36" t="s">
        <v>29274</v>
      </c>
      <c r="C9275" s="37">
        <v>42212004</v>
      </c>
      <c r="D9275" s="38" t="s">
        <v>29275</v>
      </c>
      <c r="E9275" s="39" t="s">
        <v>1966</v>
      </c>
      <c r="F9275" s="37" t="s">
        <v>1969</v>
      </c>
    </row>
    <row r="9276" spans="1:6" ht="14.25" customHeight="1" x14ac:dyDescent="0.2">
      <c r="A9276" s="35" t="s">
        <v>29276</v>
      </c>
      <c r="B9276" s="36" t="s">
        <v>29277</v>
      </c>
      <c r="C9276" s="37">
        <v>42212005</v>
      </c>
      <c r="D9276" s="38" t="s">
        <v>29278</v>
      </c>
      <c r="E9276" s="39" t="s">
        <v>22236</v>
      </c>
      <c r="F9276" s="37" t="s">
        <v>22472</v>
      </c>
    </row>
    <row r="9277" spans="1:6" ht="14.25" customHeight="1" x14ac:dyDescent="0.2">
      <c r="A9277" s="35" t="s">
        <v>29279</v>
      </c>
      <c r="B9277" s="36" t="s">
        <v>29221</v>
      </c>
      <c r="C9277" s="37">
        <v>42212006</v>
      </c>
      <c r="D9277" s="38" t="s">
        <v>29280</v>
      </c>
      <c r="E9277" s="39" t="s">
        <v>2134</v>
      </c>
      <c r="F9277" s="37" t="s">
        <v>11811</v>
      </c>
    </row>
    <row r="9278" spans="1:6" ht="14.25" customHeight="1" x14ac:dyDescent="0.2">
      <c r="A9278" s="35" t="s">
        <v>29281</v>
      </c>
      <c r="B9278" s="36" t="s">
        <v>29282</v>
      </c>
      <c r="C9278" s="37">
        <v>42212007</v>
      </c>
      <c r="D9278" s="38" t="s">
        <v>29283</v>
      </c>
      <c r="E9278" s="39" t="s">
        <v>22236</v>
      </c>
      <c r="F9278" s="37" t="s">
        <v>22472</v>
      </c>
    </row>
    <row r="9279" spans="1:6" ht="14.25" customHeight="1" x14ac:dyDescent="0.2">
      <c r="A9279" s="35" t="s">
        <v>29284</v>
      </c>
      <c r="B9279" s="36" t="s">
        <v>29221</v>
      </c>
      <c r="C9279" s="37">
        <v>42212101</v>
      </c>
      <c r="D9279" s="38" t="s">
        <v>29285</v>
      </c>
      <c r="E9279" s="39" t="s">
        <v>1966</v>
      </c>
      <c r="F9279" s="37" t="s">
        <v>1969</v>
      </c>
    </row>
    <row r="9280" spans="1:6" ht="14.25" customHeight="1" x14ac:dyDescent="0.2">
      <c r="A9280" s="35" t="s">
        <v>29286</v>
      </c>
      <c r="B9280" s="36" t="s">
        <v>29287</v>
      </c>
      <c r="C9280" s="37">
        <v>42212102</v>
      </c>
      <c r="D9280" s="38" t="s">
        <v>29288</v>
      </c>
      <c r="E9280" s="39" t="s">
        <v>1966</v>
      </c>
      <c r="F9280" s="37" t="s">
        <v>1969</v>
      </c>
    </row>
    <row r="9281" spans="1:6" ht="14.25" customHeight="1" x14ac:dyDescent="0.2">
      <c r="A9281" s="35" t="s">
        <v>29289</v>
      </c>
      <c r="B9281" s="36" t="s">
        <v>29290</v>
      </c>
      <c r="C9281" s="37">
        <v>42212103</v>
      </c>
      <c r="D9281" s="38" t="s">
        <v>29291</v>
      </c>
      <c r="E9281" s="39" t="s">
        <v>1966</v>
      </c>
      <c r="F9281" s="37" t="s">
        <v>1969</v>
      </c>
    </row>
    <row r="9282" spans="1:6" ht="14.25" customHeight="1" x14ac:dyDescent="0.2">
      <c r="A9282" s="35" t="s">
        <v>29292</v>
      </c>
      <c r="B9282" s="36" t="s">
        <v>29293</v>
      </c>
      <c r="C9282" s="37">
        <v>42212104</v>
      </c>
      <c r="D9282" s="38" t="s">
        <v>29294</v>
      </c>
      <c r="E9282" s="39" t="s">
        <v>1966</v>
      </c>
      <c r="F9282" s="37" t="s">
        <v>1969</v>
      </c>
    </row>
    <row r="9283" spans="1:6" ht="14.25" customHeight="1" x14ac:dyDescent="0.2">
      <c r="A9283" s="35" t="s">
        <v>29295</v>
      </c>
      <c r="B9283" s="36" t="s">
        <v>29296</v>
      </c>
      <c r="C9283" s="37">
        <v>42212105</v>
      </c>
      <c r="D9283" s="38" t="s">
        <v>29297</v>
      </c>
      <c r="E9283" s="39" t="s">
        <v>2134</v>
      </c>
      <c r="F9283" s="37" t="s">
        <v>11811</v>
      </c>
    </row>
    <row r="9284" spans="1:6" ht="14.25" customHeight="1" x14ac:dyDescent="0.2">
      <c r="A9284" s="35" t="s">
        <v>29298</v>
      </c>
      <c r="B9284" s="36" t="s">
        <v>29299</v>
      </c>
      <c r="C9284" s="37">
        <v>42212106</v>
      </c>
      <c r="D9284" s="38" t="s">
        <v>29300</v>
      </c>
      <c r="E9284" s="39" t="s">
        <v>22236</v>
      </c>
      <c r="F9284" s="37" t="s">
        <v>22472</v>
      </c>
    </row>
    <row r="9285" spans="1:6" ht="14.25" customHeight="1" x14ac:dyDescent="0.2">
      <c r="A9285" s="35" t="s">
        <v>29301</v>
      </c>
      <c r="B9285" s="36" t="s">
        <v>29302</v>
      </c>
      <c r="C9285" s="37">
        <v>42212107</v>
      </c>
      <c r="D9285" s="38" t="s">
        <v>29303</v>
      </c>
      <c r="E9285" s="39" t="s">
        <v>22236</v>
      </c>
      <c r="F9285" s="37" t="s">
        <v>22472</v>
      </c>
    </row>
    <row r="9286" spans="1:6" ht="14.25" customHeight="1" x14ac:dyDescent="0.2">
      <c r="A9286" s="35" t="s">
        <v>29304</v>
      </c>
      <c r="B9286" s="36" t="s">
        <v>29305</v>
      </c>
      <c r="C9286" s="37">
        <v>42212108</v>
      </c>
      <c r="D9286" s="38" t="s">
        <v>29306</v>
      </c>
      <c r="E9286" s="39" t="s">
        <v>2134</v>
      </c>
      <c r="F9286" s="37" t="s">
        <v>11811</v>
      </c>
    </row>
    <row r="9287" spans="1:6" ht="14.25" customHeight="1" x14ac:dyDescent="0.2">
      <c r="A9287" s="35" t="s">
        <v>29307</v>
      </c>
      <c r="B9287" s="36" t="s">
        <v>29308</v>
      </c>
      <c r="C9287" s="37">
        <v>42212109</v>
      </c>
      <c r="D9287" s="38" t="s">
        <v>29309</v>
      </c>
      <c r="E9287" s="39" t="s">
        <v>2134</v>
      </c>
      <c r="F9287" s="37" t="s">
        <v>11811</v>
      </c>
    </row>
    <row r="9288" spans="1:6" ht="14.25" customHeight="1" x14ac:dyDescent="0.2">
      <c r="A9288" s="35" t="s">
        <v>29310</v>
      </c>
      <c r="B9288" s="36" t="s">
        <v>29311</v>
      </c>
      <c r="C9288" s="37">
        <v>42212110</v>
      </c>
      <c r="D9288" s="38" t="s">
        <v>29312</v>
      </c>
      <c r="E9288" s="39" t="s">
        <v>1966</v>
      </c>
      <c r="F9288" s="37" t="s">
        <v>1969</v>
      </c>
    </row>
    <row r="9289" spans="1:6" ht="14.25" customHeight="1" x14ac:dyDescent="0.2">
      <c r="A9289" s="35" t="s">
        <v>29313</v>
      </c>
      <c r="B9289" s="36" t="s">
        <v>29314</v>
      </c>
      <c r="C9289" s="37">
        <v>42212111</v>
      </c>
      <c r="D9289" s="38" t="s">
        <v>29315</v>
      </c>
      <c r="E9289" s="39" t="s">
        <v>22236</v>
      </c>
      <c r="F9289" s="37" t="s">
        <v>22472</v>
      </c>
    </row>
    <row r="9290" spans="1:6" ht="14.25" customHeight="1" x14ac:dyDescent="0.2">
      <c r="A9290" s="35" t="s">
        <v>29316</v>
      </c>
      <c r="B9290" s="36" t="s">
        <v>29317</v>
      </c>
      <c r="C9290" s="37">
        <v>42212112</v>
      </c>
      <c r="D9290" s="38" t="s">
        <v>29318</v>
      </c>
      <c r="E9290" s="39" t="s">
        <v>22236</v>
      </c>
      <c r="F9290" s="37" t="s">
        <v>22472</v>
      </c>
    </row>
    <row r="9291" spans="1:6" ht="14.25" customHeight="1" x14ac:dyDescent="0.2">
      <c r="A9291" s="35" t="s">
        <v>29319</v>
      </c>
      <c r="B9291" s="36" t="s">
        <v>29320</v>
      </c>
      <c r="C9291" s="37">
        <v>42212113</v>
      </c>
      <c r="D9291" s="38" t="s">
        <v>29321</v>
      </c>
      <c r="E9291" s="39" t="s">
        <v>22236</v>
      </c>
      <c r="F9291" s="37" t="s">
        <v>22472</v>
      </c>
    </row>
    <row r="9292" spans="1:6" ht="14.25" customHeight="1" x14ac:dyDescent="0.2">
      <c r="A9292" s="35" t="s">
        <v>29322</v>
      </c>
      <c r="B9292" s="36" t="s">
        <v>29323</v>
      </c>
      <c r="C9292" s="37">
        <v>42212201</v>
      </c>
      <c r="D9292" s="38" t="s">
        <v>29324</v>
      </c>
      <c r="E9292" s="39" t="s">
        <v>22236</v>
      </c>
      <c r="F9292" s="37" t="s">
        <v>22472</v>
      </c>
    </row>
    <row r="9293" spans="1:6" ht="14.25" customHeight="1" x14ac:dyDescent="0.2">
      <c r="A9293" s="35" t="s">
        <v>29325</v>
      </c>
      <c r="B9293" s="36" t="s">
        <v>29326</v>
      </c>
      <c r="C9293" s="37">
        <v>42212202</v>
      </c>
      <c r="D9293" s="38" t="s">
        <v>29327</v>
      </c>
      <c r="E9293" s="39" t="s">
        <v>22236</v>
      </c>
      <c r="F9293" s="37" t="s">
        <v>22472</v>
      </c>
    </row>
    <row r="9294" spans="1:6" ht="14.25" customHeight="1" x14ac:dyDescent="0.2">
      <c r="A9294" s="35" t="s">
        <v>29328</v>
      </c>
      <c r="B9294" s="36" t="s">
        <v>29329</v>
      </c>
      <c r="C9294" s="37">
        <v>42212203</v>
      </c>
      <c r="D9294" s="38" t="s">
        <v>29330</v>
      </c>
      <c r="E9294" s="39" t="s">
        <v>22236</v>
      </c>
      <c r="F9294" s="37" t="s">
        <v>22472</v>
      </c>
    </row>
    <row r="9295" spans="1:6" ht="14.25" customHeight="1" x14ac:dyDescent="0.2">
      <c r="A9295" s="35" t="s">
        <v>29331</v>
      </c>
      <c r="B9295" s="36" t="s">
        <v>29332</v>
      </c>
      <c r="C9295" s="37">
        <v>42212204</v>
      </c>
      <c r="D9295" s="38" t="s">
        <v>29333</v>
      </c>
      <c r="E9295" s="39" t="s">
        <v>2134</v>
      </c>
      <c r="F9295" s="37" t="s">
        <v>11811</v>
      </c>
    </row>
    <row r="9296" spans="1:6" ht="14.25" customHeight="1" x14ac:dyDescent="0.2">
      <c r="A9296" s="35" t="s">
        <v>29334</v>
      </c>
      <c r="B9296" s="36" t="s">
        <v>29335</v>
      </c>
      <c r="C9296" s="37">
        <v>42212301</v>
      </c>
      <c r="D9296" s="38" t="s">
        <v>29336</v>
      </c>
      <c r="E9296" s="39" t="s">
        <v>22236</v>
      </c>
      <c r="F9296" s="37" t="s">
        <v>22472</v>
      </c>
    </row>
    <row r="9297" spans="1:6" ht="14.25" customHeight="1" x14ac:dyDescent="0.2">
      <c r="A9297" s="35" t="s">
        <v>29337</v>
      </c>
      <c r="B9297" s="36" t="s">
        <v>29338</v>
      </c>
      <c r="C9297" s="37">
        <v>42212302</v>
      </c>
      <c r="D9297" s="38" t="s">
        <v>29339</v>
      </c>
      <c r="E9297" s="39" t="s">
        <v>22236</v>
      </c>
      <c r="F9297" s="37" t="s">
        <v>22472</v>
      </c>
    </row>
    <row r="9298" spans="1:6" ht="14.25" customHeight="1" x14ac:dyDescent="0.2">
      <c r="A9298" s="35" t="s">
        <v>29340</v>
      </c>
      <c r="B9298" s="36" t="s">
        <v>29341</v>
      </c>
      <c r="C9298" s="37">
        <v>42212303</v>
      </c>
      <c r="D9298" s="38" t="s">
        <v>29342</v>
      </c>
      <c r="E9298" s="39" t="s">
        <v>22236</v>
      </c>
      <c r="F9298" s="37" t="s">
        <v>22472</v>
      </c>
    </row>
    <row r="9299" spans="1:6" ht="14.25" customHeight="1" x14ac:dyDescent="0.2">
      <c r="A9299" s="35" t="s">
        <v>29343</v>
      </c>
      <c r="B9299" s="36" t="s">
        <v>29344</v>
      </c>
      <c r="C9299" s="37">
        <v>42212304</v>
      </c>
      <c r="D9299" s="38" t="s">
        <v>29345</v>
      </c>
      <c r="E9299" s="39" t="s">
        <v>22236</v>
      </c>
      <c r="F9299" s="37" t="s">
        <v>22472</v>
      </c>
    </row>
    <row r="9300" spans="1:6" ht="14.25" customHeight="1" x14ac:dyDescent="0.2">
      <c r="A9300" s="35" t="s">
        <v>29346</v>
      </c>
      <c r="B9300" s="36" t="s">
        <v>29347</v>
      </c>
      <c r="C9300" s="37">
        <v>42221501</v>
      </c>
      <c r="D9300" s="38" t="s">
        <v>29348</v>
      </c>
      <c r="E9300" s="39" t="s">
        <v>22236</v>
      </c>
      <c r="F9300" s="37" t="s">
        <v>22472</v>
      </c>
    </row>
    <row r="9301" spans="1:6" ht="14.25" customHeight="1" x14ac:dyDescent="0.2">
      <c r="A9301" s="35" t="s">
        <v>29349</v>
      </c>
      <c r="B9301" s="36" t="s">
        <v>29350</v>
      </c>
      <c r="C9301" s="37">
        <v>42221502</v>
      </c>
      <c r="D9301" s="38" t="s">
        <v>29351</v>
      </c>
      <c r="E9301" s="39" t="s">
        <v>2134</v>
      </c>
      <c r="F9301" s="37" t="s">
        <v>11811</v>
      </c>
    </row>
    <row r="9302" spans="1:6" ht="14.25" customHeight="1" x14ac:dyDescent="0.2">
      <c r="A9302" s="35" t="s">
        <v>29352</v>
      </c>
      <c r="B9302" s="36" t="s">
        <v>29353</v>
      </c>
      <c r="C9302" s="37">
        <v>42221503</v>
      </c>
      <c r="D9302" s="38" t="s">
        <v>29354</v>
      </c>
      <c r="E9302" s="39" t="s">
        <v>22236</v>
      </c>
      <c r="F9302" s="37" t="s">
        <v>22472</v>
      </c>
    </row>
    <row r="9303" spans="1:6" ht="14.25" customHeight="1" x14ac:dyDescent="0.2">
      <c r="A9303" s="35" t="s">
        <v>29355</v>
      </c>
      <c r="B9303" s="36" t="s">
        <v>26347</v>
      </c>
      <c r="C9303" s="37">
        <v>42221504</v>
      </c>
      <c r="D9303" s="38" t="s">
        <v>29356</v>
      </c>
      <c r="E9303" s="39" t="s">
        <v>22236</v>
      </c>
      <c r="F9303" s="37" t="s">
        <v>22472</v>
      </c>
    </row>
    <row r="9304" spans="1:6" ht="14.25" customHeight="1" x14ac:dyDescent="0.2">
      <c r="A9304" s="35" t="s">
        <v>29357</v>
      </c>
      <c r="B9304" s="36" t="s">
        <v>29358</v>
      </c>
      <c r="C9304" s="37">
        <v>42221505</v>
      </c>
      <c r="D9304" s="38" t="s">
        <v>29359</v>
      </c>
      <c r="E9304" s="39" t="s">
        <v>22236</v>
      </c>
      <c r="F9304" s="37" t="s">
        <v>22472</v>
      </c>
    </row>
    <row r="9305" spans="1:6" ht="14.25" customHeight="1" x14ac:dyDescent="0.2">
      <c r="A9305" s="35" t="s">
        <v>29360</v>
      </c>
      <c r="B9305" s="36" t="s">
        <v>29361</v>
      </c>
      <c r="C9305" s="37">
        <v>42221506</v>
      </c>
      <c r="D9305" s="38" t="s">
        <v>29362</v>
      </c>
      <c r="E9305" s="39" t="s">
        <v>22236</v>
      </c>
      <c r="F9305" s="37" t="s">
        <v>22472</v>
      </c>
    </row>
    <row r="9306" spans="1:6" ht="14.25" customHeight="1" x14ac:dyDescent="0.2">
      <c r="A9306" s="35" t="s">
        <v>29363</v>
      </c>
      <c r="B9306" s="36" t="s">
        <v>29364</v>
      </c>
      <c r="C9306" s="37">
        <v>42221507</v>
      </c>
      <c r="D9306" s="38" t="s">
        <v>29365</v>
      </c>
      <c r="E9306" s="39" t="s">
        <v>22236</v>
      </c>
      <c r="F9306" s="37" t="s">
        <v>22472</v>
      </c>
    </row>
    <row r="9307" spans="1:6" ht="14.25" customHeight="1" x14ac:dyDescent="0.2">
      <c r="A9307" s="35" t="s">
        <v>29366</v>
      </c>
      <c r="B9307" s="36" t="s">
        <v>29367</v>
      </c>
      <c r="C9307" s="37">
        <v>42221508</v>
      </c>
      <c r="D9307" s="38" t="s">
        <v>29368</v>
      </c>
      <c r="E9307" s="39" t="s">
        <v>22236</v>
      </c>
      <c r="F9307" s="37" t="s">
        <v>22472</v>
      </c>
    </row>
    <row r="9308" spans="1:6" ht="14.25" customHeight="1" x14ac:dyDescent="0.2">
      <c r="A9308" s="35" t="s">
        <v>29369</v>
      </c>
      <c r="B9308" s="36" t="s">
        <v>29370</v>
      </c>
      <c r="C9308" s="37">
        <v>42221509</v>
      </c>
      <c r="D9308" s="38" t="s">
        <v>29371</v>
      </c>
      <c r="E9308" s="39" t="s">
        <v>22236</v>
      </c>
      <c r="F9308" s="37" t="s">
        <v>22472</v>
      </c>
    </row>
    <row r="9309" spans="1:6" ht="14.25" customHeight="1" x14ac:dyDescent="0.2">
      <c r="A9309" s="35" t="s">
        <v>29372</v>
      </c>
      <c r="B9309" s="36" t="s">
        <v>29373</v>
      </c>
      <c r="C9309" s="37">
        <v>42221512</v>
      </c>
      <c r="D9309" s="38" t="s">
        <v>29374</v>
      </c>
      <c r="E9309" s="39" t="s">
        <v>22236</v>
      </c>
      <c r="F9309" s="37" t="s">
        <v>22472</v>
      </c>
    </row>
    <row r="9310" spans="1:6" ht="14.25" customHeight="1" x14ac:dyDescent="0.2">
      <c r="A9310" s="35" t="s">
        <v>29375</v>
      </c>
      <c r="B9310" s="36" t="s">
        <v>29376</v>
      </c>
      <c r="C9310" s="37">
        <v>42221513</v>
      </c>
      <c r="D9310" s="38" t="s">
        <v>29377</v>
      </c>
      <c r="E9310" s="39" t="s">
        <v>22236</v>
      </c>
      <c r="F9310" s="37" t="s">
        <v>22472</v>
      </c>
    </row>
    <row r="9311" spans="1:6" ht="14.25" customHeight="1" x14ac:dyDescent="0.2">
      <c r="A9311" s="35" t="s">
        <v>29378</v>
      </c>
      <c r="B9311" s="36" t="s">
        <v>29379</v>
      </c>
      <c r="C9311" s="37">
        <v>42221601</v>
      </c>
      <c r="D9311" s="38" t="s">
        <v>29380</v>
      </c>
      <c r="E9311" s="39" t="s">
        <v>22236</v>
      </c>
      <c r="F9311" s="37" t="s">
        <v>22472</v>
      </c>
    </row>
    <row r="9312" spans="1:6" ht="14.25" customHeight="1" x14ac:dyDescent="0.2">
      <c r="A9312" s="35" t="s">
        <v>29381</v>
      </c>
      <c r="B9312" s="36" t="s">
        <v>29382</v>
      </c>
      <c r="C9312" s="37">
        <v>42221602</v>
      </c>
      <c r="D9312" s="38" t="s">
        <v>29383</v>
      </c>
      <c r="E9312" s="39" t="s">
        <v>22236</v>
      </c>
      <c r="F9312" s="37" t="s">
        <v>22472</v>
      </c>
    </row>
    <row r="9313" spans="1:6" ht="14.25" customHeight="1" x14ac:dyDescent="0.2">
      <c r="A9313" s="35" t="s">
        <v>29384</v>
      </c>
      <c r="B9313" s="36" t="s">
        <v>29385</v>
      </c>
      <c r="C9313" s="37">
        <v>42221603</v>
      </c>
      <c r="D9313" s="38" t="s">
        <v>29386</v>
      </c>
      <c r="E9313" s="39" t="s">
        <v>22236</v>
      </c>
      <c r="F9313" s="37" t="s">
        <v>22472</v>
      </c>
    </row>
    <row r="9314" spans="1:6" ht="14.25" customHeight="1" x14ac:dyDescent="0.2">
      <c r="A9314" s="35" t="s">
        <v>29387</v>
      </c>
      <c r="B9314" s="36" t="s">
        <v>29388</v>
      </c>
      <c r="C9314" s="37">
        <v>42221604</v>
      </c>
      <c r="D9314" s="38" t="s">
        <v>29389</v>
      </c>
      <c r="E9314" s="39" t="s">
        <v>22236</v>
      </c>
      <c r="F9314" s="37" t="s">
        <v>22472</v>
      </c>
    </row>
    <row r="9315" spans="1:6" ht="14.25" customHeight="1" x14ac:dyDescent="0.2">
      <c r="A9315" s="35" t="s">
        <v>29390</v>
      </c>
      <c r="B9315" s="36" t="s">
        <v>29391</v>
      </c>
      <c r="C9315" s="37">
        <v>42221605</v>
      </c>
      <c r="D9315" s="38" t="s">
        <v>29392</v>
      </c>
      <c r="E9315" s="39" t="s">
        <v>2134</v>
      </c>
      <c r="F9315" s="37" t="s">
        <v>11811</v>
      </c>
    </row>
    <row r="9316" spans="1:6" ht="14.25" customHeight="1" x14ac:dyDescent="0.2">
      <c r="A9316" s="35" t="s">
        <v>29393</v>
      </c>
      <c r="B9316" s="36" t="s">
        <v>29394</v>
      </c>
      <c r="C9316" s="37">
        <v>42221606</v>
      </c>
      <c r="D9316" s="38" t="s">
        <v>29395</v>
      </c>
      <c r="E9316" s="39" t="s">
        <v>22236</v>
      </c>
      <c r="F9316" s="37" t="s">
        <v>22472</v>
      </c>
    </row>
    <row r="9317" spans="1:6" ht="14.25" customHeight="1" x14ac:dyDescent="0.2">
      <c r="A9317" s="35" t="s">
        <v>29396</v>
      </c>
      <c r="B9317" s="36" t="s">
        <v>29397</v>
      </c>
      <c r="C9317" s="37">
        <v>42221607</v>
      </c>
      <c r="D9317" s="38" t="s">
        <v>29398</v>
      </c>
      <c r="E9317" s="39" t="s">
        <v>22236</v>
      </c>
      <c r="F9317" s="37" t="s">
        <v>22472</v>
      </c>
    </row>
    <row r="9318" spans="1:6" ht="14.25" customHeight="1" x14ac:dyDescent="0.2">
      <c r="A9318" s="35" t="s">
        <v>29399</v>
      </c>
      <c r="B9318" s="36" t="s">
        <v>29400</v>
      </c>
      <c r="C9318" s="37">
        <v>42221608</v>
      </c>
      <c r="D9318" s="38" t="s">
        <v>29401</v>
      </c>
      <c r="E9318" s="39" t="s">
        <v>22236</v>
      </c>
      <c r="F9318" s="37" t="s">
        <v>22472</v>
      </c>
    </row>
    <row r="9319" spans="1:6" ht="14.25" customHeight="1" x14ac:dyDescent="0.2">
      <c r="A9319" s="35" t="s">
        <v>29402</v>
      </c>
      <c r="B9319" s="36" t="s">
        <v>29403</v>
      </c>
      <c r="C9319" s="37">
        <v>42221609</v>
      </c>
      <c r="D9319" s="38" t="s">
        <v>29404</v>
      </c>
      <c r="E9319" s="39" t="s">
        <v>22236</v>
      </c>
      <c r="F9319" s="37" t="s">
        <v>22472</v>
      </c>
    </row>
    <row r="9320" spans="1:6" ht="14.25" customHeight="1" x14ac:dyDescent="0.2">
      <c r="A9320" s="35" t="s">
        <v>29405</v>
      </c>
      <c r="B9320" s="36" t="s">
        <v>29406</v>
      </c>
      <c r="C9320" s="37">
        <v>42221610</v>
      </c>
      <c r="D9320" s="38" t="s">
        <v>29407</v>
      </c>
      <c r="E9320" s="39" t="s">
        <v>22236</v>
      </c>
      <c r="F9320" s="37" t="s">
        <v>22472</v>
      </c>
    </row>
    <row r="9321" spans="1:6" ht="14.25" customHeight="1" x14ac:dyDescent="0.2">
      <c r="A9321" s="35" t="s">
        <v>29408</v>
      </c>
      <c r="B9321" s="36" t="s">
        <v>29409</v>
      </c>
      <c r="C9321" s="37">
        <v>42221611</v>
      </c>
      <c r="D9321" s="38" t="s">
        <v>29410</v>
      </c>
      <c r="E9321" s="39" t="s">
        <v>22236</v>
      </c>
      <c r="F9321" s="37" t="s">
        <v>22472</v>
      </c>
    </row>
    <row r="9322" spans="1:6" ht="14.25" customHeight="1" x14ac:dyDescent="0.2">
      <c r="A9322" s="35" t="s">
        <v>29411</v>
      </c>
      <c r="B9322" s="36" t="s">
        <v>29412</v>
      </c>
      <c r="C9322" s="37">
        <v>42221612</v>
      </c>
      <c r="D9322" s="38" t="s">
        <v>29413</v>
      </c>
      <c r="E9322" s="39" t="s">
        <v>22236</v>
      </c>
      <c r="F9322" s="37" t="s">
        <v>22472</v>
      </c>
    </row>
    <row r="9323" spans="1:6" ht="14.25" customHeight="1" x14ac:dyDescent="0.2">
      <c r="A9323" s="35" t="s">
        <v>29414</v>
      </c>
      <c r="B9323" s="36" t="s">
        <v>29415</v>
      </c>
      <c r="C9323" s="37">
        <v>42221613</v>
      </c>
      <c r="D9323" s="38" t="s">
        <v>29416</v>
      </c>
      <c r="E9323" s="39" t="s">
        <v>22236</v>
      </c>
      <c r="F9323" s="37" t="s">
        <v>22472</v>
      </c>
    </row>
    <row r="9324" spans="1:6" ht="14.25" customHeight="1" x14ac:dyDescent="0.2">
      <c r="A9324" s="35" t="s">
        <v>29417</v>
      </c>
      <c r="B9324" s="36" t="s">
        <v>29418</v>
      </c>
      <c r="C9324" s="37">
        <v>42221614</v>
      </c>
      <c r="D9324" s="38" t="s">
        <v>29419</v>
      </c>
      <c r="E9324" s="39" t="s">
        <v>22236</v>
      </c>
      <c r="F9324" s="37" t="s">
        <v>22472</v>
      </c>
    </row>
    <row r="9325" spans="1:6" ht="14.25" customHeight="1" x14ac:dyDescent="0.2">
      <c r="A9325" s="35" t="s">
        <v>29420</v>
      </c>
      <c r="B9325" s="36" t="s">
        <v>29421</v>
      </c>
      <c r="C9325" s="37">
        <v>42221615</v>
      </c>
      <c r="D9325" s="38" t="s">
        <v>29422</v>
      </c>
      <c r="E9325" s="39" t="s">
        <v>22236</v>
      </c>
      <c r="F9325" s="37" t="s">
        <v>22472</v>
      </c>
    </row>
    <row r="9326" spans="1:6" ht="14.25" customHeight="1" x14ac:dyDescent="0.2">
      <c r="A9326" s="35" t="s">
        <v>29423</v>
      </c>
      <c r="B9326" s="36" t="s">
        <v>29424</v>
      </c>
      <c r="C9326" s="37">
        <v>42221616</v>
      </c>
      <c r="D9326" s="38" t="s">
        <v>29425</v>
      </c>
      <c r="E9326" s="39" t="s">
        <v>22236</v>
      </c>
      <c r="F9326" s="37" t="s">
        <v>22472</v>
      </c>
    </row>
    <row r="9327" spans="1:6" ht="14.25" customHeight="1" x14ac:dyDescent="0.2">
      <c r="A9327" s="35" t="s">
        <v>29426</v>
      </c>
      <c r="B9327" s="36" t="s">
        <v>29427</v>
      </c>
      <c r="C9327" s="37">
        <v>42221617</v>
      </c>
      <c r="D9327" s="38" t="s">
        <v>29428</v>
      </c>
      <c r="E9327" s="39" t="s">
        <v>22236</v>
      </c>
      <c r="F9327" s="37" t="s">
        <v>22472</v>
      </c>
    </row>
    <row r="9328" spans="1:6" ht="14.25" customHeight="1" x14ac:dyDescent="0.2">
      <c r="A9328" s="35" t="s">
        <v>29429</v>
      </c>
      <c r="B9328" s="36" t="s">
        <v>29430</v>
      </c>
      <c r="C9328" s="37">
        <v>42221618</v>
      </c>
      <c r="D9328" s="38" t="s">
        <v>29431</v>
      </c>
      <c r="E9328" s="39" t="s">
        <v>22236</v>
      </c>
      <c r="F9328" s="37" t="s">
        <v>22472</v>
      </c>
    </row>
    <row r="9329" spans="1:6" ht="14.25" customHeight="1" x14ac:dyDescent="0.2">
      <c r="A9329" s="35" t="s">
        <v>29432</v>
      </c>
      <c r="B9329" s="36" t="s">
        <v>29433</v>
      </c>
      <c r="C9329" s="37">
        <v>42221701</v>
      </c>
      <c r="D9329" s="38" t="s">
        <v>29434</v>
      </c>
      <c r="E9329" s="39" t="s">
        <v>22236</v>
      </c>
      <c r="F9329" s="37" t="s">
        <v>22472</v>
      </c>
    </row>
    <row r="9330" spans="1:6" ht="14.25" customHeight="1" x14ac:dyDescent="0.2">
      <c r="A9330" s="35" t="s">
        <v>29435</v>
      </c>
      <c r="B9330" s="36" t="s">
        <v>29433</v>
      </c>
      <c r="C9330" s="37">
        <v>42221702</v>
      </c>
      <c r="D9330" s="38" t="s">
        <v>29436</v>
      </c>
      <c r="E9330" s="39" t="s">
        <v>22236</v>
      </c>
      <c r="F9330" s="37" t="s">
        <v>22472</v>
      </c>
    </row>
    <row r="9331" spans="1:6" ht="14.25" customHeight="1" x14ac:dyDescent="0.2">
      <c r="A9331" s="35" t="s">
        <v>29437</v>
      </c>
      <c r="B9331" s="36" t="s">
        <v>29438</v>
      </c>
      <c r="C9331" s="37">
        <v>42221703</v>
      </c>
      <c r="D9331" s="38" t="s">
        <v>29439</v>
      </c>
      <c r="E9331" s="39" t="s">
        <v>22236</v>
      </c>
      <c r="F9331" s="37" t="s">
        <v>22472</v>
      </c>
    </row>
    <row r="9332" spans="1:6" ht="14.25" customHeight="1" x14ac:dyDescent="0.2">
      <c r="A9332" s="35" t="s">
        <v>29440</v>
      </c>
      <c r="B9332" s="36" t="s">
        <v>29441</v>
      </c>
      <c r="C9332" s="37">
        <v>42221704</v>
      </c>
      <c r="D9332" s="38" t="s">
        <v>29442</v>
      </c>
      <c r="E9332" s="39" t="s">
        <v>22236</v>
      </c>
      <c r="F9332" s="37" t="s">
        <v>22472</v>
      </c>
    </row>
    <row r="9333" spans="1:6" ht="14.25" customHeight="1" x14ac:dyDescent="0.2">
      <c r="A9333" s="35" t="s">
        <v>29443</v>
      </c>
      <c r="B9333" s="36" t="s">
        <v>29444</v>
      </c>
      <c r="C9333" s="37">
        <v>42221705</v>
      </c>
      <c r="D9333" s="38" t="s">
        <v>29445</v>
      </c>
      <c r="E9333" s="39" t="s">
        <v>22236</v>
      </c>
      <c r="F9333" s="37" t="s">
        <v>22472</v>
      </c>
    </row>
    <row r="9334" spans="1:6" ht="14.25" customHeight="1" x14ac:dyDescent="0.2">
      <c r="A9334" s="35" t="s">
        <v>29446</v>
      </c>
      <c r="B9334" s="36" t="s">
        <v>29447</v>
      </c>
      <c r="C9334" s="37">
        <v>42221706</v>
      </c>
      <c r="D9334" s="38" t="s">
        <v>29448</v>
      </c>
      <c r="E9334" s="39" t="s">
        <v>22236</v>
      </c>
      <c r="F9334" s="37" t="s">
        <v>22472</v>
      </c>
    </row>
    <row r="9335" spans="1:6" ht="14.25" customHeight="1" x14ac:dyDescent="0.2">
      <c r="A9335" s="35" t="s">
        <v>29449</v>
      </c>
      <c r="B9335" s="36" t="s">
        <v>29450</v>
      </c>
      <c r="C9335" s="37">
        <v>42221707</v>
      </c>
      <c r="D9335" s="38" t="s">
        <v>29451</v>
      </c>
      <c r="E9335" s="39" t="s">
        <v>22236</v>
      </c>
      <c r="F9335" s="37" t="s">
        <v>22472</v>
      </c>
    </row>
    <row r="9336" spans="1:6" ht="14.25" customHeight="1" x14ac:dyDescent="0.2">
      <c r="A9336" s="35" t="s">
        <v>29452</v>
      </c>
      <c r="B9336" s="36" t="s">
        <v>29453</v>
      </c>
      <c r="C9336" s="37">
        <v>42221801</v>
      </c>
      <c r="D9336" s="38" t="s">
        <v>29454</v>
      </c>
      <c r="E9336" s="39" t="s">
        <v>22236</v>
      </c>
      <c r="F9336" s="37" t="s">
        <v>22472</v>
      </c>
    </row>
    <row r="9337" spans="1:6" ht="14.25" customHeight="1" x14ac:dyDescent="0.2">
      <c r="A9337" s="35" t="s">
        <v>29455</v>
      </c>
      <c r="B9337" s="36" t="s">
        <v>29456</v>
      </c>
      <c r="C9337" s="37">
        <v>42221802</v>
      </c>
      <c r="D9337" s="38" t="s">
        <v>29457</v>
      </c>
      <c r="E9337" s="39" t="s">
        <v>22236</v>
      </c>
      <c r="F9337" s="37" t="s">
        <v>22472</v>
      </c>
    </row>
    <row r="9338" spans="1:6" ht="14.25" customHeight="1" x14ac:dyDescent="0.2">
      <c r="A9338" s="35" t="s">
        <v>29458</v>
      </c>
      <c r="B9338" s="36" t="s">
        <v>29459</v>
      </c>
      <c r="C9338" s="37">
        <v>42221803</v>
      </c>
      <c r="D9338" s="38" t="s">
        <v>29460</v>
      </c>
      <c r="E9338" s="39" t="s">
        <v>22236</v>
      </c>
      <c r="F9338" s="37" t="s">
        <v>22472</v>
      </c>
    </row>
    <row r="9339" spans="1:6" ht="14.25" customHeight="1" x14ac:dyDescent="0.2">
      <c r="A9339" s="35" t="s">
        <v>29461</v>
      </c>
      <c r="B9339" s="36" t="s">
        <v>29462</v>
      </c>
      <c r="C9339" s="37">
        <v>42221901</v>
      </c>
      <c r="D9339" s="38" t="s">
        <v>29463</v>
      </c>
      <c r="E9339" s="39" t="s">
        <v>2134</v>
      </c>
      <c r="F9339" s="37" t="s">
        <v>11811</v>
      </c>
    </row>
    <row r="9340" spans="1:6" ht="14.25" customHeight="1" x14ac:dyDescent="0.2">
      <c r="A9340" s="35" t="s">
        <v>29464</v>
      </c>
      <c r="B9340" s="36" t="s">
        <v>29465</v>
      </c>
      <c r="C9340" s="37">
        <v>42221902</v>
      </c>
      <c r="D9340" s="38" t="s">
        <v>29466</v>
      </c>
      <c r="E9340" s="39" t="s">
        <v>2134</v>
      </c>
      <c r="F9340" s="37" t="s">
        <v>11811</v>
      </c>
    </row>
    <row r="9341" spans="1:6" ht="14.25" customHeight="1" x14ac:dyDescent="0.2">
      <c r="A9341" s="35" t="s">
        <v>29467</v>
      </c>
      <c r="B9341" s="36" t="s">
        <v>29468</v>
      </c>
      <c r="C9341" s="37">
        <v>42221903</v>
      </c>
      <c r="D9341" s="38" t="s">
        <v>29469</v>
      </c>
      <c r="E9341" s="39" t="s">
        <v>2134</v>
      </c>
      <c r="F9341" s="37" t="s">
        <v>11811</v>
      </c>
    </row>
    <row r="9342" spans="1:6" ht="14.25" customHeight="1" x14ac:dyDescent="0.2">
      <c r="A9342" s="35" t="s">
        <v>29470</v>
      </c>
      <c r="B9342" s="36" t="s">
        <v>29471</v>
      </c>
      <c r="C9342" s="37">
        <v>42222001</v>
      </c>
      <c r="D9342" s="38" t="s">
        <v>29472</v>
      </c>
      <c r="E9342" s="39" t="s">
        <v>2134</v>
      </c>
      <c r="F9342" s="37" t="s">
        <v>11811</v>
      </c>
    </row>
    <row r="9343" spans="1:6" ht="14.25" customHeight="1" x14ac:dyDescent="0.2">
      <c r="A9343" s="35" t="s">
        <v>29473</v>
      </c>
      <c r="B9343" s="36" t="s">
        <v>29474</v>
      </c>
      <c r="C9343" s="37">
        <v>42222002</v>
      </c>
      <c r="D9343" s="38" t="s">
        <v>29475</v>
      </c>
      <c r="E9343" s="39" t="s">
        <v>2134</v>
      </c>
      <c r="F9343" s="37" t="s">
        <v>11811</v>
      </c>
    </row>
    <row r="9344" spans="1:6" ht="14.25" customHeight="1" x14ac:dyDescent="0.2">
      <c r="A9344" s="35" t="s">
        <v>29476</v>
      </c>
      <c r="B9344" s="36" t="s">
        <v>29477</v>
      </c>
      <c r="C9344" s="37">
        <v>42222003</v>
      </c>
      <c r="D9344" s="38" t="s">
        <v>29478</v>
      </c>
      <c r="E9344" s="39" t="s">
        <v>2134</v>
      </c>
      <c r="F9344" s="37" t="s">
        <v>11811</v>
      </c>
    </row>
    <row r="9345" spans="1:6" ht="14.25" customHeight="1" x14ac:dyDescent="0.2">
      <c r="A9345" s="35" t="s">
        <v>29479</v>
      </c>
      <c r="B9345" s="36" t="s">
        <v>29480</v>
      </c>
      <c r="C9345" s="37">
        <v>42222004</v>
      </c>
      <c r="D9345" s="38" t="s">
        <v>29481</v>
      </c>
      <c r="E9345" s="39" t="s">
        <v>2134</v>
      </c>
      <c r="F9345" s="37" t="s">
        <v>11811</v>
      </c>
    </row>
    <row r="9346" spans="1:6" ht="14.25" customHeight="1" x14ac:dyDescent="0.2">
      <c r="A9346" s="35" t="s">
        <v>29482</v>
      </c>
      <c r="B9346" s="36" t="s">
        <v>29483</v>
      </c>
      <c r="C9346" s="37">
        <v>42222005</v>
      </c>
      <c r="D9346" s="38" t="s">
        <v>29484</v>
      </c>
      <c r="E9346" s="39" t="s">
        <v>8112</v>
      </c>
      <c r="F9346" s="37" t="s">
        <v>8113</v>
      </c>
    </row>
    <row r="9347" spans="1:6" ht="14.25" customHeight="1" x14ac:dyDescent="0.2">
      <c r="A9347" s="35" t="s">
        <v>29485</v>
      </c>
      <c r="B9347" s="36" t="s">
        <v>29486</v>
      </c>
      <c r="C9347" s="37">
        <v>42222006</v>
      </c>
      <c r="D9347" s="38" t="s">
        <v>29487</v>
      </c>
      <c r="E9347" s="39" t="s">
        <v>8112</v>
      </c>
      <c r="F9347" s="37" t="s">
        <v>8113</v>
      </c>
    </row>
    <row r="9348" spans="1:6" ht="14.25" customHeight="1" x14ac:dyDescent="0.2">
      <c r="A9348" s="35" t="s">
        <v>29488</v>
      </c>
      <c r="B9348" s="36" t="s">
        <v>29489</v>
      </c>
      <c r="C9348" s="37">
        <v>42222007</v>
      </c>
      <c r="D9348" s="38" t="s">
        <v>29490</v>
      </c>
      <c r="E9348" s="39" t="s">
        <v>8112</v>
      </c>
      <c r="F9348" s="37" t="s">
        <v>8113</v>
      </c>
    </row>
    <row r="9349" spans="1:6" ht="14.25" customHeight="1" x14ac:dyDescent="0.2">
      <c r="A9349" s="35" t="s">
        <v>29491</v>
      </c>
      <c r="B9349" s="36" t="s">
        <v>29492</v>
      </c>
      <c r="C9349" s="37">
        <v>42222008</v>
      </c>
      <c r="D9349" s="38" t="s">
        <v>29493</v>
      </c>
      <c r="E9349" s="39" t="s">
        <v>1956</v>
      </c>
      <c r="F9349" s="37" t="s">
        <v>6070</v>
      </c>
    </row>
    <row r="9350" spans="1:6" ht="14.25" customHeight="1" x14ac:dyDescent="0.2">
      <c r="A9350" s="35" t="s">
        <v>29494</v>
      </c>
      <c r="B9350" s="36" t="s">
        <v>29495</v>
      </c>
      <c r="C9350" s="37">
        <v>42222101</v>
      </c>
      <c r="D9350" s="38" t="s">
        <v>29496</v>
      </c>
      <c r="E9350" s="39" t="s">
        <v>8112</v>
      </c>
      <c r="F9350" s="37" t="s">
        <v>8113</v>
      </c>
    </row>
    <row r="9351" spans="1:6" ht="14.25" customHeight="1" x14ac:dyDescent="0.2">
      <c r="A9351" s="35" t="s">
        <v>29497</v>
      </c>
      <c r="B9351" s="36" t="s">
        <v>29498</v>
      </c>
      <c r="C9351" s="37">
        <v>42222102</v>
      </c>
      <c r="D9351" s="38" t="s">
        <v>29499</v>
      </c>
      <c r="E9351" s="39" t="s">
        <v>8112</v>
      </c>
      <c r="F9351" s="37" t="s">
        <v>8113</v>
      </c>
    </row>
    <row r="9352" spans="1:6" ht="14.25" customHeight="1" x14ac:dyDescent="0.2">
      <c r="A9352" s="35" t="s">
        <v>29500</v>
      </c>
      <c r="B9352" s="36" t="s">
        <v>29501</v>
      </c>
      <c r="C9352" s="37">
        <v>42222103</v>
      </c>
      <c r="D9352" s="38" t="s">
        <v>29502</v>
      </c>
      <c r="E9352" s="39" t="s">
        <v>8112</v>
      </c>
      <c r="F9352" s="37" t="s">
        <v>8113</v>
      </c>
    </row>
    <row r="9353" spans="1:6" ht="14.25" customHeight="1" x14ac:dyDescent="0.2">
      <c r="A9353" s="35" t="s">
        <v>29503</v>
      </c>
      <c r="B9353" s="36" t="s">
        <v>29504</v>
      </c>
      <c r="C9353" s="37">
        <v>42222104</v>
      </c>
      <c r="D9353" s="38" t="s">
        <v>29505</v>
      </c>
      <c r="E9353" s="39" t="s">
        <v>8112</v>
      </c>
      <c r="F9353" s="37" t="s">
        <v>8113</v>
      </c>
    </row>
    <row r="9354" spans="1:6" ht="14.25" customHeight="1" x14ac:dyDescent="0.2">
      <c r="A9354" s="35" t="s">
        <v>29506</v>
      </c>
      <c r="B9354" s="36" t="s">
        <v>29507</v>
      </c>
      <c r="C9354" s="37">
        <v>42222201</v>
      </c>
      <c r="D9354" s="38" t="s">
        <v>29508</v>
      </c>
      <c r="E9354" s="39" t="s">
        <v>8112</v>
      </c>
      <c r="F9354" s="37" t="s">
        <v>8113</v>
      </c>
    </row>
    <row r="9355" spans="1:6" ht="14.25" customHeight="1" x14ac:dyDescent="0.2">
      <c r="A9355" s="35" t="s">
        <v>29509</v>
      </c>
      <c r="B9355" s="36" t="s">
        <v>29510</v>
      </c>
      <c r="C9355" s="37">
        <v>42222202</v>
      </c>
      <c r="D9355" s="38" t="s">
        <v>29511</v>
      </c>
      <c r="E9355" s="39" t="s">
        <v>8112</v>
      </c>
      <c r="F9355" s="37" t="s">
        <v>8113</v>
      </c>
    </row>
    <row r="9356" spans="1:6" ht="14.25" customHeight="1" x14ac:dyDescent="0.2">
      <c r="A9356" s="35" t="s">
        <v>29512</v>
      </c>
      <c r="B9356" s="36" t="s">
        <v>29513</v>
      </c>
      <c r="C9356" s="37">
        <v>42222301</v>
      </c>
      <c r="D9356" s="38" t="s">
        <v>29514</v>
      </c>
      <c r="E9356" s="39" t="s">
        <v>8112</v>
      </c>
      <c r="F9356" s="37" t="s">
        <v>8113</v>
      </c>
    </row>
    <row r="9357" spans="1:6" ht="14.25" customHeight="1" x14ac:dyDescent="0.2">
      <c r="A9357" s="35" t="s">
        <v>29515</v>
      </c>
      <c r="B9357" s="36" t="s">
        <v>29516</v>
      </c>
      <c r="C9357" s="37">
        <v>42222302</v>
      </c>
      <c r="D9357" s="38" t="s">
        <v>29517</v>
      </c>
      <c r="E9357" s="39" t="s">
        <v>8112</v>
      </c>
      <c r="F9357" s="37" t="s">
        <v>8113</v>
      </c>
    </row>
    <row r="9358" spans="1:6" ht="14.25" customHeight="1" x14ac:dyDescent="0.2">
      <c r="A9358" s="35" t="s">
        <v>29518</v>
      </c>
      <c r="B9358" s="36" t="s">
        <v>29519</v>
      </c>
      <c r="C9358" s="37">
        <v>42222303</v>
      </c>
      <c r="D9358" s="38" t="s">
        <v>29520</v>
      </c>
      <c r="E9358" s="39" t="s">
        <v>8112</v>
      </c>
      <c r="F9358" s="37" t="s">
        <v>8113</v>
      </c>
    </row>
    <row r="9359" spans="1:6" ht="14.25" customHeight="1" x14ac:dyDescent="0.2">
      <c r="A9359" s="35" t="s">
        <v>29521</v>
      </c>
      <c r="B9359" s="36" t="s">
        <v>29522</v>
      </c>
      <c r="C9359" s="37">
        <v>42222304</v>
      </c>
      <c r="D9359" s="38" t="s">
        <v>29523</v>
      </c>
      <c r="E9359" s="39" t="s">
        <v>8112</v>
      </c>
      <c r="F9359" s="37" t="s">
        <v>8113</v>
      </c>
    </row>
    <row r="9360" spans="1:6" ht="14.25" customHeight="1" x14ac:dyDescent="0.2">
      <c r="A9360" s="35" t="s">
        <v>29524</v>
      </c>
      <c r="B9360" s="36" t="s">
        <v>29525</v>
      </c>
      <c r="C9360" s="37">
        <v>42222305</v>
      </c>
      <c r="D9360" s="38" t="s">
        <v>29526</v>
      </c>
      <c r="E9360" s="39" t="s">
        <v>8112</v>
      </c>
      <c r="F9360" s="37" t="s">
        <v>8113</v>
      </c>
    </row>
    <row r="9361" spans="1:6" ht="14.25" customHeight="1" x14ac:dyDescent="0.2">
      <c r="A9361" s="35" t="s">
        <v>29527</v>
      </c>
      <c r="B9361" s="36" t="s">
        <v>29528</v>
      </c>
      <c r="C9361" s="37">
        <v>42222306</v>
      </c>
      <c r="D9361" s="38" t="s">
        <v>29529</v>
      </c>
      <c r="E9361" s="39" t="s">
        <v>8112</v>
      </c>
      <c r="F9361" s="37" t="s">
        <v>8113</v>
      </c>
    </row>
    <row r="9362" spans="1:6" ht="14.25" customHeight="1" x14ac:dyDescent="0.2">
      <c r="A9362" s="35" t="s">
        <v>29530</v>
      </c>
      <c r="B9362" s="36" t="s">
        <v>29531</v>
      </c>
      <c r="C9362" s="37">
        <v>42222307</v>
      </c>
      <c r="D9362" s="38" t="s">
        <v>29532</v>
      </c>
      <c r="E9362" s="39" t="s">
        <v>8112</v>
      </c>
      <c r="F9362" s="37" t="s">
        <v>8113</v>
      </c>
    </row>
    <row r="9363" spans="1:6" ht="14.25" customHeight="1" x14ac:dyDescent="0.2">
      <c r="A9363" s="35" t="s">
        <v>29533</v>
      </c>
      <c r="B9363" s="36" t="s">
        <v>29534</v>
      </c>
      <c r="C9363" s="37">
        <v>42222308</v>
      </c>
      <c r="D9363" s="38" t="s">
        <v>29535</v>
      </c>
      <c r="E9363" s="39" t="s">
        <v>8112</v>
      </c>
      <c r="F9363" s="37" t="s">
        <v>8113</v>
      </c>
    </row>
    <row r="9364" spans="1:6" ht="14.25" customHeight="1" x14ac:dyDescent="0.2">
      <c r="A9364" s="35" t="s">
        <v>29536</v>
      </c>
      <c r="B9364" s="36" t="s">
        <v>29537</v>
      </c>
      <c r="C9364" s="37">
        <v>42222309</v>
      </c>
      <c r="D9364" s="38" t="s">
        <v>29538</v>
      </c>
      <c r="E9364" s="39" t="s">
        <v>8112</v>
      </c>
      <c r="F9364" s="37" t="s">
        <v>8113</v>
      </c>
    </row>
    <row r="9365" spans="1:6" ht="14.25" customHeight="1" x14ac:dyDescent="0.2">
      <c r="A9365" s="35" t="s">
        <v>29539</v>
      </c>
      <c r="B9365" s="36" t="s">
        <v>29540</v>
      </c>
      <c r="C9365" s="37">
        <v>42231501</v>
      </c>
      <c r="D9365" s="38" t="s">
        <v>29541</v>
      </c>
      <c r="E9365" s="39" t="s">
        <v>2134</v>
      </c>
      <c r="F9365" s="37" t="s">
        <v>11811</v>
      </c>
    </row>
    <row r="9366" spans="1:6" ht="14.25" customHeight="1" x14ac:dyDescent="0.2">
      <c r="A9366" s="35" t="s">
        <v>29542</v>
      </c>
      <c r="B9366" s="36" t="s">
        <v>29540</v>
      </c>
      <c r="C9366" s="37">
        <v>42231502</v>
      </c>
      <c r="D9366" s="38" t="s">
        <v>29543</v>
      </c>
      <c r="E9366" s="39" t="s">
        <v>8112</v>
      </c>
      <c r="F9366" s="37" t="s">
        <v>8113</v>
      </c>
    </row>
    <row r="9367" spans="1:6" ht="14.25" customHeight="1" x14ac:dyDescent="0.2">
      <c r="A9367" s="35" t="s">
        <v>29544</v>
      </c>
      <c r="B9367" s="36" t="s">
        <v>29545</v>
      </c>
      <c r="C9367" s="37">
        <v>42231503</v>
      </c>
      <c r="D9367" s="38" t="s">
        <v>29546</v>
      </c>
      <c r="E9367" s="39" t="s">
        <v>8112</v>
      </c>
      <c r="F9367" s="37" t="s">
        <v>8113</v>
      </c>
    </row>
    <row r="9368" spans="1:6" ht="14.25" customHeight="1" x14ac:dyDescent="0.2">
      <c r="A9368" s="35" t="s">
        <v>29547</v>
      </c>
      <c r="B9368" s="36" t="s">
        <v>29548</v>
      </c>
      <c r="C9368" s="37">
        <v>42231504</v>
      </c>
      <c r="D9368" s="38" t="s">
        <v>29549</v>
      </c>
      <c r="E9368" s="39" t="s">
        <v>8112</v>
      </c>
      <c r="F9368" s="37" t="s">
        <v>8113</v>
      </c>
    </row>
    <row r="9369" spans="1:6" ht="14.25" customHeight="1" x14ac:dyDescent="0.2">
      <c r="A9369" s="35" t="s">
        <v>29550</v>
      </c>
      <c r="B9369" s="36" t="s">
        <v>29551</v>
      </c>
      <c r="C9369" s="37">
        <v>42231505</v>
      </c>
      <c r="D9369" s="38" t="s">
        <v>29552</v>
      </c>
      <c r="E9369" s="39" t="s">
        <v>8112</v>
      </c>
      <c r="F9369" s="37" t="s">
        <v>8113</v>
      </c>
    </row>
    <row r="9370" spans="1:6" ht="14.25" customHeight="1" x14ac:dyDescent="0.2">
      <c r="A9370" s="35" t="s">
        <v>29553</v>
      </c>
      <c r="B9370" s="36" t="s">
        <v>29554</v>
      </c>
      <c r="C9370" s="37">
        <v>42231506</v>
      </c>
      <c r="D9370" s="38" t="s">
        <v>29555</v>
      </c>
      <c r="E9370" s="39" t="s">
        <v>8112</v>
      </c>
      <c r="F9370" s="37" t="s">
        <v>8113</v>
      </c>
    </row>
    <row r="9371" spans="1:6" ht="14.25" customHeight="1" x14ac:dyDescent="0.2">
      <c r="A9371" s="35" t="s">
        <v>29556</v>
      </c>
      <c r="B9371" s="36" t="s">
        <v>29557</v>
      </c>
      <c r="C9371" s="37">
        <v>42231507</v>
      </c>
      <c r="D9371" s="38" t="s">
        <v>29558</v>
      </c>
      <c r="E9371" s="39" t="s">
        <v>22236</v>
      </c>
      <c r="F9371" s="37" t="s">
        <v>22472</v>
      </c>
    </row>
    <row r="9372" spans="1:6" ht="14.25" customHeight="1" x14ac:dyDescent="0.2">
      <c r="A9372" s="35" t="s">
        <v>29559</v>
      </c>
      <c r="B9372" s="36" t="s">
        <v>29560</v>
      </c>
      <c r="C9372" s="37">
        <v>42231508</v>
      </c>
      <c r="D9372" s="38" t="s">
        <v>29561</v>
      </c>
      <c r="E9372" s="39" t="s">
        <v>8112</v>
      </c>
      <c r="F9372" s="37" t="s">
        <v>8113</v>
      </c>
    </row>
    <row r="9373" spans="1:6" ht="14.25" customHeight="1" x14ac:dyDescent="0.2">
      <c r="A9373" s="35" t="s">
        <v>29562</v>
      </c>
      <c r="B9373" s="36" t="s">
        <v>29563</v>
      </c>
      <c r="C9373" s="37">
        <v>42231509</v>
      </c>
      <c r="D9373" s="38" t="s">
        <v>29564</v>
      </c>
      <c r="E9373" s="39" t="s">
        <v>8112</v>
      </c>
      <c r="F9373" s="37" t="s">
        <v>8113</v>
      </c>
    </row>
    <row r="9374" spans="1:6" ht="14.25" customHeight="1" x14ac:dyDescent="0.2">
      <c r="A9374" s="35" t="s">
        <v>29565</v>
      </c>
      <c r="B9374" s="36" t="s">
        <v>29566</v>
      </c>
      <c r="C9374" s="37">
        <v>42231510</v>
      </c>
      <c r="D9374" s="38" t="s">
        <v>29567</v>
      </c>
      <c r="E9374" s="39" t="s">
        <v>8112</v>
      </c>
      <c r="F9374" s="37" t="s">
        <v>8113</v>
      </c>
    </row>
    <row r="9375" spans="1:6" ht="14.25" customHeight="1" x14ac:dyDescent="0.2">
      <c r="A9375" s="35" t="s">
        <v>29568</v>
      </c>
      <c r="B9375" s="36" t="s">
        <v>29569</v>
      </c>
      <c r="C9375" s="37">
        <v>42231601</v>
      </c>
      <c r="D9375" s="38" t="s">
        <v>29570</v>
      </c>
      <c r="E9375" s="39" t="s">
        <v>8112</v>
      </c>
      <c r="F9375" s="37" t="s">
        <v>8113</v>
      </c>
    </row>
    <row r="9376" spans="1:6" ht="14.25" customHeight="1" x14ac:dyDescent="0.2">
      <c r="A9376" s="35" t="s">
        <v>29571</v>
      </c>
      <c r="B9376" s="36" t="s">
        <v>29572</v>
      </c>
      <c r="C9376" s="37">
        <v>42231602</v>
      </c>
      <c r="D9376" s="38" t="s">
        <v>29573</v>
      </c>
      <c r="E9376" s="39" t="s">
        <v>8112</v>
      </c>
      <c r="F9376" s="37" t="s">
        <v>8113</v>
      </c>
    </row>
    <row r="9377" spans="1:6" ht="14.25" customHeight="1" x14ac:dyDescent="0.2">
      <c r="A9377" s="35" t="s">
        <v>29574</v>
      </c>
      <c r="B9377" s="36" t="s">
        <v>29575</v>
      </c>
      <c r="C9377" s="37">
        <v>42231603</v>
      </c>
      <c r="D9377" s="38" t="s">
        <v>29576</v>
      </c>
      <c r="E9377" s="39" t="s">
        <v>8112</v>
      </c>
      <c r="F9377" s="37" t="s">
        <v>8113</v>
      </c>
    </row>
    <row r="9378" spans="1:6" ht="14.25" customHeight="1" x14ac:dyDescent="0.2">
      <c r="A9378" s="35" t="s">
        <v>29577</v>
      </c>
      <c r="B9378" s="36" t="s">
        <v>29578</v>
      </c>
      <c r="C9378" s="37">
        <v>42231604</v>
      </c>
      <c r="D9378" s="38" t="s">
        <v>29579</v>
      </c>
      <c r="E9378" s="39" t="s">
        <v>8112</v>
      </c>
      <c r="F9378" s="37" t="s">
        <v>8113</v>
      </c>
    </row>
    <row r="9379" spans="1:6" ht="14.25" customHeight="1" x14ac:dyDescent="0.2">
      <c r="A9379" s="35" t="s">
        <v>29580</v>
      </c>
      <c r="B9379" s="36" t="s">
        <v>29581</v>
      </c>
      <c r="C9379" s="37">
        <v>42231605</v>
      </c>
      <c r="D9379" s="38" t="s">
        <v>29582</v>
      </c>
      <c r="E9379" s="39" t="s">
        <v>8112</v>
      </c>
      <c r="F9379" s="37" t="s">
        <v>8113</v>
      </c>
    </row>
    <row r="9380" spans="1:6" ht="14.25" customHeight="1" x14ac:dyDescent="0.2">
      <c r="A9380" s="35" t="s">
        <v>29583</v>
      </c>
      <c r="B9380" s="36" t="s">
        <v>29584</v>
      </c>
      <c r="C9380" s="37">
        <v>42231606</v>
      </c>
      <c r="D9380" s="38" t="s">
        <v>29585</v>
      </c>
      <c r="E9380" s="39" t="s">
        <v>8112</v>
      </c>
      <c r="F9380" s="37" t="s">
        <v>8113</v>
      </c>
    </row>
    <row r="9381" spans="1:6" ht="14.25" customHeight="1" x14ac:dyDescent="0.2">
      <c r="A9381" s="35" t="s">
        <v>29586</v>
      </c>
      <c r="B9381" s="36" t="s">
        <v>29587</v>
      </c>
      <c r="C9381" s="37">
        <v>42231608</v>
      </c>
      <c r="D9381" s="38" t="s">
        <v>29588</v>
      </c>
      <c r="E9381" s="39" t="s">
        <v>22236</v>
      </c>
      <c r="F9381" s="37" t="s">
        <v>22472</v>
      </c>
    </row>
    <row r="9382" spans="1:6" ht="14.25" customHeight="1" x14ac:dyDescent="0.2">
      <c r="A9382" s="35" t="s">
        <v>29589</v>
      </c>
      <c r="B9382" s="36" t="s">
        <v>29590</v>
      </c>
      <c r="C9382" s="37">
        <v>42231609</v>
      </c>
      <c r="D9382" s="38" t="s">
        <v>29591</v>
      </c>
      <c r="E9382" s="39" t="s">
        <v>22236</v>
      </c>
      <c r="F9382" s="37" t="s">
        <v>22472</v>
      </c>
    </row>
    <row r="9383" spans="1:6" ht="14.25" customHeight="1" x14ac:dyDescent="0.2">
      <c r="A9383" s="35" t="s">
        <v>29592</v>
      </c>
      <c r="B9383" s="36" t="s">
        <v>29593</v>
      </c>
      <c r="C9383" s="37">
        <v>42231701</v>
      </c>
      <c r="D9383" s="38" t="s">
        <v>29594</v>
      </c>
      <c r="E9383" s="39" t="s">
        <v>22236</v>
      </c>
      <c r="F9383" s="37" t="s">
        <v>22472</v>
      </c>
    </row>
    <row r="9384" spans="1:6" ht="14.25" customHeight="1" x14ac:dyDescent="0.2">
      <c r="A9384" s="35" t="s">
        <v>29595</v>
      </c>
      <c r="B9384" s="36" t="s">
        <v>29596</v>
      </c>
      <c r="C9384" s="37">
        <v>42231702</v>
      </c>
      <c r="D9384" s="38" t="s">
        <v>29597</v>
      </c>
      <c r="E9384" s="39" t="s">
        <v>22236</v>
      </c>
      <c r="F9384" s="37" t="s">
        <v>22472</v>
      </c>
    </row>
    <row r="9385" spans="1:6" ht="14.25" customHeight="1" x14ac:dyDescent="0.2">
      <c r="A9385" s="35" t="s">
        <v>29598</v>
      </c>
      <c r="B9385" s="36" t="s">
        <v>29599</v>
      </c>
      <c r="C9385" s="37">
        <v>42231703</v>
      </c>
      <c r="D9385" s="38" t="s">
        <v>29600</v>
      </c>
      <c r="E9385" s="39" t="s">
        <v>22236</v>
      </c>
      <c r="F9385" s="37" t="s">
        <v>22472</v>
      </c>
    </row>
    <row r="9386" spans="1:6" ht="14.25" customHeight="1" x14ac:dyDescent="0.2">
      <c r="A9386" s="35" t="s">
        <v>29601</v>
      </c>
      <c r="B9386" s="36" t="s">
        <v>29602</v>
      </c>
      <c r="C9386" s="37">
        <v>42231704</v>
      </c>
      <c r="D9386" s="38" t="s">
        <v>29603</v>
      </c>
      <c r="E9386" s="39" t="s">
        <v>22236</v>
      </c>
      <c r="F9386" s="37" t="s">
        <v>22472</v>
      </c>
    </row>
    <row r="9387" spans="1:6" ht="14.25" customHeight="1" x14ac:dyDescent="0.2">
      <c r="A9387" s="35" t="s">
        <v>29604</v>
      </c>
      <c r="B9387" s="36" t="s">
        <v>29605</v>
      </c>
      <c r="C9387" s="37">
        <v>42231705</v>
      </c>
      <c r="D9387" s="38" t="s">
        <v>29606</v>
      </c>
      <c r="E9387" s="39" t="s">
        <v>8112</v>
      </c>
      <c r="F9387" s="37" t="s">
        <v>8113</v>
      </c>
    </row>
    <row r="9388" spans="1:6" ht="14.25" customHeight="1" x14ac:dyDescent="0.2">
      <c r="A9388" s="35" t="s">
        <v>29607</v>
      </c>
      <c r="B9388" s="36" t="s">
        <v>29608</v>
      </c>
      <c r="C9388" s="37">
        <v>42231801</v>
      </c>
      <c r="D9388" s="38" t="s">
        <v>29609</v>
      </c>
      <c r="E9388" s="39" t="s">
        <v>1805</v>
      </c>
      <c r="F9388" s="37" t="s">
        <v>1803</v>
      </c>
    </row>
    <row r="9389" spans="1:6" ht="14.25" customHeight="1" x14ac:dyDescent="0.2">
      <c r="A9389" s="35" t="s">
        <v>29610</v>
      </c>
      <c r="B9389" s="36" t="s">
        <v>29611</v>
      </c>
      <c r="C9389" s="37">
        <v>42231802</v>
      </c>
      <c r="D9389" s="38" t="s">
        <v>29612</v>
      </c>
      <c r="E9389" s="39" t="s">
        <v>1805</v>
      </c>
      <c r="F9389" s="37" t="s">
        <v>1803</v>
      </c>
    </row>
    <row r="9390" spans="1:6" ht="14.25" customHeight="1" x14ac:dyDescent="0.2">
      <c r="A9390" s="35" t="s">
        <v>29613</v>
      </c>
      <c r="B9390" s="36" t="s">
        <v>29614</v>
      </c>
      <c r="C9390" s="37">
        <v>42231803</v>
      </c>
      <c r="D9390" s="38" t="s">
        <v>29615</v>
      </c>
      <c r="E9390" s="39" t="s">
        <v>1805</v>
      </c>
      <c r="F9390" s="37" t="s">
        <v>1803</v>
      </c>
    </row>
    <row r="9391" spans="1:6" ht="14.25" customHeight="1" x14ac:dyDescent="0.2">
      <c r="A9391" s="35" t="s">
        <v>29616</v>
      </c>
      <c r="B9391" s="36" t="s">
        <v>29617</v>
      </c>
      <c r="C9391" s="37">
        <v>42231804</v>
      </c>
      <c r="D9391" s="38" t="s">
        <v>29618</v>
      </c>
      <c r="E9391" s="39" t="s">
        <v>1805</v>
      </c>
      <c r="F9391" s="37" t="s">
        <v>1803</v>
      </c>
    </row>
    <row r="9392" spans="1:6" ht="14.25" customHeight="1" x14ac:dyDescent="0.2">
      <c r="A9392" s="35" t="s">
        <v>29619</v>
      </c>
      <c r="B9392" s="36" t="s">
        <v>29620</v>
      </c>
      <c r="C9392" s="37">
        <v>42231805</v>
      </c>
      <c r="D9392" s="38" t="s">
        <v>29621</v>
      </c>
      <c r="E9392" s="39" t="s">
        <v>1805</v>
      </c>
      <c r="F9392" s="37" t="s">
        <v>1803</v>
      </c>
    </row>
    <row r="9393" spans="1:6" ht="14.25" customHeight="1" x14ac:dyDescent="0.2">
      <c r="A9393" s="35" t="s">
        <v>29622</v>
      </c>
      <c r="B9393" s="36" t="s">
        <v>22811</v>
      </c>
      <c r="C9393" s="37">
        <v>42231806</v>
      </c>
      <c r="D9393" s="38" t="s">
        <v>29623</v>
      </c>
      <c r="E9393" s="39" t="s">
        <v>1805</v>
      </c>
      <c r="F9393" s="37" t="s">
        <v>1803</v>
      </c>
    </row>
    <row r="9394" spans="1:6" ht="14.25" customHeight="1" x14ac:dyDescent="0.2">
      <c r="A9394" s="35" t="s">
        <v>29624</v>
      </c>
      <c r="B9394" s="36" t="s">
        <v>29625</v>
      </c>
      <c r="C9394" s="37">
        <v>42231807</v>
      </c>
      <c r="D9394" s="38" t="s">
        <v>29626</v>
      </c>
      <c r="E9394" s="39" t="s">
        <v>1966</v>
      </c>
      <c r="F9394" s="37" t="s">
        <v>1969</v>
      </c>
    </row>
    <row r="9395" spans="1:6" ht="14.25" customHeight="1" x14ac:dyDescent="0.2">
      <c r="A9395" s="35" t="s">
        <v>29627</v>
      </c>
      <c r="B9395" s="36" t="s">
        <v>29628</v>
      </c>
      <c r="C9395" s="37">
        <v>42231901</v>
      </c>
      <c r="D9395" s="38" t="s">
        <v>29629</v>
      </c>
      <c r="E9395" s="39" t="s">
        <v>1966</v>
      </c>
      <c r="F9395" s="37" t="s">
        <v>1969</v>
      </c>
    </row>
    <row r="9396" spans="1:6" ht="14.25" customHeight="1" x14ac:dyDescent="0.2">
      <c r="A9396" s="35" t="s">
        <v>29630</v>
      </c>
      <c r="B9396" s="36" t="s">
        <v>29631</v>
      </c>
      <c r="C9396" s="37">
        <v>42231902</v>
      </c>
      <c r="D9396" s="38" t="s">
        <v>29632</v>
      </c>
      <c r="E9396" s="39" t="s">
        <v>1966</v>
      </c>
      <c r="F9396" s="37" t="s">
        <v>1969</v>
      </c>
    </row>
    <row r="9397" spans="1:6" ht="14.25" customHeight="1" x14ac:dyDescent="0.2">
      <c r="A9397" s="35" t="s">
        <v>29633</v>
      </c>
      <c r="B9397" s="36" t="s">
        <v>29634</v>
      </c>
      <c r="C9397" s="37">
        <v>42231903</v>
      </c>
      <c r="D9397" s="38" t="s">
        <v>29635</v>
      </c>
      <c r="E9397" s="39" t="s">
        <v>1966</v>
      </c>
      <c r="F9397" s="37" t="s">
        <v>1969</v>
      </c>
    </row>
    <row r="9398" spans="1:6" ht="14.25" customHeight="1" x14ac:dyDescent="0.2">
      <c r="A9398" s="35" t="s">
        <v>29636</v>
      </c>
      <c r="B9398" s="36" t="s">
        <v>29637</v>
      </c>
      <c r="C9398" s="37">
        <v>42232001</v>
      </c>
      <c r="D9398" s="38" t="s">
        <v>29638</v>
      </c>
      <c r="E9398" s="39" t="s">
        <v>8112</v>
      </c>
      <c r="F9398" s="37" t="s">
        <v>8113</v>
      </c>
    </row>
    <row r="9399" spans="1:6" ht="14.25" customHeight="1" x14ac:dyDescent="0.2">
      <c r="A9399" s="35" t="s">
        <v>29639</v>
      </c>
      <c r="B9399" s="36" t="s">
        <v>29640</v>
      </c>
      <c r="C9399" s="37">
        <v>42232002</v>
      </c>
      <c r="D9399" s="38" t="s">
        <v>29641</v>
      </c>
      <c r="E9399" s="39" t="s">
        <v>8112</v>
      </c>
      <c r="F9399" s="37" t="s">
        <v>8113</v>
      </c>
    </row>
    <row r="9400" spans="1:6" ht="14.25" customHeight="1" x14ac:dyDescent="0.2">
      <c r="A9400" s="35" t="s">
        <v>29642</v>
      </c>
      <c r="B9400" s="36" t="s">
        <v>29643</v>
      </c>
      <c r="C9400" s="37">
        <v>42232003</v>
      </c>
      <c r="D9400" s="38" t="s">
        <v>29644</v>
      </c>
      <c r="E9400" s="39" t="s">
        <v>8112</v>
      </c>
      <c r="F9400" s="37" t="s">
        <v>8113</v>
      </c>
    </row>
    <row r="9401" spans="1:6" ht="14.25" customHeight="1" x14ac:dyDescent="0.2">
      <c r="A9401" s="35" t="s">
        <v>29645</v>
      </c>
      <c r="B9401" s="36" t="s">
        <v>29646</v>
      </c>
      <c r="C9401" s="37">
        <v>42241501</v>
      </c>
      <c r="D9401" s="38" t="s">
        <v>29647</v>
      </c>
      <c r="E9401" s="39" t="s">
        <v>29648</v>
      </c>
      <c r="F9401" s="37" t="s">
        <v>29649</v>
      </c>
    </row>
    <row r="9402" spans="1:6" ht="14.25" customHeight="1" x14ac:dyDescent="0.2">
      <c r="A9402" s="35" t="s">
        <v>29650</v>
      </c>
      <c r="B9402" s="36" t="s">
        <v>29651</v>
      </c>
      <c r="C9402" s="37">
        <v>42241502</v>
      </c>
      <c r="D9402" s="38" t="s">
        <v>29652</v>
      </c>
      <c r="E9402" s="39" t="s">
        <v>22236</v>
      </c>
      <c r="F9402" s="37" t="s">
        <v>22472</v>
      </c>
    </row>
    <row r="9403" spans="1:6" ht="14.25" customHeight="1" x14ac:dyDescent="0.2">
      <c r="A9403" s="35" t="s">
        <v>29653</v>
      </c>
      <c r="B9403" s="36" t="s">
        <v>29654</v>
      </c>
      <c r="C9403" s="37">
        <v>42241503</v>
      </c>
      <c r="D9403" s="38" t="s">
        <v>29655</v>
      </c>
      <c r="E9403" s="39" t="s">
        <v>22236</v>
      </c>
      <c r="F9403" s="37" t="s">
        <v>22472</v>
      </c>
    </row>
    <row r="9404" spans="1:6" ht="14.25" customHeight="1" x14ac:dyDescent="0.2">
      <c r="A9404" s="35" t="s">
        <v>29656</v>
      </c>
      <c r="B9404" s="36" t="s">
        <v>29657</v>
      </c>
      <c r="C9404" s="37">
        <v>42241504</v>
      </c>
      <c r="D9404" s="38" t="s">
        <v>29658</v>
      </c>
      <c r="E9404" s="39" t="s">
        <v>22236</v>
      </c>
      <c r="F9404" s="37" t="s">
        <v>22472</v>
      </c>
    </row>
    <row r="9405" spans="1:6" ht="14.25" customHeight="1" x14ac:dyDescent="0.2">
      <c r="A9405" s="35" t="s">
        <v>29659</v>
      </c>
      <c r="B9405" s="36" t="s">
        <v>29660</v>
      </c>
      <c r="C9405" s="37">
        <v>42241505</v>
      </c>
      <c r="D9405" s="38" t="s">
        <v>29661</v>
      </c>
      <c r="E9405" s="39" t="s">
        <v>22236</v>
      </c>
      <c r="F9405" s="37" t="s">
        <v>22472</v>
      </c>
    </row>
    <row r="9406" spans="1:6" ht="14.25" customHeight="1" x14ac:dyDescent="0.2">
      <c r="A9406" s="35" t="s">
        <v>29662</v>
      </c>
      <c r="B9406" s="36" t="s">
        <v>29663</v>
      </c>
      <c r="C9406" s="37">
        <v>42241506</v>
      </c>
      <c r="D9406" s="38" t="s">
        <v>29664</v>
      </c>
      <c r="E9406" s="39" t="s">
        <v>22236</v>
      </c>
      <c r="F9406" s="37" t="s">
        <v>22472</v>
      </c>
    </row>
    <row r="9407" spans="1:6" ht="14.25" customHeight="1" x14ac:dyDescent="0.2">
      <c r="A9407" s="35" t="s">
        <v>29665</v>
      </c>
      <c r="B9407" s="36" t="s">
        <v>29666</v>
      </c>
      <c r="C9407" s="37">
        <v>42241507</v>
      </c>
      <c r="D9407" s="38" t="s">
        <v>29667</v>
      </c>
      <c r="E9407" s="39" t="s">
        <v>22236</v>
      </c>
      <c r="F9407" s="37" t="s">
        <v>22472</v>
      </c>
    </row>
    <row r="9408" spans="1:6" ht="14.25" customHeight="1" x14ac:dyDescent="0.2">
      <c r="A9408" s="35" t="s">
        <v>29668</v>
      </c>
      <c r="B9408" s="36" t="s">
        <v>29669</v>
      </c>
      <c r="C9408" s="37">
        <v>42241509</v>
      </c>
      <c r="D9408" s="38" t="s">
        <v>29670</v>
      </c>
      <c r="E9408" s="39" t="s">
        <v>22236</v>
      </c>
      <c r="F9408" s="37" t="s">
        <v>22472</v>
      </c>
    </row>
    <row r="9409" spans="1:6" ht="14.25" customHeight="1" x14ac:dyDescent="0.2">
      <c r="A9409" s="35" t="s">
        <v>29671</v>
      </c>
      <c r="B9409" s="36" t="s">
        <v>29672</v>
      </c>
      <c r="C9409" s="37">
        <v>42241510</v>
      </c>
      <c r="D9409" s="38" t="s">
        <v>29673</v>
      </c>
      <c r="E9409" s="39" t="s">
        <v>22236</v>
      </c>
      <c r="F9409" s="37" t="s">
        <v>22472</v>
      </c>
    </row>
    <row r="9410" spans="1:6" ht="14.25" customHeight="1" x14ac:dyDescent="0.2">
      <c r="A9410" s="35" t="s">
        <v>29674</v>
      </c>
      <c r="B9410" s="36" t="s">
        <v>29675</v>
      </c>
      <c r="C9410" s="37">
        <v>42241511</v>
      </c>
      <c r="D9410" s="38" t="s">
        <v>29676</v>
      </c>
      <c r="E9410" s="39" t="s">
        <v>22236</v>
      </c>
      <c r="F9410" s="37" t="s">
        <v>22472</v>
      </c>
    </row>
    <row r="9411" spans="1:6" ht="14.25" customHeight="1" x14ac:dyDescent="0.2">
      <c r="A9411" s="35" t="s">
        <v>29677</v>
      </c>
      <c r="B9411" s="36" t="s">
        <v>29678</v>
      </c>
      <c r="C9411" s="37">
        <v>42241512</v>
      </c>
      <c r="D9411" s="38" t="s">
        <v>29679</v>
      </c>
      <c r="E9411" s="39" t="s">
        <v>22236</v>
      </c>
      <c r="F9411" s="37" t="s">
        <v>22472</v>
      </c>
    </row>
    <row r="9412" spans="1:6" ht="14.25" customHeight="1" x14ac:dyDescent="0.2">
      <c r="A9412" s="35" t="s">
        <v>29680</v>
      </c>
      <c r="B9412" s="36" t="s">
        <v>29681</v>
      </c>
      <c r="C9412" s="37">
        <v>42241513</v>
      </c>
      <c r="D9412" s="38" t="s">
        <v>29682</v>
      </c>
      <c r="E9412" s="39" t="s">
        <v>22236</v>
      </c>
      <c r="F9412" s="37" t="s">
        <v>22472</v>
      </c>
    </row>
    <row r="9413" spans="1:6" ht="14.25" customHeight="1" x14ac:dyDescent="0.2">
      <c r="A9413" s="35" t="s">
        <v>29683</v>
      </c>
      <c r="B9413" s="36" t="s">
        <v>29684</v>
      </c>
      <c r="C9413" s="37">
        <v>42241514</v>
      </c>
      <c r="D9413" s="38" t="s">
        <v>29685</v>
      </c>
      <c r="E9413" s="39" t="s">
        <v>22236</v>
      </c>
      <c r="F9413" s="37" t="s">
        <v>22472</v>
      </c>
    </row>
    <row r="9414" spans="1:6" ht="14.25" customHeight="1" x14ac:dyDescent="0.2">
      <c r="A9414" s="35" t="s">
        <v>29686</v>
      </c>
      <c r="B9414" s="36" t="s">
        <v>29687</v>
      </c>
      <c r="C9414" s="37">
        <v>42241515</v>
      </c>
      <c r="D9414" s="38" t="s">
        <v>29688</v>
      </c>
      <c r="E9414" s="39" t="s">
        <v>22236</v>
      </c>
      <c r="F9414" s="37" t="s">
        <v>22472</v>
      </c>
    </row>
    <row r="9415" spans="1:6" ht="14.25" customHeight="1" x14ac:dyDescent="0.2">
      <c r="A9415" s="35" t="s">
        <v>29689</v>
      </c>
      <c r="B9415" s="36" t="s">
        <v>29690</v>
      </c>
      <c r="C9415" s="37">
        <v>42241601</v>
      </c>
      <c r="D9415" s="38" t="s">
        <v>29691</v>
      </c>
      <c r="E9415" s="39" t="s">
        <v>22236</v>
      </c>
      <c r="F9415" s="37" t="s">
        <v>22472</v>
      </c>
    </row>
    <row r="9416" spans="1:6" ht="14.25" customHeight="1" x14ac:dyDescent="0.2">
      <c r="A9416" s="35" t="s">
        <v>29692</v>
      </c>
      <c r="B9416" s="36" t="s">
        <v>29693</v>
      </c>
      <c r="C9416" s="37">
        <v>42241602</v>
      </c>
      <c r="D9416" s="38" t="s">
        <v>29694</v>
      </c>
      <c r="E9416" s="39" t="s">
        <v>22236</v>
      </c>
      <c r="F9416" s="37" t="s">
        <v>22472</v>
      </c>
    </row>
    <row r="9417" spans="1:6" ht="14.25" customHeight="1" x14ac:dyDescent="0.2">
      <c r="A9417" s="35" t="s">
        <v>29695</v>
      </c>
      <c r="B9417" s="36" t="s">
        <v>29696</v>
      </c>
      <c r="C9417" s="37">
        <v>42241603</v>
      </c>
      <c r="D9417" s="38" t="s">
        <v>29697</v>
      </c>
      <c r="E9417" s="39" t="s">
        <v>22236</v>
      </c>
      <c r="F9417" s="37" t="s">
        <v>22472</v>
      </c>
    </row>
    <row r="9418" spans="1:6" ht="14.25" customHeight="1" x14ac:dyDescent="0.2">
      <c r="A9418" s="35" t="s">
        <v>29698</v>
      </c>
      <c r="B9418" s="36" t="s">
        <v>29699</v>
      </c>
      <c r="C9418" s="37">
        <v>42241604</v>
      </c>
      <c r="D9418" s="38" t="s">
        <v>29700</v>
      </c>
      <c r="E9418" s="39" t="s">
        <v>22236</v>
      </c>
      <c r="F9418" s="37" t="s">
        <v>22472</v>
      </c>
    </row>
    <row r="9419" spans="1:6" ht="14.25" customHeight="1" x14ac:dyDescent="0.2">
      <c r="A9419" s="35" t="s">
        <v>29701</v>
      </c>
      <c r="B9419" s="36" t="s">
        <v>29702</v>
      </c>
      <c r="C9419" s="37">
        <v>42241606</v>
      </c>
      <c r="D9419" s="38" t="s">
        <v>29703</v>
      </c>
      <c r="E9419" s="39" t="s">
        <v>22236</v>
      </c>
      <c r="F9419" s="37" t="s">
        <v>22472</v>
      </c>
    </row>
    <row r="9420" spans="1:6" ht="14.25" customHeight="1" x14ac:dyDescent="0.2">
      <c r="A9420" s="35" t="s">
        <v>29704</v>
      </c>
      <c r="B9420" s="36" t="s">
        <v>29705</v>
      </c>
      <c r="C9420" s="37">
        <v>42241607</v>
      </c>
      <c r="D9420" s="38" t="s">
        <v>29706</v>
      </c>
      <c r="E9420" s="39" t="s">
        <v>22236</v>
      </c>
      <c r="F9420" s="37" t="s">
        <v>22472</v>
      </c>
    </row>
    <row r="9421" spans="1:6" ht="14.25" customHeight="1" x14ac:dyDescent="0.2">
      <c r="A9421" s="35" t="s">
        <v>29707</v>
      </c>
      <c r="B9421" s="36" t="s">
        <v>29708</v>
      </c>
      <c r="C9421" s="37">
        <v>42241701</v>
      </c>
      <c r="D9421" s="38" t="s">
        <v>29709</v>
      </c>
      <c r="E9421" s="39" t="s">
        <v>22236</v>
      </c>
      <c r="F9421" s="37" t="s">
        <v>22472</v>
      </c>
    </row>
    <row r="9422" spans="1:6" ht="14.25" customHeight="1" x14ac:dyDescent="0.2">
      <c r="A9422" s="35" t="s">
        <v>29710</v>
      </c>
      <c r="B9422" s="36" t="s">
        <v>29711</v>
      </c>
      <c r="C9422" s="37">
        <v>42241702</v>
      </c>
      <c r="D9422" s="38" t="s">
        <v>29712</v>
      </c>
      <c r="E9422" s="39" t="s">
        <v>22236</v>
      </c>
      <c r="F9422" s="37" t="s">
        <v>22472</v>
      </c>
    </row>
    <row r="9423" spans="1:6" ht="14.25" customHeight="1" x14ac:dyDescent="0.2">
      <c r="A9423" s="35" t="s">
        <v>29713</v>
      </c>
      <c r="B9423" s="36" t="s">
        <v>29714</v>
      </c>
      <c r="C9423" s="37">
        <v>42241703</v>
      </c>
      <c r="D9423" s="38" t="s">
        <v>29715</v>
      </c>
      <c r="E9423" s="39" t="s">
        <v>22236</v>
      </c>
      <c r="F9423" s="37" t="s">
        <v>22472</v>
      </c>
    </row>
    <row r="9424" spans="1:6" ht="14.25" customHeight="1" x14ac:dyDescent="0.2">
      <c r="A9424" s="35" t="s">
        <v>29716</v>
      </c>
      <c r="B9424" s="36" t="s">
        <v>29717</v>
      </c>
      <c r="C9424" s="37">
        <v>42241704</v>
      </c>
      <c r="D9424" s="38" t="s">
        <v>29718</v>
      </c>
      <c r="E9424" s="39" t="s">
        <v>22236</v>
      </c>
      <c r="F9424" s="37" t="s">
        <v>22472</v>
      </c>
    </row>
    <row r="9425" spans="1:6" ht="14.25" customHeight="1" x14ac:dyDescent="0.2">
      <c r="A9425" s="35" t="s">
        <v>29719</v>
      </c>
      <c r="B9425" s="36" t="s">
        <v>29720</v>
      </c>
      <c r="C9425" s="37">
        <v>42241705</v>
      </c>
      <c r="D9425" s="38" t="s">
        <v>29721</v>
      </c>
      <c r="E9425" s="39" t="s">
        <v>22236</v>
      </c>
      <c r="F9425" s="37" t="s">
        <v>22472</v>
      </c>
    </row>
    <row r="9426" spans="1:6" ht="14.25" customHeight="1" x14ac:dyDescent="0.2">
      <c r="A9426" s="35" t="s">
        <v>29722</v>
      </c>
      <c r="B9426" s="36" t="s">
        <v>29723</v>
      </c>
      <c r="C9426" s="37">
        <v>42241706</v>
      </c>
      <c r="D9426" s="38" t="s">
        <v>29724</v>
      </c>
      <c r="E9426" s="39" t="s">
        <v>22236</v>
      </c>
      <c r="F9426" s="37" t="s">
        <v>22472</v>
      </c>
    </row>
    <row r="9427" spans="1:6" ht="14.25" customHeight="1" x14ac:dyDescent="0.2">
      <c r="A9427" s="35" t="s">
        <v>29725</v>
      </c>
      <c r="B9427" s="36" t="s">
        <v>29726</v>
      </c>
      <c r="C9427" s="37">
        <v>42241707</v>
      </c>
      <c r="D9427" s="38" t="s">
        <v>29727</v>
      </c>
      <c r="E9427" s="39" t="s">
        <v>22236</v>
      </c>
      <c r="F9427" s="37" t="s">
        <v>22472</v>
      </c>
    </row>
    <row r="9428" spans="1:6" ht="14.25" customHeight="1" x14ac:dyDescent="0.2">
      <c r="A9428" s="35" t="s">
        <v>29728</v>
      </c>
      <c r="B9428" s="36" t="s">
        <v>29729</v>
      </c>
      <c r="C9428" s="37">
        <v>42241708</v>
      </c>
      <c r="D9428" s="38" t="s">
        <v>29730</v>
      </c>
      <c r="E9428" s="39" t="s">
        <v>22236</v>
      </c>
      <c r="F9428" s="37" t="s">
        <v>22472</v>
      </c>
    </row>
    <row r="9429" spans="1:6" ht="14.25" customHeight="1" x14ac:dyDescent="0.2">
      <c r="A9429" s="35" t="s">
        <v>29731</v>
      </c>
      <c r="B9429" s="36" t="s">
        <v>29732</v>
      </c>
      <c r="C9429" s="37">
        <v>42241801</v>
      </c>
      <c r="D9429" s="38" t="s">
        <v>29733</v>
      </c>
      <c r="E9429" s="39" t="s">
        <v>22236</v>
      </c>
      <c r="F9429" s="37" t="s">
        <v>22472</v>
      </c>
    </row>
    <row r="9430" spans="1:6" ht="14.25" customHeight="1" x14ac:dyDescent="0.2">
      <c r="A9430" s="35" t="s">
        <v>29734</v>
      </c>
      <c r="B9430" s="36" t="s">
        <v>29735</v>
      </c>
      <c r="C9430" s="37">
        <v>42241802</v>
      </c>
      <c r="D9430" s="38" t="s">
        <v>29736</v>
      </c>
      <c r="E9430" s="39" t="s">
        <v>22236</v>
      </c>
      <c r="F9430" s="37" t="s">
        <v>22472</v>
      </c>
    </row>
    <row r="9431" spans="1:6" ht="14.25" customHeight="1" x14ac:dyDescent="0.2">
      <c r="A9431" s="35" t="s">
        <v>29737</v>
      </c>
      <c r="B9431" s="36" t="s">
        <v>29738</v>
      </c>
      <c r="C9431" s="37">
        <v>42241803</v>
      </c>
      <c r="D9431" s="38" t="s">
        <v>29739</v>
      </c>
      <c r="E9431" s="39" t="s">
        <v>22236</v>
      </c>
      <c r="F9431" s="37" t="s">
        <v>22472</v>
      </c>
    </row>
    <row r="9432" spans="1:6" ht="14.25" customHeight="1" x14ac:dyDescent="0.2">
      <c r="A9432" s="35" t="s">
        <v>29740</v>
      </c>
      <c r="B9432" s="36" t="s">
        <v>29741</v>
      </c>
      <c r="C9432" s="37">
        <v>42241804</v>
      </c>
      <c r="D9432" s="38" t="s">
        <v>29742</v>
      </c>
      <c r="E9432" s="39" t="s">
        <v>22236</v>
      </c>
      <c r="F9432" s="37" t="s">
        <v>22472</v>
      </c>
    </row>
    <row r="9433" spans="1:6" ht="14.25" customHeight="1" x14ac:dyDescent="0.2">
      <c r="A9433" s="35" t="s">
        <v>29743</v>
      </c>
      <c r="B9433" s="36" t="s">
        <v>29744</v>
      </c>
      <c r="C9433" s="37">
        <v>42241805</v>
      </c>
      <c r="D9433" s="38" t="s">
        <v>29745</v>
      </c>
      <c r="E9433" s="39" t="s">
        <v>22236</v>
      </c>
      <c r="F9433" s="37" t="s">
        <v>22472</v>
      </c>
    </row>
    <row r="9434" spans="1:6" ht="14.25" customHeight="1" x14ac:dyDescent="0.2">
      <c r="A9434" s="35" t="s">
        <v>29746</v>
      </c>
      <c r="B9434" s="36" t="s">
        <v>29747</v>
      </c>
      <c r="C9434" s="37">
        <v>42241806</v>
      </c>
      <c r="D9434" s="38" t="s">
        <v>29748</v>
      </c>
      <c r="E9434" s="39" t="s">
        <v>22236</v>
      </c>
      <c r="F9434" s="37" t="s">
        <v>22472</v>
      </c>
    </row>
    <row r="9435" spans="1:6" ht="14.25" customHeight="1" x14ac:dyDescent="0.2">
      <c r="A9435" s="35" t="s">
        <v>29749</v>
      </c>
      <c r="B9435" s="36" t="s">
        <v>29747</v>
      </c>
      <c r="C9435" s="37">
        <v>42241807</v>
      </c>
      <c r="D9435" s="38" t="s">
        <v>29750</v>
      </c>
      <c r="E9435" s="39" t="s">
        <v>22236</v>
      </c>
      <c r="F9435" s="37" t="s">
        <v>22472</v>
      </c>
    </row>
    <row r="9436" spans="1:6" ht="14.25" customHeight="1" x14ac:dyDescent="0.2">
      <c r="A9436" s="35" t="s">
        <v>29751</v>
      </c>
      <c r="B9436" s="36" t="s">
        <v>29752</v>
      </c>
      <c r="C9436" s="37">
        <v>42241808</v>
      </c>
      <c r="D9436" s="38" t="s">
        <v>29753</v>
      </c>
      <c r="E9436" s="39" t="s">
        <v>22236</v>
      </c>
      <c r="F9436" s="37" t="s">
        <v>22472</v>
      </c>
    </row>
    <row r="9437" spans="1:6" ht="14.25" customHeight="1" x14ac:dyDescent="0.2">
      <c r="A9437" s="35" t="s">
        <v>29754</v>
      </c>
      <c r="B9437" s="36" t="s">
        <v>29755</v>
      </c>
      <c r="C9437" s="37">
        <v>42241809</v>
      </c>
      <c r="D9437" s="38" t="s">
        <v>29756</v>
      </c>
      <c r="E9437" s="39" t="s">
        <v>22236</v>
      </c>
      <c r="F9437" s="37" t="s">
        <v>22472</v>
      </c>
    </row>
    <row r="9438" spans="1:6" ht="14.25" customHeight="1" x14ac:dyDescent="0.2">
      <c r="A9438" s="35" t="s">
        <v>29757</v>
      </c>
      <c r="B9438" s="36" t="s">
        <v>29758</v>
      </c>
      <c r="C9438" s="37">
        <v>42241810</v>
      </c>
      <c r="D9438" s="38" t="s">
        <v>29759</v>
      </c>
      <c r="E9438" s="39" t="s">
        <v>22236</v>
      </c>
      <c r="F9438" s="37" t="s">
        <v>22472</v>
      </c>
    </row>
    <row r="9439" spans="1:6" ht="14.25" customHeight="1" x14ac:dyDescent="0.2">
      <c r="A9439" s="35" t="s">
        <v>29760</v>
      </c>
      <c r="B9439" s="36" t="s">
        <v>29761</v>
      </c>
      <c r="C9439" s="37">
        <v>42241811</v>
      </c>
      <c r="D9439" s="38" t="s">
        <v>29762</v>
      </c>
      <c r="E9439" s="39" t="s">
        <v>22236</v>
      </c>
      <c r="F9439" s="37" t="s">
        <v>22472</v>
      </c>
    </row>
    <row r="9440" spans="1:6" ht="14.25" customHeight="1" x14ac:dyDescent="0.2">
      <c r="A9440" s="35" t="s">
        <v>29763</v>
      </c>
      <c r="B9440" s="36" t="s">
        <v>29764</v>
      </c>
      <c r="C9440" s="37">
        <v>42241901</v>
      </c>
      <c r="D9440" s="38" t="s">
        <v>29765</v>
      </c>
      <c r="E9440" s="39" t="s">
        <v>22236</v>
      </c>
      <c r="F9440" s="37" t="s">
        <v>22472</v>
      </c>
    </row>
    <row r="9441" spans="1:6" ht="14.25" customHeight="1" x14ac:dyDescent="0.2">
      <c r="A9441" s="35" t="s">
        <v>29766</v>
      </c>
      <c r="B9441" s="36" t="s">
        <v>29767</v>
      </c>
      <c r="C9441" s="37">
        <v>42241902</v>
      </c>
      <c r="D9441" s="38" t="s">
        <v>29768</v>
      </c>
      <c r="E9441" s="39" t="s">
        <v>22236</v>
      </c>
      <c r="F9441" s="37" t="s">
        <v>22472</v>
      </c>
    </row>
    <row r="9442" spans="1:6" ht="14.25" customHeight="1" x14ac:dyDescent="0.2">
      <c r="A9442" s="35" t="s">
        <v>29769</v>
      </c>
      <c r="B9442" s="36" t="s">
        <v>29770</v>
      </c>
      <c r="C9442" s="37">
        <v>42242001</v>
      </c>
      <c r="D9442" s="38" t="s">
        <v>29771</v>
      </c>
      <c r="E9442" s="39" t="s">
        <v>22236</v>
      </c>
      <c r="F9442" s="37" t="s">
        <v>22472</v>
      </c>
    </row>
    <row r="9443" spans="1:6" ht="14.25" customHeight="1" x14ac:dyDescent="0.2">
      <c r="A9443" s="35" t="s">
        <v>29772</v>
      </c>
      <c r="B9443" s="36" t="s">
        <v>29773</v>
      </c>
      <c r="C9443" s="37">
        <v>42242002</v>
      </c>
      <c r="D9443" s="38" t="s">
        <v>29774</v>
      </c>
      <c r="E9443" s="39" t="s">
        <v>22236</v>
      </c>
      <c r="F9443" s="37" t="s">
        <v>22472</v>
      </c>
    </row>
    <row r="9444" spans="1:6" ht="14.25" customHeight="1" x14ac:dyDescent="0.2">
      <c r="A9444" s="35" t="s">
        <v>29775</v>
      </c>
      <c r="B9444" s="36" t="s">
        <v>29776</v>
      </c>
      <c r="C9444" s="37">
        <v>42242003</v>
      </c>
      <c r="D9444" s="38" t="s">
        <v>29777</v>
      </c>
      <c r="E9444" s="39" t="s">
        <v>22236</v>
      </c>
      <c r="F9444" s="37" t="s">
        <v>22472</v>
      </c>
    </row>
    <row r="9445" spans="1:6" ht="14.25" customHeight="1" x14ac:dyDescent="0.2">
      <c r="A9445" s="35" t="s">
        <v>29778</v>
      </c>
      <c r="B9445" s="36" t="s">
        <v>29779</v>
      </c>
      <c r="C9445" s="37">
        <v>42242004</v>
      </c>
      <c r="D9445" s="38" t="s">
        <v>29780</v>
      </c>
      <c r="E9445" s="39" t="s">
        <v>22236</v>
      </c>
      <c r="F9445" s="37" t="s">
        <v>22472</v>
      </c>
    </row>
    <row r="9446" spans="1:6" ht="14.25" customHeight="1" x14ac:dyDescent="0.2">
      <c r="A9446" s="35" t="s">
        <v>29781</v>
      </c>
      <c r="B9446" s="36" t="s">
        <v>29782</v>
      </c>
      <c r="C9446" s="37">
        <v>42242101</v>
      </c>
      <c r="D9446" s="38" t="s">
        <v>29783</v>
      </c>
      <c r="E9446" s="39" t="s">
        <v>22236</v>
      </c>
      <c r="F9446" s="37" t="s">
        <v>22472</v>
      </c>
    </row>
    <row r="9447" spans="1:6" ht="14.25" customHeight="1" x14ac:dyDescent="0.2">
      <c r="A9447" s="35" t="s">
        <v>29784</v>
      </c>
      <c r="B9447" s="36" t="s">
        <v>29785</v>
      </c>
      <c r="C9447" s="37">
        <v>42242102</v>
      </c>
      <c r="D9447" s="38" t="s">
        <v>29786</v>
      </c>
      <c r="E9447" s="39" t="s">
        <v>22236</v>
      </c>
      <c r="F9447" s="37" t="s">
        <v>22472</v>
      </c>
    </row>
    <row r="9448" spans="1:6" ht="14.25" customHeight="1" x14ac:dyDescent="0.2">
      <c r="A9448" s="35" t="s">
        <v>29787</v>
      </c>
      <c r="B9448" s="36" t="s">
        <v>29788</v>
      </c>
      <c r="C9448" s="37">
        <v>42242103</v>
      </c>
      <c r="D9448" s="38" t="s">
        <v>29789</v>
      </c>
      <c r="E9448" s="39" t="s">
        <v>22236</v>
      </c>
      <c r="F9448" s="37" t="s">
        <v>22472</v>
      </c>
    </row>
    <row r="9449" spans="1:6" ht="14.25" customHeight="1" x14ac:dyDescent="0.2">
      <c r="A9449" s="35" t="s">
        <v>29790</v>
      </c>
      <c r="B9449" s="36" t="s">
        <v>29791</v>
      </c>
      <c r="C9449" s="37">
        <v>42242104</v>
      </c>
      <c r="D9449" s="38" t="s">
        <v>29792</v>
      </c>
      <c r="E9449" s="39" t="s">
        <v>22236</v>
      </c>
      <c r="F9449" s="37" t="s">
        <v>22472</v>
      </c>
    </row>
    <row r="9450" spans="1:6" ht="14.25" customHeight="1" x14ac:dyDescent="0.2">
      <c r="A9450" s="35" t="s">
        <v>29793</v>
      </c>
      <c r="B9450" s="36" t="s">
        <v>29794</v>
      </c>
      <c r="C9450" s="37">
        <v>42242105</v>
      </c>
      <c r="D9450" s="38" t="s">
        <v>29795</v>
      </c>
      <c r="E9450" s="39" t="s">
        <v>22236</v>
      </c>
      <c r="F9450" s="37" t="s">
        <v>22472</v>
      </c>
    </row>
    <row r="9451" spans="1:6" ht="14.25" customHeight="1" x14ac:dyDescent="0.2">
      <c r="A9451" s="35" t="s">
        <v>29796</v>
      </c>
      <c r="B9451" s="36" t="s">
        <v>29797</v>
      </c>
      <c r="C9451" s="37">
        <v>42242106</v>
      </c>
      <c r="D9451" s="38" t="s">
        <v>29798</v>
      </c>
      <c r="E9451" s="39" t="s">
        <v>22236</v>
      </c>
      <c r="F9451" s="37" t="s">
        <v>22472</v>
      </c>
    </row>
    <row r="9452" spans="1:6" ht="14.25" customHeight="1" x14ac:dyDescent="0.2">
      <c r="A9452" s="35" t="s">
        <v>29799</v>
      </c>
      <c r="B9452" s="36" t="s">
        <v>29797</v>
      </c>
      <c r="C9452" s="37">
        <v>42242107</v>
      </c>
      <c r="D9452" s="38" t="s">
        <v>29800</v>
      </c>
      <c r="E9452" s="39" t="s">
        <v>22236</v>
      </c>
      <c r="F9452" s="37" t="s">
        <v>22472</v>
      </c>
    </row>
    <row r="9453" spans="1:6" ht="14.25" customHeight="1" x14ac:dyDescent="0.2">
      <c r="A9453" s="35" t="s">
        <v>29801</v>
      </c>
      <c r="B9453" s="36" t="s">
        <v>29802</v>
      </c>
      <c r="C9453" s="37">
        <v>42242108</v>
      </c>
      <c r="D9453" s="38" t="s">
        <v>29803</v>
      </c>
      <c r="E9453" s="39" t="s">
        <v>22236</v>
      </c>
      <c r="F9453" s="37" t="s">
        <v>22472</v>
      </c>
    </row>
    <row r="9454" spans="1:6" ht="14.25" customHeight="1" x14ac:dyDescent="0.2">
      <c r="A9454" s="35" t="s">
        <v>29804</v>
      </c>
      <c r="B9454" s="36" t="s">
        <v>29805</v>
      </c>
      <c r="C9454" s="37">
        <v>42242109</v>
      </c>
      <c r="D9454" s="38" t="s">
        <v>29806</v>
      </c>
      <c r="E9454" s="39" t="s">
        <v>22236</v>
      </c>
      <c r="F9454" s="37" t="s">
        <v>22472</v>
      </c>
    </row>
    <row r="9455" spans="1:6" ht="14.25" customHeight="1" x14ac:dyDescent="0.2">
      <c r="A9455" s="35" t="s">
        <v>29807</v>
      </c>
      <c r="B9455" s="36" t="s">
        <v>29808</v>
      </c>
      <c r="C9455" s="37">
        <v>42242301</v>
      </c>
      <c r="D9455" s="38" t="s">
        <v>29809</v>
      </c>
      <c r="E9455" s="39" t="s">
        <v>22236</v>
      </c>
      <c r="F9455" s="37" t="s">
        <v>22472</v>
      </c>
    </row>
    <row r="9456" spans="1:6" ht="14.25" customHeight="1" x14ac:dyDescent="0.2">
      <c r="A9456" s="35" t="s">
        <v>29810</v>
      </c>
      <c r="B9456" s="36" t="s">
        <v>29811</v>
      </c>
      <c r="C9456" s="37">
        <v>42242302</v>
      </c>
      <c r="D9456" s="38" t="s">
        <v>29812</v>
      </c>
      <c r="E9456" s="39" t="s">
        <v>22236</v>
      </c>
      <c r="F9456" s="37" t="s">
        <v>22472</v>
      </c>
    </row>
    <row r="9457" spans="1:6" ht="14.25" customHeight="1" x14ac:dyDescent="0.2">
      <c r="A9457" s="35" t="s">
        <v>29813</v>
      </c>
      <c r="B9457" s="36" t="s">
        <v>29814</v>
      </c>
      <c r="C9457" s="37">
        <v>42251501</v>
      </c>
      <c r="D9457" s="38" t="s">
        <v>29815</v>
      </c>
      <c r="E9457" s="39" t="s">
        <v>22808</v>
      </c>
      <c r="F9457" s="37" t="s">
        <v>22809</v>
      </c>
    </row>
    <row r="9458" spans="1:6" ht="14.25" customHeight="1" x14ac:dyDescent="0.2">
      <c r="A9458" s="35" t="s">
        <v>29816</v>
      </c>
      <c r="B9458" s="36" t="s">
        <v>29817</v>
      </c>
      <c r="C9458" s="37">
        <v>42251502</v>
      </c>
      <c r="D9458" s="38" t="s">
        <v>29818</v>
      </c>
      <c r="E9458" s="39" t="s">
        <v>22808</v>
      </c>
      <c r="F9458" s="37" t="s">
        <v>22809</v>
      </c>
    </row>
    <row r="9459" spans="1:6" ht="14.25" customHeight="1" x14ac:dyDescent="0.2">
      <c r="A9459" s="35" t="s">
        <v>29819</v>
      </c>
      <c r="B9459" s="36" t="s">
        <v>29820</v>
      </c>
      <c r="C9459" s="37">
        <v>42251503</v>
      </c>
      <c r="D9459" s="38" t="s">
        <v>29821</v>
      </c>
      <c r="E9459" s="39" t="s">
        <v>22808</v>
      </c>
      <c r="F9459" s="37" t="s">
        <v>22809</v>
      </c>
    </row>
    <row r="9460" spans="1:6" ht="14.25" customHeight="1" x14ac:dyDescent="0.2">
      <c r="A9460" s="35" t="s">
        <v>29822</v>
      </c>
      <c r="B9460" s="36" t="s">
        <v>29823</v>
      </c>
      <c r="C9460" s="37">
        <v>42251504</v>
      </c>
      <c r="D9460" s="38" t="s">
        <v>29824</v>
      </c>
      <c r="E9460" s="39" t="s">
        <v>22808</v>
      </c>
      <c r="F9460" s="37" t="s">
        <v>22809</v>
      </c>
    </row>
    <row r="9461" spans="1:6" ht="14.25" customHeight="1" x14ac:dyDescent="0.2">
      <c r="A9461" s="35" t="s">
        <v>29825</v>
      </c>
      <c r="B9461" s="36" t="s">
        <v>29826</v>
      </c>
      <c r="C9461" s="37">
        <v>42251505</v>
      </c>
      <c r="D9461" s="38" t="s">
        <v>29827</v>
      </c>
      <c r="E9461" s="39" t="s">
        <v>22808</v>
      </c>
      <c r="F9461" s="37" t="s">
        <v>22809</v>
      </c>
    </row>
    <row r="9462" spans="1:6" ht="14.25" customHeight="1" x14ac:dyDescent="0.2">
      <c r="A9462" s="35" t="s">
        <v>29828</v>
      </c>
      <c r="B9462" s="36" t="s">
        <v>29829</v>
      </c>
      <c r="C9462" s="37">
        <v>42251506</v>
      </c>
      <c r="D9462" s="38" t="s">
        <v>29830</v>
      </c>
      <c r="E9462" s="39" t="s">
        <v>22808</v>
      </c>
      <c r="F9462" s="37" t="s">
        <v>22809</v>
      </c>
    </row>
    <row r="9463" spans="1:6" ht="14.25" customHeight="1" x14ac:dyDescent="0.2">
      <c r="A9463" s="35" t="s">
        <v>29831</v>
      </c>
      <c r="B9463" s="36" t="s">
        <v>29832</v>
      </c>
      <c r="C9463" s="37">
        <v>42251601</v>
      </c>
      <c r="D9463" s="38" t="s">
        <v>29833</v>
      </c>
      <c r="E9463" s="39" t="s">
        <v>22236</v>
      </c>
      <c r="F9463" s="37" t="s">
        <v>22472</v>
      </c>
    </row>
    <row r="9464" spans="1:6" ht="14.25" customHeight="1" x14ac:dyDescent="0.2">
      <c r="A9464" s="35" t="s">
        <v>29834</v>
      </c>
      <c r="B9464" s="36" t="s">
        <v>29835</v>
      </c>
      <c r="C9464" s="37">
        <v>42251602</v>
      </c>
      <c r="D9464" s="38" t="s">
        <v>29836</v>
      </c>
      <c r="E9464" s="39" t="s">
        <v>22236</v>
      </c>
      <c r="F9464" s="37" t="s">
        <v>22472</v>
      </c>
    </row>
    <row r="9465" spans="1:6" ht="14.25" customHeight="1" x14ac:dyDescent="0.2">
      <c r="A9465" s="35" t="s">
        <v>29837</v>
      </c>
      <c r="B9465" s="36" t="s">
        <v>29838</v>
      </c>
      <c r="C9465" s="37">
        <v>42251603</v>
      </c>
      <c r="D9465" s="38" t="s">
        <v>29839</v>
      </c>
      <c r="E9465" s="39" t="s">
        <v>22236</v>
      </c>
      <c r="F9465" s="37" t="s">
        <v>22472</v>
      </c>
    </row>
    <row r="9466" spans="1:6" ht="14.25" customHeight="1" x14ac:dyDescent="0.2">
      <c r="A9466" s="35" t="s">
        <v>29840</v>
      </c>
      <c r="B9466" s="36" t="s">
        <v>29841</v>
      </c>
      <c r="C9466" s="37">
        <v>42251604</v>
      </c>
      <c r="D9466" s="38" t="s">
        <v>29842</v>
      </c>
      <c r="E9466" s="39" t="s">
        <v>22236</v>
      </c>
      <c r="F9466" s="37" t="s">
        <v>22472</v>
      </c>
    </row>
    <row r="9467" spans="1:6" ht="14.25" customHeight="1" x14ac:dyDescent="0.2">
      <c r="A9467" s="35" t="s">
        <v>29843</v>
      </c>
      <c r="B9467" s="36" t="s">
        <v>29844</v>
      </c>
      <c r="C9467" s="37">
        <v>42251605</v>
      </c>
      <c r="D9467" s="38" t="s">
        <v>29845</v>
      </c>
      <c r="E9467" s="39" t="s">
        <v>22236</v>
      </c>
      <c r="F9467" s="37" t="s">
        <v>22472</v>
      </c>
    </row>
    <row r="9468" spans="1:6" ht="14.25" customHeight="1" x14ac:dyDescent="0.2">
      <c r="A9468" s="35" t="s">
        <v>29846</v>
      </c>
      <c r="B9468" s="36" t="s">
        <v>29847</v>
      </c>
      <c r="C9468" s="37">
        <v>42251606</v>
      </c>
      <c r="D9468" s="38" t="s">
        <v>29848</v>
      </c>
      <c r="E9468" s="39" t="s">
        <v>22236</v>
      </c>
      <c r="F9468" s="37" t="s">
        <v>22472</v>
      </c>
    </row>
    <row r="9469" spans="1:6" ht="14.25" customHeight="1" x14ac:dyDescent="0.2">
      <c r="A9469" s="35" t="s">
        <v>29849</v>
      </c>
      <c r="B9469" s="36" t="s">
        <v>29850</v>
      </c>
      <c r="C9469" s="37">
        <v>42251607</v>
      </c>
      <c r="D9469" s="38" t="s">
        <v>29851</v>
      </c>
      <c r="E9469" s="39" t="s">
        <v>22236</v>
      </c>
      <c r="F9469" s="37" t="s">
        <v>22472</v>
      </c>
    </row>
    <row r="9470" spans="1:6" ht="14.25" customHeight="1" x14ac:dyDescent="0.2">
      <c r="A9470" s="35" t="s">
        <v>29852</v>
      </c>
      <c r="B9470" s="36" t="s">
        <v>29853</v>
      </c>
      <c r="C9470" s="37">
        <v>42251608</v>
      </c>
      <c r="D9470" s="38" t="s">
        <v>29854</v>
      </c>
      <c r="E9470" s="39" t="s">
        <v>22236</v>
      </c>
      <c r="F9470" s="37" t="s">
        <v>22472</v>
      </c>
    </row>
    <row r="9471" spans="1:6" ht="14.25" customHeight="1" x14ac:dyDescent="0.2">
      <c r="A9471" s="35" t="s">
        <v>29855</v>
      </c>
      <c r="B9471" s="36" t="s">
        <v>29856</v>
      </c>
      <c r="C9471" s="37">
        <v>42251609</v>
      </c>
      <c r="D9471" s="38" t="s">
        <v>29857</v>
      </c>
      <c r="E9471" s="39" t="s">
        <v>22236</v>
      </c>
      <c r="F9471" s="37" t="s">
        <v>22472</v>
      </c>
    </row>
    <row r="9472" spans="1:6" ht="14.25" customHeight="1" x14ac:dyDescent="0.2">
      <c r="A9472" s="35" t="s">
        <v>29858</v>
      </c>
      <c r="B9472" s="36" t="s">
        <v>29859</v>
      </c>
      <c r="C9472" s="37">
        <v>42251610</v>
      </c>
      <c r="D9472" s="38" t="s">
        <v>29860</v>
      </c>
      <c r="E9472" s="39" t="s">
        <v>22236</v>
      </c>
      <c r="F9472" s="37" t="s">
        <v>22472</v>
      </c>
    </row>
    <row r="9473" spans="1:6" ht="14.25" customHeight="1" x14ac:dyDescent="0.2">
      <c r="A9473" s="35" t="s">
        <v>29861</v>
      </c>
      <c r="B9473" s="36" t="s">
        <v>29862</v>
      </c>
      <c r="C9473" s="37">
        <v>42251611</v>
      </c>
      <c r="D9473" s="38" t="s">
        <v>29863</v>
      </c>
      <c r="E9473" s="39" t="s">
        <v>22236</v>
      </c>
      <c r="F9473" s="37" t="s">
        <v>22472</v>
      </c>
    </row>
    <row r="9474" spans="1:6" ht="14.25" customHeight="1" x14ac:dyDescent="0.2">
      <c r="A9474" s="35" t="s">
        <v>29864</v>
      </c>
      <c r="B9474" s="36" t="s">
        <v>29865</v>
      </c>
      <c r="C9474" s="37">
        <v>42251612</v>
      </c>
      <c r="D9474" s="38" t="s">
        <v>29866</v>
      </c>
      <c r="E9474" s="39" t="s">
        <v>22236</v>
      </c>
      <c r="F9474" s="37" t="s">
        <v>22472</v>
      </c>
    </row>
    <row r="9475" spans="1:6" ht="14.25" customHeight="1" x14ac:dyDescent="0.2">
      <c r="A9475" s="35" t="s">
        <v>29867</v>
      </c>
      <c r="B9475" s="36" t="s">
        <v>29868</v>
      </c>
      <c r="C9475" s="37">
        <v>42251613</v>
      </c>
      <c r="D9475" s="38" t="s">
        <v>29869</v>
      </c>
      <c r="E9475" s="39" t="s">
        <v>22236</v>
      </c>
      <c r="F9475" s="37" t="s">
        <v>22472</v>
      </c>
    </row>
    <row r="9476" spans="1:6" ht="14.25" customHeight="1" x14ac:dyDescent="0.2">
      <c r="A9476" s="35" t="s">
        <v>29870</v>
      </c>
      <c r="B9476" s="36" t="s">
        <v>29871</v>
      </c>
      <c r="C9476" s="37">
        <v>42251614</v>
      </c>
      <c r="D9476" s="38" t="s">
        <v>29872</v>
      </c>
      <c r="E9476" s="39" t="s">
        <v>22236</v>
      </c>
      <c r="F9476" s="37" t="s">
        <v>22472</v>
      </c>
    </row>
    <row r="9477" spans="1:6" ht="14.25" customHeight="1" x14ac:dyDescent="0.2">
      <c r="A9477" s="35" t="s">
        <v>29873</v>
      </c>
      <c r="B9477" s="36" t="s">
        <v>29874</v>
      </c>
      <c r="C9477" s="37">
        <v>42251615</v>
      </c>
      <c r="D9477" s="38" t="s">
        <v>29875</v>
      </c>
      <c r="E9477" s="39" t="s">
        <v>22236</v>
      </c>
      <c r="F9477" s="37" t="s">
        <v>22472</v>
      </c>
    </row>
    <row r="9478" spans="1:6" ht="14.25" customHeight="1" x14ac:dyDescent="0.2">
      <c r="A9478" s="35" t="s">
        <v>29876</v>
      </c>
      <c r="B9478" s="36" t="s">
        <v>29877</v>
      </c>
      <c r="C9478" s="37">
        <v>42251616</v>
      </c>
      <c r="D9478" s="38" t="s">
        <v>29878</v>
      </c>
      <c r="E9478" s="39" t="s">
        <v>22236</v>
      </c>
      <c r="F9478" s="37" t="s">
        <v>22472</v>
      </c>
    </row>
    <row r="9479" spans="1:6" ht="14.25" customHeight="1" x14ac:dyDescent="0.2">
      <c r="A9479" s="35" t="s">
        <v>29879</v>
      </c>
      <c r="B9479" s="36" t="s">
        <v>29880</v>
      </c>
      <c r="C9479" s="37">
        <v>42251617</v>
      </c>
      <c r="D9479" s="38" t="s">
        <v>29881</v>
      </c>
      <c r="E9479" s="39" t="s">
        <v>22236</v>
      </c>
      <c r="F9479" s="37" t="s">
        <v>22472</v>
      </c>
    </row>
    <row r="9480" spans="1:6" ht="14.25" customHeight="1" x14ac:dyDescent="0.2">
      <c r="A9480" s="35" t="s">
        <v>29882</v>
      </c>
      <c r="B9480" s="36" t="s">
        <v>29883</v>
      </c>
      <c r="C9480" s="37">
        <v>42251618</v>
      </c>
      <c r="D9480" s="38" t="s">
        <v>29884</v>
      </c>
      <c r="E9480" s="39" t="s">
        <v>22236</v>
      </c>
      <c r="F9480" s="37" t="s">
        <v>22472</v>
      </c>
    </row>
    <row r="9481" spans="1:6" ht="14.25" customHeight="1" x14ac:dyDescent="0.2">
      <c r="A9481" s="35" t="s">
        <v>29885</v>
      </c>
      <c r="B9481" s="36" t="s">
        <v>29886</v>
      </c>
      <c r="C9481" s="37">
        <v>42251619</v>
      </c>
      <c r="D9481" s="38" t="s">
        <v>29887</v>
      </c>
      <c r="E9481" s="39" t="s">
        <v>22236</v>
      </c>
      <c r="F9481" s="37" t="s">
        <v>22472</v>
      </c>
    </row>
    <row r="9482" spans="1:6" ht="14.25" customHeight="1" x14ac:dyDescent="0.2">
      <c r="A9482" s="35" t="s">
        <v>29888</v>
      </c>
      <c r="B9482" s="36" t="s">
        <v>29889</v>
      </c>
      <c r="C9482" s="37">
        <v>42251620</v>
      </c>
      <c r="D9482" s="38" t="s">
        <v>29890</v>
      </c>
      <c r="E9482" s="39" t="s">
        <v>22236</v>
      </c>
      <c r="F9482" s="37" t="s">
        <v>22472</v>
      </c>
    </row>
    <row r="9483" spans="1:6" ht="14.25" customHeight="1" x14ac:dyDescent="0.2">
      <c r="A9483" s="35" t="s">
        <v>29891</v>
      </c>
      <c r="B9483" s="36" t="s">
        <v>29892</v>
      </c>
      <c r="C9483" s="37">
        <v>42251621</v>
      </c>
      <c r="D9483" s="38" t="s">
        <v>29893</v>
      </c>
      <c r="E9483" s="39" t="s">
        <v>22236</v>
      </c>
      <c r="F9483" s="37" t="s">
        <v>22472</v>
      </c>
    </row>
    <row r="9484" spans="1:6" ht="14.25" customHeight="1" x14ac:dyDescent="0.2">
      <c r="A9484" s="35" t="s">
        <v>29894</v>
      </c>
      <c r="B9484" s="36" t="s">
        <v>29895</v>
      </c>
      <c r="C9484" s="37">
        <v>42251622</v>
      </c>
      <c r="D9484" s="38" t="s">
        <v>29896</v>
      </c>
      <c r="E9484" s="39" t="s">
        <v>22236</v>
      </c>
      <c r="F9484" s="37" t="s">
        <v>22472</v>
      </c>
    </row>
    <row r="9485" spans="1:6" ht="14.25" customHeight="1" x14ac:dyDescent="0.2">
      <c r="A9485" s="35" t="s">
        <v>29897</v>
      </c>
      <c r="B9485" s="36" t="s">
        <v>29898</v>
      </c>
      <c r="C9485" s="37">
        <v>42251623</v>
      </c>
      <c r="D9485" s="38" t="s">
        <v>29899</v>
      </c>
      <c r="E9485" s="39" t="s">
        <v>2134</v>
      </c>
      <c r="F9485" s="37" t="s">
        <v>11811</v>
      </c>
    </row>
    <row r="9486" spans="1:6" ht="14.25" customHeight="1" x14ac:dyDescent="0.2">
      <c r="A9486" s="35" t="s">
        <v>29900</v>
      </c>
      <c r="B9486" s="36" t="s">
        <v>29901</v>
      </c>
      <c r="C9486" s="37">
        <v>42251624</v>
      </c>
      <c r="D9486" s="38" t="s">
        <v>29902</v>
      </c>
      <c r="E9486" s="39" t="s">
        <v>22236</v>
      </c>
      <c r="F9486" s="37" t="s">
        <v>22472</v>
      </c>
    </row>
    <row r="9487" spans="1:6" ht="14.25" customHeight="1" x14ac:dyDescent="0.2">
      <c r="A9487" s="35" t="s">
        <v>29903</v>
      </c>
      <c r="B9487" s="36" t="s">
        <v>29904</v>
      </c>
      <c r="C9487" s="37">
        <v>42251701</v>
      </c>
      <c r="D9487" s="38" t="s">
        <v>29905</v>
      </c>
      <c r="E9487" s="39" t="s">
        <v>22236</v>
      </c>
      <c r="F9487" s="37" t="s">
        <v>22472</v>
      </c>
    </row>
    <row r="9488" spans="1:6" ht="14.25" customHeight="1" x14ac:dyDescent="0.2">
      <c r="A9488" s="35" t="s">
        <v>29906</v>
      </c>
      <c r="B9488" s="36" t="s">
        <v>29907</v>
      </c>
      <c r="C9488" s="37">
        <v>42251702</v>
      </c>
      <c r="D9488" s="38" t="s">
        <v>29908</v>
      </c>
      <c r="E9488" s="39" t="s">
        <v>22236</v>
      </c>
      <c r="F9488" s="37" t="s">
        <v>22472</v>
      </c>
    </row>
    <row r="9489" spans="1:6" ht="14.25" customHeight="1" x14ac:dyDescent="0.2">
      <c r="A9489" s="35" t="s">
        <v>29909</v>
      </c>
      <c r="B9489" s="36" t="s">
        <v>29910</v>
      </c>
      <c r="C9489" s="37">
        <v>42251703</v>
      </c>
      <c r="D9489" s="38" t="s">
        <v>29911</v>
      </c>
      <c r="E9489" s="39" t="s">
        <v>22236</v>
      </c>
      <c r="F9489" s="37" t="s">
        <v>22472</v>
      </c>
    </row>
    <row r="9490" spans="1:6" ht="14.25" customHeight="1" x14ac:dyDescent="0.2">
      <c r="A9490" s="35" t="s">
        <v>29912</v>
      </c>
      <c r="B9490" s="36" t="s">
        <v>29913</v>
      </c>
      <c r="C9490" s="37">
        <v>42251704</v>
      </c>
      <c r="D9490" s="38" t="s">
        <v>29914</v>
      </c>
      <c r="E9490" s="39" t="s">
        <v>22236</v>
      </c>
      <c r="F9490" s="37" t="s">
        <v>22472</v>
      </c>
    </row>
    <row r="9491" spans="1:6" ht="14.25" customHeight="1" x14ac:dyDescent="0.2">
      <c r="A9491" s="35" t="s">
        <v>29915</v>
      </c>
      <c r="B9491" s="36" t="s">
        <v>29916</v>
      </c>
      <c r="C9491" s="37">
        <v>42251705</v>
      </c>
      <c r="D9491" s="38" t="s">
        <v>29917</v>
      </c>
      <c r="E9491" s="39" t="s">
        <v>22236</v>
      </c>
      <c r="F9491" s="37" t="s">
        <v>22472</v>
      </c>
    </row>
    <row r="9492" spans="1:6" ht="14.25" customHeight="1" x14ac:dyDescent="0.2">
      <c r="A9492" s="35" t="s">
        <v>29918</v>
      </c>
      <c r="B9492" s="36" t="s">
        <v>29919</v>
      </c>
      <c r="C9492" s="37">
        <v>42251706</v>
      </c>
      <c r="D9492" s="38" t="s">
        <v>29920</v>
      </c>
      <c r="E9492" s="39" t="s">
        <v>2134</v>
      </c>
      <c r="F9492" s="37" t="s">
        <v>11811</v>
      </c>
    </row>
    <row r="9493" spans="1:6" ht="14.25" customHeight="1" x14ac:dyDescent="0.2">
      <c r="A9493" s="35" t="s">
        <v>29921</v>
      </c>
      <c r="B9493" s="36" t="s">
        <v>29922</v>
      </c>
      <c r="C9493" s="37">
        <v>42251801</v>
      </c>
      <c r="D9493" s="38" t="s">
        <v>29923</v>
      </c>
      <c r="E9493" s="39" t="s">
        <v>22236</v>
      </c>
      <c r="F9493" s="37" t="s">
        <v>22472</v>
      </c>
    </row>
    <row r="9494" spans="1:6" ht="14.25" customHeight="1" x14ac:dyDescent="0.2">
      <c r="A9494" s="35" t="s">
        <v>29924</v>
      </c>
      <c r="B9494" s="36" t="s">
        <v>29925</v>
      </c>
      <c r="C9494" s="37">
        <v>42251802</v>
      </c>
      <c r="D9494" s="38" t="s">
        <v>29926</v>
      </c>
      <c r="E9494" s="39" t="s">
        <v>22236</v>
      </c>
      <c r="F9494" s="37" t="s">
        <v>22472</v>
      </c>
    </row>
    <row r="9495" spans="1:6" ht="14.25" customHeight="1" x14ac:dyDescent="0.2">
      <c r="A9495" s="35" t="s">
        <v>29927</v>
      </c>
      <c r="B9495" s="36" t="s">
        <v>29928</v>
      </c>
      <c r="C9495" s="37">
        <v>42251803</v>
      </c>
      <c r="D9495" s="38" t="s">
        <v>29929</v>
      </c>
      <c r="E9495" s="39" t="s">
        <v>22236</v>
      </c>
      <c r="F9495" s="37" t="s">
        <v>22472</v>
      </c>
    </row>
    <row r="9496" spans="1:6" ht="14.25" customHeight="1" x14ac:dyDescent="0.2">
      <c r="A9496" s="35" t="s">
        <v>29930</v>
      </c>
      <c r="B9496" s="36" t="s">
        <v>29931</v>
      </c>
      <c r="C9496" s="37">
        <v>42251804</v>
      </c>
      <c r="D9496" s="38" t="s">
        <v>29932</v>
      </c>
      <c r="E9496" s="39" t="s">
        <v>2200</v>
      </c>
      <c r="F9496" s="37" t="s">
        <v>8996</v>
      </c>
    </row>
    <row r="9497" spans="1:6" ht="14.25" customHeight="1" x14ac:dyDescent="0.2">
      <c r="A9497" s="35" t="s">
        <v>29933</v>
      </c>
      <c r="B9497" s="36" t="s">
        <v>29934</v>
      </c>
      <c r="C9497" s="37">
        <v>42251805</v>
      </c>
      <c r="D9497" s="38" t="s">
        <v>29935</v>
      </c>
      <c r="E9497" s="39" t="s">
        <v>2186</v>
      </c>
      <c r="F9497" s="37" t="s">
        <v>22276</v>
      </c>
    </row>
    <row r="9498" spans="1:6" ht="14.25" customHeight="1" x14ac:dyDescent="0.2">
      <c r="A9498" s="35" t="s">
        <v>29936</v>
      </c>
      <c r="B9498" s="36" t="s">
        <v>29937</v>
      </c>
      <c r="C9498" s="37">
        <v>42261501</v>
      </c>
      <c r="D9498" s="38" t="s">
        <v>29938</v>
      </c>
      <c r="E9498" s="39" t="s">
        <v>8112</v>
      </c>
      <c r="F9498" s="37" t="s">
        <v>8113</v>
      </c>
    </row>
    <row r="9499" spans="1:6" ht="14.25" customHeight="1" x14ac:dyDescent="0.2">
      <c r="A9499" s="35" t="s">
        <v>29939</v>
      </c>
      <c r="B9499" s="36" t="s">
        <v>29940</v>
      </c>
      <c r="C9499" s="37">
        <v>42261502</v>
      </c>
      <c r="D9499" s="38" t="s">
        <v>29941</v>
      </c>
      <c r="E9499" s="39" t="s">
        <v>8112</v>
      </c>
      <c r="F9499" s="37" t="s">
        <v>8113</v>
      </c>
    </row>
    <row r="9500" spans="1:6" ht="14.25" customHeight="1" x14ac:dyDescent="0.2">
      <c r="A9500" s="35" t="s">
        <v>29942</v>
      </c>
      <c r="B9500" s="36" t="s">
        <v>29943</v>
      </c>
      <c r="C9500" s="37">
        <v>42261503</v>
      </c>
      <c r="D9500" s="38" t="s">
        <v>29944</v>
      </c>
      <c r="E9500" s="39" t="s">
        <v>8112</v>
      </c>
      <c r="F9500" s="37" t="s">
        <v>8113</v>
      </c>
    </row>
    <row r="9501" spans="1:6" ht="14.25" customHeight="1" x14ac:dyDescent="0.2">
      <c r="A9501" s="35" t="s">
        <v>29945</v>
      </c>
      <c r="B9501" s="36" t="s">
        <v>29946</v>
      </c>
      <c r="C9501" s="37">
        <v>42261504</v>
      </c>
      <c r="D9501" s="38" t="s">
        <v>29947</v>
      </c>
      <c r="E9501" s="39" t="s">
        <v>8112</v>
      </c>
      <c r="F9501" s="37" t="s">
        <v>8113</v>
      </c>
    </row>
    <row r="9502" spans="1:6" ht="14.25" customHeight="1" x14ac:dyDescent="0.2">
      <c r="A9502" s="35" t="s">
        <v>29948</v>
      </c>
      <c r="B9502" s="36" t="s">
        <v>29949</v>
      </c>
      <c r="C9502" s="37">
        <v>42261505</v>
      </c>
      <c r="D9502" s="38" t="s">
        <v>29950</v>
      </c>
      <c r="E9502" s="39" t="s">
        <v>8112</v>
      </c>
      <c r="F9502" s="37" t="s">
        <v>8113</v>
      </c>
    </row>
    <row r="9503" spans="1:6" ht="14.25" customHeight="1" x14ac:dyDescent="0.2">
      <c r="A9503" s="35" t="s">
        <v>29951</v>
      </c>
      <c r="B9503" s="36" t="s">
        <v>29952</v>
      </c>
      <c r="C9503" s="37">
        <v>42261506</v>
      </c>
      <c r="D9503" s="38" t="s">
        <v>29953</v>
      </c>
      <c r="E9503" s="39" t="s">
        <v>8112</v>
      </c>
      <c r="F9503" s="37" t="s">
        <v>8113</v>
      </c>
    </row>
    <row r="9504" spans="1:6" ht="14.25" customHeight="1" x14ac:dyDescent="0.2">
      <c r="A9504" s="35" t="s">
        <v>29954</v>
      </c>
      <c r="B9504" s="36" t="s">
        <v>29955</v>
      </c>
      <c r="C9504" s="37">
        <v>42261507</v>
      </c>
      <c r="D9504" s="38" t="s">
        <v>29956</v>
      </c>
      <c r="E9504" s="39" t="s">
        <v>22236</v>
      </c>
      <c r="F9504" s="37" t="s">
        <v>22472</v>
      </c>
    </row>
    <row r="9505" spans="1:6" ht="14.25" customHeight="1" x14ac:dyDescent="0.2">
      <c r="A9505" s="35" t="s">
        <v>29957</v>
      </c>
      <c r="B9505" s="36" t="s">
        <v>29958</v>
      </c>
      <c r="C9505" s="37">
        <v>42261508</v>
      </c>
      <c r="D9505" s="38" t="s">
        <v>29959</v>
      </c>
      <c r="E9505" s="39" t="s">
        <v>22236</v>
      </c>
      <c r="F9505" s="37" t="s">
        <v>22472</v>
      </c>
    </row>
    <row r="9506" spans="1:6" ht="14.25" customHeight="1" x14ac:dyDescent="0.2">
      <c r="A9506" s="35" t="s">
        <v>29960</v>
      </c>
      <c r="B9506" s="36" t="s">
        <v>29961</v>
      </c>
      <c r="C9506" s="37">
        <v>42261509</v>
      </c>
      <c r="D9506" s="38" t="s">
        <v>29962</v>
      </c>
      <c r="E9506" s="39" t="s">
        <v>2134</v>
      </c>
      <c r="F9506" s="37" t="s">
        <v>11811</v>
      </c>
    </row>
    <row r="9507" spans="1:6" ht="14.25" customHeight="1" x14ac:dyDescent="0.2">
      <c r="A9507" s="35" t="s">
        <v>29963</v>
      </c>
      <c r="B9507" s="36" t="s">
        <v>29964</v>
      </c>
      <c r="C9507" s="37">
        <v>42261510</v>
      </c>
      <c r="D9507" s="38" t="s">
        <v>29965</v>
      </c>
      <c r="E9507" s="39" t="s">
        <v>8112</v>
      </c>
      <c r="F9507" s="37" t="s">
        <v>8113</v>
      </c>
    </row>
    <row r="9508" spans="1:6" ht="14.25" customHeight="1" x14ac:dyDescent="0.2">
      <c r="A9508" s="35" t="s">
        <v>29966</v>
      </c>
      <c r="B9508" s="36" t="s">
        <v>29967</v>
      </c>
      <c r="C9508" s="37">
        <v>42261511</v>
      </c>
      <c r="D9508" s="38" t="s">
        <v>29968</v>
      </c>
      <c r="E9508" s="39" t="s">
        <v>8112</v>
      </c>
      <c r="F9508" s="37" t="s">
        <v>8113</v>
      </c>
    </row>
    <row r="9509" spans="1:6" ht="14.25" customHeight="1" x14ac:dyDescent="0.2">
      <c r="A9509" s="35" t="s">
        <v>29969</v>
      </c>
      <c r="B9509" s="36" t="s">
        <v>29970</v>
      </c>
      <c r="C9509" s="37">
        <v>42261512</v>
      </c>
      <c r="D9509" s="38" t="s">
        <v>29971</v>
      </c>
      <c r="E9509" s="39" t="s">
        <v>8112</v>
      </c>
      <c r="F9509" s="37" t="s">
        <v>8113</v>
      </c>
    </row>
    <row r="9510" spans="1:6" ht="14.25" customHeight="1" x14ac:dyDescent="0.2">
      <c r="A9510" s="35" t="s">
        <v>29972</v>
      </c>
      <c r="B9510" s="36" t="s">
        <v>29970</v>
      </c>
      <c r="C9510" s="37">
        <v>42261513</v>
      </c>
      <c r="D9510" s="38" t="s">
        <v>29973</v>
      </c>
      <c r="E9510" s="39" t="s">
        <v>8112</v>
      </c>
      <c r="F9510" s="37" t="s">
        <v>8113</v>
      </c>
    </row>
    <row r="9511" spans="1:6" ht="14.25" customHeight="1" x14ac:dyDescent="0.2">
      <c r="A9511" s="35" t="s">
        <v>29974</v>
      </c>
      <c r="B9511" s="36" t="s">
        <v>29975</v>
      </c>
      <c r="C9511" s="37">
        <v>42261514</v>
      </c>
      <c r="D9511" s="38" t="s">
        <v>29976</v>
      </c>
      <c r="E9511" s="39" t="s">
        <v>22236</v>
      </c>
      <c r="F9511" s="37" t="s">
        <v>22472</v>
      </c>
    </row>
    <row r="9512" spans="1:6" ht="14.25" customHeight="1" x14ac:dyDescent="0.2">
      <c r="A9512" s="35" t="s">
        <v>29977</v>
      </c>
      <c r="B9512" s="36" t="s">
        <v>29978</v>
      </c>
      <c r="C9512" s="37">
        <v>42261515</v>
      </c>
      <c r="D9512" s="38" t="s">
        <v>29979</v>
      </c>
      <c r="E9512" s="39" t="s">
        <v>22236</v>
      </c>
      <c r="F9512" s="37" t="s">
        <v>22472</v>
      </c>
    </row>
    <row r="9513" spans="1:6" ht="14.25" customHeight="1" x14ac:dyDescent="0.2">
      <c r="A9513" s="35" t="s">
        <v>29980</v>
      </c>
      <c r="B9513" s="36" t="s">
        <v>29981</v>
      </c>
      <c r="C9513" s="37">
        <v>42261516</v>
      </c>
      <c r="D9513" s="38" t="s">
        <v>29982</v>
      </c>
      <c r="E9513" s="39" t="s">
        <v>22236</v>
      </c>
      <c r="F9513" s="37" t="s">
        <v>22472</v>
      </c>
    </row>
    <row r="9514" spans="1:6" ht="14.25" customHeight="1" x14ac:dyDescent="0.2">
      <c r="A9514" s="35" t="s">
        <v>29983</v>
      </c>
      <c r="B9514" s="36" t="s">
        <v>29984</v>
      </c>
      <c r="C9514" s="37">
        <v>42261601</v>
      </c>
      <c r="D9514" s="38" t="s">
        <v>29985</v>
      </c>
      <c r="E9514" s="39" t="s">
        <v>8112</v>
      </c>
      <c r="F9514" s="37" t="s">
        <v>8113</v>
      </c>
    </row>
    <row r="9515" spans="1:6" ht="14.25" customHeight="1" x14ac:dyDescent="0.2">
      <c r="A9515" s="35" t="s">
        <v>29986</v>
      </c>
      <c r="B9515" s="36" t="s">
        <v>29987</v>
      </c>
      <c r="C9515" s="37">
        <v>42261602</v>
      </c>
      <c r="D9515" s="38" t="s">
        <v>29988</v>
      </c>
      <c r="E9515" s="39" t="s">
        <v>8112</v>
      </c>
      <c r="F9515" s="37" t="s">
        <v>8113</v>
      </c>
    </row>
    <row r="9516" spans="1:6" ht="14.25" customHeight="1" x14ac:dyDescent="0.2">
      <c r="A9516" s="35" t="s">
        <v>29989</v>
      </c>
      <c r="B9516" s="36" t="s">
        <v>29990</v>
      </c>
      <c r="C9516" s="37">
        <v>42261603</v>
      </c>
      <c r="D9516" s="38" t="s">
        <v>29991</v>
      </c>
      <c r="E9516" s="39" t="s">
        <v>8112</v>
      </c>
      <c r="F9516" s="37" t="s">
        <v>8113</v>
      </c>
    </row>
    <row r="9517" spans="1:6" ht="14.25" customHeight="1" x14ac:dyDescent="0.2">
      <c r="A9517" s="35" t="s">
        <v>29992</v>
      </c>
      <c r="B9517" s="36" t="s">
        <v>29993</v>
      </c>
      <c r="C9517" s="37">
        <v>42261604</v>
      </c>
      <c r="D9517" s="38" t="s">
        <v>29994</v>
      </c>
      <c r="E9517" s="39" t="s">
        <v>8112</v>
      </c>
      <c r="F9517" s="37" t="s">
        <v>8113</v>
      </c>
    </row>
    <row r="9518" spans="1:6" ht="14.25" customHeight="1" x14ac:dyDescent="0.2">
      <c r="A9518" s="35" t="s">
        <v>29995</v>
      </c>
      <c r="B9518" s="36" t="s">
        <v>29996</v>
      </c>
      <c r="C9518" s="37">
        <v>42261605</v>
      </c>
      <c r="D9518" s="38" t="s">
        <v>29997</v>
      </c>
      <c r="E9518" s="39" t="s">
        <v>8112</v>
      </c>
      <c r="F9518" s="37" t="s">
        <v>8113</v>
      </c>
    </row>
    <row r="9519" spans="1:6" ht="14.25" customHeight="1" x14ac:dyDescent="0.2">
      <c r="A9519" s="35" t="s">
        <v>29998</v>
      </c>
      <c r="B9519" s="36" t="s">
        <v>29999</v>
      </c>
      <c r="C9519" s="37">
        <v>42261606</v>
      </c>
      <c r="D9519" s="38" t="s">
        <v>30000</v>
      </c>
      <c r="E9519" s="39" t="s">
        <v>8112</v>
      </c>
      <c r="F9519" s="37" t="s">
        <v>8113</v>
      </c>
    </row>
    <row r="9520" spans="1:6" ht="14.25" customHeight="1" x14ac:dyDescent="0.2">
      <c r="A9520" s="35" t="s">
        <v>30001</v>
      </c>
      <c r="B9520" s="36" t="s">
        <v>30002</v>
      </c>
      <c r="C9520" s="37">
        <v>42261607</v>
      </c>
      <c r="D9520" s="38" t="s">
        <v>30003</v>
      </c>
      <c r="E9520" s="39" t="s">
        <v>8112</v>
      </c>
      <c r="F9520" s="37" t="s">
        <v>8113</v>
      </c>
    </row>
    <row r="9521" spans="1:6" ht="14.25" customHeight="1" x14ac:dyDescent="0.2">
      <c r="A9521" s="35" t="s">
        <v>30004</v>
      </c>
      <c r="B9521" s="36" t="s">
        <v>30005</v>
      </c>
      <c r="C9521" s="37">
        <v>42261608</v>
      </c>
      <c r="D9521" s="38" t="s">
        <v>30006</v>
      </c>
      <c r="E9521" s="39" t="s">
        <v>8112</v>
      </c>
      <c r="F9521" s="37" t="s">
        <v>8113</v>
      </c>
    </row>
    <row r="9522" spans="1:6" ht="14.25" customHeight="1" x14ac:dyDescent="0.2">
      <c r="A9522" s="35" t="s">
        <v>30007</v>
      </c>
      <c r="B9522" s="36" t="s">
        <v>30008</v>
      </c>
      <c r="C9522" s="37">
        <v>42261609</v>
      </c>
      <c r="D9522" s="38" t="s">
        <v>30009</v>
      </c>
      <c r="E9522" s="39" t="s">
        <v>1966</v>
      </c>
      <c r="F9522" s="37" t="s">
        <v>1969</v>
      </c>
    </row>
    <row r="9523" spans="1:6" ht="14.25" customHeight="1" x14ac:dyDescent="0.2">
      <c r="A9523" s="35" t="s">
        <v>30010</v>
      </c>
      <c r="B9523" s="36" t="s">
        <v>30011</v>
      </c>
      <c r="C9523" s="37">
        <v>42261610</v>
      </c>
      <c r="D9523" s="38" t="s">
        <v>30012</v>
      </c>
      <c r="E9523" s="39" t="s">
        <v>8112</v>
      </c>
      <c r="F9523" s="37" t="s">
        <v>8113</v>
      </c>
    </row>
    <row r="9524" spans="1:6" ht="14.25" customHeight="1" x14ac:dyDescent="0.2">
      <c r="A9524" s="35" t="s">
        <v>30013</v>
      </c>
      <c r="B9524" s="36" t="s">
        <v>30014</v>
      </c>
      <c r="C9524" s="37">
        <v>42261611</v>
      </c>
      <c r="D9524" s="38" t="s">
        <v>30015</v>
      </c>
      <c r="E9524" s="39" t="s">
        <v>8112</v>
      </c>
      <c r="F9524" s="37" t="s">
        <v>8113</v>
      </c>
    </row>
    <row r="9525" spans="1:6" ht="14.25" customHeight="1" x14ac:dyDescent="0.2">
      <c r="A9525" s="35" t="s">
        <v>30016</v>
      </c>
      <c r="B9525" s="36" t="s">
        <v>30017</v>
      </c>
      <c r="C9525" s="37">
        <v>42261612</v>
      </c>
      <c r="D9525" s="38" t="s">
        <v>30018</v>
      </c>
      <c r="E9525" s="39" t="s">
        <v>8112</v>
      </c>
      <c r="F9525" s="37" t="s">
        <v>8113</v>
      </c>
    </row>
    <row r="9526" spans="1:6" ht="14.25" customHeight="1" x14ac:dyDescent="0.2">
      <c r="A9526" s="35" t="s">
        <v>30019</v>
      </c>
      <c r="B9526" s="36" t="s">
        <v>30020</v>
      </c>
      <c r="C9526" s="37">
        <v>42261613</v>
      </c>
      <c r="D9526" s="38" t="s">
        <v>30021</v>
      </c>
      <c r="E9526" s="39" t="s">
        <v>8112</v>
      </c>
      <c r="F9526" s="37" t="s">
        <v>8113</v>
      </c>
    </row>
    <row r="9527" spans="1:6" ht="14.25" customHeight="1" x14ac:dyDescent="0.2">
      <c r="A9527" s="35" t="s">
        <v>30022</v>
      </c>
      <c r="B9527" s="36" t="s">
        <v>30023</v>
      </c>
      <c r="C9527" s="37">
        <v>42261701</v>
      </c>
      <c r="D9527" s="38" t="s">
        <v>30024</v>
      </c>
      <c r="E9527" s="39" t="s">
        <v>6621</v>
      </c>
      <c r="F9527" s="37" t="s">
        <v>6622</v>
      </c>
    </row>
    <row r="9528" spans="1:6" ht="14.25" customHeight="1" x14ac:dyDescent="0.2">
      <c r="A9528" s="35" t="s">
        <v>30025</v>
      </c>
      <c r="B9528" s="36" t="s">
        <v>30026</v>
      </c>
      <c r="C9528" s="37">
        <v>42261702</v>
      </c>
      <c r="D9528" s="38" t="s">
        <v>30027</v>
      </c>
      <c r="E9528" s="39" t="s">
        <v>8112</v>
      </c>
      <c r="F9528" s="37" t="s">
        <v>8113</v>
      </c>
    </row>
    <row r="9529" spans="1:6" ht="14.25" customHeight="1" x14ac:dyDescent="0.2">
      <c r="A9529" s="35" t="s">
        <v>30028</v>
      </c>
      <c r="B9529" s="36" t="s">
        <v>30029</v>
      </c>
      <c r="C9529" s="37">
        <v>42261703</v>
      </c>
      <c r="D9529" s="38" t="s">
        <v>30030</v>
      </c>
      <c r="E9529" s="39" t="s">
        <v>2186</v>
      </c>
      <c r="F9529" s="37" t="s">
        <v>22276</v>
      </c>
    </row>
    <row r="9530" spans="1:6" ht="14.25" customHeight="1" x14ac:dyDescent="0.2">
      <c r="A9530" s="35" t="s">
        <v>30031</v>
      </c>
      <c r="B9530" s="36" t="s">
        <v>30032</v>
      </c>
      <c r="C9530" s="37">
        <v>42261704</v>
      </c>
      <c r="D9530" s="38" t="s">
        <v>30033</v>
      </c>
      <c r="E9530" s="39" t="s">
        <v>2186</v>
      </c>
      <c r="F9530" s="37" t="s">
        <v>22276</v>
      </c>
    </row>
    <row r="9531" spans="1:6" ht="14.25" customHeight="1" x14ac:dyDescent="0.2">
      <c r="A9531" s="35" t="s">
        <v>30034</v>
      </c>
      <c r="B9531" s="36" t="s">
        <v>30035</v>
      </c>
      <c r="C9531" s="37">
        <v>42261705</v>
      </c>
      <c r="D9531" s="38" t="s">
        <v>30036</v>
      </c>
      <c r="E9531" s="39" t="s">
        <v>2186</v>
      </c>
      <c r="F9531" s="37" t="s">
        <v>22276</v>
      </c>
    </row>
    <row r="9532" spans="1:6" ht="14.25" customHeight="1" x14ac:dyDescent="0.2">
      <c r="A9532" s="35" t="s">
        <v>30037</v>
      </c>
      <c r="B9532" s="36" t="s">
        <v>30038</v>
      </c>
      <c r="C9532" s="37">
        <v>42261706</v>
      </c>
      <c r="D9532" s="38" t="s">
        <v>30039</v>
      </c>
      <c r="E9532" s="39" t="s">
        <v>6621</v>
      </c>
      <c r="F9532" s="37" t="s">
        <v>6622</v>
      </c>
    </row>
    <row r="9533" spans="1:6" ht="14.25" customHeight="1" x14ac:dyDescent="0.2">
      <c r="A9533" s="35" t="s">
        <v>30040</v>
      </c>
      <c r="B9533" s="36" t="s">
        <v>30041</v>
      </c>
      <c r="C9533" s="37">
        <v>42261707</v>
      </c>
      <c r="D9533" s="38" t="s">
        <v>30042</v>
      </c>
      <c r="E9533" s="39" t="s">
        <v>2186</v>
      </c>
      <c r="F9533" s="37" t="s">
        <v>22276</v>
      </c>
    </row>
    <row r="9534" spans="1:6" ht="14.25" customHeight="1" x14ac:dyDescent="0.2">
      <c r="A9534" s="35" t="s">
        <v>30043</v>
      </c>
      <c r="B9534" s="36" t="s">
        <v>30044</v>
      </c>
      <c r="C9534" s="37">
        <v>42261801</v>
      </c>
      <c r="D9534" s="38" t="s">
        <v>30045</v>
      </c>
      <c r="E9534" s="39" t="s">
        <v>2186</v>
      </c>
      <c r="F9534" s="37" t="s">
        <v>22276</v>
      </c>
    </row>
    <row r="9535" spans="1:6" ht="14.25" customHeight="1" x14ac:dyDescent="0.2">
      <c r="A9535" s="35" t="s">
        <v>30046</v>
      </c>
      <c r="B9535" s="36" t="s">
        <v>30047</v>
      </c>
      <c r="C9535" s="37">
        <v>42261802</v>
      </c>
      <c r="D9535" s="38" t="s">
        <v>30048</v>
      </c>
      <c r="E9535" s="39" t="s">
        <v>9679</v>
      </c>
      <c r="F9535" s="37" t="s">
        <v>9680</v>
      </c>
    </row>
    <row r="9536" spans="1:6" ht="14.25" customHeight="1" x14ac:dyDescent="0.2">
      <c r="A9536" s="35" t="s">
        <v>30049</v>
      </c>
      <c r="B9536" s="36" t="s">
        <v>30050</v>
      </c>
      <c r="C9536" s="37">
        <v>42261803</v>
      </c>
      <c r="D9536" s="38" t="s">
        <v>30051</v>
      </c>
      <c r="E9536" s="39" t="s">
        <v>2134</v>
      </c>
      <c r="F9536" s="37" t="s">
        <v>11811</v>
      </c>
    </row>
    <row r="9537" spans="1:6" ht="14.25" customHeight="1" x14ac:dyDescent="0.2">
      <c r="A9537" s="35" t="s">
        <v>30052</v>
      </c>
      <c r="B9537" s="36" t="s">
        <v>30053</v>
      </c>
      <c r="C9537" s="37">
        <v>42261804</v>
      </c>
      <c r="D9537" s="38" t="s">
        <v>30054</v>
      </c>
      <c r="E9537" s="39" t="s">
        <v>2134</v>
      </c>
      <c r="F9537" s="37" t="s">
        <v>11811</v>
      </c>
    </row>
    <row r="9538" spans="1:6" ht="14.25" customHeight="1" x14ac:dyDescent="0.2">
      <c r="A9538" s="35" t="s">
        <v>30055</v>
      </c>
      <c r="B9538" s="36" t="s">
        <v>30056</v>
      </c>
      <c r="C9538" s="37">
        <v>42261805</v>
      </c>
      <c r="D9538" s="38" t="s">
        <v>30057</v>
      </c>
      <c r="E9538" s="39" t="s">
        <v>2134</v>
      </c>
      <c r="F9538" s="37" t="s">
        <v>11811</v>
      </c>
    </row>
    <row r="9539" spans="1:6" ht="14.25" customHeight="1" x14ac:dyDescent="0.2">
      <c r="A9539" s="35" t="s">
        <v>30058</v>
      </c>
      <c r="B9539" s="36" t="s">
        <v>30059</v>
      </c>
      <c r="C9539" s="37">
        <v>42261806</v>
      </c>
      <c r="D9539" s="38" t="s">
        <v>30060</v>
      </c>
      <c r="E9539" s="39" t="s">
        <v>2134</v>
      </c>
      <c r="F9539" s="37" t="s">
        <v>11811</v>
      </c>
    </row>
    <row r="9540" spans="1:6" ht="14.25" customHeight="1" x14ac:dyDescent="0.2">
      <c r="A9540" s="35" t="s">
        <v>30061</v>
      </c>
      <c r="B9540" s="36" t="s">
        <v>30050</v>
      </c>
      <c r="C9540" s="37">
        <v>42261807</v>
      </c>
      <c r="D9540" s="38" t="s">
        <v>30062</v>
      </c>
      <c r="E9540" s="39" t="s">
        <v>2134</v>
      </c>
      <c r="F9540" s="37" t="s">
        <v>11811</v>
      </c>
    </row>
    <row r="9541" spans="1:6" ht="14.25" customHeight="1" x14ac:dyDescent="0.2">
      <c r="A9541" s="35" t="s">
        <v>30063</v>
      </c>
      <c r="B9541" s="36" t="s">
        <v>30064</v>
      </c>
      <c r="C9541" s="37">
        <v>42261808</v>
      </c>
      <c r="D9541" s="38" t="s">
        <v>30065</v>
      </c>
      <c r="E9541" s="39" t="s">
        <v>2134</v>
      </c>
      <c r="F9541" s="37" t="s">
        <v>11811</v>
      </c>
    </row>
    <row r="9542" spans="1:6" ht="14.25" customHeight="1" x14ac:dyDescent="0.2">
      <c r="A9542" s="35" t="s">
        <v>30066</v>
      </c>
      <c r="B9542" s="36" t="s">
        <v>30067</v>
      </c>
      <c r="C9542" s="37">
        <v>42261809</v>
      </c>
      <c r="D9542" s="38" t="s">
        <v>30068</v>
      </c>
      <c r="E9542" s="39" t="s">
        <v>2134</v>
      </c>
      <c r="F9542" s="37" t="s">
        <v>11811</v>
      </c>
    </row>
    <row r="9543" spans="1:6" ht="14.25" customHeight="1" x14ac:dyDescent="0.2">
      <c r="A9543" s="35" t="s">
        <v>30069</v>
      </c>
      <c r="B9543" s="36" t="s">
        <v>30070</v>
      </c>
      <c r="C9543" s="37">
        <v>42261810</v>
      </c>
      <c r="D9543" s="38" t="s">
        <v>30071</v>
      </c>
      <c r="E9543" s="39" t="s">
        <v>2134</v>
      </c>
      <c r="F9543" s="37" t="s">
        <v>11811</v>
      </c>
    </row>
    <row r="9544" spans="1:6" ht="14.25" customHeight="1" x14ac:dyDescent="0.2">
      <c r="A9544" s="35" t="s">
        <v>30072</v>
      </c>
      <c r="B9544" s="36" t="s">
        <v>30073</v>
      </c>
      <c r="C9544" s="37">
        <v>42261901</v>
      </c>
      <c r="D9544" s="38" t="s">
        <v>30074</v>
      </c>
      <c r="E9544" s="39" t="s">
        <v>4090</v>
      </c>
      <c r="F9544" s="37" t="s">
        <v>4091</v>
      </c>
    </row>
    <row r="9545" spans="1:6" ht="14.25" customHeight="1" x14ac:dyDescent="0.2">
      <c r="A9545" s="35" t="s">
        <v>30075</v>
      </c>
      <c r="B9545" s="36" t="s">
        <v>30076</v>
      </c>
      <c r="C9545" s="37">
        <v>42261902</v>
      </c>
      <c r="D9545" s="38" t="s">
        <v>30077</v>
      </c>
      <c r="E9545" s="39" t="s">
        <v>22236</v>
      </c>
      <c r="F9545" s="37" t="s">
        <v>22472</v>
      </c>
    </row>
    <row r="9546" spans="1:6" ht="14.25" customHeight="1" x14ac:dyDescent="0.2">
      <c r="A9546" s="35" t="s">
        <v>30078</v>
      </c>
      <c r="B9546" s="36" t="s">
        <v>30079</v>
      </c>
      <c r="C9546" s="37">
        <v>42261903</v>
      </c>
      <c r="D9546" s="38" t="s">
        <v>30080</v>
      </c>
      <c r="E9546" s="39" t="s">
        <v>22236</v>
      </c>
      <c r="F9546" s="37" t="s">
        <v>22472</v>
      </c>
    </row>
    <row r="9547" spans="1:6" ht="14.25" customHeight="1" x14ac:dyDescent="0.2">
      <c r="A9547" s="35" t="s">
        <v>30081</v>
      </c>
      <c r="B9547" s="36" t="s">
        <v>30082</v>
      </c>
      <c r="C9547" s="37">
        <v>42261904</v>
      </c>
      <c r="D9547" s="38" t="s">
        <v>30083</v>
      </c>
      <c r="E9547" s="39" t="s">
        <v>22236</v>
      </c>
      <c r="F9547" s="37" t="s">
        <v>22472</v>
      </c>
    </row>
    <row r="9548" spans="1:6" ht="14.25" customHeight="1" x14ac:dyDescent="0.2">
      <c r="A9548" s="35" t="s">
        <v>30084</v>
      </c>
      <c r="B9548" s="36" t="s">
        <v>30085</v>
      </c>
      <c r="C9548" s="37">
        <v>42262001</v>
      </c>
      <c r="D9548" s="38" t="s">
        <v>30086</v>
      </c>
      <c r="E9548" s="39" t="s">
        <v>2134</v>
      </c>
      <c r="F9548" s="37" t="s">
        <v>11811</v>
      </c>
    </row>
    <row r="9549" spans="1:6" ht="14.25" customHeight="1" x14ac:dyDescent="0.2">
      <c r="A9549" s="35" t="s">
        <v>30087</v>
      </c>
      <c r="B9549" s="36" t="s">
        <v>30088</v>
      </c>
      <c r="C9549" s="37">
        <v>42262002</v>
      </c>
      <c r="D9549" s="38" t="s">
        <v>30089</v>
      </c>
      <c r="E9549" s="39" t="s">
        <v>22236</v>
      </c>
      <c r="F9549" s="37" t="s">
        <v>22472</v>
      </c>
    </row>
    <row r="9550" spans="1:6" ht="14.25" customHeight="1" x14ac:dyDescent="0.2">
      <c r="A9550" s="35" t="s">
        <v>30090</v>
      </c>
      <c r="B9550" s="36" t="s">
        <v>30091</v>
      </c>
      <c r="C9550" s="37">
        <v>42262003</v>
      </c>
      <c r="D9550" s="38" t="s">
        <v>30092</v>
      </c>
      <c r="E9550" s="39" t="s">
        <v>2134</v>
      </c>
      <c r="F9550" s="37" t="s">
        <v>11811</v>
      </c>
    </row>
    <row r="9551" spans="1:6" ht="14.25" customHeight="1" x14ac:dyDescent="0.2">
      <c r="A9551" s="35" t="s">
        <v>30093</v>
      </c>
      <c r="B9551" s="36" t="s">
        <v>30094</v>
      </c>
      <c r="C9551" s="37">
        <v>42262004</v>
      </c>
      <c r="D9551" s="38" t="s">
        <v>30095</v>
      </c>
      <c r="E9551" s="39" t="s">
        <v>2134</v>
      </c>
      <c r="F9551" s="37" t="s">
        <v>11811</v>
      </c>
    </row>
    <row r="9552" spans="1:6" ht="14.25" customHeight="1" x14ac:dyDescent="0.2">
      <c r="A9552" s="35" t="s">
        <v>30096</v>
      </c>
      <c r="B9552" s="36" t="s">
        <v>30097</v>
      </c>
      <c r="C9552" s="37">
        <v>42262005</v>
      </c>
      <c r="D9552" s="38" t="s">
        <v>30098</v>
      </c>
      <c r="E9552" s="39" t="s">
        <v>2134</v>
      </c>
      <c r="F9552" s="37" t="s">
        <v>11811</v>
      </c>
    </row>
    <row r="9553" spans="1:6" ht="14.25" customHeight="1" x14ac:dyDescent="0.2">
      <c r="A9553" s="35" t="s">
        <v>30099</v>
      </c>
      <c r="B9553" s="36" t="s">
        <v>30100</v>
      </c>
      <c r="C9553" s="37">
        <v>42262006</v>
      </c>
      <c r="D9553" s="38" t="s">
        <v>30101</v>
      </c>
      <c r="E9553" s="39" t="s">
        <v>8112</v>
      </c>
      <c r="F9553" s="37" t="s">
        <v>8113</v>
      </c>
    </row>
    <row r="9554" spans="1:6" ht="14.25" customHeight="1" x14ac:dyDescent="0.2">
      <c r="A9554" s="35" t="s">
        <v>30102</v>
      </c>
      <c r="B9554" s="36" t="s">
        <v>30103</v>
      </c>
      <c r="C9554" s="37">
        <v>42262007</v>
      </c>
      <c r="D9554" s="38" t="s">
        <v>30104</v>
      </c>
      <c r="E9554" s="39" t="s">
        <v>22236</v>
      </c>
      <c r="F9554" s="37" t="s">
        <v>22472</v>
      </c>
    </row>
    <row r="9555" spans="1:6" ht="14.25" customHeight="1" x14ac:dyDescent="0.2">
      <c r="A9555" s="35" t="s">
        <v>30105</v>
      </c>
      <c r="B9555" s="36" t="s">
        <v>30106</v>
      </c>
      <c r="C9555" s="37">
        <v>42262008</v>
      </c>
      <c r="D9555" s="38" t="s">
        <v>30107</v>
      </c>
      <c r="E9555" s="39" t="s">
        <v>22236</v>
      </c>
      <c r="F9555" s="37" t="s">
        <v>22472</v>
      </c>
    </row>
    <row r="9556" spans="1:6" ht="14.25" customHeight="1" x14ac:dyDescent="0.2">
      <c r="A9556" s="35" t="s">
        <v>30108</v>
      </c>
      <c r="B9556" s="36" t="s">
        <v>30109</v>
      </c>
      <c r="C9556" s="37">
        <v>42262101</v>
      </c>
      <c r="D9556" s="38" t="s">
        <v>30110</v>
      </c>
      <c r="E9556" s="39" t="s">
        <v>1815</v>
      </c>
      <c r="F9556" s="37" t="s">
        <v>25784</v>
      </c>
    </row>
    <row r="9557" spans="1:6" ht="14.25" customHeight="1" x14ac:dyDescent="0.2">
      <c r="A9557" s="35" t="s">
        <v>30111</v>
      </c>
      <c r="B9557" s="36" t="s">
        <v>30112</v>
      </c>
      <c r="C9557" s="37">
        <v>42262102</v>
      </c>
      <c r="D9557" s="38" t="s">
        <v>30113</v>
      </c>
      <c r="E9557" s="39" t="s">
        <v>22236</v>
      </c>
      <c r="F9557" s="37" t="s">
        <v>22472</v>
      </c>
    </row>
    <row r="9558" spans="1:6" ht="14.25" customHeight="1" x14ac:dyDescent="0.2">
      <c r="A9558" s="35" t="s">
        <v>30114</v>
      </c>
      <c r="B9558" s="36" t="s">
        <v>30115</v>
      </c>
      <c r="C9558" s="37">
        <v>42262103</v>
      </c>
      <c r="D9558" s="38" t="s">
        <v>30116</v>
      </c>
      <c r="E9558" s="39" t="s">
        <v>2094</v>
      </c>
      <c r="F9558" s="37" t="s">
        <v>13514</v>
      </c>
    </row>
    <row r="9559" spans="1:6" ht="14.25" customHeight="1" x14ac:dyDescent="0.2">
      <c r="A9559" s="35" t="s">
        <v>30117</v>
      </c>
      <c r="B9559" s="36" t="s">
        <v>30118</v>
      </c>
      <c r="C9559" s="37">
        <v>42262104</v>
      </c>
      <c r="D9559" s="38" t="s">
        <v>30119</v>
      </c>
      <c r="E9559" s="39" t="s">
        <v>2134</v>
      </c>
      <c r="F9559" s="37" t="s">
        <v>11811</v>
      </c>
    </row>
    <row r="9560" spans="1:6" ht="14.25" customHeight="1" x14ac:dyDescent="0.2">
      <c r="A9560" s="35" t="s">
        <v>30120</v>
      </c>
      <c r="B9560" s="36" t="s">
        <v>30121</v>
      </c>
      <c r="C9560" s="37">
        <v>42262105</v>
      </c>
      <c r="D9560" s="38" t="s">
        <v>30122</v>
      </c>
      <c r="E9560" s="39" t="s">
        <v>22236</v>
      </c>
      <c r="F9560" s="37" t="s">
        <v>22472</v>
      </c>
    </row>
    <row r="9561" spans="1:6" ht="14.25" customHeight="1" x14ac:dyDescent="0.2">
      <c r="A9561" s="35" t="s">
        <v>30123</v>
      </c>
      <c r="B9561" s="36" t="s">
        <v>30124</v>
      </c>
      <c r="C9561" s="37">
        <v>42271501</v>
      </c>
      <c r="D9561" s="38" t="s">
        <v>30125</v>
      </c>
      <c r="E9561" s="39" t="s">
        <v>2134</v>
      </c>
      <c r="F9561" s="37" t="s">
        <v>11811</v>
      </c>
    </row>
    <row r="9562" spans="1:6" ht="14.25" customHeight="1" x14ac:dyDescent="0.2">
      <c r="A9562" s="35" t="s">
        <v>30126</v>
      </c>
      <c r="B9562" s="36" t="s">
        <v>30127</v>
      </c>
      <c r="C9562" s="37">
        <v>42271502</v>
      </c>
      <c r="D9562" s="38" t="s">
        <v>30128</v>
      </c>
      <c r="E9562" s="39" t="s">
        <v>2134</v>
      </c>
      <c r="F9562" s="37" t="s">
        <v>11811</v>
      </c>
    </row>
    <row r="9563" spans="1:6" ht="14.25" customHeight="1" x14ac:dyDescent="0.2">
      <c r="A9563" s="35" t="s">
        <v>30129</v>
      </c>
      <c r="B9563" s="36" t="s">
        <v>30130</v>
      </c>
      <c r="C9563" s="37">
        <v>42271503</v>
      </c>
      <c r="D9563" s="38" t="s">
        <v>30131</v>
      </c>
      <c r="E9563" s="39" t="s">
        <v>2134</v>
      </c>
      <c r="F9563" s="37" t="s">
        <v>11811</v>
      </c>
    </row>
    <row r="9564" spans="1:6" ht="14.25" customHeight="1" x14ac:dyDescent="0.2">
      <c r="A9564" s="35" t="s">
        <v>30132</v>
      </c>
      <c r="B9564" s="36" t="s">
        <v>30133</v>
      </c>
      <c r="C9564" s="37">
        <v>42271504</v>
      </c>
      <c r="D9564" s="38" t="s">
        <v>30134</v>
      </c>
      <c r="E9564" s="39" t="s">
        <v>2134</v>
      </c>
      <c r="F9564" s="37" t="s">
        <v>11811</v>
      </c>
    </row>
    <row r="9565" spans="1:6" ht="14.25" customHeight="1" x14ac:dyDescent="0.2">
      <c r="A9565" s="35" t="s">
        <v>30135</v>
      </c>
      <c r="B9565" s="36" t="s">
        <v>30136</v>
      </c>
      <c r="C9565" s="37">
        <v>42271505</v>
      </c>
      <c r="D9565" s="38" t="s">
        <v>30137</v>
      </c>
      <c r="E9565" s="39" t="s">
        <v>2134</v>
      </c>
      <c r="F9565" s="37" t="s">
        <v>11811</v>
      </c>
    </row>
    <row r="9566" spans="1:6" ht="14.25" customHeight="1" x14ac:dyDescent="0.2">
      <c r="A9566" s="35" t="s">
        <v>30138</v>
      </c>
      <c r="B9566" s="36" t="s">
        <v>30139</v>
      </c>
      <c r="C9566" s="37">
        <v>42271506</v>
      </c>
      <c r="D9566" s="38" t="s">
        <v>30140</v>
      </c>
      <c r="E9566" s="39" t="s">
        <v>2134</v>
      </c>
      <c r="F9566" s="37" t="s">
        <v>11811</v>
      </c>
    </row>
    <row r="9567" spans="1:6" ht="14.25" customHeight="1" x14ac:dyDescent="0.2">
      <c r="A9567" s="35" t="s">
        <v>30141</v>
      </c>
      <c r="B9567" s="36" t="s">
        <v>30142</v>
      </c>
      <c r="C9567" s="37">
        <v>42271601</v>
      </c>
      <c r="D9567" s="38" t="s">
        <v>30143</v>
      </c>
      <c r="E9567" s="39" t="s">
        <v>2134</v>
      </c>
      <c r="F9567" s="37" t="s">
        <v>11811</v>
      </c>
    </row>
    <row r="9568" spans="1:6" ht="14.25" customHeight="1" x14ac:dyDescent="0.2">
      <c r="A9568" s="35" t="s">
        <v>30144</v>
      </c>
      <c r="B9568" s="36" t="s">
        <v>30145</v>
      </c>
      <c r="C9568" s="37">
        <v>42271602</v>
      </c>
      <c r="D9568" s="38" t="s">
        <v>30146</v>
      </c>
      <c r="E9568" s="39" t="s">
        <v>2134</v>
      </c>
      <c r="F9568" s="37" t="s">
        <v>11811</v>
      </c>
    </row>
    <row r="9569" spans="1:6" ht="14.25" customHeight="1" x14ac:dyDescent="0.2">
      <c r="A9569" s="35" t="s">
        <v>30147</v>
      </c>
      <c r="B9569" s="36" t="s">
        <v>30145</v>
      </c>
      <c r="C9569" s="37">
        <v>42271603</v>
      </c>
      <c r="D9569" s="38" t="s">
        <v>30148</v>
      </c>
      <c r="E9569" s="39" t="s">
        <v>2134</v>
      </c>
      <c r="F9569" s="37" t="s">
        <v>11811</v>
      </c>
    </row>
    <row r="9570" spans="1:6" ht="14.25" customHeight="1" x14ac:dyDescent="0.2">
      <c r="A9570" s="35" t="s">
        <v>30149</v>
      </c>
      <c r="B9570" s="36" t="s">
        <v>30150</v>
      </c>
      <c r="C9570" s="37">
        <v>42271604</v>
      </c>
      <c r="D9570" s="38" t="s">
        <v>30151</v>
      </c>
      <c r="E9570" s="39" t="s">
        <v>2134</v>
      </c>
      <c r="F9570" s="37" t="s">
        <v>11811</v>
      </c>
    </row>
    <row r="9571" spans="1:6" ht="14.25" customHeight="1" x14ac:dyDescent="0.2">
      <c r="A9571" s="35" t="s">
        <v>30152</v>
      </c>
      <c r="B9571" s="36" t="s">
        <v>30153</v>
      </c>
      <c r="C9571" s="37">
        <v>42271605</v>
      </c>
      <c r="D9571" s="38" t="s">
        <v>30154</v>
      </c>
      <c r="E9571" s="39" t="s">
        <v>2134</v>
      </c>
      <c r="F9571" s="37" t="s">
        <v>11811</v>
      </c>
    </row>
    <row r="9572" spans="1:6" ht="14.25" customHeight="1" x14ac:dyDescent="0.2">
      <c r="A9572" s="35" t="s">
        <v>30155</v>
      </c>
      <c r="B9572" s="36" t="s">
        <v>30156</v>
      </c>
      <c r="C9572" s="37">
        <v>42271606</v>
      </c>
      <c r="D9572" s="38" t="s">
        <v>30157</v>
      </c>
      <c r="E9572" s="39" t="s">
        <v>2134</v>
      </c>
      <c r="F9572" s="37" t="s">
        <v>11811</v>
      </c>
    </row>
    <row r="9573" spans="1:6" ht="14.25" customHeight="1" x14ac:dyDescent="0.2">
      <c r="A9573" s="35" t="s">
        <v>30158</v>
      </c>
      <c r="B9573" s="36" t="s">
        <v>30159</v>
      </c>
      <c r="C9573" s="37">
        <v>42271607</v>
      </c>
      <c r="D9573" s="38" t="s">
        <v>30160</v>
      </c>
      <c r="E9573" s="39" t="s">
        <v>2134</v>
      </c>
      <c r="F9573" s="37" t="s">
        <v>11811</v>
      </c>
    </row>
    <row r="9574" spans="1:6" ht="14.25" customHeight="1" x14ac:dyDescent="0.2">
      <c r="A9574" s="35" t="s">
        <v>30161</v>
      </c>
      <c r="B9574" s="36" t="s">
        <v>30162</v>
      </c>
      <c r="C9574" s="37">
        <v>42271608</v>
      </c>
      <c r="D9574" s="38" t="s">
        <v>30163</v>
      </c>
      <c r="E9574" s="39" t="s">
        <v>2134</v>
      </c>
      <c r="F9574" s="37" t="s">
        <v>11811</v>
      </c>
    </row>
    <row r="9575" spans="1:6" ht="14.25" customHeight="1" x14ac:dyDescent="0.2">
      <c r="A9575" s="35" t="s">
        <v>30164</v>
      </c>
      <c r="B9575" s="36" t="s">
        <v>30165</v>
      </c>
      <c r="C9575" s="37">
        <v>42271609</v>
      </c>
      <c r="D9575" s="38" t="s">
        <v>30166</v>
      </c>
      <c r="E9575" s="39" t="s">
        <v>2134</v>
      </c>
      <c r="F9575" s="37" t="s">
        <v>11811</v>
      </c>
    </row>
    <row r="9576" spans="1:6" ht="14.25" customHeight="1" x14ac:dyDescent="0.2">
      <c r="A9576" s="35" t="s">
        <v>30167</v>
      </c>
      <c r="B9576" s="36" t="s">
        <v>30168</v>
      </c>
      <c r="C9576" s="37">
        <v>42271610</v>
      </c>
      <c r="D9576" s="38" t="s">
        <v>30169</v>
      </c>
      <c r="E9576" s="39" t="s">
        <v>2134</v>
      </c>
      <c r="F9576" s="37" t="s">
        <v>11811</v>
      </c>
    </row>
    <row r="9577" spans="1:6" ht="14.25" customHeight="1" x14ac:dyDescent="0.2">
      <c r="A9577" s="35" t="s">
        <v>30170</v>
      </c>
      <c r="B9577" s="36" t="s">
        <v>30171</v>
      </c>
      <c r="C9577" s="37">
        <v>42271611</v>
      </c>
      <c r="D9577" s="38" t="s">
        <v>30172</v>
      </c>
      <c r="E9577" s="39" t="s">
        <v>2134</v>
      </c>
      <c r="F9577" s="37" t="s">
        <v>11811</v>
      </c>
    </row>
    <row r="9578" spans="1:6" ht="14.25" customHeight="1" x14ac:dyDescent="0.2">
      <c r="A9578" s="35" t="s">
        <v>30173</v>
      </c>
      <c r="B9578" s="36" t="s">
        <v>30174</v>
      </c>
      <c r="C9578" s="37">
        <v>42271612</v>
      </c>
      <c r="D9578" s="38" t="s">
        <v>30175</v>
      </c>
      <c r="E9578" s="39" t="s">
        <v>2134</v>
      </c>
      <c r="F9578" s="37" t="s">
        <v>11811</v>
      </c>
    </row>
    <row r="9579" spans="1:6" ht="14.25" customHeight="1" x14ac:dyDescent="0.2">
      <c r="A9579" s="35" t="s">
        <v>30176</v>
      </c>
      <c r="B9579" s="36" t="s">
        <v>30177</v>
      </c>
      <c r="C9579" s="37">
        <v>42271613</v>
      </c>
      <c r="D9579" s="38" t="s">
        <v>30178</v>
      </c>
      <c r="E9579" s="39" t="s">
        <v>2134</v>
      </c>
      <c r="F9579" s="37" t="s">
        <v>11811</v>
      </c>
    </row>
    <row r="9580" spans="1:6" ht="14.25" customHeight="1" x14ac:dyDescent="0.2">
      <c r="A9580" s="35" t="s">
        <v>30179</v>
      </c>
      <c r="B9580" s="36" t="s">
        <v>30180</v>
      </c>
      <c r="C9580" s="37">
        <v>42271614</v>
      </c>
      <c r="D9580" s="38" t="s">
        <v>30181</v>
      </c>
      <c r="E9580" s="39" t="s">
        <v>2134</v>
      </c>
      <c r="F9580" s="37" t="s">
        <v>11811</v>
      </c>
    </row>
    <row r="9581" spans="1:6" ht="14.25" customHeight="1" x14ac:dyDescent="0.2">
      <c r="A9581" s="35" t="s">
        <v>30182</v>
      </c>
      <c r="B9581" s="36" t="s">
        <v>30183</v>
      </c>
      <c r="C9581" s="37">
        <v>42271615</v>
      </c>
      <c r="D9581" s="38" t="s">
        <v>30184</v>
      </c>
      <c r="E9581" s="39" t="s">
        <v>2134</v>
      </c>
      <c r="F9581" s="37" t="s">
        <v>11811</v>
      </c>
    </row>
    <row r="9582" spans="1:6" ht="14.25" customHeight="1" x14ac:dyDescent="0.2">
      <c r="A9582" s="35" t="s">
        <v>30185</v>
      </c>
      <c r="B9582" s="36" t="s">
        <v>30186</v>
      </c>
      <c r="C9582" s="37">
        <v>42271616</v>
      </c>
      <c r="D9582" s="38" t="s">
        <v>30187</v>
      </c>
      <c r="E9582" s="39" t="s">
        <v>2134</v>
      </c>
      <c r="F9582" s="37" t="s">
        <v>11811</v>
      </c>
    </row>
    <row r="9583" spans="1:6" ht="14.25" customHeight="1" x14ac:dyDescent="0.2">
      <c r="A9583" s="35" t="s">
        <v>30188</v>
      </c>
      <c r="B9583" s="36" t="s">
        <v>30189</v>
      </c>
      <c r="C9583" s="37">
        <v>42271617</v>
      </c>
      <c r="D9583" s="38" t="s">
        <v>30190</v>
      </c>
      <c r="E9583" s="39" t="s">
        <v>2134</v>
      </c>
      <c r="F9583" s="37" t="s">
        <v>11811</v>
      </c>
    </row>
    <row r="9584" spans="1:6" ht="14.25" customHeight="1" x14ac:dyDescent="0.2">
      <c r="A9584" s="35" t="s">
        <v>30191</v>
      </c>
      <c r="B9584" s="36" t="s">
        <v>30192</v>
      </c>
      <c r="C9584" s="37">
        <v>42271618</v>
      </c>
      <c r="D9584" s="38" t="s">
        <v>30193</v>
      </c>
      <c r="E9584" s="39" t="s">
        <v>2134</v>
      </c>
      <c r="F9584" s="37" t="s">
        <v>11811</v>
      </c>
    </row>
    <row r="9585" spans="1:6" ht="14.25" customHeight="1" x14ac:dyDescent="0.2">
      <c r="A9585" s="35" t="s">
        <v>30194</v>
      </c>
      <c r="B9585" s="36" t="s">
        <v>30195</v>
      </c>
      <c r="C9585" s="37">
        <v>42271701</v>
      </c>
      <c r="D9585" s="38" t="s">
        <v>30196</v>
      </c>
      <c r="E9585" s="39" t="s">
        <v>2134</v>
      </c>
      <c r="F9585" s="37" t="s">
        <v>11811</v>
      </c>
    </row>
    <row r="9586" spans="1:6" ht="14.25" customHeight="1" x14ac:dyDescent="0.2">
      <c r="A9586" s="35" t="s">
        <v>30197</v>
      </c>
      <c r="B9586" s="36" t="s">
        <v>30198</v>
      </c>
      <c r="C9586" s="37">
        <v>42271702</v>
      </c>
      <c r="D9586" s="38" t="s">
        <v>30199</v>
      </c>
      <c r="E9586" s="39" t="s">
        <v>2134</v>
      </c>
      <c r="F9586" s="37" t="s">
        <v>11811</v>
      </c>
    </row>
    <row r="9587" spans="1:6" ht="14.25" customHeight="1" x14ac:dyDescent="0.2">
      <c r="A9587" s="35" t="s">
        <v>30200</v>
      </c>
      <c r="B9587" s="36" t="s">
        <v>30201</v>
      </c>
      <c r="C9587" s="37">
        <v>42271703</v>
      </c>
      <c r="D9587" s="38" t="s">
        <v>30202</v>
      </c>
      <c r="E9587" s="39" t="s">
        <v>2134</v>
      </c>
      <c r="F9587" s="37" t="s">
        <v>11811</v>
      </c>
    </row>
    <row r="9588" spans="1:6" ht="14.25" customHeight="1" x14ac:dyDescent="0.2">
      <c r="A9588" s="35" t="s">
        <v>30203</v>
      </c>
      <c r="B9588" s="36" t="s">
        <v>30204</v>
      </c>
      <c r="C9588" s="37">
        <v>42271704</v>
      </c>
      <c r="D9588" s="38" t="s">
        <v>30205</v>
      </c>
      <c r="E9588" s="39" t="s">
        <v>2134</v>
      </c>
      <c r="F9588" s="37" t="s">
        <v>11811</v>
      </c>
    </row>
    <row r="9589" spans="1:6" ht="14.25" customHeight="1" x14ac:dyDescent="0.2">
      <c r="A9589" s="35" t="s">
        <v>30206</v>
      </c>
      <c r="B9589" s="36" t="s">
        <v>30207</v>
      </c>
      <c r="C9589" s="37">
        <v>42271705</v>
      </c>
      <c r="D9589" s="38" t="s">
        <v>30208</v>
      </c>
      <c r="E9589" s="39" t="s">
        <v>2134</v>
      </c>
      <c r="F9589" s="37" t="s">
        <v>11811</v>
      </c>
    </row>
    <row r="9590" spans="1:6" ht="14.25" customHeight="1" x14ac:dyDescent="0.2">
      <c r="A9590" s="35" t="s">
        <v>30209</v>
      </c>
      <c r="B9590" s="36" t="s">
        <v>30210</v>
      </c>
      <c r="C9590" s="37">
        <v>42271706</v>
      </c>
      <c r="D9590" s="38" t="s">
        <v>30211</v>
      </c>
      <c r="E9590" s="39" t="s">
        <v>2134</v>
      </c>
      <c r="F9590" s="37" t="s">
        <v>11811</v>
      </c>
    </row>
    <row r="9591" spans="1:6" ht="14.25" customHeight="1" x14ac:dyDescent="0.2">
      <c r="A9591" s="35" t="s">
        <v>30212</v>
      </c>
      <c r="B9591" s="36" t="s">
        <v>30213</v>
      </c>
      <c r="C9591" s="37">
        <v>42271707</v>
      </c>
      <c r="D9591" s="38" t="s">
        <v>30214</v>
      </c>
      <c r="E9591" s="39" t="s">
        <v>2134</v>
      </c>
      <c r="F9591" s="37" t="s">
        <v>11811</v>
      </c>
    </row>
    <row r="9592" spans="1:6" ht="14.25" customHeight="1" x14ac:dyDescent="0.2">
      <c r="A9592" s="35" t="s">
        <v>30215</v>
      </c>
      <c r="B9592" s="36" t="s">
        <v>30216</v>
      </c>
      <c r="C9592" s="37">
        <v>42271708</v>
      </c>
      <c r="D9592" s="38" t="s">
        <v>30217</v>
      </c>
      <c r="E9592" s="39" t="s">
        <v>2134</v>
      </c>
      <c r="F9592" s="37" t="s">
        <v>11811</v>
      </c>
    </row>
    <row r="9593" spans="1:6" ht="14.25" customHeight="1" x14ac:dyDescent="0.2">
      <c r="A9593" s="35" t="s">
        <v>30218</v>
      </c>
      <c r="B9593" s="36" t="s">
        <v>30219</v>
      </c>
      <c r="C9593" s="37">
        <v>42271709</v>
      </c>
      <c r="D9593" s="38" t="s">
        <v>30220</v>
      </c>
      <c r="E9593" s="39" t="s">
        <v>2134</v>
      </c>
      <c r="F9593" s="37" t="s">
        <v>11811</v>
      </c>
    </row>
    <row r="9594" spans="1:6" ht="14.25" customHeight="1" x14ac:dyDescent="0.2">
      <c r="A9594" s="35" t="s">
        <v>30221</v>
      </c>
      <c r="B9594" s="36" t="s">
        <v>30222</v>
      </c>
      <c r="C9594" s="37">
        <v>42271710</v>
      </c>
      <c r="D9594" s="38" t="s">
        <v>30223</v>
      </c>
      <c r="E9594" s="39" t="s">
        <v>22236</v>
      </c>
      <c r="F9594" s="37" t="s">
        <v>11811</v>
      </c>
    </row>
    <row r="9595" spans="1:6" ht="14.25" customHeight="1" x14ac:dyDescent="0.2">
      <c r="A9595" s="35" t="s">
        <v>30224</v>
      </c>
      <c r="B9595" s="36" t="s">
        <v>30225</v>
      </c>
      <c r="C9595" s="37">
        <v>42271711</v>
      </c>
      <c r="D9595" s="38" t="s">
        <v>30226</v>
      </c>
      <c r="E9595" s="39" t="s">
        <v>2134</v>
      </c>
      <c r="F9595" s="37" t="s">
        <v>11811</v>
      </c>
    </row>
    <row r="9596" spans="1:6" ht="14.25" customHeight="1" x14ac:dyDescent="0.2">
      <c r="A9596" s="35" t="s">
        <v>30227</v>
      </c>
      <c r="B9596" s="36" t="s">
        <v>30228</v>
      </c>
      <c r="C9596" s="37">
        <v>42271712</v>
      </c>
      <c r="D9596" s="38" t="s">
        <v>30229</v>
      </c>
      <c r="E9596" s="39" t="s">
        <v>2134</v>
      </c>
      <c r="F9596" s="37" t="s">
        <v>11811</v>
      </c>
    </row>
    <row r="9597" spans="1:6" ht="14.25" customHeight="1" x14ac:dyDescent="0.2">
      <c r="A9597" s="35" t="s">
        <v>30230</v>
      </c>
      <c r="B9597" s="36" t="s">
        <v>30231</v>
      </c>
      <c r="C9597" s="37">
        <v>42271713</v>
      </c>
      <c r="D9597" s="38" t="s">
        <v>30232</v>
      </c>
      <c r="E9597" s="39" t="s">
        <v>2134</v>
      </c>
      <c r="F9597" s="37" t="s">
        <v>11811</v>
      </c>
    </row>
    <row r="9598" spans="1:6" ht="14.25" customHeight="1" x14ac:dyDescent="0.2">
      <c r="A9598" s="35" t="s">
        <v>30233</v>
      </c>
      <c r="B9598" s="36" t="s">
        <v>30234</v>
      </c>
      <c r="C9598" s="37">
        <v>42271714</v>
      </c>
      <c r="D9598" s="38" t="s">
        <v>30235</v>
      </c>
      <c r="E9598" s="39" t="s">
        <v>2134</v>
      </c>
      <c r="F9598" s="37" t="s">
        <v>11811</v>
      </c>
    </row>
    <row r="9599" spans="1:6" ht="14.25" customHeight="1" x14ac:dyDescent="0.2">
      <c r="A9599" s="35" t="s">
        <v>30236</v>
      </c>
      <c r="B9599" s="36" t="s">
        <v>30237</v>
      </c>
      <c r="C9599" s="37">
        <v>42271715</v>
      </c>
      <c r="D9599" s="38" t="s">
        <v>30238</v>
      </c>
      <c r="E9599" s="39" t="s">
        <v>2134</v>
      </c>
      <c r="F9599" s="37" t="s">
        <v>11811</v>
      </c>
    </row>
    <row r="9600" spans="1:6" ht="14.25" customHeight="1" x14ac:dyDescent="0.2">
      <c r="A9600" s="35" t="s">
        <v>30239</v>
      </c>
      <c r="B9600" s="36" t="s">
        <v>30240</v>
      </c>
      <c r="C9600" s="37">
        <v>42271716</v>
      </c>
      <c r="D9600" s="38" t="s">
        <v>30241</v>
      </c>
      <c r="E9600" s="39" t="s">
        <v>2134</v>
      </c>
      <c r="F9600" s="37" t="s">
        <v>11811</v>
      </c>
    </row>
    <row r="9601" spans="1:6" ht="14.25" customHeight="1" x14ac:dyDescent="0.2">
      <c r="A9601" s="35" t="s">
        <v>30242</v>
      </c>
      <c r="B9601" s="36" t="s">
        <v>30243</v>
      </c>
      <c r="C9601" s="37">
        <v>42271717</v>
      </c>
      <c r="D9601" s="38" t="s">
        <v>30244</v>
      </c>
      <c r="E9601" s="39" t="s">
        <v>2134</v>
      </c>
      <c r="F9601" s="37" t="s">
        <v>11811</v>
      </c>
    </row>
    <row r="9602" spans="1:6" ht="14.25" customHeight="1" x14ac:dyDescent="0.2">
      <c r="A9602" s="35" t="s">
        <v>30245</v>
      </c>
      <c r="B9602" s="36" t="s">
        <v>30246</v>
      </c>
      <c r="C9602" s="37">
        <v>42271718</v>
      </c>
      <c r="D9602" s="38" t="s">
        <v>30247</v>
      </c>
      <c r="E9602" s="39" t="s">
        <v>2134</v>
      </c>
      <c r="F9602" s="37" t="s">
        <v>11811</v>
      </c>
    </row>
    <row r="9603" spans="1:6" ht="14.25" customHeight="1" x14ac:dyDescent="0.2">
      <c r="A9603" s="35" t="s">
        <v>30248</v>
      </c>
      <c r="B9603" s="36" t="s">
        <v>30249</v>
      </c>
      <c r="C9603" s="37">
        <v>42271719</v>
      </c>
      <c r="D9603" s="38" t="s">
        <v>30250</v>
      </c>
      <c r="E9603" s="39" t="s">
        <v>2134</v>
      </c>
      <c r="F9603" s="37" t="s">
        <v>11811</v>
      </c>
    </row>
    <row r="9604" spans="1:6" ht="14.25" customHeight="1" x14ac:dyDescent="0.2">
      <c r="A9604" s="35" t="s">
        <v>30251</v>
      </c>
      <c r="B9604" s="36" t="s">
        <v>30252</v>
      </c>
      <c r="C9604" s="37">
        <v>42271720</v>
      </c>
      <c r="D9604" s="38" t="s">
        <v>30253</v>
      </c>
      <c r="E9604" s="39" t="s">
        <v>2134</v>
      </c>
      <c r="F9604" s="37" t="s">
        <v>11811</v>
      </c>
    </row>
    <row r="9605" spans="1:6" ht="14.25" customHeight="1" x14ac:dyDescent="0.2">
      <c r="A9605" s="35" t="s">
        <v>30254</v>
      </c>
      <c r="B9605" s="36" t="s">
        <v>30255</v>
      </c>
      <c r="C9605" s="37">
        <v>42271721</v>
      </c>
      <c r="D9605" s="38" t="s">
        <v>30256</v>
      </c>
      <c r="E9605" s="39" t="s">
        <v>2134</v>
      </c>
      <c r="F9605" s="37" t="s">
        <v>11811</v>
      </c>
    </row>
    <row r="9606" spans="1:6" ht="14.25" customHeight="1" x14ac:dyDescent="0.2">
      <c r="A9606" s="35" t="s">
        <v>30257</v>
      </c>
      <c r="B9606" s="36" t="s">
        <v>30258</v>
      </c>
      <c r="C9606" s="37">
        <v>42271801</v>
      </c>
      <c r="D9606" s="38" t="s">
        <v>30259</v>
      </c>
      <c r="E9606" s="39" t="s">
        <v>2134</v>
      </c>
      <c r="F9606" s="37" t="s">
        <v>11811</v>
      </c>
    </row>
    <row r="9607" spans="1:6" ht="14.25" customHeight="1" x14ac:dyDescent="0.2">
      <c r="A9607" s="35" t="s">
        <v>30260</v>
      </c>
      <c r="B9607" s="36" t="s">
        <v>30261</v>
      </c>
      <c r="C9607" s="37">
        <v>42271802</v>
      </c>
      <c r="D9607" s="38" t="s">
        <v>30262</v>
      </c>
      <c r="E9607" s="39" t="s">
        <v>2134</v>
      </c>
      <c r="F9607" s="37" t="s">
        <v>11811</v>
      </c>
    </row>
    <row r="9608" spans="1:6" ht="14.25" customHeight="1" x14ac:dyDescent="0.2">
      <c r="A9608" s="35" t="s">
        <v>30263</v>
      </c>
      <c r="B9608" s="36" t="s">
        <v>30264</v>
      </c>
      <c r="C9608" s="37">
        <v>42271803</v>
      </c>
      <c r="D9608" s="38" t="s">
        <v>30265</v>
      </c>
      <c r="E9608" s="39" t="s">
        <v>2134</v>
      </c>
      <c r="F9608" s="37" t="s">
        <v>11811</v>
      </c>
    </row>
    <row r="9609" spans="1:6" ht="14.25" customHeight="1" x14ac:dyDescent="0.2">
      <c r="A9609" s="35" t="s">
        <v>30266</v>
      </c>
      <c r="B9609" s="36" t="s">
        <v>30267</v>
      </c>
      <c r="C9609" s="37">
        <v>42271901</v>
      </c>
      <c r="D9609" s="38" t="s">
        <v>30268</v>
      </c>
      <c r="E9609" s="39" t="s">
        <v>22236</v>
      </c>
      <c r="F9609" s="37" t="s">
        <v>22472</v>
      </c>
    </row>
    <row r="9610" spans="1:6" ht="14.25" customHeight="1" x14ac:dyDescent="0.2">
      <c r="A9610" s="35" t="s">
        <v>30269</v>
      </c>
      <c r="B9610" s="36" t="s">
        <v>30270</v>
      </c>
      <c r="C9610" s="37">
        <v>42271902</v>
      </c>
      <c r="D9610" s="38" t="s">
        <v>30271</v>
      </c>
      <c r="E9610" s="39" t="s">
        <v>2134</v>
      </c>
      <c r="F9610" s="37" t="s">
        <v>11811</v>
      </c>
    </row>
    <row r="9611" spans="1:6" ht="14.25" customHeight="1" x14ac:dyDescent="0.2">
      <c r="A9611" s="35" t="s">
        <v>30272</v>
      </c>
      <c r="B9611" s="36" t="s">
        <v>30273</v>
      </c>
      <c r="C9611" s="37">
        <v>42271903</v>
      </c>
      <c r="D9611" s="38" t="s">
        <v>30274</v>
      </c>
      <c r="E9611" s="39" t="s">
        <v>2134</v>
      </c>
      <c r="F9611" s="37" t="s">
        <v>11811</v>
      </c>
    </row>
    <row r="9612" spans="1:6" ht="14.25" customHeight="1" x14ac:dyDescent="0.2">
      <c r="A9612" s="35" t="s">
        <v>30275</v>
      </c>
      <c r="B9612" s="36" t="s">
        <v>30276</v>
      </c>
      <c r="C9612" s="37">
        <v>42271904</v>
      </c>
      <c r="D9612" s="38" t="s">
        <v>30277</v>
      </c>
      <c r="E9612" s="39" t="s">
        <v>2134</v>
      </c>
      <c r="F9612" s="37" t="s">
        <v>11811</v>
      </c>
    </row>
    <row r="9613" spans="1:6" ht="14.25" customHeight="1" x14ac:dyDescent="0.2">
      <c r="A9613" s="35" t="s">
        <v>30278</v>
      </c>
      <c r="B9613" s="36" t="s">
        <v>30279</v>
      </c>
      <c r="C9613" s="37">
        <v>42271905</v>
      </c>
      <c r="D9613" s="38" t="s">
        <v>30280</v>
      </c>
      <c r="E9613" s="39" t="s">
        <v>2134</v>
      </c>
      <c r="F9613" s="37" t="s">
        <v>11811</v>
      </c>
    </row>
    <row r="9614" spans="1:6" ht="14.25" customHeight="1" x14ac:dyDescent="0.2">
      <c r="A9614" s="35" t="s">
        <v>30281</v>
      </c>
      <c r="B9614" s="36" t="s">
        <v>30282</v>
      </c>
      <c r="C9614" s="37">
        <v>42271906</v>
      </c>
      <c r="D9614" s="38" t="s">
        <v>30283</v>
      </c>
      <c r="E9614" s="39" t="s">
        <v>2134</v>
      </c>
      <c r="F9614" s="37" t="s">
        <v>11811</v>
      </c>
    </row>
    <row r="9615" spans="1:6" ht="14.25" customHeight="1" x14ac:dyDescent="0.2">
      <c r="A9615" s="35" t="s">
        <v>30284</v>
      </c>
      <c r="B9615" s="36" t="s">
        <v>30285</v>
      </c>
      <c r="C9615" s="37">
        <v>42271907</v>
      </c>
      <c r="D9615" s="38" t="s">
        <v>30286</v>
      </c>
      <c r="E9615" s="39" t="s">
        <v>2134</v>
      </c>
      <c r="F9615" s="37" t="s">
        <v>11811</v>
      </c>
    </row>
    <row r="9616" spans="1:6" ht="14.25" customHeight="1" x14ac:dyDescent="0.2">
      <c r="A9616" s="35" t="s">
        <v>30287</v>
      </c>
      <c r="B9616" s="36" t="s">
        <v>30288</v>
      </c>
      <c r="C9616" s="37">
        <v>42271908</v>
      </c>
      <c r="D9616" s="38" t="s">
        <v>30289</v>
      </c>
      <c r="E9616" s="39" t="s">
        <v>2134</v>
      </c>
      <c r="F9616" s="37" t="s">
        <v>11811</v>
      </c>
    </row>
    <row r="9617" spans="1:6" ht="14.25" customHeight="1" x14ac:dyDescent="0.2">
      <c r="A9617" s="35" t="s">
        <v>30290</v>
      </c>
      <c r="B9617" s="36" t="s">
        <v>30291</v>
      </c>
      <c r="C9617" s="37">
        <v>42271909</v>
      </c>
      <c r="D9617" s="38" t="s">
        <v>30292</v>
      </c>
      <c r="E9617" s="39" t="s">
        <v>2134</v>
      </c>
      <c r="F9617" s="37" t="s">
        <v>11811</v>
      </c>
    </row>
    <row r="9618" spans="1:6" ht="14.25" customHeight="1" x14ac:dyDescent="0.2">
      <c r="A9618" s="35" t="s">
        <v>30293</v>
      </c>
      <c r="B9618" s="36" t="s">
        <v>30294</v>
      </c>
      <c r="C9618" s="37">
        <v>42271910</v>
      </c>
      <c r="D9618" s="38" t="s">
        <v>30295</v>
      </c>
      <c r="E9618" s="39" t="s">
        <v>2134</v>
      </c>
      <c r="F9618" s="37" t="s">
        <v>11811</v>
      </c>
    </row>
    <row r="9619" spans="1:6" ht="14.25" customHeight="1" x14ac:dyDescent="0.2">
      <c r="A9619" s="35" t="s">
        <v>30296</v>
      </c>
      <c r="B9619" s="36" t="s">
        <v>30297</v>
      </c>
      <c r="C9619" s="37">
        <v>42271911</v>
      </c>
      <c r="D9619" s="38" t="s">
        <v>30298</v>
      </c>
      <c r="E9619" s="39" t="s">
        <v>2134</v>
      </c>
      <c r="F9619" s="37" t="s">
        <v>11811</v>
      </c>
    </row>
    <row r="9620" spans="1:6" ht="14.25" customHeight="1" x14ac:dyDescent="0.2">
      <c r="A9620" s="35" t="s">
        <v>30299</v>
      </c>
      <c r="B9620" s="36" t="s">
        <v>30300</v>
      </c>
      <c r="C9620" s="37">
        <v>42271912</v>
      </c>
      <c r="D9620" s="38" t="s">
        <v>30301</v>
      </c>
      <c r="E9620" s="39" t="s">
        <v>2134</v>
      </c>
      <c r="F9620" s="37" t="s">
        <v>11811</v>
      </c>
    </row>
    <row r="9621" spans="1:6" ht="14.25" customHeight="1" x14ac:dyDescent="0.2">
      <c r="A9621" s="35" t="s">
        <v>30302</v>
      </c>
      <c r="B9621" s="36" t="s">
        <v>30303</v>
      </c>
      <c r="C9621" s="37">
        <v>42271913</v>
      </c>
      <c r="D9621" s="38" t="s">
        <v>30304</v>
      </c>
      <c r="E9621" s="39" t="s">
        <v>22236</v>
      </c>
      <c r="F9621" s="37" t="s">
        <v>22472</v>
      </c>
    </row>
    <row r="9622" spans="1:6" ht="14.25" customHeight="1" x14ac:dyDescent="0.2">
      <c r="A9622" s="35" t="s">
        <v>30305</v>
      </c>
      <c r="B9622" s="36" t="s">
        <v>30306</v>
      </c>
      <c r="C9622" s="37">
        <v>42271914</v>
      </c>
      <c r="D9622" s="38" t="s">
        <v>30307</v>
      </c>
      <c r="E9622" s="39" t="s">
        <v>2134</v>
      </c>
      <c r="F9622" s="37" t="s">
        <v>11811</v>
      </c>
    </row>
    <row r="9623" spans="1:6" ht="14.25" customHeight="1" x14ac:dyDescent="0.2">
      <c r="A9623" s="35" t="s">
        <v>30308</v>
      </c>
      <c r="B9623" s="36" t="s">
        <v>30309</v>
      </c>
      <c r="C9623" s="37">
        <v>42271915</v>
      </c>
      <c r="D9623" s="38" t="s">
        <v>30310</v>
      </c>
      <c r="E9623" s="39" t="s">
        <v>2134</v>
      </c>
      <c r="F9623" s="37" t="s">
        <v>11811</v>
      </c>
    </row>
    <row r="9624" spans="1:6" ht="14.25" customHeight="1" x14ac:dyDescent="0.2">
      <c r="A9624" s="35" t="s">
        <v>30311</v>
      </c>
      <c r="B9624" s="36" t="s">
        <v>30312</v>
      </c>
      <c r="C9624" s="37">
        <v>42272001</v>
      </c>
      <c r="D9624" s="38" t="s">
        <v>30313</v>
      </c>
      <c r="E9624" s="39" t="s">
        <v>2134</v>
      </c>
      <c r="F9624" s="37" t="s">
        <v>11811</v>
      </c>
    </row>
    <row r="9625" spans="1:6" ht="14.25" customHeight="1" x14ac:dyDescent="0.2">
      <c r="A9625" s="35" t="s">
        <v>30314</v>
      </c>
      <c r="B9625" s="36" t="s">
        <v>30315</v>
      </c>
      <c r="C9625" s="37">
        <v>42272002</v>
      </c>
      <c r="D9625" s="38" t="s">
        <v>30316</v>
      </c>
      <c r="E9625" s="39" t="s">
        <v>2134</v>
      </c>
      <c r="F9625" s="37" t="s">
        <v>11811</v>
      </c>
    </row>
    <row r="9626" spans="1:6" ht="14.25" customHeight="1" x14ac:dyDescent="0.2">
      <c r="A9626" s="35" t="s">
        <v>30317</v>
      </c>
      <c r="B9626" s="36" t="s">
        <v>30318</v>
      </c>
      <c r="C9626" s="37">
        <v>42272003</v>
      </c>
      <c r="D9626" s="38" t="s">
        <v>30319</v>
      </c>
      <c r="E9626" s="39" t="s">
        <v>2134</v>
      </c>
      <c r="F9626" s="37" t="s">
        <v>11811</v>
      </c>
    </row>
    <row r="9627" spans="1:6" ht="14.25" customHeight="1" x14ac:dyDescent="0.2">
      <c r="A9627" s="35" t="s">
        <v>30320</v>
      </c>
      <c r="B9627" s="36" t="s">
        <v>30321</v>
      </c>
      <c r="C9627" s="37">
        <v>42272004</v>
      </c>
      <c r="D9627" s="38" t="s">
        <v>30322</v>
      </c>
      <c r="E9627" s="39" t="s">
        <v>2134</v>
      </c>
      <c r="F9627" s="37" t="s">
        <v>11811</v>
      </c>
    </row>
    <row r="9628" spans="1:6" ht="14.25" customHeight="1" x14ac:dyDescent="0.2">
      <c r="A9628" s="35" t="s">
        <v>30323</v>
      </c>
      <c r="B9628" s="36" t="s">
        <v>30324</v>
      </c>
      <c r="C9628" s="37">
        <v>42272005</v>
      </c>
      <c r="D9628" s="38" t="s">
        <v>30325</v>
      </c>
      <c r="E9628" s="39" t="s">
        <v>2134</v>
      </c>
      <c r="F9628" s="37" t="s">
        <v>11811</v>
      </c>
    </row>
    <row r="9629" spans="1:6" ht="14.25" customHeight="1" x14ac:dyDescent="0.2">
      <c r="A9629" s="35" t="s">
        <v>30326</v>
      </c>
      <c r="B9629" s="36" t="s">
        <v>30327</v>
      </c>
      <c r="C9629" s="37">
        <v>42272006</v>
      </c>
      <c r="D9629" s="38" t="s">
        <v>30328</v>
      </c>
      <c r="E9629" s="39" t="s">
        <v>2134</v>
      </c>
      <c r="F9629" s="37" t="s">
        <v>11811</v>
      </c>
    </row>
    <row r="9630" spans="1:6" ht="14.25" customHeight="1" x14ac:dyDescent="0.2">
      <c r="A9630" s="35" t="s">
        <v>30329</v>
      </c>
      <c r="B9630" s="36" t="s">
        <v>30330</v>
      </c>
      <c r="C9630" s="37">
        <v>42272007</v>
      </c>
      <c r="D9630" s="38" t="s">
        <v>30331</v>
      </c>
      <c r="E9630" s="39" t="s">
        <v>2134</v>
      </c>
      <c r="F9630" s="37" t="s">
        <v>11811</v>
      </c>
    </row>
    <row r="9631" spans="1:6" ht="14.25" customHeight="1" x14ac:dyDescent="0.2">
      <c r="A9631" s="35" t="s">
        <v>30332</v>
      </c>
      <c r="B9631" s="36" t="s">
        <v>30333</v>
      </c>
      <c r="C9631" s="37">
        <v>42272008</v>
      </c>
      <c r="D9631" s="38" t="s">
        <v>30334</v>
      </c>
      <c r="E9631" s="39" t="s">
        <v>22236</v>
      </c>
      <c r="F9631" s="37" t="s">
        <v>11811</v>
      </c>
    </row>
    <row r="9632" spans="1:6" ht="14.25" customHeight="1" x14ac:dyDescent="0.2">
      <c r="A9632" s="35" t="s">
        <v>30335</v>
      </c>
      <c r="B9632" s="36" t="s">
        <v>30336</v>
      </c>
      <c r="C9632" s="37">
        <v>42272009</v>
      </c>
      <c r="D9632" s="38" t="s">
        <v>30337</v>
      </c>
      <c r="E9632" s="39" t="s">
        <v>2134</v>
      </c>
      <c r="F9632" s="37" t="s">
        <v>11811</v>
      </c>
    </row>
    <row r="9633" spans="1:6" ht="14.25" customHeight="1" x14ac:dyDescent="0.2">
      <c r="A9633" s="35" t="s">
        <v>30338</v>
      </c>
      <c r="B9633" s="36" t="s">
        <v>30339</v>
      </c>
      <c r="C9633" s="37">
        <v>42272010</v>
      </c>
      <c r="D9633" s="38" t="s">
        <v>30340</v>
      </c>
      <c r="E9633" s="39" t="s">
        <v>2134</v>
      </c>
      <c r="F9633" s="37" t="s">
        <v>11811</v>
      </c>
    </row>
    <row r="9634" spans="1:6" ht="14.25" customHeight="1" x14ac:dyDescent="0.2">
      <c r="A9634" s="35" t="s">
        <v>30341</v>
      </c>
      <c r="B9634" s="36" t="s">
        <v>30342</v>
      </c>
      <c r="C9634" s="37">
        <v>42272011</v>
      </c>
      <c r="D9634" s="38" t="s">
        <v>30343</v>
      </c>
      <c r="E9634" s="39" t="s">
        <v>2134</v>
      </c>
      <c r="F9634" s="37" t="s">
        <v>11811</v>
      </c>
    </row>
    <row r="9635" spans="1:6" ht="14.25" customHeight="1" x14ac:dyDescent="0.2">
      <c r="A9635" s="35" t="s">
        <v>30344</v>
      </c>
      <c r="B9635" s="36" t="s">
        <v>30345</v>
      </c>
      <c r="C9635" s="37">
        <v>42272012</v>
      </c>
      <c r="D9635" s="38" t="s">
        <v>30346</v>
      </c>
      <c r="E9635" s="39" t="s">
        <v>2134</v>
      </c>
      <c r="F9635" s="37" t="s">
        <v>11811</v>
      </c>
    </row>
    <row r="9636" spans="1:6" ht="14.25" customHeight="1" x14ac:dyDescent="0.2">
      <c r="A9636" s="35" t="s">
        <v>30347</v>
      </c>
      <c r="B9636" s="36" t="s">
        <v>30348</v>
      </c>
      <c r="C9636" s="37">
        <v>42272013</v>
      </c>
      <c r="D9636" s="38" t="s">
        <v>30349</v>
      </c>
      <c r="E9636" s="39" t="s">
        <v>2134</v>
      </c>
      <c r="F9636" s="37" t="s">
        <v>11811</v>
      </c>
    </row>
    <row r="9637" spans="1:6" ht="14.25" customHeight="1" x14ac:dyDescent="0.2">
      <c r="A9637" s="35" t="s">
        <v>30350</v>
      </c>
      <c r="B9637" s="36" t="s">
        <v>30351</v>
      </c>
      <c r="C9637" s="37">
        <v>42272014</v>
      </c>
      <c r="D9637" s="38" t="s">
        <v>30352</v>
      </c>
      <c r="E9637" s="39" t="s">
        <v>2134</v>
      </c>
      <c r="F9637" s="37" t="s">
        <v>11811</v>
      </c>
    </row>
    <row r="9638" spans="1:6" ht="14.25" customHeight="1" x14ac:dyDescent="0.2">
      <c r="A9638" s="35" t="s">
        <v>30353</v>
      </c>
      <c r="B9638" s="36" t="s">
        <v>30354</v>
      </c>
      <c r="C9638" s="37">
        <v>42272015</v>
      </c>
      <c r="D9638" s="38" t="s">
        <v>30355</v>
      </c>
      <c r="E9638" s="39" t="s">
        <v>2134</v>
      </c>
      <c r="F9638" s="37" t="s">
        <v>11811</v>
      </c>
    </row>
    <row r="9639" spans="1:6" ht="14.25" customHeight="1" x14ac:dyDescent="0.2">
      <c r="A9639" s="35" t="s">
        <v>30356</v>
      </c>
      <c r="B9639" s="36" t="s">
        <v>30357</v>
      </c>
      <c r="C9639" s="37">
        <v>42272016</v>
      </c>
      <c r="D9639" s="38" t="s">
        <v>30358</v>
      </c>
      <c r="E9639" s="39" t="s">
        <v>2134</v>
      </c>
      <c r="F9639" s="37" t="s">
        <v>11811</v>
      </c>
    </row>
    <row r="9640" spans="1:6" ht="14.25" customHeight="1" x14ac:dyDescent="0.2">
      <c r="A9640" s="35" t="s">
        <v>30359</v>
      </c>
      <c r="B9640" s="36" t="s">
        <v>30360</v>
      </c>
      <c r="C9640" s="37">
        <v>42272017</v>
      </c>
      <c r="D9640" s="38" t="s">
        <v>30361</v>
      </c>
      <c r="E9640" s="39" t="s">
        <v>2134</v>
      </c>
      <c r="F9640" s="37" t="s">
        <v>11811</v>
      </c>
    </row>
    <row r="9641" spans="1:6" ht="14.25" customHeight="1" x14ac:dyDescent="0.2">
      <c r="A9641" s="35" t="s">
        <v>30362</v>
      </c>
      <c r="B9641" s="36" t="s">
        <v>30363</v>
      </c>
      <c r="C9641" s="37">
        <v>42272101</v>
      </c>
      <c r="D9641" s="38" t="s">
        <v>30364</v>
      </c>
      <c r="E9641" s="39" t="s">
        <v>2134</v>
      </c>
      <c r="F9641" s="37" t="s">
        <v>11811</v>
      </c>
    </row>
    <row r="9642" spans="1:6" ht="14.25" customHeight="1" x14ac:dyDescent="0.2">
      <c r="A9642" s="35" t="s">
        <v>30365</v>
      </c>
      <c r="B9642" s="36" t="s">
        <v>30366</v>
      </c>
      <c r="C9642" s="37">
        <v>42272102</v>
      </c>
      <c r="D9642" s="38" t="s">
        <v>30367</v>
      </c>
      <c r="E9642" s="39" t="s">
        <v>2134</v>
      </c>
      <c r="F9642" s="37" t="s">
        <v>11811</v>
      </c>
    </row>
    <row r="9643" spans="1:6" ht="14.25" customHeight="1" x14ac:dyDescent="0.2">
      <c r="A9643" s="35" t="s">
        <v>30368</v>
      </c>
      <c r="B9643" s="36" t="s">
        <v>30369</v>
      </c>
      <c r="C9643" s="37">
        <v>42272201</v>
      </c>
      <c r="D9643" s="38" t="s">
        <v>30370</v>
      </c>
      <c r="E9643" s="39" t="s">
        <v>2134</v>
      </c>
      <c r="F9643" s="37" t="s">
        <v>11811</v>
      </c>
    </row>
    <row r="9644" spans="1:6" ht="14.25" customHeight="1" x14ac:dyDescent="0.2">
      <c r="A9644" s="35" t="s">
        <v>30371</v>
      </c>
      <c r="B9644" s="36" t="s">
        <v>30372</v>
      </c>
      <c r="C9644" s="37">
        <v>42272202</v>
      </c>
      <c r="D9644" s="38" t="s">
        <v>30373</v>
      </c>
      <c r="E9644" s="39" t="s">
        <v>2134</v>
      </c>
      <c r="F9644" s="37" t="s">
        <v>11811</v>
      </c>
    </row>
    <row r="9645" spans="1:6" ht="14.25" customHeight="1" x14ac:dyDescent="0.2">
      <c r="A9645" s="35" t="s">
        <v>30374</v>
      </c>
      <c r="B9645" s="36" t="s">
        <v>30375</v>
      </c>
      <c r="C9645" s="37">
        <v>42272203</v>
      </c>
      <c r="D9645" s="38" t="s">
        <v>30376</v>
      </c>
      <c r="E9645" s="39" t="s">
        <v>2134</v>
      </c>
      <c r="F9645" s="37" t="s">
        <v>11811</v>
      </c>
    </row>
    <row r="9646" spans="1:6" ht="14.25" customHeight="1" x14ac:dyDescent="0.2">
      <c r="A9646" s="35" t="s">
        <v>30377</v>
      </c>
      <c r="B9646" s="36" t="s">
        <v>30378</v>
      </c>
      <c r="C9646" s="37">
        <v>42272204</v>
      </c>
      <c r="D9646" s="38" t="s">
        <v>30379</v>
      </c>
      <c r="E9646" s="39" t="s">
        <v>2134</v>
      </c>
      <c r="F9646" s="37" t="s">
        <v>11811</v>
      </c>
    </row>
    <row r="9647" spans="1:6" ht="14.25" customHeight="1" x14ac:dyDescent="0.2">
      <c r="A9647" s="35" t="s">
        <v>30380</v>
      </c>
      <c r="B9647" s="36" t="s">
        <v>30381</v>
      </c>
      <c r="C9647" s="37">
        <v>42272205</v>
      </c>
      <c r="D9647" s="38" t="s">
        <v>30382</v>
      </c>
      <c r="E9647" s="39" t="s">
        <v>2134</v>
      </c>
      <c r="F9647" s="37" t="s">
        <v>11811</v>
      </c>
    </row>
    <row r="9648" spans="1:6" ht="14.25" customHeight="1" x14ac:dyDescent="0.2">
      <c r="A9648" s="35" t="s">
        <v>30383</v>
      </c>
      <c r="B9648" s="36" t="s">
        <v>30384</v>
      </c>
      <c r="C9648" s="37">
        <v>42272206</v>
      </c>
      <c r="D9648" s="38" t="s">
        <v>30385</v>
      </c>
      <c r="E9648" s="39" t="s">
        <v>2134</v>
      </c>
      <c r="F9648" s="37" t="s">
        <v>11811</v>
      </c>
    </row>
    <row r="9649" spans="1:6" ht="14.25" customHeight="1" x14ac:dyDescent="0.2">
      <c r="A9649" s="35" t="s">
        <v>30386</v>
      </c>
      <c r="B9649" s="36" t="s">
        <v>30387</v>
      </c>
      <c r="C9649" s="37">
        <v>42272207</v>
      </c>
      <c r="D9649" s="38" t="s">
        <v>30388</v>
      </c>
      <c r="E9649" s="39" t="s">
        <v>2134</v>
      </c>
      <c r="F9649" s="37" t="s">
        <v>11811</v>
      </c>
    </row>
    <row r="9650" spans="1:6" ht="14.25" customHeight="1" x14ac:dyDescent="0.2">
      <c r="A9650" s="35" t="s">
        <v>30389</v>
      </c>
      <c r="B9650" s="36" t="s">
        <v>30390</v>
      </c>
      <c r="C9650" s="37">
        <v>42272208</v>
      </c>
      <c r="D9650" s="38" t="s">
        <v>30391</v>
      </c>
      <c r="E9650" s="39" t="s">
        <v>2134</v>
      </c>
      <c r="F9650" s="37" t="s">
        <v>11811</v>
      </c>
    </row>
    <row r="9651" spans="1:6" ht="14.25" customHeight="1" x14ac:dyDescent="0.2">
      <c r="A9651" s="35" t="s">
        <v>30392</v>
      </c>
      <c r="B9651" s="36" t="s">
        <v>30393</v>
      </c>
      <c r="C9651" s="37">
        <v>42272209</v>
      </c>
      <c r="D9651" s="38" t="s">
        <v>30394</v>
      </c>
      <c r="E9651" s="39" t="s">
        <v>2134</v>
      </c>
      <c r="F9651" s="37" t="s">
        <v>11811</v>
      </c>
    </row>
    <row r="9652" spans="1:6" ht="14.25" customHeight="1" x14ac:dyDescent="0.2">
      <c r="A9652" s="35" t="s">
        <v>30395</v>
      </c>
      <c r="B9652" s="36" t="s">
        <v>30396</v>
      </c>
      <c r="C9652" s="37">
        <v>42272210</v>
      </c>
      <c r="D9652" s="38" t="s">
        <v>30397</v>
      </c>
      <c r="E9652" s="39" t="s">
        <v>2134</v>
      </c>
      <c r="F9652" s="37" t="s">
        <v>11811</v>
      </c>
    </row>
    <row r="9653" spans="1:6" ht="14.25" customHeight="1" x14ac:dyDescent="0.2">
      <c r="A9653" s="35" t="s">
        <v>30398</v>
      </c>
      <c r="B9653" s="36" t="s">
        <v>30399</v>
      </c>
      <c r="C9653" s="37">
        <v>42272211</v>
      </c>
      <c r="D9653" s="38" t="s">
        <v>30400</v>
      </c>
      <c r="E9653" s="39" t="s">
        <v>2134</v>
      </c>
      <c r="F9653" s="37" t="s">
        <v>11811</v>
      </c>
    </row>
    <row r="9654" spans="1:6" ht="14.25" customHeight="1" x14ac:dyDescent="0.2">
      <c r="A9654" s="35" t="s">
        <v>30401</v>
      </c>
      <c r="B9654" s="36" t="s">
        <v>30402</v>
      </c>
      <c r="C9654" s="37">
        <v>42272212</v>
      </c>
      <c r="D9654" s="38" t="s">
        <v>30403</v>
      </c>
      <c r="E9654" s="39" t="s">
        <v>2134</v>
      </c>
      <c r="F9654" s="37" t="s">
        <v>11811</v>
      </c>
    </row>
    <row r="9655" spans="1:6" ht="14.25" customHeight="1" x14ac:dyDescent="0.2">
      <c r="A9655" s="35" t="s">
        <v>30404</v>
      </c>
      <c r="B9655" s="36" t="s">
        <v>30405</v>
      </c>
      <c r="C9655" s="37">
        <v>42272213</v>
      </c>
      <c r="D9655" s="38" t="s">
        <v>30406</v>
      </c>
      <c r="E9655" s="39" t="s">
        <v>2134</v>
      </c>
      <c r="F9655" s="37" t="s">
        <v>11811</v>
      </c>
    </row>
    <row r="9656" spans="1:6" ht="14.25" customHeight="1" x14ac:dyDescent="0.2">
      <c r="A9656" s="35" t="s">
        <v>30407</v>
      </c>
      <c r="B9656" s="36" t="s">
        <v>30408</v>
      </c>
      <c r="C9656" s="37">
        <v>42272214</v>
      </c>
      <c r="D9656" s="38" t="s">
        <v>30409</v>
      </c>
      <c r="E9656" s="39" t="s">
        <v>2134</v>
      </c>
      <c r="F9656" s="37" t="s">
        <v>11811</v>
      </c>
    </row>
    <row r="9657" spans="1:6" ht="14.25" customHeight="1" x14ac:dyDescent="0.2">
      <c r="A9657" s="35" t="s">
        <v>30410</v>
      </c>
      <c r="B9657" s="36" t="s">
        <v>30411</v>
      </c>
      <c r="C9657" s="37">
        <v>42272215</v>
      </c>
      <c r="D9657" s="38" t="s">
        <v>30412</v>
      </c>
      <c r="E9657" s="39" t="s">
        <v>2134</v>
      </c>
      <c r="F9657" s="37" t="s">
        <v>11811</v>
      </c>
    </row>
    <row r="9658" spans="1:6" ht="14.25" customHeight="1" x14ac:dyDescent="0.2">
      <c r="A9658" s="35" t="s">
        <v>30413</v>
      </c>
      <c r="B9658" s="36" t="s">
        <v>30414</v>
      </c>
      <c r="C9658" s="37">
        <v>42272216</v>
      </c>
      <c r="D9658" s="38" t="s">
        <v>30415</v>
      </c>
      <c r="E9658" s="39" t="s">
        <v>2134</v>
      </c>
      <c r="F9658" s="37" t="s">
        <v>11811</v>
      </c>
    </row>
    <row r="9659" spans="1:6" ht="14.25" customHeight="1" x14ac:dyDescent="0.2">
      <c r="A9659" s="35" t="s">
        <v>30416</v>
      </c>
      <c r="B9659" s="36" t="s">
        <v>30417</v>
      </c>
      <c r="C9659" s="37">
        <v>42272217</v>
      </c>
      <c r="D9659" s="38" t="s">
        <v>30418</v>
      </c>
      <c r="E9659" s="39" t="s">
        <v>2134</v>
      </c>
      <c r="F9659" s="37" t="s">
        <v>11811</v>
      </c>
    </row>
    <row r="9660" spans="1:6" ht="14.25" customHeight="1" x14ac:dyDescent="0.2">
      <c r="A9660" s="35" t="s">
        <v>30419</v>
      </c>
      <c r="B9660" s="36" t="s">
        <v>30420</v>
      </c>
      <c r="C9660" s="37">
        <v>42272218</v>
      </c>
      <c r="D9660" s="38" t="s">
        <v>30421</v>
      </c>
      <c r="E9660" s="39" t="s">
        <v>2134</v>
      </c>
      <c r="F9660" s="37" t="s">
        <v>11811</v>
      </c>
    </row>
    <row r="9661" spans="1:6" ht="14.25" customHeight="1" x14ac:dyDescent="0.2">
      <c r="A9661" s="35" t="s">
        <v>30422</v>
      </c>
      <c r="B9661" s="36" t="s">
        <v>30423</v>
      </c>
      <c r="C9661" s="37">
        <v>42272219</v>
      </c>
      <c r="D9661" s="38" t="s">
        <v>30424</v>
      </c>
      <c r="E9661" s="39" t="s">
        <v>2134</v>
      </c>
      <c r="F9661" s="37" t="s">
        <v>11811</v>
      </c>
    </row>
    <row r="9662" spans="1:6" ht="14.25" customHeight="1" x14ac:dyDescent="0.2">
      <c r="A9662" s="35" t="s">
        <v>30425</v>
      </c>
      <c r="B9662" s="36" t="s">
        <v>30426</v>
      </c>
      <c r="C9662" s="37">
        <v>42272220</v>
      </c>
      <c r="D9662" s="38" t="s">
        <v>30427</v>
      </c>
      <c r="E9662" s="39" t="s">
        <v>2134</v>
      </c>
      <c r="F9662" s="37" t="s">
        <v>11811</v>
      </c>
    </row>
    <row r="9663" spans="1:6" ht="14.25" customHeight="1" x14ac:dyDescent="0.2">
      <c r="A9663" s="35" t="s">
        <v>30428</v>
      </c>
      <c r="B9663" s="36" t="s">
        <v>30429</v>
      </c>
      <c r="C9663" s="37">
        <v>42272221</v>
      </c>
      <c r="D9663" s="38" t="s">
        <v>30430</v>
      </c>
      <c r="E9663" s="39" t="s">
        <v>2134</v>
      </c>
      <c r="F9663" s="37" t="s">
        <v>11811</v>
      </c>
    </row>
    <row r="9664" spans="1:6" ht="14.25" customHeight="1" x14ac:dyDescent="0.2">
      <c r="A9664" s="35" t="s">
        <v>30431</v>
      </c>
      <c r="B9664" s="36" t="s">
        <v>30432</v>
      </c>
      <c r="C9664" s="37">
        <v>42272222</v>
      </c>
      <c r="D9664" s="38" t="s">
        <v>30433</v>
      </c>
      <c r="E9664" s="39" t="s">
        <v>2134</v>
      </c>
      <c r="F9664" s="37" t="s">
        <v>11811</v>
      </c>
    </row>
    <row r="9665" spans="1:6" ht="14.25" customHeight="1" x14ac:dyDescent="0.2">
      <c r="A9665" s="35" t="s">
        <v>30434</v>
      </c>
      <c r="B9665" s="36" t="s">
        <v>30435</v>
      </c>
      <c r="C9665" s="37">
        <v>42272223</v>
      </c>
      <c r="D9665" s="38" t="s">
        <v>30436</v>
      </c>
      <c r="E9665" s="39" t="s">
        <v>2134</v>
      </c>
      <c r="F9665" s="37" t="s">
        <v>11811</v>
      </c>
    </row>
    <row r="9666" spans="1:6" ht="14.25" customHeight="1" x14ac:dyDescent="0.2">
      <c r="A9666" s="35" t="s">
        <v>30437</v>
      </c>
      <c r="B9666" s="36" t="s">
        <v>30438</v>
      </c>
      <c r="C9666" s="37">
        <v>42272224</v>
      </c>
      <c r="D9666" s="38" t="s">
        <v>30439</v>
      </c>
      <c r="E9666" s="39" t="s">
        <v>2134</v>
      </c>
      <c r="F9666" s="37" t="s">
        <v>11811</v>
      </c>
    </row>
    <row r="9667" spans="1:6" ht="14.25" customHeight="1" x14ac:dyDescent="0.2">
      <c r="A9667" s="35" t="s">
        <v>30440</v>
      </c>
      <c r="B9667" s="36" t="s">
        <v>30441</v>
      </c>
      <c r="C9667" s="37">
        <v>42272225</v>
      </c>
      <c r="D9667" s="38" t="s">
        <v>30442</v>
      </c>
      <c r="E9667" s="39" t="s">
        <v>2134</v>
      </c>
      <c r="F9667" s="37" t="s">
        <v>11811</v>
      </c>
    </row>
    <row r="9668" spans="1:6" ht="14.25" customHeight="1" x14ac:dyDescent="0.2">
      <c r="A9668" s="35" t="s">
        <v>30443</v>
      </c>
      <c r="B9668" s="36" t="s">
        <v>30444</v>
      </c>
      <c r="C9668" s="37">
        <v>42272301</v>
      </c>
      <c r="D9668" s="38" t="s">
        <v>30445</v>
      </c>
      <c r="E9668" s="39" t="s">
        <v>2134</v>
      </c>
      <c r="F9668" s="37" t="s">
        <v>11811</v>
      </c>
    </row>
    <row r="9669" spans="1:6" ht="14.25" customHeight="1" x14ac:dyDescent="0.2">
      <c r="A9669" s="35" t="s">
        <v>30446</v>
      </c>
      <c r="B9669" s="36" t="s">
        <v>30447</v>
      </c>
      <c r="C9669" s="37">
        <v>42272302</v>
      </c>
      <c r="D9669" s="38" t="s">
        <v>30448</v>
      </c>
      <c r="E9669" s="39" t="s">
        <v>2134</v>
      </c>
      <c r="F9669" s="37" t="s">
        <v>11811</v>
      </c>
    </row>
    <row r="9670" spans="1:6" ht="14.25" customHeight="1" x14ac:dyDescent="0.2">
      <c r="A9670" s="35" t="s">
        <v>30449</v>
      </c>
      <c r="B9670" s="36" t="s">
        <v>30450</v>
      </c>
      <c r="C9670" s="37">
        <v>42272303</v>
      </c>
      <c r="D9670" s="38" t="s">
        <v>30451</v>
      </c>
      <c r="E9670" s="39" t="s">
        <v>2134</v>
      </c>
      <c r="F9670" s="37" t="s">
        <v>11811</v>
      </c>
    </row>
    <row r="9671" spans="1:6" ht="14.25" customHeight="1" x14ac:dyDescent="0.2">
      <c r="A9671" s="35" t="s">
        <v>30452</v>
      </c>
      <c r="B9671" s="36" t="s">
        <v>30453</v>
      </c>
      <c r="C9671" s="37">
        <v>42272304</v>
      </c>
      <c r="D9671" s="38" t="s">
        <v>30454</v>
      </c>
      <c r="E9671" s="39" t="s">
        <v>2134</v>
      </c>
      <c r="F9671" s="37" t="s">
        <v>11811</v>
      </c>
    </row>
    <row r="9672" spans="1:6" ht="14.25" customHeight="1" x14ac:dyDescent="0.2">
      <c r="A9672" s="35" t="s">
        <v>30455</v>
      </c>
      <c r="B9672" s="36" t="s">
        <v>30456</v>
      </c>
      <c r="C9672" s="37">
        <v>42272305</v>
      </c>
      <c r="D9672" s="38" t="s">
        <v>30457</v>
      </c>
      <c r="E9672" s="39" t="s">
        <v>2134</v>
      </c>
      <c r="F9672" s="37" t="s">
        <v>11811</v>
      </c>
    </row>
    <row r="9673" spans="1:6" ht="14.25" customHeight="1" x14ac:dyDescent="0.2">
      <c r="A9673" s="35" t="s">
        <v>30458</v>
      </c>
      <c r="B9673" s="36" t="s">
        <v>30459</v>
      </c>
      <c r="C9673" s="37">
        <v>42272306</v>
      </c>
      <c r="D9673" s="38" t="s">
        <v>30460</v>
      </c>
      <c r="E9673" s="39" t="s">
        <v>2134</v>
      </c>
      <c r="F9673" s="37" t="s">
        <v>11811</v>
      </c>
    </row>
    <row r="9674" spans="1:6" ht="14.25" customHeight="1" x14ac:dyDescent="0.2">
      <c r="A9674" s="35" t="s">
        <v>30461</v>
      </c>
      <c r="B9674" s="36" t="s">
        <v>30462</v>
      </c>
      <c r="C9674" s="37">
        <v>42272307</v>
      </c>
      <c r="D9674" s="38" t="s">
        <v>30463</v>
      </c>
      <c r="E9674" s="39" t="s">
        <v>2134</v>
      </c>
      <c r="F9674" s="37" t="s">
        <v>11811</v>
      </c>
    </row>
    <row r="9675" spans="1:6" ht="14.25" customHeight="1" x14ac:dyDescent="0.2">
      <c r="A9675" s="35" t="s">
        <v>30464</v>
      </c>
      <c r="B9675" s="36" t="s">
        <v>30465</v>
      </c>
      <c r="C9675" s="37">
        <v>42272401</v>
      </c>
      <c r="D9675" s="38" t="s">
        <v>30466</v>
      </c>
      <c r="E9675" s="39" t="s">
        <v>2134</v>
      </c>
      <c r="F9675" s="37" t="s">
        <v>11811</v>
      </c>
    </row>
    <row r="9676" spans="1:6" ht="14.25" customHeight="1" x14ac:dyDescent="0.2">
      <c r="A9676" s="35" t="s">
        <v>30467</v>
      </c>
      <c r="B9676" s="36" t="s">
        <v>30468</v>
      </c>
      <c r="C9676" s="37">
        <v>42272402</v>
      </c>
      <c r="D9676" s="38" t="s">
        <v>30469</v>
      </c>
      <c r="E9676" s="39" t="s">
        <v>2134</v>
      </c>
      <c r="F9676" s="37" t="s">
        <v>11811</v>
      </c>
    </row>
    <row r="9677" spans="1:6" ht="14.25" customHeight="1" x14ac:dyDescent="0.2">
      <c r="A9677" s="35" t="s">
        <v>30470</v>
      </c>
      <c r="B9677" s="36" t="s">
        <v>30471</v>
      </c>
      <c r="C9677" s="37">
        <v>42272403</v>
      </c>
      <c r="D9677" s="38" t="s">
        <v>30472</v>
      </c>
      <c r="E9677" s="39" t="s">
        <v>2134</v>
      </c>
      <c r="F9677" s="37" t="s">
        <v>11811</v>
      </c>
    </row>
    <row r="9678" spans="1:6" ht="14.25" customHeight="1" x14ac:dyDescent="0.2">
      <c r="A9678" s="35" t="s">
        <v>30473</v>
      </c>
      <c r="B9678" s="36" t="s">
        <v>30474</v>
      </c>
      <c r="C9678" s="37">
        <v>42272404</v>
      </c>
      <c r="D9678" s="38" t="s">
        <v>30475</v>
      </c>
      <c r="E9678" s="39" t="s">
        <v>2134</v>
      </c>
      <c r="F9678" s="37" t="s">
        <v>11811</v>
      </c>
    </row>
    <row r="9679" spans="1:6" ht="14.25" customHeight="1" x14ac:dyDescent="0.2">
      <c r="A9679" s="35" t="s">
        <v>30476</v>
      </c>
      <c r="B9679" s="36" t="s">
        <v>30477</v>
      </c>
      <c r="C9679" s="37">
        <v>42272501</v>
      </c>
      <c r="D9679" s="38" t="s">
        <v>30478</v>
      </c>
      <c r="E9679" s="39" t="s">
        <v>2134</v>
      </c>
      <c r="F9679" s="37" t="s">
        <v>11811</v>
      </c>
    </row>
    <row r="9680" spans="1:6" ht="14.25" customHeight="1" x14ac:dyDescent="0.2">
      <c r="A9680" s="35" t="s">
        <v>30479</v>
      </c>
      <c r="B9680" s="36" t="s">
        <v>30480</v>
      </c>
      <c r="C9680" s="37">
        <v>42272502</v>
      </c>
      <c r="D9680" s="38" t="s">
        <v>30481</v>
      </c>
      <c r="E9680" s="39" t="s">
        <v>2134</v>
      </c>
      <c r="F9680" s="37" t="s">
        <v>11811</v>
      </c>
    </row>
    <row r="9681" spans="1:6" ht="14.25" customHeight="1" x14ac:dyDescent="0.2">
      <c r="A9681" s="35" t="s">
        <v>30482</v>
      </c>
      <c r="B9681" s="36" t="s">
        <v>30483</v>
      </c>
      <c r="C9681" s="37">
        <v>42272503</v>
      </c>
      <c r="D9681" s="38" t="s">
        <v>30484</v>
      </c>
      <c r="E9681" s="39" t="s">
        <v>2134</v>
      </c>
      <c r="F9681" s="37" t="s">
        <v>11811</v>
      </c>
    </row>
    <row r="9682" spans="1:6" ht="14.25" customHeight="1" x14ac:dyDescent="0.2">
      <c r="A9682" s="35" t="s">
        <v>30485</v>
      </c>
      <c r="B9682" s="36" t="s">
        <v>30486</v>
      </c>
      <c r="C9682" s="37">
        <v>42272504</v>
      </c>
      <c r="D9682" s="38" t="s">
        <v>30487</v>
      </c>
      <c r="E9682" s="39" t="s">
        <v>22236</v>
      </c>
      <c r="F9682" s="37" t="s">
        <v>11811</v>
      </c>
    </row>
    <row r="9683" spans="1:6" ht="14.25" customHeight="1" x14ac:dyDescent="0.2">
      <c r="A9683" s="35" t="s">
        <v>30488</v>
      </c>
      <c r="B9683" s="36" t="s">
        <v>30489</v>
      </c>
      <c r="C9683" s="37">
        <v>42272505</v>
      </c>
      <c r="D9683" s="38" t="s">
        <v>30490</v>
      </c>
      <c r="E9683" s="39" t="s">
        <v>2134</v>
      </c>
      <c r="F9683" s="37" t="s">
        <v>11811</v>
      </c>
    </row>
    <row r="9684" spans="1:6" ht="14.25" customHeight="1" x14ac:dyDescent="0.2">
      <c r="A9684" s="35" t="s">
        <v>30491</v>
      </c>
      <c r="B9684" s="36" t="s">
        <v>30492</v>
      </c>
      <c r="C9684" s="37">
        <v>42272506</v>
      </c>
      <c r="D9684" s="38" t="s">
        <v>30493</v>
      </c>
      <c r="E9684" s="39" t="s">
        <v>2134</v>
      </c>
      <c r="F9684" s="37" t="s">
        <v>11811</v>
      </c>
    </row>
    <row r="9685" spans="1:6" ht="14.25" customHeight="1" x14ac:dyDescent="0.2">
      <c r="A9685" s="35" t="s">
        <v>30494</v>
      </c>
      <c r="B9685" s="36" t="s">
        <v>30495</v>
      </c>
      <c r="C9685" s="37">
        <v>42272507</v>
      </c>
      <c r="D9685" s="38" t="s">
        <v>30496</v>
      </c>
      <c r="E9685" s="39" t="s">
        <v>2134</v>
      </c>
      <c r="F9685" s="37" t="s">
        <v>11811</v>
      </c>
    </row>
    <row r="9686" spans="1:6" ht="14.25" customHeight="1" x14ac:dyDescent="0.2">
      <c r="A9686" s="35" t="s">
        <v>30497</v>
      </c>
      <c r="B9686" s="36" t="s">
        <v>30498</v>
      </c>
      <c r="C9686" s="37">
        <v>42272508</v>
      </c>
      <c r="D9686" s="38" t="s">
        <v>30499</v>
      </c>
      <c r="E9686" s="39" t="s">
        <v>2134</v>
      </c>
      <c r="F9686" s="37" t="s">
        <v>11811</v>
      </c>
    </row>
    <row r="9687" spans="1:6" ht="14.25" customHeight="1" x14ac:dyDescent="0.2">
      <c r="A9687" s="35" t="s">
        <v>30500</v>
      </c>
      <c r="B9687" s="36" t="s">
        <v>30501</v>
      </c>
      <c r="C9687" s="37">
        <v>42281501</v>
      </c>
      <c r="D9687" s="38" t="s">
        <v>30502</v>
      </c>
      <c r="E9687" s="39" t="s">
        <v>22236</v>
      </c>
      <c r="F9687" s="37" t="s">
        <v>22472</v>
      </c>
    </row>
    <row r="9688" spans="1:6" ht="14.25" customHeight="1" x14ac:dyDescent="0.2">
      <c r="A9688" s="35" t="s">
        <v>30503</v>
      </c>
      <c r="B9688" s="36" t="s">
        <v>30501</v>
      </c>
      <c r="C9688" s="37">
        <v>42281502</v>
      </c>
      <c r="D9688" s="38" t="s">
        <v>30504</v>
      </c>
      <c r="E9688" s="39" t="s">
        <v>2134</v>
      </c>
      <c r="F9688" s="37" t="s">
        <v>11811</v>
      </c>
    </row>
    <row r="9689" spans="1:6" ht="14.25" customHeight="1" x14ac:dyDescent="0.2">
      <c r="A9689" s="35" t="s">
        <v>30505</v>
      </c>
      <c r="B9689" s="36" t="s">
        <v>30501</v>
      </c>
      <c r="C9689" s="37">
        <v>42281503</v>
      </c>
      <c r="D9689" s="38" t="s">
        <v>30506</v>
      </c>
      <c r="E9689" s="39" t="s">
        <v>2134</v>
      </c>
      <c r="F9689" s="37" t="s">
        <v>11811</v>
      </c>
    </row>
    <row r="9690" spans="1:6" ht="14.25" customHeight="1" x14ac:dyDescent="0.2">
      <c r="A9690" s="35" t="s">
        <v>30507</v>
      </c>
      <c r="B9690" s="36" t="s">
        <v>30501</v>
      </c>
      <c r="C9690" s="37">
        <v>42281504</v>
      </c>
      <c r="D9690" s="38" t="s">
        <v>30508</v>
      </c>
      <c r="E9690" s="39" t="s">
        <v>2134</v>
      </c>
      <c r="F9690" s="37" t="s">
        <v>11811</v>
      </c>
    </row>
    <row r="9691" spans="1:6" ht="14.25" customHeight="1" x14ac:dyDescent="0.2">
      <c r="A9691" s="35" t="s">
        <v>30509</v>
      </c>
      <c r="B9691" s="36" t="s">
        <v>30510</v>
      </c>
      <c r="C9691" s="37">
        <v>42281505</v>
      </c>
      <c r="D9691" s="38" t="s">
        <v>30511</v>
      </c>
      <c r="E9691" s="39" t="s">
        <v>22236</v>
      </c>
      <c r="F9691" s="37" t="s">
        <v>22472</v>
      </c>
    </row>
    <row r="9692" spans="1:6" ht="14.25" customHeight="1" x14ac:dyDescent="0.2">
      <c r="A9692" s="35" t="s">
        <v>30512</v>
      </c>
      <c r="B9692" s="36" t="s">
        <v>30513</v>
      </c>
      <c r="C9692" s="37">
        <v>42281506</v>
      </c>
      <c r="D9692" s="38" t="s">
        <v>30514</v>
      </c>
      <c r="E9692" s="39" t="s">
        <v>6044</v>
      </c>
      <c r="F9692" s="37" t="s">
        <v>6045</v>
      </c>
    </row>
    <row r="9693" spans="1:6" ht="14.25" customHeight="1" x14ac:dyDescent="0.2">
      <c r="A9693" s="35" t="s">
        <v>30515</v>
      </c>
      <c r="B9693" s="36" t="s">
        <v>30516</v>
      </c>
      <c r="C9693" s="37">
        <v>42281507</v>
      </c>
      <c r="D9693" s="38" t="s">
        <v>30517</v>
      </c>
      <c r="E9693" s="39" t="s">
        <v>22236</v>
      </c>
      <c r="F9693" s="37" t="s">
        <v>22472</v>
      </c>
    </row>
    <row r="9694" spans="1:6" ht="14.25" customHeight="1" x14ac:dyDescent="0.2">
      <c r="A9694" s="35" t="s">
        <v>30518</v>
      </c>
      <c r="B9694" s="36" t="s">
        <v>30501</v>
      </c>
      <c r="C9694" s="37">
        <v>42281508</v>
      </c>
      <c r="D9694" s="38" t="s">
        <v>30519</v>
      </c>
      <c r="E9694" s="39" t="s">
        <v>2134</v>
      </c>
      <c r="F9694" s="37" t="s">
        <v>22472</v>
      </c>
    </row>
    <row r="9695" spans="1:6" ht="14.25" customHeight="1" x14ac:dyDescent="0.2">
      <c r="A9695" s="35" t="s">
        <v>30520</v>
      </c>
      <c r="B9695" s="36" t="s">
        <v>30521</v>
      </c>
      <c r="C9695" s="37">
        <v>42281509</v>
      </c>
      <c r="D9695" s="38" t="s">
        <v>30522</v>
      </c>
      <c r="E9695" s="39" t="s">
        <v>22236</v>
      </c>
      <c r="F9695" s="37" t="s">
        <v>22472</v>
      </c>
    </row>
    <row r="9696" spans="1:6" ht="14.25" customHeight="1" x14ac:dyDescent="0.2">
      <c r="A9696" s="35" t="s">
        <v>30523</v>
      </c>
      <c r="B9696" s="36" t="s">
        <v>30524</v>
      </c>
      <c r="C9696" s="37">
        <v>42281510</v>
      </c>
      <c r="D9696" s="38" t="s">
        <v>30525</v>
      </c>
      <c r="E9696" s="39" t="s">
        <v>22236</v>
      </c>
      <c r="F9696" s="37" t="s">
        <v>22472</v>
      </c>
    </row>
    <row r="9697" spans="1:6" ht="14.25" customHeight="1" x14ac:dyDescent="0.2">
      <c r="A9697" s="35" t="s">
        <v>30526</v>
      </c>
      <c r="B9697" s="36" t="s">
        <v>30527</v>
      </c>
      <c r="C9697" s="37">
        <v>42281511</v>
      </c>
      <c r="D9697" s="38" t="s">
        <v>30528</v>
      </c>
      <c r="E9697" s="39" t="s">
        <v>22236</v>
      </c>
      <c r="F9697" s="37" t="s">
        <v>22472</v>
      </c>
    </row>
    <row r="9698" spans="1:6" ht="14.25" customHeight="1" x14ac:dyDescent="0.2">
      <c r="A9698" s="35" t="s">
        <v>30529</v>
      </c>
      <c r="B9698" s="36" t="s">
        <v>30530</v>
      </c>
      <c r="C9698" s="37">
        <v>42281512</v>
      </c>
      <c r="D9698" s="38" t="s">
        <v>30531</v>
      </c>
      <c r="E9698" s="39" t="s">
        <v>22236</v>
      </c>
      <c r="F9698" s="37" t="s">
        <v>22472</v>
      </c>
    </row>
    <row r="9699" spans="1:6" ht="14.25" customHeight="1" x14ac:dyDescent="0.2">
      <c r="A9699" s="35" t="s">
        <v>30532</v>
      </c>
      <c r="B9699" s="36" t="s">
        <v>30533</v>
      </c>
      <c r="C9699" s="37">
        <v>42281513</v>
      </c>
      <c r="D9699" s="38" t="s">
        <v>30534</v>
      </c>
      <c r="E9699" s="39" t="s">
        <v>22236</v>
      </c>
      <c r="F9699" s="37" t="s">
        <v>22472</v>
      </c>
    </row>
    <row r="9700" spans="1:6" ht="14.25" customHeight="1" x14ac:dyDescent="0.2">
      <c r="A9700" s="35" t="s">
        <v>30535</v>
      </c>
      <c r="B9700" s="36" t="s">
        <v>30536</v>
      </c>
      <c r="C9700" s="37">
        <v>42281514</v>
      </c>
      <c r="D9700" s="38" t="s">
        <v>30537</v>
      </c>
      <c r="E9700" s="39" t="s">
        <v>22236</v>
      </c>
      <c r="F9700" s="37" t="s">
        <v>22472</v>
      </c>
    </row>
    <row r="9701" spans="1:6" ht="14.25" customHeight="1" x14ac:dyDescent="0.2">
      <c r="A9701" s="35" t="s">
        <v>30538</v>
      </c>
      <c r="B9701" s="36" t="s">
        <v>30539</v>
      </c>
      <c r="C9701" s="37">
        <v>42281515</v>
      </c>
      <c r="D9701" s="38" t="s">
        <v>30540</v>
      </c>
      <c r="E9701" s="39" t="s">
        <v>22236</v>
      </c>
      <c r="F9701" s="37" t="s">
        <v>22472</v>
      </c>
    </row>
    <row r="9702" spans="1:6" ht="14.25" customHeight="1" x14ac:dyDescent="0.2">
      <c r="A9702" s="35" t="s">
        <v>30541</v>
      </c>
      <c r="B9702" s="36" t="s">
        <v>30542</v>
      </c>
      <c r="C9702" s="37">
        <v>42281516</v>
      </c>
      <c r="D9702" s="38" t="s">
        <v>30543</v>
      </c>
      <c r="E9702" s="39" t="s">
        <v>22236</v>
      </c>
      <c r="F9702" s="37" t="s">
        <v>22472</v>
      </c>
    </row>
    <row r="9703" spans="1:6" ht="14.25" customHeight="1" x14ac:dyDescent="0.2">
      <c r="A9703" s="35" t="s">
        <v>30544</v>
      </c>
      <c r="B9703" s="36" t="s">
        <v>30545</v>
      </c>
      <c r="C9703" s="37">
        <v>42281517</v>
      </c>
      <c r="D9703" s="38" t="s">
        <v>30546</v>
      </c>
      <c r="E9703" s="39" t="s">
        <v>2134</v>
      </c>
      <c r="F9703" s="37" t="s">
        <v>11811</v>
      </c>
    </row>
    <row r="9704" spans="1:6" ht="14.25" customHeight="1" x14ac:dyDescent="0.2">
      <c r="A9704" s="35" t="s">
        <v>30547</v>
      </c>
      <c r="B9704" s="36" t="s">
        <v>30548</v>
      </c>
      <c r="C9704" s="37">
        <v>42281518</v>
      </c>
      <c r="D9704" s="38" t="s">
        <v>30549</v>
      </c>
      <c r="E9704" s="39" t="s">
        <v>22236</v>
      </c>
      <c r="F9704" s="37" t="s">
        <v>22472</v>
      </c>
    </row>
    <row r="9705" spans="1:6" ht="14.25" customHeight="1" x14ac:dyDescent="0.2">
      <c r="A9705" s="35" t="s">
        <v>30550</v>
      </c>
      <c r="B9705" s="36" t="s">
        <v>30551</v>
      </c>
      <c r="C9705" s="37">
        <v>42281519</v>
      </c>
      <c r="D9705" s="38" t="s">
        <v>30552</v>
      </c>
      <c r="E9705" s="39" t="s">
        <v>22236</v>
      </c>
      <c r="F9705" s="37" t="s">
        <v>22472</v>
      </c>
    </row>
    <row r="9706" spans="1:6" ht="14.25" customHeight="1" x14ac:dyDescent="0.2">
      <c r="A9706" s="35" t="s">
        <v>30553</v>
      </c>
      <c r="B9706" s="36" t="s">
        <v>30554</v>
      </c>
      <c r="C9706" s="37">
        <v>42281520</v>
      </c>
      <c r="D9706" s="38" t="s">
        <v>30555</v>
      </c>
      <c r="E9706" s="39" t="s">
        <v>22236</v>
      </c>
      <c r="F9706" s="37" t="s">
        <v>22472</v>
      </c>
    </row>
    <row r="9707" spans="1:6" ht="14.25" customHeight="1" x14ac:dyDescent="0.2">
      <c r="A9707" s="35" t="s">
        <v>30556</v>
      </c>
      <c r="B9707" s="36" t="s">
        <v>30557</v>
      </c>
      <c r="C9707" s="37">
        <v>42281521</v>
      </c>
      <c r="D9707" s="38" t="s">
        <v>30558</v>
      </c>
      <c r="E9707" s="39" t="s">
        <v>22236</v>
      </c>
      <c r="F9707" s="37" t="s">
        <v>22472</v>
      </c>
    </row>
    <row r="9708" spans="1:6" ht="14.25" customHeight="1" x14ac:dyDescent="0.2">
      <c r="A9708" s="35" t="s">
        <v>30559</v>
      </c>
      <c r="B9708" s="36" t="s">
        <v>30560</v>
      </c>
      <c r="C9708" s="37">
        <v>42281522</v>
      </c>
      <c r="D9708" s="38" t="s">
        <v>30561</v>
      </c>
      <c r="E9708" s="39" t="s">
        <v>22236</v>
      </c>
      <c r="F9708" s="37" t="s">
        <v>22472</v>
      </c>
    </row>
    <row r="9709" spans="1:6" ht="14.25" customHeight="1" x14ac:dyDescent="0.2">
      <c r="A9709" s="35" t="s">
        <v>30562</v>
      </c>
      <c r="B9709" s="36" t="s">
        <v>30563</v>
      </c>
      <c r="C9709" s="37">
        <v>42281523</v>
      </c>
      <c r="D9709" s="38" t="s">
        <v>30564</v>
      </c>
      <c r="E9709" s="39" t="s">
        <v>22236</v>
      </c>
      <c r="F9709" s="37" t="s">
        <v>22472</v>
      </c>
    </row>
    <row r="9710" spans="1:6" ht="14.25" customHeight="1" x14ac:dyDescent="0.2">
      <c r="A9710" s="35" t="s">
        <v>30565</v>
      </c>
      <c r="B9710" s="36" t="s">
        <v>30566</v>
      </c>
      <c r="C9710" s="37">
        <v>42281524</v>
      </c>
      <c r="D9710" s="38" t="s">
        <v>30567</v>
      </c>
      <c r="E9710" s="39" t="s">
        <v>22236</v>
      </c>
      <c r="F9710" s="37" t="s">
        <v>22472</v>
      </c>
    </row>
    <row r="9711" spans="1:6" ht="14.25" customHeight="1" x14ac:dyDescent="0.2">
      <c r="A9711" s="35" t="s">
        <v>30568</v>
      </c>
      <c r="B9711" s="36" t="s">
        <v>30569</v>
      </c>
      <c r="C9711" s="37">
        <v>42281601</v>
      </c>
      <c r="D9711" s="38" t="s">
        <v>30570</v>
      </c>
      <c r="E9711" s="39" t="s">
        <v>4090</v>
      </c>
      <c r="F9711" s="37" t="s">
        <v>22472</v>
      </c>
    </row>
    <row r="9712" spans="1:6" ht="14.25" customHeight="1" x14ac:dyDescent="0.2">
      <c r="A9712" s="35" t="s">
        <v>30571</v>
      </c>
      <c r="B9712" s="36" t="s">
        <v>30572</v>
      </c>
      <c r="C9712" s="37">
        <v>42281602</v>
      </c>
      <c r="D9712" s="38" t="s">
        <v>30573</v>
      </c>
      <c r="E9712" s="39" t="s">
        <v>22236</v>
      </c>
      <c r="F9712" s="37" t="s">
        <v>22472</v>
      </c>
    </row>
    <row r="9713" spans="1:6" ht="14.25" customHeight="1" x14ac:dyDescent="0.2">
      <c r="A9713" s="35" t="s">
        <v>30574</v>
      </c>
      <c r="B9713" s="36" t="s">
        <v>30575</v>
      </c>
      <c r="C9713" s="37">
        <v>42281603</v>
      </c>
      <c r="D9713" s="38" t="s">
        <v>30576</v>
      </c>
      <c r="E9713" s="39" t="s">
        <v>4398</v>
      </c>
      <c r="F9713" s="37" t="s">
        <v>22472</v>
      </c>
    </row>
    <row r="9714" spans="1:6" ht="14.25" customHeight="1" x14ac:dyDescent="0.2">
      <c r="A9714" s="35" t="s">
        <v>30577</v>
      </c>
      <c r="B9714" s="36" t="s">
        <v>30578</v>
      </c>
      <c r="C9714" s="37">
        <v>42281604</v>
      </c>
      <c r="D9714" s="38" t="s">
        <v>30579</v>
      </c>
      <c r="E9714" s="39" t="s">
        <v>22236</v>
      </c>
      <c r="F9714" s="37" t="s">
        <v>22472</v>
      </c>
    </row>
    <row r="9715" spans="1:6" ht="14.25" customHeight="1" x14ac:dyDescent="0.2">
      <c r="A9715" s="35" t="s">
        <v>30580</v>
      </c>
      <c r="B9715" s="36" t="s">
        <v>30581</v>
      </c>
      <c r="C9715" s="37">
        <v>42281605</v>
      </c>
      <c r="D9715" s="38" t="s">
        <v>30582</v>
      </c>
      <c r="E9715" s="39" t="s">
        <v>22236</v>
      </c>
      <c r="F9715" s="37" t="s">
        <v>22472</v>
      </c>
    </row>
    <row r="9716" spans="1:6" ht="14.25" customHeight="1" x14ac:dyDescent="0.2">
      <c r="A9716" s="35" t="s">
        <v>30583</v>
      </c>
      <c r="B9716" s="36" t="s">
        <v>30584</v>
      </c>
      <c r="C9716" s="37">
        <v>42281606</v>
      </c>
      <c r="D9716" s="38" t="s">
        <v>30585</v>
      </c>
      <c r="E9716" s="39" t="s">
        <v>22236</v>
      </c>
      <c r="F9716" s="37" t="s">
        <v>22472</v>
      </c>
    </row>
    <row r="9717" spans="1:6" ht="14.25" customHeight="1" x14ac:dyDescent="0.2">
      <c r="A9717" s="35" t="s">
        <v>30586</v>
      </c>
      <c r="B9717" s="36" t="s">
        <v>30587</v>
      </c>
      <c r="C9717" s="37">
        <v>42281701</v>
      </c>
      <c r="D9717" s="38" t="s">
        <v>30588</v>
      </c>
      <c r="E9717" s="39" t="s">
        <v>22236</v>
      </c>
      <c r="F9717" s="37" t="s">
        <v>22472</v>
      </c>
    </row>
    <row r="9718" spans="1:6" ht="14.25" customHeight="1" x14ac:dyDescent="0.2">
      <c r="A9718" s="35" t="s">
        <v>30589</v>
      </c>
      <c r="B9718" s="36" t="s">
        <v>30590</v>
      </c>
      <c r="C9718" s="37">
        <v>42281702</v>
      </c>
      <c r="D9718" s="38" t="s">
        <v>30591</v>
      </c>
      <c r="E9718" s="39" t="s">
        <v>22236</v>
      </c>
      <c r="F9718" s="37" t="s">
        <v>22472</v>
      </c>
    </row>
    <row r="9719" spans="1:6" ht="14.25" customHeight="1" x14ac:dyDescent="0.2">
      <c r="A9719" s="35" t="s">
        <v>30592</v>
      </c>
      <c r="B9719" s="36" t="s">
        <v>30593</v>
      </c>
      <c r="C9719" s="37">
        <v>42281703</v>
      </c>
      <c r="D9719" s="38" t="s">
        <v>30594</v>
      </c>
      <c r="E9719" s="39" t="s">
        <v>22236</v>
      </c>
      <c r="F9719" s="37" t="s">
        <v>22472</v>
      </c>
    </row>
    <row r="9720" spans="1:6" ht="14.25" customHeight="1" x14ac:dyDescent="0.2">
      <c r="A9720" s="35" t="s">
        <v>30595</v>
      </c>
      <c r="B9720" s="36" t="s">
        <v>30596</v>
      </c>
      <c r="C9720" s="37">
        <v>42281704</v>
      </c>
      <c r="D9720" s="38" t="s">
        <v>30597</v>
      </c>
      <c r="E9720" s="39" t="s">
        <v>1861</v>
      </c>
      <c r="F9720" s="37" t="s">
        <v>22472</v>
      </c>
    </row>
    <row r="9721" spans="1:6" ht="14.25" customHeight="1" x14ac:dyDescent="0.2">
      <c r="A9721" s="35" t="s">
        <v>30598</v>
      </c>
      <c r="B9721" s="36" t="s">
        <v>30599</v>
      </c>
      <c r="C9721" s="37">
        <v>42281705</v>
      </c>
      <c r="D9721" s="38" t="s">
        <v>30600</v>
      </c>
      <c r="E9721" s="39" t="s">
        <v>2134</v>
      </c>
      <c r="F9721" s="37" t="s">
        <v>11811</v>
      </c>
    </row>
    <row r="9722" spans="1:6" ht="14.25" customHeight="1" x14ac:dyDescent="0.2">
      <c r="A9722" s="35" t="s">
        <v>30601</v>
      </c>
      <c r="B9722" s="36" t="s">
        <v>30602</v>
      </c>
      <c r="C9722" s="37">
        <v>42281706</v>
      </c>
      <c r="D9722" s="38" t="s">
        <v>30603</v>
      </c>
      <c r="E9722" s="39" t="s">
        <v>22236</v>
      </c>
      <c r="F9722" s="37" t="s">
        <v>22472</v>
      </c>
    </row>
    <row r="9723" spans="1:6" ht="14.25" customHeight="1" x14ac:dyDescent="0.2">
      <c r="A9723" s="35" t="s">
        <v>30604</v>
      </c>
      <c r="B9723" s="36" t="s">
        <v>30605</v>
      </c>
      <c r="C9723" s="37">
        <v>42281707</v>
      </c>
      <c r="D9723" s="38" t="s">
        <v>30606</v>
      </c>
      <c r="E9723" s="39" t="s">
        <v>22236</v>
      </c>
      <c r="F9723" s="37" t="s">
        <v>22472</v>
      </c>
    </row>
    <row r="9724" spans="1:6" ht="14.25" customHeight="1" x14ac:dyDescent="0.2">
      <c r="A9724" s="35" t="s">
        <v>30607</v>
      </c>
      <c r="B9724" s="36" t="s">
        <v>30608</v>
      </c>
      <c r="C9724" s="37">
        <v>42281708</v>
      </c>
      <c r="D9724" s="38" t="s">
        <v>30609</v>
      </c>
      <c r="E9724" s="39" t="s">
        <v>22236</v>
      </c>
      <c r="F9724" s="37" t="s">
        <v>22472</v>
      </c>
    </row>
    <row r="9725" spans="1:6" ht="14.25" customHeight="1" x14ac:dyDescent="0.2">
      <c r="A9725" s="35" t="s">
        <v>30610</v>
      </c>
      <c r="B9725" s="36" t="s">
        <v>30611</v>
      </c>
      <c r="C9725" s="37">
        <v>42281709</v>
      </c>
      <c r="D9725" s="38" t="s">
        <v>30612</v>
      </c>
      <c r="E9725" s="39" t="s">
        <v>22236</v>
      </c>
      <c r="F9725" s="37" t="s">
        <v>22472</v>
      </c>
    </row>
    <row r="9726" spans="1:6" ht="14.25" customHeight="1" x14ac:dyDescent="0.2">
      <c r="A9726" s="35" t="s">
        <v>30613</v>
      </c>
      <c r="B9726" s="36" t="s">
        <v>30614</v>
      </c>
      <c r="C9726" s="37">
        <v>42281710</v>
      </c>
      <c r="D9726" s="38" t="s">
        <v>30615</v>
      </c>
      <c r="E9726" s="39" t="s">
        <v>22236</v>
      </c>
      <c r="F9726" s="37" t="s">
        <v>22472</v>
      </c>
    </row>
    <row r="9727" spans="1:6" ht="14.25" customHeight="1" x14ac:dyDescent="0.2">
      <c r="A9727" s="35" t="s">
        <v>30616</v>
      </c>
      <c r="B9727" s="36" t="s">
        <v>30617</v>
      </c>
      <c r="C9727" s="37">
        <v>42281711</v>
      </c>
      <c r="D9727" s="38" t="s">
        <v>30618</v>
      </c>
      <c r="E9727" s="39" t="s">
        <v>22236</v>
      </c>
      <c r="F9727" s="37" t="s">
        <v>22472</v>
      </c>
    </row>
    <row r="9728" spans="1:6" ht="14.25" customHeight="1" x14ac:dyDescent="0.2">
      <c r="A9728" s="35" t="s">
        <v>30619</v>
      </c>
      <c r="B9728" s="36" t="s">
        <v>30620</v>
      </c>
      <c r="C9728" s="37">
        <v>42281712</v>
      </c>
      <c r="D9728" s="38" t="s">
        <v>30621</v>
      </c>
      <c r="E9728" s="39" t="s">
        <v>2134</v>
      </c>
      <c r="F9728" s="37" t="s">
        <v>11811</v>
      </c>
    </row>
    <row r="9729" spans="1:6" ht="14.25" customHeight="1" x14ac:dyDescent="0.2">
      <c r="A9729" s="35" t="s">
        <v>30622</v>
      </c>
      <c r="B9729" s="36" t="s">
        <v>30623</v>
      </c>
      <c r="C9729" s="37">
        <v>42281713</v>
      </c>
      <c r="D9729" s="38" t="s">
        <v>30624</v>
      </c>
      <c r="E9729" s="39" t="s">
        <v>22236</v>
      </c>
      <c r="F9729" s="37" t="s">
        <v>22472</v>
      </c>
    </row>
    <row r="9730" spans="1:6" ht="14.25" customHeight="1" x14ac:dyDescent="0.2">
      <c r="A9730" s="35" t="s">
        <v>30625</v>
      </c>
      <c r="B9730" s="36" t="s">
        <v>30626</v>
      </c>
      <c r="C9730" s="37">
        <v>42281801</v>
      </c>
      <c r="D9730" s="38" t="s">
        <v>30627</v>
      </c>
      <c r="E9730" s="39" t="s">
        <v>22236</v>
      </c>
      <c r="F9730" s="37" t="s">
        <v>22472</v>
      </c>
    </row>
    <row r="9731" spans="1:6" ht="14.25" customHeight="1" x14ac:dyDescent="0.2">
      <c r="A9731" s="35" t="s">
        <v>30628</v>
      </c>
      <c r="B9731" s="36" t="s">
        <v>30629</v>
      </c>
      <c r="C9731" s="37">
        <v>42281802</v>
      </c>
      <c r="D9731" s="38" t="s">
        <v>30630</v>
      </c>
      <c r="E9731" s="39" t="s">
        <v>22236</v>
      </c>
      <c r="F9731" s="37" t="s">
        <v>22472</v>
      </c>
    </row>
    <row r="9732" spans="1:6" ht="14.25" customHeight="1" x14ac:dyDescent="0.2">
      <c r="A9732" s="35" t="s">
        <v>30631</v>
      </c>
      <c r="B9732" s="36" t="s">
        <v>30632</v>
      </c>
      <c r="C9732" s="37">
        <v>42281803</v>
      </c>
      <c r="D9732" s="38" t="s">
        <v>30633</v>
      </c>
      <c r="E9732" s="39" t="s">
        <v>22236</v>
      </c>
      <c r="F9732" s="37" t="s">
        <v>22472</v>
      </c>
    </row>
    <row r="9733" spans="1:6" ht="14.25" customHeight="1" x14ac:dyDescent="0.2">
      <c r="A9733" s="35" t="s">
        <v>30634</v>
      </c>
      <c r="B9733" s="36" t="s">
        <v>30635</v>
      </c>
      <c r="C9733" s="37">
        <v>42281804</v>
      </c>
      <c r="D9733" s="38" t="s">
        <v>30636</v>
      </c>
      <c r="E9733" s="39" t="s">
        <v>22236</v>
      </c>
      <c r="F9733" s="37" t="s">
        <v>22472</v>
      </c>
    </row>
    <row r="9734" spans="1:6" ht="14.25" customHeight="1" x14ac:dyDescent="0.2">
      <c r="A9734" s="35" t="s">
        <v>30637</v>
      </c>
      <c r="B9734" s="36" t="s">
        <v>30638</v>
      </c>
      <c r="C9734" s="37">
        <v>42281805</v>
      </c>
      <c r="D9734" s="38" t="s">
        <v>30639</v>
      </c>
      <c r="E9734" s="39" t="s">
        <v>22236</v>
      </c>
      <c r="F9734" s="37" t="s">
        <v>22472</v>
      </c>
    </row>
    <row r="9735" spans="1:6" ht="14.25" customHeight="1" x14ac:dyDescent="0.2">
      <c r="A9735" s="35" t="s">
        <v>30640</v>
      </c>
      <c r="B9735" s="36" t="s">
        <v>30641</v>
      </c>
      <c r="C9735" s="37">
        <v>42281806</v>
      </c>
      <c r="D9735" s="38" t="s">
        <v>30642</v>
      </c>
      <c r="E9735" s="39" t="s">
        <v>22236</v>
      </c>
      <c r="F9735" s="37" t="s">
        <v>22472</v>
      </c>
    </row>
    <row r="9736" spans="1:6" ht="14.25" customHeight="1" x14ac:dyDescent="0.2">
      <c r="A9736" s="35" t="s">
        <v>30643</v>
      </c>
      <c r="B9736" s="36" t="s">
        <v>30644</v>
      </c>
      <c r="C9736" s="37">
        <v>42281807</v>
      </c>
      <c r="D9736" s="38" t="s">
        <v>30645</v>
      </c>
      <c r="E9736" s="39" t="s">
        <v>22236</v>
      </c>
      <c r="F9736" s="37" t="s">
        <v>22472</v>
      </c>
    </row>
    <row r="9737" spans="1:6" ht="14.25" customHeight="1" x14ac:dyDescent="0.2">
      <c r="A9737" s="35" t="s">
        <v>30646</v>
      </c>
      <c r="B9737" s="36" t="s">
        <v>30647</v>
      </c>
      <c r="C9737" s="37">
        <v>42281808</v>
      </c>
      <c r="D9737" s="38" t="s">
        <v>30648</v>
      </c>
      <c r="E9737" s="39" t="s">
        <v>22236</v>
      </c>
      <c r="F9737" s="37" t="s">
        <v>22472</v>
      </c>
    </row>
    <row r="9738" spans="1:6" ht="14.25" customHeight="1" x14ac:dyDescent="0.2">
      <c r="A9738" s="35" t="s">
        <v>30649</v>
      </c>
      <c r="B9738" s="36" t="s">
        <v>30650</v>
      </c>
      <c r="C9738" s="37">
        <v>42281809</v>
      </c>
      <c r="D9738" s="38" t="s">
        <v>30651</v>
      </c>
      <c r="E9738" s="39" t="s">
        <v>22236</v>
      </c>
      <c r="F9738" s="37" t="s">
        <v>22472</v>
      </c>
    </row>
    <row r="9739" spans="1:6" ht="14.25" customHeight="1" x14ac:dyDescent="0.2">
      <c r="A9739" s="35" t="s">
        <v>30652</v>
      </c>
      <c r="B9739" s="36" t="s">
        <v>30653</v>
      </c>
      <c r="C9739" s="37">
        <v>42281810</v>
      </c>
      <c r="D9739" s="38" t="s">
        <v>30654</v>
      </c>
      <c r="E9739" s="39" t="s">
        <v>22236</v>
      </c>
      <c r="F9739" s="37" t="s">
        <v>22472</v>
      </c>
    </row>
    <row r="9740" spans="1:6" ht="14.25" customHeight="1" x14ac:dyDescent="0.2">
      <c r="A9740" s="35" t="s">
        <v>30655</v>
      </c>
      <c r="B9740" s="36" t="s">
        <v>30656</v>
      </c>
      <c r="C9740" s="37">
        <v>42281901</v>
      </c>
      <c r="D9740" s="38" t="s">
        <v>30657</v>
      </c>
      <c r="E9740" s="39" t="s">
        <v>22236</v>
      </c>
      <c r="F9740" s="37" t="s">
        <v>22472</v>
      </c>
    </row>
    <row r="9741" spans="1:6" ht="14.25" customHeight="1" x14ac:dyDescent="0.2">
      <c r="A9741" s="35" t="s">
        <v>30658</v>
      </c>
      <c r="B9741" s="36" t="s">
        <v>30659</v>
      </c>
      <c r="C9741" s="37">
        <v>42281902</v>
      </c>
      <c r="D9741" s="38" t="s">
        <v>30660</v>
      </c>
      <c r="E9741" s="39" t="s">
        <v>22236</v>
      </c>
      <c r="F9741" s="37" t="s">
        <v>22472</v>
      </c>
    </row>
    <row r="9742" spans="1:6" ht="14.25" customHeight="1" x14ac:dyDescent="0.2">
      <c r="A9742" s="35" t="s">
        <v>30661</v>
      </c>
      <c r="B9742" s="36" t="s">
        <v>30662</v>
      </c>
      <c r="C9742" s="37">
        <v>42281903</v>
      </c>
      <c r="D9742" s="38" t="s">
        <v>30663</v>
      </c>
      <c r="E9742" s="39" t="s">
        <v>22236</v>
      </c>
      <c r="F9742" s="37" t="s">
        <v>22472</v>
      </c>
    </row>
    <row r="9743" spans="1:6" ht="14.25" customHeight="1" x14ac:dyDescent="0.2">
      <c r="A9743" s="35" t="s">
        <v>30664</v>
      </c>
      <c r="B9743" s="36" t="s">
        <v>30665</v>
      </c>
      <c r="C9743" s="37">
        <v>42281904</v>
      </c>
      <c r="D9743" s="38" t="s">
        <v>30666</v>
      </c>
      <c r="E9743" s="39" t="s">
        <v>22236</v>
      </c>
      <c r="F9743" s="37" t="s">
        <v>22472</v>
      </c>
    </row>
    <row r="9744" spans="1:6" ht="14.25" customHeight="1" x14ac:dyDescent="0.2">
      <c r="A9744" s="35" t="s">
        <v>30667</v>
      </c>
      <c r="B9744" s="36" t="s">
        <v>30668</v>
      </c>
      <c r="C9744" s="37">
        <v>42281905</v>
      </c>
      <c r="D9744" s="38" t="s">
        <v>30669</v>
      </c>
      <c r="E9744" s="39" t="s">
        <v>22236</v>
      </c>
      <c r="F9744" s="37" t="s">
        <v>22472</v>
      </c>
    </row>
    <row r="9745" spans="1:6" ht="14.25" customHeight="1" x14ac:dyDescent="0.2">
      <c r="A9745" s="35" t="s">
        <v>30670</v>
      </c>
      <c r="B9745" s="36" t="s">
        <v>30671</v>
      </c>
      <c r="C9745" s="37">
        <v>42281906</v>
      </c>
      <c r="D9745" s="38" t="s">
        <v>30672</v>
      </c>
      <c r="E9745" s="39" t="s">
        <v>22236</v>
      </c>
      <c r="F9745" s="37" t="s">
        <v>22472</v>
      </c>
    </row>
    <row r="9746" spans="1:6" ht="14.25" customHeight="1" x14ac:dyDescent="0.2">
      <c r="A9746" s="35" t="s">
        <v>30673</v>
      </c>
      <c r="B9746" s="36" t="s">
        <v>30674</v>
      </c>
      <c r="C9746" s="37">
        <v>42281907</v>
      </c>
      <c r="D9746" s="38" t="s">
        <v>30675</v>
      </c>
      <c r="E9746" s="39" t="s">
        <v>22236</v>
      </c>
      <c r="F9746" s="37" t="s">
        <v>22472</v>
      </c>
    </row>
    <row r="9747" spans="1:6" ht="14.25" customHeight="1" x14ac:dyDescent="0.2">
      <c r="A9747" s="35" t="s">
        <v>30676</v>
      </c>
      <c r="B9747" s="36" t="s">
        <v>30677</v>
      </c>
      <c r="C9747" s="37">
        <v>42281908</v>
      </c>
      <c r="D9747" s="38" t="s">
        <v>30678</v>
      </c>
      <c r="E9747" s="39" t="s">
        <v>22236</v>
      </c>
      <c r="F9747" s="37" t="s">
        <v>22472</v>
      </c>
    </row>
    <row r="9748" spans="1:6" ht="14.25" customHeight="1" x14ac:dyDescent="0.2">
      <c r="A9748" s="35" t="s">
        <v>30679</v>
      </c>
      <c r="B9748" s="36" t="s">
        <v>30680</v>
      </c>
      <c r="C9748" s="37">
        <v>42281909</v>
      </c>
      <c r="D9748" s="38" t="s">
        <v>30681</v>
      </c>
      <c r="E9748" s="39" t="s">
        <v>22236</v>
      </c>
      <c r="F9748" s="37" t="s">
        <v>22472</v>
      </c>
    </row>
    <row r="9749" spans="1:6" ht="14.25" customHeight="1" x14ac:dyDescent="0.2">
      <c r="A9749" s="35" t="s">
        <v>30682</v>
      </c>
      <c r="B9749" s="36" t="s">
        <v>30683</v>
      </c>
      <c r="C9749" s="37">
        <v>42281912</v>
      </c>
      <c r="D9749" s="38" t="s">
        <v>30684</v>
      </c>
      <c r="E9749" s="39" t="s">
        <v>22236</v>
      </c>
      <c r="F9749" s="37" t="s">
        <v>22472</v>
      </c>
    </row>
    <row r="9750" spans="1:6" ht="14.25" customHeight="1" x14ac:dyDescent="0.2">
      <c r="A9750" s="35" t="s">
        <v>30685</v>
      </c>
      <c r="B9750" s="36" t="s">
        <v>30686</v>
      </c>
      <c r="C9750" s="37">
        <v>42281913</v>
      </c>
      <c r="D9750" s="38" t="s">
        <v>30687</v>
      </c>
      <c r="E9750" s="39" t="s">
        <v>22236</v>
      </c>
      <c r="F9750" s="37" t="s">
        <v>22472</v>
      </c>
    </row>
    <row r="9751" spans="1:6" ht="14.25" customHeight="1" x14ac:dyDescent="0.2">
      <c r="A9751" s="35" t="s">
        <v>30688</v>
      </c>
      <c r="B9751" s="36" t="s">
        <v>30689</v>
      </c>
      <c r="C9751" s="37">
        <v>42281914</v>
      </c>
      <c r="D9751" s="38" t="s">
        <v>30690</v>
      </c>
      <c r="E9751" s="39" t="s">
        <v>22236</v>
      </c>
      <c r="F9751" s="37" t="s">
        <v>22472</v>
      </c>
    </row>
    <row r="9752" spans="1:6" ht="14.25" customHeight="1" x14ac:dyDescent="0.2">
      <c r="A9752" s="35" t="s">
        <v>30691</v>
      </c>
      <c r="B9752" s="36" t="s">
        <v>30692</v>
      </c>
      <c r="C9752" s="37">
        <v>42281915</v>
      </c>
      <c r="D9752" s="38" t="s">
        <v>30693</v>
      </c>
      <c r="E9752" s="39" t="s">
        <v>22236</v>
      </c>
      <c r="F9752" s="37" t="s">
        <v>22472</v>
      </c>
    </row>
    <row r="9753" spans="1:6" ht="14.25" customHeight="1" x14ac:dyDescent="0.2">
      <c r="A9753" s="35" t="s">
        <v>30694</v>
      </c>
      <c r="B9753" s="36" t="s">
        <v>30695</v>
      </c>
      <c r="C9753" s="37">
        <v>42281916</v>
      </c>
      <c r="D9753" s="38" t="s">
        <v>30696</v>
      </c>
      <c r="E9753" s="39" t="s">
        <v>22236</v>
      </c>
      <c r="F9753" s="37" t="s">
        <v>22472</v>
      </c>
    </row>
    <row r="9754" spans="1:6" ht="14.25" customHeight="1" x14ac:dyDescent="0.2">
      <c r="A9754" s="35" t="s">
        <v>30697</v>
      </c>
      <c r="B9754" s="36" t="s">
        <v>30698</v>
      </c>
      <c r="C9754" s="37">
        <v>42291501</v>
      </c>
      <c r="D9754" s="38" t="s">
        <v>30699</v>
      </c>
      <c r="E9754" s="39" t="s">
        <v>8112</v>
      </c>
      <c r="F9754" s="37" t="s">
        <v>8113</v>
      </c>
    </row>
    <row r="9755" spans="1:6" ht="14.25" customHeight="1" x14ac:dyDescent="0.2">
      <c r="A9755" s="35" t="s">
        <v>30700</v>
      </c>
      <c r="B9755" s="36" t="s">
        <v>30701</v>
      </c>
      <c r="C9755" s="37">
        <v>42291502</v>
      </c>
      <c r="D9755" s="38" t="s">
        <v>30702</v>
      </c>
      <c r="E9755" s="39" t="s">
        <v>8112</v>
      </c>
      <c r="F9755" s="37" t="s">
        <v>8113</v>
      </c>
    </row>
    <row r="9756" spans="1:6" ht="14.25" customHeight="1" x14ac:dyDescent="0.2">
      <c r="A9756" s="35" t="s">
        <v>30703</v>
      </c>
      <c r="B9756" s="36" t="s">
        <v>30704</v>
      </c>
      <c r="C9756" s="37">
        <v>42291601</v>
      </c>
      <c r="D9756" s="38" t="s">
        <v>30705</v>
      </c>
      <c r="E9756" s="39" t="s">
        <v>8112</v>
      </c>
      <c r="F9756" s="37" t="s">
        <v>8113</v>
      </c>
    </row>
    <row r="9757" spans="1:6" ht="14.25" customHeight="1" x14ac:dyDescent="0.2">
      <c r="A9757" s="35" t="s">
        <v>30706</v>
      </c>
      <c r="B9757" s="36" t="s">
        <v>30707</v>
      </c>
      <c r="C9757" s="37">
        <v>42291602</v>
      </c>
      <c r="D9757" s="38" t="s">
        <v>30708</v>
      </c>
      <c r="E9757" s="39" t="s">
        <v>8112</v>
      </c>
      <c r="F9757" s="37" t="s">
        <v>8113</v>
      </c>
    </row>
    <row r="9758" spans="1:6" ht="14.25" customHeight="1" x14ac:dyDescent="0.2">
      <c r="A9758" s="35" t="s">
        <v>30709</v>
      </c>
      <c r="B9758" s="36" t="s">
        <v>30710</v>
      </c>
      <c r="C9758" s="37">
        <v>42291603</v>
      </c>
      <c r="D9758" s="38" t="s">
        <v>30711</v>
      </c>
      <c r="E9758" s="39" t="s">
        <v>8112</v>
      </c>
      <c r="F9758" s="37" t="s">
        <v>8113</v>
      </c>
    </row>
    <row r="9759" spans="1:6" ht="14.25" customHeight="1" x14ac:dyDescent="0.2">
      <c r="A9759" s="35" t="s">
        <v>30712</v>
      </c>
      <c r="B9759" s="36" t="s">
        <v>30713</v>
      </c>
      <c r="C9759" s="37">
        <v>42291604</v>
      </c>
      <c r="D9759" s="38" t="s">
        <v>30714</v>
      </c>
      <c r="E9759" s="39" t="s">
        <v>8112</v>
      </c>
      <c r="F9759" s="37" t="s">
        <v>8113</v>
      </c>
    </row>
    <row r="9760" spans="1:6" ht="14.25" customHeight="1" x14ac:dyDescent="0.2">
      <c r="A9760" s="35" t="s">
        <v>30715</v>
      </c>
      <c r="B9760" s="36" t="s">
        <v>30716</v>
      </c>
      <c r="C9760" s="37">
        <v>42291605</v>
      </c>
      <c r="D9760" s="38" t="s">
        <v>30717</v>
      </c>
      <c r="E9760" s="39" t="s">
        <v>8112</v>
      </c>
      <c r="F9760" s="37" t="s">
        <v>8113</v>
      </c>
    </row>
    <row r="9761" spans="1:6" ht="14.25" customHeight="1" x14ac:dyDescent="0.2">
      <c r="A9761" s="35" t="s">
        <v>30718</v>
      </c>
      <c r="B9761" s="36" t="s">
        <v>30719</v>
      </c>
      <c r="C9761" s="37">
        <v>42291606</v>
      </c>
      <c r="D9761" s="38" t="s">
        <v>30720</v>
      </c>
      <c r="E9761" s="39" t="s">
        <v>8112</v>
      </c>
      <c r="F9761" s="37" t="s">
        <v>8113</v>
      </c>
    </row>
    <row r="9762" spans="1:6" ht="14.25" customHeight="1" x14ac:dyDescent="0.2">
      <c r="A9762" s="35" t="s">
        <v>30721</v>
      </c>
      <c r="B9762" s="36" t="s">
        <v>30722</v>
      </c>
      <c r="C9762" s="37">
        <v>42291607</v>
      </c>
      <c r="D9762" s="38" t="s">
        <v>30723</v>
      </c>
      <c r="E9762" s="39" t="s">
        <v>8112</v>
      </c>
      <c r="F9762" s="37" t="s">
        <v>8113</v>
      </c>
    </row>
    <row r="9763" spans="1:6" ht="14.25" customHeight="1" x14ac:dyDescent="0.2">
      <c r="A9763" s="35" t="s">
        <v>30724</v>
      </c>
      <c r="B9763" s="36" t="s">
        <v>30725</v>
      </c>
      <c r="C9763" s="37">
        <v>42291608</v>
      </c>
      <c r="D9763" s="38" t="s">
        <v>30726</v>
      </c>
      <c r="E9763" s="39" t="s">
        <v>8112</v>
      </c>
      <c r="F9763" s="37" t="s">
        <v>8113</v>
      </c>
    </row>
    <row r="9764" spans="1:6" ht="14.25" customHeight="1" x14ac:dyDescent="0.2">
      <c r="A9764" s="35" t="s">
        <v>30727</v>
      </c>
      <c r="B9764" s="36" t="s">
        <v>30728</v>
      </c>
      <c r="C9764" s="37">
        <v>42291609</v>
      </c>
      <c r="D9764" s="38" t="s">
        <v>30729</v>
      </c>
      <c r="E9764" s="39" t="s">
        <v>8112</v>
      </c>
      <c r="F9764" s="37" t="s">
        <v>8113</v>
      </c>
    </row>
    <row r="9765" spans="1:6" ht="14.25" customHeight="1" x14ac:dyDescent="0.2">
      <c r="A9765" s="35" t="s">
        <v>30730</v>
      </c>
      <c r="B9765" s="36" t="s">
        <v>30731</v>
      </c>
      <c r="C9765" s="37">
        <v>42291610</v>
      </c>
      <c r="D9765" s="38" t="s">
        <v>30732</v>
      </c>
      <c r="E9765" s="39" t="s">
        <v>8112</v>
      </c>
      <c r="F9765" s="37" t="s">
        <v>8113</v>
      </c>
    </row>
    <row r="9766" spans="1:6" ht="14.25" customHeight="1" x14ac:dyDescent="0.2">
      <c r="A9766" s="35" t="s">
        <v>30733</v>
      </c>
      <c r="B9766" s="36" t="s">
        <v>30734</v>
      </c>
      <c r="C9766" s="37">
        <v>42291611</v>
      </c>
      <c r="D9766" s="38" t="s">
        <v>30735</v>
      </c>
      <c r="E9766" s="39" t="s">
        <v>8112</v>
      </c>
      <c r="F9766" s="37" t="s">
        <v>8113</v>
      </c>
    </row>
    <row r="9767" spans="1:6" ht="14.25" customHeight="1" x14ac:dyDescent="0.2">
      <c r="A9767" s="35" t="s">
        <v>30736</v>
      </c>
      <c r="B9767" s="36" t="s">
        <v>30737</v>
      </c>
      <c r="C9767" s="37">
        <v>42291612</v>
      </c>
      <c r="D9767" s="38" t="s">
        <v>30738</v>
      </c>
      <c r="E9767" s="39" t="s">
        <v>8112</v>
      </c>
      <c r="F9767" s="37" t="s">
        <v>8113</v>
      </c>
    </row>
    <row r="9768" spans="1:6" ht="14.25" customHeight="1" x14ac:dyDescent="0.2">
      <c r="A9768" s="35" t="s">
        <v>30739</v>
      </c>
      <c r="B9768" s="36" t="s">
        <v>30740</v>
      </c>
      <c r="C9768" s="37">
        <v>42291613</v>
      </c>
      <c r="D9768" s="38" t="s">
        <v>30741</v>
      </c>
      <c r="E9768" s="39" t="s">
        <v>8112</v>
      </c>
      <c r="F9768" s="37" t="s">
        <v>8113</v>
      </c>
    </row>
    <row r="9769" spans="1:6" ht="14.25" customHeight="1" x14ac:dyDescent="0.2">
      <c r="A9769" s="35" t="s">
        <v>30742</v>
      </c>
      <c r="B9769" s="36" t="s">
        <v>30743</v>
      </c>
      <c r="C9769" s="37">
        <v>42291614</v>
      </c>
      <c r="D9769" s="38" t="s">
        <v>30744</v>
      </c>
      <c r="E9769" s="39" t="s">
        <v>22236</v>
      </c>
      <c r="F9769" s="37" t="s">
        <v>8113</v>
      </c>
    </row>
    <row r="9770" spans="1:6" ht="14.25" customHeight="1" x14ac:dyDescent="0.2">
      <c r="A9770" s="35" t="s">
        <v>30742</v>
      </c>
      <c r="B9770" s="36" t="s">
        <v>30737</v>
      </c>
      <c r="C9770" s="37">
        <v>42291615</v>
      </c>
      <c r="D9770" s="38" t="s">
        <v>30745</v>
      </c>
      <c r="E9770" s="39" t="s">
        <v>8112</v>
      </c>
      <c r="F9770" s="37" t="s">
        <v>8113</v>
      </c>
    </row>
    <row r="9771" spans="1:6" ht="14.25" customHeight="1" x14ac:dyDescent="0.2">
      <c r="A9771" s="35" t="s">
        <v>30746</v>
      </c>
      <c r="B9771" s="36" t="s">
        <v>30747</v>
      </c>
      <c r="C9771" s="37">
        <v>42291616</v>
      </c>
      <c r="D9771" s="38" t="s">
        <v>30748</v>
      </c>
      <c r="E9771" s="39" t="s">
        <v>8112</v>
      </c>
      <c r="F9771" s="37" t="s">
        <v>8113</v>
      </c>
    </row>
    <row r="9772" spans="1:6" ht="14.25" customHeight="1" x14ac:dyDescent="0.2">
      <c r="A9772" s="35" t="s">
        <v>30749</v>
      </c>
      <c r="B9772" s="36" t="s">
        <v>30750</v>
      </c>
      <c r="C9772" s="37">
        <v>42291617</v>
      </c>
      <c r="D9772" s="38" t="s">
        <v>30751</v>
      </c>
      <c r="E9772" s="39" t="s">
        <v>8112</v>
      </c>
      <c r="F9772" s="37" t="s">
        <v>8113</v>
      </c>
    </row>
    <row r="9773" spans="1:6" ht="14.25" customHeight="1" x14ac:dyDescent="0.2">
      <c r="A9773" s="35" t="s">
        <v>30752</v>
      </c>
      <c r="B9773" s="36" t="s">
        <v>30753</v>
      </c>
      <c r="C9773" s="37">
        <v>42291619</v>
      </c>
      <c r="D9773" s="38" t="s">
        <v>30754</v>
      </c>
      <c r="E9773" s="39" t="s">
        <v>8112</v>
      </c>
      <c r="F9773" s="37" t="s">
        <v>8113</v>
      </c>
    </row>
    <row r="9774" spans="1:6" ht="14.25" customHeight="1" x14ac:dyDescent="0.2">
      <c r="A9774" s="35" t="s">
        <v>30755</v>
      </c>
      <c r="B9774" s="36" t="s">
        <v>30756</v>
      </c>
      <c r="C9774" s="37">
        <v>42291620</v>
      </c>
      <c r="D9774" s="38" t="s">
        <v>30757</v>
      </c>
      <c r="E9774" s="39" t="s">
        <v>8112</v>
      </c>
      <c r="F9774" s="37" t="s">
        <v>8113</v>
      </c>
    </row>
    <row r="9775" spans="1:6" ht="14.25" customHeight="1" x14ac:dyDescent="0.2">
      <c r="A9775" s="35" t="s">
        <v>30758</v>
      </c>
      <c r="B9775" s="36" t="s">
        <v>30759</v>
      </c>
      <c r="C9775" s="37">
        <v>42291621</v>
      </c>
      <c r="D9775" s="38" t="s">
        <v>30760</v>
      </c>
      <c r="E9775" s="39" t="s">
        <v>8112</v>
      </c>
      <c r="F9775" s="37" t="s">
        <v>8113</v>
      </c>
    </row>
    <row r="9776" spans="1:6" ht="14.25" customHeight="1" x14ac:dyDescent="0.2">
      <c r="A9776" s="35" t="s">
        <v>30761</v>
      </c>
      <c r="B9776" s="36" t="s">
        <v>30756</v>
      </c>
      <c r="C9776" s="37">
        <v>42291622</v>
      </c>
      <c r="D9776" s="38" t="s">
        <v>30762</v>
      </c>
      <c r="E9776" s="39" t="s">
        <v>8112</v>
      </c>
      <c r="F9776" s="37" t="s">
        <v>8113</v>
      </c>
    </row>
    <row r="9777" spans="1:6" ht="14.25" customHeight="1" x14ac:dyDescent="0.2">
      <c r="A9777" s="35" t="s">
        <v>30763</v>
      </c>
      <c r="B9777" s="36" t="s">
        <v>30756</v>
      </c>
      <c r="C9777" s="37">
        <v>42291623</v>
      </c>
      <c r="D9777" s="38" t="s">
        <v>30764</v>
      </c>
      <c r="E9777" s="39" t="s">
        <v>8112</v>
      </c>
      <c r="F9777" s="37" t="s">
        <v>8113</v>
      </c>
    </row>
    <row r="9778" spans="1:6" ht="14.25" customHeight="1" x14ac:dyDescent="0.2">
      <c r="A9778" s="35" t="s">
        <v>30765</v>
      </c>
      <c r="B9778" s="36" t="s">
        <v>30756</v>
      </c>
      <c r="C9778" s="37">
        <v>42291624</v>
      </c>
      <c r="D9778" s="38" t="s">
        <v>30766</v>
      </c>
      <c r="E9778" s="39" t="s">
        <v>8112</v>
      </c>
      <c r="F9778" s="37" t="s">
        <v>8113</v>
      </c>
    </row>
    <row r="9779" spans="1:6" ht="14.25" customHeight="1" x14ac:dyDescent="0.2">
      <c r="A9779" s="35" t="s">
        <v>30767</v>
      </c>
      <c r="B9779" s="36" t="s">
        <v>30768</v>
      </c>
      <c r="C9779" s="37">
        <v>42291625</v>
      </c>
      <c r="D9779" s="38" t="s">
        <v>30769</v>
      </c>
      <c r="E9779" s="39" t="s">
        <v>8112</v>
      </c>
      <c r="F9779" s="37" t="s">
        <v>8113</v>
      </c>
    </row>
    <row r="9780" spans="1:6" ht="14.25" customHeight="1" x14ac:dyDescent="0.2">
      <c r="A9780" s="35" t="s">
        <v>30770</v>
      </c>
      <c r="B9780" s="36" t="s">
        <v>30771</v>
      </c>
      <c r="C9780" s="37">
        <v>42291701</v>
      </c>
      <c r="D9780" s="38" t="s">
        <v>30772</v>
      </c>
      <c r="E9780" s="39" t="s">
        <v>8112</v>
      </c>
      <c r="F9780" s="37" t="s">
        <v>8113</v>
      </c>
    </row>
    <row r="9781" spans="1:6" ht="14.25" customHeight="1" x14ac:dyDescent="0.2">
      <c r="A9781" s="35" t="s">
        <v>30773</v>
      </c>
      <c r="B9781" s="36" t="s">
        <v>30774</v>
      </c>
      <c r="C9781" s="37">
        <v>42291702</v>
      </c>
      <c r="D9781" s="38" t="s">
        <v>30775</v>
      </c>
      <c r="E9781" s="39" t="s">
        <v>8112</v>
      </c>
      <c r="F9781" s="37" t="s">
        <v>8113</v>
      </c>
    </row>
    <row r="9782" spans="1:6" ht="14.25" customHeight="1" x14ac:dyDescent="0.2">
      <c r="A9782" s="35" t="s">
        <v>30776</v>
      </c>
      <c r="B9782" s="36" t="s">
        <v>30777</v>
      </c>
      <c r="C9782" s="37">
        <v>42291703</v>
      </c>
      <c r="D9782" s="38" t="s">
        <v>30778</v>
      </c>
      <c r="E9782" s="39" t="s">
        <v>8112</v>
      </c>
      <c r="F9782" s="37" t="s">
        <v>8113</v>
      </c>
    </row>
    <row r="9783" spans="1:6" ht="14.25" customHeight="1" x14ac:dyDescent="0.2">
      <c r="A9783" s="35" t="s">
        <v>30779</v>
      </c>
      <c r="B9783" s="36" t="s">
        <v>30780</v>
      </c>
      <c r="C9783" s="37">
        <v>42291704</v>
      </c>
      <c r="D9783" s="38" t="s">
        <v>30781</v>
      </c>
      <c r="E9783" s="39" t="s">
        <v>8112</v>
      </c>
      <c r="F9783" s="37" t="s">
        <v>8113</v>
      </c>
    </row>
    <row r="9784" spans="1:6" ht="14.25" customHeight="1" x14ac:dyDescent="0.2">
      <c r="A9784" s="35" t="s">
        <v>30782</v>
      </c>
      <c r="B9784" s="36" t="s">
        <v>30783</v>
      </c>
      <c r="C9784" s="37">
        <v>42291705</v>
      </c>
      <c r="D9784" s="38" t="s">
        <v>30784</v>
      </c>
      <c r="E9784" s="39" t="s">
        <v>8112</v>
      </c>
      <c r="F9784" s="37" t="s">
        <v>8113</v>
      </c>
    </row>
    <row r="9785" spans="1:6" ht="14.25" customHeight="1" x14ac:dyDescent="0.2">
      <c r="A9785" s="35" t="s">
        <v>30785</v>
      </c>
      <c r="B9785" s="36" t="s">
        <v>30786</v>
      </c>
      <c r="C9785" s="37">
        <v>42291706</v>
      </c>
      <c r="D9785" s="38" t="s">
        <v>30787</v>
      </c>
      <c r="E9785" s="39" t="s">
        <v>22236</v>
      </c>
      <c r="F9785" s="37" t="s">
        <v>8113</v>
      </c>
    </row>
    <row r="9786" spans="1:6" ht="14.25" customHeight="1" x14ac:dyDescent="0.2">
      <c r="A9786" s="35" t="s">
        <v>30788</v>
      </c>
      <c r="B9786" s="36" t="s">
        <v>30789</v>
      </c>
      <c r="C9786" s="37">
        <v>42291707</v>
      </c>
      <c r="D9786" s="38" t="s">
        <v>30790</v>
      </c>
      <c r="E9786" s="39" t="s">
        <v>8112</v>
      </c>
      <c r="F9786" s="37" t="s">
        <v>8113</v>
      </c>
    </row>
    <row r="9787" spans="1:6" ht="14.25" customHeight="1" x14ac:dyDescent="0.2">
      <c r="A9787" s="35" t="s">
        <v>30791</v>
      </c>
      <c r="B9787" s="36" t="s">
        <v>30792</v>
      </c>
      <c r="C9787" s="37">
        <v>42291708</v>
      </c>
      <c r="D9787" s="38" t="s">
        <v>30793</v>
      </c>
      <c r="E9787" s="39" t="s">
        <v>8112</v>
      </c>
      <c r="F9787" s="37" t="s">
        <v>8113</v>
      </c>
    </row>
    <row r="9788" spans="1:6" ht="14.25" customHeight="1" x14ac:dyDescent="0.2">
      <c r="A9788" s="35" t="s">
        <v>30794</v>
      </c>
      <c r="B9788" s="36" t="s">
        <v>30795</v>
      </c>
      <c r="C9788" s="37">
        <v>42291709</v>
      </c>
      <c r="D9788" s="38" t="s">
        <v>30796</v>
      </c>
      <c r="E9788" s="39" t="s">
        <v>8112</v>
      </c>
      <c r="F9788" s="37" t="s">
        <v>8113</v>
      </c>
    </row>
    <row r="9789" spans="1:6" ht="14.25" customHeight="1" x14ac:dyDescent="0.2">
      <c r="A9789" s="35" t="s">
        <v>30797</v>
      </c>
      <c r="B9789" s="36" t="s">
        <v>30798</v>
      </c>
      <c r="C9789" s="37">
        <v>42291801</v>
      </c>
      <c r="D9789" s="38" t="s">
        <v>30799</v>
      </c>
      <c r="E9789" s="39" t="s">
        <v>8112</v>
      </c>
      <c r="F9789" s="37" t="s">
        <v>8113</v>
      </c>
    </row>
    <row r="9790" spans="1:6" ht="14.25" customHeight="1" x14ac:dyDescent="0.2">
      <c r="A9790" s="35" t="s">
        <v>30800</v>
      </c>
      <c r="B9790" s="36" t="s">
        <v>30801</v>
      </c>
      <c r="C9790" s="37">
        <v>42291802</v>
      </c>
      <c r="D9790" s="38" t="s">
        <v>30802</v>
      </c>
      <c r="E9790" s="39" t="s">
        <v>8112</v>
      </c>
      <c r="F9790" s="37" t="s">
        <v>8113</v>
      </c>
    </row>
    <row r="9791" spans="1:6" ht="14.25" customHeight="1" x14ac:dyDescent="0.2">
      <c r="A9791" s="35" t="s">
        <v>30803</v>
      </c>
      <c r="B9791" s="36" t="s">
        <v>30804</v>
      </c>
      <c r="C9791" s="37">
        <v>42291803</v>
      </c>
      <c r="D9791" s="38" t="s">
        <v>30805</v>
      </c>
      <c r="E9791" s="39" t="s">
        <v>8112</v>
      </c>
      <c r="F9791" s="37" t="s">
        <v>8113</v>
      </c>
    </row>
    <row r="9792" spans="1:6" ht="14.25" customHeight="1" x14ac:dyDescent="0.2">
      <c r="A9792" s="35" t="s">
        <v>30806</v>
      </c>
      <c r="B9792" s="36" t="s">
        <v>30807</v>
      </c>
      <c r="C9792" s="37">
        <v>42291901</v>
      </c>
      <c r="D9792" s="38" t="s">
        <v>30808</v>
      </c>
      <c r="E9792" s="39" t="s">
        <v>8112</v>
      </c>
      <c r="F9792" s="37" t="s">
        <v>8113</v>
      </c>
    </row>
    <row r="9793" spans="1:6" ht="14.25" customHeight="1" x14ac:dyDescent="0.2">
      <c r="A9793" s="35" t="s">
        <v>30809</v>
      </c>
      <c r="B9793" s="36" t="s">
        <v>30810</v>
      </c>
      <c r="C9793" s="37">
        <v>42291902</v>
      </c>
      <c r="D9793" s="38" t="s">
        <v>30811</v>
      </c>
      <c r="E9793" s="39" t="s">
        <v>8112</v>
      </c>
      <c r="F9793" s="37" t="s">
        <v>8113</v>
      </c>
    </row>
    <row r="9794" spans="1:6" ht="14.25" customHeight="1" x14ac:dyDescent="0.2">
      <c r="A9794" s="35" t="s">
        <v>30812</v>
      </c>
      <c r="B9794" s="36" t="s">
        <v>30813</v>
      </c>
      <c r="C9794" s="37">
        <v>42292001</v>
      </c>
      <c r="D9794" s="38" t="s">
        <v>30814</v>
      </c>
      <c r="E9794" s="39" t="s">
        <v>8112</v>
      </c>
      <c r="F9794" s="37" t="s">
        <v>8113</v>
      </c>
    </row>
    <row r="9795" spans="1:6" ht="14.25" customHeight="1" x14ac:dyDescent="0.2">
      <c r="A9795" s="35" t="s">
        <v>30815</v>
      </c>
      <c r="B9795" s="36" t="s">
        <v>30816</v>
      </c>
      <c r="C9795" s="37">
        <v>42292101</v>
      </c>
      <c r="D9795" s="38" t="s">
        <v>30817</v>
      </c>
      <c r="E9795" s="39" t="s">
        <v>8112</v>
      </c>
      <c r="F9795" s="37" t="s">
        <v>8113</v>
      </c>
    </row>
    <row r="9796" spans="1:6" ht="14.25" customHeight="1" x14ac:dyDescent="0.2">
      <c r="A9796" s="35" t="s">
        <v>30818</v>
      </c>
      <c r="B9796" s="36" t="s">
        <v>30819</v>
      </c>
      <c r="C9796" s="37">
        <v>42292102</v>
      </c>
      <c r="D9796" s="38" t="s">
        <v>30820</v>
      </c>
      <c r="E9796" s="39" t="s">
        <v>8112</v>
      </c>
      <c r="F9796" s="37" t="s">
        <v>8113</v>
      </c>
    </row>
    <row r="9797" spans="1:6" ht="14.25" customHeight="1" x14ac:dyDescent="0.2">
      <c r="A9797" s="35" t="s">
        <v>30821</v>
      </c>
      <c r="B9797" s="36" t="s">
        <v>30822</v>
      </c>
      <c r="C9797" s="37">
        <v>42292103</v>
      </c>
      <c r="D9797" s="38" t="s">
        <v>30823</v>
      </c>
      <c r="E9797" s="39" t="s">
        <v>8112</v>
      </c>
      <c r="F9797" s="37" t="s">
        <v>8113</v>
      </c>
    </row>
    <row r="9798" spans="1:6" ht="14.25" customHeight="1" x14ac:dyDescent="0.2">
      <c r="A9798" s="35" t="s">
        <v>30824</v>
      </c>
      <c r="B9798" s="36" t="s">
        <v>30825</v>
      </c>
      <c r="C9798" s="37">
        <v>42292201</v>
      </c>
      <c r="D9798" s="38" t="s">
        <v>30826</v>
      </c>
      <c r="E9798" s="39" t="s">
        <v>8112</v>
      </c>
      <c r="F9798" s="37" t="s">
        <v>8113</v>
      </c>
    </row>
    <row r="9799" spans="1:6" ht="14.25" customHeight="1" x14ac:dyDescent="0.2">
      <c r="A9799" s="35" t="s">
        <v>30827</v>
      </c>
      <c r="B9799" s="36" t="s">
        <v>30828</v>
      </c>
      <c r="C9799" s="37">
        <v>42292202</v>
      </c>
      <c r="D9799" s="38" t="s">
        <v>30829</v>
      </c>
      <c r="E9799" s="39" t="s">
        <v>8112</v>
      </c>
      <c r="F9799" s="37" t="s">
        <v>8113</v>
      </c>
    </row>
    <row r="9800" spans="1:6" ht="14.25" customHeight="1" x14ac:dyDescent="0.2">
      <c r="A9800" s="35" t="s">
        <v>30830</v>
      </c>
      <c r="B9800" s="36" t="s">
        <v>30831</v>
      </c>
      <c r="C9800" s="37">
        <v>42292203</v>
      </c>
      <c r="D9800" s="38" t="s">
        <v>30832</v>
      </c>
      <c r="E9800" s="39" t="s">
        <v>8112</v>
      </c>
      <c r="F9800" s="37" t="s">
        <v>8113</v>
      </c>
    </row>
    <row r="9801" spans="1:6" ht="14.25" customHeight="1" x14ac:dyDescent="0.2">
      <c r="A9801" s="35" t="s">
        <v>30833</v>
      </c>
      <c r="B9801" s="36" t="s">
        <v>30834</v>
      </c>
      <c r="C9801" s="37">
        <v>42292301</v>
      </c>
      <c r="D9801" s="38" t="s">
        <v>30835</v>
      </c>
      <c r="E9801" s="39" t="s">
        <v>8112</v>
      </c>
      <c r="F9801" s="37" t="s">
        <v>8113</v>
      </c>
    </row>
    <row r="9802" spans="1:6" ht="14.25" customHeight="1" x14ac:dyDescent="0.2">
      <c r="A9802" s="35" t="s">
        <v>30836</v>
      </c>
      <c r="B9802" s="36" t="s">
        <v>30837</v>
      </c>
      <c r="C9802" s="37">
        <v>42292302</v>
      </c>
      <c r="D9802" s="38" t="s">
        <v>30838</v>
      </c>
      <c r="E9802" s="39" t="s">
        <v>8112</v>
      </c>
      <c r="F9802" s="37" t="s">
        <v>8113</v>
      </c>
    </row>
    <row r="9803" spans="1:6" ht="14.25" customHeight="1" x14ac:dyDescent="0.2">
      <c r="A9803" s="35" t="s">
        <v>30839</v>
      </c>
      <c r="B9803" s="36" t="s">
        <v>30840</v>
      </c>
      <c r="C9803" s="37">
        <v>42292303</v>
      </c>
      <c r="D9803" s="38" t="s">
        <v>30841</v>
      </c>
      <c r="E9803" s="39" t="s">
        <v>8112</v>
      </c>
      <c r="F9803" s="37" t="s">
        <v>8113</v>
      </c>
    </row>
    <row r="9804" spans="1:6" ht="14.25" customHeight="1" x14ac:dyDescent="0.2">
      <c r="A9804" s="35" t="s">
        <v>30842</v>
      </c>
      <c r="B9804" s="36" t="s">
        <v>30843</v>
      </c>
      <c r="C9804" s="37">
        <v>42292304</v>
      </c>
      <c r="D9804" s="38" t="s">
        <v>30844</v>
      </c>
      <c r="E9804" s="39" t="s">
        <v>8112</v>
      </c>
      <c r="F9804" s="37" t="s">
        <v>8113</v>
      </c>
    </row>
    <row r="9805" spans="1:6" ht="14.25" customHeight="1" x14ac:dyDescent="0.2">
      <c r="A9805" s="35" t="s">
        <v>30845</v>
      </c>
      <c r="B9805" s="36" t="s">
        <v>30846</v>
      </c>
      <c r="C9805" s="37">
        <v>42292305</v>
      </c>
      <c r="D9805" s="38" t="s">
        <v>30847</v>
      </c>
      <c r="E9805" s="39" t="s">
        <v>8112</v>
      </c>
      <c r="F9805" s="37" t="s">
        <v>8113</v>
      </c>
    </row>
    <row r="9806" spans="1:6" ht="14.25" customHeight="1" x14ac:dyDescent="0.2">
      <c r="A9806" s="35" t="s">
        <v>30848</v>
      </c>
      <c r="B9806" s="36" t="s">
        <v>30849</v>
      </c>
      <c r="C9806" s="37">
        <v>42292306</v>
      </c>
      <c r="D9806" s="38" t="s">
        <v>30850</v>
      </c>
      <c r="E9806" s="39" t="s">
        <v>8112</v>
      </c>
      <c r="F9806" s="37" t="s">
        <v>8113</v>
      </c>
    </row>
    <row r="9807" spans="1:6" ht="14.25" customHeight="1" x14ac:dyDescent="0.2">
      <c r="A9807" s="35" t="s">
        <v>30851</v>
      </c>
      <c r="B9807" s="36" t="s">
        <v>30852</v>
      </c>
      <c r="C9807" s="37">
        <v>42292307</v>
      </c>
      <c r="D9807" s="38" t="s">
        <v>30853</v>
      </c>
      <c r="E9807" s="39" t="s">
        <v>8112</v>
      </c>
      <c r="F9807" s="37" t="s">
        <v>8113</v>
      </c>
    </row>
    <row r="9808" spans="1:6" ht="14.25" customHeight="1" x14ac:dyDescent="0.2">
      <c r="A9808" s="35" t="s">
        <v>30854</v>
      </c>
      <c r="B9808" s="36" t="s">
        <v>30855</v>
      </c>
      <c r="C9808" s="37">
        <v>42292401</v>
      </c>
      <c r="D9808" s="38" t="s">
        <v>30856</v>
      </c>
      <c r="E9808" s="39" t="s">
        <v>8112</v>
      </c>
      <c r="F9808" s="37" t="s">
        <v>8113</v>
      </c>
    </row>
    <row r="9809" spans="1:6" ht="14.25" customHeight="1" x14ac:dyDescent="0.2">
      <c r="A9809" s="35" t="s">
        <v>30857</v>
      </c>
      <c r="B9809" s="36" t="s">
        <v>30858</v>
      </c>
      <c r="C9809" s="37">
        <v>42292402</v>
      </c>
      <c r="D9809" s="38" t="s">
        <v>30859</v>
      </c>
      <c r="E9809" s="39" t="s">
        <v>8112</v>
      </c>
      <c r="F9809" s="37" t="s">
        <v>8113</v>
      </c>
    </row>
    <row r="9810" spans="1:6" ht="14.25" customHeight="1" x14ac:dyDescent="0.2">
      <c r="A9810" s="35" t="s">
        <v>30860</v>
      </c>
      <c r="B9810" s="36" t="s">
        <v>30861</v>
      </c>
      <c r="C9810" s="37">
        <v>42292403</v>
      </c>
      <c r="D9810" s="38" t="s">
        <v>30862</v>
      </c>
      <c r="E9810" s="39" t="s">
        <v>8112</v>
      </c>
      <c r="F9810" s="37" t="s">
        <v>8113</v>
      </c>
    </row>
    <row r="9811" spans="1:6" ht="14.25" customHeight="1" x14ac:dyDescent="0.2">
      <c r="A9811" s="35" t="s">
        <v>30863</v>
      </c>
      <c r="B9811" s="36" t="s">
        <v>30864</v>
      </c>
      <c r="C9811" s="37">
        <v>42292501</v>
      </c>
      <c r="D9811" s="38" t="s">
        <v>30865</v>
      </c>
      <c r="E9811" s="39" t="s">
        <v>8112</v>
      </c>
      <c r="F9811" s="37" t="s">
        <v>8113</v>
      </c>
    </row>
    <row r="9812" spans="1:6" ht="14.25" customHeight="1" x14ac:dyDescent="0.2">
      <c r="A9812" s="35" t="s">
        <v>30866</v>
      </c>
      <c r="B9812" s="36" t="s">
        <v>30867</v>
      </c>
      <c r="C9812" s="37">
        <v>42292502</v>
      </c>
      <c r="D9812" s="38" t="s">
        <v>30868</v>
      </c>
      <c r="E9812" s="39" t="s">
        <v>8112</v>
      </c>
      <c r="F9812" s="37" t="s">
        <v>8113</v>
      </c>
    </row>
    <row r="9813" spans="1:6" ht="14.25" customHeight="1" x14ac:dyDescent="0.2">
      <c r="A9813" s="35" t="s">
        <v>30869</v>
      </c>
      <c r="B9813" s="36" t="s">
        <v>30870</v>
      </c>
      <c r="C9813" s="37">
        <v>42292503</v>
      </c>
      <c r="D9813" s="38" t="s">
        <v>30871</v>
      </c>
      <c r="E9813" s="39" t="s">
        <v>8112</v>
      </c>
      <c r="F9813" s="37" t="s">
        <v>8113</v>
      </c>
    </row>
    <row r="9814" spans="1:6" ht="14.25" customHeight="1" x14ac:dyDescent="0.2">
      <c r="A9814" s="35" t="s">
        <v>30872</v>
      </c>
      <c r="B9814" s="36" t="s">
        <v>30873</v>
      </c>
      <c r="C9814" s="37">
        <v>42292504</v>
      </c>
      <c r="D9814" s="38" t="s">
        <v>30874</v>
      </c>
      <c r="E9814" s="39" t="s">
        <v>8112</v>
      </c>
      <c r="F9814" s="37" t="s">
        <v>8113</v>
      </c>
    </row>
    <row r="9815" spans="1:6" ht="14.25" customHeight="1" x14ac:dyDescent="0.2">
      <c r="A9815" s="35" t="s">
        <v>30875</v>
      </c>
      <c r="B9815" s="36" t="s">
        <v>30876</v>
      </c>
      <c r="C9815" s="37">
        <v>42292505</v>
      </c>
      <c r="D9815" s="38" t="s">
        <v>30877</v>
      </c>
      <c r="E9815" s="39" t="s">
        <v>8112</v>
      </c>
      <c r="F9815" s="37" t="s">
        <v>8113</v>
      </c>
    </row>
    <row r="9816" spans="1:6" ht="14.25" customHeight="1" x14ac:dyDescent="0.2">
      <c r="A9816" s="35" t="s">
        <v>30878</v>
      </c>
      <c r="B9816" s="36" t="s">
        <v>30879</v>
      </c>
      <c r="C9816" s="37">
        <v>42292601</v>
      </c>
      <c r="D9816" s="38" t="s">
        <v>30880</v>
      </c>
      <c r="E9816" s="39" t="s">
        <v>8112</v>
      </c>
      <c r="F9816" s="37" t="s">
        <v>8113</v>
      </c>
    </row>
    <row r="9817" spans="1:6" ht="14.25" customHeight="1" x14ac:dyDescent="0.2">
      <c r="A9817" s="35" t="s">
        <v>30881</v>
      </c>
      <c r="B9817" s="36" t="s">
        <v>30882</v>
      </c>
      <c r="C9817" s="37">
        <v>42292602</v>
      </c>
      <c r="D9817" s="38" t="s">
        <v>30883</v>
      </c>
      <c r="E9817" s="39" t="s">
        <v>8112</v>
      </c>
      <c r="F9817" s="37" t="s">
        <v>8113</v>
      </c>
    </row>
    <row r="9818" spans="1:6" ht="14.25" customHeight="1" x14ac:dyDescent="0.2">
      <c r="A9818" s="35" t="s">
        <v>30884</v>
      </c>
      <c r="B9818" s="36" t="s">
        <v>30885</v>
      </c>
      <c r="C9818" s="37">
        <v>42292603</v>
      </c>
      <c r="D9818" s="38" t="s">
        <v>30886</v>
      </c>
      <c r="E9818" s="39" t="s">
        <v>8112</v>
      </c>
      <c r="F9818" s="37" t="s">
        <v>8113</v>
      </c>
    </row>
    <row r="9819" spans="1:6" ht="14.25" customHeight="1" x14ac:dyDescent="0.2">
      <c r="A9819" s="35" t="s">
        <v>30887</v>
      </c>
      <c r="B9819" s="36" t="s">
        <v>30888</v>
      </c>
      <c r="C9819" s="37">
        <v>42292701</v>
      </c>
      <c r="D9819" s="38" t="s">
        <v>30889</v>
      </c>
      <c r="E9819" s="39" t="s">
        <v>8112</v>
      </c>
      <c r="F9819" s="37" t="s">
        <v>8113</v>
      </c>
    </row>
    <row r="9820" spans="1:6" ht="14.25" customHeight="1" x14ac:dyDescent="0.2">
      <c r="A9820" s="35" t="s">
        <v>30890</v>
      </c>
      <c r="B9820" s="36" t="s">
        <v>30891</v>
      </c>
      <c r="C9820" s="37">
        <v>42292702</v>
      </c>
      <c r="D9820" s="38" t="s">
        <v>30892</v>
      </c>
      <c r="E9820" s="39" t="s">
        <v>8112</v>
      </c>
      <c r="F9820" s="37" t="s">
        <v>8113</v>
      </c>
    </row>
    <row r="9821" spans="1:6" ht="14.25" customHeight="1" x14ac:dyDescent="0.2">
      <c r="A9821" s="35" t="s">
        <v>30893</v>
      </c>
      <c r="B9821" s="36" t="s">
        <v>30894</v>
      </c>
      <c r="C9821" s="37">
        <v>42292703</v>
      </c>
      <c r="D9821" s="38" t="s">
        <v>30895</v>
      </c>
      <c r="E9821" s="39" t="s">
        <v>8112</v>
      </c>
      <c r="F9821" s="37" t="s">
        <v>8113</v>
      </c>
    </row>
    <row r="9822" spans="1:6" ht="14.25" customHeight="1" x14ac:dyDescent="0.2">
      <c r="A9822" s="35" t="s">
        <v>30896</v>
      </c>
      <c r="B9822" s="36" t="s">
        <v>30897</v>
      </c>
      <c r="C9822" s="37">
        <v>42292704</v>
      </c>
      <c r="D9822" s="38" t="s">
        <v>30898</v>
      </c>
      <c r="E9822" s="39" t="s">
        <v>8112</v>
      </c>
      <c r="F9822" s="37" t="s">
        <v>8113</v>
      </c>
    </row>
    <row r="9823" spans="1:6" ht="14.25" customHeight="1" x14ac:dyDescent="0.2">
      <c r="A9823" s="35" t="s">
        <v>30899</v>
      </c>
      <c r="B9823" s="36" t="s">
        <v>30900</v>
      </c>
      <c r="C9823" s="37">
        <v>42292801</v>
      </c>
      <c r="D9823" s="38" t="s">
        <v>30901</v>
      </c>
      <c r="E9823" s="39" t="s">
        <v>8112</v>
      </c>
      <c r="F9823" s="37" t="s">
        <v>8113</v>
      </c>
    </row>
    <row r="9824" spans="1:6" ht="14.25" customHeight="1" x14ac:dyDescent="0.2">
      <c r="A9824" s="35" t="s">
        <v>30902</v>
      </c>
      <c r="B9824" s="36" t="s">
        <v>30900</v>
      </c>
      <c r="C9824" s="37">
        <v>42292802</v>
      </c>
      <c r="D9824" s="38" t="s">
        <v>30903</v>
      </c>
      <c r="E9824" s="39" t="s">
        <v>8112</v>
      </c>
      <c r="F9824" s="37" t="s">
        <v>8113</v>
      </c>
    </row>
    <row r="9825" spans="1:6" ht="14.25" customHeight="1" x14ac:dyDescent="0.2">
      <c r="A9825" s="35" t="s">
        <v>30904</v>
      </c>
      <c r="B9825" s="36" t="s">
        <v>30905</v>
      </c>
      <c r="C9825" s="37">
        <v>42292901</v>
      </c>
      <c r="D9825" s="38" t="s">
        <v>30906</v>
      </c>
      <c r="E9825" s="39" t="s">
        <v>8112</v>
      </c>
      <c r="F9825" s="37" t="s">
        <v>8113</v>
      </c>
    </row>
    <row r="9826" spans="1:6" ht="14.25" customHeight="1" x14ac:dyDescent="0.2">
      <c r="A9826" s="35" t="s">
        <v>30907</v>
      </c>
      <c r="B9826" s="36" t="s">
        <v>30908</v>
      </c>
      <c r="C9826" s="37">
        <v>42292902</v>
      </c>
      <c r="D9826" s="38" t="s">
        <v>30909</v>
      </c>
      <c r="E9826" s="39" t="s">
        <v>8112</v>
      </c>
      <c r="F9826" s="37" t="s">
        <v>8113</v>
      </c>
    </row>
    <row r="9827" spans="1:6" ht="14.25" customHeight="1" x14ac:dyDescent="0.2">
      <c r="A9827" s="35" t="s">
        <v>30910</v>
      </c>
      <c r="B9827" s="36" t="s">
        <v>30911</v>
      </c>
      <c r="C9827" s="37">
        <v>42292903</v>
      </c>
      <c r="D9827" s="38" t="s">
        <v>30912</v>
      </c>
      <c r="E9827" s="39" t="s">
        <v>8112</v>
      </c>
      <c r="F9827" s="37" t="s">
        <v>8113</v>
      </c>
    </row>
    <row r="9828" spans="1:6" ht="14.25" customHeight="1" x14ac:dyDescent="0.2">
      <c r="A9828" s="35" t="s">
        <v>30913</v>
      </c>
      <c r="B9828" s="36" t="s">
        <v>30914</v>
      </c>
      <c r="C9828" s="37">
        <v>42292904</v>
      </c>
      <c r="D9828" s="38" t="s">
        <v>30915</v>
      </c>
      <c r="E9828" s="39" t="s">
        <v>22236</v>
      </c>
      <c r="F9828" s="37" t="s">
        <v>8113</v>
      </c>
    </row>
    <row r="9829" spans="1:6" ht="14.25" customHeight="1" x14ac:dyDescent="0.2">
      <c r="A9829" s="35" t="s">
        <v>30916</v>
      </c>
      <c r="B9829" s="36" t="s">
        <v>30917</v>
      </c>
      <c r="C9829" s="37">
        <v>42292907</v>
      </c>
      <c r="D9829" s="38" t="s">
        <v>30918</v>
      </c>
      <c r="E9829" s="39" t="s">
        <v>8112</v>
      </c>
      <c r="F9829" s="37" t="s">
        <v>8113</v>
      </c>
    </row>
    <row r="9830" spans="1:6" ht="14.25" customHeight="1" x14ac:dyDescent="0.2">
      <c r="A9830" s="35" t="s">
        <v>30919</v>
      </c>
      <c r="B9830" s="36" t="s">
        <v>30920</v>
      </c>
      <c r="C9830" s="37">
        <v>42292908</v>
      </c>
      <c r="D9830" s="38" t="s">
        <v>30921</v>
      </c>
      <c r="E9830" s="39" t="s">
        <v>8112</v>
      </c>
      <c r="F9830" s="37" t="s">
        <v>8113</v>
      </c>
    </row>
    <row r="9831" spans="1:6" ht="14.25" customHeight="1" x14ac:dyDescent="0.2">
      <c r="A9831" s="35" t="s">
        <v>30922</v>
      </c>
      <c r="B9831" s="36" t="s">
        <v>30923</v>
      </c>
      <c r="C9831" s="37">
        <v>42293001</v>
      </c>
      <c r="D9831" s="38" t="s">
        <v>30924</v>
      </c>
      <c r="E9831" s="39" t="s">
        <v>2134</v>
      </c>
      <c r="F9831" s="37" t="s">
        <v>11811</v>
      </c>
    </row>
    <row r="9832" spans="1:6" ht="14.25" customHeight="1" x14ac:dyDescent="0.2">
      <c r="A9832" s="35" t="s">
        <v>30925</v>
      </c>
      <c r="B9832" s="36" t="s">
        <v>30926</v>
      </c>
      <c r="C9832" s="37">
        <v>42293002</v>
      </c>
      <c r="D9832" s="38" t="s">
        <v>30927</v>
      </c>
      <c r="E9832" s="39" t="s">
        <v>2134</v>
      </c>
      <c r="F9832" s="37" t="s">
        <v>11811</v>
      </c>
    </row>
    <row r="9833" spans="1:6" ht="14.25" customHeight="1" x14ac:dyDescent="0.2">
      <c r="A9833" s="35" t="s">
        <v>30928</v>
      </c>
      <c r="B9833" s="36" t="s">
        <v>30929</v>
      </c>
      <c r="C9833" s="37">
        <v>42293003</v>
      </c>
      <c r="D9833" s="38" t="s">
        <v>30930</v>
      </c>
      <c r="E9833" s="39" t="s">
        <v>2134</v>
      </c>
      <c r="F9833" s="37" t="s">
        <v>11811</v>
      </c>
    </row>
    <row r="9834" spans="1:6" ht="14.25" customHeight="1" x14ac:dyDescent="0.2">
      <c r="A9834" s="35" t="s">
        <v>30931</v>
      </c>
      <c r="B9834" s="36" t="s">
        <v>30932</v>
      </c>
      <c r="C9834" s="37">
        <v>42293004</v>
      </c>
      <c r="D9834" s="38" t="s">
        <v>30933</v>
      </c>
      <c r="E9834" s="39" t="s">
        <v>2134</v>
      </c>
      <c r="F9834" s="37" t="s">
        <v>11811</v>
      </c>
    </row>
    <row r="9835" spans="1:6" ht="14.25" customHeight="1" x14ac:dyDescent="0.2">
      <c r="A9835" s="35" t="s">
        <v>30934</v>
      </c>
      <c r="B9835" s="36" t="s">
        <v>30932</v>
      </c>
      <c r="C9835" s="37">
        <v>42293005</v>
      </c>
      <c r="D9835" s="38" t="s">
        <v>30935</v>
      </c>
      <c r="E9835" s="39" t="s">
        <v>2134</v>
      </c>
      <c r="F9835" s="37" t="s">
        <v>11811</v>
      </c>
    </row>
    <row r="9836" spans="1:6" ht="14.25" customHeight="1" x14ac:dyDescent="0.2">
      <c r="A9836" s="35" t="s">
        <v>30936</v>
      </c>
      <c r="B9836" s="36" t="s">
        <v>30937</v>
      </c>
      <c r="C9836" s="37">
        <v>42293006</v>
      </c>
      <c r="D9836" s="38" t="s">
        <v>30938</v>
      </c>
      <c r="E9836" s="39" t="s">
        <v>22236</v>
      </c>
      <c r="F9836" s="37" t="s">
        <v>22472</v>
      </c>
    </row>
    <row r="9837" spans="1:6" ht="14.25" customHeight="1" x14ac:dyDescent="0.2">
      <c r="A9837" s="35" t="s">
        <v>30939</v>
      </c>
      <c r="B9837" s="36" t="s">
        <v>30940</v>
      </c>
      <c r="C9837" s="37">
        <v>42293101</v>
      </c>
      <c r="D9837" s="38" t="s">
        <v>30941</v>
      </c>
      <c r="E9837" s="39" t="s">
        <v>8112</v>
      </c>
      <c r="F9837" s="37" t="s">
        <v>8113</v>
      </c>
    </row>
    <row r="9838" spans="1:6" ht="14.25" customHeight="1" x14ac:dyDescent="0.2">
      <c r="A9838" s="35" t="s">
        <v>30942</v>
      </c>
      <c r="B9838" s="36" t="s">
        <v>30943</v>
      </c>
      <c r="C9838" s="37">
        <v>42293102</v>
      </c>
      <c r="D9838" s="38" t="s">
        <v>30944</v>
      </c>
      <c r="E9838" s="39" t="s">
        <v>8112</v>
      </c>
      <c r="F9838" s="37" t="s">
        <v>8113</v>
      </c>
    </row>
    <row r="9839" spans="1:6" ht="14.25" customHeight="1" x14ac:dyDescent="0.2">
      <c r="A9839" s="35" t="s">
        <v>30945</v>
      </c>
      <c r="B9839" s="36" t="s">
        <v>30946</v>
      </c>
      <c r="C9839" s="37">
        <v>42293103</v>
      </c>
      <c r="D9839" s="38" t="s">
        <v>30947</v>
      </c>
      <c r="E9839" s="39" t="s">
        <v>8112</v>
      </c>
      <c r="F9839" s="37" t="s">
        <v>8113</v>
      </c>
    </row>
    <row r="9840" spans="1:6" ht="14.25" customHeight="1" x14ac:dyDescent="0.2">
      <c r="A9840" s="35" t="s">
        <v>30948</v>
      </c>
      <c r="B9840" s="36" t="s">
        <v>30949</v>
      </c>
      <c r="C9840" s="37">
        <v>42293104</v>
      </c>
      <c r="D9840" s="38" t="s">
        <v>30950</v>
      </c>
      <c r="E9840" s="39" t="s">
        <v>8112</v>
      </c>
      <c r="F9840" s="37" t="s">
        <v>8113</v>
      </c>
    </row>
    <row r="9841" spans="1:6" ht="14.25" customHeight="1" x14ac:dyDescent="0.2">
      <c r="A9841" s="35" t="s">
        <v>30951</v>
      </c>
      <c r="B9841" s="36" t="s">
        <v>30952</v>
      </c>
      <c r="C9841" s="37">
        <v>42293105</v>
      </c>
      <c r="D9841" s="38" t="s">
        <v>30953</v>
      </c>
      <c r="E9841" s="39" t="s">
        <v>8112</v>
      </c>
      <c r="F9841" s="37" t="s">
        <v>8113</v>
      </c>
    </row>
    <row r="9842" spans="1:6" ht="14.25" customHeight="1" x14ac:dyDescent="0.2">
      <c r="A9842" s="35" t="s">
        <v>30954</v>
      </c>
      <c r="B9842" s="36" t="s">
        <v>30955</v>
      </c>
      <c r="C9842" s="37">
        <v>42293106</v>
      </c>
      <c r="D9842" s="38" t="s">
        <v>30956</v>
      </c>
      <c r="E9842" s="39" t="s">
        <v>8112</v>
      </c>
      <c r="F9842" s="37" t="s">
        <v>8113</v>
      </c>
    </row>
    <row r="9843" spans="1:6" ht="14.25" customHeight="1" x14ac:dyDescent="0.2">
      <c r="A9843" s="35" t="s">
        <v>30957</v>
      </c>
      <c r="B9843" s="36" t="s">
        <v>30958</v>
      </c>
      <c r="C9843" s="37">
        <v>42293107</v>
      </c>
      <c r="D9843" s="38" t="s">
        <v>30959</v>
      </c>
      <c r="E9843" s="39" t="s">
        <v>8112</v>
      </c>
      <c r="F9843" s="37" t="s">
        <v>8113</v>
      </c>
    </row>
    <row r="9844" spans="1:6" ht="14.25" customHeight="1" x14ac:dyDescent="0.2">
      <c r="A9844" s="35" t="s">
        <v>30960</v>
      </c>
      <c r="B9844" s="36" t="s">
        <v>30961</v>
      </c>
      <c r="C9844" s="37">
        <v>42293108</v>
      </c>
      <c r="D9844" s="38" t="s">
        <v>30962</v>
      </c>
      <c r="E9844" s="39" t="s">
        <v>8112</v>
      </c>
      <c r="F9844" s="37" t="s">
        <v>8113</v>
      </c>
    </row>
    <row r="9845" spans="1:6" ht="14.25" customHeight="1" x14ac:dyDescent="0.2">
      <c r="A9845" s="35" t="s">
        <v>30963</v>
      </c>
      <c r="B9845" s="36" t="s">
        <v>30964</v>
      </c>
      <c r="C9845" s="37">
        <v>42293109</v>
      </c>
      <c r="D9845" s="38" t="s">
        <v>30965</v>
      </c>
      <c r="E9845" s="39" t="s">
        <v>8112</v>
      </c>
      <c r="F9845" s="37" t="s">
        <v>8113</v>
      </c>
    </row>
    <row r="9846" spans="1:6" ht="14.25" customHeight="1" x14ac:dyDescent="0.2">
      <c r="A9846" s="35" t="s">
        <v>30966</v>
      </c>
      <c r="B9846" s="36" t="s">
        <v>30967</v>
      </c>
      <c r="C9846" s="37">
        <v>42293110</v>
      </c>
      <c r="D9846" s="38" t="s">
        <v>30968</v>
      </c>
      <c r="E9846" s="39" t="s">
        <v>8112</v>
      </c>
      <c r="F9846" s="37" t="s">
        <v>8113</v>
      </c>
    </row>
    <row r="9847" spans="1:6" ht="14.25" customHeight="1" x14ac:dyDescent="0.2">
      <c r="A9847" s="35" t="s">
        <v>30969</v>
      </c>
      <c r="B9847" s="36" t="s">
        <v>30970</v>
      </c>
      <c r="C9847" s="37">
        <v>42293111</v>
      </c>
      <c r="D9847" s="38" t="s">
        <v>30971</v>
      </c>
      <c r="E9847" s="39" t="s">
        <v>8112</v>
      </c>
      <c r="F9847" s="37" t="s">
        <v>8113</v>
      </c>
    </row>
    <row r="9848" spans="1:6" ht="14.25" customHeight="1" x14ac:dyDescent="0.2">
      <c r="A9848" s="35" t="s">
        <v>30972</v>
      </c>
      <c r="B9848" s="36" t="s">
        <v>30958</v>
      </c>
      <c r="C9848" s="37">
        <v>42293112</v>
      </c>
      <c r="D9848" s="38" t="s">
        <v>30973</v>
      </c>
      <c r="E9848" s="39" t="s">
        <v>8112</v>
      </c>
      <c r="F9848" s="37" t="s">
        <v>8113</v>
      </c>
    </row>
    <row r="9849" spans="1:6" ht="14.25" customHeight="1" x14ac:dyDescent="0.2">
      <c r="A9849" s="35" t="s">
        <v>30974</v>
      </c>
      <c r="B9849" s="36" t="s">
        <v>30958</v>
      </c>
      <c r="C9849" s="37">
        <v>42293113</v>
      </c>
      <c r="D9849" s="38" t="s">
        <v>30975</v>
      </c>
      <c r="E9849" s="39" t="s">
        <v>8112</v>
      </c>
      <c r="F9849" s="37" t="s">
        <v>8113</v>
      </c>
    </row>
    <row r="9850" spans="1:6" ht="14.25" customHeight="1" x14ac:dyDescent="0.2">
      <c r="A9850" s="35" t="s">
        <v>30976</v>
      </c>
      <c r="B9850" s="36" t="s">
        <v>30977</v>
      </c>
      <c r="C9850" s="37">
        <v>42293114</v>
      </c>
      <c r="D9850" s="38" t="s">
        <v>30978</v>
      </c>
      <c r="E9850" s="39" t="s">
        <v>8112</v>
      </c>
      <c r="F9850" s="37" t="s">
        <v>8113</v>
      </c>
    </row>
    <row r="9851" spans="1:6" ht="14.25" customHeight="1" x14ac:dyDescent="0.2">
      <c r="A9851" s="35" t="s">
        <v>30979</v>
      </c>
      <c r="B9851" s="36" t="s">
        <v>30980</v>
      </c>
      <c r="C9851" s="37">
        <v>42293115</v>
      </c>
      <c r="D9851" s="38" t="s">
        <v>30981</v>
      </c>
      <c r="E9851" s="39" t="s">
        <v>8112</v>
      </c>
      <c r="F9851" s="37" t="s">
        <v>8113</v>
      </c>
    </row>
    <row r="9852" spans="1:6" ht="14.25" customHeight="1" x14ac:dyDescent="0.2">
      <c r="A9852" s="35" t="s">
        <v>30982</v>
      </c>
      <c r="B9852" s="36" t="s">
        <v>30958</v>
      </c>
      <c r="C9852" s="37">
        <v>42293116</v>
      </c>
      <c r="D9852" s="38" t="s">
        <v>30983</v>
      </c>
      <c r="E9852" s="39" t="s">
        <v>8112</v>
      </c>
      <c r="F9852" s="37" t="s">
        <v>8113</v>
      </c>
    </row>
    <row r="9853" spans="1:6" ht="14.25" customHeight="1" x14ac:dyDescent="0.2">
      <c r="A9853" s="35" t="s">
        <v>30984</v>
      </c>
      <c r="B9853" s="36" t="s">
        <v>30958</v>
      </c>
      <c r="C9853" s="37">
        <v>42293117</v>
      </c>
      <c r="D9853" s="38" t="s">
        <v>30985</v>
      </c>
      <c r="E9853" s="39" t="s">
        <v>8112</v>
      </c>
      <c r="F9853" s="37" t="s">
        <v>8113</v>
      </c>
    </row>
    <row r="9854" spans="1:6" ht="14.25" customHeight="1" x14ac:dyDescent="0.2">
      <c r="A9854" s="35" t="s">
        <v>30986</v>
      </c>
      <c r="B9854" s="36" t="s">
        <v>30958</v>
      </c>
      <c r="C9854" s="37">
        <v>42293118</v>
      </c>
      <c r="D9854" s="38" t="s">
        <v>30987</v>
      </c>
      <c r="E9854" s="39" t="s">
        <v>8112</v>
      </c>
      <c r="F9854" s="37" t="s">
        <v>8113</v>
      </c>
    </row>
    <row r="9855" spans="1:6" ht="14.25" customHeight="1" x14ac:dyDescent="0.2">
      <c r="A9855" s="35" t="s">
        <v>30988</v>
      </c>
      <c r="B9855" s="36" t="s">
        <v>30989</v>
      </c>
      <c r="C9855" s="37">
        <v>42293119</v>
      </c>
      <c r="D9855" s="38" t="s">
        <v>30990</v>
      </c>
      <c r="E9855" s="39" t="s">
        <v>8112</v>
      </c>
      <c r="F9855" s="37" t="s">
        <v>8113</v>
      </c>
    </row>
    <row r="9856" spans="1:6" ht="14.25" customHeight="1" x14ac:dyDescent="0.2">
      <c r="A9856" s="35" t="s">
        <v>30991</v>
      </c>
      <c r="B9856" s="36" t="s">
        <v>30958</v>
      </c>
      <c r="C9856" s="37">
        <v>42293120</v>
      </c>
      <c r="D9856" s="38" t="s">
        <v>30992</v>
      </c>
      <c r="E9856" s="39" t="s">
        <v>8112</v>
      </c>
      <c r="F9856" s="37" t="s">
        <v>8113</v>
      </c>
    </row>
    <row r="9857" spans="1:6" ht="14.25" customHeight="1" x14ac:dyDescent="0.2">
      <c r="A9857" s="35" t="s">
        <v>30993</v>
      </c>
      <c r="B9857" s="36" t="s">
        <v>30958</v>
      </c>
      <c r="C9857" s="37">
        <v>42293121</v>
      </c>
      <c r="D9857" s="38" t="s">
        <v>30994</v>
      </c>
      <c r="E9857" s="39" t="s">
        <v>8112</v>
      </c>
      <c r="F9857" s="37" t="s">
        <v>8113</v>
      </c>
    </row>
    <row r="9858" spans="1:6" ht="14.25" customHeight="1" x14ac:dyDescent="0.2">
      <c r="A9858" s="35" t="s">
        <v>30995</v>
      </c>
      <c r="B9858" s="36" t="s">
        <v>30958</v>
      </c>
      <c r="C9858" s="37">
        <v>42293122</v>
      </c>
      <c r="D9858" s="38" t="s">
        <v>30996</v>
      </c>
      <c r="E9858" s="39" t="s">
        <v>8112</v>
      </c>
      <c r="F9858" s="37" t="s">
        <v>8113</v>
      </c>
    </row>
    <row r="9859" spans="1:6" ht="14.25" customHeight="1" x14ac:dyDescent="0.2">
      <c r="A9859" s="35" t="s">
        <v>30997</v>
      </c>
      <c r="B9859" s="36" t="s">
        <v>30998</v>
      </c>
      <c r="C9859" s="37">
        <v>42293123</v>
      </c>
      <c r="D9859" s="38" t="s">
        <v>30999</v>
      </c>
      <c r="E9859" s="39" t="s">
        <v>8112</v>
      </c>
      <c r="F9859" s="37" t="s">
        <v>8113</v>
      </c>
    </row>
    <row r="9860" spans="1:6" ht="14.25" customHeight="1" x14ac:dyDescent="0.2">
      <c r="A9860" s="35" t="s">
        <v>31000</v>
      </c>
      <c r="B9860" s="36" t="s">
        <v>30958</v>
      </c>
      <c r="C9860" s="37">
        <v>42293124</v>
      </c>
      <c r="D9860" s="38" t="s">
        <v>31001</v>
      </c>
      <c r="E9860" s="39" t="s">
        <v>8112</v>
      </c>
      <c r="F9860" s="37" t="s">
        <v>8113</v>
      </c>
    </row>
    <row r="9861" spans="1:6" ht="14.25" customHeight="1" x14ac:dyDescent="0.2">
      <c r="A9861" s="35" t="s">
        <v>31002</v>
      </c>
      <c r="B9861" s="36" t="s">
        <v>30958</v>
      </c>
      <c r="C9861" s="37">
        <v>42293125</v>
      </c>
      <c r="D9861" s="38" t="s">
        <v>31003</v>
      </c>
      <c r="E9861" s="39" t="s">
        <v>8112</v>
      </c>
      <c r="F9861" s="37" t="s">
        <v>8113</v>
      </c>
    </row>
    <row r="9862" spans="1:6" ht="14.25" customHeight="1" x14ac:dyDescent="0.2">
      <c r="A9862" s="35" t="s">
        <v>31004</v>
      </c>
      <c r="B9862" s="36" t="s">
        <v>31005</v>
      </c>
      <c r="C9862" s="37">
        <v>42293126</v>
      </c>
      <c r="D9862" s="38" t="s">
        <v>31006</v>
      </c>
      <c r="E9862" s="39" t="s">
        <v>8112</v>
      </c>
      <c r="F9862" s="37" t="s">
        <v>8113</v>
      </c>
    </row>
    <row r="9863" spans="1:6" ht="14.25" customHeight="1" x14ac:dyDescent="0.2">
      <c r="A9863" s="35" t="s">
        <v>31007</v>
      </c>
      <c r="B9863" s="36" t="s">
        <v>31008</v>
      </c>
      <c r="C9863" s="37">
        <v>42293127</v>
      </c>
      <c r="D9863" s="38" t="s">
        <v>31009</v>
      </c>
      <c r="E9863" s="39" t="s">
        <v>8112</v>
      </c>
      <c r="F9863" s="37" t="s">
        <v>8113</v>
      </c>
    </row>
    <row r="9864" spans="1:6" ht="14.25" customHeight="1" x14ac:dyDescent="0.2">
      <c r="A9864" s="35" t="s">
        <v>31010</v>
      </c>
      <c r="B9864" s="36" t="s">
        <v>31011</v>
      </c>
      <c r="C9864" s="37">
        <v>42293128</v>
      </c>
      <c r="D9864" s="38" t="s">
        <v>31012</v>
      </c>
      <c r="E9864" s="39" t="s">
        <v>8112</v>
      </c>
      <c r="F9864" s="37" t="s">
        <v>8113</v>
      </c>
    </row>
    <row r="9865" spans="1:6" ht="14.25" customHeight="1" x14ac:dyDescent="0.2">
      <c r="A9865" s="35" t="s">
        <v>31013</v>
      </c>
      <c r="B9865" s="36" t="s">
        <v>31014</v>
      </c>
      <c r="C9865" s="37">
        <v>42293129</v>
      </c>
      <c r="D9865" s="38" t="s">
        <v>31015</v>
      </c>
      <c r="E9865" s="39" t="s">
        <v>8112</v>
      </c>
      <c r="F9865" s="37" t="s">
        <v>8113</v>
      </c>
    </row>
    <row r="9866" spans="1:6" ht="14.25" customHeight="1" x14ac:dyDescent="0.2">
      <c r="A9866" s="35" t="s">
        <v>31016</v>
      </c>
      <c r="B9866" s="36" t="s">
        <v>31017</v>
      </c>
      <c r="C9866" s="37">
        <v>42293130</v>
      </c>
      <c r="D9866" s="38" t="s">
        <v>31018</v>
      </c>
      <c r="E9866" s="39" t="s">
        <v>8112</v>
      </c>
      <c r="F9866" s="37" t="s">
        <v>8113</v>
      </c>
    </row>
    <row r="9867" spans="1:6" ht="14.25" customHeight="1" x14ac:dyDescent="0.2">
      <c r="A9867" s="35" t="s">
        <v>31019</v>
      </c>
      <c r="B9867" s="36" t="s">
        <v>31020</v>
      </c>
      <c r="C9867" s="37">
        <v>42293131</v>
      </c>
      <c r="D9867" s="38" t="s">
        <v>31021</v>
      </c>
      <c r="E9867" s="39" t="s">
        <v>8112</v>
      </c>
      <c r="F9867" s="37" t="s">
        <v>8113</v>
      </c>
    </row>
    <row r="9868" spans="1:6" ht="14.25" customHeight="1" x14ac:dyDescent="0.2">
      <c r="A9868" s="35" t="s">
        <v>31022</v>
      </c>
      <c r="B9868" s="36" t="s">
        <v>30958</v>
      </c>
      <c r="C9868" s="37">
        <v>42293132</v>
      </c>
      <c r="D9868" s="38" t="s">
        <v>31023</v>
      </c>
      <c r="E9868" s="39" t="s">
        <v>8112</v>
      </c>
      <c r="F9868" s="37" t="s">
        <v>8113</v>
      </c>
    </row>
    <row r="9869" spans="1:6" ht="14.25" customHeight="1" x14ac:dyDescent="0.2">
      <c r="A9869" s="35" t="s">
        <v>31024</v>
      </c>
      <c r="B9869" s="36" t="s">
        <v>31025</v>
      </c>
      <c r="C9869" s="37">
        <v>42293133</v>
      </c>
      <c r="D9869" s="38" t="s">
        <v>31026</v>
      </c>
      <c r="E9869" s="39" t="s">
        <v>8112</v>
      </c>
      <c r="F9869" s="37" t="s">
        <v>8113</v>
      </c>
    </row>
    <row r="9870" spans="1:6" ht="14.25" customHeight="1" x14ac:dyDescent="0.2">
      <c r="A9870" s="35" t="s">
        <v>31027</v>
      </c>
      <c r="B9870" s="36" t="s">
        <v>31028</v>
      </c>
      <c r="C9870" s="37">
        <v>42293134</v>
      </c>
      <c r="D9870" s="38" t="s">
        <v>31029</v>
      </c>
      <c r="E9870" s="39" t="s">
        <v>8112</v>
      </c>
      <c r="F9870" s="37" t="s">
        <v>8113</v>
      </c>
    </row>
    <row r="9871" spans="1:6" ht="14.25" customHeight="1" x14ac:dyDescent="0.2">
      <c r="A9871" s="35" t="s">
        <v>31030</v>
      </c>
      <c r="B9871" s="36" t="s">
        <v>31031</v>
      </c>
      <c r="C9871" s="37">
        <v>42293135</v>
      </c>
      <c r="D9871" s="38" t="s">
        <v>31032</v>
      </c>
      <c r="E9871" s="39" t="s">
        <v>8112</v>
      </c>
      <c r="F9871" s="37" t="s">
        <v>8113</v>
      </c>
    </row>
    <row r="9872" spans="1:6" ht="14.25" customHeight="1" x14ac:dyDescent="0.2">
      <c r="A9872" s="35" t="s">
        <v>31033</v>
      </c>
      <c r="B9872" s="36" t="s">
        <v>31034</v>
      </c>
      <c r="C9872" s="37">
        <v>42293136</v>
      </c>
      <c r="D9872" s="38" t="s">
        <v>31035</v>
      </c>
      <c r="E9872" s="39" t="s">
        <v>8112</v>
      </c>
      <c r="F9872" s="37" t="s">
        <v>8113</v>
      </c>
    </row>
    <row r="9873" spans="1:6" ht="14.25" customHeight="1" x14ac:dyDescent="0.2">
      <c r="A9873" s="35" t="s">
        <v>31036</v>
      </c>
      <c r="B9873" s="36" t="s">
        <v>31037</v>
      </c>
      <c r="C9873" s="37">
        <v>42293137</v>
      </c>
      <c r="D9873" s="38" t="s">
        <v>31038</v>
      </c>
      <c r="E9873" s="39" t="s">
        <v>8112</v>
      </c>
      <c r="F9873" s="37" t="s">
        <v>8113</v>
      </c>
    </row>
    <row r="9874" spans="1:6" ht="14.25" customHeight="1" x14ac:dyDescent="0.2">
      <c r="A9874" s="35" t="s">
        <v>31039</v>
      </c>
      <c r="B9874" s="36" t="s">
        <v>31040</v>
      </c>
      <c r="C9874" s="37">
        <v>42293138</v>
      </c>
      <c r="D9874" s="38" t="s">
        <v>31041</v>
      </c>
      <c r="E9874" s="39" t="s">
        <v>8112</v>
      </c>
      <c r="F9874" s="37" t="s">
        <v>8113</v>
      </c>
    </row>
    <row r="9875" spans="1:6" ht="14.25" customHeight="1" x14ac:dyDescent="0.2">
      <c r="A9875" s="35" t="s">
        <v>31042</v>
      </c>
      <c r="B9875" s="36" t="s">
        <v>31043</v>
      </c>
      <c r="C9875" s="37">
        <v>42293139</v>
      </c>
      <c r="D9875" s="38" t="s">
        <v>31044</v>
      </c>
      <c r="E9875" s="39" t="s">
        <v>8112</v>
      </c>
      <c r="F9875" s="37" t="s">
        <v>8113</v>
      </c>
    </row>
    <row r="9876" spans="1:6" ht="14.25" customHeight="1" x14ac:dyDescent="0.2">
      <c r="A9876" s="35" t="s">
        <v>31045</v>
      </c>
      <c r="B9876" s="36" t="s">
        <v>31046</v>
      </c>
      <c r="C9876" s="37">
        <v>42293201</v>
      </c>
      <c r="D9876" s="38" t="s">
        <v>31047</v>
      </c>
      <c r="E9876" s="39" t="s">
        <v>8112</v>
      </c>
      <c r="F9876" s="37" t="s">
        <v>8113</v>
      </c>
    </row>
    <row r="9877" spans="1:6" ht="14.25" customHeight="1" x14ac:dyDescent="0.2">
      <c r="A9877" s="35" t="s">
        <v>31048</v>
      </c>
      <c r="B9877" s="36" t="s">
        <v>31049</v>
      </c>
      <c r="C9877" s="37">
        <v>42293301</v>
      </c>
      <c r="D9877" s="38" t="s">
        <v>31050</v>
      </c>
      <c r="E9877" s="39" t="s">
        <v>8112</v>
      </c>
      <c r="F9877" s="37" t="s">
        <v>8113</v>
      </c>
    </row>
    <row r="9878" spans="1:6" ht="14.25" customHeight="1" x14ac:dyDescent="0.2">
      <c r="A9878" s="35" t="s">
        <v>31051</v>
      </c>
      <c r="B9878" s="36" t="s">
        <v>31052</v>
      </c>
      <c r="C9878" s="37">
        <v>42293302</v>
      </c>
      <c r="D9878" s="38" t="s">
        <v>31053</v>
      </c>
      <c r="E9878" s="39" t="s">
        <v>8112</v>
      </c>
      <c r="F9878" s="37" t="s">
        <v>8113</v>
      </c>
    </row>
    <row r="9879" spans="1:6" ht="14.25" customHeight="1" x14ac:dyDescent="0.2">
      <c r="A9879" s="35" t="s">
        <v>31054</v>
      </c>
      <c r="B9879" s="36" t="s">
        <v>31055</v>
      </c>
      <c r="C9879" s="37">
        <v>42293303</v>
      </c>
      <c r="D9879" s="38" t="s">
        <v>31056</v>
      </c>
      <c r="E9879" s="39" t="s">
        <v>8112</v>
      </c>
      <c r="F9879" s="37" t="s">
        <v>8113</v>
      </c>
    </row>
    <row r="9880" spans="1:6" ht="14.25" customHeight="1" x14ac:dyDescent="0.2">
      <c r="A9880" s="35" t="s">
        <v>31057</v>
      </c>
      <c r="B9880" s="36" t="s">
        <v>31058</v>
      </c>
      <c r="C9880" s="37">
        <v>42293304</v>
      </c>
      <c r="D9880" s="38" t="s">
        <v>31059</v>
      </c>
      <c r="E9880" s="39" t="s">
        <v>8112</v>
      </c>
      <c r="F9880" s="37" t="s">
        <v>8113</v>
      </c>
    </row>
    <row r="9881" spans="1:6" ht="14.25" customHeight="1" x14ac:dyDescent="0.2">
      <c r="A9881" s="35" t="s">
        <v>31060</v>
      </c>
      <c r="B9881" s="36" t="s">
        <v>31061</v>
      </c>
      <c r="C9881" s="37">
        <v>42293401</v>
      </c>
      <c r="D9881" s="38" t="s">
        <v>31062</v>
      </c>
      <c r="E9881" s="39" t="s">
        <v>8112</v>
      </c>
      <c r="F9881" s="37" t="s">
        <v>8113</v>
      </c>
    </row>
    <row r="9882" spans="1:6" ht="14.25" customHeight="1" x14ac:dyDescent="0.2">
      <c r="A9882" s="35" t="s">
        <v>31063</v>
      </c>
      <c r="B9882" s="36" t="s">
        <v>31064</v>
      </c>
      <c r="C9882" s="37">
        <v>42293403</v>
      </c>
      <c r="D9882" s="38" t="s">
        <v>31065</v>
      </c>
      <c r="E9882" s="39" t="s">
        <v>8112</v>
      </c>
      <c r="F9882" s="37" t="s">
        <v>8113</v>
      </c>
    </row>
    <row r="9883" spans="1:6" ht="14.25" customHeight="1" x14ac:dyDescent="0.2">
      <c r="A9883" s="35" t="s">
        <v>31066</v>
      </c>
      <c r="B9883" s="36" t="s">
        <v>31067</v>
      </c>
      <c r="C9883" s="37">
        <v>42293404</v>
      </c>
      <c r="D9883" s="38" t="s">
        <v>31068</v>
      </c>
      <c r="E9883" s="39" t="s">
        <v>8112</v>
      </c>
      <c r="F9883" s="37" t="s">
        <v>8113</v>
      </c>
    </row>
    <row r="9884" spans="1:6" ht="14.25" customHeight="1" x14ac:dyDescent="0.2">
      <c r="A9884" s="35" t="s">
        <v>31069</v>
      </c>
      <c r="B9884" s="36" t="s">
        <v>31070</v>
      </c>
      <c r="C9884" s="37">
        <v>42293405</v>
      </c>
      <c r="D9884" s="38" t="s">
        <v>31071</v>
      </c>
      <c r="E9884" s="39" t="s">
        <v>8112</v>
      </c>
      <c r="F9884" s="37" t="s">
        <v>8113</v>
      </c>
    </row>
    <row r="9885" spans="1:6" ht="14.25" customHeight="1" x14ac:dyDescent="0.2">
      <c r="A9885" s="35" t="s">
        <v>31072</v>
      </c>
      <c r="B9885" s="36" t="s">
        <v>31073</v>
      </c>
      <c r="C9885" s="37">
        <v>42293406</v>
      </c>
      <c r="D9885" s="38" t="s">
        <v>31074</v>
      </c>
      <c r="E9885" s="39" t="s">
        <v>8112</v>
      </c>
      <c r="F9885" s="37" t="s">
        <v>8113</v>
      </c>
    </row>
    <row r="9886" spans="1:6" ht="14.25" customHeight="1" x14ac:dyDescent="0.2">
      <c r="A9886" s="35" t="s">
        <v>31075</v>
      </c>
      <c r="B9886" s="36" t="s">
        <v>31076</v>
      </c>
      <c r="C9886" s="37">
        <v>42293407</v>
      </c>
      <c r="D9886" s="38" t="s">
        <v>31077</v>
      </c>
      <c r="E9886" s="39" t="s">
        <v>8112</v>
      </c>
      <c r="F9886" s="37" t="s">
        <v>8113</v>
      </c>
    </row>
    <row r="9887" spans="1:6" ht="14.25" customHeight="1" x14ac:dyDescent="0.2">
      <c r="A9887" s="35" t="s">
        <v>31078</v>
      </c>
      <c r="B9887" s="36" t="s">
        <v>31079</v>
      </c>
      <c r="C9887" s="37">
        <v>42293501</v>
      </c>
      <c r="D9887" s="38" t="s">
        <v>31080</v>
      </c>
      <c r="E9887" s="39" t="s">
        <v>8112</v>
      </c>
      <c r="F9887" s="37" t="s">
        <v>8113</v>
      </c>
    </row>
    <row r="9888" spans="1:6" ht="14.25" customHeight="1" x14ac:dyDescent="0.2">
      <c r="A9888" s="35" t="s">
        <v>31081</v>
      </c>
      <c r="B9888" s="36" t="s">
        <v>31082</v>
      </c>
      <c r="C9888" s="37">
        <v>42293502</v>
      </c>
      <c r="D9888" s="38" t="s">
        <v>31083</v>
      </c>
      <c r="E9888" s="39" t="s">
        <v>8112</v>
      </c>
      <c r="F9888" s="37" t="s">
        <v>8113</v>
      </c>
    </row>
    <row r="9889" spans="1:6" ht="14.25" customHeight="1" x14ac:dyDescent="0.2">
      <c r="A9889" s="35" t="s">
        <v>31084</v>
      </c>
      <c r="B9889" s="36" t="s">
        <v>31085</v>
      </c>
      <c r="C9889" s="37">
        <v>42293503</v>
      </c>
      <c r="D9889" s="38" t="s">
        <v>31086</v>
      </c>
      <c r="E9889" s="39" t="s">
        <v>8112</v>
      </c>
      <c r="F9889" s="37" t="s">
        <v>8113</v>
      </c>
    </row>
    <row r="9890" spans="1:6" ht="14.25" customHeight="1" x14ac:dyDescent="0.2">
      <c r="A9890" s="35" t="s">
        <v>31087</v>
      </c>
      <c r="B9890" s="36" t="s">
        <v>31088</v>
      </c>
      <c r="C9890" s="37">
        <v>42293504</v>
      </c>
      <c r="D9890" s="38" t="s">
        <v>31089</v>
      </c>
      <c r="E9890" s="39" t="s">
        <v>8112</v>
      </c>
      <c r="F9890" s="37" t="s">
        <v>8113</v>
      </c>
    </row>
    <row r="9891" spans="1:6" ht="14.25" customHeight="1" x14ac:dyDescent="0.2">
      <c r="A9891" s="35" t="s">
        <v>31090</v>
      </c>
      <c r="B9891" s="36" t="s">
        <v>31091</v>
      </c>
      <c r="C9891" s="37">
        <v>42293505</v>
      </c>
      <c r="D9891" s="38" t="s">
        <v>31092</v>
      </c>
      <c r="E9891" s="39" t="s">
        <v>22236</v>
      </c>
      <c r="F9891" s="37" t="s">
        <v>8113</v>
      </c>
    </row>
    <row r="9892" spans="1:6" ht="14.25" customHeight="1" x14ac:dyDescent="0.2">
      <c r="A9892" s="35" t="s">
        <v>31093</v>
      </c>
      <c r="B9892" s="36" t="s">
        <v>31094</v>
      </c>
      <c r="C9892" s="37">
        <v>42293506</v>
      </c>
      <c r="D9892" s="38" t="s">
        <v>31095</v>
      </c>
      <c r="E9892" s="39" t="s">
        <v>8112</v>
      </c>
      <c r="F9892" s="37" t="s">
        <v>8113</v>
      </c>
    </row>
    <row r="9893" spans="1:6" ht="14.25" customHeight="1" x14ac:dyDescent="0.2">
      <c r="A9893" s="35" t="s">
        <v>31096</v>
      </c>
      <c r="B9893" s="36" t="s">
        <v>31097</v>
      </c>
      <c r="C9893" s="37">
        <v>42293507</v>
      </c>
      <c r="D9893" s="38" t="s">
        <v>31098</v>
      </c>
      <c r="E9893" s="39" t="s">
        <v>8112</v>
      </c>
      <c r="F9893" s="37" t="s">
        <v>8113</v>
      </c>
    </row>
    <row r="9894" spans="1:6" ht="14.25" customHeight="1" x14ac:dyDescent="0.2">
      <c r="A9894" s="35" t="s">
        <v>31099</v>
      </c>
      <c r="B9894" s="36" t="s">
        <v>31100</v>
      </c>
      <c r="C9894" s="37">
        <v>42293508</v>
      </c>
      <c r="D9894" s="38" t="s">
        <v>31101</v>
      </c>
      <c r="E9894" s="39" t="s">
        <v>8112</v>
      </c>
      <c r="F9894" s="37" t="s">
        <v>8113</v>
      </c>
    </row>
    <row r="9895" spans="1:6" ht="14.25" customHeight="1" x14ac:dyDescent="0.2">
      <c r="A9895" s="35" t="s">
        <v>31102</v>
      </c>
      <c r="B9895" s="36" t="s">
        <v>31103</v>
      </c>
      <c r="C9895" s="37">
        <v>42293509</v>
      </c>
      <c r="D9895" s="38" t="s">
        <v>31104</v>
      </c>
      <c r="E9895" s="39" t="s">
        <v>8112</v>
      </c>
      <c r="F9895" s="37" t="s">
        <v>8113</v>
      </c>
    </row>
    <row r="9896" spans="1:6" ht="14.25" customHeight="1" x14ac:dyDescent="0.2">
      <c r="A9896" s="35" t="s">
        <v>31105</v>
      </c>
      <c r="B9896" s="36" t="s">
        <v>30879</v>
      </c>
      <c r="C9896" s="37">
        <v>42293601</v>
      </c>
      <c r="D9896" s="38" t="s">
        <v>31106</v>
      </c>
      <c r="E9896" s="39" t="s">
        <v>8112</v>
      </c>
      <c r="F9896" s="37" t="s">
        <v>8113</v>
      </c>
    </row>
    <row r="9897" spans="1:6" ht="14.25" customHeight="1" x14ac:dyDescent="0.2">
      <c r="A9897" s="35" t="s">
        <v>31107</v>
      </c>
      <c r="B9897" s="36" t="s">
        <v>31108</v>
      </c>
      <c r="C9897" s="37">
        <v>42293602</v>
      </c>
      <c r="D9897" s="38" t="s">
        <v>31109</v>
      </c>
      <c r="E9897" s="39" t="s">
        <v>8112</v>
      </c>
      <c r="F9897" s="37" t="s">
        <v>8113</v>
      </c>
    </row>
    <row r="9898" spans="1:6" ht="14.25" customHeight="1" x14ac:dyDescent="0.2">
      <c r="A9898" s="35" t="s">
        <v>31110</v>
      </c>
      <c r="B9898" s="36" t="s">
        <v>31079</v>
      </c>
      <c r="C9898" s="37">
        <v>42293603</v>
      </c>
      <c r="D9898" s="38" t="s">
        <v>31111</v>
      </c>
      <c r="E9898" s="39" t="s">
        <v>22236</v>
      </c>
      <c r="F9898" s="37" t="s">
        <v>8113</v>
      </c>
    </row>
    <row r="9899" spans="1:6" ht="14.25" customHeight="1" x14ac:dyDescent="0.2">
      <c r="A9899" s="35" t="s">
        <v>31112</v>
      </c>
      <c r="B9899" s="36" t="s">
        <v>31113</v>
      </c>
      <c r="C9899" s="37">
        <v>42293701</v>
      </c>
      <c r="D9899" s="38" t="s">
        <v>31114</v>
      </c>
      <c r="E9899" s="39" t="s">
        <v>8112</v>
      </c>
      <c r="F9899" s="37" t="s">
        <v>8113</v>
      </c>
    </row>
    <row r="9900" spans="1:6" ht="14.25" customHeight="1" x14ac:dyDescent="0.2">
      <c r="A9900" s="35" t="s">
        <v>31115</v>
      </c>
      <c r="B9900" s="36" t="s">
        <v>31116</v>
      </c>
      <c r="C9900" s="37">
        <v>42293702</v>
      </c>
      <c r="D9900" s="38" t="s">
        <v>31117</v>
      </c>
      <c r="E9900" s="39" t="s">
        <v>8112</v>
      </c>
      <c r="F9900" s="37" t="s">
        <v>8113</v>
      </c>
    </row>
    <row r="9901" spans="1:6" ht="14.25" customHeight="1" x14ac:dyDescent="0.2">
      <c r="A9901" s="35" t="s">
        <v>31118</v>
      </c>
      <c r="B9901" s="36" t="s">
        <v>31119</v>
      </c>
      <c r="C9901" s="37">
        <v>42293703</v>
      </c>
      <c r="D9901" s="38" t="s">
        <v>31120</v>
      </c>
      <c r="E9901" s="39" t="s">
        <v>8112</v>
      </c>
      <c r="F9901" s="37" t="s">
        <v>8113</v>
      </c>
    </row>
    <row r="9902" spans="1:6" ht="14.25" customHeight="1" x14ac:dyDescent="0.2">
      <c r="A9902" s="35" t="s">
        <v>31121</v>
      </c>
      <c r="B9902" s="36" t="s">
        <v>31122</v>
      </c>
      <c r="C9902" s="37">
        <v>42293801</v>
      </c>
      <c r="D9902" s="38" t="s">
        <v>31123</v>
      </c>
      <c r="E9902" s="39" t="s">
        <v>8112</v>
      </c>
      <c r="F9902" s="37" t="s">
        <v>8113</v>
      </c>
    </row>
    <row r="9903" spans="1:6" ht="14.25" customHeight="1" x14ac:dyDescent="0.2">
      <c r="A9903" s="35" t="s">
        <v>31124</v>
      </c>
      <c r="B9903" s="36" t="s">
        <v>31125</v>
      </c>
      <c r="C9903" s="37">
        <v>42293802</v>
      </c>
      <c r="D9903" s="38" t="s">
        <v>31126</v>
      </c>
      <c r="E9903" s="39" t="s">
        <v>8112</v>
      </c>
      <c r="F9903" s="37" t="s">
        <v>8113</v>
      </c>
    </row>
    <row r="9904" spans="1:6" ht="14.25" customHeight="1" x14ac:dyDescent="0.2">
      <c r="A9904" s="35" t="s">
        <v>31127</v>
      </c>
      <c r="B9904" s="36" t="s">
        <v>31128</v>
      </c>
      <c r="C9904" s="37">
        <v>42293803</v>
      </c>
      <c r="D9904" s="38" t="s">
        <v>31129</v>
      </c>
      <c r="E9904" s="39" t="s">
        <v>8112</v>
      </c>
      <c r="F9904" s="37" t="s">
        <v>8113</v>
      </c>
    </row>
    <row r="9905" spans="1:6" ht="14.25" customHeight="1" x14ac:dyDescent="0.2">
      <c r="A9905" s="35" t="s">
        <v>31130</v>
      </c>
      <c r="B9905" s="36" t="s">
        <v>31131</v>
      </c>
      <c r="C9905" s="37">
        <v>42293804</v>
      </c>
      <c r="D9905" s="38" t="s">
        <v>31132</v>
      </c>
      <c r="E9905" s="39" t="s">
        <v>8112</v>
      </c>
      <c r="F9905" s="37" t="s">
        <v>8113</v>
      </c>
    </row>
    <row r="9906" spans="1:6" ht="14.25" customHeight="1" x14ac:dyDescent="0.2">
      <c r="A9906" s="35" t="s">
        <v>31133</v>
      </c>
      <c r="B9906" s="36" t="s">
        <v>31134</v>
      </c>
      <c r="C9906" s="37">
        <v>42293901</v>
      </c>
      <c r="D9906" s="38" t="s">
        <v>31135</v>
      </c>
      <c r="E9906" s="39" t="s">
        <v>8112</v>
      </c>
      <c r="F9906" s="37" t="s">
        <v>8113</v>
      </c>
    </row>
    <row r="9907" spans="1:6" ht="14.25" customHeight="1" x14ac:dyDescent="0.2">
      <c r="A9907" s="35" t="s">
        <v>31136</v>
      </c>
      <c r="B9907" s="36" t="s">
        <v>31137</v>
      </c>
      <c r="C9907" s="37">
        <v>42293902</v>
      </c>
      <c r="D9907" s="38" t="s">
        <v>31138</v>
      </c>
      <c r="E9907" s="39" t="s">
        <v>8112</v>
      </c>
      <c r="F9907" s="37" t="s">
        <v>8113</v>
      </c>
    </row>
    <row r="9908" spans="1:6" ht="14.25" customHeight="1" x14ac:dyDescent="0.2">
      <c r="A9908" s="35" t="s">
        <v>31139</v>
      </c>
      <c r="B9908" s="36" t="s">
        <v>31140</v>
      </c>
      <c r="C9908" s="37">
        <v>42294001</v>
      </c>
      <c r="D9908" s="38" t="s">
        <v>31141</v>
      </c>
      <c r="E9908" s="39" t="s">
        <v>8112</v>
      </c>
      <c r="F9908" s="37" t="s">
        <v>8113</v>
      </c>
    </row>
    <row r="9909" spans="1:6" ht="14.25" customHeight="1" x14ac:dyDescent="0.2">
      <c r="A9909" s="35" t="s">
        <v>31142</v>
      </c>
      <c r="B9909" s="36" t="s">
        <v>31143</v>
      </c>
      <c r="C9909" s="37">
        <v>42294002</v>
      </c>
      <c r="D9909" s="38" t="s">
        <v>31144</v>
      </c>
      <c r="E9909" s="39" t="s">
        <v>8112</v>
      </c>
      <c r="F9909" s="37" t="s">
        <v>8113</v>
      </c>
    </row>
    <row r="9910" spans="1:6" ht="14.25" customHeight="1" x14ac:dyDescent="0.2">
      <c r="A9910" s="35" t="s">
        <v>31145</v>
      </c>
      <c r="B9910" s="36" t="s">
        <v>31146</v>
      </c>
      <c r="C9910" s="37">
        <v>42294003</v>
      </c>
      <c r="D9910" s="38" t="s">
        <v>31147</v>
      </c>
      <c r="E9910" s="39" t="s">
        <v>8112</v>
      </c>
      <c r="F9910" s="37" t="s">
        <v>8113</v>
      </c>
    </row>
    <row r="9911" spans="1:6" ht="14.25" customHeight="1" x14ac:dyDescent="0.2">
      <c r="A9911" s="35" t="s">
        <v>31148</v>
      </c>
      <c r="B9911" s="36" t="s">
        <v>31149</v>
      </c>
      <c r="C9911" s="37">
        <v>42294101</v>
      </c>
      <c r="D9911" s="38" t="s">
        <v>31150</v>
      </c>
      <c r="E9911" s="39" t="s">
        <v>8112</v>
      </c>
      <c r="F9911" s="37" t="s">
        <v>8113</v>
      </c>
    </row>
    <row r="9912" spans="1:6" ht="14.25" customHeight="1" x14ac:dyDescent="0.2">
      <c r="A9912" s="35" t="s">
        <v>31151</v>
      </c>
      <c r="B9912" s="36" t="s">
        <v>31152</v>
      </c>
      <c r="C9912" s="37">
        <v>42294102</v>
      </c>
      <c r="D9912" s="38" t="s">
        <v>31153</v>
      </c>
      <c r="E9912" s="39" t="s">
        <v>8112</v>
      </c>
      <c r="F9912" s="37" t="s">
        <v>8113</v>
      </c>
    </row>
    <row r="9913" spans="1:6" ht="14.25" customHeight="1" x14ac:dyDescent="0.2">
      <c r="A9913" s="35" t="s">
        <v>31154</v>
      </c>
      <c r="B9913" s="36" t="s">
        <v>31155</v>
      </c>
      <c r="C9913" s="37">
        <v>42294103</v>
      </c>
      <c r="D9913" s="38" t="s">
        <v>31156</v>
      </c>
      <c r="E9913" s="39" t="s">
        <v>8112</v>
      </c>
      <c r="F9913" s="37" t="s">
        <v>8113</v>
      </c>
    </row>
    <row r="9914" spans="1:6" ht="14.25" customHeight="1" x14ac:dyDescent="0.2">
      <c r="A9914" s="35" t="s">
        <v>31157</v>
      </c>
      <c r="B9914" s="36" t="s">
        <v>31158</v>
      </c>
      <c r="C9914" s="37">
        <v>42294201</v>
      </c>
      <c r="D9914" s="38" t="s">
        <v>31159</v>
      </c>
      <c r="E9914" s="39" t="s">
        <v>8112</v>
      </c>
      <c r="F9914" s="37" t="s">
        <v>8113</v>
      </c>
    </row>
    <row r="9915" spans="1:6" ht="14.25" customHeight="1" x14ac:dyDescent="0.2">
      <c r="A9915" s="35" t="s">
        <v>31160</v>
      </c>
      <c r="B9915" s="36" t="s">
        <v>31161</v>
      </c>
      <c r="C9915" s="37">
        <v>42294202</v>
      </c>
      <c r="D9915" s="38" t="s">
        <v>31162</v>
      </c>
      <c r="E9915" s="39" t="s">
        <v>8112</v>
      </c>
      <c r="F9915" s="37" t="s">
        <v>8113</v>
      </c>
    </row>
    <row r="9916" spans="1:6" ht="14.25" customHeight="1" x14ac:dyDescent="0.2">
      <c r="A9916" s="35" t="s">
        <v>31163</v>
      </c>
      <c r="B9916" s="36" t="s">
        <v>31164</v>
      </c>
      <c r="C9916" s="37">
        <v>42294203</v>
      </c>
      <c r="D9916" s="38" t="s">
        <v>31165</v>
      </c>
      <c r="E9916" s="39" t="s">
        <v>8112</v>
      </c>
      <c r="F9916" s="37" t="s">
        <v>8113</v>
      </c>
    </row>
    <row r="9917" spans="1:6" ht="14.25" customHeight="1" x14ac:dyDescent="0.2">
      <c r="A9917" s="35" t="s">
        <v>31166</v>
      </c>
      <c r="B9917" s="36" t="s">
        <v>31167</v>
      </c>
      <c r="C9917" s="37">
        <v>42294204</v>
      </c>
      <c r="D9917" s="38" t="s">
        <v>31168</v>
      </c>
      <c r="E9917" s="39" t="s">
        <v>8112</v>
      </c>
      <c r="F9917" s="37" t="s">
        <v>8113</v>
      </c>
    </row>
    <row r="9918" spans="1:6" ht="14.25" customHeight="1" x14ac:dyDescent="0.2">
      <c r="A9918" s="35" t="s">
        <v>31169</v>
      </c>
      <c r="B9918" s="36" t="s">
        <v>31170</v>
      </c>
      <c r="C9918" s="37">
        <v>42294205</v>
      </c>
      <c r="D9918" s="38" t="s">
        <v>31171</v>
      </c>
      <c r="E9918" s="39" t="s">
        <v>8112</v>
      </c>
      <c r="F9918" s="37" t="s">
        <v>8113</v>
      </c>
    </row>
    <row r="9919" spans="1:6" ht="14.25" customHeight="1" x14ac:dyDescent="0.2">
      <c r="A9919" s="35" t="s">
        <v>31172</v>
      </c>
      <c r="B9919" s="36" t="s">
        <v>31173</v>
      </c>
      <c r="C9919" s="37">
        <v>42294206</v>
      </c>
      <c r="D9919" s="38" t="s">
        <v>31174</v>
      </c>
      <c r="E9919" s="39" t="s">
        <v>8112</v>
      </c>
      <c r="F9919" s="37" t="s">
        <v>8113</v>
      </c>
    </row>
    <row r="9920" spans="1:6" ht="14.25" customHeight="1" x14ac:dyDescent="0.2">
      <c r="A9920" s="35" t="s">
        <v>31175</v>
      </c>
      <c r="B9920" s="36" t="s">
        <v>31176</v>
      </c>
      <c r="C9920" s="37">
        <v>42294207</v>
      </c>
      <c r="D9920" s="38" t="s">
        <v>31177</v>
      </c>
      <c r="E9920" s="39" t="s">
        <v>8112</v>
      </c>
      <c r="F9920" s="37" t="s">
        <v>8113</v>
      </c>
    </row>
    <row r="9921" spans="1:6" ht="14.25" customHeight="1" x14ac:dyDescent="0.2">
      <c r="A9921" s="35" t="s">
        <v>31178</v>
      </c>
      <c r="B9921" s="36" t="s">
        <v>31179</v>
      </c>
      <c r="C9921" s="37">
        <v>42294208</v>
      </c>
      <c r="D9921" s="38" t="s">
        <v>31180</v>
      </c>
      <c r="E9921" s="39" t="s">
        <v>8112</v>
      </c>
      <c r="F9921" s="37" t="s">
        <v>8113</v>
      </c>
    </row>
    <row r="9922" spans="1:6" ht="14.25" customHeight="1" x14ac:dyDescent="0.2">
      <c r="A9922" s="35" t="s">
        <v>31181</v>
      </c>
      <c r="B9922" s="36" t="s">
        <v>31182</v>
      </c>
      <c r="C9922" s="37">
        <v>42294209</v>
      </c>
      <c r="D9922" s="38" t="s">
        <v>31183</v>
      </c>
      <c r="E9922" s="39" t="s">
        <v>8112</v>
      </c>
      <c r="F9922" s="37" t="s">
        <v>8113</v>
      </c>
    </row>
    <row r="9923" spans="1:6" ht="14.25" customHeight="1" x14ac:dyDescent="0.2">
      <c r="A9923" s="35" t="s">
        <v>31184</v>
      </c>
      <c r="B9923" s="36" t="s">
        <v>31185</v>
      </c>
      <c r="C9923" s="37">
        <v>42294210</v>
      </c>
      <c r="D9923" s="38" t="s">
        <v>31186</v>
      </c>
      <c r="E9923" s="39" t="s">
        <v>8112</v>
      </c>
      <c r="F9923" s="37" t="s">
        <v>8113</v>
      </c>
    </row>
    <row r="9924" spans="1:6" ht="14.25" customHeight="1" x14ac:dyDescent="0.2">
      <c r="A9924" s="35" t="s">
        <v>31187</v>
      </c>
      <c r="B9924" s="36" t="s">
        <v>31188</v>
      </c>
      <c r="C9924" s="37">
        <v>42294211</v>
      </c>
      <c r="D9924" s="38" t="s">
        <v>31189</v>
      </c>
      <c r="E9924" s="39" t="s">
        <v>8112</v>
      </c>
      <c r="F9924" s="37" t="s">
        <v>8113</v>
      </c>
    </row>
    <row r="9925" spans="1:6" ht="14.25" customHeight="1" x14ac:dyDescent="0.2">
      <c r="A9925" s="35" t="s">
        <v>31190</v>
      </c>
      <c r="B9925" s="36" t="s">
        <v>31191</v>
      </c>
      <c r="C9925" s="37">
        <v>42294212</v>
      </c>
      <c r="D9925" s="38" t="s">
        <v>31192</v>
      </c>
      <c r="E9925" s="39" t="s">
        <v>8112</v>
      </c>
      <c r="F9925" s="37" t="s">
        <v>8113</v>
      </c>
    </row>
    <row r="9926" spans="1:6" ht="14.25" customHeight="1" x14ac:dyDescent="0.2">
      <c r="A9926" s="35" t="s">
        <v>31193</v>
      </c>
      <c r="B9926" s="36" t="s">
        <v>31194</v>
      </c>
      <c r="C9926" s="37">
        <v>42294213</v>
      </c>
      <c r="D9926" s="38" t="s">
        <v>31195</v>
      </c>
      <c r="E9926" s="39" t="s">
        <v>8112</v>
      </c>
      <c r="F9926" s="37" t="s">
        <v>8113</v>
      </c>
    </row>
    <row r="9927" spans="1:6" ht="14.25" customHeight="1" x14ac:dyDescent="0.2">
      <c r="A9927" s="35" t="s">
        <v>31196</v>
      </c>
      <c r="B9927" s="36" t="s">
        <v>31197</v>
      </c>
      <c r="C9927" s="37">
        <v>42294214</v>
      </c>
      <c r="D9927" s="38" t="s">
        <v>31198</v>
      </c>
      <c r="E9927" s="39" t="s">
        <v>8112</v>
      </c>
      <c r="F9927" s="37" t="s">
        <v>8113</v>
      </c>
    </row>
    <row r="9928" spans="1:6" ht="14.25" customHeight="1" x14ac:dyDescent="0.2">
      <c r="A9928" s="35" t="s">
        <v>31199</v>
      </c>
      <c r="B9928" s="36" t="s">
        <v>31200</v>
      </c>
      <c r="C9928" s="37">
        <v>42294215</v>
      </c>
      <c r="D9928" s="38" t="s">
        <v>31201</v>
      </c>
      <c r="E9928" s="39" t="s">
        <v>8112</v>
      </c>
      <c r="F9928" s="37" t="s">
        <v>8113</v>
      </c>
    </row>
    <row r="9929" spans="1:6" ht="14.25" customHeight="1" x14ac:dyDescent="0.2">
      <c r="A9929" s="35" t="s">
        <v>31202</v>
      </c>
      <c r="B9929" s="36" t="s">
        <v>31203</v>
      </c>
      <c r="C9929" s="37">
        <v>42294216</v>
      </c>
      <c r="D9929" s="38" t="s">
        <v>31204</v>
      </c>
      <c r="E9929" s="39" t="s">
        <v>8112</v>
      </c>
      <c r="F9929" s="37" t="s">
        <v>8113</v>
      </c>
    </row>
    <row r="9930" spans="1:6" ht="14.25" customHeight="1" x14ac:dyDescent="0.2">
      <c r="A9930" s="35" t="s">
        <v>31205</v>
      </c>
      <c r="B9930" s="36" t="s">
        <v>31206</v>
      </c>
      <c r="C9930" s="37">
        <v>42294217</v>
      </c>
      <c r="D9930" s="38" t="s">
        <v>31207</v>
      </c>
      <c r="E9930" s="39" t="s">
        <v>8112</v>
      </c>
      <c r="F9930" s="37" t="s">
        <v>8113</v>
      </c>
    </row>
    <row r="9931" spans="1:6" ht="14.25" customHeight="1" x14ac:dyDescent="0.2">
      <c r="A9931" s="35" t="s">
        <v>31208</v>
      </c>
      <c r="B9931" s="36" t="s">
        <v>31209</v>
      </c>
      <c r="C9931" s="37">
        <v>42294218</v>
      </c>
      <c r="D9931" s="38" t="s">
        <v>31210</v>
      </c>
      <c r="E9931" s="39" t="s">
        <v>8112</v>
      </c>
      <c r="F9931" s="37" t="s">
        <v>8113</v>
      </c>
    </row>
    <row r="9932" spans="1:6" ht="14.25" customHeight="1" x14ac:dyDescent="0.2">
      <c r="A9932" s="35" t="s">
        <v>31211</v>
      </c>
      <c r="B9932" s="36" t="s">
        <v>31212</v>
      </c>
      <c r="C9932" s="37">
        <v>42294219</v>
      </c>
      <c r="D9932" s="38" t="s">
        <v>31213</v>
      </c>
      <c r="E9932" s="39" t="s">
        <v>22236</v>
      </c>
      <c r="F9932" s="37" t="s">
        <v>8113</v>
      </c>
    </row>
    <row r="9933" spans="1:6" ht="14.25" customHeight="1" x14ac:dyDescent="0.2">
      <c r="A9933" s="35" t="s">
        <v>31214</v>
      </c>
      <c r="B9933" s="36" t="s">
        <v>31215</v>
      </c>
      <c r="C9933" s="37">
        <v>42294220</v>
      </c>
      <c r="D9933" s="38" t="s">
        <v>31216</v>
      </c>
      <c r="E9933" s="39" t="s">
        <v>8112</v>
      </c>
      <c r="F9933" s="37" t="s">
        <v>8113</v>
      </c>
    </row>
    <row r="9934" spans="1:6" ht="14.25" customHeight="1" x14ac:dyDescent="0.2">
      <c r="A9934" s="35" t="s">
        <v>31217</v>
      </c>
      <c r="B9934" s="36" t="s">
        <v>31218</v>
      </c>
      <c r="C9934" s="37">
        <v>42294301</v>
      </c>
      <c r="D9934" s="38" t="s">
        <v>31219</v>
      </c>
      <c r="E9934" s="39" t="s">
        <v>8112</v>
      </c>
      <c r="F9934" s="37" t="s">
        <v>8113</v>
      </c>
    </row>
    <row r="9935" spans="1:6" ht="14.25" customHeight="1" x14ac:dyDescent="0.2">
      <c r="A9935" s="35" t="s">
        <v>31220</v>
      </c>
      <c r="B9935" s="36" t="s">
        <v>31221</v>
      </c>
      <c r="C9935" s="37">
        <v>42294302</v>
      </c>
      <c r="D9935" s="38" t="s">
        <v>31222</v>
      </c>
      <c r="E9935" s="39" t="s">
        <v>8112</v>
      </c>
      <c r="F9935" s="37" t="s">
        <v>8113</v>
      </c>
    </row>
    <row r="9936" spans="1:6" ht="14.25" customHeight="1" x14ac:dyDescent="0.2">
      <c r="A9936" s="35" t="s">
        <v>31223</v>
      </c>
      <c r="B9936" s="36" t="s">
        <v>31224</v>
      </c>
      <c r="C9936" s="37">
        <v>42294303</v>
      </c>
      <c r="D9936" s="38" t="s">
        <v>31225</v>
      </c>
      <c r="E9936" s="39" t="s">
        <v>8112</v>
      </c>
      <c r="F9936" s="37" t="s">
        <v>8113</v>
      </c>
    </row>
    <row r="9937" spans="1:6" ht="14.25" customHeight="1" x14ac:dyDescent="0.2">
      <c r="A9937" s="35" t="s">
        <v>31226</v>
      </c>
      <c r="B9937" s="36" t="s">
        <v>31227</v>
      </c>
      <c r="C9937" s="37">
        <v>42294304</v>
      </c>
      <c r="D9937" s="38" t="s">
        <v>31228</v>
      </c>
      <c r="E9937" s="39" t="s">
        <v>8112</v>
      </c>
      <c r="F9937" s="37" t="s">
        <v>8113</v>
      </c>
    </row>
    <row r="9938" spans="1:6" ht="14.25" customHeight="1" x14ac:dyDescent="0.2">
      <c r="A9938" s="35" t="s">
        <v>31229</v>
      </c>
      <c r="B9938" s="36" t="s">
        <v>31230</v>
      </c>
      <c r="C9938" s="37">
        <v>42294305</v>
      </c>
      <c r="D9938" s="38" t="s">
        <v>31231</v>
      </c>
      <c r="E9938" s="39" t="s">
        <v>8112</v>
      </c>
      <c r="F9938" s="37" t="s">
        <v>8113</v>
      </c>
    </row>
    <row r="9939" spans="1:6" ht="14.25" customHeight="1" x14ac:dyDescent="0.2">
      <c r="A9939" s="35" t="s">
        <v>31232</v>
      </c>
      <c r="B9939" s="36" t="s">
        <v>31233</v>
      </c>
      <c r="C9939" s="37">
        <v>42294306</v>
      </c>
      <c r="D9939" s="38" t="s">
        <v>31234</v>
      </c>
      <c r="E9939" s="39" t="s">
        <v>8112</v>
      </c>
      <c r="F9939" s="37" t="s">
        <v>8113</v>
      </c>
    </row>
    <row r="9940" spans="1:6" ht="14.25" customHeight="1" x14ac:dyDescent="0.2">
      <c r="A9940" s="35" t="s">
        <v>31235</v>
      </c>
      <c r="B9940" s="36" t="s">
        <v>31236</v>
      </c>
      <c r="C9940" s="37">
        <v>42294401</v>
      </c>
      <c r="D9940" s="38" t="s">
        <v>31237</v>
      </c>
      <c r="E9940" s="39" t="s">
        <v>2134</v>
      </c>
      <c r="F9940" s="37" t="s">
        <v>11811</v>
      </c>
    </row>
    <row r="9941" spans="1:6" ht="14.25" customHeight="1" x14ac:dyDescent="0.2">
      <c r="A9941" s="35" t="s">
        <v>31238</v>
      </c>
      <c r="B9941" s="36" t="s">
        <v>31239</v>
      </c>
      <c r="C9941" s="37">
        <v>42294402</v>
      </c>
      <c r="D9941" s="38" t="s">
        <v>31240</v>
      </c>
      <c r="E9941" s="39" t="s">
        <v>2134</v>
      </c>
      <c r="F9941" s="37" t="s">
        <v>11811</v>
      </c>
    </row>
    <row r="9942" spans="1:6" ht="14.25" customHeight="1" x14ac:dyDescent="0.2">
      <c r="A9942" s="35" t="s">
        <v>31241</v>
      </c>
      <c r="B9942" s="36" t="s">
        <v>31242</v>
      </c>
      <c r="C9942" s="37">
        <v>42294501</v>
      </c>
      <c r="D9942" s="38" t="s">
        <v>31243</v>
      </c>
      <c r="E9942" s="39" t="s">
        <v>8112</v>
      </c>
      <c r="F9942" s="37" t="s">
        <v>8113</v>
      </c>
    </row>
    <row r="9943" spans="1:6" ht="14.25" customHeight="1" x14ac:dyDescent="0.2">
      <c r="A9943" s="35" t="s">
        <v>31244</v>
      </c>
      <c r="B9943" s="36" t="s">
        <v>31245</v>
      </c>
      <c r="C9943" s="37">
        <v>42294502</v>
      </c>
      <c r="D9943" s="38" t="s">
        <v>31246</v>
      </c>
      <c r="E9943" s="39" t="s">
        <v>8112</v>
      </c>
      <c r="F9943" s="37" t="s">
        <v>8113</v>
      </c>
    </row>
    <row r="9944" spans="1:6" ht="14.25" customHeight="1" x14ac:dyDescent="0.2">
      <c r="A9944" s="35" t="s">
        <v>31247</v>
      </c>
      <c r="B9944" s="36" t="s">
        <v>31248</v>
      </c>
      <c r="C9944" s="37">
        <v>42294503</v>
      </c>
      <c r="D9944" s="38" t="s">
        <v>31249</v>
      </c>
      <c r="E9944" s="39" t="s">
        <v>8112</v>
      </c>
      <c r="F9944" s="37" t="s">
        <v>8113</v>
      </c>
    </row>
    <row r="9945" spans="1:6" ht="14.25" customHeight="1" x14ac:dyDescent="0.2">
      <c r="A9945" s="35" t="s">
        <v>31250</v>
      </c>
      <c r="B9945" s="36" t="s">
        <v>31251</v>
      </c>
      <c r="C9945" s="37">
        <v>42294504</v>
      </c>
      <c r="D9945" s="38" t="s">
        <v>31252</v>
      </c>
      <c r="E9945" s="39" t="s">
        <v>8112</v>
      </c>
      <c r="F9945" s="37" t="s">
        <v>8113</v>
      </c>
    </row>
    <row r="9946" spans="1:6" ht="14.25" customHeight="1" x14ac:dyDescent="0.2">
      <c r="A9946" s="35" t="s">
        <v>31253</v>
      </c>
      <c r="B9946" s="36" t="s">
        <v>31254</v>
      </c>
      <c r="C9946" s="37">
        <v>42294505</v>
      </c>
      <c r="D9946" s="38" t="s">
        <v>31255</v>
      </c>
      <c r="E9946" s="39" t="s">
        <v>8112</v>
      </c>
      <c r="F9946" s="37" t="s">
        <v>8113</v>
      </c>
    </row>
    <row r="9947" spans="1:6" ht="14.25" customHeight="1" x14ac:dyDescent="0.2">
      <c r="A9947" s="35" t="s">
        <v>31256</v>
      </c>
      <c r="B9947" s="36" t="s">
        <v>31257</v>
      </c>
      <c r="C9947" s="37">
        <v>42294506</v>
      </c>
      <c r="D9947" s="38" t="s">
        <v>31258</v>
      </c>
      <c r="E9947" s="39" t="s">
        <v>8112</v>
      </c>
      <c r="F9947" s="37" t="s">
        <v>8113</v>
      </c>
    </row>
    <row r="9948" spans="1:6" ht="14.25" customHeight="1" x14ac:dyDescent="0.2">
      <c r="A9948" s="35" t="s">
        <v>31259</v>
      </c>
      <c r="B9948" s="36" t="s">
        <v>31260</v>
      </c>
      <c r="C9948" s="37">
        <v>42294507</v>
      </c>
      <c r="D9948" s="38" t="s">
        <v>31261</v>
      </c>
      <c r="E9948" s="39" t="s">
        <v>8112</v>
      </c>
      <c r="F9948" s="37" t="s">
        <v>8113</v>
      </c>
    </row>
    <row r="9949" spans="1:6" ht="14.25" customHeight="1" x14ac:dyDescent="0.2">
      <c r="A9949" s="35" t="s">
        <v>31262</v>
      </c>
      <c r="B9949" s="36" t="s">
        <v>31263</v>
      </c>
      <c r="C9949" s="37">
        <v>42294508</v>
      </c>
      <c r="D9949" s="38" t="s">
        <v>31264</v>
      </c>
      <c r="E9949" s="39" t="s">
        <v>8112</v>
      </c>
      <c r="F9949" s="37" t="s">
        <v>8113</v>
      </c>
    </row>
    <row r="9950" spans="1:6" ht="14.25" customHeight="1" x14ac:dyDescent="0.2">
      <c r="A9950" s="35" t="s">
        <v>31265</v>
      </c>
      <c r="B9950" s="36" t="s">
        <v>31266</v>
      </c>
      <c r="C9950" s="37">
        <v>42294509</v>
      </c>
      <c r="D9950" s="38" t="s">
        <v>31267</v>
      </c>
      <c r="E9950" s="39" t="s">
        <v>22236</v>
      </c>
      <c r="F9950" s="37" t="s">
        <v>8113</v>
      </c>
    </row>
    <row r="9951" spans="1:6" ht="14.25" customHeight="1" x14ac:dyDescent="0.2">
      <c r="A9951" s="35" t="s">
        <v>31268</v>
      </c>
      <c r="B9951" s="36" t="s">
        <v>31269</v>
      </c>
      <c r="C9951" s="37">
        <v>42294510</v>
      </c>
      <c r="D9951" s="38" t="s">
        <v>31270</v>
      </c>
      <c r="E9951" s="39" t="s">
        <v>8112</v>
      </c>
      <c r="F9951" s="37" t="s">
        <v>8113</v>
      </c>
    </row>
    <row r="9952" spans="1:6" ht="14.25" customHeight="1" x14ac:dyDescent="0.2">
      <c r="A9952" s="35" t="s">
        <v>31271</v>
      </c>
      <c r="B9952" s="36" t="s">
        <v>31272</v>
      </c>
      <c r="C9952" s="37">
        <v>42294511</v>
      </c>
      <c r="D9952" s="38" t="s">
        <v>31273</v>
      </c>
      <c r="E9952" s="39" t="s">
        <v>22236</v>
      </c>
      <c r="F9952" s="37" t="s">
        <v>8113</v>
      </c>
    </row>
    <row r="9953" spans="1:6" ht="14.25" customHeight="1" x14ac:dyDescent="0.2">
      <c r="A9953" s="35" t="s">
        <v>31274</v>
      </c>
      <c r="B9953" s="36" t="s">
        <v>31275</v>
      </c>
      <c r="C9953" s="37">
        <v>42294512</v>
      </c>
      <c r="D9953" s="38" t="s">
        <v>31276</v>
      </c>
      <c r="E9953" s="39" t="s">
        <v>8112</v>
      </c>
      <c r="F9953" s="37" t="s">
        <v>8113</v>
      </c>
    </row>
    <row r="9954" spans="1:6" ht="14.25" customHeight="1" x14ac:dyDescent="0.2">
      <c r="A9954" s="35" t="s">
        <v>31277</v>
      </c>
      <c r="B9954" s="36" t="s">
        <v>31278</v>
      </c>
      <c r="C9954" s="37">
        <v>42294513</v>
      </c>
      <c r="D9954" s="38" t="s">
        <v>31279</v>
      </c>
      <c r="E9954" s="39" t="s">
        <v>8112</v>
      </c>
      <c r="F9954" s="37" t="s">
        <v>8113</v>
      </c>
    </row>
    <row r="9955" spans="1:6" ht="14.25" customHeight="1" x14ac:dyDescent="0.2">
      <c r="A9955" s="35" t="s">
        <v>31280</v>
      </c>
      <c r="B9955" s="36" t="s">
        <v>31281</v>
      </c>
      <c r="C9955" s="37">
        <v>42294514</v>
      </c>
      <c r="D9955" s="38" t="s">
        <v>31282</v>
      </c>
      <c r="E9955" s="39" t="s">
        <v>8112</v>
      </c>
      <c r="F9955" s="37" t="s">
        <v>8113</v>
      </c>
    </row>
    <row r="9956" spans="1:6" ht="14.25" customHeight="1" x14ac:dyDescent="0.2">
      <c r="A9956" s="35" t="s">
        <v>31283</v>
      </c>
      <c r="B9956" s="36" t="s">
        <v>31284</v>
      </c>
      <c r="C9956" s="37">
        <v>42294515</v>
      </c>
      <c r="D9956" s="38" t="s">
        <v>31285</v>
      </c>
      <c r="E9956" s="39" t="s">
        <v>8112</v>
      </c>
      <c r="F9956" s="37" t="s">
        <v>8113</v>
      </c>
    </row>
    <row r="9957" spans="1:6" ht="14.25" customHeight="1" x14ac:dyDescent="0.2">
      <c r="A9957" s="35" t="s">
        <v>31286</v>
      </c>
      <c r="B9957" s="36" t="s">
        <v>31287</v>
      </c>
      <c r="C9957" s="37">
        <v>42294516</v>
      </c>
      <c r="D9957" s="38" t="s">
        <v>31288</v>
      </c>
      <c r="E9957" s="39" t="s">
        <v>8112</v>
      </c>
      <c r="F9957" s="37" t="s">
        <v>8113</v>
      </c>
    </row>
    <row r="9958" spans="1:6" ht="14.25" customHeight="1" x14ac:dyDescent="0.2">
      <c r="A9958" s="35" t="s">
        <v>31289</v>
      </c>
      <c r="B9958" s="36" t="s">
        <v>31290</v>
      </c>
      <c r="C9958" s="37">
        <v>42294517</v>
      </c>
      <c r="D9958" s="38" t="s">
        <v>31291</v>
      </c>
      <c r="E9958" s="39" t="s">
        <v>8112</v>
      </c>
      <c r="F9958" s="37" t="s">
        <v>8113</v>
      </c>
    </row>
    <row r="9959" spans="1:6" ht="14.25" customHeight="1" x14ac:dyDescent="0.2">
      <c r="A9959" s="35" t="s">
        <v>31292</v>
      </c>
      <c r="B9959" s="36" t="s">
        <v>31293</v>
      </c>
      <c r="C9959" s="37">
        <v>42294518</v>
      </c>
      <c r="D9959" s="38" t="s">
        <v>31294</v>
      </c>
      <c r="E9959" s="39" t="s">
        <v>8112</v>
      </c>
      <c r="F9959" s="37" t="s">
        <v>8113</v>
      </c>
    </row>
    <row r="9960" spans="1:6" ht="14.25" customHeight="1" x14ac:dyDescent="0.2">
      <c r="A9960" s="35" t="s">
        <v>31295</v>
      </c>
      <c r="B9960" s="36" t="s">
        <v>31296</v>
      </c>
      <c r="C9960" s="37">
        <v>42294519</v>
      </c>
      <c r="D9960" s="38" t="s">
        <v>31297</v>
      </c>
      <c r="E9960" s="39" t="s">
        <v>8112</v>
      </c>
      <c r="F9960" s="37" t="s">
        <v>8113</v>
      </c>
    </row>
    <row r="9961" spans="1:6" ht="14.25" customHeight="1" x14ac:dyDescent="0.2">
      <c r="A9961" s="35" t="s">
        <v>31298</v>
      </c>
      <c r="B9961" s="36" t="s">
        <v>31299</v>
      </c>
      <c r="C9961" s="37">
        <v>42294520</v>
      </c>
      <c r="D9961" s="38" t="s">
        <v>31300</v>
      </c>
      <c r="E9961" s="39" t="s">
        <v>8112</v>
      </c>
      <c r="F9961" s="37" t="s">
        <v>8113</v>
      </c>
    </row>
    <row r="9962" spans="1:6" ht="14.25" customHeight="1" x14ac:dyDescent="0.2">
      <c r="A9962" s="35" t="s">
        <v>31301</v>
      </c>
      <c r="B9962" s="36" t="s">
        <v>31302</v>
      </c>
      <c r="C9962" s="37">
        <v>42294521</v>
      </c>
      <c r="D9962" s="38" t="s">
        <v>31303</v>
      </c>
      <c r="E9962" s="39" t="s">
        <v>8112</v>
      </c>
      <c r="F9962" s="37" t="s">
        <v>8113</v>
      </c>
    </row>
    <row r="9963" spans="1:6" ht="14.25" customHeight="1" x14ac:dyDescent="0.2">
      <c r="A9963" s="35" t="s">
        <v>31304</v>
      </c>
      <c r="B9963" s="36" t="s">
        <v>31305</v>
      </c>
      <c r="C9963" s="37">
        <v>42294522</v>
      </c>
      <c r="D9963" s="38" t="s">
        <v>31306</v>
      </c>
      <c r="E9963" s="39" t="s">
        <v>8112</v>
      </c>
      <c r="F9963" s="37" t="s">
        <v>8113</v>
      </c>
    </row>
    <row r="9964" spans="1:6" ht="14.25" customHeight="1" x14ac:dyDescent="0.2">
      <c r="A9964" s="35" t="s">
        <v>31307</v>
      </c>
      <c r="B9964" s="36" t="s">
        <v>31308</v>
      </c>
      <c r="C9964" s="37">
        <v>42294523</v>
      </c>
      <c r="D9964" s="38" t="s">
        <v>31309</v>
      </c>
      <c r="E9964" s="39" t="s">
        <v>8112</v>
      </c>
      <c r="F9964" s="37" t="s">
        <v>8113</v>
      </c>
    </row>
    <row r="9965" spans="1:6" ht="14.25" customHeight="1" x14ac:dyDescent="0.2">
      <c r="A9965" s="35" t="s">
        <v>31310</v>
      </c>
      <c r="B9965" s="36" t="s">
        <v>31311</v>
      </c>
      <c r="C9965" s="37">
        <v>42294524</v>
      </c>
      <c r="D9965" s="38" t="s">
        <v>31312</v>
      </c>
      <c r="E9965" s="39" t="s">
        <v>8112</v>
      </c>
      <c r="F9965" s="37" t="s">
        <v>8113</v>
      </c>
    </row>
    <row r="9966" spans="1:6" ht="14.25" customHeight="1" x14ac:dyDescent="0.2">
      <c r="A9966" s="35" t="s">
        <v>31313</v>
      </c>
      <c r="B9966" s="36" t="s">
        <v>31314</v>
      </c>
      <c r="C9966" s="37">
        <v>42294525</v>
      </c>
      <c r="D9966" s="38" t="s">
        <v>31315</v>
      </c>
      <c r="E9966" s="39" t="s">
        <v>22236</v>
      </c>
      <c r="F9966" s="37" t="s">
        <v>8113</v>
      </c>
    </row>
    <row r="9967" spans="1:6" ht="14.25" customHeight="1" x14ac:dyDescent="0.2">
      <c r="A9967" s="35" t="s">
        <v>31316</v>
      </c>
      <c r="B9967" s="36" t="s">
        <v>31317</v>
      </c>
      <c r="C9967" s="37">
        <v>42294526</v>
      </c>
      <c r="D9967" s="38" t="s">
        <v>31318</v>
      </c>
      <c r="E9967" s="39" t="s">
        <v>8112</v>
      </c>
      <c r="F9967" s="37" t="s">
        <v>8113</v>
      </c>
    </row>
    <row r="9968" spans="1:6" ht="14.25" customHeight="1" x14ac:dyDescent="0.2">
      <c r="A9968" s="35" t="s">
        <v>31319</v>
      </c>
      <c r="B9968" s="36" t="s">
        <v>31320</v>
      </c>
      <c r="C9968" s="37">
        <v>42294601</v>
      </c>
      <c r="D9968" s="38" t="s">
        <v>31321</v>
      </c>
      <c r="E9968" s="39" t="s">
        <v>2134</v>
      </c>
      <c r="F9968" s="37" t="s">
        <v>11811</v>
      </c>
    </row>
    <row r="9969" spans="1:6" ht="14.25" customHeight="1" x14ac:dyDescent="0.2">
      <c r="A9969" s="35" t="s">
        <v>31322</v>
      </c>
      <c r="B9969" s="36" t="s">
        <v>31323</v>
      </c>
      <c r="C9969" s="37">
        <v>42294602</v>
      </c>
      <c r="D9969" s="38" t="s">
        <v>31324</v>
      </c>
      <c r="E9969" s="39" t="s">
        <v>2134</v>
      </c>
      <c r="F9969" s="37" t="s">
        <v>11811</v>
      </c>
    </row>
    <row r="9970" spans="1:6" ht="14.25" customHeight="1" x14ac:dyDescent="0.2">
      <c r="A9970" s="35" t="s">
        <v>31325</v>
      </c>
      <c r="B9970" s="36" t="s">
        <v>31326</v>
      </c>
      <c r="C9970" s="37">
        <v>42294603</v>
      </c>
      <c r="D9970" s="38" t="s">
        <v>31327</v>
      </c>
      <c r="E9970" s="39" t="s">
        <v>2134</v>
      </c>
      <c r="F9970" s="37" t="s">
        <v>11811</v>
      </c>
    </row>
    <row r="9971" spans="1:6" ht="14.25" customHeight="1" x14ac:dyDescent="0.2">
      <c r="A9971" s="35" t="s">
        <v>31328</v>
      </c>
      <c r="B9971" s="36" t="s">
        <v>31329</v>
      </c>
      <c r="C9971" s="37">
        <v>42294604</v>
      </c>
      <c r="D9971" s="38" t="s">
        <v>31330</v>
      </c>
      <c r="E9971" s="39" t="s">
        <v>2134</v>
      </c>
      <c r="F9971" s="37" t="s">
        <v>11811</v>
      </c>
    </row>
    <row r="9972" spans="1:6" ht="14.25" customHeight="1" x14ac:dyDescent="0.2">
      <c r="A9972" s="35" t="s">
        <v>31331</v>
      </c>
      <c r="B9972" s="36" t="s">
        <v>31332</v>
      </c>
      <c r="C9972" s="37">
        <v>42294605</v>
      </c>
      <c r="D9972" s="38" t="s">
        <v>31333</v>
      </c>
      <c r="E9972" s="39" t="s">
        <v>2134</v>
      </c>
      <c r="F9972" s="37" t="s">
        <v>11811</v>
      </c>
    </row>
    <row r="9973" spans="1:6" ht="14.25" customHeight="1" x14ac:dyDescent="0.2">
      <c r="A9973" s="35" t="s">
        <v>31334</v>
      </c>
      <c r="B9973" s="36" t="s">
        <v>31335</v>
      </c>
      <c r="C9973" s="37">
        <v>42294606</v>
      </c>
      <c r="D9973" s="38" t="s">
        <v>31336</v>
      </c>
      <c r="E9973" s="39" t="s">
        <v>2134</v>
      </c>
      <c r="F9973" s="37" t="s">
        <v>11811</v>
      </c>
    </row>
    <row r="9974" spans="1:6" ht="14.25" customHeight="1" x14ac:dyDescent="0.2">
      <c r="A9974" s="35" t="s">
        <v>31337</v>
      </c>
      <c r="B9974" s="36" t="s">
        <v>31338</v>
      </c>
      <c r="C9974" s="37">
        <v>42294607</v>
      </c>
      <c r="D9974" s="38" t="s">
        <v>31339</v>
      </c>
      <c r="E9974" s="39" t="s">
        <v>2134</v>
      </c>
      <c r="F9974" s="37" t="s">
        <v>11811</v>
      </c>
    </row>
    <row r="9975" spans="1:6" ht="14.25" customHeight="1" x14ac:dyDescent="0.2">
      <c r="A9975" s="35" t="s">
        <v>31340</v>
      </c>
      <c r="B9975" s="36" t="s">
        <v>31341</v>
      </c>
      <c r="C9975" s="37">
        <v>42294701</v>
      </c>
      <c r="D9975" s="38" t="s">
        <v>31342</v>
      </c>
      <c r="E9975" s="39" t="s">
        <v>2134</v>
      </c>
      <c r="F9975" s="37" t="s">
        <v>11811</v>
      </c>
    </row>
    <row r="9976" spans="1:6" ht="14.25" customHeight="1" x14ac:dyDescent="0.2">
      <c r="A9976" s="35" t="s">
        <v>31343</v>
      </c>
      <c r="B9976" s="36" t="s">
        <v>31344</v>
      </c>
      <c r="C9976" s="37">
        <v>42294702</v>
      </c>
      <c r="D9976" s="38" t="s">
        <v>31345</v>
      </c>
      <c r="E9976" s="39" t="s">
        <v>2134</v>
      </c>
      <c r="F9976" s="37" t="s">
        <v>11811</v>
      </c>
    </row>
    <row r="9977" spans="1:6" ht="14.25" customHeight="1" x14ac:dyDescent="0.2">
      <c r="A9977" s="35" t="s">
        <v>31346</v>
      </c>
      <c r="B9977" s="36" t="s">
        <v>31347</v>
      </c>
      <c r="C9977" s="37">
        <v>42294703</v>
      </c>
      <c r="D9977" s="38" t="s">
        <v>31348</v>
      </c>
      <c r="E9977" s="39" t="s">
        <v>2134</v>
      </c>
      <c r="F9977" s="37" t="s">
        <v>11811</v>
      </c>
    </row>
    <row r="9978" spans="1:6" ht="14.25" customHeight="1" x14ac:dyDescent="0.2">
      <c r="A9978" s="35" t="s">
        <v>31349</v>
      </c>
      <c r="B9978" s="36" t="s">
        <v>31350</v>
      </c>
      <c r="C9978" s="37">
        <v>42294704</v>
      </c>
      <c r="D9978" s="38" t="s">
        <v>31351</v>
      </c>
      <c r="E9978" s="39" t="s">
        <v>2134</v>
      </c>
      <c r="F9978" s="37" t="s">
        <v>11811</v>
      </c>
    </row>
    <row r="9979" spans="1:6" ht="14.25" customHeight="1" x14ac:dyDescent="0.2">
      <c r="A9979" s="35" t="s">
        <v>31352</v>
      </c>
      <c r="B9979" s="36" t="s">
        <v>31353</v>
      </c>
      <c r="C9979" s="37">
        <v>42294705</v>
      </c>
      <c r="D9979" s="38" t="s">
        <v>31354</v>
      </c>
      <c r="E9979" s="39" t="s">
        <v>2134</v>
      </c>
      <c r="F9979" s="37" t="s">
        <v>11811</v>
      </c>
    </row>
    <row r="9980" spans="1:6" ht="14.25" customHeight="1" x14ac:dyDescent="0.2">
      <c r="A9980" s="35" t="s">
        <v>31355</v>
      </c>
      <c r="B9980" s="36" t="s">
        <v>31356</v>
      </c>
      <c r="C9980" s="37">
        <v>42294706</v>
      </c>
      <c r="D9980" s="38" t="s">
        <v>31357</v>
      </c>
      <c r="E9980" s="39" t="s">
        <v>2134</v>
      </c>
      <c r="F9980" s="37" t="s">
        <v>11811</v>
      </c>
    </row>
    <row r="9981" spans="1:6" ht="14.25" customHeight="1" x14ac:dyDescent="0.2">
      <c r="A9981" s="35" t="s">
        <v>31358</v>
      </c>
      <c r="B9981" s="36" t="s">
        <v>31359</v>
      </c>
      <c r="C9981" s="37">
        <v>42294707</v>
      </c>
      <c r="D9981" s="38" t="s">
        <v>31360</v>
      </c>
      <c r="E9981" s="39" t="s">
        <v>2134</v>
      </c>
      <c r="F9981" s="37" t="s">
        <v>11811</v>
      </c>
    </row>
    <row r="9982" spans="1:6" ht="14.25" customHeight="1" x14ac:dyDescent="0.2">
      <c r="A9982" s="35" t="s">
        <v>31361</v>
      </c>
      <c r="B9982" s="36" t="s">
        <v>31362</v>
      </c>
      <c r="C9982" s="37">
        <v>42294708</v>
      </c>
      <c r="D9982" s="38" t="s">
        <v>31363</v>
      </c>
      <c r="E9982" s="39" t="s">
        <v>2134</v>
      </c>
      <c r="F9982" s="37" t="s">
        <v>11811</v>
      </c>
    </row>
    <row r="9983" spans="1:6" ht="14.25" customHeight="1" x14ac:dyDescent="0.2">
      <c r="A9983" s="35" t="s">
        <v>31364</v>
      </c>
      <c r="B9983" s="36" t="s">
        <v>31365</v>
      </c>
      <c r="C9983" s="37">
        <v>42294709</v>
      </c>
      <c r="D9983" s="38" t="s">
        <v>31366</v>
      </c>
      <c r="E9983" s="39" t="s">
        <v>2134</v>
      </c>
      <c r="F9983" s="37" t="s">
        <v>11811</v>
      </c>
    </row>
    <row r="9984" spans="1:6" ht="14.25" customHeight="1" x14ac:dyDescent="0.2">
      <c r="A9984" s="35" t="s">
        <v>31367</v>
      </c>
      <c r="B9984" s="36" t="s">
        <v>31368</v>
      </c>
      <c r="C9984" s="37">
        <v>42294710</v>
      </c>
      <c r="D9984" s="38" t="s">
        <v>31369</v>
      </c>
      <c r="E9984" s="39" t="s">
        <v>2134</v>
      </c>
      <c r="F9984" s="37" t="s">
        <v>11811</v>
      </c>
    </row>
    <row r="9985" spans="1:6" ht="14.25" customHeight="1" x14ac:dyDescent="0.2">
      <c r="A9985" s="35" t="s">
        <v>31370</v>
      </c>
      <c r="B9985" s="36" t="s">
        <v>31371</v>
      </c>
      <c r="C9985" s="37">
        <v>42294711</v>
      </c>
      <c r="D9985" s="38" t="s">
        <v>31372</v>
      </c>
      <c r="E9985" s="39" t="s">
        <v>2134</v>
      </c>
      <c r="F9985" s="37" t="s">
        <v>11811</v>
      </c>
    </row>
    <row r="9986" spans="1:6" ht="14.25" customHeight="1" x14ac:dyDescent="0.2">
      <c r="A9986" s="35" t="s">
        <v>31373</v>
      </c>
      <c r="B9986" s="36" t="s">
        <v>31374</v>
      </c>
      <c r="C9986" s="37">
        <v>42294712</v>
      </c>
      <c r="D9986" s="38" t="s">
        <v>31375</v>
      </c>
      <c r="E9986" s="39" t="s">
        <v>2134</v>
      </c>
      <c r="F9986" s="37" t="s">
        <v>11811</v>
      </c>
    </row>
    <row r="9987" spans="1:6" ht="14.25" customHeight="1" x14ac:dyDescent="0.2">
      <c r="A9987" s="35" t="s">
        <v>31376</v>
      </c>
      <c r="B9987" s="36" t="s">
        <v>31377</v>
      </c>
      <c r="C9987" s="37">
        <v>42294713</v>
      </c>
      <c r="D9987" s="38" t="s">
        <v>31378</v>
      </c>
      <c r="E9987" s="39" t="s">
        <v>2134</v>
      </c>
      <c r="F9987" s="37" t="s">
        <v>11811</v>
      </c>
    </row>
    <row r="9988" spans="1:6" ht="14.25" customHeight="1" x14ac:dyDescent="0.2">
      <c r="A9988" s="35" t="s">
        <v>31379</v>
      </c>
      <c r="B9988" s="36" t="s">
        <v>31380</v>
      </c>
      <c r="C9988" s="37">
        <v>42294714</v>
      </c>
      <c r="D9988" s="38" t="s">
        <v>31381</v>
      </c>
      <c r="E9988" s="39" t="s">
        <v>2134</v>
      </c>
      <c r="F9988" s="37" t="s">
        <v>11811</v>
      </c>
    </row>
    <row r="9989" spans="1:6" ht="14.25" customHeight="1" x14ac:dyDescent="0.2">
      <c r="A9989" s="35" t="s">
        <v>31382</v>
      </c>
      <c r="B9989" s="36" t="s">
        <v>31383</v>
      </c>
      <c r="C9989" s="37">
        <v>42294715</v>
      </c>
      <c r="D9989" s="38" t="s">
        <v>31384</v>
      </c>
      <c r="E9989" s="39" t="s">
        <v>2134</v>
      </c>
      <c r="F9989" s="37" t="s">
        <v>11811</v>
      </c>
    </row>
    <row r="9990" spans="1:6" ht="14.25" customHeight="1" x14ac:dyDescent="0.2">
      <c r="A9990" s="35" t="s">
        <v>31385</v>
      </c>
      <c r="B9990" s="36" t="s">
        <v>31386</v>
      </c>
      <c r="C9990" s="37">
        <v>42294716</v>
      </c>
      <c r="D9990" s="38" t="s">
        <v>31387</v>
      </c>
      <c r="E9990" s="39" t="s">
        <v>2134</v>
      </c>
      <c r="F9990" s="37" t="s">
        <v>11811</v>
      </c>
    </row>
    <row r="9991" spans="1:6" ht="14.25" customHeight="1" x14ac:dyDescent="0.2">
      <c r="A9991" s="35" t="s">
        <v>31388</v>
      </c>
      <c r="B9991" s="36" t="s">
        <v>31389</v>
      </c>
      <c r="C9991" s="37">
        <v>42294717</v>
      </c>
      <c r="D9991" s="38" t="s">
        <v>31390</v>
      </c>
      <c r="E9991" s="39" t="s">
        <v>2134</v>
      </c>
      <c r="F9991" s="37" t="s">
        <v>11811</v>
      </c>
    </row>
    <row r="9992" spans="1:6" ht="14.25" customHeight="1" x14ac:dyDescent="0.2">
      <c r="A9992" s="35" t="s">
        <v>31391</v>
      </c>
      <c r="B9992" s="36" t="s">
        <v>31392</v>
      </c>
      <c r="C9992" s="37">
        <v>42294718</v>
      </c>
      <c r="D9992" s="38" t="s">
        <v>31393</v>
      </c>
      <c r="E9992" s="39" t="s">
        <v>2134</v>
      </c>
      <c r="F9992" s="37" t="s">
        <v>11811</v>
      </c>
    </row>
    <row r="9993" spans="1:6" ht="14.25" customHeight="1" x14ac:dyDescent="0.2">
      <c r="A9993" s="35" t="s">
        <v>31394</v>
      </c>
      <c r="B9993" s="36" t="s">
        <v>31395</v>
      </c>
      <c r="C9993" s="37">
        <v>42294719</v>
      </c>
      <c r="D9993" s="38" t="s">
        <v>31396</v>
      </c>
      <c r="E9993" s="39" t="s">
        <v>2134</v>
      </c>
      <c r="F9993" s="37" t="s">
        <v>11811</v>
      </c>
    </row>
    <row r="9994" spans="1:6" ht="14.25" customHeight="1" x14ac:dyDescent="0.2">
      <c r="A9994" s="35" t="s">
        <v>31397</v>
      </c>
      <c r="B9994" s="36" t="s">
        <v>31398</v>
      </c>
      <c r="C9994" s="37">
        <v>42294720</v>
      </c>
      <c r="D9994" s="38" t="s">
        <v>31399</v>
      </c>
      <c r="E9994" s="39" t="s">
        <v>2134</v>
      </c>
      <c r="F9994" s="37" t="s">
        <v>11811</v>
      </c>
    </row>
    <row r="9995" spans="1:6" ht="14.25" customHeight="1" x14ac:dyDescent="0.2">
      <c r="A9995" s="35" t="s">
        <v>31400</v>
      </c>
      <c r="B9995" s="36" t="s">
        <v>31401</v>
      </c>
      <c r="C9995" s="37">
        <v>42294721</v>
      </c>
      <c r="D9995" s="38" t="s">
        <v>31402</v>
      </c>
      <c r="E9995" s="39" t="s">
        <v>2134</v>
      </c>
      <c r="F9995" s="37" t="s">
        <v>11811</v>
      </c>
    </row>
    <row r="9996" spans="1:6" ht="14.25" customHeight="1" x14ac:dyDescent="0.2">
      <c r="A9996" s="35" t="s">
        <v>31403</v>
      </c>
      <c r="B9996" s="36" t="s">
        <v>31404</v>
      </c>
      <c r="C9996" s="37">
        <v>42294722</v>
      </c>
      <c r="D9996" s="38" t="s">
        <v>31405</v>
      </c>
      <c r="E9996" s="39" t="s">
        <v>2134</v>
      </c>
      <c r="F9996" s="37" t="s">
        <v>11811</v>
      </c>
    </row>
    <row r="9997" spans="1:6" ht="14.25" customHeight="1" x14ac:dyDescent="0.2">
      <c r="A9997" s="35" t="s">
        <v>31406</v>
      </c>
      <c r="B9997" s="36" t="s">
        <v>31407</v>
      </c>
      <c r="C9997" s="37">
        <v>42294801</v>
      </c>
      <c r="D9997" s="38" t="s">
        <v>31408</v>
      </c>
      <c r="E9997" s="39" t="s">
        <v>8112</v>
      </c>
      <c r="F9997" s="37" t="s">
        <v>8113</v>
      </c>
    </row>
    <row r="9998" spans="1:6" ht="14.25" customHeight="1" x14ac:dyDescent="0.2">
      <c r="A9998" s="35" t="s">
        <v>31409</v>
      </c>
      <c r="B9998" s="36" t="s">
        <v>31410</v>
      </c>
      <c r="C9998" s="37">
        <v>42294802</v>
      </c>
      <c r="D9998" s="38" t="s">
        <v>31411</v>
      </c>
      <c r="E9998" s="39" t="s">
        <v>8112</v>
      </c>
      <c r="F9998" s="37" t="s">
        <v>8113</v>
      </c>
    </row>
    <row r="9999" spans="1:6" ht="14.25" customHeight="1" x14ac:dyDescent="0.2">
      <c r="A9999" s="35" t="s">
        <v>31412</v>
      </c>
      <c r="B9999" s="36" t="s">
        <v>31413</v>
      </c>
      <c r="C9999" s="37">
        <v>42294803</v>
      </c>
      <c r="D9999" s="38" t="s">
        <v>31414</v>
      </c>
      <c r="E9999" s="39" t="s">
        <v>8112</v>
      </c>
      <c r="F9999" s="37" t="s">
        <v>8113</v>
      </c>
    </row>
    <row r="10000" spans="1:6" ht="14.25" customHeight="1" x14ac:dyDescent="0.2">
      <c r="A10000" s="35" t="s">
        <v>31415</v>
      </c>
      <c r="B10000" s="36" t="s">
        <v>31416</v>
      </c>
      <c r="C10000" s="37">
        <v>42294804</v>
      </c>
      <c r="D10000" s="38" t="s">
        <v>31417</v>
      </c>
      <c r="E10000" s="39" t="s">
        <v>8112</v>
      </c>
      <c r="F10000" s="37" t="s">
        <v>8113</v>
      </c>
    </row>
    <row r="10001" spans="1:6" ht="14.25" customHeight="1" x14ac:dyDescent="0.2">
      <c r="A10001" s="35" t="s">
        <v>31418</v>
      </c>
      <c r="B10001" s="36" t="s">
        <v>31407</v>
      </c>
      <c r="C10001" s="37">
        <v>42294805</v>
      </c>
      <c r="D10001" s="38" t="s">
        <v>31419</v>
      </c>
      <c r="E10001" s="39" t="s">
        <v>8112</v>
      </c>
      <c r="F10001" s="37" t="s">
        <v>8113</v>
      </c>
    </row>
    <row r="10002" spans="1:6" ht="14.25" customHeight="1" x14ac:dyDescent="0.2">
      <c r="A10002" s="35" t="s">
        <v>31420</v>
      </c>
      <c r="B10002" s="36" t="s">
        <v>31421</v>
      </c>
      <c r="C10002" s="37">
        <v>42294806</v>
      </c>
      <c r="D10002" s="38" t="s">
        <v>31422</v>
      </c>
      <c r="E10002" s="39" t="s">
        <v>8112</v>
      </c>
      <c r="F10002" s="37" t="s">
        <v>8113</v>
      </c>
    </row>
    <row r="10003" spans="1:6" ht="14.25" customHeight="1" x14ac:dyDescent="0.2">
      <c r="A10003" s="35" t="s">
        <v>31423</v>
      </c>
      <c r="B10003" s="36" t="s">
        <v>31424</v>
      </c>
      <c r="C10003" s="37">
        <v>42294807</v>
      </c>
      <c r="D10003" s="38" t="s">
        <v>31425</v>
      </c>
      <c r="E10003" s="39" t="s">
        <v>8112</v>
      </c>
      <c r="F10003" s="37" t="s">
        <v>8113</v>
      </c>
    </row>
    <row r="10004" spans="1:6" ht="14.25" customHeight="1" x14ac:dyDescent="0.2">
      <c r="A10004" s="35" t="s">
        <v>31426</v>
      </c>
      <c r="B10004" s="36" t="s">
        <v>31427</v>
      </c>
      <c r="C10004" s="37">
        <v>42294808</v>
      </c>
      <c r="D10004" s="38" t="s">
        <v>31428</v>
      </c>
      <c r="E10004" s="39" t="s">
        <v>8112</v>
      </c>
      <c r="F10004" s="37" t="s">
        <v>8113</v>
      </c>
    </row>
    <row r="10005" spans="1:6" ht="14.25" customHeight="1" x14ac:dyDescent="0.2">
      <c r="A10005" s="35" t="s">
        <v>31429</v>
      </c>
      <c r="B10005" s="36" t="s">
        <v>31430</v>
      </c>
      <c r="C10005" s="37">
        <v>42294901</v>
      </c>
      <c r="D10005" s="38" t="s">
        <v>31431</v>
      </c>
      <c r="E10005" s="39" t="s">
        <v>8112</v>
      </c>
      <c r="F10005" s="37" t="s">
        <v>8113</v>
      </c>
    </row>
    <row r="10006" spans="1:6" ht="14.25" customHeight="1" x14ac:dyDescent="0.2">
      <c r="A10006" s="35" t="s">
        <v>31432</v>
      </c>
      <c r="B10006" s="36" t="s">
        <v>31433</v>
      </c>
      <c r="C10006" s="37">
        <v>42294902</v>
      </c>
      <c r="D10006" s="38" t="s">
        <v>31434</v>
      </c>
      <c r="E10006" s="39" t="s">
        <v>8112</v>
      </c>
      <c r="F10006" s="37" t="s">
        <v>8113</v>
      </c>
    </row>
    <row r="10007" spans="1:6" ht="14.25" customHeight="1" x14ac:dyDescent="0.2">
      <c r="A10007" s="35" t="s">
        <v>31435</v>
      </c>
      <c r="B10007" s="36" t="s">
        <v>31436</v>
      </c>
      <c r="C10007" s="37">
        <v>42294903</v>
      </c>
      <c r="D10007" s="38" t="s">
        <v>31437</v>
      </c>
      <c r="E10007" s="39" t="s">
        <v>8112</v>
      </c>
      <c r="F10007" s="37" t="s">
        <v>8113</v>
      </c>
    </row>
    <row r="10008" spans="1:6" ht="14.25" customHeight="1" x14ac:dyDescent="0.2">
      <c r="A10008" s="35" t="s">
        <v>31438</v>
      </c>
      <c r="B10008" s="36" t="s">
        <v>31439</v>
      </c>
      <c r="C10008" s="37">
        <v>42294904</v>
      </c>
      <c r="D10008" s="38" t="s">
        <v>31440</v>
      </c>
      <c r="E10008" s="39" t="s">
        <v>8112</v>
      </c>
      <c r="F10008" s="37" t="s">
        <v>8113</v>
      </c>
    </row>
    <row r="10009" spans="1:6" ht="14.25" customHeight="1" x14ac:dyDescent="0.2">
      <c r="A10009" s="35" t="s">
        <v>31441</v>
      </c>
      <c r="B10009" s="36" t="s">
        <v>31442</v>
      </c>
      <c r="C10009" s="37">
        <v>42294905</v>
      </c>
      <c r="D10009" s="38" t="s">
        <v>31443</v>
      </c>
      <c r="E10009" s="39" t="s">
        <v>8112</v>
      </c>
      <c r="F10009" s="37" t="s">
        <v>8113</v>
      </c>
    </row>
    <row r="10010" spans="1:6" ht="14.25" customHeight="1" x14ac:dyDescent="0.2">
      <c r="A10010" s="35" t="s">
        <v>31444</v>
      </c>
      <c r="B10010" s="36" t="s">
        <v>31445</v>
      </c>
      <c r="C10010" s="37">
        <v>42294906</v>
      </c>
      <c r="D10010" s="38" t="s">
        <v>31446</v>
      </c>
      <c r="E10010" s="39" t="s">
        <v>8112</v>
      </c>
      <c r="F10010" s="37" t="s">
        <v>8113</v>
      </c>
    </row>
    <row r="10011" spans="1:6" ht="14.25" customHeight="1" x14ac:dyDescent="0.2">
      <c r="A10011" s="35" t="s">
        <v>31447</v>
      </c>
      <c r="B10011" s="36" t="s">
        <v>31448</v>
      </c>
      <c r="C10011" s="37">
        <v>42294907</v>
      </c>
      <c r="D10011" s="38" t="s">
        <v>31449</v>
      </c>
      <c r="E10011" s="39" t="s">
        <v>8112</v>
      </c>
      <c r="F10011" s="37" t="s">
        <v>8113</v>
      </c>
    </row>
    <row r="10012" spans="1:6" ht="14.25" customHeight="1" x14ac:dyDescent="0.2">
      <c r="A10012" s="35" t="s">
        <v>31450</v>
      </c>
      <c r="B10012" s="36" t="s">
        <v>31451</v>
      </c>
      <c r="C10012" s="37">
        <v>42294908</v>
      </c>
      <c r="D10012" s="38" t="s">
        <v>31452</v>
      </c>
      <c r="E10012" s="39" t="s">
        <v>8112</v>
      </c>
      <c r="F10012" s="37" t="s">
        <v>8113</v>
      </c>
    </row>
    <row r="10013" spans="1:6" ht="14.25" customHeight="1" x14ac:dyDescent="0.2">
      <c r="A10013" s="35" t="s">
        <v>31453</v>
      </c>
      <c r="B10013" s="36" t="s">
        <v>31454</v>
      </c>
      <c r="C10013" s="37">
        <v>42294909</v>
      </c>
      <c r="D10013" s="38" t="s">
        <v>31455</v>
      </c>
      <c r="E10013" s="39" t="s">
        <v>8112</v>
      </c>
      <c r="F10013" s="37" t="s">
        <v>8113</v>
      </c>
    </row>
    <row r="10014" spans="1:6" ht="14.25" customHeight="1" x14ac:dyDescent="0.2">
      <c r="A10014" s="35" t="s">
        <v>31456</v>
      </c>
      <c r="B10014" s="36" t="s">
        <v>31457</v>
      </c>
      <c r="C10014" s="37">
        <v>42294910</v>
      </c>
      <c r="D10014" s="38" t="s">
        <v>31458</v>
      </c>
      <c r="E10014" s="39" t="s">
        <v>8112</v>
      </c>
      <c r="F10014" s="37" t="s">
        <v>8113</v>
      </c>
    </row>
    <row r="10015" spans="1:6" ht="14.25" customHeight="1" x14ac:dyDescent="0.2">
      <c r="A10015" s="35" t="s">
        <v>31459</v>
      </c>
      <c r="B10015" s="36" t="s">
        <v>31460</v>
      </c>
      <c r="C10015" s="37">
        <v>42294911</v>
      </c>
      <c r="D10015" s="38" t="s">
        <v>31461</v>
      </c>
      <c r="E10015" s="39" t="s">
        <v>8112</v>
      </c>
      <c r="F10015" s="37" t="s">
        <v>8113</v>
      </c>
    </row>
    <row r="10016" spans="1:6" ht="14.25" customHeight="1" x14ac:dyDescent="0.2">
      <c r="A10016" s="35" t="s">
        <v>31462</v>
      </c>
      <c r="B10016" s="36" t="s">
        <v>31463</v>
      </c>
      <c r="C10016" s="37">
        <v>42294912</v>
      </c>
      <c r="D10016" s="38" t="s">
        <v>31464</v>
      </c>
      <c r="E10016" s="39" t="s">
        <v>8112</v>
      </c>
      <c r="F10016" s="37" t="s">
        <v>8113</v>
      </c>
    </row>
    <row r="10017" spans="1:6" ht="14.25" customHeight="1" x14ac:dyDescent="0.2">
      <c r="A10017" s="35" t="s">
        <v>31465</v>
      </c>
      <c r="B10017" s="36" t="s">
        <v>31466</v>
      </c>
      <c r="C10017" s="37">
        <v>42294913</v>
      </c>
      <c r="D10017" s="38" t="s">
        <v>31467</v>
      </c>
      <c r="E10017" s="39" t="s">
        <v>8112</v>
      </c>
      <c r="F10017" s="37" t="s">
        <v>8113</v>
      </c>
    </row>
    <row r="10018" spans="1:6" ht="14.25" customHeight="1" x14ac:dyDescent="0.2">
      <c r="A10018" s="35" t="s">
        <v>31468</v>
      </c>
      <c r="B10018" s="36" t="s">
        <v>31469</v>
      </c>
      <c r="C10018" s="37">
        <v>42294914</v>
      </c>
      <c r="D10018" s="38" t="s">
        <v>31470</v>
      </c>
      <c r="E10018" s="39" t="s">
        <v>8112</v>
      </c>
      <c r="F10018" s="37" t="s">
        <v>8113</v>
      </c>
    </row>
    <row r="10019" spans="1:6" ht="14.25" customHeight="1" x14ac:dyDescent="0.2">
      <c r="A10019" s="35" t="s">
        <v>31471</v>
      </c>
      <c r="B10019" s="36" t="s">
        <v>31472</v>
      </c>
      <c r="C10019" s="37">
        <v>42294915</v>
      </c>
      <c r="D10019" s="38" t="s">
        <v>31473</v>
      </c>
      <c r="E10019" s="39" t="s">
        <v>8112</v>
      </c>
      <c r="F10019" s="37" t="s">
        <v>8113</v>
      </c>
    </row>
    <row r="10020" spans="1:6" ht="14.25" customHeight="1" x14ac:dyDescent="0.2">
      <c r="A10020" s="35" t="s">
        <v>31474</v>
      </c>
      <c r="B10020" s="36" t="s">
        <v>31475</v>
      </c>
      <c r="C10020" s="37">
        <v>42294916</v>
      </c>
      <c r="D10020" s="38" t="s">
        <v>31476</v>
      </c>
      <c r="E10020" s="39" t="s">
        <v>8112</v>
      </c>
      <c r="F10020" s="37" t="s">
        <v>8113</v>
      </c>
    </row>
    <row r="10021" spans="1:6" ht="14.25" customHeight="1" x14ac:dyDescent="0.2">
      <c r="A10021" s="35" t="s">
        <v>31477</v>
      </c>
      <c r="B10021" s="36" t="s">
        <v>31478</v>
      </c>
      <c r="C10021" s="37">
        <v>42294917</v>
      </c>
      <c r="D10021" s="38" t="s">
        <v>31479</v>
      </c>
      <c r="E10021" s="39" t="s">
        <v>8112</v>
      </c>
      <c r="F10021" s="37" t="s">
        <v>8113</v>
      </c>
    </row>
    <row r="10022" spans="1:6" ht="14.25" customHeight="1" x14ac:dyDescent="0.2">
      <c r="A10022" s="35" t="s">
        <v>31480</v>
      </c>
      <c r="B10022" s="36" t="s">
        <v>31481</v>
      </c>
      <c r="C10022" s="37">
        <v>42294918</v>
      </c>
      <c r="D10022" s="38" t="s">
        <v>31482</v>
      </c>
      <c r="E10022" s="39" t="s">
        <v>8112</v>
      </c>
      <c r="F10022" s="37" t="s">
        <v>8113</v>
      </c>
    </row>
    <row r="10023" spans="1:6" ht="14.25" customHeight="1" x14ac:dyDescent="0.2">
      <c r="A10023" s="35" t="s">
        <v>31483</v>
      </c>
      <c r="B10023" s="36" t="s">
        <v>31484</v>
      </c>
      <c r="C10023" s="37">
        <v>42294919</v>
      </c>
      <c r="D10023" s="38" t="s">
        <v>31485</v>
      </c>
      <c r="E10023" s="39" t="s">
        <v>8112</v>
      </c>
      <c r="F10023" s="37" t="s">
        <v>8113</v>
      </c>
    </row>
    <row r="10024" spans="1:6" ht="14.25" customHeight="1" x14ac:dyDescent="0.2">
      <c r="A10024" s="35" t="s">
        <v>31486</v>
      </c>
      <c r="B10024" s="36" t="s">
        <v>31487</v>
      </c>
      <c r="C10024" s="37">
        <v>42294920</v>
      </c>
      <c r="D10024" s="38" t="s">
        <v>31488</v>
      </c>
      <c r="E10024" s="39" t="s">
        <v>8112</v>
      </c>
      <c r="F10024" s="37" t="s">
        <v>8113</v>
      </c>
    </row>
    <row r="10025" spans="1:6" ht="14.25" customHeight="1" x14ac:dyDescent="0.2">
      <c r="A10025" s="35" t="s">
        <v>31489</v>
      </c>
      <c r="B10025" s="36" t="s">
        <v>31490</v>
      </c>
      <c r="C10025" s="37">
        <v>42294921</v>
      </c>
      <c r="D10025" s="38" t="s">
        <v>31491</v>
      </c>
      <c r="E10025" s="39" t="s">
        <v>8112</v>
      </c>
      <c r="F10025" s="37" t="s">
        <v>8113</v>
      </c>
    </row>
    <row r="10026" spans="1:6" ht="14.25" customHeight="1" x14ac:dyDescent="0.2">
      <c r="A10026" s="35" t="s">
        <v>31492</v>
      </c>
      <c r="B10026" s="36" t="s">
        <v>31493</v>
      </c>
      <c r="C10026" s="37">
        <v>42294922</v>
      </c>
      <c r="D10026" s="38" t="s">
        <v>31494</v>
      </c>
      <c r="E10026" s="39" t="s">
        <v>8112</v>
      </c>
      <c r="F10026" s="37" t="s">
        <v>8113</v>
      </c>
    </row>
    <row r="10027" spans="1:6" ht="14.25" customHeight="1" x14ac:dyDescent="0.2">
      <c r="A10027" s="35" t="s">
        <v>31495</v>
      </c>
      <c r="B10027" s="36" t="s">
        <v>31496</v>
      </c>
      <c r="C10027" s="37">
        <v>42294923</v>
      </c>
      <c r="D10027" s="38" t="s">
        <v>31497</v>
      </c>
      <c r="E10027" s="39" t="s">
        <v>8112</v>
      </c>
      <c r="F10027" s="37" t="s">
        <v>8113</v>
      </c>
    </row>
    <row r="10028" spans="1:6" ht="14.25" customHeight="1" x14ac:dyDescent="0.2">
      <c r="A10028" s="35" t="s">
        <v>31498</v>
      </c>
      <c r="B10028" s="36" t="s">
        <v>31499</v>
      </c>
      <c r="C10028" s="37">
        <v>42294924</v>
      </c>
      <c r="D10028" s="38" t="s">
        <v>31500</v>
      </c>
      <c r="E10028" s="39" t="s">
        <v>8112</v>
      </c>
      <c r="F10028" s="37" t="s">
        <v>8113</v>
      </c>
    </row>
    <row r="10029" spans="1:6" ht="14.25" customHeight="1" x14ac:dyDescent="0.2">
      <c r="A10029" s="35" t="s">
        <v>31501</v>
      </c>
      <c r="B10029" s="36" t="s">
        <v>31502</v>
      </c>
      <c r="C10029" s="37">
        <v>42294925</v>
      </c>
      <c r="D10029" s="38" t="s">
        <v>31503</v>
      </c>
      <c r="E10029" s="39" t="s">
        <v>8112</v>
      </c>
      <c r="F10029" s="37" t="s">
        <v>8113</v>
      </c>
    </row>
    <row r="10030" spans="1:6" ht="14.25" customHeight="1" x14ac:dyDescent="0.2">
      <c r="A10030" s="35" t="s">
        <v>31504</v>
      </c>
      <c r="B10030" s="36" t="s">
        <v>31505</v>
      </c>
      <c r="C10030" s="37">
        <v>42294926</v>
      </c>
      <c r="D10030" s="38" t="s">
        <v>31506</v>
      </c>
      <c r="E10030" s="39" t="s">
        <v>8112</v>
      </c>
      <c r="F10030" s="37" t="s">
        <v>8113</v>
      </c>
    </row>
    <row r="10031" spans="1:6" ht="14.25" customHeight="1" x14ac:dyDescent="0.2">
      <c r="A10031" s="35" t="s">
        <v>31507</v>
      </c>
      <c r="B10031" s="36" t="s">
        <v>31508</v>
      </c>
      <c r="C10031" s="37">
        <v>42294927</v>
      </c>
      <c r="D10031" s="38" t="s">
        <v>31509</v>
      </c>
      <c r="E10031" s="39" t="s">
        <v>8112</v>
      </c>
      <c r="F10031" s="37" t="s">
        <v>8113</v>
      </c>
    </row>
    <row r="10032" spans="1:6" ht="14.25" customHeight="1" x14ac:dyDescent="0.2">
      <c r="A10032" s="35" t="s">
        <v>31510</v>
      </c>
      <c r="B10032" s="36" t="s">
        <v>31511</v>
      </c>
      <c r="C10032" s="37">
        <v>42294928</v>
      </c>
      <c r="D10032" s="38" t="s">
        <v>31512</v>
      </c>
      <c r="E10032" s="39" t="s">
        <v>8112</v>
      </c>
      <c r="F10032" s="37" t="s">
        <v>8113</v>
      </c>
    </row>
    <row r="10033" spans="1:6" ht="14.25" customHeight="1" x14ac:dyDescent="0.2">
      <c r="A10033" s="35" t="s">
        <v>31513</v>
      </c>
      <c r="B10033" s="36" t="s">
        <v>31514</v>
      </c>
      <c r="C10033" s="37">
        <v>42294929</v>
      </c>
      <c r="D10033" s="38" t="s">
        <v>31515</v>
      </c>
      <c r="E10033" s="39" t="s">
        <v>8112</v>
      </c>
      <c r="F10033" s="37" t="s">
        <v>8113</v>
      </c>
    </row>
    <row r="10034" spans="1:6" ht="14.25" customHeight="1" x14ac:dyDescent="0.2">
      <c r="A10034" s="35" t="s">
        <v>31516</v>
      </c>
      <c r="B10034" s="36" t="s">
        <v>31517</v>
      </c>
      <c r="C10034" s="37">
        <v>42294930</v>
      </c>
      <c r="D10034" s="38" t="s">
        <v>31518</v>
      </c>
      <c r="E10034" s="39" t="s">
        <v>8112</v>
      </c>
      <c r="F10034" s="37" t="s">
        <v>8113</v>
      </c>
    </row>
    <row r="10035" spans="1:6" ht="14.25" customHeight="1" x14ac:dyDescent="0.2">
      <c r="A10035" s="35" t="s">
        <v>31519</v>
      </c>
      <c r="B10035" s="36" t="s">
        <v>31520</v>
      </c>
      <c r="C10035" s="37">
        <v>42294931</v>
      </c>
      <c r="D10035" s="38" t="s">
        <v>31521</v>
      </c>
      <c r="E10035" s="39" t="s">
        <v>8112</v>
      </c>
      <c r="F10035" s="37" t="s">
        <v>8113</v>
      </c>
    </row>
    <row r="10036" spans="1:6" ht="14.25" customHeight="1" x14ac:dyDescent="0.2">
      <c r="A10036" s="35" t="s">
        <v>31522</v>
      </c>
      <c r="B10036" s="36" t="s">
        <v>31523</v>
      </c>
      <c r="C10036" s="37">
        <v>42294932</v>
      </c>
      <c r="D10036" s="38" t="s">
        <v>31524</v>
      </c>
      <c r="E10036" s="39" t="s">
        <v>8112</v>
      </c>
      <c r="F10036" s="37" t="s">
        <v>8113</v>
      </c>
    </row>
    <row r="10037" spans="1:6" ht="14.25" customHeight="1" x14ac:dyDescent="0.2">
      <c r="A10037" s="35" t="s">
        <v>31525</v>
      </c>
      <c r="B10037" s="36" t="s">
        <v>31526</v>
      </c>
      <c r="C10037" s="37">
        <v>42294933</v>
      </c>
      <c r="D10037" s="38" t="s">
        <v>31527</v>
      </c>
      <c r="E10037" s="39" t="s">
        <v>8112</v>
      </c>
      <c r="F10037" s="37" t="s">
        <v>8113</v>
      </c>
    </row>
    <row r="10038" spans="1:6" ht="14.25" customHeight="1" x14ac:dyDescent="0.2">
      <c r="A10038" s="35" t="s">
        <v>31528</v>
      </c>
      <c r="B10038" s="36" t="s">
        <v>31529</v>
      </c>
      <c r="C10038" s="37">
        <v>42294934</v>
      </c>
      <c r="D10038" s="38" t="s">
        <v>31530</v>
      </c>
      <c r="E10038" s="39" t="s">
        <v>8112</v>
      </c>
      <c r="F10038" s="37" t="s">
        <v>8113</v>
      </c>
    </row>
    <row r="10039" spans="1:6" ht="14.25" customHeight="1" x14ac:dyDescent="0.2">
      <c r="A10039" s="35" t="s">
        <v>31531</v>
      </c>
      <c r="B10039" s="36" t="s">
        <v>31532</v>
      </c>
      <c r="C10039" s="37">
        <v>42294935</v>
      </c>
      <c r="D10039" s="38" t="s">
        <v>31533</v>
      </c>
      <c r="E10039" s="39" t="s">
        <v>8112</v>
      </c>
      <c r="F10039" s="37" t="s">
        <v>8113</v>
      </c>
    </row>
    <row r="10040" spans="1:6" ht="14.25" customHeight="1" x14ac:dyDescent="0.2">
      <c r="A10040" s="35" t="s">
        <v>31534</v>
      </c>
      <c r="B10040" s="36" t="s">
        <v>31535</v>
      </c>
      <c r="C10040" s="37">
        <v>42294936</v>
      </c>
      <c r="D10040" s="38" t="s">
        <v>31536</v>
      </c>
      <c r="E10040" s="39" t="s">
        <v>8112</v>
      </c>
      <c r="F10040" s="37" t="s">
        <v>8113</v>
      </c>
    </row>
    <row r="10041" spans="1:6" ht="14.25" customHeight="1" x14ac:dyDescent="0.2">
      <c r="A10041" s="35" t="s">
        <v>31537</v>
      </c>
      <c r="B10041" s="36" t="s">
        <v>31538</v>
      </c>
      <c r="C10041" s="37">
        <v>42294937</v>
      </c>
      <c r="D10041" s="38" t="s">
        <v>31539</v>
      </c>
      <c r="E10041" s="39" t="s">
        <v>8112</v>
      </c>
      <c r="F10041" s="37" t="s">
        <v>8113</v>
      </c>
    </row>
    <row r="10042" spans="1:6" ht="14.25" customHeight="1" x14ac:dyDescent="0.2">
      <c r="A10042" s="35" t="s">
        <v>31540</v>
      </c>
      <c r="B10042" s="36" t="s">
        <v>31541</v>
      </c>
      <c r="C10042" s="37">
        <v>42294938</v>
      </c>
      <c r="D10042" s="38" t="s">
        <v>31542</v>
      </c>
      <c r="E10042" s="39" t="s">
        <v>8112</v>
      </c>
      <c r="F10042" s="37" t="s">
        <v>8113</v>
      </c>
    </row>
    <row r="10043" spans="1:6" ht="14.25" customHeight="1" x14ac:dyDescent="0.2">
      <c r="A10043" s="35" t="s">
        <v>31543</v>
      </c>
      <c r="B10043" s="36" t="s">
        <v>31544</v>
      </c>
      <c r="C10043" s="37">
        <v>42294939</v>
      </c>
      <c r="D10043" s="38" t="s">
        <v>31545</v>
      </c>
      <c r="E10043" s="39" t="s">
        <v>8112</v>
      </c>
      <c r="F10043" s="37" t="s">
        <v>8113</v>
      </c>
    </row>
    <row r="10044" spans="1:6" ht="14.25" customHeight="1" x14ac:dyDescent="0.2">
      <c r="A10044" s="35" t="s">
        <v>31546</v>
      </c>
      <c r="B10044" s="36" t="s">
        <v>31547</v>
      </c>
      <c r="C10044" s="37">
        <v>42294940</v>
      </c>
      <c r="D10044" s="38" t="s">
        <v>31548</v>
      </c>
      <c r="E10044" s="39" t="s">
        <v>8112</v>
      </c>
      <c r="F10044" s="37" t="s">
        <v>8113</v>
      </c>
    </row>
    <row r="10045" spans="1:6" ht="14.25" customHeight="1" x14ac:dyDescent="0.2">
      <c r="A10045" s="35" t="s">
        <v>31549</v>
      </c>
      <c r="B10045" s="36" t="s">
        <v>31550</v>
      </c>
      <c r="C10045" s="37">
        <v>42294941</v>
      </c>
      <c r="D10045" s="38" t="s">
        <v>31551</v>
      </c>
      <c r="E10045" s="39" t="s">
        <v>8112</v>
      </c>
      <c r="F10045" s="37" t="s">
        <v>8113</v>
      </c>
    </row>
    <row r="10046" spans="1:6" ht="14.25" customHeight="1" x14ac:dyDescent="0.2">
      <c r="A10046" s="35" t="s">
        <v>31552</v>
      </c>
      <c r="B10046" s="36" t="s">
        <v>31553</v>
      </c>
      <c r="C10046" s="37">
        <v>42294942</v>
      </c>
      <c r="D10046" s="38" t="s">
        <v>31554</v>
      </c>
      <c r="E10046" s="39" t="s">
        <v>8112</v>
      </c>
      <c r="F10046" s="37" t="s">
        <v>8113</v>
      </c>
    </row>
    <row r="10047" spans="1:6" ht="14.25" customHeight="1" x14ac:dyDescent="0.2">
      <c r="A10047" s="35" t="s">
        <v>31555</v>
      </c>
      <c r="B10047" s="36" t="s">
        <v>31556</v>
      </c>
      <c r="C10047" s="37">
        <v>42294943</v>
      </c>
      <c r="D10047" s="38" t="s">
        <v>31557</v>
      </c>
      <c r="E10047" s="39" t="s">
        <v>8112</v>
      </c>
      <c r="F10047" s="37" t="s">
        <v>8113</v>
      </c>
    </row>
    <row r="10048" spans="1:6" ht="14.25" customHeight="1" x14ac:dyDescent="0.2">
      <c r="A10048" s="35" t="s">
        <v>31558</v>
      </c>
      <c r="B10048" s="36" t="s">
        <v>31559</v>
      </c>
      <c r="C10048" s="37">
        <v>42294944</v>
      </c>
      <c r="D10048" s="38" t="s">
        <v>31560</v>
      </c>
      <c r="E10048" s="39" t="s">
        <v>8112</v>
      </c>
      <c r="F10048" s="37" t="s">
        <v>8113</v>
      </c>
    </row>
    <row r="10049" spans="1:6" ht="14.25" customHeight="1" x14ac:dyDescent="0.2">
      <c r="A10049" s="35" t="s">
        <v>31561</v>
      </c>
      <c r="B10049" s="36" t="s">
        <v>31562</v>
      </c>
      <c r="C10049" s="37">
        <v>42294945</v>
      </c>
      <c r="D10049" s="38" t="s">
        <v>31563</v>
      </c>
      <c r="E10049" s="39" t="s">
        <v>8112</v>
      </c>
      <c r="F10049" s="37" t="s">
        <v>8113</v>
      </c>
    </row>
    <row r="10050" spans="1:6" ht="14.25" customHeight="1" x14ac:dyDescent="0.2">
      <c r="A10050" s="35" t="s">
        <v>31564</v>
      </c>
      <c r="B10050" s="36" t="s">
        <v>31565</v>
      </c>
      <c r="C10050" s="37">
        <v>42294946</v>
      </c>
      <c r="D10050" s="38" t="s">
        <v>31566</v>
      </c>
      <c r="E10050" s="39" t="s">
        <v>8112</v>
      </c>
      <c r="F10050" s="37" t="s">
        <v>8113</v>
      </c>
    </row>
    <row r="10051" spans="1:6" ht="14.25" customHeight="1" x14ac:dyDescent="0.2">
      <c r="A10051" s="35" t="s">
        <v>31567</v>
      </c>
      <c r="B10051" s="36" t="s">
        <v>31568</v>
      </c>
      <c r="C10051" s="37">
        <v>42294947</v>
      </c>
      <c r="D10051" s="38" t="s">
        <v>31569</v>
      </c>
      <c r="E10051" s="39" t="s">
        <v>8112</v>
      </c>
      <c r="F10051" s="37" t="s">
        <v>8113</v>
      </c>
    </row>
    <row r="10052" spans="1:6" ht="14.25" customHeight="1" x14ac:dyDescent="0.2">
      <c r="A10052" s="35" t="s">
        <v>31570</v>
      </c>
      <c r="B10052" s="36" t="s">
        <v>31571</v>
      </c>
      <c r="C10052" s="37">
        <v>42294948</v>
      </c>
      <c r="D10052" s="38" t="s">
        <v>31572</v>
      </c>
      <c r="E10052" s="39" t="s">
        <v>8112</v>
      </c>
      <c r="F10052" s="37" t="s">
        <v>8113</v>
      </c>
    </row>
    <row r="10053" spans="1:6" ht="14.25" customHeight="1" x14ac:dyDescent="0.2">
      <c r="A10053" s="35" t="s">
        <v>31573</v>
      </c>
      <c r="B10053" s="36" t="s">
        <v>31574</v>
      </c>
      <c r="C10053" s="37">
        <v>42294949</v>
      </c>
      <c r="D10053" s="38" t="s">
        <v>31575</v>
      </c>
      <c r="E10053" s="39" t="s">
        <v>8112</v>
      </c>
      <c r="F10053" s="37" t="s">
        <v>8113</v>
      </c>
    </row>
    <row r="10054" spans="1:6" ht="14.25" customHeight="1" x14ac:dyDescent="0.2">
      <c r="A10054" s="35" t="s">
        <v>31576</v>
      </c>
      <c r="B10054" s="36" t="s">
        <v>31577</v>
      </c>
      <c r="C10054" s="37">
        <v>42294950</v>
      </c>
      <c r="D10054" s="38" t="s">
        <v>31578</v>
      </c>
      <c r="E10054" s="39" t="s">
        <v>8112</v>
      </c>
      <c r="F10054" s="37" t="s">
        <v>8113</v>
      </c>
    </row>
    <row r="10055" spans="1:6" ht="14.25" customHeight="1" x14ac:dyDescent="0.2">
      <c r="A10055" s="35" t="s">
        <v>31579</v>
      </c>
      <c r="B10055" s="36" t="s">
        <v>31580</v>
      </c>
      <c r="C10055" s="37">
        <v>42294951</v>
      </c>
      <c r="D10055" s="38" t="s">
        <v>31581</v>
      </c>
      <c r="E10055" s="39" t="s">
        <v>8112</v>
      </c>
      <c r="F10055" s="37" t="s">
        <v>8113</v>
      </c>
    </row>
    <row r="10056" spans="1:6" ht="14.25" customHeight="1" x14ac:dyDescent="0.2">
      <c r="A10056" s="35" t="s">
        <v>31582</v>
      </c>
      <c r="B10056" s="36" t="s">
        <v>31583</v>
      </c>
      <c r="C10056" s="37">
        <v>42294952</v>
      </c>
      <c r="D10056" s="38" t="s">
        <v>31584</v>
      </c>
      <c r="E10056" s="39" t="s">
        <v>8112</v>
      </c>
      <c r="F10056" s="37" t="s">
        <v>8113</v>
      </c>
    </row>
    <row r="10057" spans="1:6" ht="14.25" customHeight="1" x14ac:dyDescent="0.2">
      <c r="A10057" s="35" t="s">
        <v>31585</v>
      </c>
      <c r="B10057" s="36" t="s">
        <v>31586</v>
      </c>
      <c r="C10057" s="37">
        <v>42294953</v>
      </c>
      <c r="D10057" s="38" t="s">
        <v>31587</v>
      </c>
      <c r="E10057" s="39" t="s">
        <v>8112</v>
      </c>
      <c r="F10057" s="37" t="s">
        <v>8113</v>
      </c>
    </row>
    <row r="10058" spans="1:6" ht="14.25" customHeight="1" x14ac:dyDescent="0.2">
      <c r="A10058" s="35" t="s">
        <v>31588</v>
      </c>
      <c r="B10058" s="36" t="s">
        <v>31589</v>
      </c>
      <c r="C10058" s="37">
        <v>42294954</v>
      </c>
      <c r="D10058" s="38" t="s">
        <v>31590</v>
      </c>
      <c r="E10058" s="39" t="s">
        <v>8112</v>
      </c>
      <c r="F10058" s="37" t="s">
        <v>8113</v>
      </c>
    </row>
    <row r="10059" spans="1:6" ht="14.25" customHeight="1" x14ac:dyDescent="0.2">
      <c r="A10059" s="35" t="s">
        <v>31591</v>
      </c>
      <c r="B10059" s="36" t="s">
        <v>31592</v>
      </c>
      <c r="C10059" s="37">
        <v>42294955</v>
      </c>
      <c r="D10059" s="38" t="s">
        <v>31593</v>
      </c>
      <c r="E10059" s="39" t="s">
        <v>8112</v>
      </c>
      <c r="F10059" s="37" t="s">
        <v>8113</v>
      </c>
    </row>
    <row r="10060" spans="1:6" ht="14.25" customHeight="1" x14ac:dyDescent="0.2">
      <c r="A10060" s="35" t="s">
        <v>31594</v>
      </c>
      <c r="B10060" s="36" t="s">
        <v>31484</v>
      </c>
      <c r="C10060" s="37">
        <v>42294956</v>
      </c>
      <c r="D10060" s="38" t="s">
        <v>31595</v>
      </c>
      <c r="E10060" s="39" t="s">
        <v>8112</v>
      </c>
      <c r="F10060" s="37" t="s">
        <v>8113</v>
      </c>
    </row>
    <row r="10061" spans="1:6" ht="14.25" customHeight="1" x14ac:dyDescent="0.2">
      <c r="A10061" s="35" t="s">
        <v>31596</v>
      </c>
      <c r="B10061" s="36" t="s">
        <v>31597</v>
      </c>
      <c r="C10061" s="37">
        <v>42295001</v>
      </c>
      <c r="D10061" s="38" t="s">
        <v>31598</v>
      </c>
      <c r="E10061" s="39" t="s">
        <v>8112</v>
      </c>
      <c r="F10061" s="37" t="s">
        <v>8113</v>
      </c>
    </row>
    <row r="10062" spans="1:6" ht="14.25" customHeight="1" x14ac:dyDescent="0.2">
      <c r="A10062" s="35" t="s">
        <v>31599</v>
      </c>
      <c r="B10062" s="36" t="s">
        <v>31600</v>
      </c>
      <c r="C10062" s="37">
        <v>42295002</v>
      </c>
      <c r="D10062" s="38" t="s">
        <v>31601</v>
      </c>
      <c r="E10062" s="39" t="s">
        <v>8112</v>
      </c>
      <c r="F10062" s="37" t="s">
        <v>8113</v>
      </c>
    </row>
    <row r="10063" spans="1:6" ht="14.25" customHeight="1" x14ac:dyDescent="0.2">
      <c r="A10063" s="35" t="s">
        <v>31602</v>
      </c>
      <c r="B10063" s="36" t="s">
        <v>31603</v>
      </c>
      <c r="C10063" s="37">
        <v>42295003</v>
      </c>
      <c r="D10063" s="38" t="s">
        <v>31604</v>
      </c>
      <c r="E10063" s="39" t="s">
        <v>8112</v>
      </c>
      <c r="F10063" s="37" t="s">
        <v>8113</v>
      </c>
    </row>
    <row r="10064" spans="1:6" ht="14.25" customHeight="1" x14ac:dyDescent="0.2">
      <c r="A10064" s="35" t="s">
        <v>31605</v>
      </c>
      <c r="B10064" s="36" t="s">
        <v>31606</v>
      </c>
      <c r="C10064" s="37">
        <v>42295004</v>
      </c>
      <c r="D10064" s="38" t="s">
        <v>31607</v>
      </c>
      <c r="E10064" s="39" t="s">
        <v>8112</v>
      </c>
      <c r="F10064" s="37" t="s">
        <v>8113</v>
      </c>
    </row>
    <row r="10065" spans="1:6" ht="14.25" customHeight="1" x14ac:dyDescent="0.2">
      <c r="A10065" s="35" t="s">
        <v>31608</v>
      </c>
      <c r="B10065" s="36" t="s">
        <v>31609</v>
      </c>
      <c r="C10065" s="37">
        <v>42295005</v>
      </c>
      <c r="D10065" s="38" t="s">
        <v>31610</v>
      </c>
      <c r="E10065" s="39" t="s">
        <v>8112</v>
      </c>
      <c r="F10065" s="37" t="s">
        <v>8113</v>
      </c>
    </row>
    <row r="10066" spans="1:6" ht="14.25" customHeight="1" x14ac:dyDescent="0.2">
      <c r="A10066" s="35" t="s">
        <v>31611</v>
      </c>
      <c r="B10066" s="36" t="s">
        <v>31612</v>
      </c>
      <c r="C10066" s="37">
        <v>42295006</v>
      </c>
      <c r="D10066" s="38" t="s">
        <v>31613</v>
      </c>
      <c r="E10066" s="39" t="s">
        <v>8112</v>
      </c>
      <c r="F10066" s="37" t="s">
        <v>8113</v>
      </c>
    </row>
    <row r="10067" spans="1:6" ht="14.25" customHeight="1" x14ac:dyDescent="0.2">
      <c r="A10067" s="35" t="s">
        <v>31614</v>
      </c>
      <c r="B10067" s="36" t="s">
        <v>31615</v>
      </c>
      <c r="C10067" s="37">
        <v>42295007</v>
      </c>
      <c r="D10067" s="38" t="s">
        <v>31616</v>
      </c>
      <c r="E10067" s="39" t="s">
        <v>8112</v>
      </c>
      <c r="F10067" s="37" t="s">
        <v>8113</v>
      </c>
    </row>
    <row r="10068" spans="1:6" ht="14.25" customHeight="1" x14ac:dyDescent="0.2">
      <c r="A10068" s="35" t="s">
        <v>31617</v>
      </c>
      <c r="B10068" s="36" t="s">
        <v>31618</v>
      </c>
      <c r="C10068" s="37">
        <v>42295008</v>
      </c>
      <c r="D10068" s="38" t="s">
        <v>31619</v>
      </c>
      <c r="E10068" s="39" t="s">
        <v>8112</v>
      </c>
      <c r="F10068" s="37" t="s">
        <v>8113</v>
      </c>
    </row>
    <row r="10069" spans="1:6" ht="14.25" customHeight="1" x14ac:dyDescent="0.2">
      <c r="A10069" s="35" t="s">
        <v>31620</v>
      </c>
      <c r="B10069" s="36" t="s">
        <v>31621</v>
      </c>
      <c r="C10069" s="37">
        <v>42295009</v>
      </c>
      <c r="D10069" s="38" t="s">
        <v>31622</v>
      </c>
      <c r="E10069" s="39" t="s">
        <v>8112</v>
      </c>
      <c r="F10069" s="37" t="s">
        <v>8113</v>
      </c>
    </row>
    <row r="10070" spans="1:6" ht="14.25" customHeight="1" x14ac:dyDescent="0.2">
      <c r="A10070" s="35" t="s">
        <v>31623</v>
      </c>
      <c r="B10070" s="36" t="s">
        <v>31624</v>
      </c>
      <c r="C10070" s="37">
        <v>42295010</v>
      </c>
      <c r="D10070" s="38" t="s">
        <v>31625</v>
      </c>
      <c r="E10070" s="39" t="s">
        <v>8112</v>
      </c>
      <c r="F10070" s="37" t="s">
        <v>8113</v>
      </c>
    </row>
    <row r="10071" spans="1:6" ht="14.25" customHeight="1" x14ac:dyDescent="0.2">
      <c r="A10071" s="35" t="s">
        <v>31626</v>
      </c>
      <c r="B10071" s="36" t="s">
        <v>31627</v>
      </c>
      <c r="C10071" s="37">
        <v>42295011</v>
      </c>
      <c r="D10071" s="38" t="s">
        <v>31628</v>
      </c>
      <c r="E10071" s="39" t="s">
        <v>2134</v>
      </c>
      <c r="F10071" s="37" t="s">
        <v>11811</v>
      </c>
    </row>
    <row r="10072" spans="1:6" ht="14.25" customHeight="1" x14ac:dyDescent="0.2">
      <c r="A10072" s="35" t="s">
        <v>31629</v>
      </c>
      <c r="B10072" s="36" t="s">
        <v>31630</v>
      </c>
      <c r="C10072" s="37">
        <v>42295012</v>
      </c>
      <c r="D10072" s="38" t="s">
        <v>31631</v>
      </c>
      <c r="E10072" s="39" t="s">
        <v>8112</v>
      </c>
      <c r="F10072" s="37" t="s">
        <v>8113</v>
      </c>
    </row>
    <row r="10073" spans="1:6" ht="14.25" customHeight="1" x14ac:dyDescent="0.2">
      <c r="A10073" s="35" t="s">
        <v>31632</v>
      </c>
      <c r="B10073" s="36" t="s">
        <v>31633</v>
      </c>
      <c r="C10073" s="37">
        <v>42295013</v>
      </c>
      <c r="D10073" s="38" t="s">
        <v>31634</v>
      </c>
      <c r="E10073" s="39" t="s">
        <v>8112</v>
      </c>
      <c r="F10073" s="37" t="s">
        <v>8113</v>
      </c>
    </row>
    <row r="10074" spans="1:6" ht="14.25" customHeight="1" x14ac:dyDescent="0.2">
      <c r="A10074" s="35" t="s">
        <v>31635</v>
      </c>
      <c r="B10074" s="36" t="s">
        <v>31636</v>
      </c>
      <c r="C10074" s="37">
        <v>42295014</v>
      </c>
      <c r="D10074" s="38" t="s">
        <v>31637</v>
      </c>
      <c r="E10074" s="39" t="s">
        <v>8112</v>
      </c>
      <c r="F10074" s="37" t="s">
        <v>8113</v>
      </c>
    </row>
    <row r="10075" spans="1:6" ht="14.25" customHeight="1" x14ac:dyDescent="0.2">
      <c r="A10075" s="35" t="s">
        <v>31638</v>
      </c>
      <c r="B10075" s="36" t="s">
        <v>31639</v>
      </c>
      <c r="C10075" s="37">
        <v>42295015</v>
      </c>
      <c r="D10075" s="38" t="s">
        <v>31640</v>
      </c>
      <c r="E10075" s="39" t="s">
        <v>8112</v>
      </c>
      <c r="F10075" s="37" t="s">
        <v>8113</v>
      </c>
    </row>
    <row r="10076" spans="1:6" ht="14.25" customHeight="1" x14ac:dyDescent="0.2">
      <c r="A10076" s="35" t="s">
        <v>31641</v>
      </c>
      <c r="B10076" s="36" t="s">
        <v>31642</v>
      </c>
      <c r="C10076" s="37">
        <v>42295101</v>
      </c>
      <c r="D10076" s="38" t="s">
        <v>31643</v>
      </c>
      <c r="E10076" s="39" t="s">
        <v>2134</v>
      </c>
      <c r="F10076" s="37" t="s">
        <v>11811</v>
      </c>
    </row>
    <row r="10077" spans="1:6" ht="14.25" customHeight="1" x14ac:dyDescent="0.2">
      <c r="A10077" s="35" t="s">
        <v>31644</v>
      </c>
      <c r="B10077" s="36" t="s">
        <v>31645</v>
      </c>
      <c r="C10077" s="37">
        <v>42295102</v>
      </c>
      <c r="D10077" s="38" t="s">
        <v>31646</v>
      </c>
      <c r="E10077" s="39" t="s">
        <v>2134</v>
      </c>
      <c r="F10077" s="37" t="s">
        <v>11811</v>
      </c>
    </row>
    <row r="10078" spans="1:6" ht="14.25" customHeight="1" x14ac:dyDescent="0.2">
      <c r="A10078" s="35" t="s">
        <v>31647</v>
      </c>
      <c r="B10078" s="36" t="s">
        <v>31648</v>
      </c>
      <c r="C10078" s="37">
        <v>42295103</v>
      </c>
      <c r="D10078" s="38" t="s">
        <v>31649</v>
      </c>
      <c r="E10078" s="39" t="s">
        <v>2134</v>
      </c>
      <c r="F10078" s="37" t="s">
        <v>11811</v>
      </c>
    </row>
    <row r="10079" spans="1:6" ht="14.25" customHeight="1" x14ac:dyDescent="0.2">
      <c r="A10079" s="35" t="s">
        <v>31650</v>
      </c>
      <c r="B10079" s="36" t="s">
        <v>31651</v>
      </c>
      <c r="C10079" s="37">
        <v>42295104</v>
      </c>
      <c r="D10079" s="38" t="s">
        <v>31652</v>
      </c>
      <c r="E10079" s="39" t="s">
        <v>2134</v>
      </c>
      <c r="F10079" s="37" t="s">
        <v>11811</v>
      </c>
    </row>
    <row r="10080" spans="1:6" ht="14.25" customHeight="1" x14ac:dyDescent="0.2">
      <c r="A10080" s="35" t="s">
        <v>31653</v>
      </c>
      <c r="B10080" s="36" t="s">
        <v>31654</v>
      </c>
      <c r="C10080" s="37">
        <v>42295105</v>
      </c>
      <c r="D10080" s="38" t="s">
        <v>31655</v>
      </c>
      <c r="E10080" s="39" t="s">
        <v>2134</v>
      </c>
      <c r="F10080" s="37" t="s">
        <v>11811</v>
      </c>
    </row>
    <row r="10081" spans="1:6" ht="14.25" customHeight="1" x14ac:dyDescent="0.2">
      <c r="A10081" s="35" t="s">
        <v>31656</v>
      </c>
      <c r="B10081" s="36" t="s">
        <v>31657</v>
      </c>
      <c r="C10081" s="37">
        <v>42295106</v>
      </c>
      <c r="D10081" s="38" t="s">
        <v>31658</v>
      </c>
      <c r="E10081" s="39" t="s">
        <v>2134</v>
      </c>
      <c r="F10081" s="37" t="s">
        <v>11811</v>
      </c>
    </row>
    <row r="10082" spans="1:6" ht="14.25" customHeight="1" x14ac:dyDescent="0.2">
      <c r="A10082" s="35" t="s">
        <v>31659</v>
      </c>
      <c r="B10082" s="36" t="s">
        <v>31660</v>
      </c>
      <c r="C10082" s="37">
        <v>42295107</v>
      </c>
      <c r="D10082" s="38" t="s">
        <v>31661</v>
      </c>
      <c r="E10082" s="39" t="s">
        <v>2134</v>
      </c>
      <c r="F10082" s="37" t="s">
        <v>11811</v>
      </c>
    </row>
    <row r="10083" spans="1:6" ht="14.25" customHeight="1" x14ac:dyDescent="0.2">
      <c r="A10083" s="35" t="s">
        <v>31662</v>
      </c>
      <c r="B10083" s="36" t="s">
        <v>31663</v>
      </c>
      <c r="C10083" s="37">
        <v>42295108</v>
      </c>
      <c r="D10083" s="38" t="s">
        <v>31664</v>
      </c>
      <c r="E10083" s="39" t="s">
        <v>2134</v>
      </c>
      <c r="F10083" s="37" t="s">
        <v>11811</v>
      </c>
    </row>
    <row r="10084" spans="1:6" ht="14.25" customHeight="1" x14ac:dyDescent="0.2">
      <c r="A10084" s="35" t="s">
        <v>31665</v>
      </c>
      <c r="B10084" s="36" t="s">
        <v>31666</v>
      </c>
      <c r="C10084" s="37">
        <v>42295109</v>
      </c>
      <c r="D10084" s="38" t="s">
        <v>31667</v>
      </c>
      <c r="E10084" s="39" t="s">
        <v>2134</v>
      </c>
      <c r="F10084" s="37" t="s">
        <v>11811</v>
      </c>
    </row>
    <row r="10085" spans="1:6" ht="14.25" customHeight="1" x14ac:dyDescent="0.2">
      <c r="A10085" s="35" t="s">
        <v>31668</v>
      </c>
      <c r="B10085" s="36" t="s">
        <v>31669</v>
      </c>
      <c r="C10085" s="37">
        <v>42295110</v>
      </c>
      <c r="D10085" s="38" t="s">
        <v>31670</v>
      </c>
      <c r="E10085" s="39" t="s">
        <v>2134</v>
      </c>
      <c r="F10085" s="37" t="s">
        <v>11811</v>
      </c>
    </row>
    <row r="10086" spans="1:6" ht="14.25" customHeight="1" x14ac:dyDescent="0.2">
      <c r="A10086" s="35" t="s">
        <v>31671</v>
      </c>
      <c r="B10086" s="36" t="s">
        <v>31672</v>
      </c>
      <c r="C10086" s="37">
        <v>42295111</v>
      </c>
      <c r="D10086" s="38" t="s">
        <v>31673</v>
      </c>
      <c r="E10086" s="39" t="s">
        <v>2134</v>
      </c>
      <c r="F10086" s="37" t="s">
        <v>11811</v>
      </c>
    </row>
    <row r="10087" spans="1:6" ht="14.25" customHeight="1" x14ac:dyDescent="0.2">
      <c r="A10087" s="35" t="s">
        <v>31674</v>
      </c>
      <c r="B10087" s="36" t="s">
        <v>31675</v>
      </c>
      <c r="C10087" s="37">
        <v>42295112</v>
      </c>
      <c r="D10087" s="38" t="s">
        <v>31676</v>
      </c>
      <c r="E10087" s="39" t="s">
        <v>2134</v>
      </c>
      <c r="F10087" s="37" t="s">
        <v>11811</v>
      </c>
    </row>
    <row r="10088" spans="1:6" ht="14.25" customHeight="1" x14ac:dyDescent="0.2">
      <c r="A10088" s="35" t="s">
        <v>31677</v>
      </c>
      <c r="B10088" s="36" t="s">
        <v>31678</v>
      </c>
      <c r="C10088" s="37">
        <v>42295113</v>
      </c>
      <c r="D10088" s="38" t="s">
        <v>31679</v>
      </c>
      <c r="E10088" s="39" t="s">
        <v>2134</v>
      </c>
      <c r="F10088" s="37" t="s">
        <v>11811</v>
      </c>
    </row>
    <row r="10089" spans="1:6" ht="14.25" customHeight="1" x14ac:dyDescent="0.2">
      <c r="A10089" s="35" t="s">
        <v>31680</v>
      </c>
      <c r="B10089" s="36" t="s">
        <v>31681</v>
      </c>
      <c r="C10089" s="37">
        <v>42295114</v>
      </c>
      <c r="D10089" s="38" t="s">
        <v>31682</v>
      </c>
      <c r="E10089" s="39" t="s">
        <v>2134</v>
      </c>
      <c r="F10089" s="37" t="s">
        <v>11811</v>
      </c>
    </row>
    <row r="10090" spans="1:6" ht="14.25" customHeight="1" x14ac:dyDescent="0.2">
      <c r="A10090" s="35" t="s">
        <v>31683</v>
      </c>
      <c r="B10090" s="36" t="s">
        <v>31684</v>
      </c>
      <c r="C10090" s="37">
        <v>42295115</v>
      </c>
      <c r="D10090" s="38" t="s">
        <v>31685</v>
      </c>
      <c r="E10090" s="39" t="s">
        <v>2134</v>
      </c>
      <c r="F10090" s="37" t="s">
        <v>11811</v>
      </c>
    </row>
    <row r="10091" spans="1:6" ht="14.25" customHeight="1" x14ac:dyDescent="0.2">
      <c r="A10091" s="35" t="s">
        <v>31686</v>
      </c>
      <c r="B10091" s="36" t="s">
        <v>31687</v>
      </c>
      <c r="C10091" s="37">
        <v>42295116</v>
      </c>
      <c r="D10091" s="38" t="s">
        <v>31688</v>
      </c>
      <c r="E10091" s="39" t="s">
        <v>2134</v>
      </c>
      <c r="F10091" s="37" t="s">
        <v>11811</v>
      </c>
    </row>
    <row r="10092" spans="1:6" ht="14.25" customHeight="1" x14ac:dyDescent="0.2">
      <c r="A10092" s="35" t="s">
        <v>31689</v>
      </c>
      <c r="B10092" s="36" t="s">
        <v>31690</v>
      </c>
      <c r="C10092" s="37">
        <v>42295117</v>
      </c>
      <c r="D10092" s="38" t="s">
        <v>31691</v>
      </c>
      <c r="E10092" s="39" t="s">
        <v>2134</v>
      </c>
      <c r="F10092" s="37" t="s">
        <v>11811</v>
      </c>
    </row>
    <row r="10093" spans="1:6" ht="14.25" customHeight="1" x14ac:dyDescent="0.2">
      <c r="A10093" s="35" t="s">
        <v>31692</v>
      </c>
      <c r="B10093" s="36" t="s">
        <v>31693</v>
      </c>
      <c r="C10093" s="37">
        <v>42295118</v>
      </c>
      <c r="D10093" s="38" t="s">
        <v>31694</v>
      </c>
      <c r="E10093" s="39" t="s">
        <v>2134</v>
      </c>
      <c r="F10093" s="37" t="s">
        <v>11811</v>
      </c>
    </row>
    <row r="10094" spans="1:6" ht="14.25" customHeight="1" x14ac:dyDescent="0.2">
      <c r="A10094" s="35" t="s">
        <v>31695</v>
      </c>
      <c r="B10094" s="36" t="s">
        <v>31696</v>
      </c>
      <c r="C10094" s="37">
        <v>42295119</v>
      </c>
      <c r="D10094" s="38" t="s">
        <v>31697</v>
      </c>
      <c r="E10094" s="39" t="s">
        <v>2134</v>
      </c>
      <c r="F10094" s="37" t="s">
        <v>11811</v>
      </c>
    </row>
    <row r="10095" spans="1:6" ht="14.25" customHeight="1" x14ac:dyDescent="0.2">
      <c r="A10095" s="35" t="s">
        <v>31698</v>
      </c>
      <c r="B10095" s="36" t="s">
        <v>31699</v>
      </c>
      <c r="C10095" s="37">
        <v>42295120</v>
      </c>
      <c r="D10095" s="38" t="s">
        <v>31700</v>
      </c>
      <c r="E10095" s="39" t="s">
        <v>2134</v>
      </c>
      <c r="F10095" s="37" t="s">
        <v>11811</v>
      </c>
    </row>
    <row r="10096" spans="1:6" ht="14.25" customHeight="1" x14ac:dyDescent="0.2">
      <c r="A10096" s="35" t="s">
        <v>31701</v>
      </c>
      <c r="B10096" s="36" t="s">
        <v>31702</v>
      </c>
      <c r="C10096" s="37">
        <v>42295121</v>
      </c>
      <c r="D10096" s="38" t="s">
        <v>31703</v>
      </c>
      <c r="E10096" s="39" t="s">
        <v>2134</v>
      </c>
      <c r="F10096" s="37" t="s">
        <v>11811</v>
      </c>
    </row>
    <row r="10097" spans="1:6" ht="14.25" customHeight="1" x14ac:dyDescent="0.2">
      <c r="A10097" s="35" t="s">
        <v>31704</v>
      </c>
      <c r="B10097" s="36" t="s">
        <v>31705</v>
      </c>
      <c r="C10097" s="37">
        <v>42295122</v>
      </c>
      <c r="D10097" s="38" t="s">
        <v>31706</v>
      </c>
      <c r="E10097" s="39" t="s">
        <v>2134</v>
      </c>
      <c r="F10097" s="37" t="s">
        <v>11811</v>
      </c>
    </row>
    <row r="10098" spans="1:6" ht="14.25" customHeight="1" x14ac:dyDescent="0.2">
      <c r="A10098" s="35" t="s">
        <v>31707</v>
      </c>
      <c r="B10098" s="36" t="s">
        <v>31708</v>
      </c>
      <c r="C10098" s="37">
        <v>42295123</v>
      </c>
      <c r="D10098" s="38" t="s">
        <v>31709</v>
      </c>
      <c r="E10098" s="39" t="s">
        <v>2134</v>
      </c>
      <c r="F10098" s="37" t="s">
        <v>11811</v>
      </c>
    </row>
    <row r="10099" spans="1:6" ht="14.25" customHeight="1" x14ac:dyDescent="0.2">
      <c r="A10099" s="35" t="s">
        <v>31710</v>
      </c>
      <c r="B10099" s="36" t="s">
        <v>31711</v>
      </c>
      <c r="C10099" s="37">
        <v>42295124</v>
      </c>
      <c r="D10099" s="38" t="s">
        <v>31712</v>
      </c>
      <c r="E10099" s="39" t="s">
        <v>2134</v>
      </c>
      <c r="F10099" s="37" t="s">
        <v>11811</v>
      </c>
    </row>
    <row r="10100" spans="1:6" ht="14.25" customHeight="1" x14ac:dyDescent="0.2">
      <c r="A10100" s="35" t="s">
        <v>31713</v>
      </c>
      <c r="B10100" s="36" t="s">
        <v>31714</v>
      </c>
      <c r="C10100" s="37">
        <v>42295125</v>
      </c>
      <c r="D10100" s="38" t="s">
        <v>31715</v>
      </c>
      <c r="E10100" s="39" t="s">
        <v>2134</v>
      </c>
      <c r="F10100" s="37" t="s">
        <v>11811</v>
      </c>
    </row>
    <row r="10101" spans="1:6" ht="14.25" customHeight="1" x14ac:dyDescent="0.2">
      <c r="A10101" s="35" t="s">
        <v>31716</v>
      </c>
      <c r="B10101" s="36" t="s">
        <v>31717</v>
      </c>
      <c r="C10101" s="37">
        <v>42295126</v>
      </c>
      <c r="D10101" s="38" t="s">
        <v>31718</v>
      </c>
      <c r="E10101" s="39" t="s">
        <v>2134</v>
      </c>
      <c r="F10101" s="37" t="s">
        <v>11811</v>
      </c>
    </row>
    <row r="10102" spans="1:6" ht="14.25" customHeight="1" x14ac:dyDescent="0.2">
      <c r="A10102" s="35" t="s">
        <v>31719</v>
      </c>
      <c r="B10102" s="36" t="s">
        <v>31720</v>
      </c>
      <c r="C10102" s="37">
        <v>42295127</v>
      </c>
      <c r="D10102" s="38" t="s">
        <v>31721</v>
      </c>
      <c r="E10102" s="39" t="s">
        <v>2134</v>
      </c>
      <c r="F10102" s="37" t="s">
        <v>11811</v>
      </c>
    </row>
    <row r="10103" spans="1:6" ht="14.25" customHeight="1" x14ac:dyDescent="0.2">
      <c r="A10103" s="35" t="s">
        <v>31722</v>
      </c>
      <c r="B10103" s="36" t="s">
        <v>31723</v>
      </c>
      <c r="C10103" s="37">
        <v>42295128</v>
      </c>
      <c r="D10103" s="38" t="s">
        <v>31724</v>
      </c>
      <c r="E10103" s="39" t="s">
        <v>2134</v>
      </c>
      <c r="F10103" s="37" t="s">
        <v>11811</v>
      </c>
    </row>
    <row r="10104" spans="1:6" ht="14.25" customHeight="1" x14ac:dyDescent="0.2">
      <c r="A10104" s="35" t="s">
        <v>31725</v>
      </c>
      <c r="B10104" s="36" t="s">
        <v>31726</v>
      </c>
      <c r="C10104" s="37">
        <v>42295129</v>
      </c>
      <c r="D10104" s="38" t="s">
        <v>31727</v>
      </c>
      <c r="E10104" s="39" t="s">
        <v>2134</v>
      </c>
      <c r="F10104" s="37" t="s">
        <v>11811</v>
      </c>
    </row>
    <row r="10105" spans="1:6" ht="14.25" customHeight="1" x14ac:dyDescent="0.2">
      <c r="A10105" s="35" t="s">
        <v>31728</v>
      </c>
      <c r="B10105" s="36" t="s">
        <v>31729</v>
      </c>
      <c r="C10105" s="37">
        <v>42295130</v>
      </c>
      <c r="D10105" s="38" t="s">
        <v>31730</v>
      </c>
      <c r="E10105" s="39" t="s">
        <v>2134</v>
      </c>
      <c r="F10105" s="37" t="s">
        <v>11811</v>
      </c>
    </row>
    <row r="10106" spans="1:6" ht="14.25" customHeight="1" x14ac:dyDescent="0.2">
      <c r="A10106" s="35" t="s">
        <v>31731</v>
      </c>
      <c r="B10106" s="36" t="s">
        <v>31732</v>
      </c>
      <c r="C10106" s="37">
        <v>42295131</v>
      </c>
      <c r="D10106" s="38" t="s">
        <v>31733</v>
      </c>
      <c r="E10106" s="39" t="s">
        <v>2134</v>
      </c>
      <c r="F10106" s="37" t="s">
        <v>11811</v>
      </c>
    </row>
    <row r="10107" spans="1:6" ht="14.25" customHeight="1" x14ac:dyDescent="0.2">
      <c r="A10107" s="35" t="s">
        <v>31734</v>
      </c>
      <c r="B10107" s="36" t="s">
        <v>31735</v>
      </c>
      <c r="C10107" s="37">
        <v>42295132</v>
      </c>
      <c r="D10107" s="38" t="s">
        <v>31736</v>
      </c>
      <c r="E10107" s="39" t="s">
        <v>2134</v>
      </c>
      <c r="F10107" s="37" t="s">
        <v>11811</v>
      </c>
    </row>
    <row r="10108" spans="1:6" ht="14.25" customHeight="1" x14ac:dyDescent="0.2">
      <c r="A10108" s="35" t="s">
        <v>31737</v>
      </c>
      <c r="B10108" s="36" t="s">
        <v>31738</v>
      </c>
      <c r="C10108" s="37">
        <v>42295133</v>
      </c>
      <c r="D10108" s="38" t="s">
        <v>31739</v>
      </c>
      <c r="E10108" s="39" t="s">
        <v>2134</v>
      </c>
      <c r="F10108" s="37" t="s">
        <v>11811</v>
      </c>
    </row>
    <row r="10109" spans="1:6" ht="14.25" customHeight="1" x14ac:dyDescent="0.2">
      <c r="A10109" s="35" t="s">
        <v>31740</v>
      </c>
      <c r="B10109" s="36" t="s">
        <v>31741</v>
      </c>
      <c r="C10109" s="37">
        <v>42295134</v>
      </c>
      <c r="D10109" s="38" t="s">
        <v>31742</v>
      </c>
      <c r="E10109" s="39" t="s">
        <v>2134</v>
      </c>
      <c r="F10109" s="37" t="s">
        <v>11811</v>
      </c>
    </row>
    <row r="10110" spans="1:6" ht="14.25" customHeight="1" x14ac:dyDescent="0.2">
      <c r="A10110" s="35" t="s">
        <v>31743</v>
      </c>
      <c r="B10110" s="36" t="s">
        <v>31744</v>
      </c>
      <c r="C10110" s="37">
        <v>42295135</v>
      </c>
      <c r="D10110" s="38" t="s">
        <v>31745</v>
      </c>
      <c r="E10110" s="39" t="s">
        <v>2134</v>
      </c>
      <c r="F10110" s="37" t="s">
        <v>11811</v>
      </c>
    </row>
    <row r="10111" spans="1:6" ht="14.25" customHeight="1" x14ac:dyDescent="0.2">
      <c r="A10111" s="35" t="s">
        <v>31746</v>
      </c>
      <c r="B10111" s="36" t="s">
        <v>31747</v>
      </c>
      <c r="C10111" s="37">
        <v>42295136</v>
      </c>
      <c r="D10111" s="38" t="s">
        <v>31748</v>
      </c>
      <c r="E10111" s="39" t="s">
        <v>2134</v>
      </c>
      <c r="F10111" s="37" t="s">
        <v>11811</v>
      </c>
    </row>
    <row r="10112" spans="1:6" ht="14.25" customHeight="1" x14ac:dyDescent="0.2">
      <c r="A10112" s="35" t="s">
        <v>31749</v>
      </c>
      <c r="B10112" s="36" t="s">
        <v>31750</v>
      </c>
      <c r="C10112" s="37">
        <v>42295137</v>
      </c>
      <c r="D10112" s="38" t="s">
        <v>31751</v>
      </c>
      <c r="E10112" s="39" t="s">
        <v>2134</v>
      </c>
      <c r="F10112" s="37" t="s">
        <v>11811</v>
      </c>
    </row>
    <row r="10113" spans="1:6" ht="14.25" customHeight="1" x14ac:dyDescent="0.2">
      <c r="A10113" s="35" t="s">
        <v>31752</v>
      </c>
      <c r="B10113" s="36" t="s">
        <v>31753</v>
      </c>
      <c r="C10113" s="37">
        <v>42295138</v>
      </c>
      <c r="D10113" s="38" t="s">
        <v>31754</v>
      </c>
      <c r="E10113" s="39" t="s">
        <v>2134</v>
      </c>
      <c r="F10113" s="37" t="s">
        <v>11811</v>
      </c>
    </row>
    <row r="10114" spans="1:6" ht="14.25" customHeight="1" x14ac:dyDescent="0.2">
      <c r="A10114" s="35" t="s">
        <v>31755</v>
      </c>
      <c r="B10114" s="36" t="s">
        <v>31756</v>
      </c>
      <c r="C10114" s="37">
        <v>42295139</v>
      </c>
      <c r="D10114" s="38" t="s">
        <v>31757</v>
      </c>
      <c r="E10114" s="39" t="s">
        <v>2134</v>
      </c>
      <c r="F10114" s="37" t="s">
        <v>11811</v>
      </c>
    </row>
    <row r="10115" spans="1:6" ht="14.25" customHeight="1" x14ac:dyDescent="0.2">
      <c r="A10115" s="35" t="s">
        <v>31758</v>
      </c>
      <c r="B10115" s="36" t="s">
        <v>31759</v>
      </c>
      <c r="C10115" s="37">
        <v>42295140</v>
      </c>
      <c r="D10115" s="38" t="s">
        <v>31760</v>
      </c>
      <c r="E10115" s="39" t="s">
        <v>2134</v>
      </c>
      <c r="F10115" s="37" t="s">
        <v>11811</v>
      </c>
    </row>
    <row r="10116" spans="1:6" ht="14.25" customHeight="1" x14ac:dyDescent="0.2">
      <c r="A10116" s="35" t="s">
        <v>31761</v>
      </c>
      <c r="B10116" s="36" t="s">
        <v>31762</v>
      </c>
      <c r="C10116" s="37">
        <v>42295201</v>
      </c>
      <c r="D10116" s="38" t="s">
        <v>31763</v>
      </c>
      <c r="E10116" s="39" t="s">
        <v>2134</v>
      </c>
      <c r="F10116" s="37" t="s">
        <v>11811</v>
      </c>
    </row>
    <row r="10117" spans="1:6" ht="14.25" customHeight="1" x14ac:dyDescent="0.2">
      <c r="A10117" s="35" t="s">
        <v>31764</v>
      </c>
      <c r="B10117" s="36" t="s">
        <v>31765</v>
      </c>
      <c r="C10117" s="37">
        <v>42295202</v>
      </c>
      <c r="D10117" s="38" t="s">
        <v>31766</v>
      </c>
      <c r="E10117" s="39" t="s">
        <v>2134</v>
      </c>
      <c r="F10117" s="37" t="s">
        <v>11811</v>
      </c>
    </row>
    <row r="10118" spans="1:6" ht="14.25" customHeight="1" x14ac:dyDescent="0.2">
      <c r="A10118" s="35" t="s">
        <v>31767</v>
      </c>
      <c r="B10118" s="36" t="s">
        <v>31768</v>
      </c>
      <c r="C10118" s="37">
        <v>42295203</v>
      </c>
      <c r="D10118" s="38" t="s">
        <v>31769</v>
      </c>
      <c r="E10118" s="39" t="s">
        <v>2134</v>
      </c>
      <c r="F10118" s="37" t="s">
        <v>11811</v>
      </c>
    </row>
    <row r="10119" spans="1:6" ht="14.25" customHeight="1" x14ac:dyDescent="0.2">
      <c r="A10119" s="35" t="s">
        <v>31770</v>
      </c>
      <c r="B10119" s="36" t="s">
        <v>31771</v>
      </c>
      <c r="C10119" s="37">
        <v>42295204</v>
      </c>
      <c r="D10119" s="38" t="s">
        <v>31772</v>
      </c>
      <c r="E10119" s="39" t="s">
        <v>2134</v>
      </c>
      <c r="F10119" s="37" t="s">
        <v>11811</v>
      </c>
    </row>
    <row r="10120" spans="1:6" ht="14.25" customHeight="1" x14ac:dyDescent="0.2">
      <c r="A10120" s="35" t="s">
        <v>31773</v>
      </c>
      <c r="B10120" s="36" t="s">
        <v>31774</v>
      </c>
      <c r="C10120" s="37">
        <v>42295205</v>
      </c>
      <c r="D10120" s="38" t="s">
        <v>31775</v>
      </c>
      <c r="E10120" s="39" t="s">
        <v>2134</v>
      </c>
      <c r="F10120" s="37" t="s">
        <v>11811</v>
      </c>
    </row>
    <row r="10121" spans="1:6" ht="14.25" customHeight="1" x14ac:dyDescent="0.2">
      <c r="A10121" s="35" t="s">
        <v>31776</v>
      </c>
      <c r="B10121" s="36" t="s">
        <v>31777</v>
      </c>
      <c r="C10121" s="37">
        <v>42295206</v>
      </c>
      <c r="D10121" s="38" t="s">
        <v>31778</v>
      </c>
      <c r="E10121" s="39" t="s">
        <v>2134</v>
      </c>
      <c r="F10121" s="37" t="s">
        <v>11811</v>
      </c>
    </row>
    <row r="10122" spans="1:6" ht="14.25" customHeight="1" x14ac:dyDescent="0.2">
      <c r="A10122" s="35" t="s">
        <v>31779</v>
      </c>
      <c r="B10122" s="36" t="s">
        <v>31780</v>
      </c>
      <c r="C10122" s="37">
        <v>42295301</v>
      </c>
      <c r="D10122" s="38" t="s">
        <v>31781</v>
      </c>
      <c r="E10122" s="39" t="s">
        <v>2134</v>
      </c>
      <c r="F10122" s="37" t="s">
        <v>11811</v>
      </c>
    </row>
    <row r="10123" spans="1:6" ht="14.25" customHeight="1" x14ac:dyDescent="0.2">
      <c r="A10123" s="35" t="s">
        <v>31782</v>
      </c>
      <c r="B10123" s="36" t="s">
        <v>31783</v>
      </c>
      <c r="C10123" s="37">
        <v>42295302</v>
      </c>
      <c r="D10123" s="38" t="s">
        <v>31784</v>
      </c>
      <c r="E10123" s="39" t="s">
        <v>2134</v>
      </c>
      <c r="F10123" s="37" t="s">
        <v>11811</v>
      </c>
    </row>
    <row r="10124" spans="1:6" ht="14.25" customHeight="1" x14ac:dyDescent="0.2">
      <c r="A10124" s="35" t="s">
        <v>31785</v>
      </c>
      <c r="B10124" s="36" t="s">
        <v>31786</v>
      </c>
      <c r="C10124" s="37">
        <v>42295303</v>
      </c>
      <c r="D10124" s="38" t="s">
        <v>31787</v>
      </c>
      <c r="E10124" s="39" t="s">
        <v>2134</v>
      </c>
      <c r="F10124" s="37" t="s">
        <v>11811</v>
      </c>
    </row>
    <row r="10125" spans="1:6" ht="14.25" customHeight="1" x14ac:dyDescent="0.2">
      <c r="A10125" s="35" t="s">
        <v>31788</v>
      </c>
      <c r="B10125" s="36" t="s">
        <v>31789</v>
      </c>
      <c r="C10125" s="37">
        <v>42295304</v>
      </c>
      <c r="D10125" s="38" t="s">
        <v>31790</v>
      </c>
      <c r="E10125" s="39" t="s">
        <v>2134</v>
      </c>
      <c r="F10125" s="37" t="s">
        <v>11811</v>
      </c>
    </row>
    <row r="10126" spans="1:6" ht="14.25" customHeight="1" x14ac:dyDescent="0.2">
      <c r="A10126" s="35" t="s">
        <v>31791</v>
      </c>
      <c r="B10126" s="36" t="s">
        <v>31792</v>
      </c>
      <c r="C10126" s="37">
        <v>42295305</v>
      </c>
      <c r="D10126" s="38" t="s">
        <v>31793</v>
      </c>
      <c r="E10126" s="39" t="s">
        <v>2134</v>
      </c>
      <c r="F10126" s="37" t="s">
        <v>11811</v>
      </c>
    </row>
    <row r="10127" spans="1:6" ht="14.25" customHeight="1" x14ac:dyDescent="0.2">
      <c r="A10127" s="35" t="s">
        <v>31794</v>
      </c>
      <c r="B10127" s="36" t="s">
        <v>31795</v>
      </c>
      <c r="C10127" s="37">
        <v>42295306</v>
      </c>
      <c r="D10127" s="38" t="s">
        <v>31796</v>
      </c>
      <c r="E10127" s="39" t="s">
        <v>2134</v>
      </c>
      <c r="F10127" s="37" t="s">
        <v>11811</v>
      </c>
    </row>
    <row r="10128" spans="1:6" ht="14.25" customHeight="1" x14ac:dyDescent="0.2">
      <c r="A10128" s="35" t="s">
        <v>31797</v>
      </c>
      <c r="B10128" s="36" t="s">
        <v>31798</v>
      </c>
      <c r="C10128" s="37">
        <v>42295307</v>
      </c>
      <c r="D10128" s="38" t="s">
        <v>31799</v>
      </c>
      <c r="E10128" s="39" t="s">
        <v>2134</v>
      </c>
      <c r="F10128" s="37" t="s">
        <v>11811</v>
      </c>
    </row>
    <row r="10129" spans="1:6" ht="14.25" customHeight="1" x14ac:dyDescent="0.2">
      <c r="A10129" s="35" t="s">
        <v>31800</v>
      </c>
      <c r="B10129" s="36" t="s">
        <v>31801</v>
      </c>
      <c r="C10129" s="37">
        <v>42295308</v>
      </c>
      <c r="D10129" s="38" t="s">
        <v>31802</v>
      </c>
      <c r="E10129" s="39" t="s">
        <v>2134</v>
      </c>
      <c r="F10129" s="37" t="s">
        <v>11811</v>
      </c>
    </row>
    <row r="10130" spans="1:6" ht="14.25" customHeight="1" x14ac:dyDescent="0.2">
      <c r="A10130" s="35" t="s">
        <v>31803</v>
      </c>
      <c r="B10130" s="36" t="s">
        <v>31804</v>
      </c>
      <c r="C10130" s="37">
        <v>42295401</v>
      </c>
      <c r="D10130" s="38" t="s">
        <v>31805</v>
      </c>
      <c r="E10130" s="39" t="s">
        <v>8112</v>
      </c>
      <c r="F10130" s="37" t="s">
        <v>8113</v>
      </c>
    </row>
    <row r="10131" spans="1:6" ht="14.25" customHeight="1" x14ac:dyDescent="0.2">
      <c r="A10131" s="35" t="s">
        <v>31806</v>
      </c>
      <c r="B10131" s="36" t="s">
        <v>31807</v>
      </c>
      <c r="C10131" s="37">
        <v>42295402</v>
      </c>
      <c r="D10131" s="38" t="s">
        <v>31808</v>
      </c>
      <c r="E10131" s="39" t="s">
        <v>8112</v>
      </c>
      <c r="F10131" s="37" t="s">
        <v>8113</v>
      </c>
    </row>
    <row r="10132" spans="1:6" ht="14.25" customHeight="1" x14ac:dyDescent="0.2">
      <c r="A10132" s="35" t="s">
        <v>31809</v>
      </c>
      <c r="B10132" s="36" t="s">
        <v>31810</v>
      </c>
      <c r="C10132" s="37">
        <v>42295403</v>
      </c>
      <c r="D10132" s="38" t="s">
        <v>31811</v>
      </c>
      <c r="E10132" s="39" t="s">
        <v>8112</v>
      </c>
      <c r="F10132" s="37" t="s">
        <v>8113</v>
      </c>
    </row>
    <row r="10133" spans="1:6" ht="14.25" customHeight="1" x14ac:dyDescent="0.2">
      <c r="A10133" s="35" t="s">
        <v>31812</v>
      </c>
      <c r="B10133" s="36" t="s">
        <v>31813</v>
      </c>
      <c r="C10133" s="37">
        <v>42295404</v>
      </c>
      <c r="D10133" s="38" t="s">
        <v>31814</v>
      </c>
      <c r="E10133" s="39" t="s">
        <v>8112</v>
      </c>
      <c r="F10133" s="37" t="s">
        <v>8113</v>
      </c>
    </row>
    <row r="10134" spans="1:6" ht="14.25" customHeight="1" x14ac:dyDescent="0.2">
      <c r="A10134" s="35" t="s">
        <v>31815</v>
      </c>
      <c r="B10134" s="36" t="s">
        <v>31816</v>
      </c>
      <c r="C10134" s="37">
        <v>42295405</v>
      </c>
      <c r="D10134" s="38" t="s">
        <v>31817</v>
      </c>
      <c r="E10134" s="39" t="s">
        <v>8112</v>
      </c>
      <c r="F10134" s="37" t="s">
        <v>8113</v>
      </c>
    </row>
    <row r="10135" spans="1:6" ht="14.25" customHeight="1" x14ac:dyDescent="0.2">
      <c r="A10135" s="35" t="s">
        <v>31818</v>
      </c>
      <c r="B10135" s="36" t="s">
        <v>31819</v>
      </c>
      <c r="C10135" s="37">
        <v>42295406</v>
      </c>
      <c r="D10135" s="38" t="s">
        <v>31820</v>
      </c>
      <c r="E10135" s="39" t="s">
        <v>8112</v>
      </c>
      <c r="F10135" s="37" t="s">
        <v>8113</v>
      </c>
    </row>
    <row r="10136" spans="1:6" ht="14.25" customHeight="1" x14ac:dyDescent="0.2">
      <c r="A10136" s="35" t="s">
        <v>31821</v>
      </c>
      <c r="B10136" s="36" t="s">
        <v>31822</v>
      </c>
      <c r="C10136" s="37">
        <v>42295407</v>
      </c>
      <c r="D10136" s="38" t="s">
        <v>31823</v>
      </c>
      <c r="E10136" s="39" t="s">
        <v>22236</v>
      </c>
      <c r="F10136" s="37" t="s">
        <v>8113</v>
      </c>
    </row>
    <row r="10137" spans="1:6" ht="14.25" customHeight="1" x14ac:dyDescent="0.2">
      <c r="A10137" s="35" t="s">
        <v>31824</v>
      </c>
      <c r="B10137" s="36" t="s">
        <v>31825</v>
      </c>
      <c r="C10137" s="37">
        <v>42295408</v>
      </c>
      <c r="D10137" s="38" t="s">
        <v>31826</v>
      </c>
      <c r="E10137" s="39" t="s">
        <v>8112</v>
      </c>
      <c r="F10137" s="37" t="s">
        <v>8113</v>
      </c>
    </row>
    <row r="10138" spans="1:6" ht="14.25" customHeight="1" x14ac:dyDescent="0.2">
      <c r="A10138" s="35" t="s">
        <v>31827</v>
      </c>
      <c r="B10138" s="36" t="s">
        <v>31828</v>
      </c>
      <c r="C10138" s="37">
        <v>42295409</v>
      </c>
      <c r="D10138" s="38" t="s">
        <v>31829</v>
      </c>
      <c r="E10138" s="39" t="s">
        <v>8112</v>
      </c>
      <c r="F10138" s="37" t="s">
        <v>8113</v>
      </c>
    </row>
    <row r="10139" spans="1:6" ht="14.25" customHeight="1" x14ac:dyDescent="0.2">
      <c r="A10139" s="35" t="s">
        <v>31830</v>
      </c>
      <c r="B10139" s="36" t="s">
        <v>31831</v>
      </c>
      <c r="C10139" s="37">
        <v>42295410</v>
      </c>
      <c r="D10139" s="38" t="s">
        <v>31832</v>
      </c>
      <c r="E10139" s="39" t="s">
        <v>8112</v>
      </c>
      <c r="F10139" s="37" t="s">
        <v>8113</v>
      </c>
    </row>
    <row r="10140" spans="1:6" ht="14.25" customHeight="1" x14ac:dyDescent="0.2">
      <c r="A10140" s="35" t="s">
        <v>31833</v>
      </c>
      <c r="B10140" s="36" t="s">
        <v>31834</v>
      </c>
      <c r="C10140" s="37">
        <v>42295411</v>
      </c>
      <c r="D10140" s="38" t="s">
        <v>31835</v>
      </c>
      <c r="E10140" s="39" t="s">
        <v>8112</v>
      </c>
      <c r="F10140" s="37" t="s">
        <v>8113</v>
      </c>
    </row>
    <row r="10141" spans="1:6" ht="14.25" customHeight="1" x14ac:dyDescent="0.2">
      <c r="A10141" s="35" t="s">
        <v>31836</v>
      </c>
      <c r="B10141" s="36" t="s">
        <v>31837</v>
      </c>
      <c r="C10141" s="37">
        <v>42295412</v>
      </c>
      <c r="D10141" s="38" t="s">
        <v>31838</v>
      </c>
      <c r="E10141" s="39" t="s">
        <v>8112</v>
      </c>
      <c r="F10141" s="37" t="s">
        <v>8113</v>
      </c>
    </row>
    <row r="10142" spans="1:6" ht="14.25" customHeight="1" x14ac:dyDescent="0.2">
      <c r="A10142" s="35" t="s">
        <v>31839</v>
      </c>
      <c r="B10142" s="36" t="s">
        <v>31840</v>
      </c>
      <c r="C10142" s="37">
        <v>42295413</v>
      </c>
      <c r="D10142" s="38" t="s">
        <v>31841</v>
      </c>
      <c r="E10142" s="39" t="s">
        <v>8112</v>
      </c>
      <c r="F10142" s="37" t="s">
        <v>8113</v>
      </c>
    </row>
    <row r="10143" spans="1:6" ht="14.25" customHeight="1" x14ac:dyDescent="0.2">
      <c r="A10143" s="35" t="s">
        <v>31842</v>
      </c>
      <c r="B10143" s="36" t="s">
        <v>31843</v>
      </c>
      <c r="C10143" s="37">
        <v>42295414</v>
      </c>
      <c r="D10143" s="38" t="s">
        <v>31844</v>
      </c>
      <c r="E10143" s="39" t="s">
        <v>8112</v>
      </c>
      <c r="F10143" s="37" t="s">
        <v>8113</v>
      </c>
    </row>
    <row r="10144" spans="1:6" ht="14.25" customHeight="1" x14ac:dyDescent="0.2">
      <c r="A10144" s="35" t="s">
        <v>31845</v>
      </c>
      <c r="B10144" s="36" t="s">
        <v>31846</v>
      </c>
      <c r="C10144" s="37">
        <v>42295415</v>
      </c>
      <c r="D10144" s="38" t="s">
        <v>31847</v>
      </c>
      <c r="E10144" s="39" t="s">
        <v>8112</v>
      </c>
      <c r="F10144" s="37" t="s">
        <v>8113</v>
      </c>
    </row>
    <row r="10145" spans="1:6" ht="14.25" customHeight="1" x14ac:dyDescent="0.2">
      <c r="A10145" s="35" t="s">
        <v>31848</v>
      </c>
      <c r="B10145" s="36" t="s">
        <v>31849</v>
      </c>
      <c r="C10145" s="37">
        <v>42295416</v>
      </c>
      <c r="D10145" s="38" t="s">
        <v>31850</v>
      </c>
      <c r="E10145" s="39" t="s">
        <v>8112</v>
      </c>
      <c r="F10145" s="37" t="s">
        <v>8113</v>
      </c>
    </row>
    <row r="10146" spans="1:6" ht="14.25" customHeight="1" x14ac:dyDescent="0.2">
      <c r="A10146" s="35" t="s">
        <v>31851</v>
      </c>
      <c r="B10146" s="36" t="s">
        <v>31852</v>
      </c>
      <c r="C10146" s="37">
        <v>42295417</v>
      </c>
      <c r="D10146" s="38" t="s">
        <v>31853</v>
      </c>
      <c r="E10146" s="39" t="s">
        <v>8112</v>
      </c>
      <c r="F10146" s="37" t="s">
        <v>8113</v>
      </c>
    </row>
    <row r="10147" spans="1:6" ht="14.25" customHeight="1" x14ac:dyDescent="0.2">
      <c r="A10147" s="35" t="s">
        <v>31854</v>
      </c>
      <c r="B10147" s="36" t="s">
        <v>31855</v>
      </c>
      <c r="C10147" s="37">
        <v>42295418</v>
      </c>
      <c r="D10147" s="38" t="s">
        <v>31856</v>
      </c>
      <c r="E10147" s="39" t="s">
        <v>8112</v>
      </c>
      <c r="F10147" s="37" t="s">
        <v>8113</v>
      </c>
    </row>
    <row r="10148" spans="1:6" ht="14.25" customHeight="1" x14ac:dyDescent="0.2">
      <c r="A10148" s="35" t="s">
        <v>31857</v>
      </c>
      <c r="B10148" s="36" t="s">
        <v>31858</v>
      </c>
      <c r="C10148" s="37">
        <v>42295419</v>
      </c>
      <c r="D10148" s="38" t="s">
        <v>31859</v>
      </c>
      <c r="E10148" s="39" t="s">
        <v>8112</v>
      </c>
      <c r="F10148" s="37" t="s">
        <v>8113</v>
      </c>
    </row>
    <row r="10149" spans="1:6" ht="14.25" customHeight="1" x14ac:dyDescent="0.2">
      <c r="A10149" s="35" t="s">
        <v>31860</v>
      </c>
      <c r="B10149" s="36" t="s">
        <v>31861</v>
      </c>
      <c r="C10149" s="37">
        <v>42295420</v>
      </c>
      <c r="D10149" s="38" t="s">
        <v>31862</v>
      </c>
      <c r="E10149" s="39" t="s">
        <v>22236</v>
      </c>
      <c r="F10149" s="37" t="s">
        <v>8113</v>
      </c>
    </row>
    <row r="10150" spans="1:6" ht="14.25" customHeight="1" x14ac:dyDescent="0.2">
      <c r="A10150" s="35" t="s">
        <v>31863</v>
      </c>
      <c r="B10150" s="36" t="s">
        <v>31864</v>
      </c>
      <c r="C10150" s="37">
        <v>42295421</v>
      </c>
      <c r="D10150" s="38" t="s">
        <v>31865</v>
      </c>
      <c r="E10150" s="39" t="s">
        <v>8112</v>
      </c>
      <c r="F10150" s="37" t="s">
        <v>8113</v>
      </c>
    </row>
    <row r="10151" spans="1:6" ht="14.25" customHeight="1" x14ac:dyDescent="0.2">
      <c r="A10151" s="35" t="s">
        <v>31866</v>
      </c>
      <c r="B10151" s="36" t="s">
        <v>31867</v>
      </c>
      <c r="C10151" s="37">
        <v>42295422</v>
      </c>
      <c r="D10151" s="38" t="s">
        <v>31868</v>
      </c>
      <c r="E10151" s="39" t="s">
        <v>8112</v>
      </c>
      <c r="F10151" s="37" t="s">
        <v>8113</v>
      </c>
    </row>
    <row r="10152" spans="1:6" ht="14.25" customHeight="1" x14ac:dyDescent="0.2">
      <c r="A10152" s="35" t="s">
        <v>31869</v>
      </c>
      <c r="B10152" s="36" t="s">
        <v>31870</v>
      </c>
      <c r="C10152" s="37">
        <v>42295423</v>
      </c>
      <c r="D10152" s="38" t="s">
        <v>31871</v>
      </c>
      <c r="E10152" s="39" t="s">
        <v>8112</v>
      </c>
      <c r="F10152" s="37" t="s">
        <v>8113</v>
      </c>
    </row>
    <row r="10153" spans="1:6" ht="14.25" customHeight="1" x14ac:dyDescent="0.2">
      <c r="A10153" s="35" t="s">
        <v>31872</v>
      </c>
      <c r="B10153" s="36" t="s">
        <v>31873</v>
      </c>
      <c r="C10153" s="37">
        <v>42295424</v>
      </c>
      <c r="D10153" s="38" t="s">
        <v>31874</v>
      </c>
      <c r="E10153" s="39" t="s">
        <v>8112</v>
      </c>
      <c r="F10153" s="37" t="s">
        <v>8113</v>
      </c>
    </row>
    <row r="10154" spans="1:6" ht="14.25" customHeight="1" x14ac:dyDescent="0.2">
      <c r="A10154" s="35" t="s">
        <v>31875</v>
      </c>
      <c r="B10154" s="36" t="s">
        <v>31876</v>
      </c>
      <c r="C10154" s="37">
        <v>42295425</v>
      </c>
      <c r="D10154" s="38" t="s">
        <v>31877</v>
      </c>
      <c r="E10154" s="39" t="s">
        <v>8112</v>
      </c>
      <c r="F10154" s="37" t="s">
        <v>8113</v>
      </c>
    </row>
    <row r="10155" spans="1:6" ht="14.25" customHeight="1" x14ac:dyDescent="0.2">
      <c r="A10155" s="35" t="s">
        <v>31878</v>
      </c>
      <c r="B10155" s="36" t="s">
        <v>31879</v>
      </c>
      <c r="C10155" s="37">
        <v>42295426</v>
      </c>
      <c r="D10155" s="38" t="s">
        <v>31880</v>
      </c>
      <c r="E10155" s="39" t="s">
        <v>8112</v>
      </c>
      <c r="F10155" s="37" t="s">
        <v>8113</v>
      </c>
    </row>
    <row r="10156" spans="1:6" ht="14.25" customHeight="1" x14ac:dyDescent="0.2">
      <c r="A10156" s="35" t="s">
        <v>31881</v>
      </c>
      <c r="B10156" s="36" t="s">
        <v>31882</v>
      </c>
      <c r="C10156" s="37">
        <v>42295427</v>
      </c>
      <c r="D10156" s="38" t="s">
        <v>31883</v>
      </c>
      <c r="E10156" s="39" t="s">
        <v>8112</v>
      </c>
      <c r="F10156" s="37" t="s">
        <v>8113</v>
      </c>
    </row>
    <row r="10157" spans="1:6" ht="14.25" customHeight="1" x14ac:dyDescent="0.2">
      <c r="A10157" s="35" t="s">
        <v>31884</v>
      </c>
      <c r="B10157" s="36" t="s">
        <v>31885</v>
      </c>
      <c r="C10157" s="37">
        <v>42295428</v>
      </c>
      <c r="D10157" s="38" t="s">
        <v>31886</v>
      </c>
      <c r="E10157" s="39" t="s">
        <v>8112</v>
      </c>
      <c r="F10157" s="37" t="s">
        <v>8113</v>
      </c>
    </row>
    <row r="10158" spans="1:6" ht="14.25" customHeight="1" x14ac:dyDescent="0.2">
      <c r="A10158" s="35" t="s">
        <v>31887</v>
      </c>
      <c r="B10158" s="36" t="s">
        <v>31888</v>
      </c>
      <c r="C10158" s="37">
        <v>42295429</v>
      </c>
      <c r="D10158" s="38" t="s">
        <v>31889</v>
      </c>
      <c r="E10158" s="39" t="s">
        <v>8112</v>
      </c>
      <c r="F10158" s="37" t="s">
        <v>8113</v>
      </c>
    </row>
    <row r="10159" spans="1:6" ht="14.25" customHeight="1" x14ac:dyDescent="0.2">
      <c r="A10159" s="35" t="s">
        <v>31890</v>
      </c>
      <c r="B10159" s="36" t="s">
        <v>31891</v>
      </c>
      <c r="C10159" s="37">
        <v>42295430</v>
      </c>
      <c r="D10159" s="38" t="s">
        <v>31892</v>
      </c>
      <c r="E10159" s="39" t="s">
        <v>8112</v>
      </c>
      <c r="F10159" s="37" t="s">
        <v>8113</v>
      </c>
    </row>
    <row r="10160" spans="1:6" ht="14.25" customHeight="1" x14ac:dyDescent="0.2">
      <c r="A10160" s="35" t="s">
        <v>31893</v>
      </c>
      <c r="B10160" s="36" t="s">
        <v>31894</v>
      </c>
      <c r="C10160" s="37">
        <v>42295431</v>
      </c>
      <c r="D10160" s="38" t="s">
        <v>31895</v>
      </c>
      <c r="E10160" s="39" t="s">
        <v>8112</v>
      </c>
      <c r="F10160" s="37" t="s">
        <v>8113</v>
      </c>
    </row>
    <row r="10161" spans="1:6" ht="14.25" customHeight="1" x14ac:dyDescent="0.2">
      <c r="A10161" s="35" t="s">
        <v>31896</v>
      </c>
      <c r="B10161" s="36" t="s">
        <v>31897</v>
      </c>
      <c r="C10161" s="37">
        <v>42295432</v>
      </c>
      <c r="D10161" s="38" t="s">
        <v>31898</v>
      </c>
      <c r="E10161" s="39" t="s">
        <v>8112</v>
      </c>
      <c r="F10161" s="37" t="s">
        <v>8113</v>
      </c>
    </row>
    <row r="10162" spans="1:6" ht="14.25" customHeight="1" x14ac:dyDescent="0.2">
      <c r="A10162" s="35" t="s">
        <v>31899</v>
      </c>
      <c r="B10162" s="36" t="s">
        <v>31900</v>
      </c>
      <c r="C10162" s="37">
        <v>42295433</v>
      </c>
      <c r="D10162" s="38" t="s">
        <v>31901</v>
      </c>
      <c r="E10162" s="39" t="s">
        <v>8112</v>
      </c>
      <c r="F10162" s="37" t="s">
        <v>8113</v>
      </c>
    </row>
    <row r="10163" spans="1:6" ht="14.25" customHeight="1" x14ac:dyDescent="0.2">
      <c r="A10163" s="35" t="s">
        <v>31902</v>
      </c>
      <c r="B10163" s="36" t="s">
        <v>31903</v>
      </c>
      <c r="C10163" s="37">
        <v>42295434</v>
      </c>
      <c r="D10163" s="38" t="s">
        <v>31904</v>
      </c>
      <c r="E10163" s="39" t="s">
        <v>8112</v>
      </c>
      <c r="F10163" s="37" t="s">
        <v>8113</v>
      </c>
    </row>
    <row r="10164" spans="1:6" ht="14.25" customHeight="1" x14ac:dyDescent="0.2">
      <c r="A10164" s="35" t="s">
        <v>31905</v>
      </c>
      <c r="B10164" s="36" t="s">
        <v>31906</v>
      </c>
      <c r="C10164" s="37">
        <v>42295435</v>
      </c>
      <c r="D10164" s="38" t="s">
        <v>31907</v>
      </c>
      <c r="E10164" s="39" t="s">
        <v>8112</v>
      </c>
      <c r="F10164" s="37" t="s">
        <v>8113</v>
      </c>
    </row>
    <row r="10165" spans="1:6" ht="14.25" customHeight="1" x14ac:dyDescent="0.2">
      <c r="A10165" s="35" t="s">
        <v>31908</v>
      </c>
      <c r="B10165" s="36" t="s">
        <v>31909</v>
      </c>
      <c r="C10165" s="37">
        <v>42295436</v>
      </c>
      <c r="D10165" s="38" t="s">
        <v>31910</v>
      </c>
      <c r="E10165" s="39" t="s">
        <v>8112</v>
      </c>
      <c r="F10165" s="37" t="s">
        <v>8113</v>
      </c>
    </row>
    <row r="10166" spans="1:6" ht="14.25" customHeight="1" x14ac:dyDescent="0.2">
      <c r="A10166" s="35" t="s">
        <v>31911</v>
      </c>
      <c r="B10166" s="36" t="s">
        <v>31912</v>
      </c>
      <c r="C10166" s="37">
        <v>42295437</v>
      </c>
      <c r="D10166" s="38" t="s">
        <v>31913</v>
      </c>
      <c r="E10166" s="39" t="s">
        <v>8112</v>
      </c>
      <c r="F10166" s="37" t="s">
        <v>8113</v>
      </c>
    </row>
    <row r="10167" spans="1:6" ht="14.25" customHeight="1" x14ac:dyDescent="0.2">
      <c r="A10167" s="35" t="s">
        <v>31914</v>
      </c>
      <c r="B10167" s="36" t="s">
        <v>31915</v>
      </c>
      <c r="C10167" s="37">
        <v>42295439</v>
      </c>
      <c r="D10167" s="38" t="s">
        <v>31916</v>
      </c>
      <c r="E10167" s="39" t="s">
        <v>8112</v>
      </c>
      <c r="F10167" s="37" t="s">
        <v>8113</v>
      </c>
    </row>
    <row r="10168" spans="1:6" ht="14.25" customHeight="1" x14ac:dyDescent="0.2">
      <c r="A10168" s="35" t="s">
        <v>31917</v>
      </c>
      <c r="B10168" s="36" t="s">
        <v>31918</v>
      </c>
      <c r="C10168" s="37">
        <v>42295440</v>
      </c>
      <c r="D10168" s="38" t="s">
        <v>31919</v>
      </c>
      <c r="E10168" s="39" t="s">
        <v>8112</v>
      </c>
      <c r="F10168" s="37" t="s">
        <v>8113</v>
      </c>
    </row>
    <row r="10169" spans="1:6" ht="14.25" customHeight="1" x14ac:dyDescent="0.2">
      <c r="A10169" s="35" t="s">
        <v>31920</v>
      </c>
      <c r="B10169" s="36" t="s">
        <v>31921</v>
      </c>
      <c r="C10169" s="37">
        <v>42295441</v>
      </c>
      <c r="D10169" s="38" t="s">
        <v>31922</v>
      </c>
      <c r="E10169" s="39" t="s">
        <v>8112</v>
      </c>
      <c r="F10169" s="37" t="s">
        <v>8113</v>
      </c>
    </row>
    <row r="10170" spans="1:6" ht="14.25" customHeight="1" x14ac:dyDescent="0.2">
      <c r="A10170" s="35" t="s">
        <v>31923</v>
      </c>
      <c r="B10170" s="36" t="s">
        <v>31924</v>
      </c>
      <c r="C10170" s="37">
        <v>42295445</v>
      </c>
      <c r="D10170" s="38" t="s">
        <v>31925</v>
      </c>
      <c r="E10170" s="39" t="s">
        <v>8112</v>
      </c>
      <c r="F10170" s="37" t="s">
        <v>8113</v>
      </c>
    </row>
    <row r="10171" spans="1:6" ht="14.25" customHeight="1" x14ac:dyDescent="0.2">
      <c r="A10171" s="35" t="s">
        <v>31926</v>
      </c>
      <c r="B10171" s="36" t="s">
        <v>31927</v>
      </c>
      <c r="C10171" s="37">
        <v>42295446</v>
      </c>
      <c r="D10171" s="38" t="s">
        <v>31928</v>
      </c>
      <c r="E10171" s="39" t="s">
        <v>8112</v>
      </c>
      <c r="F10171" s="37" t="s">
        <v>8113</v>
      </c>
    </row>
    <row r="10172" spans="1:6" ht="14.25" customHeight="1" x14ac:dyDescent="0.2">
      <c r="A10172" s="35" t="s">
        <v>31929</v>
      </c>
      <c r="B10172" s="36" t="s">
        <v>31930</v>
      </c>
      <c r="C10172" s="37">
        <v>42295448</v>
      </c>
      <c r="D10172" s="38" t="s">
        <v>31931</v>
      </c>
      <c r="E10172" s="39" t="s">
        <v>8112</v>
      </c>
      <c r="F10172" s="37" t="s">
        <v>8113</v>
      </c>
    </row>
    <row r="10173" spans="1:6" ht="14.25" customHeight="1" x14ac:dyDescent="0.2">
      <c r="A10173" s="35" t="s">
        <v>31932</v>
      </c>
      <c r="B10173" s="36" t="s">
        <v>31933</v>
      </c>
      <c r="C10173" s="37">
        <v>42295450</v>
      </c>
      <c r="D10173" s="38" t="s">
        <v>31934</v>
      </c>
      <c r="E10173" s="39" t="s">
        <v>8112</v>
      </c>
      <c r="F10173" s="37" t="s">
        <v>8113</v>
      </c>
    </row>
    <row r="10174" spans="1:6" ht="14.25" customHeight="1" x14ac:dyDescent="0.2">
      <c r="A10174" s="35" t="s">
        <v>31935</v>
      </c>
      <c r="B10174" s="36" t="s">
        <v>31936</v>
      </c>
      <c r="C10174" s="37">
        <v>42295451</v>
      </c>
      <c r="D10174" s="38" t="s">
        <v>31937</v>
      </c>
      <c r="E10174" s="39" t="s">
        <v>22236</v>
      </c>
      <c r="F10174" s="37" t="s">
        <v>8113</v>
      </c>
    </row>
    <row r="10175" spans="1:6" ht="14.25" customHeight="1" x14ac:dyDescent="0.2">
      <c r="A10175" s="35" t="s">
        <v>31938</v>
      </c>
      <c r="B10175" s="36" t="s">
        <v>31939</v>
      </c>
      <c r="C10175" s="37">
        <v>42295452</v>
      </c>
      <c r="D10175" s="38" t="s">
        <v>31940</v>
      </c>
      <c r="E10175" s="39" t="s">
        <v>8112</v>
      </c>
      <c r="F10175" s="37" t="s">
        <v>8113</v>
      </c>
    </row>
    <row r="10176" spans="1:6" ht="14.25" customHeight="1" x14ac:dyDescent="0.2">
      <c r="A10176" s="35" t="s">
        <v>31941</v>
      </c>
      <c r="B10176" s="36" t="s">
        <v>31942</v>
      </c>
      <c r="C10176" s="37">
        <v>42295453</v>
      </c>
      <c r="D10176" s="38" t="s">
        <v>31943</v>
      </c>
      <c r="E10176" s="39" t="s">
        <v>8112</v>
      </c>
      <c r="F10176" s="37" t="s">
        <v>8113</v>
      </c>
    </row>
    <row r="10177" spans="1:6" ht="14.25" customHeight="1" x14ac:dyDescent="0.2">
      <c r="A10177" s="35" t="s">
        <v>31944</v>
      </c>
      <c r="B10177" s="36" t="s">
        <v>31945</v>
      </c>
      <c r="C10177" s="37">
        <v>42295454</v>
      </c>
      <c r="D10177" s="38" t="s">
        <v>31946</v>
      </c>
      <c r="E10177" s="39" t="s">
        <v>8112</v>
      </c>
      <c r="F10177" s="37" t="s">
        <v>8113</v>
      </c>
    </row>
    <row r="10178" spans="1:6" ht="14.25" customHeight="1" x14ac:dyDescent="0.2">
      <c r="A10178" s="35" t="s">
        <v>31947</v>
      </c>
      <c r="B10178" s="36" t="s">
        <v>31948</v>
      </c>
      <c r="C10178" s="37">
        <v>42295455</v>
      </c>
      <c r="D10178" s="38" t="s">
        <v>31949</v>
      </c>
      <c r="E10178" s="39" t="s">
        <v>8112</v>
      </c>
      <c r="F10178" s="37" t="s">
        <v>8113</v>
      </c>
    </row>
    <row r="10179" spans="1:6" ht="14.25" customHeight="1" x14ac:dyDescent="0.2">
      <c r="A10179" s="35" t="s">
        <v>31950</v>
      </c>
      <c r="B10179" s="36" t="s">
        <v>31951</v>
      </c>
      <c r="C10179" s="37">
        <v>42295456</v>
      </c>
      <c r="D10179" s="38" t="s">
        <v>31952</v>
      </c>
      <c r="E10179" s="39" t="s">
        <v>8112</v>
      </c>
      <c r="F10179" s="37" t="s">
        <v>8113</v>
      </c>
    </row>
    <row r="10180" spans="1:6" ht="14.25" customHeight="1" x14ac:dyDescent="0.2">
      <c r="A10180" s="35" t="s">
        <v>31953</v>
      </c>
      <c r="B10180" s="36" t="s">
        <v>31954</v>
      </c>
      <c r="C10180" s="37">
        <v>42295457</v>
      </c>
      <c r="D10180" s="38" t="s">
        <v>31955</v>
      </c>
      <c r="E10180" s="39" t="s">
        <v>8112</v>
      </c>
      <c r="F10180" s="37" t="s">
        <v>8113</v>
      </c>
    </row>
    <row r="10181" spans="1:6" ht="14.25" customHeight="1" x14ac:dyDescent="0.2">
      <c r="A10181" s="35" t="s">
        <v>31956</v>
      </c>
      <c r="B10181" s="36" t="s">
        <v>31957</v>
      </c>
      <c r="C10181" s="37">
        <v>42295458</v>
      </c>
      <c r="D10181" s="38" t="s">
        <v>31958</v>
      </c>
      <c r="E10181" s="39" t="s">
        <v>8112</v>
      </c>
      <c r="F10181" s="37" t="s">
        <v>8113</v>
      </c>
    </row>
    <row r="10182" spans="1:6" ht="14.25" customHeight="1" x14ac:dyDescent="0.2">
      <c r="A10182" s="35" t="s">
        <v>31959</v>
      </c>
      <c r="B10182" s="36" t="s">
        <v>31960</v>
      </c>
      <c r="C10182" s="37">
        <v>42295459</v>
      </c>
      <c r="D10182" s="38" t="s">
        <v>31961</v>
      </c>
      <c r="E10182" s="39" t="s">
        <v>8112</v>
      </c>
      <c r="F10182" s="37" t="s">
        <v>8113</v>
      </c>
    </row>
    <row r="10183" spans="1:6" ht="14.25" customHeight="1" x14ac:dyDescent="0.2">
      <c r="A10183" s="35" t="s">
        <v>31962</v>
      </c>
      <c r="B10183" s="36" t="s">
        <v>31963</v>
      </c>
      <c r="C10183" s="37">
        <v>42295460</v>
      </c>
      <c r="D10183" s="38" t="s">
        <v>31964</v>
      </c>
      <c r="E10183" s="39" t="s">
        <v>8112</v>
      </c>
      <c r="F10183" s="37" t="s">
        <v>8113</v>
      </c>
    </row>
    <row r="10184" spans="1:6" ht="14.25" customHeight="1" x14ac:dyDescent="0.2">
      <c r="A10184" s="35" t="s">
        <v>31965</v>
      </c>
      <c r="B10184" s="36" t="s">
        <v>31966</v>
      </c>
      <c r="C10184" s="37">
        <v>42295461</v>
      </c>
      <c r="D10184" s="38" t="s">
        <v>31967</v>
      </c>
      <c r="E10184" s="39" t="s">
        <v>8112</v>
      </c>
      <c r="F10184" s="37" t="s">
        <v>8113</v>
      </c>
    </row>
    <row r="10185" spans="1:6" ht="14.25" customHeight="1" x14ac:dyDescent="0.2">
      <c r="A10185" s="35" t="s">
        <v>31968</v>
      </c>
      <c r="B10185" s="36" t="s">
        <v>31969</v>
      </c>
      <c r="C10185" s="37">
        <v>42295462</v>
      </c>
      <c r="D10185" s="38" t="s">
        <v>31970</v>
      </c>
      <c r="E10185" s="39" t="s">
        <v>8112</v>
      </c>
      <c r="F10185" s="37" t="s">
        <v>8113</v>
      </c>
    </row>
    <row r="10186" spans="1:6" ht="14.25" customHeight="1" x14ac:dyDescent="0.2">
      <c r="A10186" s="35" t="s">
        <v>31971</v>
      </c>
      <c r="B10186" s="36" t="s">
        <v>31972</v>
      </c>
      <c r="C10186" s="37">
        <v>42295463</v>
      </c>
      <c r="D10186" s="38" t="s">
        <v>31973</v>
      </c>
      <c r="E10186" s="39" t="s">
        <v>8112</v>
      </c>
      <c r="F10186" s="37" t="s">
        <v>8113</v>
      </c>
    </row>
    <row r="10187" spans="1:6" ht="14.25" customHeight="1" x14ac:dyDescent="0.2">
      <c r="A10187" s="35" t="s">
        <v>31974</v>
      </c>
      <c r="B10187" s="36" t="s">
        <v>31975</v>
      </c>
      <c r="C10187" s="37">
        <v>42295501</v>
      </c>
      <c r="D10187" s="38" t="s">
        <v>31976</v>
      </c>
      <c r="E10187" s="39" t="s">
        <v>2134</v>
      </c>
      <c r="F10187" s="37" t="s">
        <v>11811</v>
      </c>
    </row>
    <row r="10188" spans="1:6" ht="14.25" customHeight="1" x14ac:dyDescent="0.2">
      <c r="A10188" s="35" t="s">
        <v>31977</v>
      </c>
      <c r="B10188" s="36" t="s">
        <v>31978</v>
      </c>
      <c r="C10188" s="37">
        <v>42295502</v>
      </c>
      <c r="D10188" s="38" t="s">
        <v>31979</v>
      </c>
      <c r="E10188" s="39" t="s">
        <v>2134</v>
      </c>
      <c r="F10188" s="37" t="s">
        <v>11811</v>
      </c>
    </row>
    <row r="10189" spans="1:6" ht="14.25" customHeight="1" x14ac:dyDescent="0.2">
      <c r="A10189" s="35" t="s">
        <v>31980</v>
      </c>
      <c r="B10189" s="36" t="s">
        <v>31981</v>
      </c>
      <c r="C10189" s="37">
        <v>42295503</v>
      </c>
      <c r="D10189" s="38" t="s">
        <v>31982</v>
      </c>
      <c r="E10189" s="39" t="s">
        <v>2134</v>
      </c>
      <c r="F10189" s="37" t="s">
        <v>11811</v>
      </c>
    </row>
    <row r="10190" spans="1:6" ht="14.25" customHeight="1" x14ac:dyDescent="0.2">
      <c r="A10190" s="35" t="s">
        <v>31983</v>
      </c>
      <c r="B10190" s="36" t="s">
        <v>31984</v>
      </c>
      <c r="C10190" s="37">
        <v>42295504</v>
      </c>
      <c r="D10190" s="38" t="s">
        <v>31985</v>
      </c>
      <c r="E10190" s="39" t="s">
        <v>2134</v>
      </c>
      <c r="F10190" s="37" t="s">
        <v>11811</v>
      </c>
    </row>
    <row r="10191" spans="1:6" ht="14.25" customHeight="1" x14ac:dyDescent="0.2">
      <c r="A10191" s="35" t="s">
        <v>31986</v>
      </c>
      <c r="B10191" s="36" t="s">
        <v>31987</v>
      </c>
      <c r="C10191" s="37">
        <v>42295505</v>
      </c>
      <c r="D10191" s="38" t="s">
        <v>31988</v>
      </c>
      <c r="E10191" s="39" t="s">
        <v>2134</v>
      </c>
      <c r="F10191" s="37" t="s">
        <v>11811</v>
      </c>
    </row>
    <row r="10192" spans="1:6" ht="14.25" customHeight="1" x14ac:dyDescent="0.2">
      <c r="A10192" s="35" t="s">
        <v>31989</v>
      </c>
      <c r="B10192" s="36" t="s">
        <v>31990</v>
      </c>
      <c r="C10192" s="37">
        <v>42295506</v>
      </c>
      <c r="D10192" s="38" t="s">
        <v>31991</v>
      </c>
      <c r="E10192" s="39" t="s">
        <v>2134</v>
      </c>
      <c r="F10192" s="37" t="s">
        <v>11811</v>
      </c>
    </row>
    <row r="10193" spans="1:6" ht="14.25" customHeight="1" x14ac:dyDescent="0.2">
      <c r="A10193" s="35" t="s">
        <v>31992</v>
      </c>
      <c r="B10193" s="36" t="s">
        <v>31993</v>
      </c>
      <c r="C10193" s="37">
        <v>42295507</v>
      </c>
      <c r="D10193" s="38" t="s">
        <v>31994</v>
      </c>
      <c r="E10193" s="39" t="s">
        <v>2134</v>
      </c>
      <c r="F10193" s="37" t="s">
        <v>11811</v>
      </c>
    </row>
    <row r="10194" spans="1:6" ht="14.25" customHeight="1" x14ac:dyDescent="0.2">
      <c r="A10194" s="35" t="s">
        <v>31995</v>
      </c>
      <c r="B10194" s="36" t="s">
        <v>31996</v>
      </c>
      <c r="C10194" s="37">
        <v>42295508</v>
      </c>
      <c r="D10194" s="38" t="s">
        <v>31997</v>
      </c>
      <c r="E10194" s="39" t="s">
        <v>2134</v>
      </c>
      <c r="F10194" s="37" t="s">
        <v>11811</v>
      </c>
    </row>
    <row r="10195" spans="1:6" ht="14.25" customHeight="1" x14ac:dyDescent="0.2">
      <c r="A10195" s="35" t="s">
        <v>31998</v>
      </c>
      <c r="B10195" s="36" t="s">
        <v>31999</v>
      </c>
      <c r="C10195" s="37">
        <v>42295509</v>
      </c>
      <c r="D10195" s="38" t="s">
        <v>32000</v>
      </c>
      <c r="E10195" s="39" t="s">
        <v>2134</v>
      </c>
      <c r="F10195" s="37" t="s">
        <v>11811</v>
      </c>
    </row>
    <row r="10196" spans="1:6" ht="14.25" customHeight="1" x14ac:dyDescent="0.2">
      <c r="A10196" s="35" t="s">
        <v>32001</v>
      </c>
      <c r="B10196" s="36" t="s">
        <v>32002</v>
      </c>
      <c r="C10196" s="37">
        <v>42295510</v>
      </c>
      <c r="D10196" s="38" t="s">
        <v>32003</v>
      </c>
      <c r="E10196" s="39" t="s">
        <v>2134</v>
      </c>
      <c r="F10196" s="37" t="s">
        <v>11811</v>
      </c>
    </row>
    <row r="10197" spans="1:6" ht="14.25" customHeight="1" x14ac:dyDescent="0.2">
      <c r="A10197" s="35" t="s">
        <v>32004</v>
      </c>
      <c r="B10197" s="36" t="s">
        <v>32005</v>
      </c>
      <c r="C10197" s="37">
        <v>42295511</v>
      </c>
      <c r="D10197" s="38" t="s">
        <v>32006</v>
      </c>
      <c r="E10197" s="39" t="s">
        <v>2134</v>
      </c>
      <c r="F10197" s="37" t="s">
        <v>11811</v>
      </c>
    </row>
    <row r="10198" spans="1:6" ht="14.25" customHeight="1" x14ac:dyDescent="0.2">
      <c r="A10198" s="35" t="s">
        <v>32007</v>
      </c>
      <c r="B10198" s="36" t="s">
        <v>32008</v>
      </c>
      <c r="C10198" s="37">
        <v>42295512</v>
      </c>
      <c r="D10198" s="38" t="s">
        <v>32009</v>
      </c>
      <c r="E10198" s="39" t="s">
        <v>2134</v>
      </c>
      <c r="F10198" s="37" t="s">
        <v>11811</v>
      </c>
    </row>
    <row r="10199" spans="1:6" ht="14.25" customHeight="1" x14ac:dyDescent="0.2">
      <c r="A10199" s="35" t="s">
        <v>32010</v>
      </c>
      <c r="B10199" s="36" t="s">
        <v>32011</v>
      </c>
      <c r="C10199" s="37">
        <v>42295513</v>
      </c>
      <c r="D10199" s="38" t="s">
        <v>32012</v>
      </c>
      <c r="E10199" s="39" t="s">
        <v>2134</v>
      </c>
      <c r="F10199" s="37" t="s">
        <v>11811</v>
      </c>
    </row>
    <row r="10200" spans="1:6" ht="14.25" customHeight="1" x14ac:dyDescent="0.2">
      <c r="A10200" s="35" t="s">
        <v>32013</v>
      </c>
      <c r="B10200" s="36" t="s">
        <v>32014</v>
      </c>
      <c r="C10200" s="37">
        <v>42295514</v>
      </c>
      <c r="D10200" s="38" t="s">
        <v>32015</v>
      </c>
      <c r="E10200" s="39" t="s">
        <v>2134</v>
      </c>
      <c r="F10200" s="37" t="s">
        <v>11811</v>
      </c>
    </row>
    <row r="10201" spans="1:6" ht="14.25" customHeight="1" x14ac:dyDescent="0.2">
      <c r="A10201" s="35" t="s">
        <v>32016</v>
      </c>
      <c r="B10201" s="36" t="s">
        <v>32017</v>
      </c>
      <c r="C10201" s="37">
        <v>42295515</v>
      </c>
      <c r="D10201" s="38" t="s">
        <v>32018</v>
      </c>
      <c r="E10201" s="39" t="s">
        <v>2134</v>
      </c>
      <c r="F10201" s="37" t="s">
        <v>11811</v>
      </c>
    </row>
    <row r="10202" spans="1:6" ht="14.25" customHeight="1" x14ac:dyDescent="0.2">
      <c r="A10202" s="35" t="s">
        <v>32019</v>
      </c>
      <c r="B10202" s="36" t="s">
        <v>32020</v>
      </c>
      <c r="C10202" s="37">
        <v>42295516</v>
      </c>
      <c r="D10202" s="38" t="s">
        <v>32021</v>
      </c>
      <c r="E10202" s="39" t="s">
        <v>2134</v>
      </c>
      <c r="F10202" s="37" t="s">
        <v>11811</v>
      </c>
    </row>
    <row r="10203" spans="1:6" ht="14.25" customHeight="1" x14ac:dyDescent="0.2">
      <c r="A10203" s="35" t="s">
        <v>32022</v>
      </c>
      <c r="B10203" s="36" t="s">
        <v>32023</v>
      </c>
      <c r="C10203" s="37">
        <v>42295517</v>
      </c>
      <c r="D10203" s="38" t="s">
        <v>32024</v>
      </c>
      <c r="E10203" s="39" t="s">
        <v>2134</v>
      </c>
      <c r="F10203" s="37" t="s">
        <v>11811</v>
      </c>
    </row>
    <row r="10204" spans="1:6" ht="14.25" customHeight="1" x14ac:dyDescent="0.2">
      <c r="A10204" s="35" t="s">
        <v>32025</v>
      </c>
      <c r="B10204" s="36" t="s">
        <v>32026</v>
      </c>
      <c r="C10204" s="37">
        <v>42295518</v>
      </c>
      <c r="D10204" s="38" t="s">
        <v>32027</v>
      </c>
      <c r="E10204" s="39" t="s">
        <v>2134</v>
      </c>
      <c r="F10204" s="37" t="s">
        <v>11811</v>
      </c>
    </row>
    <row r="10205" spans="1:6" ht="14.25" customHeight="1" x14ac:dyDescent="0.2">
      <c r="A10205" s="35" t="s">
        <v>32028</v>
      </c>
      <c r="B10205" s="36" t="s">
        <v>32029</v>
      </c>
      <c r="C10205" s="37">
        <v>42301501</v>
      </c>
      <c r="D10205" s="38" t="s">
        <v>32030</v>
      </c>
      <c r="E10205" s="39" t="s">
        <v>2134</v>
      </c>
      <c r="F10205" s="37" t="s">
        <v>11811</v>
      </c>
    </row>
    <row r="10206" spans="1:6" ht="14.25" customHeight="1" x14ac:dyDescent="0.2">
      <c r="A10206" s="35" t="s">
        <v>32031</v>
      </c>
      <c r="B10206" s="36" t="s">
        <v>32032</v>
      </c>
      <c r="C10206" s="37">
        <v>42301502</v>
      </c>
      <c r="D10206" s="38" t="s">
        <v>32033</v>
      </c>
      <c r="E10206" s="39" t="s">
        <v>2134</v>
      </c>
      <c r="F10206" s="37" t="s">
        <v>11811</v>
      </c>
    </row>
    <row r="10207" spans="1:6" ht="14.25" customHeight="1" x14ac:dyDescent="0.2">
      <c r="A10207" s="35" t="s">
        <v>32034</v>
      </c>
      <c r="B10207" s="36" t="s">
        <v>32035</v>
      </c>
      <c r="C10207" s="37">
        <v>42301503</v>
      </c>
      <c r="D10207" s="38" t="s">
        <v>32036</v>
      </c>
      <c r="E10207" s="39" t="s">
        <v>2134</v>
      </c>
      <c r="F10207" s="37" t="s">
        <v>11811</v>
      </c>
    </row>
    <row r="10208" spans="1:6" ht="14.25" customHeight="1" x14ac:dyDescent="0.2">
      <c r="A10208" s="35" t="s">
        <v>32037</v>
      </c>
      <c r="B10208" s="36" t="s">
        <v>32038</v>
      </c>
      <c r="C10208" s="37">
        <v>42301504</v>
      </c>
      <c r="D10208" s="38" t="s">
        <v>32039</v>
      </c>
      <c r="E10208" s="39" t="s">
        <v>2134</v>
      </c>
      <c r="F10208" s="37" t="s">
        <v>11811</v>
      </c>
    </row>
    <row r="10209" spans="1:6" ht="14.25" customHeight="1" x14ac:dyDescent="0.2">
      <c r="A10209" s="35" t="s">
        <v>32040</v>
      </c>
      <c r="B10209" s="36" t="s">
        <v>32041</v>
      </c>
      <c r="C10209" s="37">
        <v>42301505</v>
      </c>
      <c r="D10209" s="38" t="s">
        <v>32042</v>
      </c>
      <c r="E10209" s="39" t="s">
        <v>2134</v>
      </c>
      <c r="F10209" s="37" t="s">
        <v>11811</v>
      </c>
    </row>
    <row r="10210" spans="1:6" ht="14.25" customHeight="1" x14ac:dyDescent="0.2">
      <c r="A10210" s="35" t="s">
        <v>32043</v>
      </c>
      <c r="B10210" s="36" t="s">
        <v>32044</v>
      </c>
      <c r="C10210" s="37">
        <v>42301506</v>
      </c>
      <c r="D10210" s="38" t="s">
        <v>32045</v>
      </c>
      <c r="E10210" s="39" t="s">
        <v>2134</v>
      </c>
      <c r="F10210" s="37" t="s">
        <v>11811</v>
      </c>
    </row>
    <row r="10211" spans="1:6" ht="14.25" customHeight="1" x14ac:dyDescent="0.2">
      <c r="A10211" s="35" t="s">
        <v>32046</v>
      </c>
      <c r="B10211" s="36" t="s">
        <v>32047</v>
      </c>
      <c r="C10211" s="37">
        <v>42301507</v>
      </c>
      <c r="D10211" s="38" t="s">
        <v>32048</v>
      </c>
      <c r="E10211" s="39" t="s">
        <v>22236</v>
      </c>
      <c r="F10211" s="37" t="s">
        <v>22472</v>
      </c>
    </row>
    <row r="10212" spans="1:6" ht="14.25" customHeight="1" x14ac:dyDescent="0.2">
      <c r="A10212" s="35" t="s">
        <v>32049</v>
      </c>
      <c r="B10212" s="36" t="s">
        <v>32050</v>
      </c>
      <c r="C10212" s="37">
        <v>42301508</v>
      </c>
      <c r="D10212" s="38" t="s">
        <v>32051</v>
      </c>
      <c r="E10212" s="39" t="s">
        <v>22236</v>
      </c>
      <c r="F10212" s="37" t="s">
        <v>22472</v>
      </c>
    </row>
    <row r="10213" spans="1:6" ht="14.25" customHeight="1" x14ac:dyDescent="0.2">
      <c r="A10213" s="35" t="s">
        <v>32052</v>
      </c>
      <c r="B10213" s="36" t="s">
        <v>32053</v>
      </c>
      <c r="C10213" s="37">
        <v>42311501</v>
      </c>
      <c r="D10213" s="38" t="s">
        <v>32054</v>
      </c>
      <c r="E10213" s="39" t="s">
        <v>22236</v>
      </c>
      <c r="F10213" s="37" t="s">
        <v>22472</v>
      </c>
    </row>
    <row r="10214" spans="1:6" ht="14.25" customHeight="1" x14ac:dyDescent="0.2">
      <c r="A10214" s="35" t="s">
        <v>32055</v>
      </c>
      <c r="B10214" s="36" t="s">
        <v>32056</v>
      </c>
      <c r="C10214" s="37">
        <v>42311502</v>
      </c>
      <c r="D10214" s="38" t="s">
        <v>32057</v>
      </c>
      <c r="E10214" s="39" t="s">
        <v>22236</v>
      </c>
      <c r="F10214" s="37" t="s">
        <v>22472</v>
      </c>
    </row>
    <row r="10215" spans="1:6" ht="14.25" customHeight="1" x14ac:dyDescent="0.2">
      <c r="A10215" s="35" t="s">
        <v>32058</v>
      </c>
      <c r="B10215" s="36" t="s">
        <v>32059</v>
      </c>
      <c r="C10215" s="37">
        <v>42311503</v>
      </c>
      <c r="D10215" s="38" t="s">
        <v>32060</v>
      </c>
      <c r="E10215" s="39" t="s">
        <v>22236</v>
      </c>
      <c r="F10215" s="37" t="s">
        <v>22472</v>
      </c>
    </row>
    <row r="10216" spans="1:6" ht="14.25" customHeight="1" x14ac:dyDescent="0.2">
      <c r="A10216" s="35" t="s">
        <v>32061</v>
      </c>
      <c r="B10216" s="36" t="s">
        <v>32062</v>
      </c>
      <c r="C10216" s="37">
        <v>42311504</v>
      </c>
      <c r="D10216" s="38" t="s">
        <v>32063</v>
      </c>
      <c r="E10216" s="39" t="s">
        <v>22236</v>
      </c>
      <c r="F10216" s="37" t="s">
        <v>22472</v>
      </c>
    </row>
    <row r="10217" spans="1:6" ht="14.25" customHeight="1" x14ac:dyDescent="0.2">
      <c r="A10217" s="35" t="s">
        <v>32064</v>
      </c>
      <c r="B10217" s="36" t="s">
        <v>32065</v>
      </c>
      <c r="C10217" s="37">
        <v>42311505</v>
      </c>
      <c r="D10217" s="38" t="s">
        <v>32066</v>
      </c>
      <c r="E10217" s="39" t="s">
        <v>22236</v>
      </c>
      <c r="F10217" s="37" t="s">
        <v>22472</v>
      </c>
    </row>
    <row r="10218" spans="1:6" ht="14.25" customHeight="1" x14ac:dyDescent="0.2">
      <c r="A10218" s="35" t="s">
        <v>32067</v>
      </c>
      <c r="B10218" s="36" t="s">
        <v>32068</v>
      </c>
      <c r="C10218" s="37">
        <v>42311506</v>
      </c>
      <c r="D10218" s="38" t="s">
        <v>32069</v>
      </c>
      <c r="E10218" s="39" t="s">
        <v>22236</v>
      </c>
      <c r="F10218" s="37" t="s">
        <v>22472</v>
      </c>
    </row>
    <row r="10219" spans="1:6" ht="14.25" customHeight="1" x14ac:dyDescent="0.2">
      <c r="A10219" s="35" t="s">
        <v>32070</v>
      </c>
      <c r="B10219" s="36" t="s">
        <v>32071</v>
      </c>
      <c r="C10219" s="37">
        <v>42311507</v>
      </c>
      <c r="D10219" s="38" t="s">
        <v>32072</v>
      </c>
      <c r="E10219" s="39" t="s">
        <v>22236</v>
      </c>
      <c r="F10219" s="37" t="s">
        <v>22472</v>
      </c>
    </row>
    <row r="10220" spans="1:6" ht="14.25" customHeight="1" x14ac:dyDescent="0.2">
      <c r="A10220" s="35" t="s">
        <v>32073</v>
      </c>
      <c r="B10220" s="36" t="s">
        <v>32074</v>
      </c>
      <c r="C10220" s="37">
        <v>42311508</v>
      </c>
      <c r="D10220" s="38" t="s">
        <v>32075</v>
      </c>
      <c r="E10220" s="39" t="s">
        <v>22236</v>
      </c>
      <c r="F10220" s="37" t="s">
        <v>22472</v>
      </c>
    </row>
    <row r="10221" spans="1:6" ht="14.25" customHeight="1" x14ac:dyDescent="0.2">
      <c r="A10221" s="35" t="s">
        <v>32076</v>
      </c>
      <c r="B10221" s="36" t="s">
        <v>32077</v>
      </c>
      <c r="C10221" s="37">
        <v>42311509</v>
      </c>
      <c r="D10221" s="38" t="s">
        <v>32078</v>
      </c>
      <c r="E10221" s="39" t="s">
        <v>22236</v>
      </c>
      <c r="F10221" s="37" t="s">
        <v>22472</v>
      </c>
    </row>
    <row r="10222" spans="1:6" ht="14.25" customHeight="1" x14ac:dyDescent="0.2">
      <c r="A10222" s="35" t="s">
        <v>32079</v>
      </c>
      <c r="B10222" s="36" t="s">
        <v>32080</v>
      </c>
      <c r="C10222" s="37">
        <v>42311510</v>
      </c>
      <c r="D10222" s="38" t="s">
        <v>32081</v>
      </c>
      <c r="E10222" s="39" t="s">
        <v>22236</v>
      </c>
      <c r="F10222" s="37" t="s">
        <v>22472</v>
      </c>
    </row>
    <row r="10223" spans="1:6" ht="14.25" customHeight="1" x14ac:dyDescent="0.2">
      <c r="A10223" s="35" t="s">
        <v>32082</v>
      </c>
      <c r="B10223" s="36" t="s">
        <v>32083</v>
      </c>
      <c r="C10223" s="37">
        <v>42311511</v>
      </c>
      <c r="D10223" s="38" t="s">
        <v>32084</v>
      </c>
      <c r="E10223" s="39" t="s">
        <v>22236</v>
      </c>
      <c r="F10223" s="37" t="s">
        <v>22472</v>
      </c>
    </row>
    <row r="10224" spans="1:6" ht="14.25" customHeight="1" x14ac:dyDescent="0.2">
      <c r="A10224" s="35" t="s">
        <v>32085</v>
      </c>
      <c r="B10224" s="36" t="s">
        <v>32086</v>
      </c>
      <c r="C10224" s="37">
        <v>42311512</v>
      </c>
      <c r="D10224" s="38" t="s">
        <v>32087</v>
      </c>
      <c r="E10224" s="39" t="s">
        <v>22236</v>
      </c>
      <c r="F10224" s="37" t="s">
        <v>22472</v>
      </c>
    </row>
    <row r="10225" spans="1:6" ht="14.25" customHeight="1" x14ac:dyDescent="0.2">
      <c r="A10225" s="35" t="s">
        <v>32088</v>
      </c>
      <c r="B10225" s="36" t="s">
        <v>32089</v>
      </c>
      <c r="C10225" s="37">
        <v>42311513</v>
      </c>
      <c r="D10225" s="38" t="s">
        <v>32090</v>
      </c>
      <c r="E10225" s="39" t="s">
        <v>22236</v>
      </c>
      <c r="F10225" s="37" t="s">
        <v>22472</v>
      </c>
    </row>
    <row r="10226" spans="1:6" ht="14.25" customHeight="1" x14ac:dyDescent="0.2">
      <c r="A10226" s="35" t="s">
        <v>32091</v>
      </c>
      <c r="B10226" s="36" t="s">
        <v>32092</v>
      </c>
      <c r="C10226" s="37">
        <v>42311514</v>
      </c>
      <c r="D10226" s="38" t="s">
        <v>32093</v>
      </c>
      <c r="E10226" s="39" t="s">
        <v>22236</v>
      </c>
      <c r="F10226" s="37" t="s">
        <v>22472</v>
      </c>
    </row>
    <row r="10227" spans="1:6" ht="14.25" customHeight="1" x14ac:dyDescent="0.2">
      <c r="A10227" s="35" t="s">
        <v>32094</v>
      </c>
      <c r="B10227" s="36" t="s">
        <v>32095</v>
      </c>
      <c r="C10227" s="37">
        <v>42311515</v>
      </c>
      <c r="D10227" s="38" t="s">
        <v>32096</v>
      </c>
      <c r="E10227" s="39" t="s">
        <v>22236</v>
      </c>
      <c r="F10227" s="37" t="s">
        <v>22472</v>
      </c>
    </row>
    <row r="10228" spans="1:6" ht="14.25" customHeight="1" x14ac:dyDescent="0.2">
      <c r="A10228" s="35" t="s">
        <v>32097</v>
      </c>
      <c r="B10228" s="36" t="s">
        <v>32098</v>
      </c>
      <c r="C10228" s="37">
        <v>42311516</v>
      </c>
      <c r="D10228" s="38" t="s">
        <v>32099</v>
      </c>
      <c r="E10228" s="39" t="s">
        <v>22236</v>
      </c>
      <c r="F10228" s="37" t="s">
        <v>22472</v>
      </c>
    </row>
    <row r="10229" spans="1:6" ht="14.25" customHeight="1" x14ac:dyDescent="0.2">
      <c r="A10229" s="35" t="s">
        <v>32100</v>
      </c>
      <c r="B10229" s="36" t="s">
        <v>32101</v>
      </c>
      <c r="C10229" s="37">
        <v>42311517</v>
      </c>
      <c r="D10229" s="38" t="s">
        <v>32102</v>
      </c>
      <c r="E10229" s="39" t="s">
        <v>22236</v>
      </c>
      <c r="F10229" s="37" t="s">
        <v>22472</v>
      </c>
    </row>
    <row r="10230" spans="1:6" ht="14.25" customHeight="1" x14ac:dyDescent="0.2">
      <c r="A10230" s="35" t="s">
        <v>32103</v>
      </c>
      <c r="B10230" s="36" t="s">
        <v>32104</v>
      </c>
      <c r="C10230" s="37">
        <v>42311518</v>
      </c>
      <c r="D10230" s="38" t="s">
        <v>32105</v>
      </c>
      <c r="E10230" s="39" t="s">
        <v>22236</v>
      </c>
      <c r="F10230" s="37" t="s">
        <v>22472</v>
      </c>
    </row>
    <row r="10231" spans="1:6" ht="14.25" customHeight="1" x14ac:dyDescent="0.2">
      <c r="A10231" s="35" t="s">
        <v>32106</v>
      </c>
      <c r="B10231" s="36" t="s">
        <v>32107</v>
      </c>
      <c r="C10231" s="37">
        <v>42311519</v>
      </c>
      <c r="D10231" s="38" t="s">
        <v>32108</v>
      </c>
      <c r="E10231" s="39" t="s">
        <v>22236</v>
      </c>
      <c r="F10231" s="37" t="s">
        <v>22472</v>
      </c>
    </row>
    <row r="10232" spans="1:6" ht="14.25" customHeight="1" x14ac:dyDescent="0.2">
      <c r="A10232" s="35" t="s">
        <v>32109</v>
      </c>
      <c r="B10232" s="36" t="s">
        <v>32110</v>
      </c>
      <c r="C10232" s="37">
        <v>42311520</v>
      </c>
      <c r="D10232" s="38" t="s">
        <v>32111</v>
      </c>
      <c r="E10232" s="39" t="s">
        <v>22236</v>
      </c>
      <c r="F10232" s="37" t="s">
        <v>22472</v>
      </c>
    </row>
    <row r="10233" spans="1:6" ht="14.25" customHeight="1" x14ac:dyDescent="0.2">
      <c r="A10233" s="35" t="s">
        <v>32112</v>
      </c>
      <c r="B10233" s="36" t="s">
        <v>32113</v>
      </c>
      <c r="C10233" s="37">
        <v>42311521</v>
      </c>
      <c r="D10233" s="38" t="s">
        <v>32114</v>
      </c>
      <c r="E10233" s="39" t="s">
        <v>22236</v>
      </c>
      <c r="F10233" s="37" t="s">
        <v>22472</v>
      </c>
    </row>
    <row r="10234" spans="1:6" ht="14.25" customHeight="1" x14ac:dyDescent="0.2">
      <c r="A10234" s="35" t="s">
        <v>32115</v>
      </c>
      <c r="B10234" s="36" t="s">
        <v>32116</v>
      </c>
      <c r="C10234" s="37">
        <v>42311522</v>
      </c>
      <c r="D10234" s="38" t="s">
        <v>32117</v>
      </c>
      <c r="E10234" s="39" t="s">
        <v>22236</v>
      </c>
      <c r="F10234" s="37" t="s">
        <v>22472</v>
      </c>
    </row>
    <row r="10235" spans="1:6" ht="14.25" customHeight="1" x14ac:dyDescent="0.2">
      <c r="A10235" s="35" t="s">
        <v>32118</v>
      </c>
      <c r="B10235" s="36" t="s">
        <v>32119</v>
      </c>
      <c r="C10235" s="37">
        <v>42311523</v>
      </c>
      <c r="D10235" s="38" t="s">
        <v>32120</v>
      </c>
      <c r="E10235" s="39" t="s">
        <v>22236</v>
      </c>
      <c r="F10235" s="37" t="s">
        <v>22472</v>
      </c>
    </row>
    <row r="10236" spans="1:6" ht="14.25" customHeight="1" x14ac:dyDescent="0.2">
      <c r="A10236" s="35" t="s">
        <v>32121</v>
      </c>
      <c r="B10236" s="36" t="s">
        <v>32122</v>
      </c>
      <c r="C10236" s="37">
        <v>42311524</v>
      </c>
      <c r="D10236" s="38" t="s">
        <v>32123</v>
      </c>
      <c r="E10236" s="39" t="s">
        <v>22236</v>
      </c>
      <c r="F10236" s="37" t="s">
        <v>22472</v>
      </c>
    </row>
    <row r="10237" spans="1:6" ht="14.25" customHeight="1" x14ac:dyDescent="0.2">
      <c r="A10237" s="35" t="s">
        <v>32124</v>
      </c>
      <c r="B10237" s="36" t="s">
        <v>32125</v>
      </c>
      <c r="C10237" s="37">
        <v>42311525</v>
      </c>
      <c r="D10237" s="38" t="s">
        <v>32126</v>
      </c>
      <c r="E10237" s="39" t="s">
        <v>22236</v>
      </c>
      <c r="F10237" s="37" t="s">
        <v>22472</v>
      </c>
    </row>
    <row r="10238" spans="1:6" ht="14.25" customHeight="1" x14ac:dyDescent="0.2">
      <c r="A10238" s="35" t="s">
        <v>32127</v>
      </c>
      <c r="B10238" s="36" t="s">
        <v>32128</v>
      </c>
      <c r="C10238" s="37">
        <v>42311526</v>
      </c>
      <c r="D10238" s="38" t="s">
        <v>32129</v>
      </c>
      <c r="E10238" s="39" t="s">
        <v>22236</v>
      </c>
      <c r="F10238" s="37" t="s">
        <v>22472</v>
      </c>
    </row>
    <row r="10239" spans="1:6" ht="14.25" customHeight="1" x14ac:dyDescent="0.2">
      <c r="A10239" s="35" t="s">
        <v>32130</v>
      </c>
      <c r="B10239" s="36" t="s">
        <v>32131</v>
      </c>
      <c r="C10239" s="37">
        <v>42311527</v>
      </c>
      <c r="D10239" s="38" t="s">
        <v>32132</v>
      </c>
      <c r="E10239" s="39" t="s">
        <v>22236</v>
      </c>
      <c r="F10239" s="37" t="s">
        <v>22472</v>
      </c>
    </row>
    <row r="10240" spans="1:6" ht="14.25" customHeight="1" x14ac:dyDescent="0.2">
      <c r="A10240" s="35" t="s">
        <v>32133</v>
      </c>
      <c r="B10240" s="36" t="s">
        <v>32134</v>
      </c>
      <c r="C10240" s="37">
        <v>42311528</v>
      </c>
      <c r="D10240" s="38" t="s">
        <v>32135</v>
      </c>
      <c r="E10240" s="39" t="s">
        <v>22236</v>
      </c>
      <c r="F10240" s="37" t="s">
        <v>22472</v>
      </c>
    </row>
    <row r="10241" spans="1:6" ht="14.25" customHeight="1" x14ac:dyDescent="0.2">
      <c r="A10241" s="35" t="s">
        <v>32136</v>
      </c>
      <c r="B10241" s="36" t="s">
        <v>32137</v>
      </c>
      <c r="C10241" s="37">
        <v>42311531</v>
      </c>
      <c r="D10241" s="38" t="s">
        <v>32138</v>
      </c>
      <c r="E10241" s="39" t="s">
        <v>22236</v>
      </c>
      <c r="F10241" s="37" t="s">
        <v>22472</v>
      </c>
    </row>
    <row r="10242" spans="1:6" ht="14.25" customHeight="1" x14ac:dyDescent="0.2">
      <c r="A10242" s="35" t="s">
        <v>32139</v>
      </c>
      <c r="B10242" s="36" t="s">
        <v>32140</v>
      </c>
      <c r="C10242" s="37">
        <v>42311532</v>
      </c>
      <c r="D10242" s="38" t="s">
        <v>32141</v>
      </c>
      <c r="E10242" s="39" t="s">
        <v>22236</v>
      </c>
      <c r="F10242" s="37" t="s">
        <v>22472</v>
      </c>
    </row>
    <row r="10243" spans="1:6" ht="14.25" customHeight="1" x14ac:dyDescent="0.2">
      <c r="A10243" s="35" t="s">
        <v>32142</v>
      </c>
      <c r="B10243" s="36" t="s">
        <v>32143</v>
      </c>
      <c r="C10243" s="37">
        <v>42311537</v>
      </c>
      <c r="D10243" s="38" t="s">
        <v>32144</v>
      </c>
      <c r="E10243" s="39" t="s">
        <v>22236</v>
      </c>
      <c r="F10243" s="37" t="s">
        <v>22472</v>
      </c>
    </row>
    <row r="10244" spans="1:6" ht="14.25" customHeight="1" x14ac:dyDescent="0.2">
      <c r="A10244" s="35" t="s">
        <v>32145</v>
      </c>
      <c r="B10244" s="36" t="s">
        <v>32146</v>
      </c>
      <c r="C10244" s="37">
        <v>42311538</v>
      </c>
      <c r="D10244" s="38" t="s">
        <v>32147</v>
      </c>
      <c r="E10244" s="39" t="s">
        <v>22236</v>
      </c>
      <c r="F10244" s="37" t="s">
        <v>22472</v>
      </c>
    </row>
    <row r="10245" spans="1:6" ht="14.25" customHeight="1" x14ac:dyDescent="0.2">
      <c r="A10245" s="35" t="s">
        <v>32148</v>
      </c>
      <c r="B10245" s="36" t="s">
        <v>32149</v>
      </c>
      <c r="C10245" s="37">
        <v>42311539</v>
      </c>
      <c r="D10245" s="38" t="s">
        <v>32150</v>
      </c>
      <c r="E10245" s="39" t="s">
        <v>22236</v>
      </c>
      <c r="F10245" s="37" t="s">
        <v>22472</v>
      </c>
    </row>
    <row r="10246" spans="1:6" ht="14.25" customHeight="1" x14ac:dyDescent="0.2">
      <c r="A10246" s="35" t="s">
        <v>32151</v>
      </c>
      <c r="B10246" s="36" t="s">
        <v>32152</v>
      </c>
      <c r="C10246" s="37">
        <v>42311601</v>
      </c>
      <c r="D10246" s="38" t="s">
        <v>32153</v>
      </c>
      <c r="E10246" s="39" t="s">
        <v>22236</v>
      </c>
      <c r="F10246" s="37" t="s">
        <v>22472</v>
      </c>
    </row>
    <row r="10247" spans="1:6" ht="14.25" customHeight="1" x14ac:dyDescent="0.2">
      <c r="A10247" s="35" t="s">
        <v>32154</v>
      </c>
      <c r="B10247" s="36" t="s">
        <v>32155</v>
      </c>
      <c r="C10247" s="37">
        <v>42311602</v>
      </c>
      <c r="D10247" s="38" t="s">
        <v>32156</v>
      </c>
      <c r="E10247" s="39" t="s">
        <v>22236</v>
      </c>
      <c r="F10247" s="37" t="s">
        <v>22472</v>
      </c>
    </row>
    <row r="10248" spans="1:6" ht="14.25" customHeight="1" x14ac:dyDescent="0.2">
      <c r="A10248" s="35" t="s">
        <v>32157</v>
      </c>
      <c r="B10248" s="36" t="s">
        <v>32158</v>
      </c>
      <c r="C10248" s="37">
        <v>42311603</v>
      </c>
      <c r="D10248" s="38" t="s">
        <v>32159</v>
      </c>
      <c r="E10248" s="39" t="s">
        <v>22236</v>
      </c>
      <c r="F10248" s="37" t="s">
        <v>22472</v>
      </c>
    </row>
    <row r="10249" spans="1:6" ht="14.25" customHeight="1" x14ac:dyDescent="0.2">
      <c r="A10249" s="35" t="s">
        <v>32160</v>
      </c>
      <c r="B10249" s="36" t="s">
        <v>32161</v>
      </c>
      <c r="C10249" s="37">
        <v>42311604</v>
      </c>
      <c r="D10249" s="38" t="s">
        <v>32162</v>
      </c>
      <c r="E10249" s="39" t="s">
        <v>22236</v>
      </c>
      <c r="F10249" s="37" t="s">
        <v>22472</v>
      </c>
    </row>
    <row r="10250" spans="1:6" ht="14.25" customHeight="1" x14ac:dyDescent="0.2">
      <c r="A10250" s="35" t="s">
        <v>32163</v>
      </c>
      <c r="B10250" s="36" t="s">
        <v>32164</v>
      </c>
      <c r="C10250" s="37">
        <v>42311702</v>
      </c>
      <c r="D10250" s="38" t="s">
        <v>32165</v>
      </c>
      <c r="E10250" s="39" t="s">
        <v>22236</v>
      </c>
      <c r="F10250" s="37" t="s">
        <v>22472</v>
      </c>
    </row>
    <row r="10251" spans="1:6" ht="14.25" customHeight="1" x14ac:dyDescent="0.2">
      <c r="A10251" s="35" t="s">
        <v>32166</v>
      </c>
      <c r="B10251" s="36" t="s">
        <v>32167</v>
      </c>
      <c r="C10251" s="37">
        <v>42311703</v>
      </c>
      <c r="D10251" s="38" t="s">
        <v>32168</v>
      </c>
      <c r="E10251" s="39" t="s">
        <v>22236</v>
      </c>
      <c r="F10251" s="37" t="s">
        <v>22472</v>
      </c>
    </row>
    <row r="10252" spans="1:6" ht="14.25" customHeight="1" x14ac:dyDescent="0.2">
      <c r="A10252" s="35" t="s">
        <v>32169</v>
      </c>
      <c r="B10252" s="36" t="s">
        <v>32170</v>
      </c>
      <c r="C10252" s="37">
        <v>42311704</v>
      </c>
      <c r="D10252" s="38" t="s">
        <v>32171</v>
      </c>
      <c r="E10252" s="39" t="s">
        <v>22236</v>
      </c>
      <c r="F10252" s="37" t="s">
        <v>22472</v>
      </c>
    </row>
    <row r="10253" spans="1:6" ht="14.25" customHeight="1" x14ac:dyDescent="0.2">
      <c r="A10253" s="35" t="s">
        <v>32172</v>
      </c>
      <c r="B10253" s="36" t="s">
        <v>32173</v>
      </c>
      <c r="C10253" s="37">
        <v>42311705</v>
      </c>
      <c r="D10253" s="38" t="s">
        <v>32174</v>
      </c>
      <c r="E10253" s="39" t="s">
        <v>22236</v>
      </c>
      <c r="F10253" s="37" t="s">
        <v>22472</v>
      </c>
    </row>
    <row r="10254" spans="1:6" ht="14.25" customHeight="1" x14ac:dyDescent="0.2">
      <c r="A10254" s="35" t="s">
        <v>32175</v>
      </c>
      <c r="B10254" s="36" t="s">
        <v>32176</v>
      </c>
      <c r="C10254" s="37">
        <v>42311707</v>
      </c>
      <c r="D10254" s="38" t="s">
        <v>32177</v>
      </c>
      <c r="E10254" s="39" t="s">
        <v>22236</v>
      </c>
      <c r="F10254" s="37" t="s">
        <v>22472</v>
      </c>
    </row>
    <row r="10255" spans="1:6" ht="14.25" customHeight="1" x14ac:dyDescent="0.2">
      <c r="A10255" s="35" t="s">
        <v>32178</v>
      </c>
      <c r="B10255" s="36" t="s">
        <v>32179</v>
      </c>
      <c r="C10255" s="37">
        <v>42311708</v>
      </c>
      <c r="D10255" s="38" t="s">
        <v>32180</v>
      </c>
      <c r="E10255" s="39" t="s">
        <v>22236</v>
      </c>
      <c r="F10255" s="37" t="s">
        <v>22472</v>
      </c>
    </row>
    <row r="10256" spans="1:6" ht="14.25" customHeight="1" x14ac:dyDescent="0.2">
      <c r="A10256" s="35" t="s">
        <v>32181</v>
      </c>
      <c r="B10256" s="36" t="s">
        <v>32182</v>
      </c>
      <c r="C10256" s="37">
        <v>42311901</v>
      </c>
      <c r="D10256" s="38" t="s">
        <v>32183</v>
      </c>
      <c r="E10256" s="39" t="s">
        <v>22236</v>
      </c>
      <c r="F10256" s="37" t="s">
        <v>22472</v>
      </c>
    </row>
    <row r="10257" spans="1:6" ht="14.25" customHeight="1" x14ac:dyDescent="0.2">
      <c r="A10257" s="35" t="s">
        <v>32184</v>
      </c>
      <c r="B10257" s="36" t="s">
        <v>32185</v>
      </c>
      <c r="C10257" s="37">
        <v>42311902</v>
      </c>
      <c r="D10257" s="38" t="s">
        <v>32186</v>
      </c>
      <c r="E10257" s="39" t="s">
        <v>22236</v>
      </c>
      <c r="F10257" s="37" t="s">
        <v>22472</v>
      </c>
    </row>
    <row r="10258" spans="1:6" ht="14.25" customHeight="1" x14ac:dyDescent="0.2">
      <c r="A10258" s="35" t="s">
        <v>32187</v>
      </c>
      <c r="B10258" s="36" t="s">
        <v>32188</v>
      </c>
      <c r="C10258" s="37">
        <v>42311903</v>
      </c>
      <c r="D10258" s="38" t="s">
        <v>32189</v>
      </c>
      <c r="E10258" s="39" t="s">
        <v>22236</v>
      </c>
      <c r="F10258" s="37" t="s">
        <v>22472</v>
      </c>
    </row>
    <row r="10259" spans="1:6" ht="14.25" customHeight="1" x14ac:dyDescent="0.2">
      <c r="A10259" s="35" t="s">
        <v>32190</v>
      </c>
      <c r="B10259" s="36" t="s">
        <v>32191</v>
      </c>
      <c r="C10259" s="37">
        <v>42312001</v>
      </c>
      <c r="D10259" s="38" t="s">
        <v>32192</v>
      </c>
      <c r="E10259" s="39" t="s">
        <v>22236</v>
      </c>
      <c r="F10259" s="37" t="s">
        <v>22472</v>
      </c>
    </row>
    <row r="10260" spans="1:6" ht="14.25" customHeight="1" x14ac:dyDescent="0.2">
      <c r="A10260" s="35" t="s">
        <v>32193</v>
      </c>
      <c r="B10260" s="36" t="s">
        <v>32194</v>
      </c>
      <c r="C10260" s="37">
        <v>42312002</v>
      </c>
      <c r="D10260" s="38" t="s">
        <v>32195</v>
      </c>
      <c r="E10260" s="39" t="s">
        <v>22236</v>
      </c>
      <c r="F10260" s="37" t="s">
        <v>22472</v>
      </c>
    </row>
    <row r="10261" spans="1:6" ht="14.25" customHeight="1" x14ac:dyDescent="0.2">
      <c r="A10261" s="35" t="s">
        <v>32196</v>
      </c>
      <c r="B10261" s="36" t="s">
        <v>32197</v>
      </c>
      <c r="C10261" s="37">
        <v>42312003</v>
      </c>
      <c r="D10261" s="38" t="s">
        <v>32198</v>
      </c>
      <c r="E10261" s="39" t="s">
        <v>22236</v>
      </c>
      <c r="F10261" s="37" t="s">
        <v>22472</v>
      </c>
    </row>
    <row r="10262" spans="1:6" ht="14.25" customHeight="1" x14ac:dyDescent="0.2">
      <c r="A10262" s="35" t="s">
        <v>32199</v>
      </c>
      <c r="B10262" s="36" t="s">
        <v>32200</v>
      </c>
      <c r="C10262" s="37">
        <v>42312004</v>
      </c>
      <c r="D10262" s="38" t="s">
        <v>32201</v>
      </c>
      <c r="E10262" s="39" t="s">
        <v>22236</v>
      </c>
      <c r="F10262" s="37" t="s">
        <v>22472</v>
      </c>
    </row>
    <row r="10263" spans="1:6" ht="14.25" customHeight="1" x14ac:dyDescent="0.2">
      <c r="A10263" s="35" t="s">
        <v>32202</v>
      </c>
      <c r="B10263" s="36" t="s">
        <v>32203</v>
      </c>
      <c r="C10263" s="37">
        <v>42312005</v>
      </c>
      <c r="D10263" s="38" t="s">
        <v>32204</v>
      </c>
      <c r="E10263" s="39" t="s">
        <v>22236</v>
      </c>
      <c r="F10263" s="37" t="s">
        <v>22472</v>
      </c>
    </row>
    <row r="10264" spans="1:6" ht="14.25" customHeight="1" x14ac:dyDescent="0.2">
      <c r="A10264" s="35" t="s">
        <v>32205</v>
      </c>
      <c r="B10264" s="36" t="s">
        <v>32206</v>
      </c>
      <c r="C10264" s="37">
        <v>42312006</v>
      </c>
      <c r="D10264" s="38" t="s">
        <v>32207</v>
      </c>
      <c r="E10264" s="39" t="s">
        <v>22236</v>
      </c>
      <c r="F10264" s="37" t="s">
        <v>22472</v>
      </c>
    </row>
    <row r="10265" spans="1:6" ht="14.25" customHeight="1" x14ac:dyDescent="0.2">
      <c r="A10265" s="35" t="s">
        <v>32208</v>
      </c>
      <c r="B10265" s="36" t="s">
        <v>32209</v>
      </c>
      <c r="C10265" s="37">
        <v>42312007</v>
      </c>
      <c r="D10265" s="38" t="s">
        <v>32210</v>
      </c>
      <c r="E10265" s="39" t="s">
        <v>22236</v>
      </c>
      <c r="F10265" s="37" t="s">
        <v>22472</v>
      </c>
    </row>
    <row r="10266" spans="1:6" ht="14.25" customHeight="1" x14ac:dyDescent="0.2">
      <c r="A10266" s="35" t="s">
        <v>32211</v>
      </c>
      <c r="B10266" s="36" t="s">
        <v>32212</v>
      </c>
      <c r="C10266" s="37">
        <v>42312008</v>
      </c>
      <c r="D10266" s="38" t="s">
        <v>32213</v>
      </c>
      <c r="E10266" s="39" t="s">
        <v>22236</v>
      </c>
      <c r="F10266" s="37" t="s">
        <v>22472</v>
      </c>
    </row>
    <row r="10267" spans="1:6" ht="14.25" customHeight="1" x14ac:dyDescent="0.2">
      <c r="A10267" s="35" t="s">
        <v>32214</v>
      </c>
      <c r="B10267" s="36" t="s">
        <v>32215</v>
      </c>
      <c r="C10267" s="37">
        <v>42312009</v>
      </c>
      <c r="D10267" s="38" t="s">
        <v>32216</v>
      </c>
      <c r="E10267" s="39" t="s">
        <v>22236</v>
      </c>
      <c r="F10267" s="37" t="s">
        <v>22472</v>
      </c>
    </row>
    <row r="10268" spans="1:6" ht="14.25" customHeight="1" x14ac:dyDescent="0.2">
      <c r="A10268" s="35" t="s">
        <v>32217</v>
      </c>
      <c r="B10268" s="36" t="s">
        <v>32218</v>
      </c>
      <c r="C10268" s="37">
        <v>42312010</v>
      </c>
      <c r="D10268" s="38" t="s">
        <v>32219</v>
      </c>
      <c r="E10268" s="39" t="s">
        <v>22236</v>
      </c>
      <c r="F10268" s="37" t="s">
        <v>22472</v>
      </c>
    </row>
    <row r="10269" spans="1:6" ht="14.25" customHeight="1" x14ac:dyDescent="0.2">
      <c r="A10269" s="35" t="s">
        <v>32220</v>
      </c>
      <c r="B10269" s="36" t="s">
        <v>32221</v>
      </c>
      <c r="C10269" s="37">
        <v>42312011</v>
      </c>
      <c r="D10269" s="38" t="s">
        <v>32222</v>
      </c>
      <c r="E10269" s="39" t="s">
        <v>22236</v>
      </c>
      <c r="F10269" s="37" t="s">
        <v>22472</v>
      </c>
    </row>
    <row r="10270" spans="1:6" ht="14.25" customHeight="1" x14ac:dyDescent="0.2">
      <c r="A10270" s="35" t="s">
        <v>32223</v>
      </c>
      <c r="B10270" s="36" t="s">
        <v>32224</v>
      </c>
      <c r="C10270" s="37">
        <v>42312012</v>
      </c>
      <c r="D10270" s="38" t="s">
        <v>32225</v>
      </c>
      <c r="E10270" s="39" t="s">
        <v>22236</v>
      </c>
      <c r="F10270" s="37" t="s">
        <v>22472</v>
      </c>
    </row>
    <row r="10271" spans="1:6" ht="14.25" customHeight="1" x14ac:dyDescent="0.2">
      <c r="A10271" s="35" t="s">
        <v>32226</v>
      </c>
      <c r="B10271" s="36" t="s">
        <v>32227</v>
      </c>
      <c r="C10271" s="37">
        <v>42312014</v>
      </c>
      <c r="D10271" s="38" t="s">
        <v>32228</v>
      </c>
      <c r="E10271" s="39" t="s">
        <v>22236</v>
      </c>
      <c r="F10271" s="37" t="s">
        <v>22472</v>
      </c>
    </row>
    <row r="10272" spans="1:6" ht="14.25" customHeight="1" x14ac:dyDescent="0.2">
      <c r="A10272" s="35" t="s">
        <v>32229</v>
      </c>
      <c r="B10272" s="36" t="s">
        <v>32230</v>
      </c>
      <c r="C10272" s="37">
        <v>42312101</v>
      </c>
      <c r="D10272" s="38" t="s">
        <v>32231</v>
      </c>
      <c r="E10272" s="39" t="s">
        <v>22236</v>
      </c>
      <c r="F10272" s="37" t="s">
        <v>22472</v>
      </c>
    </row>
    <row r="10273" spans="1:6" ht="14.25" customHeight="1" x14ac:dyDescent="0.2">
      <c r="A10273" s="35" t="s">
        <v>32232</v>
      </c>
      <c r="B10273" s="36" t="s">
        <v>32233</v>
      </c>
      <c r="C10273" s="37">
        <v>42312102</v>
      </c>
      <c r="D10273" s="38" t="s">
        <v>32234</v>
      </c>
      <c r="E10273" s="39" t="s">
        <v>22236</v>
      </c>
      <c r="F10273" s="37" t="s">
        <v>22472</v>
      </c>
    </row>
    <row r="10274" spans="1:6" ht="14.25" customHeight="1" x14ac:dyDescent="0.2">
      <c r="A10274" s="35" t="s">
        <v>32235</v>
      </c>
      <c r="B10274" s="36" t="s">
        <v>32236</v>
      </c>
      <c r="C10274" s="37">
        <v>42312103</v>
      </c>
      <c r="D10274" s="38" t="s">
        <v>32237</v>
      </c>
      <c r="E10274" s="39" t="s">
        <v>22236</v>
      </c>
      <c r="F10274" s="37" t="s">
        <v>22472</v>
      </c>
    </row>
    <row r="10275" spans="1:6" ht="14.25" customHeight="1" x14ac:dyDescent="0.2">
      <c r="A10275" s="35" t="s">
        <v>32238</v>
      </c>
      <c r="B10275" s="36" t="s">
        <v>32239</v>
      </c>
      <c r="C10275" s="37">
        <v>42312104</v>
      </c>
      <c r="D10275" s="38" t="s">
        <v>32240</v>
      </c>
      <c r="E10275" s="39" t="s">
        <v>22236</v>
      </c>
      <c r="F10275" s="37" t="s">
        <v>22472</v>
      </c>
    </row>
    <row r="10276" spans="1:6" ht="14.25" customHeight="1" x14ac:dyDescent="0.2">
      <c r="A10276" s="35" t="s">
        <v>32241</v>
      </c>
      <c r="B10276" s="36" t="s">
        <v>32242</v>
      </c>
      <c r="C10276" s="37">
        <v>42312105</v>
      </c>
      <c r="D10276" s="38" t="s">
        <v>32243</v>
      </c>
      <c r="E10276" s="39" t="s">
        <v>22236</v>
      </c>
      <c r="F10276" s="37" t="s">
        <v>22472</v>
      </c>
    </row>
    <row r="10277" spans="1:6" ht="14.25" customHeight="1" x14ac:dyDescent="0.2">
      <c r="A10277" s="35" t="s">
        <v>32244</v>
      </c>
      <c r="B10277" s="36" t="s">
        <v>32245</v>
      </c>
      <c r="C10277" s="37">
        <v>42312106</v>
      </c>
      <c r="D10277" s="38" t="s">
        <v>32246</v>
      </c>
      <c r="E10277" s="39" t="s">
        <v>22236</v>
      </c>
      <c r="F10277" s="37" t="s">
        <v>22472</v>
      </c>
    </row>
    <row r="10278" spans="1:6" ht="14.25" customHeight="1" x14ac:dyDescent="0.2">
      <c r="A10278" s="35" t="s">
        <v>32247</v>
      </c>
      <c r="B10278" s="36" t="s">
        <v>32248</v>
      </c>
      <c r="C10278" s="37">
        <v>42312107</v>
      </c>
      <c r="D10278" s="38" t="s">
        <v>32249</v>
      </c>
      <c r="E10278" s="39" t="s">
        <v>22236</v>
      </c>
      <c r="F10278" s="37" t="s">
        <v>22472</v>
      </c>
    </row>
    <row r="10279" spans="1:6" ht="14.25" customHeight="1" x14ac:dyDescent="0.2">
      <c r="A10279" s="35" t="s">
        <v>32250</v>
      </c>
      <c r="B10279" s="36" t="s">
        <v>32185</v>
      </c>
      <c r="C10279" s="37">
        <v>42312108</v>
      </c>
      <c r="D10279" s="38" t="s">
        <v>32251</v>
      </c>
      <c r="E10279" s="39" t="s">
        <v>22236</v>
      </c>
      <c r="F10279" s="37" t="s">
        <v>22472</v>
      </c>
    </row>
    <row r="10280" spans="1:6" ht="14.25" customHeight="1" x14ac:dyDescent="0.2">
      <c r="A10280" s="35" t="s">
        <v>32252</v>
      </c>
      <c r="B10280" s="36" t="s">
        <v>32253</v>
      </c>
      <c r="C10280" s="37">
        <v>42312109</v>
      </c>
      <c r="D10280" s="38" t="s">
        <v>32254</v>
      </c>
      <c r="E10280" s="39" t="s">
        <v>22236</v>
      </c>
      <c r="F10280" s="37" t="s">
        <v>22472</v>
      </c>
    </row>
    <row r="10281" spans="1:6" ht="14.25" customHeight="1" x14ac:dyDescent="0.2">
      <c r="A10281" s="35" t="s">
        <v>32255</v>
      </c>
      <c r="B10281" s="36" t="s">
        <v>32256</v>
      </c>
      <c r="C10281" s="37">
        <v>42312110</v>
      </c>
      <c r="D10281" s="38" t="s">
        <v>32257</v>
      </c>
      <c r="E10281" s="39" t="s">
        <v>22236</v>
      </c>
      <c r="F10281" s="37" t="s">
        <v>22472</v>
      </c>
    </row>
    <row r="10282" spans="1:6" ht="14.25" customHeight="1" x14ac:dyDescent="0.2">
      <c r="A10282" s="35" t="s">
        <v>32258</v>
      </c>
      <c r="B10282" s="36" t="s">
        <v>32259</v>
      </c>
      <c r="C10282" s="37">
        <v>42312111</v>
      </c>
      <c r="D10282" s="38" t="s">
        <v>32260</v>
      </c>
      <c r="E10282" s="39" t="s">
        <v>22236</v>
      </c>
      <c r="F10282" s="37" t="s">
        <v>22472</v>
      </c>
    </row>
    <row r="10283" spans="1:6" ht="14.25" customHeight="1" x14ac:dyDescent="0.2">
      <c r="A10283" s="35" t="s">
        <v>32261</v>
      </c>
      <c r="B10283" s="36" t="s">
        <v>32262</v>
      </c>
      <c r="C10283" s="37">
        <v>42312112</v>
      </c>
      <c r="D10283" s="38" t="s">
        <v>32263</v>
      </c>
      <c r="E10283" s="39" t="s">
        <v>22236</v>
      </c>
      <c r="F10283" s="37" t="s">
        <v>22472</v>
      </c>
    </row>
    <row r="10284" spans="1:6" ht="14.25" customHeight="1" x14ac:dyDescent="0.2">
      <c r="A10284" s="35" t="s">
        <v>32264</v>
      </c>
      <c r="B10284" s="36" t="s">
        <v>32265</v>
      </c>
      <c r="C10284" s="37">
        <v>42312113</v>
      </c>
      <c r="D10284" s="38" t="s">
        <v>32266</v>
      </c>
      <c r="E10284" s="39" t="s">
        <v>22236</v>
      </c>
      <c r="F10284" s="37" t="s">
        <v>22472</v>
      </c>
    </row>
    <row r="10285" spans="1:6" ht="14.25" customHeight="1" x14ac:dyDescent="0.2">
      <c r="A10285" s="35" t="s">
        <v>32267</v>
      </c>
      <c r="B10285" s="36" t="s">
        <v>32268</v>
      </c>
      <c r="C10285" s="37">
        <v>42312114</v>
      </c>
      <c r="D10285" s="38" t="s">
        <v>32269</v>
      </c>
      <c r="E10285" s="39" t="s">
        <v>22236</v>
      </c>
      <c r="F10285" s="37" t="s">
        <v>22472</v>
      </c>
    </row>
    <row r="10286" spans="1:6" ht="14.25" customHeight="1" x14ac:dyDescent="0.2">
      <c r="A10286" s="35" t="s">
        <v>32270</v>
      </c>
      <c r="B10286" s="36" t="s">
        <v>32271</v>
      </c>
      <c r="C10286" s="37">
        <v>42312115</v>
      </c>
      <c r="D10286" s="38" t="s">
        <v>32272</v>
      </c>
      <c r="E10286" s="39" t="s">
        <v>22236</v>
      </c>
      <c r="F10286" s="37" t="s">
        <v>22472</v>
      </c>
    </row>
    <row r="10287" spans="1:6" ht="14.25" customHeight="1" x14ac:dyDescent="0.2">
      <c r="A10287" s="35" t="s">
        <v>32273</v>
      </c>
      <c r="B10287" s="36" t="s">
        <v>32274</v>
      </c>
      <c r="C10287" s="37">
        <v>42312201</v>
      </c>
      <c r="D10287" s="38" t="s">
        <v>32275</v>
      </c>
      <c r="E10287" s="39" t="s">
        <v>22236</v>
      </c>
      <c r="F10287" s="37" t="s">
        <v>22472</v>
      </c>
    </row>
    <row r="10288" spans="1:6" ht="14.25" customHeight="1" x14ac:dyDescent="0.2">
      <c r="A10288" s="35" t="s">
        <v>32276</v>
      </c>
      <c r="B10288" s="36" t="s">
        <v>32277</v>
      </c>
      <c r="C10288" s="37">
        <v>42312202</v>
      </c>
      <c r="D10288" s="38" t="s">
        <v>32278</v>
      </c>
      <c r="E10288" s="39" t="s">
        <v>22236</v>
      </c>
      <c r="F10288" s="37" t="s">
        <v>22472</v>
      </c>
    </row>
    <row r="10289" spans="1:6" ht="14.25" customHeight="1" x14ac:dyDescent="0.2">
      <c r="A10289" s="35" t="s">
        <v>32279</v>
      </c>
      <c r="B10289" s="36" t="s">
        <v>32280</v>
      </c>
      <c r="C10289" s="37">
        <v>42312203</v>
      </c>
      <c r="D10289" s="38" t="s">
        <v>32281</v>
      </c>
      <c r="E10289" s="39" t="s">
        <v>22236</v>
      </c>
      <c r="F10289" s="37" t="s">
        <v>22472</v>
      </c>
    </row>
    <row r="10290" spans="1:6" ht="14.25" customHeight="1" x14ac:dyDescent="0.2">
      <c r="A10290" s="35" t="s">
        <v>32282</v>
      </c>
      <c r="B10290" s="36" t="s">
        <v>32283</v>
      </c>
      <c r="C10290" s="37">
        <v>42312204</v>
      </c>
      <c r="D10290" s="38" t="s">
        <v>32284</v>
      </c>
      <c r="E10290" s="39" t="s">
        <v>22236</v>
      </c>
      <c r="F10290" s="37" t="s">
        <v>22472</v>
      </c>
    </row>
    <row r="10291" spans="1:6" ht="14.25" customHeight="1" x14ac:dyDescent="0.2">
      <c r="A10291" s="35" t="s">
        <v>32285</v>
      </c>
      <c r="B10291" s="36" t="s">
        <v>32286</v>
      </c>
      <c r="C10291" s="37">
        <v>42312205</v>
      </c>
      <c r="D10291" s="38" t="s">
        <v>32287</v>
      </c>
      <c r="E10291" s="39" t="s">
        <v>22236</v>
      </c>
      <c r="F10291" s="37" t="s">
        <v>22472</v>
      </c>
    </row>
    <row r="10292" spans="1:6" ht="14.25" customHeight="1" x14ac:dyDescent="0.2">
      <c r="A10292" s="35" t="s">
        <v>32288</v>
      </c>
      <c r="B10292" s="36" t="s">
        <v>32289</v>
      </c>
      <c r="C10292" s="37">
        <v>42312206</v>
      </c>
      <c r="D10292" s="38" t="s">
        <v>32290</v>
      </c>
      <c r="E10292" s="39" t="s">
        <v>22236</v>
      </c>
      <c r="F10292" s="37" t="s">
        <v>22472</v>
      </c>
    </row>
    <row r="10293" spans="1:6" ht="14.25" customHeight="1" x14ac:dyDescent="0.2">
      <c r="A10293" s="35" t="s">
        <v>32291</v>
      </c>
      <c r="B10293" s="36" t="s">
        <v>32292</v>
      </c>
      <c r="C10293" s="37">
        <v>42312207</v>
      </c>
      <c r="D10293" s="38" t="s">
        <v>32293</v>
      </c>
      <c r="E10293" s="39" t="s">
        <v>22236</v>
      </c>
      <c r="F10293" s="37" t="s">
        <v>22472</v>
      </c>
    </row>
    <row r="10294" spans="1:6" ht="14.25" customHeight="1" x14ac:dyDescent="0.2">
      <c r="A10294" s="35" t="s">
        <v>32294</v>
      </c>
      <c r="B10294" s="36" t="s">
        <v>32295</v>
      </c>
      <c r="C10294" s="37">
        <v>42312208</v>
      </c>
      <c r="D10294" s="38" t="s">
        <v>32296</v>
      </c>
      <c r="E10294" s="39" t="s">
        <v>22236</v>
      </c>
      <c r="F10294" s="37" t="s">
        <v>22472</v>
      </c>
    </row>
    <row r="10295" spans="1:6" ht="14.25" customHeight="1" x14ac:dyDescent="0.2">
      <c r="A10295" s="35" t="s">
        <v>32297</v>
      </c>
      <c r="B10295" s="36" t="s">
        <v>32298</v>
      </c>
      <c r="C10295" s="37">
        <v>42312301</v>
      </c>
      <c r="D10295" s="38" t="s">
        <v>32299</v>
      </c>
      <c r="E10295" s="39" t="s">
        <v>22236</v>
      </c>
      <c r="F10295" s="37" t="s">
        <v>22472</v>
      </c>
    </row>
    <row r="10296" spans="1:6" ht="14.25" customHeight="1" x14ac:dyDescent="0.2">
      <c r="A10296" s="35" t="s">
        <v>32300</v>
      </c>
      <c r="B10296" s="36" t="s">
        <v>32301</v>
      </c>
      <c r="C10296" s="37">
        <v>42312302</v>
      </c>
      <c r="D10296" s="38" t="s">
        <v>32302</v>
      </c>
      <c r="E10296" s="39" t="s">
        <v>22236</v>
      </c>
      <c r="F10296" s="37" t="s">
        <v>22472</v>
      </c>
    </row>
    <row r="10297" spans="1:6" ht="14.25" customHeight="1" x14ac:dyDescent="0.2">
      <c r="A10297" s="35" t="s">
        <v>32303</v>
      </c>
      <c r="B10297" s="36" t="s">
        <v>32304</v>
      </c>
      <c r="C10297" s="37">
        <v>42312303</v>
      </c>
      <c r="D10297" s="38" t="s">
        <v>32305</v>
      </c>
      <c r="E10297" s="39" t="s">
        <v>22236</v>
      </c>
      <c r="F10297" s="37" t="s">
        <v>22472</v>
      </c>
    </row>
    <row r="10298" spans="1:6" ht="14.25" customHeight="1" x14ac:dyDescent="0.2">
      <c r="A10298" s="35" t="s">
        <v>32306</v>
      </c>
      <c r="B10298" s="36" t="s">
        <v>32307</v>
      </c>
      <c r="C10298" s="37">
        <v>42312304</v>
      </c>
      <c r="D10298" s="38" t="s">
        <v>32308</v>
      </c>
      <c r="E10298" s="39" t="s">
        <v>22236</v>
      </c>
      <c r="F10298" s="37" t="s">
        <v>22472</v>
      </c>
    </row>
    <row r="10299" spans="1:6" ht="14.25" customHeight="1" x14ac:dyDescent="0.2">
      <c r="A10299" s="35" t="s">
        <v>32309</v>
      </c>
      <c r="B10299" s="36" t="s">
        <v>32310</v>
      </c>
      <c r="C10299" s="37">
        <v>42312305</v>
      </c>
      <c r="D10299" s="38" t="s">
        <v>32311</v>
      </c>
      <c r="E10299" s="39" t="s">
        <v>22236</v>
      </c>
      <c r="F10299" s="37" t="s">
        <v>22472</v>
      </c>
    </row>
    <row r="10300" spans="1:6" ht="14.25" customHeight="1" x14ac:dyDescent="0.2">
      <c r="A10300" s="35" t="s">
        <v>32312</v>
      </c>
      <c r="B10300" s="36" t="s">
        <v>32313</v>
      </c>
      <c r="C10300" s="37">
        <v>42312306</v>
      </c>
      <c r="D10300" s="38" t="s">
        <v>32314</v>
      </c>
      <c r="E10300" s="39" t="s">
        <v>22236</v>
      </c>
      <c r="F10300" s="37" t="s">
        <v>22472</v>
      </c>
    </row>
    <row r="10301" spans="1:6" ht="14.25" customHeight="1" x14ac:dyDescent="0.2">
      <c r="A10301" s="35" t="s">
        <v>32315</v>
      </c>
      <c r="B10301" s="36" t="s">
        <v>32316</v>
      </c>
      <c r="C10301" s="37">
        <v>42312307</v>
      </c>
      <c r="D10301" s="38" t="s">
        <v>32317</v>
      </c>
      <c r="E10301" s="39" t="s">
        <v>22236</v>
      </c>
      <c r="F10301" s="37" t="s">
        <v>22472</v>
      </c>
    </row>
    <row r="10302" spans="1:6" ht="14.25" customHeight="1" x14ac:dyDescent="0.2">
      <c r="A10302" s="35" t="s">
        <v>32318</v>
      </c>
      <c r="B10302" s="36" t="s">
        <v>32319</v>
      </c>
      <c r="C10302" s="37">
        <v>42312309</v>
      </c>
      <c r="D10302" s="38" t="s">
        <v>32320</v>
      </c>
      <c r="E10302" s="39" t="s">
        <v>22236</v>
      </c>
      <c r="F10302" s="37" t="s">
        <v>22472</v>
      </c>
    </row>
    <row r="10303" spans="1:6" ht="14.25" customHeight="1" x14ac:dyDescent="0.2">
      <c r="A10303" s="35" t="s">
        <v>32321</v>
      </c>
      <c r="B10303" s="36" t="s">
        <v>32322</v>
      </c>
      <c r="C10303" s="37">
        <v>42312310</v>
      </c>
      <c r="D10303" s="38" t="s">
        <v>32323</v>
      </c>
      <c r="E10303" s="39" t="s">
        <v>22236</v>
      </c>
      <c r="F10303" s="37" t="s">
        <v>22472</v>
      </c>
    </row>
    <row r="10304" spans="1:6" ht="14.25" customHeight="1" x14ac:dyDescent="0.2">
      <c r="A10304" s="35" t="s">
        <v>32324</v>
      </c>
      <c r="B10304" s="36" t="s">
        <v>32325</v>
      </c>
      <c r="C10304" s="37">
        <v>42312311</v>
      </c>
      <c r="D10304" s="38" t="s">
        <v>32326</v>
      </c>
      <c r="E10304" s="39" t="s">
        <v>4398</v>
      </c>
      <c r="F10304" s="37" t="s">
        <v>22472</v>
      </c>
    </row>
    <row r="10305" spans="1:6" ht="14.25" customHeight="1" x14ac:dyDescent="0.2">
      <c r="A10305" s="35" t="s">
        <v>32327</v>
      </c>
      <c r="B10305" s="36" t="s">
        <v>32328</v>
      </c>
      <c r="C10305" s="37">
        <v>42312312</v>
      </c>
      <c r="D10305" s="38" t="s">
        <v>32329</v>
      </c>
      <c r="E10305" s="39" t="s">
        <v>22236</v>
      </c>
      <c r="F10305" s="37" t="s">
        <v>22472</v>
      </c>
    </row>
    <row r="10306" spans="1:6" ht="14.25" customHeight="1" x14ac:dyDescent="0.2">
      <c r="A10306" s="35" t="s">
        <v>32330</v>
      </c>
      <c r="B10306" s="36" t="s">
        <v>32331</v>
      </c>
      <c r="C10306" s="37">
        <v>42312313</v>
      </c>
      <c r="D10306" s="38" t="s">
        <v>32332</v>
      </c>
      <c r="E10306" s="39" t="s">
        <v>4398</v>
      </c>
      <c r="F10306" s="37" t="s">
        <v>22472</v>
      </c>
    </row>
    <row r="10307" spans="1:6" ht="14.25" customHeight="1" x14ac:dyDescent="0.2">
      <c r="A10307" s="35" t="s">
        <v>32333</v>
      </c>
      <c r="B10307" s="36" t="s">
        <v>32334</v>
      </c>
      <c r="C10307" s="37">
        <v>42312401</v>
      </c>
      <c r="D10307" s="38" t="s">
        <v>32335</v>
      </c>
      <c r="E10307" s="39" t="s">
        <v>22236</v>
      </c>
      <c r="F10307" s="37" t="s">
        <v>22472</v>
      </c>
    </row>
    <row r="10308" spans="1:6" ht="14.25" customHeight="1" x14ac:dyDescent="0.2">
      <c r="A10308" s="35" t="s">
        <v>32336</v>
      </c>
      <c r="B10308" s="36" t="s">
        <v>32337</v>
      </c>
      <c r="C10308" s="37">
        <v>42312402</v>
      </c>
      <c r="D10308" s="38" t="s">
        <v>32338</v>
      </c>
      <c r="E10308" s="39" t="s">
        <v>22236</v>
      </c>
      <c r="F10308" s="37" t="s">
        <v>22472</v>
      </c>
    </row>
    <row r="10309" spans="1:6" ht="14.25" customHeight="1" x14ac:dyDescent="0.2">
      <c r="A10309" s="35" t="s">
        <v>32339</v>
      </c>
      <c r="B10309" s="36" t="s">
        <v>32340</v>
      </c>
      <c r="C10309" s="37">
        <v>42312403</v>
      </c>
      <c r="D10309" s="38" t="s">
        <v>32341</v>
      </c>
      <c r="E10309" s="39" t="s">
        <v>22236</v>
      </c>
      <c r="F10309" s="37" t="s">
        <v>22472</v>
      </c>
    </row>
    <row r="10310" spans="1:6" ht="14.25" customHeight="1" x14ac:dyDescent="0.2">
      <c r="A10310" s="35" t="s">
        <v>32342</v>
      </c>
      <c r="B10310" s="36" t="s">
        <v>32343</v>
      </c>
      <c r="C10310" s="37">
        <v>42312501</v>
      </c>
      <c r="D10310" s="38" t="s">
        <v>32344</v>
      </c>
      <c r="E10310" s="39" t="s">
        <v>22236</v>
      </c>
      <c r="F10310" s="37" t="s">
        <v>22472</v>
      </c>
    </row>
    <row r="10311" spans="1:6" ht="14.25" customHeight="1" x14ac:dyDescent="0.2">
      <c r="A10311" s="35" t="s">
        <v>32345</v>
      </c>
      <c r="B10311" s="36" t="s">
        <v>32346</v>
      </c>
      <c r="C10311" s="37">
        <v>42312502</v>
      </c>
      <c r="D10311" s="38" t="s">
        <v>32347</v>
      </c>
      <c r="E10311" s="39" t="s">
        <v>22236</v>
      </c>
      <c r="F10311" s="37" t="s">
        <v>22472</v>
      </c>
    </row>
    <row r="10312" spans="1:6" ht="14.25" customHeight="1" x14ac:dyDescent="0.2">
      <c r="A10312" s="35" t="s">
        <v>32348</v>
      </c>
      <c r="B10312" s="36" t="s">
        <v>32349</v>
      </c>
      <c r="C10312" s="37">
        <v>42312503</v>
      </c>
      <c r="D10312" s="38" t="s">
        <v>32350</v>
      </c>
      <c r="E10312" s="39" t="s">
        <v>22236</v>
      </c>
      <c r="F10312" s="37" t="s">
        <v>22472</v>
      </c>
    </row>
    <row r="10313" spans="1:6" ht="14.25" customHeight="1" x14ac:dyDescent="0.2">
      <c r="A10313" s="35" t="s">
        <v>32351</v>
      </c>
      <c r="B10313" s="36" t="s">
        <v>32352</v>
      </c>
      <c r="C10313" s="37">
        <v>43191501</v>
      </c>
      <c r="D10313" s="38" t="s">
        <v>32353</v>
      </c>
      <c r="E10313" s="39" t="s">
        <v>10120</v>
      </c>
      <c r="F10313" s="37" t="s">
        <v>10121</v>
      </c>
    </row>
    <row r="10314" spans="1:6" ht="14.25" customHeight="1" x14ac:dyDescent="0.2">
      <c r="A10314" s="35" t="s">
        <v>32354</v>
      </c>
      <c r="B10314" s="36" t="s">
        <v>32355</v>
      </c>
      <c r="C10314" s="37">
        <v>43191502</v>
      </c>
      <c r="D10314" s="38" t="s">
        <v>32356</v>
      </c>
      <c r="E10314" s="39" t="s">
        <v>10120</v>
      </c>
      <c r="F10314" s="37" t="s">
        <v>10121</v>
      </c>
    </row>
    <row r="10315" spans="1:6" ht="14.25" customHeight="1" x14ac:dyDescent="0.2">
      <c r="A10315" s="35" t="s">
        <v>32357</v>
      </c>
      <c r="B10315" s="36" t="s">
        <v>32358</v>
      </c>
      <c r="C10315" s="37">
        <v>43191503</v>
      </c>
      <c r="D10315" s="38" t="s">
        <v>32359</v>
      </c>
      <c r="E10315" s="39" t="s">
        <v>10120</v>
      </c>
      <c r="F10315" s="37" t="s">
        <v>10121</v>
      </c>
    </row>
    <row r="10316" spans="1:6" ht="14.25" customHeight="1" x14ac:dyDescent="0.2">
      <c r="A10316" s="35" t="s">
        <v>32360</v>
      </c>
      <c r="B10316" s="36" t="s">
        <v>32361</v>
      </c>
      <c r="C10316" s="37">
        <v>43191504</v>
      </c>
      <c r="D10316" s="38" t="s">
        <v>32362</v>
      </c>
      <c r="E10316" s="39" t="s">
        <v>10120</v>
      </c>
      <c r="F10316" s="37" t="s">
        <v>10121</v>
      </c>
    </row>
    <row r="10317" spans="1:6" ht="14.25" customHeight="1" x14ac:dyDescent="0.2">
      <c r="A10317" s="35" t="s">
        <v>32363</v>
      </c>
      <c r="B10317" s="36" t="s">
        <v>32364</v>
      </c>
      <c r="C10317" s="37">
        <v>43191505</v>
      </c>
      <c r="D10317" s="38" t="s">
        <v>32365</v>
      </c>
      <c r="E10317" s="39" t="s">
        <v>10120</v>
      </c>
      <c r="F10317" s="37" t="s">
        <v>10121</v>
      </c>
    </row>
    <row r="10318" spans="1:6" ht="14.25" customHeight="1" x14ac:dyDescent="0.2">
      <c r="A10318" s="35" t="s">
        <v>32366</v>
      </c>
      <c r="B10318" s="36" t="s">
        <v>32367</v>
      </c>
      <c r="C10318" s="37">
        <v>43191507</v>
      </c>
      <c r="D10318" s="38" t="s">
        <v>32368</v>
      </c>
      <c r="E10318" s="39" t="s">
        <v>10120</v>
      </c>
      <c r="F10318" s="37" t="s">
        <v>10121</v>
      </c>
    </row>
    <row r="10319" spans="1:6" ht="14.25" customHeight="1" x14ac:dyDescent="0.2">
      <c r="A10319" s="35" t="s">
        <v>32369</v>
      </c>
      <c r="B10319" s="36" t="s">
        <v>32370</v>
      </c>
      <c r="C10319" s="37">
        <v>43191508</v>
      </c>
      <c r="D10319" s="38" t="s">
        <v>32371</v>
      </c>
      <c r="E10319" s="39" t="s">
        <v>10120</v>
      </c>
      <c r="F10319" s="37" t="s">
        <v>10121</v>
      </c>
    </row>
    <row r="10320" spans="1:6" ht="14.25" customHeight="1" x14ac:dyDescent="0.2">
      <c r="A10320" s="35" t="s">
        <v>32372</v>
      </c>
      <c r="B10320" s="36" t="s">
        <v>32373</v>
      </c>
      <c r="C10320" s="37">
        <v>43191509</v>
      </c>
      <c r="D10320" s="38" t="s">
        <v>32374</v>
      </c>
      <c r="E10320" s="39" t="s">
        <v>10120</v>
      </c>
      <c r="F10320" s="37" t="s">
        <v>10121</v>
      </c>
    </row>
    <row r="10321" spans="1:6" ht="14.25" customHeight="1" x14ac:dyDescent="0.2">
      <c r="A10321" s="35" t="s">
        <v>32375</v>
      </c>
      <c r="B10321" s="36" t="s">
        <v>32376</v>
      </c>
      <c r="C10321" s="37">
        <v>43191510</v>
      </c>
      <c r="D10321" s="38" t="s">
        <v>32377</v>
      </c>
      <c r="E10321" s="39" t="s">
        <v>10120</v>
      </c>
      <c r="F10321" s="37" t="s">
        <v>10121</v>
      </c>
    </row>
    <row r="10322" spans="1:6" ht="14.25" customHeight="1" x14ac:dyDescent="0.2">
      <c r="A10322" s="35" t="s">
        <v>32378</v>
      </c>
      <c r="B10322" s="36" t="s">
        <v>32379</v>
      </c>
      <c r="C10322" s="37">
        <v>43191601</v>
      </c>
      <c r="D10322" s="38" t="s">
        <v>32380</v>
      </c>
      <c r="E10322" s="39" t="s">
        <v>1951</v>
      </c>
      <c r="F10322" s="37" t="s">
        <v>4369</v>
      </c>
    </row>
    <row r="10323" spans="1:6" ht="14.25" customHeight="1" x14ac:dyDescent="0.2">
      <c r="A10323" s="35" t="s">
        <v>32381</v>
      </c>
      <c r="B10323" s="36" t="s">
        <v>32382</v>
      </c>
      <c r="C10323" s="37">
        <v>43191602</v>
      </c>
      <c r="D10323" s="38" t="s">
        <v>32383</v>
      </c>
      <c r="E10323" s="39" t="s">
        <v>1951</v>
      </c>
      <c r="F10323" s="37" t="s">
        <v>4369</v>
      </c>
    </row>
    <row r="10324" spans="1:6" ht="14.25" customHeight="1" x14ac:dyDescent="0.2">
      <c r="A10324" s="35" t="s">
        <v>32384</v>
      </c>
      <c r="B10324" s="36" t="s">
        <v>32385</v>
      </c>
      <c r="C10324" s="37">
        <v>43191603</v>
      </c>
      <c r="D10324" s="38" t="s">
        <v>32386</v>
      </c>
      <c r="E10324" s="39" t="s">
        <v>1951</v>
      </c>
      <c r="F10324" s="37" t="s">
        <v>4369</v>
      </c>
    </row>
    <row r="10325" spans="1:6" ht="14.25" customHeight="1" x14ac:dyDescent="0.2">
      <c r="A10325" s="35" t="s">
        <v>32387</v>
      </c>
      <c r="B10325" s="36" t="s">
        <v>32388</v>
      </c>
      <c r="C10325" s="37">
        <v>43191604</v>
      </c>
      <c r="D10325" s="38" t="s">
        <v>32389</v>
      </c>
      <c r="E10325" s="39" t="s">
        <v>1951</v>
      </c>
      <c r="F10325" s="37" t="s">
        <v>4369</v>
      </c>
    </row>
    <row r="10326" spans="1:6" ht="14.25" customHeight="1" x14ac:dyDescent="0.2">
      <c r="A10326" s="35" t="s">
        <v>32390</v>
      </c>
      <c r="B10326" s="36" t="s">
        <v>32391</v>
      </c>
      <c r="C10326" s="37">
        <v>43191605</v>
      </c>
      <c r="D10326" s="38" t="s">
        <v>32392</v>
      </c>
      <c r="E10326" s="39" t="s">
        <v>1951</v>
      </c>
      <c r="F10326" s="37" t="s">
        <v>4369</v>
      </c>
    </row>
    <row r="10327" spans="1:6" ht="14.25" customHeight="1" x14ac:dyDescent="0.2">
      <c r="A10327" s="35" t="s">
        <v>32393</v>
      </c>
      <c r="B10327" s="36" t="s">
        <v>1950</v>
      </c>
      <c r="C10327" s="37">
        <v>43191606</v>
      </c>
      <c r="D10327" s="38" t="s">
        <v>32394</v>
      </c>
      <c r="E10327" s="39" t="s">
        <v>1951</v>
      </c>
      <c r="F10327" s="37" t="s">
        <v>4369</v>
      </c>
    </row>
    <row r="10328" spans="1:6" ht="14.25" customHeight="1" x14ac:dyDescent="0.2">
      <c r="A10328" s="35" t="s">
        <v>32395</v>
      </c>
      <c r="B10328" s="36" t="s">
        <v>32396</v>
      </c>
      <c r="C10328" s="37">
        <v>43191607</v>
      </c>
      <c r="D10328" s="38" t="s">
        <v>32397</v>
      </c>
      <c r="E10328" s="39" t="s">
        <v>1951</v>
      </c>
      <c r="F10328" s="37" t="s">
        <v>4369</v>
      </c>
    </row>
    <row r="10329" spans="1:6" ht="14.25" customHeight="1" x14ac:dyDescent="0.2">
      <c r="A10329" s="35" t="s">
        <v>32398</v>
      </c>
      <c r="B10329" s="36" t="s">
        <v>32399</v>
      </c>
      <c r="C10329" s="37">
        <v>43191608</v>
      </c>
      <c r="D10329" s="38" t="s">
        <v>32400</v>
      </c>
      <c r="E10329" s="39" t="s">
        <v>1951</v>
      </c>
      <c r="F10329" s="37" t="s">
        <v>4369</v>
      </c>
    </row>
    <row r="10330" spans="1:6" ht="14.25" customHeight="1" x14ac:dyDescent="0.2">
      <c r="A10330" s="35" t="s">
        <v>1949</v>
      </c>
      <c r="B10330" s="36" t="s">
        <v>1950</v>
      </c>
      <c r="C10330" s="37">
        <v>43191609</v>
      </c>
      <c r="D10330" s="38" t="s">
        <v>32401</v>
      </c>
      <c r="E10330" s="39" t="s">
        <v>1951</v>
      </c>
      <c r="F10330" s="37" t="s">
        <v>4369</v>
      </c>
    </row>
    <row r="10331" spans="1:6" ht="14.25" customHeight="1" x14ac:dyDescent="0.2">
      <c r="A10331" s="35" t="s">
        <v>32402</v>
      </c>
      <c r="B10331" s="36" t="s">
        <v>32403</v>
      </c>
      <c r="C10331" s="37">
        <v>43191610</v>
      </c>
      <c r="D10331" s="38" t="s">
        <v>32404</v>
      </c>
      <c r="E10331" s="39" t="s">
        <v>1951</v>
      </c>
      <c r="F10331" s="37" t="s">
        <v>4369</v>
      </c>
    </row>
    <row r="10332" spans="1:6" ht="14.25" customHeight="1" x14ac:dyDescent="0.2">
      <c r="A10332" s="35" t="s">
        <v>32405</v>
      </c>
      <c r="B10332" s="36" t="s">
        <v>32406</v>
      </c>
      <c r="C10332" s="37">
        <v>43191611</v>
      </c>
      <c r="D10332" s="38" t="s">
        <v>32407</v>
      </c>
      <c r="E10332" s="39" t="s">
        <v>1951</v>
      </c>
      <c r="F10332" s="37" t="s">
        <v>4369</v>
      </c>
    </row>
    <row r="10333" spans="1:6" ht="14.25" customHeight="1" x14ac:dyDescent="0.2">
      <c r="A10333" s="35" t="s">
        <v>32408</v>
      </c>
      <c r="B10333" s="36" t="s">
        <v>32409</v>
      </c>
      <c r="C10333" s="37">
        <v>43191612</v>
      </c>
      <c r="D10333" s="38" t="s">
        <v>32410</v>
      </c>
      <c r="E10333" s="39" t="s">
        <v>1951</v>
      </c>
      <c r="F10333" s="37" t="s">
        <v>4369</v>
      </c>
    </row>
    <row r="10334" spans="1:6" ht="14.25" customHeight="1" x14ac:dyDescent="0.2">
      <c r="A10334" s="35" t="s">
        <v>32411</v>
      </c>
      <c r="B10334" s="36" t="s">
        <v>32412</v>
      </c>
      <c r="C10334" s="37">
        <v>43191614</v>
      </c>
      <c r="D10334" s="38" t="s">
        <v>32413</v>
      </c>
      <c r="E10334" s="39" t="s">
        <v>2189</v>
      </c>
      <c r="F10334" s="37" t="s">
        <v>23879</v>
      </c>
    </row>
    <row r="10335" spans="1:6" ht="14.25" customHeight="1" x14ac:dyDescent="0.2">
      <c r="A10335" s="35" t="s">
        <v>32414</v>
      </c>
      <c r="B10335" s="36" t="s">
        <v>32415</v>
      </c>
      <c r="C10335" s="37">
        <v>43191615</v>
      </c>
      <c r="D10335" s="38" t="s">
        <v>32416</v>
      </c>
      <c r="E10335" s="39" t="s">
        <v>1951</v>
      </c>
      <c r="F10335" s="37" t="s">
        <v>4369</v>
      </c>
    </row>
    <row r="10336" spans="1:6" ht="14.25" customHeight="1" x14ac:dyDescent="0.2">
      <c r="A10336" s="35" t="s">
        <v>32417</v>
      </c>
      <c r="B10336" s="36" t="s">
        <v>32418</v>
      </c>
      <c r="C10336" s="37">
        <v>43191616</v>
      </c>
      <c r="D10336" s="38" t="s">
        <v>32419</v>
      </c>
      <c r="E10336" s="39" t="s">
        <v>1951</v>
      </c>
      <c r="F10336" s="37" t="s">
        <v>4369</v>
      </c>
    </row>
    <row r="10337" spans="1:6" ht="14.25" customHeight="1" x14ac:dyDescent="0.2">
      <c r="A10337" s="35" t="s">
        <v>32420</v>
      </c>
      <c r="B10337" s="36" t="s">
        <v>32421</v>
      </c>
      <c r="C10337" s="37">
        <v>43191618</v>
      </c>
      <c r="D10337" s="38" t="s">
        <v>32422</v>
      </c>
      <c r="E10337" s="39" t="s">
        <v>2189</v>
      </c>
      <c r="F10337" s="37" t="s">
        <v>23879</v>
      </c>
    </row>
    <row r="10338" spans="1:6" ht="14.25" customHeight="1" x14ac:dyDescent="0.2">
      <c r="A10338" s="35" t="s">
        <v>32423</v>
      </c>
      <c r="B10338" s="36" t="s">
        <v>32424</v>
      </c>
      <c r="C10338" s="37">
        <v>43191619</v>
      </c>
      <c r="D10338" s="38" t="s">
        <v>32425</v>
      </c>
      <c r="E10338" s="39" t="s">
        <v>1951</v>
      </c>
      <c r="F10338" s="37" t="s">
        <v>4369</v>
      </c>
    </row>
    <row r="10339" spans="1:6" ht="14.25" customHeight="1" x14ac:dyDescent="0.2">
      <c r="A10339" s="35" t="s">
        <v>32426</v>
      </c>
      <c r="B10339" s="36" t="s">
        <v>11378</v>
      </c>
      <c r="C10339" s="37">
        <v>43191621</v>
      </c>
      <c r="D10339" s="38" t="s">
        <v>32427</v>
      </c>
      <c r="E10339" s="39" t="s">
        <v>2189</v>
      </c>
      <c r="F10339" s="37" t="s">
        <v>23879</v>
      </c>
    </row>
    <row r="10340" spans="1:6" ht="14.25" customHeight="1" x14ac:dyDescent="0.2">
      <c r="A10340" s="35" t="s">
        <v>32428</v>
      </c>
      <c r="B10340" s="36" t="s">
        <v>32429</v>
      </c>
      <c r="C10340" s="37">
        <v>43191622</v>
      </c>
      <c r="D10340" s="38" t="s">
        <v>32430</v>
      </c>
      <c r="E10340" s="39" t="s">
        <v>1951</v>
      </c>
      <c r="F10340" s="37" t="s">
        <v>4369</v>
      </c>
    </row>
    <row r="10341" spans="1:6" ht="14.25" customHeight="1" x14ac:dyDescent="0.2">
      <c r="A10341" s="35" t="s">
        <v>32431</v>
      </c>
      <c r="B10341" s="36" t="s">
        <v>32432</v>
      </c>
      <c r="C10341" s="37">
        <v>43191623</v>
      </c>
      <c r="D10341" s="38" t="s">
        <v>32433</v>
      </c>
      <c r="E10341" s="39" t="s">
        <v>1951</v>
      </c>
      <c r="F10341" s="37" t="s">
        <v>4369</v>
      </c>
    </row>
    <row r="10342" spans="1:6" ht="14.25" customHeight="1" x14ac:dyDescent="0.2">
      <c r="A10342" s="35" t="s">
        <v>32434</v>
      </c>
      <c r="B10342" s="36" t="s">
        <v>32435</v>
      </c>
      <c r="C10342" s="37">
        <v>43191624</v>
      </c>
      <c r="D10342" s="38" t="s">
        <v>32436</v>
      </c>
      <c r="E10342" s="39" t="s">
        <v>1951</v>
      </c>
      <c r="F10342" s="37" t="s">
        <v>4369</v>
      </c>
    </row>
    <row r="10343" spans="1:6" ht="14.25" customHeight="1" x14ac:dyDescent="0.2">
      <c r="A10343" s="35" t="s">
        <v>32437</v>
      </c>
      <c r="B10343" s="36" t="s">
        <v>32438</v>
      </c>
      <c r="C10343" s="37">
        <v>43191625</v>
      </c>
      <c r="D10343" s="38" t="s">
        <v>32439</v>
      </c>
      <c r="E10343" s="39" t="s">
        <v>1951</v>
      </c>
      <c r="F10343" s="37" t="s">
        <v>4369</v>
      </c>
    </row>
    <row r="10344" spans="1:6" ht="14.25" customHeight="1" x14ac:dyDescent="0.2">
      <c r="A10344" s="35" t="s">
        <v>32440</v>
      </c>
      <c r="B10344" s="36" t="s">
        <v>32438</v>
      </c>
      <c r="C10344" s="37">
        <v>43191626</v>
      </c>
      <c r="D10344" s="38" t="s">
        <v>32441</v>
      </c>
      <c r="E10344" s="39" t="s">
        <v>1951</v>
      </c>
      <c r="F10344" s="37" t="s">
        <v>4369</v>
      </c>
    </row>
    <row r="10345" spans="1:6" ht="14.25" customHeight="1" x14ac:dyDescent="0.2">
      <c r="A10345" s="35" t="s">
        <v>32442</v>
      </c>
      <c r="B10345" s="36" t="s">
        <v>32443</v>
      </c>
      <c r="C10345" s="37">
        <v>43191627</v>
      </c>
      <c r="D10345" s="38" t="s">
        <v>32444</v>
      </c>
      <c r="E10345" s="39" t="s">
        <v>1951</v>
      </c>
      <c r="F10345" s="37" t="s">
        <v>4369</v>
      </c>
    </row>
    <row r="10346" spans="1:6" ht="14.25" customHeight="1" x14ac:dyDescent="0.2">
      <c r="A10346" s="35" t="s">
        <v>32445</v>
      </c>
      <c r="B10346" s="36" t="s">
        <v>32446</v>
      </c>
      <c r="C10346" s="37">
        <v>43191628</v>
      </c>
      <c r="D10346" s="38" t="s">
        <v>32447</v>
      </c>
      <c r="E10346" s="39" t="s">
        <v>1951</v>
      </c>
      <c r="F10346" s="37" t="s">
        <v>4369</v>
      </c>
    </row>
    <row r="10347" spans="1:6" ht="14.25" customHeight="1" x14ac:dyDescent="0.2">
      <c r="A10347" s="35" t="s">
        <v>32448</v>
      </c>
      <c r="B10347" s="36" t="s">
        <v>32449</v>
      </c>
      <c r="C10347" s="37">
        <v>43191629</v>
      </c>
      <c r="D10347" s="38" t="s">
        <v>32450</v>
      </c>
      <c r="E10347" s="39" t="s">
        <v>1951</v>
      </c>
      <c r="F10347" s="37" t="s">
        <v>4369</v>
      </c>
    </row>
    <row r="10348" spans="1:6" ht="14.25" customHeight="1" x14ac:dyDescent="0.2">
      <c r="A10348" s="35" t="s">
        <v>32451</v>
      </c>
      <c r="B10348" s="36" t="s">
        <v>32452</v>
      </c>
      <c r="C10348" s="37">
        <v>43191630</v>
      </c>
      <c r="D10348" s="38" t="s">
        <v>32453</v>
      </c>
      <c r="E10348" s="39" t="s">
        <v>1951</v>
      </c>
      <c r="F10348" s="37" t="s">
        <v>4369</v>
      </c>
    </row>
    <row r="10349" spans="1:6" ht="14.25" customHeight="1" x14ac:dyDescent="0.2">
      <c r="A10349" s="35" t="s">
        <v>32454</v>
      </c>
      <c r="B10349" s="36" t="s">
        <v>32455</v>
      </c>
      <c r="C10349" s="37">
        <v>43201401</v>
      </c>
      <c r="D10349" s="38" t="s">
        <v>32456</v>
      </c>
      <c r="E10349" s="39" t="s">
        <v>1865</v>
      </c>
      <c r="F10349" s="37" t="s">
        <v>1939</v>
      </c>
    </row>
    <row r="10350" spans="1:6" ht="14.25" customHeight="1" x14ac:dyDescent="0.2">
      <c r="A10350" s="35" t="s">
        <v>32457</v>
      </c>
      <c r="B10350" s="36" t="s">
        <v>32458</v>
      </c>
      <c r="C10350" s="37">
        <v>43201402</v>
      </c>
      <c r="D10350" s="38" t="s">
        <v>32459</v>
      </c>
      <c r="E10350" s="39" t="s">
        <v>1865</v>
      </c>
      <c r="F10350" s="37" t="s">
        <v>1939</v>
      </c>
    </row>
    <row r="10351" spans="1:6" ht="14.25" customHeight="1" x14ac:dyDescent="0.2">
      <c r="A10351" s="35" t="s">
        <v>32460</v>
      </c>
      <c r="B10351" s="36" t="s">
        <v>32461</v>
      </c>
      <c r="C10351" s="37">
        <v>43201403</v>
      </c>
      <c r="D10351" s="38" t="s">
        <v>32462</v>
      </c>
      <c r="E10351" s="39" t="s">
        <v>1865</v>
      </c>
      <c r="F10351" s="37" t="s">
        <v>1939</v>
      </c>
    </row>
    <row r="10352" spans="1:6" ht="14.25" customHeight="1" x14ac:dyDescent="0.2">
      <c r="A10352" s="35" t="s">
        <v>32463</v>
      </c>
      <c r="B10352" s="36" t="s">
        <v>32464</v>
      </c>
      <c r="C10352" s="37">
        <v>43201404</v>
      </c>
      <c r="D10352" s="38" t="s">
        <v>32465</v>
      </c>
      <c r="E10352" s="39" t="s">
        <v>1865</v>
      </c>
      <c r="F10352" s="37" t="s">
        <v>1939</v>
      </c>
    </row>
    <row r="10353" spans="1:6" ht="14.25" customHeight="1" x14ac:dyDescent="0.2">
      <c r="A10353" s="35" t="s">
        <v>32466</v>
      </c>
      <c r="B10353" s="36" t="s">
        <v>32467</v>
      </c>
      <c r="C10353" s="37">
        <v>43201405</v>
      </c>
      <c r="D10353" s="38" t="s">
        <v>32468</v>
      </c>
      <c r="E10353" s="39" t="s">
        <v>1865</v>
      </c>
      <c r="F10353" s="37" t="s">
        <v>1939</v>
      </c>
    </row>
    <row r="10354" spans="1:6" ht="14.25" customHeight="1" x14ac:dyDescent="0.2">
      <c r="A10354" s="35" t="s">
        <v>32469</v>
      </c>
      <c r="B10354" s="36" t="s">
        <v>32470</v>
      </c>
      <c r="C10354" s="37">
        <v>43201406</v>
      </c>
      <c r="D10354" s="38" t="s">
        <v>32471</v>
      </c>
      <c r="E10354" s="39" t="s">
        <v>1865</v>
      </c>
      <c r="F10354" s="37" t="s">
        <v>1939</v>
      </c>
    </row>
    <row r="10355" spans="1:6" ht="14.25" customHeight="1" x14ac:dyDescent="0.2">
      <c r="A10355" s="35" t="s">
        <v>32472</v>
      </c>
      <c r="B10355" s="36" t="s">
        <v>32473</v>
      </c>
      <c r="C10355" s="37">
        <v>43201407</v>
      </c>
      <c r="D10355" s="38" t="s">
        <v>32474</v>
      </c>
      <c r="E10355" s="39" t="s">
        <v>1865</v>
      </c>
      <c r="F10355" s="37" t="s">
        <v>1939</v>
      </c>
    </row>
    <row r="10356" spans="1:6" ht="14.25" customHeight="1" x14ac:dyDescent="0.2">
      <c r="A10356" s="35" t="s">
        <v>32475</v>
      </c>
      <c r="B10356" s="36" t="s">
        <v>32476</v>
      </c>
      <c r="C10356" s="37">
        <v>43201408</v>
      </c>
      <c r="D10356" s="38" t="s">
        <v>32477</v>
      </c>
      <c r="E10356" s="39" t="s">
        <v>1865</v>
      </c>
      <c r="F10356" s="37" t="s">
        <v>1939</v>
      </c>
    </row>
    <row r="10357" spans="1:6" ht="14.25" customHeight="1" x14ac:dyDescent="0.2">
      <c r="A10357" s="35" t="s">
        <v>32478</v>
      </c>
      <c r="B10357" s="36" t="s">
        <v>32479</v>
      </c>
      <c r="C10357" s="37">
        <v>43201409</v>
      </c>
      <c r="D10357" s="38" t="s">
        <v>32480</v>
      </c>
      <c r="E10357" s="39" t="s">
        <v>1865</v>
      </c>
      <c r="F10357" s="37" t="s">
        <v>1939</v>
      </c>
    </row>
    <row r="10358" spans="1:6" ht="14.25" customHeight="1" x14ac:dyDescent="0.2">
      <c r="A10358" s="35" t="s">
        <v>32481</v>
      </c>
      <c r="B10358" s="36" t="s">
        <v>32482</v>
      </c>
      <c r="C10358" s="37">
        <v>43201410</v>
      </c>
      <c r="D10358" s="38" t="s">
        <v>32483</v>
      </c>
      <c r="E10358" s="39" t="s">
        <v>1865</v>
      </c>
      <c r="F10358" s="37" t="s">
        <v>1939</v>
      </c>
    </row>
    <row r="10359" spans="1:6" ht="14.25" customHeight="1" x14ac:dyDescent="0.2">
      <c r="A10359" s="35" t="s">
        <v>32484</v>
      </c>
      <c r="B10359" s="36" t="s">
        <v>32485</v>
      </c>
      <c r="C10359" s="37">
        <v>43201501</v>
      </c>
      <c r="D10359" s="38" t="s">
        <v>32486</v>
      </c>
      <c r="E10359" s="39" t="s">
        <v>1865</v>
      </c>
      <c r="F10359" s="37" t="s">
        <v>1939</v>
      </c>
    </row>
    <row r="10360" spans="1:6" ht="14.25" customHeight="1" x14ac:dyDescent="0.2">
      <c r="A10360" s="35" t="s">
        <v>32487</v>
      </c>
      <c r="B10360" s="36" t="s">
        <v>32488</v>
      </c>
      <c r="C10360" s="37">
        <v>43201502</v>
      </c>
      <c r="D10360" s="38" t="s">
        <v>32489</v>
      </c>
      <c r="E10360" s="39" t="s">
        <v>1865</v>
      </c>
      <c r="F10360" s="37" t="s">
        <v>1939</v>
      </c>
    </row>
    <row r="10361" spans="1:6" ht="14.25" customHeight="1" x14ac:dyDescent="0.2">
      <c r="A10361" s="35" t="s">
        <v>32490</v>
      </c>
      <c r="B10361" s="36" t="s">
        <v>32491</v>
      </c>
      <c r="C10361" s="37">
        <v>43201503</v>
      </c>
      <c r="D10361" s="38" t="s">
        <v>32492</v>
      </c>
      <c r="E10361" s="39" t="s">
        <v>2015</v>
      </c>
      <c r="F10361" s="37" t="s">
        <v>6913</v>
      </c>
    </row>
    <row r="10362" spans="1:6" ht="14.25" customHeight="1" x14ac:dyDescent="0.2">
      <c r="A10362" s="35" t="s">
        <v>32493</v>
      </c>
      <c r="B10362" s="36" t="s">
        <v>32494</v>
      </c>
      <c r="C10362" s="37">
        <v>43201507</v>
      </c>
      <c r="D10362" s="38" t="s">
        <v>32495</v>
      </c>
      <c r="E10362" s="39" t="s">
        <v>1865</v>
      </c>
      <c r="F10362" s="37" t="s">
        <v>1939</v>
      </c>
    </row>
    <row r="10363" spans="1:6" ht="14.25" customHeight="1" x14ac:dyDescent="0.2">
      <c r="A10363" s="35" t="s">
        <v>32496</v>
      </c>
      <c r="B10363" s="36" t="s">
        <v>32497</v>
      </c>
      <c r="C10363" s="37">
        <v>43201508</v>
      </c>
      <c r="D10363" s="38" t="s">
        <v>32498</v>
      </c>
      <c r="E10363" s="39" t="s">
        <v>1865</v>
      </c>
      <c r="F10363" s="37" t="s">
        <v>1939</v>
      </c>
    </row>
    <row r="10364" spans="1:6" ht="14.25" customHeight="1" x14ac:dyDescent="0.2">
      <c r="A10364" s="35" t="s">
        <v>32499</v>
      </c>
      <c r="B10364" s="36" t="s">
        <v>32500</v>
      </c>
      <c r="C10364" s="37">
        <v>43201509</v>
      </c>
      <c r="D10364" s="38" t="s">
        <v>32501</v>
      </c>
      <c r="E10364" s="39" t="s">
        <v>2228</v>
      </c>
      <c r="F10364" s="37" t="s">
        <v>1939</v>
      </c>
    </row>
    <row r="10365" spans="1:6" ht="14.25" customHeight="1" x14ac:dyDescent="0.2">
      <c r="A10365" s="35" t="s">
        <v>32502</v>
      </c>
      <c r="B10365" s="36" t="s">
        <v>32503</v>
      </c>
      <c r="C10365" s="37">
        <v>43201513</v>
      </c>
      <c r="D10365" s="38" t="s">
        <v>32504</v>
      </c>
      <c r="E10365" s="39" t="s">
        <v>1865</v>
      </c>
      <c r="F10365" s="37" t="s">
        <v>1939</v>
      </c>
    </row>
    <row r="10366" spans="1:6" ht="14.25" customHeight="1" x14ac:dyDescent="0.2">
      <c r="A10366" s="35" t="s">
        <v>32505</v>
      </c>
      <c r="B10366" s="36" t="s">
        <v>32506</v>
      </c>
      <c r="C10366" s="37">
        <v>43201522</v>
      </c>
      <c r="D10366" s="38" t="s">
        <v>32507</v>
      </c>
      <c r="E10366" s="39" t="s">
        <v>1865</v>
      </c>
      <c r="F10366" s="37" t="s">
        <v>1939</v>
      </c>
    </row>
    <row r="10367" spans="1:6" ht="14.25" customHeight="1" x14ac:dyDescent="0.2">
      <c r="A10367" s="35" t="s">
        <v>32508</v>
      </c>
      <c r="B10367" s="36" t="s">
        <v>32509</v>
      </c>
      <c r="C10367" s="37">
        <v>43201531</v>
      </c>
      <c r="D10367" s="38" t="s">
        <v>32510</v>
      </c>
      <c r="E10367" s="39" t="s">
        <v>1865</v>
      </c>
      <c r="F10367" s="37" t="s">
        <v>1939</v>
      </c>
    </row>
    <row r="10368" spans="1:6" ht="14.25" customHeight="1" x14ac:dyDescent="0.2">
      <c r="A10368" s="35" t="s">
        <v>32511</v>
      </c>
      <c r="B10368" s="36" t="s">
        <v>32512</v>
      </c>
      <c r="C10368" s="37">
        <v>43201533</v>
      </c>
      <c r="D10368" s="38" t="s">
        <v>32513</v>
      </c>
      <c r="E10368" s="39" t="s">
        <v>1865</v>
      </c>
      <c r="F10368" s="37" t="s">
        <v>1939</v>
      </c>
    </row>
    <row r="10369" spans="1:6" ht="14.25" customHeight="1" x14ac:dyDescent="0.2">
      <c r="A10369" s="35" t="s">
        <v>32514</v>
      </c>
      <c r="B10369" s="36" t="s">
        <v>32515</v>
      </c>
      <c r="C10369" s="37">
        <v>43201534</v>
      </c>
      <c r="D10369" s="38" t="s">
        <v>32516</v>
      </c>
      <c r="E10369" s="39" t="s">
        <v>1865</v>
      </c>
      <c r="F10369" s="37" t="s">
        <v>1939</v>
      </c>
    </row>
    <row r="10370" spans="1:6" ht="14.25" customHeight="1" x14ac:dyDescent="0.2">
      <c r="A10370" s="35" t="s">
        <v>32517</v>
      </c>
      <c r="B10370" s="36" t="s">
        <v>32518</v>
      </c>
      <c r="C10370" s="37">
        <v>43201535</v>
      </c>
      <c r="D10370" s="38" t="s">
        <v>32519</v>
      </c>
      <c r="E10370" s="39" t="s">
        <v>1865</v>
      </c>
      <c r="F10370" s="37" t="s">
        <v>1939</v>
      </c>
    </row>
    <row r="10371" spans="1:6" ht="14.25" customHeight="1" x14ac:dyDescent="0.2">
      <c r="A10371" s="35" t="s">
        <v>32520</v>
      </c>
      <c r="B10371" s="36" t="s">
        <v>32521</v>
      </c>
      <c r="C10371" s="37">
        <v>43201537</v>
      </c>
      <c r="D10371" s="38" t="s">
        <v>32522</v>
      </c>
      <c r="E10371" s="39" t="s">
        <v>2015</v>
      </c>
      <c r="F10371" s="37" t="s">
        <v>1939</v>
      </c>
    </row>
    <row r="10372" spans="1:6" ht="14.25" customHeight="1" x14ac:dyDescent="0.2">
      <c r="A10372" s="35" t="s">
        <v>32523</v>
      </c>
      <c r="B10372" s="36" t="s">
        <v>32524</v>
      </c>
      <c r="C10372" s="37">
        <v>43201538</v>
      </c>
      <c r="D10372" s="38" t="s">
        <v>32525</v>
      </c>
      <c r="E10372" s="39" t="s">
        <v>1865</v>
      </c>
      <c r="F10372" s="37" t="s">
        <v>1939</v>
      </c>
    </row>
    <row r="10373" spans="1:6" ht="14.25" customHeight="1" x14ac:dyDescent="0.2">
      <c r="A10373" s="35" t="s">
        <v>32526</v>
      </c>
      <c r="B10373" s="36" t="s">
        <v>32527</v>
      </c>
      <c r="C10373" s="37">
        <v>43201539</v>
      </c>
      <c r="D10373" s="38" t="s">
        <v>32528</v>
      </c>
      <c r="E10373" s="39" t="s">
        <v>1865</v>
      </c>
      <c r="F10373" s="37" t="s">
        <v>1939</v>
      </c>
    </row>
    <row r="10374" spans="1:6" ht="14.25" customHeight="1" x14ac:dyDescent="0.2">
      <c r="A10374" s="35" t="s">
        <v>32529</v>
      </c>
      <c r="B10374" s="36" t="s">
        <v>32530</v>
      </c>
      <c r="C10374" s="37">
        <v>43201540</v>
      </c>
      <c r="D10374" s="38" t="s">
        <v>32531</v>
      </c>
      <c r="E10374" s="39" t="s">
        <v>1865</v>
      </c>
      <c r="F10374" s="37" t="s">
        <v>1939</v>
      </c>
    </row>
    <row r="10375" spans="1:6" ht="14.25" customHeight="1" x14ac:dyDescent="0.2">
      <c r="A10375" s="35" t="s">
        <v>32532</v>
      </c>
      <c r="B10375" s="36" t="s">
        <v>32533</v>
      </c>
      <c r="C10375" s="37">
        <v>43201541</v>
      </c>
      <c r="D10375" s="38" t="s">
        <v>32534</v>
      </c>
      <c r="E10375" s="39" t="s">
        <v>1865</v>
      </c>
      <c r="F10375" s="37" t="s">
        <v>1939</v>
      </c>
    </row>
    <row r="10376" spans="1:6" ht="14.25" customHeight="1" x14ac:dyDescent="0.2">
      <c r="A10376" s="35" t="s">
        <v>32535</v>
      </c>
      <c r="B10376" s="36" t="s">
        <v>32536</v>
      </c>
      <c r="C10376" s="37">
        <v>43201542</v>
      </c>
      <c r="D10376" s="38" t="s">
        <v>32537</v>
      </c>
      <c r="E10376" s="39" t="s">
        <v>1865</v>
      </c>
      <c r="F10376" s="37" t="s">
        <v>1939</v>
      </c>
    </row>
    <row r="10377" spans="1:6" ht="14.25" customHeight="1" x14ac:dyDescent="0.2">
      <c r="A10377" s="35" t="s">
        <v>32538</v>
      </c>
      <c r="B10377" s="36" t="s">
        <v>32539</v>
      </c>
      <c r="C10377" s="37">
        <v>43201543</v>
      </c>
      <c r="D10377" s="38" t="s">
        <v>32540</v>
      </c>
      <c r="E10377" s="39" t="s">
        <v>1865</v>
      </c>
      <c r="F10377" s="37" t="s">
        <v>1939</v>
      </c>
    </row>
    <row r="10378" spans="1:6" ht="14.25" customHeight="1" x14ac:dyDescent="0.2">
      <c r="A10378" s="35" t="s">
        <v>32541</v>
      </c>
      <c r="B10378" s="36" t="s">
        <v>32542</v>
      </c>
      <c r="C10378" s="37">
        <v>43201544</v>
      </c>
      <c r="D10378" s="38" t="s">
        <v>32543</v>
      </c>
      <c r="E10378" s="39" t="s">
        <v>1865</v>
      </c>
      <c r="F10378" s="37" t="s">
        <v>1939</v>
      </c>
    </row>
    <row r="10379" spans="1:6" ht="14.25" customHeight="1" x14ac:dyDescent="0.2">
      <c r="A10379" s="35" t="s">
        <v>32544</v>
      </c>
      <c r="B10379" s="36" t="s">
        <v>32545</v>
      </c>
      <c r="C10379" s="37">
        <v>43201545</v>
      </c>
      <c r="D10379" s="38" t="s">
        <v>32546</v>
      </c>
      <c r="E10379" s="39" t="s">
        <v>1865</v>
      </c>
      <c r="F10379" s="37" t="s">
        <v>1939</v>
      </c>
    </row>
    <row r="10380" spans="1:6" ht="14.25" customHeight="1" x14ac:dyDescent="0.2">
      <c r="A10380" s="35" t="s">
        <v>32547</v>
      </c>
      <c r="B10380" s="36" t="s">
        <v>32548</v>
      </c>
      <c r="C10380" s="37">
        <v>43201546</v>
      </c>
      <c r="D10380" s="38" t="s">
        <v>32549</v>
      </c>
      <c r="E10380" s="39" t="s">
        <v>1865</v>
      </c>
      <c r="F10380" s="37" t="s">
        <v>1939</v>
      </c>
    </row>
    <row r="10381" spans="1:6" ht="14.25" customHeight="1" x14ac:dyDescent="0.2">
      <c r="A10381" s="35" t="s">
        <v>32550</v>
      </c>
      <c r="B10381" s="36" t="s">
        <v>32551</v>
      </c>
      <c r="C10381" s="37">
        <v>43201547</v>
      </c>
      <c r="D10381" s="38" t="s">
        <v>32552</v>
      </c>
      <c r="E10381" s="39" t="s">
        <v>1865</v>
      </c>
      <c r="F10381" s="37" t="s">
        <v>1939</v>
      </c>
    </row>
    <row r="10382" spans="1:6" ht="14.25" customHeight="1" x14ac:dyDescent="0.2">
      <c r="A10382" s="35" t="s">
        <v>32553</v>
      </c>
      <c r="B10382" s="36" t="s">
        <v>32554</v>
      </c>
      <c r="C10382" s="37">
        <v>43201549</v>
      </c>
      <c r="D10382" s="38" t="s">
        <v>32555</v>
      </c>
      <c r="E10382" s="39" t="s">
        <v>1865</v>
      </c>
      <c r="F10382" s="37" t="s">
        <v>1939</v>
      </c>
    </row>
    <row r="10383" spans="1:6" ht="14.25" customHeight="1" x14ac:dyDescent="0.2">
      <c r="A10383" s="35" t="s">
        <v>32556</v>
      </c>
      <c r="B10383" s="36" t="s">
        <v>32557</v>
      </c>
      <c r="C10383" s="37">
        <v>43201550</v>
      </c>
      <c r="D10383" s="38" t="s">
        <v>32558</v>
      </c>
      <c r="E10383" s="39" t="s">
        <v>1865</v>
      </c>
      <c r="F10383" s="37" t="s">
        <v>1939</v>
      </c>
    </row>
    <row r="10384" spans="1:6" ht="14.25" customHeight="1" x14ac:dyDescent="0.2">
      <c r="A10384" s="35" t="s">
        <v>32559</v>
      </c>
      <c r="B10384" s="36" t="s">
        <v>32560</v>
      </c>
      <c r="C10384" s="37">
        <v>43201552</v>
      </c>
      <c r="D10384" s="38" t="s">
        <v>32561</v>
      </c>
      <c r="E10384" s="39" t="s">
        <v>1865</v>
      </c>
      <c r="F10384" s="37" t="s">
        <v>1939</v>
      </c>
    </row>
    <row r="10385" spans="1:6" ht="14.25" customHeight="1" x14ac:dyDescent="0.2">
      <c r="A10385" s="35" t="s">
        <v>32562</v>
      </c>
      <c r="B10385" s="36" t="s">
        <v>32563</v>
      </c>
      <c r="C10385" s="37">
        <v>43201553</v>
      </c>
      <c r="D10385" s="38" t="s">
        <v>32564</v>
      </c>
      <c r="E10385" s="39" t="s">
        <v>1865</v>
      </c>
      <c r="F10385" s="37" t="s">
        <v>1939</v>
      </c>
    </row>
    <row r="10386" spans="1:6" ht="14.25" customHeight="1" x14ac:dyDescent="0.2">
      <c r="A10386" s="35" t="s">
        <v>32565</v>
      </c>
      <c r="B10386" s="36" t="s">
        <v>32566</v>
      </c>
      <c r="C10386" s="37">
        <v>43201601</v>
      </c>
      <c r="D10386" s="38" t="s">
        <v>32567</v>
      </c>
      <c r="E10386" s="39" t="s">
        <v>1966</v>
      </c>
      <c r="F10386" s="37" t="s">
        <v>1969</v>
      </c>
    </row>
    <row r="10387" spans="1:6" ht="14.25" customHeight="1" x14ac:dyDescent="0.2">
      <c r="A10387" s="35" t="s">
        <v>32568</v>
      </c>
      <c r="B10387" s="36" t="s">
        <v>32569</v>
      </c>
      <c r="C10387" s="37">
        <v>43201602</v>
      </c>
      <c r="D10387" s="38" t="s">
        <v>32570</v>
      </c>
      <c r="E10387" s="39" t="s">
        <v>1966</v>
      </c>
      <c r="F10387" s="37" t="s">
        <v>1969</v>
      </c>
    </row>
    <row r="10388" spans="1:6" ht="14.25" customHeight="1" x14ac:dyDescent="0.2">
      <c r="A10388" s="35" t="s">
        <v>32571</v>
      </c>
      <c r="B10388" s="36" t="s">
        <v>32572</v>
      </c>
      <c r="C10388" s="37">
        <v>43201603</v>
      </c>
      <c r="D10388" s="38" t="s">
        <v>32573</v>
      </c>
      <c r="E10388" s="39" t="s">
        <v>2189</v>
      </c>
      <c r="F10388" s="37" t="s">
        <v>23879</v>
      </c>
    </row>
    <row r="10389" spans="1:6" ht="14.25" customHeight="1" x14ac:dyDescent="0.2">
      <c r="A10389" s="35" t="s">
        <v>32574</v>
      </c>
      <c r="B10389" s="36" t="s">
        <v>32575</v>
      </c>
      <c r="C10389" s="37">
        <v>43201604</v>
      </c>
      <c r="D10389" s="38" t="s">
        <v>32576</v>
      </c>
      <c r="E10389" s="39" t="s">
        <v>1865</v>
      </c>
      <c r="F10389" s="37" t="s">
        <v>1939</v>
      </c>
    </row>
    <row r="10390" spans="1:6" ht="14.25" customHeight="1" x14ac:dyDescent="0.2">
      <c r="A10390" s="35" t="s">
        <v>32577</v>
      </c>
      <c r="B10390" s="36" t="s">
        <v>32578</v>
      </c>
      <c r="C10390" s="37">
        <v>43201605</v>
      </c>
      <c r="D10390" s="38" t="s">
        <v>32579</v>
      </c>
      <c r="E10390" s="39" t="s">
        <v>2015</v>
      </c>
      <c r="F10390" s="37" t="s">
        <v>6913</v>
      </c>
    </row>
    <row r="10391" spans="1:6" ht="14.25" customHeight="1" x14ac:dyDescent="0.2">
      <c r="A10391" s="35" t="s">
        <v>32580</v>
      </c>
      <c r="B10391" s="36" t="s">
        <v>32581</v>
      </c>
      <c r="C10391" s="37">
        <v>43201608</v>
      </c>
      <c r="D10391" s="38" t="s">
        <v>32582</v>
      </c>
      <c r="E10391" s="39" t="s">
        <v>1865</v>
      </c>
      <c r="F10391" s="37" t="s">
        <v>1939</v>
      </c>
    </row>
    <row r="10392" spans="1:6" ht="14.25" customHeight="1" x14ac:dyDescent="0.2">
      <c r="A10392" s="35" t="s">
        <v>32583</v>
      </c>
      <c r="B10392" s="36" t="s">
        <v>32584</v>
      </c>
      <c r="C10392" s="37">
        <v>43201609</v>
      </c>
      <c r="D10392" s="38" t="s">
        <v>32585</v>
      </c>
      <c r="E10392" s="39" t="s">
        <v>1865</v>
      </c>
      <c r="F10392" s="37" t="s">
        <v>1939</v>
      </c>
    </row>
    <row r="10393" spans="1:6" ht="14.25" customHeight="1" x14ac:dyDescent="0.2">
      <c r="A10393" s="35" t="s">
        <v>32586</v>
      </c>
      <c r="B10393" s="36" t="s">
        <v>32587</v>
      </c>
      <c r="C10393" s="37">
        <v>43201610</v>
      </c>
      <c r="D10393" s="38" t="s">
        <v>32588</v>
      </c>
      <c r="E10393" s="39" t="s">
        <v>1865</v>
      </c>
      <c r="F10393" s="37" t="s">
        <v>1939</v>
      </c>
    </row>
    <row r="10394" spans="1:6" ht="14.25" customHeight="1" x14ac:dyDescent="0.2">
      <c r="A10394" s="35" t="s">
        <v>32589</v>
      </c>
      <c r="B10394" s="36" t="s">
        <v>32590</v>
      </c>
      <c r="C10394" s="37">
        <v>43201611</v>
      </c>
      <c r="D10394" s="38" t="s">
        <v>32591</v>
      </c>
      <c r="E10394" s="39" t="s">
        <v>1865</v>
      </c>
      <c r="F10394" s="37" t="s">
        <v>1939</v>
      </c>
    </row>
    <row r="10395" spans="1:6" ht="14.25" customHeight="1" x14ac:dyDescent="0.2">
      <c r="A10395" s="35" t="s">
        <v>32592</v>
      </c>
      <c r="B10395" s="36" t="s">
        <v>32593</v>
      </c>
      <c r="C10395" s="37">
        <v>43201612</v>
      </c>
      <c r="D10395" s="38" t="s">
        <v>32594</v>
      </c>
      <c r="E10395" s="39" t="s">
        <v>1865</v>
      </c>
      <c r="F10395" s="37" t="s">
        <v>1939</v>
      </c>
    </row>
    <row r="10396" spans="1:6" ht="14.25" customHeight="1" x14ac:dyDescent="0.2">
      <c r="A10396" s="35" t="s">
        <v>32595</v>
      </c>
      <c r="B10396" s="36" t="s">
        <v>32596</v>
      </c>
      <c r="C10396" s="37">
        <v>43201614</v>
      </c>
      <c r="D10396" s="38" t="s">
        <v>32597</v>
      </c>
      <c r="E10396" s="39" t="s">
        <v>1865</v>
      </c>
      <c r="F10396" s="37" t="s">
        <v>1939</v>
      </c>
    </row>
    <row r="10397" spans="1:6" ht="14.25" customHeight="1" x14ac:dyDescent="0.2">
      <c r="A10397" s="35" t="s">
        <v>32598</v>
      </c>
      <c r="B10397" s="36" t="s">
        <v>32599</v>
      </c>
      <c r="C10397" s="37">
        <v>43201615</v>
      </c>
      <c r="D10397" s="38" t="s">
        <v>32600</v>
      </c>
      <c r="E10397" s="39" t="s">
        <v>1865</v>
      </c>
      <c r="F10397" s="37" t="s">
        <v>1939</v>
      </c>
    </row>
    <row r="10398" spans="1:6" ht="14.25" customHeight="1" x14ac:dyDescent="0.2">
      <c r="A10398" s="35" t="s">
        <v>32601</v>
      </c>
      <c r="B10398" s="36" t="s">
        <v>32602</v>
      </c>
      <c r="C10398" s="37">
        <v>43201616</v>
      </c>
      <c r="D10398" s="38" t="s">
        <v>32603</v>
      </c>
      <c r="E10398" s="39" t="s">
        <v>1865</v>
      </c>
      <c r="F10398" s="37" t="s">
        <v>1939</v>
      </c>
    </row>
    <row r="10399" spans="1:6" ht="14.25" customHeight="1" x14ac:dyDescent="0.2">
      <c r="A10399" s="35" t="s">
        <v>32604</v>
      </c>
      <c r="B10399" s="36" t="s">
        <v>32605</v>
      </c>
      <c r="C10399" s="37">
        <v>43201801</v>
      </c>
      <c r="D10399" s="38" t="s">
        <v>32606</v>
      </c>
      <c r="E10399" s="39" t="s">
        <v>1865</v>
      </c>
      <c r="F10399" s="37" t="s">
        <v>1939</v>
      </c>
    </row>
    <row r="10400" spans="1:6" ht="14.25" customHeight="1" x14ac:dyDescent="0.2">
      <c r="A10400" s="35" t="s">
        <v>32607</v>
      </c>
      <c r="B10400" s="36" t="s">
        <v>32608</v>
      </c>
      <c r="C10400" s="37">
        <v>43201802</v>
      </c>
      <c r="D10400" s="38" t="s">
        <v>32609</v>
      </c>
      <c r="E10400" s="39" t="s">
        <v>1865</v>
      </c>
      <c r="F10400" s="37" t="s">
        <v>1939</v>
      </c>
    </row>
    <row r="10401" spans="1:6" ht="14.25" customHeight="1" x14ac:dyDescent="0.2">
      <c r="A10401" s="35" t="s">
        <v>1866</v>
      </c>
      <c r="B10401" s="36" t="s">
        <v>1867</v>
      </c>
      <c r="C10401" s="37">
        <v>43201803</v>
      </c>
      <c r="D10401" s="38" t="s">
        <v>32610</v>
      </c>
      <c r="E10401" s="39" t="s">
        <v>1865</v>
      </c>
      <c r="F10401" s="37" t="s">
        <v>1939</v>
      </c>
    </row>
    <row r="10402" spans="1:6" ht="14.25" customHeight="1" x14ac:dyDescent="0.2">
      <c r="A10402" s="35" t="s">
        <v>32611</v>
      </c>
      <c r="B10402" s="36" t="s">
        <v>32612</v>
      </c>
      <c r="C10402" s="37">
        <v>43201806</v>
      </c>
      <c r="D10402" s="38" t="s">
        <v>32613</v>
      </c>
      <c r="E10402" s="39" t="s">
        <v>1865</v>
      </c>
      <c r="F10402" s="37" t="s">
        <v>1939</v>
      </c>
    </row>
    <row r="10403" spans="1:6" ht="14.25" customHeight="1" x14ac:dyDescent="0.2">
      <c r="A10403" s="35" t="s">
        <v>32614</v>
      </c>
      <c r="B10403" s="36" t="s">
        <v>32615</v>
      </c>
      <c r="C10403" s="37">
        <v>43201807</v>
      </c>
      <c r="D10403" s="38" t="s">
        <v>32616</v>
      </c>
      <c r="E10403" s="39" t="s">
        <v>1865</v>
      </c>
      <c r="F10403" s="37" t="s">
        <v>1939</v>
      </c>
    </row>
    <row r="10404" spans="1:6" ht="14.25" customHeight="1" x14ac:dyDescent="0.2">
      <c r="A10404" s="35" t="s">
        <v>32617</v>
      </c>
      <c r="B10404" s="36" t="s">
        <v>32618</v>
      </c>
      <c r="C10404" s="37">
        <v>43201808</v>
      </c>
      <c r="D10404" s="38" t="s">
        <v>32619</v>
      </c>
      <c r="E10404" s="39" t="s">
        <v>1865</v>
      </c>
      <c r="F10404" s="37" t="s">
        <v>1939</v>
      </c>
    </row>
    <row r="10405" spans="1:6" ht="14.25" customHeight="1" x14ac:dyDescent="0.2">
      <c r="A10405" s="35" t="s">
        <v>32620</v>
      </c>
      <c r="B10405" s="36" t="s">
        <v>32621</v>
      </c>
      <c r="C10405" s="37">
        <v>43201809</v>
      </c>
      <c r="D10405" s="38" t="s">
        <v>32622</v>
      </c>
      <c r="E10405" s="39" t="s">
        <v>1865</v>
      </c>
      <c r="F10405" s="37" t="s">
        <v>1939</v>
      </c>
    </row>
    <row r="10406" spans="1:6" ht="14.25" customHeight="1" x14ac:dyDescent="0.2">
      <c r="A10406" s="35" t="s">
        <v>32623</v>
      </c>
      <c r="B10406" s="36" t="s">
        <v>32624</v>
      </c>
      <c r="C10406" s="37">
        <v>43201810</v>
      </c>
      <c r="D10406" s="38" t="s">
        <v>32625</v>
      </c>
      <c r="E10406" s="39" t="s">
        <v>1865</v>
      </c>
      <c r="F10406" s="37" t="s">
        <v>1939</v>
      </c>
    </row>
    <row r="10407" spans="1:6" ht="14.25" customHeight="1" x14ac:dyDescent="0.2">
      <c r="A10407" s="35" t="s">
        <v>32626</v>
      </c>
      <c r="B10407" s="36" t="s">
        <v>32627</v>
      </c>
      <c r="C10407" s="37">
        <v>43201811</v>
      </c>
      <c r="D10407" s="38" t="s">
        <v>32628</v>
      </c>
      <c r="E10407" s="39" t="s">
        <v>1865</v>
      </c>
      <c r="F10407" s="37" t="s">
        <v>1939</v>
      </c>
    </row>
    <row r="10408" spans="1:6" ht="14.25" customHeight="1" x14ac:dyDescent="0.2">
      <c r="A10408" s="35" t="s">
        <v>32629</v>
      </c>
      <c r="B10408" s="36" t="s">
        <v>32630</v>
      </c>
      <c r="C10408" s="37">
        <v>43201812</v>
      </c>
      <c r="D10408" s="38" t="s">
        <v>32631</v>
      </c>
      <c r="E10408" s="39" t="s">
        <v>1865</v>
      </c>
      <c r="F10408" s="37" t="s">
        <v>1939</v>
      </c>
    </row>
    <row r="10409" spans="1:6" ht="14.25" customHeight="1" x14ac:dyDescent="0.2">
      <c r="A10409" s="35" t="s">
        <v>32632</v>
      </c>
      <c r="B10409" s="36" t="s">
        <v>32633</v>
      </c>
      <c r="C10409" s="37">
        <v>43201813</v>
      </c>
      <c r="D10409" s="38" t="s">
        <v>32634</v>
      </c>
      <c r="E10409" s="39" t="s">
        <v>1865</v>
      </c>
      <c r="F10409" s="37" t="s">
        <v>1939</v>
      </c>
    </row>
    <row r="10410" spans="1:6" ht="14.25" customHeight="1" x14ac:dyDescent="0.2">
      <c r="A10410" s="35" t="s">
        <v>32635</v>
      </c>
      <c r="B10410" s="36" t="s">
        <v>32636</v>
      </c>
      <c r="C10410" s="37">
        <v>43201814</v>
      </c>
      <c r="D10410" s="38" t="s">
        <v>32637</v>
      </c>
      <c r="E10410" s="39" t="s">
        <v>2015</v>
      </c>
      <c r="F10410" s="37" t="s">
        <v>6913</v>
      </c>
    </row>
    <row r="10411" spans="1:6" ht="14.25" customHeight="1" x14ac:dyDescent="0.2">
      <c r="A10411" s="35" t="s">
        <v>32638</v>
      </c>
      <c r="B10411" s="36" t="s">
        <v>32639</v>
      </c>
      <c r="C10411" s="37">
        <v>43201815</v>
      </c>
      <c r="D10411" s="38" t="s">
        <v>32640</v>
      </c>
      <c r="E10411" s="39" t="s">
        <v>1865</v>
      </c>
      <c r="F10411" s="37" t="s">
        <v>1939</v>
      </c>
    </row>
    <row r="10412" spans="1:6" ht="14.25" customHeight="1" x14ac:dyDescent="0.2">
      <c r="A10412" s="35" t="s">
        <v>32641</v>
      </c>
      <c r="B10412" s="36" t="s">
        <v>32642</v>
      </c>
      <c r="C10412" s="37">
        <v>43201902</v>
      </c>
      <c r="D10412" s="38" t="s">
        <v>32643</v>
      </c>
      <c r="E10412" s="39" t="s">
        <v>1865</v>
      </c>
      <c r="F10412" s="37" t="s">
        <v>1939</v>
      </c>
    </row>
    <row r="10413" spans="1:6" ht="14.25" customHeight="1" x14ac:dyDescent="0.2">
      <c r="A10413" s="35" t="s">
        <v>32644</v>
      </c>
      <c r="B10413" s="36" t="s">
        <v>32645</v>
      </c>
      <c r="C10413" s="37">
        <v>43201903</v>
      </c>
      <c r="D10413" s="38" t="s">
        <v>32646</v>
      </c>
      <c r="E10413" s="39" t="s">
        <v>1865</v>
      </c>
      <c r="F10413" s="37" t="s">
        <v>1939</v>
      </c>
    </row>
    <row r="10414" spans="1:6" ht="14.25" customHeight="1" x14ac:dyDescent="0.2">
      <c r="A10414" s="35" t="s">
        <v>32647</v>
      </c>
      <c r="B10414" s="36" t="s">
        <v>32648</v>
      </c>
      <c r="C10414" s="37">
        <v>43202001</v>
      </c>
      <c r="D10414" s="38" t="s">
        <v>32649</v>
      </c>
      <c r="E10414" s="39" t="s">
        <v>1865</v>
      </c>
      <c r="F10414" s="37" t="s">
        <v>1939</v>
      </c>
    </row>
    <row r="10415" spans="1:6" ht="14.25" customHeight="1" x14ac:dyDescent="0.2">
      <c r="A10415" s="35" t="s">
        <v>32650</v>
      </c>
      <c r="B10415" s="36" t="s">
        <v>32651</v>
      </c>
      <c r="C10415" s="37">
        <v>43202002</v>
      </c>
      <c r="D10415" s="38" t="s">
        <v>32652</v>
      </c>
      <c r="E10415" s="39" t="s">
        <v>1865</v>
      </c>
      <c r="F10415" s="37" t="s">
        <v>1939</v>
      </c>
    </row>
    <row r="10416" spans="1:6" ht="14.25" customHeight="1" x14ac:dyDescent="0.2">
      <c r="A10416" s="35" t="s">
        <v>32653</v>
      </c>
      <c r="B10416" s="36" t="s">
        <v>32654</v>
      </c>
      <c r="C10416" s="37">
        <v>43202003</v>
      </c>
      <c r="D10416" s="38" t="s">
        <v>32655</v>
      </c>
      <c r="E10416" s="39" t="s">
        <v>1865</v>
      </c>
      <c r="F10416" s="37" t="s">
        <v>1939</v>
      </c>
    </row>
    <row r="10417" spans="1:6" ht="14.25" customHeight="1" x14ac:dyDescent="0.2">
      <c r="A10417" s="35" t="s">
        <v>32656</v>
      </c>
      <c r="B10417" s="36" t="s">
        <v>32657</v>
      </c>
      <c r="C10417" s="37">
        <v>43202004</v>
      </c>
      <c r="D10417" s="38" t="s">
        <v>32658</v>
      </c>
      <c r="E10417" s="39" t="s">
        <v>1865</v>
      </c>
      <c r="F10417" s="37" t="s">
        <v>1939</v>
      </c>
    </row>
    <row r="10418" spans="1:6" ht="14.25" customHeight="1" x14ac:dyDescent="0.2">
      <c r="A10418" s="35" t="s">
        <v>32659</v>
      </c>
      <c r="B10418" s="36" t="s">
        <v>32660</v>
      </c>
      <c r="C10418" s="37">
        <v>43202005</v>
      </c>
      <c r="D10418" s="38" t="s">
        <v>32661</v>
      </c>
      <c r="E10418" s="39" t="s">
        <v>1865</v>
      </c>
      <c r="F10418" s="37" t="s">
        <v>1939</v>
      </c>
    </row>
    <row r="10419" spans="1:6" ht="14.25" customHeight="1" x14ac:dyDescent="0.2">
      <c r="A10419" s="35" t="s">
        <v>32662</v>
      </c>
      <c r="B10419" s="36" t="s">
        <v>32663</v>
      </c>
      <c r="C10419" s="37">
        <v>43202101</v>
      </c>
      <c r="D10419" s="38" t="s">
        <v>32664</v>
      </c>
      <c r="E10419" s="39" t="s">
        <v>1966</v>
      </c>
      <c r="F10419" s="37" t="s">
        <v>1969</v>
      </c>
    </row>
    <row r="10420" spans="1:6" ht="14.25" customHeight="1" x14ac:dyDescent="0.2">
      <c r="A10420" s="35" t="s">
        <v>32665</v>
      </c>
      <c r="B10420" s="36" t="s">
        <v>32666</v>
      </c>
      <c r="C10420" s="37">
        <v>43202102</v>
      </c>
      <c r="D10420" s="38" t="s">
        <v>32667</v>
      </c>
      <c r="E10420" s="39" t="s">
        <v>1966</v>
      </c>
      <c r="F10420" s="37" t="s">
        <v>1969</v>
      </c>
    </row>
    <row r="10421" spans="1:6" ht="14.25" customHeight="1" x14ac:dyDescent="0.2">
      <c r="A10421" s="35" t="s">
        <v>32668</v>
      </c>
      <c r="B10421" s="36" t="s">
        <v>32669</v>
      </c>
      <c r="C10421" s="37">
        <v>43202103</v>
      </c>
      <c r="D10421" s="38" t="s">
        <v>32670</v>
      </c>
      <c r="E10421" s="39" t="s">
        <v>1966</v>
      </c>
      <c r="F10421" s="37" t="s">
        <v>1969</v>
      </c>
    </row>
    <row r="10422" spans="1:6" ht="14.25" customHeight="1" x14ac:dyDescent="0.2">
      <c r="A10422" s="35" t="s">
        <v>32671</v>
      </c>
      <c r="B10422" s="36" t="s">
        <v>32672</v>
      </c>
      <c r="C10422" s="37">
        <v>43202104</v>
      </c>
      <c r="D10422" s="38" t="s">
        <v>32673</v>
      </c>
      <c r="E10422" s="39" t="s">
        <v>1980</v>
      </c>
      <c r="F10422" s="37" t="s">
        <v>7906</v>
      </c>
    </row>
    <row r="10423" spans="1:6" ht="14.25" customHeight="1" x14ac:dyDescent="0.2">
      <c r="A10423" s="35" t="s">
        <v>32674</v>
      </c>
      <c r="B10423" s="36" t="s">
        <v>32675</v>
      </c>
      <c r="C10423" s="37">
        <v>43202105</v>
      </c>
      <c r="D10423" s="38" t="s">
        <v>32676</v>
      </c>
      <c r="E10423" s="39" t="s">
        <v>1980</v>
      </c>
      <c r="F10423" s="37" t="s">
        <v>7906</v>
      </c>
    </row>
    <row r="10424" spans="1:6" ht="14.25" customHeight="1" x14ac:dyDescent="0.2">
      <c r="A10424" s="35" t="s">
        <v>32677</v>
      </c>
      <c r="B10424" s="36" t="s">
        <v>32678</v>
      </c>
      <c r="C10424" s="37">
        <v>43202201</v>
      </c>
      <c r="D10424" s="38" t="s">
        <v>32679</v>
      </c>
      <c r="E10424" s="39" t="s">
        <v>1865</v>
      </c>
      <c r="F10424" s="37" t="s">
        <v>1939</v>
      </c>
    </row>
    <row r="10425" spans="1:6" ht="14.25" customHeight="1" x14ac:dyDescent="0.2">
      <c r="A10425" s="35" t="s">
        <v>32680</v>
      </c>
      <c r="B10425" s="36" t="s">
        <v>32681</v>
      </c>
      <c r="C10425" s="37">
        <v>43202202</v>
      </c>
      <c r="D10425" s="38" t="s">
        <v>32682</v>
      </c>
      <c r="E10425" s="39" t="s">
        <v>1865</v>
      </c>
      <c r="F10425" s="37" t="s">
        <v>1939</v>
      </c>
    </row>
    <row r="10426" spans="1:6" ht="14.25" customHeight="1" x14ac:dyDescent="0.2">
      <c r="A10426" s="35" t="s">
        <v>32683</v>
      </c>
      <c r="B10426" s="36" t="s">
        <v>32684</v>
      </c>
      <c r="C10426" s="37">
        <v>43202204</v>
      </c>
      <c r="D10426" s="38" t="s">
        <v>32685</v>
      </c>
      <c r="E10426" s="39" t="s">
        <v>1865</v>
      </c>
      <c r="F10426" s="37" t="s">
        <v>1939</v>
      </c>
    </row>
    <row r="10427" spans="1:6" ht="14.25" customHeight="1" x14ac:dyDescent="0.2">
      <c r="A10427" s="35" t="s">
        <v>32686</v>
      </c>
      <c r="B10427" s="36" t="s">
        <v>32687</v>
      </c>
      <c r="C10427" s="37">
        <v>43202205</v>
      </c>
      <c r="D10427" s="38" t="s">
        <v>32688</v>
      </c>
      <c r="E10427" s="39" t="s">
        <v>1951</v>
      </c>
      <c r="F10427" s="37" t="s">
        <v>1939</v>
      </c>
    </row>
    <row r="10428" spans="1:6" ht="14.25" customHeight="1" x14ac:dyDescent="0.2">
      <c r="A10428" s="35" t="s">
        <v>32689</v>
      </c>
      <c r="B10428" s="36" t="s">
        <v>32690</v>
      </c>
      <c r="C10428" s="37">
        <v>43202206</v>
      </c>
      <c r="D10428" s="38" t="s">
        <v>32691</v>
      </c>
      <c r="E10428" s="39" t="s">
        <v>1865</v>
      </c>
      <c r="F10428" s="37" t="s">
        <v>1939</v>
      </c>
    </row>
    <row r="10429" spans="1:6" ht="14.25" customHeight="1" x14ac:dyDescent="0.2">
      <c r="A10429" s="35" t="s">
        <v>32692</v>
      </c>
      <c r="B10429" s="36" t="s">
        <v>32693</v>
      </c>
      <c r="C10429" s="37">
        <v>43202207</v>
      </c>
      <c r="D10429" s="38" t="s">
        <v>32694</v>
      </c>
      <c r="E10429" s="39" t="s">
        <v>1865</v>
      </c>
      <c r="F10429" s="37" t="s">
        <v>1939</v>
      </c>
    </row>
    <row r="10430" spans="1:6" ht="14.25" customHeight="1" x14ac:dyDescent="0.2">
      <c r="A10430" s="35" t="s">
        <v>32695</v>
      </c>
      <c r="B10430" s="36" t="s">
        <v>32696</v>
      </c>
      <c r="C10430" s="37">
        <v>43202208</v>
      </c>
      <c r="D10430" s="38" t="s">
        <v>32697</v>
      </c>
      <c r="E10430" s="39" t="s">
        <v>1865</v>
      </c>
      <c r="F10430" s="37" t="s">
        <v>1939</v>
      </c>
    </row>
    <row r="10431" spans="1:6" ht="14.25" customHeight="1" x14ac:dyDescent="0.2">
      <c r="A10431" s="35" t="s">
        <v>32698</v>
      </c>
      <c r="B10431" s="36" t="s">
        <v>32699</v>
      </c>
      <c r="C10431" s="37">
        <v>43202209</v>
      </c>
      <c r="D10431" s="38" t="s">
        <v>32700</v>
      </c>
      <c r="E10431" s="39" t="s">
        <v>1865</v>
      </c>
      <c r="F10431" s="37" t="s">
        <v>1939</v>
      </c>
    </row>
    <row r="10432" spans="1:6" ht="14.25" customHeight="1" x14ac:dyDescent="0.2">
      <c r="A10432" s="35" t="s">
        <v>32701</v>
      </c>
      <c r="B10432" s="36" t="s">
        <v>32702</v>
      </c>
      <c r="C10432" s="37">
        <v>43202210</v>
      </c>
      <c r="D10432" s="38" t="s">
        <v>32703</v>
      </c>
      <c r="E10432" s="39" t="s">
        <v>1865</v>
      </c>
      <c r="F10432" s="37" t="s">
        <v>1939</v>
      </c>
    </row>
    <row r="10433" spans="1:6" ht="14.25" customHeight="1" x14ac:dyDescent="0.2">
      <c r="A10433" s="35" t="s">
        <v>32704</v>
      </c>
      <c r="B10433" s="36" t="s">
        <v>32705</v>
      </c>
      <c r="C10433" s="37">
        <v>43202211</v>
      </c>
      <c r="D10433" s="38" t="s">
        <v>32706</v>
      </c>
      <c r="E10433" s="39" t="s">
        <v>1865</v>
      </c>
      <c r="F10433" s="37" t="s">
        <v>1939</v>
      </c>
    </row>
    <row r="10434" spans="1:6" ht="14.25" customHeight="1" x14ac:dyDescent="0.2">
      <c r="A10434" s="35" t="s">
        <v>32707</v>
      </c>
      <c r="B10434" s="36" t="s">
        <v>32708</v>
      </c>
      <c r="C10434" s="37">
        <v>43202212</v>
      </c>
      <c r="D10434" s="38" t="s">
        <v>32709</v>
      </c>
      <c r="E10434" s="39" t="s">
        <v>1865</v>
      </c>
      <c r="F10434" s="37" t="s">
        <v>1939</v>
      </c>
    </row>
    <row r="10435" spans="1:6" ht="14.25" customHeight="1" x14ac:dyDescent="0.2">
      <c r="A10435" s="35" t="s">
        <v>32710</v>
      </c>
      <c r="B10435" s="36" t="s">
        <v>32711</v>
      </c>
      <c r="C10435" s="37">
        <v>43202213</v>
      </c>
      <c r="D10435" s="38" t="s">
        <v>32712</v>
      </c>
      <c r="E10435" s="39" t="s">
        <v>1865</v>
      </c>
      <c r="F10435" s="37" t="s">
        <v>1939</v>
      </c>
    </row>
    <row r="10436" spans="1:6" ht="14.25" customHeight="1" x14ac:dyDescent="0.2">
      <c r="A10436" s="35" t="s">
        <v>32713</v>
      </c>
      <c r="B10436" s="36" t="s">
        <v>32714</v>
      </c>
      <c r="C10436" s="37">
        <v>43202214</v>
      </c>
      <c r="D10436" s="38" t="s">
        <v>32715</v>
      </c>
      <c r="E10436" s="39" t="s">
        <v>1865</v>
      </c>
      <c r="F10436" s="37" t="s">
        <v>1939</v>
      </c>
    </row>
    <row r="10437" spans="1:6" ht="14.25" customHeight="1" x14ac:dyDescent="0.2">
      <c r="A10437" s="35" t="s">
        <v>32716</v>
      </c>
      <c r="B10437" s="36" t="s">
        <v>32717</v>
      </c>
      <c r="C10437" s="37">
        <v>43211501</v>
      </c>
      <c r="D10437" s="38" t="s">
        <v>32718</v>
      </c>
      <c r="E10437" s="39" t="s">
        <v>2015</v>
      </c>
      <c r="F10437" s="37" t="s">
        <v>6913</v>
      </c>
    </row>
    <row r="10438" spans="1:6" ht="14.25" customHeight="1" x14ac:dyDescent="0.2">
      <c r="A10438" s="35" t="s">
        <v>32719</v>
      </c>
      <c r="B10438" s="36" t="s">
        <v>32720</v>
      </c>
      <c r="C10438" s="37">
        <v>43211502</v>
      </c>
      <c r="D10438" s="38" t="s">
        <v>32721</v>
      </c>
      <c r="E10438" s="39" t="s">
        <v>2015</v>
      </c>
      <c r="F10438" s="37" t="s">
        <v>6913</v>
      </c>
    </row>
    <row r="10439" spans="1:6" ht="14.25" customHeight="1" x14ac:dyDescent="0.2">
      <c r="A10439" s="35" t="s">
        <v>32722</v>
      </c>
      <c r="B10439" s="36" t="s">
        <v>32723</v>
      </c>
      <c r="C10439" s="37">
        <v>43211503</v>
      </c>
      <c r="D10439" s="38" t="s">
        <v>32724</v>
      </c>
      <c r="E10439" s="39" t="s">
        <v>2015</v>
      </c>
      <c r="F10439" s="37" t="s">
        <v>6913</v>
      </c>
    </row>
    <row r="10440" spans="1:6" ht="14.25" customHeight="1" x14ac:dyDescent="0.2">
      <c r="A10440" s="35" t="s">
        <v>32725</v>
      </c>
      <c r="B10440" s="36" t="s">
        <v>32726</v>
      </c>
      <c r="C10440" s="37">
        <v>43211504</v>
      </c>
      <c r="D10440" s="38" t="s">
        <v>32727</v>
      </c>
      <c r="E10440" s="39" t="s">
        <v>2015</v>
      </c>
      <c r="F10440" s="37" t="s">
        <v>6913</v>
      </c>
    </row>
    <row r="10441" spans="1:6" ht="14.25" customHeight="1" x14ac:dyDescent="0.2">
      <c r="A10441" s="35" t="s">
        <v>32728</v>
      </c>
      <c r="B10441" s="36" t="s">
        <v>32729</v>
      </c>
      <c r="C10441" s="37">
        <v>43211505</v>
      </c>
      <c r="D10441" s="38" t="s">
        <v>32730</v>
      </c>
      <c r="E10441" s="39" t="s">
        <v>2015</v>
      </c>
      <c r="F10441" s="37" t="s">
        <v>6913</v>
      </c>
    </row>
    <row r="10442" spans="1:6" ht="14.25" customHeight="1" x14ac:dyDescent="0.2">
      <c r="A10442" s="35" t="s">
        <v>32731</v>
      </c>
      <c r="B10442" s="36" t="s">
        <v>32732</v>
      </c>
      <c r="C10442" s="37">
        <v>43211506</v>
      </c>
      <c r="D10442" s="38" t="s">
        <v>32733</v>
      </c>
      <c r="E10442" s="39" t="s">
        <v>2015</v>
      </c>
      <c r="F10442" s="37" t="s">
        <v>6913</v>
      </c>
    </row>
    <row r="10443" spans="1:6" ht="14.25" customHeight="1" x14ac:dyDescent="0.2">
      <c r="A10443" s="35" t="s">
        <v>1872</v>
      </c>
      <c r="B10443" s="36" t="s">
        <v>2014</v>
      </c>
      <c r="C10443" s="37">
        <v>43211507</v>
      </c>
      <c r="D10443" s="38" t="s">
        <v>32734</v>
      </c>
      <c r="E10443" s="39" t="s">
        <v>2015</v>
      </c>
      <c r="F10443" s="37" t="s">
        <v>6913</v>
      </c>
    </row>
    <row r="10444" spans="1:6" ht="14.25" customHeight="1" x14ac:dyDescent="0.2">
      <c r="A10444" s="35" t="s">
        <v>2016</v>
      </c>
      <c r="B10444" s="36" t="s">
        <v>2017</v>
      </c>
      <c r="C10444" s="37">
        <v>43211508</v>
      </c>
      <c r="D10444" s="38" t="s">
        <v>32735</v>
      </c>
      <c r="E10444" s="39" t="s">
        <v>2015</v>
      </c>
      <c r="F10444" s="37" t="s">
        <v>6913</v>
      </c>
    </row>
    <row r="10445" spans="1:6" ht="14.25" customHeight="1" x14ac:dyDescent="0.2">
      <c r="A10445" s="35" t="s">
        <v>32736</v>
      </c>
      <c r="B10445" s="36" t="s">
        <v>32737</v>
      </c>
      <c r="C10445" s="37">
        <v>43211509</v>
      </c>
      <c r="D10445" s="38" t="s">
        <v>32738</v>
      </c>
      <c r="E10445" s="39" t="s">
        <v>2015</v>
      </c>
      <c r="F10445" s="37" t="s">
        <v>6913</v>
      </c>
    </row>
    <row r="10446" spans="1:6" ht="14.25" customHeight="1" x14ac:dyDescent="0.2">
      <c r="A10446" s="35" t="s">
        <v>32739</v>
      </c>
      <c r="B10446" s="36" t="s">
        <v>32740</v>
      </c>
      <c r="C10446" s="37">
        <v>43211510</v>
      </c>
      <c r="D10446" s="38" t="s">
        <v>32741</v>
      </c>
      <c r="E10446" s="39" t="s">
        <v>2015</v>
      </c>
      <c r="F10446" s="37" t="s">
        <v>6913</v>
      </c>
    </row>
    <row r="10447" spans="1:6" ht="14.25" customHeight="1" x14ac:dyDescent="0.2">
      <c r="A10447" s="35" t="s">
        <v>32742</v>
      </c>
      <c r="B10447" s="36" t="s">
        <v>32743</v>
      </c>
      <c r="C10447" s="37">
        <v>43211511</v>
      </c>
      <c r="D10447" s="38" t="s">
        <v>32744</v>
      </c>
      <c r="E10447" s="39" t="s">
        <v>2015</v>
      </c>
      <c r="F10447" s="37" t="s">
        <v>6913</v>
      </c>
    </row>
    <row r="10448" spans="1:6" ht="14.25" customHeight="1" x14ac:dyDescent="0.2">
      <c r="A10448" s="35" t="s">
        <v>32745</v>
      </c>
      <c r="B10448" s="36" t="s">
        <v>32746</v>
      </c>
      <c r="C10448" s="37">
        <v>43211512</v>
      </c>
      <c r="D10448" s="38" t="s">
        <v>32747</v>
      </c>
      <c r="E10448" s="39" t="s">
        <v>2015</v>
      </c>
      <c r="F10448" s="37" t="s">
        <v>6913</v>
      </c>
    </row>
    <row r="10449" spans="1:6" ht="14.25" customHeight="1" x14ac:dyDescent="0.2">
      <c r="A10449" s="35" t="s">
        <v>32748</v>
      </c>
      <c r="B10449" s="36" t="s">
        <v>32749</v>
      </c>
      <c r="C10449" s="37">
        <v>43211601</v>
      </c>
      <c r="D10449" s="38" t="s">
        <v>32750</v>
      </c>
      <c r="E10449" s="39" t="s">
        <v>1865</v>
      </c>
      <c r="F10449" s="37" t="s">
        <v>6913</v>
      </c>
    </row>
    <row r="10450" spans="1:6" ht="14.25" customHeight="1" x14ac:dyDescent="0.2">
      <c r="A10450" s="35" t="s">
        <v>32751</v>
      </c>
      <c r="B10450" s="36" t="s">
        <v>32752</v>
      </c>
      <c r="C10450" s="37">
        <v>43211602</v>
      </c>
      <c r="D10450" s="38" t="s">
        <v>32753</v>
      </c>
      <c r="E10450" s="39" t="s">
        <v>1865</v>
      </c>
      <c r="F10450" s="37" t="s">
        <v>6913</v>
      </c>
    </row>
    <row r="10451" spans="1:6" ht="14.25" customHeight="1" x14ac:dyDescent="0.2">
      <c r="A10451" s="35" t="s">
        <v>32754</v>
      </c>
      <c r="B10451" s="36" t="s">
        <v>32755</v>
      </c>
      <c r="C10451" s="37">
        <v>43211603</v>
      </c>
      <c r="D10451" s="38" t="s">
        <v>32756</v>
      </c>
      <c r="E10451" s="39" t="s">
        <v>2015</v>
      </c>
      <c r="F10451" s="37" t="s">
        <v>6913</v>
      </c>
    </row>
    <row r="10452" spans="1:6" ht="14.25" customHeight="1" x14ac:dyDescent="0.2">
      <c r="A10452" s="35" t="s">
        <v>32757</v>
      </c>
      <c r="B10452" s="36" t="s">
        <v>32758</v>
      </c>
      <c r="C10452" s="37">
        <v>43211604</v>
      </c>
      <c r="D10452" s="38" t="s">
        <v>32759</v>
      </c>
      <c r="E10452" s="39" t="s">
        <v>1865</v>
      </c>
      <c r="F10452" s="37" t="s">
        <v>6913</v>
      </c>
    </row>
    <row r="10453" spans="1:6" ht="14.25" customHeight="1" x14ac:dyDescent="0.2">
      <c r="A10453" s="35" t="s">
        <v>32760</v>
      </c>
      <c r="B10453" s="36" t="s">
        <v>32761</v>
      </c>
      <c r="C10453" s="37">
        <v>43211605</v>
      </c>
      <c r="D10453" s="38" t="s">
        <v>32762</v>
      </c>
      <c r="E10453" s="39" t="s">
        <v>2015</v>
      </c>
      <c r="F10453" s="37" t="s">
        <v>6913</v>
      </c>
    </row>
    <row r="10454" spans="1:6" ht="14.25" customHeight="1" x14ac:dyDescent="0.2">
      <c r="A10454" s="35" t="s">
        <v>32763</v>
      </c>
      <c r="B10454" s="36" t="s">
        <v>32764</v>
      </c>
      <c r="C10454" s="37">
        <v>43211606</v>
      </c>
      <c r="D10454" s="38" t="s">
        <v>32765</v>
      </c>
      <c r="E10454" s="39" t="s">
        <v>2015</v>
      </c>
      <c r="F10454" s="37" t="s">
        <v>6913</v>
      </c>
    </row>
    <row r="10455" spans="1:6" ht="14.25" customHeight="1" x14ac:dyDescent="0.2">
      <c r="A10455" s="35" t="s">
        <v>32766</v>
      </c>
      <c r="B10455" s="36" t="s">
        <v>32767</v>
      </c>
      <c r="C10455" s="37">
        <v>43211607</v>
      </c>
      <c r="D10455" s="38" t="s">
        <v>32768</v>
      </c>
      <c r="E10455" s="39" t="s">
        <v>1865</v>
      </c>
      <c r="F10455" s="37" t="s">
        <v>6913</v>
      </c>
    </row>
    <row r="10456" spans="1:6" ht="14.25" customHeight="1" x14ac:dyDescent="0.2">
      <c r="A10456" s="35" t="s">
        <v>32769</v>
      </c>
      <c r="B10456" s="36" t="s">
        <v>32770</v>
      </c>
      <c r="C10456" s="37">
        <v>43211608</v>
      </c>
      <c r="D10456" s="38" t="s">
        <v>32771</v>
      </c>
      <c r="E10456" s="39" t="s">
        <v>2015</v>
      </c>
      <c r="F10456" s="37" t="s">
        <v>6913</v>
      </c>
    </row>
    <row r="10457" spans="1:6" ht="14.25" customHeight="1" x14ac:dyDescent="0.2">
      <c r="A10457" s="35" t="s">
        <v>32772</v>
      </c>
      <c r="B10457" s="36" t="s">
        <v>32773</v>
      </c>
      <c r="C10457" s="37">
        <v>43211609</v>
      </c>
      <c r="D10457" s="38" t="s">
        <v>32774</v>
      </c>
      <c r="E10457" s="39" t="s">
        <v>1956</v>
      </c>
      <c r="F10457" s="37" t="s">
        <v>6913</v>
      </c>
    </row>
    <row r="10458" spans="1:6" ht="14.25" customHeight="1" x14ac:dyDescent="0.2">
      <c r="A10458" s="35" t="s">
        <v>32775</v>
      </c>
      <c r="B10458" s="36" t="s">
        <v>32776</v>
      </c>
      <c r="C10458" s="37">
        <v>43211701</v>
      </c>
      <c r="D10458" s="38" t="s">
        <v>32777</v>
      </c>
      <c r="E10458" s="39" t="s">
        <v>2015</v>
      </c>
      <c r="F10458" s="37" t="s">
        <v>6913</v>
      </c>
    </row>
    <row r="10459" spans="1:6" ht="14.25" customHeight="1" x14ac:dyDescent="0.2">
      <c r="A10459" s="35" t="s">
        <v>32778</v>
      </c>
      <c r="B10459" s="36" t="s">
        <v>32779</v>
      </c>
      <c r="C10459" s="37">
        <v>43211702</v>
      </c>
      <c r="D10459" s="38" t="s">
        <v>32780</v>
      </c>
      <c r="E10459" s="39" t="s">
        <v>2015</v>
      </c>
      <c r="F10459" s="37" t="s">
        <v>6913</v>
      </c>
    </row>
    <row r="10460" spans="1:6" ht="14.25" customHeight="1" x14ac:dyDescent="0.2">
      <c r="A10460" s="35" t="s">
        <v>32781</v>
      </c>
      <c r="B10460" s="36" t="s">
        <v>32782</v>
      </c>
      <c r="C10460" s="37">
        <v>43211704</v>
      </c>
      <c r="D10460" s="38" t="s">
        <v>32783</v>
      </c>
      <c r="E10460" s="39" t="s">
        <v>2015</v>
      </c>
      <c r="F10460" s="37" t="s">
        <v>6913</v>
      </c>
    </row>
    <row r="10461" spans="1:6" ht="14.25" customHeight="1" x14ac:dyDescent="0.2">
      <c r="A10461" s="35" t="s">
        <v>32784</v>
      </c>
      <c r="B10461" s="36" t="s">
        <v>32785</v>
      </c>
      <c r="C10461" s="37">
        <v>43211705</v>
      </c>
      <c r="D10461" s="38" t="s">
        <v>32786</v>
      </c>
      <c r="E10461" s="39" t="s">
        <v>2015</v>
      </c>
      <c r="F10461" s="37" t="s">
        <v>6913</v>
      </c>
    </row>
    <row r="10462" spans="1:6" ht="14.25" customHeight="1" x14ac:dyDescent="0.2">
      <c r="A10462" s="35" t="s">
        <v>32787</v>
      </c>
      <c r="B10462" s="36" t="s">
        <v>32788</v>
      </c>
      <c r="C10462" s="37">
        <v>43211706</v>
      </c>
      <c r="D10462" s="38" t="s">
        <v>32789</v>
      </c>
      <c r="E10462" s="39" t="s">
        <v>2015</v>
      </c>
      <c r="F10462" s="37" t="s">
        <v>6913</v>
      </c>
    </row>
    <row r="10463" spans="1:6" ht="14.25" customHeight="1" x14ac:dyDescent="0.2">
      <c r="A10463" s="35" t="s">
        <v>32790</v>
      </c>
      <c r="B10463" s="36" t="s">
        <v>32791</v>
      </c>
      <c r="C10463" s="37">
        <v>43211707</v>
      </c>
      <c r="D10463" s="38" t="s">
        <v>32792</v>
      </c>
      <c r="E10463" s="39" t="s">
        <v>2015</v>
      </c>
      <c r="F10463" s="37" t="s">
        <v>6913</v>
      </c>
    </row>
    <row r="10464" spans="1:6" ht="14.25" customHeight="1" x14ac:dyDescent="0.2">
      <c r="A10464" s="35" t="s">
        <v>32793</v>
      </c>
      <c r="B10464" s="36" t="s">
        <v>32794</v>
      </c>
      <c r="C10464" s="37">
        <v>43211708</v>
      </c>
      <c r="D10464" s="38" t="s">
        <v>32795</v>
      </c>
      <c r="E10464" s="39" t="s">
        <v>1865</v>
      </c>
      <c r="F10464" s="37" t="s">
        <v>1939</v>
      </c>
    </row>
    <row r="10465" spans="1:6" ht="14.25" customHeight="1" x14ac:dyDescent="0.2">
      <c r="A10465" s="35" t="s">
        <v>32796</v>
      </c>
      <c r="B10465" s="36" t="s">
        <v>32797</v>
      </c>
      <c r="C10465" s="37">
        <v>43211709</v>
      </c>
      <c r="D10465" s="38" t="s">
        <v>32798</v>
      </c>
      <c r="E10465" s="39" t="s">
        <v>2015</v>
      </c>
      <c r="F10465" s="37" t="s">
        <v>6913</v>
      </c>
    </row>
    <row r="10466" spans="1:6" ht="14.25" customHeight="1" x14ac:dyDescent="0.2">
      <c r="A10466" s="35" t="s">
        <v>32799</v>
      </c>
      <c r="B10466" s="36" t="s">
        <v>32800</v>
      </c>
      <c r="C10466" s="37">
        <v>43211710</v>
      </c>
      <c r="D10466" s="38" t="s">
        <v>32801</v>
      </c>
      <c r="E10466" s="39" t="s">
        <v>1865</v>
      </c>
      <c r="F10466" s="37" t="s">
        <v>1939</v>
      </c>
    </row>
    <row r="10467" spans="1:6" ht="14.25" customHeight="1" x14ac:dyDescent="0.2">
      <c r="A10467" s="35" t="s">
        <v>32802</v>
      </c>
      <c r="B10467" s="36" t="s">
        <v>32803</v>
      </c>
      <c r="C10467" s="37">
        <v>43211711</v>
      </c>
      <c r="D10467" s="38" t="s">
        <v>32804</v>
      </c>
      <c r="E10467" s="39" t="s">
        <v>2015</v>
      </c>
      <c r="F10467" s="37" t="s">
        <v>6913</v>
      </c>
    </row>
    <row r="10468" spans="1:6" ht="14.25" customHeight="1" x14ac:dyDescent="0.2">
      <c r="A10468" s="35" t="s">
        <v>32805</v>
      </c>
      <c r="B10468" s="36" t="s">
        <v>32806</v>
      </c>
      <c r="C10468" s="37">
        <v>43211712</v>
      </c>
      <c r="D10468" s="38" t="s">
        <v>32807</v>
      </c>
      <c r="E10468" s="39" t="s">
        <v>2015</v>
      </c>
      <c r="F10468" s="37" t="s">
        <v>6913</v>
      </c>
    </row>
    <row r="10469" spans="1:6" ht="14.25" customHeight="1" x14ac:dyDescent="0.2">
      <c r="A10469" s="35" t="s">
        <v>32808</v>
      </c>
      <c r="B10469" s="36" t="s">
        <v>32809</v>
      </c>
      <c r="C10469" s="37">
        <v>43211713</v>
      </c>
      <c r="D10469" s="38" t="s">
        <v>32810</v>
      </c>
      <c r="E10469" s="39" t="s">
        <v>1865</v>
      </c>
      <c r="F10469" s="37" t="s">
        <v>1939</v>
      </c>
    </row>
    <row r="10470" spans="1:6" ht="14.25" customHeight="1" x14ac:dyDescent="0.2">
      <c r="A10470" s="35" t="s">
        <v>32811</v>
      </c>
      <c r="B10470" s="36" t="s">
        <v>32812</v>
      </c>
      <c r="C10470" s="37">
        <v>43211714</v>
      </c>
      <c r="D10470" s="38" t="s">
        <v>32813</v>
      </c>
      <c r="E10470" s="39" t="s">
        <v>9778</v>
      </c>
      <c r="F10470" s="37" t="s">
        <v>6913</v>
      </c>
    </row>
    <row r="10471" spans="1:6" ht="14.25" customHeight="1" x14ac:dyDescent="0.2">
      <c r="A10471" s="35" t="s">
        <v>32814</v>
      </c>
      <c r="B10471" s="36" t="s">
        <v>32815</v>
      </c>
      <c r="C10471" s="37">
        <v>43211715</v>
      </c>
      <c r="D10471" s="38" t="s">
        <v>32816</v>
      </c>
      <c r="E10471" s="39" t="s">
        <v>2015</v>
      </c>
      <c r="F10471" s="37" t="s">
        <v>6913</v>
      </c>
    </row>
    <row r="10472" spans="1:6" ht="14.25" customHeight="1" x14ac:dyDescent="0.2">
      <c r="A10472" s="35" t="s">
        <v>32817</v>
      </c>
      <c r="B10472" s="36" t="s">
        <v>32818</v>
      </c>
      <c r="C10472" s="37">
        <v>43211717</v>
      </c>
      <c r="D10472" s="38" t="s">
        <v>32819</v>
      </c>
      <c r="E10472" s="39" t="s">
        <v>1865</v>
      </c>
      <c r="F10472" s="37" t="s">
        <v>1939</v>
      </c>
    </row>
    <row r="10473" spans="1:6" ht="14.25" customHeight="1" x14ac:dyDescent="0.2">
      <c r="A10473" s="35" t="s">
        <v>32820</v>
      </c>
      <c r="B10473" s="36" t="s">
        <v>32821</v>
      </c>
      <c r="C10473" s="37">
        <v>43211718</v>
      </c>
      <c r="D10473" s="38" t="s">
        <v>32822</v>
      </c>
      <c r="E10473" s="39" t="s">
        <v>2015</v>
      </c>
      <c r="F10473" s="37" t="s">
        <v>1939</v>
      </c>
    </row>
    <row r="10474" spans="1:6" ht="14.25" customHeight="1" x14ac:dyDescent="0.2">
      <c r="A10474" s="35" t="s">
        <v>32823</v>
      </c>
      <c r="B10474" s="36" t="s">
        <v>32824</v>
      </c>
      <c r="C10474" s="37">
        <v>43211719</v>
      </c>
      <c r="D10474" s="38" t="s">
        <v>32825</v>
      </c>
      <c r="E10474" s="39" t="s">
        <v>1956</v>
      </c>
      <c r="F10474" s="37" t="s">
        <v>6913</v>
      </c>
    </row>
    <row r="10475" spans="1:6" ht="14.25" customHeight="1" x14ac:dyDescent="0.2">
      <c r="A10475" s="35" t="s">
        <v>32826</v>
      </c>
      <c r="B10475" s="36" t="s">
        <v>32827</v>
      </c>
      <c r="C10475" s="37">
        <v>43211720</v>
      </c>
      <c r="D10475" s="38" t="s">
        <v>32828</v>
      </c>
      <c r="E10475" s="39" t="s">
        <v>1865</v>
      </c>
      <c r="F10475" s="37" t="s">
        <v>1939</v>
      </c>
    </row>
    <row r="10476" spans="1:6" ht="14.25" customHeight="1" x14ac:dyDescent="0.2">
      <c r="A10476" s="35" t="s">
        <v>32829</v>
      </c>
      <c r="B10476" s="36" t="s">
        <v>32830</v>
      </c>
      <c r="C10476" s="37">
        <v>43211721</v>
      </c>
      <c r="D10476" s="38" t="s">
        <v>32831</v>
      </c>
      <c r="E10476" s="39" t="s">
        <v>2015</v>
      </c>
      <c r="F10476" s="37" t="s">
        <v>6913</v>
      </c>
    </row>
    <row r="10477" spans="1:6" ht="14.25" customHeight="1" x14ac:dyDescent="0.2">
      <c r="A10477" s="35" t="s">
        <v>32832</v>
      </c>
      <c r="B10477" s="36" t="s">
        <v>32833</v>
      </c>
      <c r="C10477" s="37">
        <v>43211801</v>
      </c>
      <c r="D10477" s="38" t="s">
        <v>32834</v>
      </c>
      <c r="E10477" s="39" t="s">
        <v>1865</v>
      </c>
      <c r="F10477" s="37" t="s">
        <v>1939</v>
      </c>
    </row>
    <row r="10478" spans="1:6" ht="14.25" customHeight="1" x14ac:dyDescent="0.2">
      <c r="A10478" s="35" t="s">
        <v>32835</v>
      </c>
      <c r="B10478" s="36" t="s">
        <v>32836</v>
      </c>
      <c r="C10478" s="37">
        <v>43211802</v>
      </c>
      <c r="D10478" s="38" t="s">
        <v>32837</v>
      </c>
      <c r="E10478" s="39" t="s">
        <v>1956</v>
      </c>
      <c r="F10478" s="37" t="s">
        <v>1939</v>
      </c>
    </row>
    <row r="10479" spans="1:6" ht="14.25" customHeight="1" x14ac:dyDescent="0.2">
      <c r="A10479" s="35" t="s">
        <v>32838</v>
      </c>
      <c r="B10479" s="36" t="s">
        <v>32839</v>
      </c>
      <c r="C10479" s="37">
        <v>43211803</v>
      </c>
      <c r="D10479" s="38" t="s">
        <v>32840</v>
      </c>
      <c r="E10479" s="39" t="s">
        <v>1865</v>
      </c>
      <c r="F10479" s="37" t="s">
        <v>1939</v>
      </c>
    </row>
    <row r="10480" spans="1:6" ht="14.25" customHeight="1" x14ac:dyDescent="0.2">
      <c r="A10480" s="35" t="s">
        <v>32841</v>
      </c>
      <c r="B10480" s="36" t="s">
        <v>32842</v>
      </c>
      <c r="C10480" s="37">
        <v>43211804</v>
      </c>
      <c r="D10480" s="38" t="s">
        <v>32843</v>
      </c>
      <c r="E10480" s="39" t="s">
        <v>1865</v>
      </c>
      <c r="F10480" s="37" t="s">
        <v>1939</v>
      </c>
    </row>
    <row r="10481" spans="1:6" ht="14.25" customHeight="1" x14ac:dyDescent="0.2">
      <c r="A10481" s="35" t="s">
        <v>32844</v>
      </c>
      <c r="B10481" s="36" t="s">
        <v>32845</v>
      </c>
      <c r="C10481" s="37">
        <v>43211805</v>
      </c>
      <c r="D10481" s="38" t="s">
        <v>32846</v>
      </c>
      <c r="E10481" s="39" t="s">
        <v>1865</v>
      </c>
      <c r="F10481" s="37" t="s">
        <v>1939</v>
      </c>
    </row>
    <row r="10482" spans="1:6" ht="14.25" customHeight="1" x14ac:dyDescent="0.2">
      <c r="A10482" s="35" t="s">
        <v>32847</v>
      </c>
      <c r="B10482" s="36" t="s">
        <v>32848</v>
      </c>
      <c r="C10482" s="37">
        <v>43211901</v>
      </c>
      <c r="D10482" s="38" t="s">
        <v>32849</v>
      </c>
      <c r="E10482" s="39" t="s">
        <v>2015</v>
      </c>
      <c r="F10482" s="37" t="s">
        <v>6913</v>
      </c>
    </row>
    <row r="10483" spans="1:6" ht="14.25" customHeight="1" x14ac:dyDescent="0.2">
      <c r="A10483" s="35" t="s">
        <v>32850</v>
      </c>
      <c r="B10483" s="36" t="s">
        <v>32851</v>
      </c>
      <c r="C10483" s="37">
        <v>43211902</v>
      </c>
      <c r="D10483" s="38" t="s">
        <v>32852</v>
      </c>
      <c r="E10483" s="39" t="s">
        <v>2015</v>
      </c>
      <c r="F10483" s="37" t="s">
        <v>1939</v>
      </c>
    </row>
    <row r="10484" spans="1:6" ht="14.25" customHeight="1" x14ac:dyDescent="0.2">
      <c r="A10484" s="35" t="s">
        <v>32853</v>
      </c>
      <c r="B10484" s="36" t="s">
        <v>32854</v>
      </c>
      <c r="C10484" s="37">
        <v>43211903</v>
      </c>
      <c r="D10484" s="38" t="s">
        <v>32855</v>
      </c>
      <c r="E10484" s="39" t="s">
        <v>2015</v>
      </c>
      <c r="F10484" s="37" t="s">
        <v>6913</v>
      </c>
    </row>
    <row r="10485" spans="1:6" ht="14.25" customHeight="1" x14ac:dyDescent="0.2">
      <c r="A10485" s="35" t="s">
        <v>32856</v>
      </c>
      <c r="B10485" s="36" t="s">
        <v>32857</v>
      </c>
      <c r="C10485" s="37">
        <v>43211904</v>
      </c>
      <c r="D10485" s="38" t="s">
        <v>32858</v>
      </c>
      <c r="E10485" s="39" t="s">
        <v>1865</v>
      </c>
      <c r="F10485" s="37" t="s">
        <v>1939</v>
      </c>
    </row>
    <row r="10486" spans="1:6" ht="14.25" customHeight="1" x14ac:dyDescent="0.2">
      <c r="A10486" s="35" t="s">
        <v>32859</v>
      </c>
      <c r="B10486" s="36" t="s">
        <v>32860</v>
      </c>
      <c r="C10486" s="37">
        <v>43211905</v>
      </c>
      <c r="D10486" s="38" t="s">
        <v>32861</v>
      </c>
      <c r="E10486" s="39" t="s">
        <v>1865</v>
      </c>
      <c r="F10486" s="37" t="s">
        <v>1939</v>
      </c>
    </row>
    <row r="10487" spans="1:6" ht="14.25" customHeight="1" x14ac:dyDescent="0.2">
      <c r="A10487" s="35" t="s">
        <v>32862</v>
      </c>
      <c r="B10487" s="36" t="s">
        <v>32863</v>
      </c>
      <c r="C10487" s="37">
        <v>43212001</v>
      </c>
      <c r="D10487" s="38" t="s">
        <v>32864</v>
      </c>
      <c r="E10487" s="39" t="s">
        <v>1865</v>
      </c>
      <c r="F10487" s="37" t="s">
        <v>1939</v>
      </c>
    </row>
    <row r="10488" spans="1:6" ht="14.25" customHeight="1" x14ac:dyDescent="0.2">
      <c r="A10488" s="35" t="s">
        <v>32865</v>
      </c>
      <c r="B10488" s="36" t="s">
        <v>32866</v>
      </c>
      <c r="C10488" s="37">
        <v>43212002</v>
      </c>
      <c r="D10488" s="38" t="s">
        <v>32867</v>
      </c>
      <c r="E10488" s="39" t="s">
        <v>1956</v>
      </c>
      <c r="F10488" s="37" t="s">
        <v>1939</v>
      </c>
    </row>
    <row r="10489" spans="1:6" ht="14.25" customHeight="1" x14ac:dyDescent="0.2">
      <c r="A10489" s="35" t="s">
        <v>32868</v>
      </c>
      <c r="B10489" s="36" t="s">
        <v>32869</v>
      </c>
      <c r="C10489" s="37">
        <v>43212101</v>
      </c>
      <c r="D10489" s="38" t="s">
        <v>32870</v>
      </c>
      <c r="E10489" s="39" t="s">
        <v>2015</v>
      </c>
      <c r="F10489" s="37" t="s">
        <v>6913</v>
      </c>
    </row>
    <row r="10490" spans="1:6" ht="14.25" customHeight="1" x14ac:dyDescent="0.2">
      <c r="A10490" s="35" t="s">
        <v>32871</v>
      </c>
      <c r="B10490" s="36" t="s">
        <v>32872</v>
      </c>
      <c r="C10490" s="37">
        <v>43212102</v>
      </c>
      <c r="D10490" s="38" t="s">
        <v>32873</v>
      </c>
      <c r="E10490" s="39" t="s">
        <v>2015</v>
      </c>
      <c r="F10490" s="37" t="s">
        <v>6913</v>
      </c>
    </row>
    <row r="10491" spans="1:6" ht="14.25" customHeight="1" x14ac:dyDescent="0.2">
      <c r="A10491" s="35" t="s">
        <v>32874</v>
      </c>
      <c r="B10491" s="36" t="s">
        <v>32875</v>
      </c>
      <c r="C10491" s="37">
        <v>43212103</v>
      </c>
      <c r="D10491" s="38" t="s">
        <v>32876</v>
      </c>
      <c r="E10491" s="39" t="s">
        <v>2015</v>
      </c>
      <c r="F10491" s="37" t="s">
        <v>6913</v>
      </c>
    </row>
    <row r="10492" spans="1:6" ht="14.25" customHeight="1" x14ac:dyDescent="0.2">
      <c r="A10492" s="35" t="s">
        <v>32877</v>
      </c>
      <c r="B10492" s="36" t="s">
        <v>32878</v>
      </c>
      <c r="C10492" s="37">
        <v>43212104</v>
      </c>
      <c r="D10492" s="38" t="s">
        <v>32879</v>
      </c>
      <c r="E10492" s="39" t="s">
        <v>2015</v>
      </c>
      <c r="F10492" s="37" t="s">
        <v>6913</v>
      </c>
    </row>
    <row r="10493" spans="1:6" ht="14.25" customHeight="1" x14ac:dyDescent="0.2">
      <c r="A10493" s="35" t="s">
        <v>32880</v>
      </c>
      <c r="B10493" s="36" t="s">
        <v>32881</v>
      </c>
      <c r="C10493" s="37">
        <v>43212105</v>
      </c>
      <c r="D10493" s="38" t="s">
        <v>32882</v>
      </c>
      <c r="E10493" s="39" t="s">
        <v>2015</v>
      </c>
      <c r="F10493" s="37" t="s">
        <v>6913</v>
      </c>
    </row>
    <row r="10494" spans="1:6" ht="14.25" customHeight="1" x14ac:dyDescent="0.2">
      <c r="A10494" s="35" t="s">
        <v>32883</v>
      </c>
      <c r="B10494" s="36" t="s">
        <v>32884</v>
      </c>
      <c r="C10494" s="37">
        <v>43212106</v>
      </c>
      <c r="D10494" s="38" t="s">
        <v>32885</v>
      </c>
      <c r="E10494" s="39" t="s">
        <v>2015</v>
      </c>
      <c r="F10494" s="37" t="s">
        <v>6913</v>
      </c>
    </row>
    <row r="10495" spans="1:6" ht="14.25" customHeight="1" x14ac:dyDescent="0.2">
      <c r="A10495" s="35" t="s">
        <v>32886</v>
      </c>
      <c r="B10495" s="36" t="s">
        <v>32887</v>
      </c>
      <c r="C10495" s="37">
        <v>43212107</v>
      </c>
      <c r="D10495" s="38" t="s">
        <v>32888</v>
      </c>
      <c r="E10495" s="39" t="s">
        <v>2015</v>
      </c>
      <c r="F10495" s="37" t="s">
        <v>6913</v>
      </c>
    </row>
    <row r="10496" spans="1:6" ht="14.25" customHeight="1" x14ac:dyDescent="0.2">
      <c r="A10496" s="35" t="s">
        <v>32889</v>
      </c>
      <c r="B10496" s="36" t="s">
        <v>32890</v>
      </c>
      <c r="C10496" s="37">
        <v>43212108</v>
      </c>
      <c r="D10496" s="38" t="s">
        <v>32891</v>
      </c>
      <c r="E10496" s="39" t="s">
        <v>2015</v>
      </c>
      <c r="F10496" s="37" t="s">
        <v>6913</v>
      </c>
    </row>
    <row r="10497" spans="1:6" ht="14.25" customHeight="1" x14ac:dyDescent="0.2">
      <c r="A10497" s="35" t="s">
        <v>32892</v>
      </c>
      <c r="B10497" s="36" t="s">
        <v>32893</v>
      </c>
      <c r="C10497" s="37">
        <v>43212109</v>
      </c>
      <c r="D10497" s="38" t="s">
        <v>32894</v>
      </c>
      <c r="E10497" s="39" t="s">
        <v>2015</v>
      </c>
      <c r="F10497" s="37" t="s">
        <v>6913</v>
      </c>
    </row>
    <row r="10498" spans="1:6" ht="14.25" customHeight="1" x14ac:dyDescent="0.2">
      <c r="A10498" s="35" t="s">
        <v>32895</v>
      </c>
      <c r="B10498" s="36" t="s">
        <v>32896</v>
      </c>
      <c r="C10498" s="37">
        <v>43212110</v>
      </c>
      <c r="D10498" s="38" t="s">
        <v>32897</v>
      </c>
      <c r="E10498" s="39" t="s">
        <v>2015</v>
      </c>
      <c r="F10498" s="37" t="s">
        <v>6913</v>
      </c>
    </row>
    <row r="10499" spans="1:6" ht="14.25" customHeight="1" x14ac:dyDescent="0.2">
      <c r="A10499" s="35" t="s">
        <v>32898</v>
      </c>
      <c r="B10499" s="36" t="s">
        <v>32899</v>
      </c>
      <c r="C10499" s="37">
        <v>43212111</v>
      </c>
      <c r="D10499" s="38" t="s">
        <v>32900</v>
      </c>
      <c r="E10499" s="39" t="s">
        <v>2015</v>
      </c>
      <c r="F10499" s="37" t="s">
        <v>6913</v>
      </c>
    </row>
    <row r="10500" spans="1:6" ht="14.25" customHeight="1" x14ac:dyDescent="0.2">
      <c r="A10500" s="35" t="s">
        <v>32901</v>
      </c>
      <c r="B10500" s="36" t="s">
        <v>32902</v>
      </c>
      <c r="C10500" s="37">
        <v>43212112</v>
      </c>
      <c r="D10500" s="38" t="s">
        <v>32903</v>
      </c>
      <c r="E10500" s="39" t="s">
        <v>2015</v>
      </c>
      <c r="F10500" s="37" t="s">
        <v>6913</v>
      </c>
    </row>
    <row r="10501" spans="1:6" ht="14.25" customHeight="1" x14ac:dyDescent="0.2">
      <c r="A10501" s="35" t="s">
        <v>32904</v>
      </c>
      <c r="B10501" s="36" t="s">
        <v>32905</v>
      </c>
      <c r="C10501" s="37">
        <v>43212113</v>
      </c>
      <c r="D10501" s="38" t="s">
        <v>32906</v>
      </c>
      <c r="E10501" s="39" t="s">
        <v>2015</v>
      </c>
      <c r="F10501" s="37" t="s">
        <v>6913</v>
      </c>
    </row>
    <row r="10502" spans="1:6" ht="14.25" customHeight="1" x14ac:dyDescent="0.2">
      <c r="A10502" s="35" t="s">
        <v>32907</v>
      </c>
      <c r="B10502" s="36" t="s">
        <v>32908</v>
      </c>
      <c r="C10502" s="37">
        <v>43212114</v>
      </c>
      <c r="D10502" s="38" t="s">
        <v>32909</v>
      </c>
      <c r="E10502" s="39" t="s">
        <v>2015</v>
      </c>
      <c r="F10502" s="37" t="s">
        <v>6913</v>
      </c>
    </row>
    <row r="10503" spans="1:6" ht="14.25" customHeight="1" x14ac:dyDescent="0.2">
      <c r="A10503" s="35" t="s">
        <v>32910</v>
      </c>
      <c r="B10503" s="36" t="s">
        <v>32911</v>
      </c>
      <c r="C10503" s="37">
        <v>43221501</v>
      </c>
      <c r="D10503" s="38" t="s">
        <v>32912</v>
      </c>
      <c r="E10503" s="39" t="s">
        <v>2228</v>
      </c>
      <c r="F10503" s="37" t="s">
        <v>10664</v>
      </c>
    </row>
    <row r="10504" spans="1:6" ht="14.25" customHeight="1" x14ac:dyDescent="0.2">
      <c r="A10504" s="35" t="s">
        <v>32913</v>
      </c>
      <c r="B10504" s="36" t="s">
        <v>32914</v>
      </c>
      <c r="C10504" s="37">
        <v>43221502</v>
      </c>
      <c r="D10504" s="38" t="s">
        <v>32915</v>
      </c>
      <c r="E10504" s="39" t="s">
        <v>10120</v>
      </c>
      <c r="F10504" s="37" t="s">
        <v>10121</v>
      </c>
    </row>
    <row r="10505" spans="1:6" ht="14.25" customHeight="1" x14ac:dyDescent="0.2">
      <c r="A10505" s="35" t="s">
        <v>32916</v>
      </c>
      <c r="B10505" s="36" t="s">
        <v>32917</v>
      </c>
      <c r="C10505" s="37">
        <v>43221503</v>
      </c>
      <c r="D10505" s="38" t="s">
        <v>32918</v>
      </c>
      <c r="E10505" s="39" t="s">
        <v>1865</v>
      </c>
      <c r="F10505" s="37" t="s">
        <v>1939</v>
      </c>
    </row>
    <row r="10506" spans="1:6" ht="14.25" customHeight="1" x14ac:dyDescent="0.2">
      <c r="A10506" s="35" t="s">
        <v>32919</v>
      </c>
      <c r="B10506" s="36" t="s">
        <v>32920</v>
      </c>
      <c r="C10506" s="37">
        <v>43221504</v>
      </c>
      <c r="D10506" s="38" t="s">
        <v>32921</v>
      </c>
      <c r="E10506" s="39" t="s">
        <v>10120</v>
      </c>
      <c r="F10506" s="37" t="s">
        <v>10121</v>
      </c>
    </row>
    <row r="10507" spans="1:6" ht="14.25" customHeight="1" x14ac:dyDescent="0.2">
      <c r="A10507" s="35" t="s">
        <v>32922</v>
      </c>
      <c r="B10507" s="36" t="s">
        <v>32923</v>
      </c>
      <c r="C10507" s="37">
        <v>43221505</v>
      </c>
      <c r="D10507" s="38" t="s">
        <v>32924</v>
      </c>
      <c r="E10507" s="39" t="s">
        <v>10120</v>
      </c>
      <c r="F10507" s="37" t="s">
        <v>10121</v>
      </c>
    </row>
    <row r="10508" spans="1:6" ht="14.25" customHeight="1" x14ac:dyDescent="0.2">
      <c r="A10508" s="35" t="s">
        <v>32925</v>
      </c>
      <c r="B10508" s="36" t="s">
        <v>32926</v>
      </c>
      <c r="C10508" s="37">
        <v>43221506</v>
      </c>
      <c r="D10508" s="38" t="s">
        <v>32927</v>
      </c>
      <c r="E10508" s="39" t="s">
        <v>10120</v>
      </c>
      <c r="F10508" s="37" t="s">
        <v>10121</v>
      </c>
    </row>
    <row r="10509" spans="1:6" ht="14.25" customHeight="1" x14ac:dyDescent="0.2">
      <c r="A10509" s="35" t="s">
        <v>32928</v>
      </c>
      <c r="B10509" s="36" t="s">
        <v>32382</v>
      </c>
      <c r="C10509" s="37">
        <v>43221507</v>
      </c>
      <c r="D10509" s="38" t="s">
        <v>32929</v>
      </c>
      <c r="E10509" s="39" t="s">
        <v>10120</v>
      </c>
      <c r="F10509" s="37" t="s">
        <v>10121</v>
      </c>
    </row>
    <row r="10510" spans="1:6" ht="14.25" customHeight="1" x14ac:dyDescent="0.2">
      <c r="A10510" s="35" t="s">
        <v>32930</v>
      </c>
      <c r="B10510" s="36" t="s">
        <v>32931</v>
      </c>
      <c r="C10510" s="37">
        <v>43221508</v>
      </c>
      <c r="D10510" s="38" t="s">
        <v>32932</v>
      </c>
      <c r="E10510" s="39" t="s">
        <v>10120</v>
      </c>
      <c r="F10510" s="37" t="s">
        <v>10121</v>
      </c>
    </row>
    <row r="10511" spans="1:6" ht="14.25" customHeight="1" x14ac:dyDescent="0.2">
      <c r="A10511" s="35" t="s">
        <v>32933</v>
      </c>
      <c r="B10511" s="36" t="s">
        <v>32934</v>
      </c>
      <c r="C10511" s="37">
        <v>43221509</v>
      </c>
      <c r="D10511" s="38" t="s">
        <v>32935</v>
      </c>
      <c r="E10511" s="39" t="s">
        <v>10120</v>
      </c>
      <c r="F10511" s="37" t="s">
        <v>10121</v>
      </c>
    </row>
    <row r="10512" spans="1:6" ht="14.25" customHeight="1" x14ac:dyDescent="0.2">
      <c r="A10512" s="35" t="s">
        <v>32936</v>
      </c>
      <c r="B10512" s="36" t="s">
        <v>32937</v>
      </c>
      <c r="C10512" s="37">
        <v>43221510</v>
      </c>
      <c r="D10512" s="38" t="s">
        <v>32938</v>
      </c>
      <c r="E10512" s="39" t="s">
        <v>10120</v>
      </c>
      <c r="F10512" s="37" t="s">
        <v>10121</v>
      </c>
    </row>
    <row r="10513" spans="1:6" ht="14.25" customHeight="1" x14ac:dyDescent="0.2">
      <c r="A10513" s="35" t="s">
        <v>32939</v>
      </c>
      <c r="B10513" s="36" t="s">
        <v>32940</v>
      </c>
      <c r="C10513" s="37">
        <v>43221513</v>
      </c>
      <c r="D10513" s="38" t="s">
        <v>32941</v>
      </c>
      <c r="E10513" s="39" t="s">
        <v>10120</v>
      </c>
      <c r="F10513" s="37" t="s">
        <v>10121</v>
      </c>
    </row>
    <row r="10514" spans="1:6" ht="14.25" customHeight="1" x14ac:dyDescent="0.2">
      <c r="A10514" s="35" t="s">
        <v>32942</v>
      </c>
      <c r="B10514" s="36" t="s">
        <v>32943</v>
      </c>
      <c r="C10514" s="37">
        <v>43221514</v>
      </c>
      <c r="D10514" s="38" t="s">
        <v>32944</v>
      </c>
      <c r="E10514" s="39" t="s">
        <v>10120</v>
      </c>
      <c r="F10514" s="37" t="s">
        <v>10121</v>
      </c>
    </row>
    <row r="10515" spans="1:6" ht="14.25" customHeight="1" x14ac:dyDescent="0.2">
      <c r="A10515" s="35" t="s">
        <v>32945</v>
      </c>
      <c r="B10515" s="36" t="s">
        <v>32946</v>
      </c>
      <c r="C10515" s="37">
        <v>43221515</v>
      </c>
      <c r="D10515" s="38" t="s">
        <v>32947</v>
      </c>
      <c r="E10515" s="39" t="s">
        <v>10120</v>
      </c>
      <c r="F10515" s="37" t="s">
        <v>10121</v>
      </c>
    </row>
    <row r="10516" spans="1:6" ht="14.25" customHeight="1" x14ac:dyDescent="0.2">
      <c r="A10516" s="35" t="s">
        <v>32948</v>
      </c>
      <c r="B10516" s="36" t="s">
        <v>32949</v>
      </c>
      <c r="C10516" s="37">
        <v>43221516</v>
      </c>
      <c r="D10516" s="38" t="s">
        <v>32950</v>
      </c>
      <c r="E10516" s="39" t="s">
        <v>10120</v>
      </c>
      <c r="F10516" s="37" t="s">
        <v>10121</v>
      </c>
    </row>
    <row r="10517" spans="1:6" ht="14.25" customHeight="1" x14ac:dyDescent="0.2">
      <c r="A10517" s="35" t="s">
        <v>32951</v>
      </c>
      <c r="B10517" s="36" t="s">
        <v>32952</v>
      </c>
      <c r="C10517" s="37">
        <v>43221517</v>
      </c>
      <c r="D10517" s="38" t="s">
        <v>32953</v>
      </c>
      <c r="E10517" s="39" t="s">
        <v>10120</v>
      </c>
      <c r="F10517" s="37" t="s">
        <v>10121</v>
      </c>
    </row>
    <row r="10518" spans="1:6" ht="14.25" customHeight="1" x14ac:dyDescent="0.2">
      <c r="A10518" s="35" t="s">
        <v>32954</v>
      </c>
      <c r="B10518" s="36" t="s">
        <v>32955</v>
      </c>
      <c r="C10518" s="37">
        <v>43221518</v>
      </c>
      <c r="D10518" s="38" t="s">
        <v>32956</v>
      </c>
      <c r="E10518" s="39" t="s">
        <v>10120</v>
      </c>
      <c r="F10518" s="37" t="s">
        <v>10121</v>
      </c>
    </row>
    <row r="10519" spans="1:6" ht="14.25" customHeight="1" x14ac:dyDescent="0.2">
      <c r="A10519" s="35" t="s">
        <v>32957</v>
      </c>
      <c r="B10519" s="36" t="s">
        <v>32958</v>
      </c>
      <c r="C10519" s="37">
        <v>43221519</v>
      </c>
      <c r="D10519" s="38" t="s">
        <v>32959</v>
      </c>
      <c r="E10519" s="39" t="s">
        <v>10120</v>
      </c>
      <c r="F10519" s="37" t="s">
        <v>10121</v>
      </c>
    </row>
    <row r="10520" spans="1:6" ht="14.25" customHeight="1" x14ac:dyDescent="0.2">
      <c r="A10520" s="35" t="s">
        <v>32960</v>
      </c>
      <c r="B10520" s="36" t="s">
        <v>32961</v>
      </c>
      <c r="C10520" s="37">
        <v>43221520</v>
      </c>
      <c r="D10520" s="38" t="s">
        <v>32962</v>
      </c>
      <c r="E10520" s="39" t="s">
        <v>10120</v>
      </c>
      <c r="F10520" s="37" t="s">
        <v>10121</v>
      </c>
    </row>
    <row r="10521" spans="1:6" ht="14.25" customHeight="1" x14ac:dyDescent="0.2">
      <c r="A10521" s="35" t="s">
        <v>32963</v>
      </c>
      <c r="B10521" s="36" t="s">
        <v>32964</v>
      </c>
      <c r="C10521" s="37">
        <v>43221521</v>
      </c>
      <c r="D10521" s="38" t="s">
        <v>32965</v>
      </c>
      <c r="E10521" s="39" t="s">
        <v>10120</v>
      </c>
      <c r="F10521" s="37" t="s">
        <v>10121</v>
      </c>
    </row>
    <row r="10522" spans="1:6" ht="14.25" customHeight="1" x14ac:dyDescent="0.2">
      <c r="A10522" s="35" t="s">
        <v>32966</v>
      </c>
      <c r="B10522" s="36" t="s">
        <v>32967</v>
      </c>
      <c r="C10522" s="37">
        <v>43221522</v>
      </c>
      <c r="D10522" s="38" t="s">
        <v>32968</v>
      </c>
      <c r="E10522" s="39" t="s">
        <v>10120</v>
      </c>
      <c r="F10522" s="37" t="s">
        <v>10121</v>
      </c>
    </row>
    <row r="10523" spans="1:6" ht="14.25" customHeight="1" x14ac:dyDescent="0.2">
      <c r="A10523" s="35" t="s">
        <v>32969</v>
      </c>
      <c r="B10523" s="36" t="s">
        <v>32970</v>
      </c>
      <c r="C10523" s="37">
        <v>43221523</v>
      </c>
      <c r="D10523" s="38" t="s">
        <v>32971</v>
      </c>
      <c r="E10523" s="39" t="s">
        <v>10120</v>
      </c>
      <c r="F10523" s="37" t="s">
        <v>10121</v>
      </c>
    </row>
    <row r="10524" spans="1:6" ht="14.25" customHeight="1" x14ac:dyDescent="0.2">
      <c r="A10524" s="35" t="s">
        <v>32972</v>
      </c>
      <c r="B10524" s="36" t="s">
        <v>32973</v>
      </c>
      <c r="C10524" s="37">
        <v>43221524</v>
      </c>
      <c r="D10524" s="38" t="s">
        <v>32974</v>
      </c>
      <c r="E10524" s="39" t="s">
        <v>10120</v>
      </c>
      <c r="F10524" s="37" t="s">
        <v>10121</v>
      </c>
    </row>
    <row r="10525" spans="1:6" ht="14.25" customHeight="1" x14ac:dyDescent="0.2">
      <c r="A10525" s="35" t="s">
        <v>32975</v>
      </c>
      <c r="B10525" s="36" t="s">
        <v>32976</v>
      </c>
      <c r="C10525" s="37">
        <v>43221525</v>
      </c>
      <c r="D10525" s="38" t="s">
        <v>32977</v>
      </c>
      <c r="E10525" s="39" t="s">
        <v>10120</v>
      </c>
      <c r="F10525" s="37" t="s">
        <v>10121</v>
      </c>
    </row>
    <row r="10526" spans="1:6" ht="14.25" customHeight="1" x14ac:dyDescent="0.2">
      <c r="A10526" s="35" t="s">
        <v>32978</v>
      </c>
      <c r="B10526" s="36" t="s">
        <v>32979</v>
      </c>
      <c r="C10526" s="37">
        <v>43221526</v>
      </c>
      <c r="D10526" s="38" t="s">
        <v>32980</v>
      </c>
      <c r="E10526" s="39" t="s">
        <v>10120</v>
      </c>
      <c r="F10526" s="37" t="s">
        <v>10121</v>
      </c>
    </row>
    <row r="10527" spans="1:6" ht="14.25" customHeight="1" x14ac:dyDescent="0.2">
      <c r="A10527" s="35" t="s">
        <v>32981</v>
      </c>
      <c r="B10527" s="36" t="s">
        <v>32982</v>
      </c>
      <c r="C10527" s="37">
        <v>43221601</v>
      </c>
      <c r="D10527" s="38" t="s">
        <v>32983</v>
      </c>
      <c r="E10527" s="39" t="s">
        <v>10120</v>
      </c>
      <c r="F10527" s="37" t="s">
        <v>10121</v>
      </c>
    </row>
    <row r="10528" spans="1:6" ht="14.25" customHeight="1" x14ac:dyDescent="0.2">
      <c r="A10528" s="35" t="s">
        <v>32984</v>
      </c>
      <c r="B10528" s="36" t="s">
        <v>32985</v>
      </c>
      <c r="C10528" s="37">
        <v>43221602</v>
      </c>
      <c r="D10528" s="38" t="s">
        <v>32986</v>
      </c>
      <c r="E10528" s="39" t="s">
        <v>10120</v>
      </c>
      <c r="F10528" s="37" t="s">
        <v>10121</v>
      </c>
    </row>
    <row r="10529" spans="1:6" ht="14.25" customHeight="1" x14ac:dyDescent="0.2">
      <c r="A10529" s="35" t="s">
        <v>32987</v>
      </c>
      <c r="B10529" s="36" t="s">
        <v>32988</v>
      </c>
      <c r="C10529" s="37">
        <v>43221603</v>
      </c>
      <c r="D10529" s="38" t="s">
        <v>32989</v>
      </c>
      <c r="E10529" s="39" t="s">
        <v>10120</v>
      </c>
      <c r="F10529" s="37" t="s">
        <v>10121</v>
      </c>
    </row>
    <row r="10530" spans="1:6" ht="14.25" customHeight="1" x14ac:dyDescent="0.2">
      <c r="A10530" s="35" t="s">
        <v>32990</v>
      </c>
      <c r="B10530" s="36" t="s">
        <v>32991</v>
      </c>
      <c r="C10530" s="37">
        <v>43221701</v>
      </c>
      <c r="D10530" s="38" t="s">
        <v>32992</v>
      </c>
      <c r="E10530" s="39" t="s">
        <v>10120</v>
      </c>
      <c r="F10530" s="37" t="s">
        <v>10121</v>
      </c>
    </row>
    <row r="10531" spans="1:6" ht="14.25" customHeight="1" x14ac:dyDescent="0.2">
      <c r="A10531" s="35" t="s">
        <v>32993</v>
      </c>
      <c r="B10531" s="36" t="s">
        <v>32994</v>
      </c>
      <c r="C10531" s="37">
        <v>43221702</v>
      </c>
      <c r="D10531" s="38" t="s">
        <v>32995</v>
      </c>
      <c r="E10531" s="39" t="s">
        <v>10120</v>
      </c>
      <c r="F10531" s="37" t="s">
        <v>10121</v>
      </c>
    </row>
    <row r="10532" spans="1:6" ht="14.25" customHeight="1" x14ac:dyDescent="0.2">
      <c r="A10532" s="35" t="s">
        <v>32996</v>
      </c>
      <c r="B10532" s="36" t="s">
        <v>32997</v>
      </c>
      <c r="C10532" s="37">
        <v>43221703</v>
      </c>
      <c r="D10532" s="38" t="s">
        <v>32998</v>
      </c>
      <c r="E10532" s="39" t="s">
        <v>10120</v>
      </c>
      <c r="F10532" s="37" t="s">
        <v>10121</v>
      </c>
    </row>
    <row r="10533" spans="1:6" ht="14.25" customHeight="1" x14ac:dyDescent="0.2">
      <c r="A10533" s="35" t="s">
        <v>32999</v>
      </c>
      <c r="B10533" s="36" t="s">
        <v>33000</v>
      </c>
      <c r="C10533" s="37">
        <v>43221704</v>
      </c>
      <c r="D10533" s="38" t="s">
        <v>33001</v>
      </c>
      <c r="E10533" s="39" t="s">
        <v>10120</v>
      </c>
      <c r="F10533" s="37" t="s">
        <v>10121</v>
      </c>
    </row>
    <row r="10534" spans="1:6" ht="14.25" customHeight="1" x14ac:dyDescent="0.2">
      <c r="A10534" s="35" t="s">
        <v>33002</v>
      </c>
      <c r="B10534" s="36" t="s">
        <v>33003</v>
      </c>
      <c r="C10534" s="37">
        <v>43221705</v>
      </c>
      <c r="D10534" s="38" t="s">
        <v>33004</v>
      </c>
      <c r="E10534" s="39" t="s">
        <v>10120</v>
      </c>
      <c r="F10534" s="37" t="s">
        <v>10121</v>
      </c>
    </row>
    <row r="10535" spans="1:6" ht="14.25" customHeight="1" x14ac:dyDescent="0.2">
      <c r="A10535" s="35" t="s">
        <v>33005</v>
      </c>
      <c r="B10535" s="36" t="s">
        <v>33006</v>
      </c>
      <c r="C10535" s="37">
        <v>43221706</v>
      </c>
      <c r="D10535" s="38" t="s">
        <v>33007</v>
      </c>
      <c r="E10535" s="39" t="s">
        <v>10120</v>
      </c>
      <c r="F10535" s="37" t="s">
        <v>10121</v>
      </c>
    </row>
    <row r="10536" spans="1:6" ht="14.25" customHeight="1" x14ac:dyDescent="0.2">
      <c r="A10536" s="35" t="s">
        <v>33008</v>
      </c>
      <c r="B10536" s="36" t="s">
        <v>33009</v>
      </c>
      <c r="C10536" s="37">
        <v>43221707</v>
      </c>
      <c r="D10536" s="38" t="s">
        <v>33010</v>
      </c>
      <c r="E10536" s="39" t="s">
        <v>10120</v>
      </c>
      <c r="F10536" s="37" t="s">
        <v>10121</v>
      </c>
    </row>
    <row r="10537" spans="1:6" ht="14.25" customHeight="1" x14ac:dyDescent="0.2">
      <c r="A10537" s="35" t="s">
        <v>33011</v>
      </c>
      <c r="B10537" s="36" t="s">
        <v>33012</v>
      </c>
      <c r="C10537" s="37">
        <v>43221708</v>
      </c>
      <c r="D10537" s="38" t="s">
        <v>33013</v>
      </c>
      <c r="E10537" s="39" t="s">
        <v>10120</v>
      </c>
      <c r="F10537" s="37" t="s">
        <v>10121</v>
      </c>
    </row>
    <row r="10538" spans="1:6" ht="14.25" customHeight="1" x14ac:dyDescent="0.2">
      <c r="A10538" s="35" t="s">
        <v>33014</v>
      </c>
      <c r="B10538" s="36" t="s">
        <v>33015</v>
      </c>
      <c r="C10538" s="37">
        <v>43221709</v>
      </c>
      <c r="D10538" s="38" t="s">
        <v>33016</v>
      </c>
      <c r="E10538" s="39" t="s">
        <v>10120</v>
      </c>
      <c r="F10538" s="37" t="s">
        <v>10121</v>
      </c>
    </row>
    <row r="10539" spans="1:6" ht="14.25" customHeight="1" x14ac:dyDescent="0.2">
      <c r="A10539" s="35" t="s">
        <v>33017</v>
      </c>
      <c r="B10539" s="36" t="s">
        <v>33018</v>
      </c>
      <c r="C10539" s="37">
        <v>43221710</v>
      </c>
      <c r="D10539" s="38" t="s">
        <v>33019</v>
      </c>
      <c r="E10539" s="39" t="s">
        <v>10120</v>
      </c>
      <c r="F10539" s="37" t="s">
        <v>10121</v>
      </c>
    </row>
    <row r="10540" spans="1:6" ht="14.25" customHeight="1" x14ac:dyDescent="0.2">
      <c r="A10540" s="35" t="s">
        <v>33020</v>
      </c>
      <c r="B10540" s="36" t="s">
        <v>33021</v>
      </c>
      <c r="C10540" s="37">
        <v>43221711</v>
      </c>
      <c r="D10540" s="38" t="s">
        <v>33020</v>
      </c>
      <c r="E10540" s="39" t="s">
        <v>10120</v>
      </c>
      <c r="F10540" s="37" t="s">
        <v>10121</v>
      </c>
    </row>
    <row r="10541" spans="1:6" ht="14.25" customHeight="1" x14ac:dyDescent="0.2">
      <c r="A10541" s="35" t="s">
        <v>33022</v>
      </c>
      <c r="B10541" s="36" t="s">
        <v>33023</v>
      </c>
      <c r="C10541" s="37">
        <v>43221712</v>
      </c>
      <c r="D10541" s="38" t="s">
        <v>33024</v>
      </c>
      <c r="E10541" s="39" t="s">
        <v>10120</v>
      </c>
      <c r="F10541" s="37" t="s">
        <v>10121</v>
      </c>
    </row>
    <row r="10542" spans="1:6" ht="14.25" customHeight="1" x14ac:dyDescent="0.2">
      <c r="A10542" s="35" t="s">
        <v>33025</v>
      </c>
      <c r="B10542" s="36" t="s">
        <v>33026</v>
      </c>
      <c r="C10542" s="37">
        <v>43221713</v>
      </c>
      <c r="D10542" s="38" t="s">
        <v>33027</v>
      </c>
      <c r="E10542" s="39" t="s">
        <v>10120</v>
      </c>
      <c r="F10542" s="37" t="s">
        <v>10121</v>
      </c>
    </row>
    <row r="10543" spans="1:6" ht="14.25" customHeight="1" x14ac:dyDescent="0.2">
      <c r="A10543" s="35" t="s">
        <v>33028</v>
      </c>
      <c r="B10543" s="36" t="s">
        <v>33029</v>
      </c>
      <c r="C10543" s="37">
        <v>43221714</v>
      </c>
      <c r="D10543" s="38" t="s">
        <v>33030</v>
      </c>
      <c r="E10543" s="39" t="s">
        <v>10120</v>
      </c>
      <c r="F10543" s="37" t="s">
        <v>10121</v>
      </c>
    </row>
    <row r="10544" spans="1:6" ht="14.25" customHeight="1" x14ac:dyDescent="0.2">
      <c r="A10544" s="35" t="s">
        <v>33031</v>
      </c>
      <c r="B10544" s="36" t="s">
        <v>33032</v>
      </c>
      <c r="C10544" s="37">
        <v>43221715</v>
      </c>
      <c r="D10544" s="38" t="s">
        <v>33033</v>
      </c>
      <c r="E10544" s="39" t="s">
        <v>10120</v>
      </c>
      <c r="F10544" s="37" t="s">
        <v>10121</v>
      </c>
    </row>
    <row r="10545" spans="1:6" ht="14.25" customHeight="1" x14ac:dyDescent="0.2">
      <c r="A10545" s="35" t="s">
        <v>33034</v>
      </c>
      <c r="B10545" s="36" t="s">
        <v>32355</v>
      </c>
      <c r="C10545" s="37">
        <v>43221716</v>
      </c>
      <c r="D10545" s="38" t="s">
        <v>33035</v>
      </c>
      <c r="E10545" s="39" t="s">
        <v>10120</v>
      </c>
      <c r="F10545" s="37" t="s">
        <v>10121</v>
      </c>
    </row>
    <row r="10546" spans="1:6" ht="14.25" customHeight="1" x14ac:dyDescent="0.2">
      <c r="A10546" s="35" t="s">
        <v>33036</v>
      </c>
      <c r="B10546" s="36" t="s">
        <v>33037</v>
      </c>
      <c r="C10546" s="37">
        <v>43221717</v>
      </c>
      <c r="D10546" s="38" t="s">
        <v>33038</v>
      </c>
      <c r="E10546" s="39" t="s">
        <v>10120</v>
      </c>
      <c r="F10546" s="37" t="s">
        <v>10121</v>
      </c>
    </row>
    <row r="10547" spans="1:6" ht="14.25" customHeight="1" x14ac:dyDescent="0.2">
      <c r="A10547" s="35" t="s">
        <v>33039</v>
      </c>
      <c r="B10547" s="36" t="s">
        <v>33040</v>
      </c>
      <c r="C10547" s="37">
        <v>43221718</v>
      </c>
      <c r="D10547" s="38" t="s">
        <v>33041</v>
      </c>
      <c r="E10547" s="39" t="s">
        <v>10120</v>
      </c>
      <c r="F10547" s="37" t="s">
        <v>10121</v>
      </c>
    </row>
    <row r="10548" spans="1:6" ht="14.25" customHeight="1" x14ac:dyDescent="0.2">
      <c r="A10548" s="35" t="s">
        <v>33042</v>
      </c>
      <c r="B10548" s="36" t="s">
        <v>33043</v>
      </c>
      <c r="C10548" s="37">
        <v>43221719</v>
      </c>
      <c r="D10548" s="38" t="s">
        <v>33044</v>
      </c>
      <c r="E10548" s="39" t="s">
        <v>10120</v>
      </c>
      <c r="F10548" s="37" t="s">
        <v>10121</v>
      </c>
    </row>
    <row r="10549" spans="1:6" ht="14.25" customHeight="1" x14ac:dyDescent="0.2">
      <c r="A10549" s="35" t="s">
        <v>33045</v>
      </c>
      <c r="B10549" s="36" t="s">
        <v>33046</v>
      </c>
      <c r="C10549" s="37">
        <v>43221720</v>
      </c>
      <c r="D10549" s="38" t="s">
        <v>33047</v>
      </c>
      <c r="E10549" s="39" t="s">
        <v>10120</v>
      </c>
      <c r="F10549" s="37" t="s">
        <v>10121</v>
      </c>
    </row>
    <row r="10550" spans="1:6" ht="14.25" customHeight="1" x14ac:dyDescent="0.2">
      <c r="A10550" s="35" t="s">
        <v>33048</v>
      </c>
      <c r="B10550" s="36" t="s">
        <v>33049</v>
      </c>
      <c r="C10550" s="37">
        <v>43221721</v>
      </c>
      <c r="D10550" s="38" t="s">
        <v>33050</v>
      </c>
      <c r="E10550" s="39" t="s">
        <v>10120</v>
      </c>
      <c r="F10550" s="37" t="s">
        <v>10121</v>
      </c>
    </row>
    <row r="10551" spans="1:6" ht="14.25" customHeight="1" x14ac:dyDescent="0.2">
      <c r="A10551" s="35" t="s">
        <v>33051</v>
      </c>
      <c r="B10551" s="36" t="s">
        <v>33052</v>
      </c>
      <c r="C10551" s="37">
        <v>43221801</v>
      </c>
      <c r="D10551" s="38" t="s">
        <v>33053</v>
      </c>
      <c r="E10551" s="39" t="s">
        <v>10120</v>
      </c>
      <c r="F10551" s="37" t="s">
        <v>10121</v>
      </c>
    </row>
    <row r="10552" spans="1:6" ht="14.25" customHeight="1" x14ac:dyDescent="0.2">
      <c r="A10552" s="35" t="s">
        <v>33054</v>
      </c>
      <c r="B10552" s="36" t="s">
        <v>33055</v>
      </c>
      <c r="C10552" s="37">
        <v>43221802</v>
      </c>
      <c r="D10552" s="38" t="s">
        <v>33056</v>
      </c>
      <c r="E10552" s="39" t="s">
        <v>10120</v>
      </c>
      <c r="F10552" s="37" t="s">
        <v>10121</v>
      </c>
    </row>
    <row r="10553" spans="1:6" ht="14.25" customHeight="1" x14ac:dyDescent="0.2">
      <c r="A10553" s="35" t="s">
        <v>33057</v>
      </c>
      <c r="B10553" s="36" t="s">
        <v>33058</v>
      </c>
      <c r="C10553" s="37">
        <v>43221803</v>
      </c>
      <c r="D10553" s="38" t="s">
        <v>33059</v>
      </c>
      <c r="E10553" s="39" t="s">
        <v>10120</v>
      </c>
      <c r="F10553" s="37" t="s">
        <v>10121</v>
      </c>
    </row>
    <row r="10554" spans="1:6" ht="14.25" customHeight="1" x14ac:dyDescent="0.2">
      <c r="A10554" s="35" t="s">
        <v>33060</v>
      </c>
      <c r="B10554" s="36" t="s">
        <v>33061</v>
      </c>
      <c r="C10554" s="37">
        <v>43221804</v>
      </c>
      <c r="D10554" s="38" t="s">
        <v>33062</v>
      </c>
      <c r="E10554" s="39" t="s">
        <v>10120</v>
      </c>
      <c r="F10554" s="37" t="s">
        <v>10121</v>
      </c>
    </row>
    <row r="10555" spans="1:6" ht="14.25" customHeight="1" x14ac:dyDescent="0.2">
      <c r="A10555" s="35" t="s">
        <v>33063</v>
      </c>
      <c r="B10555" s="36" t="s">
        <v>33064</v>
      </c>
      <c r="C10555" s="37">
        <v>43221805</v>
      </c>
      <c r="D10555" s="38" t="s">
        <v>33065</v>
      </c>
      <c r="E10555" s="39" t="s">
        <v>10120</v>
      </c>
      <c r="F10555" s="37" t="s">
        <v>10121</v>
      </c>
    </row>
    <row r="10556" spans="1:6" ht="14.25" customHeight="1" x14ac:dyDescent="0.2">
      <c r="A10556" s="35" t="s">
        <v>33066</v>
      </c>
      <c r="B10556" s="36" t="s">
        <v>33067</v>
      </c>
      <c r="C10556" s="37">
        <v>43221806</v>
      </c>
      <c r="D10556" s="38" t="s">
        <v>33068</v>
      </c>
      <c r="E10556" s="39" t="s">
        <v>10120</v>
      </c>
      <c r="F10556" s="37" t="s">
        <v>10121</v>
      </c>
    </row>
    <row r="10557" spans="1:6" ht="14.25" customHeight="1" x14ac:dyDescent="0.2">
      <c r="A10557" s="35" t="s">
        <v>33069</v>
      </c>
      <c r="B10557" s="36" t="s">
        <v>33070</v>
      </c>
      <c r="C10557" s="37">
        <v>43221807</v>
      </c>
      <c r="D10557" s="38" t="s">
        <v>33071</v>
      </c>
      <c r="E10557" s="39" t="s">
        <v>10120</v>
      </c>
      <c r="F10557" s="37" t="s">
        <v>10121</v>
      </c>
    </row>
    <row r="10558" spans="1:6" ht="14.25" customHeight="1" x14ac:dyDescent="0.2">
      <c r="A10558" s="35" t="s">
        <v>33072</v>
      </c>
      <c r="B10558" s="36" t="s">
        <v>33073</v>
      </c>
      <c r="C10558" s="37">
        <v>43221808</v>
      </c>
      <c r="D10558" s="38" t="s">
        <v>33074</v>
      </c>
      <c r="E10558" s="39" t="s">
        <v>10120</v>
      </c>
      <c r="F10558" s="37" t="s">
        <v>10121</v>
      </c>
    </row>
    <row r="10559" spans="1:6" ht="14.25" customHeight="1" x14ac:dyDescent="0.2">
      <c r="A10559" s="35" t="s">
        <v>33075</v>
      </c>
      <c r="B10559" s="36" t="s">
        <v>33076</v>
      </c>
      <c r="C10559" s="37">
        <v>43222501</v>
      </c>
      <c r="D10559" s="38" t="s">
        <v>33077</v>
      </c>
      <c r="E10559" s="39" t="s">
        <v>10120</v>
      </c>
      <c r="F10559" s="37" t="s">
        <v>10121</v>
      </c>
    </row>
    <row r="10560" spans="1:6" ht="14.25" customHeight="1" x14ac:dyDescent="0.2">
      <c r="A10560" s="35" t="s">
        <v>33078</v>
      </c>
      <c r="B10560" s="36" t="s">
        <v>33079</v>
      </c>
      <c r="C10560" s="37">
        <v>43222502</v>
      </c>
      <c r="D10560" s="38" t="s">
        <v>33080</v>
      </c>
      <c r="E10560" s="39" t="s">
        <v>10120</v>
      </c>
      <c r="F10560" s="37" t="s">
        <v>10121</v>
      </c>
    </row>
    <row r="10561" spans="1:6" ht="14.25" customHeight="1" x14ac:dyDescent="0.2">
      <c r="A10561" s="35" t="s">
        <v>33081</v>
      </c>
      <c r="B10561" s="36" t="s">
        <v>33082</v>
      </c>
      <c r="C10561" s="37">
        <v>43222503</v>
      </c>
      <c r="D10561" s="38" t="s">
        <v>33083</v>
      </c>
      <c r="E10561" s="39" t="s">
        <v>10120</v>
      </c>
      <c r="F10561" s="37" t="s">
        <v>10121</v>
      </c>
    </row>
    <row r="10562" spans="1:6" ht="14.25" customHeight="1" x14ac:dyDescent="0.2">
      <c r="A10562" s="35" t="s">
        <v>33084</v>
      </c>
      <c r="B10562" s="36" t="s">
        <v>33085</v>
      </c>
      <c r="C10562" s="37">
        <v>43222602</v>
      </c>
      <c r="D10562" s="38" t="s">
        <v>33086</v>
      </c>
      <c r="E10562" s="39" t="s">
        <v>10120</v>
      </c>
      <c r="F10562" s="37" t="s">
        <v>10121</v>
      </c>
    </row>
    <row r="10563" spans="1:6" ht="14.25" customHeight="1" x14ac:dyDescent="0.2">
      <c r="A10563" s="35" t="s">
        <v>33087</v>
      </c>
      <c r="B10563" s="36" t="s">
        <v>33088</v>
      </c>
      <c r="C10563" s="37">
        <v>43222604</v>
      </c>
      <c r="D10563" s="38" t="s">
        <v>33089</v>
      </c>
      <c r="E10563" s="39" t="s">
        <v>10120</v>
      </c>
      <c r="F10563" s="37" t="s">
        <v>10121</v>
      </c>
    </row>
    <row r="10564" spans="1:6" ht="14.25" customHeight="1" x14ac:dyDescent="0.2">
      <c r="A10564" s="35" t="s">
        <v>33090</v>
      </c>
      <c r="B10564" s="36" t="s">
        <v>33091</v>
      </c>
      <c r="C10564" s="37">
        <v>43222605</v>
      </c>
      <c r="D10564" s="38" t="s">
        <v>33092</v>
      </c>
      <c r="E10564" s="39" t="s">
        <v>10120</v>
      </c>
      <c r="F10564" s="37" t="s">
        <v>10121</v>
      </c>
    </row>
    <row r="10565" spans="1:6" ht="14.25" customHeight="1" x14ac:dyDescent="0.2">
      <c r="A10565" s="35" t="s">
        <v>33093</v>
      </c>
      <c r="B10565" s="36" t="s">
        <v>33094</v>
      </c>
      <c r="C10565" s="37">
        <v>43222606</v>
      </c>
      <c r="D10565" s="38" t="s">
        <v>33095</v>
      </c>
      <c r="E10565" s="39" t="s">
        <v>10120</v>
      </c>
      <c r="F10565" s="37" t="s">
        <v>10121</v>
      </c>
    </row>
    <row r="10566" spans="1:6" ht="14.25" customHeight="1" x14ac:dyDescent="0.2">
      <c r="A10566" s="35" t="s">
        <v>33096</v>
      </c>
      <c r="B10566" s="36" t="s">
        <v>33097</v>
      </c>
      <c r="C10566" s="37">
        <v>43222607</v>
      </c>
      <c r="D10566" s="38" t="s">
        <v>33098</v>
      </c>
      <c r="E10566" s="39" t="s">
        <v>10120</v>
      </c>
      <c r="F10566" s="37" t="s">
        <v>10121</v>
      </c>
    </row>
    <row r="10567" spans="1:6" ht="14.25" customHeight="1" x14ac:dyDescent="0.2">
      <c r="A10567" s="35" t="s">
        <v>33099</v>
      </c>
      <c r="B10567" s="36" t="s">
        <v>33100</v>
      </c>
      <c r="C10567" s="37">
        <v>43222608</v>
      </c>
      <c r="D10567" s="38" t="s">
        <v>33101</v>
      </c>
      <c r="E10567" s="39" t="s">
        <v>10120</v>
      </c>
      <c r="F10567" s="37" t="s">
        <v>10121</v>
      </c>
    </row>
    <row r="10568" spans="1:6" ht="14.25" customHeight="1" x14ac:dyDescent="0.2">
      <c r="A10568" s="35" t="s">
        <v>33102</v>
      </c>
      <c r="B10568" s="36" t="s">
        <v>33103</v>
      </c>
      <c r="C10568" s="37">
        <v>43222609</v>
      </c>
      <c r="D10568" s="38" t="s">
        <v>33104</v>
      </c>
      <c r="E10568" s="39" t="s">
        <v>2015</v>
      </c>
      <c r="F10568" s="37" t="s">
        <v>6913</v>
      </c>
    </row>
    <row r="10569" spans="1:6" ht="14.25" customHeight="1" x14ac:dyDescent="0.2">
      <c r="A10569" s="35" t="s">
        <v>33105</v>
      </c>
      <c r="B10569" s="36" t="s">
        <v>33106</v>
      </c>
      <c r="C10569" s="37">
        <v>43222610</v>
      </c>
      <c r="D10569" s="38" t="s">
        <v>33107</v>
      </c>
      <c r="E10569" s="39" t="s">
        <v>10120</v>
      </c>
      <c r="F10569" s="37" t="s">
        <v>10121</v>
      </c>
    </row>
    <row r="10570" spans="1:6" ht="14.25" customHeight="1" x14ac:dyDescent="0.2">
      <c r="A10570" s="35" t="s">
        <v>33108</v>
      </c>
      <c r="B10570" s="36" t="s">
        <v>33109</v>
      </c>
      <c r="C10570" s="37">
        <v>43222611</v>
      </c>
      <c r="D10570" s="38" t="s">
        <v>33110</v>
      </c>
      <c r="E10570" s="39" t="s">
        <v>10120</v>
      </c>
      <c r="F10570" s="37" t="s">
        <v>10121</v>
      </c>
    </row>
    <row r="10571" spans="1:6" ht="14.25" customHeight="1" x14ac:dyDescent="0.2">
      <c r="A10571" s="35" t="s">
        <v>33111</v>
      </c>
      <c r="B10571" s="36" t="s">
        <v>33112</v>
      </c>
      <c r="C10571" s="37">
        <v>43222612</v>
      </c>
      <c r="D10571" s="38" t="s">
        <v>33113</v>
      </c>
      <c r="E10571" s="39" t="s">
        <v>10120</v>
      </c>
      <c r="F10571" s="37" t="s">
        <v>10121</v>
      </c>
    </row>
    <row r="10572" spans="1:6" ht="14.25" customHeight="1" x14ac:dyDescent="0.2">
      <c r="A10572" s="35" t="s">
        <v>33114</v>
      </c>
      <c r="B10572" s="36" t="s">
        <v>33115</v>
      </c>
      <c r="C10572" s="37">
        <v>43222615</v>
      </c>
      <c r="D10572" s="38" t="s">
        <v>33116</v>
      </c>
      <c r="E10572" s="39" t="s">
        <v>10120</v>
      </c>
      <c r="F10572" s="37" t="s">
        <v>10121</v>
      </c>
    </row>
    <row r="10573" spans="1:6" ht="14.25" customHeight="1" x14ac:dyDescent="0.2">
      <c r="A10573" s="35" t="s">
        <v>33117</v>
      </c>
      <c r="B10573" s="36" t="s">
        <v>33118</v>
      </c>
      <c r="C10573" s="37">
        <v>43222619</v>
      </c>
      <c r="D10573" s="38" t="s">
        <v>33119</v>
      </c>
      <c r="E10573" s="39" t="s">
        <v>2015</v>
      </c>
      <c r="F10573" s="37" t="s">
        <v>6913</v>
      </c>
    </row>
    <row r="10574" spans="1:6" ht="14.25" customHeight="1" x14ac:dyDescent="0.2">
      <c r="A10574" s="35" t="s">
        <v>33120</v>
      </c>
      <c r="B10574" s="36" t="s">
        <v>33121</v>
      </c>
      <c r="C10574" s="37">
        <v>43222620</v>
      </c>
      <c r="D10574" s="38" t="s">
        <v>33122</v>
      </c>
      <c r="E10574" s="39" t="s">
        <v>10120</v>
      </c>
      <c r="F10574" s="37" t="s">
        <v>10121</v>
      </c>
    </row>
    <row r="10575" spans="1:6" ht="14.25" customHeight="1" x14ac:dyDescent="0.2">
      <c r="A10575" s="35" t="s">
        <v>33123</v>
      </c>
      <c r="B10575" s="36" t="s">
        <v>33124</v>
      </c>
      <c r="C10575" s="37">
        <v>43222621</v>
      </c>
      <c r="D10575" s="38" t="s">
        <v>33125</v>
      </c>
      <c r="E10575" s="39" t="s">
        <v>10120</v>
      </c>
      <c r="F10575" s="37" t="s">
        <v>10121</v>
      </c>
    </row>
    <row r="10576" spans="1:6" ht="14.25" customHeight="1" x14ac:dyDescent="0.2">
      <c r="A10576" s="35" t="s">
        <v>33126</v>
      </c>
      <c r="B10576" s="36" t="s">
        <v>33127</v>
      </c>
      <c r="C10576" s="37">
        <v>43222622</v>
      </c>
      <c r="D10576" s="38" t="s">
        <v>33128</v>
      </c>
      <c r="E10576" s="39" t="s">
        <v>10120</v>
      </c>
      <c r="F10576" s="37" t="s">
        <v>10121</v>
      </c>
    </row>
    <row r="10577" spans="1:6" ht="14.25" customHeight="1" x14ac:dyDescent="0.2">
      <c r="A10577" s="35" t="s">
        <v>33129</v>
      </c>
      <c r="B10577" s="36" t="s">
        <v>33130</v>
      </c>
      <c r="C10577" s="37">
        <v>43222623</v>
      </c>
      <c r="D10577" s="38" t="s">
        <v>33131</v>
      </c>
      <c r="E10577" s="39" t="s">
        <v>10120</v>
      </c>
      <c r="F10577" s="37" t="s">
        <v>10121</v>
      </c>
    </row>
    <row r="10578" spans="1:6" ht="14.25" customHeight="1" x14ac:dyDescent="0.2">
      <c r="A10578" s="35" t="s">
        <v>33132</v>
      </c>
      <c r="B10578" s="36" t="s">
        <v>33133</v>
      </c>
      <c r="C10578" s="37">
        <v>43222624</v>
      </c>
      <c r="D10578" s="38" t="s">
        <v>33134</v>
      </c>
      <c r="E10578" s="39" t="s">
        <v>10120</v>
      </c>
      <c r="F10578" s="37" t="s">
        <v>10121</v>
      </c>
    </row>
    <row r="10579" spans="1:6" ht="14.25" customHeight="1" x14ac:dyDescent="0.2">
      <c r="A10579" s="35" t="s">
        <v>33135</v>
      </c>
      <c r="B10579" s="36" t="s">
        <v>33136</v>
      </c>
      <c r="C10579" s="37">
        <v>43222625</v>
      </c>
      <c r="D10579" s="38" t="s">
        <v>33137</v>
      </c>
      <c r="E10579" s="39" t="s">
        <v>2015</v>
      </c>
      <c r="F10579" s="37" t="s">
        <v>6913</v>
      </c>
    </row>
    <row r="10580" spans="1:6" ht="14.25" customHeight="1" x14ac:dyDescent="0.2">
      <c r="A10580" s="35" t="s">
        <v>33138</v>
      </c>
      <c r="B10580" s="36" t="s">
        <v>33139</v>
      </c>
      <c r="C10580" s="37">
        <v>43222626</v>
      </c>
      <c r="D10580" s="38" t="s">
        <v>33140</v>
      </c>
      <c r="E10580" s="39" t="s">
        <v>2015</v>
      </c>
      <c r="F10580" s="37" t="s">
        <v>6913</v>
      </c>
    </row>
    <row r="10581" spans="1:6" ht="14.25" customHeight="1" x14ac:dyDescent="0.2">
      <c r="A10581" s="35" t="s">
        <v>33141</v>
      </c>
      <c r="B10581" s="36" t="s">
        <v>33142</v>
      </c>
      <c r="C10581" s="37">
        <v>43222627</v>
      </c>
      <c r="D10581" s="38" t="s">
        <v>33143</v>
      </c>
      <c r="E10581" s="39" t="s">
        <v>2015</v>
      </c>
      <c r="F10581" s="37" t="s">
        <v>6913</v>
      </c>
    </row>
    <row r="10582" spans="1:6" ht="14.25" customHeight="1" x14ac:dyDescent="0.2">
      <c r="A10582" s="35" t="s">
        <v>33144</v>
      </c>
      <c r="B10582" s="36" t="s">
        <v>33145</v>
      </c>
      <c r="C10582" s="37">
        <v>43222628</v>
      </c>
      <c r="D10582" s="38" t="s">
        <v>33146</v>
      </c>
      <c r="E10582" s="39" t="s">
        <v>2015</v>
      </c>
      <c r="F10582" s="37" t="s">
        <v>6913</v>
      </c>
    </row>
    <row r="10583" spans="1:6" ht="14.25" customHeight="1" x14ac:dyDescent="0.2">
      <c r="A10583" s="35" t="s">
        <v>33147</v>
      </c>
      <c r="B10583" s="36" t="s">
        <v>33148</v>
      </c>
      <c r="C10583" s="37">
        <v>43222629</v>
      </c>
      <c r="D10583" s="38" t="s">
        <v>33149</v>
      </c>
      <c r="E10583" s="39" t="s">
        <v>2015</v>
      </c>
      <c r="F10583" s="37" t="s">
        <v>6913</v>
      </c>
    </row>
    <row r="10584" spans="1:6" ht="14.25" customHeight="1" x14ac:dyDescent="0.2">
      <c r="A10584" s="35" t="s">
        <v>33150</v>
      </c>
      <c r="B10584" s="36" t="s">
        <v>33151</v>
      </c>
      <c r="C10584" s="37">
        <v>43222630</v>
      </c>
      <c r="D10584" s="38" t="s">
        <v>33152</v>
      </c>
      <c r="E10584" s="39" t="s">
        <v>10120</v>
      </c>
      <c r="F10584" s="37" t="s">
        <v>10121</v>
      </c>
    </row>
    <row r="10585" spans="1:6" ht="14.25" customHeight="1" x14ac:dyDescent="0.2">
      <c r="A10585" s="35" t="s">
        <v>33153</v>
      </c>
      <c r="B10585" s="36" t="s">
        <v>33154</v>
      </c>
      <c r="C10585" s="37">
        <v>43222631</v>
      </c>
      <c r="D10585" s="38" t="s">
        <v>33155</v>
      </c>
      <c r="E10585" s="39" t="s">
        <v>2015</v>
      </c>
      <c r="F10585" s="37" t="s">
        <v>6913</v>
      </c>
    </row>
    <row r="10586" spans="1:6" ht="14.25" customHeight="1" x14ac:dyDescent="0.2">
      <c r="A10586" s="35" t="s">
        <v>33156</v>
      </c>
      <c r="B10586" s="36" t="s">
        <v>33157</v>
      </c>
      <c r="C10586" s="37">
        <v>43222632</v>
      </c>
      <c r="D10586" s="38" t="s">
        <v>33156</v>
      </c>
      <c r="E10586" s="39" t="s">
        <v>2015</v>
      </c>
      <c r="F10586" s="37" t="s">
        <v>6913</v>
      </c>
    </row>
    <row r="10587" spans="1:6" ht="14.25" customHeight="1" x14ac:dyDescent="0.2">
      <c r="A10587" s="35" t="s">
        <v>33158</v>
      </c>
      <c r="B10587" s="36" t="s">
        <v>33159</v>
      </c>
      <c r="C10587" s="37">
        <v>43222701</v>
      </c>
      <c r="D10587" s="38" t="s">
        <v>33160</v>
      </c>
      <c r="E10587" s="39" t="s">
        <v>10120</v>
      </c>
      <c r="F10587" s="37" t="s">
        <v>10121</v>
      </c>
    </row>
    <row r="10588" spans="1:6" ht="14.25" customHeight="1" x14ac:dyDescent="0.2">
      <c r="A10588" s="35" t="s">
        <v>33161</v>
      </c>
      <c r="B10588" s="36" t="s">
        <v>33162</v>
      </c>
      <c r="C10588" s="37">
        <v>43222702</v>
      </c>
      <c r="D10588" s="38" t="s">
        <v>33163</v>
      </c>
      <c r="E10588" s="39" t="s">
        <v>10120</v>
      </c>
      <c r="F10588" s="37" t="s">
        <v>10121</v>
      </c>
    </row>
    <row r="10589" spans="1:6" ht="14.25" customHeight="1" x14ac:dyDescent="0.2">
      <c r="A10589" s="35" t="s">
        <v>33164</v>
      </c>
      <c r="B10589" s="36" t="s">
        <v>33165</v>
      </c>
      <c r="C10589" s="37">
        <v>43222703</v>
      </c>
      <c r="D10589" s="38" t="s">
        <v>33166</v>
      </c>
      <c r="E10589" s="39" t="s">
        <v>10120</v>
      </c>
      <c r="F10589" s="37" t="s">
        <v>10121</v>
      </c>
    </row>
    <row r="10590" spans="1:6" ht="14.25" customHeight="1" x14ac:dyDescent="0.2">
      <c r="A10590" s="35" t="s">
        <v>33167</v>
      </c>
      <c r="B10590" s="36" t="s">
        <v>33168</v>
      </c>
      <c r="C10590" s="37">
        <v>43222801</v>
      </c>
      <c r="D10590" s="38" t="s">
        <v>33169</v>
      </c>
      <c r="E10590" s="39" t="s">
        <v>2015</v>
      </c>
      <c r="F10590" s="37" t="s">
        <v>6913</v>
      </c>
    </row>
    <row r="10591" spans="1:6" ht="14.25" customHeight="1" x14ac:dyDescent="0.2">
      <c r="A10591" s="35" t="s">
        <v>33170</v>
      </c>
      <c r="B10591" s="36" t="s">
        <v>33171</v>
      </c>
      <c r="C10591" s="37">
        <v>43222802</v>
      </c>
      <c r="D10591" s="38" t="s">
        <v>33172</v>
      </c>
      <c r="E10591" s="39" t="s">
        <v>10120</v>
      </c>
      <c r="F10591" s="37" t="s">
        <v>10121</v>
      </c>
    </row>
    <row r="10592" spans="1:6" ht="14.25" customHeight="1" x14ac:dyDescent="0.2">
      <c r="A10592" s="35" t="s">
        <v>33173</v>
      </c>
      <c r="B10592" s="36" t="s">
        <v>33174</v>
      </c>
      <c r="C10592" s="37">
        <v>43222803</v>
      </c>
      <c r="D10592" s="38" t="s">
        <v>33175</v>
      </c>
      <c r="E10592" s="39" t="s">
        <v>10120</v>
      </c>
      <c r="F10592" s="37" t="s">
        <v>10121</v>
      </c>
    </row>
    <row r="10593" spans="1:6" ht="14.25" customHeight="1" x14ac:dyDescent="0.2">
      <c r="A10593" s="35" t="s">
        <v>33176</v>
      </c>
      <c r="B10593" s="36" t="s">
        <v>33177</v>
      </c>
      <c r="C10593" s="37">
        <v>43222805</v>
      </c>
      <c r="D10593" s="38" t="s">
        <v>33178</v>
      </c>
      <c r="E10593" s="39" t="s">
        <v>10120</v>
      </c>
      <c r="F10593" s="37" t="s">
        <v>10121</v>
      </c>
    </row>
    <row r="10594" spans="1:6" ht="14.25" customHeight="1" x14ac:dyDescent="0.2">
      <c r="A10594" s="35" t="s">
        <v>33179</v>
      </c>
      <c r="B10594" s="36" t="s">
        <v>33180</v>
      </c>
      <c r="C10594" s="37">
        <v>43222806</v>
      </c>
      <c r="D10594" s="38" t="s">
        <v>33181</v>
      </c>
      <c r="E10594" s="39" t="s">
        <v>10120</v>
      </c>
      <c r="F10594" s="37" t="s">
        <v>10121</v>
      </c>
    </row>
    <row r="10595" spans="1:6" ht="14.25" customHeight="1" x14ac:dyDescent="0.2">
      <c r="A10595" s="35" t="s">
        <v>33182</v>
      </c>
      <c r="B10595" s="36" t="s">
        <v>33183</v>
      </c>
      <c r="C10595" s="37">
        <v>43222811</v>
      </c>
      <c r="D10595" s="38" t="s">
        <v>33184</v>
      </c>
      <c r="E10595" s="39" t="s">
        <v>10120</v>
      </c>
      <c r="F10595" s="37" t="s">
        <v>10121</v>
      </c>
    </row>
    <row r="10596" spans="1:6" ht="14.25" customHeight="1" x14ac:dyDescent="0.2">
      <c r="A10596" s="35" t="s">
        <v>33185</v>
      </c>
      <c r="B10596" s="36" t="s">
        <v>33186</v>
      </c>
      <c r="C10596" s="37">
        <v>43222813</v>
      </c>
      <c r="D10596" s="38" t="s">
        <v>33187</v>
      </c>
      <c r="E10596" s="39" t="s">
        <v>10120</v>
      </c>
      <c r="F10596" s="37" t="s">
        <v>10121</v>
      </c>
    </row>
    <row r="10597" spans="1:6" ht="14.25" customHeight="1" x14ac:dyDescent="0.2">
      <c r="A10597" s="35" t="s">
        <v>33188</v>
      </c>
      <c r="B10597" s="36" t="s">
        <v>33189</v>
      </c>
      <c r="C10597" s="37">
        <v>43222814</v>
      </c>
      <c r="D10597" s="38" t="s">
        <v>33190</v>
      </c>
      <c r="E10597" s="39" t="s">
        <v>10120</v>
      </c>
      <c r="F10597" s="37" t="s">
        <v>10121</v>
      </c>
    </row>
    <row r="10598" spans="1:6" ht="14.25" customHeight="1" x14ac:dyDescent="0.2">
      <c r="A10598" s="35" t="s">
        <v>33191</v>
      </c>
      <c r="B10598" s="36" t="s">
        <v>33192</v>
      </c>
      <c r="C10598" s="37">
        <v>43222815</v>
      </c>
      <c r="D10598" s="38" t="s">
        <v>33193</v>
      </c>
      <c r="E10598" s="39" t="s">
        <v>10120</v>
      </c>
      <c r="F10598" s="37" t="s">
        <v>10121</v>
      </c>
    </row>
    <row r="10599" spans="1:6" ht="14.25" customHeight="1" x14ac:dyDescent="0.2">
      <c r="A10599" s="35" t="s">
        <v>33194</v>
      </c>
      <c r="B10599" s="36" t="s">
        <v>33195</v>
      </c>
      <c r="C10599" s="37">
        <v>43222816</v>
      </c>
      <c r="D10599" s="38" t="s">
        <v>33196</v>
      </c>
      <c r="E10599" s="39" t="s">
        <v>10120</v>
      </c>
      <c r="F10599" s="37" t="s">
        <v>10121</v>
      </c>
    </row>
    <row r="10600" spans="1:6" ht="14.25" customHeight="1" x14ac:dyDescent="0.2">
      <c r="A10600" s="35" t="s">
        <v>33197</v>
      </c>
      <c r="B10600" s="36" t="s">
        <v>33198</v>
      </c>
      <c r="C10600" s="37">
        <v>43222817</v>
      </c>
      <c r="D10600" s="38" t="s">
        <v>33199</v>
      </c>
      <c r="E10600" s="39" t="s">
        <v>10120</v>
      </c>
      <c r="F10600" s="37" t="s">
        <v>10121</v>
      </c>
    </row>
    <row r="10601" spans="1:6" ht="14.25" customHeight="1" x14ac:dyDescent="0.2">
      <c r="A10601" s="35" t="s">
        <v>33200</v>
      </c>
      <c r="B10601" s="36" t="s">
        <v>33201</v>
      </c>
      <c r="C10601" s="37">
        <v>43222818</v>
      </c>
      <c r="D10601" s="38" t="s">
        <v>33202</v>
      </c>
      <c r="E10601" s="39" t="s">
        <v>10120</v>
      </c>
      <c r="F10601" s="37" t="s">
        <v>10121</v>
      </c>
    </row>
    <row r="10602" spans="1:6" ht="14.25" customHeight="1" x14ac:dyDescent="0.2">
      <c r="A10602" s="35" t="s">
        <v>33203</v>
      </c>
      <c r="B10602" s="36" t="s">
        <v>33204</v>
      </c>
      <c r="C10602" s="37">
        <v>43222819</v>
      </c>
      <c r="D10602" s="38" t="s">
        <v>33205</v>
      </c>
      <c r="E10602" s="39" t="s">
        <v>10120</v>
      </c>
      <c r="F10602" s="37" t="s">
        <v>10121</v>
      </c>
    </row>
    <row r="10603" spans="1:6" ht="14.25" customHeight="1" x14ac:dyDescent="0.2">
      <c r="A10603" s="35" t="s">
        <v>33206</v>
      </c>
      <c r="B10603" s="36" t="s">
        <v>33207</v>
      </c>
      <c r="C10603" s="37">
        <v>43222820</v>
      </c>
      <c r="D10603" s="38" t="s">
        <v>33208</v>
      </c>
      <c r="E10603" s="39" t="s">
        <v>10120</v>
      </c>
      <c r="F10603" s="37" t="s">
        <v>10121</v>
      </c>
    </row>
    <row r="10604" spans="1:6" ht="14.25" customHeight="1" x14ac:dyDescent="0.2">
      <c r="A10604" s="35" t="s">
        <v>33209</v>
      </c>
      <c r="B10604" s="36" t="s">
        <v>33210</v>
      </c>
      <c r="C10604" s="37">
        <v>43222821</v>
      </c>
      <c r="D10604" s="38" t="s">
        <v>33211</v>
      </c>
      <c r="E10604" s="39" t="s">
        <v>10120</v>
      </c>
      <c r="F10604" s="37" t="s">
        <v>10121</v>
      </c>
    </row>
    <row r="10605" spans="1:6" ht="14.25" customHeight="1" x14ac:dyDescent="0.2">
      <c r="A10605" s="35" t="s">
        <v>33212</v>
      </c>
      <c r="B10605" s="36" t="s">
        <v>33213</v>
      </c>
      <c r="C10605" s="37">
        <v>43222822</v>
      </c>
      <c r="D10605" s="38" t="s">
        <v>33214</v>
      </c>
      <c r="E10605" s="39" t="s">
        <v>10120</v>
      </c>
      <c r="F10605" s="37" t="s">
        <v>10121</v>
      </c>
    </row>
    <row r="10606" spans="1:6" ht="14.25" customHeight="1" x14ac:dyDescent="0.2">
      <c r="A10606" s="35" t="s">
        <v>33215</v>
      </c>
      <c r="B10606" s="36" t="s">
        <v>33216</v>
      </c>
      <c r="C10606" s="37">
        <v>43222823</v>
      </c>
      <c r="D10606" s="38" t="s">
        <v>33217</v>
      </c>
      <c r="E10606" s="39" t="s">
        <v>10120</v>
      </c>
      <c r="F10606" s="37" t="s">
        <v>10121</v>
      </c>
    </row>
    <row r="10607" spans="1:6" ht="14.25" customHeight="1" x14ac:dyDescent="0.2">
      <c r="A10607" s="35" t="s">
        <v>33218</v>
      </c>
      <c r="B10607" s="36" t="s">
        <v>33219</v>
      </c>
      <c r="C10607" s="37">
        <v>43222824</v>
      </c>
      <c r="D10607" s="38" t="s">
        <v>33220</v>
      </c>
      <c r="E10607" s="39" t="s">
        <v>10120</v>
      </c>
      <c r="F10607" s="37" t="s">
        <v>10121</v>
      </c>
    </row>
    <row r="10608" spans="1:6" ht="14.25" customHeight="1" x14ac:dyDescent="0.2">
      <c r="A10608" s="35" t="s">
        <v>33221</v>
      </c>
      <c r="B10608" s="36" t="s">
        <v>33222</v>
      </c>
      <c r="C10608" s="37">
        <v>43222825</v>
      </c>
      <c r="D10608" s="38" t="s">
        <v>33223</v>
      </c>
      <c r="E10608" s="39" t="s">
        <v>10120</v>
      </c>
      <c r="F10608" s="37" t="s">
        <v>10121</v>
      </c>
    </row>
    <row r="10609" spans="1:6" ht="14.25" customHeight="1" x14ac:dyDescent="0.2">
      <c r="A10609" s="35" t="s">
        <v>33224</v>
      </c>
      <c r="B10609" s="36" t="s">
        <v>33225</v>
      </c>
      <c r="C10609" s="37">
        <v>43222901</v>
      </c>
      <c r="D10609" s="38" t="s">
        <v>33226</v>
      </c>
      <c r="E10609" s="39" t="s">
        <v>10120</v>
      </c>
      <c r="F10609" s="37" t="s">
        <v>10121</v>
      </c>
    </row>
    <row r="10610" spans="1:6" ht="14.25" customHeight="1" x14ac:dyDescent="0.2">
      <c r="A10610" s="35" t="s">
        <v>33227</v>
      </c>
      <c r="B10610" s="36" t="s">
        <v>33228</v>
      </c>
      <c r="C10610" s="37">
        <v>43222902</v>
      </c>
      <c r="D10610" s="38" t="s">
        <v>33229</v>
      </c>
      <c r="E10610" s="39" t="s">
        <v>10120</v>
      </c>
      <c r="F10610" s="37" t="s">
        <v>10121</v>
      </c>
    </row>
    <row r="10611" spans="1:6" ht="14.25" customHeight="1" x14ac:dyDescent="0.2">
      <c r="A10611" s="35" t="s">
        <v>33230</v>
      </c>
      <c r="B10611" s="36" t="s">
        <v>33231</v>
      </c>
      <c r="C10611" s="37">
        <v>43223001</v>
      </c>
      <c r="D10611" s="38" t="s">
        <v>33232</v>
      </c>
      <c r="E10611" s="39" t="s">
        <v>10120</v>
      </c>
      <c r="F10611" s="37" t="s">
        <v>10121</v>
      </c>
    </row>
    <row r="10612" spans="1:6" ht="14.25" customHeight="1" x14ac:dyDescent="0.2">
      <c r="A10612" s="35" t="s">
        <v>33233</v>
      </c>
      <c r="B10612" s="36" t="s">
        <v>33234</v>
      </c>
      <c r="C10612" s="37">
        <v>43223101</v>
      </c>
      <c r="D10612" s="38" t="s">
        <v>33235</v>
      </c>
      <c r="E10612" s="39" t="s">
        <v>10120</v>
      </c>
      <c r="F10612" s="37" t="s">
        <v>10121</v>
      </c>
    </row>
    <row r="10613" spans="1:6" ht="14.25" customHeight="1" x14ac:dyDescent="0.2">
      <c r="A10613" s="35" t="s">
        <v>33236</v>
      </c>
      <c r="B10613" s="36" t="s">
        <v>33237</v>
      </c>
      <c r="C10613" s="37">
        <v>43223102</v>
      </c>
      <c r="D10613" s="38" t="s">
        <v>33238</v>
      </c>
      <c r="E10613" s="39" t="s">
        <v>10120</v>
      </c>
      <c r="F10613" s="37" t="s">
        <v>10121</v>
      </c>
    </row>
    <row r="10614" spans="1:6" ht="14.25" customHeight="1" x14ac:dyDescent="0.2">
      <c r="A10614" s="35" t="s">
        <v>33239</v>
      </c>
      <c r="B10614" s="36" t="s">
        <v>33240</v>
      </c>
      <c r="C10614" s="37">
        <v>43223103</v>
      </c>
      <c r="D10614" s="38" t="s">
        <v>33241</v>
      </c>
      <c r="E10614" s="39" t="s">
        <v>10120</v>
      </c>
      <c r="F10614" s="37" t="s">
        <v>10121</v>
      </c>
    </row>
    <row r="10615" spans="1:6" ht="14.25" customHeight="1" x14ac:dyDescent="0.2">
      <c r="A10615" s="35" t="s">
        <v>33242</v>
      </c>
      <c r="B10615" s="36" t="s">
        <v>33243</v>
      </c>
      <c r="C10615" s="37">
        <v>43223104</v>
      </c>
      <c r="D10615" s="38" t="s">
        <v>33244</v>
      </c>
      <c r="E10615" s="39" t="s">
        <v>10120</v>
      </c>
      <c r="F10615" s="37" t="s">
        <v>10121</v>
      </c>
    </row>
    <row r="10616" spans="1:6" ht="14.25" customHeight="1" x14ac:dyDescent="0.2">
      <c r="A10616" s="35" t="s">
        <v>33245</v>
      </c>
      <c r="B10616" s="36" t="s">
        <v>33246</v>
      </c>
      <c r="C10616" s="37">
        <v>43223105</v>
      </c>
      <c r="D10616" s="38" t="s">
        <v>33247</v>
      </c>
      <c r="E10616" s="39" t="s">
        <v>10120</v>
      </c>
      <c r="F10616" s="37" t="s">
        <v>10121</v>
      </c>
    </row>
    <row r="10617" spans="1:6" ht="14.25" customHeight="1" x14ac:dyDescent="0.2">
      <c r="A10617" s="35" t="s">
        <v>33248</v>
      </c>
      <c r="B10617" s="36" t="s">
        <v>33249</v>
      </c>
      <c r="C10617" s="37">
        <v>43223106</v>
      </c>
      <c r="D10617" s="38" t="s">
        <v>33250</v>
      </c>
      <c r="E10617" s="39" t="s">
        <v>10120</v>
      </c>
      <c r="F10617" s="37" t="s">
        <v>10121</v>
      </c>
    </row>
    <row r="10618" spans="1:6" ht="14.25" customHeight="1" x14ac:dyDescent="0.2">
      <c r="A10618" s="35" t="s">
        <v>33251</v>
      </c>
      <c r="B10618" s="36" t="s">
        <v>33252</v>
      </c>
      <c r="C10618" s="37">
        <v>43223107</v>
      </c>
      <c r="D10618" s="38" t="s">
        <v>33253</v>
      </c>
      <c r="E10618" s="39" t="s">
        <v>10120</v>
      </c>
      <c r="F10618" s="37" t="s">
        <v>10121</v>
      </c>
    </row>
    <row r="10619" spans="1:6" ht="14.25" customHeight="1" x14ac:dyDescent="0.2">
      <c r="A10619" s="35" t="s">
        <v>33254</v>
      </c>
      <c r="B10619" s="36" t="s">
        <v>33255</v>
      </c>
      <c r="C10619" s="37">
        <v>43223108</v>
      </c>
      <c r="D10619" s="38" t="s">
        <v>33256</v>
      </c>
      <c r="E10619" s="39" t="s">
        <v>10120</v>
      </c>
      <c r="F10619" s="37" t="s">
        <v>10121</v>
      </c>
    </row>
    <row r="10620" spans="1:6" ht="14.25" customHeight="1" x14ac:dyDescent="0.2">
      <c r="A10620" s="35" t="s">
        <v>33257</v>
      </c>
      <c r="B10620" s="36" t="s">
        <v>33258</v>
      </c>
      <c r="C10620" s="37">
        <v>43223109</v>
      </c>
      <c r="D10620" s="38" t="s">
        <v>33259</v>
      </c>
      <c r="E10620" s="39" t="s">
        <v>10120</v>
      </c>
      <c r="F10620" s="37" t="s">
        <v>10121</v>
      </c>
    </row>
    <row r="10621" spans="1:6" ht="14.25" customHeight="1" x14ac:dyDescent="0.2">
      <c r="A10621" s="35" t="s">
        <v>33260</v>
      </c>
      <c r="B10621" s="36" t="s">
        <v>33261</v>
      </c>
      <c r="C10621" s="37">
        <v>43223110</v>
      </c>
      <c r="D10621" s="38" t="s">
        <v>33262</v>
      </c>
      <c r="E10621" s="39" t="s">
        <v>10120</v>
      </c>
      <c r="F10621" s="37" t="s">
        <v>10121</v>
      </c>
    </row>
    <row r="10622" spans="1:6" ht="14.25" customHeight="1" x14ac:dyDescent="0.2">
      <c r="A10622" s="35" t="s">
        <v>33263</v>
      </c>
      <c r="B10622" s="36" t="s">
        <v>33264</v>
      </c>
      <c r="C10622" s="37">
        <v>43223111</v>
      </c>
      <c r="D10622" s="38" t="s">
        <v>33265</v>
      </c>
      <c r="E10622" s="39" t="s">
        <v>10120</v>
      </c>
      <c r="F10622" s="37" t="s">
        <v>10121</v>
      </c>
    </row>
    <row r="10623" spans="1:6" ht="14.25" customHeight="1" x14ac:dyDescent="0.2">
      <c r="A10623" s="35" t="s">
        <v>33266</v>
      </c>
      <c r="B10623" s="36" t="s">
        <v>33267</v>
      </c>
      <c r="C10623" s="37">
        <v>43223112</v>
      </c>
      <c r="D10623" s="38" t="s">
        <v>33268</v>
      </c>
      <c r="E10623" s="39" t="s">
        <v>10120</v>
      </c>
      <c r="F10623" s="37" t="s">
        <v>10121</v>
      </c>
    </row>
    <row r="10624" spans="1:6" ht="14.25" customHeight="1" x14ac:dyDescent="0.2">
      <c r="A10624" s="35" t="s">
        <v>33269</v>
      </c>
      <c r="B10624" s="36" t="s">
        <v>33270</v>
      </c>
      <c r="C10624" s="37">
        <v>43223113</v>
      </c>
      <c r="D10624" s="38" t="s">
        <v>33271</v>
      </c>
      <c r="E10624" s="39" t="s">
        <v>10120</v>
      </c>
      <c r="F10624" s="37" t="s">
        <v>10121</v>
      </c>
    </row>
    <row r="10625" spans="1:6" ht="14.25" customHeight="1" x14ac:dyDescent="0.2">
      <c r="A10625" s="35" t="s">
        <v>33272</v>
      </c>
      <c r="B10625" s="36" t="s">
        <v>33273</v>
      </c>
      <c r="C10625" s="37">
        <v>43223201</v>
      </c>
      <c r="D10625" s="38" t="s">
        <v>33274</v>
      </c>
      <c r="E10625" s="39" t="s">
        <v>10120</v>
      </c>
      <c r="F10625" s="37" t="s">
        <v>10121</v>
      </c>
    </row>
    <row r="10626" spans="1:6" ht="14.25" customHeight="1" x14ac:dyDescent="0.2">
      <c r="A10626" s="35" t="s">
        <v>33275</v>
      </c>
      <c r="B10626" s="36" t="s">
        <v>33276</v>
      </c>
      <c r="C10626" s="37">
        <v>43223202</v>
      </c>
      <c r="D10626" s="38" t="s">
        <v>33277</v>
      </c>
      <c r="E10626" s="39" t="s">
        <v>10120</v>
      </c>
      <c r="F10626" s="37" t="s">
        <v>10121</v>
      </c>
    </row>
    <row r="10627" spans="1:6" ht="14.25" customHeight="1" x14ac:dyDescent="0.2">
      <c r="A10627" s="35" t="s">
        <v>33278</v>
      </c>
      <c r="B10627" s="36" t="s">
        <v>33279</v>
      </c>
      <c r="C10627" s="37">
        <v>43223203</v>
      </c>
      <c r="D10627" s="38" t="s">
        <v>33280</v>
      </c>
      <c r="E10627" s="39" t="s">
        <v>10120</v>
      </c>
      <c r="F10627" s="37" t="s">
        <v>10121</v>
      </c>
    </row>
    <row r="10628" spans="1:6" ht="14.25" customHeight="1" x14ac:dyDescent="0.2">
      <c r="A10628" s="35" t="s">
        <v>33281</v>
      </c>
      <c r="B10628" s="36" t="s">
        <v>33282</v>
      </c>
      <c r="C10628" s="37">
        <v>43223204</v>
      </c>
      <c r="D10628" s="38" t="s">
        <v>33283</v>
      </c>
      <c r="E10628" s="39" t="s">
        <v>10120</v>
      </c>
      <c r="F10628" s="37" t="s">
        <v>10121</v>
      </c>
    </row>
    <row r="10629" spans="1:6" ht="14.25" customHeight="1" x14ac:dyDescent="0.2">
      <c r="A10629" s="35" t="s">
        <v>33284</v>
      </c>
      <c r="B10629" s="36" t="s">
        <v>33285</v>
      </c>
      <c r="C10629" s="37">
        <v>43223205</v>
      </c>
      <c r="D10629" s="38" t="s">
        <v>33286</v>
      </c>
      <c r="E10629" s="39" t="s">
        <v>10120</v>
      </c>
      <c r="F10629" s="37" t="s">
        <v>10121</v>
      </c>
    </row>
    <row r="10630" spans="1:6" ht="14.25" customHeight="1" x14ac:dyDescent="0.2">
      <c r="A10630" s="35" t="s">
        <v>33287</v>
      </c>
      <c r="B10630" s="36" t="s">
        <v>33288</v>
      </c>
      <c r="C10630" s="37">
        <v>43223206</v>
      </c>
      <c r="D10630" s="38" t="s">
        <v>33289</v>
      </c>
      <c r="E10630" s="39" t="s">
        <v>10120</v>
      </c>
      <c r="F10630" s="37" t="s">
        <v>10121</v>
      </c>
    </row>
    <row r="10631" spans="1:6" ht="14.25" customHeight="1" x14ac:dyDescent="0.2">
      <c r="A10631" s="35" t="s">
        <v>33290</v>
      </c>
      <c r="B10631" s="36" t="s">
        <v>33291</v>
      </c>
      <c r="C10631" s="37">
        <v>43223207</v>
      </c>
      <c r="D10631" s="38" t="s">
        <v>33292</v>
      </c>
      <c r="E10631" s="39" t="s">
        <v>10120</v>
      </c>
      <c r="F10631" s="37" t="s">
        <v>10121</v>
      </c>
    </row>
    <row r="10632" spans="1:6" ht="14.25" customHeight="1" x14ac:dyDescent="0.2">
      <c r="A10632" s="35" t="s">
        <v>33293</v>
      </c>
      <c r="B10632" s="36" t="s">
        <v>33294</v>
      </c>
      <c r="C10632" s="37">
        <v>43223208</v>
      </c>
      <c r="D10632" s="38" t="s">
        <v>33295</v>
      </c>
      <c r="E10632" s="39" t="s">
        <v>10120</v>
      </c>
      <c r="F10632" s="37" t="s">
        <v>10121</v>
      </c>
    </row>
    <row r="10633" spans="1:6" ht="14.25" customHeight="1" x14ac:dyDescent="0.2">
      <c r="A10633" s="35" t="s">
        <v>33296</v>
      </c>
      <c r="B10633" s="36" t="s">
        <v>33297</v>
      </c>
      <c r="C10633" s="37">
        <v>43223209</v>
      </c>
      <c r="D10633" s="38" t="s">
        <v>33298</v>
      </c>
      <c r="E10633" s="39" t="s">
        <v>10120</v>
      </c>
      <c r="F10633" s="37" t="s">
        <v>10121</v>
      </c>
    </row>
    <row r="10634" spans="1:6" ht="14.25" customHeight="1" x14ac:dyDescent="0.2">
      <c r="A10634" s="35" t="s">
        <v>33299</v>
      </c>
      <c r="B10634" s="36" t="s">
        <v>33300</v>
      </c>
      <c r="C10634" s="37">
        <v>43223210</v>
      </c>
      <c r="D10634" s="38" t="s">
        <v>33301</v>
      </c>
      <c r="E10634" s="39" t="s">
        <v>10120</v>
      </c>
      <c r="F10634" s="37" t="s">
        <v>10121</v>
      </c>
    </row>
    <row r="10635" spans="1:6" ht="14.25" customHeight="1" x14ac:dyDescent="0.2">
      <c r="A10635" s="35" t="s">
        <v>33302</v>
      </c>
      <c r="B10635" s="36" t="s">
        <v>33303</v>
      </c>
      <c r="C10635" s="37">
        <v>43223211</v>
      </c>
      <c r="D10635" s="38" t="s">
        <v>33304</v>
      </c>
      <c r="E10635" s="39" t="s">
        <v>10120</v>
      </c>
      <c r="F10635" s="37" t="s">
        <v>10121</v>
      </c>
    </row>
    <row r="10636" spans="1:6" ht="14.25" customHeight="1" x14ac:dyDescent="0.2">
      <c r="A10636" s="35" t="s">
        <v>33305</v>
      </c>
      <c r="B10636" s="36" t="s">
        <v>33306</v>
      </c>
      <c r="C10636" s="37">
        <v>43223212</v>
      </c>
      <c r="D10636" s="38" t="s">
        <v>33307</v>
      </c>
      <c r="E10636" s="39" t="s">
        <v>10120</v>
      </c>
      <c r="F10636" s="37" t="s">
        <v>10121</v>
      </c>
    </row>
    <row r="10637" spans="1:6" ht="14.25" customHeight="1" x14ac:dyDescent="0.2">
      <c r="A10637" s="35" t="s">
        <v>33308</v>
      </c>
      <c r="B10637" s="36" t="s">
        <v>33309</v>
      </c>
      <c r="C10637" s="37">
        <v>43231501</v>
      </c>
      <c r="D10637" s="38" t="s">
        <v>33310</v>
      </c>
      <c r="E10637" s="39" t="s">
        <v>2228</v>
      </c>
      <c r="F10637" s="37" t="s">
        <v>10664</v>
      </c>
    </row>
    <row r="10638" spans="1:6" ht="14.25" customHeight="1" x14ac:dyDescent="0.2">
      <c r="A10638" s="35" t="s">
        <v>1660</v>
      </c>
      <c r="B10638" s="36" t="s">
        <v>33311</v>
      </c>
      <c r="C10638" s="37">
        <v>43231503</v>
      </c>
      <c r="D10638" s="38" t="s">
        <v>33312</v>
      </c>
      <c r="E10638" s="39" t="s">
        <v>2228</v>
      </c>
      <c r="F10638" s="37" t="s">
        <v>10664</v>
      </c>
    </row>
    <row r="10639" spans="1:6" ht="14.25" customHeight="1" x14ac:dyDescent="0.2">
      <c r="A10639" s="35" t="s">
        <v>33313</v>
      </c>
      <c r="B10639" s="36" t="s">
        <v>33314</v>
      </c>
      <c r="C10639" s="37">
        <v>43231505</v>
      </c>
      <c r="D10639" s="38" t="s">
        <v>33315</v>
      </c>
      <c r="E10639" s="39" t="s">
        <v>2228</v>
      </c>
      <c r="F10639" s="37" t="s">
        <v>10664</v>
      </c>
    </row>
    <row r="10640" spans="1:6" ht="14.25" customHeight="1" x14ac:dyDescent="0.2">
      <c r="A10640" s="35" t="s">
        <v>33316</v>
      </c>
      <c r="B10640" s="36" t="s">
        <v>33317</v>
      </c>
      <c r="C10640" s="37">
        <v>43231506</v>
      </c>
      <c r="D10640" s="38" t="s">
        <v>33318</v>
      </c>
      <c r="E10640" s="39" t="s">
        <v>2228</v>
      </c>
      <c r="F10640" s="37" t="s">
        <v>10664</v>
      </c>
    </row>
    <row r="10641" spans="1:6" ht="14.25" customHeight="1" x14ac:dyDescent="0.2">
      <c r="A10641" s="35" t="s">
        <v>33319</v>
      </c>
      <c r="B10641" s="36" t="s">
        <v>33320</v>
      </c>
      <c r="C10641" s="37">
        <v>43231507</v>
      </c>
      <c r="D10641" s="38" t="s">
        <v>33321</v>
      </c>
      <c r="E10641" s="39" t="s">
        <v>2228</v>
      </c>
      <c r="F10641" s="37" t="s">
        <v>10664</v>
      </c>
    </row>
    <row r="10642" spans="1:6" ht="14.25" customHeight="1" x14ac:dyDescent="0.2">
      <c r="A10642" s="35" t="s">
        <v>33322</v>
      </c>
      <c r="B10642" s="36" t="s">
        <v>33323</v>
      </c>
      <c r="C10642" s="37">
        <v>43231508</v>
      </c>
      <c r="D10642" s="38" t="s">
        <v>33324</v>
      </c>
      <c r="E10642" s="39" t="s">
        <v>2228</v>
      </c>
      <c r="F10642" s="37" t="s">
        <v>10664</v>
      </c>
    </row>
    <row r="10643" spans="1:6" ht="14.25" customHeight="1" x14ac:dyDescent="0.2">
      <c r="A10643" s="35" t="s">
        <v>33325</v>
      </c>
      <c r="B10643" s="36" t="s">
        <v>33326</v>
      </c>
      <c r="C10643" s="37">
        <v>43231509</v>
      </c>
      <c r="D10643" s="38" t="s">
        <v>33327</v>
      </c>
      <c r="E10643" s="39" t="s">
        <v>2228</v>
      </c>
      <c r="F10643" s="37" t="s">
        <v>10664</v>
      </c>
    </row>
    <row r="10644" spans="1:6" ht="14.25" customHeight="1" x14ac:dyDescent="0.2">
      <c r="A10644" s="35" t="s">
        <v>33328</v>
      </c>
      <c r="B10644" s="36" t="s">
        <v>33329</v>
      </c>
      <c r="C10644" s="37">
        <v>43231510</v>
      </c>
      <c r="D10644" s="38" t="s">
        <v>33330</v>
      </c>
      <c r="E10644" s="39" t="s">
        <v>2228</v>
      </c>
      <c r="F10644" s="37" t="s">
        <v>10664</v>
      </c>
    </row>
    <row r="10645" spans="1:6" ht="14.25" customHeight="1" x14ac:dyDescent="0.2">
      <c r="A10645" s="35" t="s">
        <v>33331</v>
      </c>
      <c r="B10645" s="36" t="s">
        <v>33332</v>
      </c>
      <c r="C10645" s="37">
        <v>43231511</v>
      </c>
      <c r="D10645" s="38" t="s">
        <v>33333</v>
      </c>
      <c r="E10645" s="39" t="s">
        <v>2228</v>
      </c>
      <c r="F10645" s="37" t="s">
        <v>10664</v>
      </c>
    </row>
    <row r="10646" spans="1:6" ht="14.25" customHeight="1" x14ac:dyDescent="0.2">
      <c r="A10646" s="35" t="s">
        <v>33334</v>
      </c>
      <c r="B10646" s="36" t="s">
        <v>33335</v>
      </c>
      <c r="C10646" s="37">
        <v>43231512</v>
      </c>
      <c r="D10646" s="38" t="s">
        <v>33336</v>
      </c>
      <c r="E10646" s="39" t="s">
        <v>2228</v>
      </c>
      <c r="F10646" s="37" t="s">
        <v>10664</v>
      </c>
    </row>
    <row r="10647" spans="1:6" ht="14.25" customHeight="1" x14ac:dyDescent="0.2">
      <c r="A10647" s="35" t="s">
        <v>33337</v>
      </c>
      <c r="B10647" s="36" t="s">
        <v>33338</v>
      </c>
      <c r="C10647" s="37">
        <v>43231513</v>
      </c>
      <c r="D10647" s="38" t="s">
        <v>33339</v>
      </c>
      <c r="E10647" s="39" t="s">
        <v>2228</v>
      </c>
      <c r="F10647" s="37" t="s">
        <v>10664</v>
      </c>
    </row>
    <row r="10648" spans="1:6" ht="14.25" customHeight="1" x14ac:dyDescent="0.2">
      <c r="A10648" s="35" t="s">
        <v>33340</v>
      </c>
      <c r="B10648" s="36" t="s">
        <v>33341</v>
      </c>
      <c r="C10648" s="37">
        <v>43231601</v>
      </c>
      <c r="D10648" s="38" t="s">
        <v>33342</v>
      </c>
      <c r="E10648" s="39" t="s">
        <v>2228</v>
      </c>
      <c r="F10648" s="37" t="s">
        <v>10664</v>
      </c>
    </row>
    <row r="10649" spans="1:6" ht="14.25" customHeight="1" x14ac:dyDescent="0.2">
      <c r="A10649" s="35" t="s">
        <v>33343</v>
      </c>
      <c r="B10649" s="36" t="s">
        <v>33344</v>
      </c>
      <c r="C10649" s="37">
        <v>43231602</v>
      </c>
      <c r="D10649" s="38" t="s">
        <v>33345</v>
      </c>
      <c r="E10649" s="39" t="s">
        <v>2228</v>
      </c>
      <c r="F10649" s="37" t="s">
        <v>10664</v>
      </c>
    </row>
    <row r="10650" spans="1:6" ht="14.25" customHeight="1" x14ac:dyDescent="0.2">
      <c r="A10650" s="35" t="s">
        <v>33346</v>
      </c>
      <c r="B10650" s="36" t="s">
        <v>33347</v>
      </c>
      <c r="C10650" s="37">
        <v>43231603</v>
      </c>
      <c r="D10650" s="38" t="s">
        <v>33348</v>
      </c>
      <c r="E10650" s="39" t="s">
        <v>2228</v>
      </c>
      <c r="F10650" s="37" t="s">
        <v>10664</v>
      </c>
    </row>
    <row r="10651" spans="1:6" ht="14.25" customHeight="1" x14ac:dyDescent="0.2">
      <c r="A10651" s="35" t="s">
        <v>33349</v>
      </c>
      <c r="B10651" s="36" t="s">
        <v>33350</v>
      </c>
      <c r="C10651" s="37">
        <v>43231604</v>
      </c>
      <c r="D10651" s="38" t="s">
        <v>33351</v>
      </c>
      <c r="E10651" s="39" t="s">
        <v>2228</v>
      </c>
      <c r="F10651" s="37" t="s">
        <v>10664</v>
      </c>
    </row>
    <row r="10652" spans="1:6" ht="14.25" customHeight="1" x14ac:dyDescent="0.2">
      <c r="A10652" s="35" t="s">
        <v>33352</v>
      </c>
      <c r="B10652" s="36" t="s">
        <v>33353</v>
      </c>
      <c r="C10652" s="37">
        <v>43231605</v>
      </c>
      <c r="D10652" s="38" t="s">
        <v>33354</v>
      </c>
      <c r="E10652" s="39" t="s">
        <v>2228</v>
      </c>
      <c r="F10652" s="37" t="s">
        <v>10664</v>
      </c>
    </row>
    <row r="10653" spans="1:6" ht="14.25" customHeight="1" x14ac:dyDescent="0.2">
      <c r="A10653" s="35" t="s">
        <v>33355</v>
      </c>
      <c r="B10653" s="36" t="s">
        <v>33356</v>
      </c>
      <c r="C10653" s="37">
        <v>43232001</v>
      </c>
      <c r="D10653" s="38" t="s">
        <v>33357</v>
      </c>
      <c r="E10653" s="39" t="s">
        <v>2228</v>
      </c>
      <c r="F10653" s="37" t="s">
        <v>10664</v>
      </c>
    </row>
    <row r="10654" spans="1:6" ht="14.25" customHeight="1" x14ac:dyDescent="0.2">
      <c r="A10654" s="35" t="s">
        <v>33358</v>
      </c>
      <c r="B10654" s="36" t="s">
        <v>33359</v>
      </c>
      <c r="C10654" s="37">
        <v>43232002</v>
      </c>
      <c r="D10654" s="38" t="s">
        <v>33360</v>
      </c>
      <c r="E10654" s="39" t="s">
        <v>2228</v>
      </c>
      <c r="F10654" s="37" t="s">
        <v>10664</v>
      </c>
    </row>
    <row r="10655" spans="1:6" ht="14.25" customHeight="1" x14ac:dyDescent="0.2">
      <c r="A10655" s="35" t="s">
        <v>33361</v>
      </c>
      <c r="B10655" s="36" t="s">
        <v>33362</v>
      </c>
      <c r="C10655" s="37">
        <v>43232003</v>
      </c>
      <c r="D10655" s="38" t="s">
        <v>33363</v>
      </c>
      <c r="E10655" s="39" t="s">
        <v>2228</v>
      </c>
      <c r="F10655" s="37" t="s">
        <v>10664</v>
      </c>
    </row>
    <row r="10656" spans="1:6" ht="14.25" customHeight="1" x14ac:dyDescent="0.2">
      <c r="A10656" s="35" t="s">
        <v>33364</v>
      </c>
      <c r="B10656" s="36" t="s">
        <v>33365</v>
      </c>
      <c r="C10656" s="37">
        <v>43232004</v>
      </c>
      <c r="D10656" s="38" t="s">
        <v>33366</v>
      </c>
      <c r="E10656" s="39" t="s">
        <v>2228</v>
      </c>
      <c r="F10656" s="37" t="s">
        <v>10664</v>
      </c>
    </row>
    <row r="10657" spans="1:6" ht="14.25" customHeight="1" x14ac:dyDescent="0.2">
      <c r="A10657" s="35" t="s">
        <v>33367</v>
      </c>
      <c r="B10657" s="36" t="s">
        <v>33368</v>
      </c>
      <c r="C10657" s="37">
        <v>43232005</v>
      </c>
      <c r="D10657" s="38" t="s">
        <v>33369</v>
      </c>
      <c r="E10657" s="39" t="s">
        <v>2228</v>
      </c>
      <c r="F10657" s="37" t="s">
        <v>10664</v>
      </c>
    </row>
    <row r="10658" spans="1:6" ht="14.25" customHeight="1" x14ac:dyDescent="0.2">
      <c r="A10658" s="35" t="s">
        <v>33370</v>
      </c>
      <c r="B10658" s="36" t="s">
        <v>33371</v>
      </c>
      <c r="C10658" s="37">
        <v>43232101</v>
      </c>
      <c r="D10658" s="38" t="s">
        <v>33372</v>
      </c>
      <c r="E10658" s="39" t="s">
        <v>2228</v>
      </c>
      <c r="F10658" s="37" t="s">
        <v>10664</v>
      </c>
    </row>
    <row r="10659" spans="1:6" ht="14.25" customHeight="1" x14ac:dyDescent="0.2">
      <c r="A10659" s="35" t="s">
        <v>33373</v>
      </c>
      <c r="B10659" s="36" t="s">
        <v>33374</v>
      </c>
      <c r="C10659" s="37">
        <v>43232102</v>
      </c>
      <c r="D10659" s="38" t="s">
        <v>33375</v>
      </c>
      <c r="E10659" s="39" t="s">
        <v>2228</v>
      </c>
      <c r="F10659" s="37" t="s">
        <v>10664</v>
      </c>
    </row>
    <row r="10660" spans="1:6" ht="14.25" customHeight="1" x14ac:dyDescent="0.2">
      <c r="A10660" s="35" t="s">
        <v>33376</v>
      </c>
      <c r="B10660" s="36" t="s">
        <v>33377</v>
      </c>
      <c r="C10660" s="37">
        <v>43232103</v>
      </c>
      <c r="D10660" s="38" t="s">
        <v>33378</v>
      </c>
      <c r="E10660" s="39" t="s">
        <v>2228</v>
      </c>
      <c r="F10660" s="37" t="s">
        <v>10664</v>
      </c>
    </row>
    <row r="10661" spans="1:6" ht="14.25" customHeight="1" x14ac:dyDescent="0.2">
      <c r="A10661" s="35" t="s">
        <v>33379</v>
      </c>
      <c r="B10661" s="36" t="s">
        <v>33380</v>
      </c>
      <c r="C10661" s="37">
        <v>43232104</v>
      </c>
      <c r="D10661" s="38" t="s">
        <v>33381</v>
      </c>
      <c r="E10661" s="39" t="s">
        <v>2228</v>
      </c>
      <c r="F10661" s="37" t="s">
        <v>10664</v>
      </c>
    </row>
    <row r="10662" spans="1:6" ht="14.25" customHeight="1" x14ac:dyDescent="0.2">
      <c r="A10662" s="35" t="s">
        <v>33382</v>
      </c>
      <c r="B10662" s="36" t="s">
        <v>33383</v>
      </c>
      <c r="C10662" s="37">
        <v>43232105</v>
      </c>
      <c r="D10662" s="38" t="s">
        <v>33384</v>
      </c>
      <c r="E10662" s="39" t="s">
        <v>2228</v>
      </c>
      <c r="F10662" s="37" t="s">
        <v>10664</v>
      </c>
    </row>
    <row r="10663" spans="1:6" ht="14.25" customHeight="1" x14ac:dyDescent="0.2">
      <c r="A10663" s="35" t="s">
        <v>33385</v>
      </c>
      <c r="B10663" s="36" t="s">
        <v>33386</v>
      </c>
      <c r="C10663" s="37">
        <v>43232106</v>
      </c>
      <c r="D10663" s="38" t="s">
        <v>33387</v>
      </c>
      <c r="E10663" s="39" t="s">
        <v>2228</v>
      </c>
      <c r="F10663" s="37" t="s">
        <v>10664</v>
      </c>
    </row>
    <row r="10664" spans="1:6" ht="14.25" customHeight="1" x14ac:dyDescent="0.2">
      <c r="A10664" s="35" t="s">
        <v>33388</v>
      </c>
      <c r="B10664" s="36" t="s">
        <v>33389</v>
      </c>
      <c r="C10664" s="37">
        <v>43232107</v>
      </c>
      <c r="D10664" s="38" t="s">
        <v>33390</v>
      </c>
      <c r="E10664" s="39" t="s">
        <v>2228</v>
      </c>
      <c r="F10664" s="37" t="s">
        <v>10664</v>
      </c>
    </row>
    <row r="10665" spans="1:6" ht="14.25" customHeight="1" x14ac:dyDescent="0.2">
      <c r="A10665" s="35" t="s">
        <v>33391</v>
      </c>
      <c r="B10665" s="36" t="s">
        <v>33392</v>
      </c>
      <c r="C10665" s="37">
        <v>43232108</v>
      </c>
      <c r="D10665" s="38" t="s">
        <v>33393</v>
      </c>
      <c r="E10665" s="39" t="s">
        <v>2228</v>
      </c>
      <c r="F10665" s="37" t="s">
        <v>10664</v>
      </c>
    </row>
    <row r="10666" spans="1:6" ht="14.25" customHeight="1" x14ac:dyDescent="0.2">
      <c r="A10666" s="35" t="s">
        <v>33394</v>
      </c>
      <c r="B10666" s="36" t="s">
        <v>33395</v>
      </c>
      <c r="C10666" s="37">
        <v>43232110</v>
      </c>
      <c r="D10666" s="38" t="s">
        <v>33396</v>
      </c>
      <c r="E10666" s="39" t="s">
        <v>2228</v>
      </c>
      <c r="F10666" s="37" t="s">
        <v>10664</v>
      </c>
    </row>
    <row r="10667" spans="1:6" ht="14.25" customHeight="1" x14ac:dyDescent="0.2">
      <c r="A10667" s="35" t="s">
        <v>33397</v>
      </c>
      <c r="B10667" s="36" t="s">
        <v>33398</v>
      </c>
      <c r="C10667" s="37">
        <v>43232111</v>
      </c>
      <c r="D10667" s="38" t="s">
        <v>33399</v>
      </c>
      <c r="E10667" s="39" t="s">
        <v>2228</v>
      </c>
      <c r="F10667" s="37" t="s">
        <v>10664</v>
      </c>
    </row>
    <row r="10668" spans="1:6" ht="14.25" customHeight="1" x14ac:dyDescent="0.2">
      <c r="A10668" s="35" t="s">
        <v>33400</v>
      </c>
      <c r="B10668" s="36" t="s">
        <v>33401</v>
      </c>
      <c r="C10668" s="37">
        <v>43232112</v>
      </c>
      <c r="D10668" s="38" t="s">
        <v>33402</v>
      </c>
      <c r="E10668" s="39" t="s">
        <v>2228</v>
      </c>
      <c r="F10668" s="37" t="s">
        <v>10664</v>
      </c>
    </row>
    <row r="10669" spans="1:6" ht="14.25" customHeight="1" x14ac:dyDescent="0.2">
      <c r="A10669" s="35" t="s">
        <v>33403</v>
      </c>
      <c r="B10669" s="36" t="s">
        <v>33404</v>
      </c>
      <c r="C10669" s="37">
        <v>43232201</v>
      </c>
      <c r="D10669" s="38" t="s">
        <v>33405</v>
      </c>
      <c r="E10669" s="39" t="s">
        <v>2228</v>
      </c>
      <c r="F10669" s="37" t="s">
        <v>10664</v>
      </c>
    </row>
    <row r="10670" spans="1:6" ht="14.25" customHeight="1" x14ac:dyDescent="0.2">
      <c r="A10670" s="35" t="s">
        <v>33406</v>
      </c>
      <c r="B10670" s="36" t="s">
        <v>33407</v>
      </c>
      <c r="C10670" s="37">
        <v>43232202</v>
      </c>
      <c r="D10670" s="38" t="s">
        <v>33408</v>
      </c>
      <c r="E10670" s="39" t="s">
        <v>2228</v>
      </c>
      <c r="F10670" s="37" t="s">
        <v>10664</v>
      </c>
    </row>
    <row r="10671" spans="1:6" ht="14.25" customHeight="1" x14ac:dyDescent="0.2">
      <c r="A10671" s="35" t="s">
        <v>33409</v>
      </c>
      <c r="B10671" s="36" t="s">
        <v>33410</v>
      </c>
      <c r="C10671" s="37">
        <v>43232203</v>
      </c>
      <c r="D10671" s="38" t="s">
        <v>33411</v>
      </c>
      <c r="E10671" s="39" t="s">
        <v>2228</v>
      </c>
      <c r="F10671" s="37" t="s">
        <v>10664</v>
      </c>
    </row>
    <row r="10672" spans="1:6" ht="14.25" customHeight="1" x14ac:dyDescent="0.2">
      <c r="A10672" s="35" t="s">
        <v>33412</v>
      </c>
      <c r="B10672" s="36" t="s">
        <v>33413</v>
      </c>
      <c r="C10672" s="37">
        <v>43232301</v>
      </c>
      <c r="D10672" s="38" t="s">
        <v>33414</v>
      </c>
      <c r="E10672" s="39" t="s">
        <v>2228</v>
      </c>
      <c r="F10672" s="37" t="s">
        <v>10664</v>
      </c>
    </row>
    <row r="10673" spans="1:6" ht="14.25" customHeight="1" x14ac:dyDescent="0.2">
      <c r="A10673" s="35" t="s">
        <v>33415</v>
      </c>
      <c r="B10673" s="36" t="s">
        <v>33416</v>
      </c>
      <c r="C10673" s="37">
        <v>43232302</v>
      </c>
      <c r="D10673" s="38" t="s">
        <v>33417</v>
      </c>
      <c r="E10673" s="39" t="s">
        <v>2228</v>
      </c>
      <c r="F10673" s="37" t="s">
        <v>10664</v>
      </c>
    </row>
    <row r="10674" spans="1:6" ht="14.25" customHeight="1" x14ac:dyDescent="0.2">
      <c r="A10674" s="35" t="s">
        <v>33418</v>
      </c>
      <c r="B10674" s="36" t="s">
        <v>33419</v>
      </c>
      <c r="C10674" s="37">
        <v>43232303</v>
      </c>
      <c r="D10674" s="38" t="s">
        <v>33420</v>
      </c>
      <c r="E10674" s="39" t="s">
        <v>2228</v>
      </c>
      <c r="F10674" s="37" t="s">
        <v>10664</v>
      </c>
    </row>
    <row r="10675" spans="1:6" ht="14.25" customHeight="1" x14ac:dyDescent="0.2">
      <c r="A10675" s="35" t="s">
        <v>33421</v>
      </c>
      <c r="B10675" s="36" t="s">
        <v>33422</v>
      </c>
      <c r="C10675" s="37">
        <v>43232304</v>
      </c>
      <c r="D10675" s="38" t="s">
        <v>33423</v>
      </c>
      <c r="E10675" s="39" t="s">
        <v>2228</v>
      </c>
      <c r="F10675" s="37" t="s">
        <v>10664</v>
      </c>
    </row>
    <row r="10676" spans="1:6" ht="14.25" customHeight="1" x14ac:dyDescent="0.2">
      <c r="A10676" s="35" t="s">
        <v>33424</v>
      </c>
      <c r="B10676" s="36" t="s">
        <v>33425</v>
      </c>
      <c r="C10676" s="37">
        <v>43232305</v>
      </c>
      <c r="D10676" s="38" t="s">
        <v>33426</v>
      </c>
      <c r="E10676" s="39" t="s">
        <v>2228</v>
      </c>
      <c r="F10676" s="37" t="s">
        <v>10664</v>
      </c>
    </row>
    <row r="10677" spans="1:6" ht="14.25" customHeight="1" x14ac:dyDescent="0.2">
      <c r="A10677" s="35" t="s">
        <v>33427</v>
      </c>
      <c r="B10677" s="36" t="s">
        <v>33428</v>
      </c>
      <c r="C10677" s="37">
        <v>43232306</v>
      </c>
      <c r="D10677" s="38" t="s">
        <v>33429</v>
      </c>
      <c r="E10677" s="39" t="s">
        <v>2228</v>
      </c>
      <c r="F10677" s="37" t="s">
        <v>10664</v>
      </c>
    </row>
    <row r="10678" spans="1:6" ht="14.25" customHeight="1" x14ac:dyDescent="0.2">
      <c r="A10678" s="35" t="s">
        <v>33430</v>
      </c>
      <c r="B10678" s="36" t="s">
        <v>33431</v>
      </c>
      <c r="C10678" s="37">
        <v>43232307</v>
      </c>
      <c r="D10678" s="38" t="s">
        <v>33432</v>
      </c>
      <c r="E10678" s="39" t="s">
        <v>2228</v>
      </c>
      <c r="F10678" s="37" t="s">
        <v>10664</v>
      </c>
    </row>
    <row r="10679" spans="1:6" ht="14.25" customHeight="1" x14ac:dyDescent="0.2">
      <c r="A10679" s="35" t="s">
        <v>33433</v>
      </c>
      <c r="B10679" s="36" t="s">
        <v>33434</v>
      </c>
      <c r="C10679" s="37">
        <v>43232309</v>
      </c>
      <c r="D10679" s="38" t="s">
        <v>33435</v>
      </c>
      <c r="E10679" s="39" t="s">
        <v>2228</v>
      </c>
      <c r="F10679" s="37" t="s">
        <v>10664</v>
      </c>
    </row>
    <row r="10680" spans="1:6" ht="14.25" customHeight="1" x14ac:dyDescent="0.2">
      <c r="A10680" s="35" t="s">
        <v>33436</v>
      </c>
      <c r="B10680" s="36" t="s">
        <v>33437</v>
      </c>
      <c r="C10680" s="37">
        <v>43232310</v>
      </c>
      <c r="D10680" s="38" t="s">
        <v>33438</v>
      </c>
      <c r="E10680" s="39" t="s">
        <v>2228</v>
      </c>
      <c r="F10680" s="37" t="s">
        <v>10664</v>
      </c>
    </row>
    <row r="10681" spans="1:6" ht="14.25" customHeight="1" x14ac:dyDescent="0.2">
      <c r="A10681" s="35" t="s">
        <v>33439</v>
      </c>
      <c r="B10681" s="36" t="s">
        <v>33440</v>
      </c>
      <c r="C10681" s="37">
        <v>43232311</v>
      </c>
      <c r="D10681" s="38" t="s">
        <v>33441</v>
      </c>
      <c r="E10681" s="39" t="s">
        <v>2228</v>
      </c>
      <c r="F10681" s="37" t="s">
        <v>10664</v>
      </c>
    </row>
    <row r="10682" spans="1:6" ht="14.25" customHeight="1" x14ac:dyDescent="0.2">
      <c r="A10682" s="35" t="s">
        <v>33442</v>
      </c>
      <c r="B10682" s="36" t="s">
        <v>33443</v>
      </c>
      <c r="C10682" s="37">
        <v>43232312</v>
      </c>
      <c r="D10682" s="38" t="s">
        <v>33444</v>
      </c>
      <c r="E10682" s="39" t="s">
        <v>2228</v>
      </c>
      <c r="F10682" s="37" t="s">
        <v>10664</v>
      </c>
    </row>
    <row r="10683" spans="1:6" ht="14.25" customHeight="1" x14ac:dyDescent="0.2">
      <c r="A10683" s="35" t="s">
        <v>33445</v>
      </c>
      <c r="B10683" s="36" t="s">
        <v>33446</v>
      </c>
      <c r="C10683" s="37">
        <v>43232313</v>
      </c>
      <c r="D10683" s="38" t="s">
        <v>33447</v>
      </c>
      <c r="E10683" s="39" t="s">
        <v>2228</v>
      </c>
      <c r="F10683" s="37" t="s">
        <v>10664</v>
      </c>
    </row>
    <row r="10684" spans="1:6" ht="14.25" customHeight="1" x14ac:dyDescent="0.2">
      <c r="A10684" s="35" t="s">
        <v>33448</v>
      </c>
      <c r="B10684" s="36" t="s">
        <v>33449</v>
      </c>
      <c r="C10684" s="37">
        <v>43232401</v>
      </c>
      <c r="D10684" s="38" t="s">
        <v>33450</v>
      </c>
      <c r="E10684" s="39" t="s">
        <v>2228</v>
      </c>
      <c r="F10684" s="37" t="s">
        <v>10664</v>
      </c>
    </row>
    <row r="10685" spans="1:6" ht="14.25" customHeight="1" x14ac:dyDescent="0.2">
      <c r="A10685" s="35" t="s">
        <v>33451</v>
      </c>
      <c r="B10685" s="36" t="s">
        <v>33452</v>
      </c>
      <c r="C10685" s="37">
        <v>43232402</v>
      </c>
      <c r="D10685" s="38" t="s">
        <v>33453</v>
      </c>
      <c r="E10685" s="39" t="s">
        <v>2228</v>
      </c>
      <c r="F10685" s="37" t="s">
        <v>10664</v>
      </c>
    </row>
    <row r="10686" spans="1:6" ht="14.25" customHeight="1" x14ac:dyDescent="0.2">
      <c r="A10686" s="35" t="s">
        <v>33454</v>
      </c>
      <c r="B10686" s="36" t="s">
        <v>33455</v>
      </c>
      <c r="C10686" s="37">
        <v>43232403</v>
      </c>
      <c r="D10686" s="38" t="s">
        <v>33456</v>
      </c>
      <c r="E10686" s="39" t="s">
        <v>2228</v>
      </c>
      <c r="F10686" s="37" t="s">
        <v>10664</v>
      </c>
    </row>
    <row r="10687" spans="1:6" ht="14.25" customHeight="1" x14ac:dyDescent="0.2">
      <c r="A10687" s="35" t="s">
        <v>33457</v>
      </c>
      <c r="B10687" s="36" t="s">
        <v>33458</v>
      </c>
      <c r="C10687" s="37">
        <v>43232404</v>
      </c>
      <c r="D10687" s="38" t="s">
        <v>33459</v>
      </c>
      <c r="E10687" s="39" t="s">
        <v>2228</v>
      </c>
      <c r="F10687" s="37" t="s">
        <v>10664</v>
      </c>
    </row>
    <row r="10688" spans="1:6" ht="14.25" customHeight="1" x14ac:dyDescent="0.2">
      <c r="A10688" s="35" t="s">
        <v>33460</v>
      </c>
      <c r="B10688" s="36" t="s">
        <v>33461</v>
      </c>
      <c r="C10688" s="37">
        <v>43232405</v>
      </c>
      <c r="D10688" s="38" t="s">
        <v>33462</v>
      </c>
      <c r="E10688" s="39" t="s">
        <v>2228</v>
      </c>
      <c r="F10688" s="37" t="s">
        <v>10664</v>
      </c>
    </row>
    <row r="10689" spans="1:6" ht="14.25" customHeight="1" x14ac:dyDescent="0.2">
      <c r="A10689" s="35" t="s">
        <v>33463</v>
      </c>
      <c r="B10689" s="36" t="s">
        <v>33464</v>
      </c>
      <c r="C10689" s="37">
        <v>43232406</v>
      </c>
      <c r="D10689" s="38" t="s">
        <v>33465</v>
      </c>
      <c r="E10689" s="39" t="s">
        <v>2228</v>
      </c>
      <c r="F10689" s="37" t="s">
        <v>10664</v>
      </c>
    </row>
    <row r="10690" spans="1:6" ht="14.25" customHeight="1" x14ac:dyDescent="0.2">
      <c r="A10690" s="35" t="s">
        <v>33466</v>
      </c>
      <c r="B10690" s="36" t="s">
        <v>33467</v>
      </c>
      <c r="C10690" s="37">
        <v>43232407</v>
      </c>
      <c r="D10690" s="38" t="s">
        <v>33468</v>
      </c>
      <c r="E10690" s="39" t="s">
        <v>2228</v>
      </c>
      <c r="F10690" s="37" t="s">
        <v>10664</v>
      </c>
    </row>
    <row r="10691" spans="1:6" ht="14.25" customHeight="1" x14ac:dyDescent="0.2">
      <c r="A10691" s="35" t="s">
        <v>33469</v>
      </c>
      <c r="B10691" s="36" t="s">
        <v>33470</v>
      </c>
      <c r="C10691" s="37">
        <v>43232408</v>
      </c>
      <c r="D10691" s="38" t="s">
        <v>33471</v>
      </c>
      <c r="E10691" s="39" t="s">
        <v>2228</v>
      </c>
      <c r="F10691" s="37" t="s">
        <v>10664</v>
      </c>
    </row>
    <row r="10692" spans="1:6" ht="14.25" customHeight="1" x14ac:dyDescent="0.2">
      <c r="A10692" s="35" t="s">
        <v>33472</v>
      </c>
      <c r="B10692" s="36" t="s">
        <v>33473</v>
      </c>
      <c r="C10692" s="37">
        <v>43232409</v>
      </c>
      <c r="D10692" s="38" t="s">
        <v>33474</v>
      </c>
      <c r="E10692" s="39" t="s">
        <v>2228</v>
      </c>
      <c r="F10692" s="37" t="s">
        <v>10664</v>
      </c>
    </row>
    <row r="10693" spans="1:6" ht="14.25" customHeight="1" x14ac:dyDescent="0.2">
      <c r="A10693" s="35" t="s">
        <v>33475</v>
      </c>
      <c r="B10693" s="36" t="s">
        <v>33476</v>
      </c>
      <c r="C10693" s="37">
        <v>43232501</v>
      </c>
      <c r="D10693" s="38" t="s">
        <v>33477</v>
      </c>
      <c r="E10693" s="39" t="s">
        <v>2228</v>
      </c>
      <c r="F10693" s="37" t="s">
        <v>10664</v>
      </c>
    </row>
    <row r="10694" spans="1:6" ht="14.25" customHeight="1" x14ac:dyDescent="0.2">
      <c r="A10694" s="35" t="s">
        <v>33478</v>
      </c>
      <c r="B10694" s="36" t="s">
        <v>33479</v>
      </c>
      <c r="C10694" s="37">
        <v>43232502</v>
      </c>
      <c r="D10694" s="38" t="s">
        <v>33480</v>
      </c>
      <c r="E10694" s="39" t="s">
        <v>2228</v>
      </c>
      <c r="F10694" s="37" t="s">
        <v>10664</v>
      </c>
    </row>
    <row r="10695" spans="1:6" ht="14.25" customHeight="1" x14ac:dyDescent="0.2">
      <c r="A10695" s="35" t="s">
        <v>33481</v>
      </c>
      <c r="B10695" s="36" t="s">
        <v>33482</v>
      </c>
      <c r="C10695" s="37">
        <v>43232503</v>
      </c>
      <c r="D10695" s="38" t="s">
        <v>33483</v>
      </c>
      <c r="E10695" s="39" t="s">
        <v>2228</v>
      </c>
      <c r="F10695" s="37" t="s">
        <v>10664</v>
      </c>
    </row>
    <row r="10696" spans="1:6" ht="14.25" customHeight="1" x14ac:dyDescent="0.2">
      <c r="A10696" s="35" t="s">
        <v>33484</v>
      </c>
      <c r="B10696" s="36" t="s">
        <v>33485</v>
      </c>
      <c r="C10696" s="37">
        <v>43232504</v>
      </c>
      <c r="D10696" s="38" t="s">
        <v>33486</v>
      </c>
      <c r="E10696" s="39" t="s">
        <v>2228</v>
      </c>
      <c r="F10696" s="37" t="s">
        <v>10664</v>
      </c>
    </row>
    <row r="10697" spans="1:6" ht="14.25" customHeight="1" x14ac:dyDescent="0.2">
      <c r="A10697" s="35" t="s">
        <v>33487</v>
      </c>
      <c r="B10697" s="36" t="s">
        <v>33488</v>
      </c>
      <c r="C10697" s="37">
        <v>43232601</v>
      </c>
      <c r="D10697" s="38" t="s">
        <v>33489</v>
      </c>
      <c r="E10697" s="39" t="s">
        <v>2228</v>
      </c>
      <c r="F10697" s="37" t="s">
        <v>10664</v>
      </c>
    </row>
    <row r="10698" spans="1:6" ht="14.25" customHeight="1" x14ac:dyDescent="0.2">
      <c r="A10698" s="35" t="s">
        <v>33490</v>
      </c>
      <c r="B10698" s="36" t="s">
        <v>33491</v>
      </c>
      <c r="C10698" s="37">
        <v>43232602</v>
      </c>
      <c r="D10698" s="38" t="s">
        <v>33492</v>
      </c>
      <c r="E10698" s="39" t="s">
        <v>2228</v>
      </c>
      <c r="F10698" s="37" t="s">
        <v>10664</v>
      </c>
    </row>
    <row r="10699" spans="1:6" ht="14.25" customHeight="1" x14ac:dyDescent="0.2">
      <c r="A10699" s="35" t="s">
        <v>33493</v>
      </c>
      <c r="B10699" s="36" t="s">
        <v>33494</v>
      </c>
      <c r="C10699" s="37">
        <v>43232603</v>
      </c>
      <c r="D10699" s="38" t="s">
        <v>33495</v>
      </c>
      <c r="E10699" s="39" t="s">
        <v>2228</v>
      </c>
      <c r="F10699" s="37" t="s">
        <v>10664</v>
      </c>
    </row>
    <row r="10700" spans="1:6" ht="14.25" customHeight="1" x14ac:dyDescent="0.2">
      <c r="A10700" s="35" t="s">
        <v>33496</v>
      </c>
      <c r="B10700" s="36" t="s">
        <v>33497</v>
      </c>
      <c r="C10700" s="37">
        <v>43232604</v>
      </c>
      <c r="D10700" s="38" t="s">
        <v>33498</v>
      </c>
      <c r="E10700" s="39" t="s">
        <v>2228</v>
      </c>
      <c r="F10700" s="37" t="s">
        <v>10664</v>
      </c>
    </row>
    <row r="10701" spans="1:6" ht="14.25" customHeight="1" x14ac:dyDescent="0.2">
      <c r="A10701" s="35" t="s">
        <v>33499</v>
      </c>
      <c r="B10701" s="36" t="s">
        <v>33500</v>
      </c>
      <c r="C10701" s="37">
        <v>43232605</v>
      </c>
      <c r="D10701" s="38" t="s">
        <v>33501</v>
      </c>
      <c r="E10701" s="39" t="s">
        <v>2228</v>
      </c>
      <c r="F10701" s="37" t="s">
        <v>10664</v>
      </c>
    </row>
    <row r="10702" spans="1:6" ht="14.25" customHeight="1" x14ac:dyDescent="0.2">
      <c r="A10702" s="35" t="s">
        <v>33502</v>
      </c>
      <c r="B10702" s="36" t="s">
        <v>33503</v>
      </c>
      <c r="C10702" s="37">
        <v>43232606</v>
      </c>
      <c r="D10702" s="38" t="s">
        <v>33504</v>
      </c>
      <c r="E10702" s="39" t="s">
        <v>2228</v>
      </c>
      <c r="F10702" s="37" t="s">
        <v>10664</v>
      </c>
    </row>
    <row r="10703" spans="1:6" ht="14.25" customHeight="1" x14ac:dyDescent="0.2">
      <c r="A10703" s="35" t="s">
        <v>33505</v>
      </c>
      <c r="B10703" s="36" t="s">
        <v>33506</v>
      </c>
      <c r="C10703" s="37">
        <v>43232607</v>
      </c>
      <c r="D10703" s="38" t="s">
        <v>33507</v>
      </c>
      <c r="E10703" s="39" t="s">
        <v>2228</v>
      </c>
      <c r="F10703" s="37" t="s">
        <v>10664</v>
      </c>
    </row>
    <row r="10704" spans="1:6" ht="14.25" customHeight="1" x14ac:dyDescent="0.2">
      <c r="A10704" s="35" t="s">
        <v>33508</v>
      </c>
      <c r="B10704" s="36" t="s">
        <v>33509</v>
      </c>
      <c r="C10704" s="37">
        <v>43232608</v>
      </c>
      <c r="D10704" s="38" t="s">
        <v>33510</v>
      </c>
      <c r="E10704" s="39" t="s">
        <v>2228</v>
      </c>
      <c r="F10704" s="37" t="s">
        <v>10664</v>
      </c>
    </row>
    <row r="10705" spans="1:6" ht="14.25" customHeight="1" x14ac:dyDescent="0.2">
      <c r="A10705" s="35" t="s">
        <v>33511</v>
      </c>
      <c r="B10705" s="36" t="s">
        <v>33512</v>
      </c>
      <c r="C10705" s="37">
        <v>43232609</v>
      </c>
      <c r="D10705" s="38" t="s">
        <v>33513</v>
      </c>
      <c r="E10705" s="39" t="s">
        <v>2228</v>
      </c>
      <c r="F10705" s="37" t="s">
        <v>10664</v>
      </c>
    </row>
    <row r="10706" spans="1:6" ht="14.25" customHeight="1" x14ac:dyDescent="0.2">
      <c r="A10706" s="35" t="s">
        <v>33514</v>
      </c>
      <c r="B10706" s="36" t="s">
        <v>33515</v>
      </c>
      <c r="C10706" s="37">
        <v>43232610</v>
      </c>
      <c r="D10706" s="38" t="s">
        <v>33516</v>
      </c>
      <c r="E10706" s="39" t="s">
        <v>2228</v>
      </c>
      <c r="F10706" s="37" t="s">
        <v>10664</v>
      </c>
    </row>
    <row r="10707" spans="1:6" ht="14.25" customHeight="1" x14ac:dyDescent="0.2">
      <c r="A10707" s="35" t="s">
        <v>33517</v>
      </c>
      <c r="B10707" s="36" t="s">
        <v>33518</v>
      </c>
      <c r="C10707" s="37">
        <v>43232611</v>
      </c>
      <c r="D10707" s="38" t="s">
        <v>33519</v>
      </c>
      <c r="E10707" s="39" t="s">
        <v>2228</v>
      </c>
      <c r="F10707" s="37" t="s">
        <v>10664</v>
      </c>
    </row>
    <row r="10708" spans="1:6" ht="14.25" customHeight="1" x14ac:dyDescent="0.2">
      <c r="A10708" s="35" t="s">
        <v>33520</v>
      </c>
      <c r="B10708" s="36" t="s">
        <v>33521</v>
      </c>
      <c r="C10708" s="37">
        <v>43232612</v>
      </c>
      <c r="D10708" s="38" t="s">
        <v>33522</v>
      </c>
      <c r="E10708" s="39" t="s">
        <v>2228</v>
      </c>
      <c r="F10708" s="37" t="s">
        <v>10664</v>
      </c>
    </row>
    <row r="10709" spans="1:6" ht="14.25" customHeight="1" x14ac:dyDescent="0.2">
      <c r="A10709" s="35" t="s">
        <v>33523</v>
      </c>
      <c r="B10709" s="36" t="s">
        <v>33524</v>
      </c>
      <c r="C10709" s="37">
        <v>43232701</v>
      </c>
      <c r="D10709" s="38" t="s">
        <v>33525</v>
      </c>
      <c r="E10709" s="39" t="s">
        <v>2228</v>
      </c>
      <c r="F10709" s="37" t="s">
        <v>10664</v>
      </c>
    </row>
    <row r="10710" spans="1:6" ht="14.25" customHeight="1" x14ac:dyDescent="0.2">
      <c r="A10710" s="35" t="s">
        <v>33526</v>
      </c>
      <c r="B10710" s="36" t="s">
        <v>33527</v>
      </c>
      <c r="C10710" s="37">
        <v>43232702</v>
      </c>
      <c r="D10710" s="38" t="s">
        <v>33528</v>
      </c>
      <c r="E10710" s="39" t="s">
        <v>2228</v>
      </c>
      <c r="F10710" s="37" t="s">
        <v>10664</v>
      </c>
    </row>
    <row r="10711" spans="1:6" ht="14.25" customHeight="1" x14ac:dyDescent="0.2">
      <c r="A10711" s="35" t="s">
        <v>33529</v>
      </c>
      <c r="B10711" s="36" t="s">
        <v>33530</v>
      </c>
      <c r="C10711" s="37">
        <v>43232703</v>
      </c>
      <c r="D10711" s="38" t="s">
        <v>33531</v>
      </c>
      <c r="E10711" s="39" t="s">
        <v>2228</v>
      </c>
      <c r="F10711" s="37" t="s">
        <v>10664</v>
      </c>
    </row>
    <row r="10712" spans="1:6" ht="14.25" customHeight="1" x14ac:dyDescent="0.2">
      <c r="A10712" s="35" t="s">
        <v>33532</v>
      </c>
      <c r="B10712" s="36" t="s">
        <v>33533</v>
      </c>
      <c r="C10712" s="37">
        <v>43232704</v>
      </c>
      <c r="D10712" s="38" t="s">
        <v>33534</v>
      </c>
      <c r="E10712" s="39" t="s">
        <v>2228</v>
      </c>
      <c r="F10712" s="37" t="s">
        <v>10664</v>
      </c>
    </row>
    <row r="10713" spans="1:6" ht="14.25" customHeight="1" x14ac:dyDescent="0.2">
      <c r="A10713" s="35" t="s">
        <v>33535</v>
      </c>
      <c r="B10713" s="36" t="s">
        <v>33536</v>
      </c>
      <c r="C10713" s="37">
        <v>43232705</v>
      </c>
      <c r="D10713" s="38" t="s">
        <v>33537</v>
      </c>
      <c r="E10713" s="39" t="s">
        <v>2228</v>
      </c>
      <c r="F10713" s="37" t="s">
        <v>10664</v>
      </c>
    </row>
    <row r="10714" spans="1:6" ht="14.25" customHeight="1" x14ac:dyDescent="0.2">
      <c r="A10714" s="35" t="s">
        <v>33538</v>
      </c>
      <c r="B10714" s="36" t="s">
        <v>33539</v>
      </c>
      <c r="C10714" s="37">
        <v>43232801</v>
      </c>
      <c r="D10714" s="38" t="s">
        <v>33540</v>
      </c>
      <c r="E10714" s="39" t="s">
        <v>2228</v>
      </c>
      <c r="F10714" s="37" t="s">
        <v>10664</v>
      </c>
    </row>
    <row r="10715" spans="1:6" ht="14.25" customHeight="1" x14ac:dyDescent="0.2">
      <c r="A10715" s="35" t="s">
        <v>33541</v>
      </c>
      <c r="B10715" s="36" t="s">
        <v>33542</v>
      </c>
      <c r="C10715" s="37">
        <v>43232802</v>
      </c>
      <c r="D10715" s="38" t="s">
        <v>33543</v>
      </c>
      <c r="E10715" s="39" t="s">
        <v>2228</v>
      </c>
      <c r="F10715" s="37" t="s">
        <v>10664</v>
      </c>
    </row>
    <row r="10716" spans="1:6" ht="14.25" customHeight="1" x14ac:dyDescent="0.2">
      <c r="A10716" s="35" t="s">
        <v>33544</v>
      </c>
      <c r="B10716" s="36" t="s">
        <v>33545</v>
      </c>
      <c r="C10716" s="37">
        <v>43232803</v>
      </c>
      <c r="D10716" s="38" t="s">
        <v>33546</v>
      </c>
      <c r="E10716" s="39" t="s">
        <v>2228</v>
      </c>
      <c r="F10716" s="37" t="s">
        <v>10664</v>
      </c>
    </row>
    <row r="10717" spans="1:6" ht="14.25" customHeight="1" x14ac:dyDescent="0.2">
      <c r="A10717" s="35" t="s">
        <v>33547</v>
      </c>
      <c r="B10717" s="36" t="s">
        <v>33548</v>
      </c>
      <c r="C10717" s="37">
        <v>43232804</v>
      </c>
      <c r="D10717" s="38" t="s">
        <v>33549</v>
      </c>
      <c r="E10717" s="39" t="s">
        <v>2228</v>
      </c>
      <c r="F10717" s="37" t="s">
        <v>10664</v>
      </c>
    </row>
    <row r="10718" spans="1:6" ht="14.25" customHeight="1" x14ac:dyDescent="0.2">
      <c r="A10718" s="35" t="s">
        <v>33550</v>
      </c>
      <c r="B10718" s="36" t="s">
        <v>33551</v>
      </c>
      <c r="C10718" s="37">
        <v>43232901</v>
      </c>
      <c r="D10718" s="38" t="s">
        <v>33552</v>
      </c>
      <c r="E10718" s="39" t="s">
        <v>2228</v>
      </c>
      <c r="F10718" s="37" t="s">
        <v>10664</v>
      </c>
    </row>
    <row r="10719" spans="1:6" ht="14.25" customHeight="1" x14ac:dyDescent="0.2">
      <c r="A10719" s="35" t="s">
        <v>33553</v>
      </c>
      <c r="B10719" s="36" t="s">
        <v>33554</v>
      </c>
      <c r="C10719" s="37">
        <v>43232902</v>
      </c>
      <c r="D10719" s="38" t="s">
        <v>33555</v>
      </c>
      <c r="E10719" s="39" t="s">
        <v>2228</v>
      </c>
      <c r="F10719" s="37" t="s">
        <v>10664</v>
      </c>
    </row>
    <row r="10720" spans="1:6" ht="14.25" customHeight="1" x14ac:dyDescent="0.2">
      <c r="A10720" s="35" t="s">
        <v>33556</v>
      </c>
      <c r="B10720" s="36" t="s">
        <v>33557</v>
      </c>
      <c r="C10720" s="37">
        <v>43232903</v>
      </c>
      <c r="D10720" s="38" t="s">
        <v>33558</v>
      </c>
      <c r="E10720" s="39" t="s">
        <v>2228</v>
      </c>
      <c r="F10720" s="37" t="s">
        <v>10664</v>
      </c>
    </row>
    <row r="10721" spans="1:6" ht="14.25" customHeight="1" x14ac:dyDescent="0.2">
      <c r="A10721" s="35" t="s">
        <v>33559</v>
      </c>
      <c r="B10721" s="36" t="s">
        <v>33560</v>
      </c>
      <c r="C10721" s="37">
        <v>43232904</v>
      </c>
      <c r="D10721" s="38" t="s">
        <v>33561</v>
      </c>
      <c r="E10721" s="39" t="s">
        <v>2228</v>
      </c>
      <c r="F10721" s="37" t="s">
        <v>10664</v>
      </c>
    </row>
    <row r="10722" spans="1:6" ht="14.25" customHeight="1" x14ac:dyDescent="0.2">
      <c r="A10722" s="35" t="s">
        <v>33562</v>
      </c>
      <c r="B10722" s="36" t="s">
        <v>33563</v>
      </c>
      <c r="C10722" s="37">
        <v>43232905</v>
      </c>
      <c r="D10722" s="38" t="s">
        <v>33564</v>
      </c>
      <c r="E10722" s="39" t="s">
        <v>2228</v>
      </c>
      <c r="F10722" s="37" t="s">
        <v>10664</v>
      </c>
    </row>
    <row r="10723" spans="1:6" ht="14.25" customHeight="1" x14ac:dyDescent="0.2">
      <c r="A10723" s="35" t="s">
        <v>33565</v>
      </c>
      <c r="B10723" s="36" t="s">
        <v>33566</v>
      </c>
      <c r="C10723" s="37">
        <v>43232906</v>
      </c>
      <c r="D10723" s="38" t="s">
        <v>33567</v>
      </c>
      <c r="E10723" s="39" t="s">
        <v>2228</v>
      </c>
      <c r="F10723" s="37" t="s">
        <v>10664</v>
      </c>
    </row>
    <row r="10724" spans="1:6" ht="14.25" customHeight="1" x14ac:dyDescent="0.2">
      <c r="A10724" s="35" t="s">
        <v>33568</v>
      </c>
      <c r="B10724" s="36" t="s">
        <v>33569</v>
      </c>
      <c r="C10724" s="37">
        <v>43232907</v>
      </c>
      <c r="D10724" s="38" t="s">
        <v>33570</v>
      </c>
      <c r="E10724" s="39" t="s">
        <v>2228</v>
      </c>
      <c r="F10724" s="37" t="s">
        <v>10664</v>
      </c>
    </row>
    <row r="10725" spans="1:6" ht="14.25" customHeight="1" x14ac:dyDescent="0.2">
      <c r="A10725" s="35" t="s">
        <v>33571</v>
      </c>
      <c r="B10725" s="36" t="s">
        <v>33572</v>
      </c>
      <c r="C10725" s="37">
        <v>43232908</v>
      </c>
      <c r="D10725" s="38" t="s">
        <v>33573</v>
      </c>
      <c r="E10725" s="39" t="s">
        <v>2228</v>
      </c>
      <c r="F10725" s="37" t="s">
        <v>10664</v>
      </c>
    </row>
    <row r="10726" spans="1:6" ht="14.25" customHeight="1" x14ac:dyDescent="0.2">
      <c r="A10726" s="35" t="s">
        <v>33574</v>
      </c>
      <c r="B10726" s="36" t="s">
        <v>33575</v>
      </c>
      <c r="C10726" s="37">
        <v>43232909</v>
      </c>
      <c r="D10726" s="38" t="s">
        <v>33576</v>
      </c>
      <c r="E10726" s="39" t="s">
        <v>2228</v>
      </c>
      <c r="F10726" s="37" t="s">
        <v>10664</v>
      </c>
    </row>
    <row r="10727" spans="1:6" ht="14.25" customHeight="1" x14ac:dyDescent="0.2">
      <c r="A10727" s="35" t="s">
        <v>33577</v>
      </c>
      <c r="B10727" s="36" t="s">
        <v>33578</v>
      </c>
      <c r="C10727" s="37">
        <v>43232910</v>
      </c>
      <c r="D10727" s="38" t="s">
        <v>33579</v>
      </c>
      <c r="E10727" s="39" t="s">
        <v>2228</v>
      </c>
      <c r="F10727" s="37" t="s">
        <v>10664</v>
      </c>
    </row>
    <row r="10728" spans="1:6" ht="14.25" customHeight="1" x14ac:dyDescent="0.2">
      <c r="A10728" s="35" t="s">
        <v>33580</v>
      </c>
      <c r="B10728" s="36" t="s">
        <v>33581</v>
      </c>
      <c r="C10728" s="37">
        <v>43232911</v>
      </c>
      <c r="D10728" s="38" t="s">
        <v>33582</v>
      </c>
      <c r="E10728" s="39" t="s">
        <v>2228</v>
      </c>
      <c r="F10728" s="37" t="s">
        <v>10664</v>
      </c>
    </row>
    <row r="10729" spans="1:6" ht="14.25" customHeight="1" x14ac:dyDescent="0.2">
      <c r="A10729" s="35" t="s">
        <v>33583</v>
      </c>
      <c r="B10729" s="36" t="s">
        <v>33584</v>
      </c>
      <c r="C10729" s="37">
        <v>43232912</v>
      </c>
      <c r="D10729" s="38" t="s">
        <v>33585</v>
      </c>
      <c r="E10729" s="39" t="s">
        <v>2228</v>
      </c>
      <c r="F10729" s="37" t="s">
        <v>10664</v>
      </c>
    </row>
    <row r="10730" spans="1:6" ht="14.25" customHeight="1" x14ac:dyDescent="0.2">
      <c r="A10730" s="35" t="s">
        <v>33586</v>
      </c>
      <c r="B10730" s="36" t="s">
        <v>33587</v>
      </c>
      <c r="C10730" s="37">
        <v>43232913</v>
      </c>
      <c r="D10730" s="38" t="s">
        <v>33588</v>
      </c>
      <c r="E10730" s="39" t="s">
        <v>2228</v>
      </c>
      <c r="F10730" s="37" t="s">
        <v>10664</v>
      </c>
    </row>
    <row r="10731" spans="1:6" ht="14.25" customHeight="1" x14ac:dyDescent="0.2">
      <c r="A10731" s="35" t="s">
        <v>33589</v>
      </c>
      <c r="B10731" s="36" t="s">
        <v>33590</v>
      </c>
      <c r="C10731" s="37">
        <v>43232914</v>
      </c>
      <c r="D10731" s="38" t="s">
        <v>33591</v>
      </c>
      <c r="E10731" s="39" t="s">
        <v>2228</v>
      </c>
      <c r="F10731" s="37" t="s">
        <v>10664</v>
      </c>
    </row>
    <row r="10732" spans="1:6" ht="14.25" customHeight="1" x14ac:dyDescent="0.2">
      <c r="A10732" s="35" t="s">
        <v>33592</v>
      </c>
      <c r="B10732" s="36" t="s">
        <v>33593</v>
      </c>
      <c r="C10732" s="37">
        <v>43232915</v>
      </c>
      <c r="D10732" s="38" t="s">
        <v>33594</v>
      </c>
      <c r="E10732" s="39" t="s">
        <v>2228</v>
      </c>
      <c r="F10732" s="37" t="s">
        <v>10664</v>
      </c>
    </row>
    <row r="10733" spans="1:6" ht="14.25" customHeight="1" x14ac:dyDescent="0.2">
      <c r="A10733" s="35" t="s">
        <v>33595</v>
      </c>
      <c r="B10733" s="36" t="s">
        <v>33596</v>
      </c>
      <c r="C10733" s="37">
        <v>43233001</v>
      </c>
      <c r="D10733" s="38" t="s">
        <v>33597</v>
      </c>
      <c r="E10733" s="39" t="s">
        <v>2228</v>
      </c>
      <c r="F10733" s="37" t="s">
        <v>10664</v>
      </c>
    </row>
    <row r="10734" spans="1:6" ht="14.25" customHeight="1" x14ac:dyDescent="0.2">
      <c r="A10734" s="35" t="s">
        <v>33598</v>
      </c>
      <c r="B10734" s="36" t="s">
        <v>33599</v>
      </c>
      <c r="C10734" s="37">
        <v>43233002</v>
      </c>
      <c r="D10734" s="38" t="s">
        <v>33600</v>
      </c>
      <c r="E10734" s="39" t="s">
        <v>2228</v>
      </c>
      <c r="F10734" s="37" t="s">
        <v>10664</v>
      </c>
    </row>
    <row r="10735" spans="1:6" ht="14.25" customHeight="1" x14ac:dyDescent="0.2">
      <c r="A10735" s="35" t="s">
        <v>33601</v>
      </c>
      <c r="B10735" s="36" t="s">
        <v>33602</v>
      </c>
      <c r="C10735" s="37">
        <v>43233004</v>
      </c>
      <c r="D10735" s="38" t="s">
        <v>33603</v>
      </c>
      <c r="E10735" s="39" t="s">
        <v>2228</v>
      </c>
      <c r="F10735" s="37" t="s">
        <v>10664</v>
      </c>
    </row>
    <row r="10736" spans="1:6" ht="14.25" customHeight="1" x14ac:dyDescent="0.2">
      <c r="A10736" s="35" t="s">
        <v>33604</v>
      </c>
      <c r="B10736" s="36" t="s">
        <v>33605</v>
      </c>
      <c r="C10736" s="37">
        <v>43233201</v>
      </c>
      <c r="D10736" s="38" t="s">
        <v>33606</v>
      </c>
      <c r="E10736" s="39" t="s">
        <v>2228</v>
      </c>
      <c r="F10736" s="37" t="s">
        <v>10664</v>
      </c>
    </row>
    <row r="10737" spans="1:6" ht="14.25" customHeight="1" x14ac:dyDescent="0.2">
      <c r="A10737" s="35" t="s">
        <v>33607</v>
      </c>
      <c r="B10737" s="36" t="s">
        <v>33608</v>
      </c>
      <c r="C10737" s="37">
        <v>43233203</v>
      </c>
      <c r="D10737" s="38" t="s">
        <v>33609</v>
      </c>
      <c r="E10737" s="39" t="s">
        <v>2228</v>
      </c>
      <c r="F10737" s="37" t="s">
        <v>10664</v>
      </c>
    </row>
    <row r="10738" spans="1:6" ht="14.25" customHeight="1" x14ac:dyDescent="0.2">
      <c r="A10738" s="35" t="s">
        <v>33610</v>
      </c>
      <c r="B10738" s="36" t="s">
        <v>33611</v>
      </c>
      <c r="C10738" s="37">
        <v>43233204</v>
      </c>
      <c r="D10738" s="38" t="s">
        <v>33612</v>
      </c>
      <c r="E10738" s="39" t="s">
        <v>2228</v>
      </c>
      <c r="F10738" s="37" t="s">
        <v>10664</v>
      </c>
    </row>
    <row r="10739" spans="1:6" ht="14.25" customHeight="1" x14ac:dyDescent="0.2">
      <c r="A10739" s="35" t="s">
        <v>33613</v>
      </c>
      <c r="B10739" s="36" t="s">
        <v>33614</v>
      </c>
      <c r="C10739" s="37">
        <v>43233205</v>
      </c>
      <c r="D10739" s="38" t="s">
        <v>33615</v>
      </c>
      <c r="E10739" s="39" t="s">
        <v>2228</v>
      </c>
      <c r="F10739" s="37" t="s">
        <v>10664</v>
      </c>
    </row>
    <row r="10740" spans="1:6" ht="14.25" customHeight="1" x14ac:dyDescent="0.2">
      <c r="A10740" s="35" t="s">
        <v>33616</v>
      </c>
      <c r="B10740" s="36" t="s">
        <v>33617</v>
      </c>
      <c r="C10740" s="37">
        <v>43233401</v>
      </c>
      <c r="D10740" s="38" t="s">
        <v>33618</v>
      </c>
      <c r="E10740" s="39" t="s">
        <v>2228</v>
      </c>
      <c r="F10740" s="37" t="s">
        <v>10664</v>
      </c>
    </row>
    <row r="10741" spans="1:6" ht="14.25" customHeight="1" x14ac:dyDescent="0.2">
      <c r="A10741" s="35" t="s">
        <v>33619</v>
      </c>
      <c r="B10741" s="36" t="s">
        <v>33620</v>
      </c>
      <c r="C10741" s="37">
        <v>43233402</v>
      </c>
      <c r="D10741" s="38" t="s">
        <v>33621</v>
      </c>
      <c r="E10741" s="39" t="s">
        <v>2228</v>
      </c>
      <c r="F10741" s="37" t="s">
        <v>10664</v>
      </c>
    </row>
    <row r="10742" spans="1:6" ht="14.25" customHeight="1" x14ac:dyDescent="0.2">
      <c r="A10742" s="35" t="s">
        <v>33622</v>
      </c>
      <c r="B10742" s="36" t="s">
        <v>33623</v>
      </c>
      <c r="C10742" s="37">
        <v>43233403</v>
      </c>
      <c r="D10742" s="38" t="s">
        <v>33624</v>
      </c>
      <c r="E10742" s="39" t="s">
        <v>2228</v>
      </c>
      <c r="F10742" s="37" t="s">
        <v>10664</v>
      </c>
    </row>
    <row r="10743" spans="1:6" ht="14.25" customHeight="1" x14ac:dyDescent="0.2">
      <c r="A10743" s="35" t="s">
        <v>33625</v>
      </c>
      <c r="B10743" s="36" t="s">
        <v>33626</v>
      </c>
      <c r="C10743" s="37">
        <v>43233404</v>
      </c>
      <c r="D10743" s="38" t="s">
        <v>33627</v>
      </c>
      <c r="E10743" s="39" t="s">
        <v>2228</v>
      </c>
      <c r="F10743" s="37" t="s">
        <v>10664</v>
      </c>
    </row>
    <row r="10744" spans="1:6" ht="14.25" customHeight="1" x14ac:dyDescent="0.2">
      <c r="A10744" s="35" t="s">
        <v>33628</v>
      </c>
      <c r="B10744" s="36" t="s">
        <v>33629</v>
      </c>
      <c r="C10744" s="37">
        <v>43233405</v>
      </c>
      <c r="D10744" s="38" t="s">
        <v>33630</v>
      </c>
      <c r="E10744" s="39" t="s">
        <v>2228</v>
      </c>
      <c r="F10744" s="37" t="s">
        <v>10664</v>
      </c>
    </row>
    <row r="10745" spans="1:6" ht="14.25" customHeight="1" x14ac:dyDescent="0.2">
      <c r="A10745" s="35" t="s">
        <v>33631</v>
      </c>
      <c r="B10745" s="36" t="s">
        <v>33632</v>
      </c>
      <c r="C10745" s="37">
        <v>43233406</v>
      </c>
      <c r="D10745" s="38" t="s">
        <v>33633</v>
      </c>
      <c r="E10745" s="39" t="s">
        <v>2228</v>
      </c>
      <c r="F10745" s="37" t="s">
        <v>10664</v>
      </c>
    </row>
    <row r="10746" spans="1:6" ht="14.25" customHeight="1" x14ac:dyDescent="0.2">
      <c r="A10746" s="35" t="s">
        <v>33634</v>
      </c>
      <c r="B10746" s="36" t="s">
        <v>33635</v>
      </c>
      <c r="C10746" s="37">
        <v>43233407</v>
      </c>
      <c r="D10746" s="38" t="s">
        <v>33636</v>
      </c>
      <c r="E10746" s="39" t="s">
        <v>2228</v>
      </c>
      <c r="F10746" s="37" t="s">
        <v>10664</v>
      </c>
    </row>
    <row r="10747" spans="1:6" ht="14.25" customHeight="1" x14ac:dyDescent="0.2">
      <c r="A10747" s="35" t="s">
        <v>33637</v>
      </c>
      <c r="B10747" s="36" t="s">
        <v>33638</v>
      </c>
      <c r="C10747" s="37">
        <v>43233410</v>
      </c>
      <c r="D10747" s="38" t="s">
        <v>33639</v>
      </c>
      <c r="E10747" s="39" t="s">
        <v>2228</v>
      </c>
      <c r="F10747" s="37" t="s">
        <v>10664</v>
      </c>
    </row>
    <row r="10748" spans="1:6" ht="14.25" customHeight="1" x14ac:dyDescent="0.2">
      <c r="A10748" s="35" t="s">
        <v>33640</v>
      </c>
      <c r="B10748" s="36" t="s">
        <v>33641</v>
      </c>
      <c r="C10748" s="37">
        <v>43233411</v>
      </c>
      <c r="D10748" s="38" t="s">
        <v>33642</v>
      </c>
      <c r="E10748" s="39" t="s">
        <v>2228</v>
      </c>
      <c r="F10748" s="37" t="s">
        <v>10664</v>
      </c>
    </row>
    <row r="10749" spans="1:6" ht="14.25" customHeight="1" x14ac:dyDescent="0.2">
      <c r="A10749" s="35" t="s">
        <v>33643</v>
      </c>
      <c r="B10749" s="36" t="s">
        <v>33644</v>
      </c>
      <c r="C10749" s="37">
        <v>43233413</v>
      </c>
      <c r="D10749" s="38" t="s">
        <v>33645</v>
      </c>
      <c r="E10749" s="39" t="s">
        <v>2228</v>
      </c>
      <c r="F10749" s="37" t="s">
        <v>10664</v>
      </c>
    </row>
    <row r="10750" spans="1:6" ht="14.25" customHeight="1" x14ac:dyDescent="0.2">
      <c r="A10750" s="35" t="s">
        <v>33646</v>
      </c>
      <c r="B10750" s="36" t="s">
        <v>33647</v>
      </c>
      <c r="C10750" s="37">
        <v>43233414</v>
      </c>
      <c r="D10750" s="38" t="s">
        <v>33648</v>
      </c>
      <c r="E10750" s="39" t="s">
        <v>2228</v>
      </c>
      <c r="F10750" s="37" t="s">
        <v>10664</v>
      </c>
    </row>
    <row r="10751" spans="1:6" ht="14.25" customHeight="1" x14ac:dyDescent="0.2">
      <c r="A10751" s="35" t="s">
        <v>33649</v>
      </c>
      <c r="B10751" s="36" t="s">
        <v>33650</v>
      </c>
      <c r="C10751" s="37">
        <v>43233415</v>
      </c>
      <c r="D10751" s="38" t="s">
        <v>33651</v>
      </c>
      <c r="E10751" s="39" t="s">
        <v>2228</v>
      </c>
      <c r="F10751" s="37" t="s">
        <v>10664</v>
      </c>
    </row>
    <row r="10752" spans="1:6" ht="14.25" customHeight="1" x14ac:dyDescent="0.2">
      <c r="A10752" s="35" t="s">
        <v>33652</v>
      </c>
      <c r="B10752" s="36" t="s">
        <v>33653</v>
      </c>
      <c r="C10752" s="37">
        <v>43233501</v>
      </c>
      <c r="D10752" s="38" t="s">
        <v>33654</v>
      </c>
      <c r="E10752" s="39" t="s">
        <v>2228</v>
      </c>
      <c r="F10752" s="37" t="s">
        <v>10664</v>
      </c>
    </row>
    <row r="10753" spans="1:6" ht="14.25" customHeight="1" x14ac:dyDescent="0.2">
      <c r="A10753" s="35" t="s">
        <v>33655</v>
      </c>
      <c r="B10753" s="36" t="s">
        <v>33656</v>
      </c>
      <c r="C10753" s="37">
        <v>43233502</v>
      </c>
      <c r="D10753" s="38" t="s">
        <v>33657</v>
      </c>
      <c r="E10753" s="39" t="s">
        <v>2228</v>
      </c>
      <c r="F10753" s="37" t="s">
        <v>10664</v>
      </c>
    </row>
    <row r="10754" spans="1:6" ht="14.25" customHeight="1" x14ac:dyDescent="0.2">
      <c r="A10754" s="35" t="s">
        <v>33658</v>
      </c>
      <c r="B10754" s="36" t="s">
        <v>33659</v>
      </c>
      <c r="C10754" s="37">
        <v>43233503</v>
      </c>
      <c r="D10754" s="38" t="s">
        <v>33660</v>
      </c>
      <c r="E10754" s="39" t="s">
        <v>2228</v>
      </c>
      <c r="F10754" s="37" t="s">
        <v>10664</v>
      </c>
    </row>
    <row r="10755" spans="1:6" ht="14.25" customHeight="1" x14ac:dyDescent="0.2">
      <c r="A10755" s="35" t="s">
        <v>33661</v>
      </c>
      <c r="B10755" s="36" t="s">
        <v>33662</v>
      </c>
      <c r="C10755" s="37">
        <v>43233504</v>
      </c>
      <c r="D10755" s="38" t="s">
        <v>33663</v>
      </c>
      <c r="E10755" s="39" t="s">
        <v>2228</v>
      </c>
      <c r="F10755" s="37" t="s">
        <v>10664</v>
      </c>
    </row>
    <row r="10756" spans="1:6" ht="14.25" customHeight="1" x14ac:dyDescent="0.2">
      <c r="A10756" s="35" t="s">
        <v>33664</v>
      </c>
      <c r="B10756" s="36" t="s">
        <v>33665</v>
      </c>
      <c r="C10756" s="37">
        <v>43233505</v>
      </c>
      <c r="D10756" s="38" t="s">
        <v>33666</v>
      </c>
      <c r="E10756" s="39" t="s">
        <v>2228</v>
      </c>
      <c r="F10756" s="37" t="s">
        <v>10664</v>
      </c>
    </row>
    <row r="10757" spans="1:6" ht="14.25" customHeight="1" x14ac:dyDescent="0.2">
      <c r="A10757" s="35" t="s">
        <v>33667</v>
      </c>
      <c r="B10757" s="36" t="s">
        <v>33668</v>
      </c>
      <c r="C10757" s="37">
        <v>43233506</v>
      </c>
      <c r="D10757" s="38" t="s">
        <v>33669</v>
      </c>
      <c r="E10757" s="39" t="s">
        <v>2228</v>
      </c>
      <c r="F10757" s="37" t="s">
        <v>10664</v>
      </c>
    </row>
    <row r="10758" spans="1:6" ht="14.25" customHeight="1" x14ac:dyDescent="0.2">
      <c r="A10758" s="35" t="s">
        <v>33670</v>
      </c>
      <c r="B10758" s="36" t="s">
        <v>33671</v>
      </c>
      <c r="C10758" s="37">
        <v>43233507</v>
      </c>
      <c r="D10758" s="38" t="s">
        <v>33672</v>
      </c>
      <c r="E10758" s="39" t="s">
        <v>2228</v>
      </c>
      <c r="F10758" s="37" t="s">
        <v>10664</v>
      </c>
    </row>
    <row r="10759" spans="1:6" ht="14.25" customHeight="1" x14ac:dyDescent="0.2">
      <c r="A10759" s="35" t="s">
        <v>33673</v>
      </c>
      <c r="B10759" s="36" t="s">
        <v>33674</v>
      </c>
      <c r="C10759" s="37">
        <v>43233508</v>
      </c>
      <c r="D10759" s="38" t="s">
        <v>33675</v>
      </c>
      <c r="E10759" s="39" t="s">
        <v>2228</v>
      </c>
      <c r="F10759" s="37" t="s">
        <v>10664</v>
      </c>
    </row>
    <row r="10760" spans="1:6" ht="14.25" customHeight="1" x14ac:dyDescent="0.2">
      <c r="A10760" s="35" t="s">
        <v>33676</v>
      </c>
      <c r="B10760" s="36" t="s">
        <v>33677</v>
      </c>
      <c r="C10760" s="37">
        <v>43233509</v>
      </c>
      <c r="D10760" s="38" t="s">
        <v>33678</v>
      </c>
      <c r="E10760" s="39" t="s">
        <v>2228</v>
      </c>
      <c r="F10760" s="37" t="s">
        <v>10664</v>
      </c>
    </row>
    <row r="10761" spans="1:6" ht="14.25" customHeight="1" x14ac:dyDescent="0.2">
      <c r="A10761" s="35" t="s">
        <v>33679</v>
      </c>
      <c r="B10761" s="36" t="s">
        <v>33680</v>
      </c>
      <c r="C10761" s="37">
        <v>43233510</v>
      </c>
      <c r="D10761" s="38" t="s">
        <v>33681</v>
      </c>
      <c r="E10761" s="39" t="s">
        <v>2228</v>
      </c>
      <c r="F10761" s="37" t="s">
        <v>10664</v>
      </c>
    </row>
    <row r="10762" spans="1:6" ht="14.25" customHeight="1" x14ac:dyDescent="0.2">
      <c r="A10762" s="35" t="s">
        <v>33682</v>
      </c>
      <c r="B10762" s="36" t="s">
        <v>33683</v>
      </c>
      <c r="C10762" s="37">
        <v>43233511</v>
      </c>
      <c r="D10762" s="38" t="s">
        <v>33684</v>
      </c>
      <c r="E10762" s="39" t="s">
        <v>2228</v>
      </c>
      <c r="F10762" s="37" t="s">
        <v>10664</v>
      </c>
    </row>
    <row r="10763" spans="1:6" ht="14.25" customHeight="1" x14ac:dyDescent="0.2">
      <c r="A10763" s="35" t="s">
        <v>33685</v>
      </c>
      <c r="B10763" s="36" t="s">
        <v>33686</v>
      </c>
      <c r="C10763" s="37">
        <v>44101501</v>
      </c>
      <c r="D10763" s="38" t="s">
        <v>33687</v>
      </c>
      <c r="E10763" s="39" t="s">
        <v>2015</v>
      </c>
      <c r="F10763" s="37" t="s">
        <v>6913</v>
      </c>
    </row>
    <row r="10764" spans="1:6" ht="14.25" customHeight="1" x14ac:dyDescent="0.2">
      <c r="A10764" s="35" t="s">
        <v>33688</v>
      </c>
      <c r="B10764" s="36" t="s">
        <v>33689</v>
      </c>
      <c r="C10764" s="37">
        <v>44101502</v>
      </c>
      <c r="D10764" s="38" t="s">
        <v>33690</v>
      </c>
      <c r="E10764" s="39" t="s">
        <v>2015</v>
      </c>
      <c r="F10764" s="37" t="s">
        <v>6913</v>
      </c>
    </row>
    <row r="10765" spans="1:6" ht="14.25" customHeight="1" x14ac:dyDescent="0.2">
      <c r="A10765" s="35" t="s">
        <v>33691</v>
      </c>
      <c r="B10765" s="36" t="s">
        <v>32896</v>
      </c>
      <c r="C10765" s="37">
        <v>44101503</v>
      </c>
      <c r="D10765" s="38" t="s">
        <v>33692</v>
      </c>
      <c r="E10765" s="39" t="s">
        <v>1865</v>
      </c>
      <c r="F10765" s="37" t="s">
        <v>1939</v>
      </c>
    </row>
    <row r="10766" spans="1:6" ht="14.25" customHeight="1" x14ac:dyDescent="0.2">
      <c r="A10766" s="35" t="s">
        <v>33693</v>
      </c>
      <c r="B10766" s="36" t="s">
        <v>33694</v>
      </c>
      <c r="C10766" s="37">
        <v>44101504</v>
      </c>
      <c r="D10766" s="38" t="s">
        <v>33695</v>
      </c>
      <c r="E10766" s="39" t="s">
        <v>2015</v>
      </c>
      <c r="F10766" s="37" t="s">
        <v>6913</v>
      </c>
    </row>
    <row r="10767" spans="1:6" ht="14.25" customHeight="1" x14ac:dyDescent="0.2">
      <c r="A10767" s="35" t="s">
        <v>33696</v>
      </c>
      <c r="B10767" s="36" t="s">
        <v>33697</v>
      </c>
      <c r="C10767" s="37">
        <v>44101505</v>
      </c>
      <c r="D10767" s="38" t="s">
        <v>33698</v>
      </c>
      <c r="E10767" s="39" t="s">
        <v>6044</v>
      </c>
      <c r="F10767" s="37" t="s">
        <v>6045</v>
      </c>
    </row>
    <row r="10768" spans="1:6" ht="14.25" customHeight="1" x14ac:dyDescent="0.2">
      <c r="A10768" s="35" t="s">
        <v>33699</v>
      </c>
      <c r="B10768" s="36" t="s">
        <v>33700</v>
      </c>
      <c r="C10768" s="37">
        <v>44101506</v>
      </c>
      <c r="D10768" s="38" t="s">
        <v>33701</v>
      </c>
      <c r="E10768" s="39" t="s">
        <v>2015</v>
      </c>
      <c r="F10768" s="37" t="s">
        <v>6913</v>
      </c>
    </row>
    <row r="10769" spans="1:6" ht="14.25" customHeight="1" x14ac:dyDescent="0.2">
      <c r="A10769" s="35" t="s">
        <v>33702</v>
      </c>
      <c r="B10769" s="36" t="s">
        <v>33703</v>
      </c>
      <c r="C10769" s="37">
        <v>44101601</v>
      </c>
      <c r="D10769" s="38" t="s">
        <v>33704</v>
      </c>
      <c r="E10769" s="39" t="s">
        <v>1865</v>
      </c>
      <c r="F10769" s="37" t="s">
        <v>1939</v>
      </c>
    </row>
    <row r="10770" spans="1:6" ht="14.25" customHeight="1" x14ac:dyDescent="0.2">
      <c r="A10770" s="35" t="s">
        <v>33705</v>
      </c>
      <c r="B10770" s="36" t="s">
        <v>33706</v>
      </c>
      <c r="C10770" s="37">
        <v>44101602</v>
      </c>
      <c r="D10770" s="38" t="s">
        <v>33707</v>
      </c>
      <c r="E10770" s="39" t="s">
        <v>1865</v>
      </c>
      <c r="F10770" s="37" t="s">
        <v>1939</v>
      </c>
    </row>
    <row r="10771" spans="1:6" ht="14.25" customHeight="1" x14ac:dyDescent="0.2">
      <c r="A10771" s="35" t="s">
        <v>33708</v>
      </c>
      <c r="B10771" s="36" t="s">
        <v>33709</v>
      </c>
      <c r="C10771" s="37">
        <v>44101603</v>
      </c>
      <c r="D10771" s="38" t="s">
        <v>33710</v>
      </c>
      <c r="E10771" s="39" t="s">
        <v>6044</v>
      </c>
      <c r="F10771" s="37" t="s">
        <v>6045</v>
      </c>
    </row>
    <row r="10772" spans="1:6" ht="14.25" customHeight="1" x14ac:dyDescent="0.2">
      <c r="A10772" s="35" t="s">
        <v>33711</v>
      </c>
      <c r="B10772" s="36" t="s">
        <v>33712</v>
      </c>
      <c r="C10772" s="37">
        <v>44101604</v>
      </c>
      <c r="D10772" s="38" t="s">
        <v>33713</v>
      </c>
      <c r="E10772" s="39" t="s">
        <v>1865</v>
      </c>
      <c r="F10772" s="37" t="s">
        <v>1939</v>
      </c>
    </row>
    <row r="10773" spans="1:6" ht="14.25" customHeight="1" x14ac:dyDescent="0.2">
      <c r="A10773" s="35" t="s">
        <v>33714</v>
      </c>
      <c r="B10773" s="36" t="s">
        <v>33715</v>
      </c>
      <c r="C10773" s="37">
        <v>44101605</v>
      </c>
      <c r="D10773" s="38" t="s">
        <v>33716</v>
      </c>
      <c r="E10773" s="39" t="s">
        <v>6044</v>
      </c>
      <c r="F10773" s="37" t="s">
        <v>6045</v>
      </c>
    </row>
    <row r="10774" spans="1:6" ht="14.25" customHeight="1" x14ac:dyDescent="0.2">
      <c r="A10774" s="35" t="s">
        <v>33717</v>
      </c>
      <c r="B10774" s="36" t="s">
        <v>33718</v>
      </c>
      <c r="C10774" s="37">
        <v>44101606</v>
      </c>
      <c r="D10774" s="38" t="s">
        <v>33719</v>
      </c>
      <c r="E10774" s="39" t="s">
        <v>1865</v>
      </c>
      <c r="F10774" s="37" t="s">
        <v>1939</v>
      </c>
    </row>
    <row r="10775" spans="1:6" ht="14.25" customHeight="1" x14ac:dyDescent="0.2">
      <c r="A10775" s="35" t="s">
        <v>33720</v>
      </c>
      <c r="B10775" s="36" t="s">
        <v>33721</v>
      </c>
      <c r="C10775" s="37">
        <v>44101701</v>
      </c>
      <c r="D10775" s="38" t="s">
        <v>33722</v>
      </c>
      <c r="E10775" s="39" t="s">
        <v>1865</v>
      </c>
      <c r="F10775" s="37" t="s">
        <v>1939</v>
      </c>
    </row>
    <row r="10776" spans="1:6" ht="14.25" customHeight="1" x14ac:dyDescent="0.2">
      <c r="A10776" s="35" t="s">
        <v>33723</v>
      </c>
      <c r="B10776" s="36" t="s">
        <v>33724</v>
      </c>
      <c r="C10776" s="37">
        <v>44101702</v>
      </c>
      <c r="D10776" s="38" t="s">
        <v>33725</v>
      </c>
      <c r="E10776" s="39" t="s">
        <v>1865</v>
      </c>
      <c r="F10776" s="37" t="s">
        <v>1939</v>
      </c>
    </row>
    <row r="10777" spans="1:6" ht="14.25" customHeight="1" x14ac:dyDescent="0.2">
      <c r="A10777" s="35" t="s">
        <v>33726</v>
      </c>
      <c r="B10777" s="36" t="s">
        <v>33727</v>
      </c>
      <c r="C10777" s="37">
        <v>44101703</v>
      </c>
      <c r="D10777" s="38" t="s">
        <v>33728</v>
      </c>
      <c r="E10777" s="39" t="s">
        <v>1865</v>
      </c>
      <c r="F10777" s="37" t="s">
        <v>1939</v>
      </c>
    </row>
    <row r="10778" spans="1:6" ht="14.25" customHeight="1" x14ac:dyDescent="0.2">
      <c r="A10778" s="35" t="s">
        <v>33729</v>
      </c>
      <c r="B10778" s="36" t="s">
        <v>33730</v>
      </c>
      <c r="C10778" s="37">
        <v>44101704</v>
      </c>
      <c r="D10778" s="38" t="s">
        <v>33731</v>
      </c>
      <c r="E10778" s="39" t="s">
        <v>1865</v>
      </c>
      <c r="F10778" s="37" t="s">
        <v>1939</v>
      </c>
    </row>
    <row r="10779" spans="1:6" ht="14.25" customHeight="1" x14ac:dyDescent="0.2">
      <c r="A10779" s="35" t="s">
        <v>33732</v>
      </c>
      <c r="B10779" s="36" t="s">
        <v>33733</v>
      </c>
      <c r="C10779" s="37">
        <v>44101705</v>
      </c>
      <c r="D10779" s="38" t="s">
        <v>33734</v>
      </c>
      <c r="E10779" s="39" t="s">
        <v>1865</v>
      </c>
      <c r="F10779" s="37" t="s">
        <v>1939</v>
      </c>
    </row>
    <row r="10780" spans="1:6" ht="14.25" customHeight="1" x14ac:dyDescent="0.2">
      <c r="A10780" s="35" t="s">
        <v>33735</v>
      </c>
      <c r="B10780" s="36" t="s">
        <v>33736</v>
      </c>
      <c r="C10780" s="37">
        <v>44101706</v>
      </c>
      <c r="D10780" s="38" t="s">
        <v>33737</v>
      </c>
      <c r="E10780" s="39" t="s">
        <v>1865</v>
      </c>
      <c r="F10780" s="37" t="s">
        <v>1939</v>
      </c>
    </row>
    <row r="10781" spans="1:6" ht="14.25" customHeight="1" x14ac:dyDescent="0.2">
      <c r="A10781" s="35" t="s">
        <v>33738</v>
      </c>
      <c r="B10781" s="36" t="s">
        <v>33739</v>
      </c>
      <c r="C10781" s="37">
        <v>44101707</v>
      </c>
      <c r="D10781" s="38" t="s">
        <v>33740</v>
      </c>
      <c r="E10781" s="39" t="s">
        <v>1865</v>
      </c>
      <c r="F10781" s="37" t="s">
        <v>1939</v>
      </c>
    </row>
    <row r="10782" spans="1:6" ht="14.25" customHeight="1" x14ac:dyDescent="0.2">
      <c r="A10782" s="35" t="s">
        <v>33741</v>
      </c>
      <c r="B10782" s="36" t="s">
        <v>33742</v>
      </c>
      <c r="C10782" s="37">
        <v>44101708</v>
      </c>
      <c r="D10782" s="38" t="s">
        <v>33743</v>
      </c>
      <c r="E10782" s="39" t="s">
        <v>1865</v>
      </c>
      <c r="F10782" s="37" t="s">
        <v>1939</v>
      </c>
    </row>
    <row r="10783" spans="1:6" ht="14.25" customHeight="1" x14ac:dyDescent="0.2">
      <c r="A10783" s="35" t="s">
        <v>33744</v>
      </c>
      <c r="B10783" s="36" t="s">
        <v>33745</v>
      </c>
      <c r="C10783" s="37">
        <v>44101709</v>
      </c>
      <c r="D10783" s="38" t="s">
        <v>33746</v>
      </c>
      <c r="E10783" s="39" t="s">
        <v>1865</v>
      </c>
      <c r="F10783" s="37" t="s">
        <v>1939</v>
      </c>
    </row>
    <row r="10784" spans="1:6" ht="14.25" customHeight="1" x14ac:dyDescent="0.2">
      <c r="A10784" s="35" t="s">
        <v>33747</v>
      </c>
      <c r="B10784" s="36" t="s">
        <v>33748</v>
      </c>
      <c r="C10784" s="37">
        <v>44101710</v>
      </c>
      <c r="D10784" s="38" t="s">
        <v>33749</v>
      </c>
      <c r="E10784" s="39" t="s">
        <v>1865</v>
      </c>
      <c r="F10784" s="37" t="s">
        <v>1939</v>
      </c>
    </row>
    <row r="10785" spans="1:6" ht="14.25" customHeight="1" x14ac:dyDescent="0.2">
      <c r="A10785" s="35" t="s">
        <v>33750</v>
      </c>
      <c r="B10785" s="36" t="s">
        <v>33751</v>
      </c>
      <c r="C10785" s="37">
        <v>44101711</v>
      </c>
      <c r="D10785" s="38" t="s">
        <v>33752</v>
      </c>
      <c r="E10785" s="39" t="s">
        <v>1865</v>
      </c>
      <c r="F10785" s="37" t="s">
        <v>1939</v>
      </c>
    </row>
    <row r="10786" spans="1:6" ht="14.25" customHeight="1" x14ac:dyDescent="0.2">
      <c r="A10786" s="35" t="s">
        <v>33753</v>
      </c>
      <c r="B10786" s="36" t="s">
        <v>33754</v>
      </c>
      <c r="C10786" s="37">
        <v>44101712</v>
      </c>
      <c r="D10786" s="38" t="s">
        <v>33755</v>
      </c>
      <c r="E10786" s="39" t="s">
        <v>1865</v>
      </c>
      <c r="F10786" s="37" t="s">
        <v>1939</v>
      </c>
    </row>
    <row r="10787" spans="1:6" ht="14.25" customHeight="1" x14ac:dyDescent="0.2">
      <c r="A10787" s="35" t="s">
        <v>33756</v>
      </c>
      <c r="B10787" s="36" t="s">
        <v>33756</v>
      </c>
      <c r="C10787" s="37">
        <v>44101713</v>
      </c>
      <c r="D10787" s="38" t="s">
        <v>33757</v>
      </c>
      <c r="E10787" s="39" t="s">
        <v>1865</v>
      </c>
      <c r="F10787" s="37" t="s">
        <v>1939</v>
      </c>
    </row>
    <row r="10788" spans="1:6" ht="14.25" customHeight="1" x14ac:dyDescent="0.2">
      <c r="A10788" s="35" t="s">
        <v>33758</v>
      </c>
      <c r="B10788" s="36" t="s">
        <v>33759</v>
      </c>
      <c r="C10788" s="37">
        <v>44101714</v>
      </c>
      <c r="D10788" s="38" t="s">
        <v>33760</v>
      </c>
      <c r="E10788" s="39" t="s">
        <v>1865</v>
      </c>
      <c r="F10788" s="37" t="s">
        <v>1939</v>
      </c>
    </row>
    <row r="10789" spans="1:6" ht="14.25" customHeight="1" x14ac:dyDescent="0.2">
      <c r="A10789" s="35" t="s">
        <v>33761</v>
      </c>
      <c r="B10789" s="36" t="s">
        <v>33762</v>
      </c>
      <c r="C10789" s="37">
        <v>44101715</v>
      </c>
      <c r="D10789" s="38" t="s">
        <v>33763</v>
      </c>
      <c r="E10789" s="39" t="s">
        <v>1865</v>
      </c>
      <c r="F10789" s="37" t="s">
        <v>1939</v>
      </c>
    </row>
    <row r="10790" spans="1:6" ht="14.25" customHeight="1" x14ac:dyDescent="0.2">
      <c r="A10790" s="35" t="s">
        <v>33764</v>
      </c>
      <c r="B10790" s="36" t="s">
        <v>33765</v>
      </c>
      <c r="C10790" s="37">
        <v>44101716</v>
      </c>
      <c r="D10790" s="38" t="s">
        <v>33766</v>
      </c>
      <c r="E10790" s="39" t="s">
        <v>1865</v>
      </c>
      <c r="F10790" s="37" t="s">
        <v>1939</v>
      </c>
    </row>
    <row r="10791" spans="1:6" ht="14.25" customHeight="1" x14ac:dyDescent="0.2">
      <c r="A10791" s="35" t="s">
        <v>33767</v>
      </c>
      <c r="B10791" s="36" t="s">
        <v>33768</v>
      </c>
      <c r="C10791" s="37">
        <v>44101718</v>
      </c>
      <c r="D10791" s="38" t="s">
        <v>33769</v>
      </c>
      <c r="E10791" s="39" t="s">
        <v>1865</v>
      </c>
      <c r="F10791" s="37" t="s">
        <v>1939</v>
      </c>
    </row>
    <row r="10792" spans="1:6" ht="14.25" customHeight="1" x14ac:dyDescent="0.2">
      <c r="A10792" s="35" t="s">
        <v>33770</v>
      </c>
      <c r="B10792" s="36" t="s">
        <v>33771</v>
      </c>
      <c r="C10792" s="37">
        <v>44101719</v>
      </c>
      <c r="D10792" s="38" t="s">
        <v>33772</v>
      </c>
      <c r="E10792" s="39" t="s">
        <v>1865</v>
      </c>
      <c r="F10792" s="37" t="s">
        <v>1939</v>
      </c>
    </row>
    <row r="10793" spans="1:6" ht="14.25" customHeight="1" x14ac:dyDescent="0.2">
      <c r="A10793" s="35" t="s">
        <v>33773</v>
      </c>
      <c r="B10793" s="36" t="s">
        <v>33774</v>
      </c>
      <c r="C10793" s="37">
        <v>44101720</v>
      </c>
      <c r="D10793" s="38" t="s">
        <v>33775</v>
      </c>
      <c r="E10793" s="39" t="s">
        <v>1865</v>
      </c>
      <c r="F10793" s="37" t="s">
        <v>1939</v>
      </c>
    </row>
    <row r="10794" spans="1:6" ht="14.25" customHeight="1" x14ac:dyDescent="0.2">
      <c r="A10794" s="35" t="s">
        <v>33776</v>
      </c>
      <c r="B10794" s="36" t="s">
        <v>33777</v>
      </c>
      <c r="C10794" s="37">
        <v>44101721</v>
      </c>
      <c r="D10794" s="38" t="s">
        <v>33778</v>
      </c>
      <c r="E10794" s="39" t="s">
        <v>1865</v>
      </c>
      <c r="F10794" s="37" t="s">
        <v>1939</v>
      </c>
    </row>
    <row r="10795" spans="1:6" ht="14.25" customHeight="1" x14ac:dyDescent="0.2">
      <c r="A10795" s="35" t="s">
        <v>33779</v>
      </c>
      <c r="B10795" s="36" t="s">
        <v>33780</v>
      </c>
      <c r="C10795" s="37">
        <v>44101722</v>
      </c>
      <c r="D10795" s="38" t="s">
        <v>33781</v>
      </c>
      <c r="E10795" s="39" t="s">
        <v>1966</v>
      </c>
      <c r="F10795" s="37" t="s">
        <v>1969</v>
      </c>
    </row>
    <row r="10796" spans="1:6" ht="14.25" customHeight="1" x14ac:dyDescent="0.2">
      <c r="A10796" s="35" t="s">
        <v>33782</v>
      </c>
      <c r="B10796" s="36" t="s">
        <v>33783</v>
      </c>
      <c r="C10796" s="37">
        <v>44101723</v>
      </c>
      <c r="D10796" s="38" t="s">
        <v>33784</v>
      </c>
      <c r="E10796" s="39" t="s">
        <v>1865</v>
      </c>
      <c r="F10796" s="37" t="s">
        <v>1939</v>
      </c>
    </row>
    <row r="10797" spans="1:6" ht="14.25" customHeight="1" x14ac:dyDescent="0.2">
      <c r="A10797" s="35" t="s">
        <v>33785</v>
      </c>
      <c r="B10797" s="36" t="s">
        <v>33786</v>
      </c>
      <c r="C10797" s="37">
        <v>44101724</v>
      </c>
      <c r="D10797" s="38" t="s">
        <v>33787</v>
      </c>
      <c r="E10797" s="39" t="s">
        <v>1865</v>
      </c>
      <c r="F10797" s="37" t="s">
        <v>1939</v>
      </c>
    </row>
    <row r="10798" spans="1:6" ht="14.25" customHeight="1" x14ac:dyDescent="0.2">
      <c r="A10798" s="35" t="s">
        <v>33788</v>
      </c>
      <c r="B10798" s="36" t="s">
        <v>33789</v>
      </c>
      <c r="C10798" s="37">
        <v>44101725</v>
      </c>
      <c r="D10798" s="38" t="s">
        <v>33790</v>
      </c>
      <c r="E10798" s="39" t="s">
        <v>1865</v>
      </c>
      <c r="F10798" s="37" t="s">
        <v>1939</v>
      </c>
    </row>
    <row r="10799" spans="1:6" ht="14.25" customHeight="1" x14ac:dyDescent="0.2">
      <c r="A10799" s="35" t="s">
        <v>33791</v>
      </c>
      <c r="B10799" s="36" t="s">
        <v>33792</v>
      </c>
      <c r="C10799" s="37">
        <v>44101726</v>
      </c>
      <c r="D10799" s="38" t="s">
        <v>33793</v>
      </c>
      <c r="E10799" s="39" t="s">
        <v>1865</v>
      </c>
      <c r="F10799" s="37" t="s">
        <v>1939</v>
      </c>
    </row>
    <row r="10800" spans="1:6" ht="14.25" customHeight="1" x14ac:dyDescent="0.2">
      <c r="A10800" s="35" t="s">
        <v>33794</v>
      </c>
      <c r="B10800" s="36" t="s">
        <v>33795</v>
      </c>
      <c r="C10800" s="37">
        <v>44101727</v>
      </c>
      <c r="D10800" s="38" t="s">
        <v>33796</v>
      </c>
      <c r="E10800" s="39" t="s">
        <v>1865</v>
      </c>
      <c r="F10800" s="37" t="s">
        <v>1939</v>
      </c>
    </row>
    <row r="10801" spans="1:6" ht="14.25" customHeight="1" x14ac:dyDescent="0.2">
      <c r="A10801" s="35" t="s">
        <v>33797</v>
      </c>
      <c r="B10801" s="36" t="s">
        <v>33798</v>
      </c>
      <c r="C10801" s="37">
        <v>44101728</v>
      </c>
      <c r="D10801" s="38" t="s">
        <v>33799</v>
      </c>
      <c r="E10801" s="39" t="s">
        <v>1865</v>
      </c>
      <c r="F10801" s="37" t="s">
        <v>1939</v>
      </c>
    </row>
    <row r="10802" spans="1:6" ht="14.25" customHeight="1" x14ac:dyDescent="0.2">
      <c r="A10802" s="35" t="s">
        <v>33800</v>
      </c>
      <c r="B10802" s="36" t="s">
        <v>33801</v>
      </c>
      <c r="C10802" s="37">
        <v>44101729</v>
      </c>
      <c r="D10802" s="38" t="s">
        <v>33802</v>
      </c>
      <c r="E10802" s="39" t="s">
        <v>1865</v>
      </c>
      <c r="F10802" s="37" t="s">
        <v>1939</v>
      </c>
    </row>
    <row r="10803" spans="1:6" ht="14.25" customHeight="1" x14ac:dyDescent="0.2">
      <c r="A10803" s="35" t="s">
        <v>2114</v>
      </c>
      <c r="B10803" s="36" t="s">
        <v>33803</v>
      </c>
      <c r="C10803" s="37">
        <v>44101801</v>
      </c>
      <c r="D10803" s="38" t="s">
        <v>33804</v>
      </c>
      <c r="E10803" s="39" t="s">
        <v>1865</v>
      </c>
      <c r="F10803" s="37" t="s">
        <v>1939</v>
      </c>
    </row>
    <row r="10804" spans="1:6" ht="14.25" customHeight="1" x14ac:dyDescent="0.2">
      <c r="A10804" s="35" t="s">
        <v>33805</v>
      </c>
      <c r="B10804" s="36" t="s">
        <v>33806</v>
      </c>
      <c r="C10804" s="37">
        <v>44101802</v>
      </c>
      <c r="D10804" s="38" t="s">
        <v>33807</v>
      </c>
      <c r="E10804" s="39" t="s">
        <v>1865</v>
      </c>
      <c r="F10804" s="37" t="s">
        <v>1939</v>
      </c>
    </row>
    <row r="10805" spans="1:6" ht="14.25" customHeight="1" x14ac:dyDescent="0.2">
      <c r="A10805" s="35" t="s">
        <v>33808</v>
      </c>
      <c r="B10805" s="36" t="s">
        <v>33809</v>
      </c>
      <c r="C10805" s="37">
        <v>44101803</v>
      </c>
      <c r="D10805" s="38" t="s">
        <v>33810</v>
      </c>
      <c r="E10805" s="39" t="s">
        <v>1865</v>
      </c>
      <c r="F10805" s="37" t="s">
        <v>1939</v>
      </c>
    </row>
    <row r="10806" spans="1:6" ht="14.25" customHeight="1" x14ac:dyDescent="0.2">
      <c r="A10806" s="35" t="s">
        <v>33811</v>
      </c>
      <c r="B10806" s="36" t="s">
        <v>33812</v>
      </c>
      <c r="C10806" s="37">
        <v>44101804</v>
      </c>
      <c r="D10806" s="38" t="s">
        <v>33813</v>
      </c>
      <c r="E10806" s="39" t="s">
        <v>1865</v>
      </c>
      <c r="F10806" s="37" t="s">
        <v>1939</v>
      </c>
    </row>
    <row r="10807" spans="1:6" ht="14.25" customHeight="1" x14ac:dyDescent="0.2">
      <c r="A10807" s="35" t="s">
        <v>33814</v>
      </c>
      <c r="B10807" s="36" t="s">
        <v>33815</v>
      </c>
      <c r="C10807" s="37">
        <v>44101805</v>
      </c>
      <c r="D10807" s="38" t="s">
        <v>33816</v>
      </c>
      <c r="E10807" s="39" t="s">
        <v>1865</v>
      </c>
      <c r="F10807" s="37" t="s">
        <v>1939</v>
      </c>
    </row>
    <row r="10808" spans="1:6" ht="14.25" customHeight="1" x14ac:dyDescent="0.2">
      <c r="A10808" s="35" t="s">
        <v>33817</v>
      </c>
      <c r="B10808" s="36" t="s">
        <v>33818</v>
      </c>
      <c r="C10808" s="37">
        <v>44101806</v>
      </c>
      <c r="D10808" s="38" t="s">
        <v>33819</v>
      </c>
      <c r="E10808" s="39" t="s">
        <v>1865</v>
      </c>
      <c r="F10808" s="37" t="s">
        <v>1939</v>
      </c>
    </row>
    <row r="10809" spans="1:6" ht="14.25" customHeight="1" x14ac:dyDescent="0.2">
      <c r="A10809" s="35" t="s">
        <v>33820</v>
      </c>
      <c r="B10809" s="36" t="s">
        <v>33821</v>
      </c>
      <c r="C10809" s="37">
        <v>44101901</v>
      </c>
      <c r="D10809" s="38" t="s">
        <v>33822</v>
      </c>
      <c r="E10809" s="39" t="s">
        <v>6044</v>
      </c>
      <c r="F10809" s="37" t="s">
        <v>6045</v>
      </c>
    </row>
    <row r="10810" spans="1:6" ht="14.25" customHeight="1" x14ac:dyDescent="0.2">
      <c r="A10810" s="35" t="s">
        <v>33823</v>
      </c>
      <c r="B10810" s="36" t="s">
        <v>33824</v>
      </c>
      <c r="C10810" s="37">
        <v>44101902</v>
      </c>
      <c r="D10810" s="38" t="s">
        <v>33825</v>
      </c>
      <c r="E10810" s="39" t="s">
        <v>6044</v>
      </c>
      <c r="F10810" s="37" t="s">
        <v>6045</v>
      </c>
    </row>
    <row r="10811" spans="1:6" ht="14.25" customHeight="1" x14ac:dyDescent="0.2">
      <c r="A10811" s="35" t="s">
        <v>33826</v>
      </c>
      <c r="B10811" s="36" t="s">
        <v>33827</v>
      </c>
      <c r="C10811" s="37">
        <v>44102001</v>
      </c>
      <c r="D10811" s="38" t="s">
        <v>33828</v>
      </c>
      <c r="E10811" s="39" t="s">
        <v>1966</v>
      </c>
      <c r="F10811" s="37" t="s">
        <v>1969</v>
      </c>
    </row>
    <row r="10812" spans="1:6" ht="14.25" customHeight="1" x14ac:dyDescent="0.2">
      <c r="A10812" s="35" t="s">
        <v>33829</v>
      </c>
      <c r="B10812" s="36" t="s">
        <v>33830</v>
      </c>
      <c r="C10812" s="37">
        <v>44102002</v>
      </c>
      <c r="D10812" s="38" t="s">
        <v>33831</v>
      </c>
      <c r="E10812" s="39" t="s">
        <v>1966</v>
      </c>
      <c r="F10812" s="37" t="s">
        <v>1969</v>
      </c>
    </row>
    <row r="10813" spans="1:6" ht="14.25" customHeight="1" x14ac:dyDescent="0.2">
      <c r="A10813" s="35" t="s">
        <v>33832</v>
      </c>
      <c r="B10813" s="36" t="s">
        <v>33833</v>
      </c>
      <c r="C10813" s="37">
        <v>44102003</v>
      </c>
      <c r="D10813" s="38" t="s">
        <v>33834</v>
      </c>
      <c r="E10813" s="39" t="s">
        <v>1966</v>
      </c>
      <c r="F10813" s="37" t="s">
        <v>1969</v>
      </c>
    </row>
    <row r="10814" spans="1:6" ht="14.25" customHeight="1" x14ac:dyDescent="0.2">
      <c r="A10814" s="35" t="s">
        <v>33835</v>
      </c>
      <c r="B10814" s="36" t="s">
        <v>33836</v>
      </c>
      <c r="C10814" s="37">
        <v>44102004</v>
      </c>
      <c r="D10814" s="38" t="s">
        <v>33837</v>
      </c>
      <c r="E10814" s="39" t="s">
        <v>1966</v>
      </c>
      <c r="F10814" s="37" t="s">
        <v>1969</v>
      </c>
    </row>
    <row r="10815" spans="1:6" ht="14.25" customHeight="1" x14ac:dyDescent="0.2">
      <c r="A10815" s="35" t="s">
        <v>33838</v>
      </c>
      <c r="B10815" s="36" t="s">
        <v>33839</v>
      </c>
      <c r="C10815" s="37">
        <v>44102101</v>
      </c>
      <c r="D10815" s="38" t="s">
        <v>33840</v>
      </c>
      <c r="E10815" s="39" t="s">
        <v>6044</v>
      </c>
      <c r="F10815" s="37" t="s">
        <v>6045</v>
      </c>
    </row>
    <row r="10816" spans="1:6" ht="14.25" customHeight="1" x14ac:dyDescent="0.2">
      <c r="A10816" s="35" t="s">
        <v>33841</v>
      </c>
      <c r="B10816" s="36" t="s">
        <v>33842</v>
      </c>
      <c r="C10816" s="37">
        <v>44102102</v>
      </c>
      <c r="D10816" s="38" t="s">
        <v>33843</v>
      </c>
      <c r="E10816" s="39" t="s">
        <v>6044</v>
      </c>
      <c r="F10816" s="37" t="s">
        <v>6045</v>
      </c>
    </row>
    <row r="10817" spans="1:6" ht="14.25" customHeight="1" x14ac:dyDescent="0.2">
      <c r="A10817" s="35" t="s">
        <v>33844</v>
      </c>
      <c r="B10817" s="36" t="s">
        <v>33845</v>
      </c>
      <c r="C10817" s="37">
        <v>44102103</v>
      </c>
      <c r="D10817" s="38" t="s">
        <v>33846</v>
      </c>
      <c r="E10817" s="39" t="s">
        <v>6044</v>
      </c>
      <c r="F10817" s="37" t="s">
        <v>6045</v>
      </c>
    </row>
    <row r="10818" spans="1:6" ht="14.25" customHeight="1" x14ac:dyDescent="0.2">
      <c r="A10818" s="35" t="s">
        <v>33847</v>
      </c>
      <c r="B10818" s="36" t="s">
        <v>33848</v>
      </c>
      <c r="C10818" s="37">
        <v>44102104</v>
      </c>
      <c r="D10818" s="38" t="s">
        <v>33849</v>
      </c>
      <c r="E10818" s="39" t="s">
        <v>6044</v>
      </c>
      <c r="F10818" s="37" t="s">
        <v>6045</v>
      </c>
    </row>
    <row r="10819" spans="1:6" ht="14.25" customHeight="1" x14ac:dyDescent="0.2">
      <c r="A10819" s="35" t="s">
        <v>33850</v>
      </c>
      <c r="B10819" s="36" t="s">
        <v>33851</v>
      </c>
      <c r="C10819" s="37">
        <v>44102105</v>
      </c>
      <c r="D10819" s="38" t="s">
        <v>33852</v>
      </c>
      <c r="E10819" s="39" t="s">
        <v>6044</v>
      </c>
      <c r="F10819" s="37" t="s">
        <v>6045</v>
      </c>
    </row>
    <row r="10820" spans="1:6" ht="14.25" customHeight="1" x14ac:dyDescent="0.2">
      <c r="A10820" s="35" t="s">
        <v>33853</v>
      </c>
      <c r="B10820" s="36" t="s">
        <v>33854</v>
      </c>
      <c r="C10820" s="37">
        <v>44102106</v>
      </c>
      <c r="D10820" s="38" t="s">
        <v>33855</v>
      </c>
      <c r="E10820" s="39" t="s">
        <v>1865</v>
      </c>
      <c r="F10820" s="37" t="s">
        <v>1939</v>
      </c>
    </row>
    <row r="10821" spans="1:6" ht="14.25" customHeight="1" x14ac:dyDescent="0.2">
      <c r="A10821" s="35" t="s">
        <v>33856</v>
      </c>
      <c r="B10821" s="36" t="s">
        <v>33857</v>
      </c>
      <c r="C10821" s="37">
        <v>44102107</v>
      </c>
      <c r="D10821" s="38" t="s">
        <v>33858</v>
      </c>
      <c r="E10821" s="39" t="s">
        <v>1865</v>
      </c>
      <c r="F10821" s="37" t="s">
        <v>1939</v>
      </c>
    </row>
    <row r="10822" spans="1:6" ht="14.25" customHeight="1" x14ac:dyDescent="0.2">
      <c r="A10822" s="35" t="s">
        <v>33859</v>
      </c>
      <c r="B10822" s="36" t="s">
        <v>33860</v>
      </c>
      <c r="C10822" s="37">
        <v>44102108</v>
      </c>
      <c r="D10822" s="38" t="s">
        <v>33861</v>
      </c>
      <c r="E10822" s="39" t="s">
        <v>1956</v>
      </c>
      <c r="F10822" s="37" t="s">
        <v>6070</v>
      </c>
    </row>
    <row r="10823" spans="1:6" ht="14.25" customHeight="1" x14ac:dyDescent="0.2">
      <c r="A10823" s="35" t="s">
        <v>33862</v>
      </c>
      <c r="B10823" s="36" t="s">
        <v>33863</v>
      </c>
      <c r="C10823" s="37">
        <v>44102201</v>
      </c>
      <c r="D10823" s="38" t="s">
        <v>33864</v>
      </c>
      <c r="E10823" s="39" t="s">
        <v>1683</v>
      </c>
      <c r="F10823" s="37" t="s">
        <v>6231</v>
      </c>
    </row>
    <row r="10824" spans="1:6" ht="14.25" customHeight="1" x14ac:dyDescent="0.2">
      <c r="A10824" s="35" t="s">
        <v>33865</v>
      </c>
      <c r="B10824" s="36" t="s">
        <v>33866</v>
      </c>
      <c r="C10824" s="37">
        <v>44102202</v>
      </c>
      <c r="D10824" s="38" t="s">
        <v>33867</v>
      </c>
      <c r="E10824" s="39" t="s">
        <v>2015</v>
      </c>
      <c r="F10824" s="37" t="s">
        <v>6913</v>
      </c>
    </row>
    <row r="10825" spans="1:6" ht="14.25" customHeight="1" x14ac:dyDescent="0.2">
      <c r="A10825" s="35" t="s">
        <v>33868</v>
      </c>
      <c r="B10825" s="36" t="s">
        <v>33869</v>
      </c>
      <c r="C10825" s="37">
        <v>44102203</v>
      </c>
      <c r="D10825" s="38" t="s">
        <v>33870</v>
      </c>
      <c r="E10825" s="39" t="s">
        <v>2015</v>
      </c>
      <c r="F10825" s="37" t="s">
        <v>6913</v>
      </c>
    </row>
    <row r="10826" spans="1:6" ht="14.25" customHeight="1" x14ac:dyDescent="0.2">
      <c r="A10826" s="35" t="s">
        <v>33871</v>
      </c>
      <c r="B10826" s="36" t="s">
        <v>33872</v>
      </c>
      <c r="C10826" s="37">
        <v>44102301</v>
      </c>
      <c r="D10826" s="38" t="s">
        <v>33873</v>
      </c>
      <c r="E10826" s="39" t="s">
        <v>2208</v>
      </c>
      <c r="F10826" s="37" t="s">
        <v>4373</v>
      </c>
    </row>
    <row r="10827" spans="1:6" ht="14.25" customHeight="1" x14ac:dyDescent="0.2">
      <c r="A10827" s="35" t="s">
        <v>33874</v>
      </c>
      <c r="B10827" s="36" t="s">
        <v>33875</v>
      </c>
      <c r="C10827" s="37">
        <v>44102302</v>
      </c>
      <c r="D10827" s="38" t="s">
        <v>33876</v>
      </c>
      <c r="E10827" s="39" t="s">
        <v>2208</v>
      </c>
      <c r="F10827" s="37" t="s">
        <v>4373</v>
      </c>
    </row>
    <row r="10828" spans="1:6" ht="14.25" customHeight="1" x14ac:dyDescent="0.2">
      <c r="A10828" s="35" t="s">
        <v>33877</v>
      </c>
      <c r="B10828" s="36" t="s">
        <v>33878</v>
      </c>
      <c r="C10828" s="37">
        <v>44102303</v>
      </c>
      <c r="D10828" s="38" t="s">
        <v>33879</v>
      </c>
      <c r="E10828" s="39" t="s">
        <v>2208</v>
      </c>
      <c r="F10828" s="37" t="s">
        <v>4373</v>
      </c>
    </row>
    <row r="10829" spans="1:6" ht="14.25" customHeight="1" x14ac:dyDescent="0.2">
      <c r="A10829" s="35" t="s">
        <v>33880</v>
      </c>
      <c r="B10829" s="36" t="s">
        <v>33881</v>
      </c>
      <c r="C10829" s="37">
        <v>44102304</v>
      </c>
      <c r="D10829" s="38" t="s">
        <v>33882</v>
      </c>
      <c r="E10829" s="39" t="s">
        <v>2208</v>
      </c>
      <c r="F10829" s="37" t="s">
        <v>4373</v>
      </c>
    </row>
    <row r="10830" spans="1:6" ht="14.25" customHeight="1" x14ac:dyDescent="0.2">
      <c r="A10830" s="35" t="s">
        <v>33883</v>
      </c>
      <c r="B10830" s="36" t="s">
        <v>33884</v>
      </c>
      <c r="C10830" s="37">
        <v>44102305</v>
      </c>
      <c r="D10830" s="38" t="s">
        <v>33885</v>
      </c>
      <c r="E10830" s="39" t="s">
        <v>2208</v>
      </c>
      <c r="F10830" s="37" t="s">
        <v>4373</v>
      </c>
    </row>
    <row r="10831" spans="1:6" ht="14.25" customHeight="1" x14ac:dyDescent="0.2">
      <c r="A10831" s="35" t="s">
        <v>33886</v>
      </c>
      <c r="B10831" s="36" t="s">
        <v>33887</v>
      </c>
      <c r="C10831" s="37">
        <v>44102306</v>
      </c>
      <c r="D10831" s="38" t="s">
        <v>33888</v>
      </c>
      <c r="E10831" s="39" t="s">
        <v>2208</v>
      </c>
      <c r="F10831" s="37" t="s">
        <v>4373</v>
      </c>
    </row>
    <row r="10832" spans="1:6" ht="14.25" customHeight="1" x14ac:dyDescent="0.2">
      <c r="A10832" s="35" t="s">
        <v>33889</v>
      </c>
      <c r="B10832" s="36" t="s">
        <v>33890</v>
      </c>
      <c r="C10832" s="37">
        <v>44102307</v>
      </c>
      <c r="D10832" s="38" t="s">
        <v>33891</v>
      </c>
      <c r="E10832" s="39" t="s">
        <v>2208</v>
      </c>
      <c r="F10832" s="37" t="s">
        <v>4373</v>
      </c>
    </row>
    <row r="10833" spans="1:6" ht="14.25" customHeight="1" x14ac:dyDescent="0.2">
      <c r="A10833" s="35" t="s">
        <v>33892</v>
      </c>
      <c r="B10833" s="36" t="s">
        <v>33893</v>
      </c>
      <c r="C10833" s="37">
        <v>44102402</v>
      </c>
      <c r="D10833" s="38" t="s">
        <v>33894</v>
      </c>
      <c r="E10833" s="39" t="s">
        <v>2208</v>
      </c>
      <c r="F10833" s="37" t="s">
        <v>4373</v>
      </c>
    </row>
    <row r="10834" spans="1:6" ht="14.25" customHeight="1" x14ac:dyDescent="0.2">
      <c r="A10834" s="35" t="s">
        <v>33895</v>
      </c>
      <c r="B10834" s="36" t="s">
        <v>33896</v>
      </c>
      <c r="C10834" s="37">
        <v>44102403</v>
      </c>
      <c r="D10834" s="38" t="s">
        <v>33897</v>
      </c>
      <c r="E10834" s="39" t="s">
        <v>2208</v>
      </c>
      <c r="F10834" s="37" t="s">
        <v>4373</v>
      </c>
    </row>
    <row r="10835" spans="1:6" ht="14.25" customHeight="1" x14ac:dyDescent="0.2">
      <c r="A10835" s="35" t="s">
        <v>33898</v>
      </c>
      <c r="B10835" s="36" t="s">
        <v>33899</v>
      </c>
      <c r="C10835" s="37">
        <v>44102404</v>
      </c>
      <c r="D10835" s="38" t="s">
        <v>33900</v>
      </c>
      <c r="E10835" s="39" t="s">
        <v>2208</v>
      </c>
      <c r="F10835" s="37" t="s">
        <v>4373</v>
      </c>
    </row>
    <row r="10836" spans="1:6" ht="14.25" customHeight="1" x14ac:dyDescent="0.2">
      <c r="A10836" s="35" t="s">
        <v>33901</v>
      </c>
      <c r="B10836" s="36" t="s">
        <v>33902</v>
      </c>
      <c r="C10836" s="37">
        <v>44102405</v>
      </c>
      <c r="D10836" s="38" t="s">
        <v>33903</v>
      </c>
      <c r="E10836" s="39" t="s">
        <v>2208</v>
      </c>
      <c r="F10836" s="37" t="s">
        <v>4373</v>
      </c>
    </row>
    <row r="10837" spans="1:6" ht="14.25" customHeight="1" x14ac:dyDescent="0.2">
      <c r="A10837" s="35" t="s">
        <v>33904</v>
      </c>
      <c r="B10837" s="36" t="s">
        <v>33905</v>
      </c>
      <c r="C10837" s="37">
        <v>44102406</v>
      </c>
      <c r="D10837" s="38" t="s">
        <v>33906</v>
      </c>
      <c r="E10837" s="39" t="s">
        <v>2208</v>
      </c>
      <c r="F10837" s="37" t="s">
        <v>4373</v>
      </c>
    </row>
    <row r="10838" spans="1:6" ht="14.25" customHeight="1" x14ac:dyDescent="0.2">
      <c r="A10838" s="35" t="s">
        <v>33907</v>
      </c>
      <c r="B10838" s="36" t="s">
        <v>33908</v>
      </c>
      <c r="C10838" s="37">
        <v>44102407</v>
      </c>
      <c r="D10838" s="38" t="s">
        <v>33909</v>
      </c>
      <c r="E10838" s="39" t="s">
        <v>2208</v>
      </c>
      <c r="F10838" s="37" t="s">
        <v>4373</v>
      </c>
    </row>
    <row r="10839" spans="1:6" ht="14.25" customHeight="1" x14ac:dyDescent="0.2">
      <c r="A10839" s="35" t="s">
        <v>33910</v>
      </c>
      <c r="B10839" s="36" t="s">
        <v>33911</v>
      </c>
      <c r="C10839" s="37">
        <v>44102408</v>
      </c>
      <c r="D10839" s="38" t="s">
        <v>33912</v>
      </c>
      <c r="E10839" s="39" t="s">
        <v>2208</v>
      </c>
      <c r="F10839" s="37" t="s">
        <v>4373</v>
      </c>
    </row>
    <row r="10840" spans="1:6" ht="14.25" customHeight="1" x14ac:dyDescent="0.2">
      <c r="A10840" s="35" t="s">
        <v>33913</v>
      </c>
      <c r="B10840" s="36" t="s">
        <v>33914</v>
      </c>
      <c r="C10840" s="37">
        <v>44102409</v>
      </c>
      <c r="D10840" s="38" t="s">
        <v>33915</v>
      </c>
      <c r="E10840" s="39" t="s">
        <v>2208</v>
      </c>
      <c r="F10840" s="37" t="s">
        <v>4373</v>
      </c>
    </row>
    <row r="10841" spans="1:6" ht="14.25" customHeight="1" x14ac:dyDescent="0.2">
      <c r="A10841" s="35" t="s">
        <v>33916</v>
      </c>
      <c r="B10841" s="36" t="s">
        <v>33917</v>
      </c>
      <c r="C10841" s="37">
        <v>44102411</v>
      </c>
      <c r="D10841" s="38" t="s">
        <v>33918</v>
      </c>
      <c r="E10841" s="39" t="s">
        <v>2208</v>
      </c>
      <c r="F10841" s="37" t="s">
        <v>4373</v>
      </c>
    </row>
    <row r="10842" spans="1:6" ht="14.25" customHeight="1" x14ac:dyDescent="0.2">
      <c r="A10842" s="35" t="s">
        <v>33919</v>
      </c>
      <c r="B10842" s="36" t="s">
        <v>33920</v>
      </c>
      <c r="C10842" s="37">
        <v>44102412</v>
      </c>
      <c r="D10842" s="38" t="s">
        <v>33921</v>
      </c>
      <c r="E10842" s="39" t="s">
        <v>1865</v>
      </c>
      <c r="F10842" s="37" t="s">
        <v>1939</v>
      </c>
    </row>
    <row r="10843" spans="1:6" ht="14.25" customHeight="1" x14ac:dyDescent="0.2">
      <c r="A10843" s="35" t="s">
        <v>33922</v>
      </c>
      <c r="B10843" s="36" t="s">
        <v>33923</v>
      </c>
      <c r="C10843" s="37">
        <v>44102501</v>
      </c>
      <c r="D10843" s="38" t="s">
        <v>33924</v>
      </c>
      <c r="E10843" s="39" t="s">
        <v>6044</v>
      </c>
      <c r="F10843" s="37" t="s">
        <v>6045</v>
      </c>
    </row>
    <row r="10844" spans="1:6" ht="14.25" customHeight="1" x14ac:dyDescent="0.2">
      <c r="A10844" s="35" t="s">
        <v>33925</v>
      </c>
      <c r="B10844" s="36" t="s">
        <v>33926</v>
      </c>
      <c r="C10844" s="37">
        <v>44102502</v>
      </c>
      <c r="D10844" s="38" t="s">
        <v>33927</v>
      </c>
      <c r="E10844" s="39" t="s">
        <v>2208</v>
      </c>
      <c r="F10844" s="37" t="s">
        <v>4373</v>
      </c>
    </row>
    <row r="10845" spans="1:6" ht="14.25" customHeight="1" x14ac:dyDescent="0.2">
      <c r="A10845" s="35" t="s">
        <v>33928</v>
      </c>
      <c r="B10845" s="36" t="s">
        <v>33929</v>
      </c>
      <c r="C10845" s="37">
        <v>44102503</v>
      </c>
      <c r="D10845" s="38" t="s">
        <v>33930</v>
      </c>
      <c r="E10845" s="39" t="s">
        <v>6044</v>
      </c>
      <c r="F10845" s="37" t="s">
        <v>6045</v>
      </c>
    </row>
    <row r="10846" spans="1:6" ht="14.25" customHeight="1" x14ac:dyDescent="0.2">
      <c r="A10846" s="35" t="s">
        <v>33931</v>
      </c>
      <c r="B10846" s="36" t="s">
        <v>33932</v>
      </c>
      <c r="C10846" s="37">
        <v>44102602</v>
      </c>
      <c r="D10846" s="38" t="s">
        <v>33933</v>
      </c>
      <c r="E10846" s="39" t="s">
        <v>6044</v>
      </c>
      <c r="F10846" s="37" t="s">
        <v>6045</v>
      </c>
    </row>
    <row r="10847" spans="1:6" ht="14.25" customHeight="1" x14ac:dyDescent="0.2">
      <c r="A10847" s="35" t="s">
        <v>33934</v>
      </c>
      <c r="B10847" s="36" t="s">
        <v>33935</v>
      </c>
      <c r="C10847" s="37">
        <v>44102603</v>
      </c>
      <c r="D10847" s="38" t="s">
        <v>33936</v>
      </c>
      <c r="E10847" s="39" t="s">
        <v>1865</v>
      </c>
      <c r="F10847" s="37" t="s">
        <v>1939</v>
      </c>
    </row>
    <row r="10848" spans="1:6" ht="14.25" customHeight="1" x14ac:dyDescent="0.2">
      <c r="A10848" s="35" t="s">
        <v>33937</v>
      </c>
      <c r="B10848" s="36" t="s">
        <v>33938</v>
      </c>
      <c r="C10848" s="37">
        <v>44102604</v>
      </c>
      <c r="D10848" s="38" t="s">
        <v>33939</v>
      </c>
      <c r="E10848" s="39" t="s">
        <v>2189</v>
      </c>
      <c r="F10848" s="37" t="s">
        <v>23879</v>
      </c>
    </row>
    <row r="10849" spans="1:6" ht="14.25" customHeight="1" x14ac:dyDescent="0.2">
      <c r="A10849" s="35" t="s">
        <v>33940</v>
      </c>
      <c r="B10849" s="36" t="s">
        <v>33941</v>
      </c>
      <c r="C10849" s="37">
        <v>44102605</v>
      </c>
      <c r="D10849" s="38" t="s">
        <v>33942</v>
      </c>
      <c r="E10849" s="39" t="s">
        <v>2189</v>
      </c>
      <c r="F10849" s="37" t="s">
        <v>23879</v>
      </c>
    </row>
    <row r="10850" spans="1:6" ht="14.25" customHeight="1" x14ac:dyDescent="0.2">
      <c r="A10850" s="35" t="s">
        <v>33943</v>
      </c>
      <c r="B10850" s="36" t="s">
        <v>33944</v>
      </c>
      <c r="C10850" s="37">
        <v>44102606</v>
      </c>
      <c r="D10850" s="38" t="s">
        <v>33945</v>
      </c>
      <c r="E10850" s="39" t="s">
        <v>1865</v>
      </c>
      <c r="F10850" s="37" t="s">
        <v>1939</v>
      </c>
    </row>
    <row r="10851" spans="1:6" ht="14.25" customHeight="1" x14ac:dyDescent="0.2">
      <c r="A10851" s="35" t="s">
        <v>33946</v>
      </c>
      <c r="B10851" s="36" t="s">
        <v>33947</v>
      </c>
      <c r="C10851" s="37">
        <v>44102607</v>
      </c>
      <c r="D10851" s="38" t="s">
        <v>33948</v>
      </c>
      <c r="E10851" s="39" t="s">
        <v>1865</v>
      </c>
      <c r="F10851" s="37" t="s">
        <v>1939</v>
      </c>
    </row>
    <row r="10852" spans="1:6" ht="14.25" customHeight="1" x14ac:dyDescent="0.2">
      <c r="A10852" s="35" t="s">
        <v>33949</v>
      </c>
      <c r="B10852" s="36" t="s">
        <v>33950</v>
      </c>
      <c r="C10852" s="37">
        <v>44102608</v>
      </c>
      <c r="D10852" s="38" t="s">
        <v>33951</v>
      </c>
      <c r="E10852" s="39" t="s">
        <v>1865</v>
      </c>
      <c r="F10852" s="37" t="s">
        <v>1939</v>
      </c>
    </row>
    <row r="10853" spans="1:6" ht="14.25" customHeight="1" x14ac:dyDescent="0.2">
      <c r="A10853" s="35" t="s">
        <v>33952</v>
      </c>
      <c r="B10853" s="36" t="s">
        <v>33953</v>
      </c>
      <c r="C10853" s="37">
        <v>44102609</v>
      </c>
      <c r="D10853" s="38" t="s">
        <v>33954</v>
      </c>
      <c r="E10853" s="39" t="s">
        <v>1865</v>
      </c>
      <c r="F10853" s="37" t="s">
        <v>1939</v>
      </c>
    </row>
    <row r="10854" spans="1:6" ht="14.25" customHeight="1" x14ac:dyDescent="0.2">
      <c r="A10854" s="35" t="s">
        <v>33955</v>
      </c>
      <c r="B10854" s="36" t="s">
        <v>33956</v>
      </c>
      <c r="C10854" s="37">
        <v>44102610</v>
      </c>
      <c r="D10854" s="38" t="s">
        <v>33957</v>
      </c>
      <c r="E10854" s="39" t="s">
        <v>1865</v>
      </c>
      <c r="F10854" s="37" t="s">
        <v>1939</v>
      </c>
    </row>
    <row r="10855" spans="1:6" ht="14.25" customHeight="1" x14ac:dyDescent="0.2">
      <c r="A10855" s="35" t="s">
        <v>33958</v>
      </c>
      <c r="B10855" s="36" t="s">
        <v>33959</v>
      </c>
      <c r="C10855" s="37">
        <v>44102801</v>
      </c>
      <c r="D10855" s="38" t="s">
        <v>33960</v>
      </c>
      <c r="E10855" s="39" t="s">
        <v>1865</v>
      </c>
      <c r="F10855" s="37" t="s">
        <v>1939</v>
      </c>
    </row>
    <row r="10856" spans="1:6" ht="14.25" customHeight="1" x14ac:dyDescent="0.2">
      <c r="A10856" s="35" t="s">
        <v>33961</v>
      </c>
      <c r="B10856" s="36" t="s">
        <v>33962</v>
      </c>
      <c r="C10856" s="37">
        <v>44102901</v>
      </c>
      <c r="D10856" s="38" t="s">
        <v>33963</v>
      </c>
      <c r="E10856" s="39" t="s">
        <v>1865</v>
      </c>
      <c r="F10856" s="37" t="s">
        <v>1939</v>
      </c>
    </row>
    <row r="10857" spans="1:6" ht="14.25" customHeight="1" x14ac:dyDescent="0.2">
      <c r="A10857" s="35" t="s">
        <v>33964</v>
      </c>
      <c r="B10857" s="36" t="s">
        <v>33965</v>
      </c>
      <c r="C10857" s="37">
        <v>44102902</v>
      </c>
      <c r="D10857" s="38" t="s">
        <v>33966</v>
      </c>
      <c r="E10857" s="39" t="s">
        <v>1966</v>
      </c>
      <c r="F10857" s="37" t="s">
        <v>1969</v>
      </c>
    </row>
    <row r="10858" spans="1:6" ht="14.25" customHeight="1" x14ac:dyDescent="0.2">
      <c r="A10858" s="35" t="s">
        <v>33967</v>
      </c>
      <c r="B10858" s="36" t="s">
        <v>33968</v>
      </c>
      <c r="C10858" s="37">
        <v>44102903</v>
      </c>
      <c r="D10858" s="38" t="s">
        <v>33969</v>
      </c>
      <c r="E10858" s="39" t="s">
        <v>1865</v>
      </c>
      <c r="F10858" s="37" t="s">
        <v>1939</v>
      </c>
    </row>
    <row r="10859" spans="1:6" ht="14.25" customHeight="1" x14ac:dyDescent="0.2">
      <c r="A10859" s="35" t="s">
        <v>33970</v>
      </c>
      <c r="B10859" s="36" t="s">
        <v>33971</v>
      </c>
      <c r="C10859" s="37">
        <v>44102904</v>
      </c>
      <c r="D10859" s="38" t="s">
        <v>33972</v>
      </c>
      <c r="E10859" s="39" t="s">
        <v>4090</v>
      </c>
      <c r="F10859" s="37" t="s">
        <v>4091</v>
      </c>
    </row>
    <row r="10860" spans="1:6" ht="14.25" customHeight="1" x14ac:dyDescent="0.2">
      <c r="A10860" s="35" t="s">
        <v>33973</v>
      </c>
      <c r="B10860" s="36" t="s">
        <v>33974</v>
      </c>
      <c r="C10860" s="37">
        <v>44102905</v>
      </c>
      <c r="D10860" s="38" t="s">
        <v>33975</v>
      </c>
      <c r="E10860" s="39" t="s">
        <v>1865</v>
      </c>
      <c r="F10860" s="37" t="s">
        <v>1939</v>
      </c>
    </row>
    <row r="10861" spans="1:6" ht="14.25" customHeight="1" x14ac:dyDescent="0.2">
      <c r="A10861" s="35" t="s">
        <v>33976</v>
      </c>
      <c r="B10861" s="36" t="s">
        <v>33977</v>
      </c>
      <c r="C10861" s="37">
        <v>44102906</v>
      </c>
      <c r="D10861" s="38" t="s">
        <v>33978</v>
      </c>
      <c r="E10861" s="39" t="s">
        <v>1865</v>
      </c>
      <c r="F10861" s="37" t="s">
        <v>1939</v>
      </c>
    </row>
    <row r="10862" spans="1:6" ht="14.25" customHeight="1" x14ac:dyDescent="0.2">
      <c r="A10862" s="35" t="s">
        <v>33979</v>
      </c>
      <c r="B10862" s="36" t="s">
        <v>33980</v>
      </c>
      <c r="C10862" s="37">
        <v>44102907</v>
      </c>
      <c r="D10862" s="38" t="s">
        <v>33981</v>
      </c>
      <c r="E10862" s="39" t="s">
        <v>1865</v>
      </c>
      <c r="F10862" s="37" t="s">
        <v>1939</v>
      </c>
    </row>
    <row r="10863" spans="1:6" ht="14.25" customHeight="1" x14ac:dyDescent="0.2">
      <c r="A10863" s="35" t="s">
        <v>33982</v>
      </c>
      <c r="B10863" s="36" t="s">
        <v>33983</v>
      </c>
      <c r="C10863" s="37">
        <v>44102908</v>
      </c>
      <c r="D10863" s="38" t="s">
        <v>33984</v>
      </c>
      <c r="E10863" s="39" t="s">
        <v>1865</v>
      </c>
      <c r="F10863" s="37" t="s">
        <v>1939</v>
      </c>
    </row>
    <row r="10864" spans="1:6" ht="14.25" customHeight="1" x14ac:dyDescent="0.2">
      <c r="A10864" s="35" t="s">
        <v>33985</v>
      </c>
      <c r="B10864" s="36" t="s">
        <v>33986</v>
      </c>
      <c r="C10864" s="37">
        <v>44102909</v>
      </c>
      <c r="D10864" s="38" t="s">
        <v>33987</v>
      </c>
      <c r="E10864" s="39" t="s">
        <v>1865</v>
      </c>
      <c r="F10864" s="37" t="s">
        <v>1939</v>
      </c>
    </row>
    <row r="10865" spans="1:6" ht="14.25" customHeight="1" x14ac:dyDescent="0.2">
      <c r="A10865" s="35" t="s">
        <v>33988</v>
      </c>
      <c r="B10865" s="36" t="s">
        <v>33989</v>
      </c>
      <c r="C10865" s="37">
        <v>44102910</v>
      </c>
      <c r="D10865" s="38" t="s">
        <v>33990</v>
      </c>
      <c r="E10865" s="39" t="s">
        <v>1865</v>
      </c>
      <c r="F10865" s="37" t="s">
        <v>1939</v>
      </c>
    </row>
    <row r="10866" spans="1:6" ht="14.25" customHeight="1" x14ac:dyDescent="0.2">
      <c r="A10866" s="35" t="s">
        <v>33991</v>
      </c>
      <c r="B10866" s="36" t="s">
        <v>33992</v>
      </c>
      <c r="C10866" s="37">
        <v>44102911</v>
      </c>
      <c r="D10866" s="38" t="s">
        <v>33993</v>
      </c>
      <c r="E10866" s="39" t="s">
        <v>1865</v>
      </c>
      <c r="F10866" s="37" t="s">
        <v>1939</v>
      </c>
    </row>
    <row r="10867" spans="1:6" ht="14.25" customHeight="1" x14ac:dyDescent="0.2">
      <c r="A10867" s="35" t="s">
        <v>33994</v>
      </c>
      <c r="B10867" s="36" t="s">
        <v>33995</v>
      </c>
      <c r="C10867" s="37">
        <v>44102912</v>
      </c>
      <c r="D10867" s="38" t="s">
        <v>33996</v>
      </c>
      <c r="E10867" s="39" t="s">
        <v>1865</v>
      </c>
      <c r="F10867" s="37" t="s">
        <v>1939</v>
      </c>
    </row>
    <row r="10868" spans="1:6" ht="14.25" customHeight="1" x14ac:dyDescent="0.2">
      <c r="A10868" s="35" t="s">
        <v>33997</v>
      </c>
      <c r="B10868" s="36" t="s">
        <v>33998</v>
      </c>
      <c r="C10868" s="37">
        <v>44102913</v>
      </c>
      <c r="D10868" s="38" t="s">
        <v>33999</v>
      </c>
      <c r="E10868" s="39" t="s">
        <v>1865</v>
      </c>
      <c r="F10868" s="37" t="s">
        <v>1939</v>
      </c>
    </row>
    <row r="10869" spans="1:6" ht="14.25" customHeight="1" x14ac:dyDescent="0.2">
      <c r="A10869" s="35" t="s">
        <v>34000</v>
      </c>
      <c r="B10869" s="36" t="s">
        <v>34001</v>
      </c>
      <c r="C10869" s="37">
        <v>44103001</v>
      </c>
      <c r="D10869" s="38" t="s">
        <v>34002</v>
      </c>
      <c r="E10869" s="39" t="s">
        <v>1865</v>
      </c>
      <c r="F10869" s="37" t="s">
        <v>1939</v>
      </c>
    </row>
    <row r="10870" spans="1:6" ht="14.25" customHeight="1" x14ac:dyDescent="0.2">
      <c r="A10870" s="35" t="s">
        <v>34003</v>
      </c>
      <c r="B10870" s="36" t="s">
        <v>34004</v>
      </c>
      <c r="C10870" s="37">
        <v>44103002</v>
      </c>
      <c r="D10870" s="38" t="s">
        <v>34005</v>
      </c>
      <c r="E10870" s="39" t="s">
        <v>1865</v>
      </c>
      <c r="F10870" s="37" t="s">
        <v>1939</v>
      </c>
    </row>
    <row r="10871" spans="1:6" ht="14.25" customHeight="1" x14ac:dyDescent="0.2">
      <c r="A10871" s="35" t="s">
        <v>34006</v>
      </c>
      <c r="B10871" s="36" t="s">
        <v>34001</v>
      </c>
      <c r="C10871" s="37">
        <v>44103003</v>
      </c>
      <c r="D10871" s="38" t="s">
        <v>34007</v>
      </c>
      <c r="E10871" s="39" t="s">
        <v>1865</v>
      </c>
      <c r="F10871" s="37" t="s">
        <v>1939</v>
      </c>
    </row>
    <row r="10872" spans="1:6" ht="14.25" customHeight="1" x14ac:dyDescent="0.2">
      <c r="A10872" s="35" t="s">
        <v>34008</v>
      </c>
      <c r="B10872" s="36" t="s">
        <v>34009</v>
      </c>
      <c r="C10872" s="37">
        <v>44103004</v>
      </c>
      <c r="D10872" s="38" t="s">
        <v>34010</v>
      </c>
      <c r="E10872" s="39" t="s">
        <v>1865</v>
      </c>
      <c r="F10872" s="37" t="s">
        <v>1939</v>
      </c>
    </row>
    <row r="10873" spans="1:6" ht="14.25" customHeight="1" x14ac:dyDescent="0.2">
      <c r="A10873" s="35" t="s">
        <v>34011</v>
      </c>
      <c r="B10873" s="36" t="s">
        <v>34012</v>
      </c>
      <c r="C10873" s="37">
        <v>44103005</v>
      </c>
      <c r="D10873" s="38" t="s">
        <v>34013</v>
      </c>
      <c r="E10873" s="39" t="s">
        <v>1865</v>
      </c>
      <c r="F10873" s="37" t="s">
        <v>1939</v>
      </c>
    </row>
    <row r="10874" spans="1:6" ht="14.25" customHeight="1" x14ac:dyDescent="0.2">
      <c r="A10874" s="35" t="s">
        <v>34014</v>
      </c>
      <c r="B10874" s="36" t="s">
        <v>34015</v>
      </c>
      <c r="C10874" s="37">
        <v>44103101</v>
      </c>
      <c r="D10874" s="38" t="s">
        <v>34016</v>
      </c>
      <c r="E10874" s="39" t="s">
        <v>1865</v>
      </c>
      <c r="F10874" s="37" t="s">
        <v>1939</v>
      </c>
    </row>
    <row r="10875" spans="1:6" ht="14.25" customHeight="1" x14ac:dyDescent="0.2">
      <c r="A10875" s="35" t="s">
        <v>34017</v>
      </c>
      <c r="B10875" s="36" t="s">
        <v>34018</v>
      </c>
      <c r="C10875" s="37">
        <v>44103103</v>
      </c>
      <c r="D10875" s="38" t="s">
        <v>34019</v>
      </c>
      <c r="E10875" s="39" t="s">
        <v>1865</v>
      </c>
      <c r="F10875" s="37" t="s">
        <v>1939</v>
      </c>
    </row>
    <row r="10876" spans="1:6" ht="14.25" customHeight="1" x14ac:dyDescent="0.2">
      <c r="A10876" s="35" t="s">
        <v>34020</v>
      </c>
      <c r="B10876" s="36" t="s">
        <v>34021</v>
      </c>
      <c r="C10876" s="37">
        <v>44103104</v>
      </c>
      <c r="D10876" s="38" t="s">
        <v>34022</v>
      </c>
      <c r="E10876" s="39" t="s">
        <v>1865</v>
      </c>
      <c r="F10876" s="37" t="s">
        <v>1939</v>
      </c>
    </row>
    <row r="10877" spans="1:6" ht="14.25" customHeight="1" x14ac:dyDescent="0.2">
      <c r="A10877" s="35" t="s">
        <v>34023</v>
      </c>
      <c r="B10877" s="36" t="s">
        <v>34024</v>
      </c>
      <c r="C10877" s="37">
        <v>44103105</v>
      </c>
      <c r="D10877" s="38" t="s">
        <v>34025</v>
      </c>
      <c r="E10877" s="39" t="s">
        <v>1865</v>
      </c>
      <c r="F10877" s="37" t="s">
        <v>1939</v>
      </c>
    </row>
    <row r="10878" spans="1:6" ht="14.25" customHeight="1" x14ac:dyDescent="0.2">
      <c r="A10878" s="35" t="s">
        <v>34026</v>
      </c>
      <c r="B10878" s="36" t="s">
        <v>34027</v>
      </c>
      <c r="C10878" s="37">
        <v>44103106</v>
      </c>
      <c r="D10878" s="38" t="s">
        <v>34028</v>
      </c>
      <c r="E10878" s="39" t="s">
        <v>1865</v>
      </c>
      <c r="F10878" s="37" t="s">
        <v>1939</v>
      </c>
    </row>
    <row r="10879" spans="1:6" ht="14.25" customHeight="1" x14ac:dyDescent="0.2">
      <c r="A10879" s="35" t="s">
        <v>34029</v>
      </c>
      <c r="B10879" s="36" t="s">
        <v>34030</v>
      </c>
      <c r="C10879" s="37">
        <v>44103107</v>
      </c>
      <c r="D10879" s="38" t="s">
        <v>34031</v>
      </c>
      <c r="E10879" s="39" t="s">
        <v>1865</v>
      </c>
      <c r="F10879" s="37" t="s">
        <v>1939</v>
      </c>
    </row>
    <row r="10880" spans="1:6" ht="14.25" customHeight="1" x14ac:dyDescent="0.2">
      <c r="A10880" s="35" t="s">
        <v>34032</v>
      </c>
      <c r="B10880" s="36" t="s">
        <v>34033</v>
      </c>
      <c r="C10880" s="37">
        <v>44103108</v>
      </c>
      <c r="D10880" s="38" t="s">
        <v>34034</v>
      </c>
      <c r="E10880" s="39" t="s">
        <v>1865</v>
      </c>
      <c r="F10880" s="37" t="s">
        <v>1939</v>
      </c>
    </row>
    <row r="10881" spans="1:6" ht="14.25" customHeight="1" x14ac:dyDescent="0.2">
      <c r="A10881" s="35" t="s">
        <v>34035</v>
      </c>
      <c r="B10881" s="36" t="s">
        <v>34036</v>
      </c>
      <c r="C10881" s="37">
        <v>44103109</v>
      </c>
      <c r="D10881" s="38" t="s">
        <v>34037</v>
      </c>
      <c r="E10881" s="39" t="s">
        <v>1865</v>
      </c>
      <c r="F10881" s="37" t="s">
        <v>1939</v>
      </c>
    </row>
    <row r="10882" spans="1:6" ht="14.25" customHeight="1" x14ac:dyDescent="0.2">
      <c r="A10882" s="35" t="s">
        <v>34038</v>
      </c>
      <c r="B10882" s="36" t="s">
        <v>34039</v>
      </c>
      <c r="C10882" s="37">
        <v>44103110</v>
      </c>
      <c r="D10882" s="38" t="s">
        <v>34040</v>
      </c>
      <c r="E10882" s="39" t="s">
        <v>1865</v>
      </c>
      <c r="F10882" s="37" t="s">
        <v>1939</v>
      </c>
    </row>
    <row r="10883" spans="1:6" ht="14.25" customHeight="1" x14ac:dyDescent="0.2">
      <c r="A10883" s="35" t="s">
        <v>2028</v>
      </c>
      <c r="B10883" s="36" t="s">
        <v>34041</v>
      </c>
      <c r="C10883" s="37">
        <v>44103111</v>
      </c>
      <c r="D10883" s="38" t="s">
        <v>34042</v>
      </c>
      <c r="E10883" s="39" t="s">
        <v>1865</v>
      </c>
      <c r="F10883" s="37" t="s">
        <v>1939</v>
      </c>
    </row>
    <row r="10884" spans="1:6" ht="14.25" customHeight="1" x14ac:dyDescent="0.2">
      <c r="A10884" s="35" t="s">
        <v>34043</v>
      </c>
      <c r="B10884" s="36" t="s">
        <v>34044</v>
      </c>
      <c r="C10884" s="37">
        <v>44103112</v>
      </c>
      <c r="D10884" s="38" t="s">
        <v>34045</v>
      </c>
      <c r="E10884" s="39" t="s">
        <v>1865</v>
      </c>
      <c r="F10884" s="37" t="s">
        <v>1939</v>
      </c>
    </row>
    <row r="10885" spans="1:6" ht="14.25" customHeight="1" x14ac:dyDescent="0.2">
      <c r="A10885" s="35" t="s">
        <v>34046</v>
      </c>
      <c r="B10885" s="36" t="s">
        <v>34047</v>
      </c>
      <c r="C10885" s="37">
        <v>44103113</v>
      </c>
      <c r="D10885" s="38" t="s">
        <v>34048</v>
      </c>
      <c r="E10885" s="39" t="s">
        <v>1865</v>
      </c>
      <c r="F10885" s="37" t="s">
        <v>1939</v>
      </c>
    </row>
    <row r="10886" spans="1:6" ht="14.25" customHeight="1" x14ac:dyDescent="0.2">
      <c r="A10886" s="35" t="s">
        <v>34049</v>
      </c>
      <c r="B10886" s="36" t="s">
        <v>34050</v>
      </c>
      <c r="C10886" s="37">
        <v>44103114</v>
      </c>
      <c r="D10886" s="38" t="s">
        <v>34051</v>
      </c>
      <c r="E10886" s="39" t="s">
        <v>1865</v>
      </c>
      <c r="F10886" s="37" t="s">
        <v>1939</v>
      </c>
    </row>
    <row r="10887" spans="1:6" ht="14.25" customHeight="1" x14ac:dyDescent="0.2">
      <c r="A10887" s="35" t="s">
        <v>34052</v>
      </c>
      <c r="B10887" s="36" t="s">
        <v>34053</v>
      </c>
      <c r="C10887" s="37">
        <v>44103116</v>
      </c>
      <c r="D10887" s="38" t="s">
        <v>34054</v>
      </c>
      <c r="E10887" s="39" t="s">
        <v>1865</v>
      </c>
      <c r="F10887" s="37" t="s">
        <v>1939</v>
      </c>
    </row>
    <row r="10888" spans="1:6" ht="14.25" customHeight="1" x14ac:dyDescent="0.2">
      <c r="A10888" s="35" t="s">
        <v>34055</v>
      </c>
      <c r="B10888" s="36" t="s">
        <v>34056</v>
      </c>
      <c r="C10888" s="37">
        <v>44103117</v>
      </c>
      <c r="D10888" s="38" t="s">
        <v>34057</v>
      </c>
      <c r="E10888" s="39" t="s">
        <v>1865</v>
      </c>
      <c r="F10888" s="37" t="s">
        <v>1939</v>
      </c>
    </row>
    <row r="10889" spans="1:6" ht="14.25" customHeight="1" x14ac:dyDescent="0.2">
      <c r="A10889" s="35" t="s">
        <v>34058</v>
      </c>
      <c r="B10889" s="36" t="s">
        <v>34059</v>
      </c>
      <c r="C10889" s="37">
        <v>44103118</v>
      </c>
      <c r="D10889" s="38" t="s">
        <v>34060</v>
      </c>
      <c r="E10889" s="39" t="s">
        <v>1865</v>
      </c>
      <c r="F10889" s="37" t="s">
        <v>1939</v>
      </c>
    </row>
    <row r="10890" spans="1:6" ht="14.25" customHeight="1" x14ac:dyDescent="0.2">
      <c r="A10890" s="35" t="s">
        <v>34061</v>
      </c>
      <c r="B10890" s="36" t="s">
        <v>34062</v>
      </c>
      <c r="C10890" s="37">
        <v>44103119</v>
      </c>
      <c r="D10890" s="38" t="s">
        <v>34063</v>
      </c>
      <c r="E10890" s="39" t="s">
        <v>1832</v>
      </c>
      <c r="F10890" s="37" t="s">
        <v>1835</v>
      </c>
    </row>
    <row r="10891" spans="1:6" ht="14.25" customHeight="1" x14ac:dyDescent="0.2">
      <c r="A10891" s="35" t="s">
        <v>34064</v>
      </c>
      <c r="B10891" s="36" t="s">
        <v>34065</v>
      </c>
      <c r="C10891" s="37">
        <v>44103120</v>
      </c>
      <c r="D10891" s="38" t="s">
        <v>34066</v>
      </c>
      <c r="E10891" s="39" t="s">
        <v>1865</v>
      </c>
      <c r="F10891" s="37" t="s">
        <v>1939</v>
      </c>
    </row>
    <row r="10892" spans="1:6" ht="14.25" customHeight="1" x14ac:dyDescent="0.2">
      <c r="A10892" s="35" t="s">
        <v>34067</v>
      </c>
      <c r="B10892" s="36" t="s">
        <v>34068</v>
      </c>
      <c r="C10892" s="37">
        <v>44103121</v>
      </c>
      <c r="D10892" s="38" t="s">
        <v>34069</v>
      </c>
      <c r="E10892" s="39" t="s">
        <v>1865</v>
      </c>
      <c r="F10892" s="37" t="s">
        <v>1939</v>
      </c>
    </row>
    <row r="10893" spans="1:6" ht="14.25" customHeight="1" x14ac:dyDescent="0.2">
      <c r="A10893" s="35" t="s">
        <v>34070</v>
      </c>
      <c r="B10893" s="36" t="s">
        <v>34071</v>
      </c>
      <c r="C10893" s="37">
        <v>44103122</v>
      </c>
      <c r="D10893" s="38" t="s">
        <v>34072</v>
      </c>
      <c r="E10893" s="39" t="s">
        <v>1865</v>
      </c>
      <c r="F10893" s="37" t="s">
        <v>1939</v>
      </c>
    </row>
    <row r="10894" spans="1:6" ht="14.25" customHeight="1" x14ac:dyDescent="0.2">
      <c r="A10894" s="35" t="s">
        <v>34073</v>
      </c>
      <c r="B10894" s="36" t="s">
        <v>34074</v>
      </c>
      <c r="C10894" s="37">
        <v>44103201</v>
      </c>
      <c r="D10894" s="38" t="s">
        <v>34075</v>
      </c>
      <c r="E10894" s="39" t="s">
        <v>6044</v>
      </c>
      <c r="F10894" s="37" t="s">
        <v>6045</v>
      </c>
    </row>
    <row r="10895" spans="1:6" ht="14.25" customHeight="1" x14ac:dyDescent="0.2">
      <c r="A10895" s="35" t="s">
        <v>34076</v>
      </c>
      <c r="B10895" s="36" t="s">
        <v>34077</v>
      </c>
      <c r="C10895" s="37">
        <v>44103202</v>
      </c>
      <c r="D10895" s="38" t="s">
        <v>34078</v>
      </c>
      <c r="E10895" s="39" t="s">
        <v>6044</v>
      </c>
      <c r="F10895" s="37" t="s">
        <v>6045</v>
      </c>
    </row>
    <row r="10896" spans="1:6" ht="14.25" customHeight="1" x14ac:dyDescent="0.2">
      <c r="A10896" s="35" t="s">
        <v>34079</v>
      </c>
      <c r="B10896" s="36" t="s">
        <v>34080</v>
      </c>
      <c r="C10896" s="37">
        <v>44103203</v>
      </c>
      <c r="D10896" s="38" t="s">
        <v>34081</v>
      </c>
      <c r="E10896" s="39" t="s">
        <v>1865</v>
      </c>
      <c r="F10896" s="37" t="s">
        <v>1939</v>
      </c>
    </row>
    <row r="10897" spans="1:6" ht="14.25" customHeight="1" x14ac:dyDescent="0.2">
      <c r="A10897" s="35" t="s">
        <v>34082</v>
      </c>
      <c r="B10897" s="36" t="s">
        <v>34083</v>
      </c>
      <c r="C10897" s="37">
        <v>44103204</v>
      </c>
      <c r="D10897" s="38" t="s">
        <v>34084</v>
      </c>
      <c r="E10897" s="39" t="s">
        <v>1865</v>
      </c>
      <c r="F10897" s="37" t="s">
        <v>1939</v>
      </c>
    </row>
    <row r="10898" spans="1:6" ht="14.25" customHeight="1" x14ac:dyDescent="0.2">
      <c r="A10898" s="35" t="s">
        <v>34085</v>
      </c>
      <c r="B10898" s="36" t="s">
        <v>34086</v>
      </c>
      <c r="C10898" s="37">
        <v>44103205</v>
      </c>
      <c r="D10898" s="38" t="s">
        <v>34087</v>
      </c>
      <c r="E10898" s="39" t="s">
        <v>1865</v>
      </c>
      <c r="F10898" s="37" t="s">
        <v>1939</v>
      </c>
    </row>
    <row r="10899" spans="1:6" ht="14.25" customHeight="1" x14ac:dyDescent="0.2">
      <c r="A10899" s="35" t="s">
        <v>34088</v>
      </c>
      <c r="B10899" s="36" t="s">
        <v>34089</v>
      </c>
      <c r="C10899" s="37">
        <v>44103502</v>
      </c>
      <c r="D10899" s="38" t="s">
        <v>34090</v>
      </c>
      <c r="E10899" s="39" t="s">
        <v>1865</v>
      </c>
      <c r="F10899" s="37" t="s">
        <v>1939</v>
      </c>
    </row>
    <row r="10900" spans="1:6" ht="14.25" customHeight="1" x14ac:dyDescent="0.2">
      <c r="A10900" s="35" t="s">
        <v>34091</v>
      </c>
      <c r="B10900" s="36" t="s">
        <v>34092</v>
      </c>
      <c r="C10900" s="37">
        <v>44103503</v>
      </c>
      <c r="D10900" s="38" t="s">
        <v>34093</v>
      </c>
      <c r="E10900" s="39" t="s">
        <v>1865</v>
      </c>
      <c r="F10900" s="37" t="s">
        <v>1939</v>
      </c>
    </row>
    <row r="10901" spans="1:6" ht="14.25" customHeight="1" x14ac:dyDescent="0.2">
      <c r="A10901" s="35" t="s">
        <v>34094</v>
      </c>
      <c r="B10901" s="36" t="s">
        <v>34095</v>
      </c>
      <c r="C10901" s="37">
        <v>44103504</v>
      </c>
      <c r="D10901" s="38" t="s">
        <v>34096</v>
      </c>
      <c r="E10901" s="39" t="s">
        <v>1865</v>
      </c>
      <c r="F10901" s="37" t="s">
        <v>1939</v>
      </c>
    </row>
    <row r="10902" spans="1:6" ht="14.25" customHeight="1" x14ac:dyDescent="0.2">
      <c r="A10902" s="35" t="s">
        <v>34097</v>
      </c>
      <c r="B10902" s="36" t="s">
        <v>34098</v>
      </c>
      <c r="C10902" s="37">
        <v>44103505</v>
      </c>
      <c r="D10902" s="38" t="s">
        <v>34099</v>
      </c>
      <c r="E10902" s="39" t="s">
        <v>1865</v>
      </c>
      <c r="F10902" s="37" t="s">
        <v>1939</v>
      </c>
    </row>
    <row r="10903" spans="1:6" ht="14.25" customHeight="1" x14ac:dyDescent="0.2">
      <c r="A10903" s="35" t="s">
        <v>34100</v>
      </c>
      <c r="B10903" s="36" t="s">
        <v>34101</v>
      </c>
      <c r="C10903" s="37">
        <v>44103506</v>
      </c>
      <c r="D10903" s="38" t="s">
        <v>34102</v>
      </c>
      <c r="E10903" s="39" t="s">
        <v>1865</v>
      </c>
      <c r="F10903" s="37" t="s">
        <v>1939</v>
      </c>
    </row>
    <row r="10904" spans="1:6" ht="14.25" customHeight="1" x14ac:dyDescent="0.2">
      <c r="A10904" s="35" t="s">
        <v>34103</v>
      </c>
      <c r="B10904" s="36" t="s">
        <v>34104</v>
      </c>
      <c r="C10904" s="37">
        <v>44103507</v>
      </c>
      <c r="D10904" s="38" t="s">
        <v>34105</v>
      </c>
      <c r="E10904" s="39" t="s">
        <v>1865</v>
      </c>
      <c r="F10904" s="37" t="s">
        <v>1939</v>
      </c>
    </row>
    <row r="10905" spans="1:6" ht="14.25" customHeight="1" x14ac:dyDescent="0.2">
      <c r="A10905" s="35" t="s">
        <v>34106</v>
      </c>
      <c r="B10905" s="36" t="s">
        <v>34107</v>
      </c>
      <c r="C10905" s="37">
        <v>44103601</v>
      </c>
      <c r="D10905" s="38" t="s">
        <v>34108</v>
      </c>
      <c r="E10905" s="39" t="s">
        <v>6044</v>
      </c>
      <c r="F10905" s="37" t="s">
        <v>6045</v>
      </c>
    </row>
    <row r="10906" spans="1:6" ht="14.25" customHeight="1" x14ac:dyDescent="0.2">
      <c r="A10906" s="35" t="s">
        <v>34109</v>
      </c>
      <c r="B10906" s="36" t="s">
        <v>34110</v>
      </c>
      <c r="C10906" s="37">
        <v>44111501</v>
      </c>
      <c r="D10906" s="38" t="s">
        <v>34111</v>
      </c>
      <c r="E10906" s="39" t="s">
        <v>1865</v>
      </c>
      <c r="F10906" s="37" t="s">
        <v>1939</v>
      </c>
    </row>
    <row r="10907" spans="1:6" ht="14.25" customHeight="1" x14ac:dyDescent="0.2">
      <c r="A10907" s="35" t="s">
        <v>34112</v>
      </c>
      <c r="B10907" s="36" t="s">
        <v>34113</v>
      </c>
      <c r="C10907" s="37">
        <v>44111502</v>
      </c>
      <c r="D10907" s="38" t="s">
        <v>34114</v>
      </c>
      <c r="E10907" s="39" t="s">
        <v>1865</v>
      </c>
      <c r="F10907" s="37" t="s">
        <v>1939</v>
      </c>
    </row>
    <row r="10908" spans="1:6" ht="14.25" customHeight="1" x14ac:dyDescent="0.2">
      <c r="A10908" s="35" t="s">
        <v>34115</v>
      </c>
      <c r="B10908" s="36" t="s">
        <v>34116</v>
      </c>
      <c r="C10908" s="37">
        <v>44111503</v>
      </c>
      <c r="D10908" s="38" t="s">
        <v>34117</v>
      </c>
      <c r="E10908" s="39" t="s">
        <v>1865</v>
      </c>
      <c r="F10908" s="37" t="s">
        <v>1939</v>
      </c>
    </row>
    <row r="10909" spans="1:6" ht="14.25" customHeight="1" x14ac:dyDescent="0.2">
      <c r="A10909" s="35" t="s">
        <v>34118</v>
      </c>
      <c r="B10909" s="36" t="s">
        <v>34119</v>
      </c>
      <c r="C10909" s="37">
        <v>44111506</v>
      </c>
      <c r="D10909" s="38" t="s">
        <v>34120</v>
      </c>
      <c r="E10909" s="39" t="s">
        <v>1865</v>
      </c>
      <c r="F10909" s="37" t="s">
        <v>1939</v>
      </c>
    </row>
    <row r="10910" spans="1:6" ht="14.25" customHeight="1" x14ac:dyDescent="0.2">
      <c r="A10910" s="35" t="s">
        <v>34121</v>
      </c>
      <c r="B10910" s="36" t="s">
        <v>34122</v>
      </c>
      <c r="C10910" s="37">
        <v>44111507</v>
      </c>
      <c r="D10910" s="38" t="s">
        <v>34123</v>
      </c>
      <c r="E10910" s="39" t="s">
        <v>1865</v>
      </c>
      <c r="F10910" s="37" t="s">
        <v>1939</v>
      </c>
    </row>
    <row r="10911" spans="1:6" ht="14.25" customHeight="1" x14ac:dyDescent="0.2">
      <c r="A10911" s="35" t="s">
        <v>34124</v>
      </c>
      <c r="B10911" s="36" t="s">
        <v>34125</v>
      </c>
      <c r="C10911" s="37">
        <v>44111509</v>
      </c>
      <c r="D10911" s="38" t="s">
        <v>34126</v>
      </c>
      <c r="E10911" s="39" t="s">
        <v>1966</v>
      </c>
      <c r="F10911" s="37" t="s">
        <v>1969</v>
      </c>
    </row>
    <row r="10912" spans="1:6" ht="14.25" customHeight="1" x14ac:dyDescent="0.2">
      <c r="A10912" s="35" t="s">
        <v>34127</v>
      </c>
      <c r="B10912" s="36" t="s">
        <v>34128</v>
      </c>
      <c r="C10912" s="37">
        <v>44111510</v>
      </c>
      <c r="D10912" s="38" t="s">
        <v>34129</v>
      </c>
      <c r="E10912" s="39" t="s">
        <v>1980</v>
      </c>
      <c r="F10912" s="37" t="s">
        <v>7906</v>
      </c>
    </row>
    <row r="10913" spans="1:6" ht="14.25" customHeight="1" x14ac:dyDescent="0.2">
      <c r="A10913" s="35" t="s">
        <v>34130</v>
      </c>
      <c r="B10913" s="36" t="s">
        <v>34131</v>
      </c>
      <c r="C10913" s="37">
        <v>44111511</v>
      </c>
      <c r="D10913" s="38" t="s">
        <v>34132</v>
      </c>
      <c r="E10913" s="39" t="s">
        <v>1966</v>
      </c>
      <c r="F10913" s="37" t="s">
        <v>1969</v>
      </c>
    </row>
    <row r="10914" spans="1:6" ht="14.25" customHeight="1" x14ac:dyDescent="0.2">
      <c r="A10914" s="35" t="s">
        <v>34133</v>
      </c>
      <c r="B10914" s="36" t="s">
        <v>34134</v>
      </c>
      <c r="C10914" s="37">
        <v>44111512</v>
      </c>
      <c r="D10914" s="38" t="s">
        <v>34135</v>
      </c>
      <c r="E10914" s="39" t="s">
        <v>1980</v>
      </c>
      <c r="F10914" s="37" t="s">
        <v>7906</v>
      </c>
    </row>
    <row r="10915" spans="1:6" ht="14.25" customHeight="1" x14ac:dyDescent="0.2">
      <c r="A10915" s="35" t="s">
        <v>34136</v>
      </c>
      <c r="B10915" s="36" t="s">
        <v>34137</v>
      </c>
      <c r="C10915" s="37">
        <v>44111513</v>
      </c>
      <c r="D10915" s="38" t="s">
        <v>34138</v>
      </c>
      <c r="E10915" s="39" t="s">
        <v>1980</v>
      </c>
      <c r="F10915" s="37" t="s">
        <v>7906</v>
      </c>
    </row>
    <row r="10916" spans="1:6" ht="14.25" customHeight="1" x14ac:dyDescent="0.2">
      <c r="A10916" s="35" t="s">
        <v>34139</v>
      </c>
      <c r="B10916" s="36" t="s">
        <v>34140</v>
      </c>
      <c r="C10916" s="37">
        <v>44111514</v>
      </c>
      <c r="D10916" s="38" t="s">
        <v>34141</v>
      </c>
      <c r="E10916" s="39" t="s">
        <v>1966</v>
      </c>
      <c r="F10916" s="37" t="s">
        <v>1969</v>
      </c>
    </row>
    <row r="10917" spans="1:6" ht="14.25" customHeight="1" x14ac:dyDescent="0.2">
      <c r="A10917" s="35" t="s">
        <v>34142</v>
      </c>
      <c r="B10917" s="36" t="s">
        <v>34143</v>
      </c>
      <c r="C10917" s="37">
        <v>44111515</v>
      </c>
      <c r="D10917" s="38" t="s">
        <v>34144</v>
      </c>
      <c r="E10917" s="39" t="s">
        <v>1865</v>
      </c>
      <c r="F10917" s="37" t="s">
        <v>1939</v>
      </c>
    </row>
    <row r="10918" spans="1:6" ht="14.25" customHeight="1" x14ac:dyDescent="0.2">
      <c r="A10918" s="35" t="s">
        <v>34145</v>
      </c>
      <c r="B10918" s="36" t="s">
        <v>34146</v>
      </c>
      <c r="C10918" s="37">
        <v>44111516</v>
      </c>
      <c r="D10918" s="38" t="s">
        <v>34147</v>
      </c>
      <c r="E10918" s="39" t="s">
        <v>34148</v>
      </c>
      <c r="F10918" s="37" t="s">
        <v>34149</v>
      </c>
    </row>
    <row r="10919" spans="1:6" ht="14.25" customHeight="1" x14ac:dyDescent="0.2">
      <c r="A10919" s="35" t="s">
        <v>34150</v>
      </c>
      <c r="B10919" s="36" t="s">
        <v>34151</v>
      </c>
      <c r="C10919" s="37">
        <v>44111517</v>
      </c>
      <c r="D10919" s="38" t="s">
        <v>34152</v>
      </c>
      <c r="E10919" s="39" t="s">
        <v>1966</v>
      </c>
      <c r="F10919" s="37" t="s">
        <v>1969</v>
      </c>
    </row>
    <row r="10920" spans="1:6" ht="14.25" customHeight="1" x14ac:dyDescent="0.2">
      <c r="A10920" s="35" t="s">
        <v>34153</v>
      </c>
      <c r="B10920" s="36" t="s">
        <v>34154</v>
      </c>
      <c r="C10920" s="37">
        <v>44111518</v>
      </c>
      <c r="D10920" s="38" t="s">
        <v>34155</v>
      </c>
      <c r="E10920" s="39" t="s">
        <v>1865</v>
      </c>
      <c r="F10920" s="37" t="s">
        <v>1939</v>
      </c>
    </row>
    <row r="10921" spans="1:6" ht="14.25" customHeight="1" x14ac:dyDescent="0.2">
      <c r="A10921" s="35" t="s">
        <v>34156</v>
      </c>
      <c r="B10921" s="36" t="s">
        <v>34157</v>
      </c>
      <c r="C10921" s="37">
        <v>44111519</v>
      </c>
      <c r="D10921" s="38" t="s">
        <v>34156</v>
      </c>
      <c r="E10921" s="39" t="s">
        <v>1865</v>
      </c>
      <c r="F10921" s="37" t="s">
        <v>1939</v>
      </c>
    </row>
    <row r="10922" spans="1:6" ht="14.25" customHeight="1" x14ac:dyDescent="0.2">
      <c r="A10922" s="35" t="s">
        <v>34158</v>
      </c>
      <c r="B10922" s="36" t="s">
        <v>34159</v>
      </c>
      <c r="C10922" s="37">
        <v>44111520</v>
      </c>
      <c r="D10922" s="38" t="s">
        <v>34160</v>
      </c>
      <c r="E10922" s="39" t="s">
        <v>1865</v>
      </c>
      <c r="F10922" s="37" t="s">
        <v>1939</v>
      </c>
    </row>
    <row r="10923" spans="1:6" ht="14.25" customHeight="1" x14ac:dyDescent="0.2">
      <c r="A10923" s="35" t="s">
        <v>34161</v>
      </c>
      <c r="B10923" s="36" t="s">
        <v>34162</v>
      </c>
      <c r="C10923" s="37">
        <v>44111521</v>
      </c>
      <c r="D10923" s="38" t="s">
        <v>34163</v>
      </c>
      <c r="E10923" s="39" t="s">
        <v>1865</v>
      </c>
      <c r="F10923" s="37" t="s">
        <v>1939</v>
      </c>
    </row>
    <row r="10924" spans="1:6" ht="14.25" customHeight="1" x14ac:dyDescent="0.2">
      <c r="A10924" s="35" t="s">
        <v>34164</v>
      </c>
      <c r="B10924" s="36" t="s">
        <v>34165</v>
      </c>
      <c r="C10924" s="37">
        <v>44111601</v>
      </c>
      <c r="D10924" s="38" t="s">
        <v>34166</v>
      </c>
      <c r="E10924" s="39" t="s">
        <v>1865</v>
      </c>
      <c r="F10924" s="37" t="s">
        <v>1939</v>
      </c>
    </row>
    <row r="10925" spans="1:6" ht="14.25" customHeight="1" x14ac:dyDescent="0.2">
      <c r="A10925" s="35" t="s">
        <v>34167</v>
      </c>
      <c r="B10925" s="36" t="s">
        <v>34168</v>
      </c>
      <c r="C10925" s="37">
        <v>44111603</v>
      </c>
      <c r="D10925" s="38" t="s">
        <v>34169</v>
      </c>
      <c r="E10925" s="39" t="s">
        <v>1865</v>
      </c>
      <c r="F10925" s="37" t="s">
        <v>1939</v>
      </c>
    </row>
    <row r="10926" spans="1:6" ht="14.25" customHeight="1" x14ac:dyDescent="0.2">
      <c r="A10926" s="35" t="s">
        <v>34170</v>
      </c>
      <c r="B10926" s="36" t="s">
        <v>34171</v>
      </c>
      <c r="C10926" s="37">
        <v>44111604</v>
      </c>
      <c r="D10926" s="38" t="s">
        <v>34172</v>
      </c>
      <c r="E10926" s="39" t="s">
        <v>1966</v>
      </c>
      <c r="F10926" s="37" t="s">
        <v>1969</v>
      </c>
    </row>
    <row r="10927" spans="1:6" ht="14.25" customHeight="1" x14ac:dyDescent="0.2">
      <c r="A10927" s="35" t="s">
        <v>34173</v>
      </c>
      <c r="B10927" s="36" t="s">
        <v>34174</v>
      </c>
      <c r="C10927" s="37">
        <v>44111605</v>
      </c>
      <c r="D10927" s="38" t="s">
        <v>34175</v>
      </c>
      <c r="E10927" s="39" t="s">
        <v>1966</v>
      </c>
      <c r="F10927" s="37" t="s">
        <v>1969</v>
      </c>
    </row>
    <row r="10928" spans="1:6" ht="14.25" customHeight="1" x14ac:dyDescent="0.2">
      <c r="A10928" s="35" t="s">
        <v>34176</v>
      </c>
      <c r="B10928" s="36" t="s">
        <v>34177</v>
      </c>
      <c r="C10928" s="37">
        <v>44111606</v>
      </c>
      <c r="D10928" s="38" t="s">
        <v>34178</v>
      </c>
      <c r="E10928" s="39" t="s">
        <v>1966</v>
      </c>
      <c r="F10928" s="37" t="s">
        <v>1969</v>
      </c>
    </row>
    <row r="10929" spans="1:6" ht="14.25" customHeight="1" x14ac:dyDescent="0.2">
      <c r="A10929" s="35" t="s">
        <v>34179</v>
      </c>
      <c r="B10929" s="36" t="s">
        <v>34180</v>
      </c>
      <c r="C10929" s="37">
        <v>44111607</v>
      </c>
      <c r="D10929" s="38" t="s">
        <v>34181</v>
      </c>
      <c r="E10929" s="39" t="s">
        <v>1980</v>
      </c>
      <c r="F10929" s="37" t="s">
        <v>7906</v>
      </c>
    </row>
    <row r="10930" spans="1:6" ht="14.25" customHeight="1" x14ac:dyDescent="0.2">
      <c r="A10930" s="35" t="s">
        <v>34182</v>
      </c>
      <c r="B10930" s="36" t="s">
        <v>34183</v>
      </c>
      <c r="C10930" s="37">
        <v>44111608</v>
      </c>
      <c r="D10930" s="38" t="s">
        <v>34184</v>
      </c>
      <c r="E10930" s="39" t="s">
        <v>1966</v>
      </c>
      <c r="F10930" s="37" t="s">
        <v>1969</v>
      </c>
    </row>
    <row r="10931" spans="1:6" ht="14.25" customHeight="1" x14ac:dyDescent="0.2">
      <c r="A10931" s="35" t="s">
        <v>34185</v>
      </c>
      <c r="B10931" s="36" t="s">
        <v>34186</v>
      </c>
      <c r="C10931" s="37">
        <v>44111609</v>
      </c>
      <c r="D10931" s="38" t="s">
        <v>34187</v>
      </c>
      <c r="E10931" s="39" t="s">
        <v>1966</v>
      </c>
      <c r="F10931" s="37" t="s">
        <v>1969</v>
      </c>
    </row>
    <row r="10932" spans="1:6" ht="14.25" customHeight="1" x14ac:dyDescent="0.2">
      <c r="A10932" s="35" t="s">
        <v>34188</v>
      </c>
      <c r="B10932" s="36" t="s">
        <v>34189</v>
      </c>
      <c r="C10932" s="37">
        <v>44111610</v>
      </c>
      <c r="D10932" s="38" t="s">
        <v>34190</v>
      </c>
      <c r="E10932" s="39" t="s">
        <v>1966</v>
      </c>
      <c r="F10932" s="37" t="s">
        <v>1969</v>
      </c>
    </row>
    <row r="10933" spans="1:6" ht="14.25" customHeight="1" x14ac:dyDescent="0.2">
      <c r="A10933" s="35" t="s">
        <v>34191</v>
      </c>
      <c r="B10933" s="36" t="s">
        <v>34192</v>
      </c>
      <c r="C10933" s="37">
        <v>44111611</v>
      </c>
      <c r="D10933" s="38" t="s">
        <v>34193</v>
      </c>
      <c r="E10933" s="39" t="s">
        <v>1966</v>
      </c>
      <c r="F10933" s="37" t="s">
        <v>1969</v>
      </c>
    </row>
    <row r="10934" spans="1:6" ht="14.25" customHeight="1" x14ac:dyDescent="0.2">
      <c r="A10934" s="35" t="s">
        <v>34194</v>
      </c>
      <c r="B10934" s="36" t="s">
        <v>34195</v>
      </c>
      <c r="C10934" s="37">
        <v>44111612</v>
      </c>
      <c r="D10934" s="38" t="s">
        <v>34196</v>
      </c>
      <c r="E10934" s="39" t="s">
        <v>1966</v>
      </c>
      <c r="F10934" s="37" t="s">
        <v>1969</v>
      </c>
    </row>
    <row r="10935" spans="1:6" ht="14.25" customHeight="1" x14ac:dyDescent="0.2">
      <c r="A10935" s="35" t="s">
        <v>34197</v>
      </c>
      <c r="B10935" s="36" t="s">
        <v>34198</v>
      </c>
      <c r="C10935" s="37">
        <v>44111613</v>
      </c>
      <c r="D10935" s="38" t="s">
        <v>34199</v>
      </c>
      <c r="E10935" s="39" t="s">
        <v>1966</v>
      </c>
      <c r="F10935" s="37" t="s">
        <v>1969</v>
      </c>
    </row>
    <row r="10936" spans="1:6" ht="14.25" customHeight="1" x14ac:dyDescent="0.2">
      <c r="A10936" s="35" t="s">
        <v>34200</v>
      </c>
      <c r="B10936" s="36" t="s">
        <v>34201</v>
      </c>
      <c r="C10936" s="37">
        <v>44111614</v>
      </c>
      <c r="D10936" s="38" t="s">
        <v>34202</v>
      </c>
      <c r="E10936" s="39" t="s">
        <v>1966</v>
      </c>
      <c r="F10936" s="37" t="s">
        <v>1969</v>
      </c>
    </row>
    <row r="10937" spans="1:6" ht="14.25" customHeight="1" x14ac:dyDescent="0.2">
      <c r="A10937" s="35" t="s">
        <v>34203</v>
      </c>
      <c r="B10937" s="36" t="s">
        <v>34204</v>
      </c>
      <c r="C10937" s="37">
        <v>44111615</v>
      </c>
      <c r="D10937" s="38" t="s">
        <v>34205</v>
      </c>
      <c r="E10937" s="39" t="s">
        <v>1865</v>
      </c>
      <c r="F10937" s="37" t="s">
        <v>1939</v>
      </c>
    </row>
    <row r="10938" spans="1:6" ht="14.25" customHeight="1" x14ac:dyDescent="0.2">
      <c r="A10938" s="35" t="s">
        <v>34206</v>
      </c>
      <c r="B10938" s="36" t="s">
        <v>34207</v>
      </c>
      <c r="C10938" s="37">
        <v>44111616</v>
      </c>
      <c r="D10938" s="38" t="s">
        <v>34208</v>
      </c>
      <c r="E10938" s="39" t="s">
        <v>1865</v>
      </c>
      <c r="F10938" s="37" t="s">
        <v>1939</v>
      </c>
    </row>
    <row r="10939" spans="1:6" ht="14.25" customHeight="1" x14ac:dyDescent="0.2">
      <c r="A10939" s="35" t="s">
        <v>34209</v>
      </c>
      <c r="B10939" s="36" t="s">
        <v>34210</v>
      </c>
      <c r="C10939" s="37">
        <v>44111801</v>
      </c>
      <c r="D10939" s="38" t="s">
        <v>34211</v>
      </c>
      <c r="E10939" s="39" t="s">
        <v>1966</v>
      </c>
      <c r="F10939" s="37" t="s">
        <v>1969</v>
      </c>
    </row>
    <row r="10940" spans="1:6" ht="14.25" customHeight="1" x14ac:dyDescent="0.2">
      <c r="A10940" s="35" t="s">
        <v>34212</v>
      </c>
      <c r="B10940" s="36" t="s">
        <v>34213</v>
      </c>
      <c r="C10940" s="37">
        <v>44111802</v>
      </c>
      <c r="D10940" s="38" t="s">
        <v>34214</v>
      </c>
      <c r="E10940" s="39" t="s">
        <v>1832</v>
      </c>
      <c r="F10940" s="37" t="s">
        <v>1835</v>
      </c>
    </row>
    <row r="10941" spans="1:6" ht="14.25" customHeight="1" x14ac:dyDescent="0.2">
      <c r="A10941" s="35" t="s">
        <v>34215</v>
      </c>
      <c r="B10941" s="36" t="s">
        <v>34216</v>
      </c>
      <c r="C10941" s="37">
        <v>44111803</v>
      </c>
      <c r="D10941" s="38" t="s">
        <v>34217</v>
      </c>
      <c r="E10941" s="39" t="s">
        <v>22808</v>
      </c>
      <c r="F10941" s="37" t="s">
        <v>22809</v>
      </c>
    </row>
    <row r="10942" spans="1:6" ht="14.25" customHeight="1" x14ac:dyDescent="0.2">
      <c r="A10942" s="35" t="s">
        <v>34218</v>
      </c>
      <c r="B10942" s="36" t="s">
        <v>34219</v>
      </c>
      <c r="C10942" s="37">
        <v>44111804</v>
      </c>
      <c r="D10942" s="38" t="s">
        <v>34220</v>
      </c>
      <c r="E10942" s="39" t="s">
        <v>1832</v>
      </c>
      <c r="F10942" s="37" t="s">
        <v>1835</v>
      </c>
    </row>
    <row r="10943" spans="1:6" ht="14.25" customHeight="1" x14ac:dyDescent="0.2">
      <c r="A10943" s="35" t="s">
        <v>34221</v>
      </c>
      <c r="B10943" s="36" t="s">
        <v>34222</v>
      </c>
      <c r="C10943" s="37">
        <v>44111805</v>
      </c>
      <c r="D10943" s="38" t="s">
        <v>34223</v>
      </c>
      <c r="E10943" s="39" t="s">
        <v>1966</v>
      </c>
      <c r="F10943" s="37" t="s">
        <v>1969</v>
      </c>
    </row>
    <row r="10944" spans="1:6" ht="14.25" customHeight="1" x14ac:dyDescent="0.2">
      <c r="A10944" s="35" t="s">
        <v>34224</v>
      </c>
      <c r="B10944" s="36" t="s">
        <v>34225</v>
      </c>
      <c r="C10944" s="37">
        <v>44111806</v>
      </c>
      <c r="D10944" s="38" t="s">
        <v>34226</v>
      </c>
      <c r="E10944" s="39" t="s">
        <v>22808</v>
      </c>
      <c r="F10944" s="37" t="s">
        <v>22809</v>
      </c>
    </row>
    <row r="10945" spans="1:6" ht="14.25" customHeight="1" x14ac:dyDescent="0.2">
      <c r="A10945" s="35" t="s">
        <v>11997</v>
      </c>
      <c r="B10945" s="36" t="s">
        <v>34227</v>
      </c>
      <c r="C10945" s="37">
        <v>44111807</v>
      </c>
      <c r="D10945" s="38" t="s">
        <v>34228</v>
      </c>
      <c r="E10945" s="39" t="s">
        <v>22808</v>
      </c>
      <c r="F10945" s="37" t="s">
        <v>22809</v>
      </c>
    </row>
    <row r="10946" spans="1:6" ht="14.25" customHeight="1" x14ac:dyDescent="0.2">
      <c r="A10946" s="35" t="s">
        <v>34229</v>
      </c>
      <c r="B10946" s="36" t="s">
        <v>34230</v>
      </c>
      <c r="C10946" s="37">
        <v>44111808</v>
      </c>
      <c r="D10946" s="38" t="s">
        <v>34231</v>
      </c>
      <c r="E10946" s="39" t="s">
        <v>22808</v>
      </c>
      <c r="F10946" s="37" t="s">
        <v>22809</v>
      </c>
    </row>
    <row r="10947" spans="1:6" ht="14.25" customHeight="1" x14ac:dyDescent="0.2">
      <c r="A10947" s="35" t="s">
        <v>34232</v>
      </c>
      <c r="B10947" s="36" t="s">
        <v>34233</v>
      </c>
      <c r="C10947" s="37">
        <v>44111809</v>
      </c>
      <c r="D10947" s="38" t="s">
        <v>34234</v>
      </c>
      <c r="E10947" s="39" t="s">
        <v>22808</v>
      </c>
      <c r="F10947" s="37" t="s">
        <v>22809</v>
      </c>
    </row>
    <row r="10948" spans="1:6" ht="14.25" customHeight="1" x14ac:dyDescent="0.2">
      <c r="A10948" s="35" t="s">
        <v>34235</v>
      </c>
      <c r="B10948" s="36" t="s">
        <v>34236</v>
      </c>
      <c r="C10948" s="37">
        <v>44111810</v>
      </c>
      <c r="D10948" s="38" t="s">
        <v>34237</v>
      </c>
      <c r="E10948" s="39" t="s">
        <v>22808</v>
      </c>
      <c r="F10948" s="37" t="s">
        <v>22809</v>
      </c>
    </row>
    <row r="10949" spans="1:6" ht="14.25" customHeight="1" x14ac:dyDescent="0.2">
      <c r="A10949" s="35" t="s">
        <v>34238</v>
      </c>
      <c r="B10949" s="36" t="s">
        <v>32227</v>
      </c>
      <c r="C10949" s="37">
        <v>44111812</v>
      </c>
      <c r="D10949" s="38" t="s">
        <v>34239</v>
      </c>
      <c r="E10949" s="39" t="s">
        <v>1966</v>
      </c>
      <c r="F10949" s="37" t="s">
        <v>1969</v>
      </c>
    </row>
    <row r="10950" spans="1:6" ht="14.25" customHeight="1" x14ac:dyDescent="0.2">
      <c r="A10950" s="35" t="s">
        <v>34240</v>
      </c>
      <c r="B10950" s="36" t="s">
        <v>34241</v>
      </c>
      <c r="C10950" s="37">
        <v>44111813</v>
      </c>
      <c r="D10950" s="38" t="s">
        <v>34242</v>
      </c>
      <c r="E10950" s="39" t="s">
        <v>1966</v>
      </c>
      <c r="F10950" s="37" t="s">
        <v>1969</v>
      </c>
    </row>
    <row r="10951" spans="1:6" ht="14.25" customHeight="1" x14ac:dyDescent="0.2">
      <c r="A10951" s="35" t="s">
        <v>34243</v>
      </c>
      <c r="B10951" s="36" t="s">
        <v>34244</v>
      </c>
      <c r="C10951" s="37">
        <v>44111814</v>
      </c>
      <c r="D10951" s="38" t="s">
        <v>34245</v>
      </c>
      <c r="E10951" s="39" t="s">
        <v>1966</v>
      </c>
      <c r="F10951" s="37" t="s">
        <v>1969</v>
      </c>
    </row>
    <row r="10952" spans="1:6" ht="14.25" customHeight="1" x14ac:dyDescent="0.2">
      <c r="A10952" s="35" t="s">
        <v>34246</v>
      </c>
      <c r="B10952" s="36" t="s">
        <v>34247</v>
      </c>
      <c r="C10952" s="37">
        <v>44111815</v>
      </c>
      <c r="D10952" s="38" t="s">
        <v>34248</v>
      </c>
      <c r="E10952" s="39" t="s">
        <v>1966</v>
      </c>
      <c r="F10952" s="37" t="s">
        <v>1969</v>
      </c>
    </row>
    <row r="10953" spans="1:6" ht="14.25" customHeight="1" x14ac:dyDescent="0.2">
      <c r="A10953" s="35" t="s">
        <v>34249</v>
      </c>
      <c r="B10953" s="36" t="s">
        <v>34250</v>
      </c>
      <c r="C10953" s="37">
        <v>44111901</v>
      </c>
      <c r="D10953" s="38" t="s">
        <v>34251</v>
      </c>
      <c r="E10953" s="39" t="s">
        <v>1966</v>
      </c>
      <c r="F10953" s="37" t="s">
        <v>1969</v>
      </c>
    </row>
    <row r="10954" spans="1:6" ht="14.25" customHeight="1" x14ac:dyDescent="0.2">
      <c r="A10954" s="35" t="s">
        <v>34252</v>
      </c>
      <c r="B10954" s="36" t="s">
        <v>34253</v>
      </c>
      <c r="C10954" s="37">
        <v>44111902</v>
      </c>
      <c r="D10954" s="38" t="s">
        <v>34254</v>
      </c>
      <c r="E10954" s="39" t="s">
        <v>1966</v>
      </c>
      <c r="F10954" s="37" t="s">
        <v>1969</v>
      </c>
    </row>
    <row r="10955" spans="1:6" ht="14.25" customHeight="1" x14ac:dyDescent="0.2">
      <c r="A10955" s="35" t="s">
        <v>34255</v>
      </c>
      <c r="B10955" s="36" t="s">
        <v>34256</v>
      </c>
      <c r="C10955" s="37">
        <v>44111903</v>
      </c>
      <c r="D10955" s="38" t="s">
        <v>34257</v>
      </c>
      <c r="E10955" s="39" t="s">
        <v>1966</v>
      </c>
      <c r="F10955" s="37" t="s">
        <v>1969</v>
      </c>
    </row>
    <row r="10956" spans="1:6" ht="14.25" customHeight="1" x14ac:dyDescent="0.2">
      <c r="A10956" s="35" t="s">
        <v>34258</v>
      </c>
      <c r="B10956" s="36" t="s">
        <v>34259</v>
      </c>
      <c r="C10956" s="37">
        <v>44111904</v>
      </c>
      <c r="D10956" s="38" t="s">
        <v>34260</v>
      </c>
      <c r="E10956" s="39" t="s">
        <v>1966</v>
      </c>
      <c r="F10956" s="37" t="s">
        <v>1969</v>
      </c>
    </row>
    <row r="10957" spans="1:6" ht="14.25" customHeight="1" x14ac:dyDescent="0.2">
      <c r="A10957" s="35" t="s">
        <v>34261</v>
      </c>
      <c r="B10957" s="36" t="s">
        <v>34262</v>
      </c>
      <c r="C10957" s="37">
        <v>44111905</v>
      </c>
      <c r="D10957" s="38" t="s">
        <v>34263</v>
      </c>
      <c r="E10957" s="39" t="s">
        <v>1966</v>
      </c>
      <c r="F10957" s="37" t="s">
        <v>1969</v>
      </c>
    </row>
    <row r="10958" spans="1:6" ht="14.25" customHeight="1" x14ac:dyDescent="0.2">
      <c r="A10958" s="35" t="s">
        <v>34264</v>
      </c>
      <c r="B10958" s="36" t="s">
        <v>34265</v>
      </c>
      <c r="C10958" s="37">
        <v>44111906</v>
      </c>
      <c r="D10958" s="38" t="s">
        <v>34266</v>
      </c>
      <c r="E10958" s="39" t="s">
        <v>1966</v>
      </c>
      <c r="F10958" s="37" t="s">
        <v>1969</v>
      </c>
    </row>
    <row r="10959" spans="1:6" ht="14.25" customHeight="1" x14ac:dyDescent="0.2">
      <c r="A10959" s="35" t="s">
        <v>34267</v>
      </c>
      <c r="B10959" s="36" t="s">
        <v>34268</v>
      </c>
      <c r="C10959" s="37">
        <v>44111907</v>
      </c>
      <c r="D10959" s="38" t="s">
        <v>34269</v>
      </c>
      <c r="E10959" s="39" t="s">
        <v>1966</v>
      </c>
      <c r="F10959" s="37" t="s">
        <v>1969</v>
      </c>
    </row>
    <row r="10960" spans="1:6" ht="14.25" customHeight="1" x14ac:dyDescent="0.2">
      <c r="A10960" s="35" t="s">
        <v>34270</v>
      </c>
      <c r="B10960" s="36" t="s">
        <v>34271</v>
      </c>
      <c r="C10960" s="37">
        <v>44111908</v>
      </c>
      <c r="D10960" s="38" t="s">
        <v>34272</v>
      </c>
      <c r="E10960" s="39" t="s">
        <v>1966</v>
      </c>
      <c r="F10960" s="37" t="s">
        <v>1969</v>
      </c>
    </row>
    <row r="10961" spans="1:6" ht="14.25" customHeight="1" x14ac:dyDescent="0.2">
      <c r="A10961" s="35" t="s">
        <v>34273</v>
      </c>
      <c r="B10961" s="36" t="s">
        <v>34274</v>
      </c>
      <c r="C10961" s="37">
        <v>44111909</v>
      </c>
      <c r="D10961" s="38" t="s">
        <v>34275</v>
      </c>
      <c r="E10961" s="39" t="s">
        <v>1865</v>
      </c>
      <c r="F10961" s="37" t="s">
        <v>1939</v>
      </c>
    </row>
    <row r="10962" spans="1:6" ht="14.25" customHeight="1" x14ac:dyDescent="0.2">
      <c r="A10962" s="35" t="s">
        <v>34276</v>
      </c>
      <c r="B10962" s="36" t="s">
        <v>34277</v>
      </c>
      <c r="C10962" s="37">
        <v>44111910</v>
      </c>
      <c r="D10962" s="38" t="s">
        <v>34278</v>
      </c>
      <c r="E10962" s="39" t="s">
        <v>1865</v>
      </c>
      <c r="F10962" s="37" t="s">
        <v>1939</v>
      </c>
    </row>
    <row r="10963" spans="1:6" ht="14.25" customHeight="1" x14ac:dyDescent="0.2">
      <c r="A10963" s="35" t="s">
        <v>34279</v>
      </c>
      <c r="B10963" s="36" t="s">
        <v>34280</v>
      </c>
      <c r="C10963" s="37">
        <v>44111911</v>
      </c>
      <c r="D10963" s="38" t="s">
        <v>34281</v>
      </c>
      <c r="E10963" s="39" t="s">
        <v>1865</v>
      </c>
      <c r="F10963" s="37" t="s">
        <v>1939</v>
      </c>
    </row>
    <row r="10964" spans="1:6" ht="14.25" customHeight="1" x14ac:dyDescent="0.2">
      <c r="A10964" s="35" t="s">
        <v>34282</v>
      </c>
      <c r="B10964" s="36" t="s">
        <v>34283</v>
      </c>
      <c r="C10964" s="37">
        <v>44112001</v>
      </c>
      <c r="D10964" s="38" t="s">
        <v>34284</v>
      </c>
      <c r="E10964" s="39" t="s">
        <v>1865</v>
      </c>
      <c r="F10964" s="37" t="s">
        <v>1939</v>
      </c>
    </row>
    <row r="10965" spans="1:6" ht="14.25" customHeight="1" x14ac:dyDescent="0.2">
      <c r="A10965" s="35" t="s">
        <v>34285</v>
      </c>
      <c r="B10965" s="36" t="s">
        <v>34286</v>
      </c>
      <c r="C10965" s="37">
        <v>44112002</v>
      </c>
      <c r="D10965" s="38" t="s">
        <v>34287</v>
      </c>
      <c r="E10965" s="39" t="s">
        <v>1865</v>
      </c>
      <c r="F10965" s="37" t="s">
        <v>1939</v>
      </c>
    </row>
    <row r="10966" spans="1:6" ht="14.25" customHeight="1" x14ac:dyDescent="0.2">
      <c r="A10966" s="35" t="s">
        <v>34288</v>
      </c>
      <c r="B10966" s="36" t="s">
        <v>34289</v>
      </c>
      <c r="C10966" s="37">
        <v>44112004</v>
      </c>
      <c r="D10966" s="38" t="s">
        <v>34290</v>
      </c>
      <c r="E10966" s="39" t="s">
        <v>1865</v>
      </c>
      <c r="F10966" s="37" t="s">
        <v>1939</v>
      </c>
    </row>
    <row r="10967" spans="1:6" ht="14.25" customHeight="1" x14ac:dyDescent="0.2">
      <c r="A10967" s="35" t="s">
        <v>34291</v>
      </c>
      <c r="B10967" s="36" t="s">
        <v>34292</v>
      </c>
      <c r="C10967" s="37">
        <v>44112005</v>
      </c>
      <c r="D10967" s="38" t="s">
        <v>34293</v>
      </c>
      <c r="E10967" s="39" t="s">
        <v>1865</v>
      </c>
      <c r="F10967" s="37" t="s">
        <v>1939</v>
      </c>
    </row>
    <row r="10968" spans="1:6" ht="14.25" customHeight="1" x14ac:dyDescent="0.2">
      <c r="A10968" s="35" t="s">
        <v>34294</v>
      </c>
      <c r="B10968" s="36" t="s">
        <v>34295</v>
      </c>
      <c r="C10968" s="37">
        <v>44112006</v>
      </c>
      <c r="D10968" s="38" t="s">
        <v>34296</v>
      </c>
      <c r="E10968" s="39" t="s">
        <v>1865</v>
      </c>
      <c r="F10968" s="37" t="s">
        <v>1939</v>
      </c>
    </row>
    <row r="10969" spans="1:6" ht="14.25" customHeight="1" x14ac:dyDescent="0.2">
      <c r="A10969" s="35" t="s">
        <v>34297</v>
      </c>
      <c r="B10969" s="36" t="s">
        <v>34298</v>
      </c>
      <c r="C10969" s="37">
        <v>44112007</v>
      </c>
      <c r="D10969" s="38" t="s">
        <v>34299</v>
      </c>
      <c r="E10969" s="39" t="s">
        <v>1865</v>
      </c>
      <c r="F10969" s="37" t="s">
        <v>1939</v>
      </c>
    </row>
    <row r="10970" spans="1:6" ht="14.25" customHeight="1" x14ac:dyDescent="0.2">
      <c r="A10970" s="35" t="s">
        <v>34300</v>
      </c>
      <c r="B10970" s="36" t="s">
        <v>34301</v>
      </c>
      <c r="C10970" s="37">
        <v>44112008</v>
      </c>
      <c r="D10970" s="38" t="s">
        <v>34302</v>
      </c>
      <c r="E10970" s="39" t="s">
        <v>1865</v>
      </c>
      <c r="F10970" s="37" t="s">
        <v>1939</v>
      </c>
    </row>
    <row r="10971" spans="1:6" ht="14.25" customHeight="1" x14ac:dyDescent="0.2">
      <c r="A10971" s="35" t="s">
        <v>34303</v>
      </c>
      <c r="B10971" s="36" t="s">
        <v>34304</v>
      </c>
      <c r="C10971" s="37">
        <v>44121501</v>
      </c>
      <c r="D10971" s="38" t="s">
        <v>34305</v>
      </c>
      <c r="E10971" s="39" t="s">
        <v>1865</v>
      </c>
      <c r="F10971" s="37" t="s">
        <v>1939</v>
      </c>
    </row>
    <row r="10972" spans="1:6" ht="14.25" customHeight="1" x14ac:dyDescent="0.2">
      <c r="A10972" s="35" t="s">
        <v>34306</v>
      </c>
      <c r="B10972" s="36" t="s">
        <v>34307</v>
      </c>
      <c r="C10972" s="37">
        <v>44121503</v>
      </c>
      <c r="D10972" s="38" t="s">
        <v>34308</v>
      </c>
      <c r="E10972" s="39" t="s">
        <v>1865</v>
      </c>
      <c r="F10972" s="37" t="s">
        <v>1939</v>
      </c>
    </row>
    <row r="10973" spans="1:6" ht="14.25" customHeight="1" x14ac:dyDescent="0.2">
      <c r="A10973" s="35" t="s">
        <v>34309</v>
      </c>
      <c r="B10973" s="36" t="s">
        <v>34310</v>
      </c>
      <c r="C10973" s="37">
        <v>44121504</v>
      </c>
      <c r="D10973" s="38" t="s">
        <v>34311</v>
      </c>
      <c r="E10973" s="39" t="s">
        <v>1865</v>
      </c>
      <c r="F10973" s="37" t="s">
        <v>1939</v>
      </c>
    </row>
    <row r="10974" spans="1:6" ht="14.25" customHeight="1" x14ac:dyDescent="0.2">
      <c r="A10974" s="35" t="s">
        <v>34312</v>
      </c>
      <c r="B10974" s="36" t="s">
        <v>34313</v>
      </c>
      <c r="C10974" s="37">
        <v>44121505</v>
      </c>
      <c r="D10974" s="38" t="s">
        <v>34314</v>
      </c>
      <c r="E10974" s="39" t="s">
        <v>1865</v>
      </c>
      <c r="F10974" s="37" t="s">
        <v>1939</v>
      </c>
    </row>
    <row r="10975" spans="1:6" ht="14.25" customHeight="1" x14ac:dyDescent="0.2">
      <c r="A10975" s="35" t="s">
        <v>34315</v>
      </c>
      <c r="B10975" s="36" t="s">
        <v>34316</v>
      </c>
      <c r="C10975" s="37">
        <v>44121506</v>
      </c>
      <c r="D10975" s="38" t="s">
        <v>34317</v>
      </c>
      <c r="E10975" s="39" t="s">
        <v>1865</v>
      </c>
      <c r="F10975" s="37" t="s">
        <v>1939</v>
      </c>
    </row>
    <row r="10976" spans="1:6" ht="14.25" customHeight="1" x14ac:dyDescent="0.2">
      <c r="A10976" s="35" t="s">
        <v>34318</v>
      </c>
      <c r="B10976" s="36" t="s">
        <v>34319</v>
      </c>
      <c r="C10976" s="37">
        <v>44121507</v>
      </c>
      <c r="D10976" s="38" t="s">
        <v>34320</v>
      </c>
      <c r="E10976" s="39" t="s">
        <v>1865</v>
      </c>
      <c r="F10976" s="37" t="s">
        <v>1939</v>
      </c>
    </row>
    <row r="10977" spans="1:6" ht="14.25" customHeight="1" x14ac:dyDescent="0.2">
      <c r="A10977" s="35" t="s">
        <v>34321</v>
      </c>
      <c r="B10977" s="36" t="s">
        <v>34322</v>
      </c>
      <c r="C10977" s="37">
        <v>44121508</v>
      </c>
      <c r="D10977" s="38" t="s">
        <v>34323</v>
      </c>
      <c r="E10977" s="39" t="s">
        <v>1865</v>
      </c>
      <c r="F10977" s="37" t="s">
        <v>1939</v>
      </c>
    </row>
    <row r="10978" spans="1:6" ht="14.25" customHeight="1" x14ac:dyDescent="0.2">
      <c r="A10978" s="35" t="s">
        <v>34324</v>
      </c>
      <c r="B10978" s="36" t="s">
        <v>34325</v>
      </c>
      <c r="C10978" s="37">
        <v>44121509</v>
      </c>
      <c r="D10978" s="38" t="s">
        <v>34326</v>
      </c>
      <c r="E10978" s="39" t="s">
        <v>1865</v>
      </c>
      <c r="F10978" s="37" t="s">
        <v>1939</v>
      </c>
    </row>
    <row r="10979" spans="1:6" ht="14.25" customHeight="1" x14ac:dyDescent="0.2">
      <c r="A10979" s="35" t="s">
        <v>34327</v>
      </c>
      <c r="B10979" s="36" t="s">
        <v>34328</v>
      </c>
      <c r="C10979" s="37">
        <v>44121510</v>
      </c>
      <c r="D10979" s="38" t="s">
        <v>34329</v>
      </c>
      <c r="E10979" s="39" t="s">
        <v>1865</v>
      </c>
      <c r="F10979" s="37" t="s">
        <v>1939</v>
      </c>
    </row>
    <row r="10980" spans="1:6" ht="14.25" customHeight="1" x14ac:dyDescent="0.2">
      <c r="A10980" s="35" t="s">
        <v>34330</v>
      </c>
      <c r="B10980" s="36" t="s">
        <v>34331</v>
      </c>
      <c r="C10980" s="37">
        <v>44121511</v>
      </c>
      <c r="D10980" s="38" t="s">
        <v>34332</v>
      </c>
      <c r="E10980" s="39" t="s">
        <v>1865</v>
      </c>
      <c r="F10980" s="37" t="s">
        <v>1939</v>
      </c>
    </row>
    <row r="10981" spans="1:6" ht="14.25" customHeight="1" x14ac:dyDescent="0.2">
      <c r="A10981" s="35" t="s">
        <v>34333</v>
      </c>
      <c r="B10981" s="36" t="s">
        <v>34334</v>
      </c>
      <c r="C10981" s="37">
        <v>44121512</v>
      </c>
      <c r="D10981" s="38" t="s">
        <v>34335</v>
      </c>
      <c r="E10981" s="39" t="s">
        <v>1865</v>
      </c>
      <c r="F10981" s="37" t="s">
        <v>1939</v>
      </c>
    </row>
    <row r="10982" spans="1:6" ht="14.25" customHeight="1" x14ac:dyDescent="0.2">
      <c r="A10982" s="35" t="s">
        <v>34336</v>
      </c>
      <c r="B10982" s="36" t="s">
        <v>34337</v>
      </c>
      <c r="C10982" s="37">
        <v>44121604</v>
      </c>
      <c r="D10982" s="38" t="s">
        <v>34338</v>
      </c>
      <c r="E10982" s="39" t="s">
        <v>1865</v>
      </c>
      <c r="F10982" s="37" t="s">
        <v>1939</v>
      </c>
    </row>
    <row r="10983" spans="1:6" ht="14.25" customHeight="1" x14ac:dyDescent="0.2">
      <c r="A10983" s="35" t="s">
        <v>34339</v>
      </c>
      <c r="B10983" s="36" t="s">
        <v>34340</v>
      </c>
      <c r="C10983" s="37">
        <v>44121605</v>
      </c>
      <c r="D10983" s="38" t="s">
        <v>34341</v>
      </c>
      <c r="E10983" s="39" t="s">
        <v>1966</v>
      </c>
      <c r="F10983" s="37" t="s">
        <v>1969</v>
      </c>
    </row>
    <row r="10984" spans="1:6" ht="14.25" customHeight="1" x14ac:dyDescent="0.2">
      <c r="A10984" s="35" t="s">
        <v>34342</v>
      </c>
      <c r="B10984" s="36" t="s">
        <v>34343</v>
      </c>
      <c r="C10984" s="37">
        <v>44121611</v>
      </c>
      <c r="D10984" s="38" t="s">
        <v>34344</v>
      </c>
      <c r="E10984" s="39" t="s">
        <v>1865</v>
      </c>
      <c r="F10984" s="37" t="s">
        <v>1939</v>
      </c>
    </row>
    <row r="10985" spans="1:6" ht="14.25" customHeight="1" x14ac:dyDescent="0.2">
      <c r="A10985" s="35" t="s">
        <v>34345</v>
      </c>
      <c r="B10985" s="36" t="s">
        <v>34346</v>
      </c>
      <c r="C10985" s="37">
        <v>44121612</v>
      </c>
      <c r="D10985" s="38" t="s">
        <v>34347</v>
      </c>
      <c r="E10985" s="39" t="s">
        <v>1865</v>
      </c>
      <c r="F10985" s="37" t="s">
        <v>1939</v>
      </c>
    </row>
    <row r="10986" spans="1:6" ht="14.25" customHeight="1" x14ac:dyDescent="0.2">
      <c r="A10986" s="35" t="s">
        <v>34348</v>
      </c>
      <c r="B10986" s="36" t="s">
        <v>34349</v>
      </c>
      <c r="C10986" s="37">
        <v>44121613</v>
      </c>
      <c r="D10986" s="38" t="s">
        <v>34350</v>
      </c>
      <c r="E10986" s="39" t="s">
        <v>1865</v>
      </c>
      <c r="F10986" s="37" t="s">
        <v>1939</v>
      </c>
    </row>
    <row r="10987" spans="1:6" ht="14.25" customHeight="1" x14ac:dyDescent="0.2">
      <c r="A10987" s="35" t="s">
        <v>34351</v>
      </c>
      <c r="B10987" s="36" t="s">
        <v>34352</v>
      </c>
      <c r="C10987" s="37">
        <v>44121614</v>
      </c>
      <c r="D10987" s="38" t="s">
        <v>34353</v>
      </c>
      <c r="E10987" s="39" t="s">
        <v>1865</v>
      </c>
      <c r="F10987" s="37" t="s">
        <v>1939</v>
      </c>
    </row>
    <row r="10988" spans="1:6" ht="14.25" customHeight="1" x14ac:dyDescent="0.2">
      <c r="A10988" s="35" t="s">
        <v>1905</v>
      </c>
      <c r="B10988" s="36" t="s">
        <v>34354</v>
      </c>
      <c r="C10988" s="37">
        <v>44121615</v>
      </c>
      <c r="D10988" s="38" t="s">
        <v>34355</v>
      </c>
      <c r="E10988" s="39" t="s">
        <v>1865</v>
      </c>
      <c r="F10988" s="37" t="s">
        <v>1939</v>
      </c>
    </row>
    <row r="10989" spans="1:6" ht="14.25" customHeight="1" x14ac:dyDescent="0.2">
      <c r="A10989" s="35" t="s">
        <v>34356</v>
      </c>
      <c r="B10989" s="36" t="s">
        <v>34357</v>
      </c>
      <c r="C10989" s="37">
        <v>44121617</v>
      </c>
      <c r="D10989" s="38" t="s">
        <v>34358</v>
      </c>
      <c r="E10989" s="39" t="s">
        <v>1865</v>
      </c>
      <c r="F10989" s="37" t="s">
        <v>1939</v>
      </c>
    </row>
    <row r="10990" spans="1:6" ht="14.25" customHeight="1" x14ac:dyDescent="0.2">
      <c r="A10990" s="35" t="s">
        <v>2121</v>
      </c>
      <c r="B10990" s="36" t="s">
        <v>34359</v>
      </c>
      <c r="C10990" s="37">
        <v>44121618</v>
      </c>
      <c r="D10990" s="38" t="s">
        <v>34360</v>
      </c>
      <c r="E10990" s="39" t="s">
        <v>6425</v>
      </c>
      <c r="F10990" s="37" t="s">
        <v>6426</v>
      </c>
    </row>
    <row r="10991" spans="1:6" ht="14.25" customHeight="1" x14ac:dyDescent="0.2">
      <c r="A10991" s="35" t="s">
        <v>34361</v>
      </c>
      <c r="B10991" s="36" t="s">
        <v>34362</v>
      </c>
      <c r="C10991" s="37">
        <v>44121619</v>
      </c>
      <c r="D10991" s="38" t="s">
        <v>34363</v>
      </c>
      <c r="E10991" s="39" t="s">
        <v>1865</v>
      </c>
      <c r="F10991" s="37" t="s">
        <v>1939</v>
      </c>
    </row>
    <row r="10992" spans="1:6" ht="14.25" customHeight="1" x14ac:dyDescent="0.2">
      <c r="A10992" s="35" t="s">
        <v>34364</v>
      </c>
      <c r="B10992" s="36" t="s">
        <v>34365</v>
      </c>
      <c r="C10992" s="37">
        <v>44121620</v>
      </c>
      <c r="D10992" s="38" t="s">
        <v>34366</v>
      </c>
      <c r="E10992" s="39" t="s">
        <v>22236</v>
      </c>
      <c r="F10992" s="37" t="s">
        <v>22472</v>
      </c>
    </row>
    <row r="10993" spans="1:6" ht="14.25" customHeight="1" x14ac:dyDescent="0.2">
      <c r="A10993" s="35" t="s">
        <v>34367</v>
      </c>
      <c r="B10993" s="36" t="s">
        <v>34368</v>
      </c>
      <c r="C10993" s="37">
        <v>44121621</v>
      </c>
      <c r="D10993" s="38" t="s">
        <v>34369</v>
      </c>
      <c r="E10993" s="39" t="s">
        <v>1865</v>
      </c>
      <c r="F10993" s="37" t="s">
        <v>1939</v>
      </c>
    </row>
    <row r="10994" spans="1:6" ht="14.25" customHeight="1" x14ac:dyDescent="0.2">
      <c r="A10994" s="35" t="s">
        <v>21159</v>
      </c>
      <c r="B10994" s="36" t="s">
        <v>34370</v>
      </c>
      <c r="C10994" s="37">
        <v>44121622</v>
      </c>
      <c r="D10994" s="38" t="s">
        <v>34371</v>
      </c>
      <c r="E10994" s="39" t="s">
        <v>1865</v>
      </c>
      <c r="F10994" s="37" t="s">
        <v>1939</v>
      </c>
    </row>
    <row r="10995" spans="1:6" ht="14.25" customHeight="1" x14ac:dyDescent="0.2">
      <c r="A10995" s="35" t="s">
        <v>34372</v>
      </c>
      <c r="B10995" s="36" t="s">
        <v>34373</v>
      </c>
      <c r="C10995" s="37">
        <v>44121623</v>
      </c>
      <c r="D10995" s="38" t="s">
        <v>34374</v>
      </c>
      <c r="E10995" s="39" t="s">
        <v>1865</v>
      </c>
      <c r="F10995" s="37" t="s">
        <v>1939</v>
      </c>
    </row>
    <row r="10996" spans="1:6" ht="14.25" customHeight="1" x14ac:dyDescent="0.2">
      <c r="A10996" s="35" t="s">
        <v>34375</v>
      </c>
      <c r="B10996" s="36" t="s">
        <v>34376</v>
      </c>
      <c r="C10996" s="37">
        <v>44121624</v>
      </c>
      <c r="D10996" s="38" t="s">
        <v>34377</v>
      </c>
      <c r="E10996" s="39" t="s">
        <v>1865</v>
      </c>
      <c r="F10996" s="37" t="s">
        <v>1939</v>
      </c>
    </row>
    <row r="10997" spans="1:6" ht="14.25" customHeight="1" x14ac:dyDescent="0.2">
      <c r="A10997" s="35" t="s">
        <v>34378</v>
      </c>
      <c r="B10997" s="36" t="s">
        <v>34379</v>
      </c>
      <c r="C10997" s="37">
        <v>44121625</v>
      </c>
      <c r="D10997" s="38" t="s">
        <v>34380</v>
      </c>
      <c r="E10997" s="39" t="s">
        <v>1865</v>
      </c>
      <c r="F10997" s="37" t="s">
        <v>1939</v>
      </c>
    </row>
    <row r="10998" spans="1:6" ht="14.25" customHeight="1" x14ac:dyDescent="0.2">
      <c r="A10998" s="35" t="s">
        <v>34381</v>
      </c>
      <c r="B10998" s="36" t="s">
        <v>34382</v>
      </c>
      <c r="C10998" s="37">
        <v>44121626</v>
      </c>
      <c r="D10998" s="38" t="s">
        <v>34383</v>
      </c>
      <c r="E10998" s="39" t="s">
        <v>1865</v>
      </c>
      <c r="F10998" s="37" t="s">
        <v>1939</v>
      </c>
    </row>
    <row r="10999" spans="1:6" ht="14.25" customHeight="1" x14ac:dyDescent="0.2">
      <c r="A10999" s="35" t="s">
        <v>34384</v>
      </c>
      <c r="B10999" s="36" t="s">
        <v>34385</v>
      </c>
      <c r="C10999" s="37">
        <v>44121627</v>
      </c>
      <c r="D10999" s="38" t="s">
        <v>34386</v>
      </c>
      <c r="E10999" s="39" t="s">
        <v>1865</v>
      </c>
      <c r="F10999" s="37" t="s">
        <v>1939</v>
      </c>
    </row>
    <row r="11000" spans="1:6" ht="14.25" customHeight="1" x14ac:dyDescent="0.2">
      <c r="A11000" s="35" t="s">
        <v>34387</v>
      </c>
      <c r="B11000" s="36" t="s">
        <v>34388</v>
      </c>
      <c r="C11000" s="37">
        <v>44121628</v>
      </c>
      <c r="D11000" s="38" t="s">
        <v>34389</v>
      </c>
      <c r="E11000" s="39" t="s">
        <v>1865</v>
      </c>
      <c r="F11000" s="37" t="s">
        <v>1939</v>
      </c>
    </row>
    <row r="11001" spans="1:6" ht="14.25" customHeight="1" x14ac:dyDescent="0.2">
      <c r="A11001" s="35" t="s">
        <v>34390</v>
      </c>
      <c r="B11001" s="36" t="s">
        <v>34354</v>
      </c>
      <c r="C11001" s="37">
        <v>44121630</v>
      </c>
      <c r="D11001" s="38" t="s">
        <v>34391</v>
      </c>
      <c r="E11001" s="39" t="s">
        <v>1865</v>
      </c>
      <c r="F11001" s="37" t="s">
        <v>1939</v>
      </c>
    </row>
    <row r="11002" spans="1:6" ht="14.25" customHeight="1" x14ac:dyDescent="0.2">
      <c r="A11002" s="35" t="s">
        <v>34392</v>
      </c>
      <c r="B11002" s="36" t="s">
        <v>34393</v>
      </c>
      <c r="C11002" s="37">
        <v>44121631</v>
      </c>
      <c r="D11002" s="38" t="s">
        <v>34394</v>
      </c>
      <c r="E11002" s="39" t="s">
        <v>1865</v>
      </c>
      <c r="F11002" s="37" t="s">
        <v>1939</v>
      </c>
    </row>
    <row r="11003" spans="1:6" ht="14.25" customHeight="1" x14ac:dyDescent="0.2">
      <c r="A11003" s="35" t="s">
        <v>34395</v>
      </c>
      <c r="B11003" s="36" t="s">
        <v>34396</v>
      </c>
      <c r="C11003" s="37">
        <v>44121632</v>
      </c>
      <c r="D11003" s="38" t="s">
        <v>34397</v>
      </c>
      <c r="E11003" s="39" t="s">
        <v>6425</v>
      </c>
      <c r="F11003" s="37" t="s">
        <v>6426</v>
      </c>
    </row>
    <row r="11004" spans="1:6" ht="14.25" customHeight="1" x14ac:dyDescent="0.2">
      <c r="A11004" s="35" t="s">
        <v>34398</v>
      </c>
      <c r="B11004" s="36" t="s">
        <v>34399</v>
      </c>
      <c r="C11004" s="37">
        <v>44121633</v>
      </c>
      <c r="D11004" s="38" t="s">
        <v>34400</v>
      </c>
      <c r="E11004" s="39" t="s">
        <v>1865</v>
      </c>
      <c r="F11004" s="37" t="s">
        <v>1939</v>
      </c>
    </row>
    <row r="11005" spans="1:6" ht="14.25" customHeight="1" x14ac:dyDescent="0.2">
      <c r="A11005" s="35" t="s">
        <v>34401</v>
      </c>
      <c r="B11005" s="36" t="s">
        <v>34402</v>
      </c>
      <c r="C11005" s="37">
        <v>44121634</v>
      </c>
      <c r="D11005" s="38" t="s">
        <v>34403</v>
      </c>
      <c r="E11005" s="39" t="s">
        <v>1865</v>
      </c>
      <c r="F11005" s="37" t="s">
        <v>1939</v>
      </c>
    </row>
    <row r="11006" spans="1:6" ht="14.25" customHeight="1" x14ac:dyDescent="0.2">
      <c r="A11006" s="35" t="s">
        <v>34404</v>
      </c>
      <c r="B11006" s="36" t="s">
        <v>34405</v>
      </c>
      <c r="C11006" s="37">
        <v>44121635</v>
      </c>
      <c r="D11006" s="38" t="s">
        <v>34406</v>
      </c>
      <c r="E11006" s="39" t="s">
        <v>1865</v>
      </c>
      <c r="F11006" s="37" t="s">
        <v>1939</v>
      </c>
    </row>
    <row r="11007" spans="1:6" ht="14.25" customHeight="1" x14ac:dyDescent="0.2">
      <c r="A11007" s="35" t="s">
        <v>1908</v>
      </c>
      <c r="B11007" s="36" t="s">
        <v>34407</v>
      </c>
      <c r="C11007" s="37">
        <v>44121701</v>
      </c>
      <c r="D11007" s="38" t="s">
        <v>34408</v>
      </c>
      <c r="E11007" s="39" t="s">
        <v>1865</v>
      </c>
      <c r="F11007" s="37" t="s">
        <v>1939</v>
      </c>
    </row>
    <row r="11008" spans="1:6" ht="14.25" customHeight="1" x14ac:dyDescent="0.2">
      <c r="A11008" s="35" t="s">
        <v>34409</v>
      </c>
      <c r="B11008" s="36" t="s">
        <v>34410</v>
      </c>
      <c r="C11008" s="37">
        <v>44121702</v>
      </c>
      <c r="D11008" s="38" t="s">
        <v>34411</v>
      </c>
      <c r="E11008" s="39" t="s">
        <v>1865</v>
      </c>
      <c r="F11008" s="37" t="s">
        <v>1939</v>
      </c>
    </row>
    <row r="11009" spans="1:6" ht="14.25" customHeight="1" x14ac:dyDescent="0.2">
      <c r="A11009" s="35" t="s">
        <v>34412</v>
      </c>
      <c r="B11009" s="36" t="s">
        <v>34413</v>
      </c>
      <c r="C11009" s="37">
        <v>44121703</v>
      </c>
      <c r="D11009" s="38" t="s">
        <v>34414</v>
      </c>
      <c r="E11009" s="39" t="s">
        <v>22808</v>
      </c>
      <c r="F11009" s="37" t="s">
        <v>22809</v>
      </c>
    </row>
    <row r="11010" spans="1:6" ht="14.25" customHeight="1" x14ac:dyDescent="0.2">
      <c r="A11010" s="35" t="s">
        <v>34415</v>
      </c>
      <c r="B11010" s="36" t="s">
        <v>34416</v>
      </c>
      <c r="C11010" s="37">
        <v>44121704</v>
      </c>
      <c r="D11010" s="38" t="s">
        <v>34408</v>
      </c>
      <c r="E11010" s="39" t="s">
        <v>22808</v>
      </c>
      <c r="F11010" s="37" t="s">
        <v>22809</v>
      </c>
    </row>
    <row r="11011" spans="1:6" ht="14.25" customHeight="1" x14ac:dyDescent="0.2">
      <c r="A11011" s="35" t="s">
        <v>34417</v>
      </c>
      <c r="B11011" s="36" t="s">
        <v>34418</v>
      </c>
      <c r="C11011" s="37">
        <v>44121705</v>
      </c>
      <c r="D11011" s="38" t="s">
        <v>34419</v>
      </c>
      <c r="E11011" s="39" t="s">
        <v>22808</v>
      </c>
      <c r="F11011" s="37" t="s">
        <v>22809</v>
      </c>
    </row>
    <row r="11012" spans="1:6" ht="14.25" customHeight="1" x14ac:dyDescent="0.2">
      <c r="A11012" s="35" t="s">
        <v>1920</v>
      </c>
      <c r="B11012" s="36" t="s">
        <v>34420</v>
      </c>
      <c r="C11012" s="37">
        <v>44121706</v>
      </c>
      <c r="D11012" s="38" t="s">
        <v>34421</v>
      </c>
      <c r="E11012" s="39" t="s">
        <v>22808</v>
      </c>
      <c r="F11012" s="37" t="s">
        <v>22809</v>
      </c>
    </row>
    <row r="11013" spans="1:6" ht="14.25" customHeight="1" x14ac:dyDescent="0.2">
      <c r="A11013" s="35" t="s">
        <v>1901</v>
      </c>
      <c r="B11013" s="36" t="s">
        <v>34422</v>
      </c>
      <c r="C11013" s="37">
        <v>44121707</v>
      </c>
      <c r="D11013" s="38" t="s">
        <v>34423</v>
      </c>
      <c r="E11013" s="39" t="s">
        <v>22808</v>
      </c>
      <c r="F11013" s="37" t="s">
        <v>22809</v>
      </c>
    </row>
    <row r="11014" spans="1:6" ht="14.25" customHeight="1" x14ac:dyDescent="0.2">
      <c r="A11014" s="35" t="s">
        <v>1923</v>
      </c>
      <c r="B11014" s="36" t="s">
        <v>34424</v>
      </c>
      <c r="C11014" s="37">
        <v>44121708</v>
      </c>
      <c r="D11014" s="38" t="s">
        <v>34425</v>
      </c>
      <c r="E11014" s="39" t="s">
        <v>1865</v>
      </c>
      <c r="F11014" s="37" t="s">
        <v>1939</v>
      </c>
    </row>
    <row r="11015" spans="1:6" ht="14.25" customHeight="1" x14ac:dyDescent="0.2">
      <c r="A11015" s="35" t="s">
        <v>34426</v>
      </c>
      <c r="B11015" s="36" t="s">
        <v>34427</v>
      </c>
      <c r="C11015" s="37">
        <v>44121709</v>
      </c>
      <c r="D11015" s="38" t="s">
        <v>34428</v>
      </c>
      <c r="E11015" s="39" t="s">
        <v>22808</v>
      </c>
      <c r="F11015" s="37" t="s">
        <v>22809</v>
      </c>
    </row>
    <row r="11016" spans="1:6" ht="14.25" customHeight="1" x14ac:dyDescent="0.2">
      <c r="A11016" s="35" t="s">
        <v>34429</v>
      </c>
      <c r="B11016" s="36" t="s">
        <v>34430</v>
      </c>
      <c r="C11016" s="37">
        <v>44121710</v>
      </c>
      <c r="D11016" s="38" t="s">
        <v>34431</v>
      </c>
      <c r="E11016" s="39" t="s">
        <v>22808</v>
      </c>
      <c r="F11016" s="37" t="s">
        <v>22809</v>
      </c>
    </row>
    <row r="11017" spans="1:6" ht="14.25" customHeight="1" x14ac:dyDescent="0.2">
      <c r="A11017" s="35" t="s">
        <v>34432</v>
      </c>
      <c r="B11017" s="36" t="s">
        <v>34433</v>
      </c>
      <c r="C11017" s="37">
        <v>44121711</v>
      </c>
      <c r="D11017" s="38" t="s">
        <v>34434</v>
      </c>
      <c r="E11017" s="39" t="s">
        <v>1865</v>
      </c>
      <c r="F11017" s="37" t="s">
        <v>1939</v>
      </c>
    </row>
    <row r="11018" spans="1:6" ht="14.25" customHeight="1" x14ac:dyDescent="0.2">
      <c r="A11018" s="35" t="s">
        <v>34435</v>
      </c>
      <c r="B11018" s="36" t="s">
        <v>34436</v>
      </c>
      <c r="C11018" s="37">
        <v>44121712</v>
      </c>
      <c r="D11018" s="38" t="s">
        <v>34437</v>
      </c>
      <c r="E11018" s="39" t="s">
        <v>1865</v>
      </c>
      <c r="F11018" s="37" t="s">
        <v>1939</v>
      </c>
    </row>
    <row r="11019" spans="1:6" ht="14.25" customHeight="1" x14ac:dyDescent="0.2">
      <c r="A11019" s="35" t="s">
        <v>34438</v>
      </c>
      <c r="B11019" s="36" t="s">
        <v>34439</v>
      </c>
      <c r="C11019" s="37">
        <v>44121713</v>
      </c>
      <c r="D11019" s="38" t="s">
        <v>34440</v>
      </c>
      <c r="E11019" s="39" t="s">
        <v>1865</v>
      </c>
      <c r="F11019" s="37" t="s">
        <v>1939</v>
      </c>
    </row>
    <row r="11020" spans="1:6" ht="14.25" customHeight="1" x14ac:dyDescent="0.2">
      <c r="A11020" s="35" t="s">
        <v>34441</v>
      </c>
      <c r="B11020" s="36" t="s">
        <v>34442</v>
      </c>
      <c r="C11020" s="37">
        <v>44121714</v>
      </c>
      <c r="D11020" s="38" t="s">
        <v>34443</v>
      </c>
      <c r="E11020" s="39" t="s">
        <v>1865</v>
      </c>
      <c r="F11020" s="37" t="s">
        <v>1939</v>
      </c>
    </row>
    <row r="11021" spans="1:6" ht="14.25" customHeight="1" x14ac:dyDescent="0.2">
      <c r="A11021" s="35" t="s">
        <v>34444</v>
      </c>
      <c r="B11021" s="36" t="s">
        <v>34445</v>
      </c>
      <c r="C11021" s="37">
        <v>44121715</v>
      </c>
      <c r="D11021" s="38" t="s">
        <v>34446</v>
      </c>
      <c r="E11021" s="39" t="s">
        <v>1865</v>
      </c>
      <c r="F11021" s="37" t="s">
        <v>1939</v>
      </c>
    </row>
    <row r="11022" spans="1:6" ht="14.25" customHeight="1" x14ac:dyDescent="0.2">
      <c r="A11022" s="35" t="s">
        <v>2116</v>
      </c>
      <c r="B11022" s="36" t="s">
        <v>34447</v>
      </c>
      <c r="C11022" s="37">
        <v>44121716</v>
      </c>
      <c r="D11022" s="38" t="s">
        <v>34448</v>
      </c>
      <c r="E11022" s="39" t="s">
        <v>1865</v>
      </c>
      <c r="F11022" s="37" t="s">
        <v>1939</v>
      </c>
    </row>
    <row r="11023" spans="1:6" ht="14.25" customHeight="1" x14ac:dyDescent="0.2">
      <c r="A11023" s="35" t="s">
        <v>2103</v>
      </c>
      <c r="B11023" s="36" t="s">
        <v>34449</v>
      </c>
      <c r="C11023" s="37">
        <v>44121717</v>
      </c>
      <c r="D11023" s="38" t="s">
        <v>34450</v>
      </c>
      <c r="E11023" s="39" t="s">
        <v>1865</v>
      </c>
      <c r="F11023" s="37" t="s">
        <v>1939</v>
      </c>
    </row>
    <row r="11024" spans="1:6" ht="14.25" customHeight="1" x14ac:dyDescent="0.2">
      <c r="A11024" s="35" t="s">
        <v>34451</v>
      </c>
      <c r="B11024" s="36" t="s">
        <v>34452</v>
      </c>
      <c r="C11024" s="37">
        <v>44121718</v>
      </c>
      <c r="D11024" s="38" t="s">
        <v>34453</v>
      </c>
      <c r="E11024" s="39" t="s">
        <v>1865</v>
      </c>
      <c r="F11024" s="37" t="s">
        <v>1939</v>
      </c>
    </row>
    <row r="11025" spans="1:6" ht="14.25" customHeight="1" x14ac:dyDescent="0.2">
      <c r="A11025" s="35" t="s">
        <v>34454</v>
      </c>
      <c r="B11025" s="36" t="s">
        <v>34455</v>
      </c>
      <c r="C11025" s="37">
        <v>44121801</v>
      </c>
      <c r="D11025" s="38" t="s">
        <v>34456</v>
      </c>
      <c r="E11025" s="39" t="s">
        <v>1865</v>
      </c>
      <c r="F11025" s="37" t="s">
        <v>1939</v>
      </c>
    </row>
    <row r="11026" spans="1:6" ht="14.25" customHeight="1" x14ac:dyDescent="0.2">
      <c r="A11026" s="35" t="s">
        <v>1932</v>
      </c>
      <c r="B11026" s="36" t="s">
        <v>34457</v>
      </c>
      <c r="C11026" s="37">
        <v>44121802</v>
      </c>
      <c r="D11026" s="38" t="s">
        <v>34458</v>
      </c>
      <c r="E11026" s="39" t="s">
        <v>1865</v>
      </c>
      <c r="F11026" s="37" t="s">
        <v>1939</v>
      </c>
    </row>
    <row r="11027" spans="1:6" ht="14.25" customHeight="1" x14ac:dyDescent="0.2">
      <c r="A11027" s="35" t="s">
        <v>1934</v>
      </c>
      <c r="B11027" s="36" t="s">
        <v>34459</v>
      </c>
      <c r="C11027" s="37">
        <v>44121804</v>
      </c>
      <c r="D11027" s="38" t="s">
        <v>34460</v>
      </c>
      <c r="E11027" s="39" t="s">
        <v>22808</v>
      </c>
      <c r="F11027" s="37" t="s">
        <v>22809</v>
      </c>
    </row>
    <row r="11028" spans="1:6" ht="14.25" customHeight="1" x14ac:dyDescent="0.2">
      <c r="A11028" s="35" t="s">
        <v>34461</v>
      </c>
      <c r="B11028" s="36" t="s">
        <v>34462</v>
      </c>
      <c r="C11028" s="37">
        <v>44121805</v>
      </c>
      <c r="D11028" s="38" t="s">
        <v>34463</v>
      </c>
      <c r="E11028" s="39" t="s">
        <v>1865</v>
      </c>
      <c r="F11028" s="37" t="s">
        <v>1939</v>
      </c>
    </row>
    <row r="11029" spans="1:6" ht="14.25" customHeight="1" x14ac:dyDescent="0.2">
      <c r="A11029" s="35" t="s">
        <v>34464</v>
      </c>
      <c r="B11029" s="36" t="s">
        <v>34465</v>
      </c>
      <c r="C11029" s="37">
        <v>44121806</v>
      </c>
      <c r="D11029" s="38" t="s">
        <v>34466</v>
      </c>
      <c r="E11029" s="39" t="s">
        <v>1865</v>
      </c>
      <c r="F11029" s="37" t="s">
        <v>1939</v>
      </c>
    </row>
    <row r="11030" spans="1:6" ht="14.25" customHeight="1" x14ac:dyDescent="0.2">
      <c r="A11030" s="35" t="s">
        <v>34467</v>
      </c>
      <c r="B11030" s="36" t="s">
        <v>34468</v>
      </c>
      <c r="C11030" s="37">
        <v>44121807</v>
      </c>
      <c r="D11030" s="38" t="s">
        <v>34469</v>
      </c>
      <c r="E11030" s="39" t="s">
        <v>1865</v>
      </c>
      <c r="F11030" s="37" t="s">
        <v>1939</v>
      </c>
    </row>
    <row r="11031" spans="1:6" ht="14.25" customHeight="1" x14ac:dyDescent="0.2">
      <c r="A11031" s="35" t="s">
        <v>34470</v>
      </c>
      <c r="B11031" s="36" t="s">
        <v>34471</v>
      </c>
      <c r="C11031" s="37">
        <v>44121808</v>
      </c>
      <c r="D11031" s="38" t="s">
        <v>34472</v>
      </c>
      <c r="E11031" s="39" t="s">
        <v>1865</v>
      </c>
      <c r="F11031" s="37" t="s">
        <v>1939</v>
      </c>
    </row>
    <row r="11032" spans="1:6" ht="14.25" customHeight="1" x14ac:dyDescent="0.2">
      <c r="A11032" s="35" t="s">
        <v>34473</v>
      </c>
      <c r="B11032" s="36" t="s">
        <v>34474</v>
      </c>
      <c r="C11032" s="37">
        <v>44121902</v>
      </c>
      <c r="D11032" s="38" t="s">
        <v>34475</v>
      </c>
      <c r="E11032" s="39" t="s">
        <v>1865</v>
      </c>
      <c r="F11032" s="37" t="s">
        <v>1939</v>
      </c>
    </row>
    <row r="11033" spans="1:6" ht="14.25" customHeight="1" x14ac:dyDescent="0.2">
      <c r="A11033" s="35" t="s">
        <v>34476</v>
      </c>
      <c r="B11033" s="36" t="s">
        <v>34477</v>
      </c>
      <c r="C11033" s="37">
        <v>44121904</v>
      </c>
      <c r="D11033" s="38" t="s">
        <v>34478</v>
      </c>
      <c r="E11033" s="39" t="s">
        <v>1865</v>
      </c>
      <c r="F11033" s="37" t="s">
        <v>1939</v>
      </c>
    </row>
    <row r="11034" spans="1:6" ht="14.25" customHeight="1" x14ac:dyDescent="0.2">
      <c r="A11034" s="35" t="s">
        <v>34479</v>
      </c>
      <c r="B11034" s="36" t="s">
        <v>34480</v>
      </c>
      <c r="C11034" s="37">
        <v>44121905</v>
      </c>
      <c r="D11034" s="38" t="s">
        <v>34481</v>
      </c>
      <c r="E11034" s="39" t="s">
        <v>1865</v>
      </c>
      <c r="F11034" s="37" t="s">
        <v>1939</v>
      </c>
    </row>
    <row r="11035" spans="1:6" ht="14.25" customHeight="1" x14ac:dyDescent="0.2">
      <c r="A11035" s="35" t="s">
        <v>34482</v>
      </c>
      <c r="B11035" s="36" t="s">
        <v>34483</v>
      </c>
      <c r="C11035" s="37">
        <v>44122001</v>
      </c>
      <c r="D11035" s="38" t="s">
        <v>34484</v>
      </c>
      <c r="E11035" s="39" t="s">
        <v>1865</v>
      </c>
      <c r="F11035" s="37" t="s">
        <v>1939</v>
      </c>
    </row>
    <row r="11036" spans="1:6" ht="14.25" customHeight="1" x14ac:dyDescent="0.2">
      <c r="A11036" s="35" t="s">
        <v>34485</v>
      </c>
      <c r="B11036" s="36" t="s">
        <v>34486</v>
      </c>
      <c r="C11036" s="37">
        <v>44122002</v>
      </c>
      <c r="D11036" s="38" t="s">
        <v>34487</v>
      </c>
      <c r="E11036" s="39" t="s">
        <v>1865</v>
      </c>
      <c r="F11036" s="37" t="s">
        <v>1939</v>
      </c>
    </row>
    <row r="11037" spans="1:6" ht="14.25" customHeight="1" x14ac:dyDescent="0.2">
      <c r="A11037" s="35" t="s">
        <v>34488</v>
      </c>
      <c r="B11037" s="36" t="s">
        <v>34489</v>
      </c>
      <c r="C11037" s="37">
        <v>44122003</v>
      </c>
      <c r="D11037" s="38" t="s">
        <v>34490</v>
      </c>
      <c r="E11037" s="39" t="s">
        <v>1865</v>
      </c>
      <c r="F11037" s="37" t="s">
        <v>1939</v>
      </c>
    </row>
    <row r="11038" spans="1:6" ht="14.25" customHeight="1" x14ac:dyDescent="0.2">
      <c r="A11038" s="35" t="s">
        <v>34491</v>
      </c>
      <c r="B11038" s="36" t="s">
        <v>34492</v>
      </c>
      <c r="C11038" s="37">
        <v>44122005</v>
      </c>
      <c r="D11038" s="38" t="s">
        <v>34493</v>
      </c>
      <c r="E11038" s="39" t="s">
        <v>1865</v>
      </c>
      <c r="F11038" s="37" t="s">
        <v>1939</v>
      </c>
    </row>
    <row r="11039" spans="1:6" ht="14.25" customHeight="1" x14ac:dyDescent="0.2">
      <c r="A11039" s="35" t="s">
        <v>34494</v>
      </c>
      <c r="B11039" s="36" t="s">
        <v>34495</v>
      </c>
      <c r="C11039" s="37">
        <v>44122008</v>
      </c>
      <c r="D11039" s="38" t="s">
        <v>34496</v>
      </c>
      <c r="E11039" s="39" t="s">
        <v>1865</v>
      </c>
      <c r="F11039" s="37" t="s">
        <v>1939</v>
      </c>
    </row>
    <row r="11040" spans="1:6" ht="14.25" customHeight="1" x14ac:dyDescent="0.2">
      <c r="A11040" s="35" t="s">
        <v>34497</v>
      </c>
      <c r="B11040" s="36" t="s">
        <v>34483</v>
      </c>
      <c r="C11040" s="37">
        <v>44122009</v>
      </c>
      <c r="D11040" s="38" t="s">
        <v>34498</v>
      </c>
      <c r="E11040" s="39" t="s">
        <v>1865</v>
      </c>
      <c r="F11040" s="37" t="s">
        <v>1939</v>
      </c>
    </row>
    <row r="11041" spans="1:6" ht="14.25" customHeight="1" x14ac:dyDescent="0.2">
      <c r="A11041" s="35" t="s">
        <v>34499</v>
      </c>
      <c r="B11041" s="36" t="s">
        <v>34500</v>
      </c>
      <c r="C11041" s="37">
        <v>44122010</v>
      </c>
      <c r="D11041" s="38" t="s">
        <v>34501</v>
      </c>
      <c r="E11041" s="39" t="s">
        <v>1865</v>
      </c>
      <c r="F11041" s="37" t="s">
        <v>1939</v>
      </c>
    </row>
    <row r="11042" spans="1:6" ht="14.25" customHeight="1" x14ac:dyDescent="0.2">
      <c r="A11042" s="35" t="s">
        <v>34502</v>
      </c>
      <c r="B11042" s="36" t="s">
        <v>34503</v>
      </c>
      <c r="C11042" s="37">
        <v>44122011</v>
      </c>
      <c r="D11042" s="38" t="s">
        <v>34504</v>
      </c>
      <c r="E11042" s="39" t="s">
        <v>1865</v>
      </c>
      <c r="F11042" s="37" t="s">
        <v>1939</v>
      </c>
    </row>
    <row r="11043" spans="1:6" ht="14.25" customHeight="1" x14ac:dyDescent="0.2">
      <c r="A11043" s="35" t="s">
        <v>34505</v>
      </c>
      <c r="B11043" s="36" t="s">
        <v>34506</v>
      </c>
      <c r="C11043" s="37">
        <v>44122012</v>
      </c>
      <c r="D11043" s="38" t="s">
        <v>34507</v>
      </c>
      <c r="E11043" s="39" t="s">
        <v>1865</v>
      </c>
      <c r="F11043" s="37" t="s">
        <v>1939</v>
      </c>
    </row>
    <row r="11044" spans="1:6" ht="14.25" customHeight="1" x14ac:dyDescent="0.2">
      <c r="A11044" s="35" t="s">
        <v>34508</v>
      </c>
      <c r="B11044" s="36" t="s">
        <v>34509</v>
      </c>
      <c r="C11044" s="37">
        <v>44122013</v>
      </c>
      <c r="D11044" s="38" t="s">
        <v>34510</v>
      </c>
      <c r="E11044" s="39" t="s">
        <v>1865</v>
      </c>
      <c r="F11044" s="37" t="s">
        <v>1939</v>
      </c>
    </row>
    <row r="11045" spans="1:6" ht="14.25" customHeight="1" x14ac:dyDescent="0.2">
      <c r="A11045" s="35" t="s">
        <v>34511</v>
      </c>
      <c r="B11045" s="36" t="s">
        <v>34512</v>
      </c>
      <c r="C11045" s="37">
        <v>44122014</v>
      </c>
      <c r="D11045" s="38" t="s">
        <v>34513</v>
      </c>
      <c r="E11045" s="39" t="s">
        <v>1865</v>
      </c>
      <c r="F11045" s="37" t="s">
        <v>1939</v>
      </c>
    </row>
    <row r="11046" spans="1:6" ht="14.25" customHeight="1" x14ac:dyDescent="0.2">
      <c r="A11046" s="35" t="s">
        <v>34514</v>
      </c>
      <c r="B11046" s="36" t="s">
        <v>34515</v>
      </c>
      <c r="C11046" s="37">
        <v>44122015</v>
      </c>
      <c r="D11046" s="38" t="s">
        <v>34516</v>
      </c>
      <c r="E11046" s="39" t="s">
        <v>1865</v>
      </c>
      <c r="F11046" s="37" t="s">
        <v>1939</v>
      </c>
    </row>
    <row r="11047" spans="1:6" ht="14.25" customHeight="1" x14ac:dyDescent="0.2">
      <c r="A11047" s="35" t="s">
        <v>34517</v>
      </c>
      <c r="B11047" s="36" t="s">
        <v>34518</v>
      </c>
      <c r="C11047" s="37">
        <v>44122016</v>
      </c>
      <c r="D11047" s="38" t="s">
        <v>34519</v>
      </c>
      <c r="E11047" s="39" t="s">
        <v>1865</v>
      </c>
      <c r="F11047" s="37" t="s">
        <v>1939</v>
      </c>
    </row>
    <row r="11048" spans="1:6" ht="14.25" customHeight="1" x14ac:dyDescent="0.2">
      <c r="A11048" s="35" t="s">
        <v>34520</v>
      </c>
      <c r="B11048" s="36" t="s">
        <v>34521</v>
      </c>
      <c r="C11048" s="37">
        <v>44122017</v>
      </c>
      <c r="D11048" s="38" t="s">
        <v>34522</v>
      </c>
      <c r="E11048" s="39" t="s">
        <v>1865</v>
      </c>
      <c r="F11048" s="37" t="s">
        <v>1939</v>
      </c>
    </row>
    <row r="11049" spans="1:6" ht="14.25" customHeight="1" x14ac:dyDescent="0.2">
      <c r="A11049" s="35" t="s">
        <v>34523</v>
      </c>
      <c r="B11049" s="36" t="s">
        <v>34524</v>
      </c>
      <c r="C11049" s="37">
        <v>44122018</v>
      </c>
      <c r="D11049" s="38" t="s">
        <v>34525</v>
      </c>
      <c r="E11049" s="39" t="s">
        <v>1865</v>
      </c>
      <c r="F11049" s="37" t="s">
        <v>1939</v>
      </c>
    </row>
    <row r="11050" spans="1:6" ht="14.25" customHeight="1" x14ac:dyDescent="0.2">
      <c r="A11050" s="35" t="s">
        <v>34526</v>
      </c>
      <c r="B11050" s="36" t="s">
        <v>34527</v>
      </c>
      <c r="C11050" s="37">
        <v>44122019</v>
      </c>
      <c r="D11050" s="38" t="s">
        <v>34528</v>
      </c>
      <c r="E11050" s="39" t="s">
        <v>1865</v>
      </c>
      <c r="F11050" s="37" t="s">
        <v>1939</v>
      </c>
    </row>
    <row r="11051" spans="1:6" ht="14.25" customHeight="1" x14ac:dyDescent="0.2">
      <c r="A11051" s="35" t="s">
        <v>34529</v>
      </c>
      <c r="B11051" s="36" t="s">
        <v>34530</v>
      </c>
      <c r="C11051" s="37">
        <v>44122020</v>
      </c>
      <c r="D11051" s="38" t="s">
        <v>34531</v>
      </c>
      <c r="E11051" s="39" t="s">
        <v>1865</v>
      </c>
      <c r="F11051" s="37" t="s">
        <v>1939</v>
      </c>
    </row>
    <row r="11052" spans="1:6" ht="14.25" customHeight="1" x14ac:dyDescent="0.2">
      <c r="A11052" s="35" t="s">
        <v>34532</v>
      </c>
      <c r="B11052" s="36" t="s">
        <v>34533</v>
      </c>
      <c r="C11052" s="37">
        <v>44122021</v>
      </c>
      <c r="D11052" s="38" t="s">
        <v>34534</v>
      </c>
      <c r="E11052" s="39" t="s">
        <v>1865</v>
      </c>
      <c r="F11052" s="37" t="s">
        <v>1939</v>
      </c>
    </row>
    <row r="11053" spans="1:6" ht="14.25" customHeight="1" x14ac:dyDescent="0.2">
      <c r="A11053" s="35" t="s">
        <v>34535</v>
      </c>
      <c r="B11053" s="36" t="s">
        <v>34536</v>
      </c>
      <c r="C11053" s="37">
        <v>44122022</v>
      </c>
      <c r="D11053" s="38" t="s">
        <v>34537</v>
      </c>
      <c r="E11053" s="39" t="s">
        <v>1865</v>
      </c>
      <c r="F11053" s="37" t="s">
        <v>1939</v>
      </c>
    </row>
    <row r="11054" spans="1:6" ht="14.25" customHeight="1" x14ac:dyDescent="0.2">
      <c r="A11054" s="35" t="s">
        <v>34538</v>
      </c>
      <c r="B11054" s="36" t="s">
        <v>34539</v>
      </c>
      <c r="C11054" s="37">
        <v>44122023</v>
      </c>
      <c r="D11054" s="38" t="s">
        <v>34540</v>
      </c>
      <c r="E11054" s="39" t="s">
        <v>1865</v>
      </c>
      <c r="F11054" s="37" t="s">
        <v>1939</v>
      </c>
    </row>
    <row r="11055" spans="1:6" ht="14.25" customHeight="1" x14ac:dyDescent="0.2">
      <c r="A11055" s="35" t="s">
        <v>34541</v>
      </c>
      <c r="B11055" s="36" t="s">
        <v>34542</v>
      </c>
      <c r="C11055" s="37">
        <v>44122024</v>
      </c>
      <c r="D11055" s="38" t="s">
        <v>34543</v>
      </c>
      <c r="E11055" s="39" t="s">
        <v>1865</v>
      </c>
      <c r="F11055" s="37" t="s">
        <v>1939</v>
      </c>
    </row>
    <row r="11056" spans="1:6" ht="14.25" customHeight="1" x14ac:dyDescent="0.2">
      <c r="A11056" s="35" t="s">
        <v>34544</v>
      </c>
      <c r="B11056" s="36" t="s">
        <v>34545</v>
      </c>
      <c r="C11056" s="37">
        <v>44122025</v>
      </c>
      <c r="D11056" s="38" t="s">
        <v>34546</v>
      </c>
      <c r="E11056" s="39" t="s">
        <v>1865</v>
      </c>
      <c r="F11056" s="37" t="s">
        <v>1939</v>
      </c>
    </row>
    <row r="11057" spans="1:6" ht="14.25" customHeight="1" x14ac:dyDescent="0.2">
      <c r="A11057" s="35" t="s">
        <v>34547</v>
      </c>
      <c r="B11057" s="36" t="s">
        <v>34349</v>
      </c>
      <c r="C11057" s="37">
        <v>44122026</v>
      </c>
      <c r="D11057" s="38" t="s">
        <v>34548</v>
      </c>
      <c r="E11057" s="39" t="s">
        <v>1865</v>
      </c>
      <c r="F11057" s="37" t="s">
        <v>1939</v>
      </c>
    </row>
    <row r="11058" spans="1:6" ht="14.25" customHeight="1" x14ac:dyDescent="0.2">
      <c r="A11058" s="35" t="s">
        <v>34549</v>
      </c>
      <c r="B11058" s="36" t="s">
        <v>34550</v>
      </c>
      <c r="C11058" s="37">
        <v>44122027</v>
      </c>
      <c r="D11058" s="38" t="s">
        <v>34551</v>
      </c>
      <c r="E11058" s="39" t="s">
        <v>1865</v>
      </c>
      <c r="F11058" s="37" t="s">
        <v>1939</v>
      </c>
    </row>
    <row r="11059" spans="1:6" ht="14.25" customHeight="1" x14ac:dyDescent="0.2">
      <c r="A11059" s="35" t="s">
        <v>34552</v>
      </c>
      <c r="B11059" s="36" t="s">
        <v>34553</v>
      </c>
      <c r="C11059" s="37">
        <v>44122028</v>
      </c>
      <c r="D11059" s="38" t="s">
        <v>34554</v>
      </c>
      <c r="E11059" s="39" t="s">
        <v>1865</v>
      </c>
      <c r="F11059" s="37" t="s">
        <v>1939</v>
      </c>
    </row>
    <row r="11060" spans="1:6" ht="14.25" customHeight="1" x14ac:dyDescent="0.2">
      <c r="A11060" s="35" t="s">
        <v>34555</v>
      </c>
      <c r="B11060" s="36" t="s">
        <v>34556</v>
      </c>
      <c r="C11060" s="37">
        <v>44122101</v>
      </c>
      <c r="D11060" s="38" t="s">
        <v>34557</v>
      </c>
      <c r="E11060" s="39" t="s">
        <v>4836</v>
      </c>
      <c r="F11060" s="37" t="s">
        <v>3589</v>
      </c>
    </row>
    <row r="11061" spans="1:6" ht="14.25" customHeight="1" x14ac:dyDescent="0.2">
      <c r="A11061" s="35" t="s">
        <v>34558</v>
      </c>
      <c r="B11061" s="36" t="s">
        <v>34559</v>
      </c>
      <c r="C11061" s="37">
        <v>44122103</v>
      </c>
      <c r="D11061" s="38" t="s">
        <v>34560</v>
      </c>
      <c r="E11061" s="39" t="s">
        <v>1865</v>
      </c>
      <c r="F11061" s="37" t="s">
        <v>1939</v>
      </c>
    </row>
    <row r="11062" spans="1:6" ht="14.25" customHeight="1" x14ac:dyDescent="0.2">
      <c r="A11062" s="35" t="s">
        <v>1918</v>
      </c>
      <c r="B11062" s="36" t="s">
        <v>34561</v>
      </c>
      <c r="C11062" s="37">
        <v>44122104</v>
      </c>
      <c r="D11062" s="38" t="s">
        <v>34562</v>
      </c>
      <c r="E11062" s="39" t="s">
        <v>1865</v>
      </c>
      <c r="F11062" s="37" t="s">
        <v>1939</v>
      </c>
    </row>
    <row r="11063" spans="1:6" ht="14.25" customHeight="1" x14ac:dyDescent="0.2">
      <c r="A11063" s="35" t="s">
        <v>34563</v>
      </c>
      <c r="B11063" s="36" t="s">
        <v>34564</v>
      </c>
      <c r="C11063" s="37">
        <v>44122105</v>
      </c>
      <c r="D11063" s="38" t="s">
        <v>34565</v>
      </c>
      <c r="E11063" s="39" t="s">
        <v>1865</v>
      </c>
      <c r="F11063" s="37" t="s">
        <v>1939</v>
      </c>
    </row>
    <row r="11064" spans="1:6" ht="14.25" customHeight="1" x14ac:dyDescent="0.2">
      <c r="A11064" s="35" t="s">
        <v>34566</v>
      </c>
      <c r="B11064" s="36" t="s">
        <v>34567</v>
      </c>
      <c r="C11064" s="37">
        <v>44122106</v>
      </c>
      <c r="D11064" s="38" t="s">
        <v>34568</v>
      </c>
      <c r="E11064" s="39" t="s">
        <v>1865</v>
      </c>
      <c r="F11064" s="37" t="s">
        <v>1939</v>
      </c>
    </row>
    <row r="11065" spans="1:6" ht="14.25" customHeight="1" x14ac:dyDescent="0.2">
      <c r="A11065" s="35" t="s">
        <v>16383</v>
      </c>
      <c r="B11065" s="36" t="s">
        <v>12146</v>
      </c>
      <c r="C11065" s="37">
        <v>44122107</v>
      </c>
      <c r="D11065" s="38" t="s">
        <v>34569</v>
      </c>
      <c r="E11065" s="39" t="s">
        <v>1865</v>
      </c>
      <c r="F11065" s="37" t="s">
        <v>1939</v>
      </c>
    </row>
    <row r="11066" spans="1:6" ht="14.25" customHeight="1" x14ac:dyDescent="0.2">
      <c r="A11066" s="35" t="s">
        <v>34570</v>
      </c>
      <c r="B11066" s="36" t="s">
        <v>34571</v>
      </c>
      <c r="C11066" s="37">
        <v>44122109</v>
      </c>
      <c r="D11066" s="38" t="s">
        <v>34572</v>
      </c>
      <c r="E11066" s="39" t="s">
        <v>1865</v>
      </c>
      <c r="F11066" s="37" t="s">
        <v>1939</v>
      </c>
    </row>
    <row r="11067" spans="1:6" ht="14.25" customHeight="1" x14ac:dyDescent="0.2">
      <c r="A11067" s="35" t="s">
        <v>34573</v>
      </c>
      <c r="B11067" s="36" t="s">
        <v>34574</v>
      </c>
      <c r="C11067" s="37">
        <v>44122110</v>
      </c>
      <c r="D11067" s="38" t="s">
        <v>34575</v>
      </c>
      <c r="E11067" s="39" t="s">
        <v>1865</v>
      </c>
      <c r="F11067" s="37" t="s">
        <v>1939</v>
      </c>
    </row>
    <row r="11068" spans="1:6" ht="14.25" customHeight="1" x14ac:dyDescent="0.2">
      <c r="A11068" s="35" t="s">
        <v>34576</v>
      </c>
      <c r="B11068" s="36" t="s">
        <v>34577</v>
      </c>
      <c r="C11068" s="37">
        <v>44122111</v>
      </c>
      <c r="D11068" s="38" t="s">
        <v>34578</v>
      </c>
      <c r="E11068" s="39" t="s">
        <v>1865</v>
      </c>
      <c r="F11068" s="37" t="s">
        <v>1939</v>
      </c>
    </row>
    <row r="11069" spans="1:6" ht="14.25" customHeight="1" x14ac:dyDescent="0.2">
      <c r="A11069" s="35" t="s">
        <v>34579</v>
      </c>
      <c r="B11069" s="36" t="s">
        <v>34580</v>
      </c>
      <c r="C11069" s="37">
        <v>44122112</v>
      </c>
      <c r="D11069" s="38" t="s">
        <v>34581</v>
      </c>
      <c r="E11069" s="39" t="s">
        <v>1865</v>
      </c>
      <c r="F11069" s="37" t="s">
        <v>1939</v>
      </c>
    </row>
    <row r="11070" spans="1:6" ht="14.25" customHeight="1" x14ac:dyDescent="0.2">
      <c r="A11070" s="35" t="s">
        <v>34582</v>
      </c>
      <c r="B11070" s="36" t="s">
        <v>34583</v>
      </c>
      <c r="C11070" s="37">
        <v>44122113</v>
      </c>
      <c r="D11070" s="38" t="s">
        <v>34584</v>
      </c>
      <c r="E11070" s="39" t="s">
        <v>1865</v>
      </c>
      <c r="F11070" s="37" t="s">
        <v>1939</v>
      </c>
    </row>
    <row r="11071" spans="1:6" ht="14.25" customHeight="1" x14ac:dyDescent="0.2">
      <c r="A11071" s="35" t="s">
        <v>34585</v>
      </c>
      <c r="B11071" s="36" t="s">
        <v>34586</v>
      </c>
      <c r="C11071" s="37">
        <v>44122114</v>
      </c>
      <c r="D11071" s="38" t="s">
        <v>34587</v>
      </c>
      <c r="E11071" s="39" t="s">
        <v>1865</v>
      </c>
      <c r="F11071" s="37" t="s">
        <v>1939</v>
      </c>
    </row>
    <row r="11072" spans="1:6" ht="14.25" customHeight="1" x14ac:dyDescent="0.2">
      <c r="A11072" s="35" t="s">
        <v>34588</v>
      </c>
      <c r="B11072" s="36" t="s">
        <v>34589</v>
      </c>
      <c r="C11072" s="37">
        <v>44122115</v>
      </c>
      <c r="D11072" s="38" t="s">
        <v>34590</v>
      </c>
      <c r="E11072" s="39" t="s">
        <v>1865</v>
      </c>
      <c r="F11072" s="37" t="s">
        <v>1939</v>
      </c>
    </row>
    <row r="11073" spans="1:6" ht="14.25" customHeight="1" x14ac:dyDescent="0.2">
      <c r="A11073" s="35" t="s">
        <v>34591</v>
      </c>
      <c r="B11073" s="36" t="s">
        <v>34592</v>
      </c>
      <c r="C11073" s="37">
        <v>44122116</v>
      </c>
      <c r="D11073" s="38" t="s">
        <v>34593</v>
      </c>
      <c r="E11073" s="39" t="s">
        <v>1865</v>
      </c>
      <c r="F11073" s="37" t="s">
        <v>1939</v>
      </c>
    </row>
    <row r="11074" spans="1:6" ht="14.25" customHeight="1" x14ac:dyDescent="0.2">
      <c r="A11074" s="35" t="s">
        <v>34594</v>
      </c>
      <c r="B11074" s="36" t="s">
        <v>34595</v>
      </c>
      <c r="C11074" s="37">
        <v>44122117</v>
      </c>
      <c r="D11074" s="38" t="s">
        <v>34596</v>
      </c>
      <c r="E11074" s="39" t="s">
        <v>1865</v>
      </c>
      <c r="F11074" s="37" t="s">
        <v>1939</v>
      </c>
    </row>
    <row r="11075" spans="1:6" ht="14.25" customHeight="1" x14ac:dyDescent="0.2">
      <c r="A11075" s="35" t="s">
        <v>34597</v>
      </c>
      <c r="B11075" s="36" t="s">
        <v>34598</v>
      </c>
      <c r="C11075" s="37">
        <v>44122118</v>
      </c>
      <c r="D11075" s="38" t="s">
        <v>34599</v>
      </c>
      <c r="E11075" s="39" t="s">
        <v>1865</v>
      </c>
      <c r="F11075" s="37" t="s">
        <v>1939</v>
      </c>
    </row>
    <row r="11076" spans="1:6" ht="14.25" customHeight="1" x14ac:dyDescent="0.2">
      <c r="A11076" s="35" t="s">
        <v>34600</v>
      </c>
      <c r="B11076" s="36" t="s">
        <v>34601</v>
      </c>
      <c r="C11076" s="37">
        <v>44122119</v>
      </c>
      <c r="D11076" s="38" t="s">
        <v>34602</v>
      </c>
      <c r="E11076" s="39" t="s">
        <v>1865</v>
      </c>
      <c r="F11076" s="37" t="s">
        <v>1939</v>
      </c>
    </row>
    <row r="11077" spans="1:6" ht="14.25" customHeight="1" x14ac:dyDescent="0.2">
      <c r="A11077" s="35" t="s">
        <v>34603</v>
      </c>
      <c r="B11077" s="36" t="s">
        <v>34604</v>
      </c>
      <c r="C11077" s="37">
        <v>44122120</v>
      </c>
      <c r="D11077" s="38" t="s">
        <v>34605</v>
      </c>
      <c r="E11077" s="39" t="s">
        <v>1865</v>
      </c>
      <c r="F11077" s="37" t="s">
        <v>1939</v>
      </c>
    </row>
    <row r="11078" spans="1:6" ht="14.25" customHeight="1" x14ac:dyDescent="0.2">
      <c r="A11078" s="35" t="s">
        <v>34606</v>
      </c>
      <c r="B11078" s="36" t="s">
        <v>34607</v>
      </c>
      <c r="C11078" s="37">
        <v>44122121</v>
      </c>
      <c r="D11078" s="38" t="s">
        <v>34608</v>
      </c>
      <c r="E11078" s="39" t="s">
        <v>1865</v>
      </c>
      <c r="F11078" s="37" t="s">
        <v>1939</v>
      </c>
    </row>
    <row r="11079" spans="1:6" ht="14.25" customHeight="1" x14ac:dyDescent="0.2">
      <c r="A11079" s="35" t="s">
        <v>34609</v>
      </c>
      <c r="B11079" s="36" t="s">
        <v>34610</v>
      </c>
      <c r="C11079" s="37">
        <v>45101501</v>
      </c>
      <c r="D11079" s="38" t="s">
        <v>34611</v>
      </c>
      <c r="E11079" s="39" t="s">
        <v>6044</v>
      </c>
      <c r="F11079" s="37" t="s">
        <v>6045</v>
      </c>
    </row>
    <row r="11080" spans="1:6" ht="14.25" customHeight="1" x14ac:dyDescent="0.2">
      <c r="A11080" s="35" t="s">
        <v>34612</v>
      </c>
      <c r="B11080" s="36" t="s">
        <v>34613</v>
      </c>
      <c r="C11080" s="37">
        <v>45101502</v>
      </c>
      <c r="D11080" s="38" t="s">
        <v>34614</v>
      </c>
      <c r="E11080" s="39" t="s">
        <v>6044</v>
      </c>
      <c r="F11080" s="37" t="s">
        <v>6045</v>
      </c>
    </row>
    <row r="11081" spans="1:6" ht="14.25" customHeight="1" x14ac:dyDescent="0.2">
      <c r="A11081" s="35" t="s">
        <v>34615</v>
      </c>
      <c r="B11081" s="36" t="s">
        <v>34616</v>
      </c>
      <c r="C11081" s="37">
        <v>45101503</v>
      </c>
      <c r="D11081" s="38" t="s">
        <v>34617</v>
      </c>
      <c r="E11081" s="39" t="s">
        <v>6044</v>
      </c>
      <c r="F11081" s="37" t="s">
        <v>6045</v>
      </c>
    </row>
    <row r="11082" spans="1:6" ht="14.25" customHeight="1" x14ac:dyDescent="0.2">
      <c r="A11082" s="35" t="s">
        <v>34618</v>
      </c>
      <c r="B11082" s="36" t="s">
        <v>34619</v>
      </c>
      <c r="C11082" s="37">
        <v>45101504</v>
      </c>
      <c r="D11082" s="38" t="s">
        <v>34620</v>
      </c>
      <c r="E11082" s="39" t="s">
        <v>6044</v>
      </c>
      <c r="F11082" s="37" t="s">
        <v>6045</v>
      </c>
    </row>
    <row r="11083" spans="1:6" ht="14.25" customHeight="1" x14ac:dyDescent="0.2">
      <c r="A11083" s="35" t="s">
        <v>34621</v>
      </c>
      <c r="B11083" s="36" t="s">
        <v>34622</v>
      </c>
      <c r="C11083" s="37">
        <v>45101505</v>
      </c>
      <c r="D11083" s="38" t="s">
        <v>34623</v>
      </c>
      <c r="E11083" s="39" t="s">
        <v>6044</v>
      </c>
      <c r="F11083" s="37" t="s">
        <v>6045</v>
      </c>
    </row>
    <row r="11084" spans="1:6" ht="14.25" customHeight="1" x14ac:dyDescent="0.2">
      <c r="A11084" s="35" t="s">
        <v>34624</v>
      </c>
      <c r="B11084" s="36" t="s">
        <v>34625</v>
      </c>
      <c r="C11084" s="37">
        <v>45101506</v>
      </c>
      <c r="D11084" s="38" t="s">
        <v>34626</v>
      </c>
      <c r="E11084" s="39" t="s">
        <v>6044</v>
      </c>
      <c r="F11084" s="37" t="s">
        <v>6045</v>
      </c>
    </row>
    <row r="11085" spans="1:6" ht="14.25" customHeight="1" x14ac:dyDescent="0.2">
      <c r="A11085" s="35" t="s">
        <v>34627</v>
      </c>
      <c r="B11085" s="36" t="s">
        <v>34628</v>
      </c>
      <c r="C11085" s="37">
        <v>45101507</v>
      </c>
      <c r="D11085" s="38" t="s">
        <v>34629</v>
      </c>
      <c r="E11085" s="39" t="s">
        <v>6044</v>
      </c>
      <c r="F11085" s="37" t="s">
        <v>6045</v>
      </c>
    </row>
    <row r="11086" spans="1:6" ht="14.25" customHeight="1" x14ac:dyDescent="0.2">
      <c r="A11086" s="35" t="s">
        <v>34630</v>
      </c>
      <c r="B11086" s="36" t="s">
        <v>34631</v>
      </c>
      <c r="C11086" s="37">
        <v>45101508</v>
      </c>
      <c r="D11086" s="38" t="s">
        <v>34632</v>
      </c>
      <c r="E11086" s="39" t="s">
        <v>6044</v>
      </c>
      <c r="F11086" s="37" t="s">
        <v>6045</v>
      </c>
    </row>
    <row r="11087" spans="1:6" ht="14.25" customHeight="1" x14ac:dyDescent="0.2">
      <c r="A11087" s="35" t="s">
        <v>34633</v>
      </c>
      <c r="B11087" s="36" t="s">
        <v>34634</v>
      </c>
      <c r="C11087" s="37">
        <v>45101509</v>
      </c>
      <c r="D11087" s="38" t="s">
        <v>34635</v>
      </c>
      <c r="E11087" s="39" t="s">
        <v>6044</v>
      </c>
      <c r="F11087" s="37" t="s">
        <v>6045</v>
      </c>
    </row>
    <row r="11088" spans="1:6" ht="14.25" customHeight="1" x14ac:dyDescent="0.2">
      <c r="A11088" s="35" t="s">
        <v>34636</v>
      </c>
      <c r="B11088" s="36" t="s">
        <v>34637</v>
      </c>
      <c r="C11088" s="37">
        <v>45101510</v>
      </c>
      <c r="D11088" s="38" t="s">
        <v>34638</v>
      </c>
      <c r="E11088" s="39" t="s">
        <v>6044</v>
      </c>
      <c r="F11088" s="37" t="s">
        <v>6045</v>
      </c>
    </row>
    <row r="11089" spans="1:6" ht="14.25" customHeight="1" x14ac:dyDescent="0.2">
      <c r="A11089" s="35" t="s">
        <v>34639</v>
      </c>
      <c r="B11089" s="36" t="s">
        <v>34640</v>
      </c>
      <c r="C11089" s="37">
        <v>45101511</v>
      </c>
      <c r="D11089" s="38" t="s">
        <v>34641</v>
      </c>
      <c r="E11089" s="39" t="s">
        <v>6044</v>
      </c>
      <c r="F11089" s="37" t="s">
        <v>6045</v>
      </c>
    </row>
    <row r="11090" spans="1:6" ht="14.25" customHeight="1" x14ac:dyDescent="0.2">
      <c r="A11090" s="35" t="s">
        <v>34642</v>
      </c>
      <c r="B11090" s="36" t="s">
        <v>34643</v>
      </c>
      <c r="C11090" s="37">
        <v>45101512</v>
      </c>
      <c r="D11090" s="38" t="s">
        <v>34644</v>
      </c>
      <c r="E11090" s="39" t="s">
        <v>6044</v>
      </c>
      <c r="F11090" s="37" t="s">
        <v>6045</v>
      </c>
    </row>
    <row r="11091" spans="1:6" ht="14.25" customHeight="1" x14ac:dyDescent="0.2">
      <c r="A11091" s="35" t="s">
        <v>34645</v>
      </c>
      <c r="B11091" s="36" t="s">
        <v>34646</v>
      </c>
      <c r="C11091" s="37">
        <v>45101513</v>
      </c>
      <c r="D11091" s="38" t="s">
        <v>34647</v>
      </c>
      <c r="E11091" s="39" t="s">
        <v>6044</v>
      </c>
      <c r="F11091" s="37" t="s">
        <v>6045</v>
      </c>
    </row>
    <row r="11092" spans="1:6" ht="14.25" customHeight="1" x14ac:dyDescent="0.2">
      <c r="A11092" s="35" t="s">
        <v>34648</v>
      </c>
      <c r="B11092" s="36" t="s">
        <v>34649</v>
      </c>
      <c r="C11092" s="37">
        <v>45101514</v>
      </c>
      <c r="D11092" s="38" t="s">
        <v>34650</v>
      </c>
      <c r="E11092" s="39" t="s">
        <v>6044</v>
      </c>
      <c r="F11092" s="37" t="s">
        <v>6045</v>
      </c>
    </row>
    <row r="11093" spans="1:6" ht="14.25" customHeight="1" x14ac:dyDescent="0.2">
      <c r="A11093" s="35" t="s">
        <v>34651</v>
      </c>
      <c r="B11093" s="36" t="s">
        <v>34652</v>
      </c>
      <c r="C11093" s="37">
        <v>45101515</v>
      </c>
      <c r="D11093" s="38" t="s">
        <v>34653</v>
      </c>
      <c r="E11093" s="39" t="s">
        <v>6044</v>
      </c>
      <c r="F11093" s="37" t="s">
        <v>6045</v>
      </c>
    </row>
    <row r="11094" spans="1:6" ht="14.25" customHeight="1" x14ac:dyDescent="0.2">
      <c r="A11094" s="35" t="s">
        <v>34654</v>
      </c>
      <c r="B11094" s="36" t="s">
        <v>34655</v>
      </c>
      <c r="C11094" s="37">
        <v>45101602</v>
      </c>
      <c r="D11094" s="38" t="s">
        <v>34656</v>
      </c>
      <c r="E11094" s="39" t="s">
        <v>1980</v>
      </c>
      <c r="F11094" s="37" t="s">
        <v>7906</v>
      </c>
    </row>
    <row r="11095" spans="1:6" ht="14.25" customHeight="1" x14ac:dyDescent="0.2">
      <c r="A11095" s="35" t="s">
        <v>34657</v>
      </c>
      <c r="B11095" s="36" t="s">
        <v>34658</v>
      </c>
      <c r="C11095" s="37">
        <v>45101603</v>
      </c>
      <c r="D11095" s="38" t="s">
        <v>34659</v>
      </c>
      <c r="E11095" s="39" t="s">
        <v>1980</v>
      </c>
      <c r="F11095" s="37" t="s">
        <v>7906</v>
      </c>
    </row>
    <row r="11096" spans="1:6" ht="14.25" customHeight="1" x14ac:dyDescent="0.2">
      <c r="A11096" s="35" t="s">
        <v>34660</v>
      </c>
      <c r="B11096" s="36" t="s">
        <v>34661</v>
      </c>
      <c r="C11096" s="37">
        <v>45101604</v>
      </c>
      <c r="D11096" s="38" t="s">
        <v>34662</v>
      </c>
      <c r="E11096" s="39" t="s">
        <v>1980</v>
      </c>
      <c r="F11096" s="37" t="s">
        <v>7906</v>
      </c>
    </row>
    <row r="11097" spans="1:6" ht="14.25" customHeight="1" x14ac:dyDescent="0.2">
      <c r="A11097" s="35" t="s">
        <v>34663</v>
      </c>
      <c r="B11097" s="36" t="s">
        <v>34664</v>
      </c>
      <c r="C11097" s="37">
        <v>45101606</v>
      </c>
      <c r="D11097" s="38" t="s">
        <v>34665</v>
      </c>
      <c r="E11097" s="39" t="s">
        <v>1980</v>
      </c>
      <c r="F11097" s="37" t="s">
        <v>7906</v>
      </c>
    </row>
    <row r="11098" spans="1:6" ht="14.25" customHeight="1" x14ac:dyDescent="0.2">
      <c r="A11098" s="35" t="s">
        <v>34666</v>
      </c>
      <c r="B11098" s="36" t="s">
        <v>34667</v>
      </c>
      <c r="C11098" s="37">
        <v>45101607</v>
      </c>
      <c r="D11098" s="38" t="s">
        <v>34668</v>
      </c>
      <c r="E11098" s="39" t="s">
        <v>1980</v>
      </c>
      <c r="F11098" s="37" t="s">
        <v>7906</v>
      </c>
    </row>
    <row r="11099" spans="1:6" ht="14.25" customHeight="1" x14ac:dyDescent="0.2">
      <c r="A11099" s="35" t="s">
        <v>34669</v>
      </c>
      <c r="B11099" s="36" t="s">
        <v>34670</v>
      </c>
      <c r="C11099" s="37">
        <v>45101608</v>
      </c>
      <c r="D11099" s="38" t="s">
        <v>34671</v>
      </c>
      <c r="E11099" s="39" t="s">
        <v>1980</v>
      </c>
      <c r="F11099" s="37" t="s">
        <v>7906</v>
      </c>
    </row>
    <row r="11100" spans="1:6" ht="14.25" customHeight="1" x14ac:dyDescent="0.2">
      <c r="A11100" s="35" t="s">
        <v>34672</v>
      </c>
      <c r="B11100" s="36" t="s">
        <v>34673</v>
      </c>
      <c r="C11100" s="37">
        <v>45101609</v>
      </c>
      <c r="D11100" s="38" t="s">
        <v>34674</v>
      </c>
      <c r="E11100" s="39" t="s">
        <v>1980</v>
      </c>
      <c r="F11100" s="37" t="s">
        <v>7906</v>
      </c>
    </row>
    <row r="11101" spans="1:6" ht="14.25" customHeight="1" x14ac:dyDescent="0.2">
      <c r="A11101" s="35" t="s">
        <v>34675</v>
      </c>
      <c r="B11101" s="36" t="s">
        <v>34676</v>
      </c>
      <c r="C11101" s="37">
        <v>45101610</v>
      </c>
      <c r="D11101" s="38" t="s">
        <v>34677</v>
      </c>
      <c r="E11101" s="39" t="s">
        <v>1980</v>
      </c>
      <c r="F11101" s="37" t="s">
        <v>7906</v>
      </c>
    </row>
    <row r="11102" spans="1:6" ht="14.25" customHeight="1" x14ac:dyDescent="0.2">
      <c r="A11102" s="35" t="s">
        <v>34678</v>
      </c>
      <c r="B11102" s="36" t="s">
        <v>34679</v>
      </c>
      <c r="C11102" s="37">
        <v>45101611</v>
      </c>
      <c r="D11102" s="38" t="s">
        <v>34680</v>
      </c>
      <c r="E11102" s="39" t="s">
        <v>1980</v>
      </c>
      <c r="F11102" s="37" t="s">
        <v>7906</v>
      </c>
    </row>
    <row r="11103" spans="1:6" ht="14.25" customHeight="1" x14ac:dyDescent="0.2">
      <c r="A11103" s="35" t="s">
        <v>34681</v>
      </c>
      <c r="B11103" s="36" t="s">
        <v>34682</v>
      </c>
      <c r="C11103" s="37">
        <v>45101701</v>
      </c>
      <c r="D11103" s="38" t="s">
        <v>34683</v>
      </c>
      <c r="E11103" s="39" t="s">
        <v>2208</v>
      </c>
      <c r="F11103" s="37" t="s">
        <v>4373</v>
      </c>
    </row>
    <row r="11104" spans="1:6" ht="14.25" customHeight="1" x14ac:dyDescent="0.2">
      <c r="A11104" s="35" t="s">
        <v>34684</v>
      </c>
      <c r="B11104" s="36" t="s">
        <v>34685</v>
      </c>
      <c r="C11104" s="37">
        <v>45101702</v>
      </c>
      <c r="D11104" s="38" t="s">
        <v>34686</v>
      </c>
      <c r="E11104" s="39" t="s">
        <v>2208</v>
      </c>
      <c r="F11104" s="37" t="s">
        <v>4373</v>
      </c>
    </row>
    <row r="11105" spans="1:6" ht="14.25" customHeight="1" x14ac:dyDescent="0.2">
      <c r="A11105" s="35" t="s">
        <v>34687</v>
      </c>
      <c r="B11105" s="36" t="s">
        <v>34688</v>
      </c>
      <c r="C11105" s="37">
        <v>45101703</v>
      </c>
      <c r="D11105" s="38" t="s">
        <v>34689</v>
      </c>
      <c r="E11105" s="39" t="s">
        <v>2208</v>
      </c>
      <c r="F11105" s="37" t="s">
        <v>4373</v>
      </c>
    </row>
    <row r="11106" spans="1:6" ht="14.25" customHeight="1" x14ac:dyDescent="0.2">
      <c r="A11106" s="35" t="s">
        <v>34690</v>
      </c>
      <c r="B11106" s="36" t="s">
        <v>34691</v>
      </c>
      <c r="C11106" s="37">
        <v>45101704</v>
      </c>
      <c r="D11106" s="38" t="s">
        <v>34692</v>
      </c>
      <c r="E11106" s="39" t="s">
        <v>2208</v>
      </c>
      <c r="F11106" s="37" t="s">
        <v>4373</v>
      </c>
    </row>
    <row r="11107" spans="1:6" ht="14.25" customHeight="1" x14ac:dyDescent="0.2">
      <c r="A11107" s="35" t="s">
        <v>34693</v>
      </c>
      <c r="B11107" s="36" t="s">
        <v>34694</v>
      </c>
      <c r="C11107" s="37">
        <v>45101705</v>
      </c>
      <c r="D11107" s="38" t="s">
        <v>34695</v>
      </c>
      <c r="E11107" s="39" t="s">
        <v>2208</v>
      </c>
      <c r="F11107" s="37" t="s">
        <v>4373</v>
      </c>
    </row>
    <row r="11108" spans="1:6" ht="14.25" customHeight="1" x14ac:dyDescent="0.2">
      <c r="A11108" s="35" t="s">
        <v>34696</v>
      </c>
      <c r="B11108" s="36" t="s">
        <v>34697</v>
      </c>
      <c r="C11108" s="37">
        <v>45101706</v>
      </c>
      <c r="D11108" s="38" t="s">
        <v>34698</v>
      </c>
      <c r="E11108" s="39" t="s">
        <v>2208</v>
      </c>
      <c r="F11108" s="37" t="s">
        <v>4373</v>
      </c>
    </row>
    <row r="11109" spans="1:6" ht="14.25" customHeight="1" x14ac:dyDescent="0.2">
      <c r="A11109" s="35" t="s">
        <v>34699</v>
      </c>
      <c r="B11109" s="36" t="s">
        <v>34700</v>
      </c>
      <c r="C11109" s="37">
        <v>45101707</v>
      </c>
      <c r="D11109" s="38" t="s">
        <v>34701</v>
      </c>
      <c r="E11109" s="39" t="s">
        <v>2208</v>
      </c>
      <c r="F11109" s="37" t="s">
        <v>4373</v>
      </c>
    </row>
    <row r="11110" spans="1:6" ht="14.25" customHeight="1" x14ac:dyDescent="0.2">
      <c r="A11110" s="35" t="s">
        <v>34702</v>
      </c>
      <c r="B11110" s="36" t="s">
        <v>34703</v>
      </c>
      <c r="C11110" s="37">
        <v>45101708</v>
      </c>
      <c r="D11110" s="38" t="s">
        <v>34704</v>
      </c>
      <c r="E11110" s="39" t="s">
        <v>2208</v>
      </c>
      <c r="F11110" s="37" t="s">
        <v>4373</v>
      </c>
    </row>
    <row r="11111" spans="1:6" ht="14.25" customHeight="1" x14ac:dyDescent="0.2">
      <c r="A11111" s="35" t="s">
        <v>34705</v>
      </c>
      <c r="B11111" s="36" t="s">
        <v>34706</v>
      </c>
      <c r="C11111" s="37">
        <v>45101801</v>
      </c>
      <c r="D11111" s="38" t="s">
        <v>34707</v>
      </c>
      <c r="E11111" s="39" t="s">
        <v>2208</v>
      </c>
      <c r="F11111" s="37" t="s">
        <v>4373</v>
      </c>
    </row>
    <row r="11112" spans="1:6" ht="14.25" customHeight="1" x14ac:dyDescent="0.2">
      <c r="A11112" s="35" t="s">
        <v>34708</v>
      </c>
      <c r="B11112" s="36" t="s">
        <v>34709</v>
      </c>
      <c r="C11112" s="37">
        <v>45101802</v>
      </c>
      <c r="D11112" s="38" t="s">
        <v>34710</v>
      </c>
      <c r="E11112" s="39" t="s">
        <v>2208</v>
      </c>
      <c r="F11112" s="37" t="s">
        <v>4373</v>
      </c>
    </row>
    <row r="11113" spans="1:6" ht="14.25" customHeight="1" x14ac:dyDescent="0.2">
      <c r="A11113" s="35" t="s">
        <v>34711</v>
      </c>
      <c r="B11113" s="36" t="s">
        <v>34712</v>
      </c>
      <c r="C11113" s="37">
        <v>45101803</v>
      </c>
      <c r="D11113" s="38" t="s">
        <v>34713</v>
      </c>
      <c r="E11113" s="39" t="s">
        <v>2208</v>
      </c>
      <c r="F11113" s="37" t="s">
        <v>4373</v>
      </c>
    </row>
    <row r="11114" spans="1:6" ht="14.25" customHeight="1" x14ac:dyDescent="0.2">
      <c r="A11114" s="35" t="s">
        <v>34714</v>
      </c>
      <c r="B11114" s="36" t="s">
        <v>34715</v>
      </c>
      <c r="C11114" s="37">
        <v>45101804</v>
      </c>
      <c r="D11114" s="38" t="s">
        <v>34716</v>
      </c>
      <c r="E11114" s="39" t="s">
        <v>2208</v>
      </c>
      <c r="F11114" s="37" t="s">
        <v>4373</v>
      </c>
    </row>
    <row r="11115" spans="1:6" ht="14.25" customHeight="1" x14ac:dyDescent="0.2">
      <c r="A11115" s="35" t="s">
        <v>34717</v>
      </c>
      <c r="B11115" s="36" t="s">
        <v>34718</v>
      </c>
      <c r="C11115" s="37">
        <v>45101805</v>
      </c>
      <c r="D11115" s="38" t="s">
        <v>34719</v>
      </c>
      <c r="E11115" s="39" t="s">
        <v>2208</v>
      </c>
      <c r="F11115" s="37" t="s">
        <v>4373</v>
      </c>
    </row>
    <row r="11116" spans="1:6" ht="14.25" customHeight="1" x14ac:dyDescent="0.2">
      <c r="A11116" s="35" t="s">
        <v>34720</v>
      </c>
      <c r="B11116" s="36" t="s">
        <v>34721</v>
      </c>
      <c r="C11116" s="37">
        <v>45101806</v>
      </c>
      <c r="D11116" s="38" t="s">
        <v>34722</v>
      </c>
      <c r="E11116" s="39" t="s">
        <v>2208</v>
      </c>
      <c r="F11116" s="37" t="s">
        <v>4373</v>
      </c>
    </row>
    <row r="11117" spans="1:6" ht="14.25" customHeight="1" x14ac:dyDescent="0.2">
      <c r="A11117" s="35" t="s">
        <v>34723</v>
      </c>
      <c r="B11117" s="36" t="s">
        <v>34724</v>
      </c>
      <c r="C11117" s="37">
        <v>45101807</v>
      </c>
      <c r="D11117" s="38" t="s">
        <v>34725</v>
      </c>
      <c r="E11117" s="39" t="s">
        <v>2208</v>
      </c>
      <c r="F11117" s="37" t="s">
        <v>4373</v>
      </c>
    </row>
    <row r="11118" spans="1:6" ht="14.25" customHeight="1" x14ac:dyDescent="0.2">
      <c r="A11118" s="35" t="s">
        <v>34726</v>
      </c>
      <c r="B11118" s="36" t="s">
        <v>34727</v>
      </c>
      <c r="C11118" s="37">
        <v>45101808</v>
      </c>
      <c r="D11118" s="38" t="s">
        <v>34728</v>
      </c>
      <c r="E11118" s="39" t="s">
        <v>2208</v>
      </c>
      <c r="F11118" s="37" t="s">
        <v>4373</v>
      </c>
    </row>
    <row r="11119" spans="1:6" ht="14.25" customHeight="1" x14ac:dyDescent="0.2">
      <c r="A11119" s="35" t="s">
        <v>34729</v>
      </c>
      <c r="B11119" s="36" t="s">
        <v>34730</v>
      </c>
      <c r="C11119" s="37">
        <v>45101901</v>
      </c>
      <c r="D11119" s="38" t="s">
        <v>34731</v>
      </c>
      <c r="E11119" s="39" t="s">
        <v>2208</v>
      </c>
      <c r="F11119" s="37" t="s">
        <v>4373</v>
      </c>
    </row>
    <row r="11120" spans="1:6" ht="14.25" customHeight="1" x14ac:dyDescent="0.2">
      <c r="A11120" s="35" t="s">
        <v>34732</v>
      </c>
      <c r="B11120" s="36" t="s">
        <v>34733</v>
      </c>
      <c r="C11120" s="37">
        <v>45101902</v>
      </c>
      <c r="D11120" s="38" t="s">
        <v>34734</v>
      </c>
      <c r="E11120" s="39" t="s">
        <v>2208</v>
      </c>
      <c r="F11120" s="37" t="s">
        <v>4373</v>
      </c>
    </row>
    <row r="11121" spans="1:6" ht="14.25" customHeight="1" x14ac:dyDescent="0.2">
      <c r="A11121" s="35" t="s">
        <v>34735</v>
      </c>
      <c r="B11121" s="36" t="s">
        <v>34736</v>
      </c>
      <c r="C11121" s="37">
        <v>45101903</v>
      </c>
      <c r="D11121" s="38" t="s">
        <v>34737</v>
      </c>
      <c r="E11121" s="39" t="s">
        <v>2208</v>
      </c>
      <c r="F11121" s="37" t="s">
        <v>4373</v>
      </c>
    </row>
    <row r="11122" spans="1:6" ht="14.25" customHeight="1" x14ac:dyDescent="0.2">
      <c r="A11122" s="35" t="s">
        <v>34738</v>
      </c>
      <c r="B11122" s="36" t="s">
        <v>34739</v>
      </c>
      <c r="C11122" s="37">
        <v>45101904</v>
      </c>
      <c r="D11122" s="38" t="s">
        <v>34740</v>
      </c>
      <c r="E11122" s="39" t="s">
        <v>2189</v>
      </c>
      <c r="F11122" s="37" t="s">
        <v>23879</v>
      </c>
    </row>
    <row r="11123" spans="1:6" ht="14.25" customHeight="1" x14ac:dyDescent="0.2">
      <c r="A11123" s="35" t="s">
        <v>34741</v>
      </c>
      <c r="B11123" s="36" t="s">
        <v>34742</v>
      </c>
      <c r="C11123" s="37">
        <v>45101905</v>
      </c>
      <c r="D11123" s="38" t="s">
        <v>34743</v>
      </c>
      <c r="E11123" s="39" t="s">
        <v>1980</v>
      </c>
      <c r="F11123" s="37" t="s">
        <v>7906</v>
      </c>
    </row>
    <row r="11124" spans="1:6" ht="14.25" customHeight="1" x14ac:dyDescent="0.2">
      <c r="A11124" s="35" t="s">
        <v>34744</v>
      </c>
      <c r="B11124" s="36" t="s">
        <v>34745</v>
      </c>
      <c r="C11124" s="37">
        <v>45102001</v>
      </c>
      <c r="D11124" s="38" t="s">
        <v>34746</v>
      </c>
      <c r="E11124" s="39" t="s">
        <v>2189</v>
      </c>
      <c r="F11124" s="37" t="s">
        <v>23879</v>
      </c>
    </row>
    <row r="11125" spans="1:6" ht="14.25" customHeight="1" x14ac:dyDescent="0.2">
      <c r="A11125" s="35" t="s">
        <v>34747</v>
      </c>
      <c r="B11125" s="36" t="s">
        <v>34748</v>
      </c>
      <c r="C11125" s="37">
        <v>45102002</v>
      </c>
      <c r="D11125" s="38" t="s">
        <v>34749</v>
      </c>
      <c r="E11125" s="39" t="s">
        <v>2189</v>
      </c>
      <c r="F11125" s="37" t="s">
        <v>23879</v>
      </c>
    </row>
    <row r="11126" spans="1:6" ht="14.25" customHeight="1" x14ac:dyDescent="0.2">
      <c r="A11126" s="35" t="s">
        <v>34750</v>
      </c>
      <c r="B11126" s="36" t="s">
        <v>34751</v>
      </c>
      <c r="C11126" s="37">
        <v>45102003</v>
      </c>
      <c r="D11126" s="38" t="s">
        <v>34752</v>
      </c>
      <c r="E11126" s="39" t="s">
        <v>1966</v>
      </c>
      <c r="F11126" s="37" t="s">
        <v>1969</v>
      </c>
    </row>
    <row r="11127" spans="1:6" ht="14.25" customHeight="1" x14ac:dyDescent="0.2">
      <c r="A11127" s="35" t="s">
        <v>34753</v>
      </c>
      <c r="B11127" s="36" t="s">
        <v>34754</v>
      </c>
      <c r="C11127" s="37">
        <v>45102004</v>
      </c>
      <c r="D11127" s="38" t="s">
        <v>34755</v>
      </c>
      <c r="E11127" s="39" t="s">
        <v>2189</v>
      </c>
      <c r="F11127" s="37" t="s">
        <v>23879</v>
      </c>
    </row>
    <row r="11128" spans="1:6" ht="14.25" customHeight="1" x14ac:dyDescent="0.2">
      <c r="A11128" s="35" t="s">
        <v>34756</v>
      </c>
      <c r="B11128" s="36" t="s">
        <v>34757</v>
      </c>
      <c r="C11128" s="37">
        <v>45102005</v>
      </c>
      <c r="D11128" s="38" t="s">
        <v>34758</v>
      </c>
      <c r="E11128" s="39" t="s">
        <v>2189</v>
      </c>
      <c r="F11128" s="37" t="s">
        <v>23879</v>
      </c>
    </row>
    <row r="11129" spans="1:6" ht="14.25" customHeight="1" x14ac:dyDescent="0.2">
      <c r="A11129" s="35" t="s">
        <v>34759</v>
      </c>
      <c r="B11129" s="36" t="s">
        <v>34760</v>
      </c>
      <c r="C11129" s="37">
        <v>45111501</v>
      </c>
      <c r="D11129" s="38" t="s">
        <v>34761</v>
      </c>
      <c r="E11129" s="39" t="s">
        <v>1980</v>
      </c>
      <c r="F11129" s="37" t="s">
        <v>7906</v>
      </c>
    </row>
    <row r="11130" spans="1:6" ht="14.25" customHeight="1" x14ac:dyDescent="0.2">
      <c r="A11130" s="35" t="s">
        <v>34762</v>
      </c>
      <c r="B11130" s="36" t="s">
        <v>34763</v>
      </c>
      <c r="C11130" s="37">
        <v>45111502</v>
      </c>
      <c r="D11130" s="38" t="s">
        <v>34764</v>
      </c>
      <c r="E11130" s="39" t="s">
        <v>1980</v>
      </c>
      <c r="F11130" s="37" t="s">
        <v>7906</v>
      </c>
    </row>
    <row r="11131" spans="1:6" ht="14.25" customHeight="1" x14ac:dyDescent="0.2">
      <c r="A11131" s="35" t="s">
        <v>34765</v>
      </c>
      <c r="B11131" s="36" t="s">
        <v>34766</v>
      </c>
      <c r="C11131" s="37">
        <v>45111503</v>
      </c>
      <c r="D11131" s="38" t="s">
        <v>34767</v>
      </c>
      <c r="E11131" s="39" t="s">
        <v>1980</v>
      </c>
      <c r="F11131" s="37" t="s">
        <v>7906</v>
      </c>
    </row>
    <row r="11132" spans="1:6" ht="14.25" customHeight="1" x14ac:dyDescent="0.2">
      <c r="A11132" s="35" t="s">
        <v>34768</v>
      </c>
      <c r="B11132" s="36" t="s">
        <v>34769</v>
      </c>
      <c r="C11132" s="37">
        <v>45111504</v>
      </c>
      <c r="D11132" s="38" t="s">
        <v>34770</v>
      </c>
      <c r="E11132" s="39" t="s">
        <v>1951</v>
      </c>
      <c r="F11132" s="37" t="s">
        <v>4369</v>
      </c>
    </row>
    <row r="11133" spans="1:6" ht="14.25" customHeight="1" x14ac:dyDescent="0.2">
      <c r="A11133" s="35" t="s">
        <v>34771</v>
      </c>
      <c r="B11133" s="36" t="s">
        <v>34772</v>
      </c>
      <c r="C11133" s="37">
        <v>45111601</v>
      </c>
      <c r="D11133" s="38" t="s">
        <v>34773</v>
      </c>
      <c r="E11133" s="39" t="s">
        <v>2189</v>
      </c>
      <c r="F11133" s="37" t="s">
        <v>23879</v>
      </c>
    </row>
    <row r="11134" spans="1:6" ht="14.25" customHeight="1" x14ac:dyDescent="0.2">
      <c r="A11134" s="35" t="s">
        <v>34774</v>
      </c>
      <c r="B11134" s="36" t="s">
        <v>34775</v>
      </c>
      <c r="C11134" s="37">
        <v>45111602</v>
      </c>
      <c r="D11134" s="38" t="s">
        <v>34776</v>
      </c>
      <c r="E11134" s="39" t="s">
        <v>2189</v>
      </c>
      <c r="F11134" s="37" t="s">
        <v>23879</v>
      </c>
    </row>
    <row r="11135" spans="1:6" ht="14.25" customHeight="1" x14ac:dyDescent="0.2">
      <c r="A11135" s="35" t="s">
        <v>34777</v>
      </c>
      <c r="B11135" s="36" t="s">
        <v>34778</v>
      </c>
      <c r="C11135" s="37">
        <v>45111603</v>
      </c>
      <c r="D11135" s="38" t="s">
        <v>34779</v>
      </c>
      <c r="E11135" s="39" t="s">
        <v>2189</v>
      </c>
      <c r="F11135" s="37" t="s">
        <v>23879</v>
      </c>
    </row>
    <row r="11136" spans="1:6" ht="14.25" customHeight="1" x14ac:dyDescent="0.2">
      <c r="A11136" s="35" t="s">
        <v>34780</v>
      </c>
      <c r="B11136" s="36" t="s">
        <v>34781</v>
      </c>
      <c r="C11136" s="37">
        <v>45111604</v>
      </c>
      <c r="D11136" s="38" t="s">
        <v>34782</v>
      </c>
      <c r="E11136" s="39" t="s">
        <v>2189</v>
      </c>
      <c r="F11136" s="37" t="s">
        <v>23879</v>
      </c>
    </row>
    <row r="11137" spans="1:6" ht="14.25" customHeight="1" x14ac:dyDescent="0.2">
      <c r="A11137" s="35" t="s">
        <v>34783</v>
      </c>
      <c r="B11137" s="36" t="s">
        <v>34784</v>
      </c>
      <c r="C11137" s="37">
        <v>45111605</v>
      </c>
      <c r="D11137" s="38" t="s">
        <v>34785</v>
      </c>
      <c r="E11137" s="39" t="s">
        <v>2189</v>
      </c>
      <c r="F11137" s="37" t="s">
        <v>23879</v>
      </c>
    </row>
    <row r="11138" spans="1:6" ht="14.25" customHeight="1" x14ac:dyDescent="0.2">
      <c r="A11138" s="35" t="s">
        <v>34786</v>
      </c>
      <c r="B11138" s="36" t="s">
        <v>34787</v>
      </c>
      <c r="C11138" s="37">
        <v>45111606</v>
      </c>
      <c r="D11138" s="38" t="s">
        <v>34788</v>
      </c>
      <c r="E11138" s="39" t="s">
        <v>2189</v>
      </c>
      <c r="F11138" s="37" t="s">
        <v>23879</v>
      </c>
    </row>
    <row r="11139" spans="1:6" ht="14.25" customHeight="1" x14ac:dyDescent="0.2">
      <c r="A11139" s="35" t="s">
        <v>34789</v>
      </c>
      <c r="B11139" s="36" t="s">
        <v>34790</v>
      </c>
      <c r="C11139" s="37">
        <v>45111607</v>
      </c>
      <c r="D11139" s="38" t="s">
        <v>34791</v>
      </c>
      <c r="E11139" s="39" t="s">
        <v>2189</v>
      </c>
      <c r="F11139" s="37" t="s">
        <v>23879</v>
      </c>
    </row>
    <row r="11140" spans="1:6" ht="14.25" customHeight="1" x14ac:dyDescent="0.2">
      <c r="A11140" s="35" t="s">
        <v>34792</v>
      </c>
      <c r="B11140" s="36" t="s">
        <v>34793</v>
      </c>
      <c r="C11140" s="37">
        <v>45111608</v>
      </c>
      <c r="D11140" s="38" t="s">
        <v>34794</v>
      </c>
      <c r="E11140" s="39" t="s">
        <v>2189</v>
      </c>
      <c r="F11140" s="37" t="s">
        <v>23879</v>
      </c>
    </row>
    <row r="11141" spans="1:6" ht="14.25" customHeight="1" x14ac:dyDescent="0.2">
      <c r="A11141" s="35" t="s">
        <v>34795</v>
      </c>
      <c r="B11141" s="36" t="s">
        <v>34796</v>
      </c>
      <c r="C11141" s="37">
        <v>45111609</v>
      </c>
      <c r="D11141" s="38" t="s">
        <v>34797</v>
      </c>
      <c r="E11141" s="39" t="s">
        <v>2189</v>
      </c>
      <c r="F11141" s="37" t="s">
        <v>23879</v>
      </c>
    </row>
    <row r="11142" spans="1:6" ht="14.25" customHeight="1" x14ac:dyDescent="0.2">
      <c r="A11142" s="35" t="s">
        <v>34798</v>
      </c>
      <c r="B11142" s="36" t="s">
        <v>34799</v>
      </c>
      <c r="C11142" s="37">
        <v>45111610</v>
      </c>
      <c r="D11142" s="38" t="s">
        <v>34800</v>
      </c>
      <c r="E11142" s="39" t="s">
        <v>2189</v>
      </c>
      <c r="F11142" s="37" t="s">
        <v>23879</v>
      </c>
    </row>
    <row r="11143" spans="1:6" ht="14.25" customHeight="1" x14ac:dyDescent="0.2">
      <c r="A11143" s="35" t="s">
        <v>34801</v>
      </c>
      <c r="B11143" s="36" t="s">
        <v>34802</v>
      </c>
      <c r="C11143" s="37">
        <v>45111612</v>
      </c>
      <c r="D11143" s="38" t="s">
        <v>34803</v>
      </c>
      <c r="E11143" s="39" t="s">
        <v>2189</v>
      </c>
      <c r="F11143" s="37" t="s">
        <v>23879</v>
      </c>
    </row>
    <row r="11144" spans="1:6" ht="14.25" customHeight="1" x14ac:dyDescent="0.2">
      <c r="A11144" s="35" t="s">
        <v>34804</v>
      </c>
      <c r="B11144" s="36" t="s">
        <v>34805</v>
      </c>
      <c r="C11144" s="37">
        <v>45111613</v>
      </c>
      <c r="D11144" s="38" t="s">
        <v>34806</v>
      </c>
      <c r="E11144" s="39" t="s">
        <v>2189</v>
      </c>
      <c r="F11144" s="37" t="s">
        <v>23879</v>
      </c>
    </row>
    <row r="11145" spans="1:6" ht="14.25" customHeight="1" x14ac:dyDescent="0.2">
      <c r="A11145" s="35" t="s">
        <v>34807</v>
      </c>
      <c r="B11145" s="36" t="s">
        <v>34808</v>
      </c>
      <c r="C11145" s="37">
        <v>45111614</v>
      </c>
      <c r="D11145" s="38" t="s">
        <v>34809</v>
      </c>
      <c r="E11145" s="39" t="s">
        <v>2189</v>
      </c>
      <c r="F11145" s="37" t="s">
        <v>23879</v>
      </c>
    </row>
    <row r="11146" spans="1:6" ht="14.25" customHeight="1" x14ac:dyDescent="0.2">
      <c r="A11146" s="35" t="s">
        <v>34810</v>
      </c>
      <c r="B11146" s="36" t="s">
        <v>34811</v>
      </c>
      <c r="C11146" s="37">
        <v>45111615</v>
      </c>
      <c r="D11146" s="38" t="s">
        <v>34812</v>
      </c>
      <c r="E11146" s="39" t="s">
        <v>2189</v>
      </c>
      <c r="F11146" s="37" t="s">
        <v>23879</v>
      </c>
    </row>
    <row r="11147" spans="1:6" ht="14.25" customHeight="1" x14ac:dyDescent="0.2">
      <c r="A11147" s="35" t="s">
        <v>34813</v>
      </c>
      <c r="B11147" s="36" t="s">
        <v>34814</v>
      </c>
      <c r="C11147" s="37">
        <v>45111616</v>
      </c>
      <c r="D11147" s="38" t="s">
        <v>34815</v>
      </c>
      <c r="E11147" s="39" t="s">
        <v>2189</v>
      </c>
      <c r="F11147" s="37" t="s">
        <v>23879</v>
      </c>
    </row>
    <row r="11148" spans="1:6" ht="14.25" customHeight="1" x14ac:dyDescent="0.2">
      <c r="A11148" s="35" t="s">
        <v>34816</v>
      </c>
      <c r="B11148" s="36" t="s">
        <v>34817</v>
      </c>
      <c r="C11148" s="37">
        <v>45111617</v>
      </c>
      <c r="D11148" s="38" t="s">
        <v>34818</v>
      </c>
      <c r="E11148" s="39" t="s">
        <v>2189</v>
      </c>
      <c r="F11148" s="37" t="s">
        <v>23879</v>
      </c>
    </row>
    <row r="11149" spans="1:6" ht="14.25" customHeight="1" x14ac:dyDescent="0.2">
      <c r="A11149" s="35" t="s">
        <v>34819</v>
      </c>
      <c r="B11149" s="36" t="s">
        <v>34820</v>
      </c>
      <c r="C11149" s="37">
        <v>45111618</v>
      </c>
      <c r="D11149" s="38" t="s">
        <v>34821</v>
      </c>
      <c r="E11149" s="39" t="s">
        <v>2189</v>
      </c>
      <c r="F11149" s="37" t="s">
        <v>23879</v>
      </c>
    </row>
    <row r="11150" spans="1:6" ht="14.25" customHeight="1" x14ac:dyDescent="0.2">
      <c r="A11150" s="35" t="s">
        <v>34822</v>
      </c>
      <c r="B11150" s="36" t="s">
        <v>34796</v>
      </c>
      <c r="C11150" s="37">
        <v>45111620</v>
      </c>
      <c r="D11150" s="38" t="s">
        <v>34797</v>
      </c>
      <c r="E11150" s="39" t="s">
        <v>2189</v>
      </c>
      <c r="F11150" s="37" t="s">
        <v>23879</v>
      </c>
    </row>
    <row r="11151" spans="1:6" ht="14.25" customHeight="1" x14ac:dyDescent="0.2">
      <c r="A11151" s="35" t="s">
        <v>34823</v>
      </c>
      <c r="B11151" s="36" t="s">
        <v>34824</v>
      </c>
      <c r="C11151" s="37">
        <v>45111701</v>
      </c>
      <c r="D11151" s="38" t="s">
        <v>34825</v>
      </c>
      <c r="E11151" s="39" t="s">
        <v>2189</v>
      </c>
      <c r="F11151" s="37" t="s">
        <v>23879</v>
      </c>
    </row>
    <row r="11152" spans="1:6" ht="14.25" customHeight="1" x14ac:dyDescent="0.2">
      <c r="A11152" s="35" t="s">
        <v>34826</v>
      </c>
      <c r="B11152" s="36" t="s">
        <v>34827</v>
      </c>
      <c r="C11152" s="37">
        <v>45111702</v>
      </c>
      <c r="D11152" s="38" t="s">
        <v>34828</v>
      </c>
      <c r="E11152" s="39" t="s">
        <v>2189</v>
      </c>
      <c r="F11152" s="37" t="s">
        <v>23879</v>
      </c>
    </row>
    <row r="11153" spans="1:6" ht="14.25" customHeight="1" x14ac:dyDescent="0.2">
      <c r="A11153" s="35" t="s">
        <v>34829</v>
      </c>
      <c r="B11153" s="36" t="s">
        <v>34830</v>
      </c>
      <c r="C11153" s="37">
        <v>45111703</v>
      </c>
      <c r="D11153" s="38" t="s">
        <v>34831</v>
      </c>
      <c r="E11153" s="39" t="s">
        <v>2189</v>
      </c>
      <c r="F11153" s="37" t="s">
        <v>23879</v>
      </c>
    </row>
    <row r="11154" spans="1:6" ht="14.25" customHeight="1" x14ac:dyDescent="0.2">
      <c r="A11154" s="35" t="s">
        <v>2187</v>
      </c>
      <c r="B11154" s="36" t="s">
        <v>2188</v>
      </c>
      <c r="C11154" s="37">
        <v>45111704</v>
      </c>
      <c r="D11154" s="38" t="s">
        <v>34832</v>
      </c>
      <c r="E11154" s="39" t="s">
        <v>2189</v>
      </c>
      <c r="F11154" s="37" t="s">
        <v>23879</v>
      </c>
    </row>
    <row r="11155" spans="1:6" ht="14.25" customHeight="1" x14ac:dyDescent="0.2">
      <c r="A11155" s="35" t="s">
        <v>34833</v>
      </c>
      <c r="B11155" s="36" t="s">
        <v>34834</v>
      </c>
      <c r="C11155" s="37">
        <v>45111705</v>
      </c>
      <c r="D11155" s="38" t="s">
        <v>34835</v>
      </c>
      <c r="E11155" s="39" t="s">
        <v>2189</v>
      </c>
      <c r="F11155" s="37" t="s">
        <v>23879</v>
      </c>
    </row>
    <row r="11156" spans="1:6" ht="14.25" customHeight="1" x14ac:dyDescent="0.2">
      <c r="A11156" s="35" t="s">
        <v>34836</v>
      </c>
      <c r="B11156" s="36" t="s">
        <v>34837</v>
      </c>
      <c r="C11156" s="37">
        <v>45111801</v>
      </c>
      <c r="D11156" s="38" t="s">
        <v>34838</v>
      </c>
      <c r="E11156" s="39" t="s">
        <v>2189</v>
      </c>
      <c r="F11156" s="37" t="s">
        <v>23879</v>
      </c>
    </row>
    <row r="11157" spans="1:6" ht="14.25" customHeight="1" x14ac:dyDescent="0.2">
      <c r="A11157" s="35" t="s">
        <v>34839</v>
      </c>
      <c r="B11157" s="36" t="s">
        <v>34840</v>
      </c>
      <c r="C11157" s="37">
        <v>45111802</v>
      </c>
      <c r="D11157" s="38" t="s">
        <v>34841</v>
      </c>
      <c r="E11157" s="39" t="s">
        <v>2189</v>
      </c>
      <c r="F11157" s="37" t="s">
        <v>23879</v>
      </c>
    </row>
    <row r="11158" spans="1:6" ht="14.25" customHeight="1" x14ac:dyDescent="0.2">
      <c r="A11158" s="35" t="s">
        <v>34842</v>
      </c>
      <c r="B11158" s="36" t="s">
        <v>34843</v>
      </c>
      <c r="C11158" s="37">
        <v>45111803</v>
      </c>
      <c r="D11158" s="38" t="s">
        <v>34844</v>
      </c>
      <c r="E11158" s="39" t="s">
        <v>2189</v>
      </c>
      <c r="F11158" s="37" t="s">
        <v>23879</v>
      </c>
    </row>
    <row r="11159" spans="1:6" ht="14.25" customHeight="1" x14ac:dyDescent="0.2">
      <c r="A11159" s="35" t="s">
        <v>34845</v>
      </c>
      <c r="B11159" s="36" t="s">
        <v>34846</v>
      </c>
      <c r="C11159" s="37">
        <v>45111804</v>
      </c>
      <c r="D11159" s="38" t="s">
        <v>34847</v>
      </c>
      <c r="E11159" s="39" t="s">
        <v>2189</v>
      </c>
      <c r="F11159" s="37" t="s">
        <v>23879</v>
      </c>
    </row>
    <row r="11160" spans="1:6" ht="14.25" customHeight="1" x14ac:dyDescent="0.2">
      <c r="A11160" s="35" t="s">
        <v>34848</v>
      </c>
      <c r="B11160" s="36" t="s">
        <v>34849</v>
      </c>
      <c r="C11160" s="37">
        <v>45111805</v>
      </c>
      <c r="D11160" s="38" t="s">
        <v>34850</v>
      </c>
      <c r="E11160" s="39" t="s">
        <v>2189</v>
      </c>
      <c r="F11160" s="37" t="s">
        <v>23879</v>
      </c>
    </row>
    <row r="11161" spans="1:6" ht="14.25" customHeight="1" x14ac:dyDescent="0.2">
      <c r="A11161" s="35" t="s">
        <v>34851</v>
      </c>
      <c r="B11161" s="36" t="s">
        <v>34852</v>
      </c>
      <c r="C11161" s="37">
        <v>45111806</v>
      </c>
      <c r="D11161" s="38" t="s">
        <v>34851</v>
      </c>
      <c r="E11161" s="39" t="s">
        <v>2189</v>
      </c>
      <c r="F11161" s="37" t="s">
        <v>23879</v>
      </c>
    </row>
    <row r="11162" spans="1:6" ht="14.25" customHeight="1" x14ac:dyDescent="0.2">
      <c r="A11162" s="35" t="s">
        <v>34853</v>
      </c>
      <c r="B11162" s="36" t="s">
        <v>34854</v>
      </c>
      <c r="C11162" s="37">
        <v>45111807</v>
      </c>
      <c r="D11162" s="38" t="s">
        <v>34855</v>
      </c>
      <c r="E11162" s="39" t="s">
        <v>2189</v>
      </c>
      <c r="F11162" s="37" t="s">
        <v>23879</v>
      </c>
    </row>
    <row r="11163" spans="1:6" ht="14.25" customHeight="1" x14ac:dyDescent="0.2">
      <c r="A11163" s="35" t="s">
        <v>34856</v>
      </c>
      <c r="B11163" s="36" t="s">
        <v>34857</v>
      </c>
      <c r="C11163" s="37">
        <v>45111808</v>
      </c>
      <c r="D11163" s="38" t="s">
        <v>34858</v>
      </c>
      <c r="E11163" s="39" t="s">
        <v>2189</v>
      </c>
      <c r="F11163" s="37" t="s">
        <v>23879</v>
      </c>
    </row>
    <row r="11164" spans="1:6" ht="14.25" customHeight="1" x14ac:dyDescent="0.2">
      <c r="A11164" s="35" t="s">
        <v>34859</v>
      </c>
      <c r="B11164" s="36" t="s">
        <v>34860</v>
      </c>
      <c r="C11164" s="37">
        <v>45111809</v>
      </c>
      <c r="D11164" s="38" t="s">
        <v>34861</v>
      </c>
      <c r="E11164" s="39" t="s">
        <v>2189</v>
      </c>
      <c r="F11164" s="37" t="s">
        <v>23879</v>
      </c>
    </row>
    <row r="11165" spans="1:6" ht="14.25" customHeight="1" x14ac:dyDescent="0.2">
      <c r="A11165" s="35" t="s">
        <v>34862</v>
      </c>
      <c r="B11165" s="36" t="s">
        <v>34863</v>
      </c>
      <c r="C11165" s="37">
        <v>45111810</v>
      </c>
      <c r="D11165" s="38" t="s">
        <v>34864</v>
      </c>
      <c r="E11165" s="39" t="s">
        <v>2189</v>
      </c>
      <c r="F11165" s="37" t="s">
        <v>23879</v>
      </c>
    </row>
    <row r="11166" spans="1:6" ht="14.25" customHeight="1" x14ac:dyDescent="0.2">
      <c r="A11166" s="35" t="s">
        <v>34865</v>
      </c>
      <c r="B11166" s="36" t="s">
        <v>34866</v>
      </c>
      <c r="C11166" s="37">
        <v>45111901</v>
      </c>
      <c r="D11166" s="38" t="s">
        <v>34867</v>
      </c>
      <c r="E11166" s="39" t="s">
        <v>2189</v>
      </c>
      <c r="F11166" s="37" t="s">
        <v>23879</v>
      </c>
    </row>
    <row r="11167" spans="1:6" ht="14.25" customHeight="1" x14ac:dyDescent="0.2">
      <c r="A11167" s="35" t="s">
        <v>34868</v>
      </c>
      <c r="B11167" s="36" t="s">
        <v>34869</v>
      </c>
      <c r="C11167" s="37">
        <v>45111902</v>
      </c>
      <c r="D11167" s="38" t="s">
        <v>34870</v>
      </c>
      <c r="E11167" s="39" t="s">
        <v>2189</v>
      </c>
      <c r="F11167" s="37" t="s">
        <v>23879</v>
      </c>
    </row>
    <row r="11168" spans="1:6" ht="14.25" customHeight="1" x14ac:dyDescent="0.2">
      <c r="A11168" s="35" t="s">
        <v>34871</v>
      </c>
      <c r="B11168" s="36" t="s">
        <v>34872</v>
      </c>
      <c r="C11168" s="37">
        <v>45112001</v>
      </c>
      <c r="D11168" s="38" t="s">
        <v>34873</v>
      </c>
      <c r="E11168" s="39" t="s">
        <v>2189</v>
      </c>
      <c r="F11168" s="37" t="s">
        <v>23879</v>
      </c>
    </row>
    <row r="11169" spans="1:6" ht="14.25" customHeight="1" x14ac:dyDescent="0.2">
      <c r="A11169" s="35" t="s">
        <v>34874</v>
      </c>
      <c r="B11169" s="36" t="s">
        <v>34875</v>
      </c>
      <c r="C11169" s="37">
        <v>45112002</v>
      </c>
      <c r="D11169" s="38" t="s">
        <v>34876</v>
      </c>
      <c r="E11169" s="39" t="s">
        <v>2189</v>
      </c>
      <c r="F11169" s="37" t="s">
        <v>23879</v>
      </c>
    </row>
    <row r="11170" spans="1:6" ht="14.25" customHeight="1" x14ac:dyDescent="0.2">
      <c r="A11170" s="35" t="s">
        <v>34877</v>
      </c>
      <c r="B11170" s="36" t="s">
        <v>34878</v>
      </c>
      <c r="C11170" s="37">
        <v>45112003</v>
      </c>
      <c r="D11170" s="38" t="s">
        <v>34879</v>
      </c>
      <c r="E11170" s="39" t="s">
        <v>2189</v>
      </c>
      <c r="F11170" s="37" t="s">
        <v>23879</v>
      </c>
    </row>
    <row r="11171" spans="1:6" ht="14.25" customHeight="1" x14ac:dyDescent="0.2">
      <c r="A11171" s="35" t="s">
        <v>34880</v>
      </c>
      <c r="B11171" s="36" t="s">
        <v>34881</v>
      </c>
      <c r="C11171" s="37">
        <v>45112004</v>
      </c>
      <c r="D11171" s="38" t="s">
        <v>34882</v>
      </c>
      <c r="E11171" s="39" t="s">
        <v>2189</v>
      </c>
      <c r="F11171" s="37" t="s">
        <v>23879</v>
      </c>
    </row>
    <row r="11172" spans="1:6" ht="14.25" customHeight="1" x14ac:dyDescent="0.2">
      <c r="A11172" s="35" t="s">
        <v>34883</v>
      </c>
      <c r="B11172" s="36" t="s">
        <v>34884</v>
      </c>
      <c r="C11172" s="37">
        <v>45121501</v>
      </c>
      <c r="D11172" s="38" t="s">
        <v>34885</v>
      </c>
      <c r="E11172" s="39" t="s">
        <v>34886</v>
      </c>
      <c r="F11172" s="37" t="s">
        <v>34887</v>
      </c>
    </row>
    <row r="11173" spans="1:6" ht="14.25" customHeight="1" x14ac:dyDescent="0.2">
      <c r="A11173" s="35" t="s">
        <v>34888</v>
      </c>
      <c r="B11173" s="36" t="s">
        <v>34889</v>
      </c>
      <c r="C11173" s="37">
        <v>45121502</v>
      </c>
      <c r="D11173" s="38" t="s">
        <v>34890</v>
      </c>
      <c r="E11173" s="39" t="s">
        <v>34886</v>
      </c>
      <c r="F11173" s="37" t="s">
        <v>34887</v>
      </c>
    </row>
    <row r="11174" spans="1:6" ht="14.25" customHeight="1" x14ac:dyDescent="0.2">
      <c r="A11174" s="35" t="s">
        <v>34891</v>
      </c>
      <c r="B11174" s="36" t="s">
        <v>34892</v>
      </c>
      <c r="C11174" s="37">
        <v>45121503</v>
      </c>
      <c r="D11174" s="38" t="s">
        <v>34893</v>
      </c>
      <c r="E11174" s="39" t="s">
        <v>34886</v>
      </c>
      <c r="F11174" s="37" t="s">
        <v>34887</v>
      </c>
    </row>
    <row r="11175" spans="1:6" ht="14.25" customHeight="1" x14ac:dyDescent="0.2">
      <c r="A11175" s="35" t="s">
        <v>34894</v>
      </c>
      <c r="B11175" s="36" t="s">
        <v>34895</v>
      </c>
      <c r="C11175" s="37">
        <v>45121504</v>
      </c>
      <c r="D11175" s="38" t="s">
        <v>34896</v>
      </c>
      <c r="E11175" s="39" t="s">
        <v>34886</v>
      </c>
      <c r="F11175" s="37" t="s">
        <v>34887</v>
      </c>
    </row>
    <row r="11176" spans="1:6" ht="14.25" customHeight="1" x14ac:dyDescent="0.2">
      <c r="A11176" s="35" t="s">
        <v>34897</v>
      </c>
      <c r="B11176" s="36" t="s">
        <v>34898</v>
      </c>
      <c r="C11176" s="37">
        <v>45121505</v>
      </c>
      <c r="D11176" s="38" t="s">
        <v>34899</v>
      </c>
      <c r="E11176" s="39" t="s">
        <v>34886</v>
      </c>
      <c r="F11176" s="37" t="s">
        <v>34887</v>
      </c>
    </row>
    <row r="11177" spans="1:6" ht="14.25" customHeight="1" x14ac:dyDescent="0.2">
      <c r="A11177" s="35" t="s">
        <v>34900</v>
      </c>
      <c r="B11177" s="36" t="s">
        <v>34901</v>
      </c>
      <c r="C11177" s="37">
        <v>45121506</v>
      </c>
      <c r="D11177" s="38" t="s">
        <v>34902</v>
      </c>
      <c r="E11177" s="39" t="s">
        <v>34886</v>
      </c>
      <c r="F11177" s="37" t="s">
        <v>34887</v>
      </c>
    </row>
    <row r="11178" spans="1:6" ht="14.25" customHeight="1" x14ac:dyDescent="0.2">
      <c r="A11178" s="35" t="s">
        <v>34903</v>
      </c>
      <c r="B11178" s="36" t="s">
        <v>34904</v>
      </c>
      <c r="C11178" s="37">
        <v>45121510</v>
      </c>
      <c r="D11178" s="38" t="s">
        <v>34905</v>
      </c>
      <c r="E11178" s="39" t="s">
        <v>34886</v>
      </c>
      <c r="F11178" s="37" t="s">
        <v>34887</v>
      </c>
    </row>
    <row r="11179" spans="1:6" ht="14.25" customHeight="1" x14ac:dyDescent="0.2">
      <c r="A11179" s="35" t="s">
        <v>34906</v>
      </c>
      <c r="B11179" s="36" t="s">
        <v>34907</v>
      </c>
      <c r="C11179" s="37">
        <v>45121511</v>
      </c>
      <c r="D11179" s="38" t="s">
        <v>34908</v>
      </c>
      <c r="E11179" s="39" t="s">
        <v>34886</v>
      </c>
      <c r="F11179" s="37" t="s">
        <v>34887</v>
      </c>
    </row>
    <row r="11180" spans="1:6" ht="14.25" customHeight="1" x14ac:dyDescent="0.2">
      <c r="A11180" s="35" t="s">
        <v>34909</v>
      </c>
      <c r="B11180" s="36" t="s">
        <v>34910</v>
      </c>
      <c r="C11180" s="37">
        <v>45121512</v>
      </c>
      <c r="D11180" s="38" t="s">
        <v>34911</v>
      </c>
      <c r="E11180" s="39" t="s">
        <v>34886</v>
      </c>
      <c r="F11180" s="37" t="s">
        <v>34887</v>
      </c>
    </row>
    <row r="11181" spans="1:6" ht="14.25" customHeight="1" x14ac:dyDescent="0.2">
      <c r="A11181" s="35" t="s">
        <v>34912</v>
      </c>
      <c r="B11181" s="36" t="s">
        <v>34913</v>
      </c>
      <c r="C11181" s="37">
        <v>45121513</v>
      </c>
      <c r="D11181" s="38" t="s">
        <v>34914</v>
      </c>
      <c r="E11181" s="39" t="s">
        <v>34886</v>
      </c>
      <c r="F11181" s="37" t="s">
        <v>34887</v>
      </c>
    </row>
    <row r="11182" spans="1:6" ht="14.25" customHeight="1" x14ac:dyDescent="0.2">
      <c r="A11182" s="35" t="s">
        <v>34915</v>
      </c>
      <c r="B11182" s="36" t="s">
        <v>34916</v>
      </c>
      <c r="C11182" s="37">
        <v>45121514</v>
      </c>
      <c r="D11182" s="38" t="s">
        <v>34917</v>
      </c>
      <c r="E11182" s="39" t="s">
        <v>34886</v>
      </c>
      <c r="F11182" s="37" t="s">
        <v>34887</v>
      </c>
    </row>
    <row r="11183" spans="1:6" ht="14.25" customHeight="1" x14ac:dyDescent="0.2">
      <c r="A11183" s="35" t="s">
        <v>34918</v>
      </c>
      <c r="B11183" s="36" t="s">
        <v>2193</v>
      </c>
      <c r="C11183" s="37">
        <v>45121515</v>
      </c>
      <c r="D11183" s="38" t="s">
        <v>34919</v>
      </c>
      <c r="E11183" s="39" t="s">
        <v>34886</v>
      </c>
      <c r="F11183" s="37" t="s">
        <v>34887</v>
      </c>
    </row>
    <row r="11184" spans="1:6" ht="14.25" customHeight="1" x14ac:dyDescent="0.2">
      <c r="A11184" s="35" t="s">
        <v>2192</v>
      </c>
      <c r="B11184" s="36" t="s">
        <v>2193</v>
      </c>
      <c r="C11184" s="37">
        <v>45121516</v>
      </c>
      <c r="D11184" s="38" t="s">
        <v>34920</v>
      </c>
      <c r="E11184" s="39" t="s">
        <v>34886</v>
      </c>
      <c r="F11184" s="37" t="s">
        <v>34887</v>
      </c>
    </row>
    <row r="11185" spans="1:6" ht="14.25" customHeight="1" x14ac:dyDescent="0.2">
      <c r="A11185" s="35" t="s">
        <v>34921</v>
      </c>
      <c r="B11185" s="36" t="s">
        <v>34922</v>
      </c>
      <c r="C11185" s="37">
        <v>45121517</v>
      </c>
      <c r="D11185" s="38" t="s">
        <v>34923</v>
      </c>
      <c r="E11185" s="39" t="s">
        <v>34886</v>
      </c>
      <c r="F11185" s="37" t="s">
        <v>34887</v>
      </c>
    </row>
    <row r="11186" spans="1:6" ht="14.25" customHeight="1" x14ac:dyDescent="0.2">
      <c r="A11186" s="35" t="s">
        <v>34924</v>
      </c>
      <c r="B11186" s="36" t="s">
        <v>34925</v>
      </c>
      <c r="C11186" s="37">
        <v>45121518</v>
      </c>
      <c r="D11186" s="38" t="s">
        <v>34926</v>
      </c>
      <c r="E11186" s="39" t="s">
        <v>34886</v>
      </c>
      <c r="F11186" s="37" t="s">
        <v>34887</v>
      </c>
    </row>
    <row r="11187" spans="1:6" ht="14.25" customHeight="1" x14ac:dyDescent="0.2">
      <c r="A11187" s="35" t="s">
        <v>34927</v>
      </c>
      <c r="B11187" s="36" t="s">
        <v>34928</v>
      </c>
      <c r="C11187" s="37">
        <v>45121519</v>
      </c>
      <c r="D11187" s="38" t="s">
        <v>34929</v>
      </c>
      <c r="E11187" s="39" t="s">
        <v>34886</v>
      </c>
      <c r="F11187" s="37" t="s">
        <v>34887</v>
      </c>
    </row>
    <row r="11188" spans="1:6" ht="14.25" customHeight="1" x14ac:dyDescent="0.2">
      <c r="A11188" s="35" t="s">
        <v>34930</v>
      </c>
      <c r="B11188" s="36" t="s">
        <v>34931</v>
      </c>
      <c r="C11188" s="37">
        <v>45121520</v>
      </c>
      <c r="D11188" s="38" t="s">
        <v>34932</v>
      </c>
      <c r="E11188" s="39" t="s">
        <v>34886</v>
      </c>
      <c r="F11188" s="37" t="s">
        <v>34887</v>
      </c>
    </row>
    <row r="11189" spans="1:6" ht="14.25" customHeight="1" x14ac:dyDescent="0.2">
      <c r="A11189" s="35" t="s">
        <v>1870</v>
      </c>
      <c r="B11189" s="36" t="s">
        <v>1871</v>
      </c>
      <c r="C11189" s="37">
        <v>45121601</v>
      </c>
      <c r="D11189" s="38" t="s">
        <v>34933</v>
      </c>
      <c r="E11189" s="39" t="s">
        <v>1951</v>
      </c>
      <c r="F11189" s="37" t="s">
        <v>4369</v>
      </c>
    </row>
    <row r="11190" spans="1:6" ht="14.25" customHeight="1" x14ac:dyDescent="0.2">
      <c r="A11190" s="35" t="s">
        <v>1863</v>
      </c>
      <c r="B11190" s="36" t="s">
        <v>34934</v>
      </c>
      <c r="C11190" s="37">
        <v>45121602</v>
      </c>
      <c r="D11190" s="38" t="s">
        <v>34935</v>
      </c>
      <c r="E11190" s="39" t="s">
        <v>1951</v>
      </c>
      <c r="F11190" s="37" t="s">
        <v>4369</v>
      </c>
    </row>
    <row r="11191" spans="1:6" ht="14.25" customHeight="1" x14ac:dyDescent="0.2">
      <c r="A11191" s="35" t="s">
        <v>34936</v>
      </c>
      <c r="B11191" s="36" t="s">
        <v>1864</v>
      </c>
      <c r="C11191" s="37">
        <v>45121603</v>
      </c>
      <c r="D11191" s="38" t="s">
        <v>34937</v>
      </c>
      <c r="E11191" s="39" t="s">
        <v>1951</v>
      </c>
      <c r="F11191" s="37" t="s">
        <v>4369</v>
      </c>
    </row>
    <row r="11192" spans="1:6" ht="14.25" customHeight="1" x14ac:dyDescent="0.2">
      <c r="A11192" s="35" t="s">
        <v>34938</v>
      </c>
      <c r="B11192" s="36" t="s">
        <v>34939</v>
      </c>
      <c r="C11192" s="37">
        <v>45121604</v>
      </c>
      <c r="D11192" s="38" t="s">
        <v>34940</v>
      </c>
      <c r="E11192" s="39" t="s">
        <v>1951</v>
      </c>
      <c r="F11192" s="37" t="s">
        <v>4369</v>
      </c>
    </row>
    <row r="11193" spans="1:6" ht="14.25" customHeight="1" x14ac:dyDescent="0.2">
      <c r="A11193" s="35" t="s">
        <v>34941</v>
      </c>
      <c r="B11193" s="36" t="s">
        <v>34942</v>
      </c>
      <c r="C11193" s="37">
        <v>45121605</v>
      </c>
      <c r="D11193" s="38" t="s">
        <v>34943</v>
      </c>
      <c r="E11193" s="39" t="s">
        <v>1951</v>
      </c>
      <c r="F11193" s="37" t="s">
        <v>4369</v>
      </c>
    </row>
    <row r="11194" spans="1:6" ht="14.25" customHeight="1" x14ac:dyDescent="0.2">
      <c r="A11194" s="35" t="s">
        <v>34944</v>
      </c>
      <c r="B11194" s="36" t="s">
        <v>34945</v>
      </c>
      <c r="C11194" s="37">
        <v>45121606</v>
      </c>
      <c r="D11194" s="38" t="s">
        <v>34946</v>
      </c>
      <c r="E11194" s="39" t="s">
        <v>1951</v>
      </c>
      <c r="F11194" s="37" t="s">
        <v>4369</v>
      </c>
    </row>
    <row r="11195" spans="1:6" ht="14.25" customHeight="1" x14ac:dyDescent="0.2">
      <c r="A11195" s="35" t="s">
        <v>34947</v>
      </c>
      <c r="B11195" s="36" t="s">
        <v>34948</v>
      </c>
      <c r="C11195" s="37">
        <v>45121607</v>
      </c>
      <c r="D11195" s="38" t="s">
        <v>34949</v>
      </c>
      <c r="E11195" s="39" t="s">
        <v>1951</v>
      </c>
      <c r="F11195" s="37" t="s">
        <v>4369</v>
      </c>
    </row>
    <row r="11196" spans="1:6" ht="14.25" customHeight="1" x14ac:dyDescent="0.2">
      <c r="A11196" s="35" t="s">
        <v>34950</v>
      </c>
      <c r="B11196" s="36" t="s">
        <v>34951</v>
      </c>
      <c r="C11196" s="37">
        <v>45121608</v>
      </c>
      <c r="D11196" s="38" t="s">
        <v>34952</v>
      </c>
      <c r="E11196" s="39" t="s">
        <v>1951</v>
      </c>
      <c r="F11196" s="37" t="s">
        <v>4369</v>
      </c>
    </row>
    <row r="11197" spans="1:6" ht="14.25" customHeight="1" x14ac:dyDescent="0.2">
      <c r="A11197" s="35" t="s">
        <v>34953</v>
      </c>
      <c r="B11197" s="36" t="s">
        <v>34954</v>
      </c>
      <c r="C11197" s="37">
        <v>45121609</v>
      </c>
      <c r="D11197" s="38" t="s">
        <v>34955</v>
      </c>
      <c r="E11197" s="39" t="s">
        <v>1951</v>
      </c>
      <c r="F11197" s="37" t="s">
        <v>4369</v>
      </c>
    </row>
    <row r="11198" spans="1:6" ht="14.25" customHeight="1" x14ac:dyDescent="0.2">
      <c r="A11198" s="35" t="s">
        <v>1868</v>
      </c>
      <c r="B11198" s="36" t="s">
        <v>1869</v>
      </c>
      <c r="C11198" s="37">
        <v>45121610</v>
      </c>
      <c r="D11198" s="38" t="s">
        <v>34956</v>
      </c>
      <c r="E11198" s="39" t="s">
        <v>1951</v>
      </c>
      <c r="F11198" s="37" t="s">
        <v>4369</v>
      </c>
    </row>
    <row r="11199" spans="1:6" ht="14.25" customHeight="1" x14ac:dyDescent="0.2">
      <c r="A11199" s="35" t="s">
        <v>34957</v>
      </c>
      <c r="B11199" s="36" t="s">
        <v>34958</v>
      </c>
      <c r="C11199" s="37">
        <v>45121611</v>
      </c>
      <c r="D11199" s="38" t="s">
        <v>34959</v>
      </c>
      <c r="E11199" s="39" t="s">
        <v>1951</v>
      </c>
      <c r="F11199" s="37" t="s">
        <v>4369</v>
      </c>
    </row>
    <row r="11200" spans="1:6" ht="14.25" customHeight="1" x14ac:dyDescent="0.2">
      <c r="A11200" s="35" t="s">
        <v>34960</v>
      </c>
      <c r="B11200" s="36" t="s">
        <v>34961</v>
      </c>
      <c r="C11200" s="37">
        <v>45121612</v>
      </c>
      <c r="D11200" s="38" t="s">
        <v>34962</v>
      </c>
      <c r="E11200" s="39" t="s">
        <v>1951</v>
      </c>
      <c r="F11200" s="37" t="s">
        <v>4369</v>
      </c>
    </row>
    <row r="11201" spans="1:6" ht="14.25" customHeight="1" x14ac:dyDescent="0.2">
      <c r="A11201" s="35" t="s">
        <v>34963</v>
      </c>
      <c r="B11201" s="36" t="s">
        <v>34964</v>
      </c>
      <c r="C11201" s="37">
        <v>45121613</v>
      </c>
      <c r="D11201" s="38" t="s">
        <v>34965</v>
      </c>
      <c r="E11201" s="39" t="s">
        <v>1951</v>
      </c>
      <c r="F11201" s="37" t="s">
        <v>4369</v>
      </c>
    </row>
    <row r="11202" spans="1:6" ht="14.25" customHeight="1" x14ac:dyDescent="0.2">
      <c r="A11202" s="35" t="s">
        <v>34966</v>
      </c>
      <c r="B11202" s="36" t="s">
        <v>34967</v>
      </c>
      <c r="C11202" s="37">
        <v>45121614</v>
      </c>
      <c r="D11202" s="38" t="s">
        <v>34968</v>
      </c>
      <c r="E11202" s="39" t="s">
        <v>1951</v>
      </c>
      <c r="F11202" s="37" t="s">
        <v>4369</v>
      </c>
    </row>
    <row r="11203" spans="1:6" ht="14.25" customHeight="1" x14ac:dyDescent="0.2">
      <c r="A11203" s="35" t="s">
        <v>34969</v>
      </c>
      <c r="B11203" s="36" t="s">
        <v>34970</v>
      </c>
      <c r="C11203" s="37">
        <v>45121615</v>
      </c>
      <c r="D11203" s="38" t="s">
        <v>34971</v>
      </c>
      <c r="E11203" s="39" t="s">
        <v>1951</v>
      </c>
      <c r="F11203" s="37" t="s">
        <v>4369</v>
      </c>
    </row>
    <row r="11204" spans="1:6" ht="14.25" customHeight="1" x14ac:dyDescent="0.2">
      <c r="A11204" s="35" t="s">
        <v>34972</v>
      </c>
      <c r="B11204" s="36" t="s">
        <v>34973</v>
      </c>
      <c r="C11204" s="37">
        <v>45121616</v>
      </c>
      <c r="D11204" s="38" t="s">
        <v>34974</v>
      </c>
      <c r="E11204" s="39" t="s">
        <v>1951</v>
      </c>
      <c r="F11204" s="37" t="s">
        <v>4369</v>
      </c>
    </row>
    <row r="11205" spans="1:6" ht="14.25" customHeight="1" x14ac:dyDescent="0.2">
      <c r="A11205" s="35" t="s">
        <v>34975</v>
      </c>
      <c r="B11205" s="36" t="s">
        <v>34964</v>
      </c>
      <c r="C11205" s="37">
        <v>45121617</v>
      </c>
      <c r="D11205" s="38" t="s">
        <v>34976</v>
      </c>
      <c r="E11205" s="39" t="s">
        <v>1951</v>
      </c>
      <c r="F11205" s="37" t="s">
        <v>4369</v>
      </c>
    </row>
    <row r="11206" spans="1:6" ht="14.25" customHeight="1" x14ac:dyDescent="0.2">
      <c r="A11206" s="35" t="s">
        <v>34977</v>
      </c>
      <c r="B11206" s="36" t="s">
        <v>34978</v>
      </c>
      <c r="C11206" s="37">
        <v>45121618</v>
      </c>
      <c r="D11206" s="38" t="s">
        <v>34979</v>
      </c>
      <c r="E11206" s="39" t="s">
        <v>1951</v>
      </c>
      <c r="F11206" s="37" t="s">
        <v>4369</v>
      </c>
    </row>
    <row r="11207" spans="1:6" ht="14.25" customHeight="1" x14ac:dyDescent="0.2">
      <c r="A11207" s="35" t="s">
        <v>34980</v>
      </c>
      <c r="B11207" s="36" t="s">
        <v>34981</v>
      </c>
      <c r="C11207" s="37">
        <v>45121619</v>
      </c>
      <c r="D11207" s="38" t="s">
        <v>34982</v>
      </c>
      <c r="E11207" s="39" t="s">
        <v>1951</v>
      </c>
      <c r="F11207" s="37" t="s">
        <v>4369</v>
      </c>
    </row>
    <row r="11208" spans="1:6" ht="14.25" customHeight="1" x14ac:dyDescent="0.2">
      <c r="A11208" s="35" t="s">
        <v>34983</v>
      </c>
      <c r="B11208" s="36" t="s">
        <v>34984</v>
      </c>
      <c r="C11208" s="37">
        <v>45121620</v>
      </c>
      <c r="D11208" s="38" t="s">
        <v>34985</v>
      </c>
      <c r="E11208" s="39" t="s">
        <v>1951</v>
      </c>
      <c r="F11208" s="37" t="s">
        <v>4369</v>
      </c>
    </row>
    <row r="11209" spans="1:6" ht="14.25" customHeight="1" x14ac:dyDescent="0.2">
      <c r="A11209" s="35" t="s">
        <v>34986</v>
      </c>
      <c r="B11209" s="36" t="s">
        <v>12371</v>
      </c>
      <c r="C11209" s="37">
        <v>45121621</v>
      </c>
      <c r="D11209" s="38" t="s">
        <v>34987</v>
      </c>
      <c r="E11209" s="39" t="s">
        <v>1951</v>
      </c>
      <c r="F11209" s="37" t="s">
        <v>4369</v>
      </c>
    </row>
    <row r="11210" spans="1:6" ht="14.25" customHeight="1" x14ac:dyDescent="0.2">
      <c r="A11210" s="35" t="s">
        <v>34988</v>
      </c>
      <c r="B11210" s="36" t="s">
        <v>34989</v>
      </c>
      <c r="C11210" s="37">
        <v>45121622</v>
      </c>
      <c r="D11210" s="38" t="s">
        <v>34990</v>
      </c>
      <c r="E11210" s="39" t="s">
        <v>1951</v>
      </c>
      <c r="F11210" s="37" t="s">
        <v>4369</v>
      </c>
    </row>
    <row r="11211" spans="1:6" ht="14.25" customHeight="1" x14ac:dyDescent="0.2">
      <c r="A11211" s="35" t="s">
        <v>34991</v>
      </c>
      <c r="B11211" s="36" t="s">
        <v>34992</v>
      </c>
      <c r="C11211" s="37">
        <v>45121623</v>
      </c>
      <c r="D11211" s="38" t="s">
        <v>34993</v>
      </c>
      <c r="E11211" s="39" t="s">
        <v>1951</v>
      </c>
      <c r="F11211" s="37" t="s">
        <v>4369</v>
      </c>
    </row>
    <row r="11212" spans="1:6" ht="14.25" customHeight="1" x14ac:dyDescent="0.2">
      <c r="A11212" s="35" t="s">
        <v>34994</v>
      </c>
      <c r="B11212" s="36" t="s">
        <v>34995</v>
      </c>
      <c r="C11212" s="37">
        <v>45121701</v>
      </c>
      <c r="D11212" s="38" t="s">
        <v>34996</v>
      </c>
      <c r="E11212" s="39" t="s">
        <v>2189</v>
      </c>
      <c r="F11212" s="37" t="s">
        <v>23879</v>
      </c>
    </row>
    <row r="11213" spans="1:6" ht="14.25" customHeight="1" x14ac:dyDescent="0.2">
      <c r="A11213" s="35" t="s">
        <v>34997</v>
      </c>
      <c r="B11213" s="36" t="s">
        <v>34998</v>
      </c>
      <c r="C11213" s="37">
        <v>45121702</v>
      </c>
      <c r="D11213" s="38" t="s">
        <v>34999</v>
      </c>
      <c r="E11213" s="39" t="s">
        <v>2189</v>
      </c>
      <c r="F11213" s="37" t="s">
        <v>23879</v>
      </c>
    </row>
    <row r="11214" spans="1:6" ht="14.25" customHeight="1" x14ac:dyDescent="0.2">
      <c r="A11214" s="35" t="s">
        <v>35000</v>
      </c>
      <c r="B11214" s="36" t="s">
        <v>35001</v>
      </c>
      <c r="C11214" s="37">
        <v>45121703</v>
      </c>
      <c r="D11214" s="38" t="s">
        <v>35002</v>
      </c>
      <c r="E11214" s="39" t="s">
        <v>2189</v>
      </c>
      <c r="F11214" s="37" t="s">
        <v>23879</v>
      </c>
    </row>
    <row r="11215" spans="1:6" ht="14.25" customHeight="1" x14ac:dyDescent="0.2">
      <c r="A11215" s="35" t="s">
        <v>35003</v>
      </c>
      <c r="B11215" s="36" t="s">
        <v>35004</v>
      </c>
      <c r="C11215" s="37">
        <v>45121704</v>
      </c>
      <c r="D11215" s="38" t="s">
        <v>35005</v>
      </c>
      <c r="E11215" s="39" t="s">
        <v>2189</v>
      </c>
      <c r="F11215" s="37" t="s">
        <v>23879</v>
      </c>
    </row>
    <row r="11216" spans="1:6" ht="14.25" customHeight="1" x14ac:dyDescent="0.2">
      <c r="A11216" s="35" t="s">
        <v>35006</v>
      </c>
      <c r="B11216" s="36" t="s">
        <v>35007</v>
      </c>
      <c r="C11216" s="37">
        <v>45121705</v>
      </c>
      <c r="D11216" s="38" t="s">
        <v>35008</v>
      </c>
      <c r="E11216" s="39" t="s">
        <v>2189</v>
      </c>
      <c r="F11216" s="37" t="s">
        <v>23879</v>
      </c>
    </row>
    <row r="11217" spans="1:6" ht="14.25" customHeight="1" x14ac:dyDescent="0.2">
      <c r="A11217" s="35" t="s">
        <v>35009</v>
      </c>
      <c r="B11217" s="36" t="s">
        <v>35010</v>
      </c>
      <c r="C11217" s="37">
        <v>45121706</v>
      </c>
      <c r="D11217" s="38" t="s">
        <v>35011</v>
      </c>
      <c r="E11217" s="39" t="s">
        <v>2189</v>
      </c>
      <c r="F11217" s="37" t="s">
        <v>23879</v>
      </c>
    </row>
    <row r="11218" spans="1:6" ht="14.25" customHeight="1" x14ac:dyDescent="0.2">
      <c r="A11218" s="35" t="s">
        <v>35012</v>
      </c>
      <c r="B11218" s="36" t="s">
        <v>35013</v>
      </c>
      <c r="C11218" s="37">
        <v>45121801</v>
      </c>
      <c r="D11218" s="38" t="s">
        <v>35014</v>
      </c>
      <c r="E11218" s="39" t="s">
        <v>2189</v>
      </c>
      <c r="F11218" s="37" t="s">
        <v>23879</v>
      </c>
    </row>
    <row r="11219" spans="1:6" ht="14.25" customHeight="1" x14ac:dyDescent="0.2">
      <c r="A11219" s="35" t="s">
        <v>35015</v>
      </c>
      <c r="B11219" s="36" t="s">
        <v>35016</v>
      </c>
      <c r="C11219" s="37">
        <v>45121802</v>
      </c>
      <c r="D11219" s="38" t="s">
        <v>35017</v>
      </c>
      <c r="E11219" s="39" t="s">
        <v>2189</v>
      </c>
      <c r="F11219" s="37" t="s">
        <v>23879</v>
      </c>
    </row>
    <row r="11220" spans="1:6" ht="14.25" customHeight="1" x14ac:dyDescent="0.2">
      <c r="A11220" s="35" t="s">
        <v>35018</v>
      </c>
      <c r="B11220" s="36" t="s">
        <v>35019</v>
      </c>
      <c r="C11220" s="37">
        <v>45121803</v>
      </c>
      <c r="D11220" s="38" t="s">
        <v>35020</v>
      </c>
      <c r="E11220" s="39" t="s">
        <v>2189</v>
      </c>
      <c r="F11220" s="37" t="s">
        <v>23879</v>
      </c>
    </row>
    <row r="11221" spans="1:6" ht="14.25" customHeight="1" x14ac:dyDescent="0.2">
      <c r="A11221" s="35" t="s">
        <v>35021</v>
      </c>
      <c r="B11221" s="36" t="s">
        <v>35022</v>
      </c>
      <c r="C11221" s="37">
        <v>45121804</v>
      </c>
      <c r="D11221" s="38" t="s">
        <v>35023</v>
      </c>
      <c r="E11221" s="39" t="s">
        <v>2189</v>
      </c>
      <c r="F11221" s="37" t="s">
        <v>23879</v>
      </c>
    </row>
    <row r="11222" spans="1:6" ht="14.25" customHeight="1" x14ac:dyDescent="0.2">
      <c r="A11222" s="35" t="s">
        <v>35024</v>
      </c>
      <c r="B11222" s="36" t="s">
        <v>35025</v>
      </c>
      <c r="C11222" s="37">
        <v>45121805</v>
      </c>
      <c r="D11222" s="38" t="s">
        <v>35026</v>
      </c>
      <c r="E11222" s="39" t="s">
        <v>1951</v>
      </c>
      <c r="F11222" s="37" t="s">
        <v>4369</v>
      </c>
    </row>
    <row r="11223" spans="1:6" ht="14.25" customHeight="1" x14ac:dyDescent="0.2">
      <c r="A11223" s="35" t="s">
        <v>35027</v>
      </c>
      <c r="B11223" s="36" t="s">
        <v>35028</v>
      </c>
      <c r="C11223" s="37">
        <v>45121806</v>
      </c>
      <c r="D11223" s="38" t="s">
        <v>35029</v>
      </c>
      <c r="E11223" s="39" t="s">
        <v>1951</v>
      </c>
      <c r="F11223" s="37" t="s">
        <v>4369</v>
      </c>
    </row>
    <row r="11224" spans="1:6" ht="14.25" customHeight="1" x14ac:dyDescent="0.2">
      <c r="A11224" s="35" t="s">
        <v>35030</v>
      </c>
      <c r="B11224" s="36" t="s">
        <v>35031</v>
      </c>
      <c r="C11224" s="37">
        <v>45121807</v>
      </c>
      <c r="D11224" s="38" t="s">
        <v>35032</v>
      </c>
      <c r="E11224" s="39" t="s">
        <v>1951</v>
      </c>
      <c r="F11224" s="37" t="s">
        <v>4369</v>
      </c>
    </row>
    <row r="11225" spans="1:6" ht="14.25" customHeight="1" x14ac:dyDescent="0.2">
      <c r="A11225" s="35" t="s">
        <v>35033</v>
      </c>
      <c r="B11225" s="36" t="s">
        <v>35034</v>
      </c>
      <c r="C11225" s="37">
        <v>45121808</v>
      </c>
      <c r="D11225" s="38" t="s">
        <v>35035</v>
      </c>
      <c r="E11225" s="39" t="s">
        <v>1951</v>
      </c>
      <c r="F11225" s="37" t="s">
        <v>4369</v>
      </c>
    </row>
    <row r="11226" spans="1:6" ht="14.25" customHeight="1" x14ac:dyDescent="0.2">
      <c r="A11226" s="35" t="s">
        <v>35036</v>
      </c>
      <c r="B11226" s="36" t="s">
        <v>35037</v>
      </c>
      <c r="C11226" s="37">
        <v>45121809</v>
      </c>
      <c r="D11226" s="38" t="s">
        <v>35038</v>
      </c>
      <c r="E11226" s="39" t="s">
        <v>1951</v>
      </c>
      <c r="F11226" s="37" t="s">
        <v>4369</v>
      </c>
    </row>
    <row r="11227" spans="1:6" ht="14.25" customHeight="1" x14ac:dyDescent="0.2">
      <c r="A11227" s="35" t="s">
        <v>35039</v>
      </c>
      <c r="B11227" s="36" t="s">
        <v>35040</v>
      </c>
      <c r="C11227" s="37">
        <v>45121810</v>
      </c>
      <c r="D11227" s="38" t="s">
        <v>35041</v>
      </c>
      <c r="E11227" s="39" t="s">
        <v>1951</v>
      </c>
      <c r="F11227" s="37" t="s">
        <v>4369</v>
      </c>
    </row>
    <row r="11228" spans="1:6" ht="14.25" customHeight="1" x14ac:dyDescent="0.2">
      <c r="A11228" s="35" t="s">
        <v>35042</v>
      </c>
      <c r="B11228" s="36" t="s">
        <v>35043</v>
      </c>
      <c r="C11228" s="37">
        <v>45131501</v>
      </c>
      <c r="D11228" s="38" t="s">
        <v>35044</v>
      </c>
      <c r="E11228" s="39" t="s">
        <v>1966</v>
      </c>
      <c r="F11228" s="37" t="s">
        <v>1969</v>
      </c>
    </row>
    <row r="11229" spans="1:6" ht="14.25" customHeight="1" x14ac:dyDescent="0.2">
      <c r="A11229" s="35" t="s">
        <v>35045</v>
      </c>
      <c r="B11229" s="36" t="s">
        <v>35046</v>
      </c>
      <c r="C11229" s="37">
        <v>45131502</v>
      </c>
      <c r="D11229" s="38" t="s">
        <v>35047</v>
      </c>
      <c r="E11229" s="39" t="s">
        <v>1966</v>
      </c>
      <c r="F11229" s="37" t="s">
        <v>1969</v>
      </c>
    </row>
    <row r="11230" spans="1:6" ht="14.25" customHeight="1" x14ac:dyDescent="0.2">
      <c r="A11230" s="35" t="s">
        <v>35048</v>
      </c>
      <c r="B11230" s="36" t="s">
        <v>35049</v>
      </c>
      <c r="C11230" s="37">
        <v>45131503</v>
      </c>
      <c r="D11230" s="38" t="s">
        <v>35050</v>
      </c>
      <c r="E11230" s="39" t="s">
        <v>1966</v>
      </c>
      <c r="F11230" s="37" t="s">
        <v>1969</v>
      </c>
    </row>
    <row r="11231" spans="1:6" ht="14.25" customHeight="1" x14ac:dyDescent="0.2">
      <c r="A11231" s="35" t="s">
        <v>35051</v>
      </c>
      <c r="B11231" s="36" t="s">
        <v>35052</v>
      </c>
      <c r="C11231" s="37">
        <v>45131505</v>
      </c>
      <c r="D11231" s="38" t="s">
        <v>35053</v>
      </c>
      <c r="E11231" s="39" t="s">
        <v>1966</v>
      </c>
      <c r="F11231" s="37" t="s">
        <v>1969</v>
      </c>
    </row>
    <row r="11232" spans="1:6" ht="14.25" customHeight="1" x14ac:dyDescent="0.2">
      <c r="A11232" s="35" t="s">
        <v>35054</v>
      </c>
      <c r="B11232" s="36" t="s">
        <v>35052</v>
      </c>
      <c r="C11232" s="37">
        <v>45131601</v>
      </c>
      <c r="D11232" s="38" t="s">
        <v>35055</v>
      </c>
      <c r="E11232" s="39" t="s">
        <v>1966</v>
      </c>
      <c r="F11232" s="37" t="s">
        <v>1969</v>
      </c>
    </row>
    <row r="11233" spans="1:6" ht="14.25" customHeight="1" x14ac:dyDescent="0.2">
      <c r="A11233" s="35" t="s">
        <v>35056</v>
      </c>
      <c r="B11233" s="36" t="s">
        <v>35057</v>
      </c>
      <c r="C11233" s="37">
        <v>45131604</v>
      </c>
      <c r="D11233" s="38" t="s">
        <v>35058</v>
      </c>
      <c r="E11233" s="39" t="s">
        <v>1966</v>
      </c>
      <c r="F11233" s="37" t="s">
        <v>1969</v>
      </c>
    </row>
    <row r="11234" spans="1:6" ht="14.25" customHeight="1" x14ac:dyDescent="0.2">
      <c r="A11234" s="35" t="s">
        <v>35059</v>
      </c>
      <c r="B11234" s="36" t="s">
        <v>35060</v>
      </c>
      <c r="C11234" s="37">
        <v>45131701</v>
      </c>
      <c r="D11234" s="38" t="s">
        <v>35061</v>
      </c>
      <c r="E11234" s="39" t="s">
        <v>1966</v>
      </c>
      <c r="F11234" s="37" t="s">
        <v>1969</v>
      </c>
    </row>
    <row r="11235" spans="1:6" ht="14.25" customHeight="1" x14ac:dyDescent="0.2">
      <c r="A11235" s="35" t="s">
        <v>35062</v>
      </c>
      <c r="B11235" s="36" t="s">
        <v>35063</v>
      </c>
      <c r="C11235" s="37">
        <v>45141501</v>
      </c>
      <c r="D11235" s="38" t="s">
        <v>35064</v>
      </c>
      <c r="E11235" s="39" t="s">
        <v>1966</v>
      </c>
      <c r="F11235" s="37" t="s">
        <v>1969</v>
      </c>
    </row>
    <row r="11236" spans="1:6" ht="14.25" customHeight="1" x14ac:dyDescent="0.2">
      <c r="A11236" s="35" t="s">
        <v>35065</v>
      </c>
      <c r="B11236" s="36" t="s">
        <v>35066</v>
      </c>
      <c r="C11236" s="37">
        <v>45141502</v>
      </c>
      <c r="D11236" s="38" t="s">
        <v>35067</v>
      </c>
      <c r="E11236" s="39" t="s">
        <v>1951</v>
      </c>
      <c r="F11236" s="37" t="s">
        <v>4369</v>
      </c>
    </row>
    <row r="11237" spans="1:6" ht="14.25" customHeight="1" x14ac:dyDescent="0.2">
      <c r="A11237" s="35" t="s">
        <v>35068</v>
      </c>
      <c r="B11237" s="36" t="s">
        <v>35069</v>
      </c>
      <c r="C11237" s="37">
        <v>45141601</v>
      </c>
      <c r="D11237" s="38" t="s">
        <v>35070</v>
      </c>
      <c r="E11237" s="39" t="s">
        <v>1951</v>
      </c>
      <c r="F11237" s="37" t="s">
        <v>4369</v>
      </c>
    </row>
    <row r="11238" spans="1:6" ht="14.25" customHeight="1" x14ac:dyDescent="0.2">
      <c r="A11238" s="35" t="s">
        <v>35071</v>
      </c>
      <c r="B11238" s="36" t="s">
        <v>35072</v>
      </c>
      <c r="C11238" s="37">
        <v>45141602</v>
      </c>
      <c r="D11238" s="38" t="s">
        <v>35073</v>
      </c>
      <c r="E11238" s="39" t="s">
        <v>1951</v>
      </c>
      <c r="F11238" s="37" t="s">
        <v>4369</v>
      </c>
    </row>
    <row r="11239" spans="1:6" ht="14.25" customHeight="1" x14ac:dyDescent="0.2">
      <c r="A11239" s="35" t="s">
        <v>35074</v>
      </c>
      <c r="B11239" s="36" t="s">
        <v>35075</v>
      </c>
      <c r="C11239" s="37">
        <v>45141603</v>
      </c>
      <c r="D11239" s="38" t="s">
        <v>35076</v>
      </c>
      <c r="E11239" s="39" t="s">
        <v>1951</v>
      </c>
      <c r="F11239" s="37" t="s">
        <v>4369</v>
      </c>
    </row>
    <row r="11240" spans="1:6" ht="14.25" customHeight="1" x14ac:dyDescent="0.2">
      <c r="A11240" s="35" t="s">
        <v>35077</v>
      </c>
      <c r="B11240" s="36" t="s">
        <v>35078</v>
      </c>
      <c r="C11240" s="37">
        <v>46101501</v>
      </c>
      <c r="D11240" s="38" t="s">
        <v>35079</v>
      </c>
      <c r="E11240" s="39" t="s">
        <v>9713</v>
      </c>
      <c r="F11240" s="37" t="s">
        <v>9714</v>
      </c>
    </row>
    <row r="11241" spans="1:6" ht="14.25" customHeight="1" x14ac:dyDescent="0.2">
      <c r="A11241" s="35" t="s">
        <v>35080</v>
      </c>
      <c r="B11241" s="36" t="s">
        <v>35081</v>
      </c>
      <c r="C11241" s="37">
        <v>46101502</v>
      </c>
      <c r="D11241" s="38" t="s">
        <v>35082</v>
      </c>
      <c r="E11241" s="39" t="s">
        <v>9713</v>
      </c>
      <c r="F11241" s="37" t="s">
        <v>9714</v>
      </c>
    </row>
    <row r="11242" spans="1:6" ht="14.25" customHeight="1" x14ac:dyDescent="0.2">
      <c r="A11242" s="35" t="s">
        <v>35083</v>
      </c>
      <c r="B11242" s="36" t="s">
        <v>35084</v>
      </c>
      <c r="C11242" s="37">
        <v>46101503</v>
      </c>
      <c r="D11242" s="38" t="s">
        <v>35085</v>
      </c>
      <c r="E11242" s="39" t="s">
        <v>9713</v>
      </c>
      <c r="F11242" s="37" t="s">
        <v>9714</v>
      </c>
    </row>
    <row r="11243" spans="1:6" ht="14.25" customHeight="1" x14ac:dyDescent="0.2">
      <c r="A11243" s="35" t="s">
        <v>35086</v>
      </c>
      <c r="B11243" s="36" t="s">
        <v>35087</v>
      </c>
      <c r="C11243" s="37">
        <v>46101504</v>
      </c>
      <c r="D11243" s="38" t="s">
        <v>35088</v>
      </c>
      <c r="E11243" s="39" t="s">
        <v>9713</v>
      </c>
      <c r="F11243" s="37" t="s">
        <v>9714</v>
      </c>
    </row>
    <row r="11244" spans="1:6" ht="14.25" customHeight="1" x14ac:dyDescent="0.2">
      <c r="A11244" s="35" t="s">
        <v>35089</v>
      </c>
      <c r="B11244" s="36" t="s">
        <v>35090</v>
      </c>
      <c r="C11244" s="37">
        <v>46101505</v>
      </c>
      <c r="D11244" s="38" t="s">
        <v>35091</v>
      </c>
      <c r="E11244" s="39" t="s">
        <v>9713</v>
      </c>
      <c r="F11244" s="37" t="s">
        <v>9714</v>
      </c>
    </row>
    <row r="11245" spans="1:6" ht="14.25" customHeight="1" x14ac:dyDescent="0.2">
      <c r="A11245" s="35" t="s">
        <v>35092</v>
      </c>
      <c r="B11245" s="36" t="s">
        <v>35093</v>
      </c>
      <c r="C11245" s="37">
        <v>46101506</v>
      </c>
      <c r="D11245" s="38" t="s">
        <v>35094</v>
      </c>
      <c r="E11245" s="39" t="s">
        <v>9713</v>
      </c>
      <c r="F11245" s="37" t="s">
        <v>9714</v>
      </c>
    </row>
    <row r="11246" spans="1:6" ht="14.25" customHeight="1" x14ac:dyDescent="0.2">
      <c r="A11246" s="35" t="s">
        <v>35095</v>
      </c>
      <c r="B11246" s="36" t="s">
        <v>35096</v>
      </c>
      <c r="C11246" s="37">
        <v>46101601</v>
      </c>
      <c r="D11246" s="38" t="s">
        <v>35097</v>
      </c>
      <c r="E11246" s="39" t="s">
        <v>1971</v>
      </c>
      <c r="F11246" s="37" t="s">
        <v>6177</v>
      </c>
    </row>
    <row r="11247" spans="1:6" ht="14.25" customHeight="1" x14ac:dyDescent="0.2">
      <c r="A11247" s="35" t="s">
        <v>35098</v>
      </c>
      <c r="B11247" s="36" t="s">
        <v>35099</v>
      </c>
      <c r="C11247" s="37">
        <v>46101701</v>
      </c>
      <c r="D11247" s="38" t="s">
        <v>35100</v>
      </c>
      <c r="E11247" s="39" t="s">
        <v>9713</v>
      </c>
      <c r="F11247" s="37" t="s">
        <v>9714</v>
      </c>
    </row>
    <row r="11248" spans="1:6" ht="14.25" customHeight="1" x14ac:dyDescent="0.2">
      <c r="A11248" s="35" t="s">
        <v>35101</v>
      </c>
      <c r="B11248" s="36" t="s">
        <v>35102</v>
      </c>
      <c r="C11248" s="37">
        <v>46101702</v>
      </c>
      <c r="D11248" s="38" t="s">
        <v>35103</v>
      </c>
      <c r="E11248" s="39" t="s">
        <v>9713</v>
      </c>
      <c r="F11248" s="37" t="s">
        <v>9714</v>
      </c>
    </row>
    <row r="11249" spans="1:6" ht="14.25" customHeight="1" x14ac:dyDescent="0.2">
      <c r="A11249" s="35" t="s">
        <v>35104</v>
      </c>
      <c r="B11249" s="36" t="s">
        <v>35105</v>
      </c>
      <c r="C11249" s="37">
        <v>46101801</v>
      </c>
      <c r="D11249" s="38" t="s">
        <v>35106</v>
      </c>
      <c r="E11249" s="39" t="s">
        <v>1971</v>
      </c>
      <c r="F11249" s="37" t="s">
        <v>6177</v>
      </c>
    </row>
    <row r="11250" spans="1:6" ht="14.25" customHeight="1" x14ac:dyDescent="0.2">
      <c r="A11250" s="35" t="s">
        <v>35107</v>
      </c>
      <c r="B11250" s="36" t="s">
        <v>35108</v>
      </c>
      <c r="C11250" s="37">
        <v>46111501</v>
      </c>
      <c r="D11250" s="38" t="s">
        <v>35109</v>
      </c>
      <c r="E11250" s="39" t="s">
        <v>1971</v>
      </c>
      <c r="F11250" s="37" t="s">
        <v>6177</v>
      </c>
    </row>
    <row r="11251" spans="1:6" ht="14.25" customHeight="1" x14ac:dyDescent="0.2">
      <c r="A11251" s="35" t="s">
        <v>35110</v>
      </c>
      <c r="B11251" s="36" t="s">
        <v>35111</v>
      </c>
      <c r="C11251" s="37">
        <v>46111502</v>
      </c>
      <c r="D11251" s="38" t="s">
        <v>35112</v>
      </c>
      <c r="E11251" s="39" t="s">
        <v>1971</v>
      </c>
      <c r="F11251" s="37" t="s">
        <v>6177</v>
      </c>
    </row>
    <row r="11252" spans="1:6" ht="14.25" customHeight="1" x14ac:dyDescent="0.2">
      <c r="A11252" s="35" t="s">
        <v>35113</v>
      </c>
      <c r="B11252" s="36" t="s">
        <v>35114</v>
      </c>
      <c r="C11252" s="37">
        <v>46111503</v>
      </c>
      <c r="D11252" s="38" t="s">
        <v>35115</v>
      </c>
      <c r="E11252" s="39" t="s">
        <v>1971</v>
      </c>
      <c r="F11252" s="37" t="s">
        <v>6177</v>
      </c>
    </row>
    <row r="11253" spans="1:6" ht="14.25" customHeight="1" x14ac:dyDescent="0.2">
      <c r="A11253" s="35" t="s">
        <v>35116</v>
      </c>
      <c r="B11253" s="36" t="s">
        <v>35117</v>
      </c>
      <c r="C11253" s="37">
        <v>46111601</v>
      </c>
      <c r="D11253" s="38" t="s">
        <v>35118</v>
      </c>
      <c r="E11253" s="39" t="s">
        <v>9713</v>
      </c>
      <c r="F11253" s="37" t="s">
        <v>9714</v>
      </c>
    </row>
    <row r="11254" spans="1:6" ht="14.25" customHeight="1" x14ac:dyDescent="0.2">
      <c r="A11254" s="35" t="s">
        <v>35119</v>
      </c>
      <c r="B11254" s="36" t="s">
        <v>35120</v>
      </c>
      <c r="C11254" s="37">
        <v>46111602</v>
      </c>
      <c r="D11254" s="38" t="s">
        <v>35121</v>
      </c>
      <c r="E11254" s="39" t="s">
        <v>9713</v>
      </c>
      <c r="F11254" s="37" t="s">
        <v>9714</v>
      </c>
    </row>
    <row r="11255" spans="1:6" ht="14.25" customHeight="1" x14ac:dyDescent="0.2">
      <c r="A11255" s="35" t="s">
        <v>35122</v>
      </c>
      <c r="B11255" s="36" t="s">
        <v>35123</v>
      </c>
      <c r="C11255" s="37">
        <v>46111701</v>
      </c>
      <c r="D11255" s="38" t="s">
        <v>35124</v>
      </c>
      <c r="E11255" s="39" t="s">
        <v>9713</v>
      </c>
      <c r="F11255" s="37" t="s">
        <v>9714</v>
      </c>
    </row>
    <row r="11256" spans="1:6" ht="14.25" customHeight="1" x14ac:dyDescent="0.2">
      <c r="A11256" s="35" t="s">
        <v>35125</v>
      </c>
      <c r="B11256" s="36" t="s">
        <v>35126</v>
      </c>
      <c r="C11256" s="37">
        <v>46111702</v>
      </c>
      <c r="D11256" s="38" t="s">
        <v>35127</v>
      </c>
      <c r="E11256" s="39" t="s">
        <v>9713</v>
      </c>
      <c r="F11256" s="37" t="s">
        <v>9714</v>
      </c>
    </row>
    <row r="11257" spans="1:6" ht="14.25" customHeight="1" x14ac:dyDescent="0.2">
      <c r="A11257" s="35" t="s">
        <v>35128</v>
      </c>
      <c r="B11257" s="36" t="s">
        <v>35129</v>
      </c>
      <c r="C11257" s="37">
        <v>46111801</v>
      </c>
      <c r="D11257" s="38" t="s">
        <v>35130</v>
      </c>
      <c r="E11257" s="39" t="s">
        <v>1971</v>
      </c>
      <c r="F11257" s="37" t="s">
        <v>6177</v>
      </c>
    </row>
    <row r="11258" spans="1:6" ht="14.25" customHeight="1" x14ac:dyDescent="0.2">
      <c r="A11258" s="35" t="s">
        <v>35131</v>
      </c>
      <c r="B11258" s="36" t="s">
        <v>35132</v>
      </c>
      <c r="C11258" s="37">
        <v>46121501</v>
      </c>
      <c r="D11258" s="38" t="s">
        <v>35133</v>
      </c>
      <c r="E11258" s="39" t="s">
        <v>1971</v>
      </c>
      <c r="F11258" s="37" t="s">
        <v>6177</v>
      </c>
    </row>
    <row r="11259" spans="1:6" ht="14.25" customHeight="1" x14ac:dyDescent="0.2">
      <c r="A11259" s="35" t="s">
        <v>35134</v>
      </c>
      <c r="B11259" s="36" t="s">
        <v>35135</v>
      </c>
      <c r="C11259" s="37">
        <v>46121502</v>
      </c>
      <c r="D11259" s="38" t="s">
        <v>35136</v>
      </c>
      <c r="E11259" s="39" t="s">
        <v>1971</v>
      </c>
      <c r="F11259" s="37" t="s">
        <v>6177</v>
      </c>
    </row>
    <row r="11260" spans="1:6" ht="14.25" customHeight="1" x14ac:dyDescent="0.2">
      <c r="A11260" s="35" t="s">
        <v>35137</v>
      </c>
      <c r="B11260" s="36" t="s">
        <v>35138</v>
      </c>
      <c r="C11260" s="37">
        <v>46121503</v>
      </c>
      <c r="D11260" s="38" t="s">
        <v>35139</v>
      </c>
      <c r="E11260" s="39" t="s">
        <v>1971</v>
      </c>
      <c r="F11260" s="37" t="s">
        <v>6177</v>
      </c>
    </row>
    <row r="11261" spans="1:6" ht="14.25" customHeight="1" x14ac:dyDescent="0.2">
      <c r="A11261" s="35" t="s">
        <v>35140</v>
      </c>
      <c r="B11261" s="36" t="s">
        <v>35141</v>
      </c>
      <c r="C11261" s="37">
        <v>46121504</v>
      </c>
      <c r="D11261" s="38" t="s">
        <v>35142</v>
      </c>
      <c r="E11261" s="39" t="s">
        <v>1971</v>
      </c>
      <c r="F11261" s="37" t="s">
        <v>6177</v>
      </c>
    </row>
    <row r="11262" spans="1:6" ht="14.25" customHeight="1" x14ac:dyDescent="0.2">
      <c r="A11262" s="35" t="s">
        <v>35143</v>
      </c>
      <c r="B11262" s="36" t="s">
        <v>35144</v>
      </c>
      <c r="C11262" s="37">
        <v>46121505</v>
      </c>
      <c r="D11262" s="38" t="s">
        <v>35145</v>
      </c>
      <c r="E11262" s="39" t="s">
        <v>1971</v>
      </c>
      <c r="F11262" s="37" t="s">
        <v>6177</v>
      </c>
    </row>
    <row r="11263" spans="1:6" ht="14.25" customHeight="1" x14ac:dyDescent="0.2">
      <c r="A11263" s="35" t="s">
        <v>35146</v>
      </c>
      <c r="B11263" s="36" t="s">
        <v>35147</v>
      </c>
      <c r="C11263" s="37">
        <v>46121506</v>
      </c>
      <c r="D11263" s="38" t="s">
        <v>35148</v>
      </c>
      <c r="E11263" s="39" t="s">
        <v>1971</v>
      </c>
      <c r="F11263" s="37" t="s">
        <v>6177</v>
      </c>
    </row>
    <row r="11264" spans="1:6" ht="14.25" customHeight="1" x14ac:dyDescent="0.2">
      <c r="A11264" s="35" t="s">
        <v>35149</v>
      </c>
      <c r="B11264" s="36" t="s">
        <v>35150</v>
      </c>
      <c r="C11264" s="37">
        <v>46121507</v>
      </c>
      <c r="D11264" s="38" t="s">
        <v>35151</v>
      </c>
      <c r="E11264" s="39" t="s">
        <v>1971</v>
      </c>
      <c r="F11264" s="37" t="s">
        <v>6177</v>
      </c>
    </row>
    <row r="11265" spans="1:6" ht="14.25" customHeight="1" x14ac:dyDescent="0.2">
      <c r="A11265" s="35" t="s">
        <v>35152</v>
      </c>
      <c r="B11265" s="36" t="s">
        <v>35135</v>
      </c>
      <c r="C11265" s="37">
        <v>46121508</v>
      </c>
      <c r="D11265" s="38" t="s">
        <v>35153</v>
      </c>
      <c r="E11265" s="39" t="s">
        <v>1971</v>
      </c>
      <c r="F11265" s="37" t="s">
        <v>6177</v>
      </c>
    </row>
    <row r="11266" spans="1:6" ht="14.25" customHeight="1" x14ac:dyDescent="0.2">
      <c r="A11266" s="35" t="s">
        <v>35154</v>
      </c>
      <c r="B11266" s="36" t="s">
        <v>35138</v>
      </c>
      <c r="C11266" s="37">
        <v>46121509</v>
      </c>
      <c r="D11266" s="38" t="s">
        <v>35155</v>
      </c>
      <c r="E11266" s="39" t="s">
        <v>1971</v>
      </c>
      <c r="F11266" s="37" t="s">
        <v>6177</v>
      </c>
    </row>
    <row r="11267" spans="1:6" ht="14.25" customHeight="1" x14ac:dyDescent="0.2">
      <c r="A11267" s="35" t="s">
        <v>35156</v>
      </c>
      <c r="B11267" s="36" t="s">
        <v>35157</v>
      </c>
      <c r="C11267" s="37">
        <v>46121510</v>
      </c>
      <c r="D11267" s="38" t="s">
        <v>35158</v>
      </c>
      <c r="E11267" s="39" t="s">
        <v>1971</v>
      </c>
      <c r="F11267" s="37" t="s">
        <v>6177</v>
      </c>
    </row>
    <row r="11268" spans="1:6" ht="14.25" customHeight="1" x14ac:dyDescent="0.2">
      <c r="A11268" s="35" t="s">
        <v>35159</v>
      </c>
      <c r="B11268" s="36" t="s">
        <v>35160</v>
      </c>
      <c r="C11268" s="37">
        <v>46121511</v>
      </c>
      <c r="D11268" s="38" t="s">
        <v>35161</v>
      </c>
      <c r="E11268" s="39" t="s">
        <v>1971</v>
      </c>
      <c r="F11268" s="37" t="s">
        <v>6177</v>
      </c>
    </row>
    <row r="11269" spans="1:6" ht="14.25" customHeight="1" x14ac:dyDescent="0.2">
      <c r="A11269" s="35" t="s">
        <v>35162</v>
      </c>
      <c r="B11269" s="36" t="s">
        <v>35163</v>
      </c>
      <c r="C11269" s="37">
        <v>46121512</v>
      </c>
      <c r="D11269" s="38" t="s">
        <v>35164</v>
      </c>
      <c r="E11269" s="39" t="s">
        <v>1971</v>
      </c>
      <c r="F11269" s="37" t="s">
        <v>6177</v>
      </c>
    </row>
    <row r="11270" spans="1:6" ht="14.25" customHeight="1" x14ac:dyDescent="0.2">
      <c r="A11270" s="35" t="s">
        <v>35165</v>
      </c>
      <c r="B11270" s="36" t="s">
        <v>35166</v>
      </c>
      <c r="C11270" s="37">
        <v>46121601</v>
      </c>
      <c r="D11270" s="38" t="s">
        <v>35167</v>
      </c>
      <c r="E11270" s="39" t="s">
        <v>9713</v>
      </c>
      <c r="F11270" s="37" t="s">
        <v>9714</v>
      </c>
    </row>
    <row r="11271" spans="1:6" ht="14.25" customHeight="1" x14ac:dyDescent="0.2">
      <c r="A11271" s="35" t="s">
        <v>35168</v>
      </c>
      <c r="B11271" s="36" t="s">
        <v>35169</v>
      </c>
      <c r="C11271" s="37">
        <v>46121602</v>
      </c>
      <c r="D11271" s="38" t="s">
        <v>35170</v>
      </c>
      <c r="E11271" s="39" t="s">
        <v>9713</v>
      </c>
      <c r="F11271" s="37" t="s">
        <v>9714</v>
      </c>
    </row>
    <row r="11272" spans="1:6" ht="14.25" customHeight="1" x14ac:dyDescent="0.2">
      <c r="A11272" s="35" t="s">
        <v>35171</v>
      </c>
      <c r="B11272" s="36" t="s">
        <v>35172</v>
      </c>
      <c r="C11272" s="37">
        <v>46121603</v>
      </c>
      <c r="D11272" s="38" t="s">
        <v>35173</v>
      </c>
      <c r="E11272" s="39" t="s">
        <v>9713</v>
      </c>
      <c r="F11272" s="37" t="s">
        <v>9714</v>
      </c>
    </row>
    <row r="11273" spans="1:6" ht="14.25" customHeight="1" x14ac:dyDescent="0.2">
      <c r="A11273" s="35" t="s">
        <v>35174</v>
      </c>
      <c r="B11273" s="36" t="s">
        <v>35175</v>
      </c>
      <c r="C11273" s="37">
        <v>46121604</v>
      </c>
      <c r="D11273" s="38" t="s">
        <v>35176</v>
      </c>
      <c r="E11273" s="39" t="s">
        <v>9713</v>
      </c>
      <c r="F11273" s="37" t="s">
        <v>9714</v>
      </c>
    </row>
    <row r="11274" spans="1:6" ht="14.25" customHeight="1" x14ac:dyDescent="0.2">
      <c r="A11274" s="35" t="s">
        <v>35177</v>
      </c>
      <c r="B11274" s="36" t="s">
        <v>35166</v>
      </c>
      <c r="C11274" s="37">
        <v>46121605</v>
      </c>
      <c r="D11274" s="38" t="s">
        <v>35178</v>
      </c>
      <c r="E11274" s="39" t="s">
        <v>9713</v>
      </c>
      <c r="F11274" s="37" t="s">
        <v>9714</v>
      </c>
    </row>
    <row r="11275" spans="1:6" ht="14.25" customHeight="1" x14ac:dyDescent="0.2">
      <c r="A11275" s="35" t="s">
        <v>35179</v>
      </c>
      <c r="B11275" s="36" t="s">
        <v>35180</v>
      </c>
      <c r="C11275" s="37">
        <v>46131501</v>
      </c>
      <c r="D11275" s="38" t="s">
        <v>35181</v>
      </c>
      <c r="E11275" s="39" t="s">
        <v>1971</v>
      </c>
      <c r="F11275" s="37" t="s">
        <v>6177</v>
      </c>
    </row>
    <row r="11276" spans="1:6" ht="14.25" customHeight="1" x14ac:dyDescent="0.2">
      <c r="A11276" s="35" t="s">
        <v>35182</v>
      </c>
      <c r="B11276" s="36" t="s">
        <v>35183</v>
      </c>
      <c r="C11276" s="37">
        <v>46131502</v>
      </c>
      <c r="D11276" s="38" t="s">
        <v>35184</v>
      </c>
      <c r="E11276" s="39" t="s">
        <v>1971</v>
      </c>
      <c r="F11276" s="37" t="s">
        <v>6177</v>
      </c>
    </row>
    <row r="11277" spans="1:6" ht="14.25" customHeight="1" x14ac:dyDescent="0.2">
      <c r="A11277" s="35" t="s">
        <v>35185</v>
      </c>
      <c r="B11277" s="36" t="s">
        <v>35186</v>
      </c>
      <c r="C11277" s="37">
        <v>46131503</v>
      </c>
      <c r="D11277" s="38" t="s">
        <v>35187</v>
      </c>
      <c r="E11277" s="39" t="s">
        <v>1971</v>
      </c>
      <c r="F11277" s="37" t="s">
        <v>6177</v>
      </c>
    </row>
    <row r="11278" spans="1:6" ht="14.25" customHeight="1" x14ac:dyDescent="0.2">
      <c r="A11278" s="35" t="s">
        <v>35188</v>
      </c>
      <c r="B11278" s="36" t="s">
        <v>35189</v>
      </c>
      <c r="C11278" s="37">
        <v>46131504</v>
      </c>
      <c r="D11278" s="38" t="s">
        <v>35190</v>
      </c>
      <c r="E11278" s="39" t="s">
        <v>1971</v>
      </c>
      <c r="F11278" s="37" t="s">
        <v>6177</v>
      </c>
    </row>
    <row r="11279" spans="1:6" ht="14.25" customHeight="1" x14ac:dyDescent="0.2">
      <c r="A11279" s="35" t="s">
        <v>35191</v>
      </c>
      <c r="B11279" s="36" t="s">
        <v>35192</v>
      </c>
      <c r="C11279" s="37">
        <v>46131505</v>
      </c>
      <c r="D11279" s="38" t="s">
        <v>35193</v>
      </c>
      <c r="E11279" s="39" t="s">
        <v>1971</v>
      </c>
      <c r="F11279" s="37" t="s">
        <v>6177</v>
      </c>
    </row>
    <row r="11280" spans="1:6" ht="14.25" customHeight="1" x14ac:dyDescent="0.2">
      <c r="A11280" s="35" t="s">
        <v>35194</v>
      </c>
      <c r="B11280" s="36" t="s">
        <v>35195</v>
      </c>
      <c r="C11280" s="37">
        <v>46131601</v>
      </c>
      <c r="D11280" s="38" t="s">
        <v>35196</v>
      </c>
      <c r="E11280" s="39" t="s">
        <v>9713</v>
      </c>
      <c r="F11280" s="37" t="s">
        <v>9714</v>
      </c>
    </row>
    <row r="11281" spans="1:6" ht="14.25" customHeight="1" x14ac:dyDescent="0.2">
      <c r="A11281" s="35" t="s">
        <v>35197</v>
      </c>
      <c r="B11281" s="36" t="s">
        <v>35198</v>
      </c>
      <c r="C11281" s="37">
        <v>46131602</v>
      </c>
      <c r="D11281" s="38" t="s">
        <v>35199</v>
      </c>
      <c r="E11281" s="39" t="s">
        <v>9713</v>
      </c>
      <c r="F11281" s="37" t="s">
        <v>9714</v>
      </c>
    </row>
    <row r="11282" spans="1:6" ht="14.25" customHeight="1" x14ac:dyDescent="0.2">
      <c r="A11282" s="35" t="s">
        <v>35200</v>
      </c>
      <c r="B11282" s="36" t="s">
        <v>35201</v>
      </c>
      <c r="C11282" s="37">
        <v>46131603</v>
      </c>
      <c r="D11282" s="38" t="s">
        <v>35202</v>
      </c>
      <c r="E11282" s="39" t="s">
        <v>9713</v>
      </c>
      <c r="F11282" s="37" t="s">
        <v>9714</v>
      </c>
    </row>
    <row r="11283" spans="1:6" ht="14.25" customHeight="1" x14ac:dyDescent="0.2">
      <c r="A11283" s="35" t="s">
        <v>35203</v>
      </c>
      <c r="B11283" s="36" t="s">
        <v>35204</v>
      </c>
      <c r="C11283" s="37">
        <v>46131604</v>
      </c>
      <c r="D11283" s="38" t="s">
        <v>35205</v>
      </c>
      <c r="E11283" s="39" t="s">
        <v>9713</v>
      </c>
      <c r="F11283" s="37" t="s">
        <v>9714</v>
      </c>
    </row>
    <row r="11284" spans="1:6" ht="14.25" customHeight="1" x14ac:dyDescent="0.2">
      <c r="A11284" s="35" t="s">
        <v>35206</v>
      </c>
      <c r="B11284" s="36" t="s">
        <v>35207</v>
      </c>
      <c r="C11284" s="37">
        <v>46141501</v>
      </c>
      <c r="D11284" s="38" t="s">
        <v>35208</v>
      </c>
      <c r="E11284" s="39" t="s">
        <v>9713</v>
      </c>
      <c r="F11284" s="37" t="s">
        <v>9714</v>
      </c>
    </row>
    <row r="11285" spans="1:6" ht="14.25" customHeight="1" x14ac:dyDescent="0.2">
      <c r="A11285" s="35" t="s">
        <v>35209</v>
      </c>
      <c r="B11285" s="36" t="s">
        <v>35210</v>
      </c>
      <c r="C11285" s="37">
        <v>46141502</v>
      </c>
      <c r="D11285" s="38" t="s">
        <v>35211</v>
      </c>
      <c r="E11285" s="39" t="s">
        <v>9713</v>
      </c>
      <c r="F11285" s="37" t="s">
        <v>9714</v>
      </c>
    </row>
    <row r="11286" spans="1:6" ht="14.25" customHeight="1" x14ac:dyDescent="0.2">
      <c r="A11286" s="35" t="s">
        <v>35212</v>
      </c>
      <c r="B11286" s="36" t="s">
        <v>35213</v>
      </c>
      <c r="C11286" s="37">
        <v>46151501</v>
      </c>
      <c r="D11286" s="38" t="s">
        <v>35214</v>
      </c>
      <c r="E11286" s="39" t="s">
        <v>9778</v>
      </c>
      <c r="F11286" s="37" t="s">
        <v>9779</v>
      </c>
    </row>
    <row r="11287" spans="1:6" ht="14.25" customHeight="1" x14ac:dyDescent="0.2">
      <c r="A11287" s="35" t="s">
        <v>35215</v>
      </c>
      <c r="B11287" s="36" t="s">
        <v>35216</v>
      </c>
      <c r="C11287" s="37">
        <v>46151502</v>
      </c>
      <c r="D11287" s="38" t="s">
        <v>35217</v>
      </c>
      <c r="E11287" s="39" t="s">
        <v>9778</v>
      </c>
      <c r="F11287" s="37" t="s">
        <v>9779</v>
      </c>
    </row>
    <row r="11288" spans="1:6" ht="14.25" customHeight="1" x14ac:dyDescent="0.2">
      <c r="A11288" s="35" t="s">
        <v>35218</v>
      </c>
      <c r="B11288" s="36" t="s">
        <v>35219</v>
      </c>
      <c r="C11288" s="37">
        <v>46151503</v>
      </c>
      <c r="D11288" s="38" t="s">
        <v>35220</v>
      </c>
      <c r="E11288" s="39" t="s">
        <v>9778</v>
      </c>
      <c r="F11288" s="37" t="s">
        <v>9779</v>
      </c>
    </row>
    <row r="11289" spans="1:6" ht="14.25" customHeight="1" x14ac:dyDescent="0.2">
      <c r="A11289" s="35" t="s">
        <v>35221</v>
      </c>
      <c r="B11289" s="36" t="s">
        <v>35222</v>
      </c>
      <c r="C11289" s="37">
        <v>46151504</v>
      </c>
      <c r="D11289" s="38" t="s">
        <v>35223</v>
      </c>
      <c r="E11289" s="39" t="s">
        <v>9778</v>
      </c>
      <c r="F11289" s="37" t="s">
        <v>9779</v>
      </c>
    </row>
    <row r="11290" spans="1:6" ht="14.25" customHeight="1" x14ac:dyDescent="0.2">
      <c r="A11290" s="35" t="s">
        <v>35224</v>
      </c>
      <c r="B11290" s="36" t="s">
        <v>35225</v>
      </c>
      <c r="C11290" s="37">
        <v>46151505</v>
      </c>
      <c r="D11290" s="38" t="s">
        <v>35226</v>
      </c>
      <c r="E11290" s="39" t="s">
        <v>9778</v>
      </c>
      <c r="F11290" s="37" t="s">
        <v>9779</v>
      </c>
    </row>
    <row r="11291" spans="1:6" ht="14.25" customHeight="1" x14ac:dyDescent="0.2">
      <c r="A11291" s="35" t="s">
        <v>35227</v>
      </c>
      <c r="B11291" s="36" t="s">
        <v>35228</v>
      </c>
      <c r="C11291" s="37">
        <v>46151506</v>
      </c>
      <c r="D11291" s="38" t="s">
        <v>35229</v>
      </c>
      <c r="E11291" s="39" t="s">
        <v>9778</v>
      </c>
      <c r="F11291" s="37" t="s">
        <v>9779</v>
      </c>
    </row>
    <row r="11292" spans="1:6" ht="14.25" customHeight="1" x14ac:dyDescent="0.2">
      <c r="A11292" s="35" t="s">
        <v>35230</v>
      </c>
      <c r="B11292" s="36" t="s">
        <v>35231</v>
      </c>
      <c r="C11292" s="37">
        <v>46151507</v>
      </c>
      <c r="D11292" s="38" t="s">
        <v>35232</v>
      </c>
      <c r="E11292" s="39" t="s">
        <v>9778</v>
      </c>
      <c r="F11292" s="37" t="s">
        <v>9779</v>
      </c>
    </row>
    <row r="11293" spans="1:6" ht="14.25" customHeight="1" x14ac:dyDescent="0.2">
      <c r="A11293" s="35" t="s">
        <v>35233</v>
      </c>
      <c r="B11293" s="36" t="s">
        <v>35234</v>
      </c>
      <c r="C11293" s="37">
        <v>46151601</v>
      </c>
      <c r="D11293" s="38" t="s">
        <v>35235</v>
      </c>
      <c r="E11293" s="39" t="s">
        <v>9778</v>
      </c>
      <c r="F11293" s="37" t="s">
        <v>9779</v>
      </c>
    </row>
    <row r="11294" spans="1:6" ht="14.25" customHeight="1" x14ac:dyDescent="0.2">
      <c r="A11294" s="35" t="s">
        <v>35236</v>
      </c>
      <c r="B11294" s="36" t="s">
        <v>35237</v>
      </c>
      <c r="C11294" s="37">
        <v>46151602</v>
      </c>
      <c r="D11294" s="38" t="s">
        <v>35238</v>
      </c>
      <c r="E11294" s="39" t="s">
        <v>9778</v>
      </c>
      <c r="F11294" s="37" t="s">
        <v>9779</v>
      </c>
    </row>
    <row r="11295" spans="1:6" ht="14.25" customHeight="1" x14ac:dyDescent="0.2">
      <c r="A11295" s="35" t="s">
        <v>35239</v>
      </c>
      <c r="B11295" s="36" t="s">
        <v>35240</v>
      </c>
      <c r="C11295" s="37">
        <v>46151604</v>
      </c>
      <c r="D11295" s="38" t="s">
        <v>35241</v>
      </c>
      <c r="E11295" s="39" t="s">
        <v>9778</v>
      </c>
      <c r="F11295" s="37" t="s">
        <v>9779</v>
      </c>
    </row>
    <row r="11296" spans="1:6" ht="14.25" customHeight="1" x14ac:dyDescent="0.2">
      <c r="A11296" s="35" t="s">
        <v>35242</v>
      </c>
      <c r="B11296" s="36" t="s">
        <v>35243</v>
      </c>
      <c r="C11296" s="37">
        <v>46151605</v>
      </c>
      <c r="D11296" s="38" t="s">
        <v>35244</v>
      </c>
      <c r="E11296" s="39" t="s">
        <v>9778</v>
      </c>
      <c r="F11296" s="37" t="s">
        <v>9779</v>
      </c>
    </row>
    <row r="11297" spans="1:6" ht="14.25" customHeight="1" x14ac:dyDescent="0.2">
      <c r="A11297" s="35" t="s">
        <v>35245</v>
      </c>
      <c r="B11297" s="36" t="s">
        <v>35246</v>
      </c>
      <c r="C11297" s="37">
        <v>46151606</v>
      </c>
      <c r="D11297" s="38" t="s">
        <v>35247</v>
      </c>
      <c r="E11297" s="39" t="s">
        <v>9778</v>
      </c>
      <c r="F11297" s="37" t="s">
        <v>9779</v>
      </c>
    </row>
    <row r="11298" spans="1:6" ht="14.25" customHeight="1" x14ac:dyDescent="0.2">
      <c r="A11298" s="35" t="s">
        <v>35248</v>
      </c>
      <c r="B11298" s="36" t="s">
        <v>35249</v>
      </c>
      <c r="C11298" s="37">
        <v>46151607</v>
      </c>
      <c r="D11298" s="38" t="s">
        <v>35250</v>
      </c>
      <c r="E11298" s="39" t="s">
        <v>9778</v>
      </c>
      <c r="F11298" s="37" t="s">
        <v>9779</v>
      </c>
    </row>
    <row r="11299" spans="1:6" ht="14.25" customHeight="1" x14ac:dyDescent="0.2">
      <c r="A11299" s="35" t="s">
        <v>35251</v>
      </c>
      <c r="B11299" s="36" t="s">
        <v>35252</v>
      </c>
      <c r="C11299" s="37">
        <v>46151702</v>
      </c>
      <c r="D11299" s="38" t="s">
        <v>35253</v>
      </c>
      <c r="E11299" s="39" t="s">
        <v>1971</v>
      </c>
      <c r="F11299" s="37" t="s">
        <v>6177</v>
      </c>
    </row>
    <row r="11300" spans="1:6" ht="14.25" customHeight="1" x14ac:dyDescent="0.2">
      <c r="A11300" s="35" t="s">
        <v>35254</v>
      </c>
      <c r="B11300" s="36" t="s">
        <v>35255</v>
      </c>
      <c r="C11300" s="37">
        <v>46151703</v>
      </c>
      <c r="D11300" s="38" t="s">
        <v>35256</v>
      </c>
      <c r="E11300" s="39" t="s">
        <v>1971</v>
      </c>
      <c r="F11300" s="37" t="s">
        <v>6177</v>
      </c>
    </row>
    <row r="11301" spans="1:6" ht="14.25" customHeight="1" x14ac:dyDescent="0.2">
      <c r="A11301" s="35" t="s">
        <v>35257</v>
      </c>
      <c r="B11301" s="36" t="s">
        <v>35258</v>
      </c>
      <c r="C11301" s="37">
        <v>46151704</v>
      </c>
      <c r="D11301" s="38" t="s">
        <v>35259</v>
      </c>
      <c r="E11301" s="39" t="s">
        <v>1971</v>
      </c>
      <c r="F11301" s="37" t="s">
        <v>6177</v>
      </c>
    </row>
    <row r="11302" spans="1:6" ht="14.25" customHeight="1" x14ac:dyDescent="0.2">
      <c r="A11302" s="35" t="s">
        <v>35260</v>
      </c>
      <c r="B11302" s="36" t="s">
        <v>35261</v>
      </c>
      <c r="C11302" s="37">
        <v>46151705</v>
      </c>
      <c r="D11302" s="38" t="s">
        <v>35262</v>
      </c>
      <c r="E11302" s="39" t="s">
        <v>1971</v>
      </c>
      <c r="F11302" s="37" t="s">
        <v>6177</v>
      </c>
    </row>
    <row r="11303" spans="1:6" ht="14.25" customHeight="1" x14ac:dyDescent="0.2">
      <c r="A11303" s="35" t="s">
        <v>35263</v>
      </c>
      <c r="B11303" s="36" t="s">
        <v>35264</v>
      </c>
      <c r="C11303" s="37">
        <v>46151706</v>
      </c>
      <c r="D11303" s="38" t="s">
        <v>35265</v>
      </c>
      <c r="E11303" s="39" t="s">
        <v>1971</v>
      </c>
      <c r="F11303" s="37" t="s">
        <v>6177</v>
      </c>
    </row>
    <row r="11304" spans="1:6" ht="14.25" customHeight="1" x14ac:dyDescent="0.2">
      <c r="A11304" s="35" t="s">
        <v>35266</v>
      </c>
      <c r="B11304" s="36" t="s">
        <v>35267</v>
      </c>
      <c r="C11304" s="37">
        <v>46151707</v>
      </c>
      <c r="D11304" s="38" t="s">
        <v>35268</v>
      </c>
      <c r="E11304" s="39" t="s">
        <v>1971</v>
      </c>
      <c r="F11304" s="37" t="s">
        <v>6177</v>
      </c>
    </row>
    <row r="11305" spans="1:6" ht="14.25" customHeight="1" x14ac:dyDescent="0.2">
      <c r="A11305" s="35" t="s">
        <v>35269</v>
      </c>
      <c r="B11305" s="36" t="s">
        <v>35270</v>
      </c>
      <c r="C11305" s="37">
        <v>46151708</v>
      </c>
      <c r="D11305" s="38" t="s">
        <v>35271</v>
      </c>
      <c r="E11305" s="39" t="s">
        <v>1971</v>
      </c>
      <c r="F11305" s="37" t="s">
        <v>6177</v>
      </c>
    </row>
    <row r="11306" spans="1:6" ht="14.25" customHeight="1" x14ac:dyDescent="0.2">
      <c r="A11306" s="35" t="s">
        <v>35272</v>
      </c>
      <c r="B11306" s="36" t="s">
        <v>35273</v>
      </c>
      <c r="C11306" s="37">
        <v>46151709</v>
      </c>
      <c r="D11306" s="38" t="s">
        <v>35274</v>
      </c>
      <c r="E11306" s="39" t="s">
        <v>1971</v>
      </c>
      <c r="F11306" s="37" t="s">
        <v>6177</v>
      </c>
    </row>
    <row r="11307" spans="1:6" ht="14.25" customHeight="1" x14ac:dyDescent="0.2">
      <c r="A11307" s="35" t="s">
        <v>35275</v>
      </c>
      <c r="B11307" s="36" t="s">
        <v>35276</v>
      </c>
      <c r="C11307" s="37">
        <v>46151710</v>
      </c>
      <c r="D11307" s="38" t="s">
        <v>35277</v>
      </c>
      <c r="E11307" s="39" t="s">
        <v>1971</v>
      </c>
      <c r="F11307" s="37" t="s">
        <v>6177</v>
      </c>
    </row>
    <row r="11308" spans="1:6" ht="14.25" customHeight="1" x14ac:dyDescent="0.2">
      <c r="A11308" s="35" t="s">
        <v>35278</v>
      </c>
      <c r="B11308" s="36" t="s">
        <v>35279</v>
      </c>
      <c r="C11308" s="37">
        <v>46151711</v>
      </c>
      <c r="D11308" s="38" t="s">
        <v>35280</v>
      </c>
      <c r="E11308" s="39" t="s">
        <v>1971</v>
      </c>
      <c r="F11308" s="37" t="s">
        <v>6177</v>
      </c>
    </row>
    <row r="11309" spans="1:6" ht="14.25" customHeight="1" x14ac:dyDescent="0.2">
      <c r="A11309" s="35" t="s">
        <v>35281</v>
      </c>
      <c r="B11309" s="36" t="s">
        <v>35282</v>
      </c>
      <c r="C11309" s="37">
        <v>46151712</v>
      </c>
      <c r="D11309" s="38" t="s">
        <v>35283</v>
      </c>
      <c r="E11309" s="39" t="s">
        <v>1971</v>
      </c>
      <c r="F11309" s="37" t="s">
        <v>6177</v>
      </c>
    </row>
    <row r="11310" spans="1:6" ht="14.25" customHeight="1" x14ac:dyDescent="0.2">
      <c r="A11310" s="35" t="s">
        <v>35284</v>
      </c>
      <c r="B11310" s="36" t="s">
        <v>35285</v>
      </c>
      <c r="C11310" s="37">
        <v>46151713</v>
      </c>
      <c r="D11310" s="38" t="s">
        <v>35286</v>
      </c>
      <c r="E11310" s="39" t="s">
        <v>1971</v>
      </c>
      <c r="F11310" s="37" t="s">
        <v>6177</v>
      </c>
    </row>
    <row r="11311" spans="1:6" ht="14.25" customHeight="1" x14ac:dyDescent="0.2">
      <c r="A11311" s="35" t="s">
        <v>35287</v>
      </c>
      <c r="B11311" s="36" t="s">
        <v>35288</v>
      </c>
      <c r="C11311" s="37">
        <v>46151714</v>
      </c>
      <c r="D11311" s="38" t="s">
        <v>35289</v>
      </c>
      <c r="E11311" s="39" t="s">
        <v>1971</v>
      </c>
      <c r="F11311" s="37" t="s">
        <v>6177</v>
      </c>
    </row>
    <row r="11312" spans="1:6" ht="14.25" customHeight="1" x14ac:dyDescent="0.2">
      <c r="A11312" s="35" t="s">
        <v>35290</v>
      </c>
      <c r="B11312" s="36" t="s">
        <v>35291</v>
      </c>
      <c r="C11312" s="37">
        <v>46151715</v>
      </c>
      <c r="D11312" s="38" t="s">
        <v>35292</v>
      </c>
      <c r="E11312" s="39" t="s">
        <v>1971</v>
      </c>
      <c r="F11312" s="37" t="s">
        <v>6177</v>
      </c>
    </row>
    <row r="11313" spans="1:6" ht="14.25" customHeight="1" x14ac:dyDescent="0.2">
      <c r="A11313" s="35" t="s">
        <v>35293</v>
      </c>
      <c r="B11313" s="36" t="s">
        <v>35294</v>
      </c>
      <c r="C11313" s="37">
        <v>46161501</v>
      </c>
      <c r="D11313" s="38" t="s">
        <v>35295</v>
      </c>
      <c r="E11313" s="39" t="s">
        <v>1971</v>
      </c>
      <c r="F11313" s="37" t="s">
        <v>6177</v>
      </c>
    </row>
    <row r="11314" spans="1:6" ht="14.25" customHeight="1" x14ac:dyDescent="0.2">
      <c r="A11314" s="35" t="s">
        <v>35296</v>
      </c>
      <c r="B11314" s="36" t="s">
        <v>35297</v>
      </c>
      <c r="C11314" s="37">
        <v>46161502</v>
      </c>
      <c r="D11314" s="38" t="s">
        <v>35298</v>
      </c>
      <c r="E11314" s="39" t="s">
        <v>1971</v>
      </c>
      <c r="F11314" s="37" t="s">
        <v>6177</v>
      </c>
    </row>
    <row r="11315" spans="1:6" ht="14.25" customHeight="1" x14ac:dyDescent="0.2">
      <c r="A11315" s="35" t="s">
        <v>35299</v>
      </c>
      <c r="B11315" s="36" t="s">
        <v>35300</v>
      </c>
      <c r="C11315" s="37">
        <v>46161503</v>
      </c>
      <c r="D11315" s="38" t="s">
        <v>35301</v>
      </c>
      <c r="E11315" s="39" t="s">
        <v>1971</v>
      </c>
      <c r="F11315" s="37" t="s">
        <v>6177</v>
      </c>
    </row>
    <row r="11316" spans="1:6" ht="14.25" customHeight="1" x14ac:dyDescent="0.2">
      <c r="A11316" s="35" t="s">
        <v>35302</v>
      </c>
      <c r="B11316" s="36" t="s">
        <v>35303</v>
      </c>
      <c r="C11316" s="37">
        <v>46161504</v>
      </c>
      <c r="D11316" s="38" t="s">
        <v>35304</v>
      </c>
      <c r="E11316" s="39" t="s">
        <v>1971</v>
      </c>
      <c r="F11316" s="37" t="s">
        <v>6177</v>
      </c>
    </row>
    <row r="11317" spans="1:6" ht="14.25" customHeight="1" x14ac:dyDescent="0.2">
      <c r="A11317" s="35" t="s">
        <v>35305</v>
      </c>
      <c r="B11317" s="36" t="s">
        <v>35306</v>
      </c>
      <c r="C11317" s="37">
        <v>46161505</v>
      </c>
      <c r="D11317" s="38" t="s">
        <v>35307</v>
      </c>
      <c r="E11317" s="39" t="s">
        <v>1971</v>
      </c>
      <c r="F11317" s="37" t="s">
        <v>6177</v>
      </c>
    </row>
    <row r="11318" spans="1:6" ht="14.25" customHeight="1" x14ac:dyDescent="0.2">
      <c r="A11318" s="35" t="s">
        <v>35308</v>
      </c>
      <c r="B11318" s="36" t="s">
        <v>35309</v>
      </c>
      <c r="C11318" s="37">
        <v>46161506</v>
      </c>
      <c r="D11318" s="38" t="s">
        <v>35310</v>
      </c>
      <c r="E11318" s="39" t="s">
        <v>1971</v>
      </c>
      <c r="F11318" s="37" t="s">
        <v>6177</v>
      </c>
    </row>
    <row r="11319" spans="1:6" ht="14.25" customHeight="1" x14ac:dyDescent="0.2">
      <c r="A11319" s="35" t="s">
        <v>35311</v>
      </c>
      <c r="B11319" s="36" t="s">
        <v>35312</v>
      </c>
      <c r="C11319" s="37">
        <v>46161507</v>
      </c>
      <c r="D11319" s="38" t="s">
        <v>35313</v>
      </c>
      <c r="E11319" s="39" t="s">
        <v>1971</v>
      </c>
      <c r="F11319" s="37" t="s">
        <v>6177</v>
      </c>
    </row>
    <row r="11320" spans="1:6" ht="14.25" customHeight="1" x14ac:dyDescent="0.2">
      <c r="A11320" s="35" t="s">
        <v>35314</v>
      </c>
      <c r="B11320" s="36" t="s">
        <v>35315</v>
      </c>
      <c r="C11320" s="37">
        <v>46161508</v>
      </c>
      <c r="D11320" s="38" t="s">
        <v>35316</v>
      </c>
      <c r="E11320" s="39" t="s">
        <v>1971</v>
      </c>
      <c r="F11320" s="37" t="s">
        <v>6177</v>
      </c>
    </row>
    <row r="11321" spans="1:6" ht="14.25" customHeight="1" x14ac:dyDescent="0.2">
      <c r="A11321" s="35" t="s">
        <v>35317</v>
      </c>
      <c r="B11321" s="36" t="s">
        <v>35318</v>
      </c>
      <c r="C11321" s="37">
        <v>46161509</v>
      </c>
      <c r="D11321" s="38" t="s">
        <v>35319</v>
      </c>
      <c r="E11321" s="39" t="s">
        <v>1971</v>
      </c>
      <c r="F11321" s="37" t="s">
        <v>6177</v>
      </c>
    </row>
    <row r="11322" spans="1:6" ht="14.25" customHeight="1" x14ac:dyDescent="0.2">
      <c r="A11322" s="35" t="s">
        <v>35320</v>
      </c>
      <c r="B11322" s="36" t="s">
        <v>35321</v>
      </c>
      <c r="C11322" s="37">
        <v>46161510</v>
      </c>
      <c r="D11322" s="38" t="s">
        <v>35322</v>
      </c>
      <c r="E11322" s="39" t="s">
        <v>9778</v>
      </c>
      <c r="F11322" s="37" t="s">
        <v>9779</v>
      </c>
    </row>
    <row r="11323" spans="1:6" ht="14.25" customHeight="1" x14ac:dyDescent="0.2">
      <c r="A11323" s="35" t="s">
        <v>35323</v>
      </c>
      <c r="B11323" s="36" t="s">
        <v>35324</v>
      </c>
      <c r="C11323" s="37">
        <v>46161601</v>
      </c>
      <c r="D11323" s="38" t="s">
        <v>35325</v>
      </c>
      <c r="E11323" s="39" t="s">
        <v>1971</v>
      </c>
      <c r="F11323" s="37" t="s">
        <v>6177</v>
      </c>
    </row>
    <row r="11324" spans="1:6" ht="14.25" customHeight="1" x14ac:dyDescent="0.2">
      <c r="A11324" s="35" t="s">
        <v>35326</v>
      </c>
      <c r="B11324" s="36" t="s">
        <v>35327</v>
      </c>
      <c r="C11324" s="37">
        <v>46161602</v>
      </c>
      <c r="D11324" s="38" t="s">
        <v>35328</v>
      </c>
      <c r="E11324" s="39" t="s">
        <v>1971</v>
      </c>
      <c r="F11324" s="37" t="s">
        <v>6177</v>
      </c>
    </row>
    <row r="11325" spans="1:6" ht="14.25" customHeight="1" x14ac:dyDescent="0.2">
      <c r="A11325" s="35" t="s">
        <v>35329</v>
      </c>
      <c r="B11325" s="36" t="s">
        <v>35330</v>
      </c>
      <c r="C11325" s="37">
        <v>46161603</v>
      </c>
      <c r="D11325" s="38" t="s">
        <v>35331</v>
      </c>
      <c r="E11325" s="39" t="s">
        <v>1971</v>
      </c>
      <c r="F11325" s="37" t="s">
        <v>6177</v>
      </c>
    </row>
    <row r="11326" spans="1:6" ht="14.25" customHeight="1" x14ac:dyDescent="0.2">
      <c r="A11326" s="35" t="s">
        <v>35332</v>
      </c>
      <c r="B11326" s="36" t="s">
        <v>35333</v>
      </c>
      <c r="C11326" s="37">
        <v>46161604</v>
      </c>
      <c r="D11326" s="38" t="s">
        <v>35334</v>
      </c>
      <c r="E11326" s="39" t="s">
        <v>1971</v>
      </c>
      <c r="F11326" s="37" t="s">
        <v>6177</v>
      </c>
    </row>
    <row r="11327" spans="1:6" ht="14.25" customHeight="1" x14ac:dyDescent="0.2">
      <c r="A11327" s="35" t="s">
        <v>35335</v>
      </c>
      <c r="B11327" s="36" t="s">
        <v>35336</v>
      </c>
      <c r="C11327" s="37">
        <v>46171501</v>
      </c>
      <c r="D11327" s="38" t="s">
        <v>35337</v>
      </c>
      <c r="E11327" s="39" t="s">
        <v>1971</v>
      </c>
      <c r="F11327" s="37" t="s">
        <v>6177</v>
      </c>
    </row>
    <row r="11328" spans="1:6" ht="14.25" customHeight="1" x14ac:dyDescent="0.2">
      <c r="A11328" s="35" t="s">
        <v>35338</v>
      </c>
      <c r="B11328" s="36" t="s">
        <v>35339</v>
      </c>
      <c r="C11328" s="37">
        <v>46171502</v>
      </c>
      <c r="D11328" s="38" t="s">
        <v>35340</v>
      </c>
      <c r="E11328" s="39" t="s">
        <v>1971</v>
      </c>
      <c r="F11328" s="37" t="s">
        <v>6177</v>
      </c>
    </row>
    <row r="11329" spans="1:6" ht="14.25" customHeight="1" x14ac:dyDescent="0.2">
      <c r="A11329" s="35" t="s">
        <v>35341</v>
      </c>
      <c r="B11329" s="36" t="s">
        <v>35342</v>
      </c>
      <c r="C11329" s="37">
        <v>46171503</v>
      </c>
      <c r="D11329" s="38" t="s">
        <v>35343</v>
      </c>
      <c r="E11329" s="39" t="s">
        <v>1971</v>
      </c>
      <c r="F11329" s="37" t="s">
        <v>6177</v>
      </c>
    </row>
    <row r="11330" spans="1:6" ht="14.25" customHeight="1" x14ac:dyDescent="0.2">
      <c r="A11330" s="35" t="s">
        <v>35344</v>
      </c>
      <c r="B11330" s="36" t="s">
        <v>35345</v>
      </c>
      <c r="C11330" s="37">
        <v>46171504</v>
      </c>
      <c r="D11330" s="38" t="s">
        <v>35346</v>
      </c>
      <c r="E11330" s="39" t="s">
        <v>1971</v>
      </c>
      <c r="F11330" s="37" t="s">
        <v>6177</v>
      </c>
    </row>
    <row r="11331" spans="1:6" ht="14.25" customHeight="1" x14ac:dyDescent="0.2">
      <c r="A11331" s="35" t="s">
        <v>35347</v>
      </c>
      <c r="B11331" s="36" t="s">
        <v>35348</v>
      </c>
      <c r="C11331" s="37">
        <v>46171505</v>
      </c>
      <c r="D11331" s="38" t="s">
        <v>35349</v>
      </c>
      <c r="E11331" s="39" t="s">
        <v>1971</v>
      </c>
      <c r="F11331" s="37" t="s">
        <v>6177</v>
      </c>
    </row>
    <row r="11332" spans="1:6" ht="14.25" customHeight="1" x14ac:dyDescent="0.2">
      <c r="A11332" s="35" t="s">
        <v>35350</v>
      </c>
      <c r="B11332" s="36" t="s">
        <v>35351</v>
      </c>
      <c r="C11332" s="37">
        <v>46171506</v>
      </c>
      <c r="D11332" s="38" t="s">
        <v>35352</v>
      </c>
      <c r="E11332" s="39" t="s">
        <v>1971</v>
      </c>
      <c r="F11332" s="37" t="s">
        <v>6177</v>
      </c>
    </row>
    <row r="11333" spans="1:6" ht="14.25" customHeight="1" x14ac:dyDescent="0.2">
      <c r="A11333" s="35" t="s">
        <v>35353</v>
      </c>
      <c r="B11333" s="36" t="s">
        <v>35354</v>
      </c>
      <c r="C11333" s="37">
        <v>46171507</v>
      </c>
      <c r="D11333" s="38" t="s">
        <v>35355</v>
      </c>
      <c r="E11333" s="39" t="s">
        <v>1971</v>
      </c>
      <c r="F11333" s="37" t="s">
        <v>6177</v>
      </c>
    </row>
    <row r="11334" spans="1:6" ht="14.25" customHeight="1" x14ac:dyDescent="0.2">
      <c r="A11334" s="35" t="s">
        <v>35356</v>
      </c>
      <c r="B11334" s="36" t="s">
        <v>35357</v>
      </c>
      <c r="C11334" s="37">
        <v>46171508</v>
      </c>
      <c r="D11334" s="38" t="s">
        <v>35358</v>
      </c>
      <c r="E11334" s="39" t="s">
        <v>1971</v>
      </c>
      <c r="F11334" s="37" t="s">
        <v>6177</v>
      </c>
    </row>
    <row r="11335" spans="1:6" ht="14.25" customHeight="1" x14ac:dyDescent="0.2">
      <c r="A11335" s="35" t="s">
        <v>35359</v>
      </c>
      <c r="B11335" s="36" t="s">
        <v>35360</v>
      </c>
      <c r="C11335" s="37">
        <v>46171509</v>
      </c>
      <c r="D11335" s="38" t="s">
        <v>35361</v>
      </c>
      <c r="E11335" s="39" t="s">
        <v>1971</v>
      </c>
      <c r="F11335" s="37" t="s">
        <v>6177</v>
      </c>
    </row>
    <row r="11336" spans="1:6" ht="14.25" customHeight="1" x14ac:dyDescent="0.2">
      <c r="A11336" s="35" t="s">
        <v>35362</v>
      </c>
      <c r="B11336" s="36" t="s">
        <v>35363</v>
      </c>
      <c r="C11336" s="37">
        <v>46171510</v>
      </c>
      <c r="D11336" s="38" t="s">
        <v>35364</v>
      </c>
      <c r="E11336" s="39" t="s">
        <v>1971</v>
      </c>
      <c r="F11336" s="37" t="s">
        <v>6177</v>
      </c>
    </row>
    <row r="11337" spans="1:6" ht="14.25" customHeight="1" x14ac:dyDescent="0.2">
      <c r="A11337" s="35" t="s">
        <v>35365</v>
      </c>
      <c r="B11337" s="36" t="s">
        <v>35366</v>
      </c>
      <c r="C11337" s="37">
        <v>46171511</v>
      </c>
      <c r="D11337" s="38" t="s">
        <v>35367</v>
      </c>
      <c r="E11337" s="39" t="s">
        <v>1971</v>
      </c>
      <c r="F11337" s="37" t="s">
        <v>6177</v>
      </c>
    </row>
    <row r="11338" spans="1:6" ht="14.25" customHeight="1" x14ac:dyDescent="0.2">
      <c r="A11338" s="35" t="s">
        <v>35368</v>
      </c>
      <c r="B11338" s="36" t="s">
        <v>35369</v>
      </c>
      <c r="C11338" s="37">
        <v>46171512</v>
      </c>
      <c r="D11338" s="38" t="s">
        <v>35370</v>
      </c>
      <c r="E11338" s="39" t="s">
        <v>1971</v>
      </c>
      <c r="F11338" s="37" t="s">
        <v>6177</v>
      </c>
    </row>
    <row r="11339" spans="1:6" ht="14.25" customHeight="1" x14ac:dyDescent="0.2">
      <c r="A11339" s="35" t="s">
        <v>35371</v>
      </c>
      <c r="B11339" s="36" t="s">
        <v>35372</v>
      </c>
      <c r="C11339" s="37">
        <v>46171513</v>
      </c>
      <c r="D11339" s="38" t="s">
        <v>35373</v>
      </c>
      <c r="E11339" s="39" t="s">
        <v>1971</v>
      </c>
      <c r="F11339" s="37" t="s">
        <v>6177</v>
      </c>
    </row>
    <row r="11340" spans="1:6" ht="14.25" customHeight="1" x14ac:dyDescent="0.2">
      <c r="A11340" s="35" t="s">
        <v>35374</v>
      </c>
      <c r="B11340" s="36" t="s">
        <v>35375</v>
      </c>
      <c r="C11340" s="37">
        <v>46171514</v>
      </c>
      <c r="D11340" s="38" t="s">
        <v>35376</v>
      </c>
      <c r="E11340" s="39" t="s">
        <v>1971</v>
      </c>
      <c r="F11340" s="37" t="s">
        <v>6177</v>
      </c>
    </row>
    <row r="11341" spans="1:6" ht="14.25" customHeight="1" x14ac:dyDescent="0.2">
      <c r="A11341" s="35" t="s">
        <v>35377</v>
      </c>
      <c r="B11341" s="36" t="s">
        <v>35378</v>
      </c>
      <c r="C11341" s="37">
        <v>46171515</v>
      </c>
      <c r="D11341" s="38" t="s">
        <v>35379</v>
      </c>
      <c r="E11341" s="39" t="s">
        <v>1971</v>
      </c>
      <c r="F11341" s="37" t="s">
        <v>6177</v>
      </c>
    </row>
    <row r="11342" spans="1:6" ht="14.25" customHeight="1" x14ac:dyDescent="0.2">
      <c r="A11342" s="35" t="s">
        <v>35380</v>
      </c>
      <c r="B11342" s="36" t="s">
        <v>35381</v>
      </c>
      <c r="C11342" s="37">
        <v>46171516</v>
      </c>
      <c r="D11342" s="38" t="s">
        <v>35382</v>
      </c>
      <c r="E11342" s="39" t="s">
        <v>1971</v>
      </c>
      <c r="F11342" s="37" t="s">
        <v>6177</v>
      </c>
    </row>
    <row r="11343" spans="1:6" ht="14.25" customHeight="1" x14ac:dyDescent="0.2">
      <c r="A11343" s="35" t="s">
        <v>35383</v>
      </c>
      <c r="B11343" s="36" t="s">
        <v>35384</v>
      </c>
      <c r="C11343" s="37">
        <v>46171517</v>
      </c>
      <c r="D11343" s="38" t="s">
        <v>35385</v>
      </c>
      <c r="E11343" s="39" t="s">
        <v>1971</v>
      </c>
      <c r="F11343" s="37" t="s">
        <v>6177</v>
      </c>
    </row>
    <row r="11344" spans="1:6" ht="14.25" customHeight="1" x14ac:dyDescent="0.2">
      <c r="A11344" s="35" t="s">
        <v>35386</v>
      </c>
      <c r="B11344" s="36" t="s">
        <v>35387</v>
      </c>
      <c r="C11344" s="37">
        <v>46171602</v>
      </c>
      <c r="D11344" s="38" t="s">
        <v>35388</v>
      </c>
      <c r="E11344" s="39" t="s">
        <v>1971</v>
      </c>
      <c r="F11344" s="37" t="s">
        <v>6177</v>
      </c>
    </row>
    <row r="11345" spans="1:6" ht="14.25" customHeight="1" x14ac:dyDescent="0.2">
      <c r="A11345" s="35" t="s">
        <v>35389</v>
      </c>
      <c r="B11345" s="36" t="s">
        <v>35390</v>
      </c>
      <c r="C11345" s="37">
        <v>46171603</v>
      </c>
      <c r="D11345" s="38" t="s">
        <v>35391</v>
      </c>
      <c r="E11345" s="39" t="s">
        <v>1971</v>
      </c>
      <c r="F11345" s="37" t="s">
        <v>6177</v>
      </c>
    </row>
    <row r="11346" spans="1:6" ht="14.25" customHeight="1" x14ac:dyDescent="0.2">
      <c r="A11346" s="35" t="s">
        <v>35392</v>
      </c>
      <c r="B11346" s="36" t="s">
        <v>35393</v>
      </c>
      <c r="C11346" s="37">
        <v>46171604</v>
      </c>
      <c r="D11346" s="38" t="s">
        <v>35394</v>
      </c>
      <c r="E11346" s="39" t="s">
        <v>1971</v>
      </c>
      <c r="F11346" s="37" t="s">
        <v>6177</v>
      </c>
    </row>
    <row r="11347" spans="1:6" ht="14.25" customHeight="1" x14ac:dyDescent="0.2">
      <c r="A11347" s="35" t="s">
        <v>35395</v>
      </c>
      <c r="B11347" s="36" t="s">
        <v>35396</v>
      </c>
      <c r="C11347" s="37">
        <v>46171605</v>
      </c>
      <c r="D11347" s="38" t="s">
        <v>35397</v>
      </c>
      <c r="E11347" s="39" t="s">
        <v>1971</v>
      </c>
      <c r="F11347" s="37" t="s">
        <v>6177</v>
      </c>
    </row>
    <row r="11348" spans="1:6" ht="14.25" customHeight="1" x14ac:dyDescent="0.2">
      <c r="A11348" s="35" t="s">
        <v>35398</v>
      </c>
      <c r="B11348" s="36" t="s">
        <v>35399</v>
      </c>
      <c r="C11348" s="37">
        <v>46171606</v>
      </c>
      <c r="D11348" s="38" t="s">
        <v>35400</v>
      </c>
      <c r="E11348" s="39" t="s">
        <v>1971</v>
      </c>
      <c r="F11348" s="37" t="s">
        <v>6177</v>
      </c>
    </row>
    <row r="11349" spans="1:6" ht="14.25" customHeight="1" x14ac:dyDescent="0.2">
      <c r="A11349" s="35" t="s">
        <v>35401</v>
      </c>
      <c r="B11349" s="36" t="s">
        <v>35402</v>
      </c>
      <c r="C11349" s="37">
        <v>46171607</v>
      </c>
      <c r="D11349" s="38" t="s">
        <v>35403</v>
      </c>
      <c r="E11349" s="39" t="s">
        <v>1971</v>
      </c>
      <c r="F11349" s="37" t="s">
        <v>6177</v>
      </c>
    </row>
    <row r="11350" spans="1:6" ht="14.25" customHeight="1" x14ac:dyDescent="0.2">
      <c r="A11350" s="35" t="s">
        <v>35404</v>
      </c>
      <c r="B11350" s="36" t="s">
        <v>35405</v>
      </c>
      <c r="C11350" s="37">
        <v>46171608</v>
      </c>
      <c r="D11350" s="38" t="s">
        <v>35406</v>
      </c>
      <c r="E11350" s="39" t="s">
        <v>1971</v>
      </c>
      <c r="F11350" s="37" t="s">
        <v>6177</v>
      </c>
    </row>
    <row r="11351" spans="1:6" ht="14.25" customHeight="1" x14ac:dyDescent="0.2">
      <c r="A11351" s="35" t="s">
        <v>35407</v>
      </c>
      <c r="B11351" s="36" t="s">
        <v>35408</v>
      </c>
      <c r="C11351" s="37">
        <v>46171609</v>
      </c>
      <c r="D11351" s="38" t="s">
        <v>35409</v>
      </c>
      <c r="E11351" s="39" t="s">
        <v>1971</v>
      </c>
      <c r="F11351" s="37" t="s">
        <v>6177</v>
      </c>
    </row>
    <row r="11352" spans="1:6" ht="14.25" customHeight="1" x14ac:dyDescent="0.2">
      <c r="A11352" s="35" t="s">
        <v>35410</v>
      </c>
      <c r="B11352" s="36" t="s">
        <v>35411</v>
      </c>
      <c r="C11352" s="37">
        <v>46171610</v>
      </c>
      <c r="D11352" s="38" t="s">
        <v>35412</v>
      </c>
      <c r="E11352" s="39" t="s">
        <v>1971</v>
      </c>
      <c r="F11352" s="37" t="s">
        <v>6177</v>
      </c>
    </row>
    <row r="11353" spans="1:6" ht="14.25" customHeight="1" x14ac:dyDescent="0.2">
      <c r="A11353" s="35" t="s">
        <v>35413</v>
      </c>
      <c r="B11353" s="36" t="s">
        <v>35414</v>
      </c>
      <c r="C11353" s="37">
        <v>46171611</v>
      </c>
      <c r="D11353" s="38" t="s">
        <v>35415</v>
      </c>
      <c r="E11353" s="39" t="s">
        <v>1971</v>
      </c>
      <c r="F11353" s="37" t="s">
        <v>6177</v>
      </c>
    </row>
    <row r="11354" spans="1:6" ht="14.25" customHeight="1" x14ac:dyDescent="0.2">
      <c r="A11354" s="35" t="s">
        <v>35416</v>
      </c>
      <c r="B11354" s="36" t="s">
        <v>35417</v>
      </c>
      <c r="C11354" s="37">
        <v>46171612</v>
      </c>
      <c r="D11354" s="38" t="s">
        <v>35418</v>
      </c>
      <c r="E11354" s="39" t="s">
        <v>1971</v>
      </c>
      <c r="F11354" s="37" t="s">
        <v>6177</v>
      </c>
    </row>
    <row r="11355" spans="1:6" ht="14.25" customHeight="1" x14ac:dyDescent="0.2">
      <c r="A11355" s="35" t="s">
        <v>35419</v>
      </c>
      <c r="B11355" s="36" t="s">
        <v>35420</v>
      </c>
      <c r="C11355" s="37">
        <v>46171613</v>
      </c>
      <c r="D11355" s="38" t="s">
        <v>35421</v>
      </c>
      <c r="E11355" s="39" t="s">
        <v>1971</v>
      </c>
      <c r="F11355" s="37" t="s">
        <v>6177</v>
      </c>
    </row>
    <row r="11356" spans="1:6" ht="14.25" customHeight="1" x14ac:dyDescent="0.2">
      <c r="A11356" s="35" t="s">
        <v>35422</v>
      </c>
      <c r="B11356" s="36" t="s">
        <v>35423</v>
      </c>
      <c r="C11356" s="37">
        <v>46171615</v>
      </c>
      <c r="D11356" s="38" t="s">
        <v>35424</v>
      </c>
      <c r="E11356" s="39" t="s">
        <v>1971</v>
      </c>
      <c r="F11356" s="37" t="s">
        <v>6177</v>
      </c>
    </row>
    <row r="11357" spans="1:6" ht="14.25" customHeight="1" x14ac:dyDescent="0.2">
      <c r="A11357" s="35" t="s">
        <v>35425</v>
      </c>
      <c r="B11357" s="36" t="s">
        <v>35426</v>
      </c>
      <c r="C11357" s="37">
        <v>46171616</v>
      </c>
      <c r="D11357" s="38" t="s">
        <v>35427</v>
      </c>
      <c r="E11357" s="39" t="s">
        <v>1971</v>
      </c>
      <c r="F11357" s="37" t="s">
        <v>6177</v>
      </c>
    </row>
    <row r="11358" spans="1:6" ht="14.25" customHeight="1" x14ac:dyDescent="0.2">
      <c r="A11358" s="35" t="s">
        <v>35428</v>
      </c>
      <c r="B11358" s="36" t="s">
        <v>35429</v>
      </c>
      <c r="C11358" s="37">
        <v>46171617</v>
      </c>
      <c r="D11358" s="38" t="s">
        <v>35430</v>
      </c>
      <c r="E11358" s="39" t="s">
        <v>1971</v>
      </c>
      <c r="F11358" s="37" t="s">
        <v>6177</v>
      </c>
    </row>
    <row r="11359" spans="1:6" ht="14.25" customHeight="1" x14ac:dyDescent="0.2">
      <c r="A11359" s="35" t="s">
        <v>35431</v>
      </c>
      <c r="B11359" s="36" t="s">
        <v>35432</v>
      </c>
      <c r="C11359" s="37">
        <v>46171618</v>
      </c>
      <c r="D11359" s="38" t="s">
        <v>35433</v>
      </c>
      <c r="E11359" s="39" t="s">
        <v>1971</v>
      </c>
      <c r="F11359" s="37" t="s">
        <v>6177</v>
      </c>
    </row>
    <row r="11360" spans="1:6" ht="14.25" customHeight="1" x14ac:dyDescent="0.2">
      <c r="A11360" s="35" t="s">
        <v>35434</v>
      </c>
      <c r="B11360" s="36" t="s">
        <v>35435</v>
      </c>
      <c r="C11360" s="37">
        <v>46171619</v>
      </c>
      <c r="D11360" s="38" t="s">
        <v>35436</v>
      </c>
      <c r="E11360" s="39" t="s">
        <v>1971</v>
      </c>
      <c r="F11360" s="37" t="s">
        <v>6177</v>
      </c>
    </row>
    <row r="11361" spans="1:6" ht="14.25" customHeight="1" x14ac:dyDescent="0.2">
      <c r="A11361" s="35" t="s">
        <v>35437</v>
      </c>
      <c r="B11361" s="36" t="s">
        <v>35438</v>
      </c>
      <c r="C11361" s="37">
        <v>46171620</v>
      </c>
      <c r="D11361" s="38" t="s">
        <v>35439</v>
      </c>
      <c r="E11361" s="39" t="s">
        <v>1971</v>
      </c>
      <c r="F11361" s="37" t="s">
        <v>6177</v>
      </c>
    </row>
    <row r="11362" spans="1:6" ht="14.25" customHeight="1" x14ac:dyDescent="0.2">
      <c r="A11362" s="35" t="s">
        <v>35440</v>
      </c>
      <c r="B11362" s="36" t="s">
        <v>35441</v>
      </c>
      <c r="C11362" s="37">
        <v>46171621</v>
      </c>
      <c r="D11362" s="38" t="s">
        <v>35442</v>
      </c>
      <c r="E11362" s="39" t="s">
        <v>1971</v>
      </c>
      <c r="F11362" s="37" t="s">
        <v>6177</v>
      </c>
    </row>
    <row r="11363" spans="1:6" ht="14.25" customHeight="1" x14ac:dyDescent="0.2">
      <c r="A11363" s="35" t="s">
        <v>35443</v>
      </c>
      <c r="B11363" s="36" t="s">
        <v>35444</v>
      </c>
      <c r="C11363" s="37">
        <v>46181501</v>
      </c>
      <c r="D11363" s="38" t="s">
        <v>35445</v>
      </c>
      <c r="E11363" s="39" t="s">
        <v>1971</v>
      </c>
      <c r="F11363" s="37" t="s">
        <v>6177</v>
      </c>
    </row>
    <row r="11364" spans="1:6" ht="14.25" customHeight="1" x14ac:dyDescent="0.2">
      <c r="A11364" s="35" t="s">
        <v>35446</v>
      </c>
      <c r="B11364" s="36" t="s">
        <v>35447</v>
      </c>
      <c r="C11364" s="37">
        <v>46181502</v>
      </c>
      <c r="D11364" s="38" t="s">
        <v>35448</v>
      </c>
      <c r="E11364" s="39" t="s">
        <v>1971</v>
      </c>
      <c r="F11364" s="37" t="s">
        <v>6177</v>
      </c>
    </row>
    <row r="11365" spans="1:6" ht="14.25" customHeight="1" x14ac:dyDescent="0.2">
      <c r="A11365" s="35" t="s">
        <v>35449</v>
      </c>
      <c r="B11365" s="36" t="s">
        <v>35450</v>
      </c>
      <c r="C11365" s="37">
        <v>46181503</v>
      </c>
      <c r="D11365" s="38" t="s">
        <v>35451</v>
      </c>
      <c r="E11365" s="39" t="s">
        <v>1971</v>
      </c>
      <c r="F11365" s="37" t="s">
        <v>6177</v>
      </c>
    </row>
    <row r="11366" spans="1:6" ht="14.25" customHeight="1" x14ac:dyDescent="0.2">
      <c r="A11366" s="35" t="s">
        <v>35452</v>
      </c>
      <c r="B11366" s="36" t="s">
        <v>35453</v>
      </c>
      <c r="C11366" s="37">
        <v>46181504</v>
      </c>
      <c r="D11366" s="38" t="s">
        <v>35454</v>
      </c>
      <c r="E11366" s="39" t="s">
        <v>1971</v>
      </c>
      <c r="F11366" s="37" t="s">
        <v>6177</v>
      </c>
    </row>
    <row r="11367" spans="1:6" ht="14.25" customHeight="1" x14ac:dyDescent="0.2">
      <c r="A11367" s="35" t="s">
        <v>35455</v>
      </c>
      <c r="B11367" s="36" t="s">
        <v>35456</v>
      </c>
      <c r="C11367" s="37">
        <v>46181505</v>
      </c>
      <c r="D11367" s="38" t="s">
        <v>35457</v>
      </c>
      <c r="E11367" s="39" t="s">
        <v>1971</v>
      </c>
      <c r="F11367" s="37" t="s">
        <v>6177</v>
      </c>
    </row>
    <row r="11368" spans="1:6" ht="14.25" customHeight="1" x14ac:dyDescent="0.2">
      <c r="A11368" s="35" t="s">
        <v>35458</v>
      </c>
      <c r="B11368" s="36" t="s">
        <v>35459</v>
      </c>
      <c r="C11368" s="37">
        <v>46181506</v>
      </c>
      <c r="D11368" s="38" t="s">
        <v>35460</v>
      </c>
      <c r="E11368" s="39" t="s">
        <v>1971</v>
      </c>
      <c r="F11368" s="37" t="s">
        <v>6177</v>
      </c>
    </row>
    <row r="11369" spans="1:6" ht="14.25" customHeight="1" x14ac:dyDescent="0.2">
      <c r="A11369" s="35" t="s">
        <v>35461</v>
      </c>
      <c r="B11369" s="36" t="s">
        <v>35462</v>
      </c>
      <c r="C11369" s="37">
        <v>46181507</v>
      </c>
      <c r="D11369" s="38" t="s">
        <v>35463</v>
      </c>
      <c r="E11369" s="39" t="s">
        <v>1971</v>
      </c>
      <c r="F11369" s="37" t="s">
        <v>6177</v>
      </c>
    </row>
    <row r="11370" spans="1:6" ht="14.25" customHeight="1" x14ac:dyDescent="0.2">
      <c r="A11370" s="35" t="s">
        <v>35464</v>
      </c>
      <c r="B11370" s="36" t="s">
        <v>35465</v>
      </c>
      <c r="C11370" s="37">
        <v>46181508</v>
      </c>
      <c r="D11370" s="38" t="s">
        <v>35466</v>
      </c>
      <c r="E11370" s="39" t="s">
        <v>1971</v>
      </c>
      <c r="F11370" s="37" t="s">
        <v>6177</v>
      </c>
    </row>
    <row r="11371" spans="1:6" ht="14.25" customHeight="1" x14ac:dyDescent="0.2">
      <c r="A11371" s="35" t="s">
        <v>35467</v>
      </c>
      <c r="B11371" s="36" t="s">
        <v>35468</v>
      </c>
      <c r="C11371" s="37">
        <v>46181509</v>
      </c>
      <c r="D11371" s="38" t="s">
        <v>35469</v>
      </c>
      <c r="E11371" s="39" t="s">
        <v>1971</v>
      </c>
      <c r="F11371" s="37" t="s">
        <v>6177</v>
      </c>
    </row>
    <row r="11372" spans="1:6" ht="14.25" customHeight="1" x14ac:dyDescent="0.2">
      <c r="A11372" s="35" t="s">
        <v>35470</v>
      </c>
      <c r="B11372" s="36" t="s">
        <v>35471</v>
      </c>
      <c r="C11372" s="37">
        <v>46181512</v>
      </c>
      <c r="D11372" s="38" t="s">
        <v>35472</v>
      </c>
      <c r="E11372" s="39" t="s">
        <v>1971</v>
      </c>
      <c r="F11372" s="37" t="s">
        <v>6177</v>
      </c>
    </row>
    <row r="11373" spans="1:6" ht="14.25" customHeight="1" x14ac:dyDescent="0.2">
      <c r="A11373" s="35" t="s">
        <v>35473</v>
      </c>
      <c r="B11373" s="36" t="s">
        <v>35462</v>
      </c>
      <c r="C11373" s="37">
        <v>46181514</v>
      </c>
      <c r="D11373" s="38" t="s">
        <v>35474</v>
      </c>
      <c r="E11373" s="39" t="s">
        <v>1971</v>
      </c>
      <c r="F11373" s="37" t="s">
        <v>6177</v>
      </c>
    </row>
    <row r="11374" spans="1:6" ht="14.25" customHeight="1" x14ac:dyDescent="0.2">
      <c r="A11374" s="35" t="s">
        <v>35475</v>
      </c>
      <c r="B11374" s="36" t="s">
        <v>35476</v>
      </c>
      <c r="C11374" s="37">
        <v>46181516</v>
      </c>
      <c r="D11374" s="38" t="s">
        <v>35477</v>
      </c>
      <c r="E11374" s="39" t="s">
        <v>1971</v>
      </c>
      <c r="F11374" s="37" t="s">
        <v>6177</v>
      </c>
    </row>
    <row r="11375" spans="1:6" ht="14.25" customHeight="1" x14ac:dyDescent="0.2">
      <c r="A11375" s="35" t="s">
        <v>35478</v>
      </c>
      <c r="B11375" s="36" t="s">
        <v>35479</v>
      </c>
      <c r="C11375" s="37">
        <v>46181517</v>
      </c>
      <c r="D11375" s="38" t="s">
        <v>35480</v>
      </c>
      <c r="E11375" s="39" t="s">
        <v>1971</v>
      </c>
      <c r="F11375" s="37" t="s">
        <v>6177</v>
      </c>
    </row>
    <row r="11376" spans="1:6" ht="14.25" customHeight="1" x14ac:dyDescent="0.2">
      <c r="A11376" s="35" t="s">
        <v>35481</v>
      </c>
      <c r="B11376" s="36" t="s">
        <v>35482</v>
      </c>
      <c r="C11376" s="37">
        <v>46181518</v>
      </c>
      <c r="D11376" s="38" t="s">
        <v>35483</v>
      </c>
      <c r="E11376" s="39" t="s">
        <v>1971</v>
      </c>
      <c r="F11376" s="37" t="s">
        <v>6177</v>
      </c>
    </row>
    <row r="11377" spans="1:6" ht="14.25" customHeight="1" x14ac:dyDescent="0.2">
      <c r="A11377" s="35" t="s">
        <v>35484</v>
      </c>
      <c r="B11377" s="36" t="s">
        <v>35485</v>
      </c>
      <c r="C11377" s="37">
        <v>46181520</v>
      </c>
      <c r="D11377" s="38" t="s">
        <v>35486</v>
      </c>
      <c r="E11377" s="39" t="s">
        <v>1971</v>
      </c>
      <c r="F11377" s="37" t="s">
        <v>6177</v>
      </c>
    </row>
    <row r="11378" spans="1:6" ht="14.25" customHeight="1" x14ac:dyDescent="0.2">
      <c r="A11378" s="35" t="s">
        <v>35487</v>
      </c>
      <c r="B11378" s="36" t="s">
        <v>35488</v>
      </c>
      <c r="C11378" s="37">
        <v>46181522</v>
      </c>
      <c r="D11378" s="38" t="s">
        <v>35489</v>
      </c>
      <c r="E11378" s="39" t="s">
        <v>1971</v>
      </c>
      <c r="F11378" s="37" t="s">
        <v>6177</v>
      </c>
    </row>
    <row r="11379" spans="1:6" ht="14.25" customHeight="1" x14ac:dyDescent="0.2">
      <c r="A11379" s="35" t="s">
        <v>35490</v>
      </c>
      <c r="B11379" s="36" t="s">
        <v>35491</v>
      </c>
      <c r="C11379" s="37">
        <v>46181525</v>
      </c>
      <c r="D11379" s="38" t="s">
        <v>35492</v>
      </c>
      <c r="E11379" s="39" t="s">
        <v>1971</v>
      </c>
      <c r="F11379" s="37" t="s">
        <v>6177</v>
      </c>
    </row>
    <row r="11380" spans="1:6" ht="14.25" customHeight="1" x14ac:dyDescent="0.2">
      <c r="A11380" s="35" t="s">
        <v>35493</v>
      </c>
      <c r="B11380" s="36" t="s">
        <v>35494</v>
      </c>
      <c r="C11380" s="37">
        <v>46181526</v>
      </c>
      <c r="D11380" s="38" t="s">
        <v>35495</v>
      </c>
      <c r="E11380" s="39" t="s">
        <v>1971</v>
      </c>
      <c r="F11380" s="37" t="s">
        <v>6177</v>
      </c>
    </row>
    <row r="11381" spans="1:6" ht="14.25" customHeight="1" x14ac:dyDescent="0.2">
      <c r="A11381" s="35" t="s">
        <v>35496</v>
      </c>
      <c r="B11381" s="36" t="s">
        <v>35497</v>
      </c>
      <c r="C11381" s="37">
        <v>46181527</v>
      </c>
      <c r="D11381" s="38" t="s">
        <v>35498</v>
      </c>
      <c r="E11381" s="39" t="s">
        <v>1971</v>
      </c>
      <c r="F11381" s="37" t="s">
        <v>6177</v>
      </c>
    </row>
    <row r="11382" spans="1:6" ht="14.25" customHeight="1" x14ac:dyDescent="0.2">
      <c r="A11382" s="35" t="s">
        <v>35499</v>
      </c>
      <c r="B11382" s="36" t="s">
        <v>35500</v>
      </c>
      <c r="C11382" s="37">
        <v>46181528</v>
      </c>
      <c r="D11382" s="38" t="s">
        <v>35501</v>
      </c>
      <c r="E11382" s="39" t="s">
        <v>1971</v>
      </c>
      <c r="F11382" s="37" t="s">
        <v>6177</v>
      </c>
    </row>
    <row r="11383" spans="1:6" ht="14.25" customHeight="1" x14ac:dyDescent="0.2">
      <c r="A11383" s="35" t="s">
        <v>35502</v>
      </c>
      <c r="B11383" s="36" t="s">
        <v>35503</v>
      </c>
      <c r="C11383" s="37">
        <v>46181529</v>
      </c>
      <c r="D11383" s="38" t="s">
        <v>35504</v>
      </c>
      <c r="E11383" s="39" t="s">
        <v>1971</v>
      </c>
      <c r="F11383" s="37" t="s">
        <v>6177</v>
      </c>
    </row>
    <row r="11384" spans="1:6" ht="14.25" customHeight="1" x14ac:dyDescent="0.2">
      <c r="A11384" s="35" t="s">
        <v>35505</v>
      </c>
      <c r="B11384" s="36" t="s">
        <v>35506</v>
      </c>
      <c r="C11384" s="37">
        <v>46181530</v>
      </c>
      <c r="D11384" s="38" t="s">
        <v>35507</v>
      </c>
      <c r="E11384" s="39" t="s">
        <v>1971</v>
      </c>
      <c r="F11384" s="37" t="s">
        <v>6177</v>
      </c>
    </row>
    <row r="11385" spans="1:6" ht="14.25" customHeight="1" x14ac:dyDescent="0.2">
      <c r="A11385" s="35" t="s">
        <v>35508</v>
      </c>
      <c r="B11385" s="36" t="s">
        <v>35509</v>
      </c>
      <c r="C11385" s="37">
        <v>46181531</v>
      </c>
      <c r="D11385" s="38" t="s">
        <v>35510</v>
      </c>
      <c r="E11385" s="39" t="s">
        <v>1971</v>
      </c>
      <c r="F11385" s="37" t="s">
        <v>6177</v>
      </c>
    </row>
    <row r="11386" spans="1:6" ht="14.25" customHeight="1" x14ac:dyDescent="0.2">
      <c r="A11386" s="35" t="s">
        <v>35511</v>
      </c>
      <c r="B11386" s="36" t="s">
        <v>35512</v>
      </c>
      <c r="C11386" s="37">
        <v>46181532</v>
      </c>
      <c r="D11386" s="38" t="s">
        <v>35513</v>
      </c>
      <c r="E11386" s="39" t="s">
        <v>1971</v>
      </c>
      <c r="F11386" s="37" t="s">
        <v>6177</v>
      </c>
    </row>
    <row r="11387" spans="1:6" ht="14.25" customHeight="1" x14ac:dyDescent="0.2">
      <c r="A11387" s="35" t="s">
        <v>35514</v>
      </c>
      <c r="B11387" s="36" t="s">
        <v>35515</v>
      </c>
      <c r="C11387" s="37">
        <v>46181533</v>
      </c>
      <c r="D11387" s="38" t="s">
        <v>35516</v>
      </c>
      <c r="E11387" s="39" t="s">
        <v>1971</v>
      </c>
      <c r="F11387" s="37" t="s">
        <v>6177</v>
      </c>
    </row>
    <row r="11388" spans="1:6" ht="14.25" customHeight="1" x14ac:dyDescent="0.2">
      <c r="A11388" s="35" t="s">
        <v>35517</v>
      </c>
      <c r="B11388" s="36" t="s">
        <v>35518</v>
      </c>
      <c r="C11388" s="37">
        <v>46181534</v>
      </c>
      <c r="D11388" s="38" t="s">
        <v>35519</v>
      </c>
      <c r="E11388" s="39" t="s">
        <v>1971</v>
      </c>
      <c r="F11388" s="37" t="s">
        <v>6177</v>
      </c>
    </row>
    <row r="11389" spans="1:6" ht="14.25" customHeight="1" x14ac:dyDescent="0.2">
      <c r="A11389" s="35" t="s">
        <v>35520</v>
      </c>
      <c r="B11389" s="36" t="s">
        <v>35521</v>
      </c>
      <c r="C11389" s="37">
        <v>46181535</v>
      </c>
      <c r="D11389" s="38" t="s">
        <v>35522</v>
      </c>
      <c r="E11389" s="39" t="s">
        <v>1971</v>
      </c>
      <c r="F11389" s="37" t="s">
        <v>6177</v>
      </c>
    </row>
    <row r="11390" spans="1:6" ht="14.25" customHeight="1" x14ac:dyDescent="0.2">
      <c r="A11390" s="35" t="s">
        <v>35523</v>
      </c>
      <c r="B11390" s="36" t="s">
        <v>35524</v>
      </c>
      <c r="C11390" s="37">
        <v>46181601</v>
      </c>
      <c r="D11390" s="38" t="s">
        <v>35525</v>
      </c>
      <c r="E11390" s="39" t="s">
        <v>1971</v>
      </c>
      <c r="F11390" s="37" t="s">
        <v>6177</v>
      </c>
    </row>
    <row r="11391" spans="1:6" ht="14.25" customHeight="1" x14ac:dyDescent="0.2">
      <c r="A11391" s="35" t="s">
        <v>35526</v>
      </c>
      <c r="B11391" s="36" t="s">
        <v>35527</v>
      </c>
      <c r="C11391" s="37">
        <v>46181602</v>
      </c>
      <c r="D11391" s="38" t="s">
        <v>35528</v>
      </c>
      <c r="E11391" s="39" t="s">
        <v>1971</v>
      </c>
      <c r="F11391" s="37" t="s">
        <v>6177</v>
      </c>
    </row>
    <row r="11392" spans="1:6" ht="14.25" customHeight="1" x14ac:dyDescent="0.2">
      <c r="A11392" s="35" t="s">
        <v>35529</v>
      </c>
      <c r="B11392" s="36" t="s">
        <v>35530</v>
      </c>
      <c r="C11392" s="37">
        <v>46181603</v>
      </c>
      <c r="D11392" s="38" t="s">
        <v>35531</v>
      </c>
      <c r="E11392" s="39" t="s">
        <v>1971</v>
      </c>
      <c r="F11392" s="37" t="s">
        <v>6177</v>
      </c>
    </row>
    <row r="11393" spans="1:6" ht="14.25" customHeight="1" x14ac:dyDescent="0.2">
      <c r="A11393" s="35" t="s">
        <v>35532</v>
      </c>
      <c r="B11393" s="36" t="s">
        <v>35533</v>
      </c>
      <c r="C11393" s="37">
        <v>46181604</v>
      </c>
      <c r="D11393" s="38" t="s">
        <v>35534</v>
      </c>
      <c r="E11393" s="39" t="s">
        <v>1971</v>
      </c>
      <c r="F11393" s="37" t="s">
        <v>6177</v>
      </c>
    </row>
    <row r="11394" spans="1:6" ht="14.25" customHeight="1" x14ac:dyDescent="0.2">
      <c r="A11394" s="35" t="s">
        <v>35535</v>
      </c>
      <c r="B11394" s="36" t="s">
        <v>35536</v>
      </c>
      <c r="C11394" s="37">
        <v>46181605</v>
      </c>
      <c r="D11394" s="38" t="s">
        <v>35537</v>
      </c>
      <c r="E11394" s="39" t="s">
        <v>1971</v>
      </c>
      <c r="F11394" s="37" t="s">
        <v>6177</v>
      </c>
    </row>
    <row r="11395" spans="1:6" ht="14.25" customHeight="1" x14ac:dyDescent="0.2">
      <c r="A11395" s="35" t="s">
        <v>35538</v>
      </c>
      <c r="B11395" s="36" t="s">
        <v>35539</v>
      </c>
      <c r="C11395" s="37">
        <v>46181606</v>
      </c>
      <c r="D11395" s="38" t="s">
        <v>35540</v>
      </c>
      <c r="E11395" s="39" t="s">
        <v>1971</v>
      </c>
      <c r="F11395" s="37" t="s">
        <v>6177</v>
      </c>
    </row>
    <row r="11396" spans="1:6" ht="14.25" customHeight="1" x14ac:dyDescent="0.2">
      <c r="A11396" s="35" t="s">
        <v>35541</v>
      </c>
      <c r="B11396" s="36" t="s">
        <v>35542</v>
      </c>
      <c r="C11396" s="37">
        <v>46181701</v>
      </c>
      <c r="D11396" s="38" t="s">
        <v>35543</v>
      </c>
      <c r="E11396" s="39" t="s">
        <v>1971</v>
      </c>
      <c r="F11396" s="37" t="s">
        <v>6177</v>
      </c>
    </row>
    <row r="11397" spans="1:6" ht="14.25" customHeight="1" x14ac:dyDescent="0.2">
      <c r="A11397" s="35" t="s">
        <v>35544</v>
      </c>
      <c r="B11397" s="36" t="s">
        <v>35545</v>
      </c>
      <c r="C11397" s="37">
        <v>46181702</v>
      </c>
      <c r="D11397" s="38" t="s">
        <v>35546</v>
      </c>
      <c r="E11397" s="39" t="s">
        <v>1971</v>
      </c>
      <c r="F11397" s="37" t="s">
        <v>6177</v>
      </c>
    </row>
    <row r="11398" spans="1:6" ht="14.25" customHeight="1" x14ac:dyDescent="0.2">
      <c r="A11398" s="35" t="s">
        <v>35547</v>
      </c>
      <c r="B11398" s="36" t="s">
        <v>35548</v>
      </c>
      <c r="C11398" s="37">
        <v>46181703</v>
      </c>
      <c r="D11398" s="38" t="s">
        <v>35549</v>
      </c>
      <c r="E11398" s="39" t="s">
        <v>1971</v>
      </c>
      <c r="F11398" s="37" t="s">
        <v>6177</v>
      </c>
    </row>
    <row r="11399" spans="1:6" ht="14.25" customHeight="1" x14ac:dyDescent="0.2">
      <c r="A11399" s="35" t="s">
        <v>35550</v>
      </c>
      <c r="B11399" s="36" t="s">
        <v>35542</v>
      </c>
      <c r="C11399" s="37">
        <v>46181704</v>
      </c>
      <c r="D11399" s="38" t="s">
        <v>35551</v>
      </c>
      <c r="E11399" s="39" t="s">
        <v>1971</v>
      </c>
      <c r="F11399" s="37" t="s">
        <v>6177</v>
      </c>
    </row>
    <row r="11400" spans="1:6" ht="14.25" customHeight="1" x14ac:dyDescent="0.2">
      <c r="A11400" s="35" t="s">
        <v>35552</v>
      </c>
      <c r="B11400" s="36" t="s">
        <v>35553</v>
      </c>
      <c r="C11400" s="37">
        <v>46181705</v>
      </c>
      <c r="D11400" s="38" t="s">
        <v>35554</v>
      </c>
      <c r="E11400" s="39" t="s">
        <v>1971</v>
      </c>
      <c r="F11400" s="37" t="s">
        <v>6177</v>
      </c>
    </row>
    <row r="11401" spans="1:6" ht="14.25" customHeight="1" x14ac:dyDescent="0.2">
      <c r="A11401" s="35" t="s">
        <v>35555</v>
      </c>
      <c r="B11401" s="36" t="s">
        <v>35556</v>
      </c>
      <c r="C11401" s="37">
        <v>46181706</v>
      </c>
      <c r="D11401" s="38" t="s">
        <v>35557</v>
      </c>
      <c r="E11401" s="39" t="s">
        <v>1971</v>
      </c>
      <c r="F11401" s="37" t="s">
        <v>6177</v>
      </c>
    </row>
    <row r="11402" spans="1:6" ht="14.25" customHeight="1" x14ac:dyDescent="0.2">
      <c r="A11402" s="35" t="s">
        <v>35558</v>
      </c>
      <c r="B11402" s="36" t="s">
        <v>35559</v>
      </c>
      <c r="C11402" s="37">
        <v>46181707</v>
      </c>
      <c r="D11402" s="38" t="s">
        <v>35560</v>
      </c>
      <c r="E11402" s="39" t="s">
        <v>1971</v>
      </c>
      <c r="F11402" s="37" t="s">
        <v>6177</v>
      </c>
    </row>
    <row r="11403" spans="1:6" ht="14.25" customHeight="1" x14ac:dyDescent="0.2">
      <c r="A11403" s="35" t="s">
        <v>35561</v>
      </c>
      <c r="B11403" s="36" t="s">
        <v>35562</v>
      </c>
      <c r="C11403" s="37">
        <v>46181801</v>
      </c>
      <c r="D11403" s="38" t="s">
        <v>35563</v>
      </c>
      <c r="E11403" s="39" t="s">
        <v>1971</v>
      </c>
      <c r="F11403" s="37" t="s">
        <v>6177</v>
      </c>
    </row>
    <row r="11404" spans="1:6" ht="14.25" customHeight="1" x14ac:dyDescent="0.2">
      <c r="A11404" s="35" t="s">
        <v>35564</v>
      </c>
      <c r="B11404" s="36" t="s">
        <v>35565</v>
      </c>
      <c r="C11404" s="37">
        <v>46181802</v>
      </c>
      <c r="D11404" s="38" t="s">
        <v>35566</v>
      </c>
      <c r="E11404" s="39" t="s">
        <v>1971</v>
      </c>
      <c r="F11404" s="37" t="s">
        <v>6177</v>
      </c>
    </row>
    <row r="11405" spans="1:6" ht="14.25" customHeight="1" x14ac:dyDescent="0.2">
      <c r="A11405" s="35" t="s">
        <v>30105</v>
      </c>
      <c r="B11405" s="36" t="s">
        <v>35567</v>
      </c>
      <c r="C11405" s="37">
        <v>46181803</v>
      </c>
      <c r="D11405" s="38" t="s">
        <v>35568</v>
      </c>
      <c r="E11405" s="39" t="s">
        <v>2134</v>
      </c>
      <c r="F11405" s="37" t="s">
        <v>11811</v>
      </c>
    </row>
    <row r="11406" spans="1:6" ht="14.25" customHeight="1" x14ac:dyDescent="0.2">
      <c r="A11406" s="35" t="s">
        <v>35569</v>
      </c>
      <c r="B11406" s="36" t="s">
        <v>35570</v>
      </c>
      <c r="C11406" s="37">
        <v>46181804</v>
      </c>
      <c r="D11406" s="38" t="s">
        <v>35571</v>
      </c>
      <c r="E11406" s="39" t="s">
        <v>1971</v>
      </c>
      <c r="F11406" s="37" t="s">
        <v>6177</v>
      </c>
    </row>
    <row r="11407" spans="1:6" ht="14.25" customHeight="1" x14ac:dyDescent="0.2">
      <c r="A11407" s="35" t="s">
        <v>35572</v>
      </c>
      <c r="B11407" s="36" t="s">
        <v>35573</v>
      </c>
      <c r="C11407" s="37">
        <v>46181805</v>
      </c>
      <c r="D11407" s="38" t="s">
        <v>35574</v>
      </c>
      <c r="E11407" s="39" t="s">
        <v>1971</v>
      </c>
      <c r="F11407" s="37" t="s">
        <v>6177</v>
      </c>
    </row>
    <row r="11408" spans="1:6" ht="14.25" customHeight="1" x14ac:dyDescent="0.2">
      <c r="A11408" s="35" t="s">
        <v>35575</v>
      </c>
      <c r="B11408" s="36" t="s">
        <v>35576</v>
      </c>
      <c r="C11408" s="37">
        <v>46181806</v>
      </c>
      <c r="D11408" s="38" t="s">
        <v>35577</v>
      </c>
      <c r="E11408" s="39" t="s">
        <v>1971</v>
      </c>
      <c r="F11408" s="37" t="s">
        <v>6177</v>
      </c>
    </row>
    <row r="11409" spans="1:6" ht="14.25" customHeight="1" x14ac:dyDescent="0.2">
      <c r="A11409" s="35" t="s">
        <v>35578</v>
      </c>
      <c r="B11409" s="36" t="s">
        <v>35579</v>
      </c>
      <c r="C11409" s="37">
        <v>46181808</v>
      </c>
      <c r="D11409" s="38" t="s">
        <v>35580</v>
      </c>
      <c r="E11409" s="39" t="s">
        <v>1971</v>
      </c>
      <c r="F11409" s="37" t="s">
        <v>6177</v>
      </c>
    </row>
    <row r="11410" spans="1:6" ht="14.25" customHeight="1" x14ac:dyDescent="0.2">
      <c r="A11410" s="35" t="s">
        <v>35581</v>
      </c>
      <c r="B11410" s="36" t="s">
        <v>35582</v>
      </c>
      <c r="C11410" s="37">
        <v>46181809</v>
      </c>
      <c r="D11410" s="38" t="s">
        <v>35583</v>
      </c>
      <c r="E11410" s="39" t="s">
        <v>1971</v>
      </c>
      <c r="F11410" s="37" t="s">
        <v>6177</v>
      </c>
    </row>
    <row r="11411" spans="1:6" ht="14.25" customHeight="1" x14ac:dyDescent="0.2">
      <c r="A11411" s="35" t="s">
        <v>35584</v>
      </c>
      <c r="B11411" s="36" t="s">
        <v>35585</v>
      </c>
      <c r="C11411" s="37">
        <v>46181810</v>
      </c>
      <c r="D11411" s="38" t="s">
        <v>35586</v>
      </c>
      <c r="E11411" s="39" t="s">
        <v>1971</v>
      </c>
      <c r="F11411" s="37" t="s">
        <v>6177</v>
      </c>
    </row>
    <row r="11412" spans="1:6" ht="14.25" customHeight="1" x14ac:dyDescent="0.2">
      <c r="A11412" s="35" t="s">
        <v>35587</v>
      </c>
      <c r="B11412" s="36" t="s">
        <v>35588</v>
      </c>
      <c r="C11412" s="37">
        <v>46181811</v>
      </c>
      <c r="D11412" s="38" t="s">
        <v>35589</v>
      </c>
      <c r="E11412" s="39" t="s">
        <v>1971</v>
      </c>
      <c r="F11412" s="37" t="s">
        <v>6177</v>
      </c>
    </row>
    <row r="11413" spans="1:6" ht="14.25" customHeight="1" x14ac:dyDescent="0.2">
      <c r="A11413" s="35" t="s">
        <v>35590</v>
      </c>
      <c r="B11413" s="36" t="s">
        <v>35591</v>
      </c>
      <c r="C11413" s="37">
        <v>46181901</v>
      </c>
      <c r="D11413" s="38" t="s">
        <v>35592</v>
      </c>
      <c r="E11413" s="39" t="s">
        <v>1971</v>
      </c>
      <c r="F11413" s="37" t="s">
        <v>6177</v>
      </c>
    </row>
    <row r="11414" spans="1:6" ht="14.25" customHeight="1" x14ac:dyDescent="0.2">
      <c r="A11414" s="35" t="s">
        <v>35593</v>
      </c>
      <c r="B11414" s="36" t="s">
        <v>35594</v>
      </c>
      <c r="C11414" s="37">
        <v>46181902</v>
      </c>
      <c r="D11414" s="38" t="s">
        <v>35595</v>
      </c>
      <c r="E11414" s="39" t="s">
        <v>1971</v>
      </c>
      <c r="F11414" s="37" t="s">
        <v>6177</v>
      </c>
    </row>
    <row r="11415" spans="1:6" ht="14.25" customHeight="1" x14ac:dyDescent="0.2">
      <c r="A11415" s="35" t="s">
        <v>35596</v>
      </c>
      <c r="B11415" s="36" t="s">
        <v>35597</v>
      </c>
      <c r="C11415" s="37">
        <v>46181903</v>
      </c>
      <c r="D11415" s="38" t="s">
        <v>35598</v>
      </c>
      <c r="E11415" s="39" t="s">
        <v>1971</v>
      </c>
      <c r="F11415" s="37" t="s">
        <v>6177</v>
      </c>
    </row>
    <row r="11416" spans="1:6" ht="14.25" customHeight="1" x14ac:dyDescent="0.2">
      <c r="A11416" s="35" t="s">
        <v>35599</v>
      </c>
      <c r="B11416" s="36" t="s">
        <v>35600</v>
      </c>
      <c r="C11416" s="37">
        <v>46182001</v>
      </c>
      <c r="D11416" s="38" t="s">
        <v>35601</v>
      </c>
      <c r="E11416" s="39" t="s">
        <v>1971</v>
      </c>
      <c r="F11416" s="37" t="s">
        <v>6177</v>
      </c>
    </row>
    <row r="11417" spans="1:6" ht="14.25" customHeight="1" x14ac:dyDescent="0.2">
      <c r="A11417" s="35" t="s">
        <v>35602</v>
      </c>
      <c r="B11417" s="36" t="s">
        <v>35603</v>
      </c>
      <c r="C11417" s="37">
        <v>46182002</v>
      </c>
      <c r="D11417" s="38" t="s">
        <v>35604</v>
      </c>
      <c r="E11417" s="39" t="s">
        <v>1971</v>
      </c>
      <c r="F11417" s="37" t="s">
        <v>6177</v>
      </c>
    </row>
    <row r="11418" spans="1:6" ht="14.25" customHeight="1" x14ac:dyDescent="0.2">
      <c r="A11418" s="35" t="s">
        <v>35605</v>
      </c>
      <c r="B11418" s="36" t="s">
        <v>35606</v>
      </c>
      <c r="C11418" s="37">
        <v>46182003</v>
      </c>
      <c r="D11418" s="38" t="s">
        <v>35607</v>
      </c>
      <c r="E11418" s="39" t="s">
        <v>1971</v>
      </c>
      <c r="F11418" s="37" t="s">
        <v>6177</v>
      </c>
    </row>
    <row r="11419" spans="1:6" ht="14.25" customHeight="1" x14ac:dyDescent="0.2">
      <c r="A11419" s="35" t="s">
        <v>35608</v>
      </c>
      <c r="B11419" s="36" t="s">
        <v>35609</v>
      </c>
      <c r="C11419" s="37">
        <v>46182004</v>
      </c>
      <c r="D11419" s="38" t="s">
        <v>35610</v>
      </c>
      <c r="E11419" s="39" t="s">
        <v>1971</v>
      </c>
      <c r="F11419" s="37" t="s">
        <v>6177</v>
      </c>
    </row>
    <row r="11420" spans="1:6" ht="14.25" customHeight="1" x14ac:dyDescent="0.2">
      <c r="A11420" s="35" t="s">
        <v>35611</v>
      </c>
      <c r="B11420" s="36" t="s">
        <v>35612</v>
      </c>
      <c r="C11420" s="37">
        <v>46182005</v>
      </c>
      <c r="D11420" s="38" t="s">
        <v>35613</v>
      </c>
      <c r="E11420" s="39" t="s">
        <v>1971</v>
      </c>
      <c r="F11420" s="37" t="s">
        <v>6177</v>
      </c>
    </row>
    <row r="11421" spans="1:6" ht="14.25" customHeight="1" x14ac:dyDescent="0.2">
      <c r="A11421" s="35" t="s">
        <v>35614</v>
      </c>
      <c r="B11421" s="36" t="s">
        <v>35615</v>
      </c>
      <c r="C11421" s="37">
        <v>46182006</v>
      </c>
      <c r="D11421" s="38" t="s">
        <v>35616</v>
      </c>
      <c r="E11421" s="39" t="s">
        <v>1971</v>
      </c>
      <c r="F11421" s="37" t="s">
        <v>6177</v>
      </c>
    </row>
    <row r="11422" spans="1:6" ht="14.25" customHeight="1" x14ac:dyDescent="0.2">
      <c r="A11422" s="35" t="s">
        <v>35617</v>
      </c>
      <c r="B11422" s="36" t="s">
        <v>35618</v>
      </c>
      <c r="C11422" s="37">
        <v>46182007</v>
      </c>
      <c r="D11422" s="38" t="s">
        <v>35619</v>
      </c>
      <c r="E11422" s="39" t="s">
        <v>1971</v>
      </c>
      <c r="F11422" s="37" t="s">
        <v>6177</v>
      </c>
    </row>
    <row r="11423" spans="1:6" ht="14.25" customHeight="1" x14ac:dyDescent="0.2">
      <c r="A11423" s="35" t="s">
        <v>35620</v>
      </c>
      <c r="B11423" s="36" t="s">
        <v>35621</v>
      </c>
      <c r="C11423" s="37">
        <v>46182101</v>
      </c>
      <c r="D11423" s="38" t="s">
        <v>35622</v>
      </c>
      <c r="E11423" s="39" t="s">
        <v>1971</v>
      </c>
      <c r="F11423" s="37" t="s">
        <v>6177</v>
      </c>
    </row>
    <row r="11424" spans="1:6" ht="14.25" customHeight="1" x14ac:dyDescent="0.2">
      <c r="A11424" s="35" t="s">
        <v>35623</v>
      </c>
      <c r="B11424" s="36" t="s">
        <v>35624</v>
      </c>
      <c r="C11424" s="37">
        <v>46182102</v>
      </c>
      <c r="D11424" s="38" t="s">
        <v>35625</v>
      </c>
      <c r="E11424" s="39" t="s">
        <v>1971</v>
      </c>
      <c r="F11424" s="37" t="s">
        <v>6177</v>
      </c>
    </row>
    <row r="11425" spans="1:6" ht="14.25" customHeight="1" x14ac:dyDescent="0.2">
      <c r="A11425" s="35" t="s">
        <v>35626</v>
      </c>
      <c r="B11425" s="36" t="s">
        <v>35627</v>
      </c>
      <c r="C11425" s="37">
        <v>46182103</v>
      </c>
      <c r="D11425" s="38" t="s">
        <v>35628</v>
      </c>
      <c r="E11425" s="39" t="s">
        <v>1971</v>
      </c>
      <c r="F11425" s="37" t="s">
        <v>6177</v>
      </c>
    </row>
    <row r="11426" spans="1:6" ht="14.25" customHeight="1" x14ac:dyDescent="0.2">
      <c r="A11426" s="35" t="s">
        <v>35629</v>
      </c>
      <c r="B11426" s="36" t="s">
        <v>35630</v>
      </c>
      <c r="C11426" s="37">
        <v>46182104</v>
      </c>
      <c r="D11426" s="38" t="s">
        <v>35631</v>
      </c>
      <c r="E11426" s="39" t="s">
        <v>1971</v>
      </c>
      <c r="F11426" s="37" t="s">
        <v>6177</v>
      </c>
    </row>
    <row r="11427" spans="1:6" ht="14.25" customHeight="1" x14ac:dyDescent="0.2">
      <c r="A11427" s="35" t="s">
        <v>35632</v>
      </c>
      <c r="B11427" s="36" t="s">
        <v>35630</v>
      </c>
      <c r="C11427" s="37">
        <v>46182105</v>
      </c>
      <c r="D11427" s="38" t="s">
        <v>35633</v>
      </c>
      <c r="E11427" s="39" t="s">
        <v>1971</v>
      </c>
      <c r="F11427" s="37" t="s">
        <v>6177</v>
      </c>
    </row>
    <row r="11428" spans="1:6" ht="14.25" customHeight="1" x14ac:dyDescent="0.2">
      <c r="A11428" s="35" t="s">
        <v>35634</v>
      </c>
      <c r="B11428" s="36" t="s">
        <v>35635</v>
      </c>
      <c r="C11428" s="37">
        <v>46182106</v>
      </c>
      <c r="D11428" s="38" t="s">
        <v>35636</v>
      </c>
      <c r="E11428" s="39" t="s">
        <v>1971</v>
      </c>
      <c r="F11428" s="37" t="s">
        <v>6177</v>
      </c>
    </row>
    <row r="11429" spans="1:6" ht="14.25" customHeight="1" x14ac:dyDescent="0.2">
      <c r="A11429" s="35" t="s">
        <v>35637</v>
      </c>
      <c r="B11429" s="36" t="s">
        <v>35638</v>
      </c>
      <c r="C11429" s="37">
        <v>46182107</v>
      </c>
      <c r="D11429" s="38" t="s">
        <v>35639</v>
      </c>
      <c r="E11429" s="39" t="s">
        <v>1971</v>
      </c>
      <c r="F11429" s="37" t="s">
        <v>6177</v>
      </c>
    </row>
    <row r="11430" spans="1:6" ht="14.25" customHeight="1" x14ac:dyDescent="0.2">
      <c r="A11430" s="35" t="s">
        <v>35640</v>
      </c>
      <c r="B11430" s="36" t="s">
        <v>35641</v>
      </c>
      <c r="C11430" s="37">
        <v>46182108</v>
      </c>
      <c r="D11430" s="38" t="s">
        <v>35642</v>
      </c>
      <c r="E11430" s="39" t="s">
        <v>1971</v>
      </c>
      <c r="F11430" s="37" t="s">
        <v>6177</v>
      </c>
    </row>
    <row r="11431" spans="1:6" ht="14.25" customHeight="1" x14ac:dyDescent="0.2">
      <c r="A11431" s="35" t="s">
        <v>35643</v>
      </c>
      <c r="B11431" s="36" t="s">
        <v>35644</v>
      </c>
      <c r="C11431" s="37">
        <v>46182201</v>
      </c>
      <c r="D11431" s="38" t="s">
        <v>35645</v>
      </c>
      <c r="E11431" s="39" t="s">
        <v>1971</v>
      </c>
      <c r="F11431" s="37" t="s">
        <v>6177</v>
      </c>
    </row>
    <row r="11432" spans="1:6" ht="14.25" customHeight="1" x14ac:dyDescent="0.2">
      <c r="A11432" s="35" t="s">
        <v>35646</v>
      </c>
      <c r="B11432" s="36" t="s">
        <v>35647</v>
      </c>
      <c r="C11432" s="37">
        <v>46182202</v>
      </c>
      <c r="D11432" s="38" t="s">
        <v>35648</v>
      </c>
      <c r="E11432" s="39" t="s">
        <v>1971</v>
      </c>
      <c r="F11432" s="37" t="s">
        <v>6177</v>
      </c>
    </row>
    <row r="11433" spans="1:6" ht="14.25" customHeight="1" x14ac:dyDescent="0.2">
      <c r="A11433" s="35" t="s">
        <v>35649</v>
      </c>
      <c r="B11433" s="36" t="s">
        <v>35650</v>
      </c>
      <c r="C11433" s="37">
        <v>46182203</v>
      </c>
      <c r="D11433" s="38" t="s">
        <v>35651</v>
      </c>
      <c r="E11433" s="39" t="s">
        <v>1971</v>
      </c>
      <c r="F11433" s="37" t="s">
        <v>6177</v>
      </c>
    </row>
    <row r="11434" spans="1:6" ht="14.25" customHeight="1" x14ac:dyDescent="0.2">
      <c r="A11434" s="35" t="s">
        <v>35652</v>
      </c>
      <c r="B11434" s="36" t="s">
        <v>35653</v>
      </c>
      <c r="C11434" s="37">
        <v>46182204</v>
      </c>
      <c r="D11434" s="38" t="s">
        <v>35654</v>
      </c>
      <c r="E11434" s="39" t="s">
        <v>1971</v>
      </c>
      <c r="F11434" s="37" t="s">
        <v>6177</v>
      </c>
    </row>
    <row r="11435" spans="1:6" ht="14.25" customHeight="1" x14ac:dyDescent="0.2">
      <c r="A11435" s="35" t="s">
        <v>35655</v>
      </c>
      <c r="B11435" s="36" t="s">
        <v>35656</v>
      </c>
      <c r="C11435" s="37">
        <v>46182205</v>
      </c>
      <c r="D11435" s="38" t="s">
        <v>35657</v>
      </c>
      <c r="E11435" s="39" t="s">
        <v>1971</v>
      </c>
      <c r="F11435" s="37" t="s">
        <v>6177</v>
      </c>
    </row>
    <row r="11436" spans="1:6" ht="14.25" customHeight="1" x14ac:dyDescent="0.2">
      <c r="A11436" s="35" t="s">
        <v>35658</v>
      </c>
      <c r="B11436" s="36" t="s">
        <v>35659</v>
      </c>
      <c r="C11436" s="37">
        <v>46182206</v>
      </c>
      <c r="D11436" s="38" t="s">
        <v>35660</v>
      </c>
      <c r="E11436" s="39" t="s">
        <v>1971</v>
      </c>
      <c r="F11436" s="37" t="s">
        <v>6177</v>
      </c>
    </row>
    <row r="11437" spans="1:6" ht="14.25" customHeight="1" x14ac:dyDescent="0.2">
      <c r="A11437" s="35" t="s">
        <v>35661</v>
      </c>
      <c r="B11437" s="36" t="s">
        <v>35662</v>
      </c>
      <c r="C11437" s="37">
        <v>46182207</v>
      </c>
      <c r="D11437" s="38" t="s">
        <v>35663</v>
      </c>
      <c r="E11437" s="39" t="s">
        <v>1971</v>
      </c>
      <c r="F11437" s="37" t="s">
        <v>6177</v>
      </c>
    </row>
    <row r="11438" spans="1:6" ht="14.25" customHeight="1" x14ac:dyDescent="0.2">
      <c r="A11438" s="35" t="s">
        <v>35664</v>
      </c>
      <c r="B11438" s="36" t="s">
        <v>35665</v>
      </c>
      <c r="C11438" s="37">
        <v>46182208</v>
      </c>
      <c r="D11438" s="38" t="s">
        <v>35666</v>
      </c>
      <c r="E11438" s="39" t="s">
        <v>1971</v>
      </c>
      <c r="F11438" s="37" t="s">
        <v>6177</v>
      </c>
    </row>
    <row r="11439" spans="1:6" ht="14.25" customHeight="1" x14ac:dyDescent="0.2">
      <c r="A11439" s="35" t="s">
        <v>35667</v>
      </c>
      <c r="B11439" s="36" t="s">
        <v>35668</v>
      </c>
      <c r="C11439" s="37">
        <v>46182209</v>
      </c>
      <c r="D11439" s="38" t="s">
        <v>35669</v>
      </c>
      <c r="E11439" s="39" t="s">
        <v>1971</v>
      </c>
      <c r="F11439" s="37" t="s">
        <v>6177</v>
      </c>
    </row>
    <row r="11440" spans="1:6" ht="14.25" customHeight="1" x14ac:dyDescent="0.2">
      <c r="A11440" s="35" t="s">
        <v>35670</v>
      </c>
      <c r="B11440" s="36" t="s">
        <v>35671</v>
      </c>
      <c r="C11440" s="37">
        <v>46182301</v>
      </c>
      <c r="D11440" s="38" t="s">
        <v>35672</v>
      </c>
      <c r="E11440" s="39" t="s">
        <v>1971</v>
      </c>
      <c r="F11440" s="37" t="s">
        <v>6177</v>
      </c>
    </row>
    <row r="11441" spans="1:6" ht="14.25" customHeight="1" x14ac:dyDescent="0.2">
      <c r="A11441" s="35" t="s">
        <v>35673</v>
      </c>
      <c r="B11441" s="36" t="s">
        <v>35674</v>
      </c>
      <c r="C11441" s="37">
        <v>46182302</v>
      </c>
      <c r="D11441" s="38" t="s">
        <v>35675</v>
      </c>
      <c r="E11441" s="39" t="s">
        <v>1971</v>
      </c>
      <c r="F11441" s="37" t="s">
        <v>6177</v>
      </c>
    </row>
    <row r="11442" spans="1:6" ht="14.25" customHeight="1" x14ac:dyDescent="0.2">
      <c r="A11442" s="35" t="s">
        <v>35676</v>
      </c>
      <c r="B11442" s="36" t="s">
        <v>35677</v>
      </c>
      <c r="C11442" s="37">
        <v>46182303</v>
      </c>
      <c r="D11442" s="38" t="s">
        <v>35678</v>
      </c>
      <c r="E11442" s="39" t="s">
        <v>1971</v>
      </c>
      <c r="F11442" s="37" t="s">
        <v>6177</v>
      </c>
    </row>
    <row r="11443" spans="1:6" ht="14.25" customHeight="1" x14ac:dyDescent="0.2">
      <c r="A11443" s="35" t="s">
        <v>35679</v>
      </c>
      <c r="B11443" s="36" t="s">
        <v>35680</v>
      </c>
      <c r="C11443" s="37">
        <v>46182304</v>
      </c>
      <c r="D11443" s="38" t="s">
        <v>35681</v>
      </c>
      <c r="E11443" s="39" t="s">
        <v>1971</v>
      </c>
      <c r="F11443" s="37" t="s">
        <v>6177</v>
      </c>
    </row>
    <row r="11444" spans="1:6" ht="14.25" customHeight="1" x14ac:dyDescent="0.2">
      <c r="A11444" s="35" t="s">
        <v>35682</v>
      </c>
      <c r="B11444" s="36" t="s">
        <v>35683</v>
      </c>
      <c r="C11444" s="37">
        <v>46182305</v>
      </c>
      <c r="D11444" s="38" t="s">
        <v>35684</v>
      </c>
      <c r="E11444" s="39" t="s">
        <v>1971</v>
      </c>
      <c r="F11444" s="37" t="s">
        <v>6177</v>
      </c>
    </row>
    <row r="11445" spans="1:6" ht="14.25" customHeight="1" x14ac:dyDescent="0.2">
      <c r="A11445" s="35" t="s">
        <v>35685</v>
      </c>
      <c r="B11445" s="36" t="s">
        <v>35686</v>
      </c>
      <c r="C11445" s="37">
        <v>46182306</v>
      </c>
      <c r="D11445" s="38" t="s">
        <v>35687</v>
      </c>
      <c r="E11445" s="39" t="s">
        <v>1971</v>
      </c>
      <c r="F11445" s="37" t="s">
        <v>6177</v>
      </c>
    </row>
    <row r="11446" spans="1:6" ht="14.25" customHeight="1" x14ac:dyDescent="0.2">
      <c r="A11446" s="35" t="s">
        <v>35688</v>
      </c>
      <c r="B11446" s="36" t="s">
        <v>35689</v>
      </c>
      <c r="C11446" s="37">
        <v>46182401</v>
      </c>
      <c r="D11446" s="38" t="s">
        <v>35690</v>
      </c>
      <c r="E11446" s="39" t="s">
        <v>9778</v>
      </c>
      <c r="F11446" s="37" t="s">
        <v>9779</v>
      </c>
    </row>
    <row r="11447" spans="1:6" ht="14.25" customHeight="1" x14ac:dyDescent="0.2">
      <c r="A11447" s="35" t="s">
        <v>35691</v>
      </c>
      <c r="B11447" s="36" t="s">
        <v>35692</v>
      </c>
      <c r="C11447" s="37">
        <v>46182402</v>
      </c>
      <c r="D11447" s="38" t="s">
        <v>35693</v>
      </c>
      <c r="E11447" s="39" t="s">
        <v>9778</v>
      </c>
      <c r="F11447" s="37" t="s">
        <v>9779</v>
      </c>
    </row>
    <row r="11448" spans="1:6" ht="14.25" customHeight="1" x14ac:dyDescent="0.2">
      <c r="A11448" s="35" t="s">
        <v>35694</v>
      </c>
      <c r="B11448" s="36" t="s">
        <v>35695</v>
      </c>
      <c r="C11448" s="37">
        <v>46182501</v>
      </c>
      <c r="D11448" s="38" t="s">
        <v>35696</v>
      </c>
      <c r="E11448" s="39" t="s">
        <v>1971</v>
      </c>
      <c r="F11448" s="37" t="s">
        <v>6177</v>
      </c>
    </row>
    <row r="11449" spans="1:6" ht="14.25" customHeight="1" x14ac:dyDescent="0.2">
      <c r="A11449" s="35" t="s">
        <v>35697</v>
      </c>
      <c r="B11449" s="36" t="s">
        <v>35698</v>
      </c>
      <c r="C11449" s="37">
        <v>46191501</v>
      </c>
      <c r="D11449" s="38" t="s">
        <v>35699</v>
      </c>
      <c r="E11449" s="39" t="s">
        <v>1971</v>
      </c>
      <c r="F11449" s="37" t="s">
        <v>6177</v>
      </c>
    </row>
    <row r="11450" spans="1:6" ht="14.25" customHeight="1" x14ac:dyDescent="0.2">
      <c r="A11450" s="35" t="s">
        <v>35700</v>
      </c>
      <c r="B11450" s="36" t="s">
        <v>35701</v>
      </c>
      <c r="C11450" s="37">
        <v>46191502</v>
      </c>
      <c r="D11450" s="38" t="s">
        <v>35702</v>
      </c>
      <c r="E11450" s="39" t="s">
        <v>1971</v>
      </c>
      <c r="F11450" s="37" t="s">
        <v>6177</v>
      </c>
    </row>
    <row r="11451" spans="1:6" ht="14.25" customHeight="1" x14ac:dyDescent="0.2">
      <c r="A11451" s="35" t="s">
        <v>35703</v>
      </c>
      <c r="B11451" s="36" t="s">
        <v>35704</v>
      </c>
      <c r="C11451" s="37">
        <v>46191503</v>
      </c>
      <c r="D11451" s="38" t="s">
        <v>35705</v>
      </c>
      <c r="E11451" s="39" t="s">
        <v>1971</v>
      </c>
      <c r="F11451" s="37" t="s">
        <v>6177</v>
      </c>
    </row>
    <row r="11452" spans="1:6" ht="14.25" customHeight="1" x14ac:dyDescent="0.2">
      <c r="A11452" s="35" t="s">
        <v>35706</v>
      </c>
      <c r="B11452" s="36" t="s">
        <v>35707</v>
      </c>
      <c r="C11452" s="37">
        <v>46191504</v>
      </c>
      <c r="D11452" s="38" t="s">
        <v>35708</v>
      </c>
      <c r="E11452" s="39" t="s">
        <v>1971</v>
      </c>
      <c r="F11452" s="37" t="s">
        <v>6177</v>
      </c>
    </row>
    <row r="11453" spans="1:6" ht="14.25" customHeight="1" x14ac:dyDescent="0.2">
      <c r="A11453" s="35" t="s">
        <v>35709</v>
      </c>
      <c r="B11453" s="36" t="s">
        <v>35710</v>
      </c>
      <c r="C11453" s="37">
        <v>46191505</v>
      </c>
      <c r="D11453" s="38" t="s">
        <v>35394</v>
      </c>
      <c r="E11453" s="39" t="s">
        <v>9778</v>
      </c>
      <c r="F11453" s="37" t="s">
        <v>9779</v>
      </c>
    </row>
    <row r="11454" spans="1:6" ht="14.25" customHeight="1" x14ac:dyDescent="0.2">
      <c r="A11454" s="35" t="s">
        <v>35711</v>
      </c>
      <c r="B11454" s="36" t="s">
        <v>35712</v>
      </c>
      <c r="C11454" s="37">
        <v>46191601</v>
      </c>
      <c r="D11454" s="38" t="s">
        <v>35713</v>
      </c>
      <c r="E11454" s="39" t="s">
        <v>1971</v>
      </c>
      <c r="F11454" s="37" t="s">
        <v>6177</v>
      </c>
    </row>
    <row r="11455" spans="1:6" ht="14.25" customHeight="1" x14ac:dyDescent="0.2">
      <c r="A11455" s="35" t="s">
        <v>35714</v>
      </c>
      <c r="B11455" s="36" t="s">
        <v>35715</v>
      </c>
      <c r="C11455" s="37">
        <v>46191602</v>
      </c>
      <c r="D11455" s="38" t="s">
        <v>35716</v>
      </c>
      <c r="E11455" s="39" t="s">
        <v>1971</v>
      </c>
      <c r="F11455" s="37" t="s">
        <v>6177</v>
      </c>
    </row>
    <row r="11456" spans="1:6" ht="14.25" customHeight="1" x14ac:dyDescent="0.2">
      <c r="A11456" s="35" t="s">
        <v>35717</v>
      </c>
      <c r="B11456" s="36" t="s">
        <v>35718</v>
      </c>
      <c r="C11456" s="37">
        <v>46191603</v>
      </c>
      <c r="D11456" s="38" t="s">
        <v>35719</v>
      </c>
      <c r="E11456" s="39" t="s">
        <v>1971</v>
      </c>
      <c r="F11456" s="37" t="s">
        <v>6177</v>
      </c>
    </row>
    <row r="11457" spans="1:6" ht="14.25" customHeight="1" x14ac:dyDescent="0.2">
      <c r="A11457" s="35" t="s">
        <v>35720</v>
      </c>
      <c r="B11457" s="36" t="s">
        <v>35721</v>
      </c>
      <c r="C11457" s="37">
        <v>46191604</v>
      </c>
      <c r="D11457" s="38" t="s">
        <v>35722</v>
      </c>
      <c r="E11457" s="39" t="s">
        <v>1971</v>
      </c>
      <c r="F11457" s="37" t="s">
        <v>6177</v>
      </c>
    </row>
    <row r="11458" spans="1:6" ht="14.25" customHeight="1" x14ac:dyDescent="0.2">
      <c r="A11458" s="35" t="s">
        <v>35723</v>
      </c>
      <c r="B11458" s="36" t="s">
        <v>35724</v>
      </c>
      <c r="C11458" s="37">
        <v>46191605</v>
      </c>
      <c r="D11458" s="38" t="s">
        <v>35725</v>
      </c>
      <c r="E11458" s="39" t="s">
        <v>1971</v>
      </c>
      <c r="F11458" s="37" t="s">
        <v>6177</v>
      </c>
    </row>
    <row r="11459" spans="1:6" ht="14.25" customHeight="1" x14ac:dyDescent="0.2">
      <c r="A11459" s="35" t="s">
        <v>35726</v>
      </c>
      <c r="B11459" s="36" t="s">
        <v>35727</v>
      </c>
      <c r="C11459" s="37">
        <v>46191606</v>
      </c>
      <c r="D11459" s="38" t="s">
        <v>35728</v>
      </c>
      <c r="E11459" s="39" t="s">
        <v>1604</v>
      </c>
      <c r="F11459" s="37" t="s">
        <v>35729</v>
      </c>
    </row>
    <row r="11460" spans="1:6" ht="14.25" customHeight="1" x14ac:dyDescent="0.2">
      <c r="A11460" s="35" t="s">
        <v>35730</v>
      </c>
      <c r="B11460" s="36" t="s">
        <v>35731</v>
      </c>
      <c r="C11460" s="37">
        <v>46191607</v>
      </c>
      <c r="D11460" s="38" t="s">
        <v>35732</v>
      </c>
      <c r="E11460" s="39" t="s">
        <v>9778</v>
      </c>
      <c r="F11460" s="37" t="s">
        <v>9779</v>
      </c>
    </row>
    <row r="11461" spans="1:6" ht="14.25" customHeight="1" x14ac:dyDescent="0.2">
      <c r="A11461" s="35" t="s">
        <v>35733</v>
      </c>
      <c r="B11461" s="36" t="s">
        <v>35734</v>
      </c>
      <c r="C11461" s="37">
        <v>46191608</v>
      </c>
      <c r="D11461" s="38" t="s">
        <v>35735</v>
      </c>
      <c r="E11461" s="39" t="s">
        <v>9778</v>
      </c>
      <c r="F11461" s="37" t="s">
        <v>9779</v>
      </c>
    </row>
    <row r="11462" spans="1:6" ht="14.25" customHeight="1" x14ac:dyDescent="0.2">
      <c r="A11462" s="35" t="s">
        <v>35736</v>
      </c>
      <c r="B11462" s="36" t="s">
        <v>35737</v>
      </c>
      <c r="C11462" s="37">
        <v>46191609</v>
      </c>
      <c r="D11462" s="38" t="s">
        <v>35738</v>
      </c>
      <c r="E11462" s="39" t="s">
        <v>9778</v>
      </c>
      <c r="F11462" s="37" t="s">
        <v>9779</v>
      </c>
    </row>
    <row r="11463" spans="1:6" ht="14.25" customHeight="1" x14ac:dyDescent="0.2">
      <c r="A11463" s="35" t="s">
        <v>35739</v>
      </c>
      <c r="B11463" s="36" t="s">
        <v>35740</v>
      </c>
      <c r="C11463" s="37">
        <v>46191610</v>
      </c>
      <c r="D11463" s="38" t="s">
        <v>35741</v>
      </c>
      <c r="E11463" s="39" t="s">
        <v>1971</v>
      </c>
      <c r="F11463" s="37" t="s">
        <v>6177</v>
      </c>
    </row>
    <row r="11464" spans="1:6" ht="14.25" customHeight="1" x14ac:dyDescent="0.2">
      <c r="A11464" s="35" t="s">
        <v>35742</v>
      </c>
      <c r="B11464" s="36" t="s">
        <v>35743</v>
      </c>
      <c r="C11464" s="37">
        <v>47101501</v>
      </c>
      <c r="D11464" s="38" t="s">
        <v>35744</v>
      </c>
      <c r="E11464" s="39" t="s">
        <v>5989</v>
      </c>
      <c r="F11464" s="37" t="s">
        <v>5990</v>
      </c>
    </row>
    <row r="11465" spans="1:6" ht="14.25" customHeight="1" x14ac:dyDescent="0.2">
      <c r="A11465" s="35" t="s">
        <v>35745</v>
      </c>
      <c r="B11465" s="36" t="s">
        <v>35746</v>
      </c>
      <c r="C11465" s="37">
        <v>47101502</v>
      </c>
      <c r="D11465" s="38" t="s">
        <v>35747</v>
      </c>
      <c r="E11465" s="39" t="s">
        <v>5989</v>
      </c>
      <c r="F11465" s="37" t="s">
        <v>5990</v>
      </c>
    </row>
    <row r="11466" spans="1:6" ht="14.25" customHeight="1" x14ac:dyDescent="0.2">
      <c r="A11466" s="35" t="s">
        <v>35748</v>
      </c>
      <c r="B11466" s="36" t="s">
        <v>35749</v>
      </c>
      <c r="C11466" s="37">
        <v>47101503</v>
      </c>
      <c r="D11466" s="38" t="s">
        <v>35750</v>
      </c>
      <c r="E11466" s="39" t="s">
        <v>5989</v>
      </c>
      <c r="F11466" s="37" t="s">
        <v>5990</v>
      </c>
    </row>
    <row r="11467" spans="1:6" ht="14.25" customHeight="1" x14ac:dyDescent="0.2">
      <c r="A11467" s="35" t="s">
        <v>35751</v>
      </c>
      <c r="B11467" s="36" t="s">
        <v>35752</v>
      </c>
      <c r="C11467" s="37">
        <v>47101504</v>
      </c>
      <c r="D11467" s="38" t="s">
        <v>35753</v>
      </c>
      <c r="E11467" s="39" t="s">
        <v>9778</v>
      </c>
      <c r="F11467" s="37" t="s">
        <v>9779</v>
      </c>
    </row>
    <row r="11468" spans="1:6" ht="14.25" customHeight="1" x14ac:dyDescent="0.2">
      <c r="A11468" s="35" t="s">
        <v>35754</v>
      </c>
      <c r="B11468" s="36" t="s">
        <v>35755</v>
      </c>
      <c r="C11468" s="37">
        <v>47101505</v>
      </c>
      <c r="D11468" s="38" t="s">
        <v>35756</v>
      </c>
      <c r="E11468" s="39" t="s">
        <v>9778</v>
      </c>
      <c r="F11468" s="37" t="s">
        <v>9779</v>
      </c>
    </row>
    <row r="11469" spans="1:6" ht="14.25" customHeight="1" x14ac:dyDescent="0.2">
      <c r="A11469" s="35" t="s">
        <v>35757</v>
      </c>
      <c r="B11469" s="36" t="s">
        <v>35758</v>
      </c>
      <c r="C11469" s="37">
        <v>47101506</v>
      </c>
      <c r="D11469" s="38" t="s">
        <v>35759</v>
      </c>
      <c r="E11469" s="39" t="s">
        <v>9778</v>
      </c>
      <c r="F11469" s="37" t="s">
        <v>9779</v>
      </c>
    </row>
    <row r="11470" spans="1:6" ht="14.25" customHeight="1" x14ac:dyDescent="0.2">
      <c r="A11470" s="35" t="s">
        <v>35760</v>
      </c>
      <c r="B11470" s="36" t="s">
        <v>35761</v>
      </c>
      <c r="C11470" s="37">
        <v>47101507</v>
      </c>
      <c r="D11470" s="38" t="s">
        <v>35762</v>
      </c>
      <c r="E11470" s="39" t="s">
        <v>9778</v>
      </c>
      <c r="F11470" s="37" t="s">
        <v>9779</v>
      </c>
    </row>
    <row r="11471" spans="1:6" ht="14.25" customHeight="1" x14ac:dyDescent="0.2">
      <c r="A11471" s="35" t="s">
        <v>35763</v>
      </c>
      <c r="B11471" s="36" t="s">
        <v>35764</v>
      </c>
      <c r="C11471" s="37">
        <v>47101508</v>
      </c>
      <c r="D11471" s="38" t="s">
        <v>35765</v>
      </c>
      <c r="E11471" s="39" t="s">
        <v>9778</v>
      </c>
      <c r="F11471" s="37" t="s">
        <v>9779</v>
      </c>
    </row>
    <row r="11472" spans="1:6" ht="14.25" customHeight="1" x14ac:dyDescent="0.2">
      <c r="A11472" s="35" t="s">
        <v>35766</v>
      </c>
      <c r="B11472" s="36" t="s">
        <v>35767</v>
      </c>
      <c r="C11472" s="37">
        <v>47101509</v>
      </c>
      <c r="D11472" s="38" t="s">
        <v>35768</v>
      </c>
      <c r="E11472" s="39" t="s">
        <v>9778</v>
      </c>
      <c r="F11472" s="37" t="s">
        <v>9779</v>
      </c>
    </row>
    <row r="11473" spans="1:6" ht="14.25" customHeight="1" x14ac:dyDescent="0.2">
      <c r="A11473" s="35" t="s">
        <v>35769</v>
      </c>
      <c r="B11473" s="36" t="s">
        <v>35770</v>
      </c>
      <c r="C11473" s="37">
        <v>47101510</v>
      </c>
      <c r="D11473" s="38" t="s">
        <v>35771</v>
      </c>
      <c r="E11473" s="39" t="s">
        <v>9778</v>
      </c>
      <c r="F11473" s="37" t="s">
        <v>9779</v>
      </c>
    </row>
    <row r="11474" spans="1:6" ht="14.25" customHeight="1" x14ac:dyDescent="0.2">
      <c r="A11474" s="35" t="s">
        <v>35772</v>
      </c>
      <c r="B11474" s="36" t="s">
        <v>35773</v>
      </c>
      <c r="C11474" s="37">
        <v>47101511</v>
      </c>
      <c r="D11474" s="38" t="s">
        <v>35774</v>
      </c>
      <c r="E11474" s="39" t="s">
        <v>9778</v>
      </c>
      <c r="F11474" s="37" t="s">
        <v>9779</v>
      </c>
    </row>
    <row r="11475" spans="1:6" ht="14.25" customHeight="1" x14ac:dyDescent="0.2">
      <c r="A11475" s="35" t="s">
        <v>35775</v>
      </c>
      <c r="B11475" s="36" t="s">
        <v>35776</v>
      </c>
      <c r="C11475" s="37">
        <v>47101512</v>
      </c>
      <c r="D11475" s="38" t="s">
        <v>35777</v>
      </c>
      <c r="E11475" s="39" t="s">
        <v>9778</v>
      </c>
      <c r="F11475" s="37" t="s">
        <v>9779</v>
      </c>
    </row>
    <row r="11476" spans="1:6" ht="14.25" customHeight="1" x14ac:dyDescent="0.2">
      <c r="A11476" s="35" t="s">
        <v>35778</v>
      </c>
      <c r="B11476" s="36" t="s">
        <v>35779</v>
      </c>
      <c r="C11476" s="37">
        <v>47101513</v>
      </c>
      <c r="D11476" s="38" t="s">
        <v>35780</v>
      </c>
      <c r="E11476" s="39" t="s">
        <v>5989</v>
      </c>
      <c r="F11476" s="37" t="s">
        <v>5990</v>
      </c>
    </row>
    <row r="11477" spans="1:6" ht="14.25" customHeight="1" x14ac:dyDescent="0.2">
      <c r="A11477" s="35" t="s">
        <v>35781</v>
      </c>
      <c r="B11477" s="36" t="s">
        <v>35782</v>
      </c>
      <c r="C11477" s="37">
        <v>47101514</v>
      </c>
      <c r="D11477" s="38" t="s">
        <v>35783</v>
      </c>
      <c r="E11477" s="39" t="s">
        <v>5989</v>
      </c>
      <c r="F11477" s="37" t="s">
        <v>5990</v>
      </c>
    </row>
    <row r="11478" spans="1:6" ht="14.25" customHeight="1" x14ac:dyDescent="0.2">
      <c r="A11478" s="35" t="s">
        <v>35784</v>
      </c>
      <c r="B11478" s="36" t="s">
        <v>35785</v>
      </c>
      <c r="C11478" s="37">
        <v>47101516</v>
      </c>
      <c r="D11478" s="38" t="s">
        <v>35786</v>
      </c>
      <c r="E11478" s="39" t="s">
        <v>8112</v>
      </c>
      <c r="F11478" s="37" t="s">
        <v>8113</v>
      </c>
    </row>
    <row r="11479" spans="1:6" ht="14.25" customHeight="1" x14ac:dyDescent="0.2">
      <c r="A11479" s="35" t="s">
        <v>35787</v>
      </c>
      <c r="B11479" s="36" t="s">
        <v>35788</v>
      </c>
      <c r="C11479" s="37">
        <v>47101517</v>
      </c>
      <c r="D11479" s="38" t="s">
        <v>35789</v>
      </c>
      <c r="E11479" s="39" t="s">
        <v>9778</v>
      </c>
      <c r="F11479" s="37" t="s">
        <v>9779</v>
      </c>
    </row>
    <row r="11480" spans="1:6" ht="14.25" customHeight="1" x14ac:dyDescent="0.2">
      <c r="A11480" s="35" t="s">
        <v>35790</v>
      </c>
      <c r="B11480" s="36" t="s">
        <v>35791</v>
      </c>
      <c r="C11480" s="37">
        <v>47101518</v>
      </c>
      <c r="D11480" s="38" t="s">
        <v>35792</v>
      </c>
      <c r="E11480" s="39" t="s">
        <v>5989</v>
      </c>
      <c r="F11480" s="37" t="s">
        <v>5990</v>
      </c>
    </row>
    <row r="11481" spans="1:6" ht="14.25" customHeight="1" x14ac:dyDescent="0.2">
      <c r="A11481" s="35" t="s">
        <v>35793</v>
      </c>
      <c r="B11481" s="36" t="s">
        <v>35794</v>
      </c>
      <c r="C11481" s="37">
        <v>47101519</v>
      </c>
      <c r="D11481" s="38" t="s">
        <v>35795</v>
      </c>
      <c r="E11481" s="39" t="s">
        <v>1956</v>
      </c>
      <c r="F11481" s="37" t="s">
        <v>6070</v>
      </c>
    </row>
    <row r="11482" spans="1:6" ht="14.25" customHeight="1" x14ac:dyDescent="0.2">
      <c r="A11482" s="35" t="s">
        <v>35796</v>
      </c>
      <c r="B11482" s="36" t="s">
        <v>35797</v>
      </c>
      <c r="C11482" s="37">
        <v>47101521</v>
      </c>
      <c r="D11482" s="38" t="s">
        <v>35798</v>
      </c>
      <c r="E11482" s="39" t="s">
        <v>5989</v>
      </c>
      <c r="F11482" s="37" t="s">
        <v>5990</v>
      </c>
    </row>
    <row r="11483" spans="1:6" ht="14.25" customHeight="1" x14ac:dyDescent="0.2">
      <c r="A11483" s="35" t="s">
        <v>35799</v>
      </c>
      <c r="B11483" s="36" t="s">
        <v>35800</v>
      </c>
      <c r="C11483" s="37">
        <v>47101522</v>
      </c>
      <c r="D11483" s="38" t="s">
        <v>35801</v>
      </c>
      <c r="E11483" s="39" t="s">
        <v>2208</v>
      </c>
      <c r="F11483" s="37" t="s">
        <v>4373</v>
      </c>
    </row>
    <row r="11484" spans="1:6" ht="14.25" customHeight="1" x14ac:dyDescent="0.2">
      <c r="A11484" s="35" t="s">
        <v>35802</v>
      </c>
      <c r="B11484" s="36" t="s">
        <v>35803</v>
      </c>
      <c r="C11484" s="37">
        <v>47101523</v>
      </c>
      <c r="D11484" s="38" t="s">
        <v>35804</v>
      </c>
      <c r="E11484" s="39" t="s">
        <v>1966</v>
      </c>
      <c r="F11484" s="37" t="s">
        <v>1969</v>
      </c>
    </row>
    <row r="11485" spans="1:6" ht="14.25" customHeight="1" x14ac:dyDescent="0.2">
      <c r="A11485" s="35" t="s">
        <v>35805</v>
      </c>
      <c r="B11485" s="36" t="s">
        <v>35806</v>
      </c>
      <c r="C11485" s="37">
        <v>47101524</v>
      </c>
      <c r="D11485" s="38" t="s">
        <v>35807</v>
      </c>
      <c r="E11485" s="39" t="s">
        <v>9778</v>
      </c>
      <c r="F11485" s="37" t="s">
        <v>9779</v>
      </c>
    </row>
    <row r="11486" spans="1:6" ht="14.25" customHeight="1" x14ac:dyDescent="0.2">
      <c r="A11486" s="35" t="s">
        <v>35808</v>
      </c>
      <c r="B11486" s="36" t="s">
        <v>35809</v>
      </c>
      <c r="C11486" s="37">
        <v>47101525</v>
      </c>
      <c r="D11486" s="38" t="s">
        <v>35810</v>
      </c>
      <c r="E11486" s="39" t="s">
        <v>2208</v>
      </c>
      <c r="F11486" s="37" t="s">
        <v>4373</v>
      </c>
    </row>
    <row r="11487" spans="1:6" ht="14.25" customHeight="1" x14ac:dyDescent="0.2">
      <c r="A11487" s="35" t="s">
        <v>35811</v>
      </c>
      <c r="B11487" s="36" t="s">
        <v>35812</v>
      </c>
      <c r="C11487" s="37">
        <v>47101526</v>
      </c>
      <c r="D11487" s="38" t="s">
        <v>35813</v>
      </c>
      <c r="E11487" s="39" t="s">
        <v>9778</v>
      </c>
      <c r="F11487" s="37" t="s">
        <v>9779</v>
      </c>
    </row>
    <row r="11488" spans="1:6" ht="14.25" customHeight="1" x14ac:dyDescent="0.2">
      <c r="A11488" s="35" t="s">
        <v>35814</v>
      </c>
      <c r="B11488" s="36" t="s">
        <v>35815</v>
      </c>
      <c r="C11488" s="37">
        <v>47101527</v>
      </c>
      <c r="D11488" s="38" t="s">
        <v>35816</v>
      </c>
      <c r="E11488" s="39" t="s">
        <v>8112</v>
      </c>
      <c r="F11488" s="37" t="s">
        <v>8113</v>
      </c>
    </row>
    <row r="11489" spans="1:6" ht="14.25" customHeight="1" x14ac:dyDescent="0.2">
      <c r="A11489" s="35" t="s">
        <v>35817</v>
      </c>
      <c r="B11489" s="36" t="s">
        <v>35818</v>
      </c>
      <c r="C11489" s="37">
        <v>47101528</v>
      </c>
      <c r="D11489" s="38" t="s">
        <v>35819</v>
      </c>
      <c r="E11489" s="39" t="s">
        <v>9778</v>
      </c>
      <c r="F11489" s="37" t="s">
        <v>9779</v>
      </c>
    </row>
    <row r="11490" spans="1:6" ht="14.25" customHeight="1" x14ac:dyDescent="0.2">
      <c r="A11490" s="35" t="s">
        <v>35820</v>
      </c>
      <c r="B11490" s="36" t="s">
        <v>35821</v>
      </c>
      <c r="C11490" s="37">
        <v>47101529</v>
      </c>
      <c r="D11490" s="38" t="s">
        <v>35822</v>
      </c>
      <c r="E11490" s="39" t="s">
        <v>8112</v>
      </c>
      <c r="F11490" s="37" t="s">
        <v>8113</v>
      </c>
    </row>
    <row r="11491" spans="1:6" ht="14.25" customHeight="1" x14ac:dyDescent="0.2">
      <c r="A11491" s="35" t="s">
        <v>35823</v>
      </c>
      <c r="B11491" s="36" t="s">
        <v>35824</v>
      </c>
      <c r="C11491" s="37">
        <v>47101530</v>
      </c>
      <c r="D11491" s="38" t="s">
        <v>35825</v>
      </c>
      <c r="E11491" s="39" t="s">
        <v>5989</v>
      </c>
      <c r="F11491" s="37" t="s">
        <v>5990</v>
      </c>
    </row>
    <row r="11492" spans="1:6" ht="14.25" customHeight="1" x14ac:dyDescent="0.2">
      <c r="A11492" s="35" t="s">
        <v>35826</v>
      </c>
      <c r="B11492" s="36" t="s">
        <v>35827</v>
      </c>
      <c r="C11492" s="37">
        <v>47101531</v>
      </c>
      <c r="D11492" s="38" t="s">
        <v>35828</v>
      </c>
      <c r="E11492" s="39" t="s">
        <v>5989</v>
      </c>
      <c r="F11492" s="37" t="s">
        <v>5990</v>
      </c>
    </row>
    <row r="11493" spans="1:6" ht="14.25" customHeight="1" x14ac:dyDescent="0.2">
      <c r="A11493" s="35" t="s">
        <v>35829</v>
      </c>
      <c r="B11493" s="36" t="s">
        <v>35830</v>
      </c>
      <c r="C11493" s="37">
        <v>47101532</v>
      </c>
      <c r="D11493" s="38" t="s">
        <v>35831</v>
      </c>
      <c r="E11493" s="39" t="s">
        <v>9778</v>
      </c>
      <c r="F11493" s="37" t="s">
        <v>9779</v>
      </c>
    </row>
    <row r="11494" spans="1:6" ht="14.25" customHeight="1" x14ac:dyDescent="0.2">
      <c r="A11494" s="35" t="s">
        <v>35832</v>
      </c>
      <c r="B11494" s="36" t="s">
        <v>35833</v>
      </c>
      <c r="C11494" s="37">
        <v>47101533</v>
      </c>
      <c r="D11494" s="38" t="s">
        <v>35834</v>
      </c>
      <c r="E11494" s="39" t="s">
        <v>5989</v>
      </c>
      <c r="F11494" s="37" t="s">
        <v>5990</v>
      </c>
    </row>
    <row r="11495" spans="1:6" ht="14.25" customHeight="1" x14ac:dyDescent="0.2">
      <c r="A11495" s="35" t="s">
        <v>35835</v>
      </c>
      <c r="B11495" s="36" t="s">
        <v>35836</v>
      </c>
      <c r="C11495" s="37">
        <v>47101534</v>
      </c>
      <c r="D11495" s="38" t="s">
        <v>35837</v>
      </c>
      <c r="E11495" s="39" t="s">
        <v>5989</v>
      </c>
      <c r="F11495" s="37" t="s">
        <v>5990</v>
      </c>
    </row>
    <row r="11496" spans="1:6" ht="14.25" customHeight="1" x14ac:dyDescent="0.2">
      <c r="A11496" s="35" t="s">
        <v>35838</v>
      </c>
      <c r="B11496" s="36" t="s">
        <v>35839</v>
      </c>
      <c r="C11496" s="37">
        <v>47101535</v>
      </c>
      <c r="D11496" s="38" t="s">
        <v>35840</v>
      </c>
      <c r="E11496" s="39" t="s">
        <v>5989</v>
      </c>
      <c r="F11496" s="37" t="s">
        <v>5990</v>
      </c>
    </row>
    <row r="11497" spans="1:6" ht="14.25" customHeight="1" x14ac:dyDescent="0.2">
      <c r="A11497" s="35" t="s">
        <v>35841</v>
      </c>
      <c r="B11497" s="36" t="s">
        <v>35842</v>
      </c>
      <c r="C11497" s="37">
        <v>47101536</v>
      </c>
      <c r="D11497" s="38" t="s">
        <v>35843</v>
      </c>
      <c r="E11497" s="39" t="s">
        <v>5989</v>
      </c>
      <c r="F11497" s="37" t="s">
        <v>5990</v>
      </c>
    </row>
    <row r="11498" spans="1:6" ht="14.25" customHeight="1" x14ac:dyDescent="0.2">
      <c r="A11498" s="35" t="s">
        <v>35844</v>
      </c>
      <c r="B11498" s="36" t="s">
        <v>35845</v>
      </c>
      <c r="C11498" s="37">
        <v>47101537</v>
      </c>
      <c r="D11498" s="38" t="s">
        <v>35846</v>
      </c>
      <c r="E11498" s="39" t="s">
        <v>9778</v>
      </c>
      <c r="F11498" s="37" t="s">
        <v>9779</v>
      </c>
    </row>
    <row r="11499" spans="1:6" ht="14.25" customHeight="1" x14ac:dyDescent="0.2">
      <c r="A11499" s="35" t="s">
        <v>35847</v>
      </c>
      <c r="B11499" s="36" t="s">
        <v>35848</v>
      </c>
      <c r="C11499" s="37">
        <v>47101538</v>
      </c>
      <c r="D11499" s="38" t="s">
        <v>35849</v>
      </c>
      <c r="E11499" s="39" t="s">
        <v>9778</v>
      </c>
      <c r="F11499" s="37" t="s">
        <v>9779</v>
      </c>
    </row>
    <row r="11500" spans="1:6" ht="14.25" customHeight="1" x14ac:dyDescent="0.2">
      <c r="A11500" s="35" t="s">
        <v>35850</v>
      </c>
      <c r="B11500" s="36" t="s">
        <v>35851</v>
      </c>
      <c r="C11500" s="37">
        <v>47101539</v>
      </c>
      <c r="D11500" s="38" t="s">
        <v>35852</v>
      </c>
      <c r="E11500" s="39" t="s">
        <v>5989</v>
      </c>
      <c r="F11500" s="37" t="s">
        <v>5990</v>
      </c>
    </row>
    <row r="11501" spans="1:6" ht="14.25" customHeight="1" x14ac:dyDescent="0.2">
      <c r="A11501" s="35" t="s">
        <v>35853</v>
      </c>
      <c r="B11501" s="36" t="s">
        <v>35854</v>
      </c>
      <c r="C11501" s="37">
        <v>47101601</v>
      </c>
      <c r="D11501" s="38" t="s">
        <v>35855</v>
      </c>
      <c r="E11501" s="39" t="s">
        <v>35856</v>
      </c>
      <c r="F11501" s="37" t="s">
        <v>35857</v>
      </c>
    </row>
    <row r="11502" spans="1:6" ht="14.25" customHeight="1" x14ac:dyDescent="0.2">
      <c r="A11502" s="35" t="s">
        <v>35858</v>
      </c>
      <c r="B11502" s="36" t="s">
        <v>35859</v>
      </c>
      <c r="C11502" s="37">
        <v>47101602</v>
      </c>
      <c r="D11502" s="38" t="s">
        <v>35860</v>
      </c>
      <c r="E11502" s="39" t="s">
        <v>35856</v>
      </c>
      <c r="F11502" s="37" t="s">
        <v>35857</v>
      </c>
    </row>
    <row r="11503" spans="1:6" ht="14.25" customHeight="1" x14ac:dyDescent="0.2">
      <c r="A11503" s="35" t="s">
        <v>35861</v>
      </c>
      <c r="B11503" s="36" t="s">
        <v>35862</v>
      </c>
      <c r="C11503" s="37">
        <v>47101603</v>
      </c>
      <c r="D11503" s="38" t="s">
        <v>35863</v>
      </c>
      <c r="E11503" s="39" t="s">
        <v>35856</v>
      </c>
      <c r="F11503" s="37" t="s">
        <v>35857</v>
      </c>
    </row>
    <row r="11504" spans="1:6" ht="14.25" customHeight="1" x14ac:dyDescent="0.2">
      <c r="A11504" s="35" t="s">
        <v>35864</v>
      </c>
      <c r="B11504" s="36" t="s">
        <v>35865</v>
      </c>
      <c r="C11504" s="37">
        <v>47101604</v>
      </c>
      <c r="D11504" s="38" t="s">
        <v>35866</v>
      </c>
      <c r="E11504" s="39" t="s">
        <v>4090</v>
      </c>
      <c r="F11504" s="37" t="s">
        <v>4091</v>
      </c>
    </row>
    <row r="11505" spans="1:6" ht="14.25" customHeight="1" x14ac:dyDescent="0.2">
      <c r="A11505" s="35" t="s">
        <v>35867</v>
      </c>
      <c r="B11505" s="36" t="s">
        <v>35868</v>
      </c>
      <c r="C11505" s="37">
        <v>47101605</v>
      </c>
      <c r="D11505" s="38" t="s">
        <v>35869</v>
      </c>
      <c r="E11505" s="39" t="s">
        <v>4090</v>
      </c>
      <c r="F11505" s="37" t="s">
        <v>4091</v>
      </c>
    </row>
    <row r="11506" spans="1:6" ht="14.25" customHeight="1" x14ac:dyDescent="0.2">
      <c r="A11506" s="35" t="s">
        <v>35870</v>
      </c>
      <c r="B11506" s="36" t="s">
        <v>35871</v>
      </c>
      <c r="C11506" s="37">
        <v>47101606</v>
      </c>
      <c r="D11506" s="38" t="s">
        <v>35872</v>
      </c>
      <c r="E11506" s="39" t="s">
        <v>4090</v>
      </c>
      <c r="F11506" s="37" t="s">
        <v>4091</v>
      </c>
    </row>
    <row r="11507" spans="1:6" ht="14.25" customHeight="1" x14ac:dyDescent="0.2">
      <c r="A11507" s="35" t="s">
        <v>35873</v>
      </c>
      <c r="B11507" s="36" t="s">
        <v>35874</v>
      </c>
      <c r="C11507" s="37">
        <v>47101607</v>
      </c>
      <c r="D11507" s="38" t="s">
        <v>35875</v>
      </c>
      <c r="E11507" s="39" t="s">
        <v>4090</v>
      </c>
      <c r="F11507" s="37" t="s">
        <v>4091</v>
      </c>
    </row>
    <row r="11508" spans="1:6" ht="14.25" customHeight="1" x14ac:dyDescent="0.2">
      <c r="A11508" s="35" t="s">
        <v>35876</v>
      </c>
      <c r="B11508" s="36" t="s">
        <v>35877</v>
      </c>
      <c r="C11508" s="37">
        <v>47101608</v>
      </c>
      <c r="D11508" s="38" t="s">
        <v>35878</v>
      </c>
      <c r="E11508" s="39" t="s">
        <v>35856</v>
      </c>
      <c r="F11508" s="37" t="s">
        <v>35857</v>
      </c>
    </row>
    <row r="11509" spans="1:6" ht="14.25" customHeight="1" x14ac:dyDescent="0.2">
      <c r="A11509" s="35" t="s">
        <v>35879</v>
      </c>
      <c r="B11509" s="36" t="s">
        <v>35880</v>
      </c>
      <c r="C11509" s="37">
        <v>47101609</v>
      </c>
      <c r="D11509" s="38" t="s">
        <v>35881</v>
      </c>
      <c r="E11509" s="39" t="s">
        <v>35856</v>
      </c>
      <c r="F11509" s="37" t="s">
        <v>35857</v>
      </c>
    </row>
    <row r="11510" spans="1:6" ht="14.25" customHeight="1" x14ac:dyDescent="0.2">
      <c r="A11510" s="35" t="s">
        <v>35882</v>
      </c>
      <c r="B11510" s="36" t="s">
        <v>35883</v>
      </c>
      <c r="C11510" s="37">
        <v>47101610</v>
      </c>
      <c r="D11510" s="38" t="s">
        <v>35884</v>
      </c>
      <c r="E11510" s="39" t="s">
        <v>35856</v>
      </c>
      <c r="F11510" s="37" t="s">
        <v>35857</v>
      </c>
    </row>
    <row r="11511" spans="1:6" ht="14.25" customHeight="1" x14ac:dyDescent="0.2">
      <c r="A11511" s="35" t="s">
        <v>35885</v>
      </c>
      <c r="B11511" s="36" t="s">
        <v>4498</v>
      </c>
      <c r="C11511" s="37">
        <v>47101611</v>
      </c>
      <c r="D11511" s="38" t="s">
        <v>35886</v>
      </c>
      <c r="E11511" s="39" t="s">
        <v>4090</v>
      </c>
      <c r="F11511" s="37" t="s">
        <v>4091</v>
      </c>
    </row>
    <row r="11512" spans="1:6" ht="14.25" customHeight="1" x14ac:dyDescent="0.2">
      <c r="A11512" s="35" t="s">
        <v>35887</v>
      </c>
      <c r="B11512" s="36" t="s">
        <v>35888</v>
      </c>
      <c r="C11512" s="37">
        <v>47101612</v>
      </c>
      <c r="D11512" s="38" t="s">
        <v>35887</v>
      </c>
      <c r="E11512" s="39" t="s">
        <v>4090</v>
      </c>
      <c r="F11512" s="37" t="s">
        <v>4091</v>
      </c>
    </row>
    <row r="11513" spans="1:6" ht="14.25" customHeight="1" x14ac:dyDescent="0.2">
      <c r="A11513" s="35" t="s">
        <v>35889</v>
      </c>
      <c r="B11513" s="36" t="s">
        <v>35890</v>
      </c>
      <c r="C11513" s="37">
        <v>47101613</v>
      </c>
      <c r="D11513" s="38" t="s">
        <v>35891</v>
      </c>
      <c r="E11513" s="39" t="s">
        <v>4090</v>
      </c>
      <c r="F11513" s="37" t="s">
        <v>4091</v>
      </c>
    </row>
    <row r="11514" spans="1:6" ht="14.25" customHeight="1" x14ac:dyDescent="0.2">
      <c r="A11514" s="35" t="s">
        <v>35892</v>
      </c>
      <c r="B11514" s="36" t="s">
        <v>35893</v>
      </c>
      <c r="C11514" s="37">
        <v>47111501</v>
      </c>
      <c r="D11514" s="38" t="s">
        <v>35894</v>
      </c>
      <c r="E11514" s="39" t="s">
        <v>2208</v>
      </c>
      <c r="F11514" s="37" t="s">
        <v>4373</v>
      </c>
    </row>
    <row r="11515" spans="1:6" ht="14.25" customHeight="1" x14ac:dyDescent="0.2">
      <c r="A11515" s="35" t="s">
        <v>35895</v>
      </c>
      <c r="B11515" s="36" t="s">
        <v>35896</v>
      </c>
      <c r="C11515" s="37">
        <v>47111502</v>
      </c>
      <c r="D11515" s="38" t="s">
        <v>35897</v>
      </c>
      <c r="E11515" s="39" t="s">
        <v>2208</v>
      </c>
      <c r="F11515" s="37" t="s">
        <v>4373</v>
      </c>
    </row>
    <row r="11516" spans="1:6" ht="14.25" customHeight="1" x14ac:dyDescent="0.2">
      <c r="A11516" s="35" t="s">
        <v>35898</v>
      </c>
      <c r="B11516" s="36" t="s">
        <v>35899</v>
      </c>
      <c r="C11516" s="37">
        <v>47111503</v>
      </c>
      <c r="D11516" s="38" t="s">
        <v>35900</v>
      </c>
      <c r="E11516" s="39" t="s">
        <v>2208</v>
      </c>
      <c r="F11516" s="37" t="s">
        <v>4373</v>
      </c>
    </row>
    <row r="11517" spans="1:6" ht="14.25" customHeight="1" x14ac:dyDescent="0.2">
      <c r="A11517" s="35" t="s">
        <v>35901</v>
      </c>
      <c r="B11517" s="36" t="s">
        <v>35902</v>
      </c>
      <c r="C11517" s="37">
        <v>47111505</v>
      </c>
      <c r="D11517" s="38" t="s">
        <v>35903</v>
      </c>
      <c r="E11517" s="39" t="s">
        <v>2186</v>
      </c>
      <c r="F11517" s="37" t="s">
        <v>22276</v>
      </c>
    </row>
    <row r="11518" spans="1:6" ht="14.25" customHeight="1" x14ac:dyDescent="0.2">
      <c r="A11518" s="35" t="s">
        <v>35904</v>
      </c>
      <c r="B11518" s="36" t="s">
        <v>35905</v>
      </c>
      <c r="C11518" s="37">
        <v>47111601</v>
      </c>
      <c r="D11518" s="38" t="s">
        <v>35906</v>
      </c>
      <c r="E11518" s="39" t="s">
        <v>2208</v>
      </c>
      <c r="F11518" s="37" t="s">
        <v>4373</v>
      </c>
    </row>
    <row r="11519" spans="1:6" ht="14.25" customHeight="1" x14ac:dyDescent="0.2">
      <c r="A11519" s="35" t="s">
        <v>35907</v>
      </c>
      <c r="B11519" s="36" t="s">
        <v>35908</v>
      </c>
      <c r="C11519" s="37">
        <v>47111602</v>
      </c>
      <c r="D11519" s="38" t="s">
        <v>35909</v>
      </c>
      <c r="E11519" s="39" t="s">
        <v>2208</v>
      </c>
      <c r="F11519" s="37" t="s">
        <v>4373</v>
      </c>
    </row>
    <row r="11520" spans="1:6" ht="14.25" customHeight="1" x14ac:dyDescent="0.2">
      <c r="A11520" s="35" t="s">
        <v>35910</v>
      </c>
      <c r="B11520" s="36" t="s">
        <v>35911</v>
      </c>
      <c r="C11520" s="37">
        <v>47111603</v>
      </c>
      <c r="D11520" s="38" t="s">
        <v>35912</v>
      </c>
      <c r="E11520" s="39" t="s">
        <v>2208</v>
      </c>
      <c r="F11520" s="37" t="s">
        <v>4373</v>
      </c>
    </row>
    <row r="11521" spans="1:6" ht="14.25" customHeight="1" x14ac:dyDescent="0.2">
      <c r="A11521" s="35" t="s">
        <v>35913</v>
      </c>
      <c r="B11521" s="36" t="s">
        <v>35914</v>
      </c>
      <c r="C11521" s="37">
        <v>47111701</v>
      </c>
      <c r="D11521" s="38" t="s">
        <v>35915</v>
      </c>
      <c r="E11521" s="39" t="s">
        <v>2208</v>
      </c>
      <c r="F11521" s="37" t="s">
        <v>4373</v>
      </c>
    </row>
    <row r="11522" spans="1:6" ht="14.25" customHeight="1" x14ac:dyDescent="0.2">
      <c r="A11522" s="35" t="s">
        <v>35916</v>
      </c>
      <c r="B11522" s="36" t="s">
        <v>35917</v>
      </c>
      <c r="C11522" s="37">
        <v>47121501</v>
      </c>
      <c r="D11522" s="38" t="s">
        <v>35918</v>
      </c>
      <c r="E11522" s="39" t="s">
        <v>1980</v>
      </c>
      <c r="F11522" s="37" t="s">
        <v>7906</v>
      </c>
    </row>
    <row r="11523" spans="1:6" ht="14.25" customHeight="1" x14ac:dyDescent="0.2">
      <c r="A11523" s="35" t="s">
        <v>35919</v>
      </c>
      <c r="B11523" s="36" t="s">
        <v>35920</v>
      </c>
      <c r="C11523" s="37">
        <v>47121502</v>
      </c>
      <c r="D11523" s="38" t="s">
        <v>35921</v>
      </c>
      <c r="E11523" s="39" t="s">
        <v>1956</v>
      </c>
      <c r="F11523" s="37" t="s">
        <v>6070</v>
      </c>
    </row>
    <row r="11524" spans="1:6" ht="14.25" customHeight="1" x14ac:dyDescent="0.2">
      <c r="A11524" s="35" t="s">
        <v>35922</v>
      </c>
      <c r="B11524" s="36" t="s">
        <v>35923</v>
      </c>
      <c r="C11524" s="37">
        <v>47121602</v>
      </c>
      <c r="D11524" s="38" t="s">
        <v>35924</v>
      </c>
      <c r="E11524" s="39" t="s">
        <v>2183</v>
      </c>
      <c r="F11524" s="37" t="s">
        <v>2182</v>
      </c>
    </row>
    <row r="11525" spans="1:6" ht="14.25" customHeight="1" x14ac:dyDescent="0.2">
      <c r="A11525" s="35" t="s">
        <v>35925</v>
      </c>
      <c r="B11525" s="36" t="s">
        <v>35926</v>
      </c>
      <c r="C11525" s="37">
        <v>47121603</v>
      </c>
      <c r="D11525" s="38" t="s">
        <v>35927</v>
      </c>
      <c r="E11525" s="39" t="s">
        <v>2183</v>
      </c>
      <c r="F11525" s="37" t="s">
        <v>2182</v>
      </c>
    </row>
    <row r="11526" spans="1:6" ht="14.25" customHeight="1" x14ac:dyDescent="0.2">
      <c r="A11526" s="35" t="s">
        <v>35928</v>
      </c>
      <c r="B11526" s="36" t="s">
        <v>35929</v>
      </c>
      <c r="C11526" s="37">
        <v>47121604</v>
      </c>
      <c r="D11526" s="38" t="s">
        <v>35930</v>
      </c>
      <c r="E11526" s="39" t="s">
        <v>2183</v>
      </c>
      <c r="F11526" s="37" t="s">
        <v>2182</v>
      </c>
    </row>
    <row r="11527" spans="1:6" ht="14.25" customHeight="1" x14ac:dyDescent="0.2">
      <c r="A11527" s="35" t="s">
        <v>35931</v>
      </c>
      <c r="B11527" s="36" t="s">
        <v>35932</v>
      </c>
      <c r="C11527" s="37">
        <v>47121605</v>
      </c>
      <c r="D11527" s="38" t="s">
        <v>35933</v>
      </c>
      <c r="E11527" s="39" t="s">
        <v>2183</v>
      </c>
      <c r="F11527" s="37" t="s">
        <v>2182</v>
      </c>
    </row>
    <row r="11528" spans="1:6" ht="14.25" customHeight="1" x14ac:dyDescent="0.2">
      <c r="A11528" s="35" t="s">
        <v>35934</v>
      </c>
      <c r="B11528" s="36" t="s">
        <v>35935</v>
      </c>
      <c r="C11528" s="37">
        <v>47121606</v>
      </c>
      <c r="D11528" s="38" t="s">
        <v>35936</v>
      </c>
      <c r="E11528" s="39" t="s">
        <v>2183</v>
      </c>
      <c r="F11528" s="37" t="s">
        <v>2182</v>
      </c>
    </row>
    <row r="11529" spans="1:6" ht="14.25" customHeight="1" x14ac:dyDescent="0.2">
      <c r="A11529" s="35" t="s">
        <v>35937</v>
      </c>
      <c r="B11529" s="36" t="s">
        <v>35938</v>
      </c>
      <c r="C11529" s="37">
        <v>47121607</v>
      </c>
      <c r="D11529" s="38" t="s">
        <v>35939</v>
      </c>
      <c r="E11529" s="39" t="s">
        <v>1951</v>
      </c>
      <c r="F11529" s="37" t="s">
        <v>4369</v>
      </c>
    </row>
    <row r="11530" spans="1:6" ht="14.25" customHeight="1" x14ac:dyDescent="0.2">
      <c r="A11530" s="35" t="s">
        <v>35940</v>
      </c>
      <c r="B11530" s="36" t="s">
        <v>35941</v>
      </c>
      <c r="C11530" s="37">
        <v>47121608</v>
      </c>
      <c r="D11530" s="38" t="s">
        <v>35942</v>
      </c>
      <c r="E11530" s="39" t="s">
        <v>1951</v>
      </c>
      <c r="F11530" s="37" t="s">
        <v>4369</v>
      </c>
    </row>
    <row r="11531" spans="1:6" ht="14.25" customHeight="1" x14ac:dyDescent="0.2">
      <c r="A11531" s="35" t="s">
        <v>35943</v>
      </c>
      <c r="B11531" s="36" t="s">
        <v>35944</v>
      </c>
      <c r="C11531" s="37">
        <v>47121609</v>
      </c>
      <c r="D11531" s="38" t="s">
        <v>35945</v>
      </c>
      <c r="E11531" s="39" t="s">
        <v>1980</v>
      </c>
      <c r="F11531" s="37" t="s">
        <v>7906</v>
      </c>
    </row>
    <row r="11532" spans="1:6" ht="14.25" customHeight="1" x14ac:dyDescent="0.2">
      <c r="A11532" s="35" t="s">
        <v>35946</v>
      </c>
      <c r="B11532" s="36" t="s">
        <v>35947</v>
      </c>
      <c r="C11532" s="37">
        <v>47121610</v>
      </c>
      <c r="D11532" s="38" t="s">
        <v>35948</v>
      </c>
      <c r="E11532" s="39" t="s">
        <v>2183</v>
      </c>
      <c r="F11532" s="37" t="s">
        <v>2182</v>
      </c>
    </row>
    <row r="11533" spans="1:6" ht="14.25" customHeight="1" x14ac:dyDescent="0.2">
      <c r="A11533" s="35" t="s">
        <v>35949</v>
      </c>
      <c r="B11533" s="36" t="s">
        <v>35950</v>
      </c>
      <c r="C11533" s="37">
        <v>47121611</v>
      </c>
      <c r="D11533" s="38" t="s">
        <v>35951</v>
      </c>
      <c r="E11533" s="39" t="s">
        <v>1980</v>
      </c>
      <c r="F11533" s="37" t="s">
        <v>7906</v>
      </c>
    </row>
    <row r="11534" spans="1:6" ht="14.25" customHeight="1" x14ac:dyDescent="0.2">
      <c r="A11534" s="35" t="s">
        <v>35952</v>
      </c>
      <c r="B11534" s="36" t="s">
        <v>35953</v>
      </c>
      <c r="C11534" s="37">
        <v>47121612</v>
      </c>
      <c r="D11534" s="38" t="s">
        <v>35954</v>
      </c>
      <c r="E11534" s="39" t="s">
        <v>2183</v>
      </c>
      <c r="F11534" s="37" t="s">
        <v>2182</v>
      </c>
    </row>
    <row r="11535" spans="1:6" ht="14.25" customHeight="1" x14ac:dyDescent="0.2">
      <c r="A11535" s="35" t="s">
        <v>35955</v>
      </c>
      <c r="B11535" s="36" t="s">
        <v>35956</v>
      </c>
      <c r="C11535" s="37">
        <v>47121613</v>
      </c>
      <c r="D11535" s="38" t="s">
        <v>35957</v>
      </c>
      <c r="E11535" s="39" t="s">
        <v>1951</v>
      </c>
      <c r="F11535" s="37" t="s">
        <v>4369</v>
      </c>
    </row>
    <row r="11536" spans="1:6" ht="14.25" customHeight="1" x14ac:dyDescent="0.2">
      <c r="A11536" s="35" t="s">
        <v>35958</v>
      </c>
      <c r="B11536" s="36" t="s">
        <v>35959</v>
      </c>
      <c r="C11536" s="37">
        <v>47121701</v>
      </c>
      <c r="D11536" s="38" t="s">
        <v>35960</v>
      </c>
      <c r="E11536" s="39" t="s">
        <v>1861</v>
      </c>
      <c r="F11536" s="37" t="s">
        <v>1859</v>
      </c>
    </row>
    <row r="11537" spans="1:6" ht="14.25" customHeight="1" x14ac:dyDescent="0.2">
      <c r="A11537" s="35" t="s">
        <v>1967</v>
      </c>
      <c r="B11537" s="36" t="s">
        <v>35961</v>
      </c>
      <c r="C11537" s="37">
        <v>47121702</v>
      </c>
      <c r="D11537" s="38" t="s">
        <v>35962</v>
      </c>
      <c r="E11537" s="39" t="s">
        <v>1861</v>
      </c>
      <c r="F11537" s="37" t="s">
        <v>1859</v>
      </c>
    </row>
    <row r="11538" spans="1:6" ht="14.25" customHeight="1" x14ac:dyDescent="0.2">
      <c r="A11538" s="35" t="s">
        <v>35963</v>
      </c>
      <c r="B11538" s="36" t="s">
        <v>35964</v>
      </c>
      <c r="C11538" s="37">
        <v>47121703</v>
      </c>
      <c r="D11538" s="38" t="s">
        <v>35965</v>
      </c>
      <c r="E11538" s="39" t="s">
        <v>1861</v>
      </c>
      <c r="F11538" s="37" t="s">
        <v>1859</v>
      </c>
    </row>
    <row r="11539" spans="1:6" ht="14.25" customHeight="1" x14ac:dyDescent="0.2">
      <c r="A11539" s="35" t="s">
        <v>35966</v>
      </c>
      <c r="B11539" s="36" t="s">
        <v>35967</v>
      </c>
      <c r="C11539" s="37">
        <v>47121704</v>
      </c>
      <c r="D11539" s="38" t="s">
        <v>35968</v>
      </c>
      <c r="E11539" s="39" t="s">
        <v>1861</v>
      </c>
      <c r="F11539" s="37" t="s">
        <v>1859</v>
      </c>
    </row>
    <row r="11540" spans="1:6" ht="14.25" customHeight="1" x14ac:dyDescent="0.2">
      <c r="A11540" s="35" t="s">
        <v>35969</v>
      </c>
      <c r="B11540" s="36" t="s">
        <v>35970</v>
      </c>
      <c r="C11540" s="37">
        <v>47121705</v>
      </c>
      <c r="D11540" s="38" t="s">
        <v>35971</v>
      </c>
      <c r="E11540" s="39" t="s">
        <v>1861</v>
      </c>
      <c r="F11540" s="37" t="s">
        <v>1859</v>
      </c>
    </row>
    <row r="11541" spans="1:6" ht="14.25" customHeight="1" x14ac:dyDescent="0.2">
      <c r="A11541" s="35" t="s">
        <v>35972</v>
      </c>
      <c r="B11541" s="36" t="s">
        <v>35964</v>
      </c>
      <c r="C11541" s="37">
        <v>47121706</v>
      </c>
      <c r="D11541" s="38" t="s">
        <v>35973</v>
      </c>
      <c r="E11541" s="39" t="s">
        <v>1861</v>
      </c>
      <c r="F11541" s="37" t="s">
        <v>1859</v>
      </c>
    </row>
    <row r="11542" spans="1:6" ht="14.25" customHeight="1" x14ac:dyDescent="0.2">
      <c r="A11542" s="35" t="s">
        <v>35974</v>
      </c>
      <c r="B11542" s="36" t="s">
        <v>35975</v>
      </c>
      <c r="C11542" s="37">
        <v>47121707</v>
      </c>
      <c r="D11542" s="38" t="s">
        <v>35976</v>
      </c>
      <c r="E11542" s="39" t="s">
        <v>1861</v>
      </c>
      <c r="F11542" s="37" t="s">
        <v>1859</v>
      </c>
    </row>
    <row r="11543" spans="1:6" ht="14.25" customHeight="1" x14ac:dyDescent="0.2">
      <c r="A11543" s="35" t="s">
        <v>35977</v>
      </c>
      <c r="B11543" s="36" t="s">
        <v>35978</v>
      </c>
      <c r="C11543" s="37">
        <v>47121708</v>
      </c>
      <c r="D11543" s="38" t="s">
        <v>35979</v>
      </c>
      <c r="E11543" s="39" t="s">
        <v>1861</v>
      </c>
      <c r="F11543" s="37" t="s">
        <v>1859</v>
      </c>
    </row>
    <row r="11544" spans="1:6" ht="14.25" customHeight="1" x14ac:dyDescent="0.2">
      <c r="A11544" s="35" t="s">
        <v>35980</v>
      </c>
      <c r="B11544" s="36" t="s">
        <v>35981</v>
      </c>
      <c r="C11544" s="37">
        <v>47121801</v>
      </c>
      <c r="D11544" s="38" t="s">
        <v>35982</v>
      </c>
      <c r="E11544" s="39" t="s">
        <v>1861</v>
      </c>
      <c r="F11544" s="37" t="s">
        <v>1859</v>
      </c>
    </row>
    <row r="11545" spans="1:6" ht="14.25" customHeight="1" x14ac:dyDescent="0.2">
      <c r="A11545" s="35" t="s">
        <v>35983</v>
      </c>
      <c r="B11545" s="36" t="s">
        <v>35984</v>
      </c>
      <c r="C11545" s="37">
        <v>47121802</v>
      </c>
      <c r="D11545" s="38" t="s">
        <v>35985</v>
      </c>
      <c r="E11545" s="39" t="s">
        <v>1861</v>
      </c>
      <c r="F11545" s="37" t="s">
        <v>1859</v>
      </c>
    </row>
    <row r="11546" spans="1:6" ht="14.25" customHeight="1" x14ac:dyDescent="0.2">
      <c r="A11546" s="35" t="s">
        <v>35986</v>
      </c>
      <c r="B11546" s="36" t="s">
        <v>35987</v>
      </c>
      <c r="C11546" s="37">
        <v>47121803</v>
      </c>
      <c r="D11546" s="38" t="s">
        <v>35988</v>
      </c>
      <c r="E11546" s="39" t="s">
        <v>1861</v>
      </c>
      <c r="F11546" s="37" t="s">
        <v>1859</v>
      </c>
    </row>
    <row r="11547" spans="1:6" ht="14.25" customHeight="1" x14ac:dyDescent="0.2">
      <c r="A11547" s="35" t="s">
        <v>35989</v>
      </c>
      <c r="B11547" s="36" t="s">
        <v>35990</v>
      </c>
      <c r="C11547" s="37">
        <v>47121804</v>
      </c>
      <c r="D11547" s="38" t="s">
        <v>35991</v>
      </c>
      <c r="E11547" s="39" t="s">
        <v>1861</v>
      </c>
      <c r="F11547" s="37" t="s">
        <v>1859</v>
      </c>
    </row>
    <row r="11548" spans="1:6" ht="14.25" customHeight="1" x14ac:dyDescent="0.2">
      <c r="A11548" s="35" t="s">
        <v>35992</v>
      </c>
      <c r="B11548" s="36" t="s">
        <v>35993</v>
      </c>
      <c r="C11548" s="37">
        <v>47121805</v>
      </c>
      <c r="D11548" s="38" t="s">
        <v>35994</v>
      </c>
      <c r="E11548" s="39" t="s">
        <v>1966</v>
      </c>
      <c r="F11548" s="37" t="s">
        <v>1969</v>
      </c>
    </row>
    <row r="11549" spans="1:6" ht="14.25" customHeight="1" x14ac:dyDescent="0.2">
      <c r="A11549" s="35" t="s">
        <v>35995</v>
      </c>
      <c r="B11549" s="36" t="s">
        <v>35996</v>
      </c>
      <c r="C11549" s="37">
        <v>47121806</v>
      </c>
      <c r="D11549" s="38" t="s">
        <v>35997</v>
      </c>
      <c r="E11549" s="39" t="s">
        <v>1861</v>
      </c>
      <c r="F11549" s="37" t="s">
        <v>1859</v>
      </c>
    </row>
    <row r="11550" spans="1:6" ht="14.25" customHeight="1" x14ac:dyDescent="0.2">
      <c r="A11550" s="35" t="s">
        <v>35998</v>
      </c>
      <c r="B11550" s="36" t="s">
        <v>35999</v>
      </c>
      <c r="C11550" s="37">
        <v>47121807</v>
      </c>
      <c r="D11550" s="38" t="s">
        <v>36000</v>
      </c>
      <c r="E11550" s="39" t="s">
        <v>1861</v>
      </c>
      <c r="F11550" s="37" t="s">
        <v>1859</v>
      </c>
    </row>
    <row r="11551" spans="1:6" ht="14.25" customHeight="1" x14ac:dyDescent="0.2">
      <c r="A11551" s="35" t="s">
        <v>36001</v>
      </c>
      <c r="B11551" s="36" t="s">
        <v>36002</v>
      </c>
      <c r="C11551" s="37">
        <v>47121808</v>
      </c>
      <c r="D11551" s="38" t="s">
        <v>36003</v>
      </c>
      <c r="E11551" s="39" t="s">
        <v>1861</v>
      </c>
      <c r="F11551" s="37" t="s">
        <v>1859</v>
      </c>
    </row>
    <row r="11552" spans="1:6" ht="14.25" customHeight="1" x14ac:dyDescent="0.2">
      <c r="A11552" s="35" t="s">
        <v>36004</v>
      </c>
      <c r="B11552" s="36" t="s">
        <v>36005</v>
      </c>
      <c r="C11552" s="37">
        <v>47121809</v>
      </c>
      <c r="D11552" s="38" t="s">
        <v>36006</v>
      </c>
      <c r="E11552" s="39" t="s">
        <v>1861</v>
      </c>
      <c r="F11552" s="37" t="s">
        <v>1859</v>
      </c>
    </row>
    <row r="11553" spans="1:6" ht="14.25" customHeight="1" x14ac:dyDescent="0.2">
      <c r="A11553" s="35" t="s">
        <v>36007</v>
      </c>
      <c r="B11553" s="36" t="s">
        <v>36008</v>
      </c>
      <c r="C11553" s="37">
        <v>47121810</v>
      </c>
      <c r="D11553" s="38" t="s">
        <v>36009</v>
      </c>
      <c r="E11553" s="39" t="s">
        <v>1861</v>
      </c>
      <c r="F11553" s="37" t="s">
        <v>1859</v>
      </c>
    </row>
    <row r="11554" spans="1:6" ht="14.25" customHeight="1" x14ac:dyDescent="0.2">
      <c r="A11554" s="35" t="s">
        <v>36010</v>
      </c>
      <c r="B11554" s="36" t="s">
        <v>36011</v>
      </c>
      <c r="C11554" s="37">
        <v>47121811</v>
      </c>
      <c r="D11554" s="38" t="s">
        <v>36012</v>
      </c>
      <c r="E11554" s="39" t="s">
        <v>2208</v>
      </c>
      <c r="F11554" s="37" t="s">
        <v>4373</v>
      </c>
    </row>
    <row r="11555" spans="1:6" ht="14.25" customHeight="1" x14ac:dyDescent="0.2">
      <c r="A11555" s="35" t="s">
        <v>36013</v>
      </c>
      <c r="B11555" s="36" t="s">
        <v>36014</v>
      </c>
      <c r="C11555" s="37">
        <v>47121812</v>
      </c>
      <c r="D11555" s="38" t="s">
        <v>36015</v>
      </c>
      <c r="E11555" s="39" t="s">
        <v>1966</v>
      </c>
      <c r="F11555" s="37" t="s">
        <v>1969</v>
      </c>
    </row>
    <row r="11556" spans="1:6" ht="14.25" customHeight="1" x14ac:dyDescent="0.2">
      <c r="A11556" s="35" t="s">
        <v>36016</v>
      </c>
      <c r="B11556" s="36" t="s">
        <v>36017</v>
      </c>
      <c r="C11556" s="37">
        <v>47121813</v>
      </c>
      <c r="D11556" s="38" t="s">
        <v>36018</v>
      </c>
      <c r="E11556" s="39" t="s">
        <v>1966</v>
      </c>
      <c r="F11556" s="37" t="s">
        <v>1969</v>
      </c>
    </row>
    <row r="11557" spans="1:6" ht="14.25" customHeight="1" x14ac:dyDescent="0.2">
      <c r="A11557" s="35" t="s">
        <v>36019</v>
      </c>
      <c r="B11557" s="36" t="s">
        <v>36020</v>
      </c>
      <c r="C11557" s="37">
        <v>47121901</v>
      </c>
      <c r="D11557" s="38" t="s">
        <v>36021</v>
      </c>
      <c r="E11557" s="39" t="s">
        <v>1966</v>
      </c>
      <c r="F11557" s="37" t="s">
        <v>1969</v>
      </c>
    </row>
    <row r="11558" spans="1:6" ht="14.25" customHeight="1" x14ac:dyDescent="0.2">
      <c r="A11558" s="35" t="s">
        <v>36022</v>
      </c>
      <c r="B11558" s="36" t="s">
        <v>36023</v>
      </c>
      <c r="C11558" s="37">
        <v>47121902</v>
      </c>
      <c r="D11558" s="38" t="s">
        <v>36024</v>
      </c>
      <c r="E11558" s="39" t="s">
        <v>1966</v>
      </c>
      <c r="F11558" s="37" t="s">
        <v>1969</v>
      </c>
    </row>
    <row r="11559" spans="1:6" ht="14.25" customHeight="1" x14ac:dyDescent="0.2">
      <c r="A11559" s="35" t="s">
        <v>36025</v>
      </c>
      <c r="B11559" s="36" t="s">
        <v>36026</v>
      </c>
      <c r="C11559" s="37">
        <v>47121903</v>
      </c>
      <c r="D11559" s="38" t="s">
        <v>36027</v>
      </c>
      <c r="E11559" s="39" t="s">
        <v>1966</v>
      </c>
      <c r="F11559" s="37" t="s">
        <v>1969</v>
      </c>
    </row>
    <row r="11560" spans="1:6" ht="14.25" customHeight="1" x14ac:dyDescent="0.2">
      <c r="A11560" s="35" t="s">
        <v>36028</v>
      </c>
      <c r="B11560" s="36" t="s">
        <v>36029</v>
      </c>
      <c r="C11560" s="37">
        <v>47131501</v>
      </c>
      <c r="D11560" s="38" t="s">
        <v>36030</v>
      </c>
      <c r="E11560" s="39" t="s">
        <v>1861</v>
      </c>
      <c r="F11560" s="37" t="s">
        <v>1859</v>
      </c>
    </row>
    <row r="11561" spans="1:6" ht="14.25" customHeight="1" x14ac:dyDescent="0.2">
      <c r="A11561" s="35" t="s">
        <v>36031</v>
      </c>
      <c r="B11561" s="36" t="s">
        <v>36032</v>
      </c>
      <c r="C11561" s="37">
        <v>47131502</v>
      </c>
      <c r="D11561" s="38" t="s">
        <v>36033</v>
      </c>
      <c r="E11561" s="39" t="s">
        <v>1861</v>
      </c>
      <c r="F11561" s="37" t="s">
        <v>1859</v>
      </c>
    </row>
    <row r="11562" spans="1:6" ht="14.25" customHeight="1" x14ac:dyDescent="0.2">
      <c r="A11562" s="35" t="s">
        <v>36034</v>
      </c>
      <c r="B11562" s="36" t="s">
        <v>36035</v>
      </c>
      <c r="C11562" s="37">
        <v>47131503</v>
      </c>
      <c r="D11562" s="38" t="s">
        <v>36036</v>
      </c>
      <c r="E11562" s="39" t="s">
        <v>1861</v>
      </c>
      <c r="F11562" s="37" t="s">
        <v>1859</v>
      </c>
    </row>
    <row r="11563" spans="1:6" ht="14.25" customHeight="1" x14ac:dyDescent="0.2">
      <c r="A11563" s="35" t="s">
        <v>36037</v>
      </c>
      <c r="B11563" s="36" t="s">
        <v>36038</v>
      </c>
      <c r="C11563" s="37">
        <v>47131601</v>
      </c>
      <c r="D11563" s="38" t="s">
        <v>36039</v>
      </c>
      <c r="E11563" s="39" t="s">
        <v>1861</v>
      </c>
      <c r="F11563" s="37" t="s">
        <v>1859</v>
      </c>
    </row>
    <row r="11564" spans="1:6" ht="14.25" customHeight="1" x14ac:dyDescent="0.2">
      <c r="A11564" s="35" t="s">
        <v>36040</v>
      </c>
      <c r="B11564" s="36" t="s">
        <v>36041</v>
      </c>
      <c r="C11564" s="37">
        <v>47131602</v>
      </c>
      <c r="D11564" s="38" t="s">
        <v>36042</v>
      </c>
      <c r="E11564" s="39" t="s">
        <v>1861</v>
      </c>
      <c r="F11564" s="37" t="s">
        <v>1859</v>
      </c>
    </row>
    <row r="11565" spans="1:6" ht="14.25" customHeight="1" x14ac:dyDescent="0.2">
      <c r="A11565" s="35" t="s">
        <v>36043</v>
      </c>
      <c r="B11565" s="36" t="s">
        <v>36044</v>
      </c>
      <c r="C11565" s="37">
        <v>47131603</v>
      </c>
      <c r="D11565" s="38" t="s">
        <v>36045</v>
      </c>
      <c r="E11565" s="39" t="s">
        <v>1861</v>
      </c>
      <c r="F11565" s="37" t="s">
        <v>1859</v>
      </c>
    </row>
    <row r="11566" spans="1:6" ht="14.25" customHeight="1" x14ac:dyDescent="0.2">
      <c r="A11566" s="35" t="s">
        <v>36046</v>
      </c>
      <c r="B11566" s="36" t="s">
        <v>36047</v>
      </c>
      <c r="C11566" s="37">
        <v>47131604</v>
      </c>
      <c r="D11566" s="38" t="s">
        <v>36048</v>
      </c>
      <c r="E11566" s="39" t="s">
        <v>1861</v>
      </c>
      <c r="F11566" s="37" t="s">
        <v>1859</v>
      </c>
    </row>
    <row r="11567" spans="1:6" ht="14.25" customHeight="1" x14ac:dyDescent="0.2">
      <c r="A11567" s="35" t="s">
        <v>36049</v>
      </c>
      <c r="B11567" s="36" t="s">
        <v>36050</v>
      </c>
      <c r="C11567" s="37">
        <v>47131605</v>
      </c>
      <c r="D11567" s="38" t="s">
        <v>36051</v>
      </c>
      <c r="E11567" s="39" t="s">
        <v>1861</v>
      </c>
      <c r="F11567" s="37" t="s">
        <v>1859</v>
      </c>
    </row>
    <row r="11568" spans="1:6" ht="14.25" customHeight="1" x14ac:dyDescent="0.2">
      <c r="A11568" s="35" t="s">
        <v>36052</v>
      </c>
      <c r="B11568" s="36" t="s">
        <v>36053</v>
      </c>
      <c r="C11568" s="37">
        <v>47131608</v>
      </c>
      <c r="D11568" s="38" t="s">
        <v>36054</v>
      </c>
      <c r="E11568" s="39" t="s">
        <v>1861</v>
      </c>
      <c r="F11568" s="37" t="s">
        <v>1859</v>
      </c>
    </row>
    <row r="11569" spans="1:6" ht="14.25" customHeight="1" x14ac:dyDescent="0.2">
      <c r="A11569" s="35" t="s">
        <v>36055</v>
      </c>
      <c r="B11569" s="36" t="s">
        <v>36056</v>
      </c>
      <c r="C11569" s="37">
        <v>47131609</v>
      </c>
      <c r="D11569" s="38" t="s">
        <v>36057</v>
      </c>
      <c r="E11569" s="39" t="s">
        <v>1861</v>
      </c>
      <c r="F11569" s="37" t="s">
        <v>1859</v>
      </c>
    </row>
    <row r="11570" spans="1:6" ht="14.25" customHeight="1" x14ac:dyDescent="0.2">
      <c r="A11570" s="35" t="s">
        <v>36058</v>
      </c>
      <c r="B11570" s="36" t="s">
        <v>36059</v>
      </c>
      <c r="C11570" s="37">
        <v>47131610</v>
      </c>
      <c r="D11570" s="38" t="s">
        <v>36060</v>
      </c>
      <c r="E11570" s="39" t="s">
        <v>1861</v>
      </c>
      <c r="F11570" s="37" t="s">
        <v>1859</v>
      </c>
    </row>
    <row r="11571" spans="1:6" ht="14.25" customHeight="1" x14ac:dyDescent="0.2">
      <c r="A11571" s="35" t="s">
        <v>36061</v>
      </c>
      <c r="B11571" s="36" t="s">
        <v>36062</v>
      </c>
      <c r="C11571" s="37">
        <v>47131611</v>
      </c>
      <c r="D11571" s="38" t="s">
        <v>36063</v>
      </c>
      <c r="E11571" s="39" t="s">
        <v>1861</v>
      </c>
      <c r="F11571" s="37" t="s">
        <v>1859</v>
      </c>
    </row>
    <row r="11572" spans="1:6" ht="14.25" customHeight="1" x14ac:dyDescent="0.2">
      <c r="A11572" s="35" t="s">
        <v>36064</v>
      </c>
      <c r="B11572" s="36" t="s">
        <v>36065</v>
      </c>
      <c r="C11572" s="37">
        <v>47131612</v>
      </c>
      <c r="D11572" s="38" t="s">
        <v>36066</v>
      </c>
      <c r="E11572" s="39" t="s">
        <v>1861</v>
      </c>
      <c r="F11572" s="37" t="s">
        <v>1859</v>
      </c>
    </row>
    <row r="11573" spans="1:6" ht="14.25" customHeight="1" x14ac:dyDescent="0.2">
      <c r="A11573" s="35" t="s">
        <v>36067</v>
      </c>
      <c r="B11573" s="36" t="s">
        <v>36068</v>
      </c>
      <c r="C11573" s="37">
        <v>47131613</v>
      </c>
      <c r="D11573" s="38" t="s">
        <v>36069</v>
      </c>
      <c r="E11573" s="39" t="s">
        <v>1861</v>
      </c>
      <c r="F11573" s="37" t="s">
        <v>1859</v>
      </c>
    </row>
    <row r="11574" spans="1:6" ht="14.25" customHeight="1" x14ac:dyDescent="0.2">
      <c r="A11574" s="35" t="s">
        <v>36070</v>
      </c>
      <c r="B11574" s="36" t="s">
        <v>36071</v>
      </c>
      <c r="C11574" s="37">
        <v>47131614</v>
      </c>
      <c r="D11574" s="38" t="s">
        <v>36072</v>
      </c>
      <c r="E11574" s="39" t="s">
        <v>1861</v>
      </c>
      <c r="F11574" s="37" t="s">
        <v>1859</v>
      </c>
    </row>
    <row r="11575" spans="1:6" ht="14.25" customHeight="1" x14ac:dyDescent="0.2">
      <c r="A11575" s="35" t="s">
        <v>36073</v>
      </c>
      <c r="B11575" s="36" t="s">
        <v>36074</v>
      </c>
      <c r="C11575" s="37">
        <v>47131615</v>
      </c>
      <c r="D11575" s="38" t="s">
        <v>36075</v>
      </c>
      <c r="E11575" s="39" t="s">
        <v>1861</v>
      </c>
      <c r="F11575" s="37" t="s">
        <v>1859</v>
      </c>
    </row>
    <row r="11576" spans="1:6" ht="14.25" customHeight="1" x14ac:dyDescent="0.2">
      <c r="A11576" s="35" t="s">
        <v>36076</v>
      </c>
      <c r="B11576" s="36" t="s">
        <v>36077</v>
      </c>
      <c r="C11576" s="37">
        <v>47131616</v>
      </c>
      <c r="D11576" s="38" t="s">
        <v>36078</v>
      </c>
      <c r="E11576" s="39" t="s">
        <v>1861</v>
      </c>
      <c r="F11576" s="37" t="s">
        <v>1859</v>
      </c>
    </row>
    <row r="11577" spans="1:6" ht="14.25" customHeight="1" x14ac:dyDescent="0.2">
      <c r="A11577" s="35" t="s">
        <v>36079</v>
      </c>
      <c r="B11577" s="36" t="s">
        <v>36080</v>
      </c>
      <c r="C11577" s="37">
        <v>47131617</v>
      </c>
      <c r="D11577" s="38" t="s">
        <v>36081</v>
      </c>
      <c r="E11577" s="39" t="s">
        <v>1861</v>
      </c>
      <c r="F11577" s="37" t="s">
        <v>1859</v>
      </c>
    </row>
    <row r="11578" spans="1:6" ht="14.25" customHeight="1" x14ac:dyDescent="0.2">
      <c r="A11578" s="35" t="s">
        <v>36082</v>
      </c>
      <c r="B11578" s="36" t="s">
        <v>36083</v>
      </c>
      <c r="C11578" s="37">
        <v>47131618</v>
      </c>
      <c r="D11578" s="38" t="s">
        <v>36084</v>
      </c>
      <c r="E11578" s="39" t="s">
        <v>1861</v>
      </c>
      <c r="F11578" s="37" t="s">
        <v>1859</v>
      </c>
    </row>
    <row r="11579" spans="1:6" ht="14.25" customHeight="1" x14ac:dyDescent="0.2">
      <c r="A11579" s="35" t="s">
        <v>36085</v>
      </c>
      <c r="B11579" s="36" t="s">
        <v>36086</v>
      </c>
      <c r="C11579" s="37">
        <v>47131619</v>
      </c>
      <c r="D11579" s="38" t="s">
        <v>36087</v>
      </c>
      <c r="E11579" s="39" t="s">
        <v>1861</v>
      </c>
      <c r="F11579" s="37" t="s">
        <v>1859</v>
      </c>
    </row>
    <row r="11580" spans="1:6" ht="14.25" customHeight="1" x14ac:dyDescent="0.2">
      <c r="A11580" s="35" t="s">
        <v>36088</v>
      </c>
      <c r="B11580" s="36" t="s">
        <v>36089</v>
      </c>
      <c r="C11580" s="37">
        <v>47131701</v>
      </c>
      <c r="D11580" s="38" t="s">
        <v>36090</v>
      </c>
      <c r="E11580" s="39" t="s">
        <v>1861</v>
      </c>
      <c r="F11580" s="37" t="s">
        <v>1859</v>
      </c>
    </row>
    <row r="11581" spans="1:6" ht="14.25" customHeight="1" x14ac:dyDescent="0.2">
      <c r="A11581" s="35" t="s">
        <v>36091</v>
      </c>
      <c r="B11581" s="36" t="s">
        <v>36092</v>
      </c>
      <c r="C11581" s="37">
        <v>47131702</v>
      </c>
      <c r="D11581" s="38" t="s">
        <v>36093</v>
      </c>
      <c r="E11581" s="39" t="s">
        <v>1861</v>
      </c>
      <c r="F11581" s="37" t="s">
        <v>1859</v>
      </c>
    </row>
    <row r="11582" spans="1:6" ht="14.25" customHeight="1" x14ac:dyDescent="0.2">
      <c r="A11582" s="35" t="s">
        <v>36094</v>
      </c>
      <c r="B11582" s="36" t="s">
        <v>36095</v>
      </c>
      <c r="C11582" s="37">
        <v>47131703</v>
      </c>
      <c r="D11582" s="38" t="s">
        <v>36096</v>
      </c>
      <c r="E11582" s="39" t="s">
        <v>1861</v>
      </c>
      <c r="F11582" s="37" t="s">
        <v>1859</v>
      </c>
    </row>
    <row r="11583" spans="1:6" ht="14.25" customHeight="1" x14ac:dyDescent="0.2">
      <c r="A11583" s="35" t="s">
        <v>36097</v>
      </c>
      <c r="B11583" s="36" t="s">
        <v>36098</v>
      </c>
      <c r="C11583" s="37">
        <v>47131704</v>
      </c>
      <c r="D11583" s="38" t="s">
        <v>36099</v>
      </c>
      <c r="E11583" s="39" t="s">
        <v>1966</v>
      </c>
      <c r="F11583" s="37" t="s">
        <v>1969</v>
      </c>
    </row>
    <row r="11584" spans="1:6" ht="14.25" customHeight="1" x14ac:dyDescent="0.2">
      <c r="A11584" s="35" t="s">
        <v>36100</v>
      </c>
      <c r="B11584" s="36" t="s">
        <v>36101</v>
      </c>
      <c r="C11584" s="37">
        <v>47131705</v>
      </c>
      <c r="D11584" s="38" t="s">
        <v>36102</v>
      </c>
      <c r="E11584" s="39" t="s">
        <v>1861</v>
      </c>
      <c r="F11584" s="37" t="s">
        <v>1859</v>
      </c>
    </row>
    <row r="11585" spans="1:6" ht="14.25" customHeight="1" x14ac:dyDescent="0.2">
      <c r="A11585" s="35" t="s">
        <v>36103</v>
      </c>
      <c r="B11585" s="36" t="s">
        <v>36104</v>
      </c>
      <c r="C11585" s="37">
        <v>47131706</v>
      </c>
      <c r="D11585" s="38" t="s">
        <v>36105</v>
      </c>
      <c r="E11585" s="39" t="s">
        <v>1861</v>
      </c>
      <c r="F11585" s="37" t="s">
        <v>1859</v>
      </c>
    </row>
    <row r="11586" spans="1:6" ht="14.25" customHeight="1" x14ac:dyDescent="0.2">
      <c r="A11586" s="35" t="s">
        <v>36106</v>
      </c>
      <c r="B11586" s="36" t="s">
        <v>36107</v>
      </c>
      <c r="C11586" s="37">
        <v>47131707</v>
      </c>
      <c r="D11586" s="38" t="s">
        <v>36108</v>
      </c>
      <c r="E11586" s="39" t="s">
        <v>1861</v>
      </c>
      <c r="F11586" s="37" t="s">
        <v>1859</v>
      </c>
    </row>
    <row r="11587" spans="1:6" ht="14.25" customHeight="1" x14ac:dyDescent="0.2">
      <c r="A11587" s="35" t="s">
        <v>36109</v>
      </c>
      <c r="B11587" s="36" t="s">
        <v>36110</v>
      </c>
      <c r="C11587" s="37">
        <v>47131708</v>
      </c>
      <c r="D11587" s="38" t="s">
        <v>36111</v>
      </c>
      <c r="E11587" s="39" t="s">
        <v>1861</v>
      </c>
      <c r="F11587" s="37" t="s">
        <v>1859</v>
      </c>
    </row>
    <row r="11588" spans="1:6" ht="14.25" customHeight="1" x14ac:dyDescent="0.2">
      <c r="A11588" s="35" t="s">
        <v>36112</v>
      </c>
      <c r="B11588" s="36" t="s">
        <v>36113</v>
      </c>
      <c r="C11588" s="37">
        <v>47131709</v>
      </c>
      <c r="D11588" s="38" t="s">
        <v>36114</v>
      </c>
      <c r="E11588" s="39" t="s">
        <v>1861</v>
      </c>
      <c r="F11588" s="37" t="s">
        <v>1859</v>
      </c>
    </row>
    <row r="11589" spans="1:6" ht="14.25" customHeight="1" x14ac:dyDescent="0.2">
      <c r="A11589" s="35" t="s">
        <v>36115</v>
      </c>
      <c r="B11589" s="36" t="s">
        <v>36116</v>
      </c>
      <c r="C11589" s="37">
        <v>47131710</v>
      </c>
      <c r="D11589" s="38" t="s">
        <v>36117</v>
      </c>
      <c r="E11589" s="39" t="s">
        <v>1861</v>
      </c>
      <c r="F11589" s="37" t="s">
        <v>1859</v>
      </c>
    </row>
    <row r="11590" spans="1:6" ht="14.25" customHeight="1" x14ac:dyDescent="0.2">
      <c r="A11590" s="35" t="s">
        <v>36118</v>
      </c>
      <c r="B11590" s="36" t="s">
        <v>36119</v>
      </c>
      <c r="C11590" s="37">
        <v>47131711</v>
      </c>
      <c r="D11590" s="38" t="s">
        <v>36120</v>
      </c>
      <c r="E11590" s="39" t="s">
        <v>1861</v>
      </c>
      <c r="F11590" s="37" t="s">
        <v>1859</v>
      </c>
    </row>
    <row r="11591" spans="1:6" ht="14.25" customHeight="1" x14ac:dyDescent="0.2">
      <c r="A11591" s="35" t="s">
        <v>36121</v>
      </c>
      <c r="B11591" s="36" t="s">
        <v>36122</v>
      </c>
      <c r="C11591" s="37">
        <v>47131801</v>
      </c>
      <c r="D11591" s="38" t="s">
        <v>36123</v>
      </c>
      <c r="E11591" s="39" t="s">
        <v>1861</v>
      </c>
      <c r="F11591" s="37" t="s">
        <v>1859</v>
      </c>
    </row>
    <row r="11592" spans="1:6" ht="14.25" customHeight="1" x14ac:dyDescent="0.2">
      <c r="A11592" s="35" t="s">
        <v>36124</v>
      </c>
      <c r="B11592" s="36" t="s">
        <v>36125</v>
      </c>
      <c r="C11592" s="37">
        <v>47131802</v>
      </c>
      <c r="D11592" s="38" t="s">
        <v>36126</v>
      </c>
      <c r="E11592" s="39" t="s">
        <v>1861</v>
      </c>
      <c r="F11592" s="37" t="s">
        <v>1859</v>
      </c>
    </row>
    <row r="11593" spans="1:6" ht="14.25" customHeight="1" x14ac:dyDescent="0.2">
      <c r="A11593" s="35" t="s">
        <v>36127</v>
      </c>
      <c r="B11593" s="36" t="s">
        <v>36128</v>
      </c>
      <c r="C11593" s="37">
        <v>47131803</v>
      </c>
      <c r="D11593" s="38" t="s">
        <v>36129</v>
      </c>
      <c r="E11593" s="39" t="s">
        <v>1861</v>
      </c>
      <c r="F11593" s="37" t="s">
        <v>1859</v>
      </c>
    </row>
    <row r="11594" spans="1:6" ht="14.25" customHeight="1" x14ac:dyDescent="0.2">
      <c r="A11594" s="35" t="s">
        <v>36130</v>
      </c>
      <c r="B11594" s="36" t="s">
        <v>36131</v>
      </c>
      <c r="C11594" s="37">
        <v>47131804</v>
      </c>
      <c r="D11594" s="38" t="s">
        <v>36132</v>
      </c>
      <c r="E11594" s="39" t="s">
        <v>1861</v>
      </c>
      <c r="F11594" s="37" t="s">
        <v>1859</v>
      </c>
    </row>
    <row r="11595" spans="1:6" ht="14.25" customHeight="1" x14ac:dyDescent="0.2">
      <c r="A11595" s="35" t="s">
        <v>36133</v>
      </c>
      <c r="B11595" s="36" t="s">
        <v>36134</v>
      </c>
      <c r="C11595" s="37">
        <v>47131805</v>
      </c>
      <c r="D11595" s="38" t="s">
        <v>36135</v>
      </c>
      <c r="E11595" s="39" t="s">
        <v>1861</v>
      </c>
      <c r="F11595" s="37" t="s">
        <v>1859</v>
      </c>
    </row>
    <row r="11596" spans="1:6" ht="14.25" customHeight="1" x14ac:dyDescent="0.2">
      <c r="A11596" s="35" t="s">
        <v>36136</v>
      </c>
      <c r="B11596" s="36" t="s">
        <v>36137</v>
      </c>
      <c r="C11596" s="37">
        <v>47131806</v>
      </c>
      <c r="D11596" s="38" t="s">
        <v>36138</v>
      </c>
      <c r="E11596" s="39" t="s">
        <v>1861</v>
      </c>
      <c r="F11596" s="37" t="s">
        <v>1859</v>
      </c>
    </row>
    <row r="11597" spans="1:6" ht="14.25" customHeight="1" x14ac:dyDescent="0.2">
      <c r="A11597" s="35" t="s">
        <v>36139</v>
      </c>
      <c r="B11597" s="36" t="s">
        <v>36140</v>
      </c>
      <c r="C11597" s="37">
        <v>47131807</v>
      </c>
      <c r="D11597" s="38" t="s">
        <v>36141</v>
      </c>
      <c r="E11597" s="39" t="s">
        <v>1861</v>
      </c>
      <c r="F11597" s="37" t="s">
        <v>1859</v>
      </c>
    </row>
    <row r="11598" spans="1:6" ht="14.25" customHeight="1" x14ac:dyDescent="0.2">
      <c r="A11598" s="35" t="s">
        <v>36142</v>
      </c>
      <c r="B11598" s="36" t="s">
        <v>36143</v>
      </c>
      <c r="C11598" s="37">
        <v>47131808</v>
      </c>
      <c r="D11598" s="38" t="s">
        <v>36144</v>
      </c>
      <c r="E11598" s="39" t="s">
        <v>1861</v>
      </c>
      <c r="F11598" s="37" t="s">
        <v>1859</v>
      </c>
    </row>
    <row r="11599" spans="1:6" ht="14.25" customHeight="1" x14ac:dyDescent="0.2">
      <c r="A11599" s="35" t="s">
        <v>36145</v>
      </c>
      <c r="B11599" s="36" t="s">
        <v>36146</v>
      </c>
      <c r="C11599" s="37">
        <v>47131809</v>
      </c>
      <c r="D11599" s="38" t="s">
        <v>36147</v>
      </c>
      <c r="E11599" s="39" t="s">
        <v>1861</v>
      </c>
      <c r="F11599" s="37" t="s">
        <v>1859</v>
      </c>
    </row>
    <row r="11600" spans="1:6" ht="14.25" customHeight="1" x14ac:dyDescent="0.2">
      <c r="A11600" s="35" t="s">
        <v>36148</v>
      </c>
      <c r="B11600" s="36" t="s">
        <v>36149</v>
      </c>
      <c r="C11600" s="37">
        <v>47131810</v>
      </c>
      <c r="D11600" s="38" t="s">
        <v>36150</v>
      </c>
      <c r="E11600" s="39" t="s">
        <v>1861</v>
      </c>
      <c r="F11600" s="37" t="s">
        <v>1859</v>
      </c>
    </row>
    <row r="11601" spans="1:6" ht="14.25" customHeight="1" x14ac:dyDescent="0.2">
      <c r="A11601" s="35" t="s">
        <v>36151</v>
      </c>
      <c r="B11601" s="36" t="s">
        <v>36152</v>
      </c>
      <c r="C11601" s="37">
        <v>47131811</v>
      </c>
      <c r="D11601" s="38" t="s">
        <v>36153</v>
      </c>
      <c r="E11601" s="39" t="s">
        <v>1861</v>
      </c>
      <c r="F11601" s="37" t="s">
        <v>1859</v>
      </c>
    </row>
    <row r="11602" spans="1:6" ht="14.25" customHeight="1" x14ac:dyDescent="0.2">
      <c r="A11602" s="35" t="s">
        <v>36154</v>
      </c>
      <c r="B11602" s="36" t="s">
        <v>36155</v>
      </c>
      <c r="C11602" s="37">
        <v>47131812</v>
      </c>
      <c r="D11602" s="38" t="s">
        <v>36156</v>
      </c>
      <c r="E11602" s="39" t="s">
        <v>1861</v>
      </c>
      <c r="F11602" s="37" t="s">
        <v>1859</v>
      </c>
    </row>
    <row r="11603" spans="1:6" ht="14.25" customHeight="1" x14ac:dyDescent="0.2">
      <c r="A11603" s="35" t="s">
        <v>36157</v>
      </c>
      <c r="B11603" s="36" t="s">
        <v>36158</v>
      </c>
      <c r="C11603" s="37">
        <v>47131813</v>
      </c>
      <c r="D11603" s="38" t="s">
        <v>36159</v>
      </c>
      <c r="E11603" s="39" t="s">
        <v>1861</v>
      </c>
      <c r="F11603" s="37" t="s">
        <v>1859</v>
      </c>
    </row>
    <row r="11604" spans="1:6" ht="14.25" customHeight="1" x14ac:dyDescent="0.2">
      <c r="A11604" s="35" t="s">
        <v>36160</v>
      </c>
      <c r="B11604" s="36" t="s">
        <v>36161</v>
      </c>
      <c r="C11604" s="37">
        <v>47131814</v>
      </c>
      <c r="D11604" s="38" t="s">
        <v>36162</v>
      </c>
      <c r="E11604" s="39" t="s">
        <v>1861</v>
      </c>
      <c r="F11604" s="37" t="s">
        <v>1859</v>
      </c>
    </row>
    <row r="11605" spans="1:6" ht="14.25" customHeight="1" x14ac:dyDescent="0.2">
      <c r="A11605" s="35" t="s">
        <v>36163</v>
      </c>
      <c r="B11605" s="36" t="s">
        <v>36164</v>
      </c>
      <c r="C11605" s="37">
        <v>47131815</v>
      </c>
      <c r="D11605" s="38" t="s">
        <v>36165</v>
      </c>
      <c r="E11605" s="39" t="s">
        <v>1861</v>
      </c>
      <c r="F11605" s="37" t="s">
        <v>1859</v>
      </c>
    </row>
    <row r="11606" spans="1:6" ht="14.25" customHeight="1" x14ac:dyDescent="0.2">
      <c r="A11606" s="35" t="s">
        <v>36166</v>
      </c>
      <c r="B11606" s="36" t="s">
        <v>36167</v>
      </c>
      <c r="C11606" s="37">
        <v>47131816</v>
      </c>
      <c r="D11606" s="38" t="s">
        <v>36168</v>
      </c>
      <c r="E11606" s="39" t="s">
        <v>1861</v>
      </c>
      <c r="F11606" s="37" t="s">
        <v>1859</v>
      </c>
    </row>
    <row r="11607" spans="1:6" ht="14.25" customHeight="1" x14ac:dyDescent="0.2">
      <c r="A11607" s="35" t="s">
        <v>36169</v>
      </c>
      <c r="B11607" s="36" t="s">
        <v>36170</v>
      </c>
      <c r="C11607" s="37">
        <v>47131817</v>
      </c>
      <c r="D11607" s="38" t="s">
        <v>36171</v>
      </c>
      <c r="E11607" s="39" t="s">
        <v>1861</v>
      </c>
      <c r="F11607" s="37" t="s">
        <v>1859</v>
      </c>
    </row>
    <row r="11608" spans="1:6" ht="14.25" customHeight="1" x14ac:dyDescent="0.2">
      <c r="A11608" s="35" t="s">
        <v>36172</v>
      </c>
      <c r="B11608" s="36" t="s">
        <v>36173</v>
      </c>
      <c r="C11608" s="37">
        <v>47131818</v>
      </c>
      <c r="D11608" s="38" t="s">
        <v>36174</v>
      </c>
      <c r="E11608" s="39" t="s">
        <v>1861</v>
      </c>
      <c r="F11608" s="37" t="s">
        <v>1859</v>
      </c>
    </row>
    <row r="11609" spans="1:6" ht="14.25" customHeight="1" x14ac:dyDescent="0.2">
      <c r="A11609" s="35" t="s">
        <v>36175</v>
      </c>
      <c r="B11609" s="36" t="s">
        <v>36176</v>
      </c>
      <c r="C11609" s="37">
        <v>47131819</v>
      </c>
      <c r="D11609" s="38" t="s">
        <v>36177</v>
      </c>
      <c r="E11609" s="39" t="s">
        <v>1861</v>
      </c>
      <c r="F11609" s="37" t="s">
        <v>1859</v>
      </c>
    </row>
    <row r="11610" spans="1:6" ht="14.25" customHeight="1" x14ac:dyDescent="0.2">
      <c r="A11610" s="35" t="s">
        <v>36178</v>
      </c>
      <c r="B11610" s="36" t="s">
        <v>36179</v>
      </c>
      <c r="C11610" s="37">
        <v>47131820</v>
      </c>
      <c r="D11610" s="38" t="s">
        <v>36180</v>
      </c>
      <c r="E11610" s="39" t="s">
        <v>1861</v>
      </c>
      <c r="F11610" s="37" t="s">
        <v>1859</v>
      </c>
    </row>
    <row r="11611" spans="1:6" ht="14.25" customHeight="1" x14ac:dyDescent="0.2">
      <c r="A11611" s="35" t="s">
        <v>36181</v>
      </c>
      <c r="B11611" s="36" t="s">
        <v>36182</v>
      </c>
      <c r="C11611" s="37">
        <v>47131821</v>
      </c>
      <c r="D11611" s="38" t="s">
        <v>36183</v>
      </c>
      <c r="E11611" s="39" t="s">
        <v>1861</v>
      </c>
      <c r="F11611" s="37" t="s">
        <v>1859</v>
      </c>
    </row>
    <row r="11612" spans="1:6" ht="14.25" customHeight="1" x14ac:dyDescent="0.2">
      <c r="A11612" s="35" t="s">
        <v>36184</v>
      </c>
      <c r="B11612" s="36" t="s">
        <v>36185</v>
      </c>
      <c r="C11612" s="37">
        <v>47131822</v>
      </c>
      <c r="D11612" s="38" t="s">
        <v>36186</v>
      </c>
      <c r="E11612" s="39" t="s">
        <v>1861</v>
      </c>
      <c r="F11612" s="37" t="s">
        <v>1859</v>
      </c>
    </row>
    <row r="11613" spans="1:6" ht="14.25" customHeight="1" x14ac:dyDescent="0.2">
      <c r="A11613" s="35" t="s">
        <v>36187</v>
      </c>
      <c r="B11613" s="36" t="s">
        <v>36188</v>
      </c>
      <c r="C11613" s="37">
        <v>47131823</v>
      </c>
      <c r="D11613" s="38" t="s">
        <v>36189</v>
      </c>
      <c r="E11613" s="39" t="s">
        <v>1861</v>
      </c>
      <c r="F11613" s="37" t="s">
        <v>1859</v>
      </c>
    </row>
    <row r="11614" spans="1:6" ht="14.25" customHeight="1" x14ac:dyDescent="0.2">
      <c r="A11614" s="35" t="s">
        <v>36190</v>
      </c>
      <c r="B11614" s="36" t="s">
        <v>36191</v>
      </c>
      <c r="C11614" s="37">
        <v>47131824</v>
      </c>
      <c r="D11614" s="38" t="s">
        <v>36192</v>
      </c>
      <c r="E11614" s="39" t="s">
        <v>1861</v>
      </c>
      <c r="F11614" s="37" t="s">
        <v>1859</v>
      </c>
    </row>
    <row r="11615" spans="1:6" ht="14.25" customHeight="1" x14ac:dyDescent="0.2">
      <c r="A11615" s="35" t="s">
        <v>36193</v>
      </c>
      <c r="B11615" s="36" t="s">
        <v>36194</v>
      </c>
      <c r="C11615" s="37">
        <v>47131825</v>
      </c>
      <c r="D11615" s="38" t="s">
        <v>36195</v>
      </c>
      <c r="E11615" s="39" t="s">
        <v>1861</v>
      </c>
      <c r="F11615" s="37" t="s">
        <v>1859</v>
      </c>
    </row>
    <row r="11616" spans="1:6" ht="14.25" customHeight="1" x14ac:dyDescent="0.2">
      <c r="A11616" s="35" t="s">
        <v>36196</v>
      </c>
      <c r="B11616" s="36" t="s">
        <v>36197</v>
      </c>
      <c r="C11616" s="37">
        <v>47131826</v>
      </c>
      <c r="D11616" s="38" t="s">
        <v>36198</v>
      </c>
      <c r="E11616" s="39" t="s">
        <v>1861</v>
      </c>
      <c r="F11616" s="37" t="s">
        <v>1859</v>
      </c>
    </row>
    <row r="11617" spans="1:6" ht="14.25" customHeight="1" x14ac:dyDescent="0.2">
      <c r="A11617" s="35" t="s">
        <v>36199</v>
      </c>
      <c r="B11617" s="36" t="s">
        <v>36200</v>
      </c>
      <c r="C11617" s="37">
        <v>47131827</v>
      </c>
      <c r="D11617" s="38" t="s">
        <v>36201</v>
      </c>
      <c r="E11617" s="39" t="s">
        <v>1861</v>
      </c>
      <c r="F11617" s="37" t="s">
        <v>1859</v>
      </c>
    </row>
    <row r="11618" spans="1:6" ht="14.25" customHeight="1" x14ac:dyDescent="0.2">
      <c r="A11618" s="35" t="s">
        <v>36202</v>
      </c>
      <c r="B11618" s="36" t="s">
        <v>36203</v>
      </c>
      <c r="C11618" s="37">
        <v>47131828</v>
      </c>
      <c r="D11618" s="38" t="s">
        <v>36204</v>
      </c>
      <c r="E11618" s="39" t="s">
        <v>1861</v>
      </c>
      <c r="F11618" s="37" t="s">
        <v>1859</v>
      </c>
    </row>
    <row r="11619" spans="1:6" ht="14.25" customHeight="1" x14ac:dyDescent="0.2">
      <c r="A11619" s="35" t="s">
        <v>36205</v>
      </c>
      <c r="B11619" s="36" t="s">
        <v>36206</v>
      </c>
      <c r="C11619" s="37">
        <v>47131829</v>
      </c>
      <c r="D11619" s="38" t="s">
        <v>36207</v>
      </c>
      <c r="E11619" s="39" t="s">
        <v>1861</v>
      </c>
      <c r="F11619" s="37" t="s">
        <v>1859</v>
      </c>
    </row>
    <row r="11620" spans="1:6" ht="14.25" customHeight="1" x14ac:dyDescent="0.2">
      <c r="A11620" s="35" t="s">
        <v>36208</v>
      </c>
      <c r="B11620" s="36" t="s">
        <v>36209</v>
      </c>
      <c r="C11620" s="37">
        <v>47131830</v>
      </c>
      <c r="D11620" s="38" t="s">
        <v>36210</v>
      </c>
      <c r="E11620" s="39" t="s">
        <v>1861</v>
      </c>
      <c r="F11620" s="37" t="s">
        <v>1859</v>
      </c>
    </row>
    <row r="11621" spans="1:6" ht="14.25" customHeight="1" x14ac:dyDescent="0.2">
      <c r="A11621" s="35" t="s">
        <v>36211</v>
      </c>
      <c r="B11621" s="36" t="s">
        <v>36212</v>
      </c>
      <c r="C11621" s="37">
        <v>47131831</v>
      </c>
      <c r="D11621" s="38" t="s">
        <v>36213</v>
      </c>
      <c r="E11621" s="39" t="s">
        <v>1861</v>
      </c>
      <c r="F11621" s="37" t="s">
        <v>1859</v>
      </c>
    </row>
    <row r="11622" spans="1:6" ht="14.25" customHeight="1" x14ac:dyDescent="0.2">
      <c r="A11622" s="35" t="s">
        <v>36214</v>
      </c>
      <c r="B11622" s="36" t="s">
        <v>36215</v>
      </c>
      <c r="C11622" s="37">
        <v>47131832</v>
      </c>
      <c r="D11622" s="38" t="s">
        <v>36216</v>
      </c>
      <c r="E11622" s="39" t="s">
        <v>1861</v>
      </c>
      <c r="F11622" s="37" t="s">
        <v>1859</v>
      </c>
    </row>
    <row r="11623" spans="1:6" ht="14.25" customHeight="1" x14ac:dyDescent="0.2">
      <c r="A11623" s="35" t="s">
        <v>36217</v>
      </c>
      <c r="B11623" s="36" t="s">
        <v>36218</v>
      </c>
      <c r="C11623" s="37">
        <v>47131833</v>
      </c>
      <c r="D11623" s="38" t="s">
        <v>36219</v>
      </c>
      <c r="E11623" s="39" t="s">
        <v>1861</v>
      </c>
      <c r="F11623" s="37" t="s">
        <v>1859</v>
      </c>
    </row>
    <row r="11624" spans="1:6" ht="14.25" customHeight="1" x14ac:dyDescent="0.2">
      <c r="A11624" s="35" t="s">
        <v>36220</v>
      </c>
      <c r="B11624" s="36" t="s">
        <v>36221</v>
      </c>
      <c r="C11624" s="37">
        <v>47131834</v>
      </c>
      <c r="D11624" s="38" t="s">
        <v>36222</v>
      </c>
      <c r="E11624" s="39" t="s">
        <v>1861</v>
      </c>
      <c r="F11624" s="37" t="s">
        <v>1859</v>
      </c>
    </row>
    <row r="11625" spans="1:6" ht="14.25" customHeight="1" x14ac:dyDescent="0.2">
      <c r="A11625" s="35" t="s">
        <v>36223</v>
      </c>
      <c r="B11625" s="36" t="s">
        <v>36224</v>
      </c>
      <c r="C11625" s="37">
        <v>47131901</v>
      </c>
      <c r="D11625" s="38" t="s">
        <v>36225</v>
      </c>
      <c r="E11625" s="39" t="s">
        <v>1861</v>
      </c>
      <c r="F11625" s="37" t="s">
        <v>1859</v>
      </c>
    </row>
    <row r="11626" spans="1:6" ht="14.25" customHeight="1" x14ac:dyDescent="0.2">
      <c r="A11626" s="35" t="s">
        <v>36226</v>
      </c>
      <c r="B11626" s="36" t="s">
        <v>36227</v>
      </c>
      <c r="C11626" s="37">
        <v>47131902</v>
      </c>
      <c r="D11626" s="38" t="s">
        <v>36228</v>
      </c>
      <c r="E11626" s="39" t="s">
        <v>1861</v>
      </c>
      <c r="F11626" s="37" t="s">
        <v>1859</v>
      </c>
    </row>
    <row r="11627" spans="1:6" ht="14.25" customHeight="1" x14ac:dyDescent="0.2">
      <c r="A11627" s="35" t="s">
        <v>36229</v>
      </c>
      <c r="B11627" s="36" t="s">
        <v>36230</v>
      </c>
      <c r="C11627" s="37">
        <v>47131903</v>
      </c>
      <c r="D11627" s="38" t="s">
        <v>36231</v>
      </c>
      <c r="E11627" s="39" t="s">
        <v>1861</v>
      </c>
      <c r="F11627" s="37" t="s">
        <v>1859</v>
      </c>
    </row>
    <row r="11628" spans="1:6" ht="14.25" customHeight="1" x14ac:dyDescent="0.2">
      <c r="A11628" s="35" t="s">
        <v>36232</v>
      </c>
      <c r="B11628" s="36" t="s">
        <v>36233</v>
      </c>
      <c r="C11628" s="37">
        <v>47131904</v>
      </c>
      <c r="D11628" s="38" t="s">
        <v>36234</v>
      </c>
      <c r="E11628" s="39" t="s">
        <v>1861</v>
      </c>
      <c r="F11628" s="37" t="s">
        <v>1859</v>
      </c>
    </row>
    <row r="11629" spans="1:6" ht="14.25" customHeight="1" x14ac:dyDescent="0.2">
      <c r="A11629" s="35" t="s">
        <v>36235</v>
      </c>
      <c r="B11629" s="36" t="s">
        <v>36236</v>
      </c>
      <c r="C11629" s="37">
        <v>47131905</v>
      </c>
      <c r="D11629" s="38" t="s">
        <v>36237</v>
      </c>
      <c r="E11629" s="39" t="s">
        <v>1861</v>
      </c>
      <c r="F11629" s="37" t="s">
        <v>1859</v>
      </c>
    </row>
    <row r="11630" spans="1:6" ht="14.25" customHeight="1" x14ac:dyDescent="0.2">
      <c r="A11630" s="35" t="s">
        <v>36238</v>
      </c>
      <c r="B11630" s="36" t="s">
        <v>36233</v>
      </c>
      <c r="C11630" s="37">
        <v>47131906</v>
      </c>
      <c r="D11630" s="38" t="s">
        <v>36239</v>
      </c>
      <c r="E11630" s="39" t="s">
        <v>1861</v>
      </c>
      <c r="F11630" s="37" t="s">
        <v>1859</v>
      </c>
    </row>
    <row r="11631" spans="1:6" ht="14.25" customHeight="1" x14ac:dyDescent="0.2">
      <c r="A11631" s="35" t="s">
        <v>36240</v>
      </c>
      <c r="B11631" s="36" t="s">
        <v>36233</v>
      </c>
      <c r="C11631" s="37">
        <v>47131907</v>
      </c>
      <c r="D11631" s="38" t="s">
        <v>36241</v>
      </c>
      <c r="E11631" s="39" t="s">
        <v>1861</v>
      </c>
      <c r="F11631" s="37" t="s">
        <v>1859</v>
      </c>
    </row>
    <row r="11632" spans="1:6" ht="14.25" customHeight="1" x14ac:dyDescent="0.2">
      <c r="A11632" s="35" t="s">
        <v>36242</v>
      </c>
      <c r="B11632" s="36" t="s">
        <v>36233</v>
      </c>
      <c r="C11632" s="37">
        <v>47131908</v>
      </c>
      <c r="D11632" s="38" t="s">
        <v>36243</v>
      </c>
      <c r="E11632" s="39" t="s">
        <v>1861</v>
      </c>
      <c r="F11632" s="37" t="s">
        <v>1859</v>
      </c>
    </row>
    <row r="11633" spans="1:6" ht="14.25" customHeight="1" x14ac:dyDescent="0.2">
      <c r="A11633" s="35" t="s">
        <v>36244</v>
      </c>
      <c r="B11633" s="36" t="s">
        <v>36233</v>
      </c>
      <c r="C11633" s="37">
        <v>47131909</v>
      </c>
      <c r="D11633" s="38" t="s">
        <v>36245</v>
      </c>
      <c r="E11633" s="39" t="s">
        <v>1861</v>
      </c>
      <c r="F11633" s="37" t="s">
        <v>1859</v>
      </c>
    </row>
    <row r="11634" spans="1:6" ht="14.25" customHeight="1" x14ac:dyDescent="0.2">
      <c r="A11634" s="35" t="s">
        <v>36246</v>
      </c>
      <c r="B11634" s="36" t="s">
        <v>36247</v>
      </c>
      <c r="C11634" s="37">
        <v>47132101</v>
      </c>
      <c r="D11634" s="38" t="s">
        <v>36248</v>
      </c>
      <c r="E11634" s="39" t="s">
        <v>1861</v>
      </c>
      <c r="F11634" s="37" t="s">
        <v>1859</v>
      </c>
    </row>
    <row r="11635" spans="1:6" ht="14.25" customHeight="1" x14ac:dyDescent="0.2">
      <c r="A11635" s="35" t="s">
        <v>36249</v>
      </c>
      <c r="B11635" s="36" t="s">
        <v>36250</v>
      </c>
      <c r="C11635" s="37">
        <v>47132102</v>
      </c>
      <c r="D11635" s="38" t="s">
        <v>36251</v>
      </c>
      <c r="E11635" s="39" t="s">
        <v>1861</v>
      </c>
      <c r="F11635" s="37" t="s">
        <v>1859</v>
      </c>
    </row>
    <row r="11636" spans="1:6" ht="14.25" customHeight="1" x14ac:dyDescent="0.2">
      <c r="A11636" s="35" t="s">
        <v>36252</v>
      </c>
      <c r="B11636" s="36" t="s">
        <v>36253</v>
      </c>
      <c r="C11636" s="37">
        <v>48101501</v>
      </c>
      <c r="D11636" s="38" t="s">
        <v>36254</v>
      </c>
      <c r="E11636" s="39" t="s">
        <v>1966</v>
      </c>
      <c r="F11636" s="37" t="s">
        <v>1969</v>
      </c>
    </row>
    <row r="11637" spans="1:6" ht="14.25" customHeight="1" x14ac:dyDescent="0.2">
      <c r="A11637" s="35" t="s">
        <v>36255</v>
      </c>
      <c r="B11637" s="36" t="s">
        <v>36256</v>
      </c>
      <c r="C11637" s="37">
        <v>48101502</v>
      </c>
      <c r="D11637" s="38" t="s">
        <v>36257</v>
      </c>
      <c r="E11637" s="39" t="s">
        <v>2208</v>
      </c>
      <c r="F11637" s="37" t="s">
        <v>4373</v>
      </c>
    </row>
    <row r="11638" spans="1:6" ht="14.25" customHeight="1" x14ac:dyDescent="0.2">
      <c r="A11638" s="35" t="s">
        <v>36258</v>
      </c>
      <c r="B11638" s="36" t="s">
        <v>36259</v>
      </c>
      <c r="C11638" s="37">
        <v>48101503</v>
      </c>
      <c r="D11638" s="38" t="s">
        <v>36260</v>
      </c>
      <c r="E11638" s="39" t="s">
        <v>2208</v>
      </c>
      <c r="F11638" s="37" t="s">
        <v>4373</v>
      </c>
    </row>
    <row r="11639" spans="1:6" ht="14.25" customHeight="1" x14ac:dyDescent="0.2">
      <c r="A11639" s="35" t="s">
        <v>36261</v>
      </c>
      <c r="B11639" s="36" t="s">
        <v>36262</v>
      </c>
      <c r="C11639" s="37">
        <v>48101504</v>
      </c>
      <c r="D11639" s="38" t="s">
        <v>36263</v>
      </c>
      <c r="E11639" s="39" t="s">
        <v>2208</v>
      </c>
      <c r="F11639" s="37" t="s">
        <v>4373</v>
      </c>
    </row>
    <row r="11640" spans="1:6" ht="14.25" customHeight="1" x14ac:dyDescent="0.2">
      <c r="A11640" s="35" t="s">
        <v>36264</v>
      </c>
      <c r="B11640" s="36" t="s">
        <v>36265</v>
      </c>
      <c r="C11640" s="37">
        <v>48101505</v>
      </c>
      <c r="D11640" s="38" t="s">
        <v>36266</v>
      </c>
      <c r="E11640" s="39" t="s">
        <v>2183</v>
      </c>
      <c r="F11640" s="37" t="s">
        <v>2182</v>
      </c>
    </row>
    <row r="11641" spans="1:6" ht="14.25" customHeight="1" x14ac:dyDescent="0.2">
      <c r="A11641" s="35" t="s">
        <v>36267</v>
      </c>
      <c r="B11641" s="36" t="s">
        <v>36268</v>
      </c>
      <c r="C11641" s="37">
        <v>48101506</v>
      </c>
      <c r="D11641" s="38" t="s">
        <v>36269</v>
      </c>
      <c r="E11641" s="39" t="s">
        <v>2183</v>
      </c>
      <c r="F11641" s="37" t="s">
        <v>2182</v>
      </c>
    </row>
    <row r="11642" spans="1:6" ht="14.25" customHeight="1" x14ac:dyDescent="0.2">
      <c r="A11642" s="35" t="s">
        <v>36270</v>
      </c>
      <c r="B11642" s="36" t="s">
        <v>36271</v>
      </c>
      <c r="C11642" s="37">
        <v>48101507</v>
      </c>
      <c r="D11642" s="38" t="s">
        <v>36272</v>
      </c>
      <c r="E11642" s="39" t="s">
        <v>6044</v>
      </c>
      <c r="F11642" s="37" t="s">
        <v>6045</v>
      </c>
    </row>
    <row r="11643" spans="1:6" ht="14.25" customHeight="1" x14ac:dyDescent="0.2">
      <c r="A11643" s="35" t="s">
        <v>36273</v>
      </c>
      <c r="B11643" s="36" t="s">
        <v>36274</v>
      </c>
      <c r="C11643" s="37">
        <v>48101508</v>
      </c>
      <c r="D11643" s="38" t="s">
        <v>36275</v>
      </c>
      <c r="E11643" s="39" t="s">
        <v>2183</v>
      </c>
      <c r="F11643" s="37" t="s">
        <v>2182</v>
      </c>
    </row>
    <row r="11644" spans="1:6" ht="14.25" customHeight="1" x14ac:dyDescent="0.2">
      <c r="A11644" s="35" t="s">
        <v>36276</v>
      </c>
      <c r="B11644" s="36" t="s">
        <v>36277</v>
      </c>
      <c r="C11644" s="37">
        <v>48101509</v>
      </c>
      <c r="D11644" s="38" t="s">
        <v>36278</v>
      </c>
      <c r="E11644" s="39" t="s">
        <v>2183</v>
      </c>
      <c r="F11644" s="37" t="s">
        <v>2182</v>
      </c>
    </row>
    <row r="11645" spans="1:6" ht="14.25" customHeight="1" x14ac:dyDescent="0.2">
      <c r="A11645" s="35" t="s">
        <v>36279</v>
      </c>
      <c r="B11645" s="36" t="s">
        <v>36280</v>
      </c>
      <c r="C11645" s="37">
        <v>48101510</v>
      </c>
      <c r="D11645" s="38" t="s">
        <v>36281</v>
      </c>
      <c r="E11645" s="39" t="s">
        <v>2183</v>
      </c>
      <c r="F11645" s="37" t="s">
        <v>2182</v>
      </c>
    </row>
    <row r="11646" spans="1:6" ht="14.25" customHeight="1" x14ac:dyDescent="0.2">
      <c r="A11646" s="35" t="s">
        <v>36282</v>
      </c>
      <c r="B11646" s="36" t="s">
        <v>36283</v>
      </c>
      <c r="C11646" s="37">
        <v>48101511</v>
      </c>
      <c r="D11646" s="38" t="s">
        <v>36284</v>
      </c>
      <c r="E11646" s="39" t="s">
        <v>2183</v>
      </c>
      <c r="F11646" s="37" t="s">
        <v>2182</v>
      </c>
    </row>
    <row r="11647" spans="1:6" ht="14.25" customHeight="1" x14ac:dyDescent="0.2">
      <c r="A11647" s="35" t="s">
        <v>36285</v>
      </c>
      <c r="B11647" s="36" t="s">
        <v>36286</v>
      </c>
      <c r="C11647" s="37">
        <v>48101512</v>
      </c>
      <c r="D11647" s="38" t="s">
        <v>36287</v>
      </c>
      <c r="E11647" s="39" t="s">
        <v>6044</v>
      </c>
      <c r="F11647" s="37" t="s">
        <v>6045</v>
      </c>
    </row>
    <row r="11648" spans="1:6" ht="14.25" customHeight="1" x14ac:dyDescent="0.2">
      <c r="A11648" s="35" t="s">
        <v>36288</v>
      </c>
      <c r="B11648" s="36" t="s">
        <v>36289</v>
      </c>
      <c r="C11648" s="37">
        <v>48101513</v>
      </c>
      <c r="D11648" s="38" t="s">
        <v>36290</v>
      </c>
      <c r="E11648" s="39" t="s">
        <v>2183</v>
      </c>
      <c r="F11648" s="37" t="s">
        <v>2182</v>
      </c>
    </row>
    <row r="11649" spans="1:6" ht="14.25" customHeight="1" x14ac:dyDescent="0.2">
      <c r="A11649" s="35" t="s">
        <v>36291</v>
      </c>
      <c r="B11649" s="36" t="s">
        <v>36292</v>
      </c>
      <c r="C11649" s="37">
        <v>48101514</v>
      </c>
      <c r="D11649" s="38" t="s">
        <v>36293</v>
      </c>
      <c r="E11649" s="39" t="s">
        <v>6044</v>
      </c>
      <c r="F11649" s="37" t="s">
        <v>6045</v>
      </c>
    </row>
    <row r="11650" spans="1:6" ht="14.25" customHeight="1" x14ac:dyDescent="0.2">
      <c r="A11650" s="35" t="s">
        <v>36294</v>
      </c>
      <c r="B11650" s="36" t="s">
        <v>36286</v>
      </c>
      <c r="C11650" s="37">
        <v>48101515</v>
      </c>
      <c r="D11650" s="38" t="s">
        <v>36295</v>
      </c>
      <c r="E11650" s="39" t="s">
        <v>6044</v>
      </c>
      <c r="F11650" s="37" t="s">
        <v>6045</v>
      </c>
    </row>
    <row r="11651" spans="1:6" ht="14.25" customHeight="1" x14ac:dyDescent="0.2">
      <c r="A11651" s="35" t="s">
        <v>36296</v>
      </c>
      <c r="B11651" s="36" t="s">
        <v>36297</v>
      </c>
      <c r="C11651" s="37">
        <v>48101516</v>
      </c>
      <c r="D11651" s="38" t="s">
        <v>36298</v>
      </c>
      <c r="E11651" s="39" t="s">
        <v>2183</v>
      </c>
      <c r="F11651" s="37" t="s">
        <v>2182</v>
      </c>
    </row>
    <row r="11652" spans="1:6" ht="14.25" customHeight="1" x14ac:dyDescent="0.2">
      <c r="A11652" s="35" t="s">
        <v>36299</v>
      </c>
      <c r="B11652" s="36" t="s">
        <v>36300</v>
      </c>
      <c r="C11652" s="37">
        <v>48101517</v>
      </c>
      <c r="D11652" s="38" t="s">
        <v>36301</v>
      </c>
      <c r="E11652" s="39" t="s">
        <v>2183</v>
      </c>
      <c r="F11652" s="37" t="s">
        <v>2182</v>
      </c>
    </row>
    <row r="11653" spans="1:6" ht="14.25" customHeight="1" x14ac:dyDescent="0.2">
      <c r="A11653" s="35" t="s">
        <v>36302</v>
      </c>
      <c r="B11653" s="36" t="s">
        <v>36303</v>
      </c>
      <c r="C11653" s="37">
        <v>48101518</v>
      </c>
      <c r="D11653" s="38" t="s">
        <v>36304</v>
      </c>
      <c r="E11653" s="39" t="s">
        <v>6044</v>
      </c>
      <c r="F11653" s="37" t="s">
        <v>6045</v>
      </c>
    </row>
    <row r="11654" spans="1:6" ht="14.25" customHeight="1" x14ac:dyDescent="0.2">
      <c r="A11654" s="35" t="s">
        <v>36305</v>
      </c>
      <c r="B11654" s="36" t="s">
        <v>36306</v>
      </c>
      <c r="C11654" s="37">
        <v>48101519</v>
      </c>
      <c r="D11654" s="38" t="s">
        <v>36307</v>
      </c>
      <c r="E11654" s="39" t="s">
        <v>2208</v>
      </c>
      <c r="F11654" s="37" t="s">
        <v>4373</v>
      </c>
    </row>
    <row r="11655" spans="1:6" ht="14.25" customHeight="1" x14ac:dyDescent="0.2">
      <c r="A11655" s="35" t="s">
        <v>36308</v>
      </c>
      <c r="B11655" s="36" t="s">
        <v>36309</v>
      </c>
      <c r="C11655" s="37">
        <v>48101520</v>
      </c>
      <c r="D11655" s="38" t="s">
        <v>36310</v>
      </c>
      <c r="E11655" s="39" t="s">
        <v>2208</v>
      </c>
      <c r="F11655" s="37" t="s">
        <v>4373</v>
      </c>
    </row>
    <row r="11656" spans="1:6" ht="14.25" customHeight="1" x14ac:dyDescent="0.2">
      <c r="A11656" s="35" t="s">
        <v>36311</v>
      </c>
      <c r="B11656" s="36" t="s">
        <v>36312</v>
      </c>
      <c r="C11656" s="37">
        <v>48101521</v>
      </c>
      <c r="D11656" s="38" t="s">
        <v>36313</v>
      </c>
      <c r="E11656" s="39" t="s">
        <v>2183</v>
      </c>
      <c r="F11656" s="37" t="s">
        <v>2182</v>
      </c>
    </row>
    <row r="11657" spans="1:6" ht="14.25" customHeight="1" x14ac:dyDescent="0.2">
      <c r="A11657" s="35" t="s">
        <v>36314</v>
      </c>
      <c r="B11657" s="36" t="s">
        <v>36315</v>
      </c>
      <c r="C11657" s="37">
        <v>48101522</v>
      </c>
      <c r="D11657" s="38" t="s">
        <v>36316</v>
      </c>
      <c r="E11657" s="39" t="s">
        <v>6044</v>
      </c>
      <c r="F11657" s="37" t="s">
        <v>6045</v>
      </c>
    </row>
    <row r="11658" spans="1:6" ht="14.25" customHeight="1" x14ac:dyDescent="0.2">
      <c r="A11658" s="35" t="s">
        <v>36317</v>
      </c>
      <c r="B11658" s="36" t="s">
        <v>36318</v>
      </c>
      <c r="C11658" s="37">
        <v>48101523</v>
      </c>
      <c r="D11658" s="38" t="s">
        <v>36319</v>
      </c>
      <c r="E11658" s="39" t="s">
        <v>6044</v>
      </c>
      <c r="F11658" s="37" t="s">
        <v>6045</v>
      </c>
    </row>
    <row r="11659" spans="1:6" ht="14.25" customHeight="1" x14ac:dyDescent="0.2">
      <c r="A11659" s="35" t="s">
        <v>36320</v>
      </c>
      <c r="B11659" s="36" t="s">
        <v>36253</v>
      </c>
      <c r="C11659" s="37">
        <v>48101524</v>
      </c>
      <c r="D11659" s="38" t="s">
        <v>36321</v>
      </c>
      <c r="E11659" s="39" t="s">
        <v>6044</v>
      </c>
      <c r="F11659" s="37" t="s">
        <v>6045</v>
      </c>
    </row>
    <row r="11660" spans="1:6" ht="14.25" customHeight="1" x14ac:dyDescent="0.2">
      <c r="A11660" s="35" t="s">
        <v>36322</v>
      </c>
      <c r="B11660" s="36" t="s">
        <v>36323</v>
      </c>
      <c r="C11660" s="37">
        <v>48101525</v>
      </c>
      <c r="D11660" s="38" t="s">
        <v>36324</v>
      </c>
      <c r="E11660" s="39" t="s">
        <v>2183</v>
      </c>
      <c r="F11660" s="37" t="s">
        <v>2182</v>
      </c>
    </row>
    <row r="11661" spans="1:6" ht="14.25" customHeight="1" x14ac:dyDescent="0.2">
      <c r="A11661" s="35" t="s">
        <v>36325</v>
      </c>
      <c r="B11661" s="36" t="s">
        <v>36326</v>
      </c>
      <c r="C11661" s="37">
        <v>48101526</v>
      </c>
      <c r="D11661" s="38" t="s">
        <v>36327</v>
      </c>
      <c r="E11661" s="39" t="s">
        <v>2183</v>
      </c>
      <c r="F11661" s="37" t="s">
        <v>2182</v>
      </c>
    </row>
    <row r="11662" spans="1:6" ht="14.25" customHeight="1" x14ac:dyDescent="0.2">
      <c r="A11662" s="35" t="s">
        <v>36328</v>
      </c>
      <c r="B11662" s="36" t="s">
        <v>36256</v>
      </c>
      <c r="C11662" s="37">
        <v>48101527</v>
      </c>
      <c r="D11662" s="38" t="s">
        <v>36329</v>
      </c>
      <c r="E11662" s="39" t="s">
        <v>6044</v>
      </c>
      <c r="F11662" s="37" t="s">
        <v>6045</v>
      </c>
    </row>
    <row r="11663" spans="1:6" ht="14.25" customHeight="1" x14ac:dyDescent="0.2">
      <c r="A11663" s="35" t="s">
        <v>36330</v>
      </c>
      <c r="B11663" s="36" t="s">
        <v>36331</v>
      </c>
      <c r="C11663" s="37">
        <v>48101528</v>
      </c>
      <c r="D11663" s="38" t="s">
        <v>36332</v>
      </c>
      <c r="E11663" s="39" t="s">
        <v>2183</v>
      </c>
      <c r="F11663" s="37" t="s">
        <v>2182</v>
      </c>
    </row>
    <row r="11664" spans="1:6" ht="14.25" customHeight="1" x14ac:dyDescent="0.2">
      <c r="A11664" s="35" t="s">
        <v>36333</v>
      </c>
      <c r="B11664" s="36" t="s">
        <v>36292</v>
      </c>
      <c r="C11664" s="37">
        <v>48101529</v>
      </c>
      <c r="D11664" s="38" t="s">
        <v>36334</v>
      </c>
      <c r="E11664" s="39" t="s">
        <v>2183</v>
      </c>
      <c r="F11664" s="37" t="s">
        <v>2182</v>
      </c>
    </row>
    <row r="11665" spans="1:6" ht="14.25" customHeight="1" x14ac:dyDescent="0.2">
      <c r="A11665" s="35" t="s">
        <v>36335</v>
      </c>
      <c r="B11665" s="36" t="s">
        <v>36336</v>
      </c>
      <c r="C11665" s="37">
        <v>48101530</v>
      </c>
      <c r="D11665" s="38" t="s">
        <v>36337</v>
      </c>
      <c r="E11665" s="39" t="s">
        <v>2183</v>
      </c>
      <c r="F11665" s="37" t="s">
        <v>2182</v>
      </c>
    </row>
    <row r="11666" spans="1:6" ht="14.25" customHeight="1" x14ac:dyDescent="0.2">
      <c r="A11666" s="35" t="s">
        <v>36338</v>
      </c>
      <c r="B11666" s="36" t="s">
        <v>36339</v>
      </c>
      <c r="C11666" s="37">
        <v>48101531</v>
      </c>
      <c r="D11666" s="38" t="s">
        <v>36340</v>
      </c>
      <c r="E11666" s="39" t="s">
        <v>2183</v>
      </c>
      <c r="F11666" s="37" t="s">
        <v>2182</v>
      </c>
    </row>
    <row r="11667" spans="1:6" ht="14.25" customHeight="1" x14ac:dyDescent="0.2">
      <c r="A11667" s="35" t="s">
        <v>36341</v>
      </c>
      <c r="B11667" s="36" t="s">
        <v>36342</v>
      </c>
      <c r="C11667" s="37">
        <v>48101532</v>
      </c>
      <c r="D11667" s="38" t="s">
        <v>36343</v>
      </c>
      <c r="E11667" s="39" t="s">
        <v>2208</v>
      </c>
      <c r="F11667" s="37" t="s">
        <v>4373</v>
      </c>
    </row>
    <row r="11668" spans="1:6" ht="14.25" customHeight="1" x14ac:dyDescent="0.2">
      <c r="A11668" s="35" t="s">
        <v>36344</v>
      </c>
      <c r="B11668" s="36" t="s">
        <v>36345</v>
      </c>
      <c r="C11668" s="37">
        <v>48101601</v>
      </c>
      <c r="D11668" s="38" t="s">
        <v>36346</v>
      </c>
      <c r="E11668" s="39" t="s">
        <v>2183</v>
      </c>
      <c r="F11668" s="37" t="s">
        <v>2182</v>
      </c>
    </row>
    <row r="11669" spans="1:6" ht="14.25" customHeight="1" x14ac:dyDescent="0.2">
      <c r="A11669" s="35" t="s">
        <v>36347</v>
      </c>
      <c r="B11669" s="36" t="s">
        <v>36348</v>
      </c>
      <c r="C11669" s="37">
        <v>48101602</v>
      </c>
      <c r="D11669" s="38" t="s">
        <v>36349</v>
      </c>
      <c r="E11669" s="39" t="s">
        <v>2183</v>
      </c>
      <c r="F11669" s="37" t="s">
        <v>2182</v>
      </c>
    </row>
    <row r="11670" spans="1:6" ht="14.25" customHeight="1" x14ac:dyDescent="0.2">
      <c r="A11670" s="35" t="s">
        <v>36350</v>
      </c>
      <c r="B11670" s="36" t="s">
        <v>36351</v>
      </c>
      <c r="C11670" s="37">
        <v>48101603</v>
      </c>
      <c r="D11670" s="38" t="s">
        <v>36352</v>
      </c>
      <c r="E11670" s="39" t="s">
        <v>2183</v>
      </c>
      <c r="F11670" s="37" t="s">
        <v>2182</v>
      </c>
    </row>
    <row r="11671" spans="1:6" ht="14.25" customHeight="1" x14ac:dyDescent="0.2">
      <c r="A11671" s="35" t="s">
        <v>36353</v>
      </c>
      <c r="B11671" s="36" t="s">
        <v>36354</v>
      </c>
      <c r="C11671" s="37">
        <v>48101604</v>
      </c>
      <c r="D11671" s="38" t="s">
        <v>36355</v>
      </c>
      <c r="E11671" s="39" t="s">
        <v>5913</v>
      </c>
      <c r="F11671" s="37" t="s">
        <v>5914</v>
      </c>
    </row>
    <row r="11672" spans="1:6" ht="14.25" customHeight="1" x14ac:dyDescent="0.2">
      <c r="A11672" s="35" t="s">
        <v>36356</v>
      </c>
      <c r="B11672" s="36" t="s">
        <v>36357</v>
      </c>
      <c r="C11672" s="37">
        <v>48101605</v>
      </c>
      <c r="D11672" s="38" t="s">
        <v>36358</v>
      </c>
      <c r="E11672" s="39" t="s">
        <v>5913</v>
      </c>
      <c r="F11672" s="37" t="s">
        <v>5914</v>
      </c>
    </row>
    <row r="11673" spans="1:6" ht="14.25" customHeight="1" x14ac:dyDescent="0.2">
      <c r="A11673" s="35" t="s">
        <v>36359</v>
      </c>
      <c r="B11673" s="36" t="s">
        <v>36360</v>
      </c>
      <c r="C11673" s="37">
        <v>48101606</v>
      </c>
      <c r="D11673" s="38" t="s">
        <v>36361</v>
      </c>
      <c r="E11673" s="39" t="s">
        <v>5913</v>
      </c>
      <c r="F11673" s="37" t="s">
        <v>5914</v>
      </c>
    </row>
    <row r="11674" spans="1:6" ht="14.25" customHeight="1" x14ac:dyDescent="0.2">
      <c r="A11674" s="35" t="s">
        <v>36362</v>
      </c>
      <c r="B11674" s="36" t="s">
        <v>36363</v>
      </c>
      <c r="C11674" s="37">
        <v>48101607</v>
      </c>
      <c r="D11674" s="38" t="s">
        <v>36364</v>
      </c>
      <c r="E11674" s="39" t="s">
        <v>2183</v>
      </c>
      <c r="F11674" s="37" t="s">
        <v>2182</v>
      </c>
    </row>
    <row r="11675" spans="1:6" ht="14.25" customHeight="1" x14ac:dyDescent="0.2">
      <c r="A11675" s="35" t="s">
        <v>36365</v>
      </c>
      <c r="B11675" s="36" t="s">
        <v>36366</v>
      </c>
      <c r="C11675" s="37">
        <v>48101608</v>
      </c>
      <c r="D11675" s="38" t="s">
        <v>36367</v>
      </c>
      <c r="E11675" s="39" t="s">
        <v>2183</v>
      </c>
      <c r="F11675" s="37" t="s">
        <v>2182</v>
      </c>
    </row>
    <row r="11676" spans="1:6" ht="14.25" customHeight="1" x14ac:dyDescent="0.2">
      <c r="A11676" s="35" t="s">
        <v>36368</v>
      </c>
      <c r="B11676" s="36" t="s">
        <v>36369</v>
      </c>
      <c r="C11676" s="37">
        <v>48101609</v>
      </c>
      <c r="D11676" s="38" t="s">
        <v>36370</v>
      </c>
      <c r="E11676" s="39" t="s">
        <v>2208</v>
      </c>
      <c r="F11676" s="37" t="s">
        <v>4373</v>
      </c>
    </row>
    <row r="11677" spans="1:6" ht="14.25" customHeight="1" x14ac:dyDescent="0.2">
      <c r="A11677" s="35" t="s">
        <v>36371</v>
      </c>
      <c r="B11677" s="36" t="s">
        <v>36372</v>
      </c>
      <c r="C11677" s="37">
        <v>48101610</v>
      </c>
      <c r="D11677" s="38" t="s">
        <v>36373</v>
      </c>
      <c r="E11677" s="39" t="s">
        <v>2208</v>
      </c>
      <c r="F11677" s="37" t="s">
        <v>4373</v>
      </c>
    </row>
    <row r="11678" spans="1:6" ht="14.25" customHeight="1" x14ac:dyDescent="0.2">
      <c r="A11678" s="35" t="s">
        <v>36374</v>
      </c>
      <c r="B11678" s="36" t="s">
        <v>36375</v>
      </c>
      <c r="C11678" s="37">
        <v>48101611</v>
      </c>
      <c r="D11678" s="38" t="s">
        <v>36376</v>
      </c>
      <c r="E11678" s="39" t="s">
        <v>2208</v>
      </c>
      <c r="F11678" s="37" t="s">
        <v>4373</v>
      </c>
    </row>
    <row r="11679" spans="1:6" ht="14.25" customHeight="1" x14ac:dyDescent="0.2">
      <c r="A11679" s="35" t="s">
        <v>36377</v>
      </c>
      <c r="B11679" s="36" t="s">
        <v>36378</v>
      </c>
      <c r="C11679" s="37">
        <v>48101612</v>
      </c>
      <c r="D11679" s="38" t="s">
        <v>36379</v>
      </c>
      <c r="E11679" s="39" t="s">
        <v>2183</v>
      </c>
      <c r="F11679" s="37" t="s">
        <v>2182</v>
      </c>
    </row>
    <row r="11680" spans="1:6" ht="14.25" customHeight="1" x14ac:dyDescent="0.2">
      <c r="A11680" s="35" t="s">
        <v>36380</v>
      </c>
      <c r="B11680" s="36" t="s">
        <v>36381</v>
      </c>
      <c r="C11680" s="37">
        <v>48101613</v>
      </c>
      <c r="D11680" s="38" t="s">
        <v>36382</v>
      </c>
      <c r="E11680" s="39" t="s">
        <v>2183</v>
      </c>
      <c r="F11680" s="37" t="s">
        <v>2182</v>
      </c>
    </row>
    <row r="11681" spans="1:6" ht="14.25" customHeight="1" x14ac:dyDescent="0.2">
      <c r="A11681" s="35" t="s">
        <v>36383</v>
      </c>
      <c r="B11681" s="36" t="s">
        <v>36384</v>
      </c>
      <c r="C11681" s="37">
        <v>48101614</v>
      </c>
      <c r="D11681" s="38" t="s">
        <v>36385</v>
      </c>
      <c r="E11681" s="39" t="s">
        <v>3585</v>
      </c>
      <c r="F11681" s="37" t="s">
        <v>3581</v>
      </c>
    </row>
    <row r="11682" spans="1:6" ht="14.25" customHeight="1" x14ac:dyDescent="0.2">
      <c r="A11682" s="35" t="s">
        <v>36386</v>
      </c>
      <c r="B11682" s="36" t="s">
        <v>36387</v>
      </c>
      <c r="C11682" s="37">
        <v>48101615</v>
      </c>
      <c r="D11682" s="38" t="s">
        <v>36388</v>
      </c>
      <c r="E11682" s="39" t="s">
        <v>2208</v>
      </c>
      <c r="F11682" s="37" t="s">
        <v>4373</v>
      </c>
    </row>
    <row r="11683" spans="1:6" ht="14.25" customHeight="1" x14ac:dyDescent="0.2">
      <c r="A11683" s="35" t="s">
        <v>36389</v>
      </c>
      <c r="B11683" s="36" t="s">
        <v>36390</v>
      </c>
      <c r="C11683" s="37">
        <v>48101616</v>
      </c>
      <c r="D11683" s="38" t="s">
        <v>36391</v>
      </c>
      <c r="E11683" s="39" t="s">
        <v>1966</v>
      </c>
      <c r="F11683" s="37" t="s">
        <v>1969</v>
      </c>
    </row>
    <row r="11684" spans="1:6" ht="14.25" customHeight="1" x14ac:dyDescent="0.2">
      <c r="A11684" s="35" t="s">
        <v>36392</v>
      </c>
      <c r="B11684" s="36" t="s">
        <v>36393</v>
      </c>
      <c r="C11684" s="37">
        <v>48101617</v>
      </c>
      <c r="D11684" s="38" t="s">
        <v>36394</v>
      </c>
      <c r="E11684" s="39" t="s">
        <v>1966</v>
      </c>
      <c r="F11684" s="37" t="s">
        <v>1969</v>
      </c>
    </row>
    <row r="11685" spans="1:6" ht="14.25" customHeight="1" x14ac:dyDescent="0.2">
      <c r="A11685" s="35" t="s">
        <v>36395</v>
      </c>
      <c r="B11685" s="36" t="s">
        <v>36396</v>
      </c>
      <c r="C11685" s="37">
        <v>48101701</v>
      </c>
      <c r="D11685" s="38" t="s">
        <v>36397</v>
      </c>
      <c r="E11685" s="39" t="s">
        <v>2208</v>
      </c>
      <c r="F11685" s="37" t="s">
        <v>4373</v>
      </c>
    </row>
    <row r="11686" spans="1:6" ht="14.25" customHeight="1" x14ac:dyDescent="0.2">
      <c r="A11686" s="35" t="s">
        <v>36398</v>
      </c>
      <c r="B11686" s="36" t="s">
        <v>36399</v>
      </c>
      <c r="C11686" s="37">
        <v>48101702</v>
      </c>
      <c r="D11686" s="38" t="s">
        <v>36400</v>
      </c>
      <c r="E11686" s="39" t="s">
        <v>2208</v>
      </c>
      <c r="F11686" s="37" t="s">
        <v>4373</v>
      </c>
    </row>
    <row r="11687" spans="1:6" ht="14.25" customHeight="1" x14ac:dyDescent="0.2">
      <c r="A11687" s="35" t="s">
        <v>36401</v>
      </c>
      <c r="B11687" s="36" t="s">
        <v>36402</v>
      </c>
      <c r="C11687" s="37">
        <v>48101703</v>
      </c>
      <c r="D11687" s="38" t="s">
        <v>36403</v>
      </c>
      <c r="E11687" s="39" t="s">
        <v>2208</v>
      </c>
      <c r="F11687" s="37" t="s">
        <v>4373</v>
      </c>
    </row>
    <row r="11688" spans="1:6" ht="14.25" customHeight="1" x14ac:dyDescent="0.2">
      <c r="A11688" s="35" t="s">
        <v>36404</v>
      </c>
      <c r="B11688" s="36" t="s">
        <v>36405</v>
      </c>
      <c r="C11688" s="37">
        <v>48101704</v>
      </c>
      <c r="D11688" s="38" t="s">
        <v>36406</v>
      </c>
      <c r="E11688" s="39" t="s">
        <v>2208</v>
      </c>
      <c r="F11688" s="37" t="s">
        <v>4373</v>
      </c>
    </row>
    <row r="11689" spans="1:6" ht="14.25" customHeight="1" x14ac:dyDescent="0.2">
      <c r="A11689" s="35" t="s">
        <v>36407</v>
      </c>
      <c r="B11689" s="36" t="s">
        <v>36408</v>
      </c>
      <c r="C11689" s="37">
        <v>48101705</v>
      </c>
      <c r="D11689" s="38" t="s">
        <v>36409</v>
      </c>
      <c r="E11689" s="39" t="s">
        <v>2208</v>
      </c>
      <c r="F11689" s="37" t="s">
        <v>4373</v>
      </c>
    </row>
    <row r="11690" spans="1:6" ht="14.25" customHeight="1" x14ac:dyDescent="0.2">
      <c r="A11690" s="35" t="s">
        <v>36410</v>
      </c>
      <c r="B11690" s="36" t="s">
        <v>36411</v>
      </c>
      <c r="C11690" s="37">
        <v>48101706</v>
      </c>
      <c r="D11690" s="38" t="s">
        <v>36412</v>
      </c>
      <c r="E11690" s="39" t="s">
        <v>2208</v>
      </c>
      <c r="F11690" s="37" t="s">
        <v>4373</v>
      </c>
    </row>
    <row r="11691" spans="1:6" ht="14.25" customHeight="1" x14ac:dyDescent="0.2">
      <c r="A11691" s="35" t="s">
        <v>36413</v>
      </c>
      <c r="B11691" s="36" t="s">
        <v>36414</v>
      </c>
      <c r="C11691" s="37">
        <v>48101707</v>
      </c>
      <c r="D11691" s="38" t="s">
        <v>36415</v>
      </c>
      <c r="E11691" s="39" t="s">
        <v>2208</v>
      </c>
      <c r="F11691" s="37" t="s">
        <v>4373</v>
      </c>
    </row>
    <row r="11692" spans="1:6" ht="14.25" customHeight="1" x14ac:dyDescent="0.2">
      <c r="A11692" s="35" t="s">
        <v>36416</v>
      </c>
      <c r="B11692" s="36" t="s">
        <v>36417</v>
      </c>
      <c r="C11692" s="37">
        <v>48101708</v>
      </c>
      <c r="D11692" s="38" t="s">
        <v>36418</v>
      </c>
      <c r="E11692" s="39" t="s">
        <v>2208</v>
      </c>
      <c r="F11692" s="37" t="s">
        <v>4373</v>
      </c>
    </row>
    <row r="11693" spans="1:6" ht="14.25" customHeight="1" x14ac:dyDescent="0.2">
      <c r="A11693" s="35" t="s">
        <v>36419</v>
      </c>
      <c r="B11693" s="36" t="s">
        <v>36420</v>
      </c>
      <c r="C11693" s="37">
        <v>48101709</v>
      </c>
      <c r="D11693" s="38" t="s">
        <v>36421</v>
      </c>
      <c r="E11693" s="39" t="s">
        <v>2208</v>
      </c>
      <c r="F11693" s="37" t="s">
        <v>4373</v>
      </c>
    </row>
    <row r="11694" spans="1:6" ht="14.25" customHeight="1" x14ac:dyDescent="0.2">
      <c r="A11694" s="35" t="s">
        <v>36422</v>
      </c>
      <c r="B11694" s="36" t="s">
        <v>36423</v>
      </c>
      <c r="C11694" s="37">
        <v>48101710</v>
      </c>
      <c r="D11694" s="38" t="s">
        <v>36424</v>
      </c>
      <c r="E11694" s="39" t="s">
        <v>2208</v>
      </c>
      <c r="F11694" s="37" t="s">
        <v>4373</v>
      </c>
    </row>
    <row r="11695" spans="1:6" ht="14.25" customHeight="1" x14ac:dyDescent="0.2">
      <c r="A11695" s="35" t="s">
        <v>36425</v>
      </c>
      <c r="B11695" s="36" t="s">
        <v>36426</v>
      </c>
      <c r="C11695" s="37">
        <v>48101711</v>
      </c>
      <c r="D11695" s="38" t="s">
        <v>36427</v>
      </c>
      <c r="E11695" s="39" t="s">
        <v>2208</v>
      </c>
      <c r="F11695" s="37" t="s">
        <v>4373</v>
      </c>
    </row>
    <row r="11696" spans="1:6" ht="14.25" customHeight="1" x14ac:dyDescent="0.2">
      <c r="A11696" s="35" t="s">
        <v>36428</v>
      </c>
      <c r="B11696" s="36" t="s">
        <v>36429</v>
      </c>
      <c r="C11696" s="37">
        <v>48101712</v>
      </c>
      <c r="D11696" s="38" t="s">
        <v>36430</v>
      </c>
      <c r="E11696" s="39" t="s">
        <v>2208</v>
      </c>
      <c r="F11696" s="37" t="s">
        <v>4373</v>
      </c>
    </row>
    <row r="11697" spans="1:6" ht="14.25" customHeight="1" x14ac:dyDescent="0.2">
      <c r="A11697" s="35" t="s">
        <v>36431</v>
      </c>
      <c r="B11697" s="36" t="s">
        <v>36432</v>
      </c>
      <c r="C11697" s="37">
        <v>48101713</v>
      </c>
      <c r="D11697" s="38" t="s">
        <v>36433</v>
      </c>
      <c r="E11697" s="39" t="s">
        <v>2208</v>
      </c>
      <c r="F11697" s="37" t="s">
        <v>4373</v>
      </c>
    </row>
    <row r="11698" spans="1:6" ht="14.25" customHeight="1" x14ac:dyDescent="0.2">
      <c r="A11698" s="35" t="s">
        <v>36434</v>
      </c>
      <c r="B11698" s="36" t="s">
        <v>36435</v>
      </c>
      <c r="C11698" s="37">
        <v>48101714</v>
      </c>
      <c r="D11698" s="38" t="s">
        <v>36436</v>
      </c>
      <c r="E11698" s="39" t="s">
        <v>2208</v>
      </c>
      <c r="F11698" s="37" t="s">
        <v>4373</v>
      </c>
    </row>
    <row r="11699" spans="1:6" ht="14.25" customHeight="1" x14ac:dyDescent="0.2">
      <c r="A11699" s="35" t="s">
        <v>36437</v>
      </c>
      <c r="B11699" s="36" t="s">
        <v>36417</v>
      </c>
      <c r="C11699" s="37">
        <v>48101715</v>
      </c>
      <c r="D11699" s="38" t="s">
        <v>36438</v>
      </c>
      <c r="E11699" s="39" t="s">
        <v>2208</v>
      </c>
      <c r="F11699" s="37" t="s">
        <v>4373</v>
      </c>
    </row>
    <row r="11700" spans="1:6" ht="14.25" customHeight="1" x14ac:dyDescent="0.2">
      <c r="A11700" s="35" t="s">
        <v>36439</v>
      </c>
      <c r="B11700" s="36" t="s">
        <v>36440</v>
      </c>
      <c r="C11700" s="37">
        <v>48101801</v>
      </c>
      <c r="D11700" s="38" t="s">
        <v>36441</v>
      </c>
      <c r="E11700" s="39" t="s">
        <v>1943</v>
      </c>
      <c r="F11700" s="37" t="s">
        <v>36442</v>
      </c>
    </row>
    <row r="11701" spans="1:6" ht="14.25" customHeight="1" x14ac:dyDescent="0.2">
      <c r="A11701" s="35" t="s">
        <v>36443</v>
      </c>
      <c r="B11701" s="36" t="s">
        <v>8693</v>
      </c>
      <c r="C11701" s="37">
        <v>48101802</v>
      </c>
      <c r="D11701" s="38" t="s">
        <v>36444</v>
      </c>
      <c r="E11701" s="39" t="s">
        <v>6044</v>
      </c>
      <c r="F11701" s="37" t="s">
        <v>6045</v>
      </c>
    </row>
    <row r="11702" spans="1:6" ht="14.25" customHeight="1" x14ac:dyDescent="0.2">
      <c r="A11702" s="35" t="s">
        <v>36445</v>
      </c>
      <c r="B11702" s="36" t="s">
        <v>36446</v>
      </c>
      <c r="C11702" s="37">
        <v>48101803</v>
      </c>
      <c r="D11702" s="38" t="s">
        <v>36447</v>
      </c>
      <c r="E11702" s="39" t="s">
        <v>1943</v>
      </c>
      <c r="F11702" s="37" t="s">
        <v>36442</v>
      </c>
    </row>
    <row r="11703" spans="1:6" ht="14.25" customHeight="1" x14ac:dyDescent="0.2">
      <c r="A11703" s="35" t="s">
        <v>36448</v>
      </c>
      <c r="B11703" s="36" t="s">
        <v>36449</v>
      </c>
      <c r="C11703" s="37">
        <v>48101804</v>
      </c>
      <c r="D11703" s="38" t="s">
        <v>36450</v>
      </c>
      <c r="E11703" s="39" t="s">
        <v>1943</v>
      </c>
      <c r="F11703" s="37" t="s">
        <v>36442</v>
      </c>
    </row>
    <row r="11704" spans="1:6" ht="14.25" customHeight="1" x14ac:dyDescent="0.2">
      <c r="A11704" s="35" t="s">
        <v>36451</v>
      </c>
      <c r="B11704" s="36" t="s">
        <v>36452</v>
      </c>
      <c r="C11704" s="37">
        <v>48101805</v>
      </c>
      <c r="D11704" s="38" t="s">
        <v>36453</v>
      </c>
      <c r="E11704" s="39" t="s">
        <v>1943</v>
      </c>
      <c r="F11704" s="37" t="s">
        <v>36442</v>
      </c>
    </row>
    <row r="11705" spans="1:6" ht="14.25" customHeight="1" x14ac:dyDescent="0.2">
      <c r="A11705" s="35" t="s">
        <v>36454</v>
      </c>
      <c r="B11705" s="36" t="s">
        <v>36455</v>
      </c>
      <c r="C11705" s="37">
        <v>48101806</v>
      </c>
      <c r="D11705" s="38" t="s">
        <v>36456</v>
      </c>
      <c r="E11705" s="39" t="s">
        <v>1943</v>
      </c>
      <c r="F11705" s="37" t="s">
        <v>36442</v>
      </c>
    </row>
    <row r="11706" spans="1:6" ht="14.25" customHeight="1" x14ac:dyDescent="0.2">
      <c r="A11706" s="35" t="s">
        <v>36457</v>
      </c>
      <c r="B11706" s="36" t="s">
        <v>36458</v>
      </c>
      <c r="C11706" s="37">
        <v>48101807</v>
      </c>
      <c r="D11706" s="38" t="s">
        <v>36459</v>
      </c>
      <c r="E11706" s="39" t="s">
        <v>1943</v>
      </c>
      <c r="F11706" s="37" t="s">
        <v>36442</v>
      </c>
    </row>
    <row r="11707" spans="1:6" ht="14.25" customHeight="1" x14ac:dyDescent="0.2">
      <c r="A11707" s="35" t="s">
        <v>36460</v>
      </c>
      <c r="B11707" s="36" t="s">
        <v>36461</v>
      </c>
      <c r="C11707" s="37">
        <v>48101808</v>
      </c>
      <c r="D11707" s="38" t="s">
        <v>36462</v>
      </c>
      <c r="E11707" s="39" t="s">
        <v>1943</v>
      </c>
      <c r="F11707" s="37" t="s">
        <v>36442</v>
      </c>
    </row>
    <row r="11708" spans="1:6" ht="14.25" customHeight="1" x14ac:dyDescent="0.2">
      <c r="A11708" s="35" t="s">
        <v>36463</v>
      </c>
      <c r="B11708" s="36" t="s">
        <v>36464</v>
      </c>
      <c r="C11708" s="37">
        <v>48101809</v>
      </c>
      <c r="D11708" s="38" t="s">
        <v>36465</v>
      </c>
      <c r="E11708" s="39" t="s">
        <v>1943</v>
      </c>
      <c r="F11708" s="37" t="s">
        <v>36442</v>
      </c>
    </row>
    <row r="11709" spans="1:6" ht="14.25" customHeight="1" x14ac:dyDescent="0.2">
      <c r="A11709" s="35" t="s">
        <v>36466</v>
      </c>
      <c r="B11709" s="36" t="s">
        <v>36467</v>
      </c>
      <c r="C11709" s="37">
        <v>48101810</v>
      </c>
      <c r="D11709" s="38" t="s">
        <v>36468</v>
      </c>
      <c r="E11709" s="39" t="s">
        <v>1943</v>
      </c>
      <c r="F11709" s="37" t="s">
        <v>36442</v>
      </c>
    </row>
    <row r="11710" spans="1:6" ht="14.25" customHeight="1" x14ac:dyDescent="0.2">
      <c r="A11710" s="35" t="s">
        <v>36469</v>
      </c>
      <c r="B11710" s="36" t="s">
        <v>36470</v>
      </c>
      <c r="C11710" s="37">
        <v>48101811</v>
      </c>
      <c r="D11710" s="38" t="s">
        <v>36471</v>
      </c>
      <c r="E11710" s="39" t="s">
        <v>1943</v>
      </c>
      <c r="F11710" s="37" t="s">
        <v>36442</v>
      </c>
    </row>
    <row r="11711" spans="1:6" ht="14.25" customHeight="1" x14ac:dyDescent="0.2">
      <c r="A11711" s="35" t="s">
        <v>36472</v>
      </c>
      <c r="B11711" s="36" t="s">
        <v>36473</v>
      </c>
      <c r="C11711" s="37">
        <v>48101812</v>
      </c>
      <c r="D11711" s="38" t="s">
        <v>36474</v>
      </c>
      <c r="E11711" s="39" t="s">
        <v>1943</v>
      </c>
      <c r="F11711" s="37" t="s">
        <v>36442</v>
      </c>
    </row>
    <row r="11712" spans="1:6" ht="14.25" customHeight="1" x14ac:dyDescent="0.2">
      <c r="A11712" s="35" t="s">
        <v>36475</v>
      </c>
      <c r="B11712" s="36" t="s">
        <v>36476</v>
      </c>
      <c r="C11712" s="37">
        <v>48101813</v>
      </c>
      <c r="D11712" s="38" t="s">
        <v>36477</v>
      </c>
      <c r="E11712" s="39" t="s">
        <v>1943</v>
      </c>
      <c r="F11712" s="37" t="s">
        <v>36442</v>
      </c>
    </row>
    <row r="11713" spans="1:6" ht="14.25" customHeight="1" x14ac:dyDescent="0.2">
      <c r="A11713" s="35" t="s">
        <v>36478</v>
      </c>
      <c r="B11713" s="36" t="s">
        <v>36479</v>
      </c>
      <c r="C11713" s="37">
        <v>48101814</v>
      </c>
      <c r="D11713" s="38" t="s">
        <v>36480</v>
      </c>
      <c r="E11713" s="39" t="s">
        <v>1943</v>
      </c>
      <c r="F11713" s="37" t="s">
        <v>36442</v>
      </c>
    </row>
    <row r="11714" spans="1:6" ht="14.25" customHeight="1" x14ac:dyDescent="0.2">
      <c r="A11714" s="35" t="s">
        <v>36481</v>
      </c>
      <c r="B11714" s="36" t="s">
        <v>36482</v>
      </c>
      <c r="C11714" s="37">
        <v>48101815</v>
      </c>
      <c r="D11714" s="38" t="s">
        <v>36483</v>
      </c>
      <c r="E11714" s="39" t="s">
        <v>1943</v>
      </c>
      <c r="F11714" s="37" t="s">
        <v>36442</v>
      </c>
    </row>
    <row r="11715" spans="1:6" ht="14.25" customHeight="1" x14ac:dyDescent="0.2">
      <c r="A11715" s="35" t="s">
        <v>36484</v>
      </c>
      <c r="B11715" s="36" t="s">
        <v>36485</v>
      </c>
      <c r="C11715" s="37">
        <v>48101816</v>
      </c>
      <c r="D11715" s="38" t="s">
        <v>36486</v>
      </c>
      <c r="E11715" s="39" t="s">
        <v>1832</v>
      </c>
      <c r="F11715" s="37" t="s">
        <v>1835</v>
      </c>
    </row>
    <row r="11716" spans="1:6" ht="14.25" customHeight="1" x14ac:dyDescent="0.2">
      <c r="A11716" s="35" t="s">
        <v>36487</v>
      </c>
      <c r="B11716" s="36" t="s">
        <v>36488</v>
      </c>
      <c r="C11716" s="37">
        <v>48101817</v>
      </c>
      <c r="D11716" s="38" t="s">
        <v>36489</v>
      </c>
      <c r="E11716" s="39" t="s">
        <v>1943</v>
      </c>
      <c r="F11716" s="37" t="s">
        <v>36442</v>
      </c>
    </row>
    <row r="11717" spans="1:6" ht="14.25" customHeight="1" x14ac:dyDescent="0.2">
      <c r="A11717" s="35" t="s">
        <v>36490</v>
      </c>
      <c r="B11717" s="36" t="s">
        <v>36491</v>
      </c>
      <c r="C11717" s="37">
        <v>48101901</v>
      </c>
      <c r="D11717" s="38" t="s">
        <v>36492</v>
      </c>
      <c r="E11717" s="39" t="s">
        <v>1980</v>
      </c>
      <c r="F11717" s="37" t="s">
        <v>7906</v>
      </c>
    </row>
    <row r="11718" spans="1:6" ht="14.25" customHeight="1" x14ac:dyDescent="0.2">
      <c r="A11718" s="35" t="s">
        <v>36493</v>
      </c>
      <c r="B11718" s="36" t="s">
        <v>36440</v>
      </c>
      <c r="C11718" s="37">
        <v>48101902</v>
      </c>
      <c r="D11718" s="38" t="s">
        <v>36494</v>
      </c>
      <c r="E11718" s="39" t="s">
        <v>1943</v>
      </c>
      <c r="F11718" s="37" t="s">
        <v>36442</v>
      </c>
    </row>
    <row r="11719" spans="1:6" ht="14.25" customHeight="1" x14ac:dyDescent="0.2">
      <c r="A11719" s="35" t="s">
        <v>36495</v>
      </c>
      <c r="B11719" s="36" t="s">
        <v>36496</v>
      </c>
      <c r="C11719" s="37">
        <v>48101903</v>
      </c>
      <c r="D11719" s="38" t="s">
        <v>36497</v>
      </c>
      <c r="E11719" s="39" t="s">
        <v>1966</v>
      </c>
      <c r="F11719" s="37" t="s">
        <v>1969</v>
      </c>
    </row>
    <row r="11720" spans="1:6" ht="14.25" customHeight="1" x14ac:dyDescent="0.2">
      <c r="A11720" s="35" t="s">
        <v>36498</v>
      </c>
      <c r="B11720" s="36" t="s">
        <v>36499</v>
      </c>
      <c r="C11720" s="37">
        <v>48101904</v>
      </c>
      <c r="D11720" s="38" t="s">
        <v>36500</v>
      </c>
      <c r="E11720" s="39" t="s">
        <v>1966</v>
      </c>
      <c r="F11720" s="37" t="s">
        <v>1969</v>
      </c>
    </row>
    <row r="11721" spans="1:6" ht="14.25" customHeight="1" x14ac:dyDescent="0.2">
      <c r="A11721" s="35" t="s">
        <v>36501</v>
      </c>
      <c r="B11721" s="36" t="s">
        <v>36502</v>
      </c>
      <c r="C11721" s="37">
        <v>48101905</v>
      </c>
      <c r="D11721" s="38" t="s">
        <v>36503</v>
      </c>
      <c r="E11721" s="39" t="s">
        <v>1966</v>
      </c>
      <c r="F11721" s="37" t="s">
        <v>1969</v>
      </c>
    </row>
    <row r="11722" spans="1:6" ht="14.25" customHeight="1" x14ac:dyDescent="0.2">
      <c r="A11722" s="35" t="s">
        <v>36504</v>
      </c>
      <c r="B11722" s="36" t="s">
        <v>36505</v>
      </c>
      <c r="C11722" s="37">
        <v>48101906</v>
      </c>
      <c r="D11722" s="38" t="s">
        <v>36506</v>
      </c>
      <c r="E11722" s="39" t="s">
        <v>1966</v>
      </c>
      <c r="F11722" s="37" t="s">
        <v>1969</v>
      </c>
    </row>
    <row r="11723" spans="1:6" ht="14.25" customHeight="1" x14ac:dyDescent="0.2">
      <c r="A11723" s="35" t="s">
        <v>36507</v>
      </c>
      <c r="B11723" s="36" t="s">
        <v>36508</v>
      </c>
      <c r="C11723" s="37">
        <v>48101907</v>
      </c>
      <c r="D11723" s="38" t="s">
        <v>36509</v>
      </c>
      <c r="E11723" s="39" t="s">
        <v>1966</v>
      </c>
      <c r="F11723" s="37" t="s">
        <v>1969</v>
      </c>
    </row>
    <row r="11724" spans="1:6" ht="14.25" customHeight="1" x14ac:dyDescent="0.2">
      <c r="A11724" s="35" t="s">
        <v>36510</v>
      </c>
      <c r="B11724" s="36" t="s">
        <v>36511</v>
      </c>
      <c r="C11724" s="37">
        <v>48101908</v>
      </c>
      <c r="D11724" s="38" t="s">
        <v>36512</v>
      </c>
      <c r="E11724" s="39" t="s">
        <v>1966</v>
      </c>
      <c r="F11724" s="37" t="s">
        <v>1969</v>
      </c>
    </row>
    <row r="11725" spans="1:6" ht="14.25" customHeight="1" x14ac:dyDescent="0.2">
      <c r="A11725" s="35" t="s">
        <v>36513</v>
      </c>
      <c r="B11725" s="36" t="s">
        <v>36514</v>
      </c>
      <c r="C11725" s="37">
        <v>48101909</v>
      </c>
      <c r="D11725" s="38" t="s">
        <v>36515</v>
      </c>
      <c r="E11725" s="39" t="s">
        <v>1966</v>
      </c>
      <c r="F11725" s="37" t="s">
        <v>1969</v>
      </c>
    </row>
    <row r="11726" spans="1:6" ht="14.25" customHeight="1" x14ac:dyDescent="0.2">
      <c r="A11726" s="35" t="s">
        <v>36516</v>
      </c>
      <c r="B11726" s="36" t="s">
        <v>36517</v>
      </c>
      <c r="C11726" s="37">
        <v>48101910</v>
      </c>
      <c r="D11726" s="38" t="s">
        <v>36518</v>
      </c>
      <c r="E11726" s="39" t="s">
        <v>1966</v>
      </c>
      <c r="F11726" s="37" t="s">
        <v>1969</v>
      </c>
    </row>
    <row r="11727" spans="1:6" ht="14.25" customHeight="1" x14ac:dyDescent="0.2">
      <c r="A11727" s="35" t="s">
        <v>36519</v>
      </c>
      <c r="B11727" s="36" t="s">
        <v>36520</v>
      </c>
      <c r="C11727" s="37">
        <v>48101911</v>
      </c>
      <c r="D11727" s="38" t="s">
        <v>36521</v>
      </c>
      <c r="E11727" s="39" t="s">
        <v>1966</v>
      </c>
      <c r="F11727" s="37" t="s">
        <v>1969</v>
      </c>
    </row>
    <row r="11728" spans="1:6" ht="14.25" customHeight="1" x14ac:dyDescent="0.2">
      <c r="A11728" s="35" t="s">
        <v>36522</v>
      </c>
      <c r="B11728" s="36" t="s">
        <v>36523</v>
      </c>
      <c r="C11728" s="37">
        <v>48101912</v>
      </c>
      <c r="D11728" s="38" t="s">
        <v>36524</v>
      </c>
      <c r="E11728" s="39" t="s">
        <v>1966</v>
      </c>
      <c r="F11728" s="37" t="s">
        <v>1969</v>
      </c>
    </row>
    <row r="11729" spans="1:6" ht="14.25" customHeight="1" x14ac:dyDescent="0.2">
      <c r="A11729" s="35" t="s">
        <v>36525</v>
      </c>
      <c r="B11729" s="36" t="s">
        <v>36526</v>
      </c>
      <c r="C11729" s="37">
        <v>48101913</v>
      </c>
      <c r="D11729" s="38" t="s">
        <v>36527</v>
      </c>
      <c r="E11729" s="39" t="s">
        <v>1966</v>
      </c>
      <c r="F11729" s="37" t="s">
        <v>1969</v>
      </c>
    </row>
    <row r="11730" spans="1:6" ht="14.25" customHeight="1" x14ac:dyDescent="0.2">
      <c r="A11730" s="35" t="s">
        <v>36528</v>
      </c>
      <c r="B11730" s="36" t="s">
        <v>36529</v>
      </c>
      <c r="C11730" s="37">
        <v>48101914</v>
      </c>
      <c r="D11730" s="38" t="s">
        <v>36530</v>
      </c>
      <c r="E11730" s="39" t="s">
        <v>1966</v>
      </c>
      <c r="F11730" s="37" t="s">
        <v>1969</v>
      </c>
    </row>
    <row r="11731" spans="1:6" ht="14.25" customHeight="1" x14ac:dyDescent="0.2">
      <c r="A11731" s="35" t="s">
        <v>36531</v>
      </c>
      <c r="B11731" s="36" t="s">
        <v>36532</v>
      </c>
      <c r="C11731" s="37">
        <v>48101915</v>
      </c>
      <c r="D11731" s="38" t="s">
        <v>36533</v>
      </c>
      <c r="E11731" s="39" t="s">
        <v>1966</v>
      </c>
      <c r="F11731" s="37" t="s">
        <v>1969</v>
      </c>
    </row>
    <row r="11732" spans="1:6" ht="14.25" customHeight="1" x14ac:dyDescent="0.2">
      <c r="A11732" s="35" t="s">
        <v>36534</v>
      </c>
      <c r="B11732" s="36" t="s">
        <v>36535</v>
      </c>
      <c r="C11732" s="37">
        <v>48101916</v>
      </c>
      <c r="D11732" s="38" t="s">
        <v>36536</v>
      </c>
      <c r="E11732" s="39" t="s">
        <v>1966</v>
      </c>
      <c r="F11732" s="37" t="s">
        <v>1969</v>
      </c>
    </row>
    <row r="11733" spans="1:6" ht="14.25" customHeight="1" x14ac:dyDescent="0.2">
      <c r="A11733" s="35" t="s">
        <v>36537</v>
      </c>
      <c r="B11733" s="36" t="s">
        <v>36538</v>
      </c>
      <c r="C11733" s="37">
        <v>48101917</v>
      </c>
      <c r="D11733" s="38" t="s">
        <v>36539</v>
      </c>
      <c r="E11733" s="39" t="s">
        <v>1966</v>
      </c>
      <c r="F11733" s="37" t="s">
        <v>1969</v>
      </c>
    </row>
    <row r="11734" spans="1:6" ht="14.25" customHeight="1" x14ac:dyDescent="0.2">
      <c r="A11734" s="35" t="s">
        <v>36540</v>
      </c>
      <c r="B11734" s="36" t="s">
        <v>36541</v>
      </c>
      <c r="C11734" s="37">
        <v>48101918</v>
      </c>
      <c r="D11734" s="38" t="s">
        <v>36542</v>
      </c>
      <c r="E11734" s="39" t="s">
        <v>1966</v>
      </c>
      <c r="F11734" s="37" t="s">
        <v>1969</v>
      </c>
    </row>
    <row r="11735" spans="1:6" ht="14.25" customHeight="1" x14ac:dyDescent="0.2">
      <c r="A11735" s="35" t="s">
        <v>36543</v>
      </c>
      <c r="B11735" s="36" t="s">
        <v>36544</v>
      </c>
      <c r="C11735" s="37">
        <v>48101919</v>
      </c>
      <c r="D11735" s="38" t="s">
        <v>36545</v>
      </c>
      <c r="E11735" s="39" t="s">
        <v>1966</v>
      </c>
      <c r="F11735" s="37" t="s">
        <v>1969</v>
      </c>
    </row>
    <row r="11736" spans="1:6" ht="14.25" customHeight="1" x14ac:dyDescent="0.2">
      <c r="A11736" s="35" t="s">
        <v>36546</v>
      </c>
      <c r="B11736" s="36" t="s">
        <v>36547</v>
      </c>
      <c r="C11736" s="37">
        <v>48101920</v>
      </c>
      <c r="D11736" s="38" t="s">
        <v>36548</v>
      </c>
      <c r="E11736" s="39" t="s">
        <v>1966</v>
      </c>
      <c r="F11736" s="37" t="s">
        <v>1969</v>
      </c>
    </row>
    <row r="11737" spans="1:6" ht="14.25" customHeight="1" x14ac:dyDescent="0.2">
      <c r="A11737" s="35" t="s">
        <v>36549</v>
      </c>
      <c r="B11737" s="36" t="s">
        <v>36550</v>
      </c>
      <c r="C11737" s="37">
        <v>48102001</v>
      </c>
      <c r="D11737" s="38" t="s">
        <v>36551</v>
      </c>
      <c r="E11737" s="39" t="s">
        <v>1980</v>
      </c>
      <c r="F11737" s="37" t="s">
        <v>7906</v>
      </c>
    </row>
    <row r="11738" spans="1:6" ht="14.25" customHeight="1" x14ac:dyDescent="0.2">
      <c r="A11738" s="35" t="s">
        <v>36552</v>
      </c>
      <c r="B11738" s="36" t="s">
        <v>36553</v>
      </c>
      <c r="C11738" s="37">
        <v>48102002</v>
      </c>
      <c r="D11738" s="38" t="s">
        <v>36554</v>
      </c>
      <c r="E11738" s="39" t="s">
        <v>1980</v>
      </c>
      <c r="F11738" s="37" t="s">
        <v>7906</v>
      </c>
    </row>
    <row r="11739" spans="1:6" ht="14.25" customHeight="1" x14ac:dyDescent="0.2">
      <c r="A11739" s="35" t="s">
        <v>36555</v>
      </c>
      <c r="B11739" s="36" t="s">
        <v>36556</v>
      </c>
      <c r="C11739" s="37">
        <v>48102003</v>
      </c>
      <c r="D11739" s="38" t="s">
        <v>36557</v>
      </c>
      <c r="E11739" s="39" t="s">
        <v>36558</v>
      </c>
      <c r="F11739" s="37" t="s">
        <v>36559</v>
      </c>
    </row>
    <row r="11740" spans="1:6" ht="14.25" customHeight="1" x14ac:dyDescent="0.2">
      <c r="A11740" s="35" t="s">
        <v>36560</v>
      </c>
      <c r="B11740" s="36" t="s">
        <v>36561</v>
      </c>
      <c r="C11740" s="37">
        <v>48102004</v>
      </c>
      <c r="D11740" s="38" t="s">
        <v>36562</v>
      </c>
      <c r="E11740" s="39" t="s">
        <v>36558</v>
      </c>
      <c r="F11740" s="37" t="s">
        <v>36559</v>
      </c>
    </row>
    <row r="11741" spans="1:6" ht="14.25" customHeight="1" x14ac:dyDescent="0.2">
      <c r="A11741" s="35" t="s">
        <v>36563</v>
      </c>
      <c r="B11741" s="36" t="s">
        <v>36564</v>
      </c>
      <c r="C11741" s="37">
        <v>48102005</v>
      </c>
      <c r="D11741" s="38" t="s">
        <v>36565</v>
      </c>
      <c r="E11741" s="39" t="s">
        <v>36558</v>
      </c>
      <c r="F11741" s="37" t="s">
        <v>36559</v>
      </c>
    </row>
    <row r="11742" spans="1:6" ht="14.25" customHeight="1" x14ac:dyDescent="0.2">
      <c r="A11742" s="35" t="s">
        <v>36566</v>
      </c>
      <c r="B11742" s="36" t="s">
        <v>36567</v>
      </c>
      <c r="C11742" s="37">
        <v>48102006</v>
      </c>
      <c r="D11742" s="38" t="s">
        <v>36568</v>
      </c>
      <c r="E11742" s="39" t="s">
        <v>36558</v>
      </c>
      <c r="F11742" s="37" t="s">
        <v>36559</v>
      </c>
    </row>
    <row r="11743" spans="1:6" ht="14.25" customHeight="1" x14ac:dyDescent="0.2">
      <c r="A11743" s="35" t="s">
        <v>36569</v>
      </c>
      <c r="B11743" s="36" t="s">
        <v>36570</v>
      </c>
      <c r="C11743" s="37">
        <v>48102007</v>
      </c>
      <c r="D11743" s="38" t="s">
        <v>36571</v>
      </c>
      <c r="E11743" s="39" t="s">
        <v>36558</v>
      </c>
      <c r="F11743" s="37" t="s">
        <v>36559</v>
      </c>
    </row>
    <row r="11744" spans="1:6" ht="14.25" customHeight="1" x14ac:dyDescent="0.2">
      <c r="A11744" s="35" t="s">
        <v>36572</v>
      </c>
      <c r="B11744" s="36" t="s">
        <v>36573</v>
      </c>
      <c r="C11744" s="37">
        <v>48102101</v>
      </c>
      <c r="D11744" s="38" t="s">
        <v>36574</v>
      </c>
      <c r="E11744" s="39" t="s">
        <v>1980</v>
      </c>
      <c r="F11744" s="37" t="s">
        <v>7906</v>
      </c>
    </row>
    <row r="11745" spans="1:6" ht="14.25" customHeight="1" x14ac:dyDescent="0.2">
      <c r="A11745" s="35" t="s">
        <v>36575</v>
      </c>
      <c r="B11745" s="36" t="s">
        <v>36576</v>
      </c>
      <c r="C11745" s="37">
        <v>48102102</v>
      </c>
      <c r="D11745" s="38" t="s">
        <v>36577</v>
      </c>
      <c r="E11745" s="39" t="s">
        <v>2186</v>
      </c>
      <c r="F11745" s="37" t="s">
        <v>22276</v>
      </c>
    </row>
    <row r="11746" spans="1:6" ht="14.25" customHeight="1" x14ac:dyDescent="0.2">
      <c r="A11746" s="35" t="s">
        <v>36578</v>
      </c>
      <c r="B11746" s="36" t="s">
        <v>36579</v>
      </c>
      <c r="C11746" s="37">
        <v>48102103</v>
      </c>
      <c r="D11746" s="38" t="s">
        <v>36580</v>
      </c>
      <c r="E11746" s="39" t="s">
        <v>2186</v>
      </c>
      <c r="F11746" s="37" t="s">
        <v>22276</v>
      </c>
    </row>
    <row r="11747" spans="1:6" ht="14.25" customHeight="1" x14ac:dyDescent="0.2">
      <c r="A11747" s="35" t="s">
        <v>36581</v>
      </c>
      <c r="B11747" s="36" t="s">
        <v>36582</v>
      </c>
      <c r="C11747" s="37">
        <v>48102104</v>
      </c>
      <c r="D11747" s="38" t="s">
        <v>36583</v>
      </c>
      <c r="E11747" s="39" t="s">
        <v>2186</v>
      </c>
      <c r="F11747" s="37" t="s">
        <v>22276</v>
      </c>
    </row>
    <row r="11748" spans="1:6" ht="14.25" customHeight="1" x14ac:dyDescent="0.2">
      <c r="A11748" s="35" t="s">
        <v>36584</v>
      </c>
      <c r="B11748" s="36" t="s">
        <v>36585</v>
      </c>
      <c r="C11748" s="37">
        <v>48102105</v>
      </c>
      <c r="D11748" s="38" t="s">
        <v>36586</v>
      </c>
      <c r="E11748" s="39" t="s">
        <v>2208</v>
      </c>
      <c r="F11748" s="37" t="s">
        <v>4373</v>
      </c>
    </row>
    <row r="11749" spans="1:6" ht="14.25" customHeight="1" x14ac:dyDescent="0.2">
      <c r="A11749" s="35" t="s">
        <v>36587</v>
      </c>
      <c r="B11749" s="36" t="s">
        <v>36588</v>
      </c>
      <c r="C11749" s="37">
        <v>48102106</v>
      </c>
      <c r="D11749" s="38" t="s">
        <v>36589</v>
      </c>
      <c r="E11749" s="39" t="s">
        <v>2208</v>
      </c>
      <c r="F11749" s="37" t="s">
        <v>4373</v>
      </c>
    </row>
    <row r="11750" spans="1:6" ht="14.25" customHeight="1" x14ac:dyDescent="0.2">
      <c r="A11750" s="35" t="s">
        <v>36590</v>
      </c>
      <c r="B11750" s="36" t="s">
        <v>36591</v>
      </c>
      <c r="C11750" s="37">
        <v>48102107</v>
      </c>
      <c r="D11750" s="38" t="s">
        <v>36592</v>
      </c>
      <c r="E11750" s="39" t="s">
        <v>1971</v>
      </c>
      <c r="F11750" s="37" t="s">
        <v>6177</v>
      </c>
    </row>
    <row r="11751" spans="1:6" ht="14.25" customHeight="1" x14ac:dyDescent="0.2">
      <c r="A11751" s="35" t="s">
        <v>36593</v>
      </c>
      <c r="B11751" s="36" t="s">
        <v>36594</v>
      </c>
      <c r="C11751" s="37">
        <v>48111001</v>
      </c>
      <c r="D11751" s="38" t="s">
        <v>36595</v>
      </c>
      <c r="E11751" s="39" t="s">
        <v>2208</v>
      </c>
      <c r="F11751" s="37" t="s">
        <v>4373</v>
      </c>
    </row>
    <row r="11752" spans="1:6" ht="14.25" customHeight="1" x14ac:dyDescent="0.2">
      <c r="A11752" s="35" t="s">
        <v>36596</v>
      </c>
      <c r="B11752" s="36" t="s">
        <v>36597</v>
      </c>
      <c r="C11752" s="37">
        <v>48111002</v>
      </c>
      <c r="D11752" s="38" t="s">
        <v>36598</v>
      </c>
      <c r="E11752" s="39" t="s">
        <v>2208</v>
      </c>
      <c r="F11752" s="37" t="s">
        <v>4373</v>
      </c>
    </row>
    <row r="11753" spans="1:6" ht="14.25" customHeight="1" x14ac:dyDescent="0.2">
      <c r="A11753" s="35" t="s">
        <v>36599</v>
      </c>
      <c r="B11753" s="36" t="s">
        <v>36600</v>
      </c>
      <c r="C11753" s="37">
        <v>48111101</v>
      </c>
      <c r="D11753" s="38" t="s">
        <v>36601</v>
      </c>
      <c r="E11753" s="39" t="s">
        <v>2208</v>
      </c>
      <c r="F11753" s="37" t="s">
        <v>4373</v>
      </c>
    </row>
    <row r="11754" spans="1:6" ht="14.25" customHeight="1" x14ac:dyDescent="0.2">
      <c r="A11754" s="35" t="s">
        <v>36602</v>
      </c>
      <c r="B11754" s="36" t="s">
        <v>36603</v>
      </c>
      <c r="C11754" s="37">
        <v>48111102</v>
      </c>
      <c r="D11754" s="38" t="s">
        <v>36604</v>
      </c>
      <c r="E11754" s="39" t="s">
        <v>2208</v>
      </c>
      <c r="F11754" s="37" t="s">
        <v>4373</v>
      </c>
    </row>
    <row r="11755" spans="1:6" ht="14.25" customHeight="1" x14ac:dyDescent="0.2">
      <c r="A11755" s="35" t="s">
        <v>36605</v>
      </c>
      <c r="B11755" s="36" t="s">
        <v>36606</v>
      </c>
      <c r="C11755" s="37">
        <v>48111103</v>
      </c>
      <c r="D11755" s="38" t="s">
        <v>36607</v>
      </c>
      <c r="E11755" s="39" t="s">
        <v>2208</v>
      </c>
      <c r="F11755" s="37" t="s">
        <v>4373</v>
      </c>
    </row>
    <row r="11756" spans="1:6" ht="14.25" customHeight="1" x14ac:dyDescent="0.2">
      <c r="A11756" s="35" t="s">
        <v>36608</v>
      </c>
      <c r="B11756" s="36" t="s">
        <v>36609</v>
      </c>
      <c r="C11756" s="37">
        <v>48111104</v>
      </c>
      <c r="D11756" s="38" t="s">
        <v>36610</v>
      </c>
      <c r="E11756" s="39" t="s">
        <v>2208</v>
      </c>
      <c r="F11756" s="37" t="s">
        <v>4373</v>
      </c>
    </row>
    <row r="11757" spans="1:6" ht="14.25" customHeight="1" x14ac:dyDescent="0.2">
      <c r="A11757" s="35" t="s">
        <v>36611</v>
      </c>
      <c r="B11757" s="36" t="s">
        <v>36612</v>
      </c>
      <c r="C11757" s="37">
        <v>48111105</v>
      </c>
      <c r="D11757" s="38" t="s">
        <v>36613</v>
      </c>
      <c r="E11757" s="39" t="s">
        <v>2208</v>
      </c>
      <c r="F11757" s="37" t="s">
        <v>4373</v>
      </c>
    </row>
    <row r="11758" spans="1:6" ht="14.25" customHeight="1" x14ac:dyDescent="0.2">
      <c r="A11758" s="35" t="s">
        <v>36614</v>
      </c>
      <c r="B11758" s="36" t="s">
        <v>36609</v>
      </c>
      <c r="C11758" s="37">
        <v>48111106</v>
      </c>
      <c r="D11758" s="38" t="s">
        <v>36615</v>
      </c>
      <c r="E11758" s="39" t="s">
        <v>2208</v>
      </c>
      <c r="F11758" s="37" t="s">
        <v>4373</v>
      </c>
    </row>
    <row r="11759" spans="1:6" ht="14.25" customHeight="1" x14ac:dyDescent="0.2">
      <c r="A11759" s="35" t="s">
        <v>36616</v>
      </c>
      <c r="B11759" s="36" t="s">
        <v>36617</v>
      </c>
      <c r="C11759" s="37">
        <v>48111107</v>
      </c>
      <c r="D11759" s="38" t="s">
        <v>36618</v>
      </c>
      <c r="E11759" s="39" t="s">
        <v>2208</v>
      </c>
      <c r="F11759" s="37" t="s">
        <v>4373</v>
      </c>
    </row>
    <row r="11760" spans="1:6" ht="14.25" customHeight="1" x14ac:dyDescent="0.2">
      <c r="A11760" s="35" t="s">
        <v>36619</v>
      </c>
      <c r="B11760" s="36" t="s">
        <v>36620</v>
      </c>
      <c r="C11760" s="37">
        <v>48111108</v>
      </c>
      <c r="D11760" s="38" t="s">
        <v>36621</v>
      </c>
      <c r="E11760" s="39" t="s">
        <v>2208</v>
      </c>
      <c r="F11760" s="37" t="s">
        <v>4373</v>
      </c>
    </row>
    <row r="11761" spans="1:6" ht="14.25" customHeight="1" x14ac:dyDescent="0.2">
      <c r="A11761" s="35" t="s">
        <v>36622</v>
      </c>
      <c r="B11761" s="36" t="s">
        <v>36623</v>
      </c>
      <c r="C11761" s="37">
        <v>48111201</v>
      </c>
      <c r="D11761" s="38" t="s">
        <v>36624</v>
      </c>
      <c r="E11761" s="39" t="s">
        <v>2208</v>
      </c>
      <c r="F11761" s="37" t="s">
        <v>4373</v>
      </c>
    </row>
    <row r="11762" spans="1:6" ht="14.25" customHeight="1" x14ac:dyDescent="0.2">
      <c r="A11762" s="35" t="s">
        <v>36625</v>
      </c>
      <c r="B11762" s="36" t="s">
        <v>36626</v>
      </c>
      <c r="C11762" s="37">
        <v>48111202</v>
      </c>
      <c r="D11762" s="38" t="s">
        <v>36627</v>
      </c>
      <c r="E11762" s="39" t="s">
        <v>2208</v>
      </c>
      <c r="F11762" s="37" t="s">
        <v>4373</v>
      </c>
    </row>
    <row r="11763" spans="1:6" ht="14.25" customHeight="1" x14ac:dyDescent="0.2">
      <c r="A11763" s="35" t="s">
        <v>36628</v>
      </c>
      <c r="B11763" s="36" t="s">
        <v>36629</v>
      </c>
      <c r="C11763" s="37">
        <v>48111301</v>
      </c>
      <c r="D11763" s="38" t="s">
        <v>36630</v>
      </c>
      <c r="E11763" s="39" t="s">
        <v>2208</v>
      </c>
      <c r="F11763" s="37" t="s">
        <v>4373</v>
      </c>
    </row>
    <row r="11764" spans="1:6" ht="14.25" customHeight="1" x14ac:dyDescent="0.2">
      <c r="A11764" s="35" t="s">
        <v>36631</v>
      </c>
      <c r="B11764" s="36" t="s">
        <v>36632</v>
      </c>
      <c r="C11764" s="37">
        <v>48111302</v>
      </c>
      <c r="D11764" s="38" t="s">
        <v>36633</v>
      </c>
      <c r="E11764" s="39" t="s">
        <v>2015</v>
      </c>
      <c r="F11764" s="37" t="s">
        <v>6913</v>
      </c>
    </row>
    <row r="11765" spans="1:6" ht="14.25" customHeight="1" x14ac:dyDescent="0.2">
      <c r="A11765" s="35" t="s">
        <v>36634</v>
      </c>
      <c r="B11765" s="36" t="s">
        <v>36635</v>
      </c>
      <c r="C11765" s="37">
        <v>48111303</v>
      </c>
      <c r="D11765" s="38" t="s">
        <v>36636</v>
      </c>
      <c r="E11765" s="39" t="s">
        <v>2208</v>
      </c>
      <c r="F11765" s="37" t="s">
        <v>4373</v>
      </c>
    </row>
    <row r="11766" spans="1:6" ht="14.25" customHeight="1" x14ac:dyDescent="0.2">
      <c r="A11766" s="35" t="s">
        <v>36637</v>
      </c>
      <c r="B11766" s="36" t="s">
        <v>36638</v>
      </c>
      <c r="C11766" s="37">
        <v>48111401</v>
      </c>
      <c r="D11766" s="38" t="s">
        <v>36639</v>
      </c>
      <c r="E11766" s="39" t="s">
        <v>2015</v>
      </c>
      <c r="F11766" s="37" t="s">
        <v>6913</v>
      </c>
    </row>
    <row r="11767" spans="1:6" ht="14.25" customHeight="1" x14ac:dyDescent="0.2">
      <c r="A11767" s="35" t="s">
        <v>36640</v>
      </c>
      <c r="B11767" s="36" t="s">
        <v>36641</v>
      </c>
      <c r="C11767" s="37">
        <v>48111402</v>
      </c>
      <c r="D11767" s="38" t="s">
        <v>36642</v>
      </c>
      <c r="E11767" s="39" t="s">
        <v>2015</v>
      </c>
      <c r="F11767" s="37" t="s">
        <v>6913</v>
      </c>
    </row>
    <row r="11768" spans="1:6" ht="14.25" customHeight="1" x14ac:dyDescent="0.2">
      <c r="A11768" s="35" t="s">
        <v>36643</v>
      </c>
      <c r="B11768" s="36" t="s">
        <v>36644</v>
      </c>
      <c r="C11768" s="37">
        <v>48111403</v>
      </c>
      <c r="D11768" s="38" t="s">
        <v>36645</v>
      </c>
      <c r="E11768" s="39" t="s">
        <v>2015</v>
      </c>
      <c r="F11768" s="37" t="s">
        <v>6913</v>
      </c>
    </row>
    <row r="11769" spans="1:6" ht="14.25" customHeight="1" x14ac:dyDescent="0.2">
      <c r="A11769" s="35" t="s">
        <v>36646</v>
      </c>
      <c r="B11769" s="36" t="s">
        <v>36647</v>
      </c>
      <c r="C11769" s="37">
        <v>48111404</v>
      </c>
      <c r="D11769" s="38" t="s">
        <v>36648</v>
      </c>
      <c r="E11769" s="39" t="s">
        <v>2015</v>
      </c>
      <c r="F11769" s="37" t="s">
        <v>6913</v>
      </c>
    </row>
    <row r="11770" spans="1:6" ht="14.25" customHeight="1" x14ac:dyDescent="0.2">
      <c r="A11770" s="35" t="s">
        <v>36649</v>
      </c>
      <c r="B11770" s="36" t="s">
        <v>36650</v>
      </c>
      <c r="C11770" s="37">
        <v>48111405</v>
      </c>
      <c r="D11770" s="38" t="s">
        <v>36651</v>
      </c>
      <c r="E11770" s="39" t="s">
        <v>36652</v>
      </c>
      <c r="F11770" s="37" t="s">
        <v>36653</v>
      </c>
    </row>
    <row r="11771" spans="1:6" ht="14.25" customHeight="1" x14ac:dyDescent="0.2">
      <c r="A11771" s="35" t="s">
        <v>36654</v>
      </c>
      <c r="B11771" s="36" t="s">
        <v>36655</v>
      </c>
      <c r="C11771" s="37">
        <v>48121101</v>
      </c>
      <c r="D11771" s="38" t="s">
        <v>36656</v>
      </c>
      <c r="E11771" s="39" t="s">
        <v>36652</v>
      </c>
      <c r="F11771" s="37" t="s">
        <v>36653</v>
      </c>
    </row>
    <row r="11772" spans="1:6" ht="14.25" customHeight="1" x14ac:dyDescent="0.2">
      <c r="A11772" s="35" t="s">
        <v>36657</v>
      </c>
      <c r="B11772" s="36" t="s">
        <v>36658</v>
      </c>
      <c r="C11772" s="37">
        <v>48121201</v>
      </c>
      <c r="D11772" s="38" t="s">
        <v>36659</v>
      </c>
      <c r="E11772" s="39" t="s">
        <v>36652</v>
      </c>
      <c r="F11772" s="37" t="s">
        <v>36653</v>
      </c>
    </row>
    <row r="11773" spans="1:6" ht="14.25" customHeight="1" x14ac:dyDescent="0.2">
      <c r="A11773" s="35" t="s">
        <v>36660</v>
      </c>
      <c r="B11773" s="36" t="s">
        <v>36661</v>
      </c>
      <c r="C11773" s="37">
        <v>48121202</v>
      </c>
      <c r="D11773" s="38" t="s">
        <v>36662</v>
      </c>
      <c r="E11773" s="39" t="s">
        <v>36652</v>
      </c>
      <c r="F11773" s="37" t="s">
        <v>36653</v>
      </c>
    </row>
    <row r="11774" spans="1:6" ht="14.25" customHeight="1" x14ac:dyDescent="0.2">
      <c r="A11774" s="35" t="s">
        <v>36663</v>
      </c>
      <c r="B11774" s="36" t="s">
        <v>36664</v>
      </c>
      <c r="C11774" s="37">
        <v>48121301</v>
      </c>
      <c r="D11774" s="38" t="s">
        <v>36665</v>
      </c>
      <c r="E11774" s="39" t="s">
        <v>2228</v>
      </c>
      <c r="F11774" s="37" t="s">
        <v>10664</v>
      </c>
    </row>
    <row r="11775" spans="1:6" ht="14.25" customHeight="1" x14ac:dyDescent="0.2">
      <c r="A11775" s="35" t="s">
        <v>36666</v>
      </c>
      <c r="B11775" s="36" t="s">
        <v>36667</v>
      </c>
      <c r="C11775" s="37">
        <v>48121302</v>
      </c>
      <c r="D11775" s="38" t="s">
        <v>36668</v>
      </c>
      <c r="E11775" s="39" t="s">
        <v>2228</v>
      </c>
      <c r="F11775" s="37" t="s">
        <v>10664</v>
      </c>
    </row>
    <row r="11776" spans="1:6" ht="14.25" customHeight="1" x14ac:dyDescent="0.2">
      <c r="A11776" s="35" t="s">
        <v>36669</v>
      </c>
      <c r="B11776" s="36" t="s">
        <v>36670</v>
      </c>
      <c r="C11776" s="37">
        <v>49101601</v>
      </c>
      <c r="D11776" s="38" t="s">
        <v>36671</v>
      </c>
      <c r="E11776" s="39" t="s">
        <v>36672</v>
      </c>
      <c r="F11776" s="37" t="s">
        <v>36673</v>
      </c>
    </row>
    <row r="11777" spans="1:6" ht="14.25" customHeight="1" x14ac:dyDescent="0.2">
      <c r="A11777" s="35" t="s">
        <v>36674</v>
      </c>
      <c r="B11777" s="36" t="s">
        <v>36675</v>
      </c>
      <c r="C11777" s="37">
        <v>49101602</v>
      </c>
      <c r="D11777" s="38" t="s">
        <v>36676</v>
      </c>
      <c r="E11777" s="39" t="s">
        <v>36672</v>
      </c>
      <c r="F11777" s="37" t="s">
        <v>36673</v>
      </c>
    </row>
    <row r="11778" spans="1:6" ht="14.25" customHeight="1" x14ac:dyDescent="0.2">
      <c r="A11778" s="35" t="s">
        <v>36677</v>
      </c>
      <c r="B11778" s="36" t="s">
        <v>36678</v>
      </c>
      <c r="C11778" s="37">
        <v>49101603</v>
      </c>
      <c r="D11778" s="38" t="s">
        <v>36679</v>
      </c>
      <c r="E11778" s="39" t="s">
        <v>36672</v>
      </c>
      <c r="F11778" s="37" t="s">
        <v>36673</v>
      </c>
    </row>
    <row r="11779" spans="1:6" ht="14.25" customHeight="1" x14ac:dyDescent="0.2">
      <c r="A11779" s="35" t="s">
        <v>36680</v>
      </c>
      <c r="B11779" s="36" t="s">
        <v>36681</v>
      </c>
      <c r="C11779" s="37">
        <v>49101604</v>
      </c>
      <c r="D11779" s="38" t="s">
        <v>36682</v>
      </c>
      <c r="E11779" s="39" t="s">
        <v>36672</v>
      </c>
      <c r="F11779" s="37" t="s">
        <v>36673</v>
      </c>
    </row>
    <row r="11780" spans="1:6" ht="14.25" customHeight="1" x14ac:dyDescent="0.2">
      <c r="A11780" s="35" t="s">
        <v>36683</v>
      </c>
      <c r="B11780" s="36" t="s">
        <v>36684</v>
      </c>
      <c r="C11780" s="37">
        <v>49101605</v>
      </c>
      <c r="D11780" s="38" t="s">
        <v>36685</v>
      </c>
      <c r="E11780" s="39" t="s">
        <v>36672</v>
      </c>
      <c r="F11780" s="37" t="s">
        <v>36673</v>
      </c>
    </row>
    <row r="11781" spans="1:6" ht="14.25" customHeight="1" x14ac:dyDescent="0.2">
      <c r="A11781" s="35" t="s">
        <v>36686</v>
      </c>
      <c r="B11781" s="36" t="s">
        <v>36687</v>
      </c>
      <c r="C11781" s="37">
        <v>49101606</v>
      </c>
      <c r="D11781" s="38" t="s">
        <v>36688</v>
      </c>
      <c r="E11781" s="39" t="s">
        <v>36672</v>
      </c>
      <c r="F11781" s="37" t="s">
        <v>36673</v>
      </c>
    </row>
    <row r="11782" spans="1:6" ht="14.25" customHeight="1" x14ac:dyDescent="0.2">
      <c r="A11782" s="35" t="s">
        <v>36689</v>
      </c>
      <c r="B11782" s="36" t="s">
        <v>36690</v>
      </c>
      <c r="C11782" s="37">
        <v>49101607</v>
      </c>
      <c r="D11782" s="38" t="s">
        <v>36691</v>
      </c>
      <c r="E11782" s="39" t="s">
        <v>36672</v>
      </c>
      <c r="F11782" s="37" t="s">
        <v>36673</v>
      </c>
    </row>
    <row r="11783" spans="1:6" ht="14.25" customHeight="1" x14ac:dyDescent="0.2">
      <c r="A11783" s="35" t="s">
        <v>36692</v>
      </c>
      <c r="B11783" s="36" t="s">
        <v>36693</v>
      </c>
      <c r="C11783" s="37">
        <v>49101608</v>
      </c>
      <c r="D11783" s="38" t="s">
        <v>36694</v>
      </c>
      <c r="E11783" s="39" t="s">
        <v>36672</v>
      </c>
      <c r="F11783" s="37" t="s">
        <v>36673</v>
      </c>
    </row>
    <row r="11784" spans="1:6" ht="14.25" customHeight="1" x14ac:dyDescent="0.2">
      <c r="A11784" s="35" t="s">
        <v>1810</v>
      </c>
      <c r="B11784" s="36" t="s">
        <v>36695</v>
      </c>
      <c r="C11784" s="37">
        <v>49101609</v>
      </c>
      <c r="D11784" s="38" t="s">
        <v>36696</v>
      </c>
      <c r="E11784" s="39" t="s">
        <v>36672</v>
      </c>
      <c r="F11784" s="37" t="s">
        <v>36673</v>
      </c>
    </row>
    <row r="11785" spans="1:6" ht="14.25" customHeight="1" x14ac:dyDescent="0.2">
      <c r="A11785" s="35" t="s">
        <v>36697</v>
      </c>
      <c r="B11785" s="36" t="s">
        <v>36698</v>
      </c>
      <c r="C11785" s="37">
        <v>49101611</v>
      </c>
      <c r="D11785" s="38" t="s">
        <v>36699</v>
      </c>
      <c r="E11785" s="39" t="s">
        <v>36672</v>
      </c>
      <c r="F11785" s="37" t="s">
        <v>36673</v>
      </c>
    </row>
    <row r="11786" spans="1:6" ht="14.25" customHeight="1" x14ac:dyDescent="0.2">
      <c r="A11786" s="35" t="s">
        <v>36700</v>
      </c>
      <c r="B11786" s="36" t="s">
        <v>36701</v>
      </c>
      <c r="C11786" s="37">
        <v>49101612</v>
      </c>
      <c r="D11786" s="38" t="s">
        <v>36702</v>
      </c>
      <c r="E11786" s="39" t="s">
        <v>36672</v>
      </c>
      <c r="F11786" s="37" t="s">
        <v>36673</v>
      </c>
    </row>
    <row r="11787" spans="1:6" ht="14.25" customHeight="1" x14ac:dyDescent="0.2">
      <c r="A11787" s="35" t="s">
        <v>36703</v>
      </c>
      <c r="B11787" s="36" t="s">
        <v>36704</v>
      </c>
      <c r="C11787" s="37">
        <v>49101613</v>
      </c>
      <c r="D11787" s="38" t="s">
        <v>36705</v>
      </c>
      <c r="E11787" s="39" t="s">
        <v>13179</v>
      </c>
      <c r="F11787" s="37" t="s">
        <v>3574</v>
      </c>
    </row>
    <row r="11788" spans="1:6" ht="14.25" customHeight="1" x14ac:dyDescent="0.2">
      <c r="A11788" s="35" t="s">
        <v>1972</v>
      </c>
      <c r="B11788" s="36" t="s">
        <v>36706</v>
      </c>
      <c r="C11788" s="37">
        <v>49101701</v>
      </c>
      <c r="D11788" s="38" t="s">
        <v>36707</v>
      </c>
      <c r="E11788" s="39" t="s">
        <v>1966</v>
      </c>
      <c r="F11788" s="37" t="s">
        <v>1969</v>
      </c>
    </row>
    <row r="11789" spans="1:6" ht="14.25" customHeight="1" x14ac:dyDescent="0.2">
      <c r="A11789" s="35" t="s">
        <v>36708</v>
      </c>
      <c r="B11789" s="36" t="s">
        <v>36709</v>
      </c>
      <c r="C11789" s="37">
        <v>49101702</v>
      </c>
      <c r="D11789" s="38" t="s">
        <v>36710</v>
      </c>
      <c r="E11789" s="39" t="s">
        <v>1966</v>
      </c>
      <c r="F11789" s="37" t="s">
        <v>1969</v>
      </c>
    </row>
    <row r="11790" spans="1:6" ht="14.25" customHeight="1" x14ac:dyDescent="0.2">
      <c r="A11790" s="35" t="s">
        <v>36711</v>
      </c>
      <c r="B11790" s="36" t="s">
        <v>36712</v>
      </c>
      <c r="C11790" s="37">
        <v>49101704</v>
      </c>
      <c r="D11790" s="38" t="s">
        <v>36713</v>
      </c>
      <c r="E11790" s="39" t="s">
        <v>1966</v>
      </c>
      <c r="F11790" s="37" t="s">
        <v>1969</v>
      </c>
    </row>
    <row r="11791" spans="1:6" ht="14.25" customHeight="1" x14ac:dyDescent="0.2">
      <c r="A11791" s="35" t="s">
        <v>36714</v>
      </c>
      <c r="B11791" s="36" t="s">
        <v>36715</v>
      </c>
      <c r="C11791" s="37">
        <v>49101705</v>
      </c>
      <c r="D11791" s="38" t="s">
        <v>36716</v>
      </c>
      <c r="E11791" s="39" t="s">
        <v>1966</v>
      </c>
      <c r="F11791" s="37" t="s">
        <v>1969</v>
      </c>
    </row>
    <row r="11792" spans="1:6" ht="14.25" customHeight="1" x14ac:dyDescent="0.2">
      <c r="A11792" s="35" t="s">
        <v>36717</v>
      </c>
      <c r="B11792" s="36" t="s">
        <v>36718</v>
      </c>
      <c r="C11792" s="37">
        <v>49101706</v>
      </c>
      <c r="D11792" s="38" t="s">
        <v>36719</v>
      </c>
      <c r="E11792" s="39" t="s">
        <v>1966</v>
      </c>
      <c r="F11792" s="37" t="s">
        <v>1969</v>
      </c>
    </row>
    <row r="11793" spans="1:6" ht="14.25" customHeight="1" x14ac:dyDescent="0.2">
      <c r="A11793" s="35" t="s">
        <v>36720</v>
      </c>
      <c r="B11793" s="36" t="s">
        <v>36721</v>
      </c>
      <c r="C11793" s="37">
        <v>49101707</v>
      </c>
      <c r="D11793" s="38" t="s">
        <v>36722</v>
      </c>
      <c r="E11793" s="39" t="s">
        <v>1966</v>
      </c>
      <c r="F11793" s="37" t="s">
        <v>1969</v>
      </c>
    </row>
    <row r="11794" spans="1:6" ht="14.25" customHeight="1" x14ac:dyDescent="0.2">
      <c r="A11794" s="35" t="s">
        <v>36723</v>
      </c>
      <c r="B11794" s="36" t="s">
        <v>36724</v>
      </c>
      <c r="C11794" s="37">
        <v>49101708</v>
      </c>
      <c r="D11794" s="38" t="s">
        <v>36725</v>
      </c>
      <c r="E11794" s="39" t="s">
        <v>1966</v>
      </c>
      <c r="F11794" s="37" t="s">
        <v>1969</v>
      </c>
    </row>
    <row r="11795" spans="1:6" ht="14.25" customHeight="1" x14ac:dyDescent="0.2">
      <c r="A11795" s="35" t="s">
        <v>36726</v>
      </c>
      <c r="B11795" s="36" t="s">
        <v>36727</v>
      </c>
      <c r="C11795" s="37">
        <v>49121502</v>
      </c>
      <c r="D11795" s="38" t="s">
        <v>36728</v>
      </c>
      <c r="E11795" s="39" t="s">
        <v>1966</v>
      </c>
      <c r="F11795" s="37" t="s">
        <v>1969</v>
      </c>
    </row>
    <row r="11796" spans="1:6" ht="14.25" customHeight="1" x14ac:dyDescent="0.2">
      <c r="A11796" s="35" t="s">
        <v>36729</v>
      </c>
      <c r="B11796" s="36" t="s">
        <v>36730</v>
      </c>
      <c r="C11796" s="37">
        <v>49121503</v>
      </c>
      <c r="D11796" s="38" t="s">
        <v>36731</v>
      </c>
      <c r="E11796" s="39" t="s">
        <v>1966</v>
      </c>
      <c r="F11796" s="37" t="s">
        <v>1969</v>
      </c>
    </row>
    <row r="11797" spans="1:6" ht="14.25" customHeight="1" x14ac:dyDescent="0.2">
      <c r="A11797" s="35" t="s">
        <v>36732</v>
      </c>
      <c r="B11797" s="36" t="s">
        <v>36733</v>
      </c>
      <c r="C11797" s="37">
        <v>49121504</v>
      </c>
      <c r="D11797" s="38" t="s">
        <v>36734</v>
      </c>
      <c r="E11797" s="39" t="s">
        <v>1966</v>
      </c>
      <c r="F11797" s="37" t="s">
        <v>1969</v>
      </c>
    </row>
    <row r="11798" spans="1:6" ht="14.25" customHeight="1" x14ac:dyDescent="0.2">
      <c r="A11798" s="35" t="s">
        <v>36735</v>
      </c>
      <c r="B11798" s="36" t="s">
        <v>36736</v>
      </c>
      <c r="C11798" s="37">
        <v>49121505</v>
      </c>
      <c r="D11798" s="38" t="s">
        <v>36737</v>
      </c>
      <c r="E11798" s="39" t="s">
        <v>1966</v>
      </c>
      <c r="F11798" s="37" t="s">
        <v>1969</v>
      </c>
    </row>
    <row r="11799" spans="1:6" ht="14.25" customHeight="1" x14ac:dyDescent="0.2">
      <c r="A11799" s="35" t="s">
        <v>36738</v>
      </c>
      <c r="B11799" s="36" t="s">
        <v>36739</v>
      </c>
      <c r="C11799" s="37">
        <v>49121506</v>
      </c>
      <c r="D11799" s="38" t="s">
        <v>36740</v>
      </c>
      <c r="E11799" s="39" t="s">
        <v>1966</v>
      </c>
      <c r="F11799" s="37" t="s">
        <v>1969</v>
      </c>
    </row>
    <row r="11800" spans="1:6" ht="14.25" customHeight="1" x14ac:dyDescent="0.2">
      <c r="A11800" s="35" t="s">
        <v>36741</v>
      </c>
      <c r="B11800" s="36" t="s">
        <v>36742</v>
      </c>
      <c r="C11800" s="37">
        <v>49121507</v>
      </c>
      <c r="D11800" s="38" t="s">
        <v>36743</v>
      </c>
      <c r="E11800" s="39" t="s">
        <v>1966</v>
      </c>
      <c r="F11800" s="37" t="s">
        <v>1969</v>
      </c>
    </row>
    <row r="11801" spans="1:6" ht="14.25" customHeight="1" x14ac:dyDescent="0.2">
      <c r="A11801" s="35" t="s">
        <v>36744</v>
      </c>
      <c r="B11801" s="36" t="s">
        <v>36745</v>
      </c>
      <c r="C11801" s="37">
        <v>49121508</v>
      </c>
      <c r="D11801" s="38" t="s">
        <v>36746</v>
      </c>
      <c r="E11801" s="39" t="s">
        <v>1966</v>
      </c>
      <c r="F11801" s="37" t="s">
        <v>1969</v>
      </c>
    </row>
    <row r="11802" spans="1:6" ht="14.25" customHeight="1" x14ac:dyDescent="0.2">
      <c r="A11802" s="35" t="s">
        <v>36747</v>
      </c>
      <c r="B11802" s="36" t="s">
        <v>36748</v>
      </c>
      <c r="C11802" s="37">
        <v>49121509</v>
      </c>
      <c r="D11802" s="38" t="s">
        <v>36749</v>
      </c>
      <c r="E11802" s="39" t="s">
        <v>1966</v>
      </c>
      <c r="F11802" s="37" t="s">
        <v>1969</v>
      </c>
    </row>
    <row r="11803" spans="1:6" ht="14.25" customHeight="1" x14ac:dyDescent="0.2">
      <c r="A11803" s="35" t="s">
        <v>36750</v>
      </c>
      <c r="B11803" s="36" t="s">
        <v>36751</v>
      </c>
      <c r="C11803" s="37">
        <v>49121510</v>
      </c>
      <c r="D11803" s="38" t="s">
        <v>36752</v>
      </c>
      <c r="E11803" s="39" t="s">
        <v>1966</v>
      </c>
      <c r="F11803" s="37" t="s">
        <v>1969</v>
      </c>
    </row>
    <row r="11804" spans="1:6" ht="14.25" customHeight="1" x14ac:dyDescent="0.2">
      <c r="A11804" s="35" t="s">
        <v>36753</v>
      </c>
      <c r="B11804" s="36" t="s">
        <v>36754</v>
      </c>
      <c r="C11804" s="37">
        <v>49121601</v>
      </c>
      <c r="D11804" s="38" t="s">
        <v>36755</v>
      </c>
      <c r="E11804" s="39" t="s">
        <v>1966</v>
      </c>
      <c r="F11804" s="37" t="s">
        <v>1969</v>
      </c>
    </row>
    <row r="11805" spans="1:6" ht="14.25" customHeight="1" x14ac:dyDescent="0.2">
      <c r="A11805" s="35" t="s">
        <v>36756</v>
      </c>
      <c r="B11805" s="36" t="s">
        <v>36757</v>
      </c>
      <c r="C11805" s="37">
        <v>49121602</v>
      </c>
      <c r="D11805" s="38" t="s">
        <v>36758</v>
      </c>
      <c r="E11805" s="39" t="s">
        <v>1966</v>
      </c>
      <c r="F11805" s="37" t="s">
        <v>1969</v>
      </c>
    </row>
    <row r="11806" spans="1:6" ht="14.25" customHeight="1" x14ac:dyDescent="0.2">
      <c r="A11806" s="35" t="s">
        <v>36759</v>
      </c>
      <c r="B11806" s="36" t="s">
        <v>36760</v>
      </c>
      <c r="C11806" s="37">
        <v>49121603</v>
      </c>
      <c r="D11806" s="38" t="s">
        <v>36761</v>
      </c>
      <c r="E11806" s="39" t="s">
        <v>1966</v>
      </c>
      <c r="F11806" s="37" t="s">
        <v>1969</v>
      </c>
    </row>
    <row r="11807" spans="1:6" ht="14.25" customHeight="1" x14ac:dyDescent="0.2">
      <c r="A11807" s="35" t="s">
        <v>36762</v>
      </c>
      <c r="B11807" s="36" t="s">
        <v>36763</v>
      </c>
      <c r="C11807" s="37">
        <v>49131501</v>
      </c>
      <c r="D11807" s="38" t="s">
        <v>36764</v>
      </c>
      <c r="E11807" s="39" t="s">
        <v>6044</v>
      </c>
      <c r="F11807" s="37" t="s">
        <v>6045</v>
      </c>
    </row>
    <row r="11808" spans="1:6" ht="14.25" customHeight="1" x14ac:dyDescent="0.2">
      <c r="A11808" s="35" t="s">
        <v>36765</v>
      </c>
      <c r="B11808" s="36" t="s">
        <v>36766</v>
      </c>
      <c r="C11808" s="37">
        <v>49131502</v>
      </c>
      <c r="D11808" s="38" t="s">
        <v>36767</v>
      </c>
      <c r="E11808" s="39" t="s">
        <v>1966</v>
      </c>
      <c r="F11808" s="37" t="s">
        <v>1969</v>
      </c>
    </row>
    <row r="11809" spans="1:6" ht="14.25" customHeight="1" x14ac:dyDescent="0.2">
      <c r="A11809" s="35" t="s">
        <v>36768</v>
      </c>
      <c r="B11809" s="36" t="s">
        <v>36769</v>
      </c>
      <c r="C11809" s="37">
        <v>49131503</v>
      </c>
      <c r="D11809" s="38" t="s">
        <v>36770</v>
      </c>
      <c r="E11809" s="39" t="s">
        <v>6044</v>
      </c>
      <c r="F11809" s="37" t="s">
        <v>6045</v>
      </c>
    </row>
    <row r="11810" spans="1:6" ht="14.25" customHeight="1" x14ac:dyDescent="0.2">
      <c r="A11810" s="35" t="s">
        <v>36771</v>
      </c>
      <c r="B11810" s="36" t="s">
        <v>36772</v>
      </c>
      <c r="C11810" s="37">
        <v>49131504</v>
      </c>
      <c r="D11810" s="38" t="s">
        <v>36773</v>
      </c>
      <c r="E11810" s="39" t="s">
        <v>6044</v>
      </c>
      <c r="F11810" s="37" t="s">
        <v>6045</v>
      </c>
    </row>
    <row r="11811" spans="1:6" ht="14.25" customHeight="1" x14ac:dyDescent="0.2">
      <c r="A11811" s="35" t="s">
        <v>36774</v>
      </c>
      <c r="B11811" s="36" t="s">
        <v>36775</v>
      </c>
      <c r="C11811" s="37">
        <v>49131505</v>
      </c>
      <c r="D11811" s="38" t="s">
        <v>36776</v>
      </c>
      <c r="E11811" s="39" t="s">
        <v>6044</v>
      </c>
      <c r="F11811" s="37" t="s">
        <v>6045</v>
      </c>
    </row>
    <row r="11812" spans="1:6" ht="14.25" customHeight="1" x14ac:dyDescent="0.2">
      <c r="A11812" s="35" t="s">
        <v>36777</v>
      </c>
      <c r="B11812" s="36" t="s">
        <v>36778</v>
      </c>
      <c r="C11812" s="37">
        <v>49131506</v>
      </c>
      <c r="D11812" s="38" t="s">
        <v>36779</v>
      </c>
      <c r="E11812" s="39" t="s">
        <v>6044</v>
      </c>
      <c r="F11812" s="37" t="s">
        <v>6045</v>
      </c>
    </row>
    <row r="11813" spans="1:6" ht="14.25" customHeight="1" x14ac:dyDescent="0.2">
      <c r="A11813" s="35" t="s">
        <v>36780</v>
      </c>
      <c r="B11813" s="36" t="s">
        <v>36781</v>
      </c>
      <c r="C11813" s="37">
        <v>49131601</v>
      </c>
      <c r="D11813" s="38" t="s">
        <v>36782</v>
      </c>
      <c r="E11813" s="39" t="s">
        <v>1915</v>
      </c>
      <c r="F11813" s="37" t="s">
        <v>36783</v>
      </c>
    </row>
    <row r="11814" spans="1:6" ht="14.25" customHeight="1" x14ac:dyDescent="0.2">
      <c r="A11814" s="35" t="s">
        <v>36784</v>
      </c>
      <c r="B11814" s="36" t="s">
        <v>36785</v>
      </c>
      <c r="C11814" s="37">
        <v>49131602</v>
      </c>
      <c r="D11814" s="38" t="s">
        <v>36786</v>
      </c>
      <c r="E11814" s="39" t="s">
        <v>1915</v>
      </c>
      <c r="F11814" s="37" t="s">
        <v>36783</v>
      </c>
    </row>
    <row r="11815" spans="1:6" ht="14.25" customHeight="1" x14ac:dyDescent="0.2">
      <c r="A11815" s="35" t="s">
        <v>36787</v>
      </c>
      <c r="B11815" s="36" t="s">
        <v>36788</v>
      </c>
      <c r="C11815" s="37">
        <v>49131603</v>
      </c>
      <c r="D11815" s="38" t="s">
        <v>36789</v>
      </c>
      <c r="E11815" s="39" t="s">
        <v>1915</v>
      </c>
      <c r="F11815" s="37" t="s">
        <v>36783</v>
      </c>
    </row>
    <row r="11816" spans="1:6" ht="14.25" customHeight="1" x14ac:dyDescent="0.2">
      <c r="A11816" s="35" t="s">
        <v>36790</v>
      </c>
      <c r="B11816" s="36" t="s">
        <v>36791</v>
      </c>
      <c r="C11816" s="37">
        <v>49131604</v>
      </c>
      <c r="D11816" s="38" t="s">
        <v>36792</v>
      </c>
      <c r="E11816" s="39" t="s">
        <v>1915</v>
      </c>
      <c r="F11816" s="37" t="s">
        <v>36783</v>
      </c>
    </row>
    <row r="11817" spans="1:6" ht="14.25" customHeight="1" x14ac:dyDescent="0.2">
      <c r="A11817" s="35" t="s">
        <v>36793</v>
      </c>
      <c r="B11817" s="36" t="s">
        <v>36791</v>
      </c>
      <c r="C11817" s="37">
        <v>49131605</v>
      </c>
      <c r="D11817" s="38" t="s">
        <v>36794</v>
      </c>
      <c r="E11817" s="39" t="s">
        <v>1915</v>
      </c>
      <c r="F11817" s="37" t="s">
        <v>36783</v>
      </c>
    </row>
    <row r="11818" spans="1:6" ht="14.25" customHeight="1" x14ac:dyDescent="0.2">
      <c r="A11818" s="35" t="s">
        <v>36795</v>
      </c>
      <c r="B11818" s="36" t="s">
        <v>36796</v>
      </c>
      <c r="C11818" s="37">
        <v>49131606</v>
      </c>
      <c r="D11818" s="38" t="s">
        <v>36797</v>
      </c>
      <c r="E11818" s="39" t="s">
        <v>1915</v>
      </c>
      <c r="F11818" s="37" t="s">
        <v>36783</v>
      </c>
    </row>
    <row r="11819" spans="1:6" ht="14.25" customHeight="1" x14ac:dyDescent="0.2">
      <c r="A11819" s="35" t="s">
        <v>36798</v>
      </c>
      <c r="B11819" s="36" t="s">
        <v>36799</v>
      </c>
      <c r="C11819" s="37">
        <v>49131607</v>
      </c>
      <c r="D11819" s="38" t="s">
        <v>36800</v>
      </c>
      <c r="E11819" s="39" t="s">
        <v>1915</v>
      </c>
      <c r="F11819" s="37" t="s">
        <v>36783</v>
      </c>
    </row>
    <row r="11820" spans="1:6" ht="14.25" customHeight="1" x14ac:dyDescent="0.2">
      <c r="A11820" s="35" t="s">
        <v>36801</v>
      </c>
      <c r="B11820" s="36" t="s">
        <v>36802</v>
      </c>
      <c r="C11820" s="37">
        <v>49141501</v>
      </c>
      <c r="D11820" s="38" t="s">
        <v>36803</v>
      </c>
      <c r="E11820" s="39" t="s">
        <v>6044</v>
      </c>
      <c r="F11820" s="37" t="s">
        <v>6045</v>
      </c>
    </row>
    <row r="11821" spans="1:6" ht="14.25" customHeight="1" x14ac:dyDescent="0.2">
      <c r="A11821" s="35" t="s">
        <v>36804</v>
      </c>
      <c r="B11821" s="36" t="s">
        <v>36805</v>
      </c>
      <c r="C11821" s="37">
        <v>49141502</v>
      </c>
      <c r="D11821" s="38" t="s">
        <v>36806</v>
      </c>
      <c r="E11821" s="39" t="s">
        <v>6044</v>
      </c>
      <c r="F11821" s="37" t="s">
        <v>6045</v>
      </c>
    </row>
    <row r="11822" spans="1:6" ht="14.25" customHeight="1" x14ac:dyDescent="0.2">
      <c r="A11822" s="35" t="s">
        <v>36807</v>
      </c>
      <c r="B11822" s="36" t="s">
        <v>36808</v>
      </c>
      <c r="C11822" s="37">
        <v>49141503</v>
      </c>
      <c r="D11822" s="38" t="s">
        <v>36809</v>
      </c>
      <c r="E11822" s="39" t="s">
        <v>6044</v>
      </c>
      <c r="F11822" s="37" t="s">
        <v>6045</v>
      </c>
    </row>
    <row r="11823" spans="1:6" ht="14.25" customHeight="1" x14ac:dyDescent="0.2">
      <c r="A11823" s="35" t="s">
        <v>36810</v>
      </c>
      <c r="B11823" s="36" t="s">
        <v>36811</v>
      </c>
      <c r="C11823" s="37">
        <v>49141504</v>
      </c>
      <c r="D11823" s="38" t="s">
        <v>36812</v>
      </c>
      <c r="E11823" s="39" t="s">
        <v>1915</v>
      </c>
      <c r="F11823" s="37" t="s">
        <v>36783</v>
      </c>
    </row>
    <row r="11824" spans="1:6" ht="14.25" customHeight="1" x14ac:dyDescent="0.2">
      <c r="A11824" s="35" t="s">
        <v>36813</v>
      </c>
      <c r="B11824" s="36" t="s">
        <v>36814</v>
      </c>
      <c r="C11824" s="37">
        <v>49141505</v>
      </c>
      <c r="D11824" s="38" t="s">
        <v>36815</v>
      </c>
      <c r="E11824" s="39" t="s">
        <v>1915</v>
      </c>
      <c r="F11824" s="37" t="s">
        <v>36783</v>
      </c>
    </row>
    <row r="11825" spans="1:6" ht="14.25" customHeight="1" x14ac:dyDescent="0.2">
      <c r="A11825" s="35" t="s">
        <v>36816</v>
      </c>
      <c r="B11825" s="36" t="s">
        <v>36817</v>
      </c>
      <c r="C11825" s="37">
        <v>49141506</v>
      </c>
      <c r="D11825" s="38" t="s">
        <v>36818</v>
      </c>
      <c r="E11825" s="39" t="s">
        <v>1915</v>
      </c>
      <c r="F11825" s="37" t="s">
        <v>36783</v>
      </c>
    </row>
    <row r="11826" spans="1:6" ht="14.25" customHeight="1" x14ac:dyDescent="0.2">
      <c r="A11826" s="35" t="s">
        <v>36819</v>
      </c>
      <c r="B11826" s="36" t="s">
        <v>36820</v>
      </c>
      <c r="C11826" s="37">
        <v>49141507</v>
      </c>
      <c r="D11826" s="38" t="s">
        <v>36821</v>
      </c>
      <c r="E11826" s="39" t="s">
        <v>1915</v>
      </c>
      <c r="F11826" s="37" t="s">
        <v>36783</v>
      </c>
    </row>
    <row r="11827" spans="1:6" ht="14.25" customHeight="1" x14ac:dyDescent="0.2">
      <c r="A11827" s="35" t="s">
        <v>36822</v>
      </c>
      <c r="B11827" s="36" t="s">
        <v>36823</v>
      </c>
      <c r="C11827" s="37">
        <v>49141602</v>
      </c>
      <c r="D11827" s="38" t="s">
        <v>36824</v>
      </c>
      <c r="E11827" s="39" t="s">
        <v>36825</v>
      </c>
      <c r="F11827" s="37" t="s">
        <v>36826</v>
      </c>
    </row>
    <row r="11828" spans="1:6" ht="14.25" customHeight="1" x14ac:dyDescent="0.2">
      <c r="A11828" s="35" t="s">
        <v>36827</v>
      </c>
      <c r="B11828" s="36" t="s">
        <v>36828</v>
      </c>
      <c r="C11828" s="37">
        <v>49141603</v>
      </c>
      <c r="D11828" s="38" t="s">
        <v>36829</v>
      </c>
      <c r="E11828" s="39" t="s">
        <v>36825</v>
      </c>
      <c r="F11828" s="37" t="s">
        <v>36826</v>
      </c>
    </row>
    <row r="11829" spans="1:6" ht="14.25" customHeight="1" x14ac:dyDescent="0.2">
      <c r="A11829" s="35" t="s">
        <v>36830</v>
      </c>
      <c r="B11829" s="36" t="s">
        <v>36831</v>
      </c>
      <c r="C11829" s="37">
        <v>49141604</v>
      </c>
      <c r="D11829" s="38" t="s">
        <v>36832</v>
      </c>
      <c r="E11829" s="39" t="s">
        <v>36825</v>
      </c>
      <c r="F11829" s="37" t="s">
        <v>36826</v>
      </c>
    </row>
    <row r="11830" spans="1:6" ht="14.25" customHeight="1" x14ac:dyDescent="0.2">
      <c r="A11830" s="35" t="s">
        <v>36833</v>
      </c>
      <c r="B11830" s="36" t="s">
        <v>36834</v>
      </c>
      <c r="C11830" s="37">
        <v>49141605</v>
      </c>
      <c r="D11830" s="38" t="s">
        <v>36835</v>
      </c>
      <c r="E11830" s="39" t="s">
        <v>36825</v>
      </c>
      <c r="F11830" s="37" t="s">
        <v>36826</v>
      </c>
    </row>
    <row r="11831" spans="1:6" ht="14.25" customHeight="1" x14ac:dyDescent="0.2">
      <c r="A11831" s="35" t="s">
        <v>36836</v>
      </c>
      <c r="B11831" s="36" t="s">
        <v>36837</v>
      </c>
      <c r="C11831" s="37">
        <v>49141606</v>
      </c>
      <c r="D11831" s="38" t="s">
        <v>36838</v>
      </c>
      <c r="E11831" s="39" t="s">
        <v>36825</v>
      </c>
      <c r="F11831" s="37" t="s">
        <v>36826</v>
      </c>
    </row>
    <row r="11832" spans="1:6" ht="14.25" customHeight="1" x14ac:dyDescent="0.2">
      <c r="A11832" s="35" t="s">
        <v>36839</v>
      </c>
      <c r="B11832" s="36" t="s">
        <v>36840</v>
      </c>
      <c r="C11832" s="37">
        <v>49141607</v>
      </c>
      <c r="D11832" s="38" t="s">
        <v>36841</v>
      </c>
      <c r="E11832" s="39" t="s">
        <v>36825</v>
      </c>
      <c r="F11832" s="37" t="s">
        <v>36826</v>
      </c>
    </row>
    <row r="11833" spans="1:6" ht="14.25" customHeight="1" x14ac:dyDescent="0.2">
      <c r="A11833" s="35" t="s">
        <v>36842</v>
      </c>
      <c r="B11833" s="36" t="s">
        <v>36843</v>
      </c>
      <c r="C11833" s="37">
        <v>49151501</v>
      </c>
      <c r="D11833" s="38" t="s">
        <v>36844</v>
      </c>
      <c r="E11833" s="39" t="s">
        <v>36825</v>
      </c>
      <c r="F11833" s="37" t="s">
        <v>36826</v>
      </c>
    </row>
    <row r="11834" spans="1:6" ht="14.25" customHeight="1" x14ac:dyDescent="0.2">
      <c r="A11834" s="35" t="s">
        <v>36845</v>
      </c>
      <c r="B11834" s="36" t="s">
        <v>36846</v>
      </c>
      <c r="C11834" s="37">
        <v>49151502</v>
      </c>
      <c r="D11834" s="38" t="s">
        <v>36847</v>
      </c>
      <c r="E11834" s="39" t="s">
        <v>36825</v>
      </c>
      <c r="F11834" s="37" t="s">
        <v>36826</v>
      </c>
    </row>
    <row r="11835" spans="1:6" ht="14.25" customHeight="1" x14ac:dyDescent="0.2">
      <c r="A11835" s="35" t="s">
        <v>36848</v>
      </c>
      <c r="B11835" s="36" t="s">
        <v>36849</v>
      </c>
      <c r="C11835" s="37">
        <v>49151503</v>
      </c>
      <c r="D11835" s="38" t="s">
        <v>36850</v>
      </c>
      <c r="E11835" s="39" t="s">
        <v>36825</v>
      </c>
      <c r="F11835" s="37" t="s">
        <v>36826</v>
      </c>
    </row>
    <row r="11836" spans="1:6" ht="14.25" customHeight="1" x14ac:dyDescent="0.2">
      <c r="A11836" s="35" t="s">
        <v>36851</v>
      </c>
      <c r="B11836" s="36" t="s">
        <v>36852</v>
      </c>
      <c r="C11836" s="37">
        <v>49151504</v>
      </c>
      <c r="D11836" s="38" t="s">
        <v>36853</v>
      </c>
      <c r="E11836" s="39" t="s">
        <v>36825</v>
      </c>
      <c r="F11836" s="37" t="s">
        <v>36826</v>
      </c>
    </row>
    <row r="11837" spans="1:6" ht="14.25" customHeight="1" x14ac:dyDescent="0.2">
      <c r="A11837" s="35" t="s">
        <v>36854</v>
      </c>
      <c r="B11837" s="36" t="s">
        <v>36855</v>
      </c>
      <c r="C11837" s="37">
        <v>49151505</v>
      </c>
      <c r="D11837" s="38" t="s">
        <v>36856</v>
      </c>
      <c r="E11837" s="39" t="s">
        <v>36825</v>
      </c>
      <c r="F11837" s="37" t="s">
        <v>36826</v>
      </c>
    </row>
    <row r="11838" spans="1:6" ht="14.25" customHeight="1" x14ac:dyDescent="0.2">
      <c r="A11838" s="35" t="s">
        <v>36857</v>
      </c>
      <c r="B11838" s="36" t="s">
        <v>36858</v>
      </c>
      <c r="C11838" s="37">
        <v>49151601</v>
      </c>
      <c r="D11838" s="38" t="s">
        <v>36859</v>
      </c>
      <c r="E11838" s="39" t="s">
        <v>36825</v>
      </c>
      <c r="F11838" s="37" t="s">
        <v>36826</v>
      </c>
    </row>
    <row r="11839" spans="1:6" ht="14.25" customHeight="1" x14ac:dyDescent="0.2">
      <c r="A11839" s="35" t="s">
        <v>36860</v>
      </c>
      <c r="B11839" s="36" t="s">
        <v>36861</v>
      </c>
      <c r="C11839" s="37">
        <v>49151602</v>
      </c>
      <c r="D11839" s="38" t="s">
        <v>36862</v>
      </c>
      <c r="E11839" s="39" t="s">
        <v>36825</v>
      </c>
      <c r="F11839" s="37" t="s">
        <v>36826</v>
      </c>
    </row>
    <row r="11840" spans="1:6" ht="14.25" customHeight="1" x14ac:dyDescent="0.2">
      <c r="A11840" s="35" t="s">
        <v>36863</v>
      </c>
      <c r="B11840" s="36" t="s">
        <v>36864</v>
      </c>
      <c r="C11840" s="37">
        <v>49151603</v>
      </c>
      <c r="D11840" s="38" t="s">
        <v>36865</v>
      </c>
      <c r="E11840" s="39" t="s">
        <v>36825</v>
      </c>
      <c r="F11840" s="37" t="s">
        <v>36826</v>
      </c>
    </row>
    <row r="11841" spans="1:6" ht="14.25" customHeight="1" x14ac:dyDescent="0.2">
      <c r="A11841" s="35" t="s">
        <v>36866</v>
      </c>
      <c r="B11841" s="36" t="s">
        <v>36867</v>
      </c>
      <c r="C11841" s="37">
        <v>49161501</v>
      </c>
      <c r="D11841" s="38" t="s">
        <v>36868</v>
      </c>
      <c r="E11841" s="39" t="s">
        <v>36825</v>
      </c>
      <c r="F11841" s="37" t="s">
        <v>36826</v>
      </c>
    </row>
    <row r="11842" spans="1:6" ht="14.25" customHeight="1" x14ac:dyDescent="0.2">
      <c r="A11842" s="35" t="s">
        <v>36869</v>
      </c>
      <c r="B11842" s="36" t="s">
        <v>36870</v>
      </c>
      <c r="C11842" s="37">
        <v>49161502</v>
      </c>
      <c r="D11842" s="38" t="s">
        <v>36871</v>
      </c>
      <c r="E11842" s="39" t="s">
        <v>36825</v>
      </c>
      <c r="F11842" s="37" t="s">
        <v>36826</v>
      </c>
    </row>
    <row r="11843" spans="1:6" ht="14.25" customHeight="1" x14ac:dyDescent="0.2">
      <c r="A11843" s="35" t="s">
        <v>36872</v>
      </c>
      <c r="B11843" s="36" t="s">
        <v>36873</v>
      </c>
      <c r="C11843" s="37">
        <v>49161503</v>
      </c>
      <c r="D11843" s="38" t="s">
        <v>36874</v>
      </c>
      <c r="E11843" s="39" t="s">
        <v>36825</v>
      </c>
      <c r="F11843" s="37" t="s">
        <v>36826</v>
      </c>
    </row>
    <row r="11844" spans="1:6" ht="14.25" customHeight="1" x14ac:dyDescent="0.2">
      <c r="A11844" s="35" t="s">
        <v>36875</v>
      </c>
      <c r="B11844" s="36" t="s">
        <v>36876</v>
      </c>
      <c r="C11844" s="37">
        <v>49161504</v>
      </c>
      <c r="D11844" s="38" t="s">
        <v>36877</v>
      </c>
      <c r="E11844" s="39" t="s">
        <v>36825</v>
      </c>
      <c r="F11844" s="37" t="s">
        <v>36826</v>
      </c>
    </row>
    <row r="11845" spans="1:6" ht="14.25" customHeight="1" x14ac:dyDescent="0.2">
      <c r="A11845" s="35" t="s">
        <v>36878</v>
      </c>
      <c r="B11845" s="36" t="s">
        <v>36879</v>
      </c>
      <c r="C11845" s="37">
        <v>49161505</v>
      </c>
      <c r="D11845" s="38" t="s">
        <v>36880</v>
      </c>
      <c r="E11845" s="39" t="s">
        <v>36825</v>
      </c>
      <c r="F11845" s="37" t="s">
        <v>36826</v>
      </c>
    </row>
    <row r="11846" spans="1:6" ht="14.25" customHeight="1" x14ac:dyDescent="0.2">
      <c r="A11846" s="35" t="s">
        <v>36881</v>
      </c>
      <c r="B11846" s="36" t="s">
        <v>36882</v>
      </c>
      <c r="C11846" s="37">
        <v>49161506</v>
      </c>
      <c r="D11846" s="38" t="s">
        <v>36883</v>
      </c>
      <c r="E11846" s="39" t="s">
        <v>36825</v>
      </c>
      <c r="F11846" s="37" t="s">
        <v>36826</v>
      </c>
    </row>
    <row r="11847" spans="1:6" ht="14.25" customHeight="1" x14ac:dyDescent="0.2">
      <c r="A11847" s="35" t="s">
        <v>36884</v>
      </c>
      <c r="B11847" s="36" t="s">
        <v>36885</v>
      </c>
      <c r="C11847" s="37">
        <v>49161507</v>
      </c>
      <c r="D11847" s="38" t="s">
        <v>36886</v>
      </c>
      <c r="E11847" s="39" t="s">
        <v>36825</v>
      </c>
      <c r="F11847" s="37" t="s">
        <v>36826</v>
      </c>
    </row>
    <row r="11848" spans="1:6" ht="14.25" customHeight="1" x14ac:dyDescent="0.2">
      <c r="A11848" s="35" t="s">
        <v>36887</v>
      </c>
      <c r="B11848" s="36" t="s">
        <v>36888</v>
      </c>
      <c r="C11848" s="37">
        <v>49161508</v>
      </c>
      <c r="D11848" s="38" t="s">
        <v>36889</v>
      </c>
      <c r="E11848" s="39" t="s">
        <v>36825</v>
      </c>
      <c r="F11848" s="37" t="s">
        <v>36826</v>
      </c>
    </row>
    <row r="11849" spans="1:6" ht="14.25" customHeight="1" x14ac:dyDescent="0.2">
      <c r="A11849" s="35" t="s">
        <v>36890</v>
      </c>
      <c r="B11849" s="36" t="s">
        <v>30548</v>
      </c>
      <c r="C11849" s="37">
        <v>49161509</v>
      </c>
      <c r="D11849" s="38" t="s">
        <v>36891</v>
      </c>
      <c r="E11849" s="39" t="s">
        <v>36825</v>
      </c>
      <c r="F11849" s="37" t="s">
        <v>36826</v>
      </c>
    </row>
    <row r="11850" spans="1:6" ht="14.25" customHeight="1" x14ac:dyDescent="0.2">
      <c r="A11850" s="35" t="s">
        <v>36892</v>
      </c>
      <c r="B11850" s="36" t="s">
        <v>36893</v>
      </c>
      <c r="C11850" s="37">
        <v>49161510</v>
      </c>
      <c r="D11850" s="38" t="s">
        <v>36894</v>
      </c>
      <c r="E11850" s="39" t="s">
        <v>36825</v>
      </c>
      <c r="F11850" s="37" t="s">
        <v>36826</v>
      </c>
    </row>
    <row r="11851" spans="1:6" ht="14.25" customHeight="1" x14ac:dyDescent="0.2">
      <c r="A11851" s="35" t="s">
        <v>36895</v>
      </c>
      <c r="B11851" s="36" t="s">
        <v>36896</v>
      </c>
      <c r="C11851" s="37">
        <v>49161511</v>
      </c>
      <c r="D11851" s="38" t="s">
        <v>36897</v>
      </c>
      <c r="E11851" s="39" t="s">
        <v>36825</v>
      </c>
      <c r="F11851" s="37" t="s">
        <v>36826</v>
      </c>
    </row>
    <row r="11852" spans="1:6" ht="14.25" customHeight="1" x14ac:dyDescent="0.2">
      <c r="A11852" s="35" t="s">
        <v>36898</v>
      </c>
      <c r="B11852" s="36" t="s">
        <v>36899</v>
      </c>
      <c r="C11852" s="37">
        <v>49161512</v>
      </c>
      <c r="D11852" s="38" t="s">
        <v>36900</v>
      </c>
      <c r="E11852" s="39" t="s">
        <v>36825</v>
      </c>
      <c r="F11852" s="37" t="s">
        <v>36826</v>
      </c>
    </row>
    <row r="11853" spans="1:6" ht="14.25" customHeight="1" x14ac:dyDescent="0.2">
      <c r="A11853" s="35" t="s">
        <v>36901</v>
      </c>
      <c r="B11853" s="36" t="s">
        <v>36902</v>
      </c>
      <c r="C11853" s="37">
        <v>49161513</v>
      </c>
      <c r="D11853" s="38" t="s">
        <v>36903</v>
      </c>
      <c r="E11853" s="39" t="s">
        <v>36825</v>
      </c>
      <c r="F11853" s="37" t="s">
        <v>36826</v>
      </c>
    </row>
    <row r="11854" spans="1:6" ht="14.25" customHeight="1" x14ac:dyDescent="0.2">
      <c r="A11854" s="35" t="s">
        <v>36904</v>
      </c>
      <c r="B11854" s="36" t="s">
        <v>36905</v>
      </c>
      <c r="C11854" s="37">
        <v>49161514</v>
      </c>
      <c r="D11854" s="38" t="s">
        <v>36906</v>
      </c>
      <c r="E11854" s="39" t="s">
        <v>36825</v>
      </c>
      <c r="F11854" s="37" t="s">
        <v>36826</v>
      </c>
    </row>
    <row r="11855" spans="1:6" ht="14.25" customHeight="1" x14ac:dyDescent="0.2">
      <c r="A11855" s="35" t="s">
        <v>36907</v>
      </c>
      <c r="B11855" s="36" t="s">
        <v>36908</v>
      </c>
      <c r="C11855" s="37">
        <v>49161515</v>
      </c>
      <c r="D11855" s="38" t="s">
        <v>36909</v>
      </c>
      <c r="E11855" s="39" t="s">
        <v>36825</v>
      </c>
      <c r="F11855" s="37" t="s">
        <v>36826</v>
      </c>
    </row>
    <row r="11856" spans="1:6" ht="14.25" customHeight="1" x14ac:dyDescent="0.2">
      <c r="A11856" s="35" t="s">
        <v>36910</v>
      </c>
      <c r="B11856" s="36" t="s">
        <v>36911</v>
      </c>
      <c r="C11856" s="37">
        <v>49161516</v>
      </c>
      <c r="D11856" s="38" t="s">
        <v>36912</v>
      </c>
      <c r="E11856" s="39" t="s">
        <v>36825</v>
      </c>
      <c r="F11856" s="37" t="s">
        <v>36826</v>
      </c>
    </row>
    <row r="11857" spans="1:6" ht="14.25" customHeight="1" x14ac:dyDescent="0.2">
      <c r="A11857" s="35" t="s">
        <v>36913</v>
      </c>
      <c r="B11857" s="36" t="s">
        <v>36914</v>
      </c>
      <c r="C11857" s="37">
        <v>49161517</v>
      </c>
      <c r="D11857" s="38" t="s">
        <v>36915</v>
      </c>
      <c r="E11857" s="39" t="s">
        <v>36825</v>
      </c>
      <c r="F11857" s="37" t="s">
        <v>36826</v>
      </c>
    </row>
    <row r="11858" spans="1:6" ht="14.25" customHeight="1" x14ac:dyDescent="0.2">
      <c r="A11858" s="35" t="s">
        <v>36916</v>
      </c>
      <c r="B11858" s="36" t="s">
        <v>36917</v>
      </c>
      <c r="C11858" s="37">
        <v>49161518</v>
      </c>
      <c r="D11858" s="38" t="s">
        <v>36918</v>
      </c>
      <c r="E11858" s="39" t="s">
        <v>36825</v>
      </c>
      <c r="F11858" s="37" t="s">
        <v>36826</v>
      </c>
    </row>
    <row r="11859" spans="1:6" ht="14.25" customHeight="1" x14ac:dyDescent="0.2">
      <c r="A11859" s="35" t="s">
        <v>36919</v>
      </c>
      <c r="B11859" s="36" t="s">
        <v>36920</v>
      </c>
      <c r="C11859" s="37">
        <v>49161519</v>
      </c>
      <c r="D11859" s="38" t="s">
        <v>36921</v>
      </c>
      <c r="E11859" s="39" t="s">
        <v>36825</v>
      </c>
      <c r="F11859" s="37" t="s">
        <v>36826</v>
      </c>
    </row>
    <row r="11860" spans="1:6" ht="14.25" customHeight="1" x14ac:dyDescent="0.2">
      <c r="A11860" s="35" t="s">
        <v>36922</v>
      </c>
      <c r="B11860" s="36" t="s">
        <v>36923</v>
      </c>
      <c r="C11860" s="37">
        <v>49161520</v>
      </c>
      <c r="D11860" s="38" t="s">
        <v>36924</v>
      </c>
      <c r="E11860" s="39" t="s">
        <v>36825</v>
      </c>
      <c r="F11860" s="37" t="s">
        <v>36826</v>
      </c>
    </row>
    <row r="11861" spans="1:6" ht="14.25" customHeight="1" x14ac:dyDescent="0.2">
      <c r="A11861" s="35" t="s">
        <v>36925</v>
      </c>
      <c r="B11861" s="36" t="s">
        <v>36870</v>
      </c>
      <c r="C11861" s="37">
        <v>49161521</v>
      </c>
      <c r="D11861" s="38" t="s">
        <v>36926</v>
      </c>
      <c r="E11861" s="39" t="s">
        <v>36825</v>
      </c>
      <c r="F11861" s="37" t="s">
        <v>36826</v>
      </c>
    </row>
    <row r="11862" spans="1:6" ht="14.25" customHeight="1" x14ac:dyDescent="0.2">
      <c r="A11862" s="35" t="s">
        <v>36927</v>
      </c>
      <c r="B11862" s="36" t="s">
        <v>36928</v>
      </c>
      <c r="C11862" s="37">
        <v>49161522</v>
      </c>
      <c r="D11862" s="38" t="s">
        <v>36929</v>
      </c>
      <c r="E11862" s="39" t="s">
        <v>36825</v>
      </c>
      <c r="F11862" s="37" t="s">
        <v>36826</v>
      </c>
    </row>
    <row r="11863" spans="1:6" ht="14.25" customHeight="1" x14ac:dyDescent="0.2">
      <c r="A11863" s="35" t="s">
        <v>36930</v>
      </c>
      <c r="B11863" s="36" t="s">
        <v>36931</v>
      </c>
      <c r="C11863" s="37">
        <v>49161523</v>
      </c>
      <c r="D11863" s="38" t="s">
        <v>36932</v>
      </c>
      <c r="E11863" s="39" t="s">
        <v>36825</v>
      </c>
      <c r="F11863" s="37" t="s">
        <v>36826</v>
      </c>
    </row>
    <row r="11864" spans="1:6" ht="14.25" customHeight="1" x14ac:dyDescent="0.2">
      <c r="A11864" s="35" t="s">
        <v>36933</v>
      </c>
      <c r="B11864" s="36" t="s">
        <v>36934</v>
      </c>
      <c r="C11864" s="37">
        <v>49161524</v>
      </c>
      <c r="D11864" s="38" t="s">
        <v>36935</v>
      </c>
      <c r="E11864" s="39" t="s">
        <v>36825</v>
      </c>
      <c r="F11864" s="37" t="s">
        <v>36826</v>
      </c>
    </row>
    <row r="11865" spans="1:6" ht="14.25" customHeight="1" x14ac:dyDescent="0.2">
      <c r="A11865" s="35" t="s">
        <v>36936</v>
      </c>
      <c r="B11865" s="36" t="s">
        <v>36937</v>
      </c>
      <c r="C11865" s="37">
        <v>49161525</v>
      </c>
      <c r="D11865" s="38" t="s">
        <v>36938</v>
      </c>
      <c r="E11865" s="39" t="s">
        <v>36825</v>
      </c>
      <c r="F11865" s="37" t="s">
        <v>36826</v>
      </c>
    </row>
    <row r="11866" spans="1:6" ht="14.25" customHeight="1" x14ac:dyDescent="0.2">
      <c r="A11866" s="35" t="s">
        <v>36939</v>
      </c>
      <c r="B11866" s="36" t="s">
        <v>36940</v>
      </c>
      <c r="C11866" s="37">
        <v>49161526</v>
      </c>
      <c r="D11866" s="38" t="s">
        <v>36941</v>
      </c>
      <c r="E11866" s="39" t="s">
        <v>36825</v>
      </c>
      <c r="F11866" s="37" t="s">
        <v>36826</v>
      </c>
    </row>
    <row r="11867" spans="1:6" ht="14.25" customHeight="1" x14ac:dyDescent="0.2">
      <c r="A11867" s="35" t="s">
        <v>36942</v>
      </c>
      <c r="B11867" s="36" t="s">
        <v>36943</v>
      </c>
      <c r="C11867" s="37">
        <v>49161601</v>
      </c>
      <c r="D11867" s="38" t="s">
        <v>36944</v>
      </c>
      <c r="E11867" s="39" t="s">
        <v>36825</v>
      </c>
      <c r="F11867" s="37" t="s">
        <v>36826</v>
      </c>
    </row>
    <row r="11868" spans="1:6" ht="14.25" customHeight="1" x14ac:dyDescent="0.2">
      <c r="A11868" s="35" t="s">
        <v>36945</v>
      </c>
      <c r="B11868" s="36" t="s">
        <v>36946</v>
      </c>
      <c r="C11868" s="37">
        <v>49161602</v>
      </c>
      <c r="D11868" s="38" t="s">
        <v>36947</v>
      </c>
      <c r="E11868" s="39" t="s">
        <v>36825</v>
      </c>
      <c r="F11868" s="37" t="s">
        <v>36826</v>
      </c>
    </row>
    <row r="11869" spans="1:6" ht="14.25" customHeight="1" x14ac:dyDescent="0.2">
      <c r="A11869" s="35" t="s">
        <v>36948</v>
      </c>
      <c r="B11869" s="36" t="s">
        <v>36949</v>
      </c>
      <c r="C11869" s="37">
        <v>49161603</v>
      </c>
      <c r="D11869" s="38" t="s">
        <v>36950</v>
      </c>
      <c r="E11869" s="39" t="s">
        <v>36825</v>
      </c>
      <c r="F11869" s="37" t="s">
        <v>36826</v>
      </c>
    </row>
    <row r="11870" spans="1:6" ht="14.25" customHeight="1" x14ac:dyDescent="0.2">
      <c r="A11870" s="35" t="s">
        <v>36951</v>
      </c>
      <c r="B11870" s="36" t="s">
        <v>36952</v>
      </c>
      <c r="C11870" s="37">
        <v>49161604</v>
      </c>
      <c r="D11870" s="38" t="s">
        <v>36953</v>
      </c>
      <c r="E11870" s="39" t="s">
        <v>36825</v>
      </c>
      <c r="F11870" s="37" t="s">
        <v>36826</v>
      </c>
    </row>
    <row r="11871" spans="1:6" ht="14.25" customHeight="1" x14ac:dyDescent="0.2">
      <c r="A11871" s="35" t="s">
        <v>36954</v>
      </c>
      <c r="B11871" s="36" t="s">
        <v>36955</v>
      </c>
      <c r="C11871" s="37">
        <v>49161605</v>
      </c>
      <c r="D11871" s="38" t="s">
        <v>36956</v>
      </c>
      <c r="E11871" s="39" t="s">
        <v>36825</v>
      </c>
      <c r="F11871" s="37" t="s">
        <v>36826</v>
      </c>
    </row>
    <row r="11872" spans="1:6" ht="14.25" customHeight="1" x14ac:dyDescent="0.2">
      <c r="A11872" s="35" t="s">
        <v>36957</v>
      </c>
      <c r="B11872" s="36" t="s">
        <v>36958</v>
      </c>
      <c r="C11872" s="37">
        <v>49161606</v>
      </c>
      <c r="D11872" s="38" t="s">
        <v>36959</v>
      </c>
      <c r="E11872" s="39" t="s">
        <v>36825</v>
      </c>
      <c r="F11872" s="37" t="s">
        <v>36826</v>
      </c>
    </row>
    <row r="11873" spans="1:6" ht="14.25" customHeight="1" x14ac:dyDescent="0.2">
      <c r="A11873" s="35" t="s">
        <v>36960</v>
      </c>
      <c r="B11873" s="36" t="s">
        <v>36961</v>
      </c>
      <c r="C11873" s="37">
        <v>49161607</v>
      </c>
      <c r="D11873" s="38" t="s">
        <v>36962</v>
      </c>
      <c r="E11873" s="39" t="s">
        <v>36825</v>
      </c>
      <c r="F11873" s="37" t="s">
        <v>36826</v>
      </c>
    </row>
    <row r="11874" spans="1:6" ht="14.25" customHeight="1" x14ac:dyDescent="0.2">
      <c r="A11874" s="35" t="s">
        <v>36963</v>
      </c>
      <c r="B11874" s="36" t="s">
        <v>36964</v>
      </c>
      <c r="C11874" s="37">
        <v>49161608</v>
      </c>
      <c r="D11874" s="38" t="s">
        <v>36965</v>
      </c>
      <c r="E11874" s="39" t="s">
        <v>36825</v>
      </c>
      <c r="F11874" s="37" t="s">
        <v>36826</v>
      </c>
    </row>
    <row r="11875" spans="1:6" ht="14.25" customHeight="1" x14ac:dyDescent="0.2">
      <c r="A11875" s="35" t="s">
        <v>36966</v>
      </c>
      <c r="B11875" s="36" t="s">
        <v>36967</v>
      </c>
      <c r="C11875" s="37">
        <v>49161609</v>
      </c>
      <c r="D11875" s="38" t="s">
        <v>36968</v>
      </c>
      <c r="E11875" s="39" t="s">
        <v>36825</v>
      </c>
      <c r="F11875" s="37" t="s">
        <v>36826</v>
      </c>
    </row>
    <row r="11876" spans="1:6" ht="14.25" customHeight="1" x14ac:dyDescent="0.2">
      <c r="A11876" s="35" t="s">
        <v>36969</v>
      </c>
      <c r="B11876" s="36" t="s">
        <v>36970</v>
      </c>
      <c r="C11876" s="37">
        <v>49161610</v>
      </c>
      <c r="D11876" s="38" t="s">
        <v>36971</v>
      </c>
      <c r="E11876" s="39" t="s">
        <v>36825</v>
      </c>
      <c r="F11876" s="37" t="s">
        <v>36826</v>
      </c>
    </row>
    <row r="11877" spans="1:6" ht="14.25" customHeight="1" x14ac:dyDescent="0.2">
      <c r="A11877" s="35" t="s">
        <v>36972</v>
      </c>
      <c r="B11877" s="36" t="s">
        <v>36973</v>
      </c>
      <c r="C11877" s="37">
        <v>49161611</v>
      </c>
      <c r="D11877" s="38" t="s">
        <v>36974</v>
      </c>
      <c r="E11877" s="39" t="s">
        <v>36825</v>
      </c>
      <c r="F11877" s="37" t="s">
        <v>36826</v>
      </c>
    </row>
    <row r="11878" spans="1:6" ht="14.25" customHeight="1" x14ac:dyDescent="0.2">
      <c r="A11878" s="35" t="s">
        <v>36975</v>
      </c>
      <c r="B11878" s="36" t="s">
        <v>36976</v>
      </c>
      <c r="C11878" s="37">
        <v>49161612</v>
      </c>
      <c r="D11878" s="38" t="s">
        <v>36977</v>
      </c>
      <c r="E11878" s="39" t="s">
        <v>36825</v>
      </c>
      <c r="F11878" s="37" t="s">
        <v>36826</v>
      </c>
    </row>
    <row r="11879" spans="1:6" ht="14.25" customHeight="1" x14ac:dyDescent="0.2">
      <c r="A11879" s="35" t="s">
        <v>36978</v>
      </c>
      <c r="B11879" s="36" t="s">
        <v>36979</v>
      </c>
      <c r="C11879" s="37">
        <v>49161613</v>
      </c>
      <c r="D11879" s="38" t="s">
        <v>36980</v>
      </c>
      <c r="E11879" s="39" t="s">
        <v>36825</v>
      </c>
      <c r="F11879" s="37" t="s">
        <v>36826</v>
      </c>
    </row>
    <row r="11880" spans="1:6" ht="14.25" customHeight="1" x14ac:dyDescent="0.2">
      <c r="A11880" s="35" t="s">
        <v>36981</v>
      </c>
      <c r="B11880" s="36" t="s">
        <v>36982</v>
      </c>
      <c r="C11880" s="37">
        <v>49161614</v>
      </c>
      <c r="D11880" s="38" t="s">
        <v>36983</v>
      </c>
      <c r="E11880" s="39" t="s">
        <v>36825</v>
      </c>
      <c r="F11880" s="37" t="s">
        <v>36826</v>
      </c>
    </row>
    <row r="11881" spans="1:6" ht="14.25" customHeight="1" x14ac:dyDescent="0.2">
      <c r="A11881" s="35" t="s">
        <v>36984</v>
      </c>
      <c r="B11881" s="36" t="s">
        <v>36985</v>
      </c>
      <c r="C11881" s="37">
        <v>49161615</v>
      </c>
      <c r="D11881" s="38" t="s">
        <v>36986</v>
      </c>
      <c r="E11881" s="39" t="s">
        <v>36825</v>
      </c>
      <c r="F11881" s="37" t="s">
        <v>36826</v>
      </c>
    </row>
    <row r="11882" spans="1:6" ht="14.25" customHeight="1" x14ac:dyDescent="0.2">
      <c r="A11882" s="35" t="s">
        <v>36987</v>
      </c>
      <c r="B11882" s="36" t="s">
        <v>36988</v>
      </c>
      <c r="C11882" s="37">
        <v>49161616</v>
      </c>
      <c r="D11882" s="38" t="s">
        <v>36989</v>
      </c>
      <c r="E11882" s="39" t="s">
        <v>36825</v>
      </c>
      <c r="F11882" s="37" t="s">
        <v>36826</v>
      </c>
    </row>
    <row r="11883" spans="1:6" ht="14.25" customHeight="1" x14ac:dyDescent="0.2">
      <c r="A11883" s="35" t="s">
        <v>36990</v>
      </c>
      <c r="B11883" s="36" t="s">
        <v>36991</v>
      </c>
      <c r="C11883" s="37">
        <v>49161617</v>
      </c>
      <c r="D11883" s="38" t="s">
        <v>36992</v>
      </c>
      <c r="E11883" s="39" t="s">
        <v>36825</v>
      </c>
      <c r="F11883" s="37" t="s">
        <v>36826</v>
      </c>
    </row>
    <row r="11884" spans="1:6" ht="14.25" customHeight="1" x14ac:dyDescent="0.2">
      <c r="A11884" s="35" t="s">
        <v>36993</v>
      </c>
      <c r="B11884" s="36" t="s">
        <v>36994</v>
      </c>
      <c r="C11884" s="37">
        <v>49161618</v>
      </c>
      <c r="D11884" s="38" t="s">
        <v>36995</v>
      </c>
      <c r="E11884" s="39" t="s">
        <v>36825</v>
      </c>
      <c r="F11884" s="37" t="s">
        <v>36826</v>
      </c>
    </row>
    <row r="11885" spans="1:6" ht="14.25" customHeight="1" x14ac:dyDescent="0.2">
      <c r="A11885" s="35" t="s">
        <v>36996</v>
      </c>
      <c r="B11885" s="36" t="s">
        <v>36997</v>
      </c>
      <c r="C11885" s="37">
        <v>49161619</v>
      </c>
      <c r="D11885" s="38" t="s">
        <v>36998</v>
      </c>
      <c r="E11885" s="39" t="s">
        <v>36825</v>
      </c>
      <c r="F11885" s="37" t="s">
        <v>36826</v>
      </c>
    </row>
    <row r="11886" spans="1:6" ht="14.25" customHeight="1" x14ac:dyDescent="0.2">
      <c r="A11886" s="35" t="s">
        <v>36999</v>
      </c>
      <c r="B11886" s="36" t="s">
        <v>37000</v>
      </c>
      <c r="C11886" s="37">
        <v>49161620</v>
      </c>
      <c r="D11886" s="38" t="s">
        <v>37001</v>
      </c>
      <c r="E11886" s="39" t="s">
        <v>36825</v>
      </c>
      <c r="F11886" s="37" t="s">
        <v>36826</v>
      </c>
    </row>
    <row r="11887" spans="1:6" ht="14.25" customHeight="1" x14ac:dyDescent="0.2">
      <c r="A11887" s="35" t="s">
        <v>37002</v>
      </c>
      <c r="B11887" s="36" t="s">
        <v>37003</v>
      </c>
      <c r="C11887" s="37">
        <v>49161701</v>
      </c>
      <c r="D11887" s="38" t="s">
        <v>37004</v>
      </c>
      <c r="E11887" s="39" t="s">
        <v>36825</v>
      </c>
      <c r="F11887" s="37" t="s">
        <v>36826</v>
      </c>
    </row>
    <row r="11888" spans="1:6" ht="14.25" customHeight="1" x14ac:dyDescent="0.2">
      <c r="A11888" s="35" t="s">
        <v>37005</v>
      </c>
      <c r="B11888" s="36" t="s">
        <v>37006</v>
      </c>
      <c r="C11888" s="37">
        <v>49161702</v>
      </c>
      <c r="D11888" s="38" t="s">
        <v>37007</v>
      </c>
      <c r="E11888" s="39" t="s">
        <v>36825</v>
      </c>
      <c r="F11888" s="37" t="s">
        <v>36826</v>
      </c>
    </row>
    <row r="11889" spans="1:6" ht="14.25" customHeight="1" x14ac:dyDescent="0.2">
      <c r="A11889" s="35" t="s">
        <v>7305</v>
      </c>
      <c r="B11889" s="36" t="s">
        <v>37008</v>
      </c>
      <c r="C11889" s="37">
        <v>49161703</v>
      </c>
      <c r="D11889" s="38" t="s">
        <v>37009</v>
      </c>
      <c r="E11889" s="39" t="s">
        <v>5913</v>
      </c>
      <c r="F11889" s="37" t="s">
        <v>5914</v>
      </c>
    </row>
    <row r="11890" spans="1:6" ht="14.25" customHeight="1" x14ac:dyDescent="0.2">
      <c r="A11890" s="35" t="s">
        <v>37010</v>
      </c>
      <c r="B11890" s="36" t="s">
        <v>37011</v>
      </c>
      <c r="C11890" s="37">
        <v>49161704</v>
      </c>
      <c r="D11890" s="38" t="s">
        <v>37012</v>
      </c>
      <c r="E11890" s="39" t="s">
        <v>36825</v>
      </c>
      <c r="F11890" s="37" t="s">
        <v>36826</v>
      </c>
    </row>
    <row r="11891" spans="1:6" ht="14.25" customHeight="1" x14ac:dyDescent="0.2">
      <c r="A11891" s="35" t="s">
        <v>37013</v>
      </c>
      <c r="B11891" s="36" t="s">
        <v>37014</v>
      </c>
      <c r="C11891" s="37">
        <v>49161705</v>
      </c>
      <c r="D11891" s="38" t="s">
        <v>37015</v>
      </c>
      <c r="E11891" s="39" t="s">
        <v>36825</v>
      </c>
      <c r="F11891" s="37" t="s">
        <v>36826</v>
      </c>
    </row>
    <row r="11892" spans="1:6" ht="14.25" customHeight="1" x14ac:dyDescent="0.2">
      <c r="A11892" s="35" t="s">
        <v>37016</v>
      </c>
      <c r="B11892" s="36" t="s">
        <v>37017</v>
      </c>
      <c r="C11892" s="37">
        <v>49161706</v>
      </c>
      <c r="D11892" s="38" t="s">
        <v>37018</v>
      </c>
      <c r="E11892" s="39" t="s">
        <v>36825</v>
      </c>
      <c r="F11892" s="37" t="s">
        <v>36826</v>
      </c>
    </row>
    <row r="11893" spans="1:6" ht="14.25" customHeight="1" x14ac:dyDescent="0.2">
      <c r="A11893" s="35" t="s">
        <v>37019</v>
      </c>
      <c r="B11893" s="36" t="s">
        <v>37020</v>
      </c>
      <c r="C11893" s="37">
        <v>49161707</v>
      </c>
      <c r="D11893" s="38" t="s">
        <v>37021</v>
      </c>
      <c r="E11893" s="39" t="s">
        <v>36825</v>
      </c>
      <c r="F11893" s="37" t="s">
        <v>36826</v>
      </c>
    </row>
    <row r="11894" spans="1:6" ht="14.25" customHeight="1" x14ac:dyDescent="0.2">
      <c r="A11894" s="35" t="s">
        <v>37022</v>
      </c>
      <c r="B11894" s="36" t="s">
        <v>37023</v>
      </c>
      <c r="C11894" s="37">
        <v>49171501</v>
      </c>
      <c r="D11894" s="38" t="s">
        <v>37024</v>
      </c>
      <c r="E11894" s="39" t="s">
        <v>36825</v>
      </c>
      <c r="F11894" s="37" t="s">
        <v>36826</v>
      </c>
    </row>
    <row r="11895" spans="1:6" ht="14.25" customHeight="1" x14ac:dyDescent="0.2">
      <c r="A11895" s="35" t="s">
        <v>37025</v>
      </c>
      <c r="B11895" s="36" t="s">
        <v>37026</v>
      </c>
      <c r="C11895" s="37">
        <v>49171502</v>
      </c>
      <c r="D11895" s="38" t="s">
        <v>37027</v>
      </c>
      <c r="E11895" s="39" t="s">
        <v>36825</v>
      </c>
      <c r="F11895" s="37" t="s">
        <v>36826</v>
      </c>
    </row>
    <row r="11896" spans="1:6" ht="14.25" customHeight="1" x14ac:dyDescent="0.2">
      <c r="A11896" s="35" t="s">
        <v>37028</v>
      </c>
      <c r="B11896" s="36" t="s">
        <v>37029</v>
      </c>
      <c r="C11896" s="37">
        <v>49171503</v>
      </c>
      <c r="D11896" s="38" t="s">
        <v>37030</v>
      </c>
      <c r="E11896" s="39" t="s">
        <v>36825</v>
      </c>
      <c r="F11896" s="37" t="s">
        <v>36826</v>
      </c>
    </row>
    <row r="11897" spans="1:6" ht="14.25" customHeight="1" x14ac:dyDescent="0.2">
      <c r="A11897" s="35" t="s">
        <v>37031</v>
      </c>
      <c r="B11897" s="36" t="s">
        <v>37032</v>
      </c>
      <c r="C11897" s="37">
        <v>49171504</v>
      </c>
      <c r="D11897" s="38" t="s">
        <v>37033</v>
      </c>
      <c r="E11897" s="39" t="s">
        <v>36825</v>
      </c>
      <c r="F11897" s="37" t="s">
        <v>36826</v>
      </c>
    </row>
    <row r="11898" spans="1:6" ht="14.25" customHeight="1" x14ac:dyDescent="0.2">
      <c r="A11898" s="35" t="s">
        <v>37034</v>
      </c>
      <c r="B11898" s="36" t="s">
        <v>37035</v>
      </c>
      <c r="C11898" s="37">
        <v>49171505</v>
      </c>
      <c r="D11898" s="38" t="s">
        <v>37036</v>
      </c>
      <c r="E11898" s="39" t="s">
        <v>36825</v>
      </c>
      <c r="F11898" s="37" t="s">
        <v>36826</v>
      </c>
    </row>
    <row r="11899" spans="1:6" ht="14.25" customHeight="1" x14ac:dyDescent="0.2">
      <c r="A11899" s="35" t="s">
        <v>37037</v>
      </c>
      <c r="B11899" s="36" t="s">
        <v>37038</v>
      </c>
      <c r="C11899" s="37">
        <v>49171601</v>
      </c>
      <c r="D11899" s="38" t="s">
        <v>37039</v>
      </c>
      <c r="E11899" s="39" t="s">
        <v>36825</v>
      </c>
      <c r="F11899" s="37" t="s">
        <v>36826</v>
      </c>
    </row>
    <row r="11900" spans="1:6" ht="14.25" customHeight="1" x14ac:dyDescent="0.2">
      <c r="A11900" s="35" t="s">
        <v>37040</v>
      </c>
      <c r="B11900" s="36" t="s">
        <v>37041</v>
      </c>
      <c r="C11900" s="37">
        <v>49171602</v>
      </c>
      <c r="D11900" s="38" t="s">
        <v>37042</v>
      </c>
      <c r="E11900" s="39" t="s">
        <v>36825</v>
      </c>
      <c r="F11900" s="37" t="s">
        <v>36826</v>
      </c>
    </row>
    <row r="11901" spans="1:6" ht="14.25" customHeight="1" x14ac:dyDescent="0.2">
      <c r="A11901" s="35" t="s">
        <v>37043</v>
      </c>
      <c r="B11901" s="36" t="s">
        <v>37044</v>
      </c>
      <c r="C11901" s="37">
        <v>49171603</v>
      </c>
      <c r="D11901" s="38" t="s">
        <v>37045</v>
      </c>
      <c r="E11901" s="39" t="s">
        <v>36825</v>
      </c>
      <c r="F11901" s="37" t="s">
        <v>36826</v>
      </c>
    </row>
    <row r="11902" spans="1:6" ht="14.25" customHeight="1" x14ac:dyDescent="0.2">
      <c r="A11902" s="35" t="s">
        <v>37046</v>
      </c>
      <c r="B11902" s="36" t="s">
        <v>37047</v>
      </c>
      <c r="C11902" s="37">
        <v>49181501</v>
      </c>
      <c r="D11902" s="38" t="s">
        <v>37048</v>
      </c>
      <c r="E11902" s="39" t="s">
        <v>36825</v>
      </c>
      <c r="F11902" s="37" t="s">
        <v>36826</v>
      </c>
    </row>
    <row r="11903" spans="1:6" ht="14.25" customHeight="1" x14ac:dyDescent="0.2">
      <c r="A11903" s="35" t="s">
        <v>37049</v>
      </c>
      <c r="B11903" s="36" t="s">
        <v>37050</v>
      </c>
      <c r="C11903" s="37">
        <v>49181502</v>
      </c>
      <c r="D11903" s="38" t="s">
        <v>37051</v>
      </c>
      <c r="E11903" s="39" t="s">
        <v>36825</v>
      </c>
      <c r="F11903" s="37" t="s">
        <v>36826</v>
      </c>
    </row>
    <row r="11904" spans="1:6" ht="14.25" customHeight="1" x14ac:dyDescent="0.2">
      <c r="A11904" s="35" t="s">
        <v>37052</v>
      </c>
      <c r="B11904" s="36" t="s">
        <v>37053</v>
      </c>
      <c r="C11904" s="37">
        <v>49181503</v>
      </c>
      <c r="D11904" s="38" t="s">
        <v>37054</v>
      </c>
      <c r="E11904" s="39" t="s">
        <v>36825</v>
      </c>
      <c r="F11904" s="37" t="s">
        <v>36826</v>
      </c>
    </row>
    <row r="11905" spans="1:6" ht="14.25" customHeight="1" x14ac:dyDescent="0.2">
      <c r="A11905" s="35" t="s">
        <v>37055</v>
      </c>
      <c r="B11905" s="36" t="s">
        <v>37056</v>
      </c>
      <c r="C11905" s="37">
        <v>49181504</v>
      </c>
      <c r="D11905" s="38" t="s">
        <v>37057</v>
      </c>
      <c r="E11905" s="39" t="s">
        <v>36825</v>
      </c>
      <c r="F11905" s="37" t="s">
        <v>36826</v>
      </c>
    </row>
    <row r="11906" spans="1:6" ht="14.25" customHeight="1" x14ac:dyDescent="0.2">
      <c r="A11906" s="35" t="s">
        <v>37058</v>
      </c>
      <c r="B11906" s="36" t="s">
        <v>37059</v>
      </c>
      <c r="C11906" s="37">
        <v>49181505</v>
      </c>
      <c r="D11906" s="38" t="s">
        <v>37060</v>
      </c>
      <c r="E11906" s="39" t="s">
        <v>36825</v>
      </c>
      <c r="F11906" s="37" t="s">
        <v>36826</v>
      </c>
    </row>
    <row r="11907" spans="1:6" ht="14.25" customHeight="1" x14ac:dyDescent="0.2">
      <c r="A11907" s="35" t="s">
        <v>37061</v>
      </c>
      <c r="B11907" s="36" t="s">
        <v>37062</v>
      </c>
      <c r="C11907" s="37">
        <v>49181506</v>
      </c>
      <c r="D11907" s="38" t="s">
        <v>37063</v>
      </c>
      <c r="E11907" s="39" t="s">
        <v>36825</v>
      </c>
      <c r="F11907" s="37" t="s">
        <v>36826</v>
      </c>
    </row>
    <row r="11908" spans="1:6" ht="14.25" customHeight="1" x14ac:dyDescent="0.2">
      <c r="A11908" s="35" t="s">
        <v>37064</v>
      </c>
      <c r="B11908" s="36" t="s">
        <v>37065</v>
      </c>
      <c r="C11908" s="37">
        <v>49181507</v>
      </c>
      <c r="D11908" s="38" t="s">
        <v>37066</v>
      </c>
      <c r="E11908" s="39" t="s">
        <v>36825</v>
      </c>
      <c r="F11908" s="37" t="s">
        <v>36826</v>
      </c>
    </row>
    <row r="11909" spans="1:6" ht="14.25" customHeight="1" x14ac:dyDescent="0.2">
      <c r="A11909" s="35" t="s">
        <v>37067</v>
      </c>
      <c r="B11909" s="36" t="s">
        <v>37068</v>
      </c>
      <c r="C11909" s="37">
        <v>49181508</v>
      </c>
      <c r="D11909" s="38" t="s">
        <v>37069</v>
      </c>
      <c r="E11909" s="39" t="s">
        <v>36825</v>
      </c>
      <c r="F11909" s="37" t="s">
        <v>36826</v>
      </c>
    </row>
    <row r="11910" spans="1:6" ht="14.25" customHeight="1" x14ac:dyDescent="0.2">
      <c r="A11910" s="35" t="s">
        <v>37070</v>
      </c>
      <c r="B11910" s="36" t="s">
        <v>37071</v>
      </c>
      <c r="C11910" s="37">
        <v>49181509</v>
      </c>
      <c r="D11910" s="38" t="s">
        <v>37072</v>
      </c>
      <c r="E11910" s="39" t="s">
        <v>36825</v>
      </c>
      <c r="F11910" s="37" t="s">
        <v>36826</v>
      </c>
    </row>
    <row r="11911" spans="1:6" ht="14.25" customHeight="1" x14ac:dyDescent="0.2">
      <c r="A11911" s="35" t="s">
        <v>37073</v>
      </c>
      <c r="B11911" s="36" t="s">
        <v>37074</v>
      </c>
      <c r="C11911" s="37">
        <v>49181510</v>
      </c>
      <c r="D11911" s="38" t="s">
        <v>37075</v>
      </c>
      <c r="E11911" s="39" t="s">
        <v>36825</v>
      </c>
      <c r="F11911" s="37" t="s">
        <v>36826</v>
      </c>
    </row>
    <row r="11912" spans="1:6" ht="14.25" customHeight="1" x14ac:dyDescent="0.2">
      <c r="A11912" s="35" t="s">
        <v>37076</v>
      </c>
      <c r="B11912" s="36" t="s">
        <v>37077</v>
      </c>
      <c r="C11912" s="37">
        <v>49181511</v>
      </c>
      <c r="D11912" s="38" t="s">
        <v>37078</v>
      </c>
      <c r="E11912" s="39" t="s">
        <v>36825</v>
      </c>
      <c r="F11912" s="37" t="s">
        <v>36826</v>
      </c>
    </row>
    <row r="11913" spans="1:6" ht="14.25" customHeight="1" x14ac:dyDescent="0.2">
      <c r="A11913" s="35" t="s">
        <v>37079</v>
      </c>
      <c r="B11913" s="36" t="s">
        <v>37080</v>
      </c>
      <c r="C11913" s="37">
        <v>49181512</v>
      </c>
      <c r="D11913" s="38" t="s">
        <v>37081</v>
      </c>
      <c r="E11913" s="39" t="s">
        <v>36825</v>
      </c>
      <c r="F11913" s="37" t="s">
        <v>36826</v>
      </c>
    </row>
    <row r="11914" spans="1:6" ht="14.25" customHeight="1" x14ac:dyDescent="0.2">
      <c r="A11914" s="35" t="s">
        <v>37082</v>
      </c>
      <c r="B11914" s="36" t="s">
        <v>37083</v>
      </c>
      <c r="C11914" s="37">
        <v>49181513</v>
      </c>
      <c r="D11914" s="38" t="s">
        <v>37084</v>
      </c>
      <c r="E11914" s="39" t="s">
        <v>36825</v>
      </c>
      <c r="F11914" s="37" t="s">
        <v>36826</v>
      </c>
    </row>
    <row r="11915" spans="1:6" ht="14.25" customHeight="1" x14ac:dyDescent="0.2">
      <c r="A11915" s="35" t="s">
        <v>37085</v>
      </c>
      <c r="B11915" s="36" t="s">
        <v>37086</v>
      </c>
      <c r="C11915" s="37">
        <v>49181514</v>
      </c>
      <c r="D11915" s="38" t="s">
        <v>37087</v>
      </c>
      <c r="E11915" s="39" t="s">
        <v>36825</v>
      </c>
      <c r="F11915" s="37" t="s">
        <v>36826</v>
      </c>
    </row>
    <row r="11916" spans="1:6" ht="14.25" customHeight="1" x14ac:dyDescent="0.2">
      <c r="A11916" s="35" t="s">
        <v>37088</v>
      </c>
      <c r="B11916" s="36" t="s">
        <v>37089</v>
      </c>
      <c r="C11916" s="37">
        <v>49181515</v>
      </c>
      <c r="D11916" s="38" t="s">
        <v>37090</v>
      </c>
      <c r="E11916" s="39" t="s">
        <v>36825</v>
      </c>
      <c r="F11916" s="37" t="s">
        <v>36826</v>
      </c>
    </row>
    <row r="11917" spans="1:6" ht="14.25" customHeight="1" x14ac:dyDescent="0.2">
      <c r="A11917" s="35" t="s">
        <v>37091</v>
      </c>
      <c r="B11917" s="36" t="s">
        <v>37092</v>
      </c>
      <c r="C11917" s="37">
        <v>49181601</v>
      </c>
      <c r="D11917" s="38" t="s">
        <v>37093</v>
      </c>
      <c r="E11917" s="39" t="s">
        <v>36825</v>
      </c>
      <c r="F11917" s="37" t="s">
        <v>36826</v>
      </c>
    </row>
    <row r="11918" spans="1:6" ht="14.25" customHeight="1" x14ac:dyDescent="0.2">
      <c r="A11918" s="35" t="s">
        <v>37094</v>
      </c>
      <c r="B11918" s="36" t="s">
        <v>37095</v>
      </c>
      <c r="C11918" s="37">
        <v>49181602</v>
      </c>
      <c r="D11918" s="38" t="s">
        <v>37096</v>
      </c>
      <c r="E11918" s="39" t="s">
        <v>36825</v>
      </c>
      <c r="F11918" s="37" t="s">
        <v>36826</v>
      </c>
    </row>
    <row r="11919" spans="1:6" ht="14.25" customHeight="1" x14ac:dyDescent="0.2">
      <c r="A11919" s="35" t="s">
        <v>37097</v>
      </c>
      <c r="B11919" s="36" t="s">
        <v>37098</v>
      </c>
      <c r="C11919" s="37">
        <v>49181603</v>
      </c>
      <c r="D11919" s="38" t="s">
        <v>37099</v>
      </c>
      <c r="E11919" s="39" t="s">
        <v>36825</v>
      </c>
      <c r="F11919" s="37" t="s">
        <v>36826</v>
      </c>
    </row>
    <row r="11920" spans="1:6" ht="14.25" customHeight="1" x14ac:dyDescent="0.2">
      <c r="A11920" s="35" t="s">
        <v>37100</v>
      </c>
      <c r="B11920" s="36" t="s">
        <v>37101</v>
      </c>
      <c r="C11920" s="37">
        <v>49181604</v>
      </c>
      <c r="D11920" s="38" t="s">
        <v>37102</v>
      </c>
      <c r="E11920" s="39" t="s">
        <v>36825</v>
      </c>
      <c r="F11920" s="37" t="s">
        <v>36826</v>
      </c>
    </row>
    <row r="11921" spans="1:6" ht="14.25" customHeight="1" x14ac:dyDescent="0.2">
      <c r="A11921" s="35" t="s">
        <v>37103</v>
      </c>
      <c r="B11921" s="36" t="s">
        <v>37104</v>
      </c>
      <c r="C11921" s="37">
        <v>49181605</v>
      </c>
      <c r="D11921" s="38" t="s">
        <v>37105</v>
      </c>
      <c r="E11921" s="39" t="s">
        <v>36825</v>
      </c>
      <c r="F11921" s="37" t="s">
        <v>36826</v>
      </c>
    </row>
    <row r="11922" spans="1:6" ht="14.25" customHeight="1" x14ac:dyDescent="0.2">
      <c r="A11922" s="35" t="s">
        <v>37106</v>
      </c>
      <c r="B11922" s="36" t="s">
        <v>37107</v>
      </c>
      <c r="C11922" s="37">
        <v>49181606</v>
      </c>
      <c r="D11922" s="38" t="s">
        <v>37108</v>
      </c>
      <c r="E11922" s="39" t="s">
        <v>36825</v>
      </c>
      <c r="F11922" s="37" t="s">
        <v>36826</v>
      </c>
    </row>
    <row r="11923" spans="1:6" ht="14.25" customHeight="1" x14ac:dyDescent="0.2">
      <c r="A11923" s="35" t="s">
        <v>37109</v>
      </c>
      <c r="B11923" s="36" t="s">
        <v>37110</v>
      </c>
      <c r="C11923" s="37">
        <v>49181607</v>
      </c>
      <c r="D11923" s="38" t="s">
        <v>37111</v>
      </c>
      <c r="E11923" s="39" t="s">
        <v>36825</v>
      </c>
      <c r="F11923" s="37" t="s">
        <v>36826</v>
      </c>
    </row>
    <row r="11924" spans="1:6" ht="14.25" customHeight="1" x14ac:dyDescent="0.2">
      <c r="A11924" s="35" t="s">
        <v>37112</v>
      </c>
      <c r="B11924" s="36" t="s">
        <v>37113</v>
      </c>
      <c r="C11924" s="37">
        <v>49181608</v>
      </c>
      <c r="D11924" s="38" t="s">
        <v>37114</v>
      </c>
      <c r="E11924" s="39" t="s">
        <v>36825</v>
      </c>
      <c r="F11924" s="37" t="s">
        <v>36826</v>
      </c>
    </row>
    <row r="11925" spans="1:6" ht="14.25" customHeight="1" x14ac:dyDescent="0.2">
      <c r="A11925" s="35" t="s">
        <v>37115</v>
      </c>
      <c r="B11925" s="36" t="s">
        <v>37116</v>
      </c>
      <c r="C11925" s="37">
        <v>49181609</v>
      </c>
      <c r="D11925" s="38" t="s">
        <v>37117</v>
      </c>
      <c r="E11925" s="39" t="s">
        <v>36825</v>
      </c>
      <c r="F11925" s="37" t="s">
        <v>36826</v>
      </c>
    </row>
    <row r="11926" spans="1:6" ht="14.25" customHeight="1" x14ac:dyDescent="0.2">
      <c r="A11926" s="35" t="s">
        <v>37118</v>
      </c>
      <c r="B11926" s="36" t="s">
        <v>37119</v>
      </c>
      <c r="C11926" s="37">
        <v>49181610</v>
      </c>
      <c r="D11926" s="38" t="s">
        <v>37120</v>
      </c>
      <c r="E11926" s="39" t="s">
        <v>36825</v>
      </c>
      <c r="F11926" s="37" t="s">
        <v>36826</v>
      </c>
    </row>
    <row r="11927" spans="1:6" ht="14.25" customHeight="1" x14ac:dyDescent="0.2">
      <c r="A11927" s="35" t="s">
        <v>37121</v>
      </c>
      <c r="B11927" s="36" t="s">
        <v>37122</v>
      </c>
      <c r="C11927" s="37">
        <v>49181611</v>
      </c>
      <c r="D11927" s="38" t="s">
        <v>37123</v>
      </c>
      <c r="E11927" s="39" t="s">
        <v>36825</v>
      </c>
      <c r="F11927" s="37" t="s">
        <v>36826</v>
      </c>
    </row>
    <row r="11928" spans="1:6" ht="14.25" customHeight="1" x14ac:dyDescent="0.2">
      <c r="A11928" s="35" t="s">
        <v>37124</v>
      </c>
      <c r="B11928" s="36" t="s">
        <v>37125</v>
      </c>
      <c r="C11928" s="37">
        <v>49181612</v>
      </c>
      <c r="D11928" s="38" t="s">
        <v>37126</v>
      </c>
      <c r="E11928" s="39" t="s">
        <v>36825</v>
      </c>
      <c r="F11928" s="37" t="s">
        <v>36826</v>
      </c>
    </row>
    <row r="11929" spans="1:6" ht="14.25" customHeight="1" x14ac:dyDescent="0.2">
      <c r="A11929" s="35" t="s">
        <v>37127</v>
      </c>
      <c r="B11929" s="36" t="s">
        <v>37128</v>
      </c>
      <c r="C11929" s="37">
        <v>49201501</v>
      </c>
      <c r="D11929" s="38" t="s">
        <v>37129</v>
      </c>
      <c r="E11929" s="39" t="s">
        <v>36825</v>
      </c>
      <c r="F11929" s="37" t="s">
        <v>36826</v>
      </c>
    </row>
    <row r="11930" spans="1:6" ht="14.25" customHeight="1" x14ac:dyDescent="0.2">
      <c r="A11930" s="35" t="s">
        <v>37130</v>
      </c>
      <c r="B11930" s="36" t="s">
        <v>37131</v>
      </c>
      <c r="C11930" s="37">
        <v>49201502</v>
      </c>
      <c r="D11930" s="38" t="s">
        <v>37132</v>
      </c>
      <c r="E11930" s="39" t="s">
        <v>36825</v>
      </c>
      <c r="F11930" s="37" t="s">
        <v>36826</v>
      </c>
    </row>
    <row r="11931" spans="1:6" ht="14.25" customHeight="1" x14ac:dyDescent="0.2">
      <c r="A11931" s="35" t="s">
        <v>37133</v>
      </c>
      <c r="B11931" s="36" t="s">
        <v>37134</v>
      </c>
      <c r="C11931" s="37">
        <v>49201503</v>
      </c>
      <c r="D11931" s="38" t="s">
        <v>37135</v>
      </c>
      <c r="E11931" s="39" t="s">
        <v>36825</v>
      </c>
      <c r="F11931" s="37" t="s">
        <v>36826</v>
      </c>
    </row>
    <row r="11932" spans="1:6" ht="14.25" customHeight="1" x14ac:dyDescent="0.2">
      <c r="A11932" s="35" t="s">
        <v>37136</v>
      </c>
      <c r="B11932" s="36" t="s">
        <v>37137</v>
      </c>
      <c r="C11932" s="37">
        <v>49201504</v>
      </c>
      <c r="D11932" s="38" t="s">
        <v>37138</v>
      </c>
      <c r="E11932" s="39" t="s">
        <v>36825</v>
      </c>
      <c r="F11932" s="37" t="s">
        <v>36826</v>
      </c>
    </row>
    <row r="11933" spans="1:6" ht="14.25" customHeight="1" x14ac:dyDescent="0.2">
      <c r="A11933" s="35" t="s">
        <v>37139</v>
      </c>
      <c r="B11933" s="36" t="s">
        <v>37140</v>
      </c>
      <c r="C11933" s="37">
        <v>49201512</v>
      </c>
      <c r="D11933" s="38" t="s">
        <v>37141</v>
      </c>
      <c r="E11933" s="39" t="s">
        <v>36825</v>
      </c>
      <c r="F11933" s="37" t="s">
        <v>36826</v>
      </c>
    </row>
    <row r="11934" spans="1:6" ht="14.25" customHeight="1" x14ac:dyDescent="0.2">
      <c r="A11934" s="35" t="s">
        <v>37142</v>
      </c>
      <c r="B11934" s="36" t="s">
        <v>37143</v>
      </c>
      <c r="C11934" s="37">
        <v>49201513</v>
      </c>
      <c r="D11934" s="38" t="s">
        <v>37144</v>
      </c>
      <c r="E11934" s="39" t="s">
        <v>36825</v>
      </c>
      <c r="F11934" s="37" t="s">
        <v>36826</v>
      </c>
    </row>
    <row r="11935" spans="1:6" ht="14.25" customHeight="1" x14ac:dyDescent="0.2">
      <c r="A11935" s="35" t="s">
        <v>37145</v>
      </c>
      <c r="B11935" s="36" t="s">
        <v>37146</v>
      </c>
      <c r="C11935" s="37">
        <v>49201514</v>
      </c>
      <c r="D11935" s="38" t="s">
        <v>37147</v>
      </c>
      <c r="E11935" s="39" t="s">
        <v>36825</v>
      </c>
      <c r="F11935" s="37" t="s">
        <v>36826</v>
      </c>
    </row>
    <row r="11936" spans="1:6" ht="14.25" customHeight="1" x14ac:dyDescent="0.2">
      <c r="A11936" s="35" t="s">
        <v>37148</v>
      </c>
      <c r="B11936" s="36" t="s">
        <v>37149</v>
      </c>
      <c r="C11936" s="37">
        <v>49201515</v>
      </c>
      <c r="D11936" s="38" t="s">
        <v>37150</v>
      </c>
      <c r="E11936" s="39" t="s">
        <v>36825</v>
      </c>
      <c r="F11936" s="37" t="s">
        <v>36826</v>
      </c>
    </row>
    <row r="11937" spans="1:6" ht="14.25" customHeight="1" x14ac:dyDescent="0.2">
      <c r="A11937" s="35" t="s">
        <v>37151</v>
      </c>
      <c r="B11937" s="36" t="s">
        <v>37152</v>
      </c>
      <c r="C11937" s="37">
        <v>49201516</v>
      </c>
      <c r="D11937" s="38" t="s">
        <v>37153</v>
      </c>
      <c r="E11937" s="39" t="s">
        <v>36825</v>
      </c>
      <c r="F11937" s="37" t="s">
        <v>36826</v>
      </c>
    </row>
    <row r="11938" spans="1:6" ht="14.25" customHeight="1" x14ac:dyDescent="0.2">
      <c r="A11938" s="35" t="s">
        <v>37154</v>
      </c>
      <c r="B11938" s="36" t="s">
        <v>37155</v>
      </c>
      <c r="C11938" s="37">
        <v>49201601</v>
      </c>
      <c r="D11938" s="38" t="s">
        <v>37156</v>
      </c>
      <c r="E11938" s="39" t="s">
        <v>36825</v>
      </c>
      <c r="F11938" s="37" t="s">
        <v>36826</v>
      </c>
    </row>
    <row r="11939" spans="1:6" ht="14.25" customHeight="1" x14ac:dyDescent="0.2">
      <c r="A11939" s="35" t="s">
        <v>37157</v>
      </c>
      <c r="B11939" s="36" t="s">
        <v>37158</v>
      </c>
      <c r="C11939" s="37">
        <v>49201602</v>
      </c>
      <c r="D11939" s="38" t="s">
        <v>37159</v>
      </c>
      <c r="E11939" s="39" t="s">
        <v>36825</v>
      </c>
      <c r="F11939" s="37" t="s">
        <v>36826</v>
      </c>
    </row>
    <row r="11940" spans="1:6" ht="14.25" customHeight="1" x14ac:dyDescent="0.2">
      <c r="A11940" s="35" t="s">
        <v>37160</v>
      </c>
      <c r="B11940" s="36" t="s">
        <v>37161</v>
      </c>
      <c r="C11940" s="37">
        <v>49201603</v>
      </c>
      <c r="D11940" s="38" t="s">
        <v>37162</v>
      </c>
      <c r="E11940" s="39" t="s">
        <v>36825</v>
      </c>
      <c r="F11940" s="37" t="s">
        <v>36826</v>
      </c>
    </row>
    <row r="11941" spans="1:6" ht="14.25" customHeight="1" x14ac:dyDescent="0.2">
      <c r="A11941" s="35" t="s">
        <v>37163</v>
      </c>
      <c r="B11941" s="36" t="s">
        <v>37164</v>
      </c>
      <c r="C11941" s="37">
        <v>49201604</v>
      </c>
      <c r="D11941" s="38" t="s">
        <v>37165</v>
      </c>
      <c r="E11941" s="39" t="s">
        <v>36825</v>
      </c>
      <c r="F11941" s="37" t="s">
        <v>36826</v>
      </c>
    </row>
    <row r="11942" spans="1:6" ht="14.25" customHeight="1" x14ac:dyDescent="0.2">
      <c r="A11942" s="35" t="s">
        <v>37166</v>
      </c>
      <c r="B11942" s="36" t="s">
        <v>37167</v>
      </c>
      <c r="C11942" s="37">
        <v>49201605</v>
      </c>
      <c r="D11942" s="38" t="s">
        <v>37168</v>
      </c>
      <c r="E11942" s="39" t="s">
        <v>36825</v>
      </c>
      <c r="F11942" s="37" t="s">
        <v>36826</v>
      </c>
    </row>
    <row r="11943" spans="1:6" ht="14.25" customHeight="1" x14ac:dyDescent="0.2">
      <c r="A11943" s="35" t="s">
        <v>37169</v>
      </c>
      <c r="B11943" s="36" t="s">
        <v>37170</v>
      </c>
      <c r="C11943" s="37">
        <v>49201606</v>
      </c>
      <c r="D11943" s="38" t="s">
        <v>37171</v>
      </c>
      <c r="E11943" s="39" t="s">
        <v>36825</v>
      </c>
      <c r="F11943" s="37" t="s">
        <v>36826</v>
      </c>
    </row>
    <row r="11944" spans="1:6" ht="14.25" customHeight="1" x14ac:dyDescent="0.2">
      <c r="A11944" s="35" t="s">
        <v>37172</v>
      </c>
      <c r="B11944" s="36" t="s">
        <v>37173</v>
      </c>
      <c r="C11944" s="37">
        <v>49201607</v>
      </c>
      <c r="D11944" s="38" t="s">
        <v>37174</v>
      </c>
      <c r="E11944" s="39" t="s">
        <v>36825</v>
      </c>
      <c r="F11944" s="37" t="s">
        <v>36826</v>
      </c>
    </row>
    <row r="11945" spans="1:6" ht="14.25" customHeight="1" x14ac:dyDescent="0.2">
      <c r="A11945" s="35" t="s">
        <v>37175</v>
      </c>
      <c r="B11945" s="36" t="s">
        <v>37176</v>
      </c>
      <c r="C11945" s="37">
        <v>49201608</v>
      </c>
      <c r="D11945" s="38" t="s">
        <v>37177</v>
      </c>
      <c r="E11945" s="39" t="s">
        <v>36825</v>
      </c>
      <c r="F11945" s="37" t="s">
        <v>36826</v>
      </c>
    </row>
    <row r="11946" spans="1:6" ht="14.25" customHeight="1" x14ac:dyDescent="0.2">
      <c r="A11946" s="35" t="s">
        <v>37178</v>
      </c>
      <c r="B11946" s="36" t="s">
        <v>37179</v>
      </c>
      <c r="C11946" s="37">
        <v>49201609</v>
      </c>
      <c r="D11946" s="38" t="s">
        <v>37180</v>
      </c>
      <c r="E11946" s="39" t="s">
        <v>36825</v>
      </c>
      <c r="F11946" s="37" t="s">
        <v>36826</v>
      </c>
    </row>
    <row r="11947" spans="1:6" ht="14.25" customHeight="1" x14ac:dyDescent="0.2">
      <c r="A11947" s="35" t="s">
        <v>37181</v>
      </c>
      <c r="B11947" s="36" t="s">
        <v>37179</v>
      </c>
      <c r="C11947" s="37">
        <v>49201610</v>
      </c>
      <c r="D11947" s="38" t="s">
        <v>37182</v>
      </c>
      <c r="E11947" s="39" t="s">
        <v>36825</v>
      </c>
      <c r="F11947" s="37" t="s">
        <v>36826</v>
      </c>
    </row>
    <row r="11948" spans="1:6" ht="14.25" customHeight="1" x14ac:dyDescent="0.2">
      <c r="A11948" s="35" t="s">
        <v>37183</v>
      </c>
      <c r="B11948" s="36" t="s">
        <v>37184</v>
      </c>
      <c r="C11948" s="37">
        <v>49201611</v>
      </c>
      <c r="D11948" s="38" t="s">
        <v>37185</v>
      </c>
      <c r="E11948" s="39" t="s">
        <v>36825</v>
      </c>
      <c r="F11948" s="37" t="s">
        <v>36826</v>
      </c>
    </row>
    <row r="11949" spans="1:6" ht="14.25" customHeight="1" x14ac:dyDescent="0.2">
      <c r="A11949" s="35" t="s">
        <v>37186</v>
      </c>
      <c r="B11949" s="36" t="s">
        <v>37187</v>
      </c>
      <c r="C11949" s="37">
        <v>49211601</v>
      </c>
      <c r="D11949" s="38" t="s">
        <v>37188</v>
      </c>
      <c r="E11949" s="39" t="s">
        <v>36825</v>
      </c>
      <c r="F11949" s="37" t="s">
        <v>36826</v>
      </c>
    </row>
    <row r="11950" spans="1:6" ht="14.25" customHeight="1" x14ac:dyDescent="0.2">
      <c r="A11950" s="35" t="s">
        <v>37189</v>
      </c>
      <c r="B11950" s="36" t="s">
        <v>37190</v>
      </c>
      <c r="C11950" s="37">
        <v>49211602</v>
      </c>
      <c r="D11950" s="38" t="s">
        <v>37191</v>
      </c>
      <c r="E11950" s="39" t="s">
        <v>36825</v>
      </c>
      <c r="F11950" s="37" t="s">
        <v>36826</v>
      </c>
    </row>
    <row r="11951" spans="1:6" ht="14.25" customHeight="1" x14ac:dyDescent="0.2">
      <c r="A11951" s="35" t="s">
        <v>37192</v>
      </c>
      <c r="B11951" s="36" t="s">
        <v>37193</v>
      </c>
      <c r="C11951" s="37">
        <v>49211603</v>
      </c>
      <c r="D11951" s="38" t="s">
        <v>37194</v>
      </c>
      <c r="E11951" s="39" t="s">
        <v>36825</v>
      </c>
      <c r="F11951" s="37" t="s">
        <v>36826</v>
      </c>
    </row>
    <row r="11952" spans="1:6" ht="14.25" customHeight="1" x14ac:dyDescent="0.2">
      <c r="A11952" s="35" t="s">
        <v>37195</v>
      </c>
      <c r="B11952" s="36" t="s">
        <v>37196</v>
      </c>
      <c r="C11952" s="37">
        <v>49211604</v>
      </c>
      <c r="D11952" s="38" t="s">
        <v>37197</v>
      </c>
      <c r="E11952" s="39" t="s">
        <v>36825</v>
      </c>
      <c r="F11952" s="37" t="s">
        <v>36826</v>
      </c>
    </row>
    <row r="11953" spans="1:6" ht="14.25" customHeight="1" x14ac:dyDescent="0.2">
      <c r="A11953" s="35" t="s">
        <v>37198</v>
      </c>
      <c r="B11953" s="36" t="s">
        <v>37199</v>
      </c>
      <c r="C11953" s="37">
        <v>49211605</v>
      </c>
      <c r="D11953" s="38" t="s">
        <v>37200</v>
      </c>
      <c r="E11953" s="39" t="s">
        <v>36825</v>
      </c>
      <c r="F11953" s="37" t="s">
        <v>36826</v>
      </c>
    </row>
    <row r="11954" spans="1:6" ht="14.25" customHeight="1" x14ac:dyDescent="0.2">
      <c r="A11954" s="35" t="s">
        <v>37201</v>
      </c>
      <c r="B11954" s="36" t="s">
        <v>37202</v>
      </c>
      <c r="C11954" s="37">
        <v>49211606</v>
      </c>
      <c r="D11954" s="38" t="s">
        <v>37203</v>
      </c>
      <c r="E11954" s="39" t="s">
        <v>36825</v>
      </c>
      <c r="F11954" s="37" t="s">
        <v>36826</v>
      </c>
    </row>
    <row r="11955" spans="1:6" ht="14.25" customHeight="1" x14ac:dyDescent="0.2">
      <c r="A11955" s="35" t="s">
        <v>37204</v>
      </c>
      <c r="B11955" s="36" t="s">
        <v>37205</v>
      </c>
      <c r="C11955" s="37">
        <v>49211607</v>
      </c>
      <c r="D11955" s="38" t="s">
        <v>37206</v>
      </c>
      <c r="E11955" s="39" t="s">
        <v>36825</v>
      </c>
      <c r="F11955" s="37" t="s">
        <v>36826</v>
      </c>
    </row>
    <row r="11956" spans="1:6" ht="14.25" customHeight="1" x14ac:dyDescent="0.2">
      <c r="A11956" s="35" t="s">
        <v>37207</v>
      </c>
      <c r="B11956" s="36" t="s">
        <v>37208</v>
      </c>
      <c r="C11956" s="37">
        <v>49211608</v>
      </c>
      <c r="D11956" s="38" t="s">
        <v>37209</v>
      </c>
      <c r="E11956" s="39" t="s">
        <v>36825</v>
      </c>
      <c r="F11956" s="37" t="s">
        <v>36826</v>
      </c>
    </row>
    <row r="11957" spans="1:6" ht="14.25" customHeight="1" x14ac:dyDescent="0.2">
      <c r="A11957" s="35" t="s">
        <v>37210</v>
      </c>
      <c r="B11957" s="36" t="s">
        <v>37211</v>
      </c>
      <c r="C11957" s="37">
        <v>49211609</v>
      </c>
      <c r="D11957" s="38" t="s">
        <v>37212</v>
      </c>
      <c r="E11957" s="39" t="s">
        <v>36825</v>
      </c>
      <c r="F11957" s="37" t="s">
        <v>36826</v>
      </c>
    </row>
    <row r="11958" spans="1:6" ht="14.25" customHeight="1" x14ac:dyDescent="0.2">
      <c r="A11958" s="35" t="s">
        <v>37213</v>
      </c>
      <c r="B11958" s="36" t="s">
        <v>37214</v>
      </c>
      <c r="C11958" s="37">
        <v>49211701</v>
      </c>
      <c r="D11958" s="38" t="s">
        <v>37215</v>
      </c>
      <c r="E11958" s="39" t="s">
        <v>36825</v>
      </c>
      <c r="F11958" s="37" t="s">
        <v>36826</v>
      </c>
    </row>
    <row r="11959" spans="1:6" ht="14.25" customHeight="1" x14ac:dyDescent="0.2">
      <c r="A11959" s="35" t="s">
        <v>37216</v>
      </c>
      <c r="B11959" s="36" t="s">
        <v>37217</v>
      </c>
      <c r="C11959" s="37">
        <v>49211702</v>
      </c>
      <c r="D11959" s="38" t="s">
        <v>37218</v>
      </c>
      <c r="E11959" s="39" t="s">
        <v>36825</v>
      </c>
      <c r="F11959" s="37" t="s">
        <v>36826</v>
      </c>
    </row>
    <row r="11960" spans="1:6" ht="14.25" customHeight="1" x14ac:dyDescent="0.2">
      <c r="A11960" s="35" t="s">
        <v>37219</v>
      </c>
      <c r="B11960" s="36" t="s">
        <v>37220</v>
      </c>
      <c r="C11960" s="37">
        <v>49211703</v>
      </c>
      <c r="D11960" s="38" t="s">
        <v>37221</v>
      </c>
      <c r="E11960" s="39" t="s">
        <v>36825</v>
      </c>
      <c r="F11960" s="37" t="s">
        <v>36826</v>
      </c>
    </row>
    <row r="11961" spans="1:6" ht="14.25" customHeight="1" x14ac:dyDescent="0.2">
      <c r="A11961" s="35" t="s">
        <v>37222</v>
      </c>
      <c r="B11961" s="36" t="s">
        <v>37223</v>
      </c>
      <c r="C11961" s="37">
        <v>49211801</v>
      </c>
      <c r="D11961" s="38" t="s">
        <v>37224</v>
      </c>
      <c r="E11961" s="39" t="s">
        <v>36825</v>
      </c>
      <c r="F11961" s="37" t="s">
        <v>36826</v>
      </c>
    </row>
    <row r="11962" spans="1:6" ht="14.25" customHeight="1" x14ac:dyDescent="0.2">
      <c r="A11962" s="35" t="s">
        <v>37225</v>
      </c>
      <c r="B11962" s="36" t="s">
        <v>37226</v>
      </c>
      <c r="C11962" s="37">
        <v>49211802</v>
      </c>
      <c r="D11962" s="38" t="s">
        <v>37227</v>
      </c>
      <c r="E11962" s="39" t="s">
        <v>36825</v>
      </c>
      <c r="F11962" s="37" t="s">
        <v>36826</v>
      </c>
    </row>
    <row r="11963" spans="1:6" ht="14.25" customHeight="1" x14ac:dyDescent="0.2">
      <c r="A11963" s="35" t="s">
        <v>37228</v>
      </c>
      <c r="B11963" s="36" t="s">
        <v>37229</v>
      </c>
      <c r="C11963" s="37">
        <v>49211803</v>
      </c>
      <c r="D11963" s="38" t="s">
        <v>37230</v>
      </c>
      <c r="E11963" s="39" t="s">
        <v>36825</v>
      </c>
      <c r="F11963" s="37" t="s">
        <v>36826</v>
      </c>
    </row>
    <row r="11964" spans="1:6" ht="14.25" customHeight="1" x14ac:dyDescent="0.2">
      <c r="A11964" s="35" t="s">
        <v>37231</v>
      </c>
      <c r="B11964" s="36" t="s">
        <v>37232</v>
      </c>
      <c r="C11964" s="37">
        <v>49211804</v>
      </c>
      <c r="D11964" s="38" t="s">
        <v>37233</v>
      </c>
      <c r="E11964" s="39" t="s">
        <v>36825</v>
      </c>
      <c r="F11964" s="37" t="s">
        <v>36826</v>
      </c>
    </row>
    <row r="11965" spans="1:6" ht="14.25" customHeight="1" x14ac:dyDescent="0.2">
      <c r="A11965" s="35" t="s">
        <v>37234</v>
      </c>
      <c r="B11965" s="36" t="s">
        <v>37235</v>
      </c>
      <c r="C11965" s="37">
        <v>49211805</v>
      </c>
      <c r="D11965" s="38" t="s">
        <v>37236</v>
      </c>
      <c r="E11965" s="39" t="s">
        <v>36825</v>
      </c>
      <c r="F11965" s="37" t="s">
        <v>36826</v>
      </c>
    </row>
    <row r="11966" spans="1:6" ht="14.25" customHeight="1" x14ac:dyDescent="0.2">
      <c r="A11966" s="35" t="s">
        <v>37237</v>
      </c>
      <c r="B11966" s="36" t="s">
        <v>37238</v>
      </c>
      <c r="C11966" s="37">
        <v>49211806</v>
      </c>
      <c r="D11966" s="38" t="s">
        <v>37239</v>
      </c>
      <c r="E11966" s="39" t="s">
        <v>36825</v>
      </c>
      <c r="F11966" s="37" t="s">
        <v>36826</v>
      </c>
    </row>
    <row r="11967" spans="1:6" ht="14.25" customHeight="1" x14ac:dyDescent="0.2">
      <c r="A11967" s="35" t="s">
        <v>37240</v>
      </c>
      <c r="B11967" s="36" t="s">
        <v>37241</v>
      </c>
      <c r="C11967" s="37">
        <v>49211807</v>
      </c>
      <c r="D11967" s="38" t="s">
        <v>37242</v>
      </c>
      <c r="E11967" s="39" t="s">
        <v>36825</v>
      </c>
      <c r="F11967" s="37" t="s">
        <v>36826</v>
      </c>
    </row>
    <row r="11968" spans="1:6" ht="14.25" customHeight="1" x14ac:dyDescent="0.2">
      <c r="A11968" s="35" t="s">
        <v>37243</v>
      </c>
      <c r="B11968" s="36" t="s">
        <v>37244</v>
      </c>
      <c r="C11968" s="37">
        <v>49221501</v>
      </c>
      <c r="D11968" s="38" t="s">
        <v>37245</v>
      </c>
      <c r="E11968" s="39" t="s">
        <v>36825</v>
      </c>
      <c r="F11968" s="37" t="s">
        <v>36826</v>
      </c>
    </row>
    <row r="11969" spans="1:6" ht="14.25" customHeight="1" x14ac:dyDescent="0.2">
      <c r="A11969" s="35" t="s">
        <v>37246</v>
      </c>
      <c r="B11969" s="36" t="s">
        <v>37247</v>
      </c>
      <c r="C11969" s="37">
        <v>49221502</v>
      </c>
      <c r="D11969" s="38" t="s">
        <v>37248</v>
      </c>
      <c r="E11969" s="39" t="s">
        <v>36825</v>
      </c>
      <c r="F11969" s="37" t="s">
        <v>36826</v>
      </c>
    </row>
    <row r="11970" spans="1:6" ht="14.25" customHeight="1" x14ac:dyDescent="0.2">
      <c r="A11970" s="35" t="s">
        <v>37249</v>
      </c>
      <c r="B11970" s="36" t="s">
        <v>37250</v>
      </c>
      <c r="C11970" s="37">
        <v>49221503</v>
      </c>
      <c r="D11970" s="38" t="s">
        <v>37251</v>
      </c>
      <c r="E11970" s="39" t="s">
        <v>36825</v>
      </c>
      <c r="F11970" s="37" t="s">
        <v>36826</v>
      </c>
    </row>
    <row r="11971" spans="1:6" ht="14.25" customHeight="1" x14ac:dyDescent="0.2">
      <c r="A11971" s="35" t="s">
        <v>37252</v>
      </c>
      <c r="B11971" s="36" t="s">
        <v>37253</v>
      </c>
      <c r="C11971" s="37">
        <v>49221504</v>
      </c>
      <c r="D11971" s="38" t="s">
        <v>37254</v>
      </c>
      <c r="E11971" s="39" t="s">
        <v>36825</v>
      </c>
      <c r="F11971" s="37" t="s">
        <v>36826</v>
      </c>
    </row>
    <row r="11972" spans="1:6" ht="14.25" customHeight="1" x14ac:dyDescent="0.2">
      <c r="A11972" s="35" t="s">
        <v>37255</v>
      </c>
      <c r="B11972" s="36" t="s">
        <v>37256</v>
      </c>
      <c r="C11972" s="37">
        <v>49221505</v>
      </c>
      <c r="D11972" s="38" t="s">
        <v>37257</v>
      </c>
      <c r="E11972" s="39" t="s">
        <v>36825</v>
      </c>
      <c r="F11972" s="37" t="s">
        <v>36826</v>
      </c>
    </row>
    <row r="11973" spans="1:6" ht="14.25" customHeight="1" x14ac:dyDescent="0.2">
      <c r="A11973" s="35" t="s">
        <v>37258</v>
      </c>
      <c r="B11973" s="36" t="s">
        <v>37259</v>
      </c>
      <c r="C11973" s="37">
        <v>49221506</v>
      </c>
      <c r="D11973" s="38" t="s">
        <v>37260</v>
      </c>
      <c r="E11973" s="39" t="s">
        <v>36825</v>
      </c>
      <c r="F11973" s="37" t="s">
        <v>36826</v>
      </c>
    </row>
    <row r="11974" spans="1:6" ht="14.25" customHeight="1" x14ac:dyDescent="0.2">
      <c r="A11974" s="35" t="s">
        <v>37261</v>
      </c>
      <c r="B11974" s="36" t="s">
        <v>37262</v>
      </c>
      <c r="C11974" s="37">
        <v>49221507</v>
      </c>
      <c r="D11974" s="38" t="s">
        <v>37263</v>
      </c>
      <c r="E11974" s="39" t="s">
        <v>36825</v>
      </c>
      <c r="F11974" s="37" t="s">
        <v>36826</v>
      </c>
    </row>
    <row r="11975" spans="1:6" ht="14.25" customHeight="1" x14ac:dyDescent="0.2">
      <c r="A11975" s="35" t="s">
        <v>37264</v>
      </c>
      <c r="B11975" s="36" t="s">
        <v>37265</v>
      </c>
      <c r="C11975" s="37">
        <v>49221508</v>
      </c>
      <c r="D11975" s="38" t="s">
        <v>37266</v>
      </c>
      <c r="E11975" s="39" t="s">
        <v>36825</v>
      </c>
      <c r="F11975" s="37" t="s">
        <v>36826</v>
      </c>
    </row>
    <row r="11976" spans="1:6" ht="14.25" customHeight="1" x14ac:dyDescent="0.2">
      <c r="A11976" s="35" t="s">
        <v>37267</v>
      </c>
      <c r="B11976" s="36" t="s">
        <v>37268</v>
      </c>
      <c r="C11976" s="37">
        <v>49221509</v>
      </c>
      <c r="D11976" s="38" t="s">
        <v>37269</v>
      </c>
      <c r="E11976" s="39" t="s">
        <v>36825</v>
      </c>
      <c r="F11976" s="37" t="s">
        <v>36826</v>
      </c>
    </row>
    <row r="11977" spans="1:6" ht="14.25" customHeight="1" x14ac:dyDescent="0.2">
      <c r="A11977" s="35" t="s">
        <v>37270</v>
      </c>
      <c r="B11977" s="36" t="s">
        <v>37271</v>
      </c>
      <c r="C11977" s="37">
        <v>49221510</v>
      </c>
      <c r="D11977" s="38" t="s">
        <v>37272</v>
      </c>
      <c r="E11977" s="39" t="s">
        <v>36825</v>
      </c>
      <c r="F11977" s="37" t="s">
        <v>36826</v>
      </c>
    </row>
    <row r="11978" spans="1:6" ht="14.25" customHeight="1" x14ac:dyDescent="0.2">
      <c r="A11978" s="35" t="s">
        <v>37273</v>
      </c>
      <c r="B11978" s="36" t="s">
        <v>37274</v>
      </c>
      <c r="C11978" s="37">
        <v>49221511</v>
      </c>
      <c r="D11978" s="38" t="s">
        <v>37275</v>
      </c>
      <c r="E11978" s="39" t="s">
        <v>36825</v>
      </c>
      <c r="F11978" s="37" t="s">
        <v>36826</v>
      </c>
    </row>
    <row r="11979" spans="1:6" ht="14.25" customHeight="1" x14ac:dyDescent="0.2">
      <c r="A11979" s="35" t="s">
        <v>37276</v>
      </c>
      <c r="B11979" s="36" t="s">
        <v>37277</v>
      </c>
      <c r="C11979" s="37">
        <v>49241501</v>
      </c>
      <c r="D11979" s="38" t="s">
        <v>37278</v>
      </c>
      <c r="E11979" s="39" t="s">
        <v>36652</v>
      </c>
      <c r="F11979" s="37" t="s">
        <v>36653</v>
      </c>
    </row>
    <row r="11980" spans="1:6" ht="14.25" customHeight="1" x14ac:dyDescent="0.2">
      <c r="A11980" s="35" t="s">
        <v>37279</v>
      </c>
      <c r="B11980" s="36" t="s">
        <v>37280</v>
      </c>
      <c r="C11980" s="37">
        <v>49241502</v>
      </c>
      <c r="D11980" s="38" t="s">
        <v>37281</v>
      </c>
      <c r="E11980" s="39" t="s">
        <v>36652</v>
      </c>
      <c r="F11980" s="37" t="s">
        <v>36653</v>
      </c>
    </row>
    <row r="11981" spans="1:6" ht="14.25" customHeight="1" x14ac:dyDescent="0.2">
      <c r="A11981" s="35" t="s">
        <v>37282</v>
      </c>
      <c r="B11981" s="36" t="s">
        <v>37283</v>
      </c>
      <c r="C11981" s="37">
        <v>49241503</v>
      </c>
      <c r="D11981" s="38" t="s">
        <v>37284</v>
      </c>
      <c r="E11981" s="39" t="s">
        <v>36652</v>
      </c>
      <c r="F11981" s="37" t="s">
        <v>36653</v>
      </c>
    </row>
    <row r="11982" spans="1:6" ht="14.25" customHeight="1" x14ac:dyDescent="0.2">
      <c r="A11982" s="35" t="s">
        <v>37285</v>
      </c>
      <c r="B11982" s="36" t="s">
        <v>37286</v>
      </c>
      <c r="C11982" s="37">
        <v>49241504</v>
      </c>
      <c r="D11982" s="38" t="s">
        <v>37287</v>
      </c>
      <c r="E11982" s="39" t="s">
        <v>36652</v>
      </c>
      <c r="F11982" s="37" t="s">
        <v>36653</v>
      </c>
    </row>
    <row r="11983" spans="1:6" ht="14.25" customHeight="1" x14ac:dyDescent="0.2">
      <c r="A11983" s="35" t="s">
        <v>37288</v>
      </c>
      <c r="B11983" s="36" t="s">
        <v>37289</v>
      </c>
      <c r="C11983" s="37">
        <v>49241505</v>
      </c>
      <c r="D11983" s="38" t="s">
        <v>37290</v>
      </c>
      <c r="E11983" s="39" t="s">
        <v>36652</v>
      </c>
      <c r="F11983" s="37" t="s">
        <v>36653</v>
      </c>
    </row>
    <row r="11984" spans="1:6" ht="14.25" customHeight="1" x14ac:dyDescent="0.2">
      <c r="A11984" s="35" t="s">
        <v>37291</v>
      </c>
      <c r="B11984" s="36" t="s">
        <v>37292</v>
      </c>
      <c r="C11984" s="37">
        <v>49241506</v>
      </c>
      <c r="D11984" s="38" t="s">
        <v>37293</v>
      </c>
      <c r="E11984" s="39" t="s">
        <v>36652</v>
      </c>
      <c r="F11984" s="37" t="s">
        <v>36653</v>
      </c>
    </row>
    <row r="11985" spans="1:6" ht="14.25" customHeight="1" x14ac:dyDescent="0.2">
      <c r="A11985" s="35" t="s">
        <v>37294</v>
      </c>
      <c r="B11985" s="36" t="s">
        <v>37295</v>
      </c>
      <c r="C11985" s="37">
        <v>49241507</v>
      </c>
      <c r="D11985" s="38" t="s">
        <v>37296</v>
      </c>
      <c r="E11985" s="39" t="s">
        <v>36652</v>
      </c>
      <c r="F11985" s="37" t="s">
        <v>36653</v>
      </c>
    </row>
    <row r="11986" spans="1:6" ht="14.25" customHeight="1" x14ac:dyDescent="0.2">
      <c r="A11986" s="35" t="s">
        <v>37297</v>
      </c>
      <c r="B11986" s="36" t="s">
        <v>37298</v>
      </c>
      <c r="C11986" s="37">
        <v>49241508</v>
      </c>
      <c r="D11986" s="38" t="s">
        <v>37299</v>
      </c>
      <c r="E11986" s="39" t="s">
        <v>36652</v>
      </c>
      <c r="F11986" s="37" t="s">
        <v>36653</v>
      </c>
    </row>
    <row r="11987" spans="1:6" ht="14.25" customHeight="1" x14ac:dyDescent="0.2">
      <c r="A11987" s="35" t="s">
        <v>37300</v>
      </c>
      <c r="B11987" s="36" t="s">
        <v>37301</v>
      </c>
      <c r="C11987" s="37">
        <v>49241509</v>
      </c>
      <c r="D11987" s="38" t="s">
        <v>37302</v>
      </c>
      <c r="E11987" s="39" t="s">
        <v>36652</v>
      </c>
      <c r="F11987" s="37" t="s">
        <v>36653</v>
      </c>
    </row>
    <row r="11988" spans="1:6" ht="14.25" customHeight="1" x14ac:dyDescent="0.2">
      <c r="A11988" s="35" t="s">
        <v>37303</v>
      </c>
      <c r="B11988" s="36" t="s">
        <v>37304</v>
      </c>
      <c r="C11988" s="37">
        <v>49241510</v>
      </c>
      <c r="D11988" s="38" t="s">
        <v>37305</v>
      </c>
      <c r="E11988" s="39" t="s">
        <v>36652</v>
      </c>
      <c r="F11988" s="37" t="s">
        <v>36653</v>
      </c>
    </row>
    <row r="11989" spans="1:6" ht="14.25" customHeight="1" x14ac:dyDescent="0.2">
      <c r="A11989" s="35" t="s">
        <v>37306</v>
      </c>
      <c r="B11989" s="36" t="s">
        <v>37307</v>
      </c>
      <c r="C11989" s="37">
        <v>49241601</v>
      </c>
      <c r="D11989" s="38" t="s">
        <v>37308</v>
      </c>
      <c r="E11989" s="39" t="s">
        <v>36652</v>
      </c>
      <c r="F11989" s="37" t="s">
        <v>36653</v>
      </c>
    </row>
    <row r="11990" spans="1:6" ht="14.25" customHeight="1" x14ac:dyDescent="0.2">
      <c r="A11990" s="35" t="s">
        <v>37309</v>
      </c>
      <c r="B11990" s="36" t="s">
        <v>37310</v>
      </c>
      <c r="C11990" s="37">
        <v>49241602</v>
      </c>
      <c r="D11990" s="38" t="s">
        <v>37311</v>
      </c>
      <c r="E11990" s="39" t="s">
        <v>36652</v>
      </c>
      <c r="F11990" s="37" t="s">
        <v>36653</v>
      </c>
    </row>
    <row r="11991" spans="1:6" ht="14.25" customHeight="1" x14ac:dyDescent="0.2">
      <c r="A11991" s="35" t="s">
        <v>37312</v>
      </c>
      <c r="B11991" s="36" t="s">
        <v>37313</v>
      </c>
      <c r="C11991" s="37">
        <v>49241603</v>
      </c>
      <c r="D11991" s="38" t="s">
        <v>37314</v>
      </c>
      <c r="E11991" s="39" t="s">
        <v>36652</v>
      </c>
      <c r="F11991" s="37" t="s">
        <v>36653</v>
      </c>
    </row>
    <row r="11992" spans="1:6" ht="14.25" customHeight="1" x14ac:dyDescent="0.2">
      <c r="A11992" s="35" t="s">
        <v>37315</v>
      </c>
      <c r="B11992" s="36" t="s">
        <v>37316</v>
      </c>
      <c r="C11992" s="37">
        <v>49241604</v>
      </c>
      <c r="D11992" s="38" t="s">
        <v>37317</v>
      </c>
      <c r="E11992" s="39" t="s">
        <v>36652</v>
      </c>
      <c r="F11992" s="37" t="s">
        <v>36653</v>
      </c>
    </row>
    <row r="11993" spans="1:6" ht="14.25" customHeight="1" x14ac:dyDescent="0.2">
      <c r="A11993" s="35" t="s">
        <v>37318</v>
      </c>
      <c r="B11993" s="36" t="s">
        <v>37319</v>
      </c>
      <c r="C11993" s="37">
        <v>49241701</v>
      </c>
      <c r="D11993" s="38" t="s">
        <v>37320</v>
      </c>
      <c r="E11993" s="39" t="s">
        <v>36652</v>
      </c>
      <c r="F11993" s="37" t="s">
        <v>36653</v>
      </c>
    </row>
    <row r="11994" spans="1:6" ht="14.25" customHeight="1" x14ac:dyDescent="0.2">
      <c r="A11994" s="35" t="s">
        <v>37321</v>
      </c>
      <c r="B11994" s="36" t="s">
        <v>37322</v>
      </c>
      <c r="C11994" s="37">
        <v>49241702</v>
      </c>
      <c r="D11994" s="38" t="s">
        <v>37323</v>
      </c>
      <c r="E11994" s="39" t="s">
        <v>36652</v>
      </c>
      <c r="F11994" s="37" t="s">
        <v>36653</v>
      </c>
    </row>
    <row r="11995" spans="1:6" ht="14.25" customHeight="1" x14ac:dyDescent="0.2">
      <c r="A11995" s="35" t="s">
        <v>37324</v>
      </c>
      <c r="B11995" s="36" t="s">
        <v>37325</v>
      </c>
      <c r="C11995" s="37">
        <v>49241703</v>
      </c>
      <c r="D11995" s="38" t="s">
        <v>37326</v>
      </c>
      <c r="E11995" s="39" t="s">
        <v>36652</v>
      </c>
      <c r="F11995" s="37" t="s">
        <v>36653</v>
      </c>
    </row>
    <row r="11996" spans="1:6" ht="14.25" customHeight="1" x14ac:dyDescent="0.2">
      <c r="A11996" s="35" t="s">
        <v>37327</v>
      </c>
      <c r="B11996" s="36" t="s">
        <v>37328</v>
      </c>
      <c r="C11996" s="37">
        <v>49241704</v>
      </c>
      <c r="D11996" s="38" t="s">
        <v>37329</v>
      </c>
      <c r="E11996" s="39" t="s">
        <v>36652</v>
      </c>
      <c r="F11996" s="37" t="s">
        <v>36653</v>
      </c>
    </row>
    <row r="11997" spans="1:6" ht="14.25" customHeight="1" x14ac:dyDescent="0.2">
      <c r="A11997" s="35" t="s">
        <v>37330</v>
      </c>
      <c r="B11997" s="36" t="s">
        <v>37331</v>
      </c>
      <c r="C11997" s="37">
        <v>49241705</v>
      </c>
      <c r="D11997" s="38" t="s">
        <v>37332</v>
      </c>
      <c r="E11997" s="39" t="s">
        <v>36652</v>
      </c>
      <c r="F11997" s="37" t="s">
        <v>36653</v>
      </c>
    </row>
    <row r="11998" spans="1:6" ht="14.25" customHeight="1" x14ac:dyDescent="0.2">
      <c r="A11998" s="35" t="s">
        <v>37333</v>
      </c>
      <c r="B11998" s="36" t="s">
        <v>37334</v>
      </c>
      <c r="C11998" s="37">
        <v>49241706</v>
      </c>
      <c r="D11998" s="38" t="s">
        <v>37335</v>
      </c>
      <c r="E11998" s="39" t="s">
        <v>36652</v>
      </c>
      <c r="F11998" s="37" t="s">
        <v>36653</v>
      </c>
    </row>
    <row r="11999" spans="1:6" ht="14.25" customHeight="1" x14ac:dyDescent="0.2">
      <c r="A11999" s="35" t="s">
        <v>37336</v>
      </c>
      <c r="B11999" s="36" t="s">
        <v>37337</v>
      </c>
      <c r="C11999" s="37">
        <v>49241707</v>
      </c>
      <c r="D11999" s="38" t="s">
        <v>37338</v>
      </c>
      <c r="E11999" s="39" t="s">
        <v>36652</v>
      </c>
      <c r="F11999" s="37" t="s">
        <v>36653</v>
      </c>
    </row>
    <row r="12000" spans="1:6" ht="14.25" customHeight="1" x14ac:dyDescent="0.2">
      <c r="A12000" s="35" t="s">
        <v>37339</v>
      </c>
      <c r="B12000" s="36" t="s">
        <v>37340</v>
      </c>
      <c r="C12000" s="37">
        <v>49241708</v>
      </c>
      <c r="D12000" s="38" t="s">
        <v>37341</v>
      </c>
      <c r="E12000" s="39" t="s">
        <v>36652</v>
      </c>
      <c r="F12000" s="37" t="s">
        <v>36653</v>
      </c>
    </row>
    <row r="12001" spans="1:6" ht="14.25" customHeight="1" x14ac:dyDescent="0.2">
      <c r="A12001" s="35" t="s">
        <v>37342</v>
      </c>
      <c r="B12001" s="36" t="s">
        <v>37343</v>
      </c>
      <c r="C12001" s="37">
        <v>49241709</v>
      </c>
      <c r="D12001" s="38" t="s">
        <v>37344</v>
      </c>
      <c r="E12001" s="39" t="s">
        <v>36652</v>
      </c>
      <c r="F12001" s="37" t="s">
        <v>36653</v>
      </c>
    </row>
    <row r="12002" spans="1:6" ht="14.25" customHeight="1" x14ac:dyDescent="0.2">
      <c r="A12002" s="35" t="s">
        <v>37345</v>
      </c>
      <c r="B12002" s="36" t="s">
        <v>37346</v>
      </c>
      <c r="C12002" s="37">
        <v>50101538</v>
      </c>
      <c r="D12002" s="38" t="s">
        <v>37347</v>
      </c>
      <c r="E12002" s="39" t="s">
        <v>2831</v>
      </c>
      <c r="F12002" s="37" t="s">
        <v>2832</v>
      </c>
    </row>
    <row r="12003" spans="1:6" ht="14.25" customHeight="1" x14ac:dyDescent="0.2">
      <c r="A12003" s="35" t="s">
        <v>37348</v>
      </c>
      <c r="B12003" s="36" t="s">
        <v>37349</v>
      </c>
      <c r="C12003" s="37">
        <v>50101539</v>
      </c>
      <c r="D12003" s="38" t="s">
        <v>37350</v>
      </c>
      <c r="E12003" s="39" t="s">
        <v>2831</v>
      </c>
      <c r="F12003" s="37" t="s">
        <v>2832</v>
      </c>
    </row>
    <row r="12004" spans="1:6" ht="14.25" customHeight="1" x14ac:dyDescent="0.2">
      <c r="A12004" s="35" t="s">
        <v>37351</v>
      </c>
      <c r="B12004" s="36" t="s">
        <v>37352</v>
      </c>
      <c r="C12004" s="37">
        <v>50101540</v>
      </c>
      <c r="D12004" s="38" t="s">
        <v>37353</v>
      </c>
      <c r="E12004" s="39" t="s">
        <v>2831</v>
      </c>
      <c r="F12004" s="37" t="s">
        <v>2832</v>
      </c>
    </row>
    <row r="12005" spans="1:6" ht="14.25" customHeight="1" x14ac:dyDescent="0.2">
      <c r="A12005" s="35" t="s">
        <v>37354</v>
      </c>
      <c r="B12005" s="36" t="s">
        <v>37355</v>
      </c>
      <c r="C12005" s="37">
        <v>50101541</v>
      </c>
      <c r="D12005" s="38" t="s">
        <v>37356</v>
      </c>
      <c r="E12005" s="39" t="s">
        <v>2831</v>
      </c>
      <c r="F12005" s="37" t="s">
        <v>2832</v>
      </c>
    </row>
    <row r="12006" spans="1:6" ht="14.25" customHeight="1" x14ac:dyDescent="0.2">
      <c r="A12006" s="35" t="s">
        <v>37357</v>
      </c>
      <c r="B12006" s="36" t="s">
        <v>37358</v>
      </c>
      <c r="C12006" s="37">
        <v>50101542</v>
      </c>
      <c r="D12006" s="38" t="s">
        <v>37359</v>
      </c>
      <c r="E12006" s="39" t="s">
        <v>2831</v>
      </c>
      <c r="F12006" s="37" t="s">
        <v>2832</v>
      </c>
    </row>
    <row r="12007" spans="1:6" ht="14.25" customHeight="1" x14ac:dyDescent="0.2">
      <c r="A12007" s="35" t="s">
        <v>37360</v>
      </c>
      <c r="B12007" s="36" t="s">
        <v>37361</v>
      </c>
      <c r="C12007" s="37">
        <v>50101543</v>
      </c>
      <c r="D12007" s="38" t="s">
        <v>37362</v>
      </c>
      <c r="E12007" s="39" t="s">
        <v>2831</v>
      </c>
      <c r="F12007" s="37" t="s">
        <v>2832</v>
      </c>
    </row>
    <row r="12008" spans="1:6" ht="14.25" customHeight="1" x14ac:dyDescent="0.2">
      <c r="A12008" s="35" t="s">
        <v>37363</v>
      </c>
      <c r="B12008" s="36" t="s">
        <v>37364</v>
      </c>
      <c r="C12008" s="37">
        <v>50101544</v>
      </c>
      <c r="D12008" s="38" t="s">
        <v>37365</v>
      </c>
      <c r="E12008" s="39" t="s">
        <v>2831</v>
      </c>
      <c r="F12008" s="37" t="s">
        <v>2832</v>
      </c>
    </row>
    <row r="12009" spans="1:6" ht="14.25" customHeight="1" x14ac:dyDescent="0.2">
      <c r="A12009" s="35" t="s">
        <v>37366</v>
      </c>
      <c r="B12009" s="36" t="s">
        <v>37367</v>
      </c>
      <c r="C12009" s="37">
        <v>50101545</v>
      </c>
      <c r="D12009" s="38" t="s">
        <v>37368</v>
      </c>
      <c r="E12009" s="39" t="s">
        <v>2831</v>
      </c>
      <c r="F12009" s="37" t="s">
        <v>2832</v>
      </c>
    </row>
    <row r="12010" spans="1:6" ht="14.25" customHeight="1" x14ac:dyDescent="0.2">
      <c r="A12010" s="35" t="s">
        <v>37369</v>
      </c>
      <c r="B12010" s="36" t="s">
        <v>37370</v>
      </c>
      <c r="C12010" s="37">
        <v>50101634</v>
      </c>
      <c r="D12010" s="38" t="s">
        <v>37371</v>
      </c>
      <c r="E12010" s="39" t="s">
        <v>2831</v>
      </c>
      <c r="F12010" s="37" t="s">
        <v>2832</v>
      </c>
    </row>
    <row r="12011" spans="1:6" ht="14.25" customHeight="1" x14ac:dyDescent="0.2">
      <c r="A12011" s="35" t="s">
        <v>37372</v>
      </c>
      <c r="B12011" s="36" t="s">
        <v>37373</v>
      </c>
      <c r="C12011" s="37">
        <v>50101635</v>
      </c>
      <c r="D12011" s="38" t="s">
        <v>37374</v>
      </c>
      <c r="E12011" s="39" t="s">
        <v>2831</v>
      </c>
      <c r="F12011" s="37" t="s">
        <v>2832</v>
      </c>
    </row>
    <row r="12012" spans="1:6" ht="14.25" customHeight="1" x14ac:dyDescent="0.2">
      <c r="A12012" s="35" t="s">
        <v>37375</v>
      </c>
      <c r="B12012" s="36" t="s">
        <v>37376</v>
      </c>
      <c r="C12012" s="37">
        <v>50101636</v>
      </c>
      <c r="D12012" s="38" t="s">
        <v>37377</v>
      </c>
      <c r="E12012" s="39" t="s">
        <v>2831</v>
      </c>
      <c r="F12012" s="37" t="s">
        <v>2832</v>
      </c>
    </row>
    <row r="12013" spans="1:6" ht="14.25" customHeight="1" x14ac:dyDescent="0.2">
      <c r="A12013" s="35" t="s">
        <v>37378</v>
      </c>
      <c r="B12013" s="36" t="s">
        <v>37379</v>
      </c>
      <c r="C12013" s="37">
        <v>50101716</v>
      </c>
      <c r="D12013" s="38" t="s">
        <v>37380</v>
      </c>
      <c r="E12013" s="39" t="s">
        <v>2831</v>
      </c>
      <c r="F12013" s="37" t="s">
        <v>2832</v>
      </c>
    </row>
    <row r="12014" spans="1:6" ht="14.25" customHeight="1" x14ac:dyDescent="0.2">
      <c r="A12014" s="35" t="s">
        <v>37381</v>
      </c>
      <c r="B12014" s="36" t="s">
        <v>37382</v>
      </c>
      <c r="C12014" s="37">
        <v>50101717</v>
      </c>
      <c r="D12014" s="38" t="s">
        <v>37383</v>
      </c>
      <c r="E12014" s="39" t="s">
        <v>2831</v>
      </c>
      <c r="F12014" s="37" t="s">
        <v>2832</v>
      </c>
    </row>
    <row r="12015" spans="1:6" ht="14.25" customHeight="1" x14ac:dyDescent="0.2">
      <c r="A12015" s="35" t="s">
        <v>37384</v>
      </c>
      <c r="B12015" s="36" t="s">
        <v>37385</v>
      </c>
      <c r="C12015" s="37">
        <v>50111510</v>
      </c>
      <c r="D12015" s="38" t="s">
        <v>37386</v>
      </c>
      <c r="E12015" s="39" t="s">
        <v>1805</v>
      </c>
      <c r="F12015" s="37" t="s">
        <v>1803</v>
      </c>
    </row>
    <row r="12016" spans="1:6" ht="14.25" customHeight="1" x14ac:dyDescent="0.2">
      <c r="A12016" s="35" t="s">
        <v>37387</v>
      </c>
      <c r="B12016" s="36" t="s">
        <v>37388</v>
      </c>
      <c r="C12016" s="37">
        <v>50111511</v>
      </c>
      <c r="D12016" s="38" t="s">
        <v>37389</v>
      </c>
      <c r="E12016" s="39" t="s">
        <v>1805</v>
      </c>
      <c r="F12016" s="37" t="s">
        <v>1803</v>
      </c>
    </row>
    <row r="12017" spans="1:6" ht="14.25" customHeight="1" x14ac:dyDescent="0.2">
      <c r="A12017" s="35" t="s">
        <v>37390</v>
      </c>
      <c r="B12017" s="36" t="s">
        <v>37391</v>
      </c>
      <c r="C12017" s="37">
        <v>50111512</v>
      </c>
      <c r="D12017" s="38" t="s">
        <v>37392</v>
      </c>
      <c r="E12017" s="39" t="s">
        <v>1805</v>
      </c>
      <c r="F12017" s="37" t="s">
        <v>1803</v>
      </c>
    </row>
    <row r="12018" spans="1:6" ht="14.25" customHeight="1" x14ac:dyDescent="0.2">
      <c r="A12018" s="35" t="s">
        <v>37393</v>
      </c>
      <c r="B12018" s="36" t="s">
        <v>37394</v>
      </c>
      <c r="C12018" s="37">
        <v>50112001</v>
      </c>
      <c r="D12018" s="38" t="s">
        <v>37395</v>
      </c>
      <c r="E12018" s="39" t="s">
        <v>1805</v>
      </c>
      <c r="F12018" s="37" t="s">
        <v>1803</v>
      </c>
    </row>
    <row r="12019" spans="1:6" ht="14.25" customHeight="1" x14ac:dyDescent="0.2">
      <c r="A12019" s="35" t="s">
        <v>37396</v>
      </c>
      <c r="B12019" s="36" t="s">
        <v>37397</v>
      </c>
      <c r="C12019" s="37">
        <v>50112002</v>
      </c>
      <c r="D12019" s="38" t="s">
        <v>37398</v>
      </c>
      <c r="E12019" s="39" t="s">
        <v>1805</v>
      </c>
      <c r="F12019" s="37" t="s">
        <v>1803</v>
      </c>
    </row>
    <row r="12020" spans="1:6" ht="14.25" customHeight="1" x14ac:dyDescent="0.2">
      <c r="A12020" s="35" t="s">
        <v>37399</v>
      </c>
      <c r="B12020" s="36" t="s">
        <v>37400</v>
      </c>
      <c r="C12020" s="37">
        <v>50112003</v>
      </c>
      <c r="D12020" s="38" t="s">
        <v>37401</v>
      </c>
      <c r="E12020" s="39" t="s">
        <v>1805</v>
      </c>
      <c r="F12020" s="37" t="s">
        <v>1803</v>
      </c>
    </row>
    <row r="12021" spans="1:6" ht="14.25" customHeight="1" x14ac:dyDescent="0.2">
      <c r="A12021" s="35" t="s">
        <v>37402</v>
      </c>
      <c r="B12021" s="36" t="s">
        <v>37403</v>
      </c>
      <c r="C12021" s="37">
        <v>50121537</v>
      </c>
      <c r="D12021" s="38" t="s">
        <v>37404</v>
      </c>
      <c r="E12021" s="39" t="s">
        <v>1805</v>
      </c>
      <c r="F12021" s="37" t="s">
        <v>1803</v>
      </c>
    </row>
    <row r="12022" spans="1:6" ht="14.25" customHeight="1" x14ac:dyDescent="0.2">
      <c r="A12022" s="35" t="s">
        <v>37405</v>
      </c>
      <c r="B12022" s="36" t="s">
        <v>37406</v>
      </c>
      <c r="C12022" s="37">
        <v>50121538</v>
      </c>
      <c r="D12022" s="38" t="s">
        <v>37407</v>
      </c>
      <c r="E12022" s="39" t="s">
        <v>1805</v>
      </c>
      <c r="F12022" s="37" t="s">
        <v>1803</v>
      </c>
    </row>
    <row r="12023" spans="1:6" ht="14.25" customHeight="1" x14ac:dyDescent="0.2">
      <c r="A12023" s="35" t="s">
        <v>37408</v>
      </c>
      <c r="B12023" s="36" t="s">
        <v>37409</v>
      </c>
      <c r="C12023" s="37">
        <v>50121539</v>
      </c>
      <c r="D12023" s="38" t="s">
        <v>37410</v>
      </c>
      <c r="E12023" s="39" t="s">
        <v>1805</v>
      </c>
      <c r="F12023" s="37" t="s">
        <v>1803</v>
      </c>
    </row>
    <row r="12024" spans="1:6" ht="14.25" customHeight="1" x14ac:dyDescent="0.2">
      <c r="A12024" s="35" t="s">
        <v>37411</v>
      </c>
      <c r="B12024" s="36" t="s">
        <v>37412</v>
      </c>
      <c r="C12024" s="37">
        <v>50121611</v>
      </c>
      <c r="D12024" s="38" t="s">
        <v>37413</v>
      </c>
      <c r="E12024" s="39" t="s">
        <v>1805</v>
      </c>
      <c r="F12024" s="37" t="s">
        <v>1803</v>
      </c>
    </row>
    <row r="12025" spans="1:6" ht="14.25" customHeight="1" x14ac:dyDescent="0.2">
      <c r="A12025" s="35" t="s">
        <v>37414</v>
      </c>
      <c r="B12025" s="36" t="s">
        <v>37415</v>
      </c>
      <c r="C12025" s="37">
        <v>50121612</v>
      </c>
      <c r="D12025" s="38" t="s">
        <v>37416</v>
      </c>
      <c r="E12025" s="39" t="s">
        <v>1805</v>
      </c>
      <c r="F12025" s="37" t="s">
        <v>1803</v>
      </c>
    </row>
    <row r="12026" spans="1:6" ht="14.25" customHeight="1" x14ac:dyDescent="0.2">
      <c r="A12026" s="35" t="s">
        <v>37417</v>
      </c>
      <c r="B12026" s="36" t="s">
        <v>37418</v>
      </c>
      <c r="C12026" s="37">
        <v>50121613</v>
      </c>
      <c r="D12026" s="38" t="s">
        <v>37419</v>
      </c>
      <c r="E12026" s="39" t="s">
        <v>1805</v>
      </c>
      <c r="F12026" s="37" t="s">
        <v>1803</v>
      </c>
    </row>
    <row r="12027" spans="1:6" ht="14.25" customHeight="1" x14ac:dyDescent="0.2">
      <c r="A12027" s="35" t="s">
        <v>37420</v>
      </c>
      <c r="B12027" s="36" t="s">
        <v>37421</v>
      </c>
      <c r="C12027" s="37">
        <v>50121705</v>
      </c>
      <c r="D12027" s="38" t="s">
        <v>37422</v>
      </c>
      <c r="E12027" s="39" t="s">
        <v>1805</v>
      </c>
      <c r="F12027" s="37" t="s">
        <v>1803</v>
      </c>
    </row>
    <row r="12028" spans="1:6" ht="14.25" customHeight="1" x14ac:dyDescent="0.2">
      <c r="A12028" s="35" t="s">
        <v>37423</v>
      </c>
      <c r="B12028" s="36" t="s">
        <v>37424</v>
      </c>
      <c r="C12028" s="37">
        <v>50121706</v>
      </c>
      <c r="D12028" s="38" t="s">
        <v>37425</v>
      </c>
      <c r="E12028" s="39" t="s">
        <v>1805</v>
      </c>
      <c r="F12028" s="37" t="s">
        <v>1803</v>
      </c>
    </row>
    <row r="12029" spans="1:6" ht="14.25" customHeight="1" x14ac:dyDescent="0.2">
      <c r="A12029" s="35" t="s">
        <v>37426</v>
      </c>
      <c r="B12029" s="36" t="s">
        <v>37427</v>
      </c>
      <c r="C12029" s="37">
        <v>50121707</v>
      </c>
      <c r="D12029" s="38" t="s">
        <v>37428</v>
      </c>
      <c r="E12029" s="39" t="s">
        <v>1805</v>
      </c>
      <c r="F12029" s="37" t="s">
        <v>1803</v>
      </c>
    </row>
    <row r="12030" spans="1:6" ht="14.25" customHeight="1" x14ac:dyDescent="0.2">
      <c r="A12030" s="35" t="s">
        <v>37429</v>
      </c>
      <c r="B12030" s="36" t="s">
        <v>37430</v>
      </c>
      <c r="C12030" s="37">
        <v>50121802</v>
      </c>
      <c r="D12030" s="38" t="s">
        <v>37431</v>
      </c>
      <c r="E12030" s="39" t="s">
        <v>1808</v>
      </c>
      <c r="F12030" s="37" t="s">
        <v>2903</v>
      </c>
    </row>
    <row r="12031" spans="1:6" ht="14.25" customHeight="1" x14ac:dyDescent="0.2">
      <c r="A12031" s="35" t="s">
        <v>37432</v>
      </c>
      <c r="B12031" s="36" t="s">
        <v>37433</v>
      </c>
      <c r="C12031" s="37">
        <v>50121803</v>
      </c>
      <c r="D12031" s="38" t="s">
        <v>37434</v>
      </c>
      <c r="E12031" s="39" t="s">
        <v>1808</v>
      </c>
      <c r="F12031" s="37" t="s">
        <v>2903</v>
      </c>
    </row>
    <row r="12032" spans="1:6" ht="14.25" customHeight="1" x14ac:dyDescent="0.2">
      <c r="A12032" s="35" t="s">
        <v>37435</v>
      </c>
      <c r="B12032" s="36" t="s">
        <v>37436</v>
      </c>
      <c r="C12032" s="37">
        <v>50121804</v>
      </c>
      <c r="D12032" s="38" t="s">
        <v>37437</v>
      </c>
      <c r="E12032" s="39" t="s">
        <v>1808</v>
      </c>
      <c r="F12032" s="37" t="s">
        <v>2903</v>
      </c>
    </row>
    <row r="12033" spans="1:6" ht="14.25" customHeight="1" x14ac:dyDescent="0.2">
      <c r="A12033" s="35" t="s">
        <v>37438</v>
      </c>
      <c r="B12033" s="36" t="s">
        <v>37439</v>
      </c>
      <c r="C12033" s="37">
        <v>50131606</v>
      </c>
      <c r="D12033" s="38" t="s">
        <v>37440</v>
      </c>
      <c r="E12033" s="39" t="s">
        <v>1805</v>
      </c>
      <c r="F12033" s="37" t="s">
        <v>1803</v>
      </c>
    </row>
    <row r="12034" spans="1:6" ht="14.25" customHeight="1" x14ac:dyDescent="0.2">
      <c r="A12034" s="35" t="s">
        <v>37441</v>
      </c>
      <c r="B12034" s="36" t="s">
        <v>37442</v>
      </c>
      <c r="C12034" s="37">
        <v>50131607</v>
      </c>
      <c r="D12034" s="38" t="s">
        <v>37443</v>
      </c>
      <c r="E12034" s="39" t="s">
        <v>1805</v>
      </c>
      <c r="F12034" s="37" t="s">
        <v>1803</v>
      </c>
    </row>
    <row r="12035" spans="1:6" ht="14.25" customHeight="1" x14ac:dyDescent="0.2">
      <c r="A12035" s="35" t="s">
        <v>37444</v>
      </c>
      <c r="B12035" s="36" t="s">
        <v>37445</v>
      </c>
      <c r="C12035" s="37">
        <v>50131608</v>
      </c>
      <c r="D12035" s="38" t="s">
        <v>37446</v>
      </c>
      <c r="E12035" s="39" t="s">
        <v>1805</v>
      </c>
      <c r="F12035" s="37" t="s">
        <v>1803</v>
      </c>
    </row>
    <row r="12036" spans="1:6" ht="14.25" customHeight="1" x14ac:dyDescent="0.2">
      <c r="A12036" s="35" t="s">
        <v>37447</v>
      </c>
      <c r="B12036" s="36" t="s">
        <v>37448</v>
      </c>
      <c r="C12036" s="37">
        <v>50131609</v>
      </c>
      <c r="D12036" s="38" t="s">
        <v>37449</v>
      </c>
      <c r="E12036" s="39" t="s">
        <v>1805</v>
      </c>
      <c r="F12036" s="37" t="s">
        <v>1803</v>
      </c>
    </row>
    <row r="12037" spans="1:6" ht="14.25" customHeight="1" x14ac:dyDescent="0.2">
      <c r="A12037" s="35" t="s">
        <v>37450</v>
      </c>
      <c r="B12037" s="36" t="s">
        <v>37451</v>
      </c>
      <c r="C12037" s="37">
        <v>50131610</v>
      </c>
      <c r="D12037" s="38" t="s">
        <v>37452</v>
      </c>
      <c r="E12037" s="39" t="s">
        <v>1805</v>
      </c>
      <c r="F12037" s="37" t="s">
        <v>1803</v>
      </c>
    </row>
    <row r="12038" spans="1:6" ht="14.25" customHeight="1" x14ac:dyDescent="0.2">
      <c r="A12038" s="35" t="s">
        <v>37453</v>
      </c>
      <c r="B12038" s="36" t="s">
        <v>37454</v>
      </c>
      <c r="C12038" s="37">
        <v>50131611</v>
      </c>
      <c r="D12038" s="38" t="s">
        <v>37455</v>
      </c>
      <c r="E12038" s="39" t="s">
        <v>1805</v>
      </c>
      <c r="F12038" s="37" t="s">
        <v>1803</v>
      </c>
    </row>
    <row r="12039" spans="1:6" ht="14.25" customHeight="1" x14ac:dyDescent="0.2">
      <c r="A12039" s="35" t="s">
        <v>37456</v>
      </c>
      <c r="B12039" s="36" t="s">
        <v>37457</v>
      </c>
      <c r="C12039" s="37">
        <v>50131701</v>
      </c>
      <c r="D12039" s="38" t="s">
        <v>37458</v>
      </c>
      <c r="E12039" s="39" t="s">
        <v>1805</v>
      </c>
      <c r="F12039" s="37" t="s">
        <v>1803</v>
      </c>
    </row>
    <row r="12040" spans="1:6" ht="14.25" customHeight="1" x14ac:dyDescent="0.2">
      <c r="A12040" s="35" t="s">
        <v>37459</v>
      </c>
      <c r="B12040" s="36" t="s">
        <v>37460</v>
      </c>
      <c r="C12040" s="37">
        <v>50131702</v>
      </c>
      <c r="D12040" s="38" t="s">
        <v>37461</v>
      </c>
      <c r="E12040" s="39" t="s">
        <v>1805</v>
      </c>
      <c r="F12040" s="37" t="s">
        <v>1803</v>
      </c>
    </row>
    <row r="12041" spans="1:6" ht="14.25" customHeight="1" x14ac:dyDescent="0.2">
      <c r="A12041" s="35" t="s">
        <v>37462</v>
      </c>
      <c r="B12041" s="36" t="s">
        <v>37463</v>
      </c>
      <c r="C12041" s="37">
        <v>50131703</v>
      </c>
      <c r="D12041" s="38" t="s">
        <v>37464</v>
      </c>
      <c r="E12041" s="39" t="s">
        <v>1805</v>
      </c>
      <c r="F12041" s="37" t="s">
        <v>1803</v>
      </c>
    </row>
    <row r="12042" spans="1:6" ht="14.25" customHeight="1" x14ac:dyDescent="0.2">
      <c r="A12042" s="35" t="s">
        <v>37465</v>
      </c>
      <c r="B12042" s="36" t="s">
        <v>37466</v>
      </c>
      <c r="C12042" s="37">
        <v>50131801</v>
      </c>
      <c r="D12042" s="38" t="s">
        <v>37467</v>
      </c>
      <c r="E12042" s="39" t="s">
        <v>1805</v>
      </c>
      <c r="F12042" s="37" t="s">
        <v>1803</v>
      </c>
    </row>
    <row r="12043" spans="1:6" ht="14.25" customHeight="1" x14ac:dyDescent="0.2">
      <c r="A12043" s="35" t="s">
        <v>37468</v>
      </c>
      <c r="B12043" s="36" t="s">
        <v>37469</v>
      </c>
      <c r="C12043" s="37">
        <v>50131802</v>
      </c>
      <c r="D12043" s="38" t="s">
        <v>37470</v>
      </c>
      <c r="E12043" s="39" t="s">
        <v>1805</v>
      </c>
      <c r="F12043" s="37" t="s">
        <v>1803</v>
      </c>
    </row>
    <row r="12044" spans="1:6" ht="14.25" customHeight="1" x14ac:dyDescent="0.2">
      <c r="A12044" s="35" t="s">
        <v>37471</v>
      </c>
      <c r="B12044" s="36" t="s">
        <v>37472</v>
      </c>
      <c r="C12044" s="37">
        <v>50131803</v>
      </c>
      <c r="D12044" s="38" t="s">
        <v>37473</v>
      </c>
      <c r="E12044" s="39" t="s">
        <v>1805</v>
      </c>
      <c r="F12044" s="37" t="s">
        <v>1803</v>
      </c>
    </row>
    <row r="12045" spans="1:6" ht="14.25" customHeight="1" x14ac:dyDescent="0.2">
      <c r="A12045" s="35" t="s">
        <v>37474</v>
      </c>
      <c r="B12045" s="36" t="s">
        <v>37475</v>
      </c>
      <c r="C12045" s="37">
        <v>50151513</v>
      </c>
      <c r="D12045" s="38" t="s">
        <v>37476</v>
      </c>
      <c r="E12045" s="39" t="s">
        <v>1805</v>
      </c>
      <c r="F12045" s="37" t="s">
        <v>1803</v>
      </c>
    </row>
    <row r="12046" spans="1:6" ht="14.25" customHeight="1" x14ac:dyDescent="0.2">
      <c r="A12046" s="35" t="s">
        <v>37477</v>
      </c>
      <c r="B12046" s="36" t="s">
        <v>37478</v>
      </c>
      <c r="C12046" s="37">
        <v>50151514</v>
      </c>
      <c r="D12046" s="38" t="s">
        <v>37479</v>
      </c>
      <c r="E12046" s="39" t="s">
        <v>1805</v>
      </c>
      <c r="F12046" s="37" t="s">
        <v>1803</v>
      </c>
    </row>
    <row r="12047" spans="1:6" ht="14.25" customHeight="1" x14ac:dyDescent="0.2">
      <c r="A12047" s="35" t="s">
        <v>37480</v>
      </c>
      <c r="B12047" s="36" t="s">
        <v>37481</v>
      </c>
      <c r="C12047" s="37">
        <v>50151604</v>
      </c>
      <c r="D12047" s="38" t="s">
        <v>37482</v>
      </c>
      <c r="E12047" s="39" t="s">
        <v>1805</v>
      </c>
      <c r="F12047" s="37" t="s">
        <v>1803</v>
      </c>
    </row>
    <row r="12048" spans="1:6" ht="14.25" customHeight="1" x14ac:dyDescent="0.2">
      <c r="A12048" s="35" t="s">
        <v>37483</v>
      </c>
      <c r="B12048" s="36" t="s">
        <v>37484</v>
      </c>
      <c r="C12048" s="37">
        <v>50151605</v>
      </c>
      <c r="D12048" s="38" t="s">
        <v>37485</v>
      </c>
      <c r="E12048" s="39" t="s">
        <v>1805</v>
      </c>
      <c r="F12048" s="37" t="s">
        <v>1803</v>
      </c>
    </row>
    <row r="12049" spans="1:6" ht="14.25" customHeight="1" x14ac:dyDescent="0.2">
      <c r="A12049" s="35" t="s">
        <v>37486</v>
      </c>
      <c r="B12049" s="36" t="s">
        <v>37487</v>
      </c>
      <c r="C12049" s="37">
        <v>50161509</v>
      </c>
      <c r="D12049" s="38" t="s">
        <v>37488</v>
      </c>
      <c r="E12049" s="39" t="s">
        <v>1805</v>
      </c>
      <c r="F12049" s="37" t="s">
        <v>1803</v>
      </c>
    </row>
    <row r="12050" spans="1:6" ht="14.25" customHeight="1" x14ac:dyDescent="0.2">
      <c r="A12050" s="35" t="s">
        <v>37489</v>
      </c>
      <c r="B12050" s="36" t="s">
        <v>37490</v>
      </c>
      <c r="C12050" s="37">
        <v>50161510</v>
      </c>
      <c r="D12050" s="38" t="s">
        <v>37491</v>
      </c>
      <c r="E12050" s="39" t="s">
        <v>1805</v>
      </c>
      <c r="F12050" s="37" t="s">
        <v>1803</v>
      </c>
    </row>
    <row r="12051" spans="1:6" ht="14.25" customHeight="1" x14ac:dyDescent="0.2">
      <c r="A12051" s="35" t="s">
        <v>37492</v>
      </c>
      <c r="B12051" s="36" t="s">
        <v>37493</v>
      </c>
      <c r="C12051" s="37">
        <v>50161511</v>
      </c>
      <c r="D12051" s="38" t="s">
        <v>37494</v>
      </c>
      <c r="E12051" s="39" t="s">
        <v>1805</v>
      </c>
      <c r="F12051" s="37" t="s">
        <v>1803</v>
      </c>
    </row>
    <row r="12052" spans="1:6" ht="14.25" customHeight="1" x14ac:dyDescent="0.2">
      <c r="A12052" s="35" t="s">
        <v>37495</v>
      </c>
      <c r="B12052" s="36" t="s">
        <v>37496</v>
      </c>
      <c r="C12052" s="37">
        <v>50161512</v>
      </c>
      <c r="D12052" s="38" t="s">
        <v>37497</v>
      </c>
      <c r="E12052" s="39" t="s">
        <v>1805</v>
      </c>
      <c r="F12052" s="37" t="s">
        <v>1803</v>
      </c>
    </row>
    <row r="12053" spans="1:6" ht="14.25" customHeight="1" x14ac:dyDescent="0.2">
      <c r="A12053" s="35" t="s">
        <v>37498</v>
      </c>
      <c r="B12053" s="36" t="s">
        <v>37493</v>
      </c>
      <c r="C12053" s="37">
        <v>50161813</v>
      </c>
      <c r="D12053" s="38" t="s">
        <v>37499</v>
      </c>
      <c r="E12053" s="39" t="s">
        <v>1805</v>
      </c>
      <c r="F12053" s="37" t="s">
        <v>1803</v>
      </c>
    </row>
    <row r="12054" spans="1:6" ht="14.25" customHeight="1" x14ac:dyDescent="0.2">
      <c r="A12054" s="35" t="s">
        <v>37500</v>
      </c>
      <c r="B12054" s="36" t="s">
        <v>37501</v>
      </c>
      <c r="C12054" s="37">
        <v>50161814</v>
      </c>
      <c r="D12054" s="38" t="s">
        <v>37502</v>
      </c>
      <c r="E12054" s="39" t="s">
        <v>1805</v>
      </c>
      <c r="F12054" s="37" t="s">
        <v>1803</v>
      </c>
    </row>
    <row r="12055" spans="1:6" ht="14.25" customHeight="1" x14ac:dyDescent="0.2">
      <c r="A12055" s="35" t="s">
        <v>37503</v>
      </c>
      <c r="B12055" s="36" t="s">
        <v>37504</v>
      </c>
      <c r="C12055" s="37">
        <v>50161815</v>
      </c>
      <c r="D12055" s="38" t="s">
        <v>37505</v>
      </c>
      <c r="E12055" s="39" t="s">
        <v>1805</v>
      </c>
      <c r="F12055" s="37" t="s">
        <v>1803</v>
      </c>
    </row>
    <row r="12056" spans="1:6" ht="14.25" customHeight="1" x14ac:dyDescent="0.2">
      <c r="A12056" s="35" t="s">
        <v>37506</v>
      </c>
      <c r="B12056" s="36" t="s">
        <v>37507</v>
      </c>
      <c r="C12056" s="37">
        <v>50171548</v>
      </c>
      <c r="D12056" s="38" t="s">
        <v>37508</v>
      </c>
      <c r="E12056" s="39" t="s">
        <v>2831</v>
      </c>
      <c r="F12056" s="37" t="s">
        <v>2832</v>
      </c>
    </row>
    <row r="12057" spans="1:6" ht="14.25" customHeight="1" x14ac:dyDescent="0.2">
      <c r="A12057" s="35" t="s">
        <v>37509</v>
      </c>
      <c r="B12057" s="36" t="s">
        <v>37510</v>
      </c>
      <c r="C12057" s="37">
        <v>50171549</v>
      </c>
      <c r="D12057" s="38" t="s">
        <v>37511</v>
      </c>
      <c r="E12057" s="39" t="s">
        <v>2831</v>
      </c>
      <c r="F12057" s="37" t="s">
        <v>2832</v>
      </c>
    </row>
    <row r="12058" spans="1:6" ht="14.25" customHeight="1" x14ac:dyDescent="0.2">
      <c r="A12058" s="35" t="s">
        <v>37512</v>
      </c>
      <c r="B12058" s="36" t="s">
        <v>37513</v>
      </c>
      <c r="C12058" s="37">
        <v>50171550</v>
      </c>
      <c r="D12058" s="38" t="s">
        <v>37514</v>
      </c>
      <c r="E12058" s="39" t="s">
        <v>2831</v>
      </c>
      <c r="F12058" s="37" t="s">
        <v>2832</v>
      </c>
    </row>
    <row r="12059" spans="1:6" ht="14.25" customHeight="1" x14ac:dyDescent="0.2">
      <c r="A12059" s="35" t="s">
        <v>37515</v>
      </c>
      <c r="B12059" s="36" t="s">
        <v>37516</v>
      </c>
      <c r="C12059" s="37">
        <v>50171551</v>
      </c>
      <c r="D12059" s="38" t="s">
        <v>37517</v>
      </c>
      <c r="E12059" s="39" t="s">
        <v>2831</v>
      </c>
      <c r="F12059" s="37" t="s">
        <v>2832</v>
      </c>
    </row>
    <row r="12060" spans="1:6" ht="14.25" customHeight="1" x14ac:dyDescent="0.2">
      <c r="A12060" s="35" t="s">
        <v>37518</v>
      </c>
      <c r="B12060" s="36" t="s">
        <v>37519</v>
      </c>
      <c r="C12060" s="37">
        <v>50171552</v>
      </c>
      <c r="D12060" s="38" t="s">
        <v>37520</v>
      </c>
      <c r="E12060" s="39" t="s">
        <v>2831</v>
      </c>
      <c r="F12060" s="37" t="s">
        <v>2832</v>
      </c>
    </row>
    <row r="12061" spans="1:6" ht="14.25" customHeight="1" x14ac:dyDescent="0.2">
      <c r="A12061" s="35" t="s">
        <v>37521</v>
      </c>
      <c r="B12061" s="36" t="s">
        <v>37522</v>
      </c>
      <c r="C12061" s="37">
        <v>50171707</v>
      </c>
      <c r="D12061" s="38" t="s">
        <v>37523</v>
      </c>
      <c r="E12061" s="39" t="s">
        <v>1805</v>
      </c>
      <c r="F12061" s="37" t="s">
        <v>1803</v>
      </c>
    </row>
    <row r="12062" spans="1:6" ht="14.25" customHeight="1" x14ac:dyDescent="0.2">
      <c r="A12062" s="35" t="s">
        <v>37524</v>
      </c>
      <c r="B12062" s="36" t="s">
        <v>37525</v>
      </c>
      <c r="C12062" s="37">
        <v>50171708</v>
      </c>
      <c r="D12062" s="38" t="s">
        <v>37526</v>
      </c>
      <c r="E12062" s="39" t="s">
        <v>1805</v>
      </c>
      <c r="F12062" s="37" t="s">
        <v>1803</v>
      </c>
    </row>
    <row r="12063" spans="1:6" ht="14.25" customHeight="1" x14ac:dyDescent="0.2">
      <c r="A12063" s="35" t="s">
        <v>37527</v>
      </c>
      <c r="B12063" s="36" t="s">
        <v>37528</v>
      </c>
      <c r="C12063" s="37">
        <v>50171830</v>
      </c>
      <c r="D12063" s="38" t="s">
        <v>37529</v>
      </c>
      <c r="E12063" s="39" t="s">
        <v>1805</v>
      </c>
      <c r="F12063" s="37" t="s">
        <v>1803</v>
      </c>
    </row>
    <row r="12064" spans="1:6" ht="14.25" customHeight="1" x14ac:dyDescent="0.2">
      <c r="A12064" s="35" t="s">
        <v>37530</v>
      </c>
      <c r="B12064" s="36" t="s">
        <v>37531</v>
      </c>
      <c r="C12064" s="37">
        <v>50171831</v>
      </c>
      <c r="D12064" s="38" t="s">
        <v>37532</v>
      </c>
      <c r="E12064" s="39" t="s">
        <v>1805</v>
      </c>
      <c r="F12064" s="37" t="s">
        <v>1803</v>
      </c>
    </row>
    <row r="12065" spans="1:6" ht="14.25" customHeight="1" x14ac:dyDescent="0.2">
      <c r="A12065" s="35" t="s">
        <v>37533</v>
      </c>
      <c r="B12065" s="36" t="s">
        <v>37534</v>
      </c>
      <c r="C12065" s="37">
        <v>50171832</v>
      </c>
      <c r="D12065" s="38" t="s">
        <v>37535</v>
      </c>
      <c r="E12065" s="39" t="s">
        <v>1805</v>
      </c>
      <c r="F12065" s="37" t="s">
        <v>1803</v>
      </c>
    </row>
    <row r="12066" spans="1:6" ht="14.25" customHeight="1" x14ac:dyDescent="0.2">
      <c r="A12066" s="35" t="s">
        <v>37536</v>
      </c>
      <c r="B12066" s="36" t="s">
        <v>37537</v>
      </c>
      <c r="C12066" s="37">
        <v>50171833</v>
      </c>
      <c r="D12066" s="38" t="s">
        <v>37538</v>
      </c>
      <c r="E12066" s="39" t="s">
        <v>1805</v>
      </c>
      <c r="F12066" s="37" t="s">
        <v>1803</v>
      </c>
    </row>
    <row r="12067" spans="1:6" ht="14.25" customHeight="1" x14ac:dyDescent="0.2">
      <c r="A12067" s="35" t="s">
        <v>37539</v>
      </c>
      <c r="B12067" s="36" t="s">
        <v>37540</v>
      </c>
      <c r="C12067" s="37">
        <v>50171901</v>
      </c>
      <c r="D12067" s="38" t="s">
        <v>37541</v>
      </c>
      <c r="E12067" s="39" t="s">
        <v>1805</v>
      </c>
      <c r="F12067" s="37" t="s">
        <v>1803</v>
      </c>
    </row>
    <row r="12068" spans="1:6" ht="14.25" customHeight="1" x14ac:dyDescent="0.2">
      <c r="A12068" s="35" t="s">
        <v>37542</v>
      </c>
      <c r="B12068" s="36" t="s">
        <v>37543</v>
      </c>
      <c r="C12068" s="37">
        <v>50171902</v>
      </c>
      <c r="D12068" s="38" t="s">
        <v>37544</v>
      </c>
      <c r="E12068" s="39" t="s">
        <v>1805</v>
      </c>
      <c r="F12068" s="37" t="s">
        <v>1803</v>
      </c>
    </row>
    <row r="12069" spans="1:6" ht="14.25" customHeight="1" x14ac:dyDescent="0.2">
      <c r="A12069" s="35" t="s">
        <v>37545</v>
      </c>
      <c r="B12069" s="36" t="s">
        <v>37546</v>
      </c>
      <c r="C12069" s="37">
        <v>50171903</v>
      </c>
      <c r="D12069" s="38" t="s">
        <v>37547</v>
      </c>
      <c r="E12069" s="39" t="s">
        <v>1805</v>
      </c>
      <c r="F12069" s="37" t="s">
        <v>1803</v>
      </c>
    </row>
    <row r="12070" spans="1:6" ht="14.25" customHeight="1" x14ac:dyDescent="0.2">
      <c r="A12070" s="35" t="s">
        <v>37548</v>
      </c>
      <c r="B12070" s="36" t="s">
        <v>37549</v>
      </c>
      <c r="C12070" s="37">
        <v>50171904</v>
      </c>
      <c r="D12070" s="38" t="s">
        <v>37550</v>
      </c>
      <c r="E12070" s="39" t="s">
        <v>1805</v>
      </c>
      <c r="F12070" s="37" t="s">
        <v>1803</v>
      </c>
    </row>
    <row r="12071" spans="1:6" ht="14.25" customHeight="1" x14ac:dyDescent="0.2">
      <c r="A12071" s="35" t="s">
        <v>37551</v>
      </c>
      <c r="B12071" s="36" t="s">
        <v>37552</v>
      </c>
      <c r="C12071" s="37">
        <v>50181708</v>
      </c>
      <c r="D12071" s="38" t="s">
        <v>37553</v>
      </c>
      <c r="E12071" s="39" t="s">
        <v>1805</v>
      </c>
      <c r="F12071" s="37" t="s">
        <v>1803</v>
      </c>
    </row>
    <row r="12072" spans="1:6" ht="14.25" customHeight="1" x14ac:dyDescent="0.2">
      <c r="A12072" s="35" t="s">
        <v>37554</v>
      </c>
      <c r="B12072" s="36" t="s">
        <v>37555</v>
      </c>
      <c r="C12072" s="37">
        <v>50181709</v>
      </c>
      <c r="D12072" s="38" t="s">
        <v>37556</v>
      </c>
      <c r="E12072" s="39" t="s">
        <v>1805</v>
      </c>
      <c r="F12072" s="37" t="s">
        <v>1803</v>
      </c>
    </row>
    <row r="12073" spans="1:6" ht="14.25" customHeight="1" x14ac:dyDescent="0.2">
      <c r="A12073" s="35" t="s">
        <v>37557</v>
      </c>
      <c r="B12073" s="36" t="s">
        <v>37558</v>
      </c>
      <c r="C12073" s="37">
        <v>50181901</v>
      </c>
      <c r="D12073" s="38" t="s">
        <v>37559</v>
      </c>
      <c r="E12073" s="39" t="s">
        <v>1805</v>
      </c>
      <c r="F12073" s="37" t="s">
        <v>1803</v>
      </c>
    </row>
    <row r="12074" spans="1:6" ht="14.25" customHeight="1" x14ac:dyDescent="0.2">
      <c r="A12074" s="35" t="s">
        <v>37560</v>
      </c>
      <c r="B12074" s="36" t="s">
        <v>37561</v>
      </c>
      <c r="C12074" s="37">
        <v>50181902</v>
      </c>
      <c r="D12074" s="38" t="s">
        <v>37562</v>
      </c>
      <c r="E12074" s="39" t="s">
        <v>1805</v>
      </c>
      <c r="F12074" s="37" t="s">
        <v>1803</v>
      </c>
    </row>
    <row r="12075" spans="1:6" ht="14.25" customHeight="1" x14ac:dyDescent="0.2">
      <c r="A12075" s="35" t="s">
        <v>37563</v>
      </c>
      <c r="B12075" s="36" t="s">
        <v>37564</v>
      </c>
      <c r="C12075" s="37">
        <v>50181903</v>
      </c>
      <c r="D12075" s="38" t="s">
        <v>37565</v>
      </c>
      <c r="E12075" s="39" t="s">
        <v>1805</v>
      </c>
      <c r="F12075" s="37" t="s">
        <v>1803</v>
      </c>
    </row>
    <row r="12076" spans="1:6" ht="14.25" customHeight="1" x14ac:dyDescent="0.2">
      <c r="A12076" s="35" t="s">
        <v>37566</v>
      </c>
      <c r="B12076" s="36" t="s">
        <v>37567</v>
      </c>
      <c r="C12076" s="37">
        <v>50181904</v>
      </c>
      <c r="D12076" s="38" t="s">
        <v>37568</v>
      </c>
      <c r="E12076" s="39" t="s">
        <v>1805</v>
      </c>
      <c r="F12076" s="37" t="s">
        <v>1803</v>
      </c>
    </row>
    <row r="12077" spans="1:6" ht="14.25" customHeight="1" x14ac:dyDescent="0.2">
      <c r="A12077" s="35" t="s">
        <v>37569</v>
      </c>
      <c r="B12077" s="36" t="s">
        <v>37570</v>
      </c>
      <c r="C12077" s="37">
        <v>50181905</v>
      </c>
      <c r="D12077" s="38" t="s">
        <v>37571</v>
      </c>
      <c r="E12077" s="39" t="s">
        <v>1805</v>
      </c>
      <c r="F12077" s="37" t="s">
        <v>1803</v>
      </c>
    </row>
    <row r="12078" spans="1:6" ht="14.25" customHeight="1" x14ac:dyDescent="0.2">
      <c r="A12078" s="35" t="s">
        <v>37572</v>
      </c>
      <c r="B12078" s="36" t="s">
        <v>37573</v>
      </c>
      <c r="C12078" s="37">
        <v>50181906</v>
      </c>
      <c r="D12078" s="38" t="s">
        <v>37574</v>
      </c>
      <c r="E12078" s="39" t="s">
        <v>1805</v>
      </c>
      <c r="F12078" s="37" t="s">
        <v>1803</v>
      </c>
    </row>
    <row r="12079" spans="1:6" ht="14.25" customHeight="1" x14ac:dyDescent="0.2">
      <c r="A12079" s="35" t="s">
        <v>37575</v>
      </c>
      <c r="B12079" s="36" t="s">
        <v>37576</v>
      </c>
      <c r="C12079" s="37">
        <v>50181907</v>
      </c>
      <c r="D12079" s="38" t="s">
        <v>37577</v>
      </c>
      <c r="E12079" s="39" t="s">
        <v>1805</v>
      </c>
      <c r="F12079" s="37" t="s">
        <v>1803</v>
      </c>
    </row>
    <row r="12080" spans="1:6" ht="14.25" customHeight="1" x14ac:dyDescent="0.2">
      <c r="A12080" s="35" t="s">
        <v>37578</v>
      </c>
      <c r="B12080" s="36" t="s">
        <v>37579</v>
      </c>
      <c r="C12080" s="37">
        <v>50181908</v>
      </c>
      <c r="D12080" s="38" t="s">
        <v>37580</v>
      </c>
      <c r="E12080" s="39" t="s">
        <v>1805</v>
      </c>
      <c r="F12080" s="37" t="s">
        <v>1803</v>
      </c>
    </row>
    <row r="12081" spans="1:6" ht="14.25" customHeight="1" x14ac:dyDescent="0.2">
      <c r="A12081" s="35" t="s">
        <v>37581</v>
      </c>
      <c r="B12081" s="36" t="s">
        <v>37582</v>
      </c>
      <c r="C12081" s="37">
        <v>50181909</v>
      </c>
      <c r="D12081" s="38" t="s">
        <v>37583</v>
      </c>
      <c r="E12081" s="39" t="s">
        <v>1805</v>
      </c>
      <c r="F12081" s="37" t="s">
        <v>1803</v>
      </c>
    </row>
    <row r="12082" spans="1:6" ht="14.25" customHeight="1" x14ac:dyDescent="0.2">
      <c r="A12082" s="35" t="s">
        <v>37584</v>
      </c>
      <c r="B12082" s="36" t="s">
        <v>37585</v>
      </c>
      <c r="C12082" s="37">
        <v>50182001</v>
      </c>
      <c r="D12082" s="38" t="s">
        <v>37586</v>
      </c>
      <c r="E12082" s="39" t="s">
        <v>1805</v>
      </c>
      <c r="F12082" s="37" t="s">
        <v>1803</v>
      </c>
    </row>
    <row r="12083" spans="1:6" ht="14.25" customHeight="1" x14ac:dyDescent="0.2">
      <c r="A12083" s="35" t="s">
        <v>37587</v>
      </c>
      <c r="B12083" s="36" t="s">
        <v>37588</v>
      </c>
      <c r="C12083" s="37">
        <v>50182002</v>
      </c>
      <c r="D12083" s="38" t="s">
        <v>37589</v>
      </c>
      <c r="E12083" s="39" t="s">
        <v>1805</v>
      </c>
      <c r="F12083" s="37" t="s">
        <v>1803</v>
      </c>
    </row>
    <row r="12084" spans="1:6" ht="14.25" customHeight="1" x14ac:dyDescent="0.2">
      <c r="A12084" s="35" t="s">
        <v>37590</v>
      </c>
      <c r="B12084" s="36" t="s">
        <v>37591</v>
      </c>
      <c r="C12084" s="37">
        <v>50182003</v>
      </c>
      <c r="D12084" s="38" t="s">
        <v>37592</v>
      </c>
      <c r="E12084" s="39" t="s">
        <v>1805</v>
      </c>
      <c r="F12084" s="37" t="s">
        <v>1803</v>
      </c>
    </row>
    <row r="12085" spans="1:6" ht="14.25" customHeight="1" x14ac:dyDescent="0.2">
      <c r="A12085" s="35" t="s">
        <v>37593</v>
      </c>
      <c r="B12085" s="36" t="s">
        <v>37594</v>
      </c>
      <c r="C12085" s="37">
        <v>50182004</v>
      </c>
      <c r="D12085" s="38" t="s">
        <v>37595</v>
      </c>
      <c r="E12085" s="39" t="s">
        <v>1805</v>
      </c>
      <c r="F12085" s="37" t="s">
        <v>1803</v>
      </c>
    </row>
    <row r="12086" spans="1:6" ht="14.25" customHeight="1" x14ac:dyDescent="0.2">
      <c r="A12086" s="35" t="s">
        <v>37596</v>
      </c>
      <c r="B12086" s="36" t="s">
        <v>37597</v>
      </c>
      <c r="C12086" s="37">
        <v>50191505</v>
      </c>
      <c r="D12086" s="38" t="s">
        <v>37598</v>
      </c>
      <c r="E12086" s="39" t="s">
        <v>1805</v>
      </c>
      <c r="F12086" s="37" t="s">
        <v>1803</v>
      </c>
    </row>
    <row r="12087" spans="1:6" ht="14.25" customHeight="1" x14ac:dyDescent="0.2">
      <c r="A12087" s="35" t="s">
        <v>37599</v>
      </c>
      <c r="B12087" s="36" t="s">
        <v>37600</v>
      </c>
      <c r="C12087" s="37">
        <v>50191506</v>
      </c>
      <c r="D12087" s="38" t="s">
        <v>37601</v>
      </c>
      <c r="E12087" s="39" t="s">
        <v>1805</v>
      </c>
      <c r="F12087" s="37" t="s">
        <v>1803</v>
      </c>
    </row>
    <row r="12088" spans="1:6" ht="14.25" customHeight="1" x14ac:dyDescent="0.2">
      <c r="A12088" s="35" t="s">
        <v>37602</v>
      </c>
      <c r="B12088" s="36" t="s">
        <v>37603</v>
      </c>
      <c r="C12088" s="37">
        <v>50191507</v>
      </c>
      <c r="D12088" s="38" t="s">
        <v>37604</v>
      </c>
      <c r="E12088" s="39" t="s">
        <v>1805</v>
      </c>
      <c r="F12088" s="37" t="s">
        <v>1803</v>
      </c>
    </row>
    <row r="12089" spans="1:6" ht="14.25" customHeight="1" x14ac:dyDescent="0.2">
      <c r="A12089" s="35" t="s">
        <v>37605</v>
      </c>
      <c r="B12089" s="36" t="s">
        <v>37606</v>
      </c>
      <c r="C12089" s="37">
        <v>50192109</v>
      </c>
      <c r="D12089" s="38" t="s">
        <v>37607</v>
      </c>
      <c r="E12089" s="39" t="s">
        <v>1805</v>
      </c>
      <c r="F12089" s="37" t="s">
        <v>1803</v>
      </c>
    </row>
    <row r="12090" spans="1:6" ht="14.25" customHeight="1" x14ac:dyDescent="0.2">
      <c r="A12090" s="35" t="s">
        <v>37608</v>
      </c>
      <c r="B12090" s="36" t="s">
        <v>37609</v>
      </c>
      <c r="C12090" s="37">
        <v>50192110</v>
      </c>
      <c r="D12090" s="38" t="s">
        <v>37610</v>
      </c>
      <c r="E12090" s="39" t="s">
        <v>1805</v>
      </c>
      <c r="F12090" s="37" t="s">
        <v>1803</v>
      </c>
    </row>
    <row r="12091" spans="1:6" ht="14.25" customHeight="1" x14ac:dyDescent="0.2">
      <c r="A12091" s="35" t="s">
        <v>37611</v>
      </c>
      <c r="B12091" s="36" t="s">
        <v>37612</v>
      </c>
      <c r="C12091" s="37">
        <v>50192111</v>
      </c>
      <c r="D12091" s="38" t="s">
        <v>37613</v>
      </c>
      <c r="E12091" s="39" t="s">
        <v>1805</v>
      </c>
      <c r="F12091" s="37" t="s">
        <v>1803</v>
      </c>
    </row>
    <row r="12092" spans="1:6" ht="14.25" customHeight="1" x14ac:dyDescent="0.2">
      <c r="A12092" s="35" t="s">
        <v>37614</v>
      </c>
      <c r="B12092" s="36" t="s">
        <v>37615</v>
      </c>
      <c r="C12092" s="37">
        <v>50192112</v>
      </c>
      <c r="D12092" s="38" t="s">
        <v>37616</v>
      </c>
      <c r="E12092" s="39" t="s">
        <v>1805</v>
      </c>
      <c r="F12092" s="37" t="s">
        <v>1803</v>
      </c>
    </row>
    <row r="12093" spans="1:6" ht="14.25" customHeight="1" x14ac:dyDescent="0.2">
      <c r="A12093" s="35" t="s">
        <v>37617</v>
      </c>
      <c r="B12093" s="36" t="s">
        <v>37618</v>
      </c>
      <c r="C12093" s="37">
        <v>50192301</v>
      </c>
      <c r="D12093" s="38" t="s">
        <v>37619</v>
      </c>
      <c r="E12093" s="39" t="s">
        <v>1805</v>
      </c>
      <c r="F12093" s="37" t="s">
        <v>1803</v>
      </c>
    </row>
    <row r="12094" spans="1:6" ht="14.25" customHeight="1" x14ac:dyDescent="0.2">
      <c r="A12094" s="35" t="s">
        <v>37620</v>
      </c>
      <c r="B12094" s="36" t="s">
        <v>37621</v>
      </c>
      <c r="C12094" s="37">
        <v>50192302</v>
      </c>
      <c r="D12094" s="38" t="s">
        <v>37622</v>
      </c>
      <c r="E12094" s="39" t="s">
        <v>1805</v>
      </c>
      <c r="F12094" s="37" t="s">
        <v>1803</v>
      </c>
    </row>
    <row r="12095" spans="1:6" ht="14.25" customHeight="1" x14ac:dyDescent="0.2">
      <c r="A12095" s="35" t="s">
        <v>37623</v>
      </c>
      <c r="B12095" s="36" t="s">
        <v>37624</v>
      </c>
      <c r="C12095" s="37">
        <v>50192303</v>
      </c>
      <c r="D12095" s="38" t="s">
        <v>37625</v>
      </c>
      <c r="E12095" s="39" t="s">
        <v>1805</v>
      </c>
      <c r="F12095" s="37" t="s">
        <v>1803</v>
      </c>
    </row>
    <row r="12096" spans="1:6" ht="14.25" customHeight="1" x14ac:dyDescent="0.2">
      <c r="A12096" s="35" t="s">
        <v>37626</v>
      </c>
      <c r="B12096" s="36" t="s">
        <v>37627</v>
      </c>
      <c r="C12096" s="37">
        <v>50192304</v>
      </c>
      <c r="D12096" s="38" t="s">
        <v>37628</v>
      </c>
      <c r="E12096" s="39" t="s">
        <v>1805</v>
      </c>
      <c r="F12096" s="37" t="s">
        <v>1803</v>
      </c>
    </row>
    <row r="12097" spans="1:6" ht="14.25" customHeight="1" x14ac:dyDescent="0.2">
      <c r="A12097" s="35" t="s">
        <v>37629</v>
      </c>
      <c r="B12097" s="36" t="s">
        <v>37630</v>
      </c>
      <c r="C12097" s="37">
        <v>50192401</v>
      </c>
      <c r="D12097" s="38" t="s">
        <v>37631</v>
      </c>
      <c r="E12097" s="39" t="s">
        <v>1805</v>
      </c>
      <c r="F12097" s="37" t="s">
        <v>1803</v>
      </c>
    </row>
    <row r="12098" spans="1:6" ht="14.25" customHeight="1" x14ac:dyDescent="0.2">
      <c r="A12098" s="35" t="s">
        <v>37632</v>
      </c>
      <c r="B12098" s="36" t="s">
        <v>37633</v>
      </c>
      <c r="C12098" s="37">
        <v>50192402</v>
      </c>
      <c r="D12098" s="38" t="s">
        <v>37634</v>
      </c>
      <c r="E12098" s="39" t="s">
        <v>1805</v>
      </c>
      <c r="F12098" s="37" t="s">
        <v>1803</v>
      </c>
    </row>
    <row r="12099" spans="1:6" ht="14.25" customHeight="1" x14ac:dyDescent="0.2">
      <c r="A12099" s="35" t="s">
        <v>37635</v>
      </c>
      <c r="B12099" s="36" t="s">
        <v>37636</v>
      </c>
      <c r="C12099" s="37">
        <v>50192403</v>
      </c>
      <c r="D12099" s="38" t="s">
        <v>37637</v>
      </c>
      <c r="E12099" s="39" t="s">
        <v>1805</v>
      </c>
      <c r="F12099" s="37" t="s">
        <v>1803</v>
      </c>
    </row>
    <row r="12100" spans="1:6" ht="14.25" customHeight="1" x14ac:dyDescent="0.2">
      <c r="A12100" s="35" t="s">
        <v>37638</v>
      </c>
      <c r="B12100" s="36" t="s">
        <v>37639</v>
      </c>
      <c r="C12100" s="37">
        <v>50192404</v>
      </c>
      <c r="D12100" s="38" t="s">
        <v>37640</v>
      </c>
      <c r="E12100" s="39" t="s">
        <v>1805</v>
      </c>
      <c r="F12100" s="37" t="s">
        <v>1803</v>
      </c>
    </row>
    <row r="12101" spans="1:6" ht="14.25" customHeight="1" x14ac:dyDescent="0.2">
      <c r="A12101" s="35" t="s">
        <v>37641</v>
      </c>
      <c r="B12101" s="36" t="s">
        <v>37642</v>
      </c>
      <c r="C12101" s="37">
        <v>50192501</v>
      </c>
      <c r="D12101" s="38" t="s">
        <v>37643</v>
      </c>
      <c r="E12101" s="39" t="s">
        <v>37644</v>
      </c>
      <c r="F12101" s="37" t="s">
        <v>2086</v>
      </c>
    </row>
    <row r="12102" spans="1:6" ht="14.25" customHeight="1" x14ac:dyDescent="0.2">
      <c r="A12102" s="35" t="s">
        <v>37645</v>
      </c>
      <c r="B12102" s="36" t="s">
        <v>37646</v>
      </c>
      <c r="C12102" s="37">
        <v>50192502</v>
      </c>
      <c r="D12102" s="38" t="s">
        <v>37647</v>
      </c>
      <c r="E12102" s="39" t="s">
        <v>37644</v>
      </c>
      <c r="F12102" s="37" t="s">
        <v>2086</v>
      </c>
    </row>
    <row r="12103" spans="1:6" ht="14.25" customHeight="1" x14ac:dyDescent="0.2">
      <c r="A12103" s="35" t="s">
        <v>37648</v>
      </c>
      <c r="B12103" s="36" t="s">
        <v>37649</v>
      </c>
      <c r="C12103" s="37">
        <v>50192503</v>
      </c>
      <c r="D12103" s="38" t="s">
        <v>37650</v>
      </c>
      <c r="E12103" s="39" t="s">
        <v>1805</v>
      </c>
      <c r="F12103" s="37" t="s">
        <v>1803</v>
      </c>
    </row>
    <row r="12104" spans="1:6" ht="14.25" customHeight="1" x14ac:dyDescent="0.2">
      <c r="A12104" s="35" t="s">
        <v>37651</v>
      </c>
      <c r="B12104" s="36" t="s">
        <v>37652</v>
      </c>
      <c r="C12104" s="37">
        <v>50192504</v>
      </c>
      <c r="D12104" s="38" t="s">
        <v>37653</v>
      </c>
      <c r="E12104" s="39" t="s">
        <v>1805</v>
      </c>
      <c r="F12104" s="37" t="s">
        <v>1803</v>
      </c>
    </row>
    <row r="12105" spans="1:6" ht="14.25" customHeight="1" x14ac:dyDescent="0.2">
      <c r="A12105" s="35" t="s">
        <v>37654</v>
      </c>
      <c r="B12105" s="36" t="s">
        <v>37655</v>
      </c>
      <c r="C12105" s="37">
        <v>50192601</v>
      </c>
      <c r="D12105" s="38" t="s">
        <v>37656</v>
      </c>
      <c r="E12105" s="39" t="s">
        <v>1805</v>
      </c>
      <c r="F12105" s="37" t="s">
        <v>1803</v>
      </c>
    </row>
    <row r="12106" spans="1:6" ht="14.25" customHeight="1" x14ac:dyDescent="0.2">
      <c r="A12106" s="35" t="s">
        <v>37657</v>
      </c>
      <c r="B12106" s="36" t="s">
        <v>37658</v>
      </c>
      <c r="C12106" s="37">
        <v>50192602</v>
      </c>
      <c r="D12106" s="38" t="s">
        <v>37659</v>
      </c>
      <c r="E12106" s="39" t="s">
        <v>1805</v>
      </c>
      <c r="F12106" s="37" t="s">
        <v>1803</v>
      </c>
    </row>
    <row r="12107" spans="1:6" ht="14.25" customHeight="1" x14ac:dyDescent="0.2">
      <c r="A12107" s="35" t="s">
        <v>37660</v>
      </c>
      <c r="B12107" s="36" t="s">
        <v>37661</v>
      </c>
      <c r="C12107" s="37">
        <v>50192603</v>
      </c>
      <c r="D12107" s="38" t="s">
        <v>37662</v>
      </c>
      <c r="E12107" s="39" t="s">
        <v>1805</v>
      </c>
      <c r="F12107" s="37" t="s">
        <v>1803</v>
      </c>
    </row>
    <row r="12108" spans="1:6" ht="14.25" customHeight="1" x14ac:dyDescent="0.2">
      <c r="A12108" s="35" t="s">
        <v>37663</v>
      </c>
      <c r="B12108" s="36" t="s">
        <v>37664</v>
      </c>
      <c r="C12108" s="37">
        <v>50192701</v>
      </c>
      <c r="D12108" s="38" t="s">
        <v>37665</v>
      </c>
      <c r="E12108" s="39" t="s">
        <v>37644</v>
      </c>
      <c r="F12108" s="37" t="s">
        <v>2086</v>
      </c>
    </row>
    <row r="12109" spans="1:6" ht="14.25" customHeight="1" x14ac:dyDescent="0.2">
      <c r="A12109" s="35" t="s">
        <v>37666</v>
      </c>
      <c r="B12109" s="36" t="s">
        <v>37667</v>
      </c>
      <c r="C12109" s="37">
        <v>50192702</v>
      </c>
      <c r="D12109" s="38" t="s">
        <v>37668</v>
      </c>
      <c r="E12109" s="39" t="s">
        <v>1805</v>
      </c>
      <c r="F12109" s="37" t="s">
        <v>1803</v>
      </c>
    </row>
    <row r="12110" spans="1:6" ht="14.25" customHeight="1" x14ac:dyDescent="0.2">
      <c r="A12110" s="35" t="s">
        <v>37669</v>
      </c>
      <c r="B12110" s="36" t="s">
        <v>37670</v>
      </c>
      <c r="C12110" s="37">
        <v>50192703</v>
      </c>
      <c r="D12110" s="38" t="s">
        <v>37671</v>
      </c>
      <c r="E12110" s="39" t="s">
        <v>1805</v>
      </c>
      <c r="F12110" s="37" t="s">
        <v>1803</v>
      </c>
    </row>
    <row r="12111" spans="1:6" ht="14.25" customHeight="1" x14ac:dyDescent="0.2">
      <c r="A12111" s="35" t="s">
        <v>37672</v>
      </c>
      <c r="B12111" s="36" t="s">
        <v>37673</v>
      </c>
      <c r="C12111" s="37">
        <v>50192801</v>
      </c>
      <c r="D12111" s="38" t="s">
        <v>37674</v>
      </c>
      <c r="E12111" s="39" t="s">
        <v>37644</v>
      </c>
      <c r="F12111" s="37" t="s">
        <v>2086</v>
      </c>
    </row>
    <row r="12112" spans="1:6" ht="14.25" customHeight="1" x14ac:dyDescent="0.2">
      <c r="A12112" s="35" t="s">
        <v>37675</v>
      </c>
      <c r="B12112" s="36" t="s">
        <v>37676</v>
      </c>
      <c r="C12112" s="37">
        <v>50192802</v>
      </c>
      <c r="D12112" s="38" t="s">
        <v>37677</v>
      </c>
      <c r="E12112" s="39" t="s">
        <v>1805</v>
      </c>
      <c r="F12112" s="37" t="s">
        <v>1803</v>
      </c>
    </row>
    <row r="12113" spans="1:6" ht="14.25" customHeight="1" x14ac:dyDescent="0.2">
      <c r="A12113" s="35" t="s">
        <v>37678</v>
      </c>
      <c r="B12113" s="36" t="s">
        <v>37679</v>
      </c>
      <c r="C12113" s="37">
        <v>50192803</v>
      </c>
      <c r="D12113" s="38" t="s">
        <v>37680</v>
      </c>
      <c r="E12113" s="39" t="s">
        <v>1805</v>
      </c>
      <c r="F12113" s="37" t="s">
        <v>1803</v>
      </c>
    </row>
    <row r="12114" spans="1:6" ht="14.25" customHeight="1" x14ac:dyDescent="0.2">
      <c r="A12114" s="35" t="s">
        <v>37681</v>
      </c>
      <c r="B12114" s="36" t="s">
        <v>37682</v>
      </c>
      <c r="C12114" s="37">
        <v>50192901</v>
      </c>
      <c r="D12114" s="38" t="s">
        <v>37683</v>
      </c>
      <c r="E12114" s="39" t="s">
        <v>1805</v>
      </c>
      <c r="F12114" s="37" t="s">
        <v>1803</v>
      </c>
    </row>
    <row r="12115" spans="1:6" ht="14.25" customHeight="1" x14ac:dyDescent="0.2">
      <c r="A12115" s="35" t="s">
        <v>37684</v>
      </c>
      <c r="B12115" s="36" t="s">
        <v>37685</v>
      </c>
      <c r="C12115" s="37">
        <v>50192902</v>
      </c>
      <c r="D12115" s="38" t="s">
        <v>37686</v>
      </c>
      <c r="E12115" s="39" t="s">
        <v>1805</v>
      </c>
      <c r="F12115" s="37" t="s">
        <v>1803</v>
      </c>
    </row>
    <row r="12116" spans="1:6" ht="14.25" customHeight="1" x14ac:dyDescent="0.2">
      <c r="A12116" s="35" t="s">
        <v>37687</v>
      </c>
      <c r="B12116" s="36" t="s">
        <v>37688</v>
      </c>
      <c r="C12116" s="37">
        <v>50193001</v>
      </c>
      <c r="D12116" s="38" t="s">
        <v>37689</v>
      </c>
      <c r="E12116" s="39" t="s">
        <v>1805</v>
      </c>
      <c r="F12116" s="37" t="s">
        <v>1803</v>
      </c>
    </row>
    <row r="12117" spans="1:6" ht="14.25" customHeight="1" x14ac:dyDescent="0.2">
      <c r="A12117" s="35" t="s">
        <v>37690</v>
      </c>
      <c r="B12117" s="36" t="s">
        <v>37691</v>
      </c>
      <c r="C12117" s="37">
        <v>50193002</v>
      </c>
      <c r="D12117" s="38" t="s">
        <v>37692</v>
      </c>
      <c r="E12117" s="39" t="s">
        <v>1805</v>
      </c>
      <c r="F12117" s="37" t="s">
        <v>1803</v>
      </c>
    </row>
    <row r="12118" spans="1:6" ht="14.25" customHeight="1" x14ac:dyDescent="0.2">
      <c r="A12118" s="35" t="s">
        <v>37693</v>
      </c>
      <c r="B12118" s="36" t="s">
        <v>37694</v>
      </c>
      <c r="C12118" s="37">
        <v>50193101</v>
      </c>
      <c r="D12118" s="38" t="s">
        <v>37695</v>
      </c>
      <c r="E12118" s="39" t="s">
        <v>1805</v>
      </c>
      <c r="F12118" s="37" t="s">
        <v>1803</v>
      </c>
    </row>
    <row r="12119" spans="1:6" ht="14.25" customHeight="1" x14ac:dyDescent="0.2">
      <c r="A12119" s="35" t="s">
        <v>37696</v>
      </c>
      <c r="B12119" s="36" t="s">
        <v>37697</v>
      </c>
      <c r="C12119" s="37">
        <v>50193102</v>
      </c>
      <c r="D12119" s="38" t="s">
        <v>37698</v>
      </c>
      <c r="E12119" s="39" t="s">
        <v>1805</v>
      </c>
      <c r="F12119" s="37" t="s">
        <v>1803</v>
      </c>
    </row>
    <row r="12120" spans="1:6" ht="14.25" customHeight="1" x14ac:dyDescent="0.2">
      <c r="A12120" s="35" t="s">
        <v>37699</v>
      </c>
      <c r="B12120" s="36" t="s">
        <v>37700</v>
      </c>
      <c r="C12120" s="37">
        <v>50193103</v>
      </c>
      <c r="D12120" s="38" t="s">
        <v>37701</v>
      </c>
      <c r="E12120" s="39" t="s">
        <v>1805</v>
      </c>
      <c r="F12120" s="37" t="s">
        <v>1803</v>
      </c>
    </row>
    <row r="12121" spans="1:6" ht="14.25" customHeight="1" x14ac:dyDescent="0.2">
      <c r="A12121" s="35" t="s">
        <v>37702</v>
      </c>
      <c r="B12121" s="36" t="s">
        <v>37703</v>
      </c>
      <c r="C12121" s="37">
        <v>50193104</v>
      </c>
      <c r="D12121" s="38" t="s">
        <v>37704</v>
      </c>
      <c r="E12121" s="39" t="s">
        <v>1805</v>
      </c>
      <c r="F12121" s="37" t="s">
        <v>1803</v>
      </c>
    </row>
    <row r="12122" spans="1:6" ht="14.25" customHeight="1" x14ac:dyDescent="0.2">
      <c r="A12122" s="35" t="s">
        <v>37705</v>
      </c>
      <c r="B12122" s="36" t="s">
        <v>37706</v>
      </c>
      <c r="C12122" s="37">
        <v>50193105</v>
      </c>
      <c r="D12122" s="38" t="s">
        <v>37707</v>
      </c>
      <c r="E12122" s="39" t="s">
        <v>1805</v>
      </c>
      <c r="F12122" s="37" t="s">
        <v>1803</v>
      </c>
    </row>
    <row r="12123" spans="1:6" ht="14.25" customHeight="1" x14ac:dyDescent="0.2">
      <c r="A12123" s="35" t="s">
        <v>37708</v>
      </c>
      <c r="B12123" s="36" t="s">
        <v>37709</v>
      </c>
      <c r="C12123" s="37">
        <v>50193201</v>
      </c>
      <c r="D12123" s="38" t="s">
        <v>37710</v>
      </c>
      <c r="E12123" s="39" t="s">
        <v>1805</v>
      </c>
      <c r="F12123" s="37" t="s">
        <v>1803</v>
      </c>
    </row>
    <row r="12124" spans="1:6" ht="14.25" customHeight="1" x14ac:dyDescent="0.2">
      <c r="A12124" s="35" t="s">
        <v>37711</v>
      </c>
      <c r="B12124" s="36" t="s">
        <v>37712</v>
      </c>
      <c r="C12124" s="37">
        <v>50193202</v>
      </c>
      <c r="D12124" s="38" t="s">
        <v>37713</v>
      </c>
      <c r="E12124" s="39" t="s">
        <v>1805</v>
      </c>
      <c r="F12124" s="37" t="s">
        <v>1803</v>
      </c>
    </row>
    <row r="12125" spans="1:6" ht="14.25" customHeight="1" x14ac:dyDescent="0.2">
      <c r="A12125" s="35" t="s">
        <v>37714</v>
      </c>
      <c r="B12125" s="36" t="s">
        <v>37715</v>
      </c>
      <c r="C12125" s="37">
        <v>50193203</v>
      </c>
      <c r="D12125" s="38" t="s">
        <v>37716</v>
      </c>
      <c r="E12125" s="39" t="s">
        <v>1805</v>
      </c>
      <c r="F12125" s="37" t="s">
        <v>1803</v>
      </c>
    </row>
    <row r="12126" spans="1:6" ht="14.25" customHeight="1" x14ac:dyDescent="0.2">
      <c r="A12126" s="35" t="s">
        <v>37717</v>
      </c>
      <c r="B12126" s="36" t="s">
        <v>37718</v>
      </c>
      <c r="C12126" s="37">
        <v>50201706</v>
      </c>
      <c r="D12126" s="38" t="s">
        <v>37719</v>
      </c>
      <c r="E12126" s="39" t="s">
        <v>1805</v>
      </c>
      <c r="F12126" s="37" t="s">
        <v>1803</v>
      </c>
    </row>
    <row r="12127" spans="1:6" ht="14.25" customHeight="1" x14ac:dyDescent="0.2">
      <c r="A12127" s="35" t="s">
        <v>37720</v>
      </c>
      <c r="B12127" s="36" t="s">
        <v>37721</v>
      </c>
      <c r="C12127" s="37">
        <v>50201707</v>
      </c>
      <c r="D12127" s="38" t="s">
        <v>37722</v>
      </c>
      <c r="E12127" s="39" t="s">
        <v>1805</v>
      </c>
      <c r="F12127" s="37" t="s">
        <v>1803</v>
      </c>
    </row>
    <row r="12128" spans="1:6" ht="14.25" customHeight="1" x14ac:dyDescent="0.2">
      <c r="A12128" s="35" t="s">
        <v>37723</v>
      </c>
      <c r="B12128" s="36" t="s">
        <v>37724</v>
      </c>
      <c r="C12128" s="37">
        <v>50201708</v>
      </c>
      <c r="D12128" s="38" t="s">
        <v>37725</v>
      </c>
      <c r="E12128" s="39" t="s">
        <v>1805</v>
      </c>
      <c r="F12128" s="37" t="s">
        <v>1803</v>
      </c>
    </row>
    <row r="12129" spans="1:6" ht="14.25" customHeight="1" x14ac:dyDescent="0.2">
      <c r="A12129" s="35" t="s">
        <v>37726</v>
      </c>
      <c r="B12129" s="36" t="s">
        <v>37727</v>
      </c>
      <c r="C12129" s="37">
        <v>50201709</v>
      </c>
      <c r="D12129" s="38" t="s">
        <v>37728</v>
      </c>
      <c r="E12129" s="39" t="s">
        <v>1805</v>
      </c>
      <c r="F12129" s="37" t="s">
        <v>1803</v>
      </c>
    </row>
    <row r="12130" spans="1:6" ht="14.25" customHeight="1" x14ac:dyDescent="0.2">
      <c r="A12130" s="35" t="s">
        <v>37729</v>
      </c>
      <c r="B12130" s="36" t="s">
        <v>37730</v>
      </c>
      <c r="C12130" s="37">
        <v>50201710</v>
      </c>
      <c r="D12130" s="38" t="s">
        <v>37731</v>
      </c>
      <c r="E12130" s="39" t="s">
        <v>1805</v>
      </c>
      <c r="F12130" s="37" t="s">
        <v>1803</v>
      </c>
    </row>
    <row r="12131" spans="1:6" ht="14.25" customHeight="1" x14ac:dyDescent="0.2">
      <c r="A12131" s="35" t="s">
        <v>37732</v>
      </c>
      <c r="B12131" s="36" t="s">
        <v>37733</v>
      </c>
      <c r="C12131" s="37">
        <v>50201711</v>
      </c>
      <c r="D12131" s="38" t="s">
        <v>37734</v>
      </c>
      <c r="E12131" s="39" t="s">
        <v>1805</v>
      </c>
      <c r="F12131" s="37" t="s">
        <v>1803</v>
      </c>
    </row>
    <row r="12132" spans="1:6" ht="14.25" customHeight="1" x14ac:dyDescent="0.2">
      <c r="A12132" s="35" t="s">
        <v>37735</v>
      </c>
      <c r="B12132" s="36" t="s">
        <v>37736</v>
      </c>
      <c r="C12132" s="37">
        <v>50201712</v>
      </c>
      <c r="D12132" s="38" t="s">
        <v>37737</v>
      </c>
      <c r="E12132" s="39" t="s">
        <v>1805</v>
      </c>
      <c r="F12132" s="37" t="s">
        <v>1803</v>
      </c>
    </row>
    <row r="12133" spans="1:6" ht="14.25" customHeight="1" x14ac:dyDescent="0.2">
      <c r="A12133" s="35" t="s">
        <v>37738</v>
      </c>
      <c r="B12133" s="36" t="s">
        <v>37739</v>
      </c>
      <c r="C12133" s="37">
        <v>50201713</v>
      </c>
      <c r="D12133" s="38" t="s">
        <v>37740</v>
      </c>
      <c r="E12133" s="39" t="s">
        <v>1805</v>
      </c>
      <c r="F12133" s="37" t="s">
        <v>1803</v>
      </c>
    </row>
    <row r="12134" spans="1:6" ht="14.25" customHeight="1" x14ac:dyDescent="0.2">
      <c r="A12134" s="35" t="s">
        <v>37741</v>
      </c>
      <c r="B12134" s="36" t="s">
        <v>37742</v>
      </c>
      <c r="C12134" s="37">
        <v>50201714</v>
      </c>
      <c r="D12134" s="38" t="s">
        <v>37743</v>
      </c>
      <c r="E12134" s="39" t="s">
        <v>1805</v>
      </c>
      <c r="F12134" s="37" t="s">
        <v>1803</v>
      </c>
    </row>
    <row r="12135" spans="1:6" ht="14.25" customHeight="1" x14ac:dyDescent="0.2">
      <c r="A12135" s="35" t="s">
        <v>37744</v>
      </c>
      <c r="B12135" s="36" t="s">
        <v>37745</v>
      </c>
      <c r="C12135" s="37">
        <v>50202201</v>
      </c>
      <c r="D12135" s="38" t="s">
        <v>37746</v>
      </c>
      <c r="E12135" s="39" t="s">
        <v>1805</v>
      </c>
      <c r="F12135" s="37" t="s">
        <v>1803</v>
      </c>
    </row>
    <row r="12136" spans="1:6" ht="14.25" customHeight="1" x14ac:dyDescent="0.2">
      <c r="A12136" s="35" t="s">
        <v>37747</v>
      </c>
      <c r="B12136" s="36" t="s">
        <v>37748</v>
      </c>
      <c r="C12136" s="37">
        <v>50202202</v>
      </c>
      <c r="D12136" s="38" t="s">
        <v>37749</v>
      </c>
      <c r="E12136" s="39" t="s">
        <v>1805</v>
      </c>
      <c r="F12136" s="37" t="s">
        <v>1803</v>
      </c>
    </row>
    <row r="12137" spans="1:6" ht="14.25" customHeight="1" x14ac:dyDescent="0.2">
      <c r="A12137" s="35" t="s">
        <v>37750</v>
      </c>
      <c r="B12137" s="36" t="s">
        <v>37751</v>
      </c>
      <c r="C12137" s="37">
        <v>50202203</v>
      </c>
      <c r="D12137" s="38" t="s">
        <v>37752</v>
      </c>
      <c r="E12137" s="39" t="s">
        <v>1805</v>
      </c>
      <c r="F12137" s="37" t="s">
        <v>1803</v>
      </c>
    </row>
    <row r="12138" spans="1:6" ht="14.25" customHeight="1" x14ac:dyDescent="0.2">
      <c r="A12138" s="35" t="s">
        <v>37753</v>
      </c>
      <c r="B12138" s="36" t="s">
        <v>37754</v>
      </c>
      <c r="C12138" s="37">
        <v>50202204</v>
      </c>
      <c r="D12138" s="38" t="s">
        <v>37755</v>
      </c>
      <c r="E12138" s="39" t="s">
        <v>1805</v>
      </c>
      <c r="F12138" s="37" t="s">
        <v>1803</v>
      </c>
    </row>
    <row r="12139" spans="1:6" ht="14.25" customHeight="1" x14ac:dyDescent="0.2">
      <c r="A12139" s="35" t="s">
        <v>37756</v>
      </c>
      <c r="B12139" s="36" t="s">
        <v>37757</v>
      </c>
      <c r="C12139" s="37">
        <v>50202205</v>
      </c>
      <c r="D12139" s="38" t="s">
        <v>37758</v>
      </c>
      <c r="E12139" s="39" t="s">
        <v>1805</v>
      </c>
      <c r="F12139" s="37" t="s">
        <v>1803</v>
      </c>
    </row>
    <row r="12140" spans="1:6" ht="14.25" customHeight="1" x14ac:dyDescent="0.2">
      <c r="A12140" s="35" t="s">
        <v>37759</v>
      </c>
      <c r="B12140" s="36" t="s">
        <v>37760</v>
      </c>
      <c r="C12140" s="37">
        <v>50202206</v>
      </c>
      <c r="D12140" s="38" t="s">
        <v>37761</v>
      </c>
      <c r="E12140" s="39" t="s">
        <v>1805</v>
      </c>
      <c r="F12140" s="37" t="s">
        <v>1803</v>
      </c>
    </row>
    <row r="12141" spans="1:6" ht="14.25" customHeight="1" x14ac:dyDescent="0.2">
      <c r="A12141" s="35" t="s">
        <v>37762</v>
      </c>
      <c r="B12141" s="36" t="s">
        <v>37763</v>
      </c>
      <c r="C12141" s="37">
        <v>50202207</v>
      </c>
      <c r="D12141" s="38" t="s">
        <v>37764</v>
      </c>
      <c r="E12141" s="39" t="s">
        <v>1805</v>
      </c>
      <c r="F12141" s="37" t="s">
        <v>1803</v>
      </c>
    </row>
    <row r="12142" spans="1:6" ht="14.25" customHeight="1" x14ac:dyDescent="0.2">
      <c r="A12142" s="35" t="s">
        <v>37765</v>
      </c>
      <c r="B12142" s="36" t="s">
        <v>37766</v>
      </c>
      <c r="C12142" s="37">
        <v>50202301</v>
      </c>
      <c r="D12142" s="38" t="s">
        <v>37767</v>
      </c>
      <c r="E12142" s="39" t="s">
        <v>1805</v>
      </c>
      <c r="F12142" s="37" t="s">
        <v>1803</v>
      </c>
    </row>
    <row r="12143" spans="1:6" ht="14.25" customHeight="1" x14ac:dyDescent="0.2">
      <c r="A12143" s="35" t="s">
        <v>37768</v>
      </c>
      <c r="B12143" s="36" t="s">
        <v>37769</v>
      </c>
      <c r="C12143" s="37">
        <v>50202302</v>
      </c>
      <c r="D12143" s="38" t="s">
        <v>37770</v>
      </c>
      <c r="E12143" s="39" t="s">
        <v>1805</v>
      </c>
      <c r="F12143" s="37" t="s">
        <v>1803</v>
      </c>
    </row>
    <row r="12144" spans="1:6" ht="14.25" customHeight="1" x14ac:dyDescent="0.2">
      <c r="A12144" s="35" t="s">
        <v>37771</v>
      </c>
      <c r="B12144" s="36" t="s">
        <v>37772</v>
      </c>
      <c r="C12144" s="37">
        <v>50202303</v>
      </c>
      <c r="D12144" s="38" t="s">
        <v>37773</v>
      </c>
      <c r="E12144" s="39" t="s">
        <v>1805</v>
      </c>
      <c r="F12144" s="37" t="s">
        <v>1803</v>
      </c>
    </row>
    <row r="12145" spans="1:6" ht="14.25" customHeight="1" x14ac:dyDescent="0.2">
      <c r="A12145" s="35" t="s">
        <v>37774</v>
      </c>
      <c r="B12145" s="36" t="s">
        <v>37775</v>
      </c>
      <c r="C12145" s="37">
        <v>50202304</v>
      </c>
      <c r="D12145" s="38" t="s">
        <v>37776</v>
      </c>
      <c r="E12145" s="39" t="s">
        <v>1805</v>
      </c>
      <c r="F12145" s="37" t="s">
        <v>1803</v>
      </c>
    </row>
    <row r="12146" spans="1:6" ht="14.25" customHeight="1" x14ac:dyDescent="0.2">
      <c r="A12146" s="35" t="s">
        <v>37777</v>
      </c>
      <c r="B12146" s="36" t="s">
        <v>37778</v>
      </c>
      <c r="C12146" s="37">
        <v>50202305</v>
      </c>
      <c r="D12146" s="38" t="s">
        <v>37779</v>
      </c>
      <c r="E12146" s="39" t="s">
        <v>1805</v>
      </c>
      <c r="F12146" s="37" t="s">
        <v>1803</v>
      </c>
    </row>
    <row r="12147" spans="1:6" ht="14.25" customHeight="1" x14ac:dyDescent="0.2">
      <c r="A12147" s="35" t="s">
        <v>37780</v>
      </c>
      <c r="B12147" s="36" t="s">
        <v>37781</v>
      </c>
      <c r="C12147" s="37">
        <v>50202306</v>
      </c>
      <c r="D12147" s="38" t="s">
        <v>37782</v>
      </c>
      <c r="E12147" s="39" t="s">
        <v>1805</v>
      </c>
      <c r="F12147" s="37" t="s">
        <v>1803</v>
      </c>
    </row>
    <row r="12148" spans="1:6" ht="14.25" customHeight="1" x14ac:dyDescent="0.2">
      <c r="A12148" s="35" t="s">
        <v>37783</v>
      </c>
      <c r="B12148" s="36" t="s">
        <v>37784</v>
      </c>
      <c r="C12148" s="37">
        <v>50202307</v>
      </c>
      <c r="D12148" s="38" t="s">
        <v>37785</v>
      </c>
      <c r="E12148" s="39" t="s">
        <v>1805</v>
      </c>
      <c r="F12148" s="37" t="s">
        <v>1803</v>
      </c>
    </row>
    <row r="12149" spans="1:6" ht="14.25" customHeight="1" x14ac:dyDescent="0.2">
      <c r="A12149" s="35" t="s">
        <v>37786</v>
      </c>
      <c r="B12149" s="36" t="s">
        <v>37787</v>
      </c>
      <c r="C12149" s="37">
        <v>50202308</v>
      </c>
      <c r="D12149" s="38" t="s">
        <v>37788</v>
      </c>
      <c r="E12149" s="39" t="s">
        <v>1805</v>
      </c>
      <c r="F12149" s="37" t="s">
        <v>1803</v>
      </c>
    </row>
    <row r="12150" spans="1:6" ht="14.25" customHeight="1" x14ac:dyDescent="0.2">
      <c r="A12150" s="35" t="s">
        <v>37789</v>
      </c>
      <c r="B12150" s="36" t="s">
        <v>37790</v>
      </c>
      <c r="C12150" s="37">
        <v>50202309</v>
      </c>
      <c r="D12150" s="38" t="s">
        <v>37791</v>
      </c>
      <c r="E12150" s="39" t="s">
        <v>1805</v>
      </c>
      <c r="F12150" s="37" t="s">
        <v>1803</v>
      </c>
    </row>
    <row r="12151" spans="1:6" ht="14.25" customHeight="1" x14ac:dyDescent="0.2">
      <c r="A12151" s="35" t="s">
        <v>37792</v>
      </c>
      <c r="B12151" s="36" t="s">
        <v>37793</v>
      </c>
      <c r="C12151" s="37">
        <v>50202310</v>
      </c>
      <c r="D12151" s="38" t="s">
        <v>37794</v>
      </c>
      <c r="E12151" s="39" t="s">
        <v>1805</v>
      </c>
      <c r="F12151" s="37" t="s">
        <v>1803</v>
      </c>
    </row>
    <row r="12152" spans="1:6" ht="14.25" customHeight="1" x14ac:dyDescent="0.2">
      <c r="A12152" s="35" t="s">
        <v>37795</v>
      </c>
      <c r="B12152" s="36" t="s">
        <v>37796</v>
      </c>
      <c r="C12152" s="37">
        <v>50202311</v>
      </c>
      <c r="D12152" s="38" t="s">
        <v>37797</v>
      </c>
      <c r="E12152" s="39" t="s">
        <v>1805</v>
      </c>
      <c r="F12152" s="37" t="s">
        <v>1803</v>
      </c>
    </row>
    <row r="12153" spans="1:6" ht="14.25" customHeight="1" x14ac:dyDescent="0.2">
      <c r="A12153" s="35" t="s">
        <v>37798</v>
      </c>
      <c r="B12153" s="36" t="s">
        <v>37799</v>
      </c>
      <c r="C12153" s="37">
        <v>50211502</v>
      </c>
      <c r="D12153" s="38" t="s">
        <v>37800</v>
      </c>
      <c r="E12153" s="39" t="s">
        <v>1808</v>
      </c>
      <c r="F12153" s="37" t="s">
        <v>2903</v>
      </c>
    </row>
    <row r="12154" spans="1:6" ht="14.25" customHeight="1" x14ac:dyDescent="0.2">
      <c r="A12154" s="35" t="s">
        <v>37801</v>
      </c>
      <c r="B12154" s="36" t="s">
        <v>37802</v>
      </c>
      <c r="C12154" s="37">
        <v>50211503</v>
      </c>
      <c r="D12154" s="38" t="s">
        <v>37803</v>
      </c>
      <c r="E12154" s="39" t="s">
        <v>1808</v>
      </c>
      <c r="F12154" s="37" t="s">
        <v>2903</v>
      </c>
    </row>
    <row r="12155" spans="1:6" ht="14.25" customHeight="1" x14ac:dyDescent="0.2">
      <c r="A12155" s="35" t="s">
        <v>37804</v>
      </c>
      <c r="B12155" s="36" t="s">
        <v>37805</v>
      </c>
      <c r="C12155" s="37">
        <v>50211504</v>
      </c>
      <c r="D12155" s="38" t="s">
        <v>37806</v>
      </c>
      <c r="E12155" s="39" t="s">
        <v>1808</v>
      </c>
      <c r="F12155" s="37" t="s">
        <v>2903</v>
      </c>
    </row>
    <row r="12156" spans="1:6" ht="14.25" customHeight="1" x14ac:dyDescent="0.2">
      <c r="A12156" s="35" t="s">
        <v>37807</v>
      </c>
      <c r="B12156" s="36" t="s">
        <v>37808</v>
      </c>
      <c r="C12156" s="37">
        <v>50211505</v>
      </c>
      <c r="D12156" s="38" t="s">
        <v>37809</v>
      </c>
      <c r="E12156" s="39" t="s">
        <v>1808</v>
      </c>
      <c r="F12156" s="37" t="s">
        <v>2903</v>
      </c>
    </row>
    <row r="12157" spans="1:6" ht="14.25" customHeight="1" x14ac:dyDescent="0.2">
      <c r="A12157" s="35" t="s">
        <v>37810</v>
      </c>
      <c r="B12157" s="36" t="s">
        <v>37811</v>
      </c>
      <c r="C12157" s="37">
        <v>50211506</v>
      </c>
      <c r="D12157" s="38" t="s">
        <v>37812</v>
      </c>
      <c r="E12157" s="39" t="s">
        <v>1808</v>
      </c>
      <c r="F12157" s="37" t="s">
        <v>2903</v>
      </c>
    </row>
    <row r="12158" spans="1:6" ht="14.25" customHeight="1" x14ac:dyDescent="0.2">
      <c r="A12158" s="35" t="s">
        <v>37813</v>
      </c>
      <c r="B12158" s="36" t="s">
        <v>37814</v>
      </c>
      <c r="C12158" s="37">
        <v>50211607</v>
      </c>
      <c r="D12158" s="38" t="s">
        <v>37815</v>
      </c>
      <c r="E12158" s="39" t="s">
        <v>1808</v>
      </c>
      <c r="F12158" s="37" t="s">
        <v>2903</v>
      </c>
    </row>
    <row r="12159" spans="1:6" ht="14.25" customHeight="1" x14ac:dyDescent="0.2">
      <c r="A12159" s="35" t="s">
        <v>37816</v>
      </c>
      <c r="B12159" s="36" t="s">
        <v>37817</v>
      </c>
      <c r="C12159" s="37">
        <v>50211608</v>
      </c>
      <c r="D12159" s="38" t="s">
        <v>37818</v>
      </c>
      <c r="E12159" s="39" t="s">
        <v>1808</v>
      </c>
      <c r="F12159" s="37" t="s">
        <v>2903</v>
      </c>
    </row>
    <row r="12160" spans="1:6" ht="14.25" customHeight="1" x14ac:dyDescent="0.2">
      <c r="A12160" s="35" t="s">
        <v>37819</v>
      </c>
      <c r="B12160" s="36" t="s">
        <v>37820</v>
      </c>
      <c r="C12160" s="37">
        <v>50211609</v>
      </c>
      <c r="D12160" s="38" t="s">
        <v>37821</v>
      </c>
      <c r="E12160" s="39" t="s">
        <v>1808</v>
      </c>
      <c r="F12160" s="37" t="s">
        <v>2903</v>
      </c>
    </row>
    <row r="12161" spans="1:6" ht="14.25" customHeight="1" x14ac:dyDescent="0.2">
      <c r="A12161" s="35" t="s">
        <v>37822</v>
      </c>
      <c r="B12161" s="36" t="s">
        <v>37823</v>
      </c>
      <c r="C12161" s="37">
        <v>50211610</v>
      </c>
      <c r="D12161" s="38" t="s">
        <v>37824</v>
      </c>
      <c r="E12161" s="39" t="s">
        <v>1808</v>
      </c>
      <c r="F12161" s="37" t="s">
        <v>2903</v>
      </c>
    </row>
    <row r="12162" spans="1:6" ht="14.25" customHeight="1" x14ac:dyDescent="0.2">
      <c r="A12162" s="35" t="s">
        <v>37825</v>
      </c>
      <c r="B12162" s="36" t="s">
        <v>37826</v>
      </c>
      <c r="C12162" s="37">
        <v>50211611</v>
      </c>
      <c r="D12162" s="38" t="s">
        <v>37827</v>
      </c>
      <c r="E12162" s="39" t="s">
        <v>1808</v>
      </c>
      <c r="F12162" s="37" t="s">
        <v>2903</v>
      </c>
    </row>
    <row r="12163" spans="1:6" ht="14.25" customHeight="1" x14ac:dyDescent="0.2">
      <c r="A12163" s="35" t="s">
        <v>37828</v>
      </c>
      <c r="B12163" s="36" t="s">
        <v>37829</v>
      </c>
      <c r="C12163" s="37">
        <v>50211612</v>
      </c>
      <c r="D12163" s="38" t="s">
        <v>37830</v>
      </c>
      <c r="E12163" s="39" t="s">
        <v>1808</v>
      </c>
      <c r="F12163" s="37" t="s">
        <v>2903</v>
      </c>
    </row>
    <row r="12164" spans="1:6" ht="14.25" customHeight="1" x14ac:dyDescent="0.2">
      <c r="A12164" s="35" t="s">
        <v>37831</v>
      </c>
      <c r="B12164" s="36" t="s">
        <v>37832</v>
      </c>
      <c r="C12164" s="37">
        <v>50221001</v>
      </c>
      <c r="D12164" s="38" t="s">
        <v>37833</v>
      </c>
      <c r="E12164" s="39" t="s">
        <v>1808</v>
      </c>
      <c r="F12164" s="37" t="s">
        <v>2903</v>
      </c>
    </row>
    <row r="12165" spans="1:6" ht="14.25" customHeight="1" x14ac:dyDescent="0.2">
      <c r="A12165" s="35" t="s">
        <v>37834</v>
      </c>
      <c r="B12165" s="36" t="s">
        <v>37835</v>
      </c>
      <c r="C12165" s="37">
        <v>50221002</v>
      </c>
      <c r="D12165" s="38" t="s">
        <v>37836</v>
      </c>
      <c r="E12165" s="39" t="s">
        <v>1808</v>
      </c>
      <c r="F12165" s="37" t="s">
        <v>2903</v>
      </c>
    </row>
    <row r="12166" spans="1:6" ht="14.25" customHeight="1" x14ac:dyDescent="0.2">
      <c r="A12166" s="35" t="s">
        <v>37837</v>
      </c>
      <c r="B12166" s="36" t="s">
        <v>37838</v>
      </c>
      <c r="C12166" s="37">
        <v>50221101</v>
      </c>
      <c r="D12166" s="38" t="s">
        <v>37839</v>
      </c>
      <c r="E12166" s="39" t="s">
        <v>1805</v>
      </c>
      <c r="F12166" s="37" t="s">
        <v>1803</v>
      </c>
    </row>
    <row r="12167" spans="1:6" ht="14.25" customHeight="1" x14ac:dyDescent="0.2">
      <c r="A12167" s="35" t="s">
        <v>37840</v>
      </c>
      <c r="B12167" s="36" t="s">
        <v>37841</v>
      </c>
      <c r="C12167" s="37">
        <v>50221102</v>
      </c>
      <c r="D12167" s="38" t="s">
        <v>37842</v>
      </c>
      <c r="E12167" s="39" t="s">
        <v>1805</v>
      </c>
      <c r="F12167" s="37" t="s">
        <v>1803</v>
      </c>
    </row>
    <row r="12168" spans="1:6" ht="14.25" customHeight="1" x14ac:dyDescent="0.2">
      <c r="A12168" s="35" t="s">
        <v>37843</v>
      </c>
      <c r="B12168" s="36" t="s">
        <v>37844</v>
      </c>
      <c r="C12168" s="37">
        <v>50221201</v>
      </c>
      <c r="D12168" s="38" t="s">
        <v>37845</v>
      </c>
      <c r="E12168" s="39" t="s">
        <v>1805</v>
      </c>
      <c r="F12168" s="37" t="s">
        <v>1803</v>
      </c>
    </row>
    <row r="12169" spans="1:6" ht="14.25" customHeight="1" x14ac:dyDescent="0.2">
      <c r="A12169" s="35" t="s">
        <v>37846</v>
      </c>
      <c r="B12169" s="36" t="s">
        <v>37847</v>
      </c>
      <c r="C12169" s="37">
        <v>50221202</v>
      </c>
      <c r="D12169" s="38" t="s">
        <v>37848</v>
      </c>
      <c r="E12169" s="39" t="s">
        <v>1805</v>
      </c>
      <c r="F12169" s="37" t="s">
        <v>1803</v>
      </c>
    </row>
    <row r="12170" spans="1:6" ht="14.25" customHeight="1" x14ac:dyDescent="0.2">
      <c r="A12170" s="35" t="s">
        <v>37849</v>
      </c>
      <c r="B12170" s="36" t="s">
        <v>37850</v>
      </c>
      <c r="C12170" s="37">
        <v>51101503</v>
      </c>
      <c r="D12170" s="38" t="s">
        <v>37851</v>
      </c>
      <c r="E12170" s="39" t="s">
        <v>4569</v>
      </c>
      <c r="F12170" s="37" t="s">
        <v>4570</v>
      </c>
    </row>
    <row r="12171" spans="1:6" ht="14.25" customHeight="1" x14ac:dyDescent="0.2">
      <c r="A12171" s="35" t="s">
        <v>37852</v>
      </c>
      <c r="B12171" s="36" t="s">
        <v>37853</v>
      </c>
      <c r="C12171" s="37">
        <v>51101504</v>
      </c>
      <c r="D12171" s="38" t="s">
        <v>37854</v>
      </c>
      <c r="E12171" s="39" t="s">
        <v>4569</v>
      </c>
      <c r="F12171" s="37" t="s">
        <v>4570</v>
      </c>
    </row>
    <row r="12172" spans="1:6" ht="14.25" customHeight="1" x14ac:dyDescent="0.2">
      <c r="A12172" s="35" t="s">
        <v>37855</v>
      </c>
      <c r="B12172" s="36" t="s">
        <v>37856</v>
      </c>
      <c r="C12172" s="37">
        <v>51101507</v>
      </c>
      <c r="D12172" s="38" t="s">
        <v>37857</v>
      </c>
      <c r="E12172" s="39" t="s">
        <v>4569</v>
      </c>
      <c r="F12172" s="37" t="s">
        <v>4570</v>
      </c>
    </row>
    <row r="12173" spans="1:6" ht="14.25" customHeight="1" x14ac:dyDescent="0.2">
      <c r="A12173" s="35" t="s">
        <v>37858</v>
      </c>
      <c r="B12173" s="36" t="s">
        <v>37859</v>
      </c>
      <c r="C12173" s="37">
        <v>51101508</v>
      </c>
      <c r="D12173" s="38" t="s">
        <v>37860</v>
      </c>
      <c r="E12173" s="39" t="s">
        <v>4569</v>
      </c>
      <c r="F12173" s="37" t="s">
        <v>4570</v>
      </c>
    </row>
    <row r="12174" spans="1:6" ht="14.25" customHeight="1" x14ac:dyDescent="0.2">
      <c r="A12174" s="35" t="s">
        <v>37861</v>
      </c>
      <c r="B12174" s="36" t="s">
        <v>37862</v>
      </c>
      <c r="C12174" s="37">
        <v>51101509</v>
      </c>
      <c r="D12174" s="38" t="s">
        <v>37863</v>
      </c>
      <c r="E12174" s="39" t="s">
        <v>4569</v>
      </c>
      <c r="F12174" s="37" t="s">
        <v>4570</v>
      </c>
    </row>
    <row r="12175" spans="1:6" ht="14.25" customHeight="1" x14ac:dyDescent="0.2">
      <c r="A12175" s="35" t="s">
        <v>37864</v>
      </c>
      <c r="B12175" s="36" t="s">
        <v>37865</v>
      </c>
      <c r="C12175" s="37">
        <v>51101510</v>
      </c>
      <c r="D12175" s="38" t="s">
        <v>37866</v>
      </c>
      <c r="E12175" s="39" t="s">
        <v>4569</v>
      </c>
      <c r="F12175" s="37" t="s">
        <v>4570</v>
      </c>
    </row>
    <row r="12176" spans="1:6" ht="14.25" customHeight="1" x14ac:dyDescent="0.2">
      <c r="A12176" s="35" t="s">
        <v>37867</v>
      </c>
      <c r="B12176" s="36" t="s">
        <v>37868</v>
      </c>
      <c r="C12176" s="37">
        <v>51101511</v>
      </c>
      <c r="D12176" s="38" t="s">
        <v>37869</v>
      </c>
      <c r="E12176" s="39" t="s">
        <v>4569</v>
      </c>
      <c r="F12176" s="37" t="s">
        <v>4570</v>
      </c>
    </row>
    <row r="12177" spans="1:6" ht="14.25" customHeight="1" x14ac:dyDescent="0.2">
      <c r="A12177" s="35" t="s">
        <v>37870</v>
      </c>
      <c r="B12177" s="36" t="s">
        <v>37871</v>
      </c>
      <c r="C12177" s="37">
        <v>51101512</v>
      </c>
      <c r="D12177" s="38" t="s">
        <v>37872</v>
      </c>
      <c r="E12177" s="39" t="s">
        <v>4569</v>
      </c>
      <c r="F12177" s="37" t="s">
        <v>4570</v>
      </c>
    </row>
    <row r="12178" spans="1:6" ht="14.25" customHeight="1" x14ac:dyDescent="0.2">
      <c r="A12178" s="35" t="s">
        <v>37873</v>
      </c>
      <c r="B12178" s="36" t="s">
        <v>37874</v>
      </c>
      <c r="C12178" s="37">
        <v>51101513</v>
      </c>
      <c r="D12178" s="38" t="s">
        <v>37875</v>
      </c>
      <c r="E12178" s="39" t="s">
        <v>4569</v>
      </c>
      <c r="F12178" s="37" t="s">
        <v>4570</v>
      </c>
    </row>
    <row r="12179" spans="1:6" ht="14.25" customHeight="1" x14ac:dyDescent="0.2">
      <c r="A12179" s="35" t="s">
        <v>37876</v>
      </c>
      <c r="B12179" s="36" t="s">
        <v>37877</v>
      </c>
      <c r="C12179" s="37">
        <v>51101514</v>
      </c>
      <c r="D12179" s="38" t="s">
        <v>37878</v>
      </c>
      <c r="E12179" s="39" t="s">
        <v>4569</v>
      </c>
      <c r="F12179" s="37" t="s">
        <v>4570</v>
      </c>
    </row>
    <row r="12180" spans="1:6" ht="14.25" customHeight="1" x14ac:dyDescent="0.2">
      <c r="A12180" s="35" t="s">
        <v>37879</v>
      </c>
      <c r="B12180" s="36" t="s">
        <v>37880</v>
      </c>
      <c r="C12180" s="37">
        <v>51101515</v>
      </c>
      <c r="D12180" s="38" t="s">
        <v>37881</v>
      </c>
      <c r="E12180" s="39" t="s">
        <v>4569</v>
      </c>
      <c r="F12180" s="37" t="s">
        <v>4570</v>
      </c>
    </row>
    <row r="12181" spans="1:6" ht="14.25" customHeight="1" x14ac:dyDescent="0.2">
      <c r="A12181" s="35" t="s">
        <v>37882</v>
      </c>
      <c r="B12181" s="36" t="s">
        <v>37883</v>
      </c>
      <c r="C12181" s="37">
        <v>51101516</v>
      </c>
      <c r="D12181" s="38" t="s">
        <v>37884</v>
      </c>
      <c r="E12181" s="39" t="s">
        <v>4569</v>
      </c>
      <c r="F12181" s="37" t="s">
        <v>4570</v>
      </c>
    </row>
    <row r="12182" spans="1:6" ht="14.25" customHeight="1" x14ac:dyDescent="0.2">
      <c r="A12182" s="35" t="s">
        <v>37885</v>
      </c>
      <c r="B12182" s="36" t="s">
        <v>37886</v>
      </c>
      <c r="C12182" s="37">
        <v>51101518</v>
      </c>
      <c r="D12182" s="38" t="s">
        <v>37887</v>
      </c>
      <c r="E12182" s="39" t="s">
        <v>4569</v>
      </c>
      <c r="F12182" s="37" t="s">
        <v>4570</v>
      </c>
    </row>
    <row r="12183" spans="1:6" ht="14.25" customHeight="1" x14ac:dyDescent="0.2">
      <c r="A12183" s="35" t="s">
        <v>37888</v>
      </c>
      <c r="B12183" s="36" t="s">
        <v>37889</v>
      </c>
      <c r="C12183" s="37">
        <v>51101519</v>
      </c>
      <c r="D12183" s="38" t="s">
        <v>37890</v>
      </c>
      <c r="E12183" s="39" t="s">
        <v>4569</v>
      </c>
      <c r="F12183" s="37" t="s">
        <v>4570</v>
      </c>
    </row>
    <row r="12184" spans="1:6" ht="14.25" customHeight="1" x14ac:dyDescent="0.2">
      <c r="A12184" s="35" t="s">
        <v>37891</v>
      </c>
      <c r="B12184" s="36" t="s">
        <v>37892</v>
      </c>
      <c r="C12184" s="37">
        <v>51101521</v>
      </c>
      <c r="D12184" s="38" t="s">
        <v>37893</v>
      </c>
      <c r="E12184" s="39" t="s">
        <v>4569</v>
      </c>
      <c r="F12184" s="37" t="s">
        <v>4570</v>
      </c>
    </row>
    <row r="12185" spans="1:6" ht="14.25" customHeight="1" x14ac:dyDescent="0.2">
      <c r="A12185" s="35" t="s">
        <v>37894</v>
      </c>
      <c r="B12185" s="36" t="s">
        <v>37895</v>
      </c>
      <c r="C12185" s="37">
        <v>51101522</v>
      </c>
      <c r="D12185" s="38" t="s">
        <v>37896</v>
      </c>
      <c r="E12185" s="39" t="s">
        <v>4569</v>
      </c>
      <c r="F12185" s="37" t="s">
        <v>4570</v>
      </c>
    </row>
    <row r="12186" spans="1:6" ht="14.25" customHeight="1" x14ac:dyDescent="0.2">
      <c r="A12186" s="35" t="s">
        <v>37897</v>
      </c>
      <c r="B12186" s="36" t="s">
        <v>37898</v>
      </c>
      <c r="C12186" s="37">
        <v>51101523</v>
      </c>
      <c r="D12186" s="38" t="s">
        <v>37899</v>
      </c>
      <c r="E12186" s="39" t="s">
        <v>4569</v>
      </c>
      <c r="F12186" s="37" t="s">
        <v>4570</v>
      </c>
    </row>
    <row r="12187" spans="1:6" ht="14.25" customHeight="1" x14ac:dyDescent="0.2">
      <c r="A12187" s="35" t="s">
        <v>37900</v>
      </c>
      <c r="B12187" s="36" t="s">
        <v>37901</v>
      </c>
      <c r="C12187" s="37">
        <v>51101524</v>
      </c>
      <c r="D12187" s="38" t="s">
        <v>37902</v>
      </c>
      <c r="E12187" s="39" t="s">
        <v>4569</v>
      </c>
      <c r="F12187" s="37" t="s">
        <v>4570</v>
      </c>
    </row>
    <row r="12188" spans="1:6" ht="14.25" customHeight="1" x14ac:dyDescent="0.2">
      <c r="A12188" s="35" t="s">
        <v>37903</v>
      </c>
      <c r="B12188" s="36" t="s">
        <v>37904</v>
      </c>
      <c r="C12188" s="37">
        <v>51101525</v>
      </c>
      <c r="D12188" s="38" t="s">
        <v>37905</v>
      </c>
      <c r="E12188" s="39" t="s">
        <v>4569</v>
      </c>
      <c r="F12188" s="37" t="s">
        <v>4570</v>
      </c>
    </row>
    <row r="12189" spans="1:6" ht="14.25" customHeight="1" x14ac:dyDescent="0.2">
      <c r="A12189" s="35" t="s">
        <v>37906</v>
      </c>
      <c r="B12189" s="36" t="s">
        <v>37907</v>
      </c>
      <c r="C12189" s="37">
        <v>51101526</v>
      </c>
      <c r="D12189" s="38" t="s">
        <v>37908</v>
      </c>
      <c r="E12189" s="39" t="s">
        <v>4569</v>
      </c>
      <c r="F12189" s="37" t="s">
        <v>4570</v>
      </c>
    </row>
    <row r="12190" spans="1:6" ht="14.25" customHeight="1" x14ac:dyDescent="0.2">
      <c r="A12190" s="35" t="s">
        <v>37909</v>
      </c>
      <c r="B12190" s="36" t="s">
        <v>37910</v>
      </c>
      <c r="C12190" s="37">
        <v>51101527</v>
      </c>
      <c r="D12190" s="38" t="s">
        <v>37911</v>
      </c>
      <c r="E12190" s="39" t="s">
        <v>4569</v>
      </c>
      <c r="F12190" s="37" t="s">
        <v>4570</v>
      </c>
    </row>
    <row r="12191" spans="1:6" ht="14.25" customHeight="1" x14ac:dyDescent="0.2">
      <c r="A12191" s="35" t="s">
        <v>37912</v>
      </c>
      <c r="B12191" s="36" t="s">
        <v>37913</v>
      </c>
      <c r="C12191" s="37">
        <v>51101528</v>
      </c>
      <c r="D12191" s="38" t="s">
        <v>37914</v>
      </c>
      <c r="E12191" s="39" t="s">
        <v>4569</v>
      </c>
      <c r="F12191" s="37" t="s">
        <v>4570</v>
      </c>
    </row>
    <row r="12192" spans="1:6" ht="14.25" customHeight="1" x14ac:dyDescent="0.2">
      <c r="A12192" s="35" t="s">
        <v>37915</v>
      </c>
      <c r="B12192" s="36" t="s">
        <v>37916</v>
      </c>
      <c r="C12192" s="37">
        <v>51101530</v>
      </c>
      <c r="D12192" s="38" t="s">
        <v>37917</v>
      </c>
      <c r="E12192" s="39" t="s">
        <v>4569</v>
      </c>
      <c r="F12192" s="37" t="s">
        <v>4570</v>
      </c>
    </row>
    <row r="12193" spans="1:6" ht="14.25" customHeight="1" x14ac:dyDescent="0.2">
      <c r="A12193" s="35" t="s">
        <v>37918</v>
      </c>
      <c r="B12193" s="36" t="s">
        <v>37919</v>
      </c>
      <c r="C12193" s="37">
        <v>51101531</v>
      </c>
      <c r="D12193" s="38" t="s">
        <v>37920</v>
      </c>
      <c r="E12193" s="39" t="s">
        <v>4569</v>
      </c>
      <c r="F12193" s="37" t="s">
        <v>4570</v>
      </c>
    </row>
    <row r="12194" spans="1:6" ht="14.25" customHeight="1" x14ac:dyDescent="0.2">
      <c r="A12194" s="35" t="s">
        <v>37921</v>
      </c>
      <c r="B12194" s="36" t="s">
        <v>37922</v>
      </c>
      <c r="C12194" s="37">
        <v>51101532</v>
      </c>
      <c r="D12194" s="38" t="s">
        <v>37923</v>
      </c>
      <c r="E12194" s="39" t="s">
        <v>4569</v>
      </c>
      <c r="F12194" s="37" t="s">
        <v>4570</v>
      </c>
    </row>
    <row r="12195" spans="1:6" ht="14.25" customHeight="1" x14ac:dyDescent="0.2">
      <c r="A12195" s="35" t="s">
        <v>37924</v>
      </c>
      <c r="B12195" s="36" t="s">
        <v>37925</v>
      </c>
      <c r="C12195" s="37">
        <v>51101533</v>
      </c>
      <c r="D12195" s="38" t="s">
        <v>37926</v>
      </c>
      <c r="E12195" s="39" t="s">
        <v>4569</v>
      </c>
      <c r="F12195" s="37" t="s">
        <v>4570</v>
      </c>
    </row>
    <row r="12196" spans="1:6" ht="14.25" customHeight="1" x14ac:dyDescent="0.2">
      <c r="A12196" s="35" t="s">
        <v>37927</v>
      </c>
      <c r="B12196" s="36" t="s">
        <v>37928</v>
      </c>
      <c r="C12196" s="37">
        <v>51101534</v>
      </c>
      <c r="D12196" s="38" t="s">
        <v>37929</v>
      </c>
      <c r="E12196" s="39" t="s">
        <v>4569</v>
      </c>
      <c r="F12196" s="37" t="s">
        <v>4570</v>
      </c>
    </row>
    <row r="12197" spans="1:6" ht="14.25" customHeight="1" x14ac:dyDescent="0.2">
      <c r="A12197" s="35" t="s">
        <v>37930</v>
      </c>
      <c r="B12197" s="36" t="s">
        <v>37931</v>
      </c>
      <c r="C12197" s="37">
        <v>51101535</v>
      </c>
      <c r="D12197" s="38" t="s">
        <v>37932</v>
      </c>
      <c r="E12197" s="39" t="s">
        <v>4569</v>
      </c>
      <c r="F12197" s="37" t="s">
        <v>4570</v>
      </c>
    </row>
    <row r="12198" spans="1:6" ht="14.25" customHeight="1" x14ac:dyDescent="0.2">
      <c r="A12198" s="35" t="s">
        <v>37933</v>
      </c>
      <c r="B12198" s="36" t="s">
        <v>37934</v>
      </c>
      <c r="C12198" s="37">
        <v>51101536</v>
      </c>
      <c r="D12198" s="38" t="s">
        <v>37935</v>
      </c>
      <c r="E12198" s="39" t="s">
        <v>4569</v>
      </c>
      <c r="F12198" s="37" t="s">
        <v>4570</v>
      </c>
    </row>
    <row r="12199" spans="1:6" ht="14.25" customHeight="1" x14ac:dyDescent="0.2">
      <c r="A12199" s="35" t="s">
        <v>37936</v>
      </c>
      <c r="B12199" s="36" t="s">
        <v>37937</v>
      </c>
      <c r="C12199" s="37">
        <v>51101537</v>
      </c>
      <c r="D12199" s="38" t="s">
        <v>37938</v>
      </c>
      <c r="E12199" s="39" t="s">
        <v>4569</v>
      </c>
      <c r="F12199" s="37" t="s">
        <v>4570</v>
      </c>
    </row>
    <row r="12200" spans="1:6" ht="14.25" customHeight="1" x14ac:dyDescent="0.2">
      <c r="A12200" s="35" t="s">
        <v>37939</v>
      </c>
      <c r="B12200" s="36" t="s">
        <v>37940</v>
      </c>
      <c r="C12200" s="37">
        <v>51101538</v>
      </c>
      <c r="D12200" s="38" t="s">
        <v>37941</v>
      </c>
      <c r="E12200" s="39" t="s">
        <v>4569</v>
      </c>
      <c r="F12200" s="37" t="s">
        <v>4570</v>
      </c>
    </row>
    <row r="12201" spans="1:6" ht="14.25" customHeight="1" x14ac:dyDescent="0.2">
      <c r="A12201" s="35" t="s">
        <v>37942</v>
      </c>
      <c r="B12201" s="36" t="s">
        <v>37943</v>
      </c>
      <c r="C12201" s="37">
        <v>51101539</v>
      </c>
      <c r="D12201" s="38" t="s">
        <v>37944</v>
      </c>
      <c r="E12201" s="39" t="s">
        <v>4569</v>
      </c>
      <c r="F12201" s="37" t="s">
        <v>4570</v>
      </c>
    </row>
    <row r="12202" spans="1:6" ht="14.25" customHeight="1" x14ac:dyDescent="0.2">
      <c r="A12202" s="35" t="s">
        <v>37945</v>
      </c>
      <c r="B12202" s="36" t="s">
        <v>37946</v>
      </c>
      <c r="C12202" s="37">
        <v>51101540</v>
      </c>
      <c r="D12202" s="38" t="s">
        <v>37947</v>
      </c>
      <c r="E12202" s="39" t="s">
        <v>4569</v>
      </c>
      <c r="F12202" s="37" t="s">
        <v>4570</v>
      </c>
    </row>
    <row r="12203" spans="1:6" ht="14.25" customHeight="1" x14ac:dyDescent="0.2">
      <c r="A12203" s="35" t="s">
        <v>37948</v>
      </c>
      <c r="B12203" s="36" t="s">
        <v>37949</v>
      </c>
      <c r="C12203" s="37">
        <v>51101541</v>
      </c>
      <c r="D12203" s="38" t="s">
        <v>37950</v>
      </c>
      <c r="E12203" s="39" t="s">
        <v>4569</v>
      </c>
      <c r="F12203" s="37" t="s">
        <v>4570</v>
      </c>
    </row>
    <row r="12204" spans="1:6" ht="14.25" customHeight="1" x14ac:dyDescent="0.2">
      <c r="A12204" s="35" t="s">
        <v>37951</v>
      </c>
      <c r="B12204" s="36" t="s">
        <v>37952</v>
      </c>
      <c r="C12204" s="37">
        <v>51101542</v>
      </c>
      <c r="D12204" s="38" t="s">
        <v>37953</v>
      </c>
      <c r="E12204" s="39" t="s">
        <v>4569</v>
      </c>
      <c r="F12204" s="37" t="s">
        <v>4570</v>
      </c>
    </row>
    <row r="12205" spans="1:6" ht="14.25" customHeight="1" x14ac:dyDescent="0.2">
      <c r="A12205" s="35" t="s">
        <v>37954</v>
      </c>
      <c r="B12205" s="36" t="s">
        <v>37955</v>
      </c>
      <c r="C12205" s="37">
        <v>51101543</v>
      </c>
      <c r="D12205" s="38" t="s">
        <v>37956</v>
      </c>
      <c r="E12205" s="39" t="s">
        <v>4569</v>
      </c>
      <c r="F12205" s="37" t="s">
        <v>4570</v>
      </c>
    </row>
    <row r="12206" spans="1:6" ht="14.25" customHeight="1" x14ac:dyDescent="0.2">
      <c r="A12206" s="35" t="s">
        <v>37957</v>
      </c>
      <c r="B12206" s="36" t="s">
        <v>37958</v>
      </c>
      <c r="C12206" s="37">
        <v>51101544</v>
      </c>
      <c r="D12206" s="38" t="s">
        <v>37959</v>
      </c>
      <c r="E12206" s="39" t="s">
        <v>4569</v>
      </c>
      <c r="F12206" s="37" t="s">
        <v>4570</v>
      </c>
    </row>
    <row r="12207" spans="1:6" ht="14.25" customHeight="1" x14ac:dyDescent="0.2">
      <c r="A12207" s="35" t="s">
        <v>37960</v>
      </c>
      <c r="B12207" s="36" t="s">
        <v>37961</v>
      </c>
      <c r="C12207" s="37">
        <v>51101545</v>
      </c>
      <c r="D12207" s="38" t="s">
        <v>37962</v>
      </c>
      <c r="E12207" s="39" t="s">
        <v>4569</v>
      </c>
      <c r="F12207" s="37" t="s">
        <v>4570</v>
      </c>
    </row>
    <row r="12208" spans="1:6" ht="14.25" customHeight="1" x14ac:dyDescent="0.2">
      <c r="A12208" s="35" t="s">
        <v>37963</v>
      </c>
      <c r="B12208" s="36" t="s">
        <v>37964</v>
      </c>
      <c r="C12208" s="37">
        <v>51101546</v>
      </c>
      <c r="D12208" s="38" t="s">
        <v>37965</v>
      </c>
      <c r="E12208" s="39" t="s">
        <v>4569</v>
      </c>
      <c r="F12208" s="37" t="s">
        <v>4570</v>
      </c>
    </row>
    <row r="12209" spans="1:6" ht="14.25" customHeight="1" x14ac:dyDescent="0.2">
      <c r="A12209" s="35" t="s">
        <v>37966</v>
      </c>
      <c r="B12209" s="36" t="s">
        <v>37967</v>
      </c>
      <c r="C12209" s="37">
        <v>51101547</v>
      </c>
      <c r="D12209" s="38" t="s">
        <v>37968</v>
      </c>
      <c r="E12209" s="39" t="s">
        <v>4569</v>
      </c>
      <c r="F12209" s="37" t="s">
        <v>4570</v>
      </c>
    </row>
    <row r="12210" spans="1:6" ht="14.25" customHeight="1" x14ac:dyDescent="0.2">
      <c r="A12210" s="35" t="s">
        <v>37969</v>
      </c>
      <c r="B12210" s="36" t="s">
        <v>37970</v>
      </c>
      <c r="C12210" s="37">
        <v>51101548</v>
      </c>
      <c r="D12210" s="38" t="s">
        <v>37971</v>
      </c>
      <c r="E12210" s="39" t="s">
        <v>4569</v>
      </c>
      <c r="F12210" s="37" t="s">
        <v>4570</v>
      </c>
    </row>
    <row r="12211" spans="1:6" ht="14.25" customHeight="1" x14ac:dyDescent="0.2">
      <c r="A12211" s="35" t="s">
        <v>37972</v>
      </c>
      <c r="B12211" s="36" t="s">
        <v>37973</v>
      </c>
      <c r="C12211" s="37">
        <v>51101549</v>
      </c>
      <c r="D12211" s="38" t="s">
        <v>37974</v>
      </c>
      <c r="E12211" s="39" t="s">
        <v>4569</v>
      </c>
      <c r="F12211" s="37" t="s">
        <v>4570</v>
      </c>
    </row>
    <row r="12212" spans="1:6" ht="14.25" customHeight="1" x14ac:dyDescent="0.2">
      <c r="A12212" s="35" t="s">
        <v>37975</v>
      </c>
      <c r="B12212" s="36" t="s">
        <v>37976</v>
      </c>
      <c r="C12212" s="37">
        <v>51101550</v>
      </c>
      <c r="D12212" s="38" t="s">
        <v>37977</v>
      </c>
      <c r="E12212" s="39" t="s">
        <v>4569</v>
      </c>
      <c r="F12212" s="37" t="s">
        <v>4570</v>
      </c>
    </row>
    <row r="12213" spans="1:6" ht="14.25" customHeight="1" x14ac:dyDescent="0.2">
      <c r="A12213" s="35" t="s">
        <v>37978</v>
      </c>
      <c r="B12213" s="36" t="s">
        <v>37979</v>
      </c>
      <c r="C12213" s="37">
        <v>51101551</v>
      </c>
      <c r="D12213" s="38" t="s">
        <v>37980</v>
      </c>
      <c r="E12213" s="39" t="s">
        <v>4569</v>
      </c>
      <c r="F12213" s="37" t="s">
        <v>4570</v>
      </c>
    </row>
    <row r="12214" spans="1:6" ht="14.25" customHeight="1" x14ac:dyDescent="0.2">
      <c r="A12214" s="35" t="s">
        <v>37981</v>
      </c>
      <c r="B12214" s="36" t="s">
        <v>37982</v>
      </c>
      <c r="C12214" s="37">
        <v>51101552</v>
      </c>
      <c r="D12214" s="38" t="s">
        <v>37983</v>
      </c>
      <c r="E12214" s="39" t="s">
        <v>4569</v>
      </c>
      <c r="F12214" s="37" t="s">
        <v>4570</v>
      </c>
    </row>
    <row r="12215" spans="1:6" ht="14.25" customHeight="1" x14ac:dyDescent="0.2">
      <c r="A12215" s="35" t="s">
        <v>37984</v>
      </c>
      <c r="B12215" s="36" t="s">
        <v>37985</v>
      </c>
      <c r="C12215" s="37">
        <v>51101553</v>
      </c>
      <c r="D12215" s="38" t="s">
        <v>37986</v>
      </c>
      <c r="E12215" s="39" t="s">
        <v>4569</v>
      </c>
      <c r="F12215" s="37" t="s">
        <v>4570</v>
      </c>
    </row>
    <row r="12216" spans="1:6" ht="14.25" customHeight="1" x14ac:dyDescent="0.2">
      <c r="A12216" s="35" t="s">
        <v>37987</v>
      </c>
      <c r="B12216" s="36" t="s">
        <v>37988</v>
      </c>
      <c r="C12216" s="37">
        <v>51101554</v>
      </c>
      <c r="D12216" s="38" t="s">
        <v>37989</v>
      </c>
      <c r="E12216" s="39" t="s">
        <v>4569</v>
      </c>
      <c r="F12216" s="37" t="s">
        <v>4570</v>
      </c>
    </row>
    <row r="12217" spans="1:6" ht="14.25" customHeight="1" x14ac:dyDescent="0.2">
      <c r="A12217" s="35" t="s">
        <v>37990</v>
      </c>
      <c r="B12217" s="36" t="s">
        <v>37991</v>
      </c>
      <c r="C12217" s="37">
        <v>51101555</v>
      </c>
      <c r="D12217" s="38" t="s">
        <v>37992</v>
      </c>
      <c r="E12217" s="39" t="s">
        <v>4569</v>
      </c>
      <c r="F12217" s="37" t="s">
        <v>4570</v>
      </c>
    </row>
    <row r="12218" spans="1:6" ht="14.25" customHeight="1" x14ac:dyDescent="0.2">
      <c r="A12218" s="35" t="s">
        <v>37993</v>
      </c>
      <c r="B12218" s="36" t="s">
        <v>37994</v>
      </c>
      <c r="C12218" s="37">
        <v>51101556</v>
      </c>
      <c r="D12218" s="38" t="s">
        <v>37995</v>
      </c>
      <c r="E12218" s="39" t="s">
        <v>4569</v>
      </c>
      <c r="F12218" s="37" t="s">
        <v>4570</v>
      </c>
    </row>
    <row r="12219" spans="1:6" ht="14.25" customHeight="1" x14ac:dyDescent="0.2">
      <c r="A12219" s="35" t="s">
        <v>37996</v>
      </c>
      <c r="B12219" s="36" t="s">
        <v>37997</v>
      </c>
      <c r="C12219" s="37">
        <v>51101557</v>
      </c>
      <c r="D12219" s="38" t="s">
        <v>37998</v>
      </c>
      <c r="E12219" s="39" t="s">
        <v>4569</v>
      </c>
      <c r="F12219" s="37" t="s">
        <v>4570</v>
      </c>
    </row>
    <row r="12220" spans="1:6" ht="14.25" customHeight="1" x14ac:dyDescent="0.2">
      <c r="A12220" s="35" t="s">
        <v>37999</v>
      </c>
      <c r="B12220" s="36" t="s">
        <v>38000</v>
      </c>
      <c r="C12220" s="37">
        <v>51101558</v>
      </c>
      <c r="D12220" s="38" t="s">
        <v>38001</v>
      </c>
      <c r="E12220" s="39" t="s">
        <v>4569</v>
      </c>
      <c r="F12220" s="37" t="s">
        <v>4570</v>
      </c>
    </row>
    <row r="12221" spans="1:6" ht="14.25" customHeight="1" x14ac:dyDescent="0.2">
      <c r="A12221" s="35" t="s">
        <v>38002</v>
      </c>
      <c r="B12221" s="36" t="s">
        <v>38003</v>
      </c>
      <c r="C12221" s="37">
        <v>51101559</v>
      </c>
      <c r="D12221" s="38" t="s">
        <v>38004</v>
      </c>
      <c r="E12221" s="39" t="s">
        <v>4569</v>
      </c>
      <c r="F12221" s="37" t="s">
        <v>4570</v>
      </c>
    </row>
    <row r="12222" spans="1:6" ht="14.25" customHeight="1" x14ac:dyDescent="0.2">
      <c r="A12222" s="35" t="s">
        <v>38005</v>
      </c>
      <c r="B12222" s="36" t="s">
        <v>38006</v>
      </c>
      <c r="C12222" s="37">
        <v>51101560</v>
      </c>
      <c r="D12222" s="38" t="s">
        <v>38007</v>
      </c>
      <c r="E12222" s="39" t="s">
        <v>4569</v>
      </c>
      <c r="F12222" s="37" t="s">
        <v>4570</v>
      </c>
    </row>
    <row r="12223" spans="1:6" ht="14.25" customHeight="1" x14ac:dyDescent="0.2">
      <c r="A12223" s="35" t="s">
        <v>38008</v>
      </c>
      <c r="B12223" s="36" t="s">
        <v>38009</v>
      </c>
      <c r="C12223" s="37">
        <v>51101561</v>
      </c>
      <c r="D12223" s="38" t="s">
        <v>38010</v>
      </c>
      <c r="E12223" s="39" t="s">
        <v>4569</v>
      </c>
      <c r="F12223" s="37" t="s">
        <v>4570</v>
      </c>
    </row>
    <row r="12224" spans="1:6" ht="14.25" customHeight="1" x14ac:dyDescent="0.2">
      <c r="A12224" s="35" t="s">
        <v>38011</v>
      </c>
      <c r="B12224" s="36" t="s">
        <v>38012</v>
      </c>
      <c r="C12224" s="37">
        <v>51101562</v>
      </c>
      <c r="D12224" s="38" t="s">
        <v>38013</v>
      </c>
      <c r="E12224" s="39" t="s">
        <v>4569</v>
      </c>
      <c r="F12224" s="37" t="s">
        <v>4570</v>
      </c>
    </row>
    <row r="12225" spans="1:6" ht="14.25" customHeight="1" x14ac:dyDescent="0.2">
      <c r="A12225" s="35" t="s">
        <v>38014</v>
      </c>
      <c r="B12225" s="36" t="s">
        <v>38015</v>
      </c>
      <c r="C12225" s="37">
        <v>51101563</v>
      </c>
      <c r="D12225" s="38" t="s">
        <v>38016</v>
      </c>
      <c r="E12225" s="39" t="s">
        <v>4569</v>
      </c>
      <c r="F12225" s="37" t="s">
        <v>4570</v>
      </c>
    </row>
    <row r="12226" spans="1:6" ht="14.25" customHeight="1" x14ac:dyDescent="0.2">
      <c r="A12226" s="35" t="s">
        <v>38017</v>
      </c>
      <c r="B12226" s="36" t="s">
        <v>38018</v>
      </c>
      <c r="C12226" s="37">
        <v>51101564</v>
      </c>
      <c r="D12226" s="38" t="s">
        <v>38019</v>
      </c>
      <c r="E12226" s="39" t="s">
        <v>4569</v>
      </c>
      <c r="F12226" s="37" t="s">
        <v>4570</v>
      </c>
    </row>
    <row r="12227" spans="1:6" ht="14.25" customHeight="1" x14ac:dyDescent="0.2">
      <c r="A12227" s="35" t="s">
        <v>38020</v>
      </c>
      <c r="B12227" s="36" t="s">
        <v>38021</v>
      </c>
      <c r="C12227" s="37">
        <v>51101565</v>
      </c>
      <c r="D12227" s="38" t="s">
        <v>38022</v>
      </c>
      <c r="E12227" s="39" t="s">
        <v>4569</v>
      </c>
      <c r="F12227" s="37" t="s">
        <v>4570</v>
      </c>
    </row>
    <row r="12228" spans="1:6" ht="14.25" customHeight="1" x14ac:dyDescent="0.2">
      <c r="A12228" s="35" t="s">
        <v>38023</v>
      </c>
      <c r="B12228" s="36" t="s">
        <v>38024</v>
      </c>
      <c r="C12228" s="37">
        <v>51101566</v>
      </c>
      <c r="D12228" s="38" t="s">
        <v>38025</v>
      </c>
      <c r="E12228" s="39" t="s">
        <v>4569</v>
      </c>
      <c r="F12228" s="37" t="s">
        <v>4570</v>
      </c>
    </row>
    <row r="12229" spans="1:6" ht="14.25" customHeight="1" x14ac:dyDescent="0.2">
      <c r="A12229" s="35" t="s">
        <v>38026</v>
      </c>
      <c r="B12229" s="36" t="s">
        <v>38027</v>
      </c>
      <c r="C12229" s="37">
        <v>51101567</v>
      </c>
      <c r="D12229" s="38" t="s">
        <v>38028</v>
      </c>
      <c r="E12229" s="39" t="s">
        <v>4569</v>
      </c>
      <c r="F12229" s="37" t="s">
        <v>4570</v>
      </c>
    </row>
    <row r="12230" spans="1:6" ht="14.25" customHeight="1" x14ac:dyDescent="0.2">
      <c r="A12230" s="35" t="s">
        <v>38029</v>
      </c>
      <c r="B12230" s="36" t="s">
        <v>38030</v>
      </c>
      <c r="C12230" s="37">
        <v>51101568</v>
      </c>
      <c r="D12230" s="38" t="s">
        <v>38031</v>
      </c>
      <c r="E12230" s="39" t="s">
        <v>4569</v>
      </c>
      <c r="F12230" s="37" t="s">
        <v>4570</v>
      </c>
    </row>
    <row r="12231" spans="1:6" ht="14.25" customHeight="1" x14ac:dyDescent="0.2">
      <c r="A12231" s="35" t="s">
        <v>38032</v>
      </c>
      <c r="B12231" s="36" t="s">
        <v>38033</v>
      </c>
      <c r="C12231" s="37">
        <v>51101569</v>
      </c>
      <c r="D12231" s="38" t="s">
        <v>38034</v>
      </c>
      <c r="E12231" s="39" t="s">
        <v>4569</v>
      </c>
      <c r="F12231" s="37" t="s">
        <v>4570</v>
      </c>
    </row>
    <row r="12232" spans="1:6" ht="14.25" customHeight="1" x14ac:dyDescent="0.2">
      <c r="A12232" s="35" t="s">
        <v>38035</v>
      </c>
      <c r="B12232" s="36" t="s">
        <v>38036</v>
      </c>
      <c r="C12232" s="37">
        <v>51101570</v>
      </c>
      <c r="D12232" s="38" t="s">
        <v>38037</v>
      </c>
      <c r="E12232" s="39" t="s">
        <v>4569</v>
      </c>
      <c r="F12232" s="37" t="s">
        <v>4570</v>
      </c>
    </row>
    <row r="12233" spans="1:6" ht="14.25" customHeight="1" x14ac:dyDescent="0.2">
      <c r="A12233" s="35" t="s">
        <v>38038</v>
      </c>
      <c r="B12233" s="36" t="s">
        <v>38039</v>
      </c>
      <c r="C12233" s="37">
        <v>51101571</v>
      </c>
      <c r="D12233" s="38" t="s">
        <v>38040</v>
      </c>
      <c r="E12233" s="39" t="s">
        <v>4569</v>
      </c>
      <c r="F12233" s="37" t="s">
        <v>4570</v>
      </c>
    </row>
    <row r="12234" spans="1:6" ht="14.25" customHeight="1" x14ac:dyDescent="0.2">
      <c r="A12234" s="35" t="s">
        <v>38041</v>
      </c>
      <c r="B12234" s="36" t="s">
        <v>38042</v>
      </c>
      <c r="C12234" s="37">
        <v>51101572</v>
      </c>
      <c r="D12234" s="38" t="s">
        <v>38043</v>
      </c>
      <c r="E12234" s="39" t="s">
        <v>4569</v>
      </c>
      <c r="F12234" s="37" t="s">
        <v>4570</v>
      </c>
    </row>
    <row r="12235" spans="1:6" ht="14.25" customHeight="1" x14ac:dyDescent="0.2">
      <c r="A12235" s="35" t="s">
        <v>38044</v>
      </c>
      <c r="B12235" s="36" t="s">
        <v>38045</v>
      </c>
      <c r="C12235" s="37">
        <v>51101573</v>
      </c>
      <c r="D12235" s="38" t="s">
        <v>38046</v>
      </c>
      <c r="E12235" s="39" t="s">
        <v>4569</v>
      </c>
      <c r="F12235" s="37" t="s">
        <v>4570</v>
      </c>
    </row>
    <row r="12236" spans="1:6" ht="14.25" customHeight="1" x14ac:dyDescent="0.2">
      <c r="A12236" s="35" t="s">
        <v>38047</v>
      </c>
      <c r="B12236" s="36" t="s">
        <v>38048</v>
      </c>
      <c r="C12236" s="37">
        <v>51101574</v>
      </c>
      <c r="D12236" s="38" t="s">
        <v>38049</v>
      </c>
      <c r="E12236" s="39" t="s">
        <v>4569</v>
      </c>
      <c r="F12236" s="37" t="s">
        <v>4570</v>
      </c>
    </row>
    <row r="12237" spans="1:6" ht="14.25" customHeight="1" x14ac:dyDescent="0.2">
      <c r="A12237" s="35" t="s">
        <v>38050</v>
      </c>
      <c r="B12237" s="36" t="s">
        <v>38051</v>
      </c>
      <c r="C12237" s="37">
        <v>51101575</v>
      </c>
      <c r="D12237" s="38" t="s">
        <v>38052</v>
      </c>
      <c r="E12237" s="39" t="s">
        <v>4569</v>
      </c>
      <c r="F12237" s="37" t="s">
        <v>4570</v>
      </c>
    </row>
    <row r="12238" spans="1:6" ht="14.25" customHeight="1" x14ac:dyDescent="0.2">
      <c r="A12238" s="35" t="s">
        <v>38053</v>
      </c>
      <c r="B12238" s="36" t="s">
        <v>38054</v>
      </c>
      <c r="C12238" s="37">
        <v>51101576</v>
      </c>
      <c r="D12238" s="38" t="s">
        <v>38055</v>
      </c>
      <c r="E12238" s="39" t="s">
        <v>4569</v>
      </c>
      <c r="F12238" s="37" t="s">
        <v>4570</v>
      </c>
    </row>
    <row r="12239" spans="1:6" ht="14.25" customHeight="1" x14ac:dyDescent="0.2">
      <c r="A12239" s="35" t="s">
        <v>38056</v>
      </c>
      <c r="B12239" s="36" t="s">
        <v>38057</v>
      </c>
      <c r="C12239" s="37">
        <v>51101577</v>
      </c>
      <c r="D12239" s="38" t="s">
        <v>38058</v>
      </c>
      <c r="E12239" s="39" t="s">
        <v>4569</v>
      </c>
      <c r="F12239" s="37" t="s">
        <v>4570</v>
      </c>
    </row>
    <row r="12240" spans="1:6" ht="14.25" customHeight="1" x14ac:dyDescent="0.2">
      <c r="A12240" s="35" t="s">
        <v>38059</v>
      </c>
      <c r="B12240" s="36" t="s">
        <v>38060</v>
      </c>
      <c r="C12240" s="37">
        <v>51101578</v>
      </c>
      <c r="D12240" s="38" t="s">
        <v>38061</v>
      </c>
      <c r="E12240" s="39" t="s">
        <v>4569</v>
      </c>
      <c r="F12240" s="37" t="s">
        <v>4570</v>
      </c>
    </row>
    <row r="12241" spans="1:6" ht="14.25" customHeight="1" x14ac:dyDescent="0.2">
      <c r="A12241" s="35" t="s">
        <v>38062</v>
      </c>
      <c r="B12241" s="36" t="s">
        <v>38063</v>
      </c>
      <c r="C12241" s="37">
        <v>51101579</v>
      </c>
      <c r="D12241" s="38" t="s">
        <v>38064</v>
      </c>
      <c r="E12241" s="39" t="s">
        <v>4569</v>
      </c>
      <c r="F12241" s="37" t="s">
        <v>4570</v>
      </c>
    </row>
    <row r="12242" spans="1:6" ht="14.25" customHeight="1" x14ac:dyDescent="0.2">
      <c r="A12242" s="35" t="s">
        <v>38065</v>
      </c>
      <c r="B12242" s="36" t="s">
        <v>38066</v>
      </c>
      <c r="C12242" s="37">
        <v>51101580</v>
      </c>
      <c r="D12242" s="38" t="s">
        <v>38067</v>
      </c>
      <c r="E12242" s="39" t="s">
        <v>4569</v>
      </c>
      <c r="F12242" s="37" t="s">
        <v>4570</v>
      </c>
    </row>
    <row r="12243" spans="1:6" ht="14.25" customHeight="1" x14ac:dyDescent="0.2">
      <c r="A12243" s="35" t="s">
        <v>38068</v>
      </c>
      <c r="B12243" s="36" t="s">
        <v>38069</v>
      </c>
      <c r="C12243" s="37">
        <v>51101581</v>
      </c>
      <c r="D12243" s="38" t="s">
        <v>38070</v>
      </c>
      <c r="E12243" s="39" t="s">
        <v>4569</v>
      </c>
      <c r="F12243" s="37" t="s">
        <v>4570</v>
      </c>
    </row>
    <row r="12244" spans="1:6" ht="14.25" customHeight="1" x14ac:dyDescent="0.2">
      <c r="A12244" s="35" t="s">
        <v>38071</v>
      </c>
      <c r="B12244" s="36" t="s">
        <v>38072</v>
      </c>
      <c r="C12244" s="37">
        <v>51101582</v>
      </c>
      <c r="D12244" s="38" t="s">
        <v>38073</v>
      </c>
      <c r="E12244" s="39" t="s">
        <v>4569</v>
      </c>
      <c r="F12244" s="37" t="s">
        <v>4570</v>
      </c>
    </row>
    <row r="12245" spans="1:6" ht="14.25" customHeight="1" x14ac:dyDescent="0.2">
      <c r="A12245" s="35" t="s">
        <v>38074</v>
      </c>
      <c r="B12245" s="36" t="s">
        <v>38075</v>
      </c>
      <c r="C12245" s="37">
        <v>51101583</v>
      </c>
      <c r="D12245" s="38" t="s">
        <v>38076</v>
      </c>
      <c r="E12245" s="39" t="s">
        <v>4569</v>
      </c>
      <c r="F12245" s="37" t="s">
        <v>4570</v>
      </c>
    </row>
    <row r="12246" spans="1:6" ht="14.25" customHeight="1" x14ac:dyDescent="0.2">
      <c r="A12246" s="35" t="s">
        <v>38077</v>
      </c>
      <c r="B12246" s="36" t="s">
        <v>38078</v>
      </c>
      <c r="C12246" s="37">
        <v>51101584</v>
      </c>
      <c r="D12246" s="38" t="s">
        <v>38079</v>
      </c>
      <c r="E12246" s="39" t="s">
        <v>4569</v>
      </c>
      <c r="F12246" s="37" t="s">
        <v>4570</v>
      </c>
    </row>
    <row r="12247" spans="1:6" ht="14.25" customHeight="1" x14ac:dyDescent="0.2">
      <c r="A12247" s="35" t="s">
        <v>38080</v>
      </c>
      <c r="B12247" s="36" t="s">
        <v>38081</v>
      </c>
      <c r="C12247" s="37">
        <v>51101585</v>
      </c>
      <c r="D12247" s="38" t="s">
        <v>38082</v>
      </c>
      <c r="E12247" s="39" t="s">
        <v>4569</v>
      </c>
      <c r="F12247" s="37" t="s">
        <v>4570</v>
      </c>
    </row>
    <row r="12248" spans="1:6" ht="14.25" customHeight="1" x14ac:dyDescent="0.2">
      <c r="A12248" s="35" t="s">
        <v>38083</v>
      </c>
      <c r="B12248" s="36" t="s">
        <v>38084</v>
      </c>
      <c r="C12248" s="37">
        <v>51101586</v>
      </c>
      <c r="D12248" s="38" t="s">
        <v>38085</v>
      </c>
      <c r="E12248" s="39" t="s">
        <v>4569</v>
      </c>
      <c r="F12248" s="37" t="s">
        <v>4570</v>
      </c>
    </row>
    <row r="12249" spans="1:6" ht="14.25" customHeight="1" x14ac:dyDescent="0.2">
      <c r="A12249" s="35" t="s">
        <v>38086</v>
      </c>
      <c r="B12249" s="36" t="s">
        <v>38087</v>
      </c>
      <c r="C12249" s="37">
        <v>51101587</v>
      </c>
      <c r="D12249" s="38" t="s">
        <v>38088</v>
      </c>
      <c r="E12249" s="39" t="s">
        <v>4569</v>
      </c>
      <c r="F12249" s="37" t="s">
        <v>4570</v>
      </c>
    </row>
    <row r="12250" spans="1:6" ht="14.25" customHeight="1" x14ac:dyDescent="0.2">
      <c r="A12250" s="35" t="s">
        <v>38089</v>
      </c>
      <c r="B12250" s="36" t="s">
        <v>38090</v>
      </c>
      <c r="C12250" s="37">
        <v>51101588</v>
      </c>
      <c r="D12250" s="38" t="s">
        <v>38091</v>
      </c>
      <c r="E12250" s="39" t="s">
        <v>4569</v>
      </c>
      <c r="F12250" s="37" t="s">
        <v>4570</v>
      </c>
    </row>
    <row r="12251" spans="1:6" ht="14.25" customHeight="1" x14ac:dyDescent="0.2">
      <c r="A12251" s="35" t="s">
        <v>38092</v>
      </c>
      <c r="B12251" s="36" t="s">
        <v>38093</v>
      </c>
      <c r="C12251" s="37">
        <v>51101589</v>
      </c>
      <c r="D12251" s="38" t="s">
        <v>38094</v>
      </c>
      <c r="E12251" s="39" t="s">
        <v>4569</v>
      </c>
      <c r="F12251" s="37" t="s">
        <v>4570</v>
      </c>
    </row>
    <row r="12252" spans="1:6" ht="14.25" customHeight="1" x14ac:dyDescent="0.2">
      <c r="A12252" s="35" t="s">
        <v>38095</v>
      </c>
      <c r="B12252" s="36" t="s">
        <v>38096</v>
      </c>
      <c r="C12252" s="37">
        <v>51101590</v>
      </c>
      <c r="D12252" s="38" t="s">
        <v>38097</v>
      </c>
      <c r="E12252" s="39" t="s">
        <v>4569</v>
      </c>
      <c r="F12252" s="37" t="s">
        <v>4570</v>
      </c>
    </row>
    <row r="12253" spans="1:6" ht="14.25" customHeight="1" x14ac:dyDescent="0.2">
      <c r="A12253" s="35" t="s">
        <v>38098</v>
      </c>
      <c r="B12253" s="36" t="s">
        <v>38099</v>
      </c>
      <c r="C12253" s="37">
        <v>51101591</v>
      </c>
      <c r="D12253" s="38" t="s">
        <v>38100</v>
      </c>
      <c r="E12253" s="39" t="s">
        <v>4569</v>
      </c>
      <c r="F12253" s="37" t="s">
        <v>4570</v>
      </c>
    </row>
    <row r="12254" spans="1:6" ht="14.25" customHeight="1" x14ac:dyDescent="0.2">
      <c r="A12254" s="35" t="s">
        <v>38101</v>
      </c>
      <c r="B12254" s="36" t="s">
        <v>38102</v>
      </c>
      <c r="C12254" s="37">
        <v>51101592</v>
      </c>
      <c r="D12254" s="38" t="s">
        <v>38103</v>
      </c>
      <c r="E12254" s="39" t="s">
        <v>4569</v>
      </c>
      <c r="F12254" s="37" t="s">
        <v>4570</v>
      </c>
    </row>
    <row r="12255" spans="1:6" ht="14.25" customHeight="1" x14ac:dyDescent="0.2">
      <c r="A12255" s="35" t="s">
        <v>38104</v>
      </c>
      <c r="B12255" s="36" t="s">
        <v>38105</v>
      </c>
      <c r="C12255" s="37">
        <v>51101593</v>
      </c>
      <c r="D12255" s="38" t="s">
        <v>38106</v>
      </c>
      <c r="E12255" s="39" t="s">
        <v>4569</v>
      </c>
      <c r="F12255" s="37" t="s">
        <v>4570</v>
      </c>
    </row>
    <row r="12256" spans="1:6" ht="14.25" customHeight="1" x14ac:dyDescent="0.2">
      <c r="A12256" s="35" t="s">
        <v>38107</v>
      </c>
      <c r="B12256" s="36" t="s">
        <v>38108</v>
      </c>
      <c r="C12256" s="37">
        <v>51101594</v>
      </c>
      <c r="D12256" s="38" t="s">
        <v>38109</v>
      </c>
      <c r="E12256" s="39" t="s">
        <v>4569</v>
      </c>
      <c r="F12256" s="37" t="s">
        <v>4570</v>
      </c>
    </row>
    <row r="12257" spans="1:6" ht="14.25" customHeight="1" x14ac:dyDescent="0.2">
      <c r="A12257" s="35" t="s">
        <v>38110</v>
      </c>
      <c r="B12257" s="36" t="s">
        <v>38111</v>
      </c>
      <c r="C12257" s="37">
        <v>51101595</v>
      </c>
      <c r="D12257" s="38" t="s">
        <v>38112</v>
      </c>
      <c r="E12257" s="39" t="s">
        <v>4569</v>
      </c>
      <c r="F12257" s="37" t="s">
        <v>4570</v>
      </c>
    </row>
    <row r="12258" spans="1:6" ht="14.25" customHeight="1" x14ac:dyDescent="0.2">
      <c r="A12258" s="35" t="s">
        <v>38113</v>
      </c>
      <c r="B12258" s="36" t="s">
        <v>38114</v>
      </c>
      <c r="C12258" s="37">
        <v>51101596</v>
      </c>
      <c r="D12258" s="38" t="s">
        <v>38115</v>
      </c>
      <c r="E12258" s="39" t="s">
        <v>4569</v>
      </c>
      <c r="F12258" s="37" t="s">
        <v>4570</v>
      </c>
    </row>
    <row r="12259" spans="1:6" ht="14.25" customHeight="1" x14ac:dyDescent="0.2">
      <c r="A12259" s="35" t="s">
        <v>38116</v>
      </c>
      <c r="B12259" s="36" t="s">
        <v>38117</v>
      </c>
      <c r="C12259" s="37">
        <v>51101597</v>
      </c>
      <c r="D12259" s="38" t="s">
        <v>38118</v>
      </c>
      <c r="E12259" s="39" t="s">
        <v>4569</v>
      </c>
      <c r="F12259" s="37" t="s">
        <v>4570</v>
      </c>
    </row>
    <row r="12260" spans="1:6" ht="14.25" customHeight="1" x14ac:dyDescent="0.2">
      <c r="A12260" s="35" t="s">
        <v>38119</v>
      </c>
      <c r="B12260" s="36" t="s">
        <v>38120</v>
      </c>
      <c r="C12260" s="37">
        <v>51101598</v>
      </c>
      <c r="D12260" s="38" t="s">
        <v>38121</v>
      </c>
      <c r="E12260" s="39" t="s">
        <v>4569</v>
      </c>
      <c r="F12260" s="37" t="s">
        <v>4570</v>
      </c>
    </row>
    <row r="12261" spans="1:6" ht="14.25" customHeight="1" x14ac:dyDescent="0.2">
      <c r="A12261" s="35" t="s">
        <v>38122</v>
      </c>
      <c r="B12261" s="36" t="s">
        <v>38123</v>
      </c>
      <c r="C12261" s="37">
        <v>51101599</v>
      </c>
      <c r="D12261" s="38" t="s">
        <v>38124</v>
      </c>
      <c r="E12261" s="39" t="s">
        <v>4569</v>
      </c>
      <c r="F12261" s="37" t="s">
        <v>4570</v>
      </c>
    </row>
    <row r="12262" spans="1:6" ht="14.25" customHeight="1" x14ac:dyDescent="0.2">
      <c r="A12262" s="35" t="s">
        <v>38125</v>
      </c>
      <c r="B12262" s="36" t="s">
        <v>38126</v>
      </c>
      <c r="C12262" s="37">
        <v>51101601</v>
      </c>
      <c r="D12262" s="38" t="s">
        <v>38127</v>
      </c>
      <c r="E12262" s="39" t="s">
        <v>4569</v>
      </c>
      <c r="F12262" s="37" t="s">
        <v>4570</v>
      </c>
    </row>
    <row r="12263" spans="1:6" ht="14.25" customHeight="1" x14ac:dyDescent="0.2">
      <c r="A12263" s="35" t="s">
        <v>38128</v>
      </c>
      <c r="B12263" s="36" t="s">
        <v>38129</v>
      </c>
      <c r="C12263" s="37">
        <v>51101602</v>
      </c>
      <c r="D12263" s="38" t="s">
        <v>38130</v>
      </c>
      <c r="E12263" s="39" t="s">
        <v>4569</v>
      </c>
      <c r="F12263" s="37" t="s">
        <v>4570</v>
      </c>
    </row>
    <row r="12264" spans="1:6" ht="14.25" customHeight="1" x14ac:dyDescent="0.2">
      <c r="A12264" s="35" t="s">
        <v>38131</v>
      </c>
      <c r="B12264" s="36" t="s">
        <v>38132</v>
      </c>
      <c r="C12264" s="37">
        <v>51101603</v>
      </c>
      <c r="D12264" s="38" t="s">
        <v>38133</v>
      </c>
      <c r="E12264" s="39" t="s">
        <v>4569</v>
      </c>
      <c r="F12264" s="37" t="s">
        <v>4570</v>
      </c>
    </row>
    <row r="12265" spans="1:6" ht="14.25" customHeight="1" x14ac:dyDescent="0.2">
      <c r="A12265" s="35" t="s">
        <v>38134</v>
      </c>
      <c r="B12265" s="36" t="s">
        <v>38135</v>
      </c>
      <c r="C12265" s="37">
        <v>51101604</v>
      </c>
      <c r="D12265" s="38" t="s">
        <v>38136</v>
      </c>
      <c r="E12265" s="39" t="s">
        <v>4569</v>
      </c>
      <c r="F12265" s="37" t="s">
        <v>4570</v>
      </c>
    </row>
    <row r="12266" spans="1:6" ht="14.25" customHeight="1" x14ac:dyDescent="0.2">
      <c r="A12266" s="35" t="s">
        <v>38137</v>
      </c>
      <c r="B12266" s="36" t="s">
        <v>38138</v>
      </c>
      <c r="C12266" s="37">
        <v>51101606</v>
      </c>
      <c r="D12266" s="38" t="s">
        <v>38139</v>
      </c>
      <c r="E12266" s="39" t="s">
        <v>4569</v>
      </c>
      <c r="F12266" s="37" t="s">
        <v>4570</v>
      </c>
    </row>
    <row r="12267" spans="1:6" ht="14.25" customHeight="1" x14ac:dyDescent="0.2">
      <c r="A12267" s="35" t="s">
        <v>38140</v>
      </c>
      <c r="B12267" s="36" t="s">
        <v>38141</v>
      </c>
      <c r="C12267" s="37">
        <v>51101607</v>
      </c>
      <c r="D12267" s="38" t="s">
        <v>38142</v>
      </c>
      <c r="E12267" s="39" t="s">
        <v>4569</v>
      </c>
      <c r="F12267" s="37" t="s">
        <v>4570</v>
      </c>
    </row>
    <row r="12268" spans="1:6" ht="14.25" customHeight="1" x14ac:dyDescent="0.2">
      <c r="A12268" s="35" t="s">
        <v>38143</v>
      </c>
      <c r="B12268" s="36" t="s">
        <v>38144</v>
      </c>
      <c r="C12268" s="37">
        <v>51101610</v>
      </c>
      <c r="D12268" s="38" t="s">
        <v>38145</v>
      </c>
      <c r="E12268" s="39" t="s">
        <v>4569</v>
      </c>
      <c r="F12268" s="37" t="s">
        <v>4570</v>
      </c>
    </row>
    <row r="12269" spans="1:6" ht="14.25" customHeight="1" x14ac:dyDescent="0.2">
      <c r="A12269" s="35" t="s">
        <v>38146</v>
      </c>
      <c r="B12269" s="36" t="s">
        <v>38147</v>
      </c>
      <c r="C12269" s="37">
        <v>51101611</v>
      </c>
      <c r="D12269" s="38" t="s">
        <v>38148</v>
      </c>
      <c r="E12269" s="39" t="s">
        <v>4569</v>
      </c>
      <c r="F12269" s="37" t="s">
        <v>4570</v>
      </c>
    </row>
    <row r="12270" spans="1:6" ht="14.25" customHeight="1" x14ac:dyDescent="0.2">
      <c r="A12270" s="35" t="s">
        <v>38149</v>
      </c>
      <c r="B12270" s="36" t="s">
        <v>38150</v>
      </c>
      <c r="C12270" s="37">
        <v>51101612</v>
      </c>
      <c r="D12270" s="38" t="s">
        <v>38151</v>
      </c>
      <c r="E12270" s="39" t="s">
        <v>4569</v>
      </c>
      <c r="F12270" s="37" t="s">
        <v>4570</v>
      </c>
    </row>
    <row r="12271" spans="1:6" ht="14.25" customHeight="1" x14ac:dyDescent="0.2">
      <c r="A12271" s="35" t="s">
        <v>38152</v>
      </c>
      <c r="B12271" s="36" t="s">
        <v>38153</v>
      </c>
      <c r="C12271" s="37">
        <v>51101613</v>
      </c>
      <c r="D12271" s="38" t="s">
        <v>38154</v>
      </c>
      <c r="E12271" s="39" t="s">
        <v>4569</v>
      </c>
      <c r="F12271" s="37" t="s">
        <v>4570</v>
      </c>
    </row>
    <row r="12272" spans="1:6" ht="14.25" customHeight="1" x14ac:dyDescent="0.2">
      <c r="A12272" s="35" t="s">
        <v>38155</v>
      </c>
      <c r="B12272" s="36" t="s">
        <v>38156</v>
      </c>
      <c r="C12272" s="37">
        <v>51101614</v>
      </c>
      <c r="D12272" s="38" t="s">
        <v>38157</v>
      </c>
      <c r="E12272" s="39" t="s">
        <v>4569</v>
      </c>
      <c r="F12272" s="37" t="s">
        <v>4570</v>
      </c>
    </row>
    <row r="12273" spans="1:6" ht="14.25" customHeight="1" x14ac:dyDescent="0.2">
      <c r="A12273" s="35" t="s">
        <v>38158</v>
      </c>
      <c r="B12273" s="36" t="s">
        <v>38159</v>
      </c>
      <c r="C12273" s="37">
        <v>51101616</v>
      </c>
      <c r="D12273" s="38" t="s">
        <v>38160</v>
      </c>
      <c r="E12273" s="39" t="s">
        <v>4569</v>
      </c>
      <c r="F12273" s="37" t="s">
        <v>4570</v>
      </c>
    </row>
    <row r="12274" spans="1:6" ht="14.25" customHeight="1" x14ac:dyDescent="0.2">
      <c r="A12274" s="35" t="s">
        <v>38161</v>
      </c>
      <c r="B12274" s="36" t="s">
        <v>38162</v>
      </c>
      <c r="C12274" s="37">
        <v>51101617</v>
      </c>
      <c r="D12274" s="38" t="s">
        <v>38163</v>
      </c>
      <c r="E12274" s="39" t="s">
        <v>4569</v>
      </c>
      <c r="F12274" s="37" t="s">
        <v>4570</v>
      </c>
    </row>
    <row r="12275" spans="1:6" ht="14.25" customHeight="1" x14ac:dyDescent="0.2">
      <c r="A12275" s="35" t="s">
        <v>38164</v>
      </c>
      <c r="B12275" s="36" t="s">
        <v>38165</v>
      </c>
      <c r="C12275" s="37">
        <v>51101618</v>
      </c>
      <c r="D12275" s="38" t="s">
        <v>38166</v>
      </c>
      <c r="E12275" s="39" t="s">
        <v>4569</v>
      </c>
      <c r="F12275" s="37" t="s">
        <v>4570</v>
      </c>
    </row>
    <row r="12276" spans="1:6" ht="14.25" customHeight="1" x14ac:dyDescent="0.2">
      <c r="A12276" s="35" t="s">
        <v>38167</v>
      </c>
      <c r="B12276" s="36" t="s">
        <v>38168</v>
      </c>
      <c r="C12276" s="37">
        <v>51101619</v>
      </c>
      <c r="D12276" s="38" t="s">
        <v>38169</v>
      </c>
      <c r="E12276" s="39" t="s">
        <v>4569</v>
      </c>
      <c r="F12276" s="37" t="s">
        <v>4570</v>
      </c>
    </row>
    <row r="12277" spans="1:6" ht="14.25" customHeight="1" x14ac:dyDescent="0.2">
      <c r="A12277" s="35" t="s">
        <v>38170</v>
      </c>
      <c r="B12277" s="36" t="s">
        <v>38171</v>
      </c>
      <c r="C12277" s="37">
        <v>51101620</v>
      </c>
      <c r="D12277" s="38" t="s">
        <v>38172</v>
      </c>
      <c r="E12277" s="39" t="s">
        <v>4569</v>
      </c>
      <c r="F12277" s="37" t="s">
        <v>4570</v>
      </c>
    </row>
    <row r="12278" spans="1:6" ht="14.25" customHeight="1" x14ac:dyDescent="0.2">
      <c r="A12278" s="35" t="s">
        <v>38173</v>
      </c>
      <c r="B12278" s="36" t="s">
        <v>38174</v>
      </c>
      <c r="C12278" s="37">
        <v>51101624</v>
      </c>
      <c r="D12278" s="38" t="s">
        <v>38175</v>
      </c>
      <c r="E12278" s="39" t="s">
        <v>4569</v>
      </c>
      <c r="F12278" s="37" t="s">
        <v>4570</v>
      </c>
    </row>
    <row r="12279" spans="1:6" ht="14.25" customHeight="1" x14ac:dyDescent="0.2">
      <c r="A12279" s="35" t="s">
        <v>38176</v>
      </c>
      <c r="B12279" s="36" t="s">
        <v>38177</v>
      </c>
      <c r="C12279" s="37">
        <v>51101625</v>
      </c>
      <c r="D12279" s="38" t="s">
        <v>38178</v>
      </c>
      <c r="E12279" s="39" t="s">
        <v>4569</v>
      </c>
      <c r="F12279" s="37" t="s">
        <v>4570</v>
      </c>
    </row>
    <row r="12280" spans="1:6" ht="14.25" customHeight="1" x14ac:dyDescent="0.2">
      <c r="A12280" s="35" t="s">
        <v>38179</v>
      </c>
      <c r="B12280" s="36" t="s">
        <v>38180</v>
      </c>
      <c r="C12280" s="37">
        <v>51101629</v>
      </c>
      <c r="D12280" s="38" t="s">
        <v>38181</v>
      </c>
      <c r="E12280" s="39" t="s">
        <v>4569</v>
      </c>
      <c r="F12280" s="37" t="s">
        <v>4570</v>
      </c>
    </row>
    <row r="12281" spans="1:6" ht="14.25" customHeight="1" x14ac:dyDescent="0.2">
      <c r="A12281" s="35" t="s">
        <v>38182</v>
      </c>
      <c r="B12281" s="36" t="s">
        <v>38183</v>
      </c>
      <c r="C12281" s="37">
        <v>51101630</v>
      </c>
      <c r="D12281" s="38" t="s">
        <v>38184</v>
      </c>
      <c r="E12281" s="39" t="s">
        <v>4569</v>
      </c>
      <c r="F12281" s="37" t="s">
        <v>4570</v>
      </c>
    </row>
    <row r="12282" spans="1:6" ht="14.25" customHeight="1" x14ac:dyDescent="0.2">
      <c r="A12282" s="35" t="s">
        <v>38185</v>
      </c>
      <c r="B12282" s="36" t="s">
        <v>38186</v>
      </c>
      <c r="C12282" s="37">
        <v>51101701</v>
      </c>
      <c r="D12282" s="38" t="s">
        <v>38187</v>
      </c>
      <c r="E12282" s="39" t="s">
        <v>4569</v>
      </c>
      <c r="F12282" s="37" t="s">
        <v>4570</v>
      </c>
    </row>
    <row r="12283" spans="1:6" ht="14.25" customHeight="1" x14ac:dyDescent="0.2">
      <c r="A12283" s="35" t="s">
        <v>38188</v>
      </c>
      <c r="B12283" s="36" t="s">
        <v>38189</v>
      </c>
      <c r="C12283" s="37">
        <v>51101702</v>
      </c>
      <c r="D12283" s="38" t="s">
        <v>38190</v>
      </c>
      <c r="E12283" s="39" t="s">
        <v>4569</v>
      </c>
      <c r="F12283" s="37" t="s">
        <v>4570</v>
      </c>
    </row>
    <row r="12284" spans="1:6" ht="14.25" customHeight="1" x14ac:dyDescent="0.2">
      <c r="A12284" s="35" t="s">
        <v>38191</v>
      </c>
      <c r="B12284" s="36" t="s">
        <v>38192</v>
      </c>
      <c r="C12284" s="37">
        <v>51101703</v>
      </c>
      <c r="D12284" s="38" t="s">
        <v>38193</v>
      </c>
      <c r="E12284" s="39" t="s">
        <v>4569</v>
      </c>
      <c r="F12284" s="37" t="s">
        <v>4570</v>
      </c>
    </row>
    <row r="12285" spans="1:6" ht="14.25" customHeight="1" x14ac:dyDescent="0.2">
      <c r="A12285" s="35" t="s">
        <v>38194</v>
      </c>
      <c r="B12285" s="36" t="s">
        <v>38195</v>
      </c>
      <c r="C12285" s="37">
        <v>51101704</v>
      </c>
      <c r="D12285" s="38" t="s">
        <v>38196</v>
      </c>
      <c r="E12285" s="39" t="s">
        <v>4569</v>
      </c>
      <c r="F12285" s="37" t="s">
        <v>4570</v>
      </c>
    </row>
    <row r="12286" spans="1:6" ht="14.25" customHeight="1" x14ac:dyDescent="0.2">
      <c r="A12286" s="35" t="s">
        <v>38197</v>
      </c>
      <c r="B12286" s="36" t="s">
        <v>38198</v>
      </c>
      <c r="C12286" s="37">
        <v>51101705</v>
      </c>
      <c r="D12286" s="38" t="s">
        <v>38199</v>
      </c>
      <c r="E12286" s="39" t="s">
        <v>4569</v>
      </c>
      <c r="F12286" s="37" t="s">
        <v>4570</v>
      </c>
    </row>
    <row r="12287" spans="1:6" ht="14.25" customHeight="1" x14ac:dyDescent="0.2">
      <c r="A12287" s="35" t="s">
        <v>38200</v>
      </c>
      <c r="B12287" s="36" t="s">
        <v>38201</v>
      </c>
      <c r="C12287" s="37">
        <v>51101706</v>
      </c>
      <c r="D12287" s="38" t="s">
        <v>38202</v>
      </c>
      <c r="E12287" s="39" t="s">
        <v>4569</v>
      </c>
      <c r="F12287" s="37" t="s">
        <v>4570</v>
      </c>
    </row>
    <row r="12288" spans="1:6" ht="14.25" customHeight="1" x14ac:dyDescent="0.2">
      <c r="A12288" s="35" t="s">
        <v>38203</v>
      </c>
      <c r="B12288" s="36" t="s">
        <v>38204</v>
      </c>
      <c r="C12288" s="37">
        <v>51101707</v>
      </c>
      <c r="D12288" s="38" t="s">
        <v>38205</v>
      </c>
      <c r="E12288" s="39" t="s">
        <v>4569</v>
      </c>
      <c r="F12288" s="37" t="s">
        <v>4570</v>
      </c>
    </row>
    <row r="12289" spans="1:6" ht="14.25" customHeight="1" x14ac:dyDescent="0.2">
      <c r="A12289" s="35" t="s">
        <v>38206</v>
      </c>
      <c r="B12289" s="36" t="s">
        <v>38207</v>
      </c>
      <c r="C12289" s="37">
        <v>51101708</v>
      </c>
      <c r="D12289" s="38" t="s">
        <v>38208</v>
      </c>
      <c r="E12289" s="39" t="s">
        <v>4569</v>
      </c>
      <c r="F12289" s="37" t="s">
        <v>4570</v>
      </c>
    </row>
    <row r="12290" spans="1:6" ht="14.25" customHeight="1" x14ac:dyDescent="0.2">
      <c r="A12290" s="35" t="s">
        <v>38209</v>
      </c>
      <c r="B12290" s="36" t="s">
        <v>38210</v>
      </c>
      <c r="C12290" s="37">
        <v>51101709</v>
      </c>
      <c r="D12290" s="38" t="s">
        <v>38211</v>
      </c>
      <c r="E12290" s="39" t="s">
        <v>4569</v>
      </c>
      <c r="F12290" s="37" t="s">
        <v>4570</v>
      </c>
    </row>
    <row r="12291" spans="1:6" ht="14.25" customHeight="1" x14ac:dyDescent="0.2">
      <c r="A12291" s="35" t="s">
        <v>38212</v>
      </c>
      <c r="B12291" s="36" t="s">
        <v>38195</v>
      </c>
      <c r="C12291" s="37">
        <v>51101710</v>
      </c>
      <c r="D12291" s="38" t="s">
        <v>38213</v>
      </c>
      <c r="E12291" s="39" t="s">
        <v>4569</v>
      </c>
      <c r="F12291" s="37" t="s">
        <v>4570</v>
      </c>
    </row>
    <row r="12292" spans="1:6" ht="14.25" customHeight="1" x14ac:dyDescent="0.2">
      <c r="A12292" s="35" t="s">
        <v>38214</v>
      </c>
      <c r="B12292" s="36" t="s">
        <v>38215</v>
      </c>
      <c r="C12292" s="37">
        <v>51101711</v>
      </c>
      <c r="D12292" s="38" t="s">
        <v>38216</v>
      </c>
      <c r="E12292" s="39" t="s">
        <v>4569</v>
      </c>
      <c r="F12292" s="37" t="s">
        <v>4570</v>
      </c>
    </row>
    <row r="12293" spans="1:6" ht="14.25" customHeight="1" x14ac:dyDescent="0.2">
      <c r="A12293" s="35" t="s">
        <v>38217</v>
      </c>
      <c r="B12293" s="36" t="s">
        <v>38218</v>
      </c>
      <c r="C12293" s="37">
        <v>51101712</v>
      </c>
      <c r="D12293" s="38" t="s">
        <v>38219</v>
      </c>
      <c r="E12293" s="39" t="s">
        <v>4569</v>
      </c>
      <c r="F12293" s="37" t="s">
        <v>4570</v>
      </c>
    </row>
    <row r="12294" spans="1:6" ht="14.25" customHeight="1" x14ac:dyDescent="0.2">
      <c r="A12294" s="35" t="s">
        <v>38220</v>
      </c>
      <c r="B12294" s="36" t="s">
        <v>38221</v>
      </c>
      <c r="C12294" s="37">
        <v>51101713</v>
      </c>
      <c r="D12294" s="38" t="s">
        <v>38222</v>
      </c>
      <c r="E12294" s="39" t="s">
        <v>4569</v>
      </c>
      <c r="F12294" s="37" t="s">
        <v>4570</v>
      </c>
    </row>
    <row r="12295" spans="1:6" ht="14.25" customHeight="1" x14ac:dyDescent="0.2">
      <c r="A12295" s="35" t="s">
        <v>38223</v>
      </c>
      <c r="B12295" s="36" t="s">
        <v>38224</v>
      </c>
      <c r="C12295" s="37">
        <v>51101714</v>
      </c>
      <c r="D12295" s="38" t="s">
        <v>38225</v>
      </c>
      <c r="E12295" s="39" t="s">
        <v>4569</v>
      </c>
      <c r="F12295" s="37" t="s">
        <v>4570</v>
      </c>
    </row>
    <row r="12296" spans="1:6" ht="14.25" customHeight="1" x14ac:dyDescent="0.2">
      <c r="A12296" s="35" t="s">
        <v>38226</v>
      </c>
      <c r="B12296" s="36" t="s">
        <v>38227</v>
      </c>
      <c r="C12296" s="37">
        <v>51101715</v>
      </c>
      <c r="D12296" s="38" t="s">
        <v>38228</v>
      </c>
      <c r="E12296" s="39" t="s">
        <v>4569</v>
      </c>
      <c r="F12296" s="37" t="s">
        <v>4570</v>
      </c>
    </row>
    <row r="12297" spans="1:6" ht="14.25" customHeight="1" x14ac:dyDescent="0.2">
      <c r="A12297" s="35" t="s">
        <v>38229</v>
      </c>
      <c r="B12297" s="36" t="s">
        <v>38230</v>
      </c>
      <c r="C12297" s="37">
        <v>51101716</v>
      </c>
      <c r="D12297" s="38" t="s">
        <v>38231</v>
      </c>
      <c r="E12297" s="39" t="s">
        <v>4569</v>
      </c>
      <c r="F12297" s="37" t="s">
        <v>4570</v>
      </c>
    </row>
    <row r="12298" spans="1:6" ht="14.25" customHeight="1" x14ac:dyDescent="0.2">
      <c r="A12298" s="35" t="s">
        <v>38232</v>
      </c>
      <c r="B12298" s="36" t="s">
        <v>38233</v>
      </c>
      <c r="C12298" s="37">
        <v>51101717</v>
      </c>
      <c r="D12298" s="38" t="s">
        <v>38234</v>
      </c>
      <c r="E12298" s="39" t="s">
        <v>4569</v>
      </c>
      <c r="F12298" s="37" t="s">
        <v>4570</v>
      </c>
    </row>
    <row r="12299" spans="1:6" ht="14.25" customHeight="1" x14ac:dyDescent="0.2">
      <c r="A12299" s="35" t="s">
        <v>38235</v>
      </c>
      <c r="B12299" s="36" t="s">
        <v>38236</v>
      </c>
      <c r="C12299" s="37">
        <v>51101718</v>
      </c>
      <c r="D12299" s="38" t="s">
        <v>38237</v>
      </c>
      <c r="E12299" s="39" t="s">
        <v>4569</v>
      </c>
      <c r="F12299" s="37" t="s">
        <v>4570</v>
      </c>
    </row>
    <row r="12300" spans="1:6" ht="14.25" customHeight="1" x14ac:dyDescent="0.2">
      <c r="A12300" s="35" t="s">
        <v>38238</v>
      </c>
      <c r="B12300" s="36" t="s">
        <v>38239</v>
      </c>
      <c r="C12300" s="37">
        <v>51101719</v>
      </c>
      <c r="D12300" s="38" t="s">
        <v>38240</v>
      </c>
      <c r="E12300" s="39" t="s">
        <v>4569</v>
      </c>
      <c r="F12300" s="37" t="s">
        <v>4570</v>
      </c>
    </row>
    <row r="12301" spans="1:6" ht="14.25" customHeight="1" x14ac:dyDescent="0.2">
      <c r="A12301" s="35" t="s">
        <v>38241</v>
      </c>
      <c r="B12301" s="36" t="s">
        <v>38242</v>
      </c>
      <c r="C12301" s="37">
        <v>51101720</v>
      </c>
      <c r="D12301" s="38" t="s">
        <v>38243</v>
      </c>
      <c r="E12301" s="39" t="s">
        <v>4569</v>
      </c>
      <c r="F12301" s="37" t="s">
        <v>4570</v>
      </c>
    </row>
    <row r="12302" spans="1:6" ht="14.25" customHeight="1" x14ac:dyDescent="0.2">
      <c r="A12302" s="35" t="s">
        <v>38244</v>
      </c>
      <c r="B12302" s="36" t="s">
        <v>38245</v>
      </c>
      <c r="C12302" s="37">
        <v>51101801</v>
      </c>
      <c r="D12302" s="38" t="s">
        <v>38246</v>
      </c>
      <c r="E12302" s="39" t="s">
        <v>4569</v>
      </c>
      <c r="F12302" s="37" t="s">
        <v>4570</v>
      </c>
    </row>
    <row r="12303" spans="1:6" ht="14.25" customHeight="1" x14ac:dyDescent="0.2">
      <c r="A12303" s="35" t="s">
        <v>38247</v>
      </c>
      <c r="B12303" s="36" t="s">
        <v>38248</v>
      </c>
      <c r="C12303" s="37">
        <v>51101802</v>
      </c>
      <c r="D12303" s="38" t="s">
        <v>38249</v>
      </c>
      <c r="E12303" s="39" t="s">
        <v>4569</v>
      </c>
      <c r="F12303" s="37" t="s">
        <v>4570</v>
      </c>
    </row>
    <row r="12304" spans="1:6" ht="14.25" customHeight="1" x14ac:dyDescent="0.2">
      <c r="A12304" s="35" t="s">
        <v>38250</v>
      </c>
      <c r="B12304" s="36" t="s">
        <v>38251</v>
      </c>
      <c r="C12304" s="37">
        <v>51101803</v>
      </c>
      <c r="D12304" s="38" t="s">
        <v>38252</v>
      </c>
      <c r="E12304" s="39" t="s">
        <v>4569</v>
      </c>
      <c r="F12304" s="37" t="s">
        <v>4570</v>
      </c>
    </row>
    <row r="12305" spans="1:6" ht="14.25" customHeight="1" x14ac:dyDescent="0.2">
      <c r="A12305" s="35" t="s">
        <v>38253</v>
      </c>
      <c r="B12305" s="36" t="s">
        <v>38254</v>
      </c>
      <c r="C12305" s="37">
        <v>51101804</v>
      </c>
      <c r="D12305" s="38" t="s">
        <v>38255</v>
      </c>
      <c r="E12305" s="39" t="s">
        <v>4569</v>
      </c>
      <c r="F12305" s="37" t="s">
        <v>4570</v>
      </c>
    </row>
    <row r="12306" spans="1:6" ht="14.25" customHeight="1" x14ac:dyDescent="0.2">
      <c r="A12306" s="35" t="s">
        <v>38256</v>
      </c>
      <c r="B12306" s="36" t="s">
        <v>38257</v>
      </c>
      <c r="C12306" s="37">
        <v>51101805</v>
      </c>
      <c r="D12306" s="38" t="s">
        <v>38258</v>
      </c>
      <c r="E12306" s="39" t="s">
        <v>4569</v>
      </c>
      <c r="F12306" s="37" t="s">
        <v>4570</v>
      </c>
    </row>
    <row r="12307" spans="1:6" ht="14.25" customHeight="1" x14ac:dyDescent="0.2">
      <c r="A12307" s="35" t="s">
        <v>38259</v>
      </c>
      <c r="B12307" s="36" t="s">
        <v>38260</v>
      </c>
      <c r="C12307" s="37">
        <v>51101806</v>
      </c>
      <c r="D12307" s="38" t="s">
        <v>38261</v>
      </c>
      <c r="E12307" s="39" t="s">
        <v>4569</v>
      </c>
      <c r="F12307" s="37" t="s">
        <v>4570</v>
      </c>
    </row>
    <row r="12308" spans="1:6" ht="14.25" customHeight="1" x14ac:dyDescent="0.2">
      <c r="A12308" s="35" t="s">
        <v>38262</v>
      </c>
      <c r="B12308" s="36" t="s">
        <v>38263</v>
      </c>
      <c r="C12308" s="37">
        <v>51101807</v>
      </c>
      <c r="D12308" s="38" t="s">
        <v>38264</v>
      </c>
      <c r="E12308" s="39" t="s">
        <v>4569</v>
      </c>
      <c r="F12308" s="37" t="s">
        <v>4570</v>
      </c>
    </row>
    <row r="12309" spans="1:6" ht="14.25" customHeight="1" x14ac:dyDescent="0.2">
      <c r="A12309" s="35" t="s">
        <v>38265</v>
      </c>
      <c r="B12309" s="36" t="s">
        <v>38266</v>
      </c>
      <c r="C12309" s="37">
        <v>51101808</v>
      </c>
      <c r="D12309" s="38" t="s">
        <v>38267</v>
      </c>
      <c r="E12309" s="39" t="s">
        <v>4569</v>
      </c>
      <c r="F12309" s="37" t="s">
        <v>4570</v>
      </c>
    </row>
    <row r="12310" spans="1:6" ht="14.25" customHeight="1" x14ac:dyDescent="0.2">
      <c r="A12310" s="35" t="s">
        <v>38268</v>
      </c>
      <c r="B12310" s="36" t="s">
        <v>38269</v>
      </c>
      <c r="C12310" s="37">
        <v>51101809</v>
      </c>
      <c r="D12310" s="38" t="s">
        <v>38270</v>
      </c>
      <c r="E12310" s="39" t="s">
        <v>4569</v>
      </c>
      <c r="F12310" s="37" t="s">
        <v>4570</v>
      </c>
    </row>
    <row r="12311" spans="1:6" ht="14.25" customHeight="1" x14ac:dyDescent="0.2">
      <c r="A12311" s="35" t="s">
        <v>38271</v>
      </c>
      <c r="B12311" s="36" t="s">
        <v>38272</v>
      </c>
      <c r="C12311" s="37">
        <v>51101810</v>
      </c>
      <c r="D12311" s="38" t="s">
        <v>38273</v>
      </c>
      <c r="E12311" s="39" t="s">
        <v>4569</v>
      </c>
      <c r="F12311" s="37" t="s">
        <v>4570</v>
      </c>
    </row>
    <row r="12312" spans="1:6" ht="14.25" customHeight="1" x14ac:dyDescent="0.2">
      <c r="A12312" s="35" t="s">
        <v>38274</v>
      </c>
      <c r="B12312" s="36" t="s">
        <v>38275</v>
      </c>
      <c r="C12312" s="37">
        <v>51101811</v>
      </c>
      <c r="D12312" s="38" t="s">
        <v>38276</v>
      </c>
      <c r="E12312" s="39" t="s">
        <v>4569</v>
      </c>
      <c r="F12312" s="37" t="s">
        <v>4570</v>
      </c>
    </row>
    <row r="12313" spans="1:6" ht="14.25" customHeight="1" x14ac:dyDescent="0.2">
      <c r="A12313" s="35" t="s">
        <v>38277</v>
      </c>
      <c r="B12313" s="36" t="s">
        <v>38278</v>
      </c>
      <c r="C12313" s="37">
        <v>51101812</v>
      </c>
      <c r="D12313" s="38" t="s">
        <v>38279</v>
      </c>
      <c r="E12313" s="39" t="s">
        <v>4569</v>
      </c>
      <c r="F12313" s="37" t="s">
        <v>4570</v>
      </c>
    </row>
    <row r="12314" spans="1:6" ht="14.25" customHeight="1" x14ac:dyDescent="0.2">
      <c r="A12314" s="35" t="s">
        <v>38280</v>
      </c>
      <c r="B12314" s="36" t="s">
        <v>38254</v>
      </c>
      <c r="C12314" s="37">
        <v>51101813</v>
      </c>
      <c r="D12314" s="38" t="s">
        <v>38281</v>
      </c>
      <c r="E12314" s="39" t="s">
        <v>4569</v>
      </c>
      <c r="F12314" s="37" t="s">
        <v>4570</v>
      </c>
    </row>
    <row r="12315" spans="1:6" ht="14.25" customHeight="1" x14ac:dyDescent="0.2">
      <c r="A12315" s="35" t="s">
        <v>38282</v>
      </c>
      <c r="B12315" s="36" t="s">
        <v>38283</v>
      </c>
      <c r="C12315" s="37">
        <v>51101814</v>
      </c>
      <c r="D12315" s="38" t="s">
        <v>38284</v>
      </c>
      <c r="E12315" s="39" t="s">
        <v>4569</v>
      </c>
      <c r="F12315" s="37" t="s">
        <v>4570</v>
      </c>
    </row>
    <row r="12316" spans="1:6" ht="14.25" customHeight="1" x14ac:dyDescent="0.2">
      <c r="A12316" s="35" t="s">
        <v>38285</v>
      </c>
      <c r="B12316" s="36" t="s">
        <v>38286</v>
      </c>
      <c r="C12316" s="37">
        <v>51101815</v>
      </c>
      <c r="D12316" s="38" t="s">
        <v>38287</v>
      </c>
      <c r="E12316" s="39" t="s">
        <v>4569</v>
      </c>
      <c r="F12316" s="37" t="s">
        <v>4570</v>
      </c>
    </row>
    <row r="12317" spans="1:6" ht="14.25" customHeight="1" x14ac:dyDescent="0.2">
      <c r="A12317" s="35" t="s">
        <v>38288</v>
      </c>
      <c r="B12317" s="36" t="s">
        <v>38254</v>
      </c>
      <c r="C12317" s="37">
        <v>51101816</v>
      </c>
      <c r="D12317" s="38" t="s">
        <v>38289</v>
      </c>
      <c r="E12317" s="39" t="s">
        <v>4569</v>
      </c>
      <c r="F12317" s="37" t="s">
        <v>4570</v>
      </c>
    </row>
    <row r="12318" spans="1:6" ht="14.25" customHeight="1" x14ac:dyDescent="0.2">
      <c r="A12318" s="35" t="s">
        <v>38290</v>
      </c>
      <c r="B12318" s="36" t="s">
        <v>38291</v>
      </c>
      <c r="C12318" s="37">
        <v>51101817</v>
      </c>
      <c r="D12318" s="38" t="s">
        <v>38292</v>
      </c>
      <c r="E12318" s="39" t="s">
        <v>4569</v>
      </c>
      <c r="F12318" s="37" t="s">
        <v>4570</v>
      </c>
    </row>
    <row r="12319" spans="1:6" ht="14.25" customHeight="1" x14ac:dyDescent="0.2">
      <c r="A12319" s="35" t="s">
        <v>38293</v>
      </c>
      <c r="B12319" s="36" t="s">
        <v>38294</v>
      </c>
      <c r="C12319" s="37">
        <v>51101818</v>
      </c>
      <c r="D12319" s="38" t="s">
        <v>38295</v>
      </c>
      <c r="E12319" s="39" t="s">
        <v>4569</v>
      </c>
      <c r="F12319" s="37" t="s">
        <v>4570</v>
      </c>
    </row>
    <row r="12320" spans="1:6" ht="14.25" customHeight="1" x14ac:dyDescent="0.2">
      <c r="A12320" s="35" t="s">
        <v>38296</v>
      </c>
      <c r="B12320" s="36" t="s">
        <v>38297</v>
      </c>
      <c r="C12320" s="37">
        <v>51101819</v>
      </c>
      <c r="D12320" s="38" t="s">
        <v>38298</v>
      </c>
      <c r="E12320" s="39" t="s">
        <v>4569</v>
      </c>
      <c r="F12320" s="37" t="s">
        <v>4570</v>
      </c>
    </row>
    <row r="12321" spans="1:6" ht="14.25" customHeight="1" x14ac:dyDescent="0.2">
      <c r="A12321" s="35" t="s">
        <v>38299</v>
      </c>
      <c r="B12321" s="36" t="s">
        <v>38300</v>
      </c>
      <c r="C12321" s="37">
        <v>51101820</v>
      </c>
      <c r="D12321" s="38" t="s">
        <v>38301</v>
      </c>
      <c r="E12321" s="39" t="s">
        <v>4569</v>
      </c>
      <c r="F12321" s="37" t="s">
        <v>4570</v>
      </c>
    </row>
    <row r="12322" spans="1:6" ht="14.25" customHeight="1" x14ac:dyDescent="0.2">
      <c r="A12322" s="35" t="s">
        <v>38302</v>
      </c>
      <c r="B12322" s="36" t="s">
        <v>38303</v>
      </c>
      <c r="C12322" s="37">
        <v>51101821</v>
      </c>
      <c r="D12322" s="38" t="s">
        <v>38304</v>
      </c>
      <c r="E12322" s="39" t="s">
        <v>4569</v>
      </c>
      <c r="F12322" s="37" t="s">
        <v>4570</v>
      </c>
    </row>
    <row r="12323" spans="1:6" ht="14.25" customHeight="1" x14ac:dyDescent="0.2">
      <c r="A12323" s="35" t="s">
        <v>38305</v>
      </c>
      <c r="B12323" s="36" t="s">
        <v>38306</v>
      </c>
      <c r="C12323" s="37">
        <v>51101824</v>
      </c>
      <c r="D12323" s="38" t="s">
        <v>38307</v>
      </c>
      <c r="E12323" s="39" t="s">
        <v>4569</v>
      </c>
      <c r="F12323" s="37" t="s">
        <v>4570</v>
      </c>
    </row>
    <row r="12324" spans="1:6" ht="14.25" customHeight="1" x14ac:dyDescent="0.2">
      <c r="A12324" s="35" t="s">
        <v>38308</v>
      </c>
      <c r="B12324" s="36" t="s">
        <v>38309</v>
      </c>
      <c r="C12324" s="37">
        <v>51101825</v>
      </c>
      <c r="D12324" s="38" t="s">
        <v>38310</v>
      </c>
      <c r="E12324" s="39" t="s">
        <v>4569</v>
      </c>
      <c r="F12324" s="37" t="s">
        <v>4570</v>
      </c>
    </row>
    <row r="12325" spans="1:6" ht="14.25" customHeight="1" x14ac:dyDescent="0.2">
      <c r="A12325" s="35" t="s">
        <v>38311</v>
      </c>
      <c r="B12325" s="36" t="s">
        <v>38312</v>
      </c>
      <c r="C12325" s="37">
        <v>51101826</v>
      </c>
      <c r="D12325" s="38" t="s">
        <v>38313</v>
      </c>
      <c r="E12325" s="39" t="s">
        <v>4569</v>
      </c>
      <c r="F12325" s="37" t="s">
        <v>4570</v>
      </c>
    </row>
    <row r="12326" spans="1:6" ht="14.25" customHeight="1" x14ac:dyDescent="0.2">
      <c r="A12326" s="35" t="s">
        <v>38314</v>
      </c>
      <c r="B12326" s="36" t="s">
        <v>38315</v>
      </c>
      <c r="C12326" s="37">
        <v>51101827</v>
      </c>
      <c r="D12326" s="38" t="s">
        <v>38316</v>
      </c>
      <c r="E12326" s="39" t="s">
        <v>4569</v>
      </c>
      <c r="F12326" s="37" t="s">
        <v>4570</v>
      </c>
    </row>
    <row r="12327" spans="1:6" ht="14.25" customHeight="1" x14ac:dyDescent="0.2">
      <c r="A12327" s="35" t="s">
        <v>38317</v>
      </c>
      <c r="B12327" s="36" t="s">
        <v>38318</v>
      </c>
      <c r="C12327" s="37">
        <v>51101828</v>
      </c>
      <c r="D12327" s="38" t="s">
        <v>38319</v>
      </c>
      <c r="E12327" s="39" t="s">
        <v>4569</v>
      </c>
      <c r="F12327" s="37" t="s">
        <v>4570</v>
      </c>
    </row>
    <row r="12328" spans="1:6" ht="14.25" customHeight="1" x14ac:dyDescent="0.2">
      <c r="A12328" s="35" t="s">
        <v>38320</v>
      </c>
      <c r="B12328" s="36" t="s">
        <v>38321</v>
      </c>
      <c r="C12328" s="37">
        <v>51101829</v>
      </c>
      <c r="D12328" s="38" t="s">
        <v>38322</v>
      </c>
      <c r="E12328" s="39" t="s">
        <v>4569</v>
      </c>
      <c r="F12328" s="37" t="s">
        <v>4570</v>
      </c>
    </row>
    <row r="12329" spans="1:6" ht="14.25" customHeight="1" x14ac:dyDescent="0.2">
      <c r="A12329" s="35" t="s">
        <v>38323</v>
      </c>
      <c r="B12329" s="36" t="s">
        <v>38324</v>
      </c>
      <c r="C12329" s="37">
        <v>51101830</v>
      </c>
      <c r="D12329" s="38" t="s">
        <v>38325</v>
      </c>
      <c r="E12329" s="39" t="s">
        <v>4569</v>
      </c>
      <c r="F12329" s="37" t="s">
        <v>4570</v>
      </c>
    </row>
    <row r="12330" spans="1:6" ht="14.25" customHeight="1" x14ac:dyDescent="0.2">
      <c r="A12330" s="35" t="s">
        <v>38326</v>
      </c>
      <c r="B12330" s="36" t="s">
        <v>38327</v>
      </c>
      <c r="C12330" s="37">
        <v>51101831</v>
      </c>
      <c r="D12330" s="38" t="s">
        <v>38328</v>
      </c>
      <c r="E12330" s="39" t="s">
        <v>4569</v>
      </c>
      <c r="F12330" s="37" t="s">
        <v>4570</v>
      </c>
    </row>
    <row r="12331" spans="1:6" ht="14.25" customHeight="1" x14ac:dyDescent="0.2">
      <c r="A12331" s="35" t="s">
        <v>38329</v>
      </c>
      <c r="B12331" s="36" t="s">
        <v>38330</v>
      </c>
      <c r="C12331" s="37">
        <v>51101832</v>
      </c>
      <c r="D12331" s="38" t="s">
        <v>38331</v>
      </c>
      <c r="E12331" s="39" t="s">
        <v>4569</v>
      </c>
      <c r="F12331" s="37" t="s">
        <v>4570</v>
      </c>
    </row>
    <row r="12332" spans="1:6" ht="14.25" customHeight="1" x14ac:dyDescent="0.2">
      <c r="A12332" s="35" t="s">
        <v>38332</v>
      </c>
      <c r="B12332" s="36" t="s">
        <v>38254</v>
      </c>
      <c r="C12332" s="37">
        <v>51101834</v>
      </c>
      <c r="D12332" s="38" t="s">
        <v>38333</v>
      </c>
      <c r="E12332" s="39" t="s">
        <v>4569</v>
      </c>
      <c r="F12332" s="37" t="s">
        <v>4570</v>
      </c>
    </row>
    <row r="12333" spans="1:6" ht="14.25" customHeight="1" x14ac:dyDescent="0.2">
      <c r="A12333" s="35" t="s">
        <v>38334</v>
      </c>
      <c r="B12333" s="36" t="s">
        <v>38335</v>
      </c>
      <c r="C12333" s="37">
        <v>51101835</v>
      </c>
      <c r="D12333" s="38" t="s">
        <v>38336</v>
      </c>
      <c r="E12333" s="39" t="s">
        <v>4569</v>
      </c>
      <c r="F12333" s="37" t="s">
        <v>4570</v>
      </c>
    </row>
    <row r="12334" spans="1:6" ht="14.25" customHeight="1" x14ac:dyDescent="0.2">
      <c r="A12334" s="35" t="s">
        <v>38337</v>
      </c>
      <c r="B12334" s="36" t="s">
        <v>38338</v>
      </c>
      <c r="C12334" s="37">
        <v>51101836</v>
      </c>
      <c r="D12334" s="38" t="s">
        <v>38339</v>
      </c>
      <c r="E12334" s="39" t="s">
        <v>4569</v>
      </c>
      <c r="F12334" s="37" t="s">
        <v>4570</v>
      </c>
    </row>
    <row r="12335" spans="1:6" ht="14.25" customHeight="1" x14ac:dyDescent="0.2">
      <c r="A12335" s="35" t="s">
        <v>38340</v>
      </c>
      <c r="B12335" s="36" t="s">
        <v>38341</v>
      </c>
      <c r="C12335" s="37">
        <v>51101901</v>
      </c>
      <c r="D12335" s="38" t="s">
        <v>38342</v>
      </c>
      <c r="E12335" s="39" t="s">
        <v>4569</v>
      </c>
      <c r="F12335" s="37" t="s">
        <v>4570</v>
      </c>
    </row>
    <row r="12336" spans="1:6" ht="14.25" customHeight="1" x14ac:dyDescent="0.2">
      <c r="A12336" s="35" t="s">
        <v>38343</v>
      </c>
      <c r="B12336" s="36" t="s">
        <v>38344</v>
      </c>
      <c r="C12336" s="37">
        <v>51101902</v>
      </c>
      <c r="D12336" s="38" t="s">
        <v>38345</v>
      </c>
      <c r="E12336" s="39" t="s">
        <v>4569</v>
      </c>
      <c r="F12336" s="37" t="s">
        <v>4570</v>
      </c>
    </row>
    <row r="12337" spans="1:6" ht="14.25" customHeight="1" x14ac:dyDescent="0.2">
      <c r="A12337" s="35" t="s">
        <v>38346</v>
      </c>
      <c r="B12337" s="36" t="s">
        <v>38347</v>
      </c>
      <c r="C12337" s="37">
        <v>51101903</v>
      </c>
      <c r="D12337" s="38" t="s">
        <v>38348</v>
      </c>
      <c r="E12337" s="39" t="s">
        <v>4569</v>
      </c>
      <c r="F12337" s="37" t="s">
        <v>4570</v>
      </c>
    </row>
    <row r="12338" spans="1:6" ht="14.25" customHeight="1" x14ac:dyDescent="0.2">
      <c r="A12338" s="35" t="s">
        <v>38349</v>
      </c>
      <c r="B12338" s="36" t="s">
        <v>38350</v>
      </c>
      <c r="C12338" s="37">
        <v>51101904</v>
      </c>
      <c r="D12338" s="38" t="s">
        <v>38351</v>
      </c>
      <c r="E12338" s="39" t="s">
        <v>4569</v>
      </c>
      <c r="F12338" s="37" t="s">
        <v>4570</v>
      </c>
    </row>
    <row r="12339" spans="1:6" ht="14.25" customHeight="1" x14ac:dyDescent="0.2">
      <c r="A12339" s="35" t="s">
        <v>38352</v>
      </c>
      <c r="B12339" s="36" t="s">
        <v>38353</v>
      </c>
      <c r="C12339" s="37">
        <v>51101905</v>
      </c>
      <c r="D12339" s="38" t="s">
        <v>38354</v>
      </c>
      <c r="E12339" s="39" t="s">
        <v>4569</v>
      </c>
      <c r="F12339" s="37" t="s">
        <v>4570</v>
      </c>
    </row>
    <row r="12340" spans="1:6" ht="14.25" customHeight="1" x14ac:dyDescent="0.2">
      <c r="A12340" s="35" t="s">
        <v>38355</v>
      </c>
      <c r="B12340" s="36" t="s">
        <v>38356</v>
      </c>
      <c r="C12340" s="37">
        <v>51101906</v>
      </c>
      <c r="D12340" s="38" t="s">
        <v>38357</v>
      </c>
      <c r="E12340" s="39" t="s">
        <v>4569</v>
      </c>
      <c r="F12340" s="37" t="s">
        <v>4570</v>
      </c>
    </row>
    <row r="12341" spans="1:6" ht="14.25" customHeight="1" x14ac:dyDescent="0.2">
      <c r="A12341" s="35" t="s">
        <v>38358</v>
      </c>
      <c r="B12341" s="36" t="s">
        <v>38359</v>
      </c>
      <c r="C12341" s="37">
        <v>51101907</v>
      </c>
      <c r="D12341" s="38" t="s">
        <v>38360</v>
      </c>
      <c r="E12341" s="39" t="s">
        <v>4569</v>
      </c>
      <c r="F12341" s="37" t="s">
        <v>4570</v>
      </c>
    </row>
    <row r="12342" spans="1:6" ht="14.25" customHeight="1" x14ac:dyDescent="0.2">
      <c r="A12342" s="35" t="s">
        <v>38361</v>
      </c>
      <c r="B12342" s="36" t="s">
        <v>38362</v>
      </c>
      <c r="C12342" s="37">
        <v>51101908</v>
      </c>
      <c r="D12342" s="38" t="s">
        <v>38363</v>
      </c>
      <c r="E12342" s="39" t="s">
        <v>4569</v>
      </c>
      <c r="F12342" s="37" t="s">
        <v>4570</v>
      </c>
    </row>
    <row r="12343" spans="1:6" ht="14.25" customHeight="1" x14ac:dyDescent="0.2">
      <c r="A12343" s="35" t="s">
        <v>38364</v>
      </c>
      <c r="B12343" s="36" t="s">
        <v>38365</v>
      </c>
      <c r="C12343" s="37">
        <v>51101909</v>
      </c>
      <c r="D12343" s="38" t="s">
        <v>38366</v>
      </c>
      <c r="E12343" s="39" t="s">
        <v>4569</v>
      </c>
      <c r="F12343" s="37" t="s">
        <v>4570</v>
      </c>
    </row>
    <row r="12344" spans="1:6" ht="14.25" customHeight="1" x14ac:dyDescent="0.2">
      <c r="A12344" s="35" t="s">
        <v>38367</v>
      </c>
      <c r="B12344" s="36" t="s">
        <v>38368</v>
      </c>
      <c r="C12344" s="37">
        <v>51101910</v>
      </c>
      <c r="D12344" s="38" t="s">
        <v>38369</v>
      </c>
      <c r="E12344" s="39" t="s">
        <v>4569</v>
      </c>
      <c r="F12344" s="37" t="s">
        <v>4570</v>
      </c>
    </row>
    <row r="12345" spans="1:6" ht="14.25" customHeight="1" x14ac:dyDescent="0.2">
      <c r="A12345" s="35" t="s">
        <v>38370</v>
      </c>
      <c r="B12345" s="36" t="s">
        <v>38371</v>
      </c>
      <c r="C12345" s="37">
        <v>51101911</v>
      </c>
      <c r="D12345" s="38" t="s">
        <v>38372</v>
      </c>
      <c r="E12345" s="39" t="s">
        <v>4569</v>
      </c>
      <c r="F12345" s="37" t="s">
        <v>4570</v>
      </c>
    </row>
    <row r="12346" spans="1:6" ht="14.25" customHeight="1" x14ac:dyDescent="0.2">
      <c r="A12346" s="35" t="s">
        <v>38373</v>
      </c>
      <c r="B12346" s="36" t="s">
        <v>38374</v>
      </c>
      <c r="C12346" s="37">
        <v>51101912</v>
      </c>
      <c r="D12346" s="38" t="s">
        <v>38375</v>
      </c>
      <c r="E12346" s="39" t="s">
        <v>4569</v>
      </c>
      <c r="F12346" s="37" t="s">
        <v>4570</v>
      </c>
    </row>
    <row r="12347" spans="1:6" ht="14.25" customHeight="1" x14ac:dyDescent="0.2">
      <c r="A12347" s="35" t="s">
        <v>38376</v>
      </c>
      <c r="B12347" s="36" t="s">
        <v>38377</v>
      </c>
      <c r="C12347" s="37">
        <v>51102001</v>
      </c>
      <c r="D12347" s="38" t="s">
        <v>38378</v>
      </c>
      <c r="E12347" s="39" t="s">
        <v>4569</v>
      </c>
      <c r="F12347" s="37" t="s">
        <v>4570</v>
      </c>
    </row>
    <row r="12348" spans="1:6" ht="14.25" customHeight="1" x14ac:dyDescent="0.2">
      <c r="A12348" s="35" t="s">
        <v>38379</v>
      </c>
      <c r="B12348" s="36" t="s">
        <v>38380</v>
      </c>
      <c r="C12348" s="37">
        <v>51102002</v>
      </c>
      <c r="D12348" s="38" t="s">
        <v>38381</v>
      </c>
      <c r="E12348" s="39" t="s">
        <v>4569</v>
      </c>
      <c r="F12348" s="37" t="s">
        <v>4570</v>
      </c>
    </row>
    <row r="12349" spans="1:6" ht="14.25" customHeight="1" x14ac:dyDescent="0.2">
      <c r="A12349" s="35" t="s">
        <v>38382</v>
      </c>
      <c r="B12349" s="36" t="s">
        <v>38383</v>
      </c>
      <c r="C12349" s="37">
        <v>51102003</v>
      </c>
      <c r="D12349" s="38" t="s">
        <v>38384</v>
      </c>
      <c r="E12349" s="39" t="s">
        <v>4569</v>
      </c>
      <c r="F12349" s="37" t="s">
        <v>4570</v>
      </c>
    </row>
    <row r="12350" spans="1:6" ht="14.25" customHeight="1" x14ac:dyDescent="0.2">
      <c r="A12350" s="35" t="s">
        <v>38385</v>
      </c>
      <c r="B12350" s="36" t="s">
        <v>38386</v>
      </c>
      <c r="C12350" s="37">
        <v>51102004</v>
      </c>
      <c r="D12350" s="38" t="s">
        <v>38387</v>
      </c>
      <c r="E12350" s="39" t="s">
        <v>4569</v>
      </c>
      <c r="F12350" s="37" t="s">
        <v>4570</v>
      </c>
    </row>
    <row r="12351" spans="1:6" ht="14.25" customHeight="1" x14ac:dyDescent="0.2">
      <c r="A12351" s="35" t="s">
        <v>38388</v>
      </c>
      <c r="B12351" s="36" t="s">
        <v>38389</v>
      </c>
      <c r="C12351" s="37">
        <v>51102005</v>
      </c>
      <c r="D12351" s="38" t="s">
        <v>38390</v>
      </c>
      <c r="E12351" s="39" t="s">
        <v>4569</v>
      </c>
      <c r="F12351" s="37" t="s">
        <v>4570</v>
      </c>
    </row>
    <row r="12352" spans="1:6" ht="14.25" customHeight="1" x14ac:dyDescent="0.2">
      <c r="A12352" s="35" t="s">
        <v>38391</v>
      </c>
      <c r="B12352" s="36" t="s">
        <v>38392</v>
      </c>
      <c r="C12352" s="37">
        <v>51102006</v>
      </c>
      <c r="D12352" s="38" t="s">
        <v>38393</v>
      </c>
      <c r="E12352" s="39" t="s">
        <v>4569</v>
      </c>
      <c r="F12352" s="37" t="s">
        <v>4570</v>
      </c>
    </row>
    <row r="12353" spans="1:6" ht="14.25" customHeight="1" x14ac:dyDescent="0.2">
      <c r="A12353" s="35" t="s">
        <v>38394</v>
      </c>
      <c r="B12353" s="36" t="s">
        <v>38395</v>
      </c>
      <c r="C12353" s="37">
        <v>51102007</v>
      </c>
      <c r="D12353" s="38" t="s">
        <v>38396</v>
      </c>
      <c r="E12353" s="39" t="s">
        <v>4569</v>
      </c>
      <c r="F12353" s="37" t="s">
        <v>4570</v>
      </c>
    </row>
    <row r="12354" spans="1:6" ht="14.25" customHeight="1" x14ac:dyDescent="0.2">
      <c r="A12354" s="35" t="s">
        <v>38397</v>
      </c>
      <c r="B12354" s="36" t="s">
        <v>38398</v>
      </c>
      <c r="C12354" s="37">
        <v>51102008</v>
      </c>
      <c r="D12354" s="38" t="s">
        <v>38399</v>
      </c>
      <c r="E12354" s="39" t="s">
        <v>4569</v>
      </c>
      <c r="F12354" s="37" t="s">
        <v>4570</v>
      </c>
    </row>
    <row r="12355" spans="1:6" ht="14.25" customHeight="1" x14ac:dyDescent="0.2">
      <c r="A12355" s="35" t="s">
        <v>38400</v>
      </c>
      <c r="B12355" s="36" t="s">
        <v>38401</v>
      </c>
      <c r="C12355" s="37">
        <v>51102009</v>
      </c>
      <c r="D12355" s="38" t="s">
        <v>38402</v>
      </c>
      <c r="E12355" s="39" t="s">
        <v>4569</v>
      </c>
      <c r="F12355" s="37" t="s">
        <v>4570</v>
      </c>
    </row>
    <row r="12356" spans="1:6" ht="14.25" customHeight="1" x14ac:dyDescent="0.2">
      <c r="A12356" s="35" t="s">
        <v>38403</v>
      </c>
      <c r="B12356" s="36" t="s">
        <v>38404</v>
      </c>
      <c r="C12356" s="37">
        <v>51102101</v>
      </c>
      <c r="D12356" s="38" t="s">
        <v>38405</v>
      </c>
      <c r="E12356" s="39" t="s">
        <v>4569</v>
      </c>
      <c r="F12356" s="37" t="s">
        <v>4570</v>
      </c>
    </row>
    <row r="12357" spans="1:6" ht="14.25" customHeight="1" x14ac:dyDescent="0.2">
      <c r="A12357" s="35" t="s">
        <v>38406</v>
      </c>
      <c r="B12357" s="36" t="s">
        <v>38407</v>
      </c>
      <c r="C12357" s="37">
        <v>51102102</v>
      </c>
      <c r="D12357" s="38" t="s">
        <v>38408</v>
      </c>
      <c r="E12357" s="39" t="s">
        <v>4569</v>
      </c>
      <c r="F12357" s="37" t="s">
        <v>4570</v>
      </c>
    </row>
    <row r="12358" spans="1:6" ht="14.25" customHeight="1" x14ac:dyDescent="0.2">
      <c r="A12358" s="35" t="s">
        <v>38409</v>
      </c>
      <c r="B12358" s="36" t="s">
        <v>38410</v>
      </c>
      <c r="C12358" s="37">
        <v>51102201</v>
      </c>
      <c r="D12358" s="38" t="s">
        <v>38411</v>
      </c>
      <c r="E12358" s="39" t="s">
        <v>4569</v>
      </c>
      <c r="F12358" s="37" t="s">
        <v>4570</v>
      </c>
    </row>
    <row r="12359" spans="1:6" ht="14.25" customHeight="1" x14ac:dyDescent="0.2">
      <c r="A12359" s="35" t="s">
        <v>38412</v>
      </c>
      <c r="B12359" s="36" t="s">
        <v>38413</v>
      </c>
      <c r="C12359" s="37">
        <v>51102202</v>
      </c>
      <c r="D12359" s="38" t="s">
        <v>38414</v>
      </c>
      <c r="E12359" s="39" t="s">
        <v>4569</v>
      </c>
      <c r="F12359" s="37" t="s">
        <v>4570</v>
      </c>
    </row>
    <row r="12360" spans="1:6" ht="14.25" customHeight="1" x14ac:dyDescent="0.2">
      <c r="A12360" s="35" t="s">
        <v>38415</v>
      </c>
      <c r="B12360" s="36" t="s">
        <v>38416</v>
      </c>
      <c r="C12360" s="37">
        <v>51102203</v>
      </c>
      <c r="D12360" s="38" t="s">
        <v>38417</v>
      </c>
      <c r="E12360" s="39" t="s">
        <v>4569</v>
      </c>
      <c r="F12360" s="37" t="s">
        <v>4570</v>
      </c>
    </row>
    <row r="12361" spans="1:6" ht="14.25" customHeight="1" x14ac:dyDescent="0.2">
      <c r="A12361" s="35" t="s">
        <v>38418</v>
      </c>
      <c r="B12361" s="36" t="s">
        <v>38419</v>
      </c>
      <c r="C12361" s="37">
        <v>51102204</v>
      </c>
      <c r="D12361" s="38" t="s">
        <v>38420</v>
      </c>
      <c r="E12361" s="39" t="s">
        <v>4569</v>
      </c>
      <c r="F12361" s="37" t="s">
        <v>4570</v>
      </c>
    </row>
    <row r="12362" spans="1:6" ht="14.25" customHeight="1" x14ac:dyDescent="0.2">
      <c r="A12362" s="35" t="s">
        <v>38421</v>
      </c>
      <c r="B12362" s="36" t="s">
        <v>38422</v>
      </c>
      <c r="C12362" s="37">
        <v>51102205</v>
      </c>
      <c r="D12362" s="38" t="s">
        <v>38423</v>
      </c>
      <c r="E12362" s="39" t="s">
        <v>4569</v>
      </c>
      <c r="F12362" s="37" t="s">
        <v>4570</v>
      </c>
    </row>
    <row r="12363" spans="1:6" ht="14.25" customHeight="1" x14ac:dyDescent="0.2">
      <c r="A12363" s="35" t="s">
        <v>38424</v>
      </c>
      <c r="B12363" s="36" t="s">
        <v>38425</v>
      </c>
      <c r="C12363" s="37">
        <v>51102206</v>
      </c>
      <c r="D12363" s="38" t="s">
        <v>38426</v>
      </c>
      <c r="E12363" s="39" t="s">
        <v>4569</v>
      </c>
      <c r="F12363" s="37" t="s">
        <v>4570</v>
      </c>
    </row>
    <row r="12364" spans="1:6" ht="14.25" customHeight="1" x14ac:dyDescent="0.2">
      <c r="A12364" s="35" t="s">
        <v>38427</v>
      </c>
      <c r="B12364" s="36" t="s">
        <v>38428</v>
      </c>
      <c r="C12364" s="37">
        <v>51102207</v>
      </c>
      <c r="D12364" s="38" t="s">
        <v>38429</v>
      </c>
      <c r="E12364" s="39" t="s">
        <v>4569</v>
      </c>
      <c r="F12364" s="37" t="s">
        <v>4570</v>
      </c>
    </row>
    <row r="12365" spans="1:6" ht="14.25" customHeight="1" x14ac:dyDescent="0.2">
      <c r="A12365" s="35" t="s">
        <v>38430</v>
      </c>
      <c r="B12365" s="36" t="s">
        <v>38431</v>
      </c>
      <c r="C12365" s="37">
        <v>51102208</v>
      </c>
      <c r="D12365" s="38" t="s">
        <v>38432</v>
      </c>
      <c r="E12365" s="39" t="s">
        <v>4569</v>
      </c>
      <c r="F12365" s="37" t="s">
        <v>4570</v>
      </c>
    </row>
    <row r="12366" spans="1:6" ht="14.25" customHeight="1" x14ac:dyDescent="0.2">
      <c r="A12366" s="35" t="s">
        <v>38433</v>
      </c>
      <c r="B12366" s="36" t="s">
        <v>38434</v>
      </c>
      <c r="C12366" s="37">
        <v>51102209</v>
      </c>
      <c r="D12366" s="38" t="s">
        <v>38435</v>
      </c>
      <c r="E12366" s="39" t="s">
        <v>4569</v>
      </c>
      <c r="F12366" s="37" t="s">
        <v>4570</v>
      </c>
    </row>
    <row r="12367" spans="1:6" ht="14.25" customHeight="1" x14ac:dyDescent="0.2">
      <c r="A12367" s="35" t="s">
        <v>38436</v>
      </c>
      <c r="B12367" s="36" t="s">
        <v>38437</v>
      </c>
      <c r="C12367" s="37">
        <v>51102211</v>
      </c>
      <c r="D12367" s="38" t="s">
        <v>38438</v>
      </c>
      <c r="E12367" s="39" t="s">
        <v>4569</v>
      </c>
      <c r="F12367" s="37" t="s">
        <v>4570</v>
      </c>
    </row>
    <row r="12368" spans="1:6" ht="14.25" customHeight="1" x14ac:dyDescent="0.2">
      <c r="A12368" s="35" t="s">
        <v>38439</v>
      </c>
      <c r="B12368" s="36" t="s">
        <v>38440</v>
      </c>
      <c r="C12368" s="37">
        <v>51102212</v>
      </c>
      <c r="D12368" s="38" t="s">
        <v>38441</v>
      </c>
      <c r="E12368" s="39" t="s">
        <v>4569</v>
      </c>
      <c r="F12368" s="37" t="s">
        <v>4570</v>
      </c>
    </row>
    <row r="12369" spans="1:6" ht="14.25" customHeight="1" x14ac:dyDescent="0.2">
      <c r="A12369" s="35" t="s">
        <v>38442</v>
      </c>
      <c r="B12369" s="36" t="s">
        <v>38443</v>
      </c>
      <c r="C12369" s="37">
        <v>51102213</v>
      </c>
      <c r="D12369" s="38" t="s">
        <v>38444</v>
      </c>
      <c r="E12369" s="39" t="s">
        <v>4569</v>
      </c>
      <c r="F12369" s="37" t="s">
        <v>4570</v>
      </c>
    </row>
    <row r="12370" spans="1:6" ht="14.25" customHeight="1" x14ac:dyDescent="0.2">
      <c r="A12370" s="35" t="s">
        <v>38445</v>
      </c>
      <c r="B12370" s="36" t="s">
        <v>38446</v>
      </c>
      <c r="C12370" s="37">
        <v>51102301</v>
      </c>
      <c r="D12370" s="38" t="s">
        <v>38447</v>
      </c>
      <c r="E12370" s="39" t="s">
        <v>4569</v>
      </c>
      <c r="F12370" s="37" t="s">
        <v>4570</v>
      </c>
    </row>
    <row r="12371" spans="1:6" ht="14.25" customHeight="1" x14ac:dyDescent="0.2">
      <c r="A12371" s="35" t="s">
        <v>38448</v>
      </c>
      <c r="B12371" s="36" t="s">
        <v>38449</v>
      </c>
      <c r="C12371" s="37">
        <v>51102302</v>
      </c>
      <c r="D12371" s="38" t="s">
        <v>38450</v>
      </c>
      <c r="E12371" s="39" t="s">
        <v>4569</v>
      </c>
      <c r="F12371" s="37" t="s">
        <v>4570</v>
      </c>
    </row>
    <row r="12372" spans="1:6" ht="14.25" customHeight="1" x14ac:dyDescent="0.2">
      <c r="A12372" s="35" t="s">
        <v>38451</v>
      </c>
      <c r="B12372" s="36" t="s">
        <v>38452</v>
      </c>
      <c r="C12372" s="37">
        <v>51102304</v>
      </c>
      <c r="D12372" s="38" t="s">
        <v>38453</v>
      </c>
      <c r="E12372" s="39" t="s">
        <v>4569</v>
      </c>
      <c r="F12372" s="37" t="s">
        <v>4570</v>
      </c>
    </row>
    <row r="12373" spans="1:6" ht="14.25" customHeight="1" x14ac:dyDescent="0.2">
      <c r="A12373" s="35" t="s">
        <v>38454</v>
      </c>
      <c r="B12373" s="36" t="s">
        <v>38455</v>
      </c>
      <c r="C12373" s="37">
        <v>51102305</v>
      </c>
      <c r="D12373" s="38" t="s">
        <v>38456</v>
      </c>
      <c r="E12373" s="39" t="s">
        <v>4569</v>
      </c>
      <c r="F12373" s="37" t="s">
        <v>4570</v>
      </c>
    </row>
    <row r="12374" spans="1:6" ht="14.25" customHeight="1" x14ac:dyDescent="0.2">
      <c r="A12374" s="35" t="s">
        <v>38457</v>
      </c>
      <c r="B12374" s="36" t="s">
        <v>38458</v>
      </c>
      <c r="C12374" s="37">
        <v>51102306</v>
      </c>
      <c r="D12374" s="38" t="s">
        <v>38459</v>
      </c>
      <c r="E12374" s="39" t="s">
        <v>4569</v>
      </c>
      <c r="F12374" s="37" t="s">
        <v>4570</v>
      </c>
    </row>
    <row r="12375" spans="1:6" ht="14.25" customHeight="1" x14ac:dyDescent="0.2">
      <c r="A12375" s="35" t="s">
        <v>38460</v>
      </c>
      <c r="B12375" s="36" t="s">
        <v>38461</v>
      </c>
      <c r="C12375" s="37">
        <v>51102307</v>
      </c>
      <c r="D12375" s="38" t="s">
        <v>38462</v>
      </c>
      <c r="E12375" s="39" t="s">
        <v>4569</v>
      </c>
      <c r="F12375" s="37" t="s">
        <v>4570</v>
      </c>
    </row>
    <row r="12376" spans="1:6" ht="14.25" customHeight="1" x14ac:dyDescent="0.2">
      <c r="A12376" s="35" t="s">
        <v>38463</v>
      </c>
      <c r="B12376" s="36" t="s">
        <v>38464</v>
      </c>
      <c r="C12376" s="37">
        <v>51102308</v>
      </c>
      <c r="D12376" s="38" t="s">
        <v>38465</v>
      </c>
      <c r="E12376" s="39" t="s">
        <v>4569</v>
      </c>
      <c r="F12376" s="37" t="s">
        <v>4570</v>
      </c>
    </row>
    <row r="12377" spans="1:6" ht="14.25" customHeight="1" x14ac:dyDescent="0.2">
      <c r="A12377" s="35" t="s">
        <v>38466</v>
      </c>
      <c r="B12377" s="36" t="s">
        <v>38467</v>
      </c>
      <c r="C12377" s="37">
        <v>51102309</v>
      </c>
      <c r="D12377" s="38" t="s">
        <v>38468</v>
      </c>
      <c r="E12377" s="39" t="s">
        <v>4569</v>
      </c>
      <c r="F12377" s="37" t="s">
        <v>4570</v>
      </c>
    </row>
    <row r="12378" spans="1:6" ht="14.25" customHeight="1" x14ac:dyDescent="0.2">
      <c r="A12378" s="35" t="s">
        <v>38469</v>
      </c>
      <c r="B12378" s="36" t="s">
        <v>38470</v>
      </c>
      <c r="C12378" s="37">
        <v>51102310</v>
      </c>
      <c r="D12378" s="38" t="s">
        <v>38471</v>
      </c>
      <c r="E12378" s="39" t="s">
        <v>4569</v>
      </c>
      <c r="F12378" s="37" t="s">
        <v>4570</v>
      </c>
    </row>
    <row r="12379" spans="1:6" ht="14.25" customHeight="1" x14ac:dyDescent="0.2">
      <c r="A12379" s="35" t="s">
        <v>38472</v>
      </c>
      <c r="B12379" s="36" t="s">
        <v>38473</v>
      </c>
      <c r="C12379" s="37">
        <v>51102311</v>
      </c>
      <c r="D12379" s="38" t="s">
        <v>38474</v>
      </c>
      <c r="E12379" s="39" t="s">
        <v>4569</v>
      </c>
      <c r="F12379" s="37" t="s">
        <v>4570</v>
      </c>
    </row>
    <row r="12380" spans="1:6" ht="14.25" customHeight="1" x14ac:dyDescent="0.2">
      <c r="A12380" s="35" t="s">
        <v>38475</v>
      </c>
      <c r="B12380" s="36" t="s">
        <v>38476</v>
      </c>
      <c r="C12380" s="37">
        <v>51102312</v>
      </c>
      <c r="D12380" s="38" t="s">
        <v>38477</v>
      </c>
      <c r="E12380" s="39" t="s">
        <v>4569</v>
      </c>
      <c r="F12380" s="37" t="s">
        <v>4570</v>
      </c>
    </row>
    <row r="12381" spans="1:6" ht="14.25" customHeight="1" x14ac:dyDescent="0.2">
      <c r="A12381" s="35" t="s">
        <v>38478</v>
      </c>
      <c r="B12381" s="36" t="s">
        <v>38479</v>
      </c>
      <c r="C12381" s="37">
        <v>51102313</v>
      </c>
      <c r="D12381" s="38" t="s">
        <v>38480</v>
      </c>
      <c r="E12381" s="39" t="s">
        <v>4569</v>
      </c>
      <c r="F12381" s="37" t="s">
        <v>4570</v>
      </c>
    </row>
    <row r="12382" spans="1:6" ht="14.25" customHeight="1" x14ac:dyDescent="0.2">
      <c r="A12382" s="35" t="s">
        <v>38481</v>
      </c>
      <c r="B12382" s="36" t="s">
        <v>38482</v>
      </c>
      <c r="C12382" s="37">
        <v>51102314</v>
      </c>
      <c r="D12382" s="38" t="s">
        <v>38483</v>
      </c>
      <c r="E12382" s="39" t="s">
        <v>4569</v>
      </c>
      <c r="F12382" s="37" t="s">
        <v>4570</v>
      </c>
    </row>
    <row r="12383" spans="1:6" ht="14.25" customHeight="1" x14ac:dyDescent="0.2">
      <c r="A12383" s="35" t="s">
        <v>38484</v>
      </c>
      <c r="B12383" s="36" t="s">
        <v>38485</v>
      </c>
      <c r="C12383" s="37">
        <v>51102315</v>
      </c>
      <c r="D12383" s="38" t="s">
        <v>38486</v>
      </c>
      <c r="E12383" s="39" t="s">
        <v>4569</v>
      </c>
      <c r="F12383" s="37" t="s">
        <v>4570</v>
      </c>
    </row>
    <row r="12384" spans="1:6" ht="14.25" customHeight="1" x14ac:dyDescent="0.2">
      <c r="A12384" s="35" t="s">
        <v>38487</v>
      </c>
      <c r="B12384" s="36" t="s">
        <v>38488</v>
      </c>
      <c r="C12384" s="37">
        <v>51102316</v>
      </c>
      <c r="D12384" s="38" t="s">
        <v>38489</v>
      </c>
      <c r="E12384" s="39" t="s">
        <v>4569</v>
      </c>
      <c r="F12384" s="37" t="s">
        <v>4570</v>
      </c>
    </row>
    <row r="12385" spans="1:6" ht="14.25" customHeight="1" x14ac:dyDescent="0.2">
      <c r="A12385" s="35" t="s">
        <v>38490</v>
      </c>
      <c r="B12385" s="36" t="s">
        <v>38491</v>
      </c>
      <c r="C12385" s="37">
        <v>51102317</v>
      </c>
      <c r="D12385" s="38" t="s">
        <v>38492</v>
      </c>
      <c r="E12385" s="39" t="s">
        <v>4569</v>
      </c>
      <c r="F12385" s="37" t="s">
        <v>4570</v>
      </c>
    </row>
    <row r="12386" spans="1:6" ht="14.25" customHeight="1" x14ac:dyDescent="0.2">
      <c r="A12386" s="35" t="s">
        <v>38493</v>
      </c>
      <c r="B12386" s="36" t="s">
        <v>38494</v>
      </c>
      <c r="C12386" s="37">
        <v>51102318</v>
      </c>
      <c r="D12386" s="38" t="s">
        <v>38495</v>
      </c>
      <c r="E12386" s="39" t="s">
        <v>4569</v>
      </c>
      <c r="F12386" s="37" t="s">
        <v>4570</v>
      </c>
    </row>
    <row r="12387" spans="1:6" ht="14.25" customHeight="1" x14ac:dyDescent="0.2">
      <c r="A12387" s="35" t="s">
        <v>38496</v>
      </c>
      <c r="B12387" s="36" t="s">
        <v>38497</v>
      </c>
      <c r="C12387" s="37">
        <v>51102319</v>
      </c>
      <c r="D12387" s="38" t="s">
        <v>38498</v>
      </c>
      <c r="E12387" s="39" t="s">
        <v>4569</v>
      </c>
      <c r="F12387" s="37" t="s">
        <v>4570</v>
      </c>
    </row>
    <row r="12388" spans="1:6" ht="14.25" customHeight="1" x14ac:dyDescent="0.2">
      <c r="A12388" s="35" t="s">
        <v>38499</v>
      </c>
      <c r="B12388" s="36" t="s">
        <v>38500</v>
      </c>
      <c r="C12388" s="37">
        <v>51102320</v>
      </c>
      <c r="D12388" s="38" t="s">
        <v>38501</v>
      </c>
      <c r="E12388" s="39" t="s">
        <v>4569</v>
      </c>
      <c r="F12388" s="37" t="s">
        <v>4570</v>
      </c>
    </row>
    <row r="12389" spans="1:6" ht="14.25" customHeight="1" x14ac:dyDescent="0.2">
      <c r="A12389" s="35" t="s">
        <v>38502</v>
      </c>
      <c r="B12389" s="36" t="s">
        <v>38503</v>
      </c>
      <c r="C12389" s="37">
        <v>51102321</v>
      </c>
      <c r="D12389" s="38" t="s">
        <v>38504</v>
      </c>
      <c r="E12389" s="39" t="s">
        <v>4569</v>
      </c>
      <c r="F12389" s="37" t="s">
        <v>4570</v>
      </c>
    </row>
    <row r="12390" spans="1:6" ht="14.25" customHeight="1" x14ac:dyDescent="0.2">
      <c r="A12390" s="35" t="s">
        <v>38505</v>
      </c>
      <c r="B12390" s="36" t="s">
        <v>38506</v>
      </c>
      <c r="C12390" s="37">
        <v>51102322</v>
      </c>
      <c r="D12390" s="38" t="s">
        <v>38507</v>
      </c>
      <c r="E12390" s="39" t="s">
        <v>4569</v>
      </c>
      <c r="F12390" s="37" t="s">
        <v>4570</v>
      </c>
    </row>
    <row r="12391" spans="1:6" ht="14.25" customHeight="1" x14ac:dyDescent="0.2">
      <c r="A12391" s="35" t="s">
        <v>38508</v>
      </c>
      <c r="B12391" s="36" t="s">
        <v>38509</v>
      </c>
      <c r="C12391" s="37">
        <v>51102323</v>
      </c>
      <c r="D12391" s="38" t="s">
        <v>38510</v>
      </c>
      <c r="E12391" s="39" t="s">
        <v>4569</v>
      </c>
      <c r="F12391" s="37" t="s">
        <v>4570</v>
      </c>
    </row>
    <row r="12392" spans="1:6" ht="14.25" customHeight="1" x14ac:dyDescent="0.2">
      <c r="A12392" s="35" t="s">
        <v>38511</v>
      </c>
      <c r="B12392" s="36" t="s">
        <v>38512</v>
      </c>
      <c r="C12392" s="37">
        <v>51102324</v>
      </c>
      <c r="D12392" s="38" t="s">
        <v>38513</v>
      </c>
      <c r="E12392" s="39" t="s">
        <v>4569</v>
      </c>
      <c r="F12392" s="37" t="s">
        <v>4570</v>
      </c>
    </row>
    <row r="12393" spans="1:6" ht="14.25" customHeight="1" x14ac:dyDescent="0.2">
      <c r="A12393" s="35" t="s">
        <v>38514</v>
      </c>
      <c r="B12393" s="36" t="s">
        <v>38515</v>
      </c>
      <c r="C12393" s="37">
        <v>51102325</v>
      </c>
      <c r="D12393" s="38" t="s">
        <v>38516</v>
      </c>
      <c r="E12393" s="39" t="s">
        <v>4569</v>
      </c>
      <c r="F12393" s="37" t="s">
        <v>4570</v>
      </c>
    </row>
    <row r="12394" spans="1:6" ht="14.25" customHeight="1" x14ac:dyDescent="0.2">
      <c r="A12394" s="35" t="s">
        <v>38517</v>
      </c>
      <c r="B12394" s="36" t="s">
        <v>38518</v>
      </c>
      <c r="C12394" s="37">
        <v>51102326</v>
      </c>
      <c r="D12394" s="38" t="s">
        <v>38519</v>
      </c>
      <c r="E12394" s="39" t="s">
        <v>4569</v>
      </c>
      <c r="F12394" s="37" t="s">
        <v>4570</v>
      </c>
    </row>
    <row r="12395" spans="1:6" ht="14.25" customHeight="1" x14ac:dyDescent="0.2">
      <c r="A12395" s="35" t="s">
        <v>38520</v>
      </c>
      <c r="B12395" s="36" t="s">
        <v>38521</v>
      </c>
      <c r="C12395" s="37">
        <v>51102327</v>
      </c>
      <c r="D12395" s="38" t="s">
        <v>38522</v>
      </c>
      <c r="E12395" s="39" t="s">
        <v>4569</v>
      </c>
      <c r="F12395" s="37" t="s">
        <v>4570</v>
      </c>
    </row>
    <row r="12396" spans="1:6" ht="14.25" customHeight="1" x14ac:dyDescent="0.2">
      <c r="A12396" s="35" t="s">
        <v>38523</v>
      </c>
      <c r="B12396" s="36" t="s">
        <v>38524</v>
      </c>
      <c r="C12396" s="37">
        <v>51102328</v>
      </c>
      <c r="D12396" s="38" t="s">
        <v>38525</v>
      </c>
      <c r="E12396" s="39" t="s">
        <v>4569</v>
      </c>
      <c r="F12396" s="37" t="s">
        <v>4570</v>
      </c>
    </row>
    <row r="12397" spans="1:6" ht="14.25" customHeight="1" x14ac:dyDescent="0.2">
      <c r="A12397" s="35" t="s">
        <v>38526</v>
      </c>
      <c r="B12397" s="36" t="s">
        <v>38527</v>
      </c>
      <c r="C12397" s="37">
        <v>51102329</v>
      </c>
      <c r="D12397" s="38" t="s">
        <v>38528</v>
      </c>
      <c r="E12397" s="39" t="s">
        <v>4569</v>
      </c>
      <c r="F12397" s="37" t="s">
        <v>4570</v>
      </c>
    </row>
    <row r="12398" spans="1:6" ht="14.25" customHeight="1" x14ac:dyDescent="0.2">
      <c r="A12398" s="35" t="s">
        <v>38529</v>
      </c>
      <c r="B12398" s="36" t="s">
        <v>38530</v>
      </c>
      <c r="C12398" s="37">
        <v>51102330</v>
      </c>
      <c r="D12398" s="38" t="s">
        <v>38531</v>
      </c>
      <c r="E12398" s="39" t="s">
        <v>4569</v>
      </c>
      <c r="F12398" s="37" t="s">
        <v>4570</v>
      </c>
    </row>
    <row r="12399" spans="1:6" ht="14.25" customHeight="1" x14ac:dyDescent="0.2">
      <c r="A12399" s="35" t="s">
        <v>38532</v>
      </c>
      <c r="B12399" s="36" t="s">
        <v>38533</v>
      </c>
      <c r="C12399" s="37">
        <v>51102331</v>
      </c>
      <c r="D12399" s="38" t="s">
        <v>38534</v>
      </c>
      <c r="E12399" s="39" t="s">
        <v>4569</v>
      </c>
      <c r="F12399" s="37" t="s">
        <v>4570</v>
      </c>
    </row>
    <row r="12400" spans="1:6" ht="14.25" customHeight="1" x14ac:dyDescent="0.2">
      <c r="A12400" s="35" t="s">
        <v>38535</v>
      </c>
      <c r="B12400" s="36" t="s">
        <v>38536</v>
      </c>
      <c r="C12400" s="37">
        <v>51102332</v>
      </c>
      <c r="D12400" s="38" t="s">
        <v>38537</v>
      </c>
      <c r="E12400" s="39" t="s">
        <v>4569</v>
      </c>
      <c r="F12400" s="37" t="s">
        <v>4570</v>
      </c>
    </row>
    <row r="12401" spans="1:6" ht="14.25" customHeight="1" x14ac:dyDescent="0.2">
      <c r="A12401" s="35" t="s">
        <v>38538</v>
      </c>
      <c r="B12401" s="36" t="s">
        <v>38461</v>
      </c>
      <c r="C12401" s="37">
        <v>51102333</v>
      </c>
      <c r="D12401" s="38" t="s">
        <v>38539</v>
      </c>
      <c r="E12401" s="39" t="s">
        <v>4569</v>
      </c>
      <c r="F12401" s="37" t="s">
        <v>4570</v>
      </c>
    </row>
    <row r="12402" spans="1:6" ht="14.25" customHeight="1" x14ac:dyDescent="0.2">
      <c r="A12402" s="35" t="s">
        <v>38540</v>
      </c>
      <c r="B12402" s="36" t="s">
        <v>38541</v>
      </c>
      <c r="C12402" s="37">
        <v>51102334</v>
      </c>
      <c r="D12402" s="38" t="s">
        <v>38542</v>
      </c>
      <c r="E12402" s="39" t="s">
        <v>4569</v>
      </c>
      <c r="F12402" s="37" t="s">
        <v>4570</v>
      </c>
    </row>
    <row r="12403" spans="1:6" ht="14.25" customHeight="1" x14ac:dyDescent="0.2">
      <c r="A12403" s="35" t="s">
        <v>38543</v>
      </c>
      <c r="B12403" s="36" t="s">
        <v>38494</v>
      </c>
      <c r="C12403" s="37">
        <v>51102335</v>
      </c>
      <c r="D12403" s="38" t="s">
        <v>38544</v>
      </c>
      <c r="E12403" s="39" t="s">
        <v>4569</v>
      </c>
      <c r="F12403" s="37" t="s">
        <v>4570</v>
      </c>
    </row>
    <row r="12404" spans="1:6" ht="14.25" customHeight="1" x14ac:dyDescent="0.2">
      <c r="A12404" s="35" t="s">
        <v>38545</v>
      </c>
      <c r="B12404" s="36" t="s">
        <v>38546</v>
      </c>
      <c r="C12404" s="37">
        <v>51102336</v>
      </c>
      <c r="D12404" s="38" t="s">
        <v>38547</v>
      </c>
      <c r="E12404" s="39" t="s">
        <v>4569</v>
      </c>
      <c r="F12404" s="37" t="s">
        <v>4570</v>
      </c>
    </row>
    <row r="12405" spans="1:6" ht="14.25" customHeight="1" x14ac:dyDescent="0.2">
      <c r="A12405" s="35" t="s">
        <v>38548</v>
      </c>
      <c r="B12405" s="36" t="s">
        <v>38549</v>
      </c>
      <c r="C12405" s="37">
        <v>51102402</v>
      </c>
      <c r="D12405" s="38" t="s">
        <v>38550</v>
      </c>
      <c r="E12405" s="39" t="s">
        <v>4569</v>
      </c>
      <c r="F12405" s="37" t="s">
        <v>4570</v>
      </c>
    </row>
    <row r="12406" spans="1:6" ht="14.25" customHeight="1" x14ac:dyDescent="0.2">
      <c r="A12406" s="35" t="s">
        <v>38551</v>
      </c>
      <c r="B12406" s="36" t="s">
        <v>38552</v>
      </c>
      <c r="C12406" s="37">
        <v>51102501</v>
      </c>
      <c r="D12406" s="38" t="s">
        <v>38553</v>
      </c>
      <c r="E12406" s="39" t="s">
        <v>2447</v>
      </c>
      <c r="F12406" s="37" t="s">
        <v>2448</v>
      </c>
    </row>
    <row r="12407" spans="1:6" ht="14.25" customHeight="1" x14ac:dyDescent="0.2">
      <c r="A12407" s="35" t="s">
        <v>38554</v>
      </c>
      <c r="B12407" s="36" t="s">
        <v>38555</v>
      </c>
      <c r="C12407" s="37">
        <v>51102502</v>
      </c>
      <c r="D12407" s="38" t="s">
        <v>38556</v>
      </c>
      <c r="E12407" s="39" t="s">
        <v>2447</v>
      </c>
      <c r="F12407" s="37" t="s">
        <v>2448</v>
      </c>
    </row>
    <row r="12408" spans="1:6" ht="14.25" customHeight="1" x14ac:dyDescent="0.2">
      <c r="A12408" s="35" t="s">
        <v>38557</v>
      </c>
      <c r="B12408" s="36" t="s">
        <v>38558</v>
      </c>
      <c r="C12408" s="37">
        <v>51102503</v>
      </c>
      <c r="D12408" s="38" t="s">
        <v>38559</v>
      </c>
      <c r="E12408" s="39" t="s">
        <v>2447</v>
      </c>
      <c r="F12408" s="37" t="s">
        <v>2448</v>
      </c>
    </row>
    <row r="12409" spans="1:6" ht="14.25" customHeight="1" x14ac:dyDescent="0.2">
      <c r="A12409" s="35" t="s">
        <v>38560</v>
      </c>
      <c r="B12409" s="36" t="s">
        <v>38561</v>
      </c>
      <c r="C12409" s="37">
        <v>51102505</v>
      </c>
      <c r="D12409" s="38" t="s">
        <v>38562</v>
      </c>
      <c r="E12409" s="39" t="s">
        <v>2447</v>
      </c>
      <c r="F12409" s="37" t="s">
        <v>2448</v>
      </c>
    </row>
    <row r="12410" spans="1:6" ht="14.25" customHeight="1" x14ac:dyDescent="0.2">
      <c r="A12410" s="35" t="s">
        <v>38563</v>
      </c>
      <c r="B12410" s="36" t="s">
        <v>38564</v>
      </c>
      <c r="C12410" s="37">
        <v>51102506</v>
      </c>
      <c r="D12410" s="38" t="s">
        <v>38565</v>
      </c>
      <c r="E12410" s="39" t="s">
        <v>2447</v>
      </c>
      <c r="F12410" s="37" t="s">
        <v>2448</v>
      </c>
    </row>
    <row r="12411" spans="1:6" ht="14.25" customHeight="1" x14ac:dyDescent="0.2">
      <c r="A12411" s="35" t="s">
        <v>38566</v>
      </c>
      <c r="B12411" s="36" t="s">
        <v>38567</v>
      </c>
      <c r="C12411" s="37">
        <v>51102507</v>
      </c>
      <c r="D12411" s="38" t="s">
        <v>38568</v>
      </c>
      <c r="E12411" s="39" t="s">
        <v>2447</v>
      </c>
      <c r="F12411" s="37" t="s">
        <v>2448</v>
      </c>
    </row>
    <row r="12412" spans="1:6" ht="14.25" customHeight="1" x14ac:dyDescent="0.2">
      <c r="A12412" s="35" t="s">
        <v>38569</v>
      </c>
      <c r="B12412" s="36" t="s">
        <v>38570</v>
      </c>
      <c r="C12412" s="37">
        <v>51102601</v>
      </c>
      <c r="D12412" s="38" t="s">
        <v>38571</v>
      </c>
      <c r="E12412" s="39" t="s">
        <v>2447</v>
      </c>
      <c r="F12412" s="37" t="s">
        <v>2448</v>
      </c>
    </row>
    <row r="12413" spans="1:6" ht="14.25" customHeight="1" x14ac:dyDescent="0.2">
      <c r="A12413" s="35" t="s">
        <v>38572</v>
      </c>
      <c r="B12413" s="36" t="s">
        <v>38573</v>
      </c>
      <c r="C12413" s="37">
        <v>51102701</v>
      </c>
      <c r="D12413" s="38" t="s">
        <v>38574</v>
      </c>
      <c r="E12413" s="39" t="s">
        <v>4569</v>
      </c>
      <c r="F12413" s="37" t="s">
        <v>4570</v>
      </c>
    </row>
    <row r="12414" spans="1:6" ht="14.25" customHeight="1" x14ac:dyDescent="0.2">
      <c r="A12414" s="35" t="s">
        <v>38575</v>
      </c>
      <c r="B12414" s="36" t="s">
        <v>38576</v>
      </c>
      <c r="C12414" s="37">
        <v>51102702</v>
      </c>
      <c r="D12414" s="38" t="s">
        <v>38577</v>
      </c>
      <c r="E12414" s="39" t="s">
        <v>4569</v>
      </c>
      <c r="F12414" s="37" t="s">
        <v>4570</v>
      </c>
    </row>
    <row r="12415" spans="1:6" ht="14.25" customHeight="1" x14ac:dyDescent="0.2">
      <c r="A12415" s="35" t="s">
        <v>38578</v>
      </c>
      <c r="B12415" s="36" t="s">
        <v>38579</v>
      </c>
      <c r="C12415" s="37">
        <v>51102705</v>
      </c>
      <c r="D12415" s="38" t="s">
        <v>38580</v>
      </c>
      <c r="E12415" s="39" t="s">
        <v>4569</v>
      </c>
      <c r="F12415" s="37" t="s">
        <v>4570</v>
      </c>
    </row>
    <row r="12416" spans="1:6" ht="14.25" customHeight="1" x14ac:dyDescent="0.2">
      <c r="A12416" s="35" t="s">
        <v>38581</v>
      </c>
      <c r="B12416" s="36" t="s">
        <v>38582</v>
      </c>
      <c r="C12416" s="37">
        <v>51102706</v>
      </c>
      <c r="D12416" s="38" t="s">
        <v>38583</v>
      </c>
      <c r="E12416" s="39" t="s">
        <v>4569</v>
      </c>
      <c r="F12416" s="37" t="s">
        <v>4570</v>
      </c>
    </row>
    <row r="12417" spans="1:6" ht="14.25" customHeight="1" x14ac:dyDescent="0.2">
      <c r="A12417" s="35" t="s">
        <v>38584</v>
      </c>
      <c r="B12417" s="36" t="s">
        <v>38585</v>
      </c>
      <c r="C12417" s="37">
        <v>51102707</v>
      </c>
      <c r="D12417" s="38" t="s">
        <v>38586</v>
      </c>
      <c r="E12417" s="39" t="s">
        <v>4569</v>
      </c>
      <c r="F12417" s="37" t="s">
        <v>4570</v>
      </c>
    </row>
    <row r="12418" spans="1:6" ht="14.25" customHeight="1" x14ac:dyDescent="0.2">
      <c r="A12418" s="35" t="s">
        <v>38587</v>
      </c>
      <c r="B12418" s="36" t="s">
        <v>38588</v>
      </c>
      <c r="C12418" s="37">
        <v>51102708</v>
      </c>
      <c r="D12418" s="38" t="s">
        <v>38589</v>
      </c>
      <c r="E12418" s="39" t="s">
        <v>4569</v>
      </c>
      <c r="F12418" s="37" t="s">
        <v>4570</v>
      </c>
    </row>
    <row r="12419" spans="1:6" ht="14.25" customHeight="1" x14ac:dyDescent="0.2">
      <c r="A12419" s="35" t="s">
        <v>38590</v>
      </c>
      <c r="B12419" s="36" t="s">
        <v>38591</v>
      </c>
      <c r="C12419" s="37">
        <v>51102709</v>
      </c>
      <c r="D12419" s="38" t="s">
        <v>38592</v>
      </c>
      <c r="E12419" s="39" t="s">
        <v>4569</v>
      </c>
      <c r="F12419" s="37" t="s">
        <v>4570</v>
      </c>
    </row>
    <row r="12420" spans="1:6" ht="14.25" customHeight="1" x14ac:dyDescent="0.2">
      <c r="A12420" s="35" t="s">
        <v>38593</v>
      </c>
      <c r="B12420" s="36" t="s">
        <v>38594</v>
      </c>
      <c r="C12420" s="37">
        <v>51102710</v>
      </c>
      <c r="D12420" s="38" t="s">
        <v>38595</v>
      </c>
      <c r="E12420" s="39" t="s">
        <v>4569</v>
      </c>
      <c r="F12420" s="37" t="s">
        <v>4570</v>
      </c>
    </row>
    <row r="12421" spans="1:6" ht="14.25" customHeight="1" x14ac:dyDescent="0.2">
      <c r="A12421" s="35" t="s">
        <v>38596</v>
      </c>
      <c r="B12421" s="36" t="s">
        <v>38597</v>
      </c>
      <c r="C12421" s="37">
        <v>51102711</v>
      </c>
      <c r="D12421" s="38" t="s">
        <v>38598</v>
      </c>
      <c r="E12421" s="39" t="s">
        <v>4569</v>
      </c>
      <c r="F12421" s="37" t="s">
        <v>4570</v>
      </c>
    </row>
    <row r="12422" spans="1:6" ht="14.25" customHeight="1" x14ac:dyDescent="0.2">
      <c r="A12422" s="35" t="s">
        <v>38599</v>
      </c>
      <c r="B12422" s="36" t="s">
        <v>38600</v>
      </c>
      <c r="C12422" s="37">
        <v>51102712</v>
      </c>
      <c r="D12422" s="38" t="s">
        <v>38601</v>
      </c>
      <c r="E12422" s="39" t="s">
        <v>4569</v>
      </c>
      <c r="F12422" s="37" t="s">
        <v>4570</v>
      </c>
    </row>
    <row r="12423" spans="1:6" ht="14.25" customHeight="1" x14ac:dyDescent="0.2">
      <c r="A12423" s="35" t="s">
        <v>38602</v>
      </c>
      <c r="B12423" s="36" t="s">
        <v>38603</v>
      </c>
      <c r="C12423" s="37">
        <v>51102713</v>
      </c>
      <c r="D12423" s="38" t="s">
        <v>38604</v>
      </c>
      <c r="E12423" s="39" t="s">
        <v>4569</v>
      </c>
      <c r="F12423" s="37" t="s">
        <v>4570</v>
      </c>
    </row>
    <row r="12424" spans="1:6" ht="14.25" customHeight="1" x14ac:dyDescent="0.2">
      <c r="A12424" s="35" t="s">
        <v>38605</v>
      </c>
      <c r="B12424" s="36" t="s">
        <v>38606</v>
      </c>
      <c r="C12424" s="37">
        <v>51102714</v>
      </c>
      <c r="D12424" s="38" t="s">
        <v>38607</v>
      </c>
      <c r="E12424" s="39" t="s">
        <v>4569</v>
      </c>
      <c r="F12424" s="37" t="s">
        <v>4570</v>
      </c>
    </row>
    <row r="12425" spans="1:6" ht="14.25" customHeight="1" x14ac:dyDescent="0.2">
      <c r="A12425" s="35" t="s">
        <v>38608</v>
      </c>
      <c r="B12425" s="36" t="s">
        <v>38609</v>
      </c>
      <c r="C12425" s="37">
        <v>51102715</v>
      </c>
      <c r="D12425" s="38" t="s">
        <v>38610</v>
      </c>
      <c r="E12425" s="39" t="s">
        <v>4569</v>
      </c>
      <c r="F12425" s="37" t="s">
        <v>4570</v>
      </c>
    </row>
    <row r="12426" spans="1:6" ht="14.25" customHeight="1" x14ac:dyDescent="0.2">
      <c r="A12426" s="35" t="s">
        <v>38611</v>
      </c>
      <c r="B12426" s="36" t="s">
        <v>38612</v>
      </c>
      <c r="C12426" s="37">
        <v>51102717</v>
      </c>
      <c r="D12426" s="38" t="s">
        <v>38613</v>
      </c>
      <c r="E12426" s="39" t="s">
        <v>4569</v>
      </c>
      <c r="F12426" s="37" t="s">
        <v>4570</v>
      </c>
    </row>
    <row r="12427" spans="1:6" ht="14.25" customHeight="1" x14ac:dyDescent="0.2">
      <c r="A12427" s="35" t="s">
        <v>38614</v>
      </c>
      <c r="B12427" s="36" t="s">
        <v>38615</v>
      </c>
      <c r="C12427" s="37">
        <v>51102718</v>
      </c>
      <c r="D12427" s="38" t="s">
        <v>38616</v>
      </c>
      <c r="E12427" s="39" t="s">
        <v>4569</v>
      </c>
      <c r="F12427" s="37" t="s">
        <v>4570</v>
      </c>
    </row>
    <row r="12428" spans="1:6" ht="14.25" customHeight="1" x14ac:dyDescent="0.2">
      <c r="A12428" s="35" t="s">
        <v>38617</v>
      </c>
      <c r="B12428" s="36" t="s">
        <v>38618</v>
      </c>
      <c r="C12428" s="37">
        <v>51102719</v>
      </c>
      <c r="D12428" s="38" t="s">
        <v>38619</v>
      </c>
      <c r="E12428" s="39" t="s">
        <v>4569</v>
      </c>
      <c r="F12428" s="37"/>
    </row>
    <row r="12429" spans="1:6" ht="14.25" customHeight="1" x14ac:dyDescent="0.2">
      <c r="A12429" s="35" t="s">
        <v>38620</v>
      </c>
      <c r="B12429" s="36" t="s">
        <v>38621</v>
      </c>
      <c r="C12429" s="37">
        <v>51102720</v>
      </c>
      <c r="D12429" s="38" t="s">
        <v>38622</v>
      </c>
      <c r="E12429" s="39" t="s">
        <v>4569</v>
      </c>
      <c r="F12429" s="37" t="s">
        <v>4570</v>
      </c>
    </row>
    <row r="12430" spans="1:6" ht="14.25" customHeight="1" x14ac:dyDescent="0.2">
      <c r="A12430" s="35" t="s">
        <v>38623</v>
      </c>
      <c r="B12430" s="36" t="s">
        <v>38624</v>
      </c>
      <c r="C12430" s="37">
        <v>51102721</v>
      </c>
      <c r="D12430" s="38" t="s">
        <v>38625</v>
      </c>
      <c r="E12430" s="39" t="s">
        <v>4569</v>
      </c>
      <c r="F12430" s="37" t="s">
        <v>4570</v>
      </c>
    </row>
    <row r="12431" spans="1:6" ht="14.25" customHeight="1" x14ac:dyDescent="0.2">
      <c r="A12431" s="35" t="s">
        <v>38626</v>
      </c>
      <c r="B12431" s="36" t="s">
        <v>38627</v>
      </c>
      <c r="C12431" s="37">
        <v>51102722</v>
      </c>
      <c r="D12431" s="38" t="s">
        <v>38628</v>
      </c>
      <c r="E12431" s="39" t="s">
        <v>4569</v>
      </c>
      <c r="F12431" s="37" t="s">
        <v>4570</v>
      </c>
    </row>
    <row r="12432" spans="1:6" ht="14.25" customHeight="1" x14ac:dyDescent="0.2">
      <c r="A12432" s="35" t="s">
        <v>38629</v>
      </c>
      <c r="B12432" s="36" t="s">
        <v>38630</v>
      </c>
      <c r="C12432" s="37">
        <v>51102723</v>
      </c>
      <c r="D12432" s="38" t="s">
        <v>38631</v>
      </c>
      <c r="E12432" s="39" t="s">
        <v>4569</v>
      </c>
      <c r="F12432" s="37" t="s">
        <v>4570</v>
      </c>
    </row>
    <row r="12433" spans="1:6" ht="14.25" customHeight="1" x14ac:dyDescent="0.2">
      <c r="A12433" s="35" t="s">
        <v>38632</v>
      </c>
      <c r="B12433" s="36" t="s">
        <v>38633</v>
      </c>
      <c r="C12433" s="37">
        <v>51102724</v>
      </c>
      <c r="D12433" s="38" t="s">
        <v>38634</v>
      </c>
      <c r="E12433" s="39" t="s">
        <v>4569</v>
      </c>
      <c r="F12433" s="37" t="s">
        <v>4570</v>
      </c>
    </row>
    <row r="12434" spans="1:6" ht="14.25" customHeight="1" x14ac:dyDescent="0.2">
      <c r="A12434" s="35" t="s">
        <v>38635</v>
      </c>
      <c r="B12434" s="36" t="s">
        <v>38636</v>
      </c>
      <c r="C12434" s="37">
        <v>51102725</v>
      </c>
      <c r="D12434" s="38" t="s">
        <v>38637</v>
      </c>
      <c r="E12434" s="39" t="s">
        <v>4569</v>
      </c>
      <c r="F12434" s="37" t="s">
        <v>4570</v>
      </c>
    </row>
    <row r="12435" spans="1:6" ht="14.25" customHeight="1" x14ac:dyDescent="0.2">
      <c r="A12435" s="35" t="s">
        <v>38638</v>
      </c>
      <c r="B12435" s="36" t="s">
        <v>38639</v>
      </c>
      <c r="C12435" s="37">
        <v>51102726</v>
      </c>
      <c r="D12435" s="38" t="s">
        <v>38640</v>
      </c>
      <c r="E12435" s="39" t="s">
        <v>4569</v>
      </c>
      <c r="F12435" s="37" t="s">
        <v>4570</v>
      </c>
    </row>
    <row r="12436" spans="1:6" ht="14.25" customHeight="1" x14ac:dyDescent="0.2">
      <c r="A12436" s="35" t="s">
        <v>38641</v>
      </c>
      <c r="B12436" s="36" t="s">
        <v>38642</v>
      </c>
      <c r="C12436" s="37">
        <v>51102727</v>
      </c>
      <c r="D12436" s="38" t="s">
        <v>38643</v>
      </c>
      <c r="E12436" s="39" t="s">
        <v>4569</v>
      </c>
      <c r="F12436" s="37" t="s">
        <v>4570</v>
      </c>
    </row>
    <row r="12437" spans="1:6" ht="14.25" customHeight="1" x14ac:dyDescent="0.2">
      <c r="A12437" s="35" t="s">
        <v>38644</v>
      </c>
      <c r="B12437" s="36" t="s">
        <v>38645</v>
      </c>
      <c r="C12437" s="37">
        <v>51102728</v>
      </c>
      <c r="D12437" s="38" t="s">
        <v>38646</v>
      </c>
      <c r="E12437" s="39" t="s">
        <v>4569</v>
      </c>
      <c r="F12437" s="37" t="s">
        <v>4570</v>
      </c>
    </row>
    <row r="12438" spans="1:6" ht="14.25" customHeight="1" x14ac:dyDescent="0.2">
      <c r="A12438" s="35" t="s">
        <v>38647</v>
      </c>
      <c r="B12438" s="36" t="s">
        <v>38648</v>
      </c>
      <c r="C12438" s="37">
        <v>51102729</v>
      </c>
      <c r="D12438" s="38" t="s">
        <v>38649</v>
      </c>
      <c r="E12438" s="39" t="s">
        <v>4569</v>
      </c>
      <c r="F12438" s="37" t="s">
        <v>4570</v>
      </c>
    </row>
    <row r="12439" spans="1:6" ht="14.25" customHeight="1" x14ac:dyDescent="0.2">
      <c r="A12439" s="35" t="s">
        <v>38650</v>
      </c>
      <c r="B12439" s="36" t="s">
        <v>38651</v>
      </c>
      <c r="C12439" s="37">
        <v>51102730</v>
      </c>
      <c r="D12439" s="38" t="s">
        <v>38652</v>
      </c>
      <c r="E12439" s="39" t="s">
        <v>4569</v>
      </c>
      <c r="F12439" s="37" t="s">
        <v>4570</v>
      </c>
    </row>
    <row r="12440" spans="1:6" ht="14.25" customHeight="1" x14ac:dyDescent="0.2">
      <c r="A12440" s="35" t="s">
        <v>38653</v>
      </c>
      <c r="B12440" s="36" t="s">
        <v>38654</v>
      </c>
      <c r="C12440" s="37">
        <v>51111501</v>
      </c>
      <c r="D12440" s="38" t="s">
        <v>38655</v>
      </c>
      <c r="E12440" s="39" t="s">
        <v>4569</v>
      </c>
      <c r="F12440" s="37" t="s">
        <v>4570</v>
      </c>
    </row>
    <row r="12441" spans="1:6" ht="14.25" customHeight="1" x14ac:dyDescent="0.2">
      <c r="A12441" s="35" t="s">
        <v>38656</v>
      </c>
      <c r="B12441" s="36" t="s">
        <v>38657</v>
      </c>
      <c r="C12441" s="37">
        <v>51111502</v>
      </c>
      <c r="D12441" s="38" t="s">
        <v>38658</v>
      </c>
      <c r="E12441" s="39" t="s">
        <v>4569</v>
      </c>
      <c r="F12441" s="37" t="s">
        <v>4570</v>
      </c>
    </row>
    <row r="12442" spans="1:6" ht="14.25" customHeight="1" x14ac:dyDescent="0.2">
      <c r="A12442" s="35" t="s">
        <v>38659</v>
      </c>
      <c r="B12442" s="36" t="s">
        <v>38660</v>
      </c>
      <c r="C12442" s="37">
        <v>51111503</v>
      </c>
      <c r="D12442" s="38" t="s">
        <v>38661</v>
      </c>
      <c r="E12442" s="39" t="s">
        <v>4569</v>
      </c>
      <c r="F12442" s="37" t="s">
        <v>4570</v>
      </c>
    </row>
    <row r="12443" spans="1:6" ht="14.25" customHeight="1" x14ac:dyDescent="0.2">
      <c r="A12443" s="35" t="s">
        <v>38662</v>
      </c>
      <c r="B12443" s="36" t="s">
        <v>38663</v>
      </c>
      <c r="C12443" s="37">
        <v>51111504</v>
      </c>
      <c r="D12443" s="38" t="s">
        <v>38664</v>
      </c>
      <c r="E12443" s="39" t="s">
        <v>4569</v>
      </c>
      <c r="F12443" s="37" t="s">
        <v>4570</v>
      </c>
    </row>
    <row r="12444" spans="1:6" ht="14.25" customHeight="1" x14ac:dyDescent="0.2">
      <c r="A12444" s="35" t="s">
        <v>38665</v>
      </c>
      <c r="B12444" s="36" t="s">
        <v>38666</v>
      </c>
      <c r="C12444" s="37">
        <v>51111505</v>
      </c>
      <c r="D12444" s="38" t="s">
        <v>38667</v>
      </c>
      <c r="E12444" s="39" t="s">
        <v>4569</v>
      </c>
      <c r="F12444" s="37" t="s">
        <v>4570</v>
      </c>
    </row>
    <row r="12445" spans="1:6" ht="14.25" customHeight="1" x14ac:dyDescent="0.2">
      <c r="A12445" s="35" t="s">
        <v>38668</v>
      </c>
      <c r="B12445" s="36" t="s">
        <v>38669</v>
      </c>
      <c r="C12445" s="37">
        <v>51111506</v>
      </c>
      <c r="D12445" s="38" t="s">
        <v>38670</v>
      </c>
      <c r="E12445" s="39" t="s">
        <v>4569</v>
      </c>
      <c r="F12445" s="37" t="s">
        <v>4570</v>
      </c>
    </row>
    <row r="12446" spans="1:6" ht="14.25" customHeight="1" x14ac:dyDescent="0.2">
      <c r="A12446" s="35" t="s">
        <v>38671</v>
      </c>
      <c r="B12446" s="36" t="s">
        <v>38672</v>
      </c>
      <c r="C12446" s="37">
        <v>51111507</v>
      </c>
      <c r="D12446" s="38" t="s">
        <v>38673</v>
      </c>
      <c r="E12446" s="39" t="s">
        <v>4569</v>
      </c>
      <c r="F12446" s="37" t="s">
        <v>4570</v>
      </c>
    </row>
    <row r="12447" spans="1:6" ht="14.25" customHeight="1" x14ac:dyDescent="0.2">
      <c r="A12447" s="35" t="s">
        <v>38674</v>
      </c>
      <c r="B12447" s="36" t="s">
        <v>38675</v>
      </c>
      <c r="C12447" s="37">
        <v>51111508</v>
      </c>
      <c r="D12447" s="38" t="s">
        <v>38676</v>
      </c>
      <c r="E12447" s="39" t="s">
        <v>4569</v>
      </c>
      <c r="F12447" s="37" t="s">
        <v>4570</v>
      </c>
    </row>
    <row r="12448" spans="1:6" ht="14.25" customHeight="1" x14ac:dyDescent="0.2">
      <c r="A12448" s="35" t="s">
        <v>38677</v>
      </c>
      <c r="B12448" s="36" t="s">
        <v>38678</v>
      </c>
      <c r="C12448" s="37">
        <v>51111509</v>
      </c>
      <c r="D12448" s="38" t="s">
        <v>38679</v>
      </c>
      <c r="E12448" s="39" t="s">
        <v>4569</v>
      </c>
      <c r="F12448" s="37" t="s">
        <v>4570</v>
      </c>
    </row>
    <row r="12449" spans="1:6" ht="14.25" customHeight="1" x14ac:dyDescent="0.2">
      <c r="A12449" s="35" t="s">
        <v>38680</v>
      </c>
      <c r="B12449" s="36" t="s">
        <v>38681</v>
      </c>
      <c r="C12449" s="37">
        <v>51111510</v>
      </c>
      <c r="D12449" s="38" t="s">
        <v>38682</v>
      </c>
      <c r="E12449" s="39" t="s">
        <v>4569</v>
      </c>
      <c r="F12449" s="37" t="s">
        <v>4570</v>
      </c>
    </row>
    <row r="12450" spans="1:6" ht="14.25" customHeight="1" x14ac:dyDescent="0.2">
      <c r="A12450" s="35" t="s">
        <v>38683</v>
      </c>
      <c r="B12450" s="36" t="s">
        <v>38684</v>
      </c>
      <c r="C12450" s="37">
        <v>51111511</v>
      </c>
      <c r="D12450" s="38" t="s">
        <v>38685</v>
      </c>
      <c r="E12450" s="39" t="s">
        <v>4569</v>
      </c>
      <c r="F12450" s="37" t="s">
        <v>4570</v>
      </c>
    </row>
    <row r="12451" spans="1:6" ht="14.25" customHeight="1" x14ac:dyDescent="0.2">
      <c r="A12451" s="35" t="s">
        <v>38686</v>
      </c>
      <c r="B12451" s="36" t="s">
        <v>38687</v>
      </c>
      <c r="C12451" s="37">
        <v>51111512</v>
      </c>
      <c r="D12451" s="38" t="s">
        <v>38688</v>
      </c>
      <c r="E12451" s="39" t="s">
        <v>4569</v>
      </c>
      <c r="F12451" s="37" t="s">
        <v>4570</v>
      </c>
    </row>
    <row r="12452" spans="1:6" ht="14.25" customHeight="1" x14ac:dyDescent="0.2">
      <c r="A12452" s="35" t="s">
        <v>38689</v>
      </c>
      <c r="B12452" s="36" t="s">
        <v>38690</v>
      </c>
      <c r="C12452" s="37">
        <v>51111513</v>
      </c>
      <c r="D12452" s="38" t="s">
        <v>38691</v>
      </c>
      <c r="E12452" s="39" t="s">
        <v>4569</v>
      </c>
      <c r="F12452" s="37" t="s">
        <v>4570</v>
      </c>
    </row>
    <row r="12453" spans="1:6" ht="14.25" customHeight="1" x14ac:dyDescent="0.2">
      <c r="A12453" s="35" t="s">
        <v>38692</v>
      </c>
      <c r="B12453" s="36" t="s">
        <v>38693</v>
      </c>
      <c r="C12453" s="37">
        <v>51111514</v>
      </c>
      <c r="D12453" s="38" t="s">
        <v>38694</v>
      </c>
      <c r="E12453" s="39" t="s">
        <v>4569</v>
      </c>
      <c r="F12453" s="37" t="s">
        <v>4570</v>
      </c>
    </row>
    <row r="12454" spans="1:6" ht="14.25" customHeight="1" x14ac:dyDescent="0.2">
      <c r="A12454" s="35" t="s">
        <v>38695</v>
      </c>
      <c r="B12454" s="36" t="s">
        <v>38696</v>
      </c>
      <c r="C12454" s="37">
        <v>51111515</v>
      </c>
      <c r="D12454" s="38" t="s">
        <v>38697</v>
      </c>
      <c r="E12454" s="39" t="s">
        <v>4569</v>
      </c>
      <c r="F12454" s="37" t="s">
        <v>4570</v>
      </c>
    </row>
    <row r="12455" spans="1:6" ht="14.25" customHeight="1" x14ac:dyDescent="0.2">
      <c r="A12455" s="35" t="s">
        <v>38698</v>
      </c>
      <c r="B12455" s="36" t="s">
        <v>38699</v>
      </c>
      <c r="C12455" s="37">
        <v>51111516</v>
      </c>
      <c r="D12455" s="38" t="s">
        <v>38700</v>
      </c>
      <c r="E12455" s="39" t="s">
        <v>4569</v>
      </c>
      <c r="F12455" s="37" t="s">
        <v>4570</v>
      </c>
    </row>
    <row r="12456" spans="1:6" ht="14.25" customHeight="1" x14ac:dyDescent="0.2">
      <c r="A12456" s="35" t="s">
        <v>38701</v>
      </c>
      <c r="B12456" s="36" t="s">
        <v>38702</v>
      </c>
      <c r="C12456" s="37">
        <v>51111517</v>
      </c>
      <c r="D12456" s="38" t="s">
        <v>38703</v>
      </c>
      <c r="E12456" s="39" t="s">
        <v>4569</v>
      </c>
      <c r="F12456" s="37" t="s">
        <v>4570</v>
      </c>
    </row>
    <row r="12457" spans="1:6" ht="14.25" customHeight="1" x14ac:dyDescent="0.2">
      <c r="A12457" s="35" t="s">
        <v>38704</v>
      </c>
      <c r="B12457" s="36" t="s">
        <v>38705</v>
      </c>
      <c r="C12457" s="37">
        <v>51111518</v>
      </c>
      <c r="D12457" s="38" t="s">
        <v>38706</v>
      </c>
      <c r="E12457" s="39" t="s">
        <v>4569</v>
      </c>
      <c r="F12457" s="37" t="s">
        <v>4570</v>
      </c>
    </row>
    <row r="12458" spans="1:6" ht="14.25" customHeight="1" x14ac:dyDescent="0.2">
      <c r="A12458" s="35" t="s">
        <v>38707</v>
      </c>
      <c r="B12458" s="36" t="s">
        <v>38708</v>
      </c>
      <c r="C12458" s="37">
        <v>51111519</v>
      </c>
      <c r="D12458" s="38" t="s">
        <v>38709</v>
      </c>
      <c r="E12458" s="39" t="s">
        <v>4569</v>
      </c>
      <c r="F12458" s="37" t="s">
        <v>4570</v>
      </c>
    </row>
    <row r="12459" spans="1:6" ht="14.25" customHeight="1" x14ac:dyDescent="0.2">
      <c r="A12459" s="35" t="s">
        <v>38710</v>
      </c>
      <c r="B12459" s="36" t="s">
        <v>38711</v>
      </c>
      <c r="C12459" s="37">
        <v>51111520</v>
      </c>
      <c r="D12459" s="38" t="s">
        <v>38712</v>
      </c>
      <c r="E12459" s="39" t="s">
        <v>4569</v>
      </c>
      <c r="F12459" s="37" t="s">
        <v>4570</v>
      </c>
    </row>
    <row r="12460" spans="1:6" ht="14.25" customHeight="1" x14ac:dyDescent="0.2">
      <c r="A12460" s="35" t="s">
        <v>38713</v>
      </c>
      <c r="B12460" s="36" t="s">
        <v>38714</v>
      </c>
      <c r="C12460" s="37">
        <v>51111521</v>
      </c>
      <c r="D12460" s="38" t="s">
        <v>38715</v>
      </c>
      <c r="E12460" s="39" t="s">
        <v>4569</v>
      </c>
      <c r="F12460" s="37" t="s">
        <v>4570</v>
      </c>
    </row>
    <row r="12461" spans="1:6" ht="14.25" customHeight="1" x14ac:dyDescent="0.2">
      <c r="A12461" s="35" t="s">
        <v>38716</v>
      </c>
      <c r="B12461" s="36" t="s">
        <v>38717</v>
      </c>
      <c r="C12461" s="37">
        <v>51111601</v>
      </c>
      <c r="D12461" s="38" t="s">
        <v>38718</v>
      </c>
      <c r="E12461" s="39" t="s">
        <v>4569</v>
      </c>
      <c r="F12461" s="37" t="s">
        <v>4570</v>
      </c>
    </row>
    <row r="12462" spans="1:6" ht="14.25" customHeight="1" x14ac:dyDescent="0.2">
      <c r="A12462" s="35" t="s">
        <v>38719</v>
      </c>
      <c r="B12462" s="36" t="s">
        <v>38720</v>
      </c>
      <c r="C12462" s="37">
        <v>51111602</v>
      </c>
      <c r="D12462" s="38" t="s">
        <v>38721</v>
      </c>
      <c r="E12462" s="39" t="s">
        <v>4569</v>
      </c>
      <c r="F12462" s="37" t="s">
        <v>4570</v>
      </c>
    </row>
    <row r="12463" spans="1:6" ht="14.25" customHeight="1" x14ac:dyDescent="0.2">
      <c r="A12463" s="35" t="s">
        <v>38722</v>
      </c>
      <c r="B12463" s="36" t="s">
        <v>38723</v>
      </c>
      <c r="C12463" s="37">
        <v>51111603</v>
      </c>
      <c r="D12463" s="38" t="s">
        <v>38724</v>
      </c>
      <c r="E12463" s="39" t="s">
        <v>4569</v>
      </c>
      <c r="F12463" s="37" t="s">
        <v>4570</v>
      </c>
    </row>
    <row r="12464" spans="1:6" ht="14.25" customHeight="1" x14ac:dyDescent="0.2">
      <c r="A12464" s="35" t="s">
        <v>38725</v>
      </c>
      <c r="B12464" s="36" t="s">
        <v>38726</v>
      </c>
      <c r="C12464" s="37">
        <v>51111604</v>
      </c>
      <c r="D12464" s="38" t="s">
        <v>38727</v>
      </c>
      <c r="E12464" s="39" t="s">
        <v>4569</v>
      </c>
      <c r="F12464" s="37" t="s">
        <v>4570</v>
      </c>
    </row>
    <row r="12465" spans="1:6" ht="14.25" customHeight="1" x14ac:dyDescent="0.2">
      <c r="A12465" s="35" t="s">
        <v>38728</v>
      </c>
      <c r="B12465" s="36" t="s">
        <v>38729</v>
      </c>
      <c r="C12465" s="37">
        <v>51111605</v>
      </c>
      <c r="D12465" s="38" t="s">
        <v>38730</v>
      </c>
      <c r="E12465" s="39" t="s">
        <v>4569</v>
      </c>
      <c r="F12465" s="37" t="s">
        <v>4570</v>
      </c>
    </row>
    <row r="12466" spans="1:6" ht="14.25" customHeight="1" x14ac:dyDescent="0.2">
      <c r="A12466" s="35" t="s">
        <v>38731</v>
      </c>
      <c r="B12466" s="36" t="s">
        <v>38732</v>
      </c>
      <c r="C12466" s="37">
        <v>51111606</v>
      </c>
      <c r="D12466" s="38" t="s">
        <v>38733</v>
      </c>
      <c r="E12466" s="39" t="s">
        <v>4569</v>
      </c>
      <c r="F12466" s="37" t="s">
        <v>4570</v>
      </c>
    </row>
    <row r="12467" spans="1:6" ht="14.25" customHeight="1" x14ac:dyDescent="0.2">
      <c r="A12467" s="35" t="s">
        <v>38734</v>
      </c>
      <c r="B12467" s="36" t="s">
        <v>38735</v>
      </c>
      <c r="C12467" s="37">
        <v>51111609</v>
      </c>
      <c r="D12467" s="38" t="s">
        <v>38736</v>
      </c>
      <c r="E12467" s="39" t="s">
        <v>4569</v>
      </c>
      <c r="F12467" s="37" t="s">
        <v>4570</v>
      </c>
    </row>
    <row r="12468" spans="1:6" ht="14.25" customHeight="1" x14ac:dyDescent="0.2">
      <c r="A12468" s="35" t="s">
        <v>38737</v>
      </c>
      <c r="B12468" s="36" t="s">
        <v>38738</v>
      </c>
      <c r="C12468" s="37">
        <v>51111610</v>
      </c>
      <c r="D12468" s="38" t="s">
        <v>38739</v>
      </c>
      <c r="E12468" s="39" t="s">
        <v>4569</v>
      </c>
      <c r="F12468" s="37" t="s">
        <v>4570</v>
      </c>
    </row>
    <row r="12469" spans="1:6" ht="14.25" customHeight="1" x14ac:dyDescent="0.2">
      <c r="A12469" s="35" t="s">
        <v>38740</v>
      </c>
      <c r="B12469" s="36" t="s">
        <v>38741</v>
      </c>
      <c r="C12469" s="37">
        <v>51111611</v>
      </c>
      <c r="D12469" s="38" t="s">
        <v>38742</v>
      </c>
      <c r="E12469" s="39" t="s">
        <v>4569</v>
      </c>
      <c r="F12469" s="37" t="s">
        <v>4570</v>
      </c>
    </row>
    <row r="12470" spans="1:6" ht="14.25" customHeight="1" x14ac:dyDescent="0.2">
      <c r="A12470" s="35" t="s">
        <v>38743</v>
      </c>
      <c r="B12470" s="36" t="s">
        <v>38744</v>
      </c>
      <c r="C12470" s="37">
        <v>51111612</v>
      </c>
      <c r="D12470" s="38" t="s">
        <v>38745</v>
      </c>
      <c r="E12470" s="39" t="s">
        <v>4569</v>
      </c>
      <c r="F12470" s="37" t="s">
        <v>4570</v>
      </c>
    </row>
    <row r="12471" spans="1:6" ht="14.25" customHeight="1" x14ac:dyDescent="0.2">
      <c r="A12471" s="35" t="s">
        <v>38746</v>
      </c>
      <c r="B12471" s="36" t="s">
        <v>38747</v>
      </c>
      <c r="C12471" s="37">
        <v>51111613</v>
      </c>
      <c r="D12471" s="38" t="s">
        <v>38748</v>
      </c>
      <c r="E12471" s="39" t="s">
        <v>4569</v>
      </c>
      <c r="F12471" s="37" t="s">
        <v>4570</v>
      </c>
    </row>
    <row r="12472" spans="1:6" ht="14.25" customHeight="1" x14ac:dyDescent="0.2">
      <c r="A12472" s="35" t="s">
        <v>38749</v>
      </c>
      <c r="B12472" s="36" t="s">
        <v>38750</v>
      </c>
      <c r="C12472" s="37">
        <v>51111614</v>
      </c>
      <c r="D12472" s="38" t="s">
        <v>38751</v>
      </c>
      <c r="E12472" s="39" t="s">
        <v>4569</v>
      </c>
      <c r="F12472" s="37" t="s">
        <v>4570</v>
      </c>
    </row>
    <row r="12473" spans="1:6" ht="14.25" customHeight="1" x14ac:dyDescent="0.2">
      <c r="A12473" s="35" t="s">
        <v>38752</v>
      </c>
      <c r="B12473" s="36" t="s">
        <v>38753</v>
      </c>
      <c r="C12473" s="37">
        <v>51111615</v>
      </c>
      <c r="D12473" s="38" t="s">
        <v>38754</v>
      </c>
      <c r="E12473" s="39" t="s">
        <v>4569</v>
      </c>
      <c r="F12473" s="37" t="s">
        <v>4570</v>
      </c>
    </row>
    <row r="12474" spans="1:6" ht="14.25" customHeight="1" x14ac:dyDescent="0.2">
      <c r="A12474" s="35" t="s">
        <v>38755</v>
      </c>
      <c r="B12474" s="36" t="s">
        <v>38756</v>
      </c>
      <c r="C12474" s="37">
        <v>51111616</v>
      </c>
      <c r="D12474" s="38" t="s">
        <v>38757</v>
      </c>
      <c r="E12474" s="39" t="s">
        <v>4569</v>
      </c>
      <c r="F12474" s="37" t="s">
        <v>4570</v>
      </c>
    </row>
    <row r="12475" spans="1:6" ht="14.25" customHeight="1" x14ac:dyDescent="0.2">
      <c r="A12475" s="35" t="s">
        <v>38758</v>
      </c>
      <c r="B12475" s="36" t="s">
        <v>38759</v>
      </c>
      <c r="C12475" s="37">
        <v>51111617</v>
      </c>
      <c r="D12475" s="38" t="s">
        <v>38760</v>
      </c>
      <c r="E12475" s="39" t="s">
        <v>4569</v>
      </c>
      <c r="F12475" s="37" t="s">
        <v>4570</v>
      </c>
    </row>
    <row r="12476" spans="1:6" ht="14.25" customHeight="1" x14ac:dyDescent="0.2">
      <c r="A12476" s="35" t="s">
        <v>38761</v>
      </c>
      <c r="B12476" s="36" t="s">
        <v>38762</v>
      </c>
      <c r="C12476" s="37">
        <v>51111618</v>
      </c>
      <c r="D12476" s="38" t="s">
        <v>38763</v>
      </c>
      <c r="E12476" s="39" t="s">
        <v>4569</v>
      </c>
      <c r="F12476" s="37" t="s">
        <v>4570</v>
      </c>
    </row>
    <row r="12477" spans="1:6" ht="14.25" customHeight="1" x14ac:dyDescent="0.2">
      <c r="A12477" s="35" t="s">
        <v>38764</v>
      </c>
      <c r="B12477" s="36" t="s">
        <v>38765</v>
      </c>
      <c r="C12477" s="37">
        <v>51111701</v>
      </c>
      <c r="D12477" s="38" t="s">
        <v>38766</v>
      </c>
      <c r="E12477" s="39" t="s">
        <v>4569</v>
      </c>
      <c r="F12477" s="37" t="s">
        <v>4570</v>
      </c>
    </row>
    <row r="12478" spans="1:6" ht="14.25" customHeight="1" x14ac:dyDescent="0.2">
      <c r="A12478" s="35" t="s">
        <v>38767</v>
      </c>
      <c r="B12478" s="36" t="s">
        <v>38768</v>
      </c>
      <c r="C12478" s="37">
        <v>51111702</v>
      </c>
      <c r="D12478" s="38" t="s">
        <v>38769</v>
      </c>
      <c r="E12478" s="39" t="s">
        <v>4569</v>
      </c>
      <c r="F12478" s="37" t="s">
        <v>4570</v>
      </c>
    </row>
    <row r="12479" spans="1:6" ht="14.25" customHeight="1" x14ac:dyDescent="0.2">
      <c r="A12479" s="35" t="s">
        <v>38770</v>
      </c>
      <c r="B12479" s="36" t="s">
        <v>38771</v>
      </c>
      <c r="C12479" s="37">
        <v>51111703</v>
      </c>
      <c r="D12479" s="38" t="s">
        <v>38772</v>
      </c>
      <c r="E12479" s="39" t="s">
        <v>4569</v>
      </c>
      <c r="F12479" s="37" t="s">
        <v>4570</v>
      </c>
    </row>
    <row r="12480" spans="1:6" ht="14.25" customHeight="1" x14ac:dyDescent="0.2">
      <c r="A12480" s="35" t="s">
        <v>38773</v>
      </c>
      <c r="B12480" s="36" t="s">
        <v>38774</v>
      </c>
      <c r="C12480" s="37">
        <v>51111704</v>
      </c>
      <c r="D12480" s="38" t="s">
        <v>38775</v>
      </c>
      <c r="E12480" s="39" t="s">
        <v>4569</v>
      </c>
      <c r="F12480" s="37" t="s">
        <v>4570</v>
      </c>
    </row>
    <row r="12481" spans="1:6" ht="14.25" customHeight="1" x14ac:dyDescent="0.2">
      <c r="A12481" s="35" t="s">
        <v>38776</v>
      </c>
      <c r="B12481" s="36" t="s">
        <v>38777</v>
      </c>
      <c r="C12481" s="37">
        <v>51111705</v>
      </c>
      <c r="D12481" s="38" t="s">
        <v>38778</v>
      </c>
      <c r="E12481" s="39" t="s">
        <v>4569</v>
      </c>
      <c r="F12481" s="37" t="s">
        <v>4570</v>
      </c>
    </row>
    <row r="12482" spans="1:6" ht="14.25" customHeight="1" x14ac:dyDescent="0.2">
      <c r="A12482" s="35" t="s">
        <v>38779</v>
      </c>
      <c r="B12482" s="36" t="s">
        <v>38780</v>
      </c>
      <c r="C12482" s="37">
        <v>51111706</v>
      </c>
      <c r="D12482" s="38" t="s">
        <v>38781</v>
      </c>
      <c r="E12482" s="39" t="s">
        <v>4569</v>
      </c>
      <c r="F12482" s="37" t="s">
        <v>4570</v>
      </c>
    </row>
    <row r="12483" spans="1:6" ht="14.25" customHeight="1" x14ac:dyDescent="0.2">
      <c r="A12483" s="35" t="s">
        <v>38782</v>
      </c>
      <c r="B12483" s="36" t="s">
        <v>38783</v>
      </c>
      <c r="C12483" s="37">
        <v>51111707</v>
      </c>
      <c r="D12483" s="38" t="s">
        <v>38784</v>
      </c>
      <c r="E12483" s="39" t="s">
        <v>4569</v>
      </c>
      <c r="F12483" s="37" t="s">
        <v>4570</v>
      </c>
    </row>
    <row r="12484" spans="1:6" ht="14.25" customHeight="1" x14ac:dyDescent="0.2">
      <c r="A12484" s="35" t="s">
        <v>38785</v>
      </c>
      <c r="B12484" s="36" t="s">
        <v>38786</v>
      </c>
      <c r="C12484" s="37">
        <v>51111708</v>
      </c>
      <c r="D12484" s="38" t="s">
        <v>38787</v>
      </c>
      <c r="E12484" s="39" t="s">
        <v>4569</v>
      </c>
      <c r="F12484" s="37" t="s">
        <v>4570</v>
      </c>
    </row>
    <row r="12485" spans="1:6" ht="14.25" customHeight="1" x14ac:dyDescent="0.2">
      <c r="A12485" s="35" t="s">
        <v>38788</v>
      </c>
      <c r="B12485" s="36" t="s">
        <v>38789</v>
      </c>
      <c r="C12485" s="37">
        <v>51111709</v>
      </c>
      <c r="D12485" s="38" t="s">
        <v>38790</v>
      </c>
      <c r="E12485" s="39" t="s">
        <v>4569</v>
      </c>
      <c r="F12485" s="37" t="s">
        <v>4570</v>
      </c>
    </row>
    <row r="12486" spans="1:6" ht="14.25" customHeight="1" x14ac:dyDescent="0.2">
      <c r="A12486" s="35" t="s">
        <v>38791</v>
      </c>
      <c r="B12486" s="36" t="s">
        <v>38792</v>
      </c>
      <c r="C12486" s="37">
        <v>51111710</v>
      </c>
      <c r="D12486" s="38" t="s">
        <v>38793</v>
      </c>
      <c r="E12486" s="39" t="s">
        <v>4569</v>
      </c>
      <c r="F12486" s="37" t="s">
        <v>4570</v>
      </c>
    </row>
    <row r="12487" spans="1:6" ht="14.25" customHeight="1" x14ac:dyDescent="0.2">
      <c r="A12487" s="35" t="s">
        <v>38794</v>
      </c>
      <c r="B12487" s="36" t="s">
        <v>38795</v>
      </c>
      <c r="C12487" s="37">
        <v>51111711</v>
      </c>
      <c r="D12487" s="38" t="s">
        <v>38796</v>
      </c>
      <c r="E12487" s="39" t="s">
        <v>4569</v>
      </c>
      <c r="F12487" s="37" t="s">
        <v>4570</v>
      </c>
    </row>
    <row r="12488" spans="1:6" ht="14.25" customHeight="1" x14ac:dyDescent="0.2">
      <c r="A12488" s="35" t="s">
        <v>38797</v>
      </c>
      <c r="B12488" s="36" t="s">
        <v>38798</v>
      </c>
      <c r="C12488" s="37">
        <v>51111712</v>
      </c>
      <c r="D12488" s="38" t="s">
        <v>38799</v>
      </c>
      <c r="E12488" s="39" t="s">
        <v>4569</v>
      </c>
      <c r="F12488" s="37" t="s">
        <v>4570</v>
      </c>
    </row>
    <row r="12489" spans="1:6" ht="14.25" customHeight="1" x14ac:dyDescent="0.2">
      <c r="A12489" s="35" t="s">
        <v>38800</v>
      </c>
      <c r="B12489" s="36" t="s">
        <v>38801</v>
      </c>
      <c r="C12489" s="37">
        <v>51111713</v>
      </c>
      <c r="D12489" s="38" t="s">
        <v>38802</v>
      </c>
      <c r="E12489" s="39" t="s">
        <v>4569</v>
      </c>
      <c r="F12489" s="37" t="s">
        <v>4570</v>
      </c>
    </row>
    <row r="12490" spans="1:6" ht="14.25" customHeight="1" x14ac:dyDescent="0.2">
      <c r="A12490" s="35" t="s">
        <v>38803</v>
      </c>
      <c r="B12490" s="36" t="s">
        <v>38804</v>
      </c>
      <c r="C12490" s="37">
        <v>51111714</v>
      </c>
      <c r="D12490" s="38" t="s">
        <v>38805</v>
      </c>
      <c r="E12490" s="39" t="s">
        <v>4569</v>
      </c>
      <c r="F12490" s="37" t="s">
        <v>4570</v>
      </c>
    </row>
    <row r="12491" spans="1:6" ht="14.25" customHeight="1" x14ac:dyDescent="0.2">
      <c r="A12491" s="35" t="s">
        <v>38806</v>
      </c>
      <c r="B12491" s="36" t="s">
        <v>38807</v>
      </c>
      <c r="C12491" s="37">
        <v>51111715</v>
      </c>
      <c r="D12491" s="38" t="s">
        <v>38808</v>
      </c>
      <c r="E12491" s="39" t="s">
        <v>4569</v>
      </c>
      <c r="F12491" s="37" t="s">
        <v>4570</v>
      </c>
    </row>
    <row r="12492" spans="1:6" ht="14.25" customHeight="1" x14ac:dyDescent="0.2">
      <c r="A12492" s="35" t="s">
        <v>38809</v>
      </c>
      <c r="B12492" s="36" t="s">
        <v>38810</v>
      </c>
      <c r="C12492" s="37">
        <v>51111716</v>
      </c>
      <c r="D12492" s="38" t="s">
        <v>38811</v>
      </c>
      <c r="E12492" s="39" t="s">
        <v>4569</v>
      </c>
      <c r="F12492" s="37" t="s">
        <v>4570</v>
      </c>
    </row>
    <row r="12493" spans="1:6" ht="14.25" customHeight="1" x14ac:dyDescent="0.2">
      <c r="A12493" s="35" t="s">
        <v>38812</v>
      </c>
      <c r="B12493" s="36" t="s">
        <v>38813</v>
      </c>
      <c r="C12493" s="37">
        <v>51111717</v>
      </c>
      <c r="D12493" s="38" t="s">
        <v>38814</v>
      </c>
      <c r="E12493" s="39" t="s">
        <v>4569</v>
      </c>
      <c r="F12493" s="37" t="s">
        <v>4570</v>
      </c>
    </row>
    <row r="12494" spans="1:6" ht="14.25" customHeight="1" x14ac:dyDescent="0.2">
      <c r="A12494" s="35" t="s">
        <v>38815</v>
      </c>
      <c r="B12494" s="36" t="s">
        <v>38816</v>
      </c>
      <c r="C12494" s="37">
        <v>51111718</v>
      </c>
      <c r="D12494" s="38" t="s">
        <v>38817</v>
      </c>
      <c r="E12494" s="39" t="s">
        <v>4569</v>
      </c>
      <c r="F12494" s="37" t="s">
        <v>4570</v>
      </c>
    </row>
    <row r="12495" spans="1:6" ht="14.25" customHeight="1" x14ac:dyDescent="0.2">
      <c r="A12495" s="35" t="s">
        <v>38818</v>
      </c>
      <c r="B12495" s="36" t="s">
        <v>38819</v>
      </c>
      <c r="C12495" s="37">
        <v>51111719</v>
      </c>
      <c r="D12495" s="38" t="s">
        <v>38820</v>
      </c>
      <c r="E12495" s="39" t="s">
        <v>4569</v>
      </c>
      <c r="F12495" s="37" t="s">
        <v>4570</v>
      </c>
    </row>
    <row r="12496" spans="1:6" ht="14.25" customHeight="1" x14ac:dyDescent="0.2">
      <c r="A12496" s="35" t="s">
        <v>38821</v>
      </c>
      <c r="B12496" s="36" t="s">
        <v>38822</v>
      </c>
      <c r="C12496" s="37">
        <v>51111801</v>
      </c>
      <c r="D12496" s="38" t="s">
        <v>38823</v>
      </c>
      <c r="E12496" s="39" t="s">
        <v>4569</v>
      </c>
      <c r="F12496" s="37" t="s">
        <v>4570</v>
      </c>
    </row>
    <row r="12497" spans="1:6" ht="14.25" customHeight="1" x14ac:dyDescent="0.2">
      <c r="A12497" s="35" t="s">
        <v>38824</v>
      </c>
      <c r="B12497" s="36" t="s">
        <v>38825</v>
      </c>
      <c r="C12497" s="37">
        <v>51111802</v>
      </c>
      <c r="D12497" s="38" t="s">
        <v>38826</v>
      </c>
      <c r="E12497" s="39" t="s">
        <v>4569</v>
      </c>
      <c r="F12497" s="37" t="s">
        <v>4570</v>
      </c>
    </row>
    <row r="12498" spans="1:6" ht="14.25" customHeight="1" x14ac:dyDescent="0.2">
      <c r="A12498" s="35" t="s">
        <v>38827</v>
      </c>
      <c r="B12498" s="36" t="s">
        <v>38828</v>
      </c>
      <c r="C12498" s="37">
        <v>51111803</v>
      </c>
      <c r="D12498" s="38" t="s">
        <v>38829</v>
      </c>
      <c r="E12498" s="39" t="s">
        <v>4569</v>
      </c>
      <c r="F12498" s="37" t="s">
        <v>4570</v>
      </c>
    </row>
    <row r="12499" spans="1:6" ht="14.25" customHeight="1" x14ac:dyDescent="0.2">
      <c r="A12499" s="35" t="s">
        <v>38830</v>
      </c>
      <c r="B12499" s="36" t="s">
        <v>38831</v>
      </c>
      <c r="C12499" s="37">
        <v>51111804</v>
      </c>
      <c r="D12499" s="38" t="s">
        <v>38832</v>
      </c>
      <c r="E12499" s="39" t="s">
        <v>4569</v>
      </c>
      <c r="F12499" s="37" t="s">
        <v>4570</v>
      </c>
    </row>
    <row r="12500" spans="1:6" ht="14.25" customHeight="1" x14ac:dyDescent="0.2">
      <c r="A12500" s="35" t="s">
        <v>38833</v>
      </c>
      <c r="B12500" s="36" t="s">
        <v>38834</v>
      </c>
      <c r="C12500" s="37">
        <v>51111805</v>
      </c>
      <c r="D12500" s="38" t="s">
        <v>38835</v>
      </c>
      <c r="E12500" s="39" t="s">
        <v>4569</v>
      </c>
      <c r="F12500" s="37" t="s">
        <v>4570</v>
      </c>
    </row>
    <row r="12501" spans="1:6" ht="14.25" customHeight="1" x14ac:dyDescent="0.2">
      <c r="A12501" s="35" t="s">
        <v>38836</v>
      </c>
      <c r="B12501" s="36" t="s">
        <v>38837</v>
      </c>
      <c r="C12501" s="37">
        <v>51111806</v>
      </c>
      <c r="D12501" s="38" t="s">
        <v>38838</v>
      </c>
      <c r="E12501" s="39" t="s">
        <v>4569</v>
      </c>
      <c r="F12501" s="37" t="s">
        <v>4570</v>
      </c>
    </row>
    <row r="12502" spans="1:6" ht="14.25" customHeight="1" x14ac:dyDescent="0.2">
      <c r="A12502" s="35" t="s">
        <v>38839</v>
      </c>
      <c r="B12502" s="36" t="s">
        <v>38840</v>
      </c>
      <c r="C12502" s="37">
        <v>51111807</v>
      </c>
      <c r="D12502" s="38" t="s">
        <v>38841</v>
      </c>
      <c r="E12502" s="39" t="s">
        <v>4569</v>
      </c>
      <c r="F12502" s="37" t="s">
        <v>4570</v>
      </c>
    </row>
    <row r="12503" spans="1:6" ht="14.25" customHeight="1" x14ac:dyDescent="0.2">
      <c r="A12503" s="35" t="s">
        <v>38842</v>
      </c>
      <c r="B12503" s="36" t="s">
        <v>38843</v>
      </c>
      <c r="C12503" s="37">
        <v>51111808</v>
      </c>
      <c r="D12503" s="38" t="s">
        <v>38844</v>
      </c>
      <c r="E12503" s="39" t="s">
        <v>4569</v>
      </c>
      <c r="F12503" s="37" t="s">
        <v>4570</v>
      </c>
    </row>
    <row r="12504" spans="1:6" ht="14.25" customHeight="1" x14ac:dyDescent="0.2">
      <c r="A12504" s="35" t="s">
        <v>38845</v>
      </c>
      <c r="B12504" s="36" t="s">
        <v>38846</v>
      </c>
      <c r="C12504" s="37">
        <v>51111809</v>
      </c>
      <c r="D12504" s="38" t="s">
        <v>38847</v>
      </c>
      <c r="E12504" s="39" t="s">
        <v>4569</v>
      </c>
      <c r="F12504" s="37" t="s">
        <v>4570</v>
      </c>
    </row>
    <row r="12505" spans="1:6" ht="14.25" customHeight="1" x14ac:dyDescent="0.2">
      <c r="A12505" s="35" t="s">
        <v>38848</v>
      </c>
      <c r="B12505" s="36" t="s">
        <v>38849</v>
      </c>
      <c r="C12505" s="37">
        <v>51111810</v>
      </c>
      <c r="D12505" s="38" t="s">
        <v>38850</v>
      </c>
      <c r="E12505" s="39" t="s">
        <v>4569</v>
      </c>
      <c r="F12505" s="37" t="s">
        <v>4570</v>
      </c>
    </row>
    <row r="12506" spans="1:6" ht="14.25" customHeight="1" x14ac:dyDescent="0.2">
      <c r="A12506" s="35" t="s">
        <v>38851</v>
      </c>
      <c r="B12506" s="36" t="s">
        <v>38852</v>
      </c>
      <c r="C12506" s="37">
        <v>51111811</v>
      </c>
      <c r="D12506" s="38" t="s">
        <v>38853</v>
      </c>
      <c r="E12506" s="39" t="s">
        <v>4569</v>
      </c>
      <c r="F12506" s="37" t="s">
        <v>4570</v>
      </c>
    </row>
    <row r="12507" spans="1:6" ht="14.25" customHeight="1" x14ac:dyDescent="0.2">
      <c r="A12507" s="35" t="s">
        <v>38854</v>
      </c>
      <c r="B12507" s="36" t="s">
        <v>38855</v>
      </c>
      <c r="C12507" s="37">
        <v>51111812</v>
      </c>
      <c r="D12507" s="38" t="s">
        <v>38856</v>
      </c>
      <c r="E12507" s="39" t="s">
        <v>4569</v>
      </c>
      <c r="F12507" s="37" t="s">
        <v>4570</v>
      </c>
    </row>
    <row r="12508" spans="1:6" ht="14.25" customHeight="1" x14ac:dyDescent="0.2">
      <c r="A12508" s="35" t="s">
        <v>38788</v>
      </c>
      <c r="B12508" s="36" t="s">
        <v>38857</v>
      </c>
      <c r="C12508" s="37">
        <v>51111813</v>
      </c>
      <c r="D12508" s="38" t="s">
        <v>38858</v>
      </c>
      <c r="E12508" s="39" t="s">
        <v>4569</v>
      </c>
      <c r="F12508" s="37" t="s">
        <v>4570</v>
      </c>
    </row>
    <row r="12509" spans="1:6" ht="14.25" customHeight="1" x14ac:dyDescent="0.2">
      <c r="A12509" s="35" t="s">
        <v>38859</v>
      </c>
      <c r="B12509" s="36" t="s">
        <v>38860</v>
      </c>
      <c r="C12509" s="37">
        <v>51111814</v>
      </c>
      <c r="D12509" s="38" t="s">
        <v>38861</v>
      </c>
      <c r="E12509" s="39" t="s">
        <v>4569</v>
      </c>
      <c r="F12509" s="37" t="s">
        <v>4570</v>
      </c>
    </row>
    <row r="12510" spans="1:6" ht="14.25" customHeight="1" x14ac:dyDescent="0.2">
      <c r="A12510" s="35" t="s">
        <v>38862</v>
      </c>
      <c r="B12510" s="36" t="s">
        <v>38863</v>
      </c>
      <c r="C12510" s="37">
        <v>51111815</v>
      </c>
      <c r="D12510" s="38" t="s">
        <v>38864</v>
      </c>
      <c r="E12510" s="39" t="s">
        <v>4569</v>
      </c>
      <c r="F12510" s="37" t="s">
        <v>4570</v>
      </c>
    </row>
    <row r="12511" spans="1:6" ht="14.25" customHeight="1" x14ac:dyDescent="0.2">
      <c r="A12511" s="35" t="s">
        <v>38865</v>
      </c>
      <c r="B12511" s="36" t="s">
        <v>38866</v>
      </c>
      <c r="C12511" s="37">
        <v>51111816</v>
      </c>
      <c r="D12511" s="38" t="s">
        <v>38867</v>
      </c>
      <c r="E12511" s="39" t="s">
        <v>4569</v>
      </c>
      <c r="F12511" s="37" t="s">
        <v>4570</v>
      </c>
    </row>
    <row r="12512" spans="1:6" ht="14.25" customHeight="1" x14ac:dyDescent="0.2">
      <c r="A12512" s="35" t="s">
        <v>38868</v>
      </c>
      <c r="B12512" s="36" t="s">
        <v>38869</v>
      </c>
      <c r="C12512" s="37">
        <v>51111817</v>
      </c>
      <c r="D12512" s="38" t="s">
        <v>38870</v>
      </c>
      <c r="E12512" s="39" t="s">
        <v>4569</v>
      </c>
      <c r="F12512" s="37" t="s">
        <v>4570</v>
      </c>
    </row>
    <row r="12513" spans="1:6" ht="14.25" customHeight="1" x14ac:dyDescent="0.2">
      <c r="A12513" s="35" t="s">
        <v>38871</v>
      </c>
      <c r="B12513" s="36" t="s">
        <v>38872</v>
      </c>
      <c r="C12513" s="37">
        <v>51111818</v>
      </c>
      <c r="D12513" s="38" t="s">
        <v>38873</v>
      </c>
      <c r="E12513" s="39" t="s">
        <v>4569</v>
      </c>
      <c r="F12513" s="37" t="s">
        <v>4570</v>
      </c>
    </row>
    <row r="12514" spans="1:6" ht="14.25" customHeight="1" x14ac:dyDescent="0.2">
      <c r="A12514" s="35" t="s">
        <v>38874</v>
      </c>
      <c r="B12514" s="36" t="s">
        <v>38875</v>
      </c>
      <c r="C12514" s="37">
        <v>51111819</v>
      </c>
      <c r="D12514" s="38" t="s">
        <v>38876</v>
      </c>
      <c r="E12514" s="39" t="s">
        <v>4569</v>
      </c>
      <c r="F12514" s="37" t="s">
        <v>4570</v>
      </c>
    </row>
    <row r="12515" spans="1:6" ht="14.25" customHeight="1" x14ac:dyDescent="0.2">
      <c r="A12515" s="35" t="s">
        <v>38877</v>
      </c>
      <c r="B12515" s="36" t="s">
        <v>38878</v>
      </c>
      <c r="C12515" s="37">
        <v>51111820</v>
      </c>
      <c r="D12515" s="38" t="s">
        <v>38879</v>
      </c>
      <c r="E12515" s="39" t="s">
        <v>4569</v>
      </c>
      <c r="F12515" s="37" t="s">
        <v>4570</v>
      </c>
    </row>
    <row r="12516" spans="1:6" ht="14.25" customHeight="1" x14ac:dyDescent="0.2">
      <c r="A12516" s="35" t="s">
        <v>38880</v>
      </c>
      <c r="B12516" s="36" t="s">
        <v>38881</v>
      </c>
      <c r="C12516" s="37">
        <v>51111821</v>
      </c>
      <c r="D12516" s="38" t="s">
        <v>38882</v>
      </c>
      <c r="E12516" s="39" t="s">
        <v>4569</v>
      </c>
      <c r="F12516" s="37" t="s">
        <v>4570</v>
      </c>
    </row>
    <row r="12517" spans="1:6" ht="14.25" customHeight="1" x14ac:dyDescent="0.2">
      <c r="A12517" s="35" t="s">
        <v>38883</v>
      </c>
      <c r="B12517" s="36" t="s">
        <v>38884</v>
      </c>
      <c r="C12517" s="37">
        <v>51111901</v>
      </c>
      <c r="D12517" s="38" t="s">
        <v>38885</v>
      </c>
      <c r="E12517" s="39" t="s">
        <v>4569</v>
      </c>
      <c r="F12517" s="37" t="s">
        <v>4570</v>
      </c>
    </row>
    <row r="12518" spans="1:6" ht="14.25" customHeight="1" x14ac:dyDescent="0.2">
      <c r="A12518" s="35" t="s">
        <v>38886</v>
      </c>
      <c r="B12518" s="36" t="s">
        <v>38887</v>
      </c>
      <c r="C12518" s="37">
        <v>51111902</v>
      </c>
      <c r="D12518" s="38" t="s">
        <v>38888</v>
      </c>
      <c r="E12518" s="39" t="s">
        <v>4569</v>
      </c>
      <c r="F12518" s="37" t="s">
        <v>4570</v>
      </c>
    </row>
    <row r="12519" spans="1:6" ht="14.25" customHeight="1" x14ac:dyDescent="0.2">
      <c r="A12519" s="35" t="s">
        <v>38889</v>
      </c>
      <c r="B12519" s="36" t="s">
        <v>38890</v>
      </c>
      <c r="C12519" s="37">
        <v>51111904</v>
      </c>
      <c r="D12519" s="38" t="s">
        <v>38891</v>
      </c>
      <c r="E12519" s="39" t="s">
        <v>4569</v>
      </c>
      <c r="F12519" s="37" t="s">
        <v>4570</v>
      </c>
    </row>
    <row r="12520" spans="1:6" ht="14.25" customHeight="1" x14ac:dyDescent="0.2">
      <c r="A12520" s="35" t="s">
        <v>38892</v>
      </c>
      <c r="B12520" s="36" t="s">
        <v>38893</v>
      </c>
      <c r="C12520" s="37">
        <v>51111905</v>
      </c>
      <c r="D12520" s="38" t="s">
        <v>38894</v>
      </c>
      <c r="E12520" s="39" t="s">
        <v>4569</v>
      </c>
      <c r="F12520" s="37" t="s">
        <v>4570</v>
      </c>
    </row>
    <row r="12521" spans="1:6" ht="14.25" customHeight="1" x14ac:dyDescent="0.2">
      <c r="A12521" s="35" t="s">
        <v>38895</v>
      </c>
      <c r="B12521" s="36" t="s">
        <v>38896</v>
      </c>
      <c r="C12521" s="37">
        <v>51111906</v>
      </c>
      <c r="D12521" s="38" t="s">
        <v>38897</v>
      </c>
      <c r="E12521" s="39" t="s">
        <v>4569</v>
      </c>
      <c r="F12521" s="37" t="s">
        <v>4570</v>
      </c>
    </row>
    <row r="12522" spans="1:6" ht="14.25" customHeight="1" x14ac:dyDescent="0.2">
      <c r="A12522" s="35" t="s">
        <v>38898</v>
      </c>
      <c r="B12522" s="36" t="s">
        <v>38899</v>
      </c>
      <c r="C12522" s="37">
        <v>51111907</v>
      </c>
      <c r="D12522" s="38" t="s">
        <v>38900</v>
      </c>
      <c r="E12522" s="39" t="s">
        <v>4569</v>
      </c>
      <c r="F12522" s="37" t="s">
        <v>4570</v>
      </c>
    </row>
    <row r="12523" spans="1:6" ht="14.25" customHeight="1" x14ac:dyDescent="0.2">
      <c r="A12523" s="35" t="s">
        <v>38901</v>
      </c>
      <c r="B12523" s="36" t="s">
        <v>38902</v>
      </c>
      <c r="C12523" s="37">
        <v>51121501</v>
      </c>
      <c r="D12523" s="38" t="s">
        <v>38903</v>
      </c>
      <c r="E12523" s="39" t="s">
        <v>4569</v>
      </c>
      <c r="F12523" s="37" t="s">
        <v>4570</v>
      </c>
    </row>
    <row r="12524" spans="1:6" ht="14.25" customHeight="1" x14ac:dyDescent="0.2">
      <c r="A12524" s="35" t="s">
        <v>38904</v>
      </c>
      <c r="B12524" s="36" t="s">
        <v>38905</v>
      </c>
      <c r="C12524" s="37">
        <v>51121502</v>
      </c>
      <c r="D12524" s="38" t="s">
        <v>38906</v>
      </c>
      <c r="E12524" s="39" t="s">
        <v>4569</v>
      </c>
      <c r="F12524" s="37" t="s">
        <v>4570</v>
      </c>
    </row>
    <row r="12525" spans="1:6" ht="14.25" customHeight="1" x14ac:dyDescent="0.2">
      <c r="A12525" s="35" t="s">
        <v>38907</v>
      </c>
      <c r="B12525" s="36" t="s">
        <v>38908</v>
      </c>
      <c r="C12525" s="37">
        <v>51121503</v>
      </c>
      <c r="D12525" s="38" t="s">
        <v>38909</v>
      </c>
      <c r="E12525" s="39" t="s">
        <v>4569</v>
      </c>
      <c r="F12525" s="37" t="s">
        <v>4570</v>
      </c>
    </row>
    <row r="12526" spans="1:6" ht="14.25" customHeight="1" x14ac:dyDescent="0.2">
      <c r="A12526" s="35" t="s">
        <v>38910</v>
      </c>
      <c r="B12526" s="36" t="s">
        <v>38911</v>
      </c>
      <c r="C12526" s="37">
        <v>51121504</v>
      </c>
      <c r="D12526" s="38" t="s">
        <v>38912</v>
      </c>
      <c r="E12526" s="39" t="s">
        <v>4569</v>
      </c>
      <c r="F12526" s="37" t="s">
        <v>4570</v>
      </c>
    </row>
    <row r="12527" spans="1:6" ht="14.25" customHeight="1" x14ac:dyDescent="0.2">
      <c r="A12527" s="35" t="s">
        <v>38913</v>
      </c>
      <c r="B12527" s="36" t="s">
        <v>38914</v>
      </c>
      <c r="C12527" s="37">
        <v>51121506</v>
      </c>
      <c r="D12527" s="38" t="s">
        <v>38915</v>
      </c>
      <c r="E12527" s="39" t="s">
        <v>4569</v>
      </c>
      <c r="F12527" s="37" t="s">
        <v>4570</v>
      </c>
    </row>
    <row r="12528" spans="1:6" ht="14.25" customHeight="1" x14ac:dyDescent="0.2">
      <c r="A12528" s="35" t="s">
        <v>38916</v>
      </c>
      <c r="B12528" s="36" t="s">
        <v>38917</v>
      </c>
      <c r="C12528" s="37">
        <v>51121507</v>
      </c>
      <c r="D12528" s="38" t="s">
        <v>38918</v>
      </c>
      <c r="E12528" s="39" t="s">
        <v>4569</v>
      </c>
      <c r="F12528" s="37" t="s">
        <v>4570</v>
      </c>
    </row>
    <row r="12529" spans="1:6" ht="14.25" customHeight="1" x14ac:dyDescent="0.2">
      <c r="A12529" s="35" t="s">
        <v>38919</v>
      </c>
      <c r="B12529" s="36" t="s">
        <v>38920</v>
      </c>
      <c r="C12529" s="37">
        <v>51121509</v>
      </c>
      <c r="D12529" s="38" t="s">
        <v>38921</v>
      </c>
      <c r="E12529" s="39" t="s">
        <v>4569</v>
      </c>
      <c r="F12529" s="37" t="s">
        <v>4570</v>
      </c>
    </row>
    <row r="12530" spans="1:6" ht="14.25" customHeight="1" x14ac:dyDescent="0.2">
      <c r="A12530" s="35" t="s">
        <v>38922</v>
      </c>
      <c r="B12530" s="36" t="s">
        <v>38923</v>
      </c>
      <c r="C12530" s="37">
        <v>51121510</v>
      </c>
      <c r="D12530" s="38" t="s">
        <v>38924</v>
      </c>
      <c r="E12530" s="39" t="s">
        <v>4569</v>
      </c>
      <c r="F12530" s="37" t="s">
        <v>4570</v>
      </c>
    </row>
    <row r="12531" spans="1:6" ht="14.25" customHeight="1" x14ac:dyDescent="0.2">
      <c r="A12531" s="35" t="s">
        <v>38925</v>
      </c>
      <c r="B12531" s="36" t="s">
        <v>38926</v>
      </c>
      <c r="C12531" s="37">
        <v>51121511</v>
      </c>
      <c r="D12531" s="38" t="s">
        <v>38927</v>
      </c>
      <c r="E12531" s="39" t="s">
        <v>4569</v>
      </c>
      <c r="F12531" s="37" t="s">
        <v>4570</v>
      </c>
    </row>
    <row r="12532" spans="1:6" ht="14.25" customHeight="1" x14ac:dyDescent="0.2">
      <c r="A12532" s="35" t="s">
        <v>38928</v>
      </c>
      <c r="B12532" s="36" t="s">
        <v>38929</v>
      </c>
      <c r="C12532" s="37">
        <v>51121512</v>
      </c>
      <c r="D12532" s="38" t="s">
        <v>38930</v>
      </c>
      <c r="E12532" s="39" t="s">
        <v>4569</v>
      </c>
      <c r="F12532" s="37" t="s">
        <v>4570</v>
      </c>
    </row>
    <row r="12533" spans="1:6" ht="14.25" customHeight="1" x14ac:dyDescent="0.2">
      <c r="A12533" s="35" t="s">
        <v>38931</v>
      </c>
      <c r="B12533" s="36" t="s">
        <v>38923</v>
      </c>
      <c r="C12533" s="37">
        <v>51121513</v>
      </c>
      <c r="D12533" s="38" t="s">
        <v>38932</v>
      </c>
      <c r="E12533" s="39" t="s">
        <v>4569</v>
      </c>
      <c r="F12533" s="37" t="s">
        <v>4570</v>
      </c>
    </row>
    <row r="12534" spans="1:6" ht="14.25" customHeight="1" x14ac:dyDescent="0.2">
      <c r="A12534" s="35" t="s">
        <v>38933</v>
      </c>
      <c r="B12534" s="36" t="s">
        <v>38934</v>
      </c>
      <c r="C12534" s="37">
        <v>51121514</v>
      </c>
      <c r="D12534" s="38" t="s">
        <v>38935</v>
      </c>
      <c r="E12534" s="39" t="s">
        <v>4569</v>
      </c>
      <c r="F12534" s="37" t="s">
        <v>4570</v>
      </c>
    </row>
    <row r="12535" spans="1:6" ht="14.25" customHeight="1" x14ac:dyDescent="0.2">
      <c r="A12535" s="35" t="s">
        <v>38936</v>
      </c>
      <c r="B12535" s="36" t="s">
        <v>38937</v>
      </c>
      <c r="C12535" s="37">
        <v>51121515</v>
      </c>
      <c r="D12535" s="38" t="s">
        <v>38938</v>
      </c>
      <c r="E12535" s="39" t="s">
        <v>4569</v>
      </c>
      <c r="F12535" s="37" t="s">
        <v>4570</v>
      </c>
    </row>
    <row r="12536" spans="1:6" ht="14.25" customHeight="1" x14ac:dyDescent="0.2">
      <c r="A12536" s="35" t="s">
        <v>38939</v>
      </c>
      <c r="B12536" s="36" t="s">
        <v>38940</v>
      </c>
      <c r="C12536" s="37">
        <v>51121516</v>
      </c>
      <c r="D12536" s="38" t="s">
        <v>38941</v>
      </c>
      <c r="E12536" s="39" t="s">
        <v>4569</v>
      </c>
      <c r="F12536" s="37" t="s">
        <v>4570</v>
      </c>
    </row>
    <row r="12537" spans="1:6" ht="14.25" customHeight="1" x14ac:dyDescent="0.2">
      <c r="A12537" s="35" t="s">
        <v>38942</v>
      </c>
      <c r="B12537" s="36" t="s">
        <v>38943</v>
      </c>
      <c r="C12537" s="37">
        <v>51121517</v>
      </c>
      <c r="D12537" s="38" t="s">
        <v>38944</v>
      </c>
      <c r="E12537" s="39" t="s">
        <v>4569</v>
      </c>
      <c r="F12537" s="37" t="s">
        <v>4570</v>
      </c>
    </row>
    <row r="12538" spans="1:6" ht="14.25" customHeight="1" x14ac:dyDescent="0.2">
      <c r="A12538" s="35" t="s">
        <v>38945</v>
      </c>
      <c r="B12538" s="36" t="s">
        <v>38946</v>
      </c>
      <c r="C12538" s="37">
        <v>51121518</v>
      </c>
      <c r="D12538" s="38" t="s">
        <v>38947</v>
      </c>
      <c r="E12538" s="39" t="s">
        <v>4569</v>
      </c>
      <c r="F12538" s="37" t="s">
        <v>4570</v>
      </c>
    </row>
    <row r="12539" spans="1:6" ht="14.25" customHeight="1" x14ac:dyDescent="0.2">
      <c r="A12539" s="35" t="s">
        <v>38948</v>
      </c>
      <c r="B12539" s="36" t="s">
        <v>38949</v>
      </c>
      <c r="C12539" s="37">
        <v>51121519</v>
      </c>
      <c r="D12539" s="38" t="s">
        <v>38950</v>
      </c>
      <c r="E12539" s="39" t="s">
        <v>4569</v>
      </c>
      <c r="F12539" s="37" t="s">
        <v>4570</v>
      </c>
    </row>
    <row r="12540" spans="1:6" ht="14.25" customHeight="1" x14ac:dyDescent="0.2">
      <c r="A12540" s="35" t="s">
        <v>38951</v>
      </c>
      <c r="B12540" s="36" t="s">
        <v>38952</v>
      </c>
      <c r="C12540" s="37">
        <v>51121520</v>
      </c>
      <c r="D12540" s="38" t="s">
        <v>38953</v>
      </c>
      <c r="E12540" s="39" t="s">
        <v>4569</v>
      </c>
      <c r="F12540" s="37" t="s">
        <v>4570</v>
      </c>
    </row>
    <row r="12541" spans="1:6" ht="14.25" customHeight="1" x14ac:dyDescent="0.2">
      <c r="A12541" s="35" t="s">
        <v>38954</v>
      </c>
      <c r="B12541" s="36" t="s">
        <v>38955</v>
      </c>
      <c r="C12541" s="37">
        <v>51121521</v>
      </c>
      <c r="D12541" s="38" t="s">
        <v>38956</v>
      </c>
      <c r="E12541" s="39" t="s">
        <v>4569</v>
      </c>
      <c r="F12541" s="37" t="s">
        <v>4570</v>
      </c>
    </row>
    <row r="12542" spans="1:6" ht="14.25" customHeight="1" x14ac:dyDescent="0.2">
      <c r="A12542" s="35" t="s">
        <v>38957</v>
      </c>
      <c r="B12542" s="36" t="s">
        <v>38958</v>
      </c>
      <c r="C12542" s="37">
        <v>51121522</v>
      </c>
      <c r="D12542" s="38" t="s">
        <v>38959</v>
      </c>
      <c r="E12542" s="39" t="s">
        <v>4569</v>
      </c>
      <c r="F12542" s="37" t="s">
        <v>4570</v>
      </c>
    </row>
    <row r="12543" spans="1:6" ht="14.25" customHeight="1" x14ac:dyDescent="0.2">
      <c r="A12543" s="35" t="s">
        <v>38960</v>
      </c>
      <c r="B12543" s="36" t="s">
        <v>38961</v>
      </c>
      <c r="C12543" s="37">
        <v>51121523</v>
      </c>
      <c r="D12543" s="38" t="s">
        <v>38962</v>
      </c>
      <c r="E12543" s="39" t="s">
        <v>4569</v>
      </c>
      <c r="F12543" s="37" t="s">
        <v>4570</v>
      </c>
    </row>
    <row r="12544" spans="1:6" ht="14.25" customHeight="1" x14ac:dyDescent="0.2">
      <c r="A12544" s="35" t="s">
        <v>38963</v>
      </c>
      <c r="B12544" s="36" t="s">
        <v>38964</v>
      </c>
      <c r="C12544" s="37">
        <v>51121601</v>
      </c>
      <c r="D12544" s="38" t="s">
        <v>38965</v>
      </c>
      <c r="E12544" s="39" t="s">
        <v>4569</v>
      </c>
      <c r="F12544" s="37" t="s">
        <v>4570</v>
      </c>
    </row>
    <row r="12545" spans="1:6" ht="14.25" customHeight="1" x14ac:dyDescent="0.2">
      <c r="A12545" s="35" t="s">
        <v>38966</v>
      </c>
      <c r="B12545" s="36" t="s">
        <v>38967</v>
      </c>
      <c r="C12545" s="37">
        <v>51121602</v>
      </c>
      <c r="D12545" s="38" t="s">
        <v>38968</v>
      </c>
      <c r="E12545" s="39" t="s">
        <v>4569</v>
      </c>
      <c r="F12545" s="37" t="s">
        <v>4570</v>
      </c>
    </row>
    <row r="12546" spans="1:6" ht="14.25" customHeight="1" x14ac:dyDescent="0.2">
      <c r="A12546" s="35" t="s">
        <v>38969</v>
      </c>
      <c r="B12546" s="36" t="s">
        <v>38970</v>
      </c>
      <c r="C12546" s="37">
        <v>51121603</v>
      </c>
      <c r="D12546" s="38" t="s">
        <v>38971</v>
      </c>
      <c r="E12546" s="39" t="s">
        <v>4569</v>
      </c>
      <c r="F12546" s="37" t="s">
        <v>4570</v>
      </c>
    </row>
    <row r="12547" spans="1:6" ht="14.25" customHeight="1" x14ac:dyDescent="0.2">
      <c r="A12547" s="35" t="s">
        <v>38972</v>
      </c>
      <c r="B12547" s="36" t="s">
        <v>38973</v>
      </c>
      <c r="C12547" s="37">
        <v>51121604</v>
      </c>
      <c r="D12547" s="38" t="s">
        <v>38974</v>
      </c>
      <c r="E12547" s="39" t="s">
        <v>4569</v>
      </c>
      <c r="F12547" s="37" t="s">
        <v>4570</v>
      </c>
    </row>
    <row r="12548" spans="1:6" ht="14.25" customHeight="1" x14ac:dyDescent="0.2">
      <c r="A12548" s="35" t="s">
        <v>38975</v>
      </c>
      <c r="B12548" s="36" t="s">
        <v>38976</v>
      </c>
      <c r="C12548" s="37">
        <v>51121607</v>
      </c>
      <c r="D12548" s="38" t="s">
        <v>38977</v>
      </c>
      <c r="E12548" s="39" t="s">
        <v>4569</v>
      </c>
      <c r="F12548" s="37" t="s">
        <v>4570</v>
      </c>
    </row>
    <row r="12549" spans="1:6" ht="14.25" customHeight="1" x14ac:dyDescent="0.2">
      <c r="A12549" s="35" t="s">
        <v>38978</v>
      </c>
      <c r="B12549" s="36" t="s">
        <v>38979</v>
      </c>
      <c r="C12549" s="37">
        <v>51121608</v>
      </c>
      <c r="D12549" s="38" t="s">
        <v>38980</v>
      </c>
      <c r="E12549" s="39" t="s">
        <v>4569</v>
      </c>
      <c r="F12549" s="37" t="s">
        <v>4570</v>
      </c>
    </row>
    <row r="12550" spans="1:6" ht="14.25" customHeight="1" x14ac:dyDescent="0.2">
      <c r="A12550" s="35" t="s">
        <v>38981</v>
      </c>
      <c r="B12550" s="36" t="s">
        <v>38982</v>
      </c>
      <c r="C12550" s="37">
        <v>51121609</v>
      </c>
      <c r="D12550" s="38" t="s">
        <v>38983</v>
      </c>
      <c r="E12550" s="39" t="s">
        <v>4569</v>
      </c>
      <c r="F12550" s="37" t="s">
        <v>4570</v>
      </c>
    </row>
    <row r="12551" spans="1:6" ht="14.25" customHeight="1" x14ac:dyDescent="0.2">
      <c r="A12551" s="35" t="s">
        <v>38984</v>
      </c>
      <c r="B12551" s="36" t="s">
        <v>38985</v>
      </c>
      <c r="C12551" s="37">
        <v>51121610</v>
      </c>
      <c r="D12551" s="38" t="s">
        <v>38986</v>
      </c>
      <c r="E12551" s="39" t="s">
        <v>4569</v>
      </c>
      <c r="F12551" s="37" t="s">
        <v>4570</v>
      </c>
    </row>
    <row r="12552" spans="1:6" ht="14.25" customHeight="1" x14ac:dyDescent="0.2">
      <c r="A12552" s="35" t="s">
        <v>38987</v>
      </c>
      <c r="B12552" s="36" t="s">
        <v>38988</v>
      </c>
      <c r="C12552" s="37">
        <v>51121611</v>
      </c>
      <c r="D12552" s="38" t="s">
        <v>38989</v>
      </c>
      <c r="E12552" s="39" t="s">
        <v>4569</v>
      </c>
      <c r="F12552" s="37" t="s">
        <v>4570</v>
      </c>
    </row>
    <row r="12553" spans="1:6" ht="14.25" customHeight="1" x14ac:dyDescent="0.2">
      <c r="A12553" s="35" t="s">
        <v>38990</v>
      </c>
      <c r="B12553" s="36" t="s">
        <v>38991</v>
      </c>
      <c r="C12553" s="37">
        <v>51121614</v>
      </c>
      <c r="D12553" s="38" t="s">
        <v>38992</v>
      </c>
      <c r="E12553" s="39" t="s">
        <v>4569</v>
      </c>
      <c r="F12553" s="37" t="s">
        <v>4570</v>
      </c>
    </row>
    <row r="12554" spans="1:6" ht="14.25" customHeight="1" x14ac:dyDescent="0.2">
      <c r="A12554" s="35" t="s">
        <v>38993</v>
      </c>
      <c r="B12554" s="36" t="s">
        <v>38994</v>
      </c>
      <c r="C12554" s="37">
        <v>51121615</v>
      </c>
      <c r="D12554" s="38" t="s">
        <v>38995</v>
      </c>
      <c r="E12554" s="39" t="s">
        <v>4569</v>
      </c>
      <c r="F12554" s="37" t="s">
        <v>4570</v>
      </c>
    </row>
    <row r="12555" spans="1:6" ht="14.25" customHeight="1" x14ac:dyDescent="0.2">
      <c r="A12555" s="35" t="s">
        <v>38996</v>
      </c>
      <c r="B12555" s="36" t="s">
        <v>38997</v>
      </c>
      <c r="C12555" s="37">
        <v>51121616</v>
      </c>
      <c r="D12555" s="38" t="s">
        <v>38998</v>
      </c>
      <c r="E12555" s="39" t="s">
        <v>4569</v>
      </c>
      <c r="F12555" s="37" t="s">
        <v>4570</v>
      </c>
    </row>
    <row r="12556" spans="1:6" ht="14.25" customHeight="1" x14ac:dyDescent="0.2">
      <c r="A12556" s="35" t="s">
        <v>38999</v>
      </c>
      <c r="B12556" s="36" t="s">
        <v>39000</v>
      </c>
      <c r="C12556" s="37">
        <v>51121701</v>
      </c>
      <c r="D12556" s="38" t="s">
        <v>39001</v>
      </c>
      <c r="E12556" s="39" t="s">
        <v>4569</v>
      </c>
      <c r="F12556" s="37" t="s">
        <v>4570</v>
      </c>
    </row>
    <row r="12557" spans="1:6" ht="14.25" customHeight="1" x14ac:dyDescent="0.2">
      <c r="A12557" s="35" t="s">
        <v>39002</v>
      </c>
      <c r="B12557" s="36" t="s">
        <v>39003</v>
      </c>
      <c r="C12557" s="37">
        <v>51121702</v>
      </c>
      <c r="D12557" s="38" t="s">
        <v>39004</v>
      </c>
      <c r="E12557" s="39" t="s">
        <v>4569</v>
      </c>
      <c r="F12557" s="37" t="s">
        <v>4570</v>
      </c>
    </row>
    <row r="12558" spans="1:6" ht="14.25" customHeight="1" x14ac:dyDescent="0.2">
      <c r="A12558" s="35" t="s">
        <v>39005</v>
      </c>
      <c r="B12558" s="36" t="s">
        <v>39006</v>
      </c>
      <c r="C12558" s="37">
        <v>51121703</v>
      </c>
      <c r="D12558" s="38" t="s">
        <v>39007</v>
      </c>
      <c r="E12558" s="39" t="s">
        <v>4569</v>
      </c>
      <c r="F12558" s="37" t="s">
        <v>4570</v>
      </c>
    </row>
    <row r="12559" spans="1:6" ht="14.25" customHeight="1" x14ac:dyDescent="0.2">
      <c r="A12559" s="35" t="s">
        <v>39008</v>
      </c>
      <c r="B12559" s="36" t="s">
        <v>39009</v>
      </c>
      <c r="C12559" s="37">
        <v>51121704</v>
      </c>
      <c r="D12559" s="38" t="s">
        <v>39010</v>
      </c>
      <c r="E12559" s="39" t="s">
        <v>4569</v>
      </c>
      <c r="F12559" s="37" t="s">
        <v>4570</v>
      </c>
    </row>
    <row r="12560" spans="1:6" ht="14.25" customHeight="1" x14ac:dyDescent="0.2">
      <c r="A12560" s="35" t="s">
        <v>39011</v>
      </c>
      <c r="B12560" s="36" t="s">
        <v>39012</v>
      </c>
      <c r="C12560" s="37">
        <v>51121705</v>
      </c>
      <c r="D12560" s="38" t="s">
        <v>39013</v>
      </c>
      <c r="E12560" s="39" t="s">
        <v>4569</v>
      </c>
      <c r="F12560" s="37" t="s">
        <v>4570</v>
      </c>
    </row>
    <row r="12561" spans="1:6" ht="14.25" customHeight="1" x14ac:dyDescent="0.2">
      <c r="A12561" s="35" t="s">
        <v>39014</v>
      </c>
      <c r="B12561" s="36" t="s">
        <v>39015</v>
      </c>
      <c r="C12561" s="37">
        <v>51121706</v>
      </c>
      <c r="D12561" s="38" t="s">
        <v>39016</v>
      </c>
      <c r="E12561" s="39" t="s">
        <v>4569</v>
      </c>
      <c r="F12561" s="37" t="s">
        <v>4570</v>
      </c>
    </row>
    <row r="12562" spans="1:6" ht="14.25" customHeight="1" x14ac:dyDescent="0.2">
      <c r="A12562" s="35" t="s">
        <v>39017</v>
      </c>
      <c r="B12562" s="36" t="s">
        <v>39018</v>
      </c>
      <c r="C12562" s="37">
        <v>51121707</v>
      </c>
      <c r="D12562" s="38" t="s">
        <v>39019</v>
      </c>
      <c r="E12562" s="39" t="s">
        <v>4569</v>
      </c>
      <c r="F12562" s="37" t="s">
        <v>4570</v>
      </c>
    </row>
    <row r="12563" spans="1:6" ht="14.25" customHeight="1" x14ac:dyDescent="0.2">
      <c r="A12563" s="35" t="s">
        <v>39020</v>
      </c>
      <c r="B12563" s="36" t="s">
        <v>39021</v>
      </c>
      <c r="C12563" s="37">
        <v>51121708</v>
      </c>
      <c r="D12563" s="38" t="s">
        <v>39022</v>
      </c>
      <c r="E12563" s="39" t="s">
        <v>4569</v>
      </c>
      <c r="F12563" s="37" t="s">
        <v>4570</v>
      </c>
    </row>
    <row r="12564" spans="1:6" ht="14.25" customHeight="1" x14ac:dyDescent="0.2">
      <c r="A12564" s="35" t="s">
        <v>39023</v>
      </c>
      <c r="B12564" s="36" t="s">
        <v>39024</v>
      </c>
      <c r="C12564" s="37">
        <v>51121709</v>
      </c>
      <c r="D12564" s="38" t="s">
        <v>39025</v>
      </c>
      <c r="E12564" s="39" t="s">
        <v>4569</v>
      </c>
      <c r="F12564" s="37" t="s">
        <v>4570</v>
      </c>
    </row>
    <row r="12565" spans="1:6" ht="14.25" customHeight="1" x14ac:dyDescent="0.2">
      <c r="A12565" s="35" t="s">
        <v>39026</v>
      </c>
      <c r="B12565" s="36" t="s">
        <v>39027</v>
      </c>
      <c r="C12565" s="37">
        <v>51121710</v>
      </c>
      <c r="D12565" s="38" t="s">
        <v>39028</v>
      </c>
      <c r="E12565" s="39" t="s">
        <v>4569</v>
      </c>
      <c r="F12565" s="37" t="s">
        <v>4570</v>
      </c>
    </row>
    <row r="12566" spans="1:6" ht="14.25" customHeight="1" x14ac:dyDescent="0.2">
      <c r="A12566" s="35" t="s">
        <v>39029</v>
      </c>
      <c r="B12566" s="36" t="s">
        <v>39030</v>
      </c>
      <c r="C12566" s="37">
        <v>51121711</v>
      </c>
      <c r="D12566" s="38" t="s">
        <v>39031</v>
      </c>
      <c r="E12566" s="39" t="s">
        <v>4569</v>
      </c>
      <c r="F12566" s="37" t="s">
        <v>4570</v>
      </c>
    </row>
    <row r="12567" spans="1:6" ht="14.25" customHeight="1" x14ac:dyDescent="0.2">
      <c r="A12567" s="35" t="s">
        <v>39032</v>
      </c>
      <c r="B12567" s="36" t="s">
        <v>39033</v>
      </c>
      <c r="C12567" s="37">
        <v>51121713</v>
      </c>
      <c r="D12567" s="38" t="s">
        <v>39034</v>
      </c>
      <c r="E12567" s="39" t="s">
        <v>4569</v>
      </c>
      <c r="F12567" s="37" t="s">
        <v>4570</v>
      </c>
    </row>
    <row r="12568" spans="1:6" ht="14.25" customHeight="1" x14ac:dyDescent="0.2">
      <c r="A12568" s="35" t="s">
        <v>39035</v>
      </c>
      <c r="B12568" s="36" t="s">
        <v>39036</v>
      </c>
      <c r="C12568" s="37">
        <v>51121714</v>
      </c>
      <c r="D12568" s="38" t="s">
        <v>39037</v>
      </c>
      <c r="E12568" s="39" t="s">
        <v>4569</v>
      </c>
      <c r="F12568" s="37" t="s">
        <v>4570</v>
      </c>
    </row>
    <row r="12569" spans="1:6" ht="14.25" customHeight="1" x14ac:dyDescent="0.2">
      <c r="A12569" s="35" t="s">
        <v>39038</v>
      </c>
      <c r="B12569" s="36" t="s">
        <v>39039</v>
      </c>
      <c r="C12569" s="37">
        <v>51121715</v>
      </c>
      <c r="D12569" s="38" t="s">
        <v>39040</v>
      </c>
      <c r="E12569" s="39" t="s">
        <v>4569</v>
      </c>
      <c r="F12569" s="37" t="s">
        <v>4570</v>
      </c>
    </row>
    <row r="12570" spans="1:6" ht="14.25" customHeight="1" x14ac:dyDescent="0.2">
      <c r="A12570" s="35" t="s">
        <v>39041</v>
      </c>
      <c r="B12570" s="36" t="s">
        <v>39042</v>
      </c>
      <c r="C12570" s="37">
        <v>51121716</v>
      </c>
      <c r="D12570" s="38" t="s">
        <v>39043</v>
      </c>
      <c r="E12570" s="39" t="s">
        <v>4569</v>
      </c>
      <c r="F12570" s="37" t="s">
        <v>4570</v>
      </c>
    </row>
    <row r="12571" spans="1:6" ht="14.25" customHeight="1" x14ac:dyDescent="0.2">
      <c r="A12571" s="35" t="s">
        <v>39044</v>
      </c>
      <c r="B12571" s="36" t="s">
        <v>39045</v>
      </c>
      <c r="C12571" s="37">
        <v>51121717</v>
      </c>
      <c r="D12571" s="38" t="s">
        <v>39046</v>
      </c>
      <c r="E12571" s="39" t="s">
        <v>4569</v>
      </c>
      <c r="F12571" s="37" t="s">
        <v>4570</v>
      </c>
    </row>
    <row r="12572" spans="1:6" ht="14.25" customHeight="1" x14ac:dyDescent="0.2">
      <c r="A12572" s="35" t="s">
        <v>39047</v>
      </c>
      <c r="B12572" s="36" t="s">
        <v>39048</v>
      </c>
      <c r="C12572" s="37">
        <v>51121718</v>
      </c>
      <c r="D12572" s="38" t="s">
        <v>39049</v>
      </c>
      <c r="E12572" s="39" t="s">
        <v>4569</v>
      </c>
      <c r="F12572" s="37" t="s">
        <v>4570</v>
      </c>
    </row>
    <row r="12573" spans="1:6" ht="14.25" customHeight="1" x14ac:dyDescent="0.2">
      <c r="A12573" s="35" t="s">
        <v>39050</v>
      </c>
      <c r="B12573" s="36" t="s">
        <v>39051</v>
      </c>
      <c r="C12573" s="37">
        <v>51121721</v>
      </c>
      <c r="D12573" s="38" t="s">
        <v>39052</v>
      </c>
      <c r="E12573" s="39" t="s">
        <v>4569</v>
      </c>
      <c r="F12573" s="37" t="s">
        <v>4570</v>
      </c>
    </row>
    <row r="12574" spans="1:6" ht="14.25" customHeight="1" x14ac:dyDescent="0.2">
      <c r="A12574" s="35" t="s">
        <v>39053</v>
      </c>
      <c r="B12574" s="36" t="s">
        <v>39054</v>
      </c>
      <c r="C12574" s="37">
        <v>51121722</v>
      </c>
      <c r="D12574" s="38" t="s">
        <v>39055</v>
      </c>
      <c r="E12574" s="39" t="s">
        <v>4569</v>
      </c>
      <c r="F12574" s="37" t="s">
        <v>4570</v>
      </c>
    </row>
    <row r="12575" spans="1:6" ht="14.25" customHeight="1" x14ac:dyDescent="0.2">
      <c r="A12575" s="35" t="s">
        <v>39056</v>
      </c>
      <c r="B12575" s="36" t="s">
        <v>39057</v>
      </c>
      <c r="C12575" s="37">
        <v>51121724</v>
      </c>
      <c r="D12575" s="38" t="s">
        <v>39058</v>
      </c>
      <c r="E12575" s="39" t="s">
        <v>4569</v>
      </c>
      <c r="F12575" s="37" t="s">
        <v>4570</v>
      </c>
    </row>
    <row r="12576" spans="1:6" ht="14.25" customHeight="1" x14ac:dyDescent="0.2">
      <c r="A12576" s="35" t="s">
        <v>39059</v>
      </c>
      <c r="B12576" s="36" t="s">
        <v>39060</v>
      </c>
      <c r="C12576" s="37">
        <v>51121725</v>
      </c>
      <c r="D12576" s="38" t="s">
        <v>39061</v>
      </c>
      <c r="E12576" s="39" t="s">
        <v>4569</v>
      </c>
      <c r="F12576" s="37" t="s">
        <v>4570</v>
      </c>
    </row>
    <row r="12577" spans="1:6" ht="14.25" customHeight="1" x14ac:dyDescent="0.2">
      <c r="A12577" s="35" t="s">
        <v>39062</v>
      </c>
      <c r="B12577" s="36" t="s">
        <v>39063</v>
      </c>
      <c r="C12577" s="37">
        <v>51121726</v>
      </c>
      <c r="D12577" s="38" t="s">
        <v>39064</v>
      </c>
      <c r="E12577" s="39" t="s">
        <v>4569</v>
      </c>
      <c r="F12577" s="37" t="s">
        <v>4570</v>
      </c>
    </row>
    <row r="12578" spans="1:6" ht="14.25" customHeight="1" x14ac:dyDescent="0.2">
      <c r="A12578" s="35" t="s">
        <v>39065</v>
      </c>
      <c r="B12578" s="36" t="s">
        <v>39066</v>
      </c>
      <c r="C12578" s="37">
        <v>51121727</v>
      </c>
      <c r="D12578" s="38" t="s">
        <v>39067</v>
      </c>
      <c r="E12578" s="39" t="s">
        <v>4569</v>
      </c>
      <c r="F12578" s="37" t="s">
        <v>4570</v>
      </c>
    </row>
    <row r="12579" spans="1:6" ht="14.25" customHeight="1" x14ac:dyDescent="0.2">
      <c r="A12579" s="35" t="s">
        <v>39068</v>
      </c>
      <c r="B12579" s="36" t="s">
        <v>39069</v>
      </c>
      <c r="C12579" s="37">
        <v>51121728</v>
      </c>
      <c r="D12579" s="38" t="s">
        <v>39070</v>
      </c>
      <c r="E12579" s="39" t="s">
        <v>4569</v>
      </c>
      <c r="F12579" s="37" t="s">
        <v>4570</v>
      </c>
    </row>
    <row r="12580" spans="1:6" ht="14.25" customHeight="1" x14ac:dyDescent="0.2">
      <c r="A12580" s="35" t="s">
        <v>39071</v>
      </c>
      <c r="B12580" s="36" t="s">
        <v>39072</v>
      </c>
      <c r="C12580" s="37">
        <v>51121729</v>
      </c>
      <c r="D12580" s="38" t="s">
        <v>39073</v>
      </c>
      <c r="E12580" s="39" t="s">
        <v>4569</v>
      </c>
      <c r="F12580" s="37" t="s">
        <v>4570</v>
      </c>
    </row>
    <row r="12581" spans="1:6" ht="14.25" customHeight="1" x14ac:dyDescent="0.2">
      <c r="A12581" s="35" t="s">
        <v>39074</v>
      </c>
      <c r="B12581" s="36" t="s">
        <v>39075</v>
      </c>
      <c r="C12581" s="37">
        <v>51121730</v>
      </c>
      <c r="D12581" s="38" t="s">
        <v>39076</v>
      </c>
      <c r="E12581" s="39" t="s">
        <v>4569</v>
      </c>
      <c r="F12581" s="37" t="s">
        <v>4570</v>
      </c>
    </row>
    <row r="12582" spans="1:6" ht="14.25" customHeight="1" x14ac:dyDescent="0.2">
      <c r="A12582" s="35" t="s">
        <v>39077</v>
      </c>
      <c r="B12582" s="36" t="s">
        <v>39078</v>
      </c>
      <c r="C12582" s="37">
        <v>51121731</v>
      </c>
      <c r="D12582" s="38" t="s">
        <v>39079</v>
      </c>
      <c r="E12582" s="39" t="s">
        <v>4569</v>
      </c>
      <c r="F12582" s="37" t="s">
        <v>4570</v>
      </c>
    </row>
    <row r="12583" spans="1:6" ht="14.25" customHeight="1" x14ac:dyDescent="0.2">
      <c r="A12583" s="35" t="s">
        <v>39080</v>
      </c>
      <c r="B12583" s="36" t="s">
        <v>39081</v>
      </c>
      <c r="C12583" s="37">
        <v>51121732</v>
      </c>
      <c r="D12583" s="38" t="s">
        <v>39082</v>
      </c>
      <c r="E12583" s="39" t="s">
        <v>4569</v>
      </c>
      <c r="F12583" s="37" t="s">
        <v>4570</v>
      </c>
    </row>
    <row r="12584" spans="1:6" ht="14.25" customHeight="1" x14ac:dyDescent="0.2">
      <c r="A12584" s="35" t="s">
        <v>39083</v>
      </c>
      <c r="B12584" s="36" t="s">
        <v>39084</v>
      </c>
      <c r="C12584" s="37">
        <v>51121733</v>
      </c>
      <c r="D12584" s="38" t="s">
        <v>39085</v>
      </c>
      <c r="E12584" s="39" t="s">
        <v>4569</v>
      </c>
      <c r="F12584" s="37" t="s">
        <v>4570</v>
      </c>
    </row>
    <row r="12585" spans="1:6" ht="14.25" customHeight="1" x14ac:dyDescent="0.2">
      <c r="A12585" s="35" t="s">
        <v>39086</v>
      </c>
      <c r="B12585" s="36" t="s">
        <v>39087</v>
      </c>
      <c r="C12585" s="37">
        <v>51121734</v>
      </c>
      <c r="D12585" s="38" t="s">
        <v>39088</v>
      </c>
      <c r="E12585" s="39" t="s">
        <v>4569</v>
      </c>
      <c r="F12585" s="37" t="s">
        <v>4570</v>
      </c>
    </row>
    <row r="12586" spans="1:6" ht="14.25" customHeight="1" x14ac:dyDescent="0.2">
      <c r="A12586" s="35" t="s">
        <v>39089</v>
      </c>
      <c r="B12586" s="36" t="s">
        <v>39090</v>
      </c>
      <c r="C12586" s="37">
        <v>51121735</v>
      </c>
      <c r="D12586" s="38" t="s">
        <v>39091</v>
      </c>
      <c r="E12586" s="39" t="s">
        <v>4569</v>
      </c>
      <c r="F12586" s="37" t="s">
        <v>4570</v>
      </c>
    </row>
    <row r="12587" spans="1:6" ht="14.25" customHeight="1" x14ac:dyDescent="0.2">
      <c r="A12587" s="35" t="s">
        <v>39092</v>
      </c>
      <c r="B12587" s="36" t="s">
        <v>39093</v>
      </c>
      <c r="C12587" s="37">
        <v>51121737</v>
      </c>
      <c r="D12587" s="38" t="s">
        <v>39094</v>
      </c>
      <c r="E12587" s="39" t="s">
        <v>4569</v>
      </c>
      <c r="F12587" s="37" t="s">
        <v>4570</v>
      </c>
    </row>
    <row r="12588" spans="1:6" ht="14.25" customHeight="1" x14ac:dyDescent="0.2">
      <c r="A12588" s="35" t="s">
        <v>39095</v>
      </c>
      <c r="B12588" s="36" t="s">
        <v>39096</v>
      </c>
      <c r="C12588" s="37">
        <v>51121738</v>
      </c>
      <c r="D12588" s="38" t="s">
        <v>39097</v>
      </c>
      <c r="E12588" s="39" t="s">
        <v>4569</v>
      </c>
      <c r="F12588" s="37" t="s">
        <v>4570</v>
      </c>
    </row>
    <row r="12589" spans="1:6" ht="14.25" customHeight="1" x14ac:dyDescent="0.2">
      <c r="A12589" s="35" t="s">
        <v>39098</v>
      </c>
      <c r="B12589" s="36" t="s">
        <v>39099</v>
      </c>
      <c r="C12589" s="37">
        <v>51121739</v>
      </c>
      <c r="D12589" s="38" t="s">
        <v>39100</v>
      </c>
      <c r="E12589" s="39" t="s">
        <v>4569</v>
      </c>
      <c r="F12589" s="37" t="s">
        <v>4570</v>
      </c>
    </row>
    <row r="12590" spans="1:6" ht="14.25" customHeight="1" x14ac:dyDescent="0.2">
      <c r="A12590" s="35" t="s">
        <v>39101</v>
      </c>
      <c r="B12590" s="36" t="s">
        <v>39102</v>
      </c>
      <c r="C12590" s="37">
        <v>51121740</v>
      </c>
      <c r="D12590" s="38" t="s">
        <v>39103</v>
      </c>
      <c r="E12590" s="39" t="s">
        <v>4569</v>
      </c>
      <c r="F12590" s="37" t="s">
        <v>4570</v>
      </c>
    </row>
    <row r="12591" spans="1:6" ht="14.25" customHeight="1" x14ac:dyDescent="0.2">
      <c r="A12591" s="35" t="s">
        <v>39104</v>
      </c>
      <c r="B12591" s="36" t="s">
        <v>39105</v>
      </c>
      <c r="C12591" s="37">
        <v>51121741</v>
      </c>
      <c r="D12591" s="38" t="s">
        <v>39106</v>
      </c>
      <c r="E12591" s="39" t="s">
        <v>4569</v>
      </c>
      <c r="F12591" s="37" t="s">
        <v>4570</v>
      </c>
    </row>
    <row r="12592" spans="1:6" ht="14.25" customHeight="1" x14ac:dyDescent="0.2">
      <c r="A12592" s="35" t="s">
        <v>39107</v>
      </c>
      <c r="B12592" s="36" t="s">
        <v>39108</v>
      </c>
      <c r="C12592" s="37">
        <v>51121742</v>
      </c>
      <c r="D12592" s="38" t="s">
        <v>39109</v>
      </c>
      <c r="E12592" s="39" t="s">
        <v>4569</v>
      </c>
      <c r="F12592" s="37" t="s">
        <v>4570</v>
      </c>
    </row>
    <row r="12593" spans="1:6" ht="14.25" customHeight="1" x14ac:dyDescent="0.2">
      <c r="A12593" s="35" t="s">
        <v>39110</v>
      </c>
      <c r="B12593" s="36" t="s">
        <v>39111</v>
      </c>
      <c r="C12593" s="37">
        <v>51121743</v>
      </c>
      <c r="D12593" s="38" t="s">
        <v>39112</v>
      </c>
      <c r="E12593" s="39" t="s">
        <v>4569</v>
      </c>
      <c r="F12593" s="37" t="s">
        <v>4570</v>
      </c>
    </row>
    <row r="12594" spans="1:6" ht="14.25" customHeight="1" x14ac:dyDescent="0.2">
      <c r="A12594" s="35" t="s">
        <v>39113</v>
      </c>
      <c r="B12594" s="36" t="s">
        <v>39114</v>
      </c>
      <c r="C12594" s="37">
        <v>51121744</v>
      </c>
      <c r="D12594" s="38" t="s">
        <v>39115</v>
      </c>
      <c r="E12594" s="39" t="s">
        <v>4569</v>
      </c>
      <c r="F12594" s="37" t="s">
        <v>4570</v>
      </c>
    </row>
    <row r="12595" spans="1:6" ht="14.25" customHeight="1" x14ac:dyDescent="0.2">
      <c r="A12595" s="35" t="s">
        <v>39116</v>
      </c>
      <c r="B12595" s="36" t="s">
        <v>39117</v>
      </c>
      <c r="C12595" s="37">
        <v>51121745</v>
      </c>
      <c r="D12595" s="38" t="s">
        <v>39118</v>
      </c>
      <c r="E12595" s="39" t="s">
        <v>4569</v>
      </c>
      <c r="F12595" s="37" t="s">
        <v>4570</v>
      </c>
    </row>
    <row r="12596" spans="1:6" ht="14.25" customHeight="1" x14ac:dyDescent="0.2">
      <c r="A12596" s="35" t="s">
        <v>39119</v>
      </c>
      <c r="B12596" s="36" t="s">
        <v>39120</v>
      </c>
      <c r="C12596" s="37">
        <v>51121746</v>
      </c>
      <c r="D12596" s="38" t="s">
        <v>39121</v>
      </c>
      <c r="E12596" s="39" t="s">
        <v>4569</v>
      </c>
      <c r="F12596" s="37" t="s">
        <v>4570</v>
      </c>
    </row>
    <row r="12597" spans="1:6" ht="14.25" customHeight="1" x14ac:dyDescent="0.2">
      <c r="A12597" s="35" t="s">
        <v>39122</v>
      </c>
      <c r="B12597" s="36" t="s">
        <v>39123</v>
      </c>
      <c r="C12597" s="37">
        <v>51121747</v>
      </c>
      <c r="D12597" s="38" t="s">
        <v>39124</v>
      </c>
      <c r="E12597" s="39" t="s">
        <v>4569</v>
      </c>
      <c r="F12597" s="37" t="s">
        <v>4570</v>
      </c>
    </row>
    <row r="12598" spans="1:6" ht="14.25" customHeight="1" x14ac:dyDescent="0.2">
      <c r="A12598" s="35" t="s">
        <v>39125</v>
      </c>
      <c r="B12598" s="36" t="s">
        <v>39126</v>
      </c>
      <c r="C12598" s="37">
        <v>51121748</v>
      </c>
      <c r="D12598" s="38" t="s">
        <v>39127</v>
      </c>
      <c r="E12598" s="39" t="s">
        <v>4569</v>
      </c>
      <c r="F12598" s="37" t="s">
        <v>4570</v>
      </c>
    </row>
    <row r="12599" spans="1:6" ht="14.25" customHeight="1" x14ac:dyDescent="0.2">
      <c r="A12599" s="35" t="s">
        <v>39128</v>
      </c>
      <c r="B12599" s="36" t="s">
        <v>39129</v>
      </c>
      <c r="C12599" s="37">
        <v>51121749</v>
      </c>
      <c r="D12599" s="38" t="s">
        <v>39130</v>
      </c>
      <c r="E12599" s="39" t="s">
        <v>4569</v>
      </c>
      <c r="F12599" s="37" t="s">
        <v>4570</v>
      </c>
    </row>
    <row r="12600" spans="1:6" ht="14.25" customHeight="1" x14ac:dyDescent="0.2">
      <c r="A12600" s="35" t="s">
        <v>39131</v>
      </c>
      <c r="B12600" s="36" t="s">
        <v>39132</v>
      </c>
      <c r="C12600" s="37">
        <v>51121750</v>
      </c>
      <c r="D12600" s="38" t="s">
        <v>39133</v>
      </c>
      <c r="E12600" s="39" t="s">
        <v>4569</v>
      </c>
      <c r="F12600" s="37" t="s">
        <v>4570</v>
      </c>
    </row>
    <row r="12601" spans="1:6" ht="14.25" customHeight="1" x14ac:dyDescent="0.2">
      <c r="A12601" s="35" t="s">
        <v>39134</v>
      </c>
      <c r="B12601" s="36" t="s">
        <v>39135</v>
      </c>
      <c r="C12601" s="37">
        <v>51121751</v>
      </c>
      <c r="D12601" s="38" t="s">
        <v>39136</v>
      </c>
      <c r="E12601" s="39" t="s">
        <v>4569</v>
      </c>
      <c r="F12601" s="37" t="s">
        <v>4570</v>
      </c>
    </row>
    <row r="12602" spans="1:6" ht="14.25" customHeight="1" x14ac:dyDescent="0.2">
      <c r="A12602" s="35" t="s">
        <v>39137</v>
      </c>
      <c r="B12602" s="36" t="s">
        <v>39138</v>
      </c>
      <c r="C12602" s="37">
        <v>51121752</v>
      </c>
      <c r="D12602" s="38" t="s">
        <v>39139</v>
      </c>
      <c r="E12602" s="39" t="s">
        <v>4569</v>
      </c>
      <c r="F12602" s="37" t="s">
        <v>4570</v>
      </c>
    </row>
    <row r="12603" spans="1:6" ht="14.25" customHeight="1" x14ac:dyDescent="0.2">
      <c r="A12603" s="35" t="s">
        <v>39140</v>
      </c>
      <c r="B12603" s="36" t="s">
        <v>39141</v>
      </c>
      <c r="C12603" s="37">
        <v>51121753</v>
      </c>
      <c r="D12603" s="38" t="s">
        <v>39142</v>
      </c>
      <c r="E12603" s="39" t="s">
        <v>4569</v>
      </c>
      <c r="F12603" s="37" t="s">
        <v>4570</v>
      </c>
    </row>
    <row r="12604" spans="1:6" ht="14.25" customHeight="1" x14ac:dyDescent="0.2">
      <c r="A12604" s="35" t="s">
        <v>39143</v>
      </c>
      <c r="B12604" s="36" t="s">
        <v>39144</v>
      </c>
      <c r="C12604" s="37">
        <v>51121754</v>
      </c>
      <c r="D12604" s="38" t="s">
        <v>39145</v>
      </c>
      <c r="E12604" s="39" t="s">
        <v>4569</v>
      </c>
      <c r="F12604" s="37" t="s">
        <v>4570</v>
      </c>
    </row>
    <row r="12605" spans="1:6" ht="14.25" customHeight="1" x14ac:dyDescent="0.2">
      <c r="A12605" s="35" t="s">
        <v>39146</v>
      </c>
      <c r="B12605" s="36" t="s">
        <v>39147</v>
      </c>
      <c r="C12605" s="37">
        <v>51121755</v>
      </c>
      <c r="D12605" s="38" t="s">
        <v>39148</v>
      </c>
      <c r="E12605" s="39" t="s">
        <v>4569</v>
      </c>
      <c r="F12605" s="37" t="s">
        <v>4570</v>
      </c>
    </row>
    <row r="12606" spans="1:6" ht="14.25" customHeight="1" x14ac:dyDescent="0.2">
      <c r="A12606" s="35" t="s">
        <v>39149</v>
      </c>
      <c r="B12606" s="36" t="s">
        <v>39150</v>
      </c>
      <c r="C12606" s="37">
        <v>51121756</v>
      </c>
      <c r="D12606" s="38" t="s">
        <v>39151</v>
      </c>
      <c r="E12606" s="39" t="s">
        <v>4569</v>
      </c>
      <c r="F12606" s="37" t="s">
        <v>4570</v>
      </c>
    </row>
    <row r="12607" spans="1:6" ht="14.25" customHeight="1" x14ac:dyDescent="0.2">
      <c r="A12607" s="35" t="s">
        <v>39152</v>
      </c>
      <c r="B12607" s="36" t="s">
        <v>39153</v>
      </c>
      <c r="C12607" s="37">
        <v>51121757</v>
      </c>
      <c r="D12607" s="38" t="s">
        <v>39154</v>
      </c>
      <c r="E12607" s="39" t="s">
        <v>4569</v>
      </c>
      <c r="F12607" s="37" t="s">
        <v>4570</v>
      </c>
    </row>
    <row r="12608" spans="1:6" ht="14.25" customHeight="1" x14ac:dyDescent="0.2">
      <c r="A12608" s="35" t="s">
        <v>39155</v>
      </c>
      <c r="B12608" s="36" t="s">
        <v>39156</v>
      </c>
      <c r="C12608" s="37">
        <v>51121758</v>
      </c>
      <c r="D12608" s="38" t="s">
        <v>39157</v>
      </c>
      <c r="E12608" s="39" t="s">
        <v>4569</v>
      </c>
      <c r="F12608" s="37" t="s">
        <v>4570</v>
      </c>
    </row>
    <row r="12609" spans="1:6" ht="14.25" customHeight="1" x14ac:dyDescent="0.2">
      <c r="A12609" s="35" t="s">
        <v>39158</v>
      </c>
      <c r="B12609" s="36" t="s">
        <v>39159</v>
      </c>
      <c r="C12609" s="37">
        <v>51121759</v>
      </c>
      <c r="D12609" s="38" t="s">
        <v>39160</v>
      </c>
      <c r="E12609" s="39" t="s">
        <v>4569</v>
      </c>
      <c r="F12609" s="37" t="s">
        <v>4570</v>
      </c>
    </row>
    <row r="12610" spans="1:6" ht="14.25" customHeight="1" x14ac:dyDescent="0.2">
      <c r="A12610" s="35" t="s">
        <v>39161</v>
      </c>
      <c r="B12610" s="36" t="s">
        <v>39162</v>
      </c>
      <c r="C12610" s="37">
        <v>51121760</v>
      </c>
      <c r="D12610" s="38" t="s">
        <v>39163</v>
      </c>
      <c r="E12610" s="39" t="s">
        <v>4569</v>
      </c>
      <c r="F12610" s="37" t="s">
        <v>4570</v>
      </c>
    </row>
    <row r="12611" spans="1:6" ht="14.25" customHeight="1" x14ac:dyDescent="0.2">
      <c r="A12611" s="35" t="s">
        <v>39164</v>
      </c>
      <c r="B12611" s="36" t="s">
        <v>39165</v>
      </c>
      <c r="C12611" s="37">
        <v>51121761</v>
      </c>
      <c r="D12611" s="38" t="s">
        <v>39166</v>
      </c>
      <c r="E12611" s="39" t="s">
        <v>4569</v>
      </c>
      <c r="F12611" s="37" t="s">
        <v>4570</v>
      </c>
    </row>
    <row r="12612" spans="1:6" ht="14.25" customHeight="1" x14ac:dyDescent="0.2">
      <c r="A12612" s="35" t="s">
        <v>39167</v>
      </c>
      <c r="B12612" s="36" t="s">
        <v>39168</v>
      </c>
      <c r="C12612" s="37">
        <v>51121762</v>
      </c>
      <c r="D12612" s="38" t="s">
        <v>39169</v>
      </c>
      <c r="E12612" s="39" t="s">
        <v>4569</v>
      </c>
      <c r="F12612" s="37" t="s">
        <v>4570</v>
      </c>
    </row>
    <row r="12613" spans="1:6" ht="14.25" customHeight="1" x14ac:dyDescent="0.2">
      <c r="A12613" s="35" t="s">
        <v>39170</v>
      </c>
      <c r="B12613" s="36" t="s">
        <v>39171</v>
      </c>
      <c r="C12613" s="37">
        <v>51121763</v>
      </c>
      <c r="D12613" s="38" t="s">
        <v>39172</v>
      </c>
      <c r="E12613" s="39" t="s">
        <v>4569</v>
      </c>
      <c r="F12613" s="37" t="s">
        <v>4570</v>
      </c>
    </row>
    <row r="12614" spans="1:6" ht="14.25" customHeight="1" x14ac:dyDescent="0.2">
      <c r="A12614" s="35" t="s">
        <v>39173</v>
      </c>
      <c r="B12614" s="36" t="s">
        <v>39174</v>
      </c>
      <c r="C12614" s="37">
        <v>51121764</v>
      </c>
      <c r="D12614" s="38" t="s">
        <v>39175</v>
      </c>
      <c r="E12614" s="39" t="s">
        <v>4569</v>
      </c>
      <c r="F12614" s="37" t="s">
        <v>4570</v>
      </c>
    </row>
    <row r="12615" spans="1:6" ht="14.25" customHeight="1" x14ac:dyDescent="0.2">
      <c r="A12615" s="35" t="s">
        <v>39176</v>
      </c>
      <c r="B12615" s="36" t="s">
        <v>39177</v>
      </c>
      <c r="C12615" s="37">
        <v>51121765</v>
      </c>
      <c r="D12615" s="38" t="s">
        <v>39178</v>
      </c>
      <c r="E12615" s="39" t="s">
        <v>4569</v>
      </c>
      <c r="F12615" s="37" t="s">
        <v>4570</v>
      </c>
    </row>
    <row r="12616" spans="1:6" ht="14.25" customHeight="1" x14ac:dyDescent="0.2">
      <c r="A12616" s="35" t="s">
        <v>39179</v>
      </c>
      <c r="B12616" s="36" t="s">
        <v>39180</v>
      </c>
      <c r="C12616" s="37">
        <v>51121801</v>
      </c>
      <c r="D12616" s="38" t="s">
        <v>39181</v>
      </c>
      <c r="E12616" s="39" t="s">
        <v>4569</v>
      </c>
      <c r="F12616" s="37" t="s">
        <v>4570</v>
      </c>
    </row>
    <row r="12617" spans="1:6" ht="14.25" customHeight="1" x14ac:dyDescent="0.2">
      <c r="A12617" s="35" t="s">
        <v>39182</v>
      </c>
      <c r="B12617" s="36" t="s">
        <v>39183</v>
      </c>
      <c r="C12617" s="37">
        <v>51121802</v>
      </c>
      <c r="D12617" s="38" t="s">
        <v>39184</v>
      </c>
      <c r="E12617" s="39" t="s">
        <v>4569</v>
      </c>
      <c r="F12617" s="37" t="s">
        <v>4570</v>
      </c>
    </row>
    <row r="12618" spans="1:6" ht="14.25" customHeight="1" x14ac:dyDescent="0.2">
      <c r="A12618" s="35" t="s">
        <v>39185</v>
      </c>
      <c r="B12618" s="36" t="s">
        <v>39186</v>
      </c>
      <c r="C12618" s="37">
        <v>51121803</v>
      </c>
      <c r="D12618" s="38" t="s">
        <v>39187</v>
      </c>
      <c r="E12618" s="39" t="s">
        <v>4569</v>
      </c>
      <c r="F12618" s="37" t="s">
        <v>4570</v>
      </c>
    </row>
    <row r="12619" spans="1:6" ht="14.25" customHeight="1" x14ac:dyDescent="0.2">
      <c r="A12619" s="35" t="s">
        <v>39188</v>
      </c>
      <c r="B12619" s="36" t="s">
        <v>39189</v>
      </c>
      <c r="C12619" s="37">
        <v>51121804</v>
      </c>
      <c r="D12619" s="38" t="s">
        <v>39190</v>
      </c>
      <c r="E12619" s="39" t="s">
        <v>4569</v>
      </c>
      <c r="F12619" s="37" t="s">
        <v>4570</v>
      </c>
    </row>
    <row r="12620" spans="1:6" ht="14.25" customHeight="1" x14ac:dyDescent="0.2">
      <c r="A12620" s="35" t="s">
        <v>39191</v>
      </c>
      <c r="B12620" s="36" t="s">
        <v>39192</v>
      </c>
      <c r="C12620" s="37">
        <v>51121805</v>
      </c>
      <c r="D12620" s="38" t="s">
        <v>39193</v>
      </c>
      <c r="E12620" s="39" t="s">
        <v>4569</v>
      </c>
      <c r="F12620" s="37" t="s">
        <v>4570</v>
      </c>
    </row>
    <row r="12621" spans="1:6" ht="14.25" customHeight="1" x14ac:dyDescent="0.2">
      <c r="A12621" s="35" t="s">
        <v>39194</v>
      </c>
      <c r="B12621" s="36" t="s">
        <v>39195</v>
      </c>
      <c r="C12621" s="37">
        <v>51121806</v>
      </c>
      <c r="D12621" s="38" t="s">
        <v>39196</v>
      </c>
      <c r="E12621" s="39" t="s">
        <v>4569</v>
      </c>
      <c r="F12621" s="37" t="s">
        <v>4570</v>
      </c>
    </row>
    <row r="12622" spans="1:6" ht="14.25" customHeight="1" x14ac:dyDescent="0.2">
      <c r="A12622" s="35" t="s">
        <v>39197</v>
      </c>
      <c r="B12622" s="36" t="s">
        <v>39198</v>
      </c>
      <c r="C12622" s="37">
        <v>51121807</v>
      </c>
      <c r="D12622" s="38" t="s">
        <v>39199</v>
      </c>
      <c r="E12622" s="39" t="s">
        <v>4569</v>
      </c>
      <c r="F12622" s="37" t="s">
        <v>4570</v>
      </c>
    </row>
    <row r="12623" spans="1:6" ht="14.25" customHeight="1" x14ac:dyDescent="0.2">
      <c r="A12623" s="35" t="s">
        <v>39200</v>
      </c>
      <c r="B12623" s="36" t="s">
        <v>39201</v>
      </c>
      <c r="C12623" s="37">
        <v>51121808</v>
      </c>
      <c r="D12623" s="38" t="s">
        <v>39202</v>
      </c>
      <c r="E12623" s="39" t="s">
        <v>4569</v>
      </c>
      <c r="F12623" s="37" t="s">
        <v>4570</v>
      </c>
    </row>
    <row r="12624" spans="1:6" ht="14.25" customHeight="1" x14ac:dyDescent="0.2">
      <c r="A12624" s="35" t="s">
        <v>39203</v>
      </c>
      <c r="B12624" s="36" t="s">
        <v>39204</v>
      </c>
      <c r="C12624" s="37">
        <v>51121809</v>
      </c>
      <c r="D12624" s="38" t="s">
        <v>39205</v>
      </c>
      <c r="E12624" s="39" t="s">
        <v>4569</v>
      </c>
      <c r="F12624" s="37" t="s">
        <v>4570</v>
      </c>
    </row>
    <row r="12625" spans="1:6" ht="14.25" customHeight="1" x14ac:dyDescent="0.2">
      <c r="A12625" s="35" t="s">
        <v>39206</v>
      </c>
      <c r="B12625" s="36" t="s">
        <v>39207</v>
      </c>
      <c r="C12625" s="37">
        <v>51121810</v>
      </c>
      <c r="D12625" s="38" t="s">
        <v>39208</v>
      </c>
      <c r="E12625" s="39" t="s">
        <v>4569</v>
      </c>
      <c r="F12625" s="37" t="s">
        <v>4570</v>
      </c>
    </row>
    <row r="12626" spans="1:6" ht="14.25" customHeight="1" x14ac:dyDescent="0.2">
      <c r="A12626" s="35" t="s">
        <v>39209</v>
      </c>
      <c r="B12626" s="36" t="s">
        <v>39210</v>
      </c>
      <c r="C12626" s="37">
        <v>51121811</v>
      </c>
      <c r="D12626" s="38" t="s">
        <v>39211</v>
      </c>
      <c r="E12626" s="39" t="s">
        <v>4569</v>
      </c>
      <c r="F12626" s="37" t="s">
        <v>4570</v>
      </c>
    </row>
    <row r="12627" spans="1:6" ht="14.25" customHeight="1" x14ac:dyDescent="0.2">
      <c r="A12627" s="35" t="s">
        <v>39212</v>
      </c>
      <c r="B12627" s="36" t="s">
        <v>39213</v>
      </c>
      <c r="C12627" s="37">
        <v>51121812</v>
      </c>
      <c r="D12627" s="38" t="s">
        <v>39214</v>
      </c>
      <c r="E12627" s="39" t="s">
        <v>4569</v>
      </c>
      <c r="F12627" s="37" t="s">
        <v>4570</v>
      </c>
    </row>
    <row r="12628" spans="1:6" ht="14.25" customHeight="1" x14ac:dyDescent="0.2">
      <c r="A12628" s="35" t="s">
        <v>39215</v>
      </c>
      <c r="B12628" s="36" t="s">
        <v>39216</v>
      </c>
      <c r="C12628" s="37">
        <v>51121813</v>
      </c>
      <c r="D12628" s="38" t="s">
        <v>39217</v>
      </c>
      <c r="E12628" s="39" t="s">
        <v>4569</v>
      </c>
      <c r="F12628" s="37" t="s">
        <v>4570</v>
      </c>
    </row>
    <row r="12629" spans="1:6" ht="14.25" customHeight="1" x14ac:dyDescent="0.2">
      <c r="A12629" s="35" t="s">
        <v>39218</v>
      </c>
      <c r="B12629" s="36" t="s">
        <v>39219</v>
      </c>
      <c r="C12629" s="37">
        <v>51121814</v>
      </c>
      <c r="D12629" s="38" t="s">
        <v>39220</v>
      </c>
      <c r="E12629" s="39" t="s">
        <v>4569</v>
      </c>
      <c r="F12629" s="37" t="s">
        <v>4570</v>
      </c>
    </row>
    <row r="12630" spans="1:6" ht="14.25" customHeight="1" x14ac:dyDescent="0.2">
      <c r="A12630" s="35" t="s">
        <v>39221</v>
      </c>
      <c r="B12630" s="36" t="s">
        <v>39222</v>
      </c>
      <c r="C12630" s="37">
        <v>51121815</v>
      </c>
      <c r="D12630" s="38" t="s">
        <v>39223</v>
      </c>
      <c r="E12630" s="39" t="s">
        <v>4569</v>
      </c>
      <c r="F12630" s="37" t="s">
        <v>4570</v>
      </c>
    </row>
    <row r="12631" spans="1:6" ht="14.25" customHeight="1" x14ac:dyDescent="0.2">
      <c r="A12631" s="35" t="s">
        <v>39224</v>
      </c>
      <c r="B12631" s="36" t="s">
        <v>39225</v>
      </c>
      <c r="C12631" s="37">
        <v>51121816</v>
      </c>
      <c r="D12631" s="38" t="s">
        <v>39226</v>
      </c>
      <c r="E12631" s="39" t="s">
        <v>4569</v>
      </c>
      <c r="F12631" s="37" t="s">
        <v>4570</v>
      </c>
    </row>
    <row r="12632" spans="1:6" ht="14.25" customHeight="1" x14ac:dyDescent="0.2">
      <c r="A12632" s="35" t="s">
        <v>39227</v>
      </c>
      <c r="B12632" s="36" t="s">
        <v>39228</v>
      </c>
      <c r="C12632" s="37">
        <v>51121817</v>
      </c>
      <c r="D12632" s="38" t="s">
        <v>39229</v>
      </c>
      <c r="E12632" s="39" t="s">
        <v>4569</v>
      </c>
      <c r="F12632" s="37" t="s">
        <v>4570</v>
      </c>
    </row>
    <row r="12633" spans="1:6" ht="14.25" customHeight="1" x14ac:dyDescent="0.2">
      <c r="A12633" s="35" t="s">
        <v>39230</v>
      </c>
      <c r="B12633" s="36" t="s">
        <v>39231</v>
      </c>
      <c r="C12633" s="37">
        <v>51121818</v>
      </c>
      <c r="D12633" s="38" t="s">
        <v>39232</v>
      </c>
      <c r="E12633" s="39" t="s">
        <v>4569</v>
      </c>
      <c r="F12633" s="37" t="s">
        <v>4570</v>
      </c>
    </row>
    <row r="12634" spans="1:6" ht="14.25" customHeight="1" x14ac:dyDescent="0.2">
      <c r="A12634" s="35" t="s">
        <v>39233</v>
      </c>
      <c r="B12634" s="36" t="s">
        <v>39234</v>
      </c>
      <c r="C12634" s="37">
        <v>51121819</v>
      </c>
      <c r="D12634" s="38" t="s">
        <v>39235</v>
      </c>
      <c r="E12634" s="39" t="s">
        <v>4569</v>
      </c>
      <c r="F12634" s="37" t="s">
        <v>4570</v>
      </c>
    </row>
    <row r="12635" spans="1:6" ht="14.25" customHeight="1" x14ac:dyDescent="0.2">
      <c r="A12635" s="35" t="s">
        <v>39236</v>
      </c>
      <c r="B12635" s="36" t="s">
        <v>39237</v>
      </c>
      <c r="C12635" s="37">
        <v>51121820</v>
      </c>
      <c r="D12635" s="38" t="s">
        <v>39238</v>
      </c>
      <c r="E12635" s="39" t="s">
        <v>4569</v>
      </c>
      <c r="F12635" s="37" t="s">
        <v>4570</v>
      </c>
    </row>
    <row r="12636" spans="1:6" ht="14.25" customHeight="1" x14ac:dyDescent="0.2">
      <c r="A12636" s="35" t="s">
        <v>39239</v>
      </c>
      <c r="B12636" s="36" t="s">
        <v>39240</v>
      </c>
      <c r="C12636" s="37">
        <v>51121901</v>
      </c>
      <c r="D12636" s="38" t="s">
        <v>39241</v>
      </c>
      <c r="E12636" s="39" t="s">
        <v>4569</v>
      </c>
      <c r="F12636" s="37" t="s">
        <v>4570</v>
      </c>
    </row>
    <row r="12637" spans="1:6" ht="14.25" customHeight="1" x14ac:dyDescent="0.2">
      <c r="A12637" s="35" t="s">
        <v>39242</v>
      </c>
      <c r="B12637" s="36" t="s">
        <v>39243</v>
      </c>
      <c r="C12637" s="37">
        <v>51121902</v>
      </c>
      <c r="D12637" s="38" t="s">
        <v>39244</v>
      </c>
      <c r="E12637" s="39" t="s">
        <v>4569</v>
      </c>
      <c r="F12637" s="37" t="s">
        <v>4570</v>
      </c>
    </row>
    <row r="12638" spans="1:6" ht="14.25" customHeight="1" x14ac:dyDescent="0.2">
      <c r="A12638" s="35" t="s">
        <v>39245</v>
      </c>
      <c r="B12638" s="36" t="s">
        <v>39246</v>
      </c>
      <c r="C12638" s="37">
        <v>51121903</v>
      </c>
      <c r="D12638" s="38" t="s">
        <v>39247</v>
      </c>
      <c r="E12638" s="39" t="s">
        <v>4569</v>
      </c>
      <c r="F12638" s="37" t="s">
        <v>4570</v>
      </c>
    </row>
    <row r="12639" spans="1:6" ht="14.25" customHeight="1" x14ac:dyDescent="0.2">
      <c r="A12639" s="35" t="s">
        <v>39248</v>
      </c>
      <c r="B12639" s="36" t="s">
        <v>39249</v>
      </c>
      <c r="C12639" s="37">
        <v>51121904</v>
      </c>
      <c r="D12639" s="38" t="s">
        <v>39250</v>
      </c>
      <c r="E12639" s="39" t="s">
        <v>4569</v>
      </c>
      <c r="F12639" s="37" t="s">
        <v>4570</v>
      </c>
    </row>
    <row r="12640" spans="1:6" ht="14.25" customHeight="1" x14ac:dyDescent="0.2">
      <c r="A12640" s="35" t="s">
        <v>39251</v>
      </c>
      <c r="B12640" s="36" t="s">
        <v>39252</v>
      </c>
      <c r="C12640" s="37">
        <v>51121905</v>
      </c>
      <c r="D12640" s="38" t="s">
        <v>39253</v>
      </c>
      <c r="E12640" s="39" t="s">
        <v>4569</v>
      </c>
      <c r="F12640" s="37" t="s">
        <v>4570</v>
      </c>
    </row>
    <row r="12641" spans="1:6" ht="14.25" customHeight="1" x14ac:dyDescent="0.2">
      <c r="A12641" s="35" t="s">
        <v>39254</v>
      </c>
      <c r="B12641" s="36" t="s">
        <v>39255</v>
      </c>
      <c r="C12641" s="37">
        <v>51121906</v>
      </c>
      <c r="D12641" s="38" t="s">
        <v>39256</v>
      </c>
      <c r="E12641" s="39" t="s">
        <v>4569</v>
      </c>
      <c r="F12641" s="37" t="s">
        <v>4570</v>
      </c>
    </row>
    <row r="12642" spans="1:6" ht="14.25" customHeight="1" x14ac:dyDescent="0.2">
      <c r="A12642" s="35" t="s">
        <v>39257</v>
      </c>
      <c r="B12642" s="36" t="s">
        <v>39258</v>
      </c>
      <c r="C12642" s="37">
        <v>51121907</v>
      </c>
      <c r="D12642" s="38" t="s">
        <v>39259</v>
      </c>
      <c r="E12642" s="39" t="s">
        <v>4569</v>
      </c>
      <c r="F12642" s="37" t="s">
        <v>4570</v>
      </c>
    </row>
    <row r="12643" spans="1:6" ht="14.25" customHeight="1" x14ac:dyDescent="0.2">
      <c r="A12643" s="35" t="s">
        <v>39260</v>
      </c>
      <c r="B12643" s="36" t="s">
        <v>39261</v>
      </c>
      <c r="C12643" s="37">
        <v>51121908</v>
      </c>
      <c r="D12643" s="38" t="s">
        <v>39262</v>
      </c>
      <c r="E12643" s="39" t="s">
        <v>4569</v>
      </c>
      <c r="F12643" s="37" t="s">
        <v>4570</v>
      </c>
    </row>
    <row r="12644" spans="1:6" ht="14.25" customHeight="1" x14ac:dyDescent="0.2">
      <c r="A12644" s="35" t="s">
        <v>39263</v>
      </c>
      <c r="B12644" s="36" t="s">
        <v>39264</v>
      </c>
      <c r="C12644" s="37">
        <v>51122101</v>
      </c>
      <c r="D12644" s="38" t="s">
        <v>39265</v>
      </c>
      <c r="E12644" s="39" t="s">
        <v>4569</v>
      </c>
      <c r="F12644" s="37" t="s">
        <v>4570</v>
      </c>
    </row>
    <row r="12645" spans="1:6" ht="14.25" customHeight="1" x14ac:dyDescent="0.2">
      <c r="A12645" s="35" t="s">
        <v>39266</v>
      </c>
      <c r="B12645" s="36" t="s">
        <v>39267</v>
      </c>
      <c r="C12645" s="37">
        <v>51122102</v>
      </c>
      <c r="D12645" s="38" t="s">
        <v>39268</v>
      </c>
      <c r="E12645" s="39" t="s">
        <v>4569</v>
      </c>
      <c r="F12645" s="37" t="s">
        <v>4570</v>
      </c>
    </row>
    <row r="12646" spans="1:6" ht="14.25" customHeight="1" x14ac:dyDescent="0.2">
      <c r="A12646" s="35" t="s">
        <v>39269</v>
      </c>
      <c r="B12646" s="36" t="s">
        <v>39270</v>
      </c>
      <c r="C12646" s="37">
        <v>51122103</v>
      </c>
      <c r="D12646" s="38" t="s">
        <v>39271</v>
      </c>
      <c r="E12646" s="39" t="s">
        <v>4569</v>
      </c>
      <c r="F12646" s="37" t="s">
        <v>4570</v>
      </c>
    </row>
    <row r="12647" spans="1:6" ht="14.25" customHeight="1" x14ac:dyDescent="0.2">
      <c r="A12647" s="35" t="s">
        <v>39272</v>
      </c>
      <c r="B12647" s="36" t="s">
        <v>39273</v>
      </c>
      <c r="C12647" s="37">
        <v>51122104</v>
      </c>
      <c r="D12647" s="38" t="s">
        <v>39274</v>
      </c>
      <c r="E12647" s="39" t="s">
        <v>4569</v>
      </c>
      <c r="F12647" s="37" t="s">
        <v>4570</v>
      </c>
    </row>
    <row r="12648" spans="1:6" ht="14.25" customHeight="1" x14ac:dyDescent="0.2">
      <c r="A12648" s="35" t="s">
        <v>39275</v>
      </c>
      <c r="B12648" s="36" t="s">
        <v>39276</v>
      </c>
      <c r="C12648" s="37">
        <v>51122105</v>
      </c>
      <c r="D12648" s="38" t="s">
        <v>39277</v>
      </c>
      <c r="E12648" s="39" t="s">
        <v>4569</v>
      </c>
      <c r="F12648" s="37" t="s">
        <v>4570</v>
      </c>
    </row>
    <row r="12649" spans="1:6" ht="14.25" customHeight="1" x14ac:dyDescent="0.2">
      <c r="A12649" s="35" t="s">
        <v>39278</v>
      </c>
      <c r="B12649" s="36" t="s">
        <v>39279</v>
      </c>
      <c r="C12649" s="37">
        <v>51122107</v>
      </c>
      <c r="D12649" s="38" t="s">
        <v>39280</v>
      </c>
      <c r="E12649" s="39" t="s">
        <v>4569</v>
      </c>
      <c r="F12649" s="37" t="s">
        <v>4570</v>
      </c>
    </row>
    <row r="12650" spans="1:6" ht="14.25" customHeight="1" x14ac:dyDescent="0.2">
      <c r="A12650" s="35" t="s">
        <v>39281</v>
      </c>
      <c r="B12650" s="36" t="s">
        <v>39282</v>
      </c>
      <c r="C12650" s="37">
        <v>51122108</v>
      </c>
      <c r="D12650" s="38" t="s">
        <v>39283</v>
      </c>
      <c r="E12650" s="39" t="s">
        <v>4569</v>
      </c>
      <c r="F12650" s="37" t="s">
        <v>4570</v>
      </c>
    </row>
    <row r="12651" spans="1:6" ht="14.25" customHeight="1" x14ac:dyDescent="0.2">
      <c r="A12651" s="35" t="s">
        <v>39284</v>
      </c>
      <c r="B12651" s="36" t="s">
        <v>39285</v>
      </c>
      <c r="C12651" s="37">
        <v>51122109</v>
      </c>
      <c r="D12651" s="38" t="s">
        <v>39286</v>
      </c>
      <c r="E12651" s="39" t="s">
        <v>4569</v>
      </c>
      <c r="F12651" s="37" t="s">
        <v>4570</v>
      </c>
    </row>
    <row r="12652" spans="1:6" ht="14.25" customHeight="1" x14ac:dyDescent="0.2">
      <c r="A12652" s="35" t="s">
        <v>39287</v>
      </c>
      <c r="B12652" s="36" t="s">
        <v>39288</v>
      </c>
      <c r="C12652" s="37">
        <v>51122110</v>
      </c>
      <c r="D12652" s="38" t="s">
        <v>39289</v>
      </c>
      <c r="E12652" s="39" t="s">
        <v>4569</v>
      </c>
      <c r="F12652" s="37" t="s">
        <v>4570</v>
      </c>
    </row>
    <row r="12653" spans="1:6" ht="14.25" customHeight="1" x14ac:dyDescent="0.2">
      <c r="A12653" s="35" t="s">
        <v>39290</v>
      </c>
      <c r="B12653" s="36" t="s">
        <v>39291</v>
      </c>
      <c r="C12653" s="37">
        <v>51122111</v>
      </c>
      <c r="D12653" s="38" t="s">
        <v>39292</v>
      </c>
      <c r="E12653" s="39" t="s">
        <v>4569</v>
      </c>
      <c r="F12653" s="37" t="s">
        <v>4570</v>
      </c>
    </row>
    <row r="12654" spans="1:6" ht="14.25" customHeight="1" x14ac:dyDescent="0.2">
      <c r="A12654" s="35" t="s">
        <v>39293</v>
      </c>
      <c r="B12654" s="36" t="s">
        <v>39294</v>
      </c>
      <c r="C12654" s="37">
        <v>51122112</v>
      </c>
      <c r="D12654" s="38" t="s">
        <v>39295</v>
      </c>
      <c r="E12654" s="39" t="s">
        <v>4569</v>
      </c>
      <c r="F12654" s="37" t="s">
        <v>4570</v>
      </c>
    </row>
    <row r="12655" spans="1:6" ht="14.25" customHeight="1" x14ac:dyDescent="0.2">
      <c r="A12655" s="35" t="s">
        <v>39296</v>
      </c>
      <c r="B12655" s="36" t="s">
        <v>39297</v>
      </c>
      <c r="C12655" s="37">
        <v>51122201</v>
      </c>
      <c r="D12655" s="38" t="s">
        <v>39298</v>
      </c>
      <c r="E12655" s="39" t="s">
        <v>4569</v>
      </c>
      <c r="F12655" s="37" t="s">
        <v>4570</v>
      </c>
    </row>
    <row r="12656" spans="1:6" ht="14.25" customHeight="1" x14ac:dyDescent="0.2">
      <c r="A12656" s="35" t="s">
        <v>39299</v>
      </c>
      <c r="B12656" s="36" t="s">
        <v>39300</v>
      </c>
      <c r="C12656" s="37">
        <v>51122301</v>
      </c>
      <c r="D12656" s="38" t="s">
        <v>39301</v>
      </c>
      <c r="E12656" s="39" t="s">
        <v>4569</v>
      </c>
      <c r="F12656" s="37" t="s">
        <v>4570</v>
      </c>
    </row>
    <row r="12657" spans="1:6" ht="14.25" customHeight="1" x14ac:dyDescent="0.2">
      <c r="A12657" s="35" t="s">
        <v>39302</v>
      </c>
      <c r="B12657" s="36" t="s">
        <v>39303</v>
      </c>
      <c r="C12657" s="37">
        <v>51131501</v>
      </c>
      <c r="D12657" s="38" t="s">
        <v>39304</v>
      </c>
      <c r="E12657" s="39" t="s">
        <v>4569</v>
      </c>
      <c r="F12657" s="37" t="s">
        <v>4570</v>
      </c>
    </row>
    <row r="12658" spans="1:6" ht="14.25" customHeight="1" x14ac:dyDescent="0.2">
      <c r="A12658" s="35" t="s">
        <v>39305</v>
      </c>
      <c r="B12658" s="36" t="s">
        <v>39306</v>
      </c>
      <c r="C12658" s="37">
        <v>51131502</v>
      </c>
      <c r="D12658" s="38" t="s">
        <v>39307</v>
      </c>
      <c r="E12658" s="39" t="s">
        <v>4569</v>
      </c>
      <c r="F12658" s="37" t="s">
        <v>4570</v>
      </c>
    </row>
    <row r="12659" spans="1:6" ht="14.25" customHeight="1" x14ac:dyDescent="0.2">
      <c r="A12659" s="35" t="s">
        <v>39308</v>
      </c>
      <c r="B12659" s="36" t="s">
        <v>39309</v>
      </c>
      <c r="C12659" s="37">
        <v>51131503</v>
      </c>
      <c r="D12659" s="38" t="s">
        <v>39310</v>
      </c>
      <c r="E12659" s="39" t="s">
        <v>4569</v>
      </c>
      <c r="F12659" s="37" t="s">
        <v>4570</v>
      </c>
    </row>
    <row r="12660" spans="1:6" ht="14.25" customHeight="1" x14ac:dyDescent="0.2">
      <c r="A12660" s="35" t="s">
        <v>39311</v>
      </c>
      <c r="B12660" s="36" t="s">
        <v>39312</v>
      </c>
      <c r="C12660" s="37">
        <v>51131504</v>
      </c>
      <c r="D12660" s="38" t="s">
        <v>39313</v>
      </c>
      <c r="E12660" s="39" t="s">
        <v>4569</v>
      </c>
      <c r="F12660" s="37" t="s">
        <v>4570</v>
      </c>
    </row>
    <row r="12661" spans="1:6" ht="14.25" customHeight="1" x14ac:dyDescent="0.2">
      <c r="A12661" s="35" t="s">
        <v>39314</v>
      </c>
      <c r="B12661" s="36" t="s">
        <v>39315</v>
      </c>
      <c r="C12661" s="37">
        <v>51131505</v>
      </c>
      <c r="D12661" s="38" t="s">
        <v>39316</v>
      </c>
      <c r="E12661" s="39" t="s">
        <v>4569</v>
      </c>
      <c r="F12661" s="37" t="s">
        <v>4570</v>
      </c>
    </row>
    <row r="12662" spans="1:6" ht="14.25" customHeight="1" x14ac:dyDescent="0.2">
      <c r="A12662" s="35" t="s">
        <v>39317</v>
      </c>
      <c r="B12662" s="36" t="s">
        <v>39318</v>
      </c>
      <c r="C12662" s="37">
        <v>51131506</v>
      </c>
      <c r="D12662" s="38" t="s">
        <v>39319</v>
      </c>
      <c r="E12662" s="39" t="s">
        <v>4569</v>
      </c>
      <c r="F12662" s="37" t="s">
        <v>4570</v>
      </c>
    </row>
    <row r="12663" spans="1:6" ht="14.25" customHeight="1" x14ac:dyDescent="0.2">
      <c r="A12663" s="35" t="s">
        <v>39320</v>
      </c>
      <c r="B12663" s="36" t="s">
        <v>39321</v>
      </c>
      <c r="C12663" s="37">
        <v>51131507</v>
      </c>
      <c r="D12663" s="38" t="s">
        <v>39322</v>
      </c>
      <c r="E12663" s="39" t="s">
        <v>4569</v>
      </c>
      <c r="F12663" s="37" t="s">
        <v>4570</v>
      </c>
    </row>
    <row r="12664" spans="1:6" ht="14.25" customHeight="1" x14ac:dyDescent="0.2">
      <c r="A12664" s="35" t="s">
        <v>39323</v>
      </c>
      <c r="B12664" s="36" t="s">
        <v>39324</v>
      </c>
      <c r="C12664" s="37">
        <v>51131508</v>
      </c>
      <c r="D12664" s="38" t="s">
        <v>39325</v>
      </c>
      <c r="E12664" s="39" t="s">
        <v>4569</v>
      </c>
      <c r="F12664" s="37" t="s">
        <v>4570</v>
      </c>
    </row>
    <row r="12665" spans="1:6" ht="14.25" customHeight="1" x14ac:dyDescent="0.2">
      <c r="A12665" s="35" t="s">
        <v>39326</v>
      </c>
      <c r="B12665" s="36" t="s">
        <v>39327</v>
      </c>
      <c r="C12665" s="37">
        <v>51131509</v>
      </c>
      <c r="D12665" s="38" t="s">
        <v>39328</v>
      </c>
      <c r="E12665" s="39" t="s">
        <v>4569</v>
      </c>
      <c r="F12665" s="37" t="s">
        <v>4570</v>
      </c>
    </row>
    <row r="12666" spans="1:6" ht="14.25" customHeight="1" x14ac:dyDescent="0.2">
      <c r="A12666" s="35" t="s">
        <v>39329</v>
      </c>
      <c r="B12666" s="36" t="s">
        <v>39330</v>
      </c>
      <c r="C12666" s="37">
        <v>51131510</v>
      </c>
      <c r="D12666" s="38" t="s">
        <v>39331</v>
      </c>
      <c r="E12666" s="39" t="s">
        <v>4569</v>
      </c>
      <c r="F12666" s="37" t="s">
        <v>4570</v>
      </c>
    </row>
    <row r="12667" spans="1:6" ht="14.25" customHeight="1" x14ac:dyDescent="0.2">
      <c r="A12667" s="35" t="s">
        <v>39332</v>
      </c>
      <c r="B12667" s="36" t="s">
        <v>39333</v>
      </c>
      <c r="C12667" s="37">
        <v>51131511</v>
      </c>
      <c r="D12667" s="38" t="s">
        <v>39334</v>
      </c>
      <c r="E12667" s="39" t="s">
        <v>4569</v>
      </c>
      <c r="F12667" s="37" t="s">
        <v>4570</v>
      </c>
    </row>
    <row r="12668" spans="1:6" ht="14.25" customHeight="1" x14ac:dyDescent="0.2">
      <c r="A12668" s="35" t="s">
        <v>39335</v>
      </c>
      <c r="B12668" s="36" t="s">
        <v>39336</v>
      </c>
      <c r="C12668" s="37">
        <v>51131512</v>
      </c>
      <c r="D12668" s="38" t="s">
        <v>39337</v>
      </c>
      <c r="E12668" s="39" t="s">
        <v>4569</v>
      </c>
      <c r="F12668" s="37" t="s">
        <v>4570</v>
      </c>
    </row>
    <row r="12669" spans="1:6" ht="14.25" customHeight="1" x14ac:dyDescent="0.2">
      <c r="A12669" s="35" t="s">
        <v>39338</v>
      </c>
      <c r="B12669" s="36" t="s">
        <v>39339</v>
      </c>
      <c r="C12669" s="37">
        <v>51131513</v>
      </c>
      <c r="D12669" s="38" t="s">
        <v>39340</v>
      </c>
      <c r="E12669" s="39" t="s">
        <v>4569</v>
      </c>
      <c r="F12669" s="37" t="s">
        <v>4570</v>
      </c>
    </row>
    <row r="12670" spans="1:6" ht="14.25" customHeight="1" x14ac:dyDescent="0.2">
      <c r="A12670" s="35" t="s">
        <v>39341</v>
      </c>
      <c r="B12670" s="36" t="s">
        <v>39342</v>
      </c>
      <c r="C12670" s="37">
        <v>51131514</v>
      </c>
      <c r="D12670" s="38" t="s">
        <v>39343</v>
      </c>
      <c r="E12670" s="39" t="s">
        <v>4569</v>
      </c>
      <c r="F12670" s="37" t="s">
        <v>4570</v>
      </c>
    </row>
    <row r="12671" spans="1:6" ht="14.25" customHeight="1" x14ac:dyDescent="0.2">
      <c r="A12671" s="35" t="s">
        <v>39344</v>
      </c>
      <c r="B12671" s="36" t="s">
        <v>39345</v>
      </c>
      <c r="C12671" s="37">
        <v>51131515</v>
      </c>
      <c r="D12671" s="38" t="s">
        <v>39346</v>
      </c>
      <c r="E12671" s="39" t="s">
        <v>4569</v>
      </c>
      <c r="F12671" s="37" t="s">
        <v>4570</v>
      </c>
    </row>
    <row r="12672" spans="1:6" ht="14.25" customHeight="1" x14ac:dyDescent="0.2">
      <c r="A12672" s="35" t="s">
        <v>39347</v>
      </c>
      <c r="B12672" s="36" t="s">
        <v>39348</v>
      </c>
      <c r="C12672" s="37">
        <v>51131516</v>
      </c>
      <c r="D12672" s="38" t="s">
        <v>39349</v>
      </c>
      <c r="E12672" s="39" t="s">
        <v>4569</v>
      </c>
      <c r="F12672" s="37" t="s">
        <v>4570</v>
      </c>
    </row>
    <row r="12673" spans="1:6" ht="14.25" customHeight="1" x14ac:dyDescent="0.2">
      <c r="A12673" s="35" t="s">
        <v>39350</v>
      </c>
      <c r="B12673" s="36" t="s">
        <v>39351</v>
      </c>
      <c r="C12673" s="37">
        <v>51131601</v>
      </c>
      <c r="D12673" s="38" t="s">
        <v>39352</v>
      </c>
      <c r="E12673" s="39" t="s">
        <v>4569</v>
      </c>
      <c r="F12673" s="37" t="s">
        <v>4570</v>
      </c>
    </row>
    <row r="12674" spans="1:6" ht="14.25" customHeight="1" x14ac:dyDescent="0.2">
      <c r="A12674" s="35" t="s">
        <v>39353</v>
      </c>
      <c r="B12674" s="36" t="s">
        <v>39354</v>
      </c>
      <c r="C12674" s="37">
        <v>51131602</v>
      </c>
      <c r="D12674" s="38" t="s">
        <v>39355</v>
      </c>
      <c r="E12674" s="39" t="s">
        <v>4569</v>
      </c>
      <c r="F12674" s="37" t="s">
        <v>4570</v>
      </c>
    </row>
    <row r="12675" spans="1:6" ht="14.25" customHeight="1" x14ac:dyDescent="0.2">
      <c r="A12675" s="35" t="s">
        <v>39356</v>
      </c>
      <c r="B12675" s="36" t="s">
        <v>39357</v>
      </c>
      <c r="C12675" s="37">
        <v>51131603</v>
      </c>
      <c r="D12675" s="38" t="s">
        <v>39358</v>
      </c>
      <c r="E12675" s="39" t="s">
        <v>4569</v>
      </c>
      <c r="F12675" s="37" t="s">
        <v>4570</v>
      </c>
    </row>
    <row r="12676" spans="1:6" ht="14.25" customHeight="1" x14ac:dyDescent="0.2">
      <c r="A12676" s="35" t="s">
        <v>39359</v>
      </c>
      <c r="B12676" s="36" t="s">
        <v>39360</v>
      </c>
      <c r="C12676" s="37">
        <v>51131604</v>
      </c>
      <c r="D12676" s="38" t="s">
        <v>39361</v>
      </c>
      <c r="E12676" s="39" t="s">
        <v>4569</v>
      </c>
      <c r="F12676" s="37" t="s">
        <v>4570</v>
      </c>
    </row>
    <row r="12677" spans="1:6" ht="14.25" customHeight="1" x14ac:dyDescent="0.2">
      <c r="A12677" s="35" t="s">
        <v>39362</v>
      </c>
      <c r="B12677" s="36" t="s">
        <v>39363</v>
      </c>
      <c r="C12677" s="37">
        <v>51131605</v>
      </c>
      <c r="D12677" s="38" t="s">
        <v>39364</v>
      </c>
      <c r="E12677" s="39" t="s">
        <v>4569</v>
      </c>
      <c r="F12677" s="37" t="s">
        <v>4570</v>
      </c>
    </row>
    <row r="12678" spans="1:6" ht="14.25" customHeight="1" x14ac:dyDescent="0.2">
      <c r="A12678" s="35" t="s">
        <v>39365</v>
      </c>
      <c r="B12678" s="36" t="s">
        <v>39366</v>
      </c>
      <c r="C12678" s="37">
        <v>51131606</v>
      </c>
      <c r="D12678" s="38" t="s">
        <v>39367</v>
      </c>
      <c r="E12678" s="39" t="s">
        <v>4569</v>
      </c>
      <c r="F12678" s="37" t="s">
        <v>4570</v>
      </c>
    </row>
    <row r="12679" spans="1:6" ht="14.25" customHeight="1" x14ac:dyDescent="0.2">
      <c r="A12679" s="35" t="s">
        <v>39368</v>
      </c>
      <c r="B12679" s="36" t="s">
        <v>39369</v>
      </c>
      <c r="C12679" s="37">
        <v>51131607</v>
      </c>
      <c r="D12679" s="38" t="s">
        <v>39370</v>
      </c>
      <c r="E12679" s="39" t="s">
        <v>4569</v>
      </c>
      <c r="F12679" s="37" t="s">
        <v>4570</v>
      </c>
    </row>
    <row r="12680" spans="1:6" ht="14.25" customHeight="1" x14ac:dyDescent="0.2">
      <c r="A12680" s="35" t="s">
        <v>39371</v>
      </c>
      <c r="B12680" s="36" t="s">
        <v>39372</v>
      </c>
      <c r="C12680" s="37">
        <v>51131608</v>
      </c>
      <c r="D12680" s="38" t="s">
        <v>39373</v>
      </c>
      <c r="E12680" s="39" t="s">
        <v>4569</v>
      </c>
      <c r="F12680" s="37" t="s">
        <v>4570</v>
      </c>
    </row>
    <row r="12681" spans="1:6" ht="14.25" customHeight="1" x14ac:dyDescent="0.2">
      <c r="A12681" s="35" t="s">
        <v>39374</v>
      </c>
      <c r="B12681" s="36" t="s">
        <v>39375</v>
      </c>
      <c r="C12681" s="37">
        <v>51131609</v>
      </c>
      <c r="D12681" s="38" t="s">
        <v>39376</v>
      </c>
      <c r="E12681" s="39" t="s">
        <v>4569</v>
      </c>
      <c r="F12681" s="37" t="s">
        <v>4570</v>
      </c>
    </row>
    <row r="12682" spans="1:6" ht="14.25" customHeight="1" x14ac:dyDescent="0.2">
      <c r="A12682" s="35" t="s">
        <v>39377</v>
      </c>
      <c r="B12682" s="36" t="s">
        <v>39378</v>
      </c>
      <c r="C12682" s="37">
        <v>51131610</v>
      </c>
      <c r="D12682" s="38" t="s">
        <v>39379</v>
      </c>
      <c r="E12682" s="39" t="s">
        <v>4569</v>
      </c>
      <c r="F12682" s="37" t="s">
        <v>4570</v>
      </c>
    </row>
    <row r="12683" spans="1:6" ht="14.25" customHeight="1" x14ac:dyDescent="0.2">
      <c r="A12683" s="35" t="s">
        <v>39380</v>
      </c>
      <c r="B12683" s="36" t="s">
        <v>39381</v>
      </c>
      <c r="C12683" s="37">
        <v>51131611</v>
      </c>
      <c r="D12683" s="38" t="s">
        <v>39382</v>
      </c>
      <c r="E12683" s="39" t="s">
        <v>4569</v>
      </c>
      <c r="F12683" s="37" t="s">
        <v>4570</v>
      </c>
    </row>
    <row r="12684" spans="1:6" ht="14.25" customHeight="1" x14ac:dyDescent="0.2">
      <c r="A12684" s="35" t="s">
        <v>39383</v>
      </c>
      <c r="B12684" s="36" t="s">
        <v>39384</v>
      </c>
      <c r="C12684" s="37">
        <v>51131612</v>
      </c>
      <c r="D12684" s="38" t="s">
        <v>39385</v>
      </c>
      <c r="E12684" s="39" t="s">
        <v>4569</v>
      </c>
      <c r="F12684" s="37" t="s">
        <v>4570</v>
      </c>
    </row>
    <row r="12685" spans="1:6" ht="14.25" customHeight="1" x14ac:dyDescent="0.2">
      <c r="A12685" s="35" t="s">
        <v>39386</v>
      </c>
      <c r="B12685" s="36" t="s">
        <v>39387</v>
      </c>
      <c r="C12685" s="37">
        <v>51131613</v>
      </c>
      <c r="D12685" s="38" t="s">
        <v>39388</v>
      </c>
      <c r="E12685" s="39" t="s">
        <v>4569</v>
      </c>
      <c r="F12685" s="37" t="s">
        <v>4570</v>
      </c>
    </row>
    <row r="12686" spans="1:6" ht="14.25" customHeight="1" x14ac:dyDescent="0.2">
      <c r="A12686" s="35" t="s">
        <v>39389</v>
      </c>
      <c r="B12686" s="36" t="s">
        <v>39390</v>
      </c>
      <c r="C12686" s="37">
        <v>51131614</v>
      </c>
      <c r="D12686" s="38" t="s">
        <v>39391</v>
      </c>
      <c r="E12686" s="39" t="s">
        <v>4569</v>
      </c>
      <c r="F12686" s="37" t="s">
        <v>4570</v>
      </c>
    </row>
    <row r="12687" spans="1:6" ht="14.25" customHeight="1" x14ac:dyDescent="0.2">
      <c r="A12687" s="35" t="s">
        <v>39392</v>
      </c>
      <c r="B12687" s="36" t="s">
        <v>39393</v>
      </c>
      <c r="C12687" s="37">
        <v>51131615</v>
      </c>
      <c r="D12687" s="38" t="s">
        <v>39394</v>
      </c>
      <c r="E12687" s="39" t="s">
        <v>4569</v>
      </c>
      <c r="F12687" s="37" t="s">
        <v>4570</v>
      </c>
    </row>
    <row r="12688" spans="1:6" ht="14.25" customHeight="1" x14ac:dyDescent="0.2">
      <c r="A12688" s="35" t="s">
        <v>39395</v>
      </c>
      <c r="B12688" s="36" t="s">
        <v>39396</v>
      </c>
      <c r="C12688" s="37">
        <v>51131616</v>
      </c>
      <c r="D12688" s="38" t="s">
        <v>39397</v>
      </c>
      <c r="E12688" s="39" t="s">
        <v>4569</v>
      </c>
      <c r="F12688" s="37" t="s">
        <v>4570</v>
      </c>
    </row>
    <row r="12689" spans="1:6" ht="14.25" customHeight="1" x14ac:dyDescent="0.2">
      <c r="A12689" s="35" t="s">
        <v>39398</v>
      </c>
      <c r="B12689" s="36" t="s">
        <v>39399</v>
      </c>
      <c r="C12689" s="37">
        <v>51131617</v>
      </c>
      <c r="D12689" s="38" t="s">
        <v>39400</v>
      </c>
      <c r="E12689" s="39" t="s">
        <v>4569</v>
      </c>
      <c r="F12689" s="37" t="s">
        <v>4570</v>
      </c>
    </row>
    <row r="12690" spans="1:6" ht="14.25" customHeight="1" x14ac:dyDescent="0.2">
      <c r="A12690" s="35" t="s">
        <v>39401</v>
      </c>
      <c r="B12690" s="36" t="s">
        <v>39402</v>
      </c>
      <c r="C12690" s="37">
        <v>51131701</v>
      </c>
      <c r="D12690" s="38" t="s">
        <v>39403</v>
      </c>
      <c r="E12690" s="39" t="s">
        <v>4569</v>
      </c>
      <c r="F12690" s="37" t="s">
        <v>4570</v>
      </c>
    </row>
    <row r="12691" spans="1:6" ht="14.25" customHeight="1" x14ac:dyDescent="0.2">
      <c r="A12691" s="35" t="s">
        <v>39404</v>
      </c>
      <c r="B12691" s="36" t="s">
        <v>39405</v>
      </c>
      <c r="C12691" s="37">
        <v>51131702</v>
      </c>
      <c r="D12691" s="38" t="s">
        <v>39406</v>
      </c>
      <c r="E12691" s="39" t="s">
        <v>4569</v>
      </c>
      <c r="F12691" s="37" t="s">
        <v>4570</v>
      </c>
    </row>
    <row r="12692" spans="1:6" ht="14.25" customHeight="1" x14ac:dyDescent="0.2">
      <c r="A12692" s="35" t="s">
        <v>39407</v>
      </c>
      <c r="B12692" s="36" t="s">
        <v>39408</v>
      </c>
      <c r="C12692" s="37">
        <v>51131703</v>
      </c>
      <c r="D12692" s="38" t="s">
        <v>39409</v>
      </c>
      <c r="E12692" s="39" t="s">
        <v>4569</v>
      </c>
      <c r="F12692" s="37" t="s">
        <v>4570</v>
      </c>
    </row>
    <row r="12693" spans="1:6" ht="14.25" customHeight="1" x14ac:dyDescent="0.2">
      <c r="A12693" s="35" t="s">
        <v>39410</v>
      </c>
      <c r="B12693" s="36" t="s">
        <v>39411</v>
      </c>
      <c r="C12693" s="37">
        <v>51131704</v>
      </c>
      <c r="D12693" s="38" t="s">
        <v>39412</v>
      </c>
      <c r="E12693" s="39" t="s">
        <v>4569</v>
      </c>
      <c r="F12693" s="37" t="s">
        <v>4570</v>
      </c>
    </row>
    <row r="12694" spans="1:6" ht="14.25" customHeight="1" x14ac:dyDescent="0.2">
      <c r="A12694" s="35" t="s">
        <v>39413</v>
      </c>
      <c r="B12694" s="36" t="s">
        <v>39414</v>
      </c>
      <c r="C12694" s="37">
        <v>51131705</v>
      </c>
      <c r="D12694" s="38" t="s">
        <v>39415</v>
      </c>
      <c r="E12694" s="39" t="s">
        <v>4569</v>
      </c>
      <c r="F12694" s="37" t="s">
        <v>4570</v>
      </c>
    </row>
    <row r="12695" spans="1:6" ht="14.25" customHeight="1" x14ac:dyDescent="0.2">
      <c r="A12695" s="35" t="s">
        <v>39416</v>
      </c>
      <c r="B12695" s="36" t="s">
        <v>39417</v>
      </c>
      <c r="C12695" s="37">
        <v>51131706</v>
      </c>
      <c r="D12695" s="38" t="s">
        <v>39418</v>
      </c>
      <c r="E12695" s="39" t="s">
        <v>4569</v>
      </c>
      <c r="F12695" s="37" t="s">
        <v>4570</v>
      </c>
    </row>
    <row r="12696" spans="1:6" ht="14.25" customHeight="1" x14ac:dyDescent="0.2">
      <c r="A12696" s="35" t="s">
        <v>39419</v>
      </c>
      <c r="B12696" s="36" t="s">
        <v>39420</v>
      </c>
      <c r="C12696" s="37">
        <v>51131707</v>
      </c>
      <c r="D12696" s="38" t="s">
        <v>39421</v>
      </c>
      <c r="E12696" s="39" t="s">
        <v>4569</v>
      </c>
      <c r="F12696" s="37" t="s">
        <v>4570</v>
      </c>
    </row>
    <row r="12697" spans="1:6" ht="14.25" customHeight="1" x14ac:dyDescent="0.2">
      <c r="A12697" s="35" t="s">
        <v>39422</v>
      </c>
      <c r="B12697" s="36" t="s">
        <v>39423</v>
      </c>
      <c r="C12697" s="37">
        <v>51131708</v>
      </c>
      <c r="D12697" s="38" t="s">
        <v>39424</v>
      </c>
      <c r="E12697" s="39" t="s">
        <v>4569</v>
      </c>
      <c r="F12697" s="37" t="s">
        <v>4570</v>
      </c>
    </row>
    <row r="12698" spans="1:6" ht="14.25" customHeight="1" x14ac:dyDescent="0.2">
      <c r="A12698" s="35" t="s">
        <v>39425</v>
      </c>
      <c r="B12698" s="36" t="s">
        <v>39426</v>
      </c>
      <c r="C12698" s="37">
        <v>51131709</v>
      </c>
      <c r="D12698" s="38" t="s">
        <v>39427</v>
      </c>
      <c r="E12698" s="39" t="s">
        <v>4569</v>
      </c>
      <c r="F12698" s="37" t="s">
        <v>4570</v>
      </c>
    </row>
    <row r="12699" spans="1:6" ht="14.25" customHeight="1" x14ac:dyDescent="0.2">
      <c r="A12699" s="35" t="s">
        <v>39428</v>
      </c>
      <c r="B12699" s="36" t="s">
        <v>39429</v>
      </c>
      <c r="C12699" s="37">
        <v>51131710</v>
      </c>
      <c r="D12699" s="38" t="s">
        <v>39430</v>
      </c>
      <c r="E12699" s="39" t="s">
        <v>4569</v>
      </c>
      <c r="F12699" s="37" t="s">
        <v>4570</v>
      </c>
    </row>
    <row r="12700" spans="1:6" ht="14.25" customHeight="1" x14ac:dyDescent="0.2">
      <c r="A12700" s="35" t="s">
        <v>39431</v>
      </c>
      <c r="B12700" s="36" t="s">
        <v>39432</v>
      </c>
      <c r="C12700" s="37">
        <v>51131711</v>
      </c>
      <c r="D12700" s="38" t="s">
        <v>39433</v>
      </c>
      <c r="E12700" s="39" t="s">
        <v>4569</v>
      </c>
      <c r="F12700" s="37" t="s">
        <v>4570</v>
      </c>
    </row>
    <row r="12701" spans="1:6" ht="14.25" customHeight="1" x14ac:dyDescent="0.2">
      <c r="A12701" s="35" t="s">
        <v>39434</v>
      </c>
      <c r="B12701" s="36" t="s">
        <v>39435</v>
      </c>
      <c r="C12701" s="37">
        <v>51131712</v>
      </c>
      <c r="D12701" s="38" t="s">
        <v>39436</v>
      </c>
      <c r="E12701" s="39" t="s">
        <v>4569</v>
      </c>
      <c r="F12701" s="37" t="s">
        <v>4570</v>
      </c>
    </row>
    <row r="12702" spans="1:6" ht="14.25" customHeight="1" x14ac:dyDescent="0.2">
      <c r="A12702" s="35" t="s">
        <v>39437</v>
      </c>
      <c r="B12702" s="36" t="s">
        <v>39438</v>
      </c>
      <c r="C12702" s="37">
        <v>51131713</v>
      </c>
      <c r="D12702" s="38" t="s">
        <v>39439</v>
      </c>
      <c r="E12702" s="39" t="s">
        <v>4569</v>
      </c>
      <c r="F12702" s="37" t="s">
        <v>4570</v>
      </c>
    </row>
    <row r="12703" spans="1:6" ht="14.25" customHeight="1" x14ac:dyDescent="0.2">
      <c r="A12703" s="35" t="s">
        <v>39440</v>
      </c>
      <c r="B12703" s="36" t="s">
        <v>39441</v>
      </c>
      <c r="C12703" s="37">
        <v>51131714</v>
      </c>
      <c r="D12703" s="38" t="s">
        <v>39442</v>
      </c>
      <c r="E12703" s="39" t="s">
        <v>4569</v>
      </c>
      <c r="F12703" s="37" t="s">
        <v>4570</v>
      </c>
    </row>
    <row r="12704" spans="1:6" ht="14.25" customHeight="1" x14ac:dyDescent="0.2">
      <c r="A12704" s="35" t="s">
        <v>39443</v>
      </c>
      <c r="B12704" s="36" t="s">
        <v>39444</v>
      </c>
      <c r="C12704" s="37">
        <v>51131715</v>
      </c>
      <c r="D12704" s="38" t="s">
        <v>39445</v>
      </c>
      <c r="E12704" s="39" t="s">
        <v>4569</v>
      </c>
      <c r="F12704" s="37" t="s">
        <v>4570</v>
      </c>
    </row>
    <row r="12705" spans="1:6" ht="14.25" customHeight="1" x14ac:dyDescent="0.2">
      <c r="A12705" s="35" t="s">
        <v>39446</v>
      </c>
      <c r="B12705" s="36" t="s">
        <v>39447</v>
      </c>
      <c r="C12705" s="37">
        <v>51131716</v>
      </c>
      <c r="D12705" s="38" t="s">
        <v>39448</v>
      </c>
      <c r="E12705" s="39" t="s">
        <v>4569</v>
      </c>
      <c r="F12705" s="37" t="s">
        <v>4570</v>
      </c>
    </row>
    <row r="12706" spans="1:6" ht="14.25" customHeight="1" x14ac:dyDescent="0.2">
      <c r="A12706" s="35" t="s">
        <v>39449</v>
      </c>
      <c r="B12706" s="36" t="s">
        <v>39450</v>
      </c>
      <c r="C12706" s="37">
        <v>51131801</v>
      </c>
      <c r="D12706" s="38" t="s">
        <v>39451</v>
      </c>
      <c r="E12706" s="39" t="s">
        <v>4569</v>
      </c>
      <c r="F12706" s="37" t="s">
        <v>4570</v>
      </c>
    </row>
    <row r="12707" spans="1:6" ht="14.25" customHeight="1" x14ac:dyDescent="0.2">
      <c r="A12707" s="35" t="s">
        <v>39452</v>
      </c>
      <c r="B12707" s="36" t="s">
        <v>39453</v>
      </c>
      <c r="C12707" s="37">
        <v>51131802</v>
      </c>
      <c r="D12707" s="38" t="s">
        <v>39454</v>
      </c>
      <c r="E12707" s="39" t="s">
        <v>4569</v>
      </c>
      <c r="F12707" s="37" t="s">
        <v>4570</v>
      </c>
    </row>
    <row r="12708" spans="1:6" ht="14.25" customHeight="1" x14ac:dyDescent="0.2">
      <c r="A12708" s="35" t="s">
        <v>39455</v>
      </c>
      <c r="B12708" s="36" t="s">
        <v>39456</v>
      </c>
      <c r="C12708" s="37">
        <v>51131803</v>
      </c>
      <c r="D12708" s="38" t="s">
        <v>39457</v>
      </c>
      <c r="E12708" s="39" t="s">
        <v>4569</v>
      </c>
      <c r="F12708" s="37" t="s">
        <v>4570</v>
      </c>
    </row>
    <row r="12709" spans="1:6" ht="14.25" customHeight="1" x14ac:dyDescent="0.2">
      <c r="A12709" s="35" t="s">
        <v>39458</v>
      </c>
      <c r="B12709" s="36" t="s">
        <v>39459</v>
      </c>
      <c r="C12709" s="37">
        <v>51131804</v>
      </c>
      <c r="D12709" s="38" t="s">
        <v>39460</v>
      </c>
      <c r="E12709" s="39" t="s">
        <v>4569</v>
      </c>
      <c r="F12709" s="37" t="s">
        <v>4570</v>
      </c>
    </row>
    <row r="12710" spans="1:6" ht="14.25" customHeight="1" x14ac:dyDescent="0.2">
      <c r="A12710" s="35" t="s">
        <v>39461</v>
      </c>
      <c r="B12710" s="36" t="s">
        <v>39462</v>
      </c>
      <c r="C12710" s="37">
        <v>51131805</v>
      </c>
      <c r="D12710" s="38" t="s">
        <v>39463</v>
      </c>
      <c r="E12710" s="39" t="s">
        <v>4569</v>
      </c>
      <c r="F12710" s="37" t="s">
        <v>4570</v>
      </c>
    </row>
    <row r="12711" spans="1:6" ht="14.25" customHeight="1" x14ac:dyDescent="0.2">
      <c r="A12711" s="35" t="s">
        <v>39464</v>
      </c>
      <c r="B12711" s="36" t="s">
        <v>39465</v>
      </c>
      <c r="C12711" s="37">
        <v>51131806</v>
      </c>
      <c r="D12711" s="38" t="s">
        <v>39466</v>
      </c>
      <c r="E12711" s="39" t="s">
        <v>4569</v>
      </c>
      <c r="F12711" s="37" t="s">
        <v>4570</v>
      </c>
    </row>
    <row r="12712" spans="1:6" ht="14.25" customHeight="1" x14ac:dyDescent="0.2">
      <c r="A12712" s="35" t="s">
        <v>39467</v>
      </c>
      <c r="B12712" s="36" t="s">
        <v>39468</v>
      </c>
      <c r="C12712" s="37">
        <v>51131807</v>
      </c>
      <c r="D12712" s="38" t="s">
        <v>39469</v>
      </c>
      <c r="E12712" s="39" t="s">
        <v>4569</v>
      </c>
      <c r="F12712" s="37" t="s">
        <v>4570</v>
      </c>
    </row>
    <row r="12713" spans="1:6" ht="14.25" customHeight="1" x14ac:dyDescent="0.2">
      <c r="A12713" s="35" t="s">
        <v>39470</v>
      </c>
      <c r="B12713" s="36" t="s">
        <v>39471</v>
      </c>
      <c r="C12713" s="37">
        <v>51131808</v>
      </c>
      <c r="D12713" s="38" t="s">
        <v>39472</v>
      </c>
      <c r="E12713" s="39" t="s">
        <v>4569</v>
      </c>
      <c r="F12713" s="37" t="s">
        <v>4570</v>
      </c>
    </row>
    <row r="12714" spans="1:6" ht="14.25" customHeight="1" x14ac:dyDescent="0.2">
      <c r="A12714" s="35" t="s">
        <v>39473</v>
      </c>
      <c r="B12714" s="36" t="s">
        <v>39474</v>
      </c>
      <c r="C12714" s="37">
        <v>51131809</v>
      </c>
      <c r="D12714" s="38" t="s">
        <v>39475</v>
      </c>
      <c r="E12714" s="39" t="s">
        <v>4569</v>
      </c>
      <c r="F12714" s="37" t="s">
        <v>4570</v>
      </c>
    </row>
    <row r="12715" spans="1:6" ht="14.25" customHeight="1" x14ac:dyDescent="0.2">
      <c r="A12715" s="35" t="s">
        <v>39476</v>
      </c>
      <c r="B12715" s="36" t="s">
        <v>39477</v>
      </c>
      <c r="C12715" s="37">
        <v>51131901</v>
      </c>
      <c r="D12715" s="38" t="s">
        <v>39478</v>
      </c>
      <c r="E12715" s="39" t="s">
        <v>4569</v>
      </c>
      <c r="F12715" s="37" t="s">
        <v>4570</v>
      </c>
    </row>
    <row r="12716" spans="1:6" ht="14.25" customHeight="1" x14ac:dyDescent="0.2">
      <c r="A12716" s="35" t="s">
        <v>39479</v>
      </c>
      <c r="B12716" s="36" t="s">
        <v>39480</v>
      </c>
      <c r="C12716" s="37">
        <v>51131903</v>
      </c>
      <c r="D12716" s="38" t="s">
        <v>39481</v>
      </c>
      <c r="E12716" s="39" t="s">
        <v>4569</v>
      </c>
      <c r="F12716" s="37" t="s">
        <v>4570</v>
      </c>
    </row>
    <row r="12717" spans="1:6" ht="14.25" customHeight="1" x14ac:dyDescent="0.2">
      <c r="A12717" s="35" t="s">
        <v>39482</v>
      </c>
      <c r="B12717" s="36" t="s">
        <v>39483</v>
      </c>
      <c r="C12717" s="37">
        <v>51131904</v>
      </c>
      <c r="D12717" s="38" t="s">
        <v>39484</v>
      </c>
      <c r="E12717" s="39" t="s">
        <v>4569</v>
      </c>
      <c r="F12717" s="37" t="s">
        <v>4570</v>
      </c>
    </row>
    <row r="12718" spans="1:6" ht="14.25" customHeight="1" x14ac:dyDescent="0.2">
      <c r="A12718" s="35" t="s">
        <v>39485</v>
      </c>
      <c r="B12718" s="36" t="s">
        <v>39486</v>
      </c>
      <c r="C12718" s="37">
        <v>51131905</v>
      </c>
      <c r="D12718" s="38" t="s">
        <v>39487</v>
      </c>
      <c r="E12718" s="39" t="s">
        <v>4569</v>
      </c>
      <c r="F12718" s="37" t="s">
        <v>4570</v>
      </c>
    </row>
    <row r="12719" spans="1:6" ht="14.25" customHeight="1" x14ac:dyDescent="0.2">
      <c r="A12719" s="35" t="s">
        <v>39488</v>
      </c>
      <c r="B12719" s="36" t="s">
        <v>39489</v>
      </c>
      <c r="C12719" s="37">
        <v>51131906</v>
      </c>
      <c r="D12719" s="38" t="s">
        <v>39490</v>
      </c>
      <c r="E12719" s="39" t="s">
        <v>4569</v>
      </c>
      <c r="F12719" s="37" t="s">
        <v>4570</v>
      </c>
    </row>
    <row r="12720" spans="1:6" ht="14.25" customHeight="1" x14ac:dyDescent="0.2">
      <c r="A12720" s="35" t="s">
        <v>39491</v>
      </c>
      <c r="B12720" s="36" t="s">
        <v>39492</v>
      </c>
      <c r="C12720" s="37">
        <v>51131907</v>
      </c>
      <c r="D12720" s="38" t="s">
        <v>39493</v>
      </c>
      <c r="E12720" s="39" t="s">
        <v>4569</v>
      </c>
      <c r="F12720" s="37" t="s">
        <v>4570</v>
      </c>
    </row>
    <row r="12721" spans="1:6" ht="14.25" customHeight="1" x14ac:dyDescent="0.2">
      <c r="A12721" s="35" t="s">
        <v>39494</v>
      </c>
      <c r="B12721" s="36" t="s">
        <v>39495</v>
      </c>
      <c r="C12721" s="37">
        <v>51131908</v>
      </c>
      <c r="D12721" s="38" t="s">
        <v>39496</v>
      </c>
      <c r="E12721" s="39" t="s">
        <v>4569</v>
      </c>
      <c r="F12721" s="37" t="s">
        <v>4570</v>
      </c>
    </row>
    <row r="12722" spans="1:6" ht="14.25" customHeight="1" x14ac:dyDescent="0.2">
      <c r="A12722" s="35" t="s">
        <v>39497</v>
      </c>
      <c r="B12722" s="36" t="s">
        <v>39498</v>
      </c>
      <c r="C12722" s="37">
        <v>51131909</v>
      </c>
      <c r="D12722" s="38" t="s">
        <v>39499</v>
      </c>
      <c r="E12722" s="39" t="s">
        <v>4569</v>
      </c>
      <c r="F12722" s="37" t="s">
        <v>4570</v>
      </c>
    </row>
    <row r="12723" spans="1:6" ht="14.25" customHeight="1" x14ac:dyDescent="0.2">
      <c r="A12723" s="35" t="s">
        <v>39500</v>
      </c>
      <c r="B12723" s="36" t="s">
        <v>39501</v>
      </c>
      <c r="C12723" s="37">
        <v>51131910</v>
      </c>
      <c r="D12723" s="38" t="s">
        <v>39502</v>
      </c>
      <c r="E12723" s="39" t="s">
        <v>4569</v>
      </c>
      <c r="F12723" s="37" t="s">
        <v>4570</v>
      </c>
    </row>
    <row r="12724" spans="1:6" ht="14.25" customHeight="1" x14ac:dyDescent="0.2">
      <c r="A12724" s="35" t="s">
        <v>39503</v>
      </c>
      <c r="B12724" s="36" t="s">
        <v>39504</v>
      </c>
      <c r="C12724" s="37">
        <v>51132001</v>
      </c>
      <c r="D12724" s="38" t="s">
        <v>39505</v>
      </c>
      <c r="E12724" s="39" t="s">
        <v>4569</v>
      </c>
      <c r="F12724" s="37" t="s">
        <v>4570</v>
      </c>
    </row>
    <row r="12725" spans="1:6" ht="14.25" customHeight="1" x14ac:dyDescent="0.2">
      <c r="A12725" s="35" t="s">
        <v>39506</v>
      </c>
      <c r="B12725" s="36" t="s">
        <v>39507</v>
      </c>
      <c r="C12725" s="37">
        <v>51141501</v>
      </c>
      <c r="D12725" s="38" t="s">
        <v>39508</v>
      </c>
      <c r="E12725" s="39" t="s">
        <v>4569</v>
      </c>
      <c r="F12725" s="37" t="s">
        <v>4570</v>
      </c>
    </row>
    <row r="12726" spans="1:6" ht="14.25" customHeight="1" x14ac:dyDescent="0.2">
      <c r="A12726" s="35" t="s">
        <v>39509</v>
      </c>
      <c r="B12726" s="36" t="s">
        <v>39510</v>
      </c>
      <c r="C12726" s="37">
        <v>51141502</v>
      </c>
      <c r="D12726" s="38" t="s">
        <v>39511</v>
      </c>
      <c r="E12726" s="39" t="s">
        <v>4569</v>
      </c>
      <c r="F12726" s="37" t="s">
        <v>4570</v>
      </c>
    </row>
    <row r="12727" spans="1:6" ht="14.25" customHeight="1" x14ac:dyDescent="0.2">
      <c r="A12727" s="35" t="s">
        <v>39512</v>
      </c>
      <c r="B12727" s="36" t="s">
        <v>39513</v>
      </c>
      <c r="C12727" s="37">
        <v>51141503</v>
      </c>
      <c r="D12727" s="38" t="s">
        <v>39514</v>
      </c>
      <c r="E12727" s="39" t="s">
        <v>4569</v>
      </c>
      <c r="F12727" s="37" t="s">
        <v>4570</v>
      </c>
    </row>
    <row r="12728" spans="1:6" ht="14.25" customHeight="1" x14ac:dyDescent="0.2">
      <c r="A12728" s="35" t="s">
        <v>39515</v>
      </c>
      <c r="B12728" s="36" t="s">
        <v>39516</v>
      </c>
      <c r="C12728" s="37">
        <v>51141504</v>
      </c>
      <c r="D12728" s="38" t="s">
        <v>39517</v>
      </c>
      <c r="E12728" s="39" t="s">
        <v>4569</v>
      </c>
      <c r="F12728" s="37" t="s">
        <v>4570</v>
      </c>
    </row>
    <row r="12729" spans="1:6" ht="14.25" customHeight="1" x14ac:dyDescent="0.2">
      <c r="A12729" s="35" t="s">
        <v>39518</v>
      </c>
      <c r="B12729" s="36" t="s">
        <v>39519</v>
      </c>
      <c r="C12729" s="37">
        <v>51141505</v>
      </c>
      <c r="D12729" s="38" t="s">
        <v>39520</v>
      </c>
      <c r="E12729" s="39" t="s">
        <v>4569</v>
      </c>
      <c r="F12729" s="37" t="s">
        <v>4570</v>
      </c>
    </row>
    <row r="12730" spans="1:6" ht="14.25" customHeight="1" x14ac:dyDescent="0.2">
      <c r="A12730" s="35" t="s">
        <v>39521</v>
      </c>
      <c r="B12730" s="36" t="s">
        <v>39522</v>
      </c>
      <c r="C12730" s="37">
        <v>51141506</v>
      </c>
      <c r="D12730" s="38" t="s">
        <v>39523</v>
      </c>
      <c r="E12730" s="39" t="s">
        <v>4569</v>
      </c>
      <c r="F12730" s="37" t="s">
        <v>4570</v>
      </c>
    </row>
    <row r="12731" spans="1:6" ht="14.25" customHeight="1" x14ac:dyDescent="0.2">
      <c r="A12731" s="35" t="s">
        <v>39524</v>
      </c>
      <c r="B12731" s="36" t="s">
        <v>39525</v>
      </c>
      <c r="C12731" s="37">
        <v>51141507</v>
      </c>
      <c r="D12731" s="38" t="s">
        <v>39526</v>
      </c>
      <c r="E12731" s="39" t="s">
        <v>4569</v>
      </c>
      <c r="F12731" s="37" t="s">
        <v>4570</v>
      </c>
    </row>
    <row r="12732" spans="1:6" ht="14.25" customHeight="1" x14ac:dyDescent="0.2">
      <c r="A12732" s="35" t="s">
        <v>39527</v>
      </c>
      <c r="B12732" s="36" t="s">
        <v>39528</v>
      </c>
      <c r="C12732" s="37">
        <v>51141508</v>
      </c>
      <c r="D12732" s="38" t="s">
        <v>39529</v>
      </c>
      <c r="E12732" s="39" t="s">
        <v>4569</v>
      </c>
      <c r="F12732" s="37" t="s">
        <v>4570</v>
      </c>
    </row>
    <row r="12733" spans="1:6" ht="14.25" customHeight="1" x14ac:dyDescent="0.2">
      <c r="A12733" s="35" t="s">
        <v>39530</v>
      </c>
      <c r="B12733" s="36" t="s">
        <v>39531</v>
      </c>
      <c r="C12733" s="37">
        <v>51141509</v>
      </c>
      <c r="D12733" s="38" t="s">
        <v>39532</v>
      </c>
      <c r="E12733" s="39" t="s">
        <v>4569</v>
      </c>
      <c r="F12733" s="37" t="s">
        <v>4570</v>
      </c>
    </row>
    <row r="12734" spans="1:6" ht="14.25" customHeight="1" x14ac:dyDescent="0.2">
      <c r="A12734" s="35" t="s">
        <v>39533</v>
      </c>
      <c r="B12734" s="36" t="s">
        <v>39534</v>
      </c>
      <c r="C12734" s="37">
        <v>51141510</v>
      </c>
      <c r="D12734" s="38" t="s">
        <v>39535</v>
      </c>
      <c r="E12734" s="39" t="s">
        <v>4569</v>
      </c>
      <c r="F12734" s="37" t="s">
        <v>4570</v>
      </c>
    </row>
    <row r="12735" spans="1:6" ht="14.25" customHeight="1" x14ac:dyDescent="0.2">
      <c r="A12735" s="35" t="s">
        <v>39536</v>
      </c>
      <c r="B12735" s="36" t="s">
        <v>39537</v>
      </c>
      <c r="C12735" s="37">
        <v>51141511</v>
      </c>
      <c r="D12735" s="38" t="s">
        <v>39538</v>
      </c>
      <c r="E12735" s="39" t="s">
        <v>4569</v>
      </c>
      <c r="F12735" s="37" t="s">
        <v>4570</v>
      </c>
    </row>
    <row r="12736" spans="1:6" ht="14.25" customHeight="1" x14ac:dyDescent="0.2">
      <c r="A12736" s="35" t="s">
        <v>39539</v>
      </c>
      <c r="B12736" s="36" t="s">
        <v>39540</v>
      </c>
      <c r="C12736" s="37">
        <v>51141512</v>
      </c>
      <c r="D12736" s="38" t="s">
        <v>39541</v>
      </c>
      <c r="E12736" s="39" t="s">
        <v>4569</v>
      </c>
      <c r="F12736" s="37" t="s">
        <v>4570</v>
      </c>
    </row>
    <row r="12737" spans="1:6" ht="14.25" customHeight="1" x14ac:dyDescent="0.2">
      <c r="A12737" s="35" t="s">
        <v>39542</v>
      </c>
      <c r="B12737" s="36" t="s">
        <v>39543</v>
      </c>
      <c r="C12737" s="37">
        <v>51141513</v>
      </c>
      <c r="D12737" s="38" t="s">
        <v>39544</v>
      </c>
      <c r="E12737" s="39" t="s">
        <v>4569</v>
      </c>
      <c r="F12737" s="37" t="s">
        <v>4570</v>
      </c>
    </row>
    <row r="12738" spans="1:6" ht="14.25" customHeight="1" x14ac:dyDescent="0.2">
      <c r="A12738" s="35" t="s">
        <v>39545</v>
      </c>
      <c r="B12738" s="36" t="s">
        <v>39546</v>
      </c>
      <c r="C12738" s="37">
        <v>51141514</v>
      </c>
      <c r="D12738" s="38" t="s">
        <v>39547</v>
      </c>
      <c r="E12738" s="39" t="s">
        <v>4569</v>
      </c>
      <c r="F12738" s="37" t="s">
        <v>4570</v>
      </c>
    </row>
    <row r="12739" spans="1:6" ht="14.25" customHeight="1" x14ac:dyDescent="0.2">
      <c r="A12739" s="35" t="s">
        <v>39548</v>
      </c>
      <c r="B12739" s="36" t="s">
        <v>39549</v>
      </c>
      <c r="C12739" s="37">
        <v>51141515</v>
      </c>
      <c r="D12739" s="38" t="s">
        <v>39550</v>
      </c>
      <c r="E12739" s="39" t="s">
        <v>4569</v>
      </c>
      <c r="F12739" s="37" t="s">
        <v>4570</v>
      </c>
    </row>
    <row r="12740" spans="1:6" ht="14.25" customHeight="1" x14ac:dyDescent="0.2">
      <c r="A12740" s="35" t="s">
        <v>39551</v>
      </c>
      <c r="B12740" s="36" t="s">
        <v>39552</v>
      </c>
      <c r="C12740" s="37">
        <v>51141516</v>
      </c>
      <c r="D12740" s="38" t="s">
        <v>39553</v>
      </c>
      <c r="E12740" s="39" t="s">
        <v>4569</v>
      </c>
      <c r="F12740" s="37" t="s">
        <v>4570</v>
      </c>
    </row>
    <row r="12741" spans="1:6" ht="14.25" customHeight="1" x14ac:dyDescent="0.2">
      <c r="A12741" s="35" t="s">
        <v>39554</v>
      </c>
      <c r="B12741" s="36" t="s">
        <v>39555</v>
      </c>
      <c r="C12741" s="37">
        <v>51141517</v>
      </c>
      <c r="D12741" s="38" t="s">
        <v>39556</v>
      </c>
      <c r="E12741" s="39" t="s">
        <v>4569</v>
      </c>
      <c r="F12741" s="37" t="s">
        <v>4570</v>
      </c>
    </row>
    <row r="12742" spans="1:6" ht="14.25" customHeight="1" x14ac:dyDescent="0.2">
      <c r="A12742" s="35" t="s">
        <v>39557</v>
      </c>
      <c r="B12742" s="36" t="s">
        <v>39558</v>
      </c>
      <c r="C12742" s="37">
        <v>51141518</v>
      </c>
      <c r="D12742" s="38" t="s">
        <v>39559</v>
      </c>
      <c r="E12742" s="39" t="s">
        <v>4569</v>
      </c>
      <c r="F12742" s="37" t="s">
        <v>4570</v>
      </c>
    </row>
    <row r="12743" spans="1:6" ht="14.25" customHeight="1" x14ac:dyDescent="0.2">
      <c r="A12743" s="35" t="s">
        <v>39560</v>
      </c>
      <c r="B12743" s="36" t="s">
        <v>39561</v>
      </c>
      <c r="C12743" s="37">
        <v>51141519</v>
      </c>
      <c r="D12743" s="38" t="s">
        <v>39562</v>
      </c>
      <c r="E12743" s="39" t="s">
        <v>4569</v>
      </c>
      <c r="F12743" s="37" t="s">
        <v>4570</v>
      </c>
    </row>
    <row r="12744" spans="1:6" ht="14.25" customHeight="1" x14ac:dyDescent="0.2">
      <c r="A12744" s="35" t="s">
        <v>39563</v>
      </c>
      <c r="B12744" s="36" t="s">
        <v>39564</v>
      </c>
      <c r="C12744" s="37">
        <v>51141520</v>
      </c>
      <c r="D12744" s="38" t="s">
        <v>39565</v>
      </c>
      <c r="E12744" s="39" t="s">
        <v>4569</v>
      </c>
      <c r="F12744" s="37" t="s">
        <v>4570</v>
      </c>
    </row>
    <row r="12745" spans="1:6" ht="14.25" customHeight="1" x14ac:dyDescent="0.2">
      <c r="A12745" s="35" t="s">
        <v>39566</v>
      </c>
      <c r="B12745" s="36" t="s">
        <v>39567</v>
      </c>
      <c r="C12745" s="37">
        <v>51141521</v>
      </c>
      <c r="D12745" s="38" t="s">
        <v>39568</v>
      </c>
      <c r="E12745" s="39" t="s">
        <v>4569</v>
      </c>
      <c r="F12745" s="37" t="s">
        <v>4570</v>
      </c>
    </row>
    <row r="12746" spans="1:6" ht="14.25" customHeight="1" x14ac:dyDescent="0.2">
      <c r="A12746" s="35" t="s">
        <v>39569</v>
      </c>
      <c r="B12746" s="36" t="s">
        <v>39570</v>
      </c>
      <c r="C12746" s="37">
        <v>51141522</v>
      </c>
      <c r="D12746" s="38" t="s">
        <v>39571</v>
      </c>
      <c r="E12746" s="39" t="s">
        <v>4569</v>
      </c>
      <c r="F12746" s="37" t="s">
        <v>4570</v>
      </c>
    </row>
    <row r="12747" spans="1:6" ht="14.25" customHeight="1" x14ac:dyDescent="0.2">
      <c r="A12747" s="35" t="s">
        <v>39572</v>
      </c>
      <c r="B12747" s="36" t="s">
        <v>39573</v>
      </c>
      <c r="C12747" s="37">
        <v>51141523</v>
      </c>
      <c r="D12747" s="38" t="s">
        <v>39574</v>
      </c>
      <c r="E12747" s="39" t="s">
        <v>4569</v>
      </c>
      <c r="F12747" s="37" t="s">
        <v>4570</v>
      </c>
    </row>
    <row r="12748" spans="1:6" ht="14.25" customHeight="1" x14ac:dyDescent="0.2">
      <c r="A12748" s="35" t="s">
        <v>39575</v>
      </c>
      <c r="B12748" s="36" t="s">
        <v>39576</v>
      </c>
      <c r="C12748" s="37">
        <v>51141524</v>
      </c>
      <c r="D12748" s="38" t="s">
        <v>39577</v>
      </c>
      <c r="E12748" s="39" t="s">
        <v>4569</v>
      </c>
      <c r="F12748" s="37" t="s">
        <v>4570</v>
      </c>
    </row>
    <row r="12749" spans="1:6" ht="14.25" customHeight="1" x14ac:dyDescent="0.2">
      <c r="A12749" s="35" t="s">
        <v>39578</v>
      </c>
      <c r="B12749" s="36" t="s">
        <v>39579</v>
      </c>
      <c r="C12749" s="37">
        <v>51141525</v>
      </c>
      <c r="D12749" s="38" t="s">
        <v>39580</v>
      </c>
      <c r="E12749" s="39" t="s">
        <v>4569</v>
      </c>
      <c r="F12749" s="37" t="s">
        <v>4570</v>
      </c>
    </row>
    <row r="12750" spans="1:6" ht="14.25" customHeight="1" x14ac:dyDescent="0.2">
      <c r="A12750" s="35" t="s">
        <v>39581</v>
      </c>
      <c r="B12750" s="36" t="s">
        <v>39582</v>
      </c>
      <c r="C12750" s="37">
        <v>51141526</v>
      </c>
      <c r="D12750" s="38" t="s">
        <v>39583</v>
      </c>
      <c r="E12750" s="39" t="s">
        <v>4569</v>
      </c>
      <c r="F12750" s="37" t="s">
        <v>4570</v>
      </c>
    </row>
    <row r="12751" spans="1:6" ht="14.25" customHeight="1" x14ac:dyDescent="0.2">
      <c r="A12751" s="35" t="s">
        <v>39584</v>
      </c>
      <c r="B12751" s="36" t="s">
        <v>39585</v>
      </c>
      <c r="C12751" s="37">
        <v>51141527</v>
      </c>
      <c r="D12751" s="38" t="s">
        <v>39586</v>
      </c>
      <c r="E12751" s="39" t="s">
        <v>4569</v>
      </c>
      <c r="F12751" s="37" t="s">
        <v>4570</v>
      </c>
    </row>
    <row r="12752" spans="1:6" ht="14.25" customHeight="1" x14ac:dyDescent="0.2">
      <c r="A12752" s="35" t="s">
        <v>39587</v>
      </c>
      <c r="B12752" s="36" t="s">
        <v>39588</v>
      </c>
      <c r="C12752" s="37">
        <v>51141528</v>
      </c>
      <c r="D12752" s="38" t="s">
        <v>39589</v>
      </c>
      <c r="E12752" s="39" t="s">
        <v>4569</v>
      </c>
      <c r="F12752" s="37" t="s">
        <v>4570</v>
      </c>
    </row>
    <row r="12753" spans="1:6" ht="14.25" customHeight="1" x14ac:dyDescent="0.2">
      <c r="A12753" s="35" t="s">
        <v>39590</v>
      </c>
      <c r="B12753" s="36" t="s">
        <v>39591</v>
      </c>
      <c r="C12753" s="37">
        <v>51141529</v>
      </c>
      <c r="D12753" s="38" t="s">
        <v>39592</v>
      </c>
      <c r="E12753" s="39" t="s">
        <v>4569</v>
      </c>
      <c r="F12753" s="37" t="s">
        <v>4570</v>
      </c>
    </row>
    <row r="12754" spans="1:6" ht="14.25" customHeight="1" x14ac:dyDescent="0.2">
      <c r="A12754" s="35" t="s">
        <v>39593</v>
      </c>
      <c r="B12754" s="36" t="s">
        <v>39594</v>
      </c>
      <c r="C12754" s="37">
        <v>51141530</v>
      </c>
      <c r="D12754" s="38" t="s">
        <v>39595</v>
      </c>
      <c r="E12754" s="39" t="s">
        <v>4569</v>
      </c>
      <c r="F12754" s="37" t="s">
        <v>4570</v>
      </c>
    </row>
    <row r="12755" spans="1:6" ht="14.25" customHeight="1" x14ac:dyDescent="0.2">
      <c r="A12755" s="35" t="s">
        <v>39596</v>
      </c>
      <c r="B12755" s="36" t="s">
        <v>39597</v>
      </c>
      <c r="C12755" s="37">
        <v>51141531</v>
      </c>
      <c r="D12755" s="38" t="s">
        <v>39598</v>
      </c>
      <c r="E12755" s="39" t="s">
        <v>4569</v>
      </c>
      <c r="F12755" s="37" t="s">
        <v>4570</v>
      </c>
    </row>
    <row r="12756" spans="1:6" ht="14.25" customHeight="1" x14ac:dyDescent="0.2">
      <c r="A12756" s="35" t="s">
        <v>39599</v>
      </c>
      <c r="B12756" s="36" t="s">
        <v>39600</v>
      </c>
      <c r="C12756" s="37">
        <v>51141532</v>
      </c>
      <c r="D12756" s="38" t="s">
        <v>39601</v>
      </c>
      <c r="E12756" s="39" t="s">
        <v>4569</v>
      </c>
      <c r="F12756" s="37" t="s">
        <v>4570</v>
      </c>
    </row>
    <row r="12757" spans="1:6" ht="14.25" customHeight="1" x14ac:dyDescent="0.2">
      <c r="A12757" s="35" t="s">
        <v>39602</v>
      </c>
      <c r="B12757" s="36" t="s">
        <v>39603</v>
      </c>
      <c r="C12757" s="37">
        <v>51141533</v>
      </c>
      <c r="D12757" s="38" t="s">
        <v>39604</v>
      </c>
      <c r="E12757" s="39" t="s">
        <v>4569</v>
      </c>
      <c r="F12757" s="37" t="s">
        <v>4570</v>
      </c>
    </row>
    <row r="12758" spans="1:6" ht="14.25" customHeight="1" x14ac:dyDescent="0.2">
      <c r="A12758" s="35" t="s">
        <v>39605</v>
      </c>
      <c r="B12758" s="36" t="s">
        <v>39606</v>
      </c>
      <c r="C12758" s="37">
        <v>51141601</v>
      </c>
      <c r="D12758" s="38" t="s">
        <v>39607</v>
      </c>
      <c r="E12758" s="39" t="s">
        <v>4569</v>
      </c>
      <c r="F12758" s="37" t="s">
        <v>4570</v>
      </c>
    </row>
    <row r="12759" spans="1:6" ht="14.25" customHeight="1" x14ac:dyDescent="0.2">
      <c r="A12759" s="35" t="s">
        <v>39608</v>
      </c>
      <c r="B12759" s="36" t="s">
        <v>39609</v>
      </c>
      <c r="C12759" s="37">
        <v>51141602</v>
      </c>
      <c r="D12759" s="38" t="s">
        <v>39610</v>
      </c>
      <c r="E12759" s="39" t="s">
        <v>4569</v>
      </c>
      <c r="F12759" s="37" t="s">
        <v>4570</v>
      </c>
    </row>
    <row r="12760" spans="1:6" ht="14.25" customHeight="1" x14ac:dyDescent="0.2">
      <c r="A12760" s="35" t="s">
        <v>39611</v>
      </c>
      <c r="B12760" s="36" t="s">
        <v>39612</v>
      </c>
      <c r="C12760" s="37">
        <v>51141603</v>
      </c>
      <c r="D12760" s="38" t="s">
        <v>39613</v>
      </c>
      <c r="E12760" s="39" t="s">
        <v>4569</v>
      </c>
      <c r="F12760" s="37" t="s">
        <v>4570</v>
      </c>
    </row>
    <row r="12761" spans="1:6" ht="14.25" customHeight="1" x14ac:dyDescent="0.2">
      <c r="A12761" s="35" t="s">
        <v>39614</v>
      </c>
      <c r="B12761" s="36" t="s">
        <v>39615</v>
      </c>
      <c r="C12761" s="37">
        <v>51141604</v>
      </c>
      <c r="D12761" s="38" t="s">
        <v>39616</v>
      </c>
      <c r="E12761" s="39" t="s">
        <v>4569</v>
      </c>
      <c r="F12761" s="37" t="s">
        <v>4570</v>
      </c>
    </row>
    <row r="12762" spans="1:6" ht="14.25" customHeight="1" x14ac:dyDescent="0.2">
      <c r="A12762" s="35" t="s">
        <v>39617</v>
      </c>
      <c r="B12762" s="36" t="s">
        <v>39618</v>
      </c>
      <c r="C12762" s="37">
        <v>51141605</v>
      </c>
      <c r="D12762" s="38" t="s">
        <v>39619</v>
      </c>
      <c r="E12762" s="39" t="s">
        <v>4569</v>
      </c>
      <c r="F12762" s="37" t="s">
        <v>4570</v>
      </c>
    </row>
    <row r="12763" spans="1:6" ht="14.25" customHeight="1" x14ac:dyDescent="0.2">
      <c r="A12763" s="35" t="s">
        <v>39620</v>
      </c>
      <c r="B12763" s="36" t="s">
        <v>39621</v>
      </c>
      <c r="C12763" s="37">
        <v>51141606</v>
      </c>
      <c r="D12763" s="38" t="s">
        <v>39622</v>
      </c>
      <c r="E12763" s="39" t="s">
        <v>4569</v>
      </c>
      <c r="F12763" s="37" t="s">
        <v>4570</v>
      </c>
    </row>
    <row r="12764" spans="1:6" ht="14.25" customHeight="1" x14ac:dyDescent="0.2">
      <c r="A12764" s="35" t="s">
        <v>39623</v>
      </c>
      <c r="B12764" s="36" t="s">
        <v>39624</v>
      </c>
      <c r="C12764" s="37">
        <v>51141607</v>
      </c>
      <c r="D12764" s="38" t="s">
        <v>39625</v>
      </c>
      <c r="E12764" s="39" t="s">
        <v>4569</v>
      </c>
      <c r="F12764" s="37" t="s">
        <v>4570</v>
      </c>
    </row>
    <row r="12765" spans="1:6" ht="14.25" customHeight="1" x14ac:dyDescent="0.2">
      <c r="A12765" s="35" t="s">
        <v>39626</v>
      </c>
      <c r="B12765" s="36" t="s">
        <v>39627</v>
      </c>
      <c r="C12765" s="37">
        <v>51141608</v>
      </c>
      <c r="D12765" s="38" t="s">
        <v>39628</v>
      </c>
      <c r="E12765" s="39" t="s">
        <v>4569</v>
      </c>
      <c r="F12765" s="37" t="s">
        <v>4570</v>
      </c>
    </row>
    <row r="12766" spans="1:6" ht="14.25" customHeight="1" x14ac:dyDescent="0.2">
      <c r="A12766" s="35" t="s">
        <v>39629</v>
      </c>
      <c r="B12766" s="36" t="s">
        <v>39630</v>
      </c>
      <c r="C12766" s="37">
        <v>51141609</v>
      </c>
      <c r="D12766" s="38" t="s">
        <v>39631</v>
      </c>
      <c r="E12766" s="39" t="s">
        <v>4569</v>
      </c>
      <c r="F12766" s="37" t="s">
        <v>4570</v>
      </c>
    </row>
    <row r="12767" spans="1:6" ht="14.25" customHeight="1" x14ac:dyDescent="0.2">
      <c r="A12767" s="35" t="s">
        <v>39632</v>
      </c>
      <c r="B12767" s="36" t="s">
        <v>39633</v>
      </c>
      <c r="C12767" s="37">
        <v>51141610</v>
      </c>
      <c r="D12767" s="38" t="s">
        <v>39634</v>
      </c>
      <c r="E12767" s="39" t="s">
        <v>4569</v>
      </c>
      <c r="F12767" s="37" t="s">
        <v>4570</v>
      </c>
    </row>
    <row r="12768" spans="1:6" ht="14.25" customHeight="1" x14ac:dyDescent="0.2">
      <c r="A12768" s="35" t="s">
        <v>39635</v>
      </c>
      <c r="B12768" s="36" t="s">
        <v>39636</v>
      </c>
      <c r="C12768" s="37">
        <v>51141611</v>
      </c>
      <c r="D12768" s="38" t="s">
        <v>39637</v>
      </c>
      <c r="E12768" s="39" t="s">
        <v>4569</v>
      </c>
      <c r="F12768" s="37" t="s">
        <v>4570</v>
      </c>
    </row>
    <row r="12769" spans="1:6" ht="14.25" customHeight="1" x14ac:dyDescent="0.2">
      <c r="A12769" s="35" t="s">
        <v>39638</v>
      </c>
      <c r="B12769" s="36" t="s">
        <v>39639</v>
      </c>
      <c r="C12769" s="37">
        <v>51141612</v>
      </c>
      <c r="D12769" s="38" t="s">
        <v>39640</v>
      </c>
      <c r="E12769" s="39" t="s">
        <v>4569</v>
      </c>
      <c r="F12769" s="37" t="s">
        <v>4570</v>
      </c>
    </row>
    <row r="12770" spans="1:6" ht="14.25" customHeight="1" x14ac:dyDescent="0.2">
      <c r="A12770" s="35" t="s">
        <v>39641</v>
      </c>
      <c r="B12770" s="36" t="s">
        <v>39642</v>
      </c>
      <c r="C12770" s="37">
        <v>51141613</v>
      </c>
      <c r="D12770" s="38" t="s">
        <v>39643</v>
      </c>
      <c r="E12770" s="39" t="s">
        <v>4569</v>
      </c>
      <c r="F12770" s="37" t="s">
        <v>4570</v>
      </c>
    </row>
    <row r="12771" spans="1:6" ht="14.25" customHeight="1" x14ac:dyDescent="0.2">
      <c r="A12771" s="35" t="s">
        <v>39644</v>
      </c>
      <c r="B12771" s="36" t="s">
        <v>39645</v>
      </c>
      <c r="C12771" s="37">
        <v>51141614</v>
      </c>
      <c r="D12771" s="38" t="s">
        <v>39646</v>
      </c>
      <c r="E12771" s="39" t="s">
        <v>4569</v>
      </c>
      <c r="F12771" s="37" t="s">
        <v>4570</v>
      </c>
    </row>
    <row r="12772" spans="1:6" ht="14.25" customHeight="1" x14ac:dyDescent="0.2">
      <c r="A12772" s="35" t="s">
        <v>39647</v>
      </c>
      <c r="B12772" s="36" t="s">
        <v>39636</v>
      </c>
      <c r="C12772" s="37">
        <v>51141615</v>
      </c>
      <c r="D12772" s="38" t="s">
        <v>39648</v>
      </c>
      <c r="E12772" s="39" t="s">
        <v>4569</v>
      </c>
      <c r="F12772" s="37" t="s">
        <v>4570</v>
      </c>
    </row>
    <row r="12773" spans="1:6" ht="14.25" customHeight="1" x14ac:dyDescent="0.2">
      <c r="A12773" s="35" t="s">
        <v>39649</v>
      </c>
      <c r="B12773" s="36" t="s">
        <v>39650</v>
      </c>
      <c r="C12773" s="37">
        <v>51141616</v>
      </c>
      <c r="D12773" s="38" t="s">
        <v>39651</v>
      </c>
      <c r="E12773" s="39" t="s">
        <v>4569</v>
      </c>
      <c r="F12773" s="37" t="s">
        <v>4570</v>
      </c>
    </row>
    <row r="12774" spans="1:6" ht="14.25" customHeight="1" x14ac:dyDescent="0.2">
      <c r="A12774" s="35" t="s">
        <v>39652</v>
      </c>
      <c r="B12774" s="36" t="s">
        <v>39653</v>
      </c>
      <c r="C12774" s="37">
        <v>51141617</v>
      </c>
      <c r="D12774" s="38" t="s">
        <v>39654</v>
      </c>
      <c r="E12774" s="39" t="s">
        <v>4569</v>
      </c>
      <c r="F12774" s="37" t="s">
        <v>4570</v>
      </c>
    </row>
    <row r="12775" spans="1:6" ht="14.25" customHeight="1" x14ac:dyDescent="0.2">
      <c r="A12775" s="35" t="s">
        <v>39655</v>
      </c>
      <c r="B12775" s="36" t="s">
        <v>39656</v>
      </c>
      <c r="C12775" s="37">
        <v>51141618</v>
      </c>
      <c r="D12775" s="38" t="s">
        <v>39657</v>
      </c>
      <c r="E12775" s="39" t="s">
        <v>4569</v>
      </c>
      <c r="F12775" s="37" t="s">
        <v>4570</v>
      </c>
    </row>
    <row r="12776" spans="1:6" ht="14.25" customHeight="1" x14ac:dyDescent="0.2">
      <c r="A12776" s="35" t="s">
        <v>39658</v>
      </c>
      <c r="B12776" s="36" t="s">
        <v>39659</v>
      </c>
      <c r="C12776" s="37">
        <v>51141619</v>
      </c>
      <c r="D12776" s="38" t="s">
        <v>39660</v>
      </c>
      <c r="E12776" s="39" t="s">
        <v>4569</v>
      </c>
      <c r="F12776" s="37" t="s">
        <v>4570</v>
      </c>
    </row>
    <row r="12777" spans="1:6" ht="14.25" customHeight="1" x14ac:dyDescent="0.2">
      <c r="A12777" s="35" t="s">
        <v>39661</v>
      </c>
      <c r="B12777" s="36" t="s">
        <v>39662</v>
      </c>
      <c r="C12777" s="37">
        <v>51141620</v>
      </c>
      <c r="D12777" s="38" t="s">
        <v>39663</v>
      </c>
      <c r="E12777" s="39" t="s">
        <v>4569</v>
      </c>
      <c r="F12777" s="37" t="s">
        <v>4570</v>
      </c>
    </row>
    <row r="12778" spans="1:6" ht="14.25" customHeight="1" x14ac:dyDescent="0.2">
      <c r="A12778" s="35" t="s">
        <v>39664</v>
      </c>
      <c r="B12778" s="36" t="s">
        <v>39665</v>
      </c>
      <c r="C12778" s="37">
        <v>51141621</v>
      </c>
      <c r="D12778" s="38" t="s">
        <v>39666</v>
      </c>
      <c r="E12778" s="39" t="s">
        <v>4569</v>
      </c>
      <c r="F12778" s="37" t="s">
        <v>4570</v>
      </c>
    </row>
    <row r="12779" spans="1:6" ht="14.25" customHeight="1" x14ac:dyDescent="0.2">
      <c r="A12779" s="35" t="s">
        <v>39667</v>
      </c>
      <c r="B12779" s="36" t="s">
        <v>39668</v>
      </c>
      <c r="C12779" s="37">
        <v>51141622</v>
      </c>
      <c r="D12779" s="38" t="s">
        <v>39669</v>
      </c>
      <c r="E12779" s="39" t="s">
        <v>4569</v>
      </c>
      <c r="F12779" s="37" t="s">
        <v>4570</v>
      </c>
    </row>
    <row r="12780" spans="1:6" ht="14.25" customHeight="1" x14ac:dyDescent="0.2">
      <c r="A12780" s="35" t="s">
        <v>39670</v>
      </c>
      <c r="B12780" s="36" t="s">
        <v>39671</v>
      </c>
      <c r="C12780" s="37">
        <v>51141623</v>
      </c>
      <c r="D12780" s="38" t="s">
        <v>39672</v>
      </c>
      <c r="E12780" s="39" t="s">
        <v>4569</v>
      </c>
      <c r="F12780" s="37" t="s">
        <v>4570</v>
      </c>
    </row>
    <row r="12781" spans="1:6" ht="14.25" customHeight="1" x14ac:dyDescent="0.2">
      <c r="A12781" s="35" t="s">
        <v>39673</v>
      </c>
      <c r="B12781" s="36" t="s">
        <v>39674</v>
      </c>
      <c r="C12781" s="37">
        <v>51141624</v>
      </c>
      <c r="D12781" s="38" t="s">
        <v>39675</v>
      </c>
      <c r="E12781" s="39" t="s">
        <v>4569</v>
      </c>
      <c r="F12781" s="37" t="s">
        <v>4570</v>
      </c>
    </row>
    <row r="12782" spans="1:6" ht="14.25" customHeight="1" x14ac:dyDescent="0.2">
      <c r="A12782" s="35" t="s">
        <v>39676</v>
      </c>
      <c r="B12782" s="36" t="s">
        <v>39677</v>
      </c>
      <c r="C12782" s="37">
        <v>51141625</v>
      </c>
      <c r="D12782" s="38" t="s">
        <v>39678</v>
      </c>
      <c r="E12782" s="39" t="s">
        <v>4569</v>
      </c>
      <c r="F12782" s="37" t="s">
        <v>4570</v>
      </c>
    </row>
    <row r="12783" spans="1:6" ht="14.25" customHeight="1" x14ac:dyDescent="0.2">
      <c r="A12783" s="35" t="s">
        <v>39679</v>
      </c>
      <c r="B12783" s="36" t="s">
        <v>39680</v>
      </c>
      <c r="C12783" s="37">
        <v>51141626</v>
      </c>
      <c r="D12783" s="38" t="s">
        <v>39681</v>
      </c>
      <c r="E12783" s="39" t="s">
        <v>4569</v>
      </c>
      <c r="F12783" s="37" t="s">
        <v>4570</v>
      </c>
    </row>
    <row r="12784" spans="1:6" ht="14.25" customHeight="1" x14ac:dyDescent="0.2">
      <c r="A12784" s="35" t="s">
        <v>39682</v>
      </c>
      <c r="B12784" s="36" t="s">
        <v>39683</v>
      </c>
      <c r="C12784" s="37">
        <v>51141627</v>
      </c>
      <c r="D12784" s="38" t="s">
        <v>39684</v>
      </c>
      <c r="E12784" s="39" t="s">
        <v>4569</v>
      </c>
      <c r="F12784" s="37" t="s">
        <v>4570</v>
      </c>
    </row>
    <row r="12785" spans="1:6" ht="14.25" customHeight="1" x14ac:dyDescent="0.2">
      <c r="A12785" s="35" t="s">
        <v>39685</v>
      </c>
      <c r="B12785" s="36" t="s">
        <v>39686</v>
      </c>
      <c r="C12785" s="37">
        <v>51141628</v>
      </c>
      <c r="D12785" s="38" t="s">
        <v>39687</v>
      </c>
      <c r="E12785" s="39" t="s">
        <v>4569</v>
      </c>
      <c r="F12785" s="37" t="s">
        <v>4570</v>
      </c>
    </row>
    <row r="12786" spans="1:6" ht="14.25" customHeight="1" x14ac:dyDescent="0.2">
      <c r="A12786" s="35" t="s">
        <v>39688</v>
      </c>
      <c r="B12786" s="36" t="s">
        <v>39689</v>
      </c>
      <c r="C12786" s="37">
        <v>51141629</v>
      </c>
      <c r="D12786" s="38" t="s">
        <v>39690</v>
      </c>
      <c r="E12786" s="39" t="s">
        <v>4569</v>
      </c>
      <c r="F12786" s="37" t="s">
        <v>4570</v>
      </c>
    </row>
    <row r="12787" spans="1:6" ht="14.25" customHeight="1" x14ac:dyDescent="0.2">
      <c r="A12787" s="35" t="s">
        <v>39691</v>
      </c>
      <c r="B12787" s="36" t="s">
        <v>39692</v>
      </c>
      <c r="C12787" s="37">
        <v>51141630</v>
      </c>
      <c r="D12787" s="38" t="s">
        <v>39693</v>
      </c>
      <c r="E12787" s="39" t="s">
        <v>4569</v>
      </c>
      <c r="F12787" s="37" t="s">
        <v>4570</v>
      </c>
    </row>
    <row r="12788" spans="1:6" ht="14.25" customHeight="1" x14ac:dyDescent="0.2">
      <c r="A12788" s="35" t="s">
        <v>39694</v>
      </c>
      <c r="B12788" s="36" t="s">
        <v>39695</v>
      </c>
      <c r="C12788" s="37">
        <v>51141631</v>
      </c>
      <c r="D12788" s="38" t="s">
        <v>39696</v>
      </c>
      <c r="E12788" s="39" t="s">
        <v>4569</v>
      </c>
      <c r="F12788" s="37" t="s">
        <v>4570</v>
      </c>
    </row>
    <row r="12789" spans="1:6" ht="14.25" customHeight="1" x14ac:dyDescent="0.2">
      <c r="A12789" s="35" t="s">
        <v>39697</v>
      </c>
      <c r="B12789" s="36" t="s">
        <v>39698</v>
      </c>
      <c r="C12789" s="37">
        <v>51141632</v>
      </c>
      <c r="D12789" s="38" t="s">
        <v>39699</v>
      </c>
      <c r="E12789" s="39" t="s">
        <v>4569</v>
      </c>
      <c r="F12789" s="37" t="s">
        <v>4570</v>
      </c>
    </row>
    <row r="12790" spans="1:6" ht="14.25" customHeight="1" x14ac:dyDescent="0.2">
      <c r="A12790" s="35" t="s">
        <v>39700</v>
      </c>
      <c r="B12790" s="36" t="s">
        <v>39701</v>
      </c>
      <c r="C12790" s="37">
        <v>51141633</v>
      </c>
      <c r="D12790" s="38" t="s">
        <v>39702</v>
      </c>
      <c r="E12790" s="39" t="s">
        <v>4569</v>
      </c>
      <c r="F12790" s="37" t="s">
        <v>4570</v>
      </c>
    </row>
    <row r="12791" spans="1:6" ht="14.25" customHeight="1" x14ac:dyDescent="0.2">
      <c r="A12791" s="35" t="s">
        <v>39703</v>
      </c>
      <c r="B12791" s="36" t="s">
        <v>39704</v>
      </c>
      <c r="C12791" s="37">
        <v>51141701</v>
      </c>
      <c r="D12791" s="38" t="s">
        <v>39705</v>
      </c>
      <c r="E12791" s="39" t="s">
        <v>4569</v>
      </c>
      <c r="F12791" s="37" t="s">
        <v>4570</v>
      </c>
    </row>
    <row r="12792" spans="1:6" ht="14.25" customHeight="1" x14ac:dyDescent="0.2">
      <c r="A12792" s="35" t="s">
        <v>39706</v>
      </c>
      <c r="B12792" s="36" t="s">
        <v>39707</v>
      </c>
      <c r="C12792" s="37">
        <v>51141702</v>
      </c>
      <c r="D12792" s="38" t="s">
        <v>39708</v>
      </c>
      <c r="E12792" s="39" t="s">
        <v>4569</v>
      </c>
      <c r="F12792" s="37" t="s">
        <v>4570</v>
      </c>
    </row>
    <row r="12793" spans="1:6" ht="14.25" customHeight="1" x14ac:dyDescent="0.2">
      <c r="A12793" s="35" t="s">
        <v>39709</v>
      </c>
      <c r="B12793" s="36" t="s">
        <v>39710</v>
      </c>
      <c r="C12793" s="37">
        <v>51141703</v>
      </c>
      <c r="D12793" s="38" t="s">
        <v>39711</v>
      </c>
      <c r="E12793" s="39" t="s">
        <v>4569</v>
      </c>
      <c r="F12793" s="37" t="s">
        <v>4570</v>
      </c>
    </row>
    <row r="12794" spans="1:6" ht="14.25" customHeight="1" x14ac:dyDescent="0.2">
      <c r="A12794" s="35" t="s">
        <v>39712</v>
      </c>
      <c r="B12794" s="36" t="s">
        <v>39713</v>
      </c>
      <c r="C12794" s="37">
        <v>51141704</v>
      </c>
      <c r="D12794" s="38" t="s">
        <v>39714</v>
      </c>
      <c r="E12794" s="39" t="s">
        <v>4569</v>
      </c>
      <c r="F12794" s="37" t="s">
        <v>4570</v>
      </c>
    </row>
    <row r="12795" spans="1:6" ht="14.25" customHeight="1" x14ac:dyDescent="0.2">
      <c r="A12795" s="35" t="s">
        <v>39715</v>
      </c>
      <c r="B12795" s="36" t="s">
        <v>39716</v>
      </c>
      <c r="C12795" s="37">
        <v>51141705</v>
      </c>
      <c r="D12795" s="38" t="s">
        <v>39717</v>
      </c>
      <c r="E12795" s="39" t="s">
        <v>4569</v>
      </c>
      <c r="F12795" s="37" t="s">
        <v>4570</v>
      </c>
    </row>
    <row r="12796" spans="1:6" ht="14.25" customHeight="1" x14ac:dyDescent="0.2">
      <c r="A12796" s="35" t="s">
        <v>39718</v>
      </c>
      <c r="B12796" s="36" t="s">
        <v>39719</v>
      </c>
      <c r="C12796" s="37">
        <v>51141706</v>
      </c>
      <c r="D12796" s="38" t="s">
        <v>39720</v>
      </c>
      <c r="E12796" s="39" t="s">
        <v>4569</v>
      </c>
      <c r="F12796" s="37" t="s">
        <v>4570</v>
      </c>
    </row>
    <row r="12797" spans="1:6" ht="14.25" customHeight="1" x14ac:dyDescent="0.2">
      <c r="A12797" s="35" t="s">
        <v>39721</v>
      </c>
      <c r="B12797" s="36" t="s">
        <v>39722</v>
      </c>
      <c r="C12797" s="37">
        <v>51141707</v>
      </c>
      <c r="D12797" s="38" t="s">
        <v>39723</v>
      </c>
      <c r="E12797" s="39" t="s">
        <v>4569</v>
      </c>
      <c r="F12797" s="37" t="s">
        <v>4570</v>
      </c>
    </row>
    <row r="12798" spans="1:6" ht="14.25" customHeight="1" x14ac:dyDescent="0.2">
      <c r="A12798" s="35" t="s">
        <v>39724</v>
      </c>
      <c r="B12798" s="36" t="s">
        <v>39725</v>
      </c>
      <c r="C12798" s="37">
        <v>51141708</v>
      </c>
      <c r="D12798" s="38" t="s">
        <v>39726</v>
      </c>
      <c r="E12798" s="39" t="s">
        <v>4569</v>
      </c>
      <c r="F12798" s="37" t="s">
        <v>4570</v>
      </c>
    </row>
    <row r="12799" spans="1:6" ht="14.25" customHeight="1" x14ac:dyDescent="0.2">
      <c r="A12799" s="35" t="s">
        <v>39727</v>
      </c>
      <c r="B12799" s="36" t="s">
        <v>39728</v>
      </c>
      <c r="C12799" s="37">
        <v>51141709</v>
      </c>
      <c r="D12799" s="38" t="s">
        <v>39729</v>
      </c>
      <c r="E12799" s="39" t="s">
        <v>4569</v>
      </c>
      <c r="F12799" s="37" t="s">
        <v>4570</v>
      </c>
    </row>
    <row r="12800" spans="1:6" ht="14.25" customHeight="1" x14ac:dyDescent="0.2">
      <c r="A12800" s="35" t="s">
        <v>39730</v>
      </c>
      <c r="B12800" s="36" t="s">
        <v>39731</v>
      </c>
      <c r="C12800" s="37">
        <v>51141710</v>
      </c>
      <c r="D12800" s="38" t="s">
        <v>39732</v>
      </c>
      <c r="E12800" s="39" t="s">
        <v>4569</v>
      </c>
      <c r="F12800" s="37" t="s">
        <v>4570</v>
      </c>
    </row>
    <row r="12801" spans="1:6" ht="14.25" customHeight="1" x14ac:dyDescent="0.2">
      <c r="A12801" s="35" t="s">
        <v>39733</v>
      </c>
      <c r="B12801" s="36" t="s">
        <v>39734</v>
      </c>
      <c r="C12801" s="37">
        <v>51141711</v>
      </c>
      <c r="D12801" s="38" t="s">
        <v>39735</v>
      </c>
      <c r="E12801" s="39" t="s">
        <v>4569</v>
      </c>
      <c r="F12801" s="37" t="s">
        <v>4570</v>
      </c>
    </row>
    <row r="12802" spans="1:6" ht="14.25" customHeight="1" x14ac:dyDescent="0.2">
      <c r="A12802" s="35" t="s">
        <v>39736</v>
      </c>
      <c r="B12802" s="36" t="s">
        <v>39737</v>
      </c>
      <c r="C12802" s="37">
        <v>51141712</v>
      </c>
      <c r="D12802" s="38" t="s">
        <v>39738</v>
      </c>
      <c r="E12802" s="39" t="s">
        <v>4569</v>
      </c>
      <c r="F12802" s="37" t="s">
        <v>4570</v>
      </c>
    </row>
    <row r="12803" spans="1:6" ht="14.25" customHeight="1" x14ac:dyDescent="0.2">
      <c r="A12803" s="35" t="s">
        <v>39739</v>
      </c>
      <c r="B12803" s="36" t="s">
        <v>39722</v>
      </c>
      <c r="C12803" s="37">
        <v>51141713</v>
      </c>
      <c r="D12803" s="38" t="s">
        <v>39740</v>
      </c>
      <c r="E12803" s="39" t="s">
        <v>4569</v>
      </c>
      <c r="F12803" s="37" t="s">
        <v>4570</v>
      </c>
    </row>
    <row r="12804" spans="1:6" ht="14.25" customHeight="1" x14ac:dyDescent="0.2">
      <c r="A12804" s="35" t="s">
        <v>39741</v>
      </c>
      <c r="B12804" s="36" t="s">
        <v>39742</v>
      </c>
      <c r="C12804" s="37">
        <v>51141714</v>
      </c>
      <c r="D12804" s="38" t="s">
        <v>39743</v>
      </c>
      <c r="E12804" s="39" t="s">
        <v>4569</v>
      </c>
      <c r="F12804" s="37" t="s">
        <v>4570</v>
      </c>
    </row>
    <row r="12805" spans="1:6" ht="14.25" customHeight="1" x14ac:dyDescent="0.2">
      <c r="A12805" s="35" t="s">
        <v>39744</v>
      </c>
      <c r="B12805" s="36" t="s">
        <v>39745</v>
      </c>
      <c r="C12805" s="37">
        <v>51141715</v>
      </c>
      <c r="D12805" s="38" t="s">
        <v>39746</v>
      </c>
      <c r="E12805" s="39" t="s">
        <v>4569</v>
      </c>
      <c r="F12805" s="37" t="s">
        <v>4570</v>
      </c>
    </row>
    <row r="12806" spans="1:6" ht="14.25" customHeight="1" x14ac:dyDescent="0.2">
      <c r="A12806" s="35" t="s">
        <v>39747</v>
      </c>
      <c r="B12806" s="36" t="s">
        <v>39748</v>
      </c>
      <c r="C12806" s="37">
        <v>51141716</v>
      </c>
      <c r="D12806" s="38" t="s">
        <v>39749</v>
      </c>
      <c r="E12806" s="39" t="s">
        <v>4569</v>
      </c>
      <c r="F12806" s="37" t="s">
        <v>4570</v>
      </c>
    </row>
    <row r="12807" spans="1:6" ht="14.25" customHeight="1" x14ac:dyDescent="0.2">
      <c r="A12807" s="35" t="s">
        <v>39750</v>
      </c>
      <c r="B12807" s="36" t="s">
        <v>39751</v>
      </c>
      <c r="C12807" s="37">
        <v>51141717</v>
      </c>
      <c r="D12807" s="38" t="s">
        <v>39752</v>
      </c>
      <c r="E12807" s="39" t="s">
        <v>4569</v>
      </c>
      <c r="F12807" s="37" t="s">
        <v>4570</v>
      </c>
    </row>
    <row r="12808" spans="1:6" ht="14.25" customHeight="1" x14ac:dyDescent="0.2">
      <c r="A12808" s="35" t="s">
        <v>39753</v>
      </c>
      <c r="B12808" s="36" t="s">
        <v>39754</v>
      </c>
      <c r="C12808" s="37">
        <v>51141718</v>
      </c>
      <c r="D12808" s="38" t="s">
        <v>39755</v>
      </c>
      <c r="E12808" s="39" t="s">
        <v>4569</v>
      </c>
      <c r="F12808" s="37" t="s">
        <v>4570</v>
      </c>
    </row>
    <row r="12809" spans="1:6" ht="14.25" customHeight="1" x14ac:dyDescent="0.2">
      <c r="A12809" s="35" t="s">
        <v>39756</v>
      </c>
      <c r="B12809" s="36" t="s">
        <v>39757</v>
      </c>
      <c r="C12809" s="37">
        <v>51141719</v>
      </c>
      <c r="D12809" s="38" t="s">
        <v>39758</v>
      </c>
      <c r="E12809" s="39" t="s">
        <v>4569</v>
      </c>
      <c r="F12809" s="37" t="s">
        <v>4570</v>
      </c>
    </row>
    <row r="12810" spans="1:6" ht="14.25" customHeight="1" x14ac:dyDescent="0.2">
      <c r="A12810" s="35" t="s">
        <v>39759</v>
      </c>
      <c r="B12810" s="36" t="s">
        <v>39760</v>
      </c>
      <c r="C12810" s="37">
        <v>51141720</v>
      </c>
      <c r="D12810" s="38" t="s">
        <v>39761</v>
      </c>
      <c r="E12810" s="39" t="s">
        <v>4569</v>
      </c>
      <c r="F12810" s="37" t="s">
        <v>4570</v>
      </c>
    </row>
    <row r="12811" spans="1:6" ht="14.25" customHeight="1" x14ac:dyDescent="0.2">
      <c r="A12811" s="35" t="s">
        <v>39762</v>
      </c>
      <c r="B12811" s="36" t="s">
        <v>39763</v>
      </c>
      <c r="C12811" s="37">
        <v>51141721</v>
      </c>
      <c r="D12811" s="38" t="s">
        <v>39764</v>
      </c>
      <c r="E12811" s="39" t="s">
        <v>4569</v>
      </c>
      <c r="F12811" s="37" t="s">
        <v>4570</v>
      </c>
    </row>
    <row r="12812" spans="1:6" ht="14.25" customHeight="1" x14ac:dyDescent="0.2">
      <c r="A12812" s="35" t="s">
        <v>39765</v>
      </c>
      <c r="B12812" s="36" t="s">
        <v>39766</v>
      </c>
      <c r="C12812" s="37">
        <v>51141722</v>
      </c>
      <c r="D12812" s="38" t="s">
        <v>39767</v>
      </c>
      <c r="E12812" s="39" t="s">
        <v>4569</v>
      </c>
      <c r="F12812" s="37" t="s">
        <v>4570</v>
      </c>
    </row>
    <row r="12813" spans="1:6" ht="14.25" customHeight="1" x14ac:dyDescent="0.2">
      <c r="A12813" s="35" t="s">
        <v>39768</v>
      </c>
      <c r="B12813" s="36" t="s">
        <v>39769</v>
      </c>
      <c r="C12813" s="37">
        <v>51141723</v>
      </c>
      <c r="D12813" s="38" t="s">
        <v>39770</v>
      </c>
      <c r="E12813" s="39" t="s">
        <v>4569</v>
      </c>
      <c r="F12813" s="37" t="s">
        <v>4570</v>
      </c>
    </row>
    <row r="12814" spans="1:6" ht="14.25" customHeight="1" x14ac:dyDescent="0.2">
      <c r="A12814" s="35" t="s">
        <v>39771</v>
      </c>
      <c r="B12814" s="36" t="s">
        <v>39772</v>
      </c>
      <c r="C12814" s="37">
        <v>51141724</v>
      </c>
      <c r="D12814" s="38" t="s">
        <v>39773</v>
      </c>
      <c r="E12814" s="39" t="s">
        <v>4569</v>
      </c>
      <c r="F12814" s="37" t="s">
        <v>4570</v>
      </c>
    </row>
    <row r="12815" spans="1:6" ht="14.25" customHeight="1" x14ac:dyDescent="0.2">
      <c r="A12815" s="35" t="s">
        <v>39774</v>
      </c>
      <c r="B12815" s="36" t="s">
        <v>39775</v>
      </c>
      <c r="C12815" s="37">
        <v>51141725</v>
      </c>
      <c r="D12815" s="38" t="s">
        <v>39776</v>
      </c>
      <c r="E12815" s="39" t="s">
        <v>4569</v>
      </c>
      <c r="F12815" s="37" t="s">
        <v>4570</v>
      </c>
    </row>
    <row r="12816" spans="1:6" ht="14.25" customHeight="1" x14ac:dyDescent="0.2">
      <c r="A12816" s="35" t="s">
        <v>39777</v>
      </c>
      <c r="B12816" s="36" t="s">
        <v>39778</v>
      </c>
      <c r="C12816" s="37">
        <v>51141726</v>
      </c>
      <c r="D12816" s="38" t="s">
        <v>39779</v>
      </c>
      <c r="E12816" s="39" t="s">
        <v>4569</v>
      </c>
      <c r="F12816" s="37" t="s">
        <v>4570</v>
      </c>
    </row>
    <row r="12817" spans="1:6" ht="14.25" customHeight="1" x14ac:dyDescent="0.2">
      <c r="A12817" s="35" t="s">
        <v>39780</v>
      </c>
      <c r="B12817" s="36" t="s">
        <v>39775</v>
      </c>
      <c r="C12817" s="37">
        <v>51141727</v>
      </c>
      <c r="D12817" s="38" t="s">
        <v>39781</v>
      </c>
      <c r="E12817" s="39" t="s">
        <v>4569</v>
      </c>
      <c r="F12817" s="37" t="s">
        <v>4570</v>
      </c>
    </row>
    <row r="12818" spans="1:6" ht="14.25" customHeight="1" x14ac:dyDescent="0.2">
      <c r="A12818" s="35" t="s">
        <v>39782</v>
      </c>
      <c r="B12818" s="36" t="s">
        <v>39783</v>
      </c>
      <c r="C12818" s="37">
        <v>51141728</v>
      </c>
      <c r="D12818" s="38" t="s">
        <v>39784</v>
      </c>
      <c r="E12818" s="39" t="s">
        <v>4569</v>
      </c>
      <c r="F12818" s="37" t="s">
        <v>4570</v>
      </c>
    </row>
    <row r="12819" spans="1:6" ht="14.25" customHeight="1" x14ac:dyDescent="0.2">
      <c r="A12819" s="35" t="s">
        <v>39785</v>
      </c>
      <c r="B12819" s="36" t="s">
        <v>39786</v>
      </c>
      <c r="C12819" s="37">
        <v>51141729</v>
      </c>
      <c r="D12819" s="38" t="s">
        <v>39787</v>
      </c>
      <c r="E12819" s="39" t="s">
        <v>4569</v>
      </c>
      <c r="F12819" s="37" t="s">
        <v>4570</v>
      </c>
    </row>
    <row r="12820" spans="1:6" ht="14.25" customHeight="1" x14ac:dyDescent="0.2">
      <c r="A12820" s="35" t="s">
        <v>39788</v>
      </c>
      <c r="B12820" s="36" t="s">
        <v>39789</v>
      </c>
      <c r="C12820" s="37">
        <v>51141801</v>
      </c>
      <c r="D12820" s="38" t="s">
        <v>39790</v>
      </c>
      <c r="E12820" s="39" t="s">
        <v>4569</v>
      </c>
      <c r="F12820" s="37" t="s">
        <v>4570</v>
      </c>
    </row>
    <row r="12821" spans="1:6" ht="14.25" customHeight="1" x14ac:dyDescent="0.2">
      <c r="A12821" s="35" t="s">
        <v>39791</v>
      </c>
      <c r="B12821" s="36" t="s">
        <v>39792</v>
      </c>
      <c r="C12821" s="37">
        <v>51141802</v>
      </c>
      <c r="D12821" s="38" t="s">
        <v>39793</v>
      </c>
      <c r="E12821" s="39" t="s">
        <v>4569</v>
      </c>
      <c r="F12821" s="37" t="s">
        <v>4570</v>
      </c>
    </row>
    <row r="12822" spans="1:6" ht="14.25" customHeight="1" x14ac:dyDescent="0.2">
      <c r="A12822" s="35" t="s">
        <v>39794</v>
      </c>
      <c r="B12822" s="36" t="s">
        <v>39795</v>
      </c>
      <c r="C12822" s="37">
        <v>51141803</v>
      </c>
      <c r="D12822" s="38" t="s">
        <v>39796</v>
      </c>
      <c r="E12822" s="39" t="s">
        <v>4569</v>
      </c>
      <c r="F12822" s="37" t="s">
        <v>4570</v>
      </c>
    </row>
    <row r="12823" spans="1:6" ht="14.25" customHeight="1" x14ac:dyDescent="0.2">
      <c r="A12823" s="35" t="s">
        <v>39797</v>
      </c>
      <c r="B12823" s="36" t="s">
        <v>39798</v>
      </c>
      <c r="C12823" s="37">
        <v>51141804</v>
      </c>
      <c r="D12823" s="38" t="s">
        <v>39799</v>
      </c>
      <c r="E12823" s="39" t="s">
        <v>4569</v>
      </c>
      <c r="F12823" s="37" t="s">
        <v>4570</v>
      </c>
    </row>
    <row r="12824" spans="1:6" ht="14.25" customHeight="1" x14ac:dyDescent="0.2">
      <c r="A12824" s="35" t="s">
        <v>39800</v>
      </c>
      <c r="B12824" s="36" t="s">
        <v>39801</v>
      </c>
      <c r="C12824" s="37">
        <v>51141805</v>
      </c>
      <c r="D12824" s="38" t="s">
        <v>39802</v>
      </c>
      <c r="E12824" s="39" t="s">
        <v>4569</v>
      </c>
      <c r="F12824" s="37" t="s">
        <v>4570</v>
      </c>
    </row>
    <row r="12825" spans="1:6" ht="14.25" customHeight="1" x14ac:dyDescent="0.2">
      <c r="A12825" s="35" t="s">
        <v>39803</v>
      </c>
      <c r="B12825" s="36" t="s">
        <v>39804</v>
      </c>
      <c r="C12825" s="37">
        <v>51141806</v>
      </c>
      <c r="D12825" s="38" t="s">
        <v>39805</v>
      </c>
      <c r="E12825" s="39" t="s">
        <v>4569</v>
      </c>
      <c r="F12825" s="37" t="s">
        <v>4570</v>
      </c>
    </row>
    <row r="12826" spans="1:6" ht="14.25" customHeight="1" x14ac:dyDescent="0.2">
      <c r="A12826" s="35" t="s">
        <v>39806</v>
      </c>
      <c r="B12826" s="36" t="s">
        <v>39807</v>
      </c>
      <c r="C12826" s="37">
        <v>51141807</v>
      </c>
      <c r="D12826" s="38" t="s">
        <v>39808</v>
      </c>
      <c r="E12826" s="39" t="s">
        <v>4569</v>
      </c>
      <c r="F12826" s="37" t="s">
        <v>4570</v>
      </c>
    </row>
    <row r="12827" spans="1:6" ht="14.25" customHeight="1" x14ac:dyDescent="0.2">
      <c r="A12827" s="35" t="s">
        <v>39809</v>
      </c>
      <c r="B12827" s="36" t="s">
        <v>39810</v>
      </c>
      <c r="C12827" s="37">
        <v>51141808</v>
      </c>
      <c r="D12827" s="38" t="s">
        <v>39811</v>
      </c>
      <c r="E12827" s="39" t="s">
        <v>4569</v>
      </c>
      <c r="F12827" s="37" t="s">
        <v>4570</v>
      </c>
    </row>
    <row r="12828" spans="1:6" ht="14.25" customHeight="1" x14ac:dyDescent="0.2">
      <c r="A12828" s="35" t="s">
        <v>39812</v>
      </c>
      <c r="B12828" s="36" t="s">
        <v>39813</v>
      </c>
      <c r="C12828" s="37">
        <v>51141809</v>
      </c>
      <c r="D12828" s="38" t="s">
        <v>39814</v>
      </c>
      <c r="E12828" s="39" t="s">
        <v>4569</v>
      </c>
      <c r="F12828" s="37" t="s">
        <v>4570</v>
      </c>
    </row>
    <row r="12829" spans="1:6" ht="14.25" customHeight="1" x14ac:dyDescent="0.2">
      <c r="A12829" s="35" t="s">
        <v>39815</v>
      </c>
      <c r="B12829" s="36" t="s">
        <v>39816</v>
      </c>
      <c r="C12829" s="37">
        <v>51141810</v>
      </c>
      <c r="D12829" s="38" t="s">
        <v>39817</v>
      </c>
      <c r="E12829" s="39" t="s">
        <v>4569</v>
      </c>
      <c r="F12829" s="37"/>
    </row>
    <row r="12830" spans="1:6" ht="14.25" customHeight="1" x14ac:dyDescent="0.2">
      <c r="A12830" s="35" t="s">
        <v>39818</v>
      </c>
      <c r="B12830" s="36" t="s">
        <v>39819</v>
      </c>
      <c r="C12830" s="37">
        <v>51141811</v>
      </c>
      <c r="D12830" s="38" t="s">
        <v>39820</v>
      </c>
      <c r="E12830" s="39" t="s">
        <v>4569</v>
      </c>
      <c r="F12830" s="37" t="s">
        <v>4570</v>
      </c>
    </row>
    <row r="12831" spans="1:6" ht="14.25" customHeight="1" x14ac:dyDescent="0.2">
      <c r="A12831" s="35" t="s">
        <v>39821</v>
      </c>
      <c r="B12831" s="36" t="s">
        <v>39822</v>
      </c>
      <c r="C12831" s="37">
        <v>51141812</v>
      </c>
      <c r="D12831" s="38" t="s">
        <v>39823</v>
      </c>
      <c r="E12831" s="39" t="s">
        <v>4569</v>
      </c>
      <c r="F12831" s="37" t="s">
        <v>4570</v>
      </c>
    </row>
    <row r="12832" spans="1:6" ht="14.25" customHeight="1" x14ac:dyDescent="0.2">
      <c r="A12832" s="35" t="s">
        <v>39824</v>
      </c>
      <c r="B12832" s="36" t="s">
        <v>39825</v>
      </c>
      <c r="C12832" s="37">
        <v>51141813</v>
      </c>
      <c r="D12832" s="38" t="s">
        <v>39826</v>
      </c>
      <c r="E12832" s="39" t="s">
        <v>4569</v>
      </c>
      <c r="F12832" s="37" t="s">
        <v>4570</v>
      </c>
    </row>
    <row r="12833" spans="1:6" ht="14.25" customHeight="1" x14ac:dyDescent="0.2">
      <c r="A12833" s="35" t="s">
        <v>39827</v>
      </c>
      <c r="B12833" s="36" t="s">
        <v>39828</v>
      </c>
      <c r="C12833" s="37">
        <v>51141814</v>
      </c>
      <c r="D12833" s="38" t="s">
        <v>39829</v>
      </c>
      <c r="E12833" s="39" t="s">
        <v>4569</v>
      </c>
      <c r="F12833" s="37" t="s">
        <v>4570</v>
      </c>
    </row>
    <row r="12834" spans="1:6" ht="14.25" customHeight="1" x14ac:dyDescent="0.2">
      <c r="A12834" s="35" t="s">
        <v>39830</v>
      </c>
      <c r="B12834" s="36" t="s">
        <v>39831</v>
      </c>
      <c r="C12834" s="37">
        <v>51141815</v>
      </c>
      <c r="D12834" s="38" t="s">
        <v>39832</v>
      </c>
      <c r="E12834" s="39" t="s">
        <v>4569</v>
      </c>
      <c r="F12834" s="37" t="s">
        <v>4570</v>
      </c>
    </row>
    <row r="12835" spans="1:6" ht="14.25" customHeight="1" x14ac:dyDescent="0.2">
      <c r="A12835" s="35" t="s">
        <v>39833</v>
      </c>
      <c r="B12835" s="36" t="s">
        <v>39834</v>
      </c>
      <c r="C12835" s="37">
        <v>51141816</v>
      </c>
      <c r="D12835" s="38" t="s">
        <v>39835</v>
      </c>
      <c r="E12835" s="39" t="s">
        <v>4569</v>
      </c>
      <c r="F12835" s="37" t="s">
        <v>4570</v>
      </c>
    </row>
    <row r="12836" spans="1:6" ht="14.25" customHeight="1" x14ac:dyDescent="0.2">
      <c r="A12836" s="35" t="s">
        <v>39836</v>
      </c>
      <c r="B12836" s="36" t="s">
        <v>39837</v>
      </c>
      <c r="C12836" s="37">
        <v>51141817</v>
      </c>
      <c r="D12836" s="38" t="s">
        <v>39838</v>
      </c>
      <c r="E12836" s="39" t="s">
        <v>4569</v>
      </c>
      <c r="F12836" s="37" t="s">
        <v>4570</v>
      </c>
    </row>
    <row r="12837" spans="1:6" ht="14.25" customHeight="1" x14ac:dyDescent="0.2">
      <c r="A12837" s="35" t="s">
        <v>39839</v>
      </c>
      <c r="B12837" s="36" t="s">
        <v>39840</v>
      </c>
      <c r="C12837" s="37">
        <v>51141818</v>
      </c>
      <c r="D12837" s="38" t="s">
        <v>39841</v>
      </c>
      <c r="E12837" s="39" t="s">
        <v>4569</v>
      </c>
      <c r="F12837" s="37" t="s">
        <v>4570</v>
      </c>
    </row>
    <row r="12838" spans="1:6" ht="14.25" customHeight="1" x14ac:dyDescent="0.2">
      <c r="A12838" s="35" t="s">
        <v>39842</v>
      </c>
      <c r="B12838" s="36" t="s">
        <v>39843</v>
      </c>
      <c r="C12838" s="37">
        <v>51141819</v>
      </c>
      <c r="D12838" s="38" t="s">
        <v>39844</v>
      </c>
      <c r="E12838" s="39" t="s">
        <v>4569</v>
      </c>
      <c r="F12838" s="37" t="s">
        <v>4570</v>
      </c>
    </row>
    <row r="12839" spans="1:6" ht="14.25" customHeight="1" x14ac:dyDescent="0.2">
      <c r="A12839" s="35" t="s">
        <v>39845</v>
      </c>
      <c r="B12839" s="36" t="s">
        <v>39846</v>
      </c>
      <c r="C12839" s="37">
        <v>51141820</v>
      </c>
      <c r="D12839" s="38" t="s">
        <v>39847</v>
      </c>
      <c r="E12839" s="39" t="s">
        <v>4569</v>
      </c>
      <c r="F12839" s="37" t="s">
        <v>4570</v>
      </c>
    </row>
    <row r="12840" spans="1:6" ht="14.25" customHeight="1" x14ac:dyDescent="0.2">
      <c r="A12840" s="35" t="s">
        <v>39848</v>
      </c>
      <c r="B12840" s="36" t="s">
        <v>39849</v>
      </c>
      <c r="C12840" s="37">
        <v>51141821</v>
      </c>
      <c r="D12840" s="38" t="s">
        <v>39850</v>
      </c>
      <c r="E12840" s="39" t="s">
        <v>4569</v>
      </c>
      <c r="F12840" s="37" t="s">
        <v>4570</v>
      </c>
    </row>
    <row r="12841" spans="1:6" ht="14.25" customHeight="1" x14ac:dyDescent="0.2">
      <c r="A12841" s="35" t="s">
        <v>39851</v>
      </c>
      <c r="B12841" s="36" t="s">
        <v>39852</v>
      </c>
      <c r="C12841" s="37">
        <v>51141822</v>
      </c>
      <c r="D12841" s="38" t="s">
        <v>39853</v>
      </c>
      <c r="E12841" s="39" t="s">
        <v>4569</v>
      </c>
      <c r="F12841" s="37" t="s">
        <v>4570</v>
      </c>
    </row>
    <row r="12842" spans="1:6" ht="14.25" customHeight="1" x14ac:dyDescent="0.2">
      <c r="A12842" s="35" t="s">
        <v>39854</v>
      </c>
      <c r="B12842" s="36" t="s">
        <v>39855</v>
      </c>
      <c r="C12842" s="37">
        <v>51141903</v>
      </c>
      <c r="D12842" s="38" t="s">
        <v>39856</v>
      </c>
      <c r="E12842" s="39" t="s">
        <v>4569</v>
      </c>
      <c r="F12842" s="37" t="s">
        <v>4570</v>
      </c>
    </row>
    <row r="12843" spans="1:6" ht="14.25" customHeight="1" x14ac:dyDescent="0.2">
      <c r="A12843" s="35" t="s">
        <v>39857</v>
      </c>
      <c r="B12843" s="36" t="s">
        <v>39858</v>
      </c>
      <c r="C12843" s="37">
        <v>51141904</v>
      </c>
      <c r="D12843" s="38" t="s">
        <v>39859</v>
      </c>
      <c r="E12843" s="39" t="s">
        <v>4569</v>
      </c>
      <c r="F12843" s="37" t="s">
        <v>4570</v>
      </c>
    </row>
    <row r="12844" spans="1:6" ht="14.25" customHeight="1" x14ac:dyDescent="0.2">
      <c r="A12844" s="35" t="s">
        <v>39860</v>
      </c>
      <c r="B12844" s="36" t="s">
        <v>39861</v>
      </c>
      <c r="C12844" s="37">
        <v>51141907</v>
      </c>
      <c r="D12844" s="38" t="s">
        <v>39862</v>
      </c>
      <c r="E12844" s="39" t="s">
        <v>4569</v>
      </c>
      <c r="F12844" s="37" t="s">
        <v>4570</v>
      </c>
    </row>
    <row r="12845" spans="1:6" ht="14.25" customHeight="1" x14ac:dyDescent="0.2">
      <c r="A12845" s="35" t="s">
        <v>39863</v>
      </c>
      <c r="B12845" s="36" t="s">
        <v>39864</v>
      </c>
      <c r="C12845" s="37">
        <v>51141908</v>
      </c>
      <c r="D12845" s="38" t="s">
        <v>39865</v>
      </c>
      <c r="E12845" s="39" t="s">
        <v>4569</v>
      </c>
      <c r="F12845" s="37" t="s">
        <v>4570</v>
      </c>
    </row>
    <row r="12846" spans="1:6" ht="14.25" customHeight="1" x14ac:dyDescent="0.2">
      <c r="A12846" s="35" t="s">
        <v>39866</v>
      </c>
      <c r="B12846" s="36" t="s">
        <v>39867</v>
      </c>
      <c r="C12846" s="37">
        <v>51141910</v>
      </c>
      <c r="D12846" s="38" t="s">
        <v>39868</v>
      </c>
      <c r="E12846" s="39" t="s">
        <v>4569</v>
      </c>
      <c r="F12846" s="37" t="s">
        <v>4570</v>
      </c>
    </row>
    <row r="12847" spans="1:6" ht="14.25" customHeight="1" x14ac:dyDescent="0.2">
      <c r="A12847" s="35" t="s">
        <v>39869</v>
      </c>
      <c r="B12847" s="36" t="s">
        <v>39870</v>
      </c>
      <c r="C12847" s="37">
        <v>51141911</v>
      </c>
      <c r="D12847" s="38" t="s">
        <v>39871</v>
      </c>
      <c r="E12847" s="39" t="s">
        <v>4569</v>
      </c>
      <c r="F12847" s="37" t="s">
        <v>4570</v>
      </c>
    </row>
    <row r="12848" spans="1:6" ht="14.25" customHeight="1" x14ac:dyDescent="0.2">
      <c r="A12848" s="35" t="s">
        <v>39872</v>
      </c>
      <c r="B12848" s="36" t="s">
        <v>39873</v>
      </c>
      <c r="C12848" s="37">
        <v>51141912</v>
      </c>
      <c r="D12848" s="38" t="s">
        <v>39874</v>
      </c>
      <c r="E12848" s="39" t="s">
        <v>4569</v>
      </c>
      <c r="F12848" s="37" t="s">
        <v>4570</v>
      </c>
    </row>
    <row r="12849" spans="1:6" ht="14.25" customHeight="1" x14ac:dyDescent="0.2">
      <c r="A12849" s="35" t="s">
        <v>39875</v>
      </c>
      <c r="B12849" s="36" t="s">
        <v>39876</v>
      </c>
      <c r="C12849" s="37">
        <v>51141913</v>
      </c>
      <c r="D12849" s="38" t="s">
        <v>39877</v>
      </c>
      <c r="E12849" s="39" t="s">
        <v>4569</v>
      </c>
      <c r="F12849" s="37" t="s">
        <v>4570</v>
      </c>
    </row>
    <row r="12850" spans="1:6" ht="14.25" customHeight="1" x14ac:dyDescent="0.2">
      <c r="A12850" s="35" t="s">
        <v>39878</v>
      </c>
      <c r="B12850" s="36" t="s">
        <v>39879</v>
      </c>
      <c r="C12850" s="37">
        <v>51141914</v>
      </c>
      <c r="D12850" s="38" t="s">
        <v>39880</v>
      </c>
      <c r="E12850" s="39" t="s">
        <v>4569</v>
      </c>
      <c r="F12850" s="37" t="s">
        <v>4570</v>
      </c>
    </row>
    <row r="12851" spans="1:6" ht="14.25" customHeight="1" x14ac:dyDescent="0.2">
      <c r="A12851" s="35" t="s">
        <v>39881</v>
      </c>
      <c r="B12851" s="36" t="s">
        <v>39882</v>
      </c>
      <c r="C12851" s="37">
        <v>51141915</v>
      </c>
      <c r="D12851" s="38" t="s">
        <v>39883</v>
      </c>
      <c r="E12851" s="39" t="s">
        <v>4569</v>
      </c>
      <c r="F12851" s="37" t="s">
        <v>4570</v>
      </c>
    </row>
    <row r="12852" spans="1:6" ht="14.25" customHeight="1" x14ac:dyDescent="0.2">
      <c r="A12852" s="35" t="s">
        <v>39884</v>
      </c>
      <c r="B12852" s="36" t="s">
        <v>39885</v>
      </c>
      <c r="C12852" s="37">
        <v>51141916</v>
      </c>
      <c r="D12852" s="38" t="s">
        <v>39886</v>
      </c>
      <c r="E12852" s="39" t="s">
        <v>4569</v>
      </c>
      <c r="F12852" s="37" t="s">
        <v>4570</v>
      </c>
    </row>
    <row r="12853" spans="1:6" ht="14.25" customHeight="1" x14ac:dyDescent="0.2">
      <c r="A12853" s="35" t="s">
        <v>39887</v>
      </c>
      <c r="B12853" s="36" t="s">
        <v>39888</v>
      </c>
      <c r="C12853" s="37">
        <v>51141917</v>
      </c>
      <c r="D12853" s="38" t="s">
        <v>39889</v>
      </c>
      <c r="E12853" s="39" t="s">
        <v>4569</v>
      </c>
      <c r="F12853" s="37" t="s">
        <v>4570</v>
      </c>
    </row>
    <row r="12854" spans="1:6" ht="14.25" customHeight="1" x14ac:dyDescent="0.2">
      <c r="A12854" s="35" t="s">
        <v>39890</v>
      </c>
      <c r="B12854" s="36" t="s">
        <v>39891</v>
      </c>
      <c r="C12854" s="37">
        <v>51141918</v>
      </c>
      <c r="D12854" s="38" t="s">
        <v>39892</v>
      </c>
      <c r="E12854" s="39" t="s">
        <v>4569</v>
      </c>
      <c r="F12854" s="37" t="s">
        <v>4570</v>
      </c>
    </row>
    <row r="12855" spans="1:6" ht="14.25" customHeight="1" x14ac:dyDescent="0.2">
      <c r="A12855" s="35" t="s">
        <v>39893</v>
      </c>
      <c r="B12855" s="36" t="s">
        <v>39894</v>
      </c>
      <c r="C12855" s="37">
        <v>51141919</v>
      </c>
      <c r="D12855" s="38" t="s">
        <v>39895</v>
      </c>
      <c r="E12855" s="39" t="s">
        <v>4569</v>
      </c>
      <c r="F12855" s="37" t="s">
        <v>4570</v>
      </c>
    </row>
    <row r="12856" spans="1:6" ht="14.25" customHeight="1" x14ac:dyDescent="0.2">
      <c r="A12856" s="35" t="s">
        <v>39896</v>
      </c>
      <c r="B12856" s="36" t="s">
        <v>39897</v>
      </c>
      <c r="C12856" s="37">
        <v>51141920</v>
      </c>
      <c r="D12856" s="38" t="s">
        <v>39898</v>
      </c>
      <c r="E12856" s="39" t="s">
        <v>4569</v>
      </c>
      <c r="F12856" s="37" t="s">
        <v>4570</v>
      </c>
    </row>
    <row r="12857" spans="1:6" ht="14.25" customHeight="1" x14ac:dyDescent="0.2">
      <c r="A12857" s="35" t="s">
        <v>39899</v>
      </c>
      <c r="B12857" s="36" t="s">
        <v>39900</v>
      </c>
      <c r="C12857" s="37">
        <v>51141921</v>
      </c>
      <c r="D12857" s="38" t="s">
        <v>39901</v>
      </c>
      <c r="E12857" s="39" t="s">
        <v>4569</v>
      </c>
      <c r="F12857" s="37" t="s">
        <v>4570</v>
      </c>
    </row>
    <row r="12858" spans="1:6" ht="14.25" customHeight="1" x14ac:dyDescent="0.2">
      <c r="A12858" s="35" t="s">
        <v>39902</v>
      </c>
      <c r="B12858" s="36" t="s">
        <v>39903</v>
      </c>
      <c r="C12858" s="37">
        <v>51141922</v>
      </c>
      <c r="D12858" s="38" t="s">
        <v>39904</v>
      </c>
      <c r="E12858" s="39" t="s">
        <v>4569</v>
      </c>
      <c r="F12858" s="37" t="s">
        <v>4570</v>
      </c>
    </row>
    <row r="12859" spans="1:6" ht="14.25" customHeight="1" x14ac:dyDescent="0.2">
      <c r="A12859" s="35" t="s">
        <v>39905</v>
      </c>
      <c r="B12859" s="36" t="s">
        <v>39906</v>
      </c>
      <c r="C12859" s="37">
        <v>51142001</v>
      </c>
      <c r="D12859" s="38" t="s">
        <v>39907</v>
      </c>
      <c r="E12859" s="39" t="s">
        <v>4569</v>
      </c>
      <c r="F12859" s="37" t="s">
        <v>4570</v>
      </c>
    </row>
    <row r="12860" spans="1:6" ht="14.25" customHeight="1" x14ac:dyDescent="0.2">
      <c r="A12860" s="35" t="s">
        <v>39908</v>
      </c>
      <c r="B12860" s="36" t="s">
        <v>39909</v>
      </c>
      <c r="C12860" s="37">
        <v>51142002</v>
      </c>
      <c r="D12860" s="38" t="s">
        <v>39910</v>
      </c>
      <c r="E12860" s="39" t="s">
        <v>4569</v>
      </c>
      <c r="F12860" s="37" t="s">
        <v>4570</v>
      </c>
    </row>
    <row r="12861" spans="1:6" ht="14.25" customHeight="1" x14ac:dyDescent="0.2">
      <c r="A12861" s="35" t="s">
        <v>39911</v>
      </c>
      <c r="B12861" s="36" t="s">
        <v>39912</v>
      </c>
      <c r="C12861" s="37">
        <v>51142003</v>
      </c>
      <c r="D12861" s="38" t="s">
        <v>39913</v>
      </c>
      <c r="E12861" s="39" t="s">
        <v>4569</v>
      </c>
      <c r="F12861" s="37" t="s">
        <v>4570</v>
      </c>
    </row>
    <row r="12862" spans="1:6" ht="14.25" customHeight="1" x14ac:dyDescent="0.2">
      <c r="A12862" s="35" t="s">
        <v>39914</v>
      </c>
      <c r="B12862" s="36" t="s">
        <v>39915</v>
      </c>
      <c r="C12862" s="37">
        <v>51142004</v>
      </c>
      <c r="D12862" s="38" t="s">
        <v>39916</v>
      </c>
      <c r="E12862" s="39" t="s">
        <v>4569</v>
      </c>
      <c r="F12862" s="37" t="s">
        <v>4570</v>
      </c>
    </row>
    <row r="12863" spans="1:6" ht="14.25" customHeight="1" x14ac:dyDescent="0.2">
      <c r="A12863" s="35" t="s">
        <v>39917</v>
      </c>
      <c r="B12863" s="36" t="s">
        <v>39918</v>
      </c>
      <c r="C12863" s="37">
        <v>51142005</v>
      </c>
      <c r="D12863" s="38" t="s">
        <v>39919</v>
      </c>
      <c r="E12863" s="39" t="s">
        <v>4569</v>
      </c>
      <c r="F12863" s="37" t="s">
        <v>4570</v>
      </c>
    </row>
    <row r="12864" spans="1:6" ht="14.25" customHeight="1" x14ac:dyDescent="0.2">
      <c r="A12864" s="35" t="s">
        <v>39920</v>
      </c>
      <c r="B12864" s="36" t="s">
        <v>39921</v>
      </c>
      <c r="C12864" s="37">
        <v>51142006</v>
      </c>
      <c r="D12864" s="38" t="s">
        <v>39922</v>
      </c>
      <c r="E12864" s="39" t="s">
        <v>4569</v>
      </c>
      <c r="F12864" s="37" t="s">
        <v>4570</v>
      </c>
    </row>
    <row r="12865" spans="1:6" ht="14.25" customHeight="1" x14ac:dyDescent="0.2">
      <c r="A12865" s="35" t="s">
        <v>39923</v>
      </c>
      <c r="B12865" s="36" t="s">
        <v>39924</v>
      </c>
      <c r="C12865" s="37">
        <v>51142009</v>
      </c>
      <c r="D12865" s="38" t="s">
        <v>39925</v>
      </c>
      <c r="E12865" s="39" t="s">
        <v>4569</v>
      </c>
      <c r="F12865" s="37" t="s">
        <v>4570</v>
      </c>
    </row>
    <row r="12866" spans="1:6" ht="14.25" customHeight="1" x14ac:dyDescent="0.2">
      <c r="A12866" s="35" t="s">
        <v>39926</v>
      </c>
      <c r="B12866" s="36" t="s">
        <v>39927</v>
      </c>
      <c r="C12866" s="37">
        <v>51142010</v>
      </c>
      <c r="D12866" s="38" t="s">
        <v>39928</v>
      </c>
      <c r="E12866" s="39" t="s">
        <v>4569</v>
      </c>
      <c r="F12866" s="37" t="s">
        <v>4570</v>
      </c>
    </row>
    <row r="12867" spans="1:6" ht="14.25" customHeight="1" x14ac:dyDescent="0.2">
      <c r="A12867" s="35" t="s">
        <v>39929</v>
      </c>
      <c r="B12867" s="36" t="s">
        <v>39930</v>
      </c>
      <c r="C12867" s="37">
        <v>51142011</v>
      </c>
      <c r="D12867" s="38" t="s">
        <v>39931</v>
      </c>
      <c r="E12867" s="39" t="s">
        <v>4569</v>
      </c>
      <c r="F12867" s="37" t="s">
        <v>4570</v>
      </c>
    </row>
    <row r="12868" spans="1:6" ht="14.25" customHeight="1" x14ac:dyDescent="0.2">
      <c r="A12868" s="35" t="s">
        <v>39932</v>
      </c>
      <c r="B12868" s="36" t="s">
        <v>39933</v>
      </c>
      <c r="C12868" s="37">
        <v>51142012</v>
      </c>
      <c r="D12868" s="38" t="s">
        <v>39934</v>
      </c>
      <c r="E12868" s="39" t="s">
        <v>4569</v>
      </c>
      <c r="F12868" s="37" t="s">
        <v>4570</v>
      </c>
    </row>
    <row r="12869" spans="1:6" ht="14.25" customHeight="1" x14ac:dyDescent="0.2">
      <c r="A12869" s="35" t="s">
        <v>39935</v>
      </c>
      <c r="B12869" s="36" t="s">
        <v>39936</v>
      </c>
      <c r="C12869" s="37">
        <v>51142013</v>
      </c>
      <c r="D12869" s="38" t="s">
        <v>39937</v>
      </c>
      <c r="E12869" s="39" t="s">
        <v>4569</v>
      </c>
      <c r="F12869" s="37" t="s">
        <v>4570</v>
      </c>
    </row>
    <row r="12870" spans="1:6" ht="14.25" customHeight="1" x14ac:dyDescent="0.2">
      <c r="A12870" s="35" t="s">
        <v>39938</v>
      </c>
      <c r="B12870" s="36" t="s">
        <v>39939</v>
      </c>
      <c r="C12870" s="37">
        <v>51142014</v>
      </c>
      <c r="D12870" s="38" t="s">
        <v>39940</v>
      </c>
      <c r="E12870" s="39" t="s">
        <v>4569</v>
      </c>
      <c r="F12870" s="37" t="s">
        <v>4570</v>
      </c>
    </row>
    <row r="12871" spans="1:6" ht="14.25" customHeight="1" x14ac:dyDescent="0.2">
      <c r="A12871" s="35" t="s">
        <v>39941</v>
      </c>
      <c r="B12871" s="36" t="s">
        <v>39942</v>
      </c>
      <c r="C12871" s="37">
        <v>51142015</v>
      </c>
      <c r="D12871" s="38" t="s">
        <v>39943</v>
      </c>
      <c r="E12871" s="39" t="s">
        <v>4569</v>
      </c>
      <c r="F12871" s="37" t="s">
        <v>4570</v>
      </c>
    </row>
    <row r="12872" spans="1:6" ht="14.25" customHeight="1" x14ac:dyDescent="0.2">
      <c r="A12872" s="35" t="s">
        <v>39944</v>
      </c>
      <c r="B12872" s="36" t="s">
        <v>39945</v>
      </c>
      <c r="C12872" s="37">
        <v>51142016</v>
      </c>
      <c r="D12872" s="38" t="s">
        <v>39946</v>
      </c>
      <c r="E12872" s="39" t="s">
        <v>4569</v>
      </c>
      <c r="F12872" s="37" t="s">
        <v>4570</v>
      </c>
    </row>
    <row r="12873" spans="1:6" ht="14.25" customHeight="1" x14ac:dyDescent="0.2">
      <c r="A12873" s="35" t="s">
        <v>39947</v>
      </c>
      <c r="B12873" s="36" t="s">
        <v>39948</v>
      </c>
      <c r="C12873" s="37">
        <v>51142017</v>
      </c>
      <c r="D12873" s="38" t="s">
        <v>39949</v>
      </c>
      <c r="E12873" s="39" t="s">
        <v>4569</v>
      </c>
      <c r="F12873" s="37" t="s">
        <v>4570</v>
      </c>
    </row>
    <row r="12874" spans="1:6" ht="14.25" customHeight="1" x14ac:dyDescent="0.2">
      <c r="A12874" s="35" t="s">
        <v>39950</v>
      </c>
      <c r="B12874" s="36" t="s">
        <v>39951</v>
      </c>
      <c r="C12874" s="37">
        <v>51142018</v>
      </c>
      <c r="D12874" s="38" t="s">
        <v>39952</v>
      </c>
      <c r="E12874" s="39" t="s">
        <v>4569</v>
      </c>
      <c r="F12874" s="37" t="s">
        <v>4570</v>
      </c>
    </row>
    <row r="12875" spans="1:6" ht="14.25" customHeight="1" x14ac:dyDescent="0.2">
      <c r="A12875" s="35" t="s">
        <v>39953</v>
      </c>
      <c r="B12875" s="36" t="s">
        <v>39954</v>
      </c>
      <c r="C12875" s="37">
        <v>51142101</v>
      </c>
      <c r="D12875" s="38" t="s">
        <v>39955</v>
      </c>
      <c r="E12875" s="39" t="s">
        <v>4569</v>
      </c>
      <c r="F12875" s="37" t="s">
        <v>4570</v>
      </c>
    </row>
    <row r="12876" spans="1:6" ht="14.25" customHeight="1" x14ac:dyDescent="0.2">
      <c r="A12876" s="35" t="s">
        <v>39956</v>
      </c>
      <c r="B12876" s="36" t="s">
        <v>39957</v>
      </c>
      <c r="C12876" s="37">
        <v>51142102</v>
      </c>
      <c r="D12876" s="38" t="s">
        <v>39958</v>
      </c>
      <c r="E12876" s="39" t="s">
        <v>4569</v>
      </c>
      <c r="F12876" s="37" t="s">
        <v>4570</v>
      </c>
    </row>
    <row r="12877" spans="1:6" ht="14.25" customHeight="1" x14ac:dyDescent="0.2">
      <c r="A12877" s="35" t="s">
        <v>39959</v>
      </c>
      <c r="B12877" s="36" t="s">
        <v>39960</v>
      </c>
      <c r="C12877" s="37">
        <v>51142103</v>
      </c>
      <c r="D12877" s="38" t="s">
        <v>39961</v>
      </c>
      <c r="E12877" s="39" t="s">
        <v>4569</v>
      </c>
      <c r="F12877" s="37" t="s">
        <v>4570</v>
      </c>
    </row>
    <row r="12878" spans="1:6" ht="14.25" customHeight="1" x14ac:dyDescent="0.2">
      <c r="A12878" s="35" t="s">
        <v>39962</v>
      </c>
      <c r="B12878" s="36" t="s">
        <v>39960</v>
      </c>
      <c r="C12878" s="37">
        <v>51142104</v>
      </c>
      <c r="D12878" s="38" t="s">
        <v>39963</v>
      </c>
      <c r="E12878" s="39" t="s">
        <v>4569</v>
      </c>
      <c r="F12878" s="37" t="s">
        <v>4570</v>
      </c>
    </row>
    <row r="12879" spans="1:6" ht="14.25" customHeight="1" x14ac:dyDescent="0.2">
      <c r="A12879" s="35" t="s">
        <v>39964</v>
      </c>
      <c r="B12879" s="36" t="s">
        <v>39965</v>
      </c>
      <c r="C12879" s="37">
        <v>51142105</v>
      </c>
      <c r="D12879" s="38" t="s">
        <v>39966</v>
      </c>
      <c r="E12879" s="39" t="s">
        <v>4569</v>
      </c>
      <c r="F12879" s="37" t="s">
        <v>4570</v>
      </c>
    </row>
    <row r="12880" spans="1:6" ht="14.25" customHeight="1" x14ac:dyDescent="0.2">
      <c r="A12880" s="35" t="s">
        <v>39967</v>
      </c>
      <c r="B12880" s="36" t="s">
        <v>39968</v>
      </c>
      <c r="C12880" s="37">
        <v>51142106</v>
      </c>
      <c r="D12880" s="38" t="s">
        <v>39969</v>
      </c>
      <c r="E12880" s="39" t="s">
        <v>4569</v>
      </c>
      <c r="F12880" s="37" t="s">
        <v>4570</v>
      </c>
    </row>
    <row r="12881" spans="1:6" ht="14.25" customHeight="1" x14ac:dyDescent="0.2">
      <c r="A12881" s="35" t="s">
        <v>39970</v>
      </c>
      <c r="B12881" s="36" t="s">
        <v>39971</v>
      </c>
      <c r="C12881" s="37">
        <v>51142107</v>
      </c>
      <c r="D12881" s="38" t="s">
        <v>39972</v>
      </c>
      <c r="E12881" s="39" t="s">
        <v>4569</v>
      </c>
      <c r="F12881" s="37" t="s">
        <v>4570</v>
      </c>
    </row>
    <row r="12882" spans="1:6" ht="14.25" customHeight="1" x14ac:dyDescent="0.2">
      <c r="A12882" s="35" t="s">
        <v>39973</v>
      </c>
      <c r="B12882" s="36" t="s">
        <v>39974</v>
      </c>
      <c r="C12882" s="37">
        <v>51142108</v>
      </c>
      <c r="D12882" s="38" t="s">
        <v>39975</v>
      </c>
      <c r="E12882" s="39" t="s">
        <v>4569</v>
      </c>
      <c r="F12882" s="37" t="s">
        <v>4570</v>
      </c>
    </row>
    <row r="12883" spans="1:6" ht="14.25" customHeight="1" x14ac:dyDescent="0.2">
      <c r="A12883" s="35" t="s">
        <v>39976</v>
      </c>
      <c r="B12883" s="36" t="s">
        <v>39977</v>
      </c>
      <c r="C12883" s="37">
        <v>51142109</v>
      </c>
      <c r="D12883" s="38" t="s">
        <v>39978</v>
      </c>
      <c r="E12883" s="39" t="s">
        <v>4569</v>
      </c>
      <c r="F12883" s="37" t="s">
        <v>4570</v>
      </c>
    </row>
    <row r="12884" spans="1:6" ht="14.25" customHeight="1" x14ac:dyDescent="0.2">
      <c r="A12884" s="35" t="s">
        <v>39979</v>
      </c>
      <c r="B12884" s="36" t="s">
        <v>39980</v>
      </c>
      <c r="C12884" s="37">
        <v>51142110</v>
      </c>
      <c r="D12884" s="38" t="s">
        <v>39981</v>
      </c>
      <c r="E12884" s="39" t="s">
        <v>4569</v>
      </c>
      <c r="F12884" s="37" t="s">
        <v>4570</v>
      </c>
    </row>
    <row r="12885" spans="1:6" ht="14.25" customHeight="1" x14ac:dyDescent="0.2">
      <c r="A12885" s="35" t="s">
        <v>39982</v>
      </c>
      <c r="B12885" s="36" t="s">
        <v>39983</v>
      </c>
      <c r="C12885" s="37">
        <v>51142111</v>
      </c>
      <c r="D12885" s="38" t="s">
        <v>39984</v>
      </c>
      <c r="E12885" s="39" t="s">
        <v>4569</v>
      </c>
      <c r="F12885" s="37" t="s">
        <v>4570</v>
      </c>
    </row>
    <row r="12886" spans="1:6" ht="14.25" customHeight="1" x14ac:dyDescent="0.2">
      <c r="A12886" s="35" t="s">
        <v>39985</v>
      </c>
      <c r="B12886" s="36" t="s">
        <v>39986</v>
      </c>
      <c r="C12886" s="37">
        <v>51142112</v>
      </c>
      <c r="D12886" s="38" t="s">
        <v>39987</v>
      </c>
      <c r="E12886" s="39" t="s">
        <v>4569</v>
      </c>
      <c r="F12886" s="37" t="s">
        <v>4570</v>
      </c>
    </row>
    <row r="12887" spans="1:6" ht="14.25" customHeight="1" x14ac:dyDescent="0.2">
      <c r="A12887" s="35" t="s">
        <v>39988</v>
      </c>
      <c r="B12887" s="36" t="s">
        <v>39989</v>
      </c>
      <c r="C12887" s="37">
        <v>51142113</v>
      </c>
      <c r="D12887" s="38" t="s">
        <v>39990</v>
      </c>
      <c r="E12887" s="39" t="s">
        <v>4569</v>
      </c>
      <c r="F12887" s="37" t="s">
        <v>4570</v>
      </c>
    </row>
    <row r="12888" spans="1:6" ht="14.25" customHeight="1" x14ac:dyDescent="0.2">
      <c r="A12888" s="35" t="s">
        <v>39991</v>
      </c>
      <c r="B12888" s="36" t="s">
        <v>39992</v>
      </c>
      <c r="C12888" s="37">
        <v>51142114</v>
      </c>
      <c r="D12888" s="38" t="s">
        <v>39993</v>
      </c>
      <c r="E12888" s="39" t="s">
        <v>4569</v>
      </c>
      <c r="F12888" s="37" t="s">
        <v>4570</v>
      </c>
    </row>
    <row r="12889" spans="1:6" ht="14.25" customHeight="1" x14ac:dyDescent="0.2">
      <c r="A12889" s="35" t="s">
        <v>39994</v>
      </c>
      <c r="B12889" s="36" t="s">
        <v>39995</v>
      </c>
      <c r="C12889" s="37">
        <v>51142116</v>
      </c>
      <c r="D12889" s="38" t="s">
        <v>39996</v>
      </c>
      <c r="E12889" s="39" t="s">
        <v>4569</v>
      </c>
      <c r="F12889" s="37" t="s">
        <v>4570</v>
      </c>
    </row>
    <row r="12890" spans="1:6" ht="14.25" customHeight="1" x14ac:dyDescent="0.2">
      <c r="A12890" s="35" t="s">
        <v>39997</v>
      </c>
      <c r="B12890" s="36" t="s">
        <v>39998</v>
      </c>
      <c r="C12890" s="37">
        <v>51142117</v>
      </c>
      <c r="D12890" s="38" t="s">
        <v>39999</v>
      </c>
      <c r="E12890" s="39" t="s">
        <v>4569</v>
      </c>
      <c r="F12890" s="37" t="s">
        <v>4570</v>
      </c>
    </row>
    <row r="12891" spans="1:6" ht="14.25" customHeight="1" x14ac:dyDescent="0.2">
      <c r="A12891" s="35" t="s">
        <v>40000</v>
      </c>
      <c r="B12891" s="36" t="s">
        <v>40001</v>
      </c>
      <c r="C12891" s="37">
        <v>51142118</v>
      </c>
      <c r="D12891" s="38" t="s">
        <v>40002</v>
      </c>
      <c r="E12891" s="39" t="s">
        <v>4569</v>
      </c>
      <c r="F12891" s="37" t="s">
        <v>4570</v>
      </c>
    </row>
    <row r="12892" spans="1:6" ht="14.25" customHeight="1" x14ac:dyDescent="0.2">
      <c r="A12892" s="35" t="s">
        <v>40003</v>
      </c>
      <c r="B12892" s="36" t="s">
        <v>40004</v>
      </c>
      <c r="C12892" s="37">
        <v>51142119</v>
      </c>
      <c r="D12892" s="38" t="s">
        <v>40005</v>
      </c>
      <c r="E12892" s="39" t="s">
        <v>4569</v>
      </c>
      <c r="F12892" s="37" t="s">
        <v>4570</v>
      </c>
    </row>
    <row r="12893" spans="1:6" ht="14.25" customHeight="1" x14ac:dyDescent="0.2">
      <c r="A12893" s="35" t="s">
        <v>40006</v>
      </c>
      <c r="B12893" s="36" t="s">
        <v>40007</v>
      </c>
      <c r="C12893" s="37">
        <v>51142120</v>
      </c>
      <c r="D12893" s="38" t="s">
        <v>40008</v>
      </c>
      <c r="E12893" s="39" t="s">
        <v>4569</v>
      </c>
      <c r="F12893" s="37" t="s">
        <v>4570</v>
      </c>
    </row>
    <row r="12894" spans="1:6" ht="14.25" customHeight="1" x14ac:dyDescent="0.2">
      <c r="A12894" s="35" t="s">
        <v>40009</v>
      </c>
      <c r="B12894" s="36" t="s">
        <v>40010</v>
      </c>
      <c r="C12894" s="37">
        <v>51142121</v>
      </c>
      <c r="D12894" s="38" t="s">
        <v>40011</v>
      </c>
      <c r="E12894" s="39" t="s">
        <v>4569</v>
      </c>
      <c r="F12894" s="37" t="s">
        <v>4570</v>
      </c>
    </row>
    <row r="12895" spans="1:6" ht="14.25" customHeight="1" x14ac:dyDescent="0.2">
      <c r="A12895" s="35" t="s">
        <v>40012</v>
      </c>
      <c r="B12895" s="36" t="s">
        <v>40013</v>
      </c>
      <c r="C12895" s="37">
        <v>51142122</v>
      </c>
      <c r="D12895" s="38" t="s">
        <v>40014</v>
      </c>
      <c r="E12895" s="39" t="s">
        <v>4569</v>
      </c>
      <c r="F12895" s="37" t="s">
        <v>4570</v>
      </c>
    </row>
    <row r="12896" spans="1:6" ht="14.25" customHeight="1" x14ac:dyDescent="0.2">
      <c r="A12896" s="35" t="s">
        <v>40015</v>
      </c>
      <c r="B12896" s="36" t="s">
        <v>40016</v>
      </c>
      <c r="C12896" s="37">
        <v>51142123</v>
      </c>
      <c r="D12896" s="38" t="s">
        <v>40017</v>
      </c>
      <c r="E12896" s="39" t="s">
        <v>4569</v>
      </c>
      <c r="F12896" s="37" t="s">
        <v>4570</v>
      </c>
    </row>
    <row r="12897" spans="1:6" ht="14.25" customHeight="1" x14ac:dyDescent="0.2">
      <c r="A12897" s="35" t="s">
        <v>40018</v>
      </c>
      <c r="B12897" s="36" t="s">
        <v>40019</v>
      </c>
      <c r="C12897" s="37">
        <v>51142124</v>
      </c>
      <c r="D12897" s="38" t="s">
        <v>40020</v>
      </c>
      <c r="E12897" s="39" t="s">
        <v>4569</v>
      </c>
      <c r="F12897" s="37" t="s">
        <v>4570</v>
      </c>
    </row>
    <row r="12898" spans="1:6" ht="14.25" customHeight="1" x14ac:dyDescent="0.2">
      <c r="A12898" s="35" t="s">
        <v>40021</v>
      </c>
      <c r="B12898" s="36" t="s">
        <v>40022</v>
      </c>
      <c r="C12898" s="37">
        <v>51142125</v>
      </c>
      <c r="D12898" s="38" t="s">
        <v>40023</v>
      </c>
      <c r="E12898" s="39" t="s">
        <v>4569</v>
      </c>
      <c r="F12898" s="37" t="s">
        <v>4570</v>
      </c>
    </row>
    <row r="12899" spans="1:6" ht="14.25" customHeight="1" x14ac:dyDescent="0.2">
      <c r="A12899" s="35" t="s">
        <v>40024</v>
      </c>
      <c r="B12899" s="36" t="s">
        <v>40025</v>
      </c>
      <c r="C12899" s="37">
        <v>51142126</v>
      </c>
      <c r="D12899" s="38" t="s">
        <v>40026</v>
      </c>
      <c r="E12899" s="39" t="s">
        <v>4569</v>
      </c>
      <c r="F12899" s="37" t="s">
        <v>4570</v>
      </c>
    </row>
    <row r="12900" spans="1:6" ht="14.25" customHeight="1" x14ac:dyDescent="0.2">
      <c r="A12900" s="35" t="s">
        <v>40027</v>
      </c>
      <c r="B12900" s="36" t="s">
        <v>40028</v>
      </c>
      <c r="C12900" s="37">
        <v>51142127</v>
      </c>
      <c r="D12900" s="38" t="s">
        <v>40029</v>
      </c>
      <c r="E12900" s="39" t="s">
        <v>4569</v>
      </c>
      <c r="F12900" s="37" t="s">
        <v>4570</v>
      </c>
    </row>
    <row r="12901" spans="1:6" ht="14.25" customHeight="1" x14ac:dyDescent="0.2">
      <c r="A12901" s="35" t="s">
        <v>40030</v>
      </c>
      <c r="B12901" s="36" t="s">
        <v>40031</v>
      </c>
      <c r="C12901" s="37">
        <v>51142128</v>
      </c>
      <c r="D12901" s="38" t="s">
        <v>40032</v>
      </c>
      <c r="E12901" s="39" t="s">
        <v>4569</v>
      </c>
      <c r="F12901" s="37" t="s">
        <v>4570</v>
      </c>
    </row>
    <row r="12902" spans="1:6" ht="14.25" customHeight="1" x14ac:dyDescent="0.2">
      <c r="A12902" s="35" t="s">
        <v>40033</v>
      </c>
      <c r="B12902" s="36" t="s">
        <v>40034</v>
      </c>
      <c r="C12902" s="37">
        <v>51142129</v>
      </c>
      <c r="D12902" s="38" t="s">
        <v>40035</v>
      </c>
      <c r="E12902" s="39" t="s">
        <v>4569</v>
      </c>
      <c r="F12902" s="37" t="s">
        <v>4570</v>
      </c>
    </row>
    <row r="12903" spans="1:6" ht="14.25" customHeight="1" x14ac:dyDescent="0.2">
      <c r="A12903" s="35" t="s">
        <v>40036</v>
      </c>
      <c r="B12903" s="36" t="s">
        <v>40037</v>
      </c>
      <c r="C12903" s="37">
        <v>51142130</v>
      </c>
      <c r="D12903" s="38" t="s">
        <v>40038</v>
      </c>
      <c r="E12903" s="39" t="s">
        <v>4569</v>
      </c>
      <c r="F12903" s="37" t="s">
        <v>4570</v>
      </c>
    </row>
    <row r="12904" spans="1:6" ht="14.25" customHeight="1" x14ac:dyDescent="0.2">
      <c r="A12904" s="35" t="s">
        <v>40039</v>
      </c>
      <c r="B12904" s="36" t="s">
        <v>40040</v>
      </c>
      <c r="C12904" s="37">
        <v>51142131</v>
      </c>
      <c r="D12904" s="38" t="s">
        <v>40041</v>
      </c>
      <c r="E12904" s="39" t="s">
        <v>4569</v>
      </c>
      <c r="F12904" s="37" t="s">
        <v>4570</v>
      </c>
    </row>
    <row r="12905" spans="1:6" ht="14.25" customHeight="1" x14ac:dyDescent="0.2">
      <c r="A12905" s="35" t="s">
        <v>40042</v>
      </c>
      <c r="B12905" s="36" t="s">
        <v>40043</v>
      </c>
      <c r="C12905" s="37">
        <v>51142132</v>
      </c>
      <c r="D12905" s="38" t="s">
        <v>40044</v>
      </c>
      <c r="E12905" s="39" t="s">
        <v>4569</v>
      </c>
      <c r="F12905" s="37" t="s">
        <v>4570</v>
      </c>
    </row>
    <row r="12906" spans="1:6" ht="14.25" customHeight="1" x14ac:dyDescent="0.2">
      <c r="A12906" s="35" t="s">
        <v>40045</v>
      </c>
      <c r="B12906" s="36" t="s">
        <v>40046</v>
      </c>
      <c r="C12906" s="37">
        <v>51142133</v>
      </c>
      <c r="D12906" s="38" t="s">
        <v>40047</v>
      </c>
      <c r="E12906" s="39" t="s">
        <v>4569</v>
      </c>
      <c r="F12906" s="37" t="s">
        <v>4570</v>
      </c>
    </row>
    <row r="12907" spans="1:6" ht="14.25" customHeight="1" x14ac:dyDescent="0.2">
      <c r="A12907" s="35" t="s">
        <v>40048</v>
      </c>
      <c r="B12907" s="36" t="s">
        <v>40049</v>
      </c>
      <c r="C12907" s="37">
        <v>51142134</v>
      </c>
      <c r="D12907" s="38" t="s">
        <v>40050</v>
      </c>
      <c r="E12907" s="39" t="s">
        <v>4569</v>
      </c>
      <c r="F12907" s="37" t="s">
        <v>4570</v>
      </c>
    </row>
    <row r="12908" spans="1:6" ht="14.25" customHeight="1" x14ac:dyDescent="0.2">
      <c r="A12908" s="35" t="s">
        <v>40051</v>
      </c>
      <c r="B12908" s="36" t="s">
        <v>40052</v>
      </c>
      <c r="C12908" s="37">
        <v>51142135</v>
      </c>
      <c r="D12908" s="38" t="s">
        <v>40053</v>
      </c>
      <c r="E12908" s="39" t="s">
        <v>4569</v>
      </c>
      <c r="F12908" s="37" t="s">
        <v>4570</v>
      </c>
    </row>
    <row r="12909" spans="1:6" ht="14.25" customHeight="1" x14ac:dyDescent="0.2">
      <c r="A12909" s="35" t="s">
        <v>40054</v>
      </c>
      <c r="B12909" s="36" t="s">
        <v>40055</v>
      </c>
      <c r="C12909" s="37">
        <v>51142136</v>
      </c>
      <c r="D12909" s="38" t="s">
        <v>40056</v>
      </c>
      <c r="E12909" s="39" t="s">
        <v>4569</v>
      </c>
      <c r="F12909" s="37" t="s">
        <v>4570</v>
      </c>
    </row>
    <row r="12910" spans="1:6" ht="14.25" customHeight="1" x14ac:dyDescent="0.2">
      <c r="A12910" s="35" t="s">
        <v>40057</v>
      </c>
      <c r="B12910" s="36" t="s">
        <v>40058</v>
      </c>
      <c r="C12910" s="37">
        <v>51142137</v>
      </c>
      <c r="D12910" s="38" t="s">
        <v>40059</v>
      </c>
      <c r="E12910" s="39" t="s">
        <v>4569</v>
      </c>
      <c r="F12910" s="37" t="s">
        <v>4570</v>
      </c>
    </row>
    <row r="12911" spans="1:6" ht="14.25" customHeight="1" x14ac:dyDescent="0.2">
      <c r="A12911" s="35" t="s">
        <v>40060</v>
      </c>
      <c r="B12911" s="36" t="s">
        <v>40061</v>
      </c>
      <c r="C12911" s="37">
        <v>51142138</v>
      </c>
      <c r="D12911" s="38" t="s">
        <v>40062</v>
      </c>
      <c r="E12911" s="39" t="s">
        <v>4569</v>
      </c>
      <c r="F12911" s="37" t="s">
        <v>4570</v>
      </c>
    </row>
    <row r="12912" spans="1:6" ht="14.25" customHeight="1" x14ac:dyDescent="0.2">
      <c r="A12912" s="35" t="s">
        <v>40063</v>
      </c>
      <c r="B12912" s="36" t="s">
        <v>40064</v>
      </c>
      <c r="C12912" s="37">
        <v>51142139</v>
      </c>
      <c r="D12912" s="38" t="s">
        <v>40065</v>
      </c>
      <c r="E12912" s="39" t="s">
        <v>4569</v>
      </c>
      <c r="F12912" s="37" t="s">
        <v>4570</v>
      </c>
    </row>
    <row r="12913" spans="1:6" ht="14.25" customHeight="1" x14ac:dyDescent="0.2">
      <c r="A12913" s="35" t="s">
        <v>40066</v>
      </c>
      <c r="B12913" s="36" t="s">
        <v>40067</v>
      </c>
      <c r="C12913" s="37">
        <v>51142140</v>
      </c>
      <c r="D12913" s="38" t="s">
        <v>40068</v>
      </c>
      <c r="E12913" s="39" t="s">
        <v>4569</v>
      </c>
      <c r="F12913" s="37" t="s">
        <v>4570</v>
      </c>
    </row>
    <row r="12914" spans="1:6" ht="14.25" customHeight="1" x14ac:dyDescent="0.2">
      <c r="A12914" s="35" t="s">
        <v>40069</v>
      </c>
      <c r="B12914" s="36" t="s">
        <v>40070</v>
      </c>
      <c r="C12914" s="37">
        <v>51142141</v>
      </c>
      <c r="D12914" s="38" t="s">
        <v>40071</v>
      </c>
      <c r="E12914" s="39" t="s">
        <v>4569</v>
      </c>
      <c r="F12914" s="37" t="s">
        <v>4570</v>
      </c>
    </row>
    <row r="12915" spans="1:6" ht="14.25" customHeight="1" x14ac:dyDescent="0.2">
      <c r="A12915" s="35" t="s">
        <v>40072</v>
      </c>
      <c r="B12915" s="36" t="s">
        <v>40073</v>
      </c>
      <c r="C12915" s="37">
        <v>51142142</v>
      </c>
      <c r="D12915" s="38" t="s">
        <v>40074</v>
      </c>
      <c r="E12915" s="39" t="s">
        <v>4569</v>
      </c>
      <c r="F12915" s="37" t="s">
        <v>4570</v>
      </c>
    </row>
    <row r="12916" spans="1:6" ht="14.25" customHeight="1" x14ac:dyDescent="0.2">
      <c r="A12916" s="35" t="s">
        <v>40075</v>
      </c>
      <c r="B12916" s="36" t="s">
        <v>40076</v>
      </c>
      <c r="C12916" s="37">
        <v>51142143</v>
      </c>
      <c r="D12916" s="38" t="s">
        <v>40077</v>
      </c>
      <c r="E12916" s="39" t="s">
        <v>4569</v>
      </c>
      <c r="F12916" s="37" t="s">
        <v>4570</v>
      </c>
    </row>
    <row r="12917" spans="1:6" ht="14.25" customHeight="1" x14ac:dyDescent="0.2">
      <c r="A12917" s="35" t="s">
        <v>40078</v>
      </c>
      <c r="B12917" s="36" t="s">
        <v>40079</v>
      </c>
      <c r="C12917" s="37">
        <v>51142144</v>
      </c>
      <c r="D12917" s="38" t="s">
        <v>40080</v>
      </c>
      <c r="E12917" s="39" t="s">
        <v>4569</v>
      </c>
      <c r="F12917" s="37" t="s">
        <v>4570</v>
      </c>
    </row>
    <row r="12918" spans="1:6" ht="14.25" customHeight="1" x14ac:dyDescent="0.2">
      <c r="A12918" s="35" t="s">
        <v>40081</v>
      </c>
      <c r="B12918" s="36" t="s">
        <v>40082</v>
      </c>
      <c r="C12918" s="37">
        <v>51142145</v>
      </c>
      <c r="D12918" s="38" t="s">
        <v>40083</v>
      </c>
      <c r="E12918" s="39" t="s">
        <v>4569</v>
      </c>
      <c r="F12918" s="37" t="s">
        <v>4570</v>
      </c>
    </row>
    <row r="12919" spans="1:6" ht="14.25" customHeight="1" x14ac:dyDescent="0.2">
      <c r="A12919" s="35" t="s">
        <v>40084</v>
      </c>
      <c r="B12919" s="36" t="s">
        <v>40085</v>
      </c>
      <c r="C12919" s="37">
        <v>51142146</v>
      </c>
      <c r="D12919" s="38" t="s">
        <v>40086</v>
      </c>
      <c r="E12919" s="39" t="s">
        <v>4569</v>
      </c>
      <c r="F12919" s="37" t="s">
        <v>4570</v>
      </c>
    </row>
    <row r="12920" spans="1:6" ht="14.25" customHeight="1" x14ac:dyDescent="0.2">
      <c r="A12920" s="35" t="s">
        <v>40087</v>
      </c>
      <c r="B12920" s="36" t="s">
        <v>40088</v>
      </c>
      <c r="C12920" s="37">
        <v>51142147</v>
      </c>
      <c r="D12920" s="38" t="s">
        <v>40089</v>
      </c>
      <c r="E12920" s="39" t="s">
        <v>4569</v>
      </c>
      <c r="F12920" s="37" t="s">
        <v>4570</v>
      </c>
    </row>
    <row r="12921" spans="1:6" ht="14.25" customHeight="1" x14ac:dyDescent="0.2">
      <c r="A12921" s="35" t="s">
        <v>40090</v>
      </c>
      <c r="B12921" s="36" t="s">
        <v>40091</v>
      </c>
      <c r="C12921" s="37">
        <v>51142148</v>
      </c>
      <c r="D12921" s="38" t="s">
        <v>40092</v>
      </c>
      <c r="E12921" s="39" t="s">
        <v>4569</v>
      </c>
      <c r="F12921" s="37" t="s">
        <v>4570</v>
      </c>
    </row>
    <row r="12922" spans="1:6" ht="14.25" customHeight="1" x14ac:dyDescent="0.2">
      <c r="A12922" s="35" t="s">
        <v>40093</v>
      </c>
      <c r="B12922" s="36" t="s">
        <v>40094</v>
      </c>
      <c r="C12922" s="37">
        <v>51142149</v>
      </c>
      <c r="D12922" s="38" t="s">
        <v>40095</v>
      </c>
      <c r="E12922" s="39" t="s">
        <v>4569</v>
      </c>
      <c r="F12922" s="37" t="s">
        <v>4570</v>
      </c>
    </row>
    <row r="12923" spans="1:6" ht="14.25" customHeight="1" x14ac:dyDescent="0.2">
      <c r="A12923" s="35" t="s">
        <v>40096</v>
      </c>
      <c r="B12923" s="36" t="s">
        <v>40097</v>
      </c>
      <c r="C12923" s="37">
        <v>51142201</v>
      </c>
      <c r="D12923" s="38" t="s">
        <v>40098</v>
      </c>
      <c r="E12923" s="39" t="s">
        <v>4569</v>
      </c>
      <c r="F12923" s="37" t="s">
        <v>4570</v>
      </c>
    </row>
    <row r="12924" spans="1:6" ht="14.25" customHeight="1" x14ac:dyDescent="0.2">
      <c r="A12924" s="35" t="s">
        <v>40099</v>
      </c>
      <c r="B12924" s="36" t="s">
        <v>40100</v>
      </c>
      <c r="C12924" s="37">
        <v>51142202</v>
      </c>
      <c r="D12924" s="38" t="s">
        <v>40101</v>
      </c>
      <c r="E12924" s="39" t="s">
        <v>4569</v>
      </c>
      <c r="F12924" s="37" t="s">
        <v>4570</v>
      </c>
    </row>
    <row r="12925" spans="1:6" ht="14.25" customHeight="1" x14ac:dyDescent="0.2">
      <c r="A12925" s="35" t="s">
        <v>40102</v>
      </c>
      <c r="B12925" s="36" t="s">
        <v>40103</v>
      </c>
      <c r="C12925" s="37">
        <v>51142203</v>
      </c>
      <c r="D12925" s="38" t="s">
        <v>40104</v>
      </c>
      <c r="E12925" s="39" t="s">
        <v>4569</v>
      </c>
      <c r="F12925" s="37" t="s">
        <v>4570</v>
      </c>
    </row>
    <row r="12926" spans="1:6" ht="14.25" customHeight="1" x14ac:dyDescent="0.2">
      <c r="A12926" s="35" t="s">
        <v>40105</v>
      </c>
      <c r="B12926" s="36" t="s">
        <v>40106</v>
      </c>
      <c r="C12926" s="37">
        <v>51142205</v>
      </c>
      <c r="D12926" s="38" t="s">
        <v>40107</v>
      </c>
      <c r="E12926" s="39" t="s">
        <v>4569</v>
      </c>
      <c r="F12926" s="37" t="s">
        <v>4570</v>
      </c>
    </row>
    <row r="12927" spans="1:6" ht="14.25" customHeight="1" x14ac:dyDescent="0.2">
      <c r="A12927" s="35" t="s">
        <v>40108</v>
      </c>
      <c r="B12927" s="36" t="s">
        <v>40109</v>
      </c>
      <c r="C12927" s="37">
        <v>51142206</v>
      </c>
      <c r="D12927" s="38" t="s">
        <v>40110</v>
      </c>
      <c r="E12927" s="39" t="s">
        <v>4569</v>
      </c>
      <c r="F12927" s="37" t="s">
        <v>4570</v>
      </c>
    </row>
    <row r="12928" spans="1:6" ht="14.25" customHeight="1" x14ac:dyDescent="0.2">
      <c r="A12928" s="35" t="s">
        <v>40111</v>
      </c>
      <c r="B12928" s="36" t="s">
        <v>40112</v>
      </c>
      <c r="C12928" s="37">
        <v>51142207</v>
      </c>
      <c r="D12928" s="38" t="s">
        <v>40113</v>
      </c>
      <c r="E12928" s="39" t="s">
        <v>4569</v>
      </c>
      <c r="F12928" s="37" t="s">
        <v>4570</v>
      </c>
    </row>
    <row r="12929" spans="1:6" ht="14.25" customHeight="1" x14ac:dyDescent="0.2">
      <c r="A12929" s="35" t="s">
        <v>40114</v>
      </c>
      <c r="B12929" s="36" t="s">
        <v>40115</v>
      </c>
      <c r="C12929" s="37">
        <v>51142208</v>
      </c>
      <c r="D12929" s="38" t="s">
        <v>40116</v>
      </c>
      <c r="E12929" s="39" t="s">
        <v>4569</v>
      </c>
      <c r="F12929" s="37" t="s">
        <v>4570</v>
      </c>
    </row>
    <row r="12930" spans="1:6" ht="14.25" customHeight="1" x14ac:dyDescent="0.2">
      <c r="A12930" s="35" t="s">
        <v>40117</v>
      </c>
      <c r="B12930" s="36" t="s">
        <v>40118</v>
      </c>
      <c r="C12930" s="37">
        <v>51142209</v>
      </c>
      <c r="D12930" s="38" t="s">
        <v>40119</v>
      </c>
      <c r="E12930" s="39" t="s">
        <v>4569</v>
      </c>
      <c r="F12930" s="37" t="s">
        <v>4570</v>
      </c>
    </row>
    <row r="12931" spans="1:6" ht="14.25" customHeight="1" x14ac:dyDescent="0.2">
      <c r="A12931" s="35" t="s">
        <v>40120</v>
      </c>
      <c r="B12931" s="36" t="s">
        <v>40121</v>
      </c>
      <c r="C12931" s="37">
        <v>51142210</v>
      </c>
      <c r="D12931" s="38" t="s">
        <v>40122</v>
      </c>
      <c r="E12931" s="39" t="s">
        <v>4569</v>
      </c>
      <c r="F12931" s="37" t="s">
        <v>4570</v>
      </c>
    </row>
    <row r="12932" spans="1:6" ht="14.25" customHeight="1" x14ac:dyDescent="0.2">
      <c r="A12932" s="35" t="s">
        <v>40123</v>
      </c>
      <c r="B12932" s="36" t="s">
        <v>40124</v>
      </c>
      <c r="C12932" s="37">
        <v>51142211</v>
      </c>
      <c r="D12932" s="38" t="s">
        <v>40125</v>
      </c>
      <c r="E12932" s="39" t="s">
        <v>4569</v>
      </c>
      <c r="F12932" s="37" t="s">
        <v>4570</v>
      </c>
    </row>
    <row r="12933" spans="1:6" ht="14.25" customHeight="1" x14ac:dyDescent="0.2">
      <c r="A12933" s="35" t="s">
        <v>40126</v>
      </c>
      <c r="B12933" s="36" t="s">
        <v>40127</v>
      </c>
      <c r="C12933" s="37">
        <v>51142212</v>
      </c>
      <c r="D12933" s="38" t="s">
        <v>40128</v>
      </c>
      <c r="E12933" s="39" t="s">
        <v>4569</v>
      </c>
      <c r="F12933" s="37" t="s">
        <v>4570</v>
      </c>
    </row>
    <row r="12934" spans="1:6" ht="14.25" customHeight="1" x14ac:dyDescent="0.2">
      <c r="A12934" s="35" t="s">
        <v>40129</v>
      </c>
      <c r="B12934" s="36" t="s">
        <v>40130</v>
      </c>
      <c r="C12934" s="37">
        <v>51142213</v>
      </c>
      <c r="D12934" s="38" t="s">
        <v>40131</v>
      </c>
      <c r="E12934" s="39" t="s">
        <v>4569</v>
      </c>
      <c r="F12934" s="37" t="s">
        <v>4570</v>
      </c>
    </row>
    <row r="12935" spans="1:6" ht="14.25" customHeight="1" x14ac:dyDescent="0.2">
      <c r="A12935" s="35" t="s">
        <v>40132</v>
      </c>
      <c r="B12935" s="36" t="s">
        <v>40133</v>
      </c>
      <c r="C12935" s="37">
        <v>51142214</v>
      </c>
      <c r="D12935" s="38" t="s">
        <v>40134</v>
      </c>
      <c r="E12935" s="39" t="s">
        <v>4569</v>
      </c>
      <c r="F12935" s="37" t="s">
        <v>4570</v>
      </c>
    </row>
    <row r="12936" spans="1:6" ht="14.25" customHeight="1" x14ac:dyDescent="0.2">
      <c r="A12936" s="35" t="s">
        <v>40135</v>
      </c>
      <c r="B12936" s="36" t="s">
        <v>40136</v>
      </c>
      <c r="C12936" s="37">
        <v>51142215</v>
      </c>
      <c r="D12936" s="38" t="s">
        <v>40137</v>
      </c>
      <c r="E12936" s="39" t="s">
        <v>4569</v>
      </c>
      <c r="F12936" s="37" t="s">
        <v>4570</v>
      </c>
    </row>
    <row r="12937" spans="1:6" ht="14.25" customHeight="1" x14ac:dyDescent="0.2">
      <c r="A12937" s="35" t="s">
        <v>40138</v>
      </c>
      <c r="B12937" s="36" t="s">
        <v>40139</v>
      </c>
      <c r="C12937" s="37">
        <v>51142216</v>
      </c>
      <c r="D12937" s="38" t="s">
        <v>40140</v>
      </c>
      <c r="E12937" s="39" t="s">
        <v>4569</v>
      </c>
      <c r="F12937" s="37" t="s">
        <v>4570</v>
      </c>
    </row>
    <row r="12938" spans="1:6" ht="14.25" customHeight="1" x14ac:dyDescent="0.2">
      <c r="A12938" s="35" t="s">
        <v>40141</v>
      </c>
      <c r="B12938" s="36" t="s">
        <v>40142</v>
      </c>
      <c r="C12938" s="37">
        <v>51142217</v>
      </c>
      <c r="D12938" s="38" t="s">
        <v>40143</v>
      </c>
      <c r="E12938" s="39" t="s">
        <v>4569</v>
      </c>
      <c r="F12938" s="37" t="s">
        <v>4570</v>
      </c>
    </row>
    <row r="12939" spans="1:6" ht="14.25" customHeight="1" x14ac:dyDescent="0.2">
      <c r="A12939" s="35" t="s">
        <v>40144</v>
      </c>
      <c r="B12939" s="36" t="s">
        <v>40145</v>
      </c>
      <c r="C12939" s="37">
        <v>51142218</v>
      </c>
      <c r="D12939" s="38" t="s">
        <v>40146</v>
      </c>
      <c r="E12939" s="39" t="s">
        <v>4569</v>
      </c>
      <c r="F12939" s="37" t="s">
        <v>4570</v>
      </c>
    </row>
    <row r="12940" spans="1:6" ht="14.25" customHeight="1" x14ac:dyDescent="0.2">
      <c r="A12940" s="35" t="s">
        <v>40147</v>
      </c>
      <c r="B12940" s="36" t="s">
        <v>40148</v>
      </c>
      <c r="C12940" s="37">
        <v>51142219</v>
      </c>
      <c r="D12940" s="38" t="s">
        <v>40149</v>
      </c>
      <c r="E12940" s="39" t="s">
        <v>4569</v>
      </c>
      <c r="F12940" s="37" t="s">
        <v>4570</v>
      </c>
    </row>
    <row r="12941" spans="1:6" ht="14.25" customHeight="1" x14ac:dyDescent="0.2">
      <c r="A12941" s="35" t="s">
        <v>40150</v>
      </c>
      <c r="B12941" s="36" t="s">
        <v>40151</v>
      </c>
      <c r="C12941" s="37">
        <v>51142220</v>
      </c>
      <c r="D12941" s="38" t="s">
        <v>40152</v>
      </c>
      <c r="E12941" s="39" t="s">
        <v>4569</v>
      </c>
      <c r="F12941" s="37" t="s">
        <v>4570</v>
      </c>
    </row>
    <row r="12942" spans="1:6" ht="14.25" customHeight="1" x14ac:dyDescent="0.2">
      <c r="A12942" s="35" t="s">
        <v>40153</v>
      </c>
      <c r="B12942" s="36" t="s">
        <v>40154</v>
      </c>
      <c r="C12942" s="37">
        <v>51142221</v>
      </c>
      <c r="D12942" s="38" t="s">
        <v>40155</v>
      </c>
      <c r="E12942" s="39" t="s">
        <v>4569</v>
      </c>
      <c r="F12942" s="37" t="s">
        <v>4570</v>
      </c>
    </row>
    <row r="12943" spans="1:6" ht="14.25" customHeight="1" x14ac:dyDescent="0.2">
      <c r="A12943" s="35" t="s">
        <v>40156</v>
      </c>
      <c r="B12943" s="36" t="s">
        <v>40157</v>
      </c>
      <c r="C12943" s="37">
        <v>51142222</v>
      </c>
      <c r="D12943" s="38" t="s">
        <v>40158</v>
      </c>
      <c r="E12943" s="39" t="s">
        <v>4569</v>
      </c>
      <c r="F12943" s="37" t="s">
        <v>4570</v>
      </c>
    </row>
    <row r="12944" spans="1:6" ht="14.25" customHeight="1" x14ac:dyDescent="0.2">
      <c r="A12944" s="35" t="s">
        <v>40159</v>
      </c>
      <c r="B12944" s="36" t="s">
        <v>40160</v>
      </c>
      <c r="C12944" s="37">
        <v>51142223</v>
      </c>
      <c r="D12944" s="38" t="s">
        <v>40161</v>
      </c>
      <c r="E12944" s="39" t="s">
        <v>4569</v>
      </c>
      <c r="F12944" s="37" t="s">
        <v>4570</v>
      </c>
    </row>
    <row r="12945" spans="1:6" ht="14.25" customHeight="1" x14ac:dyDescent="0.2">
      <c r="A12945" s="35" t="s">
        <v>40162</v>
      </c>
      <c r="B12945" s="36" t="s">
        <v>40163</v>
      </c>
      <c r="C12945" s="37">
        <v>51142224</v>
      </c>
      <c r="D12945" s="38" t="s">
        <v>40164</v>
      </c>
      <c r="E12945" s="39" t="s">
        <v>4569</v>
      </c>
      <c r="F12945" s="37" t="s">
        <v>4570</v>
      </c>
    </row>
    <row r="12946" spans="1:6" ht="14.25" customHeight="1" x14ac:dyDescent="0.2">
      <c r="A12946" s="35" t="s">
        <v>40165</v>
      </c>
      <c r="B12946" s="36" t="s">
        <v>40166</v>
      </c>
      <c r="C12946" s="37">
        <v>51142225</v>
      </c>
      <c r="D12946" s="38" t="s">
        <v>40167</v>
      </c>
      <c r="E12946" s="39" t="s">
        <v>4569</v>
      </c>
      <c r="F12946" s="37" t="s">
        <v>4570</v>
      </c>
    </row>
    <row r="12947" spans="1:6" ht="14.25" customHeight="1" x14ac:dyDescent="0.2">
      <c r="A12947" s="35" t="s">
        <v>40168</v>
      </c>
      <c r="B12947" s="36" t="s">
        <v>40169</v>
      </c>
      <c r="C12947" s="37">
        <v>51142226</v>
      </c>
      <c r="D12947" s="38" t="s">
        <v>40170</v>
      </c>
      <c r="E12947" s="39" t="s">
        <v>4569</v>
      </c>
      <c r="F12947" s="37" t="s">
        <v>4570</v>
      </c>
    </row>
    <row r="12948" spans="1:6" ht="14.25" customHeight="1" x14ac:dyDescent="0.2">
      <c r="A12948" s="35" t="s">
        <v>40171</v>
      </c>
      <c r="B12948" s="36" t="s">
        <v>40172</v>
      </c>
      <c r="C12948" s="37">
        <v>51142227</v>
      </c>
      <c r="D12948" s="38" t="s">
        <v>40173</v>
      </c>
      <c r="E12948" s="39" t="s">
        <v>4569</v>
      </c>
      <c r="F12948" s="37" t="s">
        <v>4570</v>
      </c>
    </row>
    <row r="12949" spans="1:6" ht="14.25" customHeight="1" x14ac:dyDescent="0.2">
      <c r="A12949" s="35" t="s">
        <v>40174</v>
      </c>
      <c r="B12949" s="36" t="s">
        <v>40175</v>
      </c>
      <c r="C12949" s="37">
        <v>51142228</v>
      </c>
      <c r="D12949" s="38" t="s">
        <v>40176</v>
      </c>
      <c r="E12949" s="39" t="s">
        <v>4569</v>
      </c>
      <c r="F12949" s="37" t="s">
        <v>4570</v>
      </c>
    </row>
    <row r="12950" spans="1:6" ht="14.25" customHeight="1" x14ac:dyDescent="0.2">
      <c r="A12950" s="35" t="s">
        <v>40177</v>
      </c>
      <c r="B12950" s="36" t="s">
        <v>40178</v>
      </c>
      <c r="C12950" s="37">
        <v>51142229</v>
      </c>
      <c r="D12950" s="38" t="s">
        <v>40179</v>
      </c>
      <c r="E12950" s="39" t="s">
        <v>4569</v>
      </c>
      <c r="F12950" s="37" t="s">
        <v>4570</v>
      </c>
    </row>
    <row r="12951" spans="1:6" ht="14.25" customHeight="1" x14ac:dyDescent="0.2">
      <c r="A12951" s="35" t="s">
        <v>40180</v>
      </c>
      <c r="B12951" s="36" t="s">
        <v>40181</v>
      </c>
      <c r="C12951" s="37">
        <v>51142230</v>
      </c>
      <c r="D12951" s="38" t="s">
        <v>40182</v>
      </c>
      <c r="E12951" s="39" t="s">
        <v>4569</v>
      </c>
      <c r="F12951" s="37" t="s">
        <v>4570</v>
      </c>
    </row>
    <row r="12952" spans="1:6" ht="14.25" customHeight="1" x14ac:dyDescent="0.2">
      <c r="A12952" s="35" t="s">
        <v>40183</v>
      </c>
      <c r="B12952" s="36" t="s">
        <v>40184</v>
      </c>
      <c r="C12952" s="37">
        <v>51142231</v>
      </c>
      <c r="D12952" s="38" t="s">
        <v>40185</v>
      </c>
      <c r="E12952" s="39" t="s">
        <v>4569</v>
      </c>
      <c r="F12952" s="37" t="s">
        <v>4570</v>
      </c>
    </row>
    <row r="12953" spans="1:6" ht="14.25" customHeight="1" x14ac:dyDescent="0.2">
      <c r="A12953" s="35" t="s">
        <v>40186</v>
      </c>
      <c r="B12953" s="36" t="s">
        <v>40187</v>
      </c>
      <c r="C12953" s="37">
        <v>51142232</v>
      </c>
      <c r="D12953" s="38" t="s">
        <v>40188</v>
      </c>
      <c r="E12953" s="39" t="s">
        <v>4569</v>
      </c>
      <c r="F12953" s="37" t="s">
        <v>4570</v>
      </c>
    </row>
    <row r="12954" spans="1:6" ht="14.25" customHeight="1" x14ac:dyDescent="0.2">
      <c r="A12954" s="35" t="s">
        <v>40189</v>
      </c>
      <c r="B12954" s="36" t="s">
        <v>40190</v>
      </c>
      <c r="C12954" s="37">
        <v>51142233</v>
      </c>
      <c r="D12954" s="38" t="s">
        <v>40191</v>
      </c>
      <c r="E12954" s="39" t="s">
        <v>4569</v>
      </c>
      <c r="F12954" s="37" t="s">
        <v>4570</v>
      </c>
    </row>
    <row r="12955" spans="1:6" ht="14.25" customHeight="1" x14ac:dyDescent="0.2">
      <c r="A12955" s="35" t="s">
        <v>40192</v>
      </c>
      <c r="B12955" s="36" t="s">
        <v>40193</v>
      </c>
      <c r="C12955" s="37">
        <v>51142234</v>
      </c>
      <c r="D12955" s="38" t="s">
        <v>40194</v>
      </c>
      <c r="E12955" s="39" t="s">
        <v>4569</v>
      </c>
      <c r="F12955" s="37" t="s">
        <v>4570</v>
      </c>
    </row>
    <row r="12956" spans="1:6" ht="14.25" customHeight="1" x14ac:dyDescent="0.2">
      <c r="A12956" s="35" t="s">
        <v>40195</v>
      </c>
      <c r="B12956" s="36" t="s">
        <v>40196</v>
      </c>
      <c r="C12956" s="37">
        <v>51142235</v>
      </c>
      <c r="D12956" s="38" t="s">
        <v>40197</v>
      </c>
      <c r="E12956" s="39" t="s">
        <v>4569</v>
      </c>
      <c r="F12956" s="37" t="s">
        <v>4570</v>
      </c>
    </row>
    <row r="12957" spans="1:6" ht="14.25" customHeight="1" x14ac:dyDescent="0.2">
      <c r="A12957" s="35" t="s">
        <v>40198</v>
      </c>
      <c r="B12957" s="36" t="s">
        <v>40199</v>
      </c>
      <c r="C12957" s="37">
        <v>51142236</v>
      </c>
      <c r="D12957" s="38" t="s">
        <v>40200</v>
      </c>
      <c r="E12957" s="39" t="s">
        <v>4569</v>
      </c>
      <c r="F12957" s="37" t="s">
        <v>4570</v>
      </c>
    </row>
    <row r="12958" spans="1:6" ht="14.25" customHeight="1" x14ac:dyDescent="0.2">
      <c r="A12958" s="35" t="s">
        <v>40201</v>
      </c>
      <c r="B12958" s="36" t="s">
        <v>40202</v>
      </c>
      <c r="C12958" s="37">
        <v>51142237</v>
      </c>
      <c r="D12958" s="38" t="s">
        <v>40203</v>
      </c>
      <c r="E12958" s="39" t="s">
        <v>4569</v>
      </c>
      <c r="F12958" s="37" t="s">
        <v>4570</v>
      </c>
    </row>
    <row r="12959" spans="1:6" ht="14.25" customHeight="1" x14ac:dyDescent="0.2">
      <c r="A12959" s="35" t="s">
        <v>40204</v>
      </c>
      <c r="B12959" s="36" t="s">
        <v>40205</v>
      </c>
      <c r="C12959" s="37">
        <v>51142301</v>
      </c>
      <c r="D12959" s="38" t="s">
        <v>40206</v>
      </c>
      <c r="E12959" s="39" t="s">
        <v>4569</v>
      </c>
      <c r="F12959" s="37" t="s">
        <v>4570</v>
      </c>
    </row>
    <row r="12960" spans="1:6" ht="14.25" customHeight="1" x14ac:dyDescent="0.2">
      <c r="A12960" s="35" t="s">
        <v>40207</v>
      </c>
      <c r="B12960" s="36" t="s">
        <v>40208</v>
      </c>
      <c r="C12960" s="37">
        <v>51142302</v>
      </c>
      <c r="D12960" s="38" t="s">
        <v>40209</v>
      </c>
      <c r="E12960" s="39" t="s">
        <v>4569</v>
      </c>
      <c r="F12960" s="37" t="s">
        <v>4570</v>
      </c>
    </row>
    <row r="12961" spans="1:6" ht="14.25" customHeight="1" x14ac:dyDescent="0.2">
      <c r="A12961" s="35" t="s">
        <v>40210</v>
      </c>
      <c r="B12961" s="36" t="s">
        <v>40211</v>
      </c>
      <c r="C12961" s="37">
        <v>51142303</v>
      </c>
      <c r="D12961" s="38" t="s">
        <v>40212</v>
      </c>
      <c r="E12961" s="39" t="s">
        <v>4569</v>
      </c>
      <c r="F12961" s="37" t="s">
        <v>4570</v>
      </c>
    </row>
    <row r="12962" spans="1:6" ht="14.25" customHeight="1" x14ac:dyDescent="0.2">
      <c r="A12962" s="35" t="s">
        <v>40213</v>
      </c>
      <c r="B12962" s="36" t="s">
        <v>40214</v>
      </c>
      <c r="C12962" s="37">
        <v>51142304</v>
      </c>
      <c r="D12962" s="38" t="s">
        <v>40215</v>
      </c>
      <c r="E12962" s="39" t="s">
        <v>4569</v>
      </c>
      <c r="F12962" s="37" t="s">
        <v>4570</v>
      </c>
    </row>
    <row r="12963" spans="1:6" ht="14.25" customHeight="1" x14ac:dyDescent="0.2">
      <c r="A12963" s="35" t="s">
        <v>40216</v>
      </c>
      <c r="B12963" s="36" t="s">
        <v>40217</v>
      </c>
      <c r="C12963" s="37">
        <v>51142305</v>
      </c>
      <c r="D12963" s="38" t="s">
        <v>40218</v>
      </c>
      <c r="E12963" s="39" t="s">
        <v>4569</v>
      </c>
      <c r="F12963" s="37" t="s">
        <v>4570</v>
      </c>
    </row>
    <row r="12964" spans="1:6" ht="14.25" customHeight="1" x14ac:dyDescent="0.2">
      <c r="A12964" s="35" t="s">
        <v>40219</v>
      </c>
      <c r="B12964" s="36" t="s">
        <v>40220</v>
      </c>
      <c r="C12964" s="37">
        <v>51142401</v>
      </c>
      <c r="D12964" s="38" t="s">
        <v>40221</v>
      </c>
      <c r="E12964" s="39" t="s">
        <v>4569</v>
      </c>
      <c r="F12964" s="37" t="s">
        <v>4570</v>
      </c>
    </row>
    <row r="12965" spans="1:6" ht="14.25" customHeight="1" x14ac:dyDescent="0.2">
      <c r="A12965" s="35" t="s">
        <v>40222</v>
      </c>
      <c r="B12965" s="36" t="s">
        <v>40223</v>
      </c>
      <c r="C12965" s="37">
        <v>51142402</v>
      </c>
      <c r="D12965" s="38" t="s">
        <v>40224</v>
      </c>
      <c r="E12965" s="39" t="s">
        <v>4569</v>
      </c>
      <c r="F12965" s="37" t="s">
        <v>4570</v>
      </c>
    </row>
    <row r="12966" spans="1:6" ht="14.25" customHeight="1" x14ac:dyDescent="0.2">
      <c r="A12966" s="35" t="s">
        <v>40225</v>
      </c>
      <c r="B12966" s="36" t="s">
        <v>40226</v>
      </c>
      <c r="C12966" s="37">
        <v>51142403</v>
      </c>
      <c r="D12966" s="38" t="s">
        <v>40227</v>
      </c>
      <c r="E12966" s="39" t="s">
        <v>4569</v>
      </c>
      <c r="F12966" s="37" t="s">
        <v>4570</v>
      </c>
    </row>
    <row r="12967" spans="1:6" ht="14.25" customHeight="1" x14ac:dyDescent="0.2">
      <c r="A12967" s="35" t="s">
        <v>40228</v>
      </c>
      <c r="B12967" s="36" t="s">
        <v>40229</v>
      </c>
      <c r="C12967" s="37">
        <v>51142404</v>
      </c>
      <c r="D12967" s="38" t="s">
        <v>40230</v>
      </c>
      <c r="E12967" s="39" t="s">
        <v>4569</v>
      </c>
      <c r="F12967" s="37" t="s">
        <v>4570</v>
      </c>
    </row>
    <row r="12968" spans="1:6" ht="14.25" customHeight="1" x14ac:dyDescent="0.2">
      <c r="A12968" s="35" t="s">
        <v>40231</v>
      </c>
      <c r="B12968" s="36" t="s">
        <v>40232</v>
      </c>
      <c r="C12968" s="37">
        <v>51142405</v>
      </c>
      <c r="D12968" s="38" t="s">
        <v>40233</v>
      </c>
      <c r="E12968" s="39" t="s">
        <v>4569</v>
      </c>
      <c r="F12968" s="37" t="s">
        <v>4570</v>
      </c>
    </row>
    <row r="12969" spans="1:6" ht="14.25" customHeight="1" x14ac:dyDescent="0.2">
      <c r="A12969" s="35" t="s">
        <v>40234</v>
      </c>
      <c r="B12969" s="36" t="s">
        <v>40235</v>
      </c>
      <c r="C12969" s="37">
        <v>51142406</v>
      </c>
      <c r="D12969" s="38" t="s">
        <v>40236</v>
      </c>
      <c r="E12969" s="39" t="s">
        <v>4569</v>
      </c>
      <c r="F12969" s="37" t="s">
        <v>4570</v>
      </c>
    </row>
    <row r="12970" spans="1:6" ht="14.25" customHeight="1" x14ac:dyDescent="0.2">
      <c r="A12970" s="35" t="s">
        <v>40237</v>
      </c>
      <c r="B12970" s="36" t="s">
        <v>40238</v>
      </c>
      <c r="C12970" s="37">
        <v>51142407</v>
      </c>
      <c r="D12970" s="38" t="s">
        <v>40239</v>
      </c>
      <c r="E12970" s="39" t="s">
        <v>4569</v>
      </c>
      <c r="F12970" s="37" t="s">
        <v>4570</v>
      </c>
    </row>
    <row r="12971" spans="1:6" ht="14.25" customHeight="1" x14ac:dyDescent="0.2">
      <c r="A12971" s="35" t="s">
        <v>40240</v>
      </c>
      <c r="B12971" s="36" t="s">
        <v>40241</v>
      </c>
      <c r="C12971" s="37">
        <v>51142408</v>
      </c>
      <c r="D12971" s="38" t="s">
        <v>40242</v>
      </c>
      <c r="E12971" s="39" t="s">
        <v>4569</v>
      </c>
      <c r="F12971" s="37" t="s">
        <v>4570</v>
      </c>
    </row>
    <row r="12972" spans="1:6" ht="14.25" customHeight="1" x14ac:dyDescent="0.2">
      <c r="A12972" s="35" t="s">
        <v>40243</v>
      </c>
      <c r="B12972" s="36" t="s">
        <v>40244</v>
      </c>
      <c r="C12972" s="37">
        <v>51142409</v>
      </c>
      <c r="D12972" s="38" t="s">
        <v>40245</v>
      </c>
      <c r="E12972" s="39" t="s">
        <v>4569</v>
      </c>
      <c r="F12972" s="37" t="s">
        <v>4570</v>
      </c>
    </row>
    <row r="12973" spans="1:6" ht="14.25" customHeight="1" x14ac:dyDescent="0.2">
      <c r="A12973" s="35" t="s">
        <v>40246</v>
      </c>
      <c r="B12973" s="36" t="s">
        <v>40247</v>
      </c>
      <c r="C12973" s="37">
        <v>51142410</v>
      </c>
      <c r="D12973" s="38" t="s">
        <v>40248</v>
      </c>
      <c r="E12973" s="39" t="s">
        <v>4569</v>
      </c>
      <c r="F12973" s="37" t="s">
        <v>4570</v>
      </c>
    </row>
    <row r="12974" spans="1:6" ht="14.25" customHeight="1" x14ac:dyDescent="0.2">
      <c r="A12974" s="35" t="s">
        <v>40249</v>
      </c>
      <c r="B12974" s="36" t="s">
        <v>40250</v>
      </c>
      <c r="C12974" s="37">
        <v>51142411</v>
      </c>
      <c r="D12974" s="38" t="s">
        <v>40251</v>
      </c>
      <c r="E12974" s="39" t="s">
        <v>4569</v>
      </c>
      <c r="F12974" s="37" t="s">
        <v>4570</v>
      </c>
    </row>
    <row r="12975" spans="1:6" ht="14.25" customHeight="1" x14ac:dyDescent="0.2">
      <c r="A12975" s="35" t="s">
        <v>40252</v>
      </c>
      <c r="B12975" s="36" t="s">
        <v>40253</v>
      </c>
      <c r="C12975" s="37">
        <v>51142412</v>
      </c>
      <c r="D12975" s="38" t="s">
        <v>40254</v>
      </c>
      <c r="E12975" s="39" t="s">
        <v>4569</v>
      </c>
      <c r="F12975" s="37" t="s">
        <v>4570</v>
      </c>
    </row>
    <row r="12976" spans="1:6" ht="14.25" customHeight="1" x14ac:dyDescent="0.2">
      <c r="A12976" s="35" t="s">
        <v>40255</v>
      </c>
      <c r="B12976" s="36" t="s">
        <v>40256</v>
      </c>
      <c r="C12976" s="37">
        <v>51142413</v>
      </c>
      <c r="D12976" s="38" t="s">
        <v>40257</v>
      </c>
      <c r="E12976" s="39" t="s">
        <v>4569</v>
      </c>
      <c r="F12976" s="37" t="s">
        <v>4570</v>
      </c>
    </row>
    <row r="12977" spans="1:6" ht="14.25" customHeight="1" x14ac:dyDescent="0.2">
      <c r="A12977" s="35" t="s">
        <v>40258</v>
      </c>
      <c r="B12977" s="36" t="s">
        <v>40259</v>
      </c>
      <c r="C12977" s="37">
        <v>51142414</v>
      </c>
      <c r="D12977" s="38" t="s">
        <v>40260</v>
      </c>
      <c r="E12977" s="39" t="s">
        <v>4569</v>
      </c>
      <c r="F12977" s="37" t="s">
        <v>4570</v>
      </c>
    </row>
    <row r="12978" spans="1:6" ht="14.25" customHeight="1" x14ac:dyDescent="0.2">
      <c r="A12978" s="35" t="s">
        <v>40261</v>
      </c>
      <c r="B12978" s="36" t="s">
        <v>40262</v>
      </c>
      <c r="C12978" s="37">
        <v>51142501</v>
      </c>
      <c r="D12978" s="38" t="s">
        <v>40263</v>
      </c>
      <c r="E12978" s="39" t="s">
        <v>4569</v>
      </c>
      <c r="F12978" s="37" t="s">
        <v>4570</v>
      </c>
    </row>
    <row r="12979" spans="1:6" ht="14.25" customHeight="1" x14ac:dyDescent="0.2">
      <c r="A12979" s="35" t="s">
        <v>40264</v>
      </c>
      <c r="B12979" s="36" t="s">
        <v>40265</v>
      </c>
      <c r="C12979" s="37">
        <v>51142502</v>
      </c>
      <c r="D12979" s="38" t="s">
        <v>40266</v>
      </c>
      <c r="E12979" s="39" t="s">
        <v>4569</v>
      </c>
      <c r="F12979" s="37" t="s">
        <v>4570</v>
      </c>
    </row>
    <row r="12980" spans="1:6" ht="14.25" customHeight="1" x14ac:dyDescent="0.2">
      <c r="A12980" s="35" t="s">
        <v>40267</v>
      </c>
      <c r="B12980" s="36" t="s">
        <v>40268</v>
      </c>
      <c r="C12980" s="37">
        <v>51142503</v>
      </c>
      <c r="D12980" s="38" t="s">
        <v>40269</v>
      </c>
      <c r="E12980" s="39" t="s">
        <v>4569</v>
      </c>
      <c r="F12980" s="37" t="s">
        <v>4570</v>
      </c>
    </row>
    <row r="12981" spans="1:6" ht="14.25" customHeight="1" x14ac:dyDescent="0.2">
      <c r="A12981" s="35" t="s">
        <v>40270</v>
      </c>
      <c r="B12981" s="36" t="s">
        <v>40271</v>
      </c>
      <c r="C12981" s="37">
        <v>51142504</v>
      </c>
      <c r="D12981" s="38" t="s">
        <v>40272</v>
      </c>
      <c r="E12981" s="39" t="s">
        <v>4569</v>
      </c>
      <c r="F12981" s="37" t="s">
        <v>4570</v>
      </c>
    </row>
    <row r="12982" spans="1:6" ht="14.25" customHeight="1" x14ac:dyDescent="0.2">
      <c r="A12982" s="35" t="s">
        <v>40273</v>
      </c>
      <c r="B12982" s="36" t="s">
        <v>40274</v>
      </c>
      <c r="C12982" s="37">
        <v>51142505</v>
      </c>
      <c r="D12982" s="38" t="s">
        <v>40275</v>
      </c>
      <c r="E12982" s="39" t="s">
        <v>4569</v>
      </c>
      <c r="F12982" s="37" t="s">
        <v>4570</v>
      </c>
    </row>
    <row r="12983" spans="1:6" ht="14.25" customHeight="1" x14ac:dyDescent="0.2">
      <c r="A12983" s="35" t="s">
        <v>40276</v>
      </c>
      <c r="B12983" s="36" t="s">
        <v>40277</v>
      </c>
      <c r="C12983" s="37">
        <v>51142506</v>
      </c>
      <c r="D12983" s="38" t="s">
        <v>40278</v>
      </c>
      <c r="E12983" s="39" t="s">
        <v>4569</v>
      </c>
      <c r="F12983" s="37" t="s">
        <v>4570</v>
      </c>
    </row>
    <row r="12984" spans="1:6" ht="14.25" customHeight="1" x14ac:dyDescent="0.2">
      <c r="A12984" s="35" t="s">
        <v>40279</v>
      </c>
      <c r="B12984" s="36" t="s">
        <v>40280</v>
      </c>
      <c r="C12984" s="37">
        <v>51142507</v>
      </c>
      <c r="D12984" s="38" t="s">
        <v>40281</v>
      </c>
      <c r="E12984" s="39" t="s">
        <v>4569</v>
      </c>
      <c r="F12984" s="37" t="s">
        <v>4570</v>
      </c>
    </row>
    <row r="12985" spans="1:6" ht="14.25" customHeight="1" x14ac:dyDescent="0.2">
      <c r="A12985" s="35" t="s">
        <v>40282</v>
      </c>
      <c r="B12985" s="36" t="s">
        <v>40283</v>
      </c>
      <c r="C12985" s="37">
        <v>51142508</v>
      </c>
      <c r="D12985" s="38" t="s">
        <v>40284</v>
      </c>
      <c r="E12985" s="39" t="s">
        <v>4569</v>
      </c>
      <c r="F12985" s="37" t="s">
        <v>4570</v>
      </c>
    </row>
    <row r="12986" spans="1:6" ht="14.25" customHeight="1" x14ac:dyDescent="0.2">
      <c r="A12986" s="35" t="s">
        <v>40285</v>
      </c>
      <c r="B12986" s="36" t="s">
        <v>40286</v>
      </c>
      <c r="C12986" s="37">
        <v>51142509</v>
      </c>
      <c r="D12986" s="38" t="s">
        <v>40287</v>
      </c>
      <c r="E12986" s="39" t="s">
        <v>4569</v>
      </c>
      <c r="F12986" s="37" t="s">
        <v>4570</v>
      </c>
    </row>
    <row r="12987" spans="1:6" ht="14.25" customHeight="1" x14ac:dyDescent="0.2">
      <c r="A12987" s="35" t="s">
        <v>40288</v>
      </c>
      <c r="B12987" s="36" t="s">
        <v>40289</v>
      </c>
      <c r="C12987" s="37">
        <v>51142510</v>
      </c>
      <c r="D12987" s="38" t="s">
        <v>40290</v>
      </c>
      <c r="E12987" s="39" t="s">
        <v>4569</v>
      </c>
      <c r="F12987" s="37" t="s">
        <v>4570</v>
      </c>
    </row>
    <row r="12988" spans="1:6" ht="14.25" customHeight="1" x14ac:dyDescent="0.2">
      <c r="A12988" s="35" t="s">
        <v>40291</v>
      </c>
      <c r="B12988" s="36" t="s">
        <v>40292</v>
      </c>
      <c r="C12988" s="37">
        <v>51142601</v>
      </c>
      <c r="D12988" s="38" t="s">
        <v>40293</v>
      </c>
      <c r="E12988" s="39" t="s">
        <v>4569</v>
      </c>
      <c r="F12988" s="37" t="s">
        <v>4570</v>
      </c>
    </row>
    <row r="12989" spans="1:6" ht="14.25" customHeight="1" x14ac:dyDescent="0.2">
      <c r="A12989" s="35" t="s">
        <v>40294</v>
      </c>
      <c r="B12989" s="36" t="s">
        <v>40295</v>
      </c>
      <c r="C12989" s="37">
        <v>51142602</v>
      </c>
      <c r="D12989" s="38" t="s">
        <v>40296</v>
      </c>
      <c r="E12989" s="39" t="s">
        <v>4569</v>
      </c>
      <c r="F12989" s="37" t="s">
        <v>4570</v>
      </c>
    </row>
    <row r="12990" spans="1:6" ht="14.25" customHeight="1" x14ac:dyDescent="0.2">
      <c r="A12990" s="35" t="s">
        <v>40297</v>
      </c>
      <c r="B12990" s="36" t="s">
        <v>40298</v>
      </c>
      <c r="C12990" s="37">
        <v>51142603</v>
      </c>
      <c r="D12990" s="38" t="s">
        <v>40299</v>
      </c>
      <c r="E12990" s="39" t="s">
        <v>4569</v>
      </c>
      <c r="F12990" s="37" t="s">
        <v>4570</v>
      </c>
    </row>
    <row r="12991" spans="1:6" ht="14.25" customHeight="1" x14ac:dyDescent="0.2">
      <c r="A12991" s="35" t="s">
        <v>40300</v>
      </c>
      <c r="B12991" s="36" t="s">
        <v>40301</v>
      </c>
      <c r="C12991" s="37">
        <v>51142604</v>
      </c>
      <c r="D12991" s="38" t="s">
        <v>40302</v>
      </c>
      <c r="E12991" s="39" t="s">
        <v>4569</v>
      </c>
      <c r="F12991" s="37" t="s">
        <v>4570</v>
      </c>
    </row>
    <row r="12992" spans="1:6" ht="14.25" customHeight="1" x14ac:dyDescent="0.2">
      <c r="A12992" s="35" t="s">
        <v>40303</v>
      </c>
      <c r="B12992" s="36" t="s">
        <v>40304</v>
      </c>
      <c r="C12992" s="37">
        <v>51142605</v>
      </c>
      <c r="D12992" s="38" t="s">
        <v>40305</v>
      </c>
      <c r="E12992" s="39" t="s">
        <v>4569</v>
      </c>
      <c r="F12992" s="37" t="s">
        <v>4570</v>
      </c>
    </row>
    <row r="12993" spans="1:6" ht="14.25" customHeight="1" x14ac:dyDescent="0.2">
      <c r="A12993" s="35" t="s">
        <v>40306</v>
      </c>
      <c r="B12993" s="36" t="s">
        <v>40307</v>
      </c>
      <c r="C12993" s="37">
        <v>51142606</v>
      </c>
      <c r="D12993" s="38" t="s">
        <v>40308</v>
      </c>
      <c r="E12993" s="39" t="s">
        <v>4569</v>
      </c>
      <c r="F12993" s="37" t="s">
        <v>4570</v>
      </c>
    </row>
    <row r="12994" spans="1:6" ht="14.25" customHeight="1" x14ac:dyDescent="0.2">
      <c r="A12994" s="35" t="s">
        <v>40309</v>
      </c>
      <c r="B12994" s="36" t="s">
        <v>40310</v>
      </c>
      <c r="C12994" s="37">
        <v>51142607</v>
      </c>
      <c r="D12994" s="38" t="s">
        <v>40311</v>
      </c>
      <c r="E12994" s="39" t="s">
        <v>4569</v>
      </c>
      <c r="F12994" s="37" t="s">
        <v>4570</v>
      </c>
    </row>
    <row r="12995" spans="1:6" ht="14.25" customHeight="1" x14ac:dyDescent="0.2">
      <c r="A12995" s="35" t="s">
        <v>40312</v>
      </c>
      <c r="B12995" s="36" t="s">
        <v>40313</v>
      </c>
      <c r="C12995" s="37">
        <v>51142608</v>
      </c>
      <c r="D12995" s="38" t="s">
        <v>40314</v>
      </c>
      <c r="E12995" s="39" t="s">
        <v>4569</v>
      </c>
      <c r="F12995" s="37" t="s">
        <v>4570</v>
      </c>
    </row>
    <row r="12996" spans="1:6" ht="14.25" customHeight="1" x14ac:dyDescent="0.2">
      <c r="A12996" s="35" t="s">
        <v>40315</v>
      </c>
      <c r="B12996" s="36" t="s">
        <v>40316</v>
      </c>
      <c r="C12996" s="37">
        <v>51142609</v>
      </c>
      <c r="D12996" s="38" t="s">
        <v>40317</v>
      </c>
      <c r="E12996" s="39" t="s">
        <v>4569</v>
      </c>
      <c r="F12996" s="37" t="s">
        <v>4570</v>
      </c>
    </row>
    <row r="12997" spans="1:6" ht="14.25" customHeight="1" x14ac:dyDescent="0.2">
      <c r="A12997" s="35" t="s">
        <v>40318</v>
      </c>
      <c r="B12997" s="36" t="s">
        <v>40319</v>
      </c>
      <c r="C12997" s="37">
        <v>51142610</v>
      </c>
      <c r="D12997" s="38" t="s">
        <v>40320</v>
      </c>
      <c r="E12997" s="39" t="s">
        <v>4569</v>
      </c>
      <c r="F12997" s="37" t="s">
        <v>4570</v>
      </c>
    </row>
    <row r="12998" spans="1:6" ht="14.25" customHeight="1" x14ac:dyDescent="0.2">
      <c r="A12998" s="35" t="s">
        <v>40321</v>
      </c>
      <c r="B12998" s="36" t="s">
        <v>40322</v>
      </c>
      <c r="C12998" s="37">
        <v>51142611</v>
      </c>
      <c r="D12998" s="38" t="s">
        <v>40323</v>
      </c>
      <c r="E12998" s="39" t="s">
        <v>4569</v>
      </c>
      <c r="F12998" s="37" t="s">
        <v>4570</v>
      </c>
    </row>
    <row r="12999" spans="1:6" ht="14.25" customHeight="1" x14ac:dyDescent="0.2">
      <c r="A12999" s="35" t="s">
        <v>40324</v>
      </c>
      <c r="B12999" s="36" t="s">
        <v>40325</v>
      </c>
      <c r="C12999" s="37">
        <v>51142612</v>
      </c>
      <c r="D12999" s="38" t="s">
        <v>40326</v>
      </c>
      <c r="E12999" s="39" t="s">
        <v>4569</v>
      </c>
      <c r="F12999" s="37" t="s">
        <v>4570</v>
      </c>
    </row>
    <row r="13000" spans="1:6" ht="14.25" customHeight="1" x14ac:dyDescent="0.2">
      <c r="A13000" s="35" t="s">
        <v>40327</v>
      </c>
      <c r="B13000" s="36" t="s">
        <v>40328</v>
      </c>
      <c r="C13000" s="37">
        <v>51142613</v>
      </c>
      <c r="D13000" s="38" t="s">
        <v>40329</v>
      </c>
      <c r="E13000" s="39" t="s">
        <v>4569</v>
      </c>
      <c r="F13000" s="37" t="s">
        <v>4570</v>
      </c>
    </row>
    <row r="13001" spans="1:6" ht="14.25" customHeight="1" x14ac:dyDescent="0.2">
      <c r="A13001" s="35" t="s">
        <v>40330</v>
      </c>
      <c r="B13001" s="36" t="s">
        <v>40331</v>
      </c>
      <c r="C13001" s="37">
        <v>51142614</v>
      </c>
      <c r="D13001" s="38" t="s">
        <v>40332</v>
      </c>
      <c r="E13001" s="39" t="s">
        <v>4569</v>
      </c>
      <c r="F13001" s="37" t="s">
        <v>4570</v>
      </c>
    </row>
    <row r="13002" spans="1:6" ht="14.25" customHeight="1" x14ac:dyDescent="0.2">
      <c r="A13002" s="35" t="s">
        <v>40333</v>
      </c>
      <c r="B13002" s="36" t="s">
        <v>40334</v>
      </c>
      <c r="C13002" s="37">
        <v>51142615</v>
      </c>
      <c r="D13002" s="38" t="s">
        <v>40335</v>
      </c>
      <c r="E13002" s="39" t="s">
        <v>4569</v>
      </c>
      <c r="F13002" s="37" t="s">
        <v>4570</v>
      </c>
    </row>
    <row r="13003" spans="1:6" ht="14.25" customHeight="1" x14ac:dyDescent="0.2">
      <c r="A13003" s="35" t="s">
        <v>40336</v>
      </c>
      <c r="B13003" s="36" t="s">
        <v>40337</v>
      </c>
      <c r="C13003" s="37">
        <v>51142616</v>
      </c>
      <c r="D13003" s="38" t="s">
        <v>40338</v>
      </c>
      <c r="E13003" s="39" t="s">
        <v>4569</v>
      </c>
      <c r="F13003" s="37" t="s">
        <v>4570</v>
      </c>
    </row>
    <row r="13004" spans="1:6" ht="14.25" customHeight="1" x14ac:dyDescent="0.2">
      <c r="A13004" s="35" t="s">
        <v>40339</v>
      </c>
      <c r="B13004" s="36" t="s">
        <v>40340</v>
      </c>
      <c r="C13004" s="37">
        <v>51142617</v>
      </c>
      <c r="D13004" s="38" t="s">
        <v>40341</v>
      </c>
      <c r="E13004" s="39" t="s">
        <v>4569</v>
      </c>
      <c r="F13004" s="37" t="s">
        <v>4570</v>
      </c>
    </row>
    <row r="13005" spans="1:6" ht="14.25" customHeight="1" x14ac:dyDescent="0.2">
      <c r="A13005" s="35" t="s">
        <v>40342</v>
      </c>
      <c r="B13005" s="36" t="s">
        <v>40343</v>
      </c>
      <c r="C13005" s="37">
        <v>51142618</v>
      </c>
      <c r="D13005" s="38" t="s">
        <v>40344</v>
      </c>
      <c r="E13005" s="39" t="s">
        <v>4569</v>
      </c>
      <c r="F13005" s="37" t="s">
        <v>4570</v>
      </c>
    </row>
    <row r="13006" spans="1:6" ht="14.25" customHeight="1" x14ac:dyDescent="0.2">
      <c r="A13006" s="35" t="s">
        <v>40345</v>
      </c>
      <c r="B13006" s="36" t="s">
        <v>40346</v>
      </c>
      <c r="C13006" s="37">
        <v>51142619</v>
      </c>
      <c r="D13006" s="38" t="s">
        <v>40347</v>
      </c>
      <c r="E13006" s="39" t="s">
        <v>4569</v>
      </c>
      <c r="F13006" s="37" t="s">
        <v>4570</v>
      </c>
    </row>
    <row r="13007" spans="1:6" ht="14.25" customHeight="1" x14ac:dyDescent="0.2">
      <c r="A13007" s="35" t="s">
        <v>40348</v>
      </c>
      <c r="B13007" s="36" t="s">
        <v>40349</v>
      </c>
      <c r="C13007" s="37">
        <v>51142701</v>
      </c>
      <c r="D13007" s="38" t="s">
        <v>40350</v>
      </c>
      <c r="E13007" s="39" t="s">
        <v>4569</v>
      </c>
      <c r="F13007" s="37" t="s">
        <v>4570</v>
      </c>
    </row>
    <row r="13008" spans="1:6" ht="14.25" customHeight="1" x14ac:dyDescent="0.2">
      <c r="A13008" s="35" t="s">
        <v>40351</v>
      </c>
      <c r="B13008" s="36" t="s">
        <v>40352</v>
      </c>
      <c r="C13008" s="37">
        <v>51142702</v>
      </c>
      <c r="D13008" s="38" t="s">
        <v>40353</v>
      </c>
      <c r="E13008" s="39" t="s">
        <v>4569</v>
      </c>
      <c r="F13008" s="37" t="s">
        <v>4570</v>
      </c>
    </row>
    <row r="13009" spans="1:6" ht="14.25" customHeight="1" x14ac:dyDescent="0.2">
      <c r="A13009" s="35" t="s">
        <v>40354</v>
      </c>
      <c r="B13009" s="36" t="s">
        <v>40355</v>
      </c>
      <c r="C13009" s="37">
        <v>51142801</v>
      </c>
      <c r="D13009" s="38" t="s">
        <v>40356</v>
      </c>
      <c r="E13009" s="39" t="s">
        <v>4569</v>
      </c>
      <c r="F13009" s="37" t="s">
        <v>4570</v>
      </c>
    </row>
    <row r="13010" spans="1:6" ht="14.25" customHeight="1" x14ac:dyDescent="0.2">
      <c r="A13010" s="35" t="s">
        <v>40357</v>
      </c>
      <c r="B13010" s="36" t="s">
        <v>40358</v>
      </c>
      <c r="C13010" s="37">
        <v>51142901</v>
      </c>
      <c r="D13010" s="38" t="s">
        <v>40359</v>
      </c>
      <c r="E13010" s="39" t="s">
        <v>4569</v>
      </c>
      <c r="F13010" s="37" t="s">
        <v>4570</v>
      </c>
    </row>
    <row r="13011" spans="1:6" ht="14.25" customHeight="1" x14ac:dyDescent="0.2">
      <c r="A13011" s="35" t="s">
        <v>40360</v>
      </c>
      <c r="B13011" s="36" t="s">
        <v>40361</v>
      </c>
      <c r="C13011" s="37">
        <v>51142902</v>
      </c>
      <c r="D13011" s="38" t="s">
        <v>40362</v>
      </c>
      <c r="E13011" s="39" t="s">
        <v>4569</v>
      </c>
      <c r="F13011" s="37" t="s">
        <v>4570</v>
      </c>
    </row>
    <row r="13012" spans="1:6" ht="14.25" customHeight="1" x14ac:dyDescent="0.2">
      <c r="A13012" s="35" t="s">
        <v>40363</v>
      </c>
      <c r="B13012" s="36" t="s">
        <v>40364</v>
      </c>
      <c r="C13012" s="37">
        <v>51142903</v>
      </c>
      <c r="D13012" s="38" t="s">
        <v>40365</v>
      </c>
      <c r="E13012" s="39" t="s">
        <v>4569</v>
      </c>
      <c r="F13012" s="37" t="s">
        <v>4570</v>
      </c>
    </row>
    <row r="13013" spans="1:6" ht="14.25" customHeight="1" x14ac:dyDescent="0.2">
      <c r="A13013" s="35" t="s">
        <v>40366</v>
      </c>
      <c r="B13013" s="36" t="s">
        <v>40367</v>
      </c>
      <c r="C13013" s="37">
        <v>51142904</v>
      </c>
      <c r="D13013" s="38" t="s">
        <v>40368</v>
      </c>
      <c r="E13013" s="39" t="s">
        <v>4569</v>
      </c>
      <c r="F13013" s="37" t="s">
        <v>4570</v>
      </c>
    </row>
    <row r="13014" spans="1:6" ht="14.25" customHeight="1" x14ac:dyDescent="0.2">
      <c r="A13014" s="35" t="s">
        <v>40369</v>
      </c>
      <c r="B13014" s="36" t="s">
        <v>40370</v>
      </c>
      <c r="C13014" s="37">
        <v>51142905</v>
      </c>
      <c r="D13014" s="38" t="s">
        <v>40371</v>
      </c>
      <c r="E13014" s="39" t="s">
        <v>4569</v>
      </c>
      <c r="F13014" s="37" t="s">
        <v>4570</v>
      </c>
    </row>
    <row r="13015" spans="1:6" ht="14.25" customHeight="1" x14ac:dyDescent="0.2">
      <c r="A13015" s="35" t="s">
        <v>40372</v>
      </c>
      <c r="B13015" s="36" t="s">
        <v>40373</v>
      </c>
      <c r="C13015" s="37">
        <v>51142906</v>
      </c>
      <c r="D13015" s="38" t="s">
        <v>40374</v>
      </c>
      <c r="E13015" s="39" t="s">
        <v>4569</v>
      </c>
      <c r="F13015" s="37" t="s">
        <v>4570</v>
      </c>
    </row>
    <row r="13016" spans="1:6" ht="14.25" customHeight="1" x14ac:dyDescent="0.2">
      <c r="A13016" s="35" t="s">
        <v>40375</v>
      </c>
      <c r="B13016" s="36" t="s">
        <v>40376</v>
      </c>
      <c r="C13016" s="37">
        <v>51142907</v>
      </c>
      <c r="D13016" s="38" t="s">
        <v>40377</v>
      </c>
      <c r="E13016" s="39" t="s">
        <v>4569</v>
      </c>
      <c r="F13016" s="37" t="s">
        <v>4570</v>
      </c>
    </row>
    <row r="13017" spans="1:6" ht="14.25" customHeight="1" x14ac:dyDescent="0.2">
      <c r="A13017" s="35" t="s">
        <v>40378</v>
      </c>
      <c r="B13017" s="36" t="s">
        <v>40379</v>
      </c>
      <c r="C13017" s="37">
        <v>51142908</v>
      </c>
      <c r="D13017" s="38" t="s">
        <v>40380</v>
      </c>
      <c r="E13017" s="39" t="s">
        <v>4569</v>
      </c>
      <c r="F13017" s="37" t="s">
        <v>4570</v>
      </c>
    </row>
    <row r="13018" spans="1:6" ht="14.25" customHeight="1" x14ac:dyDescent="0.2">
      <c r="A13018" s="35" t="s">
        <v>40381</v>
      </c>
      <c r="B13018" s="36" t="s">
        <v>40382</v>
      </c>
      <c r="C13018" s="37">
        <v>51142909</v>
      </c>
      <c r="D13018" s="38" t="s">
        <v>40383</v>
      </c>
      <c r="E13018" s="39" t="s">
        <v>4569</v>
      </c>
      <c r="F13018" s="37" t="s">
        <v>4570</v>
      </c>
    </row>
    <row r="13019" spans="1:6" ht="14.25" customHeight="1" x14ac:dyDescent="0.2">
      <c r="A13019" s="35" t="s">
        <v>40384</v>
      </c>
      <c r="B13019" s="36" t="s">
        <v>40385</v>
      </c>
      <c r="C13019" s="37">
        <v>51142910</v>
      </c>
      <c r="D13019" s="38" t="s">
        <v>40386</v>
      </c>
      <c r="E13019" s="39" t="s">
        <v>4569</v>
      </c>
      <c r="F13019" s="37" t="s">
        <v>4570</v>
      </c>
    </row>
    <row r="13020" spans="1:6" ht="14.25" customHeight="1" x14ac:dyDescent="0.2">
      <c r="A13020" s="35" t="s">
        <v>40387</v>
      </c>
      <c r="B13020" s="36" t="s">
        <v>40388</v>
      </c>
      <c r="C13020" s="37">
        <v>51142911</v>
      </c>
      <c r="D13020" s="38" t="s">
        <v>40389</v>
      </c>
      <c r="E13020" s="39" t="s">
        <v>4569</v>
      </c>
      <c r="F13020" s="37" t="s">
        <v>4570</v>
      </c>
    </row>
    <row r="13021" spans="1:6" ht="14.25" customHeight="1" x14ac:dyDescent="0.2">
      <c r="A13021" s="35" t="s">
        <v>40390</v>
      </c>
      <c r="B13021" s="36" t="s">
        <v>40391</v>
      </c>
      <c r="C13021" s="37">
        <v>51142912</v>
      </c>
      <c r="D13021" s="38" t="s">
        <v>40392</v>
      </c>
      <c r="E13021" s="39" t="s">
        <v>4569</v>
      </c>
      <c r="F13021" s="37" t="s">
        <v>4570</v>
      </c>
    </row>
    <row r="13022" spans="1:6" ht="14.25" customHeight="1" x14ac:dyDescent="0.2">
      <c r="A13022" s="35" t="s">
        <v>40393</v>
      </c>
      <c r="B13022" s="36" t="s">
        <v>40394</v>
      </c>
      <c r="C13022" s="37">
        <v>51142913</v>
      </c>
      <c r="D13022" s="38" t="s">
        <v>40395</v>
      </c>
      <c r="E13022" s="39" t="s">
        <v>4569</v>
      </c>
      <c r="F13022" s="37" t="s">
        <v>4570</v>
      </c>
    </row>
    <row r="13023" spans="1:6" ht="14.25" customHeight="1" x14ac:dyDescent="0.2">
      <c r="A13023" s="35" t="s">
        <v>40396</v>
      </c>
      <c r="B13023" s="36" t="s">
        <v>40397</v>
      </c>
      <c r="C13023" s="37">
        <v>51142914</v>
      </c>
      <c r="D13023" s="38" t="s">
        <v>40398</v>
      </c>
      <c r="E13023" s="39" t="s">
        <v>4569</v>
      </c>
      <c r="F13023" s="37" t="s">
        <v>4570</v>
      </c>
    </row>
    <row r="13024" spans="1:6" ht="14.25" customHeight="1" x14ac:dyDescent="0.2">
      <c r="A13024" s="35" t="s">
        <v>40399</v>
      </c>
      <c r="B13024" s="36" t="s">
        <v>40400</v>
      </c>
      <c r="C13024" s="37">
        <v>51142915</v>
      </c>
      <c r="D13024" s="38" t="s">
        <v>40401</v>
      </c>
      <c r="E13024" s="39" t="s">
        <v>4569</v>
      </c>
      <c r="F13024" s="37" t="s">
        <v>4570</v>
      </c>
    </row>
    <row r="13025" spans="1:6" ht="14.25" customHeight="1" x14ac:dyDescent="0.2">
      <c r="A13025" s="35" t="s">
        <v>40402</v>
      </c>
      <c r="B13025" s="36" t="s">
        <v>40403</v>
      </c>
      <c r="C13025" s="37">
        <v>51142916</v>
      </c>
      <c r="D13025" s="38" t="s">
        <v>40404</v>
      </c>
      <c r="E13025" s="39" t="s">
        <v>4569</v>
      </c>
      <c r="F13025" s="37" t="s">
        <v>4570</v>
      </c>
    </row>
    <row r="13026" spans="1:6" ht="14.25" customHeight="1" x14ac:dyDescent="0.2">
      <c r="A13026" s="35" t="s">
        <v>40405</v>
      </c>
      <c r="B13026" s="36" t="s">
        <v>40406</v>
      </c>
      <c r="C13026" s="37">
        <v>51142917</v>
      </c>
      <c r="D13026" s="38" t="s">
        <v>40407</v>
      </c>
      <c r="E13026" s="39" t="s">
        <v>4569</v>
      </c>
      <c r="F13026" s="37" t="s">
        <v>4570</v>
      </c>
    </row>
    <row r="13027" spans="1:6" ht="14.25" customHeight="1" x14ac:dyDescent="0.2">
      <c r="A13027" s="35" t="s">
        <v>40408</v>
      </c>
      <c r="B13027" s="36" t="s">
        <v>40409</v>
      </c>
      <c r="C13027" s="37">
        <v>51142918</v>
      </c>
      <c r="D13027" s="38" t="s">
        <v>40410</v>
      </c>
      <c r="E13027" s="39" t="s">
        <v>4569</v>
      </c>
      <c r="F13027" s="37" t="s">
        <v>4570</v>
      </c>
    </row>
    <row r="13028" spans="1:6" ht="14.25" customHeight="1" x14ac:dyDescent="0.2">
      <c r="A13028" s="35" t="s">
        <v>40411</v>
      </c>
      <c r="B13028" s="36" t="s">
        <v>40412</v>
      </c>
      <c r="C13028" s="37">
        <v>51142919</v>
      </c>
      <c r="D13028" s="38" t="s">
        <v>40413</v>
      </c>
      <c r="E13028" s="39" t="s">
        <v>4569</v>
      </c>
      <c r="F13028" s="37" t="s">
        <v>4570</v>
      </c>
    </row>
    <row r="13029" spans="1:6" ht="14.25" customHeight="1" x14ac:dyDescent="0.2">
      <c r="A13029" s="35" t="s">
        <v>40414</v>
      </c>
      <c r="B13029" s="36" t="s">
        <v>40415</v>
      </c>
      <c r="C13029" s="37">
        <v>51142920</v>
      </c>
      <c r="D13029" s="38" t="s">
        <v>40416</v>
      </c>
      <c r="E13029" s="39" t="s">
        <v>4569</v>
      </c>
      <c r="F13029" s="37" t="s">
        <v>4570</v>
      </c>
    </row>
    <row r="13030" spans="1:6" ht="14.25" customHeight="1" x14ac:dyDescent="0.2">
      <c r="A13030" s="35" t="s">
        <v>40417</v>
      </c>
      <c r="B13030" s="36" t="s">
        <v>40418</v>
      </c>
      <c r="C13030" s="37">
        <v>51142921</v>
      </c>
      <c r="D13030" s="38" t="s">
        <v>40419</v>
      </c>
      <c r="E13030" s="39" t="s">
        <v>4569</v>
      </c>
      <c r="F13030" s="37" t="s">
        <v>4570</v>
      </c>
    </row>
    <row r="13031" spans="1:6" ht="14.25" customHeight="1" x14ac:dyDescent="0.2">
      <c r="A13031" s="35" t="s">
        <v>40420</v>
      </c>
      <c r="B13031" s="36" t="s">
        <v>40421</v>
      </c>
      <c r="C13031" s="37">
        <v>51142922</v>
      </c>
      <c r="D13031" s="38" t="s">
        <v>40422</v>
      </c>
      <c r="E13031" s="39" t="s">
        <v>4569</v>
      </c>
      <c r="F13031" s="37" t="s">
        <v>4570</v>
      </c>
    </row>
    <row r="13032" spans="1:6" ht="14.25" customHeight="1" x14ac:dyDescent="0.2">
      <c r="A13032" s="35" t="s">
        <v>40423</v>
      </c>
      <c r="B13032" s="36" t="s">
        <v>40424</v>
      </c>
      <c r="C13032" s="37">
        <v>51142923</v>
      </c>
      <c r="D13032" s="38" t="s">
        <v>40425</v>
      </c>
      <c r="E13032" s="39" t="s">
        <v>4569</v>
      </c>
      <c r="F13032" s="37" t="s">
        <v>4570</v>
      </c>
    </row>
    <row r="13033" spans="1:6" ht="14.25" customHeight="1" x14ac:dyDescent="0.2">
      <c r="A13033" s="35" t="s">
        <v>40426</v>
      </c>
      <c r="B13033" s="36" t="s">
        <v>40427</v>
      </c>
      <c r="C13033" s="37">
        <v>51142924</v>
      </c>
      <c r="D13033" s="38" t="s">
        <v>40428</v>
      </c>
      <c r="E13033" s="39" t="s">
        <v>4569</v>
      </c>
      <c r="F13033" s="37" t="s">
        <v>4570</v>
      </c>
    </row>
    <row r="13034" spans="1:6" ht="14.25" customHeight="1" x14ac:dyDescent="0.2">
      <c r="A13034" s="35" t="s">
        <v>40429</v>
      </c>
      <c r="B13034" s="36" t="s">
        <v>40430</v>
      </c>
      <c r="C13034" s="37">
        <v>51142925</v>
      </c>
      <c r="D13034" s="38" t="s">
        <v>40431</v>
      </c>
      <c r="E13034" s="39" t="s">
        <v>4569</v>
      </c>
      <c r="F13034" s="37" t="s">
        <v>4570</v>
      </c>
    </row>
    <row r="13035" spans="1:6" ht="14.25" customHeight="1" x14ac:dyDescent="0.2">
      <c r="A13035" s="35" t="s">
        <v>40432</v>
      </c>
      <c r="B13035" s="36" t="s">
        <v>40433</v>
      </c>
      <c r="C13035" s="37">
        <v>51142926</v>
      </c>
      <c r="D13035" s="38" t="s">
        <v>40434</v>
      </c>
      <c r="E13035" s="39" t="s">
        <v>4569</v>
      </c>
      <c r="F13035" s="37" t="s">
        <v>4570</v>
      </c>
    </row>
    <row r="13036" spans="1:6" ht="14.25" customHeight="1" x14ac:dyDescent="0.2">
      <c r="A13036" s="35" t="s">
        <v>40435</v>
      </c>
      <c r="B13036" s="36" t="s">
        <v>40436</v>
      </c>
      <c r="C13036" s="37">
        <v>51142927</v>
      </c>
      <c r="D13036" s="38" t="s">
        <v>40437</v>
      </c>
      <c r="E13036" s="39" t="s">
        <v>4569</v>
      </c>
      <c r="F13036" s="37" t="s">
        <v>4570</v>
      </c>
    </row>
    <row r="13037" spans="1:6" ht="14.25" customHeight="1" x14ac:dyDescent="0.2">
      <c r="A13037" s="35" t="s">
        <v>40438</v>
      </c>
      <c r="B13037" s="36" t="s">
        <v>40439</v>
      </c>
      <c r="C13037" s="37">
        <v>51142928</v>
      </c>
      <c r="D13037" s="38" t="s">
        <v>40440</v>
      </c>
      <c r="E13037" s="39" t="s">
        <v>4569</v>
      </c>
      <c r="F13037" s="37" t="s">
        <v>4570</v>
      </c>
    </row>
    <row r="13038" spans="1:6" ht="14.25" customHeight="1" x14ac:dyDescent="0.2">
      <c r="A13038" s="35" t="s">
        <v>40441</v>
      </c>
      <c r="B13038" s="36" t="s">
        <v>40442</v>
      </c>
      <c r="C13038" s="37">
        <v>51142929</v>
      </c>
      <c r="D13038" s="38" t="s">
        <v>40443</v>
      </c>
      <c r="E13038" s="39" t="s">
        <v>4569</v>
      </c>
      <c r="F13038" s="37" t="s">
        <v>4570</v>
      </c>
    </row>
    <row r="13039" spans="1:6" ht="14.25" customHeight="1" x14ac:dyDescent="0.2">
      <c r="A13039" s="35" t="s">
        <v>40444</v>
      </c>
      <c r="B13039" s="36" t="s">
        <v>40445</v>
      </c>
      <c r="C13039" s="37">
        <v>51142930</v>
      </c>
      <c r="D13039" s="38" t="s">
        <v>40446</v>
      </c>
      <c r="E13039" s="39" t="s">
        <v>4569</v>
      </c>
      <c r="F13039" s="37" t="s">
        <v>4570</v>
      </c>
    </row>
    <row r="13040" spans="1:6" ht="14.25" customHeight="1" x14ac:dyDescent="0.2">
      <c r="A13040" s="35" t="s">
        <v>40447</v>
      </c>
      <c r="B13040" s="36" t="s">
        <v>40448</v>
      </c>
      <c r="C13040" s="37">
        <v>51142931</v>
      </c>
      <c r="D13040" s="38" t="s">
        <v>40449</v>
      </c>
      <c r="E13040" s="39" t="s">
        <v>4569</v>
      </c>
      <c r="F13040" s="37" t="s">
        <v>4570</v>
      </c>
    </row>
    <row r="13041" spans="1:6" ht="14.25" customHeight="1" x14ac:dyDescent="0.2">
      <c r="A13041" s="35" t="s">
        <v>40450</v>
      </c>
      <c r="B13041" s="36" t="s">
        <v>40451</v>
      </c>
      <c r="C13041" s="37">
        <v>51142932</v>
      </c>
      <c r="D13041" s="38" t="s">
        <v>40452</v>
      </c>
      <c r="E13041" s="39" t="s">
        <v>4569</v>
      </c>
      <c r="F13041" s="37" t="s">
        <v>4570</v>
      </c>
    </row>
    <row r="13042" spans="1:6" ht="14.25" customHeight="1" x14ac:dyDescent="0.2">
      <c r="A13042" s="35" t="s">
        <v>40453</v>
      </c>
      <c r="B13042" s="36" t="s">
        <v>40454</v>
      </c>
      <c r="C13042" s="37">
        <v>51142933</v>
      </c>
      <c r="D13042" s="38" t="s">
        <v>40455</v>
      </c>
      <c r="E13042" s="39" t="s">
        <v>4569</v>
      </c>
      <c r="F13042" s="37" t="s">
        <v>4570</v>
      </c>
    </row>
    <row r="13043" spans="1:6" ht="14.25" customHeight="1" x14ac:dyDescent="0.2">
      <c r="A13043" s="35" t="s">
        <v>40456</v>
      </c>
      <c r="B13043" s="36" t="s">
        <v>40457</v>
      </c>
      <c r="C13043" s="37">
        <v>51142934</v>
      </c>
      <c r="D13043" s="38" t="s">
        <v>40458</v>
      </c>
      <c r="E13043" s="39" t="s">
        <v>4569</v>
      </c>
      <c r="F13043" s="37" t="s">
        <v>4570</v>
      </c>
    </row>
    <row r="13044" spans="1:6" ht="14.25" customHeight="1" x14ac:dyDescent="0.2">
      <c r="A13044" s="35" t="s">
        <v>40459</v>
      </c>
      <c r="B13044" s="36" t="s">
        <v>40460</v>
      </c>
      <c r="C13044" s="37">
        <v>51142935</v>
      </c>
      <c r="D13044" s="38" t="s">
        <v>40461</v>
      </c>
      <c r="E13044" s="39" t="s">
        <v>4569</v>
      </c>
      <c r="F13044" s="37" t="s">
        <v>4570</v>
      </c>
    </row>
    <row r="13045" spans="1:6" ht="14.25" customHeight="1" x14ac:dyDescent="0.2">
      <c r="A13045" s="35" t="s">
        <v>40462</v>
      </c>
      <c r="B13045" s="36" t="s">
        <v>40463</v>
      </c>
      <c r="C13045" s="37">
        <v>51142936</v>
      </c>
      <c r="D13045" s="38" t="s">
        <v>40464</v>
      </c>
      <c r="E13045" s="39" t="s">
        <v>4569</v>
      </c>
      <c r="F13045" s="37" t="s">
        <v>4570</v>
      </c>
    </row>
    <row r="13046" spans="1:6" ht="14.25" customHeight="1" x14ac:dyDescent="0.2">
      <c r="A13046" s="35" t="s">
        <v>40465</v>
      </c>
      <c r="B13046" s="36" t="s">
        <v>40466</v>
      </c>
      <c r="C13046" s="37">
        <v>51142937</v>
      </c>
      <c r="D13046" s="38" t="s">
        <v>40467</v>
      </c>
      <c r="E13046" s="39" t="s">
        <v>4569</v>
      </c>
      <c r="F13046" s="37" t="s">
        <v>4570</v>
      </c>
    </row>
    <row r="13047" spans="1:6" ht="14.25" customHeight="1" x14ac:dyDescent="0.2">
      <c r="A13047" s="35" t="s">
        <v>40468</v>
      </c>
      <c r="B13047" s="36" t="s">
        <v>40469</v>
      </c>
      <c r="C13047" s="37">
        <v>51142938</v>
      </c>
      <c r="D13047" s="38" t="s">
        <v>40470</v>
      </c>
      <c r="E13047" s="39" t="s">
        <v>4569</v>
      </c>
      <c r="F13047" s="37" t="s">
        <v>4570</v>
      </c>
    </row>
    <row r="13048" spans="1:6" ht="14.25" customHeight="1" x14ac:dyDescent="0.2">
      <c r="A13048" s="35" t="s">
        <v>40471</v>
      </c>
      <c r="B13048" s="36" t="s">
        <v>40472</v>
      </c>
      <c r="C13048" s="37">
        <v>51142939</v>
      </c>
      <c r="D13048" s="38" t="s">
        <v>40473</v>
      </c>
      <c r="E13048" s="39" t="s">
        <v>4569</v>
      </c>
      <c r="F13048" s="37" t="s">
        <v>4570</v>
      </c>
    </row>
    <row r="13049" spans="1:6" ht="14.25" customHeight="1" x14ac:dyDescent="0.2">
      <c r="A13049" s="35" t="s">
        <v>40474</v>
      </c>
      <c r="B13049" s="36" t="s">
        <v>40475</v>
      </c>
      <c r="C13049" s="37">
        <v>51142940</v>
      </c>
      <c r="D13049" s="38" t="s">
        <v>40476</v>
      </c>
      <c r="E13049" s="39" t="s">
        <v>4569</v>
      </c>
      <c r="F13049" s="37" t="s">
        <v>4570</v>
      </c>
    </row>
    <row r="13050" spans="1:6" ht="14.25" customHeight="1" x14ac:dyDescent="0.2">
      <c r="A13050" s="35" t="s">
        <v>40477</v>
      </c>
      <c r="B13050" s="36" t="s">
        <v>40478</v>
      </c>
      <c r="C13050" s="37">
        <v>51142941</v>
      </c>
      <c r="D13050" s="38" t="s">
        <v>40479</v>
      </c>
      <c r="E13050" s="39" t="s">
        <v>4569</v>
      </c>
      <c r="F13050" s="37" t="s">
        <v>4570</v>
      </c>
    </row>
    <row r="13051" spans="1:6" ht="14.25" customHeight="1" x14ac:dyDescent="0.2">
      <c r="A13051" s="35" t="s">
        <v>40480</v>
      </c>
      <c r="B13051" s="36" t="s">
        <v>40481</v>
      </c>
      <c r="C13051" s="37">
        <v>51142942</v>
      </c>
      <c r="D13051" s="38" t="s">
        <v>40482</v>
      </c>
      <c r="E13051" s="39" t="s">
        <v>4569</v>
      </c>
      <c r="F13051" s="37" t="s">
        <v>4570</v>
      </c>
    </row>
    <row r="13052" spans="1:6" ht="14.25" customHeight="1" x14ac:dyDescent="0.2">
      <c r="A13052" s="35" t="s">
        <v>40483</v>
      </c>
      <c r="B13052" s="36" t="s">
        <v>40484</v>
      </c>
      <c r="C13052" s="37">
        <v>51142943</v>
      </c>
      <c r="D13052" s="38" t="s">
        <v>40485</v>
      </c>
      <c r="E13052" s="39" t="s">
        <v>4569</v>
      </c>
      <c r="F13052" s="37" t="s">
        <v>4570</v>
      </c>
    </row>
    <row r="13053" spans="1:6" ht="14.25" customHeight="1" x14ac:dyDescent="0.2">
      <c r="A13053" s="35" t="s">
        <v>40486</v>
      </c>
      <c r="B13053" s="36" t="s">
        <v>40487</v>
      </c>
      <c r="C13053" s="37">
        <v>51142944</v>
      </c>
      <c r="D13053" s="38" t="s">
        <v>40488</v>
      </c>
      <c r="E13053" s="39" t="s">
        <v>4569</v>
      </c>
      <c r="F13053" s="37" t="s">
        <v>4570</v>
      </c>
    </row>
    <row r="13054" spans="1:6" ht="14.25" customHeight="1" x14ac:dyDescent="0.2">
      <c r="A13054" s="35" t="s">
        <v>40489</v>
      </c>
      <c r="B13054" s="36" t="s">
        <v>40490</v>
      </c>
      <c r="C13054" s="37">
        <v>51142945</v>
      </c>
      <c r="D13054" s="38" t="s">
        <v>40491</v>
      </c>
      <c r="E13054" s="39" t="s">
        <v>4569</v>
      </c>
      <c r="F13054" s="37" t="s">
        <v>4570</v>
      </c>
    </row>
    <row r="13055" spans="1:6" ht="14.25" customHeight="1" x14ac:dyDescent="0.2">
      <c r="A13055" s="35" t="s">
        <v>40492</v>
      </c>
      <c r="B13055" s="36" t="s">
        <v>40493</v>
      </c>
      <c r="C13055" s="37">
        <v>51142946</v>
      </c>
      <c r="D13055" s="38" t="s">
        <v>40494</v>
      </c>
      <c r="E13055" s="39" t="s">
        <v>4569</v>
      </c>
      <c r="F13055" s="37" t="s">
        <v>4570</v>
      </c>
    </row>
    <row r="13056" spans="1:6" ht="14.25" customHeight="1" x14ac:dyDescent="0.2">
      <c r="A13056" s="35" t="s">
        <v>40495</v>
      </c>
      <c r="B13056" s="36" t="s">
        <v>40496</v>
      </c>
      <c r="C13056" s="37">
        <v>51142947</v>
      </c>
      <c r="D13056" s="38" t="s">
        <v>40497</v>
      </c>
      <c r="E13056" s="39" t="s">
        <v>4569</v>
      </c>
      <c r="F13056" s="37" t="s">
        <v>4570</v>
      </c>
    </row>
    <row r="13057" spans="1:6" ht="14.25" customHeight="1" x14ac:dyDescent="0.2">
      <c r="A13057" s="35" t="s">
        <v>40498</v>
      </c>
      <c r="B13057" s="36" t="s">
        <v>40499</v>
      </c>
      <c r="C13057" s="37">
        <v>51151501</v>
      </c>
      <c r="D13057" s="38" t="s">
        <v>40500</v>
      </c>
      <c r="E13057" s="39" t="s">
        <v>4569</v>
      </c>
      <c r="F13057" s="37" t="s">
        <v>4570</v>
      </c>
    </row>
    <row r="13058" spans="1:6" ht="14.25" customHeight="1" x14ac:dyDescent="0.2">
      <c r="A13058" s="35" t="s">
        <v>40501</v>
      </c>
      <c r="B13058" s="36" t="s">
        <v>40502</v>
      </c>
      <c r="C13058" s="37">
        <v>51151502</v>
      </c>
      <c r="D13058" s="38" t="s">
        <v>40503</v>
      </c>
      <c r="E13058" s="39" t="s">
        <v>4569</v>
      </c>
      <c r="F13058" s="37" t="s">
        <v>4570</v>
      </c>
    </row>
    <row r="13059" spans="1:6" ht="14.25" customHeight="1" x14ac:dyDescent="0.2">
      <c r="A13059" s="35" t="s">
        <v>40504</v>
      </c>
      <c r="B13059" s="36" t="s">
        <v>40505</v>
      </c>
      <c r="C13059" s="37">
        <v>51151503</v>
      </c>
      <c r="D13059" s="38" t="s">
        <v>40506</v>
      </c>
      <c r="E13059" s="39" t="s">
        <v>4569</v>
      </c>
      <c r="F13059" s="37" t="s">
        <v>4570</v>
      </c>
    </row>
    <row r="13060" spans="1:6" ht="14.25" customHeight="1" x14ac:dyDescent="0.2">
      <c r="A13060" s="35" t="s">
        <v>40507</v>
      </c>
      <c r="B13060" s="36" t="s">
        <v>40508</v>
      </c>
      <c r="C13060" s="37">
        <v>51151504</v>
      </c>
      <c r="D13060" s="38" t="s">
        <v>40509</v>
      </c>
      <c r="E13060" s="39" t="s">
        <v>4569</v>
      </c>
      <c r="F13060" s="37" t="s">
        <v>4570</v>
      </c>
    </row>
    <row r="13061" spans="1:6" ht="14.25" customHeight="1" x14ac:dyDescent="0.2">
      <c r="A13061" s="35" t="s">
        <v>40510</v>
      </c>
      <c r="B13061" s="36" t="s">
        <v>40511</v>
      </c>
      <c r="C13061" s="37">
        <v>51151505</v>
      </c>
      <c r="D13061" s="38" t="s">
        <v>40512</v>
      </c>
      <c r="E13061" s="39" t="s">
        <v>4569</v>
      </c>
      <c r="F13061" s="37" t="s">
        <v>4570</v>
      </c>
    </row>
    <row r="13062" spans="1:6" ht="14.25" customHeight="1" x14ac:dyDescent="0.2">
      <c r="A13062" s="35" t="s">
        <v>40513</v>
      </c>
      <c r="B13062" s="36" t="s">
        <v>40514</v>
      </c>
      <c r="C13062" s="37">
        <v>51151506</v>
      </c>
      <c r="D13062" s="38" t="s">
        <v>40515</v>
      </c>
      <c r="E13062" s="39" t="s">
        <v>4569</v>
      </c>
      <c r="F13062" s="37" t="s">
        <v>4570</v>
      </c>
    </row>
    <row r="13063" spans="1:6" ht="14.25" customHeight="1" x14ac:dyDescent="0.2">
      <c r="A13063" s="35" t="s">
        <v>40516</v>
      </c>
      <c r="B13063" s="36" t="s">
        <v>40517</v>
      </c>
      <c r="C13063" s="37">
        <v>51151507</v>
      </c>
      <c r="D13063" s="38" t="s">
        <v>40518</v>
      </c>
      <c r="E13063" s="39" t="s">
        <v>4569</v>
      </c>
      <c r="F13063" s="37" t="s">
        <v>4570</v>
      </c>
    </row>
    <row r="13064" spans="1:6" ht="14.25" customHeight="1" x14ac:dyDescent="0.2">
      <c r="A13064" s="35" t="s">
        <v>40519</v>
      </c>
      <c r="B13064" s="36" t="s">
        <v>40520</v>
      </c>
      <c r="C13064" s="37">
        <v>51151508</v>
      </c>
      <c r="D13064" s="38" t="s">
        <v>40521</v>
      </c>
      <c r="E13064" s="39" t="s">
        <v>4569</v>
      </c>
      <c r="F13064" s="37" t="s">
        <v>4570</v>
      </c>
    </row>
    <row r="13065" spans="1:6" ht="14.25" customHeight="1" x14ac:dyDescent="0.2">
      <c r="A13065" s="35" t="s">
        <v>40522</v>
      </c>
      <c r="B13065" s="36" t="s">
        <v>40523</v>
      </c>
      <c r="C13065" s="37">
        <v>51151509</v>
      </c>
      <c r="D13065" s="38" t="s">
        <v>40524</v>
      </c>
      <c r="E13065" s="39" t="s">
        <v>4569</v>
      </c>
      <c r="F13065" s="37" t="s">
        <v>4570</v>
      </c>
    </row>
    <row r="13066" spans="1:6" ht="14.25" customHeight="1" x14ac:dyDescent="0.2">
      <c r="A13066" s="35" t="s">
        <v>40525</v>
      </c>
      <c r="B13066" s="36" t="s">
        <v>40526</v>
      </c>
      <c r="C13066" s="37">
        <v>51151510</v>
      </c>
      <c r="D13066" s="38" t="s">
        <v>40527</v>
      </c>
      <c r="E13066" s="39" t="s">
        <v>4569</v>
      </c>
      <c r="F13066" s="37" t="s">
        <v>4570</v>
      </c>
    </row>
    <row r="13067" spans="1:6" ht="14.25" customHeight="1" x14ac:dyDescent="0.2">
      <c r="A13067" s="35" t="s">
        <v>40528</v>
      </c>
      <c r="B13067" s="36" t="s">
        <v>40529</v>
      </c>
      <c r="C13067" s="37">
        <v>51151511</v>
      </c>
      <c r="D13067" s="38" t="s">
        <v>40530</v>
      </c>
      <c r="E13067" s="39" t="s">
        <v>4569</v>
      </c>
      <c r="F13067" s="37" t="s">
        <v>4570</v>
      </c>
    </row>
    <row r="13068" spans="1:6" ht="14.25" customHeight="1" x14ac:dyDescent="0.2">
      <c r="A13068" s="35" t="s">
        <v>40531</v>
      </c>
      <c r="B13068" s="36" t="s">
        <v>40532</v>
      </c>
      <c r="C13068" s="37">
        <v>51151512</v>
      </c>
      <c r="D13068" s="38" t="s">
        <v>40533</v>
      </c>
      <c r="E13068" s="39" t="s">
        <v>4569</v>
      </c>
      <c r="F13068" s="37" t="s">
        <v>4570</v>
      </c>
    </row>
    <row r="13069" spans="1:6" ht="14.25" customHeight="1" x14ac:dyDescent="0.2">
      <c r="A13069" s="35" t="s">
        <v>40534</v>
      </c>
      <c r="B13069" s="36" t="s">
        <v>40535</v>
      </c>
      <c r="C13069" s="37">
        <v>51151513</v>
      </c>
      <c r="D13069" s="38" t="s">
        <v>40536</v>
      </c>
      <c r="E13069" s="39" t="s">
        <v>4569</v>
      </c>
      <c r="F13069" s="37" t="s">
        <v>4570</v>
      </c>
    </row>
    <row r="13070" spans="1:6" ht="14.25" customHeight="1" x14ac:dyDescent="0.2">
      <c r="A13070" s="35" t="s">
        <v>40537</v>
      </c>
      <c r="B13070" s="36" t="s">
        <v>40538</v>
      </c>
      <c r="C13070" s="37">
        <v>51151514</v>
      </c>
      <c r="D13070" s="38" t="s">
        <v>40539</v>
      </c>
      <c r="E13070" s="39" t="s">
        <v>4569</v>
      </c>
      <c r="F13070" s="37" t="s">
        <v>4570</v>
      </c>
    </row>
    <row r="13071" spans="1:6" ht="14.25" customHeight="1" x14ac:dyDescent="0.2">
      <c r="A13071" s="35" t="s">
        <v>40540</v>
      </c>
      <c r="B13071" s="36" t="s">
        <v>40541</v>
      </c>
      <c r="C13071" s="37">
        <v>51151515</v>
      </c>
      <c r="D13071" s="38" t="s">
        <v>40542</v>
      </c>
      <c r="E13071" s="39" t="s">
        <v>4569</v>
      </c>
      <c r="F13071" s="37" t="s">
        <v>4570</v>
      </c>
    </row>
    <row r="13072" spans="1:6" ht="14.25" customHeight="1" x14ac:dyDescent="0.2">
      <c r="A13072" s="35" t="s">
        <v>40543</v>
      </c>
      <c r="B13072" s="36" t="s">
        <v>40544</v>
      </c>
      <c r="C13072" s="37">
        <v>51151516</v>
      </c>
      <c r="D13072" s="38" t="s">
        <v>40545</v>
      </c>
      <c r="E13072" s="39" t="s">
        <v>4569</v>
      </c>
      <c r="F13072" s="37" t="s">
        <v>4570</v>
      </c>
    </row>
    <row r="13073" spans="1:6" ht="14.25" customHeight="1" x14ac:dyDescent="0.2">
      <c r="A13073" s="35" t="s">
        <v>40546</v>
      </c>
      <c r="B13073" s="36" t="s">
        <v>40547</v>
      </c>
      <c r="C13073" s="37">
        <v>51151517</v>
      </c>
      <c r="D13073" s="38" t="s">
        <v>40548</v>
      </c>
      <c r="E13073" s="39" t="s">
        <v>4569</v>
      </c>
      <c r="F13073" s="37" t="s">
        <v>4570</v>
      </c>
    </row>
    <row r="13074" spans="1:6" ht="14.25" customHeight="1" x14ac:dyDescent="0.2">
      <c r="A13074" s="35" t="s">
        <v>40549</v>
      </c>
      <c r="B13074" s="36" t="s">
        <v>40550</v>
      </c>
      <c r="C13074" s="37">
        <v>51151518</v>
      </c>
      <c r="D13074" s="38" t="s">
        <v>40551</v>
      </c>
      <c r="E13074" s="39" t="s">
        <v>4569</v>
      </c>
      <c r="F13074" s="37" t="s">
        <v>4570</v>
      </c>
    </row>
    <row r="13075" spans="1:6" ht="14.25" customHeight="1" x14ac:dyDescent="0.2">
      <c r="A13075" s="35" t="s">
        <v>40552</v>
      </c>
      <c r="B13075" s="36" t="s">
        <v>40553</v>
      </c>
      <c r="C13075" s="37">
        <v>51151601</v>
      </c>
      <c r="D13075" s="38" t="s">
        <v>40554</v>
      </c>
      <c r="E13075" s="39" t="s">
        <v>4569</v>
      </c>
      <c r="F13075" s="37" t="s">
        <v>4570</v>
      </c>
    </row>
    <row r="13076" spans="1:6" ht="14.25" customHeight="1" x14ac:dyDescent="0.2">
      <c r="A13076" s="35" t="s">
        <v>40555</v>
      </c>
      <c r="B13076" s="36" t="s">
        <v>40556</v>
      </c>
      <c r="C13076" s="37">
        <v>51151602</v>
      </c>
      <c r="D13076" s="38" t="s">
        <v>40557</v>
      </c>
      <c r="E13076" s="39" t="s">
        <v>4569</v>
      </c>
      <c r="F13076" s="37" t="s">
        <v>4570</v>
      </c>
    </row>
    <row r="13077" spans="1:6" ht="14.25" customHeight="1" x14ac:dyDescent="0.2">
      <c r="A13077" s="35" t="s">
        <v>40558</v>
      </c>
      <c r="B13077" s="36" t="s">
        <v>40559</v>
      </c>
      <c r="C13077" s="37">
        <v>51151603</v>
      </c>
      <c r="D13077" s="38" t="s">
        <v>40560</v>
      </c>
      <c r="E13077" s="39" t="s">
        <v>4569</v>
      </c>
      <c r="F13077" s="37" t="s">
        <v>4570</v>
      </c>
    </row>
    <row r="13078" spans="1:6" ht="14.25" customHeight="1" x14ac:dyDescent="0.2">
      <c r="A13078" s="35" t="s">
        <v>40561</v>
      </c>
      <c r="B13078" s="36" t="s">
        <v>40562</v>
      </c>
      <c r="C13078" s="37">
        <v>51151604</v>
      </c>
      <c r="D13078" s="38" t="s">
        <v>40563</v>
      </c>
      <c r="E13078" s="39" t="s">
        <v>4569</v>
      </c>
      <c r="F13078" s="37" t="s">
        <v>4570</v>
      </c>
    </row>
    <row r="13079" spans="1:6" ht="14.25" customHeight="1" x14ac:dyDescent="0.2">
      <c r="A13079" s="35" t="s">
        <v>40564</v>
      </c>
      <c r="B13079" s="36" t="s">
        <v>40565</v>
      </c>
      <c r="C13079" s="37">
        <v>51151605</v>
      </c>
      <c r="D13079" s="38" t="s">
        <v>40566</v>
      </c>
      <c r="E13079" s="39" t="s">
        <v>4569</v>
      </c>
      <c r="F13079" s="37" t="s">
        <v>4570</v>
      </c>
    </row>
    <row r="13080" spans="1:6" ht="14.25" customHeight="1" x14ac:dyDescent="0.2">
      <c r="A13080" s="35" t="s">
        <v>40567</v>
      </c>
      <c r="B13080" s="36" t="s">
        <v>40568</v>
      </c>
      <c r="C13080" s="37">
        <v>51151606</v>
      </c>
      <c r="D13080" s="38" t="s">
        <v>40569</v>
      </c>
      <c r="E13080" s="39" t="s">
        <v>4569</v>
      </c>
      <c r="F13080" s="37" t="s">
        <v>4570</v>
      </c>
    </row>
    <row r="13081" spans="1:6" ht="14.25" customHeight="1" x14ac:dyDescent="0.2">
      <c r="A13081" s="35" t="s">
        <v>40570</v>
      </c>
      <c r="B13081" s="36" t="s">
        <v>40571</v>
      </c>
      <c r="C13081" s="37">
        <v>51151607</v>
      </c>
      <c r="D13081" s="38" t="s">
        <v>40572</v>
      </c>
      <c r="E13081" s="39" t="s">
        <v>4569</v>
      </c>
      <c r="F13081" s="37" t="s">
        <v>4570</v>
      </c>
    </row>
    <row r="13082" spans="1:6" ht="14.25" customHeight="1" x14ac:dyDescent="0.2">
      <c r="A13082" s="35" t="s">
        <v>40573</v>
      </c>
      <c r="B13082" s="36" t="s">
        <v>40574</v>
      </c>
      <c r="C13082" s="37">
        <v>51151608</v>
      </c>
      <c r="D13082" s="38" t="s">
        <v>40575</v>
      </c>
      <c r="E13082" s="39" t="s">
        <v>4569</v>
      </c>
      <c r="F13082" s="37" t="s">
        <v>4570</v>
      </c>
    </row>
    <row r="13083" spans="1:6" ht="14.25" customHeight="1" x14ac:dyDescent="0.2">
      <c r="A13083" s="35" t="s">
        <v>40576</v>
      </c>
      <c r="B13083" s="36" t="s">
        <v>40577</v>
      </c>
      <c r="C13083" s="37">
        <v>51151609</v>
      </c>
      <c r="D13083" s="38" t="s">
        <v>40578</v>
      </c>
      <c r="E13083" s="39" t="s">
        <v>4569</v>
      </c>
      <c r="F13083" s="37" t="s">
        <v>4570</v>
      </c>
    </row>
    <row r="13084" spans="1:6" ht="14.25" customHeight="1" x14ac:dyDescent="0.2">
      <c r="A13084" s="35" t="s">
        <v>40579</v>
      </c>
      <c r="B13084" s="36" t="s">
        <v>40580</v>
      </c>
      <c r="C13084" s="37">
        <v>51151610</v>
      </c>
      <c r="D13084" s="38" t="s">
        <v>40581</v>
      </c>
      <c r="E13084" s="39" t="s">
        <v>4569</v>
      </c>
      <c r="F13084" s="37" t="s">
        <v>4570</v>
      </c>
    </row>
    <row r="13085" spans="1:6" ht="14.25" customHeight="1" x14ac:dyDescent="0.2">
      <c r="A13085" s="35" t="s">
        <v>40582</v>
      </c>
      <c r="B13085" s="36" t="s">
        <v>40583</v>
      </c>
      <c r="C13085" s="37">
        <v>51151611</v>
      </c>
      <c r="D13085" s="38" t="s">
        <v>40584</v>
      </c>
      <c r="E13085" s="39" t="s">
        <v>4569</v>
      </c>
      <c r="F13085" s="37" t="s">
        <v>4570</v>
      </c>
    </row>
    <row r="13086" spans="1:6" ht="14.25" customHeight="1" x14ac:dyDescent="0.2">
      <c r="A13086" s="35" t="s">
        <v>40585</v>
      </c>
      <c r="B13086" s="36" t="s">
        <v>40586</v>
      </c>
      <c r="C13086" s="37">
        <v>51151612</v>
      </c>
      <c r="D13086" s="38" t="s">
        <v>40587</v>
      </c>
      <c r="E13086" s="39" t="s">
        <v>4569</v>
      </c>
      <c r="F13086" s="37" t="s">
        <v>4570</v>
      </c>
    </row>
    <row r="13087" spans="1:6" ht="14.25" customHeight="1" x14ac:dyDescent="0.2">
      <c r="A13087" s="35" t="s">
        <v>40588</v>
      </c>
      <c r="B13087" s="36" t="s">
        <v>40589</v>
      </c>
      <c r="C13087" s="37">
        <v>51151613</v>
      </c>
      <c r="D13087" s="38" t="s">
        <v>40590</v>
      </c>
      <c r="E13087" s="39" t="s">
        <v>4569</v>
      </c>
      <c r="F13087" s="37" t="s">
        <v>4570</v>
      </c>
    </row>
    <row r="13088" spans="1:6" ht="14.25" customHeight="1" x14ac:dyDescent="0.2">
      <c r="A13088" s="35" t="s">
        <v>40591</v>
      </c>
      <c r="B13088" s="36" t="s">
        <v>40592</v>
      </c>
      <c r="C13088" s="37">
        <v>51151614</v>
      </c>
      <c r="D13088" s="38" t="s">
        <v>40593</v>
      </c>
      <c r="E13088" s="39" t="s">
        <v>4569</v>
      </c>
      <c r="F13088" s="37" t="s">
        <v>4570</v>
      </c>
    </row>
    <row r="13089" spans="1:6" ht="14.25" customHeight="1" x14ac:dyDescent="0.2">
      <c r="A13089" s="35" t="s">
        <v>40594</v>
      </c>
      <c r="B13089" s="36" t="s">
        <v>40595</v>
      </c>
      <c r="C13089" s="37">
        <v>51151615</v>
      </c>
      <c r="D13089" s="38" t="s">
        <v>40596</v>
      </c>
      <c r="E13089" s="39" t="s">
        <v>4569</v>
      </c>
      <c r="F13089" s="37" t="s">
        <v>4570</v>
      </c>
    </row>
    <row r="13090" spans="1:6" ht="14.25" customHeight="1" x14ac:dyDescent="0.2">
      <c r="A13090" s="35" t="s">
        <v>40597</v>
      </c>
      <c r="B13090" s="36" t="s">
        <v>40598</v>
      </c>
      <c r="C13090" s="37">
        <v>51151616</v>
      </c>
      <c r="D13090" s="38" t="s">
        <v>40599</v>
      </c>
      <c r="E13090" s="39" t="s">
        <v>4569</v>
      </c>
      <c r="F13090" s="37" t="s">
        <v>4570</v>
      </c>
    </row>
    <row r="13091" spans="1:6" ht="14.25" customHeight="1" x14ac:dyDescent="0.2">
      <c r="A13091" s="35" t="s">
        <v>40600</v>
      </c>
      <c r="B13091" s="36" t="s">
        <v>40601</v>
      </c>
      <c r="C13091" s="37">
        <v>51151701</v>
      </c>
      <c r="D13091" s="38" t="s">
        <v>40602</v>
      </c>
      <c r="E13091" s="39" t="s">
        <v>4569</v>
      </c>
      <c r="F13091" s="37" t="s">
        <v>4570</v>
      </c>
    </row>
    <row r="13092" spans="1:6" ht="14.25" customHeight="1" x14ac:dyDescent="0.2">
      <c r="A13092" s="35" t="s">
        <v>40603</v>
      </c>
      <c r="B13092" s="36" t="s">
        <v>40604</v>
      </c>
      <c r="C13092" s="37">
        <v>51151702</v>
      </c>
      <c r="D13092" s="38" t="s">
        <v>40605</v>
      </c>
      <c r="E13092" s="39" t="s">
        <v>4569</v>
      </c>
      <c r="F13092" s="37" t="s">
        <v>4570</v>
      </c>
    </row>
    <row r="13093" spans="1:6" ht="14.25" customHeight="1" x14ac:dyDescent="0.2">
      <c r="A13093" s="35" t="s">
        <v>40606</v>
      </c>
      <c r="B13093" s="36" t="s">
        <v>40607</v>
      </c>
      <c r="C13093" s="37">
        <v>51151703</v>
      </c>
      <c r="D13093" s="38" t="s">
        <v>40608</v>
      </c>
      <c r="E13093" s="39" t="s">
        <v>4569</v>
      </c>
      <c r="F13093" s="37" t="s">
        <v>4570</v>
      </c>
    </row>
    <row r="13094" spans="1:6" ht="14.25" customHeight="1" x14ac:dyDescent="0.2">
      <c r="A13094" s="35" t="s">
        <v>40609</v>
      </c>
      <c r="B13094" s="36" t="s">
        <v>40610</v>
      </c>
      <c r="C13094" s="37">
        <v>51151704</v>
      </c>
      <c r="D13094" s="38" t="s">
        <v>40611</v>
      </c>
      <c r="E13094" s="39" t="s">
        <v>4569</v>
      </c>
      <c r="F13094" s="37" t="s">
        <v>4570</v>
      </c>
    </row>
    <row r="13095" spans="1:6" ht="14.25" customHeight="1" x14ac:dyDescent="0.2">
      <c r="A13095" s="35" t="s">
        <v>40612</v>
      </c>
      <c r="B13095" s="36" t="s">
        <v>40613</v>
      </c>
      <c r="C13095" s="37">
        <v>51151705</v>
      </c>
      <c r="D13095" s="38" t="s">
        <v>40614</v>
      </c>
      <c r="E13095" s="39" t="s">
        <v>4569</v>
      </c>
      <c r="F13095" s="37" t="s">
        <v>4570</v>
      </c>
    </row>
    <row r="13096" spans="1:6" ht="14.25" customHeight="1" x14ac:dyDescent="0.2">
      <c r="A13096" s="35" t="s">
        <v>40615</v>
      </c>
      <c r="B13096" s="36" t="s">
        <v>40616</v>
      </c>
      <c r="C13096" s="37">
        <v>51151706</v>
      </c>
      <c r="D13096" s="38" t="s">
        <v>40617</v>
      </c>
      <c r="E13096" s="39" t="s">
        <v>4569</v>
      </c>
      <c r="F13096" s="37" t="s">
        <v>4570</v>
      </c>
    </row>
    <row r="13097" spans="1:6" ht="14.25" customHeight="1" x14ac:dyDescent="0.2">
      <c r="A13097" s="35" t="s">
        <v>40618</v>
      </c>
      <c r="B13097" s="36" t="s">
        <v>40619</v>
      </c>
      <c r="C13097" s="37">
        <v>51151707</v>
      </c>
      <c r="D13097" s="38" t="s">
        <v>40620</v>
      </c>
      <c r="E13097" s="39" t="s">
        <v>4569</v>
      </c>
      <c r="F13097" s="37" t="s">
        <v>4570</v>
      </c>
    </row>
    <row r="13098" spans="1:6" ht="14.25" customHeight="1" x14ac:dyDescent="0.2">
      <c r="A13098" s="35" t="s">
        <v>40621</v>
      </c>
      <c r="B13098" s="36" t="s">
        <v>40622</v>
      </c>
      <c r="C13098" s="37">
        <v>51151708</v>
      </c>
      <c r="D13098" s="38" t="s">
        <v>40623</v>
      </c>
      <c r="E13098" s="39" t="s">
        <v>4569</v>
      </c>
      <c r="F13098" s="37" t="s">
        <v>4570</v>
      </c>
    </row>
    <row r="13099" spans="1:6" ht="14.25" customHeight="1" x14ac:dyDescent="0.2">
      <c r="A13099" s="35" t="s">
        <v>40624</v>
      </c>
      <c r="B13099" s="36" t="s">
        <v>40625</v>
      </c>
      <c r="C13099" s="37">
        <v>51151709</v>
      </c>
      <c r="D13099" s="38" t="s">
        <v>40626</v>
      </c>
      <c r="E13099" s="39" t="s">
        <v>4569</v>
      </c>
      <c r="F13099" s="37" t="s">
        <v>4570</v>
      </c>
    </row>
    <row r="13100" spans="1:6" ht="14.25" customHeight="1" x14ac:dyDescent="0.2">
      <c r="A13100" s="35" t="s">
        <v>40627</v>
      </c>
      <c r="B13100" s="36" t="s">
        <v>40628</v>
      </c>
      <c r="C13100" s="37">
        <v>51151710</v>
      </c>
      <c r="D13100" s="38" t="s">
        <v>40629</v>
      </c>
      <c r="E13100" s="39" t="s">
        <v>4569</v>
      </c>
      <c r="F13100" s="37" t="s">
        <v>4570</v>
      </c>
    </row>
    <row r="13101" spans="1:6" ht="14.25" customHeight="1" x14ac:dyDescent="0.2">
      <c r="A13101" s="35" t="s">
        <v>40630</v>
      </c>
      <c r="B13101" s="36" t="s">
        <v>40631</v>
      </c>
      <c r="C13101" s="37">
        <v>51151711</v>
      </c>
      <c r="D13101" s="38" t="s">
        <v>40632</v>
      </c>
      <c r="E13101" s="39" t="s">
        <v>4569</v>
      </c>
      <c r="F13101" s="37" t="s">
        <v>4570</v>
      </c>
    </row>
    <row r="13102" spans="1:6" ht="14.25" customHeight="1" x14ac:dyDescent="0.2">
      <c r="A13102" s="35" t="s">
        <v>40633</v>
      </c>
      <c r="B13102" s="36" t="s">
        <v>40634</v>
      </c>
      <c r="C13102" s="37">
        <v>51151712</v>
      </c>
      <c r="D13102" s="38" t="s">
        <v>40635</v>
      </c>
      <c r="E13102" s="39" t="s">
        <v>4569</v>
      </c>
      <c r="F13102" s="37" t="s">
        <v>4570</v>
      </c>
    </row>
    <row r="13103" spans="1:6" ht="14.25" customHeight="1" x14ac:dyDescent="0.2">
      <c r="A13103" s="35" t="s">
        <v>40636</v>
      </c>
      <c r="B13103" s="36" t="s">
        <v>40637</v>
      </c>
      <c r="C13103" s="37">
        <v>51151713</v>
      </c>
      <c r="D13103" s="38" t="s">
        <v>40638</v>
      </c>
      <c r="E13103" s="39" t="s">
        <v>4569</v>
      </c>
      <c r="F13103" s="37" t="s">
        <v>4570</v>
      </c>
    </row>
    <row r="13104" spans="1:6" ht="14.25" customHeight="1" x14ac:dyDescent="0.2">
      <c r="A13104" s="35" t="s">
        <v>40639</v>
      </c>
      <c r="B13104" s="36" t="s">
        <v>40640</v>
      </c>
      <c r="C13104" s="37">
        <v>51151714</v>
      </c>
      <c r="D13104" s="38" t="s">
        <v>40641</v>
      </c>
      <c r="E13104" s="39" t="s">
        <v>4569</v>
      </c>
      <c r="F13104" s="37" t="s">
        <v>4570</v>
      </c>
    </row>
    <row r="13105" spans="1:6" ht="14.25" customHeight="1" x14ac:dyDescent="0.2">
      <c r="A13105" s="35" t="s">
        <v>40642</v>
      </c>
      <c r="B13105" s="36" t="s">
        <v>40643</v>
      </c>
      <c r="C13105" s="37">
        <v>51151715</v>
      </c>
      <c r="D13105" s="38" t="s">
        <v>40644</v>
      </c>
      <c r="E13105" s="39" t="s">
        <v>4569</v>
      </c>
      <c r="F13105" s="37" t="s">
        <v>4570</v>
      </c>
    </row>
    <row r="13106" spans="1:6" ht="14.25" customHeight="1" x14ac:dyDescent="0.2">
      <c r="A13106" s="35" t="s">
        <v>40645</v>
      </c>
      <c r="B13106" s="36" t="s">
        <v>40646</v>
      </c>
      <c r="C13106" s="37">
        <v>51151716</v>
      </c>
      <c r="D13106" s="38" t="s">
        <v>40647</v>
      </c>
      <c r="E13106" s="39" t="s">
        <v>4569</v>
      </c>
      <c r="F13106" s="37" t="s">
        <v>4570</v>
      </c>
    </row>
    <row r="13107" spans="1:6" ht="14.25" customHeight="1" x14ac:dyDescent="0.2">
      <c r="A13107" s="35" t="s">
        <v>40648</v>
      </c>
      <c r="B13107" s="36" t="s">
        <v>40649</v>
      </c>
      <c r="C13107" s="37">
        <v>51151717</v>
      </c>
      <c r="D13107" s="38" t="s">
        <v>40650</v>
      </c>
      <c r="E13107" s="39" t="s">
        <v>4569</v>
      </c>
      <c r="F13107" s="37" t="s">
        <v>4570</v>
      </c>
    </row>
    <row r="13108" spans="1:6" ht="14.25" customHeight="1" x14ac:dyDescent="0.2">
      <c r="A13108" s="35" t="s">
        <v>40651</v>
      </c>
      <c r="B13108" s="36" t="s">
        <v>40652</v>
      </c>
      <c r="C13108" s="37">
        <v>51151718</v>
      </c>
      <c r="D13108" s="38" t="s">
        <v>40653</v>
      </c>
      <c r="E13108" s="39" t="s">
        <v>4569</v>
      </c>
      <c r="F13108" s="37" t="s">
        <v>4570</v>
      </c>
    </row>
    <row r="13109" spans="1:6" ht="14.25" customHeight="1" x14ac:dyDescent="0.2">
      <c r="A13109" s="35" t="s">
        <v>40654</v>
      </c>
      <c r="B13109" s="36" t="s">
        <v>40655</v>
      </c>
      <c r="C13109" s="37">
        <v>51151719</v>
      </c>
      <c r="D13109" s="38" t="s">
        <v>40656</v>
      </c>
      <c r="E13109" s="39" t="s">
        <v>4569</v>
      </c>
      <c r="F13109" s="37" t="s">
        <v>4570</v>
      </c>
    </row>
    <row r="13110" spans="1:6" ht="14.25" customHeight="1" x14ac:dyDescent="0.2">
      <c r="A13110" s="35" t="s">
        <v>40657</v>
      </c>
      <c r="B13110" s="36" t="s">
        <v>40658</v>
      </c>
      <c r="C13110" s="37">
        <v>51151720</v>
      </c>
      <c r="D13110" s="38" t="s">
        <v>40659</v>
      </c>
      <c r="E13110" s="39" t="s">
        <v>4569</v>
      </c>
      <c r="F13110" s="37"/>
    </row>
    <row r="13111" spans="1:6" ht="14.25" customHeight="1" x14ac:dyDescent="0.2">
      <c r="A13111" s="35" t="s">
        <v>40660</v>
      </c>
      <c r="B13111" s="36" t="s">
        <v>40661</v>
      </c>
      <c r="C13111" s="37">
        <v>51151721</v>
      </c>
      <c r="D13111" s="38" t="s">
        <v>40662</v>
      </c>
      <c r="E13111" s="39" t="s">
        <v>4569</v>
      </c>
      <c r="F13111" s="37" t="s">
        <v>4570</v>
      </c>
    </row>
    <row r="13112" spans="1:6" ht="14.25" customHeight="1" x14ac:dyDescent="0.2">
      <c r="A13112" s="35" t="s">
        <v>40663</v>
      </c>
      <c r="B13112" s="36" t="s">
        <v>40664</v>
      </c>
      <c r="C13112" s="37">
        <v>51151722</v>
      </c>
      <c r="D13112" s="38" t="s">
        <v>40665</v>
      </c>
      <c r="E13112" s="39" t="s">
        <v>4569</v>
      </c>
      <c r="F13112" s="37" t="s">
        <v>4570</v>
      </c>
    </row>
    <row r="13113" spans="1:6" ht="14.25" customHeight="1" x14ac:dyDescent="0.2">
      <c r="A13113" s="35" t="s">
        <v>40666</v>
      </c>
      <c r="B13113" s="36" t="s">
        <v>40667</v>
      </c>
      <c r="C13113" s="37">
        <v>51151723</v>
      </c>
      <c r="D13113" s="38" t="s">
        <v>40668</v>
      </c>
      <c r="E13113" s="39" t="s">
        <v>4569</v>
      </c>
      <c r="F13113" s="37" t="s">
        <v>4570</v>
      </c>
    </row>
    <row r="13114" spans="1:6" ht="14.25" customHeight="1" x14ac:dyDescent="0.2">
      <c r="A13114" s="35" t="s">
        <v>40669</v>
      </c>
      <c r="B13114" s="36" t="s">
        <v>40670</v>
      </c>
      <c r="C13114" s="37">
        <v>51151724</v>
      </c>
      <c r="D13114" s="38" t="s">
        <v>40671</v>
      </c>
      <c r="E13114" s="39" t="s">
        <v>4569</v>
      </c>
      <c r="F13114" s="37" t="s">
        <v>4570</v>
      </c>
    </row>
    <row r="13115" spans="1:6" ht="14.25" customHeight="1" x14ac:dyDescent="0.2">
      <c r="A13115" s="35" t="s">
        <v>40672</v>
      </c>
      <c r="B13115" s="36" t="s">
        <v>40673</v>
      </c>
      <c r="C13115" s="37">
        <v>51151725</v>
      </c>
      <c r="D13115" s="38" t="s">
        <v>40674</v>
      </c>
      <c r="E13115" s="39" t="s">
        <v>4569</v>
      </c>
      <c r="F13115" s="37" t="s">
        <v>4570</v>
      </c>
    </row>
    <row r="13116" spans="1:6" ht="14.25" customHeight="1" x14ac:dyDescent="0.2">
      <c r="A13116" s="35" t="s">
        <v>40675</v>
      </c>
      <c r="B13116" s="36" t="s">
        <v>40676</v>
      </c>
      <c r="C13116" s="37">
        <v>51151726</v>
      </c>
      <c r="D13116" s="38" t="s">
        <v>40677</v>
      </c>
      <c r="E13116" s="39" t="s">
        <v>4569</v>
      </c>
      <c r="F13116" s="37" t="s">
        <v>4570</v>
      </c>
    </row>
    <row r="13117" spans="1:6" ht="14.25" customHeight="1" x14ac:dyDescent="0.2">
      <c r="A13117" s="35" t="s">
        <v>40678</v>
      </c>
      <c r="B13117" s="36" t="s">
        <v>40679</v>
      </c>
      <c r="C13117" s="37">
        <v>51151727</v>
      </c>
      <c r="D13117" s="38" t="s">
        <v>40680</v>
      </c>
      <c r="E13117" s="39" t="s">
        <v>4569</v>
      </c>
      <c r="F13117" s="37" t="s">
        <v>4570</v>
      </c>
    </row>
    <row r="13118" spans="1:6" ht="14.25" customHeight="1" x14ac:dyDescent="0.2">
      <c r="A13118" s="35" t="s">
        <v>40681</v>
      </c>
      <c r="B13118" s="36" t="s">
        <v>40682</v>
      </c>
      <c r="C13118" s="37">
        <v>51151728</v>
      </c>
      <c r="D13118" s="38" t="s">
        <v>40683</v>
      </c>
      <c r="E13118" s="39" t="s">
        <v>4569</v>
      </c>
      <c r="F13118" s="37" t="s">
        <v>4570</v>
      </c>
    </row>
    <row r="13119" spans="1:6" ht="14.25" customHeight="1" x14ac:dyDescent="0.2">
      <c r="A13119" s="35" t="s">
        <v>40684</v>
      </c>
      <c r="B13119" s="36" t="s">
        <v>40685</v>
      </c>
      <c r="C13119" s="37">
        <v>51151729</v>
      </c>
      <c r="D13119" s="38" t="s">
        <v>40686</v>
      </c>
      <c r="E13119" s="39" t="s">
        <v>4569</v>
      </c>
      <c r="F13119" s="37" t="s">
        <v>4570</v>
      </c>
    </row>
    <row r="13120" spans="1:6" ht="14.25" customHeight="1" x14ac:dyDescent="0.2">
      <c r="A13120" s="35" t="s">
        <v>40687</v>
      </c>
      <c r="B13120" s="36" t="s">
        <v>40688</v>
      </c>
      <c r="C13120" s="37">
        <v>51151730</v>
      </c>
      <c r="D13120" s="38" t="s">
        <v>40689</v>
      </c>
      <c r="E13120" s="39" t="s">
        <v>4569</v>
      </c>
      <c r="F13120" s="37" t="s">
        <v>4570</v>
      </c>
    </row>
    <row r="13121" spans="1:6" ht="14.25" customHeight="1" x14ac:dyDescent="0.2">
      <c r="A13121" s="35" t="s">
        <v>40690</v>
      </c>
      <c r="B13121" s="36" t="s">
        <v>40691</v>
      </c>
      <c r="C13121" s="37">
        <v>51151731</v>
      </c>
      <c r="D13121" s="38" t="s">
        <v>40692</v>
      </c>
      <c r="E13121" s="39" t="s">
        <v>4569</v>
      </c>
      <c r="F13121" s="37" t="s">
        <v>4570</v>
      </c>
    </row>
    <row r="13122" spans="1:6" ht="14.25" customHeight="1" x14ac:dyDescent="0.2">
      <c r="A13122" s="35" t="s">
        <v>40693</v>
      </c>
      <c r="B13122" s="36" t="s">
        <v>40694</v>
      </c>
      <c r="C13122" s="37">
        <v>51151732</v>
      </c>
      <c r="D13122" s="38" t="s">
        <v>40695</v>
      </c>
      <c r="E13122" s="39" t="s">
        <v>4569</v>
      </c>
      <c r="F13122" s="37" t="s">
        <v>4570</v>
      </c>
    </row>
    <row r="13123" spans="1:6" ht="14.25" customHeight="1" x14ac:dyDescent="0.2">
      <c r="A13123" s="35" t="s">
        <v>40696</v>
      </c>
      <c r="B13123" s="36" t="s">
        <v>40697</v>
      </c>
      <c r="C13123" s="37">
        <v>51151733</v>
      </c>
      <c r="D13123" s="38" t="s">
        <v>40698</v>
      </c>
      <c r="E13123" s="39" t="s">
        <v>4569</v>
      </c>
      <c r="F13123" s="37" t="s">
        <v>4570</v>
      </c>
    </row>
    <row r="13124" spans="1:6" ht="14.25" customHeight="1" x14ac:dyDescent="0.2">
      <c r="A13124" s="35" t="s">
        <v>40699</v>
      </c>
      <c r="B13124" s="36" t="s">
        <v>40700</v>
      </c>
      <c r="C13124" s="37">
        <v>51151734</v>
      </c>
      <c r="D13124" s="38" t="s">
        <v>40701</v>
      </c>
      <c r="E13124" s="39" t="s">
        <v>4569</v>
      </c>
      <c r="F13124" s="37" t="s">
        <v>4570</v>
      </c>
    </row>
    <row r="13125" spans="1:6" ht="14.25" customHeight="1" x14ac:dyDescent="0.2">
      <c r="A13125" s="35" t="s">
        <v>40702</v>
      </c>
      <c r="B13125" s="36" t="s">
        <v>40703</v>
      </c>
      <c r="C13125" s="37">
        <v>51151735</v>
      </c>
      <c r="D13125" s="38" t="s">
        <v>40704</v>
      </c>
      <c r="E13125" s="39" t="s">
        <v>4569</v>
      </c>
      <c r="F13125" s="37" t="s">
        <v>4570</v>
      </c>
    </row>
    <row r="13126" spans="1:6" ht="14.25" customHeight="1" x14ac:dyDescent="0.2">
      <c r="A13126" s="35" t="s">
        <v>40705</v>
      </c>
      <c r="B13126" s="36" t="s">
        <v>40706</v>
      </c>
      <c r="C13126" s="37">
        <v>51151736</v>
      </c>
      <c r="D13126" s="38" t="s">
        <v>40707</v>
      </c>
      <c r="E13126" s="39" t="s">
        <v>4569</v>
      </c>
      <c r="F13126" s="37" t="s">
        <v>4570</v>
      </c>
    </row>
    <row r="13127" spans="1:6" ht="14.25" customHeight="1" x14ac:dyDescent="0.2">
      <c r="A13127" s="35" t="s">
        <v>40708</v>
      </c>
      <c r="B13127" s="36" t="s">
        <v>40709</v>
      </c>
      <c r="C13127" s="37">
        <v>51151737</v>
      </c>
      <c r="D13127" s="38" t="s">
        <v>40710</v>
      </c>
      <c r="E13127" s="39" t="s">
        <v>4569</v>
      </c>
      <c r="F13127" s="37" t="s">
        <v>4570</v>
      </c>
    </row>
    <row r="13128" spans="1:6" ht="14.25" customHeight="1" x14ac:dyDescent="0.2">
      <c r="A13128" s="35" t="s">
        <v>40711</v>
      </c>
      <c r="B13128" s="36" t="s">
        <v>40712</v>
      </c>
      <c r="C13128" s="37">
        <v>51151738</v>
      </c>
      <c r="D13128" s="38" t="s">
        <v>40713</v>
      </c>
      <c r="E13128" s="39" t="s">
        <v>4569</v>
      </c>
      <c r="F13128" s="37" t="s">
        <v>4570</v>
      </c>
    </row>
    <row r="13129" spans="1:6" ht="14.25" customHeight="1" x14ac:dyDescent="0.2">
      <c r="A13129" s="35" t="s">
        <v>40714</v>
      </c>
      <c r="B13129" s="36" t="s">
        <v>40715</v>
      </c>
      <c r="C13129" s="37">
        <v>51151739</v>
      </c>
      <c r="D13129" s="38" t="s">
        <v>40716</v>
      </c>
      <c r="E13129" s="39" t="s">
        <v>4569</v>
      </c>
      <c r="F13129" s="37" t="s">
        <v>4570</v>
      </c>
    </row>
    <row r="13130" spans="1:6" ht="14.25" customHeight="1" x14ac:dyDescent="0.2">
      <c r="A13130" s="35" t="s">
        <v>40717</v>
      </c>
      <c r="B13130" s="36" t="s">
        <v>40706</v>
      </c>
      <c r="C13130" s="37">
        <v>51151740</v>
      </c>
      <c r="D13130" s="38" t="s">
        <v>40718</v>
      </c>
      <c r="E13130" s="39" t="s">
        <v>4569</v>
      </c>
      <c r="F13130" s="37" t="s">
        <v>4570</v>
      </c>
    </row>
    <row r="13131" spans="1:6" ht="14.25" customHeight="1" x14ac:dyDescent="0.2">
      <c r="A13131" s="35" t="s">
        <v>40719</v>
      </c>
      <c r="B13131" s="36" t="s">
        <v>40720</v>
      </c>
      <c r="C13131" s="37">
        <v>51151741</v>
      </c>
      <c r="D13131" s="38" t="s">
        <v>40721</v>
      </c>
      <c r="E13131" s="39" t="s">
        <v>4569</v>
      </c>
      <c r="F13131" s="37" t="s">
        <v>4570</v>
      </c>
    </row>
    <row r="13132" spans="1:6" ht="14.25" customHeight="1" x14ac:dyDescent="0.2">
      <c r="A13132" s="35" t="s">
        <v>40722</v>
      </c>
      <c r="B13132" s="36" t="s">
        <v>40723</v>
      </c>
      <c r="C13132" s="37">
        <v>51151742</v>
      </c>
      <c r="D13132" s="38" t="s">
        <v>40724</v>
      </c>
      <c r="E13132" s="39" t="s">
        <v>4569</v>
      </c>
      <c r="F13132" s="37" t="s">
        <v>4570</v>
      </c>
    </row>
    <row r="13133" spans="1:6" ht="14.25" customHeight="1" x14ac:dyDescent="0.2">
      <c r="A13133" s="35" t="s">
        <v>40725</v>
      </c>
      <c r="B13133" s="36" t="s">
        <v>40726</v>
      </c>
      <c r="C13133" s="37">
        <v>51151743</v>
      </c>
      <c r="D13133" s="38" t="s">
        <v>40727</v>
      </c>
      <c r="E13133" s="39" t="s">
        <v>4569</v>
      </c>
      <c r="F13133" s="37" t="s">
        <v>4570</v>
      </c>
    </row>
    <row r="13134" spans="1:6" ht="14.25" customHeight="1" x14ac:dyDescent="0.2">
      <c r="A13134" s="35" t="s">
        <v>40728</v>
      </c>
      <c r="B13134" s="36" t="s">
        <v>40729</v>
      </c>
      <c r="C13134" s="37">
        <v>51151744</v>
      </c>
      <c r="D13134" s="38" t="s">
        <v>40730</v>
      </c>
      <c r="E13134" s="39" t="s">
        <v>4569</v>
      </c>
      <c r="F13134" s="37" t="s">
        <v>4570</v>
      </c>
    </row>
    <row r="13135" spans="1:6" ht="14.25" customHeight="1" x14ac:dyDescent="0.2">
      <c r="A13135" s="35" t="s">
        <v>40731</v>
      </c>
      <c r="B13135" s="36" t="s">
        <v>40732</v>
      </c>
      <c r="C13135" s="37">
        <v>51151745</v>
      </c>
      <c r="D13135" s="38" t="s">
        <v>40733</v>
      </c>
      <c r="E13135" s="39" t="s">
        <v>4569</v>
      </c>
      <c r="F13135" s="37" t="s">
        <v>4570</v>
      </c>
    </row>
    <row r="13136" spans="1:6" ht="14.25" customHeight="1" x14ac:dyDescent="0.2">
      <c r="A13136" s="35" t="s">
        <v>40734</v>
      </c>
      <c r="B13136" s="36" t="s">
        <v>40726</v>
      </c>
      <c r="C13136" s="37">
        <v>51151746</v>
      </c>
      <c r="D13136" s="38" t="s">
        <v>40735</v>
      </c>
      <c r="E13136" s="39" t="s">
        <v>4569</v>
      </c>
      <c r="F13136" s="37" t="s">
        <v>4570</v>
      </c>
    </row>
    <row r="13137" spans="1:6" ht="14.25" customHeight="1" x14ac:dyDescent="0.2">
      <c r="A13137" s="35" t="s">
        <v>40736</v>
      </c>
      <c r="B13137" s="36" t="s">
        <v>40737</v>
      </c>
      <c r="C13137" s="37">
        <v>51151747</v>
      </c>
      <c r="D13137" s="38" t="s">
        <v>40738</v>
      </c>
      <c r="E13137" s="39" t="s">
        <v>4569</v>
      </c>
      <c r="F13137" s="37" t="s">
        <v>4570</v>
      </c>
    </row>
    <row r="13138" spans="1:6" ht="14.25" customHeight="1" x14ac:dyDescent="0.2">
      <c r="A13138" s="35" t="s">
        <v>40739</v>
      </c>
      <c r="B13138" s="36" t="s">
        <v>40740</v>
      </c>
      <c r="C13138" s="37">
        <v>51151748</v>
      </c>
      <c r="D13138" s="38" t="s">
        <v>40741</v>
      </c>
      <c r="E13138" s="39" t="s">
        <v>4569</v>
      </c>
      <c r="F13138" s="37" t="s">
        <v>4570</v>
      </c>
    </row>
    <row r="13139" spans="1:6" ht="14.25" customHeight="1" x14ac:dyDescent="0.2">
      <c r="A13139" s="35" t="s">
        <v>40742</v>
      </c>
      <c r="B13139" s="36" t="s">
        <v>40743</v>
      </c>
      <c r="C13139" s="37">
        <v>51151749</v>
      </c>
      <c r="D13139" s="38" t="s">
        <v>40744</v>
      </c>
      <c r="E13139" s="39" t="s">
        <v>4569</v>
      </c>
      <c r="F13139" s="37" t="s">
        <v>4570</v>
      </c>
    </row>
    <row r="13140" spans="1:6" ht="14.25" customHeight="1" x14ac:dyDescent="0.2">
      <c r="A13140" s="35" t="s">
        <v>40745</v>
      </c>
      <c r="B13140" s="36" t="s">
        <v>40746</v>
      </c>
      <c r="C13140" s="37">
        <v>51151801</v>
      </c>
      <c r="D13140" s="38" t="s">
        <v>40747</v>
      </c>
      <c r="E13140" s="39" t="s">
        <v>4569</v>
      </c>
      <c r="F13140" s="37" t="s">
        <v>4570</v>
      </c>
    </row>
    <row r="13141" spans="1:6" ht="14.25" customHeight="1" x14ac:dyDescent="0.2">
      <c r="A13141" s="35" t="s">
        <v>40748</v>
      </c>
      <c r="B13141" s="36" t="s">
        <v>40749</v>
      </c>
      <c r="C13141" s="37">
        <v>51151802</v>
      </c>
      <c r="D13141" s="38" t="s">
        <v>40750</v>
      </c>
      <c r="E13141" s="39" t="s">
        <v>4569</v>
      </c>
      <c r="F13141" s="37" t="s">
        <v>4570</v>
      </c>
    </row>
    <row r="13142" spans="1:6" ht="14.25" customHeight="1" x14ac:dyDescent="0.2">
      <c r="A13142" s="35" t="s">
        <v>40751</v>
      </c>
      <c r="B13142" s="36" t="s">
        <v>40752</v>
      </c>
      <c r="C13142" s="37">
        <v>51151803</v>
      </c>
      <c r="D13142" s="38" t="s">
        <v>40753</v>
      </c>
      <c r="E13142" s="39" t="s">
        <v>4569</v>
      </c>
      <c r="F13142" s="37" t="s">
        <v>4570</v>
      </c>
    </row>
    <row r="13143" spans="1:6" ht="14.25" customHeight="1" x14ac:dyDescent="0.2">
      <c r="A13143" s="35" t="s">
        <v>40754</v>
      </c>
      <c r="B13143" s="36" t="s">
        <v>40755</v>
      </c>
      <c r="C13143" s="37">
        <v>51151804</v>
      </c>
      <c r="D13143" s="38" t="s">
        <v>40756</v>
      </c>
      <c r="E13143" s="39" t="s">
        <v>4569</v>
      </c>
      <c r="F13143" s="37" t="s">
        <v>4570</v>
      </c>
    </row>
    <row r="13144" spans="1:6" ht="14.25" customHeight="1" x14ac:dyDescent="0.2">
      <c r="A13144" s="35" t="s">
        <v>40757</v>
      </c>
      <c r="B13144" s="36" t="s">
        <v>40758</v>
      </c>
      <c r="C13144" s="37">
        <v>51151805</v>
      </c>
      <c r="D13144" s="38" t="s">
        <v>40759</v>
      </c>
      <c r="E13144" s="39" t="s">
        <v>4569</v>
      </c>
      <c r="F13144" s="37" t="s">
        <v>4570</v>
      </c>
    </row>
    <row r="13145" spans="1:6" ht="14.25" customHeight="1" x14ac:dyDescent="0.2">
      <c r="A13145" s="35" t="s">
        <v>40760</v>
      </c>
      <c r="B13145" s="36" t="s">
        <v>40761</v>
      </c>
      <c r="C13145" s="37">
        <v>51151810</v>
      </c>
      <c r="D13145" s="38" t="s">
        <v>40762</v>
      </c>
      <c r="E13145" s="39" t="s">
        <v>4569</v>
      </c>
      <c r="F13145" s="37" t="s">
        <v>4570</v>
      </c>
    </row>
    <row r="13146" spans="1:6" ht="14.25" customHeight="1" x14ac:dyDescent="0.2">
      <c r="A13146" s="35" t="s">
        <v>40763</v>
      </c>
      <c r="B13146" s="36" t="s">
        <v>40764</v>
      </c>
      <c r="C13146" s="37">
        <v>51151811</v>
      </c>
      <c r="D13146" s="38" t="s">
        <v>40765</v>
      </c>
      <c r="E13146" s="39" t="s">
        <v>4569</v>
      </c>
      <c r="F13146" s="37" t="s">
        <v>4570</v>
      </c>
    </row>
    <row r="13147" spans="1:6" ht="14.25" customHeight="1" x14ac:dyDescent="0.2">
      <c r="A13147" s="35" t="s">
        <v>40766</v>
      </c>
      <c r="B13147" s="36" t="s">
        <v>40767</v>
      </c>
      <c r="C13147" s="37">
        <v>51151812</v>
      </c>
      <c r="D13147" s="38" t="s">
        <v>40768</v>
      </c>
      <c r="E13147" s="39" t="s">
        <v>4569</v>
      </c>
      <c r="F13147" s="37" t="s">
        <v>4570</v>
      </c>
    </row>
    <row r="13148" spans="1:6" ht="14.25" customHeight="1" x14ac:dyDescent="0.2">
      <c r="A13148" s="35" t="s">
        <v>40769</v>
      </c>
      <c r="B13148" s="36" t="s">
        <v>40770</v>
      </c>
      <c r="C13148" s="37">
        <v>51151813</v>
      </c>
      <c r="D13148" s="38" t="s">
        <v>40771</v>
      </c>
      <c r="E13148" s="39" t="s">
        <v>4569</v>
      </c>
      <c r="F13148" s="37" t="s">
        <v>4570</v>
      </c>
    </row>
    <row r="13149" spans="1:6" ht="14.25" customHeight="1" x14ac:dyDescent="0.2">
      <c r="A13149" s="35" t="s">
        <v>40772</v>
      </c>
      <c r="B13149" s="36" t="s">
        <v>40773</v>
      </c>
      <c r="C13149" s="37">
        <v>51151814</v>
      </c>
      <c r="D13149" s="38" t="s">
        <v>40774</v>
      </c>
      <c r="E13149" s="39" t="s">
        <v>4569</v>
      </c>
      <c r="F13149" s="37" t="s">
        <v>4570</v>
      </c>
    </row>
    <row r="13150" spans="1:6" ht="14.25" customHeight="1" x14ac:dyDescent="0.2">
      <c r="A13150" s="35" t="s">
        <v>40775</v>
      </c>
      <c r="B13150" s="36" t="s">
        <v>40776</v>
      </c>
      <c r="C13150" s="37">
        <v>51151815</v>
      </c>
      <c r="D13150" s="38" t="s">
        <v>40777</v>
      </c>
      <c r="E13150" s="39" t="s">
        <v>4569</v>
      </c>
      <c r="F13150" s="37" t="s">
        <v>4570</v>
      </c>
    </row>
    <row r="13151" spans="1:6" ht="14.25" customHeight="1" x14ac:dyDescent="0.2">
      <c r="A13151" s="35" t="s">
        <v>40778</v>
      </c>
      <c r="B13151" s="36" t="s">
        <v>40779</v>
      </c>
      <c r="C13151" s="37">
        <v>51151816</v>
      </c>
      <c r="D13151" s="38" t="s">
        <v>40780</v>
      </c>
      <c r="E13151" s="39" t="s">
        <v>4569</v>
      </c>
      <c r="F13151" s="37" t="s">
        <v>4570</v>
      </c>
    </row>
    <row r="13152" spans="1:6" ht="14.25" customHeight="1" x14ac:dyDescent="0.2">
      <c r="A13152" s="35" t="s">
        <v>40781</v>
      </c>
      <c r="B13152" s="36" t="s">
        <v>40782</v>
      </c>
      <c r="C13152" s="37">
        <v>51151817</v>
      </c>
      <c r="D13152" s="38" t="s">
        <v>40783</v>
      </c>
      <c r="E13152" s="39" t="s">
        <v>4569</v>
      </c>
      <c r="F13152" s="37" t="s">
        <v>4570</v>
      </c>
    </row>
    <row r="13153" spans="1:6" ht="14.25" customHeight="1" x14ac:dyDescent="0.2">
      <c r="A13153" s="35" t="s">
        <v>40784</v>
      </c>
      <c r="B13153" s="36" t="s">
        <v>40785</v>
      </c>
      <c r="C13153" s="37">
        <v>51151818</v>
      </c>
      <c r="D13153" s="38" t="s">
        <v>40786</v>
      </c>
      <c r="E13153" s="39" t="s">
        <v>4569</v>
      </c>
      <c r="F13153" s="37" t="s">
        <v>4570</v>
      </c>
    </row>
    <row r="13154" spans="1:6" ht="14.25" customHeight="1" x14ac:dyDescent="0.2">
      <c r="A13154" s="35" t="s">
        <v>40787</v>
      </c>
      <c r="B13154" s="36" t="s">
        <v>40788</v>
      </c>
      <c r="C13154" s="37">
        <v>51151819</v>
      </c>
      <c r="D13154" s="38" t="s">
        <v>40789</v>
      </c>
      <c r="E13154" s="39" t="s">
        <v>4569</v>
      </c>
      <c r="F13154" s="37" t="s">
        <v>4570</v>
      </c>
    </row>
    <row r="13155" spans="1:6" ht="14.25" customHeight="1" x14ac:dyDescent="0.2">
      <c r="A13155" s="35" t="s">
        <v>40790</v>
      </c>
      <c r="B13155" s="36" t="s">
        <v>40791</v>
      </c>
      <c r="C13155" s="37">
        <v>51151820</v>
      </c>
      <c r="D13155" s="38" t="s">
        <v>40792</v>
      </c>
      <c r="E13155" s="39" t="s">
        <v>4569</v>
      </c>
      <c r="F13155" s="37" t="s">
        <v>4570</v>
      </c>
    </row>
    <row r="13156" spans="1:6" ht="14.25" customHeight="1" x14ac:dyDescent="0.2">
      <c r="A13156" s="35" t="s">
        <v>40793</v>
      </c>
      <c r="B13156" s="36" t="s">
        <v>40794</v>
      </c>
      <c r="C13156" s="37">
        <v>51151821</v>
      </c>
      <c r="D13156" s="38" t="s">
        <v>40795</v>
      </c>
      <c r="E13156" s="39" t="s">
        <v>4569</v>
      </c>
      <c r="F13156" s="37" t="s">
        <v>4570</v>
      </c>
    </row>
    <row r="13157" spans="1:6" ht="14.25" customHeight="1" x14ac:dyDescent="0.2">
      <c r="A13157" s="35" t="s">
        <v>40796</v>
      </c>
      <c r="B13157" s="36" t="s">
        <v>40797</v>
      </c>
      <c r="C13157" s="37">
        <v>51151822</v>
      </c>
      <c r="D13157" s="38" t="s">
        <v>40798</v>
      </c>
      <c r="E13157" s="39" t="s">
        <v>4569</v>
      </c>
      <c r="F13157" s="37" t="s">
        <v>4570</v>
      </c>
    </row>
    <row r="13158" spans="1:6" ht="14.25" customHeight="1" x14ac:dyDescent="0.2">
      <c r="A13158" s="35" t="s">
        <v>40799</v>
      </c>
      <c r="B13158" s="36" t="s">
        <v>40800</v>
      </c>
      <c r="C13158" s="37">
        <v>51151823</v>
      </c>
      <c r="D13158" s="38" t="s">
        <v>40801</v>
      </c>
      <c r="E13158" s="39" t="s">
        <v>4569</v>
      </c>
      <c r="F13158" s="37" t="s">
        <v>4570</v>
      </c>
    </row>
    <row r="13159" spans="1:6" ht="14.25" customHeight="1" x14ac:dyDescent="0.2">
      <c r="A13159" s="35" t="s">
        <v>40802</v>
      </c>
      <c r="B13159" s="36" t="s">
        <v>40803</v>
      </c>
      <c r="C13159" s="37">
        <v>51151824</v>
      </c>
      <c r="D13159" s="38" t="s">
        <v>40804</v>
      </c>
      <c r="E13159" s="39" t="s">
        <v>4569</v>
      </c>
      <c r="F13159" s="37" t="s">
        <v>4570</v>
      </c>
    </row>
    <row r="13160" spans="1:6" ht="14.25" customHeight="1" x14ac:dyDescent="0.2">
      <c r="A13160" s="35" t="s">
        <v>40805</v>
      </c>
      <c r="B13160" s="36" t="s">
        <v>40806</v>
      </c>
      <c r="C13160" s="37">
        <v>51151825</v>
      </c>
      <c r="D13160" s="38" t="s">
        <v>40807</v>
      </c>
      <c r="E13160" s="39" t="s">
        <v>4569</v>
      </c>
      <c r="F13160" s="37" t="s">
        <v>4570</v>
      </c>
    </row>
    <row r="13161" spans="1:6" ht="14.25" customHeight="1" x14ac:dyDescent="0.2">
      <c r="A13161" s="35" t="s">
        <v>40808</v>
      </c>
      <c r="B13161" s="36" t="s">
        <v>40809</v>
      </c>
      <c r="C13161" s="37">
        <v>51151901</v>
      </c>
      <c r="D13161" s="38" t="s">
        <v>40810</v>
      </c>
      <c r="E13161" s="39" t="s">
        <v>4569</v>
      </c>
      <c r="F13161" s="37" t="s">
        <v>4570</v>
      </c>
    </row>
    <row r="13162" spans="1:6" ht="14.25" customHeight="1" x14ac:dyDescent="0.2">
      <c r="A13162" s="35" t="s">
        <v>40811</v>
      </c>
      <c r="B13162" s="36" t="s">
        <v>40812</v>
      </c>
      <c r="C13162" s="37">
        <v>51151902</v>
      </c>
      <c r="D13162" s="38" t="s">
        <v>40813</v>
      </c>
      <c r="E13162" s="39" t="s">
        <v>4569</v>
      </c>
      <c r="F13162" s="37" t="s">
        <v>4570</v>
      </c>
    </row>
    <row r="13163" spans="1:6" ht="14.25" customHeight="1" x14ac:dyDescent="0.2">
      <c r="A13163" s="35" t="s">
        <v>40814</v>
      </c>
      <c r="B13163" s="36" t="s">
        <v>40815</v>
      </c>
      <c r="C13163" s="37">
        <v>51151903</v>
      </c>
      <c r="D13163" s="38" t="s">
        <v>40816</v>
      </c>
      <c r="E13163" s="39" t="s">
        <v>4569</v>
      </c>
      <c r="F13163" s="37" t="s">
        <v>4570</v>
      </c>
    </row>
    <row r="13164" spans="1:6" ht="14.25" customHeight="1" x14ac:dyDescent="0.2">
      <c r="A13164" s="35" t="s">
        <v>40817</v>
      </c>
      <c r="B13164" s="36" t="s">
        <v>40818</v>
      </c>
      <c r="C13164" s="37">
        <v>51151904</v>
      </c>
      <c r="D13164" s="38" t="s">
        <v>40819</v>
      </c>
      <c r="E13164" s="39" t="s">
        <v>4569</v>
      </c>
      <c r="F13164" s="37" t="s">
        <v>4570</v>
      </c>
    </row>
    <row r="13165" spans="1:6" ht="14.25" customHeight="1" x14ac:dyDescent="0.2">
      <c r="A13165" s="35" t="s">
        <v>40820</v>
      </c>
      <c r="B13165" s="36" t="s">
        <v>40821</v>
      </c>
      <c r="C13165" s="37">
        <v>51151905</v>
      </c>
      <c r="D13165" s="38" t="s">
        <v>40822</v>
      </c>
      <c r="E13165" s="39" t="s">
        <v>4569</v>
      </c>
      <c r="F13165" s="37" t="s">
        <v>4570</v>
      </c>
    </row>
    <row r="13166" spans="1:6" ht="14.25" customHeight="1" x14ac:dyDescent="0.2">
      <c r="A13166" s="35" t="s">
        <v>40823</v>
      </c>
      <c r="B13166" s="36" t="s">
        <v>40824</v>
      </c>
      <c r="C13166" s="37">
        <v>51151906</v>
      </c>
      <c r="D13166" s="38" t="s">
        <v>40825</v>
      </c>
      <c r="E13166" s="39" t="s">
        <v>4569</v>
      </c>
      <c r="F13166" s="37" t="s">
        <v>4570</v>
      </c>
    </row>
    <row r="13167" spans="1:6" ht="14.25" customHeight="1" x14ac:dyDescent="0.2">
      <c r="A13167" s="35" t="s">
        <v>40826</v>
      </c>
      <c r="B13167" s="36" t="s">
        <v>40827</v>
      </c>
      <c r="C13167" s="37">
        <v>51151907</v>
      </c>
      <c r="D13167" s="38" t="s">
        <v>40828</v>
      </c>
      <c r="E13167" s="39" t="s">
        <v>4569</v>
      </c>
      <c r="F13167" s="37" t="s">
        <v>4570</v>
      </c>
    </row>
    <row r="13168" spans="1:6" ht="14.25" customHeight="1" x14ac:dyDescent="0.2">
      <c r="A13168" s="35" t="s">
        <v>40829</v>
      </c>
      <c r="B13168" s="36" t="s">
        <v>40830</v>
      </c>
      <c r="C13168" s="37">
        <v>51151908</v>
      </c>
      <c r="D13168" s="38" t="s">
        <v>40831</v>
      </c>
      <c r="E13168" s="39" t="s">
        <v>4569</v>
      </c>
      <c r="F13168" s="37" t="s">
        <v>4570</v>
      </c>
    </row>
    <row r="13169" spans="1:6" ht="14.25" customHeight="1" x14ac:dyDescent="0.2">
      <c r="A13169" s="35" t="s">
        <v>40832</v>
      </c>
      <c r="B13169" s="36" t="s">
        <v>40833</v>
      </c>
      <c r="C13169" s="37">
        <v>51151910</v>
      </c>
      <c r="D13169" s="38" t="s">
        <v>40834</v>
      </c>
      <c r="E13169" s="39" t="s">
        <v>4569</v>
      </c>
      <c r="F13169" s="37" t="s">
        <v>4570</v>
      </c>
    </row>
    <row r="13170" spans="1:6" ht="14.25" customHeight="1" x14ac:dyDescent="0.2">
      <c r="A13170" s="35" t="s">
        <v>40835</v>
      </c>
      <c r="B13170" s="36" t="s">
        <v>40836</v>
      </c>
      <c r="C13170" s="37">
        <v>51151911</v>
      </c>
      <c r="D13170" s="38" t="s">
        <v>40837</v>
      </c>
      <c r="E13170" s="39" t="s">
        <v>4569</v>
      </c>
      <c r="F13170" s="37" t="s">
        <v>4570</v>
      </c>
    </row>
    <row r="13171" spans="1:6" ht="14.25" customHeight="1" x14ac:dyDescent="0.2">
      <c r="A13171" s="35" t="s">
        <v>40838</v>
      </c>
      <c r="B13171" s="36" t="s">
        <v>40839</v>
      </c>
      <c r="C13171" s="37">
        <v>51151912</v>
      </c>
      <c r="D13171" s="38" t="s">
        <v>40840</v>
      </c>
      <c r="E13171" s="39" t="s">
        <v>4569</v>
      </c>
      <c r="F13171" s="37" t="s">
        <v>4570</v>
      </c>
    </row>
    <row r="13172" spans="1:6" ht="14.25" customHeight="1" x14ac:dyDescent="0.2">
      <c r="A13172" s="35" t="s">
        <v>40841</v>
      </c>
      <c r="B13172" s="36" t="s">
        <v>40842</v>
      </c>
      <c r="C13172" s="37">
        <v>51151913</v>
      </c>
      <c r="D13172" s="38" t="s">
        <v>40843</v>
      </c>
      <c r="E13172" s="39" t="s">
        <v>4569</v>
      </c>
      <c r="F13172" s="37" t="s">
        <v>4570</v>
      </c>
    </row>
    <row r="13173" spans="1:6" ht="14.25" customHeight="1" x14ac:dyDescent="0.2">
      <c r="A13173" s="35" t="s">
        <v>40844</v>
      </c>
      <c r="B13173" s="36" t="s">
        <v>40845</v>
      </c>
      <c r="C13173" s="37">
        <v>51151914</v>
      </c>
      <c r="D13173" s="38" t="s">
        <v>40846</v>
      </c>
      <c r="E13173" s="39" t="s">
        <v>4569</v>
      </c>
      <c r="F13173" s="37" t="s">
        <v>4570</v>
      </c>
    </row>
    <row r="13174" spans="1:6" ht="14.25" customHeight="1" x14ac:dyDescent="0.2">
      <c r="A13174" s="35" t="s">
        <v>40847</v>
      </c>
      <c r="B13174" s="36" t="s">
        <v>40848</v>
      </c>
      <c r="C13174" s="37">
        <v>51151915</v>
      </c>
      <c r="D13174" s="38" t="s">
        <v>40849</v>
      </c>
      <c r="E13174" s="39" t="s">
        <v>4569</v>
      </c>
      <c r="F13174" s="37" t="s">
        <v>4570</v>
      </c>
    </row>
    <row r="13175" spans="1:6" ht="14.25" customHeight="1" x14ac:dyDescent="0.2">
      <c r="A13175" s="35" t="s">
        <v>40850</v>
      </c>
      <c r="B13175" s="36" t="s">
        <v>40851</v>
      </c>
      <c r="C13175" s="37">
        <v>51151916</v>
      </c>
      <c r="D13175" s="38" t="s">
        <v>40852</v>
      </c>
      <c r="E13175" s="39" t="s">
        <v>4569</v>
      </c>
      <c r="F13175" s="37" t="s">
        <v>4570</v>
      </c>
    </row>
    <row r="13176" spans="1:6" ht="14.25" customHeight="1" x14ac:dyDescent="0.2">
      <c r="A13176" s="35" t="s">
        <v>40853</v>
      </c>
      <c r="B13176" s="36" t="s">
        <v>40854</v>
      </c>
      <c r="C13176" s="37">
        <v>51151917</v>
      </c>
      <c r="D13176" s="38" t="s">
        <v>40855</v>
      </c>
      <c r="E13176" s="39" t="s">
        <v>4569</v>
      </c>
      <c r="F13176" s="37" t="s">
        <v>4570</v>
      </c>
    </row>
    <row r="13177" spans="1:6" ht="14.25" customHeight="1" x14ac:dyDescent="0.2">
      <c r="A13177" s="35" t="s">
        <v>40856</v>
      </c>
      <c r="B13177" s="36" t="s">
        <v>40857</v>
      </c>
      <c r="C13177" s="37">
        <v>51152001</v>
      </c>
      <c r="D13177" s="38" t="s">
        <v>40858</v>
      </c>
      <c r="E13177" s="39" t="s">
        <v>4569</v>
      </c>
      <c r="F13177" s="37" t="s">
        <v>4570</v>
      </c>
    </row>
    <row r="13178" spans="1:6" ht="14.25" customHeight="1" x14ac:dyDescent="0.2">
      <c r="A13178" s="35" t="s">
        <v>40859</v>
      </c>
      <c r="B13178" s="36" t="s">
        <v>40860</v>
      </c>
      <c r="C13178" s="37">
        <v>51152002</v>
      </c>
      <c r="D13178" s="38" t="s">
        <v>40861</v>
      </c>
      <c r="E13178" s="39" t="s">
        <v>4569</v>
      </c>
      <c r="F13178" s="37" t="s">
        <v>4570</v>
      </c>
    </row>
    <row r="13179" spans="1:6" ht="14.25" customHeight="1" x14ac:dyDescent="0.2">
      <c r="A13179" s="35" t="s">
        <v>40862</v>
      </c>
      <c r="B13179" s="36" t="s">
        <v>40863</v>
      </c>
      <c r="C13179" s="37">
        <v>51152003</v>
      </c>
      <c r="D13179" s="38" t="s">
        <v>40864</v>
      </c>
      <c r="E13179" s="39" t="s">
        <v>4569</v>
      </c>
      <c r="F13179" s="37" t="s">
        <v>4570</v>
      </c>
    </row>
    <row r="13180" spans="1:6" ht="14.25" customHeight="1" x14ac:dyDescent="0.2">
      <c r="A13180" s="35" t="s">
        <v>40865</v>
      </c>
      <c r="B13180" s="36" t="s">
        <v>40866</v>
      </c>
      <c r="C13180" s="37">
        <v>51152004</v>
      </c>
      <c r="D13180" s="38" t="s">
        <v>40867</v>
      </c>
      <c r="E13180" s="39" t="s">
        <v>4569</v>
      </c>
      <c r="F13180" s="37" t="s">
        <v>4570</v>
      </c>
    </row>
    <row r="13181" spans="1:6" ht="14.25" customHeight="1" x14ac:dyDescent="0.2">
      <c r="A13181" s="35" t="s">
        <v>40868</v>
      </c>
      <c r="B13181" s="36" t="s">
        <v>40869</v>
      </c>
      <c r="C13181" s="37">
        <v>51152005</v>
      </c>
      <c r="D13181" s="38" t="s">
        <v>40870</v>
      </c>
      <c r="E13181" s="39" t="s">
        <v>4569</v>
      </c>
      <c r="F13181" s="37" t="s">
        <v>4570</v>
      </c>
    </row>
    <row r="13182" spans="1:6" ht="14.25" customHeight="1" x14ac:dyDescent="0.2">
      <c r="A13182" s="35" t="s">
        <v>40871</v>
      </c>
      <c r="B13182" s="36" t="s">
        <v>40872</v>
      </c>
      <c r="C13182" s="37">
        <v>51152006</v>
      </c>
      <c r="D13182" s="38" t="s">
        <v>40873</v>
      </c>
      <c r="E13182" s="39" t="s">
        <v>4569</v>
      </c>
      <c r="F13182" s="37" t="s">
        <v>4570</v>
      </c>
    </row>
    <row r="13183" spans="1:6" ht="14.25" customHeight="1" x14ac:dyDescent="0.2">
      <c r="A13183" s="35" t="s">
        <v>40874</v>
      </c>
      <c r="B13183" s="36" t="s">
        <v>40875</v>
      </c>
      <c r="C13183" s="37">
        <v>51152007</v>
      </c>
      <c r="D13183" s="38" t="s">
        <v>40876</v>
      </c>
      <c r="E13183" s="39" t="s">
        <v>4569</v>
      </c>
      <c r="F13183" s="37" t="s">
        <v>4570</v>
      </c>
    </row>
    <row r="13184" spans="1:6" ht="14.25" customHeight="1" x14ac:dyDescent="0.2">
      <c r="A13184" s="35" t="s">
        <v>40877</v>
      </c>
      <c r="B13184" s="36" t="s">
        <v>40878</v>
      </c>
      <c r="C13184" s="37">
        <v>51152008</v>
      </c>
      <c r="D13184" s="38" t="s">
        <v>40879</v>
      </c>
      <c r="E13184" s="39" t="s">
        <v>4569</v>
      </c>
      <c r="F13184" s="37" t="s">
        <v>4570</v>
      </c>
    </row>
    <row r="13185" spans="1:6" ht="14.25" customHeight="1" x14ac:dyDescent="0.2">
      <c r="A13185" s="35" t="s">
        <v>40880</v>
      </c>
      <c r="B13185" s="36" t="s">
        <v>40881</v>
      </c>
      <c r="C13185" s="37">
        <v>51152009</v>
      </c>
      <c r="D13185" s="38" t="s">
        <v>40882</v>
      </c>
      <c r="E13185" s="39" t="s">
        <v>4569</v>
      </c>
      <c r="F13185" s="37" t="s">
        <v>4570</v>
      </c>
    </row>
    <row r="13186" spans="1:6" ht="14.25" customHeight="1" x14ac:dyDescent="0.2">
      <c r="A13186" s="35" t="s">
        <v>40883</v>
      </c>
      <c r="B13186" s="36" t="s">
        <v>40884</v>
      </c>
      <c r="C13186" s="37">
        <v>51152010</v>
      </c>
      <c r="D13186" s="38" t="s">
        <v>40885</v>
      </c>
      <c r="E13186" s="39" t="s">
        <v>4569</v>
      </c>
      <c r="F13186" s="37" t="s">
        <v>4570</v>
      </c>
    </row>
    <row r="13187" spans="1:6" ht="14.25" customHeight="1" x14ac:dyDescent="0.2">
      <c r="A13187" s="35" t="s">
        <v>40886</v>
      </c>
      <c r="B13187" s="36" t="s">
        <v>40887</v>
      </c>
      <c r="C13187" s="37">
        <v>51152011</v>
      </c>
      <c r="D13187" s="38" t="s">
        <v>40888</v>
      </c>
      <c r="E13187" s="39" t="s">
        <v>4569</v>
      </c>
      <c r="F13187" s="37" t="s">
        <v>4570</v>
      </c>
    </row>
    <row r="13188" spans="1:6" ht="14.25" customHeight="1" x14ac:dyDescent="0.2">
      <c r="A13188" s="35" t="s">
        <v>40889</v>
      </c>
      <c r="B13188" s="36" t="s">
        <v>40890</v>
      </c>
      <c r="C13188" s="37">
        <v>51152012</v>
      </c>
      <c r="D13188" s="38" t="s">
        <v>40891</v>
      </c>
      <c r="E13188" s="39" t="s">
        <v>4569</v>
      </c>
      <c r="F13188" s="37" t="s">
        <v>4570</v>
      </c>
    </row>
    <row r="13189" spans="1:6" ht="14.25" customHeight="1" x14ac:dyDescent="0.2">
      <c r="A13189" s="35" t="s">
        <v>40892</v>
      </c>
      <c r="B13189" s="36" t="s">
        <v>40893</v>
      </c>
      <c r="C13189" s="37">
        <v>51161501</v>
      </c>
      <c r="D13189" s="38" t="s">
        <v>40894</v>
      </c>
      <c r="E13189" s="39" t="s">
        <v>4569</v>
      </c>
      <c r="F13189" s="37" t="s">
        <v>4570</v>
      </c>
    </row>
    <row r="13190" spans="1:6" ht="14.25" customHeight="1" x14ac:dyDescent="0.2">
      <c r="A13190" s="35" t="s">
        <v>40895</v>
      </c>
      <c r="B13190" s="36" t="s">
        <v>40896</v>
      </c>
      <c r="C13190" s="37">
        <v>51161502</v>
      </c>
      <c r="D13190" s="38" t="s">
        <v>40897</v>
      </c>
      <c r="E13190" s="39" t="s">
        <v>4569</v>
      </c>
      <c r="F13190" s="37" t="s">
        <v>4570</v>
      </c>
    </row>
    <row r="13191" spans="1:6" ht="14.25" customHeight="1" x14ac:dyDescent="0.2">
      <c r="A13191" s="35" t="s">
        <v>40898</v>
      </c>
      <c r="B13191" s="36" t="s">
        <v>40899</v>
      </c>
      <c r="C13191" s="37">
        <v>51161503</v>
      </c>
      <c r="D13191" s="38" t="s">
        <v>40900</v>
      </c>
      <c r="E13191" s="39" t="s">
        <v>4569</v>
      </c>
      <c r="F13191" s="37" t="s">
        <v>4570</v>
      </c>
    </row>
    <row r="13192" spans="1:6" ht="14.25" customHeight="1" x14ac:dyDescent="0.2">
      <c r="A13192" s="35" t="s">
        <v>40901</v>
      </c>
      <c r="B13192" s="36" t="s">
        <v>40902</v>
      </c>
      <c r="C13192" s="37">
        <v>51161504</v>
      </c>
      <c r="D13192" s="38" t="s">
        <v>40903</v>
      </c>
      <c r="E13192" s="39" t="s">
        <v>4569</v>
      </c>
      <c r="F13192" s="37" t="s">
        <v>4570</v>
      </c>
    </row>
    <row r="13193" spans="1:6" ht="14.25" customHeight="1" x14ac:dyDescent="0.2">
      <c r="A13193" s="35" t="s">
        <v>40904</v>
      </c>
      <c r="B13193" s="36" t="s">
        <v>40905</v>
      </c>
      <c r="C13193" s="37">
        <v>51161505</v>
      </c>
      <c r="D13193" s="38" t="s">
        <v>40906</v>
      </c>
      <c r="E13193" s="39" t="s">
        <v>4569</v>
      </c>
      <c r="F13193" s="37" t="s">
        <v>4570</v>
      </c>
    </row>
    <row r="13194" spans="1:6" ht="14.25" customHeight="1" x14ac:dyDescent="0.2">
      <c r="A13194" s="35" t="s">
        <v>40907</v>
      </c>
      <c r="B13194" s="36" t="s">
        <v>40908</v>
      </c>
      <c r="C13194" s="37">
        <v>51161506</v>
      </c>
      <c r="D13194" s="38" t="s">
        <v>40909</v>
      </c>
      <c r="E13194" s="39" t="s">
        <v>4569</v>
      </c>
      <c r="F13194" s="37" t="s">
        <v>4570</v>
      </c>
    </row>
    <row r="13195" spans="1:6" ht="14.25" customHeight="1" x14ac:dyDescent="0.2">
      <c r="A13195" s="35" t="s">
        <v>40910</v>
      </c>
      <c r="B13195" s="36" t="s">
        <v>40911</v>
      </c>
      <c r="C13195" s="37">
        <v>51161507</v>
      </c>
      <c r="D13195" s="38" t="s">
        <v>40912</v>
      </c>
      <c r="E13195" s="39" t="s">
        <v>4569</v>
      </c>
      <c r="F13195" s="37" t="s">
        <v>4570</v>
      </c>
    </row>
    <row r="13196" spans="1:6" ht="14.25" customHeight="1" x14ac:dyDescent="0.2">
      <c r="A13196" s="35" t="s">
        <v>40913</v>
      </c>
      <c r="B13196" s="36" t="s">
        <v>40914</v>
      </c>
      <c r="C13196" s="37">
        <v>51161508</v>
      </c>
      <c r="D13196" s="38" t="s">
        <v>40915</v>
      </c>
      <c r="E13196" s="39" t="s">
        <v>4569</v>
      </c>
      <c r="F13196" s="37" t="s">
        <v>4570</v>
      </c>
    </row>
    <row r="13197" spans="1:6" ht="14.25" customHeight="1" x14ac:dyDescent="0.2">
      <c r="A13197" s="35" t="s">
        <v>40904</v>
      </c>
      <c r="B13197" s="36" t="s">
        <v>40916</v>
      </c>
      <c r="C13197" s="37">
        <v>51161510</v>
      </c>
      <c r="D13197" s="38" t="s">
        <v>40917</v>
      </c>
      <c r="E13197" s="39" t="s">
        <v>4569</v>
      </c>
      <c r="F13197" s="37" t="s">
        <v>4570</v>
      </c>
    </row>
    <row r="13198" spans="1:6" ht="14.25" customHeight="1" x14ac:dyDescent="0.2">
      <c r="A13198" s="35" t="s">
        <v>40918</v>
      </c>
      <c r="B13198" s="36" t="s">
        <v>40919</v>
      </c>
      <c r="C13198" s="37">
        <v>51161511</v>
      </c>
      <c r="D13198" s="38" t="s">
        <v>40920</v>
      </c>
      <c r="E13198" s="39" t="s">
        <v>4569</v>
      </c>
      <c r="F13198" s="37" t="s">
        <v>4570</v>
      </c>
    </row>
    <row r="13199" spans="1:6" ht="14.25" customHeight="1" x14ac:dyDescent="0.2">
      <c r="A13199" s="35" t="s">
        <v>40921</v>
      </c>
      <c r="B13199" s="36" t="s">
        <v>40922</v>
      </c>
      <c r="C13199" s="37">
        <v>51161513</v>
      </c>
      <c r="D13199" s="38" t="s">
        <v>40923</v>
      </c>
      <c r="E13199" s="39" t="s">
        <v>4569</v>
      </c>
      <c r="F13199" s="37" t="s">
        <v>4570</v>
      </c>
    </row>
    <row r="13200" spans="1:6" ht="14.25" customHeight="1" x14ac:dyDescent="0.2">
      <c r="A13200" s="35" t="s">
        <v>40924</v>
      </c>
      <c r="B13200" s="36" t="s">
        <v>40925</v>
      </c>
      <c r="C13200" s="37">
        <v>51161514</v>
      </c>
      <c r="D13200" s="38" t="s">
        <v>40926</v>
      </c>
      <c r="E13200" s="39" t="s">
        <v>4569</v>
      </c>
      <c r="F13200" s="37" t="s">
        <v>4570</v>
      </c>
    </row>
    <row r="13201" spans="1:6" ht="14.25" customHeight="1" x14ac:dyDescent="0.2">
      <c r="A13201" s="35" t="s">
        <v>40927</v>
      </c>
      <c r="B13201" s="36" t="s">
        <v>40928</v>
      </c>
      <c r="C13201" s="37">
        <v>51161515</v>
      </c>
      <c r="D13201" s="38" t="s">
        <v>40929</v>
      </c>
      <c r="E13201" s="39" t="s">
        <v>4569</v>
      </c>
      <c r="F13201" s="37" t="s">
        <v>4570</v>
      </c>
    </row>
    <row r="13202" spans="1:6" ht="14.25" customHeight="1" x14ac:dyDescent="0.2">
      <c r="A13202" s="35" t="s">
        <v>40930</v>
      </c>
      <c r="B13202" s="36" t="s">
        <v>40931</v>
      </c>
      <c r="C13202" s="37">
        <v>51161516</v>
      </c>
      <c r="D13202" s="38" t="s">
        <v>40932</v>
      </c>
      <c r="E13202" s="39" t="s">
        <v>4569</v>
      </c>
      <c r="F13202" s="37" t="s">
        <v>4570</v>
      </c>
    </row>
    <row r="13203" spans="1:6" ht="14.25" customHeight="1" x14ac:dyDescent="0.2">
      <c r="A13203" s="35" t="s">
        <v>40933</v>
      </c>
      <c r="B13203" s="36" t="s">
        <v>40934</v>
      </c>
      <c r="C13203" s="37">
        <v>51161517</v>
      </c>
      <c r="D13203" s="38" t="s">
        <v>40935</v>
      </c>
      <c r="E13203" s="39" t="s">
        <v>4569</v>
      </c>
      <c r="F13203" s="37" t="s">
        <v>4570</v>
      </c>
    </row>
    <row r="13204" spans="1:6" ht="14.25" customHeight="1" x14ac:dyDescent="0.2">
      <c r="A13204" s="35" t="s">
        <v>40936</v>
      </c>
      <c r="B13204" s="36" t="s">
        <v>40937</v>
      </c>
      <c r="C13204" s="37">
        <v>51161601</v>
      </c>
      <c r="D13204" s="38" t="s">
        <v>40938</v>
      </c>
      <c r="E13204" s="39" t="s">
        <v>4569</v>
      </c>
      <c r="F13204" s="37" t="s">
        <v>4570</v>
      </c>
    </row>
    <row r="13205" spans="1:6" ht="14.25" customHeight="1" x14ac:dyDescent="0.2">
      <c r="A13205" s="35" t="s">
        <v>40939</v>
      </c>
      <c r="B13205" s="36" t="s">
        <v>40940</v>
      </c>
      <c r="C13205" s="37">
        <v>51161602</v>
      </c>
      <c r="D13205" s="38" t="s">
        <v>40941</v>
      </c>
      <c r="E13205" s="39" t="s">
        <v>4569</v>
      </c>
      <c r="F13205" s="37" t="s">
        <v>4570</v>
      </c>
    </row>
    <row r="13206" spans="1:6" ht="14.25" customHeight="1" x14ac:dyDescent="0.2">
      <c r="A13206" s="35" t="s">
        <v>40942</v>
      </c>
      <c r="B13206" s="36" t="s">
        <v>40943</v>
      </c>
      <c r="C13206" s="37">
        <v>51161603</v>
      </c>
      <c r="D13206" s="38" t="s">
        <v>40944</v>
      </c>
      <c r="E13206" s="39" t="s">
        <v>4569</v>
      </c>
      <c r="F13206" s="37" t="s">
        <v>4570</v>
      </c>
    </row>
    <row r="13207" spans="1:6" ht="14.25" customHeight="1" x14ac:dyDescent="0.2">
      <c r="A13207" s="35" t="s">
        <v>40945</v>
      </c>
      <c r="B13207" s="36" t="s">
        <v>40946</v>
      </c>
      <c r="C13207" s="37">
        <v>51161605</v>
      </c>
      <c r="D13207" s="38" t="s">
        <v>40947</v>
      </c>
      <c r="E13207" s="39" t="s">
        <v>4569</v>
      </c>
      <c r="F13207" s="37" t="s">
        <v>4570</v>
      </c>
    </row>
    <row r="13208" spans="1:6" ht="14.25" customHeight="1" x14ac:dyDescent="0.2">
      <c r="A13208" s="35" t="s">
        <v>40948</v>
      </c>
      <c r="B13208" s="36" t="s">
        <v>40949</v>
      </c>
      <c r="C13208" s="37">
        <v>51161606</v>
      </c>
      <c r="D13208" s="38" t="s">
        <v>40950</v>
      </c>
      <c r="E13208" s="39" t="s">
        <v>4569</v>
      </c>
      <c r="F13208" s="37" t="s">
        <v>4570</v>
      </c>
    </row>
    <row r="13209" spans="1:6" ht="14.25" customHeight="1" x14ac:dyDescent="0.2">
      <c r="A13209" s="35" t="s">
        <v>40951</v>
      </c>
      <c r="B13209" s="36" t="s">
        <v>40952</v>
      </c>
      <c r="C13209" s="37">
        <v>51161607</v>
      </c>
      <c r="D13209" s="38" t="s">
        <v>40953</v>
      </c>
      <c r="E13209" s="39" t="s">
        <v>4569</v>
      </c>
      <c r="F13209" s="37" t="s">
        <v>4570</v>
      </c>
    </row>
    <row r="13210" spans="1:6" ht="14.25" customHeight="1" x14ac:dyDescent="0.2">
      <c r="A13210" s="35" t="s">
        <v>40954</v>
      </c>
      <c r="B13210" s="36" t="s">
        <v>40955</v>
      </c>
      <c r="C13210" s="37">
        <v>51161608</v>
      </c>
      <c r="D13210" s="38" t="s">
        <v>40956</v>
      </c>
      <c r="E13210" s="39" t="s">
        <v>4569</v>
      </c>
      <c r="F13210" s="37" t="s">
        <v>4570</v>
      </c>
    </row>
    <row r="13211" spans="1:6" ht="14.25" customHeight="1" x14ac:dyDescent="0.2">
      <c r="A13211" s="35" t="s">
        <v>40957</v>
      </c>
      <c r="B13211" s="36" t="s">
        <v>40958</v>
      </c>
      <c r="C13211" s="37">
        <v>51161609</v>
      </c>
      <c r="D13211" s="38" t="s">
        <v>40959</v>
      </c>
      <c r="E13211" s="39" t="s">
        <v>4569</v>
      </c>
      <c r="F13211" s="37" t="s">
        <v>4570</v>
      </c>
    </row>
    <row r="13212" spans="1:6" ht="14.25" customHeight="1" x14ac:dyDescent="0.2">
      <c r="A13212" s="35" t="s">
        <v>40960</v>
      </c>
      <c r="B13212" s="36" t="s">
        <v>40961</v>
      </c>
      <c r="C13212" s="37">
        <v>51161610</v>
      </c>
      <c r="D13212" s="38" t="s">
        <v>40962</v>
      </c>
      <c r="E13212" s="39" t="s">
        <v>4569</v>
      </c>
      <c r="F13212" s="37" t="s">
        <v>4570</v>
      </c>
    </row>
    <row r="13213" spans="1:6" ht="14.25" customHeight="1" x14ac:dyDescent="0.2">
      <c r="A13213" s="35" t="s">
        <v>40963</v>
      </c>
      <c r="B13213" s="36" t="s">
        <v>40964</v>
      </c>
      <c r="C13213" s="37">
        <v>51161611</v>
      </c>
      <c r="D13213" s="38" t="s">
        <v>40965</v>
      </c>
      <c r="E13213" s="39" t="s">
        <v>4569</v>
      </c>
      <c r="F13213" s="37" t="s">
        <v>4570</v>
      </c>
    </row>
    <row r="13214" spans="1:6" ht="14.25" customHeight="1" x14ac:dyDescent="0.2">
      <c r="A13214" s="35" t="s">
        <v>40966</v>
      </c>
      <c r="B13214" s="36" t="s">
        <v>40967</v>
      </c>
      <c r="C13214" s="37">
        <v>51161612</v>
      </c>
      <c r="D13214" s="38" t="s">
        <v>40968</v>
      </c>
      <c r="E13214" s="39" t="s">
        <v>4569</v>
      </c>
      <c r="F13214" s="37" t="s">
        <v>4570</v>
      </c>
    </row>
    <row r="13215" spans="1:6" ht="14.25" customHeight="1" x14ac:dyDescent="0.2">
      <c r="A13215" s="35" t="s">
        <v>40969</v>
      </c>
      <c r="B13215" s="36" t="s">
        <v>40970</v>
      </c>
      <c r="C13215" s="37">
        <v>51161613</v>
      </c>
      <c r="D13215" s="38" t="s">
        <v>40971</v>
      </c>
      <c r="E13215" s="39" t="s">
        <v>4569</v>
      </c>
      <c r="F13215" s="37" t="s">
        <v>4570</v>
      </c>
    </row>
    <row r="13216" spans="1:6" ht="14.25" customHeight="1" x14ac:dyDescent="0.2">
      <c r="A13216" s="35" t="s">
        <v>40972</v>
      </c>
      <c r="B13216" s="36" t="s">
        <v>40973</v>
      </c>
      <c r="C13216" s="37">
        <v>51161614</v>
      </c>
      <c r="D13216" s="38" t="s">
        <v>40974</v>
      </c>
      <c r="E13216" s="39" t="s">
        <v>4569</v>
      </c>
      <c r="F13216" s="37" t="s">
        <v>4570</v>
      </c>
    </row>
    <row r="13217" spans="1:6" ht="14.25" customHeight="1" x14ac:dyDescent="0.2">
      <c r="A13217" s="35" t="s">
        <v>40975</v>
      </c>
      <c r="B13217" s="36" t="s">
        <v>40976</v>
      </c>
      <c r="C13217" s="37">
        <v>51161615</v>
      </c>
      <c r="D13217" s="38" t="s">
        <v>40977</v>
      </c>
      <c r="E13217" s="39" t="s">
        <v>4569</v>
      </c>
      <c r="F13217" s="37" t="s">
        <v>4570</v>
      </c>
    </row>
    <row r="13218" spans="1:6" ht="14.25" customHeight="1" x14ac:dyDescent="0.2">
      <c r="A13218" s="35" t="s">
        <v>40978</v>
      </c>
      <c r="B13218" s="36" t="s">
        <v>40979</v>
      </c>
      <c r="C13218" s="37">
        <v>51161616</v>
      </c>
      <c r="D13218" s="38" t="s">
        <v>40980</v>
      </c>
      <c r="E13218" s="39" t="s">
        <v>4569</v>
      </c>
      <c r="F13218" s="37" t="s">
        <v>4570</v>
      </c>
    </row>
    <row r="13219" spans="1:6" ht="14.25" customHeight="1" x14ac:dyDescent="0.2">
      <c r="A13219" s="35" t="s">
        <v>40981</v>
      </c>
      <c r="B13219" s="36" t="s">
        <v>40982</v>
      </c>
      <c r="C13219" s="37">
        <v>51161617</v>
      </c>
      <c r="D13219" s="38" t="s">
        <v>40983</v>
      </c>
      <c r="E13219" s="39" t="s">
        <v>4569</v>
      </c>
      <c r="F13219" s="37" t="s">
        <v>4570</v>
      </c>
    </row>
    <row r="13220" spans="1:6" ht="14.25" customHeight="1" x14ac:dyDescent="0.2">
      <c r="A13220" s="35" t="s">
        <v>40984</v>
      </c>
      <c r="B13220" s="36" t="s">
        <v>40985</v>
      </c>
      <c r="C13220" s="37">
        <v>51161618</v>
      </c>
      <c r="D13220" s="38" t="s">
        <v>40986</v>
      </c>
      <c r="E13220" s="39" t="s">
        <v>4569</v>
      </c>
      <c r="F13220" s="37" t="s">
        <v>4570</v>
      </c>
    </row>
    <row r="13221" spans="1:6" ht="14.25" customHeight="1" x14ac:dyDescent="0.2">
      <c r="A13221" s="35" t="s">
        <v>40987</v>
      </c>
      <c r="B13221" s="36" t="s">
        <v>40988</v>
      </c>
      <c r="C13221" s="37">
        <v>51161619</v>
      </c>
      <c r="D13221" s="38" t="s">
        <v>40989</v>
      </c>
      <c r="E13221" s="39" t="s">
        <v>4569</v>
      </c>
      <c r="F13221" s="37" t="s">
        <v>4570</v>
      </c>
    </row>
    <row r="13222" spans="1:6" ht="14.25" customHeight="1" x14ac:dyDescent="0.2">
      <c r="A13222" s="35" t="s">
        <v>40990</v>
      </c>
      <c r="B13222" s="36" t="s">
        <v>40991</v>
      </c>
      <c r="C13222" s="37">
        <v>51161620</v>
      </c>
      <c r="D13222" s="38" t="s">
        <v>40992</v>
      </c>
      <c r="E13222" s="39" t="s">
        <v>4569</v>
      </c>
      <c r="F13222" s="37" t="s">
        <v>4570</v>
      </c>
    </row>
    <row r="13223" spans="1:6" ht="14.25" customHeight="1" x14ac:dyDescent="0.2">
      <c r="A13223" s="35" t="s">
        <v>40993</v>
      </c>
      <c r="B13223" s="36" t="s">
        <v>40994</v>
      </c>
      <c r="C13223" s="37">
        <v>51161621</v>
      </c>
      <c r="D13223" s="38" t="s">
        <v>40995</v>
      </c>
      <c r="E13223" s="39" t="s">
        <v>4569</v>
      </c>
      <c r="F13223" s="37" t="s">
        <v>4570</v>
      </c>
    </row>
    <row r="13224" spans="1:6" ht="14.25" customHeight="1" x14ac:dyDescent="0.2">
      <c r="A13224" s="35" t="s">
        <v>40918</v>
      </c>
      <c r="B13224" s="36" t="s">
        <v>40996</v>
      </c>
      <c r="C13224" s="37">
        <v>51161622</v>
      </c>
      <c r="D13224" s="38" t="s">
        <v>40997</v>
      </c>
      <c r="E13224" s="39" t="s">
        <v>4569</v>
      </c>
      <c r="F13224" s="37" t="s">
        <v>4570</v>
      </c>
    </row>
    <row r="13225" spans="1:6" ht="14.25" customHeight="1" x14ac:dyDescent="0.2">
      <c r="A13225" s="35" t="s">
        <v>40998</v>
      </c>
      <c r="B13225" s="36" t="s">
        <v>40999</v>
      </c>
      <c r="C13225" s="37">
        <v>51161623</v>
      </c>
      <c r="D13225" s="38" t="s">
        <v>41000</v>
      </c>
      <c r="E13225" s="39" t="s">
        <v>4569</v>
      </c>
      <c r="F13225" s="37" t="s">
        <v>4570</v>
      </c>
    </row>
    <row r="13226" spans="1:6" ht="14.25" customHeight="1" x14ac:dyDescent="0.2">
      <c r="A13226" s="35" t="s">
        <v>41001</v>
      </c>
      <c r="B13226" s="36" t="s">
        <v>41002</v>
      </c>
      <c r="C13226" s="37">
        <v>51161624</v>
      </c>
      <c r="D13226" s="38" t="s">
        <v>41003</v>
      </c>
      <c r="E13226" s="39" t="s">
        <v>4569</v>
      </c>
      <c r="F13226" s="37" t="s">
        <v>4570</v>
      </c>
    </row>
    <row r="13227" spans="1:6" ht="14.25" customHeight="1" x14ac:dyDescent="0.2">
      <c r="A13227" s="35" t="s">
        <v>41004</v>
      </c>
      <c r="B13227" s="36" t="s">
        <v>41005</v>
      </c>
      <c r="C13227" s="37">
        <v>51161625</v>
      </c>
      <c r="D13227" s="38" t="s">
        <v>41006</v>
      </c>
      <c r="E13227" s="39" t="s">
        <v>4569</v>
      </c>
      <c r="F13227" s="37" t="s">
        <v>4570</v>
      </c>
    </row>
    <row r="13228" spans="1:6" ht="14.25" customHeight="1" x14ac:dyDescent="0.2">
      <c r="A13228" s="35" t="s">
        <v>41007</v>
      </c>
      <c r="B13228" s="36" t="s">
        <v>41008</v>
      </c>
      <c r="C13228" s="37">
        <v>51161626</v>
      </c>
      <c r="D13228" s="38" t="s">
        <v>41009</v>
      </c>
      <c r="E13228" s="39" t="s">
        <v>4569</v>
      </c>
      <c r="F13228" s="37" t="s">
        <v>4570</v>
      </c>
    </row>
    <row r="13229" spans="1:6" ht="14.25" customHeight="1" x14ac:dyDescent="0.2">
      <c r="A13229" s="35" t="s">
        <v>41010</v>
      </c>
      <c r="B13229" s="36" t="s">
        <v>41011</v>
      </c>
      <c r="C13229" s="37">
        <v>51161627</v>
      </c>
      <c r="D13229" s="38" t="s">
        <v>41012</v>
      </c>
      <c r="E13229" s="39" t="s">
        <v>4569</v>
      </c>
      <c r="F13229" s="37" t="s">
        <v>4570</v>
      </c>
    </row>
    <row r="13230" spans="1:6" ht="14.25" customHeight="1" x14ac:dyDescent="0.2">
      <c r="A13230" s="35" t="s">
        <v>41013</v>
      </c>
      <c r="B13230" s="36" t="s">
        <v>41014</v>
      </c>
      <c r="C13230" s="37">
        <v>51161628</v>
      </c>
      <c r="D13230" s="38" t="s">
        <v>41015</v>
      </c>
      <c r="E13230" s="39" t="s">
        <v>4569</v>
      </c>
      <c r="F13230" s="37" t="s">
        <v>4570</v>
      </c>
    </row>
    <row r="13231" spans="1:6" ht="14.25" customHeight="1" x14ac:dyDescent="0.2">
      <c r="A13231" s="35" t="s">
        <v>41016</v>
      </c>
      <c r="B13231" s="36" t="s">
        <v>41017</v>
      </c>
      <c r="C13231" s="37">
        <v>51161629</v>
      </c>
      <c r="D13231" s="38" t="s">
        <v>41018</v>
      </c>
      <c r="E13231" s="39" t="s">
        <v>4569</v>
      </c>
      <c r="F13231" s="37" t="s">
        <v>4570</v>
      </c>
    </row>
    <row r="13232" spans="1:6" ht="14.25" customHeight="1" x14ac:dyDescent="0.2">
      <c r="A13232" s="35" t="s">
        <v>41019</v>
      </c>
      <c r="B13232" s="36" t="s">
        <v>41020</v>
      </c>
      <c r="C13232" s="37">
        <v>51161630</v>
      </c>
      <c r="D13232" s="38" t="s">
        <v>41021</v>
      </c>
      <c r="E13232" s="39" t="s">
        <v>4569</v>
      </c>
      <c r="F13232" s="37" t="s">
        <v>4570</v>
      </c>
    </row>
    <row r="13233" spans="1:6" ht="14.25" customHeight="1" x14ac:dyDescent="0.2">
      <c r="A13233" s="35" t="s">
        <v>41022</v>
      </c>
      <c r="B13233" s="36" t="s">
        <v>41023</v>
      </c>
      <c r="C13233" s="37">
        <v>51161631</v>
      </c>
      <c r="D13233" s="38" t="s">
        <v>41024</v>
      </c>
      <c r="E13233" s="39" t="s">
        <v>4569</v>
      </c>
      <c r="F13233" s="37" t="s">
        <v>4570</v>
      </c>
    </row>
    <row r="13234" spans="1:6" ht="14.25" customHeight="1" x14ac:dyDescent="0.2">
      <c r="A13234" s="35" t="s">
        <v>41025</v>
      </c>
      <c r="B13234" s="36" t="s">
        <v>41026</v>
      </c>
      <c r="C13234" s="37">
        <v>51161632</v>
      </c>
      <c r="D13234" s="38" t="s">
        <v>41027</v>
      </c>
      <c r="E13234" s="39" t="s">
        <v>4569</v>
      </c>
      <c r="F13234" s="37" t="s">
        <v>4570</v>
      </c>
    </row>
    <row r="13235" spans="1:6" ht="14.25" customHeight="1" x14ac:dyDescent="0.2">
      <c r="A13235" s="35" t="s">
        <v>41028</v>
      </c>
      <c r="B13235" s="36" t="s">
        <v>41029</v>
      </c>
      <c r="C13235" s="37">
        <v>51161633</v>
      </c>
      <c r="D13235" s="38" t="s">
        <v>41030</v>
      </c>
      <c r="E13235" s="39" t="s">
        <v>4569</v>
      </c>
      <c r="F13235" s="37" t="s">
        <v>4570</v>
      </c>
    </row>
    <row r="13236" spans="1:6" ht="14.25" customHeight="1" x14ac:dyDescent="0.2">
      <c r="A13236" s="35" t="s">
        <v>41031</v>
      </c>
      <c r="B13236" s="36" t="s">
        <v>41032</v>
      </c>
      <c r="C13236" s="37">
        <v>51161634</v>
      </c>
      <c r="D13236" s="38" t="s">
        <v>41033</v>
      </c>
      <c r="E13236" s="39" t="s">
        <v>4569</v>
      </c>
      <c r="F13236" s="37" t="s">
        <v>4570</v>
      </c>
    </row>
    <row r="13237" spans="1:6" ht="14.25" customHeight="1" x14ac:dyDescent="0.2">
      <c r="A13237" s="35" t="s">
        <v>41034</v>
      </c>
      <c r="B13237" s="36" t="s">
        <v>41035</v>
      </c>
      <c r="C13237" s="37">
        <v>51161635</v>
      </c>
      <c r="D13237" s="38" t="s">
        <v>41036</v>
      </c>
      <c r="E13237" s="39" t="s">
        <v>4569</v>
      </c>
      <c r="F13237" s="37" t="s">
        <v>4570</v>
      </c>
    </row>
    <row r="13238" spans="1:6" ht="14.25" customHeight="1" x14ac:dyDescent="0.2">
      <c r="A13238" s="35" t="s">
        <v>41037</v>
      </c>
      <c r="B13238" s="36" t="s">
        <v>41038</v>
      </c>
      <c r="C13238" s="37">
        <v>51161636</v>
      </c>
      <c r="D13238" s="38" t="s">
        <v>41039</v>
      </c>
      <c r="E13238" s="39" t="s">
        <v>4569</v>
      </c>
      <c r="F13238" s="37" t="s">
        <v>4570</v>
      </c>
    </row>
    <row r="13239" spans="1:6" ht="14.25" customHeight="1" x14ac:dyDescent="0.2">
      <c r="A13239" s="35" t="s">
        <v>41040</v>
      </c>
      <c r="B13239" s="36" t="s">
        <v>41041</v>
      </c>
      <c r="C13239" s="37">
        <v>51161637</v>
      </c>
      <c r="D13239" s="38" t="s">
        <v>41042</v>
      </c>
      <c r="E13239" s="39" t="s">
        <v>4569</v>
      </c>
      <c r="F13239" s="37" t="s">
        <v>4570</v>
      </c>
    </row>
    <row r="13240" spans="1:6" ht="14.25" customHeight="1" x14ac:dyDescent="0.2">
      <c r="A13240" s="35" t="s">
        <v>41043</v>
      </c>
      <c r="B13240" s="36" t="s">
        <v>41044</v>
      </c>
      <c r="C13240" s="37">
        <v>51161638</v>
      </c>
      <c r="D13240" s="38" t="s">
        <v>41045</v>
      </c>
      <c r="E13240" s="39" t="s">
        <v>4569</v>
      </c>
      <c r="F13240" s="37" t="s">
        <v>4570</v>
      </c>
    </row>
    <row r="13241" spans="1:6" ht="14.25" customHeight="1" x14ac:dyDescent="0.2">
      <c r="A13241" s="35" t="s">
        <v>41046</v>
      </c>
      <c r="B13241" s="36" t="s">
        <v>41047</v>
      </c>
      <c r="C13241" s="37">
        <v>51161639</v>
      </c>
      <c r="D13241" s="38" t="s">
        <v>41048</v>
      </c>
      <c r="E13241" s="39" t="s">
        <v>4569</v>
      </c>
      <c r="F13241" s="37" t="s">
        <v>4570</v>
      </c>
    </row>
    <row r="13242" spans="1:6" ht="14.25" customHeight="1" x14ac:dyDescent="0.2">
      <c r="A13242" s="35" t="s">
        <v>41049</v>
      </c>
      <c r="B13242" s="36" t="s">
        <v>41050</v>
      </c>
      <c r="C13242" s="37">
        <v>51161640</v>
      </c>
      <c r="D13242" s="38" t="s">
        <v>41051</v>
      </c>
      <c r="E13242" s="39" t="s">
        <v>4569</v>
      </c>
      <c r="F13242" s="37" t="s">
        <v>4570</v>
      </c>
    </row>
    <row r="13243" spans="1:6" ht="14.25" customHeight="1" x14ac:dyDescent="0.2">
      <c r="A13243" s="35" t="s">
        <v>41052</v>
      </c>
      <c r="B13243" s="36" t="s">
        <v>41053</v>
      </c>
      <c r="C13243" s="37">
        <v>51161646</v>
      </c>
      <c r="D13243" s="38" t="s">
        <v>41054</v>
      </c>
      <c r="E13243" s="39" t="s">
        <v>4569</v>
      </c>
      <c r="F13243" s="37" t="s">
        <v>4570</v>
      </c>
    </row>
    <row r="13244" spans="1:6" ht="14.25" customHeight="1" x14ac:dyDescent="0.2">
      <c r="A13244" s="35" t="s">
        <v>41055</v>
      </c>
      <c r="B13244" s="36" t="s">
        <v>41056</v>
      </c>
      <c r="C13244" s="37">
        <v>51161647</v>
      </c>
      <c r="D13244" s="38" t="s">
        <v>41057</v>
      </c>
      <c r="E13244" s="39" t="s">
        <v>4569</v>
      </c>
      <c r="F13244" s="37" t="s">
        <v>4570</v>
      </c>
    </row>
    <row r="13245" spans="1:6" ht="14.25" customHeight="1" x14ac:dyDescent="0.2">
      <c r="A13245" s="35" t="s">
        <v>41058</v>
      </c>
      <c r="B13245" s="36" t="s">
        <v>41059</v>
      </c>
      <c r="C13245" s="37">
        <v>51161648</v>
      </c>
      <c r="D13245" s="38" t="s">
        <v>41060</v>
      </c>
      <c r="E13245" s="39" t="s">
        <v>4569</v>
      </c>
      <c r="F13245" s="37" t="s">
        <v>4570</v>
      </c>
    </row>
    <row r="13246" spans="1:6" ht="14.25" customHeight="1" x14ac:dyDescent="0.2">
      <c r="A13246" s="35" t="s">
        <v>41061</v>
      </c>
      <c r="B13246" s="36" t="s">
        <v>41062</v>
      </c>
      <c r="C13246" s="37">
        <v>51161649</v>
      </c>
      <c r="D13246" s="38" t="s">
        <v>41063</v>
      </c>
      <c r="E13246" s="39" t="s">
        <v>4569</v>
      </c>
      <c r="F13246" s="37" t="s">
        <v>4570</v>
      </c>
    </row>
    <row r="13247" spans="1:6" ht="14.25" customHeight="1" x14ac:dyDescent="0.2">
      <c r="A13247" s="35" t="s">
        <v>41064</v>
      </c>
      <c r="B13247" s="36" t="s">
        <v>41065</v>
      </c>
      <c r="C13247" s="37">
        <v>51161650</v>
      </c>
      <c r="D13247" s="38" t="s">
        <v>41066</v>
      </c>
      <c r="E13247" s="39" t="s">
        <v>4569</v>
      </c>
      <c r="F13247" s="37" t="s">
        <v>4570</v>
      </c>
    </row>
    <row r="13248" spans="1:6" ht="14.25" customHeight="1" x14ac:dyDescent="0.2">
      <c r="A13248" s="35" t="s">
        <v>41067</v>
      </c>
      <c r="B13248" s="36" t="s">
        <v>41068</v>
      </c>
      <c r="C13248" s="37">
        <v>51161651</v>
      </c>
      <c r="D13248" s="38" t="s">
        <v>41069</v>
      </c>
      <c r="E13248" s="39" t="s">
        <v>4569</v>
      </c>
      <c r="F13248" s="37" t="s">
        <v>4570</v>
      </c>
    </row>
    <row r="13249" spans="1:6" ht="14.25" customHeight="1" x14ac:dyDescent="0.2">
      <c r="A13249" s="35" t="s">
        <v>41070</v>
      </c>
      <c r="B13249" s="36" t="s">
        <v>41071</v>
      </c>
      <c r="C13249" s="37">
        <v>51161701</v>
      </c>
      <c r="D13249" s="38" t="s">
        <v>41072</v>
      </c>
      <c r="E13249" s="39" t="s">
        <v>4569</v>
      </c>
      <c r="F13249" s="37" t="s">
        <v>4570</v>
      </c>
    </row>
    <row r="13250" spans="1:6" ht="14.25" customHeight="1" x14ac:dyDescent="0.2">
      <c r="A13250" s="35" t="s">
        <v>41073</v>
      </c>
      <c r="B13250" s="36" t="s">
        <v>41074</v>
      </c>
      <c r="C13250" s="37">
        <v>51161702</v>
      </c>
      <c r="D13250" s="38" t="s">
        <v>41075</v>
      </c>
      <c r="E13250" s="39" t="s">
        <v>4569</v>
      </c>
      <c r="F13250" s="37" t="s">
        <v>4570</v>
      </c>
    </row>
    <row r="13251" spans="1:6" ht="14.25" customHeight="1" x14ac:dyDescent="0.2">
      <c r="A13251" s="35" t="s">
        <v>41076</v>
      </c>
      <c r="B13251" s="36" t="s">
        <v>41077</v>
      </c>
      <c r="C13251" s="37">
        <v>51161703</v>
      </c>
      <c r="D13251" s="38" t="s">
        <v>41078</v>
      </c>
      <c r="E13251" s="39" t="s">
        <v>4569</v>
      </c>
      <c r="F13251" s="37" t="s">
        <v>4570</v>
      </c>
    </row>
    <row r="13252" spans="1:6" ht="14.25" customHeight="1" x14ac:dyDescent="0.2">
      <c r="A13252" s="35" t="s">
        <v>41079</v>
      </c>
      <c r="B13252" s="36" t="s">
        <v>41080</v>
      </c>
      <c r="C13252" s="37">
        <v>51161704</v>
      </c>
      <c r="D13252" s="38" t="s">
        <v>41081</v>
      </c>
      <c r="E13252" s="39" t="s">
        <v>4569</v>
      </c>
      <c r="F13252" s="37" t="s">
        <v>4570</v>
      </c>
    </row>
    <row r="13253" spans="1:6" ht="14.25" customHeight="1" x14ac:dyDescent="0.2">
      <c r="A13253" s="35" t="s">
        <v>41082</v>
      </c>
      <c r="B13253" s="36" t="s">
        <v>41083</v>
      </c>
      <c r="C13253" s="37">
        <v>51161705</v>
      </c>
      <c r="D13253" s="38" t="s">
        <v>41084</v>
      </c>
      <c r="E13253" s="39" t="s">
        <v>4569</v>
      </c>
      <c r="F13253" s="37" t="s">
        <v>4570</v>
      </c>
    </row>
    <row r="13254" spans="1:6" ht="14.25" customHeight="1" x14ac:dyDescent="0.2">
      <c r="A13254" s="35" t="s">
        <v>41085</v>
      </c>
      <c r="B13254" s="36" t="s">
        <v>41086</v>
      </c>
      <c r="C13254" s="37">
        <v>51161706</v>
      </c>
      <c r="D13254" s="38" t="s">
        <v>41087</v>
      </c>
      <c r="E13254" s="39" t="s">
        <v>4569</v>
      </c>
      <c r="F13254" s="37" t="s">
        <v>4570</v>
      </c>
    </row>
    <row r="13255" spans="1:6" ht="14.25" customHeight="1" x14ac:dyDescent="0.2">
      <c r="A13255" s="35" t="s">
        <v>41088</v>
      </c>
      <c r="B13255" s="36" t="s">
        <v>41089</v>
      </c>
      <c r="C13255" s="37">
        <v>51161707</v>
      </c>
      <c r="D13255" s="38" t="s">
        <v>41090</v>
      </c>
      <c r="E13255" s="39" t="s">
        <v>4569</v>
      </c>
      <c r="F13255" s="37" t="s">
        <v>4570</v>
      </c>
    </row>
    <row r="13256" spans="1:6" ht="14.25" customHeight="1" x14ac:dyDescent="0.2">
      <c r="A13256" s="35" t="s">
        <v>41091</v>
      </c>
      <c r="B13256" s="36" t="s">
        <v>41092</v>
      </c>
      <c r="C13256" s="37">
        <v>51161708</v>
      </c>
      <c r="D13256" s="38" t="s">
        <v>41093</v>
      </c>
      <c r="E13256" s="39" t="s">
        <v>4569</v>
      </c>
      <c r="F13256" s="37" t="s">
        <v>4570</v>
      </c>
    </row>
    <row r="13257" spans="1:6" ht="14.25" customHeight="1" x14ac:dyDescent="0.2">
      <c r="A13257" s="35" t="s">
        <v>41094</v>
      </c>
      <c r="B13257" s="36" t="s">
        <v>41095</v>
      </c>
      <c r="C13257" s="37">
        <v>51161709</v>
      </c>
      <c r="D13257" s="38" t="s">
        <v>41096</v>
      </c>
      <c r="E13257" s="39" t="s">
        <v>4569</v>
      </c>
      <c r="F13257" s="37" t="s">
        <v>4570</v>
      </c>
    </row>
    <row r="13258" spans="1:6" ht="14.25" customHeight="1" x14ac:dyDescent="0.2">
      <c r="A13258" s="35" t="s">
        <v>41097</v>
      </c>
      <c r="B13258" s="36" t="s">
        <v>41098</v>
      </c>
      <c r="C13258" s="37">
        <v>51161710</v>
      </c>
      <c r="D13258" s="38" t="s">
        <v>41099</v>
      </c>
      <c r="E13258" s="39" t="s">
        <v>4569</v>
      </c>
      <c r="F13258" s="37" t="s">
        <v>4570</v>
      </c>
    </row>
    <row r="13259" spans="1:6" ht="14.25" customHeight="1" x14ac:dyDescent="0.2">
      <c r="A13259" s="35" t="s">
        <v>41100</v>
      </c>
      <c r="B13259" s="36" t="s">
        <v>41101</v>
      </c>
      <c r="C13259" s="37">
        <v>51161801</v>
      </c>
      <c r="D13259" s="38" t="s">
        <v>41102</v>
      </c>
      <c r="E13259" s="39" t="s">
        <v>4569</v>
      </c>
      <c r="F13259" s="37" t="s">
        <v>4570</v>
      </c>
    </row>
    <row r="13260" spans="1:6" ht="14.25" customHeight="1" x14ac:dyDescent="0.2">
      <c r="A13260" s="35" t="s">
        <v>41103</v>
      </c>
      <c r="B13260" s="36" t="s">
        <v>41104</v>
      </c>
      <c r="C13260" s="37">
        <v>51161802</v>
      </c>
      <c r="D13260" s="38" t="s">
        <v>41105</v>
      </c>
      <c r="E13260" s="39" t="s">
        <v>4569</v>
      </c>
      <c r="F13260" s="37" t="s">
        <v>4570</v>
      </c>
    </row>
    <row r="13261" spans="1:6" ht="14.25" customHeight="1" x14ac:dyDescent="0.2">
      <c r="A13261" s="35" t="s">
        <v>41106</v>
      </c>
      <c r="B13261" s="36" t="s">
        <v>41107</v>
      </c>
      <c r="C13261" s="37">
        <v>51161803</v>
      </c>
      <c r="D13261" s="38" t="s">
        <v>41108</v>
      </c>
      <c r="E13261" s="39" t="s">
        <v>4569</v>
      </c>
      <c r="F13261" s="37" t="s">
        <v>4570</v>
      </c>
    </row>
    <row r="13262" spans="1:6" ht="14.25" customHeight="1" x14ac:dyDescent="0.2">
      <c r="A13262" s="35" t="s">
        <v>41109</v>
      </c>
      <c r="B13262" s="36" t="s">
        <v>41110</v>
      </c>
      <c r="C13262" s="37">
        <v>51161805</v>
      </c>
      <c r="D13262" s="38" t="s">
        <v>41111</v>
      </c>
      <c r="E13262" s="39" t="s">
        <v>4569</v>
      </c>
      <c r="F13262" s="37" t="s">
        <v>4570</v>
      </c>
    </row>
    <row r="13263" spans="1:6" ht="14.25" customHeight="1" x14ac:dyDescent="0.2">
      <c r="A13263" s="35" t="s">
        <v>41112</v>
      </c>
      <c r="B13263" s="36" t="s">
        <v>41113</v>
      </c>
      <c r="C13263" s="37">
        <v>51161806</v>
      </c>
      <c r="D13263" s="38" t="s">
        <v>41114</v>
      </c>
      <c r="E13263" s="39" t="s">
        <v>4569</v>
      </c>
      <c r="F13263" s="37" t="s">
        <v>4570</v>
      </c>
    </row>
    <row r="13264" spans="1:6" ht="14.25" customHeight="1" x14ac:dyDescent="0.2">
      <c r="A13264" s="35" t="s">
        <v>41115</v>
      </c>
      <c r="B13264" s="36" t="s">
        <v>41116</v>
      </c>
      <c r="C13264" s="37">
        <v>51161808</v>
      </c>
      <c r="D13264" s="38" t="s">
        <v>41117</v>
      </c>
      <c r="E13264" s="39" t="s">
        <v>4569</v>
      </c>
      <c r="F13264" s="37" t="s">
        <v>4570</v>
      </c>
    </row>
    <row r="13265" spans="1:6" ht="14.25" customHeight="1" x14ac:dyDescent="0.2">
      <c r="A13265" s="35" t="s">
        <v>41118</v>
      </c>
      <c r="B13265" s="36" t="s">
        <v>41119</v>
      </c>
      <c r="C13265" s="37">
        <v>51161809</v>
      </c>
      <c r="D13265" s="38" t="s">
        <v>41120</v>
      </c>
      <c r="E13265" s="39" t="s">
        <v>4569</v>
      </c>
      <c r="F13265" s="37" t="s">
        <v>4570</v>
      </c>
    </row>
    <row r="13266" spans="1:6" ht="14.25" customHeight="1" x14ac:dyDescent="0.2">
      <c r="A13266" s="35" t="s">
        <v>41121</v>
      </c>
      <c r="B13266" s="36" t="s">
        <v>41122</v>
      </c>
      <c r="C13266" s="37">
        <v>51161810</v>
      </c>
      <c r="D13266" s="38" t="s">
        <v>41123</v>
      </c>
      <c r="E13266" s="39" t="s">
        <v>4569</v>
      </c>
      <c r="F13266" s="37" t="s">
        <v>4570</v>
      </c>
    </row>
    <row r="13267" spans="1:6" ht="14.25" customHeight="1" x14ac:dyDescent="0.2">
      <c r="A13267" s="35" t="s">
        <v>41124</v>
      </c>
      <c r="B13267" s="36" t="s">
        <v>41125</v>
      </c>
      <c r="C13267" s="37">
        <v>51161811</v>
      </c>
      <c r="D13267" s="38" t="s">
        <v>41126</v>
      </c>
      <c r="E13267" s="39" t="s">
        <v>4569</v>
      </c>
      <c r="F13267" s="37" t="s">
        <v>4570</v>
      </c>
    </row>
    <row r="13268" spans="1:6" ht="14.25" customHeight="1" x14ac:dyDescent="0.2">
      <c r="A13268" s="35" t="s">
        <v>41127</v>
      </c>
      <c r="B13268" s="36" t="s">
        <v>41128</v>
      </c>
      <c r="C13268" s="37">
        <v>51161812</v>
      </c>
      <c r="D13268" s="38" t="s">
        <v>41129</v>
      </c>
      <c r="E13268" s="39" t="s">
        <v>4569</v>
      </c>
      <c r="F13268" s="37" t="s">
        <v>4570</v>
      </c>
    </row>
    <row r="13269" spans="1:6" ht="14.25" customHeight="1" x14ac:dyDescent="0.2">
      <c r="A13269" s="35" t="s">
        <v>41130</v>
      </c>
      <c r="B13269" s="36" t="s">
        <v>41131</v>
      </c>
      <c r="C13269" s="37">
        <v>51161813</v>
      </c>
      <c r="D13269" s="38" t="s">
        <v>41132</v>
      </c>
      <c r="E13269" s="39" t="s">
        <v>4569</v>
      </c>
      <c r="F13269" s="37" t="s">
        <v>4570</v>
      </c>
    </row>
    <row r="13270" spans="1:6" ht="14.25" customHeight="1" x14ac:dyDescent="0.2">
      <c r="A13270" s="35" t="s">
        <v>41133</v>
      </c>
      <c r="B13270" s="36" t="s">
        <v>41134</v>
      </c>
      <c r="C13270" s="37">
        <v>51161814</v>
      </c>
      <c r="D13270" s="38" t="s">
        <v>41135</v>
      </c>
      <c r="E13270" s="39" t="s">
        <v>4569</v>
      </c>
      <c r="F13270" s="37" t="s">
        <v>4570</v>
      </c>
    </row>
    <row r="13271" spans="1:6" ht="14.25" customHeight="1" x14ac:dyDescent="0.2">
      <c r="A13271" s="35" t="s">
        <v>41136</v>
      </c>
      <c r="B13271" s="36" t="s">
        <v>41137</v>
      </c>
      <c r="C13271" s="37">
        <v>51161815</v>
      </c>
      <c r="D13271" s="38" t="s">
        <v>41138</v>
      </c>
      <c r="E13271" s="39" t="s">
        <v>4569</v>
      </c>
      <c r="F13271" s="37" t="s">
        <v>4570</v>
      </c>
    </row>
    <row r="13272" spans="1:6" ht="14.25" customHeight="1" x14ac:dyDescent="0.2">
      <c r="A13272" s="35" t="s">
        <v>41139</v>
      </c>
      <c r="B13272" s="36" t="s">
        <v>41140</v>
      </c>
      <c r="C13272" s="37">
        <v>51161817</v>
      </c>
      <c r="D13272" s="38" t="s">
        <v>41141</v>
      </c>
      <c r="E13272" s="39" t="s">
        <v>4569</v>
      </c>
      <c r="F13272" s="37" t="s">
        <v>4570</v>
      </c>
    </row>
    <row r="13273" spans="1:6" ht="14.25" customHeight="1" x14ac:dyDescent="0.2">
      <c r="A13273" s="35" t="s">
        <v>41142</v>
      </c>
      <c r="B13273" s="36" t="s">
        <v>41143</v>
      </c>
      <c r="C13273" s="37">
        <v>51161818</v>
      </c>
      <c r="D13273" s="38" t="s">
        <v>41144</v>
      </c>
      <c r="E13273" s="39" t="s">
        <v>4569</v>
      </c>
      <c r="F13273" s="37" t="s">
        <v>4570</v>
      </c>
    </row>
    <row r="13274" spans="1:6" ht="14.25" customHeight="1" x14ac:dyDescent="0.2">
      <c r="A13274" s="35" t="s">
        <v>41145</v>
      </c>
      <c r="B13274" s="36" t="s">
        <v>41146</v>
      </c>
      <c r="C13274" s="37">
        <v>51161819</v>
      </c>
      <c r="D13274" s="38" t="s">
        <v>41147</v>
      </c>
      <c r="E13274" s="39" t="s">
        <v>4569</v>
      </c>
      <c r="F13274" s="37" t="s">
        <v>4570</v>
      </c>
    </row>
    <row r="13275" spans="1:6" ht="14.25" customHeight="1" x14ac:dyDescent="0.2">
      <c r="A13275" s="35" t="s">
        <v>41148</v>
      </c>
      <c r="B13275" s="36" t="s">
        <v>41149</v>
      </c>
      <c r="C13275" s="37">
        <v>51161820</v>
      </c>
      <c r="D13275" s="38" t="s">
        <v>41150</v>
      </c>
      <c r="E13275" s="39" t="s">
        <v>4569</v>
      </c>
      <c r="F13275" s="37" t="s">
        <v>4570</v>
      </c>
    </row>
    <row r="13276" spans="1:6" ht="14.25" customHeight="1" x14ac:dyDescent="0.2">
      <c r="A13276" s="35" t="s">
        <v>41151</v>
      </c>
      <c r="B13276" s="36" t="s">
        <v>41152</v>
      </c>
      <c r="C13276" s="37">
        <v>51161901</v>
      </c>
      <c r="D13276" s="38" t="s">
        <v>41153</v>
      </c>
      <c r="E13276" s="39" t="s">
        <v>4569</v>
      </c>
      <c r="F13276" s="37" t="s">
        <v>4570</v>
      </c>
    </row>
    <row r="13277" spans="1:6" ht="14.25" customHeight="1" x14ac:dyDescent="0.2">
      <c r="A13277" s="35" t="s">
        <v>41154</v>
      </c>
      <c r="B13277" s="36" t="s">
        <v>41155</v>
      </c>
      <c r="C13277" s="37">
        <v>51161903</v>
      </c>
      <c r="D13277" s="38" t="s">
        <v>41156</v>
      </c>
      <c r="E13277" s="39" t="s">
        <v>4569</v>
      </c>
      <c r="F13277" s="37" t="s">
        <v>4570</v>
      </c>
    </row>
    <row r="13278" spans="1:6" ht="14.25" customHeight="1" x14ac:dyDescent="0.2">
      <c r="A13278" s="35" t="s">
        <v>41157</v>
      </c>
      <c r="B13278" s="36" t="s">
        <v>41158</v>
      </c>
      <c r="C13278" s="37">
        <v>51171501</v>
      </c>
      <c r="D13278" s="38" t="s">
        <v>41159</v>
      </c>
      <c r="E13278" s="39" t="s">
        <v>4569</v>
      </c>
      <c r="F13278" s="37" t="s">
        <v>4570</v>
      </c>
    </row>
    <row r="13279" spans="1:6" ht="14.25" customHeight="1" x14ac:dyDescent="0.2">
      <c r="A13279" s="35" t="s">
        <v>41160</v>
      </c>
      <c r="B13279" s="36" t="s">
        <v>41161</v>
      </c>
      <c r="C13279" s="37">
        <v>51171502</v>
      </c>
      <c r="D13279" s="38" t="s">
        <v>41162</v>
      </c>
      <c r="E13279" s="39" t="s">
        <v>4569</v>
      </c>
      <c r="F13279" s="37" t="s">
        <v>4570</v>
      </c>
    </row>
    <row r="13280" spans="1:6" ht="14.25" customHeight="1" x14ac:dyDescent="0.2">
      <c r="A13280" s="35" t="s">
        <v>41163</v>
      </c>
      <c r="B13280" s="36" t="s">
        <v>41164</v>
      </c>
      <c r="C13280" s="37">
        <v>51171503</v>
      </c>
      <c r="D13280" s="38" t="s">
        <v>41165</v>
      </c>
      <c r="E13280" s="39" t="s">
        <v>4569</v>
      </c>
      <c r="F13280" s="37" t="s">
        <v>4570</v>
      </c>
    </row>
    <row r="13281" spans="1:6" ht="14.25" customHeight="1" x14ac:dyDescent="0.2">
      <c r="A13281" s="35" t="s">
        <v>41166</v>
      </c>
      <c r="B13281" s="36" t="s">
        <v>41167</v>
      </c>
      <c r="C13281" s="37">
        <v>51171504</v>
      </c>
      <c r="D13281" s="38" t="s">
        <v>41168</v>
      </c>
      <c r="E13281" s="39" t="s">
        <v>4569</v>
      </c>
      <c r="F13281" s="37" t="s">
        <v>4570</v>
      </c>
    </row>
    <row r="13282" spans="1:6" ht="14.25" customHeight="1" x14ac:dyDescent="0.2">
      <c r="A13282" s="35" t="s">
        <v>41169</v>
      </c>
      <c r="B13282" s="36" t="s">
        <v>41170</v>
      </c>
      <c r="C13282" s="37">
        <v>51171505</v>
      </c>
      <c r="D13282" s="38" t="s">
        <v>41171</v>
      </c>
      <c r="E13282" s="39" t="s">
        <v>4569</v>
      </c>
      <c r="F13282" s="37" t="s">
        <v>4570</v>
      </c>
    </row>
    <row r="13283" spans="1:6" ht="14.25" customHeight="1" x14ac:dyDescent="0.2">
      <c r="A13283" s="35" t="s">
        <v>41172</v>
      </c>
      <c r="B13283" s="36" t="s">
        <v>41173</v>
      </c>
      <c r="C13283" s="37">
        <v>51171507</v>
      </c>
      <c r="D13283" s="38" t="s">
        <v>41174</v>
      </c>
      <c r="E13283" s="39" t="s">
        <v>4569</v>
      </c>
      <c r="F13283" s="37" t="s">
        <v>4570</v>
      </c>
    </row>
    <row r="13284" spans="1:6" ht="14.25" customHeight="1" x14ac:dyDescent="0.2">
      <c r="A13284" s="35" t="s">
        <v>41175</v>
      </c>
      <c r="B13284" s="36" t="s">
        <v>41176</v>
      </c>
      <c r="C13284" s="37">
        <v>51171508</v>
      </c>
      <c r="D13284" s="38" t="s">
        <v>41177</v>
      </c>
      <c r="E13284" s="39" t="s">
        <v>4569</v>
      </c>
      <c r="F13284" s="37" t="s">
        <v>4570</v>
      </c>
    </row>
    <row r="13285" spans="1:6" ht="14.25" customHeight="1" x14ac:dyDescent="0.2">
      <c r="A13285" s="35" t="s">
        <v>41178</v>
      </c>
      <c r="B13285" s="36" t="s">
        <v>41179</v>
      </c>
      <c r="C13285" s="37">
        <v>51171509</v>
      </c>
      <c r="D13285" s="38" t="s">
        <v>41180</v>
      </c>
      <c r="E13285" s="39" t="s">
        <v>4569</v>
      </c>
      <c r="F13285" s="37" t="s">
        <v>4570</v>
      </c>
    </row>
    <row r="13286" spans="1:6" ht="14.25" customHeight="1" x14ac:dyDescent="0.2">
      <c r="A13286" s="35" t="s">
        <v>41181</v>
      </c>
      <c r="B13286" s="36" t="s">
        <v>41182</v>
      </c>
      <c r="C13286" s="37">
        <v>51171510</v>
      </c>
      <c r="D13286" s="38" t="s">
        <v>41183</v>
      </c>
      <c r="E13286" s="39" t="s">
        <v>4569</v>
      </c>
      <c r="F13286" s="37" t="s">
        <v>4570</v>
      </c>
    </row>
    <row r="13287" spans="1:6" ht="14.25" customHeight="1" x14ac:dyDescent="0.2">
      <c r="A13287" s="35" t="s">
        <v>41184</v>
      </c>
      <c r="B13287" s="36" t="s">
        <v>41185</v>
      </c>
      <c r="C13287" s="37">
        <v>51171511</v>
      </c>
      <c r="D13287" s="38" t="s">
        <v>41186</v>
      </c>
      <c r="E13287" s="39" t="s">
        <v>4569</v>
      </c>
      <c r="F13287" s="37" t="s">
        <v>4570</v>
      </c>
    </row>
    <row r="13288" spans="1:6" ht="14.25" customHeight="1" x14ac:dyDescent="0.2">
      <c r="A13288" s="35" t="s">
        <v>41187</v>
      </c>
      <c r="B13288" s="36" t="s">
        <v>41188</v>
      </c>
      <c r="C13288" s="37">
        <v>51171513</v>
      </c>
      <c r="D13288" s="38" t="s">
        <v>41189</v>
      </c>
      <c r="E13288" s="39" t="s">
        <v>4569</v>
      </c>
      <c r="F13288" s="37" t="s">
        <v>4570</v>
      </c>
    </row>
    <row r="13289" spans="1:6" ht="14.25" customHeight="1" x14ac:dyDescent="0.2">
      <c r="A13289" s="35" t="s">
        <v>41190</v>
      </c>
      <c r="B13289" s="36" t="s">
        <v>41191</v>
      </c>
      <c r="C13289" s="37">
        <v>51171601</v>
      </c>
      <c r="D13289" s="38" t="s">
        <v>41192</v>
      </c>
      <c r="E13289" s="39" t="s">
        <v>4569</v>
      </c>
      <c r="F13289" s="37" t="s">
        <v>4570</v>
      </c>
    </row>
    <row r="13290" spans="1:6" ht="14.25" customHeight="1" x14ac:dyDescent="0.2">
      <c r="A13290" s="35" t="s">
        <v>41193</v>
      </c>
      <c r="B13290" s="36" t="s">
        <v>41194</v>
      </c>
      <c r="C13290" s="37">
        <v>51171602</v>
      </c>
      <c r="D13290" s="38" t="s">
        <v>41195</v>
      </c>
      <c r="E13290" s="39" t="s">
        <v>4569</v>
      </c>
      <c r="F13290" s="37" t="s">
        <v>4570</v>
      </c>
    </row>
    <row r="13291" spans="1:6" ht="14.25" customHeight="1" x14ac:dyDescent="0.2">
      <c r="A13291" s="35" t="s">
        <v>41196</v>
      </c>
      <c r="B13291" s="36" t="s">
        <v>41197</v>
      </c>
      <c r="C13291" s="37">
        <v>51171603</v>
      </c>
      <c r="D13291" s="38" t="s">
        <v>41198</v>
      </c>
      <c r="E13291" s="39" t="s">
        <v>4569</v>
      </c>
      <c r="F13291" s="37" t="s">
        <v>4570</v>
      </c>
    </row>
    <row r="13292" spans="1:6" ht="14.25" customHeight="1" x14ac:dyDescent="0.2">
      <c r="A13292" s="35" t="s">
        <v>41199</v>
      </c>
      <c r="B13292" s="36" t="s">
        <v>41200</v>
      </c>
      <c r="C13292" s="37">
        <v>51171604</v>
      </c>
      <c r="D13292" s="38" t="s">
        <v>41201</v>
      </c>
      <c r="E13292" s="39" t="s">
        <v>4569</v>
      </c>
      <c r="F13292" s="37" t="s">
        <v>4570</v>
      </c>
    </row>
    <row r="13293" spans="1:6" ht="14.25" customHeight="1" x14ac:dyDescent="0.2">
      <c r="A13293" s="35" t="s">
        <v>41202</v>
      </c>
      <c r="B13293" s="36" t="s">
        <v>41203</v>
      </c>
      <c r="C13293" s="37">
        <v>51171605</v>
      </c>
      <c r="D13293" s="38" t="s">
        <v>41204</v>
      </c>
      <c r="E13293" s="39" t="s">
        <v>4569</v>
      </c>
      <c r="F13293" s="37" t="s">
        <v>4570</v>
      </c>
    </row>
    <row r="13294" spans="1:6" ht="14.25" customHeight="1" x14ac:dyDescent="0.2">
      <c r="A13294" s="35" t="s">
        <v>41205</v>
      </c>
      <c r="B13294" s="36" t="s">
        <v>41206</v>
      </c>
      <c r="C13294" s="37">
        <v>51171606</v>
      </c>
      <c r="D13294" s="38" t="s">
        <v>41207</v>
      </c>
      <c r="E13294" s="39" t="s">
        <v>4569</v>
      </c>
      <c r="F13294" s="37" t="s">
        <v>4570</v>
      </c>
    </row>
    <row r="13295" spans="1:6" ht="14.25" customHeight="1" x14ac:dyDescent="0.2">
      <c r="A13295" s="35" t="s">
        <v>41208</v>
      </c>
      <c r="B13295" s="36" t="s">
        <v>41209</v>
      </c>
      <c r="C13295" s="37">
        <v>51171607</v>
      </c>
      <c r="D13295" s="38" t="s">
        <v>41210</v>
      </c>
      <c r="E13295" s="39" t="s">
        <v>4569</v>
      </c>
      <c r="F13295" s="37" t="s">
        <v>4570</v>
      </c>
    </row>
    <row r="13296" spans="1:6" ht="14.25" customHeight="1" x14ac:dyDescent="0.2">
      <c r="A13296" s="35" t="s">
        <v>41211</v>
      </c>
      <c r="B13296" s="36" t="s">
        <v>41212</v>
      </c>
      <c r="C13296" s="37">
        <v>51171608</v>
      </c>
      <c r="D13296" s="38" t="s">
        <v>41213</v>
      </c>
      <c r="E13296" s="39" t="s">
        <v>4569</v>
      </c>
      <c r="F13296" s="37" t="s">
        <v>4570</v>
      </c>
    </row>
    <row r="13297" spans="1:6" ht="14.25" customHeight="1" x14ac:dyDescent="0.2">
      <c r="A13297" s="35" t="s">
        <v>41214</v>
      </c>
      <c r="B13297" s="36" t="s">
        <v>41215</v>
      </c>
      <c r="C13297" s="37">
        <v>51171609</v>
      </c>
      <c r="D13297" s="38" t="s">
        <v>41216</v>
      </c>
      <c r="E13297" s="39" t="s">
        <v>4569</v>
      </c>
      <c r="F13297" s="37" t="s">
        <v>4570</v>
      </c>
    </row>
    <row r="13298" spans="1:6" ht="14.25" customHeight="1" x14ac:dyDescent="0.2">
      <c r="A13298" s="35" t="s">
        <v>41217</v>
      </c>
      <c r="B13298" s="36" t="s">
        <v>41218</v>
      </c>
      <c r="C13298" s="37">
        <v>51171610</v>
      </c>
      <c r="D13298" s="38" t="s">
        <v>41219</v>
      </c>
      <c r="E13298" s="39" t="s">
        <v>4569</v>
      </c>
      <c r="F13298" s="37" t="s">
        <v>4570</v>
      </c>
    </row>
    <row r="13299" spans="1:6" ht="14.25" customHeight="1" x14ac:dyDescent="0.2">
      <c r="A13299" s="35" t="s">
        <v>41220</v>
      </c>
      <c r="B13299" s="36" t="s">
        <v>41221</v>
      </c>
      <c r="C13299" s="37">
        <v>51171611</v>
      </c>
      <c r="D13299" s="38" t="s">
        <v>41222</v>
      </c>
      <c r="E13299" s="39" t="s">
        <v>4569</v>
      </c>
      <c r="F13299" s="37" t="s">
        <v>4570</v>
      </c>
    </row>
    <row r="13300" spans="1:6" ht="14.25" customHeight="1" x14ac:dyDescent="0.2">
      <c r="A13300" s="35" t="s">
        <v>41223</v>
      </c>
      <c r="B13300" s="36" t="s">
        <v>41224</v>
      </c>
      <c r="C13300" s="37">
        <v>51171612</v>
      </c>
      <c r="D13300" s="38" t="s">
        <v>41225</v>
      </c>
      <c r="E13300" s="39" t="s">
        <v>4569</v>
      </c>
      <c r="F13300" s="37" t="s">
        <v>4570</v>
      </c>
    </row>
    <row r="13301" spans="1:6" ht="14.25" customHeight="1" x14ac:dyDescent="0.2">
      <c r="A13301" s="35" t="s">
        <v>41226</v>
      </c>
      <c r="B13301" s="36" t="s">
        <v>41227</v>
      </c>
      <c r="C13301" s="37">
        <v>51171613</v>
      </c>
      <c r="D13301" s="38" t="s">
        <v>41228</v>
      </c>
      <c r="E13301" s="39" t="s">
        <v>4569</v>
      </c>
      <c r="F13301" s="37" t="s">
        <v>4570</v>
      </c>
    </row>
    <row r="13302" spans="1:6" ht="14.25" customHeight="1" x14ac:dyDescent="0.2">
      <c r="A13302" s="35" t="s">
        <v>41229</v>
      </c>
      <c r="B13302" s="36" t="s">
        <v>41221</v>
      </c>
      <c r="C13302" s="37">
        <v>51171614</v>
      </c>
      <c r="D13302" s="38" t="s">
        <v>41230</v>
      </c>
      <c r="E13302" s="39" t="s">
        <v>4569</v>
      </c>
      <c r="F13302" s="37" t="s">
        <v>4570</v>
      </c>
    </row>
    <row r="13303" spans="1:6" ht="14.25" customHeight="1" x14ac:dyDescent="0.2">
      <c r="A13303" s="35" t="s">
        <v>41231</v>
      </c>
      <c r="B13303" s="36" t="s">
        <v>41232</v>
      </c>
      <c r="C13303" s="37">
        <v>51171615</v>
      </c>
      <c r="D13303" s="38" t="s">
        <v>41233</v>
      </c>
      <c r="E13303" s="39" t="s">
        <v>4569</v>
      </c>
      <c r="F13303" s="37" t="s">
        <v>4570</v>
      </c>
    </row>
    <row r="13304" spans="1:6" ht="14.25" customHeight="1" x14ac:dyDescent="0.2">
      <c r="A13304" s="35" t="s">
        <v>41234</v>
      </c>
      <c r="B13304" s="36" t="s">
        <v>41235</v>
      </c>
      <c r="C13304" s="37">
        <v>51171616</v>
      </c>
      <c r="D13304" s="38" t="s">
        <v>41236</v>
      </c>
      <c r="E13304" s="39" t="s">
        <v>4569</v>
      </c>
      <c r="F13304" s="37" t="s">
        <v>4570</v>
      </c>
    </row>
    <row r="13305" spans="1:6" ht="14.25" customHeight="1" x14ac:dyDescent="0.2">
      <c r="A13305" s="35" t="s">
        <v>41237</v>
      </c>
      <c r="B13305" s="36" t="s">
        <v>41238</v>
      </c>
      <c r="C13305" s="37">
        <v>51171617</v>
      </c>
      <c r="D13305" s="38" t="s">
        <v>41239</v>
      </c>
      <c r="E13305" s="39" t="s">
        <v>4569</v>
      </c>
      <c r="F13305" s="37" t="s">
        <v>4570</v>
      </c>
    </row>
    <row r="13306" spans="1:6" ht="14.25" customHeight="1" x14ac:dyDescent="0.2">
      <c r="A13306" s="35" t="s">
        <v>41240</v>
      </c>
      <c r="B13306" s="36" t="s">
        <v>41241</v>
      </c>
      <c r="C13306" s="37">
        <v>51171618</v>
      </c>
      <c r="D13306" s="38" t="s">
        <v>41242</v>
      </c>
      <c r="E13306" s="39" t="s">
        <v>4569</v>
      </c>
      <c r="F13306" s="37" t="s">
        <v>4570</v>
      </c>
    </row>
    <row r="13307" spans="1:6" ht="14.25" customHeight="1" x14ac:dyDescent="0.2">
      <c r="A13307" s="35" t="s">
        <v>41243</v>
      </c>
      <c r="B13307" s="36" t="s">
        <v>41244</v>
      </c>
      <c r="C13307" s="37">
        <v>51171619</v>
      </c>
      <c r="D13307" s="38" t="s">
        <v>41245</v>
      </c>
      <c r="E13307" s="39" t="s">
        <v>4569</v>
      </c>
      <c r="F13307" s="37" t="s">
        <v>4570</v>
      </c>
    </row>
    <row r="13308" spans="1:6" ht="14.25" customHeight="1" x14ac:dyDescent="0.2">
      <c r="A13308" s="35" t="s">
        <v>41246</v>
      </c>
      <c r="B13308" s="36" t="s">
        <v>41247</v>
      </c>
      <c r="C13308" s="37">
        <v>51171620</v>
      </c>
      <c r="D13308" s="38" t="s">
        <v>41248</v>
      </c>
      <c r="E13308" s="39" t="s">
        <v>4569</v>
      </c>
      <c r="F13308" s="37" t="s">
        <v>4570</v>
      </c>
    </row>
    <row r="13309" spans="1:6" ht="14.25" customHeight="1" x14ac:dyDescent="0.2">
      <c r="A13309" s="35" t="s">
        <v>41249</v>
      </c>
      <c r="B13309" s="36" t="s">
        <v>41250</v>
      </c>
      <c r="C13309" s="37">
        <v>51171621</v>
      </c>
      <c r="D13309" s="38" t="s">
        <v>41251</v>
      </c>
      <c r="E13309" s="39" t="s">
        <v>4569</v>
      </c>
      <c r="F13309" s="37" t="s">
        <v>4570</v>
      </c>
    </row>
    <row r="13310" spans="1:6" ht="14.25" customHeight="1" x14ac:dyDescent="0.2">
      <c r="A13310" s="35" t="s">
        <v>41252</v>
      </c>
      <c r="B13310" s="36" t="s">
        <v>41253</v>
      </c>
      <c r="C13310" s="37">
        <v>51171622</v>
      </c>
      <c r="D13310" s="38" t="s">
        <v>41254</v>
      </c>
      <c r="E13310" s="39" t="s">
        <v>4569</v>
      </c>
      <c r="F13310" s="37" t="s">
        <v>4570</v>
      </c>
    </row>
    <row r="13311" spans="1:6" ht="14.25" customHeight="1" x14ac:dyDescent="0.2">
      <c r="A13311" s="35" t="s">
        <v>41255</v>
      </c>
      <c r="B13311" s="36" t="s">
        <v>41256</v>
      </c>
      <c r="C13311" s="37">
        <v>51171623</v>
      </c>
      <c r="D13311" s="38" t="s">
        <v>41257</v>
      </c>
      <c r="E13311" s="39" t="s">
        <v>4569</v>
      </c>
      <c r="F13311" s="37" t="s">
        <v>4570</v>
      </c>
    </row>
    <row r="13312" spans="1:6" ht="14.25" customHeight="1" x14ac:dyDescent="0.2">
      <c r="A13312" s="35" t="s">
        <v>41258</v>
      </c>
      <c r="B13312" s="36" t="s">
        <v>41259</v>
      </c>
      <c r="C13312" s="37">
        <v>51171624</v>
      </c>
      <c r="D13312" s="38" t="s">
        <v>41260</v>
      </c>
      <c r="E13312" s="39" t="s">
        <v>4569</v>
      </c>
      <c r="F13312" s="37" t="s">
        <v>4570</v>
      </c>
    </row>
    <row r="13313" spans="1:6" ht="14.25" customHeight="1" x14ac:dyDescent="0.2">
      <c r="A13313" s="35" t="s">
        <v>41261</v>
      </c>
      <c r="B13313" s="36" t="s">
        <v>41262</v>
      </c>
      <c r="C13313" s="37">
        <v>51171626</v>
      </c>
      <c r="D13313" s="38" t="s">
        <v>41263</v>
      </c>
      <c r="E13313" s="39" t="s">
        <v>4569</v>
      </c>
      <c r="F13313" s="37" t="s">
        <v>4570</v>
      </c>
    </row>
    <row r="13314" spans="1:6" ht="14.25" customHeight="1" x14ac:dyDescent="0.2">
      <c r="A13314" s="35" t="s">
        <v>41264</v>
      </c>
      <c r="B13314" s="36" t="s">
        <v>41265</v>
      </c>
      <c r="C13314" s="37">
        <v>51171627</v>
      </c>
      <c r="D13314" s="38" t="s">
        <v>41266</v>
      </c>
      <c r="E13314" s="39" t="s">
        <v>4569</v>
      </c>
      <c r="F13314" s="37" t="s">
        <v>4570</v>
      </c>
    </row>
    <row r="13315" spans="1:6" ht="14.25" customHeight="1" x14ac:dyDescent="0.2">
      <c r="A13315" s="35" t="s">
        <v>41267</v>
      </c>
      <c r="B13315" s="36" t="s">
        <v>41268</v>
      </c>
      <c r="C13315" s="37">
        <v>51171628</v>
      </c>
      <c r="D13315" s="38" t="s">
        <v>41269</v>
      </c>
      <c r="E13315" s="39" t="s">
        <v>4569</v>
      </c>
      <c r="F13315" s="37" t="s">
        <v>4570</v>
      </c>
    </row>
    <row r="13316" spans="1:6" ht="14.25" customHeight="1" x14ac:dyDescent="0.2">
      <c r="A13316" s="35" t="s">
        <v>41270</v>
      </c>
      <c r="B13316" s="36" t="s">
        <v>41271</v>
      </c>
      <c r="C13316" s="37">
        <v>51171629</v>
      </c>
      <c r="D13316" s="38" t="s">
        <v>41272</v>
      </c>
      <c r="E13316" s="39" t="s">
        <v>4569</v>
      </c>
      <c r="F13316" s="37" t="s">
        <v>4570</v>
      </c>
    </row>
    <row r="13317" spans="1:6" ht="14.25" customHeight="1" x14ac:dyDescent="0.2">
      <c r="A13317" s="35" t="s">
        <v>41273</v>
      </c>
      <c r="B13317" s="36" t="s">
        <v>41274</v>
      </c>
      <c r="C13317" s="37">
        <v>51171630</v>
      </c>
      <c r="D13317" s="38" t="s">
        <v>41275</v>
      </c>
      <c r="E13317" s="39" t="s">
        <v>4569</v>
      </c>
      <c r="F13317" s="37" t="s">
        <v>4570</v>
      </c>
    </row>
    <row r="13318" spans="1:6" ht="14.25" customHeight="1" x14ac:dyDescent="0.2">
      <c r="A13318" s="35" t="s">
        <v>41276</v>
      </c>
      <c r="B13318" s="36" t="s">
        <v>41277</v>
      </c>
      <c r="C13318" s="37">
        <v>51171631</v>
      </c>
      <c r="D13318" s="38" t="s">
        <v>41278</v>
      </c>
      <c r="E13318" s="39" t="s">
        <v>4569</v>
      </c>
      <c r="F13318" s="37" t="s">
        <v>4570</v>
      </c>
    </row>
    <row r="13319" spans="1:6" ht="14.25" customHeight="1" x14ac:dyDescent="0.2">
      <c r="A13319" s="35" t="s">
        <v>41279</v>
      </c>
      <c r="B13319" s="36" t="s">
        <v>41280</v>
      </c>
      <c r="C13319" s="37">
        <v>51171632</v>
      </c>
      <c r="D13319" s="38" t="s">
        <v>41281</v>
      </c>
      <c r="E13319" s="39" t="s">
        <v>4569</v>
      </c>
      <c r="F13319" s="37" t="s">
        <v>4570</v>
      </c>
    </row>
    <row r="13320" spans="1:6" ht="14.25" customHeight="1" x14ac:dyDescent="0.2">
      <c r="A13320" s="35" t="s">
        <v>41282</v>
      </c>
      <c r="B13320" s="36" t="s">
        <v>41283</v>
      </c>
      <c r="C13320" s="37">
        <v>51171701</v>
      </c>
      <c r="D13320" s="38" t="s">
        <v>41284</v>
      </c>
      <c r="E13320" s="39" t="s">
        <v>4569</v>
      </c>
      <c r="F13320" s="37" t="s">
        <v>4570</v>
      </c>
    </row>
    <row r="13321" spans="1:6" ht="14.25" customHeight="1" x14ac:dyDescent="0.2">
      <c r="A13321" s="35" t="s">
        <v>41285</v>
      </c>
      <c r="B13321" s="36" t="s">
        <v>41286</v>
      </c>
      <c r="C13321" s="37">
        <v>51171702</v>
      </c>
      <c r="D13321" s="38" t="s">
        <v>41287</v>
      </c>
      <c r="E13321" s="39" t="s">
        <v>4569</v>
      </c>
      <c r="F13321" s="37" t="s">
        <v>4570</v>
      </c>
    </row>
    <row r="13322" spans="1:6" ht="14.25" customHeight="1" x14ac:dyDescent="0.2">
      <c r="A13322" s="35" t="s">
        <v>41288</v>
      </c>
      <c r="B13322" s="36" t="s">
        <v>41289</v>
      </c>
      <c r="C13322" s="37">
        <v>51171703</v>
      </c>
      <c r="D13322" s="38" t="s">
        <v>41290</v>
      </c>
      <c r="E13322" s="39" t="s">
        <v>4569</v>
      </c>
      <c r="F13322" s="37" t="s">
        <v>4570</v>
      </c>
    </row>
    <row r="13323" spans="1:6" ht="14.25" customHeight="1" x14ac:dyDescent="0.2">
      <c r="A13323" s="35" t="s">
        <v>41291</v>
      </c>
      <c r="B13323" s="36" t="s">
        <v>41292</v>
      </c>
      <c r="C13323" s="37">
        <v>51171704</v>
      </c>
      <c r="D13323" s="38" t="s">
        <v>41293</v>
      </c>
      <c r="E13323" s="39" t="s">
        <v>4569</v>
      </c>
      <c r="F13323" s="37" t="s">
        <v>4570</v>
      </c>
    </row>
    <row r="13324" spans="1:6" ht="14.25" customHeight="1" x14ac:dyDescent="0.2">
      <c r="A13324" s="35" t="s">
        <v>41294</v>
      </c>
      <c r="B13324" s="36" t="s">
        <v>41295</v>
      </c>
      <c r="C13324" s="37">
        <v>51171706</v>
      </c>
      <c r="D13324" s="38" t="s">
        <v>41296</v>
      </c>
      <c r="E13324" s="39" t="s">
        <v>4569</v>
      </c>
      <c r="F13324" s="37" t="s">
        <v>4570</v>
      </c>
    </row>
    <row r="13325" spans="1:6" ht="14.25" customHeight="1" x14ac:dyDescent="0.2">
      <c r="A13325" s="35" t="s">
        <v>41297</v>
      </c>
      <c r="B13325" s="36" t="s">
        <v>41298</v>
      </c>
      <c r="C13325" s="37">
        <v>51171707</v>
      </c>
      <c r="D13325" s="38" t="s">
        <v>41299</v>
      </c>
      <c r="E13325" s="39" t="s">
        <v>4569</v>
      </c>
      <c r="F13325" s="37" t="s">
        <v>4570</v>
      </c>
    </row>
    <row r="13326" spans="1:6" ht="14.25" customHeight="1" x14ac:dyDescent="0.2">
      <c r="A13326" s="35" t="s">
        <v>41300</v>
      </c>
      <c r="B13326" s="36" t="s">
        <v>41301</v>
      </c>
      <c r="C13326" s="37">
        <v>51171708</v>
      </c>
      <c r="D13326" s="38" t="s">
        <v>41302</v>
      </c>
      <c r="E13326" s="39" t="s">
        <v>4569</v>
      </c>
      <c r="F13326" s="37" t="s">
        <v>4570</v>
      </c>
    </row>
    <row r="13327" spans="1:6" ht="14.25" customHeight="1" x14ac:dyDescent="0.2">
      <c r="A13327" s="35" t="s">
        <v>41303</v>
      </c>
      <c r="B13327" s="36" t="s">
        <v>41304</v>
      </c>
      <c r="C13327" s="37">
        <v>51171709</v>
      </c>
      <c r="D13327" s="38" t="s">
        <v>41305</v>
      </c>
      <c r="E13327" s="39" t="s">
        <v>4569</v>
      </c>
      <c r="F13327" s="37" t="s">
        <v>4570</v>
      </c>
    </row>
    <row r="13328" spans="1:6" ht="14.25" customHeight="1" x14ac:dyDescent="0.2">
      <c r="A13328" s="35" t="s">
        <v>41306</v>
      </c>
      <c r="B13328" s="36" t="s">
        <v>41307</v>
      </c>
      <c r="C13328" s="37">
        <v>51171710</v>
      </c>
      <c r="D13328" s="38" t="s">
        <v>41308</v>
      </c>
      <c r="E13328" s="39" t="s">
        <v>4569</v>
      </c>
      <c r="F13328" s="37" t="s">
        <v>4570</v>
      </c>
    </row>
    <row r="13329" spans="1:6" ht="14.25" customHeight="1" x14ac:dyDescent="0.2">
      <c r="A13329" s="35" t="s">
        <v>41309</v>
      </c>
      <c r="B13329" s="36" t="s">
        <v>41310</v>
      </c>
      <c r="C13329" s="37">
        <v>51171711</v>
      </c>
      <c r="D13329" s="38" t="s">
        <v>41311</v>
      </c>
      <c r="E13329" s="39" t="s">
        <v>4569</v>
      </c>
      <c r="F13329" s="37" t="s">
        <v>4570</v>
      </c>
    </row>
    <row r="13330" spans="1:6" ht="14.25" customHeight="1" x14ac:dyDescent="0.2">
      <c r="A13330" s="35" t="s">
        <v>41312</v>
      </c>
      <c r="B13330" s="36" t="s">
        <v>41313</v>
      </c>
      <c r="C13330" s="37">
        <v>51171712</v>
      </c>
      <c r="D13330" s="38" t="s">
        <v>41314</v>
      </c>
      <c r="E13330" s="39" t="s">
        <v>4569</v>
      </c>
      <c r="F13330" s="37" t="s">
        <v>4570</v>
      </c>
    </row>
    <row r="13331" spans="1:6" ht="14.25" customHeight="1" x14ac:dyDescent="0.2">
      <c r="A13331" s="35" t="s">
        <v>41315</v>
      </c>
      <c r="B13331" s="36" t="s">
        <v>41316</v>
      </c>
      <c r="C13331" s="37">
        <v>51171801</v>
      </c>
      <c r="D13331" s="38" t="s">
        <v>41317</v>
      </c>
      <c r="E13331" s="39" t="s">
        <v>4569</v>
      </c>
      <c r="F13331" s="37" t="s">
        <v>4570</v>
      </c>
    </row>
    <row r="13332" spans="1:6" ht="14.25" customHeight="1" x14ac:dyDescent="0.2">
      <c r="A13332" s="35" t="s">
        <v>41318</v>
      </c>
      <c r="B13332" s="36" t="s">
        <v>41319</v>
      </c>
      <c r="C13332" s="37">
        <v>51171802</v>
      </c>
      <c r="D13332" s="38" t="s">
        <v>41320</v>
      </c>
      <c r="E13332" s="39" t="s">
        <v>4569</v>
      </c>
      <c r="F13332" s="37" t="s">
        <v>4570</v>
      </c>
    </row>
    <row r="13333" spans="1:6" ht="14.25" customHeight="1" x14ac:dyDescent="0.2">
      <c r="A13333" s="35" t="s">
        <v>41321</v>
      </c>
      <c r="B13333" s="36" t="s">
        <v>41322</v>
      </c>
      <c r="C13333" s="37">
        <v>51171803</v>
      </c>
      <c r="D13333" s="38" t="s">
        <v>41323</v>
      </c>
      <c r="E13333" s="39" t="s">
        <v>4569</v>
      </c>
      <c r="F13333" s="37" t="s">
        <v>4570</v>
      </c>
    </row>
    <row r="13334" spans="1:6" ht="14.25" customHeight="1" x14ac:dyDescent="0.2">
      <c r="A13334" s="35" t="s">
        <v>41324</v>
      </c>
      <c r="B13334" s="36" t="s">
        <v>41325</v>
      </c>
      <c r="C13334" s="37">
        <v>51171804</v>
      </c>
      <c r="D13334" s="38" t="s">
        <v>41326</v>
      </c>
      <c r="E13334" s="39" t="s">
        <v>4569</v>
      </c>
      <c r="F13334" s="37" t="s">
        <v>4570</v>
      </c>
    </row>
    <row r="13335" spans="1:6" ht="14.25" customHeight="1" x14ac:dyDescent="0.2">
      <c r="A13335" s="35" t="s">
        <v>41327</v>
      </c>
      <c r="B13335" s="36" t="s">
        <v>41328</v>
      </c>
      <c r="C13335" s="37">
        <v>51171805</v>
      </c>
      <c r="D13335" s="38" t="s">
        <v>41329</v>
      </c>
      <c r="E13335" s="39" t="s">
        <v>4569</v>
      </c>
      <c r="F13335" s="37" t="s">
        <v>4570</v>
      </c>
    </row>
    <row r="13336" spans="1:6" ht="14.25" customHeight="1" x14ac:dyDescent="0.2">
      <c r="A13336" s="35" t="s">
        <v>41330</v>
      </c>
      <c r="B13336" s="36" t="s">
        <v>41331</v>
      </c>
      <c r="C13336" s="37">
        <v>51171806</v>
      </c>
      <c r="D13336" s="38" t="s">
        <v>41332</v>
      </c>
      <c r="E13336" s="39" t="s">
        <v>4569</v>
      </c>
      <c r="F13336" s="37" t="s">
        <v>4570</v>
      </c>
    </row>
    <row r="13337" spans="1:6" ht="14.25" customHeight="1" x14ac:dyDescent="0.2">
      <c r="A13337" s="35" t="s">
        <v>41333</v>
      </c>
      <c r="B13337" s="36" t="s">
        <v>41334</v>
      </c>
      <c r="C13337" s="37">
        <v>51171807</v>
      </c>
      <c r="D13337" s="38" t="s">
        <v>41335</v>
      </c>
      <c r="E13337" s="39" t="s">
        <v>4569</v>
      </c>
      <c r="F13337" s="37" t="s">
        <v>4570</v>
      </c>
    </row>
    <row r="13338" spans="1:6" ht="14.25" customHeight="1" x14ac:dyDescent="0.2">
      <c r="A13338" s="35" t="s">
        <v>41336</v>
      </c>
      <c r="B13338" s="36" t="s">
        <v>41337</v>
      </c>
      <c r="C13338" s="37">
        <v>51171808</v>
      </c>
      <c r="D13338" s="38" t="s">
        <v>41338</v>
      </c>
      <c r="E13338" s="39" t="s">
        <v>4569</v>
      </c>
      <c r="F13338" s="37" t="s">
        <v>4570</v>
      </c>
    </row>
    <row r="13339" spans="1:6" ht="14.25" customHeight="1" x14ac:dyDescent="0.2">
      <c r="A13339" s="35" t="s">
        <v>41339</v>
      </c>
      <c r="B13339" s="36" t="s">
        <v>41340</v>
      </c>
      <c r="C13339" s="37">
        <v>51171809</v>
      </c>
      <c r="D13339" s="38" t="s">
        <v>41341</v>
      </c>
      <c r="E13339" s="39" t="s">
        <v>4569</v>
      </c>
      <c r="F13339" s="37" t="s">
        <v>4570</v>
      </c>
    </row>
    <row r="13340" spans="1:6" ht="14.25" customHeight="1" x14ac:dyDescent="0.2">
      <c r="A13340" s="35" t="s">
        <v>41342</v>
      </c>
      <c r="B13340" s="36" t="s">
        <v>41343</v>
      </c>
      <c r="C13340" s="37">
        <v>51171811</v>
      </c>
      <c r="D13340" s="38" t="s">
        <v>41344</v>
      </c>
      <c r="E13340" s="39" t="s">
        <v>4569</v>
      </c>
      <c r="F13340" s="37" t="s">
        <v>4570</v>
      </c>
    </row>
    <row r="13341" spans="1:6" ht="14.25" customHeight="1" x14ac:dyDescent="0.2">
      <c r="A13341" s="35" t="s">
        <v>41345</v>
      </c>
      <c r="B13341" s="36" t="s">
        <v>41346</v>
      </c>
      <c r="C13341" s="37">
        <v>51171812</v>
      </c>
      <c r="D13341" s="38" t="s">
        <v>41347</v>
      </c>
      <c r="E13341" s="39" t="s">
        <v>4569</v>
      </c>
      <c r="F13341" s="37" t="s">
        <v>4570</v>
      </c>
    </row>
    <row r="13342" spans="1:6" ht="14.25" customHeight="1" x14ac:dyDescent="0.2">
      <c r="A13342" s="35" t="s">
        <v>41348</v>
      </c>
      <c r="B13342" s="36" t="s">
        <v>41349</v>
      </c>
      <c r="C13342" s="37">
        <v>51171813</v>
      </c>
      <c r="D13342" s="38" t="s">
        <v>41350</v>
      </c>
      <c r="E13342" s="39" t="s">
        <v>4569</v>
      </c>
      <c r="F13342" s="37" t="s">
        <v>4570</v>
      </c>
    </row>
    <row r="13343" spans="1:6" ht="14.25" customHeight="1" x14ac:dyDescent="0.2">
      <c r="A13343" s="35" t="s">
        <v>41351</v>
      </c>
      <c r="B13343" s="36" t="s">
        <v>41352</v>
      </c>
      <c r="C13343" s="37">
        <v>51171814</v>
      </c>
      <c r="D13343" s="38" t="s">
        <v>41353</v>
      </c>
      <c r="E13343" s="39" t="s">
        <v>4569</v>
      </c>
      <c r="F13343" s="37" t="s">
        <v>4570</v>
      </c>
    </row>
    <row r="13344" spans="1:6" ht="14.25" customHeight="1" x14ac:dyDescent="0.2">
      <c r="A13344" s="35" t="s">
        <v>41354</v>
      </c>
      <c r="B13344" s="36" t="s">
        <v>41355</v>
      </c>
      <c r="C13344" s="37">
        <v>51171815</v>
      </c>
      <c r="D13344" s="38" t="s">
        <v>41356</v>
      </c>
      <c r="E13344" s="39" t="s">
        <v>4569</v>
      </c>
      <c r="F13344" s="37" t="s">
        <v>4570</v>
      </c>
    </row>
    <row r="13345" spans="1:6" ht="14.25" customHeight="1" x14ac:dyDescent="0.2">
      <c r="A13345" s="35" t="s">
        <v>41357</v>
      </c>
      <c r="B13345" s="36" t="s">
        <v>41358</v>
      </c>
      <c r="C13345" s="37">
        <v>51171816</v>
      </c>
      <c r="D13345" s="38" t="s">
        <v>41359</v>
      </c>
      <c r="E13345" s="39" t="s">
        <v>4569</v>
      </c>
      <c r="F13345" s="37" t="s">
        <v>4570</v>
      </c>
    </row>
    <row r="13346" spans="1:6" ht="14.25" customHeight="1" x14ac:dyDescent="0.2">
      <c r="A13346" s="35" t="s">
        <v>41360</v>
      </c>
      <c r="B13346" s="36" t="s">
        <v>41361</v>
      </c>
      <c r="C13346" s="37">
        <v>51171817</v>
      </c>
      <c r="D13346" s="38" t="s">
        <v>41362</v>
      </c>
      <c r="E13346" s="39" t="s">
        <v>4569</v>
      </c>
      <c r="F13346" s="37" t="s">
        <v>4570</v>
      </c>
    </row>
    <row r="13347" spans="1:6" ht="14.25" customHeight="1" x14ac:dyDescent="0.2">
      <c r="A13347" s="35" t="s">
        <v>41363</v>
      </c>
      <c r="B13347" s="36" t="s">
        <v>41364</v>
      </c>
      <c r="C13347" s="37">
        <v>51171818</v>
      </c>
      <c r="D13347" s="38" t="s">
        <v>41365</v>
      </c>
      <c r="E13347" s="39" t="s">
        <v>4569</v>
      </c>
      <c r="F13347" s="37" t="s">
        <v>4570</v>
      </c>
    </row>
    <row r="13348" spans="1:6" ht="14.25" customHeight="1" x14ac:dyDescent="0.2">
      <c r="A13348" s="35" t="s">
        <v>41366</v>
      </c>
      <c r="B13348" s="36" t="s">
        <v>41367</v>
      </c>
      <c r="C13348" s="37">
        <v>51171819</v>
      </c>
      <c r="D13348" s="38" t="s">
        <v>41368</v>
      </c>
      <c r="E13348" s="39" t="s">
        <v>4569</v>
      </c>
      <c r="F13348" s="37" t="s">
        <v>4570</v>
      </c>
    </row>
    <row r="13349" spans="1:6" ht="14.25" customHeight="1" x14ac:dyDescent="0.2">
      <c r="A13349" s="35" t="s">
        <v>41369</v>
      </c>
      <c r="B13349" s="36" t="s">
        <v>41370</v>
      </c>
      <c r="C13349" s="37">
        <v>51171820</v>
      </c>
      <c r="D13349" s="38" t="s">
        <v>41371</v>
      </c>
      <c r="E13349" s="39" t="s">
        <v>4569</v>
      </c>
      <c r="F13349" s="37" t="s">
        <v>4570</v>
      </c>
    </row>
    <row r="13350" spans="1:6" ht="14.25" customHeight="1" x14ac:dyDescent="0.2">
      <c r="A13350" s="35" t="s">
        <v>41372</v>
      </c>
      <c r="B13350" s="36" t="s">
        <v>41373</v>
      </c>
      <c r="C13350" s="37">
        <v>51171821</v>
      </c>
      <c r="D13350" s="38" t="s">
        <v>41374</v>
      </c>
      <c r="E13350" s="39" t="s">
        <v>4569</v>
      </c>
      <c r="F13350" s="37" t="s">
        <v>4570</v>
      </c>
    </row>
    <row r="13351" spans="1:6" ht="14.25" customHeight="1" x14ac:dyDescent="0.2">
      <c r="A13351" s="35" t="s">
        <v>41375</v>
      </c>
      <c r="B13351" s="36" t="s">
        <v>41376</v>
      </c>
      <c r="C13351" s="37">
        <v>51171822</v>
      </c>
      <c r="D13351" s="38" t="s">
        <v>41377</v>
      </c>
      <c r="E13351" s="39" t="s">
        <v>4569</v>
      </c>
      <c r="F13351" s="37" t="s">
        <v>4570</v>
      </c>
    </row>
    <row r="13352" spans="1:6" ht="14.25" customHeight="1" x14ac:dyDescent="0.2">
      <c r="A13352" s="35" t="s">
        <v>41378</v>
      </c>
      <c r="B13352" s="36" t="s">
        <v>41379</v>
      </c>
      <c r="C13352" s="37">
        <v>51171901</v>
      </c>
      <c r="D13352" s="38" t="s">
        <v>41380</v>
      </c>
      <c r="E13352" s="39" t="s">
        <v>4569</v>
      </c>
      <c r="F13352" s="37" t="s">
        <v>4570</v>
      </c>
    </row>
    <row r="13353" spans="1:6" ht="14.25" customHeight="1" x14ac:dyDescent="0.2">
      <c r="A13353" s="35" t="s">
        <v>41381</v>
      </c>
      <c r="B13353" s="36" t="s">
        <v>41382</v>
      </c>
      <c r="C13353" s="37">
        <v>51171902</v>
      </c>
      <c r="D13353" s="38" t="s">
        <v>41383</v>
      </c>
      <c r="E13353" s="39" t="s">
        <v>4569</v>
      </c>
      <c r="F13353" s="37" t="s">
        <v>4570</v>
      </c>
    </row>
    <row r="13354" spans="1:6" ht="14.25" customHeight="1" x14ac:dyDescent="0.2">
      <c r="A13354" s="35" t="s">
        <v>41384</v>
      </c>
      <c r="B13354" s="36" t="s">
        <v>41385</v>
      </c>
      <c r="C13354" s="37">
        <v>51171903</v>
      </c>
      <c r="D13354" s="38" t="s">
        <v>41386</v>
      </c>
      <c r="E13354" s="39" t="s">
        <v>4569</v>
      </c>
      <c r="F13354" s="37" t="s">
        <v>4570</v>
      </c>
    </row>
    <row r="13355" spans="1:6" ht="14.25" customHeight="1" x14ac:dyDescent="0.2">
      <c r="A13355" s="35" t="s">
        <v>41387</v>
      </c>
      <c r="B13355" s="36" t="s">
        <v>41388</v>
      </c>
      <c r="C13355" s="37">
        <v>51171904</v>
      </c>
      <c r="D13355" s="38" t="s">
        <v>41389</v>
      </c>
      <c r="E13355" s="39" t="s">
        <v>4569</v>
      </c>
      <c r="F13355" s="37" t="s">
        <v>4570</v>
      </c>
    </row>
    <row r="13356" spans="1:6" ht="14.25" customHeight="1" x14ac:dyDescent="0.2">
      <c r="A13356" s="35" t="s">
        <v>41390</v>
      </c>
      <c r="B13356" s="36" t="s">
        <v>41391</v>
      </c>
      <c r="C13356" s="37">
        <v>51171905</v>
      </c>
      <c r="D13356" s="38" t="s">
        <v>41392</v>
      </c>
      <c r="E13356" s="39" t="s">
        <v>4569</v>
      </c>
      <c r="F13356" s="37" t="s">
        <v>4570</v>
      </c>
    </row>
    <row r="13357" spans="1:6" ht="14.25" customHeight="1" x14ac:dyDescent="0.2">
      <c r="A13357" s="35" t="s">
        <v>41393</v>
      </c>
      <c r="B13357" s="36" t="s">
        <v>41394</v>
      </c>
      <c r="C13357" s="37">
        <v>51171906</v>
      </c>
      <c r="D13357" s="38" t="s">
        <v>41395</v>
      </c>
      <c r="E13357" s="39" t="s">
        <v>4569</v>
      </c>
      <c r="F13357" s="37" t="s">
        <v>4570</v>
      </c>
    </row>
    <row r="13358" spans="1:6" ht="14.25" customHeight="1" x14ac:dyDescent="0.2">
      <c r="A13358" s="35" t="s">
        <v>41396</v>
      </c>
      <c r="B13358" s="36" t="s">
        <v>41397</v>
      </c>
      <c r="C13358" s="37">
        <v>51171907</v>
      </c>
      <c r="D13358" s="38" t="s">
        <v>41398</v>
      </c>
      <c r="E13358" s="39" t="s">
        <v>4569</v>
      </c>
      <c r="F13358" s="37" t="s">
        <v>4570</v>
      </c>
    </row>
    <row r="13359" spans="1:6" ht="14.25" customHeight="1" x14ac:dyDescent="0.2">
      <c r="A13359" s="35" t="s">
        <v>41399</v>
      </c>
      <c r="B13359" s="36" t="s">
        <v>41400</v>
      </c>
      <c r="C13359" s="37">
        <v>51171908</v>
      </c>
      <c r="D13359" s="38" t="s">
        <v>41401</v>
      </c>
      <c r="E13359" s="39" t="s">
        <v>4569</v>
      </c>
      <c r="F13359" s="37" t="s">
        <v>4570</v>
      </c>
    </row>
    <row r="13360" spans="1:6" ht="14.25" customHeight="1" x14ac:dyDescent="0.2">
      <c r="A13360" s="35" t="s">
        <v>41402</v>
      </c>
      <c r="B13360" s="36" t="s">
        <v>41403</v>
      </c>
      <c r="C13360" s="37">
        <v>51171909</v>
      </c>
      <c r="D13360" s="38" t="s">
        <v>41404</v>
      </c>
      <c r="E13360" s="39" t="s">
        <v>4569</v>
      </c>
      <c r="F13360" s="37" t="s">
        <v>4570</v>
      </c>
    </row>
    <row r="13361" spans="1:6" ht="14.25" customHeight="1" x14ac:dyDescent="0.2">
      <c r="A13361" s="35" t="s">
        <v>41405</v>
      </c>
      <c r="B13361" s="36" t="s">
        <v>41406</v>
      </c>
      <c r="C13361" s="37">
        <v>51171910</v>
      </c>
      <c r="D13361" s="38" t="s">
        <v>41407</v>
      </c>
      <c r="E13361" s="39" t="s">
        <v>4569</v>
      </c>
      <c r="F13361" s="37" t="s">
        <v>4570</v>
      </c>
    </row>
    <row r="13362" spans="1:6" ht="14.25" customHeight="1" x14ac:dyDescent="0.2">
      <c r="A13362" s="35" t="s">
        <v>41408</v>
      </c>
      <c r="B13362" s="36" t="s">
        <v>41409</v>
      </c>
      <c r="C13362" s="37">
        <v>51171911</v>
      </c>
      <c r="D13362" s="38" t="s">
        <v>41410</v>
      </c>
      <c r="E13362" s="39" t="s">
        <v>4569</v>
      </c>
      <c r="F13362" s="37" t="s">
        <v>4570</v>
      </c>
    </row>
    <row r="13363" spans="1:6" ht="14.25" customHeight="1" x14ac:dyDescent="0.2">
      <c r="A13363" s="35" t="s">
        <v>41411</v>
      </c>
      <c r="B13363" s="36" t="s">
        <v>41412</v>
      </c>
      <c r="C13363" s="37">
        <v>51171912</v>
      </c>
      <c r="D13363" s="38" t="s">
        <v>41413</v>
      </c>
      <c r="E13363" s="39" t="s">
        <v>4569</v>
      </c>
      <c r="F13363" s="37" t="s">
        <v>4570</v>
      </c>
    </row>
    <row r="13364" spans="1:6" ht="14.25" customHeight="1" x14ac:dyDescent="0.2">
      <c r="A13364" s="35" t="s">
        <v>41414</v>
      </c>
      <c r="B13364" s="36" t="s">
        <v>41415</v>
      </c>
      <c r="C13364" s="37">
        <v>51171913</v>
      </c>
      <c r="D13364" s="38" t="s">
        <v>41416</v>
      </c>
      <c r="E13364" s="39" t="s">
        <v>4569</v>
      </c>
      <c r="F13364" s="37" t="s">
        <v>4570</v>
      </c>
    </row>
    <row r="13365" spans="1:6" ht="14.25" customHeight="1" x14ac:dyDescent="0.2">
      <c r="A13365" s="35" t="s">
        <v>41417</v>
      </c>
      <c r="B13365" s="36" t="s">
        <v>41418</v>
      </c>
      <c r="C13365" s="37">
        <v>51171914</v>
      </c>
      <c r="D13365" s="38" t="s">
        <v>41419</v>
      </c>
      <c r="E13365" s="39" t="s">
        <v>4569</v>
      </c>
      <c r="F13365" s="37" t="s">
        <v>4570</v>
      </c>
    </row>
    <row r="13366" spans="1:6" ht="14.25" customHeight="1" x14ac:dyDescent="0.2">
      <c r="A13366" s="35" t="s">
        <v>41420</v>
      </c>
      <c r="B13366" s="36" t="s">
        <v>41421</v>
      </c>
      <c r="C13366" s="37">
        <v>51171915</v>
      </c>
      <c r="D13366" s="38" t="s">
        <v>41422</v>
      </c>
      <c r="E13366" s="39" t="s">
        <v>4569</v>
      </c>
      <c r="F13366" s="37" t="s">
        <v>4570</v>
      </c>
    </row>
    <row r="13367" spans="1:6" ht="14.25" customHeight="1" x14ac:dyDescent="0.2">
      <c r="A13367" s="35" t="s">
        <v>41423</v>
      </c>
      <c r="B13367" s="36" t="s">
        <v>41424</v>
      </c>
      <c r="C13367" s="37">
        <v>51171916</v>
      </c>
      <c r="D13367" s="38" t="s">
        <v>41425</v>
      </c>
      <c r="E13367" s="39" t="s">
        <v>4569</v>
      </c>
      <c r="F13367" s="37" t="s">
        <v>4570</v>
      </c>
    </row>
    <row r="13368" spans="1:6" ht="14.25" customHeight="1" x14ac:dyDescent="0.2">
      <c r="A13368" s="35" t="s">
        <v>41426</v>
      </c>
      <c r="B13368" s="36" t="s">
        <v>41427</v>
      </c>
      <c r="C13368" s="37">
        <v>51171917</v>
      </c>
      <c r="D13368" s="38" t="s">
        <v>41428</v>
      </c>
      <c r="E13368" s="39" t="s">
        <v>4569</v>
      </c>
      <c r="F13368" s="37" t="s">
        <v>4570</v>
      </c>
    </row>
    <row r="13369" spans="1:6" ht="14.25" customHeight="1" x14ac:dyDescent="0.2">
      <c r="A13369" s="35" t="s">
        <v>41429</v>
      </c>
      <c r="B13369" s="36" t="s">
        <v>41430</v>
      </c>
      <c r="C13369" s="37">
        <v>51171918</v>
      </c>
      <c r="D13369" s="38" t="s">
        <v>41431</v>
      </c>
      <c r="E13369" s="39" t="s">
        <v>4569</v>
      </c>
      <c r="F13369" s="37" t="s">
        <v>4570</v>
      </c>
    </row>
    <row r="13370" spans="1:6" ht="14.25" customHeight="1" x14ac:dyDescent="0.2">
      <c r="A13370" s="35" t="s">
        <v>41432</v>
      </c>
      <c r="B13370" s="36" t="s">
        <v>41433</v>
      </c>
      <c r="C13370" s="37">
        <v>51172001</v>
      </c>
      <c r="D13370" s="38" t="s">
        <v>41434</v>
      </c>
      <c r="E13370" s="39" t="s">
        <v>4569</v>
      </c>
      <c r="F13370" s="37" t="s">
        <v>4570</v>
      </c>
    </row>
    <row r="13371" spans="1:6" ht="14.25" customHeight="1" x14ac:dyDescent="0.2">
      <c r="A13371" s="35" t="s">
        <v>41435</v>
      </c>
      <c r="B13371" s="36" t="s">
        <v>41436</v>
      </c>
      <c r="C13371" s="37">
        <v>51172002</v>
      </c>
      <c r="D13371" s="38" t="s">
        <v>41437</v>
      </c>
      <c r="E13371" s="39" t="s">
        <v>4569</v>
      </c>
      <c r="F13371" s="37" t="s">
        <v>4570</v>
      </c>
    </row>
    <row r="13372" spans="1:6" ht="14.25" customHeight="1" x14ac:dyDescent="0.2">
      <c r="A13372" s="35" t="s">
        <v>41438</v>
      </c>
      <c r="B13372" s="36" t="s">
        <v>41439</v>
      </c>
      <c r="C13372" s="37">
        <v>51172003</v>
      </c>
      <c r="D13372" s="38" t="s">
        <v>41440</v>
      </c>
      <c r="E13372" s="39" t="s">
        <v>4569</v>
      </c>
      <c r="F13372" s="37" t="s">
        <v>4570</v>
      </c>
    </row>
    <row r="13373" spans="1:6" ht="14.25" customHeight="1" x14ac:dyDescent="0.2">
      <c r="A13373" s="35" t="s">
        <v>41441</v>
      </c>
      <c r="B13373" s="36" t="s">
        <v>41442</v>
      </c>
      <c r="C13373" s="37">
        <v>51172004</v>
      </c>
      <c r="D13373" s="38" t="s">
        <v>41443</v>
      </c>
      <c r="E13373" s="39" t="s">
        <v>4569</v>
      </c>
      <c r="F13373" s="37" t="s">
        <v>4570</v>
      </c>
    </row>
    <row r="13374" spans="1:6" ht="14.25" customHeight="1" x14ac:dyDescent="0.2">
      <c r="A13374" s="35" t="s">
        <v>41444</v>
      </c>
      <c r="B13374" s="36" t="s">
        <v>41445</v>
      </c>
      <c r="C13374" s="37">
        <v>51172101</v>
      </c>
      <c r="D13374" s="38" t="s">
        <v>41446</v>
      </c>
      <c r="E13374" s="39" t="s">
        <v>4569</v>
      </c>
      <c r="F13374" s="37" t="s">
        <v>4570</v>
      </c>
    </row>
    <row r="13375" spans="1:6" ht="14.25" customHeight="1" x14ac:dyDescent="0.2">
      <c r="A13375" s="35" t="s">
        <v>41447</v>
      </c>
      <c r="B13375" s="36" t="s">
        <v>41448</v>
      </c>
      <c r="C13375" s="37">
        <v>51172102</v>
      </c>
      <c r="D13375" s="38" t="s">
        <v>41449</v>
      </c>
      <c r="E13375" s="39" t="s">
        <v>4569</v>
      </c>
      <c r="F13375" s="37" t="s">
        <v>4570</v>
      </c>
    </row>
    <row r="13376" spans="1:6" ht="14.25" customHeight="1" x14ac:dyDescent="0.2">
      <c r="A13376" s="35" t="s">
        <v>41450</v>
      </c>
      <c r="B13376" s="36" t="s">
        <v>41451</v>
      </c>
      <c r="C13376" s="37">
        <v>51172103</v>
      </c>
      <c r="D13376" s="38" t="s">
        <v>41452</v>
      </c>
      <c r="E13376" s="39" t="s">
        <v>4569</v>
      </c>
      <c r="F13376" s="37" t="s">
        <v>4570</v>
      </c>
    </row>
    <row r="13377" spans="1:6" ht="14.25" customHeight="1" x14ac:dyDescent="0.2">
      <c r="A13377" s="35" t="s">
        <v>41453</v>
      </c>
      <c r="B13377" s="36" t="s">
        <v>41454</v>
      </c>
      <c r="C13377" s="37">
        <v>51172105</v>
      </c>
      <c r="D13377" s="38" t="s">
        <v>41455</v>
      </c>
      <c r="E13377" s="39" t="s">
        <v>4569</v>
      </c>
      <c r="F13377" s="37" t="s">
        <v>4570</v>
      </c>
    </row>
    <row r="13378" spans="1:6" ht="14.25" customHeight="1" x14ac:dyDescent="0.2">
      <c r="A13378" s="35" t="s">
        <v>41456</v>
      </c>
      <c r="B13378" s="36" t="s">
        <v>41457</v>
      </c>
      <c r="C13378" s="37">
        <v>51172106</v>
      </c>
      <c r="D13378" s="38" t="s">
        <v>41458</v>
      </c>
      <c r="E13378" s="39" t="s">
        <v>4569</v>
      </c>
      <c r="F13378" s="37" t="s">
        <v>4570</v>
      </c>
    </row>
    <row r="13379" spans="1:6" ht="14.25" customHeight="1" x14ac:dyDescent="0.2">
      <c r="A13379" s="35" t="s">
        <v>41459</v>
      </c>
      <c r="B13379" s="36" t="s">
        <v>41460</v>
      </c>
      <c r="C13379" s="37">
        <v>51172107</v>
      </c>
      <c r="D13379" s="38" t="s">
        <v>41461</v>
      </c>
      <c r="E13379" s="39" t="s">
        <v>4569</v>
      </c>
      <c r="F13379" s="37" t="s">
        <v>4570</v>
      </c>
    </row>
    <row r="13380" spans="1:6" ht="14.25" customHeight="1" x14ac:dyDescent="0.2">
      <c r="A13380" s="35" t="s">
        <v>41462</v>
      </c>
      <c r="B13380" s="36" t="s">
        <v>41463</v>
      </c>
      <c r="C13380" s="37">
        <v>51172108</v>
      </c>
      <c r="D13380" s="38" t="s">
        <v>41464</v>
      </c>
      <c r="E13380" s="39" t="s">
        <v>4569</v>
      </c>
      <c r="F13380" s="37" t="s">
        <v>4570</v>
      </c>
    </row>
    <row r="13381" spans="1:6" ht="14.25" customHeight="1" x14ac:dyDescent="0.2">
      <c r="A13381" s="35" t="s">
        <v>41465</v>
      </c>
      <c r="B13381" s="36" t="s">
        <v>41466</v>
      </c>
      <c r="C13381" s="37">
        <v>51172109</v>
      </c>
      <c r="D13381" s="38" t="s">
        <v>41467</v>
      </c>
      <c r="E13381" s="39" t="s">
        <v>4569</v>
      </c>
      <c r="F13381" s="37" t="s">
        <v>4570</v>
      </c>
    </row>
    <row r="13382" spans="1:6" ht="14.25" customHeight="1" x14ac:dyDescent="0.2">
      <c r="A13382" s="35" t="s">
        <v>41468</v>
      </c>
      <c r="B13382" s="36" t="s">
        <v>41469</v>
      </c>
      <c r="C13382" s="37">
        <v>51172110</v>
      </c>
      <c r="D13382" s="38" t="s">
        <v>41470</v>
      </c>
      <c r="E13382" s="39" t="s">
        <v>4569</v>
      </c>
      <c r="F13382" s="37" t="s">
        <v>4570</v>
      </c>
    </row>
    <row r="13383" spans="1:6" ht="14.25" customHeight="1" x14ac:dyDescent="0.2">
      <c r="A13383" s="35" t="s">
        <v>41471</v>
      </c>
      <c r="B13383" s="36" t="s">
        <v>41472</v>
      </c>
      <c r="C13383" s="37">
        <v>51172111</v>
      </c>
      <c r="D13383" s="38" t="s">
        <v>41473</v>
      </c>
      <c r="E13383" s="39" t="s">
        <v>4569</v>
      </c>
      <c r="F13383" s="37" t="s">
        <v>4570</v>
      </c>
    </row>
    <row r="13384" spans="1:6" ht="14.25" customHeight="1" x14ac:dyDescent="0.2">
      <c r="A13384" s="35" t="s">
        <v>41474</v>
      </c>
      <c r="B13384" s="36" t="s">
        <v>41475</v>
      </c>
      <c r="C13384" s="37">
        <v>51181501</v>
      </c>
      <c r="D13384" s="38" t="s">
        <v>41476</v>
      </c>
      <c r="E13384" s="39" t="s">
        <v>4569</v>
      </c>
      <c r="F13384" s="37" t="s">
        <v>4570</v>
      </c>
    </row>
    <row r="13385" spans="1:6" ht="14.25" customHeight="1" x14ac:dyDescent="0.2">
      <c r="A13385" s="35" t="s">
        <v>41477</v>
      </c>
      <c r="B13385" s="36" t="s">
        <v>41478</v>
      </c>
      <c r="C13385" s="37">
        <v>51181502</v>
      </c>
      <c r="D13385" s="38" t="s">
        <v>41479</v>
      </c>
      <c r="E13385" s="39" t="s">
        <v>4569</v>
      </c>
      <c r="F13385" s="37" t="s">
        <v>4570</v>
      </c>
    </row>
    <row r="13386" spans="1:6" ht="14.25" customHeight="1" x14ac:dyDescent="0.2">
      <c r="A13386" s="35" t="s">
        <v>41480</v>
      </c>
      <c r="B13386" s="36" t="s">
        <v>41481</v>
      </c>
      <c r="C13386" s="37">
        <v>51181503</v>
      </c>
      <c r="D13386" s="38" t="s">
        <v>41482</v>
      </c>
      <c r="E13386" s="39" t="s">
        <v>4569</v>
      </c>
      <c r="F13386" s="37" t="s">
        <v>4570</v>
      </c>
    </row>
    <row r="13387" spans="1:6" ht="14.25" customHeight="1" x14ac:dyDescent="0.2">
      <c r="A13387" s="35" t="s">
        <v>41483</v>
      </c>
      <c r="B13387" s="36" t="s">
        <v>41484</v>
      </c>
      <c r="C13387" s="37">
        <v>51181504</v>
      </c>
      <c r="D13387" s="38" t="s">
        <v>41485</v>
      </c>
      <c r="E13387" s="39" t="s">
        <v>4569</v>
      </c>
      <c r="F13387" s="37" t="s">
        <v>4570</v>
      </c>
    </row>
    <row r="13388" spans="1:6" ht="14.25" customHeight="1" x14ac:dyDescent="0.2">
      <c r="A13388" s="35" t="s">
        <v>41486</v>
      </c>
      <c r="B13388" s="36" t="s">
        <v>41487</v>
      </c>
      <c r="C13388" s="37">
        <v>51181505</v>
      </c>
      <c r="D13388" s="38" t="s">
        <v>41488</v>
      </c>
      <c r="E13388" s="39" t="s">
        <v>4569</v>
      </c>
      <c r="F13388" s="37" t="s">
        <v>4570</v>
      </c>
    </row>
    <row r="13389" spans="1:6" ht="14.25" customHeight="1" x14ac:dyDescent="0.2">
      <c r="A13389" s="35" t="s">
        <v>41489</v>
      </c>
      <c r="B13389" s="36" t="s">
        <v>41490</v>
      </c>
      <c r="C13389" s="37">
        <v>51181506</v>
      </c>
      <c r="D13389" s="38" t="s">
        <v>41491</v>
      </c>
      <c r="E13389" s="39" t="s">
        <v>4569</v>
      </c>
      <c r="F13389" s="37" t="s">
        <v>4570</v>
      </c>
    </row>
    <row r="13390" spans="1:6" ht="14.25" customHeight="1" x14ac:dyDescent="0.2">
      <c r="A13390" s="35" t="s">
        <v>41492</v>
      </c>
      <c r="B13390" s="36" t="s">
        <v>41493</v>
      </c>
      <c r="C13390" s="37">
        <v>51181508</v>
      </c>
      <c r="D13390" s="38" t="s">
        <v>41494</v>
      </c>
      <c r="E13390" s="39" t="s">
        <v>4569</v>
      </c>
      <c r="F13390" s="37" t="s">
        <v>4570</v>
      </c>
    </row>
    <row r="13391" spans="1:6" ht="14.25" customHeight="1" x14ac:dyDescent="0.2">
      <c r="A13391" s="35" t="s">
        <v>41495</v>
      </c>
      <c r="B13391" s="36" t="s">
        <v>41496</v>
      </c>
      <c r="C13391" s="37">
        <v>51181509</v>
      </c>
      <c r="D13391" s="38" t="s">
        <v>41497</v>
      </c>
      <c r="E13391" s="39" t="s">
        <v>4569</v>
      </c>
      <c r="F13391" s="37" t="s">
        <v>4570</v>
      </c>
    </row>
    <row r="13392" spans="1:6" ht="14.25" customHeight="1" x14ac:dyDescent="0.2">
      <c r="A13392" s="35" t="s">
        <v>41498</v>
      </c>
      <c r="B13392" s="36" t="s">
        <v>41499</v>
      </c>
      <c r="C13392" s="37">
        <v>51181510</v>
      </c>
      <c r="D13392" s="38" t="s">
        <v>41500</v>
      </c>
      <c r="E13392" s="39" t="s">
        <v>4569</v>
      </c>
      <c r="F13392" s="37" t="s">
        <v>4570</v>
      </c>
    </row>
    <row r="13393" spans="1:6" ht="14.25" customHeight="1" x14ac:dyDescent="0.2">
      <c r="A13393" s="35" t="s">
        <v>41501</v>
      </c>
      <c r="B13393" s="36" t="s">
        <v>41502</v>
      </c>
      <c r="C13393" s="37">
        <v>51181511</v>
      </c>
      <c r="D13393" s="38" t="s">
        <v>41503</v>
      </c>
      <c r="E13393" s="39" t="s">
        <v>4569</v>
      </c>
      <c r="F13393" s="37" t="s">
        <v>4570</v>
      </c>
    </row>
    <row r="13394" spans="1:6" ht="14.25" customHeight="1" x14ac:dyDescent="0.2">
      <c r="A13394" s="35" t="s">
        <v>41504</v>
      </c>
      <c r="B13394" s="36" t="s">
        <v>41505</v>
      </c>
      <c r="C13394" s="37">
        <v>51181513</v>
      </c>
      <c r="D13394" s="38" t="s">
        <v>41506</v>
      </c>
      <c r="E13394" s="39" t="s">
        <v>4569</v>
      </c>
      <c r="F13394" s="37" t="s">
        <v>4570</v>
      </c>
    </row>
    <row r="13395" spans="1:6" ht="14.25" customHeight="1" x14ac:dyDescent="0.2">
      <c r="A13395" s="35" t="s">
        <v>41507</v>
      </c>
      <c r="B13395" s="36" t="s">
        <v>41508</v>
      </c>
      <c r="C13395" s="37">
        <v>51181514</v>
      </c>
      <c r="D13395" s="38" t="s">
        <v>41509</v>
      </c>
      <c r="E13395" s="39" t="s">
        <v>4569</v>
      </c>
      <c r="F13395" s="37" t="s">
        <v>4570</v>
      </c>
    </row>
    <row r="13396" spans="1:6" ht="14.25" customHeight="1" x14ac:dyDescent="0.2">
      <c r="A13396" s="35" t="s">
        <v>41510</v>
      </c>
      <c r="B13396" s="36" t="s">
        <v>41478</v>
      </c>
      <c r="C13396" s="37">
        <v>51181515</v>
      </c>
      <c r="D13396" s="38" t="s">
        <v>41511</v>
      </c>
      <c r="E13396" s="39" t="s">
        <v>4569</v>
      </c>
      <c r="F13396" s="37" t="s">
        <v>4570</v>
      </c>
    </row>
    <row r="13397" spans="1:6" ht="14.25" customHeight="1" x14ac:dyDescent="0.2">
      <c r="A13397" s="35" t="s">
        <v>41512</v>
      </c>
      <c r="B13397" s="36" t="s">
        <v>41513</v>
      </c>
      <c r="C13397" s="37">
        <v>51181516</v>
      </c>
      <c r="D13397" s="38" t="s">
        <v>41514</v>
      </c>
      <c r="E13397" s="39" t="s">
        <v>4569</v>
      </c>
      <c r="F13397" s="37" t="s">
        <v>4570</v>
      </c>
    </row>
    <row r="13398" spans="1:6" ht="14.25" customHeight="1" x14ac:dyDescent="0.2">
      <c r="A13398" s="35" t="s">
        <v>41515</v>
      </c>
      <c r="B13398" s="36" t="s">
        <v>41516</v>
      </c>
      <c r="C13398" s="37">
        <v>51181517</v>
      </c>
      <c r="D13398" s="38" t="s">
        <v>41517</v>
      </c>
      <c r="E13398" s="39" t="s">
        <v>4569</v>
      </c>
      <c r="F13398" s="37" t="s">
        <v>4570</v>
      </c>
    </row>
    <row r="13399" spans="1:6" ht="14.25" customHeight="1" x14ac:dyDescent="0.2">
      <c r="A13399" s="35" t="s">
        <v>41518</v>
      </c>
      <c r="B13399" s="36" t="s">
        <v>41519</v>
      </c>
      <c r="C13399" s="37">
        <v>51181519</v>
      </c>
      <c r="D13399" s="38" t="s">
        <v>41520</v>
      </c>
      <c r="E13399" s="39" t="s">
        <v>4569</v>
      </c>
      <c r="F13399" s="37" t="s">
        <v>4570</v>
      </c>
    </row>
    <row r="13400" spans="1:6" ht="14.25" customHeight="1" x14ac:dyDescent="0.2">
      <c r="A13400" s="35" t="s">
        <v>41521</v>
      </c>
      <c r="B13400" s="36" t="s">
        <v>41522</v>
      </c>
      <c r="C13400" s="37">
        <v>51181520</v>
      </c>
      <c r="D13400" s="38" t="s">
        <v>41523</v>
      </c>
      <c r="E13400" s="39" t="s">
        <v>4569</v>
      </c>
      <c r="F13400" s="37" t="s">
        <v>4570</v>
      </c>
    </row>
    <row r="13401" spans="1:6" ht="14.25" customHeight="1" x14ac:dyDescent="0.2">
      <c r="A13401" s="35" t="s">
        <v>41524</v>
      </c>
      <c r="B13401" s="36" t="s">
        <v>41525</v>
      </c>
      <c r="C13401" s="37">
        <v>51181521</v>
      </c>
      <c r="D13401" s="38" t="s">
        <v>41526</v>
      </c>
      <c r="E13401" s="39" t="s">
        <v>4569</v>
      </c>
      <c r="F13401" s="37" t="s">
        <v>4570</v>
      </c>
    </row>
    <row r="13402" spans="1:6" ht="14.25" customHeight="1" x14ac:dyDescent="0.2">
      <c r="A13402" s="35" t="s">
        <v>41527</v>
      </c>
      <c r="B13402" s="36" t="s">
        <v>41528</v>
      </c>
      <c r="C13402" s="37">
        <v>51181522</v>
      </c>
      <c r="D13402" s="38" t="s">
        <v>41529</v>
      </c>
      <c r="E13402" s="39" t="s">
        <v>4569</v>
      </c>
      <c r="F13402" s="37" t="s">
        <v>4570</v>
      </c>
    </row>
    <row r="13403" spans="1:6" ht="14.25" customHeight="1" x14ac:dyDescent="0.2">
      <c r="A13403" s="35" t="s">
        <v>41530</v>
      </c>
      <c r="B13403" s="36" t="s">
        <v>41531</v>
      </c>
      <c r="C13403" s="37">
        <v>51181523</v>
      </c>
      <c r="D13403" s="38" t="s">
        <v>41532</v>
      </c>
      <c r="E13403" s="39" t="s">
        <v>4569</v>
      </c>
      <c r="F13403" s="37" t="s">
        <v>4570</v>
      </c>
    </row>
    <row r="13404" spans="1:6" ht="14.25" customHeight="1" x14ac:dyDescent="0.2">
      <c r="A13404" s="35" t="s">
        <v>41533</v>
      </c>
      <c r="B13404" s="36" t="s">
        <v>41534</v>
      </c>
      <c r="C13404" s="37">
        <v>51181524</v>
      </c>
      <c r="D13404" s="38" t="s">
        <v>41535</v>
      </c>
      <c r="E13404" s="39" t="s">
        <v>4569</v>
      </c>
      <c r="F13404" s="37" t="s">
        <v>4570</v>
      </c>
    </row>
    <row r="13405" spans="1:6" ht="14.25" customHeight="1" x14ac:dyDescent="0.2">
      <c r="A13405" s="35" t="s">
        <v>41536</v>
      </c>
      <c r="B13405" s="36" t="s">
        <v>41537</v>
      </c>
      <c r="C13405" s="37">
        <v>51181601</v>
      </c>
      <c r="D13405" s="38" t="s">
        <v>41538</v>
      </c>
      <c r="E13405" s="39" t="s">
        <v>4569</v>
      </c>
      <c r="F13405" s="37" t="s">
        <v>4570</v>
      </c>
    </row>
    <row r="13406" spans="1:6" ht="14.25" customHeight="1" x14ac:dyDescent="0.2">
      <c r="A13406" s="35" t="s">
        <v>41539</v>
      </c>
      <c r="B13406" s="36" t="s">
        <v>41540</v>
      </c>
      <c r="C13406" s="37">
        <v>51181602</v>
      </c>
      <c r="D13406" s="38" t="s">
        <v>41541</v>
      </c>
      <c r="E13406" s="39" t="s">
        <v>4569</v>
      </c>
      <c r="F13406" s="37" t="s">
        <v>4570</v>
      </c>
    </row>
    <row r="13407" spans="1:6" ht="14.25" customHeight="1" x14ac:dyDescent="0.2">
      <c r="A13407" s="35" t="s">
        <v>41542</v>
      </c>
      <c r="B13407" s="36" t="s">
        <v>41543</v>
      </c>
      <c r="C13407" s="37">
        <v>51181603</v>
      </c>
      <c r="D13407" s="38" t="s">
        <v>41544</v>
      </c>
      <c r="E13407" s="39" t="s">
        <v>4569</v>
      </c>
      <c r="F13407" s="37" t="s">
        <v>4570</v>
      </c>
    </row>
    <row r="13408" spans="1:6" ht="14.25" customHeight="1" x14ac:dyDescent="0.2">
      <c r="A13408" s="35" t="s">
        <v>41545</v>
      </c>
      <c r="B13408" s="36" t="s">
        <v>41546</v>
      </c>
      <c r="C13408" s="37">
        <v>51181604</v>
      </c>
      <c r="D13408" s="38" t="s">
        <v>41547</v>
      </c>
      <c r="E13408" s="39" t="s">
        <v>4569</v>
      </c>
      <c r="F13408" s="37" t="s">
        <v>4570</v>
      </c>
    </row>
    <row r="13409" spans="1:6" ht="14.25" customHeight="1" x14ac:dyDescent="0.2">
      <c r="A13409" s="35" t="s">
        <v>41548</v>
      </c>
      <c r="B13409" s="36" t="s">
        <v>41549</v>
      </c>
      <c r="C13409" s="37">
        <v>51181605</v>
      </c>
      <c r="D13409" s="38" t="s">
        <v>41550</v>
      </c>
      <c r="E13409" s="39" t="s">
        <v>4569</v>
      </c>
      <c r="F13409" s="37" t="s">
        <v>4570</v>
      </c>
    </row>
    <row r="13410" spans="1:6" ht="14.25" customHeight="1" x14ac:dyDescent="0.2">
      <c r="A13410" s="35" t="s">
        <v>41551</v>
      </c>
      <c r="B13410" s="36" t="s">
        <v>41552</v>
      </c>
      <c r="C13410" s="37">
        <v>51181606</v>
      </c>
      <c r="D13410" s="38" t="s">
        <v>41553</v>
      </c>
      <c r="E13410" s="39" t="s">
        <v>4569</v>
      </c>
      <c r="F13410" s="37" t="s">
        <v>4570</v>
      </c>
    </row>
    <row r="13411" spans="1:6" ht="14.25" customHeight="1" x14ac:dyDescent="0.2">
      <c r="A13411" s="35" t="s">
        <v>41554</v>
      </c>
      <c r="B13411" s="36" t="s">
        <v>41555</v>
      </c>
      <c r="C13411" s="37">
        <v>51181607</v>
      </c>
      <c r="D13411" s="38" t="s">
        <v>41556</v>
      </c>
      <c r="E13411" s="39" t="s">
        <v>4569</v>
      </c>
      <c r="F13411" s="37" t="s">
        <v>4570</v>
      </c>
    </row>
    <row r="13412" spans="1:6" ht="14.25" customHeight="1" x14ac:dyDescent="0.2">
      <c r="A13412" s="35" t="s">
        <v>41557</v>
      </c>
      <c r="B13412" s="36" t="s">
        <v>41558</v>
      </c>
      <c r="C13412" s="37">
        <v>51181608</v>
      </c>
      <c r="D13412" s="38" t="s">
        <v>41559</v>
      </c>
      <c r="E13412" s="39" t="s">
        <v>4569</v>
      </c>
      <c r="F13412" s="37" t="s">
        <v>4570</v>
      </c>
    </row>
    <row r="13413" spans="1:6" ht="14.25" customHeight="1" x14ac:dyDescent="0.2">
      <c r="A13413" s="35" t="s">
        <v>41560</v>
      </c>
      <c r="B13413" s="36" t="s">
        <v>41561</v>
      </c>
      <c r="C13413" s="37">
        <v>51181609</v>
      </c>
      <c r="D13413" s="38" t="s">
        <v>41562</v>
      </c>
      <c r="E13413" s="39" t="s">
        <v>4569</v>
      </c>
      <c r="F13413" s="37" t="s">
        <v>4570</v>
      </c>
    </row>
    <row r="13414" spans="1:6" ht="14.25" customHeight="1" x14ac:dyDescent="0.2">
      <c r="A13414" s="35" t="s">
        <v>41563</v>
      </c>
      <c r="B13414" s="36" t="s">
        <v>41564</v>
      </c>
      <c r="C13414" s="37">
        <v>51181701</v>
      </c>
      <c r="D13414" s="38" t="s">
        <v>41565</v>
      </c>
      <c r="E13414" s="39" t="s">
        <v>4569</v>
      </c>
      <c r="F13414" s="37" t="s">
        <v>4570</v>
      </c>
    </row>
    <row r="13415" spans="1:6" ht="14.25" customHeight="1" x14ac:dyDescent="0.2">
      <c r="A13415" s="35" t="s">
        <v>41566</v>
      </c>
      <c r="B13415" s="36" t="s">
        <v>41567</v>
      </c>
      <c r="C13415" s="37">
        <v>51181702</v>
      </c>
      <c r="D13415" s="38" t="s">
        <v>41568</v>
      </c>
      <c r="E13415" s="39" t="s">
        <v>4569</v>
      </c>
      <c r="F13415" s="37" t="s">
        <v>4570</v>
      </c>
    </row>
    <row r="13416" spans="1:6" ht="14.25" customHeight="1" x14ac:dyDescent="0.2">
      <c r="A13416" s="35" t="s">
        <v>41569</v>
      </c>
      <c r="B13416" s="36" t="s">
        <v>41570</v>
      </c>
      <c r="C13416" s="37">
        <v>51181703</v>
      </c>
      <c r="D13416" s="38" t="s">
        <v>41571</v>
      </c>
      <c r="E13416" s="39" t="s">
        <v>4569</v>
      </c>
      <c r="F13416" s="37" t="s">
        <v>4570</v>
      </c>
    </row>
    <row r="13417" spans="1:6" ht="14.25" customHeight="1" x14ac:dyDescent="0.2">
      <c r="A13417" s="35" t="s">
        <v>41572</v>
      </c>
      <c r="B13417" s="36" t="s">
        <v>41573</v>
      </c>
      <c r="C13417" s="37">
        <v>51181704</v>
      </c>
      <c r="D13417" s="38" t="s">
        <v>41574</v>
      </c>
      <c r="E13417" s="39" t="s">
        <v>4569</v>
      </c>
      <c r="F13417" s="37" t="s">
        <v>4570</v>
      </c>
    </row>
    <row r="13418" spans="1:6" ht="14.25" customHeight="1" x14ac:dyDescent="0.2">
      <c r="A13418" s="35" t="s">
        <v>41575</v>
      </c>
      <c r="B13418" s="36" t="s">
        <v>41576</v>
      </c>
      <c r="C13418" s="37">
        <v>51181705</v>
      </c>
      <c r="D13418" s="38" t="s">
        <v>41577</v>
      </c>
      <c r="E13418" s="39" t="s">
        <v>4569</v>
      </c>
      <c r="F13418" s="37" t="s">
        <v>4570</v>
      </c>
    </row>
    <row r="13419" spans="1:6" ht="14.25" customHeight="1" x14ac:dyDescent="0.2">
      <c r="A13419" s="35" t="s">
        <v>41578</v>
      </c>
      <c r="B13419" s="36" t="s">
        <v>41579</v>
      </c>
      <c r="C13419" s="37">
        <v>51181706</v>
      </c>
      <c r="D13419" s="38" t="s">
        <v>41580</v>
      </c>
      <c r="E13419" s="39" t="s">
        <v>4569</v>
      </c>
      <c r="F13419" s="37" t="s">
        <v>4570</v>
      </c>
    </row>
    <row r="13420" spans="1:6" ht="14.25" customHeight="1" x14ac:dyDescent="0.2">
      <c r="A13420" s="35" t="s">
        <v>41581</v>
      </c>
      <c r="B13420" s="36" t="s">
        <v>41582</v>
      </c>
      <c r="C13420" s="37">
        <v>51181707</v>
      </c>
      <c r="D13420" s="38" t="s">
        <v>41583</v>
      </c>
      <c r="E13420" s="39" t="s">
        <v>4569</v>
      </c>
      <c r="F13420" s="37" t="s">
        <v>4570</v>
      </c>
    </row>
    <row r="13421" spans="1:6" ht="14.25" customHeight="1" x14ac:dyDescent="0.2">
      <c r="A13421" s="35" t="s">
        <v>41584</v>
      </c>
      <c r="B13421" s="36" t="s">
        <v>41585</v>
      </c>
      <c r="C13421" s="37">
        <v>51181708</v>
      </c>
      <c r="D13421" s="38" t="s">
        <v>41586</v>
      </c>
      <c r="E13421" s="39" t="s">
        <v>4569</v>
      </c>
      <c r="F13421" s="37" t="s">
        <v>4570</v>
      </c>
    </row>
    <row r="13422" spans="1:6" ht="14.25" customHeight="1" x14ac:dyDescent="0.2">
      <c r="A13422" s="35" t="s">
        <v>41587</v>
      </c>
      <c r="B13422" s="36" t="s">
        <v>41588</v>
      </c>
      <c r="C13422" s="37">
        <v>51181709</v>
      </c>
      <c r="D13422" s="38" t="s">
        <v>41589</v>
      </c>
      <c r="E13422" s="39" t="s">
        <v>4569</v>
      </c>
      <c r="F13422" s="37" t="s">
        <v>4570</v>
      </c>
    </row>
    <row r="13423" spans="1:6" ht="14.25" customHeight="1" x14ac:dyDescent="0.2">
      <c r="A13423" s="35" t="s">
        <v>41590</v>
      </c>
      <c r="B13423" s="36" t="s">
        <v>41591</v>
      </c>
      <c r="C13423" s="37">
        <v>51181710</v>
      </c>
      <c r="D13423" s="38" t="s">
        <v>41592</v>
      </c>
      <c r="E13423" s="39" t="s">
        <v>4569</v>
      </c>
      <c r="F13423" s="37" t="s">
        <v>4570</v>
      </c>
    </row>
    <row r="13424" spans="1:6" ht="14.25" customHeight="1" x14ac:dyDescent="0.2">
      <c r="A13424" s="35" t="s">
        <v>41593</v>
      </c>
      <c r="B13424" s="36" t="s">
        <v>41594</v>
      </c>
      <c r="C13424" s="37">
        <v>51181711</v>
      </c>
      <c r="D13424" s="38" t="s">
        <v>41595</v>
      </c>
      <c r="E13424" s="39" t="s">
        <v>4569</v>
      </c>
      <c r="F13424" s="37" t="s">
        <v>4570</v>
      </c>
    </row>
    <row r="13425" spans="1:6" ht="14.25" customHeight="1" x14ac:dyDescent="0.2">
      <c r="A13425" s="35" t="s">
        <v>41596</v>
      </c>
      <c r="B13425" s="36" t="s">
        <v>41597</v>
      </c>
      <c r="C13425" s="37">
        <v>51181712</v>
      </c>
      <c r="D13425" s="38" t="s">
        <v>41598</v>
      </c>
      <c r="E13425" s="39" t="s">
        <v>4569</v>
      </c>
      <c r="F13425" s="37" t="s">
        <v>4570</v>
      </c>
    </row>
    <row r="13426" spans="1:6" ht="14.25" customHeight="1" x14ac:dyDescent="0.2">
      <c r="A13426" s="35" t="s">
        <v>41599</v>
      </c>
      <c r="B13426" s="36" t="s">
        <v>41600</v>
      </c>
      <c r="C13426" s="37">
        <v>51181713</v>
      </c>
      <c r="D13426" s="38" t="s">
        <v>41601</v>
      </c>
      <c r="E13426" s="39" t="s">
        <v>4569</v>
      </c>
      <c r="F13426" s="37" t="s">
        <v>4570</v>
      </c>
    </row>
    <row r="13427" spans="1:6" ht="14.25" customHeight="1" x14ac:dyDescent="0.2">
      <c r="A13427" s="35" t="s">
        <v>41602</v>
      </c>
      <c r="B13427" s="36" t="s">
        <v>41603</v>
      </c>
      <c r="C13427" s="37">
        <v>51181714</v>
      </c>
      <c r="D13427" s="38" t="s">
        <v>41604</v>
      </c>
      <c r="E13427" s="39" t="s">
        <v>4569</v>
      </c>
      <c r="F13427" s="37" t="s">
        <v>4570</v>
      </c>
    </row>
    <row r="13428" spans="1:6" ht="14.25" customHeight="1" x14ac:dyDescent="0.2">
      <c r="A13428" s="35" t="s">
        <v>41605</v>
      </c>
      <c r="B13428" s="36" t="s">
        <v>41606</v>
      </c>
      <c r="C13428" s="37">
        <v>51181715</v>
      </c>
      <c r="D13428" s="38" t="s">
        <v>41607</v>
      </c>
      <c r="E13428" s="39" t="s">
        <v>4569</v>
      </c>
      <c r="F13428" s="37" t="s">
        <v>4570</v>
      </c>
    </row>
    <row r="13429" spans="1:6" ht="14.25" customHeight="1" x14ac:dyDescent="0.2">
      <c r="A13429" s="35" t="s">
        <v>41608</v>
      </c>
      <c r="B13429" s="36" t="s">
        <v>41609</v>
      </c>
      <c r="C13429" s="37">
        <v>51181716</v>
      </c>
      <c r="D13429" s="38" t="s">
        <v>41610</v>
      </c>
      <c r="E13429" s="39" t="s">
        <v>4569</v>
      </c>
      <c r="F13429" s="37" t="s">
        <v>4570</v>
      </c>
    </row>
    <row r="13430" spans="1:6" ht="14.25" customHeight="1" x14ac:dyDescent="0.2">
      <c r="A13430" s="35" t="s">
        <v>41611</v>
      </c>
      <c r="B13430" s="36" t="s">
        <v>41612</v>
      </c>
      <c r="C13430" s="37">
        <v>51181717</v>
      </c>
      <c r="D13430" s="38" t="s">
        <v>41613</v>
      </c>
      <c r="E13430" s="39" t="s">
        <v>4569</v>
      </c>
      <c r="F13430" s="37" t="s">
        <v>4570</v>
      </c>
    </row>
    <row r="13431" spans="1:6" ht="14.25" customHeight="1" x14ac:dyDescent="0.2">
      <c r="A13431" s="35" t="s">
        <v>41614</v>
      </c>
      <c r="B13431" s="36" t="s">
        <v>41615</v>
      </c>
      <c r="C13431" s="37">
        <v>51181718</v>
      </c>
      <c r="D13431" s="38" t="s">
        <v>41616</v>
      </c>
      <c r="E13431" s="39" t="s">
        <v>4569</v>
      </c>
      <c r="F13431" s="37" t="s">
        <v>4570</v>
      </c>
    </row>
    <row r="13432" spans="1:6" ht="14.25" customHeight="1" x14ac:dyDescent="0.2">
      <c r="A13432" s="35" t="s">
        <v>41617</v>
      </c>
      <c r="B13432" s="36" t="s">
        <v>41618</v>
      </c>
      <c r="C13432" s="37">
        <v>51181719</v>
      </c>
      <c r="D13432" s="38" t="s">
        <v>41619</v>
      </c>
      <c r="E13432" s="39" t="s">
        <v>4569</v>
      </c>
      <c r="F13432" s="37" t="s">
        <v>4570</v>
      </c>
    </row>
    <row r="13433" spans="1:6" ht="14.25" customHeight="1" x14ac:dyDescent="0.2">
      <c r="A13433" s="35" t="s">
        <v>41620</v>
      </c>
      <c r="B13433" s="36" t="s">
        <v>41621</v>
      </c>
      <c r="C13433" s="37">
        <v>51181720</v>
      </c>
      <c r="D13433" s="38" t="s">
        <v>41622</v>
      </c>
      <c r="E13433" s="39" t="s">
        <v>4569</v>
      </c>
      <c r="F13433" s="37" t="s">
        <v>4570</v>
      </c>
    </row>
    <row r="13434" spans="1:6" ht="14.25" customHeight="1" x14ac:dyDescent="0.2">
      <c r="A13434" s="35" t="s">
        <v>41623</v>
      </c>
      <c r="B13434" s="36" t="s">
        <v>41624</v>
      </c>
      <c r="C13434" s="37">
        <v>51181721</v>
      </c>
      <c r="D13434" s="38" t="s">
        <v>41625</v>
      </c>
      <c r="E13434" s="39" t="s">
        <v>4569</v>
      </c>
      <c r="F13434" s="37" t="s">
        <v>4570</v>
      </c>
    </row>
    <row r="13435" spans="1:6" ht="14.25" customHeight="1" x14ac:dyDescent="0.2">
      <c r="A13435" s="35" t="s">
        <v>41626</v>
      </c>
      <c r="B13435" s="36" t="s">
        <v>41627</v>
      </c>
      <c r="C13435" s="37">
        <v>51181722</v>
      </c>
      <c r="D13435" s="38" t="s">
        <v>41628</v>
      </c>
      <c r="E13435" s="39" t="s">
        <v>4569</v>
      </c>
      <c r="F13435" s="37" t="s">
        <v>4570</v>
      </c>
    </row>
    <row r="13436" spans="1:6" ht="14.25" customHeight="1" x14ac:dyDescent="0.2">
      <c r="A13436" s="35" t="s">
        <v>41629</v>
      </c>
      <c r="B13436" s="36" t="s">
        <v>41630</v>
      </c>
      <c r="C13436" s="37">
        <v>51181723</v>
      </c>
      <c r="D13436" s="38" t="s">
        <v>41631</v>
      </c>
      <c r="E13436" s="39" t="s">
        <v>4569</v>
      </c>
      <c r="F13436" s="37" t="s">
        <v>4570</v>
      </c>
    </row>
    <row r="13437" spans="1:6" ht="14.25" customHeight="1" x14ac:dyDescent="0.2">
      <c r="A13437" s="35" t="s">
        <v>41632</v>
      </c>
      <c r="B13437" s="36" t="s">
        <v>41633</v>
      </c>
      <c r="C13437" s="37">
        <v>51181724</v>
      </c>
      <c r="D13437" s="38" t="s">
        <v>41634</v>
      </c>
      <c r="E13437" s="39" t="s">
        <v>4569</v>
      </c>
      <c r="F13437" s="37" t="s">
        <v>4570</v>
      </c>
    </row>
    <row r="13438" spans="1:6" ht="14.25" customHeight="1" x14ac:dyDescent="0.2">
      <c r="A13438" s="35" t="s">
        <v>41635</v>
      </c>
      <c r="B13438" s="36" t="s">
        <v>41636</v>
      </c>
      <c r="C13438" s="37">
        <v>51181725</v>
      </c>
      <c r="D13438" s="38" t="s">
        <v>41637</v>
      </c>
      <c r="E13438" s="39" t="s">
        <v>4569</v>
      </c>
      <c r="F13438" s="37" t="s">
        <v>4570</v>
      </c>
    </row>
    <row r="13439" spans="1:6" ht="14.25" customHeight="1" x14ac:dyDescent="0.2">
      <c r="A13439" s="35" t="s">
        <v>41638</v>
      </c>
      <c r="B13439" s="36" t="s">
        <v>41639</v>
      </c>
      <c r="C13439" s="37">
        <v>51181726</v>
      </c>
      <c r="D13439" s="38" t="s">
        <v>41640</v>
      </c>
      <c r="E13439" s="39" t="s">
        <v>4569</v>
      </c>
      <c r="F13439" s="37" t="s">
        <v>4570</v>
      </c>
    </row>
    <row r="13440" spans="1:6" ht="14.25" customHeight="1" x14ac:dyDescent="0.2">
      <c r="A13440" s="35" t="s">
        <v>41641</v>
      </c>
      <c r="B13440" s="36" t="s">
        <v>41642</v>
      </c>
      <c r="C13440" s="37">
        <v>51181727</v>
      </c>
      <c r="D13440" s="38" t="s">
        <v>41643</v>
      </c>
      <c r="E13440" s="39" t="s">
        <v>4569</v>
      </c>
      <c r="F13440" s="37" t="s">
        <v>4570</v>
      </c>
    </row>
    <row r="13441" spans="1:6" ht="14.25" customHeight="1" x14ac:dyDescent="0.2">
      <c r="A13441" s="35" t="s">
        <v>41644</v>
      </c>
      <c r="B13441" s="36" t="s">
        <v>41645</v>
      </c>
      <c r="C13441" s="37">
        <v>51181728</v>
      </c>
      <c r="D13441" s="38" t="s">
        <v>41646</v>
      </c>
      <c r="E13441" s="39" t="s">
        <v>4569</v>
      </c>
      <c r="F13441" s="37" t="s">
        <v>4570</v>
      </c>
    </row>
    <row r="13442" spans="1:6" ht="14.25" customHeight="1" x14ac:dyDescent="0.2">
      <c r="A13442" s="35" t="s">
        <v>41647</v>
      </c>
      <c r="B13442" s="36" t="s">
        <v>41648</v>
      </c>
      <c r="C13442" s="37">
        <v>51181729</v>
      </c>
      <c r="D13442" s="38" t="s">
        <v>41649</v>
      </c>
      <c r="E13442" s="39" t="s">
        <v>4569</v>
      </c>
      <c r="F13442" s="37" t="s">
        <v>4570</v>
      </c>
    </row>
    <row r="13443" spans="1:6" ht="14.25" customHeight="1" x14ac:dyDescent="0.2">
      <c r="A13443" s="35" t="s">
        <v>41650</v>
      </c>
      <c r="B13443" s="36" t="s">
        <v>41651</v>
      </c>
      <c r="C13443" s="37">
        <v>51181730</v>
      </c>
      <c r="D13443" s="38" t="s">
        <v>41652</v>
      </c>
      <c r="E13443" s="39" t="s">
        <v>4569</v>
      </c>
      <c r="F13443" s="37" t="s">
        <v>4570</v>
      </c>
    </row>
    <row r="13444" spans="1:6" ht="14.25" customHeight="1" x14ac:dyDescent="0.2">
      <c r="A13444" s="35" t="s">
        <v>41653</v>
      </c>
      <c r="B13444" s="36" t="s">
        <v>41654</v>
      </c>
      <c r="C13444" s="37">
        <v>51181731</v>
      </c>
      <c r="D13444" s="38" t="s">
        <v>41655</v>
      </c>
      <c r="E13444" s="39" t="s">
        <v>4569</v>
      </c>
      <c r="F13444" s="37" t="s">
        <v>4570</v>
      </c>
    </row>
    <row r="13445" spans="1:6" ht="14.25" customHeight="1" x14ac:dyDescent="0.2">
      <c r="A13445" s="35" t="s">
        <v>41656</v>
      </c>
      <c r="B13445" s="36" t="s">
        <v>41657</v>
      </c>
      <c r="C13445" s="37">
        <v>51181732</v>
      </c>
      <c r="D13445" s="38" t="s">
        <v>41658</v>
      </c>
      <c r="E13445" s="39" t="s">
        <v>4569</v>
      </c>
      <c r="F13445" s="37" t="s">
        <v>4570</v>
      </c>
    </row>
    <row r="13446" spans="1:6" ht="14.25" customHeight="1" x14ac:dyDescent="0.2">
      <c r="A13446" s="35" t="s">
        <v>41659</v>
      </c>
      <c r="B13446" s="36" t="s">
        <v>41657</v>
      </c>
      <c r="C13446" s="37">
        <v>51181733</v>
      </c>
      <c r="D13446" s="38" t="s">
        <v>41660</v>
      </c>
      <c r="E13446" s="39" t="s">
        <v>4569</v>
      </c>
      <c r="F13446" s="37" t="s">
        <v>4570</v>
      </c>
    </row>
    <row r="13447" spans="1:6" ht="14.25" customHeight="1" x14ac:dyDescent="0.2">
      <c r="A13447" s="35" t="s">
        <v>41661</v>
      </c>
      <c r="B13447" s="36" t="s">
        <v>41662</v>
      </c>
      <c r="C13447" s="37">
        <v>51181734</v>
      </c>
      <c r="D13447" s="38" t="s">
        <v>41663</v>
      </c>
      <c r="E13447" s="39" t="s">
        <v>4569</v>
      </c>
      <c r="F13447" s="37" t="s">
        <v>4570</v>
      </c>
    </row>
    <row r="13448" spans="1:6" ht="14.25" customHeight="1" x14ac:dyDescent="0.2">
      <c r="A13448" s="35" t="s">
        <v>41664</v>
      </c>
      <c r="B13448" s="36" t="s">
        <v>41665</v>
      </c>
      <c r="C13448" s="37">
        <v>51181735</v>
      </c>
      <c r="D13448" s="38" t="s">
        <v>41666</v>
      </c>
      <c r="E13448" s="39" t="s">
        <v>4569</v>
      </c>
      <c r="F13448" s="37" t="s">
        <v>4570</v>
      </c>
    </row>
    <row r="13449" spans="1:6" ht="14.25" customHeight="1" x14ac:dyDescent="0.2">
      <c r="A13449" s="35" t="s">
        <v>41667</v>
      </c>
      <c r="B13449" s="36" t="s">
        <v>41668</v>
      </c>
      <c r="C13449" s="37">
        <v>51181736</v>
      </c>
      <c r="D13449" s="38" t="s">
        <v>41669</v>
      </c>
      <c r="E13449" s="39" t="s">
        <v>4569</v>
      </c>
      <c r="F13449" s="37" t="s">
        <v>4570</v>
      </c>
    </row>
    <row r="13450" spans="1:6" ht="14.25" customHeight="1" x14ac:dyDescent="0.2">
      <c r="A13450" s="35" t="s">
        <v>41670</v>
      </c>
      <c r="B13450" s="36" t="s">
        <v>41671</v>
      </c>
      <c r="C13450" s="37">
        <v>51181737</v>
      </c>
      <c r="D13450" s="38" t="s">
        <v>41672</v>
      </c>
      <c r="E13450" s="39" t="s">
        <v>4569</v>
      </c>
      <c r="F13450" s="37" t="s">
        <v>4570</v>
      </c>
    </row>
    <row r="13451" spans="1:6" ht="14.25" customHeight="1" x14ac:dyDescent="0.2">
      <c r="A13451" s="35" t="s">
        <v>41673</v>
      </c>
      <c r="B13451" s="36" t="s">
        <v>41674</v>
      </c>
      <c r="C13451" s="37">
        <v>51181738</v>
      </c>
      <c r="D13451" s="38" t="s">
        <v>41675</v>
      </c>
      <c r="E13451" s="39" t="s">
        <v>4569</v>
      </c>
      <c r="F13451" s="37" t="s">
        <v>4570</v>
      </c>
    </row>
    <row r="13452" spans="1:6" ht="14.25" customHeight="1" x14ac:dyDescent="0.2">
      <c r="A13452" s="35" t="s">
        <v>41676</v>
      </c>
      <c r="B13452" s="36" t="s">
        <v>41677</v>
      </c>
      <c r="C13452" s="37">
        <v>51181739</v>
      </c>
      <c r="D13452" s="38" t="s">
        <v>41678</v>
      </c>
      <c r="E13452" s="39" t="s">
        <v>4569</v>
      </c>
      <c r="F13452" s="37" t="s">
        <v>4570</v>
      </c>
    </row>
    <row r="13453" spans="1:6" ht="14.25" customHeight="1" x14ac:dyDescent="0.2">
      <c r="A13453" s="35" t="s">
        <v>41679</v>
      </c>
      <c r="B13453" s="36" t="s">
        <v>41680</v>
      </c>
      <c r="C13453" s="37">
        <v>51181740</v>
      </c>
      <c r="D13453" s="38" t="s">
        <v>41681</v>
      </c>
      <c r="E13453" s="39" t="s">
        <v>4569</v>
      </c>
      <c r="F13453" s="37" t="s">
        <v>4570</v>
      </c>
    </row>
    <row r="13454" spans="1:6" ht="14.25" customHeight="1" x14ac:dyDescent="0.2">
      <c r="A13454" s="35" t="s">
        <v>41682</v>
      </c>
      <c r="B13454" s="36" t="s">
        <v>41683</v>
      </c>
      <c r="C13454" s="37">
        <v>51181741</v>
      </c>
      <c r="D13454" s="38" t="s">
        <v>41684</v>
      </c>
      <c r="E13454" s="39" t="s">
        <v>4569</v>
      </c>
      <c r="F13454" s="37" t="s">
        <v>4570</v>
      </c>
    </row>
    <row r="13455" spans="1:6" ht="14.25" customHeight="1" x14ac:dyDescent="0.2">
      <c r="A13455" s="35" t="s">
        <v>41685</v>
      </c>
      <c r="B13455" s="36" t="s">
        <v>41686</v>
      </c>
      <c r="C13455" s="37">
        <v>51181742</v>
      </c>
      <c r="D13455" s="38" t="s">
        <v>41687</v>
      </c>
      <c r="E13455" s="39" t="s">
        <v>4569</v>
      </c>
      <c r="F13455" s="37" t="s">
        <v>4570</v>
      </c>
    </row>
    <row r="13456" spans="1:6" ht="14.25" customHeight="1" x14ac:dyDescent="0.2">
      <c r="A13456" s="35" t="s">
        <v>41688</v>
      </c>
      <c r="B13456" s="36" t="s">
        <v>41689</v>
      </c>
      <c r="C13456" s="37">
        <v>51181743</v>
      </c>
      <c r="D13456" s="38" t="s">
        <v>41690</v>
      </c>
      <c r="E13456" s="39" t="s">
        <v>4569</v>
      </c>
      <c r="F13456" s="37" t="s">
        <v>4570</v>
      </c>
    </row>
    <row r="13457" spans="1:6" ht="14.25" customHeight="1" x14ac:dyDescent="0.2">
      <c r="A13457" s="35" t="s">
        <v>41691</v>
      </c>
      <c r="B13457" s="36" t="s">
        <v>41692</v>
      </c>
      <c r="C13457" s="37">
        <v>51181744</v>
      </c>
      <c r="D13457" s="38" t="s">
        <v>41693</v>
      </c>
      <c r="E13457" s="39" t="s">
        <v>4569</v>
      </c>
      <c r="F13457" s="37" t="s">
        <v>4570</v>
      </c>
    </row>
    <row r="13458" spans="1:6" ht="14.25" customHeight="1" x14ac:dyDescent="0.2">
      <c r="A13458" s="35" t="s">
        <v>41694</v>
      </c>
      <c r="B13458" s="36" t="s">
        <v>41695</v>
      </c>
      <c r="C13458" s="37">
        <v>51181745</v>
      </c>
      <c r="D13458" s="38" t="s">
        <v>41696</v>
      </c>
      <c r="E13458" s="39" t="s">
        <v>4569</v>
      </c>
      <c r="F13458" s="37" t="s">
        <v>4570</v>
      </c>
    </row>
    <row r="13459" spans="1:6" ht="14.25" customHeight="1" x14ac:dyDescent="0.2">
      <c r="A13459" s="35" t="s">
        <v>41697</v>
      </c>
      <c r="B13459" s="36" t="s">
        <v>41698</v>
      </c>
      <c r="C13459" s="37">
        <v>51181746</v>
      </c>
      <c r="D13459" s="38" t="s">
        <v>41699</v>
      </c>
      <c r="E13459" s="39" t="s">
        <v>4569</v>
      </c>
      <c r="F13459" s="37" t="s">
        <v>4570</v>
      </c>
    </row>
    <row r="13460" spans="1:6" ht="14.25" customHeight="1" x14ac:dyDescent="0.2">
      <c r="A13460" s="35" t="s">
        <v>41700</v>
      </c>
      <c r="B13460" s="36" t="s">
        <v>41689</v>
      </c>
      <c r="C13460" s="37">
        <v>51181747</v>
      </c>
      <c r="D13460" s="38" t="s">
        <v>41701</v>
      </c>
      <c r="E13460" s="39" t="s">
        <v>4569</v>
      </c>
      <c r="F13460" s="37" t="s">
        <v>4570</v>
      </c>
    </row>
    <row r="13461" spans="1:6" ht="14.25" customHeight="1" x14ac:dyDescent="0.2">
      <c r="A13461" s="35" t="s">
        <v>41702</v>
      </c>
      <c r="B13461" s="36" t="s">
        <v>41703</v>
      </c>
      <c r="C13461" s="37">
        <v>51181748</v>
      </c>
      <c r="D13461" s="38" t="s">
        <v>41704</v>
      </c>
      <c r="E13461" s="39" t="s">
        <v>4569</v>
      </c>
      <c r="F13461" s="37" t="s">
        <v>4570</v>
      </c>
    </row>
    <row r="13462" spans="1:6" ht="14.25" customHeight="1" x14ac:dyDescent="0.2">
      <c r="A13462" s="35" t="s">
        <v>41705</v>
      </c>
      <c r="B13462" s="36" t="s">
        <v>41706</v>
      </c>
      <c r="C13462" s="37">
        <v>51181749</v>
      </c>
      <c r="D13462" s="38" t="s">
        <v>41707</v>
      </c>
      <c r="E13462" s="39" t="s">
        <v>4569</v>
      </c>
      <c r="F13462" s="37" t="s">
        <v>4570</v>
      </c>
    </row>
    <row r="13463" spans="1:6" ht="14.25" customHeight="1" x14ac:dyDescent="0.2">
      <c r="A13463" s="35" t="s">
        <v>41708</v>
      </c>
      <c r="B13463" s="36" t="s">
        <v>41709</v>
      </c>
      <c r="C13463" s="37">
        <v>51181750</v>
      </c>
      <c r="D13463" s="38" t="s">
        <v>41710</v>
      </c>
      <c r="E13463" s="39" t="s">
        <v>4569</v>
      </c>
      <c r="F13463" s="37" t="s">
        <v>4570</v>
      </c>
    </row>
    <row r="13464" spans="1:6" ht="14.25" customHeight="1" x14ac:dyDescent="0.2">
      <c r="A13464" s="35" t="s">
        <v>41711</v>
      </c>
      <c r="B13464" s="36" t="s">
        <v>41680</v>
      </c>
      <c r="C13464" s="37">
        <v>51181751</v>
      </c>
      <c r="D13464" s="38" t="s">
        <v>41712</v>
      </c>
      <c r="E13464" s="39" t="s">
        <v>4569</v>
      </c>
      <c r="F13464" s="37" t="s">
        <v>4570</v>
      </c>
    </row>
    <row r="13465" spans="1:6" ht="14.25" customHeight="1" x14ac:dyDescent="0.2">
      <c r="A13465" s="35" t="s">
        <v>41713</v>
      </c>
      <c r="B13465" s="36" t="s">
        <v>41714</v>
      </c>
      <c r="C13465" s="37">
        <v>51181752</v>
      </c>
      <c r="D13465" s="38" t="s">
        <v>41715</v>
      </c>
      <c r="E13465" s="39" t="s">
        <v>4569</v>
      </c>
      <c r="F13465" s="37" t="s">
        <v>4570</v>
      </c>
    </row>
    <row r="13466" spans="1:6" ht="14.25" customHeight="1" x14ac:dyDescent="0.2">
      <c r="A13466" s="35" t="s">
        <v>41716</v>
      </c>
      <c r="B13466" s="36" t="s">
        <v>41680</v>
      </c>
      <c r="C13466" s="37">
        <v>51181753</v>
      </c>
      <c r="D13466" s="38" t="s">
        <v>41717</v>
      </c>
      <c r="E13466" s="39" t="s">
        <v>4569</v>
      </c>
      <c r="F13466" s="37" t="s">
        <v>4570</v>
      </c>
    </row>
    <row r="13467" spans="1:6" ht="14.25" customHeight="1" x14ac:dyDescent="0.2">
      <c r="A13467" s="35" t="s">
        <v>41718</v>
      </c>
      <c r="B13467" s="36" t="s">
        <v>41719</v>
      </c>
      <c r="C13467" s="37">
        <v>51181754</v>
      </c>
      <c r="D13467" s="38" t="s">
        <v>41720</v>
      </c>
      <c r="E13467" s="39" t="s">
        <v>4569</v>
      </c>
      <c r="F13467" s="37" t="s">
        <v>4570</v>
      </c>
    </row>
    <row r="13468" spans="1:6" ht="14.25" customHeight="1" x14ac:dyDescent="0.2">
      <c r="A13468" s="35" t="s">
        <v>41721</v>
      </c>
      <c r="B13468" s="36" t="s">
        <v>41722</v>
      </c>
      <c r="C13468" s="37">
        <v>51181755</v>
      </c>
      <c r="D13468" s="38" t="s">
        <v>41723</v>
      </c>
      <c r="E13468" s="39" t="s">
        <v>4569</v>
      </c>
      <c r="F13468" s="37" t="s">
        <v>4570</v>
      </c>
    </row>
    <row r="13469" spans="1:6" ht="14.25" customHeight="1" x14ac:dyDescent="0.2">
      <c r="A13469" s="35" t="s">
        <v>41724</v>
      </c>
      <c r="B13469" s="36" t="s">
        <v>41725</v>
      </c>
      <c r="C13469" s="37">
        <v>51181801</v>
      </c>
      <c r="D13469" s="38" t="s">
        <v>41726</v>
      </c>
      <c r="E13469" s="39" t="s">
        <v>4569</v>
      </c>
      <c r="F13469" s="37" t="s">
        <v>4570</v>
      </c>
    </row>
    <row r="13470" spans="1:6" ht="14.25" customHeight="1" x14ac:dyDescent="0.2">
      <c r="A13470" s="35" t="s">
        <v>41727</v>
      </c>
      <c r="B13470" s="36" t="s">
        <v>41728</v>
      </c>
      <c r="C13470" s="37">
        <v>51181802</v>
      </c>
      <c r="D13470" s="38" t="s">
        <v>41729</v>
      </c>
      <c r="E13470" s="39" t="s">
        <v>4569</v>
      </c>
      <c r="F13470" s="37" t="s">
        <v>4570</v>
      </c>
    </row>
    <row r="13471" spans="1:6" ht="14.25" customHeight="1" x14ac:dyDescent="0.2">
      <c r="A13471" s="35" t="s">
        <v>41730</v>
      </c>
      <c r="B13471" s="36" t="s">
        <v>41731</v>
      </c>
      <c r="C13471" s="37">
        <v>51181803</v>
      </c>
      <c r="D13471" s="38" t="s">
        <v>41732</v>
      </c>
      <c r="E13471" s="39" t="s">
        <v>4569</v>
      </c>
      <c r="F13471" s="37" t="s">
        <v>4570</v>
      </c>
    </row>
    <row r="13472" spans="1:6" ht="14.25" customHeight="1" x14ac:dyDescent="0.2">
      <c r="A13472" s="35" t="s">
        <v>41733</v>
      </c>
      <c r="B13472" s="36" t="s">
        <v>41734</v>
      </c>
      <c r="C13472" s="37">
        <v>51181804</v>
      </c>
      <c r="D13472" s="38" t="s">
        <v>41735</v>
      </c>
      <c r="E13472" s="39" t="s">
        <v>4569</v>
      </c>
      <c r="F13472" s="37" t="s">
        <v>4570</v>
      </c>
    </row>
    <row r="13473" spans="1:6" ht="14.25" customHeight="1" x14ac:dyDescent="0.2">
      <c r="A13473" s="35" t="s">
        <v>41736</v>
      </c>
      <c r="B13473" s="36" t="s">
        <v>41737</v>
      </c>
      <c r="C13473" s="37">
        <v>51181805</v>
      </c>
      <c r="D13473" s="38" t="s">
        <v>41738</v>
      </c>
      <c r="E13473" s="39" t="s">
        <v>4569</v>
      </c>
      <c r="F13473" s="37" t="s">
        <v>4570</v>
      </c>
    </row>
    <row r="13474" spans="1:6" ht="14.25" customHeight="1" x14ac:dyDescent="0.2">
      <c r="A13474" s="35" t="s">
        <v>41739</v>
      </c>
      <c r="B13474" s="36" t="s">
        <v>41740</v>
      </c>
      <c r="C13474" s="37">
        <v>51181806</v>
      </c>
      <c r="D13474" s="38" t="s">
        <v>41741</v>
      </c>
      <c r="E13474" s="39" t="s">
        <v>4569</v>
      </c>
      <c r="F13474" s="37" t="s">
        <v>4570</v>
      </c>
    </row>
    <row r="13475" spans="1:6" ht="14.25" customHeight="1" x14ac:dyDescent="0.2">
      <c r="A13475" s="35" t="s">
        <v>41742</v>
      </c>
      <c r="B13475" s="36" t="s">
        <v>41743</v>
      </c>
      <c r="C13475" s="37">
        <v>51181807</v>
      </c>
      <c r="D13475" s="38" t="s">
        <v>41744</v>
      </c>
      <c r="E13475" s="39" t="s">
        <v>4569</v>
      </c>
      <c r="F13475" s="37" t="s">
        <v>4570</v>
      </c>
    </row>
    <row r="13476" spans="1:6" ht="14.25" customHeight="1" x14ac:dyDescent="0.2">
      <c r="A13476" s="35" t="s">
        <v>41745</v>
      </c>
      <c r="B13476" s="36" t="s">
        <v>41746</v>
      </c>
      <c r="C13476" s="37">
        <v>51181808</v>
      </c>
      <c r="D13476" s="38" t="s">
        <v>41747</v>
      </c>
      <c r="E13476" s="39" t="s">
        <v>4569</v>
      </c>
      <c r="F13476" s="37" t="s">
        <v>4570</v>
      </c>
    </row>
    <row r="13477" spans="1:6" ht="14.25" customHeight="1" x14ac:dyDescent="0.2">
      <c r="A13477" s="35" t="s">
        <v>41748</v>
      </c>
      <c r="B13477" s="36" t="s">
        <v>41749</v>
      </c>
      <c r="C13477" s="37">
        <v>51181810</v>
      </c>
      <c r="D13477" s="38" t="s">
        <v>41750</v>
      </c>
      <c r="E13477" s="39" t="s">
        <v>4569</v>
      </c>
      <c r="F13477" s="37" t="s">
        <v>4570</v>
      </c>
    </row>
    <row r="13478" spans="1:6" ht="14.25" customHeight="1" x14ac:dyDescent="0.2">
      <c r="A13478" s="35" t="s">
        <v>41751</v>
      </c>
      <c r="B13478" s="36" t="s">
        <v>41752</v>
      </c>
      <c r="C13478" s="37">
        <v>51181811</v>
      </c>
      <c r="D13478" s="38" t="s">
        <v>41753</v>
      </c>
      <c r="E13478" s="39" t="s">
        <v>4569</v>
      </c>
      <c r="F13478" s="37" t="s">
        <v>4570</v>
      </c>
    </row>
    <row r="13479" spans="1:6" ht="14.25" customHeight="1" x14ac:dyDescent="0.2">
      <c r="A13479" s="35" t="s">
        <v>41754</v>
      </c>
      <c r="B13479" s="36" t="s">
        <v>41755</v>
      </c>
      <c r="C13479" s="37">
        <v>51181812</v>
      </c>
      <c r="D13479" s="38" t="s">
        <v>41756</v>
      </c>
      <c r="E13479" s="39" t="s">
        <v>4569</v>
      </c>
      <c r="F13479" s="37" t="s">
        <v>4570</v>
      </c>
    </row>
    <row r="13480" spans="1:6" ht="14.25" customHeight="1" x14ac:dyDescent="0.2">
      <c r="A13480" s="35" t="s">
        <v>41757</v>
      </c>
      <c r="B13480" s="36" t="s">
        <v>41758</v>
      </c>
      <c r="C13480" s="37">
        <v>51181813</v>
      </c>
      <c r="D13480" s="38" t="s">
        <v>41759</v>
      </c>
      <c r="E13480" s="39" t="s">
        <v>4569</v>
      </c>
      <c r="F13480" s="37" t="s">
        <v>4570</v>
      </c>
    </row>
    <row r="13481" spans="1:6" ht="14.25" customHeight="1" x14ac:dyDescent="0.2">
      <c r="A13481" s="35" t="s">
        <v>41760</v>
      </c>
      <c r="B13481" s="36" t="s">
        <v>41761</v>
      </c>
      <c r="C13481" s="37">
        <v>51181814</v>
      </c>
      <c r="D13481" s="38" t="s">
        <v>41762</v>
      </c>
      <c r="E13481" s="39" t="s">
        <v>4569</v>
      </c>
      <c r="F13481" s="37" t="s">
        <v>4570</v>
      </c>
    </row>
    <row r="13482" spans="1:6" ht="14.25" customHeight="1" x14ac:dyDescent="0.2">
      <c r="A13482" s="35" t="s">
        <v>41763</v>
      </c>
      <c r="B13482" s="36" t="s">
        <v>41764</v>
      </c>
      <c r="C13482" s="37">
        <v>51181815</v>
      </c>
      <c r="D13482" s="38" t="s">
        <v>41765</v>
      </c>
      <c r="E13482" s="39" t="s">
        <v>4569</v>
      </c>
      <c r="F13482" s="37" t="s">
        <v>4570</v>
      </c>
    </row>
    <row r="13483" spans="1:6" ht="14.25" customHeight="1" x14ac:dyDescent="0.2">
      <c r="A13483" s="35" t="s">
        <v>41766</v>
      </c>
      <c r="B13483" s="36" t="s">
        <v>41767</v>
      </c>
      <c r="C13483" s="37">
        <v>51181816</v>
      </c>
      <c r="D13483" s="38" t="s">
        <v>41768</v>
      </c>
      <c r="E13483" s="39" t="s">
        <v>4569</v>
      </c>
      <c r="F13483" s="37" t="s">
        <v>4570</v>
      </c>
    </row>
    <row r="13484" spans="1:6" ht="14.25" customHeight="1" x14ac:dyDescent="0.2">
      <c r="A13484" s="35" t="s">
        <v>41769</v>
      </c>
      <c r="B13484" s="36" t="s">
        <v>41770</v>
      </c>
      <c r="C13484" s="37">
        <v>51181817</v>
      </c>
      <c r="D13484" s="38" t="s">
        <v>41771</v>
      </c>
      <c r="E13484" s="39" t="s">
        <v>4569</v>
      </c>
      <c r="F13484" s="37" t="s">
        <v>4570</v>
      </c>
    </row>
    <row r="13485" spans="1:6" ht="14.25" customHeight="1" x14ac:dyDescent="0.2">
      <c r="A13485" s="35" t="s">
        <v>41772</v>
      </c>
      <c r="B13485" s="36" t="s">
        <v>41773</v>
      </c>
      <c r="C13485" s="37">
        <v>51181818</v>
      </c>
      <c r="D13485" s="38" t="s">
        <v>41774</v>
      </c>
      <c r="E13485" s="39" t="s">
        <v>4569</v>
      </c>
      <c r="F13485" s="37" t="s">
        <v>4570</v>
      </c>
    </row>
    <row r="13486" spans="1:6" ht="14.25" customHeight="1" x14ac:dyDescent="0.2">
      <c r="A13486" s="35" t="s">
        <v>41775</v>
      </c>
      <c r="B13486" s="36" t="s">
        <v>41776</v>
      </c>
      <c r="C13486" s="37">
        <v>51181819</v>
      </c>
      <c r="D13486" s="38" t="s">
        <v>41777</v>
      </c>
      <c r="E13486" s="39" t="s">
        <v>4569</v>
      </c>
      <c r="F13486" s="37" t="s">
        <v>4570</v>
      </c>
    </row>
    <row r="13487" spans="1:6" ht="14.25" customHeight="1" x14ac:dyDescent="0.2">
      <c r="A13487" s="35" t="s">
        <v>41778</v>
      </c>
      <c r="B13487" s="36" t="s">
        <v>41779</v>
      </c>
      <c r="C13487" s="37">
        <v>51181820</v>
      </c>
      <c r="D13487" s="38" t="s">
        <v>41780</v>
      </c>
      <c r="E13487" s="39" t="s">
        <v>4569</v>
      </c>
      <c r="F13487" s="37" t="s">
        <v>4570</v>
      </c>
    </row>
    <row r="13488" spans="1:6" ht="14.25" customHeight="1" x14ac:dyDescent="0.2">
      <c r="A13488" s="35" t="s">
        <v>41781</v>
      </c>
      <c r="B13488" s="36" t="s">
        <v>41782</v>
      </c>
      <c r="C13488" s="37">
        <v>51181821</v>
      </c>
      <c r="D13488" s="38" t="s">
        <v>41783</v>
      </c>
      <c r="E13488" s="39" t="s">
        <v>4569</v>
      </c>
      <c r="F13488" s="37" t="s">
        <v>4570</v>
      </c>
    </row>
    <row r="13489" spans="1:6" ht="14.25" customHeight="1" x14ac:dyDescent="0.2">
      <c r="A13489" s="35" t="s">
        <v>41784</v>
      </c>
      <c r="B13489" s="36" t="s">
        <v>41785</v>
      </c>
      <c r="C13489" s="37">
        <v>51181822</v>
      </c>
      <c r="D13489" s="38" t="s">
        <v>41786</v>
      </c>
      <c r="E13489" s="39" t="s">
        <v>4569</v>
      </c>
      <c r="F13489" s="37" t="s">
        <v>4570</v>
      </c>
    </row>
    <row r="13490" spans="1:6" ht="14.25" customHeight="1" x14ac:dyDescent="0.2">
      <c r="A13490" s="35" t="s">
        <v>41787</v>
      </c>
      <c r="B13490" s="36" t="s">
        <v>41788</v>
      </c>
      <c r="C13490" s="37">
        <v>51181823</v>
      </c>
      <c r="D13490" s="38" t="s">
        <v>41789</v>
      </c>
      <c r="E13490" s="39" t="s">
        <v>4569</v>
      </c>
      <c r="F13490" s="37" t="s">
        <v>4570</v>
      </c>
    </row>
    <row r="13491" spans="1:6" ht="14.25" customHeight="1" x14ac:dyDescent="0.2">
      <c r="A13491" s="35" t="s">
        <v>41790</v>
      </c>
      <c r="B13491" s="36" t="s">
        <v>41791</v>
      </c>
      <c r="C13491" s="37">
        <v>51181824</v>
      </c>
      <c r="D13491" s="38" t="s">
        <v>41792</v>
      </c>
      <c r="E13491" s="39" t="s">
        <v>4569</v>
      </c>
      <c r="F13491" s="37" t="s">
        <v>4570</v>
      </c>
    </row>
    <row r="13492" spans="1:6" ht="14.25" customHeight="1" x14ac:dyDescent="0.2">
      <c r="A13492" s="35" t="s">
        <v>41793</v>
      </c>
      <c r="B13492" s="36" t="s">
        <v>41794</v>
      </c>
      <c r="C13492" s="37">
        <v>51181825</v>
      </c>
      <c r="D13492" s="38" t="s">
        <v>41795</v>
      </c>
      <c r="E13492" s="39" t="s">
        <v>4569</v>
      </c>
      <c r="F13492" s="37" t="s">
        <v>4570</v>
      </c>
    </row>
    <row r="13493" spans="1:6" ht="14.25" customHeight="1" x14ac:dyDescent="0.2">
      <c r="A13493" s="35" t="s">
        <v>41796</v>
      </c>
      <c r="B13493" s="36" t="s">
        <v>41797</v>
      </c>
      <c r="C13493" s="37">
        <v>51181826</v>
      </c>
      <c r="D13493" s="38" t="s">
        <v>41798</v>
      </c>
      <c r="E13493" s="39" t="s">
        <v>4569</v>
      </c>
      <c r="F13493" s="37" t="s">
        <v>4570</v>
      </c>
    </row>
    <row r="13494" spans="1:6" ht="14.25" customHeight="1" x14ac:dyDescent="0.2">
      <c r="A13494" s="35" t="s">
        <v>41799</v>
      </c>
      <c r="B13494" s="36" t="s">
        <v>41800</v>
      </c>
      <c r="C13494" s="37">
        <v>51181827</v>
      </c>
      <c r="D13494" s="38" t="s">
        <v>41801</v>
      </c>
      <c r="E13494" s="39" t="s">
        <v>4569</v>
      </c>
      <c r="F13494" s="37" t="s">
        <v>4570</v>
      </c>
    </row>
    <row r="13495" spans="1:6" ht="14.25" customHeight="1" x14ac:dyDescent="0.2">
      <c r="A13495" s="35" t="s">
        <v>41802</v>
      </c>
      <c r="B13495" s="36" t="s">
        <v>41803</v>
      </c>
      <c r="C13495" s="37">
        <v>51181828</v>
      </c>
      <c r="D13495" s="38" t="s">
        <v>41804</v>
      </c>
      <c r="E13495" s="39" t="s">
        <v>4569</v>
      </c>
      <c r="F13495" s="37" t="s">
        <v>4570</v>
      </c>
    </row>
    <row r="13496" spans="1:6" ht="14.25" customHeight="1" x14ac:dyDescent="0.2">
      <c r="A13496" s="35" t="s">
        <v>41805</v>
      </c>
      <c r="B13496" s="36" t="s">
        <v>41806</v>
      </c>
      <c r="C13496" s="37">
        <v>51181829</v>
      </c>
      <c r="D13496" s="38" t="s">
        <v>41807</v>
      </c>
      <c r="E13496" s="39" t="s">
        <v>4569</v>
      </c>
      <c r="F13496" s="37" t="s">
        <v>4570</v>
      </c>
    </row>
    <row r="13497" spans="1:6" ht="14.25" customHeight="1" x14ac:dyDescent="0.2">
      <c r="A13497" s="35" t="s">
        <v>41808</v>
      </c>
      <c r="B13497" s="36" t="s">
        <v>41809</v>
      </c>
      <c r="C13497" s="37">
        <v>51181830</v>
      </c>
      <c r="D13497" s="38" t="s">
        <v>41810</v>
      </c>
      <c r="E13497" s="39" t="s">
        <v>4569</v>
      </c>
      <c r="F13497" s="37" t="s">
        <v>4570</v>
      </c>
    </row>
    <row r="13498" spans="1:6" ht="14.25" customHeight="1" x14ac:dyDescent="0.2">
      <c r="A13498" s="35" t="s">
        <v>41811</v>
      </c>
      <c r="B13498" s="36" t="s">
        <v>41812</v>
      </c>
      <c r="C13498" s="37">
        <v>51181831</v>
      </c>
      <c r="D13498" s="38" t="s">
        <v>41813</v>
      </c>
      <c r="E13498" s="39" t="s">
        <v>4569</v>
      </c>
      <c r="F13498" s="37" t="s">
        <v>4570</v>
      </c>
    </row>
    <row r="13499" spans="1:6" ht="14.25" customHeight="1" x14ac:dyDescent="0.2">
      <c r="A13499" s="35" t="s">
        <v>41814</v>
      </c>
      <c r="B13499" s="36" t="s">
        <v>41815</v>
      </c>
      <c r="C13499" s="37">
        <v>51181832</v>
      </c>
      <c r="D13499" s="38" t="s">
        <v>41816</v>
      </c>
      <c r="E13499" s="39" t="s">
        <v>4569</v>
      </c>
      <c r="F13499" s="37" t="s">
        <v>4570</v>
      </c>
    </row>
    <row r="13500" spans="1:6" ht="14.25" customHeight="1" x14ac:dyDescent="0.2">
      <c r="A13500" s="35" t="s">
        <v>41817</v>
      </c>
      <c r="B13500" s="36" t="s">
        <v>41818</v>
      </c>
      <c r="C13500" s="37">
        <v>51181833</v>
      </c>
      <c r="D13500" s="38" t="s">
        <v>41819</v>
      </c>
      <c r="E13500" s="39" t="s">
        <v>4569</v>
      </c>
      <c r="F13500" s="37" t="s">
        <v>4570</v>
      </c>
    </row>
    <row r="13501" spans="1:6" ht="14.25" customHeight="1" x14ac:dyDescent="0.2">
      <c r="A13501" s="35" t="s">
        <v>41820</v>
      </c>
      <c r="B13501" s="36" t="s">
        <v>41821</v>
      </c>
      <c r="C13501" s="37">
        <v>51181834</v>
      </c>
      <c r="D13501" s="38" t="s">
        <v>41822</v>
      </c>
      <c r="E13501" s="39" t="s">
        <v>4569</v>
      </c>
      <c r="F13501" s="37" t="s">
        <v>4570</v>
      </c>
    </row>
    <row r="13502" spans="1:6" ht="14.25" customHeight="1" x14ac:dyDescent="0.2">
      <c r="A13502" s="35" t="s">
        <v>41823</v>
      </c>
      <c r="B13502" s="36" t="s">
        <v>41824</v>
      </c>
      <c r="C13502" s="37">
        <v>51181901</v>
      </c>
      <c r="D13502" s="38" t="s">
        <v>41825</v>
      </c>
      <c r="E13502" s="39" t="s">
        <v>4569</v>
      </c>
      <c r="F13502" s="37" t="s">
        <v>4570</v>
      </c>
    </row>
    <row r="13503" spans="1:6" ht="14.25" customHeight="1" x14ac:dyDescent="0.2">
      <c r="A13503" s="35" t="s">
        <v>41826</v>
      </c>
      <c r="B13503" s="36" t="s">
        <v>41827</v>
      </c>
      <c r="C13503" s="37">
        <v>51181902</v>
      </c>
      <c r="D13503" s="38" t="s">
        <v>41828</v>
      </c>
      <c r="E13503" s="39" t="s">
        <v>4569</v>
      </c>
      <c r="F13503" s="37" t="s">
        <v>4570</v>
      </c>
    </row>
    <row r="13504" spans="1:6" ht="14.25" customHeight="1" x14ac:dyDescent="0.2">
      <c r="A13504" s="35" t="s">
        <v>41829</v>
      </c>
      <c r="B13504" s="36" t="s">
        <v>41830</v>
      </c>
      <c r="C13504" s="37">
        <v>51181903</v>
      </c>
      <c r="D13504" s="38" t="s">
        <v>41831</v>
      </c>
      <c r="E13504" s="39" t="s">
        <v>4569</v>
      </c>
      <c r="F13504" s="37" t="s">
        <v>4570</v>
      </c>
    </row>
    <row r="13505" spans="1:6" ht="14.25" customHeight="1" x14ac:dyDescent="0.2">
      <c r="A13505" s="35" t="s">
        <v>41832</v>
      </c>
      <c r="B13505" s="36" t="s">
        <v>41833</v>
      </c>
      <c r="C13505" s="37">
        <v>51181904</v>
      </c>
      <c r="D13505" s="38" t="s">
        <v>41834</v>
      </c>
      <c r="E13505" s="39" t="s">
        <v>4569</v>
      </c>
      <c r="F13505" s="37" t="s">
        <v>4570</v>
      </c>
    </row>
    <row r="13506" spans="1:6" ht="14.25" customHeight="1" x14ac:dyDescent="0.2">
      <c r="A13506" s="35" t="s">
        <v>41835</v>
      </c>
      <c r="B13506" s="36" t="s">
        <v>41836</v>
      </c>
      <c r="C13506" s="37">
        <v>51181905</v>
      </c>
      <c r="D13506" s="38" t="s">
        <v>41837</v>
      </c>
      <c r="E13506" s="39" t="s">
        <v>4569</v>
      </c>
      <c r="F13506" s="37" t="s">
        <v>4570</v>
      </c>
    </row>
    <row r="13507" spans="1:6" ht="14.25" customHeight="1" x14ac:dyDescent="0.2">
      <c r="A13507" s="35" t="s">
        <v>41838</v>
      </c>
      <c r="B13507" s="36" t="s">
        <v>41839</v>
      </c>
      <c r="C13507" s="37">
        <v>51181906</v>
      </c>
      <c r="D13507" s="38" t="s">
        <v>41840</v>
      </c>
      <c r="E13507" s="39" t="s">
        <v>4569</v>
      </c>
      <c r="F13507" s="37" t="s">
        <v>4570</v>
      </c>
    </row>
    <row r="13508" spans="1:6" ht="14.25" customHeight="1" x14ac:dyDescent="0.2">
      <c r="A13508" s="35" t="s">
        <v>41841</v>
      </c>
      <c r="B13508" s="36" t="s">
        <v>41842</v>
      </c>
      <c r="C13508" s="37">
        <v>51181908</v>
      </c>
      <c r="D13508" s="38" t="s">
        <v>41843</v>
      </c>
      <c r="E13508" s="39" t="s">
        <v>4569</v>
      </c>
      <c r="F13508" s="37" t="s">
        <v>4570</v>
      </c>
    </row>
    <row r="13509" spans="1:6" ht="14.25" customHeight="1" x14ac:dyDescent="0.2">
      <c r="A13509" s="35" t="s">
        <v>41844</v>
      </c>
      <c r="B13509" s="36" t="s">
        <v>41845</v>
      </c>
      <c r="C13509" s="37">
        <v>51181911</v>
      </c>
      <c r="D13509" s="38" t="s">
        <v>41846</v>
      </c>
      <c r="E13509" s="39" t="s">
        <v>4569</v>
      </c>
      <c r="F13509" s="37" t="s">
        <v>4570</v>
      </c>
    </row>
    <row r="13510" spans="1:6" ht="14.25" customHeight="1" x14ac:dyDescent="0.2">
      <c r="A13510" s="35" t="s">
        <v>41847</v>
      </c>
      <c r="B13510" s="36" t="s">
        <v>41848</v>
      </c>
      <c r="C13510" s="37">
        <v>51181912</v>
      </c>
      <c r="D13510" s="38" t="s">
        <v>41849</v>
      </c>
      <c r="E13510" s="39" t="s">
        <v>4569</v>
      </c>
      <c r="F13510" s="37" t="s">
        <v>4570</v>
      </c>
    </row>
    <row r="13511" spans="1:6" ht="14.25" customHeight="1" x14ac:dyDescent="0.2">
      <c r="A13511" s="35" t="s">
        <v>41850</v>
      </c>
      <c r="B13511" s="36" t="s">
        <v>41851</v>
      </c>
      <c r="C13511" s="37">
        <v>51181913</v>
      </c>
      <c r="D13511" s="38" t="s">
        <v>41852</v>
      </c>
      <c r="E13511" s="39" t="s">
        <v>4569</v>
      </c>
      <c r="F13511" s="37" t="s">
        <v>4570</v>
      </c>
    </row>
    <row r="13512" spans="1:6" ht="14.25" customHeight="1" x14ac:dyDescent="0.2">
      <c r="A13512" s="35" t="s">
        <v>41853</v>
      </c>
      <c r="B13512" s="36" t="s">
        <v>41854</v>
      </c>
      <c r="C13512" s="37">
        <v>51182001</v>
      </c>
      <c r="D13512" s="38" t="s">
        <v>41855</v>
      </c>
      <c r="E13512" s="39" t="s">
        <v>4569</v>
      </c>
      <c r="F13512" s="37" t="s">
        <v>4570</v>
      </c>
    </row>
    <row r="13513" spans="1:6" ht="14.25" customHeight="1" x14ac:dyDescent="0.2">
      <c r="A13513" s="35" t="s">
        <v>41856</v>
      </c>
      <c r="B13513" s="36" t="s">
        <v>41857</v>
      </c>
      <c r="C13513" s="37">
        <v>51182002</v>
      </c>
      <c r="D13513" s="38" t="s">
        <v>41858</v>
      </c>
      <c r="E13513" s="39" t="s">
        <v>4569</v>
      </c>
      <c r="F13513" s="37" t="s">
        <v>4570</v>
      </c>
    </row>
    <row r="13514" spans="1:6" ht="14.25" customHeight="1" x14ac:dyDescent="0.2">
      <c r="A13514" s="35" t="s">
        <v>41859</v>
      </c>
      <c r="B13514" s="36" t="s">
        <v>41860</v>
      </c>
      <c r="C13514" s="37">
        <v>51182003</v>
      </c>
      <c r="D13514" s="38" t="s">
        <v>41861</v>
      </c>
      <c r="E13514" s="39" t="s">
        <v>4569</v>
      </c>
      <c r="F13514" s="37" t="s">
        <v>4570</v>
      </c>
    </row>
    <row r="13515" spans="1:6" ht="14.25" customHeight="1" x14ac:dyDescent="0.2">
      <c r="A13515" s="35" t="s">
        <v>41862</v>
      </c>
      <c r="B13515" s="36" t="s">
        <v>41863</v>
      </c>
      <c r="C13515" s="37">
        <v>51182004</v>
      </c>
      <c r="D13515" s="38" t="s">
        <v>41864</v>
      </c>
      <c r="E13515" s="39" t="s">
        <v>4569</v>
      </c>
      <c r="F13515" s="37" t="s">
        <v>4570</v>
      </c>
    </row>
    <row r="13516" spans="1:6" ht="14.25" customHeight="1" x14ac:dyDescent="0.2">
      <c r="A13516" s="35" t="s">
        <v>41865</v>
      </c>
      <c r="B13516" s="36" t="s">
        <v>41866</v>
      </c>
      <c r="C13516" s="37">
        <v>51182005</v>
      </c>
      <c r="D13516" s="38" t="s">
        <v>41867</v>
      </c>
      <c r="E13516" s="39" t="s">
        <v>4569</v>
      </c>
      <c r="F13516" s="37" t="s">
        <v>4570</v>
      </c>
    </row>
    <row r="13517" spans="1:6" ht="14.25" customHeight="1" x14ac:dyDescent="0.2">
      <c r="A13517" s="35" t="s">
        <v>41868</v>
      </c>
      <c r="B13517" s="36" t="s">
        <v>41869</v>
      </c>
      <c r="C13517" s="37">
        <v>51182006</v>
      </c>
      <c r="D13517" s="38" t="s">
        <v>41870</v>
      </c>
      <c r="E13517" s="39" t="s">
        <v>4569</v>
      </c>
      <c r="F13517" s="37" t="s">
        <v>4570</v>
      </c>
    </row>
    <row r="13518" spans="1:6" ht="14.25" customHeight="1" x14ac:dyDescent="0.2">
      <c r="A13518" s="35" t="s">
        <v>41871</v>
      </c>
      <c r="B13518" s="36" t="s">
        <v>41872</v>
      </c>
      <c r="C13518" s="37">
        <v>51182007</v>
      </c>
      <c r="D13518" s="38" t="s">
        <v>41873</v>
      </c>
      <c r="E13518" s="39" t="s">
        <v>4569</v>
      </c>
      <c r="F13518" s="37" t="s">
        <v>4570</v>
      </c>
    </row>
    <row r="13519" spans="1:6" ht="14.25" customHeight="1" x14ac:dyDescent="0.2">
      <c r="A13519" s="35" t="s">
        <v>41874</v>
      </c>
      <c r="B13519" s="36" t="s">
        <v>41875</v>
      </c>
      <c r="C13519" s="37">
        <v>51182008</v>
      </c>
      <c r="D13519" s="38" t="s">
        <v>41876</v>
      </c>
      <c r="E13519" s="39" t="s">
        <v>4569</v>
      </c>
      <c r="F13519" s="37" t="s">
        <v>4570</v>
      </c>
    </row>
    <row r="13520" spans="1:6" ht="14.25" customHeight="1" x14ac:dyDescent="0.2">
      <c r="A13520" s="35" t="s">
        <v>41877</v>
      </c>
      <c r="B13520" s="36" t="s">
        <v>41878</v>
      </c>
      <c r="C13520" s="37">
        <v>51182009</v>
      </c>
      <c r="D13520" s="38" t="s">
        <v>41879</v>
      </c>
      <c r="E13520" s="39" t="s">
        <v>4569</v>
      </c>
      <c r="F13520" s="37" t="s">
        <v>4570</v>
      </c>
    </row>
    <row r="13521" spans="1:6" ht="14.25" customHeight="1" x14ac:dyDescent="0.2">
      <c r="A13521" s="35" t="s">
        <v>41880</v>
      </c>
      <c r="B13521" s="36" t="s">
        <v>41881</v>
      </c>
      <c r="C13521" s="37">
        <v>51182010</v>
      </c>
      <c r="D13521" s="38" t="s">
        <v>41882</v>
      </c>
      <c r="E13521" s="39" t="s">
        <v>4569</v>
      </c>
      <c r="F13521" s="37" t="s">
        <v>4570</v>
      </c>
    </row>
    <row r="13522" spans="1:6" ht="14.25" customHeight="1" x14ac:dyDescent="0.2">
      <c r="A13522" s="35" t="s">
        <v>41883</v>
      </c>
      <c r="B13522" s="36" t="s">
        <v>41884</v>
      </c>
      <c r="C13522" s="37">
        <v>51182011</v>
      </c>
      <c r="D13522" s="38" t="s">
        <v>41885</v>
      </c>
      <c r="E13522" s="39" t="s">
        <v>4569</v>
      </c>
      <c r="F13522" s="37" t="s">
        <v>4570</v>
      </c>
    </row>
    <row r="13523" spans="1:6" ht="14.25" customHeight="1" x14ac:dyDescent="0.2">
      <c r="A13523" s="35" t="s">
        <v>41886</v>
      </c>
      <c r="B13523" s="36" t="s">
        <v>41887</v>
      </c>
      <c r="C13523" s="37">
        <v>51182012</v>
      </c>
      <c r="D13523" s="38" t="s">
        <v>41888</v>
      </c>
      <c r="E13523" s="39" t="s">
        <v>4569</v>
      </c>
      <c r="F13523" s="37" t="s">
        <v>4570</v>
      </c>
    </row>
    <row r="13524" spans="1:6" ht="14.25" customHeight="1" x14ac:dyDescent="0.2">
      <c r="A13524" s="35" t="s">
        <v>41889</v>
      </c>
      <c r="B13524" s="36" t="s">
        <v>41890</v>
      </c>
      <c r="C13524" s="37">
        <v>51182013</v>
      </c>
      <c r="D13524" s="38" t="s">
        <v>41891</v>
      </c>
      <c r="E13524" s="39" t="s">
        <v>4569</v>
      </c>
      <c r="F13524" s="37" t="s">
        <v>4570</v>
      </c>
    </row>
    <row r="13525" spans="1:6" ht="14.25" customHeight="1" x14ac:dyDescent="0.2">
      <c r="A13525" s="35" t="s">
        <v>41892</v>
      </c>
      <c r="B13525" s="36" t="s">
        <v>41893</v>
      </c>
      <c r="C13525" s="37">
        <v>51182014</v>
      </c>
      <c r="D13525" s="38" t="s">
        <v>41894</v>
      </c>
      <c r="E13525" s="39" t="s">
        <v>4569</v>
      </c>
      <c r="F13525" s="37" t="s">
        <v>4570</v>
      </c>
    </row>
    <row r="13526" spans="1:6" ht="14.25" customHeight="1" x14ac:dyDescent="0.2">
      <c r="A13526" s="35" t="s">
        <v>41895</v>
      </c>
      <c r="B13526" s="36" t="s">
        <v>41896</v>
      </c>
      <c r="C13526" s="37">
        <v>51182101</v>
      </c>
      <c r="D13526" s="38" t="s">
        <v>41897</v>
      </c>
      <c r="E13526" s="39" t="s">
        <v>4569</v>
      </c>
      <c r="F13526" s="37" t="s">
        <v>4570</v>
      </c>
    </row>
    <row r="13527" spans="1:6" ht="14.25" customHeight="1" x14ac:dyDescent="0.2">
      <c r="A13527" s="35" t="s">
        <v>41898</v>
      </c>
      <c r="B13527" s="36" t="s">
        <v>41899</v>
      </c>
      <c r="C13527" s="37">
        <v>51182102</v>
      </c>
      <c r="D13527" s="38" t="s">
        <v>41900</v>
      </c>
      <c r="E13527" s="39" t="s">
        <v>4569</v>
      </c>
      <c r="F13527" s="37" t="s">
        <v>4570</v>
      </c>
    </row>
    <row r="13528" spans="1:6" ht="14.25" customHeight="1" x14ac:dyDescent="0.2">
      <c r="A13528" s="35" t="s">
        <v>41901</v>
      </c>
      <c r="B13528" s="36" t="s">
        <v>41902</v>
      </c>
      <c r="C13528" s="37">
        <v>51182201</v>
      </c>
      <c r="D13528" s="38" t="s">
        <v>41903</v>
      </c>
      <c r="E13528" s="39" t="s">
        <v>4569</v>
      </c>
      <c r="F13528" s="37" t="s">
        <v>4570</v>
      </c>
    </row>
    <row r="13529" spans="1:6" ht="14.25" customHeight="1" x14ac:dyDescent="0.2">
      <c r="A13529" s="35" t="s">
        <v>41904</v>
      </c>
      <c r="B13529" s="36" t="s">
        <v>41905</v>
      </c>
      <c r="C13529" s="37">
        <v>51182202</v>
      </c>
      <c r="D13529" s="38" t="s">
        <v>41906</v>
      </c>
      <c r="E13529" s="39" t="s">
        <v>4569</v>
      </c>
      <c r="F13529" s="37" t="s">
        <v>4570</v>
      </c>
    </row>
    <row r="13530" spans="1:6" ht="14.25" customHeight="1" x14ac:dyDescent="0.2">
      <c r="A13530" s="35" t="s">
        <v>41907</v>
      </c>
      <c r="B13530" s="36" t="s">
        <v>41908</v>
      </c>
      <c r="C13530" s="37">
        <v>51182203</v>
      </c>
      <c r="D13530" s="38" t="s">
        <v>41909</v>
      </c>
      <c r="E13530" s="39" t="s">
        <v>4569</v>
      </c>
      <c r="F13530" s="37" t="s">
        <v>4570</v>
      </c>
    </row>
    <row r="13531" spans="1:6" ht="14.25" customHeight="1" x14ac:dyDescent="0.2">
      <c r="A13531" s="35" t="s">
        <v>41910</v>
      </c>
      <c r="B13531" s="36" t="s">
        <v>41911</v>
      </c>
      <c r="C13531" s="37">
        <v>51182204</v>
      </c>
      <c r="D13531" s="38" t="s">
        <v>41912</v>
      </c>
      <c r="E13531" s="39" t="s">
        <v>4569</v>
      </c>
      <c r="F13531" s="37" t="s">
        <v>4570</v>
      </c>
    </row>
    <row r="13532" spans="1:6" ht="14.25" customHeight="1" x14ac:dyDescent="0.2">
      <c r="A13532" s="35" t="s">
        <v>41913</v>
      </c>
      <c r="B13532" s="36" t="s">
        <v>41914</v>
      </c>
      <c r="C13532" s="37">
        <v>51182301</v>
      </c>
      <c r="D13532" s="38" t="s">
        <v>41915</v>
      </c>
      <c r="E13532" s="39" t="s">
        <v>4569</v>
      </c>
      <c r="F13532" s="37" t="s">
        <v>4570</v>
      </c>
    </row>
    <row r="13533" spans="1:6" ht="14.25" customHeight="1" x14ac:dyDescent="0.2">
      <c r="A13533" s="35" t="s">
        <v>41916</v>
      </c>
      <c r="B13533" s="36" t="s">
        <v>41917</v>
      </c>
      <c r="C13533" s="37">
        <v>51182302</v>
      </c>
      <c r="D13533" s="38" t="s">
        <v>41918</v>
      </c>
      <c r="E13533" s="39" t="s">
        <v>4569</v>
      </c>
      <c r="F13533" s="37" t="s">
        <v>4570</v>
      </c>
    </row>
    <row r="13534" spans="1:6" ht="14.25" customHeight="1" x14ac:dyDescent="0.2">
      <c r="A13534" s="35" t="s">
        <v>41919</v>
      </c>
      <c r="B13534" s="36" t="s">
        <v>41920</v>
      </c>
      <c r="C13534" s="37">
        <v>51182303</v>
      </c>
      <c r="D13534" s="38" t="s">
        <v>41921</v>
      </c>
      <c r="E13534" s="39" t="s">
        <v>4569</v>
      </c>
      <c r="F13534" s="37" t="s">
        <v>4570</v>
      </c>
    </row>
    <row r="13535" spans="1:6" ht="14.25" customHeight="1" x14ac:dyDescent="0.2">
      <c r="A13535" s="35" t="s">
        <v>41922</v>
      </c>
      <c r="B13535" s="36" t="s">
        <v>41923</v>
      </c>
      <c r="C13535" s="37">
        <v>51182304</v>
      </c>
      <c r="D13535" s="38" t="s">
        <v>41924</v>
      </c>
      <c r="E13535" s="39" t="s">
        <v>4569</v>
      </c>
      <c r="F13535" s="37" t="s">
        <v>4570</v>
      </c>
    </row>
    <row r="13536" spans="1:6" ht="14.25" customHeight="1" x14ac:dyDescent="0.2">
      <c r="A13536" s="35" t="s">
        <v>41925</v>
      </c>
      <c r="B13536" s="36" t="s">
        <v>41926</v>
      </c>
      <c r="C13536" s="37">
        <v>51182401</v>
      </c>
      <c r="D13536" s="38" t="s">
        <v>41927</v>
      </c>
      <c r="E13536" s="39" t="s">
        <v>4569</v>
      </c>
      <c r="F13536" s="37" t="s">
        <v>4570</v>
      </c>
    </row>
    <row r="13537" spans="1:6" ht="14.25" customHeight="1" x14ac:dyDescent="0.2">
      <c r="A13537" s="35" t="s">
        <v>41928</v>
      </c>
      <c r="B13537" s="36" t="s">
        <v>41929</v>
      </c>
      <c r="C13537" s="37">
        <v>51182403</v>
      </c>
      <c r="D13537" s="38" t="s">
        <v>41930</v>
      </c>
      <c r="E13537" s="39" t="s">
        <v>4569</v>
      </c>
      <c r="F13537" s="37" t="s">
        <v>4570</v>
      </c>
    </row>
    <row r="13538" spans="1:6" ht="14.25" customHeight="1" x14ac:dyDescent="0.2">
      <c r="A13538" s="35" t="s">
        <v>41931</v>
      </c>
      <c r="B13538" s="36" t="s">
        <v>41932</v>
      </c>
      <c r="C13538" s="37">
        <v>51182404</v>
      </c>
      <c r="D13538" s="38" t="s">
        <v>41933</v>
      </c>
      <c r="E13538" s="39" t="s">
        <v>4569</v>
      </c>
      <c r="F13538" s="37" t="s">
        <v>4570</v>
      </c>
    </row>
    <row r="13539" spans="1:6" ht="14.25" customHeight="1" x14ac:dyDescent="0.2">
      <c r="A13539" s="35" t="s">
        <v>41934</v>
      </c>
      <c r="B13539" s="36" t="s">
        <v>41935</v>
      </c>
      <c r="C13539" s="37">
        <v>51182405</v>
      </c>
      <c r="D13539" s="38" t="s">
        <v>41936</v>
      </c>
      <c r="E13539" s="39" t="s">
        <v>4569</v>
      </c>
      <c r="F13539" s="37" t="s">
        <v>4570</v>
      </c>
    </row>
    <row r="13540" spans="1:6" ht="14.25" customHeight="1" x14ac:dyDescent="0.2">
      <c r="A13540" s="35" t="s">
        <v>41937</v>
      </c>
      <c r="B13540" s="36" t="s">
        <v>41938</v>
      </c>
      <c r="C13540" s="37">
        <v>51182406</v>
      </c>
      <c r="D13540" s="38" t="s">
        <v>41939</v>
      </c>
      <c r="E13540" s="39" t="s">
        <v>4569</v>
      </c>
      <c r="F13540" s="37" t="s">
        <v>4570</v>
      </c>
    </row>
    <row r="13541" spans="1:6" ht="14.25" customHeight="1" x14ac:dyDescent="0.2">
      <c r="A13541" s="35" t="s">
        <v>41940</v>
      </c>
      <c r="B13541" s="36" t="s">
        <v>41941</v>
      </c>
      <c r="C13541" s="37">
        <v>51182407</v>
      </c>
      <c r="D13541" s="38" t="s">
        <v>41942</v>
      </c>
      <c r="E13541" s="39" t="s">
        <v>4569</v>
      </c>
      <c r="F13541" s="37" t="s">
        <v>4570</v>
      </c>
    </row>
    <row r="13542" spans="1:6" ht="14.25" customHeight="1" x14ac:dyDescent="0.2">
      <c r="A13542" s="35" t="s">
        <v>41943</v>
      </c>
      <c r="B13542" s="36" t="s">
        <v>41944</v>
      </c>
      <c r="C13542" s="37">
        <v>51182408</v>
      </c>
      <c r="D13542" s="38" t="s">
        <v>41945</v>
      </c>
      <c r="E13542" s="39" t="s">
        <v>4569</v>
      </c>
      <c r="F13542" s="37" t="s">
        <v>4570</v>
      </c>
    </row>
    <row r="13543" spans="1:6" ht="14.25" customHeight="1" x14ac:dyDescent="0.2">
      <c r="A13543" s="35" t="s">
        <v>41946</v>
      </c>
      <c r="B13543" s="36" t="s">
        <v>41947</v>
      </c>
      <c r="C13543" s="37">
        <v>51182409</v>
      </c>
      <c r="D13543" s="38" t="s">
        <v>41948</v>
      </c>
      <c r="E13543" s="39" t="s">
        <v>4569</v>
      </c>
      <c r="F13543" s="37" t="s">
        <v>4570</v>
      </c>
    </row>
    <row r="13544" spans="1:6" ht="14.25" customHeight="1" x14ac:dyDescent="0.2">
      <c r="A13544" s="35" t="s">
        <v>41949</v>
      </c>
      <c r="B13544" s="36" t="s">
        <v>41950</v>
      </c>
      <c r="C13544" s="37">
        <v>51182410</v>
      </c>
      <c r="D13544" s="38" t="s">
        <v>41951</v>
      </c>
      <c r="E13544" s="39" t="s">
        <v>4569</v>
      </c>
      <c r="F13544" s="37" t="s">
        <v>4570</v>
      </c>
    </row>
    <row r="13545" spans="1:6" ht="14.25" customHeight="1" x14ac:dyDescent="0.2">
      <c r="A13545" s="35" t="s">
        <v>41952</v>
      </c>
      <c r="B13545" s="36" t="s">
        <v>41953</v>
      </c>
      <c r="C13545" s="37">
        <v>51182411</v>
      </c>
      <c r="D13545" s="38" t="s">
        <v>41954</v>
      </c>
      <c r="E13545" s="39" t="s">
        <v>4569</v>
      </c>
      <c r="F13545" s="37" t="s">
        <v>4570</v>
      </c>
    </row>
    <row r="13546" spans="1:6" ht="14.25" customHeight="1" x14ac:dyDescent="0.2">
      <c r="A13546" s="35" t="s">
        <v>41955</v>
      </c>
      <c r="B13546" s="36" t="s">
        <v>41956</v>
      </c>
      <c r="C13546" s="37">
        <v>51182412</v>
      </c>
      <c r="D13546" s="38" t="s">
        <v>41957</v>
      </c>
      <c r="E13546" s="39" t="s">
        <v>4569</v>
      </c>
      <c r="F13546" s="37" t="s">
        <v>4570</v>
      </c>
    </row>
    <row r="13547" spans="1:6" ht="14.25" customHeight="1" x14ac:dyDescent="0.2">
      <c r="A13547" s="35" t="s">
        <v>41958</v>
      </c>
      <c r="B13547" s="36" t="s">
        <v>41959</v>
      </c>
      <c r="C13547" s="37">
        <v>51182413</v>
      </c>
      <c r="D13547" s="38" t="s">
        <v>41960</v>
      </c>
      <c r="E13547" s="39" t="s">
        <v>4569</v>
      </c>
      <c r="F13547" s="37" t="s">
        <v>4570</v>
      </c>
    </row>
    <row r="13548" spans="1:6" ht="14.25" customHeight="1" x14ac:dyDescent="0.2">
      <c r="A13548" s="35" t="s">
        <v>41961</v>
      </c>
      <c r="B13548" s="36" t="s">
        <v>41962</v>
      </c>
      <c r="C13548" s="37">
        <v>51182415</v>
      </c>
      <c r="D13548" s="38" t="s">
        <v>41963</v>
      </c>
      <c r="E13548" s="39" t="s">
        <v>4569</v>
      </c>
      <c r="F13548" s="37" t="s">
        <v>4570</v>
      </c>
    </row>
    <row r="13549" spans="1:6" ht="14.25" customHeight="1" x14ac:dyDescent="0.2">
      <c r="A13549" s="35" t="s">
        <v>41964</v>
      </c>
      <c r="B13549" s="36" t="s">
        <v>41965</v>
      </c>
      <c r="C13549" s="37">
        <v>51182416</v>
      </c>
      <c r="D13549" s="38" t="s">
        <v>41966</v>
      </c>
      <c r="E13549" s="39" t="s">
        <v>4569</v>
      </c>
      <c r="F13549" s="37" t="s">
        <v>4570</v>
      </c>
    </row>
    <row r="13550" spans="1:6" ht="14.25" customHeight="1" x14ac:dyDescent="0.2">
      <c r="A13550" s="35" t="s">
        <v>41967</v>
      </c>
      <c r="B13550" s="36" t="s">
        <v>41968</v>
      </c>
      <c r="C13550" s="37">
        <v>51182417</v>
      </c>
      <c r="D13550" s="38" t="s">
        <v>41969</v>
      </c>
      <c r="E13550" s="39" t="s">
        <v>4569</v>
      </c>
      <c r="F13550" s="37" t="s">
        <v>4570</v>
      </c>
    </row>
    <row r="13551" spans="1:6" ht="14.25" customHeight="1" x14ac:dyDescent="0.2">
      <c r="A13551" s="35" t="s">
        <v>41970</v>
      </c>
      <c r="B13551" s="36" t="s">
        <v>41971</v>
      </c>
      <c r="C13551" s="37">
        <v>51182418</v>
      </c>
      <c r="D13551" s="38" t="s">
        <v>41972</v>
      </c>
      <c r="E13551" s="39" t="s">
        <v>4569</v>
      </c>
      <c r="F13551" s="37" t="s">
        <v>4570</v>
      </c>
    </row>
    <row r="13552" spans="1:6" ht="14.25" customHeight="1" x14ac:dyDescent="0.2">
      <c r="A13552" s="35" t="s">
        <v>41973</v>
      </c>
      <c r="B13552" s="36" t="s">
        <v>41974</v>
      </c>
      <c r="C13552" s="37">
        <v>51182419</v>
      </c>
      <c r="D13552" s="38" t="s">
        <v>41975</v>
      </c>
      <c r="E13552" s="39" t="s">
        <v>4569</v>
      </c>
      <c r="F13552" s="37" t="s">
        <v>4570</v>
      </c>
    </row>
    <row r="13553" spans="1:6" ht="14.25" customHeight="1" x14ac:dyDescent="0.2">
      <c r="A13553" s="35" t="s">
        <v>41976</v>
      </c>
      <c r="B13553" s="36" t="s">
        <v>41977</v>
      </c>
      <c r="C13553" s="37">
        <v>51182420</v>
      </c>
      <c r="D13553" s="38" t="s">
        <v>41978</v>
      </c>
      <c r="E13553" s="39" t="s">
        <v>4569</v>
      </c>
      <c r="F13553" s="37" t="s">
        <v>4570</v>
      </c>
    </row>
    <row r="13554" spans="1:6" ht="14.25" customHeight="1" x14ac:dyDescent="0.2">
      <c r="A13554" s="35" t="s">
        <v>41979</v>
      </c>
      <c r="B13554" s="36" t="s">
        <v>41980</v>
      </c>
      <c r="C13554" s="37">
        <v>51191501</v>
      </c>
      <c r="D13554" s="38" t="s">
        <v>41981</v>
      </c>
      <c r="E13554" s="39" t="s">
        <v>4569</v>
      </c>
      <c r="F13554" s="37" t="s">
        <v>4570</v>
      </c>
    </row>
    <row r="13555" spans="1:6" ht="14.25" customHeight="1" x14ac:dyDescent="0.2">
      <c r="A13555" s="35" t="s">
        <v>41982</v>
      </c>
      <c r="B13555" s="36" t="s">
        <v>41983</v>
      </c>
      <c r="C13555" s="37">
        <v>51191502</v>
      </c>
      <c r="D13555" s="38" t="s">
        <v>41984</v>
      </c>
      <c r="E13555" s="39" t="s">
        <v>4569</v>
      </c>
      <c r="F13555" s="37" t="s">
        <v>4570</v>
      </c>
    </row>
    <row r="13556" spans="1:6" ht="14.25" customHeight="1" x14ac:dyDescent="0.2">
      <c r="A13556" s="35" t="s">
        <v>41985</v>
      </c>
      <c r="B13556" s="36" t="s">
        <v>41986</v>
      </c>
      <c r="C13556" s="37">
        <v>51191503</v>
      </c>
      <c r="D13556" s="38" t="s">
        <v>41987</v>
      </c>
      <c r="E13556" s="39" t="s">
        <v>4569</v>
      </c>
      <c r="F13556" s="37" t="s">
        <v>4570</v>
      </c>
    </row>
    <row r="13557" spans="1:6" ht="14.25" customHeight="1" x14ac:dyDescent="0.2">
      <c r="A13557" s="35" t="s">
        <v>41988</v>
      </c>
      <c r="B13557" s="36" t="s">
        <v>41989</v>
      </c>
      <c r="C13557" s="37">
        <v>51191504</v>
      </c>
      <c r="D13557" s="38" t="s">
        <v>41990</v>
      </c>
      <c r="E13557" s="39" t="s">
        <v>4569</v>
      </c>
      <c r="F13557" s="37" t="s">
        <v>4570</v>
      </c>
    </row>
    <row r="13558" spans="1:6" ht="14.25" customHeight="1" x14ac:dyDescent="0.2">
      <c r="A13558" s="35" t="s">
        <v>41991</v>
      </c>
      <c r="B13558" s="36" t="s">
        <v>41992</v>
      </c>
      <c r="C13558" s="37">
        <v>51191505</v>
      </c>
      <c r="D13558" s="38" t="s">
        <v>41993</v>
      </c>
      <c r="E13558" s="39" t="s">
        <v>4569</v>
      </c>
      <c r="F13558" s="37" t="s">
        <v>4570</v>
      </c>
    </row>
    <row r="13559" spans="1:6" ht="14.25" customHeight="1" x14ac:dyDescent="0.2">
      <c r="A13559" s="35" t="s">
        <v>41994</v>
      </c>
      <c r="B13559" s="36" t="s">
        <v>41995</v>
      </c>
      <c r="C13559" s="37">
        <v>51191506</v>
      </c>
      <c r="D13559" s="38" t="s">
        <v>41996</v>
      </c>
      <c r="E13559" s="39" t="s">
        <v>4569</v>
      </c>
      <c r="F13559" s="37" t="s">
        <v>4570</v>
      </c>
    </row>
    <row r="13560" spans="1:6" ht="14.25" customHeight="1" x14ac:dyDescent="0.2">
      <c r="A13560" s="35" t="s">
        <v>41997</v>
      </c>
      <c r="B13560" s="36" t="s">
        <v>41998</v>
      </c>
      <c r="C13560" s="37">
        <v>51191507</v>
      </c>
      <c r="D13560" s="38" t="s">
        <v>41999</v>
      </c>
      <c r="E13560" s="39" t="s">
        <v>4569</v>
      </c>
      <c r="F13560" s="37" t="s">
        <v>4570</v>
      </c>
    </row>
    <row r="13561" spans="1:6" ht="14.25" customHeight="1" x14ac:dyDescent="0.2">
      <c r="A13561" s="35" t="s">
        <v>42000</v>
      </c>
      <c r="B13561" s="36" t="s">
        <v>42001</v>
      </c>
      <c r="C13561" s="37">
        <v>51191508</v>
      </c>
      <c r="D13561" s="38" t="s">
        <v>42002</v>
      </c>
      <c r="E13561" s="39" t="s">
        <v>4569</v>
      </c>
      <c r="F13561" s="37" t="s">
        <v>4570</v>
      </c>
    </row>
    <row r="13562" spans="1:6" ht="14.25" customHeight="1" x14ac:dyDescent="0.2">
      <c r="A13562" s="35" t="s">
        <v>42003</v>
      </c>
      <c r="B13562" s="36" t="s">
        <v>42004</v>
      </c>
      <c r="C13562" s="37">
        <v>51191509</v>
      </c>
      <c r="D13562" s="38" t="s">
        <v>42005</v>
      </c>
      <c r="E13562" s="39" t="s">
        <v>4569</v>
      </c>
      <c r="F13562" s="37" t="s">
        <v>4570</v>
      </c>
    </row>
    <row r="13563" spans="1:6" ht="14.25" customHeight="1" x14ac:dyDescent="0.2">
      <c r="A13563" s="35" t="s">
        <v>42006</v>
      </c>
      <c r="B13563" s="36" t="s">
        <v>42007</v>
      </c>
      <c r="C13563" s="37">
        <v>51191510</v>
      </c>
      <c r="D13563" s="38" t="s">
        <v>42008</v>
      </c>
      <c r="E13563" s="39" t="s">
        <v>4569</v>
      </c>
      <c r="F13563" s="37" t="s">
        <v>4570</v>
      </c>
    </row>
    <row r="13564" spans="1:6" ht="14.25" customHeight="1" x14ac:dyDescent="0.2">
      <c r="A13564" s="35" t="s">
        <v>42009</v>
      </c>
      <c r="B13564" s="36" t="s">
        <v>42010</v>
      </c>
      <c r="C13564" s="37">
        <v>51191511</v>
      </c>
      <c r="D13564" s="38" t="s">
        <v>42011</v>
      </c>
      <c r="E13564" s="39" t="s">
        <v>4569</v>
      </c>
      <c r="F13564" s="37" t="s">
        <v>4570</v>
      </c>
    </row>
    <row r="13565" spans="1:6" ht="14.25" customHeight="1" x14ac:dyDescent="0.2">
      <c r="A13565" s="35" t="s">
        <v>42012</v>
      </c>
      <c r="B13565" s="36" t="s">
        <v>42013</v>
      </c>
      <c r="C13565" s="37">
        <v>51191512</v>
      </c>
      <c r="D13565" s="38" t="s">
        <v>42014</v>
      </c>
      <c r="E13565" s="39" t="s">
        <v>4569</v>
      </c>
      <c r="F13565" s="37" t="s">
        <v>4570</v>
      </c>
    </row>
    <row r="13566" spans="1:6" ht="14.25" customHeight="1" x14ac:dyDescent="0.2">
      <c r="A13566" s="35" t="s">
        <v>42015</v>
      </c>
      <c r="B13566" s="36" t="s">
        <v>42016</v>
      </c>
      <c r="C13566" s="37">
        <v>51191513</v>
      </c>
      <c r="D13566" s="38" t="s">
        <v>42017</v>
      </c>
      <c r="E13566" s="39" t="s">
        <v>4569</v>
      </c>
      <c r="F13566" s="37" t="s">
        <v>4570</v>
      </c>
    </row>
    <row r="13567" spans="1:6" ht="14.25" customHeight="1" x14ac:dyDescent="0.2">
      <c r="A13567" s="35" t="s">
        <v>42018</v>
      </c>
      <c r="B13567" s="36" t="s">
        <v>42019</v>
      </c>
      <c r="C13567" s="37">
        <v>51191514</v>
      </c>
      <c r="D13567" s="38" t="s">
        <v>42020</v>
      </c>
      <c r="E13567" s="39" t="s">
        <v>4569</v>
      </c>
      <c r="F13567" s="37" t="s">
        <v>4570</v>
      </c>
    </row>
    <row r="13568" spans="1:6" ht="14.25" customHeight="1" x14ac:dyDescent="0.2">
      <c r="A13568" s="35" t="s">
        <v>42021</v>
      </c>
      <c r="B13568" s="36" t="s">
        <v>42022</v>
      </c>
      <c r="C13568" s="37">
        <v>51191515</v>
      </c>
      <c r="D13568" s="38" t="s">
        <v>42023</v>
      </c>
      <c r="E13568" s="39" t="s">
        <v>4569</v>
      </c>
      <c r="F13568" s="37" t="s">
        <v>4570</v>
      </c>
    </row>
    <row r="13569" spans="1:6" ht="14.25" customHeight="1" x14ac:dyDescent="0.2">
      <c r="A13569" s="35" t="s">
        <v>42024</v>
      </c>
      <c r="B13569" s="36" t="s">
        <v>42025</v>
      </c>
      <c r="C13569" s="37">
        <v>51191516</v>
      </c>
      <c r="D13569" s="38" t="s">
        <v>42026</v>
      </c>
      <c r="E13569" s="39" t="s">
        <v>4569</v>
      </c>
      <c r="F13569" s="37" t="s">
        <v>4570</v>
      </c>
    </row>
    <row r="13570" spans="1:6" ht="14.25" customHeight="1" x14ac:dyDescent="0.2">
      <c r="A13570" s="35" t="s">
        <v>42027</v>
      </c>
      <c r="B13570" s="36" t="s">
        <v>42028</v>
      </c>
      <c r="C13570" s="37">
        <v>51191517</v>
      </c>
      <c r="D13570" s="38" t="s">
        <v>42029</v>
      </c>
      <c r="E13570" s="39" t="s">
        <v>4569</v>
      </c>
      <c r="F13570" s="37" t="s">
        <v>4570</v>
      </c>
    </row>
    <row r="13571" spans="1:6" ht="14.25" customHeight="1" x14ac:dyDescent="0.2">
      <c r="A13571" s="35" t="s">
        <v>42030</v>
      </c>
      <c r="B13571" s="36" t="s">
        <v>42031</v>
      </c>
      <c r="C13571" s="37">
        <v>51191518</v>
      </c>
      <c r="D13571" s="38" t="s">
        <v>42032</v>
      </c>
      <c r="E13571" s="39" t="s">
        <v>4569</v>
      </c>
      <c r="F13571" s="37" t="s">
        <v>4570</v>
      </c>
    </row>
    <row r="13572" spans="1:6" ht="14.25" customHeight="1" x14ac:dyDescent="0.2">
      <c r="A13572" s="35" t="s">
        <v>42033</v>
      </c>
      <c r="B13572" s="36" t="s">
        <v>42034</v>
      </c>
      <c r="C13572" s="37">
        <v>51191519</v>
      </c>
      <c r="D13572" s="38" t="s">
        <v>42035</v>
      </c>
      <c r="E13572" s="39" t="s">
        <v>4569</v>
      </c>
      <c r="F13572" s="37" t="s">
        <v>4570</v>
      </c>
    </row>
    <row r="13573" spans="1:6" ht="14.25" customHeight="1" x14ac:dyDescent="0.2">
      <c r="A13573" s="35" t="s">
        <v>42036</v>
      </c>
      <c r="B13573" s="36" t="s">
        <v>42037</v>
      </c>
      <c r="C13573" s="37">
        <v>51191520</v>
      </c>
      <c r="D13573" s="38" t="s">
        <v>42038</v>
      </c>
      <c r="E13573" s="39" t="s">
        <v>4569</v>
      </c>
      <c r="F13573" s="37" t="s">
        <v>4570</v>
      </c>
    </row>
    <row r="13574" spans="1:6" ht="14.25" customHeight="1" x14ac:dyDescent="0.2">
      <c r="A13574" s="35" t="s">
        <v>42039</v>
      </c>
      <c r="B13574" s="36" t="s">
        <v>42040</v>
      </c>
      <c r="C13574" s="37">
        <v>51191521</v>
      </c>
      <c r="D13574" s="38" t="s">
        <v>42041</v>
      </c>
      <c r="E13574" s="39" t="s">
        <v>4569</v>
      </c>
      <c r="F13574" s="37" t="s">
        <v>4570</v>
      </c>
    </row>
    <row r="13575" spans="1:6" ht="14.25" customHeight="1" x14ac:dyDescent="0.2">
      <c r="A13575" s="35" t="s">
        <v>42042</v>
      </c>
      <c r="B13575" s="36" t="s">
        <v>42043</v>
      </c>
      <c r="C13575" s="37">
        <v>51191522</v>
      </c>
      <c r="D13575" s="38" t="s">
        <v>42044</v>
      </c>
      <c r="E13575" s="39" t="s">
        <v>4569</v>
      </c>
      <c r="F13575" s="37" t="s">
        <v>4570</v>
      </c>
    </row>
    <row r="13576" spans="1:6" ht="14.25" customHeight="1" x14ac:dyDescent="0.2">
      <c r="A13576" s="35" t="s">
        <v>42045</v>
      </c>
      <c r="B13576" s="36" t="s">
        <v>42046</v>
      </c>
      <c r="C13576" s="37">
        <v>51191523</v>
      </c>
      <c r="D13576" s="38" t="s">
        <v>42047</v>
      </c>
      <c r="E13576" s="39" t="s">
        <v>4569</v>
      </c>
      <c r="F13576" s="37" t="s">
        <v>4570</v>
      </c>
    </row>
    <row r="13577" spans="1:6" ht="14.25" customHeight="1" x14ac:dyDescent="0.2">
      <c r="A13577" s="35" t="s">
        <v>42048</v>
      </c>
      <c r="B13577" s="36" t="s">
        <v>42049</v>
      </c>
      <c r="C13577" s="37">
        <v>51191601</v>
      </c>
      <c r="D13577" s="38" t="s">
        <v>42050</v>
      </c>
      <c r="E13577" s="39" t="s">
        <v>4569</v>
      </c>
      <c r="F13577" s="37" t="s">
        <v>4570</v>
      </c>
    </row>
    <row r="13578" spans="1:6" ht="14.25" customHeight="1" x14ac:dyDescent="0.2">
      <c r="A13578" s="35" t="s">
        <v>42051</v>
      </c>
      <c r="B13578" s="36" t="s">
        <v>42052</v>
      </c>
      <c r="C13578" s="37">
        <v>51191602</v>
      </c>
      <c r="D13578" s="38" t="s">
        <v>42053</v>
      </c>
      <c r="E13578" s="39" t="s">
        <v>4569</v>
      </c>
      <c r="F13578" s="37" t="s">
        <v>4570</v>
      </c>
    </row>
    <row r="13579" spans="1:6" ht="14.25" customHeight="1" x14ac:dyDescent="0.2">
      <c r="A13579" s="35" t="s">
        <v>42054</v>
      </c>
      <c r="B13579" s="36" t="s">
        <v>42055</v>
      </c>
      <c r="C13579" s="37">
        <v>51191603</v>
      </c>
      <c r="D13579" s="38" t="s">
        <v>42056</v>
      </c>
      <c r="E13579" s="39" t="s">
        <v>4569</v>
      </c>
      <c r="F13579" s="37" t="s">
        <v>4570</v>
      </c>
    </row>
    <row r="13580" spans="1:6" ht="14.25" customHeight="1" x14ac:dyDescent="0.2">
      <c r="A13580" s="35" t="s">
        <v>42057</v>
      </c>
      <c r="B13580" s="36" t="s">
        <v>42058</v>
      </c>
      <c r="C13580" s="37">
        <v>51191604</v>
      </c>
      <c r="D13580" s="38" t="s">
        <v>42059</v>
      </c>
      <c r="E13580" s="39" t="s">
        <v>4569</v>
      </c>
      <c r="F13580" s="37" t="s">
        <v>4570</v>
      </c>
    </row>
    <row r="13581" spans="1:6" ht="14.25" customHeight="1" x14ac:dyDescent="0.2">
      <c r="A13581" s="35" t="s">
        <v>42060</v>
      </c>
      <c r="B13581" s="36" t="s">
        <v>42061</v>
      </c>
      <c r="C13581" s="37">
        <v>51191701</v>
      </c>
      <c r="D13581" s="38" t="s">
        <v>42062</v>
      </c>
      <c r="E13581" s="39" t="s">
        <v>4569</v>
      </c>
      <c r="F13581" s="37" t="s">
        <v>4570</v>
      </c>
    </row>
    <row r="13582" spans="1:6" ht="14.25" customHeight="1" x14ac:dyDescent="0.2">
      <c r="A13582" s="35" t="s">
        <v>42063</v>
      </c>
      <c r="B13582" s="36" t="s">
        <v>42064</v>
      </c>
      <c r="C13582" s="37">
        <v>51191702</v>
      </c>
      <c r="D13582" s="38" t="s">
        <v>42065</v>
      </c>
      <c r="E13582" s="39" t="s">
        <v>4569</v>
      </c>
      <c r="F13582" s="37" t="s">
        <v>4570</v>
      </c>
    </row>
    <row r="13583" spans="1:6" ht="14.25" customHeight="1" x14ac:dyDescent="0.2">
      <c r="A13583" s="35" t="s">
        <v>42066</v>
      </c>
      <c r="B13583" s="36" t="s">
        <v>42067</v>
      </c>
      <c r="C13583" s="37">
        <v>51191703</v>
      </c>
      <c r="D13583" s="38" t="s">
        <v>42068</v>
      </c>
      <c r="E13583" s="39" t="s">
        <v>4569</v>
      </c>
      <c r="F13583" s="37" t="s">
        <v>4570</v>
      </c>
    </row>
    <row r="13584" spans="1:6" ht="14.25" customHeight="1" x14ac:dyDescent="0.2">
      <c r="A13584" s="35" t="s">
        <v>42069</v>
      </c>
      <c r="B13584" s="36" t="s">
        <v>42070</v>
      </c>
      <c r="C13584" s="37">
        <v>51191704</v>
      </c>
      <c r="D13584" s="38" t="s">
        <v>42071</v>
      </c>
      <c r="E13584" s="39" t="s">
        <v>4569</v>
      </c>
      <c r="F13584" s="37" t="s">
        <v>4570</v>
      </c>
    </row>
    <row r="13585" spans="1:6" ht="14.25" customHeight="1" x14ac:dyDescent="0.2">
      <c r="A13585" s="35" t="s">
        <v>42072</v>
      </c>
      <c r="B13585" s="36" t="s">
        <v>42073</v>
      </c>
      <c r="C13585" s="37">
        <v>51191705</v>
      </c>
      <c r="D13585" s="38" t="s">
        <v>42074</v>
      </c>
      <c r="E13585" s="39" t="s">
        <v>4569</v>
      </c>
      <c r="F13585" s="37" t="s">
        <v>4570</v>
      </c>
    </row>
    <row r="13586" spans="1:6" ht="14.25" customHeight="1" x14ac:dyDescent="0.2">
      <c r="A13586" s="35" t="s">
        <v>42075</v>
      </c>
      <c r="B13586" s="36" t="s">
        <v>42076</v>
      </c>
      <c r="C13586" s="37">
        <v>51191706</v>
      </c>
      <c r="D13586" s="38" t="s">
        <v>42077</v>
      </c>
      <c r="E13586" s="39" t="s">
        <v>4569</v>
      </c>
      <c r="F13586" s="37" t="s">
        <v>4570</v>
      </c>
    </row>
    <row r="13587" spans="1:6" ht="14.25" customHeight="1" x14ac:dyDescent="0.2">
      <c r="A13587" s="35" t="s">
        <v>42078</v>
      </c>
      <c r="B13587" s="36" t="s">
        <v>42079</v>
      </c>
      <c r="C13587" s="37">
        <v>51191801</v>
      </c>
      <c r="D13587" s="38" t="s">
        <v>42080</v>
      </c>
      <c r="E13587" s="39" t="s">
        <v>4569</v>
      </c>
      <c r="F13587" s="37" t="s">
        <v>4570</v>
      </c>
    </row>
    <row r="13588" spans="1:6" ht="14.25" customHeight="1" x14ac:dyDescent="0.2">
      <c r="A13588" s="35" t="s">
        <v>42081</v>
      </c>
      <c r="B13588" s="36" t="s">
        <v>42082</v>
      </c>
      <c r="C13588" s="37">
        <v>51191802</v>
      </c>
      <c r="D13588" s="38" t="s">
        <v>42083</v>
      </c>
      <c r="E13588" s="39" t="s">
        <v>4569</v>
      </c>
      <c r="F13588" s="37" t="s">
        <v>4570</v>
      </c>
    </row>
    <row r="13589" spans="1:6" ht="14.25" customHeight="1" x14ac:dyDescent="0.2">
      <c r="A13589" s="35" t="s">
        <v>42084</v>
      </c>
      <c r="B13589" s="36" t="s">
        <v>42085</v>
      </c>
      <c r="C13589" s="37">
        <v>51191803</v>
      </c>
      <c r="D13589" s="38" t="s">
        <v>42086</v>
      </c>
      <c r="E13589" s="39" t="s">
        <v>4569</v>
      </c>
      <c r="F13589" s="37" t="s">
        <v>4570</v>
      </c>
    </row>
    <row r="13590" spans="1:6" ht="14.25" customHeight="1" x14ac:dyDescent="0.2">
      <c r="A13590" s="35" t="s">
        <v>42087</v>
      </c>
      <c r="B13590" s="36" t="s">
        <v>42088</v>
      </c>
      <c r="C13590" s="37">
        <v>51191804</v>
      </c>
      <c r="D13590" s="38" t="s">
        <v>42089</v>
      </c>
      <c r="E13590" s="39" t="s">
        <v>4569</v>
      </c>
      <c r="F13590" s="37" t="s">
        <v>4570</v>
      </c>
    </row>
    <row r="13591" spans="1:6" ht="14.25" customHeight="1" x14ac:dyDescent="0.2">
      <c r="A13591" s="35" t="s">
        <v>42090</v>
      </c>
      <c r="B13591" s="36" t="s">
        <v>42091</v>
      </c>
      <c r="C13591" s="37">
        <v>51191805</v>
      </c>
      <c r="D13591" s="38" t="s">
        <v>42092</v>
      </c>
      <c r="E13591" s="39" t="s">
        <v>4569</v>
      </c>
      <c r="F13591" s="37" t="s">
        <v>4570</v>
      </c>
    </row>
    <row r="13592" spans="1:6" ht="14.25" customHeight="1" x14ac:dyDescent="0.2">
      <c r="A13592" s="35" t="s">
        <v>42093</v>
      </c>
      <c r="B13592" s="36" t="s">
        <v>42094</v>
      </c>
      <c r="C13592" s="37">
        <v>51191901</v>
      </c>
      <c r="D13592" s="38" t="s">
        <v>42095</v>
      </c>
      <c r="E13592" s="39" t="s">
        <v>4569</v>
      </c>
      <c r="F13592" s="37" t="s">
        <v>4570</v>
      </c>
    </row>
    <row r="13593" spans="1:6" ht="14.25" customHeight="1" x14ac:dyDescent="0.2">
      <c r="A13593" s="35" t="s">
        <v>42096</v>
      </c>
      <c r="B13593" s="36" t="s">
        <v>42097</v>
      </c>
      <c r="C13593" s="37">
        <v>51191902</v>
      </c>
      <c r="D13593" s="38" t="s">
        <v>42098</v>
      </c>
      <c r="E13593" s="39" t="s">
        <v>4569</v>
      </c>
      <c r="F13593" s="37" t="s">
        <v>4570</v>
      </c>
    </row>
    <row r="13594" spans="1:6" ht="14.25" customHeight="1" x14ac:dyDescent="0.2">
      <c r="A13594" s="35" t="s">
        <v>42099</v>
      </c>
      <c r="B13594" s="36" t="s">
        <v>42100</v>
      </c>
      <c r="C13594" s="37">
        <v>51191903</v>
      </c>
      <c r="D13594" s="38" t="s">
        <v>42101</v>
      </c>
      <c r="E13594" s="39" t="s">
        <v>4569</v>
      </c>
      <c r="F13594" s="37" t="s">
        <v>4570</v>
      </c>
    </row>
    <row r="13595" spans="1:6" ht="14.25" customHeight="1" x14ac:dyDescent="0.2">
      <c r="A13595" s="35" t="s">
        <v>42102</v>
      </c>
      <c r="B13595" s="36" t="s">
        <v>42103</v>
      </c>
      <c r="C13595" s="37">
        <v>51191904</v>
      </c>
      <c r="D13595" s="38" t="s">
        <v>42104</v>
      </c>
      <c r="E13595" s="39" t="s">
        <v>4569</v>
      </c>
      <c r="F13595" s="37" t="s">
        <v>4570</v>
      </c>
    </row>
    <row r="13596" spans="1:6" ht="14.25" customHeight="1" x14ac:dyDescent="0.2">
      <c r="A13596" s="35" t="s">
        <v>42105</v>
      </c>
      <c r="B13596" s="36" t="s">
        <v>42106</v>
      </c>
      <c r="C13596" s="37">
        <v>51191905</v>
      </c>
      <c r="D13596" s="38" t="s">
        <v>42107</v>
      </c>
      <c r="E13596" s="39" t="s">
        <v>4569</v>
      </c>
      <c r="F13596" s="37" t="s">
        <v>4570</v>
      </c>
    </row>
    <row r="13597" spans="1:6" ht="14.25" customHeight="1" x14ac:dyDescent="0.2">
      <c r="A13597" s="35" t="s">
        <v>42108</v>
      </c>
      <c r="B13597" s="36" t="s">
        <v>42109</v>
      </c>
      <c r="C13597" s="37">
        <v>51191906</v>
      </c>
      <c r="D13597" s="38" t="s">
        <v>42110</v>
      </c>
      <c r="E13597" s="39" t="s">
        <v>4569</v>
      </c>
      <c r="F13597" s="37" t="s">
        <v>4570</v>
      </c>
    </row>
    <row r="13598" spans="1:6" ht="14.25" customHeight="1" x14ac:dyDescent="0.2">
      <c r="A13598" s="35" t="s">
        <v>42111</v>
      </c>
      <c r="B13598" s="36" t="s">
        <v>42112</v>
      </c>
      <c r="C13598" s="37">
        <v>51191907</v>
      </c>
      <c r="D13598" s="38" t="s">
        <v>42113</v>
      </c>
      <c r="E13598" s="39" t="s">
        <v>4569</v>
      </c>
      <c r="F13598" s="37" t="s">
        <v>4570</v>
      </c>
    </row>
    <row r="13599" spans="1:6" ht="14.25" customHeight="1" x14ac:dyDescent="0.2">
      <c r="A13599" s="35" t="s">
        <v>42114</v>
      </c>
      <c r="B13599" s="36" t="s">
        <v>42115</v>
      </c>
      <c r="C13599" s="37">
        <v>51201501</v>
      </c>
      <c r="D13599" s="38" t="s">
        <v>42116</v>
      </c>
      <c r="E13599" s="39" t="s">
        <v>4569</v>
      </c>
      <c r="F13599" s="37" t="s">
        <v>4570</v>
      </c>
    </row>
    <row r="13600" spans="1:6" ht="14.25" customHeight="1" x14ac:dyDescent="0.2">
      <c r="A13600" s="35" t="s">
        <v>42117</v>
      </c>
      <c r="B13600" s="36" t="s">
        <v>42118</v>
      </c>
      <c r="C13600" s="37">
        <v>51201502</v>
      </c>
      <c r="D13600" s="38" t="s">
        <v>42119</v>
      </c>
      <c r="E13600" s="39" t="s">
        <v>4569</v>
      </c>
      <c r="F13600" s="37" t="s">
        <v>4570</v>
      </c>
    </row>
    <row r="13601" spans="1:6" ht="14.25" customHeight="1" x14ac:dyDescent="0.2">
      <c r="A13601" s="35" t="s">
        <v>42120</v>
      </c>
      <c r="B13601" s="36" t="s">
        <v>42121</v>
      </c>
      <c r="C13601" s="37">
        <v>51201503</v>
      </c>
      <c r="D13601" s="38" t="s">
        <v>42122</v>
      </c>
      <c r="E13601" s="39" t="s">
        <v>4569</v>
      </c>
      <c r="F13601" s="37" t="s">
        <v>4570</v>
      </c>
    </row>
    <row r="13602" spans="1:6" ht="14.25" customHeight="1" x14ac:dyDescent="0.2">
      <c r="A13602" s="35" t="s">
        <v>42123</v>
      </c>
      <c r="B13602" s="36" t="s">
        <v>42124</v>
      </c>
      <c r="C13602" s="37">
        <v>51201504</v>
      </c>
      <c r="D13602" s="38" t="s">
        <v>42125</v>
      </c>
      <c r="E13602" s="39" t="s">
        <v>4569</v>
      </c>
      <c r="F13602" s="37" t="s">
        <v>4570</v>
      </c>
    </row>
    <row r="13603" spans="1:6" ht="14.25" customHeight="1" x14ac:dyDescent="0.2">
      <c r="A13603" s="35" t="s">
        <v>42126</v>
      </c>
      <c r="B13603" s="36" t="s">
        <v>42127</v>
      </c>
      <c r="C13603" s="37">
        <v>51201505</v>
      </c>
      <c r="D13603" s="38" t="s">
        <v>42128</v>
      </c>
      <c r="E13603" s="39" t="s">
        <v>4569</v>
      </c>
      <c r="F13603" s="37" t="s">
        <v>4570</v>
      </c>
    </row>
    <row r="13604" spans="1:6" ht="14.25" customHeight="1" x14ac:dyDescent="0.2">
      <c r="A13604" s="35" t="s">
        <v>42129</v>
      </c>
      <c r="B13604" s="36" t="s">
        <v>42130</v>
      </c>
      <c r="C13604" s="37">
        <v>51201506</v>
      </c>
      <c r="D13604" s="38" t="s">
        <v>42131</v>
      </c>
      <c r="E13604" s="39" t="s">
        <v>4569</v>
      </c>
      <c r="F13604" s="37" t="s">
        <v>4570</v>
      </c>
    </row>
    <row r="13605" spans="1:6" ht="14.25" customHeight="1" x14ac:dyDescent="0.2">
      <c r="A13605" s="35" t="s">
        <v>42132</v>
      </c>
      <c r="B13605" s="36" t="s">
        <v>42133</v>
      </c>
      <c r="C13605" s="37">
        <v>51201507</v>
      </c>
      <c r="D13605" s="38" t="s">
        <v>42134</v>
      </c>
      <c r="E13605" s="39" t="s">
        <v>4569</v>
      </c>
      <c r="F13605" s="37" t="s">
        <v>4570</v>
      </c>
    </row>
    <row r="13606" spans="1:6" ht="14.25" customHeight="1" x14ac:dyDescent="0.2">
      <c r="A13606" s="35" t="s">
        <v>42135</v>
      </c>
      <c r="B13606" s="36" t="s">
        <v>42136</v>
      </c>
      <c r="C13606" s="37">
        <v>51201508</v>
      </c>
      <c r="D13606" s="38" t="s">
        <v>42137</v>
      </c>
      <c r="E13606" s="39" t="s">
        <v>4569</v>
      </c>
      <c r="F13606" s="37" t="s">
        <v>4570</v>
      </c>
    </row>
    <row r="13607" spans="1:6" ht="14.25" customHeight="1" x14ac:dyDescent="0.2">
      <c r="A13607" s="35" t="s">
        <v>42138</v>
      </c>
      <c r="B13607" s="36" t="s">
        <v>42139</v>
      </c>
      <c r="C13607" s="37">
        <v>51201509</v>
      </c>
      <c r="D13607" s="38" t="s">
        <v>42140</v>
      </c>
      <c r="E13607" s="39" t="s">
        <v>4569</v>
      </c>
      <c r="F13607" s="37" t="s">
        <v>4570</v>
      </c>
    </row>
    <row r="13608" spans="1:6" ht="14.25" customHeight="1" x14ac:dyDescent="0.2">
      <c r="A13608" s="35" t="s">
        <v>42141</v>
      </c>
      <c r="B13608" s="36" t="s">
        <v>42142</v>
      </c>
      <c r="C13608" s="37">
        <v>51201510</v>
      </c>
      <c r="D13608" s="38" t="s">
        <v>42143</v>
      </c>
      <c r="E13608" s="39" t="s">
        <v>4569</v>
      </c>
      <c r="F13608" s="37" t="s">
        <v>4570</v>
      </c>
    </row>
    <row r="13609" spans="1:6" ht="14.25" customHeight="1" x14ac:dyDescent="0.2">
      <c r="A13609" s="35" t="s">
        <v>42144</v>
      </c>
      <c r="B13609" s="36" t="s">
        <v>42145</v>
      </c>
      <c r="C13609" s="37">
        <v>51201511</v>
      </c>
      <c r="D13609" s="38" t="s">
        <v>42146</v>
      </c>
      <c r="E13609" s="39" t="s">
        <v>4569</v>
      </c>
      <c r="F13609" s="37" t="s">
        <v>4570</v>
      </c>
    </row>
    <row r="13610" spans="1:6" ht="14.25" customHeight="1" x14ac:dyDescent="0.2">
      <c r="A13610" s="35" t="s">
        <v>42147</v>
      </c>
      <c r="B13610" s="36" t="s">
        <v>42148</v>
      </c>
      <c r="C13610" s="37">
        <v>51201512</v>
      </c>
      <c r="D13610" s="38" t="s">
        <v>42149</v>
      </c>
      <c r="E13610" s="39" t="s">
        <v>4569</v>
      </c>
      <c r="F13610" s="37" t="s">
        <v>4570</v>
      </c>
    </row>
    <row r="13611" spans="1:6" ht="14.25" customHeight="1" x14ac:dyDescent="0.2">
      <c r="A13611" s="35" t="s">
        <v>42150</v>
      </c>
      <c r="B13611" s="36" t="s">
        <v>42151</v>
      </c>
      <c r="C13611" s="37">
        <v>51201513</v>
      </c>
      <c r="D13611" s="38" t="s">
        <v>42152</v>
      </c>
      <c r="E13611" s="39" t="s">
        <v>4569</v>
      </c>
      <c r="F13611" s="37" t="s">
        <v>4570</v>
      </c>
    </row>
    <row r="13612" spans="1:6" ht="14.25" customHeight="1" x14ac:dyDescent="0.2">
      <c r="A13612" s="35" t="s">
        <v>42153</v>
      </c>
      <c r="B13612" s="36" t="s">
        <v>42154</v>
      </c>
      <c r="C13612" s="37">
        <v>51201514</v>
      </c>
      <c r="D13612" s="38" t="s">
        <v>42155</v>
      </c>
      <c r="E13612" s="39" t="s">
        <v>4569</v>
      </c>
      <c r="F13612" s="37" t="s">
        <v>4570</v>
      </c>
    </row>
    <row r="13613" spans="1:6" ht="14.25" customHeight="1" x14ac:dyDescent="0.2">
      <c r="A13613" s="35" t="s">
        <v>42156</v>
      </c>
      <c r="B13613" s="36" t="s">
        <v>42157</v>
      </c>
      <c r="C13613" s="37">
        <v>51201515</v>
      </c>
      <c r="D13613" s="38" t="s">
        <v>42158</v>
      </c>
      <c r="E13613" s="39" t="s">
        <v>4569</v>
      </c>
      <c r="F13613" s="37" t="s">
        <v>4570</v>
      </c>
    </row>
    <row r="13614" spans="1:6" ht="14.25" customHeight="1" x14ac:dyDescent="0.2">
      <c r="A13614" s="35" t="s">
        <v>42159</v>
      </c>
      <c r="B13614" s="36" t="s">
        <v>42160</v>
      </c>
      <c r="C13614" s="37">
        <v>51201516</v>
      </c>
      <c r="D13614" s="38" t="s">
        <v>42161</v>
      </c>
      <c r="E13614" s="39" t="s">
        <v>4569</v>
      </c>
      <c r="F13614" s="37" t="s">
        <v>4570</v>
      </c>
    </row>
    <row r="13615" spans="1:6" ht="14.25" customHeight="1" x14ac:dyDescent="0.2">
      <c r="A13615" s="35" t="s">
        <v>42162</v>
      </c>
      <c r="B13615" s="36" t="s">
        <v>42163</v>
      </c>
      <c r="C13615" s="37">
        <v>51201517</v>
      </c>
      <c r="D13615" s="38" t="s">
        <v>42164</v>
      </c>
      <c r="E13615" s="39" t="s">
        <v>4569</v>
      </c>
      <c r="F13615" s="37" t="s">
        <v>4570</v>
      </c>
    </row>
    <row r="13616" spans="1:6" ht="14.25" customHeight="1" x14ac:dyDescent="0.2">
      <c r="A13616" s="35" t="s">
        <v>42165</v>
      </c>
      <c r="B13616" s="36" t="s">
        <v>42166</v>
      </c>
      <c r="C13616" s="37">
        <v>51201518</v>
      </c>
      <c r="D13616" s="38" t="s">
        <v>42167</v>
      </c>
      <c r="E13616" s="39" t="s">
        <v>4569</v>
      </c>
      <c r="F13616" s="37" t="s">
        <v>4570</v>
      </c>
    </row>
    <row r="13617" spans="1:6" ht="14.25" customHeight="1" x14ac:dyDescent="0.2">
      <c r="A13617" s="35" t="s">
        <v>42168</v>
      </c>
      <c r="B13617" s="36" t="s">
        <v>42169</v>
      </c>
      <c r="C13617" s="37">
        <v>51201601</v>
      </c>
      <c r="D13617" s="38" t="s">
        <v>42170</v>
      </c>
      <c r="E13617" s="39" t="s">
        <v>4569</v>
      </c>
      <c r="F13617" s="37" t="s">
        <v>4570</v>
      </c>
    </row>
    <row r="13618" spans="1:6" ht="14.25" customHeight="1" x14ac:dyDescent="0.2">
      <c r="A13618" s="35" t="s">
        <v>42171</v>
      </c>
      <c r="B13618" s="36" t="s">
        <v>42172</v>
      </c>
      <c r="C13618" s="37">
        <v>51201602</v>
      </c>
      <c r="D13618" s="38" t="s">
        <v>42173</v>
      </c>
      <c r="E13618" s="39" t="s">
        <v>4569</v>
      </c>
      <c r="F13618" s="37" t="s">
        <v>4570</v>
      </c>
    </row>
    <row r="13619" spans="1:6" ht="14.25" customHeight="1" x14ac:dyDescent="0.2">
      <c r="A13619" s="35" t="s">
        <v>42174</v>
      </c>
      <c r="B13619" s="36" t="s">
        <v>42175</v>
      </c>
      <c r="C13619" s="37">
        <v>51201603</v>
      </c>
      <c r="D13619" s="38" t="s">
        <v>42176</v>
      </c>
      <c r="E13619" s="39" t="s">
        <v>4569</v>
      </c>
      <c r="F13619" s="37" t="s">
        <v>4570</v>
      </c>
    </row>
    <row r="13620" spans="1:6" ht="14.25" customHeight="1" x14ac:dyDescent="0.2">
      <c r="A13620" s="35" t="s">
        <v>42177</v>
      </c>
      <c r="B13620" s="36" t="s">
        <v>42178</v>
      </c>
      <c r="C13620" s="37">
        <v>51201604</v>
      </c>
      <c r="D13620" s="38" t="s">
        <v>42179</v>
      </c>
      <c r="E13620" s="39" t="s">
        <v>4569</v>
      </c>
      <c r="F13620" s="37" t="s">
        <v>4570</v>
      </c>
    </row>
    <row r="13621" spans="1:6" ht="14.25" customHeight="1" x14ac:dyDescent="0.2">
      <c r="A13621" s="35" t="s">
        <v>42180</v>
      </c>
      <c r="B13621" s="36" t="s">
        <v>42181</v>
      </c>
      <c r="C13621" s="37">
        <v>51201605</v>
      </c>
      <c r="D13621" s="38" t="s">
        <v>42182</v>
      </c>
      <c r="E13621" s="39" t="s">
        <v>4569</v>
      </c>
      <c r="F13621" s="37" t="s">
        <v>4570</v>
      </c>
    </row>
    <row r="13622" spans="1:6" ht="14.25" customHeight="1" x14ac:dyDescent="0.2">
      <c r="A13622" s="35" t="s">
        <v>42183</v>
      </c>
      <c r="B13622" s="36" t="s">
        <v>42184</v>
      </c>
      <c r="C13622" s="37">
        <v>51201606</v>
      </c>
      <c r="D13622" s="38" t="s">
        <v>42185</v>
      </c>
      <c r="E13622" s="39" t="s">
        <v>4569</v>
      </c>
      <c r="F13622" s="37" t="s">
        <v>4570</v>
      </c>
    </row>
    <row r="13623" spans="1:6" ht="14.25" customHeight="1" x14ac:dyDescent="0.2">
      <c r="A13623" s="35" t="s">
        <v>42186</v>
      </c>
      <c r="B13623" s="36" t="s">
        <v>42187</v>
      </c>
      <c r="C13623" s="37">
        <v>51201607</v>
      </c>
      <c r="D13623" s="38" t="s">
        <v>42188</v>
      </c>
      <c r="E13623" s="39" t="s">
        <v>4569</v>
      </c>
      <c r="F13623" s="37" t="s">
        <v>4570</v>
      </c>
    </row>
    <row r="13624" spans="1:6" ht="14.25" customHeight="1" x14ac:dyDescent="0.2">
      <c r="A13624" s="35" t="s">
        <v>42189</v>
      </c>
      <c r="B13624" s="36" t="s">
        <v>42190</v>
      </c>
      <c r="C13624" s="37">
        <v>51201608</v>
      </c>
      <c r="D13624" s="38" t="s">
        <v>42191</v>
      </c>
      <c r="E13624" s="39" t="s">
        <v>4569</v>
      </c>
      <c r="F13624" s="37" t="s">
        <v>4570</v>
      </c>
    </row>
    <row r="13625" spans="1:6" ht="14.25" customHeight="1" x14ac:dyDescent="0.2">
      <c r="A13625" s="35" t="s">
        <v>42192</v>
      </c>
      <c r="B13625" s="36" t="s">
        <v>42193</v>
      </c>
      <c r="C13625" s="37">
        <v>51201609</v>
      </c>
      <c r="D13625" s="38" t="s">
        <v>42194</v>
      </c>
      <c r="E13625" s="39" t="s">
        <v>4569</v>
      </c>
      <c r="F13625" s="37" t="s">
        <v>4570</v>
      </c>
    </row>
    <row r="13626" spans="1:6" ht="14.25" customHeight="1" x14ac:dyDescent="0.2">
      <c r="A13626" s="35" t="s">
        <v>42195</v>
      </c>
      <c r="B13626" s="36" t="s">
        <v>42196</v>
      </c>
      <c r="C13626" s="37">
        <v>51201610</v>
      </c>
      <c r="D13626" s="38" t="s">
        <v>42197</v>
      </c>
      <c r="E13626" s="39" t="s">
        <v>4569</v>
      </c>
      <c r="F13626" s="37" t="s">
        <v>4570</v>
      </c>
    </row>
    <row r="13627" spans="1:6" ht="14.25" customHeight="1" x14ac:dyDescent="0.2">
      <c r="A13627" s="35" t="s">
        <v>42198</v>
      </c>
      <c r="B13627" s="36" t="s">
        <v>42199</v>
      </c>
      <c r="C13627" s="37">
        <v>51201611</v>
      </c>
      <c r="D13627" s="38" t="s">
        <v>42200</v>
      </c>
      <c r="E13627" s="39" t="s">
        <v>4569</v>
      </c>
      <c r="F13627" s="37" t="s">
        <v>4570</v>
      </c>
    </row>
    <row r="13628" spans="1:6" ht="14.25" customHeight="1" x14ac:dyDescent="0.2">
      <c r="A13628" s="35" t="s">
        <v>42201</v>
      </c>
      <c r="B13628" s="36" t="s">
        <v>42202</v>
      </c>
      <c r="C13628" s="37">
        <v>51201612</v>
      </c>
      <c r="D13628" s="38" t="s">
        <v>42203</v>
      </c>
      <c r="E13628" s="39" t="s">
        <v>4569</v>
      </c>
      <c r="F13628" s="37" t="s">
        <v>4570</v>
      </c>
    </row>
    <row r="13629" spans="1:6" ht="14.25" customHeight="1" x14ac:dyDescent="0.2">
      <c r="A13629" s="35" t="s">
        <v>42204</v>
      </c>
      <c r="B13629" s="36" t="s">
        <v>42205</v>
      </c>
      <c r="C13629" s="37">
        <v>51201613</v>
      </c>
      <c r="D13629" s="38" t="s">
        <v>42206</v>
      </c>
      <c r="E13629" s="39" t="s">
        <v>4569</v>
      </c>
      <c r="F13629" s="37" t="s">
        <v>4570</v>
      </c>
    </row>
    <row r="13630" spans="1:6" ht="14.25" customHeight="1" x14ac:dyDescent="0.2">
      <c r="A13630" s="35" t="s">
        <v>42207</v>
      </c>
      <c r="B13630" s="36" t="s">
        <v>42208</v>
      </c>
      <c r="C13630" s="37">
        <v>51201614</v>
      </c>
      <c r="D13630" s="38" t="s">
        <v>42209</v>
      </c>
      <c r="E13630" s="39" t="s">
        <v>4569</v>
      </c>
      <c r="F13630" s="37" t="s">
        <v>4570</v>
      </c>
    </row>
    <row r="13631" spans="1:6" ht="14.25" customHeight="1" x14ac:dyDescent="0.2">
      <c r="A13631" s="35" t="s">
        <v>42210</v>
      </c>
      <c r="B13631" s="36" t="s">
        <v>42211</v>
      </c>
      <c r="C13631" s="37">
        <v>51201615</v>
      </c>
      <c r="D13631" s="38" t="s">
        <v>42212</v>
      </c>
      <c r="E13631" s="39" t="s">
        <v>4569</v>
      </c>
      <c r="F13631" s="37" t="s">
        <v>4570</v>
      </c>
    </row>
    <row r="13632" spans="1:6" ht="14.25" customHeight="1" x14ac:dyDescent="0.2">
      <c r="A13632" s="35" t="s">
        <v>42213</v>
      </c>
      <c r="B13632" s="36" t="s">
        <v>42214</v>
      </c>
      <c r="C13632" s="37">
        <v>51201616</v>
      </c>
      <c r="D13632" s="38" t="s">
        <v>42215</v>
      </c>
      <c r="E13632" s="39" t="s">
        <v>4569</v>
      </c>
      <c r="F13632" s="37" t="s">
        <v>4570</v>
      </c>
    </row>
    <row r="13633" spans="1:6" ht="14.25" customHeight="1" x14ac:dyDescent="0.2">
      <c r="A13633" s="35" t="s">
        <v>42216</v>
      </c>
      <c r="B13633" s="36" t="s">
        <v>42217</v>
      </c>
      <c r="C13633" s="37">
        <v>51201617</v>
      </c>
      <c r="D13633" s="38" t="s">
        <v>42218</v>
      </c>
      <c r="E13633" s="39" t="s">
        <v>4569</v>
      </c>
      <c r="F13633" s="37" t="s">
        <v>4570</v>
      </c>
    </row>
    <row r="13634" spans="1:6" ht="14.25" customHeight="1" x14ac:dyDescent="0.2">
      <c r="A13634" s="35" t="s">
        <v>42219</v>
      </c>
      <c r="B13634" s="36" t="s">
        <v>42220</v>
      </c>
      <c r="C13634" s="37">
        <v>51201618</v>
      </c>
      <c r="D13634" s="38" t="s">
        <v>42221</v>
      </c>
      <c r="E13634" s="39" t="s">
        <v>4569</v>
      </c>
      <c r="F13634" s="37" t="s">
        <v>4570</v>
      </c>
    </row>
    <row r="13635" spans="1:6" ht="14.25" customHeight="1" x14ac:dyDescent="0.2">
      <c r="A13635" s="35" t="s">
        <v>42222</v>
      </c>
      <c r="B13635" s="36" t="s">
        <v>42223</v>
      </c>
      <c r="C13635" s="37">
        <v>51201619</v>
      </c>
      <c r="D13635" s="38" t="s">
        <v>42224</v>
      </c>
      <c r="E13635" s="39" t="s">
        <v>4569</v>
      </c>
      <c r="F13635" s="37" t="s">
        <v>4570</v>
      </c>
    </row>
    <row r="13636" spans="1:6" ht="14.25" customHeight="1" x14ac:dyDescent="0.2">
      <c r="A13636" s="35" t="s">
        <v>42225</v>
      </c>
      <c r="B13636" s="36" t="s">
        <v>42226</v>
      </c>
      <c r="C13636" s="37">
        <v>51201620</v>
      </c>
      <c r="D13636" s="38" t="s">
        <v>42227</v>
      </c>
      <c r="E13636" s="39" t="s">
        <v>4569</v>
      </c>
      <c r="F13636" s="37" t="s">
        <v>4570</v>
      </c>
    </row>
    <row r="13637" spans="1:6" ht="14.25" customHeight="1" x14ac:dyDescent="0.2">
      <c r="A13637" s="35" t="s">
        <v>42228</v>
      </c>
      <c r="B13637" s="36" t="s">
        <v>42229</v>
      </c>
      <c r="C13637" s="37">
        <v>51201621</v>
      </c>
      <c r="D13637" s="38" t="s">
        <v>42230</v>
      </c>
      <c r="E13637" s="39" t="s">
        <v>4569</v>
      </c>
      <c r="F13637" s="37" t="s">
        <v>4570</v>
      </c>
    </row>
    <row r="13638" spans="1:6" ht="14.25" customHeight="1" x14ac:dyDescent="0.2">
      <c r="A13638" s="35" t="s">
        <v>42231</v>
      </c>
      <c r="B13638" s="36" t="s">
        <v>42232</v>
      </c>
      <c r="C13638" s="37">
        <v>51201622</v>
      </c>
      <c r="D13638" s="38" t="s">
        <v>42233</v>
      </c>
      <c r="E13638" s="39" t="s">
        <v>4569</v>
      </c>
      <c r="F13638" s="37" t="s">
        <v>4570</v>
      </c>
    </row>
    <row r="13639" spans="1:6" ht="14.25" customHeight="1" x14ac:dyDescent="0.2">
      <c r="A13639" s="35" t="s">
        <v>42234</v>
      </c>
      <c r="B13639" s="36" t="s">
        <v>42235</v>
      </c>
      <c r="C13639" s="37">
        <v>51201623</v>
      </c>
      <c r="D13639" s="38" t="s">
        <v>42236</v>
      </c>
      <c r="E13639" s="39" t="s">
        <v>4569</v>
      </c>
      <c r="F13639" s="37" t="s">
        <v>4570</v>
      </c>
    </row>
    <row r="13640" spans="1:6" ht="14.25" customHeight="1" x14ac:dyDescent="0.2">
      <c r="A13640" s="35" t="s">
        <v>42237</v>
      </c>
      <c r="B13640" s="36" t="s">
        <v>42238</v>
      </c>
      <c r="C13640" s="37">
        <v>51201624</v>
      </c>
      <c r="D13640" s="38" t="s">
        <v>42239</v>
      </c>
      <c r="E13640" s="39" t="s">
        <v>4569</v>
      </c>
      <c r="F13640" s="37" t="s">
        <v>4570</v>
      </c>
    </row>
    <row r="13641" spans="1:6" ht="14.25" customHeight="1" x14ac:dyDescent="0.2">
      <c r="A13641" s="35" t="s">
        <v>42240</v>
      </c>
      <c r="B13641" s="36" t="s">
        <v>42241</v>
      </c>
      <c r="C13641" s="37">
        <v>51201625</v>
      </c>
      <c r="D13641" s="38" t="s">
        <v>42242</v>
      </c>
      <c r="E13641" s="39" t="s">
        <v>4569</v>
      </c>
      <c r="F13641" s="37" t="s">
        <v>4570</v>
      </c>
    </row>
    <row r="13642" spans="1:6" ht="14.25" customHeight="1" x14ac:dyDescent="0.2">
      <c r="A13642" s="35" t="s">
        <v>42243</v>
      </c>
      <c r="B13642" s="36" t="s">
        <v>42244</v>
      </c>
      <c r="C13642" s="37">
        <v>51201626</v>
      </c>
      <c r="D13642" s="38" t="s">
        <v>42245</v>
      </c>
      <c r="E13642" s="39" t="s">
        <v>4569</v>
      </c>
      <c r="F13642" s="37" t="s">
        <v>4570</v>
      </c>
    </row>
    <row r="13643" spans="1:6" ht="14.25" customHeight="1" x14ac:dyDescent="0.2">
      <c r="A13643" s="35" t="s">
        <v>42246</v>
      </c>
      <c r="B13643" s="36" t="s">
        <v>42247</v>
      </c>
      <c r="C13643" s="37">
        <v>51201627</v>
      </c>
      <c r="D13643" s="38" t="s">
        <v>42248</v>
      </c>
      <c r="E13643" s="39" t="s">
        <v>4569</v>
      </c>
      <c r="F13643" s="37" t="s">
        <v>4570</v>
      </c>
    </row>
    <row r="13644" spans="1:6" ht="14.25" customHeight="1" x14ac:dyDescent="0.2">
      <c r="A13644" s="35" t="s">
        <v>42249</v>
      </c>
      <c r="B13644" s="36" t="s">
        <v>42250</v>
      </c>
      <c r="C13644" s="37">
        <v>51201628</v>
      </c>
      <c r="D13644" s="38" t="s">
        <v>42251</v>
      </c>
      <c r="E13644" s="39" t="s">
        <v>4569</v>
      </c>
      <c r="F13644" s="37" t="s">
        <v>4570</v>
      </c>
    </row>
    <row r="13645" spans="1:6" ht="14.25" customHeight="1" x14ac:dyDescent="0.2">
      <c r="A13645" s="35" t="s">
        <v>42252</v>
      </c>
      <c r="B13645" s="36" t="s">
        <v>42253</v>
      </c>
      <c r="C13645" s="37">
        <v>51201629</v>
      </c>
      <c r="D13645" s="38" t="s">
        <v>42254</v>
      </c>
      <c r="E13645" s="39" t="s">
        <v>4569</v>
      </c>
      <c r="F13645" s="37" t="s">
        <v>4570</v>
      </c>
    </row>
    <row r="13646" spans="1:6" ht="14.25" customHeight="1" x14ac:dyDescent="0.2">
      <c r="A13646" s="35" t="s">
        <v>42255</v>
      </c>
      <c r="B13646" s="36" t="s">
        <v>42256</v>
      </c>
      <c r="C13646" s="37">
        <v>51201631</v>
      </c>
      <c r="D13646" s="38" t="s">
        <v>42257</v>
      </c>
      <c r="E13646" s="39" t="s">
        <v>4569</v>
      </c>
      <c r="F13646" s="37" t="s">
        <v>4570</v>
      </c>
    </row>
    <row r="13647" spans="1:6" ht="14.25" customHeight="1" x14ac:dyDescent="0.2">
      <c r="A13647" s="35" t="s">
        <v>42258</v>
      </c>
      <c r="B13647" s="36" t="s">
        <v>42259</v>
      </c>
      <c r="C13647" s="37">
        <v>51201632</v>
      </c>
      <c r="D13647" s="38" t="s">
        <v>42260</v>
      </c>
      <c r="E13647" s="39" t="s">
        <v>4569</v>
      </c>
      <c r="F13647" s="37" t="s">
        <v>4570</v>
      </c>
    </row>
    <row r="13648" spans="1:6" ht="14.25" customHeight="1" x14ac:dyDescent="0.2">
      <c r="A13648" s="35" t="s">
        <v>42261</v>
      </c>
      <c r="B13648" s="36" t="s">
        <v>42262</v>
      </c>
      <c r="C13648" s="37">
        <v>51201633</v>
      </c>
      <c r="D13648" s="38" t="s">
        <v>42263</v>
      </c>
      <c r="E13648" s="39" t="s">
        <v>4569</v>
      </c>
      <c r="F13648" s="37" t="s">
        <v>4570</v>
      </c>
    </row>
    <row r="13649" spans="1:6" ht="14.25" customHeight="1" x14ac:dyDescent="0.2">
      <c r="A13649" s="35" t="s">
        <v>42264</v>
      </c>
      <c r="B13649" s="36" t="s">
        <v>42265</v>
      </c>
      <c r="C13649" s="37">
        <v>51201634</v>
      </c>
      <c r="D13649" s="38" t="s">
        <v>42266</v>
      </c>
      <c r="E13649" s="39" t="s">
        <v>4569</v>
      </c>
      <c r="F13649" s="37" t="s">
        <v>4570</v>
      </c>
    </row>
    <row r="13650" spans="1:6" ht="14.25" customHeight="1" x14ac:dyDescent="0.2">
      <c r="A13650" s="35" t="s">
        <v>42267</v>
      </c>
      <c r="B13650" s="36" t="s">
        <v>42268</v>
      </c>
      <c r="C13650" s="37">
        <v>51201635</v>
      </c>
      <c r="D13650" s="38" t="s">
        <v>42269</v>
      </c>
      <c r="E13650" s="39" t="s">
        <v>4569</v>
      </c>
      <c r="F13650" s="37" t="s">
        <v>4570</v>
      </c>
    </row>
    <row r="13651" spans="1:6" ht="14.25" customHeight="1" x14ac:dyDescent="0.2">
      <c r="A13651" s="35" t="s">
        <v>42270</v>
      </c>
      <c r="B13651" s="36" t="s">
        <v>42271</v>
      </c>
      <c r="C13651" s="37">
        <v>51201636</v>
      </c>
      <c r="D13651" s="38" t="s">
        <v>42272</v>
      </c>
      <c r="E13651" s="39" t="s">
        <v>4569</v>
      </c>
      <c r="F13651" s="37" t="s">
        <v>4570</v>
      </c>
    </row>
    <row r="13652" spans="1:6" ht="14.25" customHeight="1" x14ac:dyDescent="0.2">
      <c r="A13652" s="35" t="s">
        <v>42273</v>
      </c>
      <c r="B13652" s="36" t="s">
        <v>42274</v>
      </c>
      <c r="C13652" s="37">
        <v>51201638</v>
      </c>
      <c r="D13652" s="38" t="s">
        <v>42275</v>
      </c>
      <c r="E13652" s="39" t="s">
        <v>4569</v>
      </c>
      <c r="F13652" s="37" t="s">
        <v>4570</v>
      </c>
    </row>
    <row r="13653" spans="1:6" ht="14.25" customHeight="1" x14ac:dyDescent="0.2">
      <c r="A13653" s="35" t="s">
        <v>42276</v>
      </c>
      <c r="B13653" s="36" t="s">
        <v>42277</v>
      </c>
      <c r="C13653" s="37">
        <v>51201639</v>
      </c>
      <c r="D13653" s="38" t="s">
        <v>42278</v>
      </c>
      <c r="E13653" s="39" t="s">
        <v>4569</v>
      </c>
      <c r="F13653" s="37" t="s">
        <v>4570</v>
      </c>
    </row>
    <row r="13654" spans="1:6" ht="14.25" customHeight="1" x14ac:dyDescent="0.2">
      <c r="A13654" s="35" t="s">
        <v>42279</v>
      </c>
      <c r="B13654" s="36" t="s">
        <v>42280</v>
      </c>
      <c r="C13654" s="37">
        <v>51201646</v>
      </c>
      <c r="D13654" s="38" t="s">
        <v>42281</v>
      </c>
      <c r="E13654" s="39" t="s">
        <v>4569</v>
      </c>
      <c r="F13654" s="37" t="s">
        <v>4570</v>
      </c>
    </row>
    <row r="13655" spans="1:6" ht="14.25" customHeight="1" x14ac:dyDescent="0.2">
      <c r="A13655" s="35" t="s">
        <v>42282</v>
      </c>
      <c r="B13655" s="36" t="s">
        <v>42283</v>
      </c>
      <c r="C13655" s="37">
        <v>51201647</v>
      </c>
      <c r="D13655" s="38" t="s">
        <v>42284</v>
      </c>
      <c r="E13655" s="39" t="s">
        <v>4569</v>
      </c>
      <c r="F13655" s="37" t="s">
        <v>4570</v>
      </c>
    </row>
    <row r="13656" spans="1:6" ht="14.25" customHeight="1" x14ac:dyDescent="0.2">
      <c r="A13656" s="35" t="s">
        <v>42285</v>
      </c>
      <c r="B13656" s="36" t="s">
        <v>42286</v>
      </c>
      <c r="C13656" s="37">
        <v>51201648</v>
      </c>
      <c r="D13656" s="38" t="s">
        <v>42287</v>
      </c>
      <c r="E13656" s="39" t="s">
        <v>4569</v>
      </c>
      <c r="F13656" s="37" t="s">
        <v>4570</v>
      </c>
    </row>
    <row r="13657" spans="1:6" ht="14.25" customHeight="1" x14ac:dyDescent="0.2">
      <c r="A13657" s="35" t="s">
        <v>42288</v>
      </c>
      <c r="B13657" s="36" t="s">
        <v>42289</v>
      </c>
      <c r="C13657" s="37">
        <v>51201701</v>
      </c>
      <c r="D13657" s="38" t="s">
        <v>42290</v>
      </c>
      <c r="E13657" s="39" t="s">
        <v>2447</v>
      </c>
      <c r="F13657" s="37" t="s">
        <v>2448</v>
      </c>
    </row>
    <row r="13658" spans="1:6" ht="14.25" customHeight="1" x14ac:dyDescent="0.2">
      <c r="A13658" s="35" t="s">
        <v>42291</v>
      </c>
      <c r="B13658" s="36" t="s">
        <v>42292</v>
      </c>
      <c r="C13658" s="37">
        <v>51201702</v>
      </c>
      <c r="D13658" s="38" t="s">
        <v>42293</v>
      </c>
      <c r="E13658" s="39" t="s">
        <v>2447</v>
      </c>
      <c r="F13658" s="37" t="s">
        <v>2448</v>
      </c>
    </row>
    <row r="13659" spans="1:6" ht="14.25" customHeight="1" x14ac:dyDescent="0.2">
      <c r="A13659" s="35" t="s">
        <v>42294</v>
      </c>
      <c r="B13659" s="36" t="s">
        <v>42295</v>
      </c>
      <c r="C13659" s="37">
        <v>51201703</v>
      </c>
      <c r="D13659" s="38" t="s">
        <v>42296</v>
      </c>
      <c r="E13659" s="39" t="s">
        <v>2447</v>
      </c>
      <c r="F13659" s="37" t="s">
        <v>2448</v>
      </c>
    </row>
    <row r="13660" spans="1:6" ht="14.25" customHeight="1" x14ac:dyDescent="0.2">
      <c r="A13660" s="35" t="s">
        <v>42297</v>
      </c>
      <c r="B13660" s="36" t="s">
        <v>42298</v>
      </c>
      <c r="C13660" s="37">
        <v>51201704</v>
      </c>
      <c r="D13660" s="38" t="s">
        <v>42299</v>
      </c>
      <c r="E13660" s="39" t="s">
        <v>2447</v>
      </c>
      <c r="F13660" s="37" t="s">
        <v>2448</v>
      </c>
    </row>
    <row r="13661" spans="1:6" ht="14.25" customHeight="1" x14ac:dyDescent="0.2">
      <c r="A13661" s="35" t="s">
        <v>42300</v>
      </c>
      <c r="B13661" s="36" t="s">
        <v>42301</v>
      </c>
      <c r="C13661" s="37">
        <v>51201705</v>
      </c>
      <c r="D13661" s="38" t="s">
        <v>42302</v>
      </c>
      <c r="E13661" s="39" t="s">
        <v>2447</v>
      </c>
      <c r="F13661" s="37" t="s">
        <v>2448</v>
      </c>
    </row>
    <row r="13662" spans="1:6" ht="14.25" customHeight="1" x14ac:dyDescent="0.2">
      <c r="A13662" s="35" t="s">
        <v>42303</v>
      </c>
      <c r="B13662" s="36" t="s">
        <v>42304</v>
      </c>
      <c r="C13662" s="37">
        <v>51201801</v>
      </c>
      <c r="D13662" s="38" t="s">
        <v>42305</v>
      </c>
      <c r="E13662" s="39" t="s">
        <v>4569</v>
      </c>
      <c r="F13662" s="37" t="s">
        <v>4570</v>
      </c>
    </row>
    <row r="13663" spans="1:6" ht="14.25" customHeight="1" x14ac:dyDescent="0.2">
      <c r="A13663" s="35" t="s">
        <v>42306</v>
      </c>
      <c r="B13663" s="36" t="s">
        <v>42307</v>
      </c>
      <c r="C13663" s="37">
        <v>51201802</v>
      </c>
      <c r="D13663" s="38" t="s">
        <v>42308</v>
      </c>
      <c r="E13663" s="39" t="s">
        <v>4569</v>
      </c>
      <c r="F13663" s="37" t="s">
        <v>4570</v>
      </c>
    </row>
    <row r="13664" spans="1:6" ht="14.25" customHeight="1" x14ac:dyDescent="0.2">
      <c r="A13664" s="35" t="s">
        <v>42309</v>
      </c>
      <c r="B13664" s="36" t="s">
        <v>42310</v>
      </c>
      <c r="C13664" s="37">
        <v>51201803</v>
      </c>
      <c r="D13664" s="38" t="s">
        <v>42311</v>
      </c>
      <c r="E13664" s="39" t="s">
        <v>4569</v>
      </c>
      <c r="F13664" s="37" t="s">
        <v>4570</v>
      </c>
    </row>
    <row r="13665" spans="1:6" ht="14.25" customHeight="1" x14ac:dyDescent="0.2">
      <c r="A13665" s="35" t="s">
        <v>42312</v>
      </c>
      <c r="B13665" s="36" t="s">
        <v>42313</v>
      </c>
      <c r="C13665" s="37">
        <v>51201804</v>
      </c>
      <c r="D13665" s="38" t="s">
        <v>42314</v>
      </c>
      <c r="E13665" s="39" t="s">
        <v>4569</v>
      </c>
      <c r="F13665" s="37" t="s">
        <v>4570</v>
      </c>
    </row>
    <row r="13666" spans="1:6" ht="14.25" customHeight="1" x14ac:dyDescent="0.2">
      <c r="A13666" s="35" t="s">
        <v>42315</v>
      </c>
      <c r="B13666" s="36" t="s">
        <v>42316</v>
      </c>
      <c r="C13666" s="37">
        <v>51201805</v>
      </c>
      <c r="D13666" s="38" t="s">
        <v>42317</v>
      </c>
      <c r="E13666" s="39" t="s">
        <v>4569</v>
      </c>
      <c r="F13666" s="37" t="s">
        <v>4570</v>
      </c>
    </row>
    <row r="13667" spans="1:6" ht="14.25" customHeight="1" x14ac:dyDescent="0.2">
      <c r="A13667" s="35" t="s">
        <v>42318</v>
      </c>
      <c r="B13667" s="36" t="s">
        <v>42319</v>
      </c>
      <c r="C13667" s="37">
        <v>51201806</v>
      </c>
      <c r="D13667" s="38" t="s">
        <v>42320</v>
      </c>
      <c r="E13667" s="39" t="s">
        <v>4569</v>
      </c>
      <c r="F13667" s="37" t="s">
        <v>4570</v>
      </c>
    </row>
    <row r="13668" spans="1:6" ht="14.25" customHeight="1" x14ac:dyDescent="0.2">
      <c r="A13668" s="35" t="s">
        <v>42321</v>
      </c>
      <c r="B13668" s="36" t="s">
        <v>42322</v>
      </c>
      <c r="C13668" s="37">
        <v>51201807</v>
      </c>
      <c r="D13668" s="38" t="s">
        <v>42323</v>
      </c>
      <c r="E13668" s="39" t="s">
        <v>4569</v>
      </c>
      <c r="F13668" s="37" t="s">
        <v>4570</v>
      </c>
    </row>
    <row r="13669" spans="1:6" ht="14.25" customHeight="1" x14ac:dyDescent="0.2">
      <c r="A13669" s="35" t="s">
        <v>42324</v>
      </c>
      <c r="B13669" s="36" t="s">
        <v>42325</v>
      </c>
      <c r="C13669" s="37">
        <v>51201808</v>
      </c>
      <c r="D13669" s="38" t="s">
        <v>42326</v>
      </c>
      <c r="E13669" s="39" t="s">
        <v>4569</v>
      </c>
      <c r="F13669" s="37" t="s">
        <v>4570</v>
      </c>
    </row>
    <row r="13670" spans="1:6" ht="14.25" customHeight="1" x14ac:dyDescent="0.2">
      <c r="A13670" s="35" t="s">
        <v>42327</v>
      </c>
      <c r="B13670" s="36" t="s">
        <v>42328</v>
      </c>
      <c r="C13670" s="37">
        <v>51201809</v>
      </c>
      <c r="D13670" s="38" t="s">
        <v>42329</v>
      </c>
      <c r="E13670" s="39" t="s">
        <v>4569</v>
      </c>
      <c r="F13670" s="37" t="s">
        <v>4570</v>
      </c>
    </row>
    <row r="13671" spans="1:6" ht="14.25" customHeight="1" x14ac:dyDescent="0.2">
      <c r="A13671" s="35" t="s">
        <v>42330</v>
      </c>
      <c r="B13671" s="36" t="s">
        <v>42331</v>
      </c>
      <c r="C13671" s="37">
        <v>51201901</v>
      </c>
      <c r="D13671" s="38" t="s">
        <v>42332</v>
      </c>
      <c r="E13671" s="39" t="s">
        <v>4569</v>
      </c>
      <c r="F13671" s="37" t="s">
        <v>4570</v>
      </c>
    </row>
    <row r="13672" spans="1:6" ht="14.25" customHeight="1" x14ac:dyDescent="0.2">
      <c r="A13672" s="35" t="s">
        <v>42333</v>
      </c>
      <c r="B13672" s="36" t="s">
        <v>42334</v>
      </c>
      <c r="C13672" s="37">
        <v>51211501</v>
      </c>
      <c r="D13672" s="38" t="s">
        <v>42335</v>
      </c>
      <c r="E13672" s="39" t="s">
        <v>4569</v>
      </c>
      <c r="F13672" s="37" t="s">
        <v>4570</v>
      </c>
    </row>
    <row r="13673" spans="1:6" ht="14.25" customHeight="1" x14ac:dyDescent="0.2">
      <c r="A13673" s="35" t="s">
        <v>42336</v>
      </c>
      <c r="B13673" s="36" t="s">
        <v>42337</v>
      </c>
      <c r="C13673" s="37">
        <v>51211502</v>
      </c>
      <c r="D13673" s="38" t="s">
        <v>42338</v>
      </c>
      <c r="E13673" s="39" t="s">
        <v>4569</v>
      </c>
      <c r="F13673" s="37" t="s">
        <v>4570</v>
      </c>
    </row>
    <row r="13674" spans="1:6" ht="14.25" customHeight="1" x14ac:dyDescent="0.2">
      <c r="A13674" s="35" t="s">
        <v>42339</v>
      </c>
      <c r="B13674" s="36" t="s">
        <v>42340</v>
      </c>
      <c r="C13674" s="37">
        <v>51211503</v>
      </c>
      <c r="D13674" s="38" t="s">
        <v>42341</v>
      </c>
      <c r="E13674" s="39" t="s">
        <v>4569</v>
      </c>
      <c r="F13674" s="37" t="s">
        <v>4570</v>
      </c>
    </row>
    <row r="13675" spans="1:6" ht="14.25" customHeight="1" x14ac:dyDescent="0.2">
      <c r="A13675" s="35" t="s">
        <v>42342</v>
      </c>
      <c r="B13675" s="36" t="s">
        <v>42343</v>
      </c>
      <c r="C13675" s="37">
        <v>51211504</v>
      </c>
      <c r="D13675" s="38" t="s">
        <v>42344</v>
      </c>
      <c r="E13675" s="39" t="s">
        <v>4569</v>
      </c>
      <c r="F13675" s="37" t="s">
        <v>4570</v>
      </c>
    </row>
    <row r="13676" spans="1:6" ht="14.25" customHeight="1" x14ac:dyDescent="0.2">
      <c r="A13676" s="35" t="s">
        <v>42345</v>
      </c>
      <c r="B13676" s="36" t="s">
        <v>42346</v>
      </c>
      <c r="C13676" s="37">
        <v>51211505</v>
      </c>
      <c r="D13676" s="38" t="s">
        <v>42347</v>
      </c>
      <c r="E13676" s="39" t="s">
        <v>4569</v>
      </c>
      <c r="F13676" s="37" t="s">
        <v>4570</v>
      </c>
    </row>
    <row r="13677" spans="1:6" ht="14.25" customHeight="1" x14ac:dyDescent="0.2">
      <c r="A13677" s="35" t="s">
        <v>42348</v>
      </c>
      <c r="B13677" s="36" t="s">
        <v>42349</v>
      </c>
      <c r="C13677" s="37">
        <v>51211601</v>
      </c>
      <c r="D13677" s="38" t="s">
        <v>42350</v>
      </c>
      <c r="E13677" s="39" t="s">
        <v>4569</v>
      </c>
      <c r="F13677" s="37" t="s">
        <v>4570</v>
      </c>
    </row>
    <row r="13678" spans="1:6" ht="14.25" customHeight="1" x14ac:dyDescent="0.2">
      <c r="A13678" s="35" t="s">
        <v>42351</v>
      </c>
      <c r="B13678" s="36" t="s">
        <v>42352</v>
      </c>
      <c r="C13678" s="37">
        <v>51211602</v>
      </c>
      <c r="D13678" s="38" t="s">
        <v>42353</v>
      </c>
      <c r="E13678" s="39" t="s">
        <v>4569</v>
      </c>
      <c r="F13678" s="37" t="s">
        <v>4570</v>
      </c>
    </row>
    <row r="13679" spans="1:6" ht="14.25" customHeight="1" x14ac:dyDescent="0.2">
      <c r="A13679" s="35" t="s">
        <v>42354</v>
      </c>
      <c r="B13679" s="36" t="s">
        <v>42355</v>
      </c>
      <c r="C13679" s="37">
        <v>51211603</v>
      </c>
      <c r="D13679" s="38" t="s">
        <v>42356</v>
      </c>
      <c r="E13679" s="39" t="s">
        <v>4569</v>
      </c>
      <c r="F13679" s="37" t="s">
        <v>4570</v>
      </c>
    </row>
    <row r="13680" spans="1:6" ht="14.25" customHeight="1" x14ac:dyDescent="0.2">
      <c r="A13680" s="35" t="s">
        <v>42357</v>
      </c>
      <c r="B13680" s="36" t="s">
        <v>42358</v>
      </c>
      <c r="C13680" s="37">
        <v>51211604</v>
      </c>
      <c r="D13680" s="38" t="s">
        <v>42359</v>
      </c>
      <c r="E13680" s="39" t="s">
        <v>4569</v>
      </c>
      <c r="F13680" s="37" t="s">
        <v>4570</v>
      </c>
    </row>
    <row r="13681" spans="1:6" ht="14.25" customHeight="1" x14ac:dyDescent="0.2">
      <c r="A13681" s="35" t="s">
        <v>42360</v>
      </c>
      <c r="B13681" s="36" t="s">
        <v>42361</v>
      </c>
      <c r="C13681" s="37">
        <v>51211605</v>
      </c>
      <c r="D13681" s="38" t="s">
        <v>42362</v>
      </c>
      <c r="E13681" s="39" t="s">
        <v>4569</v>
      </c>
      <c r="F13681" s="37" t="s">
        <v>4570</v>
      </c>
    </row>
    <row r="13682" spans="1:6" ht="14.25" customHeight="1" x14ac:dyDescent="0.2">
      <c r="A13682" s="35" t="s">
        <v>42363</v>
      </c>
      <c r="B13682" s="36" t="s">
        <v>42364</v>
      </c>
      <c r="C13682" s="37">
        <v>51211606</v>
      </c>
      <c r="D13682" s="38" t="s">
        <v>42365</v>
      </c>
      <c r="E13682" s="39" t="s">
        <v>4569</v>
      </c>
      <c r="F13682" s="37" t="s">
        <v>4570</v>
      </c>
    </row>
    <row r="13683" spans="1:6" ht="14.25" customHeight="1" x14ac:dyDescent="0.2">
      <c r="A13683" s="35" t="s">
        <v>42366</v>
      </c>
      <c r="B13683" s="36" t="s">
        <v>42367</v>
      </c>
      <c r="C13683" s="37">
        <v>51211607</v>
      </c>
      <c r="D13683" s="38" t="s">
        <v>42368</v>
      </c>
      <c r="E13683" s="39" t="s">
        <v>4569</v>
      </c>
      <c r="F13683" s="37" t="s">
        <v>4570</v>
      </c>
    </row>
    <row r="13684" spans="1:6" ht="14.25" customHeight="1" x14ac:dyDescent="0.2">
      <c r="A13684" s="35" t="s">
        <v>42369</v>
      </c>
      <c r="B13684" s="36" t="s">
        <v>42370</v>
      </c>
      <c r="C13684" s="37">
        <v>51211608</v>
      </c>
      <c r="D13684" s="38" t="s">
        <v>42371</v>
      </c>
      <c r="E13684" s="39" t="s">
        <v>4569</v>
      </c>
      <c r="F13684" s="37" t="s">
        <v>4570</v>
      </c>
    </row>
    <row r="13685" spans="1:6" ht="14.25" customHeight="1" x14ac:dyDescent="0.2">
      <c r="A13685" s="35" t="s">
        <v>42372</v>
      </c>
      <c r="B13685" s="36" t="s">
        <v>42373</v>
      </c>
      <c r="C13685" s="37">
        <v>51211609</v>
      </c>
      <c r="D13685" s="38" t="s">
        <v>42374</v>
      </c>
      <c r="E13685" s="39" t="s">
        <v>4569</v>
      </c>
      <c r="F13685" s="37" t="s">
        <v>4570</v>
      </c>
    </row>
    <row r="13686" spans="1:6" ht="14.25" customHeight="1" x14ac:dyDescent="0.2">
      <c r="A13686" s="35" t="s">
        <v>42375</v>
      </c>
      <c r="B13686" s="36" t="s">
        <v>42376</v>
      </c>
      <c r="C13686" s="37">
        <v>51211610</v>
      </c>
      <c r="D13686" s="38" t="s">
        <v>42377</v>
      </c>
      <c r="E13686" s="39" t="s">
        <v>4569</v>
      </c>
      <c r="F13686" s="37" t="s">
        <v>4570</v>
      </c>
    </row>
    <row r="13687" spans="1:6" ht="14.25" customHeight="1" x14ac:dyDescent="0.2">
      <c r="A13687" s="35" t="s">
        <v>42378</v>
      </c>
      <c r="B13687" s="36" t="s">
        <v>42379</v>
      </c>
      <c r="C13687" s="37">
        <v>51211611</v>
      </c>
      <c r="D13687" s="38" t="s">
        <v>42380</v>
      </c>
      <c r="E13687" s="39" t="s">
        <v>4569</v>
      </c>
      <c r="F13687" s="37" t="s">
        <v>4570</v>
      </c>
    </row>
    <row r="13688" spans="1:6" ht="14.25" customHeight="1" x14ac:dyDescent="0.2">
      <c r="A13688" s="35" t="s">
        <v>42381</v>
      </c>
      <c r="B13688" s="36" t="s">
        <v>42382</v>
      </c>
      <c r="C13688" s="37">
        <v>51211612</v>
      </c>
      <c r="D13688" s="38" t="s">
        <v>42383</v>
      </c>
      <c r="E13688" s="39" t="s">
        <v>4569</v>
      </c>
      <c r="F13688" s="37" t="s">
        <v>4570</v>
      </c>
    </row>
    <row r="13689" spans="1:6" ht="14.25" customHeight="1" x14ac:dyDescent="0.2">
      <c r="A13689" s="35" t="s">
        <v>42384</v>
      </c>
      <c r="B13689" s="36" t="s">
        <v>42385</v>
      </c>
      <c r="C13689" s="37">
        <v>51211613</v>
      </c>
      <c r="D13689" s="38" t="s">
        <v>42386</v>
      </c>
      <c r="E13689" s="39" t="s">
        <v>4569</v>
      </c>
      <c r="F13689" s="37" t="s">
        <v>4570</v>
      </c>
    </row>
    <row r="13690" spans="1:6" ht="14.25" customHeight="1" x14ac:dyDescent="0.2">
      <c r="A13690" s="35" t="s">
        <v>42387</v>
      </c>
      <c r="B13690" s="36" t="s">
        <v>42388</v>
      </c>
      <c r="C13690" s="37">
        <v>51211615</v>
      </c>
      <c r="D13690" s="38" t="s">
        <v>42389</v>
      </c>
      <c r="E13690" s="39" t="s">
        <v>4569</v>
      </c>
      <c r="F13690" s="37" t="s">
        <v>4570</v>
      </c>
    </row>
    <row r="13691" spans="1:6" ht="14.25" customHeight="1" x14ac:dyDescent="0.2">
      <c r="A13691" s="35" t="s">
        <v>42390</v>
      </c>
      <c r="B13691" s="36" t="s">
        <v>42391</v>
      </c>
      <c r="C13691" s="37">
        <v>51211616</v>
      </c>
      <c r="D13691" s="38" t="s">
        <v>42392</v>
      </c>
      <c r="E13691" s="39" t="s">
        <v>4569</v>
      </c>
      <c r="F13691" s="37" t="s">
        <v>4570</v>
      </c>
    </row>
    <row r="13692" spans="1:6" ht="14.25" customHeight="1" x14ac:dyDescent="0.2">
      <c r="A13692" s="35" t="s">
        <v>42393</v>
      </c>
      <c r="B13692" s="36" t="s">
        <v>42394</v>
      </c>
      <c r="C13692" s="37">
        <v>51211617</v>
      </c>
      <c r="D13692" s="38" t="s">
        <v>42395</v>
      </c>
      <c r="E13692" s="39" t="s">
        <v>4569</v>
      </c>
      <c r="F13692" s="37" t="s">
        <v>4570</v>
      </c>
    </row>
    <row r="13693" spans="1:6" ht="14.25" customHeight="1" x14ac:dyDescent="0.2">
      <c r="A13693" s="35" t="s">
        <v>42396</v>
      </c>
      <c r="B13693" s="36" t="s">
        <v>42397</v>
      </c>
      <c r="C13693" s="37">
        <v>51211618</v>
      </c>
      <c r="D13693" s="38" t="s">
        <v>42398</v>
      </c>
      <c r="E13693" s="39" t="s">
        <v>4569</v>
      </c>
      <c r="F13693" s="37" t="s">
        <v>4570</v>
      </c>
    </row>
    <row r="13694" spans="1:6" ht="14.25" customHeight="1" x14ac:dyDescent="0.2">
      <c r="A13694" s="35" t="s">
        <v>42399</v>
      </c>
      <c r="B13694" s="36" t="s">
        <v>42400</v>
      </c>
      <c r="C13694" s="37">
        <v>51211619</v>
      </c>
      <c r="D13694" s="38" t="s">
        <v>42401</v>
      </c>
      <c r="E13694" s="39" t="s">
        <v>4569</v>
      </c>
      <c r="F13694" s="37" t="s">
        <v>4570</v>
      </c>
    </row>
    <row r="13695" spans="1:6" ht="14.25" customHeight="1" x14ac:dyDescent="0.2">
      <c r="A13695" s="35" t="s">
        <v>42402</v>
      </c>
      <c r="B13695" s="36" t="s">
        <v>42403</v>
      </c>
      <c r="C13695" s="37">
        <v>51211620</v>
      </c>
      <c r="D13695" s="38" t="s">
        <v>42404</v>
      </c>
      <c r="E13695" s="39" t="s">
        <v>4569</v>
      </c>
      <c r="F13695" s="37" t="s">
        <v>4570</v>
      </c>
    </row>
    <row r="13696" spans="1:6" ht="14.25" customHeight="1" x14ac:dyDescent="0.2">
      <c r="A13696" s="35" t="s">
        <v>42405</v>
      </c>
      <c r="B13696" s="36" t="s">
        <v>42406</v>
      </c>
      <c r="C13696" s="37">
        <v>51211621</v>
      </c>
      <c r="D13696" s="38" t="s">
        <v>42407</v>
      </c>
      <c r="E13696" s="39" t="s">
        <v>4569</v>
      </c>
      <c r="F13696" s="37" t="s">
        <v>4570</v>
      </c>
    </row>
    <row r="13697" spans="1:6" ht="14.25" customHeight="1" x14ac:dyDescent="0.2">
      <c r="A13697" s="35" t="s">
        <v>42408</v>
      </c>
      <c r="B13697" s="36" t="s">
        <v>42409</v>
      </c>
      <c r="C13697" s="37">
        <v>51211622</v>
      </c>
      <c r="D13697" s="38" t="s">
        <v>42410</v>
      </c>
      <c r="E13697" s="39" t="s">
        <v>4569</v>
      </c>
      <c r="F13697" s="37" t="s">
        <v>4570</v>
      </c>
    </row>
    <row r="13698" spans="1:6" ht="14.25" customHeight="1" x14ac:dyDescent="0.2">
      <c r="A13698" s="35" t="s">
        <v>42411</v>
      </c>
      <c r="B13698" s="36" t="s">
        <v>42412</v>
      </c>
      <c r="C13698" s="37">
        <v>51211623</v>
      </c>
      <c r="D13698" s="38" t="s">
        <v>42413</v>
      </c>
      <c r="E13698" s="39" t="s">
        <v>4569</v>
      </c>
      <c r="F13698" s="37" t="s">
        <v>4570</v>
      </c>
    </row>
    <row r="13699" spans="1:6" ht="14.25" customHeight="1" x14ac:dyDescent="0.2">
      <c r="A13699" s="35" t="s">
        <v>42414</v>
      </c>
      <c r="B13699" s="36" t="s">
        <v>42415</v>
      </c>
      <c r="C13699" s="37">
        <v>51211624</v>
      </c>
      <c r="D13699" s="38" t="s">
        <v>42416</v>
      </c>
      <c r="E13699" s="39" t="s">
        <v>4569</v>
      </c>
      <c r="F13699" s="37" t="s">
        <v>4570</v>
      </c>
    </row>
    <row r="13700" spans="1:6" ht="14.25" customHeight="1" x14ac:dyDescent="0.2">
      <c r="A13700" s="35" t="s">
        <v>42417</v>
      </c>
      <c r="B13700" s="36" t="s">
        <v>42418</v>
      </c>
      <c r="C13700" s="37">
        <v>51211625</v>
      </c>
      <c r="D13700" s="38" t="s">
        <v>42419</v>
      </c>
      <c r="E13700" s="39" t="s">
        <v>4569</v>
      </c>
      <c r="F13700" s="37" t="s">
        <v>4570</v>
      </c>
    </row>
    <row r="13701" spans="1:6" ht="14.25" customHeight="1" x14ac:dyDescent="0.2">
      <c r="A13701" s="35" t="s">
        <v>42420</v>
      </c>
      <c r="B13701" s="36" t="s">
        <v>42421</v>
      </c>
      <c r="C13701" s="37">
        <v>51211901</v>
      </c>
      <c r="D13701" s="38" t="s">
        <v>42422</v>
      </c>
      <c r="E13701" s="39" t="s">
        <v>4569</v>
      </c>
      <c r="F13701" s="37" t="s">
        <v>4570</v>
      </c>
    </row>
    <row r="13702" spans="1:6" ht="14.25" customHeight="1" x14ac:dyDescent="0.2">
      <c r="A13702" s="35" t="s">
        <v>42423</v>
      </c>
      <c r="B13702" s="36" t="s">
        <v>42424</v>
      </c>
      <c r="C13702" s="37">
        <v>51212001</v>
      </c>
      <c r="D13702" s="38" t="s">
        <v>42425</v>
      </c>
      <c r="E13702" s="39" t="s">
        <v>4569</v>
      </c>
      <c r="F13702" s="37" t="s">
        <v>4570</v>
      </c>
    </row>
    <row r="13703" spans="1:6" ht="14.25" customHeight="1" x14ac:dyDescent="0.2">
      <c r="A13703" s="35" t="s">
        <v>42426</v>
      </c>
      <c r="B13703" s="36" t="s">
        <v>42427</v>
      </c>
      <c r="C13703" s="37">
        <v>51212002</v>
      </c>
      <c r="D13703" s="38" t="s">
        <v>42428</v>
      </c>
      <c r="E13703" s="39" t="s">
        <v>4569</v>
      </c>
      <c r="F13703" s="37" t="s">
        <v>4570</v>
      </c>
    </row>
    <row r="13704" spans="1:6" ht="14.25" customHeight="1" x14ac:dyDescent="0.2">
      <c r="A13704" s="35" t="s">
        <v>42429</v>
      </c>
      <c r="B13704" s="36" t="s">
        <v>42430</v>
      </c>
      <c r="C13704" s="37">
        <v>51212003</v>
      </c>
      <c r="D13704" s="38" t="s">
        <v>42431</v>
      </c>
      <c r="E13704" s="39" t="s">
        <v>4569</v>
      </c>
      <c r="F13704" s="37" t="s">
        <v>4570</v>
      </c>
    </row>
    <row r="13705" spans="1:6" ht="14.25" customHeight="1" x14ac:dyDescent="0.2">
      <c r="A13705" s="35" t="s">
        <v>42432</v>
      </c>
      <c r="B13705" s="36" t="s">
        <v>42433</v>
      </c>
      <c r="C13705" s="37">
        <v>51212004</v>
      </c>
      <c r="D13705" s="38" t="s">
        <v>42434</v>
      </c>
      <c r="E13705" s="39" t="s">
        <v>4569</v>
      </c>
      <c r="F13705" s="37" t="s">
        <v>4570</v>
      </c>
    </row>
    <row r="13706" spans="1:6" ht="14.25" customHeight="1" x14ac:dyDescent="0.2">
      <c r="A13706" s="35" t="s">
        <v>42435</v>
      </c>
      <c r="B13706" s="36" t="s">
        <v>42436</v>
      </c>
      <c r="C13706" s="37">
        <v>51212005</v>
      </c>
      <c r="D13706" s="38" t="s">
        <v>42437</v>
      </c>
      <c r="E13706" s="39" t="s">
        <v>4569</v>
      </c>
      <c r="F13706" s="37" t="s">
        <v>4570</v>
      </c>
    </row>
    <row r="13707" spans="1:6" ht="14.25" customHeight="1" x14ac:dyDescent="0.2">
      <c r="A13707" s="35" t="s">
        <v>42438</v>
      </c>
      <c r="B13707" s="36" t="s">
        <v>42439</v>
      </c>
      <c r="C13707" s="37">
        <v>51212006</v>
      </c>
      <c r="D13707" s="38" t="s">
        <v>42440</v>
      </c>
      <c r="E13707" s="39" t="s">
        <v>4569</v>
      </c>
      <c r="F13707" s="37" t="s">
        <v>4570</v>
      </c>
    </row>
    <row r="13708" spans="1:6" ht="14.25" customHeight="1" x14ac:dyDescent="0.2">
      <c r="A13708" s="35" t="s">
        <v>42441</v>
      </c>
      <c r="B13708" s="36" t="s">
        <v>42442</v>
      </c>
      <c r="C13708" s="37">
        <v>51212007</v>
      </c>
      <c r="D13708" s="38" t="s">
        <v>42443</v>
      </c>
      <c r="E13708" s="39" t="s">
        <v>4569</v>
      </c>
      <c r="F13708" s="37" t="s">
        <v>4570</v>
      </c>
    </row>
    <row r="13709" spans="1:6" ht="14.25" customHeight="1" x14ac:dyDescent="0.2">
      <c r="A13709" s="35" t="s">
        <v>42444</v>
      </c>
      <c r="B13709" s="36" t="s">
        <v>42445</v>
      </c>
      <c r="C13709" s="37">
        <v>51212008</v>
      </c>
      <c r="D13709" s="38" t="s">
        <v>42446</v>
      </c>
      <c r="E13709" s="39" t="s">
        <v>4569</v>
      </c>
      <c r="F13709" s="37" t="s">
        <v>4570</v>
      </c>
    </row>
    <row r="13710" spans="1:6" ht="14.25" customHeight="1" x14ac:dyDescent="0.2">
      <c r="A13710" s="35" t="s">
        <v>42447</v>
      </c>
      <c r="B13710" s="36" t="s">
        <v>42448</v>
      </c>
      <c r="C13710" s="37">
        <v>51212009</v>
      </c>
      <c r="D13710" s="38" t="s">
        <v>42449</v>
      </c>
      <c r="E13710" s="39" t="s">
        <v>4569</v>
      </c>
      <c r="F13710" s="37" t="s">
        <v>4570</v>
      </c>
    </row>
    <row r="13711" spans="1:6" ht="14.25" customHeight="1" x14ac:dyDescent="0.2">
      <c r="A13711" s="35" t="s">
        <v>42450</v>
      </c>
      <c r="B13711" s="36" t="s">
        <v>42451</v>
      </c>
      <c r="C13711" s="37">
        <v>51212010</v>
      </c>
      <c r="D13711" s="38" t="s">
        <v>42452</v>
      </c>
      <c r="E13711" s="39" t="s">
        <v>4569</v>
      </c>
      <c r="F13711" s="37" t="s">
        <v>4570</v>
      </c>
    </row>
    <row r="13712" spans="1:6" ht="14.25" customHeight="1" x14ac:dyDescent="0.2">
      <c r="A13712" s="35" t="s">
        <v>42453</v>
      </c>
      <c r="B13712" s="36" t="s">
        <v>42454</v>
      </c>
      <c r="C13712" s="37">
        <v>51212011</v>
      </c>
      <c r="D13712" s="38" t="s">
        <v>42455</v>
      </c>
      <c r="E13712" s="39" t="s">
        <v>4569</v>
      </c>
      <c r="F13712" s="37" t="s">
        <v>4570</v>
      </c>
    </row>
    <row r="13713" spans="1:6" ht="14.25" customHeight="1" x14ac:dyDescent="0.2">
      <c r="A13713" s="35" t="s">
        <v>42456</v>
      </c>
      <c r="B13713" s="36" t="s">
        <v>42457</v>
      </c>
      <c r="C13713" s="37">
        <v>51212012</v>
      </c>
      <c r="D13713" s="38" t="s">
        <v>42458</v>
      </c>
      <c r="E13713" s="39" t="s">
        <v>4569</v>
      </c>
      <c r="F13713" s="37" t="s">
        <v>4570</v>
      </c>
    </row>
    <row r="13714" spans="1:6" ht="14.25" customHeight="1" x14ac:dyDescent="0.2">
      <c r="A13714" s="35" t="s">
        <v>42459</v>
      </c>
      <c r="B13714" s="36" t="s">
        <v>42460</v>
      </c>
      <c r="C13714" s="37">
        <v>51212013</v>
      </c>
      <c r="D13714" s="38" t="s">
        <v>42461</v>
      </c>
      <c r="E13714" s="39" t="s">
        <v>4569</v>
      </c>
      <c r="F13714" s="37" t="s">
        <v>4570</v>
      </c>
    </row>
    <row r="13715" spans="1:6" ht="14.25" customHeight="1" x14ac:dyDescent="0.2">
      <c r="A13715" s="35" t="s">
        <v>42462</v>
      </c>
      <c r="B13715" s="36" t="s">
        <v>42463</v>
      </c>
      <c r="C13715" s="37">
        <v>51212014</v>
      </c>
      <c r="D13715" s="38" t="s">
        <v>42464</v>
      </c>
      <c r="E13715" s="39" t="s">
        <v>4569</v>
      </c>
      <c r="F13715" s="37" t="s">
        <v>4570</v>
      </c>
    </row>
    <row r="13716" spans="1:6" ht="14.25" customHeight="1" x14ac:dyDescent="0.2">
      <c r="A13716" s="35" t="s">
        <v>42465</v>
      </c>
      <c r="B13716" s="36" t="s">
        <v>42466</v>
      </c>
      <c r="C13716" s="37">
        <v>51212015</v>
      </c>
      <c r="D13716" s="38" t="s">
        <v>42467</v>
      </c>
      <c r="E13716" s="39" t="s">
        <v>4569</v>
      </c>
      <c r="F13716" s="37" t="s">
        <v>4570</v>
      </c>
    </row>
    <row r="13717" spans="1:6" ht="14.25" customHeight="1" x14ac:dyDescent="0.2">
      <c r="A13717" s="35" t="s">
        <v>42468</v>
      </c>
      <c r="B13717" s="36" t="s">
        <v>42469</v>
      </c>
      <c r="C13717" s="37">
        <v>51212016</v>
      </c>
      <c r="D13717" s="38" t="s">
        <v>42470</v>
      </c>
      <c r="E13717" s="39" t="s">
        <v>4569</v>
      </c>
      <c r="F13717" s="37" t="s">
        <v>4570</v>
      </c>
    </row>
    <row r="13718" spans="1:6" ht="14.25" customHeight="1" x14ac:dyDescent="0.2">
      <c r="A13718" s="35" t="s">
        <v>42471</v>
      </c>
      <c r="B13718" s="36" t="s">
        <v>42472</v>
      </c>
      <c r="C13718" s="37">
        <v>51212017</v>
      </c>
      <c r="D13718" s="38" t="s">
        <v>42473</v>
      </c>
      <c r="E13718" s="39" t="s">
        <v>4569</v>
      </c>
      <c r="F13718" s="37" t="s">
        <v>4570</v>
      </c>
    </row>
    <row r="13719" spans="1:6" ht="14.25" customHeight="1" x14ac:dyDescent="0.2">
      <c r="A13719" s="35" t="s">
        <v>42474</v>
      </c>
      <c r="B13719" s="36" t="s">
        <v>42475</v>
      </c>
      <c r="C13719" s="37">
        <v>51212018</v>
      </c>
      <c r="D13719" s="38" t="s">
        <v>42476</v>
      </c>
      <c r="E13719" s="39" t="s">
        <v>4569</v>
      </c>
      <c r="F13719" s="37" t="s">
        <v>4570</v>
      </c>
    </row>
    <row r="13720" spans="1:6" ht="14.25" customHeight="1" x14ac:dyDescent="0.2">
      <c r="A13720" s="35" t="s">
        <v>42477</v>
      </c>
      <c r="B13720" s="36" t="s">
        <v>42478</v>
      </c>
      <c r="C13720" s="37">
        <v>51212020</v>
      </c>
      <c r="D13720" s="38" t="s">
        <v>42479</v>
      </c>
      <c r="E13720" s="39" t="s">
        <v>4569</v>
      </c>
      <c r="F13720" s="37" t="s">
        <v>4570</v>
      </c>
    </row>
    <row r="13721" spans="1:6" ht="14.25" customHeight="1" x14ac:dyDescent="0.2">
      <c r="A13721" s="35" t="s">
        <v>42480</v>
      </c>
      <c r="B13721" s="36" t="s">
        <v>42481</v>
      </c>
      <c r="C13721" s="37">
        <v>51212021</v>
      </c>
      <c r="D13721" s="38" t="s">
        <v>42482</v>
      </c>
      <c r="E13721" s="39" t="s">
        <v>4569</v>
      </c>
      <c r="F13721" s="37" t="s">
        <v>4570</v>
      </c>
    </row>
    <row r="13722" spans="1:6" ht="14.25" customHeight="1" x14ac:dyDescent="0.2">
      <c r="A13722" s="35" t="s">
        <v>42483</v>
      </c>
      <c r="B13722" s="36" t="s">
        <v>42484</v>
      </c>
      <c r="C13722" s="37">
        <v>51212022</v>
      </c>
      <c r="D13722" s="38" t="s">
        <v>42485</v>
      </c>
      <c r="E13722" s="39" t="s">
        <v>4569</v>
      </c>
      <c r="F13722" s="37" t="s">
        <v>4570</v>
      </c>
    </row>
    <row r="13723" spans="1:6" ht="14.25" customHeight="1" x14ac:dyDescent="0.2">
      <c r="A13723" s="35" t="s">
        <v>42486</v>
      </c>
      <c r="B13723" s="36" t="s">
        <v>42487</v>
      </c>
      <c r="C13723" s="37">
        <v>51212023</v>
      </c>
      <c r="D13723" s="38" t="s">
        <v>42488</v>
      </c>
      <c r="E13723" s="39" t="s">
        <v>4569</v>
      </c>
      <c r="F13723" s="37" t="s">
        <v>4570</v>
      </c>
    </row>
    <row r="13724" spans="1:6" ht="14.25" customHeight="1" x14ac:dyDescent="0.2">
      <c r="A13724" s="35" t="s">
        <v>42489</v>
      </c>
      <c r="B13724" s="36" t="s">
        <v>42490</v>
      </c>
      <c r="C13724" s="37">
        <v>51212024</v>
      </c>
      <c r="D13724" s="38" t="s">
        <v>42491</v>
      </c>
      <c r="E13724" s="39" t="s">
        <v>4569</v>
      </c>
      <c r="F13724" s="37" t="s">
        <v>4570</v>
      </c>
    </row>
    <row r="13725" spans="1:6" ht="14.25" customHeight="1" x14ac:dyDescent="0.2">
      <c r="A13725" s="35" t="s">
        <v>42492</v>
      </c>
      <c r="B13725" s="36" t="s">
        <v>42493</v>
      </c>
      <c r="C13725" s="37">
        <v>51212025</v>
      </c>
      <c r="D13725" s="38" t="s">
        <v>42494</v>
      </c>
      <c r="E13725" s="39" t="s">
        <v>4569</v>
      </c>
      <c r="F13725" s="37" t="s">
        <v>4570</v>
      </c>
    </row>
    <row r="13726" spans="1:6" ht="14.25" customHeight="1" x14ac:dyDescent="0.2">
      <c r="A13726" s="35" t="s">
        <v>42495</v>
      </c>
      <c r="B13726" s="36" t="s">
        <v>42496</v>
      </c>
      <c r="C13726" s="37">
        <v>51212026</v>
      </c>
      <c r="D13726" s="38" t="s">
        <v>42497</v>
      </c>
      <c r="E13726" s="39" t="s">
        <v>4569</v>
      </c>
      <c r="F13726" s="37" t="s">
        <v>4570</v>
      </c>
    </row>
    <row r="13727" spans="1:6" ht="14.25" customHeight="1" x14ac:dyDescent="0.2">
      <c r="A13727" s="35" t="s">
        <v>42498</v>
      </c>
      <c r="B13727" s="36" t="s">
        <v>42499</v>
      </c>
      <c r="C13727" s="37">
        <v>51212027</v>
      </c>
      <c r="D13727" s="38" t="s">
        <v>42500</v>
      </c>
      <c r="E13727" s="39" t="s">
        <v>4569</v>
      </c>
      <c r="F13727" s="37" t="s">
        <v>4570</v>
      </c>
    </row>
    <row r="13728" spans="1:6" ht="14.25" customHeight="1" x14ac:dyDescent="0.2">
      <c r="A13728" s="35" t="s">
        <v>42501</v>
      </c>
      <c r="B13728" s="36" t="s">
        <v>42502</v>
      </c>
      <c r="C13728" s="37">
        <v>51212028</v>
      </c>
      <c r="D13728" s="38" t="s">
        <v>42503</v>
      </c>
      <c r="E13728" s="39" t="s">
        <v>4569</v>
      </c>
      <c r="F13728" s="37" t="s">
        <v>4570</v>
      </c>
    </row>
    <row r="13729" spans="1:6" ht="14.25" customHeight="1" x14ac:dyDescent="0.2">
      <c r="A13729" s="35" t="s">
        <v>42504</v>
      </c>
      <c r="B13729" s="36" t="s">
        <v>42505</v>
      </c>
      <c r="C13729" s="37">
        <v>51212029</v>
      </c>
      <c r="D13729" s="38" t="s">
        <v>42506</v>
      </c>
      <c r="E13729" s="39" t="s">
        <v>4569</v>
      </c>
      <c r="F13729" s="37" t="s">
        <v>4570</v>
      </c>
    </row>
    <row r="13730" spans="1:6" ht="14.25" customHeight="1" x14ac:dyDescent="0.2">
      <c r="A13730" s="35" t="s">
        <v>42507</v>
      </c>
      <c r="B13730" s="36" t="s">
        <v>42508</v>
      </c>
      <c r="C13730" s="37">
        <v>51212030</v>
      </c>
      <c r="D13730" s="38" t="s">
        <v>42509</v>
      </c>
      <c r="E13730" s="39" t="s">
        <v>4569</v>
      </c>
      <c r="F13730" s="37" t="s">
        <v>4570</v>
      </c>
    </row>
    <row r="13731" spans="1:6" ht="14.25" customHeight="1" x14ac:dyDescent="0.2">
      <c r="A13731" s="35" t="s">
        <v>42510</v>
      </c>
      <c r="B13731" s="36" t="s">
        <v>42511</v>
      </c>
      <c r="C13731" s="37">
        <v>51212031</v>
      </c>
      <c r="D13731" s="38" t="s">
        <v>42512</v>
      </c>
      <c r="E13731" s="39" t="s">
        <v>4569</v>
      </c>
      <c r="F13731" s="37" t="s">
        <v>4570</v>
      </c>
    </row>
    <row r="13732" spans="1:6" ht="14.25" customHeight="1" x14ac:dyDescent="0.2">
      <c r="A13732" s="35" t="s">
        <v>42513</v>
      </c>
      <c r="B13732" s="36" t="s">
        <v>42514</v>
      </c>
      <c r="C13732" s="37">
        <v>51212032</v>
      </c>
      <c r="D13732" s="38" t="s">
        <v>42515</v>
      </c>
      <c r="E13732" s="39" t="s">
        <v>4569</v>
      </c>
      <c r="F13732" s="37" t="s">
        <v>4570</v>
      </c>
    </row>
    <row r="13733" spans="1:6" ht="14.25" customHeight="1" x14ac:dyDescent="0.2">
      <c r="A13733" s="35" t="s">
        <v>42516</v>
      </c>
      <c r="B13733" s="36" t="s">
        <v>42517</v>
      </c>
      <c r="C13733" s="37">
        <v>51212033</v>
      </c>
      <c r="D13733" s="38" t="s">
        <v>42518</v>
      </c>
      <c r="E13733" s="39" t="s">
        <v>4569</v>
      </c>
      <c r="F13733" s="37" t="s">
        <v>4570</v>
      </c>
    </row>
    <row r="13734" spans="1:6" ht="14.25" customHeight="1" x14ac:dyDescent="0.2">
      <c r="A13734" s="35" t="s">
        <v>42519</v>
      </c>
      <c r="B13734" s="36" t="s">
        <v>42520</v>
      </c>
      <c r="C13734" s="37">
        <v>51212034</v>
      </c>
      <c r="D13734" s="38" t="s">
        <v>42521</v>
      </c>
      <c r="E13734" s="39" t="s">
        <v>4569</v>
      </c>
      <c r="F13734" s="37" t="s">
        <v>4570</v>
      </c>
    </row>
    <row r="13735" spans="1:6" ht="14.25" customHeight="1" x14ac:dyDescent="0.2">
      <c r="A13735" s="35" t="s">
        <v>42522</v>
      </c>
      <c r="B13735" s="36" t="s">
        <v>42523</v>
      </c>
      <c r="C13735" s="37">
        <v>51212035</v>
      </c>
      <c r="D13735" s="38" t="s">
        <v>42524</v>
      </c>
      <c r="E13735" s="39" t="s">
        <v>4569</v>
      </c>
      <c r="F13735" s="37" t="s">
        <v>4570</v>
      </c>
    </row>
    <row r="13736" spans="1:6" ht="14.25" customHeight="1" x14ac:dyDescent="0.2">
      <c r="A13736" s="35" t="s">
        <v>42525</v>
      </c>
      <c r="B13736" s="36" t="s">
        <v>42526</v>
      </c>
      <c r="C13736" s="37">
        <v>51212036</v>
      </c>
      <c r="D13736" s="38" t="s">
        <v>42527</v>
      </c>
      <c r="E13736" s="39" t="s">
        <v>4569</v>
      </c>
      <c r="F13736" s="37" t="s">
        <v>4570</v>
      </c>
    </row>
    <row r="13737" spans="1:6" ht="14.25" customHeight="1" x14ac:dyDescent="0.2">
      <c r="A13737" s="35" t="s">
        <v>42528</v>
      </c>
      <c r="B13737" s="36" t="s">
        <v>42529</v>
      </c>
      <c r="C13737" s="37">
        <v>51212101</v>
      </c>
      <c r="D13737" s="38" t="s">
        <v>42530</v>
      </c>
      <c r="E13737" s="39" t="s">
        <v>4569</v>
      </c>
      <c r="F13737" s="37" t="s">
        <v>4570</v>
      </c>
    </row>
    <row r="13738" spans="1:6" ht="14.25" customHeight="1" x14ac:dyDescent="0.2">
      <c r="A13738" s="35" t="s">
        <v>42531</v>
      </c>
      <c r="B13738" s="36" t="s">
        <v>42532</v>
      </c>
      <c r="C13738" s="37">
        <v>51212201</v>
      </c>
      <c r="D13738" s="38" t="s">
        <v>42533</v>
      </c>
      <c r="E13738" s="39" t="s">
        <v>4569</v>
      </c>
      <c r="F13738" s="37" t="s">
        <v>4570</v>
      </c>
    </row>
    <row r="13739" spans="1:6" ht="14.25" customHeight="1" x14ac:dyDescent="0.2">
      <c r="A13739" s="35" t="s">
        <v>42534</v>
      </c>
      <c r="B13739" s="36" t="s">
        <v>42535</v>
      </c>
      <c r="C13739" s="37">
        <v>51212202</v>
      </c>
      <c r="D13739" s="38" t="s">
        <v>42536</v>
      </c>
      <c r="E13739" s="39" t="s">
        <v>4569</v>
      </c>
      <c r="F13739" s="37" t="s">
        <v>4570</v>
      </c>
    </row>
    <row r="13740" spans="1:6" ht="14.25" customHeight="1" x14ac:dyDescent="0.2">
      <c r="A13740" s="35" t="s">
        <v>42537</v>
      </c>
      <c r="B13740" s="36" t="s">
        <v>42538</v>
      </c>
      <c r="C13740" s="37">
        <v>51212203</v>
      </c>
      <c r="D13740" s="38" t="s">
        <v>42539</v>
      </c>
      <c r="E13740" s="39" t="s">
        <v>4569</v>
      </c>
      <c r="F13740" s="37" t="s">
        <v>4570</v>
      </c>
    </row>
    <row r="13741" spans="1:6" ht="14.25" customHeight="1" x14ac:dyDescent="0.2">
      <c r="A13741" s="35" t="s">
        <v>42540</v>
      </c>
      <c r="B13741" s="36" t="s">
        <v>42541</v>
      </c>
      <c r="C13741" s="37">
        <v>51212301</v>
      </c>
      <c r="D13741" s="38" t="s">
        <v>42542</v>
      </c>
      <c r="E13741" s="39" t="s">
        <v>4569</v>
      </c>
      <c r="F13741" s="37" t="s">
        <v>4570</v>
      </c>
    </row>
    <row r="13742" spans="1:6" ht="14.25" customHeight="1" x14ac:dyDescent="0.2">
      <c r="A13742" s="35" t="s">
        <v>42543</v>
      </c>
      <c r="B13742" s="36" t="s">
        <v>42544</v>
      </c>
      <c r="C13742" s="37">
        <v>51212302</v>
      </c>
      <c r="D13742" s="38" t="s">
        <v>42545</v>
      </c>
      <c r="E13742" s="39" t="s">
        <v>4569</v>
      </c>
      <c r="F13742" s="37" t="s">
        <v>4570</v>
      </c>
    </row>
    <row r="13743" spans="1:6" ht="14.25" customHeight="1" x14ac:dyDescent="0.2">
      <c r="A13743" s="35" t="s">
        <v>42546</v>
      </c>
      <c r="B13743" s="36" t="s">
        <v>42547</v>
      </c>
      <c r="C13743" s="37">
        <v>51212303</v>
      </c>
      <c r="D13743" s="38" t="s">
        <v>42548</v>
      </c>
      <c r="E13743" s="39" t="s">
        <v>4569</v>
      </c>
      <c r="F13743" s="37" t="s">
        <v>4570</v>
      </c>
    </row>
    <row r="13744" spans="1:6" ht="14.25" customHeight="1" x14ac:dyDescent="0.2">
      <c r="A13744" s="35" t="s">
        <v>42549</v>
      </c>
      <c r="B13744" s="36" t="s">
        <v>42550</v>
      </c>
      <c r="C13744" s="37">
        <v>51212304</v>
      </c>
      <c r="D13744" s="38" t="s">
        <v>42551</v>
      </c>
      <c r="E13744" s="39" t="s">
        <v>4569</v>
      </c>
      <c r="F13744" s="37" t="s">
        <v>4570</v>
      </c>
    </row>
    <row r="13745" spans="1:6" ht="14.25" customHeight="1" x14ac:dyDescent="0.2">
      <c r="A13745" s="35" t="s">
        <v>42552</v>
      </c>
      <c r="B13745" s="36" t="s">
        <v>42553</v>
      </c>
      <c r="C13745" s="37">
        <v>51212305</v>
      </c>
      <c r="D13745" s="38" t="s">
        <v>42554</v>
      </c>
      <c r="E13745" s="39" t="s">
        <v>4569</v>
      </c>
      <c r="F13745" s="37" t="s">
        <v>4570</v>
      </c>
    </row>
    <row r="13746" spans="1:6" ht="14.25" customHeight="1" x14ac:dyDescent="0.2">
      <c r="A13746" s="35" t="s">
        <v>42555</v>
      </c>
      <c r="B13746" s="36" t="s">
        <v>42556</v>
      </c>
      <c r="C13746" s="37">
        <v>51212306</v>
      </c>
      <c r="D13746" s="38" t="s">
        <v>42557</v>
      </c>
      <c r="E13746" s="39" t="s">
        <v>4569</v>
      </c>
      <c r="F13746" s="37" t="s">
        <v>4570</v>
      </c>
    </row>
    <row r="13747" spans="1:6" ht="14.25" customHeight="1" x14ac:dyDescent="0.2">
      <c r="A13747" s="35" t="s">
        <v>42558</v>
      </c>
      <c r="B13747" s="36" t="s">
        <v>42559</v>
      </c>
      <c r="C13747" s="37">
        <v>51212307</v>
      </c>
      <c r="D13747" s="38" t="s">
        <v>42560</v>
      </c>
      <c r="E13747" s="39" t="s">
        <v>4569</v>
      </c>
      <c r="F13747" s="37" t="s">
        <v>4570</v>
      </c>
    </row>
    <row r="13748" spans="1:6" ht="14.25" customHeight="1" x14ac:dyDescent="0.2">
      <c r="A13748" s="35" t="s">
        <v>42561</v>
      </c>
      <c r="B13748" s="36" t="s">
        <v>42562</v>
      </c>
      <c r="C13748" s="37">
        <v>51212308</v>
      </c>
      <c r="D13748" s="38" t="s">
        <v>42563</v>
      </c>
      <c r="E13748" s="39" t="s">
        <v>4569</v>
      </c>
      <c r="F13748" s="37" t="s">
        <v>4570</v>
      </c>
    </row>
    <row r="13749" spans="1:6" ht="14.25" customHeight="1" x14ac:dyDescent="0.2">
      <c r="A13749" s="35" t="s">
        <v>42564</v>
      </c>
      <c r="B13749" s="36" t="s">
        <v>42565</v>
      </c>
      <c r="C13749" s="37">
        <v>51212309</v>
      </c>
      <c r="D13749" s="38" t="s">
        <v>42566</v>
      </c>
      <c r="E13749" s="39" t="s">
        <v>4569</v>
      </c>
      <c r="F13749" s="37" t="s">
        <v>4570</v>
      </c>
    </row>
    <row r="13750" spans="1:6" ht="14.25" customHeight="1" x14ac:dyDescent="0.2">
      <c r="A13750" s="35" t="s">
        <v>42567</v>
      </c>
      <c r="B13750" s="36" t="s">
        <v>42568</v>
      </c>
      <c r="C13750" s="37">
        <v>51212401</v>
      </c>
      <c r="D13750" s="38" t="s">
        <v>42569</v>
      </c>
      <c r="E13750" s="39" t="s">
        <v>4569</v>
      </c>
      <c r="F13750" s="37" t="s">
        <v>4570</v>
      </c>
    </row>
    <row r="13751" spans="1:6" ht="14.25" customHeight="1" x14ac:dyDescent="0.2">
      <c r="A13751" s="35" t="s">
        <v>42570</v>
      </c>
      <c r="B13751" s="36" t="s">
        <v>42571</v>
      </c>
      <c r="C13751" s="37">
        <v>51212402</v>
      </c>
      <c r="D13751" s="38" t="s">
        <v>42572</v>
      </c>
      <c r="E13751" s="39" t="s">
        <v>4569</v>
      </c>
      <c r="F13751" s="37" t="s">
        <v>4570</v>
      </c>
    </row>
    <row r="13752" spans="1:6" ht="14.25" customHeight="1" x14ac:dyDescent="0.2">
      <c r="A13752" s="35" t="s">
        <v>42573</v>
      </c>
      <c r="B13752" s="36" t="s">
        <v>42574</v>
      </c>
      <c r="C13752" s="37">
        <v>51241001</v>
      </c>
      <c r="D13752" s="38" t="s">
        <v>42575</v>
      </c>
      <c r="E13752" s="39" t="s">
        <v>4569</v>
      </c>
      <c r="F13752" s="37" t="s">
        <v>4570</v>
      </c>
    </row>
    <row r="13753" spans="1:6" ht="14.25" customHeight="1" x14ac:dyDescent="0.2">
      <c r="A13753" s="35" t="s">
        <v>42576</v>
      </c>
      <c r="B13753" s="36" t="s">
        <v>42577</v>
      </c>
      <c r="C13753" s="37">
        <v>51241002</v>
      </c>
      <c r="D13753" s="38" t="s">
        <v>42578</v>
      </c>
      <c r="E13753" s="39" t="s">
        <v>4569</v>
      </c>
      <c r="F13753" s="37" t="s">
        <v>4570</v>
      </c>
    </row>
    <row r="13754" spans="1:6" ht="14.25" customHeight="1" x14ac:dyDescent="0.2">
      <c r="A13754" s="35" t="s">
        <v>42579</v>
      </c>
      <c r="B13754" s="36" t="s">
        <v>42580</v>
      </c>
      <c r="C13754" s="37">
        <v>51241101</v>
      </c>
      <c r="D13754" s="38" t="s">
        <v>42581</v>
      </c>
      <c r="E13754" s="39" t="s">
        <v>4569</v>
      </c>
      <c r="F13754" s="37" t="s">
        <v>4570</v>
      </c>
    </row>
    <row r="13755" spans="1:6" ht="14.25" customHeight="1" x14ac:dyDescent="0.2">
      <c r="A13755" s="35" t="s">
        <v>42582</v>
      </c>
      <c r="B13755" s="36" t="s">
        <v>42583</v>
      </c>
      <c r="C13755" s="37">
        <v>51241102</v>
      </c>
      <c r="D13755" s="38" t="s">
        <v>42584</v>
      </c>
      <c r="E13755" s="39" t="s">
        <v>4569</v>
      </c>
      <c r="F13755" s="37" t="s">
        <v>4570</v>
      </c>
    </row>
    <row r="13756" spans="1:6" ht="14.25" customHeight="1" x14ac:dyDescent="0.2">
      <c r="A13756" s="35" t="s">
        <v>42585</v>
      </c>
      <c r="B13756" s="36" t="s">
        <v>42586</v>
      </c>
      <c r="C13756" s="37">
        <v>51241103</v>
      </c>
      <c r="D13756" s="38" t="s">
        <v>42587</v>
      </c>
      <c r="E13756" s="39" t="s">
        <v>4569</v>
      </c>
      <c r="F13756" s="37" t="s">
        <v>4570</v>
      </c>
    </row>
    <row r="13757" spans="1:6" ht="14.25" customHeight="1" x14ac:dyDescent="0.2">
      <c r="A13757" s="35" t="s">
        <v>42588</v>
      </c>
      <c r="B13757" s="36" t="s">
        <v>42589</v>
      </c>
      <c r="C13757" s="37">
        <v>51241104</v>
      </c>
      <c r="D13757" s="38" t="s">
        <v>42590</v>
      </c>
      <c r="E13757" s="39" t="s">
        <v>4569</v>
      </c>
      <c r="F13757" s="37" t="s">
        <v>4570</v>
      </c>
    </row>
    <row r="13758" spans="1:6" ht="14.25" customHeight="1" x14ac:dyDescent="0.2">
      <c r="A13758" s="35" t="s">
        <v>42591</v>
      </c>
      <c r="B13758" s="36" t="s">
        <v>42592</v>
      </c>
      <c r="C13758" s="37">
        <v>51241105</v>
      </c>
      <c r="D13758" s="38" t="s">
        <v>42593</v>
      </c>
      <c r="E13758" s="39" t="s">
        <v>4569</v>
      </c>
      <c r="F13758" s="37" t="s">
        <v>4570</v>
      </c>
    </row>
    <row r="13759" spans="1:6" ht="14.25" customHeight="1" x14ac:dyDescent="0.2">
      <c r="A13759" s="35" t="s">
        <v>42594</v>
      </c>
      <c r="B13759" s="36" t="s">
        <v>42595</v>
      </c>
      <c r="C13759" s="37">
        <v>51241106</v>
      </c>
      <c r="D13759" s="38" t="s">
        <v>42596</v>
      </c>
      <c r="E13759" s="39" t="s">
        <v>4569</v>
      </c>
      <c r="F13759" s="37" t="s">
        <v>4570</v>
      </c>
    </row>
    <row r="13760" spans="1:6" ht="14.25" customHeight="1" x14ac:dyDescent="0.2">
      <c r="A13760" s="35" t="s">
        <v>42597</v>
      </c>
      <c r="B13760" s="36" t="s">
        <v>42598</v>
      </c>
      <c r="C13760" s="37">
        <v>51241107</v>
      </c>
      <c r="D13760" s="38" t="s">
        <v>42599</v>
      </c>
      <c r="E13760" s="39" t="s">
        <v>4569</v>
      </c>
      <c r="F13760" s="37" t="s">
        <v>4570</v>
      </c>
    </row>
    <row r="13761" spans="1:6" ht="14.25" customHeight="1" x14ac:dyDescent="0.2">
      <c r="A13761" s="35" t="s">
        <v>42600</v>
      </c>
      <c r="B13761" s="36" t="s">
        <v>42601</v>
      </c>
      <c r="C13761" s="37">
        <v>51241108</v>
      </c>
      <c r="D13761" s="38" t="s">
        <v>42602</v>
      </c>
      <c r="E13761" s="39" t="s">
        <v>4569</v>
      </c>
      <c r="F13761" s="37" t="s">
        <v>4570</v>
      </c>
    </row>
    <row r="13762" spans="1:6" ht="14.25" customHeight="1" x14ac:dyDescent="0.2">
      <c r="A13762" s="35" t="s">
        <v>42603</v>
      </c>
      <c r="B13762" s="36" t="s">
        <v>42604</v>
      </c>
      <c r="C13762" s="37">
        <v>51241109</v>
      </c>
      <c r="D13762" s="38" t="s">
        <v>42605</v>
      </c>
      <c r="E13762" s="39" t="s">
        <v>4569</v>
      </c>
      <c r="F13762" s="37" t="s">
        <v>4570</v>
      </c>
    </row>
    <row r="13763" spans="1:6" ht="14.25" customHeight="1" x14ac:dyDescent="0.2">
      <c r="A13763" s="35" t="s">
        <v>42606</v>
      </c>
      <c r="B13763" s="36" t="s">
        <v>42607</v>
      </c>
      <c r="C13763" s="37">
        <v>51241110</v>
      </c>
      <c r="D13763" s="38" t="s">
        <v>42608</v>
      </c>
      <c r="E13763" s="39" t="s">
        <v>4569</v>
      </c>
      <c r="F13763" s="37" t="s">
        <v>4570</v>
      </c>
    </row>
    <row r="13764" spans="1:6" ht="14.25" customHeight="1" x14ac:dyDescent="0.2">
      <c r="A13764" s="35" t="s">
        <v>42609</v>
      </c>
      <c r="B13764" s="36" t="s">
        <v>42610</v>
      </c>
      <c r="C13764" s="37">
        <v>51241111</v>
      </c>
      <c r="D13764" s="38" t="s">
        <v>42611</v>
      </c>
      <c r="E13764" s="39" t="s">
        <v>4569</v>
      </c>
      <c r="F13764" s="37" t="s">
        <v>4570</v>
      </c>
    </row>
    <row r="13765" spans="1:6" ht="14.25" customHeight="1" x14ac:dyDescent="0.2">
      <c r="A13765" s="35" t="s">
        <v>42612</v>
      </c>
      <c r="B13765" s="36" t="s">
        <v>42613</v>
      </c>
      <c r="C13765" s="37">
        <v>51241112</v>
      </c>
      <c r="D13765" s="38" t="s">
        <v>42614</v>
      </c>
      <c r="E13765" s="39" t="s">
        <v>4569</v>
      </c>
      <c r="F13765" s="37" t="s">
        <v>4570</v>
      </c>
    </row>
    <row r="13766" spans="1:6" ht="14.25" customHeight="1" x14ac:dyDescent="0.2">
      <c r="A13766" s="35" t="s">
        <v>42615</v>
      </c>
      <c r="B13766" s="36" t="s">
        <v>42616</v>
      </c>
      <c r="C13766" s="37">
        <v>51241113</v>
      </c>
      <c r="D13766" s="38" t="s">
        <v>42617</v>
      </c>
      <c r="E13766" s="39" t="s">
        <v>4569</v>
      </c>
      <c r="F13766" s="37" t="s">
        <v>4570</v>
      </c>
    </row>
    <row r="13767" spans="1:6" ht="14.25" customHeight="1" x14ac:dyDescent="0.2">
      <c r="A13767" s="35" t="s">
        <v>42618</v>
      </c>
      <c r="B13767" s="36" t="s">
        <v>42619</v>
      </c>
      <c r="C13767" s="37">
        <v>51241114</v>
      </c>
      <c r="D13767" s="38" t="s">
        <v>42620</v>
      </c>
      <c r="E13767" s="39" t="s">
        <v>4569</v>
      </c>
      <c r="F13767" s="37" t="s">
        <v>4570</v>
      </c>
    </row>
    <row r="13768" spans="1:6" ht="14.25" customHeight="1" x14ac:dyDescent="0.2">
      <c r="A13768" s="35" t="s">
        <v>42621</v>
      </c>
      <c r="B13768" s="36" t="s">
        <v>42622</v>
      </c>
      <c r="C13768" s="37">
        <v>51241115</v>
      </c>
      <c r="D13768" s="38" t="s">
        <v>42623</v>
      </c>
      <c r="E13768" s="39" t="s">
        <v>4569</v>
      </c>
      <c r="F13768" s="37" t="s">
        <v>4570</v>
      </c>
    </row>
    <row r="13769" spans="1:6" ht="14.25" customHeight="1" x14ac:dyDescent="0.2">
      <c r="A13769" s="35" t="s">
        <v>42624</v>
      </c>
      <c r="B13769" s="36" t="s">
        <v>42625</v>
      </c>
      <c r="C13769" s="37">
        <v>51241116</v>
      </c>
      <c r="D13769" s="38" t="s">
        <v>42626</v>
      </c>
      <c r="E13769" s="39" t="s">
        <v>4569</v>
      </c>
      <c r="F13769" s="37" t="s">
        <v>4570</v>
      </c>
    </row>
    <row r="13770" spans="1:6" ht="14.25" customHeight="1" x14ac:dyDescent="0.2">
      <c r="A13770" s="35" t="s">
        <v>42627</v>
      </c>
      <c r="B13770" s="36" t="s">
        <v>42628</v>
      </c>
      <c r="C13770" s="37">
        <v>51241117</v>
      </c>
      <c r="D13770" s="38" t="s">
        <v>42629</v>
      </c>
      <c r="E13770" s="39" t="s">
        <v>4569</v>
      </c>
      <c r="F13770" s="37" t="s">
        <v>4570</v>
      </c>
    </row>
    <row r="13771" spans="1:6" ht="14.25" customHeight="1" x14ac:dyDescent="0.2">
      <c r="A13771" s="35" t="s">
        <v>42630</v>
      </c>
      <c r="B13771" s="36" t="s">
        <v>42631</v>
      </c>
      <c r="C13771" s="37">
        <v>51241118</v>
      </c>
      <c r="D13771" s="38" t="s">
        <v>42632</v>
      </c>
      <c r="E13771" s="39" t="s">
        <v>4569</v>
      </c>
      <c r="F13771" s="37" t="s">
        <v>4570</v>
      </c>
    </row>
    <row r="13772" spans="1:6" ht="14.25" customHeight="1" x14ac:dyDescent="0.2">
      <c r="A13772" s="35" t="s">
        <v>42633</v>
      </c>
      <c r="B13772" s="36" t="s">
        <v>42634</v>
      </c>
      <c r="C13772" s="37">
        <v>51241119</v>
      </c>
      <c r="D13772" s="38" t="s">
        <v>42635</v>
      </c>
      <c r="E13772" s="39" t="s">
        <v>4569</v>
      </c>
      <c r="F13772" s="37" t="s">
        <v>4570</v>
      </c>
    </row>
    <row r="13773" spans="1:6" ht="14.25" customHeight="1" x14ac:dyDescent="0.2">
      <c r="A13773" s="35" t="s">
        <v>42636</v>
      </c>
      <c r="B13773" s="36" t="s">
        <v>42637</v>
      </c>
      <c r="C13773" s="37">
        <v>51241120</v>
      </c>
      <c r="D13773" s="38" t="s">
        <v>42638</v>
      </c>
      <c r="E13773" s="39" t="s">
        <v>4569</v>
      </c>
      <c r="F13773" s="37" t="s">
        <v>4570</v>
      </c>
    </row>
    <row r="13774" spans="1:6" ht="14.25" customHeight="1" x14ac:dyDescent="0.2">
      <c r="A13774" s="35" t="s">
        <v>42639</v>
      </c>
      <c r="B13774" s="36" t="s">
        <v>42640</v>
      </c>
      <c r="C13774" s="37">
        <v>51241201</v>
      </c>
      <c r="D13774" s="38" t="s">
        <v>42641</v>
      </c>
      <c r="E13774" s="39" t="s">
        <v>4569</v>
      </c>
      <c r="F13774" s="37" t="s">
        <v>4570</v>
      </c>
    </row>
    <row r="13775" spans="1:6" ht="14.25" customHeight="1" x14ac:dyDescent="0.2">
      <c r="A13775" s="35" t="s">
        <v>42642</v>
      </c>
      <c r="B13775" s="36" t="s">
        <v>42643</v>
      </c>
      <c r="C13775" s="37">
        <v>51241202</v>
      </c>
      <c r="D13775" s="38" t="s">
        <v>42644</v>
      </c>
      <c r="E13775" s="39" t="s">
        <v>4569</v>
      </c>
      <c r="F13775" s="37" t="s">
        <v>4570</v>
      </c>
    </row>
    <row r="13776" spans="1:6" ht="14.25" customHeight="1" x14ac:dyDescent="0.2">
      <c r="A13776" s="35" t="s">
        <v>42645</v>
      </c>
      <c r="B13776" s="36" t="s">
        <v>42646</v>
      </c>
      <c r="C13776" s="37">
        <v>51241203</v>
      </c>
      <c r="D13776" s="38" t="s">
        <v>42647</v>
      </c>
      <c r="E13776" s="39" t="s">
        <v>4569</v>
      </c>
      <c r="F13776" s="37" t="s">
        <v>4570</v>
      </c>
    </row>
    <row r="13777" spans="1:6" ht="14.25" customHeight="1" x14ac:dyDescent="0.2">
      <c r="A13777" s="35" t="s">
        <v>42648</v>
      </c>
      <c r="B13777" s="36" t="s">
        <v>42649</v>
      </c>
      <c r="C13777" s="37">
        <v>51241204</v>
      </c>
      <c r="D13777" s="38" t="s">
        <v>42650</v>
      </c>
      <c r="E13777" s="39" t="s">
        <v>4569</v>
      </c>
      <c r="F13777" s="37" t="s">
        <v>4570</v>
      </c>
    </row>
    <row r="13778" spans="1:6" ht="14.25" customHeight="1" x14ac:dyDescent="0.2">
      <c r="A13778" s="35" t="s">
        <v>42651</v>
      </c>
      <c r="B13778" s="36" t="s">
        <v>42652</v>
      </c>
      <c r="C13778" s="37">
        <v>51241205</v>
      </c>
      <c r="D13778" s="38" t="s">
        <v>42653</v>
      </c>
      <c r="E13778" s="39" t="s">
        <v>4569</v>
      </c>
      <c r="F13778" s="37" t="s">
        <v>4570</v>
      </c>
    </row>
    <row r="13779" spans="1:6" ht="14.25" customHeight="1" x14ac:dyDescent="0.2">
      <c r="A13779" s="35" t="s">
        <v>42654</v>
      </c>
      <c r="B13779" s="36" t="s">
        <v>42655</v>
      </c>
      <c r="C13779" s="37">
        <v>51241206</v>
      </c>
      <c r="D13779" s="38" t="s">
        <v>42656</v>
      </c>
      <c r="E13779" s="39" t="s">
        <v>4569</v>
      </c>
      <c r="F13779" s="37" t="s">
        <v>4570</v>
      </c>
    </row>
    <row r="13780" spans="1:6" ht="14.25" customHeight="1" x14ac:dyDescent="0.2">
      <c r="A13780" s="35" t="s">
        <v>42657</v>
      </c>
      <c r="B13780" s="36" t="s">
        <v>42658</v>
      </c>
      <c r="C13780" s="37">
        <v>51241207</v>
      </c>
      <c r="D13780" s="38" t="s">
        <v>42659</v>
      </c>
      <c r="E13780" s="39" t="s">
        <v>4569</v>
      </c>
      <c r="F13780" s="37" t="s">
        <v>4570</v>
      </c>
    </row>
    <row r="13781" spans="1:6" ht="14.25" customHeight="1" x14ac:dyDescent="0.2">
      <c r="A13781" s="35" t="s">
        <v>42660</v>
      </c>
      <c r="B13781" s="36" t="s">
        <v>42661</v>
      </c>
      <c r="C13781" s="37">
        <v>51241208</v>
      </c>
      <c r="D13781" s="38" t="s">
        <v>42662</v>
      </c>
      <c r="E13781" s="39" t="s">
        <v>4569</v>
      </c>
      <c r="F13781" s="37" t="s">
        <v>4570</v>
      </c>
    </row>
    <row r="13782" spans="1:6" ht="14.25" customHeight="1" x14ac:dyDescent="0.2">
      <c r="A13782" s="35" t="s">
        <v>42663</v>
      </c>
      <c r="B13782" s="36" t="s">
        <v>42664</v>
      </c>
      <c r="C13782" s="37">
        <v>51241209</v>
      </c>
      <c r="D13782" s="38" t="s">
        <v>42665</v>
      </c>
      <c r="E13782" s="39" t="s">
        <v>4569</v>
      </c>
      <c r="F13782" s="37" t="s">
        <v>4570</v>
      </c>
    </row>
    <row r="13783" spans="1:6" ht="14.25" customHeight="1" x14ac:dyDescent="0.2">
      <c r="A13783" s="35" t="s">
        <v>42666</v>
      </c>
      <c r="B13783" s="36" t="s">
        <v>42667</v>
      </c>
      <c r="C13783" s="37">
        <v>51241210</v>
      </c>
      <c r="D13783" s="38" t="s">
        <v>42668</v>
      </c>
      <c r="E13783" s="39" t="s">
        <v>4569</v>
      </c>
      <c r="F13783" s="37" t="s">
        <v>4570</v>
      </c>
    </row>
    <row r="13784" spans="1:6" ht="14.25" customHeight="1" x14ac:dyDescent="0.2">
      <c r="A13784" s="35" t="s">
        <v>42669</v>
      </c>
      <c r="B13784" s="36" t="s">
        <v>42670</v>
      </c>
      <c r="C13784" s="37">
        <v>51241211</v>
      </c>
      <c r="D13784" s="38" t="s">
        <v>42671</v>
      </c>
      <c r="E13784" s="39" t="s">
        <v>4569</v>
      </c>
      <c r="F13784" s="37" t="s">
        <v>4570</v>
      </c>
    </row>
    <row r="13785" spans="1:6" ht="14.25" customHeight="1" x14ac:dyDescent="0.2">
      <c r="A13785" s="35" t="s">
        <v>42672</v>
      </c>
      <c r="B13785" s="36" t="s">
        <v>42673</v>
      </c>
      <c r="C13785" s="37">
        <v>51241212</v>
      </c>
      <c r="D13785" s="38" t="s">
        <v>42674</v>
      </c>
      <c r="E13785" s="39" t="s">
        <v>4569</v>
      </c>
      <c r="F13785" s="37" t="s">
        <v>4570</v>
      </c>
    </row>
    <row r="13786" spans="1:6" ht="14.25" customHeight="1" x14ac:dyDescent="0.2">
      <c r="A13786" s="35" t="s">
        <v>42675</v>
      </c>
      <c r="B13786" s="36" t="s">
        <v>42676</v>
      </c>
      <c r="C13786" s="37">
        <v>51241213</v>
      </c>
      <c r="D13786" s="38" t="s">
        <v>42677</v>
      </c>
      <c r="E13786" s="39" t="s">
        <v>4569</v>
      </c>
      <c r="F13786" s="37" t="s">
        <v>4570</v>
      </c>
    </row>
    <row r="13787" spans="1:6" ht="14.25" customHeight="1" x14ac:dyDescent="0.2">
      <c r="A13787" s="35" t="s">
        <v>42678</v>
      </c>
      <c r="B13787" s="36" t="s">
        <v>42679</v>
      </c>
      <c r="C13787" s="37">
        <v>51241214</v>
      </c>
      <c r="D13787" s="38" t="s">
        <v>42680</v>
      </c>
      <c r="E13787" s="39" t="s">
        <v>4569</v>
      </c>
      <c r="F13787" s="37" t="s">
        <v>4570</v>
      </c>
    </row>
    <row r="13788" spans="1:6" ht="14.25" customHeight="1" x14ac:dyDescent="0.2">
      <c r="A13788" s="35" t="s">
        <v>42681</v>
      </c>
      <c r="B13788" s="36" t="s">
        <v>42682</v>
      </c>
      <c r="C13788" s="37">
        <v>51241215</v>
      </c>
      <c r="D13788" s="38" t="s">
        <v>42683</v>
      </c>
      <c r="E13788" s="39" t="s">
        <v>4569</v>
      </c>
      <c r="F13788" s="37" t="s">
        <v>4570</v>
      </c>
    </row>
    <row r="13789" spans="1:6" ht="14.25" customHeight="1" x14ac:dyDescent="0.2">
      <c r="A13789" s="35" t="s">
        <v>42684</v>
      </c>
      <c r="B13789" s="36" t="s">
        <v>42685</v>
      </c>
      <c r="C13789" s="37">
        <v>51241216</v>
      </c>
      <c r="D13789" s="38" t="s">
        <v>42686</v>
      </c>
      <c r="E13789" s="39" t="s">
        <v>4569</v>
      </c>
      <c r="F13789" s="37" t="s">
        <v>4570</v>
      </c>
    </row>
    <row r="13790" spans="1:6" ht="14.25" customHeight="1" x14ac:dyDescent="0.2">
      <c r="A13790" s="35" t="s">
        <v>42687</v>
      </c>
      <c r="B13790" s="36" t="s">
        <v>42688</v>
      </c>
      <c r="C13790" s="37">
        <v>51241217</v>
      </c>
      <c r="D13790" s="38" t="s">
        <v>42689</v>
      </c>
      <c r="E13790" s="39" t="s">
        <v>4569</v>
      </c>
      <c r="F13790" s="37" t="s">
        <v>4570</v>
      </c>
    </row>
    <row r="13791" spans="1:6" ht="14.25" customHeight="1" x14ac:dyDescent="0.2">
      <c r="A13791" s="35" t="s">
        <v>42690</v>
      </c>
      <c r="B13791" s="36" t="s">
        <v>42691</v>
      </c>
      <c r="C13791" s="37">
        <v>51241218</v>
      </c>
      <c r="D13791" s="38" t="s">
        <v>42692</v>
      </c>
      <c r="E13791" s="39" t="s">
        <v>4569</v>
      </c>
      <c r="F13791" s="37" t="s">
        <v>4570</v>
      </c>
    </row>
    <row r="13792" spans="1:6" ht="14.25" customHeight="1" x14ac:dyDescent="0.2">
      <c r="A13792" s="35" t="s">
        <v>42693</v>
      </c>
      <c r="B13792" s="36" t="s">
        <v>42694</v>
      </c>
      <c r="C13792" s="37">
        <v>51241219</v>
      </c>
      <c r="D13792" s="38" t="s">
        <v>42695</v>
      </c>
      <c r="E13792" s="39" t="s">
        <v>4569</v>
      </c>
      <c r="F13792" s="37" t="s">
        <v>4570</v>
      </c>
    </row>
    <row r="13793" spans="1:6" ht="14.25" customHeight="1" x14ac:dyDescent="0.2">
      <c r="A13793" s="35" t="s">
        <v>42696</v>
      </c>
      <c r="B13793" s="36" t="s">
        <v>42697</v>
      </c>
      <c r="C13793" s="37">
        <v>51241220</v>
      </c>
      <c r="D13793" s="38" t="s">
        <v>42698</v>
      </c>
      <c r="E13793" s="39" t="s">
        <v>4569</v>
      </c>
      <c r="F13793" s="37" t="s">
        <v>4570</v>
      </c>
    </row>
    <row r="13794" spans="1:6" ht="14.25" customHeight="1" x14ac:dyDescent="0.2">
      <c r="A13794" s="35" t="s">
        <v>42699</v>
      </c>
      <c r="B13794" s="36" t="s">
        <v>42700</v>
      </c>
      <c r="C13794" s="37">
        <v>51241221</v>
      </c>
      <c r="D13794" s="38" t="s">
        <v>42701</v>
      </c>
      <c r="E13794" s="39" t="s">
        <v>4569</v>
      </c>
      <c r="F13794" s="37" t="s">
        <v>4570</v>
      </c>
    </row>
    <row r="13795" spans="1:6" ht="14.25" customHeight="1" x14ac:dyDescent="0.2">
      <c r="A13795" s="35" t="s">
        <v>42702</v>
      </c>
      <c r="B13795" s="36" t="s">
        <v>42703</v>
      </c>
      <c r="C13795" s="37">
        <v>51241222</v>
      </c>
      <c r="D13795" s="38" t="s">
        <v>42704</v>
      </c>
      <c r="E13795" s="39" t="s">
        <v>4569</v>
      </c>
      <c r="F13795" s="37" t="s">
        <v>4570</v>
      </c>
    </row>
    <row r="13796" spans="1:6" ht="14.25" customHeight="1" x14ac:dyDescent="0.2">
      <c r="A13796" s="35" t="s">
        <v>42705</v>
      </c>
      <c r="B13796" s="36" t="s">
        <v>42706</v>
      </c>
      <c r="C13796" s="37">
        <v>51241223</v>
      </c>
      <c r="D13796" s="38" t="s">
        <v>42707</v>
      </c>
      <c r="E13796" s="39" t="s">
        <v>4569</v>
      </c>
      <c r="F13796" s="37" t="s">
        <v>4570</v>
      </c>
    </row>
    <row r="13797" spans="1:6" ht="14.25" customHeight="1" x14ac:dyDescent="0.2">
      <c r="A13797" s="35" t="s">
        <v>42708</v>
      </c>
      <c r="B13797" s="36" t="s">
        <v>42709</v>
      </c>
      <c r="C13797" s="37">
        <v>51241224</v>
      </c>
      <c r="D13797" s="38" t="s">
        <v>42710</v>
      </c>
      <c r="E13797" s="39" t="s">
        <v>4569</v>
      </c>
      <c r="F13797" s="37" t="s">
        <v>4570</v>
      </c>
    </row>
    <row r="13798" spans="1:6" ht="14.25" customHeight="1" x14ac:dyDescent="0.2">
      <c r="A13798" s="35" t="s">
        <v>42711</v>
      </c>
      <c r="B13798" s="36" t="s">
        <v>42712</v>
      </c>
      <c r="C13798" s="37">
        <v>51241225</v>
      </c>
      <c r="D13798" s="38" t="s">
        <v>42713</v>
      </c>
      <c r="E13798" s="39" t="s">
        <v>4569</v>
      </c>
      <c r="F13798" s="37" t="s">
        <v>4570</v>
      </c>
    </row>
    <row r="13799" spans="1:6" ht="14.25" customHeight="1" x14ac:dyDescent="0.2">
      <c r="A13799" s="35" t="s">
        <v>42714</v>
      </c>
      <c r="B13799" s="36" t="s">
        <v>42715</v>
      </c>
      <c r="C13799" s="37">
        <v>51241226</v>
      </c>
      <c r="D13799" s="38" t="s">
        <v>42716</v>
      </c>
      <c r="E13799" s="39" t="s">
        <v>4569</v>
      </c>
      <c r="F13799" s="37" t="s">
        <v>4570</v>
      </c>
    </row>
    <row r="13800" spans="1:6" ht="14.25" customHeight="1" x14ac:dyDescent="0.2">
      <c r="A13800" s="35" t="s">
        <v>42717</v>
      </c>
      <c r="B13800" s="36" t="s">
        <v>42718</v>
      </c>
      <c r="C13800" s="37">
        <v>51241227</v>
      </c>
      <c r="D13800" s="38" t="s">
        <v>42719</v>
      </c>
      <c r="E13800" s="39" t="s">
        <v>4569</v>
      </c>
      <c r="F13800" s="37" t="s">
        <v>4570</v>
      </c>
    </row>
    <row r="13801" spans="1:6" ht="14.25" customHeight="1" x14ac:dyDescent="0.2">
      <c r="A13801" s="35" t="s">
        <v>42720</v>
      </c>
      <c r="B13801" s="36" t="s">
        <v>42721</v>
      </c>
      <c r="C13801" s="37">
        <v>51241228</v>
      </c>
      <c r="D13801" s="38" t="s">
        <v>42722</v>
      </c>
      <c r="E13801" s="39" t="s">
        <v>4569</v>
      </c>
      <c r="F13801" s="37" t="s">
        <v>4570</v>
      </c>
    </row>
    <row r="13802" spans="1:6" ht="14.25" customHeight="1" x14ac:dyDescent="0.2">
      <c r="A13802" s="35" t="s">
        <v>42723</v>
      </c>
      <c r="B13802" s="36" t="s">
        <v>42724</v>
      </c>
      <c r="C13802" s="37">
        <v>51241229</v>
      </c>
      <c r="D13802" s="38" t="s">
        <v>42725</v>
      </c>
      <c r="E13802" s="39" t="s">
        <v>4569</v>
      </c>
      <c r="F13802" s="37" t="s">
        <v>4570</v>
      </c>
    </row>
    <row r="13803" spans="1:6" ht="14.25" customHeight="1" x14ac:dyDescent="0.2">
      <c r="A13803" s="35" t="s">
        <v>42726</v>
      </c>
      <c r="B13803" s="36" t="s">
        <v>42727</v>
      </c>
      <c r="C13803" s="37">
        <v>51241301</v>
      </c>
      <c r="D13803" s="38" t="s">
        <v>42728</v>
      </c>
      <c r="E13803" s="39" t="s">
        <v>4569</v>
      </c>
      <c r="F13803" s="37" t="s">
        <v>4570</v>
      </c>
    </row>
    <row r="13804" spans="1:6" ht="14.25" customHeight="1" x14ac:dyDescent="0.2">
      <c r="A13804" s="35" t="s">
        <v>42729</v>
      </c>
      <c r="B13804" s="36" t="s">
        <v>42730</v>
      </c>
      <c r="C13804" s="37">
        <v>51241302</v>
      </c>
      <c r="D13804" s="38" t="s">
        <v>42731</v>
      </c>
      <c r="E13804" s="39" t="s">
        <v>4569</v>
      </c>
      <c r="F13804" s="37" t="s">
        <v>4570</v>
      </c>
    </row>
    <row r="13805" spans="1:6" ht="14.25" customHeight="1" x14ac:dyDescent="0.2">
      <c r="A13805" s="35" t="s">
        <v>42732</v>
      </c>
      <c r="B13805" s="36" t="s">
        <v>42733</v>
      </c>
      <c r="C13805" s="37">
        <v>51241303</v>
      </c>
      <c r="D13805" s="38" t="s">
        <v>42734</v>
      </c>
      <c r="E13805" s="39" t="s">
        <v>4569</v>
      </c>
      <c r="F13805" s="37" t="s">
        <v>4570</v>
      </c>
    </row>
    <row r="13806" spans="1:6" ht="14.25" customHeight="1" x14ac:dyDescent="0.2">
      <c r="A13806" s="35" t="s">
        <v>42735</v>
      </c>
      <c r="B13806" s="36" t="s">
        <v>42736</v>
      </c>
      <c r="C13806" s="37">
        <v>51241304</v>
      </c>
      <c r="D13806" s="38" t="s">
        <v>42737</v>
      </c>
      <c r="E13806" s="39" t="s">
        <v>4569</v>
      </c>
      <c r="F13806" s="37" t="s">
        <v>4570</v>
      </c>
    </row>
    <row r="13807" spans="1:6" ht="14.25" customHeight="1" x14ac:dyDescent="0.2">
      <c r="A13807" s="35" t="s">
        <v>42738</v>
      </c>
      <c r="B13807" s="36" t="s">
        <v>42739</v>
      </c>
      <c r="C13807" s="37">
        <v>51241305</v>
      </c>
      <c r="D13807" s="38" t="s">
        <v>42740</v>
      </c>
      <c r="E13807" s="39" t="s">
        <v>4569</v>
      </c>
      <c r="F13807" s="37" t="s">
        <v>4570</v>
      </c>
    </row>
    <row r="13808" spans="1:6" ht="14.25" customHeight="1" x14ac:dyDescent="0.2">
      <c r="A13808" s="35" t="s">
        <v>42741</v>
      </c>
      <c r="B13808" s="36" t="s">
        <v>42742</v>
      </c>
      <c r="C13808" s="37">
        <v>51251001</v>
      </c>
      <c r="D13808" s="38" t="s">
        <v>42743</v>
      </c>
      <c r="E13808" s="39" t="s">
        <v>2447</v>
      </c>
      <c r="F13808" s="37" t="s">
        <v>2448</v>
      </c>
    </row>
    <row r="13809" spans="1:6" ht="14.25" customHeight="1" x14ac:dyDescent="0.2">
      <c r="A13809" s="35" t="s">
        <v>42744</v>
      </c>
      <c r="B13809" s="36" t="s">
        <v>42745</v>
      </c>
      <c r="C13809" s="37">
        <v>52101501</v>
      </c>
      <c r="D13809" s="38" t="s">
        <v>42746</v>
      </c>
      <c r="E13809" s="39" t="s">
        <v>2094</v>
      </c>
      <c r="F13809" s="37" t="s">
        <v>13514</v>
      </c>
    </row>
    <row r="13810" spans="1:6" ht="14.25" customHeight="1" x14ac:dyDescent="0.2">
      <c r="A13810" s="35" t="s">
        <v>42747</v>
      </c>
      <c r="B13810" s="36" t="s">
        <v>42748</v>
      </c>
      <c r="C13810" s="37">
        <v>52101502</v>
      </c>
      <c r="D13810" s="38" t="s">
        <v>42749</v>
      </c>
      <c r="E13810" s="39" t="s">
        <v>2094</v>
      </c>
      <c r="F13810" s="37" t="s">
        <v>13514</v>
      </c>
    </row>
    <row r="13811" spans="1:6" ht="14.25" customHeight="1" x14ac:dyDescent="0.2">
      <c r="A13811" s="35" t="s">
        <v>42750</v>
      </c>
      <c r="B13811" s="36" t="s">
        <v>42751</v>
      </c>
      <c r="C13811" s="37">
        <v>52101503</v>
      </c>
      <c r="D13811" s="38" t="s">
        <v>42752</v>
      </c>
      <c r="E13811" s="39" t="s">
        <v>2094</v>
      </c>
      <c r="F13811" s="37" t="s">
        <v>13514</v>
      </c>
    </row>
    <row r="13812" spans="1:6" ht="14.25" customHeight="1" x14ac:dyDescent="0.2">
      <c r="A13812" s="35" t="s">
        <v>42753</v>
      </c>
      <c r="B13812" s="36" t="s">
        <v>42754</v>
      </c>
      <c r="C13812" s="37">
        <v>52101504</v>
      </c>
      <c r="D13812" s="38" t="s">
        <v>42755</v>
      </c>
      <c r="E13812" s="39" t="s">
        <v>2094</v>
      </c>
      <c r="F13812" s="37" t="s">
        <v>13514</v>
      </c>
    </row>
    <row r="13813" spans="1:6" ht="14.25" customHeight="1" x14ac:dyDescent="0.2">
      <c r="A13813" s="35" t="s">
        <v>42756</v>
      </c>
      <c r="B13813" s="36" t="s">
        <v>42757</v>
      </c>
      <c r="C13813" s="37">
        <v>52101505</v>
      </c>
      <c r="D13813" s="38" t="s">
        <v>42758</v>
      </c>
      <c r="E13813" s="39" t="s">
        <v>2094</v>
      </c>
      <c r="F13813" s="37" t="s">
        <v>13514</v>
      </c>
    </row>
    <row r="13814" spans="1:6" ht="14.25" customHeight="1" x14ac:dyDescent="0.2">
      <c r="A13814" s="35" t="s">
        <v>42759</v>
      </c>
      <c r="B13814" s="36" t="s">
        <v>42760</v>
      </c>
      <c r="C13814" s="37">
        <v>52101506</v>
      </c>
      <c r="D13814" s="38" t="s">
        <v>42761</v>
      </c>
      <c r="E13814" s="39" t="s">
        <v>2094</v>
      </c>
      <c r="F13814" s="37" t="s">
        <v>13514</v>
      </c>
    </row>
    <row r="13815" spans="1:6" ht="14.25" customHeight="1" x14ac:dyDescent="0.2">
      <c r="A13815" s="35" t="s">
        <v>42762</v>
      </c>
      <c r="B13815" s="36" t="s">
        <v>42763</v>
      </c>
      <c r="C13815" s="37">
        <v>52101507</v>
      </c>
      <c r="D13815" s="38" t="s">
        <v>42764</v>
      </c>
      <c r="E13815" s="39" t="s">
        <v>2094</v>
      </c>
      <c r="F13815" s="37" t="s">
        <v>13514</v>
      </c>
    </row>
    <row r="13816" spans="1:6" ht="14.25" customHeight="1" x14ac:dyDescent="0.2">
      <c r="A13816" s="35" t="s">
        <v>42765</v>
      </c>
      <c r="B13816" s="36" t="s">
        <v>42766</v>
      </c>
      <c r="C13816" s="37">
        <v>52101508</v>
      </c>
      <c r="D13816" s="38" t="s">
        <v>42767</v>
      </c>
      <c r="E13816" s="39" t="s">
        <v>2094</v>
      </c>
      <c r="F13816" s="37" t="s">
        <v>13514</v>
      </c>
    </row>
    <row r="13817" spans="1:6" ht="14.25" customHeight="1" x14ac:dyDescent="0.2">
      <c r="A13817" s="35" t="s">
        <v>42768</v>
      </c>
      <c r="B13817" s="36" t="s">
        <v>42769</v>
      </c>
      <c r="C13817" s="37">
        <v>52101509</v>
      </c>
      <c r="D13817" s="38" t="s">
        <v>42770</v>
      </c>
      <c r="E13817" s="39" t="s">
        <v>2094</v>
      </c>
      <c r="F13817" s="37" t="s">
        <v>13514</v>
      </c>
    </row>
    <row r="13818" spans="1:6" ht="14.25" customHeight="1" x14ac:dyDescent="0.2">
      <c r="A13818" s="35" t="s">
        <v>42771</v>
      </c>
      <c r="B13818" s="36" t="s">
        <v>42769</v>
      </c>
      <c r="C13818" s="37">
        <v>52101510</v>
      </c>
      <c r="D13818" s="38" t="s">
        <v>42772</v>
      </c>
      <c r="E13818" s="39" t="s">
        <v>2094</v>
      </c>
      <c r="F13818" s="37" t="s">
        <v>13514</v>
      </c>
    </row>
    <row r="13819" spans="1:6" ht="14.25" customHeight="1" x14ac:dyDescent="0.2">
      <c r="A13819" s="35" t="s">
        <v>42773</v>
      </c>
      <c r="B13819" s="36" t="s">
        <v>42774</v>
      </c>
      <c r="C13819" s="37">
        <v>52101511</v>
      </c>
      <c r="D13819" s="38" t="s">
        <v>42775</v>
      </c>
      <c r="E13819" s="39" t="s">
        <v>2094</v>
      </c>
      <c r="F13819" s="37" t="s">
        <v>13514</v>
      </c>
    </row>
    <row r="13820" spans="1:6" ht="14.25" customHeight="1" x14ac:dyDescent="0.2">
      <c r="A13820" s="35" t="s">
        <v>42776</v>
      </c>
      <c r="B13820" s="36" t="s">
        <v>42777</v>
      </c>
      <c r="C13820" s="37">
        <v>52101512</v>
      </c>
      <c r="D13820" s="38" t="s">
        <v>42778</v>
      </c>
      <c r="E13820" s="39" t="s">
        <v>2094</v>
      </c>
      <c r="F13820" s="37" t="s">
        <v>13514</v>
      </c>
    </row>
    <row r="13821" spans="1:6" ht="14.25" customHeight="1" x14ac:dyDescent="0.2">
      <c r="A13821" s="35" t="s">
        <v>42779</v>
      </c>
      <c r="B13821" s="36" t="s">
        <v>42780</v>
      </c>
      <c r="C13821" s="37">
        <v>52101513</v>
      </c>
      <c r="D13821" s="38" t="s">
        <v>42781</v>
      </c>
      <c r="E13821" s="39" t="s">
        <v>2094</v>
      </c>
      <c r="F13821" s="37" t="s">
        <v>13514</v>
      </c>
    </row>
    <row r="13822" spans="1:6" ht="14.25" customHeight="1" x14ac:dyDescent="0.2">
      <c r="A13822" s="35" t="s">
        <v>42782</v>
      </c>
      <c r="B13822" s="36" t="s">
        <v>42783</v>
      </c>
      <c r="C13822" s="37">
        <v>52121501</v>
      </c>
      <c r="D13822" s="38" t="s">
        <v>42784</v>
      </c>
      <c r="E13822" s="39" t="s">
        <v>2094</v>
      </c>
      <c r="F13822" s="37" t="s">
        <v>13514</v>
      </c>
    </row>
    <row r="13823" spans="1:6" ht="14.25" customHeight="1" x14ac:dyDescent="0.2">
      <c r="A13823" s="35" t="s">
        <v>42785</v>
      </c>
      <c r="B13823" s="36" t="s">
        <v>42786</v>
      </c>
      <c r="C13823" s="37">
        <v>52121502</v>
      </c>
      <c r="D13823" s="38" t="s">
        <v>42787</v>
      </c>
      <c r="E13823" s="39" t="s">
        <v>2094</v>
      </c>
      <c r="F13823" s="37" t="s">
        <v>13514</v>
      </c>
    </row>
    <row r="13824" spans="1:6" ht="14.25" customHeight="1" x14ac:dyDescent="0.2">
      <c r="A13824" s="35" t="s">
        <v>42788</v>
      </c>
      <c r="B13824" s="36" t="s">
        <v>42786</v>
      </c>
      <c r="C13824" s="37">
        <v>52121503</v>
      </c>
      <c r="D13824" s="38" t="s">
        <v>42789</v>
      </c>
      <c r="E13824" s="39" t="s">
        <v>2094</v>
      </c>
      <c r="F13824" s="37" t="s">
        <v>13514</v>
      </c>
    </row>
    <row r="13825" spans="1:6" ht="14.25" customHeight="1" x14ac:dyDescent="0.2">
      <c r="A13825" s="35" t="s">
        <v>42790</v>
      </c>
      <c r="B13825" s="36" t="s">
        <v>42791</v>
      </c>
      <c r="C13825" s="37">
        <v>52121504</v>
      </c>
      <c r="D13825" s="38" t="s">
        <v>42792</v>
      </c>
      <c r="E13825" s="39" t="s">
        <v>2094</v>
      </c>
      <c r="F13825" s="37" t="s">
        <v>13514</v>
      </c>
    </row>
    <row r="13826" spans="1:6" ht="14.25" customHeight="1" x14ac:dyDescent="0.2">
      <c r="A13826" s="35" t="s">
        <v>42793</v>
      </c>
      <c r="B13826" s="36" t="s">
        <v>42794</v>
      </c>
      <c r="C13826" s="37">
        <v>52121505</v>
      </c>
      <c r="D13826" s="38" t="s">
        <v>42795</v>
      </c>
      <c r="E13826" s="39" t="s">
        <v>2094</v>
      </c>
      <c r="F13826" s="37" t="s">
        <v>13514</v>
      </c>
    </row>
    <row r="13827" spans="1:6" ht="14.25" customHeight="1" x14ac:dyDescent="0.2">
      <c r="A13827" s="35" t="s">
        <v>42796</v>
      </c>
      <c r="B13827" s="36" t="s">
        <v>42797</v>
      </c>
      <c r="C13827" s="37">
        <v>52121506</v>
      </c>
      <c r="D13827" s="38" t="s">
        <v>42798</v>
      </c>
      <c r="E13827" s="39" t="s">
        <v>2094</v>
      </c>
      <c r="F13827" s="37" t="s">
        <v>13514</v>
      </c>
    </row>
    <row r="13828" spans="1:6" ht="14.25" customHeight="1" x14ac:dyDescent="0.2">
      <c r="A13828" s="35" t="s">
        <v>42799</v>
      </c>
      <c r="B13828" s="36" t="s">
        <v>42800</v>
      </c>
      <c r="C13828" s="37">
        <v>52121507</v>
      </c>
      <c r="D13828" s="38" t="s">
        <v>42801</v>
      </c>
      <c r="E13828" s="39" t="s">
        <v>2094</v>
      </c>
      <c r="F13828" s="37" t="s">
        <v>13514</v>
      </c>
    </row>
    <row r="13829" spans="1:6" ht="14.25" customHeight="1" x14ac:dyDescent="0.2">
      <c r="A13829" s="35" t="s">
        <v>42802</v>
      </c>
      <c r="B13829" s="36" t="s">
        <v>42803</v>
      </c>
      <c r="C13829" s="37">
        <v>52121508</v>
      </c>
      <c r="D13829" s="38" t="s">
        <v>42804</v>
      </c>
      <c r="E13829" s="39" t="s">
        <v>2094</v>
      </c>
      <c r="F13829" s="37" t="s">
        <v>13514</v>
      </c>
    </row>
    <row r="13830" spans="1:6" ht="14.25" customHeight="1" x14ac:dyDescent="0.2">
      <c r="A13830" s="35" t="s">
        <v>42805</v>
      </c>
      <c r="B13830" s="36" t="s">
        <v>42806</v>
      </c>
      <c r="C13830" s="37">
        <v>52121509</v>
      </c>
      <c r="D13830" s="38" t="s">
        <v>42807</v>
      </c>
      <c r="E13830" s="39" t="s">
        <v>2094</v>
      </c>
      <c r="F13830" s="37" t="s">
        <v>13514</v>
      </c>
    </row>
    <row r="13831" spans="1:6" ht="14.25" customHeight="1" x14ac:dyDescent="0.2">
      <c r="A13831" s="35" t="s">
        <v>42808</v>
      </c>
      <c r="B13831" s="36" t="s">
        <v>42809</v>
      </c>
      <c r="C13831" s="37">
        <v>52121510</v>
      </c>
      <c r="D13831" s="38" t="s">
        <v>42810</v>
      </c>
      <c r="E13831" s="39" t="s">
        <v>2094</v>
      </c>
      <c r="F13831" s="37" t="s">
        <v>13514</v>
      </c>
    </row>
    <row r="13832" spans="1:6" ht="14.25" customHeight="1" x14ac:dyDescent="0.2">
      <c r="A13832" s="35" t="s">
        <v>42811</v>
      </c>
      <c r="B13832" s="36" t="s">
        <v>42812</v>
      </c>
      <c r="C13832" s="37">
        <v>52121511</v>
      </c>
      <c r="D13832" s="38" t="s">
        <v>42787</v>
      </c>
      <c r="E13832" s="39" t="s">
        <v>2094</v>
      </c>
      <c r="F13832" s="37" t="s">
        <v>13514</v>
      </c>
    </row>
    <row r="13833" spans="1:6" ht="14.25" customHeight="1" x14ac:dyDescent="0.2">
      <c r="A13833" s="35" t="s">
        <v>42813</v>
      </c>
      <c r="B13833" s="36" t="s">
        <v>42814</v>
      </c>
      <c r="C13833" s="37">
        <v>52121512</v>
      </c>
      <c r="D13833" s="38" t="s">
        <v>42815</v>
      </c>
      <c r="E13833" s="39" t="s">
        <v>2094</v>
      </c>
      <c r="F13833" s="37" t="s">
        <v>13514</v>
      </c>
    </row>
    <row r="13834" spans="1:6" ht="14.25" customHeight="1" x14ac:dyDescent="0.2">
      <c r="A13834" s="35" t="s">
        <v>42816</v>
      </c>
      <c r="B13834" s="36" t="s">
        <v>42817</v>
      </c>
      <c r="C13834" s="37">
        <v>52121513</v>
      </c>
      <c r="D13834" s="38" t="s">
        <v>42784</v>
      </c>
      <c r="E13834" s="39" t="s">
        <v>2094</v>
      </c>
      <c r="F13834" s="37" t="s">
        <v>13514</v>
      </c>
    </row>
    <row r="13835" spans="1:6" ht="14.25" customHeight="1" x14ac:dyDescent="0.2">
      <c r="A13835" s="35" t="s">
        <v>42818</v>
      </c>
      <c r="B13835" s="36" t="s">
        <v>42819</v>
      </c>
      <c r="C13835" s="37">
        <v>52121601</v>
      </c>
      <c r="D13835" s="38" t="s">
        <v>42820</v>
      </c>
      <c r="E13835" s="39" t="s">
        <v>1966</v>
      </c>
      <c r="F13835" s="37" t="s">
        <v>1969</v>
      </c>
    </row>
    <row r="13836" spans="1:6" ht="14.25" customHeight="1" x14ac:dyDescent="0.2">
      <c r="A13836" s="35" t="s">
        <v>42821</v>
      </c>
      <c r="B13836" s="36" t="s">
        <v>42822</v>
      </c>
      <c r="C13836" s="37">
        <v>52121602</v>
      </c>
      <c r="D13836" s="38" t="s">
        <v>42823</v>
      </c>
      <c r="E13836" s="39" t="s">
        <v>1832</v>
      </c>
      <c r="F13836" s="37" t="s">
        <v>1835</v>
      </c>
    </row>
    <row r="13837" spans="1:6" ht="14.25" customHeight="1" x14ac:dyDescent="0.2">
      <c r="A13837" s="35" t="s">
        <v>42824</v>
      </c>
      <c r="B13837" s="36" t="s">
        <v>42825</v>
      </c>
      <c r="C13837" s="37">
        <v>52121603</v>
      </c>
      <c r="D13837" s="38" t="s">
        <v>42826</v>
      </c>
      <c r="E13837" s="39" t="s">
        <v>1966</v>
      </c>
      <c r="F13837" s="37" t="s">
        <v>1969</v>
      </c>
    </row>
    <row r="13838" spans="1:6" ht="14.25" customHeight="1" x14ac:dyDescent="0.2">
      <c r="A13838" s="35" t="s">
        <v>42827</v>
      </c>
      <c r="B13838" s="36" t="s">
        <v>42828</v>
      </c>
      <c r="C13838" s="37">
        <v>52121604</v>
      </c>
      <c r="D13838" s="38" t="s">
        <v>42829</v>
      </c>
      <c r="E13838" s="39" t="s">
        <v>1966</v>
      </c>
      <c r="F13838" s="37" t="s">
        <v>1969</v>
      </c>
    </row>
    <row r="13839" spans="1:6" ht="14.25" customHeight="1" x14ac:dyDescent="0.2">
      <c r="A13839" s="35" t="s">
        <v>42830</v>
      </c>
      <c r="B13839" s="36" t="s">
        <v>42831</v>
      </c>
      <c r="C13839" s="37">
        <v>52121605</v>
      </c>
      <c r="D13839" s="38" t="s">
        <v>42832</v>
      </c>
      <c r="E13839" s="39" t="s">
        <v>1966</v>
      </c>
      <c r="F13839" s="37" t="s">
        <v>1969</v>
      </c>
    </row>
    <row r="13840" spans="1:6" ht="14.25" customHeight="1" x14ac:dyDescent="0.2">
      <c r="A13840" s="35" t="s">
        <v>42833</v>
      </c>
      <c r="B13840" s="36" t="s">
        <v>42834</v>
      </c>
      <c r="C13840" s="37">
        <v>52121606</v>
      </c>
      <c r="D13840" s="38" t="s">
        <v>42835</v>
      </c>
      <c r="E13840" s="39" t="s">
        <v>1966</v>
      </c>
      <c r="F13840" s="37" t="s">
        <v>1969</v>
      </c>
    </row>
    <row r="13841" spans="1:6" ht="14.25" customHeight="1" x14ac:dyDescent="0.2">
      <c r="A13841" s="35" t="s">
        <v>42836</v>
      </c>
      <c r="B13841" s="36" t="s">
        <v>42837</v>
      </c>
      <c r="C13841" s="37">
        <v>52121607</v>
      </c>
      <c r="D13841" s="38" t="s">
        <v>42838</v>
      </c>
      <c r="E13841" s="39" t="s">
        <v>1966</v>
      </c>
      <c r="F13841" s="37" t="s">
        <v>1969</v>
      </c>
    </row>
    <row r="13842" spans="1:6" ht="14.25" customHeight="1" x14ac:dyDescent="0.2">
      <c r="A13842" s="35" t="s">
        <v>42839</v>
      </c>
      <c r="B13842" s="36" t="s">
        <v>42840</v>
      </c>
      <c r="C13842" s="37">
        <v>52121608</v>
      </c>
      <c r="D13842" s="38" t="s">
        <v>42841</v>
      </c>
      <c r="E13842" s="39" t="s">
        <v>1966</v>
      </c>
      <c r="F13842" s="37" t="s">
        <v>1969</v>
      </c>
    </row>
    <row r="13843" spans="1:6" ht="14.25" customHeight="1" x14ac:dyDescent="0.2">
      <c r="A13843" s="35" t="s">
        <v>42842</v>
      </c>
      <c r="B13843" s="36" t="s">
        <v>42843</v>
      </c>
      <c r="C13843" s="37">
        <v>52121701</v>
      </c>
      <c r="D13843" s="38" t="s">
        <v>42844</v>
      </c>
      <c r="E13843" s="39" t="s">
        <v>2094</v>
      </c>
      <c r="F13843" s="37" t="s">
        <v>13514</v>
      </c>
    </row>
    <row r="13844" spans="1:6" ht="14.25" customHeight="1" x14ac:dyDescent="0.2">
      <c r="A13844" s="35" t="s">
        <v>42845</v>
      </c>
      <c r="B13844" s="36" t="s">
        <v>42846</v>
      </c>
      <c r="C13844" s="37">
        <v>52121702</v>
      </c>
      <c r="D13844" s="38" t="s">
        <v>42847</v>
      </c>
      <c r="E13844" s="39" t="s">
        <v>2094</v>
      </c>
      <c r="F13844" s="37" t="s">
        <v>13514</v>
      </c>
    </row>
    <row r="13845" spans="1:6" ht="14.25" customHeight="1" x14ac:dyDescent="0.2">
      <c r="A13845" s="35" t="s">
        <v>42848</v>
      </c>
      <c r="B13845" s="36" t="s">
        <v>42849</v>
      </c>
      <c r="C13845" s="37">
        <v>52121703</v>
      </c>
      <c r="D13845" s="38" t="s">
        <v>42850</v>
      </c>
      <c r="E13845" s="39" t="s">
        <v>1966</v>
      </c>
      <c r="F13845" s="37" t="s">
        <v>1969</v>
      </c>
    </row>
    <row r="13846" spans="1:6" ht="14.25" customHeight="1" x14ac:dyDescent="0.2">
      <c r="A13846" s="35" t="s">
        <v>42851</v>
      </c>
      <c r="B13846" s="36" t="s">
        <v>42852</v>
      </c>
      <c r="C13846" s="37">
        <v>52121704</v>
      </c>
      <c r="D13846" s="38" t="s">
        <v>42853</v>
      </c>
      <c r="E13846" s="39" t="s">
        <v>2094</v>
      </c>
      <c r="F13846" s="37" t="s">
        <v>13514</v>
      </c>
    </row>
    <row r="13847" spans="1:6" ht="14.25" customHeight="1" x14ac:dyDescent="0.2">
      <c r="A13847" s="35" t="s">
        <v>42854</v>
      </c>
      <c r="B13847" s="36" t="s">
        <v>42855</v>
      </c>
      <c r="C13847" s="37">
        <v>52131501</v>
      </c>
      <c r="D13847" s="38" t="s">
        <v>42856</v>
      </c>
      <c r="E13847" s="39" t="s">
        <v>2094</v>
      </c>
      <c r="F13847" s="37" t="s">
        <v>13514</v>
      </c>
    </row>
    <row r="13848" spans="1:6" ht="14.25" customHeight="1" x14ac:dyDescent="0.2">
      <c r="A13848" s="35" t="s">
        <v>42857</v>
      </c>
      <c r="B13848" s="36" t="s">
        <v>42858</v>
      </c>
      <c r="C13848" s="37">
        <v>52131503</v>
      </c>
      <c r="D13848" s="38" t="s">
        <v>42859</v>
      </c>
      <c r="E13848" s="39" t="s">
        <v>2094</v>
      </c>
      <c r="F13848" s="37" t="s">
        <v>13514</v>
      </c>
    </row>
    <row r="13849" spans="1:6" ht="14.25" customHeight="1" x14ac:dyDescent="0.2">
      <c r="A13849" s="35" t="s">
        <v>42860</v>
      </c>
      <c r="B13849" s="36" t="s">
        <v>42861</v>
      </c>
      <c r="C13849" s="37">
        <v>52131601</v>
      </c>
      <c r="D13849" s="38" t="s">
        <v>42862</v>
      </c>
      <c r="E13849" s="39" t="s">
        <v>13518</v>
      </c>
      <c r="F13849" s="37" t="s">
        <v>13519</v>
      </c>
    </row>
    <row r="13850" spans="1:6" ht="14.25" customHeight="1" x14ac:dyDescent="0.2">
      <c r="A13850" s="35" t="s">
        <v>42863</v>
      </c>
      <c r="B13850" s="36" t="s">
        <v>42864</v>
      </c>
      <c r="C13850" s="37">
        <v>52131602</v>
      </c>
      <c r="D13850" s="38" t="s">
        <v>42865</v>
      </c>
      <c r="E13850" s="39" t="s">
        <v>13518</v>
      </c>
      <c r="F13850" s="37" t="s">
        <v>13519</v>
      </c>
    </row>
    <row r="13851" spans="1:6" ht="14.25" customHeight="1" x14ac:dyDescent="0.2">
      <c r="A13851" s="35" t="s">
        <v>42866</v>
      </c>
      <c r="B13851" s="36" t="s">
        <v>42867</v>
      </c>
      <c r="C13851" s="37">
        <v>52131603</v>
      </c>
      <c r="D13851" s="38" t="s">
        <v>42868</v>
      </c>
      <c r="E13851" s="39" t="s">
        <v>13518</v>
      </c>
      <c r="F13851" s="37" t="s">
        <v>13519</v>
      </c>
    </row>
    <row r="13852" spans="1:6" ht="14.25" customHeight="1" x14ac:dyDescent="0.2">
      <c r="A13852" s="35" t="s">
        <v>42869</v>
      </c>
      <c r="B13852" s="36" t="s">
        <v>42870</v>
      </c>
      <c r="C13852" s="37">
        <v>52131604</v>
      </c>
      <c r="D13852" s="38" t="s">
        <v>42871</v>
      </c>
      <c r="E13852" s="39" t="s">
        <v>13518</v>
      </c>
      <c r="F13852" s="37" t="s">
        <v>13519</v>
      </c>
    </row>
    <row r="13853" spans="1:6" ht="14.25" customHeight="1" x14ac:dyDescent="0.2">
      <c r="A13853" s="35" t="s">
        <v>42872</v>
      </c>
      <c r="B13853" s="36" t="s">
        <v>42873</v>
      </c>
      <c r="C13853" s="37">
        <v>52131701</v>
      </c>
      <c r="D13853" s="38" t="s">
        <v>42874</v>
      </c>
      <c r="E13853" s="39" t="s">
        <v>13518</v>
      </c>
      <c r="F13853" s="37" t="s">
        <v>13519</v>
      </c>
    </row>
    <row r="13854" spans="1:6" ht="14.25" customHeight="1" x14ac:dyDescent="0.2">
      <c r="A13854" s="35" t="s">
        <v>42875</v>
      </c>
      <c r="B13854" s="36" t="s">
        <v>42876</v>
      </c>
      <c r="C13854" s="37">
        <v>52131702</v>
      </c>
      <c r="D13854" s="38" t="s">
        <v>42877</v>
      </c>
      <c r="E13854" s="39" t="s">
        <v>13518</v>
      </c>
      <c r="F13854" s="37" t="s">
        <v>13519</v>
      </c>
    </row>
    <row r="13855" spans="1:6" ht="14.25" customHeight="1" x14ac:dyDescent="0.2">
      <c r="A13855" s="35" t="s">
        <v>42878</v>
      </c>
      <c r="B13855" s="36" t="s">
        <v>42879</v>
      </c>
      <c r="C13855" s="37">
        <v>52131703</v>
      </c>
      <c r="D13855" s="38" t="s">
        <v>42880</v>
      </c>
      <c r="E13855" s="39" t="s">
        <v>13518</v>
      </c>
      <c r="F13855" s="37" t="s">
        <v>13519</v>
      </c>
    </row>
    <row r="13856" spans="1:6" ht="14.25" customHeight="1" x14ac:dyDescent="0.2">
      <c r="A13856" s="35" t="s">
        <v>42881</v>
      </c>
      <c r="B13856" s="36" t="s">
        <v>42882</v>
      </c>
      <c r="C13856" s="37">
        <v>52131704</v>
      </c>
      <c r="D13856" s="38" t="s">
        <v>42883</v>
      </c>
      <c r="E13856" s="39" t="s">
        <v>13518</v>
      </c>
      <c r="F13856" s="37" t="s">
        <v>13519</v>
      </c>
    </row>
    <row r="13857" spans="1:6" ht="14.25" customHeight="1" x14ac:dyDescent="0.2">
      <c r="A13857" s="35" t="s">
        <v>42884</v>
      </c>
      <c r="B13857" s="36" t="s">
        <v>42885</v>
      </c>
      <c r="C13857" s="37">
        <v>52141501</v>
      </c>
      <c r="D13857" s="38" t="s">
        <v>42886</v>
      </c>
      <c r="E13857" s="39" t="s">
        <v>2183</v>
      </c>
      <c r="F13857" s="37" t="s">
        <v>2182</v>
      </c>
    </row>
    <row r="13858" spans="1:6" ht="14.25" customHeight="1" x14ac:dyDescent="0.2">
      <c r="A13858" s="35" t="s">
        <v>42887</v>
      </c>
      <c r="B13858" s="36" t="s">
        <v>42888</v>
      </c>
      <c r="C13858" s="37">
        <v>52141502</v>
      </c>
      <c r="D13858" s="38" t="s">
        <v>42889</v>
      </c>
      <c r="E13858" s="39" t="s">
        <v>2183</v>
      </c>
      <c r="F13858" s="37" t="s">
        <v>2182</v>
      </c>
    </row>
    <row r="13859" spans="1:6" ht="14.25" customHeight="1" x14ac:dyDescent="0.2">
      <c r="A13859" s="35" t="s">
        <v>42890</v>
      </c>
      <c r="B13859" s="36" t="s">
        <v>42891</v>
      </c>
      <c r="C13859" s="37">
        <v>52141503</v>
      </c>
      <c r="D13859" s="38" t="s">
        <v>42892</v>
      </c>
      <c r="E13859" s="39" t="s">
        <v>2183</v>
      </c>
      <c r="F13859" s="37" t="s">
        <v>2182</v>
      </c>
    </row>
    <row r="13860" spans="1:6" ht="14.25" customHeight="1" x14ac:dyDescent="0.2">
      <c r="A13860" s="35" t="s">
        <v>42893</v>
      </c>
      <c r="B13860" s="36" t="s">
        <v>42894</v>
      </c>
      <c r="C13860" s="37">
        <v>52141504</v>
      </c>
      <c r="D13860" s="38" t="s">
        <v>42895</v>
      </c>
      <c r="E13860" s="39" t="s">
        <v>2183</v>
      </c>
      <c r="F13860" s="37" t="s">
        <v>2182</v>
      </c>
    </row>
    <row r="13861" spans="1:6" ht="14.25" customHeight="1" x14ac:dyDescent="0.2">
      <c r="A13861" s="35" t="s">
        <v>42896</v>
      </c>
      <c r="B13861" s="36" t="s">
        <v>42897</v>
      </c>
      <c r="C13861" s="37">
        <v>52141505</v>
      </c>
      <c r="D13861" s="38" t="s">
        <v>42898</v>
      </c>
      <c r="E13861" s="39" t="s">
        <v>2183</v>
      </c>
      <c r="F13861" s="37" t="s">
        <v>2182</v>
      </c>
    </row>
    <row r="13862" spans="1:6" ht="14.25" customHeight="1" x14ac:dyDescent="0.2">
      <c r="A13862" s="35" t="s">
        <v>42899</v>
      </c>
      <c r="B13862" s="36" t="s">
        <v>42900</v>
      </c>
      <c r="C13862" s="37">
        <v>52141506</v>
      </c>
      <c r="D13862" s="38" t="s">
        <v>42901</v>
      </c>
      <c r="E13862" s="39" t="s">
        <v>2183</v>
      </c>
      <c r="F13862" s="37" t="s">
        <v>2182</v>
      </c>
    </row>
    <row r="13863" spans="1:6" ht="14.25" customHeight="1" x14ac:dyDescent="0.2">
      <c r="A13863" s="35" t="s">
        <v>42902</v>
      </c>
      <c r="B13863" s="36" t="s">
        <v>42903</v>
      </c>
      <c r="C13863" s="37">
        <v>52141507</v>
      </c>
      <c r="D13863" s="38" t="s">
        <v>42904</v>
      </c>
      <c r="E13863" s="39" t="s">
        <v>2183</v>
      </c>
      <c r="F13863" s="37" t="s">
        <v>2182</v>
      </c>
    </row>
    <row r="13864" spans="1:6" ht="14.25" customHeight="1" x14ac:dyDescent="0.2">
      <c r="A13864" s="35" t="s">
        <v>42905</v>
      </c>
      <c r="B13864" s="36" t="s">
        <v>42903</v>
      </c>
      <c r="C13864" s="37">
        <v>52141508</v>
      </c>
      <c r="D13864" s="38" t="s">
        <v>42906</v>
      </c>
      <c r="E13864" s="39" t="s">
        <v>2183</v>
      </c>
      <c r="F13864" s="37" t="s">
        <v>2182</v>
      </c>
    </row>
    <row r="13865" spans="1:6" ht="14.25" customHeight="1" x14ac:dyDescent="0.2">
      <c r="A13865" s="35" t="s">
        <v>42907</v>
      </c>
      <c r="B13865" s="36" t="s">
        <v>42908</v>
      </c>
      <c r="C13865" s="37">
        <v>52141509</v>
      </c>
      <c r="D13865" s="38" t="s">
        <v>42909</v>
      </c>
      <c r="E13865" s="39" t="s">
        <v>2183</v>
      </c>
      <c r="F13865" s="37" t="s">
        <v>2182</v>
      </c>
    </row>
    <row r="13866" spans="1:6" ht="14.25" customHeight="1" x14ac:dyDescent="0.2">
      <c r="A13866" s="35" t="s">
        <v>42910</v>
      </c>
      <c r="B13866" s="36" t="s">
        <v>42911</v>
      </c>
      <c r="C13866" s="37">
        <v>52141510</v>
      </c>
      <c r="D13866" s="38" t="s">
        <v>42912</v>
      </c>
      <c r="E13866" s="39" t="s">
        <v>2183</v>
      </c>
      <c r="F13866" s="37" t="s">
        <v>2182</v>
      </c>
    </row>
    <row r="13867" spans="1:6" ht="14.25" customHeight="1" x14ac:dyDescent="0.2">
      <c r="A13867" s="35" t="s">
        <v>42913</v>
      </c>
      <c r="B13867" s="36" t="s">
        <v>36345</v>
      </c>
      <c r="C13867" s="37">
        <v>52141511</v>
      </c>
      <c r="D13867" s="38" t="s">
        <v>42914</v>
      </c>
      <c r="E13867" s="39" t="s">
        <v>2183</v>
      </c>
      <c r="F13867" s="37" t="s">
        <v>2182</v>
      </c>
    </row>
    <row r="13868" spans="1:6" ht="14.25" customHeight="1" x14ac:dyDescent="0.2">
      <c r="A13868" s="35" t="s">
        <v>42915</v>
      </c>
      <c r="B13868" s="36" t="s">
        <v>42916</v>
      </c>
      <c r="C13868" s="37">
        <v>52141512</v>
      </c>
      <c r="D13868" s="38" t="s">
        <v>42917</v>
      </c>
      <c r="E13868" s="39" t="s">
        <v>2183</v>
      </c>
      <c r="F13868" s="37" t="s">
        <v>2182</v>
      </c>
    </row>
    <row r="13869" spans="1:6" ht="14.25" customHeight="1" x14ac:dyDescent="0.2">
      <c r="A13869" s="35" t="s">
        <v>42918</v>
      </c>
      <c r="B13869" s="36" t="s">
        <v>42919</v>
      </c>
      <c r="C13869" s="37">
        <v>52141513</v>
      </c>
      <c r="D13869" s="38" t="s">
        <v>42920</v>
      </c>
      <c r="E13869" s="39" t="s">
        <v>2183</v>
      </c>
      <c r="F13869" s="37" t="s">
        <v>2182</v>
      </c>
    </row>
    <row r="13870" spans="1:6" ht="14.25" customHeight="1" x14ac:dyDescent="0.2">
      <c r="A13870" s="35" t="s">
        <v>42921</v>
      </c>
      <c r="B13870" s="36" t="s">
        <v>42922</v>
      </c>
      <c r="C13870" s="37">
        <v>52141514</v>
      </c>
      <c r="D13870" s="38" t="s">
        <v>42923</v>
      </c>
      <c r="E13870" s="39" t="s">
        <v>2183</v>
      </c>
      <c r="F13870" s="37" t="s">
        <v>2182</v>
      </c>
    </row>
    <row r="13871" spans="1:6" ht="14.25" customHeight="1" x14ac:dyDescent="0.2">
      <c r="A13871" s="35" t="s">
        <v>42924</v>
      </c>
      <c r="B13871" s="36" t="s">
        <v>42925</v>
      </c>
      <c r="C13871" s="37">
        <v>52141515</v>
      </c>
      <c r="D13871" s="38" t="s">
        <v>42926</v>
      </c>
      <c r="E13871" s="39" t="s">
        <v>2183</v>
      </c>
      <c r="F13871" s="37" t="s">
        <v>2182</v>
      </c>
    </row>
    <row r="13872" spans="1:6" ht="14.25" customHeight="1" x14ac:dyDescent="0.2">
      <c r="A13872" s="35" t="s">
        <v>42927</v>
      </c>
      <c r="B13872" s="36" t="s">
        <v>42928</v>
      </c>
      <c r="C13872" s="37">
        <v>52141516</v>
      </c>
      <c r="D13872" s="38" t="s">
        <v>42929</v>
      </c>
      <c r="E13872" s="39" t="s">
        <v>2183</v>
      </c>
      <c r="F13872" s="37" t="s">
        <v>2182</v>
      </c>
    </row>
    <row r="13873" spans="1:6" ht="14.25" customHeight="1" x14ac:dyDescent="0.2">
      <c r="A13873" s="35" t="s">
        <v>42930</v>
      </c>
      <c r="B13873" s="36" t="s">
        <v>42931</v>
      </c>
      <c r="C13873" s="37">
        <v>52141517</v>
      </c>
      <c r="D13873" s="38" t="s">
        <v>42932</v>
      </c>
      <c r="E13873" s="39" t="s">
        <v>2183</v>
      </c>
      <c r="F13873" s="37" t="s">
        <v>2182</v>
      </c>
    </row>
    <row r="13874" spans="1:6" ht="14.25" customHeight="1" x14ac:dyDescent="0.2">
      <c r="A13874" s="35" t="s">
        <v>42933</v>
      </c>
      <c r="B13874" s="36" t="s">
        <v>42934</v>
      </c>
      <c r="C13874" s="37">
        <v>52141518</v>
      </c>
      <c r="D13874" s="38" t="s">
        <v>42935</v>
      </c>
      <c r="E13874" s="39" t="s">
        <v>2183</v>
      </c>
      <c r="F13874" s="37" t="s">
        <v>2182</v>
      </c>
    </row>
    <row r="13875" spans="1:6" ht="14.25" customHeight="1" x14ac:dyDescent="0.2">
      <c r="A13875" s="35" t="s">
        <v>42936</v>
      </c>
      <c r="B13875" s="36" t="s">
        <v>42937</v>
      </c>
      <c r="C13875" s="37">
        <v>52141519</v>
      </c>
      <c r="D13875" s="38" t="s">
        <v>42938</v>
      </c>
      <c r="E13875" s="39" t="s">
        <v>2183</v>
      </c>
      <c r="F13875" s="37" t="s">
        <v>2182</v>
      </c>
    </row>
    <row r="13876" spans="1:6" ht="14.25" customHeight="1" x14ac:dyDescent="0.2">
      <c r="A13876" s="35" t="s">
        <v>42939</v>
      </c>
      <c r="B13876" s="36" t="s">
        <v>42940</v>
      </c>
      <c r="C13876" s="37">
        <v>52141520</v>
      </c>
      <c r="D13876" s="38" t="s">
        <v>42941</v>
      </c>
      <c r="E13876" s="39" t="s">
        <v>2183</v>
      </c>
      <c r="F13876" s="37" t="s">
        <v>2182</v>
      </c>
    </row>
    <row r="13877" spans="1:6" ht="14.25" customHeight="1" x14ac:dyDescent="0.2">
      <c r="A13877" s="35" t="s">
        <v>42942</v>
      </c>
      <c r="B13877" s="36" t="s">
        <v>42943</v>
      </c>
      <c r="C13877" s="37">
        <v>52141521</v>
      </c>
      <c r="D13877" s="38" t="s">
        <v>42944</v>
      </c>
      <c r="E13877" s="39" t="s">
        <v>2183</v>
      </c>
      <c r="F13877" s="37" t="s">
        <v>2182</v>
      </c>
    </row>
    <row r="13878" spans="1:6" ht="14.25" customHeight="1" x14ac:dyDescent="0.2">
      <c r="A13878" s="35" t="s">
        <v>42945</v>
      </c>
      <c r="B13878" s="36" t="s">
        <v>42943</v>
      </c>
      <c r="C13878" s="37">
        <v>52141522</v>
      </c>
      <c r="D13878" s="38" t="s">
        <v>42946</v>
      </c>
      <c r="E13878" s="39" t="s">
        <v>2183</v>
      </c>
      <c r="F13878" s="37" t="s">
        <v>2182</v>
      </c>
    </row>
    <row r="13879" spans="1:6" ht="14.25" customHeight="1" x14ac:dyDescent="0.2">
      <c r="A13879" s="35" t="s">
        <v>42947</v>
      </c>
      <c r="B13879" s="36" t="s">
        <v>42948</v>
      </c>
      <c r="C13879" s="37">
        <v>52141523</v>
      </c>
      <c r="D13879" s="38" t="s">
        <v>42949</v>
      </c>
      <c r="E13879" s="39" t="s">
        <v>2183</v>
      </c>
      <c r="F13879" s="37" t="s">
        <v>2182</v>
      </c>
    </row>
    <row r="13880" spans="1:6" ht="14.25" customHeight="1" x14ac:dyDescent="0.2">
      <c r="A13880" s="35" t="s">
        <v>42950</v>
      </c>
      <c r="B13880" s="36" t="s">
        <v>42951</v>
      </c>
      <c r="C13880" s="37">
        <v>52141524</v>
      </c>
      <c r="D13880" s="38" t="s">
        <v>42952</v>
      </c>
      <c r="E13880" s="39" t="s">
        <v>2183</v>
      </c>
      <c r="F13880" s="37" t="s">
        <v>2182</v>
      </c>
    </row>
    <row r="13881" spans="1:6" ht="14.25" customHeight="1" x14ac:dyDescent="0.2">
      <c r="A13881" s="35" t="s">
        <v>42953</v>
      </c>
      <c r="B13881" s="36" t="s">
        <v>42954</v>
      </c>
      <c r="C13881" s="37">
        <v>52141525</v>
      </c>
      <c r="D13881" s="38" t="s">
        <v>42955</v>
      </c>
      <c r="E13881" s="39" t="s">
        <v>2183</v>
      </c>
      <c r="F13881" s="37" t="s">
        <v>2182</v>
      </c>
    </row>
    <row r="13882" spans="1:6" ht="14.25" customHeight="1" x14ac:dyDescent="0.2">
      <c r="A13882" s="35" t="s">
        <v>42956</v>
      </c>
      <c r="B13882" s="36" t="s">
        <v>42957</v>
      </c>
      <c r="C13882" s="37">
        <v>52141526</v>
      </c>
      <c r="D13882" s="38" t="s">
        <v>42958</v>
      </c>
      <c r="E13882" s="39" t="s">
        <v>2183</v>
      </c>
      <c r="F13882" s="37" t="s">
        <v>2182</v>
      </c>
    </row>
    <row r="13883" spans="1:6" ht="14.25" customHeight="1" x14ac:dyDescent="0.2">
      <c r="A13883" s="35" t="s">
        <v>42959</v>
      </c>
      <c r="B13883" s="36" t="s">
        <v>42960</v>
      </c>
      <c r="C13883" s="37">
        <v>52141527</v>
      </c>
      <c r="D13883" s="38" t="s">
        <v>42961</v>
      </c>
      <c r="E13883" s="39" t="s">
        <v>2183</v>
      </c>
      <c r="F13883" s="37" t="s">
        <v>2182</v>
      </c>
    </row>
    <row r="13884" spans="1:6" ht="14.25" customHeight="1" x14ac:dyDescent="0.2">
      <c r="A13884" s="35" t="s">
        <v>42962</v>
      </c>
      <c r="B13884" s="36" t="s">
        <v>42963</v>
      </c>
      <c r="C13884" s="37">
        <v>52141528</v>
      </c>
      <c r="D13884" s="38" t="s">
        <v>42964</v>
      </c>
      <c r="E13884" s="39" t="s">
        <v>2183</v>
      </c>
      <c r="F13884" s="37" t="s">
        <v>2182</v>
      </c>
    </row>
    <row r="13885" spans="1:6" ht="14.25" customHeight="1" x14ac:dyDescent="0.2">
      <c r="A13885" s="35" t="s">
        <v>42965</v>
      </c>
      <c r="B13885" s="36" t="s">
        <v>42966</v>
      </c>
      <c r="C13885" s="37">
        <v>52141529</v>
      </c>
      <c r="D13885" s="38" t="s">
        <v>42967</v>
      </c>
      <c r="E13885" s="39" t="s">
        <v>2183</v>
      </c>
      <c r="F13885" s="37" t="s">
        <v>2182</v>
      </c>
    </row>
    <row r="13886" spans="1:6" ht="14.25" customHeight="1" x14ac:dyDescent="0.2">
      <c r="A13886" s="35" t="s">
        <v>42968</v>
      </c>
      <c r="B13886" s="36" t="s">
        <v>42969</v>
      </c>
      <c r="C13886" s="37">
        <v>52141530</v>
      </c>
      <c r="D13886" s="38" t="s">
        <v>42970</v>
      </c>
      <c r="E13886" s="39" t="s">
        <v>2183</v>
      </c>
      <c r="F13886" s="37" t="s">
        <v>2182</v>
      </c>
    </row>
    <row r="13887" spans="1:6" ht="14.25" customHeight="1" x14ac:dyDescent="0.2">
      <c r="A13887" s="35" t="s">
        <v>42971</v>
      </c>
      <c r="B13887" s="36" t="s">
        <v>42972</v>
      </c>
      <c r="C13887" s="37">
        <v>52141531</v>
      </c>
      <c r="D13887" s="38" t="s">
        <v>42973</v>
      </c>
      <c r="E13887" s="39" t="s">
        <v>2183</v>
      </c>
      <c r="F13887" s="37" t="s">
        <v>2182</v>
      </c>
    </row>
    <row r="13888" spans="1:6" ht="14.25" customHeight="1" x14ac:dyDescent="0.2">
      <c r="A13888" s="35" t="s">
        <v>42974</v>
      </c>
      <c r="B13888" s="36" t="s">
        <v>42975</v>
      </c>
      <c r="C13888" s="37">
        <v>52141532</v>
      </c>
      <c r="D13888" s="38" t="s">
        <v>42976</v>
      </c>
      <c r="E13888" s="39" t="s">
        <v>2183</v>
      </c>
      <c r="F13888" s="37" t="s">
        <v>2182</v>
      </c>
    </row>
    <row r="13889" spans="1:6" ht="14.25" customHeight="1" x14ac:dyDescent="0.2">
      <c r="A13889" s="35" t="s">
        <v>42977</v>
      </c>
      <c r="B13889" s="36" t="s">
        <v>42978</v>
      </c>
      <c r="C13889" s="37">
        <v>52141533</v>
      </c>
      <c r="D13889" s="38" t="s">
        <v>42979</v>
      </c>
      <c r="E13889" s="39" t="s">
        <v>2183</v>
      </c>
      <c r="F13889" s="37" t="s">
        <v>2182</v>
      </c>
    </row>
    <row r="13890" spans="1:6" ht="14.25" customHeight="1" x14ac:dyDescent="0.2">
      <c r="A13890" s="35" t="s">
        <v>42980</v>
      </c>
      <c r="B13890" s="36" t="s">
        <v>42981</v>
      </c>
      <c r="C13890" s="37">
        <v>52141534</v>
      </c>
      <c r="D13890" s="38" t="s">
        <v>42982</v>
      </c>
      <c r="E13890" s="39" t="s">
        <v>2183</v>
      </c>
      <c r="F13890" s="37" t="s">
        <v>2182</v>
      </c>
    </row>
    <row r="13891" spans="1:6" ht="14.25" customHeight="1" x14ac:dyDescent="0.2">
      <c r="A13891" s="35" t="s">
        <v>42983</v>
      </c>
      <c r="B13891" s="36" t="s">
        <v>42984</v>
      </c>
      <c r="C13891" s="37">
        <v>52141535</v>
      </c>
      <c r="D13891" s="38" t="s">
        <v>42985</v>
      </c>
      <c r="E13891" s="39" t="s">
        <v>2183</v>
      </c>
      <c r="F13891" s="37" t="s">
        <v>2182</v>
      </c>
    </row>
    <row r="13892" spans="1:6" ht="14.25" customHeight="1" x14ac:dyDescent="0.2">
      <c r="A13892" s="35" t="s">
        <v>42986</v>
      </c>
      <c r="B13892" s="36" t="s">
        <v>42987</v>
      </c>
      <c r="C13892" s="37">
        <v>52141536</v>
      </c>
      <c r="D13892" s="38" t="s">
        <v>42988</v>
      </c>
      <c r="E13892" s="39" t="s">
        <v>2183</v>
      </c>
      <c r="F13892" s="37" t="s">
        <v>2182</v>
      </c>
    </row>
    <row r="13893" spans="1:6" ht="14.25" customHeight="1" x14ac:dyDescent="0.2">
      <c r="A13893" s="35" t="s">
        <v>42989</v>
      </c>
      <c r="B13893" s="36" t="s">
        <v>42990</v>
      </c>
      <c r="C13893" s="37">
        <v>52141537</v>
      </c>
      <c r="D13893" s="38" t="s">
        <v>42991</v>
      </c>
      <c r="E13893" s="39" t="s">
        <v>2183</v>
      </c>
      <c r="F13893" s="37" t="s">
        <v>2182</v>
      </c>
    </row>
    <row r="13894" spans="1:6" ht="14.25" customHeight="1" x14ac:dyDescent="0.2">
      <c r="A13894" s="35" t="s">
        <v>42992</v>
      </c>
      <c r="B13894" s="36" t="s">
        <v>42993</v>
      </c>
      <c r="C13894" s="37">
        <v>52141538</v>
      </c>
      <c r="D13894" s="38" t="s">
        <v>42994</v>
      </c>
      <c r="E13894" s="39" t="s">
        <v>2183</v>
      </c>
      <c r="F13894" s="37" t="s">
        <v>2182</v>
      </c>
    </row>
    <row r="13895" spans="1:6" ht="14.25" customHeight="1" x14ac:dyDescent="0.2">
      <c r="A13895" s="35" t="s">
        <v>42995</v>
      </c>
      <c r="B13895" s="36" t="s">
        <v>42996</v>
      </c>
      <c r="C13895" s="37">
        <v>52141539</v>
      </c>
      <c r="D13895" s="38" t="s">
        <v>42997</v>
      </c>
      <c r="E13895" s="39" t="s">
        <v>2183</v>
      </c>
      <c r="F13895" s="37" t="s">
        <v>2182</v>
      </c>
    </row>
    <row r="13896" spans="1:6" ht="14.25" customHeight="1" x14ac:dyDescent="0.2">
      <c r="A13896" s="35" t="s">
        <v>42998</v>
      </c>
      <c r="B13896" s="36" t="s">
        <v>42999</v>
      </c>
      <c r="C13896" s="37">
        <v>52141601</v>
      </c>
      <c r="D13896" s="38" t="s">
        <v>43000</v>
      </c>
      <c r="E13896" s="39" t="s">
        <v>2183</v>
      </c>
      <c r="F13896" s="37" t="s">
        <v>2182</v>
      </c>
    </row>
    <row r="13897" spans="1:6" ht="14.25" customHeight="1" x14ac:dyDescent="0.2">
      <c r="A13897" s="35" t="s">
        <v>43001</v>
      </c>
      <c r="B13897" s="36" t="s">
        <v>43002</v>
      </c>
      <c r="C13897" s="37">
        <v>52141602</v>
      </c>
      <c r="D13897" s="38" t="s">
        <v>43003</v>
      </c>
      <c r="E13897" s="39" t="s">
        <v>2183</v>
      </c>
      <c r="F13897" s="37" t="s">
        <v>2182</v>
      </c>
    </row>
    <row r="13898" spans="1:6" ht="14.25" customHeight="1" x14ac:dyDescent="0.2">
      <c r="A13898" s="35" t="s">
        <v>43004</v>
      </c>
      <c r="B13898" s="36" t="s">
        <v>43005</v>
      </c>
      <c r="C13898" s="37">
        <v>52141603</v>
      </c>
      <c r="D13898" s="38" t="s">
        <v>43006</v>
      </c>
      <c r="E13898" s="39" t="s">
        <v>2183</v>
      </c>
      <c r="F13898" s="37" t="s">
        <v>2182</v>
      </c>
    </row>
    <row r="13899" spans="1:6" ht="14.25" customHeight="1" x14ac:dyDescent="0.2">
      <c r="A13899" s="35" t="s">
        <v>43007</v>
      </c>
      <c r="B13899" s="36" t="s">
        <v>43008</v>
      </c>
      <c r="C13899" s="37">
        <v>52141604</v>
      </c>
      <c r="D13899" s="38" t="s">
        <v>43009</v>
      </c>
      <c r="E13899" s="39" t="s">
        <v>2183</v>
      </c>
      <c r="F13899" s="37" t="s">
        <v>2182</v>
      </c>
    </row>
    <row r="13900" spans="1:6" ht="14.25" customHeight="1" x14ac:dyDescent="0.2">
      <c r="A13900" s="35" t="s">
        <v>43010</v>
      </c>
      <c r="B13900" s="36" t="s">
        <v>43011</v>
      </c>
      <c r="C13900" s="37">
        <v>52141605</v>
      </c>
      <c r="D13900" s="38" t="s">
        <v>43012</v>
      </c>
      <c r="E13900" s="39" t="s">
        <v>2183</v>
      </c>
      <c r="F13900" s="37" t="s">
        <v>2182</v>
      </c>
    </row>
    <row r="13901" spans="1:6" ht="14.25" customHeight="1" x14ac:dyDescent="0.2">
      <c r="A13901" s="35" t="s">
        <v>43013</v>
      </c>
      <c r="B13901" s="36" t="s">
        <v>43014</v>
      </c>
      <c r="C13901" s="37">
        <v>52141606</v>
      </c>
      <c r="D13901" s="38" t="s">
        <v>43015</v>
      </c>
      <c r="E13901" s="39" t="s">
        <v>2183</v>
      </c>
      <c r="F13901" s="37" t="s">
        <v>2182</v>
      </c>
    </row>
    <row r="13902" spans="1:6" ht="14.25" customHeight="1" x14ac:dyDescent="0.2">
      <c r="A13902" s="35" t="s">
        <v>43016</v>
      </c>
      <c r="B13902" s="36" t="s">
        <v>43017</v>
      </c>
      <c r="C13902" s="37">
        <v>52141607</v>
      </c>
      <c r="D13902" s="38" t="s">
        <v>43018</v>
      </c>
      <c r="E13902" s="39" t="s">
        <v>2183</v>
      </c>
      <c r="F13902" s="37" t="s">
        <v>2182</v>
      </c>
    </row>
    <row r="13903" spans="1:6" ht="14.25" customHeight="1" x14ac:dyDescent="0.2">
      <c r="A13903" s="35" t="s">
        <v>43019</v>
      </c>
      <c r="B13903" s="36" t="s">
        <v>43020</v>
      </c>
      <c r="C13903" s="37">
        <v>52141608</v>
      </c>
      <c r="D13903" s="38" t="s">
        <v>43021</v>
      </c>
      <c r="E13903" s="39" t="s">
        <v>2183</v>
      </c>
      <c r="F13903" s="37" t="s">
        <v>2182</v>
      </c>
    </row>
    <row r="13904" spans="1:6" ht="14.25" customHeight="1" x14ac:dyDescent="0.2">
      <c r="A13904" s="35" t="s">
        <v>43022</v>
      </c>
      <c r="B13904" s="36" t="s">
        <v>43023</v>
      </c>
      <c r="C13904" s="37">
        <v>52141701</v>
      </c>
      <c r="D13904" s="38" t="s">
        <v>43024</v>
      </c>
      <c r="E13904" s="39" t="s">
        <v>2183</v>
      </c>
      <c r="F13904" s="37" t="s">
        <v>2182</v>
      </c>
    </row>
    <row r="13905" spans="1:6" ht="14.25" customHeight="1" x14ac:dyDescent="0.2">
      <c r="A13905" s="35" t="s">
        <v>43025</v>
      </c>
      <c r="B13905" s="36" t="s">
        <v>43026</v>
      </c>
      <c r="C13905" s="37">
        <v>52141703</v>
      </c>
      <c r="D13905" s="38" t="s">
        <v>43027</v>
      </c>
      <c r="E13905" s="39" t="s">
        <v>2183</v>
      </c>
      <c r="F13905" s="37" t="s">
        <v>2182</v>
      </c>
    </row>
    <row r="13906" spans="1:6" ht="14.25" customHeight="1" x14ac:dyDescent="0.2">
      <c r="A13906" s="35" t="s">
        <v>43028</v>
      </c>
      <c r="B13906" s="36" t="s">
        <v>43029</v>
      </c>
      <c r="C13906" s="37">
        <v>52141704</v>
      </c>
      <c r="D13906" s="38" t="s">
        <v>43030</v>
      </c>
      <c r="E13906" s="39" t="s">
        <v>2183</v>
      </c>
      <c r="F13906" s="37" t="s">
        <v>2182</v>
      </c>
    </row>
    <row r="13907" spans="1:6" ht="14.25" customHeight="1" x14ac:dyDescent="0.2">
      <c r="A13907" s="35" t="s">
        <v>43031</v>
      </c>
      <c r="B13907" s="36" t="s">
        <v>43032</v>
      </c>
      <c r="C13907" s="37">
        <v>52141705</v>
      </c>
      <c r="D13907" s="38" t="s">
        <v>43033</v>
      </c>
      <c r="E13907" s="39" t="s">
        <v>2183</v>
      </c>
      <c r="F13907" s="37" t="s">
        <v>2182</v>
      </c>
    </row>
    <row r="13908" spans="1:6" ht="14.25" customHeight="1" x14ac:dyDescent="0.2">
      <c r="A13908" s="35" t="s">
        <v>43034</v>
      </c>
      <c r="B13908" s="36" t="s">
        <v>43035</v>
      </c>
      <c r="C13908" s="37">
        <v>52141706</v>
      </c>
      <c r="D13908" s="38" t="s">
        <v>43036</v>
      </c>
      <c r="E13908" s="39" t="s">
        <v>2183</v>
      </c>
      <c r="F13908" s="37" t="s">
        <v>2182</v>
      </c>
    </row>
    <row r="13909" spans="1:6" ht="14.25" customHeight="1" x14ac:dyDescent="0.2">
      <c r="A13909" s="35" t="s">
        <v>43037</v>
      </c>
      <c r="B13909" s="36" t="s">
        <v>43038</v>
      </c>
      <c r="C13909" s="37">
        <v>52141801</v>
      </c>
      <c r="D13909" s="38" t="s">
        <v>43039</v>
      </c>
      <c r="E13909" s="39" t="s">
        <v>2183</v>
      </c>
      <c r="F13909" s="37" t="s">
        <v>2182</v>
      </c>
    </row>
    <row r="13910" spans="1:6" ht="14.25" customHeight="1" x14ac:dyDescent="0.2">
      <c r="A13910" s="35" t="s">
        <v>43040</v>
      </c>
      <c r="B13910" s="36" t="s">
        <v>43041</v>
      </c>
      <c r="C13910" s="37">
        <v>52141802</v>
      </c>
      <c r="D13910" s="38" t="s">
        <v>43042</v>
      </c>
      <c r="E13910" s="39" t="s">
        <v>2183</v>
      </c>
      <c r="F13910" s="37" t="s">
        <v>2182</v>
      </c>
    </row>
    <row r="13911" spans="1:6" ht="14.25" customHeight="1" x14ac:dyDescent="0.2">
      <c r="A13911" s="35" t="s">
        <v>43043</v>
      </c>
      <c r="B13911" s="36" t="s">
        <v>43044</v>
      </c>
      <c r="C13911" s="37">
        <v>52141803</v>
      </c>
      <c r="D13911" s="38" t="s">
        <v>43045</v>
      </c>
      <c r="E13911" s="39" t="s">
        <v>2183</v>
      </c>
      <c r="F13911" s="37" t="s">
        <v>2182</v>
      </c>
    </row>
    <row r="13912" spans="1:6" ht="14.25" customHeight="1" x14ac:dyDescent="0.2">
      <c r="A13912" s="35" t="s">
        <v>43046</v>
      </c>
      <c r="B13912" s="36" t="s">
        <v>43047</v>
      </c>
      <c r="C13912" s="37">
        <v>52151501</v>
      </c>
      <c r="D13912" s="38" t="s">
        <v>43048</v>
      </c>
      <c r="E13912" s="39" t="s">
        <v>1943</v>
      </c>
      <c r="F13912" s="37" t="s">
        <v>36442</v>
      </c>
    </row>
    <row r="13913" spans="1:6" ht="14.25" customHeight="1" x14ac:dyDescent="0.2">
      <c r="A13913" s="35" t="s">
        <v>43049</v>
      </c>
      <c r="B13913" s="36" t="s">
        <v>43050</v>
      </c>
      <c r="C13913" s="37">
        <v>52151502</v>
      </c>
      <c r="D13913" s="38" t="s">
        <v>43051</v>
      </c>
      <c r="E13913" s="39" t="s">
        <v>1943</v>
      </c>
      <c r="F13913" s="37" t="s">
        <v>36442</v>
      </c>
    </row>
    <row r="13914" spans="1:6" ht="14.25" customHeight="1" x14ac:dyDescent="0.2">
      <c r="A13914" s="35" t="s">
        <v>43052</v>
      </c>
      <c r="B13914" s="36" t="s">
        <v>43053</v>
      </c>
      <c r="C13914" s="37">
        <v>52151503</v>
      </c>
      <c r="D13914" s="38" t="s">
        <v>43054</v>
      </c>
      <c r="E13914" s="39" t="s">
        <v>1943</v>
      </c>
      <c r="F13914" s="37" t="s">
        <v>36442</v>
      </c>
    </row>
    <row r="13915" spans="1:6" ht="14.25" customHeight="1" x14ac:dyDescent="0.2">
      <c r="A13915" s="35" t="s">
        <v>43055</v>
      </c>
      <c r="B13915" s="36" t="s">
        <v>43053</v>
      </c>
      <c r="C13915" s="37">
        <v>52151504</v>
      </c>
      <c r="D13915" s="38" t="s">
        <v>43056</v>
      </c>
      <c r="E13915" s="39" t="s">
        <v>1943</v>
      </c>
      <c r="F13915" s="37" t="s">
        <v>36442</v>
      </c>
    </row>
    <row r="13916" spans="1:6" ht="14.25" customHeight="1" x14ac:dyDescent="0.2">
      <c r="A13916" s="35" t="s">
        <v>43057</v>
      </c>
      <c r="B13916" s="36" t="s">
        <v>43053</v>
      </c>
      <c r="C13916" s="37">
        <v>52151505</v>
      </c>
      <c r="D13916" s="38" t="s">
        <v>43058</v>
      </c>
      <c r="E13916" s="39" t="s">
        <v>1943</v>
      </c>
      <c r="F13916" s="37" t="s">
        <v>36442</v>
      </c>
    </row>
    <row r="13917" spans="1:6" ht="14.25" customHeight="1" x14ac:dyDescent="0.2">
      <c r="A13917" s="35" t="s">
        <v>43059</v>
      </c>
      <c r="B13917" s="36" t="s">
        <v>43053</v>
      </c>
      <c r="C13917" s="37">
        <v>52151506</v>
      </c>
      <c r="D13917" s="38" t="s">
        <v>43060</v>
      </c>
      <c r="E13917" s="39" t="s">
        <v>1943</v>
      </c>
      <c r="F13917" s="37" t="s">
        <v>36442</v>
      </c>
    </row>
    <row r="13918" spans="1:6" ht="14.25" customHeight="1" x14ac:dyDescent="0.2">
      <c r="A13918" s="35" t="s">
        <v>43061</v>
      </c>
      <c r="B13918" s="36" t="s">
        <v>43053</v>
      </c>
      <c r="C13918" s="37">
        <v>52151507</v>
      </c>
      <c r="D13918" s="38" t="s">
        <v>43062</v>
      </c>
      <c r="E13918" s="39" t="s">
        <v>1943</v>
      </c>
      <c r="F13918" s="37" t="s">
        <v>36442</v>
      </c>
    </row>
    <row r="13919" spans="1:6" ht="14.25" customHeight="1" x14ac:dyDescent="0.2">
      <c r="A13919" s="35" t="s">
        <v>43063</v>
      </c>
      <c r="B13919" s="36" t="s">
        <v>43064</v>
      </c>
      <c r="C13919" s="37">
        <v>52151601</v>
      </c>
      <c r="D13919" s="38" t="s">
        <v>43065</v>
      </c>
      <c r="E13919" s="39" t="s">
        <v>1943</v>
      </c>
      <c r="F13919" s="37" t="s">
        <v>36442</v>
      </c>
    </row>
    <row r="13920" spans="1:6" ht="14.25" customHeight="1" x14ac:dyDescent="0.2">
      <c r="A13920" s="35" t="s">
        <v>43066</v>
      </c>
      <c r="B13920" s="36" t="s">
        <v>43067</v>
      </c>
      <c r="C13920" s="37">
        <v>52151602</v>
      </c>
      <c r="D13920" s="38" t="s">
        <v>43068</v>
      </c>
      <c r="E13920" s="39" t="s">
        <v>1943</v>
      </c>
      <c r="F13920" s="37" t="s">
        <v>36442</v>
      </c>
    </row>
    <row r="13921" spans="1:6" ht="14.25" customHeight="1" x14ac:dyDescent="0.2">
      <c r="A13921" s="35" t="s">
        <v>43069</v>
      </c>
      <c r="B13921" s="36" t="s">
        <v>43070</v>
      </c>
      <c r="C13921" s="37">
        <v>52151603</v>
      </c>
      <c r="D13921" s="38" t="s">
        <v>43071</v>
      </c>
      <c r="E13921" s="39" t="s">
        <v>1943</v>
      </c>
      <c r="F13921" s="37" t="s">
        <v>36442</v>
      </c>
    </row>
    <row r="13922" spans="1:6" ht="14.25" customHeight="1" x14ac:dyDescent="0.2">
      <c r="A13922" s="35" t="s">
        <v>43072</v>
      </c>
      <c r="B13922" s="36" t="s">
        <v>43073</v>
      </c>
      <c r="C13922" s="37">
        <v>52151604</v>
      </c>
      <c r="D13922" s="38" t="s">
        <v>43074</v>
      </c>
      <c r="E13922" s="39" t="s">
        <v>1943</v>
      </c>
      <c r="F13922" s="37" t="s">
        <v>36442</v>
      </c>
    </row>
    <row r="13923" spans="1:6" ht="14.25" customHeight="1" x14ac:dyDescent="0.2">
      <c r="A13923" s="35" t="s">
        <v>43075</v>
      </c>
      <c r="B13923" s="36" t="s">
        <v>43076</v>
      </c>
      <c r="C13923" s="37">
        <v>52151605</v>
      </c>
      <c r="D13923" s="38" t="s">
        <v>43077</v>
      </c>
      <c r="E13923" s="39" t="s">
        <v>1943</v>
      </c>
      <c r="F13923" s="37" t="s">
        <v>36442</v>
      </c>
    </row>
    <row r="13924" spans="1:6" ht="14.25" customHeight="1" x14ac:dyDescent="0.2">
      <c r="A13924" s="35" t="s">
        <v>43078</v>
      </c>
      <c r="B13924" s="36" t="s">
        <v>43079</v>
      </c>
      <c r="C13924" s="37">
        <v>52151606</v>
      </c>
      <c r="D13924" s="38" t="s">
        <v>43080</v>
      </c>
      <c r="E13924" s="39" t="s">
        <v>1943</v>
      </c>
      <c r="F13924" s="37" t="s">
        <v>36442</v>
      </c>
    </row>
    <row r="13925" spans="1:6" ht="14.25" customHeight="1" x14ac:dyDescent="0.2">
      <c r="A13925" s="35" t="s">
        <v>43081</v>
      </c>
      <c r="B13925" s="36" t="s">
        <v>43082</v>
      </c>
      <c r="C13925" s="37">
        <v>52151607</v>
      </c>
      <c r="D13925" s="38" t="s">
        <v>43083</v>
      </c>
      <c r="E13925" s="39" t="s">
        <v>1943</v>
      </c>
      <c r="F13925" s="37" t="s">
        <v>36442</v>
      </c>
    </row>
    <row r="13926" spans="1:6" ht="14.25" customHeight="1" x14ac:dyDescent="0.2">
      <c r="A13926" s="35" t="s">
        <v>43084</v>
      </c>
      <c r="B13926" s="36" t="s">
        <v>43085</v>
      </c>
      <c r="C13926" s="37">
        <v>52151608</v>
      </c>
      <c r="D13926" s="38" t="s">
        <v>43086</v>
      </c>
      <c r="E13926" s="39" t="s">
        <v>1943</v>
      </c>
      <c r="F13926" s="37" t="s">
        <v>36442</v>
      </c>
    </row>
    <row r="13927" spans="1:6" ht="14.25" customHeight="1" x14ac:dyDescent="0.2">
      <c r="A13927" s="35" t="s">
        <v>43087</v>
      </c>
      <c r="B13927" s="36" t="s">
        <v>43088</v>
      </c>
      <c r="C13927" s="37">
        <v>52151609</v>
      </c>
      <c r="D13927" s="38" t="s">
        <v>43089</v>
      </c>
      <c r="E13927" s="39" t="s">
        <v>1943</v>
      </c>
      <c r="F13927" s="37" t="s">
        <v>36442</v>
      </c>
    </row>
    <row r="13928" spans="1:6" ht="14.25" customHeight="1" x14ac:dyDescent="0.2">
      <c r="A13928" s="35" t="s">
        <v>43090</v>
      </c>
      <c r="B13928" s="36" t="s">
        <v>43091</v>
      </c>
      <c r="C13928" s="37">
        <v>52151610</v>
      </c>
      <c r="D13928" s="38" t="s">
        <v>43092</v>
      </c>
      <c r="E13928" s="39" t="s">
        <v>1943</v>
      </c>
      <c r="F13928" s="37" t="s">
        <v>36442</v>
      </c>
    </row>
    <row r="13929" spans="1:6" ht="14.25" customHeight="1" x14ac:dyDescent="0.2">
      <c r="A13929" s="35" t="s">
        <v>43093</v>
      </c>
      <c r="B13929" s="36" t="s">
        <v>43094</v>
      </c>
      <c r="C13929" s="37">
        <v>52151611</v>
      </c>
      <c r="D13929" s="38" t="s">
        <v>43095</v>
      </c>
      <c r="E13929" s="39" t="s">
        <v>1943</v>
      </c>
      <c r="F13929" s="37" t="s">
        <v>36442</v>
      </c>
    </row>
    <row r="13930" spans="1:6" ht="14.25" customHeight="1" x14ac:dyDescent="0.2">
      <c r="A13930" s="35" t="s">
        <v>43096</v>
      </c>
      <c r="B13930" s="36" t="s">
        <v>43097</v>
      </c>
      <c r="C13930" s="37">
        <v>52151612</v>
      </c>
      <c r="D13930" s="38" t="s">
        <v>43098</v>
      </c>
      <c r="E13930" s="39" t="s">
        <v>1943</v>
      </c>
      <c r="F13930" s="37" t="s">
        <v>36442</v>
      </c>
    </row>
    <row r="13931" spans="1:6" ht="14.25" customHeight="1" x14ac:dyDescent="0.2">
      <c r="A13931" s="35" t="s">
        <v>43099</v>
      </c>
      <c r="B13931" s="36" t="s">
        <v>43100</v>
      </c>
      <c r="C13931" s="37">
        <v>52151613</v>
      </c>
      <c r="D13931" s="38" t="s">
        <v>43101</v>
      </c>
      <c r="E13931" s="39" t="s">
        <v>1943</v>
      </c>
      <c r="F13931" s="37" t="s">
        <v>36442</v>
      </c>
    </row>
    <row r="13932" spans="1:6" ht="14.25" customHeight="1" x14ac:dyDescent="0.2">
      <c r="A13932" s="35" t="s">
        <v>43102</v>
      </c>
      <c r="B13932" s="36" t="s">
        <v>43103</v>
      </c>
      <c r="C13932" s="37">
        <v>52151614</v>
      </c>
      <c r="D13932" s="38" t="s">
        <v>43104</v>
      </c>
      <c r="E13932" s="39" t="s">
        <v>1943</v>
      </c>
      <c r="F13932" s="37" t="s">
        <v>36442</v>
      </c>
    </row>
    <row r="13933" spans="1:6" ht="14.25" customHeight="1" x14ac:dyDescent="0.2">
      <c r="A13933" s="35" t="s">
        <v>43105</v>
      </c>
      <c r="B13933" s="36" t="s">
        <v>43106</v>
      </c>
      <c r="C13933" s="37">
        <v>52151615</v>
      </c>
      <c r="D13933" s="38" t="s">
        <v>43107</v>
      </c>
      <c r="E13933" s="39" t="s">
        <v>1943</v>
      </c>
      <c r="F13933" s="37" t="s">
        <v>36442</v>
      </c>
    </row>
    <row r="13934" spans="1:6" ht="14.25" customHeight="1" x14ac:dyDescent="0.2">
      <c r="A13934" s="35" t="s">
        <v>43108</v>
      </c>
      <c r="B13934" s="36" t="s">
        <v>43109</v>
      </c>
      <c r="C13934" s="37">
        <v>52151616</v>
      </c>
      <c r="D13934" s="38" t="s">
        <v>43110</v>
      </c>
      <c r="E13934" s="39" t="s">
        <v>1943</v>
      </c>
      <c r="F13934" s="37" t="s">
        <v>36442</v>
      </c>
    </row>
    <row r="13935" spans="1:6" ht="14.25" customHeight="1" x14ac:dyDescent="0.2">
      <c r="A13935" s="35" t="s">
        <v>43111</v>
      </c>
      <c r="B13935" s="36" t="s">
        <v>43112</v>
      </c>
      <c r="C13935" s="37">
        <v>52151617</v>
      </c>
      <c r="D13935" s="38" t="s">
        <v>43113</v>
      </c>
      <c r="E13935" s="39" t="s">
        <v>1943</v>
      </c>
      <c r="F13935" s="37" t="s">
        <v>36442</v>
      </c>
    </row>
    <row r="13936" spans="1:6" ht="14.25" customHeight="1" x14ac:dyDescent="0.2">
      <c r="A13936" s="35" t="s">
        <v>43114</v>
      </c>
      <c r="B13936" s="36" t="s">
        <v>43115</v>
      </c>
      <c r="C13936" s="37">
        <v>52151618</v>
      </c>
      <c r="D13936" s="38" t="s">
        <v>43116</v>
      </c>
      <c r="E13936" s="39" t="s">
        <v>1943</v>
      </c>
      <c r="F13936" s="37" t="s">
        <v>36442</v>
      </c>
    </row>
    <row r="13937" spans="1:6" ht="14.25" customHeight="1" x14ac:dyDescent="0.2">
      <c r="A13937" s="35" t="s">
        <v>43117</v>
      </c>
      <c r="B13937" s="36" t="s">
        <v>43118</v>
      </c>
      <c r="C13937" s="37">
        <v>52151619</v>
      </c>
      <c r="D13937" s="38" t="s">
        <v>43119</v>
      </c>
      <c r="E13937" s="39" t="s">
        <v>1943</v>
      </c>
      <c r="F13937" s="37" t="s">
        <v>36442</v>
      </c>
    </row>
    <row r="13938" spans="1:6" ht="14.25" customHeight="1" x14ac:dyDescent="0.2">
      <c r="A13938" s="35" t="s">
        <v>43120</v>
      </c>
      <c r="B13938" s="36" t="s">
        <v>43121</v>
      </c>
      <c r="C13938" s="37">
        <v>52151620</v>
      </c>
      <c r="D13938" s="38" t="s">
        <v>43122</v>
      </c>
      <c r="E13938" s="39" t="s">
        <v>1943</v>
      </c>
      <c r="F13938" s="37" t="s">
        <v>36442</v>
      </c>
    </row>
    <row r="13939" spans="1:6" ht="14.25" customHeight="1" x14ac:dyDescent="0.2">
      <c r="A13939" s="35" t="s">
        <v>43123</v>
      </c>
      <c r="B13939" s="36" t="s">
        <v>43124</v>
      </c>
      <c r="C13939" s="37">
        <v>52151621</v>
      </c>
      <c r="D13939" s="38" t="s">
        <v>43125</v>
      </c>
      <c r="E13939" s="39" t="s">
        <v>1943</v>
      </c>
      <c r="F13939" s="37" t="s">
        <v>36442</v>
      </c>
    </row>
    <row r="13940" spans="1:6" ht="14.25" customHeight="1" x14ac:dyDescent="0.2">
      <c r="A13940" s="35" t="s">
        <v>43126</v>
      </c>
      <c r="B13940" s="36" t="s">
        <v>43127</v>
      </c>
      <c r="C13940" s="37">
        <v>52151622</v>
      </c>
      <c r="D13940" s="38" t="s">
        <v>43128</v>
      </c>
      <c r="E13940" s="39" t="s">
        <v>1943</v>
      </c>
      <c r="F13940" s="37" t="s">
        <v>36442</v>
      </c>
    </row>
    <row r="13941" spans="1:6" ht="14.25" customHeight="1" x14ac:dyDescent="0.2">
      <c r="A13941" s="35" t="s">
        <v>43129</v>
      </c>
      <c r="B13941" s="36" t="s">
        <v>42987</v>
      </c>
      <c r="C13941" s="37">
        <v>52151623</v>
      </c>
      <c r="D13941" s="38" t="s">
        <v>43130</v>
      </c>
      <c r="E13941" s="39" t="s">
        <v>1943</v>
      </c>
      <c r="F13941" s="37" t="s">
        <v>36442</v>
      </c>
    </row>
    <row r="13942" spans="1:6" ht="14.25" customHeight="1" x14ac:dyDescent="0.2">
      <c r="A13942" s="35" t="s">
        <v>43131</v>
      </c>
      <c r="B13942" s="36" t="s">
        <v>43132</v>
      </c>
      <c r="C13942" s="37">
        <v>52151624</v>
      </c>
      <c r="D13942" s="38" t="s">
        <v>43133</v>
      </c>
      <c r="E13942" s="39" t="s">
        <v>1943</v>
      </c>
      <c r="F13942" s="37" t="s">
        <v>36442</v>
      </c>
    </row>
    <row r="13943" spans="1:6" ht="14.25" customHeight="1" x14ac:dyDescent="0.2">
      <c r="A13943" s="35" t="s">
        <v>43134</v>
      </c>
      <c r="B13943" s="36" t="s">
        <v>43135</v>
      </c>
      <c r="C13943" s="37">
        <v>52151625</v>
      </c>
      <c r="D13943" s="38" t="s">
        <v>43136</v>
      </c>
      <c r="E13943" s="39" t="s">
        <v>1943</v>
      </c>
      <c r="F13943" s="37" t="s">
        <v>36442</v>
      </c>
    </row>
    <row r="13944" spans="1:6" ht="14.25" customHeight="1" x14ac:dyDescent="0.2">
      <c r="A13944" s="35" t="s">
        <v>43137</v>
      </c>
      <c r="B13944" s="36" t="s">
        <v>43138</v>
      </c>
      <c r="C13944" s="37">
        <v>52151626</v>
      </c>
      <c r="D13944" s="38" t="s">
        <v>43139</v>
      </c>
      <c r="E13944" s="39" t="s">
        <v>1943</v>
      </c>
      <c r="F13944" s="37" t="s">
        <v>36442</v>
      </c>
    </row>
    <row r="13945" spans="1:6" ht="14.25" customHeight="1" x14ac:dyDescent="0.2">
      <c r="A13945" s="35" t="s">
        <v>43140</v>
      </c>
      <c r="B13945" s="36" t="s">
        <v>43141</v>
      </c>
      <c r="C13945" s="37">
        <v>52151627</v>
      </c>
      <c r="D13945" s="38" t="s">
        <v>43142</v>
      </c>
      <c r="E13945" s="39" t="s">
        <v>1943</v>
      </c>
      <c r="F13945" s="37" t="s">
        <v>36442</v>
      </c>
    </row>
    <row r="13946" spans="1:6" ht="14.25" customHeight="1" x14ac:dyDescent="0.2">
      <c r="A13946" s="35" t="s">
        <v>43143</v>
      </c>
      <c r="B13946" s="36" t="s">
        <v>43144</v>
      </c>
      <c r="C13946" s="37">
        <v>52151628</v>
      </c>
      <c r="D13946" s="38" t="s">
        <v>43145</v>
      </c>
      <c r="E13946" s="39" t="s">
        <v>1943</v>
      </c>
      <c r="F13946" s="37" t="s">
        <v>36442</v>
      </c>
    </row>
    <row r="13947" spans="1:6" ht="14.25" customHeight="1" x14ac:dyDescent="0.2">
      <c r="A13947" s="35" t="s">
        <v>43146</v>
      </c>
      <c r="B13947" s="36" t="s">
        <v>43147</v>
      </c>
      <c r="C13947" s="37">
        <v>52151629</v>
      </c>
      <c r="D13947" s="38" t="s">
        <v>43148</v>
      </c>
      <c r="E13947" s="39" t="s">
        <v>1943</v>
      </c>
      <c r="F13947" s="37" t="s">
        <v>36442</v>
      </c>
    </row>
    <row r="13948" spans="1:6" ht="14.25" customHeight="1" x14ac:dyDescent="0.2">
      <c r="A13948" s="35" t="s">
        <v>43149</v>
      </c>
      <c r="B13948" s="36" t="s">
        <v>43150</v>
      </c>
      <c r="C13948" s="37">
        <v>52151630</v>
      </c>
      <c r="D13948" s="38" t="s">
        <v>43151</v>
      </c>
      <c r="E13948" s="39" t="s">
        <v>1943</v>
      </c>
      <c r="F13948" s="37" t="s">
        <v>36442</v>
      </c>
    </row>
    <row r="13949" spans="1:6" ht="14.25" customHeight="1" x14ac:dyDescent="0.2">
      <c r="A13949" s="35" t="s">
        <v>43152</v>
      </c>
      <c r="B13949" s="36" t="s">
        <v>43153</v>
      </c>
      <c r="C13949" s="37">
        <v>52151631</v>
      </c>
      <c r="D13949" s="38" t="s">
        <v>43154</v>
      </c>
      <c r="E13949" s="39" t="s">
        <v>1943</v>
      </c>
      <c r="F13949" s="37" t="s">
        <v>36442</v>
      </c>
    </row>
    <row r="13950" spans="1:6" ht="14.25" customHeight="1" x14ac:dyDescent="0.2">
      <c r="A13950" s="35" t="s">
        <v>43155</v>
      </c>
      <c r="B13950" s="36" t="s">
        <v>43156</v>
      </c>
      <c r="C13950" s="37">
        <v>52151632</v>
      </c>
      <c r="D13950" s="38" t="s">
        <v>43157</v>
      </c>
      <c r="E13950" s="39" t="s">
        <v>1943</v>
      </c>
      <c r="F13950" s="37" t="s">
        <v>36442</v>
      </c>
    </row>
    <row r="13951" spans="1:6" ht="14.25" customHeight="1" x14ac:dyDescent="0.2">
      <c r="A13951" s="35" t="s">
        <v>43158</v>
      </c>
      <c r="B13951" s="36" t="s">
        <v>43159</v>
      </c>
      <c r="C13951" s="37">
        <v>52151633</v>
      </c>
      <c r="D13951" s="38" t="s">
        <v>43160</v>
      </c>
      <c r="E13951" s="39" t="s">
        <v>1943</v>
      </c>
      <c r="F13951" s="37" t="s">
        <v>36442</v>
      </c>
    </row>
    <row r="13952" spans="1:6" ht="14.25" customHeight="1" x14ac:dyDescent="0.2">
      <c r="A13952" s="35" t="s">
        <v>43161</v>
      </c>
      <c r="B13952" s="36" t="s">
        <v>43162</v>
      </c>
      <c r="C13952" s="37">
        <v>52151634</v>
      </c>
      <c r="D13952" s="38" t="s">
        <v>43163</v>
      </c>
      <c r="E13952" s="39" t="s">
        <v>1943</v>
      </c>
      <c r="F13952" s="37" t="s">
        <v>36442</v>
      </c>
    </row>
    <row r="13953" spans="1:6" ht="14.25" customHeight="1" x14ac:dyDescent="0.2">
      <c r="A13953" s="35" t="s">
        <v>43164</v>
      </c>
      <c r="B13953" s="36" t="s">
        <v>43165</v>
      </c>
      <c r="C13953" s="37">
        <v>52151635</v>
      </c>
      <c r="D13953" s="38" t="s">
        <v>43166</v>
      </c>
      <c r="E13953" s="39" t="s">
        <v>1943</v>
      </c>
      <c r="F13953" s="37" t="s">
        <v>36442</v>
      </c>
    </row>
    <row r="13954" spans="1:6" ht="14.25" customHeight="1" x14ac:dyDescent="0.2">
      <c r="A13954" s="35" t="s">
        <v>43167</v>
      </c>
      <c r="B13954" s="36" t="s">
        <v>43168</v>
      </c>
      <c r="C13954" s="37">
        <v>52151636</v>
      </c>
      <c r="D13954" s="38" t="s">
        <v>43169</v>
      </c>
      <c r="E13954" s="39" t="s">
        <v>1943</v>
      </c>
      <c r="F13954" s="37" t="s">
        <v>36442</v>
      </c>
    </row>
    <row r="13955" spans="1:6" ht="14.25" customHeight="1" x14ac:dyDescent="0.2">
      <c r="A13955" s="35" t="s">
        <v>43170</v>
      </c>
      <c r="B13955" s="36" t="s">
        <v>43171</v>
      </c>
      <c r="C13955" s="37">
        <v>52151637</v>
      </c>
      <c r="D13955" s="38" t="s">
        <v>43172</v>
      </c>
      <c r="E13955" s="39" t="s">
        <v>1943</v>
      </c>
      <c r="F13955" s="37" t="s">
        <v>36442</v>
      </c>
    </row>
    <row r="13956" spans="1:6" ht="14.25" customHeight="1" x14ac:dyDescent="0.2">
      <c r="A13956" s="35" t="s">
        <v>43173</v>
      </c>
      <c r="B13956" s="36" t="s">
        <v>43174</v>
      </c>
      <c r="C13956" s="37">
        <v>52151638</v>
      </c>
      <c r="D13956" s="38" t="s">
        <v>43175</v>
      </c>
      <c r="E13956" s="39" t="s">
        <v>1943</v>
      </c>
      <c r="F13956" s="37" t="s">
        <v>36442</v>
      </c>
    </row>
    <row r="13957" spans="1:6" ht="14.25" customHeight="1" x14ac:dyDescent="0.2">
      <c r="A13957" s="35" t="s">
        <v>43176</v>
      </c>
      <c r="B13957" s="36" t="s">
        <v>43177</v>
      </c>
      <c r="C13957" s="37">
        <v>52151639</v>
      </c>
      <c r="D13957" s="38" t="s">
        <v>43178</v>
      </c>
      <c r="E13957" s="39" t="s">
        <v>1943</v>
      </c>
      <c r="F13957" s="37" t="s">
        <v>36442</v>
      </c>
    </row>
    <row r="13958" spans="1:6" ht="14.25" customHeight="1" x14ac:dyDescent="0.2">
      <c r="A13958" s="35" t="s">
        <v>43179</v>
      </c>
      <c r="B13958" s="36" t="s">
        <v>43180</v>
      </c>
      <c r="C13958" s="37">
        <v>52151640</v>
      </c>
      <c r="D13958" s="38" t="s">
        <v>43181</v>
      </c>
      <c r="E13958" s="39" t="s">
        <v>1943</v>
      </c>
      <c r="F13958" s="37" t="s">
        <v>36442</v>
      </c>
    </row>
    <row r="13959" spans="1:6" ht="14.25" customHeight="1" x14ac:dyDescent="0.2">
      <c r="A13959" s="35" t="s">
        <v>43182</v>
      </c>
      <c r="B13959" s="36" t="s">
        <v>43183</v>
      </c>
      <c r="C13959" s="37">
        <v>52151641</v>
      </c>
      <c r="D13959" s="38" t="s">
        <v>43184</v>
      </c>
      <c r="E13959" s="39" t="s">
        <v>1943</v>
      </c>
      <c r="F13959" s="37" t="s">
        <v>36442</v>
      </c>
    </row>
    <row r="13960" spans="1:6" ht="14.25" customHeight="1" x14ac:dyDescent="0.2">
      <c r="A13960" s="35" t="s">
        <v>43185</v>
      </c>
      <c r="B13960" s="36" t="s">
        <v>43186</v>
      </c>
      <c r="C13960" s="37">
        <v>52151642</v>
      </c>
      <c r="D13960" s="38" t="s">
        <v>43187</v>
      </c>
      <c r="E13960" s="39" t="s">
        <v>1943</v>
      </c>
      <c r="F13960" s="37" t="s">
        <v>36442</v>
      </c>
    </row>
    <row r="13961" spans="1:6" ht="14.25" customHeight="1" x14ac:dyDescent="0.2">
      <c r="A13961" s="35" t="s">
        <v>43188</v>
      </c>
      <c r="B13961" s="36" t="s">
        <v>43189</v>
      </c>
      <c r="C13961" s="37">
        <v>52151643</v>
      </c>
      <c r="D13961" s="38" t="s">
        <v>43190</v>
      </c>
      <c r="E13961" s="39" t="s">
        <v>1943</v>
      </c>
      <c r="F13961" s="37" t="s">
        <v>36442</v>
      </c>
    </row>
    <row r="13962" spans="1:6" ht="14.25" customHeight="1" x14ac:dyDescent="0.2">
      <c r="A13962" s="35" t="s">
        <v>43191</v>
      </c>
      <c r="B13962" s="36" t="s">
        <v>43192</v>
      </c>
      <c r="C13962" s="37">
        <v>52151644</v>
      </c>
      <c r="D13962" s="38" t="s">
        <v>43193</v>
      </c>
      <c r="E13962" s="39" t="s">
        <v>1943</v>
      </c>
      <c r="F13962" s="37" t="s">
        <v>36442</v>
      </c>
    </row>
    <row r="13963" spans="1:6" ht="14.25" customHeight="1" x14ac:dyDescent="0.2">
      <c r="A13963" s="35" t="s">
        <v>43194</v>
      </c>
      <c r="B13963" s="36" t="s">
        <v>43195</v>
      </c>
      <c r="C13963" s="37">
        <v>52151645</v>
      </c>
      <c r="D13963" s="38" t="s">
        <v>43196</v>
      </c>
      <c r="E13963" s="39" t="s">
        <v>1943</v>
      </c>
      <c r="F13963" s="37" t="s">
        <v>36442</v>
      </c>
    </row>
    <row r="13964" spans="1:6" ht="14.25" customHeight="1" x14ac:dyDescent="0.2">
      <c r="A13964" s="35" t="s">
        <v>43197</v>
      </c>
      <c r="B13964" s="36" t="s">
        <v>43198</v>
      </c>
      <c r="C13964" s="37">
        <v>52151646</v>
      </c>
      <c r="D13964" s="38" t="s">
        <v>43199</v>
      </c>
      <c r="E13964" s="39" t="s">
        <v>1943</v>
      </c>
      <c r="F13964" s="37" t="s">
        <v>36442</v>
      </c>
    </row>
    <row r="13965" spans="1:6" ht="14.25" customHeight="1" x14ac:dyDescent="0.2">
      <c r="A13965" s="35" t="s">
        <v>43200</v>
      </c>
      <c r="B13965" s="36" t="s">
        <v>43201</v>
      </c>
      <c r="C13965" s="37">
        <v>52151647</v>
      </c>
      <c r="D13965" s="38" t="s">
        <v>43202</v>
      </c>
      <c r="E13965" s="39" t="s">
        <v>1943</v>
      </c>
      <c r="F13965" s="37" t="s">
        <v>36442</v>
      </c>
    </row>
    <row r="13966" spans="1:6" ht="14.25" customHeight="1" x14ac:dyDescent="0.2">
      <c r="A13966" s="35" t="s">
        <v>43203</v>
      </c>
      <c r="B13966" s="36" t="s">
        <v>43204</v>
      </c>
      <c r="C13966" s="37">
        <v>52151648</v>
      </c>
      <c r="D13966" s="38" t="s">
        <v>43205</v>
      </c>
      <c r="E13966" s="39" t="s">
        <v>1943</v>
      </c>
      <c r="F13966" s="37" t="s">
        <v>36442</v>
      </c>
    </row>
    <row r="13967" spans="1:6" ht="14.25" customHeight="1" x14ac:dyDescent="0.2">
      <c r="A13967" s="35" t="s">
        <v>43206</v>
      </c>
      <c r="B13967" s="36" t="s">
        <v>43207</v>
      </c>
      <c r="C13967" s="37">
        <v>52151649</v>
      </c>
      <c r="D13967" s="38" t="s">
        <v>43208</v>
      </c>
      <c r="E13967" s="39" t="s">
        <v>1943</v>
      </c>
      <c r="F13967" s="37" t="s">
        <v>36442</v>
      </c>
    </row>
    <row r="13968" spans="1:6" ht="14.25" customHeight="1" x14ac:dyDescent="0.2">
      <c r="A13968" s="35" t="s">
        <v>43209</v>
      </c>
      <c r="B13968" s="36" t="s">
        <v>43210</v>
      </c>
      <c r="C13968" s="37">
        <v>52151650</v>
      </c>
      <c r="D13968" s="38" t="s">
        <v>43211</v>
      </c>
      <c r="E13968" s="39" t="s">
        <v>1943</v>
      </c>
      <c r="F13968" s="37" t="s">
        <v>36442</v>
      </c>
    </row>
    <row r="13969" spans="1:6" ht="14.25" customHeight="1" x14ac:dyDescent="0.2">
      <c r="A13969" s="35" t="s">
        <v>43212</v>
      </c>
      <c r="B13969" s="36" t="s">
        <v>43213</v>
      </c>
      <c r="C13969" s="37">
        <v>52151701</v>
      </c>
      <c r="D13969" s="38" t="s">
        <v>43214</v>
      </c>
      <c r="E13969" s="39" t="s">
        <v>1943</v>
      </c>
      <c r="F13969" s="37" t="s">
        <v>36442</v>
      </c>
    </row>
    <row r="13970" spans="1:6" ht="14.25" customHeight="1" x14ac:dyDescent="0.2">
      <c r="A13970" s="35" t="s">
        <v>43215</v>
      </c>
      <c r="B13970" s="36" t="s">
        <v>43216</v>
      </c>
      <c r="C13970" s="37">
        <v>52151702</v>
      </c>
      <c r="D13970" s="38" t="s">
        <v>43217</v>
      </c>
      <c r="E13970" s="39" t="s">
        <v>1943</v>
      </c>
      <c r="F13970" s="37" t="s">
        <v>36442</v>
      </c>
    </row>
    <row r="13971" spans="1:6" ht="14.25" customHeight="1" x14ac:dyDescent="0.2">
      <c r="A13971" s="35" t="s">
        <v>43218</v>
      </c>
      <c r="B13971" s="36" t="s">
        <v>43219</v>
      </c>
      <c r="C13971" s="37">
        <v>52151703</v>
      </c>
      <c r="D13971" s="38" t="s">
        <v>43220</v>
      </c>
      <c r="E13971" s="39" t="s">
        <v>1943</v>
      </c>
      <c r="F13971" s="37" t="s">
        <v>36442</v>
      </c>
    </row>
    <row r="13972" spans="1:6" ht="14.25" customHeight="1" x14ac:dyDescent="0.2">
      <c r="A13972" s="35" t="s">
        <v>43221</v>
      </c>
      <c r="B13972" s="36" t="s">
        <v>43222</v>
      </c>
      <c r="C13972" s="37">
        <v>52151704</v>
      </c>
      <c r="D13972" s="38" t="s">
        <v>43223</v>
      </c>
      <c r="E13972" s="39" t="s">
        <v>1943</v>
      </c>
      <c r="F13972" s="37" t="s">
        <v>36442</v>
      </c>
    </row>
    <row r="13973" spans="1:6" ht="14.25" customHeight="1" x14ac:dyDescent="0.2">
      <c r="A13973" s="35" t="s">
        <v>43224</v>
      </c>
      <c r="B13973" s="36" t="s">
        <v>43225</v>
      </c>
      <c r="C13973" s="37">
        <v>52151705</v>
      </c>
      <c r="D13973" s="38" t="s">
        <v>43226</v>
      </c>
      <c r="E13973" s="39" t="s">
        <v>1943</v>
      </c>
      <c r="F13973" s="37" t="s">
        <v>36442</v>
      </c>
    </row>
    <row r="13974" spans="1:6" ht="14.25" customHeight="1" x14ac:dyDescent="0.2">
      <c r="A13974" s="35" t="s">
        <v>43227</v>
      </c>
      <c r="B13974" s="36" t="s">
        <v>43228</v>
      </c>
      <c r="C13974" s="37">
        <v>52151706</v>
      </c>
      <c r="D13974" s="38" t="s">
        <v>43229</v>
      </c>
      <c r="E13974" s="39" t="s">
        <v>1943</v>
      </c>
      <c r="F13974" s="37" t="s">
        <v>36442</v>
      </c>
    </row>
    <row r="13975" spans="1:6" ht="14.25" customHeight="1" x14ac:dyDescent="0.2">
      <c r="A13975" s="35" t="s">
        <v>43230</v>
      </c>
      <c r="B13975" s="36" t="s">
        <v>43231</v>
      </c>
      <c r="C13975" s="37">
        <v>52151707</v>
      </c>
      <c r="D13975" s="38" t="s">
        <v>43232</v>
      </c>
      <c r="E13975" s="39" t="s">
        <v>1943</v>
      </c>
      <c r="F13975" s="37" t="s">
        <v>36442</v>
      </c>
    </row>
    <row r="13976" spans="1:6" ht="14.25" customHeight="1" x14ac:dyDescent="0.2">
      <c r="A13976" s="35" t="s">
        <v>43233</v>
      </c>
      <c r="B13976" s="36" t="s">
        <v>43234</v>
      </c>
      <c r="C13976" s="37">
        <v>52151708</v>
      </c>
      <c r="D13976" s="38" t="s">
        <v>43235</v>
      </c>
      <c r="E13976" s="39" t="s">
        <v>1943</v>
      </c>
      <c r="F13976" s="37" t="s">
        <v>36442</v>
      </c>
    </row>
    <row r="13977" spans="1:6" ht="14.25" customHeight="1" x14ac:dyDescent="0.2">
      <c r="A13977" s="35" t="s">
        <v>43236</v>
      </c>
      <c r="B13977" s="36" t="s">
        <v>43237</v>
      </c>
      <c r="C13977" s="37">
        <v>52151709</v>
      </c>
      <c r="D13977" s="38" t="s">
        <v>43238</v>
      </c>
      <c r="E13977" s="39" t="s">
        <v>1943</v>
      </c>
      <c r="F13977" s="37" t="s">
        <v>36442</v>
      </c>
    </row>
    <row r="13978" spans="1:6" ht="14.25" customHeight="1" x14ac:dyDescent="0.2">
      <c r="A13978" s="35" t="s">
        <v>43239</v>
      </c>
      <c r="B13978" s="36" t="s">
        <v>43240</v>
      </c>
      <c r="C13978" s="37">
        <v>52151801</v>
      </c>
      <c r="D13978" s="38" t="s">
        <v>43241</v>
      </c>
      <c r="E13978" s="39" t="s">
        <v>1943</v>
      </c>
      <c r="F13978" s="37" t="s">
        <v>36442</v>
      </c>
    </row>
    <row r="13979" spans="1:6" ht="14.25" customHeight="1" x14ac:dyDescent="0.2">
      <c r="A13979" s="35" t="s">
        <v>43242</v>
      </c>
      <c r="B13979" s="36" t="s">
        <v>43243</v>
      </c>
      <c r="C13979" s="37">
        <v>52151802</v>
      </c>
      <c r="D13979" s="38" t="s">
        <v>43244</v>
      </c>
      <c r="E13979" s="39" t="s">
        <v>1943</v>
      </c>
      <c r="F13979" s="37" t="s">
        <v>36442</v>
      </c>
    </row>
    <row r="13980" spans="1:6" ht="14.25" customHeight="1" x14ac:dyDescent="0.2">
      <c r="A13980" s="35" t="s">
        <v>43245</v>
      </c>
      <c r="B13980" s="36" t="s">
        <v>43246</v>
      </c>
      <c r="C13980" s="37">
        <v>52151803</v>
      </c>
      <c r="D13980" s="38" t="s">
        <v>43247</v>
      </c>
      <c r="E13980" s="39" t="s">
        <v>1943</v>
      </c>
      <c r="F13980" s="37" t="s">
        <v>36442</v>
      </c>
    </row>
    <row r="13981" spans="1:6" ht="14.25" customHeight="1" x14ac:dyDescent="0.2">
      <c r="A13981" s="35" t="s">
        <v>43248</v>
      </c>
      <c r="B13981" s="36" t="s">
        <v>43249</v>
      </c>
      <c r="C13981" s="37">
        <v>52151804</v>
      </c>
      <c r="D13981" s="38" t="s">
        <v>43250</v>
      </c>
      <c r="E13981" s="39" t="s">
        <v>1943</v>
      </c>
      <c r="F13981" s="37" t="s">
        <v>36442</v>
      </c>
    </row>
    <row r="13982" spans="1:6" ht="14.25" customHeight="1" x14ac:dyDescent="0.2">
      <c r="A13982" s="35" t="s">
        <v>43251</v>
      </c>
      <c r="B13982" s="36" t="s">
        <v>43252</v>
      </c>
      <c r="C13982" s="37">
        <v>52151805</v>
      </c>
      <c r="D13982" s="38" t="s">
        <v>43253</v>
      </c>
      <c r="E13982" s="39" t="s">
        <v>1943</v>
      </c>
      <c r="F13982" s="37" t="s">
        <v>36442</v>
      </c>
    </row>
    <row r="13983" spans="1:6" ht="14.25" customHeight="1" x14ac:dyDescent="0.2">
      <c r="A13983" s="35" t="s">
        <v>43254</v>
      </c>
      <c r="B13983" s="36" t="s">
        <v>42990</v>
      </c>
      <c r="C13983" s="37">
        <v>52151806</v>
      </c>
      <c r="D13983" s="38" t="s">
        <v>43255</v>
      </c>
      <c r="E13983" s="39" t="s">
        <v>1943</v>
      </c>
      <c r="F13983" s="37" t="s">
        <v>36442</v>
      </c>
    </row>
    <row r="13984" spans="1:6" ht="14.25" customHeight="1" x14ac:dyDescent="0.2">
      <c r="A13984" s="35" t="s">
        <v>43256</v>
      </c>
      <c r="B13984" s="36" t="s">
        <v>43257</v>
      </c>
      <c r="C13984" s="37">
        <v>52151807</v>
      </c>
      <c r="D13984" s="38" t="s">
        <v>43258</v>
      </c>
      <c r="E13984" s="39" t="s">
        <v>1943</v>
      </c>
      <c r="F13984" s="37" t="s">
        <v>36442</v>
      </c>
    </row>
    <row r="13985" spans="1:6" ht="14.25" customHeight="1" x14ac:dyDescent="0.2">
      <c r="A13985" s="35" t="s">
        <v>43259</v>
      </c>
      <c r="B13985" s="36" t="s">
        <v>43260</v>
      </c>
      <c r="C13985" s="37">
        <v>52151808</v>
      </c>
      <c r="D13985" s="38" t="s">
        <v>43261</v>
      </c>
      <c r="E13985" s="39" t="s">
        <v>1943</v>
      </c>
      <c r="F13985" s="37" t="s">
        <v>36442</v>
      </c>
    </row>
    <row r="13986" spans="1:6" ht="14.25" customHeight="1" x14ac:dyDescent="0.2">
      <c r="A13986" s="35" t="s">
        <v>43262</v>
      </c>
      <c r="B13986" s="36" t="s">
        <v>43263</v>
      </c>
      <c r="C13986" s="37">
        <v>52151809</v>
      </c>
      <c r="D13986" s="38" t="s">
        <v>43264</v>
      </c>
      <c r="E13986" s="39" t="s">
        <v>1943</v>
      </c>
      <c r="F13986" s="37" t="s">
        <v>36442</v>
      </c>
    </row>
    <row r="13987" spans="1:6" ht="14.25" customHeight="1" x14ac:dyDescent="0.2">
      <c r="A13987" s="35" t="s">
        <v>43265</v>
      </c>
      <c r="B13987" s="36" t="s">
        <v>43266</v>
      </c>
      <c r="C13987" s="37">
        <v>52151810</v>
      </c>
      <c r="D13987" s="38" t="s">
        <v>43267</v>
      </c>
      <c r="E13987" s="39" t="s">
        <v>1943</v>
      </c>
      <c r="F13987" s="37" t="s">
        <v>36442</v>
      </c>
    </row>
    <row r="13988" spans="1:6" ht="14.25" customHeight="1" x14ac:dyDescent="0.2">
      <c r="A13988" s="35" t="s">
        <v>43268</v>
      </c>
      <c r="B13988" s="36" t="s">
        <v>43269</v>
      </c>
      <c r="C13988" s="37">
        <v>52151811</v>
      </c>
      <c r="D13988" s="38" t="s">
        <v>43270</v>
      </c>
      <c r="E13988" s="39" t="s">
        <v>1943</v>
      </c>
      <c r="F13988" s="37" t="s">
        <v>36442</v>
      </c>
    </row>
    <row r="13989" spans="1:6" ht="14.25" customHeight="1" x14ac:dyDescent="0.2">
      <c r="A13989" s="35" t="s">
        <v>43271</v>
      </c>
      <c r="B13989" s="36" t="s">
        <v>43272</v>
      </c>
      <c r="C13989" s="37">
        <v>52151812</v>
      </c>
      <c r="D13989" s="38" t="s">
        <v>43273</v>
      </c>
      <c r="E13989" s="39" t="s">
        <v>1943</v>
      </c>
      <c r="F13989" s="37" t="s">
        <v>36442</v>
      </c>
    </row>
    <row r="13990" spans="1:6" ht="14.25" customHeight="1" x14ac:dyDescent="0.2">
      <c r="A13990" s="35" t="s">
        <v>43274</v>
      </c>
      <c r="B13990" s="36" t="s">
        <v>43275</v>
      </c>
      <c r="C13990" s="37">
        <v>52151813</v>
      </c>
      <c r="D13990" s="38" t="s">
        <v>43276</v>
      </c>
      <c r="E13990" s="39" t="s">
        <v>1943</v>
      </c>
      <c r="F13990" s="37" t="s">
        <v>36442</v>
      </c>
    </row>
    <row r="13991" spans="1:6" ht="14.25" customHeight="1" x14ac:dyDescent="0.2">
      <c r="A13991" s="35" t="s">
        <v>43277</v>
      </c>
      <c r="B13991" s="36" t="s">
        <v>43278</v>
      </c>
      <c r="C13991" s="37">
        <v>52151901</v>
      </c>
      <c r="D13991" s="38" t="s">
        <v>43279</v>
      </c>
      <c r="E13991" s="39" t="s">
        <v>1943</v>
      </c>
      <c r="F13991" s="37" t="s">
        <v>36442</v>
      </c>
    </row>
    <row r="13992" spans="1:6" ht="14.25" customHeight="1" x14ac:dyDescent="0.2">
      <c r="A13992" s="35" t="s">
        <v>43280</v>
      </c>
      <c r="B13992" s="36" t="s">
        <v>43281</v>
      </c>
      <c r="C13992" s="37">
        <v>52151902</v>
      </c>
      <c r="D13992" s="38" t="s">
        <v>43282</v>
      </c>
      <c r="E13992" s="39" t="s">
        <v>1943</v>
      </c>
      <c r="F13992" s="37" t="s">
        <v>36442</v>
      </c>
    </row>
    <row r="13993" spans="1:6" ht="14.25" customHeight="1" x14ac:dyDescent="0.2">
      <c r="A13993" s="35" t="s">
        <v>43283</v>
      </c>
      <c r="B13993" s="36" t="s">
        <v>43278</v>
      </c>
      <c r="C13993" s="37">
        <v>52151903</v>
      </c>
      <c r="D13993" s="38" t="s">
        <v>43284</v>
      </c>
      <c r="E13993" s="39" t="s">
        <v>1943</v>
      </c>
      <c r="F13993" s="37" t="s">
        <v>36442</v>
      </c>
    </row>
    <row r="13994" spans="1:6" ht="14.25" customHeight="1" x14ac:dyDescent="0.2">
      <c r="A13994" s="35" t="s">
        <v>43285</v>
      </c>
      <c r="B13994" s="36" t="s">
        <v>43278</v>
      </c>
      <c r="C13994" s="37">
        <v>52151904</v>
      </c>
      <c r="D13994" s="38" t="s">
        <v>43286</v>
      </c>
      <c r="E13994" s="39" t="s">
        <v>1943</v>
      </c>
      <c r="F13994" s="37" t="s">
        <v>36442</v>
      </c>
    </row>
    <row r="13995" spans="1:6" ht="14.25" customHeight="1" x14ac:dyDescent="0.2">
      <c r="A13995" s="35" t="s">
        <v>43287</v>
      </c>
      <c r="B13995" s="36" t="s">
        <v>43288</v>
      </c>
      <c r="C13995" s="37">
        <v>52151905</v>
      </c>
      <c r="D13995" s="38" t="s">
        <v>43289</v>
      </c>
      <c r="E13995" s="39" t="s">
        <v>1943</v>
      </c>
      <c r="F13995" s="37" t="s">
        <v>36442</v>
      </c>
    </row>
    <row r="13996" spans="1:6" ht="14.25" customHeight="1" x14ac:dyDescent="0.2">
      <c r="A13996" s="35" t="s">
        <v>43290</v>
      </c>
      <c r="B13996" s="36" t="s">
        <v>43291</v>
      </c>
      <c r="C13996" s="37">
        <v>52151906</v>
      </c>
      <c r="D13996" s="38" t="s">
        <v>43292</v>
      </c>
      <c r="E13996" s="39" t="s">
        <v>1943</v>
      </c>
      <c r="F13996" s="37" t="s">
        <v>36442</v>
      </c>
    </row>
    <row r="13997" spans="1:6" ht="14.25" customHeight="1" x14ac:dyDescent="0.2">
      <c r="A13997" s="35" t="s">
        <v>43293</v>
      </c>
      <c r="B13997" s="36" t="s">
        <v>43294</v>
      </c>
      <c r="C13997" s="37">
        <v>52151907</v>
      </c>
      <c r="D13997" s="38" t="s">
        <v>43282</v>
      </c>
      <c r="E13997" s="39" t="s">
        <v>1943</v>
      </c>
      <c r="F13997" s="37" t="s">
        <v>36442</v>
      </c>
    </row>
    <row r="13998" spans="1:6" ht="14.25" customHeight="1" x14ac:dyDescent="0.2">
      <c r="A13998" s="35" t="s">
        <v>43295</v>
      </c>
      <c r="B13998" s="36" t="s">
        <v>43296</v>
      </c>
      <c r="C13998" s="37">
        <v>52151908</v>
      </c>
      <c r="D13998" s="38" t="s">
        <v>43297</v>
      </c>
      <c r="E13998" s="39" t="s">
        <v>1943</v>
      </c>
      <c r="F13998" s="37" t="s">
        <v>36442</v>
      </c>
    </row>
    <row r="13999" spans="1:6" ht="14.25" customHeight="1" x14ac:dyDescent="0.2">
      <c r="A13999" s="35" t="s">
        <v>43298</v>
      </c>
      <c r="B13999" s="36" t="s">
        <v>43299</v>
      </c>
      <c r="C13999" s="37">
        <v>52151909</v>
      </c>
      <c r="D13999" s="38" t="s">
        <v>43300</v>
      </c>
      <c r="E13999" s="39" t="s">
        <v>1943</v>
      </c>
      <c r="F13999" s="37" t="s">
        <v>36442</v>
      </c>
    </row>
    <row r="14000" spans="1:6" ht="14.25" customHeight="1" x14ac:dyDescent="0.2">
      <c r="A14000" s="35" t="s">
        <v>43301</v>
      </c>
      <c r="B14000" s="36" t="s">
        <v>43302</v>
      </c>
      <c r="C14000" s="37">
        <v>52152001</v>
      </c>
      <c r="D14000" s="38" t="s">
        <v>43303</v>
      </c>
      <c r="E14000" s="39" t="s">
        <v>1943</v>
      </c>
      <c r="F14000" s="37" t="s">
        <v>36442</v>
      </c>
    </row>
    <row r="14001" spans="1:6" ht="14.25" customHeight="1" x14ac:dyDescent="0.2">
      <c r="A14001" s="35" t="s">
        <v>43304</v>
      </c>
      <c r="B14001" s="36" t="s">
        <v>43305</v>
      </c>
      <c r="C14001" s="37">
        <v>52152002</v>
      </c>
      <c r="D14001" s="38" t="s">
        <v>43306</v>
      </c>
      <c r="E14001" s="39" t="s">
        <v>1943</v>
      </c>
      <c r="F14001" s="37" t="s">
        <v>36442</v>
      </c>
    </row>
    <row r="14002" spans="1:6" ht="14.25" customHeight="1" x14ac:dyDescent="0.2">
      <c r="A14002" s="35" t="s">
        <v>43307</v>
      </c>
      <c r="B14002" s="36" t="s">
        <v>43308</v>
      </c>
      <c r="C14002" s="37">
        <v>52152003</v>
      </c>
      <c r="D14002" s="38" t="s">
        <v>43309</v>
      </c>
      <c r="E14002" s="39" t="s">
        <v>1943</v>
      </c>
      <c r="F14002" s="37" t="s">
        <v>36442</v>
      </c>
    </row>
    <row r="14003" spans="1:6" ht="14.25" customHeight="1" x14ac:dyDescent="0.2">
      <c r="A14003" s="35" t="s">
        <v>43310</v>
      </c>
      <c r="B14003" s="36" t="s">
        <v>43311</v>
      </c>
      <c r="C14003" s="37">
        <v>52152004</v>
      </c>
      <c r="D14003" s="38" t="s">
        <v>43312</v>
      </c>
      <c r="E14003" s="39" t="s">
        <v>1943</v>
      </c>
      <c r="F14003" s="37" t="s">
        <v>36442</v>
      </c>
    </row>
    <row r="14004" spans="1:6" ht="14.25" customHeight="1" x14ac:dyDescent="0.2">
      <c r="A14004" s="35" t="s">
        <v>43313</v>
      </c>
      <c r="B14004" s="36" t="s">
        <v>43314</v>
      </c>
      <c r="C14004" s="37">
        <v>52152005</v>
      </c>
      <c r="D14004" s="38" t="s">
        <v>43315</v>
      </c>
      <c r="E14004" s="39" t="s">
        <v>1943</v>
      </c>
      <c r="F14004" s="37" t="s">
        <v>36442</v>
      </c>
    </row>
    <row r="14005" spans="1:6" ht="14.25" customHeight="1" x14ac:dyDescent="0.2">
      <c r="A14005" s="35" t="s">
        <v>43316</v>
      </c>
      <c r="B14005" s="36" t="s">
        <v>43317</v>
      </c>
      <c r="C14005" s="37">
        <v>52152006</v>
      </c>
      <c r="D14005" s="38" t="s">
        <v>43318</v>
      </c>
      <c r="E14005" s="39" t="s">
        <v>1943</v>
      </c>
      <c r="F14005" s="37" t="s">
        <v>36442</v>
      </c>
    </row>
    <row r="14006" spans="1:6" ht="14.25" customHeight="1" x14ac:dyDescent="0.2">
      <c r="A14006" s="35" t="s">
        <v>43319</v>
      </c>
      <c r="B14006" s="36" t="s">
        <v>43320</v>
      </c>
      <c r="C14006" s="37">
        <v>52152007</v>
      </c>
      <c r="D14006" s="38" t="s">
        <v>43321</v>
      </c>
      <c r="E14006" s="39" t="s">
        <v>1943</v>
      </c>
      <c r="F14006" s="37" t="s">
        <v>36442</v>
      </c>
    </row>
    <row r="14007" spans="1:6" ht="14.25" customHeight="1" x14ac:dyDescent="0.2">
      <c r="A14007" s="35" t="s">
        <v>43322</v>
      </c>
      <c r="B14007" s="36" t="s">
        <v>42996</v>
      </c>
      <c r="C14007" s="37">
        <v>52152008</v>
      </c>
      <c r="D14007" s="38" t="s">
        <v>43323</v>
      </c>
      <c r="E14007" s="39" t="s">
        <v>1943</v>
      </c>
      <c r="F14007" s="37" t="s">
        <v>36442</v>
      </c>
    </row>
    <row r="14008" spans="1:6" ht="14.25" customHeight="1" x14ac:dyDescent="0.2">
      <c r="A14008" s="35" t="s">
        <v>43324</v>
      </c>
      <c r="B14008" s="36" t="s">
        <v>43325</v>
      </c>
      <c r="C14008" s="37">
        <v>52152009</v>
      </c>
      <c r="D14008" s="38" t="s">
        <v>43326</v>
      </c>
      <c r="E14008" s="39" t="s">
        <v>1943</v>
      </c>
      <c r="F14008" s="37" t="s">
        <v>36442</v>
      </c>
    </row>
    <row r="14009" spans="1:6" ht="14.25" customHeight="1" x14ac:dyDescent="0.2">
      <c r="A14009" s="35" t="s">
        <v>43327</v>
      </c>
      <c r="B14009" s="36" t="s">
        <v>43328</v>
      </c>
      <c r="C14009" s="37">
        <v>52152010</v>
      </c>
      <c r="D14009" s="38" t="s">
        <v>43329</v>
      </c>
      <c r="E14009" s="39" t="s">
        <v>1943</v>
      </c>
      <c r="F14009" s="37" t="s">
        <v>36442</v>
      </c>
    </row>
    <row r="14010" spans="1:6" ht="14.25" customHeight="1" x14ac:dyDescent="0.2">
      <c r="A14010" s="35" t="s">
        <v>43330</v>
      </c>
      <c r="B14010" s="36" t="s">
        <v>43331</v>
      </c>
      <c r="C14010" s="37">
        <v>52152011</v>
      </c>
      <c r="D14010" s="38" t="s">
        <v>43332</v>
      </c>
      <c r="E14010" s="39" t="s">
        <v>1943</v>
      </c>
      <c r="F14010" s="37" t="s">
        <v>36442</v>
      </c>
    </row>
    <row r="14011" spans="1:6" ht="14.25" customHeight="1" x14ac:dyDescent="0.2">
      <c r="A14011" s="35" t="s">
        <v>43333</v>
      </c>
      <c r="B14011" s="36" t="s">
        <v>43334</v>
      </c>
      <c r="C14011" s="37">
        <v>52152012</v>
      </c>
      <c r="D14011" s="38" t="s">
        <v>43335</v>
      </c>
      <c r="E14011" s="39" t="s">
        <v>1943</v>
      </c>
      <c r="F14011" s="37" t="s">
        <v>36442</v>
      </c>
    </row>
    <row r="14012" spans="1:6" ht="14.25" customHeight="1" x14ac:dyDescent="0.2">
      <c r="A14012" s="35" t="s">
        <v>43336</v>
      </c>
      <c r="B14012" s="36" t="s">
        <v>43337</v>
      </c>
      <c r="C14012" s="37">
        <v>52152013</v>
      </c>
      <c r="D14012" s="38" t="s">
        <v>43338</v>
      </c>
      <c r="E14012" s="39" t="s">
        <v>1943</v>
      </c>
      <c r="F14012" s="37" t="s">
        <v>36442</v>
      </c>
    </row>
    <row r="14013" spans="1:6" ht="14.25" customHeight="1" x14ac:dyDescent="0.2">
      <c r="A14013" s="35" t="s">
        <v>43339</v>
      </c>
      <c r="B14013" s="36" t="s">
        <v>43340</v>
      </c>
      <c r="C14013" s="37">
        <v>52152014</v>
      </c>
      <c r="D14013" s="38" t="s">
        <v>43341</v>
      </c>
      <c r="E14013" s="39" t="s">
        <v>1943</v>
      </c>
      <c r="F14013" s="37" t="s">
        <v>36442</v>
      </c>
    </row>
    <row r="14014" spans="1:6" ht="14.25" customHeight="1" x14ac:dyDescent="0.2">
      <c r="A14014" s="35" t="s">
        <v>43342</v>
      </c>
      <c r="B14014" s="36" t="s">
        <v>43343</v>
      </c>
      <c r="C14014" s="37">
        <v>52152015</v>
      </c>
      <c r="D14014" s="38" t="s">
        <v>43344</v>
      </c>
      <c r="E14014" s="39" t="s">
        <v>1943</v>
      </c>
      <c r="F14014" s="37" t="s">
        <v>36442</v>
      </c>
    </row>
    <row r="14015" spans="1:6" ht="14.25" customHeight="1" x14ac:dyDescent="0.2">
      <c r="A14015" s="35" t="s">
        <v>43345</v>
      </c>
      <c r="B14015" s="36" t="s">
        <v>43346</v>
      </c>
      <c r="C14015" s="37">
        <v>52152016</v>
      </c>
      <c r="D14015" s="38" t="s">
        <v>43347</v>
      </c>
      <c r="E14015" s="39" t="s">
        <v>1943</v>
      </c>
      <c r="F14015" s="37" t="s">
        <v>36442</v>
      </c>
    </row>
    <row r="14016" spans="1:6" ht="14.25" customHeight="1" x14ac:dyDescent="0.2">
      <c r="A14016" s="35" t="s">
        <v>43348</v>
      </c>
      <c r="B14016" s="36" t="s">
        <v>43349</v>
      </c>
      <c r="C14016" s="37">
        <v>52152101</v>
      </c>
      <c r="D14016" s="38" t="s">
        <v>43350</v>
      </c>
      <c r="E14016" s="39" t="s">
        <v>1943</v>
      </c>
      <c r="F14016" s="37" t="s">
        <v>36442</v>
      </c>
    </row>
    <row r="14017" spans="1:6" ht="14.25" customHeight="1" x14ac:dyDescent="0.2">
      <c r="A14017" s="35" t="s">
        <v>43351</v>
      </c>
      <c r="B14017" s="36" t="s">
        <v>43352</v>
      </c>
      <c r="C14017" s="37">
        <v>52152102</v>
      </c>
      <c r="D14017" s="38" t="s">
        <v>43353</v>
      </c>
      <c r="E14017" s="39" t="s">
        <v>1943</v>
      </c>
      <c r="F14017" s="37" t="s">
        <v>36442</v>
      </c>
    </row>
    <row r="14018" spans="1:6" ht="14.25" customHeight="1" x14ac:dyDescent="0.2">
      <c r="A14018" s="35" t="s">
        <v>43354</v>
      </c>
      <c r="B14018" s="36" t="s">
        <v>43355</v>
      </c>
      <c r="C14018" s="37">
        <v>52152103</v>
      </c>
      <c r="D14018" s="38" t="s">
        <v>43356</v>
      </c>
      <c r="E14018" s="39" t="s">
        <v>1943</v>
      </c>
      <c r="F14018" s="37" t="s">
        <v>36442</v>
      </c>
    </row>
    <row r="14019" spans="1:6" ht="14.25" customHeight="1" x14ac:dyDescent="0.2">
      <c r="A14019" s="35" t="s">
        <v>43357</v>
      </c>
      <c r="B14019" s="36" t="s">
        <v>43358</v>
      </c>
      <c r="C14019" s="37">
        <v>52152104</v>
      </c>
      <c r="D14019" s="38" t="s">
        <v>43359</v>
      </c>
      <c r="E14019" s="39" t="s">
        <v>1943</v>
      </c>
      <c r="F14019" s="37" t="s">
        <v>36442</v>
      </c>
    </row>
    <row r="14020" spans="1:6" ht="14.25" customHeight="1" x14ac:dyDescent="0.2">
      <c r="A14020" s="35" t="s">
        <v>43360</v>
      </c>
      <c r="B14020" s="36" t="s">
        <v>43361</v>
      </c>
      <c r="C14020" s="37">
        <v>52152105</v>
      </c>
      <c r="D14020" s="38" t="s">
        <v>43362</v>
      </c>
      <c r="E14020" s="39" t="s">
        <v>1966</v>
      </c>
      <c r="F14020" s="37" t="s">
        <v>1969</v>
      </c>
    </row>
    <row r="14021" spans="1:6" ht="14.25" customHeight="1" x14ac:dyDescent="0.2">
      <c r="A14021" s="35" t="s">
        <v>43363</v>
      </c>
      <c r="B14021" s="36" t="s">
        <v>43364</v>
      </c>
      <c r="C14021" s="37">
        <v>52152201</v>
      </c>
      <c r="D14021" s="38" t="s">
        <v>43365</v>
      </c>
      <c r="E14021" s="39" t="s">
        <v>1832</v>
      </c>
      <c r="F14021" s="37" t="s">
        <v>1835</v>
      </c>
    </row>
    <row r="14022" spans="1:6" ht="14.25" customHeight="1" x14ac:dyDescent="0.2">
      <c r="A14022" s="35" t="s">
        <v>43366</v>
      </c>
      <c r="B14022" s="36" t="s">
        <v>43367</v>
      </c>
      <c r="C14022" s="37">
        <v>52152202</v>
      </c>
      <c r="D14022" s="38" t="s">
        <v>43368</v>
      </c>
      <c r="E14022" s="39" t="s">
        <v>1943</v>
      </c>
      <c r="F14022" s="37" t="s">
        <v>36442</v>
      </c>
    </row>
    <row r="14023" spans="1:6" ht="14.25" customHeight="1" x14ac:dyDescent="0.2">
      <c r="A14023" s="35" t="s">
        <v>43369</v>
      </c>
      <c r="B14023" s="36" t="s">
        <v>43370</v>
      </c>
      <c r="C14023" s="37">
        <v>52152203</v>
      </c>
      <c r="D14023" s="38" t="s">
        <v>43371</v>
      </c>
      <c r="E14023" s="39" t="s">
        <v>1861</v>
      </c>
      <c r="F14023" s="37" t="s">
        <v>1859</v>
      </c>
    </row>
    <row r="14024" spans="1:6" ht="14.25" customHeight="1" x14ac:dyDescent="0.2">
      <c r="A14024" s="35" t="s">
        <v>43372</v>
      </c>
      <c r="B14024" s="36" t="s">
        <v>43373</v>
      </c>
      <c r="C14024" s="37">
        <v>52161502</v>
      </c>
      <c r="D14024" s="38" t="s">
        <v>43374</v>
      </c>
      <c r="E14024" s="39" t="s">
        <v>2189</v>
      </c>
      <c r="F14024" s="37" t="s">
        <v>23879</v>
      </c>
    </row>
    <row r="14025" spans="1:6" ht="14.25" customHeight="1" x14ac:dyDescent="0.2">
      <c r="A14025" s="35" t="s">
        <v>43375</v>
      </c>
      <c r="B14025" s="36" t="s">
        <v>43376</v>
      </c>
      <c r="C14025" s="37">
        <v>52161505</v>
      </c>
      <c r="D14025" s="38" t="s">
        <v>43375</v>
      </c>
      <c r="E14025" s="39" t="s">
        <v>2189</v>
      </c>
      <c r="F14025" s="37" t="s">
        <v>23879</v>
      </c>
    </row>
    <row r="14026" spans="1:6" ht="14.25" customHeight="1" x14ac:dyDescent="0.2">
      <c r="A14026" s="35" t="s">
        <v>43377</v>
      </c>
      <c r="B14026" s="36" t="s">
        <v>43378</v>
      </c>
      <c r="C14026" s="37">
        <v>52161507</v>
      </c>
      <c r="D14026" s="38" t="s">
        <v>43379</v>
      </c>
      <c r="E14026" s="39" t="s">
        <v>2189</v>
      </c>
      <c r="F14026" s="37" t="s">
        <v>23879</v>
      </c>
    </row>
    <row r="14027" spans="1:6" ht="14.25" customHeight="1" x14ac:dyDescent="0.2">
      <c r="A14027" s="35" t="s">
        <v>43380</v>
      </c>
      <c r="B14027" s="36" t="s">
        <v>43381</v>
      </c>
      <c r="C14027" s="37">
        <v>52161508</v>
      </c>
      <c r="D14027" s="38" t="s">
        <v>43382</v>
      </c>
      <c r="E14027" s="39" t="s">
        <v>2189</v>
      </c>
      <c r="F14027" s="37" t="s">
        <v>23879</v>
      </c>
    </row>
    <row r="14028" spans="1:6" ht="14.25" customHeight="1" x14ac:dyDescent="0.2">
      <c r="A14028" s="35" t="s">
        <v>43383</v>
      </c>
      <c r="B14028" s="36" t="s">
        <v>43384</v>
      </c>
      <c r="C14028" s="37">
        <v>52161509</v>
      </c>
      <c r="D14028" s="38" t="s">
        <v>43385</v>
      </c>
      <c r="E14028" s="39" t="s">
        <v>2189</v>
      </c>
      <c r="F14028" s="37" t="s">
        <v>23879</v>
      </c>
    </row>
    <row r="14029" spans="1:6" ht="14.25" customHeight="1" x14ac:dyDescent="0.2">
      <c r="A14029" s="35" t="s">
        <v>43386</v>
      </c>
      <c r="B14029" s="36" t="s">
        <v>43387</v>
      </c>
      <c r="C14029" s="37">
        <v>52161510</v>
      </c>
      <c r="D14029" s="38" t="s">
        <v>43388</v>
      </c>
      <c r="E14029" s="39" t="s">
        <v>2189</v>
      </c>
      <c r="F14029" s="37" t="s">
        <v>23879</v>
      </c>
    </row>
    <row r="14030" spans="1:6" ht="14.25" customHeight="1" x14ac:dyDescent="0.2">
      <c r="A14030" s="35" t="s">
        <v>43389</v>
      </c>
      <c r="B14030" s="36" t="s">
        <v>43390</v>
      </c>
      <c r="C14030" s="37">
        <v>52161511</v>
      </c>
      <c r="D14030" s="38" t="s">
        <v>43389</v>
      </c>
      <c r="E14030" s="39" t="s">
        <v>2189</v>
      </c>
      <c r="F14030" s="37" t="s">
        <v>23879</v>
      </c>
    </row>
    <row r="14031" spans="1:6" ht="14.25" customHeight="1" x14ac:dyDescent="0.2">
      <c r="A14031" s="35" t="s">
        <v>43391</v>
      </c>
      <c r="B14031" s="36" t="s">
        <v>43392</v>
      </c>
      <c r="C14031" s="37">
        <v>52161512</v>
      </c>
      <c r="D14031" s="38" t="s">
        <v>43393</v>
      </c>
      <c r="E14031" s="39" t="s">
        <v>2189</v>
      </c>
      <c r="F14031" s="37" t="s">
        <v>23879</v>
      </c>
    </row>
    <row r="14032" spans="1:6" ht="14.25" customHeight="1" x14ac:dyDescent="0.2">
      <c r="A14032" s="35" t="s">
        <v>43394</v>
      </c>
      <c r="B14032" s="36" t="s">
        <v>43395</v>
      </c>
      <c r="C14032" s="37">
        <v>52161513</v>
      </c>
      <c r="D14032" s="38" t="s">
        <v>43396</v>
      </c>
      <c r="E14032" s="39" t="s">
        <v>2189</v>
      </c>
      <c r="F14032" s="37" t="s">
        <v>23879</v>
      </c>
    </row>
    <row r="14033" spans="1:6" ht="14.25" customHeight="1" x14ac:dyDescent="0.2">
      <c r="A14033" s="35" t="s">
        <v>43397</v>
      </c>
      <c r="B14033" s="36" t="s">
        <v>43398</v>
      </c>
      <c r="C14033" s="37">
        <v>52161514</v>
      </c>
      <c r="D14033" s="38" t="s">
        <v>43399</v>
      </c>
      <c r="E14033" s="39" t="s">
        <v>2189</v>
      </c>
      <c r="F14033" s="37" t="s">
        <v>23879</v>
      </c>
    </row>
    <row r="14034" spans="1:6" ht="14.25" customHeight="1" x14ac:dyDescent="0.2">
      <c r="A14034" s="35" t="s">
        <v>43400</v>
      </c>
      <c r="B14034" s="36" t="s">
        <v>43401</v>
      </c>
      <c r="C14034" s="37">
        <v>52161515</v>
      </c>
      <c r="D14034" s="38" t="s">
        <v>43402</v>
      </c>
      <c r="E14034" s="39" t="s">
        <v>2189</v>
      </c>
      <c r="F14034" s="37" t="s">
        <v>23879</v>
      </c>
    </row>
    <row r="14035" spans="1:6" ht="14.25" customHeight="1" x14ac:dyDescent="0.2">
      <c r="A14035" s="35" t="s">
        <v>43403</v>
      </c>
      <c r="B14035" s="36" t="s">
        <v>43404</v>
      </c>
      <c r="C14035" s="37">
        <v>52161516</v>
      </c>
      <c r="D14035" s="38" t="s">
        <v>43405</v>
      </c>
      <c r="E14035" s="39" t="s">
        <v>2189</v>
      </c>
      <c r="F14035" s="37" t="s">
        <v>23879</v>
      </c>
    </row>
    <row r="14036" spans="1:6" ht="14.25" customHeight="1" x14ac:dyDescent="0.2">
      <c r="A14036" s="35" t="s">
        <v>43406</v>
      </c>
      <c r="B14036" s="36" t="s">
        <v>43407</v>
      </c>
      <c r="C14036" s="37">
        <v>52161517</v>
      </c>
      <c r="D14036" s="38" t="s">
        <v>43408</v>
      </c>
      <c r="E14036" s="39" t="s">
        <v>2189</v>
      </c>
      <c r="F14036" s="37" t="s">
        <v>23879</v>
      </c>
    </row>
    <row r="14037" spans="1:6" ht="14.25" customHeight="1" x14ac:dyDescent="0.2">
      <c r="A14037" s="35" t="s">
        <v>43409</v>
      </c>
      <c r="B14037" s="36" t="s">
        <v>43410</v>
      </c>
      <c r="C14037" s="37">
        <v>52161518</v>
      </c>
      <c r="D14037" s="38" t="s">
        <v>43411</v>
      </c>
      <c r="E14037" s="39" t="s">
        <v>2189</v>
      </c>
      <c r="F14037" s="37" t="s">
        <v>23879</v>
      </c>
    </row>
    <row r="14038" spans="1:6" ht="14.25" customHeight="1" x14ac:dyDescent="0.2">
      <c r="A14038" s="35" t="s">
        <v>2194</v>
      </c>
      <c r="B14038" s="36" t="s">
        <v>2195</v>
      </c>
      <c r="C14038" s="37">
        <v>52161520</v>
      </c>
      <c r="D14038" s="38" t="s">
        <v>43412</v>
      </c>
      <c r="E14038" s="39" t="s">
        <v>2189</v>
      </c>
      <c r="F14038" s="37" t="s">
        <v>23879</v>
      </c>
    </row>
    <row r="14039" spans="1:6" ht="14.25" customHeight="1" x14ac:dyDescent="0.2">
      <c r="A14039" s="35" t="s">
        <v>43413</v>
      </c>
      <c r="B14039" s="36" t="s">
        <v>43414</v>
      </c>
      <c r="C14039" s="37">
        <v>52161521</v>
      </c>
      <c r="D14039" s="38" t="s">
        <v>43415</v>
      </c>
      <c r="E14039" s="39" t="s">
        <v>2189</v>
      </c>
      <c r="F14039" s="37" t="s">
        <v>23879</v>
      </c>
    </row>
    <row r="14040" spans="1:6" ht="14.25" customHeight="1" x14ac:dyDescent="0.2">
      <c r="A14040" s="35" t="s">
        <v>43416</v>
      </c>
      <c r="B14040" s="36" t="s">
        <v>43417</v>
      </c>
      <c r="C14040" s="37">
        <v>52161522</v>
      </c>
      <c r="D14040" s="38" t="s">
        <v>43418</v>
      </c>
      <c r="E14040" s="39" t="s">
        <v>2189</v>
      </c>
      <c r="F14040" s="37" t="s">
        <v>23879</v>
      </c>
    </row>
    <row r="14041" spans="1:6" ht="14.25" customHeight="1" x14ac:dyDescent="0.2">
      <c r="A14041" s="35" t="s">
        <v>43419</v>
      </c>
      <c r="B14041" s="36" t="s">
        <v>43420</v>
      </c>
      <c r="C14041" s="37">
        <v>52161523</v>
      </c>
      <c r="D14041" s="38" t="s">
        <v>43421</v>
      </c>
      <c r="E14041" s="39" t="s">
        <v>2189</v>
      </c>
      <c r="F14041" s="37" t="s">
        <v>23879</v>
      </c>
    </row>
    <row r="14042" spans="1:6" ht="14.25" customHeight="1" x14ac:dyDescent="0.2">
      <c r="A14042" s="35" t="s">
        <v>43422</v>
      </c>
      <c r="B14042" s="36" t="s">
        <v>43423</v>
      </c>
      <c r="C14042" s="37">
        <v>52161524</v>
      </c>
      <c r="D14042" s="38" t="s">
        <v>43424</v>
      </c>
      <c r="E14042" s="39" t="s">
        <v>2189</v>
      </c>
      <c r="F14042" s="37" t="s">
        <v>23879</v>
      </c>
    </row>
    <row r="14043" spans="1:6" ht="14.25" customHeight="1" x14ac:dyDescent="0.2">
      <c r="A14043" s="35" t="s">
        <v>43425</v>
      </c>
      <c r="B14043" s="36" t="s">
        <v>43426</v>
      </c>
      <c r="C14043" s="37">
        <v>52161525</v>
      </c>
      <c r="D14043" s="38" t="s">
        <v>43427</v>
      </c>
      <c r="E14043" s="39" t="s">
        <v>2189</v>
      </c>
      <c r="F14043" s="37" t="s">
        <v>23879</v>
      </c>
    </row>
    <row r="14044" spans="1:6" ht="14.25" customHeight="1" x14ac:dyDescent="0.2">
      <c r="A14044" s="35" t="s">
        <v>43428</v>
      </c>
      <c r="B14044" s="36" t="s">
        <v>43429</v>
      </c>
      <c r="C14044" s="37">
        <v>52161526</v>
      </c>
      <c r="D14044" s="38" t="s">
        <v>43430</v>
      </c>
      <c r="E14044" s="39" t="s">
        <v>2189</v>
      </c>
      <c r="F14044" s="37" t="s">
        <v>23879</v>
      </c>
    </row>
    <row r="14045" spans="1:6" ht="14.25" customHeight="1" x14ac:dyDescent="0.2">
      <c r="A14045" s="35" t="s">
        <v>43431</v>
      </c>
      <c r="B14045" s="36" t="s">
        <v>43432</v>
      </c>
      <c r="C14045" s="37">
        <v>52161527</v>
      </c>
      <c r="D14045" s="38" t="s">
        <v>43433</v>
      </c>
      <c r="E14045" s="39" t="s">
        <v>2189</v>
      </c>
      <c r="F14045" s="37" t="s">
        <v>23879</v>
      </c>
    </row>
    <row r="14046" spans="1:6" ht="14.25" customHeight="1" x14ac:dyDescent="0.2">
      <c r="A14046" s="35" t="s">
        <v>43434</v>
      </c>
      <c r="B14046" s="36" t="s">
        <v>43435</v>
      </c>
      <c r="C14046" s="37">
        <v>52161529</v>
      </c>
      <c r="D14046" s="38" t="s">
        <v>43436</v>
      </c>
      <c r="E14046" s="39" t="s">
        <v>2189</v>
      </c>
      <c r="F14046" s="37" t="s">
        <v>23879</v>
      </c>
    </row>
    <row r="14047" spans="1:6" ht="14.25" customHeight="1" x14ac:dyDescent="0.2">
      <c r="A14047" s="35" t="s">
        <v>43437</v>
      </c>
      <c r="B14047" s="36" t="s">
        <v>43438</v>
      </c>
      <c r="C14047" s="37">
        <v>52161531</v>
      </c>
      <c r="D14047" s="38" t="s">
        <v>43439</v>
      </c>
      <c r="E14047" s="39" t="s">
        <v>2189</v>
      </c>
      <c r="F14047" s="37" t="s">
        <v>23879</v>
      </c>
    </row>
    <row r="14048" spans="1:6" ht="14.25" customHeight="1" x14ac:dyDescent="0.2">
      <c r="A14048" s="35" t="s">
        <v>43440</v>
      </c>
      <c r="B14048" s="36" t="s">
        <v>43441</v>
      </c>
      <c r="C14048" s="37">
        <v>52161532</v>
      </c>
      <c r="D14048" s="38" t="s">
        <v>43442</v>
      </c>
      <c r="E14048" s="39" t="s">
        <v>2189</v>
      </c>
      <c r="F14048" s="37" t="s">
        <v>23879</v>
      </c>
    </row>
    <row r="14049" spans="1:6" ht="14.25" customHeight="1" x14ac:dyDescent="0.2">
      <c r="A14049" s="35" t="s">
        <v>43443</v>
      </c>
      <c r="B14049" s="36" t="s">
        <v>43444</v>
      </c>
      <c r="C14049" s="37">
        <v>52161533</v>
      </c>
      <c r="D14049" s="38" t="s">
        <v>43445</v>
      </c>
      <c r="E14049" s="39" t="s">
        <v>2189</v>
      </c>
      <c r="F14049" s="37" t="s">
        <v>23879</v>
      </c>
    </row>
    <row r="14050" spans="1:6" ht="14.25" customHeight="1" x14ac:dyDescent="0.2">
      <c r="A14050" s="35" t="s">
        <v>43446</v>
      </c>
      <c r="B14050" s="36" t="s">
        <v>43447</v>
      </c>
      <c r="C14050" s="37">
        <v>52161534</v>
      </c>
      <c r="D14050" s="38" t="s">
        <v>43448</v>
      </c>
      <c r="E14050" s="39" t="s">
        <v>2189</v>
      </c>
      <c r="F14050" s="37" t="s">
        <v>23879</v>
      </c>
    </row>
    <row r="14051" spans="1:6" ht="14.25" customHeight="1" x14ac:dyDescent="0.2">
      <c r="A14051" s="35" t="s">
        <v>43449</v>
      </c>
      <c r="B14051" s="36" t="s">
        <v>43450</v>
      </c>
      <c r="C14051" s="37">
        <v>52161535</v>
      </c>
      <c r="D14051" s="38" t="s">
        <v>43451</v>
      </c>
      <c r="E14051" s="39" t="s">
        <v>2189</v>
      </c>
      <c r="F14051" s="37" t="s">
        <v>23879</v>
      </c>
    </row>
    <row r="14052" spans="1:6" ht="14.25" customHeight="1" x14ac:dyDescent="0.2">
      <c r="A14052" s="35" t="s">
        <v>43452</v>
      </c>
      <c r="B14052" s="36" t="s">
        <v>43453</v>
      </c>
      <c r="C14052" s="37">
        <v>52161536</v>
      </c>
      <c r="D14052" s="38" t="s">
        <v>43454</v>
      </c>
      <c r="E14052" s="39" t="s">
        <v>2189</v>
      </c>
      <c r="F14052" s="37" t="s">
        <v>23879</v>
      </c>
    </row>
    <row r="14053" spans="1:6" ht="14.25" customHeight="1" x14ac:dyDescent="0.2">
      <c r="A14053" s="35" t="s">
        <v>43455</v>
      </c>
      <c r="B14053" s="36" t="s">
        <v>43456</v>
      </c>
      <c r="C14053" s="37">
        <v>52161537</v>
      </c>
      <c r="D14053" s="38" t="s">
        <v>43457</v>
      </c>
      <c r="E14053" s="39" t="s">
        <v>2189</v>
      </c>
      <c r="F14053" s="37" t="s">
        <v>23879</v>
      </c>
    </row>
    <row r="14054" spans="1:6" ht="14.25" customHeight="1" x14ac:dyDescent="0.2">
      <c r="A14054" s="35" t="s">
        <v>43458</v>
      </c>
      <c r="B14054" s="36" t="s">
        <v>43459</v>
      </c>
      <c r="C14054" s="37">
        <v>52161538</v>
      </c>
      <c r="D14054" s="38" t="s">
        <v>43460</v>
      </c>
      <c r="E14054" s="39" t="s">
        <v>2189</v>
      </c>
      <c r="F14054" s="37" t="s">
        <v>23879</v>
      </c>
    </row>
    <row r="14055" spans="1:6" ht="14.25" customHeight="1" x14ac:dyDescent="0.2">
      <c r="A14055" s="35" t="s">
        <v>43461</v>
      </c>
      <c r="B14055" s="36" t="s">
        <v>43462</v>
      </c>
      <c r="C14055" s="37">
        <v>52161539</v>
      </c>
      <c r="D14055" s="38" t="s">
        <v>43463</v>
      </c>
      <c r="E14055" s="39" t="s">
        <v>2189</v>
      </c>
      <c r="F14055" s="37" t="s">
        <v>23879</v>
      </c>
    </row>
    <row r="14056" spans="1:6" ht="14.25" customHeight="1" x14ac:dyDescent="0.2">
      <c r="A14056" s="35" t="s">
        <v>43464</v>
      </c>
      <c r="B14056" s="36" t="s">
        <v>43465</v>
      </c>
      <c r="C14056" s="37">
        <v>52161540</v>
      </c>
      <c r="D14056" s="38" t="s">
        <v>43466</v>
      </c>
      <c r="E14056" s="39" t="s">
        <v>2189</v>
      </c>
      <c r="F14056" s="37" t="s">
        <v>23879</v>
      </c>
    </row>
    <row r="14057" spans="1:6" ht="14.25" customHeight="1" x14ac:dyDescent="0.2">
      <c r="A14057" s="35" t="s">
        <v>43467</v>
      </c>
      <c r="B14057" s="36" t="s">
        <v>43468</v>
      </c>
      <c r="C14057" s="37">
        <v>52161541</v>
      </c>
      <c r="D14057" s="38" t="s">
        <v>43469</v>
      </c>
      <c r="E14057" s="39" t="s">
        <v>2189</v>
      </c>
      <c r="F14057" s="37" t="s">
        <v>23879</v>
      </c>
    </row>
    <row r="14058" spans="1:6" ht="14.25" customHeight="1" x14ac:dyDescent="0.2">
      <c r="A14058" s="35" t="s">
        <v>43470</v>
      </c>
      <c r="B14058" s="36" t="s">
        <v>43471</v>
      </c>
      <c r="C14058" s="37">
        <v>52161542</v>
      </c>
      <c r="D14058" s="38" t="s">
        <v>43472</v>
      </c>
      <c r="E14058" s="39" t="s">
        <v>2189</v>
      </c>
      <c r="F14058" s="37" t="s">
        <v>23879</v>
      </c>
    </row>
    <row r="14059" spans="1:6" ht="14.25" customHeight="1" x14ac:dyDescent="0.2">
      <c r="A14059" s="35" t="s">
        <v>43473</v>
      </c>
      <c r="B14059" s="36" t="s">
        <v>43474</v>
      </c>
      <c r="C14059" s="37">
        <v>52161543</v>
      </c>
      <c r="D14059" s="38" t="s">
        <v>43475</v>
      </c>
      <c r="E14059" s="39" t="s">
        <v>2189</v>
      </c>
      <c r="F14059" s="37" t="s">
        <v>23879</v>
      </c>
    </row>
    <row r="14060" spans="1:6" ht="14.25" customHeight="1" x14ac:dyDescent="0.2">
      <c r="A14060" s="35" t="s">
        <v>43476</v>
      </c>
      <c r="B14060" s="36" t="s">
        <v>43477</v>
      </c>
      <c r="C14060" s="37">
        <v>52161544</v>
      </c>
      <c r="D14060" s="38" t="s">
        <v>43478</v>
      </c>
      <c r="E14060" s="39" t="s">
        <v>2189</v>
      </c>
      <c r="F14060" s="37" t="s">
        <v>23879</v>
      </c>
    </row>
    <row r="14061" spans="1:6" ht="14.25" customHeight="1" x14ac:dyDescent="0.2">
      <c r="A14061" s="35" t="s">
        <v>43479</v>
      </c>
      <c r="B14061" s="36" t="s">
        <v>43480</v>
      </c>
      <c r="C14061" s="37">
        <v>52161601</v>
      </c>
      <c r="D14061" s="38" t="s">
        <v>43481</v>
      </c>
      <c r="E14061" s="39" t="s">
        <v>2189</v>
      </c>
      <c r="F14061" s="37" t="s">
        <v>23879</v>
      </c>
    </row>
    <row r="14062" spans="1:6" ht="14.25" customHeight="1" x14ac:dyDescent="0.2">
      <c r="A14062" s="35" t="s">
        <v>43482</v>
      </c>
      <c r="B14062" s="36" t="s">
        <v>43483</v>
      </c>
      <c r="C14062" s="37">
        <v>52161602</v>
      </c>
      <c r="D14062" s="38" t="s">
        <v>43484</v>
      </c>
      <c r="E14062" s="39" t="s">
        <v>2189</v>
      </c>
      <c r="F14062" s="37" t="s">
        <v>23879</v>
      </c>
    </row>
    <row r="14063" spans="1:6" ht="14.25" customHeight="1" x14ac:dyDescent="0.2">
      <c r="A14063" s="35" t="s">
        <v>43485</v>
      </c>
      <c r="B14063" s="36" t="s">
        <v>43486</v>
      </c>
      <c r="C14063" s="37">
        <v>52161603</v>
      </c>
      <c r="D14063" s="38" t="s">
        <v>43487</v>
      </c>
      <c r="E14063" s="39" t="s">
        <v>2189</v>
      </c>
      <c r="F14063" s="37" t="s">
        <v>23879</v>
      </c>
    </row>
    <row r="14064" spans="1:6" ht="14.25" customHeight="1" x14ac:dyDescent="0.2">
      <c r="A14064" s="35" t="s">
        <v>43488</v>
      </c>
      <c r="B14064" s="36" t="s">
        <v>43489</v>
      </c>
      <c r="C14064" s="37">
        <v>52161604</v>
      </c>
      <c r="D14064" s="38" t="s">
        <v>43490</v>
      </c>
      <c r="E14064" s="39" t="s">
        <v>2189</v>
      </c>
      <c r="F14064" s="37" t="s">
        <v>23879</v>
      </c>
    </row>
    <row r="14065" spans="1:6" ht="14.25" customHeight="1" x14ac:dyDescent="0.2">
      <c r="A14065" s="35" t="s">
        <v>43491</v>
      </c>
      <c r="B14065" s="36" t="s">
        <v>43492</v>
      </c>
      <c r="C14065" s="37">
        <v>52171001</v>
      </c>
      <c r="D14065" s="38" t="s">
        <v>43493</v>
      </c>
      <c r="E14065" s="39" t="s">
        <v>2186</v>
      </c>
      <c r="F14065" s="37" t="s">
        <v>22276</v>
      </c>
    </row>
    <row r="14066" spans="1:6" ht="14.25" customHeight="1" x14ac:dyDescent="0.2">
      <c r="A14066" s="35" t="s">
        <v>43494</v>
      </c>
      <c r="B14066" s="36" t="s">
        <v>43495</v>
      </c>
      <c r="C14066" s="37">
        <v>53101501</v>
      </c>
      <c r="D14066" s="38" t="s">
        <v>43496</v>
      </c>
      <c r="E14066" s="39" t="s">
        <v>1815</v>
      </c>
      <c r="F14066" s="37" t="s">
        <v>25784</v>
      </c>
    </row>
    <row r="14067" spans="1:6" ht="14.25" customHeight="1" x14ac:dyDescent="0.2">
      <c r="A14067" s="35" t="s">
        <v>43497</v>
      </c>
      <c r="B14067" s="36" t="s">
        <v>43498</v>
      </c>
      <c r="C14067" s="37">
        <v>53101502</v>
      </c>
      <c r="D14067" s="38" t="s">
        <v>43499</v>
      </c>
      <c r="E14067" s="39" t="s">
        <v>1815</v>
      </c>
      <c r="F14067" s="37" t="s">
        <v>25784</v>
      </c>
    </row>
    <row r="14068" spans="1:6" ht="14.25" customHeight="1" x14ac:dyDescent="0.2">
      <c r="A14068" s="35" t="s">
        <v>43500</v>
      </c>
      <c r="B14068" s="36" t="s">
        <v>43501</v>
      </c>
      <c r="C14068" s="37">
        <v>53101503</v>
      </c>
      <c r="D14068" s="38" t="s">
        <v>43502</v>
      </c>
      <c r="E14068" s="39" t="s">
        <v>1815</v>
      </c>
      <c r="F14068" s="37" t="s">
        <v>25784</v>
      </c>
    </row>
    <row r="14069" spans="1:6" ht="14.25" customHeight="1" x14ac:dyDescent="0.2">
      <c r="A14069" s="35" t="s">
        <v>43503</v>
      </c>
      <c r="B14069" s="36" t="s">
        <v>43504</v>
      </c>
      <c r="C14069" s="37">
        <v>53101504</v>
      </c>
      <c r="D14069" s="38" t="s">
        <v>43505</v>
      </c>
      <c r="E14069" s="39" t="s">
        <v>1815</v>
      </c>
      <c r="F14069" s="37" t="s">
        <v>25784</v>
      </c>
    </row>
    <row r="14070" spans="1:6" ht="14.25" customHeight="1" x14ac:dyDescent="0.2">
      <c r="A14070" s="35" t="s">
        <v>43506</v>
      </c>
      <c r="B14070" s="36" t="s">
        <v>43507</v>
      </c>
      <c r="C14070" s="37">
        <v>53101505</v>
      </c>
      <c r="D14070" s="38" t="s">
        <v>43508</v>
      </c>
      <c r="E14070" s="39" t="s">
        <v>1815</v>
      </c>
      <c r="F14070" s="37" t="s">
        <v>25784</v>
      </c>
    </row>
    <row r="14071" spans="1:6" ht="14.25" customHeight="1" x14ac:dyDescent="0.2">
      <c r="A14071" s="35" t="s">
        <v>43509</v>
      </c>
      <c r="B14071" s="36" t="s">
        <v>43510</v>
      </c>
      <c r="C14071" s="37">
        <v>53101601</v>
      </c>
      <c r="D14071" s="38" t="s">
        <v>43511</v>
      </c>
      <c r="E14071" s="39" t="s">
        <v>1815</v>
      </c>
      <c r="F14071" s="37" t="s">
        <v>25784</v>
      </c>
    </row>
    <row r="14072" spans="1:6" ht="14.25" customHeight="1" x14ac:dyDescent="0.2">
      <c r="A14072" s="35" t="s">
        <v>43512</v>
      </c>
      <c r="B14072" s="36" t="s">
        <v>43513</v>
      </c>
      <c r="C14072" s="37">
        <v>53101602</v>
      </c>
      <c r="D14072" s="38" t="s">
        <v>43514</v>
      </c>
      <c r="E14072" s="39" t="s">
        <v>1815</v>
      </c>
      <c r="F14072" s="37" t="s">
        <v>25784</v>
      </c>
    </row>
    <row r="14073" spans="1:6" ht="14.25" customHeight="1" x14ac:dyDescent="0.2">
      <c r="A14073" s="35" t="s">
        <v>43515</v>
      </c>
      <c r="B14073" s="36" t="s">
        <v>43516</v>
      </c>
      <c r="C14073" s="37">
        <v>53101603</v>
      </c>
      <c r="D14073" s="38" t="s">
        <v>43517</v>
      </c>
      <c r="E14073" s="39" t="s">
        <v>1815</v>
      </c>
      <c r="F14073" s="37" t="s">
        <v>25784</v>
      </c>
    </row>
    <row r="14074" spans="1:6" ht="14.25" customHeight="1" x14ac:dyDescent="0.2">
      <c r="A14074" s="35" t="s">
        <v>43518</v>
      </c>
      <c r="B14074" s="36" t="s">
        <v>43519</v>
      </c>
      <c r="C14074" s="37">
        <v>53101604</v>
      </c>
      <c r="D14074" s="38" t="s">
        <v>43520</v>
      </c>
      <c r="E14074" s="39" t="s">
        <v>1815</v>
      </c>
      <c r="F14074" s="37" t="s">
        <v>25784</v>
      </c>
    </row>
    <row r="14075" spans="1:6" ht="14.25" customHeight="1" x14ac:dyDescent="0.2">
      <c r="A14075" s="35" t="s">
        <v>43521</v>
      </c>
      <c r="B14075" s="36" t="s">
        <v>43522</v>
      </c>
      <c r="C14075" s="37">
        <v>53101605</v>
      </c>
      <c r="D14075" s="38" t="s">
        <v>43523</v>
      </c>
      <c r="E14075" s="39" t="s">
        <v>1815</v>
      </c>
      <c r="F14075" s="37" t="s">
        <v>25784</v>
      </c>
    </row>
    <row r="14076" spans="1:6" ht="14.25" customHeight="1" x14ac:dyDescent="0.2">
      <c r="A14076" s="35" t="s">
        <v>43524</v>
      </c>
      <c r="B14076" s="36" t="s">
        <v>43525</v>
      </c>
      <c r="C14076" s="37">
        <v>53101701</v>
      </c>
      <c r="D14076" s="38" t="s">
        <v>43526</v>
      </c>
      <c r="E14076" s="39" t="s">
        <v>1815</v>
      </c>
      <c r="F14076" s="37" t="s">
        <v>25784</v>
      </c>
    </row>
    <row r="14077" spans="1:6" ht="14.25" customHeight="1" x14ac:dyDescent="0.2">
      <c r="A14077" s="35" t="s">
        <v>43527</v>
      </c>
      <c r="B14077" s="36" t="s">
        <v>43528</v>
      </c>
      <c r="C14077" s="37">
        <v>53101702</v>
      </c>
      <c r="D14077" s="38" t="s">
        <v>43529</v>
      </c>
      <c r="E14077" s="39" t="s">
        <v>1815</v>
      </c>
      <c r="F14077" s="37" t="s">
        <v>25784</v>
      </c>
    </row>
    <row r="14078" spans="1:6" ht="14.25" customHeight="1" x14ac:dyDescent="0.2">
      <c r="A14078" s="35" t="s">
        <v>43530</v>
      </c>
      <c r="B14078" s="36" t="s">
        <v>43531</v>
      </c>
      <c r="C14078" s="37">
        <v>53101703</v>
      </c>
      <c r="D14078" s="38" t="s">
        <v>43532</v>
      </c>
      <c r="E14078" s="39" t="s">
        <v>1815</v>
      </c>
      <c r="F14078" s="37" t="s">
        <v>25784</v>
      </c>
    </row>
    <row r="14079" spans="1:6" ht="14.25" customHeight="1" x14ac:dyDescent="0.2">
      <c r="A14079" s="35" t="s">
        <v>43533</v>
      </c>
      <c r="B14079" s="36" t="s">
        <v>43534</v>
      </c>
      <c r="C14079" s="37">
        <v>53101704</v>
      </c>
      <c r="D14079" s="38" t="s">
        <v>43535</v>
      </c>
      <c r="E14079" s="39" t="s">
        <v>1815</v>
      </c>
      <c r="F14079" s="37" t="s">
        <v>25784</v>
      </c>
    </row>
    <row r="14080" spans="1:6" ht="14.25" customHeight="1" x14ac:dyDescent="0.2">
      <c r="A14080" s="35" t="s">
        <v>43536</v>
      </c>
      <c r="B14080" s="36" t="s">
        <v>43537</v>
      </c>
      <c r="C14080" s="37">
        <v>53101705</v>
      </c>
      <c r="D14080" s="38" t="s">
        <v>43538</v>
      </c>
      <c r="E14080" s="39" t="s">
        <v>1815</v>
      </c>
      <c r="F14080" s="37" t="s">
        <v>25784</v>
      </c>
    </row>
    <row r="14081" spans="1:6" ht="14.25" customHeight="1" x14ac:dyDescent="0.2">
      <c r="A14081" s="35" t="s">
        <v>43539</v>
      </c>
      <c r="B14081" s="36" t="s">
        <v>43540</v>
      </c>
      <c r="C14081" s="37">
        <v>53101801</v>
      </c>
      <c r="D14081" s="38" t="s">
        <v>43541</v>
      </c>
      <c r="E14081" s="39" t="s">
        <v>1815</v>
      </c>
      <c r="F14081" s="37" t="s">
        <v>25784</v>
      </c>
    </row>
    <row r="14082" spans="1:6" ht="14.25" customHeight="1" x14ac:dyDescent="0.2">
      <c r="A14082" s="35" t="s">
        <v>43542</v>
      </c>
      <c r="B14082" s="36" t="s">
        <v>43543</v>
      </c>
      <c r="C14082" s="37">
        <v>53101802</v>
      </c>
      <c r="D14082" s="38" t="s">
        <v>43544</v>
      </c>
      <c r="E14082" s="39" t="s">
        <v>1815</v>
      </c>
      <c r="F14082" s="37" t="s">
        <v>25784</v>
      </c>
    </row>
    <row r="14083" spans="1:6" ht="14.25" customHeight="1" x14ac:dyDescent="0.2">
      <c r="A14083" s="35" t="s">
        <v>43545</v>
      </c>
      <c r="B14083" s="36" t="s">
        <v>43546</v>
      </c>
      <c r="C14083" s="37">
        <v>53101803</v>
      </c>
      <c r="D14083" s="38" t="s">
        <v>43547</v>
      </c>
      <c r="E14083" s="39" t="s">
        <v>1815</v>
      </c>
      <c r="F14083" s="37" t="s">
        <v>25784</v>
      </c>
    </row>
    <row r="14084" spans="1:6" ht="14.25" customHeight="1" x14ac:dyDescent="0.2">
      <c r="A14084" s="35" t="s">
        <v>43548</v>
      </c>
      <c r="B14084" s="36" t="s">
        <v>43549</v>
      </c>
      <c r="C14084" s="37">
        <v>53101804</v>
      </c>
      <c r="D14084" s="38" t="s">
        <v>43550</v>
      </c>
      <c r="E14084" s="39" t="s">
        <v>1815</v>
      </c>
      <c r="F14084" s="37" t="s">
        <v>25784</v>
      </c>
    </row>
    <row r="14085" spans="1:6" ht="14.25" customHeight="1" x14ac:dyDescent="0.2">
      <c r="A14085" s="35" t="s">
        <v>43551</v>
      </c>
      <c r="B14085" s="36" t="s">
        <v>43552</v>
      </c>
      <c r="C14085" s="37">
        <v>53101805</v>
      </c>
      <c r="D14085" s="38" t="s">
        <v>43553</v>
      </c>
      <c r="E14085" s="39" t="s">
        <v>1815</v>
      </c>
      <c r="F14085" s="37" t="s">
        <v>25784</v>
      </c>
    </row>
    <row r="14086" spans="1:6" ht="14.25" customHeight="1" x14ac:dyDescent="0.2">
      <c r="A14086" s="35" t="s">
        <v>43554</v>
      </c>
      <c r="B14086" s="36" t="s">
        <v>43555</v>
      </c>
      <c r="C14086" s="37">
        <v>53101901</v>
      </c>
      <c r="D14086" s="38" t="s">
        <v>43556</v>
      </c>
      <c r="E14086" s="39" t="s">
        <v>1815</v>
      </c>
      <c r="F14086" s="37" t="s">
        <v>25784</v>
      </c>
    </row>
    <row r="14087" spans="1:6" ht="14.25" customHeight="1" x14ac:dyDescent="0.2">
      <c r="A14087" s="35" t="s">
        <v>43557</v>
      </c>
      <c r="B14087" s="36" t="s">
        <v>43558</v>
      </c>
      <c r="C14087" s="37">
        <v>53101902</v>
      </c>
      <c r="D14087" s="38" t="s">
        <v>43559</v>
      </c>
      <c r="E14087" s="39" t="s">
        <v>1815</v>
      </c>
      <c r="F14087" s="37" t="s">
        <v>25784</v>
      </c>
    </row>
    <row r="14088" spans="1:6" ht="14.25" customHeight="1" x14ac:dyDescent="0.2">
      <c r="A14088" s="35" t="s">
        <v>43560</v>
      </c>
      <c r="B14088" s="36" t="s">
        <v>43561</v>
      </c>
      <c r="C14088" s="37">
        <v>53101903</v>
      </c>
      <c r="D14088" s="38" t="s">
        <v>43562</v>
      </c>
      <c r="E14088" s="39" t="s">
        <v>1815</v>
      </c>
      <c r="F14088" s="37" t="s">
        <v>25784</v>
      </c>
    </row>
    <row r="14089" spans="1:6" ht="14.25" customHeight="1" x14ac:dyDescent="0.2">
      <c r="A14089" s="35" t="s">
        <v>43563</v>
      </c>
      <c r="B14089" s="36" t="s">
        <v>43564</v>
      </c>
      <c r="C14089" s="37">
        <v>53101904</v>
      </c>
      <c r="D14089" s="38" t="s">
        <v>43565</v>
      </c>
      <c r="E14089" s="39" t="s">
        <v>1815</v>
      </c>
      <c r="F14089" s="37" t="s">
        <v>25784</v>
      </c>
    </row>
    <row r="14090" spans="1:6" ht="14.25" customHeight="1" x14ac:dyDescent="0.2">
      <c r="A14090" s="35" t="s">
        <v>43566</v>
      </c>
      <c r="B14090" s="36" t="s">
        <v>43567</v>
      </c>
      <c r="C14090" s="37">
        <v>53101905</v>
      </c>
      <c r="D14090" s="38" t="s">
        <v>43568</v>
      </c>
      <c r="E14090" s="39" t="s">
        <v>1815</v>
      </c>
      <c r="F14090" s="37" t="s">
        <v>25784</v>
      </c>
    </row>
    <row r="14091" spans="1:6" ht="14.25" customHeight="1" x14ac:dyDescent="0.2">
      <c r="A14091" s="35" t="s">
        <v>43569</v>
      </c>
      <c r="B14091" s="36" t="s">
        <v>43570</v>
      </c>
      <c r="C14091" s="37">
        <v>53102001</v>
      </c>
      <c r="D14091" s="38" t="s">
        <v>43571</v>
      </c>
      <c r="E14091" s="39" t="s">
        <v>1815</v>
      </c>
      <c r="F14091" s="37" t="s">
        <v>25784</v>
      </c>
    </row>
    <row r="14092" spans="1:6" ht="14.25" customHeight="1" x14ac:dyDescent="0.2">
      <c r="A14092" s="35" t="s">
        <v>43572</v>
      </c>
      <c r="B14092" s="36" t="s">
        <v>43573</v>
      </c>
      <c r="C14092" s="37">
        <v>53102002</v>
      </c>
      <c r="D14092" s="38" t="s">
        <v>43574</v>
      </c>
      <c r="E14092" s="39" t="s">
        <v>1815</v>
      </c>
      <c r="F14092" s="37" t="s">
        <v>25784</v>
      </c>
    </row>
    <row r="14093" spans="1:6" ht="14.25" customHeight="1" x14ac:dyDescent="0.2">
      <c r="A14093" s="35" t="s">
        <v>43575</v>
      </c>
      <c r="B14093" s="36" t="s">
        <v>43576</v>
      </c>
      <c r="C14093" s="37">
        <v>53102003</v>
      </c>
      <c r="D14093" s="38" t="s">
        <v>43577</v>
      </c>
      <c r="E14093" s="39" t="s">
        <v>1815</v>
      </c>
      <c r="F14093" s="37" t="s">
        <v>25784</v>
      </c>
    </row>
    <row r="14094" spans="1:6" ht="14.25" customHeight="1" x14ac:dyDescent="0.2">
      <c r="A14094" s="35" t="s">
        <v>43578</v>
      </c>
      <c r="B14094" s="36" t="s">
        <v>43579</v>
      </c>
      <c r="C14094" s="37">
        <v>53102101</v>
      </c>
      <c r="D14094" s="38" t="s">
        <v>43580</v>
      </c>
      <c r="E14094" s="39" t="s">
        <v>1815</v>
      </c>
      <c r="F14094" s="37" t="s">
        <v>25784</v>
      </c>
    </row>
    <row r="14095" spans="1:6" ht="14.25" customHeight="1" x14ac:dyDescent="0.2">
      <c r="A14095" s="35" t="s">
        <v>43581</v>
      </c>
      <c r="B14095" s="36" t="s">
        <v>43582</v>
      </c>
      <c r="C14095" s="37">
        <v>53102102</v>
      </c>
      <c r="D14095" s="38" t="s">
        <v>43583</v>
      </c>
      <c r="E14095" s="39" t="s">
        <v>1815</v>
      </c>
      <c r="F14095" s="37" t="s">
        <v>25784</v>
      </c>
    </row>
    <row r="14096" spans="1:6" ht="14.25" customHeight="1" x14ac:dyDescent="0.2">
      <c r="A14096" s="35" t="s">
        <v>43584</v>
      </c>
      <c r="B14096" s="36" t="s">
        <v>43585</v>
      </c>
      <c r="C14096" s="37">
        <v>53102103</v>
      </c>
      <c r="D14096" s="38" t="s">
        <v>43586</v>
      </c>
      <c r="E14096" s="39" t="s">
        <v>1815</v>
      </c>
      <c r="F14096" s="37" t="s">
        <v>25784</v>
      </c>
    </row>
    <row r="14097" spans="1:6" ht="14.25" customHeight="1" x14ac:dyDescent="0.2">
      <c r="A14097" s="35" t="s">
        <v>43587</v>
      </c>
      <c r="B14097" s="36" t="s">
        <v>43588</v>
      </c>
      <c r="C14097" s="37">
        <v>53102104</v>
      </c>
      <c r="D14097" s="38" t="s">
        <v>43589</v>
      </c>
      <c r="E14097" s="39" t="s">
        <v>1815</v>
      </c>
      <c r="F14097" s="37" t="s">
        <v>25784</v>
      </c>
    </row>
    <row r="14098" spans="1:6" ht="14.25" customHeight="1" x14ac:dyDescent="0.2">
      <c r="A14098" s="35" t="s">
        <v>43590</v>
      </c>
      <c r="B14098" s="36" t="s">
        <v>43591</v>
      </c>
      <c r="C14098" s="37">
        <v>53102105</v>
      </c>
      <c r="D14098" s="38" t="s">
        <v>43592</v>
      </c>
      <c r="E14098" s="39" t="s">
        <v>1815</v>
      </c>
      <c r="F14098" s="37" t="s">
        <v>25784</v>
      </c>
    </row>
    <row r="14099" spans="1:6" ht="14.25" customHeight="1" x14ac:dyDescent="0.2">
      <c r="A14099" s="35" t="s">
        <v>43593</v>
      </c>
      <c r="B14099" s="36" t="s">
        <v>43594</v>
      </c>
      <c r="C14099" s="37">
        <v>53102201</v>
      </c>
      <c r="D14099" s="38" t="s">
        <v>43595</v>
      </c>
      <c r="E14099" s="39" t="s">
        <v>1815</v>
      </c>
      <c r="F14099" s="37" t="s">
        <v>25784</v>
      </c>
    </row>
    <row r="14100" spans="1:6" ht="14.25" customHeight="1" x14ac:dyDescent="0.2">
      <c r="A14100" s="35" t="s">
        <v>43596</v>
      </c>
      <c r="B14100" s="36" t="s">
        <v>43597</v>
      </c>
      <c r="C14100" s="37">
        <v>53102202</v>
      </c>
      <c r="D14100" s="38" t="s">
        <v>43598</v>
      </c>
      <c r="E14100" s="39" t="s">
        <v>1815</v>
      </c>
      <c r="F14100" s="37" t="s">
        <v>25784</v>
      </c>
    </row>
    <row r="14101" spans="1:6" ht="14.25" customHeight="1" x14ac:dyDescent="0.2">
      <c r="A14101" s="35" t="s">
        <v>43599</v>
      </c>
      <c r="B14101" s="36" t="s">
        <v>43594</v>
      </c>
      <c r="C14101" s="37">
        <v>53102203</v>
      </c>
      <c r="D14101" s="38" t="s">
        <v>43600</v>
      </c>
      <c r="E14101" s="39" t="s">
        <v>1815</v>
      </c>
      <c r="F14101" s="37" t="s">
        <v>25784</v>
      </c>
    </row>
    <row r="14102" spans="1:6" ht="14.25" customHeight="1" x14ac:dyDescent="0.2">
      <c r="A14102" s="35" t="s">
        <v>43601</v>
      </c>
      <c r="B14102" s="36" t="s">
        <v>43594</v>
      </c>
      <c r="C14102" s="37">
        <v>53102204</v>
      </c>
      <c r="D14102" s="38" t="s">
        <v>43602</v>
      </c>
      <c r="E14102" s="39" t="s">
        <v>1815</v>
      </c>
      <c r="F14102" s="37" t="s">
        <v>25784</v>
      </c>
    </row>
    <row r="14103" spans="1:6" ht="14.25" customHeight="1" x14ac:dyDescent="0.2">
      <c r="A14103" s="35" t="s">
        <v>43603</v>
      </c>
      <c r="B14103" s="36" t="s">
        <v>43594</v>
      </c>
      <c r="C14103" s="37">
        <v>53102205</v>
      </c>
      <c r="D14103" s="38" t="s">
        <v>43604</v>
      </c>
      <c r="E14103" s="39" t="s">
        <v>1815</v>
      </c>
      <c r="F14103" s="37" t="s">
        <v>25784</v>
      </c>
    </row>
    <row r="14104" spans="1:6" ht="14.25" customHeight="1" x14ac:dyDescent="0.2">
      <c r="A14104" s="35" t="s">
        <v>43605</v>
      </c>
      <c r="B14104" s="36" t="s">
        <v>43606</v>
      </c>
      <c r="C14104" s="37">
        <v>53102301</v>
      </c>
      <c r="D14104" s="38" t="s">
        <v>43607</v>
      </c>
      <c r="E14104" s="39" t="s">
        <v>1815</v>
      </c>
      <c r="F14104" s="37" t="s">
        <v>25784</v>
      </c>
    </row>
    <row r="14105" spans="1:6" ht="14.25" customHeight="1" x14ac:dyDescent="0.2">
      <c r="A14105" s="35" t="s">
        <v>43608</v>
      </c>
      <c r="B14105" s="36" t="s">
        <v>43609</v>
      </c>
      <c r="C14105" s="37">
        <v>53102302</v>
      </c>
      <c r="D14105" s="38" t="s">
        <v>43610</v>
      </c>
      <c r="E14105" s="39" t="s">
        <v>1815</v>
      </c>
      <c r="F14105" s="37" t="s">
        <v>25784</v>
      </c>
    </row>
    <row r="14106" spans="1:6" ht="14.25" customHeight="1" x14ac:dyDescent="0.2">
      <c r="A14106" s="35" t="s">
        <v>43611</v>
      </c>
      <c r="B14106" s="36" t="s">
        <v>43612</v>
      </c>
      <c r="C14106" s="37">
        <v>53102303</v>
      </c>
      <c r="D14106" s="38" t="s">
        <v>43613</v>
      </c>
      <c r="E14106" s="39" t="s">
        <v>1815</v>
      </c>
      <c r="F14106" s="37" t="s">
        <v>25784</v>
      </c>
    </row>
    <row r="14107" spans="1:6" ht="14.25" customHeight="1" x14ac:dyDescent="0.2">
      <c r="A14107" s="35" t="s">
        <v>43614</v>
      </c>
      <c r="B14107" s="36" t="s">
        <v>43615</v>
      </c>
      <c r="C14107" s="37">
        <v>53102304</v>
      </c>
      <c r="D14107" s="38" t="s">
        <v>43616</v>
      </c>
      <c r="E14107" s="39" t="s">
        <v>1815</v>
      </c>
      <c r="F14107" s="37" t="s">
        <v>25784</v>
      </c>
    </row>
    <row r="14108" spans="1:6" ht="14.25" customHeight="1" x14ac:dyDescent="0.2">
      <c r="A14108" s="35" t="s">
        <v>43617</v>
      </c>
      <c r="B14108" s="36" t="s">
        <v>43618</v>
      </c>
      <c r="C14108" s="37">
        <v>53102305</v>
      </c>
      <c r="D14108" s="38" t="s">
        <v>43619</v>
      </c>
      <c r="E14108" s="39" t="s">
        <v>1815</v>
      </c>
      <c r="F14108" s="37" t="s">
        <v>25784</v>
      </c>
    </row>
    <row r="14109" spans="1:6" ht="14.25" customHeight="1" x14ac:dyDescent="0.2">
      <c r="A14109" s="35" t="s">
        <v>43620</v>
      </c>
      <c r="B14109" s="36" t="s">
        <v>43621</v>
      </c>
      <c r="C14109" s="37">
        <v>53102306</v>
      </c>
      <c r="D14109" s="38" t="s">
        <v>43622</v>
      </c>
      <c r="E14109" s="39" t="s">
        <v>1815</v>
      </c>
      <c r="F14109" s="37" t="s">
        <v>25784</v>
      </c>
    </row>
    <row r="14110" spans="1:6" ht="14.25" customHeight="1" x14ac:dyDescent="0.2">
      <c r="A14110" s="35" t="s">
        <v>43623</v>
      </c>
      <c r="B14110" s="36" t="s">
        <v>43624</v>
      </c>
      <c r="C14110" s="37">
        <v>53102307</v>
      </c>
      <c r="D14110" s="38" t="s">
        <v>43625</v>
      </c>
      <c r="E14110" s="39" t="s">
        <v>1815</v>
      </c>
      <c r="F14110" s="37" t="s">
        <v>25784</v>
      </c>
    </row>
    <row r="14111" spans="1:6" ht="14.25" customHeight="1" x14ac:dyDescent="0.2">
      <c r="A14111" s="35" t="s">
        <v>43626</v>
      </c>
      <c r="B14111" s="36" t="s">
        <v>43627</v>
      </c>
      <c r="C14111" s="37">
        <v>53102308</v>
      </c>
      <c r="D14111" s="38" t="s">
        <v>43628</v>
      </c>
      <c r="E14111" s="39" t="s">
        <v>1815</v>
      </c>
      <c r="F14111" s="37" t="s">
        <v>25784</v>
      </c>
    </row>
    <row r="14112" spans="1:6" ht="14.25" customHeight="1" x14ac:dyDescent="0.2">
      <c r="A14112" s="35" t="s">
        <v>43629</v>
      </c>
      <c r="B14112" s="36" t="s">
        <v>43630</v>
      </c>
      <c r="C14112" s="37">
        <v>53102401</v>
      </c>
      <c r="D14112" s="38" t="s">
        <v>43631</v>
      </c>
      <c r="E14112" s="39" t="s">
        <v>1815</v>
      </c>
      <c r="F14112" s="37" t="s">
        <v>25784</v>
      </c>
    </row>
    <row r="14113" spans="1:6" ht="14.25" customHeight="1" x14ac:dyDescent="0.2">
      <c r="A14113" s="35" t="s">
        <v>43632</v>
      </c>
      <c r="B14113" s="36" t="s">
        <v>43633</v>
      </c>
      <c r="C14113" s="37">
        <v>53102402</v>
      </c>
      <c r="D14113" s="38" t="s">
        <v>43634</v>
      </c>
      <c r="E14113" s="39" t="s">
        <v>1815</v>
      </c>
      <c r="F14113" s="37" t="s">
        <v>25784</v>
      </c>
    </row>
    <row r="14114" spans="1:6" ht="14.25" customHeight="1" x14ac:dyDescent="0.2">
      <c r="A14114" s="35" t="s">
        <v>43635</v>
      </c>
      <c r="B14114" s="36" t="s">
        <v>43636</v>
      </c>
      <c r="C14114" s="37">
        <v>53102403</v>
      </c>
      <c r="D14114" s="38" t="s">
        <v>43637</v>
      </c>
      <c r="E14114" s="39" t="s">
        <v>1815</v>
      </c>
      <c r="F14114" s="37" t="s">
        <v>25784</v>
      </c>
    </row>
    <row r="14115" spans="1:6" ht="14.25" customHeight="1" x14ac:dyDescent="0.2">
      <c r="A14115" s="35" t="s">
        <v>43638</v>
      </c>
      <c r="B14115" s="36" t="s">
        <v>43639</v>
      </c>
      <c r="C14115" s="37">
        <v>53102404</v>
      </c>
      <c r="D14115" s="38" t="s">
        <v>43640</v>
      </c>
      <c r="E14115" s="39" t="s">
        <v>1815</v>
      </c>
      <c r="F14115" s="37" t="s">
        <v>25784</v>
      </c>
    </row>
    <row r="14116" spans="1:6" ht="14.25" customHeight="1" x14ac:dyDescent="0.2">
      <c r="A14116" s="35" t="s">
        <v>43641</v>
      </c>
      <c r="B14116" s="36" t="s">
        <v>43642</v>
      </c>
      <c r="C14116" s="37">
        <v>53102501</v>
      </c>
      <c r="D14116" s="38" t="s">
        <v>43643</v>
      </c>
      <c r="E14116" s="39" t="s">
        <v>1815</v>
      </c>
      <c r="F14116" s="37" t="s">
        <v>25784</v>
      </c>
    </row>
    <row r="14117" spans="1:6" ht="14.25" customHeight="1" x14ac:dyDescent="0.2">
      <c r="A14117" s="35" t="s">
        <v>43644</v>
      </c>
      <c r="B14117" s="36" t="s">
        <v>43645</v>
      </c>
      <c r="C14117" s="37">
        <v>53102502</v>
      </c>
      <c r="D14117" s="38" t="s">
        <v>43646</v>
      </c>
      <c r="E14117" s="39" t="s">
        <v>1815</v>
      </c>
      <c r="F14117" s="37" t="s">
        <v>25784</v>
      </c>
    </row>
    <row r="14118" spans="1:6" ht="14.25" customHeight="1" x14ac:dyDescent="0.2">
      <c r="A14118" s="35" t="s">
        <v>43647</v>
      </c>
      <c r="B14118" s="36" t="s">
        <v>43648</v>
      </c>
      <c r="C14118" s="37">
        <v>53102503</v>
      </c>
      <c r="D14118" s="38" t="s">
        <v>43649</v>
      </c>
      <c r="E14118" s="39" t="s">
        <v>1815</v>
      </c>
      <c r="F14118" s="37" t="s">
        <v>25784</v>
      </c>
    </row>
    <row r="14119" spans="1:6" ht="14.25" customHeight="1" x14ac:dyDescent="0.2">
      <c r="A14119" s="35" t="s">
        <v>43650</v>
      </c>
      <c r="B14119" s="36" t="s">
        <v>43651</v>
      </c>
      <c r="C14119" s="37">
        <v>53102504</v>
      </c>
      <c r="D14119" s="38" t="s">
        <v>43652</v>
      </c>
      <c r="E14119" s="39" t="s">
        <v>1815</v>
      </c>
      <c r="F14119" s="37" t="s">
        <v>25784</v>
      </c>
    </row>
    <row r="14120" spans="1:6" ht="14.25" customHeight="1" x14ac:dyDescent="0.2">
      <c r="A14120" s="35" t="s">
        <v>43653</v>
      </c>
      <c r="B14120" s="36" t="s">
        <v>43654</v>
      </c>
      <c r="C14120" s="37">
        <v>53102505</v>
      </c>
      <c r="D14120" s="38" t="s">
        <v>43655</v>
      </c>
      <c r="E14120" s="39" t="s">
        <v>1815</v>
      </c>
      <c r="F14120" s="37" t="s">
        <v>25784</v>
      </c>
    </row>
    <row r="14121" spans="1:6" ht="14.25" customHeight="1" x14ac:dyDescent="0.2">
      <c r="A14121" s="35" t="s">
        <v>43656</v>
      </c>
      <c r="B14121" s="36" t="s">
        <v>43657</v>
      </c>
      <c r="C14121" s="37">
        <v>53102506</v>
      </c>
      <c r="D14121" s="38" t="s">
        <v>43658</v>
      </c>
      <c r="E14121" s="39" t="s">
        <v>1815</v>
      </c>
      <c r="F14121" s="37" t="s">
        <v>25784</v>
      </c>
    </row>
    <row r="14122" spans="1:6" ht="14.25" customHeight="1" x14ac:dyDescent="0.2">
      <c r="A14122" s="35" t="s">
        <v>43659</v>
      </c>
      <c r="B14122" s="36" t="s">
        <v>43660</v>
      </c>
      <c r="C14122" s="37">
        <v>53102507</v>
      </c>
      <c r="D14122" s="38" t="s">
        <v>43661</v>
      </c>
      <c r="E14122" s="39" t="s">
        <v>1815</v>
      </c>
      <c r="F14122" s="37" t="s">
        <v>25784</v>
      </c>
    </row>
    <row r="14123" spans="1:6" ht="14.25" customHeight="1" x14ac:dyDescent="0.2">
      <c r="A14123" s="35" t="s">
        <v>43662</v>
      </c>
      <c r="B14123" s="36" t="s">
        <v>43663</v>
      </c>
      <c r="C14123" s="37">
        <v>53102508</v>
      </c>
      <c r="D14123" s="38" t="s">
        <v>43664</v>
      </c>
      <c r="E14123" s="39" t="s">
        <v>1815</v>
      </c>
      <c r="F14123" s="37" t="s">
        <v>25784</v>
      </c>
    </row>
    <row r="14124" spans="1:6" ht="14.25" customHeight="1" x14ac:dyDescent="0.2">
      <c r="A14124" s="35" t="s">
        <v>43665</v>
      </c>
      <c r="B14124" s="36" t="s">
        <v>43666</v>
      </c>
      <c r="C14124" s="37">
        <v>53102509</v>
      </c>
      <c r="D14124" s="38" t="s">
        <v>43667</v>
      </c>
      <c r="E14124" s="39" t="s">
        <v>1815</v>
      </c>
      <c r="F14124" s="37" t="s">
        <v>25784</v>
      </c>
    </row>
    <row r="14125" spans="1:6" ht="14.25" customHeight="1" x14ac:dyDescent="0.2">
      <c r="A14125" s="35" t="s">
        <v>43668</v>
      </c>
      <c r="B14125" s="36" t="s">
        <v>43669</v>
      </c>
      <c r="C14125" s="37">
        <v>53102510</v>
      </c>
      <c r="D14125" s="38" t="s">
        <v>43670</v>
      </c>
      <c r="E14125" s="39" t="s">
        <v>1815</v>
      </c>
      <c r="F14125" s="37" t="s">
        <v>25784</v>
      </c>
    </row>
    <row r="14126" spans="1:6" ht="14.25" customHeight="1" x14ac:dyDescent="0.2">
      <c r="A14126" s="35" t="s">
        <v>2095</v>
      </c>
      <c r="B14126" s="36" t="s">
        <v>43671</v>
      </c>
      <c r="C14126" s="37">
        <v>53102511</v>
      </c>
      <c r="D14126" s="38" t="s">
        <v>43672</v>
      </c>
      <c r="E14126" s="39" t="s">
        <v>1815</v>
      </c>
      <c r="F14126" s="37" t="s">
        <v>25784</v>
      </c>
    </row>
    <row r="14127" spans="1:6" ht="14.25" customHeight="1" x14ac:dyDescent="0.2">
      <c r="A14127" s="35" t="s">
        <v>43673</v>
      </c>
      <c r="B14127" s="36" t="s">
        <v>43674</v>
      </c>
      <c r="C14127" s="37">
        <v>53102512</v>
      </c>
      <c r="D14127" s="38" t="s">
        <v>43675</v>
      </c>
      <c r="E14127" s="39" t="s">
        <v>1815</v>
      </c>
      <c r="F14127" s="37" t="s">
        <v>25784</v>
      </c>
    </row>
    <row r="14128" spans="1:6" ht="14.25" customHeight="1" x14ac:dyDescent="0.2">
      <c r="A14128" s="35" t="s">
        <v>43676</v>
      </c>
      <c r="B14128" s="36" t="s">
        <v>43677</v>
      </c>
      <c r="C14128" s="37">
        <v>53102513</v>
      </c>
      <c r="D14128" s="38" t="s">
        <v>43678</v>
      </c>
      <c r="E14128" s="39" t="s">
        <v>1815</v>
      </c>
      <c r="F14128" s="37" t="s">
        <v>25784</v>
      </c>
    </row>
    <row r="14129" spans="1:6" ht="14.25" customHeight="1" x14ac:dyDescent="0.2">
      <c r="A14129" s="35" t="s">
        <v>43679</v>
      </c>
      <c r="B14129" s="36" t="s">
        <v>43680</v>
      </c>
      <c r="C14129" s="37">
        <v>53102514</v>
      </c>
      <c r="D14129" s="38" t="s">
        <v>43681</v>
      </c>
      <c r="E14129" s="39" t="s">
        <v>1815</v>
      </c>
      <c r="F14129" s="37" t="s">
        <v>25784</v>
      </c>
    </row>
    <row r="14130" spans="1:6" ht="14.25" customHeight="1" x14ac:dyDescent="0.2">
      <c r="A14130" s="35" t="s">
        <v>43682</v>
      </c>
      <c r="B14130" s="36" t="s">
        <v>43683</v>
      </c>
      <c r="C14130" s="37">
        <v>53102515</v>
      </c>
      <c r="D14130" s="38" t="s">
        <v>43684</v>
      </c>
      <c r="E14130" s="39" t="s">
        <v>1815</v>
      </c>
      <c r="F14130" s="37" t="s">
        <v>25784</v>
      </c>
    </row>
    <row r="14131" spans="1:6" ht="14.25" customHeight="1" x14ac:dyDescent="0.2">
      <c r="A14131" s="35" t="s">
        <v>43685</v>
      </c>
      <c r="B14131" s="36" t="s">
        <v>43686</v>
      </c>
      <c r="C14131" s="37">
        <v>53102516</v>
      </c>
      <c r="D14131" s="38" t="s">
        <v>43687</v>
      </c>
      <c r="E14131" s="39" t="s">
        <v>1815</v>
      </c>
      <c r="F14131" s="37" t="s">
        <v>25784</v>
      </c>
    </row>
    <row r="14132" spans="1:6" ht="14.25" customHeight="1" x14ac:dyDescent="0.2">
      <c r="A14132" s="35" t="s">
        <v>43688</v>
      </c>
      <c r="B14132" s="36" t="s">
        <v>43689</v>
      </c>
      <c r="C14132" s="37">
        <v>53102517</v>
      </c>
      <c r="D14132" s="38" t="s">
        <v>43690</v>
      </c>
      <c r="E14132" s="39" t="s">
        <v>1815</v>
      </c>
      <c r="F14132" s="37" t="s">
        <v>25784</v>
      </c>
    </row>
    <row r="14133" spans="1:6" ht="14.25" customHeight="1" x14ac:dyDescent="0.2">
      <c r="A14133" s="35" t="s">
        <v>43691</v>
      </c>
      <c r="B14133" s="36" t="s">
        <v>43692</v>
      </c>
      <c r="C14133" s="37">
        <v>53102518</v>
      </c>
      <c r="D14133" s="38" t="s">
        <v>43693</v>
      </c>
      <c r="E14133" s="39" t="s">
        <v>1815</v>
      </c>
      <c r="F14133" s="37" t="s">
        <v>25784</v>
      </c>
    </row>
    <row r="14134" spans="1:6" ht="14.25" customHeight="1" x14ac:dyDescent="0.2">
      <c r="A14134" s="35" t="s">
        <v>43694</v>
      </c>
      <c r="B14134" s="36" t="s">
        <v>43695</v>
      </c>
      <c r="C14134" s="37">
        <v>53102519</v>
      </c>
      <c r="D14134" s="38" t="s">
        <v>43696</v>
      </c>
      <c r="E14134" s="39" t="s">
        <v>1815</v>
      </c>
      <c r="F14134" s="37" t="s">
        <v>25784</v>
      </c>
    </row>
    <row r="14135" spans="1:6" ht="14.25" customHeight="1" x14ac:dyDescent="0.2">
      <c r="A14135" s="35" t="s">
        <v>43697</v>
      </c>
      <c r="B14135" s="36" t="s">
        <v>43698</v>
      </c>
      <c r="C14135" s="37">
        <v>53102520</v>
      </c>
      <c r="D14135" s="38" t="s">
        <v>43699</v>
      </c>
      <c r="E14135" s="39" t="s">
        <v>1815</v>
      </c>
      <c r="F14135" s="37" t="s">
        <v>25784</v>
      </c>
    </row>
    <row r="14136" spans="1:6" ht="14.25" customHeight="1" x14ac:dyDescent="0.2">
      <c r="A14136" s="35" t="s">
        <v>43700</v>
      </c>
      <c r="B14136" s="36" t="s">
        <v>43701</v>
      </c>
      <c r="C14136" s="37">
        <v>53102601</v>
      </c>
      <c r="D14136" s="38" t="s">
        <v>43702</v>
      </c>
      <c r="E14136" s="39" t="s">
        <v>1815</v>
      </c>
      <c r="F14136" s="37" t="s">
        <v>25784</v>
      </c>
    </row>
    <row r="14137" spans="1:6" ht="14.25" customHeight="1" x14ac:dyDescent="0.2">
      <c r="A14137" s="35" t="s">
        <v>43703</v>
      </c>
      <c r="B14137" s="36" t="s">
        <v>43704</v>
      </c>
      <c r="C14137" s="37">
        <v>53102602</v>
      </c>
      <c r="D14137" s="38" t="s">
        <v>43705</v>
      </c>
      <c r="E14137" s="39" t="s">
        <v>1815</v>
      </c>
      <c r="F14137" s="37" t="s">
        <v>25784</v>
      </c>
    </row>
    <row r="14138" spans="1:6" ht="14.25" customHeight="1" x14ac:dyDescent="0.2">
      <c r="A14138" s="35" t="s">
        <v>43706</v>
      </c>
      <c r="B14138" s="36" t="s">
        <v>43707</v>
      </c>
      <c r="C14138" s="37">
        <v>53102603</v>
      </c>
      <c r="D14138" s="38" t="s">
        <v>43708</v>
      </c>
      <c r="E14138" s="39" t="s">
        <v>1815</v>
      </c>
      <c r="F14138" s="37" t="s">
        <v>25784</v>
      </c>
    </row>
    <row r="14139" spans="1:6" ht="14.25" customHeight="1" x14ac:dyDescent="0.2">
      <c r="A14139" s="35" t="s">
        <v>43709</v>
      </c>
      <c r="B14139" s="36" t="s">
        <v>43710</v>
      </c>
      <c r="C14139" s="37">
        <v>53102604</v>
      </c>
      <c r="D14139" s="38" t="s">
        <v>43711</v>
      </c>
      <c r="E14139" s="39" t="s">
        <v>1815</v>
      </c>
      <c r="F14139" s="37" t="s">
        <v>25784</v>
      </c>
    </row>
    <row r="14140" spans="1:6" ht="14.25" customHeight="1" x14ac:dyDescent="0.2">
      <c r="A14140" s="35" t="s">
        <v>43712</v>
      </c>
      <c r="B14140" s="36" t="s">
        <v>43713</v>
      </c>
      <c r="C14140" s="37">
        <v>53102605</v>
      </c>
      <c r="D14140" s="38" t="s">
        <v>43714</v>
      </c>
      <c r="E14140" s="39" t="s">
        <v>1815</v>
      </c>
      <c r="F14140" s="37" t="s">
        <v>25784</v>
      </c>
    </row>
    <row r="14141" spans="1:6" ht="14.25" customHeight="1" x14ac:dyDescent="0.2">
      <c r="A14141" s="35" t="s">
        <v>43715</v>
      </c>
      <c r="B14141" s="36" t="s">
        <v>43716</v>
      </c>
      <c r="C14141" s="37">
        <v>53102606</v>
      </c>
      <c r="D14141" s="38" t="s">
        <v>43717</v>
      </c>
      <c r="E14141" s="39" t="s">
        <v>1815</v>
      </c>
      <c r="F14141" s="37" t="s">
        <v>25784</v>
      </c>
    </row>
    <row r="14142" spans="1:6" ht="14.25" customHeight="1" x14ac:dyDescent="0.2">
      <c r="A14142" s="35" t="s">
        <v>43718</v>
      </c>
      <c r="B14142" s="36" t="s">
        <v>43719</v>
      </c>
      <c r="C14142" s="37">
        <v>53102701</v>
      </c>
      <c r="D14142" s="38" t="s">
        <v>43720</v>
      </c>
      <c r="E14142" s="39" t="s">
        <v>1815</v>
      </c>
      <c r="F14142" s="37" t="s">
        <v>25784</v>
      </c>
    </row>
    <row r="14143" spans="1:6" ht="14.25" customHeight="1" x14ac:dyDescent="0.2">
      <c r="A14143" s="35" t="s">
        <v>43721</v>
      </c>
      <c r="B14143" s="36" t="s">
        <v>43722</v>
      </c>
      <c r="C14143" s="37">
        <v>53102702</v>
      </c>
      <c r="D14143" s="38" t="s">
        <v>43723</v>
      </c>
      <c r="E14143" s="39" t="s">
        <v>1815</v>
      </c>
      <c r="F14143" s="37" t="s">
        <v>25784</v>
      </c>
    </row>
    <row r="14144" spans="1:6" ht="14.25" customHeight="1" x14ac:dyDescent="0.2">
      <c r="A14144" s="35" t="s">
        <v>43724</v>
      </c>
      <c r="B14144" s="36" t="s">
        <v>43725</v>
      </c>
      <c r="C14144" s="37">
        <v>53102703</v>
      </c>
      <c r="D14144" s="38" t="s">
        <v>43726</v>
      </c>
      <c r="E14144" s="39" t="s">
        <v>1815</v>
      </c>
      <c r="F14144" s="37" t="s">
        <v>25784</v>
      </c>
    </row>
    <row r="14145" spans="1:6" ht="14.25" customHeight="1" x14ac:dyDescent="0.2">
      <c r="A14145" s="35" t="s">
        <v>43727</v>
      </c>
      <c r="B14145" s="36" t="s">
        <v>43728</v>
      </c>
      <c r="C14145" s="37">
        <v>53102704</v>
      </c>
      <c r="D14145" s="38" t="s">
        <v>43729</v>
      </c>
      <c r="E14145" s="39" t="s">
        <v>1815</v>
      </c>
      <c r="F14145" s="37" t="s">
        <v>25784</v>
      </c>
    </row>
    <row r="14146" spans="1:6" ht="14.25" customHeight="1" x14ac:dyDescent="0.2">
      <c r="A14146" s="35" t="s">
        <v>43730</v>
      </c>
      <c r="B14146" s="36" t="s">
        <v>43731</v>
      </c>
      <c r="C14146" s="37">
        <v>53102705</v>
      </c>
      <c r="D14146" s="38" t="s">
        <v>43732</v>
      </c>
      <c r="E14146" s="39" t="s">
        <v>1815</v>
      </c>
      <c r="F14146" s="37" t="s">
        <v>25784</v>
      </c>
    </row>
    <row r="14147" spans="1:6" ht="14.25" customHeight="1" x14ac:dyDescent="0.2">
      <c r="A14147" s="35" t="s">
        <v>43733</v>
      </c>
      <c r="B14147" s="36" t="s">
        <v>43734</v>
      </c>
      <c r="C14147" s="37">
        <v>53102706</v>
      </c>
      <c r="D14147" s="38" t="s">
        <v>43735</v>
      </c>
      <c r="E14147" s="39" t="s">
        <v>1815</v>
      </c>
      <c r="F14147" s="37" t="s">
        <v>25784</v>
      </c>
    </row>
    <row r="14148" spans="1:6" ht="14.25" customHeight="1" x14ac:dyDescent="0.2">
      <c r="A14148" s="35" t="s">
        <v>43736</v>
      </c>
      <c r="B14148" s="36" t="s">
        <v>43737</v>
      </c>
      <c r="C14148" s="37">
        <v>53102707</v>
      </c>
      <c r="D14148" s="38" t="s">
        <v>43738</v>
      </c>
      <c r="E14148" s="39" t="s">
        <v>1815</v>
      </c>
      <c r="F14148" s="37" t="s">
        <v>25784</v>
      </c>
    </row>
    <row r="14149" spans="1:6" ht="14.25" customHeight="1" x14ac:dyDescent="0.2">
      <c r="A14149" s="35" t="s">
        <v>43739</v>
      </c>
      <c r="B14149" s="36" t="s">
        <v>43740</v>
      </c>
      <c r="C14149" s="37">
        <v>53102708</v>
      </c>
      <c r="D14149" s="38" t="s">
        <v>43741</v>
      </c>
      <c r="E14149" s="39" t="s">
        <v>1815</v>
      </c>
      <c r="F14149" s="37" t="s">
        <v>25784</v>
      </c>
    </row>
    <row r="14150" spans="1:6" ht="14.25" customHeight="1" x14ac:dyDescent="0.2">
      <c r="A14150" s="35" t="s">
        <v>43742</v>
      </c>
      <c r="B14150" s="36" t="s">
        <v>43743</v>
      </c>
      <c r="C14150" s="37">
        <v>53102709</v>
      </c>
      <c r="D14150" s="38" t="s">
        <v>43744</v>
      </c>
      <c r="E14150" s="39" t="s">
        <v>1815</v>
      </c>
      <c r="F14150" s="37" t="s">
        <v>25784</v>
      </c>
    </row>
    <row r="14151" spans="1:6" ht="14.25" customHeight="1" x14ac:dyDescent="0.2">
      <c r="A14151" s="35" t="s">
        <v>1817</v>
      </c>
      <c r="B14151" s="36" t="s">
        <v>43745</v>
      </c>
      <c r="C14151" s="37">
        <v>53102710</v>
      </c>
      <c r="D14151" s="38" t="s">
        <v>43746</v>
      </c>
      <c r="E14151" s="39" t="s">
        <v>1815</v>
      </c>
      <c r="F14151" s="37" t="s">
        <v>25784</v>
      </c>
    </row>
    <row r="14152" spans="1:6" ht="14.25" customHeight="1" x14ac:dyDescent="0.2">
      <c r="A14152" s="35" t="s">
        <v>43747</v>
      </c>
      <c r="B14152" s="36" t="s">
        <v>43748</v>
      </c>
      <c r="C14152" s="37">
        <v>53102711</v>
      </c>
      <c r="D14152" s="38" t="s">
        <v>43749</v>
      </c>
      <c r="E14152" s="39" t="s">
        <v>1815</v>
      </c>
      <c r="F14152" s="37" t="s">
        <v>25784</v>
      </c>
    </row>
    <row r="14153" spans="1:6" ht="14.25" customHeight="1" x14ac:dyDescent="0.2">
      <c r="A14153" s="35" t="s">
        <v>43750</v>
      </c>
      <c r="B14153" s="36" t="s">
        <v>43751</v>
      </c>
      <c r="C14153" s="37">
        <v>53102712</v>
      </c>
      <c r="D14153" s="38" t="s">
        <v>43752</v>
      </c>
      <c r="E14153" s="39" t="s">
        <v>1815</v>
      </c>
      <c r="F14153" s="37" t="s">
        <v>25784</v>
      </c>
    </row>
    <row r="14154" spans="1:6" ht="14.25" customHeight="1" x14ac:dyDescent="0.2">
      <c r="A14154" s="35" t="s">
        <v>43753</v>
      </c>
      <c r="B14154" s="36" t="s">
        <v>43754</v>
      </c>
      <c r="C14154" s="37">
        <v>53102801</v>
      </c>
      <c r="D14154" s="38" t="s">
        <v>43755</v>
      </c>
      <c r="E14154" s="39" t="s">
        <v>1815</v>
      </c>
      <c r="F14154" s="37" t="s">
        <v>25784</v>
      </c>
    </row>
    <row r="14155" spans="1:6" ht="14.25" customHeight="1" x14ac:dyDescent="0.2">
      <c r="A14155" s="35" t="s">
        <v>43756</v>
      </c>
      <c r="B14155" s="36" t="s">
        <v>43754</v>
      </c>
      <c r="C14155" s="37">
        <v>53102802</v>
      </c>
      <c r="D14155" s="38" t="s">
        <v>43757</v>
      </c>
      <c r="E14155" s="39" t="s">
        <v>1815</v>
      </c>
      <c r="F14155" s="37" t="s">
        <v>25784</v>
      </c>
    </row>
    <row r="14156" spans="1:6" ht="14.25" customHeight="1" x14ac:dyDescent="0.2">
      <c r="A14156" s="35" t="s">
        <v>43758</v>
      </c>
      <c r="B14156" s="36" t="s">
        <v>43754</v>
      </c>
      <c r="C14156" s="37">
        <v>53102803</v>
      </c>
      <c r="D14156" s="38" t="s">
        <v>43759</v>
      </c>
      <c r="E14156" s="39" t="s">
        <v>1815</v>
      </c>
      <c r="F14156" s="37" t="s">
        <v>25784</v>
      </c>
    </row>
    <row r="14157" spans="1:6" ht="14.25" customHeight="1" x14ac:dyDescent="0.2">
      <c r="A14157" s="35" t="s">
        <v>43760</v>
      </c>
      <c r="B14157" s="36" t="s">
        <v>43754</v>
      </c>
      <c r="C14157" s="37">
        <v>53102804</v>
      </c>
      <c r="D14157" s="38" t="s">
        <v>43761</v>
      </c>
      <c r="E14157" s="39" t="s">
        <v>1815</v>
      </c>
      <c r="F14157" s="37" t="s">
        <v>25784</v>
      </c>
    </row>
    <row r="14158" spans="1:6" ht="14.25" customHeight="1" x14ac:dyDescent="0.2">
      <c r="A14158" s="35" t="s">
        <v>43762</v>
      </c>
      <c r="B14158" s="36" t="s">
        <v>43754</v>
      </c>
      <c r="C14158" s="37">
        <v>53102805</v>
      </c>
      <c r="D14158" s="38" t="s">
        <v>43763</v>
      </c>
      <c r="E14158" s="39" t="s">
        <v>1815</v>
      </c>
      <c r="F14158" s="37" t="s">
        <v>25784</v>
      </c>
    </row>
    <row r="14159" spans="1:6" ht="14.25" customHeight="1" x14ac:dyDescent="0.2">
      <c r="A14159" s="35" t="s">
        <v>43764</v>
      </c>
      <c r="B14159" s="36" t="s">
        <v>43765</v>
      </c>
      <c r="C14159" s="37">
        <v>53102901</v>
      </c>
      <c r="D14159" s="38" t="s">
        <v>43766</v>
      </c>
      <c r="E14159" s="39" t="s">
        <v>1815</v>
      </c>
      <c r="F14159" s="37" t="s">
        <v>25784</v>
      </c>
    </row>
    <row r="14160" spans="1:6" ht="14.25" customHeight="1" x14ac:dyDescent="0.2">
      <c r="A14160" s="35" t="s">
        <v>43767</v>
      </c>
      <c r="B14160" s="36" t="s">
        <v>43768</v>
      </c>
      <c r="C14160" s="37">
        <v>53102902</v>
      </c>
      <c r="D14160" s="38" t="s">
        <v>43769</v>
      </c>
      <c r="E14160" s="39" t="s">
        <v>1815</v>
      </c>
      <c r="F14160" s="37" t="s">
        <v>25784</v>
      </c>
    </row>
    <row r="14161" spans="1:6" ht="14.25" customHeight="1" x14ac:dyDescent="0.2">
      <c r="A14161" s="35" t="s">
        <v>43770</v>
      </c>
      <c r="B14161" s="36" t="s">
        <v>43771</v>
      </c>
      <c r="C14161" s="37">
        <v>53102903</v>
      </c>
      <c r="D14161" s="38" t="s">
        <v>43772</v>
      </c>
      <c r="E14161" s="39" t="s">
        <v>1815</v>
      </c>
      <c r="F14161" s="37" t="s">
        <v>25784</v>
      </c>
    </row>
    <row r="14162" spans="1:6" ht="14.25" customHeight="1" x14ac:dyDescent="0.2">
      <c r="A14162" s="35" t="s">
        <v>43773</v>
      </c>
      <c r="B14162" s="36" t="s">
        <v>43774</v>
      </c>
      <c r="C14162" s="37">
        <v>53102904</v>
      </c>
      <c r="D14162" s="38" t="s">
        <v>43775</v>
      </c>
      <c r="E14162" s="39" t="s">
        <v>1815</v>
      </c>
      <c r="F14162" s="37" t="s">
        <v>25784</v>
      </c>
    </row>
    <row r="14163" spans="1:6" ht="14.25" customHeight="1" x14ac:dyDescent="0.2">
      <c r="A14163" s="35" t="s">
        <v>43776</v>
      </c>
      <c r="B14163" s="36" t="s">
        <v>43777</v>
      </c>
      <c r="C14163" s="37">
        <v>53103001</v>
      </c>
      <c r="D14163" s="38" t="s">
        <v>43778</v>
      </c>
      <c r="E14163" s="39" t="s">
        <v>1815</v>
      </c>
      <c r="F14163" s="37" t="s">
        <v>25784</v>
      </c>
    </row>
    <row r="14164" spans="1:6" ht="14.25" customHeight="1" x14ac:dyDescent="0.2">
      <c r="A14164" s="35" t="s">
        <v>43779</v>
      </c>
      <c r="B14164" s="36" t="s">
        <v>43780</v>
      </c>
      <c r="C14164" s="37">
        <v>53103101</v>
      </c>
      <c r="D14164" s="38" t="s">
        <v>43781</v>
      </c>
      <c r="E14164" s="39" t="s">
        <v>1815</v>
      </c>
      <c r="F14164" s="37" t="s">
        <v>25784</v>
      </c>
    </row>
    <row r="14165" spans="1:6" ht="14.25" customHeight="1" x14ac:dyDescent="0.2">
      <c r="A14165" s="35" t="s">
        <v>43782</v>
      </c>
      <c r="B14165" s="36" t="s">
        <v>43783</v>
      </c>
      <c r="C14165" s="37">
        <v>53111501</v>
      </c>
      <c r="D14165" s="38" t="s">
        <v>43784</v>
      </c>
      <c r="E14165" s="39" t="s">
        <v>29648</v>
      </c>
      <c r="F14165" s="37" t="s">
        <v>29649</v>
      </c>
    </row>
    <row r="14166" spans="1:6" ht="14.25" customHeight="1" x14ac:dyDescent="0.2">
      <c r="A14166" s="35" t="s">
        <v>43785</v>
      </c>
      <c r="B14166" s="36" t="s">
        <v>43786</v>
      </c>
      <c r="C14166" s="37">
        <v>53111502</v>
      </c>
      <c r="D14166" s="38" t="s">
        <v>43787</v>
      </c>
      <c r="E14166" s="39" t="s">
        <v>29648</v>
      </c>
      <c r="F14166" s="37" t="s">
        <v>29649</v>
      </c>
    </row>
    <row r="14167" spans="1:6" ht="14.25" customHeight="1" x14ac:dyDescent="0.2">
      <c r="A14167" s="35" t="s">
        <v>43788</v>
      </c>
      <c r="B14167" s="36" t="s">
        <v>43789</v>
      </c>
      <c r="C14167" s="37">
        <v>53111503</v>
      </c>
      <c r="D14167" s="38" t="s">
        <v>43790</v>
      </c>
      <c r="E14167" s="39" t="s">
        <v>29648</v>
      </c>
      <c r="F14167" s="37" t="s">
        <v>29649</v>
      </c>
    </row>
    <row r="14168" spans="1:6" ht="14.25" customHeight="1" x14ac:dyDescent="0.2">
      <c r="A14168" s="35" t="s">
        <v>43791</v>
      </c>
      <c r="B14168" s="36" t="s">
        <v>43792</v>
      </c>
      <c r="C14168" s="37">
        <v>53111504</v>
      </c>
      <c r="D14168" s="38" t="s">
        <v>43793</v>
      </c>
      <c r="E14168" s="39" t="s">
        <v>29648</v>
      </c>
      <c r="F14168" s="37" t="s">
        <v>29649</v>
      </c>
    </row>
    <row r="14169" spans="1:6" ht="14.25" customHeight="1" x14ac:dyDescent="0.2">
      <c r="A14169" s="35" t="s">
        <v>43794</v>
      </c>
      <c r="B14169" s="36" t="s">
        <v>43795</v>
      </c>
      <c r="C14169" s="37">
        <v>53111505</v>
      </c>
      <c r="D14169" s="38" t="s">
        <v>43796</v>
      </c>
      <c r="E14169" s="39" t="s">
        <v>29648</v>
      </c>
      <c r="F14169" s="37" t="s">
        <v>29649</v>
      </c>
    </row>
    <row r="14170" spans="1:6" ht="14.25" customHeight="1" x14ac:dyDescent="0.2">
      <c r="A14170" s="35" t="s">
        <v>43797</v>
      </c>
      <c r="B14170" s="36" t="s">
        <v>43798</v>
      </c>
      <c r="C14170" s="37">
        <v>53111601</v>
      </c>
      <c r="D14170" s="38" t="s">
        <v>43799</v>
      </c>
      <c r="E14170" s="39" t="s">
        <v>29648</v>
      </c>
      <c r="F14170" s="37" t="s">
        <v>29649</v>
      </c>
    </row>
    <row r="14171" spans="1:6" ht="14.25" customHeight="1" x14ac:dyDescent="0.2">
      <c r="A14171" s="35" t="s">
        <v>43800</v>
      </c>
      <c r="B14171" s="36" t="s">
        <v>43801</v>
      </c>
      <c r="C14171" s="37">
        <v>53111602</v>
      </c>
      <c r="D14171" s="38" t="s">
        <v>43802</v>
      </c>
      <c r="E14171" s="39" t="s">
        <v>29648</v>
      </c>
      <c r="F14171" s="37" t="s">
        <v>29649</v>
      </c>
    </row>
    <row r="14172" spans="1:6" ht="14.25" customHeight="1" x14ac:dyDescent="0.2">
      <c r="A14172" s="35" t="s">
        <v>43803</v>
      </c>
      <c r="B14172" s="36" t="s">
        <v>43804</v>
      </c>
      <c r="C14172" s="37">
        <v>53111603</v>
      </c>
      <c r="D14172" s="38" t="s">
        <v>43805</v>
      </c>
      <c r="E14172" s="39" t="s">
        <v>29648</v>
      </c>
      <c r="F14172" s="37" t="s">
        <v>29649</v>
      </c>
    </row>
    <row r="14173" spans="1:6" ht="14.25" customHeight="1" x14ac:dyDescent="0.2">
      <c r="A14173" s="35" t="s">
        <v>43806</v>
      </c>
      <c r="B14173" s="36" t="s">
        <v>43807</v>
      </c>
      <c r="C14173" s="37">
        <v>53111604</v>
      </c>
      <c r="D14173" s="38" t="s">
        <v>43808</v>
      </c>
      <c r="E14173" s="39" t="s">
        <v>29648</v>
      </c>
      <c r="F14173" s="37" t="s">
        <v>29649</v>
      </c>
    </row>
    <row r="14174" spans="1:6" ht="14.25" customHeight="1" x14ac:dyDescent="0.2">
      <c r="A14174" s="35" t="s">
        <v>43809</v>
      </c>
      <c r="B14174" s="36" t="s">
        <v>43810</v>
      </c>
      <c r="C14174" s="37">
        <v>53111605</v>
      </c>
      <c r="D14174" s="38" t="s">
        <v>43811</v>
      </c>
      <c r="E14174" s="39" t="s">
        <v>29648</v>
      </c>
      <c r="F14174" s="37" t="s">
        <v>29649</v>
      </c>
    </row>
    <row r="14175" spans="1:6" ht="14.25" customHeight="1" x14ac:dyDescent="0.2">
      <c r="A14175" s="35" t="s">
        <v>43812</v>
      </c>
      <c r="B14175" s="36" t="s">
        <v>43813</v>
      </c>
      <c r="C14175" s="37">
        <v>53111701</v>
      </c>
      <c r="D14175" s="38" t="s">
        <v>43814</v>
      </c>
      <c r="E14175" s="39" t="s">
        <v>29648</v>
      </c>
      <c r="F14175" s="37" t="s">
        <v>29649</v>
      </c>
    </row>
    <row r="14176" spans="1:6" ht="14.25" customHeight="1" x14ac:dyDescent="0.2">
      <c r="A14176" s="35" t="s">
        <v>43815</v>
      </c>
      <c r="B14176" s="36" t="s">
        <v>43816</v>
      </c>
      <c r="C14176" s="37">
        <v>53111702</v>
      </c>
      <c r="D14176" s="38" t="s">
        <v>43817</v>
      </c>
      <c r="E14176" s="39" t="s">
        <v>29648</v>
      </c>
      <c r="F14176" s="37" t="s">
        <v>29649</v>
      </c>
    </row>
    <row r="14177" spans="1:6" ht="14.25" customHeight="1" x14ac:dyDescent="0.2">
      <c r="A14177" s="35" t="s">
        <v>43818</v>
      </c>
      <c r="B14177" s="36" t="s">
        <v>43819</v>
      </c>
      <c r="C14177" s="37">
        <v>53111703</v>
      </c>
      <c r="D14177" s="38" t="s">
        <v>43820</v>
      </c>
      <c r="E14177" s="39" t="s">
        <v>29648</v>
      </c>
      <c r="F14177" s="37" t="s">
        <v>29649</v>
      </c>
    </row>
    <row r="14178" spans="1:6" ht="14.25" customHeight="1" x14ac:dyDescent="0.2">
      <c r="A14178" s="35" t="s">
        <v>43821</v>
      </c>
      <c r="B14178" s="36" t="s">
        <v>43822</v>
      </c>
      <c r="C14178" s="37">
        <v>53111704</v>
      </c>
      <c r="D14178" s="38" t="s">
        <v>43823</v>
      </c>
      <c r="E14178" s="39" t="s">
        <v>29648</v>
      </c>
      <c r="F14178" s="37" t="s">
        <v>29649</v>
      </c>
    </row>
    <row r="14179" spans="1:6" ht="14.25" customHeight="1" x14ac:dyDescent="0.2">
      <c r="A14179" s="35" t="s">
        <v>43824</v>
      </c>
      <c r="B14179" s="36" t="s">
        <v>43825</v>
      </c>
      <c r="C14179" s="37">
        <v>53111705</v>
      </c>
      <c r="D14179" s="38" t="s">
        <v>43826</v>
      </c>
      <c r="E14179" s="39" t="s">
        <v>29648</v>
      </c>
      <c r="F14179" s="37" t="s">
        <v>29649</v>
      </c>
    </row>
    <row r="14180" spans="1:6" ht="14.25" customHeight="1" x14ac:dyDescent="0.2">
      <c r="A14180" s="35" t="s">
        <v>43827</v>
      </c>
      <c r="B14180" s="36" t="s">
        <v>43828</v>
      </c>
      <c r="C14180" s="37">
        <v>53111801</v>
      </c>
      <c r="D14180" s="38" t="s">
        <v>43829</v>
      </c>
      <c r="E14180" s="39" t="s">
        <v>29648</v>
      </c>
      <c r="F14180" s="37" t="s">
        <v>29649</v>
      </c>
    </row>
    <row r="14181" spans="1:6" ht="14.25" customHeight="1" x14ac:dyDescent="0.2">
      <c r="A14181" s="35" t="s">
        <v>43830</v>
      </c>
      <c r="B14181" s="36" t="s">
        <v>43831</v>
      </c>
      <c r="C14181" s="37">
        <v>53111802</v>
      </c>
      <c r="D14181" s="38" t="s">
        <v>43832</v>
      </c>
      <c r="E14181" s="39" t="s">
        <v>29648</v>
      </c>
      <c r="F14181" s="37" t="s">
        <v>29649</v>
      </c>
    </row>
    <row r="14182" spans="1:6" ht="14.25" customHeight="1" x14ac:dyDescent="0.2">
      <c r="A14182" s="35" t="s">
        <v>43833</v>
      </c>
      <c r="B14182" s="36" t="s">
        <v>43834</v>
      </c>
      <c r="C14182" s="37">
        <v>53111803</v>
      </c>
      <c r="D14182" s="38" t="s">
        <v>43835</v>
      </c>
      <c r="E14182" s="39" t="s">
        <v>29648</v>
      </c>
      <c r="F14182" s="37" t="s">
        <v>29649</v>
      </c>
    </row>
    <row r="14183" spans="1:6" ht="14.25" customHeight="1" x14ac:dyDescent="0.2">
      <c r="A14183" s="35" t="s">
        <v>43836</v>
      </c>
      <c r="B14183" s="36" t="s">
        <v>43837</v>
      </c>
      <c r="C14183" s="37">
        <v>53111804</v>
      </c>
      <c r="D14183" s="38" t="s">
        <v>43838</v>
      </c>
      <c r="E14183" s="39" t="s">
        <v>29648</v>
      </c>
      <c r="F14183" s="37" t="s">
        <v>29649</v>
      </c>
    </row>
    <row r="14184" spans="1:6" ht="14.25" customHeight="1" x14ac:dyDescent="0.2">
      <c r="A14184" s="35" t="s">
        <v>43839</v>
      </c>
      <c r="B14184" s="36" t="s">
        <v>43840</v>
      </c>
      <c r="C14184" s="37">
        <v>53111805</v>
      </c>
      <c r="D14184" s="38" t="s">
        <v>43841</v>
      </c>
      <c r="E14184" s="39" t="s">
        <v>29648</v>
      </c>
      <c r="F14184" s="37" t="s">
        <v>29649</v>
      </c>
    </row>
    <row r="14185" spans="1:6" ht="14.25" customHeight="1" x14ac:dyDescent="0.2">
      <c r="A14185" s="35" t="s">
        <v>43842</v>
      </c>
      <c r="B14185" s="36" t="s">
        <v>43843</v>
      </c>
      <c r="C14185" s="37">
        <v>53111901</v>
      </c>
      <c r="D14185" s="38" t="s">
        <v>43844</v>
      </c>
      <c r="E14185" s="39" t="s">
        <v>29648</v>
      </c>
      <c r="F14185" s="37" t="s">
        <v>29649</v>
      </c>
    </row>
    <row r="14186" spans="1:6" ht="14.25" customHeight="1" x14ac:dyDescent="0.2">
      <c r="A14186" s="35" t="s">
        <v>43845</v>
      </c>
      <c r="B14186" s="36" t="s">
        <v>43846</v>
      </c>
      <c r="C14186" s="37">
        <v>53111902</v>
      </c>
      <c r="D14186" s="38" t="s">
        <v>43847</v>
      </c>
      <c r="E14186" s="39" t="s">
        <v>29648</v>
      </c>
      <c r="F14186" s="37" t="s">
        <v>29649</v>
      </c>
    </row>
    <row r="14187" spans="1:6" ht="14.25" customHeight="1" x14ac:dyDescent="0.2">
      <c r="A14187" s="35" t="s">
        <v>43848</v>
      </c>
      <c r="B14187" s="36" t="s">
        <v>43849</v>
      </c>
      <c r="C14187" s="37">
        <v>53111903</v>
      </c>
      <c r="D14187" s="38" t="s">
        <v>43850</v>
      </c>
      <c r="E14187" s="39" t="s">
        <v>29648</v>
      </c>
      <c r="F14187" s="37" t="s">
        <v>29649</v>
      </c>
    </row>
    <row r="14188" spans="1:6" ht="14.25" customHeight="1" x14ac:dyDescent="0.2">
      <c r="A14188" s="35" t="s">
        <v>43851</v>
      </c>
      <c r="B14188" s="36" t="s">
        <v>43852</v>
      </c>
      <c r="C14188" s="37">
        <v>53111904</v>
      </c>
      <c r="D14188" s="38" t="s">
        <v>43853</v>
      </c>
      <c r="E14188" s="39" t="s">
        <v>29648</v>
      </c>
      <c r="F14188" s="37" t="s">
        <v>29649</v>
      </c>
    </row>
    <row r="14189" spans="1:6" ht="14.25" customHeight="1" x14ac:dyDescent="0.2">
      <c r="A14189" s="35" t="s">
        <v>43854</v>
      </c>
      <c r="B14189" s="36" t="s">
        <v>43855</v>
      </c>
      <c r="C14189" s="37">
        <v>53111905</v>
      </c>
      <c r="D14189" s="38" t="s">
        <v>43856</v>
      </c>
      <c r="E14189" s="39" t="s">
        <v>29648</v>
      </c>
      <c r="F14189" s="37" t="s">
        <v>29649</v>
      </c>
    </row>
    <row r="14190" spans="1:6" ht="14.25" customHeight="1" x14ac:dyDescent="0.2">
      <c r="A14190" s="35" t="s">
        <v>43857</v>
      </c>
      <c r="B14190" s="36" t="s">
        <v>43858</v>
      </c>
      <c r="C14190" s="37">
        <v>53112001</v>
      </c>
      <c r="D14190" s="38" t="s">
        <v>43859</v>
      </c>
      <c r="E14190" s="39" t="s">
        <v>1966</v>
      </c>
      <c r="F14190" s="37" t="s">
        <v>1969</v>
      </c>
    </row>
    <row r="14191" spans="1:6" ht="14.25" customHeight="1" x14ac:dyDescent="0.2">
      <c r="A14191" s="35" t="s">
        <v>43860</v>
      </c>
      <c r="B14191" s="36" t="s">
        <v>43861</v>
      </c>
      <c r="C14191" s="37">
        <v>53112002</v>
      </c>
      <c r="D14191" s="38" t="s">
        <v>43862</v>
      </c>
      <c r="E14191" s="39" t="s">
        <v>1966</v>
      </c>
      <c r="F14191" s="37" t="s">
        <v>1969</v>
      </c>
    </row>
    <row r="14192" spans="1:6" ht="14.25" customHeight="1" x14ac:dyDescent="0.2">
      <c r="A14192" s="35" t="s">
        <v>43863</v>
      </c>
      <c r="B14192" s="36" t="s">
        <v>43864</v>
      </c>
      <c r="C14192" s="37">
        <v>53112003</v>
      </c>
      <c r="D14192" s="38" t="s">
        <v>43865</v>
      </c>
      <c r="E14192" s="39" t="s">
        <v>1966</v>
      </c>
      <c r="F14192" s="37" t="s">
        <v>1969</v>
      </c>
    </row>
    <row r="14193" spans="1:6" ht="14.25" customHeight="1" x14ac:dyDescent="0.2">
      <c r="A14193" s="35" t="s">
        <v>43866</v>
      </c>
      <c r="B14193" s="36" t="s">
        <v>43867</v>
      </c>
      <c r="C14193" s="37">
        <v>53112004</v>
      </c>
      <c r="D14193" s="38" t="s">
        <v>43868</v>
      </c>
      <c r="E14193" s="39" t="s">
        <v>1966</v>
      </c>
      <c r="F14193" s="37" t="s">
        <v>1969</v>
      </c>
    </row>
    <row r="14194" spans="1:6" ht="14.25" customHeight="1" x14ac:dyDescent="0.2">
      <c r="A14194" s="35" t="s">
        <v>43869</v>
      </c>
      <c r="B14194" s="36" t="s">
        <v>43870</v>
      </c>
      <c r="C14194" s="37">
        <v>53112005</v>
      </c>
      <c r="D14194" s="38" t="s">
        <v>43871</v>
      </c>
      <c r="E14194" s="39" t="s">
        <v>1966</v>
      </c>
      <c r="F14194" s="37" t="s">
        <v>1969</v>
      </c>
    </row>
    <row r="14195" spans="1:6" ht="14.25" customHeight="1" x14ac:dyDescent="0.2">
      <c r="A14195" s="35" t="s">
        <v>43872</v>
      </c>
      <c r="B14195" s="36" t="s">
        <v>43873</v>
      </c>
      <c r="C14195" s="37">
        <v>53112101</v>
      </c>
      <c r="D14195" s="38" t="s">
        <v>43874</v>
      </c>
      <c r="E14195" s="39" t="s">
        <v>29648</v>
      </c>
      <c r="F14195" s="37" t="s">
        <v>29649</v>
      </c>
    </row>
    <row r="14196" spans="1:6" ht="14.25" customHeight="1" x14ac:dyDescent="0.2">
      <c r="A14196" s="35" t="s">
        <v>43875</v>
      </c>
      <c r="B14196" s="36" t="s">
        <v>43876</v>
      </c>
      <c r="C14196" s="37">
        <v>53112102</v>
      </c>
      <c r="D14196" s="38" t="s">
        <v>43877</v>
      </c>
      <c r="E14196" s="39" t="s">
        <v>29648</v>
      </c>
      <c r="F14196" s="37" t="s">
        <v>29649</v>
      </c>
    </row>
    <row r="14197" spans="1:6" ht="14.25" customHeight="1" x14ac:dyDescent="0.2">
      <c r="A14197" s="35" t="s">
        <v>43878</v>
      </c>
      <c r="B14197" s="36" t="s">
        <v>43879</v>
      </c>
      <c r="C14197" s="37">
        <v>53112103</v>
      </c>
      <c r="D14197" s="38" t="s">
        <v>43880</v>
      </c>
      <c r="E14197" s="39" t="s">
        <v>29648</v>
      </c>
      <c r="F14197" s="37" t="s">
        <v>29649</v>
      </c>
    </row>
    <row r="14198" spans="1:6" ht="14.25" customHeight="1" x14ac:dyDescent="0.2">
      <c r="A14198" s="35" t="s">
        <v>43881</v>
      </c>
      <c r="B14198" s="36" t="s">
        <v>43882</v>
      </c>
      <c r="C14198" s="37">
        <v>53112104</v>
      </c>
      <c r="D14198" s="38" t="s">
        <v>43883</v>
      </c>
      <c r="E14198" s="39" t="s">
        <v>29648</v>
      </c>
      <c r="F14198" s="37" t="s">
        <v>29649</v>
      </c>
    </row>
    <row r="14199" spans="1:6" ht="14.25" customHeight="1" x14ac:dyDescent="0.2">
      <c r="A14199" s="35" t="s">
        <v>43884</v>
      </c>
      <c r="B14199" s="36" t="s">
        <v>43885</v>
      </c>
      <c r="C14199" s="37">
        <v>53112105</v>
      </c>
      <c r="D14199" s="38" t="s">
        <v>43886</v>
      </c>
      <c r="E14199" s="39" t="s">
        <v>29648</v>
      </c>
      <c r="F14199" s="37" t="s">
        <v>29649</v>
      </c>
    </row>
    <row r="14200" spans="1:6" ht="14.25" customHeight="1" x14ac:dyDescent="0.2">
      <c r="A14200" s="35" t="s">
        <v>43887</v>
      </c>
      <c r="B14200" s="36" t="s">
        <v>43888</v>
      </c>
      <c r="C14200" s="37">
        <v>53121501</v>
      </c>
      <c r="D14200" s="38" t="s">
        <v>43889</v>
      </c>
      <c r="E14200" s="39" t="s">
        <v>1966</v>
      </c>
      <c r="F14200" s="37" t="s">
        <v>1969</v>
      </c>
    </row>
    <row r="14201" spans="1:6" ht="14.25" customHeight="1" x14ac:dyDescent="0.2">
      <c r="A14201" s="35" t="s">
        <v>43890</v>
      </c>
      <c r="B14201" s="36" t="s">
        <v>43891</v>
      </c>
      <c r="C14201" s="37">
        <v>53121502</v>
      </c>
      <c r="D14201" s="38" t="s">
        <v>43892</v>
      </c>
      <c r="E14201" s="39" t="s">
        <v>1966</v>
      </c>
      <c r="F14201" s="37" t="s">
        <v>1969</v>
      </c>
    </row>
    <row r="14202" spans="1:6" ht="14.25" customHeight="1" x14ac:dyDescent="0.2">
      <c r="A14202" s="35" t="s">
        <v>43893</v>
      </c>
      <c r="B14202" s="36" t="s">
        <v>43888</v>
      </c>
      <c r="C14202" s="37">
        <v>53121503</v>
      </c>
      <c r="D14202" s="38" t="s">
        <v>43894</v>
      </c>
      <c r="E14202" s="39" t="s">
        <v>1966</v>
      </c>
      <c r="F14202" s="37" t="s">
        <v>1969</v>
      </c>
    </row>
    <row r="14203" spans="1:6" ht="14.25" customHeight="1" x14ac:dyDescent="0.2">
      <c r="A14203" s="35" t="s">
        <v>43895</v>
      </c>
      <c r="B14203" s="36" t="s">
        <v>43896</v>
      </c>
      <c r="C14203" s="37">
        <v>53121601</v>
      </c>
      <c r="D14203" s="38" t="s">
        <v>43897</v>
      </c>
      <c r="E14203" s="39" t="s">
        <v>1815</v>
      </c>
      <c r="F14203" s="37" t="s">
        <v>25784</v>
      </c>
    </row>
    <row r="14204" spans="1:6" ht="14.25" customHeight="1" x14ac:dyDescent="0.2">
      <c r="A14204" s="35" t="s">
        <v>43898</v>
      </c>
      <c r="B14204" s="36" t="s">
        <v>43899</v>
      </c>
      <c r="C14204" s="37">
        <v>53121602</v>
      </c>
      <c r="D14204" s="38" t="s">
        <v>43900</v>
      </c>
      <c r="E14204" s="39" t="s">
        <v>1815</v>
      </c>
      <c r="F14204" s="37" t="s">
        <v>25784</v>
      </c>
    </row>
    <row r="14205" spans="1:6" ht="14.25" customHeight="1" x14ac:dyDescent="0.2">
      <c r="A14205" s="35" t="s">
        <v>2092</v>
      </c>
      <c r="B14205" s="36" t="s">
        <v>43901</v>
      </c>
      <c r="C14205" s="37">
        <v>53121603</v>
      </c>
      <c r="D14205" s="38" t="s">
        <v>43902</v>
      </c>
      <c r="E14205" s="39" t="s">
        <v>1966</v>
      </c>
      <c r="F14205" s="37" t="s">
        <v>1969</v>
      </c>
    </row>
    <row r="14206" spans="1:6" ht="14.25" customHeight="1" x14ac:dyDescent="0.2">
      <c r="A14206" s="35" t="s">
        <v>43903</v>
      </c>
      <c r="B14206" s="36" t="s">
        <v>43904</v>
      </c>
      <c r="C14206" s="37">
        <v>53121605</v>
      </c>
      <c r="D14206" s="38" t="s">
        <v>43905</v>
      </c>
      <c r="E14206" s="39" t="s">
        <v>1815</v>
      </c>
      <c r="F14206" s="37" t="s">
        <v>25784</v>
      </c>
    </row>
    <row r="14207" spans="1:6" ht="14.25" customHeight="1" x14ac:dyDescent="0.2">
      <c r="A14207" s="35" t="s">
        <v>43906</v>
      </c>
      <c r="B14207" s="36" t="s">
        <v>43907</v>
      </c>
      <c r="C14207" s="37">
        <v>53121606</v>
      </c>
      <c r="D14207" s="38" t="s">
        <v>43908</v>
      </c>
      <c r="E14207" s="39" t="s">
        <v>1966</v>
      </c>
      <c r="F14207" s="37" t="s">
        <v>1969</v>
      </c>
    </row>
    <row r="14208" spans="1:6" ht="14.25" customHeight="1" x14ac:dyDescent="0.2">
      <c r="A14208" s="35" t="s">
        <v>43909</v>
      </c>
      <c r="B14208" s="36" t="s">
        <v>43910</v>
      </c>
      <c r="C14208" s="37">
        <v>53121607</v>
      </c>
      <c r="D14208" s="38" t="s">
        <v>43911</v>
      </c>
      <c r="E14208" s="39" t="s">
        <v>1966</v>
      </c>
      <c r="F14208" s="37" t="s">
        <v>1969</v>
      </c>
    </row>
    <row r="14209" spans="1:6" ht="14.25" customHeight="1" x14ac:dyDescent="0.2">
      <c r="A14209" s="35" t="s">
        <v>43912</v>
      </c>
      <c r="B14209" s="36" t="s">
        <v>43913</v>
      </c>
      <c r="C14209" s="37">
        <v>53121608</v>
      </c>
      <c r="D14209" s="38" t="s">
        <v>43914</v>
      </c>
      <c r="E14209" s="39" t="s">
        <v>1966</v>
      </c>
      <c r="F14209" s="37" t="s">
        <v>1969</v>
      </c>
    </row>
    <row r="14210" spans="1:6" ht="14.25" customHeight="1" x14ac:dyDescent="0.2">
      <c r="A14210" s="35" t="s">
        <v>43915</v>
      </c>
      <c r="B14210" s="36" t="s">
        <v>43916</v>
      </c>
      <c r="C14210" s="37">
        <v>53121701</v>
      </c>
      <c r="D14210" s="38" t="s">
        <v>43917</v>
      </c>
      <c r="E14210" s="39" t="s">
        <v>1815</v>
      </c>
      <c r="F14210" s="37" t="s">
        <v>25784</v>
      </c>
    </row>
    <row r="14211" spans="1:6" ht="14.25" customHeight="1" x14ac:dyDescent="0.2">
      <c r="A14211" s="35" t="s">
        <v>43918</v>
      </c>
      <c r="B14211" s="36" t="s">
        <v>43919</v>
      </c>
      <c r="C14211" s="37">
        <v>53121702</v>
      </c>
      <c r="D14211" s="38" t="s">
        <v>43920</v>
      </c>
      <c r="E14211" s="39" t="s">
        <v>1815</v>
      </c>
      <c r="F14211" s="37" t="s">
        <v>25784</v>
      </c>
    </row>
    <row r="14212" spans="1:6" ht="14.25" customHeight="1" x14ac:dyDescent="0.2">
      <c r="A14212" s="35" t="s">
        <v>43921</v>
      </c>
      <c r="B14212" s="36" t="s">
        <v>43916</v>
      </c>
      <c r="C14212" s="37">
        <v>53121704</v>
      </c>
      <c r="D14212" s="38" t="s">
        <v>43922</v>
      </c>
      <c r="E14212" s="39" t="s">
        <v>1815</v>
      </c>
      <c r="F14212" s="37" t="s">
        <v>25784</v>
      </c>
    </row>
    <row r="14213" spans="1:6" ht="14.25" customHeight="1" x14ac:dyDescent="0.2">
      <c r="A14213" s="35" t="s">
        <v>43923</v>
      </c>
      <c r="B14213" s="36" t="s">
        <v>43924</v>
      </c>
      <c r="C14213" s="37">
        <v>53121705</v>
      </c>
      <c r="D14213" s="38" t="s">
        <v>43925</v>
      </c>
      <c r="E14213" s="39" t="s">
        <v>1815</v>
      </c>
      <c r="F14213" s="37" t="s">
        <v>25784</v>
      </c>
    </row>
    <row r="14214" spans="1:6" ht="14.25" customHeight="1" x14ac:dyDescent="0.2">
      <c r="A14214" s="35" t="s">
        <v>43926</v>
      </c>
      <c r="B14214" s="36" t="s">
        <v>43927</v>
      </c>
      <c r="C14214" s="37">
        <v>53121706</v>
      </c>
      <c r="D14214" s="38" t="s">
        <v>43928</v>
      </c>
      <c r="E14214" s="39" t="s">
        <v>1815</v>
      </c>
      <c r="F14214" s="37" t="s">
        <v>25784</v>
      </c>
    </row>
    <row r="14215" spans="1:6" ht="14.25" customHeight="1" x14ac:dyDescent="0.2">
      <c r="A14215" s="35" t="s">
        <v>43929</v>
      </c>
      <c r="B14215" s="36" t="s">
        <v>43930</v>
      </c>
      <c r="C14215" s="37">
        <v>53121801</v>
      </c>
      <c r="D14215" s="38" t="s">
        <v>43931</v>
      </c>
      <c r="E14215" s="39" t="s">
        <v>1966</v>
      </c>
      <c r="F14215" s="37" t="s">
        <v>1969</v>
      </c>
    </row>
    <row r="14216" spans="1:6" ht="14.25" customHeight="1" x14ac:dyDescent="0.2">
      <c r="A14216" s="35" t="s">
        <v>43932</v>
      </c>
      <c r="B14216" s="36" t="s">
        <v>43933</v>
      </c>
      <c r="C14216" s="37">
        <v>53121802</v>
      </c>
      <c r="D14216" s="38" t="s">
        <v>43934</v>
      </c>
      <c r="E14216" s="39" t="s">
        <v>1966</v>
      </c>
      <c r="F14216" s="37" t="s">
        <v>1969</v>
      </c>
    </row>
    <row r="14217" spans="1:6" ht="14.25" customHeight="1" x14ac:dyDescent="0.2">
      <c r="A14217" s="35" t="s">
        <v>43935</v>
      </c>
      <c r="B14217" s="36" t="s">
        <v>43936</v>
      </c>
      <c r="C14217" s="37">
        <v>53121803</v>
      </c>
      <c r="D14217" s="38" t="s">
        <v>43937</v>
      </c>
      <c r="E14217" s="39" t="s">
        <v>1861</v>
      </c>
      <c r="F14217" s="37" t="s">
        <v>1859</v>
      </c>
    </row>
    <row r="14218" spans="1:6" ht="14.25" customHeight="1" x14ac:dyDescent="0.2">
      <c r="A14218" s="35" t="s">
        <v>43938</v>
      </c>
      <c r="B14218" s="36" t="s">
        <v>43939</v>
      </c>
      <c r="C14218" s="37">
        <v>53121804</v>
      </c>
      <c r="D14218" s="38" t="s">
        <v>43940</v>
      </c>
      <c r="E14218" s="39" t="s">
        <v>1966</v>
      </c>
      <c r="F14218" s="37" t="s">
        <v>1969</v>
      </c>
    </row>
    <row r="14219" spans="1:6" ht="14.25" customHeight="1" x14ac:dyDescent="0.2">
      <c r="A14219" s="35" t="s">
        <v>43941</v>
      </c>
      <c r="B14219" s="36" t="s">
        <v>43942</v>
      </c>
      <c r="C14219" s="37">
        <v>53131501</v>
      </c>
      <c r="D14219" s="38" t="s">
        <v>43943</v>
      </c>
      <c r="E14219" s="39" t="s">
        <v>4398</v>
      </c>
      <c r="F14219" s="37" t="s">
        <v>4587</v>
      </c>
    </row>
    <row r="14220" spans="1:6" ht="14.25" customHeight="1" x14ac:dyDescent="0.2">
      <c r="A14220" s="35" t="s">
        <v>43944</v>
      </c>
      <c r="B14220" s="36" t="s">
        <v>43945</v>
      </c>
      <c r="C14220" s="37">
        <v>53131502</v>
      </c>
      <c r="D14220" s="38" t="s">
        <v>43946</v>
      </c>
      <c r="E14220" s="39" t="s">
        <v>4398</v>
      </c>
      <c r="F14220" s="37" t="s">
        <v>4587</v>
      </c>
    </row>
    <row r="14221" spans="1:6" ht="14.25" customHeight="1" x14ac:dyDescent="0.2">
      <c r="A14221" s="35" t="s">
        <v>43947</v>
      </c>
      <c r="B14221" s="36" t="s">
        <v>43948</v>
      </c>
      <c r="C14221" s="37">
        <v>53131503</v>
      </c>
      <c r="D14221" s="38" t="s">
        <v>43949</v>
      </c>
      <c r="E14221" s="39" t="s">
        <v>1966</v>
      </c>
      <c r="F14221" s="37" t="s">
        <v>1969</v>
      </c>
    </row>
    <row r="14222" spans="1:6" ht="14.25" customHeight="1" x14ac:dyDescent="0.2">
      <c r="A14222" s="35" t="s">
        <v>43950</v>
      </c>
      <c r="B14222" s="36" t="s">
        <v>43951</v>
      </c>
      <c r="C14222" s="37">
        <v>53131504</v>
      </c>
      <c r="D14222" s="38" t="s">
        <v>43952</v>
      </c>
      <c r="E14222" s="39" t="s">
        <v>1966</v>
      </c>
      <c r="F14222" s="37" t="s">
        <v>1969</v>
      </c>
    </row>
    <row r="14223" spans="1:6" ht="14.25" customHeight="1" x14ac:dyDescent="0.2">
      <c r="A14223" s="35" t="s">
        <v>43953</v>
      </c>
      <c r="B14223" s="36" t="s">
        <v>43954</v>
      </c>
      <c r="C14223" s="37">
        <v>53131505</v>
      </c>
      <c r="D14223" s="38" t="s">
        <v>43955</v>
      </c>
      <c r="E14223" s="39" t="s">
        <v>1966</v>
      </c>
      <c r="F14223" s="37" t="s">
        <v>1969</v>
      </c>
    </row>
    <row r="14224" spans="1:6" ht="14.25" customHeight="1" x14ac:dyDescent="0.2">
      <c r="A14224" s="35" t="s">
        <v>43956</v>
      </c>
      <c r="B14224" s="36" t="s">
        <v>43957</v>
      </c>
      <c r="C14224" s="37">
        <v>53131506</v>
      </c>
      <c r="D14224" s="38" t="s">
        <v>43958</v>
      </c>
      <c r="E14224" s="39" t="s">
        <v>1966</v>
      </c>
      <c r="F14224" s="37" t="s">
        <v>1969</v>
      </c>
    </row>
    <row r="14225" spans="1:6" ht="14.25" customHeight="1" x14ac:dyDescent="0.2">
      <c r="A14225" s="35" t="s">
        <v>43959</v>
      </c>
      <c r="B14225" s="36" t="s">
        <v>43960</v>
      </c>
      <c r="C14225" s="37">
        <v>53131507</v>
      </c>
      <c r="D14225" s="38" t="s">
        <v>43961</v>
      </c>
      <c r="E14225" s="39" t="s">
        <v>1966</v>
      </c>
      <c r="F14225" s="37" t="s">
        <v>1969</v>
      </c>
    </row>
    <row r="14226" spans="1:6" ht="14.25" customHeight="1" x14ac:dyDescent="0.2">
      <c r="A14226" s="35" t="s">
        <v>43962</v>
      </c>
      <c r="B14226" s="36" t="s">
        <v>43963</v>
      </c>
      <c r="C14226" s="37">
        <v>53131508</v>
      </c>
      <c r="D14226" s="38" t="s">
        <v>43964</v>
      </c>
      <c r="E14226" s="39" t="s">
        <v>1966</v>
      </c>
      <c r="F14226" s="37" t="s">
        <v>1969</v>
      </c>
    </row>
    <row r="14227" spans="1:6" ht="14.25" customHeight="1" x14ac:dyDescent="0.2">
      <c r="A14227" s="35" t="s">
        <v>43965</v>
      </c>
      <c r="B14227" s="36" t="s">
        <v>43966</v>
      </c>
      <c r="C14227" s="37">
        <v>53131509</v>
      </c>
      <c r="D14227" s="38" t="s">
        <v>43967</v>
      </c>
      <c r="E14227" s="39" t="s">
        <v>4398</v>
      </c>
      <c r="F14227" s="37" t="s">
        <v>4587</v>
      </c>
    </row>
    <row r="14228" spans="1:6" ht="14.25" customHeight="1" x14ac:dyDescent="0.2">
      <c r="A14228" s="35" t="s">
        <v>43968</v>
      </c>
      <c r="B14228" s="36" t="s">
        <v>43969</v>
      </c>
      <c r="C14228" s="37">
        <v>53131601</v>
      </c>
      <c r="D14228" s="38" t="s">
        <v>43970</v>
      </c>
      <c r="E14228" s="39" t="s">
        <v>1966</v>
      </c>
      <c r="F14228" s="37" t="s">
        <v>1969</v>
      </c>
    </row>
    <row r="14229" spans="1:6" ht="14.25" customHeight="1" x14ac:dyDescent="0.2">
      <c r="A14229" s="35" t="s">
        <v>43971</v>
      </c>
      <c r="B14229" s="36" t="s">
        <v>43972</v>
      </c>
      <c r="C14229" s="37">
        <v>53131602</v>
      </c>
      <c r="D14229" s="38" t="s">
        <v>43973</v>
      </c>
      <c r="E14229" s="39" t="s">
        <v>1966</v>
      </c>
      <c r="F14229" s="37" t="s">
        <v>1969</v>
      </c>
    </row>
    <row r="14230" spans="1:6" ht="14.25" customHeight="1" x14ac:dyDescent="0.2">
      <c r="A14230" s="35" t="s">
        <v>43974</v>
      </c>
      <c r="B14230" s="36" t="s">
        <v>43975</v>
      </c>
      <c r="C14230" s="37">
        <v>53131603</v>
      </c>
      <c r="D14230" s="38" t="s">
        <v>43976</v>
      </c>
      <c r="E14230" s="39" t="s">
        <v>1966</v>
      </c>
      <c r="F14230" s="37" t="s">
        <v>1969</v>
      </c>
    </row>
    <row r="14231" spans="1:6" ht="14.25" customHeight="1" x14ac:dyDescent="0.2">
      <c r="A14231" s="35" t="s">
        <v>43977</v>
      </c>
      <c r="B14231" s="36" t="s">
        <v>43978</v>
      </c>
      <c r="C14231" s="37">
        <v>53131604</v>
      </c>
      <c r="D14231" s="38" t="s">
        <v>43979</v>
      </c>
      <c r="E14231" s="39" t="s">
        <v>1966</v>
      </c>
      <c r="F14231" s="37" t="s">
        <v>1969</v>
      </c>
    </row>
    <row r="14232" spans="1:6" ht="14.25" customHeight="1" x14ac:dyDescent="0.2">
      <c r="A14232" s="35" t="s">
        <v>43980</v>
      </c>
      <c r="B14232" s="36" t="s">
        <v>43981</v>
      </c>
      <c r="C14232" s="37">
        <v>53131605</v>
      </c>
      <c r="D14232" s="38" t="s">
        <v>43982</v>
      </c>
      <c r="E14232" s="39" t="s">
        <v>1966</v>
      </c>
      <c r="F14232" s="37" t="s">
        <v>1969</v>
      </c>
    </row>
    <row r="14233" spans="1:6" ht="14.25" customHeight="1" x14ac:dyDescent="0.2">
      <c r="A14233" s="35" t="s">
        <v>36166</v>
      </c>
      <c r="B14233" s="36" t="s">
        <v>43983</v>
      </c>
      <c r="C14233" s="37">
        <v>53131606</v>
      </c>
      <c r="D14233" s="38" t="s">
        <v>43984</v>
      </c>
      <c r="E14233" s="39" t="s">
        <v>4398</v>
      </c>
      <c r="F14233" s="37" t="s">
        <v>4587</v>
      </c>
    </row>
    <row r="14234" spans="1:6" ht="14.25" customHeight="1" x14ac:dyDescent="0.2">
      <c r="A14234" s="35" t="s">
        <v>43985</v>
      </c>
      <c r="B14234" s="36" t="s">
        <v>43986</v>
      </c>
      <c r="C14234" s="37">
        <v>53131607</v>
      </c>
      <c r="D14234" s="38" t="s">
        <v>43987</v>
      </c>
      <c r="E14234" s="39" t="s">
        <v>4398</v>
      </c>
      <c r="F14234" s="37" t="s">
        <v>4587</v>
      </c>
    </row>
    <row r="14235" spans="1:6" ht="14.25" customHeight="1" x14ac:dyDescent="0.2">
      <c r="A14235" s="35" t="s">
        <v>43988</v>
      </c>
      <c r="B14235" s="36" t="s">
        <v>43989</v>
      </c>
      <c r="C14235" s="37">
        <v>53131608</v>
      </c>
      <c r="D14235" s="38" t="s">
        <v>43990</v>
      </c>
      <c r="E14235" s="39" t="s">
        <v>4398</v>
      </c>
      <c r="F14235" s="37" t="s">
        <v>4587</v>
      </c>
    </row>
    <row r="14236" spans="1:6" ht="14.25" customHeight="1" x14ac:dyDescent="0.2">
      <c r="A14236" s="35" t="s">
        <v>43991</v>
      </c>
      <c r="B14236" s="36" t="s">
        <v>43992</v>
      </c>
      <c r="C14236" s="37">
        <v>53131609</v>
      </c>
      <c r="D14236" s="38" t="s">
        <v>43993</v>
      </c>
      <c r="E14236" s="39" t="s">
        <v>4398</v>
      </c>
      <c r="F14236" s="37" t="s">
        <v>4587</v>
      </c>
    </row>
    <row r="14237" spans="1:6" ht="14.25" customHeight="1" x14ac:dyDescent="0.2">
      <c r="A14237" s="35" t="s">
        <v>43994</v>
      </c>
      <c r="B14237" s="36" t="s">
        <v>43995</v>
      </c>
      <c r="C14237" s="37">
        <v>53131610</v>
      </c>
      <c r="D14237" s="38" t="s">
        <v>43996</v>
      </c>
      <c r="E14237" s="39" t="s">
        <v>1966</v>
      </c>
      <c r="F14237" s="37" t="s">
        <v>1969</v>
      </c>
    </row>
    <row r="14238" spans="1:6" ht="14.25" customHeight="1" x14ac:dyDescent="0.2">
      <c r="A14238" s="35" t="s">
        <v>43997</v>
      </c>
      <c r="B14238" s="36" t="s">
        <v>43998</v>
      </c>
      <c r="C14238" s="37">
        <v>53131611</v>
      </c>
      <c r="D14238" s="38" t="s">
        <v>43999</v>
      </c>
      <c r="E14238" s="39" t="s">
        <v>4398</v>
      </c>
      <c r="F14238" s="37" t="s">
        <v>4587</v>
      </c>
    </row>
    <row r="14239" spans="1:6" ht="14.25" customHeight="1" x14ac:dyDescent="0.2">
      <c r="A14239" s="35" t="s">
        <v>44000</v>
      </c>
      <c r="B14239" s="36" t="s">
        <v>44001</v>
      </c>
      <c r="C14239" s="37">
        <v>53131612</v>
      </c>
      <c r="D14239" s="38" t="s">
        <v>44002</v>
      </c>
      <c r="E14239" s="39" t="s">
        <v>4398</v>
      </c>
      <c r="F14239" s="37" t="s">
        <v>4587</v>
      </c>
    </row>
    <row r="14240" spans="1:6" ht="14.25" customHeight="1" x14ac:dyDescent="0.2">
      <c r="A14240" s="35" t="s">
        <v>44003</v>
      </c>
      <c r="B14240" s="36" t="s">
        <v>44004</v>
      </c>
      <c r="C14240" s="37">
        <v>53131613</v>
      </c>
      <c r="D14240" s="38" t="s">
        <v>44005</v>
      </c>
      <c r="E14240" s="39" t="s">
        <v>1966</v>
      </c>
      <c r="F14240" s="37" t="s">
        <v>1969</v>
      </c>
    </row>
    <row r="14241" spans="1:6" ht="14.25" customHeight="1" x14ac:dyDescent="0.2">
      <c r="A14241" s="35" t="s">
        <v>44006</v>
      </c>
      <c r="B14241" s="36" t="s">
        <v>44007</v>
      </c>
      <c r="C14241" s="37">
        <v>53131614</v>
      </c>
      <c r="D14241" s="38" t="s">
        <v>44008</v>
      </c>
      <c r="E14241" s="39" t="s">
        <v>1966</v>
      </c>
      <c r="F14241" s="37" t="s">
        <v>1969</v>
      </c>
    </row>
    <row r="14242" spans="1:6" ht="14.25" customHeight="1" x14ac:dyDescent="0.2">
      <c r="A14242" s="35" t="s">
        <v>44009</v>
      </c>
      <c r="B14242" s="36" t="s">
        <v>44010</v>
      </c>
      <c r="C14242" s="37">
        <v>53131615</v>
      </c>
      <c r="D14242" s="38" t="s">
        <v>44011</v>
      </c>
      <c r="E14242" s="39" t="s">
        <v>1966</v>
      </c>
      <c r="F14242" s="37" t="s">
        <v>1969</v>
      </c>
    </row>
    <row r="14243" spans="1:6" ht="14.25" customHeight="1" x14ac:dyDescent="0.2">
      <c r="A14243" s="35" t="s">
        <v>44012</v>
      </c>
      <c r="B14243" s="36" t="s">
        <v>44013</v>
      </c>
      <c r="C14243" s="37">
        <v>53131616</v>
      </c>
      <c r="D14243" s="38" t="s">
        <v>44014</v>
      </c>
      <c r="E14243" s="39" t="s">
        <v>4398</v>
      </c>
      <c r="F14243" s="37" t="s">
        <v>4587</v>
      </c>
    </row>
    <row r="14244" spans="1:6" ht="14.25" customHeight="1" x14ac:dyDescent="0.2">
      <c r="A14244" s="35" t="s">
        <v>44015</v>
      </c>
      <c r="B14244" s="36" t="s">
        <v>44016</v>
      </c>
      <c r="C14244" s="37">
        <v>53131617</v>
      </c>
      <c r="D14244" s="38" t="s">
        <v>44017</v>
      </c>
      <c r="E14244" s="39" t="s">
        <v>1966</v>
      </c>
      <c r="F14244" s="37" t="s">
        <v>1969</v>
      </c>
    </row>
    <row r="14245" spans="1:6" ht="14.25" customHeight="1" x14ac:dyDescent="0.2">
      <c r="A14245" s="35" t="s">
        <v>44018</v>
      </c>
      <c r="B14245" s="36" t="s">
        <v>44019</v>
      </c>
      <c r="C14245" s="37">
        <v>53131618</v>
      </c>
      <c r="D14245" s="38" t="s">
        <v>44020</v>
      </c>
      <c r="E14245" s="39" t="s">
        <v>1966</v>
      </c>
      <c r="F14245" s="37" t="s">
        <v>1969</v>
      </c>
    </row>
    <row r="14246" spans="1:6" ht="14.25" customHeight="1" x14ac:dyDescent="0.2">
      <c r="A14246" s="35" t="s">
        <v>44021</v>
      </c>
      <c r="B14246" s="36" t="s">
        <v>44022</v>
      </c>
      <c r="C14246" s="37">
        <v>53131619</v>
      </c>
      <c r="D14246" s="38" t="s">
        <v>44023</v>
      </c>
      <c r="E14246" s="39" t="s">
        <v>4398</v>
      </c>
      <c r="F14246" s="37" t="s">
        <v>4587</v>
      </c>
    </row>
    <row r="14247" spans="1:6" ht="14.25" customHeight="1" x14ac:dyDescent="0.2">
      <c r="A14247" s="35" t="s">
        <v>44024</v>
      </c>
      <c r="B14247" s="36" t="s">
        <v>44025</v>
      </c>
      <c r="C14247" s="37">
        <v>53131620</v>
      </c>
      <c r="D14247" s="38" t="s">
        <v>44026</v>
      </c>
      <c r="E14247" s="39" t="s">
        <v>4398</v>
      </c>
      <c r="F14247" s="37" t="s">
        <v>4587</v>
      </c>
    </row>
    <row r="14248" spans="1:6" ht="14.25" customHeight="1" x14ac:dyDescent="0.2">
      <c r="A14248" s="35" t="s">
        <v>44027</v>
      </c>
      <c r="B14248" s="36" t="s">
        <v>44028</v>
      </c>
      <c r="C14248" s="37">
        <v>53131621</v>
      </c>
      <c r="D14248" s="38" t="s">
        <v>44029</v>
      </c>
      <c r="E14248" s="39" t="s">
        <v>1966</v>
      </c>
      <c r="F14248" s="37" t="s">
        <v>1969</v>
      </c>
    </row>
    <row r="14249" spans="1:6" ht="14.25" customHeight="1" x14ac:dyDescent="0.2">
      <c r="A14249" s="35" t="s">
        <v>44030</v>
      </c>
      <c r="B14249" s="36" t="s">
        <v>44031</v>
      </c>
      <c r="C14249" s="37">
        <v>53131622</v>
      </c>
      <c r="D14249" s="38" t="s">
        <v>44032</v>
      </c>
      <c r="E14249" s="39" t="s">
        <v>1966</v>
      </c>
      <c r="F14249" s="37" t="s">
        <v>1969</v>
      </c>
    </row>
    <row r="14250" spans="1:6" ht="14.25" customHeight="1" x14ac:dyDescent="0.2">
      <c r="A14250" s="35" t="s">
        <v>44033</v>
      </c>
      <c r="B14250" s="36" t="s">
        <v>44034</v>
      </c>
      <c r="C14250" s="37">
        <v>53131623</v>
      </c>
      <c r="D14250" s="38" t="s">
        <v>44035</v>
      </c>
      <c r="E14250" s="39" t="s">
        <v>1966</v>
      </c>
      <c r="F14250" s="37" t="s">
        <v>1969</v>
      </c>
    </row>
    <row r="14251" spans="1:6" ht="14.25" customHeight="1" x14ac:dyDescent="0.2">
      <c r="A14251" s="35" t="s">
        <v>44036</v>
      </c>
      <c r="B14251" s="36" t="s">
        <v>44037</v>
      </c>
      <c r="C14251" s="37">
        <v>53131624</v>
      </c>
      <c r="D14251" s="38" t="s">
        <v>44038</v>
      </c>
      <c r="E14251" s="39" t="s">
        <v>1966</v>
      </c>
      <c r="F14251" s="37" t="s">
        <v>1969</v>
      </c>
    </row>
    <row r="14252" spans="1:6" ht="14.25" customHeight="1" x14ac:dyDescent="0.2">
      <c r="A14252" s="35" t="s">
        <v>44039</v>
      </c>
      <c r="B14252" s="36" t="s">
        <v>44040</v>
      </c>
      <c r="C14252" s="37">
        <v>53131625</v>
      </c>
      <c r="D14252" s="38" t="s">
        <v>44041</v>
      </c>
      <c r="E14252" s="39" t="s">
        <v>1966</v>
      </c>
      <c r="F14252" s="37" t="s">
        <v>1969</v>
      </c>
    </row>
    <row r="14253" spans="1:6" ht="14.25" customHeight="1" x14ac:dyDescent="0.2">
      <c r="A14253" s="35" t="s">
        <v>44042</v>
      </c>
      <c r="B14253" s="36" t="s">
        <v>44043</v>
      </c>
      <c r="C14253" s="37">
        <v>53131626</v>
      </c>
      <c r="D14253" s="38" t="s">
        <v>44044</v>
      </c>
      <c r="E14253" s="39" t="s">
        <v>4398</v>
      </c>
      <c r="F14253" s="37" t="s">
        <v>4587</v>
      </c>
    </row>
    <row r="14254" spans="1:6" ht="14.25" customHeight="1" x14ac:dyDescent="0.2">
      <c r="A14254" s="35" t="s">
        <v>44045</v>
      </c>
      <c r="B14254" s="36" t="s">
        <v>44046</v>
      </c>
      <c r="C14254" s="37">
        <v>53131627</v>
      </c>
      <c r="D14254" s="38" t="s">
        <v>44047</v>
      </c>
      <c r="E14254" s="39" t="s">
        <v>4398</v>
      </c>
      <c r="F14254" s="37" t="s">
        <v>4587</v>
      </c>
    </row>
    <row r="14255" spans="1:6" ht="14.25" customHeight="1" x14ac:dyDescent="0.2">
      <c r="A14255" s="35" t="s">
        <v>44048</v>
      </c>
      <c r="B14255" s="36" t="s">
        <v>44049</v>
      </c>
      <c r="C14255" s="37">
        <v>53131628</v>
      </c>
      <c r="D14255" s="38" t="s">
        <v>44050</v>
      </c>
      <c r="E14255" s="39" t="s">
        <v>4398</v>
      </c>
      <c r="F14255" s="37" t="s">
        <v>4587</v>
      </c>
    </row>
    <row r="14256" spans="1:6" ht="14.25" customHeight="1" x14ac:dyDescent="0.2">
      <c r="A14256" s="35" t="s">
        <v>44051</v>
      </c>
      <c r="B14256" s="36" t="s">
        <v>44052</v>
      </c>
      <c r="C14256" s="37">
        <v>53131629</v>
      </c>
      <c r="D14256" s="38" t="s">
        <v>44053</v>
      </c>
      <c r="E14256" s="39" t="s">
        <v>4398</v>
      </c>
      <c r="F14256" s="37" t="s">
        <v>4587</v>
      </c>
    </row>
    <row r="14257" spans="1:6" ht="14.25" customHeight="1" x14ac:dyDescent="0.2">
      <c r="A14257" s="35" t="s">
        <v>44054</v>
      </c>
      <c r="B14257" s="36" t="s">
        <v>44055</v>
      </c>
      <c r="C14257" s="37">
        <v>53131630</v>
      </c>
      <c r="D14257" s="38" t="s">
        <v>44056</v>
      </c>
      <c r="E14257" s="39" t="s">
        <v>4398</v>
      </c>
      <c r="F14257" s="37" t="s">
        <v>4587</v>
      </c>
    </row>
    <row r="14258" spans="1:6" ht="14.25" customHeight="1" x14ac:dyDescent="0.2">
      <c r="A14258" s="35" t="s">
        <v>44057</v>
      </c>
      <c r="B14258" s="36" t="s">
        <v>44058</v>
      </c>
      <c r="C14258" s="37">
        <v>53131631</v>
      </c>
      <c r="D14258" s="38" t="s">
        <v>44059</v>
      </c>
      <c r="E14258" s="39" t="s">
        <v>1766</v>
      </c>
      <c r="F14258" s="37" t="s">
        <v>2917</v>
      </c>
    </row>
    <row r="14259" spans="1:6" ht="14.25" customHeight="1" x14ac:dyDescent="0.2">
      <c r="A14259" s="35" t="s">
        <v>44060</v>
      </c>
      <c r="B14259" s="36" t="s">
        <v>44061</v>
      </c>
      <c r="C14259" s="37">
        <v>53131632</v>
      </c>
      <c r="D14259" s="38" t="s">
        <v>44062</v>
      </c>
      <c r="E14259" s="39" t="s">
        <v>1966</v>
      </c>
      <c r="F14259" s="37" t="s">
        <v>1969</v>
      </c>
    </row>
    <row r="14260" spans="1:6" ht="14.25" customHeight="1" x14ac:dyDescent="0.2">
      <c r="A14260" s="35" t="s">
        <v>44063</v>
      </c>
      <c r="B14260" s="36" t="s">
        <v>44064</v>
      </c>
      <c r="C14260" s="37">
        <v>53131633</v>
      </c>
      <c r="D14260" s="38" t="s">
        <v>44065</v>
      </c>
      <c r="E14260" s="39" t="s">
        <v>1966</v>
      </c>
      <c r="F14260" s="37" t="s">
        <v>1969</v>
      </c>
    </row>
    <row r="14261" spans="1:6" ht="14.25" customHeight="1" x14ac:dyDescent="0.2">
      <c r="A14261" s="35" t="s">
        <v>44066</v>
      </c>
      <c r="B14261" s="36" t="s">
        <v>44067</v>
      </c>
      <c r="C14261" s="37">
        <v>53131634</v>
      </c>
      <c r="D14261" s="38" t="s">
        <v>44068</v>
      </c>
      <c r="E14261" s="39" t="s">
        <v>4398</v>
      </c>
      <c r="F14261" s="37" t="s">
        <v>4587</v>
      </c>
    </row>
    <row r="14262" spans="1:6" ht="14.25" customHeight="1" x14ac:dyDescent="0.2">
      <c r="A14262" s="35" t="s">
        <v>44069</v>
      </c>
      <c r="B14262" s="36" t="s">
        <v>44070</v>
      </c>
      <c r="C14262" s="37">
        <v>53131635</v>
      </c>
      <c r="D14262" s="38" t="s">
        <v>44071</v>
      </c>
      <c r="E14262" s="39" t="s">
        <v>1966</v>
      </c>
      <c r="F14262" s="37" t="s">
        <v>1969</v>
      </c>
    </row>
    <row r="14263" spans="1:6" ht="14.25" customHeight="1" x14ac:dyDescent="0.2">
      <c r="A14263" s="35" t="s">
        <v>44072</v>
      </c>
      <c r="B14263" s="36" t="s">
        <v>44073</v>
      </c>
      <c r="C14263" s="37">
        <v>53131636</v>
      </c>
      <c r="D14263" s="38" t="s">
        <v>44074</v>
      </c>
      <c r="E14263" s="39" t="s">
        <v>4398</v>
      </c>
      <c r="F14263" s="37" t="s">
        <v>4587</v>
      </c>
    </row>
    <row r="14264" spans="1:6" ht="14.25" customHeight="1" x14ac:dyDescent="0.2">
      <c r="A14264" s="35" t="s">
        <v>44075</v>
      </c>
      <c r="B14264" s="36" t="s">
        <v>44076</v>
      </c>
      <c r="C14264" s="37">
        <v>53131637</v>
      </c>
      <c r="D14264" s="38" t="s">
        <v>44077</v>
      </c>
      <c r="E14264" s="39" t="s">
        <v>1966</v>
      </c>
      <c r="F14264" s="37" t="s">
        <v>1969</v>
      </c>
    </row>
    <row r="14265" spans="1:6" ht="14.25" customHeight="1" x14ac:dyDescent="0.2">
      <c r="A14265" s="35" t="s">
        <v>44078</v>
      </c>
      <c r="B14265" s="36" t="s">
        <v>44079</v>
      </c>
      <c r="C14265" s="37">
        <v>53131638</v>
      </c>
      <c r="D14265" s="38" t="s">
        <v>44080</v>
      </c>
      <c r="E14265" s="39" t="s">
        <v>4398</v>
      </c>
      <c r="F14265" s="37" t="s">
        <v>4587</v>
      </c>
    </row>
    <row r="14266" spans="1:6" ht="14.25" customHeight="1" x14ac:dyDescent="0.2">
      <c r="A14266" s="35" t="s">
        <v>44081</v>
      </c>
      <c r="B14266" s="36" t="s">
        <v>44082</v>
      </c>
      <c r="C14266" s="37">
        <v>53141501</v>
      </c>
      <c r="D14266" s="38" t="s">
        <v>44083</v>
      </c>
      <c r="E14266" s="39" t="s">
        <v>1966</v>
      </c>
      <c r="F14266" s="37" t="s">
        <v>1969</v>
      </c>
    </row>
    <row r="14267" spans="1:6" ht="14.25" customHeight="1" x14ac:dyDescent="0.2">
      <c r="A14267" s="35" t="s">
        <v>44084</v>
      </c>
      <c r="B14267" s="36" t="s">
        <v>44085</v>
      </c>
      <c r="C14267" s="37">
        <v>53141502</v>
      </c>
      <c r="D14267" s="38" t="s">
        <v>44086</v>
      </c>
      <c r="E14267" s="39" t="s">
        <v>1966</v>
      </c>
      <c r="F14267" s="37" t="s">
        <v>1969</v>
      </c>
    </row>
    <row r="14268" spans="1:6" ht="14.25" customHeight="1" x14ac:dyDescent="0.2">
      <c r="A14268" s="35" t="s">
        <v>44087</v>
      </c>
      <c r="B14268" s="36" t="s">
        <v>44088</v>
      </c>
      <c r="C14268" s="37">
        <v>53141503</v>
      </c>
      <c r="D14268" s="38" t="s">
        <v>44089</v>
      </c>
      <c r="E14268" s="39" t="s">
        <v>1966</v>
      </c>
      <c r="F14268" s="37" t="s">
        <v>1969</v>
      </c>
    </row>
    <row r="14269" spans="1:6" ht="14.25" customHeight="1" x14ac:dyDescent="0.2">
      <c r="A14269" s="35" t="s">
        <v>44090</v>
      </c>
      <c r="B14269" s="36" t="s">
        <v>44091</v>
      </c>
      <c r="C14269" s="37">
        <v>53141504</v>
      </c>
      <c r="D14269" s="38" t="s">
        <v>44092</v>
      </c>
      <c r="E14269" s="39" t="s">
        <v>1966</v>
      </c>
      <c r="F14269" s="37" t="s">
        <v>1969</v>
      </c>
    </row>
    <row r="14270" spans="1:6" ht="14.25" customHeight="1" x14ac:dyDescent="0.2">
      <c r="A14270" s="35" t="s">
        <v>44093</v>
      </c>
      <c r="B14270" s="36" t="s">
        <v>44094</v>
      </c>
      <c r="C14270" s="37">
        <v>53141505</v>
      </c>
      <c r="D14270" s="38" t="s">
        <v>44095</v>
      </c>
      <c r="E14270" s="39" t="s">
        <v>1966</v>
      </c>
      <c r="F14270" s="37" t="s">
        <v>1969</v>
      </c>
    </row>
    <row r="14271" spans="1:6" ht="14.25" customHeight="1" x14ac:dyDescent="0.2">
      <c r="A14271" s="35" t="s">
        <v>44096</v>
      </c>
      <c r="B14271" s="36" t="s">
        <v>44097</v>
      </c>
      <c r="C14271" s="37">
        <v>53141506</v>
      </c>
      <c r="D14271" s="38" t="s">
        <v>44098</v>
      </c>
      <c r="E14271" s="39" t="s">
        <v>1966</v>
      </c>
      <c r="F14271" s="37" t="s">
        <v>1969</v>
      </c>
    </row>
    <row r="14272" spans="1:6" ht="14.25" customHeight="1" x14ac:dyDescent="0.2">
      <c r="A14272" s="35" t="s">
        <v>44099</v>
      </c>
      <c r="B14272" s="36" t="s">
        <v>44100</v>
      </c>
      <c r="C14272" s="37">
        <v>53141507</v>
      </c>
      <c r="D14272" s="38" t="s">
        <v>44101</v>
      </c>
      <c r="E14272" s="39" t="s">
        <v>1966</v>
      </c>
      <c r="F14272" s="37" t="s">
        <v>1969</v>
      </c>
    </row>
    <row r="14273" spans="1:6" ht="14.25" customHeight="1" x14ac:dyDescent="0.2">
      <c r="A14273" s="35" t="s">
        <v>44102</v>
      </c>
      <c r="B14273" s="36" t="s">
        <v>44103</v>
      </c>
      <c r="C14273" s="37">
        <v>53141508</v>
      </c>
      <c r="D14273" s="38" t="s">
        <v>44104</v>
      </c>
      <c r="E14273" s="39" t="s">
        <v>1966</v>
      </c>
      <c r="F14273" s="37" t="s">
        <v>1969</v>
      </c>
    </row>
    <row r="14274" spans="1:6" ht="14.25" customHeight="1" x14ac:dyDescent="0.2">
      <c r="A14274" s="35" t="s">
        <v>44105</v>
      </c>
      <c r="B14274" s="36" t="s">
        <v>44106</v>
      </c>
      <c r="C14274" s="37">
        <v>53141601</v>
      </c>
      <c r="D14274" s="38" t="s">
        <v>44107</v>
      </c>
      <c r="E14274" s="39" t="s">
        <v>1966</v>
      </c>
      <c r="F14274" s="37" t="s">
        <v>1969</v>
      </c>
    </row>
    <row r="14275" spans="1:6" ht="14.25" customHeight="1" x14ac:dyDescent="0.2">
      <c r="A14275" s="35" t="s">
        <v>44108</v>
      </c>
      <c r="B14275" s="36" t="s">
        <v>44109</v>
      </c>
      <c r="C14275" s="37">
        <v>53141602</v>
      </c>
      <c r="D14275" s="38" t="s">
        <v>44110</v>
      </c>
      <c r="E14275" s="39" t="s">
        <v>1966</v>
      </c>
      <c r="F14275" s="37" t="s">
        <v>1969</v>
      </c>
    </row>
    <row r="14276" spans="1:6" ht="14.25" customHeight="1" x14ac:dyDescent="0.2">
      <c r="A14276" s="35" t="s">
        <v>44111</v>
      </c>
      <c r="B14276" s="36" t="s">
        <v>44112</v>
      </c>
      <c r="C14276" s="37">
        <v>53141603</v>
      </c>
      <c r="D14276" s="38" t="s">
        <v>44113</v>
      </c>
      <c r="E14276" s="39" t="s">
        <v>1966</v>
      </c>
      <c r="F14276" s="37" t="s">
        <v>1969</v>
      </c>
    </row>
    <row r="14277" spans="1:6" ht="14.25" customHeight="1" x14ac:dyDescent="0.2">
      <c r="A14277" s="35" t="s">
        <v>44114</v>
      </c>
      <c r="B14277" s="36" t="s">
        <v>44115</v>
      </c>
      <c r="C14277" s="37">
        <v>53141604</v>
      </c>
      <c r="D14277" s="38" t="s">
        <v>44116</v>
      </c>
      <c r="E14277" s="39" t="s">
        <v>1966</v>
      </c>
      <c r="F14277" s="37" t="s">
        <v>1969</v>
      </c>
    </row>
    <row r="14278" spans="1:6" ht="14.25" customHeight="1" x14ac:dyDescent="0.2">
      <c r="A14278" s="35" t="s">
        <v>44117</v>
      </c>
      <c r="B14278" s="36" t="s">
        <v>44118</v>
      </c>
      <c r="C14278" s="37">
        <v>53141605</v>
      </c>
      <c r="D14278" s="38" t="s">
        <v>44119</v>
      </c>
      <c r="E14278" s="39" t="s">
        <v>1966</v>
      </c>
      <c r="F14278" s="37" t="s">
        <v>1969</v>
      </c>
    </row>
    <row r="14279" spans="1:6" ht="14.25" customHeight="1" x14ac:dyDescent="0.2">
      <c r="A14279" s="35" t="s">
        <v>44120</v>
      </c>
      <c r="B14279" s="36" t="s">
        <v>44121</v>
      </c>
      <c r="C14279" s="37">
        <v>53141606</v>
      </c>
      <c r="D14279" s="38" t="s">
        <v>44122</v>
      </c>
      <c r="E14279" s="39" t="s">
        <v>1966</v>
      </c>
      <c r="F14279" s="37" t="s">
        <v>1969</v>
      </c>
    </row>
    <row r="14280" spans="1:6" ht="14.25" customHeight="1" x14ac:dyDescent="0.2">
      <c r="A14280" s="35" t="s">
        <v>44123</v>
      </c>
      <c r="B14280" s="36" t="s">
        <v>44124</v>
      </c>
      <c r="C14280" s="37">
        <v>53141607</v>
      </c>
      <c r="D14280" s="38" t="s">
        <v>44125</v>
      </c>
      <c r="E14280" s="39" t="s">
        <v>1966</v>
      </c>
      <c r="F14280" s="37" t="s">
        <v>1969</v>
      </c>
    </row>
    <row r="14281" spans="1:6" ht="14.25" customHeight="1" x14ac:dyDescent="0.2">
      <c r="A14281" s="35" t="s">
        <v>44126</v>
      </c>
      <c r="B14281" s="36" t="s">
        <v>44127</v>
      </c>
      <c r="C14281" s="37">
        <v>53141608</v>
      </c>
      <c r="D14281" s="38" t="s">
        <v>44128</v>
      </c>
      <c r="E14281" s="39" t="s">
        <v>1966</v>
      </c>
      <c r="F14281" s="37" t="s">
        <v>1969</v>
      </c>
    </row>
    <row r="14282" spans="1:6" ht="14.25" customHeight="1" x14ac:dyDescent="0.2">
      <c r="A14282" s="35" t="s">
        <v>44129</v>
      </c>
      <c r="B14282" s="36" t="s">
        <v>44130</v>
      </c>
      <c r="C14282" s="37">
        <v>53141609</v>
      </c>
      <c r="D14282" s="38" t="s">
        <v>44131</v>
      </c>
      <c r="E14282" s="39" t="s">
        <v>1966</v>
      </c>
      <c r="F14282" s="37" t="s">
        <v>1969</v>
      </c>
    </row>
    <row r="14283" spans="1:6" ht="14.25" customHeight="1" x14ac:dyDescent="0.2">
      <c r="A14283" s="35" t="s">
        <v>44132</v>
      </c>
      <c r="B14283" s="36" t="s">
        <v>44133</v>
      </c>
      <c r="C14283" s="37">
        <v>53141610</v>
      </c>
      <c r="D14283" s="38" t="s">
        <v>44134</v>
      </c>
      <c r="E14283" s="39" t="s">
        <v>1966</v>
      </c>
      <c r="F14283" s="37" t="s">
        <v>1969</v>
      </c>
    </row>
    <row r="14284" spans="1:6" ht="14.25" customHeight="1" x14ac:dyDescent="0.2">
      <c r="A14284" s="35" t="s">
        <v>44135</v>
      </c>
      <c r="B14284" s="36" t="s">
        <v>29016</v>
      </c>
      <c r="C14284" s="37">
        <v>53141611</v>
      </c>
      <c r="D14284" s="38" t="s">
        <v>44136</v>
      </c>
      <c r="E14284" s="39" t="s">
        <v>1966</v>
      </c>
      <c r="F14284" s="37" t="s">
        <v>1969</v>
      </c>
    </row>
    <row r="14285" spans="1:6" ht="14.25" customHeight="1" x14ac:dyDescent="0.2">
      <c r="A14285" s="35" t="s">
        <v>44137</v>
      </c>
      <c r="B14285" s="36" t="s">
        <v>44138</v>
      </c>
      <c r="C14285" s="37">
        <v>53141612</v>
      </c>
      <c r="D14285" s="38" t="s">
        <v>44139</v>
      </c>
      <c r="E14285" s="39" t="s">
        <v>1966</v>
      </c>
      <c r="F14285" s="37" t="s">
        <v>1969</v>
      </c>
    </row>
    <row r="14286" spans="1:6" ht="14.25" customHeight="1" x14ac:dyDescent="0.2">
      <c r="A14286" s="35" t="s">
        <v>5358</v>
      </c>
      <c r="B14286" s="36" t="s">
        <v>44140</v>
      </c>
      <c r="C14286" s="37">
        <v>53141613</v>
      </c>
      <c r="D14286" s="38" t="s">
        <v>44141</v>
      </c>
      <c r="E14286" s="39" t="s">
        <v>1832</v>
      </c>
      <c r="F14286" s="37" t="s">
        <v>1835</v>
      </c>
    </row>
    <row r="14287" spans="1:6" ht="14.25" customHeight="1" x14ac:dyDescent="0.2">
      <c r="A14287" s="35" t="s">
        <v>44142</v>
      </c>
      <c r="B14287" s="36" t="s">
        <v>44143</v>
      </c>
      <c r="C14287" s="37">
        <v>53141614</v>
      </c>
      <c r="D14287" s="38" t="s">
        <v>44144</v>
      </c>
      <c r="E14287" s="39" t="s">
        <v>1966</v>
      </c>
      <c r="F14287" s="37" t="s">
        <v>1969</v>
      </c>
    </row>
    <row r="14288" spans="1:6" ht="14.25" customHeight="1" x14ac:dyDescent="0.2">
      <c r="A14288" s="35" t="s">
        <v>44145</v>
      </c>
      <c r="B14288" s="36" t="s">
        <v>44146</v>
      </c>
      <c r="C14288" s="37">
        <v>53141615</v>
      </c>
      <c r="D14288" s="38" t="s">
        <v>44147</v>
      </c>
      <c r="E14288" s="39" t="s">
        <v>1966</v>
      </c>
      <c r="F14288" s="37" t="s">
        <v>1969</v>
      </c>
    </row>
    <row r="14289" spans="1:6" ht="14.25" customHeight="1" x14ac:dyDescent="0.2">
      <c r="A14289" s="35" t="s">
        <v>44148</v>
      </c>
      <c r="B14289" s="36" t="s">
        <v>44149</v>
      </c>
      <c r="C14289" s="37">
        <v>53141616</v>
      </c>
      <c r="D14289" s="38" t="s">
        <v>44150</v>
      </c>
      <c r="E14289" s="39" t="s">
        <v>1966</v>
      </c>
      <c r="F14289" s="37" t="s">
        <v>1969</v>
      </c>
    </row>
    <row r="14290" spans="1:6" ht="14.25" customHeight="1" x14ac:dyDescent="0.2">
      <c r="A14290" s="35" t="s">
        <v>44151</v>
      </c>
      <c r="B14290" s="36" t="s">
        <v>44152</v>
      </c>
      <c r="C14290" s="37">
        <v>53141617</v>
      </c>
      <c r="D14290" s="38" t="s">
        <v>44153</v>
      </c>
      <c r="E14290" s="39" t="s">
        <v>1966</v>
      </c>
      <c r="F14290" s="37" t="s">
        <v>1969</v>
      </c>
    </row>
    <row r="14291" spans="1:6" ht="14.25" customHeight="1" x14ac:dyDescent="0.2">
      <c r="A14291" s="35" t="s">
        <v>44154</v>
      </c>
      <c r="B14291" s="36" t="s">
        <v>44155</v>
      </c>
      <c r="C14291" s="37">
        <v>53141618</v>
      </c>
      <c r="D14291" s="38" t="s">
        <v>44156</v>
      </c>
      <c r="E14291" s="39" t="s">
        <v>1966</v>
      </c>
      <c r="F14291" s="37" t="s">
        <v>1969</v>
      </c>
    </row>
    <row r="14292" spans="1:6" ht="14.25" customHeight="1" x14ac:dyDescent="0.2">
      <c r="A14292" s="35" t="s">
        <v>44157</v>
      </c>
      <c r="B14292" s="36" t="s">
        <v>44158</v>
      </c>
      <c r="C14292" s="37">
        <v>53141619</v>
      </c>
      <c r="D14292" s="38" t="s">
        <v>44159</v>
      </c>
      <c r="E14292" s="39" t="s">
        <v>1966</v>
      </c>
      <c r="F14292" s="37" t="s">
        <v>1969</v>
      </c>
    </row>
    <row r="14293" spans="1:6" ht="14.25" customHeight="1" x14ac:dyDescent="0.2">
      <c r="A14293" s="35" t="s">
        <v>44160</v>
      </c>
      <c r="B14293" s="36" t="s">
        <v>44161</v>
      </c>
      <c r="C14293" s="37">
        <v>53141620</v>
      </c>
      <c r="D14293" s="38" t="s">
        <v>44162</v>
      </c>
      <c r="E14293" s="39" t="s">
        <v>1966</v>
      </c>
      <c r="F14293" s="37" t="s">
        <v>1969</v>
      </c>
    </row>
    <row r="14294" spans="1:6" ht="14.25" customHeight="1" x14ac:dyDescent="0.2">
      <c r="A14294" s="35" t="s">
        <v>44163</v>
      </c>
      <c r="B14294" s="36" t="s">
        <v>44164</v>
      </c>
      <c r="C14294" s="37">
        <v>53141621</v>
      </c>
      <c r="D14294" s="38" t="s">
        <v>44165</v>
      </c>
      <c r="E14294" s="39" t="s">
        <v>1966</v>
      </c>
      <c r="F14294" s="37" t="s">
        <v>1969</v>
      </c>
    </row>
    <row r="14295" spans="1:6" ht="14.25" customHeight="1" x14ac:dyDescent="0.2">
      <c r="A14295" s="35" t="s">
        <v>44166</v>
      </c>
      <c r="B14295" s="36" t="s">
        <v>44167</v>
      </c>
      <c r="C14295" s="37">
        <v>53141622</v>
      </c>
      <c r="D14295" s="38" t="s">
        <v>44168</v>
      </c>
      <c r="E14295" s="39" t="s">
        <v>1966</v>
      </c>
      <c r="F14295" s="37" t="s">
        <v>1969</v>
      </c>
    </row>
    <row r="14296" spans="1:6" ht="14.25" customHeight="1" x14ac:dyDescent="0.2">
      <c r="A14296" s="35" t="s">
        <v>44169</v>
      </c>
      <c r="B14296" s="36" t="s">
        <v>44170</v>
      </c>
      <c r="C14296" s="37">
        <v>53141623</v>
      </c>
      <c r="D14296" s="38" t="s">
        <v>44171</v>
      </c>
      <c r="E14296" s="39" t="s">
        <v>1966</v>
      </c>
      <c r="F14296" s="37" t="s">
        <v>1969</v>
      </c>
    </row>
    <row r="14297" spans="1:6" ht="14.25" customHeight="1" x14ac:dyDescent="0.2">
      <c r="A14297" s="35" t="s">
        <v>44172</v>
      </c>
      <c r="B14297" s="36" t="s">
        <v>44173</v>
      </c>
      <c r="C14297" s="37">
        <v>53141624</v>
      </c>
      <c r="D14297" s="38" t="s">
        <v>44174</v>
      </c>
      <c r="E14297" s="39" t="s">
        <v>1966</v>
      </c>
      <c r="F14297" s="37" t="s">
        <v>1969</v>
      </c>
    </row>
    <row r="14298" spans="1:6" ht="14.25" customHeight="1" x14ac:dyDescent="0.2">
      <c r="A14298" s="35" t="s">
        <v>44175</v>
      </c>
      <c r="B14298" s="36" t="s">
        <v>44176</v>
      </c>
      <c r="C14298" s="37">
        <v>53141625</v>
      </c>
      <c r="D14298" s="38" t="s">
        <v>44177</v>
      </c>
      <c r="E14298" s="39" t="s">
        <v>1966</v>
      </c>
      <c r="F14298" s="37" t="s">
        <v>1969</v>
      </c>
    </row>
    <row r="14299" spans="1:6" ht="14.25" customHeight="1" x14ac:dyDescent="0.2">
      <c r="A14299" s="35" t="s">
        <v>44178</v>
      </c>
      <c r="B14299" s="36" t="s">
        <v>44179</v>
      </c>
      <c r="C14299" s="37">
        <v>53141626</v>
      </c>
      <c r="D14299" s="38" t="s">
        <v>44180</v>
      </c>
      <c r="E14299" s="39" t="s">
        <v>1966</v>
      </c>
      <c r="F14299" s="37" t="s">
        <v>1969</v>
      </c>
    </row>
    <row r="14300" spans="1:6" ht="14.25" customHeight="1" x14ac:dyDescent="0.2">
      <c r="A14300" s="35" t="s">
        <v>44181</v>
      </c>
      <c r="B14300" s="36" t="s">
        <v>44182</v>
      </c>
      <c r="C14300" s="37">
        <v>53141627</v>
      </c>
      <c r="D14300" s="38" t="s">
        <v>44183</v>
      </c>
      <c r="E14300" s="39" t="s">
        <v>1966</v>
      </c>
      <c r="F14300" s="37" t="s">
        <v>1969</v>
      </c>
    </row>
    <row r="14301" spans="1:6" ht="14.25" customHeight="1" x14ac:dyDescent="0.2">
      <c r="A14301" s="35" t="s">
        <v>44184</v>
      </c>
      <c r="B14301" s="36" t="s">
        <v>44185</v>
      </c>
      <c r="C14301" s="37">
        <v>53141628</v>
      </c>
      <c r="D14301" s="38" t="s">
        <v>44186</v>
      </c>
      <c r="E14301" s="39" t="s">
        <v>1966</v>
      </c>
      <c r="F14301" s="37" t="s">
        <v>1969</v>
      </c>
    </row>
    <row r="14302" spans="1:6" ht="14.25" customHeight="1" x14ac:dyDescent="0.2">
      <c r="A14302" s="35" t="s">
        <v>44187</v>
      </c>
      <c r="B14302" s="36" t="s">
        <v>44188</v>
      </c>
      <c r="C14302" s="37">
        <v>53141629</v>
      </c>
      <c r="D14302" s="38" t="s">
        <v>44189</v>
      </c>
      <c r="E14302" s="39" t="s">
        <v>1966</v>
      </c>
      <c r="F14302" s="37" t="s">
        <v>1969</v>
      </c>
    </row>
    <row r="14303" spans="1:6" ht="14.25" customHeight="1" x14ac:dyDescent="0.2">
      <c r="A14303" s="35" t="s">
        <v>44190</v>
      </c>
      <c r="B14303" s="36" t="s">
        <v>44191</v>
      </c>
      <c r="C14303" s="37">
        <v>53141630</v>
      </c>
      <c r="D14303" s="38" t="s">
        <v>44192</v>
      </c>
      <c r="E14303" s="39" t="s">
        <v>1966</v>
      </c>
      <c r="F14303" s="37" t="s">
        <v>1969</v>
      </c>
    </row>
    <row r="14304" spans="1:6" ht="14.25" customHeight="1" x14ac:dyDescent="0.2">
      <c r="A14304" s="35" t="s">
        <v>44193</v>
      </c>
      <c r="B14304" s="36" t="s">
        <v>44194</v>
      </c>
      <c r="C14304" s="37">
        <v>54101501</v>
      </c>
      <c r="D14304" s="38" t="s">
        <v>44195</v>
      </c>
      <c r="E14304" s="39" t="s">
        <v>3240</v>
      </c>
      <c r="F14304" s="37" t="s">
        <v>3241</v>
      </c>
    </row>
    <row r="14305" spans="1:6" ht="14.25" customHeight="1" x14ac:dyDescent="0.2">
      <c r="A14305" s="35" t="s">
        <v>44196</v>
      </c>
      <c r="B14305" s="36" t="s">
        <v>44197</v>
      </c>
      <c r="C14305" s="37">
        <v>54101502</v>
      </c>
      <c r="D14305" s="38" t="s">
        <v>44198</v>
      </c>
      <c r="E14305" s="39" t="s">
        <v>3240</v>
      </c>
      <c r="F14305" s="37" t="s">
        <v>3241</v>
      </c>
    </row>
    <row r="14306" spans="1:6" ht="14.25" customHeight="1" x14ac:dyDescent="0.2">
      <c r="A14306" s="35" t="s">
        <v>44199</v>
      </c>
      <c r="B14306" s="36" t="s">
        <v>44200</v>
      </c>
      <c r="C14306" s="37">
        <v>54101503</v>
      </c>
      <c r="D14306" s="38" t="s">
        <v>44201</v>
      </c>
      <c r="E14306" s="39" t="s">
        <v>3240</v>
      </c>
      <c r="F14306" s="37" t="s">
        <v>3241</v>
      </c>
    </row>
    <row r="14307" spans="1:6" ht="14.25" customHeight="1" x14ac:dyDescent="0.2">
      <c r="A14307" s="35" t="s">
        <v>44202</v>
      </c>
      <c r="B14307" s="36" t="s">
        <v>44203</v>
      </c>
      <c r="C14307" s="37">
        <v>54101504</v>
      </c>
      <c r="D14307" s="38" t="s">
        <v>44204</v>
      </c>
      <c r="E14307" s="39" t="s">
        <v>3240</v>
      </c>
      <c r="F14307" s="37" t="s">
        <v>3241</v>
      </c>
    </row>
    <row r="14308" spans="1:6" ht="14.25" customHeight="1" x14ac:dyDescent="0.2">
      <c r="A14308" s="35" t="s">
        <v>44205</v>
      </c>
      <c r="B14308" s="36" t="s">
        <v>44206</v>
      </c>
      <c r="C14308" s="37">
        <v>54101505</v>
      </c>
      <c r="D14308" s="38" t="s">
        <v>44207</v>
      </c>
      <c r="E14308" s="39" t="s">
        <v>3240</v>
      </c>
      <c r="F14308" s="37" t="s">
        <v>3241</v>
      </c>
    </row>
    <row r="14309" spans="1:6" ht="14.25" customHeight="1" x14ac:dyDescent="0.2">
      <c r="A14309" s="35" t="s">
        <v>44208</v>
      </c>
      <c r="B14309" s="36" t="s">
        <v>44209</v>
      </c>
      <c r="C14309" s="37">
        <v>54101506</v>
      </c>
      <c r="D14309" s="38" t="s">
        <v>44210</v>
      </c>
      <c r="E14309" s="39" t="s">
        <v>3240</v>
      </c>
      <c r="F14309" s="37" t="s">
        <v>3241</v>
      </c>
    </row>
    <row r="14310" spans="1:6" ht="14.25" customHeight="1" x14ac:dyDescent="0.2">
      <c r="A14310" s="35" t="s">
        <v>44211</v>
      </c>
      <c r="B14310" s="36" t="s">
        <v>44212</v>
      </c>
      <c r="C14310" s="37">
        <v>54101507</v>
      </c>
      <c r="D14310" s="38" t="s">
        <v>44213</v>
      </c>
      <c r="E14310" s="39" t="s">
        <v>3240</v>
      </c>
      <c r="F14310" s="37" t="s">
        <v>3241</v>
      </c>
    </row>
    <row r="14311" spans="1:6" ht="14.25" customHeight="1" x14ac:dyDescent="0.2">
      <c r="A14311" s="35" t="s">
        <v>44214</v>
      </c>
      <c r="B14311" s="36" t="s">
        <v>44215</v>
      </c>
      <c r="C14311" s="37">
        <v>54101508</v>
      </c>
      <c r="D14311" s="38" t="s">
        <v>44216</v>
      </c>
      <c r="E14311" s="39" t="s">
        <v>3240</v>
      </c>
      <c r="F14311" s="37" t="s">
        <v>3241</v>
      </c>
    </row>
    <row r="14312" spans="1:6" ht="14.25" customHeight="1" x14ac:dyDescent="0.2">
      <c r="A14312" s="35" t="s">
        <v>44217</v>
      </c>
      <c r="B14312" s="36" t="s">
        <v>44218</v>
      </c>
      <c r="C14312" s="37">
        <v>54101509</v>
      </c>
      <c r="D14312" s="38" t="s">
        <v>44219</v>
      </c>
      <c r="E14312" s="39" t="s">
        <v>3240</v>
      </c>
      <c r="F14312" s="37" t="s">
        <v>3241</v>
      </c>
    </row>
    <row r="14313" spans="1:6" ht="14.25" customHeight="1" x14ac:dyDescent="0.2">
      <c r="A14313" s="35" t="s">
        <v>44220</v>
      </c>
      <c r="B14313" s="36" t="s">
        <v>44221</v>
      </c>
      <c r="C14313" s="37">
        <v>54101510</v>
      </c>
      <c r="D14313" s="38" t="s">
        <v>44222</v>
      </c>
      <c r="E14313" s="39" t="s">
        <v>3240</v>
      </c>
      <c r="F14313" s="37" t="s">
        <v>3241</v>
      </c>
    </row>
    <row r="14314" spans="1:6" ht="14.25" customHeight="1" x14ac:dyDescent="0.2">
      <c r="A14314" s="35" t="s">
        <v>44223</v>
      </c>
      <c r="B14314" s="36" t="s">
        <v>44224</v>
      </c>
      <c r="C14314" s="37">
        <v>54101511</v>
      </c>
      <c r="D14314" s="38" t="s">
        <v>44225</v>
      </c>
      <c r="E14314" s="39" t="s">
        <v>3240</v>
      </c>
      <c r="F14314" s="37" t="s">
        <v>3241</v>
      </c>
    </row>
    <row r="14315" spans="1:6" ht="14.25" customHeight="1" x14ac:dyDescent="0.2">
      <c r="A14315" s="35" t="s">
        <v>44226</v>
      </c>
      <c r="B14315" s="36" t="s">
        <v>44227</v>
      </c>
      <c r="C14315" s="37">
        <v>54101512</v>
      </c>
      <c r="D14315" s="38" t="s">
        <v>44228</v>
      </c>
      <c r="E14315" s="39" t="s">
        <v>3240</v>
      </c>
      <c r="F14315" s="37" t="s">
        <v>3241</v>
      </c>
    </row>
    <row r="14316" spans="1:6" ht="14.25" customHeight="1" x14ac:dyDescent="0.2">
      <c r="A14316" s="35" t="s">
        <v>44229</v>
      </c>
      <c r="B14316" s="36" t="s">
        <v>43663</v>
      </c>
      <c r="C14316" s="37">
        <v>54101601</v>
      </c>
      <c r="D14316" s="38" t="s">
        <v>44230</v>
      </c>
      <c r="E14316" s="39" t="s">
        <v>3240</v>
      </c>
      <c r="F14316" s="37" t="s">
        <v>3241</v>
      </c>
    </row>
    <row r="14317" spans="1:6" ht="14.25" customHeight="1" x14ac:dyDescent="0.2">
      <c r="A14317" s="35" t="s">
        <v>44231</v>
      </c>
      <c r="B14317" s="36" t="s">
        <v>44232</v>
      </c>
      <c r="C14317" s="37">
        <v>54101602</v>
      </c>
      <c r="D14317" s="38" t="s">
        <v>44233</v>
      </c>
      <c r="E14317" s="39" t="s">
        <v>3240</v>
      </c>
      <c r="F14317" s="37" t="s">
        <v>3241</v>
      </c>
    </row>
    <row r="14318" spans="1:6" ht="14.25" customHeight="1" x14ac:dyDescent="0.2">
      <c r="A14318" s="35" t="s">
        <v>44234</v>
      </c>
      <c r="B14318" s="36" t="s">
        <v>44235</v>
      </c>
      <c r="C14318" s="37">
        <v>54101603</v>
      </c>
      <c r="D14318" s="38" t="s">
        <v>44236</v>
      </c>
      <c r="E14318" s="39" t="s">
        <v>3240</v>
      </c>
      <c r="F14318" s="37" t="s">
        <v>3241</v>
      </c>
    </row>
    <row r="14319" spans="1:6" ht="14.25" customHeight="1" x14ac:dyDescent="0.2">
      <c r="A14319" s="35" t="s">
        <v>44237</v>
      </c>
      <c r="B14319" s="36" t="s">
        <v>44238</v>
      </c>
      <c r="C14319" s="37">
        <v>54101604</v>
      </c>
      <c r="D14319" s="38" t="s">
        <v>44239</v>
      </c>
      <c r="E14319" s="39" t="s">
        <v>3240</v>
      </c>
      <c r="F14319" s="37" t="s">
        <v>3241</v>
      </c>
    </row>
    <row r="14320" spans="1:6" ht="14.25" customHeight="1" x14ac:dyDescent="0.2">
      <c r="A14320" s="35" t="s">
        <v>44240</v>
      </c>
      <c r="B14320" s="36" t="s">
        <v>44241</v>
      </c>
      <c r="C14320" s="37">
        <v>54101605</v>
      </c>
      <c r="D14320" s="38" t="s">
        <v>44242</v>
      </c>
      <c r="E14320" s="39" t="s">
        <v>3240</v>
      </c>
      <c r="F14320" s="37" t="s">
        <v>3241</v>
      </c>
    </row>
    <row r="14321" spans="1:6" ht="14.25" customHeight="1" x14ac:dyDescent="0.2">
      <c r="A14321" s="35" t="s">
        <v>44243</v>
      </c>
      <c r="B14321" s="36" t="s">
        <v>44244</v>
      </c>
      <c r="C14321" s="37">
        <v>54101701</v>
      </c>
      <c r="D14321" s="38" t="s">
        <v>44245</v>
      </c>
      <c r="E14321" s="39" t="s">
        <v>6425</v>
      </c>
      <c r="F14321" s="37" t="s">
        <v>6426</v>
      </c>
    </row>
    <row r="14322" spans="1:6" ht="14.25" customHeight="1" x14ac:dyDescent="0.2">
      <c r="A14322" s="35" t="s">
        <v>44246</v>
      </c>
      <c r="B14322" s="36" t="s">
        <v>44247</v>
      </c>
      <c r="C14322" s="37">
        <v>54101702</v>
      </c>
      <c r="D14322" s="38" t="s">
        <v>44248</v>
      </c>
      <c r="E14322" s="39" t="s">
        <v>6425</v>
      </c>
      <c r="F14322" s="37" t="s">
        <v>6426</v>
      </c>
    </row>
    <row r="14323" spans="1:6" ht="14.25" customHeight="1" x14ac:dyDescent="0.2">
      <c r="A14323" s="35" t="s">
        <v>44249</v>
      </c>
      <c r="B14323" s="36" t="s">
        <v>44250</v>
      </c>
      <c r="C14323" s="37">
        <v>54101703</v>
      </c>
      <c r="D14323" s="38" t="s">
        <v>44251</v>
      </c>
      <c r="E14323" s="39" t="s">
        <v>6425</v>
      </c>
      <c r="F14323" s="37" t="s">
        <v>6426</v>
      </c>
    </row>
    <row r="14324" spans="1:6" ht="14.25" customHeight="1" x14ac:dyDescent="0.2">
      <c r="A14324" s="35" t="s">
        <v>44252</v>
      </c>
      <c r="B14324" s="36" t="s">
        <v>44253</v>
      </c>
      <c r="C14324" s="37">
        <v>54101704</v>
      </c>
      <c r="D14324" s="38" t="s">
        <v>44254</v>
      </c>
      <c r="E14324" s="39" t="s">
        <v>6425</v>
      </c>
      <c r="F14324" s="37" t="s">
        <v>6426</v>
      </c>
    </row>
    <row r="14325" spans="1:6" ht="14.25" customHeight="1" x14ac:dyDescent="0.2">
      <c r="A14325" s="35" t="s">
        <v>44255</v>
      </c>
      <c r="B14325" s="36" t="s">
        <v>44256</v>
      </c>
      <c r="C14325" s="37">
        <v>54101705</v>
      </c>
      <c r="D14325" s="38" t="s">
        <v>44257</v>
      </c>
      <c r="E14325" s="39" t="s">
        <v>6425</v>
      </c>
      <c r="F14325" s="37" t="s">
        <v>6426</v>
      </c>
    </row>
    <row r="14326" spans="1:6" ht="14.25" customHeight="1" x14ac:dyDescent="0.2">
      <c r="A14326" s="35" t="s">
        <v>44258</v>
      </c>
      <c r="B14326" s="36" t="s">
        <v>44259</v>
      </c>
      <c r="C14326" s="37">
        <v>54101706</v>
      </c>
      <c r="D14326" s="38" t="s">
        <v>44260</v>
      </c>
      <c r="E14326" s="39" t="s">
        <v>6425</v>
      </c>
      <c r="F14326" s="37" t="s">
        <v>6426</v>
      </c>
    </row>
    <row r="14327" spans="1:6" ht="14.25" customHeight="1" x14ac:dyDescent="0.2">
      <c r="A14327" s="35" t="s">
        <v>44261</v>
      </c>
      <c r="B14327" s="36" t="s">
        <v>44262</v>
      </c>
      <c r="C14327" s="37">
        <v>54111501</v>
      </c>
      <c r="D14327" s="38" t="s">
        <v>44263</v>
      </c>
      <c r="E14327" s="39" t="s">
        <v>1966</v>
      </c>
      <c r="F14327" s="37" t="s">
        <v>1969</v>
      </c>
    </row>
    <row r="14328" spans="1:6" ht="14.25" customHeight="1" x14ac:dyDescent="0.2">
      <c r="A14328" s="35" t="s">
        <v>44264</v>
      </c>
      <c r="B14328" s="36" t="s">
        <v>44265</v>
      </c>
      <c r="C14328" s="37">
        <v>54111502</v>
      </c>
      <c r="D14328" s="38" t="s">
        <v>44266</v>
      </c>
      <c r="E14328" s="39" t="s">
        <v>1966</v>
      </c>
      <c r="F14328" s="37" t="s">
        <v>1969</v>
      </c>
    </row>
    <row r="14329" spans="1:6" ht="14.25" customHeight="1" x14ac:dyDescent="0.2">
      <c r="A14329" s="35" t="s">
        <v>44267</v>
      </c>
      <c r="B14329" s="36" t="s">
        <v>44268</v>
      </c>
      <c r="C14329" s="37">
        <v>54111601</v>
      </c>
      <c r="D14329" s="38" t="s">
        <v>44269</v>
      </c>
      <c r="E14329" s="39" t="s">
        <v>1966</v>
      </c>
      <c r="F14329" s="37" t="s">
        <v>1969</v>
      </c>
    </row>
    <row r="14330" spans="1:6" ht="14.25" customHeight="1" x14ac:dyDescent="0.2">
      <c r="A14330" s="35" t="s">
        <v>44270</v>
      </c>
      <c r="B14330" s="36" t="s">
        <v>44271</v>
      </c>
      <c r="C14330" s="37">
        <v>54111602</v>
      </c>
      <c r="D14330" s="38" t="s">
        <v>44272</v>
      </c>
      <c r="E14330" s="39" t="s">
        <v>1966</v>
      </c>
      <c r="F14330" s="37" t="s">
        <v>1969</v>
      </c>
    </row>
    <row r="14331" spans="1:6" ht="14.25" customHeight="1" x14ac:dyDescent="0.2">
      <c r="A14331" s="35" t="s">
        <v>44273</v>
      </c>
      <c r="B14331" s="36" t="s">
        <v>44274</v>
      </c>
      <c r="C14331" s="37">
        <v>54111603</v>
      </c>
      <c r="D14331" s="38" t="s">
        <v>44275</v>
      </c>
      <c r="E14331" s="39" t="s">
        <v>1966</v>
      </c>
      <c r="F14331" s="37" t="s">
        <v>1969</v>
      </c>
    </row>
    <row r="14332" spans="1:6" ht="14.25" customHeight="1" x14ac:dyDescent="0.2">
      <c r="A14332" s="35" t="s">
        <v>44276</v>
      </c>
      <c r="B14332" s="36" t="s">
        <v>44277</v>
      </c>
      <c r="C14332" s="37">
        <v>54111604</v>
      </c>
      <c r="D14332" s="38" t="s">
        <v>44278</v>
      </c>
      <c r="E14332" s="39" t="s">
        <v>1966</v>
      </c>
      <c r="F14332" s="37" t="s">
        <v>1969</v>
      </c>
    </row>
    <row r="14333" spans="1:6" ht="14.25" customHeight="1" x14ac:dyDescent="0.2">
      <c r="A14333" s="35" t="s">
        <v>44279</v>
      </c>
      <c r="B14333" s="36" t="s">
        <v>44280</v>
      </c>
      <c r="C14333" s="37">
        <v>54111701</v>
      </c>
      <c r="D14333" s="38" t="s">
        <v>44281</v>
      </c>
      <c r="E14333" s="39" t="s">
        <v>1951</v>
      </c>
      <c r="F14333" s="37" t="s">
        <v>4369</v>
      </c>
    </row>
    <row r="14334" spans="1:6" ht="14.25" customHeight="1" x14ac:dyDescent="0.2">
      <c r="A14334" s="35" t="s">
        <v>44282</v>
      </c>
      <c r="B14334" s="36" t="s">
        <v>44283</v>
      </c>
      <c r="C14334" s="37">
        <v>54111702</v>
      </c>
      <c r="D14334" s="38" t="s">
        <v>44284</v>
      </c>
      <c r="E14334" s="39" t="s">
        <v>1951</v>
      </c>
      <c r="F14334" s="37" t="s">
        <v>4369</v>
      </c>
    </row>
    <row r="14335" spans="1:6" ht="14.25" customHeight="1" x14ac:dyDescent="0.2">
      <c r="A14335" s="35" t="s">
        <v>44285</v>
      </c>
      <c r="B14335" s="36" t="s">
        <v>44286</v>
      </c>
      <c r="C14335" s="37">
        <v>54111703</v>
      </c>
      <c r="D14335" s="38" t="s">
        <v>44287</v>
      </c>
      <c r="E14335" s="39" t="s">
        <v>1951</v>
      </c>
      <c r="F14335" s="37" t="s">
        <v>4369</v>
      </c>
    </row>
    <row r="14336" spans="1:6" ht="14.25" customHeight="1" x14ac:dyDescent="0.2">
      <c r="A14336" s="35" t="s">
        <v>44288</v>
      </c>
      <c r="B14336" s="36" t="s">
        <v>44289</v>
      </c>
      <c r="C14336" s="37">
        <v>54111704</v>
      </c>
      <c r="D14336" s="38" t="s">
        <v>44290</v>
      </c>
      <c r="E14336" s="39" t="s">
        <v>1951</v>
      </c>
      <c r="F14336" s="37" t="s">
        <v>4369</v>
      </c>
    </row>
    <row r="14337" spans="1:6" ht="14.25" customHeight="1" x14ac:dyDescent="0.2">
      <c r="A14337" s="35" t="s">
        <v>44291</v>
      </c>
      <c r="B14337" s="36" t="s">
        <v>44292</v>
      </c>
      <c r="C14337" s="37">
        <v>54111705</v>
      </c>
      <c r="D14337" s="38" t="s">
        <v>44293</v>
      </c>
      <c r="E14337" s="39" t="s">
        <v>1951</v>
      </c>
      <c r="F14337" s="37" t="s">
        <v>4369</v>
      </c>
    </row>
    <row r="14338" spans="1:6" ht="14.25" customHeight="1" x14ac:dyDescent="0.2">
      <c r="A14338" s="35" t="s">
        <v>44294</v>
      </c>
      <c r="B14338" s="36" t="s">
        <v>44295</v>
      </c>
      <c r="C14338" s="37">
        <v>54111706</v>
      </c>
      <c r="D14338" s="38" t="s">
        <v>44296</v>
      </c>
      <c r="E14338" s="39" t="s">
        <v>1951</v>
      </c>
      <c r="F14338" s="37" t="s">
        <v>4369</v>
      </c>
    </row>
    <row r="14339" spans="1:6" ht="14.25" customHeight="1" x14ac:dyDescent="0.2">
      <c r="A14339" s="35" t="s">
        <v>44297</v>
      </c>
      <c r="B14339" s="36" t="s">
        <v>44298</v>
      </c>
      <c r="C14339" s="37">
        <v>54111707</v>
      </c>
      <c r="D14339" s="38" t="s">
        <v>44299</v>
      </c>
      <c r="E14339" s="39" t="s">
        <v>1951</v>
      </c>
      <c r="F14339" s="37" t="s">
        <v>4369</v>
      </c>
    </row>
    <row r="14340" spans="1:6" ht="14.25" customHeight="1" x14ac:dyDescent="0.2">
      <c r="A14340" s="35" t="s">
        <v>44300</v>
      </c>
      <c r="B14340" s="36" t="s">
        <v>44301</v>
      </c>
      <c r="C14340" s="37">
        <v>54111708</v>
      </c>
      <c r="D14340" s="38" t="s">
        <v>44302</v>
      </c>
      <c r="E14340" s="39" t="s">
        <v>1951</v>
      </c>
      <c r="F14340" s="37" t="s">
        <v>4369</v>
      </c>
    </row>
    <row r="14341" spans="1:6" ht="14.25" customHeight="1" x14ac:dyDescent="0.2">
      <c r="A14341" s="35" t="s">
        <v>44303</v>
      </c>
      <c r="B14341" s="36" t="s">
        <v>44304</v>
      </c>
      <c r="C14341" s="37">
        <v>54111709</v>
      </c>
      <c r="D14341" s="38" t="s">
        <v>44305</v>
      </c>
      <c r="E14341" s="39" t="s">
        <v>1951</v>
      </c>
      <c r="F14341" s="37" t="s">
        <v>4369</v>
      </c>
    </row>
    <row r="14342" spans="1:6" ht="14.25" customHeight="1" x14ac:dyDescent="0.2">
      <c r="A14342" s="35" t="s">
        <v>44306</v>
      </c>
      <c r="B14342" s="36" t="s">
        <v>44307</v>
      </c>
      <c r="C14342" s="37">
        <v>54121501</v>
      </c>
      <c r="D14342" s="38" t="s">
        <v>44308</v>
      </c>
      <c r="E14342" s="39" t="s">
        <v>3240</v>
      </c>
      <c r="F14342" s="37" t="s">
        <v>3241</v>
      </c>
    </row>
    <row r="14343" spans="1:6" ht="14.25" customHeight="1" x14ac:dyDescent="0.2">
      <c r="A14343" s="35" t="s">
        <v>44309</v>
      </c>
      <c r="B14343" s="36" t="s">
        <v>44310</v>
      </c>
      <c r="C14343" s="37">
        <v>54121502</v>
      </c>
      <c r="D14343" s="38" t="s">
        <v>44309</v>
      </c>
      <c r="E14343" s="39" t="s">
        <v>3240</v>
      </c>
      <c r="F14343" s="37" t="s">
        <v>3241</v>
      </c>
    </row>
    <row r="14344" spans="1:6" ht="14.25" customHeight="1" x14ac:dyDescent="0.2">
      <c r="A14344" s="35" t="s">
        <v>44311</v>
      </c>
      <c r="B14344" s="36" t="s">
        <v>44312</v>
      </c>
      <c r="C14344" s="37">
        <v>54121503</v>
      </c>
      <c r="D14344" s="38" t="s">
        <v>44313</v>
      </c>
      <c r="E14344" s="39" t="s">
        <v>3240</v>
      </c>
      <c r="F14344" s="37" t="s">
        <v>3241</v>
      </c>
    </row>
    <row r="14345" spans="1:6" ht="14.25" customHeight="1" x14ac:dyDescent="0.2">
      <c r="A14345" s="35" t="s">
        <v>44314</v>
      </c>
      <c r="B14345" s="36" t="s">
        <v>44315</v>
      </c>
      <c r="C14345" s="37">
        <v>54121504</v>
      </c>
      <c r="D14345" s="38" t="s">
        <v>44316</v>
      </c>
      <c r="E14345" s="39" t="s">
        <v>3240</v>
      </c>
      <c r="F14345" s="37" t="s">
        <v>3241</v>
      </c>
    </row>
    <row r="14346" spans="1:6" ht="14.25" customHeight="1" x14ac:dyDescent="0.2">
      <c r="A14346" s="35" t="s">
        <v>3082</v>
      </c>
      <c r="B14346" s="36" t="s">
        <v>44317</v>
      </c>
      <c r="C14346" s="37">
        <v>54121601</v>
      </c>
      <c r="D14346" s="38" t="s">
        <v>44318</v>
      </c>
      <c r="E14346" s="39" t="s">
        <v>3028</v>
      </c>
      <c r="F14346" s="37" t="s">
        <v>3029</v>
      </c>
    </row>
    <row r="14347" spans="1:6" ht="14.25" customHeight="1" x14ac:dyDescent="0.2">
      <c r="A14347" s="35" t="s">
        <v>44319</v>
      </c>
      <c r="B14347" s="36" t="s">
        <v>44320</v>
      </c>
      <c r="C14347" s="37">
        <v>54121602</v>
      </c>
      <c r="D14347" s="38" t="s">
        <v>44321</v>
      </c>
      <c r="E14347" s="39" t="s">
        <v>3240</v>
      </c>
      <c r="F14347" s="37" t="s">
        <v>3241</v>
      </c>
    </row>
    <row r="14348" spans="1:6" ht="14.25" customHeight="1" x14ac:dyDescent="0.2">
      <c r="A14348" s="35" t="s">
        <v>44322</v>
      </c>
      <c r="B14348" s="36" t="s">
        <v>44323</v>
      </c>
      <c r="C14348" s="37">
        <v>54121603</v>
      </c>
      <c r="D14348" s="38" t="s">
        <v>44324</v>
      </c>
      <c r="E14348" s="39" t="s">
        <v>3240</v>
      </c>
      <c r="F14348" s="37" t="s">
        <v>3241</v>
      </c>
    </row>
    <row r="14349" spans="1:6" ht="14.25" customHeight="1" x14ac:dyDescent="0.2">
      <c r="A14349" s="35" t="s">
        <v>44325</v>
      </c>
      <c r="B14349" s="36" t="s">
        <v>44326</v>
      </c>
      <c r="C14349" s="37">
        <v>54121701</v>
      </c>
      <c r="D14349" s="38" t="s">
        <v>44327</v>
      </c>
      <c r="E14349" s="39" t="s">
        <v>3240</v>
      </c>
      <c r="F14349" s="37" t="s">
        <v>3241</v>
      </c>
    </row>
    <row r="14350" spans="1:6" ht="14.25" customHeight="1" x14ac:dyDescent="0.2">
      <c r="A14350" s="35" t="s">
        <v>44328</v>
      </c>
      <c r="B14350" s="36" t="s">
        <v>44329</v>
      </c>
      <c r="C14350" s="37">
        <v>54121702</v>
      </c>
      <c r="D14350" s="38" t="s">
        <v>44328</v>
      </c>
      <c r="E14350" s="39" t="s">
        <v>3240</v>
      </c>
      <c r="F14350" s="37" t="s">
        <v>3241</v>
      </c>
    </row>
    <row r="14351" spans="1:6" ht="14.25" customHeight="1" x14ac:dyDescent="0.2">
      <c r="A14351" s="35" t="s">
        <v>44330</v>
      </c>
      <c r="B14351" s="36" t="s">
        <v>44331</v>
      </c>
      <c r="C14351" s="37">
        <v>54121801</v>
      </c>
      <c r="D14351" s="38" t="s">
        <v>44332</v>
      </c>
      <c r="E14351" s="39" t="s">
        <v>3240</v>
      </c>
      <c r="F14351" s="37" t="s">
        <v>3241</v>
      </c>
    </row>
    <row r="14352" spans="1:6" ht="14.25" customHeight="1" x14ac:dyDescent="0.2">
      <c r="A14352" s="35" t="s">
        <v>44333</v>
      </c>
      <c r="B14352" s="36" t="s">
        <v>44334</v>
      </c>
      <c r="C14352" s="37">
        <v>54121802</v>
      </c>
      <c r="D14352" s="38" t="s">
        <v>44335</v>
      </c>
      <c r="E14352" s="39" t="s">
        <v>3240</v>
      </c>
      <c r="F14352" s="37" t="s">
        <v>3241</v>
      </c>
    </row>
    <row r="14353" spans="1:6" ht="14.25" customHeight="1" x14ac:dyDescent="0.2">
      <c r="A14353" s="35" t="s">
        <v>44336</v>
      </c>
      <c r="B14353" s="36" t="s">
        <v>44337</v>
      </c>
      <c r="C14353" s="37">
        <v>55101501</v>
      </c>
      <c r="D14353" s="38" t="s">
        <v>44338</v>
      </c>
      <c r="E14353" s="39" t="s">
        <v>1840</v>
      </c>
      <c r="F14353" s="37" t="s">
        <v>5344</v>
      </c>
    </row>
    <row r="14354" spans="1:6" ht="14.25" customHeight="1" x14ac:dyDescent="0.2">
      <c r="A14354" s="35" t="s">
        <v>44339</v>
      </c>
      <c r="B14354" s="36" t="s">
        <v>44340</v>
      </c>
      <c r="C14354" s="37">
        <v>55101502</v>
      </c>
      <c r="D14354" s="38" t="s">
        <v>44341</v>
      </c>
      <c r="E14354" s="39" t="s">
        <v>1840</v>
      </c>
      <c r="F14354" s="37" t="s">
        <v>5344</v>
      </c>
    </row>
    <row r="14355" spans="1:6" ht="14.25" customHeight="1" x14ac:dyDescent="0.2">
      <c r="A14355" s="35" t="s">
        <v>44342</v>
      </c>
      <c r="B14355" s="36" t="s">
        <v>44343</v>
      </c>
      <c r="C14355" s="37">
        <v>55101503</v>
      </c>
      <c r="D14355" s="38" t="s">
        <v>44344</v>
      </c>
      <c r="E14355" s="39" t="s">
        <v>1840</v>
      </c>
      <c r="F14355" s="37" t="s">
        <v>5344</v>
      </c>
    </row>
    <row r="14356" spans="1:6" ht="14.25" customHeight="1" x14ac:dyDescent="0.2">
      <c r="A14356" s="35" t="s">
        <v>44345</v>
      </c>
      <c r="B14356" s="36" t="s">
        <v>44346</v>
      </c>
      <c r="C14356" s="37">
        <v>55101504</v>
      </c>
      <c r="D14356" s="38" t="s">
        <v>44347</v>
      </c>
      <c r="E14356" s="39" t="s">
        <v>34148</v>
      </c>
      <c r="F14356" s="37" t="s">
        <v>34149</v>
      </c>
    </row>
    <row r="14357" spans="1:6" ht="14.25" customHeight="1" x14ac:dyDescent="0.2">
      <c r="A14357" s="35" t="s">
        <v>44348</v>
      </c>
      <c r="B14357" s="36" t="s">
        <v>44349</v>
      </c>
      <c r="C14357" s="37">
        <v>55101505</v>
      </c>
      <c r="D14357" s="38" t="s">
        <v>44350</v>
      </c>
      <c r="E14357" s="39" t="s">
        <v>1840</v>
      </c>
      <c r="F14357" s="37" t="s">
        <v>5344</v>
      </c>
    </row>
    <row r="14358" spans="1:6" ht="14.25" customHeight="1" x14ac:dyDescent="0.2">
      <c r="A14358" s="35" t="s">
        <v>44351</v>
      </c>
      <c r="B14358" s="36" t="s">
        <v>44352</v>
      </c>
      <c r="C14358" s="37">
        <v>55101506</v>
      </c>
      <c r="D14358" s="38" t="s">
        <v>44353</v>
      </c>
      <c r="E14358" s="39" t="s">
        <v>34148</v>
      </c>
      <c r="F14358" s="37" t="s">
        <v>34149</v>
      </c>
    </row>
    <row r="14359" spans="1:6" ht="14.25" customHeight="1" x14ac:dyDescent="0.2">
      <c r="A14359" s="35" t="s">
        <v>44354</v>
      </c>
      <c r="B14359" s="36" t="s">
        <v>44355</v>
      </c>
      <c r="C14359" s="37">
        <v>55101507</v>
      </c>
      <c r="D14359" s="38" t="s">
        <v>44356</v>
      </c>
      <c r="E14359" s="39" t="s">
        <v>1840</v>
      </c>
      <c r="F14359" s="37" t="s">
        <v>5344</v>
      </c>
    </row>
    <row r="14360" spans="1:6" ht="14.25" customHeight="1" x14ac:dyDescent="0.2">
      <c r="A14360" s="35" t="s">
        <v>44357</v>
      </c>
      <c r="B14360" s="36" t="s">
        <v>44358</v>
      </c>
      <c r="C14360" s="37">
        <v>55101509</v>
      </c>
      <c r="D14360" s="38" t="s">
        <v>44359</v>
      </c>
      <c r="E14360" s="39" t="s">
        <v>1843</v>
      </c>
      <c r="F14360" s="37" t="s">
        <v>44360</v>
      </c>
    </row>
    <row r="14361" spans="1:6" ht="14.25" customHeight="1" x14ac:dyDescent="0.2">
      <c r="A14361" s="35" t="s">
        <v>44361</v>
      </c>
      <c r="B14361" s="36" t="s">
        <v>44362</v>
      </c>
      <c r="C14361" s="37">
        <v>55101510</v>
      </c>
      <c r="D14361" s="38" t="s">
        <v>44363</v>
      </c>
      <c r="E14361" s="39" t="s">
        <v>34148</v>
      </c>
      <c r="F14361" s="37" t="s">
        <v>34149</v>
      </c>
    </row>
    <row r="14362" spans="1:6" ht="14.25" customHeight="1" x14ac:dyDescent="0.2">
      <c r="A14362" s="35" t="s">
        <v>44364</v>
      </c>
      <c r="B14362" s="36" t="s">
        <v>44365</v>
      </c>
      <c r="C14362" s="37">
        <v>55101513</v>
      </c>
      <c r="D14362" s="38" t="s">
        <v>44366</v>
      </c>
      <c r="E14362" s="39" t="s">
        <v>1840</v>
      </c>
      <c r="F14362" s="37" t="s">
        <v>5344</v>
      </c>
    </row>
    <row r="14363" spans="1:6" ht="14.25" customHeight="1" x14ac:dyDescent="0.2">
      <c r="A14363" s="35" t="s">
        <v>44367</v>
      </c>
      <c r="B14363" s="36" t="s">
        <v>44368</v>
      </c>
      <c r="C14363" s="37">
        <v>55101514</v>
      </c>
      <c r="D14363" s="38" t="s">
        <v>44369</v>
      </c>
      <c r="E14363" s="39" t="s">
        <v>1840</v>
      </c>
      <c r="F14363" s="37" t="s">
        <v>5344</v>
      </c>
    </row>
    <row r="14364" spans="1:6" ht="14.25" customHeight="1" x14ac:dyDescent="0.2">
      <c r="A14364" s="35" t="s">
        <v>2125</v>
      </c>
      <c r="B14364" s="36" t="s">
        <v>44370</v>
      </c>
      <c r="C14364" s="37">
        <v>55101515</v>
      </c>
      <c r="D14364" s="38" t="s">
        <v>44371</v>
      </c>
      <c r="E14364" s="39" t="s">
        <v>1840</v>
      </c>
      <c r="F14364" s="37" t="s">
        <v>5344</v>
      </c>
    </row>
    <row r="14365" spans="1:6" ht="14.25" customHeight="1" x14ac:dyDescent="0.2">
      <c r="A14365" s="35" t="s">
        <v>44372</v>
      </c>
      <c r="B14365" s="36" t="s">
        <v>44373</v>
      </c>
      <c r="C14365" s="37">
        <v>55101516</v>
      </c>
      <c r="D14365" s="38" t="s">
        <v>44374</v>
      </c>
      <c r="E14365" s="39" t="s">
        <v>1840</v>
      </c>
      <c r="F14365" s="37" t="s">
        <v>5344</v>
      </c>
    </row>
    <row r="14366" spans="1:6" ht="14.25" customHeight="1" x14ac:dyDescent="0.2">
      <c r="A14366" s="35" t="s">
        <v>44375</v>
      </c>
      <c r="B14366" s="36" t="s">
        <v>44376</v>
      </c>
      <c r="C14366" s="37">
        <v>55101517</v>
      </c>
      <c r="D14366" s="38" t="s">
        <v>44377</v>
      </c>
      <c r="E14366" s="39" t="s">
        <v>1840</v>
      </c>
      <c r="F14366" s="37" t="s">
        <v>5344</v>
      </c>
    </row>
    <row r="14367" spans="1:6" ht="14.25" customHeight="1" x14ac:dyDescent="0.2">
      <c r="A14367" s="35" t="s">
        <v>44378</v>
      </c>
      <c r="B14367" s="36" t="s">
        <v>44379</v>
      </c>
      <c r="C14367" s="37">
        <v>55101518</v>
      </c>
      <c r="D14367" s="38" t="s">
        <v>44380</v>
      </c>
      <c r="E14367" s="39" t="s">
        <v>1840</v>
      </c>
      <c r="F14367" s="37" t="s">
        <v>5344</v>
      </c>
    </row>
    <row r="14368" spans="1:6" ht="14.25" customHeight="1" x14ac:dyDescent="0.2">
      <c r="A14368" s="35" t="s">
        <v>44381</v>
      </c>
      <c r="B14368" s="36" t="s">
        <v>44382</v>
      </c>
      <c r="C14368" s="37">
        <v>55101519</v>
      </c>
      <c r="D14368" s="38" t="s">
        <v>44383</v>
      </c>
      <c r="E14368" s="39" t="s">
        <v>1840</v>
      </c>
      <c r="F14368" s="37" t="s">
        <v>5344</v>
      </c>
    </row>
    <row r="14369" spans="1:6" ht="14.25" customHeight="1" x14ac:dyDescent="0.2">
      <c r="A14369" s="35" t="s">
        <v>44384</v>
      </c>
      <c r="B14369" s="36" t="s">
        <v>44385</v>
      </c>
      <c r="C14369" s="37">
        <v>55101520</v>
      </c>
      <c r="D14369" s="38" t="s">
        <v>44386</v>
      </c>
      <c r="E14369" s="39" t="s">
        <v>1840</v>
      </c>
      <c r="F14369" s="37" t="s">
        <v>5344</v>
      </c>
    </row>
    <row r="14370" spans="1:6" ht="14.25" customHeight="1" x14ac:dyDescent="0.2">
      <c r="A14370" s="35" t="s">
        <v>44387</v>
      </c>
      <c r="B14370" s="36" t="s">
        <v>44388</v>
      </c>
      <c r="C14370" s="37">
        <v>55101521</v>
      </c>
      <c r="D14370" s="38" t="s">
        <v>44389</v>
      </c>
      <c r="E14370" s="39" t="s">
        <v>1840</v>
      </c>
      <c r="F14370" s="37" t="s">
        <v>5344</v>
      </c>
    </row>
    <row r="14371" spans="1:6" ht="14.25" customHeight="1" x14ac:dyDescent="0.2">
      <c r="A14371" s="35" t="s">
        <v>44390</v>
      </c>
      <c r="B14371" s="36" t="s">
        <v>44391</v>
      </c>
      <c r="C14371" s="37">
        <v>55101522</v>
      </c>
      <c r="D14371" s="38" t="s">
        <v>44392</v>
      </c>
      <c r="E14371" s="39" t="s">
        <v>22808</v>
      </c>
      <c r="F14371" s="37" t="s">
        <v>22809</v>
      </c>
    </row>
    <row r="14372" spans="1:6" ht="14.25" customHeight="1" x14ac:dyDescent="0.2">
      <c r="A14372" s="35" t="s">
        <v>44393</v>
      </c>
      <c r="B14372" s="36" t="s">
        <v>44394</v>
      </c>
      <c r="C14372" s="37">
        <v>55101523</v>
      </c>
      <c r="D14372" s="38" t="s">
        <v>44395</v>
      </c>
      <c r="E14372" s="39" t="s">
        <v>1843</v>
      </c>
      <c r="F14372" s="37" t="s">
        <v>44360</v>
      </c>
    </row>
    <row r="14373" spans="1:6" ht="14.25" customHeight="1" x14ac:dyDescent="0.2">
      <c r="A14373" s="35" t="s">
        <v>44396</v>
      </c>
      <c r="B14373" s="36" t="s">
        <v>44397</v>
      </c>
      <c r="C14373" s="37">
        <v>55101524</v>
      </c>
      <c r="D14373" s="38" t="s">
        <v>44398</v>
      </c>
      <c r="E14373" s="39" t="s">
        <v>1843</v>
      </c>
      <c r="F14373" s="37" t="s">
        <v>44360</v>
      </c>
    </row>
    <row r="14374" spans="1:6" ht="14.25" customHeight="1" x14ac:dyDescent="0.2">
      <c r="A14374" s="35" t="s">
        <v>44399</v>
      </c>
      <c r="B14374" s="36" t="s">
        <v>44400</v>
      </c>
      <c r="C14374" s="37">
        <v>55101525</v>
      </c>
      <c r="D14374" s="38" t="s">
        <v>44401</v>
      </c>
      <c r="E14374" s="39" t="s">
        <v>1843</v>
      </c>
      <c r="F14374" s="37" t="s">
        <v>44360</v>
      </c>
    </row>
    <row r="14375" spans="1:6" ht="14.25" customHeight="1" x14ac:dyDescent="0.2">
      <c r="A14375" s="35" t="s">
        <v>44402</v>
      </c>
      <c r="B14375" s="36" t="s">
        <v>44403</v>
      </c>
      <c r="C14375" s="37">
        <v>55101526</v>
      </c>
      <c r="D14375" s="38" t="s">
        <v>44404</v>
      </c>
      <c r="E14375" s="39" t="s">
        <v>1843</v>
      </c>
      <c r="F14375" s="37" t="s">
        <v>44360</v>
      </c>
    </row>
    <row r="14376" spans="1:6" ht="14.25" customHeight="1" x14ac:dyDescent="0.2">
      <c r="A14376" s="35" t="s">
        <v>44405</v>
      </c>
      <c r="B14376" s="36" t="s">
        <v>44406</v>
      </c>
      <c r="C14376" s="37">
        <v>55101527</v>
      </c>
      <c r="D14376" s="38" t="s">
        <v>44407</v>
      </c>
      <c r="E14376" s="39" t="s">
        <v>1843</v>
      </c>
      <c r="F14376" s="37" t="s">
        <v>44360</v>
      </c>
    </row>
    <row r="14377" spans="1:6" ht="14.25" customHeight="1" x14ac:dyDescent="0.2">
      <c r="A14377" s="35" t="s">
        <v>44408</v>
      </c>
      <c r="B14377" s="36" t="s">
        <v>44409</v>
      </c>
      <c r="C14377" s="37">
        <v>55101528</v>
      </c>
      <c r="D14377" s="38" t="s">
        <v>44410</v>
      </c>
      <c r="E14377" s="39" t="s">
        <v>1843</v>
      </c>
      <c r="F14377" s="37" t="s">
        <v>44360</v>
      </c>
    </row>
    <row r="14378" spans="1:6" ht="14.25" customHeight="1" x14ac:dyDescent="0.2">
      <c r="A14378" s="35" t="s">
        <v>44411</v>
      </c>
      <c r="B14378" s="36" t="s">
        <v>44412</v>
      </c>
      <c r="C14378" s="37">
        <v>55111501</v>
      </c>
      <c r="D14378" s="38" t="s">
        <v>44413</v>
      </c>
      <c r="E14378" s="39" t="s">
        <v>1865</v>
      </c>
      <c r="F14378" s="37" t="s">
        <v>1939</v>
      </c>
    </row>
    <row r="14379" spans="1:6" ht="14.25" customHeight="1" x14ac:dyDescent="0.2">
      <c r="A14379" s="35" t="s">
        <v>44414</v>
      </c>
      <c r="B14379" s="36" t="s">
        <v>44415</v>
      </c>
      <c r="C14379" s="37">
        <v>55111502</v>
      </c>
      <c r="D14379" s="38" t="s">
        <v>44416</v>
      </c>
      <c r="E14379" s="39" t="s">
        <v>1865</v>
      </c>
      <c r="F14379" s="37" t="s">
        <v>1939</v>
      </c>
    </row>
    <row r="14380" spans="1:6" ht="14.25" customHeight="1" x14ac:dyDescent="0.2">
      <c r="A14380" s="35" t="s">
        <v>44417</v>
      </c>
      <c r="B14380" s="36" t="s">
        <v>44418</v>
      </c>
      <c r="C14380" s="37">
        <v>55111503</v>
      </c>
      <c r="D14380" s="38" t="s">
        <v>44419</v>
      </c>
      <c r="E14380" s="39" t="s">
        <v>1865</v>
      </c>
      <c r="F14380" s="37" t="s">
        <v>1939</v>
      </c>
    </row>
    <row r="14381" spans="1:6" ht="14.25" customHeight="1" x14ac:dyDescent="0.2">
      <c r="A14381" s="35" t="s">
        <v>44420</v>
      </c>
      <c r="B14381" s="36" t="s">
        <v>44421</v>
      </c>
      <c r="C14381" s="37">
        <v>55111504</v>
      </c>
      <c r="D14381" s="38" t="s">
        <v>44422</v>
      </c>
      <c r="E14381" s="39" t="s">
        <v>1865</v>
      </c>
      <c r="F14381" s="37" t="s">
        <v>1939</v>
      </c>
    </row>
    <row r="14382" spans="1:6" ht="14.25" customHeight="1" x14ac:dyDescent="0.2">
      <c r="A14382" s="35" t="s">
        <v>44423</v>
      </c>
      <c r="B14382" s="36" t="s">
        <v>44424</v>
      </c>
      <c r="C14382" s="37">
        <v>55111505</v>
      </c>
      <c r="D14382" s="38" t="s">
        <v>44425</v>
      </c>
      <c r="E14382" s="39" t="s">
        <v>36652</v>
      </c>
      <c r="F14382" s="37" t="s">
        <v>36653</v>
      </c>
    </row>
    <row r="14383" spans="1:6" ht="14.25" customHeight="1" x14ac:dyDescent="0.2">
      <c r="A14383" s="35" t="s">
        <v>44426</v>
      </c>
      <c r="B14383" s="36" t="s">
        <v>44427</v>
      </c>
      <c r="C14383" s="37">
        <v>55111506</v>
      </c>
      <c r="D14383" s="38" t="s">
        <v>44428</v>
      </c>
      <c r="E14383" s="39" t="s">
        <v>1865</v>
      </c>
      <c r="F14383" s="37" t="s">
        <v>1939</v>
      </c>
    </row>
    <row r="14384" spans="1:6" ht="14.25" customHeight="1" x14ac:dyDescent="0.2">
      <c r="A14384" s="35" t="s">
        <v>44429</v>
      </c>
      <c r="B14384" s="36" t="s">
        <v>44430</v>
      </c>
      <c r="C14384" s="37">
        <v>55111507</v>
      </c>
      <c r="D14384" s="38" t="s">
        <v>44431</v>
      </c>
      <c r="E14384" s="39" t="s">
        <v>1865</v>
      </c>
      <c r="F14384" s="37" t="s">
        <v>1939</v>
      </c>
    </row>
    <row r="14385" spans="1:6" ht="14.25" customHeight="1" x14ac:dyDescent="0.2">
      <c r="A14385" s="35" t="s">
        <v>44432</v>
      </c>
      <c r="B14385" s="36" t="s">
        <v>44433</v>
      </c>
      <c r="C14385" s="37">
        <v>55111508</v>
      </c>
      <c r="D14385" s="38" t="s">
        <v>44434</v>
      </c>
      <c r="E14385" s="39" t="s">
        <v>1865</v>
      </c>
      <c r="F14385" s="37" t="s">
        <v>1939</v>
      </c>
    </row>
    <row r="14386" spans="1:6" ht="14.25" customHeight="1" x14ac:dyDescent="0.2">
      <c r="A14386" s="35" t="s">
        <v>44435</v>
      </c>
      <c r="B14386" s="36" t="s">
        <v>44436</v>
      </c>
      <c r="C14386" s="37">
        <v>55111509</v>
      </c>
      <c r="D14386" s="38" t="s">
        <v>44437</v>
      </c>
      <c r="E14386" s="39" t="s">
        <v>2228</v>
      </c>
      <c r="F14386" s="37" t="s">
        <v>10664</v>
      </c>
    </row>
    <row r="14387" spans="1:6" ht="14.25" customHeight="1" x14ac:dyDescent="0.2">
      <c r="A14387" s="35" t="s">
        <v>44438</v>
      </c>
      <c r="B14387" s="36" t="s">
        <v>44439</v>
      </c>
      <c r="C14387" s="37">
        <v>55111510</v>
      </c>
      <c r="D14387" s="38" t="s">
        <v>44440</v>
      </c>
      <c r="E14387" s="39" t="s">
        <v>2189</v>
      </c>
      <c r="F14387" s="37" t="s">
        <v>23879</v>
      </c>
    </row>
    <row r="14388" spans="1:6" ht="14.25" customHeight="1" x14ac:dyDescent="0.2">
      <c r="A14388" s="35" t="s">
        <v>44441</v>
      </c>
      <c r="B14388" s="36" t="s">
        <v>44442</v>
      </c>
      <c r="C14388" s="37">
        <v>55111511</v>
      </c>
      <c r="D14388" s="38" t="s">
        <v>44443</v>
      </c>
      <c r="E14388" s="39" t="s">
        <v>2189</v>
      </c>
      <c r="F14388" s="37" t="s">
        <v>23879</v>
      </c>
    </row>
    <row r="14389" spans="1:6" ht="14.25" customHeight="1" x14ac:dyDescent="0.2">
      <c r="A14389" s="35" t="s">
        <v>44444</v>
      </c>
      <c r="B14389" s="36" t="s">
        <v>44445</v>
      </c>
      <c r="C14389" s="37">
        <v>55111512</v>
      </c>
      <c r="D14389" s="38" t="s">
        <v>44446</v>
      </c>
      <c r="E14389" s="39" t="s">
        <v>2189</v>
      </c>
      <c r="F14389" s="37" t="s">
        <v>23879</v>
      </c>
    </row>
    <row r="14390" spans="1:6" ht="14.25" customHeight="1" x14ac:dyDescent="0.2">
      <c r="A14390" s="35" t="s">
        <v>44447</v>
      </c>
      <c r="B14390" s="36" t="s">
        <v>44448</v>
      </c>
      <c r="C14390" s="37">
        <v>55111513</v>
      </c>
      <c r="D14390" s="38" t="s">
        <v>44449</v>
      </c>
      <c r="E14390" s="39" t="s">
        <v>22808</v>
      </c>
      <c r="F14390" s="37" t="s">
        <v>22809</v>
      </c>
    </row>
    <row r="14391" spans="1:6" ht="14.25" customHeight="1" x14ac:dyDescent="0.2">
      <c r="A14391" s="35" t="s">
        <v>44450</v>
      </c>
      <c r="B14391" s="36" t="s">
        <v>44451</v>
      </c>
      <c r="C14391" s="37">
        <v>55111514</v>
      </c>
      <c r="D14391" s="38" t="s">
        <v>44452</v>
      </c>
      <c r="E14391" s="39" t="s">
        <v>2189</v>
      </c>
      <c r="F14391" s="37" t="s">
        <v>23879</v>
      </c>
    </row>
    <row r="14392" spans="1:6" ht="14.25" customHeight="1" x14ac:dyDescent="0.2">
      <c r="A14392" s="35" t="s">
        <v>44453</v>
      </c>
      <c r="B14392" s="36" t="s">
        <v>44454</v>
      </c>
      <c r="C14392" s="37">
        <v>55111601</v>
      </c>
      <c r="D14392" s="38" t="s">
        <v>44455</v>
      </c>
      <c r="E14392" s="39" t="s">
        <v>34148</v>
      </c>
      <c r="F14392" s="37" t="s">
        <v>34149</v>
      </c>
    </row>
    <row r="14393" spans="1:6" ht="14.25" customHeight="1" x14ac:dyDescent="0.2">
      <c r="A14393" s="35" t="s">
        <v>44456</v>
      </c>
      <c r="B14393" s="36" t="s">
        <v>44457</v>
      </c>
      <c r="C14393" s="37">
        <v>55121501</v>
      </c>
      <c r="D14393" s="38" t="s">
        <v>44458</v>
      </c>
      <c r="E14393" s="39" t="s">
        <v>1966</v>
      </c>
      <c r="F14393" s="37" t="s">
        <v>1969</v>
      </c>
    </row>
    <row r="14394" spans="1:6" ht="14.25" customHeight="1" x14ac:dyDescent="0.2">
      <c r="A14394" s="35" t="s">
        <v>2247</v>
      </c>
      <c r="B14394" s="36" t="s">
        <v>44459</v>
      </c>
      <c r="C14394" s="37">
        <v>55121502</v>
      </c>
      <c r="D14394" s="38" t="s">
        <v>44460</v>
      </c>
      <c r="E14394" s="39" t="s">
        <v>1971</v>
      </c>
      <c r="F14394" s="37" t="s">
        <v>6177</v>
      </c>
    </row>
    <row r="14395" spans="1:6" ht="14.25" customHeight="1" x14ac:dyDescent="0.2">
      <c r="A14395" s="35" t="s">
        <v>44461</v>
      </c>
      <c r="B14395" s="36" t="s">
        <v>44462</v>
      </c>
      <c r="C14395" s="37">
        <v>55121503</v>
      </c>
      <c r="D14395" s="38" t="s">
        <v>44463</v>
      </c>
      <c r="E14395" s="39" t="s">
        <v>1966</v>
      </c>
      <c r="F14395" s="37" t="s">
        <v>1969</v>
      </c>
    </row>
    <row r="14396" spans="1:6" ht="14.25" customHeight="1" x14ac:dyDescent="0.2">
      <c r="A14396" s="35" t="s">
        <v>44464</v>
      </c>
      <c r="B14396" s="36" t="s">
        <v>44465</v>
      </c>
      <c r="C14396" s="37">
        <v>55121504</v>
      </c>
      <c r="D14396" s="38" t="s">
        <v>44466</v>
      </c>
      <c r="E14396" s="39" t="s">
        <v>1966</v>
      </c>
      <c r="F14396" s="37" t="s">
        <v>1969</v>
      </c>
    </row>
    <row r="14397" spans="1:6" ht="14.25" customHeight="1" x14ac:dyDescent="0.2">
      <c r="A14397" s="35" t="s">
        <v>44467</v>
      </c>
      <c r="B14397" s="36" t="s">
        <v>44468</v>
      </c>
      <c r="C14397" s="37">
        <v>55121505</v>
      </c>
      <c r="D14397" s="38" t="s">
        <v>44469</v>
      </c>
      <c r="E14397" s="39" t="s">
        <v>1966</v>
      </c>
      <c r="F14397" s="37" t="s">
        <v>1969</v>
      </c>
    </row>
    <row r="14398" spans="1:6" ht="14.25" customHeight="1" x14ac:dyDescent="0.2">
      <c r="A14398" s="35" t="s">
        <v>44470</v>
      </c>
      <c r="B14398" s="36" t="s">
        <v>44462</v>
      </c>
      <c r="C14398" s="37">
        <v>55121506</v>
      </c>
      <c r="D14398" s="38" t="s">
        <v>44471</v>
      </c>
      <c r="E14398" s="39" t="s">
        <v>1966</v>
      </c>
      <c r="F14398" s="37" t="s">
        <v>1969</v>
      </c>
    </row>
    <row r="14399" spans="1:6" ht="14.25" customHeight="1" x14ac:dyDescent="0.2">
      <c r="A14399" s="35" t="s">
        <v>44472</v>
      </c>
      <c r="B14399" s="36" t="s">
        <v>44473</v>
      </c>
      <c r="C14399" s="37">
        <v>55121601</v>
      </c>
      <c r="D14399" s="38" t="s">
        <v>44474</v>
      </c>
      <c r="E14399" s="39" t="s">
        <v>1966</v>
      </c>
      <c r="F14399" s="37" t="s">
        <v>1969</v>
      </c>
    </row>
    <row r="14400" spans="1:6" ht="14.25" customHeight="1" x14ac:dyDescent="0.2">
      <c r="A14400" s="35" t="s">
        <v>44475</v>
      </c>
      <c r="B14400" s="36" t="s">
        <v>44476</v>
      </c>
      <c r="C14400" s="37">
        <v>55121602</v>
      </c>
      <c r="D14400" s="38" t="s">
        <v>44477</v>
      </c>
      <c r="E14400" s="39" t="s">
        <v>1966</v>
      </c>
      <c r="F14400" s="37" t="s">
        <v>1969</v>
      </c>
    </row>
    <row r="14401" spans="1:6" ht="14.25" customHeight="1" x14ac:dyDescent="0.2">
      <c r="A14401" s="35" t="s">
        <v>44478</v>
      </c>
      <c r="B14401" s="36" t="s">
        <v>44479</v>
      </c>
      <c r="C14401" s="37">
        <v>55121604</v>
      </c>
      <c r="D14401" s="38" t="s">
        <v>44480</v>
      </c>
      <c r="E14401" s="39" t="s">
        <v>1966</v>
      </c>
      <c r="F14401" s="37" t="s">
        <v>1969</v>
      </c>
    </row>
    <row r="14402" spans="1:6" ht="14.25" customHeight="1" x14ac:dyDescent="0.2">
      <c r="A14402" s="35" t="s">
        <v>44481</v>
      </c>
      <c r="B14402" s="36" t="s">
        <v>44482</v>
      </c>
      <c r="C14402" s="37">
        <v>55121605</v>
      </c>
      <c r="D14402" s="38" t="s">
        <v>44483</v>
      </c>
      <c r="E14402" s="39" t="s">
        <v>1966</v>
      </c>
      <c r="F14402" s="37" t="s">
        <v>1969</v>
      </c>
    </row>
    <row r="14403" spans="1:6" ht="14.25" customHeight="1" x14ac:dyDescent="0.2">
      <c r="A14403" s="35" t="s">
        <v>44484</v>
      </c>
      <c r="B14403" s="36" t="s">
        <v>44485</v>
      </c>
      <c r="C14403" s="37">
        <v>55121606</v>
      </c>
      <c r="D14403" s="38" t="s">
        <v>44486</v>
      </c>
      <c r="E14403" s="39" t="s">
        <v>1966</v>
      </c>
      <c r="F14403" s="37" t="s">
        <v>1969</v>
      </c>
    </row>
    <row r="14404" spans="1:6" ht="14.25" customHeight="1" x14ac:dyDescent="0.2">
      <c r="A14404" s="35" t="s">
        <v>44487</v>
      </c>
      <c r="B14404" s="36" t="s">
        <v>44488</v>
      </c>
      <c r="C14404" s="37">
        <v>55121607</v>
      </c>
      <c r="D14404" s="38" t="s">
        <v>44489</v>
      </c>
      <c r="E14404" s="39" t="s">
        <v>1966</v>
      </c>
      <c r="F14404" s="37" t="s">
        <v>1969</v>
      </c>
    </row>
    <row r="14405" spans="1:6" ht="14.25" customHeight="1" x14ac:dyDescent="0.2">
      <c r="A14405" s="35" t="s">
        <v>44490</v>
      </c>
      <c r="B14405" s="36" t="s">
        <v>44491</v>
      </c>
      <c r="C14405" s="37">
        <v>55121608</v>
      </c>
      <c r="D14405" s="38" t="s">
        <v>44492</v>
      </c>
      <c r="E14405" s="39" t="s">
        <v>1966</v>
      </c>
      <c r="F14405" s="37" t="s">
        <v>1969</v>
      </c>
    </row>
    <row r="14406" spans="1:6" ht="14.25" customHeight="1" x14ac:dyDescent="0.2">
      <c r="A14406" s="35" t="s">
        <v>44493</v>
      </c>
      <c r="B14406" s="36" t="s">
        <v>44494</v>
      </c>
      <c r="C14406" s="37">
        <v>55121609</v>
      </c>
      <c r="D14406" s="38" t="s">
        <v>44495</v>
      </c>
      <c r="E14406" s="39" t="s">
        <v>1966</v>
      </c>
      <c r="F14406" s="37" t="s">
        <v>1969</v>
      </c>
    </row>
    <row r="14407" spans="1:6" ht="14.25" customHeight="1" x14ac:dyDescent="0.2">
      <c r="A14407" s="35" t="s">
        <v>44496</v>
      </c>
      <c r="B14407" s="36" t="s">
        <v>44497</v>
      </c>
      <c r="C14407" s="37">
        <v>55121610</v>
      </c>
      <c r="D14407" s="38" t="s">
        <v>44498</v>
      </c>
      <c r="E14407" s="39" t="s">
        <v>1966</v>
      </c>
      <c r="F14407" s="37" t="s">
        <v>1969</v>
      </c>
    </row>
    <row r="14408" spans="1:6" ht="14.25" customHeight="1" x14ac:dyDescent="0.2">
      <c r="A14408" s="35" t="s">
        <v>44499</v>
      </c>
      <c r="B14408" s="36" t="s">
        <v>44500</v>
      </c>
      <c r="C14408" s="37">
        <v>55121611</v>
      </c>
      <c r="D14408" s="38" t="s">
        <v>44501</v>
      </c>
      <c r="E14408" s="39" t="s">
        <v>1966</v>
      </c>
      <c r="F14408" s="37" t="s">
        <v>1969</v>
      </c>
    </row>
    <row r="14409" spans="1:6" ht="14.25" customHeight="1" x14ac:dyDescent="0.2">
      <c r="A14409" s="35" t="s">
        <v>44502</v>
      </c>
      <c r="B14409" s="36" t="s">
        <v>44503</v>
      </c>
      <c r="C14409" s="37">
        <v>55121612</v>
      </c>
      <c r="D14409" s="38" t="s">
        <v>44504</v>
      </c>
      <c r="E14409" s="39" t="s">
        <v>1966</v>
      </c>
      <c r="F14409" s="37" t="s">
        <v>1969</v>
      </c>
    </row>
    <row r="14410" spans="1:6" ht="14.25" customHeight="1" x14ac:dyDescent="0.2">
      <c r="A14410" s="35" t="s">
        <v>44505</v>
      </c>
      <c r="B14410" s="36" t="s">
        <v>44506</v>
      </c>
      <c r="C14410" s="37">
        <v>55121613</v>
      </c>
      <c r="D14410" s="38" t="s">
        <v>44507</v>
      </c>
      <c r="E14410" s="39" t="s">
        <v>1966</v>
      </c>
      <c r="F14410" s="37" t="s">
        <v>1969</v>
      </c>
    </row>
    <row r="14411" spans="1:6" ht="14.25" customHeight="1" x14ac:dyDescent="0.2">
      <c r="A14411" s="35" t="s">
        <v>44508</v>
      </c>
      <c r="B14411" s="36" t="s">
        <v>44509</v>
      </c>
      <c r="C14411" s="37">
        <v>55121614</v>
      </c>
      <c r="D14411" s="38" t="s">
        <v>44510</v>
      </c>
      <c r="E14411" s="39" t="s">
        <v>1966</v>
      </c>
      <c r="F14411" s="37" t="s">
        <v>1969</v>
      </c>
    </row>
    <row r="14412" spans="1:6" ht="14.25" customHeight="1" x14ac:dyDescent="0.2">
      <c r="A14412" s="35" t="s">
        <v>44511</v>
      </c>
      <c r="B14412" s="36" t="s">
        <v>44512</v>
      </c>
      <c r="C14412" s="37">
        <v>55121615</v>
      </c>
      <c r="D14412" s="38" t="s">
        <v>44513</v>
      </c>
      <c r="E14412" s="39" t="s">
        <v>1966</v>
      </c>
      <c r="F14412" s="37" t="s">
        <v>1969</v>
      </c>
    </row>
    <row r="14413" spans="1:6" ht="14.25" customHeight="1" x14ac:dyDescent="0.2">
      <c r="A14413" s="35" t="s">
        <v>44514</v>
      </c>
      <c r="B14413" s="36" t="s">
        <v>44515</v>
      </c>
      <c r="C14413" s="37">
        <v>55121616</v>
      </c>
      <c r="D14413" s="38" t="s">
        <v>44516</v>
      </c>
      <c r="E14413" s="39" t="s">
        <v>1966</v>
      </c>
      <c r="F14413" s="37" t="s">
        <v>1969</v>
      </c>
    </row>
    <row r="14414" spans="1:6" ht="14.25" customHeight="1" x14ac:dyDescent="0.2">
      <c r="A14414" s="35" t="s">
        <v>44517</v>
      </c>
      <c r="B14414" s="36" t="s">
        <v>44518</v>
      </c>
      <c r="C14414" s="37">
        <v>55121617</v>
      </c>
      <c r="D14414" s="38" t="s">
        <v>44519</v>
      </c>
      <c r="E14414" s="39" t="s">
        <v>1966</v>
      </c>
      <c r="F14414" s="37" t="s">
        <v>1969</v>
      </c>
    </row>
    <row r="14415" spans="1:6" ht="14.25" customHeight="1" x14ac:dyDescent="0.2">
      <c r="A14415" s="35" t="s">
        <v>44520</v>
      </c>
      <c r="B14415" s="36" t="s">
        <v>44521</v>
      </c>
      <c r="C14415" s="37">
        <v>55121618</v>
      </c>
      <c r="D14415" s="38" t="s">
        <v>44522</v>
      </c>
      <c r="E14415" s="39" t="s">
        <v>1966</v>
      </c>
      <c r="F14415" s="37" t="s">
        <v>1969</v>
      </c>
    </row>
    <row r="14416" spans="1:6" ht="14.25" customHeight="1" x14ac:dyDescent="0.2">
      <c r="A14416" s="35" t="s">
        <v>44523</v>
      </c>
      <c r="B14416" s="36" t="s">
        <v>44524</v>
      </c>
      <c r="C14416" s="37">
        <v>55121619</v>
      </c>
      <c r="D14416" s="38" t="s">
        <v>44525</v>
      </c>
      <c r="E14416" s="39" t="s">
        <v>1966</v>
      </c>
      <c r="F14416" s="37" t="s">
        <v>1969</v>
      </c>
    </row>
    <row r="14417" spans="1:6" ht="14.25" customHeight="1" x14ac:dyDescent="0.2">
      <c r="A14417" s="35" t="s">
        <v>44526</v>
      </c>
      <c r="B14417" s="36" t="s">
        <v>44527</v>
      </c>
      <c r="C14417" s="37">
        <v>55121620</v>
      </c>
      <c r="D14417" s="38" t="s">
        <v>44528</v>
      </c>
      <c r="E14417" s="39" t="s">
        <v>1966</v>
      </c>
      <c r="F14417" s="37" t="s">
        <v>1969</v>
      </c>
    </row>
    <row r="14418" spans="1:6" ht="14.25" customHeight="1" x14ac:dyDescent="0.2">
      <c r="A14418" s="35" t="s">
        <v>44529</v>
      </c>
      <c r="B14418" s="36" t="s">
        <v>44530</v>
      </c>
      <c r="C14418" s="37">
        <v>55121621</v>
      </c>
      <c r="D14418" s="38" t="s">
        <v>44531</v>
      </c>
      <c r="E14418" s="39" t="s">
        <v>1966</v>
      </c>
      <c r="F14418" s="37" t="s">
        <v>1969</v>
      </c>
    </row>
    <row r="14419" spans="1:6" ht="14.25" customHeight="1" x14ac:dyDescent="0.2">
      <c r="A14419" s="35" t="s">
        <v>44532</v>
      </c>
      <c r="B14419" s="36" t="s">
        <v>44533</v>
      </c>
      <c r="C14419" s="37">
        <v>55121701</v>
      </c>
      <c r="D14419" s="38" t="s">
        <v>44534</v>
      </c>
      <c r="E14419" s="39" t="s">
        <v>1966</v>
      </c>
      <c r="F14419" s="37" t="s">
        <v>1969</v>
      </c>
    </row>
    <row r="14420" spans="1:6" ht="14.25" customHeight="1" x14ac:dyDescent="0.2">
      <c r="A14420" s="35" t="s">
        <v>44535</v>
      </c>
      <c r="B14420" s="36" t="s">
        <v>44536</v>
      </c>
      <c r="C14420" s="37">
        <v>55121702</v>
      </c>
      <c r="D14420" s="38" t="s">
        <v>44537</v>
      </c>
      <c r="E14420" s="39" t="s">
        <v>1966</v>
      </c>
      <c r="F14420" s="37" t="s">
        <v>1969</v>
      </c>
    </row>
    <row r="14421" spans="1:6" ht="14.25" customHeight="1" x14ac:dyDescent="0.2">
      <c r="A14421" s="35" t="s">
        <v>44538</v>
      </c>
      <c r="B14421" s="36" t="s">
        <v>44539</v>
      </c>
      <c r="C14421" s="37">
        <v>55121703</v>
      </c>
      <c r="D14421" s="38" t="s">
        <v>44540</v>
      </c>
      <c r="E14421" s="39" t="s">
        <v>1966</v>
      </c>
      <c r="F14421" s="37" t="s">
        <v>1969</v>
      </c>
    </row>
    <row r="14422" spans="1:6" ht="14.25" customHeight="1" x14ac:dyDescent="0.2">
      <c r="A14422" s="35" t="s">
        <v>44541</v>
      </c>
      <c r="B14422" s="36" t="s">
        <v>44542</v>
      </c>
      <c r="C14422" s="37">
        <v>55121704</v>
      </c>
      <c r="D14422" s="38" t="s">
        <v>44543</v>
      </c>
      <c r="E14422" s="39" t="s">
        <v>1966</v>
      </c>
      <c r="F14422" s="37" t="s">
        <v>1969</v>
      </c>
    </row>
    <row r="14423" spans="1:6" ht="14.25" customHeight="1" x14ac:dyDescent="0.2">
      <c r="A14423" s="35" t="s">
        <v>44544</v>
      </c>
      <c r="B14423" s="36" t="s">
        <v>44545</v>
      </c>
      <c r="C14423" s="37">
        <v>55121705</v>
      </c>
      <c r="D14423" s="38" t="s">
        <v>44546</v>
      </c>
      <c r="E14423" s="39" t="s">
        <v>1966</v>
      </c>
      <c r="F14423" s="37" t="s">
        <v>1969</v>
      </c>
    </row>
    <row r="14424" spans="1:6" ht="14.25" customHeight="1" x14ac:dyDescent="0.2">
      <c r="A14424" s="35" t="s">
        <v>44547</v>
      </c>
      <c r="B14424" s="36" t="s">
        <v>44548</v>
      </c>
      <c r="C14424" s="37">
        <v>55121706</v>
      </c>
      <c r="D14424" s="38" t="s">
        <v>44549</v>
      </c>
      <c r="E14424" s="39" t="s">
        <v>1966</v>
      </c>
      <c r="F14424" s="37" t="s">
        <v>1969</v>
      </c>
    </row>
    <row r="14425" spans="1:6" ht="14.25" customHeight="1" x14ac:dyDescent="0.2">
      <c r="A14425" s="35" t="s">
        <v>44550</v>
      </c>
      <c r="B14425" s="36" t="s">
        <v>44551</v>
      </c>
      <c r="C14425" s="37">
        <v>55121707</v>
      </c>
      <c r="D14425" s="38" t="s">
        <v>44552</v>
      </c>
      <c r="E14425" s="39" t="s">
        <v>1966</v>
      </c>
      <c r="F14425" s="37" t="s">
        <v>1969</v>
      </c>
    </row>
    <row r="14426" spans="1:6" ht="14.25" customHeight="1" x14ac:dyDescent="0.2">
      <c r="A14426" s="35" t="s">
        <v>44553</v>
      </c>
      <c r="B14426" s="36" t="s">
        <v>44554</v>
      </c>
      <c r="C14426" s="37">
        <v>55121708</v>
      </c>
      <c r="D14426" s="38" t="s">
        <v>44555</v>
      </c>
      <c r="E14426" s="39" t="s">
        <v>1966</v>
      </c>
      <c r="F14426" s="37" t="s">
        <v>1969</v>
      </c>
    </row>
    <row r="14427" spans="1:6" ht="14.25" customHeight="1" x14ac:dyDescent="0.2">
      <c r="A14427" s="35" t="s">
        <v>44556</v>
      </c>
      <c r="B14427" s="36" t="s">
        <v>44557</v>
      </c>
      <c r="C14427" s="37">
        <v>55121709</v>
      </c>
      <c r="D14427" s="38" t="s">
        <v>44558</v>
      </c>
      <c r="E14427" s="39" t="s">
        <v>1966</v>
      </c>
      <c r="F14427" s="37" t="s">
        <v>1969</v>
      </c>
    </row>
    <row r="14428" spans="1:6" ht="14.25" customHeight="1" x14ac:dyDescent="0.2">
      <c r="A14428" s="35" t="s">
        <v>44559</v>
      </c>
      <c r="B14428" s="36" t="s">
        <v>44560</v>
      </c>
      <c r="C14428" s="37">
        <v>55121710</v>
      </c>
      <c r="D14428" s="38" t="s">
        <v>44561</v>
      </c>
      <c r="E14428" s="39" t="s">
        <v>1966</v>
      </c>
      <c r="F14428" s="37" t="s">
        <v>1969</v>
      </c>
    </row>
    <row r="14429" spans="1:6" ht="14.25" customHeight="1" x14ac:dyDescent="0.2">
      <c r="A14429" s="35" t="s">
        <v>44562</v>
      </c>
      <c r="B14429" s="36" t="s">
        <v>44563</v>
      </c>
      <c r="C14429" s="37">
        <v>55121711</v>
      </c>
      <c r="D14429" s="38" t="s">
        <v>44564</v>
      </c>
      <c r="E14429" s="39" t="s">
        <v>1966</v>
      </c>
      <c r="F14429" s="37" t="s">
        <v>1969</v>
      </c>
    </row>
    <row r="14430" spans="1:6" ht="14.25" customHeight="1" x14ac:dyDescent="0.2">
      <c r="A14430" s="35" t="s">
        <v>44565</v>
      </c>
      <c r="B14430" s="36" t="s">
        <v>44566</v>
      </c>
      <c r="C14430" s="37">
        <v>55121712</v>
      </c>
      <c r="D14430" s="38" t="s">
        <v>44567</v>
      </c>
      <c r="E14430" s="39" t="s">
        <v>1966</v>
      </c>
      <c r="F14430" s="37" t="s">
        <v>1969</v>
      </c>
    </row>
    <row r="14431" spans="1:6" ht="14.25" customHeight="1" x14ac:dyDescent="0.2">
      <c r="A14431" s="35" t="s">
        <v>44568</v>
      </c>
      <c r="B14431" s="36" t="s">
        <v>44569</v>
      </c>
      <c r="C14431" s="37">
        <v>55121713</v>
      </c>
      <c r="D14431" s="38" t="s">
        <v>44570</v>
      </c>
      <c r="E14431" s="39" t="s">
        <v>1966</v>
      </c>
      <c r="F14431" s="37" t="s">
        <v>1969</v>
      </c>
    </row>
    <row r="14432" spans="1:6" ht="14.25" customHeight="1" x14ac:dyDescent="0.2">
      <c r="A14432" s="35" t="s">
        <v>44571</v>
      </c>
      <c r="B14432" s="36" t="s">
        <v>44572</v>
      </c>
      <c r="C14432" s="37">
        <v>55121714</v>
      </c>
      <c r="D14432" s="38" t="s">
        <v>44573</v>
      </c>
      <c r="E14432" s="39" t="s">
        <v>1966</v>
      </c>
      <c r="F14432" s="37" t="s">
        <v>1969</v>
      </c>
    </row>
    <row r="14433" spans="1:6" ht="14.25" customHeight="1" x14ac:dyDescent="0.2">
      <c r="A14433" s="35" t="s">
        <v>44574</v>
      </c>
      <c r="B14433" s="36" t="s">
        <v>44575</v>
      </c>
      <c r="C14433" s="37">
        <v>55121715</v>
      </c>
      <c r="D14433" s="38" t="s">
        <v>44576</v>
      </c>
      <c r="E14433" s="39" t="s">
        <v>2094</v>
      </c>
      <c r="F14433" s="37" t="s">
        <v>13514</v>
      </c>
    </row>
    <row r="14434" spans="1:6" ht="14.25" customHeight="1" x14ac:dyDescent="0.2">
      <c r="A14434" s="35" t="s">
        <v>44577</v>
      </c>
      <c r="B14434" s="36" t="s">
        <v>44578</v>
      </c>
      <c r="C14434" s="37">
        <v>55121716</v>
      </c>
      <c r="D14434" s="38" t="s">
        <v>44579</v>
      </c>
      <c r="E14434" s="39" t="s">
        <v>1966</v>
      </c>
      <c r="F14434" s="37" t="s">
        <v>1969</v>
      </c>
    </row>
    <row r="14435" spans="1:6" ht="14.25" customHeight="1" x14ac:dyDescent="0.2">
      <c r="A14435" s="35" t="s">
        <v>44580</v>
      </c>
      <c r="B14435" s="36" t="s">
        <v>44581</v>
      </c>
      <c r="C14435" s="37">
        <v>55121717</v>
      </c>
      <c r="D14435" s="38" t="s">
        <v>44582</v>
      </c>
      <c r="E14435" s="39" t="s">
        <v>1966</v>
      </c>
      <c r="F14435" s="37" t="s">
        <v>1969</v>
      </c>
    </row>
    <row r="14436" spans="1:6" ht="14.25" customHeight="1" x14ac:dyDescent="0.2">
      <c r="A14436" s="35" t="s">
        <v>44583</v>
      </c>
      <c r="B14436" s="36" t="s">
        <v>44584</v>
      </c>
      <c r="C14436" s="37">
        <v>55121718</v>
      </c>
      <c r="D14436" s="38" t="s">
        <v>44585</v>
      </c>
      <c r="E14436" s="39" t="s">
        <v>1971</v>
      </c>
      <c r="F14436" s="37" t="s">
        <v>6177</v>
      </c>
    </row>
    <row r="14437" spans="1:6" ht="14.25" customHeight="1" x14ac:dyDescent="0.2">
      <c r="A14437" s="35" t="s">
        <v>44586</v>
      </c>
      <c r="B14437" s="36" t="s">
        <v>44587</v>
      </c>
      <c r="C14437" s="37">
        <v>55121719</v>
      </c>
      <c r="D14437" s="38" t="s">
        <v>44588</v>
      </c>
      <c r="E14437" s="39" t="s">
        <v>1966</v>
      </c>
      <c r="F14437" s="37" t="s">
        <v>1969</v>
      </c>
    </row>
    <row r="14438" spans="1:6" ht="14.25" customHeight="1" x14ac:dyDescent="0.2">
      <c r="A14438" s="35" t="s">
        <v>44589</v>
      </c>
      <c r="B14438" s="36" t="s">
        <v>44590</v>
      </c>
      <c r="C14438" s="37">
        <v>55121720</v>
      </c>
      <c r="D14438" s="38" t="s">
        <v>44591</v>
      </c>
      <c r="E14438" s="39" t="s">
        <v>1966</v>
      </c>
      <c r="F14438" s="37" t="s">
        <v>1969</v>
      </c>
    </row>
    <row r="14439" spans="1:6" ht="14.25" customHeight="1" x14ac:dyDescent="0.2">
      <c r="A14439" s="35" t="s">
        <v>44592</v>
      </c>
      <c r="B14439" s="36" t="s">
        <v>44593</v>
      </c>
      <c r="C14439" s="37">
        <v>55121721</v>
      </c>
      <c r="D14439" s="38" t="s">
        <v>44594</v>
      </c>
      <c r="E14439" s="39" t="s">
        <v>1966</v>
      </c>
      <c r="F14439" s="37" t="s">
        <v>1969</v>
      </c>
    </row>
    <row r="14440" spans="1:6" ht="14.25" customHeight="1" x14ac:dyDescent="0.2">
      <c r="A14440" s="35" t="s">
        <v>44595</v>
      </c>
      <c r="B14440" s="36" t="s">
        <v>44596</v>
      </c>
      <c r="C14440" s="37">
        <v>55121722</v>
      </c>
      <c r="D14440" s="38" t="s">
        <v>44597</v>
      </c>
      <c r="E14440" s="39" t="s">
        <v>1966</v>
      </c>
      <c r="F14440" s="37" t="s">
        <v>1969</v>
      </c>
    </row>
    <row r="14441" spans="1:6" ht="14.25" customHeight="1" x14ac:dyDescent="0.2">
      <c r="A14441" s="35" t="s">
        <v>44598</v>
      </c>
      <c r="B14441" s="36" t="s">
        <v>44599</v>
      </c>
      <c r="C14441" s="37">
        <v>55121723</v>
      </c>
      <c r="D14441" s="38" t="s">
        <v>44600</v>
      </c>
      <c r="E14441" s="39" t="s">
        <v>1966</v>
      </c>
      <c r="F14441" s="37" t="s">
        <v>1969</v>
      </c>
    </row>
    <row r="14442" spans="1:6" ht="14.25" customHeight="1" x14ac:dyDescent="0.2">
      <c r="A14442" s="35" t="s">
        <v>44601</v>
      </c>
      <c r="B14442" s="36" t="s">
        <v>44602</v>
      </c>
      <c r="C14442" s="37">
        <v>55121724</v>
      </c>
      <c r="D14442" s="38" t="s">
        <v>44603</v>
      </c>
      <c r="E14442" s="39" t="s">
        <v>1966</v>
      </c>
      <c r="F14442" s="37" t="s">
        <v>1969</v>
      </c>
    </row>
    <row r="14443" spans="1:6" ht="14.25" customHeight="1" x14ac:dyDescent="0.2">
      <c r="A14443" s="35" t="s">
        <v>44604</v>
      </c>
      <c r="B14443" s="36" t="s">
        <v>44605</v>
      </c>
      <c r="C14443" s="37">
        <v>55121725</v>
      </c>
      <c r="D14443" s="38" t="s">
        <v>44606</v>
      </c>
      <c r="E14443" s="39" t="s">
        <v>1966</v>
      </c>
      <c r="F14443" s="37" t="s">
        <v>1969</v>
      </c>
    </row>
    <row r="14444" spans="1:6" ht="14.25" customHeight="1" x14ac:dyDescent="0.2">
      <c r="A14444" s="35" t="s">
        <v>44607</v>
      </c>
      <c r="B14444" s="36" t="s">
        <v>44608</v>
      </c>
      <c r="C14444" s="37">
        <v>55121726</v>
      </c>
      <c r="D14444" s="38" t="s">
        <v>44609</v>
      </c>
      <c r="E14444" s="39" t="s">
        <v>1966</v>
      </c>
      <c r="F14444" s="37" t="s">
        <v>1969</v>
      </c>
    </row>
    <row r="14445" spans="1:6" ht="14.25" customHeight="1" x14ac:dyDescent="0.2">
      <c r="A14445" s="35" t="s">
        <v>2241</v>
      </c>
      <c r="B14445" s="36" t="s">
        <v>44610</v>
      </c>
      <c r="C14445" s="37">
        <v>55121727</v>
      </c>
      <c r="D14445" s="38" t="s">
        <v>44611</v>
      </c>
      <c r="E14445" s="39" t="s">
        <v>1966</v>
      </c>
      <c r="F14445" s="37" t="s">
        <v>1969</v>
      </c>
    </row>
    <row r="14446" spans="1:6" ht="14.25" customHeight="1" x14ac:dyDescent="0.2">
      <c r="A14446" s="35" t="s">
        <v>44612</v>
      </c>
      <c r="B14446" s="36" t="s">
        <v>44613</v>
      </c>
      <c r="C14446" s="37">
        <v>55121728</v>
      </c>
      <c r="D14446" s="38" t="s">
        <v>44614</v>
      </c>
      <c r="E14446" s="39" t="s">
        <v>1966</v>
      </c>
      <c r="F14446" s="37" t="s">
        <v>1969</v>
      </c>
    </row>
    <row r="14447" spans="1:6" ht="14.25" customHeight="1" x14ac:dyDescent="0.2">
      <c r="A14447" s="35" t="s">
        <v>44615</v>
      </c>
      <c r="B14447" s="36" t="s">
        <v>44616</v>
      </c>
      <c r="C14447" s="37">
        <v>55121729</v>
      </c>
      <c r="D14447" s="38" t="s">
        <v>44617</v>
      </c>
      <c r="E14447" s="39" t="s">
        <v>1966</v>
      </c>
      <c r="F14447" s="37" t="s">
        <v>1969</v>
      </c>
    </row>
    <row r="14448" spans="1:6" ht="14.25" customHeight="1" x14ac:dyDescent="0.2">
      <c r="A14448" s="35" t="s">
        <v>44618</v>
      </c>
      <c r="B14448" s="36" t="s">
        <v>44619</v>
      </c>
      <c r="C14448" s="37">
        <v>55121730</v>
      </c>
      <c r="D14448" s="38" t="s">
        <v>44620</v>
      </c>
      <c r="E14448" s="39" t="s">
        <v>1971</v>
      </c>
      <c r="F14448" s="37" t="s">
        <v>6177</v>
      </c>
    </row>
    <row r="14449" spans="1:6" ht="14.25" customHeight="1" x14ac:dyDescent="0.2">
      <c r="A14449" s="35" t="s">
        <v>44621</v>
      </c>
      <c r="B14449" s="36" t="s">
        <v>44622</v>
      </c>
      <c r="C14449" s="37">
        <v>55121731</v>
      </c>
      <c r="D14449" s="38" t="s">
        <v>44623</v>
      </c>
      <c r="E14449" s="39" t="s">
        <v>1966</v>
      </c>
      <c r="F14449" s="37" t="s">
        <v>1969</v>
      </c>
    </row>
    <row r="14450" spans="1:6" ht="14.25" customHeight="1" x14ac:dyDescent="0.2">
      <c r="A14450" s="35" t="s">
        <v>44624</v>
      </c>
      <c r="B14450" s="36" t="s">
        <v>44625</v>
      </c>
      <c r="C14450" s="37">
        <v>55121732</v>
      </c>
      <c r="D14450" s="38" t="s">
        <v>44626</v>
      </c>
      <c r="E14450" s="39" t="s">
        <v>1966</v>
      </c>
      <c r="F14450" s="37" t="s">
        <v>1969</v>
      </c>
    </row>
    <row r="14451" spans="1:6" ht="14.25" customHeight="1" x14ac:dyDescent="0.2">
      <c r="A14451" s="35" t="s">
        <v>44627</v>
      </c>
      <c r="B14451" s="36" t="s">
        <v>44628</v>
      </c>
      <c r="C14451" s="37">
        <v>55121801</v>
      </c>
      <c r="D14451" s="38" t="s">
        <v>44629</v>
      </c>
      <c r="E14451" s="39" t="s">
        <v>1966</v>
      </c>
      <c r="F14451" s="37" t="s">
        <v>1969</v>
      </c>
    </row>
    <row r="14452" spans="1:6" ht="14.25" customHeight="1" x14ac:dyDescent="0.2">
      <c r="A14452" s="35" t="s">
        <v>44630</v>
      </c>
      <c r="B14452" s="36" t="s">
        <v>44631</v>
      </c>
      <c r="C14452" s="37">
        <v>55121802</v>
      </c>
      <c r="D14452" s="38" t="s">
        <v>44632</v>
      </c>
      <c r="E14452" s="39" t="s">
        <v>1966</v>
      </c>
      <c r="F14452" s="37" t="s">
        <v>1969</v>
      </c>
    </row>
    <row r="14453" spans="1:6" ht="14.25" customHeight="1" x14ac:dyDescent="0.2">
      <c r="A14453" s="35" t="s">
        <v>44633</v>
      </c>
      <c r="B14453" s="36" t="s">
        <v>44634</v>
      </c>
      <c r="C14453" s="37">
        <v>55121803</v>
      </c>
      <c r="D14453" s="38" t="s">
        <v>44635</v>
      </c>
      <c r="E14453" s="39" t="s">
        <v>1966</v>
      </c>
      <c r="F14453" s="37" t="s">
        <v>1969</v>
      </c>
    </row>
    <row r="14454" spans="1:6" ht="14.25" customHeight="1" x14ac:dyDescent="0.2">
      <c r="A14454" s="35" t="s">
        <v>2105</v>
      </c>
      <c r="B14454" s="36" t="s">
        <v>11807</v>
      </c>
      <c r="C14454" s="37">
        <v>55121804</v>
      </c>
      <c r="D14454" s="38" t="s">
        <v>44636</v>
      </c>
      <c r="E14454" s="39" t="s">
        <v>1966</v>
      </c>
      <c r="F14454" s="37" t="s">
        <v>1969</v>
      </c>
    </row>
    <row r="14455" spans="1:6" ht="14.25" customHeight="1" x14ac:dyDescent="0.2">
      <c r="A14455" s="35" t="s">
        <v>44637</v>
      </c>
      <c r="B14455" s="36" t="s">
        <v>44638</v>
      </c>
      <c r="C14455" s="37">
        <v>55121806</v>
      </c>
      <c r="D14455" s="38" t="s">
        <v>44639</v>
      </c>
      <c r="E14455" s="39" t="s">
        <v>1966</v>
      </c>
      <c r="F14455" s="37" t="s">
        <v>1969</v>
      </c>
    </row>
    <row r="14456" spans="1:6" ht="14.25" customHeight="1" x14ac:dyDescent="0.2">
      <c r="A14456" s="35" t="s">
        <v>44640</v>
      </c>
      <c r="B14456" s="36" t="s">
        <v>44641</v>
      </c>
      <c r="C14456" s="37">
        <v>55121807</v>
      </c>
      <c r="D14456" s="38" t="s">
        <v>44642</v>
      </c>
      <c r="E14456" s="39" t="s">
        <v>1966</v>
      </c>
      <c r="F14456" s="37" t="s">
        <v>1969</v>
      </c>
    </row>
    <row r="14457" spans="1:6" ht="14.25" customHeight="1" x14ac:dyDescent="0.2">
      <c r="A14457" s="35" t="s">
        <v>44643</v>
      </c>
      <c r="B14457" s="36" t="s">
        <v>44644</v>
      </c>
      <c r="C14457" s="37">
        <v>56101501</v>
      </c>
      <c r="D14457" s="38" t="s">
        <v>44645</v>
      </c>
      <c r="E14457" s="39" t="s">
        <v>1980</v>
      </c>
      <c r="F14457" s="37" t="s">
        <v>7906</v>
      </c>
    </row>
    <row r="14458" spans="1:6" ht="14.25" customHeight="1" x14ac:dyDescent="0.2">
      <c r="A14458" s="35" t="s">
        <v>44646</v>
      </c>
      <c r="B14458" s="36" t="s">
        <v>44647</v>
      </c>
      <c r="C14458" s="37">
        <v>56101502</v>
      </c>
      <c r="D14458" s="38" t="s">
        <v>44648</v>
      </c>
      <c r="E14458" s="39" t="s">
        <v>1980</v>
      </c>
      <c r="F14458" s="37" t="s">
        <v>7906</v>
      </c>
    </row>
    <row r="14459" spans="1:6" ht="14.25" customHeight="1" x14ac:dyDescent="0.2">
      <c r="A14459" s="35" t="s">
        <v>44649</v>
      </c>
      <c r="B14459" s="36" t="s">
        <v>44650</v>
      </c>
      <c r="C14459" s="37">
        <v>56101503</v>
      </c>
      <c r="D14459" s="38" t="s">
        <v>44651</v>
      </c>
      <c r="E14459" s="39" t="s">
        <v>1980</v>
      </c>
      <c r="F14459" s="37" t="s">
        <v>7906</v>
      </c>
    </row>
    <row r="14460" spans="1:6" ht="14.25" customHeight="1" x14ac:dyDescent="0.2">
      <c r="A14460" s="35" t="s">
        <v>44652</v>
      </c>
      <c r="B14460" s="36" t="s">
        <v>44653</v>
      </c>
      <c r="C14460" s="37">
        <v>56101504</v>
      </c>
      <c r="D14460" s="38" t="s">
        <v>44654</v>
      </c>
      <c r="E14460" s="39" t="s">
        <v>1980</v>
      </c>
      <c r="F14460" s="37" t="s">
        <v>7906</v>
      </c>
    </row>
    <row r="14461" spans="1:6" ht="14.25" customHeight="1" x14ac:dyDescent="0.2">
      <c r="A14461" s="35" t="s">
        <v>44655</v>
      </c>
      <c r="B14461" s="36" t="s">
        <v>44656</v>
      </c>
      <c r="C14461" s="37">
        <v>56101505</v>
      </c>
      <c r="D14461" s="38" t="s">
        <v>44657</v>
      </c>
      <c r="E14461" s="39" t="s">
        <v>1980</v>
      </c>
      <c r="F14461" s="37" t="s">
        <v>7906</v>
      </c>
    </row>
    <row r="14462" spans="1:6" ht="14.25" customHeight="1" x14ac:dyDescent="0.2">
      <c r="A14462" s="35" t="s">
        <v>44658</v>
      </c>
      <c r="B14462" s="36" t="s">
        <v>44659</v>
      </c>
      <c r="C14462" s="37">
        <v>56101506</v>
      </c>
      <c r="D14462" s="38" t="s">
        <v>44660</v>
      </c>
      <c r="E14462" s="39" t="s">
        <v>1980</v>
      </c>
      <c r="F14462" s="37" t="s">
        <v>7906</v>
      </c>
    </row>
    <row r="14463" spans="1:6" ht="14.25" customHeight="1" x14ac:dyDescent="0.2">
      <c r="A14463" s="35" t="s">
        <v>44661</v>
      </c>
      <c r="B14463" s="36" t="s">
        <v>44662</v>
      </c>
      <c r="C14463" s="37">
        <v>56101507</v>
      </c>
      <c r="D14463" s="38" t="s">
        <v>44663</v>
      </c>
      <c r="E14463" s="39" t="s">
        <v>1980</v>
      </c>
      <c r="F14463" s="37" t="s">
        <v>7906</v>
      </c>
    </row>
    <row r="14464" spans="1:6" ht="14.25" customHeight="1" x14ac:dyDescent="0.2">
      <c r="A14464" s="35" t="s">
        <v>44664</v>
      </c>
      <c r="B14464" s="36" t="s">
        <v>44665</v>
      </c>
      <c r="C14464" s="37">
        <v>56101508</v>
      </c>
      <c r="D14464" s="38" t="s">
        <v>44666</v>
      </c>
      <c r="E14464" s="39" t="s">
        <v>1980</v>
      </c>
      <c r="F14464" s="37" t="s">
        <v>7906</v>
      </c>
    </row>
    <row r="14465" spans="1:6" ht="14.25" customHeight="1" x14ac:dyDescent="0.2">
      <c r="A14465" s="35" t="s">
        <v>44667</v>
      </c>
      <c r="B14465" s="36" t="s">
        <v>44668</v>
      </c>
      <c r="C14465" s="37">
        <v>56101509</v>
      </c>
      <c r="D14465" s="38" t="s">
        <v>44669</v>
      </c>
      <c r="E14465" s="39" t="s">
        <v>1980</v>
      </c>
      <c r="F14465" s="37" t="s">
        <v>7906</v>
      </c>
    </row>
    <row r="14466" spans="1:6" ht="14.25" customHeight="1" x14ac:dyDescent="0.2">
      <c r="A14466" s="35" t="s">
        <v>44670</v>
      </c>
      <c r="B14466" s="36" t="s">
        <v>44671</v>
      </c>
      <c r="C14466" s="37">
        <v>56101510</v>
      </c>
      <c r="D14466" s="38" t="s">
        <v>44672</v>
      </c>
      <c r="E14466" s="39" t="s">
        <v>1980</v>
      </c>
      <c r="F14466" s="37" t="s">
        <v>7906</v>
      </c>
    </row>
    <row r="14467" spans="1:6" ht="14.25" customHeight="1" x14ac:dyDescent="0.2">
      <c r="A14467" s="35" t="s">
        <v>44673</v>
      </c>
      <c r="B14467" s="36" t="s">
        <v>44674</v>
      </c>
      <c r="C14467" s="37">
        <v>56101513</v>
      </c>
      <c r="D14467" s="38" t="s">
        <v>44675</v>
      </c>
      <c r="E14467" s="39" t="s">
        <v>1980</v>
      </c>
      <c r="F14467" s="37" t="s">
        <v>7906</v>
      </c>
    </row>
    <row r="14468" spans="1:6" ht="14.25" customHeight="1" x14ac:dyDescent="0.2">
      <c r="A14468" s="35" t="s">
        <v>44676</v>
      </c>
      <c r="B14468" s="36" t="s">
        <v>44677</v>
      </c>
      <c r="C14468" s="37">
        <v>56101514</v>
      </c>
      <c r="D14468" s="38" t="s">
        <v>44678</v>
      </c>
      <c r="E14468" s="39" t="s">
        <v>1980</v>
      </c>
      <c r="F14468" s="37" t="s">
        <v>7906</v>
      </c>
    </row>
    <row r="14469" spans="1:6" ht="14.25" customHeight="1" x14ac:dyDescent="0.2">
      <c r="A14469" s="35" t="s">
        <v>44679</v>
      </c>
      <c r="B14469" s="36" t="s">
        <v>44680</v>
      </c>
      <c r="C14469" s="37">
        <v>56101515</v>
      </c>
      <c r="D14469" s="38" t="s">
        <v>44681</v>
      </c>
      <c r="E14469" s="39" t="s">
        <v>1980</v>
      </c>
      <c r="F14469" s="37" t="s">
        <v>7906</v>
      </c>
    </row>
    <row r="14470" spans="1:6" ht="14.25" customHeight="1" x14ac:dyDescent="0.2">
      <c r="A14470" s="35" t="s">
        <v>44682</v>
      </c>
      <c r="B14470" s="36" t="s">
        <v>44683</v>
      </c>
      <c r="C14470" s="37">
        <v>56101516</v>
      </c>
      <c r="D14470" s="38" t="s">
        <v>44684</v>
      </c>
      <c r="E14470" s="39" t="s">
        <v>1980</v>
      </c>
      <c r="F14470" s="37" t="s">
        <v>7906</v>
      </c>
    </row>
    <row r="14471" spans="1:6" ht="14.25" customHeight="1" x14ac:dyDescent="0.2">
      <c r="A14471" s="35" t="s">
        <v>44685</v>
      </c>
      <c r="B14471" s="36" t="s">
        <v>44686</v>
      </c>
      <c r="C14471" s="37">
        <v>56101518</v>
      </c>
      <c r="D14471" s="38" t="s">
        <v>44687</v>
      </c>
      <c r="E14471" s="39" t="s">
        <v>1980</v>
      </c>
      <c r="F14471" s="37" t="s">
        <v>7906</v>
      </c>
    </row>
    <row r="14472" spans="1:6" ht="14.25" customHeight="1" x14ac:dyDescent="0.2">
      <c r="A14472" s="35" t="s">
        <v>44688</v>
      </c>
      <c r="B14472" s="36" t="s">
        <v>44689</v>
      </c>
      <c r="C14472" s="37">
        <v>56101519</v>
      </c>
      <c r="D14472" s="38" t="s">
        <v>44690</v>
      </c>
      <c r="E14472" s="39" t="s">
        <v>1980</v>
      </c>
      <c r="F14472" s="37" t="s">
        <v>7906</v>
      </c>
    </row>
    <row r="14473" spans="1:6" ht="14.25" customHeight="1" x14ac:dyDescent="0.2">
      <c r="A14473" s="35" t="s">
        <v>44691</v>
      </c>
      <c r="B14473" s="36" t="s">
        <v>44692</v>
      </c>
      <c r="C14473" s="37">
        <v>56101520</v>
      </c>
      <c r="D14473" s="38" t="s">
        <v>44693</v>
      </c>
      <c r="E14473" s="39" t="s">
        <v>1980</v>
      </c>
      <c r="F14473" s="37" t="s">
        <v>7906</v>
      </c>
    </row>
    <row r="14474" spans="1:6" ht="14.25" customHeight="1" x14ac:dyDescent="0.2">
      <c r="A14474" s="35" t="s">
        <v>44694</v>
      </c>
      <c r="B14474" s="36" t="s">
        <v>44695</v>
      </c>
      <c r="C14474" s="37">
        <v>56101521</v>
      </c>
      <c r="D14474" s="38" t="s">
        <v>44696</v>
      </c>
      <c r="E14474" s="39" t="s">
        <v>1980</v>
      </c>
      <c r="F14474" s="37" t="s">
        <v>7906</v>
      </c>
    </row>
    <row r="14475" spans="1:6" ht="14.25" customHeight="1" x14ac:dyDescent="0.2">
      <c r="A14475" s="35" t="s">
        <v>44697</v>
      </c>
      <c r="B14475" s="36" t="s">
        <v>44698</v>
      </c>
      <c r="C14475" s="37">
        <v>56101522</v>
      </c>
      <c r="D14475" s="38" t="s">
        <v>44699</v>
      </c>
      <c r="E14475" s="39" t="s">
        <v>1980</v>
      </c>
      <c r="F14475" s="37" t="s">
        <v>7906</v>
      </c>
    </row>
    <row r="14476" spans="1:6" ht="14.25" customHeight="1" x14ac:dyDescent="0.2">
      <c r="A14476" s="35" t="s">
        <v>44700</v>
      </c>
      <c r="B14476" s="36" t="s">
        <v>44701</v>
      </c>
      <c r="C14476" s="37">
        <v>56101523</v>
      </c>
      <c r="D14476" s="38" t="s">
        <v>44702</v>
      </c>
      <c r="E14476" s="39" t="s">
        <v>1980</v>
      </c>
      <c r="F14476" s="37" t="s">
        <v>7906</v>
      </c>
    </row>
    <row r="14477" spans="1:6" ht="14.25" customHeight="1" x14ac:dyDescent="0.2">
      <c r="A14477" s="35" t="s">
        <v>44703</v>
      </c>
      <c r="B14477" s="36" t="s">
        <v>44704</v>
      </c>
      <c r="C14477" s="37">
        <v>56101524</v>
      </c>
      <c r="D14477" s="38" t="s">
        <v>44705</v>
      </c>
      <c r="E14477" s="39" t="s">
        <v>1980</v>
      </c>
      <c r="F14477" s="37" t="s">
        <v>7906</v>
      </c>
    </row>
    <row r="14478" spans="1:6" ht="14.25" customHeight="1" x14ac:dyDescent="0.2">
      <c r="A14478" s="35" t="s">
        <v>44706</v>
      </c>
      <c r="B14478" s="36" t="s">
        <v>44707</v>
      </c>
      <c r="C14478" s="37">
        <v>56101525</v>
      </c>
      <c r="D14478" s="38" t="s">
        <v>44708</v>
      </c>
      <c r="E14478" s="39" t="s">
        <v>1980</v>
      </c>
      <c r="F14478" s="37" t="s">
        <v>7906</v>
      </c>
    </row>
    <row r="14479" spans="1:6" ht="14.25" customHeight="1" x14ac:dyDescent="0.2">
      <c r="A14479" s="35" t="s">
        <v>44709</v>
      </c>
      <c r="B14479" s="36" t="s">
        <v>44710</v>
      </c>
      <c r="C14479" s="37">
        <v>56101526</v>
      </c>
      <c r="D14479" s="38" t="s">
        <v>44711</v>
      </c>
      <c r="E14479" s="39" t="s">
        <v>1980</v>
      </c>
      <c r="F14479" s="37" t="s">
        <v>7906</v>
      </c>
    </row>
    <row r="14480" spans="1:6" ht="14.25" customHeight="1" x14ac:dyDescent="0.2">
      <c r="A14480" s="35" t="s">
        <v>44712</v>
      </c>
      <c r="B14480" s="36" t="s">
        <v>44713</v>
      </c>
      <c r="C14480" s="37">
        <v>56101527</v>
      </c>
      <c r="D14480" s="38" t="s">
        <v>44714</v>
      </c>
      <c r="E14480" s="39" t="s">
        <v>1980</v>
      </c>
      <c r="F14480" s="37" t="s">
        <v>7906</v>
      </c>
    </row>
    <row r="14481" spans="1:6" ht="14.25" customHeight="1" x14ac:dyDescent="0.2">
      <c r="A14481" s="35" t="s">
        <v>44715</v>
      </c>
      <c r="B14481" s="36" t="s">
        <v>44716</v>
      </c>
      <c r="C14481" s="37">
        <v>56101528</v>
      </c>
      <c r="D14481" s="38" t="s">
        <v>44717</v>
      </c>
      <c r="E14481" s="39" t="s">
        <v>1980</v>
      </c>
      <c r="F14481" s="37" t="s">
        <v>7906</v>
      </c>
    </row>
    <row r="14482" spans="1:6" ht="14.25" customHeight="1" x14ac:dyDescent="0.2">
      <c r="A14482" s="35" t="s">
        <v>44718</v>
      </c>
      <c r="B14482" s="36" t="s">
        <v>44719</v>
      </c>
      <c r="C14482" s="37">
        <v>56101529</v>
      </c>
      <c r="D14482" s="38" t="s">
        <v>44720</v>
      </c>
      <c r="E14482" s="39" t="s">
        <v>1980</v>
      </c>
      <c r="F14482" s="37" t="s">
        <v>7906</v>
      </c>
    </row>
    <row r="14483" spans="1:6" ht="14.25" customHeight="1" x14ac:dyDescent="0.2">
      <c r="A14483" s="35" t="s">
        <v>44721</v>
      </c>
      <c r="B14483" s="36" t="s">
        <v>44722</v>
      </c>
      <c r="C14483" s="37">
        <v>56101530</v>
      </c>
      <c r="D14483" s="38" t="s">
        <v>44723</v>
      </c>
      <c r="E14483" s="39" t="s">
        <v>1980</v>
      </c>
      <c r="F14483" s="37" t="s">
        <v>7906</v>
      </c>
    </row>
    <row r="14484" spans="1:6" ht="14.25" customHeight="1" x14ac:dyDescent="0.2">
      <c r="A14484" s="35" t="s">
        <v>44724</v>
      </c>
      <c r="B14484" s="36" t="s">
        <v>44725</v>
      </c>
      <c r="C14484" s="37">
        <v>56101531</v>
      </c>
      <c r="D14484" s="38" t="s">
        <v>44726</v>
      </c>
      <c r="E14484" s="39" t="s">
        <v>1980</v>
      </c>
      <c r="F14484" s="37" t="s">
        <v>7906</v>
      </c>
    </row>
    <row r="14485" spans="1:6" ht="14.25" customHeight="1" x14ac:dyDescent="0.2">
      <c r="A14485" s="35" t="s">
        <v>44727</v>
      </c>
      <c r="B14485" s="36" t="s">
        <v>44728</v>
      </c>
      <c r="C14485" s="37">
        <v>56101532</v>
      </c>
      <c r="D14485" s="38" t="s">
        <v>44729</v>
      </c>
      <c r="E14485" s="39" t="s">
        <v>1980</v>
      </c>
      <c r="F14485" s="37" t="s">
        <v>7906</v>
      </c>
    </row>
    <row r="14486" spans="1:6" ht="14.25" customHeight="1" x14ac:dyDescent="0.2">
      <c r="A14486" s="35" t="s">
        <v>44730</v>
      </c>
      <c r="B14486" s="36" t="s">
        <v>44731</v>
      </c>
      <c r="C14486" s="37">
        <v>56101533</v>
      </c>
      <c r="D14486" s="38" t="s">
        <v>44732</v>
      </c>
      <c r="E14486" s="39" t="s">
        <v>1980</v>
      </c>
      <c r="F14486" s="37" t="s">
        <v>7906</v>
      </c>
    </row>
    <row r="14487" spans="1:6" ht="14.25" customHeight="1" x14ac:dyDescent="0.2">
      <c r="A14487" s="35" t="s">
        <v>44733</v>
      </c>
      <c r="B14487" s="36" t="s">
        <v>44734</v>
      </c>
      <c r="C14487" s="37">
        <v>56101535</v>
      </c>
      <c r="D14487" s="38" t="s">
        <v>44735</v>
      </c>
      <c r="E14487" s="39" t="s">
        <v>1980</v>
      </c>
      <c r="F14487" s="37" t="s">
        <v>7906</v>
      </c>
    </row>
    <row r="14488" spans="1:6" ht="14.25" customHeight="1" x14ac:dyDescent="0.2">
      <c r="A14488" s="35" t="s">
        <v>44736</v>
      </c>
      <c r="B14488" s="36" t="s">
        <v>44737</v>
      </c>
      <c r="C14488" s="37">
        <v>56101536</v>
      </c>
      <c r="D14488" s="38" t="s">
        <v>44738</v>
      </c>
      <c r="E14488" s="39" t="s">
        <v>1980</v>
      </c>
      <c r="F14488" s="37" t="s">
        <v>7906</v>
      </c>
    </row>
    <row r="14489" spans="1:6" ht="14.25" customHeight="1" x14ac:dyDescent="0.2">
      <c r="A14489" s="35" t="s">
        <v>44739</v>
      </c>
      <c r="B14489" s="36" t="s">
        <v>44740</v>
      </c>
      <c r="C14489" s="37">
        <v>56101537</v>
      </c>
      <c r="D14489" s="38" t="s">
        <v>44741</v>
      </c>
      <c r="E14489" s="39" t="s">
        <v>1980</v>
      </c>
      <c r="F14489" s="37" t="s">
        <v>7906</v>
      </c>
    </row>
    <row r="14490" spans="1:6" ht="14.25" customHeight="1" x14ac:dyDescent="0.2">
      <c r="A14490" s="35" t="s">
        <v>44742</v>
      </c>
      <c r="B14490" s="36" t="s">
        <v>44743</v>
      </c>
      <c r="C14490" s="37">
        <v>56101538</v>
      </c>
      <c r="D14490" s="38" t="s">
        <v>44744</v>
      </c>
      <c r="E14490" s="39" t="s">
        <v>1980</v>
      </c>
      <c r="F14490" s="37" t="s">
        <v>7906</v>
      </c>
    </row>
    <row r="14491" spans="1:6" ht="14.25" customHeight="1" x14ac:dyDescent="0.2">
      <c r="A14491" s="35" t="s">
        <v>44745</v>
      </c>
      <c r="B14491" s="36" t="s">
        <v>44746</v>
      </c>
      <c r="C14491" s="37">
        <v>56101539</v>
      </c>
      <c r="D14491" s="38" t="s">
        <v>44747</v>
      </c>
      <c r="E14491" s="39" t="s">
        <v>1980</v>
      </c>
      <c r="F14491" s="37" t="s">
        <v>7906</v>
      </c>
    </row>
    <row r="14492" spans="1:6" ht="14.25" customHeight="1" x14ac:dyDescent="0.2">
      <c r="A14492" s="35" t="s">
        <v>44748</v>
      </c>
      <c r="B14492" s="36" t="s">
        <v>44749</v>
      </c>
      <c r="C14492" s="37">
        <v>56101540</v>
      </c>
      <c r="D14492" s="38" t="s">
        <v>44750</v>
      </c>
      <c r="E14492" s="39" t="s">
        <v>1980</v>
      </c>
      <c r="F14492" s="37" t="s">
        <v>7906</v>
      </c>
    </row>
    <row r="14493" spans="1:6" ht="14.25" customHeight="1" x14ac:dyDescent="0.2">
      <c r="A14493" s="35" t="s">
        <v>44751</v>
      </c>
      <c r="B14493" s="36" t="s">
        <v>44752</v>
      </c>
      <c r="C14493" s="37">
        <v>56101541</v>
      </c>
      <c r="D14493" s="38" t="s">
        <v>44753</v>
      </c>
      <c r="E14493" s="39" t="s">
        <v>1980</v>
      </c>
      <c r="F14493" s="37" t="s">
        <v>7906</v>
      </c>
    </row>
    <row r="14494" spans="1:6" ht="14.25" customHeight="1" x14ac:dyDescent="0.2">
      <c r="A14494" s="35" t="s">
        <v>44754</v>
      </c>
      <c r="B14494" s="36" t="s">
        <v>44755</v>
      </c>
      <c r="C14494" s="37">
        <v>56101601</v>
      </c>
      <c r="D14494" s="38" t="s">
        <v>44756</v>
      </c>
      <c r="E14494" s="39" t="s">
        <v>1980</v>
      </c>
      <c r="F14494" s="37" t="s">
        <v>7906</v>
      </c>
    </row>
    <row r="14495" spans="1:6" ht="14.25" customHeight="1" x14ac:dyDescent="0.2">
      <c r="A14495" s="35" t="s">
        <v>44757</v>
      </c>
      <c r="B14495" s="36" t="s">
        <v>44758</v>
      </c>
      <c r="C14495" s="37">
        <v>56101602</v>
      </c>
      <c r="D14495" s="38" t="s">
        <v>44759</v>
      </c>
      <c r="E14495" s="39" t="s">
        <v>1980</v>
      </c>
      <c r="F14495" s="37" t="s">
        <v>7906</v>
      </c>
    </row>
    <row r="14496" spans="1:6" ht="14.25" customHeight="1" x14ac:dyDescent="0.2">
      <c r="A14496" s="35" t="s">
        <v>44760</v>
      </c>
      <c r="B14496" s="36" t="s">
        <v>44761</v>
      </c>
      <c r="C14496" s="37">
        <v>56101603</v>
      </c>
      <c r="D14496" s="38" t="s">
        <v>44762</v>
      </c>
      <c r="E14496" s="39" t="s">
        <v>1980</v>
      </c>
      <c r="F14496" s="37" t="s">
        <v>7906</v>
      </c>
    </row>
    <row r="14497" spans="1:6" ht="14.25" customHeight="1" x14ac:dyDescent="0.2">
      <c r="A14497" s="35" t="s">
        <v>44763</v>
      </c>
      <c r="B14497" s="36" t="s">
        <v>44764</v>
      </c>
      <c r="C14497" s="37">
        <v>56101604</v>
      </c>
      <c r="D14497" s="38" t="s">
        <v>44765</v>
      </c>
      <c r="E14497" s="39" t="s">
        <v>1980</v>
      </c>
      <c r="F14497" s="37" t="s">
        <v>7906</v>
      </c>
    </row>
    <row r="14498" spans="1:6" ht="14.25" customHeight="1" x14ac:dyDescent="0.2">
      <c r="A14498" s="35" t="s">
        <v>44766</v>
      </c>
      <c r="B14498" s="36" t="s">
        <v>44758</v>
      </c>
      <c r="C14498" s="37">
        <v>56101605</v>
      </c>
      <c r="D14498" s="38" t="s">
        <v>44767</v>
      </c>
      <c r="E14498" s="39" t="s">
        <v>1980</v>
      </c>
      <c r="F14498" s="37" t="s">
        <v>7906</v>
      </c>
    </row>
    <row r="14499" spans="1:6" ht="14.25" customHeight="1" x14ac:dyDescent="0.2">
      <c r="A14499" s="35" t="s">
        <v>44768</v>
      </c>
      <c r="B14499" s="36" t="s">
        <v>44769</v>
      </c>
      <c r="C14499" s="37">
        <v>56101606</v>
      </c>
      <c r="D14499" s="38" t="s">
        <v>44770</v>
      </c>
      <c r="E14499" s="39" t="s">
        <v>1980</v>
      </c>
      <c r="F14499" s="37" t="s">
        <v>7906</v>
      </c>
    </row>
    <row r="14500" spans="1:6" ht="14.25" customHeight="1" x14ac:dyDescent="0.2">
      <c r="A14500" s="35" t="s">
        <v>44771</v>
      </c>
      <c r="B14500" s="36" t="s">
        <v>44772</v>
      </c>
      <c r="C14500" s="37">
        <v>56101607</v>
      </c>
      <c r="D14500" s="38" t="s">
        <v>44773</v>
      </c>
      <c r="E14500" s="39" t="s">
        <v>1980</v>
      </c>
      <c r="F14500" s="37" t="s">
        <v>7906</v>
      </c>
    </row>
    <row r="14501" spans="1:6" ht="14.25" customHeight="1" x14ac:dyDescent="0.2">
      <c r="A14501" s="35" t="s">
        <v>44774</v>
      </c>
      <c r="B14501" s="36" t="s">
        <v>44775</v>
      </c>
      <c r="C14501" s="37">
        <v>56101608</v>
      </c>
      <c r="D14501" s="38" t="s">
        <v>44776</v>
      </c>
      <c r="E14501" s="39" t="s">
        <v>1980</v>
      </c>
      <c r="F14501" s="37" t="s">
        <v>7906</v>
      </c>
    </row>
    <row r="14502" spans="1:6" ht="14.25" customHeight="1" x14ac:dyDescent="0.2">
      <c r="A14502" s="35" t="s">
        <v>1997</v>
      </c>
      <c r="B14502" s="36" t="s">
        <v>44777</v>
      </c>
      <c r="C14502" s="37">
        <v>56101701</v>
      </c>
      <c r="D14502" s="38" t="s">
        <v>44778</v>
      </c>
      <c r="E14502" s="39" t="s">
        <v>1980</v>
      </c>
      <c r="F14502" s="37" t="s">
        <v>7906</v>
      </c>
    </row>
    <row r="14503" spans="1:6" ht="14.25" customHeight="1" x14ac:dyDescent="0.2">
      <c r="A14503" s="35" t="s">
        <v>2004</v>
      </c>
      <c r="B14503" s="36" t="s">
        <v>44779</v>
      </c>
      <c r="C14503" s="37">
        <v>56101702</v>
      </c>
      <c r="D14503" s="38" t="s">
        <v>44780</v>
      </c>
      <c r="E14503" s="39" t="s">
        <v>1980</v>
      </c>
      <c r="F14503" s="37" t="s">
        <v>7906</v>
      </c>
    </row>
    <row r="14504" spans="1:6" ht="14.25" customHeight="1" x14ac:dyDescent="0.2">
      <c r="A14504" s="35" t="s">
        <v>1998</v>
      </c>
      <c r="B14504" s="36" t="s">
        <v>44781</v>
      </c>
      <c r="C14504" s="37">
        <v>56101703</v>
      </c>
      <c r="D14504" s="38" t="s">
        <v>44782</v>
      </c>
      <c r="E14504" s="39" t="s">
        <v>1980</v>
      </c>
      <c r="F14504" s="37" t="s">
        <v>7906</v>
      </c>
    </row>
    <row r="14505" spans="1:6" ht="14.25" customHeight="1" x14ac:dyDescent="0.2">
      <c r="A14505" s="35" t="s">
        <v>44783</v>
      </c>
      <c r="B14505" s="36" t="s">
        <v>44784</v>
      </c>
      <c r="C14505" s="37">
        <v>56101704</v>
      </c>
      <c r="D14505" s="38" t="s">
        <v>44785</v>
      </c>
      <c r="E14505" s="39" t="s">
        <v>1980</v>
      </c>
      <c r="F14505" s="37" t="s">
        <v>7906</v>
      </c>
    </row>
    <row r="14506" spans="1:6" ht="14.25" customHeight="1" x14ac:dyDescent="0.2">
      <c r="A14506" s="35" t="s">
        <v>44786</v>
      </c>
      <c r="B14506" s="36" t="s">
        <v>44787</v>
      </c>
      <c r="C14506" s="37">
        <v>56101705</v>
      </c>
      <c r="D14506" s="38" t="s">
        <v>44788</v>
      </c>
      <c r="E14506" s="39" t="s">
        <v>1980</v>
      </c>
      <c r="F14506" s="37" t="s">
        <v>7906</v>
      </c>
    </row>
    <row r="14507" spans="1:6" ht="14.25" customHeight="1" x14ac:dyDescent="0.2">
      <c r="A14507" s="35" t="s">
        <v>2012</v>
      </c>
      <c r="B14507" s="36" t="s">
        <v>44789</v>
      </c>
      <c r="C14507" s="37">
        <v>56101706</v>
      </c>
      <c r="D14507" s="38" t="s">
        <v>44790</v>
      </c>
      <c r="E14507" s="39" t="s">
        <v>1980</v>
      </c>
      <c r="F14507" s="37" t="s">
        <v>7906</v>
      </c>
    </row>
    <row r="14508" spans="1:6" ht="14.25" customHeight="1" x14ac:dyDescent="0.2">
      <c r="A14508" s="35" t="s">
        <v>44791</v>
      </c>
      <c r="B14508" s="36" t="s">
        <v>44792</v>
      </c>
      <c r="C14508" s="37">
        <v>56101707</v>
      </c>
      <c r="D14508" s="38" t="s">
        <v>44793</v>
      </c>
      <c r="E14508" s="39" t="s">
        <v>1980</v>
      </c>
      <c r="F14508" s="37" t="s">
        <v>7906</v>
      </c>
    </row>
    <row r="14509" spans="1:6" ht="14.25" customHeight="1" x14ac:dyDescent="0.2">
      <c r="A14509" s="35" t="s">
        <v>2001</v>
      </c>
      <c r="B14509" s="36" t="s">
        <v>44794</v>
      </c>
      <c r="C14509" s="37">
        <v>56101708</v>
      </c>
      <c r="D14509" s="38" t="s">
        <v>44795</v>
      </c>
      <c r="E14509" s="39" t="s">
        <v>1980</v>
      </c>
      <c r="F14509" s="37" t="s">
        <v>7906</v>
      </c>
    </row>
    <row r="14510" spans="1:6" ht="14.25" customHeight="1" x14ac:dyDescent="0.2">
      <c r="A14510" s="35" t="s">
        <v>44796</v>
      </c>
      <c r="B14510" s="36" t="s">
        <v>44797</v>
      </c>
      <c r="C14510" s="37">
        <v>56101710</v>
      </c>
      <c r="D14510" s="38" t="s">
        <v>44798</v>
      </c>
      <c r="E14510" s="39" t="s">
        <v>1980</v>
      </c>
      <c r="F14510" s="37" t="s">
        <v>7906</v>
      </c>
    </row>
    <row r="14511" spans="1:6" ht="14.25" customHeight="1" x14ac:dyDescent="0.2">
      <c r="A14511" s="35" t="s">
        <v>44799</v>
      </c>
      <c r="B14511" s="36" t="s">
        <v>44800</v>
      </c>
      <c r="C14511" s="37">
        <v>56101711</v>
      </c>
      <c r="D14511" s="38" t="s">
        <v>44801</v>
      </c>
      <c r="E14511" s="39" t="s">
        <v>1980</v>
      </c>
      <c r="F14511" s="37" t="s">
        <v>7906</v>
      </c>
    </row>
    <row r="14512" spans="1:6" ht="14.25" customHeight="1" x14ac:dyDescent="0.2">
      <c r="A14512" s="35" t="s">
        <v>2010</v>
      </c>
      <c r="B14512" s="36" t="s">
        <v>44802</v>
      </c>
      <c r="C14512" s="37">
        <v>56101712</v>
      </c>
      <c r="D14512" s="38" t="s">
        <v>44803</v>
      </c>
      <c r="E14512" s="39" t="s">
        <v>1980</v>
      </c>
      <c r="F14512" s="37" t="s">
        <v>7906</v>
      </c>
    </row>
    <row r="14513" spans="1:6" ht="14.25" customHeight="1" x14ac:dyDescent="0.2">
      <c r="A14513" s="35" t="s">
        <v>1994</v>
      </c>
      <c r="B14513" s="36" t="s">
        <v>44804</v>
      </c>
      <c r="C14513" s="37">
        <v>56101713</v>
      </c>
      <c r="D14513" s="38" t="s">
        <v>44805</v>
      </c>
      <c r="E14513" s="39" t="s">
        <v>1980</v>
      </c>
      <c r="F14513" s="37" t="s">
        <v>7906</v>
      </c>
    </row>
    <row r="14514" spans="1:6" ht="14.25" customHeight="1" x14ac:dyDescent="0.2">
      <c r="A14514" s="35" t="s">
        <v>44806</v>
      </c>
      <c r="B14514" s="36" t="s">
        <v>44807</v>
      </c>
      <c r="C14514" s="37">
        <v>56101714</v>
      </c>
      <c r="D14514" s="38" t="s">
        <v>44808</v>
      </c>
      <c r="E14514" s="39" t="s">
        <v>1980</v>
      </c>
      <c r="F14514" s="37" t="s">
        <v>7906</v>
      </c>
    </row>
    <row r="14515" spans="1:6" ht="14.25" customHeight="1" x14ac:dyDescent="0.2">
      <c r="A14515" s="35" t="s">
        <v>44809</v>
      </c>
      <c r="B14515" s="36" t="s">
        <v>44810</v>
      </c>
      <c r="C14515" s="37">
        <v>56101715</v>
      </c>
      <c r="D14515" s="38" t="s">
        <v>44811</v>
      </c>
      <c r="E14515" s="39" t="s">
        <v>1980</v>
      </c>
      <c r="F14515" s="37" t="s">
        <v>7906</v>
      </c>
    </row>
    <row r="14516" spans="1:6" ht="14.25" customHeight="1" x14ac:dyDescent="0.2">
      <c r="A14516" s="35" t="s">
        <v>2011</v>
      </c>
      <c r="B14516" s="36" t="s">
        <v>44812</v>
      </c>
      <c r="C14516" s="37">
        <v>56101716</v>
      </c>
      <c r="D14516" s="38" t="s">
        <v>44813</v>
      </c>
      <c r="E14516" s="39" t="s">
        <v>1980</v>
      </c>
      <c r="F14516" s="37" t="s">
        <v>7906</v>
      </c>
    </row>
    <row r="14517" spans="1:6" ht="14.25" customHeight="1" x14ac:dyDescent="0.2">
      <c r="A14517" s="35" t="s">
        <v>44814</v>
      </c>
      <c r="B14517" s="36" t="s">
        <v>44815</v>
      </c>
      <c r="C14517" s="37">
        <v>56101717</v>
      </c>
      <c r="D14517" s="38" t="s">
        <v>44816</v>
      </c>
      <c r="E14517" s="39" t="s">
        <v>1980</v>
      </c>
      <c r="F14517" s="37" t="s">
        <v>7906</v>
      </c>
    </row>
    <row r="14518" spans="1:6" ht="14.25" customHeight="1" x14ac:dyDescent="0.2">
      <c r="A14518" s="35" t="s">
        <v>44817</v>
      </c>
      <c r="B14518" s="36" t="s">
        <v>44818</v>
      </c>
      <c r="C14518" s="37">
        <v>56101803</v>
      </c>
      <c r="D14518" s="38" t="s">
        <v>44819</v>
      </c>
      <c r="E14518" s="39" t="s">
        <v>9679</v>
      </c>
      <c r="F14518" s="37" t="s">
        <v>9680</v>
      </c>
    </row>
    <row r="14519" spans="1:6" ht="14.25" customHeight="1" x14ac:dyDescent="0.2">
      <c r="A14519" s="35" t="s">
        <v>44820</v>
      </c>
      <c r="B14519" s="36" t="s">
        <v>44821</v>
      </c>
      <c r="C14519" s="37">
        <v>56101804</v>
      </c>
      <c r="D14519" s="38" t="s">
        <v>44822</v>
      </c>
      <c r="E14519" s="39" t="s">
        <v>2186</v>
      </c>
      <c r="F14519" s="37" t="s">
        <v>22276</v>
      </c>
    </row>
    <row r="14520" spans="1:6" ht="14.25" customHeight="1" x14ac:dyDescent="0.2">
      <c r="A14520" s="35" t="s">
        <v>44823</v>
      </c>
      <c r="B14520" s="36" t="s">
        <v>44824</v>
      </c>
      <c r="C14520" s="37">
        <v>56101805</v>
      </c>
      <c r="D14520" s="38" t="s">
        <v>44825</v>
      </c>
      <c r="E14520" s="39" t="s">
        <v>2186</v>
      </c>
      <c r="F14520" s="37" t="s">
        <v>22276</v>
      </c>
    </row>
    <row r="14521" spans="1:6" ht="14.25" customHeight="1" x14ac:dyDescent="0.2">
      <c r="A14521" s="35" t="s">
        <v>44826</v>
      </c>
      <c r="B14521" s="36" t="s">
        <v>44827</v>
      </c>
      <c r="C14521" s="37">
        <v>56101806</v>
      </c>
      <c r="D14521" s="38" t="s">
        <v>44828</v>
      </c>
      <c r="E14521" s="39" t="s">
        <v>2186</v>
      </c>
      <c r="F14521" s="37" t="s">
        <v>22276</v>
      </c>
    </row>
    <row r="14522" spans="1:6" ht="14.25" customHeight="1" x14ac:dyDescent="0.2">
      <c r="A14522" s="35" t="s">
        <v>44829</v>
      </c>
      <c r="B14522" s="36" t="s">
        <v>44830</v>
      </c>
      <c r="C14522" s="37">
        <v>56101807</v>
      </c>
      <c r="D14522" s="38" t="s">
        <v>44831</v>
      </c>
      <c r="E14522" s="39" t="s">
        <v>2186</v>
      </c>
      <c r="F14522" s="37" t="s">
        <v>22276</v>
      </c>
    </row>
    <row r="14523" spans="1:6" ht="14.25" customHeight="1" x14ac:dyDescent="0.2">
      <c r="A14523" s="35" t="s">
        <v>44832</v>
      </c>
      <c r="B14523" s="36" t="s">
        <v>44764</v>
      </c>
      <c r="C14523" s="37">
        <v>56101808</v>
      </c>
      <c r="D14523" s="38" t="s">
        <v>44833</v>
      </c>
      <c r="E14523" s="39" t="s">
        <v>2186</v>
      </c>
      <c r="F14523" s="37" t="s">
        <v>22276</v>
      </c>
    </row>
    <row r="14524" spans="1:6" ht="14.25" customHeight="1" x14ac:dyDescent="0.2">
      <c r="A14524" s="35" t="s">
        <v>44834</v>
      </c>
      <c r="B14524" s="36" t="s">
        <v>44835</v>
      </c>
      <c r="C14524" s="37">
        <v>56101809</v>
      </c>
      <c r="D14524" s="38" t="s">
        <v>44836</v>
      </c>
      <c r="E14524" s="39" t="s">
        <v>2186</v>
      </c>
      <c r="F14524" s="37" t="s">
        <v>22276</v>
      </c>
    </row>
    <row r="14525" spans="1:6" ht="14.25" customHeight="1" x14ac:dyDescent="0.2">
      <c r="A14525" s="35" t="s">
        <v>44837</v>
      </c>
      <c r="B14525" s="36" t="s">
        <v>44838</v>
      </c>
      <c r="C14525" s="37">
        <v>56101810</v>
      </c>
      <c r="D14525" s="38" t="s">
        <v>44839</v>
      </c>
      <c r="E14525" s="39" t="s">
        <v>2186</v>
      </c>
      <c r="F14525" s="37" t="s">
        <v>22276</v>
      </c>
    </row>
    <row r="14526" spans="1:6" ht="14.25" customHeight="1" x14ac:dyDescent="0.2">
      <c r="A14526" s="35" t="s">
        <v>44840</v>
      </c>
      <c r="B14526" s="36" t="s">
        <v>44841</v>
      </c>
      <c r="C14526" s="37">
        <v>56101811</v>
      </c>
      <c r="D14526" s="38" t="s">
        <v>44842</v>
      </c>
      <c r="E14526" s="39" t="s">
        <v>2186</v>
      </c>
      <c r="F14526" s="37" t="s">
        <v>22276</v>
      </c>
    </row>
    <row r="14527" spans="1:6" ht="14.25" customHeight="1" x14ac:dyDescent="0.2">
      <c r="A14527" s="35" t="s">
        <v>44843</v>
      </c>
      <c r="B14527" s="36" t="s">
        <v>44844</v>
      </c>
      <c r="C14527" s="37">
        <v>56101812</v>
      </c>
      <c r="D14527" s="38" t="s">
        <v>44845</v>
      </c>
      <c r="E14527" s="39" t="s">
        <v>2186</v>
      </c>
      <c r="F14527" s="37" t="s">
        <v>22276</v>
      </c>
    </row>
    <row r="14528" spans="1:6" ht="14.25" customHeight="1" x14ac:dyDescent="0.2">
      <c r="A14528" s="35" t="s">
        <v>44846</v>
      </c>
      <c r="B14528" s="36" t="s">
        <v>44847</v>
      </c>
      <c r="C14528" s="37">
        <v>56101813</v>
      </c>
      <c r="D14528" s="38" t="s">
        <v>44848</v>
      </c>
      <c r="E14528" s="39" t="s">
        <v>2186</v>
      </c>
      <c r="F14528" s="37" t="s">
        <v>22276</v>
      </c>
    </row>
    <row r="14529" spans="1:6" ht="14.25" customHeight="1" x14ac:dyDescent="0.2">
      <c r="A14529" s="35" t="s">
        <v>44849</v>
      </c>
      <c r="B14529" s="36" t="s">
        <v>44850</v>
      </c>
      <c r="C14529" s="37">
        <v>56101901</v>
      </c>
      <c r="D14529" s="38" t="s">
        <v>44851</v>
      </c>
      <c r="E14529" s="39" t="s">
        <v>2186</v>
      </c>
      <c r="F14529" s="37" t="s">
        <v>22276</v>
      </c>
    </row>
    <row r="14530" spans="1:6" ht="14.25" customHeight="1" x14ac:dyDescent="0.2">
      <c r="A14530" s="35" t="s">
        <v>44852</v>
      </c>
      <c r="B14530" s="36" t="s">
        <v>44853</v>
      </c>
      <c r="C14530" s="37">
        <v>56101902</v>
      </c>
      <c r="D14530" s="38" t="s">
        <v>44854</v>
      </c>
      <c r="E14530" s="39" t="s">
        <v>2186</v>
      </c>
      <c r="F14530" s="37" t="s">
        <v>22276</v>
      </c>
    </row>
    <row r="14531" spans="1:6" ht="14.25" customHeight="1" x14ac:dyDescent="0.2">
      <c r="A14531" s="35" t="s">
        <v>44855</v>
      </c>
      <c r="B14531" s="36" t="s">
        <v>44856</v>
      </c>
      <c r="C14531" s="37">
        <v>56101903</v>
      </c>
      <c r="D14531" s="38" t="s">
        <v>44857</v>
      </c>
      <c r="E14531" s="39" t="s">
        <v>2186</v>
      </c>
      <c r="F14531" s="37" t="s">
        <v>22276</v>
      </c>
    </row>
    <row r="14532" spans="1:6" ht="14.25" customHeight="1" x14ac:dyDescent="0.2">
      <c r="A14532" s="35" t="s">
        <v>44858</v>
      </c>
      <c r="B14532" s="36" t="s">
        <v>44859</v>
      </c>
      <c r="C14532" s="37">
        <v>56101904</v>
      </c>
      <c r="D14532" s="38" t="s">
        <v>44860</v>
      </c>
      <c r="E14532" s="39" t="s">
        <v>2186</v>
      </c>
      <c r="F14532" s="37" t="s">
        <v>22276</v>
      </c>
    </row>
    <row r="14533" spans="1:6" ht="14.25" customHeight="1" x14ac:dyDescent="0.2">
      <c r="A14533" s="35" t="s">
        <v>44861</v>
      </c>
      <c r="B14533" s="36" t="s">
        <v>44862</v>
      </c>
      <c r="C14533" s="37">
        <v>56101905</v>
      </c>
      <c r="D14533" s="38" t="s">
        <v>44863</v>
      </c>
      <c r="E14533" s="39" t="s">
        <v>2186</v>
      </c>
      <c r="F14533" s="37" t="s">
        <v>22276</v>
      </c>
    </row>
    <row r="14534" spans="1:6" ht="14.25" customHeight="1" x14ac:dyDescent="0.2">
      <c r="A14534" s="35" t="s">
        <v>44864</v>
      </c>
      <c r="B14534" s="36" t="s">
        <v>44865</v>
      </c>
      <c r="C14534" s="37">
        <v>56101906</v>
      </c>
      <c r="D14534" s="38" t="s">
        <v>44866</v>
      </c>
      <c r="E14534" s="39" t="s">
        <v>2186</v>
      </c>
      <c r="F14534" s="37" t="s">
        <v>22276</v>
      </c>
    </row>
    <row r="14535" spans="1:6" ht="14.25" customHeight="1" x14ac:dyDescent="0.2">
      <c r="A14535" s="35" t="s">
        <v>44867</v>
      </c>
      <c r="B14535" s="36" t="s">
        <v>44868</v>
      </c>
      <c r="C14535" s="37">
        <v>56101907</v>
      </c>
      <c r="D14535" s="38" t="s">
        <v>44869</v>
      </c>
      <c r="E14535" s="39" t="s">
        <v>2186</v>
      </c>
      <c r="F14535" s="37" t="s">
        <v>22276</v>
      </c>
    </row>
    <row r="14536" spans="1:6" ht="14.25" customHeight="1" x14ac:dyDescent="0.2">
      <c r="A14536" s="35" t="s">
        <v>1984</v>
      </c>
      <c r="B14536" s="36" t="s">
        <v>44870</v>
      </c>
      <c r="C14536" s="37">
        <v>56111501</v>
      </c>
      <c r="D14536" s="38" t="s">
        <v>44871</v>
      </c>
      <c r="E14536" s="39" t="s">
        <v>1980</v>
      </c>
      <c r="F14536" s="37" t="s">
        <v>7906</v>
      </c>
    </row>
    <row r="14537" spans="1:6" ht="14.25" customHeight="1" x14ac:dyDescent="0.2">
      <c r="A14537" s="35" t="s">
        <v>44872</v>
      </c>
      <c r="B14537" s="36" t="s">
        <v>44873</v>
      </c>
      <c r="C14537" s="37">
        <v>56111502</v>
      </c>
      <c r="D14537" s="38" t="s">
        <v>44874</v>
      </c>
      <c r="E14537" s="39" t="s">
        <v>1980</v>
      </c>
      <c r="F14537" s="37" t="s">
        <v>7906</v>
      </c>
    </row>
    <row r="14538" spans="1:6" ht="14.25" customHeight="1" x14ac:dyDescent="0.2">
      <c r="A14538" s="35" t="s">
        <v>44875</v>
      </c>
      <c r="B14538" s="36" t="s">
        <v>44876</v>
      </c>
      <c r="C14538" s="37">
        <v>56111503</v>
      </c>
      <c r="D14538" s="38" t="s">
        <v>44877</v>
      </c>
      <c r="E14538" s="39" t="s">
        <v>1980</v>
      </c>
      <c r="F14538" s="37" t="s">
        <v>7906</v>
      </c>
    </row>
    <row r="14539" spans="1:6" ht="14.25" customHeight="1" x14ac:dyDescent="0.2">
      <c r="A14539" s="35" t="s">
        <v>44878</v>
      </c>
      <c r="B14539" s="36" t="s">
        <v>44879</v>
      </c>
      <c r="C14539" s="37">
        <v>56111504</v>
      </c>
      <c r="D14539" s="38" t="s">
        <v>44880</v>
      </c>
      <c r="E14539" s="39" t="s">
        <v>1980</v>
      </c>
      <c r="F14539" s="37" t="s">
        <v>7906</v>
      </c>
    </row>
    <row r="14540" spans="1:6" ht="14.25" customHeight="1" x14ac:dyDescent="0.2">
      <c r="A14540" s="35" t="s">
        <v>44881</v>
      </c>
      <c r="B14540" s="36" t="s">
        <v>44882</v>
      </c>
      <c r="C14540" s="37">
        <v>56111505</v>
      </c>
      <c r="D14540" s="38" t="s">
        <v>44883</v>
      </c>
      <c r="E14540" s="39" t="s">
        <v>1980</v>
      </c>
      <c r="F14540" s="37" t="s">
        <v>7906</v>
      </c>
    </row>
    <row r="14541" spans="1:6" ht="14.25" customHeight="1" x14ac:dyDescent="0.2">
      <c r="A14541" s="35" t="s">
        <v>44884</v>
      </c>
      <c r="B14541" s="36" t="s">
        <v>44885</v>
      </c>
      <c r="C14541" s="37">
        <v>56111506</v>
      </c>
      <c r="D14541" s="38" t="s">
        <v>44886</v>
      </c>
      <c r="E14541" s="39" t="s">
        <v>1980</v>
      </c>
      <c r="F14541" s="37" t="s">
        <v>7906</v>
      </c>
    </row>
    <row r="14542" spans="1:6" ht="14.25" customHeight="1" x14ac:dyDescent="0.2">
      <c r="A14542" s="35" t="s">
        <v>2002</v>
      </c>
      <c r="B14542" s="36" t="s">
        <v>44887</v>
      </c>
      <c r="C14542" s="37">
        <v>56111507</v>
      </c>
      <c r="D14542" s="38" t="s">
        <v>44888</v>
      </c>
      <c r="E14542" s="39" t="s">
        <v>1980</v>
      </c>
      <c r="F14542" s="37" t="s">
        <v>7906</v>
      </c>
    </row>
    <row r="14543" spans="1:6" ht="14.25" customHeight="1" x14ac:dyDescent="0.2">
      <c r="A14543" s="35" t="s">
        <v>44889</v>
      </c>
      <c r="B14543" s="36" t="s">
        <v>44890</v>
      </c>
      <c r="C14543" s="37">
        <v>56111508</v>
      </c>
      <c r="D14543" s="38" t="s">
        <v>44891</v>
      </c>
      <c r="E14543" s="39" t="s">
        <v>1980</v>
      </c>
      <c r="F14543" s="37" t="s">
        <v>7906</v>
      </c>
    </row>
    <row r="14544" spans="1:6" ht="14.25" customHeight="1" x14ac:dyDescent="0.2">
      <c r="A14544" s="35" t="s">
        <v>1983</v>
      </c>
      <c r="B14544" s="36" t="s">
        <v>44892</v>
      </c>
      <c r="C14544" s="37">
        <v>56111509</v>
      </c>
      <c r="D14544" s="38" t="s">
        <v>44893</v>
      </c>
      <c r="E14544" s="39" t="s">
        <v>1980</v>
      </c>
      <c r="F14544" s="37" t="s">
        <v>7906</v>
      </c>
    </row>
    <row r="14545" spans="1:6" ht="14.25" customHeight="1" x14ac:dyDescent="0.2">
      <c r="A14545" s="35" t="s">
        <v>44894</v>
      </c>
      <c r="B14545" s="36" t="s">
        <v>44895</v>
      </c>
      <c r="C14545" s="37">
        <v>56111510</v>
      </c>
      <c r="D14545" s="38" t="s">
        <v>44896</v>
      </c>
      <c r="E14545" s="39" t="s">
        <v>1980</v>
      </c>
      <c r="F14545" s="37" t="s">
        <v>7906</v>
      </c>
    </row>
    <row r="14546" spans="1:6" ht="14.25" customHeight="1" x14ac:dyDescent="0.2">
      <c r="A14546" s="35" t="s">
        <v>44897</v>
      </c>
      <c r="B14546" s="36" t="s">
        <v>44898</v>
      </c>
      <c r="C14546" s="37">
        <v>56111511</v>
      </c>
      <c r="D14546" s="38" t="s">
        <v>44899</v>
      </c>
      <c r="E14546" s="39" t="s">
        <v>1980</v>
      </c>
      <c r="F14546" s="37" t="s">
        <v>7906</v>
      </c>
    </row>
    <row r="14547" spans="1:6" ht="14.25" customHeight="1" x14ac:dyDescent="0.2">
      <c r="A14547" s="35" t="s">
        <v>44900</v>
      </c>
      <c r="B14547" s="36" t="s">
        <v>44901</v>
      </c>
      <c r="C14547" s="37">
        <v>56111512</v>
      </c>
      <c r="D14547" s="38" t="s">
        <v>44902</v>
      </c>
      <c r="E14547" s="39" t="s">
        <v>1980</v>
      </c>
      <c r="F14547" s="37" t="s">
        <v>7906</v>
      </c>
    </row>
    <row r="14548" spans="1:6" ht="14.25" customHeight="1" x14ac:dyDescent="0.2">
      <c r="A14548" s="35" t="s">
        <v>1996</v>
      </c>
      <c r="B14548" s="36" t="s">
        <v>44903</v>
      </c>
      <c r="C14548" s="37">
        <v>56111513</v>
      </c>
      <c r="D14548" s="38" t="s">
        <v>44904</v>
      </c>
      <c r="E14548" s="39" t="s">
        <v>1980</v>
      </c>
      <c r="F14548" s="37" t="s">
        <v>7906</v>
      </c>
    </row>
    <row r="14549" spans="1:6" ht="14.25" customHeight="1" x14ac:dyDescent="0.2">
      <c r="A14549" s="35" t="s">
        <v>1995</v>
      </c>
      <c r="B14549" s="36" t="s">
        <v>44905</v>
      </c>
      <c r="C14549" s="37">
        <v>56111514</v>
      </c>
      <c r="D14549" s="38" t="s">
        <v>44906</v>
      </c>
      <c r="E14549" s="39" t="s">
        <v>1980</v>
      </c>
      <c r="F14549" s="37" t="s">
        <v>7906</v>
      </c>
    </row>
    <row r="14550" spans="1:6" ht="14.25" customHeight="1" x14ac:dyDescent="0.2">
      <c r="A14550" s="35" t="s">
        <v>44907</v>
      </c>
      <c r="B14550" s="36" t="s">
        <v>44908</v>
      </c>
      <c r="C14550" s="37">
        <v>56111601</v>
      </c>
      <c r="D14550" s="38" t="s">
        <v>44909</v>
      </c>
      <c r="E14550" s="39" t="s">
        <v>2186</v>
      </c>
      <c r="F14550" s="37" t="s">
        <v>22276</v>
      </c>
    </row>
    <row r="14551" spans="1:6" ht="14.25" customHeight="1" x14ac:dyDescent="0.2">
      <c r="A14551" s="35" t="s">
        <v>44910</v>
      </c>
      <c r="B14551" s="36" t="s">
        <v>44911</v>
      </c>
      <c r="C14551" s="37">
        <v>56111602</v>
      </c>
      <c r="D14551" s="38" t="s">
        <v>44912</v>
      </c>
      <c r="E14551" s="39" t="s">
        <v>2186</v>
      </c>
      <c r="F14551" s="37" t="s">
        <v>22276</v>
      </c>
    </row>
    <row r="14552" spans="1:6" ht="14.25" customHeight="1" x14ac:dyDescent="0.2">
      <c r="A14552" s="35" t="s">
        <v>44913</v>
      </c>
      <c r="B14552" s="36" t="s">
        <v>44914</v>
      </c>
      <c r="C14552" s="37">
        <v>56111603</v>
      </c>
      <c r="D14552" s="38" t="s">
        <v>44915</v>
      </c>
      <c r="E14552" s="39" t="s">
        <v>2186</v>
      </c>
      <c r="F14552" s="37" t="s">
        <v>22276</v>
      </c>
    </row>
    <row r="14553" spans="1:6" ht="14.25" customHeight="1" x14ac:dyDescent="0.2">
      <c r="A14553" s="35" t="s">
        <v>44916</v>
      </c>
      <c r="B14553" s="36" t="s">
        <v>44917</v>
      </c>
      <c r="C14553" s="37">
        <v>56111604</v>
      </c>
      <c r="D14553" s="38" t="s">
        <v>44918</v>
      </c>
      <c r="E14553" s="39" t="s">
        <v>2186</v>
      </c>
      <c r="F14553" s="37" t="s">
        <v>22276</v>
      </c>
    </row>
    <row r="14554" spans="1:6" ht="14.25" customHeight="1" x14ac:dyDescent="0.2">
      <c r="A14554" s="35" t="s">
        <v>44919</v>
      </c>
      <c r="B14554" s="36" t="s">
        <v>44920</v>
      </c>
      <c r="C14554" s="37">
        <v>56111605</v>
      </c>
      <c r="D14554" s="38" t="s">
        <v>44921</v>
      </c>
      <c r="E14554" s="39" t="s">
        <v>6044</v>
      </c>
      <c r="F14554" s="37" t="s">
        <v>6045</v>
      </c>
    </row>
    <row r="14555" spans="1:6" ht="14.25" customHeight="1" x14ac:dyDescent="0.2">
      <c r="A14555" s="35" t="s">
        <v>44922</v>
      </c>
      <c r="B14555" s="36" t="s">
        <v>44923</v>
      </c>
      <c r="C14555" s="37">
        <v>56111606</v>
      </c>
      <c r="D14555" s="38" t="s">
        <v>44924</v>
      </c>
      <c r="E14555" s="39" t="s">
        <v>1951</v>
      </c>
      <c r="F14555" s="37" t="s">
        <v>4369</v>
      </c>
    </row>
    <row r="14556" spans="1:6" ht="14.25" customHeight="1" x14ac:dyDescent="0.2">
      <c r="A14556" s="35" t="s">
        <v>1999</v>
      </c>
      <c r="B14556" s="36" t="s">
        <v>44925</v>
      </c>
      <c r="C14556" s="37">
        <v>56111701</v>
      </c>
      <c r="D14556" s="38" t="s">
        <v>44926</v>
      </c>
      <c r="E14556" s="39" t="s">
        <v>2186</v>
      </c>
      <c r="F14556" s="37" t="s">
        <v>22276</v>
      </c>
    </row>
    <row r="14557" spans="1:6" ht="14.25" customHeight="1" x14ac:dyDescent="0.2">
      <c r="A14557" s="35" t="s">
        <v>44927</v>
      </c>
      <c r="B14557" s="36" t="s">
        <v>44928</v>
      </c>
      <c r="C14557" s="37">
        <v>56111702</v>
      </c>
      <c r="D14557" s="38" t="s">
        <v>44929</v>
      </c>
      <c r="E14557" s="39" t="s">
        <v>2186</v>
      </c>
      <c r="F14557" s="37" t="s">
        <v>22276</v>
      </c>
    </row>
    <row r="14558" spans="1:6" ht="14.25" customHeight="1" x14ac:dyDescent="0.2">
      <c r="A14558" s="35" t="s">
        <v>44930</v>
      </c>
      <c r="B14558" s="36" t="s">
        <v>44931</v>
      </c>
      <c r="C14558" s="37">
        <v>56111703</v>
      </c>
      <c r="D14558" s="38" t="s">
        <v>44932</v>
      </c>
      <c r="E14558" s="39" t="s">
        <v>2186</v>
      </c>
      <c r="F14558" s="37" t="s">
        <v>22276</v>
      </c>
    </row>
    <row r="14559" spans="1:6" ht="14.25" customHeight="1" x14ac:dyDescent="0.2">
      <c r="A14559" s="35" t="s">
        <v>44933</v>
      </c>
      <c r="B14559" s="36" t="s">
        <v>44931</v>
      </c>
      <c r="C14559" s="37">
        <v>56111704</v>
      </c>
      <c r="D14559" s="38" t="s">
        <v>44934</v>
      </c>
      <c r="E14559" s="39" t="s">
        <v>2186</v>
      </c>
      <c r="F14559" s="37" t="s">
        <v>22276</v>
      </c>
    </row>
    <row r="14560" spans="1:6" ht="14.25" customHeight="1" x14ac:dyDescent="0.2">
      <c r="A14560" s="35" t="s">
        <v>44935</v>
      </c>
      <c r="B14560" s="36" t="s">
        <v>44936</v>
      </c>
      <c r="C14560" s="37">
        <v>56111705</v>
      </c>
      <c r="D14560" s="38" t="s">
        <v>44937</v>
      </c>
      <c r="E14560" s="39" t="s">
        <v>2186</v>
      </c>
      <c r="F14560" s="37" t="s">
        <v>22276</v>
      </c>
    </row>
    <row r="14561" spans="1:6" ht="14.25" customHeight="1" x14ac:dyDescent="0.2">
      <c r="A14561" s="35" t="s">
        <v>44938</v>
      </c>
      <c r="B14561" s="36" t="s">
        <v>44939</v>
      </c>
      <c r="C14561" s="37">
        <v>56111706</v>
      </c>
      <c r="D14561" s="38" t="s">
        <v>44940</v>
      </c>
      <c r="E14561" s="39" t="s">
        <v>2186</v>
      </c>
      <c r="F14561" s="37" t="s">
        <v>22276</v>
      </c>
    </row>
    <row r="14562" spans="1:6" ht="14.25" customHeight="1" x14ac:dyDescent="0.2">
      <c r="A14562" s="35" t="s">
        <v>44941</v>
      </c>
      <c r="B14562" s="36" t="s">
        <v>44686</v>
      </c>
      <c r="C14562" s="37">
        <v>56111707</v>
      </c>
      <c r="D14562" s="38" t="s">
        <v>44942</v>
      </c>
      <c r="E14562" s="39" t="s">
        <v>2186</v>
      </c>
      <c r="F14562" s="37" t="s">
        <v>22276</v>
      </c>
    </row>
    <row r="14563" spans="1:6" ht="14.25" customHeight="1" x14ac:dyDescent="0.2">
      <c r="A14563" s="35" t="s">
        <v>44943</v>
      </c>
      <c r="B14563" s="36" t="s">
        <v>44944</v>
      </c>
      <c r="C14563" s="37">
        <v>56111801</v>
      </c>
      <c r="D14563" s="38" t="s">
        <v>44945</v>
      </c>
      <c r="E14563" s="39" t="s">
        <v>1980</v>
      </c>
      <c r="F14563" s="37" t="s">
        <v>7906</v>
      </c>
    </row>
    <row r="14564" spans="1:6" ht="14.25" customHeight="1" x14ac:dyDescent="0.2">
      <c r="A14564" s="35" t="s">
        <v>44946</v>
      </c>
      <c r="B14564" s="36" t="s">
        <v>44947</v>
      </c>
      <c r="C14564" s="37">
        <v>56111802</v>
      </c>
      <c r="D14564" s="38" t="s">
        <v>44948</v>
      </c>
      <c r="E14564" s="39" t="s">
        <v>1980</v>
      </c>
      <c r="F14564" s="37" t="s">
        <v>7906</v>
      </c>
    </row>
    <row r="14565" spans="1:6" ht="14.25" customHeight="1" x14ac:dyDescent="0.2">
      <c r="A14565" s="35" t="s">
        <v>44949</v>
      </c>
      <c r="B14565" s="36" t="s">
        <v>44950</v>
      </c>
      <c r="C14565" s="37">
        <v>56111803</v>
      </c>
      <c r="D14565" s="38" t="s">
        <v>44951</v>
      </c>
      <c r="E14565" s="39" t="s">
        <v>1980</v>
      </c>
      <c r="F14565" s="37" t="s">
        <v>7906</v>
      </c>
    </row>
    <row r="14566" spans="1:6" ht="14.25" customHeight="1" x14ac:dyDescent="0.2">
      <c r="A14566" s="35" t="s">
        <v>44952</v>
      </c>
      <c r="B14566" s="36" t="s">
        <v>44953</v>
      </c>
      <c r="C14566" s="37">
        <v>56111804</v>
      </c>
      <c r="D14566" s="38" t="s">
        <v>44954</v>
      </c>
      <c r="E14566" s="39" t="s">
        <v>1980</v>
      </c>
      <c r="F14566" s="37" t="s">
        <v>7906</v>
      </c>
    </row>
    <row r="14567" spans="1:6" ht="14.25" customHeight="1" x14ac:dyDescent="0.2">
      <c r="A14567" s="35" t="s">
        <v>44955</v>
      </c>
      <c r="B14567" s="36" t="s">
        <v>44956</v>
      </c>
      <c r="C14567" s="37">
        <v>56111805</v>
      </c>
      <c r="D14567" s="38" t="s">
        <v>44957</v>
      </c>
      <c r="E14567" s="39" t="s">
        <v>1980</v>
      </c>
      <c r="F14567" s="37" t="s">
        <v>7906</v>
      </c>
    </row>
    <row r="14568" spans="1:6" ht="14.25" customHeight="1" x14ac:dyDescent="0.2">
      <c r="A14568" s="35" t="s">
        <v>44958</v>
      </c>
      <c r="B14568" s="36" t="s">
        <v>44944</v>
      </c>
      <c r="C14568" s="37">
        <v>56111901</v>
      </c>
      <c r="D14568" s="38" t="s">
        <v>44959</v>
      </c>
      <c r="E14568" s="39" t="s">
        <v>1980</v>
      </c>
      <c r="F14568" s="37" t="s">
        <v>7906</v>
      </c>
    </row>
    <row r="14569" spans="1:6" ht="14.25" customHeight="1" x14ac:dyDescent="0.2">
      <c r="A14569" s="35" t="s">
        <v>44960</v>
      </c>
      <c r="B14569" s="36" t="s">
        <v>44961</v>
      </c>
      <c r="C14569" s="37">
        <v>56111902</v>
      </c>
      <c r="D14569" s="38" t="s">
        <v>44962</v>
      </c>
      <c r="E14569" s="39" t="s">
        <v>1980</v>
      </c>
      <c r="F14569" s="37" t="s">
        <v>7906</v>
      </c>
    </row>
    <row r="14570" spans="1:6" ht="14.25" customHeight="1" x14ac:dyDescent="0.2">
      <c r="A14570" s="35" t="s">
        <v>44963</v>
      </c>
      <c r="B14570" s="36" t="s">
        <v>44964</v>
      </c>
      <c r="C14570" s="37">
        <v>56111903</v>
      </c>
      <c r="D14570" s="38" t="s">
        <v>44965</v>
      </c>
      <c r="E14570" s="39" t="s">
        <v>1980</v>
      </c>
      <c r="F14570" s="37" t="s">
        <v>7906</v>
      </c>
    </row>
    <row r="14571" spans="1:6" ht="14.25" customHeight="1" x14ac:dyDescent="0.2">
      <c r="A14571" s="35" t="s">
        <v>44966</v>
      </c>
      <c r="B14571" s="36" t="s">
        <v>44967</v>
      </c>
      <c r="C14571" s="37">
        <v>56111904</v>
      </c>
      <c r="D14571" s="38" t="s">
        <v>44968</v>
      </c>
      <c r="E14571" s="39" t="s">
        <v>1980</v>
      </c>
      <c r="F14571" s="37" t="s">
        <v>7906</v>
      </c>
    </row>
    <row r="14572" spans="1:6" ht="14.25" customHeight="1" x14ac:dyDescent="0.2">
      <c r="A14572" s="35" t="s">
        <v>44969</v>
      </c>
      <c r="B14572" s="36" t="s">
        <v>44970</v>
      </c>
      <c r="C14572" s="37">
        <v>56111905</v>
      </c>
      <c r="D14572" s="38" t="s">
        <v>44971</v>
      </c>
      <c r="E14572" s="39" t="s">
        <v>1980</v>
      </c>
      <c r="F14572" s="37" t="s">
        <v>7906</v>
      </c>
    </row>
    <row r="14573" spans="1:6" ht="14.25" customHeight="1" x14ac:dyDescent="0.2">
      <c r="A14573" s="35" t="s">
        <v>44972</v>
      </c>
      <c r="B14573" s="36" t="s">
        <v>44973</v>
      </c>
      <c r="C14573" s="37">
        <v>56111906</v>
      </c>
      <c r="D14573" s="38" t="s">
        <v>44974</v>
      </c>
      <c r="E14573" s="39" t="s">
        <v>1980</v>
      </c>
      <c r="F14573" s="37" t="s">
        <v>7906</v>
      </c>
    </row>
    <row r="14574" spans="1:6" ht="14.25" customHeight="1" x14ac:dyDescent="0.2">
      <c r="A14574" s="35" t="s">
        <v>44975</v>
      </c>
      <c r="B14574" s="36" t="s">
        <v>44976</v>
      </c>
      <c r="C14574" s="37">
        <v>56111907</v>
      </c>
      <c r="D14574" s="38" t="s">
        <v>44977</v>
      </c>
      <c r="E14574" s="39" t="s">
        <v>1980</v>
      </c>
      <c r="F14574" s="37" t="s">
        <v>7906</v>
      </c>
    </row>
    <row r="14575" spans="1:6" ht="14.25" customHeight="1" x14ac:dyDescent="0.2">
      <c r="A14575" s="35" t="s">
        <v>44978</v>
      </c>
      <c r="B14575" s="36" t="s">
        <v>44979</v>
      </c>
      <c r="C14575" s="37">
        <v>56112001</v>
      </c>
      <c r="D14575" s="38" t="s">
        <v>44980</v>
      </c>
      <c r="E14575" s="39" t="s">
        <v>1980</v>
      </c>
      <c r="F14575" s="37" t="s">
        <v>7906</v>
      </c>
    </row>
    <row r="14576" spans="1:6" ht="14.25" customHeight="1" x14ac:dyDescent="0.2">
      <c r="A14576" s="35" t="s">
        <v>44981</v>
      </c>
      <c r="B14576" s="36" t="s">
        <v>44982</v>
      </c>
      <c r="C14576" s="37">
        <v>56112002</v>
      </c>
      <c r="D14576" s="38" t="s">
        <v>44983</v>
      </c>
      <c r="E14576" s="39" t="s">
        <v>1980</v>
      </c>
      <c r="F14576" s="37" t="s">
        <v>7906</v>
      </c>
    </row>
    <row r="14577" spans="1:6" ht="14.25" customHeight="1" x14ac:dyDescent="0.2">
      <c r="A14577" s="35" t="s">
        <v>44984</v>
      </c>
      <c r="B14577" s="36" t="s">
        <v>44985</v>
      </c>
      <c r="C14577" s="37">
        <v>56112003</v>
      </c>
      <c r="D14577" s="38" t="s">
        <v>44986</v>
      </c>
      <c r="E14577" s="39" t="s">
        <v>1980</v>
      </c>
      <c r="F14577" s="37" t="s">
        <v>7906</v>
      </c>
    </row>
    <row r="14578" spans="1:6" ht="14.25" customHeight="1" x14ac:dyDescent="0.2">
      <c r="A14578" s="35" t="s">
        <v>44987</v>
      </c>
      <c r="B14578" s="36" t="s">
        <v>44988</v>
      </c>
      <c r="C14578" s="37">
        <v>56112004</v>
      </c>
      <c r="D14578" s="38" t="s">
        <v>44989</v>
      </c>
      <c r="E14578" s="39" t="s">
        <v>1980</v>
      </c>
      <c r="F14578" s="37" t="s">
        <v>7906</v>
      </c>
    </row>
    <row r="14579" spans="1:6" ht="14.25" customHeight="1" x14ac:dyDescent="0.2">
      <c r="A14579" s="35" t="s">
        <v>44990</v>
      </c>
      <c r="B14579" s="36" t="s">
        <v>44991</v>
      </c>
      <c r="C14579" s="37">
        <v>56112005</v>
      </c>
      <c r="D14579" s="38" t="s">
        <v>44992</v>
      </c>
      <c r="E14579" s="39" t="s">
        <v>1980</v>
      </c>
      <c r="F14579" s="37" t="s">
        <v>7906</v>
      </c>
    </row>
    <row r="14580" spans="1:6" ht="14.25" customHeight="1" x14ac:dyDescent="0.2">
      <c r="A14580" s="35" t="s">
        <v>1170</v>
      </c>
      <c r="B14580" s="36" t="s">
        <v>44993</v>
      </c>
      <c r="C14580" s="37">
        <v>56112101</v>
      </c>
      <c r="D14580" s="38" t="s">
        <v>44994</v>
      </c>
      <c r="E14580" s="39" t="s">
        <v>1980</v>
      </c>
      <c r="F14580" s="37" t="s">
        <v>7906</v>
      </c>
    </row>
    <row r="14581" spans="1:6" ht="14.25" customHeight="1" x14ac:dyDescent="0.2">
      <c r="A14581" s="35" t="s">
        <v>2007</v>
      </c>
      <c r="B14581" s="36" t="s">
        <v>44995</v>
      </c>
      <c r="C14581" s="37">
        <v>56112102</v>
      </c>
      <c r="D14581" s="38" t="s">
        <v>44996</v>
      </c>
      <c r="E14581" s="39" t="s">
        <v>1980</v>
      </c>
      <c r="F14581" s="37" t="s">
        <v>7906</v>
      </c>
    </row>
    <row r="14582" spans="1:6" ht="14.25" customHeight="1" x14ac:dyDescent="0.2">
      <c r="A14582" s="35" t="s">
        <v>2009</v>
      </c>
      <c r="B14582" s="36" t="s">
        <v>44997</v>
      </c>
      <c r="C14582" s="37">
        <v>56112103</v>
      </c>
      <c r="D14582" s="38" t="s">
        <v>44998</v>
      </c>
      <c r="E14582" s="39" t="s">
        <v>1980</v>
      </c>
      <c r="F14582" s="37" t="s">
        <v>7906</v>
      </c>
    </row>
    <row r="14583" spans="1:6" ht="14.25" customHeight="1" x14ac:dyDescent="0.2">
      <c r="A14583" s="35" t="s">
        <v>2006</v>
      </c>
      <c r="B14583" s="36" t="s">
        <v>44999</v>
      </c>
      <c r="C14583" s="37">
        <v>56112104</v>
      </c>
      <c r="D14583" s="38" t="s">
        <v>45000</v>
      </c>
      <c r="E14583" s="39" t="s">
        <v>1980</v>
      </c>
      <c r="F14583" s="37" t="s">
        <v>7906</v>
      </c>
    </row>
    <row r="14584" spans="1:6" ht="14.25" customHeight="1" x14ac:dyDescent="0.2">
      <c r="A14584" s="35" t="s">
        <v>45001</v>
      </c>
      <c r="B14584" s="36" t="s">
        <v>45002</v>
      </c>
      <c r="C14584" s="37">
        <v>56112105</v>
      </c>
      <c r="D14584" s="38" t="s">
        <v>45003</v>
      </c>
      <c r="E14584" s="39" t="s">
        <v>1980</v>
      </c>
      <c r="F14584" s="37" t="s">
        <v>7906</v>
      </c>
    </row>
    <row r="14585" spans="1:6" ht="14.25" customHeight="1" x14ac:dyDescent="0.2">
      <c r="A14585" s="35" t="s">
        <v>45004</v>
      </c>
      <c r="B14585" s="36" t="s">
        <v>45005</v>
      </c>
      <c r="C14585" s="37">
        <v>56112106</v>
      </c>
      <c r="D14585" s="38" t="s">
        <v>45006</v>
      </c>
      <c r="E14585" s="39" t="s">
        <v>1980</v>
      </c>
      <c r="F14585" s="37" t="s">
        <v>7906</v>
      </c>
    </row>
    <row r="14586" spans="1:6" ht="14.25" customHeight="1" x14ac:dyDescent="0.2">
      <c r="A14586" s="35" t="s">
        <v>45007</v>
      </c>
      <c r="B14586" s="36" t="s">
        <v>45008</v>
      </c>
      <c r="C14586" s="37">
        <v>56112107</v>
      </c>
      <c r="D14586" s="38" t="s">
        <v>45009</v>
      </c>
      <c r="E14586" s="39" t="s">
        <v>1980</v>
      </c>
      <c r="F14586" s="37" t="s">
        <v>7906</v>
      </c>
    </row>
    <row r="14587" spans="1:6" ht="14.25" customHeight="1" x14ac:dyDescent="0.2">
      <c r="A14587" s="35" t="s">
        <v>45010</v>
      </c>
      <c r="B14587" s="36" t="s">
        <v>45011</v>
      </c>
      <c r="C14587" s="37">
        <v>56112108</v>
      </c>
      <c r="D14587" s="38" t="s">
        <v>45012</v>
      </c>
      <c r="E14587" s="39" t="s">
        <v>1980</v>
      </c>
      <c r="F14587" s="37" t="s">
        <v>7906</v>
      </c>
    </row>
    <row r="14588" spans="1:6" ht="14.25" customHeight="1" x14ac:dyDescent="0.2">
      <c r="A14588" s="35" t="s">
        <v>2003</v>
      </c>
      <c r="B14588" s="36" t="s">
        <v>45013</v>
      </c>
      <c r="C14588" s="37">
        <v>56112109</v>
      </c>
      <c r="D14588" s="38" t="s">
        <v>45014</v>
      </c>
      <c r="E14588" s="39" t="s">
        <v>1980</v>
      </c>
      <c r="F14588" s="37" t="s">
        <v>7906</v>
      </c>
    </row>
    <row r="14589" spans="1:6" ht="14.25" customHeight="1" x14ac:dyDescent="0.2">
      <c r="A14589" s="35" t="s">
        <v>45015</v>
      </c>
      <c r="B14589" s="36" t="s">
        <v>45016</v>
      </c>
      <c r="C14589" s="37">
        <v>56112110</v>
      </c>
      <c r="D14589" s="38" t="s">
        <v>45017</v>
      </c>
      <c r="E14589" s="39" t="s">
        <v>1980</v>
      </c>
      <c r="F14589" s="37" t="s">
        <v>7906</v>
      </c>
    </row>
    <row r="14590" spans="1:6" ht="14.25" customHeight="1" x14ac:dyDescent="0.2">
      <c r="A14590" s="35" t="s">
        <v>45018</v>
      </c>
      <c r="B14590" s="36" t="s">
        <v>45019</v>
      </c>
      <c r="C14590" s="37">
        <v>56121001</v>
      </c>
      <c r="D14590" s="38" t="s">
        <v>45020</v>
      </c>
      <c r="E14590" s="39" t="s">
        <v>36652</v>
      </c>
      <c r="F14590" s="37" t="s">
        <v>36653</v>
      </c>
    </row>
    <row r="14591" spans="1:6" ht="14.25" customHeight="1" x14ac:dyDescent="0.2">
      <c r="A14591" s="35" t="s">
        <v>45021</v>
      </c>
      <c r="B14591" s="36" t="s">
        <v>45022</v>
      </c>
      <c r="C14591" s="37">
        <v>56121002</v>
      </c>
      <c r="D14591" s="38" t="s">
        <v>45023</v>
      </c>
      <c r="E14591" s="39" t="s">
        <v>36652</v>
      </c>
      <c r="F14591" s="37" t="s">
        <v>36653</v>
      </c>
    </row>
    <row r="14592" spans="1:6" ht="14.25" customHeight="1" x14ac:dyDescent="0.2">
      <c r="A14592" s="35" t="s">
        <v>45024</v>
      </c>
      <c r="B14592" s="36" t="s">
        <v>45025</v>
      </c>
      <c r="C14592" s="37">
        <v>56121003</v>
      </c>
      <c r="D14592" s="38" t="s">
        <v>45026</v>
      </c>
      <c r="E14592" s="39" t="s">
        <v>36652</v>
      </c>
      <c r="F14592" s="37" t="s">
        <v>36653</v>
      </c>
    </row>
    <row r="14593" spans="1:6" ht="14.25" customHeight="1" x14ac:dyDescent="0.2">
      <c r="A14593" s="35" t="s">
        <v>45027</v>
      </c>
      <c r="B14593" s="36" t="s">
        <v>45028</v>
      </c>
      <c r="C14593" s="37">
        <v>56121004</v>
      </c>
      <c r="D14593" s="38" t="s">
        <v>45029</v>
      </c>
      <c r="E14593" s="39" t="s">
        <v>36652</v>
      </c>
      <c r="F14593" s="37" t="s">
        <v>36653</v>
      </c>
    </row>
    <row r="14594" spans="1:6" ht="14.25" customHeight="1" x14ac:dyDescent="0.2">
      <c r="A14594" s="35" t="s">
        <v>45030</v>
      </c>
      <c r="B14594" s="36" t="s">
        <v>45031</v>
      </c>
      <c r="C14594" s="37">
        <v>56121005</v>
      </c>
      <c r="D14594" s="38" t="s">
        <v>45032</v>
      </c>
      <c r="E14594" s="39" t="s">
        <v>36652</v>
      </c>
      <c r="F14594" s="37" t="s">
        <v>36653</v>
      </c>
    </row>
    <row r="14595" spans="1:6" ht="14.25" customHeight="1" x14ac:dyDescent="0.2">
      <c r="A14595" s="35" t="s">
        <v>45033</v>
      </c>
      <c r="B14595" s="36" t="s">
        <v>45034</v>
      </c>
      <c r="C14595" s="37">
        <v>56121006</v>
      </c>
      <c r="D14595" s="38" t="s">
        <v>45035</v>
      </c>
      <c r="E14595" s="39" t="s">
        <v>36652</v>
      </c>
      <c r="F14595" s="37" t="s">
        <v>36653</v>
      </c>
    </row>
    <row r="14596" spans="1:6" ht="14.25" customHeight="1" x14ac:dyDescent="0.2">
      <c r="A14596" s="35" t="s">
        <v>45036</v>
      </c>
      <c r="B14596" s="36" t="s">
        <v>45037</v>
      </c>
      <c r="C14596" s="37">
        <v>56121007</v>
      </c>
      <c r="D14596" s="38" t="s">
        <v>45038</v>
      </c>
      <c r="E14596" s="39" t="s">
        <v>36652</v>
      </c>
      <c r="F14596" s="37" t="s">
        <v>36653</v>
      </c>
    </row>
    <row r="14597" spans="1:6" ht="14.25" customHeight="1" x14ac:dyDescent="0.2">
      <c r="A14597" s="35" t="s">
        <v>45039</v>
      </c>
      <c r="B14597" s="36" t="s">
        <v>45040</v>
      </c>
      <c r="C14597" s="37">
        <v>56121008</v>
      </c>
      <c r="D14597" s="38" t="s">
        <v>45041</v>
      </c>
      <c r="E14597" s="39" t="s">
        <v>36652</v>
      </c>
      <c r="F14597" s="37" t="s">
        <v>36653</v>
      </c>
    </row>
    <row r="14598" spans="1:6" ht="14.25" customHeight="1" x14ac:dyDescent="0.2">
      <c r="A14598" s="35" t="s">
        <v>45042</v>
      </c>
      <c r="B14598" s="36" t="s">
        <v>45043</v>
      </c>
      <c r="C14598" s="37">
        <v>56121009</v>
      </c>
      <c r="D14598" s="38" t="s">
        <v>45044</v>
      </c>
      <c r="E14598" s="39" t="s">
        <v>36652</v>
      </c>
      <c r="F14598" s="37" t="s">
        <v>36653</v>
      </c>
    </row>
    <row r="14599" spans="1:6" ht="14.25" customHeight="1" x14ac:dyDescent="0.2">
      <c r="A14599" s="35" t="s">
        <v>45045</v>
      </c>
      <c r="B14599" s="36" t="s">
        <v>45046</v>
      </c>
      <c r="C14599" s="37">
        <v>56121010</v>
      </c>
      <c r="D14599" s="38" t="s">
        <v>45047</v>
      </c>
      <c r="E14599" s="39" t="s">
        <v>36652</v>
      </c>
      <c r="F14599" s="37" t="s">
        <v>36653</v>
      </c>
    </row>
    <row r="14600" spans="1:6" ht="14.25" customHeight="1" x14ac:dyDescent="0.2">
      <c r="A14600" s="35" t="s">
        <v>45048</v>
      </c>
      <c r="B14600" s="36" t="s">
        <v>45049</v>
      </c>
      <c r="C14600" s="37">
        <v>56121011</v>
      </c>
      <c r="D14600" s="38" t="s">
        <v>45050</v>
      </c>
      <c r="E14600" s="39" t="s">
        <v>36652</v>
      </c>
      <c r="F14600" s="37" t="s">
        <v>36653</v>
      </c>
    </row>
    <row r="14601" spans="1:6" ht="14.25" customHeight="1" x14ac:dyDescent="0.2">
      <c r="A14601" s="35" t="s">
        <v>45051</v>
      </c>
      <c r="B14601" s="36" t="s">
        <v>45052</v>
      </c>
      <c r="C14601" s="37">
        <v>56121012</v>
      </c>
      <c r="D14601" s="38" t="s">
        <v>45053</v>
      </c>
      <c r="E14601" s="39" t="s">
        <v>36652</v>
      </c>
      <c r="F14601" s="37" t="s">
        <v>36653</v>
      </c>
    </row>
    <row r="14602" spans="1:6" ht="14.25" customHeight="1" x14ac:dyDescent="0.2">
      <c r="A14602" s="35" t="s">
        <v>45054</v>
      </c>
      <c r="B14602" s="36" t="s">
        <v>45055</v>
      </c>
      <c r="C14602" s="37">
        <v>56121014</v>
      </c>
      <c r="D14602" s="38" t="s">
        <v>45056</v>
      </c>
      <c r="E14602" s="39" t="s">
        <v>36652</v>
      </c>
      <c r="F14602" s="37" t="s">
        <v>36653</v>
      </c>
    </row>
    <row r="14603" spans="1:6" ht="14.25" customHeight="1" x14ac:dyDescent="0.2">
      <c r="A14603" s="35" t="s">
        <v>45057</v>
      </c>
      <c r="B14603" s="36" t="s">
        <v>45058</v>
      </c>
      <c r="C14603" s="37">
        <v>56121101</v>
      </c>
      <c r="D14603" s="38" t="s">
        <v>45059</v>
      </c>
      <c r="E14603" s="39" t="s">
        <v>36652</v>
      </c>
      <c r="F14603" s="37" t="s">
        <v>36653</v>
      </c>
    </row>
    <row r="14604" spans="1:6" ht="14.25" customHeight="1" x14ac:dyDescent="0.2">
      <c r="A14604" s="35" t="s">
        <v>45060</v>
      </c>
      <c r="B14604" s="36" t="s">
        <v>45061</v>
      </c>
      <c r="C14604" s="37">
        <v>56121102</v>
      </c>
      <c r="D14604" s="38" t="s">
        <v>45062</v>
      </c>
      <c r="E14604" s="39" t="s">
        <v>36652</v>
      </c>
      <c r="F14604" s="37" t="s">
        <v>36653</v>
      </c>
    </row>
    <row r="14605" spans="1:6" ht="14.25" customHeight="1" x14ac:dyDescent="0.2">
      <c r="A14605" s="35" t="s">
        <v>45063</v>
      </c>
      <c r="B14605" s="36" t="s">
        <v>45064</v>
      </c>
      <c r="C14605" s="37">
        <v>56121201</v>
      </c>
      <c r="D14605" s="38" t="s">
        <v>45065</v>
      </c>
      <c r="E14605" s="39" t="s">
        <v>2134</v>
      </c>
      <c r="F14605" s="37" t="s">
        <v>11811</v>
      </c>
    </row>
    <row r="14606" spans="1:6" ht="14.25" customHeight="1" x14ac:dyDescent="0.2">
      <c r="A14606" s="35" t="s">
        <v>45066</v>
      </c>
      <c r="B14606" s="36" t="s">
        <v>45067</v>
      </c>
      <c r="C14606" s="37">
        <v>56121301</v>
      </c>
      <c r="D14606" s="38" t="s">
        <v>45068</v>
      </c>
      <c r="E14606" s="39" t="s">
        <v>36652</v>
      </c>
      <c r="F14606" s="37" t="s">
        <v>36653</v>
      </c>
    </row>
    <row r="14607" spans="1:6" ht="14.25" customHeight="1" x14ac:dyDescent="0.2">
      <c r="A14607" s="35" t="s">
        <v>45069</v>
      </c>
      <c r="B14607" s="36" t="s">
        <v>45070</v>
      </c>
      <c r="C14607" s="37">
        <v>56121302</v>
      </c>
      <c r="D14607" s="38" t="s">
        <v>45071</v>
      </c>
      <c r="E14607" s="39" t="s">
        <v>36652</v>
      </c>
      <c r="F14607" s="37" t="s">
        <v>36653</v>
      </c>
    </row>
    <row r="14608" spans="1:6" ht="14.25" customHeight="1" x14ac:dyDescent="0.2">
      <c r="A14608" s="35" t="s">
        <v>45072</v>
      </c>
      <c r="B14608" s="36" t="s">
        <v>45073</v>
      </c>
      <c r="C14608" s="37">
        <v>56121303</v>
      </c>
      <c r="D14608" s="38" t="s">
        <v>45074</v>
      </c>
      <c r="E14608" s="39" t="s">
        <v>36652</v>
      </c>
      <c r="F14608" s="37" t="s">
        <v>36653</v>
      </c>
    </row>
    <row r="14609" spans="1:6" ht="14.25" customHeight="1" x14ac:dyDescent="0.2">
      <c r="A14609" s="35" t="s">
        <v>45075</v>
      </c>
      <c r="B14609" s="36" t="s">
        <v>45076</v>
      </c>
      <c r="C14609" s="37">
        <v>56121304</v>
      </c>
      <c r="D14609" s="38" t="s">
        <v>45077</v>
      </c>
      <c r="E14609" s="39" t="s">
        <v>36652</v>
      </c>
      <c r="F14609" s="37" t="s">
        <v>36653</v>
      </c>
    </row>
    <row r="14610" spans="1:6" ht="14.25" customHeight="1" x14ac:dyDescent="0.2">
      <c r="A14610" s="35" t="s">
        <v>45078</v>
      </c>
      <c r="B14610" s="36" t="s">
        <v>45079</v>
      </c>
      <c r="C14610" s="37">
        <v>56121401</v>
      </c>
      <c r="D14610" s="38" t="s">
        <v>45080</v>
      </c>
      <c r="E14610" s="39" t="s">
        <v>2186</v>
      </c>
      <c r="F14610" s="37" t="s">
        <v>22276</v>
      </c>
    </row>
    <row r="14611" spans="1:6" ht="14.25" customHeight="1" x14ac:dyDescent="0.2">
      <c r="A14611" s="35" t="s">
        <v>2000</v>
      </c>
      <c r="B14611" s="36" t="s">
        <v>45081</v>
      </c>
      <c r="C14611" s="37">
        <v>56121402</v>
      </c>
      <c r="D14611" s="38" t="s">
        <v>45082</v>
      </c>
      <c r="E14611" s="39" t="s">
        <v>2186</v>
      </c>
      <c r="F14611" s="37" t="s">
        <v>22276</v>
      </c>
    </row>
    <row r="14612" spans="1:6" ht="14.25" customHeight="1" x14ac:dyDescent="0.2">
      <c r="A14612" s="35" t="s">
        <v>2008</v>
      </c>
      <c r="B14612" s="36" t="s">
        <v>45083</v>
      </c>
      <c r="C14612" s="37">
        <v>56121403</v>
      </c>
      <c r="D14612" s="38" t="s">
        <v>45084</v>
      </c>
      <c r="E14612" s="39" t="s">
        <v>2186</v>
      </c>
      <c r="F14612" s="37" t="s">
        <v>22276</v>
      </c>
    </row>
    <row r="14613" spans="1:6" ht="14.25" customHeight="1" x14ac:dyDescent="0.2">
      <c r="A14613" s="35" t="s">
        <v>2269</v>
      </c>
      <c r="B14613" s="36" t="s">
        <v>45085</v>
      </c>
      <c r="C14613" s="37">
        <v>56121501</v>
      </c>
      <c r="D14613" s="38" t="s">
        <v>45086</v>
      </c>
      <c r="E14613" s="39" t="s">
        <v>36652</v>
      </c>
      <c r="F14613" s="37" t="s">
        <v>36653</v>
      </c>
    </row>
    <row r="14614" spans="1:6" ht="14.25" customHeight="1" x14ac:dyDescent="0.2">
      <c r="A14614" s="35" t="s">
        <v>45087</v>
      </c>
      <c r="B14614" s="36" t="s">
        <v>45088</v>
      </c>
      <c r="C14614" s="37">
        <v>56121502</v>
      </c>
      <c r="D14614" s="38" t="s">
        <v>45089</v>
      </c>
      <c r="E14614" s="39" t="s">
        <v>36652</v>
      </c>
      <c r="F14614" s="37" t="s">
        <v>36653</v>
      </c>
    </row>
    <row r="14615" spans="1:6" ht="14.25" customHeight="1" x14ac:dyDescent="0.2">
      <c r="A14615" s="35" t="s">
        <v>45090</v>
      </c>
      <c r="B14615" s="36" t="s">
        <v>45091</v>
      </c>
      <c r="C14615" s="37">
        <v>56121503</v>
      </c>
      <c r="D14615" s="38" t="s">
        <v>45092</v>
      </c>
      <c r="E14615" s="39" t="s">
        <v>36652</v>
      </c>
      <c r="F14615" s="37" t="s">
        <v>36653</v>
      </c>
    </row>
    <row r="14616" spans="1:6" ht="14.25" customHeight="1" x14ac:dyDescent="0.2">
      <c r="A14616" s="35" t="s">
        <v>45093</v>
      </c>
      <c r="B14616" s="36" t="s">
        <v>45094</v>
      </c>
      <c r="C14616" s="37">
        <v>56121504</v>
      </c>
      <c r="D14616" s="38" t="s">
        <v>45095</v>
      </c>
      <c r="E14616" s="39" t="s">
        <v>36652</v>
      </c>
      <c r="F14616" s="37" t="s">
        <v>36653</v>
      </c>
    </row>
    <row r="14617" spans="1:6" ht="14.25" customHeight="1" x14ac:dyDescent="0.2">
      <c r="A14617" s="35" t="s">
        <v>45096</v>
      </c>
      <c r="B14617" s="36" t="s">
        <v>45097</v>
      </c>
      <c r="C14617" s="37">
        <v>56121505</v>
      </c>
      <c r="D14617" s="38" t="s">
        <v>45098</v>
      </c>
      <c r="E14617" s="39" t="s">
        <v>36652</v>
      </c>
      <c r="F14617" s="37" t="s">
        <v>36653</v>
      </c>
    </row>
    <row r="14618" spans="1:6" ht="14.25" customHeight="1" x14ac:dyDescent="0.2">
      <c r="A14618" s="35" t="s">
        <v>45099</v>
      </c>
      <c r="B14618" s="36" t="s">
        <v>45100</v>
      </c>
      <c r="C14618" s="37">
        <v>56121506</v>
      </c>
      <c r="D14618" s="38" t="s">
        <v>45101</v>
      </c>
      <c r="E14618" s="39" t="s">
        <v>36652</v>
      </c>
      <c r="F14618" s="37" t="s">
        <v>36653</v>
      </c>
    </row>
    <row r="14619" spans="1:6" ht="14.25" customHeight="1" x14ac:dyDescent="0.2">
      <c r="A14619" s="35" t="s">
        <v>45102</v>
      </c>
      <c r="B14619" s="36" t="s">
        <v>45103</v>
      </c>
      <c r="C14619" s="37">
        <v>56121507</v>
      </c>
      <c r="D14619" s="38" t="s">
        <v>45104</v>
      </c>
      <c r="E14619" s="39" t="s">
        <v>36652</v>
      </c>
      <c r="F14619" s="37" t="s">
        <v>36653</v>
      </c>
    </row>
    <row r="14620" spans="1:6" ht="14.25" customHeight="1" x14ac:dyDescent="0.2">
      <c r="A14620" s="35" t="s">
        <v>45105</v>
      </c>
      <c r="B14620" s="36" t="s">
        <v>45106</v>
      </c>
      <c r="C14620" s="37">
        <v>56121508</v>
      </c>
      <c r="D14620" s="38" t="s">
        <v>45107</v>
      </c>
      <c r="E14620" s="39" t="s">
        <v>36652</v>
      </c>
      <c r="F14620" s="37" t="s">
        <v>36653</v>
      </c>
    </row>
    <row r="14621" spans="1:6" ht="14.25" customHeight="1" x14ac:dyDescent="0.2">
      <c r="A14621" s="35" t="s">
        <v>45108</v>
      </c>
      <c r="B14621" s="36" t="s">
        <v>45109</v>
      </c>
      <c r="C14621" s="37">
        <v>56121509</v>
      </c>
      <c r="D14621" s="38" t="s">
        <v>45110</v>
      </c>
      <c r="E14621" s="39" t="s">
        <v>36652</v>
      </c>
      <c r="F14621" s="37" t="s">
        <v>36653</v>
      </c>
    </row>
    <row r="14622" spans="1:6" ht="14.25" customHeight="1" x14ac:dyDescent="0.2">
      <c r="A14622" s="35" t="s">
        <v>45111</v>
      </c>
      <c r="B14622" s="36" t="s">
        <v>45112</v>
      </c>
      <c r="C14622" s="37">
        <v>56121601</v>
      </c>
      <c r="D14622" s="38" t="s">
        <v>45113</v>
      </c>
      <c r="E14622" s="39" t="s">
        <v>36652</v>
      </c>
      <c r="F14622" s="37" t="s">
        <v>36653</v>
      </c>
    </row>
    <row r="14623" spans="1:6" ht="14.25" customHeight="1" x14ac:dyDescent="0.2">
      <c r="A14623" s="35" t="s">
        <v>45114</v>
      </c>
      <c r="B14623" s="36" t="s">
        <v>45115</v>
      </c>
      <c r="C14623" s="37">
        <v>56121602</v>
      </c>
      <c r="D14623" s="38" t="s">
        <v>45116</v>
      </c>
      <c r="E14623" s="39" t="s">
        <v>36652</v>
      </c>
      <c r="F14623" s="37" t="s">
        <v>36653</v>
      </c>
    </row>
    <row r="14624" spans="1:6" ht="14.25" customHeight="1" x14ac:dyDescent="0.2">
      <c r="A14624" s="35" t="s">
        <v>45117</v>
      </c>
      <c r="B14624" s="36" t="s">
        <v>45118</v>
      </c>
      <c r="C14624" s="37">
        <v>56121603</v>
      </c>
      <c r="D14624" s="38" t="s">
        <v>45119</v>
      </c>
      <c r="E14624" s="39" t="s">
        <v>36652</v>
      </c>
      <c r="F14624" s="37" t="s">
        <v>36653</v>
      </c>
    </row>
    <row r="14625" spans="1:6" ht="14.25" customHeight="1" x14ac:dyDescent="0.2">
      <c r="A14625" s="35" t="s">
        <v>45120</v>
      </c>
      <c r="B14625" s="36" t="s">
        <v>45121</v>
      </c>
      <c r="C14625" s="37">
        <v>56121604</v>
      </c>
      <c r="D14625" s="38" t="s">
        <v>45122</v>
      </c>
      <c r="E14625" s="39" t="s">
        <v>36652</v>
      </c>
      <c r="F14625" s="37" t="s">
        <v>36653</v>
      </c>
    </row>
    <row r="14626" spans="1:6" ht="14.25" customHeight="1" x14ac:dyDescent="0.2">
      <c r="A14626" s="35" t="s">
        <v>45123</v>
      </c>
      <c r="B14626" s="36" t="s">
        <v>45124</v>
      </c>
      <c r="C14626" s="37">
        <v>56121605</v>
      </c>
      <c r="D14626" s="38" t="s">
        <v>45125</v>
      </c>
      <c r="E14626" s="39" t="s">
        <v>36652</v>
      </c>
      <c r="F14626" s="37" t="s">
        <v>36653</v>
      </c>
    </row>
    <row r="14627" spans="1:6" ht="14.25" customHeight="1" x14ac:dyDescent="0.2">
      <c r="A14627" s="35" t="s">
        <v>45126</v>
      </c>
      <c r="B14627" s="36" t="s">
        <v>45127</v>
      </c>
      <c r="C14627" s="37">
        <v>56121606</v>
      </c>
      <c r="D14627" s="38" t="s">
        <v>45128</v>
      </c>
      <c r="E14627" s="39" t="s">
        <v>36652</v>
      </c>
      <c r="F14627" s="37" t="s">
        <v>36653</v>
      </c>
    </row>
    <row r="14628" spans="1:6" ht="14.25" customHeight="1" x14ac:dyDescent="0.2">
      <c r="A14628" s="35" t="s">
        <v>45129</v>
      </c>
      <c r="B14628" s="36" t="s">
        <v>45130</v>
      </c>
      <c r="C14628" s="37">
        <v>56121607</v>
      </c>
      <c r="D14628" s="38" t="s">
        <v>45131</v>
      </c>
      <c r="E14628" s="39" t="s">
        <v>36652</v>
      </c>
      <c r="F14628" s="37" t="s">
        <v>36653</v>
      </c>
    </row>
    <row r="14629" spans="1:6" ht="14.25" customHeight="1" x14ac:dyDescent="0.2">
      <c r="A14629" s="35" t="s">
        <v>45132</v>
      </c>
      <c r="B14629" s="36" t="s">
        <v>45133</v>
      </c>
      <c r="C14629" s="37">
        <v>56121608</v>
      </c>
      <c r="D14629" s="38" t="s">
        <v>45134</v>
      </c>
      <c r="E14629" s="39" t="s">
        <v>36652</v>
      </c>
      <c r="F14629" s="37" t="s">
        <v>36653</v>
      </c>
    </row>
    <row r="14630" spans="1:6" ht="14.25" customHeight="1" x14ac:dyDescent="0.2">
      <c r="A14630" s="35" t="s">
        <v>45135</v>
      </c>
      <c r="B14630" s="36" t="s">
        <v>45136</v>
      </c>
      <c r="C14630" s="37">
        <v>56121609</v>
      </c>
      <c r="D14630" s="38" t="s">
        <v>45137</v>
      </c>
      <c r="E14630" s="39" t="s">
        <v>36652</v>
      </c>
      <c r="F14630" s="37" t="s">
        <v>36653</v>
      </c>
    </row>
    <row r="14631" spans="1:6" ht="14.25" customHeight="1" x14ac:dyDescent="0.2">
      <c r="A14631" s="35" t="s">
        <v>45138</v>
      </c>
      <c r="B14631" s="36" t="s">
        <v>45139</v>
      </c>
      <c r="C14631" s="37">
        <v>56121610</v>
      </c>
      <c r="D14631" s="38" t="s">
        <v>45140</v>
      </c>
      <c r="E14631" s="39" t="s">
        <v>36652</v>
      </c>
      <c r="F14631" s="37" t="s">
        <v>36653</v>
      </c>
    </row>
    <row r="14632" spans="1:6" ht="14.25" customHeight="1" x14ac:dyDescent="0.2">
      <c r="A14632" s="35" t="s">
        <v>45141</v>
      </c>
      <c r="B14632" s="36" t="s">
        <v>45142</v>
      </c>
      <c r="C14632" s="37">
        <v>56121701</v>
      </c>
      <c r="D14632" s="38" t="s">
        <v>45143</v>
      </c>
      <c r="E14632" s="39" t="s">
        <v>36652</v>
      </c>
      <c r="F14632" s="37" t="s">
        <v>36653</v>
      </c>
    </row>
    <row r="14633" spans="1:6" ht="14.25" customHeight="1" x14ac:dyDescent="0.2">
      <c r="A14633" s="35" t="s">
        <v>45144</v>
      </c>
      <c r="B14633" s="36" t="s">
        <v>45144</v>
      </c>
      <c r="C14633" s="37">
        <v>56121702</v>
      </c>
      <c r="D14633" s="38" t="s">
        <v>45145</v>
      </c>
      <c r="E14633" s="39" t="s">
        <v>36652</v>
      </c>
      <c r="F14633" s="37" t="s">
        <v>36653</v>
      </c>
    </row>
    <row r="14634" spans="1:6" ht="14.25" customHeight="1" x14ac:dyDescent="0.2">
      <c r="A14634" s="35" t="s">
        <v>45146</v>
      </c>
      <c r="B14634" s="36" t="s">
        <v>45147</v>
      </c>
      <c r="C14634" s="37">
        <v>56121703</v>
      </c>
      <c r="D14634" s="38" t="s">
        <v>45148</v>
      </c>
      <c r="E14634" s="39" t="s">
        <v>36652</v>
      </c>
      <c r="F14634" s="37" t="s">
        <v>36653</v>
      </c>
    </row>
    <row r="14635" spans="1:6" ht="14.25" customHeight="1" x14ac:dyDescent="0.2">
      <c r="A14635" s="35" t="s">
        <v>45149</v>
      </c>
      <c r="B14635" s="36" t="s">
        <v>45150</v>
      </c>
      <c r="C14635" s="37">
        <v>56121704</v>
      </c>
      <c r="D14635" s="38" t="s">
        <v>45151</v>
      </c>
      <c r="E14635" s="39" t="s">
        <v>36652</v>
      </c>
      <c r="F14635" s="37" t="s">
        <v>36653</v>
      </c>
    </row>
    <row r="14636" spans="1:6" ht="14.25" customHeight="1" x14ac:dyDescent="0.2">
      <c r="A14636" s="35" t="s">
        <v>45152</v>
      </c>
      <c r="B14636" s="36" t="s">
        <v>9407</v>
      </c>
      <c r="C14636" s="37">
        <v>56121801</v>
      </c>
      <c r="D14636" s="38" t="s">
        <v>45153</v>
      </c>
      <c r="E14636" s="39" t="s">
        <v>36652</v>
      </c>
      <c r="F14636" s="37" t="s">
        <v>36653</v>
      </c>
    </row>
    <row r="14637" spans="1:6" ht="14.25" customHeight="1" x14ac:dyDescent="0.2">
      <c r="A14637" s="35" t="s">
        <v>45154</v>
      </c>
      <c r="B14637" s="36" t="s">
        <v>45155</v>
      </c>
      <c r="C14637" s="37">
        <v>56121802</v>
      </c>
      <c r="D14637" s="38" t="s">
        <v>45156</v>
      </c>
      <c r="E14637" s="39" t="s">
        <v>36652</v>
      </c>
      <c r="F14637" s="37" t="s">
        <v>36653</v>
      </c>
    </row>
    <row r="14638" spans="1:6" ht="14.25" customHeight="1" x14ac:dyDescent="0.2">
      <c r="A14638" s="35" t="s">
        <v>45157</v>
      </c>
      <c r="B14638" s="36" t="s">
        <v>45158</v>
      </c>
      <c r="C14638" s="37">
        <v>56121803</v>
      </c>
      <c r="D14638" s="38" t="s">
        <v>45159</v>
      </c>
      <c r="E14638" s="39" t="s">
        <v>36652</v>
      </c>
      <c r="F14638" s="37" t="s">
        <v>36653</v>
      </c>
    </row>
    <row r="14639" spans="1:6" ht="14.25" customHeight="1" x14ac:dyDescent="0.2">
      <c r="A14639" s="35" t="s">
        <v>45160</v>
      </c>
      <c r="B14639" s="36" t="s">
        <v>45161</v>
      </c>
      <c r="C14639" s="37">
        <v>56121804</v>
      </c>
      <c r="D14639" s="38" t="s">
        <v>45162</v>
      </c>
      <c r="E14639" s="39" t="s">
        <v>36652</v>
      </c>
      <c r="F14639" s="37" t="s">
        <v>36653</v>
      </c>
    </row>
    <row r="14640" spans="1:6" ht="14.25" customHeight="1" x14ac:dyDescent="0.2">
      <c r="A14640" s="35" t="s">
        <v>2005</v>
      </c>
      <c r="B14640" s="36" t="s">
        <v>45163</v>
      </c>
      <c r="C14640" s="37">
        <v>56121805</v>
      </c>
      <c r="D14640" s="38" t="s">
        <v>45164</v>
      </c>
      <c r="E14640" s="39" t="s">
        <v>36652</v>
      </c>
      <c r="F14640" s="37" t="s">
        <v>36653</v>
      </c>
    </row>
    <row r="14641" spans="1:6" ht="14.25" customHeight="1" x14ac:dyDescent="0.2">
      <c r="A14641" s="35" t="s">
        <v>45165</v>
      </c>
      <c r="B14641" s="36" t="s">
        <v>45166</v>
      </c>
      <c r="C14641" s="37">
        <v>56121901</v>
      </c>
      <c r="D14641" s="38" t="s">
        <v>45167</v>
      </c>
      <c r="E14641" s="39" t="s">
        <v>36652</v>
      </c>
      <c r="F14641" s="37" t="s">
        <v>36653</v>
      </c>
    </row>
    <row r="14642" spans="1:6" ht="14.25" customHeight="1" x14ac:dyDescent="0.2">
      <c r="A14642" s="35" t="s">
        <v>45168</v>
      </c>
      <c r="B14642" s="36" t="s">
        <v>45169</v>
      </c>
      <c r="C14642" s="37">
        <v>56122001</v>
      </c>
      <c r="D14642" s="38" t="s">
        <v>45170</v>
      </c>
      <c r="E14642" s="39" t="s">
        <v>36652</v>
      </c>
      <c r="F14642" s="37" t="s">
        <v>36653</v>
      </c>
    </row>
    <row r="14643" spans="1:6" ht="14.25" customHeight="1" x14ac:dyDescent="0.2">
      <c r="A14643" s="35" t="s">
        <v>2132</v>
      </c>
      <c r="B14643" s="36" t="s">
        <v>45171</v>
      </c>
      <c r="C14643" s="37">
        <v>56122002</v>
      </c>
      <c r="D14643" s="38" t="s">
        <v>45172</v>
      </c>
      <c r="E14643" s="39" t="s">
        <v>36652</v>
      </c>
      <c r="F14643" s="37" t="s">
        <v>36653</v>
      </c>
    </row>
    <row r="14644" spans="1:6" ht="14.25" customHeight="1" x14ac:dyDescent="0.2">
      <c r="A14644" s="35" t="s">
        <v>45173</v>
      </c>
      <c r="B14644" s="36" t="s">
        <v>45174</v>
      </c>
      <c r="C14644" s="37">
        <v>56122003</v>
      </c>
      <c r="D14644" s="38" t="s">
        <v>45175</v>
      </c>
      <c r="E14644" s="39" t="s">
        <v>36652</v>
      </c>
      <c r="F14644" s="37" t="s">
        <v>36653</v>
      </c>
    </row>
    <row r="14645" spans="1:6" ht="14.25" customHeight="1" x14ac:dyDescent="0.2">
      <c r="A14645" s="35" t="s">
        <v>45176</v>
      </c>
      <c r="B14645" s="36" t="s">
        <v>45177</v>
      </c>
      <c r="C14645" s="37">
        <v>56122004</v>
      </c>
      <c r="D14645" s="38" t="s">
        <v>45178</v>
      </c>
      <c r="E14645" s="39" t="s">
        <v>36652</v>
      </c>
      <c r="F14645" s="37" t="s">
        <v>36653</v>
      </c>
    </row>
    <row r="14646" spans="1:6" ht="14.25" customHeight="1" x14ac:dyDescent="0.2">
      <c r="A14646" s="35" t="s">
        <v>45179</v>
      </c>
      <c r="B14646" s="36" t="s">
        <v>45180</v>
      </c>
      <c r="C14646" s="37">
        <v>60101001</v>
      </c>
      <c r="D14646" s="38" t="s">
        <v>45181</v>
      </c>
      <c r="E14646" s="39" t="s">
        <v>22808</v>
      </c>
      <c r="F14646" s="37" t="s">
        <v>22809</v>
      </c>
    </row>
    <row r="14647" spans="1:6" ht="14.25" customHeight="1" x14ac:dyDescent="0.2">
      <c r="A14647" s="35" t="s">
        <v>45182</v>
      </c>
      <c r="B14647" s="36" t="s">
        <v>45183</v>
      </c>
      <c r="C14647" s="37">
        <v>60101002</v>
      </c>
      <c r="D14647" s="38" t="s">
        <v>45184</v>
      </c>
      <c r="E14647" s="39" t="s">
        <v>22808</v>
      </c>
      <c r="F14647" s="37" t="s">
        <v>22809</v>
      </c>
    </row>
    <row r="14648" spans="1:6" ht="14.25" customHeight="1" x14ac:dyDescent="0.2">
      <c r="A14648" s="35" t="s">
        <v>45185</v>
      </c>
      <c r="B14648" s="36" t="s">
        <v>45186</v>
      </c>
      <c r="C14648" s="37">
        <v>60101003</v>
      </c>
      <c r="D14648" s="38" t="s">
        <v>45187</v>
      </c>
      <c r="E14648" s="39" t="s">
        <v>22808</v>
      </c>
      <c r="F14648" s="37" t="s">
        <v>22809</v>
      </c>
    </row>
    <row r="14649" spans="1:6" ht="14.25" customHeight="1" x14ac:dyDescent="0.2">
      <c r="A14649" s="35" t="s">
        <v>45188</v>
      </c>
      <c r="B14649" s="36" t="s">
        <v>45189</v>
      </c>
      <c r="C14649" s="37">
        <v>60101004</v>
      </c>
      <c r="D14649" s="38" t="s">
        <v>45190</v>
      </c>
      <c r="E14649" s="39" t="s">
        <v>22808</v>
      </c>
      <c r="F14649" s="37" t="s">
        <v>22809</v>
      </c>
    </row>
    <row r="14650" spans="1:6" ht="14.25" customHeight="1" x14ac:dyDescent="0.2">
      <c r="A14650" s="35" t="s">
        <v>45191</v>
      </c>
      <c r="B14650" s="36" t="s">
        <v>45192</v>
      </c>
      <c r="C14650" s="37">
        <v>60101005</v>
      </c>
      <c r="D14650" s="38" t="s">
        <v>45193</v>
      </c>
      <c r="E14650" s="39" t="s">
        <v>22808</v>
      </c>
      <c r="F14650" s="37" t="s">
        <v>22809</v>
      </c>
    </row>
    <row r="14651" spans="1:6" ht="14.25" customHeight="1" x14ac:dyDescent="0.2">
      <c r="A14651" s="35" t="s">
        <v>45194</v>
      </c>
      <c r="B14651" s="36" t="s">
        <v>45195</v>
      </c>
      <c r="C14651" s="37">
        <v>60101006</v>
      </c>
      <c r="D14651" s="38" t="s">
        <v>45196</v>
      </c>
      <c r="E14651" s="39" t="s">
        <v>22808</v>
      </c>
      <c r="F14651" s="37" t="s">
        <v>22809</v>
      </c>
    </row>
    <row r="14652" spans="1:6" ht="14.25" customHeight="1" x14ac:dyDescent="0.2">
      <c r="A14652" s="35" t="s">
        <v>45197</v>
      </c>
      <c r="B14652" s="36" t="s">
        <v>45198</v>
      </c>
      <c r="C14652" s="37">
        <v>60101007</v>
      </c>
      <c r="D14652" s="38" t="s">
        <v>45199</v>
      </c>
      <c r="E14652" s="39" t="s">
        <v>22808</v>
      </c>
      <c r="F14652" s="37" t="s">
        <v>22809</v>
      </c>
    </row>
    <row r="14653" spans="1:6" ht="14.25" customHeight="1" x14ac:dyDescent="0.2">
      <c r="A14653" s="35" t="s">
        <v>45200</v>
      </c>
      <c r="B14653" s="36" t="s">
        <v>45201</v>
      </c>
      <c r="C14653" s="37">
        <v>60101008</v>
      </c>
      <c r="D14653" s="38" t="s">
        <v>45202</v>
      </c>
      <c r="E14653" s="39" t="s">
        <v>22808</v>
      </c>
      <c r="F14653" s="37" t="s">
        <v>22809</v>
      </c>
    </row>
    <row r="14654" spans="1:6" ht="14.25" customHeight="1" x14ac:dyDescent="0.2">
      <c r="A14654" s="35" t="s">
        <v>45203</v>
      </c>
      <c r="B14654" s="36" t="s">
        <v>45204</v>
      </c>
      <c r="C14654" s="37">
        <v>60101009</v>
      </c>
      <c r="D14654" s="38" t="s">
        <v>45205</v>
      </c>
      <c r="E14654" s="39" t="s">
        <v>22808</v>
      </c>
      <c r="F14654" s="37" t="s">
        <v>22809</v>
      </c>
    </row>
    <row r="14655" spans="1:6" ht="14.25" customHeight="1" x14ac:dyDescent="0.2">
      <c r="A14655" s="35" t="s">
        <v>45206</v>
      </c>
      <c r="B14655" s="36" t="s">
        <v>45207</v>
      </c>
      <c r="C14655" s="37">
        <v>60101010</v>
      </c>
      <c r="D14655" s="38" t="s">
        <v>45208</v>
      </c>
      <c r="E14655" s="39" t="s">
        <v>22808</v>
      </c>
      <c r="F14655" s="37" t="s">
        <v>22809</v>
      </c>
    </row>
    <row r="14656" spans="1:6" ht="14.25" customHeight="1" x14ac:dyDescent="0.2">
      <c r="A14656" s="35" t="s">
        <v>45209</v>
      </c>
      <c r="B14656" s="36" t="s">
        <v>45210</v>
      </c>
      <c r="C14656" s="37">
        <v>60101101</v>
      </c>
      <c r="D14656" s="38" t="s">
        <v>45211</v>
      </c>
      <c r="E14656" s="39" t="s">
        <v>1865</v>
      </c>
      <c r="F14656" s="37" t="s">
        <v>1939</v>
      </c>
    </row>
    <row r="14657" spans="1:6" ht="14.25" customHeight="1" x14ac:dyDescent="0.2">
      <c r="A14657" s="35" t="s">
        <v>45212</v>
      </c>
      <c r="B14657" s="36" t="s">
        <v>45213</v>
      </c>
      <c r="C14657" s="37">
        <v>60101102</v>
      </c>
      <c r="D14657" s="38" t="s">
        <v>45214</v>
      </c>
      <c r="E14657" s="39" t="s">
        <v>1865</v>
      </c>
      <c r="F14657" s="37" t="s">
        <v>1939</v>
      </c>
    </row>
    <row r="14658" spans="1:6" ht="14.25" customHeight="1" x14ac:dyDescent="0.2">
      <c r="A14658" s="35" t="s">
        <v>45215</v>
      </c>
      <c r="B14658" s="36" t="s">
        <v>45216</v>
      </c>
      <c r="C14658" s="37">
        <v>60101103</v>
      </c>
      <c r="D14658" s="38" t="s">
        <v>45217</v>
      </c>
      <c r="E14658" s="39" t="s">
        <v>22808</v>
      </c>
      <c r="F14658" s="37" t="s">
        <v>22809</v>
      </c>
    </row>
    <row r="14659" spans="1:6" ht="14.25" customHeight="1" x14ac:dyDescent="0.2">
      <c r="A14659" s="35" t="s">
        <v>45218</v>
      </c>
      <c r="B14659" s="36" t="s">
        <v>45219</v>
      </c>
      <c r="C14659" s="37">
        <v>60101104</v>
      </c>
      <c r="D14659" s="38" t="s">
        <v>45220</v>
      </c>
      <c r="E14659" s="39" t="s">
        <v>1945</v>
      </c>
      <c r="F14659" s="37" t="s">
        <v>10404</v>
      </c>
    </row>
    <row r="14660" spans="1:6" ht="14.25" customHeight="1" x14ac:dyDescent="0.2">
      <c r="A14660" s="35" t="s">
        <v>45221</v>
      </c>
      <c r="B14660" s="36" t="s">
        <v>45222</v>
      </c>
      <c r="C14660" s="37">
        <v>60101201</v>
      </c>
      <c r="D14660" s="38" t="s">
        <v>45223</v>
      </c>
      <c r="E14660" s="39" t="s">
        <v>1951</v>
      </c>
      <c r="F14660" s="37" t="s">
        <v>4369</v>
      </c>
    </row>
    <row r="14661" spans="1:6" ht="14.25" customHeight="1" x14ac:dyDescent="0.2">
      <c r="A14661" s="35" t="s">
        <v>45224</v>
      </c>
      <c r="B14661" s="36" t="s">
        <v>45225</v>
      </c>
      <c r="C14661" s="37">
        <v>60101202</v>
      </c>
      <c r="D14661" s="38" t="s">
        <v>45226</v>
      </c>
      <c r="E14661" s="39" t="s">
        <v>1951</v>
      </c>
      <c r="F14661" s="37" t="s">
        <v>4369</v>
      </c>
    </row>
    <row r="14662" spans="1:6" ht="14.25" customHeight="1" x14ac:dyDescent="0.2">
      <c r="A14662" s="35" t="s">
        <v>45227</v>
      </c>
      <c r="B14662" s="36" t="s">
        <v>45228</v>
      </c>
      <c r="C14662" s="37">
        <v>60101203</v>
      </c>
      <c r="D14662" s="38" t="s">
        <v>45229</v>
      </c>
      <c r="E14662" s="39" t="s">
        <v>1951</v>
      </c>
      <c r="F14662" s="37" t="s">
        <v>4369</v>
      </c>
    </row>
    <row r="14663" spans="1:6" ht="14.25" customHeight="1" x14ac:dyDescent="0.2">
      <c r="A14663" s="35" t="s">
        <v>45230</v>
      </c>
      <c r="B14663" s="36" t="s">
        <v>45231</v>
      </c>
      <c r="C14663" s="37">
        <v>60101204</v>
      </c>
      <c r="D14663" s="38" t="s">
        <v>45232</v>
      </c>
      <c r="E14663" s="39" t="s">
        <v>1951</v>
      </c>
      <c r="F14663" s="37" t="s">
        <v>4369</v>
      </c>
    </row>
    <row r="14664" spans="1:6" ht="14.25" customHeight="1" x14ac:dyDescent="0.2">
      <c r="A14664" s="35" t="s">
        <v>45233</v>
      </c>
      <c r="B14664" s="36" t="s">
        <v>45234</v>
      </c>
      <c r="C14664" s="37">
        <v>60101205</v>
      </c>
      <c r="D14664" s="38" t="s">
        <v>45235</v>
      </c>
      <c r="E14664" s="39" t="s">
        <v>1832</v>
      </c>
      <c r="F14664" s="37" t="s">
        <v>1835</v>
      </c>
    </row>
    <row r="14665" spans="1:6" ht="14.25" customHeight="1" x14ac:dyDescent="0.2">
      <c r="A14665" s="35" t="s">
        <v>45236</v>
      </c>
      <c r="B14665" s="36" t="s">
        <v>45237</v>
      </c>
      <c r="C14665" s="37">
        <v>60101301</v>
      </c>
      <c r="D14665" s="38" t="s">
        <v>45238</v>
      </c>
      <c r="E14665" s="39" t="s">
        <v>1840</v>
      </c>
      <c r="F14665" s="37" t="s">
        <v>5344</v>
      </c>
    </row>
    <row r="14666" spans="1:6" ht="14.25" customHeight="1" x14ac:dyDescent="0.2">
      <c r="A14666" s="35" t="s">
        <v>45239</v>
      </c>
      <c r="B14666" s="36" t="s">
        <v>45240</v>
      </c>
      <c r="C14666" s="37">
        <v>60101302</v>
      </c>
      <c r="D14666" s="38" t="s">
        <v>45241</v>
      </c>
      <c r="E14666" s="39" t="s">
        <v>1840</v>
      </c>
      <c r="F14666" s="37" t="s">
        <v>5344</v>
      </c>
    </row>
    <row r="14667" spans="1:6" ht="14.25" customHeight="1" x14ac:dyDescent="0.2">
      <c r="A14667" s="35" t="s">
        <v>45242</v>
      </c>
      <c r="B14667" s="36" t="s">
        <v>45243</v>
      </c>
      <c r="C14667" s="37">
        <v>60101304</v>
      </c>
      <c r="D14667" s="38" t="s">
        <v>45244</v>
      </c>
      <c r="E14667" s="39" t="s">
        <v>1840</v>
      </c>
      <c r="F14667" s="37" t="s">
        <v>5344</v>
      </c>
    </row>
    <row r="14668" spans="1:6" ht="14.25" customHeight="1" x14ac:dyDescent="0.2">
      <c r="A14668" s="35" t="s">
        <v>45245</v>
      </c>
      <c r="B14668" s="36" t="s">
        <v>45246</v>
      </c>
      <c r="C14668" s="37">
        <v>60101305</v>
      </c>
      <c r="D14668" s="38" t="s">
        <v>45247</v>
      </c>
      <c r="E14668" s="39" t="s">
        <v>1840</v>
      </c>
      <c r="F14668" s="37" t="s">
        <v>5344</v>
      </c>
    </row>
    <row r="14669" spans="1:6" ht="14.25" customHeight="1" x14ac:dyDescent="0.2">
      <c r="A14669" s="35" t="s">
        <v>45248</v>
      </c>
      <c r="B14669" s="36" t="s">
        <v>45249</v>
      </c>
      <c r="C14669" s="37">
        <v>60101306</v>
      </c>
      <c r="D14669" s="38" t="s">
        <v>45250</v>
      </c>
      <c r="E14669" s="39" t="s">
        <v>1840</v>
      </c>
      <c r="F14669" s="37" t="s">
        <v>5344</v>
      </c>
    </row>
    <row r="14670" spans="1:6" ht="14.25" customHeight="1" x14ac:dyDescent="0.2">
      <c r="A14670" s="35" t="s">
        <v>45251</v>
      </c>
      <c r="B14670" s="36" t="s">
        <v>45252</v>
      </c>
      <c r="C14670" s="37">
        <v>60101307</v>
      </c>
      <c r="D14670" s="38" t="s">
        <v>45253</v>
      </c>
      <c r="E14670" s="39" t="s">
        <v>1840</v>
      </c>
      <c r="F14670" s="37" t="s">
        <v>5344</v>
      </c>
    </row>
    <row r="14671" spans="1:6" ht="14.25" customHeight="1" x14ac:dyDescent="0.2">
      <c r="A14671" s="35" t="s">
        <v>45254</v>
      </c>
      <c r="B14671" s="36" t="s">
        <v>45255</v>
      </c>
      <c r="C14671" s="37">
        <v>60101308</v>
      </c>
      <c r="D14671" s="38" t="s">
        <v>45256</v>
      </c>
      <c r="E14671" s="39" t="s">
        <v>1840</v>
      </c>
      <c r="F14671" s="37" t="s">
        <v>5344</v>
      </c>
    </row>
    <row r="14672" spans="1:6" ht="14.25" customHeight="1" x14ac:dyDescent="0.2">
      <c r="A14672" s="35" t="s">
        <v>45257</v>
      </c>
      <c r="B14672" s="36" t="s">
        <v>45258</v>
      </c>
      <c r="C14672" s="37">
        <v>60101309</v>
      </c>
      <c r="D14672" s="38" t="s">
        <v>45259</v>
      </c>
      <c r="E14672" s="39" t="s">
        <v>1840</v>
      </c>
      <c r="F14672" s="37" t="s">
        <v>5344</v>
      </c>
    </row>
    <row r="14673" spans="1:6" ht="14.25" customHeight="1" x14ac:dyDescent="0.2">
      <c r="A14673" s="35" t="s">
        <v>45260</v>
      </c>
      <c r="B14673" s="36" t="s">
        <v>45261</v>
      </c>
      <c r="C14673" s="37">
        <v>60101310</v>
      </c>
      <c r="D14673" s="38" t="s">
        <v>45262</v>
      </c>
      <c r="E14673" s="39" t="s">
        <v>1840</v>
      </c>
      <c r="F14673" s="37" t="s">
        <v>5344</v>
      </c>
    </row>
    <row r="14674" spans="1:6" ht="14.25" customHeight="1" x14ac:dyDescent="0.2">
      <c r="A14674" s="35" t="s">
        <v>45263</v>
      </c>
      <c r="B14674" s="36" t="s">
        <v>45264</v>
      </c>
      <c r="C14674" s="37">
        <v>60101311</v>
      </c>
      <c r="D14674" s="38" t="s">
        <v>45265</v>
      </c>
      <c r="E14674" s="39" t="s">
        <v>1840</v>
      </c>
      <c r="F14674" s="37" t="s">
        <v>5344</v>
      </c>
    </row>
    <row r="14675" spans="1:6" ht="14.25" customHeight="1" x14ac:dyDescent="0.2">
      <c r="A14675" s="35" t="s">
        <v>45266</v>
      </c>
      <c r="B14675" s="36" t="s">
        <v>45267</v>
      </c>
      <c r="C14675" s="37">
        <v>60101312</v>
      </c>
      <c r="D14675" s="38" t="s">
        <v>45268</v>
      </c>
      <c r="E14675" s="39" t="s">
        <v>1840</v>
      </c>
      <c r="F14675" s="37" t="s">
        <v>5344</v>
      </c>
    </row>
    <row r="14676" spans="1:6" ht="14.25" customHeight="1" x14ac:dyDescent="0.2">
      <c r="A14676" s="35" t="s">
        <v>45269</v>
      </c>
      <c r="B14676" s="36" t="s">
        <v>45270</v>
      </c>
      <c r="C14676" s="37">
        <v>60101313</v>
      </c>
      <c r="D14676" s="38" t="s">
        <v>45271</v>
      </c>
      <c r="E14676" s="39" t="s">
        <v>1840</v>
      </c>
      <c r="F14676" s="37" t="s">
        <v>5344</v>
      </c>
    </row>
    <row r="14677" spans="1:6" ht="14.25" customHeight="1" x14ac:dyDescent="0.2">
      <c r="A14677" s="35" t="s">
        <v>45272</v>
      </c>
      <c r="B14677" s="36" t="s">
        <v>45273</v>
      </c>
      <c r="C14677" s="37">
        <v>60101314</v>
      </c>
      <c r="D14677" s="38" t="s">
        <v>45274</v>
      </c>
      <c r="E14677" s="39" t="s">
        <v>1832</v>
      </c>
      <c r="F14677" s="37" t="s">
        <v>1835</v>
      </c>
    </row>
    <row r="14678" spans="1:6" ht="14.25" customHeight="1" x14ac:dyDescent="0.2">
      <c r="A14678" s="35" t="s">
        <v>45275</v>
      </c>
      <c r="B14678" s="36" t="s">
        <v>45276</v>
      </c>
      <c r="C14678" s="37">
        <v>60101315</v>
      </c>
      <c r="D14678" s="38" t="s">
        <v>45277</v>
      </c>
      <c r="E14678" s="39" t="s">
        <v>1832</v>
      </c>
      <c r="F14678" s="37" t="s">
        <v>1835</v>
      </c>
    </row>
    <row r="14679" spans="1:6" ht="14.25" customHeight="1" x14ac:dyDescent="0.2">
      <c r="A14679" s="35" t="s">
        <v>45278</v>
      </c>
      <c r="B14679" s="36" t="s">
        <v>45279</v>
      </c>
      <c r="C14679" s="37">
        <v>60101316</v>
      </c>
      <c r="D14679" s="38" t="s">
        <v>45280</v>
      </c>
      <c r="E14679" s="39" t="s">
        <v>1832</v>
      </c>
      <c r="F14679" s="37" t="s">
        <v>1835</v>
      </c>
    </row>
    <row r="14680" spans="1:6" ht="14.25" customHeight="1" x14ac:dyDescent="0.2">
      <c r="A14680" s="35" t="s">
        <v>45281</v>
      </c>
      <c r="B14680" s="36" t="s">
        <v>45282</v>
      </c>
      <c r="C14680" s="37">
        <v>60101317</v>
      </c>
      <c r="D14680" s="38" t="s">
        <v>45283</v>
      </c>
      <c r="E14680" s="39" t="s">
        <v>1832</v>
      </c>
      <c r="F14680" s="37" t="s">
        <v>1835</v>
      </c>
    </row>
    <row r="14681" spans="1:6" ht="14.25" customHeight="1" x14ac:dyDescent="0.2">
      <c r="A14681" s="35" t="s">
        <v>45284</v>
      </c>
      <c r="B14681" s="36" t="s">
        <v>45285</v>
      </c>
      <c r="C14681" s="37">
        <v>60101318</v>
      </c>
      <c r="D14681" s="38" t="s">
        <v>45286</v>
      </c>
      <c r="E14681" s="39" t="s">
        <v>1832</v>
      </c>
      <c r="F14681" s="37" t="s">
        <v>1835</v>
      </c>
    </row>
    <row r="14682" spans="1:6" ht="14.25" customHeight="1" x14ac:dyDescent="0.2">
      <c r="A14682" s="35" t="s">
        <v>45287</v>
      </c>
      <c r="B14682" s="36" t="s">
        <v>45288</v>
      </c>
      <c r="C14682" s="37">
        <v>60101319</v>
      </c>
      <c r="D14682" s="38" t="s">
        <v>45289</v>
      </c>
      <c r="E14682" s="39" t="s">
        <v>1832</v>
      </c>
      <c r="F14682" s="37" t="s">
        <v>1835</v>
      </c>
    </row>
    <row r="14683" spans="1:6" ht="14.25" customHeight="1" x14ac:dyDescent="0.2">
      <c r="A14683" s="35" t="s">
        <v>45290</v>
      </c>
      <c r="B14683" s="36" t="s">
        <v>45291</v>
      </c>
      <c r="C14683" s="37">
        <v>60101320</v>
      </c>
      <c r="D14683" s="38" t="s">
        <v>45292</v>
      </c>
      <c r="E14683" s="39" t="s">
        <v>1832</v>
      </c>
      <c r="F14683" s="37" t="s">
        <v>1835</v>
      </c>
    </row>
    <row r="14684" spans="1:6" ht="14.25" customHeight="1" x14ac:dyDescent="0.2">
      <c r="A14684" s="35" t="s">
        <v>45293</v>
      </c>
      <c r="B14684" s="36" t="s">
        <v>45294</v>
      </c>
      <c r="C14684" s="37">
        <v>60101321</v>
      </c>
      <c r="D14684" s="38" t="s">
        <v>45295</v>
      </c>
      <c r="E14684" s="39" t="s">
        <v>1832</v>
      </c>
      <c r="F14684" s="37" t="s">
        <v>1835</v>
      </c>
    </row>
    <row r="14685" spans="1:6" ht="14.25" customHeight="1" x14ac:dyDescent="0.2">
      <c r="A14685" s="35" t="s">
        <v>45296</v>
      </c>
      <c r="B14685" s="36" t="s">
        <v>45297</v>
      </c>
      <c r="C14685" s="37">
        <v>60101322</v>
      </c>
      <c r="D14685" s="38" t="s">
        <v>45298</v>
      </c>
      <c r="E14685" s="39" t="s">
        <v>1832</v>
      </c>
      <c r="F14685" s="37" t="s">
        <v>1835</v>
      </c>
    </row>
    <row r="14686" spans="1:6" ht="14.25" customHeight="1" x14ac:dyDescent="0.2">
      <c r="A14686" s="35" t="s">
        <v>45299</v>
      </c>
      <c r="B14686" s="36" t="s">
        <v>45300</v>
      </c>
      <c r="C14686" s="37">
        <v>60101323</v>
      </c>
      <c r="D14686" s="38" t="s">
        <v>45301</v>
      </c>
      <c r="E14686" s="39" t="s">
        <v>1832</v>
      </c>
      <c r="F14686" s="37" t="s">
        <v>1835</v>
      </c>
    </row>
    <row r="14687" spans="1:6" ht="14.25" customHeight="1" x14ac:dyDescent="0.2">
      <c r="A14687" s="35" t="s">
        <v>45302</v>
      </c>
      <c r="B14687" s="36" t="s">
        <v>45303</v>
      </c>
      <c r="C14687" s="37">
        <v>60101324</v>
      </c>
      <c r="D14687" s="38" t="s">
        <v>45304</v>
      </c>
      <c r="E14687" s="39" t="s">
        <v>1832</v>
      </c>
      <c r="F14687" s="37" t="s">
        <v>1835</v>
      </c>
    </row>
    <row r="14688" spans="1:6" ht="14.25" customHeight="1" x14ac:dyDescent="0.2">
      <c r="A14688" s="35" t="s">
        <v>45305</v>
      </c>
      <c r="B14688" s="36" t="s">
        <v>45303</v>
      </c>
      <c r="C14688" s="37">
        <v>60101325</v>
      </c>
      <c r="D14688" s="38" t="s">
        <v>45306</v>
      </c>
      <c r="E14688" s="39" t="s">
        <v>1832</v>
      </c>
      <c r="F14688" s="37" t="s">
        <v>1835</v>
      </c>
    </row>
    <row r="14689" spans="1:6" ht="14.25" customHeight="1" x14ac:dyDescent="0.2">
      <c r="A14689" s="35" t="s">
        <v>45307</v>
      </c>
      <c r="B14689" s="36" t="s">
        <v>45308</v>
      </c>
      <c r="C14689" s="37">
        <v>60101326</v>
      </c>
      <c r="D14689" s="38" t="s">
        <v>45309</v>
      </c>
      <c r="E14689" s="39" t="s">
        <v>1832</v>
      </c>
      <c r="F14689" s="37" t="s">
        <v>1835</v>
      </c>
    </row>
    <row r="14690" spans="1:6" ht="14.25" customHeight="1" x14ac:dyDescent="0.2">
      <c r="A14690" s="35" t="s">
        <v>45310</v>
      </c>
      <c r="B14690" s="36" t="s">
        <v>45311</v>
      </c>
      <c r="C14690" s="37">
        <v>60101327</v>
      </c>
      <c r="D14690" s="38" t="s">
        <v>45312</v>
      </c>
      <c r="E14690" s="39" t="s">
        <v>1832</v>
      </c>
      <c r="F14690" s="37" t="s">
        <v>1835</v>
      </c>
    </row>
    <row r="14691" spans="1:6" ht="14.25" customHeight="1" x14ac:dyDescent="0.2">
      <c r="A14691" s="35" t="s">
        <v>45313</v>
      </c>
      <c r="B14691" s="36" t="s">
        <v>45314</v>
      </c>
      <c r="C14691" s="37">
        <v>60101328</v>
      </c>
      <c r="D14691" s="38" t="s">
        <v>45315</v>
      </c>
      <c r="E14691" s="39" t="s">
        <v>1832</v>
      </c>
      <c r="F14691" s="37" t="s">
        <v>1835</v>
      </c>
    </row>
    <row r="14692" spans="1:6" ht="14.25" customHeight="1" x14ac:dyDescent="0.2">
      <c r="A14692" s="35" t="s">
        <v>45316</v>
      </c>
      <c r="B14692" s="36" t="s">
        <v>45317</v>
      </c>
      <c r="C14692" s="37">
        <v>60101329</v>
      </c>
      <c r="D14692" s="38" t="s">
        <v>45318</v>
      </c>
      <c r="E14692" s="39" t="s">
        <v>1832</v>
      </c>
      <c r="F14692" s="37" t="s">
        <v>1835</v>
      </c>
    </row>
    <row r="14693" spans="1:6" ht="14.25" customHeight="1" x14ac:dyDescent="0.2">
      <c r="A14693" s="35" t="s">
        <v>45319</v>
      </c>
      <c r="B14693" s="36" t="s">
        <v>45320</v>
      </c>
      <c r="C14693" s="37">
        <v>60101330</v>
      </c>
      <c r="D14693" s="38" t="s">
        <v>45321</v>
      </c>
      <c r="E14693" s="39" t="s">
        <v>1832</v>
      </c>
      <c r="F14693" s="37" t="s">
        <v>1835</v>
      </c>
    </row>
    <row r="14694" spans="1:6" ht="14.25" customHeight="1" x14ac:dyDescent="0.2">
      <c r="A14694" s="35" t="s">
        <v>45322</v>
      </c>
      <c r="B14694" s="36" t="s">
        <v>45323</v>
      </c>
      <c r="C14694" s="37">
        <v>60101331</v>
      </c>
      <c r="D14694" s="38" t="s">
        <v>45324</v>
      </c>
      <c r="E14694" s="39" t="s">
        <v>1832</v>
      </c>
      <c r="F14694" s="37" t="s">
        <v>1835</v>
      </c>
    </row>
    <row r="14695" spans="1:6" ht="14.25" customHeight="1" x14ac:dyDescent="0.2">
      <c r="A14695" s="35" t="s">
        <v>45325</v>
      </c>
      <c r="B14695" s="36" t="s">
        <v>45326</v>
      </c>
      <c r="C14695" s="37">
        <v>60101401</v>
      </c>
      <c r="D14695" s="38" t="s">
        <v>45327</v>
      </c>
      <c r="E14695" s="39" t="s">
        <v>1966</v>
      </c>
      <c r="F14695" s="37" t="s">
        <v>1969</v>
      </c>
    </row>
    <row r="14696" spans="1:6" ht="14.25" customHeight="1" x14ac:dyDescent="0.2">
      <c r="A14696" s="35" t="s">
        <v>45328</v>
      </c>
      <c r="B14696" s="36" t="s">
        <v>45329</v>
      </c>
      <c r="C14696" s="37">
        <v>60101402</v>
      </c>
      <c r="D14696" s="38" t="s">
        <v>45330</v>
      </c>
      <c r="E14696" s="39" t="s">
        <v>1966</v>
      </c>
      <c r="F14696" s="37" t="s">
        <v>1969</v>
      </c>
    </row>
    <row r="14697" spans="1:6" ht="14.25" customHeight="1" x14ac:dyDescent="0.2">
      <c r="A14697" s="35" t="s">
        <v>45331</v>
      </c>
      <c r="B14697" s="36" t="s">
        <v>45332</v>
      </c>
      <c r="C14697" s="37">
        <v>60101403</v>
      </c>
      <c r="D14697" s="38" t="s">
        <v>45331</v>
      </c>
      <c r="E14697" s="39" t="s">
        <v>1966</v>
      </c>
      <c r="F14697" s="37" t="s">
        <v>1969</v>
      </c>
    </row>
    <row r="14698" spans="1:6" ht="14.25" customHeight="1" x14ac:dyDescent="0.2">
      <c r="A14698" s="35" t="s">
        <v>45333</v>
      </c>
      <c r="B14698" s="36" t="s">
        <v>45334</v>
      </c>
      <c r="C14698" s="37">
        <v>60101404</v>
      </c>
      <c r="D14698" s="38" t="s">
        <v>45335</v>
      </c>
      <c r="E14698" s="39" t="s">
        <v>1966</v>
      </c>
      <c r="F14698" s="37" t="s">
        <v>1969</v>
      </c>
    </row>
    <row r="14699" spans="1:6" ht="14.25" customHeight="1" x14ac:dyDescent="0.2">
      <c r="A14699" s="35" t="s">
        <v>45336</v>
      </c>
      <c r="B14699" s="36" t="s">
        <v>45337</v>
      </c>
      <c r="C14699" s="37">
        <v>60101405</v>
      </c>
      <c r="D14699" s="38" t="s">
        <v>45338</v>
      </c>
      <c r="E14699" s="39" t="s">
        <v>1966</v>
      </c>
      <c r="F14699" s="37" t="s">
        <v>1969</v>
      </c>
    </row>
    <row r="14700" spans="1:6" ht="14.25" customHeight="1" x14ac:dyDescent="0.2">
      <c r="A14700" s="35" t="s">
        <v>45339</v>
      </c>
      <c r="B14700" s="36" t="s">
        <v>45340</v>
      </c>
      <c r="C14700" s="37">
        <v>60101601</v>
      </c>
      <c r="D14700" s="38" t="s">
        <v>45341</v>
      </c>
      <c r="E14700" s="39" t="s">
        <v>1840</v>
      </c>
      <c r="F14700" s="37" t="s">
        <v>5344</v>
      </c>
    </row>
    <row r="14701" spans="1:6" ht="14.25" customHeight="1" x14ac:dyDescent="0.2">
      <c r="A14701" s="35" t="s">
        <v>45342</v>
      </c>
      <c r="B14701" s="36" t="s">
        <v>45343</v>
      </c>
      <c r="C14701" s="37">
        <v>60101602</v>
      </c>
      <c r="D14701" s="38" t="s">
        <v>45344</v>
      </c>
      <c r="E14701" s="39" t="s">
        <v>1840</v>
      </c>
      <c r="F14701" s="37" t="s">
        <v>5344</v>
      </c>
    </row>
    <row r="14702" spans="1:6" ht="14.25" customHeight="1" x14ac:dyDescent="0.2">
      <c r="A14702" s="35" t="s">
        <v>45345</v>
      </c>
      <c r="B14702" s="36" t="s">
        <v>45346</v>
      </c>
      <c r="C14702" s="37">
        <v>60101603</v>
      </c>
      <c r="D14702" s="38" t="s">
        <v>45347</v>
      </c>
      <c r="E14702" s="39" t="s">
        <v>1966</v>
      </c>
      <c r="F14702" s="37" t="s">
        <v>1969</v>
      </c>
    </row>
    <row r="14703" spans="1:6" ht="14.25" customHeight="1" x14ac:dyDescent="0.2">
      <c r="A14703" s="35" t="s">
        <v>45348</v>
      </c>
      <c r="B14703" s="36" t="s">
        <v>45349</v>
      </c>
      <c r="C14703" s="37">
        <v>60101604</v>
      </c>
      <c r="D14703" s="38" t="s">
        <v>45350</v>
      </c>
      <c r="E14703" s="39" t="s">
        <v>1966</v>
      </c>
      <c r="F14703" s="37" t="s">
        <v>1969</v>
      </c>
    </row>
    <row r="14704" spans="1:6" ht="14.25" customHeight="1" x14ac:dyDescent="0.2">
      <c r="A14704" s="35" t="s">
        <v>45351</v>
      </c>
      <c r="B14704" s="36" t="s">
        <v>45352</v>
      </c>
      <c r="C14704" s="37">
        <v>60101605</v>
      </c>
      <c r="D14704" s="38" t="s">
        <v>45353</v>
      </c>
      <c r="E14704" s="39" t="s">
        <v>1966</v>
      </c>
      <c r="F14704" s="37" t="s">
        <v>1969</v>
      </c>
    </row>
    <row r="14705" spans="1:6" ht="14.25" customHeight="1" x14ac:dyDescent="0.2">
      <c r="A14705" s="35" t="s">
        <v>45354</v>
      </c>
      <c r="B14705" s="36" t="s">
        <v>45355</v>
      </c>
      <c r="C14705" s="37">
        <v>60101606</v>
      </c>
      <c r="D14705" s="38" t="s">
        <v>45356</v>
      </c>
      <c r="E14705" s="39" t="s">
        <v>1966</v>
      </c>
      <c r="F14705" s="37" t="s">
        <v>1969</v>
      </c>
    </row>
    <row r="14706" spans="1:6" ht="14.25" customHeight="1" x14ac:dyDescent="0.2">
      <c r="A14706" s="35" t="s">
        <v>45357</v>
      </c>
      <c r="B14706" s="36" t="s">
        <v>45358</v>
      </c>
      <c r="C14706" s="37">
        <v>60101607</v>
      </c>
      <c r="D14706" s="38" t="s">
        <v>45359</v>
      </c>
      <c r="E14706" s="39" t="s">
        <v>1840</v>
      </c>
      <c r="F14706" s="37" t="s">
        <v>5344</v>
      </c>
    </row>
    <row r="14707" spans="1:6" ht="14.25" customHeight="1" x14ac:dyDescent="0.2">
      <c r="A14707" s="35" t="s">
        <v>45360</v>
      </c>
      <c r="B14707" s="36" t="s">
        <v>45361</v>
      </c>
      <c r="C14707" s="37">
        <v>60101608</v>
      </c>
      <c r="D14707" s="38" t="s">
        <v>45362</v>
      </c>
      <c r="E14707" s="39" t="s">
        <v>1840</v>
      </c>
      <c r="F14707" s="37" t="s">
        <v>5344</v>
      </c>
    </row>
    <row r="14708" spans="1:6" ht="14.25" customHeight="1" x14ac:dyDescent="0.2">
      <c r="A14708" s="35" t="s">
        <v>45363</v>
      </c>
      <c r="B14708" s="36" t="s">
        <v>45364</v>
      </c>
      <c r="C14708" s="37">
        <v>60101609</v>
      </c>
      <c r="D14708" s="38" t="s">
        <v>45365</v>
      </c>
      <c r="E14708" s="39" t="s">
        <v>1840</v>
      </c>
      <c r="F14708" s="37" t="s">
        <v>5344</v>
      </c>
    </row>
    <row r="14709" spans="1:6" ht="14.25" customHeight="1" x14ac:dyDescent="0.2">
      <c r="A14709" s="35" t="s">
        <v>2254</v>
      </c>
      <c r="B14709" s="36" t="s">
        <v>45366</v>
      </c>
      <c r="C14709" s="37">
        <v>60101610</v>
      </c>
      <c r="D14709" s="38" t="s">
        <v>45367</v>
      </c>
      <c r="E14709" s="39" t="s">
        <v>1840</v>
      </c>
      <c r="F14709" s="37" t="s">
        <v>5344</v>
      </c>
    </row>
    <row r="14710" spans="1:6" ht="14.25" customHeight="1" x14ac:dyDescent="0.2">
      <c r="A14710" s="35" t="s">
        <v>45368</v>
      </c>
      <c r="B14710" s="36" t="s">
        <v>45369</v>
      </c>
      <c r="C14710" s="37">
        <v>60101701</v>
      </c>
      <c r="D14710" s="38" t="s">
        <v>45370</v>
      </c>
      <c r="E14710" s="39" t="s">
        <v>22808</v>
      </c>
      <c r="F14710" s="37" t="s">
        <v>22809</v>
      </c>
    </row>
    <row r="14711" spans="1:6" ht="14.25" customHeight="1" x14ac:dyDescent="0.2">
      <c r="A14711" s="35" t="s">
        <v>45371</v>
      </c>
      <c r="B14711" s="36" t="s">
        <v>45372</v>
      </c>
      <c r="C14711" s="37">
        <v>60101702</v>
      </c>
      <c r="D14711" s="38" t="s">
        <v>45373</v>
      </c>
      <c r="E14711" s="39" t="s">
        <v>22808</v>
      </c>
      <c r="F14711" s="37" t="s">
        <v>22809</v>
      </c>
    </row>
    <row r="14712" spans="1:6" ht="14.25" customHeight="1" x14ac:dyDescent="0.2">
      <c r="A14712" s="35" t="s">
        <v>45374</v>
      </c>
      <c r="B14712" s="36" t="s">
        <v>45375</v>
      </c>
      <c r="C14712" s="37">
        <v>60101703</v>
      </c>
      <c r="D14712" s="38" t="s">
        <v>45376</v>
      </c>
      <c r="E14712" s="39" t="s">
        <v>22808</v>
      </c>
      <c r="F14712" s="37" t="s">
        <v>22809</v>
      </c>
    </row>
    <row r="14713" spans="1:6" ht="14.25" customHeight="1" x14ac:dyDescent="0.2">
      <c r="A14713" s="35" t="s">
        <v>45377</v>
      </c>
      <c r="B14713" s="36" t="s">
        <v>45378</v>
      </c>
      <c r="C14713" s="37">
        <v>60101704</v>
      </c>
      <c r="D14713" s="38" t="s">
        <v>45379</v>
      </c>
      <c r="E14713" s="39" t="s">
        <v>22808</v>
      </c>
      <c r="F14713" s="37" t="s">
        <v>22809</v>
      </c>
    </row>
    <row r="14714" spans="1:6" ht="14.25" customHeight="1" x14ac:dyDescent="0.2">
      <c r="A14714" s="35" t="s">
        <v>45380</v>
      </c>
      <c r="B14714" s="36" t="s">
        <v>45381</v>
      </c>
      <c r="C14714" s="37">
        <v>60101705</v>
      </c>
      <c r="D14714" s="38" t="s">
        <v>45382</v>
      </c>
      <c r="E14714" s="39" t="s">
        <v>22808</v>
      </c>
      <c r="F14714" s="37" t="s">
        <v>22809</v>
      </c>
    </row>
    <row r="14715" spans="1:6" ht="14.25" customHeight="1" x14ac:dyDescent="0.2">
      <c r="A14715" s="35" t="s">
        <v>45383</v>
      </c>
      <c r="B14715" s="36" t="s">
        <v>45384</v>
      </c>
      <c r="C14715" s="37">
        <v>60101706</v>
      </c>
      <c r="D14715" s="38" t="s">
        <v>45385</v>
      </c>
      <c r="E14715" s="39" t="s">
        <v>22808</v>
      </c>
      <c r="F14715" s="37" t="s">
        <v>22809</v>
      </c>
    </row>
    <row r="14716" spans="1:6" ht="14.25" customHeight="1" x14ac:dyDescent="0.2">
      <c r="A14716" s="35" t="s">
        <v>45386</v>
      </c>
      <c r="B14716" s="36" t="s">
        <v>45387</v>
      </c>
      <c r="C14716" s="37">
        <v>60101707</v>
      </c>
      <c r="D14716" s="38" t="s">
        <v>45388</v>
      </c>
      <c r="E14716" s="39" t="s">
        <v>22808</v>
      </c>
      <c r="F14716" s="37" t="s">
        <v>22809</v>
      </c>
    </row>
    <row r="14717" spans="1:6" ht="14.25" customHeight="1" x14ac:dyDescent="0.2">
      <c r="A14717" s="35" t="s">
        <v>45389</v>
      </c>
      <c r="B14717" s="36" t="s">
        <v>45390</v>
      </c>
      <c r="C14717" s="37">
        <v>60101708</v>
      </c>
      <c r="D14717" s="38" t="s">
        <v>45391</v>
      </c>
      <c r="E14717" s="39" t="s">
        <v>22808</v>
      </c>
      <c r="F14717" s="37" t="s">
        <v>22809</v>
      </c>
    </row>
    <row r="14718" spans="1:6" ht="14.25" customHeight="1" x14ac:dyDescent="0.2">
      <c r="A14718" s="35" t="s">
        <v>45392</v>
      </c>
      <c r="B14718" s="36" t="s">
        <v>45393</v>
      </c>
      <c r="C14718" s="37">
        <v>60101709</v>
      </c>
      <c r="D14718" s="38" t="s">
        <v>45394</v>
      </c>
      <c r="E14718" s="39" t="s">
        <v>22808</v>
      </c>
      <c r="F14718" s="37" t="s">
        <v>22809</v>
      </c>
    </row>
    <row r="14719" spans="1:6" ht="14.25" customHeight="1" x14ac:dyDescent="0.2">
      <c r="A14719" s="35" t="s">
        <v>45395</v>
      </c>
      <c r="B14719" s="36" t="s">
        <v>45396</v>
      </c>
      <c r="C14719" s="37">
        <v>60101710</v>
      </c>
      <c r="D14719" s="38" t="s">
        <v>45397</v>
      </c>
      <c r="E14719" s="39" t="s">
        <v>22808</v>
      </c>
      <c r="F14719" s="37" t="s">
        <v>22809</v>
      </c>
    </row>
    <row r="14720" spans="1:6" ht="14.25" customHeight="1" x14ac:dyDescent="0.2">
      <c r="A14720" s="35" t="s">
        <v>45398</v>
      </c>
      <c r="B14720" s="36" t="s">
        <v>45399</v>
      </c>
      <c r="C14720" s="37">
        <v>60101711</v>
      </c>
      <c r="D14720" s="38" t="s">
        <v>45400</v>
      </c>
      <c r="E14720" s="39" t="s">
        <v>22808</v>
      </c>
      <c r="F14720" s="37" t="s">
        <v>22809</v>
      </c>
    </row>
    <row r="14721" spans="1:6" ht="14.25" customHeight="1" x14ac:dyDescent="0.2">
      <c r="A14721" s="35" t="s">
        <v>45401</v>
      </c>
      <c r="B14721" s="36" t="s">
        <v>45402</v>
      </c>
      <c r="C14721" s="37">
        <v>60101712</v>
      </c>
      <c r="D14721" s="38" t="s">
        <v>45403</v>
      </c>
      <c r="E14721" s="39" t="s">
        <v>22808</v>
      </c>
      <c r="F14721" s="37" t="s">
        <v>22809</v>
      </c>
    </row>
    <row r="14722" spans="1:6" ht="14.25" customHeight="1" x14ac:dyDescent="0.2">
      <c r="A14722" s="35" t="s">
        <v>45404</v>
      </c>
      <c r="B14722" s="36" t="s">
        <v>45405</v>
      </c>
      <c r="C14722" s="37">
        <v>60101713</v>
      </c>
      <c r="D14722" s="38" t="s">
        <v>45406</v>
      </c>
      <c r="E14722" s="39" t="s">
        <v>22808</v>
      </c>
      <c r="F14722" s="37" t="s">
        <v>22809</v>
      </c>
    </row>
    <row r="14723" spans="1:6" ht="14.25" customHeight="1" x14ac:dyDescent="0.2">
      <c r="A14723" s="35" t="s">
        <v>45407</v>
      </c>
      <c r="B14723" s="36" t="s">
        <v>45408</v>
      </c>
      <c r="C14723" s="37">
        <v>60101714</v>
      </c>
      <c r="D14723" s="38" t="s">
        <v>45409</v>
      </c>
      <c r="E14723" s="39" t="s">
        <v>22808</v>
      </c>
      <c r="F14723" s="37" t="s">
        <v>22809</v>
      </c>
    </row>
    <row r="14724" spans="1:6" ht="14.25" customHeight="1" x14ac:dyDescent="0.2">
      <c r="A14724" s="35" t="s">
        <v>45410</v>
      </c>
      <c r="B14724" s="36" t="s">
        <v>45411</v>
      </c>
      <c r="C14724" s="37">
        <v>60101715</v>
      </c>
      <c r="D14724" s="38" t="s">
        <v>45412</v>
      </c>
      <c r="E14724" s="39" t="s">
        <v>1843</v>
      </c>
      <c r="F14724" s="37" t="s">
        <v>44360</v>
      </c>
    </row>
    <row r="14725" spans="1:6" ht="14.25" customHeight="1" x14ac:dyDescent="0.2">
      <c r="A14725" s="35" t="s">
        <v>45413</v>
      </c>
      <c r="B14725" s="36" t="s">
        <v>45414</v>
      </c>
      <c r="C14725" s="37">
        <v>60101716</v>
      </c>
      <c r="D14725" s="38" t="s">
        <v>45415</v>
      </c>
      <c r="E14725" s="39" t="s">
        <v>22808</v>
      </c>
      <c r="F14725" s="37" t="s">
        <v>22809</v>
      </c>
    </row>
    <row r="14726" spans="1:6" ht="14.25" customHeight="1" x14ac:dyDescent="0.2">
      <c r="A14726" s="35" t="s">
        <v>45416</v>
      </c>
      <c r="B14726" s="36" t="s">
        <v>45417</v>
      </c>
      <c r="C14726" s="37">
        <v>60101717</v>
      </c>
      <c r="D14726" s="38" t="s">
        <v>45418</v>
      </c>
      <c r="E14726" s="39" t="s">
        <v>22808</v>
      </c>
      <c r="F14726" s="37" t="s">
        <v>22809</v>
      </c>
    </row>
    <row r="14727" spans="1:6" ht="14.25" customHeight="1" x14ac:dyDescent="0.2">
      <c r="A14727" s="35" t="s">
        <v>45419</v>
      </c>
      <c r="B14727" s="36" t="s">
        <v>45420</v>
      </c>
      <c r="C14727" s="37">
        <v>60101718</v>
      </c>
      <c r="D14727" s="38" t="s">
        <v>45421</v>
      </c>
      <c r="E14727" s="39" t="s">
        <v>1843</v>
      </c>
      <c r="F14727" s="37" t="s">
        <v>44360</v>
      </c>
    </row>
    <row r="14728" spans="1:6" ht="14.25" customHeight="1" x14ac:dyDescent="0.2">
      <c r="A14728" s="35" t="s">
        <v>45422</v>
      </c>
      <c r="B14728" s="36" t="s">
        <v>45423</v>
      </c>
      <c r="C14728" s="37">
        <v>60101719</v>
      </c>
      <c r="D14728" s="38" t="s">
        <v>45424</v>
      </c>
      <c r="E14728" s="39" t="s">
        <v>22808</v>
      </c>
      <c r="F14728" s="37" t="s">
        <v>22809</v>
      </c>
    </row>
    <row r="14729" spans="1:6" ht="14.25" customHeight="1" x14ac:dyDescent="0.2">
      <c r="A14729" s="35" t="s">
        <v>45425</v>
      </c>
      <c r="B14729" s="36" t="s">
        <v>45426</v>
      </c>
      <c r="C14729" s="37">
        <v>60101720</v>
      </c>
      <c r="D14729" s="38" t="s">
        <v>45427</v>
      </c>
      <c r="E14729" s="39" t="s">
        <v>22808</v>
      </c>
      <c r="F14729" s="37" t="s">
        <v>22809</v>
      </c>
    </row>
    <row r="14730" spans="1:6" ht="14.25" customHeight="1" x14ac:dyDescent="0.2">
      <c r="A14730" s="35" t="s">
        <v>45428</v>
      </c>
      <c r="B14730" s="36" t="s">
        <v>45429</v>
      </c>
      <c r="C14730" s="37">
        <v>60101721</v>
      </c>
      <c r="D14730" s="38" t="s">
        <v>45430</v>
      </c>
      <c r="E14730" s="39" t="s">
        <v>1843</v>
      </c>
      <c r="F14730" s="37" t="s">
        <v>44360</v>
      </c>
    </row>
    <row r="14731" spans="1:6" ht="14.25" customHeight="1" x14ac:dyDescent="0.2">
      <c r="A14731" s="35" t="s">
        <v>45431</v>
      </c>
      <c r="B14731" s="36" t="s">
        <v>45432</v>
      </c>
      <c r="C14731" s="37">
        <v>60101722</v>
      </c>
      <c r="D14731" s="38" t="s">
        <v>45433</v>
      </c>
      <c r="E14731" s="39" t="s">
        <v>1843</v>
      </c>
      <c r="F14731" s="37" t="s">
        <v>44360</v>
      </c>
    </row>
    <row r="14732" spans="1:6" ht="14.25" customHeight="1" x14ac:dyDescent="0.2">
      <c r="A14732" s="35" t="s">
        <v>45434</v>
      </c>
      <c r="B14732" s="36" t="s">
        <v>45435</v>
      </c>
      <c r="C14732" s="37">
        <v>60101723</v>
      </c>
      <c r="D14732" s="38" t="s">
        <v>45436</v>
      </c>
      <c r="E14732" s="39" t="s">
        <v>22808</v>
      </c>
      <c r="F14732" s="37" t="s">
        <v>22809</v>
      </c>
    </row>
    <row r="14733" spans="1:6" ht="14.25" customHeight="1" x14ac:dyDescent="0.2">
      <c r="A14733" s="35" t="s">
        <v>45437</v>
      </c>
      <c r="B14733" s="36" t="s">
        <v>45438</v>
      </c>
      <c r="C14733" s="37">
        <v>60101724</v>
      </c>
      <c r="D14733" s="38" t="s">
        <v>45439</v>
      </c>
      <c r="E14733" s="39" t="s">
        <v>22808</v>
      </c>
      <c r="F14733" s="37" t="s">
        <v>22809</v>
      </c>
    </row>
    <row r="14734" spans="1:6" ht="14.25" customHeight="1" x14ac:dyDescent="0.2">
      <c r="A14734" s="35" t="s">
        <v>45440</v>
      </c>
      <c r="B14734" s="36" t="s">
        <v>45441</v>
      </c>
      <c r="C14734" s="37">
        <v>60101725</v>
      </c>
      <c r="D14734" s="38" t="s">
        <v>45442</v>
      </c>
      <c r="E14734" s="39" t="s">
        <v>1843</v>
      </c>
      <c r="F14734" s="37" t="s">
        <v>44360</v>
      </c>
    </row>
    <row r="14735" spans="1:6" ht="14.25" customHeight="1" x14ac:dyDescent="0.2">
      <c r="A14735" s="35" t="s">
        <v>45443</v>
      </c>
      <c r="B14735" s="36" t="s">
        <v>45444</v>
      </c>
      <c r="C14735" s="37">
        <v>60101726</v>
      </c>
      <c r="D14735" s="38" t="s">
        <v>45445</v>
      </c>
      <c r="E14735" s="39" t="s">
        <v>22808</v>
      </c>
      <c r="F14735" s="37" t="s">
        <v>22809</v>
      </c>
    </row>
    <row r="14736" spans="1:6" ht="14.25" customHeight="1" x14ac:dyDescent="0.2">
      <c r="A14736" s="35" t="s">
        <v>45446</v>
      </c>
      <c r="B14736" s="36" t="s">
        <v>45447</v>
      </c>
      <c r="C14736" s="37">
        <v>60101727</v>
      </c>
      <c r="D14736" s="38" t="s">
        <v>45448</v>
      </c>
      <c r="E14736" s="39" t="s">
        <v>22808</v>
      </c>
      <c r="F14736" s="37" t="s">
        <v>22809</v>
      </c>
    </row>
    <row r="14737" spans="1:6" ht="14.25" customHeight="1" x14ac:dyDescent="0.2">
      <c r="A14737" s="35" t="s">
        <v>45449</v>
      </c>
      <c r="B14737" s="36" t="s">
        <v>45450</v>
      </c>
      <c r="C14737" s="37">
        <v>60101728</v>
      </c>
      <c r="D14737" s="38" t="s">
        <v>45451</v>
      </c>
      <c r="E14737" s="39" t="s">
        <v>22808</v>
      </c>
      <c r="F14737" s="37" t="s">
        <v>22809</v>
      </c>
    </row>
    <row r="14738" spans="1:6" ht="14.25" customHeight="1" x14ac:dyDescent="0.2">
      <c r="A14738" s="35" t="s">
        <v>45452</v>
      </c>
      <c r="B14738" s="36" t="s">
        <v>45453</v>
      </c>
      <c r="C14738" s="37">
        <v>60101729</v>
      </c>
      <c r="D14738" s="38" t="s">
        <v>45454</v>
      </c>
      <c r="E14738" s="39" t="s">
        <v>22808</v>
      </c>
      <c r="F14738" s="37" t="s">
        <v>22809</v>
      </c>
    </row>
    <row r="14739" spans="1:6" ht="14.25" customHeight="1" x14ac:dyDescent="0.2">
      <c r="A14739" s="35" t="s">
        <v>45455</v>
      </c>
      <c r="B14739" s="36" t="s">
        <v>45456</v>
      </c>
      <c r="C14739" s="37">
        <v>60101730</v>
      </c>
      <c r="D14739" s="38" t="s">
        <v>45457</v>
      </c>
      <c r="E14739" s="39" t="s">
        <v>22808</v>
      </c>
      <c r="F14739" s="37" t="s">
        <v>22809</v>
      </c>
    </row>
    <row r="14740" spans="1:6" ht="14.25" customHeight="1" x14ac:dyDescent="0.2">
      <c r="A14740" s="35" t="s">
        <v>45458</v>
      </c>
      <c r="B14740" s="36" t="s">
        <v>45459</v>
      </c>
      <c r="C14740" s="37">
        <v>60101731</v>
      </c>
      <c r="D14740" s="38" t="s">
        <v>45460</v>
      </c>
      <c r="E14740" s="39" t="s">
        <v>1840</v>
      </c>
      <c r="F14740" s="37" t="s">
        <v>5344</v>
      </c>
    </row>
    <row r="14741" spans="1:6" ht="14.25" customHeight="1" x14ac:dyDescent="0.2">
      <c r="A14741" s="35" t="s">
        <v>45461</v>
      </c>
      <c r="B14741" s="36" t="s">
        <v>45462</v>
      </c>
      <c r="C14741" s="37">
        <v>60101732</v>
      </c>
      <c r="D14741" s="38" t="s">
        <v>45463</v>
      </c>
      <c r="E14741" s="39" t="s">
        <v>1865</v>
      </c>
      <c r="F14741" s="37" t="s">
        <v>1939</v>
      </c>
    </row>
    <row r="14742" spans="1:6" ht="14.25" customHeight="1" x14ac:dyDescent="0.2">
      <c r="A14742" s="35" t="s">
        <v>45464</v>
      </c>
      <c r="B14742" s="36" t="s">
        <v>45465</v>
      </c>
      <c r="C14742" s="37">
        <v>60101801</v>
      </c>
      <c r="D14742" s="38" t="s">
        <v>45466</v>
      </c>
      <c r="E14742" s="39" t="s">
        <v>1843</v>
      </c>
      <c r="F14742" s="37" t="s">
        <v>44360</v>
      </c>
    </row>
    <row r="14743" spans="1:6" ht="14.25" customHeight="1" x14ac:dyDescent="0.2">
      <c r="A14743" s="35" t="s">
        <v>45467</v>
      </c>
      <c r="B14743" s="36" t="s">
        <v>45468</v>
      </c>
      <c r="C14743" s="37">
        <v>60101802</v>
      </c>
      <c r="D14743" s="38" t="s">
        <v>45469</v>
      </c>
      <c r="E14743" s="39" t="s">
        <v>1843</v>
      </c>
      <c r="F14743" s="37" t="s">
        <v>44360</v>
      </c>
    </row>
    <row r="14744" spans="1:6" ht="14.25" customHeight="1" x14ac:dyDescent="0.2">
      <c r="A14744" s="35" t="s">
        <v>45470</v>
      </c>
      <c r="B14744" s="36" t="s">
        <v>45471</v>
      </c>
      <c r="C14744" s="37">
        <v>60101803</v>
      </c>
      <c r="D14744" s="38" t="s">
        <v>45472</v>
      </c>
      <c r="E14744" s="39" t="s">
        <v>1843</v>
      </c>
      <c r="F14744" s="37" t="s">
        <v>44360</v>
      </c>
    </row>
    <row r="14745" spans="1:6" ht="14.25" customHeight="1" x14ac:dyDescent="0.2">
      <c r="A14745" s="35" t="s">
        <v>45473</v>
      </c>
      <c r="B14745" s="36" t="s">
        <v>45474</v>
      </c>
      <c r="C14745" s="37">
        <v>60101804</v>
      </c>
      <c r="D14745" s="38" t="s">
        <v>45475</v>
      </c>
      <c r="E14745" s="39" t="s">
        <v>1843</v>
      </c>
      <c r="F14745" s="37" t="s">
        <v>44360</v>
      </c>
    </row>
    <row r="14746" spans="1:6" ht="14.25" customHeight="1" x14ac:dyDescent="0.2">
      <c r="A14746" s="35" t="s">
        <v>45476</v>
      </c>
      <c r="B14746" s="36" t="s">
        <v>45477</v>
      </c>
      <c r="C14746" s="37">
        <v>60101805</v>
      </c>
      <c r="D14746" s="38" t="s">
        <v>45478</v>
      </c>
      <c r="E14746" s="39" t="s">
        <v>1843</v>
      </c>
      <c r="F14746" s="37" t="s">
        <v>44360</v>
      </c>
    </row>
    <row r="14747" spans="1:6" ht="14.25" customHeight="1" x14ac:dyDescent="0.2">
      <c r="A14747" s="35" t="s">
        <v>45479</v>
      </c>
      <c r="B14747" s="36" t="s">
        <v>45480</v>
      </c>
      <c r="C14747" s="37">
        <v>60101806</v>
      </c>
      <c r="D14747" s="38" t="s">
        <v>45481</v>
      </c>
      <c r="E14747" s="39" t="s">
        <v>1843</v>
      </c>
      <c r="F14747" s="37" t="s">
        <v>44360</v>
      </c>
    </row>
    <row r="14748" spans="1:6" ht="14.25" customHeight="1" x14ac:dyDescent="0.2">
      <c r="A14748" s="35" t="s">
        <v>45482</v>
      </c>
      <c r="B14748" s="36" t="s">
        <v>45483</v>
      </c>
      <c r="C14748" s="37">
        <v>60101807</v>
      </c>
      <c r="D14748" s="38" t="s">
        <v>45484</v>
      </c>
      <c r="E14748" s="39" t="s">
        <v>1966</v>
      </c>
      <c r="F14748" s="37" t="s">
        <v>1969</v>
      </c>
    </row>
    <row r="14749" spans="1:6" ht="14.25" customHeight="1" x14ac:dyDescent="0.2">
      <c r="A14749" s="35" t="s">
        <v>45485</v>
      </c>
      <c r="B14749" s="36" t="s">
        <v>45486</v>
      </c>
      <c r="C14749" s="37">
        <v>60101808</v>
      </c>
      <c r="D14749" s="38" t="s">
        <v>45487</v>
      </c>
      <c r="E14749" s="39" t="s">
        <v>1843</v>
      </c>
      <c r="F14749" s="37" t="s">
        <v>44360</v>
      </c>
    </row>
    <row r="14750" spans="1:6" ht="14.25" customHeight="1" x14ac:dyDescent="0.2">
      <c r="A14750" s="35" t="s">
        <v>45488</v>
      </c>
      <c r="B14750" s="36" t="s">
        <v>45489</v>
      </c>
      <c r="C14750" s="37">
        <v>60101809</v>
      </c>
      <c r="D14750" s="38" t="s">
        <v>45490</v>
      </c>
      <c r="E14750" s="39" t="s">
        <v>1840</v>
      </c>
      <c r="F14750" s="37" t="s">
        <v>5344</v>
      </c>
    </row>
    <row r="14751" spans="1:6" ht="14.25" customHeight="1" x14ac:dyDescent="0.2">
      <c r="A14751" s="35" t="s">
        <v>45491</v>
      </c>
      <c r="B14751" s="36" t="s">
        <v>45492</v>
      </c>
      <c r="C14751" s="37">
        <v>60101810</v>
      </c>
      <c r="D14751" s="38" t="s">
        <v>45493</v>
      </c>
      <c r="E14751" s="39" t="s">
        <v>1843</v>
      </c>
      <c r="F14751" s="37" t="s">
        <v>44360</v>
      </c>
    </row>
    <row r="14752" spans="1:6" ht="14.25" customHeight="1" x14ac:dyDescent="0.2">
      <c r="A14752" s="35" t="s">
        <v>45494</v>
      </c>
      <c r="B14752" s="36" t="s">
        <v>45495</v>
      </c>
      <c r="C14752" s="37">
        <v>60101811</v>
      </c>
      <c r="D14752" s="38" t="s">
        <v>45496</v>
      </c>
      <c r="E14752" s="39" t="s">
        <v>1815</v>
      </c>
      <c r="F14752" s="37" t="s">
        <v>25784</v>
      </c>
    </row>
    <row r="14753" spans="1:6" ht="14.25" customHeight="1" x14ac:dyDescent="0.2">
      <c r="A14753" s="35" t="s">
        <v>45497</v>
      </c>
      <c r="B14753" s="36" t="s">
        <v>45498</v>
      </c>
      <c r="C14753" s="37">
        <v>60101901</v>
      </c>
      <c r="D14753" s="38" t="s">
        <v>45499</v>
      </c>
      <c r="E14753" s="39" t="s">
        <v>1843</v>
      </c>
      <c r="F14753" s="37" t="s">
        <v>44360</v>
      </c>
    </row>
    <row r="14754" spans="1:6" ht="14.25" customHeight="1" x14ac:dyDescent="0.2">
      <c r="A14754" s="35" t="s">
        <v>45500</v>
      </c>
      <c r="B14754" s="36" t="s">
        <v>45501</v>
      </c>
      <c r="C14754" s="37">
        <v>60101902</v>
      </c>
      <c r="D14754" s="38" t="s">
        <v>45502</v>
      </c>
      <c r="E14754" s="39" t="s">
        <v>1966</v>
      </c>
      <c r="F14754" s="37" t="s">
        <v>1969</v>
      </c>
    </row>
    <row r="14755" spans="1:6" ht="14.25" customHeight="1" x14ac:dyDescent="0.2">
      <c r="A14755" s="35" t="s">
        <v>45503</v>
      </c>
      <c r="B14755" s="36" t="s">
        <v>45504</v>
      </c>
      <c r="C14755" s="37">
        <v>60101903</v>
      </c>
      <c r="D14755" s="38" t="s">
        <v>45505</v>
      </c>
      <c r="E14755" s="39" t="s">
        <v>1966</v>
      </c>
      <c r="F14755" s="37" t="s">
        <v>1969</v>
      </c>
    </row>
    <row r="14756" spans="1:6" ht="14.25" customHeight="1" x14ac:dyDescent="0.2">
      <c r="A14756" s="35" t="s">
        <v>45506</v>
      </c>
      <c r="B14756" s="36" t="s">
        <v>45507</v>
      </c>
      <c r="C14756" s="37">
        <v>60101904</v>
      </c>
      <c r="D14756" s="38" t="s">
        <v>45508</v>
      </c>
      <c r="E14756" s="39" t="s">
        <v>1966</v>
      </c>
      <c r="F14756" s="37" t="s">
        <v>1969</v>
      </c>
    </row>
    <row r="14757" spans="1:6" ht="14.25" customHeight="1" x14ac:dyDescent="0.2">
      <c r="A14757" s="35" t="s">
        <v>45509</v>
      </c>
      <c r="B14757" s="36" t="s">
        <v>45510</v>
      </c>
      <c r="C14757" s="37">
        <v>60101905</v>
      </c>
      <c r="D14757" s="38" t="s">
        <v>45511</v>
      </c>
      <c r="E14757" s="39" t="s">
        <v>1966</v>
      </c>
      <c r="F14757" s="37" t="s">
        <v>1969</v>
      </c>
    </row>
    <row r="14758" spans="1:6" ht="14.25" customHeight="1" x14ac:dyDescent="0.2">
      <c r="A14758" s="35" t="s">
        <v>45512</v>
      </c>
      <c r="B14758" s="36" t="s">
        <v>45513</v>
      </c>
      <c r="C14758" s="37">
        <v>60101906</v>
      </c>
      <c r="D14758" s="38" t="s">
        <v>45514</v>
      </c>
      <c r="E14758" s="39" t="s">
        <v>1966</v>
      </c>
      <c r="F14758" s="37" t="s">
        <v>1969</v>
      </c>
    </row>
    <row r="14759" spans="1:6" ht="14.25" customHeight="1" x14ac:dyDescent="0.2">
      <c r="A14759" s="35" t="s">
        <v>45515</v>
      </c>
      <c r="B14759" s="36" t="s">
        <v>45516</v>
      </c>
      <c r="C14759" s="37">
        <v>60101907</v>
      </c>
      <c r="D14759" s="38" t="s">
        <v>45517</v>
      </c>
      <c r="E14759" s="39" t="s">
        <v>1843</v>
      </c>
      <c r="F14759" s="37" t="s">
        <v>44360</v>
      </c>
    </row>
    <row r="14760" spans="1:6" ht="14.25" customHeight="1" x14ac:dyDescent="0.2">
      <c r="A14760" s="35" t="s">
        <v>45518</v>
      </c>
      <c r="B14760" s="36" t="s">
        <v>45519</v>
      </c>
      <c r="C14760" s="37">
        <v>60101908</v>
      </c>
      <c r="D14760" s="38" t="s">
        <v>45520</v>
      </c>
      <c r="E14760" s="39" t="s">
        <v>1843</v>
      </c>
      <c r="F14760" s="37" t="s">
        <v>44360</v>
      </c>
    </row>
    <row r="14761" spans="1:6" ht="14.25" customHeight="1" x14ac:dyDescent="0.2">
      <c r="A14761" s="35" t="s">
        <v>45521</v>
      </c>
      <c r="B14761" s="36" t="s">
        <v>45522</v>
      </c>
      <c r="C14761" s="37">
        <v>60101909</v>
      </c>
      <c r="D14761" s="38" t="s">
        <v>45523</v>
      </c>
      <c r="E14761" s="39" t="s">
        <v>1966</v>
      </c>
      <c r="F14761" s="37" t="s">
        <v>1969</v>
      </c>
    </row>
    <row r="14762" spans="1:6" ht="14.25" customHeight="1" x14ac:dyDescent="0.2">
      <c r="A14762" s="35" t="s">
        <v>45524</v>
      </c>
      <c r="B14762" s="36" t="s">
        <v>45525</v>
      </c>
      <c r="C14762" s="37">
        <v>60101910</v>
      </c>
      <c r="D14762" s="38" t="s">
        <v>45526</v>
      </c>
      <c r="E14762" s="39" t="s">
        <v>1966</v>
      </c>
      <c r="F14762" s="37" t="s">
        <v>1969</v>
      </c>
    </row>
    <row r="14763" spans="1:6" ht="14.25" customHeight="1" x14ac:dyDescent="0.2">
      <c r="A14763" s="35" t="s">
        <v>45527</v>
      </c>
      <c r="B14763" s="36" t="s">
        <v>45528</v>
      </c>
      <c r="C14763" s="37">
        <v>60101911</v>
      </c>
      <c r="D14763" s="38" t="s">
        <v>45529</v>
      </c>
      <c r="E14763" s="39" t="s">
        <v>1966</v>
      </c>
      <c r="F14763" s="37" t="s">
        <v>1969</v>
      </c>
    </row>
    <row r="14764" spans="1:6" ht="14.25" customHeight="1" x14ac:dyDescent="0.2">
      <c r="A14764" s="35" t="s">
        <v>45530</v>
      </c>
      <c r="B14764" s="36" t="s">
        <v>45531</v>
      </c>
      <c r="C14764" s="37">
        <v>60102001</v>
      </c>
      <c r="D14764" s="38" t="s">
        <v>45532</v>
      </c>
      <c r="E14764" s="39" t="s">
        <v>1966</v>
      </c>
      <c r="F14764" s="37" t="s">
        <v>1969</v>
      </c>
    </row>
    <row r="14765" spans="1:6" ht="14.25" customHeight="1" x14ac:dyDescent="0.2">
      <c r="A14765" s="35" t="s">
        <v>45533</v>
      </c>
      <c r="B14765" s="36" t="s">
        <v>45534</v>
      </c>
      <c r="C14765" s="37">
        <v>60102002</v>
      </c>
      <c r="D14765" s="38" t="s">
        <v>45535</v>
      </c>
      <c r="E14765" s="39" t="s">
        <v>1966</v>
      </c>
      <c r="F14765" s="37" t="s">
        <v>1969</v>
      </c>
    </row>
    <row r="14766" spans="1:6" ht="14.25" customHeight="1" x14ac:dyDescent="0.2">
      <c r="A14766" s="35" t="s">
        <v>45536</v>
      </c>
      <c r="B14766" s="36" t="s">
        <v>45537</v>
      </c>
      <c r="C14766" s="37">
        <v>60102003</v>
      </c>
      <c r="D14766" s="38" t="s">
        <v>45538</v>
      </c>
      <c r="E14766" s="39" t="s">
        <v>1843</v>
      </c>
      <c r="F14766" s="37" t="s">
        <v>44360</v>
      </c>
    </row>
    <row r="14767" spans="1:6" ht="14.25" customHeight="1" x14ac:dyDescent="0.2">
      <c r="A14767" s="35" t="s">
        <v>45539</v>
      </c>
      <c r="B14767" s="36" t="s">
        <v>45540</v>
      </c>
      <c r="C14767" s="37">
        <v>60102004</v>
      </c>
      <c r="D14767" s="38" t="s">
        <v>45541</v>
      </c>
      <c r="E14767" s="39" t="s">
        <v>1966</v>
      </c>
      <c r="F14767" s="37" t="s">
        <v>1969</v>
      </c>
    </row>
    <row r="14768" spans="1:6" ht="14.25" customHeight="1" x14ac:dyDescent="0.2">
      <c r="A14768" s="35" t="s">
        <v>45542</v>
      </c>
      <c r="B14768" s="36" t="s">
        <v>45543</v>
      </c>
      <c r="C14768" s="37">
        <v>60102005</v>
      </c>
      <c r="D14768" s="38" t="s">
        <v>45544</v>
      </c>
      <c r="E14768" s="39" t="s">
        <v>1843</v>
      </c>
      <c r="F14768" s="37" t="s">
        <v>44360</v>
      </c>
    </row>
    <row r="14769" spans="1:6" ht="14.25" customHeight="1" x14ac:dyDescent="0.2">
      <c r="A14769" s="35" t="s">
        <v>45545</v>
      </c>
      <c r="B14769" s="36" t="s">
        <v>45546</v>
      </c>
      <c r="C14769" s="37">
        <v>60102006</v>
      </c>
      <c r="D14769" s="38" t="s">
        <v>45547</v>
      </c>
      <c r="E14769" s="39" t="s">
        <v>1966</v>
      </c>
      <c r="F14769" s="37" t="s">
        <v>1969</v>
      </c>
    </row>
    <row r="14770" spans="1:6" ht="14.25" customHeight="1" x14ac:dyDescent="0.2">
      <c r="A14770" s="35" t="s">
        <v>45548</v>
      </c>
      <c r="B14770" s="36" t="s">
        <v>45549</v>
      </c>
      <c r="C14770" s="37">
        <v>60102007</v>
      </c>
      <c r="D14770" s="38" t="s">
        <v>45550</v>
      </c>
      <c r="E14770" s="39" t="s">
        <v>1966</v>
      </c>
      <c r="F14770" s="37" t="s">
        <v>1969</v>
      </c>
    </row>
    <row r="14771" spans="1:6" ht="14.25" customHeight="1" x14ac:dyDescent="0.2">
      <c r="A14771" s="35" t="s">
        <v>45551</v>
      </c>
      <c r="B14771" s="36" t="s">
        <v>45552</v>
      </c>
      <c r="C14771" s="37">
        <v>60102101</v>
      </c>
      <c r="D14771" s="38" t="s">
        <v>45553</v>
      </c>
      <c r="E14771" s="39" t="s">
        <v>1843</v>
      </c>
      <c r="F14771" s="37" t="s">
        <v>44360</v>
      </c>
    </row>
    <row r="14772" spans="1:6" ht="14.25" customHeight="1" x14ac:dyDescent="0.2">
      <c r="A14772" s="35" t="s">
        <v>45554</v>
      </c>
      <c r="B14772" s="36" t="s">
        <v>45555</v>
      </c>
      <c r="C14772" s="37">
        <v>60102102</v>
      </c>
      <c r="D14772" s="38" t="s">
        <v>45556</v>
      </c>
      <c r="E14772" s="39" t="s">
        <v>1843</v>
      </c>
      <c r="F14772" s="37" t="s">
        <v>44360</v>
      </c>
    </row>
    <row r="14773" spans="1:6" ht="14.25" customHeight="1" x14ac:dyDescent="0.2">
      <c r="A14773" s="35" t="s">
        <v>45557</v>
      </c>
      <c r="B14773" s="36" t="s">
        <v>45558</v>
      </c>
      <c r="C14773" s="37">
        <v>60102103</v>
      </c>
      <c r="D14773" s="38" t="s">
        <v>45559</v>
      </c>
      <c r="E14773" s="39" t="s">
        <v>1843</v>
      </c>
      <c r="F14773" s="37" t="s">
        <v>44360</v>
      </c>
    </row>
    <row r="14774" spans="1:6" ht="14.25" customHeight="1" x14ac:dyDescent="0.2">
      <c r="A14774" s="35" t="s">
        <v>45560</v>
      </c>
      <c r="B14774" s="36" t="s">
        <v>45561</v>
      </c>
      <c r="C14774" s="37">
        <v>60102104</v>
      </c>
      <c r="D14774" s="38" t="s">
        <v>45562</v>
      </c>
      <c r="E14774" s="39" t="s">
        <v>1843</v>
      </c>
      <c r="F14774" s="37" t="s">
        <v>44360</v>
      </c>
    </row>
    <row r="14775" spans="1:6" ht="14.25" customHeight="1" x14ac:dyDescent="0.2">
      <c r="A14775" s="35" t="s">
        <v>45563</v>
      </c>
      <c r="B14775" s="36" t="s">
        <v>45564</v>
      </c>
      <c r="C14775" s="37">
        <v>60102105</v>
      </c>
      <c r="D14775" s="38" t="s">
        <v>45565</v>
      </c>
      <c r="E14775" s="39" t="s">
        <v>1843</v>
      </c>
      <c r="F14775" s="37" t="s">
        <v>44360</v>
      </c>
    </row>
    <row r="14776" spans="1:6" ht="14.25" customHeight="1" x14ac:dyDescent="0.2">
      <c r="A14776" s="35" t="s">
        <v>45566</v>
      </c>
      <c r="B14776" s="36" t="s">
        <v>45567</v>
      </c>
      <c r="C14776" s="37">
        <v>60102106</v>
      </c>
      <c r="D14776" s="38" t="s">
        <v>45568</v>
      </c>
      <c r="E14776" s="39" t="s">
        <v>1843</v>
      </c>
      <c r="F14776" s="37" t="s">
        <v>44360</v>
      </c>
    </row>
    <row r="14777" spans="1:6" ht="14.25" customHeight="1" x14ac:dyDescent="0.2">
      <c r="A14777" s="35" t="s">
        <v>45569</v>
      </c>
      <c r="B14777" s="36" t="s">
        <v>45570</v>
      </c>
      <c r="C14777" s="37">
        <v>60102201</v>
      </c>
      <c r="D14777" s="38" t="s">
        <v>45571</v>
      </c>
      <c r="E14777" s="39" t="s">
        <v>1843</v>
      </c>
      <c r="F14777" s="37" t="s">
        <v>44360</v>
      </c>
    </row>
    <row r="14778" spans="1:6" ht="14.25" customHeight="1" x14ac:dyDescent="0.2">
      <c r="A14778" s="35" t="s">
        <v>45572</v>
      </c>
      <c r="B14778" s="36" t="s">
        <v>45573</v>
      </c>
      <c r="C14778" s="37">
        <v>60102202</v>
      </c>
      <c r="D14778" s="38" t="s">
        <v>45574</v>
      </c>
      <c r="E14778" s="39" t="s">
        <v>1966</v>
      </c>
      <c r="F14778" s="37" t="s">
        <v>1969</v>
      </c>
    </row>
    <row r="14779" spans="1:6" ht="14.25" customHeight="1" x14ac:dyDescent="0.2">
      <c r="A14779" s="35" t="s">
        <v>45575</v>
      </c>
      <c r="B14779" s="36" t="s">
        <v>45576</v>
      </c>
      <c r="C14779" s="37">
        <v>60102203</v>
      </c>
      <c r="D14779" s="38" t="s">
        <v>45577</v>
      </c>
      <c r="E14779" s="39" t="s">
        <v>1966</v>
      </c>
      <c r="F14779" s="37" t="s">
        <v>1969</v>
      </c>
    </row>
    <row r="14780" spans="1:6" ht="14.25" customHeight="1" x14ac:dyDescent="0.2">
      <c r="A14780" s="35" t="s">
        <v>45578</v>
      </c>
      <c r="B14780" s="36" t="s">
        <v>45579</v>
      </c>
      <c r="C14780" s="37">
        <v>60102204</v>
      </c>
      <c r="D14780" s="38" t="s">
        <v>45580</v>
      </c>
      <c r="E14780" s="39" t="s">
        <v>1966</v>
      </c>
      <c r="F14780" s="37" t="s">
        <v>1969</v>
      </c>
    </row>
    <row r="14781" spans="1:6" ht="14.25" customHeight="1" x14ac:dyDescent="0.2">
      <c r="A14781" s="35" t="s">
        <v>45581</v>
      </c>
      <c r="B14781" s="36" t="s">
        <v>45582</v>
      </c>
      <c r="C14781" s="37">
        <v>60102205</v>
      </c>
      <c r="D14781" s="38" t="s">
        <v>45583</v>
      </c>
      <c r="E14781" s="39" t="s">
        <v>1843</v>
      </c>
      <c r="F14781" s="37" t="s">
        <v>44360</v>
      </c>
    </row>
    <row r="14782" spans="1:6" ht="14.25" customHeight="1" x14ac:dyDescent="0.2">
      <c r="A14782" s="35" t="s">
        <v>45584</v>
      </c>
      <c r="B14782" s="36" t="s">
        <v>45585</v>
      </c>
      <c r="C14782" s="37">
        <v>60102206</v>
      </c>
      <c r="D14782" s="38" t="s">
        <v>45586</v>
      </c>
      <c r="E14782" s="39" t="s">
        <v>1966</v>
      </c>
      <c r="F14782" s="37" t="s">
        <v>1969</v>
      </c>
    </row>
    <row r="14783" spans="1:6" ht="14.25" customHeight="1" x14ac:dyDescent="0.2">
      <c r="A14783" s="35" t="s">
        <v>1845</v>
      </c>
      <c r="B14783" s="36" t="s">
        <v>45587</v>
      </c>
      <c r="C14783" s="37">
        <v>60102301</v>
      </c>
      <c r="D14783" s="38" t="s">
        <v>45588</v>
      </c>
      <c r="E14783" s="39" t="s">
        <v>1843</v>
      </c>
      <c r="F14783" s="37" t="s">
        <v>44360</v>
      </c>
    </row>
    <row r="14784" spans="1:6" ht="14.25" customHeight="1" x14ac:dyDescent="0.2">
      <c r="A14784" s="35" t="s">
        <v>45589</v>
      </c>
      <c r="B14784" s="36" t="s">
        <v>45590</v>
      </c>
      <c r="C14784" s="37">
        <v>60102302</v>
      </c>
      <c r="D14784" s="38" t="s">
        <v>45591</v>
      </c>
      <c r="E14784" s="39" t="s">
        <v>1843</v>
      </c>
      <c r="F14784" s="37" t="s">
        <v>44360</v>
      </c>
    </row>
    <row r="14785" spans="1:6" ht="14.25" customHeight="1" x14ac:dyDescent="0.2">
      <c r="A14785" s="35" t="s">
        <v>45592</v>
      </c>
      <c r="B14785" s="36" t="s">
        <v>45593</v>
      </c>
      <c r="C14785" s="37">
        <v>60102303</v>
      </c>
      <c r="D14785" s="38" t="s">
        <v>45594</v>
      </c>
      <c r="E14785" s="39" t="s">
        <v>1843</v>
      </c>
      <c r="F14785" s="37" t="s">
        <v>44360</v>
      </c>
    </row>
    <row r="14786" spans="1:6" ht="14.25" customHeight="1" x14ac:dyDescent="0.2">
      <c r="A14786" s="35" t="s">
        <v>45595</v>
      </c>
      <c r="B14786" s="36" t="s">
        <v>45596</v>
      </c>
      <c r="C14786" s="37">
        <v>60102304</v>
      </c>
      <c r="D14786" s="38" t="s">
        <v>45597</v>
      </c>
      <c r="E14786" s="39" t="s">
        <v>1843</v>
      </c>
      <c r="F14786" s="37" t="s">
        <v>44360</v>
      </c>
    </row>
    <row r="14787" spans="1:6" ht="14.25" customHeight="1" x14ac:dyDescent="0.2">
      <c r="A14787" s="35" t="s">
        <v>45598</v>
      </c>
      <c r="B14787" s="36" t="s">
        <v>45599</v>
      </c>
      <c r="C14787" s="37">
        <v>60102305</v>
      </c>
      <c r="D14787" s="38" t="s">
        <v>45600</v>
      </c>
      <c r="E14787" s="39" t="s">
        <v>1843</v>
      </c>
      <c r="F14787" s="37" t="s">
        <v>44360</v>
      </c>
    </row>
    <row r="14788" spans="1:6" ht="14.25" customHeight="1" x14ac:dyDescent="0.2">
      <c r="A14788" s="35" t="s">
        <v>45601</v>
      </c>
      <c r="B14788" s="36" t="s">
        <v>45602</v>
      </c>
      <c r="C14788" s="37">
        <v>60102306</v>
      </c>
      <c r="D14788" s="38" t="s">
        <v>45603</v>
      </c>
      <c r="E14788" s="39" t="s">
        <v>1843</v>
      </c>
      <c r="F14788" s="37" t="s">
        <v>44360</v>
      </c>
    </row>
    <row r="14789" spans="1:6" ht="14.25" customHeight="1" x14ac:dyDescent="0.2">
      <c r="A14789" s="35" t="s">
        <v>45604</v>
      </c>
      <c r="B14789" s="36" t="s">
        <v>45605</v>
      </c>
      <c r="C14789" s="37">
        <v>60102307</v>
      </c>
      <c r="D14789" s="38" t="s">
        <v>45606</v>
      </c>
      <c r="E14789" s="39" t="s">
        <v>1843</v>
      </c>
      <c r="F14789" s="37" t="s">
        <v>44360</v>
      </c>
    </row>
    <row r="14790" spans="1:6" ht="14.25" customHeight="1" x14ac:dyDescent="0.2">
      <c r="A14790" s="35" t="s">
        <v>45607</v>
      </c>
      <c r="B14790" s="36" t="s">
        <v>45608</v>
      </c>
      <c r="C14790" s="37">
        <v>60102308</v>
      </c>
      <c r="D14790" s="38" t="s">
        <v>45609</v>
      </c>
      <c r="E14790" s="39" t="s">
        <v>1843</v>
      </c>
      <c r="F14790" s="37" t="s">
        <v>44360</v>
      </c>
    </row>
    <row r="14791" spans="1:6" ht="14.25" customHeight="1" x14ac:dyDescent="0.2">
      <c r="A14791" s="35" t="s">
        <v>45610</v>
      </c>
      <c r="B14791" s="36" t="s">
        <v>45611</v>
      </c>
      <c r="C14791" s="37">
        <v>60102309</v>
      </c>
      <c r="D14791" s="38" t="s">
        <v>45612</v>
      </c>
      <c r="E14791" s="39" t="s">
        <v>1843</v>
      </c>
      <c r="F14791" s="37" t="s">
        <v>44360</v>
      </c>
    </row>
    <row r="14792" spans="1:6" ht="14.25" customHeight="1" x14ac:dyDescent="0.2">
      <c r="A14792" s="35" t="s">
        <v>45613</v>
      </c>
      <c r="B14792" s="36" t="s">
        <v>45614</v>
      </c>
      <c r="C14792" s="37">
        <v>60102310</v>
      </c>
      <c r="D14792" s="38" t="s">
        <v>45615</v>
      </c>
      <c r="E14792" s="39" t="s">
        <v>1843</v>
      </c>
      <c r="F14792" s="37" t="s">
        <v>44360</v>
      </c>
    </row>
    <row r="14793" spans="1:6" ht="14.25" customHeight="1" x14ac:dyDescent="0.2">
      <c r="A14793" s="35" t="s">
        <v>45616</v>
      </c>
      <c r="B14793" s="36" t="s">
        <v>45617</v>
      </c>
      <c r="C14793" s="37">
        <v>60102311</v>
      </c>
      <c r="D14793" s="38" t="s">
        <v>45618</v>
      </c>
      <c r="E14793" s="39" t="s">
        <v>1843</v>
      </c>
      <c r="F14793" s="37" t="s">
        <v>44360</v>
      </c>
    </row>
    <row r="14794" spans="1:6" ht="14.25" customHeight="1" x14ac:dyDescent="0.2">
      <c r="A14794" s="35" t="s">
        <v>45619</v>
      </c>
      <c r="B14794" s="36" t="s">
        <v>45620</v>
      </c>
      <c r="C14794" s="37">
        <v>60102312</v>
      </c>
      <c r="D14794" s="38" t="s">
        <v>45621</v>
      </c>
      <c r="E14794" s="39" t="s">
        <v>1843</v>
      </c>
      <c r="F14794" s="37" t="s">
        <v>44360</v>
      </c>
    </row>
    <row r="14795" spans="1:6" ht="14.25" customHeight="1" x14ac:dyDescent="0.2">
      <c r="A14795" s="35" t="s">
        <v>45622</v>
      </c>
      <c r="B14795" s="36" t="s">
        <v>45623</v>
      </c>
      <c r="C14795" s="37">
        <v>60102401</v>
      </c>
      <c r="D14795" s="38" t="s">
        <v>45624</v>
      </c>
      <c r="E14795" s="39" t="s">
        <v>22808</v>
      </c>
      <c r="F14795" s="37" t="s">
        <v>22809</v>
      </c>
    </row>
    <row r="14796" spans="1:6" ht="14.25" customHeight="1" x14ac:dyDescent="0.2">
      <c r="A14796" s="35" t="s">
        <v>45625</v>
      </c>
      <c r="B14796" s="36" t="s">
        <v>45626</v>
      </c>
      <c r="C14796" s="37">
        <v>60102402</v>
      </c>
      <c r="D14796" s="38" t="s">
        <v>45627</v>
      </c>
      <c r="E14796" s="39" t="s">
        <v>22808</v>
      </c>
      <c r="F14796" s="37" t="s">
        <v>22809</v>
      </c>
    </row>
    <row r="14797" spans="1:6" ht="14.25" customHeight="1" x14ac:dyDescent="0.2">
      <c r="A14797" s="35" t="s">
        <v>45628</v>
      </c>
      <c r="B14797" s="36" t="s">
        <v>45629</v>
      </c>
      <c r="C14797" s="37">
        <v>60102403</v>
      </c>
      <c r="D14797" s="38" t="s">
        <v>45630</v>
      </c>
      <c r="E14797" s="39" t="s">
        <v>22808</v>
      </c>
      <c r="F14797" s="37" t="s">
        <v>22809</v>
      </c>
    </row>
    <row r="14798" spans="1:6" ht="14.25" customHeight="1" x14ac:dyDescent="0.2">
      <c r="A14798" s="35" t="s">
        <v>45631</v>
      </c>
      <c r="B14798" s="36" t="s">
        <v>45632</v>
      </c>
      <c r="C14798" s="37">
        <v>60102404</v>
      </c>
      <c r="D14798" s="38" t="s">
        <v>45633</v>
      </c>
      <c r="E14798" s="39" t="s">
        <v>22808</v>
      </c>
      <c r="F14798" s="37" t="s">
        <v>22809</v>
      </c>
    </row>
    <row r="14799" spans="1:6" ht="14.25" customHeight="1" x14ac:dyDescent="0.2">
      <c r="A14799" s="35" t="s">
        <v>45634</v>
      </c>
      <c r="B14799" s="36" t="s">
        <v>45635</v>
      </c>
      <c r="C14799" s="37">
        <v>60102405</v>
      </c>
      <c r="D14799" s="38" t="s">
        <v>45636</v>
      </c>
      <c r="E14799" s="39" t="s">
        <v>22808</v>
      </c>
      <c r="F14799" s="37" t="s">
        <v>22809</v>
      </c>
    </row>
    <row r="14800" spans="1:6" ht="14.25" customHeight="1" x14ac:dyDescent="0.2">
      <c r="A14800" s="35" t="s">
        <v>45637</v>
      </c>
      <c r="B14800" s="36" t="s">
        <v>45638</v>
      </c>
      <c r="C14800" s="37">
        <v>60102406</v>
      </c>
      <c r="D14800" s="38" t="s">
        <v>45639</v>
      </c>
      <c r="E14800" s="39" t="s">
        <v>22808</v>
      </c>
      <c r="F14800" s="37" t="s">
        <v>22809</v>
      </c>
    </row>
    <row r="14801" spans="1:6" ht="14.25" customHeight="1" x14ac:dyDescent="0.2">
      <c r="A14801" s="35" t="s">
        <v>45640</v>
      </c>
      <c r="B14801" s="36" t="s">
        <v>45641</v>
      </c>
      <c r="C14801" s="37">
        <v>60102407</v>
      </c>
      <c r="D14801" s="38" t="s">
        <v>45642</v>
      </c>
      <c r="E14801" s="39" t="s">
        <v>22808</v>
      </c>
      <c r="F14801" s="37" t="s">
        <v>22809</v>
      </c>
    </row>
    <row r="14802" spans="1:6" ht="14.25" customHeight="1" x14ac:dyDescent="0.2">
      <c r="A14802" s="35" t="s">
        <v>45643</v>
      </c>
      <c r="B14802" s="36" t="s">
        <v>45644</v>
      </c>
      <c r="C14802" s="37">
        <v>60102408</v>
      </c>
      <c r="D14802" s="38" t="s">
        <v>45645</v>
      </c>
      <c r="E14802" s="39" t="s">
        <v>22808</v>
      </c>
      <c r="F14802" s="37" t="s">
        <v>22809</v>
      </c>
    </row>
    <row r="14803" spans="1:6" ht="14.25" customHeight="1" x14ac:dyDescent="0.2">
      <c r="A14803" s="35" t="s">
        <v>45646</v>
      </c>
      <c r="B14803" s="36" t="s">
        <v>45647</v>
      </c>
      <c r="C14803" s="37">
        <v>60102409</v>
      </c>
      <c r="D14803" s="38" t="s">
        <v>45648</v>
      </c>
      <c r="E14803" s="39" t="s">
        <v>22808</v>
      </c>
      <c r="F14803" s="37" t="s">
        <v>22809</v>
      </c>
    </row>
    <row r="14804" spans="1:6" ht="14.25" customHeight="1" x14ac:dyDescent="0.2">
      <c r="A14804" s="35" t="s">
        <v>45649</v>
      </c>
      <c r="B14804" s="36" t="s">
        <v>45650</v>
      </c>
      <c r="C14804" s="37">
        <v>60102410</v>
      </c>
      <c r="D14804" s="38" t="s">
        <v>45651</v>
      </c>
      <c r="E14804" s="39" t="s">
        <v>22808</v>
      </c>
      <c r="F14804" s="37" t="s">
        <v>22809</v>
      </c>
    </row>
    <row r="14805" spans="1:6" ht="14.25" customHeight="1" x14ac:dyDescent="0.2">
      <c r="A14805" s="35" t="s">
        <v>45652</v>
      </c>
      <c r="B14805" s="36" t="s">
        <v>45653</v>
      </c>
      <c r="C14805" s="37">
        <v>60102411</v>
      </c>
      <c r="D14805" s="38" t="s">
        <v>45654</v>
      </c>
      <c r="E14805" s="39" t="s">
        <v>22808</v>
      </c>
      <c r="F14805" s="37" t="s">
        <v>22809</v>
      </c>
    </row>
    <row r="14806" spans="1:6" ht="14.25" customHeight="1" x14ac:dyDescent="0.2">
      <c r="A14806" s="35" t="s">
        <v>45655</v>
      </c>
      <c r="B14806" s="36" t="s">
        <v>45656</v>
      </c>
      <c r="C14806" s="37">
        <v>60102412</v>
      </c>
      <c r="D14806" s="38" t="s">
        <v>45657</v>
      </c>
      <c r="E14806" s="39" t="s">
        <v>22808</v>
      </c>
      <c r="F14806" s="37" t="s">
        <v>22809</v>
      </c>
    </row>
    <row r="14807" spans="1:6" ht="14.25" customHeight="1" x14ac:dyDescent="0.2">
      <c r="A14807" s="35" t="s">
        <v>45658</v>
      </c>
      <c r="B14807" s="36" t="s">
        <v>45659</v>
      </c>
      <c r="C14807" s="37">
        <v>60102413</v>
      </c>
      <c r="D14807" s="38" t="s">
        <v>45660</v>
      </c>
      <c r="E14807" s="39" t="s">
        <v>22808</v>
      </c>
      <c r="F14807" s="37" t="s">
        <v>22809</v>
      </c>
    </row>
    <row r="14808" spans="1:6" ht="14.25" customHeight="1" x14ac:dyDescent="0.2">
      <c r="A14808" s="35" t="s">
        <v>45661</v>
      </c>
      <c r="B14808" s="36" t="s">
        <v>45662</v>
      </c>
      <c r="C14808" s="37">
        <v>60102414</v>
      </c>
      <c r="D14808" s="38" t="s">
        <v>45663</v>
      </c>
      <c r="E14808" s="39" t="s">
        <v>22808</v>
      </c>
      <c r="F14808" s="37" t="s">
        <v>22809</v>
      </c>
    </row>
    <row r="14809" spans="1:6" ht="14.25" customHeight="1" x14ac:dyDescent="0.2">
      <c r="A14809" s="35" t="s">
        <v>45664</v>
      </c>
      <c r="B14809" s="36" t="s">
        <v>45665</v>
      </c>
      <c r="C14809" s="37">
        <v>60102501</v>
      </c>
      <c r="D14809" s="38" t="s">
        <v>45666</v>
      </c>
      <c r="E14809" s="39" t="s">
        <v>1843</v>
      </c>
      <c r="F14809" s="37" t="s">
        <v>44360</v>
      </c>
    </row>
    <row r="14810" spans="1:6" ht="14.25" customHeight="1" x14ac:dyDescent="0.2">
      <c r="A14810" s="35" t="s">
        <v>45667</v>
      </c>
      <c r="B14810" s="36" t="s">
        <v>45668</v>
      </c>
      <c r="C14810" s="37">
        <v>60102502</v>
      </c>
      <c r="D14810" s="38" t="s">
        <v>45669</v>
      </c>
      <c r="E14810" s="39" t="s">
        <v>1966</v>
      </c>
      <c r="F14810" s="37" t="s">
        <v>1969</v>
      </c>
    </row>
    <row r="14811" spans="1:6" ht="14.25" customHeight="1" x14ac:dyDescent="0.2">
      <c r="A14811" s="35" t="s">
        <v>45670</v>
      </c>
      <c r="B14811" s="36" t="s">
        <v>45671</v>
      </c>
      <c r="C14811" s="37">
        <v>60102503</v>
      </c>
      <c r="D14811" s="38" t="s">
        <v>45672</v>
      </c>
      <c r="E14811" s="39" t="s">
        <v>1843</v>
      </c>
      <c r="F14811" s="37" t="s">
        <v>44360</v>
      </c>
    </row>
    <row r="14812" spans="1:6" ht="14.25" customHeight="1" x14ac:dyDescent="0.2">
      <c r="A14812" s="35" t="s">
        <v>45673</v>
      </c>
      <c r="B14812" s="36" t="s">
        <v>45674</v>
      </c>
      <c r="C14812" s="37">
        <v>60102504</v>
      </c>
      <c r="D14812" s="38" t="s">
        <v>45675</v>
      </c>
      <c r="E14812" s="39" t="s">
        <v>1843</v>
      </c>
      <c r="F14812" s="37" t="s">
        <v>44360</v>
      </c>
    </row>
    <row r="14813" spans="1:6" ht="14.25" customHeight="1" x14ac:dyDescent="0.2">
      <c r="A14813" s="35" t="s">
        <v>45676</v>
      </c>
      <c r="B14813" s="36" t="s">
        <v>45677</v>
      </c>
      <c r="C14813" s="37">
        <v>60102505</v>
      </c>
      <c r="D14813" s="38" t="s">
        <v>45678</v>
      </c>
      <c r="E14813" s="39" t="s">
        <v>1843</v>
      </c>
      <c r="F14813" s="37" t="s">
        <v>44360</v>
      </c>
    </row>
    <row r="14814" spans="1:6" ht="14.25" customHeight="1" x14ac:dyDescent="0.2">
      <c r="A14814" s="35" t="s">
        <v>45679</v>
      </c>
      <c r="B14814" s="36" t="s">
        <v>45680</v>
      </c>
      <c r="C14814" s="37">
        <v>60102506</v>
      </c>
      <c r="D14814" s="38" t="s">
        <v>45681</v>
      </c>
      <c r="E14814" s="39" t="s">
        <v>1843</v>
      </c>
      <c r="F14814" s="37" t="s">
        <v>44360</v>
      </c>
    </row>
    <row r="14815" spans="1:6" ht="14.25" customHeight="1" x14ac:dyDescent="0.2">
      <c r="A14815" s="35" t="s">
        <v>45682</v>
      </c>
      <c r="B14815" s="36" t="s">
        <v>45683</v>
      </c>
      <c r="C14815" s="37">
        <v>60102507</v>
      </c>
      <c r="D14815" s="38" t="s">
        <v>45684</v>
      </c>
      <c r="E14815" s="39" t="s">
        <v>22808</v>
      </c>
      <c r="F14815" s="37" t="s">
        <v>22809</v>
      </c>
    </row>
    <row r="14816" spans="1:6" ht="14.25" customHeight="1" x14ac:dyDescent="0.2">
      <c r="A14816" s="35" t="s">
        <v>45685</v>
      </c>
      <c r="B14816" s="36" t="s">
        <v>45686</v>
      </c>
      <c r="C14816" s="37">
        <v>60102508</v>
      </c>
      <c r="D14816" s="38" t="s">
        <v>45687</v>
      </c>
      <c r="E14816" s="39" t="s">
        <v>22808</v>
      </c>
      <c r="F14816" s="37" t="s">
        <v>22809</v>
      </c>
    </row>
    <row r="14817" spans="1:6" ht="14.25" customHeight="1" x14ac:dyDescent="0.2">
      <c r="A14817" s="35" t="s">
        <v>45688</v>
      </c>
      <c r="B14817" s="36" t="s">
        <v>45689</v>
      </c>
      <c r="C14817" s="37">
        <v>60102509</v>
      </c>
      <c r="D14817" s="38" t="s">
        <v>45690</v>
      </c>
      <c r="E14817" s="39" t="s">
        <v>22808</v>
      </c>
      <c r="F14817" s="37" t="s">
        <v>22809</v>
      </c>
    </row>
    <row r="14818" spans="1:6" ht="14.25" customHeight="1" x14ac:dyDescent="0.2">
      <c r="A14818" s="35" t="s">
        <v>45691</v>
      </c>
      <c r="B14818" s="36" t="s">
        <v>45692</v>
      </c>
      <c r="C14818" s="37">
        <v>60102510</v>
      </c>
      <c r="D14818" s="38" t="s">
        <v>45693</v>
      </c>
      <c r="E14818" s="39" t="s">
        <v>22808</v>
      </c>
      <c r="F14818" s="37" t="s">
        <v>22809</v>
      </c>
    </row>
    <row r="14819" spans="1:6" ht="14.25" customHeight="1" x14ac:dyDescent="0.2">
      <c r="A14819" s="35" t="s">
        <v>45694</v>
      </c>
      <c r="B14819" s="36" t="s">
        <v>45695</v>
      </c>
      <c r="C14819" s="37">
        <v>60102511</v>
      </c>
      <c r="D14819" s="38" t="s">
        <v>45696</v>
      </c>
      <c r="E14819" s="39" t="s">
        <v>22808</v>
      </c>
      <c r="F14819" s="37" t="s">
        <v>22809</v>
      </c>
    </row>
    <row r="14820" spans="1:6" ht="14.25" customHeight="1" x14ac:dyDescent="0.2">
      <c r="A14820" s="35" t="s">
        <v>45697</v>
      </c>
      <c r="B14820" s="36" t="s">
        <v>45698</v>
      </c>
      <c r="C14820" s="37">
        <v>60102512</v>
      </c>
      <c r="D14820" s="38" t="s">
        <v>45699</v>
      </c>
      <c r="E14820" s="39" t="s">
        <v>22808</v>
      </c>
      <c r="F14820" s="37" t="s">
        <v>22809</v>
      </c>
    </row>
    <row r="14821" spans="1:6" ht="14.25" customHeight="1" x14ac:dyDescent="0.2">
      <c r="A14821" s="35" t="s">
        <v>45700</v>
      </c>
      <c r="B14821" s="36" t="s">
        <v>45701</v>
      </c>
      <c r="C14821" s="37">
        <v>60102513</v>
      </c>
      <c r="D14821" s="38" t="s">
        <v>45702</v>
      </c>
      <c r="E14821" s="39" t="s">
        <v>1915</v>
      </c>
      <c r="F14821" s="37" t="s">
        <v>36783</v>
      </c>
    </row>
    <row r="14822" spans="1:6" ht="14.25" customHeight="1" x14ac:dyDescent="0.2">
      <c r="A14822" s="35" t="s">
        <v>45703</v>
      </c>
      <c r="B14822" s="36" t="s">
        <v>45704</v>
      </c>
      <c r="C14822" s="37">
        <v>60102601</v>
      </c>
      <c r="D14822" s="38" t="s">
        <v>45705</v>
      </c>
      <c r="E14822" s="39" t="s">
        <v>36672</v>
      </c>
      <c r="F14822" s="37" t="s">
        <v>36673</v>
      </c>
    </row>
    <row r="14823" spans="1:6" ht="14.25" customHeight="1" x14ac:dyDescent="0.2">
      <c r="A14823" s="35" t="s">
        <v>45706</v>
      </c>
      <c r="B14823" s="36" t="s">
        <v>45707</v>
      </c>
      <c r="C14823" s="37">
        <v>60102602</v>
      </c>
      <c r="D14823" s="38" t="s">
        <v>45708</v>
      </c>
      <c r="E14823" s="39" t="s">
        <v>1915</v>
      </c>
      <c r="F14823" s="37" t="s">
        <v>36783</v>
      </c>
    </row>
    <row r="14824" spans="1:6" ht="14.25" customHeight="1" x14ac:dyDescent="0.2">
      <c r="A14824" s="35" t="s">
        <v>45709</v>
      </c>
      <c r="B14824" s="36" t="s">
        <v>45710</v>
      </c>
      <c r="C14824" s="37">
        <v>60102603</v>
      </c>
      <c r="D14824" s="38" t="s">
        <v>45711</v>
      </c>
      <c r="E14824" s="39" t="s">
        <v>1915</v>
      </c>
      <c r="F14824" s="37" t="s">
        <v>36783</v>
      </c>
    </row>
    <row r="14825" spans="1:6" ht="14.25" customHeight="1" x14ac:dyDescent="0.2">
      <c r="A14825" s="35" t="s">
        <v>45712</v>
      </c>
      <c r="B14825" s="36" t="s">
        <v>45713</v>
      </c>
      <c r="C14825" s="37">
        <v>60102604</v>
      </c>
      <c r="D14825" s="38" t="s">
        <v>45714</v>
      </c>
      <c r="E14825" s="39" t="s">
        <v>1843</v>
      </c>
      <c r="F14825" s="37" t="s">
        <v>44360</v>
      </c>
    </row>
    <row r="14826" spans="1:6" ht="14.25" customHeight="1" x14ac:dyDescent="0.2">
      <c r="A14826" s="35" t="s">
        <v>45715</v>
      </c>
      <c r="B14826" s="36" t="s">
        <v>45716</v>
      </c>
      <c r="C14826" s="37">
        <v>60102605</v>
      </c>
      <c r="D14826" s="38" t="s">
        <v>45717</v>
      </c>
      <c r="E14826" s="39" t="s">
        <v>1843</v>
      </c>
      <c r="F14826" s="37" t="s">
        <v>44360</v>
      </c>
    </row>
    <row r="14827" spans="1:6" ht="14.25" customHeight="1" x14ac:dyDescent="0.2">
      <c r="A14827" s="35" t="s">
        <v>45718</v>
      </c>
      <c r="B14827" s="36" t="s">
        <v>45719</v>
      </c>
      <c r="C14827" s="37">
        <v>60102606</v>
      </c>
      <c r="D14827" s="38" t="s">
        <v>45720</v>
      </c>
      <c r="E14827" s="39" t="s">
        <v>22808</v>
      </c>
      <c r="F14827" s="37" t="s">
        <v>22809</v>
      </c>
    </row>
    <row r="14828" spans="1:6" ht="14.25" customHeight="1" x14ac:dyDescent="0.2">
      <c r="A14828" s="35" t="s">
        <v>45721</v>
      </c>
      <c r="B14828" s="36" t="s">
        <v>45722</v>
      </c>
      <c r="C14828" s="37">
        <v>60102607</v>
      </c>
      <c r="D14828" s="38" t="s">
        <v>45723</v>
      </c>
      <c r="E14828" s="39" t="s">
        <v>22808</v>
      </c>
      <c r="F14828" s="37" t="s">
        <v>22809</v>
      </c>
    </row>
    <row r="14829" spans="1:6" ht="14.25" customHeight="1" x14ac:dyDescent="0.2">
      <c r="A14829" s="35" t="s">
        <v>45724</v>
      </c>
      <c r="B14829" s="36" t="s">
        <v>45725</v>
      </c>
      <c r="C14829" s="37">
        <v>60102608</v>
      </c>
      <c r="D14829" s="38" t="s">
        <v>45726</v>
      </c>
      <c r="E14829" s="39" t="s">
        <v>1843</v>
      </c>
      <c r="F14829" s="37" t="s">
        <v>44360</v>
      </c>
    </row>
    <row r="14830" spans="1:6" ht="14.25" customHeight="1" x14ac:dyDescent="0.2">
      <c r="A14830" s="35" t="s">
        <v>45727</v>
      </c>
      <c r="B14830" s="36" t="s">
        <v>45728</v>
      </c>
      <c r="C14830" s="37">
        <v>60102609</v>
      </c>
      <c r="D14830" s="38" t="s">
        <v>45729</v>
      </c>
      <c r="E14830" s="39" t="s">
        <v>22808</v>
      </c>
      <c r="F14830" s="37" t="s">
        <v>22809</v>
      </c>
    </row>
    <row r="14831" spans="1:6" ht="14.25" customHeight="1" x14ac:dyDescent="0.2">
      <c r="A14831" s="35" t="s">
        <v>45730</v>
      </c>
      <c r="B14831" s="36" t="s">
        <v>45731</v>
      </c>
      <c r="C14831" s="37">
        <v>60102610</v>
      </c>
      <c r="D14831" s="38" t="s">
        <v>45732</v>
      </c>
      <c r="E14831" s="39" t="s">
        <v>1843</v>
      </c>
      <c r="F14831" s="37" t="s">
        <v>44360</v>
      </c>
    </row>
    <row r="14832" spans="1:6" ht="14.25" customHeight="1" x14ac:dyDescent="0.2">
      <c r="A14832" s="35" t="s">
        <v>45733</v>
      </c>
      <c r="B14832" s="36" t="s">
        <v>45734</v>
      </c>
      <c r="C14832" s="37">
        <v>60102611</v>
      </c>
      <c r="D14832" s="38" t="s">
        <v>45735</v>
      </c>
      <c r="E14832" s="39" t="s">
        <v>22808</v>
      </c>
      <c r="F14832" s="37" t="s">
        <v>22809</v>
      </c>
    </row>
    <row r="14833" spans="1:6" ht="14.25" customHeight="1" x14ac:dyDescent="0.2">
      <c r="A14833" s="35" t="s">
        <v>45736</v>
      </c>
      <c r="B14833" s="36" t="s">
        <v>45737</v>
      </c>
      <c r="C14833" s="37">
        <v>60102612</v>
      </c>
      <c r="D14833" s="38" t="s">
        <v>45738</v>
      </c>
      <c r="E14833" s="39" t="s">
        <v>22808</v>
      </c>
      <c r="F14833" s="37" t="s">
        <v>22809</v>
      </c>
    </row>
    <row r="14834" spans="1:6" ht="14.25" customHeight="1" x14ac:dyDescent="0.2">
      <c r="A14834" s="35" t="s">
        <v>45739</v>
      </c>
      <c r="B14834" s="36" t="s">
        <v>45740</v>
      </c>
      <c r="C14834" s="37">
        <v>60102613</v>
      </c>
      <c r="D14834" s="38" t="s">
        <v>45741</v>
      </c>
      <c r="E14834" s="39" t="s">
        <v>1843</v>
      </c>
      <c r="F14834" s="37" t="s">
        <v>44360</v>
      </c>
    </row>
    <row r="14835" spans="1:6" ht="14.25" customHeight="1" x14ac:dyDescent="0.2">
      <c r="A14835" s="35" t="s">
        <v>45742</v>
      </c>
      <c r="B14835" s="36" t="s">
        <v>45743</v>
      </c>
      <c r="C14835" s="37">
        <v>60102614</v>
      </c>
      <c r="D14835" s="38" t="s">
        <v>45744</v>
      </c>
      <c r="E14835" s="39" t="s">
        <v>22808</v>
      </c>
      <c r="F14835" s="37" t="s">
        <v>22809</v>
      </c>
    </row>
    <row r="14836" spans="1:6" ht="14.25" customHeight="1" x14ac:dyDescent="0.2">
      <c r="A14836" s="35" t="s">
        <v>45745</v>
      </c>
      <c r="B14836" s="36" t="s">
        <v>45746</v>
      </c>
      <c r="C14836" s="37">
        <v>60102701</v>
      </c>
      <c r="D14836" s="38" t="s">
        <v>45747</v>
      </c>
      <c r="E14836" s="39" t="s">
        <v>1843</v>
      </c>
      <c r="F14836" s="37" t="s">
        <v>44360</v>
      </c>
    </row>
    <row r="14837" spans="1:6" ht="14.25" customHeight="1" x14ac:dyDescent="0.2">
      <c r="A14837" s="35" t="s">
        <v>45748</v>
      </c>
      <c r="B14837" s="36" t="s">
        <v>45749</v>
      </c>
      <c r="C14837" s="37">
        <v>60102702</v>
      </c>
      <c r="D14837" s="38" t="s">
        <v>45750</v>
      </c>
      <c r="E14837" s="39" t="s">
        <v>22808</v>
      </c>
      <c r="F14837" s="37" t="s">
        <v>22809</v>
      </c>
    </row>
    <row r="14838" spans="1:6" ht="14.25" customHeight="1" x14ac:dyDescent="0.2">
      <c r="A14838" s="35" t="s">
        <v>45751</v>
      </c>
      <c r="B14838" s="36" t="s">
        <v>45752</v>
      </c>
      <c r="C14838" s="37">
        <v>60102703</v>
      </c>
      <c r="D14838" s="38" t="s">
        <v>45753</v>
      </c>
      <c r="E14838" s="39" t="s">
        <v>22808</v>
      </c>
      <c r="F14838" s="37" t="s">
        <v>22809</v>
      </c>
    </row>
    <row r="14839" spans="1:6" ht="14.25" customHeight="1" x14ac:dyDescent="0.2">
      <c r="A14839" s="35" t="s">
        <v>45754</v>
      </c>
      <c r="B14839" s="36" t="s">
        <v>45755</v>
      </c>
      <c r="C14839" s="37">
        <v>60102704</v>
      </c>
      <c r="D14839" s="38" t="s">
        <v>45756</v>
      </c>
      <c r="E14839" s="39" t="s">
        <v>22808</v>
      </c>
      <c r="F14839" s="37" t="s">
        <v>22809</v>
      </c>
    </row>
    <row r="14840" spans="1:6" ht="14.25" customHeight="1" x14ac:dyDescent="0.2">
      <c r="A14840" s="35" t="s">
        <v>45757</v>
      </c>
      <c r="B14840" s="36" t="s">
        <v>45758</v>
      </c>
      <c r="C14840" s="37">
        <v>60102705</v>
      </c>
      <c r="D14840" s="38" t="s">
        <v>45759</v>
      </c>
      <c r="E14840" s="39" t="s">
        <v>22808</v>
      </c>
      <c r="F14840" s="37" t="s">
        <v>22809</v>
      </c>
    </row>
    <row r="14841" spans="1:6" ht="14.25" customHeight="1" x14ac:dyDescent="0.2">
      <c r="A14841" s="35" t="s">
        <v>45760</v>
      </c>
      <c r="B14841" s="36" t="s">
        <v>45761</v>
      </c>
      <c r="C14841" s="37">
        <v>60102706</v>
      </c>
      <c r="D14841" s="38" t="s">
        <v>45762</v>
      </c>
      <c r="E14841" s="39" t="s">
        <v>22808</v>
      </c>
      <c r="F14841" s="37" t="s">
        <v>22809</v>
      </c>
    </row>
    <row r="14842" spans="1:6" ht="14.25" customHeight="1" x14ac:dyDescent="0.2">
      <c r="A14842" s="35" t="s">
        <v>45763</v>
      </c>
      <c r="B14842" s="36" t="s">
        <v>45764</v>
      </c>
      <c r="C14842" s="37">
        <v>60102707</v>
      </c>
      <c r="D14842" s="38" t="s">
        <v>45765</v>
      </c>
      <c r="E14842" s="39" t="s">
        <v>22808</v>
      </c>
      <c r="F14842" s="37" t="s">
        <v>22809</v>
      </c>
    </row>
    <row r="14843" spans="1:6" ht="14.25" customHeight="1" x14ac:dyDescent="0.2">
      <c r="A14843" s="35" t="s">
        <v>45766</v>
      </c>
      <c r="B14843" s="36" t="s">
        <v>45767</v>
      </c>
      <c r="C14843" s="37">
        <v>60102708</v>
      </c>
      <c r="D14843" s="38" t="s">
        <v>45768</v>
      </c>
      <c r="E14843" s="39" t="s">
        <v>22808</v>
      </c>
      <c r="F14843" s="37" t="s">
        <v>22809</v>
      </c>
    </row>
    <row r="14844" spans="1:6" ht="14.25" customHeight="1" x14ac:dyDescent="0.2">
      <c r="A14844" s="35" t="s">
        <v>45769</v>
      </c>
      <c r="B14844" s="36" t="s">
        <v>45770</v>
      </c>
      <c r="C14844" s="37">
        <v>60102709</v>
      </c>
      <c r="D14844" s="38" t="s">
        <v>45771</v>
      </c>
      <c r="E14844" s="39" t="s">
        <v>22808</v>
      </c>
      <c r="F14844" s="37" t="s">
        <v>22809</v>
      </c>
    </row>
    <row r="14845" spans="1:6" ht="14.25" customHeight="1" x14ac:dyDescent="0.2">
      <c r="A14845" s="35" t="s">
        <v>45772</v>
      </c>
      <c r="B14845" s="36" t="s">
        <v>45773</v>
      </c>
      <c r="C14845" s="37">
        <v>60102710</v>
      </c>
      <c r="D14845" s="38" t="s">
        <v>45774</v>
      </c>
      <c r="E14845" s="39" t="s">
        <v>22808</v>
      </c>
      <c r="F14845" s="37" t="s">
        <v>22809</v>
      </c>
    </row>
    <row r="14846" spans="1:6" ht="14.25" customHeight="1" x14ac:dyDescent="0.2">
      <c r="A14846" s="35" t="s">
        <v>45775</v>
      </c>
      <c r="B14846" s="36" t="s">
        <v>45776</v>
      </c>
      <c r="C14846" s="37">
        <v>60102711</v>
      </c>
      <c r="D14846" s="38" t="s">
        <v>45777</v>
      </c>
      <c r="E14846" s="39" t="s">
        <v>1843</v>
      </c>
      <c r="F14846" s="37" t="s">
        <v>44360</v>
      </c>
    </row>
    <row r="14847" spans="1:6" ht="14.25" customHeight="1" x14ac:dyDescent="0.2">
      <c r="A14847" s="35" t="s">
        <v>45778</v>
      </c>
      <c r="B14847" s="36" t="s">
        <v>45779</v>
      </c>
      <c r="C14847" s="37">
        <v>60102712</v>
      </c>
      <c r="D14847" s="38" t="s">
        <v>45780</v>
      </c>
      <c r="E14847" s="39" t="s">
        <v>22808</v>
      </c>
      <c r="F14847" s="37" t="s">
        <v>22809</v>
      </c>
    </row>
    <row r="14848" spans="1:6" ht="14.25" customHeight="1" x14ac:dyDescent="0.2">
      <c r="A14848" s="35" t="s">
        <v>45781</v>
      </c>
      <c r="B14848" s="36" t="s">
        <v>45782</v>
      </c>
      <c r="C14848" s="37">
        <v>60102713</v>
      </c>
      <c r="D14848" s="38" t="s">
        <v>45783</v>
      </c>
      <c r="E14848" s="39" t="s">
        <v>22808</v>
      </c>
      <c r="F14848" s="37" t="s">
        <v>22809</v>
      </c>
    </row>
    <row r="14849" spans="1:6" ht="14.25" customHeight="1" x14ac:dyDescent="0.2">
      <c r="A14849" s="35" t="s">
        <v>45784</v>
      </c>
      <c r="B14849" s="36" t="s">
        <v>45785</v>
      </c>
      <c r="C14849" s="37">
        <v>60102714</v>
      </c>
      <c r="D14849" s="38" t="s">
        <v>45786</v>
      </c>
      <c r="E14849" s="39" t="s">
        <v>22808</v>
      </c>
      <c r="F14849" s="37" t="s">
        <v>22809</v>
      </c>
    </row>
    <row r="14850" spans="1:6" ht="14.25" customHeight="1" x14ac:dyDescent="0.2">
      <c r="A14850" s="35" t="s">
        <v>45787</v>
      </c>
      <c r="B14850" s="36" t="s">
        <v>45788</v>
      </c>
      <c r="C14850" s="37">
        <v>60102715</v>
      </c>
      <c r="D14850" s="38" t="s">
        <v>45789</v>
      </c>
      <c r="E14850" s="39" t="s">
        <v>1843</v>
      </c>
      <c r="F14850" s="37" t="s">
        <v>44360</v>
      </c>
    </row>
    <row r="14851" spans="1:6" ht="14.25" customHeight="1" x14ac:dyDescent="0.2">
      <c r="A14851" s="35" t="s">
        <v>45790</v>
      </c>
      <c r="B14851" s="36" t="s">
        <v>45791</v>
      </c>
      <c r="C14851" s="37">
        <v>60102717</v>
      </c>
      <c r="D14851" s="38" t="s">
        <v>45792</v>
      </c>
      <c r="E14851" s="39" t="s">
        <v>1915</v>
      </c>
      <c r="F14851" s="37" t="s">
        <v>36783</v>
      </c>
    </row>
    <row r="14852" spans="1:6" ht="14.25" customHeight="1" x14ac:dyDescent="0.2">
      <c r="A14852" s="35" t="s">
        <v>45793</v>
      </c>
      <c r="B14852" s="36" t="s">
        <v>45794</v>
      </c>
      <c r="C14852" s="37">
        <v>60102718</v>
      </c>
      <c r="D14852" s="38" t="s">
        <v>45795</v>
      </c>
      <c r="E14852" s="39" t="s">
        <v>1915</v>
      </c>
      <c r="F14852" s="37" t="s">
        <v>36783</v>
      </c>
    </row>
    <row r="14853" spans="1:6" ht="14.25" customHeight="1" x14ac:dyDescent="0.2">
      <c r="A14853" s="35" t="s">
        <v>45796</v>
      </c>
      <c r="B14853" s="36" t="s">
        <v>45797</v>
      </c>
      <c r="C14853" s="37">
        <v>60102801</v>
      </c>
      <c r="D14853" s="38" t="s">
        <v>45798</v>
      </c>
      <c r="E14853" s="39" t="s">
        <v>22808</v>
      </c>
      <c r="F14853" s="37" t="s">
        <v>22809</v>
      </c>
    </row>
    <row r="14854" spans="1:6" ht="14.25" customHeight="1" x14ac:dyDescent="0.2">
      <c r="A14854" s="35" t="s">
        <v>45799</v>
      </c>
      <c r="B14854" s="36" t="s">
        <v>45800</v>
      </c>
      <c r="C14854" s="37">
        <v>60102802</v>
      </c>
      <c r="D14854" s="38" t="s">
        <v>45801</v>
      </c>
      <c r="E14854" s="39" t="s">
        <v>1843</v>
      </c>
      <c r="F14854" s="37" t="s">
        <v>44360</v>
      </c>
    </row>
    <row r="14855" spans="1:6" ht="14.25" customHeight="1" x14ac:dyDescent="0.2">
      <c r="A14855" s="35" t="s">
        <v>45802</v>
      </c>
      <c r="B14855" s="36" t="s">
        <v>45803</v>
      </c>
      <c r="C14855" s="37">
        <v>60102803</v>
      </c>
      <c r="D14855" s="38" t="s">
        <v>45804</v>
      </c>
      <c r="E14855" s="39" t="s">
        <v>22808</v>
      </c>
      <c r="F14855" s="37" t="s">
        <v>22809</v>
      </c>
    </row>
    <row r="14856" spans="1:6" ht="14.25" customHeight="1" x14ac:dyDescent="0.2">
      <c r="A14856" s="35" t="s">
        <v>45805</v>
      </c>
      <c r="B14856" s="36" t="s">
        <v>45806</v>
      </c>
      <c r="C14856" s="37">
        <v>60102804</v>
      </c>
      <c r="D14856" s="38" t="s">
        <v>45807</v>
      </c>
      <c r="E14856" s="39" t="s">
        <v>1865</v>
      </c>
      <c r="F14856" s="37" t="s">
        <v>1939</v>
      </c>
    </row>
    <row r="14857" spans="1:6" ht="14.25" customHeight="1" x14ac:dyDescent="0.2">
      <c r="A14857" s="35" t="s">
        <v>45808</v>
      </c>
      <c r="B14857" s="36" t="s">
        <v>45809</v>
      </c>
      <c r="C14857" s="37">
        <v>60102805</v>
      </c>
      <c r="D14857" s="38" t="s">
        <v>45810</v>
      </c>
      <c r="E14857" s="39" t="s">
        <v>22808</v>
      </c>
      <c r="F14857" s="37" t="s">
        <v>22809</v>
      </c>
    </row>
    <row r="14858" spans="1:6" ht="14.25" customHeight="1" x14ac:dyDescent="0.2">
      <c r="A14858" s="35" t="s">
        <v>45811</v>
      </c>
      <c r="B14858" s="36" t="s">
        <v>45812</v>
      </c>
      <c r="C14858" s="37">
        <v>60102806</v>
      </c>
      <c r="D14858" s="38" t="s">
        <v>45813</v>
      </c>
      <c r="E14858" s="39" t="s">
        <v>22808</v>
      </c>
      <c r="F14858" s="37" t="s">
        <v>22809</v>
      </c>
    </row>
    <row r="14859" spans="1:6" ht="14.25" customHeight="1" x14ac:dyDescent="0.2">
      <c r="A14859" s="35" t="s">
        <v>45814</v>
      </c>
      <c r="B14859" s="36" t="s">
        <v>45815</v>
      </c>
      <c r="C14859" s="37">
        <v>60102807</v>
      </c>
      <c r="D14859" s="38" t="s">
        <v>45816</v>
      </c>
      <c r="E14859" s="39" t="s">
        <v>22808</v>
      </c>
      <c r="F14859" s="37" t="s">
        <v>22809</v>
      </c>
    </row>
    <row r="14860" spans="1:6" ht="14.25" customHeight="1" x14ac:dyDescent="0.2">
      <c r="A14860" s="35" t="s">
        <v>45817</v>
      </c>
      <c r="B14860" s="36" t="s">
        <v>45818</v>
      </c>
      <c r="C14860" s="37">
        <v>60102901</v>
      </c>
      <c r="D14860" s="38" t="s">
        <v>45819</v>
      </c>
      <c r="E14860" s="39" t="s">
        <v>1843</v>
      </c>
      <c r="F14860" s="37" t="s">
        <v>44360</v>
      </c>
    </row>
    <row r="14861" spans="1:6" ht="14.25" customHeight="1" x14ac:dyDescent="0.2">
      <c r="A14861" s="35" t="s">
        <v>45820</v>
      </c>
      <c r="B14861" s="36" t="s">
        <v>45821</v>
      </c>
      <c r="C14861" s="37">
        <v>60102902</v>
      </c>
      <c r="D14861" s="38" t="s">
        <v>45822</v>
      </c>
      <c r="E14861" s="39" t="s">
        <v>22808</v>
      </c>
      <c r="F14861" s="37" t="s">
        <v>22809</v>
      </c>
    </row>
    <row r="14862" spans="1:6" ht="14.25" customHeight="1" x14ac:dyDescent="0.2">
      <c r="A14862" s="35" t="s">
        <v>45823</v>
      </c>
      <c r="B14862" s="36" t="s">
        <v>45824</v>
      </c>
      <c r="C14862" s="37">
        <v>60102903</v>
      </c>
      <c r="D14862" s="38" t="s">
        <v>45825</v>
      </c>
      <c r="E14862" s="39" t="s">
        <v>22808</v>
      </c>
      <c r="F14862" s="37" t="s">
        <v>22809</v>
      </c>
    </row>
    <row r="14863" spans="1:6" ht="14.25" customHeight="1" x14ac:dyDescent="0.2">
      <c r="A14863" s="35" t="s">
        <v>45826</v>
      </c>
      <c r="B14863" s="36" t="s">
        <v>45827</v>
      </c>
      <c r="C14863" s="37">
        <v>60102904</v>
      </c>
      <c r="D14863" s="38" t="s">
        <v>45828</v>
      </c>
      <c r="E14863" s="39" t="s">
        <v>22808</v>
      </c>
      <c r="F14863" s="37" t="s">
        <v>22809</v>
      </c>
    </row>
    <row r="14864" spans="1:6" ht="14.25" customHeight="1" x14ac:dyDescent="0.2">
      <c r="A14864" s="35" t="s">
        <v>45829</v>
      </c>
      <c r="B14864" s="36" t="s">
        <v>45830</v>
      </c>
      <c r="C14864" s="37">
        <v>60102905</v>
      </c>
      <c r="D14864" s="38" t="s">
        <v>45831</v>
      </c>
      <c r="E14864" s="39" t="s">
        <v>22808</v>
      </c>
      <c r="F14864" s="37" t="s">
        <v>22809</v>
      </c>
    </row>
    <row r="14865" spans="1:6" ht="14.25" customHeight="1" x14ac:dyDescent="0.2">
      <c r="A14865" s="35" t="s">
        <v>45832</v>
      </c>
      <c r="B14865" s="36" t="s">
        <v>45833</v>
      </c>
      <c r="C14865" s="37">
        <v>60102906</v>
      </c>
      <c r="D14865" s="38" t="s">
        <v>45834</v>
      </c>
      <c r="E14865" s="39" t="s">
        <v>1966</v>
      </c>
      <c r="F14865" s="37" t="s">
        <v>1969</v>
      </c>
    </row>
    <row r="14866" spans="1:6" ht="14.25" customHeight="1" x14ac:dyDescent="0.2">
      <c r="A14866" s="35" t="s">
        <v>45835</v>
      </c>
      <c r="B14866" s="36" t="s">
        <v>45833</v>
      </c>
      <c r="C14866" s="37">
        <v>60102907</v>
      </c>
      <c r="D14866" s="38" t="s">
        <v>45836</v>
      </c>
      <c r="E14866" s="39" t="s">
        <v>1966</v>
      </c>
      <c r="F14866" s="37" t="s">
        <v>1969</v>
      </c>
    </row>
    <row r="14867" spans="1:6" ht="14.25" customHeight="1" x14ac:dyDescent="0.2">
      <c r="A14867" s="35" t="s">
        <v>45837</v>
      </c>
      <c r="B14867" s="36" t="s">
        <v>45838</v>
      </c>
      <c r="C14867" s="37">
        <v>60102908</v>
      </c>
      <c r="D14867" s="38" t="s">
        <v>45839</v>
      </c>
      <c r="E14867" s="39" t="s">
        <v>1915</v>
      </c>
      <c r="F14867" s="37" t="s">
        <v>36783</v>
      </c>
    </row>
    <row r="14868" spans="1:6" ht="14.25" customHeight="1" x14ac:dyDescent="0.2">
      <c r="A14868" s="35" t="s">
        <v>45840</v>
      </c>
      <c r="B14868" s="36" t="s">
        <v>45841</v>
      </c>
      <c r="C14868" s="37">
        <v>60102909</v>
      </c>
      <c r="D14868" s="38" t="s">
        <v>45842</v>
      </c>
      <c r="E14868" s="39" t="s">
        <v>4836</v>
      </c>
      <c r="F14868" s="37" t="s">
        <v>3589</v>
      </c>
    </row>
    <row r="14869" spans="1:6" ht="14.25" customHeight="1" x14ac:dyDescent="0.2">
      <c r="A14869" s="35" t="s">
        <v>45843</v>
      </c>
      <c r="B14869" s="36" t="s">
        <v>45844</v>
      </c>
      <c r="C14869" s="37">
        <v>60102910</v>
      </c>
      <c r="D14869" s="38" t="s">
        <v>45845</v>
      </c>
      <c r="E14869" s="39" t="s">
        <v>1966</v>
      </c>
      <c r="F14869" s="37" t="s">
        <v>1969</v>
      </c>
    </row>
    <row r="14870" spans="1:6" ht="14.25" customHeight="1" x14ac:dyDescent="0.2">
      <c r="A14870" s="35" t="s">
        <v>45846</v>
      </c>
      <c r="B14870" s="36" t="s">
        <v>45847</v>
      </c>
      <c r="C14870" s="37">
        <v>60102911</v>
      </c>
      <c r="D14870" s="38" t="s">
        <v>45848</v>
      </c>
      <c r="E14870" s="39" t="s">
        <v>1915</v>
      </c>
      <c r="F14870" s="37" t="s">
        <v>36783</v>
      </c>
    </row>
    <row r="14871" spans="1:6" ht="14.25" customHeight="1" x14ac:dyDescent="0.2">
      <c r="A14871" s="35" t="s">
        <v>45849</v>
      </c>
      <c r="B14871" s="36" t="s">
        <v>45850</v>
      </c>
      <c r="C14871" s="37">
        <v>60102912</v>
      </c>
      <c r="D14871" s="38" t="s">
        <v>45851</v>
      </c>
      <c r="E14871" s="39" t="s">
        <v>1915</v>
      </c>
      <c r="F14871" s="37" t="s">
        <v>36783</v>
      </c>
    </row>
    <row r="14872" spans="1:6" ht="14.25" customHeight="1" x14ac:dyDescent="0.2">
      <c r="A14872" s="35" t="s">
        <v>45852</v>
      </c>
      <c r="B14872" s="36" t="s">
        <v>45853</v>
      </c>
      <c r="C14872" s="37">
        <v>60102913</v>
      </c>
      <c r="D14872" s="38" t="s">
        <v>45854</v>
      </c>
      <c r="E14872" s="39" t="s">
        <v>34148</v>
      </c>
      <c r="F14872" s="37" t="s">
        <v>34149</v>
      </c>
    </row>
    <row r="14873" spans="1:6" ht="14.25" customHeight="1" x14ac:dyDescent="0.2">
      <c r="A14873" s="35" t="s">
        <v>45855</v>
      </c>
      <c r="B14873" s="36" t="s">
        <v>45856</v>
      </c>
      <c r="C14873" s="37">
        <v>60102914</v>
      </c>
      <c r="D14873" s="38" t="s">
        <v>45857</v>
      </c>
      <c r="E14873" s="39" t="s">
        <v>1843</v>
      </c>
      <c r="F14873" s="37" t="s">
        <v>44360</v>
      </c>
    </row>
    <row r="14874" spans="1:6" ht="14.25" customHeight="1" x14ac:dyDescent="0.2">
      <c r="A14874" s="35" t="s">
        <v>45858</v>
      </c>
      <c r="B14874" s="36" t="s">
        <v>45859</v>
      </c>
      <c r="C14874" s="37">
        <v>60102915</v>
      </c>
      <c r="D14874" s="38" t="s">
        <v>45860</v>
      </c>
      <c r="E14874" s="39" t="s">
        <v>4836</v>
      </c>
      <c r="F14874" s="37" t="s">
        <v>3589</v>
      </c>
    </row>
    <row r="14875" spans="1:6" ht="14.25" customHeight="1" x14ac:dyDescent="0.2">
      <c r="A14875" s="35" t="s">
        <v>45861</v>
      </c>
      <c r="B14875" s="36" t="s">
        <v>45862</v>
      </c>
      <c r="C14875" s="37">
        <v>60102916</v>
      </c>
      <c r="D14875" s="38" t="s">
        <v>45863</v>
      </c>
      <c r="E14875" s="39" t="s">
        <v>22808</v>
      </c>
      <c r="F14875" s="37" t="s">
        <v>22809</v>
      </c>
    </row>
    <row r="14876" spans="1:6" ht="14.25" customHeight="1" x14ac:dyDescent="0.2">
      <c r="A14876" s="35" t="s">
        <v>45864</v>
      </c>
      <c r="B14876" s="36" t="s">
        <v>45865</v>
      </c>
      <c r="C14876" s="37">
        <v>60102917</v>
      </c>
      <c r="D14876" s="38" t="s">
        <v>45866</v>
      </c>
      <c r="E14876" s="39" t="s">
        <v>22808</v>
      </c>
      <c r="F14876" s="37" t="s">
        <v>22809</v>
      </c>
    </row>
    <row r="14877" spans="1:6" ht="14.25" customHeight="1" x14ac:dyDescent="0.2">
      <c r="A14877" s="35" t="s">
        <v>45867</v>
      </c>
      <c r="B14877" s="36" t="s">
        <v>45868</v>
      </c>
      <c r="C14877" s="37">
        <v>60103001</v>
      </c>
      <c r="D14877" s="38" t="s">
        <v>45869</v>
      </c>
      <c r="E14877" s="39" t="s">
        <v>22808</v>
      </c>
      <c r="F14877" s="37" t="s">
        <v>22809</v>
      </c>
    </row>
    <row r="14878" spans="1:6" ht="14.25" customHeight="1" x14ac:dyDescent="0.2">
      <c r="A14878" s="35" t="s">
        <v>45870</v>
      </c>
      <c r="B14878" s="36" t="s">
        <v>45871</v>
      </c>
      <c r="C14878" s="37">
        <v>60103002</v>
      </c>
      <c r="D14878" s="38" t="s">
        <v>45872</v>
      </c>
      <c r="E14878" s="39" t="s">
        <v>22808</v>
      </c>
      <c r="F14878" s="37" t="s">
        <v>22809</v>
      </c>
    </row>
    <row r="14879" spans="1:6" ht="14.25" customHeight="1" x14ac:dyDescent="0.2">
      <c r="A14879" s="35" t="s">
        <v>45873</v>
      </c>
      <c r="B14879" s="36" t="s">
        <v>45874</v>
      </c>
      <c r="C14879" s="37">
        <v>60103003</v>
      </c>
      <c r="D14879" s="38" t="s">
        <v>45875</v>
      </c>
      <c r="E14879" s="39" t="s">
        <v>1843</v>
      </c>
      <c r="F14879" s="37" t="s">
        <v>44360</v>
      </c>
    </row>
    <row r="14880" spans="1:6" ht="14.25" customHeight="1" x14ac:dyDescent="0.2">
      <c r="A14880" s="35" t="s">
        <v>45876</v>
      </c>
      <c r="B14880" s="36" t="s">
        <v>45877</v>
      </c>
      <c r="C14880" s="37">
        <v>60103004</v>
      </c>
      <c r="D14880" s="38" t="s">
        <v>45878</v>
      </c>
      <c r="E14880" s="39" t="s">
        <v>22808</v>
      </c>
      <c r="F14880" s="37" t="s">
        <v>22809</v>
      </c>
    </row>
    <row r="14881" spans="1:6" ht="14.25" customHeight="1" x14ac:dyDescent="0.2">
      <c r="A14881" s="35" t="s">
        <v>45879</v>
      </c>
      <c r="B14881" s="36" t="s">
        <v>45880</v>
      </c>
      <c r="C14881" s="37">
        <v>60103005</v>
      </c>
      <c r="D14881" s="38" t="s">
        <v>45881</v>
      </c>
      <c r="E14881" s="39" t="s">
        <v>22808</v>
      </c>
      <c r="F14881" s="37" t="s">
        <v>22809</v>
      </c>
    </row>
    <row r="14882" spans="1:6" ht="14.25" customHeight="1" x14ac:dyDescent="0.2">
      <c r="A14882" s="35" t="s">
        <v>45882</v>
      </c>
      <c r="B14882" s="36" t="s">
        <v>45883</v>
      </c>
      <c r="C14882" s="37">
        <v>60103006</v>
      </c>
      <c r="D14882" s="38" t="s">
        <v>45884</v>
      </c>
      <c r="E14882" s="39" t="s">
        <v>22808</v>
      </c>
      <c r="F14882" s="37" t="s">
        <v>22809</v>
      </c>
    </row>
    <row r="14883" spans="1:6" ht="14.25" customHeight="1" x14ac:dyDescent="0.2">
      <c r="A14883" s="35" t="s">
        <v>45885</v>
      </c>
      <c r="B14883" s="36" t="s">
        <v>45886</v>
      </c>
      <c r="C14883" s="37">
        <v>60103007</v>
      </c>
      <c r="D14883" s="38" t="s">
        <v>45887</v>
      </c>
      <c r="E14883" s="39" t="s">
        <v>22808</v>
      </c>
      <c r="F14883" s="37" t="s">
        <v>22809</v>
      </c>
    </row>
    <row r="14884" spans="1:6" ht="14.25" customHeight="1" x14ac:dyDescent="0.2">
      <c r="A14884" s="35" t="s">
        <v>45888</v>
      </c>
      <c r="B14884" s="36" t="s">
        <v>45889</v>
      </c>
      <c r="C14884" s="37">
        <v>60103008</v>
      </c>
      <c r="D14884" s="38" t="s">
        <v>45890</v>
      </c>
      <c r="E14884" s="39" t="s">
        <v>22808</v>
      </c>
      <c r="F14884" s="37" t="s">
        <v>22809</v>
      </c>
    </row>
    <row r="14885" spans="1:6" ht="14.25" customHeight="1" x14ac:dyDescent="0.2">
      <c r="A14885" s="35" t="s">
        <v>45891</v>
      </c>
      <c r="B14885" s="36" t="s">
        <v>45892</v>
      </c>
      <c r="C14885" s="37">
        <v>60103009</v>
      </c>
      <c r="D14885" s="38" t="s">
        <v>45893</v>
      </c>
      <c r="E14885" s="39" t="s">
        <v>22808</v>
      </c>
      <c r="F14885" s="37" t="s">
        <v>22809</v>
      </c>
    </row>
    <row r="14886" spans="1:6" ht="14.25" customHeight="1" x14ac:dyDescent="0.2">
      <c r="A14886" s="35" t="s">
        <v>45894</v>
      </c>
      <c r="B14886" s="36" t="s">
        <v>45895</v>
      </c>
      <c r="C14886" s="37">
        <v>60103010</v>
      </c>
      <c r="D14886" s="38" t="s">
        <v>45896</v>
      </c>
      <c r="E14886" s="39" t="s">
        <v>22808</v>
      </c>
      <c r="F14886" s="37" t="s">
        <v>22809</v>
      </c>
    </row>
    <row r="14887" spans="1:6" ht="14.25" customHeight="1" x14ac:dyDescent="0.2">
      <c r="A14887" s="35" t="s">
        <v>45897</v>
      </c>
      <c r="B14887" s="36" t="s">
        <v>45898</v>
      </c>
      <c r="C14887" s="37">
        <v>60103012</v>
      </c>
      <c r="D14887" s="38" t="s">
        <v>45899</v>
      </c>
      <c r="E14887" s="39" t="s">
        <v>1843</v>
      </c>
      <c r="F14887" s="37" t="s">
        <v>44360</v>
      </c>
    </row>
    <row r="14888" spans="1:6" ht="14.25" customHeight="1" x14ac:dyDescent="0.2">
      <c r="A14888" s="35" t="s">
        <v>45900</v>
      </c>
      <c r="B14888" s="36" t="s">
        <v>45901</v>
      </c>
      <c r="C14888" s="37">
        <v>60103013</v>
      </c>
      <c r="D14888" s="38" t="s">
        <v>45902</v>
      </c>
      <c r="E14888" s="39" t="s">
        <v>22808</v>
      </c>
      <c r="F14888" s="37" t="s">
        <v>22809</v>
      </c>
    </row>
    <row r="14889" spans="1:6" ht="14.25" customHeight="1" x14ac:dyDescent="0.2">
      <c r="A14889" s="35" t="s">
        <v>45903</v>
      </c>
      <c r="B14889" s="36" t="s">
        <v>45904</v>
      </c>
      <c r="C14889" s="37">
        <v>60103101</v>
      </c>
      <c r="D14889" s="38" t="s">
        <v>45905</v>
      </c>
      <c r="E14889" s="39" t="s">
        <v>1843</v>
      </c>
      <c r="F14889" s="37" t="s">
        <v>44360</v>
      </c>
    </row>
    <row r="14890" spans="1:6" ht="14.25" customHeight="1" x14ac:dyDescent="0.2">
      <c r="A14890" s="35" t="s">
        <v>45906</v>
      </c>
      <c r="B14890" s="36" t="s">
        <v>45907</v>
      </c>
      <c r="C14890" s="37">
        <v>60103102</v>
      </c>
      <c r="D14890" s="38" t="s">
        <v>45908</v>
      </c>
      <c r="E14890" s="39" t="s">
        <v>22808</v>
      </c>
      <c r="F14890" s="37" t="s">
        <v>22809</v>
      </c>
    </row>
    <row r="14891" spans="1:6" ht="14.25" customHeight="1" x14ac:dyDescent="0.2">
      <c r="A14891" s="35" t="s">
        <v>45909</v>
      </c>
      <c r="B14891" s="36" t="s">
        <v>45910</v>
      </c>
      <c r="C14891" s="37">
        <v>60103103</v>
      </c>
      <c r="D14891" s="38" t="s">
        <v>45911</v>
      </c>
      <c r="E14891" s="39" t="s">
        <v>22808</v>
      </c>
      <c r="F14891" s="37" t="s">
        <v>22809</v>
      </c>
    </row>
    <row r="14892" spans="1:6" ht="14.25" customHeight="1" x14ac:dyDescent="0.2">
      <c r="A14892" s="35" t="s">
        <v>45912</v>
      </c>
      <c r="B14892" s="36" t="s">
        <v>45913</v>
      </c>
      <c r="C14892" s="37">
        <v>60103104</v>
      </c>
      <c r="D14892" s="38" t="s">
        <v>45914</v>
      </c>
      <c r="E14892" s="39" t="s">
        <v>22808</v>
      </c>
      <c r="F14892" s="37" t="s">
        <v>22809</v>
      </c>
    </row>
    <row r="14893" spans="1:6" ht="14.25" customHeight="1" x14ac:dyDescent="0.2">
      <c r="A14893" s="35" t="s">
        <v>45915</v>
      </c>
      <c r="B14893" s="36" t="s">
        <v>45916</v>
      </c>
      <c r="C14893" s="37">
        <v>60103105</v>
      </c>
      <c r="D14893" s="38" t="s">
        <v>45917</v>
      </c>
      <c r="E14893" s="39" t="s">
        <v>22808</v>
      </c>
      <c r="F14893" s="37" t="s">
        <v>22809</v>
      </c>
    </row>
    <row r="14894" spans="1:6" ht="14.25" customHeight="1" x14ac:dyDescent="0.2">
      <c r="A14894" s="35" t="s">
        <v>45918</v>
      </c>
      <c r="B14894" s="36" t="s">
        <v>45919</v>
      </c>
      <c r="C14894" s="37">
        <v>60103106</v>
      </c>
      <c r="D14894" s="38" t="s">
        <v>45920</v>
      </c>
      <c r="E14894" s="39" t="s">
        <v>22808</v>
      </c>
      <c r="F14894" s="37" t="s">
        <v>22809</v>
      </c>
    </row>
    <row r="14895" spans="1:6" ht="14.25" customHeight="1" x14ac:dyDescent="0.2">
      <c r="A14895" s="35" t="s">
        <v>45921</v>
      </c>
      <c r="B14895" s="36" t="s">
        <v>45922</v>
      </c>
      <c r="C14895" s="37">
        <v>60103107</v>
      </c>
      <c r="D14895" s="38" t="s">
        <v>45923</v>
      </c>
      <c r="E14895" s="39" t="s">
        <v>22808</v>
      </c>
      <c r="F14895" s="37" t="s">
        <v>22809</v>
      </c>
    </row>
    <row r="14896" spans="1:6" ht="14.25" customHeight="1" x14ac:dyDescent="0.2">
      <c r="A14896" s="35" t="s">
        <v>45924</v>
      </c>
      <c r="B14896" s="36" t="s">
        <v>45925</v>
      </c>
      <c r="C14896" s="37">
        <v>60103108</v>
      </c>
      <c r="D14896" s="38" t="s">
        <v>45926</v>
      </c>
      <c r="E14896" s="39" t="s">
        <v>22808</v>
      </c>
      <c r="F14896" s="37" t="s">
        <v>22809</v>
      </c>
    </row>
    <row r="14897" spans="1:6" ht="14.25" customHeight="1" x14ac:dyDescent="0.2">
      <c r="A14897" s="35" t="s">
        <v>45927</v>
      </c>
      <c r="B14897" s="36" t="s">
        <v>45928</v>
      </c>
      <c r="C14897" s="37">
        <v>60103109</v>
      </c>
      <c r="D14897" s="38" t="s">
        <v>45929</v>
      </c>
      <c r="E14897" s="39" t="s">
        <v>22808</v>
      </c>
      <c r="F14897" s="37" t="s">
        <v>22809</v>
      </c>
    </row>
    <row r="14898" spans="1:6" ht="14.25" customHeight="1" x14ac:dyDescent="0.2">
      <c r="A14898" s="35" t="s">
        <v>45930</v>
      </c>
      <c r="B14898" s="36" t="s">
        <v>45931</v>
      </c>
      <c r="C14898" s="37">
        <v>60103110</v>
      </c>
      <c r="D14898" s="38" t="s">
        <v>45932</v>
      </c>
      <c r="E14898" s="39" t="s">
        <v>1843</v>
      </c>
      <c r="F14898" s="37" t="s">
        <v>44360</v>
      </c>
    </row>
    <row r="14899" spans="1:6" ht="14.25" customHeight="1" x14ac:dyDescent="0.2">
      <c r="A14899" s="35" t="s">
        <v>45933</v>
      </c>
      <c r="B14899" s="36" t="s">
        <v>45934</v>
      </c>
      <c r="C14899" s="37">
        <v>60103111</v>
      </c>
      <c r="D14899" s="38" t="s">
        <v>45935</v>
      </c>
      <c r="E14899" s="39" t="s">
        <v>22808</v>
      </c>
      <c r="F14899" s="37" t="s">
        <v>22809</v>
      </c>
    </row>
    <row r="14900" spans="1:6" ht="14.25" customHeight="1" x14ac:dyDescent="0.2">
      <c r="A14900" s="35" t="s">
        <v>45936</v>
      </c>
      <c r="B14900" s="36" t="s">
        <v>45937</v>
      </c>
      <c r="C14900" s="37">
        <v>60103112</v>
      </c>
      <c r="D14900" s="38" t="s">
        <v>45938</v>
      </c>
      <c r="E14900" s="39" t="s">
        <v>22808</v>
      </c>
      <c r="F14900" s="37" t="s">
        <v>22809</v>
      </c>
    </row>
    <row r="14901" spans="1:6" ht="14.25" customHeight="1" x14ac:dyDescent="0.2">
      <c r="A14901" s="35" t="s">
        <v>45939</v>
      </c>
      <c r="B14901" s="36" t="s">
        <v>45940</v>
      </c>
      <c r="C14901" s="37">
        <v>60103201</v>
      </c>
      <c r="D14901" s="38" t="s">
        <v>45941</v>
      </c>
      <c r="E14901" s="39" t="s">
        <v>1843</v>
      </c>
      <c r="F14901" s="37" t="s">
        <v>44360</v>
      </c>
    </row>
    <row r="14902" spans="1:6" ht="14.25" customHeight="1" x14ac:dyDescent="0.2">
      <c r="A14902" s="35" t="s">
        <v>45942</v>
      </c>
      <c r="B14902" s="36" t="s">
        <v>45943</v>
      </c>
      <c r="C14902" s="37">
        <v>60103202</v>
      </c>
      <c r="D14902" s="38" t="s">
        <v>45944</v>
      </c>
      <c r="E14902" s="39" t="s">
        <v>22808</v>
      </c>
      <c r="F14902" s="37" t="s">
        <v>22809</v>
      </c>
    </row>
    <row r="14903" spans="1:6" ht="14.25" customHeight="1" x14ac:dyDescent="0.2">
      <c r="A14903" s="35" t="s">
        <v>45945</v>
      </c>
      <c r="B14903" s="36" t="s">
        <v>45946</v>
      </c>
      <c r="C14903" s="37">
        <v>60103203</v>
      </c>
      <c r="D14903" s="38" t="s">
        <v>45947</v>
      </c>
      <c r="E14903" s="39" t="s">
        <v>1843</v>
      </c>
      <c r="F14903" s="37" t="s">
        <v>44360</v>
      </c>
    </row>
    <row r="14904" spans="1:6" ht="14.25" customHeight="1" x14ac:dyDescent="0.2">
      <c r="A14904" s="35" t="s">
        <v>45948</v>
      </c>
      <c r="B14904" s="36" t="s">
        <v>45949</v>
      </c>
      <c r="C14904" s="37">
        <v>60103204</v>
      </c>
      <c r="D14904" s="38" t="s">
        <v>45950</v>
      </c>
      <c r="E14904" s="39" t="s">
        <v>22808</v>
      </c>
      <c r="F14904" s="37" t="s">
        <v>22809</v>
      </c>
    </row>
    <row r="14905" spans="1:6" ht="14.25" customHeight="1" x14ac:dyDescent="0.2">
      <c r="A14905" s="35" t="s">
        <v>45951</v>
      </c>
      <c r="B14905" s="36" t="s">
        <v>45952</v>
      </c>
      <c r="C14905" s="37">
        <v>60103301</v>
      </c>
      <c r="D14905" s="38" t="s">
        <v>45953</v>
      </c>
      <c r="E14905" s="39" t="s">
        <v>1843</v>
      </c>
      <c r="F14905" s="37" t="s">
        <v>44360</v>
      </c>
    </row>
    <row r="14906" spans="1:6" ht="14.25" customHeight="1" x14ac:dyDescent="0.2">
      <c r="A14906" s="35" t="s">
        <v>45954</v>
      </c>
      <c r="B14906" s="36" t="s">
        <v>45955</v>
      </c>
      <c r="C14906" s="37">
        <v>60103302</v>
      </c>
      <c r="D14906" s="38" t="s">
        <v>45956</v>
      </c>
      <c r="E14906" s="39" t="s">
        <v>1843</v>
      </c>
      <c r="F14906" s="37" t="s">
        <v>44360</v>
      </c>
    </row>
    <row r="14907" spans="1:6" ht="14.25" customHeight="1" x14ac:dyDescent="0.2">
      <c r="A14907" s="35" t="s">
        <v>45957</v>
      </c>
      <c r="B14907" s="36" t="s">
        <v>45958</v>
      </c>
      <c r="C14907" s="37">
        <v>60103303</v>
      </c>
      <c r="D14907" s="38" t="s">
        <v>45959</v>
      </c>
      <c r="E14907" s="39" t="s">
        <v>1843</v>
      </c>
      <c r="F14907" s="37" t="s">
        <v>44360</v>
      </c>
    </row>
    <row r="14908" spans="1:6" ht="14.25" customHeight="1" x14ac:dyDescent="0.2">
      <c r="A14908" s="35" t="s">
        <v>45960</v>
      </c>
      <c r="B14908" s="36" t="s">
        <v>45961</v>
      </c>
      <c r="C14908" s="37">
        <v>60103401</v>
      </c>
      <c r="D14908" s="38" t="s">
        <v>45962</v>
      </c>
      <c r="E14908" s="39" t="s">
        <v>1843</v>
      </c>
      <c r="F14908" s="37" t="s">
        <v>44360</v>
      </c>
    </row>
    <row r="14909" spans="1:6" ht="14.25" customHeight="1" x14ac:dyDescent="0.2">
      <c r="A14909" s="35" t="s">
        <v>45963</v>
      </c>
      <c r="B14909" s="36" t="s">
        <v>45964</v>
      </c>
      <c r="C14909" s="37">
        <v>60103402</v>
      </c>
      <c r="D14909" s="38" t="s">
        <v>45965</v>
      </c>
      <c r="E14909" s="39" t="s">
        <v>34148</v>
      </c>
      <c r="F14909" s="37" t="s">
        <v>34149</v>
      </c>
    </row>
    <row r="14910" spans="1:6" ht="14.25" customHeight="1" x14ac:dyDescent="0.2">
      <c r="A14910" s="35" t="s">
        <v>45966</v>
      </c>
      <c r="B14910" s="36" t="s">
        <v>45967</v>
      </c>
      <c r="C14910" s="37">
        <v>60103403</v>
      </c>
      <c r="D14910" s="38" t="s">
        <v>45968</v>
      </c>
      <c r="E14910" s="39" t="s">
        <v>22808</v>
      </c>
      <c r="F14910" s="37" t="s">
        <v>22809</v>
      </c>
    </row>
    <row r="14911" spans="1:6" ht="14.25" customHeight="1" x14ac:dyDescent="0.2">
      <c r="A14911" s="35" t="s">
        <v>45969</v>
      </c>
      <c r="B14911" s="36" t="s">
        <v>45970</v>
      </c>
      <c r="C14911" s="37">
        <v>60103404</v>
      </c>
      <c r="D14911" s="38" t="s">
        <v>45971</v>
      </c>
      <c r="E14911" s="39" t="s">
        <v>1843</v>
      </c>
      <c r="F14911" s="37" t="s">
        <v>44360</v>
      </c>
    </row>
    <row r="14912" spans="1:6" ht="14.25" customHeight="1" x14ac:dyDescent="0.2">
      <c r="A14912" s="35" t="s">
        <v>45972</v>
      </c>
      <c r="B14912" s="36" t="s">
        <v>45973</v>
      </c>
      <c r="C14912" s="37">
        <v>60103405</v>
      </c>
      <c r="D14912" s="38" t="s">
        <v>45974</v>
      </c>
      <c r="E14912" s="39" t="s">
        <v>1980</v>
      </c>
      <c r="F14912" s="37" t="s">
        <v>7906</v>
      </c>
    </row>
    <row r="14913" spans="1:6" ht="14.25" customHeight="1" x14ac:dyDescent="0.2">
      <c r="A14913" s="35" t="s">
        <v>45975</v>
      </c>
      <c r="B14913" s="36" t="s">
        <v>45976</v>
      </c>
      <c r="C14913" s="37">
        <v>60103406</v>
      </c>
      <c r="D14913" s="38" t="s">
        <v>45977</v>
      </c>
      <c r="E14913" s="39" t="s">
        <v>22808</v>
      </c>
      <c r="F14913" s="37" t="s">
        <v>22809</v>
      </c>
    </row>
    <row r="14914" spans="1:6" ht="14.25" customHeight="1" x14ac:dyDescent="0.2">
      <c r="A14914" s="35" t="s">
        <v>45978</v>
      </c>
      <c r="B14914" s="36" t="s">
        <v>45979</v>
      </c>
      <c r="C14914" s="37">
        <v>60103407</v>
      </c>
      <c r="D14914" s="38" t="s">
        <v>45980</v>
      </c>
      <c r="E14914" s="39" t="s">
        <v>22808</v>
      </c>
      <c r="F14914" s="37" t="s">
        <v>22809</v>
      </c>
    </row>
    <row r="14915" spans="1:6" ht="14.25" customHeight="1" x14ac:dyDescent="0.2">
      <c r="A14915" s="35" t="s">
        <v>45981</v>
      </c>
      <c r="B14915" s="36" t="s">
        <v>45982</v>
      </c>
      <c r="C14915" s="37">
        <v>60103408</v>
      </c>
      <c r="D14915" s="38" t="s">
        <v>45983</v>
      </c>
      <c r="E14915" s="39" t="s">
        <v>22808</v>
      </c>
      <c r="F14915" s="37" t="s">
        <v>22809</v>
      </c>
    </row>
    <row r="14916" spans="1:6" ht="14.25" customHeight="1" x14ac:dyDescent="0.2">
      <c r="A14916" s="35" t="s">
        <v>45984</v>
      </c>
      <c r="B14916" s="36" t="s">
        <v>45985</v>
      </c>
      <c r="C14916" s="37">
        <v>60103409</v>
      </c>
      <c r="D14916" s="38" t="s">
        <v>45986</v>
      </c>
      <c r="E14916" s="39" t="s">
        <v>22808</v>
      </c>
      <c r="F14916" s="37" t="s">
        <v>22809</v>
      </c>
    </row>
    <row r="14917" spans="1:6" ht="14.25" customHeight="1" x14ac:dyDescent="0.2">
      <c r="A14917" s="35" t="s">
        <v>45987</v>
      </c>
      <c r="B14917" s="36" t="s">
        <v>45988</v>
      </c>
      <c r="C14917" s="37">
        <v>60103410</v>
      </c>
      <c r="D14917" s="38" t="s">
        <v>45989</v>
      </c>
      <c r="E14917" s="39" t="s">
        <v>22808</v>
      </c>
      <c r="F14917" s="37" t="s">
        <v>22809</v>
      </c>
    </row>
    <row r="14918" spans="1:6" ht="14.25" customHeight="1" x14ac:dyDescent="0.2">
      <c r="A14918" s="35" t="s">
        <v>45990</v>
      </c>
      <c r="B14918" s="36" t="s">
        <v>45991</v>
      </c>
      <c r="C14918" s="37">
        <v>60103501</v>
      </c>
      <c r="D14918" s="38" t="s">
        <v>45992</v>
      </c>
      <c r="E14918" s="39" t="s">
        <v>34148</v>
      </c>
      <c r="F14918" s="37" t="s">
        <v>34149</v>
      </c>
    </row>
    <row r="14919" spans="1:6" ht="14.25" customHeight="1" x14ac:dyDescent="0.2">
      <c r="A14919" s="35" t="s">
        <v>45993</v>
      </c>
      <c r="B14919" s="36" t="s">
        <v>45994</v>
      </c>
      <c r="C14919" s="37">
        <v>60103502</v>
      </c>
      <c r="D14919" s="38" t="s">
        <v>45995</v>
      </c>
      <c r="E14919" s="39" t="s">
        <v>34148</v>
      </c>
      <c r="F14919" s="37" t="s">
        <v>34149</v>
      </c>
    </row>
    <row r="14920" spans="1:6" ht="14.25" customHeight="1" x14ac:dyDescent="0.2">
      <c r="A14920" s="35" t="s">
        <v>45996</v>
      </c>
      <c r="B14920" s="36" t="s">
        <v>45997</v>
      </c>
      <c r="C14920" s="37">
        <v>60103503</v>
      </c>
      <c r="D14920" s="38" t="s">
        <v>45998</v>
      </c>
      <c r="E14920" s="39" t="s">
        <v>34148</v>
      </c>
      <c r="F14920" s="37" t="s">
        <v>34149</v>
      </c>
    </row>
    <row r="14921" spans="1:6" ht="14.25" customHeight="1" x14ac:dyDescent="0.2">
      <c r="A14921" s="35" t="s">
        <v>45999</v>
      </c>
      <c r="B14921" s="36" t="s">
        <v>46000</v>
      </c>
      <c r="C14921" s="37">
        <v>60103504</v>
      </c>
      <c r="D14921" s="38" t="s">
        <v>46001</v>
      </c>
      <c r="E14921" s="39" t="s">
        <v>1843</v>
      </c>
      <c r="F14921" s="37" t="s">
        <v>44360</v>
      </c>
    </row>
    <row r="14922" spans="1:6" ht="14.25" customHeight="1" x14ac:dyDescent="0.2">
      <c r="A14922" s="35" t="s">
        <v>46002</v>
      </c>
      <c r="B14922" s="36" t="s">
        <v>46003</v>
      </c>
      <c r="C14922" s="37">
        <v>60103601</v>
      </c>
      <c r="D14922" s="38" t="s">
        <v>46004</v>
      </c>
      <c r="E14922" s="39" t="s">
        <v>3240</v>
      </c>
      <c r="F14922" s="37" t="s">
        <v>3241</v>
      </c>
    </row>
    <row r="14923" spans="1:6" ht="14.25" customHeight="1" x14ac:dyDescent="0.2">
      <c r="A14923" s="35" t="s">
        <v>46005</v>
      </c>
      <c r="B14923" s="36" t="s">
        <v>46006</v>
      </c>
      <c r="C14923" s="37">
        <v>60103602</v>
      </c>
      <c r="D14923" s="38" t="s">
        <v>46007</v>
      </c>
      <c r="E14923" s="39" t="s">
        <v>46008</v>
      </c>
      <c r="F14923" s="37" t="s">
        <v>46009</v>
      </c>
    </row>
    <row r="14924" spans="1:6" ht="14.25" customHeight="1" x14ac:dyDescent="0.2">
      <c r="A14924" s="35" t="s">
        <v>46010</v>
      </c>
      <c r="B14924" s="36" t="s">
        <v>46011</v>
      </c>
      <c r="C14924" s="37">
        <v>60103603</v>
      </c>
      <c r="D14924" s="38" t="s">
        <v>46012</v>
      </c>
      <c r="E14924" s="39" t="s">
        <v>46008</v>
      </c>
      <c r="F14924" s="37" t="s">
        <v>46009</v>
      </c>
    </row>
    <row r="14925" spans="1:6" ht="14.25" customHeight="1" x14ac:dyDescent="0.2">
      <c r="A14925" s="35" t="s">
        <v>46013</v>
      </c>
      <c r="B14925" s="36" t="s">
        <v>46014</v>
      </c>
      <c r="C14925" s="37">
        <v>60103604</v>
      </c>
      <c r="D14925" s="38" t="s">
        <v>46015</v>
      </c>
      <c r="E14925" s="39" t="s">
        <v>22808</v>
      </c>
      <c r="F14925" s="37" t="s">
        <v>22809</v>
      </c>
    </row>
    <row r="14926" spans="1:6" ht="14.25" customHeight="1" x14ac:dyDescent="0.2">
      <c r="A14926" s="35" t="s">
        <v>46016</v>
      </c>
      <c r="B14926" s="36" t="s">
        <v>46017</v>
      </c>
      <c r="C14926" s="37">
        <v>60103605</v>
      </c>
      <c r="D14926" s="38" t="s">
        <v>46018</v>
      </c>
      <c r="E14926" s="39" t="s">
        <v>46008</v>
      </c>
      <c r="F14926" s="37" t="s">
        <v>46009</v>
      </c>
    </row>
    <row r="14927" spans="1:6" ht="14.25" customHeight="1" x14ac:dyDescent="0.2">
      <c r="A14927" s="35" t="s">
        <v>46019</v>
      </c>
      <c r="B14927" s="36" t="s">
        <v>46020</v>
      </c>
      <c r="C14927" s="37">
        <v>60103606</v>
      </c>
      <c r="D14927" s="38" t="s">
        <v>46021</v>
      </c>
      <c r="E14927" s="39" t="s">
        <v>1843</v>
      </c>
      <c r="F14927" s="37" t="s">
        <v>44360</v>
      </c>
    </row>
    <row r="14928" spans="1:6" ht="14.25" customHeight="1" x14ac:dyDescent="0.2">
      <c r="A14928" s="35" t="s">
        <v>46022</v>
      </c>
      <c r="B14928" s="36" t="s">
        <v>46023</v>
      </c>
      <c r="C14928" s="37">
        <v>60103701</v>
      </c>
      <c r="D14928" s="38" t="s">
        <v>46024</v>
      </c>
      <c r="E14928" s="39" t="s">
        <v>1683</v>
      </c>
      <c r="F14928" s="37" t="s">
        <v>6231</v>
      </c>
    </row>
    <row r="14929" spans="1:6" ht="14.25" customHeight="1" x14ac:dyDescent="0.2">
      <c r="A14929" s="35" t="s">
        <v>46025</v>
      </c>
      <c r="B14929" s="36" t="s">
        <v>46026</v>
      </c>
      <c r="C14929" s="37">
        <v>60103702</v>
      </c>
      <c r="D14929" s="38" t="s">
        <v>46027</v>
      </c>
      <c r="E14929" s="39" t="s">
        <v>1683</v>
      </c>
      <c r="F14929" s="37" t="s">
        <v>6231</v>
      </c>
    </row>
    <row r="14930" spans="1:6" ht="14.25" customHeight="1" x14ac:dyDescent="0.2">
      <c r="A14930" s="35" t="s">
        <v>46028</v>
      </c>
      <c r="B14930" s="36" t="s">
        <v>46029</v>
      </c>
      <c r="C14930" s="37">
        <v>60103703</v>
      </c>
      <c r="D14930" s="38" t="s">
        <v>46030</v>
      </c>
      <c r="E14930" s="39" t="s">
        <v>1683</v>
      </c>
      <c r="F14930" s="37" t="s">
        <v>6231</v>
      </c>
    </row>
    <row r="14931" spans="1:6" ht="14.25" customHeight="1" x14ac:dyDescent="0.2">
      <c r="A14931" s="35" t="s">
        <v>46031</v>
      </c>
      <c r="B14931" s="36" t="s">
        <v>46032</v>
      </c>
      <c r="C14931" s="37">
        <v>60103704</v>
      </c>
      <c r="D14931" s="38" t="s">
        <v>46033</v>
      </c>
      <c r="E14931" s="39" t="s">
        <v>1683</v>
      </c>
      <c r="F14931" s="37" t="s">
        <v>6231</v>
      </c>
    </row>
    <row r="14932" spans="1:6" ht="14.25" customHeight="1" x14ac:dyDescent="0.2">
      <c r="A14932" s="35" t="s">
        <v>46034</v>
      </c>
      <c r="B14932" s="36" t="s">
        <v>46035</v>
      </c>
      <c r="C14932" s="37">
        <v>60103705</v>
      </c>
      <c r="D14932" s="38" t="s">
        <v>46036</v>
      </c>
      <c r="E14932" s="39" t="s">
        <v>1683</v>
      </c>
      <c r="F14932" s="37" t="s">
        <v>6231</v>
      </c>
    </row>
    <row r="14933" spans="1:6" ht="14.25" customHeight="1" x14ac:dyDescent="0.2">
      <c r="A14933" s="35" t="s">
        <v>46037</v>
      </c>
      <c r="B14933" s="36" t="s">
        <v>46038</v>
      </c>
      <c r="C14933" s="37">
        <v>60103706</v>
      </c>
      <c r="D14933" s="38" t="s">
        <v>46039</v>
      </c>
      <c r="E14933" s="39" t="s">
        <v>1683</v>
      </c>
      <c r="F14933" s="37" t="s">
        <v>6231</v>
      </c>
    </row>
    <row r="14934" spans="1:6" ht="14.25" customHeight="1" x14ac:dyDescent="0.2">
      <c r="A14934" s="35" t="s">
        <v>46040</v>
      </c>
      <c r="B14934" s="36" t="s">
        <v>46041</v>
      </c>
      <c r="C14934" s="37">
        <v>60103801</v>
      </c>
      <c r="D14934" s="38" t="s">
        <v>46042</v>
      </c>
      <c r="E14934" s="39" t="s">
        <v>34148</v>
      </c>
      <c r="F14934" s="37" t="s">
        <v>34149</v>
      </c>
    </row>
    <row r="14935" spans="1:6" ht="14.25" customHeight="1" x14ac:dyDescent="0.2">
      <c r="A14935" s="35" t="s">
        <v>46043</v>
      </c>
      <c r="B14935" s="36" t="s">
        <v>46044</v>
      </c>
      <c r="C14935" s="37">
        <v>60103802</v>
      </c>
      <c r="D14935" s="38" t="s">
        <v>46045</v>
      </c>
      <c r="E14935" s="39" t="s">
        <v>1822</v>
      </c>
      <c r="F14935" s="37" t="s">
        <v>1829</v>
      </c>
    </row>
    <row r="14936" spans="1:6" ht="14.25" customHeight="1" x14ac:dyDescent="0.2">
      <c r="A14936" s="35" t="s">
        <v>46046</v>
      </c>
      <c r="B14936" s="36" t="s">
        <v>46047</v>
      </c>
      <c r="C14936" s="37">
        <v>60103803</v>
      </c>
      <c r="D14936" s="38" t="s">
        <v>46048</v>
      </c>
      <c r="E14936" s="39" t="s">
        <v>34148</v>
      </c>
      <c r="F14936" s="37" t="s">
        <v>34149</v>
      </c>
    </row>
    <row r="14937" spans="1:6" ht="14.25" customHeight="1" x14ac:dyDescent="0.2">
      <c r="A14937" s="35" t="s">
        <v>46049</v>
      </c>
      <c r="B14937" s="36" t="s">
        <v>46050</v>
      </c>
      <c r="C14937" s="37">
        <v>60103804</v>
      </c>
      <c r="D14937" s="38" t="s">
        <v>46051</v>
      </c>
      <c r="E14937" s="39" t="s">
        <v>1843</v>
      </c>
      <c r="F14937" s="37" t="s">
        <v>44360</v>
      </c>
    </row>
    <row r="14938" spans="1:6" ht="14.25" customHeight="1" x14ac:dyDescent="0.2">
      <c r="A14938" s="35" t="s">
        <v>46052</v>
      </c>
      <c r="B14938" s="36" t="s">
        <v>46053</v>
      </c>
      <c r="C14938" s="37">
        <v>60103805</v>
      </c>
      <c r="D14938" s="38" t="s">
        <v>46054</v>
      </c>
      <c r="E14938" s="39" t="s">
        <v>34148</v>
      </c>
      <c r="F14938" s="37" t="s">
        <v>34149</v>
      </c>
    </row>
    <row r="14939" spans="1:6" ht="14.25" customHeight="1" x14ac:dyDescent="0.2">
      <c r="A14939" s="35" t="s">
        <v>46055</v>
      </c>
      <c r="B14939" s="36" t="s">
        <v>46056</v>
      </c>
      <c r="C14939" s="37">
        <v>60103806</v>
      </c>
      <c r="D14939" s="38" t="s">
        <v>46057</v>
      </c>
      <c r="E14939" s="39" t="s">
        <v>36672</v>
      </c>
      <c r="F14939" s="37" t="s">
        <v>36673</v>
      </c>
    </row>
    <row r="14940" spans="1:6" ht="14.25" customHeight="1" x14ac:dyDescent="0.2">
      <c r="A14940" s="35" t="s">
        <v>46058</v>
      </c>
      <c r="B14940" s="36" t="s">
        <v>46059</v>
      </c>
      <c r="C14940" s="37">
        <v>60103807</v>
      </c>
      <c r="D14940" s="38" t="s">
        <v>46060</v>
      </c>
      <c r="E14940" s="39" t="s">
        <v>34148</v>
      </c>
      <c r="F14940" s="37" t="s">
        <v>34149</v>
      </c>
    </row>
    <row r="14941" spans="1:6" ht="14.25" customHeight="1" x14ac:dyDescent="0.2">
      <c r="A14941" s="35" t="s">
        <v>46061</v>
      </c>
      <c r="B14941" s="36" t="s">
        <v>46062</v>
      </c>
      <c r="C14941" s="37">
        <v>60103808</v>
      </c>
      <c r="D14941" s="38" t="s">
        <v>46063</v>
      </c>
      <c r="E14941" s="39" t="s">
        <v>1843</v>
      </c>
      <c r="F14941" s="37" t="s">
        <v>44360</v>
      </c>
    </row>
    <row r="14942" spans="1:6" ht="14.25" customHeight="1" x14ac:dyDescent="0.2">
      <c r="A14942" s="35" t="s">
        <v>46064</v>
      </c>
      <c r="B14942" s="36" t="s">
        <v>46065</v>
      </c>
      <c r="C14942" s="37">
        <v>60103809</v>
      </c>
      <c r="D14942" s="38" t="s">
        <v>46066</v>
      </c>
      <c r="E14942" s="39" t="s">
        <v>1843</v>
      </c>
      <c r="F14942" s="37" t="s">
        <v>44360</v>
      </c>
    </row>
    <row r="14943" spans="1:6" ht="14.25" customHeight="1" x14ac:dyDescent="0.2">
      <c r="A14943" s="35" t="s">
        <v>46067</v>
      </c>
      <c r="B14943" s="36" t="s">
        <v>46068</v>
      </c>
      <c r="C14943" s="37">
        <v>60103903</v>
      </c>
      <c r="D14943" s="38" t="s">
        <v>46069</v>
      </c>
      <c r="E14943" s="39" t="s">
        <v>22808</v>
      </c>
      <c r="F14943" s="37" t="s">
        <v>22809</v>
      </c>
    </row>
    <row r="14944" spans="1:6" ht="14.25" customHeight="1" x14ac:dyDescent="0.2">
      <c r="A14944" s="35" t="s">
        <v>46070</v>
      </c>
      <c r="B14944" s="36" t="s">
        <v>46071</v>
      </c>
      <c r="C14944" s="37">
        <v>60103904</v>
      </c>
      <c r="D14944" s="38" t="s">
        <v>46072</v>
      </c>
      <c r="E14944" s="39" t="s">
        <v>2613</v>
      </c>
      <c r="F14944" s="37" t="s">
        <v>2614</v>
      </c>
    </row>
    <row r="14945" spans="1:6" ht="14.25" customHeight="1" x14ac:dyDescent="0.2">
      <c r="A14945" s="35" t="s">
        <v>46073</v>
      </c>
      <c r="B14945" s="36" t="s">
        <v>46074</v>
      </c>
      <c r="C14945" s="37">
        <v>60103905</v>
      </c>
      <c r="D14945" s="38" t="s">
        <v>46075</v>
      </c>
      <c r="E14945" s="39" t="s">
        <v>8112</v>
      </c>
      <c r="F14945" s="37" t="s">
        <v>8113</v>
      </c>
    </row>
    <row r="14946" spans="1:6" ht="14.25" customHeight="1" x14ac:dyDescent="0.2">
      <c r="A14946" s="35" t="s">
        <v>46076</v>
      </c>
      <c r="B14946" s="36" t="s">
        <v>46077</v>
      </c>
      <c r="C14946" s="37">
        <v>60103906</v>
      </c>
      <c r="D14946" s="38" t="s">
        <v>46078</v>
      </c>
      <c r="E14946" s="39" t="s">
        <v>2613</v>
      </c>
      <c r="F14946" s="37" t="s">
        <v>2614</v>
      </c>
    </row>
    <row r="14947" spans="1:6" ht="14.25" customHeight="1" x14ac:dyDescent="0.2">
      <c r="A14947" s="35" t="s">
        <v>46079</v>
      </c>
      <c r="B14947" s="36" t="s">
        <v>46080</v>
      </c>
      <c r="C14947" s="37">
        <v>60103907</v>
      </c>
      <c r="D14947" s="38" t="s">
        <v>46081</v>
      </c>
      <c r="E14947" s="39" t="s">
        <v>2613</v>
      </c>
      <c r="F14947" s="37" t="s">
        <v>2614</v>
      </c>
    </row>
    <row r="14948" spans="1:6" ht="14.25" customHeight="1" x14ac:dyDescent="0.2">
      <c r="A14948" s="35" t="s">
        <v>46082</v>
      </c>
      <c r="B14948" s="36" t="s">
        <v>46083</v>
      </c>
      <c r="C14948" s="37">
        <v>60103908</v>
      </c>
      <c r="D14948" s="38" t="s">
        <v>46084</v>
      </c>
      <c r="E14948" s="39" t="s">
        <v>2613</v>
      </c>
      <c r="F14948" s="37" t="s">
        <v>2614</v>
      </c>
    </row>
    <row r="14949" spans="1:6" ht="14.25" customHeight="1" x14ac:dyDescent="0.2">
      <c r="A14949" s="35" t="s">
        <v>46085</v>
      </c>
      <c r="B14949" s="36" t="s">
        <v>46086</v>
      </c>
      <c r="C14949" s="37">
        <v>60103909</v>
      </c>
      <c r="D14949" s="38" t="s">
        <v>46087</v>
      </c>
      <c r="E14949" s="39" t="s">
        <v>2302</v>
      </c>
      <c r="F14949" s="37" t="s">
        <v>2303</v>
      </c>
    </row>
    <row r="14950" spans="1:6" ht="14.25" customHeight="1" x14ac:dyDescent="0.2">
      <c r="A14950" s="35" t="s">
        <v>46088</v>
      </c>
      <c r="B14950" s="36" t="s">
        <v>46089</v>
      </c>
      <c r="C14950" s="37">
        <v>60103911</v>
      </c>
      <c r="D14950" s="38" t="s">
        <v>46088</v>
      </c>
      <c r="E14950" s="39" t="s">
        <v>2302</v>
      </c>
      <c r="F14950" s="37" t="s">
        <v>2303</v>
      </c>
    </row>
    <row r="14951" spans="1:6" ht="14.25" customHeight="1" x14ac:dyDescent="0.2">
      <c r="A14951" s="35" t="s">
        <v>46090</v>
      </c>
      <c r="B14951" s="36" t="s">
        <v>46091</v>
      </c>
      <c r="C14951" s="37">
        <v>60103915</v>
      </c>
      <c r="D14951" s="38" t="s">
        <v>46092</v>
      </c>
      <c r="E14951" s="39" t="s">
        <v>8112</v>
      </c>
      <c r="F14951" s="37" t="s">
        <v>8113</v>
      </c>
    </row>
    <row r="14952" spans="1:6" ht="14.25" customHeight="1" x14ac:dyDescent="0.2">
      <c r="A14952" s="35" t="s">
        <v>46093</v>
      </c>
      <c r="B14952" s="36" t="s">
        <v>46094</v>
      </c>
      <c r="C14952" s="37">
        <v>60103916</v>
      </c>
      <c r="D14952" s="38" t="s">
        <v>46095</v>
      </c>
      <c r="E14952" s="39" t="s">
        <v>46096</v>
      </c>
      <c r="F14952" s="37" t="s">
        <v>46097</v>
      </c>
    </row>
    <row r="14953" spans="1:6" ht="14.25" customHeight="1" x14ac:dyDescent="0.2">
      <c r="A14953" s="35" t="s">
        <v>46098</v>
      </c>
      <c r="B14953" s="36" t="s">
        <v>46099</v>
      </c>
      <c r="C14953" s="37">
        <v>60103918</v>
      </c>
      <c r="D14953" s="38" t="s">
        <v>46098</v>
      </c>
      <c r="E14953" s="39" t="s">
        <v>1865</v>
      </c>
      <c r="F14953" s="37"/>
    </row>
    <row r="14954" spans="1:6" ht="14.25" customHeight="1" x14ac:dyDescent="0.2">
      <c r="A14954" s="35" t="s">
        <v>46100</v>
      </c>
      <c r="B14954" s="36" t="s">
        <v>46101</v>
      </c>
      <c r="C14954" s="37">
        <v>60103919</v>
      </c>
      <c r="D14954" s="38" t="s">
        <v>46102</v>
      </c>
      <c r="E14954" s="39" t="s">
        <v>8112</v>
      </c>
      <c r="F14954" s="37" t="s">
        <v>8113</v>
      </c>
    </row>
    <row r="14955" spans="1:6" ht="14.25" customHeight="1" x14ac:dyDescent="0.2">
      <c r="A14955" s="35" t="s">
        <v>46103</v>
      </c>
      <c r="B14955" s="36" t="s">
        <v>46104</v>
      </c>
      <c r="C14955" s="37">
        <v>60103920</v>
      </c>
      <c r="D14955" s="38" t="s">
        <v>46105</v>
      </c>
      <c r="E14955" s="39" t="s">
        <v>3328</v>
      </c>
      <c r="F14955" s="37" t="s">
        <v>4600</v>
      </c>
    </row>
    <row r="14956" spans="1:6" ht="14.25" customHeight="1" x14ac:dyDescent="0.2">
      <c r="A14956" s="35" t="s">
        <v>46106</v>
      </c>
      <c r="B14956" s="36" t="s">
        <v>46107</v>
      </c>
      <c r="C14956" s="37">
        <v>60103921</v>
      </c>
      <c r="D14956" s="38" t="s">
        <v>46108</v>
      </c>
      <c r="E14956" s="39" t="s">
        <v>46096</v>
      </c>
      <c r="F14956" s="37" t="s">
        <v>46097</v>
      </c>
    </row>
    <row r="14957" spans="1:6" ht="14.25" customHeight="1" x14ac:dyDescent="0.2">
      <c r="A14957" s="35" t="s">
        <v>46109</v>
      </c>
      <c r="B14957" s="36" t="s">
        <v>46110</v>
      </c>
      <c r="C14957" s="37">
        <v>60103922</v>
      </c>
      <c r="D14957" s="38" t="s">
        <v>46111</v>
      </c>
      <c r="E14957" s="39" t="s">
        <v>34148</v>
      </c>
      <c r="F14957" s="37" t="s">
        <v>34149</v>
      </c>
    </row>
    <row r="14958" spans="1:6" ht="14.25" customHeight="1" x14ac:dyDescent="0.2">
      <c r="A14958" s="35" t="s">
        <v>46112</v>
      </c>
      <c r="B14958" s="36" t="s">
        <v>46113</v>
      </c>
      <c r="C14958" s="37">
        <v>60103923</v>
      </c>
      <c r="D14958" s="38" t="s">
        <v>46114</v>
      </c>
      <c r="E14958" s="39" t="s">
        <v>46096</v>
      </c>
      <c r="F14958" s="37" t="s">
        <v>46097</v>
      </c>
    </row>
    <row r="14959" spans="1:6" ht="14.25" customHeight="1" x14ac:dyDescent="0.2">
      <c r="A14959" s="35" t="s">
        <v>46115</v>
      </c>
      <c r="B14959" s="36" t="s">
        <v>46116</v>
      </c>
      <c r="C14959" s="37">
        <v>60103924</v>
      </c>
      <c r="D14959" s="38" t="s">
        <v>46117</v>
      </c>
      <c r="E14959" s="39" t="s">
        <v>1843</v>
      </c>
      <c r="F14959" s="37" t="s">
        <v>44360</v>
      </c>
    </row>
    <row r="14960" spans="1:6" ht="14.25" customHeight="1" x14ac:dyDescent="0.2">
      <c r="A14960" s="35" t="s">
        <v>46118</v>
      </c>
      <c r="B14960" s="36" t="s">
        <v>46119</v>
      </c>
      <c r="C14960" s="37">
        <v>60103925</v>
      </c>
      <c r="D14960" s="38" t="s">
        <v>46120</v>
      </c>
      <c r="E14960" s="39" t="s">
        <v>22808</v>
      </c>
      <c r="F14960" s="37" t="s">
        <v>22809</v>
      </c>
    </row>
    <row r="14961" spans="1:6" ht="14.25" customHeight="1" x14ac:dyDescent="0.2">
      <c r="A14961" s="35" t="s">
        <v>46121</v>
      </c>
      <c r="B14961" s="36" t="s">
        <v>46122</v>
      </c>
      <c r="C14961" s="37">
        <v>60103926</v>
      </c>
      <c r="D14961" s="38" t="s">
        <v>46123</v>
      </c>
      <c r="E14961" s="39" t="s">
        <v>1832</v>
      </c>
      <c r="F14961" s="37" t="s">
        <v>1835</v>
      </c>
    </row>
    <row r="14962" spans="1:6" ht="14.25" customHeight="1" x14ac:dyDescent="0.2">
      <c r="A14962" s="35" t="s">
        <v>46124</v>
      </c>
      <c r="B14962" s="36" t="s">
        <v>46125</v>
      </c>
      <c r="C14962" s="37">
        <v>60103927</v>
      </c>
      <c r="D14962" s="38" t="s">
        <v>46126</v>
      </c>
      <c r="E14962" s="39" t="s">
        <v>46096</v>
      </c>
      <c r="F14962" s="37" t="s">
        <v>46097</v>
      </c>
    </row>
    <row r="14963" spans="1:6" ht="14.25" customHeight="1" x14ac:dyDescent="0.2">
      <c r="A14963" s="35" t="s">
        <v>46127</v>
      </c>
      <c r="B14963" s="36" t="s">
        <v>46128</v>
      </c>
      <c r="C14963" s="37">
        <v>60103928</v>
      </c>
      <c r="D14963" s="38" t="s">
        <v>46129</v>
      </c>
      <c r="E14963" s="39" t="s">
        <v>1832</v>
      </c>
      <c r="F14963" s="37" t="s">
        <v>1835</v>
      </c>
    </row>
    <row r="14964" spans="1:6" ht="14.25" customHeight="1" x14ac:dyDescent="0.2">
      <c r="A14964" s="35" t="s">
        <v>46130</v>
      </c>
      <c r="B14964" s="36" t="s">
        <v>46131</v>
      </c>
      <c r="C14964" s="37">
        <v>60103929</v>
      </c>
      <c r="D14964" s="38" t="s">
        <v>46132</v>
      </c>
      <c r="E14964" s="39" t="s">
        <v>46096</v>
      </c>
      <c r="F14964" s="37" t="s">
        <v>46097</v>
      </c>
    </row>
    <row r="14965" spans="1:6" ht="14.25" customHeight="1" x14ac:dyDescent="0.2">
      <c r="A14965" s="35" t="s">
        <v>46133</v>
      </c>
      <c r="B14965" s="36" t="s">
        <v>46134</v>
      </c>
      <c r="C14965" s="37">
        <v>60103930</v>
      </c>
      <c r="D14965" s="38" t="s">
        <v>46135</v>
      </c>
      <c r="E14965" s="39" t="s">
        <v>46096</v>
      </c>
      <c r="F14965" s="37" t="s">
        <v>46097</v>
      </c>
    </row>
    <row r="14966" spans="1:6" ht="14.25" customHeight="1" x14ac:dyDescent="0.2">
      <c r="A14966" s="35" t="s">
        <v>46136</v>
      </c>
      <c r="B14966" s="36" t="s">
        <v>46137</v>
      </c>
      <c r="C14966" s="37">
        <v>60103931</v>
      </c>
      <c r="D14966" s="38" t="s">
        <v>46138</v>
      </c>
      <c r="E14966" s="39" t="s">
        <v>46096</v>
      </c>
      <c r="F14966" s="37" t="s">
        <v>46097</v>
      </c>
    </row>
    <row r="14967" spans="1:6" ht="14.25" customHeight="1" x14ac:dyDescent="0.2">
      <c r="A14967" s="35" t="s">
        <v>46139</v>
      </c>
      <c r="B14967" s="36" t="s">
        <v>46140</v>
      </c>
      <c r="C14967" s="37">
        <v>60103932</v>
      </c>
      <c r="D14967" s="38" t="s">
        <v>46141</v>
      </c>
      <c r="E14967" s="39" t="s">
        <v>1608</v>
      </c>
      <c r="F14967" s="37" t="s">
        <v>46142</v>
      </c>
    </row>
    <row r="14968" spans="1:6" ht="14.25" customHeight="1" x14ac:dyDescent="0.2">
      <c r="A14968" s="35" t="s">
        <v>46143</v>
      </c>
      <c r="B14968" s="36" t="s">
        <v>46144</v>
      </c>
      <c r="C14968" s="37">
        <v>60103933</v>
      </c>
      <c r="D14968" s="38" t="s">
        <v>46145</v>
      </c>
      <c r="E14968" s="39" t="s">
        <v>46096</v>
      </c>
      <c r="F14968" s="37" t="s">
        <v>46097</v>
      </c>
    </row>
    <row r="14969" spans="1:6" ht="14.25" customHeight="1" x14ac:dyDescent="0.2">
      <c r="A14969" s="35" t="s">
        <v>46146</v>
      </c>
      <c r="B14969" s="36" t="s">
        <v>46147</v>
      </c>
      <c r="C14969" s="37">
        <v>60103934</v>
      </c>
      <c r="D14969" s="38" t="s">
        <v>46148</v>
      </c>
      <c r="E14969" s="39" t="s">
        <v>46096</v>
      </c>
      <c r="F14969" s="37" t="s">
        <v>46097</v>
      </c>
    </row>
    <row r="14970" spans="1:6" ht="14.25" customHeight="1" x14ac:dyDescent="0.2">
      <c r="A14970" s="35" t="s">
        <v>46149</v>
      </c>
      <c r="B14970" s="36" t="s">
        <v>46150</v>
      </c>
      <c r="C14970" s="37">
        <v>60103936</v>
      </c>
      <c r="D14970" s="38" t="s">
        <v>46151</v>
      </c>
      <c r="E14970" s="39" t="s">
        <v>8112</v>
      </c>
      <c r="F14970" s="37" t="s">
        <v>8113</v>
      </c>
    </row>
    <row r="14971" spans="1:6" ht="14.25" customHeight="1" x14ac:dyDescent="0.2">
      <c r="A14971" s="35" t="s">
        <v>46152</v>
      </c>
      <c r="B14971" s="36" t="s">
        <v>46153</v>
      </c>
      <c r="C14971" s="37">
        <v>60104001</v>
      </c>
      <c r="D14971" s="38" t="s">
        <v>46154</v>
      </c>
      <c r="E14971" s="39" t="s">
        <v>46096</v>
      </c>
      <c r="F14971" s="37" t="s">
        <v>46097</v>
      </c>
    </row>
    <row r="14972" spans="1:6" ht="14.25" customHeight="1" x14ac:dyDescent="0.2">
      <c r="A14972" s="35" t="s">
        <v>46155</v>
      </c>
      <c r="B14972" s="36" t="s">
        <v>46156</v>
      </c>
      <c r="C14972" s="37">
        <v>60104002</v>
      </c>
      <c r="D14972" s="38" t="s">
        <v>46157</v>
      </c>
      <c r="E14972" s="39" t="s">
        <v>8112</v>
      </c>
      <c r="F14972" s="37" t="s">
        <v>8113</v>
      </c>
    </row>
    <row r="14973" spans="1:6" ht="14.25" customHeight="1" x14ac:dyDescent="0.2">
      <c r="A14973" s="35" t="s">
        <v>46158</v>
      </c>
      <c r="B14973" s="36" t="s">
        <v>46159</v>
      </c>
      <c r="C14973" s="37">
        <v>60104003</v>
      </c>
      <c r="D14973" s="38" t="s">
        <v>46160</v>
      </c>
      <c r="E14973" s="39" t="s">
        <v>1843</v>
      </c>
      <c r="F14973" s="37" t="s">
        <v>44360</v>
      </c>
    </row>
    <row r="14974" spans="1:6" ht="14.25" customHeight="1" x14ac:dyDescent="0.2">
      <c r="A14974" s="35" t="s">
        <v>46161</v>
      </c>
      <c r="B14974" s="36" t="s">
        <v>46162</v>
      </c>
      <c r="C14974" s="37">
        <v>60104004</v>
      </c>
      <c r="D14974" s="38" t="s">
        <v>46163</v>
      </c>
      <c r="E14974" s="39" t="s">
        <v>8112</v>
      </c>
      <c r="F14974" s="37" t="s">
        <v>8113</v>
      </c>
    </row>
    <row r="14975" spans="1:6" ht="14.25" customHeight="1" x14ac:dyDescent="0.2">
      <c r="A14975" s="35" t="s">
        <v>46164</v>
      </c>
      <c r="B14975" s="36" t="s">
        <v>46165</v>
      </c>
      <c r="C14975" s="37">
        <v>60104005</v>
      </c>
      <c r="D14975" s="38" t="s">
        <v>46166</v>
      </c>
      <c r="E14975" s="39" t="s">
        <v>22808</v>
      </c>
      <c r="F14975" s="37" t="s">
        <v>22809</v>
      </c>
    </row>
    <row r="14976" spans="1:6" ht="14.25" customHeight="1" x14ac:dyDescent="0.2">
      <c r="A14976" s="35" t="s">
        <v>46167</v>
      </c>
      <c r="B14976" s="36" t="s">
        <v>46168</v>
      </c>
      <c r="C14976" s="37">
        <v>60104006</v>
      </c>
      <c r="D14976" s="38" t="s">
        <v>46169</v>
      </c>
      <c r="E14976" s="39" t="s">
        <v>8112</v>
      </c>
      <c r="F14976" s="37" t="s">
        <v>8113</v>
      </c>
    </row>
    <row r="14977" spans="1:6" ht="14.25" customHeight="1" x14ac:dyDescent="0.2">
      <c r="A14977" s="35" t="s">
        <v>46170</v>
      </c>
      <c r="B14977" s="36" t="s">
        <v>46171</v>
      </c>
      <c r="C14977" s="37">
        <v>60104007</v>
      </c>
      <c r="D14977" s="38" t="s">
        <v>46172</v>
      </c>
      <c r="E14977" s="39" t="s">
        <v>8112</v>
      </c>
      <c r="F14977" s="37" t="s">
        <v>8113</v>
      </c>
    </row>
    <row r="14978" spans="1:6" ht="14.25" customHeight="1" x14ac:dyDescent="0.2">
      <c r="A14978" s="35" t="s">
        <v>46173</v>
      </c>
      <c r="B14978" s="36" t="s">
        <v>46174</v>
      </c>
      <c r="C14978" s="37">
        <v>60104008</v>
      </c>
      <c r="D14978" s="38" t="s">
        <v>46175</v>
      </c>
      <c r="E14978" s="39" t="s">
        <v>8112</v>
      </c>
      <c r="F14978" s="37" t="s">
        <v>8113</v>
      </c>
    </row>
    <row r="14979" spans="1:6" ht="14.25" customHeight="1" x14ac:dyDescent="0.2">
      <c r="A14979" s="35" t="s">
        <v>46176</v>
      </c>
      <c r="B14979" s="36" t="s">
        <v>46177</v>
      </c>
      <c r="C14979" s="37">
        <v>60104101</v>
      </c>
      <c r="D14979" s="38" t="s">
        <v>46178</v>
      </c>
      <c r="E14979" s="39" t="s">
        <v>1832</v>
      </c>
      <c r="F14979" s="37" t="s">
        <v>1835</v>
      </c>
    </row>
    <row r="14980" spans="1:6" ht="14.25" customHeight="1" x14ac:dyDescent="0.2">
      <c r="A14980" s="35" t="s">
        <v>46179</v>
      </c>
      <c r="B14980" s="36" t="s">
        <v>46180</v>
      </c>
      <c r="C14980" s="37">
        <v>60104102</v>
      </c>
      <c r="D14980" s="38" t="s">
        <v>46181</v>
      </c>
      <c r="E14980" s="39" t="s">
        <v>1832</v>
      </c>
      <c r="F14980" s="37" t="s">
        <v>1835</v>
      </c>
    </row>
    <row r="14981" spans="1:6" ht="14.25" customHeight="1" x14ac:dyDescent="0.2">
      <c r="A14981" s="35" t="s">
        <v>46182</v>
      </c>
      <c r="B14981" s="36" t="s">
        <v>46183</v>
      </c>
      <c r="C14981" s="37">
        <v>60104103</v>
      </c>
      <c r="D14981" s="38" t="s">
        <v>46184</v>
      </c>
      <c r="E14981" s="39" t="s">
        <v>22808</v>
      </c>
      <c r="F14981" s="37" t="s">
        <v>22809</v>
      </c>
    </row>
    <row r="14982" spans="1:6" ht="14.25" customHeight="1" x14ac:dyDescent="0.2">
      <c r="A14982" s="35" t="s">
        <v>46185</v>
      </c>
      <c r="B14982" s="36" t="s">
        <v>46186</v>
      </c>
      <c r="C14982" s="37">
        <v>60104104</v>
      </c>
      <c r="D14982" s="38" t="s">
        <v>46187</v>
      </c>
      <c r="E14982" s="39" t="s">
        <v>8112</v>
      </c>
      <c r="F14982" s="37" t="s">
        <v>8113</v>
      </c>
    </row>
    <row r="14983" spans="1:6" ht="14.25" customHeight="1" x14ac:dyDescent="0.2">
      <c r="A14983" s="35" t="s">
        <v>46188</v>
      </c>
      <c r="B14983" s="36" t="s">
        <v>46189</v>
      </c>
      <c r="C14983" s="37">
        <v>60104105</v>
      </c>
      <c r="D14983" s="38" t="s">
        <v>46190</v>
      </c>
      <c r="E14983" s="39" t="s">
        <v>22808</v>
      </c>
      <c r="F14983" s="37" t="s">
        <v>22809</v>
      </c>
    </row>
    <row r="14984" spans="1:6" ht="14.25" customHeight="1" x14ac:dyDescent="0.2">
      <c r="A14984" s="35" t="s">
        <v>46191</v>
      </c>
      <c r="B14984" s="36" t="s">
        <v>46192</v>
      </c>
      <c r="C14984" s="37">
        <v>60104106</v>
      </c>
      <c r="D14984" s="38" t="s">
        <v>46193</v>
      </c>
      <c r="E14984" s="39" t="s">
        <v>1832</v>
      </c>
      <c r="F14984" s="37" t="s">
        <v>1835</v>
      </c>
    </row>
    <row r="14985" spans="1:6" ht="14.25" customHeight="1" x14ac:dyDescent="0.2">
      <c r="A14985" s="35" t="s">
        <v>46194</v>
      </c>
      <c r="B14985" s="36" t="s">
        <v>46195</v>
      </c>
      <c r="C14985" s="37">
        <v>60104107</v>
      </c>
      <c r="D14985" s="38" t="s">
        <v>46196</v>
      </c>
      <c r="E14985" s="39" t="s">
        <v>1832</v>
      </c>
      <c r="F14985" s="37" t="s">
        <v>1835</v>
      </c>
    </row>
    <row r="14986" spans="1:6" ht="14.25" customHeight="1" x14ac:dyDescent="0.2">
      <c r="A14986" s="35" t="s">
        <v>46197</v>
      </c>
      <c r="B14986" s="36" t="s">
        <v>46198</v>
      </c>
      <c r="C14986" s="37">
        <v>60104201</v>
      </c>
      <c r="D14986" s="38" t="s">
        <v>46199</v>
      </c>
      <c r="E14986" s="39" t="s">
        <v>35856</v>
      </c>
      <c r="F14986" s="37" t="s">
        <v>35857</v>
      </c>
    </row>
    <row r="14987" spans="1:6" ht="14.25" customHeight="1" x14ac:dyDescent="0.2">
      <c r="A14987" s="35" t="s">
        <v>46200</v>
      </c>
      <c r="B14987" s="36" t="s">
        <v>46201</v>
      </c>
      <c r="C14987" s="37">
        <v>60104202</v>
      </c>
      <c r="D14987" s="38" t="s">
        <v>46202</v>
      </c>
      <c r="E14987" s="39" t="s">
        <v>5989</v>
      </c>
      <c r="F14987" s="37" t="s">
        <v>5990</v>
      </c>
    </row>
    <row r="14988" spans="1:6" ht="14.25" customHeight="1" x14ac:dyDescent="0.2">
      <c r="A14988" s="35" t="s">
        <v>46203</v>
      </c>
      <c r="B14988" s="36" t="s">
        <v>46204</v>
      </c>
      <c r="C14988" s="37">
        <v>60104203</v>
      </c>
      <c r="D14988" s="38" t="s">
        <v>46205</v>
      </c>
      <c r="E14988" s="39" t="s">
        <v>1832</v>
      </c>
      <c r="F14988" s="37" t="s">
        <v>1835</v>
      </c>
    </row>
    <row r="14989" spans="1:6" ht="14.25" customHeight="1" x14ac:dyDescent="0.2">
      <c r="A14989" s="35" t="s">
        <v>46206</v>
      </c>
      <c r="B14989" s="36" t="s">
        <v>46207</v>
      </c>
      <c r="C14989" s="37">
        <v>60104204</v>
      </c>
      <c r="D14989" s="38" t="s">
        <v>46208</v>
      </c>
      <c r="E14989" s="39" t="s">
        <v>1966</v>
      </c>
      <c r="F14989" s="37" t="s">
        <v>1969</v>
      </c>
    </row>
    <row r="14990" spans="1:6" ht="14.25" customHeight="1" x14ac:dyDescent="0.2">
      <c r="A14990" s="35" t="s">
        <v>46209</v>
      </c>
      <c r="B14990" s="36" t="s">
        <v>46210</v>
      </c>
      <c r="C14990" s="37">
        <v>60104301</v>
      </c>
      <c r="D14990" s="38" t="s">
        <v>46211</v>
      </c>
      <c r="E14990" s="39" t="s">
        <v>1832</v>
      </c>
      <c r="F14990" s="37" t="s">
        <v>1835</v>
      </c>
    </row>
    <row r="14991" spans="1:6" ht="14.25" customHeight="1" x14ac:dyDescent="0.2">
      <c r="A14991" s="35" t="s">
        <v>46212</v>
      </c>
      <c r="B14991" s="36" t="s">
        <v>46213</v>
      </c>
      <c r="C14991" s="37">
        <v>60104302</v>
      </c>
      <c r="D14991" s="38" t="s">
        <v>46214</v>
      </c>
      <c r="E14991" s="39" t="s">
        <v>1832</v>
      </c>
      <c r="F14991" s="37" t="s">
        <v>1835</v>
      </c>
    </row>
    <row r="14992" spans="1:6" ht="14.25" customHeight="1" x14ac:dyDescent="0.2">
      <c r="A14992" s="35" t="s">
        <v>46215</v>
      </c>
      <c r="B14992" s="36" t="s">
        <v>46216</v>
      </c>
      <c r="C14992" s="37">
        <v>60104303</v>
      </c>
      <c r="D14992" s="38" t="s">
        <v>46217</v>
      </c>
      <c r="E14992" s="39" t="s">
        <v>22808</v>
      </c>
      <c r="F14992" s="37" t="s">
        <v>22809</v>
      </c>
    </row>
    <row r="14993" spans="1:6" ht="14.25" customHeight="1" x14ac:dyDescent="0.2">
      <c r="A14993" s="35" t="s">
        <v>46218</v>
      </c>
      <c r="B14993" s="36" t="s">
        <v>46219</v>
      </c>
      <c r="C14993" s="37">
        <v>60104401</v>
      </c>
      <c r="D14993" s="38" t="s">
        <v>46220</v>
      </c>
      <c r="E14993" s="39" t="s">
        <v>1966</v>
      </c>
      <c r="F14993" s="37" t="s">
        <v>1969</v>
      </c>
    </row>
    <row r="14994" spans="1:6" ht="14.25" customHeight="1" x14ac:dyDescent="0.2">
      <c r="A14994" s="35" t="s">
        <v>46221</v>
      </c>
      <c r="B14994" s="36" t="s">
        <v>46222</v>
      </c>
      <c r="C14994" s="37">
        <v>60104402</v>
      </c>
      <c r="D14994" s="38" t="s">
        <v>46223</v>
      </c>
      <c r="E14994" s="39" t="s">
        <v>3254</v>
      </c>
      <c r="F14994" s="37" t="s">
        <v>3263</v>
      </c>
    </row>
    <row r="14995" spans="1:6" ht="14.25" customHeight="1" x14ac:dyDescent="0.2">
      <c r="A14995" s="35" t="s">
        <v>46224</v>
      </c>
      <c r="B14995" s="36" t="s">
        <v>46225</v>
      </c>
      <c r="C14995" s="37">
        <v>60104403</v>
      </c>
      <c r="D14995" s="38" t="s">
        <v>46226</v>
      </c>
      <c r="E14995" s="39" t="s">
        <v>36672</v>
      </c>
      <c r="F14995" s="37" t="s">
        <v>36673</v>
      </c>
    </row>
    <row r="14996" spans="1:6" ht="14.25" customHeight="1" x14ac:dyDescent="0.2">
      <c r="A14996" s="35" t="s">
        <v>46227</v>
      </c>
      <c r="B14996" s="36" t="s">
        <v>46228</v>
      </c>
      <c r="C14996" s="37">
        <v>60104404</v>
      </c>
      <c r="D14996" s="38" t="s">
        <v>46229</v>
      </c>
      <c r="E14996" s="39" t="s">
        <v>1840</v>
      </c>
      <c r="F14996" s="37" t="s">
        <v>5344</v>
      </c>
    </row>
    <row r="14997" spans="1:6" ht="14.25" customHeight="1" x14ac:dyDescent="0.2">
      <c r="A14997" s="35" t="s">
        <v>46230</v>
      </c>
      <c r="B14997" s="36" t="s">
        <v>46231</v>
      </c>
      <c r="C14997" s="37">
        <v>60104405</v>
      </c>
      <c r="D14997" s="38" t="s">
        <v>46232</v>
      </c>
      <c r="E14997" s="39" t="s">
        <v>1840</v>
      </c>
      <c r="F14997" s="37" t="s">
        <v>5344</v>
      </c>
    </row>
    <row r="14998" spans="1:6" ht="14.25" customHeight="1" x14ac:dyDescent="0.2">
      <c r="A14998" s="35" t="s">
        <v>46233</v>
      </c>
      <c r="B14998" s="36" t="s">
        <v>46234</v>
      </c>
      <c r="C14998" s="37">
        <v>60104406</v>
      </c>
      <c r="D14998" s="38" t="s">
        <v>46235</v>
      </c>
      <c r="E14998" s="39" t="s">
        <v>6080</v>
      </c>
      <c r="F14998" s="37" t="s">
        <v>6081</v>
      </c>
    </row>
    <row r="14999" spans="1:6" ht="14.25" customHeight="1" x14ac:dyDescent="0.2">
      <c r="A14999" s="35" t="s">
        <v>46236</v>
      </c>
      <c r="B14999" s="36" t="s">
        <v>46237</v>
      </c>
      <c r="C14999" s="37">
        <v>60104407</v>
      </c>
      <c r="D14999" s="38" t="s">
        <v>46238</v>
      </c>
      <c r="E14999" s="39" t="s">
        <v>6080</v>
      </c>
      <c r="F14999" s="37" t="s">
        <v>6081</v>
      </c>
    </row>
    <row r="15000" spans="1:6" ht="14.25" customHeight="1" x14ac:dyDescent="0.2">
      <c r="A15000" s="35" t="s">
        <v>46239</v>
      </c>
      <c r="B15000" s="36" t="s">
        <v>45204</v>
      </c>
      <c r="C15000" s="37">
        <v>60104408</v>
      </c>
      <c r="D15000" s="38" t="s">
        <v>46240</v>
      </c>
      <c r="E15000" s="39" t="s">
        <v>22808</v>
      </c>
      <c r="F15000" s="37" t="s">
        <v>22809</v>
      </c>
    </row>
    <row r="15001" spans="1:6" ht="14.25" customHeight="1" x14ac:dyDescent="0.2">
      <c r="A15001" s="35" t="s">
        <v>46241</v>
      </c>
      <c r="B15001" s="36" t="s">
        <v>46242</v>
      </c>
      <c r="C15001" s="37">
        <v>60104501</v>
      </c>
      <c r="D15001" s="38" t="s">
        <v>46243</v>
      </c>
      <c r="E15001" s="39" t="s">
        <v>1832</v>
      </c>
      <c r="F15001" s="37" t="s">
        <v>1835</v>
      </c>
    </row>
    <row r="15002" spans="1:6" ht="14.25" customHeight="1" x14ac:dyDescent="0.2">
      <c r="A15002" s="35" t="s">
        <v>46244</v>
      </c>
      <c r="B15002" s="36" t="s">
        <v>46245</v>
      </c>
      <c r="C15002" s="37">
        <v>60104502</v>
      </c>
      <c r="D15002" s="38" t="s">
        <v>46246</v>
      </c>
      <c r="E15002" s="39" t="s">
        <v>1966</v>
      </c>
      <c r="F15002" s="37" t="s">
        <v>1969</v>
      </c>
    </row>
    <row r="15003" spans="1:6" ht="14.25" customHeight="1" x14ac:dyDescent="0.2">
      <c r="A15003" s="35" t="s">
        <v>46247</v>
      </c>
      <c r="B15003" s="36" t="s">
        <v>46248</v>
      </c>
      <c r="C15003" s="37">
        <v>60104503</v>
      </c>
      <c r="D15003" s="38" t="s">
        <v>46249</v>
      </c>
      <c r="E15003" s="39" t="s">
        <v>22808</v>
      </c>
      <c r="F15003" s="37" t="s">
        <v>22809</v>
      </c>
    </row>
    <row r="15004" spans="1:6" ht="14.25" customHeight="1" x14ac:dyDescent="0.2">
      <c r="A15004" s="35" t="s">
        <v>46250</v>
      </c>
      <c r="B15004" s="36" t="s">
        <v>46251</v>
      </c>
      <c r="C15004" s="37">
        <v>60104504</v>
      </c>
      <c r="D15004" s="38" t="s">
        <v>46252</v>
      </c>
      <c r="E15004" s="39" t="s">
        <v>8112</v>
      </c>
      <c r="F15004" s="37" t="s">
        <v>8113</v>
      </c>
    </row>
    <row r="15005" spans="1:6" ht="14.25" customHeight="1" x14ac:dyDescent="0.2">
      <c r="A15005" s="35" t="s">
        <v>46253</v>
      </c>
      <c r="B15005" s="36" t="s">
        <v>46254</v>
      </c>
      <c r="C15005" s="37">
        <v>60104505</v>
      </c>
      <c r="D15005" s="38" t="s">
        <v>46255</v>
      </c>
      <c r="E15005" s="39" t="s">
        <v>1832</v>
      </c>
      <c r="F15005" s="37" t="s">
        <v>1835</v>
      </c>
    </row>
    <row r="15006" spans="1:6" ht="14.25" customHeight="1" x14ac:dyDescent="0.2">
      <c r="A15006" s="35" t="s">
        <v>46256</v>
      </c>
      <c r="B15006" s="36" t="s">
        <v>46257</v>
      </c>
      <c r="C15006" s="37">
        <v>60104506</v>
      </c>
      <c r="D15006" s="38" t="s">
        <v>46258</v>
      </c>
      <c r="E15006" s="39" t="s">
        <v>1832</v>
      </c>
      <c r="F15006" s="37" t="s">
        <v>1835</v>
      </c>
    </row>
    <row r="15007" spans="1:6" ht="14.25" customHeight="1" x14ac:dyDescent="0.2">
      <c r="A15007" s="35" t="s">
        <v>46259</v>
      </c>
      <c r="B15007" s="36" t="s">
        <v>46260</v>
      </c>
      <c r="C15007" s="37">
        <v>60104507</v>
      </c>
      <c r="D15007" s="38" t="s">
        <v>46261</v>
      </c>
      <c r="E15007" s="39" t="s">
        <v>8112</v>
      </c>
      <c r="F15007" s="37" t="s">
        <v>8113</v>
      </c>
    </row>
    <row r="15008" spans="1:6" ht="14.25" customHeight="1" x14ac:dyDescent="0.2">
      <c r="A15008" s="35" t="s">
        <v>46262</v>
      </c>
      <c r="B15008" s="36" t="s">
        <v>46263</v>
      </c>
      <c r="C15008" s="37">
        <v>60104508</v>
      </c>
      <c r="D15008" s="38" t="s">
        <v>46264</v>
      </c>
      <c r="E15008" s="39" t="s">
        <v>22808</v>
      </c>
      <c r="F15008" s="37" t="s">
        <v>22809</v>
      </c>
    </row>
    <row r="15009" spans="1:6" ht="14.25" customHeight="1" x14ac:dyDescent="0.2">
      <c r="A15009" s="35" t="s">
        <v>46265</v>
      </c>
      <c r="B15009" s="36" t="s">
        <v>46266</v>
      </c>
      <c r="C15009" s="37">
        <v>60104509</v>
      </c>
      <c r="D15009" s="38" t="s">
        <v>46267</v>
      </c>
      <c r="E15009" s="39" t="s">
        <v>2223</v>
      </c>
      <c r="F15009" s="37" t="s">
        <v>6841</v>
      </c>
    </row>
    <row r="15010" spans="1:6" ht="14.25" customHeight="1" x14ac:dyDescent="0.2">
      <c r="A15010" s="35" t="s">
        <v>46268</v>
      </c>
      <c r="B15010" s="36" t="s">
        <v>46269</v>
      </c>
      <c r="C15010" s="37">
        <v>60104511</v>
      </c>
      <c r="D15010" s="38" t="s">
        <v>46270</v>
      </c>
      <c r="E15010" s="39" t="s">
        <v>8112</v>
      </c>
      <c r="F15010" s="37" t="s">
        <v>8113</v>
      </c>
    </row>
    <row r="15011" spans="1:6" ht="14.25" customHeight="1" x14ac:dyDescent="0.2">
      <c r="A15011" s="35" t="s">
        <v>46271</v>
      </c>
      <c r="B15011" s="36" t="s">
        <v>46272</v>
      </c>
      <c r="C15011" s="37">
        <v>60104601</v>
      </c>
      <c r="D15011" s="38" t="s">
        <v>46273</v>
      </c>
      <c r="E15011" s="39" t="s">
        <v>2134</v>
      </c>
      <c r="F15011" s="37" t="s">
        <v>11811</v>
      </c>
    </row>
    <row r="15012" spans="1:6" ht="14.25" customHeight="1" x14ac:dyDescent="0.2">
      <c r="A15012" s="35" t="s">
        <v>46274</v>
      </c>
      <c r="B15012" s="36" t="s">
        <v>46275</v>
      </c>
      <c r="C15012" s="37">
        <v>60104602</v>
      </c>
      <c r="D15012" s="38" t="s">
        <v>46276</v>
      </c>
      <c r="E15012" s="39" t="s">
        <v>1832</v>
      </c>
      <c r="F15012" s="37" t="s">
        <v>1835</v>
      </c>
    </row>
    <row r="15013" spans="1:6" ht="14.25" customHeight="1" x14ac:dyDescent="0.2">
      <c r="A15013" s="35" t="s">
        <v>46277</v>
      </c>
      <c r="B15013" s="36" t="s">
        <v>46278</v>
      </c>
      <c r="C15013" s="37">
        <v>60104604</v>
      </c>
      <c r="D15013" s="38" t="s">
        <v>46279</v>
      </c>
      <c r="E15013" s="39" t="s">
        <v>2134</v>
      </c>
      <c r="F15013" s="37" t="s">
        <v>11811</v>
      </c>
    </row>
    <row r="15014" spans="1:6" ht="14.25" customHeight="1" x14ac:dyDescent="0.2">
      <c r="A15014" s="35" t="s">
        <v>46280</v>
      </c>
      <c r="B15014" s="36" t="s">
        <v>46281</v>
      </c>
      <c r="C15014" s="37">
        <v>60104605</v>
      </c>
      <c r="D15014" s="38" t="s">
        <v>46282</v>
      </c>
      <c r="E15014" s="39" t="s">
        <v>2134</v>
      </c>
      <c r="F15014" s="37" t="s">
        <v>11811</v>
      </c>
    </row>
    <row r="15015" spans="1:6" ht="14.25" customHeight="1" x14ac:dyDescent="0.2">
      <c r="A15015" s="35" t="s">
        <v>46283</v>
      </c>
      <c r="B15015" s="36" t="s">
        <v>46284</v>
      </c>
      <c r="C15015" s="37">
        <v>60104606</v>
      </c>
      <c r="D15015" s="38" t="s">
        <v>46285</v>
      </c>
      <c r="E15015" s="39" t="s">
        <v>8112</v>
      </c>
      <c r="F15015" s="37" t="s">
        <v>8113</v>
      </c>
    </row>
    <row r="15016" spans="1:6" ht="14.25" customHeight="1" x14ac:dyDescent="0.2">
      <c r="A15016" s="35" t="s">
        <v>46286</v>
      </c>
      <c r="B15016" s="36" t="s">
        <v>46287</v>
      </c>
      <c r="C15016" s="37">
        <v>60104607</v>
      </c>
      <c r="D15016" s="38" t="s">
        <v>46288</v>
      </c>
      <c r="E15016" s="39" t="s">
        <v>2134</v>
      </c>
      <c r="F15016" s="37" t="s">
        <v>11811</v>
      </c>
    </row>
    <row r="15017" spans="1:6" ht="14.25" customHeight="1" x14ac:dyDescent="0.2">
      <c r="A15017" s="35" t="s">
        <v>46289</v>
      </c>
      <c r="B15017" s="36" t="s">
        <v>46290</v>
      </c>
      <c r="C15017" s="37">
        <v>60104608</v>
      </c>
      <c r="D15017" s="38" t="s">
        <v>46291</v>
      </c>
      <c r="E15017" s="39" t="s">
        <v>2134</v>
      </c>
      <c r="F15017" s="37" t="s">
        <v>11811</v>
      </c>
    </row>
    <row r="15018" spans="1:6" ht="14.25" customHeight="1" x14ac:dyDescent="0.2">
      <c r="A15018" s="35" t="s">
        <v>46292</v>
      </c>
      <c r="B15018" s="36" t="s">
        <v>46293</v>
      </c>
      <c r="C15018" s="37">
        <v>60104609</v>
      </c>
      <c r="D15018" s="38" t="s">
        <v>46294</v>
      </c>
      <c r="E15018" s="39" t="s">
        <v>2134</v>
      </c>
      <c r="F15018" s="37" t="s">
        <v>11811</v>
      </c>
    </row>
    <row r="15019" spans="1:6" ht="14.25" customHeight="1" x14ac:dyDescent="0.2">
      <c r="A15019" s="35" t="s">
        <v>46295</v>
      </c>
      <c r="B15019" s="36" t="s">
        <v>46296</v>
      </c>
      <c r="C15019" s="37">
        <v>60104610</v>
      </c>
      <c r="D15019" s="38" t="s">
        <v>46297</v>
      </c>
      <c r="E15019" s="39" t="s">
        <v>2134</v>
      </c>
      <c r="F15019" s="37" t="s">
        <v>11811</v>
      </c>
    </row>
    <row r="15020" spans="1:6" ht="14.25" customHeight="1" x14ac:dyDescent="0.2">
      <c r="A15020" s="35" t="s">
        <v>46298</v>
      </c>
      <c r="B15020" s="36" t="s">
        <v>46299</v>
      </c>
      <c r="C15020" s="37">
        <v>60104611</v>
      </c>
      <c r="D15020" s="38" t="s">
        <v>46300</v>
      </c>
      <c r="E15020" s="39" t="s">
        <v>2134</v>
      </c>
      <c r="F15020" s="37" t="s">
        <v>11811</v>
      </c>
    </row>
    <row r="15021" spans="1:6" ht="14.25" customHeight="1" x14ac:dyDescent="0.2">
      <c r="A15021" s="35" t="s">
        <v>46301</v>
      </c>
      <c r="B15021" s="36" t="s">
        <v>46302</v>
      </c>
      <c r="C15021" s="37">
        <v>60104612</v>
      </c>
      <c r="D15021" s="38" t="s">
        <v>46303</v>
      </c>
      <c r="E15021" s="39" t="s">
        <v>2134</v>
      </c>
      <c r="F15021" s="37" t="s">
        <v>11811</v>
      </c>
    </row>
    <row r="15022" spans="1:6" ht="14.25" customHeight="1" x14ac:dyDescent="0.2">
      <c r="A15022" s="35" t="s">
        <v>46304</v>
      </c>
      <c r="B15022" s="36" t="s">
        <v>46305</v>
      </c>
      <c r="C15022" s="37">
        <v>60104701</v>
      </c>
      <c r="D15022" s="38" t="s">
        <v>46306</v>
      </c>
      <c r="E15022" s="39" t="s">
        <v>2223</v>
      </c>
      <c r="F15022" s="37" t="s">
        <v>6841</v>
      </c>
    </row>
    <row r="15023" spans="1:6" ht="14.25" customHeight="1" x14ac:dyDescent="0.2">
      <c r="A15023" s="35" t="s">
        <v>46307</v>
      </c>
      <c r="B15023" s="36" t="s">
        <v>46308</v>
      </c>
      <c r="C15023" s="37">
        <v>60104702</v>
      </c>
      <c r="D15023" s="38" t="s">
        <v>46309</v>
      </c>
      <c r="E15023" s="39" t="s">
        <v>2223</v>
      </c>
      <c r="F15023" s="37" t="s">
        <v>6841</v>
      </c>
    </row>
    <row r="15024" spans="1:6" ht="14.25" customHeight="1" x14ac:dyDescent="0.2">
      <c r="A15024" s="35" t="s">
        <v>46310</v>
      </c>
      <c r="B15024" s="36" t="s">
        <v>46311</v>
      </c>
      <c r="C15024" s="37">
        <v>60104703</v>
      </c>
      <c r="D15024" s="38" t="s">
        <v>46312</v>
      </c>
      <c r="E15024" s="39" t="s">
        <v>2223</v>
      </c>
      <c r="F15024" s="37" t="s">
        <v>6841</v>
      </c>
    </row>
    <row r="15025" spans="1:6" ht="14.25" customHeight="1" x14ac:dyDescent="0.2">
      <c r="A15025" s="35" t="s">
        <v>46313</v>
      </c>
      <c r="B15025" s="36" t="s">
        <v>46314</v>
      </c>
      <c r="C15025" s="37">
        <v>60104704</v>
      </c>
      <c r="D15025" s="38" t="s">
        <v>46315</v>
      </c>
      <c r="E15025" s="39" t="s">
        <v>2223</v>
      </c>
      <c r="F15025" s="37" t="s">
        <v>6841</v>
      </c>
    </row>
    <row r="15026" spans="1:6" ht="14.25" customHeight="1" x14ac:dyDescent="0.2">
      <c r="A15026" s="35" t="s">
        <v>46316</v>
      </c>
      <c r="B15026" s="36" t="s">
        <v>46317</v>
      </c>
      <c r="C15026" s="37">
        <v>60104705</v>
      </c>
      <c r="D15026" s="38" t="s">
        <v>46318</v>
      </c>
      <c r="E15026" s="39" t="s">
        <v>2223</v>
      </c>
      <c r="F15026" s="37" t="s">
        <v>6841</v>
      </c>
    </row>
    <row r="15027" spans="1:6" ht="14.25" customHeight="1" x14ac:dyDescent="0.2">
      <c r="A15027" s="35" t="s">
        <v>46319</v>
      </c>
      <c r="B15027" s="36" t="s">
        <v>46320</v>
      </c>
      <c r="C15027" s="37">
        <v>60104706</v>
      </c>
      <c r="D15027" s="38" t="s">
        <v>46321</v>
      </c>
      <c r="E15027" s="39" t="s">
        <v>1966</v>
      </c>
      <c r="F15027" s="37" t="s">
        <v>1969</v>
      </c>
    </row>
    <row r="15028" spans="1:6" ht="14.25" customHeight="1" x14ac:dyDescent="0.2">
      <c r="A15028" s="35" t="s">
        <v>22415</v>
      </c>
      <c r="B15028" s="36" t="s">
        <v>46322</v>
      </c>
      <c r="C15028" s="37">
        <v>60104707</v>
      </c>
      <c r="D15028" s="38" t="s">
        <v>46323</v>
      </c>
      <c r="E15028" s="39" t="s">
        <v>6080</v>
      </c>
      <c r="F15028" s="37" t="s">
        <v>6081</v>
      </c>
    </row>
    <row r="15029" spans="1:6" ht="14.25" customHeight="1" x14ac:dyDescent="0.2">
      <c r="A15029" s="35" t="s">
        <v>46324</v>
      </c>
      <c r="B15029" s="36" t="s">
        <v>46325</v>
      </c>
      <c r="C15029" s="37">
        <v>60104708</v>
      </c>
      <c r="D15029" s="38" t="s">
        <v>46326</v>
      </c>
      <c r="E15029" s="39" t="s">
        <v>6080</v>
      </c>
      <c r="F15029" s="37" t="s">
        <v>6081</v>
      </c>
    </row>
    <row r="15030" spans="1:6" ht="14.25" customHeight="1" x14ac:dyDescent="0.2">
      <c r="A15030" s="35" t="s">
        <v>46327</v>
      </c>
      <c r="B15030" s="36" t="s">
        <v>46328</v>
      </c>
      <c r="C15030" s="37">
        <v>60104801</v>
      </c>
      <c r="D15030" s="38" t="s">
        <v>46329</v>
      </c>
      <c r="E15030" s="39" t="s">
        <v>6080</v>
      </c>
      <c r="F15030" s="37" t="s">
        <v>6081</v>
      </c>
    </row>
    <row r="15031" spans="1:6" ht="14.25" customHeight="1" x14ac:dyDescent="0.2">
      <c r="A15031" s="35" t="s">
        <v>46330</v>
      </c>
      <c r="B15031" s="36" t="s">
        <v>46331</v>
      </c>
      <c r="C15031" s="37">
        <v>60104802</v>
      </c>
      <c r="D15031" s="38" t="s">
        <v>46332</v>
      </c>
      <c r="E15031" s="39" t="s">
        <v>6080</v>
      </c>
      <c r="F15031" s="37" t="s">
        <v>6081</v>
      </c>
    </row>
    <row r="15032" spans="1:6" ht="14.25" customHeight="1" x14ac:dyDescent="0.2">
      <c r="A15032" s="35" t="s">
        <v>46333</v>
      </c>
      <c r="B15032" s="36" t="s">
        <v>46334</v>
      </c>
      <c r="C15032" s="37">
        <v>60104803</v>
      </c>
      <c r="D15032" s="38" t="s">
        <v>46335</v>
      </c>
      <c r="E15032" s="39" t="s">
        <v>6080</v>
      </c>
      <c r="F15032" s="37" t="s">
        <v>6081</v>
      </c>
    </row>
    <row r="15033" spans="1:6" ht="14.25" customHeight="1" x14ac:dyDescent="0.2">
      <c r="A15033" s="35" t="s">
        <v>46336</v>
      </c>
      <c r="B15033" s="36" t="s">
        <v>46337</v>
      </c>
      <c r="C15033" s="37">
        <v>60104804</v>
      </c>
      <c r="D15033" s="38" t="s">
        <v>46338</v>
      </c>
      <c r="E15033" s="39" t="s">
        <v>6080</v>
      </c>
      <c r="F15033" s="37" t="s">
        <v>6081</v>
      </c>
    </row>
    <row r="15034" spans="1:6" ht="14.25" customHeight="1" x14ac:dyDescent="0.2">
      <c r="A15034" s="35" t="s">
        <v>46339</v>
      </c>
      <c r="B15034" s="36" t="s">
        <v>46340</v>
      </c>
      <c r="C15034" s="37">
        <v>60104805</v>
      </c>
      <c r="D15034" s="38" t="s">
        <v>46341</v>
      </c>
      <c r="E15034" s="39" t="s">
        <v>6080</v>
      </c>
      <c r="F15034" s="37" t="s">
        <v>6081</v>
      </c>
    </row>
    <row r="15035" spans="1:6" ht="14.25" customHeight="1" x14ac:dyDescent="0.2">
      <c r="A15035" s="35" t="s">
        <v>46342</v>
      </c>
      <c r="B15035" s="36" t="s">
        <v>46343</v>
      </c>
      <c r="C15035" s="37">
        <v>60104806</v>
      </c>
      <c r="D15035" s="38" t="s">
        <v>46344</v>
      </c>
      <c r="E15035" s="39" t="s">
        <v>6080</v>
      </c>
      <c r="F15035" s="37" t="s">
        <v>6081</v>
      </c>
    </row>
    <row r="15036" spans="1:6" ht="14.25" customHeight="1" x14ac:dyDescent="0.2">
      <c r="A15036" s="35" t="s">
        <v>46345</v>
      </c>
      <c r="B15036" s="36" t="s">
        <v>46346</v>
      </c>
      <c r="C15036" s="37">
        <v>60104807</v>
      </c>
      <c r="D15036" s="38" t="s">
        <v>46347</v>
      </c>
      <c r="E15036" s="39" t="s">
        <v>2134</v>
      </c>
      <c r="F15036" s="37" t="s">
        <v>11811</v>
      </c>
    </row>
    <row r="15037" spans="1:6" ht="14.25" customHeight="1" x14ac:dyDescent="0.2">
      <c r="A15037" s="35" t="s">
        <v>46348</v>
      </c>
      <c r="B15037" s="36" t="s">
        <v>46349</v>
      </c>
      <c r="C15037" s="37">
        <v>60104808</v>
      </c>
      <c r="D15037" s="38" t="s">
        <v>46350</v>
      </c>
      <c r="E15037" s="39" t="s">
        <v>6080</v>
      </c>
      <c r="F15037" s="37" t="s">
        <v>6081</v>
      </c>
    </row>
    <row r="15038" spans="1:6" ht="14.25" customHeight="1" x14ac:dyDescent="0.2">
      <c r="A15038" s="35" t="s">
        <v>46351</v>
      </c>
      <c r="B15038" s="36" t="s">
        <v>46352</v>
      </c>
      <c r="C15038" s="37">
        <v>60104809</v>
      </c>
      <c r="D15038" s="38" t="s">
        <v>46353</v>
      </c>
      <c r="E15038" s="39" t="s">
        <v>6080</v>
      </c>
      <c r="F15038" s="37" t="s">
        <v>6081</v>
      </c>
    </row>
    <row r="15039" spans="1:6" ht="14.25" customHeight="1" x14ac:dyDescent="0.2">
      <c r="A15039" s="35" t="s">
        <v>46354</v>
      </c>
      <c r="B15039" s="36" t="s">
        <v>46355</v>
      </c>
      <c r="C15039" s="37">
        <v>60104810</v>
      </c>
      <c r="D15039" s="38" t="s">
        <v>46356</v>
      </c>
      <c r="E15039" s="39" t="s">
        <v>6080</v>
      </c>
      <c r="F15039" s="37" t="s">
        <v>6081</v>
      </c>
    </row>
    <row r="15040" spans="1:6" ht="14.25" customHeight="1" x14ac:dyDescent="0.2">
      <c r="A15040" s="35" t="s">
        <v>46357</v>
      </c>
      <c r="B15040" s="36" t="s">
        <v>46358</v>
      </c>
      <c r="C15040" s="37">
        <v>60104811</v>
      </c>
      <c r="D15040" s="38" t="s">
        <v>46359</v>
      </c>
      <c r="E15040" s="39" t="s">
        <v>6080</v>
      </c>
      <c r="F15040" s="37" t="s">
        <v>6081</v>
      </c>
    </row>
    <row r="15041" spans="1:6" ht="14.25" customHeight="1" x14ac:dyDescent="0.2">
      <c r="A15041" s="35" t="s">
        <v>46360</v>
      </c>
      <c r="B15041" s="36" t="s">
        <v>46361</v>
      </c>
      <c r="C15041" s="37">
        <v>60104812</v>
      </c>
      <c r="D15041" s="38" t="s">
        <v>46362</v>
      </c>
      <c r="E15041" s="39" t="s">
        <v>1966</v>
      </c>
      <c r="F15041" s="37" t="s">
        <v>1969</v>
      </c>
    </row>
    <row r="15042" spans="1:6" ht="14.25" customHeight="1" x14ac:dyDescent="0.2">
      <c r="A15042" s="35" t="s">
        <v>46363</v>
      </c>
      <c r="B15042" s="36" t="s">
        <v>46364</v>
      </c>
      <c r="C15042" s="37">
        <v>60104813</v>
      </c>
      <c r="D15042" s="38" t="s">
        <v>46365</v>
      </c>
      <c r="E15042" s="39" t="s">
        <v>1966</v>
      </c>
      <c r="F15042" s="37" t="s">
        <v>1969</v>
      </c>
    </row>
    <row r="15043" spans="1:6" ht="14.25" customHeight="1" x14ac:dyDescent="0.2">
      <c r="A15043" s="35" t="s">
        <v>46366</v>
      </c>
      <c r="B15043" s="36" t="s">
        <v>46367</v>
      </c>
      <c r="C15043" s="37">
        <v>60104814</v>
      </c>
      <c r="D15043" s="38" t="s">
        <v>46368</v>
      </c>
      <c r="E15043" s="39" t="s">
        <v>6080</v>
      </c>
      <c r="F15043" s="37" t="s">
        <v>6081</v>
      </c>
    </row>
    <row r="15044" spans="1:6" ht="14.25" customHeight="1" x14ac:dyDescent="0.2">
      <c r="A15044" s="35" t="s">
        <v>46369</v>
      </c>
      <c r="B15044" s="36" t="s">
        <v>46370</v>
      </c>
      <c r="C15044" s="37">
        <v>60104815</v>
      </c>
      <c r="D15044" s="38" t="s">
        <v>46371</v>
      </c>
      <c r="E15044" s="39" t="s">
        <v>6080</v>
      </c>
      <c r="F15044" s="37" t="s">
        <v>6081</v>
      </c>
    </row>
    <row r="15045" spans="1:6" ht="14.25" customHeight="1" x14ac:dyDescent="0.2">
      <c r="A15045" s="35" t="s">
        <v>46372</v>
      </c>
      <c r="B15045" s="36" t="s">
        <v>46373</v>
      </c>
      <c r="C15045" s="37">
        <v>60104816</v>
      </c>
      <c r="D15045" s="38" t="s">
        <v>46374</v>
      </c>
      <c r="E15045" s="39" t="s">
        <v>8112</v>
      </c>
      <c r="F15045" s="37" t="s">
        <v>8113</v>
      </c>
    </row>
    <row r="15046" spans="1:6" ht="14.25" customHeight="1" x14ac:dyDescent="0.2">
      <c r="A15046" s="35" t="s">
        <v>46375</v>
      </c>
      <c r="B15046" s="36" t="s">
        <v>46376</v>
      </c>
      <c r="C15046" s="37">
        <v>60104901</v>
      </c>
      <c r="D15046" s="38" t="s">
        <v>46377</v>
      </c>
      <c r="E15046" s="39" t="s">
        <v>2223</v>
      </c>
      <c r="F15046" s="37" t="s">
        <v>6841</v>
      </c>
    </row>
    <row r="15047" spans="1:6" ht="14.25" customHeight="1" x14ac:dyDescent="0.2">
      <c r="A15047" s="35" t="s">
        <v>46378</v>
      </c>
      <c r="B15047" s="36" t="s">
        <v>46379</v>
      </c>
      <c r="C15047" s="37">
        <v>60104902</v>
      </c>
      <c r="D15047" s="38" t="s">
        <v>46380</v>
      </c>
      <c r="E15047" s="39" t="s">
        <v>2223</v>
      </c>
      <c r="F15047" s="37" t="s">
        <v>6841</v>
      </c>
    </row>
    <row r="15048" spans="1:6" ht="14.25" customHeight="1" x14ac:dyDescent="0.2">
      <c r="A15048" s="35" t="s">
        <v>46381</v>
      </c>
      <c r="B15048" s="36" t="s">
        <v>46382</v>
      </c>
      <c r="C15048" s="37">
        <v>60104903</v>
      </c>
      <c r="D15048" s="38" t="s">
        <v>46383</v>
      </c>
      <c r="E15048" s="39" t="s">
        <v>2223</v>
      </c>
      <c r="F15048" s="37" t="s">
        <v>6841</v>
      </c>
    </row>
    <row r="15049" spans="1:6" ht="14.25" customHeight="1" x14ac:dyDescent="0.2">
      <c r="A15049" s="35" t="s">
        <v>46384</v>
      </c>
      <c r="B15049" s="36" t="s">
        <v>46385</v>
      </c>
      <c r="C15049" s="37">
        <v>60104904</v>
      </c>
      <c r="D15049" s="38" t="s">
        <v>46386</v>
      </c>
      <c r="E15049" s="39" t="s">
        <v>2223</v>
      </c>
      <c r="F15049" s="37" t="s">
        <v>6841</v>
      </c>
    </row>
    <row r="15050" spans="1:6" ht="14.25" customHeight="1" x14ac:dyDescent="0.2">
      <c r="A15050" s="35" t="s">
        <v>46387</v>
      </c>
      <c r="B15050" s="36" t="s">
        <v>46388</v>
      </c>
      <c r="C15050" s="37">
        <v>60104905</v>
      </c>
      <c r="D15050" s="38" t="s">
        <v>46389</v>
      </c>
      <c r="E15050" s="39" t="s">
        <v>2223</v>
      </c>
      <c r="F15050" s="37" t="s">
        <v>6841</v>
      </c>
    </row>
    <row r="15051" spans="1:6" ht="14.25" customHeight="1" x14ac:dyDescent="0.2">
      <c r="A15051" s="35" t="s">
        <v>46390</v>
      </c>
      <c r="B15051" s="36" t="s">
        <v>46391</v>
      </c>
      <c r="C15051" s="37">
        <v>60104906</v>
      </c>
      <c r="D15051" s="38" t="s">
        <v>46392</v>
      </c>
      <c r="E15051" s="39" t="s">
        <v>2223</v>
      </c>
      <c r="F15051" s="37" t="s">
        <v>6841</v>
      </c>
    </row>
    <row r="15052" spans="1:6" ht="14.25" customHeight="1" x14ac:dyDescent="0.2">
      <c r="A15052" s="35" t="s">
        <v>46393</v>
      </c>
      <c r="B15052" s="36" t="s">
        <v>46394</v>
      </c>
      <c r="C15052" s="37">
        <v>60104907</v>
      </c>
      <c r="D15052" s="38" t="s">
        <v>46395</v>
      </c>
      <c r="E15052" s="39" t="s">
        <v>2223</v>
      </c>
      <c r="F15052" s="37" t="s">
        <v>6841</v>
      </c>
    </row>
    <row r="15053" spans="1:6" ht="14.25" customHeight="1" x14ac:dyDescent="0.2">
      <c r="A15053" s="35" t="s">
        <v>46396</v>
      </c>
      <c r="B15053" s="36" t="s">
        <v>46397</v>
      </c>
      <c r="C15053" s="37">
        <v>60104908</v>
      </c>
      <c r="D15053" s="38" t="s">
        <v>46398</v>
      </c>
      <c r="E15053" s="39" t="s">
        <v>6080</v>
      </c>
      <c r="F15053" s="37" t="s">
        <v>6081</v>
      </c>
    </row>
    <row r="15054" spans="1:6" ht="14.25" customHeight="1" x14ac:dyDescent="0.2">
      <c r="A15054" s="35" t="s">
        <v>46399</v>
      </c>
      <c r="B15054" s="36" t="s">
        <v>46400</v>
      </c>
      <c r="C15054" s="37">
        <v>60104909</v>
      </c>
      <c r="D15054" s="38" t="s">
        <v>46401</v>
      </c>
      <c r="E15054" s="39" t="s">
        <v>6080</v>
      </c>
      <c r="F15054" s="37" t="s">
        <v>6081</v>
      </c>
    </row>
    <row r="15055" spans="1:6" ht="14.25" customHeight="1" x14ac:dyDescent="0.2">
      <c r="A15055" s="35" t="s">
        <v>46402</v>
      </c>
      <c r="B15055" s="36" t="s">
        <v>46403</v>
      </c>
      <c r="C15055" s="37">
        <v>60104910</v>
      </c>
      <c r="D15055" s="38" t="s">
        <v>46404</v>
      </c>
      <c r="E15055" s="39" t="s">
        <v>2223</v>
      </c>
      <c r="F15055" s="37" t="s">
        <v>6841</v>
      </c>
    </row>
    <row r="15056" spans="1:6" ht="14.25" customHeight="1" x14ac:dyDescent="0.2">
      <c r="A15056" s="35" t="s">
        <v>46405</v>
      </c>
      <c r="B15056" s="36" t="s">
        <v>46406</v>
      </c>
      <c r="C15056" s="37">
        <v>60104911</v>
      </c>
      <c r="D15056" s="38" t="s">
        <v>46405</v>
      </c>
      <c r="E15056" s="39" t="s">
        <v>2223</v>
      </c>
      <c r="F15056" s="37" t="s">
        <v>6841</v>
      </c>
    </row>
    <row r="15057" spans="1:6" ht="14.25" customHeight="1" x14ac:dyDescent="0.2">
      <c r="A15057" s="35" t="s">
        <v>46407</v>
      </c>
      <c r="B15057" s="36" t="s">
        <v>46408</v>
      </c>
      <c r="C15057" s="37">
        <v>60104912</v>
      </c>
      <c r="D15057" s="38" t="s">
        <v>46409</v>
      </c>
      <c r="E15057" s="39" t="s">
        <v>1945</v>
      </c>
      <c r="F15057" s="37" t="s">
        <v>10404</v>
      </c>
    </row>
    <row r="15058" spans="1:6" ht="14.25" customHeight="1" x14ac:dyDescent="0.2">
      <c r="A15058" s="35" t="s">
        <v>46410</v>
      </c>
      <c r="B15058" s="36" t="s">
        <v>46411</v>
      </c>
      <c r="C15058" s="37">
        <v>60105001</v>
      </c>
      <c r="D15058" s="38" t="s">
        <v>46412</v>
      </c>
      <c r="E15058" s="39" t="s">
        <v>1966</v>
      </c>
      <c r="F15058" s="37" t="s">
        <v>1969</v>
      </c>
    </row>
    <row r="15059" spans="1:6" ht="14.25" customHeight="1" x14ac:dyDescent="0.2">
      <c r="A15059" s="35" t="s">
        <v>46413</v>
      </c>
      <c r="B15059" s="36" t="s">
        <v>46414</v>
      </c>
      <c r="C15059" s="37">
        <v>60105002</v>
      </c>
      <c r="D15059" s="38" t="s">
        <v>46415</v>
      </c>
      <c r="E15059" s="39" t="s">
        <v>6080</v>
      </c>
      <c r="F15059" s="37" t="s">
        <v>6081</v>
      </c>
    </row>
    <row r="15060" spans="1:6" ht="14.25" customHeight="1" x14ac:dyDescent="0.2">
      <c r="A15060" s="35" t="s">
        <v>46416</v>
      </c>
      <c r="B15060" s="36" t="s">
        <v>46417</v>
      </c>
      <c r="C15060" s="37">
        <v>60105003</v>
      </c>
      <c r="D15060" s="38" t="s">
        <v>46418</v>
      </c>
      <c r="E15060" s="39" t="s">
        <v>6080</v>
      </c>
      <c r="F15060" s="37" t="s">
        <v>6081</v>
      </c>
    </row>
    <row r="15061" spans="1:6" ht="14.25" customHeight="1" x14ac:dyDescent="0.2">
      <c r="A15061" s="35" t="s">
        <v>46419</v>
      </c>
      <c r="B15061" s="36" t="s">
        <v>46420</v>
      </c>
      <c r="C15061" s="37">
        <v>60105004</v>
      </c>
      <c r="D15061" s="38" t="s">
        <v>46421</v>
      </c>
      <c r="E15061" s="39" t="s">
        <v>9778</v>
      </c>
      <c r="F15061" s="37" t="s">
        <v>9779</v>
      </c>
    </row>
    <row r="15062" spans="1:6" ht="14.25" customHeight="1" x14ac:dyDescent="0.2">
      <c r="A15062" s="35" t="s">
        <v>46422</v>
      </c>
      <c r="B15062" s="36" t="s">
        <v>46423</v>
      </c>
      <c r="C15062" s="37">
        <v>60105005</v>
      </c>
      <c r="D15062" s="38" t="s">
        <v>46424</v>
      </c>
      <c r="E15062" s="39" t="s">
        <v>1843</v>
      </c>
      <c r="F15062" s="37" t="s">
        <v>44360</v>
      </c>
    </row>
    <row r="15063" spans="1:6" ht="14.25" customHeight="1" x14ac:dyDescent="0.2">
      <c r="A15063" s="35" t="s">
        <v>46425</v>
      </c>
      <c r="B15063" s="36" t="s">
        <v>46426</v>
      </c>
      <c r="C15063" s="37">
        <v>60105006</v>
      </c>
      <c r="D15063" s="38" t="s">
        <v>46427</v>
      </c>
      <c r="E15063" s="39" t="s">
        <v>1832</v>
      </c>
      <c r="F15063" s="37" t="s">
        <v>1835</v>
      </c>
    </row>
    <row r="15064" spans="1:6" ht="14.25" customHeight="1" x14ac:dyDescent="0.2">
      <c r="A15064" s="35" t="s">
        <v>46428</v>
      </c>
      <c r="B15064" s="36" t="s">
        <v>46429</v>
      </c>
      <c r="C15064" s="37">
        <v>60105101</v>
      </c>
      <c r="D15064" s="38" t="s">
        <v>46430</v>
      </c>
      <c r="E15064" s="39" t="s">
        <v>10018</v>
      </c>
      <c r="F15064" s="37" t="s">
        <v>10019</v>
      </c>
    </row>
    <row r="15065" spans="1:6" ht="14.25" customHeight="1" x14ac:dyDescent="0.2">
      <c r="A15065" s="35" t="s">
        <v>46431</v>
      </c>
      <c r="B15065" s="36" t="s">
        <v>46432</v>
      </c>
      <c r="C15065" s="37">
        <v>60105102</v>
      </c>
      <c r="D15065" s="38" t="s">
        <v>46433</v>
      </c>
      <c r="E15065" s="39" t="s">
        <v>10018</v>
      </c>
      <c r="F15065" s="37" t="s">
        <v>10019</v>
      </c>
    </row>
    <row r="15066" spans="1:6" ht="14.25" customHeight="1" x14ac:dyDescent="0.2">
      <c r="A15066" s="35" t="s">
        <v>46434</v>
      </c>
      <c r="B15066" s="36" t="s">
        <v>46435</v>
      </c>
      <c r="C15066" s="37">
        <v>60105103</v>
      </c>
      <c r="D15066" s="38" t="s">
        <v>46436</v>
      </c>
      <c r="E15066" s="39" t="s">
        <v>6080</v>
      </c>
      <c r="F15066" s="37" t="s">
        <v>6081</v>
      </c>
    </row>
    <row r="15067" spans="1:6" ht="14.25" customHeight="1" x14ac:dyDescent="0.2">
      <c r="A15067" s="35" t="s">
        <v>46437</v>
      </c>
      <c r="B15067" s="36" t="s">
        <v>46438</v>
      </c>
      <c r="C15067" s="37">
        <v>60105104</v>
      </c>
      <c r="D15067" s="38" t="s">
        <v>46439</v>
      </c>
      <c r="E15067" s="39" t="s">
        <v>10018</v>
      </c>
      <c r="F15067" s="37" t="s">
        <v>10019</v>
      </c>
    </row>
    <row r="15068" spans="1:6" ht="14.25" customHeight="1" x14ac:dyDescent="0.2">
      <c r="A15068" s="35" t="s">
        <v>46440</v>
      </c>
      <c r="B15068" s="36" t="s">
        <v>46441</v>
      </c>
      <c r="C15068" s="37">
        <v>60105201</v>
      </c>
      <c r="D15068" s="38" t="s">
        <v>46442</v>
      </c>
      <c r="E15068" s="39" t="s">
        <v>1843</v>
      </c>
      <c r="F15068" s="37" t="s">
        <v>44360</v>
      </c>
    </row>
    <row r="15069" spans="1:6" ht="14.25" customHeight="1" x14ac:dyDescent="0.2">
      <c r="A15069" s="35" t="s">
        <v>2101</v>
      </c>
      <c r="B15069" s="36" t="s">
        <v>46443</v>
      </c>
      <c r="C15069" s="37">
        <v>60105202</v>
      </c>
      <c r="D15069" s="38" t="s">
        <v>46444</v>
      </c>
      <c r="E15069" s="39" t="s">
        <v>1843</v>
      </c>
      <c r="F15069" s="37" t="s">
        <v>44360</v>
      </c>
    </row>
    <row r="15070" spans="1:6" ht="14.25" customHeight="1" x14ac:dyDescent="0.2">
      <c r="A15070" s="35" t="s">
        <v>46445</v>
      </c>
      <c r="B15070" s="36" t="s">
        <v>46446</v>
      </c>
      <c r="C15070" s="37">
        <v>60105203</v>
      </c>
      <c r="D15070" s="38" t="s">
        <v>46447</v>
      </c>
      <c r="E15070" s="39" t="s">
        <v>1843</v>
      </c>
      <c r="F15070" s="37" t="s">
        <v>44360</v>
      </c>
    </row>
    <row r="15071" spans="1:6" ht="14.25" customHeight="1" x14ac:dyDescent="0.2">
      <c r="A15071" s="35" t="s">
        <v>46448</v>
      </c>
      <c r="B15071" s="36" t="s">
        <v>46449</v>
      </c>
      <c r="C15071" s="37">
        <v>60105301</v>
      </c>
      <c r="D15071" s="38" t="s">
        <v>46450</v>
      </c>
      <c r="E15071" s="39" t="s">
        <v>34148</v>
      </c>
      <c r="F15071" s="37" t="s">
        <v>34149</v>
      </c>
    </row>
    <row r="15072" spans="1:6" ht="14.25" customHeight="1" x14ac:dyDescent="0.2">
      <c r="A15072" s="35" t="s">
        <v>46451</v>
      </c>
      <c r="B15072" s="36" t="s">
        <v>46452</v>
      </c>
      <c r="C15072" s="37">
        <v>60105302</v>
      </c>
      <c r="D15072" s="38" t="s">
        <v>46453</v>
      </c>
      <c r="E15072" s="39" t="s">
        <v>34148</v>
      </c>
      <c r="F15072" s="37" t="s">
        <v>34149</v>
      </c>
    </row>
    <row r="15073" spans="1:6" ht="14.25" customHeight="1" x14ac:dyDescent="0.2">
      <c r="A15073" s="35" t="s">
        <v>46454</v>
      </c>
      <c r="B15073" s="36" t="s">
        <v>46455</v>
      </c>
      <c r="C15073" s="37">
        <v>60105303</v>
      </c>
      <c r="D15073" s="38" t="s">
        <v>46456</v>
      </c>
      <c r="E15073" s="39" t="s">
        <v>34148</v>
      </c>
      <c r="F15073" s="37" t="s">
        <v>34149</v>
      </c>
    </row>
    <row r="15074" spans="1:6" ht="14.25" customHeight="1" x14ac:dyDescent="0.2">
      <c r="A15074" s="35" t="s">
        <v>46457</v>
      </c>
      <c r="B15074" s="36" t="s">
        <v>46458</v>
      </c>
      <c r="C15074" s="37">
        <v>60105304</v>
      </c>
      <c r="D15074" s="38" t="s">
        <v>46459</v>
      </c>
      <c r="E15074" s="39" t="s">
        <v>34148</v>
      </c>
      <c r="F15074" s="37" t="s">
        <v>34149</v>
      </c>
    </row>
    <row r="15075" spans="1:6" ht="14.25" customHeight="1" x14ac:dyDescent="0.2">
      <c r="A15075" s="35" t="s">
        <v>46460</v>
      </c>
      <c r="B15075" s="36" t="s">
        <v>46461</v>
      </c>
      <c r="C15075" s="37">
        <v>60105305</v>
      </c>
      <c r="D15075" s="38" t="s">
        <v>46462</v>
      </c>
      <c r="E15075" s="39" t="s">
        <v>34148</v>
      </c>
      <c r="F15075" s="37" t="s">
        <v>34149</v>
      </c>
    </row>
    <row r="15076" spans="1:6" ht="14.25" customHeight="1" x14ac:dyDescent="0.2">
      <c r="A15076" s="35" t="s">
        <v>46463</v>
      </c>
      <c r="B15076" s="36" t="s">
        <v>46464</v>
      </c>
      <c r="C15076" s="37">
        <v>60105306</v>
      </c>
      <c r="D15076" s="38" t="s">
        <v>46465</v>
      </c>
      <c r="E15076" s="39" t="s">
        <v>34148</v>
      </c>
      <c r="F15076" s="37" t="s">
        <v>34149</v>
      </c>
    </row>
    <row r="15077" spans="1:6" ht="14.25" customHeight="1" x14ac:dyDescent="0.2">
      <c r="A15077" s="35" t="s">
        <v>46466</v>
      </c>
      <c r="B15077" s="36" t="s">
        <v>46467</v>
      </c>
      <c r="C15077" s="37">
        <v>60105307</v>
      </c>
      <c r="D15077" s="38" t="s">
        <v>46468</v>
      </c>
      <c r="E15077" s="39" t="s">
        <v>34148</v>
      </c>
      <c r="F15077" s="37" t="s">
        <v>34149</v>
      </c>
    </row>
    <row r="15078" spans="1:6" ht="14.25" customHeight="1" x14ac:dyDescent="0.2">
      <c r="A15078" s="35" t="s">
        <v>46469</v>
      </c>
      <c r="B15078" s="36" t="s">
        <v>46470</v>
      </c>
      <c r="C15078" s="37">
        <v>60105308</v>
      </c>
      <c r="D15078" s="38" t="s">
        <v>46471</v>
      </c>
      <c r="E15078" s="39" t="s">
        <v>34148</v>
      </c>
      <c r="F15078" s="37" t="s">
        <v>34149</v>
      </c>
    </row>
    <row r="15079" spans="1:6" ht="14.25" customHeight="1" x14ac:dyDescent="0.2">
      <c r="A15079" s="35" t="s">
        <v>46472</v>
      </c>
      <c r="B15079" s="36" t="s">
        <v>46473</v>
      </c>
      <c r="C15079" s="37">
        <v>60105309</v>
      </c>
      <c r="D15079" s="38" t="s">
        <v>46474</v>
      </c>
      <c r="E15079" s="39" t="s">
        <v>34148</v>
      </c>
      <c r="F15079" s="37" t="s">
        <v>34149</v>
      </c>
    </row>
    <row r="15080" spans="1:6" ht="14.25" customHeight="1" x14ac:dyDescent="0.2">
      <c r="A15080" s="35" t="s">
        <v>46475</v>
      </c>
      <c r="B15080" s="36" t="s">
        <v>46476</v>
      </c>
      <c r="C15080" s="37">
        <v>60105401</v>
      </c>
      <c r="D15080" s="38" t="s">
        <v>46477</v>
      </c>
      <c r="E15080" s="39" t="s">
        <v>34148</v>
      </c>
      <c r="F15080" s="37" t="s">
        <v>34149</v>
      </c>
    </row>
    <row r="15081" spans="1:6" ht="14.25" customHeight="1" x14ac:dyDescent="0.2">
      <c r="A15081" s="35" t="s">
        <v>46478</v>
      </c>
      <c r="B15081" s="36" t="s">
        <v>46479</v>
      </c>
      <c r="C15081" s="37">
        <v>60105402</v>
      </c>
      <c r="D15081" s="38" t="s">
        <v>46480</v>
      </c>
      <c r="E15081" s="39" t="s">
        <v>34148</v>
      </c>
      <c r="F15081" s="37" t="s">
        <v>34149</v>
      </c>
    </row>
    <row r="15082" spans="1:6" ht="14.25" customHeight="1" x14ac:dyDescent="0.2">
      <c r="A15082" s="35" t="s">
        <v>46481</v>
      </c>
      <c r="B15082" s="36" t="s">
        <v>46482</v>
      </c>
      <c r="C15082" s="37">
        <v>60105403</v>
      </c>
      <c r="D15082" s="38" t="s">
        <v>46483</v>
      </c>
      <c r="E15082" s="39" t="s">
        <v>34148</v>
      </c>
      <c r="F15082" s="37" t="s">
        <v>34149</v>
      </c>
    </row>
    <row r="15083" spans="1:6" ht="14.25" customHeight="1" x14ac:dyDescent="0.2">
      <c r="A15083" s="35" t="s">
        <v>46484</v>
      </c>
      <c r="B15083" s="36" t="s">
        <v>46485</v>
      </c>
      <c r="C15083" s="37">
        <v>60105404</v>
      </c>
      <c r="D15083" s="38" t="s">
        <v>46486</v>
      </c>
      <c r="E15083" s="39" t="s">
        <v>34148</v>
      </c>
      <c r="F15083" s="37" t="s">
        <v>34149</v>
      </c>
    </row>
    <row r="15084" spans="1:6" ht="14.25" customHeight="1" x14ac:dyDescent="0.2">
      <c r="A15084" s="35" t="s">
        <v>46487</v>
      </c>
      <c r="B15084" s="36" t="s">
        <v>46488</v>
      </c>
      <c r="C15084" s="37">
        <v>60105405</v>
      </c>
      <c r="D15084" s="38" t="s">
        <v>46489</v>
      </c>
      <c r="E15084" s="39" t="s">
        <v>34148</v>
      </c>
      <c r="F15084" s="37" t="s">
        <v>34149</v>
      </c>
    </row>
    <row r="15085" spans="1:6" ht="14.25" customHeight="1" x14ac:dyDescent="0.2">
      <c r="A15085" s="35" t="s">
        <v>46490</v>
      </c>
      <c r="B15085" s="36" t="s">
        <v>46491</v>
      </c>
      <c r="C15085" s="37">
        <v>60105406</v>
      </c>
      <c r="D15085" s="38" t="s">
        <v>46492</v>
      </c>
      <c r="E15085" s="39" t="s">
        <v>34148</v>
      </c>
      <c r="F15085" s="37" t="s">
        <v>34149</v>
      </c>
    </row>
    <row r="15086" spans="1:6" ht="14.25" customHeight="1" x14ac:dyDescent="0.2">
      <c r="A15086" s="35" t="s">
        <v>46493</v>
      </c>
      <c r="B15086" s="36" t="s">
        <v>46494</v>
      </c>
      <c r="C15086" s="37">
        <v>60105407</v>
      </c>
      <c r="D15086" s="38" t="s">
        <v>46495</v>
      </c>
      <c r="E15086" s="39" t="s">
        <v>34148</v>
      </c>
      <c r="F15086" s="37" t="s">
        <v>34149</v>
      </c>
    </row>
    <row r="15087" spans="1:6" ht="14.25" customHeight="1" x14ac:dyDescent="0.2">
      <c r="A15087" s="35" t="s">
        <v>46496</v>
      </c>
      <c r="B15087" s="36" t="s">
        <v>46497</v>
      </c>
      <c r="C15087" s="37">
        <v>60105408</v>
      </c>
      <c r="D15087" s="38" t="s">
        <v>46498</v>
      </c>
      <c r="E15087" s="39" t="s">
        <v>34148</v>
      </c>
      <c r="F15087" s="37" t="s">
        <v>34149</v>
      </c>
    </row>
    <row r="15088" spans="1:6" ht="14.25" customHeight="1" x14ac:dyDescent="0.2">
      <c r="A15088" s="35" t="s">
        <v>46499</v>
      </c>
      <c r="B15088" s="36" t="s">
        <v>46500</v>
      </c>
      <c r="C15088" s="37">
        <v>60105409</v>
      </c>
      <c r="D15088" s="38" t="s">
        <v>46501</v>
      </c>
      <c r="E15088" s="39" t="s">
        <v>34148</v>
      </c>
      <c r="F15088" s="37" t="s">
        <v>34149</v>
      </c>
    </row>
    <row r="15089" spans="1:6" ht="14.25" customHeight="1" x14ac:dyDescent="0.2">
      <c r="A15089" s="35" t="s">
        <v>46502</v>
      </c>
      <c r="B15089" s="36" t="s">
        <v>46503</v>
      </c>
      <c r="C15089" s="37">
        <v>60105410</v>
      </c>
      <c r="D15089" s="38" t="s">
        <v>46504</v>
      </c>
      <c r="E15089" s="39" t="s">
        <v>34148</v>
      </c>
      <c r="F15089" s="37" t="s">
        <v>34149</v>
      </c>
    </row>
    <row r="15090" spans="1:6" ht="14.25" customHeight="1" x14ac:dyDescent="0.2">
      <c r="A15090" s="35" t="s">
        <v>46505</v>
      </c>
      <c r="B15090" s="36" t="s">
        <v>46506</v>
      </c>
      <c r="C15090" s="37">
        <v>60105411</v>
      </c>
      <c r="D15090" s="38" t="s">
        <v>46507</v>
      </c>
      <c r="E15090" s="39" t="s">
        <v>34148</v>
      </c>
      <c r="F15090" s="37" t="s">
        <v>34149</v>
      </c>
    </row>
    <row r="15091" spans="1:6" ht="14.25" customHeight="1" x14ac:dyDescent="0.2">
      <c r="A15091" s="35" t="s">
        <v>46508</v>
      </c>
      <c r="B15091" s="36" t="s">
        <v>46509</v>
      </c>
      <c r="C15091" s="37">
        <v>60105412</v>
      </c>
      <c r="D15091" s="38" t="s">
        <v>46510</v>
      </c>
      <c r="E15091" s="39" t="s">
        <v>34148</v>
      </c>
      <c r="F15091" s="37" t="s">
        <v>34149</v>
      </c>
    </row>
    <row r="15092" spans="1:6" ht="14.25" customHeight="1" x14ac:dyDescent="0.2">
      <c r="A15092" s="35" t="s">
        <v>46511</v>
      </c>
      <c r="B15092" s="36" t="s">
        <v>46512</v>
      </c>
      <c r="C15092" s="37">
        <v>60105413</v>
      </c>
      <c r="D15092" s="38" t="s">
        <v>46513</v>
      </c>
      <c r="E15092" s="39" t="s">
        <v>34148</v>
      </c>
      <c r="F15092" s="37" t="s">
        <v>34149</v>
      </c>
    </row>
    <row r="15093" spans="1:6" ht="14.25" customHeight="1" x14ac:dyDescent="0.2">
      <c r="A15093" s="35" t="s">
        <v>46514</v>
      </c>
      <c r="B15093" s="36" t="s">
        <v>46515</v>
      </c>
      <c r="C15093" s="37">
        <v>60105414</v>
      </c>
      <c r="D15093" s="38" t="s">
        <v>46516</v>
      </c>
      <c r="E15093" s="39" t="s">
        <v>34148</v>
      </c>
      <c r="F15093" s="37" t="s">
        <v>34149</v>
      </c>
    </row>
    <row r="15094" spans="1:6" ht="14.25" customHeight="1" x14ac:dyDescent="0.2">
      <c r="A15094" s="35" t="s">
        <v>46517</v>
      </c>
      <c r="B15094" s="36" t="s">
        <v>46518</v>
      </c>
      <c r="C15094" s="37">
        <v>60105415</v>
      </c>
      <c r="D15094" s="38" t="s">
        <v>46519</v>
      </c>
      <c r="E15094" s="39" t="s">
        <v>34148</v>
      </c>
      <c r="F15094" s="37" t="s">
        <v>34149</v>
      </c>
    </row>
    <row r="15095" spans="1:6" ht="14.25" customHeight="1" x14ac:dyDescent="0.2">
      <c r="A15095" s="35" t="s">
        <v>46520</v>
      </c>
      <c r="B15095" s="36" t="s">
        <v>46521</v>
      </c>
      <c r="C15095" s="37">
        <v>60105416</v>
      </c>
      <c r="D15095" s="38" t="s">
        <v>46522</v>
      </c>
      <c r="E15095" s="39" t="s">
        <v>34148</v>
      </c>
      <c r="F15095" s="37" t="s">
        <v>34149</v>
      </c>
    </row>
    <row r="15096" spans="1:6" ht="14.25" customHeight="1" x14ac:dyDescent="0.2">
      <c r="A15096" s="35" t="s">
        <v>46523</v>
      </c>
      <c r="B15096" s="36" t="s">
        <v>46524</v>
      </c>
      <c r="C15096" s="37">
        <v>60105417</v>
      </c>
      <c r="D15096" s="38" t="s">
        <v>46525</v>
      </c>
      <c r="E15096" s="39" t="s">
        <v>34148</v>
      </c>
      <c r="F15096" s="37" t="s">
        <v>34149</v>
      </c>
    </row>
    <row r="15097" spans="1:6" ht="14.25" customHeight="1" x14ac:dyDescent="0.2">
      <c r="A15097" s="35" t="s">
        <v>46526</v>
      </c>
      <c r="B15097" s="36" t="s">
        <v>46527</v>
      </c>
      <c r="C15097" s="37">
        <v>60105418</v>
      </c>
      <c r="D15097" s="38" t="s">
        <v>46528</v>
      </c>
      <c r="E15097" s="39" t="s">
        <v>34148</v>
      </c>
      <c r="F15097" s="37" t="s">
        <v>34149</v>
      </c>
    </row>
    <row r="15098" spans="1:6" ht="14.25" customHeight="1" x14ac:dyDescent="0.2">
      <c r="A15098" s="35" t="s">
        <v>46529</v>
      </c>
      <c r="B15098" s="36" t="s">
        <v>46530</v>
      </c>
      <c r="C15098" s="37">
        <v>60105419</v>
      </c>
      <c r="D15098" s="38" t="s">
        <v>46531</v>
      </c>
      <c r="E15098" s="39" t="s">
        <v>34148</v>
      </c>
      <c r="F15098" s="37" t="s">
        <v>34149</v>
      </c>
    </row>
    <row r="15099" spans="1:6" ht="14.25" customHeight="1" x14ac:dyDescent="0.2">
      <c r="A15099" s="35" t="s">
        <v>46532</v>
      </c>
      <c r="B15099" s="36" t="s">
        <v>46533</v>
      </c>
      <c r="C15099" s="37">
        <v>60105420</v>
      </c>
      <c r="D15099" s="38" t="s">
        <v>46534</v>
      </c>
      <c r="E15099" s="39" t="s">
        <v>34148</v>
      </c>
      <c r="F15099" s="37" t="s">
        <v>34149</v>
      </c>
    </row>
    <row r="15100" spans="1:6" ht="14.25" customHeight="1" x14ac:dyDescent="0.2">
      <c r="A15100" s="35" t="s">
        <v>46535</v>
      </c>
      <c r="B15100" s="36" t="s">
        <v>46536</v>
      </c>
      <c r="C15100" s="37">
        <v>60105421</v>
      </c>
      <c r="D15100" s="38" t="s">
        <v>46537</v>
      </c>
      <c r="E15100" s="39" t="s">
        <v>34148</v>
      </c>
      <c r="F15100" s="37" t="s">
        <v>34149</v>
      </c>
    </row>
    <row r="15101" spans="1:6" ht="14.25" customHeight="1" x14ac:dyDescent="0.2">
      <c r="A15101" s="35" t="s">
        <v>46538</v>
      </c>
      <c r="B15101" s="36" t="s">
        <v>46539</v>
      </c>
      <c r="C15101" s="37">
        <v>60105422</v>
      </c>
      <c r="D15101" s="38" t="s">
        <v>46540</v>
      </c>
      <c r="E15101" s="39" t="s">
        <v>34148</v>
      </c>
      <c r="F15101" s="37" t="s">
        <v>34149</v>
      </c>
    </row>
    <row r="15102" spans="1:6" ht="14.25" customHeight="1" x14ac:dyDescent="0.2">
      <c r="A15102" s="35" t="s">
        <v>46541</v>
      </c>
      <c r="B15102" s="36" t="s">
        <v>46542</v>
      </c>
      <c r="C15102" s="37">
        <v>60105423</v>
      </c>
      <c r="D15102" s="38" t="s">
        <v>46543</v>
      </c>
      <c r="E15102" s="39" t="s">
        <v>34148</v>
      </c>
      <c r="F15102" s="37" t="s">
        <v>34149</v>
      </c>
    </row>
    <row r="15103" spans="1:6" ht="14.25" customHeight="1" x14ac:dyDescent="0.2">
      <c r="A15103" s="35" t="s">
        <v>46544</v>
      </c>
      <c r="B15103" s="36" t="s">
        <v>46545</v>
      </c>
      <c r="C15103" s="37">
        <v>60105424</v>
      </c>
      <c r="D15103" s="38" t="s">
        <v>46546</v>
      </c>
      <c r="E15103" s="39" t="s">
        <v>34148</v>
      </c>
      <c r="F15103" s="37" t="s">
        <v>34149</v>
      </c>
    </row>
    <row r="15104" spans="1:6" ht="14.25" customHeight="1" x14ac:dyDescent="0.2">
      <c r="A15104" s="35" t="s">
        <v>46547</v>
      </c>
      <c r="B15104" s="36" t="s">
        <v>46548</v>
      </c>
      <c r="C15104" s="37">
        <v>60105425</v>
      </c>
      <c r="D15104" s="38" t="s">
        <v>46549</v>
      </c>
      <c r="E15104" s="39" t="s">
        <v>34148</v>
      </c>
      <c r="F15104" s="37" t="s">
        <v>34149</v>
      </c>
    </row>
    <row r="15105" spans="1:6" ht="14.25" customHeight="1" x14ac:dyDescent="0.2">
      <c r="A15105" s="35" t="s">
        <v>46550</v>
      </c>
      <c r="B15105" s="36" t="s">
        <v>46551</v>
      </c>
      <c r="C15105" s="37">
        <v>60105426</v>
      </c>
      <c r="D15105" s="38" t="s">
        <v>46552</v>
      </c>
      <c r="E15105" s="39" t="s">
        <v>34148</v>
      </c>
      <c r="F15105" s="37" t="s">
        <v>34149</v>
      </c>
    </row>
    <row r="15106" spans="1:6" ht="14.25" customHeight="1" x14ac:dyDescent="0.2">
      <c r="A15106" s="35" t="s">
        <v>46553</v>
      </c>
      <c r="B15106" s="36" t="s">
        <v>46554</v>
      </c>
      <c r="C15106" s="37">
        <v>60105427</v>
      </c>
      <c r="D15106" s="38" t="s">
        <v>46555</v>
      </c>
      <c r="E15106" s="39" t="s">
        <v>34148</v>
      </c>
      <c r="F15106" s="37" t="s">
        <v>34149</v>
      </c>
    </row>
    <row r="15107" spans="1:6" ht="14.25" customHeight="1" x14ac:dyDescent="0.2">
      <c r="A15107" s="35" t="s">
        <v>46556</v>
      </c>
      <c r="B15107" s="36" t="s">
        <v>46557</v>
      </c>
      <c r="C15107" s="37">
        <v>60105428</v>
      </c>
      <c r="D15107" s="38" t="s">
        <v>46558</v>
      </c>
      <c r="E15107" s="39" t="s">
        <v>34148</v>
      </c>
      <c r="F15107" s="37" t="s">
        <v>34149</v>
      </c>
    </row>
    <row r="15108" spans="1:6" ht="14.25" customHeight="1" x14ac:dyDescent="0.2">
      <c r="A15108" s="35" t="s">
        <v>46559</v>
      </c>
      <c r="B15108" s="36" t="s">
        <v>46560</v>
      </c>
      <c r="C15108" s="37">
        <v>60105429</v>
      </c>
      <c r="D15108" s="38" t="s">
        <v>46561</v>
      </c>
      <c r="E15108" s="39" t="s">
        <v>1966</v>
      </c>
      <c r="F15108" s="37" t="s">
        <v>1969</v>
      </c>
    </row>
    <row r="15109" spans="1:6" ht="14.25" customHeight="1" x14ac:dyDescent="0.2">
      <c r="A15109" s="35" t="s">
        <v>46562</v>
      </c>
      <c r="B15109" s="36" t="s">
        <v>46563</v>
      </c>
      <c r="C15109" s="37">
        <v>60105501</v>
      </c>
      <c r="D15109" s="38" t="s">
        <v>46564</v>
      </c>
      <c r="E15109" s="39" t="s">
        <v>1915</v>
      </c>
      <c r="F15109" s="37" t="s">
        <v>36783</v>
      </c>
    </row>
    <row r="15110" spans="1:6" ht="14.25" customHeight="1" x14ac:dyDescent="0.2">
      <c r="A15110" s="35" t="s">
        <v>46565</v>
      </c>
      <c r="B15110" s="36" t="s">
        <v>46566</v>
      </c>
      <c r="C15110" s="37">
        <v>60105502</v>
      </c>
      <c r="D15110" s="38" t="s">
        <v>46567</v>
      </c>
      <c r="E15110" s="39" t="s">
        <v>22808</v>
      </c>
      <c r="F15110" s="37" t="s">
        <v>22809</v>
      </c>
    </row>
    <row r="15111" spans="1:6" ht="14.25" customHeight="1" x14ac:dyDescent="0.2">
      <c r="A15111" s="35" t="s">
        <v>46568</v>
      </c>
      <c r="B15111" s="36" t="s">
        <v>46569</v>
      </c>
      <c r="C15111" s="37">
        <v>60105503</v>
      </c>
      <c r="D15111" s="38" t="s">
        <v>46570</v>
      </c>
      <c r="E15111" s="39" t="s">
        <v>22808</v>
      </c>
      <c r="F15111" s="37" t="s">
        <v>22809</v>
      </c>
    </row>
    <row r="15112" spans="1:6" ht="14.25" customHeight="1" x14ac:dyDescent="0.2">
      <c r="A15112" s="35" t="s">
        <v>46571</v>
      </c>
      <c r="B15112" s="36" t="s">
        <v>46572</v>
      </c>
      <c r="C15112" s="37">
        <v>60105504</v>
      </c>
      <c r="D15112" s="38" t="s">
        <v>46573</v>
      </c>
      <c r="E15112" s="39" t="s">
        <v>22808</v>
      </c>
      <c r="F15112" s="37" t="s">
        <v>22809</v>
      </c>
    </row>
    <row r="15113" spans="1:6" ht="14.25" customHeight="1" x14ac:dyDescent="0.2">
      <c r="A15113" s="35" t="s">
        <v>46574</v>
      </c>
      <c r="B15113" s="36" t="s">
        <v>46575</v>
      </c>
      <c r="C15113" s="37">
        <v>60105505</v>
      </c>
      <c r="D15113" s="38" t="s">
        <v>46576</v>
      </c>
      <c r="E15113" s="39" t="s">
        <v>22808</v>
      </c>
      <c r="F15113" s="37" t="s">
        <v>22809</v>
      </c>
    </row>
    <row r="15114" spans="1:6" ht="14.25" customHeight="1" x14ac:dyDescent="0.2">
      <c r="A15114" s="35" t="s">
        <v>46577</v>
      </c>
      <c r="B15114" s="36" t="s">
        <v>46578</v>
      </c>
      <c r="C15114" s="37">
        <v>60105601</v>
      </c>
      <c r="D15114" s="38" t="s">
        <v>46579</v>
      </c>
      <c r="E15114" s="39" t="s">
        <v>22808</v>
      </c>
      <c r="F15114" s="37" t="s">
        <v>22809</v>
      </c>
    </row>
    <row r="15115" spans="1:6" ht="14.25" customHeight="1" x14ac:dyDescent="0.2">
      <c r="A15115" s="35" t="s">
        <v>46580</v>
      </c>
      <c r="B15115" s="36" t="s">
        <v>46581</v>
      </c>
      <c r="C15115" s="37">
        <v>60105602</v>
      </c>
      <c r="D15115" s="38" t="s">
        <v>46582</v>
      </c>
      <c r="E15115" s="39" t="s">
        <v>22808</v>
      </c>
      <c r="F15115" s="37" t="s">
        <v>22809</v>
      </c>
    </row>
    <row r="15116" spans="1:6" ht="14.25" customHeight="1" x14ac:dyDescent="0.2">
      <c r="A15116" s="35" t="s">
        <v>46583</v>
      </c>
      <c r="B15116" s="36" t="s">
        <v>46584</v>
      </c>
      <c r="C15116" s="37">
        <v>60105603</v>
      </c>
      <c r="D15116" s="38" t="s">
        <v>46585</v>
      </c>
      <c r="E15116" s="39" t="s">
        <v>22808</v>
      </c>
      <c r="F15116" s="37" t="s">
        <v>22809</v>
      </c>
    </row>
    <row r="15117" spans="1:6" ht="14.25" customHeight="1" x14ac:dyDescent="0.2">
      <c r="A15117" s="35" t="s">
        <v>46586</v>
      </c>
      <c r="B15117" s="36" t="s">
        <v>46587</v>
      </c>
      <c r="C15117" s="37">
        <v>60105604</v>
      </c>
      <c r="D15117" s="38" t="s">
        <v>46588</v>
      </c>
      <c r="E15117" s="39" t="s">
        <v>22808</v>
      </c>
      <c r="F15117" s="37" t="s">
        <v>22809</v>
      </c>
    </row>
    <row r="15118" spans="1:6" ht="14.25" customHeight="1" x14ac:dyDescent="0.2">
      <c r="A15118" s="35" t="s">
        <v>46589</v>
      </c>
      <c r="B15118" s="36" t="s">
        <v>46590</v>
      </c>
      <c r="C15118" s="37">
        <v>60105605</v>
      </c>
      <c r="D15118" s="38" t="s">
        <v>46591</v>
      </c>
      <c r="E15118" s="39" t="s">
        <v>22808</v>
      </c>
      <c r="F15118" s="37" t="s">
        <v>22809</v>
      </c>
    </row>
    <row r="15119" spans="1:6" ht="14.25" customHeight="1" x14ac:dyDescent="0.2">
      <c r="A15119" s="35" t="s">
        <v>46592</v>
      </c>
      <c r="B15119" s="36" t="s">
        <v>46593</v>
      </c>
      <c r="C15119" s="37">
        <v>60105606</v>
      </c>
      <c r="D15119" s="38" t="s">
        <v>46594</v>
      </c>
      <c r="E15119" s="39" t="s">
        <v>22808</v>
      </c>
      <c r="F15119" s="37" t="s">
        <v>22809</v>
      </c>
    </row>
    <row r="15120" spans="1:6" ht="14.25" customHeight="1" x14ac:dyDescent="0.2">
      <c r="A15120" s="35" t="s">
        <v>46595</v>
      </c>
      <c r="B15120" s="36" t="s">
        <v>46596</v>
      </c>
      <c r="C15120" s="37">
        <v>60105607</v>
      </c>
      <c r="D15120" s="38" t="s">
        <v>46597</v>
      </c>
      <c r="E15120" s="39" t="s">
        <v>22808</v>
      </c>
      <c r="F15120" s="37" t="s">
        <v>22809</v>
      </c>
    </row>
    <row r="15121" spans="1:6" ht="14.25" customHeight="1" x14ac:dyDescent="0.2">
      <c r="A15121" s="35" t="s">
        <v>46598</v>
      </c>
      <c r="B15121" s="36" t="s">
        <v>46599</v>
      </c>
      <c r="C15121" s="37">
        <v>60105608</v>
      </c>
      <c r="D15121" s="38" t="s">
        <v>46600</v>
      </c>
      <c r="E15121" s="39" t="s">
        <v>34148</v>
      </c>
      <c r="F15121" s="37" t="s">
        <v>34149</v>
      </c>
    </row>
    <row r="15122" spans="1:6" ht="14.25" customHeight="1" x14ac:dyDescent="0.2">
      <c r="A15122" s="35" t="s">
        <v>46601</v>
      </c>
      <c r="B15122" s="36" t="s">
        <v>46602</v>
      </c>
      <c r="C15122" s="37">
        <v>60105609</v>
      </c>
      <c r="D15122" s="38" t="s">
        <v>46603</v>
      </c>
      <c r="E15122" s="39" t="s">
        <v>34148</v>
      </c>
      <c r="F15122" s="37" t="s">
        <v>34149</v>
      </c>
    </row>
    <row r="15123" spans="1:6" ht="14.25" customHeight="1" x14ac:dyDescent="0.2">
      <c r="A15123" s="35" t="s">
        <v>46604</v>
      </c>
      <c r="B15123" s="36" t="s">
        <v>46605</v>
      </c>
      <c r="C15123" s="37">
        <v>60105610</v>
      </c>
      <c r="D15123" s="38" t="s">
        <v>46606</v>
      </c>
      <c r="E15123" s="39" t="s">
        <v>34148</v>
      </c>
      <c r="F15123" s="37" t="s">
        <v>34149</v>
      </c>
    </row>
    <row r="15124" spans="1:6" ht="14.25" customHeight="1" x14ac:dyDescent="0.2">
      <c r="A15124" s="35" t="s">
        <v>46607</v>
      </c>
      <c r="B15124" s="36" t="s">
        <v>46608</v>
      </c>
      <c r="C15124" s="37">
        <v>60105611</v>
      </c>
      <c r="D15124" s="38" t="s">
        <v>46609</v>
      </c>
      <c r="E15124" s="39" t="s">
        <v>34148</v>
      </c>
      <c r="F15124" s="37" t="s">
        <v>34149</v>
      </c>
    </row>
    <row r="15125" spans="1:6" ht="14.25" customHeight="1" x14ac:dyDescent="0.2">
      <c r="A15125" s="35" t="s">
        <v>46610</v>
      </c>
      <c r="B15125" s="36" t="s">
        <v>46611</v>
      </c>
      <c r="C15125" s="37">
        <v>60105612</v>
      </c>
      <c r="D15125" s="38" t="s">
        <v>46612</v>
      </c>
      <c r="E15125" s="39" t="s">
        <v>34148</v>
      </c>
      <c r="F15125" s="37" t="s">
        <v>34149</v>
      </c>
    </row>
    <row r="15126" spans="1:6" ht="14.25" customHeight="1" x14ac:dyDescent="0.2">
      <c r="A15126" s="35" t="s">
        <v>46613</v>
      </c>
      <c r="B15126" s="36" t="s">
        <v>46614</v>
      </c>
      <c r="C15126" s="37">
        <v>60105613</v>
      </c>
      <c r="D15126" s="38" t="s">
        <v>46615</v>
      </c>
      <c r="E15126" s="39" t="s">
        <v>34148</v>
      </c>
      <c r="F15126" s="37" t="s">
        <v>34149</v>
      </c>
    </row>
    <row r="15127" spans="1:6" ht="14.25" customHeight="1" x14ac:dyDescent="0.2">
      <c r="A15127" s="35" t="s">
        <v>46616</v>
      </c>
      <c r="B15127" s="36" t="s">
        <v>46617</v>
      </c>
      <c r="C15127" s="37">
        <v>60105614</v>
      </c>
      <c r="D15127" s="38" t="s">
        <v>46618</v>
      </c>
      <c r="E15127" s="39" t="s">
        <v>34148</v>
      </c>
      <c r="F15127" s="37" t="s">
        <v>34149</v>
      </c>
    </row>
    <row r="15128" spans="1:6" ht="14.25" customHeight="1" x14ac:dyDescent="0.2">
      <c r="A15128" s="35" t="s">
        <v>46619</v>
      </c>
      <c r="B15128" s="36" t="s">
        <v>46620</v>
      </c>
      <c r="C15128" s="37">
        <v>60105615</v>
      </c>
      <c r="D15128" s="38" t="s">
        <v>46621</v>
      </c>
      <c r="E15128" s="39" t="s">
        <v>34148</v>
      </c>
      <c r="F15128" s="37" t="s">
        <v>34149</v>
      </c>
    </row>
    <row r="15129" spans="1:6" ht="14.25" customHeight="1" x14ac:dyDescent="0.2">
      <c r="A15129" s="35" t="s">
        <v>46622</v>
      </c>
      <c r="B15129" s="36" t="s">
        <v>46623</v>
      </c>
      <c r="C15129" s="37">
        <v>60105616</v>
      </c>
      <c r="D15129" s="38" t="s">
        <v>46624</v>
      </c>
      <c r="E15129" s="39" t="s">
        <v>34148</v>
      </c>
      <c r="F15129" s="37" t="s">
        <v>34149</v>
      </c>
    </row>
    <row r="15130" spans="1:6" ht="14.25" customHeight="1" x14ac:dyDescent="0.2">
      <c r="A15130" s="35" t="s">
        <v>46625</v>
      </c>
      <c r="B15130" s="36" t="s">
        <v>46626</v>
      </c>
      <c r="C15130" s="37">
        <v>60105617</v>
      </c>
      <c r="D15130" s="38" t="s">
        <v>46627</v>
      </c>
      <c r="E15130" s="39" t="s">
        <v>34148</v>
      </c>
      <c r="F15130" s="37" t="s">
        <v>34149</v>
      </c>
    </row>
    <row r="15131" spans="1:6" ht="14.25" customHeight="1" x14ac:dyDescent="0.2">
      <c r="A15131" s="35" t="s">
        <v>46628</v>
      </c>
      <c r="B15131" s="36" t="s">
        <v>46629</v>
      </c>
      <c r="C15131" s="37">
        <v>60105618</v>
      </c>
      <c r="D15131" s="38" t="s">
        <v>46630</v>
      </c>
      <c r="E15131" s="39" t="s">
        <v>34148</v>
      </c>
      <c r="F15131" s="37" t="s">
        <v>34149</v>
      </c>
    </row>
    <row r="15132" spans="1:6" ht="14.25" customHeight="1" x14ac:dyDescent="0.2">
      <c r="A15132" s="35" t="s">
        <v>46631</v>
      </c>
      <c r="B15132" s="36" t="s">
        <v>46572</v>
      </c>
      <c r="C15132" s="37">
        <v>60105619</v>
      </c>
      <c r="D15132" s="38" t="s">
        <v>46632</v>
      </c>
      <c r="E15132" s="39" t="s">
        <v>34148</v>
      </c>
      <c r="F15132" s="37" t="s">
        <v>34149</v>
      </c>
    </row>
    <row r="15133" spans="1:6" ht="14.25" customHeight="1" x14ac:dyDescent="0.2">
      <c r="A15133" s="35" t="s">
        <v>46633</v>
      </c>
      <c r="B15133" s="36" t="s">
        <v>46634</v>
      </c>
      <c r="C15133" s="37">
        <v>60105620</v>
      </c>
      <c r="D15133" s="38" t="s">
        <v>46635</v>
      </c>
      <c r="E15133" s="39" t="s">
        <v>34148</v>
      </c>
      <c r="F15133" s="37" t="s">
        <v>34149</v>
      </c>
    </row>
    <row r="15134" spans="1:6" ht="14.25" customHeight="1" x14ac:dyDescent="0.2">
      <c r="A15134" s="35" t="s">
        <v>46636</v>
      </c>
      <c r="B15134" s="36" t="s">
        <v>46637</v>
      </c>
      <c r="C15134" s="37">
        <v>60105621</v>
      </c>
      <c r="D15134" s="38" t="s">
        <v>46638</v>
      </c>
      <c r="E15134" s="39" t="s">
        <v>34148</v>
      </c>
      <c r="F15134" s="37" t="s">
        <v>34149</v>
      </c>
    </row>
    <row r="15135" spans="1:6" ht="14.25" customHeight="1" x14ac:dyDescent="0.2">
      <c r="A15135" s="35" t="s">
        <v>46639</v>
      </c>
      <c r="B15135" s="36" t="s">
        <v>46640</v>
      </c>
      <c r="C15135" s="37">
        <v>60105622</v>
      </c>
      <c r="D15135" s="38" t="s">
        <v>46641</v>
      </c>
      <c r="E15135" s="39" t="s">
        <v>1966</v>
      </c>
      <c r="F15135" s="37" t="s">
        <v>1969</v>
      </c>
    </row>
    <row r="15136" spans="1:6" ht="14.25" customHeight="1" x14ac:dyDescent="0.2">
      <c r="A15136" s="35" t="s">
        <v>46642</v>
      </c>
      <c r="B15136" s="36" t="s">
        <v>46643</v>
      </c>
      <c r="C15136" s="37">
        <v>60105623</v>
      </c>
      <c r="D15136" s="38" t="s">
        <v>46644</v>
      </c>
      <c r="E15136" s="39" t="s">
        <v>34148</v>
      </c>
      <c r="F15136" s="37" t="s">
        <v>34149</v>
      </c>
    </row>
    <row r="15137" spans="1:6" ht="14.25" customHeight="1" x14ac:dyDescent="0.2">
      <c r="A15137" s="35" t="s">
        <v>46645</v>
      </c>
      <c r="B15137" s="36" t="s">
        <v>46646</v>
      </c>
      <c r="C15137" s="37">
        <v>60105624</v>
      </c>
      <c r="D15137" s="38" t="s">
        <v>46647</v>
      </c>
      <c r="E15137" s="39" t="s">
        <v>34148</v>
      </c>
      <c r="F15137" s="37" t="s">
        <v>34149</v>
      </c>
    </row>
    <row r="15138" spans="1:6" ht="14.25" customHeight="1" x14ac:dyDescent="0.2">
      <c r="A15138" s="35" t="s">
        <v>46648</v>
      </c>
      <c r="B15138" s="36" t="s">
        <v>46649</v>
      </c>
      <c r="C15138" s="37">
        <v>60105625</v>
      </c>
      <c r="D15138" s="38" t="s">
        <v>46650</v>
      </c>
      <c r="E15138" s="39" t="s">
        <v>34148</v>
      </c>
      <c r="F15138" s="37" t="s">
        <v>34149</v>
      </c>
    </row>
    <row r="15139" spans="1:6" ht="14.25" customHeight="1" x14ac:dyDescent="0.2">
      <c r="A15139" s="35" t="s">
        <v>46651</v>
      </c>
      <c r="B15139" s="36" t="s">
        <v>46652</v>
      </c>
      <c r="C15139" s="37">
        <v>60105626</v>
      </c>
      <c r="D15139" s="38" t="s">
        <v>46653</v>
      </c>
      <c r="E15139" s="39" t="s">
        <v>34148</v>
      </c>
      <c r="F15139" s="37" t="s">
        <v>34149</v>
      </c>
    </row>
    <row r="15140" spans="1:6" ht="14.25" customHeight="1" x14ac:dyDescent="0.2">
      <c r="A15140" s="35" t="s">
        <v>46654</v>
      </c>
      <c r="B15140" s="36" t="s">
        <v>46655</v>
      </c>
      <c r="C15140" s="37">
        <v>60105701</v>
      </c>
      <c r="D15140" s="38" t="s">
        <v>46656</v>
      </c>
      <c r="E15140" s="39" t="s">
        <v>1832</v>
      </c>
      <c r="F15140" s="37" t="s">
        <v>1835</v>
      </c>
    </row>
    <row r="15141" spans="1:6" ht="14.25" customHeight="1" x14ac:dyDescent="0.2">
      <c r="A15141" s="35" t="s">
        <v>46657</v>
      </c>
      <c r="B15141" s="36" t="s">
        <v>46658</v>
      </c>
      <c r="C15141" s="37">
        <v>60105702</v>
      </c>
      <c r="D15141" s="38" t="s">
        <v>46659</v>
      </c>
      <c r="E15141" s="39" t="s">
        <v>1966</v>
      </c>
      <c r="F15141" s="37" t="s">
        <v>1969</v>
      </c>
    </row>
    <row r="15142" spans="1:6" ht="14.25" customHeight="1" x14ac:dyDescent="0.2">
      <c r="A15142" s="35" t="s">
        <v>46660</v>
      </c>
      <c r="B15142" s="36" t="s">
        <v>46661</v>
      </c>
      <c r="C15142" s="37">
        <v>60105703</v>
      </c>
      <c r="D15142" s="38" t="s">
        <v>46662</v>
      </c>
      <c r="E15142" s="39" t="s">
        <v>1832</v>
      </c>
      <c r="F15142" s="37" t="s">
        <v>1835</v>
      </c>
    </row>
    <row r="15143" spans="1:6" ht="14.25" customHeight="1" x14ac:dyDescent="0.2">
      <c r="A15143" s="35" t="s">
        <v>46663</v>
      </c>
      <c r="B15143" s="36" t="s">
        <v>46664</v>
      </c>
      <c r="C15143" s="37">
        <v>60105704</v>
      </c>
      <c r="D15143" s="38" t="s">
        <v>46665</v>
      </c>
      <c r="E15143" s="39" t="s">
        <v>1966</v>
      </c>
      <c r="F15143" s="37" t="s">
        <v>1969</v>
      </c>
    </row>
    <row r="15144" spans="1:6" ht="14.25" customHeight="1" x14ac:dyDescent="0.2">
      <c r="A15144" s="35" t="s">
        <v>46666</v>
      </c>
      <c r="B15144" s="36" t="s">
        <v>46667</v>
      </c>
      <c r="C15144" s="37">
        <v>60105705</v>
      </c>
      <c r="D15144" s="38" t="s">
        <v>46668</v>
      </c>
      <c r="E15144" s="39" t="s">
        <v>1966</v>
      </c>
      <c r="F15144" s="37" t="s">
        <v>1969</v>
      </c>
    </row>
    <row r="15145" spans="1:6" ht="14.25" customHeight="1" x14ac:dyDescent="0.2">
      <c r="A15145" s="35" t="s">
        <v>46669</v>
      </c>
      <c r="B15145" s="36" t="s">
        <v>46670</v>
      </c>
      <c r="C15145" s="37">
        <v>60105801</v>
      </c>
      <c r="D15145" s="38" t="s">
        <v>46671</v>
      </c>
      <c r="E15145" s="39" t="s">
        <v>34148</v>
      </c>
      <c r="F15145" s="37" t="s">
        <v>34149</v>
      </c>
    </row>
    <row r="15146" spans="1:6" ht="14.25" customHeight="1" x14ac:dyDescent="0.2">
      <c r="A15146" s="35" t="s">
        <v>46672</v>
      </c>
      <c r="B15146" s="36" t="s">
        <v>46673</v>
      </c>
      <c r="C15146" s="37">
        <v>60105802</v>
      </c>
      <c r="D15146" s="38" t="s">
        <v>46674</v>
      </c>
      <c r="E15146" s="39" t="s">
        <v>1966</v>
      </c>
      <c r="F15146" s="37" t="s">
        <v>1969</v>
      </c>
    </row>
    <row r="15147" spans="1:6" ht="14.25" customHeight="1" x14ac:dyDescent="0.2">
      <c r="A15147" s="35" t="s">
        <v>46675</v>
      </c>
      <c r="B15147" s="36" t="s">
        <v>46676</v>
      </c>
      <c r="C15147" s="37">
        <v>60105803</v>
      </c>
      <c r="D15147" s="38" t="s">
        <v>46677</v>
      </c>
      <c r="E15147" s="39" t="s">
        <v>34148</v>
      </c>
      <c r="F15147" s="37" t="s">
        <v>34149</v>
      </c>
    </row>
    <row r="15148" spans="1:6" ht="14.25" customHeight="1" x14ac:dyDescent="0.2">
      <c r="A15148" s="35" t="s">
        <v>46678</v>
      </c>
      <c r="B15148" s="36" t="s">
        <v>46673</v>
      </c>
      <c r="C15148" s="37">
        <v>60105804</v>
      </c>
      <c r="D15148" s="38" t="s">
        <v>46679</v>
      </c>
      <c r="E15148" s="39" t="s">
        <v>34148</v>
      </c>
      <c r="F15148" s="37" t="s">
        <v>34149</v>
      </c>
    </row>
    <row r="15149" spans="1:6" ht="14.25" customHeight="1" x14ac:dyDescent="0.2">
      <c r="A15149" s="35" t="s">
        <v>46680</v>
      </c>
      <c r="B15149" s="36" t="s">
        <v>46681</v>
      </c>
      <c r="C15149" s="37">
        <v>60105805</v>
      </c>
      <c r="D15149" s="38" t="s">
        <v>46682</v>
      </c>
      <c r="E15149" s="39" t="s">
        <v>34148</v>
      </c>
      <c r="F15149" s="37" t="s">
        <v>34149</v>
      </c>
    </row>
    <row r="15150" spans="1:6" ht="14.25" customHeight="1" x14ac:dyDescent="0.2">
      <c r="A15150" s="35" t="s">
        <v>46683</v>
      </c>
      <c r="B15150" s="36" t="s">
        <v>46684</v>
      </c>
      <c r="C15150" s="37">
        <v>60105806</v>
      </c>
      <c r="D15150" s="38" t="s">
        <v>46685</v>
      </c>
      <c r="E15150" s="39" t="s">
        <v>34148</v>
      </c>
      <c r="F15150" s="37" t="s">
        <v>34149</v>
      </c>
    </row>
    <row r="15151" spans="1:6" ht="14.25" customHeight="1" x14ac:dyDescent="0.2">
      <c r="A15151" s="35" t="s">
        <v>46686</v>
      </c>
      <c r="B15151" s="36" t="s">
        <v>46687</v>
      </c>
      <c r="C15151" s="37">
        <v>60105807</v>
      </c>
      <c r="D15151" s="38" t="s">
        <v>46688</v>
      </c>
      <c r="E15151" s="39" t="s">
        <v>34148</v>
      </c>
      <c r="F15151" s="37" t="s">
        <v>34149</v>
      </c>
    </row>
    <row r="15152" spans="1:6" ht="14.25" customHeight="1" x14ac:dyDescent="0.2">
      <c r="A15152" s="35" t="s">
        <v>46689</v>
      </c>
      <c r="B15152" s="36" t="s">
        <v>46690</v>
      </c>
      <c r="C15152" s="37">
        <v>60105808</v>
      </c>
      <c r="D15152" s="38" t="s">
        <v>46691</v>
      </c>
      <c r="E15152" s="39" t="s">
        <v>34148</v>
      </c>
      <c r="F15152" s="37" t="s">
        <v>34149</v>
      </c>
    </row>
    <row r="15153" spans="1:6" ht="14.25" customHeight="1" x14ac:dyDescent="0.2">
      <c r="A15153" s="35" t="s">
        <v>46692</v>
      </c>
      <c r="B15153" s="36" t="s">
        <v>46693</v>
      </c>
      <c r="C15153" s="37">
        <v>60105809</v>
      </c>
      <c r="D15153" s="38" t="s">
        <v>46694</v>
      </c>
      <c r="E15153" s="39" t="s">
        <v>34148</v>
      </c>
      <c r="F15153" s="37" t="s">
        <v>34149</v>
      </c>
    </row>
    <row r="15154" spans="1:6" ht="14.25" customHeight="1" x14ac:dyDescent="0.2">
      <c r="A15154" s="35" t="s">
        <v>46695</v>
      </c>
      <c r="B15154" s="36" t="s">
        <v>46696</v>
      </c>
      <c r="C15154" s="37">
        <v>60105810</v>
      </c>
      <c r="D15154" s="38" t="s">
        <v>46697</v>
      </c>
      <c r="E15154" s="39" t="s">
        <v>34148</v>
      </c>
      <c r="F15154" s="37" t="s">
        <v>34149</v>
      </c>
    </row>
    <row r="15155" spans="1:6" ht="14.25" customHeight="1" x14ac:dyDescent="0.2">
      <c r="A15155" s="35" t="s">
        <v>46698</v>
      </c>
      <c r="B15155" s="36" t="s">
        <v>46699</v>
      </c>
      <c r="C15155" s="37">
        <v>60105811</v>
      </c>
      <c r="D15155" s="38" t="s">
        <v>46700</v>
      </c>
      <c r="E15155" s="39" t="s">
        <v>34148</v>
      </c>
      <c r="F15155" s="37" t="s">
        <v>34149</v>
      </c>
    </row>
    <row r="15156" spans="1:6" ht="14.25" customHeight="1" x14ac:dyDescent="0.2">
      <c r="A15156" s="35" t="s">
        <v>46701</v>
      </c>
      <c r="B15156" s="36" t="s">
        <v>46702</v>
      </c>
      <c r="C15156" s="37">
        <v>60105901</v>
      </c>
      <c r="D15156" s="38" t="s">
        <v>46703</v>
      </c>
      <c r="E15156" s="39" t="s">
        <v>34148</v>
      </c>
      <c r="F15156" s="37" t="s">
        <v>34149</v>
      </c>
    </row>
    <row r="15157" spans="1:6" ht="14.25" customHeight="1" x14ac:dyDescent="0.2">
      <c r="A15157" s="35" t="s">
        <v>46704</v>
      </c>
      <c r="B15157" s="36" t="s">
        <v>46705</v>
      </c>
      <c r="C15157" s="37">
        <v>60105902</v>
      </c>
      <c r="D15157" s="38" t="s">
        <v>46706</v>
      </c>
      <c r="E15157" s="39" t="s">
        <v>34148</v>
      </c>
      <c r="F15157" s="37" t="s">
        <v>34149</v>
      </c>
    </row>
    <row r="15158" spans="1:6" ht="14.25" customHeight="1" x14ac:dyDescent="0.2">
      <c r="A15158" s="35" t="s">
        <v>46707</v>
      </c>
      <c r="B15158" s="36" t="s">
        <v>46708</v>
      </c>
      <c r="C15158" s="37">
        <v>60105903</v>
      </c>
      <c r="D15158" s="38" t="s">
        <v>46709</v>
      </c>
      <c r="E15158" s="39" t="s">
        <v>34148</v>
      </c>
      <c r="F15158" s="37" t="s">
        <v>34149</v>
      </c>
    </row>
    <row r="15159" spans="1:6" ht="14.25" customHeight="1" x14ac:dyDescent="0.2">
      <c r="A15159" s="35" t="s">
        <v>46710</v>
      </c>
      <c r="B15159" s="36" t="s">
        <v>46711</v>
      </c>
      <c r="C15159" s="37">
        <v>60105904</v>
      </c>
      <c r="D15159" s="38" t="s">
        <v>46712</v>
      </c>
      <c r="E15159" s="39" t="s">
        <v>34148</v>
      </c>
      <c r="F15159" s="37" t="s">
        <v>34149</v>
      </c>
    </row>
    <row r="15160" spans="1:6" ht="14.25" customHeight="1" x14ac:dyDescent="0.2">
      <c r="A15160" s="35" t="s">
        <v>46713</v>
      </c>
      <c r="B15160" s="36" t="s">
        <v>46714</v>
      </c>
      <c r="C15160" s="37">
        <v>60105905</v>
      </c>
      <c r="D15160" s="38" t="s">
        <v>46715</v>
      </c>
      <c r="E15160" s="39" t="s">
        <v>34148</v>
      </c>
      <c r="F15160" s="37" t="s">
        <v>34149</v>
      </c>
    </row>
    <row r="15161" spans="1:6" ht="14.25" customHeight="1" x14ac:dyDescent="0.2">
      <c r="A15161" s="35" t="s">
        <v>46716</v>
      </c>
      <c r="B15161" s="36" t="s">
        <v>46717</v>
      </c>
      <c r="C15161" s="37">
        <v>60105906</v>
      </c>
      <c r="D15161" s="38" t="s">
        <v>46718</v>
      </c>
      <c r="E15161" s="39" t="s">
        <v>34148</v>
      </c>
      <c r="F15161" s="37" t="s">
        <v>34149</v>
      </c>
    </row>
    <row r="15162" spans="1:6" ht="14.25" customHeight="1" x14ac:dyDescent="0.2">
      <c r="A15162" s="35" t="s">
        <v>46719</v>
      </c>
      <c r="B15162" s="36" t="s">
        <v>46720</v>
      </c>
      <c r="C15162" s="37">
        <v>60105907</v>
      </c>
      <c r="D15162" s="38" t="s">
        <v>46721</v>
      </c>
      <c r="E15162" s="39" t="s">
        <v>34148</v>
      </c>
      <c r="F15162" s="37" t="s">
        <v>34149</v>
      </c>
    </row>
    <row r="15163" spans="1:6" ht="14.25" customHeight="1" x14ac:dyDescent="0.2">
      <c r="A15163" s="35" t="s">
        <v>46722</v>
      </c>
      <c r="B15163" s="36" t="s">
        <v>46723</v>
      </c>
      <c r="C15163" s="37">
        <v>60105908</v>
      </c>
      <c r="D15163" s="38" t="s">
        <v>46724</v>
      </c>
      <c r="E15163" s="39" t="s">
        <v>34148</v>
      </c>
      <c r="F15163" s="37" t="s">
        <v>34149</v>
      </c>
    </row>
    <row r="15164" spans="1:6" ht="14.25" customHeight="1" x14ac:dyDescent="0.2">
      <c r="A15164" s="35" t="s">
        <v>46725</v>
      </c>
      <c r="B15164" s="36" t="s">
        <v>46726</v>
      </c>
      <c r="C15164" s="37">
        <v>60105909</v>
      </c>
      <c r="D15164" s="38" t="s">
        <v>46727</v>
      </c>
      <c r="E15164" s="39" t="s">
        <v>1966</v>
      </c>
      <c r="F15164" s="37" t="s">
        <v>1969</v>
      </c>
    </row>
    <row r="15165" spans="1:6" ht="14.25" customHeight="1" x14ac:dyDescent="0.2">
      <c r="A15165" s="35" t="s">
        <v>46728</v>
      </c>
      <c r="B15165" s="36" t="s">
        <v>46729</v>
      </c>
      <c r="C15165" s="37">
        <v>60105910</v>
      </c>
      <c r="D15165" s="38" t="s">
        <v>46730</v>
      </c>
      <c r="E15165" s="39" t="s">
        <v>1966</v>
      </c>
      <c r="F15165" s="37" t="s">
        <v>1969</v>
      </c>
    </row>
    <row r="15166" spans="1:6" ht="14.25" customHeight="1" x14ac:dyDescent="0.2">
      <c r="A15166" s="35" t="s">
        <v>46731</v>
      </c>
      <c r="B15166" s="36" t="s">
        <v>46732</v>
      </c>
      <c r="C15166" s="37">
        <v>60105911</v>
      </c>
      <c r="D15166" s="38" t="s">
        <v>46733</v>
      </c>
      <c r="E15166" s="39" t="s">
        <v>34148</v>
      </c>
      <c r="F15166" s="37" t="s">
        <v>34149</v>
      </c>
    </row>
    <row r="15167" spans="1:6" ht="14.25" customHeight="1" x14ac:dyDescent="0.2">
      <c r="A15167" s="35" t="s">
        <v>46734</v>
      </c>
      <c r="B15167" s="36" t="s">
        <v>46735</v>
      </c>
      <c r="C15167" s="37">
        <v>60105912</v>
      </c>
      <c r="D15167" s="38" t="s">
        <v>46736</v>
      </c>
      <c r="E15167" s="39" t="s">
        <v>34148</v>
      </c>
      <c r="F15167" s="37" t="s">
        <v>34149</v>
      </c>
    </row>
    <row r="15168" spans="1:6" ht="14.25" customHeight="1" x14ac:dyDescent="0.2">
      <c r="A15168" s="35" t="s">
        <v>46737</v>
      </c>
      <c r="B15168" s="36" t="s">
        <v>46738</v>
      </c>
      <c r="C15168" s="37">
        <v>60105913</v>
      </c>
      <c r="D15168" s="38" t="s">
        <v>46739</v>
      </c>
      <c r="E15168" s="39" t="s">
        <v>34148</v>
      </c>
      <c r="F15168" s="37" t="s">
        <v>34149</v>
      </c>
    </row>
    <row r="15169" spans="1:6" ht="14.25" customHeight="1" x14ac:dyDescent="0.2">
      <c r="A15169" s="35" t="s">
        <v>46740</v>
      </c>
      <c r="B15169" s="36" t="s">
        <v>46741</v>
      </c>
      <c r="C15169" s="37">
        <v>60105914</v>
      </c>
      <c r="D15169" s="38" t="s">
        <v>46742</v>
      </c>
      <c r="E15169" s="39" t="s">
        <v>34148</v>
      </c>
      <c r="F15169" s="37" t="s">
        <v>34149</v>
      </c>
    </row>
    <row r="15170" spans="1:6" ht="14.25" customHeight="1" x14ac:dyDescent="0.2">
      <c r="A15170" s="35" t="s">
        <v>46743</v>
      </c>
      <c r="B15170" s="36" t="s">
        <v>46744</v>
      </c>
      <c r="C15170" s="37">
        <v>60105915</v>
      </c>
      <c r="D15170" s="38" t="s">
        <v>46745</v>
      </c>
      <c r="E15170" s="39" t="s">
        <v>34148</v>
      </c>
      <c r="F15170" s="37" t="s">
        <v>34149</v>
      </c>
    </row>
    <row r="15171" spans="1:6" ht="14.25" customHeight="1" x14ac:dyDescent="0.2">
      <c r="A15171" s="35" t="s">
        <v>46746</v>
      </c>
      <c r="B15171" s="36" t="s">
        <v>46747</v>
      </c>
      <c r="C15171" s="37">
        <v>60105916</v>
      </c>
      <c r="D15171" s="38" t="s">
        <v>46748</v>
      </c>
      <c r="E15171" s="39" t="s">
        <v>34148</v>
      </c>
      <c r="F15171" s="37" t="s">
        <v>34149</v>
      </c>
    </row>
    <row r="15172" spans="1:6" ht="14.25" customHeight="1" x14ac:dyDescent="0.2">
      <c r="A15172" s="35" t="s">
        <v>46749</v>
      </c>
      <c r="B15172" s="36" t="s">
        <v>46750</v>
      </c>
      <c r="C15172" s="37">
        <v>60105917</v>
      </c>
      <c r="D15172" s="38" t="s">
        <v>46751</v>
      </c>
      <c r="E15172" s="39" t="s">
        <v>34148</v>
      </c>
      <c r="F15172" s="37" t="s">
        <v>34149</v>
      </c>
    </row>
    <row r="15173" spans="1:6" ht="14.25" customHeight="1" x14ac:dyDescent="0.2">
      <c r="A15173" s="35" t="s">
        <v>46752</v>
      </c>
      <c r="B15173" s="36" t="s">
        <v>46753</v>
      </c>
      <c r="C15173" s="37">
        <v>60105918</v>
      </c>
      <c r="D15173" s="38" t="s">
        <v>46754</v>
      </c>
      <c r="E15173" s="39" t="s">
        <v>1966</v>
      </c>
      <c r="F15173" s="37" t="s">
        <v>1969</v>
      </c>
    </row>
    <row r="15174" spans="1:6" ht="14.25" customHeight="1" x14ac:dyDescent="0.2">
      <c r="A15174" s="35" t="s">
        <v>46755</v>
      </c>
      <c r="B15174" s="36" t="s">
        <v>46756</v>
      </c>
      <c r="C15174" s="37">
        <v>60105919</v>
      </c>
      <c r="D15174" s="38" t="s">
        <v>46757</v>
      </c>
      <c r="E15174" s="39" t="s">
        <v>1966</v>
      </c>
      <c r="F15174" s="37" t="s">
        <v>1969</v>
      </c>
    </row>
    <row r="15175" spans="1:6" ht="14.25" customHeight="1" x14ac:dyDescent="0.2">
      <c r="A15175" s="35" t="s">
        <v>46758</v>
      </c>
      <c r="B15175" s="36" t="s">
        <v>46759</v>
      </c>
      <c r="C15175" s="37">
        <v>60106001</v>
      </c>
      <c r="D15175" s="38" t="s">
        <v>46760</v>
      </c>
      <c r="E15175" s="39" t="s">
        <v>1843</v>
      </c>
      <c r="F15175" s="37" t="s">
        <v>44360</v>
      </c>
    </row>
    <row r="15176" spans="1:6" ht="14.25" customHeight="1" x14ac:dyDescent="0.2">
      <c r="A15176" s="35" t="s">
        <v>46761</v>
      </c>
      <c r="B15176" s="36" t="s">
        <v>46762</v>
      </c>
      <c r="C15176" s="37">
        <v>60106002</v>
      </c>
      <c r="D15176" s="38" t="s">
        <v>46763</v>
      </c>
      <c r="E15176" s="39" t="s">
        <v>1843</v>
      </c>
      <c r="F15176" s="37" t="s">
        <v>44360</v>
      </c>
    </row>
    <row r="15177" spans="1:6" ht="14.25" customHeight="1" x14ac:dyDescent="0.2">
      <c r="A15177" s="35" t="s">
        <v>46764</v>
      </c>
      <c r="B15177" s="36" t="s">
        <v>46765</v>
      </c>
      <c r="C15177" s="37">
        <v>60106003</v>
      </c>
      <c r="D15177" s="38" t="s">
        <v>46766</v>
      </c>
      <c r="E15177" s="39" t="s">
        <v>1683</v>
      </c>
      <c r="F15177" s="37" t="s">
        <v>6231</v>
      </c>
    </row>
    <row r="15178" spans="1:6" ht="14.25" customHeight="1" x14ac:dyDescent="0.2">
      <c r="A15178" s="35" t="s">
        <v>46767</v>
      </c>
      <c r="B15178" s="36" t="s">
        <v>46768</v>
      </c>
      <c r="C15178" s="37">
        <v>60106004</v>
      </c>
      <c r="D15178" s="38" t="s">
        <v>46769</v>
      </c>
      <c r="E15178" s="39" t="s">
        <v>1683</v>
      </c>
      <c r="F15178" s="37" t="s">
        <v>6231</v>
      </c>
    </row>
    <row r="15179" spans="1:6" ht="14.25" customHeight="1" x14ac:dyDescent="0.2">
      <c r="A15179" s="35" t="s">
        <v>46770</v>
      </c>
      <c r="B15179" s="36" t="s">
        <v>46771</v>
      </c>
      <c r="C15179" s="37">
        <v>60106101</v>
      </c>
      <c r="D15179" s="38" t="s">
        <v>46772</v>
      </c>
      <c r="E15179" s="39" t="s">
        <v>22808</v>
      </c>
      <c r="F15179" s="37" t="s">
        <v>22809</v>
      </c>
    </row>
    <row r="15180" spans="1:6" ht="14.25" customHeight="1" x14ac:dyDescent="0.2">
      <c r="A15180" s="35" t="s">
        <v>46773</v>
      </c>
      <c r="B15180" s="36" t="s">
        <v>46774</v>
      </c>
      <c r="C15180" s="37">
        <v>60106102</v>
      </c>
      <c r="D15180" s="38" t="s">
        <v>46775</v>
      </c>
      <c r="E15180" s="39" t="s">
        <v>22808</v>
      </c>
      <c r="F15180" s="37" t="s">
        <v>22809</v>
      </c>
    </row>
    <row r="15181" spans="1:6" ht="14.25" customHeight="1" x14ac:dyDescent="0.2">
      <c r="A15181" s="35" t="s">
        <v>46776</v>
      </c>
      <c r="B15181" s="36" t="s">
        <v>46777</v>
      </c>
      <c r="C15181" s="37">
        <v>60106103</v>
      </c>
      <c r="D15181" s="38" t="s">
        <v>46778</v>
      </c>
      <c r="E15181" s="39" t="s">
        <v>22808</v>
      </c>
      <c r="F15181" s="37" t="s">
        <v>22809</v>
      </c>
    </row>
    <row r="15182" spans="1:6" ht="14.25" customHeight="1" x14ac:dyDescent="0.2">
      <c r="A15182" s="35" t="s">
        <v>46779</v>
      </c>
      <c r="B15182" s="36" t="s">
        <v>46780</v>
      </c>
      <c r="C15182" s="37">
        <v>60106104</v>
      </c>
      <c r="D15182" s="38" t="s">
        <v>46781</v>
      </c>
      <c r="E15182" s="39" t="s">
        <v>22808</v>
      </c>
      <c r="F15182" s="37" t="s">
        <v>22809</v>
      </c>
    </row>
    <row r="15183" spans="1:6" ht="14.25" customHeight="1" x14ac:dyDescent="0.2">
      <c r="A15183" s="35" t="s">
        <v>46782</v>
      </c>
      <c r="B15183" s="36" t="s">
        <v>46783</v>
      </c>
      <c r="C15183" s="37">
        <v>60106105</v>
      </c>
      <c r="D15183" s="38" t="s">
        <v>46784</v>
      </c>
      <c r="E15183" s="39" t="s">
        <v>22808</v>
      </c>
      <c r="F15183" s="37" t="s">
        <v>22809</v>
      </c>
    </row>
    <row r="15184" spans="1:6" ht="14.25" customHeight="1" x14ac:dyDescent="0.2">
      <c r="A15184" s="35" t="s">
        <v>46785</v>
      </c>
      <c r="B15184" s="36" t="s">
        <v>46786</v>
      </c>
      <c r="C15184" s="37">
        <v>60106106</v>
      </c>
      <c r="D15184" s="38" t="s">
        <v>46787</v>
      </c>
      <c r="E15184" s="39" t="s">
        <v>22808</v>
      </c>
      <c r="F15184" s="37" t="s">
        <v>22809</v>
      </c>
    </row>
    <row r="15185" spans="1:6" ht="14.25" customHeight="1" x14ac:dyDescent="0.2">
      <c r="A15185" s="35" t="s">
        <v>46788</v>
      </c>
      <c r="B15185" s="36" t="s">
        <v>46789</v>
      </c>
      <c r="C15185" s="37">
        <v>60106107</v>
      </c>
      <c r="D15185" s="38" t="s">
        <v>46790</v>
      </c>
      <c r="E15185" s="39" t="s">
        <v>22808</v>
      </c>
      <c r="F15185" s="37" t="s">
        <v>22809</v>
      </c>
    </row>
    <row r="15186" spans="1:6" ht="14.25" customHeight="1" x14ac:dyDescent="0.2">
      <c r="A15186" s="35" t="s">
        <v>46791</v>
      </c>
      <c r="B15186" s="36" t="s">
        <v>46792</v>
      </c>
      <c r="C15186" s="37">
        <v>60106108</v>
      </c>
      <c r="D15186" s="38" t="s">
        <v>46793</v>
      </c>
      <c r="E15186" s="39" t="s">
        <v>22808</v>
      </c>
      <c r="F15186" s="37" t="s">
        <v>22809</v>
      </c>
    </row>
    <row r="15187" spans="1:6" ht="14.25" customHeight="1" x14ac:dyDescent="0.2">
      <c r="A15187" s="35" t="s">
        <v>46794</v>
      </c>
      <c r="B15187" s="36" t="s">
        <v>46795</v>
      </c>
      <c r="C15187" s="37">
        <v>60106109</v>
      </c>
      <c r="D15187" s="38" t="s">
        <v>46796</v>
      </c>
      <c r="E15187" s="39" t="s">
        <v>22808</v>
      </c>
      <c r="F15187" s="37" t="s">
        <v>22809</v>
      </c>
    </row>
    <row r="15188" spans="1:6" ht="14.25" customHeight="1" x14ac:dyDescent="0.2">
      <c r="A15188" s="35" t="s">
        <v>46797</v>
      </c>
      <c r="B15188" s="36" t="s">
        <v>46798</v>
      </c>
      <c r="C15188" s="37">
        <v>60106201</v>
      </c>
      <c r="D15188" s="38" t="s">
        <v>46799</v>
      </c>
      <c r="E15188" s="39" t="s">
        <v>22808</v>
      </c>
      <c r="F15188" s="37" t="s">
        <v>22809</v>
      </c>
    </row>
    <row r="15189" spans="1:6" ht="14.25" customHeight="1" x14ac:dyDescent="0.2">
      <c r="A15189" s="35" t="s">
        <v>46800</v>
      </c>
      <c r="B15189" s="36" t="s">
        <v>46801</v>
      </c>
      <c r="C15189" s="37">
        <v>60106202</v>
      </c>
      <c r="D15189" s="38" t="s">
        <v>46802</v>
      </c>
      <c r="E15189" s="39" t="s">
        <v>22808</v>
      </c>
      <c r="F15189" s="37" t="s">
        <v>22809</v>
      </c>
    </row>
    <row r="15190" spans="1:6" ht="14.25" customHeight="1" x14ac:dyDescent="0.2">
      <c r="A15190" s="35" t="s">
        <v>46803</v>
      </c>
      <c r="B15190" s="36" t="s">
        <v>46804</v>
      </c>
      <c r="C15190" s="37">
        <v>60106203</v>
      </c>
      <c r="D15190" s="38" t="s">
        <v>46805</v>
      </c>
      <c r="E15190" s="39" t="s">
        <v>22808</v>
      </c>
      <c r="F15190" s="37" t="s">
        <v>22809</v>
      </c>
    </row>
    <row r="15191" spans="1:6" ht="14.25" customHeight="1" x14ac:dyDescent="0.2">
      <c r="A15191" s="35" t="s">
        <v>46806</v>
      </c>
      <c r="B15191" s="36" t="s">
        <v>46807</v>
      </c>
      <c r="C15191" s="37">
        <v>60106204</v>
      </c>
      <c r="D15191" s="38" t="s">
        <v>46808</v>
      </c>
      <c r="E15191" s="39" t="s">
        <v>22808</v>
      </c>
      <c r="F15191" s="37" t="s">
        <v>22809</v>
      </c>
    </row>
    <row r="15192" spans="1:6" ht="14.25" customHeight="1" x14ac:dyDescent="0.2">
      <c r="A15192" s="35" t="s">
        <v>46809</v>
      </c>
      <c r="B15192" s="36" t="s">
        <v>46810</v>
      </c>
      <c r="C15192" s="37">
        <v>60106205</v>
      </c>
      <c r="D15192" s="38" t="s">
        <v>46811</v>
      </c>
      <c r="E15192" s="39" t="s">
        <v>22808</v>
      </c>
      <c r="F15192" s="37" t="s">
        <v>22809</v>
      </c>
    </row>
    <row r="15193" spans="1:6" ht="14.25" customHeight="1" x14ac:dyDescent="0.2">
      <c r="A15193" s="35" t="s">
        <v>46812</v>
      </c>
      <c r="B15193" s="36" t="s">
        <v>46813</v>
      </c>
      <c r="C15193" s="37">
        <v>60106206</v>
      </c>
      <c r="D15193" s="38" t="s">
        <v>46814</v>
      </c>
      <c r="E15193" s="39" t="s">
        <v>22808</v>
      </c>
      <c r="F15193" s="37" t="s">
        <v>22809</v>
      </c>
    </row>
    <row r="15194" spans="1:6" ht="14.25" customHeight="1" x14ac:dyDescent="0.2">
      <c r="A15194" s="35" t="s">
        <v>46815</v>
      </c>
      <c r="B15194" s="36" t="s">
        <v>46816</v>
      </c>
      <c r="C15194" s="37">
        <v>60106207</v>
      </c>
      <c r="D15194" s="38" t="s">
        <v>46817</v>
      </c>
      <c r="E15194" s="39" t="s">
        <v>22808</v>
      </c>
      <c r="F15194" s="37" t="s">
        <v>22809</v>
      </c>
    </row>
    <row r="15195" spans="1:6" ht="14.25" customHeight="1" x14ac:dyDescent="0.2">
      <c r="A15195" s="35" t="s">
        <v>46818</v>
      </c>
      <c r="B15195" s="36" t="s">
        <v>46819</v>
      </c>
      <c r="C15195" s="37">
        <v>60106208</v>
      </c>
      <c r="D15195" s="38" t="s">
        <v>46820</v>
      </c>
      <c r="E15195" s="39" t="s">
        <v>22808</v>
      </c>
      <c r="F15195" s="37" t="s">
        <v>22809</v>
      </c>
    </row>
    <row r="15196" spans="1:6" ht="14.25" customHeight="1" x14ac:dyDescent="0.2">
      <c r="A15196" s="35" t="s">
        <v>46821</v>
      </c>
      <c r="B15196" s="36" t="s">
        <v>46822</v>
      </c>
      <c r="C15196" s="37">
        <v>60106209</v>
      </c>
      <c r="D15196" s="38" t="s">
        <v>46823</v>
      </c>
      <c r="E15196" s="39" t="s">
        <v>22808</v>
      </c>
      <c r="F15196" s="37" t="s">
        <v>22809</v>
      </c>
    </row>
    <row r="15197" spans="1:6" ht="14.25" customHeight="1" x14ac:dyDescent="0.2">
      <c r="A15197" s="35" t="s">
        <v>46824</v>
      </c>
      <c r="B15197" s="36" t="s">
        <v>46825</v>
      </c>
      <c r="C15197" s="37">
        <v>60106210</v>
      </c>
      <c r="D15197" s="38" t="s">
        <v>46826</v>
      </c>
      <c r="E15197" s="39" t="s">
        <v>22808</v>
      </c>
      <c r="F15197" s="37" t="s">
        <v>22809</v>
      </c>
    </row>
    <row r="15198" spans="1:6" ht="14.25" customHeight="1" x14ac:dyDescent="0.2">
      <c r="A15198" s="35" t="s">
        <v>46827</v>
      </c>
      <c r="B15198" s="36" t="s">
        <v>46828</v>
      </c>
      <c r="C15198" s="37">
        <v>60106211</v>
      </c>
      <c r="D15198" s="38" t="s">
        <v>46829</v>
      </c>
      <c r="E15198" s="39" t="s">
        <v>22808</v>
      </c>
      <c r="F15198" s="37" t="s">
        <v>22809</v>
      </c>
    </row>
    <row r="15199" spans="1:6" ht="14.25" customHeight="1" x14ac:dyDescent="0.2">
      <c r="A15199" s="35" t="s">
        <v>46830</v>
      </c>
      <c r="B15199" s="36" t="s">
        <v>46831</v>
      </c>
      <c r="C15199" s="37">
        <v>60106212</v>
      </c>
      <c r="D15199" s="38" t="s">
        <v>46832</v>
      </c>
      <c r="E15199" s="39" t="s">
        <v>22808</v>
      </c>
      <c r="F15199" s="37" t="s">
        <v>22809</v>
      </c>
    </row>
    <row r="15200" spans="1:6" ht="14.25" customHeight="1" x14ac:dyDescent="0.2">
      <c r="A15200" s="35" t="s">
        <v>46833</v>
      </c>
      <c r="B15200" s="36" t="s">
        <v>46834</v>
      </c>
      <c r="C15200" s="37">
        <v>60106213</v>
      </c>
      <c r="D15200" s="38" t="s">
        <v>46835</v>
      </c>
      <c r="E15200" s="39" t="s">
        <v>22808</v>
      </c>
      <c r="F15200" s="37" t="s">
        <v>22809</v>
      </c>
    </row>
    <row r="15201" spans="1:6" ht="14.25" customHeight="1" x14ac:dyDescent="0.2">
      <c r="A15201" s="35" t="s">
        <v>46836</v>
      </c>
      <c r="B15201" s="36" t="s">
        <v>46837</v>
      </c>
      <c r="C15201" s="37">
        <v>60106214</v>
      </c>
      <c r="D15201" s="38" t="s">
        <v>46838</v>
      </c>
      <c r="E15201" s="39" t="s">
        <v>22808</v>
      </c>
      <c r="F15201" s="37" t="s">
        <v>22809</v>
      </c>
    </row>
    <row r="15202" spans="1:6" ht="14.25" customHeight="1" x14ac:dyDescent="0.2">
      <c r="A15202" s="35" t="s">
        <v>46839</v>
      </c>
      <c r="B15202" s="36" t="s">
        <v>46840</v>
      </c>
      <c r="C15202" s="37">
        <v>60106215</v>
      </c>
      <c r="D15202" s="38" t="s">
        <v>46841</v>
      </c>
      <c r="E15202" s="39" t="s">
        <v>22808</v>
      </c>
      <c r="F15202" s="37" t="s">
        <v>22809</v>
      </c>
    </row>
    <row r="15203" spans="1:6" ht="14.25" customHeight="1" x14ac:dyDescent="0.2">
      <c r="A15203" s="35" t="s">
        <v>46842</v>
      </c>
      <c r="B15203" s="36" t="s">
        <v>46843</v>
      </c>
      <c r="C15203" s="37">
        <v>60106301</v>
      </c>
      <c r="D15203" s="38" t="s">
        <v>46844</v>
      </c>
      <c r="E15203" s="39" t="s">
        <v>8112</v>
      </c>
      <c r="F15203" s="37" t="s">
        <v>8113</v>
      </c>
    </row>
    <row r="15204" spans="1:6" ht="14.25" customHeight="1" x14ac:dyDescent="0.2">
      <c r="A15204" s="35" t="s">
        <v>46845</v>
      </c>
      <c r="B15204" s="36" t="s">
        <v>46846</v>
      </c>
      <c r="C15204" s="37">
        <v>60106302</v>
      </c>
      <c r="D15204" s="38" t="s">
        <v>46847</v>
      </c>
      <c r="E15204" s="39" t="s">
        <v>22808</v>
      </c>
      <c r="F15204" s="37" t="s">
        <v>22809</v>
      </c>
    </row>
    <row r="15205" spans="1:6" ht="14.25" customHeight="1" x14ac:dyDescent="0.2">
      <c r="A15205" s="35" t="s">
        <v>46848</v>
      </c>
      <c r="B15205" s="36" t="s">
        <v>46849</v>
      </c>
      <c r="C15205" s="37">
        <v>60106401</v>
      </c>
      <c r="D15205" s="38" t="s">
        <v>46850</v>
      </c>
      <c r="E15205" s="39" t="s">
        <v>22808</v>
      </c>
      <c r="F15205" s="37" t="s">
        <v>22809</v>
      </c>
    </row>
    <row r="15206" spans="1:6" ht="14.25" customHeight="1" x14ac:dyDescent="0.2">
      <c r="A15206" s="35" t="s">
        <v>46851</v>
      </c>
      <c r="B15206" s="36" t="s">
        <v>46852</v>
      </c>
      <c r="C15206" s="37">
        <v>60106402</v>
      </c>
      <c r="D15206" s="38" t="s">
        <v>46853</v>
      </c>
      <c r="E15206" s="39" t="s">
        <v>22808</v>
      </c>
      <c r="F15206" s="37" t="s">
        <v>22809</v>
      </c>
    </row>
    <row r="15207" spans="1:6" ht="14.25" customHeight="1" x14ac:dyDescent="0.2">
      <c r="A15207" s="35" t="s">
        <v>46854</v>
      </c>
      <c r="B15207" s="36" t="s">
        <v>46855</v>
      </c>
      <c r="C15207" s="37">
        <v>60111001</v>
      </c>
      <c r="D15207" s="38" t="s">
        <v>46856</v>
      </c>
      <c r="E15207" s="39" t="s">
        <v>22808</v>
      </c>
      <c r="F15207" s="37" t="s">
        <v>22809</v>
      </c>
    </row>
    <row r="15208" spans="1:6" ht="14.25" customHeight="1" x14ac:dyDescent="0.2">
      <c r="A15208" s="35" t="s">
        <v>46857</v>
      </c>
      <c r="B15208" s="36" t="s">
        <v>46858</v>
      </c>
      <c r="C15208" s="37">
        <v>60111002</v>
      </c>
      <c r="D15208" s="38" t="s">
        <v>46859</v>
      </c>
      <c r="E15208" s="39" t="s">
        <v>22808</v>
      </c>
      <c r="F15208" s="37" t="s">
        <v>22809</v>
      </c>
    </row>
    <row r="15209" spans="1:6" ht="14.25" customHeight="1" x14ac:dyDescent="0.2">
      <c r="A15209" s="35" t="s">
        <v>46860</v>
      </c>
      <c r="B15209" s="36" t="s">
        <v>46861</v>
      </c>
      <c r="C15209" s="37">
        <v>60111003</v>
      </c>
      <c r="D15209" s="38" t="s">
        <v>46862</v>
      </c>
      <c r="E15209" s="39" t="s">
        <v>22808</v>
      </c>
      <c r="F15209" s="37" t="s">
        <v>22809</v>
      </c>
    </row>
    <row r="15210" spans="1:6" ht="14.25" customHeight="1" x14ac:dyDescent="0.2">
      <c r="A15210" s="35" t="s">
        <v>46863</v>
      </c>
      <c r="B15210" s="36" t="s">
        <v>46864</v>
      </c>
      <c r="C15210" s="37">
        <v>60111004</v>
      </c>
      <c r="D15210" s="38" t="s">
        <v>46865</v>
      </c>
      <c r="E15210" s="39" t="s">
        <v>22808</v>
      </c>
      <c r="F15210" s="37" t="s">
        <v>22809</v>
      </c>
    </row>
    <row r="15211" spans="1:6" ht="14.25" customHeight="1" x14ac:dyDescent="0.2">
      <c r="A15211" s="35" t="s">
        <v>46866</v>
      </c>
      <c r="B15211" s="36" t="s">
        <v>46867</v>
      </c>
      <c r="C15211" s="37">
        <v>60111005</v>
      </c>
      <c r="D15211" s="38" t="s">
        <v>46868</v>
      </c>
      <c r="E15211" s="39" t="s">
        <v>22808</v>
      </c>
      <c r="F15211" s="37" t="s">
        <v>22809</v>
      </c>
    </row>
    <row r="15212" spans="1:6" ht="14.25" customHeight="1" x14ac:dyDescent="0.2">
      <c r="A15212" s="35" t="s">
        <v>46869</v>
      </c>
      <c r="B15212" s="36" t="s">
        <v>46870</v>
      </c>
      <c r="C15212" s="37">
        <v>60111101</v>
      </c>
      <c r="D15212" s="38" t="s">
        <v>46871</v>
      </c>
      <c r="E15212" s="39" t="s">
        <v>36652</v>
      </c>
      <c r="F15212" s="37" t="s">
        <v>36653</v>
      </c>
    </row>
    <row r="15213" spans="1:6" ht="14.25" customHeight="1" x14ac:dyDescent="0.2">
      <c r="A15213" s="35" t="s">
        <v>46872</v>
      </c>
      <c r="B15213" s="36" t="s">
        <v>46873</v>
      </c>
      <c r="C15213" s="37">
        <v>60111102</v>
      </c>
      <c r="D15213" s="38" t="s">
        <v>46874</v>
      </c>
      <c r="E15213" s="39" t="s">
        <v>36652</v>
      </c>
      <c r="F15213" s="37" t="s">
        <v>36653</v>
      </c>
    </row>
    <row r="15214" spans="1:6" ht="14.25" customHeight="1" x14ac:dyDescent="0.2">
      <c r="A15214" s="35" t="s">
        <v>46875</v>
      </c>
      <c r="B15214" s="36" t="s">
        <v>46876</v>
      </c>
      <c r="C15214" s="37">
        <v>60111103</v>
      </c>
      <c r="D15214" s="38" t="s">
        <v>46877</v>
      </c>
      <c r="E15214" s="39" t="s">
        <v>36652</v>
      </c>
      <c r="F15214" s="37" t="s">
        <v>36653</v>
      </c>
    </row>
    <row r="15215" spans="1:6" ht="14.25" customHeight="1" x14ac:dyDescent="0.2">
      <c r="A15215" s="35" t="s">
        <v>46878</v>
      </c>
      <c r="B15215" s="36" t="s">
        <v>46879</v>
      </c>
      <c r="C15215" s="37">
        <v>60111104</v>
      </c>
      <c r="D15215" s="38" t="s">
        <v>46880</v>
      </c>
      <c r="E15215" s="39" t="s">
        <v>36652</v>
      </c>
      <c r="F15215" s="37" t="s">
        <v>36653</v>
      </c>
    </row>
    <row r="15216" spans="1:6" ht="14.25" customHeight="1" x14ac:dyDescent="0.2">
      <c r="A15216" s="35" t="s">
        <v>46881</v>
      </c>
      <c r="B15216" s="36" t="s">
        <v>46882</v>
      </c>
      <c r="C15216" s="37">
        <v>60111105</v>
      </c>
      <c r="D15216" s="38" t="s">
        <v>46883</v>
      </c>
      <c r="E15216" s="39" t="s">
        <v>36652</v>
      </c>
      <c r="F15216" s="37" t="s">
        <v>36653</v>
      </c>
    </row>
    <row r="15217" spans="1:6" ht="14.25" customHeight="1" x14ac:dyDescent="0.2">
      <c r="A15217" s="35" t="s">
        <v>46884</v>
      </c>
      <c r="B15217" s="36" t="s">
        <v>46885</v>
      </c>
      <c r="C15217" s="37">
        <v>60111106</v>
      </c>
      <c r="D15217" s="38" t="s">
        <v>46886</v>
      </c>
      <c r="E15217" s="39" t="s">
        <v>36652</v>
      </c>
      <c r="F15217" s="37" t="s">
        <v>36653</v>
      </c>
    </row>
    <row r="15218" spans="1:6" ht="14.25" customHeight="1" x14ac:dyDescent="0.2">
      <c r="A15218" s="35" t="s">
        <v>46887</v>
      </c>
      <c r="B15218" s="36" t="s">
        <v>46888</v>
      </c>
      <c r="C15218" s="37">
        <v>60111107</v>
      </c>
      <c r="D15218" s="38" t="s">
        <v>46889</v>
      </c>
      <c r="E15218" s="39" t="s">
        <v>36652</v>
      </c>
      <c r="F15218" s="37" t="s">
        <v>36653</v>
      </c>
    </row>
    <row r="15219" spans="1:6" ht="14.25" customHeight="1" x14ac:dyDescent="0.2">
      <c r="A15219" s="35" t="s">
        <v>46890</v>
      </c>
      <c r="B15219" s="36" t="s">
        <v>46891</v>
      </c>
      <c r="C15219" s="37">
        <v>60111108</v>
      </c>
      <c r="D15219" s="38" t="s">
        <v>46892</v>
      </c>
      <c r="E15219" s="39" t="s">
        <v>36652</v>
      </c>
      <c r="F15219" s="37" t="s">
        <v>36653</v>
      </c>
    </row>
    <row r="15220" spans="1:6" ht="14.25" customHeight="1" x14ac:dyDescent="0.2">
      <c r="A15220" s="35" t="s">
        <v>46893</v>
      </c>
      <c r="B15220" s="36" t="s">
        <v>46894</v>
      </c>
      <c r="C15220" s="37">
        <v>60111109</v>
      </c>
      <c r="D15220" s="38" t="s">
        <v>46895</v>
      </c>
      <c r="E15220" s="39" t="s">
        <v>36652</v>
      </c>
      <c r="F15220" s="37" t="s">
        <v>36653</v>
      </c>
    </row>
    <row r="15221" spans="1:6" ht="14.25" customHeight="1" x14ac:dyDescent="0.2">
      <c r="A15221" s="35" t="s">
        <v>46896</v>
      </c>
      <c r="B15221" s="36" t="s">
        <v>46897</v>
      </c>
      <c r="C15221" s="37">
        <v>60111201</v>
      </c>
      <c r="D15221" s="38" t="s">
        <v>46898</v>
      </c>
      <c r="E15221" s="39" t="s">
        <v>22808</v>
      </c>
      <c r="F15221" s="37" t="s">
        <v>22809</v>
      </c>
    </row>
    <row r="15222" spans="1:6" ht="14.25" customHeight="1" x14ac:dyDescent="0.2">
      <c r="A15222" s="35" t="s">
        <v>46899</v>
      </c>
      <c r="B15222" s="36" t="s">
        <v>46900</v>
      </c>
      <c r="C15222" s="37">
        <v>60111202</v>
      </c>
      <c r="D15222" s="38" t="s">
        <v>46901</v>
      </c>
      <c r="E15222" s="39" t="s">
        <v>22808</v>
      </c>
      <c r="F15222" s="37" t="s">
        <v>22809</v>
      </c>
    </row>
    <row r="15223" spans="1:6" ht="14.25" customHeight="1" x14ac:dyDescent="0.2">
      <c r="A15223" s="35" t="s">
        <v>46902</v>
      </c>
      <c r="B15223" s="36" t="s">
        <v>46903</v>
      </c>
      <c r="C15223" s="37">
        <v>60111203</v>
      </c>
      <c r="D15223" s="38" t="s">
        <v>46904</v>
      </c>
      <c r="E15223" s="39" t="s">
        <v>22808</v>
      </c>
      <c r="F15223" s="37" t="s">
        <v>22809</v>
      </c>
    </row>
    <row r="15224" spans="1:6" ht="14.25" customHeight="1" x14ac:dyDescent="0.2">
      <c r="A15224" s="35" t="s">
        <v>46905</v>
      </c>
      <c r="B15224" s="36" t="s">
        <v>46906</v>
      </c>
      <c r="C15224" s="37">
        <v>60111204</v>
      </c>
      <c r="D15224" s="38" t="s">
        <v>46907</v>
      </c>
      <c r="E15224" s="39" t="s">
        <v>22808</v>
      </c>
      <c r="F15224" s="37" t="s">
        <v>22809</v>
      </c>
    </row>
    <row r="15225" spans="1:6" ht="14.25" customHeight="1" x14ac:dyDescent="0.2">
      <c r="A15225" s="35" t="s">
        <v>46908</v>
      </c>
      <c r="B15225" s="36" t="s">
        <v>46909</v>
      </c>
      <c r="C15225" s="37">
        <v>60111205</v>
      </c>
      <c r="D15225" s="38" t="s">
        <v>46910</v>
      </c>
      <c r="E15225" s="39" t="s">
        <v>22808</v>
      </c>
      <c r="F15225" s="37" t="s">
        <v>22809</v>
      </c>
    </row>
    <row r="15226" spans="1:6" ht="14.25" customHeight="1" x14ac:dyDescent="0.2">
      <c r="A15226" s="35" t="s">
        <v>46911</v>
      </c>
      <c r="B15226" s="36" t="s">
        <v>46912</v>
      </c>
      <c r="C15226" s="37">
        <v>60111206</v>
      </c>
      <c r="D15226" s="38" t="s">
        <v>46913</v>
      </c>
      <c r="E15226" s="39" t="s">
        <v>22808</v>
      </c>
      <c r="F15226" s="37" t="s">
        <v>22809</v>
      </c>
    </row>
    <row r="15227" spans="1:6" ht="14.25" customHeight="1" x14ac:dyDescent="0.2">
      <c r="A15227" s="35" t="s">
        <v>46914</v>
      </c>
      <c r="B15227" s="36" t="s">
        <v>46915</v>
      </c>
      <c r="C15227" s="37">
        <v>60111207</v>
      </c>
      <c r="D15227" s="38" t="s">
        <v>46916</v>
      </c>
      <c r="E15227" s="39" t="s">
        <v>22808</v>
      </c>
      <c r="F15227" s="37" t="s">
        <v>22809</v>
      </c>
    </row>
    <row r="15228" spans="1:6" ht="14.25" customHeight="1" x14ac:dyDescent="0.2">
      <c r="A15228" s="35" t="s">
        <v>46917</v>
      </c>
      <c r="B15228" s="36" t="s">
        <v>46918</v>
      </c>
      <c r="C15228" s="37">
        <v>60111208</v>
      </c>
      <c r="D15228" s="38" t="s">
        <v>46919</v>
      </c>
      <c r="E15228" s="39" t="s">
        <v>1980</v>
      </c>
      <c r="F15228" s="37" t="s">
        <v>7906</v>
      </c>
    </row>
    <row r="15229" spans="1:6" ht="14.25" customHeight="1" x14ac:dyDescent="0.2">
      <c r="A15229" s="35" t="s">
        <v>46920</v>
      </c>
      <c r="B15229" s="36" t="s">
        <v>46921</v>
      </c>
      <c r="C15229" s="37">
        <v>60111301</v>
      </c>
      <c r="D15229" s="38" t="s">
        <v>46922</v>
      </c>
      <c r="E15229" s="39" t="s">
        <v>1966</v>
      </c>
      <c r="F15229" s="37" t="s">
        <v>1969</v>
      </c>
    </row>
    <row r="15230" spans="1:6" ht="14.25" customHeight="1" x14ac:dyDescent="0.2">
      <c r="A15230" s="35" t="s">
        <v>46923</v>
      </c>
      <c r="B15230" s="36" t="s">
        <v>46924</v>
      </c>
      <c r="C15230" s="37">
        <v>60111302</v>
      </c>
      <c r="D15230" s="38" t="s">
        <v>46925</v>
      </c>
      <c r="E15230" s="39" t="s">
        <v>1966</v>
      </c>
      <c r="F15230" s="37" t="s">
        <v>1969</v>
      </c>
    </row>
    <row r="15231" spans="1:6" ht="14.25" customHeight="1" x14ac:dyDescent="0.2">
      <c r="A15231" s="35" t="s">
        <v>46926</v>
      </c>
      <c r="B15231" s="36" t="s">
        <v>46927</v>
      </c>
      <c r="C15231" s="37">
        <v>60111303</v>
      </c>
      <c r="D15231" s="38" t="s">
        <v>46928</v>
      </c>
      <c r="E15231" s="39" t="s">
        <v>1966</v>
      </c>
      <c r="F15231" s="37" t="s">
        <v>1969</v>
      </c>
    </row>
    <row r="15232" spans="1:6" ht="14.25" customHeight="1" x14ac:dyDescent="0.2">
      <c r="A15232" s="35" t="s">
        <v>46929</v>
      </c>
      <c r="B15232" s="36" t="s">
        <v>46930</v>
      </c>
      <c r="C15232" s="37">
        <v>60111304</v>
      </c>
      <c r="D15232" s="38" t="s">
        <v>46931</v>
      </c>
      <c r="E15232" s="39" t="s">
        <v>1966</v>
      </c>
      <c r="F15232" s="37" t="s">
        <v>1969</v>
      </c>
    </row>
    <row r="15233" spans="1:6" ht="14.25" customHeight="1" x14ac:dyDescent="0.2">
      <c r="A15233" s="35" t="s">
        <v>46932</v>
      </c>
      <c r="B15233" s="36" t="s">
        <v>46933</v>
      </c>
      <c r="C15233" s="37">
        <v>60111305</v>
      </c>
      <c r="D15233" s="38" t="s">
        <v>46934</v>
      </c>
      <c r="E15233" s="39" t="s">
        <v>1966</v>
      </c>
      <c r="F15233" s="37" t="s">
        <v>1969</v>
      </c>
    </row>
    <row r="15234" spans="1:6" ht="14.25" customHeight="1" x14ac:dyDescent="0.2">
      <c r="A15234" s="35" t="s">
        <v>46935</v>
      </c>
      <c r="B15234" s="36" t="s">
        <v>46936</v>
      </c>
      <c r="C15234" s="37">
        <v>60111306</v>
      </c>
      <c r="D15234" s="38" t="s">
        <v>46937</v>
      </c>
      <c r="E15234" s="39" t="s">
        <v>1966</v>
      </c>
      <c r="F15234" s="37" t="s">
        <v>1969</v>
      </c>
    </row>
    <row r="15235" spans="1:6" ht="14.25" customHeight="1" x14ac:dyDescent="0.2">
      <c r="A15235" s="35" t="s">
        <v>46938</v>
      </c>
      <c r="B15235" s="36" t="s">
        <v>46939</v>
      </c>
      <c r="C15235" s="37">
        <v>60111401</v>
      </c>
      <c r="D15235" s="38" t="s">
        <v>46940</v>
      </c>
      <c r="E15235" s="39" t="s">
        <v>22808</v>
      </c>
      <c r="F15235" s="37" t="s">
        <v>22809</v>
      </c>
    </row>
    <row r="15236" spans="1:6" ht="14.25" customHeight="1" x14ac:dyDescent="0.2">
      <c r="A15236" s="35" t="s">
        <v>46941</v>
      </c>
      <c r="B15236" s="36" t="s">
        <v>46942</v>
      </c>
      <c r="C15236" s="37">
        <v>60111402</v>
      </c>
      <c r="D15236" s="38" t="s">
        <v>46943</v>
      </c>
      <c r="E15236" s="39" t="s">
        <v>1966</v>
      </c>
      <c r="F15236" s="37" t="s">
        <v>1969</v>
      </c>
    </row>
    <row r="15237" spans="1:6" ht="14.25" customHeight="1" x14ac:dyDescent="0.2">
      <c r="A15237" s="35" t="s">
        <v>46944</v>
      </c>
      <c r="B15237" s="36" t="s">
        <v>46945</v>
      </c>
      <c r="C15237" s="37">
        <v>60111403</v>
      </c>
      <c r="D15237" s="38" t="s">
        <v>46946</v>
      </c>
      <c r="E15237" s="39" t="s">
        <v>1966</v>
      </c>
      <c r="F15237" s="37" t="s">
        <v>1969</v>
      </c>
    </row>
    <row r="15238" spans="1:6" ht="14.25" customHeight="1" x14ac:dyDescent="0.2">
      <c r="A15238" s="35" t="s">
        <v>46947</v>
      </c>
      <c r="B15238" s="36" t="s">
        <v>46948</v>
      </c>
      <c r="C15238" s="37">
        <v>60111404</v>
      </c>
      <c r="D15238" s="38" t="s">
        <v>46949</v>
      </c>
      <c r="E15238" s="39" t="s">
        <v>1966</v>
      </c>
      <c r="F15238" s="37" t="s">
        <v>1969</v>
      </c>
    </row>
    <row r="15239" spans="1:6" ht="14.25" customHeight="1" x14ac:dyDescent="0.2">
      <c r="A15239" s="35" t="s">
        <v>46950</v>
      </c>
      <c r="B15239" s="36" t="s">
        <v>46951</v>
      </c>
      <c r="C15239" s="37">
        <v>60111405</v>
      </c>
      <c r="D15239" s="38" t="s">
        <v>46952</v>
      </c>
      <c r="E15239" s="39" t="s">
        <v>1966</v>
      </c>
      <c r="F15239" s="37" t="s">
        <v>1969</v>
      </c>
    </row>
    <row r="15240" spans="1:6" ht="14.25" customHeight="1" x14ac:dyDescent="0.2">
      <c r="A15240" s="35" t="s">
        <v>46953</v>
      </c>
      <c r="B15240" s="36" t="s">
        <v>46954</v>
      </c>
      <c r="C15240" s="37">
        <v>60111407</v>
      </c>
      <c r="D15240" s="38" t="s">
        <v>46955</v>
      </c>
      <c r="E15240" s="39" t="s">
        <v>1980</v>
      </c>
      <c r="F15240" s="37" t="s">
        <v>7906</v>
      </c>
    </row>
    <row r="15241" spans="1:6" ht="14.25" customHeight="1" x14ac:dyDescent="0.2">
      <c r="A15241" s="35" t="s">
        <v>46956</v>
      </c>
      <c r="B15241" s="36" t="s">
        <v>46957</v>
      </c>
      <c r="C15241" s="37">
        <v>60111408</v>
      </c>
      <c r="D15241" s="38" t="s">
        <v>46958</v>
      </c>
      <c r="E15241" s="39" t="s">
        <v>1832</v>
      </c>
      <c r="F15241" s="37" t="s">
        <v>1835</v>
      </c>
    </row>
    <row r="15242" spans="1:6" ht="14.25" customHeight="1" x14ac:dyDescent="0.2">
      <c r="A15242" s="35" t="s">
        <v>46959</v>
      </c>
      <c r="B15242" s="36" t="s">
        <v>46960</v>
      </c>
      <c r="C15242" s="37">
        <v>60111409</v>
      </c>
      <c r="D15242" s="38" t="s">
        <v>46961</v>
      </c>
      <c r="E15242" s="39" t="s">
        <v>1966</v>
      </c>
      <c r="F15242" s="37" t="s">
        <v>1969</v>
      </c>
    </row>
    <row r="15243" spans="1:6" ht="14.25" customHeight="1" x14ac:dyDescent="0.2">
      <c r="A15243" s="35" t="s">
        <v>46962</v>
      </c>
      <c r="B15243" s="36" t="s">
        <v>46963</v>
      </c>
      <c r="C15243" s="37">
        <v>60111410</v>
      </c>
      <c r="D15243" s="38" t="s">
        <v>46964</v>
      </c>
      <c r="E15243" s="39" t="s">
        <v>36672</v>
      </c>
      <c r="F15243" s="37" t="s">
        <v>36673</v>
      </c>
    </row>
    <row r="15244" spans="1:6" ht="14.25" customHeight="1" x14ac:dyDescent="0.2">
      <c r="A15244" s="35" t="s">
        <v>46965</v>
      </c>
      <c r="B15244" s="36" t="s">
        <v>46966</v>
      </c>
      <c r="C15244" s="37">
        <v>60111411</v>
      </c>
      <c r="D15244" s="38" t="s">
        <v>46967</v>
      </c>
      <c r="E15244" s="39" t="s">
        <v>4090</v>
      </c>
      <c r="F15244" s="37" t="s">
        <v>4091</v>
      </c>
    </row>
    <row r="15245" spans="1:6" ht="14.25" customHeight="1" x14ac:dyDescent="0.2">
      <c r="A15245" s="35" t="s">
        <v>46968</v>
      </c>
      <c r="B15245" s="36" t="s">
        <v>46969</v>
      </c>
      <c r="C15245" s="37">
        <v>60121001</v>
      </c>
      <c r="D15245" s="38" t="s">
        <v>46970</v>
      </c>
      <c r="E15245" s="39" t="s">
        <v>36672</v>
      </c>
      <c r="F15245" s="37" t="s">
        <v>36673</v>
      </c>
    </row>
    <row r="15246" spans="1:6" ht="14.25" customHeight="1" x14ac:dyDescent="0.2">
      <c r="A15246" s="35" t="s">
        <v>46971</v>
      </c>
      <c r="B15246" s="36" t="s">
        <v>46972</v>
      </c>
      <c r="C15246" s="37">
        <v>60121002</v>
      </c>
      <c r="D15246" s="38" t="s">
        <v>46973</v>
      </c>
      <c r="E15246" s="39" t="s">
        <v>36672</v>
      </c>
      <c r="F15246" s="37" t="s">
        <v>36673</v>
      </c>
    </row>
    <row r="15247" spans="1:6" ht="14.25" customHeight="1" x14ac:dyDescent="0.2">
      <c r="A15247" s="35" t="s">
        <v>46974</v>
      </c>
      <c r="B15247" s="36" t="s">
        <v>46975</v>
      </c>
      <c r="C15247" s="37">
        <v>60121003</v>
      </c>
      <c r="D15247" s="38" t="s">
        <v>46976</v>
      </c>
      <c r="E15247" s="39" t="s">
        <v>36672</v>
      </c>
      <c r="F15247" s="37" t="s">
        <v>36673</v>
      </c>
    </row>
    <row r="15248" spans="1:6" ht="14.25" customHeight="1" x14ac:dyDescent="0.2">
      <c r="A15248" s="35" t="s">
        <v>46977</v>
      </c>
      <c r="B15248" s="36" t="s">
        <v>46978</v>
      </c>
      <c r="C15248" s="37">
        <v>60121004</v>
      </c>
      <c r="D15248" s="38" t="s">
        <v>46979</v>
      </c>
      <c r="E15248" s="39" t="s">
        <v>36672</v>
      </c>
      <c r="F15248" s="37" t="s">
        <v>36673</v>
      </c>
    </row>
    <row r="15249" spans="1:6" ht="14.25" customHeight="1" x14ac:dyDescent="0.2">
      <c r="A15249" s="35" t="s">
        <v>46980</v>
      </c>
      <c r="B15249" s="36" t="s">
        <v>46981</v>
      </c>
      <c r="C15249" s="37">
        <v>60121005</v>
      </c>
      <c r="D15249" s="38" t="s">
        <v>46982</v>
      </c>
      <c r="E15249" s="39" t="s">
        <v>36672</v>
      </c>
      <c r="F15249" s="37" t="s">
        <v>36673</v>
      </c>
    </row>
    <row r="15250" spans="1:6" ht="14.25" customHeight="1" x14ac:dyDescent="0.2">
      <c r="A15250" s="35" t="s">
        <v>46983</v>
      </c>
      <c r="B15250" s="36" t="s">
        <v>46984</v>
      </c>
      <c r="C15250" s="37">
        <v>60121006</v>
      </c>
      <c r="D15250" s="38" t="s">
        <v>46985</v>
      </c>
      <c r="E15250" s="39" t="s">
        <v>36672</v>
      </c>
      <c r="F15250" s="37" t="s">
        <v>36673</v>
      </c>
    </row>
    <row r="15251" spans="1:6" ht="14.25" customHeight="1" x14ac:dyDescent="0.2">
      <c r="A15251" s="35" t="s">
        <v>46986</v>
      </c>
      <c r="B15251" s="36" t="s">
        <v>46987</v>
      </c>
      <c r="C15251" s="37">
        <v>60121007</v>
      </c>
      <c r="D15251" s="38" t="s">
        <v>46988</v>
      </c>
      <c r="E15251" s="39" t="s">
        <v>36672</v>
      </c>
      <c r="F15251" s="37" t="s">
        <v>36673</v>
      </c>
    </row>
    <row r="15252" spans="1:6" ht="14.25" customHeight="1" x14ac:dyDescent="0.2">
      <c r="A15252" s="35" t="s">
        <v>46989</v>
      </c>
      <c r="B15252" s="36" t="s">
        <v>46990</v>
      </c>
      <c r="C15252" s="37">
        <v>60121008</v>
      </c>
      <c r="D15252" s="38" t="s">
        <v>46991</v>
      </c>
      <c r="E15252" s="39" t="s">
        <v>1840</v>
      </c>
      <c r="F15252" s="37" t="s">
        <v>5344</v>
      </c>
    </row>
    <row r="15253" spans="1:6" ht="14.25" customHeight="1" x14ac:dyDescent="0.2">
      <c r="A15253" s="35" t="s">
        <v>46992</v>
      </c>
      <c r="B15253" s="36" t="s">
        <v>46993</v>
      </c>
      <c r="C15253" s="37">
        <v>60121009</v>
      </c>
      <c r="D15253" s="38" t="s">
        <v>46994</v>
      </c>
      <c r="E15253" s="39" t="s">
        <v>36672</v>
      </c>
      <c r="F15253" s="37" t="s">
        <v>36673</v>
      </c>
    </row>
    <row r="15254" spans="1:6" ht="14.25" customHeight="1" x14ac:dyDescent="0.2">
      <c r="A15254" s="35" t="s">
        <v>46995</v>
      </c>
      <c r="B15254" s="36" t="s">
        <v>46996</v>
      </c>
      <c r="C15254" s="37">
        <v>60121010</v>
      </c>
      <c r="D15254" s="38" t="s">
        <v>46997</v>
      </c>
      <c r="E15254" s="39" t="s">
        <v>36672</v>
      </c>
      <c r="F15254" s="37" t="s">
        <v>36673</v>
      </c>
    </row>
    <row r="15255" spans="1:6" ht="14.25" customHeight="1" x14ac:dyDescent="0.2">
      <c r="A15255" s="35" t="s">
        <v>46998</v>
      </c>
      <c r="B15255" s="36" t="s">
        <v>46999</v>
      </c>
      <c r="C15255" s="37">
        <v>60121011</v>
      </c>
      <c r="D15255" s="38" t="s">
        <v>47000</v>
      </c>
      <c r="E15255" s="39" t="s">
        <v>36672</v>
      </c>
      <c r="F15255" s="37" t="s">
        <v>36673</v>
      </c>
    </row>
    <row r="15256" spans="1:6" ht="14.25" customHeight="1" x14ac:dyDescent="0.2">
      <c r="A15256" s="35" t="s">
        <v>47001</v>
      </c>
      <c r="B15256" s="36" t="s">
        <v>47002</v>
      </c>
      <c r="C15256" s="37">
        <v>60121012</v>
      </c>
      <c r="D15256" s="38" t="s">
        <v>47003</v>
      </c>
      <c r="E15256" s="39" t="s">
        <v>1966</v>
      </c>
      <c r="F15256" s="37" t="s">
        <v>1969</v>
      </c>
    </row>
    <row r="15257" spans="1:6" ht="14.25" customHeight="1" x14ac:dyDescent="0.2">
      <c r="A15257" s="35" t="s">
        <v>47004</v>
      </c>
      <c r="B15257" s="36" t="s">
        <v>47005</v>
      </c>
      <c r="C15257" s="37">
        <v>60121101</v>
      </c>
      <c r="D15257" s="38" t="s">
        <v>47006</v>
      </c>
      <c r="E15257" s="39" t="s">
        <v>1832</v>
      </c>
      <c r="F15257" s="37" t="s">
        <v>1835</v>
      </c>
    </row>
    <row r="15258" spans="1:6" ht="14.25" customHeight="1" x14ac:dyDescent="0.2">
      <c r="A15258" s="35" t="s">
        <v>47007</v>
      </c>
      <c r="B15258" s="36" t="s">
        <v>47008</v>
      </c>
      <c r="C15258" s="37">
        <v>60121102</v>
      </c>
      <c r="D15258" s="38" t="s">
        <v>47009</v>
      </c>
      <c r="E15258" s="39" t="s">
        <v>1832</v>
      </c>
      <c r="F15258" s="37" t="s">
        <v>1835</v>
      </c>
    </row>
    <row r="15259" spans="1:6" ht="14.25" customHeight="1" x14ac:dyDescent="0.2">
      <c r="A15259" s="35" t="s">
        <v>47010</v>
      </c>
      <c r="B15259" s="36" t="s">
        <v>47011</v>
      </c>
      <c r="C15259" s="37">
        <v>60121103</v>
      </c>
      <c r="D15259" s="38" t="s">
        <v>47012</v>
      </c>
      <c r="E15259" s="39" t="s">
        <v>1832</v>
      </c>
      <c r="F15259" s="37" t="s">
        <v>1835</v>
      </c>
    </row>
    <row r="15260" spans="1:6" ht="14.25" customHeight="1" x14ac:dyDescent="0.2">
      <c r="A15260" s="35" t="s">
        <v>47013</v>
      </c>
      <c r="B15260" s="36" t="s">
        <v>47014</v>
      </c>
      <c r="C15260" s="37">
        <v>60121104</v>
      </c>
      <c r="D15260" s="38" t="s">
        <v>47015</v>
      </c>
      <c r="E15260" s="39" t="s">
        <v>1832</v>
      </c>
      <c r="F15260" s="37" t="s">
        <v>1835</v>
      </c>
    </row>
    <row r="15261" spans="1:6" ht="14.25" customHeight="1" x14ac:dyDescent="0.2">
      <c r="A15261" s="35" t="s">
        <v>47016</v>
      </c>
      <c r="B15261" s="36" t="s">
        <v>47017</v>
      </c>
      <c r="C15261" s="37">
        <v>60121105</v>
      </c>
      <c r="D15261" s="38" t="s">
        <v>47018</v>
      </c>
      <c r="E15261" s="39" t="s">
        <v>1832</v>
      </c>
      <c r="F15261" s="37" t="s">
        <v>1835</v>
      </c>
    </row>
    <row r="15262" spans="1:6" ht="14.25" customHeight="1" x14ac:dyDescent="0.2">
      <c r="A15262" s="35" t="s">
        <v>47019</v>
      </c>
      <c r="B15262" s="36" t="s">
        <v>47020</v>
      </c>
      <c r="C15262" s="37">
        <v>60121106</v>
      </c>
      <c r="D15262" s="38" t="s">
        <v>47021</v>
      </c>
      <c r="E15262" s="39" t="s">
        <v>1832</v>
      </c>
      <c r="F15262" s="37" t="s">
        <v>1835</v>
      </c>
    </row>
    <row r="15263" spans="1:6" ht="14.25" customHeight="1" x14ac:dyDescent="0.2">
      <c r="A15263" s="35" t="s">
        <v>47022</v>
      </c>
      <c r="B15263" s="36" t="s">
        <v>47023</v>
      </c>
      <c r="C15263" s="37">
        <v>60121107</v>
      </c>
      <c r="D15263" s="38" t="s">
        <v>47024</v>
      </c>
      <c r="E15263" s="39" t="s">
        <v>1832</v>
      </c>
      <c r="F15263" s="37" t="s">
        <v>1835</v>
      </c>
    </row>
    <row r="15264" spans="1:6" ht="14.25" customHeight="1" x14ac:dyDescent="0.2">
      <c r="A15264" s="35" t="s">
        <v>47025</v>
      </c>
      <c r="B15264" s="36" t="s">
        <v>47026</v>
      </c>
      <c r="C15264" s="37">
        <v>60121108</v>
      </c>
      <c r="D15264" s="38" t="s">
        <v>47027</v>
      </c>
      <c r="E15264" s="39" t="s">
        <v>1832</v>
      </c>
      <c r="F15264" s="37" t="s">
        <v>1835</v>
      </c>
    </row>
    <row r="15265" spans="1:6" ht="14.25" customHeight="1" x14ac:dyDescent="0.2">
      <c r="A15265" s="35" t="s">
        <v>47028</v>
      </c>
      <c r="B15265" s="36" t="s">
        <v>47029</v>
      </c>
      <c r="C15265" s="37">
        <v>60121109</v>
      </c>
      <c r="D15265" s="38" t="s">
        <v>47030</v>
      </c>
      <c r="E15265" s="39" t="s">
        <v>1832</v>
      </c>
      <c r="F15265" s="37" t="s">
        <v>1835</v>
      </c>
    </row>
    <row r="15266" spans="1:6" ht="14.25" customHeight="1" x14ac:dyDescent="0.2">
      <c r="A15266" s="35" t="s">
        <v>47031</v>
      </c>
      <c r="B15266" s="36" t="s">
        <v>47032</v>
      </c>
      <c r="C15266" s="37">
        <v>60121110</v>
      </c>
      <c r="D15266" s="38" t="s">
        <v>47033</v>
      </c>
      <c r="E15266" s="39" t="s">
        <v>1832</v>
      </c>
      <c r="F15266" s="37" t="s">
        <v>1835</v>
      </c>
    </row>
    <row r="15267" spans="1:6" ht="14.25" customHeight="1" x14ac:dyDescent="0.2">
      <c r="A15267" s="35" t="s">
        <v>47034</v>
      </c>
      <c r="B15267" s="36" t="s">
        <v>47035</v>
      </c>
      <c r="C15267" s="37">
        <v>60121111</v>
      </c>
      <c r="D15267" s="38" t="s">
        <v>47036</v>
      </c>
      <c r="E15267" s="39" t="s">
        <v>1832</v>
      </c>
      <c r="F15267" s="37" t="s">
        <v>1835</v>
      </c>
    </row>
    <row r="15268" spans="1:6" ht="14.25" customHeight="1" x14ac:dyDescent="0.2">
      <c r="A15268" s="35" t="s">
        <v>47037</v>
      </c>
      <c r="B15268" s="36" t="s">
        <v>47038</v>
      </c>
      <c r="C15268" s="37">
        <v>60121112</v>
      </c>
      <c r="D15268" s="38" t="s">
        <v>47039</v>
      </c>
      <c r="E15268" s="39" t="s">
        <v>1832</v>
      </c>
      <c r="F15268" s="37" t="s">
        <v>1835</v>
      </c>
    </row>
    <row r="15269" spans="1:6" ht="14.25" customHeight="1" x14ac:dyDescent="0.2">
      <c r="A15269" s="35" t="s">
        <v>47040</v>
      </c>
      <c r="B15269" s="36" t="s">
        <v>47041</v>
      </c>
      <c r="C15269" s="37">
        <v>60121113</v>
      </c>
      <c r="D15269" s="38" t="s">
        <v>47042</v>
      </c>
      <c r="E15269" s="39" t="s">
        <v>1832</v>
      </c>
      <c r="F15269" s="37" t="s">
        <v>1835</v>
      </c>
    </row>
    <row r="15270" spans="1:6" ht="14.25" customHeight="1" x14ac:dyDescent="0.2">
      <c r="A15270" s="35" t="s">
        <v>47043</v>
      </c>
      <c r="B15270" s="36" t="s">
        <v>47044</v>
      </c>
      <c r="C15270" s="37">
        <v>60121114</v>
      </c>
      <c r="D15270" s="38" t="s">
        <v>47045</v>
      </c>
      <c r="E15270" s="39" t="s">
        <v>1832</v>
      </c>
      <c r="F15270" s="37" t="s">
        <v>1835</v>
      </c>
    </row>
    <row r="15271" spans="1:6" ht="14.25" customHeight="1" x14ac:dyDescent="0.2">
      <c r="A15271" s="35" t="s">
        <v>47046</v>
      </c>
      <c r="B15271" s="36" t="s">
        <v>47047</v>
      </c>
      <c r="C15271" s="37">
        <v>60121115</v>
      </c>
      <c r="D15271" s="38" t="s">
        <v>47048</v>
      </c>
      <c r="E15271" s="39" t="s">
        <v>1832</v>
      </c>
      <c r="F15271" s="37" t="s">
        <v>1835</v>
      </c>
    </row>
    <row r="15272" spans="1:6" ht="14.25" customHeight="1" x14ac:dyDescent="0.2">
      <c r="A15272" s="35" t="s">
        <v>47049</v>
      </c>
      <c r="B15272" s="36" t="s">
        <v>47050</v>
      </c>
      <c r="C15272" s="37">
        <v>60121116</v>
      </c>
      <c r="D15272" s="38" t="s">
        <v>47051</v>
      </c>
      <c r="E15272" s="39" t="s">
        <v>1832</v>
      </c>
      <c r="F15272" s="37" t="s">
        <v>1835</v>
      </c>
    </row>
    <row r="15273" spans="1:6" ht="14.25" customHeight="1" x14ac:dyDescent="0.2">
      <c r="A15273" s="35" t="s">
        <v>47052</v>
      </c>
      <c r="B15273" s="36" t="s">
        <v>47053</v>
      </c>
      <c r="C15273" s="37">
        <v>60121117</v>
      </c>
      <c r="D15273" s="38" t="s">
        <v>47054</v>
      </c>
      <c r="E15273" s="39" t="s">
        <v>1832</v>
      </c>
      <c r="F15273" s="37" t="s">
        <v>1835</v>
      </c>
    </row>
    <row r="15274" spans="1:6" ht="14.25" customHeight="1" x14ac:dyDescent="0.2">
      <c r="A15274" s="35" t="s">
        <v>47055</v>
      </c>
      <c r="B15274" s="36" t="s">
        <v>47056</v>
      </c>
      <c r="C15274" s="37">
        <v>60121118</v>
      </c>
      <c r="D15274" s="38" t="s">
        <v>47057</v>
      </c>
      <c r="E15274" s="39" t="s">
        <v>1832</v>
      </c>
      <c r="F15274" s="37" t="s">
        <v>1835</v>
      </c>
    </row>
    <row r="15275" spans="1:6" ht="14.25" customHeight="1" x14ac:dyDescent="0.2">
      <c r="A15275" s="35" t="s">
        <v>47058</v>
      </c>
      <c r="B15275" s="36" t="s">
        <v>47059</v>
      </c>
      <c r="C15275" s="37">
        <v>60121119</v>
      </c>
      <c r="D15275" s="38" t="s">
        <v>47060</v>
      </c>
      <c r="E15275" s="39" t="s">
        <v>1832</v>
      </c>
      <c r="F15275" s="37" t="s">
        <v>1835</v>
      </c>
    </row>
    <row r="15276" spans="1:6" ht="14.25" customHeight="1" x14ac:dyDescent="0.2">
      <c r="A15276" s="35" t="s">
        <v>47061</v>
      </c>
      <c r="B15276" s="36" t="s">
        <v>47062</v>
      </c>
      <c r="C15276" s="37">
        <v>60121120</v>
      </c>
      <c r="D15276" s="38" t="s">
        <v>47063</v>
      </c>
      <c r="E15276" s="39" t="s">
        <v>1832</v>
      </c>
      <c r="F15276" s="37" t="s">
        <v>1835</v>
      </c>
    </row>
    <row r="15277" spans="1:6" ht="14.25" customHeight="1" x14ac:dyDescent="0.2">
      <c r="A15277" s="35" t="s">
        <v>47064</v>
      </c>
      <c r="B15277" s="36" t="s">
        <v>47065</v>
      </c>
      <c r="C15277" s="37">
        <v>60121121</v>
      </c>
      <c r="D15277" s="38" t="s">
        <v>47066</v>
      </c>
      <c r="E15277" s="39" t="s">
        <v>1832</v>
      </c>
      <c r="F15277" s="37" t="s">
        <v>1835</v>
      </c>
    </row>
    <row r="15278" spans="1:6" ht="14.25" customHeight="1" x14ac:dyDescent="0.2">
      <c r="A15278" s="35" t="s">
        <v>47067</v>
      </c>
      <c r="B15278" s="36" t="s">
        <v>47068</v>
      </c>
      <c r="C15278" s="37">
        <v>60121123</v>
      </c>
      <c r="D15278" s="38" t="s">
        <v>47067</v>
      </c>
      <c r="E15278" s="39" t="s">
        <v>1832</v>
      </c>
      <c r="F15278" s="37" t="s">
        <v>1835</v>
      </c>
    </row>
    <row r="15279" spans="1:6" ht="14.25" customHeight="1" x14ac:dyDescent="0.2">
      <c r="A15279" s="35" t="s">
        <v>47069</v>
      </c>
      <c r="B15279" s="36" t="s">
        <v>47070</v>
      </c>
      <c r="C15279" s="37">
        <v>60121124</v>
      </c>
      <c r="D15279" s="38" t="s">
        <v>47069</v>
      </c>
      <c r="E15279" s="39" t="s">
        <v>1832</v>
      </c>
      <c r="F15279" s="37" t="s">
        <v>1835</v>
      </c>
    </row>
    <row r="15280" spans="1:6" ht="14.25" customHeight="1" x14ac:dyDescent="0.2">
      <c r="A15280" s="35" t="s">
        <v>47071</v>
      </c>
      <c r="B15280" s="36" t="s">
        <v>47072</v>
      </c>
      <c r="C15280" s="37">
        <v>60121125</v>
      </c>
      <c r="D15280" s="38" t="s">
        <v>47073</v>
      </c>
      <c r="E15280" s="39" t="s">
        <v>3438</v>
      </c>
      <c r="F15280" s="37" t="s">
        <v>3439</v>
      </c>
    </row>
    <row r="15281" spans="1:6" ht="14.25" customHeight="1" x14ac:dyDescent="0.2">
      <c r="A15281" s="35" t="s">
        <v>47074</v>
      </c>
      <c r="B15281" s="36" t="s">
        <v>47075</v>
      </c>
      <c r="C15281" s="37">
        <v>60121126</v>
      </c>
      <c r="D15281" s="38" t="s">
        <v>47074</v>
      </c>
      <c r="E15281" s="39" t="s">
        <v>3438</v>
      </c>
      <c r="F15281" s="37" t="s">
        <v>3439</v>
      </c>
    </row>
    <row r="15282" spans="1:6" ht="14.25" customHeight="1" x14ac:dyDescent="0.2">
      <c r="A15282" s="35" t="s">
        <v>47076</v>
      </c>
      <c r="B15282" s="36" t="s">
        <v>47075</v>
      </c>
      <c r="C15282" s="37">
        <v>60121127</v>
      </c>
      <c r="D15282" s="38" t="s">
        <v>47077</v>
      </c>
      <c r="E15282" s="39" t="s">
        <v>3438</v>
      </c>
      <c r="F15282" s="37" t="s">
        <v>3439</v>
      </c>
    </row>
    <row r="15283" spans="1:6" ht="14.25" customHeight="1" x14ac:dyDescent="0.2">
      <c r="A15283" s="35" t="s">
        <v>47078</v>
      </c>
      <c r="B15283" s="36" t="s">
        <v>47079</v>
      </c>
      <c r="C15283" s="37">
        <v>60121128</v>
      </c>
      <c r="D15283" s="38" t="s">
        <v>47080</v>
      </c>
      <c r="E15283" s="39" t="s">
        <v>3438</v>
      </c>
      <c r="F15283" s="37" t="s">
        <v>3439</v>
      </c>
    </row>
    <row r="15284" spans="1:6" ht="14.25" customHeight="1" x14ac:dyDescent="0.2">
      <c r="A15284" s="35" t="s">
        <v>47081</v>
      </c>
      <c r="B15284" s="36" t="s">
        <v>47082</v>
      </c>
      <c r="C15284" s="37">
        <v>60121129</v>
      </c>
      <c r="D15284" s="38" t="s">
        <v>47083</v>
      </c>
      <c r="E15284" s="39" t="s">
        <v>2581</v>
      </c>
      <c r="F15284" s="37" t="s">
        <v>2582</v>
      </c>
    </row>
    <row r="15285" spans="1:6" ht="14.25" customHeight="1" x14ac:dyDescent="0.2">
      <c r="A15285" s="35" t="s">
        <v>47084</v>
      </c>
      <c r="B15285" s="36" t="s">
        <v>47085</v>
      </c>
      <c r="C15285" s="37">
        <v>60121130</v>
      </c>
      <c r="D15285" s="38" t="s">
        <v>47086</v>
      </c>
      <c r="E15285" s="39" t="s">
        <v>1832</v>
      </c>
      <c r="F15285" s="37" t="s">
        <v>1835</v>
      </c>
    </row>
    <row r="15286" spans="1:6" ht="14.25" customHeight="1" x14ac:dyDescent="0.2">
      <c r="A15286" s="35" t="s">
        <v>47087</v>
      </c>
      <c r="B15286" s="36" t="s">
        <v>47088</v>
      </c>
      <c r="C15286" s="37">
        <v>60121131</v>
      </c>
      <c r="D15286" s="38" t="s">
        <v>47089</v>
      </c>
      <c r="E15286" s="39" t="s">
        <v>1832</v>
      </c>
      <c r="F15286" s="37" t="s">
        <v>1835</v>
      </c>
    </row>
    <row r="15287" spans="1:6" ht="14.25" customHeight="1" x14ac:dyDescent="0.2">
      <c r="A15287" s="35" t="s">
        <v>47090</v>
      </c>
      <c r="B15287" s="36" t="s">
        <v>47091</v>
      </c>
      <c r="C15287" s="37">
        <v>60121132</v>
      </c>
      <c r="D15287" s="38" t="s">
        <v>47092</v>
      </c>
      <c r="E15287" s="39" t="s">
        <v>1832</v>
      </c>
      <c r="F15287" s="37" t="s">
        <v>1835</v>
      </c>
    </row>
    <row r="15288" spans="1:6" ht="14.25" customHeight="1" x14ac:dyDescent="0.2">
      <c r="A15288" s="35" t="s">
        <v>47093</v>
      </c>
      <c r="B15288" s="36" t="s">
        <v>47094</v>
      </c>
      <c r="C15288" s="37">
        <v>60121133</v>
      </c>
      <c r="D15288" s="38" t="s">
        <v>47095</v>
      </c>
      <c r="E15288" s="39" t="s">
        <v>1832</v>
      </c>
      <c r="F15288" s="37" t="s">
        <v>1835</v>
      </c>
    </row>
    <row r="15289" spans="1:6" ht="14.25" customHeight="1" x14ac:dyDescent="0.2">
      <c r="A15289" s="35" t="s">
        <v>47096</v>
      </c>
      <c r="B15289" s="36" t="s">
        <v>47097</v>
      </c>
      <c r="C15289" s="37">
        <v>60121134</v>
      </c>
      <c r="D15289" s="38" t="s">
        <v>47098</v>
      </c>
      <c r="E15289" s="39" t="s">
        <v>3209</v>
      </c>
      <c r="F15289" s="37" t="s">
        <v>3210</v>
      </c>
    </row>
    <row r="15290" spans="1:6" ht="14.25" customHeight="1" x14ac:dyDescent="0.2">
      <c r="A15290" s="35" t="s">
        <v>47099</v>
      </c>
      <c r="B15290" s="36" t="s">
        <v>47100</v>
      </c>
      <c r="C15290" s="37">
        <v>60121135</v>
      </c>
      <c r="D15290" s="38" t="s">
        <v>47101</v>
      </c>
      <c r="E15290" s="39" t="s">
        <v>1966</v>
      </c>
      <c r="F15290" s="37" t="s">
        <v>1969</v>
      </c>
    </row>
    <row r="15291" spans="1:6" ht="14.25" customHeight="1" x14ac:dyDescent="0.2">
      <c r="A15291" s="35" t="s">
        <v>47102</v>
      </c>
      <c r="B15291" s="36" t="s">
        <v>47103</v>
      </c>
      <c r="C15291" s="37">
        <v>60121136</v>
      </c>
      <c r="D15291" s="38" t="s">
        <v>47104</v>
      </c>
      <c r="E15291" s="39" t="s">
        <v>1966</v>
      </c>
      <c r="F15291" s="37" t="s">
        <v>1969</v>
      </c>
    </row>
    <row r="15292" spans="1:6" ht="14.25" customHeight="1" x14ac:dyDescent="0.2">
      <c r="A15292" s="35" t="s">
        <v>47105</v>
      </c>
      <c r="B15292" s="36" t="s">
        <v>47106</v>
      </c>
      <c r="C15292" s="37">
        <v>60121137</v>
      </c>
      <c r="D15292" s="38" t="s">
        <v>47107</v>
      </c>
      <c r="E15292" s="39" t="s">
        <v>4090</v>
      </c>
      <c r="F15292" s="37" t="s">
        <v>4091</v>
      </c>
    </row>
    <row r="15293" spans="1:6" ht="14.25" customHeight="1" x14ac:dyDescent="0.2">
      <c r="A15293" s="35" t="s">
        <v>47108</v>
      </c>
      <c r="B15293" s="36" t="s">
        <v>47109</v>
      </c>
      <c r="C15293" s="37">
        <v>60121138</v>
      </c>
      <c r="D15293" s="38" t="s">
        <v>47110</v>
      </c>
      <c r="E15293" s="39" t="s">
        <v>1966</v>
      </c>
      <c r="F15293" s="37" t="s">
        <v>1969</v>
      </c>
    </row>
    <row r="15294" spans="1:6" ht="14.25" customHeight="1" x14ac:dyDescent="0.2">
      <c r="A15294" s="35" t="s">
        <v>47111</v>
      </c>
      <c r="B15294" s="36" t="s">
        <v>47112</v>
      </c>
      <c r="C15294" s="37">
        <v>60121139</v>
      </c>
      <c r="D15294" s="38" t="s">
        <v>47113</v>
      </c>
      <c r="E15294" s="39" t="s">
        <v>1966</v>
      </c>
      <c r="F15294" s="37" t="s">
        <v>1969</v>
      </c>
    </row>
    <row r="15295" spans="1:6" ht="14.25" customHeight="1" x14ac:dyDescent="0.2">
      <c r="A15295" s="35" t="s">
        <v>47114</v>
      </c>
      <c r="B15295" s="36" t="s">
        <v>47115</v>
      </c>
      <c r="C15295" s="37">
        <v>60121140</v>
      </c>
      <c r="D15295" s="38" t="s">
        <v>47116</v>
      </c>
      <c r="E15295" s="39" t="s">
        <v>1966</v>
      </c>
      <c r="F15295" s="37" t="s">
        <v>1969</v>
      </c>
    </row>
    <row r="15296" spans="1:6" ht="14.25" customHeight="1" x14ac:dyDescent="0.2">
      <c r="A15296" s="35" t="s">
        <v>47117</v>
      </c>
      <c r="B15296" s="36" t="s">
        <v>47118</v>
      </c>
      <c r="C15296" s="37">
        <v>60121141</v>
      </c>
      <c r="D15296" s="38" t="s">
        <v>47119</v>
      </c>
      <c r="E15296" s="39" t="s">
        <v>1966</v>
      </c>
      <c r="F15296" s="37" t="s">
        <v>1969</v>
      </c>
    </row>
    <row r="15297" spans="1:6" ht="14.25" customHeight="1" x14ac:dyDescent="0.2">
      <c r="A15297" s="35" t="s">
        <v>47120</v>
      </c>
      <c r="B15297" s="36" t="s">
        <v>47121</v>
      </c>
      <c r="C15297" s="37">
        <v>60121142</v>
      </c>
      <c r="D15297" s="38" t="s">
        <v>47122</v>
      </c>
      <c r="E15297" s="39" t="s">
        <v>1832</v>
      </c>
      <c r="F15297" s="37" t="s">
        <v>1835</v>
      </c>
    </row>
    <row r="15298" spans="1:6" ht="14.25" customHeight="1" x14ac:dyDescent="0.2">
      <c r="A15298" s="35" t="s">
        <v>47123</v>
      </c>
      <c r="B15298" s="36" t="s">
        <v>47124</v>
      </c>
      <c r="C15298" s="37">
        <v>60121143</v>
      </c>
      <c r="D15298" s="38" t="s">
        <v>47125</v>
      </c>
      <c r="E15298" s="39" t="s">
        <v>1966</v>
      </c>
      <c r="F15298" s="37" t="s">
        <v>1969</v>
      </c>
    </row>
    <row r="15299" spans="1:6" ht="14.25" customHeight="1" x14ac:dyDescent="0.2">
      <c r="A15299" s="35" t="s">
        <v>47126</v>
      </c>
      <c r="B15299" s="36" t="s">
        <v>47127</v>
      </c>
      <c r="C15299" s="37">
        <v>60121144</v>
      </c>
      <c r="D15299" s="38" t="s">
        <v>47128</v>
      </c>
      <c r="E15299" s="39" t="s">
        <v>1832</v>
      </c>
      <c r="F15299" s="37" t="s">
        <v>1835</v>
      </c>
    </row>
    <row r="15300" spans="1:6" ht="14.25" customHeight="1" x14ac:dyDescent="0.2">
      <c r="A15300" s="35" t="s">
        <v>47129</v>
      </c>
      <c r="B15300" s="36" t="s">
        <v>47130</v>
      </c>
      <c r="C15300" s="37">
        <v>60121145</v>
      </c>
      <c r="D15300" s="38" t="s">
        <v>47131</v>
      </c>
      <c r="E15300" s="39" t="s">
        <v>1966</v>
      </c>
      <c r="F15300" s="37" t="s">
        <v>1969</v>
      </c>
    </row>
    <row r="15301" spans="1:6" ht="14.25" customHeight="1" x14ac:dyDescent="0.2">
      <c r="A15301" s="35" t="s">
        <v>47132</v>
      </c>
      <c r="B15301" s="36" t="s">
        <v>47133</v>
      </c>
      <c r="C15301" s="37">
        <v>60121146</v>
      </c>
      <c r="D15301" s="38" t="s">
        <v>47134</v>
      </c>
      <c r="E15301" s="39" t="s">
        <v>1966</v>
      </c>
      <c r="F15301" s="37" t="s">
        <v>1969</v>
      </c>
    </row>
    <row r="15302" spans="1:6" ht="14.25" customHeight="1" x14ac:dyDescent="0.2">
      <c r="A15302" s="35" t="s">
        <v>47135</v>
      </c>
      <c r="B15302" s="36" t="s">
        <v>47136</v>
      </c>
      <c r="C15302" s="37">
        <v>60121147</v>
      </c>
      <c r="D15302" s="38" t="s">
        <v>47137</v>
      </c>
      <c r="E15302" s="39" t="s">
        <v>1832</v>
      </c>
      <c r="F15302" s="37" t="s">
        <v>1835</v>
      </c>
    </row>
    <row r="15303" spans="1:6" ht="14.25" customHeight="1" x14ac:dyDescent="0.2">
      <c r="A15303" s="35" t="s">
        <v>47138</v>
      </c>
      <c r="B15303" s="36" t="s">
        <v>47139</v>
      </c>
      <c r="C15303" s="37">
        <v>60121148</v>
      </c>
      <c r="D15303" s="38" t="s">
        <v>47140</v>
      </c>
      <c r="E15303" s="39" t="s">
        <v>1832</v>
      </c>
      <c r="F15303" s="37" t="s">
        <v>1835</v>
      </c>
    </row>
    <row r="15304" spans="1:6" ht="14.25" customHeight="1" x14ac:dyDescent="0.2">
      <c r="A15304" s="35" t="s">
        <v>47141</v>
      </c>
      <c r="B15304" s="36" t="s">
        <v>47142</v>
      </c>
      <c r="C15304" s="37">
        <v>60121149</v>
      </c>
      <c r="D15304" s="38" t="s">
        <v>47143</v>
      </c>
      <c r="E15304" s="39" t="s">
        <v>1832</v>
      </c>
      <c r="F15304" s="37" t="s">
        <v>1835</v>
      </c>
    </row>
    <row r="15305" spans="1:6" ht="14.25" customHeight="1" x14ac:dyDescent="0.2">
      <c r="A15305" s="35" t="s">
        <v>1916</v>
      </c>
      <c r="B15305" s="36" t="s">
        <v>47144</v>
      </c>
      <c r="C15305" s="37">
        <v>60121150</v>
      </c>
      <c r="D15305" s="38" t="s">
        <v>47145</v>
      </c>
      <c r="E15305" s="39" t="s">
        <v>1832</v>
      </c>
      <c r="F15305" s="37" t="s">
        <v>1835</v>
      </c>
    </row>
    <row r="15306" spans="1:6" ht="14.25" customHeight="1" x14ac:dyDescent="0.2">
      <c r="A15306" s="35" t="s">
        <v>47146</v>
      </c>
      <c r="B15306" s="36" t="s">
        <v>47147</v>
      </c>
      <c r="C15306" s="37">
        <v>60121151</v>
      </c>
      <c r="D15306" s="38" t="s">
        <v>47148</v>
      </c>
      <c r="E15306" s="39" t="s">
        <v>1966</v>
      </c>
      <c r="F15306" s="37" t="s">
        <v>1969</v>
      </c>
    </row>
    <row r="15307" spans="1:6" ht="14.25" customHeight="1" x14ac:dyDescent="0.2">
      <c r="A15307" s="35" t="s">
        <v>2128</v>
      </c>
      <c r="B15307" s="36" t="s">
        <v>47149</v>
      </c>
      <c r="C15307" s="37">
        <v>60121152</v>
      </c>
      <c r="D15307" s="38" t="s">
        <v>47150</v>
      </c>
      <c r="E15307" s="39" t="s">
        <v>1966</v>
      </c>
      <c r="F15307" s="37" t="s">
        <v>1969</v>
      </c>
    </row>
    <row r="15308" spans="1:6" ht="14.25" customHeight="1" x14ac:dyDescent="0.2">
      <c r="A15308" s="35" t="s">
        <v>47151</v>
      </c>
      <c r="B15308" s="36" t="s">
        <v>47152</v>
      </c>
      <c r="C15308" s="37">
        <v>60121153</v>
      </c>
      <c r="D15308" s="38" t="s">
        <v>47153</v>
      </c>
      <c r="E15308" s="39" t="s">
        <v>1966</v>
      </c>
      <c r="F15308" s="37" t="s">
        <v>1969</v>
      </c>
    </row>
    <row r="15309" spans="1:6" ht="14.25" customHeight="1" x14ac:dyDescent="0.2">
      <c r="A15309" s="35" t="s">
        <v>47154</v>
      </c>
      <c r="B15309" s="36" t="s">
        <v>47155</v>
      </c>
      <c r="C15309" s="37">
        <v>60121201</v>
      </c>
      <c r="D15309" s="38" t="s">
        <v>47156</v>
      </c>
      <c r="E15309" s="39" t="s">
        <v>3328</v>
      </c>
      <c r="F15309" s="37" t="s">
        <v>4600</v>
      </c>
    </row>
    <row r="15310" spans="1:6" ht="14.25" customHeight="1" x14ac:dyDescent="0.2">
      <c r="A15310" s="35" t="s">
        <v>47157</v>
      </c>
      <c r="B15310" s="36" t="s">
        <v>47158</v>
      </c>
      <c r="C15310" s="37">
        <v>60121202</v>
      </c>
      <c r="D15310" s="38" t="s">
        <v>47159</v>
      </c>
      <c r="E15310" s="39" t="s">
        <v>3328</v>
      </c>
      <c r="F15310" s="37" t="s">
        <v>4600</v>
      </c>
    </row>
    <row r="15311" spans="1:6" ht="14.25" customHeight="1" x14ac:dyDescent="0.2">
      <c r="A15311" s="35" t="s">
        <v>47160</v>
      </c>
      <c r="B15311" s="36" t="s">
        <v>47161</v>
      </c>
      <c r="C15311" s="37">
        <v>60121203</v>
      </c>
      <c r="D15311" s="38" t="s">
        <v>47162</v>
      </c>
      <c r="E15311" s="39" t="s">
        <v>3328</v>
      </c>
      <c r="F15311" s="37" t="s">
        <v>4600</v>
      </c>
    </row>
    <row r="15312" spans="1:6" ht="14.25" customHeight="1" x14ac:dyDescent="0.2">
      <c r="A15312" s="35" t="s">
        <v>47163</v>
      </c>
      <c r="B15312" s="36" t="s">
        <v>47164</v>
      </c>
      <c r="C15312" s="37">
        <v>60121204</v>
      </c>
      <c r="D15312" s="38" t="s">
        <v>47165</v>
      </c>
      <c r="E15312" s="39" t="s">
        <v>3328</v>
      </c>
      <c r="F15312" s="37" t="s">
        <v>4600</v>
      </c>
    </row>
    <row r="15313" spans="1:6" ht="14.25" customHeight="1" x14ac:dyDescent="0.2">
      <c r="A15313" s="35" t="s">
        <v>47166</v>
      </c>
      <c r="B15313" s="36" t="s">
        <v>47167</v>
      </c>
      <c r="C15313" s="37">
        <v>60121205</v>
      </c>
      <c r="D15313" s="38" t="s">
        <v>47168</v>
      </c>
      <c r="E15313" s="39" t="s">
        <v>3328</v>
      </c>
      <c r="F15313" s="37" t="s">
        <v>4600</v>
      </c>
    </row>
    <row r="15314" spans="1:6" ht="14.25" customHeight="1" x14ac:dyDescent="0.2">
      <c r="A15314" s="35" t="s">
        <v>47169</v>
      </c>
      <c r="B15314" s="36" t="s">
        <v>47170</v>
      </c>
      <c r="C15314" s="37">
        <v>60121206</v>
      </c>
      <c r="D15314" s="38" t="s">
        <v>47171</v>
      </c>
      <c r="E15314" s="39" t="s">
        <v>3328</v>
      </c>
      <c r="F15314" s="37" t="s">
        <v>4600</v>
      </c>
    </row>
    <row r="15315" spans="1:6" ht="14.25" customHeight="1" x14ac:dyDescent="0.2">
      <c r="A15315" s="35" t="s">
        <v>47172</v>
      </c>
      <c r="B15315" s="36" t="s">
        <v>47173</v>
      </c>
      <c r="C15315" s="37">
        <v>60121207</v>
      </c>
      <c r="D15315" s="38" t="s">
        <v>47174</v>
      </c>
      <c r="E15315" s="39" t="s">
        <v>3328</v>
      </c>
      <c r="F15315" s="37" t="s">
        <v>4600</v>
      </c>
    </row>
    <row r="15316" spans="1:6" ht="14.25" customHeight="1" x14ac:dyDescent="0.2">
      <c r="A15316" s="35" t="s">
        <v>47175</v>
      </c>
      <c r="B15316" s="36" t="s">
        <v>47176</v>
      </c>
      <c r="C15316" s="37">
        <v>60121208</v>
      </c>
      <c r="D15316" s="38" t="s">
        <v>47177</v>
      </c>
      <c r="E15316" s="39" t="s">
        <v>3328</v>
      </c>
      <c r="F15316" s="37" t="s">
        <v>4600</v>
      </c>
    </row>
    <row r="15317" spans="1:6" ht="14.25" customHeight="1" x14ac:dyDescent="0.2">
      <c r="A15317" s="35" t="s">
        <v>47178</v>
      </c>
      <c r="B15317" s="36" t="s">
        <v>47179</v>
      </c>
      <c r="C15317" s="37">
        <v>60121209</v>
      </c>
      <c r="D15317" s="38" t="s">
        <v>47178</v>
      </c>
      <c r="E15317" s="39" t="s">
        <v>3328</v>
      </c>
      <c r="F15317" s="37" t="s">
        <v>4600</v>
      </c>
    </row>
    <row r="15318" spans="1:6" ht="14.25" customHeight="1" x14ac:dyDescent="0.2">
      <c r="A15318" s="35" t="s">
        <v>47180</v>
      </c>
      <c r="B15318" s="36" t="s">
        <v>47181</v>
      </c>
      <c r="C15318" s="37">
        <v>60121210</v>
      </c>
      <c r="D15318" s="38" t="s">
        <v>47182</v>
      </c>
      <c r="E15318" s="39" t="s">
        <v>3328</v>
      </c>
      <c r="F15318" s="37" t="s">
        <v>4600</v>
      </c>
    </row>
    <row r="15319" spans="1:6" ht="14.25" customHeight="1" x14ac:dyDescent="0.2">
      <c r="A15319" s="35" t="s">
        <v>47183</v>
      </c>
      <c r="B15319" s="36" t="s">
        <v>47184</v>
      </c>
      <c r="C15319" s="37">
        <v>60121211</v>
      </c>
      <c r="D15319" s="38" t="s">
        <v>47185</v>
      </c>
      <c r="E15319" s="39" t="s">
        <v>3328</v>
      </c>
      <c r="F15319" s="37" t="s">
        <v>4600</v>
      </c>
    </row>
    <row r="15320" spans="1:6" ht="14.25" customHeight="1" x14ac:dyDescent="0.2">
      <c r="A15320" s="35" t="s">
        <v>47186</v>
      </c>
      <c r="B15320" s="36" t="s">
        <v>47187</v>
      </c>
      <c r="C15320" s="37">
        <v>60121212</v>
      </c>
      <c r="D15320" s="38" t="s">
        <v>47188</v>
      </c>
      <c r="E15320" s="39" t="s">
        <v>3328</v>
      </c>
      <c r="F15320" s="37" t="s">
        <v>4600</v>
      </c>
    </row>
    <row r="15321" spans="1:6" ht="14.25" customHeight="1" x14ac:dyDescent="0.2">
      <c r="A15321" s="35" t="s">
        <v>47189</v>
      </c>
      <c r="B15321" s="36" t="s">
        <v>47190</v>
      </c>
      <c r="C15321" s="37">
        <v>60121213</v>
      </c>
      <c r="D15321" s="38" t="s">
        <v>47191</v>
      </c>
      <c r="E15321" s="39" t="s">
        <v>3328</v>
      </c>
      <c r="F15321" s="37" t="s">
        <v>4600</v>
      </c>
    </row>
    <row r="15322" spans="1:6" ht="14.25" customHeight="1" x14ac:dyDescent="0.2">
      <c r="A15322" s="35" t="s">
        <v>47192</v>
      </c>
      <c r="B15322" s="36" t="s">
        <v>47190</v>
      </c>
      <c r="C15322" s="37">
        <v>60121214</v>
      </c>
      <c r="D15322" s="38" t="s">
        <v>47193</v>
      </c>
      <c r="E15322" s="39" t="s">
        <v>3328</v>
      </c>
      <c r="F15322" s="37" t="s">
        <v>4600</v>
      </c>
    </row>
    <row r="15323" spans="1:6" ht="14.25" customHeight="1" x14ac:dyDescent="0.2">
      <c r="A15323" s="35" t="s">
        <v>47194</v>
      </c>
      <c r="B15323" s="36" t="s">
        <v>47195</v>
      </c>
      <c r="C15323" s="37">
        <v>60121215</v>
      </c>
      <c r="D15323" s="38" t="s">
        <v>47196</v>
      </c>
      <c r="E15323" s="39" t="s">
        <v>3328</v>
      </c>
      <c r="F15323" s="37" t="s">
        <v>4600</v>
      </c>
    </row>
    <row r="15324" spans="1:6" ht="14.25" customHeight="1" x14ac:dyDescent="0.2">
      <c r="A15324" s="35" t="s">
        <v>47197</v>
      </c>
      <c r="B15324" s="36" t="s">
        <v>47198</v>
      </c>
      <c r="C15324" s="37">
        <v>60121216</v>
      </c>
      <c r="D15324" s="38" t="s">
        <v>47199</v>
      </c>
      <c r="E15324" s="39" t="s">
        <v>3328</v>
      </c>
      <c r="F15324" s="37" t="s">
        <v>4600</v>
      </c>
    </row>
    <row r="15325" spans="1:6" ht="14.25" customHeight="1" x14ac:dyDescent="0.2">
      <c r="A15325" s="35" t="s">
        <v>47200</v>
      </c>
      <c r="B15325" s="36" t="s">
        <v>47201</v>
      </c>
      <c r="C15325" s="37">
        <v>60121217</v>
      </c>
      <c r="D15325" s="38" t="s">
        <v>47202</v>
      </c>
      <c r="E15325" s="39" t="s">
        <v>3328</v>
      </c>
      <c r="F15325" s="37" t="s">
        <v>4600</v>
      </c>
    </row>
    <row r="15326" spans="1:6" ht="14.25" customHeight="1" x14ac:dyDescent="0.2">
      <c r="A15326" s="35" t="s">
        <v>47203</v>
      </c>
      <c r="B15326" s="36" t="s">
        <v>47204</v>
      </c>
      <c r="C15326" s="37">
        <v>60121218</v>
      </c>
      <c r="D15326" s="38" t="s">
        <v>47205</v>
      </c>
      <c r="E15326" s="39" t="s">
        <v>3328</v>
      </c>
      <c r="F15326" s="37" t="s">
        <v>4600</v>
      </c>
    </row>
    <row r="15327" spans="1:6" ht="14.25" customHeight="1" x14ac:dyDescent="0.2">
      <c r="A15327" s="35" t="s">
        <v>47206</v>
      </c>
      <c r="B15327" s="36" t="s">
        <v>47207</v>
      </c>
      <c r="C15327" s="37">
        <v>60121219</v>
      </c>
      <c r="D15327" s="38" t="s">
        <v>47208</v>
      </c>
      <c r="E15327" s="39" t="s">
        <v>3328</v>
      </c>
      <c r="F15327" s="37" t="s">
        <v>4600</v>
      </c>
    </row>
    <row r="15328" spans="1:6" ht="14.25" customHeight="1" x14ac:dyDescent="0.2">
      <c r="A15328" s="35" t="s">
        <v>47209</v>
      </c>
      <c r="B15328" s="36" t="s">
        <v>47210</v>
      </c>
      <c r="C15328" s="37">
        <v>60121220</v>
      </c>
      <c r="D15328" s="38" t="s">
        <v>47211</v>
      </c>
      <c r="E15328" s="39" t="s">
        <v>3328</v>
      </c>
      <c r="F15328" s="37" t="s">
        <v>4600</v>
      </c>
    </row>
    <row r="15329" spans="1:6" ht="14.25" customHeight="1" x14ac:dyDescent="0.2">
      <c r="A15329" s="35" t="s">
        <v>47212</v>
      </c>
      <c r="B15329" s="36" t="s">
        <v>47213</v>
      </c>
      <c r="C15329" s="37">
        <v>60121221</v>
      </c>
      <c r="D15329" s="38" t="s">
        <v>47214</v>
      </c>
      <c r="E15329" s="39" t="s">
        <v>3328</v>
      </c>
      <c r="F15329" s="37" t="s">
        <v>4600</v>
      </c>
    </row>
    <row r="15330" spans="1:6" ht="14.25" customHeight="1" x14ac:dyDescent="0.2">
      <c r="A15330" s="35" t="s">
        <v>47215</v>
      </c>
      <c r="B15330" s="36" t="s">
        <v>47216</v>
      </c>
      <c r="C15330" s="37">
        <v>60121222</v>
      </c>
      <c r="D15330" s="38" t="s">
        <v>47217</v>
      </c>
      <c r="E15330" s="39" t="s">
        <v>3328</v>
      </c>
      <c r="F15330" s="37" t="s">
        <v>4600</v>
      </c>
    </row>
    <row r="15331" spans="1:6" ht="14.25" customHeight="1" x14ac:dyDescent="0.2">
      <c r="A15331" s="35" t="s">
        <v>47218</v>
      </c>
      <c r="B15331" s="36" t="s">
        <v>47219</v>
      </c>
      <c r="C15331" s="37">
        <v>60121223</v>
      </c>
      <c r="D15331" s="38" t="s">
        <v>47220</v>
      </c>
      <c r="E15331" s="39" t="s">
        <v>3328</v>
      </c>
      <c r="F15331" s="37" t="s">
        <v>4600</v>
      </c>
    </row>
    <row r="15332" spans="1:6" ht="14.25" customHeight="1" x14ac:dyDescent="0.2">
      <c r="A15332" s="35" t="s">
        <v>47221</v>
      </c>
      <c r="B15332" s="36" t="s">
        <v>47222</v>
      </c>
      <c r="C15332" s="37">
        <v>60121224</v>
      </c>
      <c r="D15332" s="38" t="s">
        <v>47223</v>
      </c>
      <c r="E15332" s="39" t="s">
        <v>3328</v>
      </c>
      <c r="F15332" s="37" t="s">
        <v>4600</v>
      </c>
    </row>
    <row r="15333" spans="1:6" ht="14.25" customHeight="1" x14ac:dyDescent="0.2">
      <c r="A15333" s="35" t="s">
        <v>47224</v>
      </c>
      <c r="B15333" s="36" t="s">
        <v>47225</v>
      </c>
      <c r="C15333" s="37">
        <v>60121225</v>
      </c>
      <c r="D15333" s="38" t="s">
        <v>47226</v>
      </c>
      <c r="E15333" s="39" t="s">
        <v>1966</v>
      </c>
      <c r="F15333" s="37" t="s">
        <v>1969</v>
      </c>
    </row>
    <row r="15334" spans="1:6" ht="14.25" customHeight="1" x14ac:dyDescent="0.2">
      <c r="A15334" s="35" t="s">
        <v>47227</v>
      </c>
      <c r="B15334" s="36" t="s">
        <v>47228</v>
      </c>
      <c r="C15334" s="37">
        <v>60121226</v>
      </c>
      <c r="D15334" s="38" t="s">
        <v>47229</v>
      </c>
      <c r="E15334" s="39" t="s">
        <v>1966</v>
      </c>
      <c r="F15334" s="37" t="s">
        <v>1969</v>
      </c>
    </row>
    <row r="15335" spans="1:6" ht="14.25" customHeight="1" x14ac:dyDescent="0.2">
      <c r="A15335" s="35" t="s">
        <v>47230</v>
      </c>
      <c r="B15335" s="36" t="s">
        <v>47231</v>
      </c>
      <c r="C15335" s="37">
        <v>60121227</v>
      </c>
      <c r="D15335" s="38" t="s">
        <v>47232</v>
      </c>
      <c r="E15335" s="39" t="s">
        <v>1966</v>
      </c>
      <c r="F15335" s="37" t="s">
        <v>1969</v>
      </c>
    </row>
    <row r="15336" spans="1:6" ht="14.25" customHeight="1" x14ac:dyDescent="0.2">
      <c r="A15336" s="35" t="s">
        <v>47233</v>
      </c>
      <c r="B15336" s="36" t="s">
        <v>47234</v>
      </c>
      <c r="C15336" s="37">
        <v>60121228</v>
      </c>
      <c r="D15336" s="38" t="s">
        <v>47235</v>
      </c>
      <c r="E15336" s="39" t="s">
        <v>1966</v>
      </c>
      <c r="F15336" s="37" t="s">
        <v>1969</v>
      </c>
    </row>
    <row r="15337" spans="1:6" ht="14.25" customHeight="1" x14ac:dyDescent="0.2">
      <c r="A15337" s="35" t="s">
        <v>47236</v>
      </c>
      <c r="B15337" s="36" t="s">
        <v>47237</v>
      </c>
      <c r="C15337" s="37">
        <v>60121229</v>
      </c>
      <c r="D15337" s="38" t="s">
        <v>47238</v>
      </c>
      <c r="E15337" s="39" t="s">
        <v>1966</v>
      </c>
      <c r="F15337" s="37" t="s">
        <v>1969</v>
      </c>
    </row>
    <row r="15338" spans="1:6" ht="14.25" customHeight="1" x14ac:dyDescent="0.2">
      <c r="A15338" s="35" t="s">
        <v>47239</v>
      </c>
      <c r="B15338" s="36" t="s">
        <v>47240</v>
      </c>
      <c r="C15338" s="37">
        <v>60121230</v>
      </c>
      <c r="D15338" s="38" t="s">
        <v>47241</v>
      </c>
      <c r="E15338" s="39" t="s">
        <v>1966</v>
      </c>
      <c r="F15338" s="37" t="s">
        <v>1969</v>
      </c>
    </row>
    <row r="15339" spans="1:6" ht="14.25" customHeight="1" x14ac:dyDescent="0.2">
      <c r="A15339" s="35" t="s">
        <v>47242</v>
      </c>
      <c r="B15339" s="36" t="s">
        <v>47243</v>
      </c>
      <c r="C15339" s="37">
        <v>60121231</v>
      </c>
      <c r="D15339" s="38" t="s">
        <v>47244</v>
      </c>
      <c r="E15339" s="39" t="s">
        <v>1966</v>
      </c>
      <c r="F15339" s="37" t="s">
        <v>1969</v>
      </c>
    </row>
    <row r="15340" spans="1:6" ht="14.25" customHeight="1" x14ac:dyDescent="0.2">
      <c r="A15340" s="35" t="s">
        <v>47245</v>
      </c>
      <c r="B15340" s="36" t="s">
        <v>47246</v>
      </c>
      <c r="C15340" s="37">
        <v>60121232</v>
      </c>
      <c r="D15340" s="38" t="s">
        <v>47247</v>
      </c>
      <c r="E15340" s="39" t="s">
        <v>1966</v>
      </c>
      <c r="F15340" s="37" t="s">
        <v>1969</v>
      </c>
    </row>
    <row r="15341" spans="1:6" ht="14.25" customHeight="1" x14ac:dyDescent="0.2">
      <c r="A15341" s="35" t="s">
        <v>47248</v>
      </c>
      <c r="B15341" s="36" t="s">
        <v>47249</v>
      </c>
      <c r="C15341" s="37">
        <v>60121233</v>
      </c>
      <c r="D15341" s="38" t="s">
        <v>47250</v>
      </c>
      <c r="E15341" s="39" t="s">
        <v>1966</v>
      </c>
      <c r="F15341" s="37" t="s">
        <v>1969</v>
      </c>
    </row>
    <row r="15342" spans="1:6" ht="14.25" customHeight="1" x14ac:dyDescent="0.2">
      <c r="A15342" s="35" t="s">
        <v>47251</v>
      </c>
      <c r="B15342" s="36" t="s">
        <v>47252</v>
      </c>
      <c r="C15342" s="37">
        <v>60121234</v>
      </c>
      <c r="D15342" s="38" t="s">
        <v>47253</v>
      </c>
      <c r="E15342" s="39" t="s">
        <v>1966</v>
      </c>
      <c r="F15342" s="37" t="s">
        <v>1969</v>
      </c>
    </row>
    <row r="15343" spans="1:6" ht="14.25" customHeight="1" x14ac:dyDescent="0.2">
      <c r="A15343" s="35" t="s">
        <v>47254</v>
      </c>
      <c r="B15343" s="36" t="s">
        <v>47255</v>
      </c>
      <c r="C15343" s="37">
        <v>60121235</v>
      </c>
      <c r="D15343" s="38" t="s">
        <v>47256</v>
      </c>
      <c r="E15343" s="39" t="s">
        <v>1966</v>
      </c>
      <c r="F15343" s="37" t="s">
        <v>1969</v>
      </c>
    </row>
    <row r="15344" spans="1:6" ht="14.25" customHeight="1" x14ac:dyDescent="0.2">
      <c r="A15344" s="35" t="s">
        <v>47257</v>
      </c>
      <c r="B15344" s="36" t="s">
        <v>47258</v>
      </c>
      <c r="C15344" s="37">
        <v>60121236</v>
      </c>
      <c r="D15344" s="38" t="s">
        <v>47259</v>
      </c>
      <c r="E15344" s="39" t="s">
        <v>1966</v>
      </c>
      <c r="F15344" s="37" t="s">
        <v>1969</v>
      </c>
    </row>
    <row r="15345" spans="1:6" ht="14.25" customHeight="1" x14ac:dyDescent="0.2">
      <c r="A15345" s="35" t="s">
        <v>47260</v>
      </c>
      <c r="B15345" s="36" t="s">
        <v>47261</v>
      </c>
      <c r="C15345" s="37">
        <v>60121237</v>
      </c>
      <c r="D15345" s="38" t="s">
        <v>47262</v>
      </c>
      <c r="E15345" s="39" t="s">
        <v>1966</v>
      </c>
      <c r="F15345" s="37" t="s">
        <v>1969</v>
      </c>
    </row>
    <row r="15346" spans="1:6" ht="14.25" customHeight="1" x14ac:dyDescent="0.2">
      <c r="A15346" s="35" t="s">
        <v>47263</v>
      </c>
      <c r="B15346" s="36" t="s">
        <v>47264</v>
      </c>
      <c r="C15346" s="37">
        <v>60121238</v>
      </c>
      <c r="D15346" s="38" t="s">
        <v>47265</v>
      </c>
      <c r="E15346" s="39" t="s">
        <v>1966</v>
      </c>
      <c r="F15346" s="37" t="s">
        <v>1969</v>
      </c>
    </row>
    <row r="15347" spans="1:6" ht="14.25" customHeight="1" x14ac:dyDescent="0.2">
      <c r="A15347" s="35" t="s">
        <v>47266</v>
      </c>
      <c r="B15347" s="36" t="s">
        <v>47264</v>
      </c>
      <c r="C15347" s="37">
        <v>60121239</v>
      </c>
      <c r="D15347" s="38" t="s">
        <v>47267</v>
      </c>
      <c r="E15347" s="39" t="s">
        <v>1966</v>
      </c>
      <c r="F15347" s="37" t="s">
        <v>1969</v>
      </c>
    </row>
    <row r="15348" spans="1:6" ht="14.25" customHeight="1" x14ac:dyDescent="0.2">
      <c r="A15348" s="35" t="s">
        <v>47268</v>
      </c>
      <c r="B15348" s="36" t="s">
        <v>47269</v>
      </c>
      <c r="C15348" s="37">
        <v>60121241</v>
      </c>
      <c r="D15348" s="38" t="s">
        <v>47270</v>
      </c>
      <c r="E15348" s="39" t="s">
        <v>1966</v>
      </c>
      <c r="F15348" s="37" t="s">
        <v>1969</v>
      </c>
    </row>
    <row r="15349" spans="1:6" ht="14.25" customHeight="1" x14ac:dyDescent="0.2">
      <c r="A15349" s="35" t="s">
        <v>47271</v>
      </c>
      <c r="B15349" s="36" t="s">
        <v>47272</v>
      </c>
      <c r="C15349" s="37">
        <v>60121242</v>
      </c>
      <c r="D15349" s="38" t="s">
        <v>47273</v>
      </c>
      <c r="E15349" s="39" t="s">
        <v>1966</v>
      </c>
      <c r="F15349" s="37" t="s">
        <v>1969</v>
      </c>
    </row>
    <row r="15350" spans="1:6" ht="14.25" customHeight="1" x14ac:dyDescent="0.2">
      <c r="A15350" s="35" t="s">
        <v>47274</v>
      </c>
      <c r="B15350" s="36" t="s">
        <v>47275</v>
      </c>
      <c r="C15350" s="37">
        <v>60121243</v>
      </c>
      <c r="D15350" s="38" t="s">
        <v>47276</v>
      </c>
      <c r="E15350" s="39" t="s">
        <v>1966</v>
      </c>
      <c r="F15350" s="37" t="s">
        <v>1969</v>
      </c>
    </row>
    <row r="15351" spans="1:6" ht="14.25" customHeight="1" x14ac:dyDescent="0.2">
      <c r="A15351" s="35" t="s">
        <v>47277</v>
      </c>
      <c r="B15351" s="36" t="s">
        <v>47278</v>
      </c>
      <c r="C15351" s="37">
        <v>60121244</v>
      </c>
      <c r="D15351" s="38" t="s">
        <v>47279</v>
      </c>
      <c r="E15351" s="39" t="s">
        <v>1966</v>
      </c>
      <c r="F15351" s="37" t="s">
        <v>1969</v>
      </c>
    </row>
    <row r="15352" spans="1:6" ht="14.25" customHeight="1" x14ac:dyDescent="0.2">
      <c r="A15352" s="35" t="s">
        <v>47280</v>
      </c>
      <c r="B15352" s="36" t="s">
        <v>47281</v>
      </c>
      <c r="C15352" s="37">
        <v>60121245</v>
      </c>
      <c r="D15352" s="38" t="s">
        <v>47282</v>
      </c>
      <c r="E15352" s="39" t="s">
        <v>1966</v>
      </c>
      <c r="F15352" s="37" t="s">
        <v>1969</v>
      </c>
    </row>
    <row r="15353" spans="1:6" ht="14.25" customHeight="1" x14ac:dyDescent="0.2">
      <c r="A15353" s="35" t="s">
        <v>47283</v>
      </c>
      <c r="B15353" s="36" t="s">
        <v>47284</v>
      </c>
      <c r="C15353" s="37">
        <v>60121246</v>
      </c>
      <c r="D15353" s="38" t="s">
        <v>47285</v>
      </c>
      <c r="E15353" s="39" t="s">
        <v>2186</v>
      </c>
      <c r="F15353" s="37" t="s">
        <v>22276</v>
      </c>
    </row>
    <row r="15354" spans="1:6" ht="14.25" customHeight="1" x14ac:dyDescent="0.2">
      <c r="A15354" s="35" t="s">
        <v>47286</v>
      </c>
      <c r="B15354" s="36" t="s">
        <v>47287</v>
      </c>
      <c r="C15354" s="37">
        <v>60121247</v>
      </c>
      <c r="D15354" s="38" t="s">
        <v>47288</v>
      </c>
      <c r="E15354" s="39" t="s">
        <v>2186</v>
      </c>
      <c r="F15354" s="37" t="s">
        <v>22276</v>
      </c>
    </row>
    <row r="15355" spans="1:6" ht="14.25" customHeight="1" x14ac:dyDescent="0.2">
      <c r="A15355" s="35" t="s">
        <v>47289</v>
      </c>
      <c r="B15355" s="36" t="s">
        <v>47290</v>
      </c>
      <c r="C15355" s="37">
        <v>60121248</v>
      </c>
      <c r="D15355" s="38" t="s">
        <v>47291</v>
      </c>
      <c r="E15355" s="39" t="s">
        <v>2186</v>
      </c>
      <c r="F15355" s="37" t="s">
        <v>22276</v>
      </c>
    </row>
    <row r="15356" spans="1:6" ht="14.25" customHeight="1" x14ac:dyDescent="0.2">
      <c r="A15356" s="35" t="s">
        <v>47292</v>
      </c>
      <c r="B15356" s="36" t="s">
        <v>47293</v>
      </c>
      <c r="C15356" s="37">
        <v>60121249</v>
      </c>
      <c r="D15356" s="38" t="s">
        <v>47294</v>
      </c>
      <c r="E15356" s="39" t="s">
        <v>2186</v>
      </c>
      <c r="F15356" s="37" t="s">
        <v>22276</v>
      </c>
    </row>
    <row r="15357" spans="1:6" ht="14.25" customHeight="1" x14ac:dyDescent="0.2">
      <c r="A15357" s="35" t="s">
        <v>47295</v>
      </c>
      <c r="B15357" s="36" t="s">
        <v>47296</v>
      </c>
      <c r="C15357" s="37">
        <v>60121250</v>
      </c>
      <c r="D15357" s="38" t="s">
        <v>47297</v>
      </c>
      <c r="E15357" s="39" t="s">
        <v>1966</v>
      </c>
      <c r="F15357" s="37" t="s">
        <v>1969</v>
      </c>
    </row>
    <row r="15358" spans="1:6" ht="14.25" customHeight="1" x14ac:dyDescent="0.2">
      <c r="A15358" s="35" t="s">
        <v>47298</v>
      </c>
      <c r="B15358" s="36" t="s">
        <v>47299</v>
      </c>
      <c r="C15358" s="37">
        <v>60121251</v>
      </c>
      <c r="D15358" s="38" t="s">
        <v>47300</v>
      </c>
      <c r="E15358" s="39" t="s">
        <v>3328</v>
      </c>
      <c r="F15358" s="37" t="s">
        <v>4600</v>
      </c>
    </row>
    <row r="15359" spans="1:6" ht="14.25" customHeight="1" x14ac:dyDescent="0.2">
      <c r="A15359" s="35" t="s">
        <v>47301</v>
      </c>
      <c r="B15359" s="36" t="s">
        <v>47302</v>
      </c>
      <c r="C15359" s="37">
        <v>60121252</v>
      </c>
      <c r="D15359" s="38" t="s">
        <v>47303</v>
      </c>
      <c r="E15359" s="39" t="s">
        <v>1966</v>
      </c>
      <c r="F15359" s="37" t="s">
        <v>1969</v>
      </c>
    </row>
    <row r="15360" spans="1:6" ht="14.25" customHeight="1" x14ac:dyDescent="0.2">
      <c r="A15360" s="35" t="s">
        <v>47304</v>
      </c>
      <c r="B15360" s="36" t="s">
        <v>47305</v>
      </c>
      <c r="C15360" s="37">
        <v>60121253</v>
      </c>
      <c r="D15360" s="38" t="s">
        <v>47306</v>
      </c>
      <c r="E15360" s="39" t="s">
        <v>6044</v>
      </c>
      <c r="F15360" s="37" t="s">
        <v>6045</v>
      </c>
    </row>
    <row r="15361" spans="1:6" ht="14.25" customHeight="1" x14ac:dyDescent="0.2">
      <c r="A15361" s="35" t="s">
        <v>47307</v>
      </c>
      <c r="B15361" s="36" t="s">
        <v>47308</v>
      </c>
      <c r="C15361" s="37">
        <v>60121301</v>
      </c>
      <c r="D15361" s="38" t="s">
        <v>47309</v>
      </c>
      <c r="E15361" s="39" t="s">
        <v>1966</v>
      </c>
      <c r="F15361" s="37" t="s">
        <v>1969</v>
      </c>
    </row>
    <row r="15362" spans="1:6" ht="14.25" customHeight="1" x14ac:dyDescent="0.2">
      <c r="A15362" s="35" t="s">
        <v>47310</v>
      </c>
      <c r="B15362" s="36" t="s">
        <v>47311</v>
      </c>
      <c r="C15362" s="37">
        <v>60121302</v>
      </c>
      <c r="D15362" s="38" t="s">
        <v>47312</v>
      </c>
      <c r="E15362" s="39" t="s">
        <v>1966</v>
      </c>
      <c r="F15362" s="37" t="s">
        <v>1969</v>
      </c>
    </row>
    <row r="15363" spans="1:6" ht="14.25" customHeight="1" x14ac:dyDescent="0.2">
      <c r="A15363" s="35" t="s">
        <v>47313</v>
      </c>
      <c r="B15363" s="36" t="s">
        <v>47314</v>
      </c>
      <c r="C15363" s="37">
        <v>60121303</v>
      </c>
      <c r="D15363" s="38" t="s">
        <v>47315</v>
      </c>
      <c r="E15363" s="39" t="s">
        <v>1966</v>
      </c>
      <c r="F15363" s="37" t="s">
        <v>1969</v>
      </c>
    </row>
    <row r="15364" spans="1:6" ht="14.25" customHeight="1" x14ac:dyDescent="0.2">
      <c r="A15364" s="35" t="s">
        <v>47316</v>
      </c>
      <c r="B15364" s="36" t="s">
        <v>47317</v>
      </c>
      <c r="C15364" s="37">
        <v>60121304</v>
      </c>
      <c r="D15364" s="38" t="s">
        <v>47318</v>
      </c>
      <c r="E15364" s="39" t="s">
        <v>1966</v>
      </c>
      <c r="F15364" s="37" t="s">
        <v>1969</v>
      </c>
    </row>
    <row r="15365" spans="1:6" ht="14.25" customHeight="1" x14ac:dyDescent="0.2">
      <c r="A15365" s="35" t="s">
        <v>47319</v>
      </c>
      <c r="B15365" s="36" t="s">
        <v>47320</v>
      </c>
      <c r="C15365" s="37">
        <v>60121305</v>
      </c>
      <c r="D15365" s="38" t="s">
        <v>47321</v>
      </c>
      <c r="E15365" s="39" t="s">
        <v>1966</v>
      </c>
      <c r="F15365" s="37" t="s">
        <v>1969</v>
      </c>
    </row>
    <row r="15366" spans="1:6" ht="14.25" customHeight="1" x14ac:dyDescent="0.2">
      <c r="A15366" s="35" t="s">
        <v>47322</v>
      </c>
      <c r="B15366" s="36" t="s">
        <v>47323</v>
      </c>
      <c r="C15366" s="37">
        <v>60121306</v>
      </c>
      <c r="D15366" s="38" t="s">
        <v>47324</v>
      </c>
      <c r="E15366" s="39" t="s">
        <v>1966</v>
      </c>
      <c r="F15366" s="37" t="s">
        <v>1969</v>
      </c>
    </row>
    <row r="15367" spans="1:6" ht="14.25" customHeight="1" x14ac:dyDescent="0.2">
      <c r="A15367" s="35" t="s">
        <v>47325</v>
      </c>
      <c r="B15367" s="36" t="s">
        <v>47326</v>
      </c>
      <c r="C15367" s="37">
        <v>60121401</v>
      </c>
      <c r="D15367" s="38" t="s">
        <v>47327</v>
      </c>
      <c r="E15367" s="39" t="s">
        <v>1966</v>
      </c>
      <c r="F15367" s="37" t="s">
        <v>1969</v>
      </c>
    </row>
    <row r="15368" spans="1:6" ht="14.25" customHeight="1" x14ac:dyDescent="0.2">
      <c r="A15368" s="35" t="s">
        <v>47328</v>
      </c>
      <c r="B15368" s="36" t="s">
        <v>47329</v>
      </c>
      <c r="C15368" s="37">
        <v>60121402</v>
      </c>
      <c r="D15368" s="38" t="s">
        <v>47330</v>
      </c>
      <c r="E15368" s="39" t="s">
        <v>1966</v>
      </c>
      <c r="F15368" s="37" t="s">
        <v>1969</v>
      </c>
    </row>
    <row r="15369" spans="1:6" ht="14.25" customHeight="1" x14ac:dyDescent="0.2">
      <c r="A15369" s="35" t="s">
        <v>47331</v>
      </c>
      <c r="B15369" s="36" t="s">
        <v>47332</v>
      </c>
      <c r="C15369" s="37">
        <v>60121403</v>
      </c>
      <c r="D15369" s="38" t="s">
        <v>47333</v>
      </c>
      <c r="E15369" s="39" t="s">
        <v>1966</v>
      </c>
      <c r="F15369" s="37" t="s">
        <v>1969</v>
      </c>
    </row>
    <row r="15370" spans="1:6" ht="14.25" customHeight="1" x14ac:dyDescent="0.2">
      <c r="A15370" s="35" t="s">
        <v>47334</v>
      </c>
      <c r="B15370" s="36" t="s">
        <v>47335</v>
      </c>
      <c r="C15370" s="37">
        <v>60121404</v>
      </c>
      <c r="D15370" s="38" t="s">
        <v>47336</v>
      </c>
      <c r="E15370" s="39" t="s">
        <v>1966</v>
      </c>
      <c r="F15370" s="37" t="s">
        <v>1969</v>
      </c>
    </row>
    <row r="15371" spans="1:6" ht="14.25" customHeight="1" x14ac:dyDescent="0.2">
      <c r="A15371" s="35" t="s">
        <v>47337</v>
      </c>
      <c r="B15371" s="36" t="s">
        <v>47338</v>
      </c>
      <c r="C15371" s="37">
        <v>60121405</v>
      </c>
      <c r="D15371" s="38" t="s">
        <v>47339</v>
      </c>
      <c r="E15371" s="39" t="s">
        <v>1966</v>
      </c>
      <c r="F15371" s="37" t="s">
        <v>1969</v>
      </c>
    </row>
    <row r="15372" spans="1:6" ht="14.25" customHeight="1" x14ac:dyDescent="0.2">
      <c r="A15372" s="35" t="s">
        <v>47340</v>
      </c>
      <c r="B15372" s="36" t="s">
        <v>47341</v>
      </c>
      <c r="C15372" s="37">
        <v>60121406</v>
      </c>
      <c r="D15372" s="38" t="s">
        <v>47342</v>
      </c>
      <c r="E15372" s="39" t="s">
        <v>1966</v>
      </c>
      <c r="F15372" s="37" t="s">
        <v>1969</v>
      </c>
    </row>
    <row r="15373" spans="1:6" ht="14.25" customHeight="1" x14ac:dyDescent="0.2">
      <c r="A15373" s="35" t="s">
        <v>47343</v>
      </c>
      <c r="B15373" s="36" t="s">
        <v>47344</v>
      </c>
      <c r="C15373" s="37">
        <v>60121407</v>
      </c>
      <c r="D15373" s="38" t="s">
        <v>47345</v>
      </c>
      <c r="E15373" s="39" t="s">
        <v>1966</v>
      </c>
      <c r="F15373" s="37" t="s">
        <v>1969</v>
      </c>
    </row>
    <row r="15374" spans="1:6" ht="14.25" customHeight="1" x14ac:dyDescent="0.2">
      <c r="A15374" s="35" t="s">
        <v>47346</v>
      </c>
      <c r="B15374" s="36" t="s">
        <v>47347</v>
      </c>
      <c r="C15374" s="37">
        <v>60121408</v>
      </c>
      <c r="D15374" s="38" t="s">
        <v>47348</v>
      </c>
      <c r="E15374" s="39" t="s">
        <v>1966</v>
      </c>
      <c r="F15374" s="37" t="s">
        <v>1969</v>
      </c>
    </row>
    <row r="15375" spans="1:6" ht="14.25" customHeight="1" x14ac:dyDescent="0.2">
      <c r="A15375" s="35" t="s">
        <v>47349</v>
      </c>
      <c r="B15375" s="36" t="s">
        <v>47350</v>
      </c>
      <c r="C15375" s="37">
        <v>60121409</v>
      </c>
      <c r="D15375" s="38" t="s">
        <v>47351</v>
      </c>
      <c r="E15375" s="39" t="s">
        <v>1966</v>
      </c>
      <c r="F15375" s="37" t="s">
        <v>1969</v>
      </c>
    </row>
    <row r="15376" spans="1:6" ht="14.25" customHeight="1" x14ac:dyDescent="0.2">
      <c r="A15376" s="35" t="s">
        <v>47352</v>
      </c>
      <c r="B15376" s="36" t="s">
        <v>47353</v>
      </c>
      <c r="C15376" s="37">
        <v>60121410</v>
      </c>
      <c r="D15376" s="38" t="s">
        <v>47354</v>
      </c>
      <c r="E15376" s="39" t="s">
        <v>1966</v>
      </c>
      <c r="F15376" s="37" t="s">
        <v>1969</v>
      </c>
    </row>
    <row r="15377" spans="1:6" ht="14.25" customHeight="1" x14ac:dyDescent="0.2">
      <c r="A15377" s="35" t="s">
        <v>47355</v>
      </c>
      <c r="B15377" s="36" t="s">
        <v>47356</v>
      </c>
      <c r="C15377" s="37">
        <v>60121411</v>
      </c>
      <c r="D15377" s="38" t="s">
        <v>47357</v>
      </c>
      <c r="E15377" s="39" t="s">
        <v>1966</v>
      </c>
      <c r="F15377" s="37" t="s">
        <v>1969</v>
      </c>
    </row>
    <row r="15378" spans="1:6" ht="14.25" customHeight="1" x14ac:dyDescent="0.2">
      <c r="A15378" s="35" t="s">
        <v>47358</v>
      </c>
      <c r="B15378" s="36" t="s">
        <v>47359</v>
      </c>
      <c r="C15378" s="37">
        <v>60121412</v>
      </c>
      <c r="D15378" s="38" t="s">
        <v>47360</v>
      </c>
      <c r="E15378" s="39" t="s">
        <v>1966</v>
      </c>
      <c r="F15378" s="37" t="s">
        <v>1969</v>
      </c>
    </row>
    <row r="15379" spans="1:6" ht="14.25" customHeight="1" x14ac:dyDescent="0.2">
      <c r="A15379" s="35" t="s">
        <v>47361</v>
      </c>
      <c r="B15379" s="36" t="s">
        <v>47362</v>
      </c>
      <c r="C15379" s="37">
        <v>60121413</v>
      </c>
      <c r="D15379" s="38" t="s">
        <v>47363</v>
      </c>
      <c r="E15379" s="39" t="s">
        <v>1966</v>
      </c>
      <c r="F15379" s="37" t="s">
        <v>1969</v>
      </c>
    </row>
    <row r="15380" spans="1:6" ht="14.25" customHeight="1" x14ac:dyDescent="0.2">
      <c r="A15380" s="35" t="s">
        <v>47364</v>
      </c>
      <c r="B15380" s="36" t="s">
        <v>47365</v>
      </c>
      <c r="C15380" s="37">
        <v>60121414</v>
      </c>
      <c r="D15380" s="38" t="s">
        <v>47366</v>
      </c>
      <c r="E15380" s="39" t="s">
        <v>1966</v>
      </c>
      <c r="F15380" s="37" t="s">
        <v>1969</v>
      </c>
    </row>
    <row r="15381" spans="1:6" ht="14.25" customHeight="1" x14ac:dyDescent="0.2">
      <c r="A15381" s="35" t="s">
        <v>47367</v>
      </c>
      <c r="B15381" s="36" t="s">
        <v>47368</v>
      </c>
      <c r="C15381" s="37">
        <v>60121415</v>
      </c>
      <c r="D15381" s="38" t="s">
        <v>47369</v>
      </c>
      <c r="E15381" s="39" t="s">
        <v>1966</v>
      </c>
      <c r="F15381" s="37" t="s">
        <v>1969</v>
      </c>
    </row>
    <row r="15382" spans="1:6" ht="14.25" customHeight="1" x14ac:dyDescent="0.2">
      <c r="A15382" s="35" t="s">
        <v>47370</v>
      </c>
      <c r="B15382" s="36" t="s">
        <v>47371</v>
      </c>
      <c r="C15382" s="37">
        <v>60121501</v>
      </c>
      <c r="D15382" s="38" t="s">
        <v>47372</v>
      </c>
      <c r="E15382" s="39" t="s">
        <v>1865</v>
      </c>
      <c r="F15382" s="37" t="s">
        <v>1939</v>
      </c>
    </row>
    <row r="15383" spans="1:6" ht="14.25" customHeight="1" x14ac:dyDescent="0.2">
      <c r="A15383" s="35" t="s">
        <v>47373</v>
      </c>
      <c r="B15383" s="36" t="s">
        <v>47374</v>
      </c>
      <c r="C15383" s="37">
        <v>60121502</v>
      </c>
      <c r="D15383" s="38" t="s">
        <v>47375</v>
      </c>
      <c r="E15383" s="39" t="s">
        <v>1865</v>
      </c>
      <c r="F15383" s="37" t="s">
        <v>1939</v>
      </c>
    </row>
    <row r="15384" spans="1:6" ht="14.25" customHeight="1" x14ac:dyDescent="0.2">
      <c r="A15384" s="35" t="s">
        <v>47376</v>
      </c>
      <c r="B15384" s="36" t="s">
        <v>47377</v>
      </c>
      <c r="C15384" s="37">
        <v>60121503</v>
      </c>
      <c r="D15384" s="38" t="s">
        <v>47378</v>
      </c>
      <c r="E15384" s="39" t="s">
        <v>1865</v>
      </c>
      <c r="F15384" s="37" t="s">
        <v>1939</v>
      </c>
    </row>
    <row r="15385" spans="1:6" ht="14.25" customHeight="1" x14ac:dyDescent="0.2">
      <c r="A15385" s="35" t="s">
        <v>47379</v>
      </c>
      <c r="B15385" s="36" t="s">
        <v>47380</v>
      </c>
      <c r="C15385" s="37">
        <v>60121504</v>
      </c>
      <c r="D15385" s="38" t="s">
        <v>47381</v>
      </c>
      <c r="E15385" s="39" t="s">
        <v>1865</v>
      </c>
      <c r="F15385" s="37" t="s">
        <v>1939</v>
      </c>
    </row>
    <row r="15386" spans="1:6" ht="14.25" customHeight="1" x14ac:dyDescent="0.2">
      <c r="A15386" s="35" t="s">
        <v>47382</v>
      </c>
      <c r="B15386" s="36" t="s">
        <v>47383</v>
      </c>
      <c r="C15386" s="37">
        <v>60121505</v>
      </c>
      <c r="D15386" s="38" t="s">
        <v>47384</v>
      </c>
      <c r="E15386" s="39" t="s">
        <v>1865</v>
      </c>
      <c r="F15386" s="37" t="s">
        <v>1939</v>
      </c>
    </row>
    <row r="15387" spans="1:6" ht="14.25" customHeight="1" x14ac:dyDescent="0.2">
      <c r="A15387" s="35" t="s">
        <v>47385</v>
      </c>
      <c r="B15387" s="36" t="s">
        <v>47386</v>
      </c>
      <c r="C15387" s="37">
        <v>60121506</v>
      </c>
      <c r="D15387" s="38" t="s">
        <v>47387</v>
      </c>
      <c r="E15387" s="39" t="s">
        <v>1865</v>
      </c>
      <c r="F15387" s="37" t="s">
        <v>1939</v>
      </c>
    </row>
    <row r="15388" spans="1:6" ht="14.25" customHeight="1" x14ac:dyDescent="0.2">
      <c r="A15388" s="35" t="s">
        <v>47388</v>
      </c>
      <c r="B15388" s="36" t="s">
        <v>47389</v>
      </c>
      <c r="C15388" s="37">
        <v>60121507</v>
      </c>
      <c r="D15388" s="38" t="s">
        <v>47390</v>
      </c>
      <c r="E15388" s="39" t="s">
        <v>1865</v>
      </c>
      <c r="F15388" s="37" t="s">
        <v>1939</v>
      </c>
    </row>
    <row r="15389" spans="1:6" ht="14.25" customHeight="1" x14ac:dyDescent="0.2">
      <c r="A15389" s="35" t="s">
        <v>1907</v>
      </c>
      <c r="B15389" s="36" t="s">
        <v>47391</v>
      </c>
      <c r="C15389" s="37">
        <v>60121508</v>
      </c>
      <c r="D15389" s="38" t="s">
        <v>47392</v>
      </c>
      <c r="E15389" s="39" t="s">
        <v>1865</v>
      </c>
      <c r="F15389" s="37" t="s">
        <v>1939</v>
      </c>
    </row>
    <row r="15390" spans="1:6" ht="14.25" customHeight="1" x14ac:dyDescent="0.2">
      <c r="A15390" s="35" t="s">
        <v>1900</v>
      </c>
      <c r="B15390" s="36" t="s">
        <v>47393</v>
      </c>
      <c r="C15390" s="37">
        <v>60121509</v>
      </c>
      <c r="D15390" s="38" t="s">
        <v>47394</v>
      </c>
      <c r="E15390" s="39" t="s">
        <v>1865</v>
      </c>
      <c r="F15390" s="37" t="s">
        <v>1939</v>
      </c>
    </row>
    <row r="15391" spans="1:6" ht="14.25" customHeight="1" x14ac:dyDescent="0.2">
      <c r="A15391" s="35" t="s">
        <v>47395</v>
      </c>
      <c r="B15391" s="36" t="s">
        <v>47396</v>
      </c>
      <c r="C15391" s="37">
        <v>60121510</v>
      </c>
      <c r="D15391" s="38" t="s">
        <v>47397</v>
      </c>
      <c r="E15391" s="39" t="s">
        <v>1865</v>
      </c>
      <c r="F15391" s="37" t="s">
        <v>1939</v>
      </c>
    </row>
    <row r="15392" spans="1:6" ht="14.25" customHeight="1" x14ac:dyDescent="0.2">
      <c r="A15392" s="35" t="s">
        <v>47398</v>
      </c>
      <c r="B15392" s="36" t="s">
        <v>47399</v>
      </c>
      <c r="C15392" s="37">
        <v>60121511</v>
      </c>
      <c r="D15392" s="38" t="s">
        <v>47400</v>
      </c>
      <c r="E15392" s="39" t="s">
        <v>1865</v>
      </c>
      <c r="F15392" s="37" t="s">
        <v>1939</v>
      </c>
    </row>
    <row r="15393" spans="1:6" ht="14.25" customHeight="1" x14ac:dyDescent="0.2">
      <c r="A15393" s="35" t="s">
        <v>47401</v>
      </c>
      <c r="B15393" s="36" t="s">
        <v>47402</v>
      </c>
      <c r="C15393" s="37">
        <v>60121512</v>
      </c>
      <c r="D15393" s="38" t="s">
        <v>47403</v>
      </c>
      <c r="E15393" s="39" t="s">
        <v>1865</v>
      </c>
      <c r="F15393" s="37" t="s">
        <v>1939</v>
      </c>
    </row>
    <row r="15394" spans="1:6" ht="14.25" customHeight="1" x14ac:dyDescent="0.2">
      <c r="A15394" s="35" t="s">
        <v>47404</v>
      </c>
      <c r="B15394" s="36" t="s">
        <v>47405</v>
      </c>
      <c r="C15394" s="37">
        <v>60121513</v>
      </c>
      <c r="D15394" s="38" t="s">
        <v>47404</v>
      </c>
      <c r="E15394" s="39" t="s">
        <v>4090</v>
      </c>
      <c r="F15394" s="37" t="s">
        <v>4091</v>
      </c>
    </row>
    <row r="15395" spans="1:6" ht="14.25" customHeight="1" x14ac:dyDescent="0.2">
      <c r="A15395" s="35" t="s">
        <v>47406</v>
      </c>
      <c r="B15395" s="36" t="s">
        <v>47407</v>
      </c>
      <c r="C15395" s="37">
        <v>60121514</v>
      </c>
      <c r="D15395" s="38" t="s">
        <v>47406</v>
      </c>
      <c r="E15395" s="39" t="s">
        <v>13381</v>
      </c>
      <c r="F15395" s="37" t="s">
        <v>13382</v>
      </c>
    </row>
    <row r="15396" spans="1:6" ht="14.25" customHeight="1" x14ac:dyDescent="0.2">
      <c r="A15396" s="35" t="s">
        <v>47408</v>
      </c>
      <c r="B15396" s="36" t="s">
        <v>47409</v>
      </c>
      <c r="C15396" s="37">
        <v>60121515</v>
      </c>
      <c r="D15396" s="38" t="s">
        <v>47410</v>
      </c>
      <c r="E15396" s="39" t="s">
        <v>5638</v>
      </c>
      <c r="F15396" s="37" t="s">
        <v>5639</v>
      </c>
    </row>
    <row r="15397" spans="1:6" ht="14.25" customHeight="1" x14ac:dyDescent="0.2">
      <c r="A15397" s="35" t="s">
        <v>47411</v>
      </c>
      <c r="B15397" s="36" t="s">
        <v>47412</v>
      </c>
      <c r="C15397" s="37">
        <v>60121516</v>
      </c>
      <c r="D15397" s="38" t="s">
        <v>47413</v>
      </c>
      <c r="E15397" s="39" t="s">
        <v>3044</v>
      </c>
      <c r="F15397" s="37" t="s">
        <v>3045</v>
      </c>
    </row>
    <row r="15398" spans="1:6" ht="14.25" customHeight="1" x14ac:dyDescent="0.2">
      <c r="A15398" s="35" t="s">
        <v>47414</v>
      </c>
      <c r="B15398" s="36" t="s">
        <v>47415</v>
      </c>
      <c r="C15398" s="37">
        <v>60121517</v>
      </c>
      <c r="D15398" s="38" t="s">
        <v>47416</v>
      </c>
      <c r="E15398" s="39" t="s">
        <v>3044</v>
      </c>
      <c r="F15398" s="37" t="s">
        <v>3045</v>
      </c>
    </row>
    <row r="15399" spans="1:6" ht="14.25" customHeight="1" x14ac:dyDescent="0.2">
      <c r="A15399" s="35" t="s">
        <v>1909</v>
      </c>
      <c r="B15399" s="36" t="s">
        <v>47417</v>
      </c>
      <c r="C15399" s="37">
        <v>60121518</v>
      </c>
      <c r="D15399" s="38" t="s">
        <v>47418</v>
      </c>
      <c r="E15399" s="39" t="s">
        <v>3044</v>
      </c>
      <c r="F15399" s="37" t="s">
        <v>3045</v>
      </c>
    </row>
    <row r="15400" spans="1:6" ht="14.25" customHeight="1" x14ac:dyDescent="0.2">
      <c r="A15400" s="35" t="s">
        <v>1902</v>
      </c>
      <c r="B15400" s="36" t="s">
        <v>47419</v>
      </c>
      <c r="C15400" s="37">
        <v>60121519</v>
      </c>
      <c r="D15400" s="38" t="s">
        <v>47420</v>
      </c>
      <c r="E15400" s="39" t="s">
        <v>1865</v>
      </c>
      <c r="F15400" s="37" t="s">
        <v>1939</v>
      </c>
    </row>
    <row r="15401" spans="1:6" ht="14.25" customHeight="1" x14ac:dyDescent="0.2">
      <c r="A15401" s="35" t="s">
        <v>47421</v>
      </c>
      <c r="B15401" s="36" t="s">
        <v>47422</v>
      </c>
      <c r="C15401" s="37">
        <v>60121520</v>
      </c>
      <c r="D15401" s="38" t="s">
        <v>47423</v>
      </c>
      <c r="E15401" s="39" t="s">
        <v>22808</v>
      </c>
      <c r="F15401" s="37" t="s">
        <v>22809</v>
      </c>
    </row>
    <row r="15402" spans="1:6" ht="14.25" customHeight="1" x14ac:dyDescent="0.2">
      <c r="A15402" s="35" t="s">
        <v>47424</v>
      </c>
      <c r="B15402" s="36" t="s">
        <v>47425</v>
      </c>
      <c r="C15402" s="37">
        <v>60121521</v>
      </c>
      <c r="D15402" s="38" t="s">
        <v>47426</v>
      </c>
      <c r="E15402" s="39" t="s">
        <v>1865</v>
      </c>
      <c r="F15402" s="37" t="s">
        <v>1939</v>
      </c>
    </row>
    <row r="15403" spans="1:6" ht="14.25" customHeight="1" x14ac:dyDescent="0.2">
      <c r="A15403" s="35" t="s">
        <v>47427</v>
      </c>
      <c r="B15403" s="36" t="s">
        <v>47428</v>
      </c>
      <c r="C15403" s="37">
        <v>60121522</v>
      </c>
      <c r="D15403" s="38" t="s">
        <v>47429</v>
      </c>
      <c r="E15403" s="39" t="s">
        <v>22808</v>
      </c>
      <c r="F15403" s="37" t="s">
        <v>22809</v>
      </c>
    </row>
    <row r="15404" spans="1:6" ht="14.25" customHeight="1" x14ac:dyDescent="0.2">
      <c r="A15404" s="35" t="s">
        <v>1910</v>
      </c>
      <c r="B15404" s="36" t="s">
        <v>47430</v>
      </c>
      <c r="C15404" s="37">
        <v>60121523</v>
      </c>
      <c r="D15404" s="38" t="s">
        <v>47431</v>
      </c>
      <c r="E15404" s="39" t="s">
        <v>1865</v>
      </c>
      <c r="F15404" s="37" t="s">
        <v>1939</v>
      </c>
    </row>
    <row r="15405" spans="1:6" ht="14.25" customHeight="1" x14ac:dyDescent="0.2">
      <c r="A15405" s="35" t="s">
        <v>47432</v>
      </c>
      <c r="B15405" s="36" t="s">
        <v>47433</v>
      </c>
      <c r="C15405" s="37">
        <v>60121524</v>
      </c>
      <c r="D15405" s="38" t="s">
        <v>47434</v>
      </c>
      <c r="E15405" s="39" t="s">
        <v>22808</v>
      </c>
      <c r="F15405" s="37" t="s">
        <v>22809</v>
      </c>
    </row>
    <row r="15406" spans="1:6" ht="14.25" customHeight="1" x14ac:dyDescent="0.2">
      <c r="A15406" s="35" t="s">
        <v>47435</v>
      </c>
      <c r="B15406" s="36" t="s">
        <v>47436</v>
      </c>
      <c r="C15406" s="37">
        <v>60121525</v>
      </c>
      <c r="D15406" s="38" t="s">
        <v>47437</v>
      </c>
      <c r="E15406" s="39" t="s">
        <v>1966</v>
      </c>
      <c r="F15406" s="37" t="s">
        <v>1969</v>
      </c>
    </row>
    <row r="15407" spans="1:6" ht="14.25" customHeight="1" x14ac:dyDescent="0.2">
      <c r="A15407" s="35" t="s">
        <v>47438</v>
      </c>
      <c r="B15407" s="36" t="s">
        <v>47439</v>
      </c>
      <c r="C15407" s="37">
        <v>60121526</v>
      </c>
      <c r="D15407" s="38" t="s">
        <v>47440</v>
      </c>
      <c r="E15407" s="39" t="s">
        <v>22808</v>
      </c>
      <c r="F15407" s="37" t="s">
        <v>22809</v>
      </c>
    </row>
    <row r="15408" spans="1:6" ht="14.25" customHeight="1" x14ac:dyDescent="0.2">
      <c r="A15408" s="35" t="s">
        <v>47441</v>
      </c>
      <c r="B15408" s="36" t="s">
        <v>47442</v>
      </c>
      <c r="C15408" s="37">
        <v>60121531</v>
      </c>
      <c r="D15408" s="38" t="s">
        <v>47443</v>
      </c>
      <c r="E15408" s="39" t="s">
        <v>1966</v>
      </c>
      <c r="F15408" s="37" t="s">
        <v>1969</v>
      </c>
    </row>
    <row r="15409" spans="1:6" ht="14.25" customHeight="1" x14ac:dyDescent="0.2">
      <c r="A15409" s="35" t="s">
        <v>47444</v>
      </c>
      <c r="B15409" s="36" t="s">
        <v>47445</v>
      </c>
      <c r="C15409" s="37">
        <v>60121532</v>
      </c>
      <c r="D15409" s="38" t="s">
        <v>47446</v>
      </c>
      <c r="E15409" s="39" t="s">
        <v>1966</v>
      </c>
      <c r="F15409" s="37" t="s">
        <v>1969</v>
      </c>
    </row>
    <row r="15410" spans="1:6" ht="14.25" customHeight="1" x14ac:dyDescent="0.2">
      <c r="A15410" s="35" t="s">
        <v>47447</v>
      </c>
      <c r="B15410" s="36" t="s">
        <v>47448</v>
      </c>
      <c r="C15410" s="37">
        <v>60121533</v>
      </c>
      <c r="D15410" s="38" t="s">
        <v>47449</v>
      </c>
      <c r="E15410" s="39" t="s">
        <v>1966</v>
      </c>
      <c r="F15410" s="37" t="s">
        <v>1969</v>
      </c>
    </row>
    <row r="15411" spans="1:6" ht="14.25" customHeight="1" x14ac:dyDescent="0.2">
      <c r="A15411" s="35" t="s">
        <v>47450</v>
      </c>
      <c r="B15411" s="36" t="s">
        <v>47451</v>
      </c>
      <c r="C15411" s="37">
        <v>60121534</v>
      </c>
      <c r="D15411" s="38" t="s">
        <v>47452</v>
      </c>
      <c r="E15411" s="39" t="s">
        <v>1966</v>
      </c>
      <c r="F15411" s="37" t="s">
        <v>1969</v>
      </c>
    </row>
    <row r="15412" spans="1:6" ht="14.25" customHeight="1" x14ac:dyDescent="0.2">
      <c r="A15412" s="35" t="s">
        <v>2111</v>
      </c>
      <c r="B15412" s="36" t="s">
        <v>47453</v>
      </c>
      <c r="C15412" s="37">
        <v>60121535</v>
      </c>
      <c r="D15412" s="38" t="s">
        <v>47454</v>
      </c>
      <c r="E15412" s="39" t="s">
        <v>1966</v>
      </c>
      <c r="F15412" s="37" t="s">
        <v>1969</v>
      </c>
    </row>
    <row r="15413" spans="1:6" ht="14.25" customHeight="1" x14ac:dyDescent="0.2">
      <c r="A15413" s="35" t="s">
        <v>47455</v>
      </c>
      <c r="B15413" s="36" t="s">
        <v>47456</v>
      </c>
      <c r="C15413" s="37">
        <v>60121536</v>
      </c>
      <c r="D15413" s="38" t="s">
        <v>47457</v>
      </c>
      <c r="E15413" s="39" t="s">
        <v>1966</v>
      </c>
      <c r="F15413" s="37" t="s">
        <v>1969</v>
      </c>
    </row>
    <row r="15414" spans="1:6" ht="14.25" customHeight="1" x14ac:dyDescent="0.2">
      <c r="A15414" s="35" t="s">
        <v>47458</v>
      </c>
      <c r="B15414" s="36" t="s">
        <v>47459</v>
      </c>
      <c r="C15414" s="37">
        <v>60121537</v>
      </c>
      <c r="D15414" s="38" t="s">
        <v>47460</v>
      </c>
      <c r="E15414" s="39" t="s">
        <v>1966</v>
      </c>
      <c r="F15414" s="37" t="s">
        <v>1969</v>
      </c>
    </row>
    <row r="15415" spans="1:6" ht="14.25" customHeight="1" x14ac:dyDescent="0.2">
      <c r="A15415" s="35" t="s">
        <v>47461</v>
      </c>
      <c r="B15415" s="36" t="s">
        <v>47462</v>
      </c>
      <c r="C15415" s="37">
        <v>60121538</v>
      </c>
      <c r="D15415" s="38" t="s">
        <v>47463</v>
      </c>
      <c r="E15415" s="39" t="s">
        <v>1966</v>
      </c>
      <c r="F15415" s="37" t="s">
        <v>1969</v>
      </c>
    </row>
    <row r="15416" spans="1:6" ht="14.25" customHeight="1" x14ac:dyDescent="0.2">
      <c r="A15416" s="35" t="s">
        <v>47464</v>
      </c>
      <c r="B15416" s="36" t="s">
        <v>47465</v>
      </c>
      <c r="C15416" s="37">
        <v>60121539</v>
      </c>
      <c r="D15416" s="38" t="s">
        <v>47466</v>
      </c>
      <c r="E15416" s="39" t="s">
        <v>3328</v>
      </c>
      <c r="F15416" s="37" t="s">
        <v>4600</v>
      </c>
    </row>
    <row r="15417" spans="1:6" ht="14.25" customHeight="1" x14ac:dyDescent="0.2">
      <c r="A15417" s="35" t="s">
        <v>47467</v>
      </c>
      <c r="B15417" s="36" t="s">
        <v>47468</v>
      </c>
      <c r="C15417" s="37">
        <v>60121540</v>
      </c>
      <c r="D15417" s="38" t="s">
        <v>47469</v>
      </c>
      <c r="E15417" s="39" t="s">
        <v>3438</v>
      </c>
      <c r="F15417" s="37" t="s">
        <v>3439</v>
      </c>
    </row>
    <row r="15418" spans="1:6" ht="14.25" customHeight="1" x14ac:dyDescent="0.2">
      <c r="A15418" s="35" t="s">
        <v>47470</v>
      </c>
      <c r="B15418" s="36" t="s">
        <v>47471</v>
      </c>
      <c r="C15418" s="37">
        <v>60121601</v>
      </c>
      <c r="D15418" s="38" t="s">
        <v>47472</v>
      </c>
      <c r="E15418" s="39" t="s">
        <v>2581</v>
      </c>
      <c r="F15418" s="37" t="s">
        <v>2582</v>
      </c>
    </row>
    <row r="15419" spans="1:6" ht="14.25" customHeight="1" x14ac:dyDescent="0.2">
      <c r="A15419" s="35" t="s">
        <v>47473</v>
      </c>
      <c r="B15419" s="36" t="s">
        <v>47474</v>
      </c>
      <c r="C15419" s="37">
        <v>60121602</v>
      </c>
      <c r="D15419" s="38" t="s">
        <v>47475</v>
      </c>
      <c r="E15419" s="39" t="s">
        <v>1966</v>
      </c>
      <c r="F15419" s="37" t="s">
        <v>1969</v>
      </c>
    </row>
    <row r="15420" spans="1:6" ht="14.25" customHeight="1" x14ac:dyDescent="0.2">
      <c r="A15420" s="35" t="s">
        <v>1977</v>
      </c>
      <c r="B15420" s="36" t="s">
        <v>47476</v>
      </c>
      <c r="C15420" s="37">
        <v>60121603</v>
      </c>
      <c r="D15420" s="38" t="s">
        <v>47477</v>
      </c>
      <c r="E15420" s="39" t="s">
        <v>3585</v>
      </c>
      <c r="F15420" s="37" t="s">
        <v>3581</v>
      </c>
    </row>
    <row r="15421" spans="1:6" ht="14.25" customHeight="1" x14ac:dyDescent="0.2">
      <c r="A15421" s="35" t="s">
        <v>47478</v>
      </c>
      <c r="B15421" s="36" t="s">
        <v>47479</v>
      </c>
      <c r="C15421" s="37">
        <v>60121604</v>
      </c>
      <c r="D15421" s="38" t="s">
        <v>47480</v>
      </c>
      <c r="E15421" s="39" t="s">
        <v>1966</v>
      </c>
      <c r="F15421" s="37" t="s">
        <v>1969</v>
      </c>
    </row>
    <row r="15422" spans="1:6" ht="14.25" customHeight="1" x14ac:dyDescent="0.2">
      <c r="A15422" s="35" t="s">
        <v>47481</v>
      </c>
      <c r="B15422" s="36" t="s">
        <v>47482</v>
      </c>
      <c r="C15422" s="37">
        <v>60121605</v>
      </c>
      <c r="D15422" s="38" t="s">
        <v>47483</v>
      </c>
      <c r="E15422" s="39" t="s">
        <v>1966</v>
      </c>
      <c r="F15422" s="37" t="s">
        <v>1969</v>
      </c>
    </row>
    <row r="15423" spans="1:6" ht="14.25" customHeight="1" x14ac:dyDescent="0.2">
      <c r="A15423" s="35" t="s">
        <v>47484</v>
      </c>
      <c r="B15423" s="36" t="s">
        <v>47485</v>
      </c>
      <c r="C15423" s="37">
        <v>60121606</v>
      </c>
      <c r="D15423" s="38" t="s">
        <v>47486</v>
      </c>
      <c r="E15423" s="39" t="s">
        <v>1966</v>
      </c>
      <c r="F15423" s="37" t="s">
        <v>1969</v>
      </c>
    </row>
    <row r="15424" spans="1:6" ht="14.25" customHeight="1" x14ac:dyDescent="0.2">
      <c r="A15424" s="35" t="s">
        <v>47487</v>
      </c>
      <c r="B15424" s="36" t="s">
        <v>47488</v>
      </c>
      <c r="C15424" s="37">
        <v>60121701</v>
      </c>
      <c r="D15424" s="38" t="s">
        <v>47489</v>
      </c>
      <c r="E15424" s="39" t="s">
        <v>4836</v>
      </c>
      <c r="F15424" s="37" t="s">
        <v>3589</v>
      </c>
    </row>
    <row r="15425" spans="1:6" ht="14.25" customHeight="1" x14ac:dyDescent="0.2">
      <c r="A15425" s="35" t="s">
        <v>47490</v>
      </c>
      <c r="B15425" s="36" t="s">
        <v>47491</v>
      </c>
      <c r="C15425" s="37">
        <v>60121702</v>
      </c>
      <c r="D15425" s="38" t="s">
        <v>47492</v>
      </c>
      <c r="E15425" s="39" t="s">
        <v>4836</v>
      </c>
      <c r="F15425" s="37" t="s">
        <v>3589</v>
      </c>
    </row>
    <row r="15426" spans="1:6" ht="14.25" customHeight="1" x14ac:dyDescent="0.2">
      <c r="A15426" s="35" t="s">
        <v>47493</v>
      </c>
      <c r="B15426" s="36" t="s">
        <v>47494</v>
      </c>
      <c r="C15426" s="37">
        <v>60121703</v>
      </c>
      <c r="D15426" s="38" t="s">
        <v>47495</v>
      </c>
      <c r="E15426" s="39" t="s">
        <v>4836</v>
      </c>
      <c r="F15426" s="37" t="s">
        <v>3589</v>
      </c>
    </row>
    <row r="15427" spans="1:6" ht="14.25" customHeight="1" x14ac:dyDescent="0.2">
      <c r="A15427" s="35" t="s">
        <v>47496</v>
      </c>
      <c r="B15427" s="36" t="s">
        <v>47497</v>
      </c>
      <c r="C15427" s="37">
        <v>60121704</v>
      </c>
      <c r="D15427" s="38" t="s">
        <v>47498</v>
      </c>
      <c r="E15427" s="39" t="s">
        <v>3438</v>
      </c>
      <c r="F15427" s="37" t="s">
        <v>3439</v>
      </c>
    </row>
    <row r="15428" spans="1:6" ht="14.25" customHeight="1" x14ac:dyDescent="0.2">
      <c r="A15428" s="35" t="s">
        <v>47499</v>
      </c>
      <c r="B15428" s="36" t="s">
        <v>47500</v>
      </c>
      <c r="C15428" s="37">
        <v>60121705</v>
      </c>
      <c r="D15428" s="38" t="s">
        <v>47501</v>
      </c>
      <c r="E15428" s="39" t="s">
        <v>2581</v>
      </c>
      <c r="F15428" s="37" t="s">
        <v>2582</v>
      </c>
    </row>
    <row r="15429" spans="1:6" ht="14.25" customHeight="1" x14ac:dyDescent="0.2">
      <c r="A15429" s="35" t="s">
        <v>47502</v>
      </c>
      <c r="B15429" s="36" t="s">
        <v>47503</v>
      </c>
      <c r="C15429" s="37">
        <v>60121706</v>
      </c>
      <c r="D15429" s="38" t="s">
        <v>47504</v>
      </c>
      <c r="E15429" s="39" t="s">
        <v>4090</v>
      </c>
      <c r="F15429" s="37" t="s">
        <v>4091</v>
      </c>
    </row>
    <row r="15430" spans="1:6" ht="14.25" customHeight="1" x14ac:dyDescent="0.2">
      <c r="A15430" s="35" t="s">
        <v>47505</v>
      </c>
      <c r="B15430" s="36" t="s">
        <v>47506</v>
      </c>
      <c r="C15430" s="37">
        <v>60121707</v>
      </c>
      <c r="D15430" s="38" t="s">
        <v>47507</v>
      </c>
      <c r="E15430" s="39" t="s">
        <v>1966</v>
      </c>
      <c r="F15430" s="37" t="s">
        <v>1969</v>
      </c>
    </row>
    <row r="15431" spans="1:6" ht="14.25" customHeight="1" x14ac:dyDescent="0.2">
      <c r="A15431" s="35" t="s">
        <v>47508</v>
      </c>
      <c r="B15431" s="36" t="s">
        <v>47509</v>
      </c>
      <c r="C15431" s="37">
        <v>60121708</v>
      </c>
      <c r="D15431" s="38" t="s">
        <v>47510</v>
      </c>
      <c r="E15431" s="39" t="s">
        <v>1966</v>
      </c>
      <c r="F15431" s="37" t="s">
        <v>1969</v>
      </c>
    </row>
    <row r="15432" spans="1:6" ht="14.25" customHeight="1" x14ac:dyDescent="0.2">
      <c r="A15432" s="35" t="s">
        <v>47511</v>
      </c>
      <c r="B15432" s="36" t="s">
        <v>47512</v>
      </c>
      <c r="C15432" s="37">
        <v>60121709</v>
      </c>
      <c r="D15432" s="38" t="s">
        <v>47513</v>
      </c>
      <c r="E15432" s="39" t="s">
        <v>1966</v>
      </c>
      <c r="F15432" s="37" t="s">
        <v>1969</v>
      </c>
    </row>
    <row r="15433" spans="1:6" ht="14.25" customHeight="1" x14ac:dyDescent="0.2">
      <c r="A15433" s="35" t="s">
        <v>47514</v>
      </c>
      <c r="B15433" s="36" t="s">
        <v>47515</v>
      </c>
      <c r="C15433" s="37">
        <v>60121710</v>
      </c>
      <c r="D15433" s="38" t="s">
        <v>47516</v>
      </c>
      <c r="E15433" s="39" t="s">
        <v>1966</v>
      </c>
      <c r="F15433" s="37" t="s">
        <v>1969</v>
      </c>
    </row>
    <row r="15434" spans="1:6" ht="14.25" customHeight="1" x14ac:dyDescent="0.2">
      <c r="A15434" s="35" t="s">
        <v>47517</v>
      </c>
      <c r="B15434" s="36" t="s">
        <v>47518</v>
      </c>
      <c r="C15434" s="37">
        <v>60121711</v>
      </c>
      <c r="D15434" s="38" t="s">
        <v>47519</v>
      </c>
      <c r="E15434" s="39" t="s">
        <v>3718</v>
      </c>
      <c r="F15434" s="37" t="s">
        <v>6286</v>
      </c>
    </row>
    <row r="15435" spans="1:6" ht="14.25" customHeight="1" x14ac:dyDescent="0.2">
      <c r="A15435" s="35" t="s">
        <v>47520</v>
      </c>
      <c r="B15435" s="36" t="s">
        <v>47521</v>
      </c>
      <c r="C15435" s="37">
        <v>60121712</v>
      </c>
      <c r="D15435" s="38" t="s">
        <v>47522</v>
      </c>
      <c r="E15435" s="39" t="s">
        <v>1966</v>
      </c>
      <c r="F15435" s="37" t="s">
        <v>1969</v>
      </c>
    </row>
    <row r="15436" spans="1:6" ht="14.25" customHeight="1" x14ac:dyDescent="0.2">
      <c r="A15436" s="35" t="s">
        <v>47523</v>
      </c>
      <c r="B15436" s="36" t="s">
        <v>47524</v>
      </c>
      <c r="C15436" s="37">
        <v>60121713</v>
      </c>
      <c r="D15436" s="38" t="s">
        <v>47525</v>
      </c>
      <c r="E15436" s="39" t="s">
        <v>5913</v>
      </c>
      <c r="F15436" s="37" t="s">
        <v>5914</v>
      </c>
    </row>
    <row r="15437" spans="1:6" ht="14.25" customHeight="1" x14ac:dyDescent="0.2">
      <c r="A15437" s="35" t="s">
        <v>47526</v>
      </c>
      <c r="B15437" s="36" t="s">
        <v>47527</v>
      </c>
      <c r="C15437" s="37">
        <v>60121714</v>
      </c>
      <c r="D15437" s="38" t="s">
        <v>47528</v>
      </c>
      <c r="E15437" s="39" t="s">
        <v>5913</v>
      </c>
      <c r="F15437" s="37" t="s">
        <v>5914</v>
      </c>
    </row>
    <row r="15438" spans="1:6" ht="14.25" customHeight="1" x14ac:dyDescent="0.2">
      <c r="A15438" s="35" t="s">
        <v>47529</v>
      </c>
      <c r="B15438" s="36" t="s">
        <v>47530</v>
      </c>
      <c r="C15438" s="37">
        <v>60121715</v>
      </c>
      <c r="D15438" s="38" t="s">
        <v>47531</v>
      </c>
      <c r="E15438" s="39" t="s">
        <v>5913</v>
      </c>
      <c r="F15438" s="37" t="s">
        <v>5914</v>
      </c>
    </row>
    <row r="15439" spans="1:6" ht="14.25" customHeight="1" x14ac:dyDescent="0.2">
      <c r="A15439" s="35" t="s">
        <v>47532</v>
      </c>
      <c r="B15439" s="36" t="s">
        <v>47533</v>
      </c>
      <c r="C15439" s="37">
        <v>60121716</v>
      </c>
      <c r="D15439" s="38" t="s">
        <v>47534</v>
      </c>
      <c r="E15439" s="39" t="s">
        <v>1966</v>
      </c>
      <c r="F15439" s="37" t="s">
        <v>1969</v>
      </c>
    </row>
    <row r="15440" spans="1:6" ht="14.25" customHeight="1" x14ac:dyDescent="0.2">
      <c r="A15440" s="35" t="s">
        <v>47535</v>
      </c>
      <c r="B15440" s="36" t="s">
        <v>47536</v>
      </c>
      <c r="C15440" s="37">
        <v>60121717</v>
      </c>
      <c r="D15440" s="38" t="s">
        <v>47537</v>
      </c>
      <c r="E15440" s="39" t="s">
        <v>5913</v>
      </c>
      <c r="F15440" s="37" t="s">
        <v>5914</v>
      </c>
    </row>
    <row r="15441" spans="1:6" ht="14.25" customHeight="1" x14ac:dyDescent="0.2">
      <c r="A15441" s="35" t="s">
        <v>47538</v>
      </c>
      <c r="B15441" s="36" t="s">
        <v>47539</v>
      </c>
      <c r="C15441" s="37">
        <v>60121718</v>
      </c>
      <c r="D15441" s="38" t="s">
        <v>47538</v>
      </c>
      <c r="E15441" s="39" t="s">
        <v>1966</v>
      </c>
      <c r="F15441" s="37" t="s">
        <v>1969</v>
      </c>
    </row>
    <row r="15442" spans="1:6" ht="14.25" customHeight="1" x14ac:dyDescent="0.2">
      <c r="A15442" s="35" t="s">
        <v>47540</v>
      </c>
      <c r="B15442" s="36" t="s">
        <v>47541</v>
      </c>
      <c r="C15442" s="37">
        <v>60121801</v>
      </c>
      <c r="D15442" s="38" t="s">
        <v>47542</v>
      </c>
      <c r="E15442" s="39" t="s">
        <v>3328</v>
      </c>
      <c r="F15442" s="37" t="s">
        <v>4600</v>
      </c>
    </row>
    <row r="15443" spans="1:6" ht="14.25" customHeight="1" x14ac:dyDescent="0.2">
      <c r="A15443" s="35" t="s">
        <v>47543</v>
      </c>
      <c r="B15443" s="36" t="s">
        <v>47544</v>
      </c>
      <c r="C15443" s="37">
        <v>60121802</v>
      </c>
      <c r="D15443" s="38" t="s">
        <v>47545</v>
      </c>
      <c r="E15443" s="39" t="s">
        <v>3328</v>
      </c>
      <c r="F15443" s="37" t="s">
        <v>4600</v>
      </c>
    </row>
    <row r="15444" spans="1:6" ht="14.25" customHeight="1" x14ac:dyDescent="0.2">
      <c r="A15444" s="35" t="s">
        <v>47546</v>
      </c>
      <c r="B15444" s="36" t="s">
        <v>47547</v>
      </c>
      <c r="C15444" s="37">
        <v>60121803</v>
      </c>
      <c r="D15444" s="38" t="s">
        <v>47548</v>
      </c>
      <c r="E15444" s="39" t="s">
        <v>3328</v>
      </c>
      <c r="F15444" s="37" t="s">
        <v>4600</v>
      </c>
    </row>
    <row r="15445" spans="1:6" ht="14.25" customHeight="1" x14ac:dyDescent="0.2">
      <c r="A15445" s="35" t="s">
        <v>47549</v>
      </c>
      <c r="B15445" s="36" t="s">
        <v>47550</v>
      </c>
      <c r="C15445" s="37">
        <v>60121804</v>
      </c>
      <c r="D15445" s="38" t="s">
        <v>47551</v>
      </c>
      <c r="E15445" s="39" t="s">
        <v>3328</v>
      </c>
      <c r="F15445" s="37" t="s">
        <v>4600</v>
      </c>
    </row>
    <row r="15446" spans="1:6" ht="14.25" customHeight="1" x14ac:dyDescent="0.2">
      <c r="A15446" s="35" t="s">
        <v>47552</v>
      </c>
      <c r="B15446" s="36" t="s">
        <v>47553</v>
      </c>
      <c r="C15446" s="37">
        <v>60121805</v>
      </c>
      <c r="D15446" s="38" t="s">
        <v>47554</v>
      </c>
      <c r="E15446" s="39" t="s">
        <v>3328</v>
      </c>
      <c r="F15446" s="37" t="s">
        <v>4600</v>
      </c>
    </row>
    <row r="15447" spans="1:6" ht="14.25" customHeight="1" x14ac:dyDescent="0.2">
      <c r="A15447" s="35" t="s">
        <v>47555</v>
      </c>
      <c r="B15447" s="36" t="s">
        <v>47556</v>
      </c>
      <c r="C15447" s="37">
        <v>60121806</v>
      </c>
      <c r="D15447" s="38" t="s">
        <v>47557</v>
      </c>
      <c r="E15447" s="39" t="s">
        <v>3328</v>
      </c>
      <c r="F15447" s="37" t="s">
        <v>4600</v>
      </c>
    </row>
    <row r="15448" spans="1:6" ht="14.25" customHeight="1" x14ac:dyDescent="0.2">
      <c r="A15448" s="35" t="s">
        <v>47558</v>
      </c>
      <c r="B15448" s="36" t="s">
        <v>47559</v>
      </c>
      <c r="C15448" s="37">
        <v>60121807</v>
      </c>
      <c r="D15448" s="38" t="s">
        <v>47560</v>
      </c>
      <c r="E15448" s="39" t="s">
        <v>3328</v>
      </c>
      <c r="F15448" s="37" t="s">
        <v>4600</v>
      </c>
    </row>
    <row r="15449" spans="1:6" ht="14.25" customHeight="1" x14ac:dyDescent="0.2">
      <c r="A15449" s="35" t="s">
        <v>47561</v>
      </c>
      <c r="B15449" s="36" t="s">
        <v>47562</v>
      </c>
      <c r="C15449" s="37">
        <v>60121808</v>
      </c>
      <c r="D15449" s="38" t="s">
        <v>47563</v>
      </c>
      <c r="E15449" s="39" t="s">
        <v>3328</v>
      </c>
      <c r="F15449" s="37" t="s">
        <v>4600</v>
      </c>
    </row>
    <row r="15450" spans="1:6" ht="14.25" customHeight="1" x14ac:dyDescent="0.2">
      <c r="A15450" s="35" t="s">
        <v>47564</v>
      </c>
      <c r="B15450" s="36" t="s">
        <v>47565</v>
      </c>
      <c r="C15450" s="37">
        <v>60121809</v>
      </c>
      <c r="D15450" s="38" t="s">
        <v>47566</v>
      </c>
      <c r="E15450" s="39" t="s">
        <v>3328</v>
      </c>
      <c r="F15450" s="37" t="s">
        <v>4600</v>
      </c>
    </row>
    <row r="15451" spans="1:6" ht="14.25" customHeight="1" x14ac:dyDescent="0.2">
      <c r="A15451" s="35" t="s">
        <v>47567</v>
      </c>
      <c r="B15451" s="36" t="s">
        <v>47568</v>
      </c>
      <c r="C15451" s="37">
        <v>60121810</v>
      </c>
      <c r="D15451" s="38" t="s">
        <v>47569</v>
      </c>
      <c r="E15451" s="39" t="s">
        <v>3328</v>
      </c>
      <c r="F15451" s="37" t="s">
        <v>4600</v>
      </c>
    </row>
    <row r="15452" spans="1:6" ht="14.25" customHeight="1" x14ac:dyDescent="0.2">
      <c r="A15452" s="35" t="s">
        <v>47570</v>
      </c>
      <c r="B15452" s="36" t="s">
        <v>47571</v>
      </c>
      <c r="C15452" s="37">
        <v>60121811</v>
      </c>
      <c r="D15452" s="38" t="s">
        <v>47572</v>
      </c>
      <c r="E15452" s="39" t="s">
        <v>3328</v>
      </c>
      <c r="F15452" s="37" t="s">
        <v>4600</v>
      </c>
    </row>
    <row r="15453" spans="1:6" ht="14.25" customHeight="1" x14ac:dyDescent="0.2">
      <c r="A15453" s="35" t="s">
        <v>47573</v>
      </c>
      <c r="B15453" s="36" t="s">
        <v>47574</v>
      </c>
      <c r="C15453" s="37">
        <v>60121812</v>
      </c>
      <c r="D15453" s="38" t="s">
        <v>47575</v>
      </c>
      <c r="E15453" s="39" t="s">
        <v>3328</v>
      </c>
      <c r="F15453" s="37" t="s">
        <v>4600</v>
      </c>
    </row>
    <row r="15454" spans="1:6" ht="14.25" customHeight="1" x14ac:dyDescent="0.2">
      <c r="A15454" s="35" t="s">
        <v>47576</v>
      </c>
      <c r="B15454" s="36" t="s">
        <v>47577</v>
      </c>
      <c r="C15454" s="37">
        <v>60121813</v>
      </c>
      <c r="D15454" s="38" t="s">
        <v>47578</v>
      </c>
      <c r="E15454" s="39" t="s">
        <v>3328</v>
      </c>
      <c r="F15454" s="37" t="s">
        <v>4600</v>
      </c>
    </row>
    <row r="15455" spans="1:6" ht="14.25" customHeight="1" x14ac:dyDescent="0.2">
      <c r="A15455" s="35" t="s">
        <v>47579</v>
      </c>
      <c r="B15455" s="36" t="s">
        <v>47580</v>
      </c>
      <c r="C15455" s="37">
        <v>60121814</v>
      </c>
      <c r="D15455" s="38" t="s">
        <v>47581</v>
      </c>
      <c r="E15455" s="39" t="s">
        <v>3328</v>
      </c>
      <c r="F15455" s="37" t="s">
        <v>4600</v>
      </c>
    </row>
    <row r="15456" spans="1:6" ht="14.25" customHeight="1" x14ac:dyDescent="0.2">
      <c r="A15456" s="35" t="s">
        <v>47582</v>
      </c>
      <c r="B15456" s="36" t="s">
        <v>47583</v>
      </c>
      <c r="C15456" s="37">
        <v>60121901</v>
      </c>
      <c r="D15456" s="38" t="s">
        <v>47584</v>
      </c>
      <c r="E15456" s="39" t="s">
        <v>3438</v>
      </c>
      <c r="F15456" s="37" t="s">
        <v>3439</v>
      </c>
    </row>
    <row r="15457" spans="1:6" ht="14.25" customHeight="1" x14ac:dyDescent="0.2">
      <c r="A15457" s="35" t="s">
        <v>47585</v>
      </c>
      <c r="B15457" s="36" t="s">
        <v>47586</v>
      </c>
      <c r="C15457" s="37">
        <v>60121902</v>
      </c>
      <c r="D15457" s="38" t="s">
        <v>47587</v>
      </c>
      <c r="E15457" s="39" t="s">
        <v>3438</v>
      </c>
      <c r="F15457" s="37" t="s">
        <v>3439</v>
      </c>
    </row>
    <row r="15458" spans="1:6" ht="14.25" customHeight="1" x14ac:dyDescent="0.2">
      <c r="A15458" s="35" t="s">
        <v>47588</v>
      </c>
      <c r="B15458" s="36" t="s">
        <v>47589</v>
      </c>
      <c r="C15458" s="37">
        <v>60121903</v>
      </c>
      <c r="D15458" s="38" t="s">
        <v>47590</v>
      </c>
      <c r="E15458" s="39" t="s">
        <v>3427</v>
      </c>
      <c r="F15458" s="37" t="s">
        <v>3428</v>
      </c>
    </row>
    <row r="15459" spans="1:6" ht="14.25" customHeight="1" x14ac:dyDescent="0.2">
      <c r="A15459" s="35" t="s">
        <v>47591</v>
      </c>
      <c r="B15459" s="36" t="s">
        <v>47592</v>
      </c>
      <c r="C15459" s="37">
        <v>60121904</v>
      </c>
      <c r="D15459" s="38" t="s">
        <v>47593</v>
      </c>
      <c r="E15459" s="39" t="s">
        <v>3438</v>
      </c>
      <c r="F15459" s="37" t="s">
        <v>3439</v>
      </c>
    </row>
    <row r="15460" spans="1:6" ht="14.25" customHeight="1" x14ac:dyDescent="0.2">
      <c r="A15460" s="35" t="s">
        <v>47594</v>
      </c>
      <c r="B15460" s="36" t="s">
        <v>47595</v>
      </c>
      <c r="C15460" s="37">
        <v>60121905</v>
      </c>
      <c r="D15460" s="38" t="s">
        <v>47596</v>
      </c>
      <c r="E15460" s="39" t="s">
        <v>3438</v>
      </c>
      <c r="F15460" s="37" t="s">
        <v>3439</v>
      </c>
    </row>
    <row r="15461" spans="1:6" ht="14.25" customHeight="1" x14ac:dyDescent="0.2">
      <c r="A15461" s="35" t="s">
        <v>47597</v>
      </c>
      <c r="B15461" s="36" t="s">
        <v>47598</v>
      </c>
      <c r="C15461" s="37">
        <v>60121906</v>
      </c>
      <c r="D15461" s="38" t="s">
        <v>47599</v>
      </c>
      <c r="E15461" s="39" t="s">
        <v>3438</v>
      </c>
      <c r="F15461" s="37" t="s">
        <v>3439</v>
      </c>
    </row>
    <row r="15462" spans="1:6" ht="14.25" customHeight="1" x14ac:dyDescent="0.2">
      <c r="A15462" s="35" t="s">
        <v>47600</v>
      </c>
      <c r="B15462" s="36" t="s">
        <v>47601</v>
      </c>
      <c r="C15462" s="37">
        <v>60121907</v>
      </c>
      <c r="D15462" s="38" t="s">
        <v>47600</v>
      </c>
      <c r="E15462" s="39" t="s">
        <v>3438</v>
      </c>
      <c r="F15462" s="37" t="s">
        <v>3439</v>
      </c>
    </row>
    <row r="15463" spans="1:6" ht="14.25" customHeight="1" x14ac:dyDescent="0.2">
      <c r="A15463" s="35" t="s">
        <v>47602</v>
      </c>
      <c r="B15463" s="36" t="s">
        <v>47603</v>
      </c>
      <c r="C15463" s="37">
        <v>60121908</v>
      </c>
      <c r="D15463" s="38" t="s">
        <v>47604</v>
      </c>
      <c r="E15463" s="39" t="s">
        <v>3438</v>
      </c>
      <c r="F15463" s="37" t="s">
        <v>3439</v>
      </c>
    </row>
    <row r="15464" spans="1:6" ht="14.25" customHeight="1" x14ac:dyDescent="0.2">
      <c r="A15464" s="35" t="s">
        <v>47605</v>
      </c>
      <c r="B15464" s="36" t="s">
        <v>47606</v>
      </c>
      <c r="C15464" s="37">
        <v>60121909</v>
      </c>
      <c r="D15464" s="38" t="s">
        <v>47607</v>
      </c>
      <c r="E15464" s="39" t="s">
        <v>3438</v>
      </c>
      <c r="F15464" s="37" t="s">
        <v>3439</v>
      </c>
    </row>
    <row r="15465" spans="1:6" ht="14.25" customHeight="1" x14ac:dyDescent="0.2">
      <c r="A15465" s="35" t="s">
        <v>47608</v>
      </c>
      <c r="B15465" s="36" t="s">
        <v>47609</v>
      </c>
      <c r="C15465" s="37">
        <v>60121910</v>
      </c>
      <c r="D15465" s="38" t="s">
        <v>47610</v>
      </c>
      <c r="E15465" s="39" t="s">
        <v>3438</v>
      </c>
      <c r="F15465" s="37" t="s">
        <v>3439</v>
      </c>
    </row>
    <row r="15466" spans="1:6" ht="14.25" customHeight="1" x14ac:dyDescent="0.2">
      <c r="A15466" s="35" t="s">
        <v>47611</v>
      </c>
      <c r="B15466" s="36" t="s">
        <v>47612</v>
      </c>
      <c r="C15466" s="37">
        <v>60121911</v>
      </c>
      <c r="D15466" s="38" t="s">
        <v>47613</v>
      </c>
      <c r="E15466" s="39" t="s">
        <v>3438</v>
      </c>
      <c r="F15466" s="37" t="s">
        <v>3439</v>
      </c>
    </row>
    <row r="15467" spans="1:6" ht="14.25" customHeight="1" x14ac:dyDescent="0.2">
      <c r="A15467" s="35" t="s">
        <v>47614</v>
      </c>
      <c r="B15467" s="36" t="s">
        <v>47615</v>
      </c>
      <c r="C15467" s="37">
        <v>60121912</v>
      </c>
      <c r="D15467" s="38" t="s">
        <v>47616</v>
      </c>
      <c r="E15467" s="39" t="s">
        <v>5913</v>
      </c>
      <c r="F15467" s="37" t="s">
        <v>5914</v>
      </c>
    </row>
    <row r="15468" spans="1:6" ht="14.25" customHeight="1" x14ac:dyDescent="0.2">
      <c r="A15468" s="35" t="s">
        <v>47617</v>
      </c>
      <c r="B15468" s="36" t="s">
        <v>47618</v>
      </c>
      <c r="C15468" s="37">
        <v>60122002</v>
      </c>
      <c r="D15468" s="38" t="s">
        <v>47619</v>
      </c>
      <c r="E15468" s="39" t="s">
        <v>1966</v>
      </c>
      <c r="F15468" s="37" t="s">
        <v>1969</v>
      </c>
    </row>
    <row r="15469" spans="1:6" ht="14.25" customHeight="1" x14ac:dyDescent="0.2">
      <c r="A15469" s="35" t="s">
        <v>47620</v>
      </c>
      <c r="B15469" s="36" t="s">
        <v>47621</v>
      </c>
      <c r="C15469" s="37">
        <v>60122003</v>
      </c>
      <c r="D15469" s="38" t="s">
        <v>47622</v>
      </c>
      <c r="E15469" s="39" t="s">
        <v>1966</v>
      </c>
      <c r="F15469" s="37" t="s">
        <v>1969</v>
      </c>
    </row>
    <row r="15470" spans="1:6" ht="14.25" customHeight="1" x14ac:dyDescent="0.2">
      <c r="A15470" s="35" t="s">
        <v>47623</v>
      </c>
      <c r="B15470" s="36" t="s">
        <v>47624</v>
      </c>
      <c r="C15470" s="37">
        <v>60122004</v>
      </c>
      <c r="D15470" s="38" t="s">
        <v>47625</v>
      </c>
      <c r="E15470" s="39" t="s">
        <v>1966</v>
      </c>
      <c r="F15470" s="37" t="s">
        <v>1969</v>
      </c>
    </row>
    <row r="15471" spans="1:6" ht="14.25" customHeight="1" x14ac:dyDescent="0.2">
      <c r="A15471" s="35" t="s">
        <v>47626</v>
      </c>
      <c r="B15471" s="36" t="s">
        <v>46843</v>
      </c>
      <c r="C15471" s="37">
        <v>60122005</v>
      </c>
      <c r="D15471" s="38" t="s">
        <v>47627</v>
      </c>
      <c r="E15471" s="39" t="s">
        <v>3438</v>
      </c>
      <c r="F15471" s="37" t="s">
        <v>3439</v>
      </c>
    </row>
    <row r="15472" spans="1:6" ht="14.25" customHeight="1" x14ac:dyDescent="0.2">
      <c r="A15472" s="35" t="s">
        <v>47628</v>
      </c>
      <c r="B15472" s="36" t="s">
        <v>47629</v>
      </c>
      <c r="C15472" s="37">
        <v>60122006</v>
      </c>
      <c r="D15472" s="38" t="s">
        <v>47630</v>
      </c>
      <c r="E15472" s="39" t="s">
        <v>3438</v>
      </c>
      <c r="F15472" s="37" t="s">
        <v>3439</v>
      </c>
    </row>
    <row r="15473" spans="1:6" ht="14.25" customHeight="1" x14ac:dyDescent="0.2">
      <c r="A15473" s="35" t="s">
        <v>47631</v>
      </c>
      <c r="B15473" s="36" t="s">
        <v>47632</v>
      </c>
      <c r="C15473" s="37">
        <v>60122007</v>
      </c>
      <c r="D15473" s="38" t="s">
        <v>47633</v>
      </c>
      <c r="E15473" s="39" t="s">
        <v>3438</v>
      </c>
      <c r="F15473" s="37" t="s">
        <v>3439</v>
      </c>
    </row>
    <row r="15474" spans="1:6" ht="14.25" customHeight="1" x14ac:dyDescent="0.2">
      <c r="A15474" s="35" t="s">
        <v>47634</v>
      </c>
      <c r="B15474" s="36" t="s">
        <v>47635</v>
      </c>
      <c r="C15474" s="37">
        <v>60122008</v>
      </c>
      <c r="D15474" s="38" t="s">
        <v>47636</v>
      </c>
      <c r="E15474" s="39" t="s">
        <v>3585</v>
      </c>
      <c r="F15474" s="37" t="s">
        <v>3581</v>
      </c>
    </row>
    <row r="15475" spans="1:6" ht="14.25" customHeight="1" x14ac:dyDescent="0.2">
      <c r="A15475" s="35" t="s">
        <v>47637</v>
      </c>
      <c r="B15475" s="36" t="s">
        <v>47638</v>
      </c>
      <c r="C15475" s="37">
        <v>60122009</v>
      </c>
      <c r="D15475" s="38" t="s">
        <v>47639</v>
      </c>
      <c r="E15475" s="39" t="s">
        <v>1966</v>
      </c>
      <c r="F15475" s="37" t="s">
        <v>1969</v>
      </c>
    </row>
    <row r="15476" spans="1:6" ht="14.25" customHeight="1" x14ac:dyDescent="0.2">
      <c r="A15476" s="35" t="s">
        <v>47640</v>
      </c>
      <c r="B15476" s="36" t="s">
        <v>47641</v>
      </c>
      <c r="C15476" s="37">
        <v>60122101</v>
      </c>
      <c r="D15476" s="38" t="s">
        <v>47642</v>
      </c>
      <c r="E15476" s="39" t="s">
        <v>1966</v>
      </c>
      <c r="F15476" s="37" t="s">
        <v>1969</v>
      </c>
    </row>
    <row r="15477" spans="1:6" ht="14.25" customHeight="1" x14ac:dyDescent="0.2">
      <c r="A15477" s="35" t="s">
        <v>47643</v>
      </c>
      <c r="B15477" s="36" t="s">
        <v>47644</v>
      </c>
      <c r="C15477" s="37">
        <v>60122102</v>
      </c>
      <c r="D15477" s="38" t="s">
        <v>47645</v>
      </c>
      <c r="E15477" s="39" t="s">
        <v>1966</v>
      </c>
      <c r="F15477" s="37" t="s">
        <v>1969</v>
      </c>
    </row>
    <row r="15478" spans="1:6" ht="14.25" customHeight="1" x14ac:dyDescent="0.2">
      <c r="A15478" s="35" t="s">
        <v>47646</v>
      </c>
      <c r="B15478" s="36" t="s">
        <v>47647</v>
      </c>
      <c r="C15478" s="37">
        <v>60122103</v>
      </c>
      <c r="D15478" s="38" t="s">
        <v>47648</v>
      </c>
      <c r="E15478" s="39" t="s">
        <v>1966</v>
      </c>
      <c r="F15478" s="37" t="s">
        <v>1969</v>
      </c>
    </row>
    <row r="15479" spans="1:6" ht="14.25" customHeight="1" x14ac:dyDescent="0.2">
      <c r="A15479" s="35" t="s">
        <v>47649</v>
      </c>
      <c r="B15479" s="36" t="s">
        <v>47650</v>
      </c>
      <c r="C15479" s="37">
        <v>60122201</v>
      </c>
      <c r="D15479" s="38" t="s">
        <v>47651</v>
      </c>
      <c r="E15479" s="39" t="s">
        <v>1966</v>
      </c>
      <c r="F15479" s="37" t="s">
        <v>1969</v>
      </c>
    </row>
    <row r="15480" spans="1:6" ht="14.25" customHeight="1" x14ac:dyDescent="0.2">
      <c r="A15480" s="35" t="s">
        <v>47652</v>
      </c>
      <c r="B15480" s="36" t="s">
        <v>47653</v>
      </c>
      <c r="C15480" s="37">
        <v>60122202</v>
      </c>
      <c r="D15480" s="38" t="s">
        <v>47654</v>
      </c>
      <c r="E15480" s="39" t="s">
        <v>1966</v>
      </c>
      <c r="F15480" s="37" t="s">
        <v>1969</v>
      </c>
    </row>
    <row r="15481" spans="1:6" ht="14.25" customHeight="1" x14ac:dyDescent="0.2">
      <c r="A15481" s="35" t="s">
        <v>47655</v>
      </c>
      <c r="B15481" s="36" t="s">
        <v>47656</v>
      </c>
      <c r="C15481" s="37">
        <v>60122203</v>
      </c>
      <c r="D15481" s="38" t="s">
        <v>47657</v>
      </c>
      <c r="E15481" s="39" t="s">
        <v>6425</v>
      </c>
      <c r="F15481" s="37" t="s">
        <v>6426</v>
      </c>
    </row>
    <row r="15482" spans="1:6" ht="14.25" customHeight="1" x14ac:dyDescent="0.2">
      <c r="A15482" s="35" t="s">
        <v>47658</v>
      </c>
      <c r="B15482" s="36" t="s">
        <v>47659</v>
      </c>
      <c r="C15482" s="37">
        <v>60122204</v>
      </c>
      <c r="D15482" s="38" t="s">
        <v>47660</v>
      </c>
      <c r="E15482" s="39" t="s">
        <v>6425</v>
      </c>
      <c r="F15482" s="37" t="s">
        <v>6426</v>
      </c>
    </row>
    <row r="15483" spans="1:6" ht="14.25" customHeight="1" x14ac:dyDescent="0.2">
      <c r="A15483" s="35" t="s">
        <v>47661</v>
      </c>
      <c r="B15483" s="36" t="s">
        <v>47662</v>
      </c>
      <c r="C15483" s="37">
        <v>60122301</v>
      </c>
      <c r="D15483" s="38" t="s">
        <v>47663</v>
      </c>
      <c r="E15483" s="39" t="s">
        <v>1966</v>
      </c>
      <c r="F15483" s="37" t="s">
        <v>1969</v>
      </c>
    </row>
    <row r="15484" spans="1:6" ht="14.25" customHeight="1" x14ac:dyDescent="0.2">
      <c r="A15484" s="35" t="s">
        <v>47664</v>
      </c>
      <c r="B15484" s="36" t="s">
        <v>47665</v>
      </c>
      <c r="C15484" s="37">
        <v>60122302</v>
      </c>
      <c r="D15484" s="38" t="s">
        <v>47666</v>
      </c>
      <c r="E15484" s="39" t="s">
        <v>1966</v>
      </c>
      <c r="F15484" s="37" t="s">
        <v>1969</v>
      </c>
    </row>
    <row r="15485" spans="1:6" ht="14.25" customHeight="1" x14ac:dyDescent="0.2">
      <c r="A15485" s="35" t="s">
        <v>47667</v>
      </c>
      <c r="B15485" s="36" t="s">
        <v>47668</v>
      </c>
      <c r="C15485" s="37">
        <v>60122401</v>
      </c>
      <c r="D15485" s="38" t="s">
        <v>47669</v>
      </c>
      <c r="E15485" s="39" t="s">
        <v>13179</v>
      </c>
      <c r="F15485" s="37" t="s">
        <v>3574</v>
      </c>
    </row>
    <row r="15486" spans="1:6" ht="14.25" customHeight="1" x14ac:dyDescent="0.2">
      <c r="A15486" s="35" t="s">
        <v>47670</v>
      </c>
      <c r="B15486" s="36" t="s">
        <v>47671</v>
      </c>
      <c r="C15486" s="37">
        <v>60122402</v>
      </c>
      <c r="D15486" s="38" t="s">
        <v>47672</v>
      </c>
      <c r="E15486" s="39" t="s">
        <v>6425</v>
      </c>
      <c r="F15486" s="37" t="s">
        <v>6426</v>
      </c>
    </row>
    <row r="15487" spans="1:6" ht="14.25" customHeight="1" x14ac:dyDescent="0.2">
      <c r="A15487" s="35" t="s">
        <v>47673</v>
      </c>
      <c r="B15487" s="36" t="s">
        <v>47674</v>
      </c>
      <c r="C15487" s="37">
        <v>60122501</v>
      </c>
      <c r="D15487" s="38" t="s">
        <v>47675</v>
      </c>
      <c r="E15487" s="39" t="s">
        <v>1966</v>
      </c>
      <c r="F15487" s="37" t="s">
        <v>1969</v>
      </c>
    </row>
    <row r="15488" spans="1:6" ht="14.25" customHeight="1" x14ac:dyDescent="0.2">
      <c r="A15488" s="35" t="s">
        <v>47676</v>
      </c>
      <c r="B15488" s="36" t="s">
        <v>47677</v>
      </c>
      <c r="C15488" s="37">
        <v>60122502</v>
      </c>
      <c r="D15488" s="38" t="s">
        <v>47678</v>
      </c>
      <c r="E15488" s="39" t="s">
        <v>1966</v>
      </c>
      <c r="F15488" s="37" t="s">
        <v>1969</v>
      </c>
    </row>
    <row r="15489" spans="1:6" ht="14.25" customHeight="1" x14ac:dyDescent="0.2">
      <c r="A15489" s="35" t="s">
        <v>47679</v>
      </c>
      <c r="B15489" s="36" t="s">
        <v>47680</v>
      </c>
      <c r="C15489" s="37">
        <v>60122503</v>
      </c>
      <c r="D15489" s="38" t="s">
        <v>47681</v>
      </c>
      <c r="E15489" s="39" t="s">
        <v>1832</v>
      </c>
      <c r="F15489" s="37" t="s">
        <v>1835</v>
      </c>
    </row>
    <row r="15490" spans="1:6" ht="14.25" customHeight="1" x14ac:dyDescent="0.2">
      <c r="A15490" s="35" t="s">
        <v>47682</v>
      </c>
      <c r="B15490" s="36" t="s">
        <v>47683</v>
      </c>
      <c r="C15490" s="37">
        <v>60122504</v>
      </c>
      <c r="D15490" s="38" t="s">
        <v>47684</v>
      </c>
      <c r="E15490" s="39" t="s">
        <v>1832</v>
      </c>
      <c r="F15490" s="37" t="s">
        <v>1835</v>
      </c>
    </row>
    <row r="15491" spans="1:6" ht="14.25" customHeight="1" x14ac:dyDescent="0.2">
      <c r="A15491" s="35" t="s">
        <v>47685</v>
      </c>
      <c r="B15491" s="36" t="s">
        <v>47686</v>
      </c>
      <c r="C15491" s="37">
        <v>60122505</v>
      </c>
      <c r="D15491" s="38" t="s">
        <v>47687</v>
      </c>
      <c r="E15491" s="39" t="s">
        <v>1832</v>
      </c>
      <c r="F15491" s="37" t="s">
        <v>1835</v>
      </c>
    </row>
    <row r="15492" spans="1:6" ht="14.25" customHeight="1" x14ac:dyDescent="0.2">
      <c r="A15492" s="35" t="s">
        <v>47688</v>
      </c>
      <c r="B15492" s="36" t="s">
        <v>47689</v>
      </c>
      <c r="C15492" s="37">
        <v>60122506</v>
      </c>
      <c r="D15492" s="38" t="s">
        <v>47690</v>
      </c>
      <c r="E15492" s="39" t="s">
        <v>1832</v>
      </c>
      <c r="F15492" s="37" t="s">
        <v>1835</v>
      </c>
    </row>
    <row r="15493" spans="1:6" ht="14.25" customHeight="1" x14ac:dyDescent="0.2">
      <c r="A15493" s="35" t="s">
        <v>47691</v>
      </c>
      <c r="B15493" s="36" t="s">
        <v>47692</v>
      </c>
      <c r="C15493" s="37">
        <v>60122507</v>
      </c>
      <c r="D15493" s="38" t="s">
        <v>47693</v>
      </c>
      <c r="E15493" s="39" t="s">
        <v>1832</v>
      </c>
      <c r="F15493" s="37" t="s">
        <v>1835</v>
      </c>
    </row>
    <row r="15494" spans="1:6" ht="14.25" customHeight="1" x14ac:dyDescent="0.2">
      <c r="A15494" s="35" t="s">
        <v>47694</v>
      </c>
      <c r="B15494" s="36" t="s">
        <v>47695</v>
      </c>
      <c r="C15494" s="37">
        <v>60122508</v>
      </c>
      <c r="D15494" s="38" t="s">
        <v>47696</v>
      </c>
      <c r="E15494" s="39" t="s">
        <v>1832</v>
      </c>
      <c r="F15494" s="37" t="s">
        <v>1835</v>
      </c>
    </row>
    <row r="15495" spans="1:6" ht="14.25" customHeight="1" x14ac:dyDescent="0.2">
      <c r="A15495" s="35" t="s">
        <v>47697</v>
      </c>
      <c r="B15495" s="36" t="s">
        <v>47695</v>
      </c>
      <c r="C15495" s="37">
        <v>60122509</v>
      </c>
      <c r="D15495" s="38" t="s">
        <v>47698</v>
      </c>
      <c r="E15495" s="39" t="s">
        <v>1832</v>
      </c>
      <c r="F15495" s="37" t="s">
        <v>1835</v>
      </c>
    </row>
    <row r="15496" spans="1:6" ht="14.25" customHeight="1" x14ac:dyDescent="0.2">
      <c r="A15496" s="35" t="s">
        <v>47699</v>
      </c>
      <c r="B15496" s="36" t="s">
        <v>47700</v>
      </c>
      <c r="C15496" s="37">
        <v>60122601</v>
      </c>
      <c r="D15496" s="38" t="s">
        <v>47701</v>
      </c>
      <c r="E15496" s="39" t="s">
        <v>13666</v>
      </c>
      <c r="F15496" s="37" t="s">
        <v>13667</v>
      </c>
    </row>
    <row r="15497" spans="1:6" ht="14.25" customHeight="1" x14ac:dyDescent="0.2">
      <c r="A15497" s="35" t="s">
        <v>47702</v>
      </c>
      <c r="B15497" s="36" t="s">
        <v>47703</v>
      </c>
      <c r="C15497" s="37">
        <v>60122602</v>
      </c>
      <c r="D15497" s="38" t="s">
        <v>47704</v>
      </c>
      <c r="E15497" s="39" t="s">
        <v>13666</v>
      </c>
      <c r="F15497" s="37" t="s">
        <v>13667</v>
      </c>
    </row>
    <row r="15498" spans="1:6" ht="14.25" customHeight="1" x14ac:dyDescent="0.2">
      <c r="A15498" s="35" t="s">
        <v>47705</v>
      </c>
      <c r="B15498" s="36" t="s">
        <v>47706</v>
      </c>
      <c r="C15498" s="37">
        <v>60122603</v>
      </c>
      <c r="D15498" s="38" t="s">
        <v>47707</v>
      </c>
      <c r="E15498" s="39" t="s">
        <v>1966</v>
      </c>
      <c r="F15498" s="37" t="s">
        <v>1969</v>
      </c>
    </row>
    <row r="15499" spans="1:6" ht="14.25" customHeight="1" x14ac:dyDescent="0.2">
      <c r="A15499" s="35" t="s">
        <v>47708</v>
      </c>
      <c r="B15499" s="36" t="s">
        <v>47709</v>
      </c>
      <c r="C15499" s="37">
        <v>60122604</v>
      </c>
      <c r="D15499" s="38" t="s">
        <v>47710</v>
      </c>
      <c r="E15499" s="39" t="s">
        <v>1966</v>
      </c>
      <c r="F15499" s="37" t="s">
        <v>1969</v>
      </c>
    </row>
    <row r="15500" spans="1:6" ht="14.25" customHeight="1" x14ac:dyDescent="0.2">
      <c r="A15500" s="35" t="s">
        <v>1903</v>
      </c>
      <c r="B15500" s="36" t="s">
        <v>47711</v>
      </c>
      <c r="C15500" s="37">
        <v>60122701</v>
      </c>
      <c r="D15500" s="38" t="s">
        <v>47712</v>
      </c>
      <c r="E15500" s="39" t="s">
        <v>3328</v>
      </c>
      <c r="F15500" s="37" t="s">
        <v>4600</v>
      </c>
    </row>
    <row r="15501" spans="1:6" ht="14.25" customHeight="1" x14ac:dyDescent="0.2">
      <c r="A15501" s="35" t="s">
        <v>47713</v>
      </c>
      <c r="B15501" s="36" t="s">
        <v>47714</v>
      </c>
      <c r="C15501" s="37">
        <v>60122702</v>
      </c>
      <c r="D15501" s="38" t="s">
        <v>47715</v>
      </c>
      <c r="E15501" s="39" t="s">
        <v>3184</v>
      </c>
      <c r="F15501" s="37" t="s">
        <v>3178</v>
      </c>
    </row>
    <row r="15502" spans="1:6" ht="14.25" customHeight="1" x14ac:dyDescent="0.2">
      <c r="A15502" s="35" t="s">
        <v>47716</v>
      </c>
      <c r="B15502" s="36" t="s">
        <v>47717</v>
      </c>
      <c r="C15502" s="37">
        <v>60122703</v>
      </c>
      <c r="D15502" s="38" t="s">
        <v>47718</v>
      </c>
      <c r="E15502" s="39" t="s">
        <v>1966</v>
      </c>
      <c r="F15502" s="37" t="s">
        <v>1969</v>
      </c>
    </row>
    <row r="15503" spans="1:6" ht="14.25" customHeight="1" x14ac:dyDescent="0.2">
      <c r="A15503" s="35" t="s">
        <v>47719</v>
      </c>
      <c r="B15503" s="36" t="s">
        <v>47720</v>
      </c>
      <c r="C15503" s="37">
        <v>60122704</v>
      </c>
      <c r="D15503" s="38" t="s">
        <v>47721</v>
      </c>
      <c r="E15503" s="39" t="s">
        <v>2208</v>
      </c>
      <c r="F15503" s="37" t="s">
        <v>4373</v>
      </c>
    </row>
    <row r="15504" spans="1:6" ht="14.25" customHeight="1" x14ac:dyDescent="0.2">
      <c r="A15504" s="35" t="s">
        <v>47722</v>
      </c>
      <c r="B15504" s="36" t="s">
        <v>47723</v>
      </c>
      <c r="C15504" s="37">
        <v>60122801</v>
      </c>
      <c r="D15504" s="38" t="s">
        <v>47724</v>
      </c>
      <c r="E15504" s="39" t="s">
        <v>1966</v>
      </c>
      <c r="F15504" s="37" t="s">
        <v>1969</v>
      </c>
    </row>
    <row r="15505" spans="1:6" ht="14.25" customHeight="1" x14ac:dyDescent="0.2">
      <c r="A15505" s="35" t="s">
        <v>47725</v>
      </c>
      <c r="B15505" s="36" t="s">
        <v>47726</v>
      </c>
      <c r="C15505" s="37">
        <v>60122901</v>
      </c>
      <c r="D15505" s="38" t="s">
        <v>47727</v>
      </c>
      <c r="E15505" s="39" t="s">
        <v>1966</v>
      </c>
      <c r="F15505" s="37" t="s">
        <v>1969</v>
      </c>
    </row>
    <row r="15506" spans="1:6" ht="14.25" customHeight="1" x14ac:dyDescent="0.2">
      <c r="A15506" s="35" t="s">
        <v>47728</v>
      </c>
      <c r="B15506" s="36" t="s">
        <v>47729</v>
      </c>
      <c r="C15506" s="37">
        <v>60122902</v>
      </c>
      <c r="D15506" s="38" t="s">
        <v>47730</v>
      </c>
      <c r="E15506" s="39" t="s">
        <v>1966</v>
      </c>
      <c r="F15506" s="37" t="s">
        <v>1969</v>
      </c>
    </row>
    <row r="15507" spans="1:6" ht="14.25" customHeight="1" x14ac:dyDescent="0.2">
      <c r="A15507" s="35" t="s">
        <v>47731</v>
      </c>
      <c r="B15507" s="36" t="s">
        <v>47732</v>
      </c>
      <c r="C15507" s="37">
        <v>60122903</v>
      </c>
      <c r="D15507" s="38" t="s">
        <v>47733</v>
      </c>
      <c r="E15507" s="39" t="s">
        <v>2581</v>
      </c>
      <c r="F15507" s="37" t="s">
        <v>2582</v>
      </c>
    </row>
    <row r="15508" spans="1:6" ht="14.25" customHeight="1" x14ac:dyDescent="0.2">
      <c r="A15508" s="35" t="s">
        <v>47734</v>
      </c>
      <c r="B15508" s="36" t="s">
        <v>47735</v>
      </c>
      <c r="C15508" s="37">
        <v>60122904</v>
      </c>
      <c r="D15508" s="38" t="s">
        <v>47736</v>
      </c>
      <c r="E15508" s="39" t="s">
        <v>1966</v>
      </c>
      <c r="F15508" s="37" t="s">
        <v>1969</v>
      </c>
    </row>
    <row r="15509" spans="1:6" ht="14.25" customHeight="1" x14ac:dyDescent="0.2">
      <c r="A15509" s="35" t="s">
        <v>47737</v>
      </c>
      <c r="B15509" s="36" t="s">
        <v>47738</v>
      </c>
      <c r="C15509" s="37">
        <v>60122905</v>
      </c>
      <c r="D15509" s="38" t="s">
        <v>47739</v>
      </c>
      <c r="E15509" s="39" t="s">
        <v>13666</v>
      </c>
      <c r="F15509" s="37" t="s">
        <v>13667</v>
      </c>
    </row>
    <row r="15510" spans="1:6" ht="14.25" customHeight="1" x14ac:dyDescent="0.2">
      <c r="A15510" s="35" t="s">
        <v>16835</v>
      </c>
      <c r="B15510" s="36" t="s">
        <v>47740</v>
      </c>
      <c r="C15510" s="37">
        <v>60122906</v>
      </c>
      <c r="D15510" s="38" t="s">
        <v>47741</v>
      </c>
      <c r="E15510" s="39" t="s">
        <v>13179</v>
      </c>
      <c r="F15510" s="37" t="s">
        <v>3574</v>
      </c>
    </row>
    <row r="15511" spans="1:6" ht="14.25" customHeight="1" x14ac:dyDescent="0.2">
      <c r="A15511" s="35" t="s">
        <v>47742</v>
      </c>
      <c r="B15511" s="36" t="s">
        <v>47743</v>
      </c>
      <c r="C15511" s="37">
        <v>60122907</v>
      </c>
      <c r="D15511" s="38" t="s">
        <v>47744</v>
      </c>
      <c r="E15511" s="39" t="s">
        <v>1966</v>
      </c>
      <c r="F15511" s="37" t="s">
        <v>1969</v>
      </c>
    </row>
    <row r="15512" spans="1:6" ht="14.25" customHeight="1" x14ac:dyDescent="0.2">
      <c r="A15512" s="35" t="s">
        <v>47745</v>
      </c>
      <c r="B15512" s="36" t="s">
        <v>47746</v>
      </c>
      <c r="C15512" s="37">
        <v>60122908</v>
      </c>
      <c r="D15512" s="38" t="s">
        <v>47747</v>
      </c>
      <c r="E15512" s="39" t="s">
        <v>1966</v>
      </c>
      <c r="F15512" s="37" t="s">
        <v>1969</v>
      </c>
    </row>
    <row r="15513" spans="1:6" ht="14.25" customHeight="1" x14ac:dyDescent="0.2">
      <c r="A15513" s="35" t="s">
        <v>47748</v>
      </c>
      <c r="B15513" s="36" t="s">
        <v>47749</v>
      </c>
      <c r="C15513" s="37">
        <v>60122909</v>
      </c>
      <c r="D15513" s="38" t="s">
        <v>47750</v>
      </c>
      <c r="E15513" s="39" t="s">
        <v>3585</v>
      </c>
      <c r="F15513" s="37" t="s">
        <v>3581</v>
      </c>
    </row>
    <row r="15514" spans="1:6" ht="14.25" customHeight="1" x14ac:dyDescent="0.2">
      <c r="A15514" s="35" t="s">
        <v>47751</v>
      </c>
      <c r="B15514" s="36" t="s">
        <v>47752</v>
      </c>
      <c r="C15514" s="37">
        <v>60123001</v>
      </c>
      <c r="D15514" s="38" t="s">
        <v>47753</v>
      </c>
      <c r="E15514" s="39" t="s">
        <v>3585</v>
      </c>
      <c r="F15514" s="37" t="s">
        <v>3581</v>
      </c>
    </row>
    <row r="15515" spans="1:6" ht="14.25" customHeight="1" x14ac:dyDescent="0.2">
      <c r="A15515" s="35" t="s">
        <v>47754</v>
      </c>
      <c r="B15515" s="36" t="s">
        <v>47755</v>
      </c>
      <c r="C15515" s="37">
        <v>60123002</v>
      </c>
      <c r="D15515" s="38" t="s">
        <v>47754</v>
      </c>
      <c r="E15515" s="39" t="s">
        <v>1966</v>
      </c>
      <c r="F15515" s="37" t="s">
        <v>1969</v>
      </c>
    </row>
    <row r="15516" spans="1:6" ht="14.25" customHeight="1" x14ac:dyDescent="0.2">
      <c r="A15516" s="35" t="s">
        <v>47756</v>
      </c>
      <c r="B15516" s="36" t="s">
        <v>47757</v>
      </c>
      <c r="C15516" s="37">
        <v>60123101</v>
      </c>
      <c r="D15516" s="38" t="s">
        <v>47758</v>
      </c>
      <c r="E15516" s="39" t="s">
        <v>1861</v>
      </c>
      <c r="F15516" s="37" t="s">
        <v>1859</v>
      </c>
    </row>
    <row r="15517" spans="1:6" ht="14.25" customHeight="1" x14ac:dyDescent="0.2">
      <c r="A15517" s="35" t="s">
        <v>47759</v>
      </c>
      <c r="B15517" s="36" t="s">
        <v>47760</v>
      </c>
      <c r="C15517" s="37">
        <v>60123102</v>
      </c>
      <c r="D15517" s="38" t="s">
        <v>47761</v>
      </c>
      <c r="E15517" s="39" t="s">
        <v>1861</v>
      </c>
      <c r="F15517" s="37" t="s">
        <v>1859</v>
      </c>
    </row>
    <row r="15518" spans="1:6" ht="14.25" customHeight="1" x14ac:dyDescent="0.2">
      <c r="A15518" s="35" t="s">
        <v>47762</v>
      </c>
      <c r="B15518" s="36" t="s">
        <v>47757</v>
      </c>
      <c r="C15518" s="37">
        <v>60123103</v>
      </c>
      <c r="D15518" s="38" t="s">
        <v>47763</v>
      </c>
      <c r="E15518" s="39" t="s">
        <v>1861</v>
      </c>
      <c r="F15518" s="37" t="s">
        <v>1859</v>
      </c>
    </row>
    <row r="15519" spans="1:6" ht="14.25" customHeight="1" x14ac:dyDescent="0.2">
      <c r="A15519" s="35" t="s">
        <v>47764</v>
      </c>
      <c r="B15519" s="36" t="s">
        <v>47765</v>
      </c>
      <c r="C15519" s="37">
        <v>60123201</v>
      </c>
      <c r="D15519" s="38" t="s">
        <v>47766</v>
      </c>
      <c r="E15519" s="39" t="s">
        <v>1832</v>
      </c>
      <c r="F15519" s="37" t="s">
        <v>1835</v>
      </c>
    </row>
    <row r="15520" spans="1:6" ht="14.25" customHeight="1" x14ac:dyDescent="0.2">
      <c r="A15520" s="35" t="s">
        <v>47767</v>
      </c>
      <c r="B15520" s="36" t="s">
        <v>47768</v>
      </c>
      <c r="C15520" s="37">
        <v>60123202</v>
      </c>
      <c r="D15520" s="38" t="s">
        <v>47769</v>
      </c>
      <c r="E15520" s="39" t="s">
        <v>3438</v>
      </c>
      <c r="F15520" s="37" t="s">
        <v>3439</v>
      </c>
    </row>
    <row r="15521" spans="1:6" ht="14.25" customHeight="1" x14ac:dyDescent="0.2">
      <c r="A15521" s="35" t="s">
        <v>47770</v>
      </c>
      <c r="B15521" s="36" t="s">
        <v>47771</v>
      </c>
      <c r="C15521" s="37">
        <v>60123203</v>
      </c>
      <c r="D15521" s="38" t="s">
        <v>47772</v>
      </c>
      <c r="E15521" s="39" t="s">
        <v>3438</v>
      </c>
      <c r="F15521" s="37" t="s">
        <v>3439</v>
      </c>
    </row>
    <row r="15522" spans="1:6" ht="14.25" customHeight="1" x14ac:dyDescent="0.2">
      <c r="A15522" s="35" t="s">
        <v>47773</v>
      </c>
      <c r="B15522" s="36" t="s">
        <v>47774</v>
      </c>
      <c r="C15522" s="37">
        <v>60123204</v>
      </c>
      <c r="D15522" s="38" t="s">
        <v>47775</v>
      </c>
      <c r="E15522" s="39" t="s">
        <v>1966</v>
      </c>
      <c r="F15522" s="37" t="s">
        <v>1969</v>
      </c>
    </row>
    <row r="15523" spans="1:6" ht="14.25" customHeight="1" x14ac:dyDescent="0.2">
      <c r="A15523" s="35" t="s">
        <v>47776</v>
      </c>
      <c r="B15523" s="36" t="s">
        <v>47777</v>
      </c>
      <c r="C15523" s="37">
        <v>60123301</v>
      </c>
      <c r="D15523" s="38" t="s">
        <v>47778</v>
      </c>
      <c r="E15523" s="39" t="s">
        <v>1966</v>
      </c>
      <c r="F15523" s="37" t="s">
        <v>1969</v>
      </c>
    </row>
    <row r="15524" spans="1:6" ht="14.25" customHeight="1" x14ac:dyDescent="0.2">
      <c r="A15524" s="35" t="s">
        <v>47779</v>
      </c>
      <c r="B15524" s="36" t="s">
        <v>47780</v>
      </c>
      <c r="C15524" s="37">
        <v>60123302</v>
      </c>
      <c r="D15524" s="38" t="s">
        <v>47781</v>
      </c>
      <c r="E15524" s="39" t="s">
        <v>1966</v>
      </c>
      <c r="F15524" s="37" t="s">
        <v>1969</v>
      </c>
    </row>
    <row r="15525" spans="1:6" ht="14.25" customHeight="1" x14ac:dyDescent="0.2">
      <c r="A15525" s="35" t="s">
        <v>47782</v>
      </c>
      <c r="B15525" s="36" t="s">
        <v>47777</v>
      </c>
      <c r="C15525" s="37">
        <v>60123303</v>
      </c>
      <c r="D15525" s="38" t="s">
        <v>47783</v>
      </c>
      <c r="E15525" s="39" t="s">
        <v>1966</v>
      </c>
      <c r="F15525" s="37" t="s">
        <v>1969</v>
      </c>
    </row>
    <row r="15526" spans="1:6" ht="14.25" customHeight="1" x14ac:dyDescent="0.2">
      <c r="A15526" s="35" t="s">
        <v>47784</v>
      </c>
      <c r="B15526" s="36" t="s">
        <v>47785</v>
      </c>
      <c r="C15526" s="37">
        <v>60123401</v>
      </c>
      <c r="D15526" s="38" t="s">
        <v>47784</v>
      </c>
      <c r="E15526" s="39" t="s">
        <v>1966</v>
      </c>
      <c r="F15526" s="37" t="s">
        <v>1969</v>
      </c>
    </row>
    <row r="15527" spans="1:6" ht="14.25" customHeight="1" x14ac:dyDescent="0.2">
      <c r="A15527" s="35" t="s">
        <v>47786</v>
      </c>
      <c r="B15527" s="36" t="s">
        <v>47787</v>
      </c>
      <c r="C15527" s="37">
        <v>60123402</v>
      </c>
      <c r="D15527" s="38" t="s">
        <v>47786</v>
      </c>
      <c r="E15527" s="39" t="s">
        <v>1966</v>
      </c>
      <c r="F15527" s="37" t="s">
        <v>1969</v>
      </c>
    </row>
    <row r="15528" spans="1:6" ht="14.25" customHeight="1" x14ac:dyDescent="0.2">
      <c r="A15528" s="35" t="s">
        <v>47788</v>
      </c>
      <c r="B15528" s="36" t="s">
        <v>47789</v>
      </c>
      <c r="C15528" s="37">
        <v>60123403</v>
      </c>
      <c r="D15528" s="38" t="s">
        <v>47790</v>
      </c>
      <c r="E15528" s="39" t="s">
        <v>1966</v>
      </c>
      <c r="F15528" s="37" t="s">
        <v>1969</v>
      </c>
    </row>
    <row r="15529" spans="1:6" ht="14.25" customHeight="1" x14ac:dyDescent="0.2">
      <c r="A15529" s="35" t="s">
        <v>47791</v>
      </c>
      <c r="B15529" s="36" t="s">
        <v>47792</v>
      </c>
      <c r="C15529" s="37">
        <v>60123501</v>
      </c>
      <c r="D15529" s="38" t="s">
        <v>47793</v>
      </c>
      <c r="E15529" s="39" t="s">
        <v>7965</v>
      </c>
      <c r="F15529" s="37" t="s">
        <v>7966</v>
      </c>
    </row>
    <row r="15530" spans="1:6" ht="14.25" customHeight="1" x14ac:dyDescent="0.2">
      <c r="A15530" s="35" t="s">
        <v>47794</v>
      </c>
      <c r="B15530" s="36" t="s">
        <v>47795</v>
      </c>
      <c r="C15530" s="37">
        <v>60123502</v>
      </c>
      <c r="D15530" s="38" t="s">
        <v>47796</v>
      </c>
      <c r="E15530" s="39" t="s">
        <v>7965</v>
      </c>
      <c r="F15530" s="37" t="s">
        <v>7966</v>
      </c>
    </row>
    <row r="15531" spans="1:6" ht="14.25" customHeight="1" x14ac:dyDescent="0.2">
      <c r="A15531" s="35" t="s">
        <v>47797</v>
      </c>
      <c r="B15531" s="36" t="s">
        <v>47798</v>
      </c>
      <c r="C15531" s="37">
        <v>60123601</v>
      </c>
      <c r="D15531" s="38" t="s">
        <v>47799</v>
      </c>
      <c r="E15531" s="39" t="s">
        <v>1966</v>
      </c>
      <c r="F15531" s="37" t="s">
        <v>1969</v>
      </c>
    </row>
    <row r="15532" spans="1:6" ht="14.25" customHeight="1" x14ac:dyDescent="0.2">
      <c r="A15532" s="35" t="s">
        <v>47800</v>
      </c>
      <c r="B15532" s="36" t="s">
        <v>47801</v>
      </c>
      <c r="C15532" s="37">
        <v>60123602</v>
      </c>
      <c r="D15532" s="38" t="s">
        <v>47802</v>
      </c>
      <c r="E15532" s="39" t="s">
        <v>1966</v>
      </c>
      <c r="F15532" s="37" t="s">
        <v>1969</v>
      </c>
    </row>
    <row r="15533" spans="1:6" ht="14.25" customHeight="1" x14ac:dyDescent="0.2">
      <c r="A15533" s="35" t="s">
        <v>47803</v>
      </c>
      <c r="B15533" s="36" t="s">
        <v>47804</v>
      </c>
      <c r="C15533" s="37">
        <v>60123603</v>
      </c>
      <c r="D15533" s="38" t="s">
        <v>47805</v>
      </c>
      <c r="E15533" s="39" t="s">
        <v>1966</v>
      </c>
      <c r="F15533" s="37" t="s">
        <v>1969</v>
      </c>
    </row>
    <row r="15534" spans="1:6" ht="14.25" customHeight="1" x14ac:dyDescent="0.2">
      <c r="A15534" s="35" t="s">
        <v>47806</v>
      </c>
      <c r="B15534" s="36" t="s">
        <v>47807</v>
      </c>
      <c r="C15534" s="37">
        <v>60123604</v>
      </c>
      <c r="D15534" s="38" t="s">
        <v>47808</v>
      </c>
      <c r="E15534" s="39" t="s">
        <v>1966</v>
      </c>
      <c r="F15534" s="37" t="s">
        <v>1969</v>
      </c>
    </row>
    <row r="15535" spans="1:6" ht="14.25" customHeight="1" x14ac:dyDescent="0.2">
      <c r="A15535" s="35" t="s">
        <v>47809</v>
      </c>
      <c r="B15535" s="36" t="s">
        <v>47810</v>
      </c>
      <c r="C15535" s="37">
        <v>60123605</v>
      </c>
      <c r="D15535" s="38" t="s">
        <v>47811</v>
      </c>
      <c r="E15535" s="39" t="s">
        <v>1966</v>
      </c>
      <c r="F15535" s="37" t="s">
        <v>1969</v>
      </c>
    </row>
    <row r="15536" spans="1:6" ht="14.25" customHeight="1" x14ac:dyDescent="0.2">
      <c r="A15536" s="35" t="s">
        <v>47812</v>
      </c>
      <c r="B15536" s="36" t="s">
        <v>47813</v>
      </c>
      <c r="C15536" s="37">
        <v>60123606</v>
      </c>
      <c r="D15536" s="38" t="s">
        <v>47814</v>
      </c>
      <c r="E15536" s="39" t="s">
        <v>1966</v>
      </c>
      <c r="F15536" s="37" t="s">
        <v>1969</v>
      </c>
    </row>
    <row r="15537" spans="1:6" ht="14.25" customHeight="1" x14ac:dyDescent="0.2">
      <c r="A15537" s="35" t="s">
        <v>47815</v>
      </c>
      <c r="B15537" s="36" t="s">
        <v>47816</v>
      </c>
      <c r="C15537" s="37">
        <v>60123701</v>
      </c>
      <c r="D15537" s="38" t="s">
        <v>47817</v>
      </c>
      <c r="E15537" s="39" t="s">
        <v>1966</v>
      </c>
      <c r="F15537" s="37" t="s">
        <v>1969</v>
      </c>
    </row>
    <row r="15538" spans="1:6" ht="14.25" customHeight="1" x14ac:dyDescent="0.2">
      <c r="A15538" s="35" t="s">
        <v>47818</v>
      </c>
      <c r="B15538" s="36" t="s">
        <v>47819</v>
      </c>
      <c r="C15538" s="37">
        <v>60123702</v>
      </c>
      <c r="D15538" s="38" t="s">
        <v>47820</v>
      </c>
      <c r="E15538" s="39" t="s">
        <v>1966</v>
      </c>
      <c r="F15538" s="37" t="s">
        <v>1969</v>
      </c>
    </row>
    <row r="15539" spans="1:6" ht="14.25" customHeight="1" x14ac:dyDescent="0.2">
      <c r="A15539" s="35" t="s">
        <v>47821</v>
      </c>
      <c r="B15539" s="36" t="s">
        <v>47822</v>
      </c>
      <c r="C15539" s="37">
        <v>60123703</v>
      </c>
      <c r="D15539" s="38" t="s">
        <v>47823</v>
      </c>
      <c r="E15539" s="39" t="s">
        <v>1966</v>
      </c>
      <c r="F15539" s="37" t="s">
        <v>1969</v>
      </c>
    </row>
    <row r="15540" spans="1:6" ht="14.25" customHeight="1" x14ac:dyDescent="0.2">
      <c r="A15540" s="35" t="s">
        <v>47824</v>
      </c>
      <c r="B15540" s="36" t="s">
        <v>47825</v>
      </c>
      <c r="C15540" s="37">
        <v>60123801</v>
      </c>
      <c r="D15540" s="38" t="s">
        <v>47826</v>
      </c>
      <c r="E15540" s="39" t="s">
        <v>1966</v>
      </c>
      <c r="F15540" s="37" t="s">
        <v>1969</v>
      </c>
    </row>
    <row r="15541" spans="1:6" ht="14.25" customHeight="1" x14ac:dyDescent="0.2">
      <c r="A15541" s="35" t="s">
        <v>47827</v>
      </c>
      <c r="B15541" s="36" t="s">
        <v>47828</v>
      </c>
      <c r="C15541" s="37">
        <v>60123802</v>
      </c>
      <c r="D15541" s="38" t="s">
        <v>47829</v>
      </c>
      <c r="E15541" s="39" t="s">
        <v>6425</v>
      </c>
      <c r="F15541" s="37" t="s">
        <v>6426</v>
      </c>
    </row>
    <row r="15542" spans="1:6" ht="14.25" customHeight="1" x14ac:dyDescent="0.2">
      <c r="A15542" s="35" t="s">
        <v>47830</v>
      </c>
      <c r="B15542" s="36" t="s">
        <v>47831</v>
      </c>
      <c r="C15542" s="37">
        <v>60123901</v>
      </c>
      <c r="D15542" s="38" t="s">
        <v>47832</v>
      </c>
      <c r="E15542" s="39" t="s">
        <v>1966</v>
      </c>
      <c r="F15542" s="37" t="s">
        <v>1969</v>
      </c>
    </row>
    <row r="15543" spans="1:6" ht="14.25" customHeight="1" x14ac:dyDescent="0.2">
      <c r="A15543" s="35" t="s">
        <v>47833</v>
      </c>
      <c r="B15543" s="36" t="s">
        <v>47834</v>
      </c>
      <c r="C15543" s="37">
        <v>60124001</v>
      </c>
      <c r="D15543" s="38" t="s">
        <v>47835</v>
      </c>
      <c r="E15543" s="39" t="s">
        <v>2581</v>
      </c>
      <c r="F15543" s="37" t="s">
        <v>2582</v>
      </c>
    </row>
    <row r="15544" spans="1:6" ht="14.25" customHeight="1" x14ac:dyDescent="0.2">
      <c r="A15544" s="35" t="s">
        <v>47836</v>
      </c>
      <c r="B15544" s="36" t="s">
        <v>47837</v>
      </c>
      <c r="C15544" s="37">
        <v>60124002</v>
      </c>
      <c r="D15544" s="38" t="s">
        <v>47838</v>
      </c>
      <c r="E15544" s="39" t="s">
        <v>2581</v>
      </c>
      <c r="F15544" s="37" t="s">
        <v>2582</v>
      </c>
    </row>
    <row r="15545" spans="1:6" ht="14.25" customHeight="1" x14ac:dyDescent="0.2">
      <c r="A15545" s="35" t="s">
        <v>47839</v>
      </c>
      <c r="B15545" s="36" t="s">
        <v>47840</v>
      </c>
      <c r="C15545" s="37">
        <v>60124101</v>
      </c>
      <c r="D15545" s="38" t="s">
        <v>47841</v>
      </c>
      <c r="E15545" s="39" t="s">
        <v>1966</v>
      </c>
      <c r="F15545" s="37" t="s">
        <v>1969</v>
      </c>
    </row>
    <row r="15546" spans="1:6" ht="14.25" customHeight="1" x14ac:dyDescent="0.2">
      <c r="A15546" s="35" t="s">
        <v>47842</v>
      </c>
      <c r="B15546" s="36" t="s">
        <v>47843</v>
      </c>
      <c r="C15546" s="37">
        <v>60124102</v>
      </c>
      <c r="D15546" s="38" t="s">
        <v>47844</v>
      </c>
      <c r="E15546" s="39" t="s">
        <v>1966</v>
      </c>
      <c r="F15546" s="37" t="s">
        <v>1969</v>
      </c>
    </row>
    <row r="15547" spans="1:6" ht="14.25" customHeight="1" x14ac:dyDescent="0.2">
      <c r="A15547" s="35" t="s">
        <v>47845</v>
      </c>
      <c r="B15547" s="36" t="s">
        <v>47846</v>
      </c>
      <c r="C15547" s="37">
        <v>60124201</v>
      </c>
      <c r="D15547" s="38" t="s">
        <v>47847</v>
      </c>
      <c r="E15547" s="39" t="s">
        <v>36672</v>
      </c>
      <c r="F15547" s="37" t="s">
        <v>36673</v>
      </c>
    </row>
    <row r="15548" spans="1:6" ht="14.25" customHeight="1" x14ac:dyDescent="0.2">
      <c r="A15548" s="35" t="s">
        <v>47848</v>
      </c>
      <c r="B15548" s="36" t="s">
        <v>47849</v>
      </c>
      <c r="C15548" s="37">
        <v>60124301</v>
      </c>
      <c r="D15548" s="38" t="s">
        <v>47850</v>
      </c>
      <c r="E15548" s="39" t="s">
        <v>5546</v>
      </c>
      <c r="F15548" s="37" t="s">
        <v>5547</v>
      </c>
    </row>
    <row r="15549" spans="1:6" ht="14.25" customHeight="1" x14ac:dyDescent="0.2">
      <c r="A15549" s="35" t="s">
        <v>47851</v>
      </c>
      <c r="B15549" s="36" t="s">
        <v>47852</v>
      </c>
      <c r="C15549" s="37">
        <v>60124302</v>
      </c>
      <c r="D15549" s="38" t="s">
        <v>47850</v>
      </c>
      <c r="E15549" s="39" t="s">
        <v>5546</v>
      </c>
      <c r="F15549" s="37" t="s">
        <v>5547</v>
      </c>
    </row>
    <row r="15550" spans="1:6" ht="14.25" customHeight="1" x14ac:dyDescent="0.2">
      <c r="A15550" s="35" t="s">
        <v>47853</v>
      </c>
      <c r="B15550" s="36" t="s">
        <v>47854</v>
      </c>
      <c r="C15550" s="37">
        <v>60124303</v>
      </c>
      <c r="D15550" s="38" t="s">
        <v>47855</v>
      </c>
      <c r="E15550" s="39" t="s">
        <v>2208</v>
      </c>
      <c r="F15550" s="37" t="s">
        <v>4373</v>
      </c>
    </row>
    <row r="15551" spans="1:6" ht="14.25" customHeight="1" x14ac:dyDescent="0.2">
      <c r="A15551" s="35" t="s">
        <v>47856</v>
      </c>
      <c r="B15551" s="36" t="s">
        <v>47857</v>
      </c>
      <c r="C15551" s="37">
        <v>60124304</v>
      </c>
      <c r="D15551" s="38" t="s">
        <v>47858</v>
      </c>
      <c r="E15551" s="39" t="s">
        <v>2208</v>
      </c>
      <c r="F15551" s="37" t="s">
        <v>4373</v>
      </c>
    </row>
    <row r="15552" spans="1:6" ht="14.25" customHeight="1" x14ac:dyDescent="0.2">
      <c r="A15552" s="35" t="s">
        <v>47859</v>
      </c>
      <c r="B15552" s="36" t="s">
        <v>47860</v>
      </c>
      <c r="C15552" s="37">
        <v>60124305</v>
      </c>
      <c r="D15552" s="38" t="s">
        <v>47861</v>
      </c>
      <c r="E15552" s="39" t="s">
        <v>2208</v>
      </c>
      <c r="F15552" s="37" t="s">
        <v>4373</v>
      </c>
    </row>
    <row r="15553" spans="1:6" ht="14.25" customHeight="1" x14ac:dyDescent="0.2">
      <c r="A15553" s="35" t="s">
        <v>47862</v>
      </c>
      <c r="B15553" s="36" t="s">
        <v>47863</v>
      </c>
      <c r="C15553" s="37">
        <v>60124306</v>
      </c>
      <c r="D15553" s="38" t="s">
        <v>47864</v>
      </c>
      <c r="E15553" s="39" t="s">
        <v>2208</v>
      </c>
      <c r="F15553" s="37" t="s">
        <v>4373</v>
      </c>
    </row>
    <row r="15554" spans="1:6" ht="14.25" customHeight="1" x14ac:dyDescent="0.2">
      <c r="A15554" s="35" t="s">
        <v>47865</v>
      </c>
      <c r="B15554" s="36" t="s">
        <v>47866</v>
      </c>
      <c r="C15554" s="37">
        <v>60124307</v>
      </c>
      <c r="D15554" s="38" t="s">
        <v>47867</v>
      </c>
      <c r="E15554" s="39" t="s">
        <v>2208</v>
      </c>
      <c r="F15554" s="37" t="s">
        <v>4373</v>
      </c>
    </row>
    <row r="15555" spans="1:6" ht="14.25" customHeight="1" x14ac:dyDescent="0.2">
      <c r="A15555" s="35" t="s">
        <v>47868</v>
      </c>
      <c r="B15555" s="36" t="s">
        <v>47869</v>
      </c>
      <c r="C15555" s="37">
        <v>60124308</v>
      </c>
      <c r="D15555" s="38" t="s">
        <v>47870</v>
      </c>
      <c r="E15555" s="39" t="s">
        <v>2208</v>
      </c>
      <c r="F15555" s="37" t="s">
        <v>4373</v>
      </c>
    </row>
    <row r="15556" spans="1:6" ht="14.25" customHeight="1" x14ac:dyDescent="0.2">
      <c r="A15556" s="35" t="s">
        <v>47871</v>
      </c>
      <c r="B15556" s="36" t="s">
        <v>47872</v>
      </c>
      <c r="C15556" s="37">
        <v>60124309</v>
      </c>
      <c r="D15556" s="38" t="s">
        <v>47873</v>
      </c>
      <c r="E15556" s="39" t="s">
        <v>2208</v>
      </c>
      <c r="F15556" s="37" t="s">
        <v>4373</v>
      </c>
    </row>
    <row r="15557" spans="1:6" ht="14.25" customHeight="1" x14ac:dyDescent="0.2">
      <c r="A15557" s="35" t="s">
        <v>47874</v>
      </c>
      <c r="B15557" s="36" t="s">
        <v>47875</v>
      </c>
      <c r="C15557" s="37">
        <v>60124310</v>
      </c>
      <c r="D15557" s="38" t="s">
        <v>47876</v>
      </c>
      <c r="E15557" s="39" t="s">
        <v>2208</v>
      </c>
      <c r="F15557" s="37" t="s">
        <v>4373</v>
      </c>
    </row>
    <row r="15558" spans="1:6" ht="14.25" customHeight="1" x14ac:dyDescent="0.2">
      <c r="A15558" s="35" t="s">
        <v>47877</v>
      </c>
      <c r="B15558" s="36" t="s">
        <v>47878</v>
      </c>
      <c r="C15558" s="37">
        <v>60124311</v>
      </c>
      <c r="D15558" s="38" t="s">
        <v>47879</v>
      </c>
      <c r="E15558" s="39" t="s">
        <v>2208</v>
      </c>
      <c r="F15558" s="37" t="s">
        <v>4373</v>
      </c>
    </row>
    <row r="15559" spans="1:6" ht="14.25" customHeight="1" x14ac:dyDescent="0.2">
      <c r="A15559" s="35" t="s">
        <v>47880</v>
      </c>
      <c r="B15559" s="36" t="s">
        <v>47881</v>
      </c>
      <c r="C15559" s="37">
        <v>60124312</v>
      </c>
      <c r="D15559" s="38" t="s">
        <v>47882</v>
      </c>
      <c r="E15559" s="39" t="s">
        <v>13666</v>
      </c>
      <c r="F15559" s="37" t="s">
        <v>13667</v>
      </c>
    </row>
    <row r="15560" spans="1:6" ht="14.25" customHeight="1" x14ac:dyDescent="0.2">
      <c r="A15560" s="35" t="s">
        <v>47883</v>
      </c>
      <c r="B15560" s="36" t="s">
        <v>47884</v>
      </c>
      <c r="C15560" s="37">
        <v>60124313</v>
      </c>
      <c r="D15560" s="38" t="s">
        <v>47885</v>
      </c>
      <c r="E15560" s="39" t="s">
        <v>1966</v>
      </c>
      <c r="F15560" s="37" t="s">
        <v>1969</v>
      </c>
    </row>
    <row r="15561" spans="1:6" ht="14.25" customHeight="1" x14ac:dyDescent="0.2">
      <c r="A15561" s="35" t="s">
        <v>47886</v>
      </c>
      <c r="B15561" s="36" t="s">
        <v>47887</v>
      </c>
      <c r="C15561" s="37">
        <v>60124314</v>
      </c>
      <c r="D15561" s="38" t="s">
        <v>47888</v>
      </c>
      <c r="E15561" s="39" t="s">
        <v>1966</v>
      </c>
      <c r="F15561" s="37" t="s">
        <v>1969</v>
      </c>
    </row>
    <row r="15562" spans="1:6" ht="14.25" customHeight="1" x14ac:dyDescent="0.2">
      <c r="A15562" s="35" t="s">
        <v>47889</v>
      </c>
      <c r="B15562" s="36" t="s">
        <v>47890</v>
      </c>
      <c r="C15562" s="37">
        <v>60124315</v>
      </c>
      <c r="D15562" s="38" t="s">
        <v>47891</v>
      </c>
      <c r="E15562" s="39" t="s">
        <v>1966</v>
      </c>
      <c r="F15562" s="37" t="s">
        <v>1969</v>
      </c>
    </row>
    <row r="15563" spans="1:6" ht="14.25" customHeight="1" x14ac:dyDescent="0.2">
      <c r="A15563" s="35" t="s">
        <v>47892</v>
      </c>
      <c r="B15563" s="36" t="s">
        <v>47893</v>
      </c>
      <c r="C15563" s="37">
        <v>60124316</v>
      </c>
      <c r="D15563" s="38" t="s">
        <v>47894</v>
      </c>
      <c r="E15563" s="39" t="s">
        <v>5546</v>
      </c>
      <c r="F15563" s="37" t="s">
        <v>5547</v>
      </c>
    </row>
    <row r="15564" spans="1:6" ht="14.25" customHeight="1" x14ac:dyDescent="0.2">
      <c r="A15564" s="35" t="s">
        <v>47895</v>
      </c>
      <c r="B15564" s="36" t="s">
        <v>47896</v>
      </c>
      <c r="C15564" s="37">
        <v>60124317</v>
      </c>
      <c r="D15564" s="38" t="s">
        <v>47897</v>
      </c>
      <c r="E15564" s="39" t="s">
        <v>1966</v>
      </c>
      <c r="F15564" s="37" t="s">
        <v>1969</v>
      </c>
    </row>
    <row r="15565" spans="1:6" ht="14.25" customHeight="1" x14ac:dyDescent="0.2">
      <c r="A15565" s="35" t="s">
        <v>47898</v>
      </c>
      <c r="B15565" s="36" t="s">
        <v>47899</v>
      </c>
      <c r="C15565" s="37">
        <v>60124318</v>
      </c>
      <c r="D15565" s="38" t="s">
        <v>47900</v>
      </c>
      <c r="E15565" s="39" t="s">
        <v>1832</v>
      </c>
      <c r="F15565" s="37" t="s">
        <v>1835</v>
      </c>
    </row>
    <row r="15566" spans="1:6" ht="14.25" customHeight="1" x14ac:dyDescent="0.2">
      <c r="A15566" s="35" t="s">
        <v>47901</v>
      </c>
      <c r="B15566" s="36" t="s">
        <v>47902</v>
      </c>
      <c r="C15566" s="37">
        <v>60124319</v>
      </c>
      <c r="D15566" s="38" t="s">
        <v>47903</v>
      </c>
      <c r="E15566" s="39" t="s">
        <v>1966</v>
      </c>
      <c r="F15566" s="37" t="s">
        <v>1969</v>
      </c>
    </row>
    <row r="15567" spans="1:6" ht="14.25" customHeight="1" x14ac:dyDescent="0.2">
      <c r="A15567" s="35" t="s">
        <v>47904</v>
      </c>
      <c r="B15567" s="36" t="s">
        <v>47905</v>
      </c>
      <c r="C15567" s="37">
        <v>60124320</v>
      </c>
      <c r="D15567" s="38" t="s">
        <v>47906</v>
      </c>
      <c r="E15567" s="39" t="s">
        <v>3039</v>
      </c>
      <c r="F15567" s="37" t="s">
        <v>3040</v>
      </c>
    </row>
    <row r="15568" spans="1:6" ht="14.25" customHeight="1" x14ac:dyDescent="0.2">
      <c r="A15568" s="35" t="s">
        <v>47907</v>
      </c>
      <c r="B15568" s="36" t="s">
        <v>47908</v>
      </c>
      <c r="C15568" s="37">
        <v>60124321</v>
      </c>
      <c r="D15568" s="38" t="s">
        <v>47909</v>
      </c>
      <c r="E15568" s="39" t="s">
        <v>5546</v>
      </c>
      <c r="F15568" s="37" t="s">
        <v>5547</v>
      </c>
    </row>
    <row r="15569" spans="1:6" ht="14.25" customHeight="1" x14ac:dyDescent="0.2">
      <c r="A15569" s="35" t="s">
        <v>47910</v>
      </c>
      <c r="B15569" s="36" t="s">
        <v>47911</v>
      </c>
      <c r="C15569" s="37">
        <v>60124322</v>
      </c>
      <c r="D15569" s="38" t="s">
        <v>47912</v>
      </c>
      <c r="E15569" s="39" t="s">
        <v>1966</v>
      </c>
      <c r="F15569" s="37" t="s">
        <v>1969</v>
      </c>
    </row>
    <row r="15570" spans="1:6" ht="14.25" customHeight="1" x14ac:dyDescent="0.2">
      <c r="A15570" s="35" t="s">
        <v>47913</v>
      </c>
      <c r="B15570" s="36" t="s">
        <v>47914</v>
      </c>
      <c r="C15570" s="37">
        <v>60124323</v>
      </c>
      <c r="D15570" s="38" t="s">
        <v>47915</v>
      </c>
      <c r="E15570" s="39" t="s">
        <v>1966</v>
      </c>
      <c r="F15570" s="37" t="s">
        <v>1969</v>
      </c>
    </row>
    <row r="15571" spans="1:6" ht="14.25" customHeight="1" x14ac:dyDescent="0.2">
      <c r="A15571" s="35" t="s">
        <v>47916</v>
      </c>
      <c r="B15571" s="36" t="s">
        <v>47917</v>
      </c>
      <c r="C15571" s="37">
        <v>60124324</v>
      </c>
      <c r="D15571" s="38" t="s">
        <v>47918</v>
      </c>
      <c r="E15571" s="39" t="s">
        <v>1966</v>
      </c>
      <c r="F15571" s="37" t="s">
        <v>1969</v>
      </c>
    </row>
    <row r="15572" spans="1:6" ht="14.25" customHeight="1" x14ac:dyDescent="0.2">
      <c r="A15572" s="35" t="s">
        <v>47919</v>
      </c>
      <c r="B15572" s="36" t="s">
        <v>47920</v>
      </c>
      <c r="C15572" s="37">
        <v>60124401</v>
      </c>
      <c r="D15572" s="38" t="s">
        <v>47921</v>
      </c>
      <c r="E15572" s="39" t="s">
        <v>3184</v>
      </c>
      <c r="F15572" s="37" t="s">
        <v>3178</v>
      </c>
    </row>
    <row r="15573" spans="1:6" ht="14.25" customHeight="1" x14ac:dyDescent="0.2">
      <c r="A15573" s="35" t="s">
        <v>47922</v>
      </c>
      <c r="B15573" s="36" t="s">
        <v>47923</v>
      </c>
      <c r="C15573" s="37">
        <v>60124402</v>
      </c>
      <c r="D15573" s="38" t="s">
        <v>47924</v>
      </c>
      <c r="E15573" s="39" t="s">
        <v>3184</v>
      </c>
      <c r="F15573" s="37" t="s">
        <v>3178</v>
      </c>
    </row>
    <row r="15574" spans="1:6" ht="14.25" customHeight="1" x14ac:dyDescent="0.2">
      <c r="A15574" s="35" t="s">
        <v>47925</v>
      </c>
      <c r="B15574" s="36" t="s">
        <v>47926</v>
      </c>
      <c r="C15574" s="37">
        <v>60124403</v>
      </c>
      <c r="D15574" s="38" t="s">
        <v>47927</v>
      </c>
      <c r="E15574" s="39" t="s">
        <v>3184</v>
      </c>
      <c r="F15574" s="37" t="s">
        <v>3178</v>
      </c>
    </row>
    <row r="15575" spans="1:6" ht="14.25" customHeight="1" x14ac:dyDescent="0.2">
      <c r="A15575" s="35" t="s">
        <v>47928</v>
      </c>
      <c r="B15575" s="36" t="s">
        <v>47929</v>
      </c>
      <c r="C15575" s="37">
        <v>60124404</v>
      </c>
      <c r="D15575" s="38" t="s">
        <v>47930</v>
      </c>
      <c r="E15575" s="39" t="s">
        <v>3184</v>
      </c>
      <c r="F15575" s="37" t="s">
        <v>3178</v>
      </c>
    </row>
    <row r="15576" spans="1:6" ht="14.25" customHeight="1" x14ac:dyDescent="0.2">
      <c r="A15576" s="35" t="s">
        <v>47931</v>
      </c>
      <c r="B15576" s="36" t="s">
        <v>47932</v>
      </c>
      <c r="C15576" s="37">
        <v>60124405</v>
      </c>
      <c r="D15576" s="38" t="s">
        <v>47933</v>
      </c>
      <c r="E15576" s="39" t="s">
        <v>3184</v>
      </c>
      <c r="F15576" s="37" t="s">
        <v>3178</v>
      </c>
    </row>
    <row r="15577" spans="1:6" ht="14.25" customHeight="1" x14ac:dyDescent="0.2">
      <c r="A15577" s="35" t="s">
        <v>47934</v>
      </c>
      <c r="B15577" s="36" t="s">
        <v>47935</v>
      </c>
      <c r="C15577" s="37">
        <v>60124406</v>
      </c>
      <c r="D15577" s="38" t="s">
        <v>47934</v>
      </c>
      <c r="E15577" s="39" t="s">
        <v>3184</v>
      </c>
      <c r="F15577" s="37" t="s">
        <v>3178</v>
      </c>
    </row>
    <row r="15578" spans="1:6" ht="14.25" customHeight="1" x14ac:dyDescent="0.2">
      <c r="A15578" s="35" t="s">
        <v>47936</v>
      </c>
      <c r="B15578" s="36" t="s">
        <v>47937</v>
      </c>
      <c r="C15578" s="37">
        <v>60124407</v>
      </c>
      <c r="D15578" s="38" t="s">
        <v>47938</v>
      </c>
      <c r="E15578" s="39" t="s">
        <v>3184</v>
      </c>
      <c r="F15578" s="37" t="s">
        <v>3178</v>
      </c>
    </row>
    <row r="15579" spans="1:6" ht="14.25" customHeight="1" x14ac:dyDescent="0.2">
      <c r="A15579" s="35" t="s">
        <v>47939</v>
      </c>
      <c r="B15579" s="36" t="s">
        <v>47940</v>
      </c>
      <c r="C15579" s="37">
        <v>60124408</v>
      </c>
      <c r="D15579" s="38" t="s">
        <v>47941</v>
      </c>
      <c r="E15579" s="39" t="s">
        <v>3184</v>
      </c>
      <c r="F15579" s="37" t="s">
        <v>3178</v>
      </c>
    </row>
    <row r="15580" spans="1:6" ht="14.25" customHeight="1" x14ac:dyDescent="0.2">
      <c r="A15580" s="35" t="s">
        <v>47942</v>
      </c>
      <c r="B15580" s="36" t="s">
        <v>47943</v>
      </c>
      <c r="C15580" s="37">
        <v>60124409</v>
      </c>
      <c r="D15580" s="38" t="s">
        <v>47944</v>
      </c>
      <c r="E15580" s="39" t="s">
        <v>3184</v>
      </c>
      <c r="F15580" s="37" t="s">
        <v>3178</v>
      </c>
    </row>
    <row r="15581" spans="1:6" ht="14.25" customHeight="1" x14ac:dyDescent="0.2">
      <c r="A15581" s="35" t="s">
        <v>47945</v>
      </c>
      <c r="B15581" s="36" t="s">
        <v>47946</v>
      </c>
      <c r="C15581" s="37">
        <v>60124410</v>
      </c>
      <c r="D15581" s="38" t="s">
        <v>47945</v>
      </c>
      <c r="E15581" s="39" t="s">
        <v>3184</v>
      </c>
      <c r="F15581" s="37" t="s">
        <v>3178</v>
      </c>
    </row>
    <row r="15582" spans="1:6" ht="14.25" customHeight="1" x14ac:dyDescent="0.2">
      <c r="A15582" s="35" t="s">
        <v>47947</v>
      </c>
      <c r="B15582" s="36" t="s">
        <v>47948</v>
      </c>
      <c r="C15582" s="37">
        <v>60124411</v>
      </c>
      <c r="D15582" s="38" t="s">
        <v>47949</v>
      </c>
      <c r="E15582" s="39" t="s">
        <v>3184</v>
      </c>
      <c r="F15582" s="37" t="s">
        <v>3178</v>
      </c>
    </row>
    <row r="15583" spans="1:6" ht="14.25" customHeight="1" x14ac:dyDescent="0.2">
      <c r="A15583" s="35" t="s">
        <v>47950</v>
      </c>
      <c r="B15583" s="36" t="s">
        <v>47951</v>
      </c>
      <c r="C15583" s="37">
        <v>60124412</v>
      </c>
      <c r="D15583" s="38" t="s">
        <v>47952</v>
      </c>
      <c r="E15583" s="39" t="s">
        <v>3184</v>
      </c>
      <c r="F15583" s="37" t="s">
        <v>3178</v>
      </c>
    </row>
    <row r="15584" spans="1:6" ht="14.25" customHeight="1" x14ac:dyDescent="0.2">
      <c r="A15584" s="35" t="s">
        <v>47953</v>
      </c>
      <c r="B15584" s="36" t="s">
        <v>47954</v>
      </c>
      <c r="C15584" s="37">
        <v>60124501</v>
      </c>
      <c r="D15584" s="38" t="s">
        <v>47955</v>
      </c>
      <c r="E15584" s="39" t="s">
        <v>3039</v>
      </c>
      <c r="F15584" s="37" t="s">
        <v>3040</v>
      </c>
    </row>
    <row r="15585" spans="1:6" ht="14.25" customHeight="1" x14ac:dyDescent="0.2">
      <c r="A15585" s="35" t="s">
        <v>47956</v>
      </c>
      <c r="B15585" s="36" t="s">
        <v>47957</v>
      </c>
      <c r="C15585" s="37">
        <v>60124502</v>
      </c>
      <c r="D15585" s="38" t="s">
        <v>47958</v>
      </c>
      <c r="E15585" s="39" t="s">
        <v>3585</v>
      </c>
      <c r="F15585" s="37" t="s">
        <v>3581</v>
      </c>
    </row>
    <row r="15586" spans="1:6" ht="14.25" customHeight="1" x14ac:dyDescent="0.2">
      <c r="A15586" s="35" t="s">
        <v>47959</v>
      </c>
      <c r="B15586" s="36" t="s">
        <v>47960</v>
      </c>
      <c r="C15586" s="37">
        <v>60124503</v>
      </c>
      <c r="D15586" s="38" t="s">
        <v>47961</v>
      </c>
      <c r="E15586" s="39" t="s">
        <v>1966</v>
      </c>
      <c r="F15586" s="37" t="s">
        <v>1969</v>
      </c>
    </row>
    <row r="15587" spans="1:6" ht="14.25" customHeight="1" x14ac:dyDescent="0.2">
      <c r="A15587" s="35" t="s">
        <v>47962</v>
      </c>
      <c r="B15587" s="36" t="s">
        <v>47963</v>
      </c>
      <c r="C15587" s="37">
        <v>60124504</v>
      </c>
      <c r="D15587" s="38" t="s">
        <v>47964</v>
      </c>
      <c r="E15587" s="39" t="s">
        <v>1980</v>
      </c>
      <c r="F15587" s="37" t="s">
        <v>7906</v>
      </c>
    </row>
    <row r="15588" spans="1:6" ht="14.25" customHeight="1" x14ac:dyDescent="0.2">
      <c r="A15588" s="35" t="s">
        <v>47965</v>
      </c>
      <c r="B15588" s="36" t="s">
        <v>47966</v>
      </c>
      <c r="C15588" s="37">
        <v>60124505</v>
      </c>
      <c r="D15588" s="38" t="s">
        <v>47967</v>
      </c>
      <c r="E15588" s="39" t="s">
        <v>1966</v>
      </c>
      <c r="F15588" s="37" t="s">
        <v>1969</v>
      </c>
    </row>
    <row r="15589" spans="1:6" ht="14.25" customHeight="1" x14ac:dyDescent="0.2">
      <c r="A15589" s="35" t="s">
        <v>47968</v>
      </c>
      <c r="B15589" s="36" t="s">
        <v>47969</v>
      </c>
      <c r="C15589" s="37">
        <v>60124506</v>
      </c>
      <c r="D15589" s="38" t="s">
        <v>47970</v>
      </c>
      <c r="E15589" s="39" t="s">
        <v>1915</v>
      </c>
      <c r="F15589" s="37" t="s">
        <v>36783</v>
      </c>
    </row>
    <row r="15590" spans="1:6" ht="14.25" customHeight="1" x14ac:dyDescent="0.2">
      <c r="A15590" s="35" t="s">
        <v>47971</v>
      </c>
      <c r="B15590" s="36" t="s">
        <v>47972</v>
      </c>
      <c r="C15590" s="37">
        <v>60124507</v>
      </c>
      <c r="D15590" s="38" t="s">
        <v>47973</v>
      </c>
      <c r="E15590" s="39" t="s">
        <v>1915</v>
      </c>
      <c r="F15590" s="37" t="s">
        <v>36783</v>
      </c>
    </row>
    <row r="15591" spans="1:6" ht="14.25" customHeight="1" x14ac:dyDescent="0.2">
      <c r="A15591" s="35" t="s">
        <v>47974</v>
      </c>
      <c r="B15591" s="36" t="s">
        <v>47975</v>
      </c>
      <c r="C15591" s="37">
        <v>60124508</v>
      </c>
      <c r="D15591" s="38" t="s">
        <v>47976</v>
      </c>
      <c r="E15591" s="39" t="s">
        <v>1966</v>
      </c>
      <c r="F15591" s="37" t="s">
        <v>1969</v>
      </c>
    </row>
    <row r="15592" spans="1:6" ht="14.25" customHeight="1" x14ac:dyDescent="0.2">
      <c r="A15592" s="35" t="s">
        <v>47977</v>
      </c>
      <c r="B15592" s="36" t="s">
        <v>47978</v>
      </c>
      <c r="C15592" s="37">
        <v>60124509</v>
      </c>
      <c r="D15592" s="38" t="s">
        <v>47979</v>
      </c>
      <c r="E15592" s="39" t="s">
        <v>1915</v>
      </c>
      <c r="F15592" s="37" t="s">
        <v>36783</v>
      </c>
    </row>
    <row r="15593" spans="1:6" ht="14.25" customHeight="1" x14ac:dyDescent="0.2">
      <c r="A15593" s="35" t="s">
        <v>47980</v>
      </c>
      <c r="B15593" s="36" t="s">
        <v>47981</v>
      </c>
      <c r="C15593" s="37">
        <v>60124510</v>
      </c>
      <c r="D15593" s="38" t="s">
        <v>47982</v>
      </c>
      <c r="E15593" s="39" t="s">
        <v>14066</v>
      </c>
      <c r="F15593" s="37" t="s">
        <v>14067</v>
      </c>
    </row>
    <row r="15594" spans="1:6" ht="14.25" customHeight="1" x14ac:dyDescent="0.2">
      <c r="A15594" s="35" t="s">
        <v>47983</v>
      </c>
      <c r="B15594" s="36" t="s">
        <v>47984</v>
      </c>
      <c r="C15594" s="37">
        <v>60124511</v>
      </c>
      <c r="D15594" s="38" t="s">
        <v>47983</v>
      </c>
      <c r="E15594" s="39" t="s">
        <v>1966</v>
      </c>
      <c r="F15594" s="37" t="s">
        <v>1969</v>
      </c>
    </row>
    <row r="15595" spans="1:6" ht="14.25" customHeight="1" x14ac:dyDescent="0.2">
      <c r="A15595" s="35" t="s">
        <v>47985</v>
      </c>
      <c r="B15595" s="36" t="s">
        <v>47986</v>
      </c>
      <c r="C15595" s="37">
        <v>60124512</v>
      </c>
      <c r="D15595" s="38" t="s">
        <v>47987</v>
      </c>
      <c r="E15595" s="39" t="s">
        <v>1915</v>
      </c>
      <c r="F15595" s="37" t="s">
        <v>36783</v>
      </c>
    </row>
    <row r="15596" spans="1:6" ht="14.25" customHeight="1" x14ac:dyDescent="0.2">
      <c r="A15596" s="35" t="s">
        <v>47988</v>
      </c>
      <c r="B15596" s="36" t="s">
        <v>47989</v>
      </c>
      <c r="C15596" s="37">
        <v>60124513</v>
      </c>
      <c r="D15596" s="38" t="s">
        <v>47990</v>
      </c>
      <c r="E15596" s="39" t="s">
        <v>1966</v>
      </c>
      <c r="F15596" s="37" t="s">
        <v>1969</v>
      </c>
    </row>
    <row r="15597" spans="1:6" ht="14.25" customHeight="1" x14ac:dyDescent="0.2">
      <c r="A15597" s="35" t="s">
        <v>47991</v>
      </c>
      <c r="B15597" s="36" t="s">
        <v>47992</v>
      </c>
      <c r="C15597" s="37">
        <v>60124514</v>
      </c>
      <c r="D15597" s="38" t="s">
        <v>47991</v>
      </c>
      <c r="E15597" s="39" t="s">
        <v>22808</v>
      </c>
      <c r="F15597" s="37" t="s">
        <v>22809</v>
      </c>
    </row>
    <row r="15598" spans="1:6" ht="14.25" customHeight="1" x14ac:dyDescent="0.2">
      <c r="A15598" s="35" t="s">
        <v>47993</v>
      </c>
      <c r="B15598" s="36" t="s">
        <v>47994</v>
      </c>
      <c r="C15598" s="37">
        <v>60124515</v>
      </c>
      <c r="D15598" s="38" t="s">
        <v>47993</v>
      </c>
      <c r="E15598" s="39" t="s">
        <v>22808</v>
      </c>
      <c r="F15598" s="37" t="s">
        <v>22809</v>
      </c>
    </row>
    <row r="15599" spans="1:6" ht="14.25" customHeight="1" x14ac:dyDescent="0.2">
      <c r="A15599" s="35" t="s">
        <v>47995</v>
      </c>
      <c r="B15599" s="36" t="s">
        <v>47996</v>
      </c>
      <c r="C15599" s="37">
        <v>60131001</v>
      </c>
      <c r="D15599" s="38" t="s">
        <v>47997</v>
      </c>
      <c r="E15599" s="39" t="s">
        <v>36652</v>
      </c>
      <c r="F15599" s="37" t="s">
        <v>36653</v>
      </c>
    </row>
    <row r="15600" spans="1:6" ht="14.25" customHeight="1" x14ac:dyDescent="0.2">
      <c r="A15600" s="35" t="s">
        <v>47998</v>
      </c>
      <c r="B15600" s="36" t="s">
        <v>47999</v>
      </c>
      <c r="C15600" s="37">
        <v>60131002</v>
      </c>
      <c r="D15600" s="38" t="s">
        <v>48000</v>
      </c>
      <c r="E15600" s="39" t="s">
        <v>36652</v>
      </c>
      <c r="F15600" s="37" t="s">
        <v>36653</v>
      </c>
    </row>
    <row r="15601" spans="1:6" ht="14.25" customHeight="1" x14ac:dyDescent="0.2">
      <c r="A15601" s="35" t="s">
        <v>48001</v>
      </c>
      <c r="B15601" s="36" t="s">
        <v>48002</v>
      </c>
      <c r="C15601" s="37">
        <v>60131003</v>
      </c>
      <c r="D15601" s="38" t="s">
        <v>48003</v>
      </c>
      <c r="E15601" s="39" t="s">
        <v>36652</v>
      </c>
      <c r="F15601" s="37" t="s">
        <v>36653</v>
      </c>
    </row>
    <row r="15602" spans="1:6" ht="14.25" customHeight="1" x14ac:dyDescent="0.2">
      <c r="A15602" s="35" t="s">
        <v>48004</v>
      </c>
      <c r="B15602" s="36" t="s">
        <v>48005</v>
      </c>
      <c r="C15602" s="37">
        <v>60131004</v>
      </c>
      <c r="D15602" s="38" t="s">
        <v>48006</v>
      </c>
      <c r="E15602" s="39" t="s">
        <v>36652</v>
      </c>
      <c r="F15602" s="37" t="s">
        <v>36653</v>
      </c>
    </row>
    <row r="15603" spans="1:6" ht="14.25" customHeight="1" x14ac:dyDescent="0.2">
      <c r="A15603" s="35" t="s">
        <v>48007</v>
      </c>
      <c r="B15603" s="36" t="s">
        <v>48008</v>
      </c>
      <c r="C15603" s="37">
        <v>60131101</v>
      </c>
      <c r="D15603" s="38" t="s">
        <v>48009</v>
      </c>
      <c r="E15603" s="39" t="s">
        <v>36652</v>
      </c>
      <c r="F15603" s="37" t="s">
        <v>36653</v>
      </c>
    </row>
    <row r="15604" spans="1:6" ht="14.25" customHeight="1" x14ac:dyDescent="0.2">
      <c r="A15604" s="35" t="s">
        <v>48010</v>
      </c>
      <c r="B15604" s="36" t="s">
        <v>48011</v>
      </c>
      <c r="C15604" s="37">
        <v>60131102</v>
      </c>
      <c r="D15604" s="38" t="s">
        <v>48010</v>
      </c>
      <c r="E15604" s="39" t="s">
        <v>36652</v>
      </c>
      <c r="F15604" s="37" t="s">
        <v>36653</v>
      </c>
    </row>
    <row r="15605" spans="1:6" ht="14.25" customHeight="1" x14ac:dyDescent="0.2">
      <c r="A15605" s="35" t="s">
        <v>48012</v>
      </c>
      <c r="B15605" s="36" t="s">
        <v>48013</v>
      </c>
      <c r="C15605" s="37">
        <v>60131103</v>
      </c>
      <c r="D15605" s="38" t="s">
        <v>48014</v>
      </c>
      <c r="E15605" s="39" t="s">
        <v>36652</v>
      </c>
      <c r="F15605" s="37" t="s">
        <v>36653</v>
      </c>
    </row>
    <row r="15606" spans="1:6" ht="14.25" customHeight="1" x14ac:dyDescent="0.2">
      <c r="A15606" s="35" t="s">
        <v>48015</v>
      </c>
      <c r="B15606" s="36" t="s">
        <v>48016</v>
      </c>
      <c r="C15606" s="37">
        <v>60131104</v>
      </c>
      <c r="D15606" s="38" t="s">
        <v>48017</v>
      </c>
      <c r="E15606" s="39" t="s">
        <v>36652</v>
      </c>
      <c r="F15606" s="37" t="s">
        <v>36653</v>
      </c>
    </row>
    <row r="15607" spans="1:6" ht="14.25" customHeight="1" x14ac:dyDescent="0.2">
      <c r="A15607" s="35" t="s">
        <v>48018</v>
      </c>
      <c r="B15607" s="36" t="s">
        <v>48019</v>
      </c>
      <c r="C15607" s="37">
        <v>60131105</v>
      </c>
      <c r="D15607" s="38" t="s">
        <v>48020</v>
      </c>
      <c r="E15607" s="39" t="s">
        <v>36652</v>
      </c>
      <c r="F15607" s="37" t="s">
        <v>36653</v>
      </c>
    </row>
    <row r="15608" spans="1:6" ht="14.25" customHeight="1" x14ac:dyDescent="0.2">
      <c r="A15608" s="35" t="s">
        <v>48021</v>
      </c>
      <c r="B15608" s="36" t="s">
        <v>48022</v>
      </c>
      <c r="C15608" s="37">
        <v>60131106</v>
      </c>
      <c r="D15608" s="38" t="s">
        <v>48023</v>
      </c>
      <c r="E15608" s="39" t="s">
        <v>36652</v>
      </c>
      <c r="F15608" s="37" t="s">
        <v>36653</v>
      </c>
    </row>
    <row r="15609" spans="1:6" ht="14.25" customHeight="1" x14ac:dyDescent="0.2">
      <c r="A15609" s="35" t="s">
        <v>48024</v>
      </c>
      <c r="B15609" s="36" t="s">
        <v>48025</v>
      </c>
      <c r="C15609" s="37">
        <v>60131107</v>
      </c>
      <c r="D15609" s="38" t="s">
        <v>48026</v>
      </c>
      <c r="E15609" s="39" t="s">
        <v>36652</v>
      </c>
      <c r="F15609" s="37" t="s">
        <v>36653</v>
      </c>
    </row>
    <row r="15610" spans="1:6" ht="14.25" customHeight="1" x14ac:dyDescent="0.2">
      <c r="A15610" s="35" t="s">
        <v>48027</v>
      </c>
      <c r="B15610" s="36" t="s">
        <v>48028</v>
      </c>
      <c r="C15610" s="37">
        <v>60131108</v>
      </c>
      <c r="D15610" s="38" t="s">
        <v>48029</v>
      </c>
      <c r="E15610" s="39" t="s">
        <v>36652</v>
      </c>
      <c r="F15610" s="37" t="s">
        <v>36653</v>
      </c>
    </row>
    <row r="15611" spans="1:6" ht="14.25" customHeight="1" x14ac:dyDescent="0.2">
      <c r="A15611" s="35" t="s">
        <v>48030</v>
      </c>
      <c r="B15611" s="36" t="s">
        <v>48031</v>
      </c>
      <c r="C15611" s="37">
        <v>60131109</v>
      </c>
      <c r="D15611" s="38" t="s">
        <v>48032</v>
      </c>
      <c r="E15611" s="39" t="s">
        <v>36652</v>
      </c>
      <c r="F15611" s="37" t="s">
        <v>36653</v>
      </c>
    </row>
    <row r="15612" spans="1:6" ht="14.25" customHeight="1" x14ac:dyDescent="0.2">
      <c r="A15612" s="35" t="s">
        <v>48033</v>
      </c>
      <c r="B15612" s="36" t="s">
        <v>48034</v>
      </c>
      <c r="C15612" s="37">
        <v>60131110</v>
      </c>
      <c r="D15612" s="38" t="s">
        <v>48035</v>
      </c>
      <c r="E15612" s="39" t="s">
        <v>36652</v>
      </c>
      <c r="F15612" s="37" t="s">
        <v>36653</v>
      </c>
    </row>
    <row r="15613" spans="1:6" ht="14.25" customHeight="1" x14ac:dyDescent="0.2">
      <c r="A15613" s="35" t="s">
        <v>48036</v>
      </c>
      <c r="B15613" s="36" t="s">
        <v>48037</v>
      </c>
      <c r="C15613" s="37">
        <v>60131111</v>
      </c>
      <c r="D15613" s="38" t="s">
        <v>48038</v>
      </c>
      <c r="E15613" s="39" t="s">
        <v>36652</v>
      </c>
      <c r="F15613" s="37" t="s">
        <v>36653</v>
      </c>
    </row>
    <row r="15614" spans="1:6" ht="14.25" customHeight="1" x14ac:dyDescent="0.2">
      <c r="A15614" s="35" t="s">
        <v>48039</v>
      </c>
      <c r="B15614" s="36" t="s">
        <v>48040</v>
      </c>
      <c r="C15614" s="37">
        <v>60131112</v>
      </c>
      <c r="D15614" s="38" t="s">
        <v>48041</v>
      </c>
      <c r="E15614" s="39" t="s">
        <v>36652</v>
      </c>
      <c r="F15614" s="37" t="s">
        <v>36653</v>
      </c>
    </row>
    <row r="15615" spans="1:6" ht="14.25" customHeight="1" x14ac:dyDescent="0.2">
      <c r="A15615" s="35" t="s">
        <v>48042</v>
      </c>
      <c r="B15615" s="36" t="s">
        <v>48043</v>
      </c>
      <c r="C15615" s="37">
        <v>60131201</v>
      </c>
      <c r="D15615" s="38" t="s">
        <v>48042</v>
      </c>
      <c r="E15615" s="39" t="s">
        <v>36652</v>
      </c>
      <c r="F15615" s="37" t="s">
        <v>36653</v>
      </c>
    </row>
    <row r="15616" spans="1:6" ht="14.25" customHeight="1" x14ac:dyDescent="0.2">
      <c r="A15616" s="35" t="s">
        <v>48044</v>
      </c>
      <c r="B15616" s="36" t="s">
        <v>48045</v>
      </c>
      <c r="C15616" s="37">
        <v>60131202</v>
      </c>
      <c r="D15616" s="38" t="s">
        <v>48044</v>
      </c>
      <c r="E15616" s="39" t="s">
        <v>36652</v>
      </c>
      <c r="F15616" s="37" t="s">
        <v>36653</v>
      </c>
    </row>
    <row r="15617" spans="1:6" ht="14.25" customHeight="1" x14ac:dyDescent="0.2">
      <c r="A15617" s="35" t="s">
        <v>48046</v>
      </c>
      <c r="B15617" s="36" t="s">
        <v>48047</v>
      </c>
      <c r="C15617" s="37">
        <v>60131203</v>
      </c>
      <c r="D15617" s="38" t="s">
        <v>48046</v>
      </c>
      <c r="E15617" s="39" t="s">
        <v>36652</v>
      </c>
      <c r="F15617" s="37" t="s">
        <v>36653</v>
      </c>
    </row>
    <row r="15618" spans="1:6" ht="14.25" customHeight="1" x14ac:dyDescent="0.2">
      <c r="A15618" s="35" t="s">
        <v>48048</v>
      </c>
      <c r="B15618" s="36" t="s">
        <v>48049</v>
      </c>
      <c r="C15618" s="37">
        <v>60131204</v>
      </c>
      <c r="D15618" s="38" t="s">
        <v>48050</v>
      </c>
      <c r="E15618" s="39" t="s">
        <v>36652</v>
      </c>
      <c r="F15618" s="37" t="s">
        <v>36653</v>
      </c>
    </row>
    <row r="15619" spans="1:6" ht="14.25" customHeight="1" x14ac:dyDescent="0.2">
      <c r="A15619" s="35" t="s">
        <v>48051</v>
      </c>
      <c r="B15619" s="36" t="s">
        <v>48052</v>
      </c>
      <c r="C15619" s="37">
        <v>60131205</v>
      </c>
      <c r="D15619" s="38" t="s">
        <v>48053</v>
      </c>
      <c r="E15619" s="39" t="s">
        <v>36652</v>
      </c>
      <c r="F15619" s="37" t="s">
        <v>36653</v>
      </c>
    </row>
    <row r="15620" spans="1:6" ht="14.25" customHeight="1" x14ac:dyDescent="0.2">
      <c r="A15620" s="35" t="s">
        <v>48054</v>
      </c>
      <c r="B15620" s="36" t="s">
        <v>48055</v>
      </c>
      <c r="C15620" s="37">
        <v>60131206</v>
      </c>
      <c r="D15620" s="38" t="s">
        <v>48056</v>
      </c>
      <c r="E15620" s="39" t="s">
        <v>36652</v>
      </c>
      <c r="F15620" s="37" t="s">
        <v>36653</v>
      </c>
    </row>
    <row r="15621" spans="1:6" ht="14.25" customHeight="1" x14ac:dyDescent="0.2">
      <c r="A15621" s="35" t="s">
        <v>48057</v>
      </c>
      <c r="B15621" s="36" t="s">
        <v>48058</v>
      </c>
      <c r="C15621" s="37">
        <v>60131207</v>
      </c>
      <c r="D15621" s="38" t="s">
        <v>48059</v>
      </c>
      <c r="E15621" s="39" t="s">
        <v>36652</v>
      </c>
      <c r="F15621" s="37" t="s">
        <v>36653</v>
      </c>
    </row>
    <row r="15622" spans="1:6" ht="14.25" customHeight="1" x14ac:dyDescent="0.2">
      <c r="A15622" s="35" t="s">
        <v>48060</v>
      </c>
      <c r="B15622" s="36" t="s">
        <v>48061</v>
      </c>
      <c r="C15622" s="37">
        <v>60131208</v>
      </c>
      <c r="D15622" s="38" t="s">
        <v>48062</v>
      </c>
      <c r="E15622" s="39" t="s">
        <v>36652</v>
      </c>
      <c r="F15622" s="37" t="s">
        <v>36653</v>
      </c>
    </row>
    <row r="15623" spans="1:6" ht="14.25" customHeight="1" x14ac:dyDescent="0.2">
      <c r="A15623" s="35" t="s">
        <v>48063</v>
      </c>
      <c r="B15623" s="36" t="s">
        <v>48064</v>
      </c>
      <c r="C15623" s="37">
        <v>60131209</v>
      </c>
      <c r="D15623" s="38" t="s">
        <v>48063</v>
      </c>
      <c r="E15623" s="39" t="s">
        <v>36652</v>
      </c>
      <c r="F15623" s="37" t="s">
        <v>36653</v>
      </c>
    </row>
    <row r="15624" spans="1:6" ht="14.25" customHeight="1" x14ac:dyDescent="0.2">
      <c r="A15624" s="35" t="s">
        <v>48065</v>
      </c>
      <c r="B15624" s="36" t="s">
        <v>48066</v>
      </c>
      <c r="C15624" s="37">
        <v>60131210</v>
      </c>
      <c r="D15624" s="38" t="s">
        <v>48065</v>
      </c>
      <c r="E15624" s="39" t="s">
        <v>36652</v>
      </c>
      <c r="F15624" s="37" t="s">
        <v>36653</v>
      </c>
    </row>
    <row r="15625" spans="1:6" ht="14.25" customHeight="1" x14ac:dyDescent="0.2">
      <c r="A15625" s="35" t="s">
        <v>48067</v>
      </c>
      <c r="B15625" s="36" t="s">
        <v>48068</v>
      </c>
      <c r="C15625" s="37">
        <v>60131301</v>
      </c>
      <c r="D15625" s="38" t="s">
        <v>48069</v>
      </c>
      <c r="E15625" s="39" t="s">
        <v>36652</v>
      </c>
      <c r="F15625" s="37" t="s">
        <v>36653</v>
      </c>
    </row>
    <row r="15626" spans="1:6" ht="14.25" customHeight="1" x14ac:dyDescent="0.2">
      <c r="A15626" s="35" t="s">
        <v>48070</v>
      </c>
      <c r="B15626" s="36" t="s">
        <v>48071</v>
      </c>
      <c r="C15626" s="37">
        <v>60131302</v>
      </c>
      <c r="D15626" s="38" t="s">
        <v>48070</v>
      </c>
      <c r="E15626" s="39" t="s">
        <v>36652</v>
      </c>
      <c r="F15626" s="37" t="s">
        <v>36653</v>
      </c>
    </row>
    <row r="15627" spans="1:6" ht="14.25" customHeight="1" x14ac:dyDescent="0.2">
      <c r="A15627" s="35" t="s">
        <v>48072</v>
      </c>
      <c r="B15627" s="36" t="s">
        <v>48073</v>
      </c>
      <c r="C15627" s="37">
        <v>60131303</v>
      </c>
      <c r="D15627" s="38" t="s">
        <v>48074</v>
      </c>
      <c r="E15627" s="39" t="s">
        <v>36652</v>
      </c>
      <c r="F15627" s="37" t="s">
        <v>36653</v>
      </c>
    </row>
    <row r="15628" spans="1:6" ht="14.25" customHeight="1" x14ac:dyDescent="0.2">
      <c r="A15628" s="35" t="s">
        <v>48075</v>
      </c>
      <c r="B15628" s="36" t="s">
        <v>48076</v>
      </c>
      <c r="C15628" s="37">
        <v>60131304</v>
      </c>
      <c r="D15628" s="38" t="s">
        <v>48075</v>
      </c>
      <c r="E15628" s="39" t="s">
        <v>36652</v>
      </c>
      <c r="F15628" s="37" t="s">
        <v>36653</v>
      </c>
    </row>
    <row r="15629" spans="1:6" ht="14.25" customHeight="1" x14ac:dyDescent="0.2">
      <c r="A15629" s="35" t="s">
        <v>48077</v>
      </c>
      <c r="B15629" s="36" t="s">
        <v>48078</v>
      </c>
      <c r="C15629" s="37">
        <v>60131305</v>
      </c>
      <c r="D15629" s="38" t="s">
        <v>48077</v>
      </c>
      <c r="E15629" s="39" t="s">
        <v>36652</v>
      </c>
      <c r="F15629" s="37" t="s">
        <v>36653</v>
      </c>
    </row>
    <row r="15630" spans="1:6" ht="14.25" customHeight="1" x14ac:dyDescent="0.2">
      <c r="A15630" s="35" t="s">
        <v>48079</v>
      </c>
      <c r="B15630" s="36" t="s">
        <v>48080</v>
      </c>
      <c r="C15630" s="37">
        <v>60131306</v>
      </c>
      <c r="D15630" s="38" t="s">
        <v>48081</v>
      </c>
      <c r="E15630" s="39" t="s">
        <v>36652</v>
      </c>
      <c r="F15630" s="37" t="s">
        <v>36653</v>
      </c>
    </row>
    <row r="15631" spans="1:6" ht="14.25" customHeight="1" x14ac:dyDescent="0.2">
      <c r="A15631" s="35" t="s">
        <v>48082</v>
      </c>
      <c r="B15631" s="36" t="s">
        <v>48083</v>
      </c>
      <c r="C15631" s="37">
        <v>60131307</v>
      </c>
      <c r="D15631" s="38" t="s">
        <v>48084</v>
      </c>
      <c r="E15631" s="39" t="s">
        <v>36652</v>
      </c>
      <c r="F15631" s="37" t="s">
        <v>36653</v>
      </c>
    </row>
    <row r="15632" spans="1:6" ht="14.25" customHeight="1" x14ac:dyDescent="0.2">
      <c r="A15632" s="35" t="s">
        <v>48085</v>
      </c>
      <c r="B15632" s="36" t="s">
        <v>48086</v>
      </c>
      <c r="C15632" s="37">
        <v>60131308</v>
      </c>
      <c r="D15632" s="38" t="s">
        <v>48087</v>
      </c>
      <c r="E15632" s="39" t="s">
        <v>36652</v>
      </c>
      <c r="F15632" s="37" t="s">
        <v>36653</v>
      </c>
    </row>
    <row r="15633" spans="1:6" ht="14.25" customHeight="1" x14ac:dyDescent="0.2">
      <c r="A15633" s="35" t="s">
        <v>48088</v>
      </c>
      <c r="B15633" s="36" t="s">
        <v>48089</v>
      </c>
      <c r="C15633" s="37">
        <v>60131309</v>
      </c>
      <c r="D15633" s="38" t="s">
        <v>48090</v>
      </c>
      <c r="E15633" s="39" t="s">
        <v>36652</v>
      </c>
      <c r="F15633" s="37" t="s">
        <v>36653</v>
      </c>
    </row>
    <row r="15634" spans="1:6" ht="14.25" customHeight="1" x14ac:dyDescent="0.2">
      <c r="A15634" s="35" t="s">
        <v>48091</v>
      </c>
      <c r="B15634" s="36" t="s">
        <v>48092</v>
      </c>
      <c r="C15634" s="37">
        <v>60131401</v>
      </c>
      <c r="D15634" s="38" t="s">
        <v>48093</v>
      </c>
      <c r="E15634" s="39" t="s">
        <v>36652</v>
      </c>
      <c r="F15634" s="37" t="s">
        <v>36653</v>
      </c>
    </row>
    <row r="15635" spans="1:6" ht="14.25" customHeight="1" x14ac:dyDescent="0.2">
      <c r="A15635" s="35" t="s">
        <v>48094</v>
      </c>
      <c r="B15635" s="36" t="s">
        <v>48095</v>
      </c>
      <c r="C15635" s="37">
        <v>60131402</v>
      </c>
      <c r="D15635" s="38" t="s">
        <v>48096</v>
      </c>
      <c r="E15635" s="39" t="s">
        <v>36652</v>
      </c>
      <c r="F15635" s="37" t="s">
        <v>36653</v>
      </c>
    </row>
    <row r="15636" spans="1:6" ht="14.25" customHeight="1" x14ac:dyDescent="0.2">
      <c r="A15636" s="35" t="s">
        <v>48097</v>
      </c>
      <c r="B15636" s="36" t="s">
        <v>48098</v>
      </c>
      <c r="C15636" s="37">
        <v>60131403</v>
      </c>
      <c r="D15636" s="38" t="s">
        <v>48099</v>
      </c>
      <c r="E15636" s="39" t="s">
        <v>36652</v>
      </c>
      <c r="F15636" s="37" t="s">
        <v>36653</v>
      </c>
    </row>
    <row r="15637" spans="1:6" ht="14.25" customHeight="1" x14ac:dyDescent="0.2">
      <c r="A15637" s="35" t="s">
        <v>48100</v>
      </c>
      <c r="B15637" s="36" t="s">
        <v>48101</v>
      </c>
      <c r="C15637" s="37">
        <v>60131404</v>
      </c>
      <c r="D15637" s="38" t="s">
        <v>48102</v>
      </c>
      <c r="E15637" s="39" t="s">
        <v>36652</v>
      </c>
      <c r="F15637" s="37" t="s">
        <v>36653</v>
      </c>
    </row>
    <row r="15638" spans="1:6" ht="14.25" customHeight="1" x14ac:dyDescent="0.2">
      <c r="A15638" s="35" t="s">
        <v>48103</v>
      </c>
      <c r="B15638" s="36" t="s">
        <v>48104</v>
      </c>
      <c r="C15638" s="37">
        <v>60131405</v>
      </c>
      <c r="D15638" s="38" t="s">
        <v>48105</v>
      </c>
      <c r="E15638" s="39" t="s">
        <v>36652</v>
      </c>
      <c r="F15638" s="37" t="s">
        <v>36653</v>
      </c>
    </row>
    <row r="15639" spans="1:6" ht="14.25" customHeight="1" x14ac:dyDescent="0.2">
      <c r="A15639" s="35" t="s">
        <v>48106</v>
      </c>
      <c r="B15639" s="36" t="s">
        <v>48107</v>
      </c>
      <c r="C15639" s="37">
        <v>60131406</v>
      </c>
      <c r="D15639" s="38" t="s">
        <v>48108</v>
      </c>
      <c r="E15639" s="39" t="s">
        <v>36652</v>
      </c>
      <c r="F15639" s="37" t="s">
        <v>36653</v>
      </c>
    </row>
    <row r="15640" spans="1:6" ht="14.25" customHeight="1" x14ac:dyDescent="0.2">
      <c r="A15640" s="35" t="s">
        <v>48109</v>
      </c>
      <c r="B15640" s="36" t="s">
        <v>48110</v>
      </c>
      <c r="C15640" s="37">
        <v>60131407</v>
      </c>
      <c r="D15640" s="38" t="s">
        <v>48109</v>
      </c>
      <c r="E15640" s="39" t="s">
        <v>36652</v>
      </c>
      <c r="F15640" s="37" t="s">
        <v>36653</v>
      </c>
    </row>
    <row r="15641" spans="1:6" ht="14.25" customHeight="1" x14ac:dyDescent="0.2">
      <c r="A15641" s="35" t="s">
        <v>48111</v>
      </c>
      <c r="B15641" s="36" t="s">
        <v>48112</v>
      </c>
      <c r="C15641" s="37">
        <v>60131501</v>
      </c>
      <c r="D15641" s="38" t="s">
        <v>48111</v>
      </c>
      <c r="E15641" s="39" t="s">
        <v>1966</v>
      </c>
      <c r="F15641" s="37" t="s">
        <v>1969</v>
      </c>
    </row>
    <row r="15642" spans="1:6" ht="14.25" customHeight="1" x14ac:dyDescent="0.2">
      <c r="A15642" s="35" t="s">
        <v>48113</v>
      </c>
      <c r="B15642" s="36" t="s">
        <v>48114</v>
      </c>
      <c r="C15642" s="37">
        <v>60131502</v>
      </c>
      <c r="D15642" s="38" t="s">
        <v>48115</v>
      </c>
      <c r="E15642" s="39" t="s">
        <v>1966</v>
      </c>
      <c r="F15642" s="37" t="s">
        <v>1969</v>
      </c>
    </row>
    <row r="15643" spans="1:6" ht="14.25" customHeight="1" x14ac:dyDescent="0.2">
      <c r="A15643" s="35" t="s">
        <v>48116</v>
      </c>
      <c r="B15643" s="36" t="s">
        <v>48117</v>
      </c>
      <c r="C15643" s="37">
        <v>60131503</v>
      </c>
      <c r="D15643" s="38" t="s">
        <v>48118</v>
      </c>
      <c r="E15643" s="39" t="s">
        <v>1966</v>
      </c>
      <c r="F15643" s="37" t="s">
        <v>1969</v>
      </c>
    </row>
    <row r="15644" spans="1:6" ht="14.25" customHeight="1" x14ac:dyDescent="0.2">
      <c r="A15644" s="35" t="s">
        <v>48119</v>
      </c>
      <c r="B15644" s="36" t="s">
        <v>48120</v>
      </c>
      <c r="C15644" s="37">
        <v>60131504</v>
      </c>
      <c r="D15644" s="38" t="s">
        <v>48121</v>
      </c>
      <c r="E15644" s="39" t="s">
        <v>1966</v>
      </c>
      <c r="F15644" s="37" t="s">
        <v>1969</v>
      </c>
    </row>
    <row r="15645" spans="1:6" ht="14.25" customHeight="1" x14ac:dyDescent="0.2">
      <c r="A15645" s="35" t="s">
        <v>48122</v>
      </c>
      <c r="B15645" s="36" t="s">
        <v>48123</v>
      </c>
      <c r="C15645" s="37">
        <v>60131505</v>
      </c>
      <c r="D15645" s="38" t="s">
        <v>48124</v>
      </c>
      <c r="E15645" s="39" t="s">
        <v>1966</v>
      </c>
      <c r="F15645" s="37" t="s">
        <v>1969</v>
      </c>
    </row>
    <row r="15646" spans="1:6" ht="14.25" customHeight="1" x14ac:dyDescent="0.2">
      <c r="A15646" s="35" t="s">
        <v>48125</v>
      </c>
      <c r="B15646" s="36" t="s">
        <v>48126</v>
      </c>
      <c r="C15646" s="37">
        <v>60131506</v>
      </c>
      <c r="D15646" s="38" t="s">
        <v>48127</v>
      </c>
      <c r="E15646" s="39" t="s">
        <v>1966</v>
      </c>
      <c r="F15646" s="37" t="s">
        <v>1969</v>
      </c>
    </row>
    <row r="15647" spans="1:6" ht="14.25" customHeight="1" x14ac:dyDescent="0.2">
      <c r="A15647" s="35" t="s">
        <v>48128</v>
      </c>
      <c r="B15647" s="36" t="s">
        <v>48129</v>
      </c>
      <c r="C15647" s="37">
        <v>60131507</v>
      </c>
      <c r="D15647" s="38" t="s">
        <v>48130</v>
      </c>
      <c r="E15647" s="39" t="s">
        <v>1966</v>
      </c>
      <c r="F15647" s="37" t="s">
        <v>1969</v>
      </c>
    </row>
    <row r="15648" spans="1:6" ht="14.25" customHeight="1" x14ac:dyDescent="0.2">
      <c r="A15648" s="35" t="s">
        <v>48131</v>
      </c>
      <c r="B15648" s="36" t="s">
        <v>48132</v>
      </c>
      <c r="C15648" s="37">
        <v>60131508</v>
      </c>
      <c r="D15648" s="38" t="s">
        <v>48133</v>
      </c>
      <c r="E15648" s="39" t="s">
        <v>1966</v>
      </c>
      <c r="F15648" s="37" t="s">
        <v>1969</v>
      </c>
    </row>
    <row r="15649" spans="1:6" ht="14.25" customHeight="1" x14ac:dyDescent="0.2">
      <c r="A15649" s="35" t="s">
        <v>21318</v>
      </c>
      <c r="B15649" s="36" t="s">
        <v>48134</v>
      </c>
      <c r="C15649" s="37">
        <v>60131509</v>
      </c>
      <c r="D15649" s="38" t="s">
        <v>48135</v>
      </c>
      <c r="E15649" s="39" t="s">
        <v>1966</v>
      </c>
      <c r="F15649" s="37" t="s">
        <v>1969</v>
      </c>
    </row>
    <row r="15650" spans="1:6" ht="14.25" customHeight="1" x14ac:dyDescent="0.2">
      <c r="A15650" s="35" t="s">
        <v>48136</v>
      </c>
      <c r="B15650" s="36" t="s">
        <v>48137</v>
      </c>
      <c r="C15650" s="37">
        <v>60131510</v>
      </c>
      <c r="D15650" s="38" t="s">
        <v>48138</v>
      </c>
      <c r="E15650" s="39" t="s">
        <v>1966</v>
      </c>
      <c r="F15650" s="37" t="s">
        <v>1969</v>
      </c>
    </row>
    <row r="15651" spans="1:6" ht="14.25" customHeight="1" x14ac:dyDescent="0.2">
      <c r="A15651" s="35" t="s">
        <v>48139</v>
      </c>
      <c r="B15651" s="36" t="s">
        <v>48140</v>
      </c>
      <c r="C15651" s="37">
        <v>60131511</v>
      </c>
      <c r="D15651" s="38" t="s">
        <v>48141</v>
      </c>
      <c r="E15651" s="39" t="s">
        <v>1966</v>
      </c>
      <c r="F15651" s="37" t="s">
        <v>1969</v>
      </c>
    </row>
    <row r="15652" spans="1:6" ht="14.25" customHeight="1" x14ac:dyDescent="0.2">
      <c r="A15652" s="35" t="s">
        <v>48142</v>
      </c>
      <c r="B15652" s="36" t="s">
        <v>48143</v>
      </c>
      <c r="C15652" s="37">
        <v>60131512</v>
      </c>
      <c r="D15652" s="38" t="s">
        <v>48144</v>
      </c>
      <c r="E15652" s="39" t="s">
        <v>1966</v>
      </c>
      <c r="F15652" s="37" t="s">
        <v>1969</v>
      </c>
    </row>
    <row r="15653" spans="1:6" ht="14.25" customHeight="1" x14ac:dyDescent="0.2">
      <c r="A15653" s="35" t="s">
        <v>48145</v>
      </c>
      <c r="B15653" s="36" t="s">
        <v>48146</v>
      </c>
      <c r="C15653" s="37">
        <v>60131513</v>
      </c>
      <c r="D15653" s="38" t="s">
        <v>48147</v>
      </c>
      <c r="E15653" s="39" t="s">
        <v>1966</v>
      </c>
      <c r="F15653" s="37" t="s">
        <v>1969</v>
      </c>
    </row>
    <row r="15654" spans="1:6" ht="14.25" customHeight="1" x14ac:dyDescent="0.2">
      <c r="A15654" s="35" t="s">
        <v>48148</v>
      </c>
      <c r="B15654" s="36" t="s">
        <v>48149</v>
      </c>
      <c r="C15654" s="37">
        <v>60131514</v>
      </c>
      <c r="D15654" s="38" t="s">
        <v>48150</v>
      </c>
      <c r="E15654" s="39" t="s">
        <v>1966</v>
      </c>
      <c r="F15654" s="37" t="s">
        <v>1969</v>
      </c>
    </row>
    <row r="15655" spans="1:6" ht="14.25" customHeight="1" x14ac:dyDescent="0.2">
      <c r="A15655" s="35" t="s">
        <v>48151</v>
      </c>
      <c r="B15655" s="36" t="s">
        <v>48152</v>
      </c>
      <c r="C15655" s="37">
        <v>60131601</v>
      </c>
      <c r="D15655" s="38" t="s">
        <v>48151</v>
      </c>
      <c r="E15655" s="39" t="s">
        <v>36652</v>
      </c>
      <c r="F15655" s="37" t="s">
        <v>36653</v>
      </c>
    </row>
    <row r="15656" spans="1:6" ht="14.25" customHeight="1" x14ac:dyDescent="0.2">
      <c r="A15656" s="35" t="s">
        <v>48153</v>
      </c>
      <c r="B15656" s="36" t="s">
        <v>48154</v>
      </c>
      <c r="C15656" s="37">
        <v>60131701</v>
      </c>
      <c r="D15656" s="38" t="s">
        <v>48155</v>
      </c>
      <c r="E15656" s="39" t="s">
        <v>36652</v>
      </c>
      <c r="F15656" s="37" t="s">
        <v>36653</v>
      </c>
    </row>
    <row r="15657" spans="1:6" ht="14.25" customHeight="1" x14ac:dyDescent="0.2">
      <c r="A15657" s="35" t="s">
        <v>48156</v>
      </c>
      <c r="B15657" s="36" t="s">
        <v>48157</v>
      </c>
      <c r="C15657" s="37">
        <v>60131702</v>
      </c>
      <c r="D15657" s="38" t="s">
        <v>48158</v>
      </c>
      <c r="E15657" s="39" t="s">
        <v>1966</v>
      </c>
      <c r="F15657" s="37" t="s">
        <v>1969</v>
      </c>
    </row>
    <row r="15658" spans="1:6" ht="14.25" customHeight="1" x14ac:dyDescent="0.2">
      <c r="A15658" s="35" t="s">
        <v>48159</v>
      </c>
      <c r="B15658" s="36" t="s">
        <v>48160</v>
      </c>
      <c r="C15658" s="37">
        <v>60131801</v>
      </c>
      <c r="D15658" s="38" t="s">
        <v>48161</v>
      </c>
      <c r="E15658" s="39" t="s">
        <v>1815</v>
      </c>
      <c r="F15658" s="37" t="s">
        <v>25784</v>
      </c>
    </row>
    <row r="15659" spans="1:6" ht="14.25" customHeight="1" x14ac:dyDescent="0.2">
      <c r="A15659" s="35" t="s">
        <v>48162</v>
      </c>
      <c r="B15659" s="36" t="s">
        <v>48163</v>
      </c>
      <c r="C15659" s="37">
        <v>60131802</v>
      </c>
      <c r="D15659" s="38" t="s">
        <v>48164</v>
      </c>
      <c r="E15659" s="39" t="s">
        <v>36652</v>
      </c>
      <c r="F15659" s="37" t="s">
        <v>36653</v>
      </c>
    </row>
    <row r="15660" spans="1:6" ht="14.25" customHeight="1" x14ac:dyDescent="0.2">
      <c r="A15660" s="35" t="s">
        <v>48165</v>
      </c>
      <c r="B15660" s="36" t="s">
        <v>48166</v>
      </c>
      <c r="C15660" s="37">
        <v>60131803</v>
      </c>
      <c r="D15660" s="38" t="s">
        <v>48167</v>
      </c>
      <c r="E15660" s="39" t="s">
        <v>1966</v>
      </c>
      <c r="F15660" s="37" t="s">
        <v>1969</v>
      </c>
    </row>
    <row r="15661" spans="1:6" ht="14.25" customHeight="1" x14ac:dyDescent="0.2">
      <c r="A15661" s="35" t="s">
        <v>48168</v>
      </c>
      <c r="B15661" s="36" t="s">
        <v>48169</v>
      </c>
      <c r="C15661" s="37">
        <v>60141001</v>
      </c>
      <c r="D15661" s="38" t="s">
        <v>48170</v>
      </c>
      <c r="E15661" s="39" t="s">
        <v>1915</v>
      </c>
      <c r="F15661" s="37" t="s">
        <v>36783</v>
      </c>
    </row>
    <row r="15662" spans="1:6" ht="14.25" customHeight="1" x14ac:dyDescent="0.2">
      <c r="A15662" s="35" t="s">
        <v>48171</v>
      </c>
      <c r="B15662" s="36" t="s">
        <v>48172</v>
      </c>
      <c r="C15662" s="37">
        <v>60141002</v>
      </c>
      <c r="D15662" s="38" t="s">
        <v>48173</v>
      </c>
      <c r="E15662" s="39" t="s">
        <v>1915</v>
      </c>
      <c r="F15662" s="37" t="s">
        <v>36783</v>
      </c>
    </row>
    <row r="15663" spans="1:6" ht="14.25" customHeight="1" x14ac:dyDescent="0.2">
      <c r="A15663" s="35" t="s">
        <v>48174</v>
      </c>
      <c r="B15663" s="36" t="s">
        <v>48175</v>
      </c>
      <c r="C15663" s="37">
        <v>60141003</v>
      </c>
      <c r="D15663" s="38" t="s">
        <v>48174</v>
      </c>
      <c r="E15663" s="39" t="s">
        <v>1915</v>
      </c>
      <c r="F15663" s="37" t="s">
        <v>36783</v>
      </c>
    </row>
    <row r="15664" spans="1:6" ht="14.25" customHeight="1" x14ac:dyDescent="0.2">
      <c r="A15664" s="35" t="s">
        <v>48176</v>
      </c>
      <c r="B15664" s="36" t="s">
        <v>48177</v>
      </c>
      <c r="C15664" s="37">
        <v>60141004</v>
      </c>
      <c r="D15664" s="38" t="s">
        <v>48178</v>
      </c>
      <c r="E15664" s="39" t="s">
        <v>1915</v>
      </c>
      <c r="F15664" s="37" t="s">
        <v>36783</v>
      </c>
    </row>
    <row r="15665" spans="1:6" ht="14.25" customHeight="1" x14ac:dyDescent="0.2">
      <c r="A15665" s="35" t="s">
        <v>48179</v>
      </c>
      <c r="B15665" s="36" t="s">
        <v>48180</v>
      </c>
      <c r="C15665" s="37">
        <v>60141005</v>
      </c>
      <c r="D15665" s="38" t="s">
        <v>48181</v>
      </c>
      <c r="E15665" s="39" t="s">
        <v>1915</v>
      </c>
      <c r="F15665" s="37" t="s">
        <v>36783</v>
      </c>
    </row>
    <row r="15666" spans="1:6" ht="14.25" customHeight="1" x14ac:dyDescent="0.2">
      <c r="A15666" s="35" t="s">
        <v>48182</v>
      </c>
      <c r="B15666" s="36" t="s">
        <v>48183</v>
      </c>
      <c r="C15666" s="37">
        <v>60141006</v>
      </c>
      <c r="D15666" s="38" t="s">
        <v>48184</v>
      </c>
      <c r="E15666" s="39" t="s">
        <v>1915</v>
      </c>
      <c r="F15666" s="37" t="s">
        <v>36783</v>
      </c>
    </row>
    <row r="15667" spans="1:6" ht="14.25" customHeight="1" x14ac:dyDescent="0.2">
      <c r="A15667" s="35" t="s">
        <v>48185</v>
      </c>
      <c r="B15667" s="36" t="s">
        <v>48186</v>
      </c>
      <c r="C15667" s="37">
        <v>60141007</v>
      </c>
      <c r="D15667" s="38" t="s">
        <v>48187</v>
      </c>
      <c r="E15667" s="39" t="s">
        <v>1915</v>
      </c>
      <c r="F15667" s="37" t="s">
        <v>36783</v>
      </c>
    </row>
    <row r="15668" spans="1:6" ht="14.25" customHeight="1" x14ac:dyDescent="0.2">
      <c r="A15668" s="35" t="s">
        <v>48188</v>
      </c>
      <c r="B15668" s="36" t="s">
        <v>48189</v>
      </c>
      <c r="C15668" s="37">
        <v>60141008</v>
      </c>
      <c r="D15668" s="38" t="s">
        <v>48190</v>
      </c>
      <c r="E15668" s="39" t="s">
        <v>1915</v>
      </c>
      <c r="F15668" s="37" t="s">
        <v>36783</v>
      </c>
    </row>
    <row r="15669" spans="1:6" ht="14.25" customHeight="1" x14ac:dyDescent="0.2">
      <c r="A15669" s="35" t="s">
        <v>48191</v>
      </c>
      <c r="B15669" s="36" t="s">
        <v>48192</v>
      </c>
      <c r="C15669" s="37">
        <v>60141009</v>
      </c>
      <c r="D15669" s="38" t="s">
        <v>48193</v>
      </c>
      <c r="E15669" s="39" t="s">
        <v>1915</v>
      </c>
      <c r="F15669" s="37" t="s">
        <v>36783</v>
      </c>
    </row>
    <row r="15670" spans="1:6" ht="14.25" customHeight="1" x14ac:dyDescent="0.2">
      <c r="A15670" s="35" t="s">
        <v>48194</v>
      </c>
      <c r="B15670" s="36" t="s">
        <v>48195</v>
      </c>
      <c r="C15670" s="37">
        <v>60141010</v>
      </c>
      <c r="D15670" s="38" t="s">
        <v>48196</v>
      </c>
      <c r="E15670" s="39" t="s">
        <v>1915</v>
      </c>
      <c r="F15670" s="37" t="s">
        <v>36783</v>
      </c>
    </row>
    <row r="15671" spans="1:6" ht="14.25" customHeight="1" x14ac:dyDescent="0.2">
      <c r="A15671" s="35" t="s">
        <v>48197</v>
      </c>
      <c r="B15671" s="36" t="s">
        <v>48198</v>
      </c>
      <c r="C15671" s="37">
        <v>60141011</v>
      </c>
      <c r="D15671" s="38" t="s">
        <v>48199</v>
      </c>
      <c r="E15671" s="39" t="s">
        <v>1915</v>
      </c>
      <c r="F15671" s="37" t="s">
        <v>36783</v>
      </c>
    </row>
    <row r="15672" spans="1:6" ht="14.25" customHeight="1" x14ac:dyDescent="0.2">
      <c r="A15672" s="35" t="s">
        <v>48200</v>
      </c>
      <c r="B15672" s="36" t="s">
        <v>48201</v>
      </c>
      <c r="C15672" s="37">
        <v>60141012</v>
      </c>
      <c r="D15672" s="38" t="s">
        <v>48202</v>
      </c>
      <c r="E15672" s="39" t="s">
        <v>1915</v>
      </c>
      <c r="F15672" s="37" t="s">
        <v>36783</v>
      </c>
    </row>
    <row r="15673" spans="1:6" ht="14.25" customHeight="1" x14ac:dyDescent="0.2">
      <c r="A15673" s="35" t="s">
        <v>48203</v>
      </c>
      <c r="B15673" s="36" t="s">
        <v>48204</v>
      </c>
      <c r="C15673" s="37">
        <v>60141013</v>
      </c>
      <c r="D15673" s="38" t="s">
        <v>48205</v>
      </c>
      <c r="E15673" s="39" t="s">
        <v>1915</v>
      </c>
      <c r="F15673" s="37" t="s">
        <v>36783</v>
      </c>
    </row>
    <row r="15674" spans="1:6" ht="14.25" customHeight="1" x14ac:dyDescent="0.2">
      <c r="A15674" s="35" t="s">
        <v>48206</v>
      </c>
      <c r="B15674" s="36" t="s">
        <v>48207</v>
      </c>
      <c r="C15674" s="37">
        <v>60141014</v>
      </c>
      <c r="D15674" s="38" t="s">
        <v>48208</v>
      </c>
      <c r="E15674" s="39" t="s">
        <v>1915</v>
      </c>
      <c r="F15674" s="37" t="s">
        <v>36783</v>
      </c>
    </row>
    <row r="15675" spans="1:6" ht="14.25" customHeight="1" x14ac:dyDescent="0.2">
      <c r="A15675" s="35" t="s">
        <v>48209</v>
      </c>
      <c r="B15675" s="36" t="s">
        <v>48210</v>
      </c>
      <c r="C15675" s="37">
        <v>60141015</v>
      </c>
      <c r="D15675" s="38" t="s">
        <v>48211</v>
      </c>
      <c r="E15675" s="39" t="s">
        <v>1915</v>
      </c>
      <c r="F15675" s="37" t="s">
        <v>36783</v>
      </c>
    </row>
    <row r="15676" spans="1:6" ht="14.25" customHeight="1" x14ac:dyDescent="0.2">
      <c r="A15676" s="35" t="s">
        <v>48212</v>
      </c>
      <c r="B15676" s="36" t="s">
        <v>48213</v>
      </c>
      <c r="C15676" s="37">
        <v>60141016</v>
      </c>
      <c r="D15676" s="38" t="s">
        <v>48214</v>
      </c>
      <c r="E15676" s="39" t="s">
        <v>1915</v>
      </c>
      <c r="F15676" s="37" t="s">
        <v>36783</v>
      </c>
    </row>
    <row r="15677" spans="1:6" ht="14.25" customHeight="1" x14ac:dyDescent="0.2">
      <c r="A15677" s="35" t="s">
        <v>48215</v>
      </c>
      <c r="B15677" s="36" t="s">
        <v>48216</v>
      </c>
      <c r="C15677" s="37">
        <v>60141017</v>
      </c>
      <c r="D15677" s="38" t="s">
        <v>48217</v>
      </c>
      <c r="E15677" s="39" t="s">
        <v>1915</v>
      </c>
      <c r="F15677" s="37" t="s">
        <v>36783</v>
      </c>
    </row>
    <row r="15678" spans="1:6" ht="14.25" customHeight="1" x14ac:dyDescent="0.2">
      <c r="A15678" s="35" t="s">
        <v>48218</v>
      </c>
      <c r="B15678" s="36" t="s">
        <v>48219</v>
      </c>
      <c r="C15678" s="37">
        <v>60141018</v>
      </c>
      <c r="D15678" s="38" t="s">
        <v>48220</v>
      </c>
      <c r="E15678" s="39" t="s">
        <v>1915</v>
      </c>
      <c r="F15678" s="37" t="s">
        <v>36783</v>
      </c>
    </row>
    <row r="15679" spans="1:6" ht="14.25" customHeight="1" x14ac:dyDescent="0.2">
      <c r="A15679" s="35" t="s">
        <v>48221</v>
      </c>
      <c r="B15679" s="36" t="s">
        <v>48222</v>
      </c>
      <c r="C15679" s="37">
        <v>60141019</v>
      </c>
      <c r="D15679" s="38" t="s">
        <v>48221</v>
      </c>
      <c r="E15679" s="39" t="s">
        <v>1915</v>
      </c>
      <c r="F15679" s="37" t="s">
        <v>36783</v>
      </c>
    </row>
    <row r="15680" spans="1:6" ht="14.25" customHeight="1" x14ac:dyDescent="0.2">
      <c r="A15680" s="35" t="s">
        <v>48223</v>
      </c>
      <c r="B15680" s="36" t="s">
        <v>48224</v>
      </c>
      <c r="C15680" s="37">
        <v>60141020</v>
      </c>
      <c r="D15680" s="38" t="s">
        <v>48225</v>
      </c>
      <c r="E15680" s="39" t="s">
        <v>1915</v>
      </c>
      <c r="F15680" s="37" t="s">
        <v>36783</v>
      </c>
    </row>
    <row r="15681" spans="1:6" ht="14.25" customHeight="1" x14ac:dyDescent="0.2">
      <c r="A15681" s="35" t="s">
        <v>48226</v>
      </c>
      <c r="B15681" s="36" t="s">
        <v>48227</v>
      </c>
      <c r="C15681" s="37">
        <v>60141021</v>
      </c>
      <c r="D15681" s="38" t="s">
        <v>48228</v>
      </c>
      <c r="E15681" s="39" t="s">
        <v>1915</v>
      </c>
      <c r="F15681" s="37" t="s">
        <v>36783</v>
      </c>
    </row>
    <row r="15682" spans="1:6" ht="14.25" customHeight="1" x14ac:dyDescent="0.2">
      <c r="A15682" s="35" t="s">
        <v>48229</v>
      </c>
      <c r="B15682" s="36" t="s">
        <v>48230</v>
      </c>
      <c r="C15682" s="37">
        <v>60141022</v>
      </c>
      <c r="D15682" s="38" t="s">
        <v>48231</v>
      </c>
      <c r="E15682" s="39" t="s">
        <v>1915</v>
      </c>
      <c r="F15682" s="37" t="s">
        <v>36783</v>
      </c>
    </row>
    <row r="15683" spans="1:6" ht="14.25" customHeight="1" x14ac:dyDescent="0.2">
      <c r="A15683" s="35" t="s">
        <v>48232</v>
      </c>
      <c r="B15683" s="36" t="s">
        <v>48233</v>
      </c>
      <c r="C15683" s="37">
        <v>60141023</v>
      </c>
      <c r="D15683" s="38" t="s">
        <v>48234</v>
      </c>
      <c r="E15683" s="39" t="s">
        <v>1915</v>
      </c>
      <c r="F15683" s="37" t="s">
        <v>36783</v>
      </c>
    </row>
    <row r="15684" spans="1:6" ht="14.25" customHeight="1" x14ac:dyDescent="0.2">
      <c r="A15684" s="35" t="s">
        <v>48235</v>
      </c>
      <c r="B15684" s="36" t="s">
        <v>48236</v>
      </c>
      <c r="C15684" s="37">
        <v>60141024</v>
      </c>
      <c r="D15684" s="38" t="s">
        <v>48237</v>
      </c>
      <c r="E15684" s="39" t="s">
        <v>1915</v>
      </c>
      <c r="F15684" s="37" t="s">
        <v>36783</v>
      </c>
    </row>
    <row r="15685" spans="1:6" ht="14.25" customHeight="1" x14ac:dyDescent="0.2">
      <c r="A15685" s="35" t="s">
        <v>48238</v>
      </c>
      <c r="B15685" s="36" t="s">
        <v>48239</v>
      </c>
      <c r="C15685" s="37">
        <v>60141025</v>
      </c>
      <c r="D15685" s="38" t="s">
        <v>48240</v>
      </c>
      <c r="E15685" s="39" t="s">
        <v>1915</v>
      </c>
      <c r="F15685" s="37" t="s">
        <v>36783</v>
      </c>
    </row>
    <row r="15686" spans="1:6" ht="14.25" customHeight="1" x14ac:dyDescent="0.2">
      <c r="A15686" s="35" t="s">
        <v>48241</v>
      </c>
      <c r="B15686" s="36" t="s">
        <v>48242</v>
      </c>
      <c r="C15686" s="37">
        <v>60141026</v>
      </c>
      <c r="D15686" s="38" t="s">
        <v>48243</v>
      </c>
      <c r="E15686" s="39" t="s">
        <v>1915</v>
      </c>
      <c r="F15686" s="37" t="s">
        <v>36783</v>
      </c>
    </row>
    <row r="15687" spans="1:6" ht="14.25" customHeight="1" x14ac:dyDescent="0.2">
      <c r="A15687" s="35" t="s">
        <v>48244</v>
      </c>
      <c r="B15687" s="36" t="s">
        <v>48245</v>
      </c>
      <c r="C15687" s="37">
        <v>60141101</v>
      </c>
      <c r="D15687" s="38" t="s">
        <v>48246</v>
      </c>
      <c r="E15687" s="39" t="s">
        <v>1915</v>
      </c>
      <c r="F15687" s="37" t="s">
        <v>36783</v>
      </c>
    </row>
    <row r="15688" spans="1:6" ht="14.25" customHeight="1" x14ac:dyDescent="0.2">
      <c r="A15688" s="35" t="s">
        <v>48247</v>
      </c>
      <c r="B15688" s="36" t="s">
        <v>48248</v>
      </c>
      <c r="C15688" s="37">
        <v>60141102</v>
      </c>
      <c r="D15688" s="38" t="s">
        <v>48249</v>
      </c>
      <c r="E15688" s="39" t="s">
        <v>1915</v>
      </c>
      <c r="F15688" s="37" t="s">
        <v>36783</v>
      </c>
    </row>
    <row r="15689" spans="1:6" ht="14.25" customHeight="1" x14ac:dyDescent="0.2">
      <c r="A15689" s="35" t="s">
        <v>48250</v>
      </c>
      <c r="B15689" s="36" t="s">
        <v>48251</v>
      </c>
      <c r="C15689" s="37">
        <v>60141103</v>
      </c>
      <c r="D15689" s="38" t="s">
        <v>48252</v>
      </c>
      <c r="E15689" s="39" t="s">
        <v>1915</v>
      </c>
      <c r="F15689" s="37" t="s">
        <v>36783</v>
      </c>
    </row>
    <row r="15690" spans="1:6" ht="14.25" customHeight="1" x14ac:dyDescent="0.2">
      <c r="A15690" s="35" t="s">
        <v>48253</v>
      </c>
      <c r="B15690" s="36" t="s">
        <v>48254</v>
      </c>
      <c r="C15690" s="37">
        <v>60141104</v>
      </c>
      <c r="D15690" s="38" t="s">
        <v>48255</v>
      </c>
      <c r="E15690" s="39" t="s">
        <v>1915</v>
      </c>
      <c r="F15690" s="37" t="s">
        <v>36783</v>
      </c>
    </row>
    <row r="15691" spans="1:6" ht="14.25" customHeight="1" x14ac:dyDescent="0.2">
      <c r="A15691" s="35" t="s">
        <v>48256</v>
      </c>
      <c r="B15691" s="36" t="s">
        <v>48257</v>
      </c>
      <c r="C15691" s="37">
        <v>60141105</v>
      </c>
      <c r="D15691" s="38" t="s">
        <v>48258</v>
      </c>
      <c r="E15691" s="39" t="s">
        <v>1915</v>
      </c>
      <c r="F15691" s="37" t="s">
        <v>36783</v>
      </c>
    </row>
    <row r="15692" spans="1:6" ht="14.25" customHeight="1" x14ac:dyDescent="0.2">
      <c r="A15692" s="35" t="s">
        <v>48259</v>
      </c>
      <c r="B15692" s="36" t="s">
        <v>45710</v>
      </c>
      <c r="C15692" s="37">
        <v>60141106</v>
      </c>
      <c r="D15692" s="38" t="s">
        <v>48259</v>
      </c>
      <c r="E15692" s="39" t="s">
        <v>1915</v>
      </c>
      <c r="F15692" s="37" t="s">
        <v>36783</v>
      </c>
    </row>
    <row r="15693" spans="1:6" ht="14.25" customHeight="1" x14ac:dyDescent="0.2">
      <c r="A15693" s="35" t="s">
        <v>48260</v>
      </c>
      <c r="B15693" s="36" t="s">
        <v>48261</v>
      </c>
      <c r="C15693" s="37">
        <v>60141107</v>
      </c>
      <c r="D15693" s="38" t="s">
        <v>48260</v>
      </c>
      <c r="E15693" s="39" t="s">
        <v>1915</v>
      </c>
      <c r="F15693" s="37" t="s">
        <v>36783</v>
      </c>
    </row>
    <row r="15694" spans="1:6" ht="14.25" customHeight="1" x14ac:dyDescent="0.2">
      <c r="A15694" s="35" t="s">
        <v>48262</v>
      </c>
      <c r="B15694" s="36" t="s">
        <v>48263</v>
      </c>
      <c r="C15694" s="37">
        <v>60141108</v>
      </c>
      <c r="D15694" s="38" t="s">
        <v>48264</v>
      </c>
      <c r="E15694" s="39" t="s">
        <v>1915</v>
      </c>
      <c r="F15694" s="37" t="s">
        <v>36783</v>
      </c>
    </row>
    <row r="15695" spans="1:6" ht="14.25" customHeight="1" x14ac:dyDescent="0.2">
      <c r="A15695" s="35" t="s">
        <v>48265</v>
      </c>
      <c r="B15695" s="36" t="s">
        <v>48266</v>
      </c>
      <c r="C15695" s="37">
        <v>60141109</v>
      </c>
      <c r="D15695" s="38" t="s">
        <v>48267</v>
      </c>
      <c r="E15695" s="39" t="s">
        <v>1915</v>
      </c>
      <c r="F15695" s="37" t="s">
        <v>36783</v>
      </c>
    </row>
    <row r="15696" spans="1:6" ht="14.25" customHeight="1" x14ac:dyDescent="0.2">
      <c r="A15696" s="35" t="s">
        <v>48268</v>
      </c>
      <c r="B15696" s="36" t="s">
        <v>48269</v>
      </c>
      <c r="C15696" s="37">
        <v>60141110</v>
      </c>
      <c r="D15696" s="38" t="s">
        <v>48270</v>
      </c>
      <c r="E15696" s="39" t="s">
        <v>1915</v>
      </c>
      <c r="F15696" s="37" t="s">
        <v>36783</v>
      </c>
    </row>
    <row r="15697" spans="1:6" ht="14.25" customHeight="1" x14ac:dyDescent="0.2">
      <c r="A15697" s="35" t="s">
        <v>48271</v>
      </c>
      <c r="B15697" s="36" t="s">
        <v>48272</v>
      </c>
      <c r="C15697" s="37">
        <v>60141111</v>
      </c>
      <c r="D15697" s="38" t="s">
        <v>48273</v>
      </c>
      <c r="E15697" s="39" t="s">
        <v>1915</v>
      </c>
      <c r="F15697" s="37" t="s">
        <v>36783</v>
      </c>
    </row>
    <row r="15698" spans="1:6" ht="14.25" customHeight="1" x14ac:dyDescent="0.2">
      <c r="A15698" s="35" t="s">
        <v>48274</v>
      </c>
      <c r="B15698" s="36" t="s">
        <v>48275</v>
      </c>
      <c r="C15698" s="37">
        <v>60141112</v>
      </c>
      <c r="D15698" s="38" t="s">
        <v>48276</v>
      </c>
      <c r="E15698" s="39" t="s">
        <v>1915</v>
      </c>
      <c r="F15698" s="37" t="s">
        <v>36783</v>
      </c>
    </row>
    <row r="15699" spans="1:6" ht="14.25" customHeight="1" x14ac:dyDescent="0.2">
      <c r="A15699" s="35" t="s">
        <v>48277</v>
      </c>
      <c r="B15699" s="36" t="s">
        <v>48278</v>
      </c>
      <c r="C15699" s="37">
        <v>60141113</v>
      </c>
      <c r="D15699" s="38" t="s">
        <v>48279</v>
      </c>
      <c r="E15699" s="39" t="s">
        <v>1915</v>
      </c>
      <c r="F15699" s="37" t="s">
        <v>36783</v>
      </c>
    </row>
    <row r="15700" spans="1:6" ht="14.25" customHeight="1" x14ac:dyDescent="0.2">
      <c r="A15700" s="35" t="s">
        <v>2117</v>
      </c>
      <c r="B15700" s="36" t="s">
        <v>48280</v>
      </c>
      <c r="C15700" s="37">
        <v>60141114</v>
      </c>
      <c r="D15700" s="38" t="s">
        <v>48281</v>
      </c>
      <c r="E15700" s="39" t="s">
        <v>1915</v>
      </c>
      <c r="F15700" s="37" t="s">
        <v>36783</v>
      </c>
    </row>
    <row r="15701" spans="1:6" ht="14.25" customHeight="1" x14ac:dyDescent="0.2">
      <c r="A15701" s="35" t="s">
        <v>48282</v>
      </c>
      <c r="B15701" s="36" t="s">
        <v>48283</v>
      </c>
      <c r="C15701" s="37">
        <v>60141115</v>
      </c>
      <c r="D15701" s="38" t="s">
        <v>48284</v>
      </c>
      <c r="E15701" s="39" t="s">
        <v>1915</v>
      </c>
      <c r="F15701" s="37" t="s">
        <v>36783</v>
      </c>
    </row>
    <row r="15702" spans="1:6" ht="14.25" customHeight="1" x14ac:dyDescent="0.2">
      <c r="A15702" s="35" t="s">
        <v>48285</v>
      </c>
      <c r="B15702" s="36" t="s">
        <v>48286</v>
      </c>
      <c r="C15702" s="37">
        <v>60141201</v>
      </c>
      <c r="D15702" s="38" t="s">
        <v>48287</v>
      </c>
      <c r="E15702" s="39" t="s">
        <v>36652</v>
      </c>
      <c r="F15702" s="37" t="s">
        <v>36653</v>
      </c>
    </row>
    <row r="15703" spans="1:6" ht="14.25" customHeight="1" x14ac:dyDescent="0.2">
      <c r="A15703" s="35" t="s">
        <v>48288</v>
      </c>
      <c r="B15703" s="36" t="s">
        <v>48289</v>
      </c>
      <c r="C15703" s="37">
        <v>60141202</v>
      </c>
      <c r="D15703" s="38" t="s">
        <v>48290</v>
      </c>
      <c r="E15703" s="39" t="s">
        <v>1966</v>
      </c>
      <c r="F15703" s="37" t="s">
        <v>1969</v>
      </c>
    </row>
    <row r="15704" spans="1:6" ht="14.25" customHeight="1" x14ac:dyDescent="0.2">
      <c r="A15704" s="35" t="s">
        <v>48291</v>
      </c>
      <c r="B15704" s="36" t="s">
        <v>48292</v>
      </c>
      <c r="C15704" s="37">
        <v>60141203</v>
      </c>
      <c r="D15704" s="38" t="s">
        <v>48293</v>
      </c>
      <c r="E15704" s="39" t="s">
        <v>1915</v>
      </c>
      <c r="F15704" s="37" t="s">
        <v>36783</v>
      </c>
    </row>
    <row r="15705" spans="1:6" ht="14.25" customHeight="1" x14ac:dyDescent="0.2">
      <c r="A15705" s="35" t="s">
        <v>48294</v>
      </c>
      <c r="B15705" s="36" t="s">
        <v>48295</v>
      </c>
      <c r="C15705" s="37">
        <v>60141204</v>
      </c>
      <c r="D15705" s="38" t="s">
        <v>48296</v>
      </c>
      <c r="E15705" s="39" t="s">
        <v>9679</v>
      </c>
      <c r="F15705" s="37" t="s">
        <v>9680</v>
      </c>
    </row>
    <row r="15706" spans="1:6" ht="14.25" customHeight="1" x14ac:dyDescent="0.2">
      <c r="A15706" s="35" t="s">
        <v>48297</v>
      </c>
      <c r="B15706" s="36" t="s">
        <v>48298</v>
      </c>
      <c r="C15706" s="37">
        <v>60141205</v>
      </c>
      <c r="D15706" s="38" t="s">
        <v>48299</v>
      </c>
      <c r="E15706" s="39" t="s">
        <v>1966</v>
      </c>
      <c r="F15706" s="37" t="s">
        <v>1969</v>
      </c>
    </row>
    <row r="15707" spans="1:6" ht="14.25" customHeight="1" x14ac:dyDescent="0.2">
      <c r="A15707" s="35" t="s">
        <v>48300</v>
      </c>
      <c r="B15707" s="36" t="s">
        <v>48301</v>
      </c>
      <c r="C15707" s="37">
        <v>60141302</v>
      </c>
      <c r="D15707" s="38" t="s">
        <v>48302</v>
      </c>
      <c r="E15707" s="39" t="s">
        <v>1915</v>
      </c>
      <c r="F15707" s="37" t="s">
        <v>36783</v>
      </c>
    </row>
    <row r="15708" spans="1:6" ht="14.25" customHeight="1" x14ac:dyDescent="0.2">
      <c r="A15708" s="35" t="s">
        <v>48303</v>
      </c>
      <c r="B15708" s="36" t="s">
        <v>48304</v>
      </c>
      <c r="C15708" s="37">
        <v>60141303</v>
      </c>
      <c r="D15708" s="38" t="s">
        <v>48305</v>
      </c>
      <c r="E15708" s="39" t="s">
        <v>1915</v>
      </c>
      <c r="F15708" s="37" t="s">
        <v>36783</v>
      </c>
    </row>
    <row r="15709" spans="1:6" ht="14.25" customHeight="1" x14ac:dyDescent="0.2">
      <c r="A15709" s="35" t="s">
        <v>48306</v>
      </c>
      <c r="B15709" s="36" t="s">
        <v>48307</v>
      </c>
      <c r="C15709" s="37">
        <v>60141304</v>
      </c>
      <c r="D15709" s="38" t="s">
        <v>48308</v>
      </c>
      <c r="E15709" s="39" t="s">
        <v>1915</v>
      </c>
      <c r="F15709" s="37" t="s">
        <v>36783</v>
      </c>
    </row>
    <row r="15710" spans="1:6" ht="14.25" customHeight="1" x14ac:dyDescent="0.2">
      <c r="A15710" s="35" t="s">
        <v>48309</v>
      </c>
      <c r="B15710" s="36" t="s">
        <v>48310</v>
      </c>
      <c r="C15710" s="37">
        <v>60141305</v>
      </c>
      <c r="D15710" s="38" t="s">
        <v>48311</v>
      </c>
      <c r="E15710" s="39" t="s">
        <v>1915</v>
      </c>
      <c r="F15710" s="37" t="s">
        <v>36783</v>
      </c>
    </row>
    <row r="15711" spans="1:6" ht="14.25" customHeight="1" x14ac:dyDescent="0.2">
      <c r="A15711" s="35" t="s">
        <v>48312</v>
      </c>
      <c r="B15711" s="36" t="s">
        <v>48313</v>
      </c>
      <c r="C15711" s="37">
        <v>60141306</v>
      </c>
      <c r="D15711" s="38" t="s">
        <v>48314</v>
      </c>
      <c r="E15711" s="39" t="s">
        <v>1915</v>
      </c>
      <c r="F15711" s="37" t="s">
        <v>36783</v>
      </c>
    </row>
    <row r="15712" spans="1:6" ht="14.25" customHeight="1" x14ac:dyDescent="0.2">
      <c r="A15712" s="35" t="s">
        <v>48315</v>
      </c>
      <c r="B15712" s="36" t="s">
        <v>48316</v>
      </c>
      <c r="C15712" s="37">
        <v>60141307</v>
      </c>
      <c r="D15712" s="38" t="s">
        <v>48317</v>
      </c>
      <c r="E15712" s="39" t="s">
        <v>1915</v>
      </c>
      <c r="F15712" s="37" t="s">
        <v>36783</v>
      </c>
    </row>
    <row r="15713" spans="1:6" ht="14.25" customHeight="1" x14ac:dyDescent="0.2">
      <c r="A15713" s="35" t="s">
        <v>48318</v>
      </c>
      <c r="B15713" s="36" t="s">
        <v>48319</v>
      </c>
      <c r="C15713" s="37">
        <v>60141401</v>
      </c>
      <c r="D15713" s="38" t="s">
        <v>48320</v>
      </c>
      <c r="E15713" s="39" t="s">
        <v>1815</v>
      </c>
      <c r="F15713" s="37" t="s">
        <v>25784</v>
      </c>
    </row>
    <row r="15714" spans="1:6" ht="14.25" customHeight="1" x14ac:dyDescent="0.2">
      <c r="A15714" s="35" t="s">
        <v>48321</v>
      </c>
      <c r="B15714" s="36" t="s">
        <v>48322</v>
      </c>
      <c r="C15714" s="37">
        <v>60141402</v>
      </c>
      <c r="D15714" s="38" t="s">
        <v>48323</v>
      </c>
      <c r="E15714" s="39" t="s">
        <v>2538</v>
      </c>
      <c r="F15714" s="37" t="s">
        <v>2539</v>
      </c>
    </row>
    <row r="15715" spans="1:6" ht="14.25" customHeight="1" x14ac:dyDescent="0.2">
      <c r="A15715" s="35" t="s">
        <v>48324</v>
      </c>
      <c r="B15715" s="36" t="s">
        <v>48325</v>
      </c>
      <c r="C15715" s="37">
        <v>60141403</v>
      </c>
      <c r="D15715" s="38" t="s">
        <v>48326</v>
      </c>
      <c r="E15715" s="39" t="s">
        <v>1915</v>
      </c>
      <c r="F15715" s="37" t="s">
        <v>36783</v>
      </c>
    </row>
    <row r="15716" spans="1:6" ht="14.25" customHeight="1" x14ac:dyDescent="0.2">
      <c r="A15716" s="35" t="s">
        <v>48327</v>
      </c>
      <c r="B15716" s="36" t="s">
        <v>48328</v>
      </c>
      <c r="C15716" s="37">
        <v>60141404</v>
      </c>
      <c r="D15716" s="38" t="s">
        <v>48329</v>
      </c>
      <c r="E15716" s="39" t="s">
        <v>1915</v>
      </c>
      <c r="F15716" s="37" t="s">
        <v>36783</v>
      </c>
    </row>
    <row r="15717" spans="1:6" ht="14.25" customHeight="1" x14ac:dyDescent="0.2">
      <c r="A15717" s="35" t="s">
        <v>48330</v>
      </c>
      <c r="B15717" s="36" t="s">
        <v>48331</v>
      </c>
      <c r="C15717" s="37">
        <v>60141405</v>
      </c>
      <c r="D15717" s="38" t="s">
        <v>48332</v>
      </c>
      <c r="E15717" s="39" t="s">
        <v>1915</v>
      </c>
      <c r="F15717" s="37" t="s">
        <v>36783</v>
      </c>
    </row>
    <row r="15718" spans="1:6" ht="14.25" customHeight="1" x14ac:dyDescent="0.2">
      <c r="A15718" s="35" t="s">
        <v>48333</v>
      </c>
      <c r="B15718" s="36" t="s">
        <v>48334</v>
      </c>
      <c r="C15718" s="37">
        <v>70101501</v>
      </c>
      <c r="D15718" s="38" t="s">
        <v>48335</v>
      </c>
      <c r="E15718" s="39" t="s">
        <v>1766</v>
      </c>
      <c r="F15718" s="37" t="s">
        <v>2917</v>
      </c>
    </row>
    <row r="15719" spans="1:6" ht="14.25" customHeight="1" x14ac:dyDescent="0.2">
      <c r="A15719" s="35" t="s">
        <v>48336</v>
      </c>
      <c r="B15719" s="36" t="s">
        <v>48337</v>
      </c>
      <c r="C15719" s="37">
        <v>70101502</v>
      </c>
      <c r="D15719" s="38" t="s">
        <v>48338</v>
      </c>
      <c r="E15719" s="39" t="s">
        <v>1766</v>
      </c>
      <c r="F15719" s="37" t="s">
        <v>2917</v>
      </c>
    </row>
    <row r="15720" spans="1:6" ht="14.25" customHeight="1" x14ac:dyDescent="0.2">
      <c r="A15720" s="35" t="s">
        <v>48339</v>
      </c>
      <c r="B15720" s="36" t="s">
        <v>48340</v>
      </c>
      <c r="C15720" s="37">
        <v>70101503</v>
      </c>
      <c r="D15720" s="38" t="s">
        <v>48341</v>
      </c>
      <c r="E15720" s="39" t="s">
        <v>7208</v>
      </c>
      <c r="F15720" s="37" t="s">
        <v>7209</v>
      </c>
    </row>
    <row r="15721" spans="1:6" ht="14.25" customHeight="1" x14ac:dyDescent="0.2">
      <c r="A15721" s="35" t="s">
        <v>48342</v>
      </c>
      <c r="B15721" s="36" t="s">
        <v>48343</v>
      </c>
      <c r="C15721" s="37">
        <v>70101504</v>
      </c>
      <c r="D15721" s="38" t="s">
        <v>48344</v>
      </c>
      <c r="E15721" s="39" t="s">
        <v>1766</v>
      </c>
      <c r="F15721" s="37" t="s">
        <v>2917</v>
      </c>
    </row>
    <row r="15722" spans="1:6" ht="14.25" customHeight="1" x14ac:dyDescent="0.2">
      <c r="A15722" s="35" t="s">
        <v>48345</v>
      </c>
      <c r="B15722" s="36" t="s">
        <v>48346</v>
      </c>
      <c r="C15722" s="37">
        <v>70101505</v>
      </c>
      <c r="D15722" s="38" t="s">
        <v>48347</v>
      </c>
      <c r="E15722" s="39" t="s">
        <v>1766</v>
      </c>
      <c r="F15722" s="37" t="s">
        <v>2917</v>
      </c>
    </row>
    <row r="15723" spans="1:6" ht="14.25" customHeight="1" x14ac:dyDescent="0.2">
      <c r="A15723" s="35" t="s">
        <v>48348</v>
      </c>
      <c r="B15723" s="36" t="s">
        <v>48349</v>
      </c>
      <c r="C15723" s="37">
        <v>70101506</v>
      </c>
      <c r="D15723" s="38" t="s">
        <v>48350</v>
      </c>
      <c r="E15723" s="39" t="s">
        <v>1766</v>
      </c>
      <c r="F15723" s="37" t="s">
        <v>2917</v>
      </c>
    </row>
    <row r="15724" spans="1:6" ht="14.25" customHeight="1" x14ac:dyDescent="0.2">
      <c r="A15724" s="35" t="s">
        <v>48351</v>
      </c>
      <c r="B15724" s="36" t="s">
        <v>48352</v>
      </c>
      <c r="C15724" s="37">
        <v>70101507</v>
      </c>
      <c r="D15724" s="38" t="s">
        <v>48353</v>
      </c>
      <c r="E15724" s="39" t="s">
        <v>1766</v>
      </c>
      <c r="F15724" s="37" t="s">
        <v>2917</v>
      </c>
    </row>
    <row r="15725" spans="1:6" ht="14.25" customHeight="1" x14ac:dyDescent="0.2">
      <c r="A15725" s="35" t="s">
        <v>48354</v>
      </c>
      <c r="B15725" s="36" t="s">
        <v>48355</v>
      </c>
      <c r="C15725" s="37">
        <v>70101508</v>
      </c>
      <c r="D15725" s="38" t="s">
        <v>48356</v>
      </c>
      <c r="E15725" s="39" t="s">
        <v>1766</v>
      </c>
      <c r="F15725" s="37" t="s">
        <v>2917</v>
      </c>
    </row>
    <row r="15726" spans="1:6" ht="14.25" customHeight="1" x14ac:dyDescent="0.2">
      <c r="A15726" s="35" t="s">
        <v>48357</v>
      </c>
      <c r="B15726" s="36" t="s">
        <v>48358</v>
      </c>
      <c r="C15726" s="37">
        <v>70101509</v>
      </c>
      <c r="D15726" s="38" t="s">
        <v>48359</v>
      </c>
      <c r="E15726" s="39" t="s">
        <v>1766</v>
      </c>
      <c r="F15726" s="37" t="s">
        <v>2917</v>
      </c>
    </row>
    <row r="15727" spans="1:6" ht="14.25" customHeight="1" x14ac:dyDescent="0.2">
      <c r="A15727" s="35" t="s">
        <v>48360</v>
      </c>
      <c r="B15727" s="36" t="s">
        <v>48361</v>
      </c>
      <c r="C15727" s="37">
        <v>70101510</v>
      </c>
      <c r="D15727" s="38" t="s">
        <v>48362</v>
      </c>
      <c r="E15727" s="39" t="s">
        <v>1966</v>
      </c>
      <c r="F15727" s="37" t="s">
        <v>1969</v>
      </c>
    </row>
    <row r="15728" spans="1:6" ht="14.25" customHeight="1" x14ac:dyDescent="0.2">
      <c r="A15728" s="35" t="s">
        <v>48363</v>
      </c>
      <c r="B15728" s="36" t="s">
        <v>48364</v>
      </c>
      <c r="C15728" s="37">
        <v>70101601</v>
      </c>
      <c r="D15728" s="38" t="s">
        <v>48365</v>
      </c>
      <c r="E15728" s="39" t="s">
        <v>1766</v>
      </c>
      <c r="F15728" s="37" t="s">
        <v>2917</v>
      </c>
    </row>
    <row r="15729" spans="1:6" ht="14.25" customHeight="1" x14ac:dyDescent="0.2">
      <c r="A15729" s="35" t="s">
        <v>48366</v>
      </c>
      <c r="B15729" s="36" t="s">
        <v>48367</v>
      </c>
      <c r="C15729" s="37">
        <v>70101602</v>
      </c>
      <c r="D15729" s="38" t="s">
        <v>48368</v>
      </c>
      <c r="E15729" s="39" t="s">
        <v>1766</v>
      </c>
      <c r="F15729" s="37" t="s">
        <v>2917</v>
      </c>
    </row>
    <row r="15730" spans="1:6" ht="14.25" customHeight="1" x14ac:dyDescent="0.2">
      <c r="A15730" s="35" t="s">
        <v>48369</v>
      </c>
      <c r="B15730" s="36" t="s">
        <v>48370</v>
      </c>
      <c r="C15730" s="37">
        <v>70101603</v>
      </c>
      <c r="D15730" s="38" t="s">
        <v>48371</v>
      </c>
      <c r="E15730" s="39" t="s">
        <v>1766</v>
      </c>
      <c r="F15730" s="37" t="s">
        <v>2917</v>
      </c>
    </row>
    <row r="15731" spans="1:6" ht="14.25" customHeight="1" x14ac:dyDescent="0.2">
      <c r="A15731" s="35" t="s">
        <v>48372</v>
      </c>
      <c r="B15731" s="36" t="s">
        <v>48373</v>
      </c>
      <c r="C15731" s="37">
        <v>70101604</v>
      </c>
      <c r="D15731" s="38" t="s">
        <v>48374</v>
      </c>
      <c r="E15731" s="39" t="s">
        <v>1766</v>
      </c>
      <c r="F15731" s="37" t="s">
        <v>2917</v>
      </c>
    </row>
    <row r="15732" spans="1:6" ht="14.25" customHeight="1" x14ac:dyDescent="0.2">
      <c r="A15732" s="35" t="s">
        <v>48375</v>
      </c>
      <c r="B15732" s="36" t="s">
        <v>48376</v>
      </c>
      <c r="C15732" s="37">
        <v>70101605</v>
      </c>
      <c r="D15732" s="38" t="s">
        <v>48377</v>
      </c>
      <c r="E15732" s="39" t="s">
        <v>1766</v>
      </c>
      <c r="F15732" s="37" t="s">
        <v>2917</v>
      </c>
    </row>
    <row r="15733" spans="1:6" ht="14.25" customHeight="1" x14ac:dyDescent="0.2">
      <c r="A15733" s="35" t="s">
        <v>48378</v>
      </c>
      <c r="B15733" s="36" t="s">
        <v>48379</v>
      </c>
      <c r="C15733" s="37">
        <v>70101606</v>
      </c>
      <c r="D15733" s="38" t="s">
        <v>48380</v>
      </c>
      <c r="E15733" s="39" t="s">
        <v>1683</v>
      </c>
      <c r="F15733" s="37"/>
    </row>
    <row r="15734" spans="1:6" ht="14.25" customHeight="1" x14ac:dyDescent="0.2">
      <c r="A15734" s="35" t="s">
        <v>48381</v>
      </c>
      <c r="B15734" s="36" t="s">
        <v>48382</v>
      </c>
      <c r="C15734" s="37">
        <v>70101607</v>
      </c>
      <c r="D15734" s="38" t="s">
        <v>48383</v>
      </c>
      <c r="E15734" s="39" t="s">
        <v>1683</v>
      </c>
      <c r="F15734" s="37"/>
    </row>
    <row r="15735" spans="1:6" ht="14.25" customHeight="1" x14ac:dyDescent="0.2">
      <c r="A15735" s="35" t="s">
        <v>48384</v>
      </c>
      <c r="B15735" s="36" t="s">
        <v>48385</v>
      </c>
      <c r="C15735" s="37">
        <v>70101701</v>
      </c>
      <c r="D15735" s="38" t="s">
        <v>48386</v>
      </c>
      <c r="E15735" s="39" t="s">
        <v>1766</v>
      </c>
      <c r="F15735" s="37" t="s">
        <v>2917</v>
      </c>
    </row>
    <row r="15736" spans="1:6" ht="14.25" customHeight="1" x14ac:dyDescent="0.2">
      <c r="A15736" s="35" t="s">
        <v>48387</v>
      </c>
      <c r="B15736" s="36" t="s">
        <v>48388</v>
      </c>
      <c r="C15736" s="37">
        <v>70101702</v>
      </c>
      <c r="D15736" s="38" t="s">
        <v>48389</v>
      </c>
      <c r="E15736" s="39" t="s">
        <v>1766</v>
      </c>
      <c r="F15736" s="37" t="s">
        <v>2917</v>
      </c>
    </row>
    <row r="15737" spans="1:6" ht="14.25" customHeight="1" x14ac:dyDescent="0.2">
      <c r="A15737" s="35" t="s">
        <v>48390</v>
      </c>
      <c r="B15737" s="36" t="s">
        <v>48391</v>
      </c>
      <c r="C15737" s="37">
        <v>70101703</v>
      </c>
      <c r="D15737" s="38" t="s">
        <v>48392</v>
      </c>
      <c r="E15737" s="39" t="s">
        <v>1683</v>
      </c>
      <c r="F15737" s="37"/>
    </row>
    <row r="15738" spans="1:6" ht="14.25" customHeight="1" x14ac:dyDescent="0.2">
      <c r="A15738" s="35" t="s">
        <v>48393</v>
      </c>
      <c r="B15738" s="36" t="s">
        <v>48394</v>
      </c>
      <c r="C15738" s="37">
        <v>70101704</v>
      </c>
      <c r="D15738" s="38" t="s">
        <v>48395</v>
      </c>
      <c r="E15738" s="39" t="s">
        <v>1766</v>
      </c>
      <c r="F15738" s="37" t="s">
        <v>2917</v>
      </c>
    </row>
    <row r="15739" spans="1:6" ht="14.25" customHeight="1" x14ac:dyDescent="0.2">
      <c r="A15739" s="35" t="s">
        <v>48396</v>
      </c>
      <c r="B15739" s="36" t="s">
        <v>48397</v>
      </c>
      <c r="C15739" s="37">
        <v>70101801</v>
      </c>
      <c r="D15739" s="38" t="s">
        <v>48398</v>
      </c>
      <c r="E15739" s="39" t="s">
        <v>1683</v>
      </c>
      <c r="F15739" s="37"/>
    </row>
    <row r="15740" spans="1:6" ht="14.25" customHeight="1" x14ac:dyDescent="0.2">
      <c r="A15740" s="35" t="s">
        <v>48399</v>
      </c>
      <c r="B15740" s="36" t="s">
        <v>48400</v>
      </c>
      <c r="C15740" s="37">
        <v>70101802</v>
      </c>
      <c r="D15740" s="38" t="s">
        <v>48401</v>
      </c>
      <c r="E15740" s="39" t="s">
        <v>13506</v>
      </c>
      <c r="F15740" s="37" t="s">
        <v>13507</v>
      </c>
    </row>
    <row r="15741" spans="1:6" ht="14.25" customHeight="1" x14ac:dyDescent="0.2">
      <c r="A15741" s="35" t="s">
        <v>48402</v>
      </c>
      <c r="B15741" s="36" t="s">
        <v>48403</v>
      </c>
      <c r="C15741" s="37">
        <v>70101803</v>
      </c>
      <c r="D15741" s="38" t="s">
        <v>48404</v>
      </c>
      <c r="E15741" s="39" t="s">
        <v>13506</v>
      </c>
      <c r="F15741" s="37" t="s">
        <v>13507</v>
      </c>
    </row>
    <row r="15742" spans="1:6" ht="14.25" customHeight="1" x14ac:dyDescent="0.2">
      <c r="A15742" s="35" t="s">
        <v>48405</v>
      </c>
      <c r="B15742" s="36" t="s">
        <v>48406</v>
      </c>
      <c r="C15742" s="37">
        <v>70101804</v>
      </c>
      <c r="D15742" s="38" t="s">
        <v>48407</v>
      </c>
      <c r="E15742" s="39" t="s">
        <v>13506</v>
      </c>
      <c r="F15742" s="37" t="s">
        <v>13507</v>
      </c>
    </row>
    <row r="15743" spans="1:6" ht="14.25" customHeight="1" x14ac:dyDescent="0.2">
      <c r="A15743" s="35" t="s">
        <v>48408</v>
      </c>
      <c r="B15743" s="36" t="s">
        <v>48409</v>
      </c>
      <c r="C15743" s="37">
        <v>70101805</v>
      </c>
      <c r="D15743" s="38" t="s">
        <v>48410</v>
      </c>
      <c r="E15743" s="39" t="s">
        <v>1966</v>
      </c>
      <c r="F15743" s="37" t="s">
        <v>1969</v>
      </c>
    </row>
    <row r="15744" spans="1:6" ht="14.25" customHeight="1" x14ac:dyDescent="0.2">
      <c r="A15744" s="35" t="s">
        <v>48411</v>
      </c>
      <c r="B15744" s="36" t="s">
        <v>48412</v>
      </c>
      <c r="C15744" s="37">
        <v>70101806</v>
      </c>
      <c r="D15744" s="38" t="s">
        <v>48413</v>
      </c>
      <c r="E15744" s="39" t="s">
        <v>1683</v>
      </c>
      <c r="F15744" s="37" t="s">
        <v>6231</v>
      </c>
    </row>
    <row r="15745" spans="1:6" ht="14.25" customHeight="1" x14ac:dyDescent="0.2">
      <c r="A15745" s="35" t="s">
        <v>48414</v>
      </c>
      <c r="B15745" s="36" t="s">
        <v>48415</v>
      </c>
      <c r="C15745" s="37">
        <v>70101901</v>
      </c>
      <c r="D15745" s="38" t="s">
        <v>48416</v>
      </c>
      <c r="E15745" s="39" t="s">
        <v>1683</v>
      </c>
      <c r="F15745" s="37" t="s">
        <v>6231</v>
      </c>
    </row>
    <row r="15746" spans="1:6" ht="14.25" customHeight="1" x14ac:dyDescent="0.2">
      <c r="A15746" s="35" t="s">
        <v>48417</v>
      </c>
      <c r="B15746" s="36" t="s">
        <v>48418</v>
      </c>
      <c r="C15746" s="37">
        <v>70101902</v>
      </c>
      <c r="D15746" s="38" t="s">
        <v>48419</v>
      </c>
      <c r="E15746" s="39" t="s">
        <v>1683</v>
      </c>
      <c r="F15746" s="37" t="s">
        <v>6231</v>
      </c>
    </row>
    <row r="15747" spans="1:6" ht="14.25" customHeight="1" x14ac:dyDescent="0.2">
      <c r="A15747" s="35" t="s">
        <v>48420</v>
      </c>
      <c r="B15747" s="36" t="s">
        <v>48421</v>
      </c>
      <c r="C15747" s="37">
        <v>70101903</v>
      </c>
      <c r="D15747" s="38" t="s">
        <v>48422</v>
      </c>
      <c r="E15747" s="39" t="s">
        <v>1683</v>
      </c>
      <c r="F15747" s="37"/>
    </row>
    <row r="15748" spans="1:6" ht="14.25" customHeight="1" x14ac:dyDescent="0.2">
      <c r="A15748" s="35" t="s">
        <v>48423</v>
      </c>
      <c r="B15748" s="36" t="s">
        <v>48424</v>
      </c>
      <c r="C15748" s="37">
        <v>70101904</v>
      </c>
      <c r="D15748" s="38" t="s">
        <v>48425</v>
      </c>
      <c r="E15748" s="39" t="s">
        <v>1683</v>
      </c>
      <c r="F15748" s="37"/>
    </row>
    <row r="15749" spans="1:6" ht="14.25" customHeight="1" x14ac:dyDescent="0.2">
      <c r="A15749" s="35" t="s">
        <v>48426</v>
      </c>
      <c r="B15749" s="36" t="s">
        <v>48427</v>
      </c>
      <c r="C15749" s="37">
        <v>70101905</v>
      </c>
      <c r="D15749" s="38" t="s">
        <v>48428</v>
      </c>
      <c r="E15749" s="39" t="s">
        <v>1683</v>
      </c>
      <c r="F15749" s="37" t="s">
        <v>6231</v>
      </c>
    </row>
    <row r="15750" spans="1:6" ht="14.25" customHeight="1" x14ac:dyDescent="0.2">
      <c r="A15750" s="35" t="s">
        <v>48429</v>
      </c>
      <c r="B15750" s="36" t="s">
        <v>48430</v>
      </c>
      <c r="C15750" s="37">
        <v>70111501</v>
      </c>
      <c r="D15750" s="38" t="s">
        <v>48431</v>
      </c>
      <c r="E15750" s="39" t="s">
        <v>1766</v>
      </c>
      <c r="F15750" s="37" t="s">
        <v>2917</v>
      </c>
    </row>
    <row r="15751" spans="1:6" ht="14.25" customHeight="1" x14ac:dyDescent="0.2">
      <c r="A15751" s="35" t="s">
        <v>48432</v>
      </c>
      <c r="B15751" s="36" t="s">
        <v>48433</v>
      </c>
      <c r="C15751" s="37">
        <v>70111502</v>
      </c>
      <c r="D15751" s="38" t="s">
        <v>48434</v>
      </c>
      <c r="E15751" s="39" t="s">
        <v>1766</v>
      </c>
      <c r="F15751" s="37" t="s">
        <v>2917</v>
      </c>
    </row>
    <row r="15752" spans="1:6" ht="14.25" customHeight="1" x14ac:dyDescent="0.2">
      <c r="A15752" s="35" t="s">
        <v>48435</v>
      </c>
      <c r="B15752" s="36" t="s">
        <v>48436</v>
      </c>
      <c r="C15752" s="37">
        <v>70111503</v>
      </c>
      <c r="D15752" s="38" t="s">
        <v>48437</v>
      </c>
      <c r="E15752" s="39" t="s">
        <v>1766</v>
      </c>
      <c r="F15752" s="37" t="s">
        <v>2917</v>
      </c>
    </row>
    <row r="15753" spans="1:6" ht="14.25" customHeight="1" x14ac:dyDescent="0.2">
      <c r="A15753" s="35" t="s">
        <v>48438</v>
      </c>
      <c r="B15753" s="36" t="s">
        <v>48439</v>
      </c>
      <c r="C15753" s="37">
        <v>70111504</v>
      </c>
      <c r="D15753" s="38" t="s">
        <v>48440</v>
      </c>
      <c r="E15753" s="39" t="s">
        <v>1766</v>
      </c>
      <c r="F15753" s="37" t="s">
        <v>2917</v>
      </c>
    </row>
    <row r="15754" spans="1:6" ht="14.25" customHeight="1" x14ac:dyDescent="0.2">
      <c r="A15754" s="35" t="s">
        <v>48441</v>
      </c>
      <c r="B15754" s="36" t="s">
        <v>48442</v>
      </c>
      <c r="C15754" s="37">
        <v>70111505</v>
      </c>
      <c r="D15754" s="38" t="s">
        <v>48443</v>
      </c>
      <c r="E15754" s="39" t="s">
        <v>1766</v>
      </c>
      <c r="F15754" s="37" t="s">
        <v>2917</v>
      </c>
    </row>
    <row r="15755" spans="1:6" ht="14.25" customHeight="1" x14ac:dyDescent="0.2">
      <c r="A15755" s="35" t="s">
        <v>48444</v>
      </c>
      <c r="B15755" s="36" t="s">
        <v>48445</v>
      </c>
      <c r="C15755" s="37">
        <v>70111506</v>
      </c>
      <c r="D15755" s="38" t="s">
        <v>48446</v>
      </c>
      <c r="E15755" s="39" t="s">
        <v>1766</v>
      </c>
      <c r="F15755" s="37" t="s">
        <v>2917</v>
      </c>
    </row>
    <row r="15756" spans="1:6" ht="14.25" customHeight="1" x14ac:dyDescent="0.2">
      <c r="A15756" s="35" t="s">
        <v>48447</v>
      </c>
      <c r="B15756" s="36" t="s">
        <v>48448</v>
      </c>
      <c r="C15756" s="37">
        <v>70111507</v>
      </c>
      <c r="D15756" s="38" t="s">
        <v>48449</v>
      </c>
      <c r="E15756" s="39" t="s">
        <v>1766</v>
      </c>
      <c r="F15756" s="37" t="s">
        <v>2917</v>
      </c>
    </row>
    <row r="15757" spans="1:6" ht="14.25" customHeight="1" x14ac:dyDescent="0.2">
      <c r="A15757" s="35" t="s">
        <v>48450</v>
      </c>
      <c r="B15757" s="36" t="s">
        <v>48451</v>
      </c>
      <c r="C15757" s="37">
        <v>70111508</v>
      </c>
      <c r="D15757" s="38" t="s">
        <v>48452</v>
      </c>
      <c r="E15757" s="39" t="s">
        <v>1766</v>
      </c>
      <c r="F15757" s="37" t="s">
        <v>2917</v>
      </c>
    </row>
    <row r="15758" spans="1:6" ht="14.25" customHeight="1" x14ac:dyDescent="0.2">
      <c r="A15758" s="35" t="s">
        <v>48453</v>
      </c>
      <c r="B15758" s="36" t="s">
        <v>48454</v>
      </c>
      <c r="C15758" s="37">
        <v>70111601</v>
      </c>
      <c r="D15758" s="38" t="s">
        <v>48455</v>
      </c>
      <c r="E15758" s="39" t="s">
        <v>1766</v>
      </c>
      <c r="F15758" s="37" t="s">
        <v>2917</v>
      </c>
    </row>
    <row r="15759" spans="1:6" ht="14.25" customHeight="1" x14ac:dyDescent="0.2">
      <c r="A15759" s="35" t="s">
        <v>48456</v>
      </c>
      <c r="B15759" s="36" t="s">
        <v>48457</v>
      </c>
      <c r="C15759" s="37">
        <v>70111602</v>
      </c>
      <c r="D15759" s="38" t="s">
        <v>48458</v>
      </c>
      <c r="E15759" s="39" t="s">
        <v>1766</v>
      </c>
      <c r="F15759" s="37" t="s">
        <v>2917</v>
      </c>
    </row>
    <row r="15760" spans="1:6" ht="14.25" customHeight="1" x14ac:dyDescent="0.2">
      <c r="A15760" s="35" t="s">
        <v>48459</v>
      </c>
      <c r="B15760" s="36" t="s">
        <v>48460</v>
      </c>
      <c r="C15760" s="37">
        <v>70111603</v>
      </c>
      <c r="D15760" s="38" t="s">
        <v>48461</v>
      </c>
      <c r="E15760" s="39" t="s">
        <v>1766</v>
      </c>
      <c r="F15760" s="37" t="s">
        <v>2917</v>
      </c>
    </row>
    <row r="15761" spans="1:6" ht="14.25" customHeight="1" x14ac:dyDescent="0.2">
      <c r="A15761" s="35" t="s">
        <v>48462</v>
      </c>
      <c r="B15761" s="36" t="s">
        <v>48463</v>
      </c>
      <c r="C15761" s="37">
        <v>70111701</v>
      </c>
      <c r="D15761" s="38" t="s">
        <v>48464</v>
      </c>
      <c r="E15761" s="39" t="s">
        <v>1766</v>
      </c>
      <c r="F15761" s="37" t="s">
        <v>2917</v>
      </c>
    </row>
    <row r="15762" spans="1:6" ht="14.25" customHeight="1" x14ac:dyDescent="0.2">
      <c r="A15762" s="35" t="s">
        <v>48465</v>
      </c>
      <c r="B15762" s="36" t="s">
        <v>48466</v>
      </c>
      <c r="C15762" s="37">
        <v>70111702</v>
      </c>
      <c r="D15762" s="38" t="s">
        <v>48467</v>
      </c>
      <c r="E15762" s="39" t="s">
        <v>1766</v>
      </c>
      <c r="F15762" s="37" t="s">
        <v>2917</v>
      </c>
    </row>
    <row r="15763" spans="1:6" ht="14.25" customHeight="1" x14ac:dyDescent="0.2">
      <c r="A15763" s="35" t="s">
        <v>48468</v>
      </c>
      <c r="B15763" s="36" t="s">
        <v>48469</v>
      </c>
      <c r="C15763" s="37">
        <v>70111703</v>
      </c>
      <c r="D15763" s="38" t="s">
        <v>48470</v>
      </c>
      <c r="E15763" s="39" t="s">
        <v>1766</v>
      </c>
      <c r="F15763" s="37" t="s">
        <v>2917</v>
      </c>
    </row>
    <row r="15764" spans="1:6" ht="14.25" customHeight="1" x14ac:dyDescent="0.2">
      <c r="A15764" s="35" t="s">
        <v>48471</v>
      </c>
      <c r="B15764" s="36" t="s">
        <v>48472</v>
      </c>
      <c r="C15764" s="37">
        <v>70111704</v>
      </c>
      <c r="D15764" s="38" t="s">
        <v>48473</v>
      </c>
      <c r="E15764" s="39" t="s">
        <v>1766</v>
      </c>
      <c r="F15764" s="37" t="s">
        <v>2917</v>
      </c>
    </row>
    <row r="15765" spans="1:6" ht="14.25" customHeight="1" x14ac:dyDescent="0.2">
      <c r="A15765" s="35" t="s">
        <v>48474</v>
      </c>
      <c r="B15765" s="36" t="s">
        <v>48475</v>
      </c>
      <c r="C15765" s="37">
        <v>70111705</v>
      </c>
      <c r="D15765" s="38" t="s">
        <v>48476</v>
      </c>
      <c r="E15765" s="39" t="s">
        <v>1566</v>
      </c>
      <c r="F15765" s="37" t="s">
        <v>48477</v>
      </c>
    </row>
    <row r="15766" spans="1:6" ht="14.25" customHeight="1" x14ac:dyDescent="0.2">
      <c r="A15766" s="35" t="s">
        <v>48478</v>
      </c>
      <c r="B15766" s="36" t="s">
        <v>48479</v>
      </c>
      <c r="C15766" s="37">
        <v>70111706</v>
      </c>
      <c r="D15766" s="38" t="s">
        <v>48480</v>
      </c>
      <c r="E15766" s="39" t="s">
        <v>1566</v>
      </c>
      <c r="F15766" s="37" t="s">
        <v>48477</v>
      </c>
    </row>
    <row r="15767" spans="1:6" ht="14.25" customHeight="1" x14ac:dyDescent="0.2">
      <c r="A15767" s="35" t="s">
        <v>48481</v>
      </c>
      <c r="B15767" s="36" t="s">
        <v>48482</v>
      </c>
      <c r="C15767" s="37">
        <v>70111707</v>
      </c>
      <c r="D15767" s="38" t="s">
        <v>48483</v>
      </c>
      <c r="E15767" s="39" t="s">
        <v>1566</v>
      </c>
      <c r="F15767" s="37" t="s">
        <v>48477</v>
      </c>
    </row>
    <row r="15768" spans="1:6" ht="14.25" customHeight="1" x14ac:dyDescent="0.2">
      <c r="A15768" s="35" t="s">
        <v>48484</v>
      </c>
      <c r="B15768" s="36" t="s">
        <v>48485</v>
      </c>
      <c r="C15768" s="37">
        <v>70111708</v>
      </c>
      <c r="D15768" s="38" t="s">
        <v>48486</v>
      </c>
      <c r="E15768" s="39" t="s">
        <v>1766</v>
      </c>
      <c r="F15768" s="37" t="s">
        <v>2917</v>
      </c>
    </row>
    <row r="15769" spans="1:6" ht="14.25" customHeight="1" x14ac:dyDescent="0.2">
      <c r="A15769" s="35" t="s">
        <v>48487</v>
      </c>
      <c r="B15769" s="36" t="s">
        <v>48488</v>
      </c>
      <c r="C15769" s="37">
        <v>70111709</v>
      </c>
      <c r="D15769" s="38" t="s">
        <v>48489</v>
      </c>
      <c r="E15769" s="39" t="s">
        <v>1766</v>
      </c>
      <c r="F15769" s="37" t="s">
        <v>2917</v>
      </c>
    </row>
    <row r="15770" spans="1:6" ht="14.25" customHeight="1" x14ac:dyDescent="0.2">
      <c r="A15770" s="35" t="s">
        <v>48490</v>
      </c>
      <c r="B15770" s="36" t="s">
        <v>48491</v>
      </c>
      <c r="C15770" s="37">
        <v>70111710</v>
      </c>
      <c r="D15770" s="38" t="s">
        <v>48492</v>
      </c>
      <c r="E15770" s="39" t="s">
        <v>1766</v>
      </c>
      <c r="F15770" s="37" t="s">
        <v>2917</v>
      </c>
    </row>
    <row r="15771" spans="1:6" ht="14.25" customHeight="1" x14ac:dyDescent="0.2">
      <c r="A15771" s="35" t="s">
        <v>48493</v>
      </c>
      <c r="B15771" s="36" t="s">
        <v>48494</v>
      </c>
      <c r="C15771" s="37">
        <v>70111711</v>
      </c>
      <c r="D15771" s="38" t="s">
        <v>48495</v>
      </c>
      <c r="E15771" s="39" t="s">
        <v>1766</v>
      </c>
      <c r="F15771" s="37" t="s">
        <v>2917</v>
      </c>
    </row>
    <row r="15772" spans="1:6" ht="14.25" customHeight="1" x14ac:dyDescent="0.2">
      <c r="A15772" s="35" t="s">
        <v>48496</v>
      </c>
      <c r="B15772" s="36" t="s">
        <v>48497</v>
      </c>
      <c r="C15772" s="37">
        <v>70111712</v>
      </c>
      <c r="D15772" s="38" t="s">
        <v>48498</v>
      </c>
      <c r="E15772" s="39" t="s">
        <v>1607</v>
      </c>
      <c r="F15772" s="37" t="s">
        <v>1605</v>
      </c>
    </row>
    <row r="15773" spans="1:6" ht="14.25" customHeight="1" x14ac:dyDescent="0.2">
      <c r="A15773" s="35" t="s">
        <v>48499</v>
      </c>
      <c r="B15773" s="36" t="s">
        <v>48500</v>
      </c>
      <c r="C15773" s="37">
        <v>70111713</v>
      </c>
      <c r="D15773" s="38" t="s">
        <v>48501</v>
      </c>
      <c r="E15773" s="39" t="s">
        <v>1566</v>
      </c>
      <c r="F15773" s="37" t="s">
        <v>48477</v>
      </c>
    </row>
    <row r="15774" spans="1:6" ht="14.25" customHeight="1" x14ac:dyDescent="0.2">
      <c r="A15774" s="35" t="s">
        <v>48502</v>
      </c>
      <c r="B15774" s="36" t="s">
        <v>48503</v>
      </c>
      <c r="C15774" s="37">
        <v>70121501</v>
      </c>
      <c r="D15774" s="38" t="s">
        <v>48504</v>
      </c>
      <c r="E15774" s="39" t="s">
        <v>1766</v>
      </c>
      <c r="F15774" s="37" t="s">
        <v>2917</v>
      </c>
    </row>
    <row r="15775" spans="1:6" ht="14.25" customHeight="1" x14ac:dyDescent="0.2">
      <c r="A15775" s="35" t="s">
        <v>48505</v>
      </c>
      <c r="B15775" s="36" t="s">
        <v>48506</v>
      </c>
      <c r="C15775" s="37">
        <v>70121502</v>
      </c>
      <c r="D15775" s="38" t="s">
        <v>48507</v>
      </c>
      <c r="E15775" s="39" t="s">
        <v>1683</v>
      </c>
      <c r="F15775" s="37" t="s">
        <v>6231</v>
      </c>
    </row>
    <row r="15776" spans="1:6" ht="14.25" customHeight="1" x14ac:dyDescent="0.2">
      <c r="A15776" s="35" t="s">
        <v>48508</v>
      </c>
      <c r="B15776" s="36" t="s">
        <v>48509</v>
      </c>
      <c r="C15776" s="37">
        <v>70121503</v>
      </c>
      <c r="D15776" s="38" t="s">
        <v>48510</v>
      </c>
      <c r="E15776" s="39" t="s">
        <v>1683</v>
      </c>
      <c r="F15776" s="37" t="s">
        <v>6231</v>
      </c>
    </row>
    <row r="15777" spans="1:6" ht="14.25" customHeight="1" x14ac:dyDescent="0.2">
      <c r="A15777" s="35" t="s">
        <v>48511</v>
      </c>
      <c r="B15777" s="36" t="s">
        <v>48512</v>
      </c>
      <c r="C15777" s="37">
        <v>70121504</v>
      </c>
      <c r="D15777" s="38" t="s">
        <v>48513</v>
      </c>
      <c r="E15777" s="39" t="s">
        <v>1766</v>
      </c>
      <c r="F15777" s="37" t="s">
        <v>2917</v>
      </c>
    </row>
    <row r="15778" spans="1:6" ht="14.25" customHeight="1" x14ac:dyDescent="0.2">
      <c r="A15778" s="35" t="s">
        <v>48514</v>
      </c>
      <c r="B15778" s="36" t="s">
        <v>48515</v>
      </c>
      <c r="C15778" s="37">
        <v>70121505</v>
      </c>
      <c r="D15778" s="38" t="s">
        <v>48516</v>
      </c>
      <c r="E15778" s="39" t="s">
        <v>1766</v>
      </c>
      <c r="F15778" s="37" t="s">
        <v>2917</v>
      </c>
    </row>
    <row r="15779" spans="1:6" ht="14.25" customHeight="1" x14ac:dyDescent="0.2">
      <c r="A15779" s="35" t="s">
        <v>48517</v>
      </c>
      <c r="B15779" s="36" t="s">
        <v>48518</v>
      </c>
      <c r="C15779" s="37">
        <v>70121601</v>
      </c>
      <c r="D15779" s="38" t="s">
        <v>48519</v>
      </c>
      <c r="E15779" s="39" t="s">
        <v>2349</v>
      </c>
      <c r="F15779" s="37" t="s">
        <v>2350</v>
      </c>
    </row>
    <row r="15780" spans="1:6" ht="14.25" customHeight="1" x14ac:dyDescent="0.2">
      <c r="A15780" s="35" t="s">
        <v>48520</v>
      </c>
      <c r="B15780" s="36" t="s">
        <v>48521</v>
      </c>
      <c r="C15780" s="37">
        <v>70121602</v>
      </c>
      <c r="D15780" s="38" t="s">
        <v>48522</v>
      </c>
      <c r="E15780" s="39" t="s">
        <v>1766</v>
      </c>
      <c r="F15780" s="37" t="s">
        <v>2917</v>
      </c>
    </row>
    <row r="15781" spans="1:6" ht="14.25" customHeight="1" x14ac:dyDescent="0.2">
      <c r="A15781" s="35" t="s">
        <v>48523</v>
      </c>
      <c r="B15781" s="36" t="s">
        <v>48524</v>
      </c>
      <c r="C15781" s="37">
        <v>70121603</v>
      </c>
      <c r="D15781" s="38" t="s">
        <v>48525</v>
      </c>
      <c r="E15781" s="39" t="s">
        <v>48526</v>
      </c>
      <c r="F15781" s="37" t="s">
        <v>48527</v>
      </c>
    </row>
    <row r="15782" spans="1:6" ht="14.25" customHeight="1" x14ac:dyDescent="0.2">
      <c r="A15782" s="35" t="s">
        <v>48528</v>
      </c>
      <c r="B15782" s="36" t="s">
        <v>48529</v>
      </c>
      <c r="C15782" s="37">
        <v>70121604</v>
      </c>
      <c r="D15782" s="38" t="s">
        <v>48530</v>
      </c>
      <c r="E15782" s="39" t="s">
        <v>1683</v>
      </c>
      <c r="F15782" s="37"/>
    </row>
    <row r="15783" spans="1:6" ht="14.25" customHeight="1" x14ac:dyDescent="0.2">
      <c r="A15783" s="35" t="s">
        <v>48531</v>
      </c>
      <c r="B15783" s="36" t="s">
        <v>48532</v>
      </c>
      <c r="C15783" s="37">
        <v>70121605</v>
      </c>
      <c r="D15783" s="38" t="s">
        <v>48533</v>
      </c>
      <c r="E15783" s="39" t="s">
        <v>1766</v>
      </c>
      <c r="F15783" s="37" t="s">
        <v>2917</v>
      </c>
    </row>
    <row r="15784" spans="1:6" ht="14.25" customHeight="1" x14ac:dyDescent="0.2">
      <c r="A15784" s="35" t="s">
        <v>48534</v>
      </c>
      <c r="B15784" s="36" t="s">
        <v>48535</v>
      </c>
      <c r="C15784" s="37">
        <v>70121606</v>
      </c>
      <c r="D15784" s="38" t="s">
        <v>48536</v>
      </c>
      <c r="E15784" s="39" t="s">
        <v>2357</v>
      </c>
      <c r="F15784" s="37" t="s">
        <v>2358</v>
      </c>
    </row>
    <row r="15785" spans="1:6" ht="14.25" customHeight="1" x14ac:dyDescent="0.2">
      <c r="A15785" s="35" t="s">
        <v>48537</v>
      </c>
      <c r="B15785" s="36" t="s">
        <v>48538</v>
      </c>
      <c r="C15785" s="37">
        <v>70121607</v>
      </c>
      <c r="D15785" s="38" t="s">
        <v>48539</v>
      </c>
      <c r="E15785" s="39" t="s">
        <v>2349</v>
      </c>
      <c r="F15785" s="37" t="s">
        <v>2350</v>
      </c>
    </row>
    <row r="15786" spans="1:6" ht="14.25" customHeight="1" x14ac:dyDescent="0.2">
      <c r="A15786" s="35" t="s">
        <v>48540</v>
      </c>
      <c r="B15786" s="36" t="s">
        <v>48541</v>
      </c>
      <c r="C15786" s="37">
        <v>70121608</v>
      </c>
      <c r="D15786" s="38" t="s">
        <v>48542</v>
      </c>
      <c r="E15786" s="39" t="s">
        <v>2349</v>
      </c>
      <c r="F15786" s="37" t="s">
        <v>2350</v>
      </c>
    </row>
    <row r="15787" spans="1:6" ht="14.25" customHeight="1" x14ac:dyDescent="0.2">
      <c r="A15787" s="35" t="s">
        <v>48543</v>
      </c>
      <c r="B15787" s="36" t="s">
        <v>48544</v>
      </c>
      <c r="C15787" s="37">
        <v>70121610</v>
      </c>
      <c r="D15787" s="38" t="s">
        <v>48545</v>
      </c>
      <c r="E15787" s="39" t="s">
        <v>48526</v>
      </c>
      <c r="F15787" s="37" t="s">
        <v>48527</v>
      </c>
    </row>
    <row r="15788" spans="1:6" ht="14.25" customHeight="1" x14ac:dyDescent="0.2">
      <c r="A15788" s="35" t="s">
        <v>48546</v>
      </c>
      <c r="B15788" s="36" t="s">
        <v>48547</v>
      </c>
      <c r="C15788" s="37">
        <v>70121701</v>
      </c>
      <c r="D15788" s="38" t="s">
        <v>48548</v>
      </c>
      <c r="E15788" s="39" t="s">
        <v>1683</v>
      </c>
      <c r="F15788" s="37" t="s">
        <v>6231</v>
      </c>
    </row>
    <row r="15789" spans="1:6" ht="14.25" customHeight="1" x14ac:dyDescent="0.2">
      <c r="A15789" s="35" t="s">
        <v>48549</v>
      </c>
      <c r="B15789" s="36" t="s">
        <v>48550</v>
      </c>
      <c r="C15789" s="37">
        <v>70121702</v>
      </c>
      <c r="D15789" s="38" t="s">
        <v>48551</v>
      </c>
      <c r="E15789" s="39" t="s">
        <v>1766</v>
      </c>
      <c r="F15789" s="37" t="s">
        <v>2917</v>
      </c>
    </row>
    <row r="15790" spans="1:6" ht="14.25" customHeight="1" x14ac:dyDescent="0.2">
      <c r="A15790" s="35" t="s">
        <v>48552</v>
      </c>
      <c r="B15790" s="36" t="s">
        <v>48553</v>
      </c>
      <c r="C15790" s="37">
        <v>70121703</v>
      </c>
      <c r="D15790" s="38" t="s">
        <v>48554</v>
      </c>
      <c r="E15790" s="39" t="s">
        <v>1766</v>
      </c>
      <c r="F15790" s="37" t="s">
        <v>2917</v>
      </c>
    </row>
    <row r="15791" spans="1:6" ht="14.25" customHeight="1" x14ac:dyDescent="0.2">
      <c r="A15791" s="35" t="s">
        <v>48555</v>
      </c>
      <c r="B15791" s="36" t="s">
        <v>48556</v>
      </c>
      <c r="C15791" s="37">
        <v>70121704</v>
      </c>
      <c r="D15791" s="38" t="s">
        <v>48557</v>
      </c>
      <c r="E15791" s="39" t="s">
        <v>1766</v>
      </c>
      <c r="F15791" s="37" t="s">
        <v>2917</v>
      </c>
    </row>
    <row r="15792" spans="1:6" ht="14.25" customHeight="1" x14ac:dyDescent="0.2">
      <c r="A15792" s="35" t="s">
        <v>48558</v>
      </c>
      <c r="B15792" s="36" t="s">
        <v>48559</v>
      </c>
      <c r="C15792" s="37">
        <v>70121705</v>
      </c>
      <c r="D15792" s="38" t="s">
        <v>48560</v>
      </c>
      <c r="E15792" s="39" t="s">
        <v>1766</v>
      </c>
      <c r="F15792" s="37" t="s">
        <v>2917</v>
      </c>
    </row>
    <row r="15793" spans="1:6" ht="14.25" customHeight="1" x14ac:dyDescent="0.2">
      <c r="A15793" s="35" t="s">
        <v>48561</v>
      </c>
      <c r="B15793" s="36" t="s">
        <v>48562</v>
      </c>
      <c r="C15793" s="37">
        <v>70121801</v>
      </c>
      <c r="D15793" s="38" t="s">
        <v>48563</v>
      </c>
      <c r="E15793" s="39" t="s">
        <v>1766</v>
      </c>
      <c r="F15793" s="37" t="s">
        <v>2917</v>
      </c>
    </row>
    <row r="15794" spans="1:6" ht="14.25" customHeight="1" x14ac:dyDescent="0.2">
      <c r="A15794" s="35" t="s">
        <v>48564</v>
      </c>
      <c r="B15794" s="36" t="s">
        <v>48565</v>
      </c>
      <c r="C15794" s="37">
        <v>70121802</v>
      </c>
      <c r="D15794" s="38" t="s">
        <v>48566</v>
      </c>
      <c r="E15794" s="39" t="s">
        <v>1766</v>
      </c>
      <c r="F15794" s="37" t="s">
        <v>2917</v>
      </c>
    </row>
    <row r="15795" spans="1:6" ht="14.25" customHeight="1" x14ac:dyDescent="0.2">
      <c r="A15795" s="35" t="s">
        <v>48567</v>
      </c>
      <c r="B15795" s="36" t="s">
        <v>48568</v>
      </c>
      <c r="C15795" s="37">
        <v>70121803</v>
      </c>
      <c r="D15795" s="38" t="s">
        <v>48569</v>
      </c>
      <c r="E15795" s="39" t="s">
        <v>1766</v>
      </c>
      <c r="F15795" s="37" t="s">
        <v>2917</v>
      </c>
    </row>
    <row r="15796" spans="1:6" ht="14.25" customHeight="1" x14ac:dyDescent="0.2">
      <c r="A15796" s="35" t="s">
        <v>48570</v>
      </c>
      <c r="B15796" s="36" t="s">
        <v>48571</v>
      </c>
      <c r="C15796" s="37">
        <v>70121901</v>
      </c>
      <c r="D15796" s="38" t="s">
        <v>48572</v>
      </c>
      <c r="E15796" s="39" t="s">
        <v>1766</v>
      </c>
      <c r="F15796" s="37" t="s">
        <v>2917</v>
      </c>
    </row>
    <row r="15797" spans="1:6" ht="14.25" customHeight="1" x14ac:dyDescent="0.2">
      <c r="A15797" s="35" t="s">
        <v>48573</v>
      </c>
      <c r="B15797" s="36" t="s">
        <v>48574</v>
      </c>
      <c r="C15797" s="37">
        <v>70121902</v>
      </c>
      <c r="D15797" s="38" t="s">
        <v>48575</v>
      </c>
      <c r="E15797" s="39" t="s">
        <v>1766</v>
      </c>
      <c r="F15797" s="37" t="s">
        <v>2917</v>
      </c>
    </row>
    <row r="15798" spans="1:6" ht="14.25" customHeight="1" x14ac:dyDescent="0.2">
      <c r="A15798" s="35" t="s">
        <v>48576</v>
      </c>
      <c r="B15798" s="36" t="s">
        <v>48577</v>
      </c>
      <c r="C15798" s="37">
        <v>70121903</v>
      </c>
      <c r="D15798" s="38" t="s">
        <v>48578</v>
      </c>
      <c r="E15798" s="39" t="s">
        <v>1683</v>
      </c>
      <c r="F15798" s="37" t="s">
        <v>6231</v>
      </c>
    </row>
    <row r="15799" spans="1:6" ht="14.25" customHeight="1" x14ac:dyDescent="0.2">
      <c r="A15799" s="35" t="s">
        <v>48579</v>
      </c>
      <c r="B15799" s="36" t="s">
        <v>48580</v>
      </c>
      <c r="C15799" s="37">
        <v>70122001</v>
      </c>
      <c r="D15799" s="38" t="s">
        <v>48581</v>
      </c>
      <c r="E15799" s="39" t="s">
        <v>48582</v>
      </c>
      <c r="F15799" s="37" t="s">
        <v>48583</v>
      </c>
    </row>
    <row r="15800" spans="1:6" ht="14.25" customHeight="1" x14ac:dyDescent="0.2">
      <c r="A15800" s="35" t="s">
        <v>48584</v>
      </c>
      <c r="B15800" s="36" t="s">
        <v>48585</v>
      </c>
      <c r="C15800" s="37">
        <v>70122002</v>
      </c>
      <c r="D15800" s="38" t="s">
        <v>48586</v>
      </c>
      <c r="E15800" s="39" t="s">
        <v>48582</v>
      </c>
      <c r="F15800" s="37" t="s">
        <v>48583</v>
      </c>
    </row>
    <row r="15801" spans="1:6" ht="14.25" customHeight="1" x14ac:dyDescent="0.2">
      <c r="A15801" s="35" t="s">
        <v>48587</v>
      </c>
      <c r="B15801" s="36" t="s">
        <v>48588</v>
      </c>
      <c r="C15801" s="37">
        <v>70122003</v>
      </c>
      <c r="D15801" s="38" t="s">
        <v>48589</v>
      </c>
      <c r="E15801" s="39" t="s">
        <v>48582</v>
      </c>
      <c r="F15801" s="37" t="s">
        <v>48583</v>
      </c>
    </row>
    <row r="15802" spans="1:6" ht="14.25" customHeight="1" x14ac:dyDescent="0.2">
      <c r="A15802" s="35" t="s">
        <v>48590</v>
      </c>
      <c r="B15802" s="36" t="s">
        <v>48591</v>
      </c>
      <c r="C15802" s="37">
        <v>70122004</v>
      </c>
      <c r="D15802" s="38" t="s">
        <v>48592</v>
      </c>
      <c r="E15802" s="39" t="s">
        <v>48582</v>
      </c>
      <c r="F15802" s="37" t="s">
        <v>48583</v>
      </c>
    </row>
    <row r="15803" spans="1:6" ht="14.25" customHeight="1" x14ac:dyDescent="0.2">
      <c r="A15803" s="35" t="s">
        <v>48593</v>
      </c>
      <c r="B15803" s="36" t="s">
        <v>48594</v>
      </c>
      <c r="C15803" s="37">
        <v>70122005</v>
      </c>
      <c r="D15803" s="38" t="s">
        <v>48595</v>
      </c>
      <c r="E15803" s="39" t="s">
        <v>48582</v>
      </c>
      <c r="F15803" s="37" t="s">
        <v>48583</v>
      </c>
    </row>
    <row r="15804" spans="1:6" ht="14.25" customHeight="1" x14ac:dyDescent="0.2">
      <c r="A15804" s="35" t="s">
        <v>48596</v>
      </c>
      <c r="B15804" s="36" t="s">
        <v>48597</v>
      </c>
      <c r="C15804" s="37">
        <v>70122006</v>
      </c>
      <c r="D15804" s="38" t="s">
        <v>48598</v>
      </c>
      <c r="E15804" s="39" t="s">
        <v>48582</v>
      </c>
      <c r="F15804" s="37" t="s">
        <v>48583</v>
      </c>
    </row>
    <row r="15805" spans="1:6" ht="14.25" customHeight="1" x14ac:dyDescent="0.2">
      <c r="A15805" s="35" t="s">
        <v>48599</v>
      </c>
      <c r="B15805" s="36" t="s">
        <v>48600</v>
      </c>
      <c r="C15805" s="37">
        <v>70122007</v>
      </c>
      <c r="D15805" s="38" t="s">
        <v>48601</v>
      </c>
      <c r="E15805" s="39" t="s">
        <v>48582</v>
      </c>
      <c r="F15805" s="37" t="s">
        <v>48583</v>
      </c>
    </row>
    <row r="15806" spans="1:6" ht="14.25" customHeight="1" x14ac:dyDescent="0.2">
      <c r="A15806" s="35" t="s">
        <v>48602</v>
      </c>
      <c r="B15806" s="36" t="s">
        <v>48603</v>
      </c>
      <c r="C15806" s="37">
        <v>70122008</v>
      </c>
      <c r="D15806" s="38" t="s">
        <v>48604</v>
      </c>
      <c r="E15806" s="39" t="s">
        <v>48582</v>
      </c>
      <c r="F15806" s="37" t="s">
        <v>48583</v>
      </c>
    </row>
    <row r="15807" spans="1:6" ht="14.25" customHeight="1" x14ac:dyDescent="0.2">
      <c r="A15807" s="35" t="s">
        <v>48605</v>
      </c>
      <c r="B15807" s="36" t="s">
        <v>48606</v>
      </c>
      <c r="C15807" s="37">
        <v>70122009</v>
      </c>
      <c r="D15807" s="38" t="s">
        <v>48607</v>
      </c>
      <c r="E15807" s="39" t="s">
        <v>48582</v>
      </c>
      <c r="F15807" s="37" t="s">
        <v>48583</v>
      </c>
    </row>
    <row r="15808" spans="1:6" ht="14.25" customHeight="1" x14ac:dyDescent="0.2">
      <c r="A15808" s="35" t="s">
        <v>48608</v>
      </c>
      <c r="B15808" s="36" t="s">
        <v>48609</v>
      </c>
      <c r="C15808" s="37">
        <v>70122010</v>
      </c>
      <c r="D15808" s="38" t="s">
        <v>48610</v>
      </c>
      <c r="E15808" s="39" t="s">
        <v>48582</v>
      </c>
      <c r="F15808" s="37" t="s">
        <v>48583</v>
      </c>
    </row>
    <row r="15809" spans="1:6" ht="14.25" customHeight="1" x14ac:dyDescent="0.2">
      <c r="A15809" s="35" t="s">
        <v>48611</v>
      </c>
      <c r="B15809" s="36" t="s">
        <v>48612</v>
      </c>
      <c r="C15809" s="37">
        <v>70131501</v>
      </c>
      <c r="D15809" s="38" t="s">
        <v>48613</v>
      </c>
      <c r="E15809" s="39" t="s">
        <v>1766</v>
      </c>
      <c r="F15809" s="37" t="s">
        <v>2917</v>
      </c>
    </row>
    <row r="15810" spans="1:6" ht="14.25" customHeight="1" x14ac:dyDescent="0.2">
      <c r="A15810" s="35" t="s">
        <v>48614</v>
      </c>
      <c r="B15810" s="36" t="s">
        <v>48615</v>
      </c>
      <c r="C15810" s="37">
        <v>70131502</v>
      </c>
      <c r="D15810" s="38" t="s">
        <v>48616</v>
      </c>
      <c r="E15810" s="39" t="s">
        <v>1766</v>
      </c>
      <c r="F15810" s="37" t="s">
        <v>2917</v>
      </c>
    </row>
    <row r="15811" spans="1:6" ht="14.25" customHeight="1" x14ac:dyDescent="0.2">
      <c r="A15811" s="35" t="s">
        <v>48617</v>
      </c>
      <c r="B15811" s="36" t="s">
        <v>48618</v>
      </c>
      <c r="C15811" s="37">
        <v>70131503</v>
      </c>
      <c r="D15811" s="38" t="s">
        <v>48619</v>
      </c>
      <c r="E15811" s="39" t="s">
        <v>1766</v>
      </c>
      <c r="F15811" s="37" t="s">
        <v>2917</v>
      </c>
    </row>
    <row r="15812" spans="1:6" ht="14.25" customHeight="1" x14ac:dyDescent="0.2">
      <c r="A15812" s="35" t="s">
        <v>48620</v>
      </c>
      <c r="B15812" s="36" t="s">
        <v>48621</v>
      </c>
      <c r="C15812" s="37">
        <v>70131504</v>
      </c>
      <c r="D15812" s="38" t="s">
        <v>48622</v>
      </c>
      <c r="E15812" s="39" t="s">
        <v>1766</v>
      </c>
      <c r="F15812" s="37" t="s">
        <v>2917</v>
      </c>
    </row>
    <row r="15813" spans="1:6" ht="14.25" customHeight="1" x14ac:dyDescent="0.2">
      <c r="A15813" s="35" t="s">
        <v>48623</v>
      </c>
      <c r="B15813" s="36" t="s">
        <v>48624</v>
      </c>
      <c r="C15813" s="37">
        <v>70131505</v>
      </c>
      <c r="D15813" s="38" t="s">
        <v>48625</v>
      </c>
      <c r="E15813" s="39" t="s">
        <v>14424</v>
      </c>
      <c r="F15813" s="37" t="s">
        <v>14425</v>
      </c>
    </row>
    <row r="15814" spans="1:6" ht="14.25" customHeight="1" x14ac:dyDescent="0.2">
      <c r="A15814" s="35" t="s">
        <v>48626</v>
      </c>
      <c r="B15814" s="36" t="s">
        <v>48627</v>
      </c>
      <c r="C15814" s="37">
        <v>70131506</v>
      </c>
      <c r="D15814" s="38" t="s">
        <v>48628</v>
      </c>
      <c r="E15814" s="39" t="s">
        <v>14424</v>
      </c>
      <c r="F15814" s="37" t="s">
        <v>14425</v>
      </c>
    </row>
    <row r="15815" spans="1:6" ht="14.25" customHeight="1" x14ac:dyDescent="0.2">
      <c r="A15815" s="35" t="s">
        <v>48629</v>
      </c>
      <c r="B15815" s="36" t="s">
        <v>48630</v>
      </c>
      <c r="C15815" s="37">
        <v>70131601</v>
      </c>
      <c r="D15815" s="38" t="s">
        <v>48631</v>
      </c>
      <c r="E15815" s="39" t="s">
        <v>1683</v>
      </c>
      <c r="F15815" s="37" t="s">
        <v>6231</v>
      </c>
    </row>
    <row r="15816" spans="1:6" ht="14.25" customHeight="1" x14ac:dyDescent="0.2">
      <c r="A15816" s="35" t="s">
        <v>48632</v>
      </c>
      <c r="B15816" s="36" t="s">
        <v>48633</v>
      </c>
      <c r="C15816" s="37">
        <v>70131602</v>
      </c>
      <c r="D15816" s="38" t="s">
        <v>48634</v>
      </c>
      <c r="E15816" s="39" t="s">
        <v>1683</v>
      </c>
      <c r="F15816" s="37" t="s">
        <v>6231</v>
      </c>
    </row>
    <row r="15817" spans="1:6" ht="14.25" customHeight="1" x14ac:dyDescent="0.2">
      <c r="A15817" s="35" t="s">
        <v>48635</v>
      </c>
      <c r="B15817" s="36" t="s">
        <v>48636</v>
      </c>
      <c r="C15817" s="37">
        <v>70131603</v>
      </c>
      <c r="D15817" s="38" t="s">
        <v>48637</v>
      </c>
      <c r="E15817" s="39" t="s">
        <v>1683</v>
      </c>
      <c r="F15817" s="37" t="s">
        <v>6231</v>
      </c>
    </row>
    <row r="15818" spans="1:6" ht="14.25" customHeight="1" x14ac:dyDescent="0.2">
      <c r="A15818" s="35" t="s">
        <v>48638</v>
      </c>
      <c r="B15818" s="36" t="s">
        <v>48639</v>
      </c>
      <c r="C15818" s="37">
        <v>70131604</v>
      </c>
      <c r="D15818" s="38" t="s">
        <v>48640</v>
      </c>
      <c r="E15818" s="39" t="s">
        <v>1683</v>
      </c>
      <c r="F15818" s="37" t="s">
        <v>6231</v>
      </c>
    </row>
    <row r="15819" spans="1:6" ht="14.25" customHeight="1" x14ac:dyDescent="0.2">
      <c r="A15819" s="35" t="s">
        <v>48641</v>
      </c>
      <c r="B15819" s="36" t="s">
        <v>48642</v>
      </c>
      <c r="C15819" s="37">
        <v>70131605</v>
      </c>
      <c r="D15819" s="38" t="s">
        <v>48643</v>
      </c>
      <c r="E15819" s="39" t="s">
        <v>1766</v>
      </c>
      <c r="F15819" s="37" t="s">
        <v>2917</v>
      </c>
    </row>
    <row r="15820" spans="1:6" ht="14.25" customHeight="1" x14ac:dyDescent="0.2">
      <c r="A15820" s="35" t="s">
        <v>48644</v>
      </c>
      <c r="B15820" s="36" t="s">
        <v>48645</v>
      </c>
      <c r="C15820" s="37">
        <v>70131701</v>
      </c>
      <c r="D15820" s="38" t="s">
        <v>48646</v>
      </c>
      <c r="E15820" s="39" t="s">
        <v>1683</v>
      </c>
      <c r="F15820" s="37" t="s">
        <v>6231</v>
      </c>
    </row>
    <row r="15821" spans="1:6" ht="14.25" customHeight="1" x14ac:dyDescent="0.2">
      <c r="A15821" s="35" t="s">
        <v>48647</v>
      </c>
      <c r="B15821" s="36" t="s">
        <v>48648</v>
      </c>
      <c r="C15821" s="37">
        <v>70131702</v>
      </c>
      <c r="D15821" s="38" t="s">
        <v>48649</v>
      </c>
      <c r="E15821" s="39" t="s">
        <v>1683</v>
      </c>
      <c r="F15821" s="37" t="s">
        <v>6231</v>
      </c>
    </row>
    <row r="15822" spans="1:6" ht="14.25" customHeight="1" x14ac:dyDescent="0.2">
      <c r="A15822" s="35" t="s">
        <v>48650</v>
      </c>
      <c r="B15822" s="36" t="s">
        <v>48651</v>
      </c>
      <c r="C15822" s="37">
        <v>70131703</v>
      </c>
      <c r="D15822" s="38" t="s">
        <v>48652</v>
      </c>
      <c r="E15822" s="39" t="s">
        <v>1766</v>
      </c>
      <c r="F15822" s="37" t="s">
        <v>2917</v>
      </c>
    </row>
    <row r="15823" spans="1:6" ht="14.25" customHeight="1" x14ac:dyDescent="0.2">
      <c r="A15823" s="35" t="s">
        <v>48653</v>
      </c>
      <c r="B15823" s="36" t="s">
        <v>48654</v>
      </c>
      <c r="C15823" s="37">
        <v>70131704</v>
      </c>
      <c r="D15823" s="38" t="s">
        <v>48655</v>
      </c>
      <c r="E15823" s="39" t="s">
        <v>1683</v>
      </c>
      <c r="F15823" s="37" t="s">
        <v>6231</v>
      </c>
    </row>
    <row r="15824" spans="1:6" ht="14.25" customHeight="1" x14ac:dyDescent="0.2">
      <c r="A15824" s="35" t="s">
        <v>48656</v>
      </c>
      <c r="B15824" s="36" t="s">
        <v>48657</v>
      </c>
      <c r="C15824" s="37">
        <v>70131705</v>
      </c>
      <c r="D15824" s="38" t="s">
        <v>48658</v>
      </c>
      <c r="E15824" s="39" t="s">
        <v>1683</v>
      </c>
      <c r="F15824" s="37" t="s">
        <v>6231</v>
      </c>
    </row>
    <row r="15825" spans="1:6" ht="14.25" customHeight="1" x14ac:dyDescent="0.2">
      <c r="A15825" s="35" t="s">
        <v>48659</v>
      </c>
      <c r="B15825" s="36" t="s">
        <v>48660</v>
      </c>
      <c r="C15825" s="37">
        <v>70131706</v>
      </c>
      <c r="D15825" s="38" t="s">
        <v>48661</v>
      </c>
      <c r="E15825" s="39" t="s">
        <v>1683</v>
      </c>
      <c r="F15825" s="37" t="s">
        <v>6231</v>
      </c>
    </row>
    <row r="15826" spans="1:6" ht="14.25" customHeight="1" x14ac:dyDescent="0.2">
      <c r="A15826" s="35" t="s">
        <v>48662</v>
      </c>
      <c r="B15826" s="36" t="s">
        <v>48663</v>
      </c>
      <c r="C15826" s="37">
        <v>70131707</v>
      </c>
      <c r="D15826" s="38" t="s">
        <v>48664</v>
      </c>
      <c r="E15826" s="39" t="s">
        <v>1683</v>
      </c>
      <c r="F15826" s="37" t="s">
        <v>6231</v>
      </c>
    </row>
    <row r="15827" spans="1:6" ht="14.25" customHeight="1" x14ac:dyDescent="0.2">
      <c r="A15827" s="35" t="s">
        <v>48665</v>
      </c>
      <c r="B15827" s="36" t="s">
        <v>48666</v>
      </c>
      <c r="C15827" s="37">
        <v>70131708</v>
      </c>
      <c r="D15827" s="38" t="s">
        <v>48667</v>
      </c>
      <c r="E15827" s="39" t="s">
        <v>1683</v>
      </c>
      <c r="F15827" s="37" t="s">
        <v>6231</v>
      </c>
    </row>
    <row r="15828" spans="1:6" ht="14.25" customHeight="1" x14ac:dyDescent="0.2">
      <c r="A15828" s="35" t="s">
        <v>48668</v>
      </c>
      <c r="B15828" s="36" t="s">
        <v>48669</v>
      </c>
      <c r="C15828" s="37">
        <v>70141501</v>
      </c>
      <c r="D15828" s="38" t="s">
        <v>48670</v>
      </c>
      <c r="E15828" s="39" t="s">
        <v>1683</v>
      </c>
      <c r="F15828" s="37" t="s">
        <v>6231</v>
      </c>
    </row>
    <row r="15829" spans="1:6" ht="14.25" customHeight="1" x14ac:dyDescent="0.2">
      <c r="A15829" s="35" t="s">
        <v>48671</v>
      </c>
      <c r="B15829" s="36" t="s">
        <v>48672</v>
      </c>
      <c r="C15829" s="37">
        <v>70141502</v>
      </c>
      <c r="D15829" s="38" t="s">
        <v>48673</v>
      </c>
      <c r="E15829" s="39" t="s">
        <v>1683</v>
      </c>
      <c r="F15829" s="37" t="s">
        <v>6231</v>
      </c>
    </row>
    <row r="15830" spans="1:6" ht="14.25" customHeight="1" x14ac:dyDescent="0.2">
      <c r="A15830" s="35" t="s">
        <v>48674</v>
      </c>
      <c r="B15830" s="36" t="s">
        <v>48675</v>
      </c>
      <c r="C15830" s="37">
        <v>70141503</v>
      </c>
      <c r="D15830" s="38" t="s">
        <v>48676</v>
      </c>
      <c r="E15830" s="39" t="s">
        <v>2613</v>
      </c>
      <c r="F15830" s="37" t="s">
        <v>2614</v>
      </c>
    </row>
    <row r="15831" spans="1:6" ht="14.25" customHeight="1" x14ac:dyDescent="0.2">
      <c r="A15831" s="35" t="s">
        <v>48677</v>
      </c>
      <c r="B15831" s="36" t="s">
        <v>48678</v>
      </c>
      <c r="C15831" s="37">
        <v>70141504</v>
      </c>
      <c r="D15831" s="38" t="s">
        <v>48679</v>
      </c>
      <c r="E15831" s="39" t="s">
        <v>2613</v>
      </c>
      <c r="F15831" s="37" t="s">
        <v>2614</v>
      </c>
    </row>
    <row r="15832" spans="1:6" ht="14.25" customHeight="1" x14ac:dyDescent="0.2">
      <c r="A15832" s="35" t="s">
        <v>48680</v>
      </c>
      <c r="B15832" s="36" t="s">
        <v>48681</v>
      </c>
      <c r="C15832" s="37">
        <v>70141505</v>
      </c>
      <c r="D15832" s="38" t="s">
        <v>48682</v>
      </c>
      <c r="E15832" s="39" t="s">
        <v>2613</v>
      </c>
      <c r="F15832" s="37" t="s">
        <v>2614</v>
      </c>
    </row>
    <row r="15833" spans="1:6" ht="14.25" customHeight="1" x14ac:dyDescent="0.2">
      <c r="A15833" s="35" t="s">
        <v>48683</v>
      </c>
      <c r="B15833" s="36" t="s">
        <v>48684</v>
      </c>
      <c r="C15833" s="37">
        <v>70141506</v>
      </c>
      <c r="D15833" s="38" t="s">
        <v>48685</v>
      </c>
      <c r="E15833" s="39" t="s">
        <v>2613</v>
      </c>
      <c r="F15833" s="37" t="s">
        <v>2614</v>
      </c>
    </row>
    <row r="15834" spans="1:6" ht="14.25" customHeight="1" x14ac:dyDescent="0.2">
      <c r="A15834" s="35" t="s">
        <v>48686</v>
      </c>
      <c r="B15834" s="36" t="s">
        <v>48687</v>
      </c>
      <c r="C15834" s="37">
        <v>70141507</v>
      </c>
      <c r="D15834" s="38" t="s">
        <v>48688</v>
      </c>
      <c r="E15834" s="39" t="s">
        <v>2613</v>
      </c>
      <c r="F15834" s="37" t="s">
        <v>2614</v>
      </c>
    </row>
    <row r="15835" spans="1:6" ht="14.25" customHeight="1" x14ac:dyDescent="0.2">
      <c r="A15835" s="35" t="s">
        <v>48689</v>
      </c>
      <c r="B15835" s="36" t="s">
        <v>48690</v>
      </c>
      <c r="C15835" s="37">
        <v>70141508</v>
      </c>
      <c r="D15835" s="38" t="s">
        <v>48691</v>
      </c>
      <c r="E15835" s="39" t="s">
        <v>2613</v>
      </c>
      <c r="F15835" s="37" t="s">
        <v>2614</v>
      </c>
    </row>
    <row r="15836" spans="1:6" ht="14.25" customHeight="1" x14ac:dyDescent="0.2">
      <c r="A15836" s="35" t="s">
        <v>48692</v>
      </c>
      <c r="B15836" s="36" t="s">
        <v>48693</v>
      </c>
      <c r="C15836" s="37">
        <v>70141509</v>
      </c>
      <c r="D15836" s="38" t="s">
        <v>48694</v>
      </c>
      <c r="E15836" s="39" t="s">
        <v>2613</v>
      </c>
      <c r="F15836" s="37" t="s">
        <v>2614</v>
      </c>
    </row>
    <row r="15837" spans="1:6" ht="14.25" customHeight="1" x14ac:dyDescent="0.2">
      <c r="A15837" s="35" t="s">
        <v>48695</v>
      </c>
      <c r="B15837" s="36" t="s">
        <v>48696</v>
      </c>
      <c r="C15837" s="37">
        <v>70141510</v>
      </c>
      <c r="D15837" s="38" t="s">
        <v>48697</v>
      </c>
      <c r="E15837" s="39" t="s">
        <v>2613</v>
      </c>
      <c r="F15837" s="37" t="s">
        <v>2614</v>
      </c>
    </row>
    <row r="15838" spans="1:6" ht="14.25" customHeight="1" x14ac:dyDescent="0.2">
      <c r="A15838" s="35" t="s">
        <v>48698</v>
      </c>
      <c r="B15838" s="36" t="s">
        <v>48699</v>
      </c>
      <c r="C15838" s="37">
        <v>70141511</v>
      </c>
      <c r="D15838" s="38" t="s">
        <v>48700</v>
      </c>
      <c r="E15838" s="39" t="s">
        <v>2613</v>
      </c>
      <c r="F15838" s="37" t="s">
        <v>2614</v>
      </c>
    </row>
    <row r="15839" spans="1:6" ht="14.25" customHeight="1" x14ac:dyDescent="0.2">
      <c r="A15839" s="35" t="s">
        <v>48701</v>
      </c>
      <c r="B15839" s="36" t="s">
        <v>48699</v>
      </c>
      <c r="C15839" s="37">
        <v>70141512</v>
      </c>
      <c r="D15839" s="38" t="s">
        <v>48702</v>
      </c>
      <c r="E15839" s="39" t="s">
        <v>2613</v>
      </c>
      <c r="F15839" s="37" t="s">
        <v>2614</v>
      </c>
    </row>
    <row r="15840" spans="1:6" ht="14.25" customHeight="1" x14ac:dyDescent="0.2">
      <c r="A15840" s="35" t="s">
        <v>48703</v>
      </c>
      <c r="B15840" s="36" t="s">
        <v>48704</v>
      </c>
      <c r="C15840" s="37">
        <v>70141513</v>
      </c>
      <c r="D15840" s="38" t="s">
        <v>48705</v>
      </c>
      <c r="E15840" s="39" t="s">
        <v>2613</v>
      </c>
      <c r="F15840" s="37" t="s">
        <v>2614</v>
      </c>
    </row>
    <row r="15841" spans="1:6" ht="14.25" customHeight="1" x14ac:dyDescent="0.2">
      <c r="A15841" s="35" t="s">
        <v>48706</v>
      </c>
      <c r="B15841" s="36" t="s">
        <v>48707</v>
      </c>
      <c r="C15841" s="37">
        <v>70141514</v>
      </c>
      <c r="D15841" s="38" t="s">
        <v>48708</v>
      </c>
      <c r="E15841" s="39" t="s">
        <v>2613</v>
      </c>
      <c r="F15841" s="37" t="s">
        <v>2614</v>
      </c>
    </row>
    <row r="15842" spans="1:6" ht="14.25" customHeight="1" x14ac:dyDescent="0.2">
      <c r="A15842" s="35" t="s">
        <v>48709</v>
      </c>
      <c r="B15842" s="36" t="s">
        <v>48710</v>
      </c>
      <c r="C15842" s="37">
        <v>70141515</v>
      </c>
      <c r="D15842" s="38" t="s">
        <v>48711</v>
      </c>
      <c r="E15842" s="39" t="s">
        <v>2613</v>
      </c>
      <c r="F15842" s="37" t="s">
        <v>2614</v>
      </c>
    </row>
    <row r="15843" spans="1:6" ht="14.25" customHeight="1" x14ac:dyDescent="0.2">
      <c r="A15843" s="35" t="s">
        <v>48712</v>
      </c>
      <c r="B15843" s="36" t="s">
        <v>48713</v>
      </c>
      <c r="C15843" s="37">
        <v>70141516</v>
      </c>
      <c r="D15843" s="38" t="s">
        <v>48714</v>
      </c>
      <c r="E15843" s="39" t="s">
        <v>2613</v>
      </c>
      <c r="F15843" s="37" t="s">
        <v>2614</v>
      </c>
    </row>
    <row r="15844" spans="1:6" ht="14.25" customHeight="1" x14ac:dyDescent="0.2">
      <c r="A15844" s="35" t="s">
        <v>48715</v>
      </c>
      <c r="B15844" s="36" t="s">
        <v>48716</v>
      </c>
      <c r="C15844" s="37">
        <v>70141517</v>
      </c>
      <c r="D15844" s="38" t="s">
        <v>48717</v>
      </c>
      <c r="E15844" s="39" t="s">
        <v>2613</v>
      </c>
      <c r="F15844" s="37" t="s">
        <v>2614</v>
      </c>
    </row>
    <row r="15845" spans="1:6" ht="14.25" customHeight="1" x14ac:dyDescent="0.2">
      <c r="A15845" s="35" t="s">
        <v>48718</v>
      </c>
      <c r="B15845" s="36" t="s">
        <v>48719</v>
      </c>
      <c r="C15845" s="37">
        <v>70141518</v>
      </c>
      <c r="D15845" s="38" t="s">
        <v>48720</v>
      </c>
      <c r="E15845" s="39" t="s">
        <v>2613</v>
      </c>
      <c r="F15845" s="37" t="s">
        <v>2614</v>
      </c>
    </row>
    <row r="15846" spans="1:6" ht="14.25" customHeight="1" x14ac:dyDescent="0.2">
      <c r="A15846" s="35" t="s">
        <v>48721</v>
      </c>
      <c r="B15846" s="36" t="s">
        <v>48722</v>
      </c>
      <c r="C15846" s="37">
        <v>70141519</v>
      </c>
      <c r="D15846" s="38" t="s">
        <v>48723</v>
      </c>
      <c r="E15846" s="39" t="s">
        <v>2613</v>
      </c>
      <c r="F15846" s="37" t="s">
        <v>2614</v>
      </c>
    </row>
    <row r="15847" spans="1:6" ht="14.25" customHeight="1" x14ac:dyDescent="0.2">
      <c r="A15847" s="35" t="s">
        <v>48724</v>
      </c>
      <c r="B15847" s="36" t="s">
        <v>48725</v>
      </c>
      <c r="C15847" s="37">
        <v>70141520</v>
      </c>
      <c r="D15847" s="38" t="s">
        <v>48726</v>
      </c>
      <c r="E15847" s="39" t="s">
        <v>2613</v>
      </c>
      <c r="F15847" s="37" t="s">
        <v>2614</v>
      </c>
    </row>
    <row r="15848" spans="1:6" ht="14.25" customHeight="1" x14ac:dyDescent="0.2">
      <c r="A15848" s="35" t="s">
        <v>48727</v>
      </c>
      <c r="B15848" s="36" t="s">
        <v>48728</v>
      </c>
      <c r="C15848" s="37">
        <v>70141601</v>
      </c>
      <c r="D15848" s="38" t="s">
        <v>48729</v>
      </c>
      <c r="E15848" s="39" t="s">
        <v>1607</v>
      </c>
      <c r="F15848" s="37" t="s">
        <v>1605</v>
      </c>
    </row>
    <row r="15849" spans="1:6" ht="14.25" customHeight="1" x14ac:dyDescent="0.2">
      <c r="A15849" s="35" t="s">
        <v>48730</v>
      </c>
      <c r="B15849" s="36" t="s">
        <v>48731</v>
      </c>
      <c r="C15849" s="37">
        <v>70141602</v>
      </c>
      <c r="D15849" s="38" t="s">
        <v>48732</v>
      </c>
      <c r="E15849" s="39" t="s">
        <v>1607</v>
      </c>
      <c r="F15849" s="37" t="s">
        <v>1605</v>
      </c>
    </row>
    <row r="15850" spans="1:6" ht="14.25" customHeight="1" x14ac:dyDescent="0.2">
      <c r="A15850" s="35" t="s">
        <v>48733</v>
      </c>
      <c r="B15850" s="36" t="s">
        <v>48734</v>
      </c>
      <c r="C15850" s="37">
        <v>70141603</v>
      </c>
      <c r="D15850" s="38" t="s">
        <v>48735</v>
      </c>
      <c r="E15850" s="39" t="s">
        <v>1683</v>
      </c>
      <c r="F15850" s="37"/>
    </row>
    <row r="15851" spans="1:6" ht="14.25" customHeight="1" x14ac:dyDescent="0.2">
      <c r="A15851" s="35" t="s">
        <v>48736</v>
      </c>
      <c r="B15851" s="36" t="s">
        <v>48737</v>
      </c>
      <c r="C15851" s="37">
        <v>70141604</v>
      </c>
      <c r="D15851" s="38" t="s">
        <v>48738</v>
      </c>
      <c r="E15851" s="39" t="s">
        <v>1607</v>
      </c>
      <c r="F15851" s="37" t="s">
        <v>1605</v>
      </c>
    </row>
    <row r="15852" spans="1:6" ht="14.25" customHeight="1" x14ac:dyDescent="0.2">
      <c r="A15852" s="35" t="s">
        <v>48739</v>
      </c>
      <c r="B15852" s="36" t="s">
        <v>48740</v>
      </c>
      <c r="C15852" s="37">
        <v>70141605</v>
      </c>
      <c r="D15852" s="38" t="s">
        <v>48741</v>
      </c>
      <c r="E15852" s="39" t="s">
        <v>1607</v>
      </c>
      <c r="F15852" s="37" t="s">
        <v>1605</v>
      </c>
    </row>
    <row r="15853" spans="1:6" ht="14.25" customHeight="1" x14ac:dyDescent="0.2">
      <c r="A15853" s="35" t="s">
        <v>48742</v>
      </c>
      <c r="B15853" s="36" t="s">
        <v>48743</v>
      </c>
      <c r="C15853" s="37">
        <v>70141606</v>
      </c>
      <c r="D15853" s="38" t="s">
        <v>48744</v>
      </c>
      <c r="E15853" s="39" t="s">
        <v>1683</v>
      </c>
      <c r="F15853" s="37" t="s">
        <v>6231</v>
      </c>
    </row>
    <row r="15854" spans="1:6" ht="14.25" customHeight="1" x14ac:dyDescent="0.2">
      <c r="A15854" s="35" t="s">
        <v>48745</v>
      </c>
      <c r="B15854" s="36" t="s">
        <v>48746</v>
      </c>
      <c r="C15854" s="37">
        <v>70141607</v>
      </c>
      <c r="D15854" s="38" t="s">
        <v>48747</v>
      </c>
      <c r="E15854" s="39" t="s">
        <v>1607</v>
      </c>
      <c r="F15854" s="37" t="s">
        <v>1605</v>
      </c>
    </row>
    <row r="15855" spans="1:6" ht="14.25" customHeight="1" x14ac:dyDescent="0.2">
      <c r="A15855" s="35" t="s">
        <v>48748</v>
      </c>
      <c r="B15855" s="36" t="s">
        <v>48749</v>
      </c>
      <c r="C15855" s="37">
        <v>70141701</v>
      </c>
      <c r="D15855" s="38" t="s">
        <v>48750</v>
      </c>
      <c r="E15855" s="39" t="s">
        <v>1766</v>
      </c>
      <c r="F15855" s="37" t="s">
        <v>2917</v>
      </c>
    </row>
    <row r="15856" spans="1:6" ht="14.25" customHeight="1" x14ac:dyDescent="0.2">
      <c r="A15856" s="35" t="s">
        <v>48751</v>
      </c>
      <c r="B15856" s="36" t="s">
        <v>48752</v>
      </c>
      <c r="C15856" s="37">
        <v>70141702</v>
      </c>
      <c r="D15856" s="38" t="s">
        <v>48753</v>
      </c>
      <c r="E15856" s="39" t="s">
        <v>1766</v>
      </c>
      <c r="F15856" s="37" t="s">
        <v>2917</v>
      </c>
    </row>
    <row r="15857" spans="1:6" ht="14.25" customHeight="1" x14ac:dyDescent="0.2">
      <c r="A15857" s="35" t="s">
        <v>48754</v>
      </c>
      <c r="B15857" s="36" t="s">
        <v>48755</v>
      </c>
      <c r="C15857" s="37">
        <v>70141703</v>
      </c>
      <c r="D15857" s="38" t="s">
        <v>48756</v>
      </c>
      <c r="E15857" s="39" t="s">
        <v>1683</v>
      </c>
      <c r="F15857" s="37" t="s">
        <v>6231</v>
      </c>
    </row>
    <row r="15858" spans="1:6" ht="14.25" customHeight="1" x14ac:dyDescent="0.2">
      <c r="A15858" s="35" t="s">
        <v>48757</v>
      </c>
      <c r="B15858" s="36" t="s">
        <v>48758</v>
      </c>
      <c r="C15858" s="37">
        <v>70141704</v>
      </c>
      <c r="D15858" s="38" t="s">
        <v>48759</v>
      </c>
      <c r="E15858" s="39" t="s">
        <v>1683</v>
      </c>
      <c r="F15858" s="37" t="s">
        <v>6231</v>
      </c>
    </row>
    <row r="15859" spans="1:6" ht="14.25" customHeight="1" x14ac:dyDescent="0.2">
      <c r="A15859" s="35" t="s">
        <v>48760</v>
      </c>
      <c r="B15859" s="36" t="s">
        <v>48761</v>
      </c>
      <c r="C15859" s="37">
        <v>70141705</v>
      </c>
      <c r="D15859" s="38" t="s">
        <v>48762</v>
      </c>
      <c r="E15859" s="39" t="s">
        <v>1766</v>
      </c>
      <c r="F15859" s="37" t="s">
        <v>2917</v>
      </c>
    </row>
    <row r="15860" spans="1:6" ht="14.25" customHeight="1" x14ac:dyDescent="0.2">
      <c r="A15860" s="35" t="s">
        <v>48763</v>
      </c>
      <c r="B15860" s="36" t="s">
        <v>48764</v>
      </c>
      <c r="C15860" s="37">
        <v>70141706</v>
      </c>
      <c r="D15860" s="38" t="s">
        <v>48765</v>
      </c>
      <c r="E15860" s="39" t="s">
        <v>1766</v>
      </c>
      <c r="F15860" s="37" t="s">
        <v>2917</v>
      </c>
    </row>
    <row r="15861" spans="1:6" ht="14.25" customHeight="1" x14ac:dyDescent="0.2">
      <c r="A15861" s="35" t="s">
        <v>48766</v>
      </c>
      <c r="B15861" s="36" t="s">
        <v>48767</v>
      </c>
      <c r="C15861" s="37">
        <v>70141707</v>
      </c>
      <c r="D15861" s="38" t="s">
        <v>48768</v>
      </c>
      <c r="E15861" s="39" t="s">
        <v>1683</v>
      </c>
      <c r="F15861" s="37" t="s">
        <v>6231</v>
      </c>
    </row>
    <row r="15862" spans="1:6" ht="14.25" customHeight="1" x14ac:dyDescent="0.2">
      <c r="A15862" s="35" t="s">
        <v>48769</v>
      </c>
      <c r="B15862" s="36" t="s">
        <v>48770</v>
      </c>
      <c r="C15862" s="37">
        <v>70141708</v>
      </c>
      <c r="D15862" s="38" t="s">
        <v>48771</v>
      </c>
      <c r="E15862" s="39" t="s">
        <v>1766</v>
      </c>
      <c r="F15862" s="37" t="s">
        <v>2917</v>
      </c>
    </row>
    <row r="15863" spans="1:6" ht="14.25" customHeight="1" x14ac:dyDescent="0.2">
      <c r="A15863" s="35" t="s">
        <v>48772</v>
      </c>
      <c r="B15863" s="36" t="s">
        <v>48773</v>
      </c>
      <c r="C15863" s="37">
        <v>70141709</v>
      </c>
      <c r="D15863" s="38" t="s">
        <v>48774</v>
      </c>
      <c r="E15863" s="39" t="s">
        <v>1766</v>
      </c>
      <c r="F15863" s="37" t="s">
        <v>2917</v>
      </c>
    </row>
    <row r="15864" spans="1:6" ht="14.25" customHeight="1" x14ac:dyDescent="0.2">
      <c r="A15864" s="35" t="s">
        <v>48775</v>
      </c>
      <c r="B15864" s="36" t="s">
        <v>48776</v>
      </c>
      <c r="C15864" s="37">
        <v>70141710</v>
      </c>
      <c r="D15864" s="38" t="s">
        <v>48777</v>
      </c>
      <c r="E15864" s="39" t="s">
        <v>1766</v>
      </c>
      <c r="F15864" s="37" t="s">
        <v>2917</v>
      </c>
    </row>
    <row r="15865" spans="1:6" ht="14.25" customHeight="1" x14ac:dyDescent="0.2">
      <c r="A15865" s="35" t="s">
        <v>48778</v>
      </c>
      <c r="B15865" s="36" t="s">
        <v>48779</v>
      </c>
      <c r="C15865" s="37">
        <v>70141801</v>
      </c>
      <c r="D15865" s="38" t="s">
        <v>48780</v>
      </c>
      <c r="E15865" s="39" t="s">
        <v>1766</v>
      </c>
      <c r="F15865" s="37" t="s">
        <v>2917</v>
      </c>
    </row>
    <row r="15866" spans="1:6" ht="14.25" customHeight="1" x14ac:dyDescent="0.2">
      <c r="A15866" s="35" t="s">
        <v>48781</v>
      </c>
      <c r="B15866" s="36" t="s">
        <v>48782</v>
      </c>
      <c r="C15866" s="37">
        <v>70141802</v>
      </c>
      <c r="D15866" s="38" t="s">
        <v>48783</v>
      </c>
      <c r="E15866" s="39" t="s">
        <v>1766</v>
      </c>
      <c r="F15866" s="37" t="s">
        <v>2917</v>
      </c>
    </row>
    <row r="15867" spans="1:6" ht="14.25" customHeight="1" x14ac:dyDescent="0.2">
      <c r="A15867" s="35" t="s">
        <v>48784</v>
      </c>
      <c r="B15867" s="36" t="s">
        <v>48785</v>
      </c>
      <c r="C15867" s="37">
        <v>70141803</v>
      </c>
      <c r="D15867" s="38" t="s">
        <v>48786</v>
      </c>
      <c r="E15867" s="39" t="s">
        <v>1766</v>
      </c>
      <c r="F15867" s="37" t="s">
        <v>2917</v>
      </c>
    </row>
    <row r="15868" spans="1:6" ht="14.25" customHeight="1" x14ac:dyDescent="0.2">
      <c r="A15868" s="35" t="s">
        <v>48787</v>
      </c>
      <c r="B15868" s="36" t="s">
        <v>48788</v>
      </c>
      <c r="C15868" s="37">
        <v>70141804</v>
      </c>
      <c r="D15868" s="38" t="s">
        <v>48789</v>
      </c>
      <c r="E15868" s="39" t="s">
        <v>1766</v>
      </c>
      <c r="F15868" s="37" t="s">
        <v>2917</v>
      </c>
    </row>
    <row r="15869" spans="1:6" ht="14.25" customHeight="1" x14ac:dyDescent="0.2">
      <c r="A15869" s="35" t="s">
        <v>48790</v>
      </c>
      <c r="B15869" s="36" t="s">
        <v>48791</v>
      </c>
      <c r="C15869" s="37">
        <v>70141901</v>
      </c>
      <c r="D15869" s="38" t="s">
        <v>48792</v>
      </c>
      <c r="E15869" s="39" t="s">
        <v>1766</v>
      </c>
      <c r="F15869" s="37" t="s">
        <v>2917</v>
      </c>
    </row>
    <row r="15870" spans="1:6" ht="14.25" customHeight="1" x14ac:dyDescent="0.2">
      <c r="A15870" s="35" t="s">
        <v>48793</v>
      </c>
      <c r="B15870" s="36" t="s">
        <v>48794</v>
      </c>
      <c r="C15870" s="37">
        <v>70141902</v>
      </c>
      <c r="D15870" s="38" t="s">
        <v>48795</v>
      </c>
      <c r="E15870" s="39" t="s">
        <v>1766</v>
      </c>
      <c r="F15870" s="37" t="s">
        <v>2917</v>
      </c>
    </row>
    <row r="15871" spans="1:6" ht="14.25" customHeight="1" x14ac:dyDescent="0.2">
      <c r="A15871" s="35" t="s">
        <v>48796</v>
      </c>
      <c r="B15871" s="36" t="s">
        <v>48797</v>
      </c>
      <c r="C15871" s="37">
        <v>70141903</v>
      </c>
      <c r="D15871" s="38" t="s">
        <v>48798</v>
      </c>
      <c r="E15871" s="39" t="s">
        <v>1766</v>
      </c>
      <c r="F15871" s="37" t="s">
        <v>2917</v>
      </c>
    </row>
    <row r="15872" spans="1:6" ht="14.25" customHeight="1" x14ac:dyDescent="0.2">
      <c r="A15872" s="35" t="s">
        <v>48799</v>
      </c>
      <c r="B15872" s="36" t="s">
        <v>48800</v>
      </c>
      <c r="C15872" s="37">
        <v>70141904</v>
      </c>
      <c r="D15872" s="38" t="s">
        <v>48801</v>
      </c>
      <c r="E15872" s="39" t="s">
        <v>1766</v>
      </c>
      <c r="F15872" s="37" t="s">
        <v>2917</v>
      </c>
    </row>
    <row r="15873" spans="1:6" ht="14.25" customHeight="1" x14ac:dyDescent="0.2">
      <c r="A15873" s="35" t="s">
        <v>48802</v>
      </c>
      <c r="B15873" s="36" t="s">
        <v>48803</v>
      </c>
      <c r="C15873" s="37">
        <v>70142001</v>
      </c>
      <c r="D15873" s="38" t="s">
        <v>48804</v>
      </c>
      <c r="E15873" s="39" t="s">
        <v>1766</v>
      </c>
      <c r="F15873" s="37" t="s">
        <v>2917</v>
      </c>
    </row>
    <row r="15874" spans="1:6" ht="14.25" customHeight="1" x14ac:dyDescent="0.2">
      <c r="A15874" s="35" t="s">
        <v>48805</v>
      </c>
      <c r="B15874" s="36" t="s">
        <v>48806</v>
      </c>
      <c r="C15874" s="37">
        <v>70142002</v>
      </c>
      <c r="D15874" s="38" t="s">
        <v>48807</v>
      </c>
      <c r="E15874" s="39" t="s">
        <v>1766</v>
      </c>
      <c r="F15874" s="37" t="s">
        <v>2917</v>
      </c>
    </row>
    <row r="15875" spans="1:6" ht="14.25" customHeight="1" x14ac:dyDescent="0.2">
      <c r="A15875" s="35" t="s">
        <v>48808</v>
      </c>
      <c r="B15875" s="36" t="s">
        <v>48809</v>
      </c>
      <c r="C15875" s="37">
        <v>70142003</v>
      </c>
      <c r="D15875" s="38" t="s">
        <v>48810</v>
      </c>
      <c r="E15875" s="39" t="s">
        <v>1766</v>
      </c>
      <c r="F15875" s="37" t="s">
        <v>2917</v>
      </c>
    </row>
    <row r="15876" spans="1:6" ht="14.25" customHeight="1" x14ac:dyDescent="0.2">
      <c r="A15876" s="35" t="s">
        <v>48811</v>
      </c>
      <c r="B15876" s="36" t="s">
        <v>48812</v>
      </c>
      <c r="C15876" s="37">
        <v>70142004</v>
      </c>
      <c r="D15876" s="38" t="s">
        <v>48813</v>
      </c>
      <c r="E15876" s="39" t="s">
        <v>1766</v>
      </c>
      <c r="F15876" s="37" t="s">
        <v>2917</v>
      </c>
    </row>
    <row r="15877" spans="1:6" ht="14.25" customHeight="1" x14ac:dyDescent="0.2">
      <c r="A15877" s="35" t="s">
        <v>48814</v>
      </c>
      <c r="B15877" s="36" t="s">
        <v>48815</v>
      </c>
      <c r="C15877" s="37">
        <v>70142005</v>
      </c>
      <c r="D15877" s="38" t="s">
        <v>48816</v>
      </c>
      <c r="E15877" s="39" t="s">
        <v>1766</v>
      </c>
      <c r="F15877" s="37" t="s">
        <v>2917</v>
      </c>
    </row>
    <row r="15878" spans="1:6" ht="14.25" customHeight="1" x14ac:dyDescent="0.2">
      <c r="A15878" s="35" t="s">
        <v>48817</v>
      </c>
      <c r="B15878" s="36" t="s">
        <v>48818</v>
      </c>
      <c r="C15878" s="37">
        <v>70142006</v>
      </c>
      <c r="D15878" s="38" t="s">
        <v>48819</v>
      </c>
      <c r="E15878" s="39" t="s">
        <v>1766</v>
      </c>
      <c r="F15878" s="37" t="s">
        <v>2917</v>
      </c>
    </row>
    <row r="15879" spans="1:6" ht="14.25" customHeight="1" x14ac:dyDescent="0.2">
      <c r="A15879" s="35" t="s">
        <v>48820</v>
      </c>
      <c r="B15879" s="36" t="s">
        <v>48821</v>
      </c>
      <c r="C15879" s="37">
        <v>70142007</v>
      </c>
      <c r="D15879" s="38" t="s">
        <v>48822</v>
      </c>
      <c r="E15879" s="39" t="s">
        <v>1766</v>
      </c>
      <c r="F15879" s="37" t="s">
        <v>2917</v>
      </c>
    </row>
    <row r="15880" spans="1:6" ht="14.25" customHeight="1" x14ac:dyDescent="0.2">
      <c r="A15880" s="35" t="s">
        <v>48823</v>
      </c>
      <c r="B15880" s="36" t="s">
        <v>48824</v>
      </c>
      <c r="C15880" s="37">
        <v>70142008</v>
      </c>
      <c r="D15880" s="38" t="s">
        <v>48825</v>
      </c>
      <c r="E15880" s="39" t="s">
        <v>1766</v>
      </c>
      <c r="F15880" s="37" t="s">
        <v>2917</v>
      </c>
    </row>
    <row r="15881" spans="1:6" ht="14.25" customHeight="1" x14ac:dyDescent="0.2">
      <c r="A15881" s="35" t="s">
        <v>48826</v>
      </c>
      <c r="B15881" s="36" t="s">
        <v>48827</v>
      </c>
      <c r="C15881" s="37">
        <v>70142009</v>
      </c>
      <c r="D15881" s="38" t="s">
        <v>48828</v>
      </c>
      <c r="E15881" s="39" t="s">
        <v>1766</v>
      </c>
      <c r="F15881" s="37" t="s">
        <v>2917</v>
      </c>
    </row>
    <row r="15882" spans="1:6" ht="14.25" customHeight="1" x14ac:dyDescent="0.2">
      <c r="A15882" s="35" t="s">
        <v>48829</v>
      </c>
      <c r="B15882" s="36" t="s">
        <v>48830</v>
      </c>
      <c r="C15882" s="37">
        <v>70142010</v>
      </c>
      <c r="D15882" s="38" t="s">
        <v>48831</v>
      </c>
      <c r="E15882" s="39" t="s">
        <v>1766</v>
      </c>
      <c r="F15882" s="37" t="s">
        <v>2917</v>
      </c>
    </row>
    <row r="15883" spans="1:6" ht="14.25" customHeight="1" x14ac:dyDescent="0.2">
      <c r="A15883" s="35" t="s">
        <v>48832</v>
      </c>
      <c r="B15883" s="36" t="s">
        <v>48833</v>
      </c>
      <c r="C15883" s="37">
        <v>70142011</v>
      </c>
      <c r="D15883" s="38" t="s">
        <v>48834</v>
      </c>
      <c r="E15883" s="39" t="s">
        <v>1766</v>
      </c>
      <c r="F15883" s="37" t="s">
        <v>2917</v>
      </c>
    </row>
    <row r="15884" spans="1:6" ht="14.25" customHeight="1" x14ac:dyDescent="0.2">
      <c r="A15884" s="35" t="s">
        <v>48835</v>
      </c>
      <c r="B15884" s="36" t="s">
        <v>48836</v>
      </c>
      <c r="C15884" s="37">
        <v>70151501</v>
      </c>
      <c r="D15884" s="38" t="s">
        <v>48837</v>
      </c>
      <c r="E15884" s="39" t="s">
        <v>1766</v>
      </c>
      <c r="F15884" s="37" t="s">
        <v>2917</v>
      </c>
    </row>
    <row r="15885" spans="1:6" ht="14.25" customHeight="1" x14ac:dyDescent="0.2">
      <c r="A15885" s="35" t="s">
        <v>48838</v>
      </c>
      <c r="B15885" s="36" t="s">
        <v>48740</v>
      </c>
      <c r="C15885" s="37">
        <v>70151502</v>
      </c>
      <c r="D15885" s="38" t="s">
        <v>48839</v>
      </c>
      <c r="E15885" s="39" t="s">
        <v>1683</v>
      </c>
      <c r="F15885" s="37" t="s">
        <v>6231</v>
      </c>
    </row>
    <row r="15886" spans="1:6" ht="14.25" customHeight="1" x14ac:dyDescent="0.2">
      <c r="A15886" s="35" t="s">
        <v>48840</v>
      </c>
      <c r="B15886" s="36" t="s">
        <v>48379</v>
      </c>
      <c r="C15886" s="37">
        <v>70151503</v>
      </c>
      <c r="D15886" s="38" t="s">
        <v>48841</v>
      </c>
      <c r="E15886" s="39" t="s">
        <v>1683</v>
      </c>
      <c r="F15886" s="37"/>
    </row>
    <row r="15887" spans="1:6" ht="14.25" customHeight="1" x14ac:dyDescent="0.2">
      <c r="A15887" s="35" t="s">
        <v>48842</v>
      </c>
      <c r="B15887" s="36" t="s">
        <v>48843</v>
      </c>
      <c r="C15887" s="37">
        <v>70151504</v>
      </c>
      <c r="D15887" s="38" t="s">
        <v>48844</v>
      </c>
      <c r="E15887" s="39" t="s">
        <v>1766</v>
      </c>
      <c r="F15887" s="37" t="s">
        <v>2917</v>
      </c>
    </row>
    <row r="15888" spans="1:6" ht="14.25" customHeight="1" x14ac:dyDescent="0.2">
      <c r="A15888" s="35" t="s">
        <v>48845</v>
      </c>
      <c r="B15888" s="36" t="s">
        <v>48846</v>
      </c>
      <c r="C15888" s="37">
        <v>70151505</v>
      </c>
      <c r="D15888" s="38" t="s">
        <v>48847</v>
      </c>
      <c r="E15888" s="39" t="s">
        <v>1766</v>
      </c>
      <c r="F15888" s="37" t="s">
        <v>2917</v>
      </c>
    </row>
    <row r="15889" spans="1:6" ht="14.25" customHeight="1" x14ac:dyDescent="0.2">
      <c r="A15889" s="35" t="s">
        <v>48848</v>
      </c>
      <c r="B15889" s="36" t="s">
        <v>48849</v>
      </c>
      <c r="C15889" s="37">
        <v>70151506</v>
      </c>
      <c r="D15889" s="38" t="s">
        <v>48850</v>
      </c>
      <c r="E15889" s="39" t="s">
        <v>1766</v>
      </c>
      <c r="F15889" s="37" t="s">
        <v>2917</v>
      </c>
    </row>
    <row r="15890" spans="1:6" ht="14.25" customHeight="1" x14ac:dyDescent="0.2">
      <c r="A15890" s="35" t="s">
        <v>48851</v>
      </c>
      <c r="B15890" s="36" t="s">
        <v>48852</v>
      </c>
      <c r="C15890" s="37">
        <v>70151507</v>
      </c>
      <c r="D15890" s="38" t="s">
        <v>48853</v>
      </c>
      <c r="E15890" s="39" t="s">
        <v>1766</v>
      </c>
      <c r="F15890" s="37" t="s">
        <v>2917</v>
      </c>
    </row>
    <row r="15891" spans="1:6" ht="14.25" customHeight="1" x14ac:dyDescent="0.2">
      <c r="A15891" s="35" t="s">
        <v>48854</v>
      </c>
      <c r="B15891" s="36" t="s">
        <v>48855</v>
      </c>
      <c r="C15891" s="37">
        <v>70151508</v>
      </c>
      <c r="D15891" s="38" t="s">
        <v>48856</v>
      </c>
      <c r="E15891" s="39" t="s">
        <v>1766</v>
      </c>
      <c r="F15891" s="37" t="s">
        <v>2917</v>
      </c>
    </row>
    <row r="15892" spans="1:6" ht="14.25" customHeight="1" x14ac:dyDescent="0.2">
      <c r="A15892" s="35" t="s">
        <v>48857</v>
      </c>
      <c r="B15892" s="36" t="s">
        <v>48858</v>
      </c>
      <c r="C15892" s="37">
        <v>70151509</v>
      </c>
      <c r="D15892" s="38" t="s">
        <v>48859</v>
      </c>
      <c r="E15892" s="39" t="s">
        <v>1766</v>
      </c>
      <c r="F15892" s="37" t="s">
        <v>2917</v>
      </c>
    </row>
    <row r="15893" spans="1:6" ht="14.25" customHeight="1" x14ac:dyDescent="0.2">
      <c r="A15893" s="35" t="s">
        <v>48860</v>
      </c>
      <c r="B15893" s="36" t="s">
        <v>48861</v>
      </c>
      <c r="C15893" s="37">
        <v>70151510</v>
      </c>
      <c r="D15893" s="38" t="s">
        <v>48862</v>
      </c>
      <c r="E15893" s="39" t="s">
        <v>1766</v>
      </c>
      <c r="F15893" s="37" t="s">
        <v>2917</v>
      </c>
    </row>
    <row r="15894" spans="1:6" ht="14.25" customHeight="1" x14ac:dyDescent="0.2">
      <c r="A15894" s="35" t="s">
        <v>48863</v>
      </c>
      <c r="B15894" s="36" t="s">
        <v>48864</v>
      </c>
      <c r="C15894" s="37">
        <v>70151601</v>
      </c>
      <c r="D15894" s="38" t="s">
        <v>48865</v>
      </c>
      <c r="E15894" s="39" t="s">
        <v>1766</v>
      </c>
      <c r="F15894" s="37" t="s">
        <v>2917</v>
      </c>
    </row>
    <row r="15895" spans="1:6" ht="14.25" customHeight="1" x14ac:dyDescent="0.2">
      <c r="A15895" s="35" t="s">
        <v>48866</v>
      </c>
      <c r="B15895" s="36" t="s">
        <v>48867</v>
      </c>
      <c r="C15895" s="37">
        <v>70151602</v>
      </c>
      <c r="D15895" s="38" t="s">
        <v>48868</v>
      </c>
      <c r="E15895" s="39" t="s">
        <v>1766</v>
      </c>
      <c r="F15895" s="37" t="s">
        <v>2917</v>
      </c>
    </row>
    <row r="15896" spans="1:6" ht="14.25" customHeight="1" x14ac:dyDescent="0.2">
      <c r="A15896" s="35" t="s">
        <v>48869</v>
      </c>
      <c r="B15896" s="36" t="s">
        <v>48870</v>
      </c>
      <c r="C15896" s="37">
        <v>70151603</v>
      </c>
      <c r="D15896" s="38" t="s">
        <v>48871</v>
      </c>
      <c r="E15896" s="39" t="s">
        <v>1766</v>
      </c>
      <c r="F15896" s="37" t="s">
        <v>2917</v>
      </c>
    </row>
    <row r="15897" spans="1:6" ht="14.25" customHeight="1" x14ac:dyDescent="0.2">
      <c r="A15897" s="35" t="s">
        <v>48872</v>
      </c>
      <c r="B15897" s="36" t="s">
        <v>48873</v>
      </c>
      <c r="C15897" s="37">
        <v>70151604</v>
      </c>
      <c r="D15897" s="38" t="s">
        <v>48874</v>
      </c>
      <c r="E15897" s="39" t="s">
        <v>1766</v>
      </c>
      <c r="F15897" s="37" t="s">
        <v>2917</v>
      </c>
    </row>
    <row r="15898" spans="1:6" ht="14.25" customHeight="1" x14ac:dyDescent="0.2">
      <c r="A15898" s="35" t="s">
        <v>48875</v>
      </c>
      <c r="B15898" s="36" t="s">
        <v>48876</v>
      </c>
      <c r="C15898" s="37">
        <v>70151605</v>
      </c>
      <c r="D15898" s="38" t="s">
        <v>48877</v>
      </c>
      <c r="E15898" s="39" t="s">
        <v>1766</v>
      </c>
      <c r="F15898" s="37" t="s">
        <v>2917</v>
      </c>
    </row>
    <row r="15899" spans="1:6" ht="14.25" customHeight="1" x14ac:dyDescent="0.2">
      <c r="A15899" s="35" t="s">
        <v>48878</v>
      </c>
      <c r="B15899" s="36" t="s">
        <v>48879</v>
      </c>
      <c r="C15899" s="37">
        <v>70151606</v>
      </c>
      <c r="D15899" s="38" t="s">
        <v>48880</v>
      </c>
      <c r="E15899" s="39" t="s">
        <v>1766</v>
      </c>
      <c r="F15899" s="37" t="s">
        <v>2917</v>
      </c>
    </row>
    <row r="15900" spans="1:6" ht="14.25" customHeight="1" x14ac:dyDescent="0.2">
      <c r="A15900" s="35" t="s">
        <v>48881</v>
      </c>
      <c r="B15900" s="36" t="s">
        <v>48882</v>
      </c>
      <c r="C15900" s="37">
        <v>70151701</v>
      </c>
      <c r="D15900" s="38" t="s">
        <v>48883</v>
      </c>
      <c r="E15900" s="39" t="s">
        <v>2581</v>
      </c>
      <c r="F15900" s="37" t="s">
        <v>2582</v>
      </c>
    </row>
    <row r="15901" spans="1:6" ht="14.25" customHeight="1" x14ac:dyDescent="0.2">
      <c r="A15901" s="35" t="s">
        <v>48884</v>
      </c>
      <c r="B15901" s="36" t="s">
        <v>48885</v>
      </c>
      <c r="C15901" s="37">
        <v>70151702</v>
      </c>
      <c r="D15901" s="38" t="s">
        <v>48886</v>
      </c>
      <c r="E15901" s="39" t="s">
        <v>2581</v>
      </c>
      <c r="F15901" s="37" t="s">
        <v>2582</v>
      </c>
    </row>
    <row r="15902" spans="1:6" ht="14.25" customHeight="1" x14ac:dyDescent="0.2">
      <c r="A15902" s="35" t="s">
        <v>48887</v>
      </c>
      <c r="B15902" s="36" t="s">
        <v>48888</v>
      </c>
      <c r="C15902" s="37">
        <v>70151703</v>
      </c>
      <c r="D15902" s="38" t="s">
        <v>48889</v>
      </c>
      <c r="E15902" s="39" t="s">
        <v>2581</v>
      </c>
      <c r="F15902" s="37" t="s">
        <v>2582</v>
      </c>
    </row>
    <row r="15903" spans="1:6" ht="14.25" customHeight="1" x14ac:dyDescent="0.2">
      <c r="A15903" s="35" t="s">
        <v>48890</v>
      </c>
      <c r="B15903" s="36" t="s">
        <v>48891</v>
      </c>
      <c r="C15903" s="37">
        <v>70151704</v>
      </c>
      <c r="D15903" s="38" t="s">
        <v>48892</v>
      </c>
      <c r="E15903" s="39" t="s">
        <v>2581</v>
      </c>
      <c r="F15903" s="37" t="s">
        <v>2582</v>
      </c>
    </row>
    <row r="15904" spans="1:6" ht="14.25" customHeight="1" x14ac:dyDescent="0.2">
      <c r="A15904" s="35" t="s">
        <v>48893</v>
      </c>
      <c r="B15904" s="36" t="s">
        <v>48894</v>
      </c>
      <c r="C15904" s="37">
        <v>70151705</v>
      </c>
      <c r="D15904" s="38" t="s">
        <v>48895</v>
      </c>
      <c r="E15904" s="39" t="s">
        <v>2581</v>
      </c>
      <c r="F15904" s="37" t="s">
        <v>2582</v>
      </c>
    </row>
    <row r="15905" spans="1:6" ht="14.25" customHeight="1" x14ac:dyDescent="0.2">
      <c r="A15905" s="35" t="s">
        <v>48896</v>
      </c>
      <c r="B15905" s="36" t="s">
        <v>48897</v>
      </c>
      <c r="C15905" s="37">
        <v>70151706</v>
      </c>
      <c r="D15905" s="38" t="s">
        <v>48898</v>
      </c>
      <c r="E15905" s="39" t="s">
        <v>2581</v>
      </c>
      <c r="F15905" s="37" t="s">
        <v>2582</v>
      </c>
    </row>
    <row r="15906" spans="1:6" ht="14.25" customHeight="1" x14ac:dyDescent="0.2">
      <c r="A15906" s="35" t="s">
        <v>48899</v>
      </c>
      <c r="B15906" s="36" t="s">
        <v>48900</v>
      </c>
      <c r="C15906" s="37">
        <v>70151707</v>
      </c>
      <c r="D15906" s="38" t="s">
        <v>48901</v>
      </c>
      <c r="E15906" s="39" t="s">
        <v>2581</v>
      </c>
      <c r="F15906" s="37" t="s">
        <v>2582</v>
      </c>
    </row>
    <row r="15907" spans="1:6" ht="14.25" customHeight="1" x14ac:dyDescent="0.2">
      <c r="A15907" s="35" t="s">
        <v>48902</v>
      </c>
      <c r="B15907" s="36" t="s">
        <v>48903</v>
      </c>
      <c r="C15907" s="37">
        <v>70151801</v>
      </c>
      <c r="D15907" s="38" t="s">
        <v>48904</v>
      </c>
      <c r="E15907" s="39" t="s">
        <v>1766</v>
      </c>
      <c r="F15907" s="37" t="s">
        <v>2917</v>
      </c>
    </row>
    <row r="15908" spans="1:6" ht="14.25" customHeight="1" x14ac:dyDescent="0.2">
      <c r="A15908" s="35" t="s">
        <v>48905</v>
      </c>
      <c r="B15908" s="36" t="s">
        <v>48906</v>
      </c>
      <c r="C15908" s="37">
        <v>70151802</v>
      </c>
      <c r="D15908" s="38" t="s">
        <v>48907</v>
      </c>
      <c r="E15908" s="39" t="s">
        <v>1766</v>
      </c>
      <c r="F15908" s="37" t="s">
        <v>2917</v>
      </c>
    </row>
    <row r="15909" spans="1:6" ht="14.25" customHeight="1" x14ac:dyDescent="0.2">
      <c r="A15909" s="35" t="s">
        <v>48908</v>
      </c>
      <c r="B15909" s="36" t="s">
        <v>48909</v>
      </c>
      <c r="C15909" s="37">
        <v>70151803</v>
      </c>
      <c r="D15909" s="38" t="s">
        <v>48910</v>
      </c>
      <c r="E15909" s="39" t="s">
        <v>1766</v>
      </c>
      <c r="F15909" s="37" t="s">
        <v>2917</v>
      </c>
    </row>
    <row r="15910" spans="1:6" ht="14.25" customHeight="1" x14ac:dyDescent="0.2">
      <c r="A15910" s="35" t="s">
        <v>48911</v>
      </c>
      <c r="B15910" s="36" t="s">
        <v>48912</v>
      </c>
      <c r="C15910" s="37">
        <v>70151804</v>
      </c>
      <c r="D15910" s="38" t="s">
        <v>48913</v>
      </c>
      <c r="E15910" s="39" t="s">
        <v>1766</v>
      </c>
      <c r="F15910" s="37" t="s">
        <v>2917</v>
      </c>
    </row>
    <row r="15911" spans="1:6" ht="14.25" customHeight="1" x14ac:dyDescent="0.2">
      <c r="A15911" s="35" t="s">
        <v>48914</v>
      </c>
      <c r="B15911" s="36" t="s">
        <v>48915</v>
      </c>
      <c r="C15911" s="37">
        <v>70151805</v>
      </c>
      <c r="D15911" s="38" t="s">
        <v>48916</v>
      </c>
      <c r="E15911" s="39" t="s">
        <v>1766</v>
      </c>
      <c r="F15911" s="37" t="s">
        <v>2917</v>
      </c>
    </row>
    <row r="15912" spans="1:6" ht="14.25" customHeight="1" x14ac:dyDescent="0.2">
      <c r="A15912" s="35" t="s">
        <v>48917</v>
      </c>
      <c r="B15912" s="36" t="s">
        <v>48918</v>
      </c>
      <c r="C15912" s="37">
        <v>70151806</v>
      </c>
      <c r="D15912" s="38" t="s">
        <v>48919</v>
      </c>
      <c r="E15912" s="39" t="s">
        <v>1766</v>
      </c>
      <c r="F15912" s="37" t="s">
        <v>2917</v>
      </c>
    </row>
    <row r="15913" spans="1:6" ht="14.25" customHeight="1" x14ac:dyDescent="0.2">
      <c r="A15913" s="35" t="s">
        <v>48920</v>
      </c>
      <c r="B15913" s="36" t="s">
        <v>48921</v>
      </c>
      <c r="C15913" s="37">
        <v>70151807</v>
      </c>
      <c r="D15913" s="38" t="s">
        <v>48922</v>
      </c>
      <c r="E15913" s="39" t="s">
        <v>1766</v>
      </c>
      <c r="F15913" s="37" t="s">
        <v>2917</v>
      </c>
    </row>
    <row r="15914" spans="1:6" ht="14.25" customHeight="1" x14ac:dyDescent="0.2">
      <c r="A15914" s="35" t="s">
        <v>48923</v>
      </c>
      <c r="B15914" s="36" t="s">
        <v>48924</v>
      </c>
      <c r="C15914" s="37">
        <v>70151901</v>
      </c>
      <c r="D15914" s="38" t="s">
        <v>48925</v>
      </c>
      <c r="E15914" s="39" t="s">
        <v>1683</v>
      </c>
      <c r="F15914" s="37" t="s">
        <v>6231</v>
      </c>
    </row>
    <row r="15915" spans="1:6" ht="14.25" customHeight="1" x14ac:dyDescent="0.2">
      <c r="A15915" s="35" t="s">
        <v>48926</v>
      </c>
      <c r="B15915" s="36" t="s">
        <v>48927</v>
      </c>
      <c r="C15915" s="37">
        <v>70151902</v>
      </c>
      <c r="D15915" s="38" t="s">
        <v>48928</v>
      </c>
      <c r="E15915" s="39" t="s">
        <v>1683</v>
      </c>
      <c r="F15915" s="37" t="s">
        <v>6231</v>
      </c>
    </row>
    <row r="15916" spans="1:6" ht="14.25" customHeight="1" x14ac:dyDescent="0.2">
      <c r="A15916" s="35" t="s">
        <v>48929</v>
      </c>
      <c r="B15916" s="36" t="s">
        <v>48930</v>
      </c>
      <c r="C15916" s="37">
        <v>70151903</v>
      </c>
      <c r="D15916" s="38" t="s">
        <v>48931</v>
      </c>
      <c r="E15916" s="39" t="s">
        <v>1683</v>
      </c>
      <c r="F15916" s="37" t="s">
        <v>6231</v>
      </c>
    </row>
    <row r="15917" spans="1:6" ht="14.25" customHeight="1" x14ac:dyDescent="0.2">
      <c r="A15917" s="35" t="s">
        <v>48932</v>
      </c>
      <c r="B15917" s="36" t="s">
        <v>48933</v>
      </c>
      <c r="C15917" s="37">
        <v>70151904</v>
      </c>
      <c r="D15917" s="38" t="s">
        <v>48934</v>
      </c>
      <c r="E15917" s="39" t="s">
        <v>1683</v>
      </c>
      <c r="F15917" s="37" t="s">
        <v>6231</v>
      </c>
    </row>
    <row r="15918" spans="1:6" ht="14.25" customHeight="1" x14ac:dyDescent="0.2">
      <c r="A15918" s="35" t="s">
        <v>48935</v>
      </c>
      <c r="B15918" s="36" t="s">
        <v>48936</v>
      </c>
      <c r="C15918" s="37">
        <v>70151905</v>
      </c>
      <c r="D15918" s="38" t="s">
        <v>48937</v>
      </c>
      <c r="E15918" s="39" t="s">
        <v>1683</v>
      </c>
      <c r="F15918" s="37" t="s">
        <v>6231</v>
      </c>
    </row>
    <row r="15919" spans="1:6" ht="14.25" customHeight="1" x14ac:dyDescent="0.2">
      <c r="A15919" s="35" t="s">
        <v>48938</v>
      </c>
      <c r="B15919" s="36" t="s">
        <v>48939</v>
      </c>
      <c r="C15919" s="37">
        <v>70151906</v>
      </c>
      <c r="D15919" s="38" t="s">
        <v>48940</v>
      </c>
      <c r="E15919" s="39" t="s">
        <v>1683</v>
      </c>
      <c r="F15919" s="37" t="s">
        <v>6231</v>
      </c>
    </row>
    <row r="15920" spans="1:6" ht="14.25" customHeight="1" x14ac:dyDescent="0.2">
      <c r="A15920" s="35" t="s">
        <v>48941</v>
      </c>
      <c r="B15920" s="36" t="s">
        <v>48942</v>
      </c>
      <c r="C15920" s="37">
        <v>70151907</v>
      </c>
      <c r="D15920" s="38" t="s">
        <v>48943</v>
      </c>
      <c r="E15920" s="39" t="s">
        <v>1683</v>
      </c>
      <c r="F15920" s="37" t="s">
        <v>6231</v>
      </c>
    </row>
    <row r="15921" spans="1:6" ht="14.25" customHeight="1" x14ac:dyDescent="0.2">
      <c r="A15921" s="35" t="s">
        <v>48944</v>
      </c>
      <c r="B15921" s="36" t="s">
        <v>48945</v>
      </c>
      <c r="C15921" s="37">
        <v>70151909</v>
      </c>
      <c r="D15921" s="38" t="s">
        <v>48946</v>
      </c>
      <c r="E15921" s="39" t="s">
        <v>1683</v>
      </c>
      <c r="F15921" s="37" t="s">
        <v>6231</v>
      </c>
    </row>
    <row r="15922" spans="1:6" ht="14.25" customHeight="1" x14ac:dyDescent="0.2">
      <c r="A15922" s="35" t="s">
        <v>48947</v>
      </c>
      <c r="B15922" s="36" t="s">
        <v>48948</v>
      </c>
      <c r="C15922" s="37">
        <v>70151910</v>
      </c>
      <c r="D15922" s="38" t="s">
        <v>48949</v>
      </c>
      <c r="E15922" s="39" t="s">
        <v>1683</v>
      </c>
      <c r="F15922" s="37" t="s">
        <v>6231</v>
      </c>
    </row>
    <row r="15923" spans="1:6" ht="14.25" customHeight="1" x14ac:dyDescent="0.2">
      <c r="A15923" s="35" t="s">
        <v>48950</v>
      </c>
      <c r="B15923" s="36" t="s">
        <v>48951</v>
      </c>
      <c r="C15923" s="37">
        <v>70161501</v>
      </c>
      <c r="D15923" s="38" t="s">
        <v>48952</v>
      </c>
      <c r="E15923" s="39" t="s">
        <v>1683</v>
      </c>
      <c r="F15923" s="37" t="s">
        <v>6231</v>
      </c>
    </row>
    <row r="15924" spans="1:6" ht="14.25" customHeight="1" x14ac:dyDescent="0.2">
      <c r="A15924" s="35" t="s">
        <v>48953</v>
      </c>
      <c r="B15924" s="36" t="s">
        <v>48954</v>
      </c>
      <c r="C15924" s="37">
        <v>70161601</v>
      </c>
      <c r="D15924" s="38" t="s">
        <v>48955</v>
      </c>
      <c r="E15924" s="39" t="s">
        <v>1683</v>
      </c>
      <c r="F15924" s="37" t="s">
        <v>6231</v>
      </c>
    </row>
    <row r="15925" spans="1:6" ht="14.25" customHeight="1" x14ac:dyDescent="0.2">
      <c r="A15925" s="35" t="s">
        <v>48956</v>
      </c>
      <c r="B15925" s="36" t="s">
        <v>48957</v>
      </c>
      <c r="C15925" s="37">
        <v>70161701</v>
      </c>
      <c r="D15925" s="38" t="s">
        <v>48958</v>
      </c>
      <c r="E15925" s="39" t="s">
        <v>1766</v>
      </c>
      <c r="F15925" s="37" t="s">
        <v>2917</v>
      </c>
    </row>
    <row r="15926" spans="1:6" ht="14.25" customHeight="1" x14ac:dyDescent="0.2">
      <c r="A15926" s="35" t="s">
        <v>48959</v>
      </c>
      <c r="B15926" s="36" t="s">
        <v>48960</v>
      </c>
      <c r="C15926" s="37">
        <v>70161702</v>
      </c>
      <c r="D15926" s="38" t="s">
        <v>48961</v>
      </c>
      <c r="E15926" s="39" t="s">
        <v>1766</v>
      </c>
      <c r="F15926" s="37" t="s">
        <v>2917</v>
      </c>
    </row>
    <row r="15927" spans="1:6" ht="14.25" customHeight="1" x14ac:dyDescent="0.2">
      <c r="A15927" s="35" t="s">
        <v>48962</v>
      </c>
      <c r="B15927" s="36" t="s">
        <v>48963</v>
      </c>
      <c r="C15927" s="37">
        <v>70161703</v>
      </c>
      <c r="D15927" s="38" t="s">
        <v>48964</v>
      </c>
      <c r="E15927" s="39" t="s">
        <v>1766</v>
      </c>
      <c r="F15927" s="37" t="s">
        <v>2917</v>
      </c>
    </row>
    <row r="15928" spans="1:6" ht="14.25" customHeight="1" x14ac:dyDescent="0.2">
      <c r="A15928" s="35" t="s">
        <v>48965</v>
      </c>
      <c r="B15928" s="36" t="s">
        <v>48966</v>
      </c>
      <c r="C15928" s="37">
        <v>70161704</v>
      </c>
      <c r="D15928" s="38" t="s">
        <v>48967</v>
      </c>
      <c r="E15928" s="39" t="s">
        <v>1766</v>
      </c>
      <c r="F15928" s="37" t="s">
        <v>2917</v>
      </c>
    </row>
    <row r="15929" spans="1:6" ht="14.25" customHeight="1" x14ac:dyDescent="0.2">
      <c r="A15929" s="35" t="s">
        <v>48968</v>
      </c>
      <c r="B15929" s="36" t="s">
        <v>48969</v>
      </c>
      <c r="C15929" s="37">
        <v>70171501</v>
      </c>
      <c r="D15929" s="38" t="s">
        <v>48970</v>
      </c>
      <c r="E15929" s="39" t="s">
        <v>1766</v>
      </c>
      <c r="F15929" s="37" t="s">
        <v>2917</v>
      </c>
    </row>
    <row r="15930" spans="1:6" ht="14.25" customHeight="1" x14ac:dyDescent="0.2">
      <c r="A15930" s="35" t="s">
        <v>48971</v>
      </c>
      <c r="B15930" s="36" t="s">
        <v>48972</v>
      </c>
      <c r="C15930" s="37">
        <v>70171502</v>
      </c>
      <c r="D15930" s="38" t="s">
        <v>48973</v>
      </c>
      <c r="E15930" s="39" t="s">
        <v>1766</v>
      </c>
      <c r="F15930" s="37" t="s">
        <v>2917</v>
      </c>
    </row>
    <row r="15931" spans="1:6" ht="14.25" customHeight="1" x14ac:dyDescent="0.2">
      <c r="A15931" s="35" t="s">
        <v>48974</v>
      </c>
      <c r="B15931" s="36" t="s">
        <v>48975</v>
      </c>
      <c r="C15931" s="37">
        <v>70171503</v>
      </c>
      <c r="D15931" s="38" t="s">
        <v>48976</v>
      </c>
      <c r="E15931" s="39" t="s">
        <v>1766</v>
      </c>
      <c r="F15931" s="37" t="s">
        <v>2917</v>
      </c>
    </row>
    <row r="15932" spans="1:6" ht="14.25" customHeight="1" x14ac:dyDescent="0.2">
      <c r="A15932" s="35" t="s">
        <v>48977</v>
      </c>
      <c r="B15932" s="36" t="s">
        <v>48978</v>
      </c>
      <c r="C15932" s="37">
        <v>70171504</v>
      </c>
      <c r="D15932" s="38" t="s">
        <v>48979</v>
      </c>
      <c r="E15932" s="39" t="s">
        <v>1766</v>
      </c>
      <c r="F15932" s="37" t="s">
        <v>2917</v>
      </c>
    </row>
    <row r="15933" spans="1:6" ht="14.25" customHeight="1" x14ac:dyDescent="0.2">
      <c r="A15933" s="35" t="s">
        <v>48980</v>
      </c>
      <c r="B15933" s="36" t="s">
        <v>48981</v>
      </c>
      <c r="C15933" s="37">
        <v>70171505</v>
      </c>
      <c r="D15933" s="38" t="s">
        <v>48982</v>
      </c>
      <c r="E15933" s="39" t="s">
        <v>1766</v>
      </c>
      <c r="F15933" s="37" t="s">
        <v>2917</v>
      </c>
    </row>
    <row r="15934" spans="1:6" ht="14.25" customHeight="1" x14ac:dyDescent="0.2">
      <c r="A15934" s="35" t="s">
        <v>48983</v>
      </c>
      <c r="B15934" s="36" t="s">
        <v>48984</v>
      </c>
      <c r="C15934" s="37">
        <v>70171506</v>
      </c>
      <c r="D15934" s="38" t="s">
        <v>48985</v>
      </c>
      <c r="E15934" s="39" t="s">
        <v>1766</v>
      </c>
      <c r="F15934" s="37" t="s">
        <v>2917</v>
      </c>
    </row>
    <row r="15935" spans="1:6" ht="14.25" customHeight="1" x14ac:dyDescent="0.2">
      <c r="A15935" s="35" t="s">
        <v>48986</v>
      </c>
      <c r="B15935" s="36" t="s">
        <v>48987</v>
      </c>
      <c r="C15935" s="37">
        <v>70171601</v>
      </c>
      <c r="D15935" s="38" t="s">
        <v>48988</v>
      </c>
      <c r="E15935" s="39" t="s">
        <v>1683</v>
      </c>
      <c r="F15935" s="37" t="s">
        <v>6231</v>
      </c>
    </row>
    <row r="15936" spans="1:6" ht="14.25" customHeight="1" x14ac:dyDescent="0.2">
      <c r="A15936" s="35" t="s">
        <v>48989</v>
      </c>
      <c r="B15936" s="36" t="s">
        <v>48990</v>
      </c>
      <c r="C15936" s="37">
        <v>70171602</v>
      </c>
      <c r="D15936" s="38" t="s">
        <v>48991</v>
      </c>
      <c r="E15936" s="39" t="s">
        <v>1766</v>
      </c>
      <c r="F15936" s="37" t="s">
        <v>2917</v>
      </c>
    </row>
    <row r="15937" spans="1:6" ht="14.25" customHeight="1" x14ac:dyDescent="0.2">
      <c r="A15937" s="35" t="s">
        <v>48992</v>
      </c>
      <c r="B15937" s="36" t="s">
        <v>48993</v>
      </c>
      <c r="C15937" s="37">
        <v>70171603</v>
      </c>
      <c r="D15937" s="38" t="s">
        <v>48994</v>
      </c>
      <c r="E15937" s="39" t="s">
        <v>1766</v>
      </c>
      <c r="F15937" s="37" t="s">
        <v>2917</v>
      </c>
    </row>
    <row r="15938" spans="1:6" ht="14.25" customHeight="1" x14ac:dyDescent="0.2">
      <c r="A15938" s="35" t="s">
        <v>48995</v>
      </c>
      <c r="B15938" s="36" t="s">
        <v>48996</v>
      </c>
      <c r="C15938" s="37">
        <v>70171604</v>
      </c>
      <c r="D15938" s="38" t="s">
        <v>48997</v>
      </c>
      <c r="E15938" s="39" t="s">
        <v>1683</v>
      </c>
      <c r="F15938" s="37" t="s">
        <v>6231</v>
      </c>
    </row>
    <row r="15939" spans="1:6" ht="14.25" customHeight="1" x14ac:dyDescent="0.2">
      <c r="A15939" s="35" t="s">
        <v>48998</v>
      </c>
      <c r="B15939" s="36" t="s">
        <v>48999</v>
      </c>
      <c r="C15939" s="37">
        <v>70171605</v>
      </c>
      <c r="D15939" s="38" t="s">
        <v>49000</v>
      </c>
      <c r="E15939" s="39" t="s">
        <v>1683</v>
      </c>
      <c r="F15939" s="37" t="s">
        <v>6231</v>
      </c>
    </row>
    <row r="15940" spans="1:6" ht="14.25" customHeight="1" x14ac:dyDescent="0.2">
      <c r="A15940" s="35" t="s">
        <v>49001</v>
      </c>
      <c r="B15940" s="36" t="s">
        <v>49002</v>
      </c>
      <c r="C15940" s="37">
        <v>70171606</v>
      </c>
      <c r="D15940" s="38" t="s">
        <v>49003</v>
      </c>
      <c r="E15940" s="39" t="s">
        <v>1766</v>
      </c>
      <c r="F15940" s="37" t="s">
        <v>2917</v>
      </c>
    </row>
    <row r="15941" spans="1:6" ht="14.25" customHeight="1" x14ac:dyDescent="0.2">
      <c r="A15941" s="35" t="s">
        <v>49004</v>
      </c>
      <c r="B15941" s="36" t="s">
        <v>49005</v>
      </c>
      <c r="C15941" s="37">
        <v>70171607</v>
      </c>
      <c r="D15941" s="38" t="s">
        <v>49006</v>
      </c>
      <c r="E15941" s="39" t="s">
        <v>1766</v>
      </c>
      <c r="F15941" s="37" t="s">
        <v>2917</v>
      </c>
    </row>
    <row r="15942" spans="1:6" ht="14.25" customHeight="1" x14ac:dyDescent="0.2">
      <c r="A15942" s="35" t="s">
        <v>49007</v>
      </c>
      <c r="B15942" s="36" t="s">
        <v>49008</v>
      </c>
      <c r="C15942" s="37">
        <v>70171701</v>
      </c>
      <c r="D15942" s="38" t="s">
        <v>49009</v>
      </c>
      <c r="E15942" s="39" t="s">
        <v>1683</v>
      </c>
      <c r="F15942" s="37" t="s">
        <v>6231</v>
      </c>
    </row>
    <row r="15943" spans="1:6" ht="14.25" customHeight="1" x14ac:dyDescent="0.2">
      <c r="A15943" s="35" t="s">
        <v>49010</v>
      </c>
      <c r="B15943" s="36" t="s">
        <v>49011</v>
      </c>
      <c r="C15943" s="37">
        <v>70171702</v>
      </c>
      <c r="D15943" s="38" t="s">
        <v>49012</v>
      </c>
      <c r="E15943" s="39" t="s">
        <v>1683</v>
      </c>
      <c r="F15943" s="37" t="s">
        <v>6231</v>
      </c>
    </row>
    <row r="15944" spans="1:6" ht="14.25" customHeight="1" x14ac:dyDescent="0.2">
      <c r="A15944" s="35" t="s">
        <v>49013</v>
      </c>
      <c r="B15944" s="36" t="s">
        <v>49014</v>
      </c>
      <c r="C15944" s="37">
        <v>70171703</v>
      </c>
      <c r="D15944" s="38" t="s">
        <v>49015</v>
      </c>
      <c r="E15944" s="39" t="s">
        <v>1683</v>
      </c>
      <c r="F15944" s="37" t="s">
        <v>6231</v>
      </c>
    </row>
    <row r="15945" spans="1:6" ht="14.25" customHeight="1" x14ac:dyDescent="0.2">
      <c r="A15945" s="35" t="s">
        <v>49016</v>
      </c>
      <c r="B15945" s="36" t="s">
        <v>49017</v>
      </c>
      <c r="C15945" s="37">
        <v>70171704</v>
      </c>
      <c r="D15945" s="38" t="s">
        <v>49018</v>
      </c>
      <c r="E15945" s="39" t="s">
        <v>1683</v>
      </c>
      <c r="F15945" s="37" t="s">
        <v>6231</v>
      </c>
    </row>
    <row r="15946" spans="1:6" ht="14.25" customHeight="1" x14ac:dyDescent="0.2">
      <c r="A15946" s="35" t="s">
        <v>49019</v>
      </c>
      <c r="B15946" s="36" t="s">
        <v>49020</v>
      </c>
      <c r="C15946" s="37">
        <v>70171705</v>
      </c>
      <c r="D15946" s="38" t="s">
        <v>49021</v>
      </c>
      <c r="E15946" s="39" t="s">
        <v>1683</v>
      </c>
      <c r="F15946" s="37" t="s">
        <v>6231</v>
      </c>
    </row>
    <row r="15947" spans="1:6" ht="14.25" customHeight="1" x14ac:dyDescent="0.2">
      <c r="A15947" s="35" t="s">
        <v>49022</v>
      </c>
      <c r="B15947" s="36" t="s">
        <v>49023</v>
      </c>
      <c r="C15947" s="37">
        <v>70171706</v>
      </c>
      <c r="D15947" s="38" t="s">
        <v>49024</v>
      </c>
      <c r="E15947" s="39" t="s">
        <v>1683</v>
      </c>
      <c r="F15947" s="37" t="s">
        <v>6231</v>
      </c>
    </row>
    <row r="15948" spans="1:6" ht="14.25" customHeight="1" x14ac:dyDescent="0.2">
      <c r="A15948" s="35" t="s">
        <v>49025</v>
      </c>
      <c r="B15948" s="36" t="s">
        <v>49026</v>
      </c>
      <c r="C15948" s="37">
        <v>70171707</v>
      </c>
      <c r="D15948" s="38" t="s">
        <v>49027</v>
      </c>
      <c r="E15948" s="39" t="s">
        <v>1683</v>
      </c>
      <c r="F15948" s="37" t="s">
        <v>6231</v>
      </c>
    </row>
    <row r="15949" spans="1:6" ht="14.25" customHeight="1" x14ac:dyDescent="0.2">
      <c r="A15949" s="35" t="s">
        <v>49028</v>
      </c>
      <c r="B15949" s="36" t="s">
        <v>49029</v>
      </c>
      <c r="C15949" s="37">
        <v>70171708</v>
      </c>
      <c r="D15949" s="38" t="s">
        <v>49030</v>
      </c>
      <c r="E15949" s="39" t="s">
        <v>1683</v>
      </c>
      <c r="F15949" s="37" t="s">
        <v>6231</v>
      </c>
    </row>
    <row r="15950" spans="1:6" ht="14.25" customHeight="1" x14ac:dyDescent="0.2">
      <c r="A15950" s="35" t="s">
        <v>49031</v>
      </c>
      <c r="B15950" s="36" t="s">
        <v>49032</v>
      </c>
      <c r="C15950" s="37">
        <v>70171709</v>
      </c>
      <c r="D15950" s="38" t="s">
        <v>49033</v>
      </c>
      <c r="E15950" s="39" t="s">
        <v>1766</v>
      </c>
      <c r="F15950" s="37" t="s">
        <v>2917</v>
      </c>
    </row>
    <row r="15951" spans="1:6" ht="14.25" customHeight="1" x14ac:dyDescent="0.2">
      <c r="A15951" s="35" t="s">
        <v>49034</v>
      </c>
      <c r="B15951" s="36" t="s">
        <v>49035</v>
      </c>
      <c r="C15951" s="37">
        <v>70171801</v>
      </c>
      <c r="D15951" s="38" t="s">
        <v>49036</v>
      </c>
      <c r="E15951" s="39" t="s">
        <v>1766</v>
      </c>
      <c r="F15951" s="37" t="s">
        <v>2917</v>
      </c>
    </row>
    <row r="15952" spans="1:6" ht="14.25" customHeight="1" x14ac:dyDescent="0.2">
      <c r="A15952" s="35" t="s">
        <v>49037</v>
      </c>
      <c r="B15952" s="36" t="s">
        <v>49038</v>
      </c>
      <c r="C15952" s="37">
        <v>70171802</v>
      </c>
      <c r="D15952" s="38" t="s">
        <v>49039</v>
      </c>
      <c r="E15952" s="39" t="s">
        <v>1766</v>
      </c>
      <c r="F15952" s="37" t="s">
        <v>2917</v>
      </c>
    </row>
    <row r="15953" spans="1:6" ht="14.25" customHeight="1" x14ac:dyDescent="0.2">
      <c r="A15953" s="35" t="s">
        <v>49040</v>
      </c>
      <c r="B15953" s="36" t="s">
        <v>49041</v>
      </c>
      <c r="C15953" s="37">
        <v>70171803</v>
      </c>
      <c r="D15953" s="38" t="s">
        <v>49042</v>
      </c>
      <c r="E15953" s="39" t="s">
        <v>1766</v>
      </c>
      <c r="F15953" s="37" t="s">
        <v>2917</v>
      </c>
    </row>
    <row r="15954" spans="1:6" ht="14.25" customHeight="1" x14ac:dyDescent="0.2">
      <c r="A15954" s="35" t="s">
        <v>49043</v>
      </c>
      <c r="B15954" s="36" t="s">
        <v>49044</v>
      </c>
      <c r="C15954" s="37">
        <v>71101501</v>
      </c>
      <c r="D15954" s="38" t="s">
        <v>49045</v>
      </c>
      <c r="E15954" s="39" t="s">
        <v>1657</v>
      </c>
      <c r="F15954" s="37" t="s">
        <v>8448</v>
      </c>
    </row>
    <row r="15955" spans="1:6" ht="14.25" customHeight="1" x14ac:dyDescent="0.2">
      <c r="A15955" s="35" t="s">
        <v>49046</v>
      </c>
      <c r="B15955" s="36" t="s">
        <v>49047</v>
      </c>
      <c r="C15955" s="37">
        <v>71101502</v>
      </c>
      <c r="D15955" s="38" t="s">
        <v>49048</v>
      </c>
      <c r="E15955" s="39" t="s">
        <v>1683</v>
      </c>
      <c r="F15955" s="37" t="s">
        <v>6231</v>
      </c>
    </row>
    <row r="15956" spans="1:6" ht="14.25" customHeight="1" x14ac:dyDescent="0.2">
      <c r="A15956" s="35" t="s">
        <v>49049</v>
      </c>
      <c r="B15956" s="36" t="s">
        <v>49050</v>
      </c>
      <c r="C15956" s="37">
        <v>71101601</v>
      </c>
      <c r="D15956" s="38" t="s">
        <v>49051</v>
      </c>
      <c r="E15956" s="39" t="s">
        <v>1683</v>
      </c>
      <c r="F15956" s="37" t="s">
        <v>6231</v>
      </c>
    </row>
    <row r="15957" spans="1:6" ht="14.25" customHeight="1" x14ac:dyDescent="0.2">
      <c r="A15957" s="35" t="s">
        <v>49052</v>
      </c>
      <c r="B15957" s="36" t="s">
        <v>49053</v>
      </c>
      <c r="C15957" s="37">
        <v>71101602</v>
      </c>
      <c r="D15957" s="38" t="s">
        <v>49054</v>
      </c>
      <c r="E15957" s="39" t="s">
        <v>1683</v>
      </c>
      <c r="F15957" s="37" t="s">
        <v>6231</v>
      </c>
    </row>
    <row r="15958" spans="1:6" ht="14.25" customHeight="1" x14ac:dyDescent="0.2">
      <c r="A15958" s="35" t="s">
        <v>49055</v>
      </c>
      <c r="B15958" s="36" t="s">
        <v>49056</v>
      </c>
      <c r="C15958" s="37">
        <v>71101701</v>
      </c>
      <c r="D15958" s="38" t="s">
        <v>49057</v>
      </c>
      <c r="E15958" s="39" t="s">
        <v>1683</v>
      </c>
      <c r="F15958" s="37" t="s">
        <v>6231</v>
      </c>
    </row>
    <row r="15959" spans="1:6" ht="14.25" customHeight="1" x14ac:dyDescent="0.2">
      <c r="A15959" s="35" t="s">
        <v>49058</v>
      </c>
      <c r="B15959" s="36" t="s">
        <v>49059</v>
      </c>
      <c r="C15959" s="37">
        <v>71101702</v>
      </c>
      <c r="D15959" s="38" t="s">
        <v>49060</v>
      </c>
      <c r="E15959" s="39" t="s">
        <v>1683</v>
      </c>
      <c r="F15959" s="37" t="s">
        <v>6231</v>
      </c>
    </row>
    <row r="15960" spans="1:6" ht="14.25" customHeight="1" x14ac:dyDescent="0.2">
      <c r="A15960" s="35" t="s">
        <v>49061</v>
      </c>
      <c r="B15960" s="36" t="s">
        <v>49062</v>
      </c>
      <c r="C15960" s="37">
        <v>71101703</v>
      </c>
      <c r="D15960" s="38" t="s">
        <v>49063</v>
      </c>
      <c r="E15960" s="39" t="s">
        <v>1683</v>
      </c>
      <c r="F15960" s="37" t="s">
        <v>6231</v>
      </c>
    </row>
    <row r="15961" spans="1:6" ht="14.25" customHeight="1" x14ac:dyDescent="0.2">
      <c r="A15961" s="35" t="s">
        <v>49064</v>
      </c>
      <c r="B15961" s="36" t="s">
        <v>49065</v>
      </c>
      <c r="C15961" s="37">
        <v>71101704</v>
      </c>
      <c r="D15961" s="38" t="s">
        <v>49066</v>
      </c>
      <c r="E15961" s="39" t="s">
        <v>49067</v>
      </c>
      <c r="F15961" s="37" t="s">
        <v>49068</v>
      </c>
    </row>
    <row r="15962" spans="1:6" ht="14.25" customHeight="1" x14ac:dyDescent="0.2">
      <c r="A15962" s="35" t="s">
        <v>49069</v>
      </c>
      <c r="B15962" s="36" t="s">
        <v>49070</v>
      </c>
      <c r="C15962" s="37">
        <v>71101705</v>
      </c>
      <c r="D15962" s="38" t="s">
        <v>49071</v>
      </c>
      <c r="E15962" s="39" t="s">
        <v>1683</v>
      </c>
      <c r="F15962" s="37" t="s">
        <v>6231</v>
      </c>
    </row>
    <row r="15963" spans="1:6" ht="14.25" customHeight="1" x14ac:dyDescent="0.2">
      <c r="A15963" s="35" t="s">
        <v>49072</v>
      </c>
      <c r="B15963" s="36" t="s">
        <v>49073</v>
      </c>
      <c r="C15963" s="37">
        <v>71101706</v>
      </c>
      <c r="D15963" s="38" t="s">
        <v>49074</v>
      </c>
      <c r="E15963" s="39" t="s">
        <v>1683</v>
      </c>
      <c r="F15963" s="37" t="s">
        <v>6231</v>
      </c>
    </row>
    <row r="15964" spans="1:6" ht="14.25" customHeight="1" x14ac:dyDescent="0.2">
      <c r="A15964" s="35" t="s">
        <v>49075</v>
      </c>
      <c r="B15964" s="36" t="s">
        <v>49076</v>
      </c>
      <c r="C15964" s="37">
        <v>71101707</v>
      </c>
      <c r="D15964" s="38" t="s">
        <v>49077</v>
      </c>
      <c r="E15964" s="39" t="s">
        <v>1683</v>
      </c>
      <c r="F15964" s="37" t="s">
        <v>6231</v>
      </c>
    </row>
    <row r="15965" spans="1:6" ht="14.25" customHeight="1" x14ac:dyDescent="0.2">
      <c r="A15965" s="35" t="s">
        <v>49078</v>
      </c>
      <c r="B15965" s="36" t="s">
        <v>49079</v>
      </c>
      <c r="C15965" s="37">
        <v>71101708</v>
      </c>
      <c r="D15965" s="38" t="s">
        <v>49080</v>
      </c>
      <c r="E15965" s="39" t="s">
        <v>1683</v>
      </c>
      <c r="F15965" s="37" t="s">
        <v>6231</v>
      </c>
    </row>
    <row r="15966" spans="1:6" ht="14.25" customHeight="1" x14ac:dyDescent="0.2">
      <c r="A15966" s="35" t="s">
        <v>49081</v>
      </c>
      <c r="B15966" s="36" t="s">
        <v>49082</v>
      </c>
      <c r="C15966" s="37">
        <v>71101709</v>
      </c>
      <c r="D15966" s="38" t="s">
        <v>49083</v>
      </c>
      <c r="E15966" s="39" t="s">
        <v>1683</v>
      </c>
      <c r="F15966" s="37" t="s">
        <v>6231</v>
      </c>
    </row>
    <row r="15967" spans="1:6" ht="14.25" customHeight="1" x14ac:dyDescent="0.2">
      <c r="A15967" s="35" t="s">
        <v>49084</v>
      </c>
      <c r="B15967" s="36" t="s">
        <v>49085</v>
      </c>
      <c r="C15967" s="37">
        <v>71112001</v>
      </c>
      <c r="D15967" s="38" t="s">
        <v>49086</v>
      </c>
      <c r="E15967" s="39" t="s">
        <v>1766</v>
      </c>
      <c r="F15967" s="37" t="s">
        <v>2917</v>
      </c>
    </row>
    <row r="15968" spans="1:6" ht="14.25" customHeight="1" x14ac:dyDescent="0.2">
      <c r="A15968" s="35" t="s">
        <v>49087</v>
      </c>
      <c r="B15968" s="36" t="s">
        <v>49088</v>
      </c>
      <c r="C15968" s="37">
        <v>71112002</v>
      </c>
      <c r="D15968" s="38" t="s">
        <v>49089</v>
      </c>
      <c r="E15968" s="39" t="s">
        <v>1766</v>
      </c>
      <c r="F15968" s="37" t="s">
        <v>2917</v>
      </c>
    </row>
    <row r="15969" spans="1:6" ht="14.25" customHeight="1" x14ac:dyDescent="0.2">
      <c r="A15969" s="35" t="s">
        <v>49090</v>
      </c>
      <c r="B15969" s="36" t="s">
        <v>49091</v>
      </c>
      <c r="C15969" s="37">
        <v>71112003</v>
      </c>
      <c r="D15969" s="38" t="s">
        <v>49092</v>
      </c>
      <c r="E15969" s="39" t="s">
        <v>1766</v>
      </c>
      <c r="F15969" s="37" t="s">
        <v>2917</v>
      </c>
    </row>
    <row r="15970" spans="1:6" ht="14.25" customHeight="1" x14ac:dyDescent="0.2">
      <c r="A15970" s="35" t="s">
        <v>49093</v>
      </c>
      <c r="B15970" s="36" t="s">
        <v>49094</v>
      </c>
      <c r="C15970" s="37">
        <v>71112004</v>
      </c>
      <c r="D15970" s="38" t="s">
        <v>49095</v>
      </c>
      <c r="E15970" s="39" t="s">
        <v>1766</v>
      </c>
      <c r="F15970" s="37" t="s">
        <v>2917</v>
      </c>
    </row>
    <row r="15971" spans="1:6" ht="14.25" customHeight="1" x14ac:dyDescent="0.2">
      <c r="A15971" s="35" t="s">
        <v>49096</v>
      </c>
      <c r="B15971" s="36" t="s">
        <v>49097</v>
      </c>
      <c r="C15971" s="37">
        <v>71112005</v>
      </c>
      <c r="D15971" s="38" t="s">
        <v>49098</v>
      </c>
      <c r="E15971" s="39" t="s">
        <v>1766</v>
      </c>
      <c r="F15971" s="37" t="s">
        <v>2917</v>
      </c>
    </row>
    <row r="15972" spans="1:6" ht="14.25" customHeight="1" x14ac:dyDescent="0.2">
      <c r="A15972" s="35" t="s">
        <v>49099</v>
      </c>
      <c r="B15972" s="36" t="s">
        <v>49100</v>
      </c>
      <c r="C15972" s="37">
        <v>71112006</v>
      </c>
      <c r="D15972" s="38" t="s">
        <v>49101</v>
      </c>
      <c r="E15972" s="39" t="s">
        <v>1766</v>
      </c>
      <c r="F15972" s="37" t="s">
        <v>2917</v>
      </c>
    </row>
    <row r="15973" spans="1:6" ht="14.25" customHeight="1" x14ac:dyDescent="0.2">
      <c r="A15973" s="35" t="s">
        <v>49102</v>
      </c>
      <c r="B15973" s="36" t="s">
        <v>49103</v>
      </c>
      <c r="C15973" s="37">
        <v>71112007</v>
      </c>
      <c r="D15973" s="38" t="s">
        <v>49104</v>
      </c>
      <c r="E15973" s="39" t="s">
        <v>1766</v>
      </c>
      <c r="F15973" s="37" t="s">
        <v>2917</v>
      </c>
    </row>
    <row r="15974" spans="1:6" ht="14.25" customHeight="1" x14ac:dyDescent="0.2">
      <c r="A15974" s="35" t="s">
        <v>49105</v>
      </c>
      <c r="B15974" s="36" t="s">
        <v>49106</v>
      </c>
      <c r="C15974" s="37">
        <v>71112008</v>
      </c>
      <c r="D15974" s="38" t="s">
        <v>49107</v>
      </c>
      <c r="E15974" s="39" t="s">
        <v>1766</v>
      </c>
      <c r="F15974" s="37" t="s">
        <v>2917</v>
      </c>
    </row>
    <row r="15975" spans="1:6" ht="14.25" customHeight="1" x14ac:dyDescent="0.2">
      <c r="A15975" s="35" t="s">
        <v>49108</v>
      </c>
      <c r="B15975" s="36" t="s">
        <v>49109</v>
      </c>
      <c r="C15975" s="37">
        <v>71112009</v>
      </c>
      <c r="D15975" s="38" t="s">
        <v>49110</v>
      </c>
      <c r="E15975" s="39" t="s">
        <v>1766</v>
      </c>
      <c r="F15975" s="37" t="s">
        <v>2917</v>
      </c>
    </row>
    <row r="15976" spans="1:6" ht="14.25" customHeight="1" x14ac:dyDescent="0.2">
      <c r="A15976" s="35" t="s">
        <v>49111</v>
      </c>
      <c r="B15976" s="36" t="s">
        <v>49112</v>
      </c>
      <c r="C15976" s="37">
        <v>71112010</v>
      </c>
      <c r="D15976" s="38" t="s">
        <v>49113</v>
      </c>
      <c r="E15976" s="39" t="s">
        <v>1766</v>
      </c>
      <c r="F15976" s="37" t="s">
        <v>2917</v>
      </c>
    </row>
    <row r="15977" spans="1:6" ht="14.25" customHeight="1" x14ac:dyDescent="0.2">
      <c r="A15977" s="35" t="s">
        <v>49114</v>
      </c>
      <c r="B15977" s="36" t="s">
        <v>49115</v>
      </c>
      <c r="C15977" s="37">
        <v>71112011</v>
      </c>
      <c r="D15977" s="38" t="s">
        <v>49116</v>
      </c>
      <c r="E15977" s="39" t="s">
        <v>1766</v>
      </c>
      <c r="F15977" s="37" t="s">
        <v>2917</v>
      </c>
    </row>
    <row r="15978" spans="1:6" ht="14.25" customHeight="1" x14ac:dyDescent="0.2">
      <c r="A15978" s="35" t="s">
        <v>49117</v>
      </c>
      <c r="B15978" s="36" t="s">
        <v>49118</v>
      </c>
      <c r="C15978" s="37">
        <v>71112012</v>
      </c>
      <c r="D15978" s="38" t="s">
        <v>49119</v>
      </c>
      <c r="E15978" s="39" t="s">
        <v>1766</v>
      </c>
      <c r="F15978" s="37" t="s">
        <v>2917</v>
      </c>
    </row>
    <row r="15979" spans="1:6" ht="14.25" customHeight="1" x14ac:dyDescent="0.2">
      <c r="A15979" s="35" t="s">
        <v>49120</v>
      </c>
      <c r="B15979" s="36" t="s">
        <v>49121</v>
      </c>
      <c r="C15979" s="37">
        <v>71112013</v>
      </c>
      <c r="D15979" s="38" t="s">
        <v>49122</v>
      </c>
      <c r="E15979" s="39" t="s">
        <v>1766</v>
      </c>
      <c r="F15979" s="37" t="s">
        <v>2917</v>
      </c>
    </row>
    <row r="15980" spans="1:6" ht="14.25" customHeight="1" x14ac:dyDescent="0.2">
      <c r="A15980" s="35" t="s">
        <v>49123</v>
      </c>
      <c r="B15980" s="36" t="s">
        <v>49124</v>
      </c>
      <c r="C15980" s="37">
        <v>71112014</v>
      </c>
      <c r="D15980" s="38" t="s">
        <v>49125</v>
      </c>
      <c r="E15980" s="39" t="s">
        <v>1766</v>
      </c>
      <c r="F15980" s="37" t="s">
        <v>2917</v>
      </c>
    </row>
    <row r="15981" spans="1:6" ht="14.25" customHeight="1" x14ac:dyDescent="0.2">
      <c r="A15981" s="35" t="s">
        <v>49126</v>
      </c>
      <c r="B15981" s="36" t="s">
        <v>49127</v>
      </c>
      <c r="C15981" s="37">
        <v>71112015</v>
      </c>
      <c r="D15981" s="38" t="s">
        <v>49128</v>
      </c>
      <c r="E15981" s="39" t="s">
        <v>1766</v>
      </c>
      <c r="F15981" s="37" t="s">
        <v>2917</v>
      </c>
    </row>
    <row r="15982" spans="1:6" ht="14.25" customHeight="1" x14ac:dyDescent="0.2">
      <c r="A15982" s="35" t="s">
        <v>49129</v>
      </c>
      <c r="B15982" s="36" t="s">
        <v>49130</v>
      </c>
      <c r="C15982" s="37">
        <v>71112017</v>
      </c>
      <c r="D15982" s="38" t="s">
        <v>49131</v>
      </c>
      <c r="E15982" s="39" t="s">
        <v>1766</v>
      </c>
      <c r="F15982" s="37" t="s">
        <v>2917</v>
      </c>
    </row>
    <row r="15983" spans="1:6" ht="14.25" customHeight="1" x14ac:dyDescent="0.2">
      <c r="A15983" s="35" t="s">
        <v>49132</v>
      </c>
      <c r="B15983" s="36" t="s">
        <v>49133</v>
      </c>
      <c r="C15983" s="37">
        <v>71112018</v>
      </c>
      <c r="D15983" s="38" t="s">
        <v>49134</v>
      </c>
      <c r="E15983" s="39" t="s">
        <v>1766</v>
      </c>
      <c r="F15983" s="37" t="s">
        <v>2917</v>
      </c>
    </row>
    <row r="15984" spans="1:6" ht="14.25" customHeight="1" x14ac:dyDescent="0.2">
      <c r="A15984" s="35" t="s">
        <v>49135</v>
      </c>
      <c r="B15984" s="36" t="s">
        <v>49136</v>
      </c>
      <c r="C15984" s="37">
        <v>71112019</v>
      </c>
      <c r="D15984" s="38" t="s">
        <v>49137</v>
      </c>
      <c r="E15984" s="39" t="s">
        <v>1766</v>
      </c>
      <c r="F15984" s="37" t="s">
        <v>2917</v>
      </c>
    </row>
    <row r="15985" spans="1:6" ht="14.25" customHeight="1" x14ac:dyDescent="0.2">
      <c r="A15985" s="35" t="s">
        <v>49138</v>
      </c>
      <c r="B15985" s="36" t="s">
        <v>49139</v>
      </c>
      <c r="C15985" s="37">
        <v>71112020</v>
      </c>
      <c r="D15985" s="38" t="s">
        <v>49140</v>
      </c>
      <c r="E15985" s="39" t="s">
        <v>1766</v>
      </c>
      <c r="F15985" s="37" t="s">
        <v>2917</v>
      </c>
    </row>
    <row r="15986" spans="1:6" ht="14.25" customHeight="1" x14ac:dyDescent="0.2">
      <c r="A15986" s="35" t="s">
        <v>49141</v>
      </c>
      <c r="B15986" s="36" t="s">
        <v>49142</v>
      </c>
      <c r="C15986" s="37">
        <v>71112021</v>
      </c>
      <c r="D15986" s="38" t="s">
        <v>49143</v>
      </c>
      <c r="E15986" s="39" t="s">
        <v>1766</v>
      </c>
      <c r="F15986" s="37" t="s">
        <v>2917</v>
      </c>
    </row>
    <row r="15987" spans="1:6" ht="14.25" customHeight="1" x14ac:dyDescent="0.2">
      <c r="A15987" s="35" t="s">
        <v>49144</v>
      </c>
      <c r="B15987" s="36" t="s">
        <v>49145</v>
      </c>
      <c r="C15987" s="37">
        <v>71112022</v>
      </c>
      <c r="D15987" s="38" t="s">
        <v>49146</v>
      </c>
      <c r="E15987" s="39" t="s">
        <v>1766</v>
      </c>
      <c r="F15987" s="37" t="s">
        <v>2917</v>
      </c>
    </row>
    <row r="15988" spans="1:6" ht="14.25" customHeight="1" x14ac:dyDescent="0.2">
      <c r="A15988" s="35" t="s">
        <v>49147</v>
      </c>
      <c r="B15988" s="36" t="s">
        <v>49148</v>
      </c>
      <c r="C15988" s="37">
        <v>71112023</v>
      </c>
      <c r="D15988" s="38" t="s">
        <v>49149</v>
      </c>
      <c r="E15988" s="39" t="s">
        <v>1766</v>
      </c>
      <c r="F15988" s="37" t="s">
        <v>2917</v>
      </c>
    </row>
    <row r="15989" spans="1:6" ht="14.25" customHeight="1" x14ac:dyDescent="0.2">
      <c r="A15989" s="35" t="s">
        <v>49150</v>
      </c>
      <c r="B15989" s="36" t="s">
        <v>49151</v>
      </c>
      <c r="C15989" s="37">
        <v>71112024</v>
      </c>
      <c r="D15989" s="38" t="s">
        <v>49152</v>
      </c>
      <c r="E15989" s="39" t="s">
        <v>1766</v>
      </c>
      <c r="F15989" s="37" t="s">
        <v>2917</v>
      </c>
    </row>
    <row r="15990" spans="1:6" ht="14.25" customHeight="1" x14ac:dyDescent="0.2">
      <c r="A15990" s="35" t="s">
        <v>49153</v>
      </c>
      <c r="B15990" s="36" t="s">
        <v>49154</v>
      </c>
      <c r="C15990" s="37">
        <v>71112025</v>
      </c>
      <c r="D15990" s="38" t="s">
        <v>49155</v>
      </c>
      <c r="E15990" s="39" t="s">
        <v>1766</v>
      </c>
      <c r="F15990" s="37" t="s">
        <v>2917</v>
      </c>
    </row>
    <row r="15991" spans="1:6" ht="14.25" customHeight="1" x14ac:dyDescent="0.2">
      <c r="A15991" s="35" t="s">
        <v>49156</v>
      </c>
      <c r="B15991" s="36" t="s">
        <v>49157</v>
      </c>
      <c r="C15991" s="37">
        <v>71112026</v>
      </c>
      <c r="D15991" s="38" t="s">
        <v>49158</v>
      </c>
      <c r="E15991" s="39" t="s">
        <v>1766</v>
      </c>
      <c r="F15991" s="37" t="s">
        <v>2917</v>
      </c>
    </row>
    <row r="15992" spans="1:6" ht="14.25" customHeight="1" x14ac:dyDescent="0.2">
      <c r="A15992" s="35" t="s">
        <v>49159</v>
      </c>
      <c r="B15992" s="36" t="s">
        <v>49106</v>
      </c>
      <c r="C15992" s="37">
        <v>71112027</v>
      </c>
      <c r="D15992" s="38" t="s">
        <v>49160</v>
      </c>
      <c r="E15992" s="39" t="s">
        <v>1766</v>
      </c>
      <c r="F15992" s="37" t="s">
        <v>2917</v>
      </c>
    </row>
    <row r="15993" spans="1:6" ht="14.25" customHeight="1" x14ac:dyDescent="0.2">
      <c r="A15993" s="35" t="s">
        <v>49161</v>
      </c>
      <c r="B15993" s="36" t="s">
        <v>49162</v>
      </c>
      <c r="C15993" s="37">
        <v>71112028</v>
      </c>
      <c r="D15993" s="38" t="s">
        <v>49163</v>
      </c>
      <c r="E15993" s="39" t="s">
        <v>1766</v>
      </c>
      <c r="F15993" s="37" t="s">
        <v>2917</v>
      </c>
    </row>
    <row r="15994" spans="1:6" ht="14.25" customHeight="1" x14ac:dyDescent="0.2">
      <c r="A15994" s="35" t="s">
        <v>49164</v>
      </c>
      <c r="B15994" s="36" t="s">
        <v>49165</v>
      </c>
      <c r="C15994" s="37">
        <v>71112029</v>
      </c>
      <c r="D15994" s="38" t="s">
        <v>49166</v>
      </c>
      <c r="E15994" s="39" t="s">
        <v>1766</v>
      </c>
      <c r="F15994" s="37" t="s">
        <v>2917</v>
      </c>
    </row>
    <row r="15995" spans="1:6" ht="14.25" customHeight="1" x14ac:dyDescent="0.2">
      <c r="A15995" s="35" t="s">
        <v>49167</v>
      </c>
      <c r="B15995" s="36" t="s">
        <v>49168</v>
      </c>
      <c r="C15995" s="37">
        <v>71112030</v>
      </c>
      <c r="D15995" s="38" t="s">
        <v>49169</v>
      </c>
      <c r="E15995" s="39" t="s">
        <v>1766</v>
      </c>
      <c r="F15995" s="37" t="s">
        <v>2917</v>
      </c>
    </row>
    <row r="15996" spans="1:6" ht="14.25" customHeight="1" x14ac:dyDescent="0.2">
      <c r="A15996" s="35" t="s">
        <v>49170</v>
      </c>
      <c r="B15996" s="36" t="s">
        <v>49171</v>
      </c>
      <c r="C15996" s="37">
        <v>71112031</v>
      </c>
      <c r="D15996" s="38" t="s">
        <v>49172</v>
      </c>
      <c r="E15996" s="39" t="s">
        <v>1766</v>
      </c>
      <c r="F15996" s="37" t="s">
        <v>2917</v>
      </c>
    </row>
    <row r="15997" spans="1:6" ht="14.25" customHeight="1" x14ac:dyDescent="0.2">
      <c r="A15997" s="35" t="s">
        <v>49173</v>
      </c>
      <c r="B15997" s="36" t="s">
        <v>49174</v>
      </c>
      <c r="C15997" s="37">
        <v>71112101</v>
      </c>
      <c r="D15997" s="38" t="s">
        <v>49175</v>
      </c>
      <c r="E15997" s="39" t="s">
        <v>1766</v>
      </c>
      <c r="F15997" s="37" t="s">
        <v>2917</v>
      </c>
    </row>
    <row r="15998" spans="1:6" ht="14.25" customHeight="1" x14ac:dyDescent="0.2">
      <c r="A15998" s="35" t="s">
        <v>49176</v>
      </c>
      <c r="B15998" s="36" t="s">
        <v>49177</v>
      </c>
      <c r="C15998" s="37">
        <v>71112102</v>
      </c>
      <c r="D15998" s="38" t="s">
        <v>49178</v>
      </c>
      <c r="E15998" s="39" t="s">
        <v>1766</v>
      </c>
      <c r="F15998" s="37" t="s">
        <v>2917</v>
      </c>
    </row>
    <row r="15999" spans="1:6" ht="14.25" customHeight="1" x14ac:dyDescent="0.2">
      <c r="A15999" s="35" t="s">
        <v>49179</v>
      </c>
      <c r="B15999" s="36" t="s">
        <v>49180</v>
      </c>
      <c r="C15999" s="37">
        <v>71112103</v>
      </c>
      <c r="D15999" s="38" t="s">
        <v>49181</v>
      </c>
      <c r="E15999" s="39" t="s">
        <v>1766</v>
      </c>
      <c r="F15999" s="37" t="s">
        <v>2917</v>
      </c>
    </row>
    <row r="16000" spans="1:6" ht="14.25" customHeight="1" x14ac:dyDescent="0.2">
      <c r="A16000" s="35" t="s">
        <v>49182</v>
      </c>
      <c r="B16000" s="36" t="s">
        <v>49183</v>
      </c>
      <c r="C16000" s="37">
        <v>71112104</v>
      </c>
      <c r="D16000" s="38" t="s">
        <v>49184</v>
      </c>
      <c r="E16000" s="39" t="s">
        <v>1766</v>
      </c>
      <c r="F16000" s="37" t="s">
        <v>2917</v>
      </c>
    </row>
    <row r="16001" spans="1:6" ht="14.25" customHeight="1" x14ac:dyDescent="0.2">
      <c r="A16001" s="35" t="s">
        <v>49185</v>
      </c>
      <c r="B16001" s="36" t="s">
        <v>49186</v>
      </c>
      <c r="C16001" s="37">
        <v>71112105</v>
      </c>
      <c r="D16001" s="38" t="s">
        <v>49187</v>
      </c>
      <c r="E16001" s="39" t="s">
        <v>1766</v>
      </c>
      <c r="F16001" s="37" t="s">
        <v>2917</v>
      </c>
    </row>
    <row r="16002" spans="1:6" ht="14.25" customHeight="1" x14ac:dyDescent="0.2">
      <c r="A16002" s="35" t="s">
        <v>49188</v>
      </c>
      <c r="B16002" s="36" t="s">
        <v>49189</v>
      </c>
      <c r="C16002" s="37">
        <v>71112106</v>
      </c>
      <c r="D16002" s="38" t="s">
        <v>49190</v>
      </c>
      <c r="E16002" s="39" t="s">
        <v>1766</v>
      </c>
      <c r="F16002" s="37" t="s">
        <v>2917</v>
      </c>
    </row>
    <row r="16003" spans="1:6" ht="14.25" customHeight="1" x14ac:dyDescent="0.2">
      <c r="A16003" s="35" t="s">
        <v>49191</v>
      </c>
      <c r="B16003" s="36" t="s">
        <v>49192</v>
      </c>
      <c r="C16003" s="37">
        <v>71112107</v>
      </c>
      <c r="D16003" s="38" t="s">
        <v>49193</v>
      </c>
      <c r="E16003" s="39" t="s">
        <v>1766</v>
      </c>
      <c r="F16003" s="37" t="s">
        <v>2917</v>
      </c>
    </row>
    <row r="16004" spans="1:6" ht="14.25" customHeight="1" x14ac:dyDescent="0.2">
      <c r="A16004" s="35" t="s">
        <v>49194</v>
      </c>
      <c r="B16004" s="36" t="s">
        <v>49195</v>
      </c>
      <c r="C16004" s="37">
        <v>71112108</v>
      </c>
      <c r="D16004" s="38" t="s">
        <v>49196</v>
      </c>
      <c r="E16004" s="39" t="s">
        <v>1766</v>
      </c>
      <c r="F16004" s="37" t="s">
        <v>2917</v>
      </c>
    </row>
    <row r="16005" spans="1:6" ht="14.25" customHeight="1" x14ac:dyDescent="0.2">
      <c r="A16005" s="35" t="s">
        <v>49197</v>
      </c>
      <c r="B16005" s="36" t="s">
        <v>49198</v>
      </c>
      <c r="C16005" s="37">
        <v>71112109</v>
      </c>
      <c r="D16005" s="38" t="s">
        <v>49199</v>
      </c>
      <c r="E16005" s="39" t="s">
        <v>1766</v>
      </c>
      <c r="F16005" s="37" t="s">
        <v>2917</v>
      </c>
    </row>
    <row r="16006" spans="1:6" ht="14.25" customHeight="1" x14ac:dyDescent="0.2">
      <c r="A16006" s="35" t="s">
        <v>49200</v>
      </c>
      <c r="B16006" s="36" t="s">
        <v>49201</v>
      </c>
      <c r="C16006" s="37">
        <v>71112110</v>
      </c>
      <c r="D16006" s="38" t="s">
        <v>49202</v>
      </c>
      <c r="E16006" s="39" t="s">
        <v>1766</v>
      </c>
      <c r="F16006" s="37" t="s">
        <v>2917</v>
      </c>
    </row>
    <row r="16007" spans="1:6" ht="14.25" customHeight="1" x14ac:dyDescent="0.2">
      <c r="A16007" s="35" t="s">
        <v>49203</v>
      </c>
      <c r="B16007" s="36" t="s">
        <v>49204</v>
      </c>
      <c r="C16007" s="37">
        <v>71112111</v>
      </c>
      <c r="D16007" s="38" t="s">
        <v>49205</v>
      </c>
      <c r="E16007" s="39" t="s">
        <v>1766</v>
      </c>
      <c r="F16007" s="37" t="s">
        <v>2917</v>
      </c>
    </row>
    <row r="16008" spans="1:6" ht="14.25" customHeight="1" x14ac:dyDescent="0.2">
      <c r="A16008" s="35" t="s">
        <v>49206</v>
      </c>
      <c r="B16008" s="36" t="s">
        <v>49207</v>
      </c>
      <c r="C16008" s="37">
        <v>71112112</v>
      </c>
      <c r="D16008" s="38" t="s">
        <v>49208</v>
      </c>
      <c r="E16008" s="39" t="s">
        <v>1766</v>
      </c>
      <c r="F16008" s="37" t="s">
        <v>2917</v>
      </c>
    </row>
    <row r="16009" spans="1:6" ht="14.25" customHeight="1" x14ac:dyDescent="0.2">
      <c r="A16009" s="35" t="s">
        <v>49209</v>
      </c>
      <c r="B16009" s="36" t="s">
        <v>49210</v>
      </c>
      <c r="C16009" s="37">
        <v>71112113</v>
      </c>
      <c r="D16009" s="38" t="s">
        <v>49211</v>
      </c>
      <c r="E16009" s="39" t="s">
        <v>1766</v>
      </c>
      <c r="F16009" s="37" t="s">
        <v>2917</v>
      </c>
    </row>
    <row r="16010" spans="1:6" ht="14.25" customHeight="1" x14ac:dyDescent="0.2">
      <c r="A16010" s="35" t="s">
        <v>49212</v>
      </c>
      <c r="B16010" s="36" t="s">
        <v>49213</v>
      </c>
      <c r="C16010" s="37">
        <v>71112114</v>
      </c>
      <c r="D16010" s="38" t="s">
        <v>49214</v>
      </c>
      <c r="E16010" s="39" t="s">
        <v>1766</v>
      </c>
      <c r="F16010" s="37" t="s">
        <v>2917</v>
      </c>
    </row>
    <row r="16011" spans="1:6" ht="14.25" customHeight="1" x14ac:dyDescent="0.2">
      <c r="A16011" s="35" t="s">
        <v>49215</v>
      </c>
      <c r="B16011" s="36" t="s">
        <v>49216</v>
      </c>
      <c r="C16011" s="37">
        <v>71112115</v>
      </c>
      <c r="D16011" s="38" t="s">
        <v>49217</v>
      </c>
      <c r="E16011" s="39" t="s">
        <v>1766</v>
      </c>
      <c r="F16011" s="37" t="s">
        <v>2917</v>
      </c>
    </row>
    <row r="16012" spans="1:6" ht="14.25" customHeight="1" x14ac:dyDescent="0.2">
      <c r="A16012" s="35" t="s">
        <v>49218</v>
      </c>
      <c r="B16012" s="36" t="s">
        <v>49219</v>
      </c>
      <c r="C16012" s="37">
        <v>71112116</v>
      </c>
      <c r="D16012" s="38" t="s">
        <v>49220</v>
      </c>
      <c r="E16012" s="39" t="s">
        <v>1766</v>
      </c>
      <c r="F16012" s="37" t="s">
        <v>2917</v>
      </c>
    </row>
    <row r="16013" spans="1:6" ht="14.25" customHeight="1" x14ac:dyDescent="0.2">
      <c r="A16013" s="35" t="s">
        <v>49221</v>
      </c>
      <c r="B16013" s="36" t="s">
        <v>49222</v>
      </c>
      <c r="C16013" s="37">
        <v>71112117</v>
      </c>
      <c r="D16013" s="38" t="s">
        <v>49223</v>
      </c>
      <c r="E16013" s="39" t="s">
        <v>1766</v>
      </c>
      <c r="F16013" s="37" t="s">
        <v>2917</v>
      </c>
    </row>
    <row r="16014" spans="1:6" ht="14.25" customHeight="1" x14ac:dyDescent="0.2">
      <c r="A16014" s="35" t="s">
        <v>49224</v>
      </c>
      <c r="B16014" s="36" t="s">
        <v>49225</v>
      </c>
      <c r="C16014" s="37">
        <v>71112119</v>
      </c>
      <c r="D16014" s="38" t="s">
        <v>49226</v>
      </c>
      <c r="E16014" s="39" t="s">
        <v>1766</v>
      </c>
      <c r="F16014" s="37" t="s">
        <v>2917</v>
      </c>
    </row>
    <row r="16015" spans="1:6" ht="14.25" customHeight="1" x14ac:dyDescent="0.2">
      <c r="A16015" s="35" t="s">
        <v>49227</v>
      </c>
      <c r="B16015" s="36" t="s">
        <v>49228</v>
      </c>
      <c r="C16015" s="37">
        <v>71112120</v>
      </c>
      <c r="D16015" s="38" t="s">
        <v>49229</v>
      </c>
      <c r="E16015" s="39" t="s">
        <v>1766</v>
      </c>
      <c r="F16015" s="37" t="s">
        <v>2917</v>
      </c>
    </row>
    <row r="16016" spans="1:6" ht="14.25" customHeight="1" x14ac:dyDescent="0.2">
      <c r="A16016" s="35" t="s">
        <v>49230</v>
      </c>
      <c r="B16016" s="36" t="s">
        <v>49231</v>
      </c>
      <c r="C16016" s="37">
        <v>71112121</v>
      </c>
      <c r="D16016" s="38" t="s">
        <v>49232</v>
      </c>
      <c r="E16016" s="39" t="s">
        <v>1766</v>
      </c>
      <c r="F16016" s="37" t="s">
        <v>2917</v>
      </c>
    </row>
    <row r="16017" spans="1:6" ht="14.25" customHeight="1" x14ac:dyDescent="0.2">
      <c r="A16017" s="35" t="s">
        <v>49233</v>
      </c>
      <c r="B16017" s="36" t="s">
        <v>49228</v>
      </c>
      <c r="C16017" s="37">
        <v>71112122</v>
      </c>
      <c r="D16017" s="38" t="s">
        <v>49234</v>
      </c>
      <c r="E16017" s="39" t="s">
        <v>1766</v>
      </c>
      <c r="F16017" s="37" t="s">
        <v>2917</v>
      </c>
    </row>
    <row r="16018" spans="1:6" ht="14.25" customHeight="1" x14ac:dyDescent="0.2">
      <c r="A16018" s="35" t="s">
        <v>49235</v>
      </c>
      <c r="B16018" s="36" t="s">
        <v>49236</v>
      </c>
      <c r="C16018" s="37">
        <v>71112202</v>
      </c>
      <c r="D16018" s="38" t="s">
        <v>49237</v>
      </c>
      <c r="E16018" s="39" t="s">
        <v>1766</v>
      </c>
      <c r="F16018" s="37" t="s">
        <v>2917</v>
      </c>
    </row>
    <row r="16019" spans="1:6" ht="14.25" customHeight="1" x14ac:dyDescent="0.2">
      <c r="A16019" s="35" t="s">
        <v>49238</v>
      </c>
      <c r="B16019" s="36" t="s">
        <v>49239</v>
      </c>
      <c r="C16019" s="37">
        <v>71112203</v>
      </c>
      <c r="D16019" s="38" t="s">
        <v>49240</v>
      </c>
      <c r="E16019" s="39" t="s">
        <v>1766</v>
      </c>
      <c r="F16019" s="37" t="s">
        <v>2917</v>
      </c>
    </row>
    <row r="16020" spans="1:6" ht="14.25" customHeight="1" x14ac:dyDescent="0.2">
      <c r="A16020" s="35" t="s">
        <v>49241</v>
      </c>
      <c r="B16020" s="36" t="s">
        <v>49242</v>
      </c>
      <c r="C16020" s="37">
        <v>71112204</v>
      </c>
      <c r="D16020" s="38" t="s">
        <v>49243</v>
      </c>
      <c r="E16020" s="39" t="s">
        <v>1766</v>
      </c>
      <c r="F16020" s="37" t="s">
        <v>2917</v>
      </c>
    </row>
    <row r="16021" spans="1:6" ht="14.25" customHeight="1" x14ac:dyDescent="0.2">
      <c r="A16021" s="35" t="s">
        <v>49244</v>
      </c>
      <c r="B16021" s="36" t="s">
        <v>49245</v>
      </c>
      <c r="C16021" s="37">
        <v>71112205</v>
      </c>
      <c r="D16021" s="38" t="s">
        <v>49246</v>
      </c>
      <c r="E16021" s="39" t="s">
        <v>1766</v>
      </c>
      <c r="F16021" s="37" t="s">
        <v>2917</v>
      </c>
    </row>
    <row r="16022" spans="1:6" ht="14.25" customHeight="1" x14ac:dyDescent="0.2">
      <c r="A16022" s="35" t="s">
        <v>49247</v>
      </c>
      <c r="B16022" s="36" t="s">
        <v>49248</v>
      </c>
      <c r="C16022" s="37">
        <v>71112206</v>
      </c>
      <c r="D16022" s="38" t="s">
        <v>49249</v>
      </c>
      <c r="E16022" s="39" t="s">
        <v>1766</v>
      </c>
      <c r="F16022" s="37" t="s">
        <v>2917</v>
      </c>
    </row>
    <row r="16023" spans="1:6" ht="14.25" customHeight="1" x14ac:dyDescent="0.2">
      <c r="A16023" s="35" t="s">
        <v>49250</v>
      </c>
      <c r="B16023" s="36" t="s">
        <v>49251</v>
      </c>
      <c r="C16023" s="37">
        <v>71112301</v>
      </c>
      <c r="D16023" s="38" t="s">
        <v>49252</v>
      </c>
      <c r="E16023" s="39" t="s">
        <v>1766</v>
      </c>
      <c r="F16023" s="37" t="s">
        <v>2917</v>
      </c>
    </row>
    <row r="16024" spans="1:6" ht="14.25" customHeight="1" x14ac:dyDescent="0.2">
      <c r="A16024" s="35" t="s">
        <v>49253</v>
      </c>
      <c r="B16024" s="36" t="s">
        <v>49254</v>
      </c>
      <c r="C16024" s="37">
        <v>71112302</v>
      </c>
      <c r="D16024" s="38" t="s">
        <v>49255</v>
      </c>
      <c r="E16024" s="39" t="s">
        <v>1766</v>
      </c>
      <c r="F16024" s="37" t="s">
        <v>2917</v>
      </c>
    </row>
    <row r="16025" spans="1:6" ht="14.25" customHeight="1" x14ac:dyDescent="0.2">
      <c r="A16025" s="35" t="s">
        <v>49256</v>
      </c>
      <c r="B16025" s="36" t="s">
        <v>49257</v>
      </c>
      <c r="C16025" s="37">
        <v>71112303</v>
      </c>
      <c r="D16025" s="38" t="s">
        <v>49258</v>
      </c>
      <c r="E16025" s="39" t="s">
        <v>1766</v>
      </c>
      <c r="F16025" s="37" t="s">
        <v>2917</v>
      </c>
    </row>
    <row r="16026" spans="1:6" ht="14.25" customHeight="1" x14ac:dyDescent="0.2">
      <c r="A16026" s="35" t="s">
        <v>49259</v>
      </c>
      <c r="B16026" s="36" t="s">
        <v>49260</v>
      </c>
      <c r="C16026" s="37">
        <v>71112304</v>
      </c>
      <c r="D16026" s="38" t="s">
        <v>49261</v>
      </c>
      <c r="E16026" s="39" t="s">
        <v>1766</v>
      </c>
      <c r="F16026" s="37" t="s">
        <v>2917</v>
      </c>
    </row>
    <row r="16027" spans="1:6" ht="14.25" customHeight="1" x14ac:dyDescent="0.2">
      <c r="A16027" s="35" t="s">
        <v>49262</v>
      </c>
      <c r="B16027" s="36" t="s">
        <v>49263</v>
      </c>
      <c r="C16027" s="37">
        <v>71112305</v>
      </c>
      <c r="D16027" s="38" t="s">
        <v>49264</v>
      </c>
      <c r="E16027" s="39" t="s">
        <v>1766</v>
      </c>
      <c r="F16027" s="37" t="s">
        <v>2917</v>
      </c>
    </row>
    <row r="16028" spans="1:6" ht="14.25" customHeight="1" x14ac:dyDescent="0.2">
      <c r="A16028" s="35" t="s">
        <v>49265</v>
      </c>
      <c r="B16028" s="36" t="s">
        <v>49266</v>
      </c>
      <c r="C16028" s="37">
        <v>71112306</v>
      </c>
      <c r="D16028" s="38" t="s">
        <v>49267</v>
      </c>
      <c r="E16028" s="39" t="s">
        <v>1766</v>
      </c>
      <c r="F16028" s="37" t="s">
        <v>2917</v>
      </c>
    </row>
    <row r="16029" spans="1:6" ht="14.25" customHeight="1" x14ac:dyDescent="0.2">
      <c r="A16029" s="35" t="s">
        <v>49268</v>
      </c>
      <c r="B16029" s="36" t="s">
        <v>49269</v>
      </c>
      <c r="C16029" s="37">
        <v>71112307</v>
      </c>
      <c r="D16029" s="38" t="s">
        <v>49270</v>
      </c>
      <c r="E16029" s="39" t="s">
        <v>1766</v>
      </c>
      <c r="F16029" s="37" t="s">
        <v>2917</v>
      </c>
    </row>
    <row r="16030" spans="1:6" ht="14.25" customHeight="1" x14ac:dyDescent="0.2">
      <c r="A16030" s="35" t="s">
        <v>49271</v>
      </c>
      <c r="B16030" s="36" t="s">
        <v>49272</v>
      </c>
      <c r="C16030" s="37">
        <v>71112308</v>
      </c>
      <c r="D16030" s="38" t="s">
        <v>49273</v>
      </c>
      <c r="E16030" s="39" t="s">
        <v>1766</v>
      </c>
      <c r="F16030" s="37" t="s">
        <v>2917</v>
      </c>
    </row>
    <row r="16031" spans="1:6" ht="14.25" customHeight="1" x14ac:dyDescent="0.2">
      <c r="A16031" s="35" t="s">
        <v>49274</v>
      </c>
      <c r="B16031" s="36" t="s">
        <v>49275</v>
      </c>
      <c r="C16031" s="37">
        <v>71112309</v>
      </c>
      <c r="D16031" s="38" t="s">
        <v>49276</v>
      </c>
      <c r="E16031" s="39" t="s">
        <v>1766</v>
      </c>
      <c r="F16031" s="37" t="s">
        <v>2917</v>
      </c>
    </row>
    <row r="16032" spans="1:6" ht="14.25" customHeight="1" x14ac:dyDescent="0.2">
      <c r="A16032" s="35" t="s">
        <v>49277</v>
      </c>
      <c r="B16032" s="36" t="s">
        <v>49278</v>
      </c>
      <c r="C16032" s="37">
        <v>71112310</v>
      </c>
      <c r="D16032" s="38" t="s">
        <v>49279</v>
      </c>
      <c r="E16032" s="39" t="s">
        <v>1766</v>
      </c>
      <c r="F16032" s="37" t="s">
        <v>2917</v>
      </c>
    </row>
    <row r="16033" spans="1:6" ht="14.25" customHeight="1" x14ac:dyDescent="0.2">
      <c r="A16033" s="35" t="s">
        <v>49280</v>
      </c>
      <c r="B16033" s="36" t="s">
        <v>49281</v>
      </c>
      <c r="C16033" s="37">
        <v>71112311</v>
      </c>
      <c r="D16033" s="38" t="s">
        <v>49282</v>
      </c>
      <c r="E16033" s="39" t="s">
        <v>1766</v>
      </c>
      <c r="F16033" s="37" t="s">
        <v>2917</v>
      </c>
    </row>
    <row r="16034" spans="1:6" ht="14.25" customHeight="1" x14ac:dyDescent="0.2">
      <c r="A16034" s="35" t="s">
        <v>49283</v>
      </c>
      <c r="B16034" s="36" t="s">
        <v>49284</v>
      </c>
      <c r="C16034" s="37">
        <v>71112312</v>
      </c>
      <c r="D16034" s="38" t="s">
        <v>49285</v>
      </c>
      <c r="E16034" s="39" t="s">
        <v>1766</v>
      </c>
      <c r="F16034" s="37" t="s">
        <v>2917</v>
      </c>
    </row>
    <row r="16035" spans="1:6" ht="14.25" customHeight="1" x14ac:dyDescent="0.2">
      <c r="A16035" s="35" t="s">
        <v>49286</v>
      </c>
      <c r="B16035" s="36" t="s">
        <v>49287</v>
      </c>
      <c r="C16035" s="37">
        <v>71112313</v>
      </c>
      <c r="D16035" s="38" t="s">
        <v>49288</v>
      </c>
      <c r="E16035" s="39" t="s">
        <v>1766</v>
      </c>
      <c r="F16035" s="37" t="s">
        <v>2917</v>
      </c>
    </row>
    <row r="16036" spans="1:6" ht="14.25" customHeight="1" x14ac:dyDescent="0.2">
      <c r="A16036" s="35" t="s">
        <v>49289</v>
      </c>
      <c r="B16036" s="36" t="s">
        <v>49290</v>
      </c>
      <c r="C16036" s="37">
        <v>71112314</v>
      </c>
      <c r="D16036" s="38" t="s">
        <v>49291</v>
      </c>
      <c r="E16036" s="39" t="s">
        <v>1766</v>
      </c>
      <c r="F16036" s="37" t="s">
        <v>2917</v>
      </c>
    </row>
    <row r="16037" spans="1:6" ht="14.25" customHeight="1" x14ac:dyDescent="0.2">
      <c r="A16037" s="35" t="s">
        <v>49292</v>
      </c>
      <c r="B16037" s="36" t="s">
        <v>49293</v>
      </c>
      <c r="C16037" s="37">
        <v>71112315</v>
      </c>
      <c r="D16037" s="38" t="s">
        <v>49294</v>
      </c>
      <c r="E16037" s="39" t="s">
        <v>1766</v>
      </c>
      <c r="F16037" s="37" t="s">
        <v>2917</v>
      </c>
    </row>
    <row r="16038" spans="1:6" ht="14.25" customHeight="1" x14ac:dyDescent="0.2">
      <c r="A16038" s="35" t="s">
        <v>49295</v>
      </c>
      <c r="B16038" s="36" t="s">
        <v>49296</v>
      </c>
      <c r="C16038" s="37">
        <v>71112316</v>
      </c>
      <c r="D16038" s="38" t="s">
        <v>49297</v>
      </c>
      <c r="E16038" s="39" t="s">
        <v>1766</v>
      </c>
      <c r="F16038" s="37" t="s">
        <v>2917</v>
      </c>
    </row>
    <row r="16039" spans="1:6" ht="14.25" customHeight="1" x14ac:dyDescent="0.2">
      <c r="A16039" s="35" t="s">
        <v>49298</v>
      </c>
      <c r="B16039" s="36" t="s">
        <v>49299</v>
      </c>
      <c r="C16039" s="37">
        <v>71112317</v>
      </c>
      <c r="D16039" s="38" t="s">
        <v>49300</v>
      </c>
      <c r="E16039" s="39" t="s">
        <v>1766</v>
      </c>
      <c r="F16039" s="37" t="s">
        <v>2917</v>
      </c>
    </row>
    <row r="16040" spans="1:6" ht="14.25" customHeight="1" x14ac:dyDescent="0.2">
      <c r="A16040" s="35" t="s">
        <v>49301</v>
      </c>
      <c r="B16040" s="36" t="s">
        <v>49302</v>
      </c>
      <c r="C16040" s="37">
        <v>71112318</v>
      </c>
      <c r="D16040" s="38" t="s">
        <v>49303</v>
      </c>
      <c r="E16040" s="39" t="s">
        <v>1766</v>
      </c>
      <c r="F16040" s="37" t="s">
        <v>2917</v>
      </c>
    </row>
    <row r="16041" spans="1:6" ht="14.25" customHeight="1" x14ac:dyDescent="0.2">
      <c r="A16041" s="35" t="s">
        <v>49304</v>
      </c>
      <c r="B16041" s="36" t="s">
        <v>49305</v>
      </c>
      <c r="C16041" s="37">
        <v>71112319</v>
      </c>
      <c r="D16041" s="38" t="s">
        <v>49306</v>
      </c>
      <c r="E16041" s="39" t="s">
        <v>1766</v>
      </c>
      <c r="F16041" s="37" t="s">
        <v>2917</v>
      </c>
    </row>
    <row r="16042" spans="1:6" ht="14.25" customHeight="1" x14ac:dyDescent="0.2">
      <c r="A16042" s="35" t="s">
        <v>49307</v>
      </c>
      <c r="B16042" s="36" t="s">
        <v>49308</v>
      </c>
      <c r="C16042" s="37">
        <v>71112320</v>
      </c>
      <c r="D16042" s="38" t="s">
        <v>49309</v>
      </c>
      <c r="E16042" s="39" t="s">
        <v>1766</v>
      </c>
      <c r="F16042" s="37" t="s">
        <v>2917</v>
      </c>
    </row>
    <row r="16043" spans="1:6" ht="14.25" customHeight="1" x14ac:dyDescent="0.2">
      <c r="A16043" s="35" t="s">
        <v>49310</v>
      </c>
      <c r="B16043" s="36" t="s">
        <v>49311</v>
      </c>
      <c r="C16043" s="37">
        <v>71112321</v>
      </c>
      <c r="D16043" s="38" t="s">
        <v>49312</v>
      </c>
      <c r="E16043" s="39" t="s">
        <v>1766</v>
      </c>
      <c r="F16043" s="37" t="s">
        <v>2917</v>
      </c>
    </row>
    <row r="16044" spans="1:6" ht="14.25" customHeight="1" x14ac:dyDescent="0.2">
      <c r="A16044" s="35" t="s">
        <v>49313</v>
      </c>
      <c r="B16044" s="36" t="s">
        <v>49314</v>
      </c>
      <c r="C16044" s="37">
        <v>71121001</v>
      </c>
      <c r="D16044" s="38" t="s">
        <v>49315</v>
      </c>
      <c r="E16044" s="39" t="s">
        <v>1766</v>
      </c>
      <c r="F16044" s="37" t="s">
        <v>2917</v>
      </c>
    </row>
    <row r="16045" spans="1:6" ht="14.25" customHeight="1" x14ac:dyDescent="0.2">
      <c r="A16045" s="35" t="s">
        <v>49316</v>
      </c>
      <c r="B16045" s="36" t="s">
        <v>49317</v>
      </c>
      <c r="C16045" s="37">
        <v>71121002</v>
      </c>
      <c r="D16045" s="38" t="s">
        <v>49318</v>
      </c>
      <c r="E16045" s="39" t="s">
        <v>1766</v>
      </c>
      <c r="F16045" s="37" t="s">
        <v>2917</v>
      </c>
    </row>
    <row r="16046" spans="1:6" ht="14.25" customHeight="1" x14ac:dyDescent="0.2">
      <c r="A16046" s="35" t="s">
        <v>49319</v>
      </c>
      <c r="B16046" s="36" t="s">
        <v>49320</v>
      </c>
      <c r="C16046" s="37">
        <v>71121003</v>
      </c>
      <c r="D16046" s="38" t="s">
        <v>49321</v>
      </c>
      <c r="E16046" s="39" t="s">
        <v>1766</v>
      </c>
      <c r="F16046" s="37" t="s">
        <v>2917</v>
      </c>
    </row>
    <row r="16047" spans="1:6" ht="14.25" customHeight="1" x14ac:dyDescent="0.2">
      <c r="A16047" s="35" t="s">
        <v>49322</v>
      </c>
      <c r="B16047" s="36" t="s">
        <v>49323</v>
      </c>
      <c r="C16047" s="37">
        <v>71121004</v>
      </c>
      <c r="D16047" s="38" t="s">
        <v>49324</v>
      </c>
      <c r="E16047" s="39" t="s">
        <v>1766</v>
      </c>
      <c r="F16047" s="37" t="s">
        <v>2917</v>
      </c>
    </row>
    <row r="16048" spans="1:6" ht="14.25" customHeight="1" x14ac:dyDescent="0.2">
      <c r="A16048" s="35" t="s">
        <v>49325</v>
      </c>
      <c r="B16048" s="36" t="s">
        <v>49326</v>
      </c>
      <c r="C16048" s="37">
        <v>71121005</v>
      </c>
      <c r="D16048" s="38" t="s">
        <v>49327</v>
      </c>
      <c r="E16048" s="39" t="s">
        <v>1766</v>
      </c>
      <c r="F16048" s="37" t="s">
        <v>2917</v>
      </c>
    </row>
    <row r="16049" spans="1:6" ht="14.25" customHeight="1" x14ac:dyDescent="0.2">
      <c r="A16049" s="35" t="s">
        <v>49328</v>
      </c>
      <c r="B16049" s="36" t="s">
        <v>49329</v>
      </c>
      <c r="C16049" s="37">
        <v>71121006</v>
      </c>
      <c r="D16049" s="38" t="s">
        <v>49330</v>
      </c>
      <c r="E16049" s="39" t="s">
        <v>1766</v>
      </c>
      <c r="F16049" s="37" t="s">
        <v>2917</v>
      </c>
    </row>
    <row r="16050" spans="1:6" ht="14.25" customHeight="1" x14ac:dyDescent="0.2">
      <c r="A16050" s="35" t="s">
        <v>49331</v>
      </c>
      <c r="B16050" s="36" t="s">
        <v>49332</v>
      </c>
      <c r="C16050" s="37">
        <v>71121007</v>
      </c>
      <c r="D16050" s="38" t="s">
        <v>49333</v>
      </c>
      <c r="E16050" s="39" t="s">
        <v>1766</v>
      </c>
      <c r="F16050" s="37" t="s">
        <v>2917</v>
      </c>
    </row>
    <row r="16051" spans="1:6" ht="14.25" customHeight="1" x14ac:dyDescent="0.2">
      <c r="A16051" s="35" t="s">
        <v>49334</v>
      </c>
      <c r="B16051" s="36" t="s">
        <v>49335</v>
      </c>
      <c r="C16051" s="37">
        <v>71121008</v>
      </c>
      <c r="D16051" s="38" t="s">
        <v>49336</v>
      </c>
      <c r="E16051" s="39" t="s">
        <v>1766</v>
      </c>
      <c r="F16051" s="37" t="s">
        <v>2917</v>
      </c>
    </row>
    <row r="16052" spans="1:6" ht="14.25" customHeight="1" x14ac:dyDescent="0.2">
      <c r="A16052" s="35" t="s">
        <v>49337</v>
      </c>
      <c r="B16052" s="36" t="s">
        <v>49338</v>
      </c>
      <c r="C16052" s="37">
        <v>71121009</v>
      </c>
      <c r="D16052" s="38" t="s">
        <v>49339</v>
      </c>
      <c r="E16052" s="39" t="s">
        <v>1766</v>
      </c>
      <c r="F16052" s="37" t="s">
        <v>2917</v>
      </c>
    </row>
    <row r="16053" spans="1:6" ht="14.25" customHeight="1" x14ac:dyDescent="0.2">
      <c r="A16053" s="35" t="s">
        <v>49340</v>
      </c>
      <c r="B16053" s="36" t="s">
        <v>49341</v>
      </c>
      <c r="C16053" s="37">
        <v>71121010</v>
      </c>
      <c r="D16053" s="38" t="s">
        <v>49342</v>
      </c>
      <c r="E16053" s="39" t="s">
        <v>1766</v>
      </c>
      <c r="F16053" s="37" t="s">
        <v>2917</v>
      </c>
    </row>
    <row r="16054" spans="1:6" ht="14.25" customHeight="1" x14ac:dyDescent="0.2">
      <c r="A16054" s="35" t="s">
        <v>49343</v>
      </c>
      <c r="B16054" s="36" t="s">
        <v>49344</v>
      </c>
      <c r="C16054" s="37">
        <v>71121011</v>
      </c>
      <c r="D16054" s="38" t="s">
        <v>49345</v>
      </c>
      <c r="E16054" s="39" t="s">
        <v>1766</v>
      </c>
      <c r="F16054" s="37" t="s">
        <v>2917</v>
      </c>
    </row>
    <row r="16055" spans="1:6" ht="14.25" customHeight="1" x14ac:dyDescent="0.2">
      <c r="A16055" s="35" t="s">
        <v>49346</v>
      </c>
      <c r="B16055" s="36" t="s">
        <v>49347</v>
      </c>
      <c r="C16055" s="37">
        <v>71121012</v>
      </c>
      <c r="D16055" s="38" t="s">
        <v>49348</v>
      </c>
      <c r="E16055" s="39" t="s">
        <v>1766</v>
      </c>
      <c r="F16055" s="37" t="s">
        <v>2917</v>
      </c>
    </row>
    <row r="16056" spans="1:6" ht="14.25" customHeight="1" x14ac:dyDescent="0.2">
      <c r="A16056" s="35" t="s">
        <v>49349</v>
      </c>
      <c r="B16056" s="36" t="s">
        <v>49350</v>
      </c>
      <c r="C16056" s="37">
        <v>71121013</v>
      </c>
      <c r="D16056" s="38" t="s">
        <v>49351</v>
      </c>
      <c r="E16056" s="39" t="s">
        <v>1766</v>
      </c>
      <c r="F16056" s="37" t="s">
        <v>2917</v>
      </c>
    </row>
    <row r="16057" spans="1:6" ht="14.25" customHeight="1" x14ac:dyDescent="0.2">
      <c r="A16057" s="35" t="s">
        <v>49352</v>
      </c>
      <c r="B16057" s="36" t="s">
        <v>49353</v>
      </c>
      <c r="C16057" s="37">
        <v>71121014</v>
      </c>
      <c r="D16057" s="38" t="s">
        <v>49354</v>
      </c>
      <c r="E16057" s="39" t="s">
        <v>1766</v>
      </c>
      <c r="F16057" s="37" t="s">
        <v>2917</v>
      </c>
    </row>
    <row r="16058" spans="1:6" ht="14.25" customHeight="1" x14ac:dyDescent="0.2">
      <c r="A16058" s="35" t="s">
        <v>49355</v>
      </c>
      <c r="B16058" s="36" t="s">
        <v>49356</v>
      </c>
      <c r="C16058" s="37">
        <v>71121015</v>
      </c>
      <c r="D16058" s="38" t="s">
        <v>49357</v>
      </c>
      <c r="E16058" s="39" t="s">
        <v>1766</v>
      </c>
      <c r="F16058" s="37" t="s">
        <v>2917</v>
      </c>
    </row>
    <row r="16059" spans="1:6" ht="14.25" customHeight="1" x14ac:dyDescent="0.2">
      <c r="A16059" s="35" t="s">
        <v>49358</v>
      </c>
      <c r="B16059" s="36" t="s">
        <v>49359</v>
      </c>
      <c r="C16059" s="37">
        <v>71121016</v>
      </c>
      <c r="D16059" s="38" t="s">
        <v>49360</v>
      </c>
      <c r="E16059" s="39" t="s">
        <v>1766</v>
      </c>
      <c r="F16059" s="37" t="s">
        <v>2917</v>
      </c>
    </row>
    <row r="16060" spans="1:6" ht="14.25" customHeight="1" x14ac:dyDescent="0.2">
      <c r="A16060" s="35" t="s">
        <v>49361</v>
      </c>
      <c r="B16060" s="36" t="s">
        <v>49362</v>
      </c>
      <c r="C16060" s="37">
        <v>71121017</v>
      </c>
      <c r="D16060" s="38" t="s">
        <v>49363</v>
      </c>
      <c r="E16060" s="39" t="s">
        <v>1766</v>
      </c>
      <c r="F16060" s="37" t="s">
        <v>2917</v>
      </c>
    </row>
    <row r="16061" spans="1:6" ht="14.25" customHeight="1" x14ac:dyDescent="0.2">
      <c r="A16061" s="35" t="s">
        <v>49364</v>
      </c>
      <c r="B16061" s="36" t="s">
        <v>49365</v>
      </c>
      <c r="C16061" s="37">
        <v>71121018</v>
      </c>
      <c r="D16061" s="38" t="s">
        <v>49366</v>
      </c>
      <c r="E16061" s="39" t="s">
        <v>1766</v>
      </c>
      <c r="F16061" s="37" t="s">
        <v>2917</v>
      </c>
    </row>
    <row r="16062" spans="1:6" ht="14.25" customHeight="1" x14ac:dyDescent="0.2">
      <c r="A16062" s="35" t="s">
        <v>49367</v>
      </c>
      <c r="B16062" s="36" t="s">
        <v>49368</v>
      </c>
      <c r="C16062" s="37">
        <v>71121019</v>
      </c>
      <c r="D16062" s="38" t="s">
        <v>49369</v>
      </c>
      <c r="E16062" s="39" t="s">
        <v>1766</v>
      </c>
      <c r="F16062" s="37" t="s">
        <v>2917</v>
      </c>
    </row>
    <row r="16063" spans="1:6" ht="14.25" customHeight="1" x14ac:dyDescent="0.2">
      <c r="A16063" s="35" t="s">
        <v>49370</v>
      </c>
      <c r="B16063" s="36" t="s">
        <v>49371</v>
      </c>
      <c r="C16063" s="37">
        <v>71121020</v>
      </c>
      <c r="D16063" s="38" t="s">
        <v>49372</v>
      </c>
      <c r="E16063" s="39" t="s">
        <v>1766</v>
      </c>
      <c r="F16063" s="37" t="s">
        <v>2917</v>
      </c>
    </row>
    <row r="16064" spans="1:6" ht="14.25" customHeight="1" x14ac:dyDescent="0.2">
      <c r="A16064" s="35" t="s">
        <v>49373</v>
      </c>
      <c r="B16064" s="36" t="s">
        <v>49374</v>
      </c>
      <c r="C16064" s="37">
        <v>71121021</v>
      </c>
      <c r="D16064" s="38" t="s">
        <v>49375</v>
      </c>
      <c r="E16064" s="39" t="s">
        <v>1766</v>
      </c>
      <c r="F16064" s="37" t="s">
        <v>2917</v>
      </c>
    </row>
    <row r="16065" spans="1:6" ht="14.25" customHeight="1" x14ac:dyDescent="0.2">
      <c r="A16065" s="35" t="s">
        <v>49376</v>
      </c>
      <c r="B16065" s="36" t="s">
        <v>49377</v>
      </c>
      <c r="C16065" s="37">
        <v>71121022</v>
      </c>
      <c r="D16065" s="38" t="s">
        <v>49378</v>
      </c>
      <c r="E16065" s="39" t="s">
        <v>49379</v>
      </c>
      <c r="F16065" s="37" t="s">
        <v>49380</v>
      </c>
    </row>
    <row r="16066" spans="1:6" ht="14.25" customHeight="1" x14ac:dyDescent="0.2">
      <c r="A16066" s="35" t="s">
        <v>49381</v>
      </c>
      <c r="B16066" s="36" t="s">
        <v>49382</v>
      </c>
      <c r="C16066" s="37">
        <v>71121023</v>
      </c>
      <c r="D16066" s="38" t="s">
        <v>49383</v>
      </c>
      <c r="E16066" s="39" t="s">
        <v>1683</v>
      </c>
      <c r="F16066" s="37" t="s">
        <v>6231</v>
      </c>
    </row>
    <row r="16067" spans="1:6" ht="14.25" customHeight="1" x14ac:dyDescent="0.2">
      <c r="A16067" s="35" t="s">
        <v>49384</v>
      </c>
      <c r="B16067" s="36" t="s">
        <v>49385</v>
      </c>
      <c r="C16067" s="37">
        <v>71121101</v>
      </c>
      <c r="D16067" s="38" t="s">
        <v>49386</v>
      </c>
      <c r="E16067" s="39" t="s">
        <v>1766</v>
      </c>
      <c r="F16067" s="37" t="s">
        <v>2917</v>
      </c>
    </row>
    <row r="16068" spans="1:6" ht="14.25" customHeight="1" x14ac:dyDescent="0.2">
      <c r="A16068" s="35" t="s">
        <v>49387</v>
      </c>
      <c r="B16068" s="36" t="s">
        <v>49388</v>
      </c>
      <c r="C16068" s="37">
        <v>71121102</v>
      </c>
      <c r="D16068" s="38" t="s">
        <v>49389</v>
      </c>
      <c r="E16068" s="39" t="s">
        <v>1766</v>
      </c>
      <c r="F16068" s="37" t="s">
        <v>2917</v>
      </c>
    </row>
    <row r="16069" spans="1:6" ht="14.25" customHeight="1" x14ac:dyDescent="0.2">
      <c r="A16069" s="35" t="s">
        <v>49390</v>
      </c>
      <c r="B16069" s="36" t="s">
        <v>49391</v>
      </c>
      <c r="C16069" s="37">
        <v>71121103</v>
      </c>
      <c r="D16069" s="38" t="s">
        <v>49392</v>
      </c>
      <c r="E16069" s="39" t="s">
        <v>1766</v>
      </c>
      <c r="F16069" s="37" t="s">
        <v>2917</v>
      </c>
    </row>
    <row r="16070" spans="1:6" ht="14.25" customHeight="1" x14ac:dyDescent="0.2">
      <c r="A16070" s="35" t="s">
        <v>49393</v>
      </c>
      <c r="B16070" s="36" t="s">
        <v>49394</v>
      </c>
      <c r="C16070" s="37">
        <v>71121104</v>
      </c>
      <c r="D16070" s="38" t="s">
        <v>49395</v>
      </c>
      <c r="E16070" s="39" t="s">
        <v>1766</v>
      </c>
      <c r="F16070" s="37" t="s">
        <v>2917</v>
      </c>
    </row>
    <row r="16071" spans="1:6" ht="14.25" customHeight="1" x14ac:dyDescent="0.2">
      <c r="A16071" s="35" t="s">
        <v>49396</v>
      </c>
      <c r="B16071" s="36" t="s">
        <v>49397</v>
      </c>
      <c r="C16071" s="37">
        <v>71121105</v>
      </c>
      <c r="D16071" s="38" t="s">
        <v>49398</v>
      </c>
      <c r="E16071" s="39" t="s">
        <v>1683</v>
      </c>
      <c r="F16071" s="37" t="s">
        <v>6231</v>
      </c>
    </row>
    <row r="16072" spans="1:6" ht="14.25" customHeight="1" x14ac:dyDescent="0.2">
      <c r="A16072" s="35" t="s">
        <v>49399</v>
      </c>
      <c r="B16072" s="36" t="s">
        <v>49400</v>
      </c>
      <c r="C16072" s="37">
        <v>71121106</v>
      </c>
      <c r="D16072" s="38" t="s">
        <v>49401</v>
      </c>
      <c r="E16072" s="39" t="s">
        <v>1766</v>
      </c>
      <c r="F16072" s="37" t="s">
        <v>2917</v>
      </c>
    </row>
    <row r="16073" spans="1:6" ht="14.25" customHeight="1" x14ac:dyDescent="0.2">
      <c r="A16073" s="35" t="s">
        <v>49402</v>
      </c>
      <c r="B16073" s="36" t="s">
        <v>49403</v>
      </c>
      <c r="C16073" s="37">
        <v>71121107</v>
      </c>
      <c r="D16073" s="38" t="s">
        <v>49404</v>
      </c>
      <c r="E16073" s="39" t="s">
        <v>1766</v>
      </c>
      <c r="F16073" s="37" t="s">
        <v>2917</v>
      </c>
    </row>
    <row r="16074" spans="1:6" ht="14.25" customHeight="1" x14ac:dyDescent="0.2">
      <c r="A16074" s="35" t="s">
        <v>49405</v>
      </c>
      <c r="B16074" s="36" t="s">
        <v>49406</v>
      </c>
      <c r="C16074" s="37">
        <v>71121108</v>
      </c>
      <c r="D16074" s="38" t="s">
        <v>49407</v>
      </c>
      <c r="E16074" s="39" t="s">
        <v>1766</v>
      </c>
      <c r="F16074" s="37" t="s">
        <v>2917</v>
      </c>
    </row>
    <row r="16075" spans="1:6" ht="14.25" customHeight="1" x14ac:dyDescent="0.2">
      <c r="A16075" s="35" t="s">
        <v>49408</v>
      </c>
      <c r="B16075" s="36" t="s">
        <v>49409</v>
      </c>
      <c r="C16075" s="37">
        <v>71121109</v>
      </c>
      <c r="D16075" s="38" t="s">
        <v>49410</v>
      </c>
      <c r="E16075" s="39" t="s">
        <v>1766</v>
      </c>
      <c r="F16075" s="37" t="s">
        <v>2917</v>
      </c>
    </row>
    <row r="16076" spans="1:6" ht="14.25" customHeight="1" x14ac:dyDescent="0.2">
      <c r="A16076" s="35" t="s">
        <v>49411</v>
      </c>
      <c r="B16076" s="36" t="s">
        <v>49412</v>
      </c>
      <c r="C16076" s="37">
        <v>71121110</v>
      </c>
      <c r="D16076" s="38" t="s">
        <v>49413</v>
      </c>
      <c r="E16076" s="39" t="s">
        <v>1766</v>
      </c>
      <c r="F16076" s="37" t="s">
        <v>2917</v>
      </c>
    </row>
    <row r="16077" spans="1:6" ht="14.25" customHeight="1" x14ac:dyDescent="0.2">
      <c r="A16077" s="35" t="s">
        <v>49414</v>
      </c>
      <c r="B16077" s="36" t="s">
        <v>49412</v>
      </c>
      <c r="C16077" s="37">
        <v>71121111</v>
      </c>
      <c r="D16077" s="38" t="s">
        <v>49389</v>
      </c>
      <c r="E16077" s="39" t="s">
        <v>1766</v>
      </c>
      <c r="F16077" s="37" t="s">
        <v>2917</v>
      </c>
    </row>
    <row r="16078" spans="1:6" ht="14.25" customHeight="1" x14ac:dyDescent="0.2">
      <c r="A16078" s="35" t="s">
        <v>49415</v>
      </c>
      <c r="B16078" s="36" t="s">
        <v>49412</v>
      </c>
      <c r="C16078" s="37">
        <v>71121112</v>
      </c>
      <c r="D16078" s="38" t="s">
        <v>49416</v>
      </c>
      <c r="E16078" s="39" t="s">
        <v>1766</v>
      </c>
      <c r="F16078" s="37" t="s">
        <v>2917</v>
      </c>
    </row>
    <row r="16079" spans="1:6" ht="14.25" customHeight="1" x14ac:dyDescent="0.2">
      <c r="A16079" s="35" t="s">
        <v>49417</v>
      </c>
      <c r="B16079" s="36" t="s">
        <v>49417</v>
      </c>
      <c r="C16079" s="37">
        <v>71121113</v>
      </c>
      <c r="D16079" s="38" t="s">
        <v>49418</v>
      </c>
      <c r="E16079" s="39" t="s">
        <v>1766</v>
      </c>
      <c r="F16079" s="37" t="s">
        <v>2917</v>
      </c>
    </row>
    <row r="16080" spans="1:6" ht="14.25" customHeight="1" x14ac:dyDescent="0.2">
      <c r="A16080" s="35" t="s">
        <v>49419</v>
      </c>
      <c r="B16080" s="36" t="s">
        <v>49420</v>
      </c>
      <c r="C16080" s="37">
        <v>71121114</v>
      </c>
      <c r="D16080" s="38" t="s">
        <v>49421</v>
      </c>
      <c r="E16080" s="39" t="s">
        <v>1766</v>
      </c>
      <c r="F16080" s="37" t="s">
        <v>2917</v>
      </c>
    </row>
    <row r="16081" spans="1:6" ht="14.25" customHeight="1" x14ac:dyDescent="0.2">
      <c r="A16081" s="35" t="s">
        <v>49422</v>
      </c>
      <c r="B16081" s="36" t="s">
        <v>49423</v>
      </c>
      <c r="C16081" s="37">
        <v>71121115</v>
      </c>
      <c r="D16081" s="38" t="s">
        <v>49424</v>
      </c>
      <c r="E16081" s="39" t="s">
        <v>1766</v>
      </c>
      <c r="F16081" s="37" t="s">
        <v>2917</v>
      </c>
    </row>
    <row r="16082" spans="1:6" ht="14.25" customHeight="1" x14ac:dyDescent="0.2">
      <c r="A16082" s="35" t="s">
        <v>49425</v>
      </c>
      <c r="B16082" s="36" t="s">
        <v>49426</v>
      </c>
      <c r="C16082" s="37">
        <v>71121116</v>
      </c>
      <c r="D16082" s="38" t="s">
        <v>49427</v>
      </c>
      <c r="E16082" s="39" t="s">
        <v>1766</v>
      </c>
      <c r="F16082" s="37" t="s">
        <v>2917</v>
      </c>
    </row>
    <row r="16083" spans="1:6" ht="14.25" customHeight="1" x14ac:dyDescent="0.2">
      <c r="A16083" s="35" t="s">
        <v>49428</v>
      </c>
      <c r="B16083" s="36" t="s">
        <v>49429</v>
      </c>
      <c r="C16083" s="37">
        <v>71121117</v>
      </c>
      <c r="D16083" s="38" t="s">
        <v>49430</v>
      </c>
      <c r="E16083" s="39" t="s">
        <v>1766</v>
      </c>
      <c r="F16083" s="37" t="s">
        <v>2917</v>
      </c>
    </row>
    <row r="16084" spans="1:6" ht="14.25" customHeight="1" x14ac:dyDescent="0.2">
      <c r="A16084" s="35" t="s">
        <v>49431</v>
      </c>
      <c r="B16084" s="36" t="s">
        <v>49432</v>
      </c>
      <c r="C16084" s="37">
        <v>71121118</v>
      </c>
      <c r="D16084" s="38" t="s">
        <v>49433</v>
      </c>
      <c r="E16084" s="39" t="s">
        <v>1766</v>
      </c>
      <c r="F16084" s="37" t="s">
        <v>2917</v>
      </c>
    </row>
    <row r="16085" spans="1:6" ht="14.25" customHeight="1" x14ac:dyDescent="0.2">
      <c r="A16085" s="35" t="s">
        <v>49434</v>
      </c>
      <c r="B16085" s="36" t="s">
        <v>49435</v>
      </c>
      <c r="C16085" s="37">
        <v>71121119</v>
      </c>
      <c r="D16085" s="38" t="s">
        <v>49436</v>
      </c>
      <c r="E16085" s="39" t="s">
        <v>1766</v>
      </c>
      <c r="F16085" s="37" t="s">
        <v>2917</v>
      </c>
    </row>
    <row r="16086" spans="1:6" ht="14.25" customHeight="1" x14ac:dyDescent="0.2">
      <c r="A16086" s="35" t="s">
        <v>49437</v>
      </c>
      <c r="B16086" s="36" t="s">
        <v>49438</v>
      </c>
      <c r="C16086" s="37">
        <v>71121120</v>
      </c>
      <c r="D16086" s="38" t="s">
        <v>49439</v>
      </c>
      <c r="E16086" s="39" t="s">
        <v>1766</v>
      </c>
      <c r="F16086" s="37" t="s">
        <v>2917</v>
      </c>
    </row>
    <row r="16087" spans="1:6" ht="14.25" customHeight="1" x14ac:dyDescent="0.2">
      <c r="A16087" s="35" t="s">
        <v>49440</v>
      </c>
      <c r="B16087" s="36" t="s">
        <v>49441</v>
      </c>
      <c r="C16087" s="37">
        <v>71121121</v>
      </c>
      <c r="D16087" s="38" t="s">
        <v>49442</v>
      </c>
      <c r="E16087" s="39" t="s">
        <v>1766</v>
      </c>
      <c r="F16087" s="37" t="s">
        <v>2917</v>
      </c>
    </row>
    <row r="16088" spans="1:6" ht="14.25" customHeight="1" x14ac:dyDescent="0.2">
      <c r="A16088" s="35" t="s">
        <v>49443</v>
      </c>
      <c r="B16088" s="36" t="s">
        <v>49444</v>
      </c>
      <c r="C16088" s="37">
        <v>71121122</v>
      </c>
      <c r="D16088" s="38" t="s">
        <v>49445</v>
      </c>
      <c r="E16088" s="39" t="s">
        <v>1766</v>
      </c>
      <c r="F16088" s="37" t="s">
        <v>2917</v>
      </c>
    </row>
    <row r="16089" spans="1:6" ht="14.25" customHeight="1" x14ac:dyDescent="0.2">
      <c r="A16089" s="35" t="s">
        <v>49446</v>
      </c>
      <c r="B16089" s="36" t="s">
        <v>49447</v>
      </c>
      <c r="C16089" s="37">
        <v>71121123</v>
      </c>
      <c r="D16089" s="38" t="s">
        <v>49448</v>
      </c>
      <c r="E16089" s="39" t="s">
        <v>1766</v>
      </c>
      <c r="F16089" s="37" t="s">
        <v>2917</v>
      </c>
    </row>
    <row r="16090" spans="1:6" ht="14.25" customHeight="1" x14ac:dyDescent="0.2">
      <c r="A16090" s="35" t="s">
        <v>49449</v>
      </c>
      <c r="B16090" s="36" t="s">
        <v>49450</v>
      </c>
      <c r="C16090" s="37">
        <v>71121201</v>
      </c>
      <c r="D16090" s="38" t="s">
        <v>49451</v>
      </c>
      <c r="E16090" s="39" t="s">
        <v>1766</v>
      </c>
      <c r="F16090" s="37" t="s">
        <v>2917</v>
      </c>
    </row>
    <row r="16091" spans="1:6" ht="14.25" customHeight="1" x14ac:dyDescent="0.2">
      <c r="A16091" s="35" t="s">
        <v>49452</v>
      </c>
      <c r="B16091" s="36" t="s">
        <v>49453</v>
      </c>
      <c r="C16091" s="37">
        <v>71121202</v>
      </c>
      <c r="D16091" s="38" t="s">
        <v>49454</v>
      </c>
      <c r="E16091" s="39" t="s">
        <v>1766</v>
      </c>
      <c r="F16091" s="37" t="s">
        <v>2917</v>
      </c>
    </row>
    <row r="16092" spans="1:6" ht="14.25" customHeight="1" x14ac:dyDescent="0.2">
      <c r="A16092" s="35" t="s">
        <v>49455</v>
      </c>
      <c r="B16092" s="36" t="s">
        <v>49453</v>
      </c>
      <c r="C16092" s="37">
        <v>71121203</v>
      </c>
      <c r="D16092" s="38" t="s">
        <v>49456</v>
      </c>
      <c r="E16092" s="39" t="s">
        <v>1766</v>
      </c>
      <c r="F16092" s="37" t="s">
        <v>2917</v>
      </c>
    </row>
    <row r="16093" spans="1:6" ht="14.25" customHeight="1" x14ac:dyDescent="0.2">
      <c r="A16093" s="35" t="s">
        <v>49457</v>
      </c>
      <c r="B16093" s="36" t="s">
        <v>49458</v>
      </c>
      <c r="C16093" s="37">
        <v>71121204</v>
      </c>
      <c r="D16093" s="38" t="s">
        <v>49459</v>
      </c>
      <c r="E16093" s="39" t="s">
        <v>1766</v>
      </c>
      <c r="F16093" s="37" t="s">
        <v>2917</v>
      </c>
    </row>
    <row r="16094" spans="1:6" ht="14.25" customHeight="1" x14ac:dyDescent="0.2">
      <c r="A16094" s="35" t="s">
        <v>49460</v>
      </c>
      <c r="B16094" s="36" t="s">
        <v>49461</v>
      </c>
      <c r="C16094" s="37">
        <v>71121205</v>
      </c>
      <c r="D16094" s="38" t="s">
        <v>49462</v>
      </c>
      <c r="E16094" s="39" t="s">
        <v>1766</v>
      </c>
      <c r="F16094" s="37" t="s">
        <v>2917</v>
      </c>
    </row>
    <row r="16095" spans="1:6" ht="14.25" customHeight="1" x14ac:dyDescent="0.2">
      <c r="A16095" s="35" t="s">
        <v>49463</v>
      </c>
      <c r="B16095" s="36" t="s">
        <v>49464</v>
      </c>
      <c r="C16095" s="37">
        <v>71121206</v>
      </c>
      <c r="D16095" s="38" t="s">
        <v>49465</v>
      </c>
      <c r="E16095" s="39" t="s">
        <v>1766</v>
      </c>
      <c r="F16095" s="37" t="s">
        <v>2917</v>
      </c>
    </row>
    <row r="16096" spans="1:6" ht="14.25" customHeight="1" x14ac:dyDescent="0.2">
      <c r="A16096" s="35" t="s">
        <v>49466</v>
      </c>
      <c r="B16096" s="36" t="s">
        <v>49467</v>
      </c>
      <c r="C16096" s="37">
        <v>71121207</v>
      </c>
      <c r="D16096" s="38" t="s">
        <v>49468</v>
      </c>
      <c r="E16096" s="39" t="s">
        <v>1766</v>
      </c>
      <c r="F16096" s="37" t="s">
        <v>2917</v>
      </c>
    </row>
    <row r="16097" spans="1:6" ht="14.25" customHeight="1" x14ac:dyDescent="0.2">
      <c r="A16097" s="35" t="s">
        <v>49469</v>
      </c>
      <c r="B16097" s="36" t="s">
        <v>49470</v>
      </c>
      <c r="C16097" s="37">
        <v>71121208</v>
      </c>
      <c r="D16097" s="38" t="s">
        <v>49471</v>
      </c>
      <c r="E16097" s="39" t="s">
        <v>1766</v>
      </c>
      <c r="F16097" s="37" t="s">
        <v>2917</v>
      </c>
    </row>
    <row r="16098" spans="1:6" ht="14.25" customHeight="1" x14ac:dyDescent="0.2">
      <c r="A16098" s="35" t="s">
        <v>49472</v>
      </c>
      <c r="B16098" s="36" t="s">
        <v>49473</v>
      </c>
      <c r="C16098" s="37">
        <v>71121301</v>
      </c>
      <c r="D16098" s="38" t="s">
        <v>49474</v>
      </c>
      <c r="E16098" s="39" t="s">
        <v>1766</v>
      </c>
      <c r="F16098" s="37" t="s">
        <v>2917</v>
      </c>
    </row>
    <row r="16099" spans="1:6" ht="14.25" customHeight="1" x14ac:dyDescent="0.2">
      <c r="A16099" s="35" t="s">
        <v>49475</v>
      </c>
      <c r="B16099" s="36" t="s">
        <v>49476</v>
      </c>
      <c r="C16099" s="37">
        <v>71121302</v>
      </c>
      <c r="D16099" s="38" t="s">
        <v>49477</v>
      </c>
      <c r="E16099" s="39" t="s">
        <v>1766</v>
      </c>
      <c r="F16099" s="37" t="s">
        <v>2917</v>
      </c>
    </row>
    <row r="16100" spans="1:6" ht="14.25" customHeight="1" x14ac:dyDescent="0.2">
      <c r="A16100" s="35" t="s">
        <v>49478</v>
      </c>
      <c r="B16100" s="36" t="s">
        <v>49479</v>
      </c>
      <c r="C16100" s="37">
        <v>71121303</v>
      </c>
      <c r="D16100" s="38" t="s">
        <v>49480</v>
      </c>
      <c r="E16100" s="39" t="s">
        <v>1766</v>
      </c>
      <c r="F16100" s="37" t="s">
        <v>2917</v>
      </c>
    </row>
    <row r="16101" spans="1:6" ht="14.25" customHeight="1" x14ac:dyDescent="0.2">
      <c r="A16101" s="35" t="s">
        <v>49481</v>
      </c>
      <c r="B16101" s="36" t="s">
        <v>49482</v>
      </c>
      <c r="C16101" s="37">
        <v>71121304</v>
      </c>
      <c r="D16101" s="38" t="s">
        <v>49483</v>
      </c>
      <c r="E16101" s="39" t="s">
        <v>1766</v>
      </c>
      <c r="F16101" s="37" t="s">
        <v>2917</v>
      </c>
    </row>
    <row r="16102" spans="1:6" ht="14.25" customHeight="1" x14ac:dyDescent="0.2">
      <c r="A16102" s="35" t="s">
        <v>49484</v>
      </c>
      <c r="B16102" s="36" t="s">
        <v>49485</v>
      </c>
      <c r="C16102" s="37">
        <v>71121305</v>
      </c>
      <c r="D16102" s="38" t="s">
        <v>49486</v>
      </c>
      <c r="E16102" s="39" t="s">
        <v>1766</v>
      </c>
      <c r="F16102" s="37" t="s">
        <v>2917</v>
      </c>
    </row>
    <row r="16103" spans="1:6" ht="14.25" customHeight="1" x14ac:dyDescent="0.2">
      <c r="A16103" s="35" t="s">
        <v>49487</v>
      </c>
      <c r="B16103" s="36" t="s">
        <v>49488</v>
      </c>
      <c r="C16103" s="37">
        <v>71121401</v>
      </c>
      <c r="D16103" s="38" t="s">
        <v>49489</v>
      </c>
      <c r="E16103" s="39" t="s">
        <v>1766</v>
      </c>
      <c r="F16103" s="37" t="s">
        <v>2917</v>
      </c>
    </row>
    <row r="16104" spans="1:6" ht="14.25" customHeight="1" x14ac:dyDescent="0.2">
      <c r="A16104" s="35" t="s">
        <v>49490</v>
      </c>
      <c r="B16104" s="36" t="s">
        <v>49491</v>
      </c>
      <c r="C16104" s="37">
        <v>71121402</v>
      </c>
      <c r="D16104" s="38" t="s">
        <v>49492</v>
      </c>
      <c r="E16104" s="39" t="s">
        <v>1766</v>
      </c>
      <c r="F16104" s="37" t="s">
        <v>2917</v>
      </c>
    </row>
    <row r="16105" spans="1:6" ht="14.25" customHeight="1" x14ac:dyDescent="0.2">
      <c r="A16105" s="35" t="s">
        <v>49493</v>
      </c>
      <c r="B16105" s="36" t="s">
        <v>49494</v>
      </c>
      <c r="C16105" s="37">
        <v>71121403</v>
      </c>
      <c r="D16105" s="38" t="s">
        <v>49495</v>
      </c>
      <c r="E16105" s="39" t="s">
        <v>1766</v>
      </c>
      <c r="F16105" s="37" t="s">
        <v>2917</v>
      </c>
    </row>
    <row r="16106" spans="1:6" ht="14.25" customHeight="1" x14ac:dyDescent="0.2">
      <c r="A16106" s="35" t="s">
        <v>49496</v>
      </c>
      <c r="B16106" s="36" t="s">
        <v>49497</v>
      </c>
      <c r="C16106" s="37">
        <v>71121404</v>
      </c>
      <c r="D16106" s="38" t="s">
        <v>49498</v>
      </c>
      <c r="E16106" s="39" t="s">
        <v>1766</v>
      </c>
      <c r="F16106" s="37" t="s">
        <v>2917</v>
      </c>
    </row>
    <row r="16107" spans="1:6" ht="14.25" customHeight="1" x14ac:dyDescent="0.2">
      <c r="A16107" s="35" t="s">
        <v>49499</v>
      </c>
      <c r="B16107" s="36" t="s">
        <v>49500</v>
      </c>
      <c r="C16107" s="37">
        <v>71121405</v>
      </c>
      <c r="D16107" s="38" t="s">
        <v>49500</v>
      </c>
      <c r="E16107" s="39" t="s">
        <v>1766</v>
      </c>
      <c r="F16107" s="37" t="s">
        <v>2917</v>
      </c>
    </row>
    <row r="16108" spans="1:6" ht="14.25" customHeight="1" x14ac:dyDescent="0.2">
      <c r="A16108" s="35" t="s">
        <v>49501</v>
      </c>
      <c r="B16108" s="36" t="s">
        <v>49502</v>
      </c>
      <c r="C16108" s="37">
        <v>71121406</v>
      </c>
      <c r="D16108" s="38" t="s">
        <v>49503</v>
      </c>
      <c r="E16108" s="39" t="s">
        <v>1766</v>
      </c>
      <c r="F16108" s="37" t="s">
        <v>2917</v>
      </c>
    </row>
    <row r="16109" spans="1:6" ht="14.25" customHeight="1" x14ac:dyDescent="0.2">
      <c r="A16109" s="35" t="s">
        <v>49504</v>
      </c>
      <c r="B16109" s="36" t="s">
        <v>49505</v>
      </c>
      <c r="C16109" s="37">
        <v>71121407</v>
      </c>
      <c r="D16109" s="38" t="s">
        <v>49506</v>
      </c>
      <c r="E16109" s="39" t="s">
        <v>1766</v>
      </c>
      <c r="F16109" s="37" t="s">
        <v>2917</v>
      </c>
    </row>
    <row r="16110" spans="1:6" ht="14.25" customHeight="1" x14ac:dyDescent="0.2">
      <c r="A16110" s="35" t="s">
        <v>49507</v>
      </c>
      <c r="B16110" s="36" t="s">
        <v>49508</v>
      </c>
      <c r="C16110" s="37">
        <v>71121501</v>
      </c>
      <c r="D16110" s="38" t="s">
        <v>49509</v>
      </c>
      <c r="E16110" s="39" t="s">
        <v>1766</v>
      </c>
      <c r="F16110" s="37" t="s">
        <v>2917</v>
      </c>
    </row>
    <row r="16111" spans="1:6" ht="14.25" customHeight="1" x14ac:dyDescent="0.2">
      <c r="A16111" s="35" t="s">
        <v>49510</v>
      </c>
      <c r="B16111" s="36" t="s">
        <v>10818</v>
      </c>
      <c r="C16111" s="37">
        <v>71121502</v>
      </c>
      <c r="D16111" s="38" t="s">
        <v>49511</v>
      </c>
      <c r="E16111" s="39" t="s">
        <v>1766</v>
      </c>
      <c r="F16111" s="37" t="s">
        <v>2917</v>
      </c>
    </row>
    <row r="16112" spans="1:6" ht="14.25" customHeight="1" x14ac:dyDescent="0.2">
      <c r="A16112" s="35" t="s">
        <v>49512</v>
      </c>
      <c r="B16112" s="36" t="s">
        <v>49513</v>
      </c>
      <c r="C16112" s="37">
        <v>71121503</v>
      </c>
      <c r="D16112" s="38" t="s">
        <v>49514</v>
      </c>
      <c r="E16112" s="39" t="s">
        <v>1766</v>
      </c>
      <c r="F16112" s="37" t="s">
        <v>2917</v>
      </c>
    </row>
    <row r="16113" spans="1:6" ht="14.25" customHeight="1" x14ac:dyDescent="0.2">
      <c r="A16113" s="35" t="s">
        <v>49515</v>
      </c>
      <c r="B16113" s="36" t="s">
        <v>49516</v>
      </c>
      <c r="C16113" s="37">
        <v>71121504</v>
      </c>
      <c r="D16113" s="38" t="s">
        <v>49517</v>
      </c>
      <c r="E16113" s="39" t="s">
        <v>1766</v>
      </c>
      <c r="F16113" s="37" t="s">
        <v>2917</v>
      </c>
    </row>
    <row r="16114" spans="1:6" ht="14.25" customHeight="1" x14ac:dyDescent="0.2">
      <c r="A16114" s="35" t="s">
        <v>49518</v>
      </c>
      <c r="B16114" s="36" t="s">
        <v>49519</v>
      </c>
      <c r="C16114" s="37">
        <v>71121505</v>
      </c>
      <c r="D16114" s="38" t="s">
        <v>49520</v>
      </c>
      <c r="E16114" s="39" t="s">
        <v>1766</v>
      </c>
      <c r="F16114" s="37" t="s">
        <v>2917</v>
      </c>
    </row>
    <row r="16115" spans="1:6" ht="14.25" customHeight="1" x14ac:dyDescent="0.2">
      <c r="A16115" s="35" t="s">
        <v>49521</v>
      </c>
      <c r="B16115" s="36" t="s">
        <v>49522</v>
      </c>
      <c r="C16115" s="37">
        <v>71121506</v>
      </c>
      <c r="D16115" s="38" t="s">
        <v>49523</v>
      </c>
      <c r="E16115" s="39" t="s">
        <v>1766</v>
      </c>
      <c r="F16115" s="37" t="s">
        <v>2917</v>
      </c>
    </row>
    <row r="16116" spans="1:6" ht="14.25" customHeight="1" x14ac:dyDescent="0.2">
      <c r="A16116" s="35" t="s">
        <v>49524</v>
      </c>
      <c r="B16116" s="36" t="s">
        <v>49525</v>
      </c>
      <c r="C16116" s="37">
        <v>71121507</v>
      </c>
      <c r="D16116" s="38" t="s">
        <v>49526</v>
      </c>
      <c r="E16116" s="39" t="s">
        <v>1766</v>
      </c>
      <c r="F16116" s="37" t="s">
        <v>2917</v>
      </c>
    </row>
    <row r="16117" spans="1:6" ht="14.25" customHeight="1" x14ac:dyDescent="0.2">
      <c r="A16117" s="35" t="s">
        <v>49527</v>
      </c>
      <c r="B16117" s="36" t="s">
        <v>49528</v>
      </c>
      <c r="C16117" s="37">
        <v>71121508</v>
      </c>
      <c r="D16117" s="38" t="s">
        <v>49529</v>
      </c>
      <c r="E16117" s="39" t="s">
        <v>1766</v>
      </c>
      <c r="F16117" s="37" t="s">
        <v>2917</v>
      </c>
    </row>
    <row r="16118" spans="1:6" ht="14.25" customHeight="1" x14ac:dyDescent="0.2">
      <c r="A16118" s="35" t="s">
        <v>49530</v>
      </c>
      <c r="B16118" s="36" t="s">
        <v>49531</v>
      </c>
      <c r="C16118" s="37">
        <v>71121509</v>
      </c>
      <c r="D16118" s="38" t="s">
        <v>49532</v>
      </c>
      <c r="E16118" s="39" t="s">
        <v>1766</v>
      </c>
      <c r="F16118" s="37" t="s">
        <v>2917</v>
      </c>
    </row>
    <row r="16119" spans="1:6" ht="14.25" customHeight="1" x14ac:dyDescent="0.2">
      <c r="A16119" s="35" t="s">
        <v>49533</v>
      </c>
      <c r="B16119" s="36" t="s">
        <v>49533</v>
      </c>
      <c r="C16119" s="37">
        <v>71121510</v>
      </c>
      <c r="D16119" s="38" t="s">
        <v>49534</v>
      </c>
      <c r="E16119" s="39" t="s">
        <v>1766</v>
      </c>
      <c r="F16119" s="37" t="s">
        <v>2917</v>
      </c>
    </row>
    <row r="16120" spans="1:6" ht="14.25" customHeight="1" x14ac:dyDescent="0.2">
      <c r="A16120" s="35" t="s">
        <v>49535</v>
      </c>
      <c r="B16120" s="36" t="s">
        <v>49536</v>
      </c>
      <c r="C16120" s="37">
        <v>71121511</v>
      </c>
      <c r="D16120" s="38" t="s">
        <v>49537</v>
      </c>
      <c r="E16120" s="39" t="s">
        <v>1766</v>
      </c>
      <c r="F16120" s="37" t="s">
        <v>2917</v>
      </c>
    </row>
    <row r="16121" spans="1:6" ht="14.25" customHeight="1" x14ac:dyDescent="0.2">
      <c r="A16121" s="35" t="s">
        <v>49538</v>
      </c>
      <c r="B16121" s="36" t="s">
        <v>49539</v>
      </c>
      <c r="C16121" s="37">
        <v>71121512</v>
      </c>
      <c r="D16121" s="38" t="s">
        <v>49540</v>
      </c>
      <c r="E16121" s="39" t="s">
        <v>1766</v>
      </c>
      <c r="F16121" s="37" t="s">
        <v>2917</v>
      </c>
    </row>
    <row r="16122" spans="1:6" ht="14.25" customHeight="1" x14ac:dyDescent="0.2">
      <c r="A16122" s="35" t="s">
        <v>49541</v>
      </c>
      <c r="B16122" s="36" t="s">
        <v>49542</v>
      </c>
      <c r="C16122" s="37">
        <v>71121513</v>
      </c>
      <c r="D16122" s="38" t="s">
        <v>49543</v>
      </c>
      <c r="E16122" s="39" t="s">
        <v>1766</v>
      </c>
      <c r="F16122" s="37" t="s">
        <v>2917</v>
      </c>
    </row>
    <row r="16123" spans="1:6" ht="14.25" customHeight="1" x14ac:dyDescent="0.2">
      <c r="A16123" s="35" t="s">
        <v>49544</v>
      </c>
      <c r="B16123" s="36" t="s">
        <v>49545</v>
      </c>
      <c r="C16123" s="37">
        <v>71121514</v>
      </c>
      <c r="D16123" s="38" t="s">
        <v>49546</v>
      </c>
      <c r="E16123" s="39" t="s">
        <v>1766</v>
      </c>
      <c r="F16123" s="37" t="s">
        <v>2917</v>
      </c>
    </row>
    <row r="16124" spans="1:6" ht="14.25" customHeight="1" x14ac:dyDescent="0.2">
      <c r="A16124" s="35" t="s">
        <v>49547</v>
      </c>
      <c r="B16124" s="36" t="s">
        <v>49548</v>
      </c>
      <c r="C16124" s="37">
        <v>71121515</v>
      </c>
      <c r="D16124" s="38" t="s">
        <v>49549</v>
      </c>
      <c r="E16124" s="39" t="s">
        <v>1766</v>
      </c>
      <c r="F16124" s="37" t="s">
        <v>2917</v>
      </c>
    </row>
    <row r="16125" spans="1:6" ht="14.25" customHeight="1" x14ac:dyDescent="0.2">
      <c r="A16125" s="35" t="s">
        <v>49550</v>
      </c>
      <c r="B16125" s="36" t="s">
        <v>49551</v>
      </c>
      <c r="C16125" s="37">
        <v>71121516</v>
      </c>
      <c r="D16125" s="38" t="s">
        <v>49552</v>
      </c>
      <c r="E16125" s="39" t="s">
        <v>1766</v>
      </c>
      <c r="F16125" s="37" t="s">
        <v>2917</v>
      </c>
    </row>
    <row r="16126" spans="1:6" ht="14.25" customHeight="1" x14ac:dyDescent="0.2">
      <c r="A16126" s="35" t="s">
        <v>49553</v>
      </c>
      <c r="B16126" s="36" t="s">
        <v>49554</v>
      </c>
      <c r="C16126" s="37">
        <v>71121601</v>
      </c>
      <c r="D16126" s="38" t="s">
        <v>49555</v>
      </c>
      <c r="E16126" s="39" t="s">
        <v>1766</v>
      </c>
      <c r="F16126" s="37" t="s">
        <v>2917</v>
      </c>
    </row>
    <row r="16127" spans="1:6" ht="14.25" customHeight="1" x14ac:dyDescent="0.2">
      <c r="A16127" s="35" t="s">
        <v>49556</v>
      </c>
      <c r="B16127" s="36" t="s">
        <v>49557</v>
      </c>
      <c r="C16127" s="37">
        <v>71121602</v>
      </c>
      <c r="D16127" s="38" t="s">
        <v>49558</v>
      </c>
      <c r="E16127" s="39" t="s">
        <v>1766</v>
      </c>
      <c r="F16127" s="37" t="s">
        <v>2917</v>
      </c>
    </row>
    <row r="16128" spans="1:6" ht="14.25" customHeight="1" x14ac:dyDescent="0.2">
      <c r="A16128" s="35" t="s">
        <v>49559</v>
      </c>
      <c r="B16128" s="36" t="s">
        <v>49560</v>
      </c>
      <c r="C16128" s="37">
        <v>71121603</v>
      </c>
      <c r="D16128" s="38" t="s">
        <v>49561</v>
      </c>
      <c r="E16128" s="39" t="s">
        <v>1766</v>
      </c>
      <c r="F16128" s="37" t="s">
        <v>2917</v>
      </c>
    </row>
    <row r="16129" spans="1:6" ht="14.25" customHeight="1" x14ac:dyDescent="0.2">
      <c r="A16129" s="35" t="s">
        <v>49562</v>
      </c>
      <c r="B16129" s="36" t="s">
        <v>49563</v>
      </c>
      <c r="C16129" s="37">
        <v>71121604</v>
      </c>
      <c r="D16129" s="38" t="s">
        <v>49564</v>
      </c>
      <c r="E16129" s="39" t="s">
        <v>1766</v>
      </c>
      <c r="F16129" s="37" t="s">
        <v>2917</v>
      </c>
    </row>
    <row r="16130" spans="1:6" ht="14.25" customHeight="1" x14ac:dyDescent="0.2">
      <c r="A16130" s="35" t="s">
        <v>49565</v>
      </c>
      <c r="B16130" s="36" t="s">
        <v>49566</v>
      </c>
      <c r="C16130" s="37">
        <v>71121605</v>
      </c>
      <c r="D16130" s="38" t="s">
        <v>49567</v>
      </c>
      <c r="E16130" s="39" t="s">
        <v>1766</v>
      </c>
      <c r="F16130" s="37" t="s">
        <v>2917</v>
      </c>
    </row>
    <row r="16131" spans="1:6" ht="14.25" customHeight="1" x14ac:dyDescent="0.2">
      <c r="A16131" s="35" t="s">
        <v>49568</v>
      </c>
      <c r="B16131" s="36" t="s">
        <v>49569</v>
      </c>
      <c r="C16131" s="37">
        <v>71121606</v>
      </c>
      <c r="D16131" s="38" t="s">
        <v>49570</v>
      </c>
      <c r="E16131" s="39" t="s">
        <v>1766</v>
      </c>
      <c r="F16131" s="37" t="s">
        <v>2917</v>
      </c>
    </row>
    <row r="16132" spans="1:6" ht="14.25" customHeight="1" x14ac:dyDescent="0.2">
      <c r="A16132" s="35" t="s">
        <v>49571</v>
      </c>
      <c r="B16132" s="36" t="s">
        <v>49572</v>
      </c>
      <c r="C16132" s="37">
        <v>71121607</v>
      </c>
      <c r="D16132" s="38" t="s">
        <v>49573</v>
      </c>
      <c r="E16132" s="39" t="s">
        <v>1766</v>
      </c>
      <c r="F16132" s="37" t="s">
        <v>2917</v>
      </c>
    </row>
    <row r="16133" spans="1:6" ht="14.25" customHeight="1" x14ac:dyDescent="0.2">
      <c r="A16133" s="35" t="s">
        <v>49574</v>
      </c>
      <c r="B16133" s="36" t="s">
        <v>49575</v>
      </c>
      <c r="C16133" s="37">
        <v>71121608</v>
      </c>
      <c r="D16133" s="38" t="s">
        <v>49576</v>
      </c>
      <c r="E16133" s="39" t="s">
        <v>1766</v>
      </c>
      <c r="F16133" s="37" t="s">
        <v>2917</v>
      </c>
    </row>
    <row r="16134" spans="1:6" ht="14.25" customHeight="1" x14ac:dyDescent="0.2">
      <c r="A16134" s="35" t="s">
        <v>49577</v>
      </c>
      <c r="B16134" s="36" t="s">
        <v>49578</v>
      </c>
      <c r="C16134" s="37">
        <v>71121609</v>
      </c>
      <c r="D16134" s="38" t="s">
        <v>49579</v>
      </c>
      <c r="E16134" s="39" t="s">
        <v>1766</v>
      </c>
      <c r="F16134" s="37" t="s">
        <v>2917</v>
      </c>
    </row>
    <row r="16135" spans="1:6" ht="14.25" customHeight="1" x14ac:dyDescent="0.2">
      <c r="A16135" s="35" t="s">
        <v>49580</v>
      </c>
      <c r="B16135" s="36" t="s">
        <v>49581</v>
      </c>
      <c r="C16135" s="37">
        <v>71121610</v>
      </c>
      <c r="D16135" s="38" t="s">
        <v>49582</v>
      </c>
      <c r="E16135" s="39" t="s">
        <v>1766</v>
      </c>
      <c r="F16135" s="37" t="s">
        <v>2917</v>
      </c>
    </row>
    <row r="16136" spans="1:6" ht="14.25" customHeight="1" x14ac:dyDescent="0.2">
      <c r="A16136" s="35" t="s">
        <v>49583</v>
      </c>
      <c r="B16136" s="36" t="s">
        <v>49584</v>
      </c>
      <c r="C16136" s="37">
        <v>71121611</v>
      </c>
      <c r="D16136" s="38" t="s">
        <v>49585</v>
      </c>
      <c r="E16136" s="39" t="s">
        <v>1766</v>
      </c>
      <c r="F16136" s="37" t="s">
        <v>2917</v>
      </c>
    </row>
    <row r="16137" spans="1:6" ht="14.25" customHeight="1" x14ac:dyDescent="0.2">
      <c r="A16137" s="35" t="s">
        <v>49586</v>
      </c>
      <c r="B16137" s="36" t="s">
        <v>49587</v>
      </c>
      <c r="C16137" s="37">
        <v>71121612</v>
      </c>
      <c r="D16137" s="38" t="s">
        <v>49588</v>
      </c>
      <c r="E16137" s="39" t="s">
        <v>1766</v>
      </c>
      <c r="F16137" s="37" t="s">
        <v>2917</v>
      </c>
    </row>
    <row r="16138" spans="1:6" ht="14.25" customHeight="1" x14ac:dyDescent="0.2">
      <c r="A16138" s="35" t="s">
        <v>49589</v>
      </c>
      <c r="B16138" s="36" t="s">
        <v>49590</v>
      </c>
      <c r="C16138" s="37">
        <v>71121613</v>
      </c>
      <c r="D16138" s="38" t="s">
        <v>49591</v>
      </c>
      <c r="E16138" s="39" t="s">
        <v>1766</v>
      </c>
      <c r="F16138" s="37" t="s">
        <v>2917</v>
      </c>
    </row>
    <row r="16139" spans="1:6" ht="14.25" customHeight="1" x14ac:dyDescent="0.2">
      <c r="A16139" s="35" t="s">
        <v>49592</v>
      </c>
      <c r="B16139" s="36" t="s">
        <v>49593</v>
      </c>
      <c r="C16139" s="37">
        <v>71121614</v>
      </c>
      <c r="D16139" s="38" t="s">
        <v>49594</v>
      </c>
      <c r="E16139" s="39" t="s">
        <v>1766</v>
      </c>
      <c r="F16139" s="37" t="s">
        <v>2917</v>
      </c>
    </row>
    <row r="16140" spans="1:6" ht="14.25" customHeight="1" x14ac:dyDescent="0.2">
      <c r="A16140" s="35" t="s">
        <v>49595</v>
      </c>
      <c r="B16140" s="36" t="s">
        <v>49596</v>
      </c>
      <c r="C16140" s="37">
        <v>71121615</v>
      </c>
      <c r="D16140" s="38" t="s">
        <v>49597</v>
      </c>
      <c r="E16140" s="39" t="s">
        <v>1766</v>
      </c>
      <c r="F16140" s="37" t="s">
        <v>2917</v>
      </c>
    </row>
    <row r="16141" spans="1:6" ht="14.25" customHeight="1" x14ac:dyDescent="0.2">
      <c r="A16141" s="35" t="s">
        <v>49598</v>
      </c>
      <c r="B16141" s="36" t="s">
        <v>49599</v>
      </c>
      <c r="C16141" s="37">
        <v>71121616</v>
      </c>
      <c r="D16141" s="38" t="s">
        <v>49600</v>
      </c>
      <c r="E16141" s="39" t="s">
        <v>1766</v>
      </c>
      <c r="F16141" s="37" t="s">
        <v>2917</v>
      </c>
    </row>
    <row r="16142" spans="1:6" ht="14.25" customHeight="1" x14ac:dyDescent="0.2">
      <c r="A16142" s="35" t="s">
        <v>49601</v>
      </c>
      <c r="B16142" s="36" t="s">
        <v>49602</v>
      </c>
      <c r="C16142" s="37">
        <v>71121617</v>
      </c>
      <c r="D16142" s="38" t="s">
        <v>49603</v>
      </c>
      <c r="E16142" s="39" t="s">
        <v>1766</v>
      </c>
      <c r="F16142" s="37" t="s">
        <v>2917</v>
      </c>
    </row>
    <row r="16143" spans="1:6" ht="14.25" customHeight="1" x14ac:dyDescent="0.2">
      <c r="A16143" s="35" t="s">
        <v>49604</v>
      </c>
      <c r="B16143" s="36" t="s">
        <v>49605</v>
      </c>
      <c r="C16143" s="37">
        <v>71121618</v>
      </c>
      <c r="D16143" s="38" t="s">
        <v>49606</v>
      </c>
      <c r="E16143" s="39" t="s">
        <v>1766</v>
      </c>
      <c r="F16143" s="37" t="s">
        <v>2917</v>
      </c>
    </row>
    <row r="16144" spans="1:6" ht="14.25" customHeight="1" x14ac:dyDescent="0.2">
      <c r="A16144" s="35" t="s">
        <v>49607</v>
      </c>
      <c r="B16144" s="36" t="s">
        <v>49608</v>
      </c>
      <c r="C16144" s="37">
        <v>71121619</v>
      </c>
      <c r="D16144" s="38" t="s">
        <v>49609</v>
      </c>
      <c r="E16144" s="39" t="s">
        <v>1766</v>
      </c>
      <c r="F16144" s="37" t="s">
        <v>2917</v>
      </c>
    </row>
    <row r="16145" spans="1:6" ht="14.25" customHeight="1" x14ac:dyDescent="0.2">
      <c r="A16145" s="35" t="s">
        <v>49610</v>
      </c>
      <c r="B16145" s="36" t="s">
        <v>49611</v>
      </c>
      <c r="C16145" s="37">
        <v>71121620</v>
      </c>
      <c r="D16145" s="38" t="s">
        <v>49612</v>
      </c>
      <c r="E16145" s="39" t="s">
        <v>1766</v>
      </c>
      <c r="F16145" s="37" t="s">
        <v>2917</v>
      </c>
    </row>
    <row r="16146" spans="1:6" ht="14.25" customHeight="1" x14ac:dyDescent="0.2">
      <c r="A16146" s="35" t="s">
        <v>49613</v>
      </c>
      <c r="B16146" s="36" t="s">
        <v>49614</v>
      </c>
      <c r="C16146" s="37">
        <v>71121621</v>
      </c>
      <c r="D16146" s="38" t="s">
        <v>49615</v>
      </c>
      <c r="E16146" s="39" t="s">
        <v>1766</v>
      </c>
      <c r="F16146" s="37" t="s">
        <v>2917</v>
      </c>
    </row>
    <row r="16147" spans="1:6" ht="14.25" customHeight="1" x14ac:dyDescent="0.2">
      <c r="A16147" s="35" t="s">
        <v>49616</v>
      </c>
      <c r="B16147" s="36" t="s">
        <v>49617</v>
      </c>
      <c r="C16147" s="37">
        <v>71121622</v>
      </c>
      <c r="D16147" s="38" t="s">
        <v>49618</v>
      </c>
      <c r="E16147" s="39" t="s">
        <v>1766</v>
      </c>
      <c r="F16147" s="37" t="s">
        <v>2917</v>
      </c>
    </row>
    <row r="16148" spans="1:6" ht="14.25" customHeight="1" x14ac:dyDescent="0.2">
      <c r="A16148" s="35" t="s">
        <v>49619</v>
      </c>
      <c r="B16148" s="36" t="s">
        <v>49620</v>
      </c>
      <c r="C16148" s="37">
        <v>71121623</v>
      </c>
      <c r="D16148" s="38" t="s">
        <v>49621</v>
      </c>
      <c r="E16148" s="39" t="s">
        <v>1766</v>
      </c>
      <c r="F16148" s="37" t="s">
        <v>2917</v>
      </c>
    </row>
    <row r="16149" spans="1:6" ht="14.25" customHeight="1" x14ac:dyDescent="0.2">
      <c r="A16149" s="35" t="s">
        <v>49622</v>
      </c>
      <c r="B16149" s="36" t="s">
        <v>49623</v>
      </c>
      <c r="C16149" s="37">
        <v>71121624</v>
      </c>
      <c r="D16149" s="38" t="s">
        <v>49624</v>
      </c>
      <c r="E16149" s="39" t="s">
        <v>1766</v>
      </c>
      <c r="F16149" s="37" t="s">
        <v>2917</v>
      </c>
    </row>
    <row r="16150" spans="1:6" ht="14.25" customHeight="1" x14ac:dyDescent="0.2">
      <c r="A16150" s="35" t="s">
        <v>49625</v>
      </c>
      <c r="B16150" s="36" t="s">
        <v>49626</v>
      </c>
      <c r="C16150" s="37">
        <v>71121625</v>
      </c>
      <c r="D16150" s="38" t="s">
        <v>49627</v>
      </c>
      <c r="E16150" s="39" t="s">
        <v>1766</v>
      </c>
      <c r="F16150" s="37" t="s">
        <v>2917</v>
      </c>
    </row>
    <row r="16151" spans="1:6" ht="14.25" customHeight="1" x14ac:dyDescent="0.2">
      <c r="A16151" s="35" t="s">
        <v>49628</v>
      </c>
      <c r="B16151" s="36" t="s">
        <v>49629</v>
      </c>
      <c r="C16151" s="37">
        <v>71121626</v>
      </c>
      <c r="D16151" s="38" t="s">
        <v>49630</v>
      </c>
      <c r="E16151" s="39" t="s">
        <v>1766</v>
      </c>
      <c r="F16151" s="37" t="s">
        <v>2917</v>
      </c>
    </row>
    <row r="16152" spans="1:6" ht="14.25" customHeight="1" x14ac:dyDescent="0.2">
      <c r="A16152" s="35" t="s">
        <v>49631</v>
      </c>
      <c r="B16152" s="36" t="s">
        <v>49632</v>
      </c>
      <c r="C16152" s="37">
        <v>71121627</v>
      </c>
      <c r="D16152" s="38" t="s">
        <v>49633</v>
      </c>
      <c r="E16152" s="39" t="s">
        <v>1766</v>
      </c>
      <c r="F16152" s="37" t="s">
        <v>2917</v>
      </c>
    </row>
    <row r="16153" spans="1:6" ht="14.25" customHeight="1" x14ac:dyDescent="0.2">
      <c r="A16153" s="35" t="s">
        <v>49634</v>
      </c>
      <c r="B16153" s="36" t="s">
        <v>49635</v>
      </c>
      <c r="C16153" s="37">
        <v>71121628</v>
      </c>
      <c r="D16153" s="38" t="s">
        <v>49636</v>
      </c>
      <c r="E16153" s="39" t="s">
        <v>1766</v>
      </c>
      <c r="F16153" s="37" t="s">
        <v>2917</v>
      </c>
    </row>
    <row r="16154" spans="1:6" ht="14.25" customHeight="1" x14ac:dyDescent="0.2">
      <c r="A16154" s="35" t="s">
        <v>49637</v>
      </c>
      <c r="B16154" s="36" t="s">
        <v>49638</v>
      </c>
      <c r="C16154" s="37">
        <v>71121629</v>
      </c>
      <c r="D16154" s="38" t="s">
        <v>49639</v>
      </c>
      <c r="E16154" s="39" t="s">
        <v>1766</v>
      </c>
      <c r="F16154" s="37" t="s">
        <v>2917</v>
      </c>
    </row>
    <row r="16155" spans="1:6" ht="14.25" customHeight="1" x14ac:dyDescent="0.2">
      <c r="A16155" s="35" t="s">
        <v>49640</v>
      </c>
      <c r="B16155" s="36" t="s">
        <v>49641</v>
      </c>
      <c r="C16155" s="37">
        <v>71121630</v>
      </c>
      <c r="D16155" s="38" t="s">
        <v>49642</v>
      </c>
      <c r="E16155" s="39" t="s">
        <v>1766</v>
      </c>
      <c r="F16155" s="37" t="s">
        <v>2917</v>
      </c>
    </row>
    <row r="16156" spans="1:6" ht="14.25" customHeight="1" x14ac:dyDescent="0.2">
      <c r="A16156" s="35" t="s">
        <v>49643</v>
      </c>
      <c r="B16156" s="36" t="s">
        <v>49644</v>
      </c>
      <c r="C16156" s="37">
        <v>71121631</v>
      </c>
      <c r="D16156" s="38" t="s">
        <v>49645</v>
      </c>
      <c r="E16156" s="39" t="s">
        <v>1766</v>
      </c>
      <c r="F16156" s="37" t="s">
        <v>2917</v>
      </c>
    </row>
    <row r="16157" spans="1:6" ht="14.25" customHeight="1" x14ac:dyDescent="0.2">
      <c r="A16157" s="35" t="s">
        <v>49646</v>
      </c>
      <c r="B16157" s="36" t="s">
        <v>49647</v>
      </c>
      <c r="C16157" s="37">
        <v>71121632</v>
      </c>
      <c r="D16157" s="38" t="s">
        <v>49648</v>
      </c>
      <c r="E16157" s="39" t="s">
        <v>1766</v>
      </c>
      <c r="F16157" s="37" t="s">
        <v>2917</v>
      </c>
    </row>
    <row r="16158" spans="1:6" ht="14.25" customHeight="1" x14ac:dyDescent="0.2">
      <c r="A16158" s="35" t="s">
        <v>49649</v>
      </c>
      <c r="B16158" s="36" t="s">
        <v>49650</v>
      </c>
      <c r="C16158" s="37">
        <v>71121633</v>
      </c>
      <c r="D16158" s="38" t="s">
        <v>49651</v>
      </c>
      <c r="E16158" s="39" t="s">
        <v>1766</v>
      </c>
      <c r="F16158" s="37" t="s">
        <v>2917</v>
      </c>
    </row>
    <row r="16159" spans="1:6" ht="14.25" customHeight="1" x14ac:dyDescent="0.2">
      <c r="A16159" s="35" t="s">
        <v>49652</v>
      </c>
      <c r="B16159" s="36" t="s">
        <v>49653</v>
      </c>
      <c r="C16159" s="37">
        <v>71121634</v>
      </c>
      <c r="D16159" s="38" t="s">
        <v>49654</v>
      </c>
      <c r="E16159" s="39" t="s">
        <v>1766</v>
      </c>
      <c r="F16159" s="37" t="s">
        <v>2917</v>
      </c>
    </row>
    <row r="16160" spans="1:6" ht="14.25" customHeight="1" x14ac:dyDescent="0.2">
      <c r="A16160" s="35" t="s">
        <v>49655</v>
      </c>
      <c r="B16160" s="36" t="s">
        <v>49656</v>
      </c>
      <c r="C16160" s="37">
        <v>71121635</v>
      </c>
      <c r="D16160" s="38" t="s">
        <v>49657</v>
      </c>
      <c r="E16160" s="39" t="s">
        <v>1766</v>
      </c>
      <c r="F16160" s="37" t="s">
        <v>2917</v>
      </c>
    </row>
    <row r="16161" spans="1:6" ht="14.25" customHeight="1" x14ac:dyDescent="0.2">
      <c r="A16161" s="35" t="s">
        <v>49658</v>
      </c>
      <c r="B16161" s="36" t="s">
        <v>49659</v>
      </c>
      <c r="C16161" s="37">
        <v>71121636</v>
      </c>
      <c r="D16161" s="38" t="s">
        <v>49660</v>
      </c>
      <c r="E16161" s="39" t="s">
        <v>1766</v>
      </c>
      <c r="F16161" s="37" t="s">
        <v>2917</v>
      </c>
    </row>
    <row r="16162" spans="1:6" ht="14.25" customHeight="1" x14ac:dyDescent="0.2">
      <c r="A16162" s="35" t="s">
        <v>49661</v>
      </c>
      <c r="B16162" s="36" t="s">
        <v>49662</v>
      </c>
      <c r="C16162" s="37">
        <v>71121637</v>
      </c>
      <c r="D16162" s="38" t="s">
        <v>49663</v>
      </c>
      <c r="E16162" s="39" t="s">
        <v>1766</v>
      </c>
      <c r="F16162" s="37" t="s">
        <v>2917</v>
      </c>
    </row>
    <row r="16163" spans="1:6" ht="14.25" customHeight="1" x14ac:dyDescent="0.2">
      <c r="A16163" s="35" t="s">
        <v>49664</v>
      </c>
      <c r="B16163" s="36" t="s">
        <v>49665</v>
      </c>
      <c r="C16163" s="37">
        <v>71121701</v>
      </c>
      <c r="D16163" s="38" t="s">
        <v>49666</v>
      </c>
      <c r="E16163" s="39" t="s">
        <v>1766</v>
      </c>
      <c r="F16163" s="37" t="s">
        <v>2917</v>
      </c>
    </row>
    <row r="16164" spans="1:6" ht="14.25" customHeight="1" x14ac:dyDescent="0.2">
      <c r="A16164" s="35" t="s">
        <v>49667</v>
      </c>
      <c r="B16164" s="36" t="s">
        <v>49668</v>
      </c>
      <c r="C16164" s="37">
        <v>71121702</v>
      </c>
      <c r="D16164" s="38" t="s">
        <v>49669</v>
      </c>
      <c r="E16164" s="39" t="s">
        <v>1766</v>
      </c>
      <c r="F16164" s="37" t="s">
        <v>2917</v>
      </c>
    </row>
    <row r="16165" spans="1:6" ht="14.25" customHeight="1" x14ac:dyDescent="0.2">
      <c r="A16165" s="35" t="s">
        <v>49670</v>
      </c>
      <c r="B16165" s="36" t="s">
        <v>49671</v>
      </c>
      <c r="C16165" s="37">
        <v>71121703</v>
      </c>
      <c r="D16165" s="38" t="s">
        <v>49672</v>
      </c>
      <c r="E16165" s="39" t="s">
        <v>1766</v>
      </c>
      <c r="F16165" s="37" t="s">
        <v>2917</v>
      </c>
    </row>
    <row r="16166" spans="1:6" ht="14.25" customHeight="1" x14ac:dyDescent="0.2">
      <c r="A16166" s="35" t="s">
        <v>49673</v>
      </c>
      <c r="B16166" s="36" t="s">
        <v>49674</v>
      </c>
      <c r="C16166" s="37">
        <v>71121704</v>
      </c>
      <c r="D16166" s="38" t="s">
        <v>49675</v>
      </c>
      <c r="E16166" s="39" t="s">
        <v>1766</v>
      </c>
      <c r="F16166" s="37" t="s">
        <v>2917</v>
      </c>
    </row>
    <row r="16167" spans="1:6" ht="14.25" customHeight="1" x14ac:dyDescent="0.2">
      <c r="A16167" s="35" t="s">
        <v>49676</v>
      </c>
      <c r="B16167" s="36" t="s">
        <v>49677</v>
      </c>
      <c r="C16167" s="37">
        <v>71121705</v>
      </c>
      <c r="D16167" s="38" t="s">
        <v>49678</v>
      </c>
      <c r="E16167" s="39" t="s">
        <v>1766</v>
      </c>
      <c r="F16167" s="37" t="s">
        <v>2917</v>
      </c>
    </row>
    <row r="16168" spans="1:6" ht="14.25" customHeight="1" x14ac:dyDescent="0.2">
      <c r="A16168" s="35" t="s">
        <v>49679</v>
      </c>
      <c r="B16168" s="36" t="s">
        <v>49680</v>
      </c>
      <c r="C16168" s="37">
        <v>71121706</v>
      </c>
      <c r="D16168" s="38" t="s">
        <v>49681</v>
      </c>
      <c r="E16168" s="39" t="s">
        <v>1766</v>
      </c>
      <c r="F16168" s="37" t="s">
        <v>2917</v>
      </c>
    </row>
    <row r="16169" spans="1:6" ht="14.25" customHeight="1" x14ac:dyDescent="0.2">
      <c r="A16169" s="35" t="s">
        <v>49682</v>
      </c>
      <c r="B16169" s="36" t="s">
        <v>49683</v>
      </c>
      <c r="C16169" s="37">
        <v>71121801</v>
      </c>
      <c r="D16169" s="38" t="s">
        <v>49684</v>
      </c>
      <c r="E16169" s="39" t="s">
        <v>1766</v>
      </c>
      <c r="F16169" s="37" t="s">
        <v>2917</v>
      </c>
    </row>
    <row r="16170" spans="1:6" ht="14.25" customHeight="1" x14ac:dyDescent="0.2">
      <c r="A16170" s="35" t="s">
        <v>49685</v>
      </c>
      <c r="B16170" s="36" t="s">
        <v>49686</v>
      </c>
      <c r="C16170" s="37">
        <v>71121802</v>
      </c>
      <c r="D16170" s="38" t="s">
        <v>49687</v>
      </c>
      <c r="E16170" s="39" t="s">
        <v>1766</v>
      </c>
      <c r="F16170" s="37" t="s">
        <v>2917</v>
      </c>
    </row>
    <row r="16171" spans="1:6" ht="14.25" customHeight="1" x14ac:dyDescent="0.2">
      <c r="A16171" s="35" t="s">
        <v>49688</v>
      </c>
      <c r="B16171" s="36" t="s">
        <v>49689</v>
      </c>
      <c r="C16171" s="37">
        <v>71121803</v>
      </c>
      <c r="D16171" s="38" t="s">
        <v>49690</v>
      </c>
      <c r="E16171" s="39" t="s">
        <v>1766</v>
      </c>
      <c r="F16171" s="37" t="s">
        <v>2917</v>
      </c>
    </row>
    <row r="16172" spans="1:6" ht="14.25" customHeight="1" x14ac:dyDescent="0.2">
      <c r="A16172" s="35" t="s">
        <v>49691</v>
      </c>
      <c r="B16172" s="36" t="s">
        <v>49692</v>
      </c>
      <c r="C16172" s="37">
        <v>71121804</v>
      </c>
      <c r="D16172" s="38" t="s">
        <v>49693</v>
      </c>
      <c r="E16172" s="39" t="s">
        <v>1766</v>
      </c>
      <c r="F16172" s="37" t="s">
        <v>2917</v>
      </c>
    </row>
    <row r="16173" spans="1:6" ht="14.25" customHeight="1" x14ac:dyDescent="0.2">
      <c r="A16173" s="35" t="s">
        <v>49694</v>
      </c>
      <c r="B16173" s="36" t="s">
        <v>49695</v>
      </c>
      <c r="C16173" s="37">
        <v>71121901</v>
      </c>
      <c r="D16173" s="38" t="s">
        <v>49696</v>
      </c>
      <c r="E16173" s="39" t="s">
        <v>1766</v>
      </c>
      <c r="F16173" s="37" t="s">
        <v>2917</v>
      </c>
    </row>
    <row r="16174" spans="1:6" ht="14.25" customHeight="1" x14ac:dyDescent="0.2">
      <c r="A16174" s="35" t="s">
        <v>49697</v>
      </c>
      <c r="B16174" s="36" t="s">
        <v>49698</v>
      </c>
      <c r="C16174" s="37">
        <v>71121902</v>
      </c>
      <c r="D16174" s="38" t="s">
        <v>49699</v>
      </c>
      <c r="E16174" s="39" t="s">
        <v>1766</v>
      </c>
      <c r="F16174" s="37" t="s">
        <v>2917</v>
      </c>
    </row>
    <row r="16175" spans="1:6" ht="14.25" customHeight="1" x14ac:dyDescent="0.2">
      <c r="A16175" s="35" t="s">
        <v>49700</v>
      </c>
      <c r="B16175" s="36" t="s">
        <v>49701</v>
      </c>
      <c r="C16175" s="37">
        <v>71121903</v>
      </c>
      <c r="D16175" s="38" t="s">
        <v>49702</v>
      </c>
      <c r="E16175" s="39" t="s">
        <v>1766</v>
      </c>
      <c r="F16175" s="37" t="s">
        <v>2917</v>
      </c>
    </row>
    <row r="16176" spans="1:6" ht="14.25" customHeight="1" x14ac:dyDescent="0.2">
      <c r="A16176" s="35" t="s">
        <v>49703</v>
      </c>
      <c r="B16176" s="36" t="s">
        <v>49704</v>
      </c>
      <c r="C16176" s="37">
        <v>71122001</v>
      </c>
      <c r="D16176" s="38" t="s">
        <v>49705</v>
      </c>
      <c r="E16176" s="39" t="s">
        <v>1766</v>
      </c>
      <c r="F16176" s="37" t="s">
        <v>2917</v>
      </c>
    </row>
    <row r="16177" spans="1:6" ht="14.25" customHeight="1" x14ac:dyDescent="0.2">
      <c r="A16177" s="35" t="s">
        <v>49706</v>
      </c>
      <c r="B16177" s="36" t="s">
        <v>49707</v>
      </c>
      <c r="C16177" s="37">
        <v>71122002</v>
      </c>
      <c r="D16177" s="38" t="s">
        <v>49708</v>
      </c>
      <c r="E16177" s="39" t="s">
        <v>1766</v>
      </c>
      <c r="F16177" s="37" t="s">
        <v>2917</v>
      </c>
    </row>
    <row r="16178" spans="1:6" ht="14.25" customHeight="1" x14ac:dyDescent="0.2">
      <c r="A16178" s="35" t="s">
        <v>49709</v>
      </c>
      <c r="B16178" s="36" t="s">
        <v>49710</v>
      </c>
      <c r="C16178" s="37">
        <v>71122003</v>
      </c>
      <c r="D16178" s="38" t="s">
        <v>49711</v>
      </c>
      <c r="E16178" s="39" t="s">
        <v>1766</v>
      </c>
      <c r="F16178" s="37" t="s">
        <v>2917</v>
      </c>
    </row>
    <row r="16179" spans="1:6" ht="14.25" customHeight="1" x14ac:dyDescent="0.2">
      <c r="A16179" s="35" t="s">
        <v>49712</v>
      </c>
      <c r="B16179" s="36" t="s">
        <v>49713</v>
      </c>
      <c r="C16179" s="37">
        <v>71122004</v>
      </c>
      <c r="D16179" s="38" t="s">
        <v>49714</v>
      </c>
      <c r="E16179" s="39" t="s">
        <v>1766</v>
      </c>
      <c r="F16179" s="37" t="s">
        <v>2917</v>
      </c>
    </row>
    <row r="16180" spans="1:6" ht="14.25" customHeight="1" x14ac:dyDescent="0.2">
      <c r="A16180" s="35" t="s">
        <v>49715</v>
      </c>
      <c r="B16180" s="36" t="s">
        <v>49716</v>
      </c>
      <c r="C16180" s="37">
        <v>71122005</v>
      </c>
      <c r="D16180" s="38" t="s">
        <v>49717</v>
      </c>
      <c r="E16180" s="39" t="s">
        <v>1766</v>
      </c>
      <c r="F16180" s="37" t="s">
        <v>2917</v>
      </c>
    </row>
    <row r="16181" spans="1:6" ht="14.25" customHeight="1" x14ac:dyDescent="0.2">
      <c r="A16181" s="35" t="s">
        <v>49718</v>
      </c>
      <c r="B16181" s="36" t="s">
        <v>49719</v>
      </c>
      <c r="C16181" s="37">
        <v>71122006</v>
      </c>
      <c r="D16181" s="38" t="s">
        <v>49720</v>
      </c>
      <c r="E16181" s="39" t="s">
        <v>1766</v>
      </c>
      <c r="F16181" s="37" t="s">
        <v>2917</v>
      </c>
    </row>
    <row r="16182" spans="1:6" ht="14.25" customHeight="1" x14ac:dyDescent="0.2">
      <c r="A16182" s="35" t="s">
        <v>49721</v>
      </c>
      <c r="B16182" s="36" t="s">
        <v>49722</v>
      </c>
      <c r="C16182" s="37">
        <v>71122101</v>
      </c>
      <c r="D16182" s="38" t="s">
        <v>49723</v>
      </c>
      <c r="E16182" s="39" t="s">
        <v>1766</v>
      </c>
      <c r="F16182" s="37" t="s">
        <v>2917</v>
      </c>
    </row>
    <row r="16183" spans="1:6" ht="14.25" customHeight="1" x14ac:dyDescent="0.2">
      <c r="A16183" s="35" t="s">
        <v>49724</v>
      </c>
      <c r="B16183" s="36" t="s">
        <v>49725</v>
      </c>
      <c r="C16183" s="37">
        <v>71122102</v>
      </c>
      <c r="D16183" s="38" t="s">
        <v>49726</v>
      </c>
      <c r="E16183" s="39" t="s">
        <v>1766</v>
      </c>
      <c r="F16183" s="37" t="s">
        <v>2917</v>
      </c>
    </row>
    <row r="16184" spans="1:6" ht="14.25" customHeight="1" x14ac:dyDescent="0.2">
      <c r="A16184" s="35" t="s">
        <v>49727</v>
      </c>
      <c r="B16184" s="36" t="s">
        <v>49728</v>
      </c>
      <c r="C16184" s="37">
        <v>71122103</v>
      </c>
      <c r="D16184" s="38" t="s">
        <v>49729</v>
      </c>
      <c r="E16184" s="39" t="s">
        <v>1766</v>
      </c>
      <c r="F16184" s="37" t="s">
        <v>2917</v>
      </c>
    </row>
    <row r="16185" spans="1:6" ht="14.25" customHeight="1" x14ac:dyDescent="0.2">
      <c r="A16185" s="35" t="s">
        <v>49730</v>
      </c>
      <c r="B16185" s="36" t="s">
        <v>49731</v>
      </c>
      <c r="C16185" s="37">
        <v>71122104</v>
      </c>
      <c r="D16185" s="38" t="s">
        <v>49732</v>
      </c>
      <c r="E16185" s="39" t="s">
        <v>1766</v>
      </c>
      <c r="F16185" s="37" t="s">
        <v>2917</v>
      </c>
    </row>
    <row r="16186" spans="1:6" ht="14.25" customHeight="1" x14ac:dyDescent="0.2">
      <c r="A16186" s="35" t="s">
        <v>49733</v>
      </c>
      <c r="B16186" s="36" t="s">
        <v>49728</v>
      </c>
      <c r="C16186" s="37">
        <v>71122105</v>
      </c>
      <c r="D16186" s="38" t="s">
        <v>49734</v>
      </c>
      <c r="E16186" s="39" t="s">
        <v>1766</v>
      </c>
      <c r="F16186" s="37" t="s">
        <v>2917</v>
      </c>
    </row>
    <row r="16187" spans="1:6" ht="14.25" customHeight="1" x14ac:dyDescent="0.2">
      <c r="A16187" s="35" t="s">
        <v>49735</v>
      </c>
      <c r="B16187" s="36" t="s">
        <v>49736</v>
      </c>
      <c r="C16187" s="37">
        <v>71122107</v>
      </c>
      <c r="D16187" s="38" t="s">
        <v>49737</v>
      </c>
      <c r="E16187" s="39" t="s">
        <v>1766</v>
      </c>
      <c r="F16187" s="37" t="s">
        <v>2917</v>
      </c>
    </row>
    <row r="16188" spans="1:6" ht="14.25" customHeight="1" x14ac:dyDescent="0.2">
      <c r="A16188" s="35" t="s">
        <v>49738</v>
      </c>
      <c r="B16188" s="36" t="s">
        <v>49739</v>
      </c>
      <c r="C16188" s="37">
        <v>71122108</v>
      </c>
      <c r="D16188" s="38" t="s">
        <v>49740</v>
      </c>
      <c r="E16188" s="39" t="s">
        <v>1766</v>
      </c>
      <c r="F16188" s="37" t="s">
        <v>2917</v>
      </c>
    </row>
    <row r="16189" spans="1:6" ht="14.25" customHeight="1" x14ac:dyDescent="0.2">
      <c r="A16189" s="35" t="s">
        <v>49741</v>
      </c>
      <c r="B16189" s="36" t="s">
        <v>49742</v>
      </c>
      <c r="C16189" s="37">
        <v>71122109</v>
      </c>
      <c r="D16189" s="38" t="s">
        <v>49743</v>
      </c>
      <c r="E16189" s="39" t="s">
        <v>1766</v>
      </c>
      <c r="F16189" s="37" t="s">
        <v>2917</v>
      </c>
    </row>
    <row r="16190" spans="1:6" ht="14.25" customHeight="1" x14ac:dyDescent="0.2">
      <c r="A16190" s="35" t="s">
        <v>49744</v>
      </c>
      <c r="B16190" s="36" t="s">
        <v>49745</v>
      </c>
      <c r="C16190" s="37">
        <v>71122110</v>
      </c>
      <c r="D16190" s="38" t="s">
        <v>49746</v>
      </c>
      <c r="E16190" s="39" t="s">
        <v>1766</v>
      </c>
      <c r="F16190" s="37" t="s">
        <v>2917</v>
      </c>
    </row>
    <row r="16191" spans="1:6" ht="14.25" customHeight="1" x14ac:dyDescent="0.2">
      <c r="A16191" s="35" t="s">
        <v>49747</v>
      </c>
      <c r="B16191" s="36" t="s">
        <v>49748</v>
      </c>
      <c r="C16191" s="37">
        <v>71122111</v>
      </c>
      <c r="D16191" s="38" t="s">
        <v>49749</v>
      </c>
      <c r="E16191" s="39" t="s">
        <v>1766</v>
      </c>
      <c r="F16191" s="37" t="s">
        <v>2917</v>
      </c>
    </row>
    <row r="16192" spans="1:6" ht="14.25" customHeight="1" x14ac:dyDescent="0.2">
      <c r="A16192" s="35" t="s">
        <v>49750</v>
      </c>
      <c r="B16192" s="36" t="s">
        <v>49751</v>
      </c>
      <c r="C16192" s="37">
        <v>71122112</v>
      </c>
      <c r="D16192" s="38" t="s">
        <v>49752</v>
      </c>
      <c r="E16192" s="39" t="s">
        <v>1766</v>
      </c>
      <c r="F16192" s="37" t="s">
        <v>2917</v>
      </c>
    </row>
    <row r="16193" spans="1:6" ht="14.25" customHeight="1" x14ac:dyDescent="0.2">
      <c r="A16193" s="35" t="s">
        <v>49753</v>
      </c>
      <c r="B16193" s="36" t="s">
        <v>49754</v>
      </c>
      <c r="C16193" s="37">
        <v>71122113</v>
      </c>
      <c r="D16193" s="38" t="s">
        <v>49755</v>
      </c>
      <c r="E16193" s="39" t="s">
        <v>1766</v>
      </c>
      <c r="F16193" s="37" t="s">
        <v>2917</v>
      </c>
    </row>
    <row r="16194" spans="1:6" ht="14.25" customHeight="1" x14ac:dyDescent="0.2">
      <c r="A16194" s="35" t="s">
        <v>49756</v>
      </c>
      <c r="B16194" s="36" t="s">
        <v>49757</v>
      </c>
      <c r="C16194" s="37">
        <v>71122114</v>
      </c>
      <c r="D16194" s="38" t="s">
        <v>49758</v>
      </c>
      <c r="E16194" s="39" t="s">
        <v>1766</v>
      </c>
      <c r="F16194" s="37" t="s">
        <v>2917</v>
      </c>
    </row>
    <row r="16195" spans="1:6" ht="14.25" customHeight="1" x14ac:dyDescent="0.2">
      <c r="A16195" s="35" t="s">
        <v>49759</v>
      </c>
      <c r="B16195" s="36" t="s">
        <v>49760</v>
      </c>
      <c r="C16195" s="37">
        <v>71122115</v>
      </c>
      <c r="D16195" s="38" t="s">
        <v>49761</v>
      </c>
      <c r="E16195" s="39" t="s">
        <v>1766</v>
      </c>
      <c r="F16195" s="37" t="s">
        <v>2917</v>
      </c>
    </row>
    <row r="16196" spans="1:6" ht="14.25" customHeight="1" x14ac:dyDescent="0.2">
      <c r="A16196" s="35" t="s">
        <v>49762</v>
      </c>
      <c r="B16196" s="36" t="s">
        <v>49763</v>
      </c>
      <c r="C16196" s="37">
        <v>71122116</v>
      </c>
      <c r="D16196" s="38" t="s">
        <v>49764</v>
      </c>
      <c r="E16196" s="39" t="s">
        <v>1766</v>
      </c>
      <c r="F16196" s="37" t="s">
        <v>2917</v>
      </c>
    </row>
    <row r="16197" spans="1:6" ht="14.25" customHeight="1" x14ac:dyDescent="0.2">
      <c r="A16197" s="35" t="s">
        <v>49765</v>
      </c>
      <c r="B16197" s="36" t="s">
        <v>49766</v>
      </c>
      <c r="C16197" s="37">
        <v>71122201</v>
      </c>
      <c r="D16197" s="38" t="s">
        <v>49767</v>
      </c>
      <c r="E16197" s="39" t="s">
        <v>1766</v>
      </c>
      <c r="F16197" s="37" t="s">
        <v>2917</v>
      </c>
    </row>
    <row r="16198" spans="1:6" ht="14.25" customHeight="1" x14ac:dyDescent="0.2">
      <c r="A16198" s="35" t="s">
        <v>49768</v>
      </c>
      <c r="B16198" s="36" t="s">
        <v>49769</v>
      </c>
      <c r="C16198" s="37">
        <v>71122202</v>
      </c>
      <c r="D16198" s="38" t="s">
        <v>49770</v>
      </c>
      <c r="E16198" s="39" t="s">
        <v>1766</v>
      </c>
      <c r="F16198" s="37" t="s">
        <v>2917</v>
      </c>
    </row>
    <row r="16199" spans="1:6" ht="14.25" customHeight="1" x14ac:dyDescent="0.2">
      <c r="A16199" s="35" t="s">
        <v>49771</v>
      </c>
      <c r="B16199" s="36" t="s">
        <v>49772</v>
      </c>
      <c r="C16199" s="37">
        <v>71122203</v>
      </c>
      <c r="D16199" s="38" t="s">
        <v>49773</v>
      </c>
      <c r="E16199" s="39" t="s">
        <v>1766</v>
      </c>
      <c r="F16199" s="37" t="s">
        <v>2917</v>
      </c>
    </row>
    <row r="16200" spans="1:6" ht="14.25" customHeight="1" x14ac:dyDescent="0.2">
      <c r="A16200" s="35" t="s">
        <v>49774</v>
      </c>
      <c r="B16200" s="36" t="s">
        <v>49775</v>
      </c>
      <c r="C16200" s="37">
        <v>71122301</v>
      </c>
      <c r="D16200" s="38" t="s">
        <v>49776</v>
      </c>
      <c r="E16200" s="39" t="s">
        <v>1766</v>
      </c>
      <c r="F16200" s="37" t="s">
        <v>2917</v>
      </c>
    </row>
    <row r="16201" spans="1:6" ht="14.25" customHeight="1" x14ac:dyDescent="0.2">
      <c r="A16201" s="35" t="s">
        <v>49777</v>
      </c>
      <c r="B16201" s="36" t="s">
        <v>49778</v>
      </c>
      <c r="C16201" s="37">
        <v>71122302</v>
      </c>
      <c r="D16201" s="38" t="s">
        <v>49779</v>
      </c>
      <c r="E16201" s="39" t="s">
        <v>1766</v>
      </c>
      <c r="F16201" s="37" t="s">
        <v>2917</v>
      </c>
    </row>
    <row r="16202" spans="1:6" ht="14.25" customHeight="1" x14ac:dyDescent="0.2">
      <c r="A16202" s="35" t="s">
        <v>49780</v>
      </c>
      <c r="B16202" s="36" t="s">
        <v>49781</v>
      </c>
      <c r="C16202" s="37">
        <v>71122303</v>
      </c>
      <c r="D16202" s="38" t="s">
        <v>49782</v>
      </c>
      <c r="E16202" s="39" t="s">
        <v>1766</v>
      </c>
      <c r="F16202" s="37" t="s">
        <v>2917</v>
      </c>
    </row>
    <row r="16203" spans="1:6" ht="14.25" customHeight="1" x14ac:dyDescent="0.2">
      <c r="A16203" s="35" t="s">
        <v>49783</v>
      </c>
      <c r="B16203" s="36" t="s">
        <v>49784</v>
      </c>
      <c r="C16203" s="37">
        <v>71122304</v>
      </c>
      <c r="D16203" s="38" t="s">
        <v>49785</v>
      </c>
      <c r="E16203" s="39" t="s">
        <v>1766</v>
      </c>
      <c r="F16203" s="37" t="s">
        <v>2917</v>
      </c>
    </row>
    <row r="16204" spans="1:6" ht="14.25" customHeight="1" x14ac:dyDescent="0.2">
      <c r="A16204" s="35" t="s">
        <v>49786</v>
      </c>
      <c r="B16204" s="36" t="s">
        <v>49787</v>
      </c>
      <c r="C16204" s="37">
        <v>71122305</v>
      </c>
      <c r="D16204" s="38" t="s">
        <v>49788</v>
      </c>
      <c r="E16204" s="39" t="s">
        <v>1766</v>
      </c>
      <c r="F16204" s="37" t="s">
        <v>2917</v>
      </c>
    </row>
    <row r="16205" spans="1:6" ht="14.25" customHeight="1" x14ac:dyDescent="0.2">
      <c r="A16205" s="35" t="s">
        <v>49789</v>
      </c>
      <c r="B16205" s="36" t="s">
        <v>49790</v>
      </c>
      <c r="C16205" s="37">
        <v>71122306</v>
      </c>
      <c r="D16205" s="38" t="s">
        <v>49791</v>
      </c>
      <c r="E16205" s="39" t="s">
        <v>1604</v>
      </c>
      <c r="F16205" s="37" t="s">
        <v>35729</v>
      </c>
    </row>
    <row r="16206" spans="1:6" ht="14.25" customHeight="1" x14ac:dyDescent="0.2">
      <c r="A16206" s="35" t="s">
        <v>49792</v>
      </c>
      <c r="B16206" s="36" t="s">
        <v>49793</v>
      </c>
      <c r="C16206" s="37">
        <v>71122401</v>
      </c>
      <c r="D16206" s="38" t="s">
        <v>49794</v>
      </c>
      <c r="E16206" s="39" t="s">
        <v>1766</v>
      </c>
      <c r="F16206" s="37" t="s">
        <v>2917</v>
      </c>
    </row>
    <row r="16207" spans="1:6" ht="14.25" customHeight="1" x14ac:dyDescent="0.2">
      <c r="A16207" s="35" t="s">
        <v>49795</v>
      </c>
      <c r="B16207" s="36" t="s">
        <v>49795</v>
      </c>
      <c r="C16207" s="37">
        <v>71122402</v>
      </c>
      <c r="D16207" s="38" t="s">
        <v>49796</v>
      </c>
      <c r="E16207" s="39" t="s">
        <v>1766</v>
      </c>
      <c r="F16207" s="37" t="s">
        <v>2917</v>
      </c>
    </row>
    <row r="16208" spans="1:6" ht="14.25" customHeight="1" x14ac:dyDescent="0.2">
      <c r="A16208" s="35" t="s">
        <v>49797</v>
      </c>
      <c r="B16208" s="36" t="s">
        <v>49798</v>
      </c>
      <c r="C16208" s="37">
        <v>71122403</v>
      </c>
      <c r="D16208" s="38" t="s">
        <v>49799</v>
      </c>
      <c r="E16208" s="39" t="s">
        <v>1766</v>
      </c>
      <c r="F16208" s="37" t="s">
        <v>2917</v>
      </c>
    </row>
    <row r="16209" spans="1:6" ht="14.25" customHeight="1" x14ac:dyDescent="0.2">
      <c r="A16209" s="35" t="s">
        <v>49800</v>
      </c>
      <c r="B16209" s="36" t="s">
        <v>49801</v>
      </c>
      <c r="C16209" s="37">
        <v>71122404</v>
      </c>
      <c r="D16209" s="38" t="s">
        <v>49802</v>
      </c>
      <c r="E16209" s="39" t="s">
        <v>1766</v>
      </c>
      <c r="F16209" s="37" t="s">
        <v>2917</v>
      </c>
    </row>
    <row r="16210" spans="1:6" ht="14.25" customHeight="1" x14ac:dyDescent="0.2">
      <c r="A16210" s="35" t="s">
        <v>49803</v>
      </c>
      <c r="B16210" s="36" t="s">
        <v>49804</v>
      </c>
      <c r="C16210" s="37">
        <v>71122405</v>
      </c>
      <c r="D16210" s="38" t="s">
        <v>49805</v>
      </c>
      <c r="E16210" s="39" t="s">
        <v>1766</v>
      </c>
      <c r="F16210" s="37" t="s">
        <v>2917</v>
      </c>
    </row>
    <row r="16211" spans="1:6" ht="14.25" customHeight="1" x14ac:dyDescent="0.2">
      <c r="A16211" s="35" t="s">
        <v>49806</v>
      </c>
      <c r="B16211" s="36" t="s">
        <v>49807</v>
      </c>
      <c r="C16211" s="37">
        <v>71122406</v>
      </c>
      <c r="D16211" s="38" t="s">
        <v>49808</v>
      </c>
      <c r="E16211" s="39" t="s">
        <v>1766</v>
      </c>
      <c r="F16211" s="37" t="s">
        <v>2917</v>
      </c>
    </row>
    <row r="16212" spans="1:6" ht="14.25" customHeight="1" x14ac:dyDescent="0.2">
      <c r="A16212" s="35" t="s">
        <v>49809</v>
      </c>
      <c r="B16212" s="36" t="s">
        <v>49804</v>
      </c>
      <c r="C16212" s="37">
        <v>71122407</v>
      </c>
      <c r="D16212" s="38" t="s">
        <v>49810</v>
      </c>
      <c r="E16212" s="39" t="s">
        <v>1766</v>
      </c>
      <c r="F16212" s="37" t="s">
        <v>2917</v>
      </c>
    </row>
    <row r="16213" spans="1:6" ht="14.25" customHeight="1" x14ac:dyDescent="0.2">
      <c r="A16213" s="35" t="s">
        <v>49811</v>
      </c>
      <c r="B16213" s="36" t="s">
        <v>49812</v>
      </c>
      <c r="C16213" s="37">
        <v>71122408</v>
      </c>
      <c r="D16213" s="38" t="s">
        <v>49813</v>
      </c>
      <c r="E16213" s="39" t="s">
        <v>1766</v>
      </c>
      <c r="F16213" s="37" t="s">
        <v>2917</v>
      </c>
    </row>
    <row r="16214" spans="1:6" ht="14.25" customHeight="1" x14ac:dyDescent="0.2">
      <c r="A16214" s="35" t="s">
        <v>49814</v>
      </c>
      <c r="B16214" s="36" t="s">
        <v>49815</v>
      </c>
      <c r="C16214" s="37">
        <v>71122409</v>
      </c>
      <c r="D16214" s="38" t="s">
        <v>49816</v>
      </c>
      <c r="E16214" s="39" t="s">
        <v>1766</v>
      </c>
      <c r="F16214" s="37" t="s">
        <v>2917</v>
      </c>
    </row>
    <row r="16215" spans="1:6" ht="14.25" customHeight="1" x14ac:dyDescent="0.2">
      <c r="A16215" s="35" t="s">
        <v>49817</v>
      </c>
      <c r="B16215" s="36" t="s">
        <v>49818</v>
      </c>
      <c r="C16215" s="37">
        <v>71122410</v>
      </c>
      <c r="D16215" s="38" t="s">
        <v>49819</v>
      </c>
      <c r="E16215" s="39" t="s">
        <v>1766</v>
      </c>
      <c r="F16215" s="37" t="s">
        <v>2917</v>
      </c>
    </row>
    <row r="16216" spans="1:6" ht="14.25" customHeight="1" x14ac:dyDescent="0.2">
      <c r="A16216" s="35" t="s">
        <v>49820</v>
      </c>
      <c r="B16216" s="36" t="s">
        <v>49821</v>
      </c>
      <c r="C16216" s="37">
        <v>71122501</v>
      </c>
      <c r="D16216" s="38" t="s">
        <v>49822</v>
      </c>
      <c r="E16216" s="39" t="s">
        <v>1766</v>
      </c>
      <c r="F16216" s="37" t="s">
        <v>2917</v>
      </c>
    </row>
    <row r="16217" spans="1:6" ht="14.25" customHeight="1" x14ac:dyDescent="0.2">
      <c r="A16217" s="35" t="s">
        <v>49823</v>
      </c>
      <c r="B16217" s="36" t="s">
        <v>49824</v>
      </c>
      <c r="C16217" s="37">
        <v>71122502</v>
      </c>
      <c r="D16217" s="38" t="s">
        <v>49825</v>
      </c>
      <c r="E16217" s="39" t="s">
        <v>1766</v>
      </c>
      <c r="F16217" s="37" t="s">
        <v>2917</v>
      </c>
    </row>
    <row r="16218" spans="1:6" ht="14.25" customHeight="1" x14ac:dyDescent="0.2">
      <c r="A16218" s="35" t="s">
        <v>49826</v>
      </c>
      <c r="B16218" s="36" t="s">
        <v>49827</v>
      </c>
      <c r="C16218" s="37">
        <v>71122503</v>
      </c>
      <c r="D16218" s="38" t="s">
        <v>49828</v>
      </c>
      <c r="E16218" s="39" t="s">
        <v>1766</v>
      </c>
      <c r="F16218" s="37" t="s">
        <v>2917</v>
      </c>
    </row>
    <row r="16219" spans="1:6" ht="14.25" customHeight="1" x14ac:dyDescent="0.2">
      <c r="A16219" s="35" t="s">
        <v>49829</v>
      </c>
      <c r="B16219" s="36" t="s">
        <v>49830</v>
      </c>
      <c r="C16219" s="37">
        <v>71122504</v>
      </c>
      <c r="D16219" s="38" t="s">
        <v>49831</v>
      </c>
      <c r="E16219" s="39" t="s">
        <v>1766</v>
      </c>
      <c r="F16219" s="37" t="s">
        <v>2917</v>
      </c>
    </row>
    <row r="16220" spans="1:6" ht="14.25" customHeight="1" x14ac:dyDescent="0.2">
      <c r="A16220" s="35" t="s">
        <v>49832</v>
      </c>
      <c r="B16220" s="36" t="s">
        <v>49833</v>
      </c>
      <c r="C16220" s="37">
        <v>71122505</v>
      </c>
      <c r="D16220" s="38" t="s">
        <v>49834</v>
      </c>
      <c r="E16220" s="39" t="s">
        <v>1766</v>
      </c>
      <c r="F16220" s="37" t="s">
        <v>2917</v>
      </c>
    </row>
    <row r="16221" spans="1:6" ht="14.25" customHeight="1" x14ac:dyDescent="0.2">
      <c r="A16221" s="35" t="s">
        <v>49835</v>
      </c>
      <c r="B16221" s="36" t="s">
        <v>49836</v>
      </c>
      <c r="C16221" s="37">
        <v>71122601</v>
      </c>
      <c r="D16221" s="38" t="s">
        <v>49837</v>
      </c>
      <c r="E16221" s="39" t="s">
        <v>1766</v>
      </c>
      <c r="F16221" s="37" t="s">
        <v>2917</v>
      </c>
    </row>
    <row r="16222" spans="1:6" ht="14.25" customHeight="1" x14ac:dyDescent="0.2">
      <c r="A16222" s="35" t="s">
        <v>49838</v>
      </c>
      <c r="B16222" s="36" t="s">
        <v>49839</v>
      </c>
      <c r="C16222" s="37">
        <v>71122602</v>
      </c>
      <c r="D16222" s="38" t="s">
        <v>49840</v>
      </c>
      <c r="E16222" s="39" t="s">
        <v>1766</v>
      </c>
      <c r="F16222" s="37" t="s">
        <v>2917</v>
      </c>
    </row>
    <row r="16223" spans="1:6" ht="14.25" customHeight="1" x14ac:dyDescent="0.2">
      <c r="A16223" s="35" t="s">
        <v>49841</v>
      </c>
      <c r="B16223" s="36" t="s">
        <v>49842</v>
      </c>
      <c r="C16223" s="37">
        <v>71122603</v>
      </c>
      <c r="D16223" s="38" t="s">
        <v>49843</v>
      </c>
      <c r="E16223" s="39" t="s">
        <v>1766</v>
      </c>
      <c r="F16223" s="37" t="s">
        <v>2917</v>
      </c>
    </row>
    <row r="16224" spans="1:6" ht="14.25" customHeight="1" x14ac:dyDescent="0.2">
      <c r="A16224" s="35" t="s">
        <v>49844</v>
      </c>
      <c r="B16224" s="36" t="s">
        <v>49845</v>
      </c>
      <c r="C16224" s="37">
        <v>71122604</v>
      </c>
      <c r="D16224" s="38" t="s">
        <v>49846</v>
      </c>
      <c r="E16224" s="39" t="s">
        <v>1766</v>
      </c>
      <c r="F16224" s="37" t="s">
        <v>2917</v>
      </c>
    </row>
    <row r="16225" spans="1:6" ht="14.25" customHeight="1" x14ac:dyDescent="0.2">
      <c r="A16225" s="35" t="s">
        <v>49847</v>
      </c>
      <c r="B16225" s="36" t="s">
        <v>49848</v>
      </c>
      <c r="C16225" s="37">
        <v>71122605</v>
      </c>
      <c r="D16225" s="38" t="s">
        <v>49849</v>
      </c>
      <c r="E16225" s="39" t="s">
        <v>1766</v>
      </c>
      <c r="F16225" s="37" t="s">
        <v>2917</v>
      </c>
    </row>
    <row r="16226" spans="1:6" ht="14.25" customHeight="1" x14ac:dyDescent="0.2">
      <c r="A16226" s="35" t="s">
        <v>49850</v>
      </c>
      <c r="B16226" s="36" t="s">
        <v>49851</v>
      </c>
      <c r="C16226" s="37">
        <v>71122606</v>
      </c>
      <c r="D16226" s="38" t="s">
        <v>49852</v>
      </c>
      <c r="E16226" s="39" t="s">
        <v>1766</v>
      </c>
      <c r="F16226" s="37" t="s">
        <v>2917</v>
      </c>
    </row>
    <row r="16227" spans="1:6" ht="14.25" customHeight="1" x14ac:dyDescent="0.2">
      <c r="A16227" s="35" t="s">
        <v>49853</v>
      </c>
      <c r="B16227" s="36" t="s">
        <v>49854</v>
      </c>
      <c r="C16227" s="37">
        <v>71122607</v>
      </c>
      <c r="D16227" s="38" t="s">
        <v>49855</v>
      </c>
      <c r="E16227" s="39" t="s">
        <v>1766</v>
      </c>
      <c r="F16227" s="37" t="s">
        <v>2917</v>
      </c>
    </row>
    <row r="16228" spans="1:6" ht="14.25" customHeight="1" x14ac:dyDescent="0.2">
      <c r="A16228" s="35" t="s">
        <v>49856</v>
      </c>
      <c r="B16228" s="36" t="s">
        <v>49857</v>
      </c>
      <c r="C16228" s="37">
        <v>71122608</v>
      </c>
      <c r="D16228" s="38" t="s">
        <v>49858</v>
      </c>
      <c r="E16228" s="39" t="s">
        <v>1766</v>
      </c>
      <c r="F16228" s="37" t="s">
        <v>2917</v>
      </c>
    </row>
    <row r="16229" spans="1:6" ht="14.25" customHeight="1" x14ac:dyDescent="0.2">
      <c r="A16229" s="35" t="s">
        <v>49859</v>
      </c>
      <c r="B16229" s="36" t="s">
        <v>49860</v>
      </c>
      <c r="C16229" s="37">
        <v>71122609</v>
      </c>
      <c r="D16229" s="38" t="s">
        <v>49861</v>
      </c>
      <c r="E16229" s="39" t="s">
        <v>1766</v>
      </c>
      <c r="F16229" s="37" t="s">
        <v>2917</v>
      </c>
    </row>
    <row r="16230" spans="1:6" ht="14.25" customHeight="1" x14ac:dyDescent="0.2">
      <c r="A16230" s="35" t="s">
        <v>49862</v>
      </c>
      <c r="B16230" s="36" t="s">
        <v>49863</v>
      </c>
      <c r="C16230" s="37">
        <v>71122610</v>
      </c>
      <c r="D16230" s="38" t="s">
        <v>49864</v>
      </c>
      <c r="E16230" s="39" t="s">
        <v>1766</v>
      </c>
      <c r="F16230" s="37" t="s">
        <v>2917</v>
      </c>
    </row>
    <row r="16231" spans="1:6" ht="14.25" customHeight="1" x14ac:dyDescent="0.2">
      <c r="A16231" s="35" t="s">
        <v>49865</v>
      </c>
      <c r="B16231" s="36" t="s">
        <v>49866</v>
      </c>
      <c r="C16231" s="37">
        <v>71122611</v>
      </c>
      <c r="D16231" s="38" t="s">
        <v>49867</v>
      </c>
      <c r="E16231" s="39" t="s">
        <v>1766</v>
      </c>
      <c r="F16231" s="37" t="s">
        <v>2917</v>
      </c>
    </row>
    <row r="16232" spans="1:6" ht="14.25" customHeight="1" x14ac:dyDescent="0.2">
      <c r="A16232" s="35" t="s">
        <v>49868</v>
      </c>
      <c r="B16232" s="36" t="s">
        <v>49869</v>
      </c>
      <c r="C16232" s="37">
        <v>71122612</v>
      </c>
      <c r="D16232" s="38" t="s">
        <v>49870</v>
      </c>
      <c r="E16232" s="39" t="s">
        <v>1766</v>
      </c>
      <c r="F16232" s="37" t="s">
        <v>2917</v>
      </c>
    </row>
    <row r="16233" spans="1:6" ht="14.25" customHeight="1" x14ac:dyDescent="0.2">
      <c r="A16233" s="35" t="s">
        <v>49871</v>
      </c>
      <c r="B16233" s="36" t="s">
        <v>49872</v>
      </c>
      <c r="C16233" s="37">
        <v>71122613</v>
      </c>
      <c r="D16233" s="38" t="s">
        <v>49873</v>
      </c>
      <c r="E16233" s="39" t="s">
        <v>1766</v>
      </c>
      <c r="F16233" s="37" t="s">
        <v>2917</v>
      </c>
    </row>
    <row r="16234" spans="1:6" ht="14.25" customHeight="1" x14ac:dyDescent="0.2">
      <c r="A16234" s="35" t="s">
        <v>49874</v>
      </c>
      <c r="B16234" s="36" t="s">
        <v>49875</v>
      </c>
      <c r="C16234" s="37">
        <v>71122701</v>
      </c>
      <c r="D16234" s="38" t="s">
        <v>49876</v>
      </c>
      <c r="E16234" s="39" t="s">
        <v>1604</v>
      </c>
      <c r="F16234" s="37" t="s">
        <v>35729</v>
      </c>
    </row>
    <row r="16235" spans="1:6" ht="14.25" customHeight="1" x14ac:dyDescent="0.2">
      <c r="A16235" s="35" t="s">
        <v>49877</v>
      </c>
      <c r="B16235" s="36" t="s">
        <v>49878</v>
      </c>
      <c r="C16235" s="37">
        <v>71122702</v>
      </c>
      <c r="D16235" s="38" t="s">
        <v>49879</v>
      </c>
      <c r="E16235" s="39" t="s">
        <v>1604</v>
      </c>
      <c r="F16235" s="37" t="s">
        <v>35729</v>
      </c>
    </row>
    <row r="16236" spans="1:6" ht="14.25" customHeight="1" x14ac:dyDescent="0.2">
      <c r="A16236" s="35" t="s">
        <v>49880</v>
      </c>
      <c r="B16236" s="36" t="s">
        <v>49881</v>
      </c>
      <c r="C16236" s="37">
        <v>71122703</v>
      </c>
      <c r="D16236" s="38" t="s">
        <v>49882</v>
      </c>
      <c r="E16236" s="39" t="s">
        <v>1604</v>
      </c>
      <c r="F16236" s="37" t="s">
        <v>35729</v>
      </c>
    </row>
    <row r="16237" spans="1:6" ht="14.25" customHeight="1" x14ac:dyDescent="0.2">
      <c r="A16237" s="35" t="s">
        <v>49883</v>
      </c>
      <c r="B16237" s="36" t="s">
        <v>49884</v>
      </c>
      <c r="C16237" s="37">
        <v>71122704</v>
      </c>
      <c r="D16237" s="38" t="s">
        <v>49885</v>
      </c>
      <c r="E16237" s="39" t="s">
        <v>1766</v>
      </c>
      <c r="F16237" s="37" t="s">
        <v>2917</v>
      </c>
    </row>
    <row r="16238" spans="1:6" ht="14.25" customHeight="1" x14ac:dyDescent="0.2">
      <c r="A16238" s="35" t="s">
        <v>49886</v>
      </c>
      <c r="B16238" s="36" t="s">
        <v>49887</v>
      </c>
      <c r="C16238" s="37">
        <v>71122705</v>
      </c>
      <c r="D16238" s="38" t="s">
        <v>49888</v>
      </c>
      <c r="E16238" s="39" t="s">
        <v>1604</v>
      </c>
      <c r="F16238" s="37" t="s">
        <v>35729</v>
      </c>
    </row>
    <row r="16239" spans="1:6" ht="14.25" customHeight="1" x14ac:dyDescent="0.2">
      <c r="A16239" s="35" t="s">
        <v>49889</v>
      </c>
      <c r="B16239" s="36" t="s">
        <v>49890</v>
      </c>
      <c r="C16239" s="37">
        <v>71122706</v>
      </c>
      <c r="D16239" s="38" t="s">
        <v>49891</v>
      </c>
      <c r="E16239" s="39" t="s">
        <v>1766</v>
      </c>
      <c r="F16239" s="37" t="s">
        <v>2917</v>
      </c>
    </row>
    <row r="16240" spans="1:6" ht="14.25" customHeight="1" x14ac:dyDescent="0.2">
      <c r="A16240" s="35" t="s">
        <v>49892</v>
      </c>
      <c r="B16240" s="36" t="s">
        <v>49893</v>
      </c>
      <c r="C16240" s="37">
        <v>71122707</v>
      </c>
      <c r="D16240" s="38" t="s">
        <v>49894</v>
      </c>
      <c r="E16240" s="39" t="s">
        <v>1766</v>
      </c>
      <c r="F16240" s="37" t="s">
        <v>2917</v>
      </c>
    </row>
    <row r="16241" spans="1:6" ht="14.25" customHeight="1" x14ac:dyDescent="0.2">
      <c r="A16241" s="35" t="s">
        <v>49895</v>
      </c>
      <c r="B16241" s="36" t="s">
        <v>49896</v>
      </c>
      <c r="C16241" s="37">
        <v>71122708</v>
      </c>
      <c r="D16241" s="38" t="s">
        <v>49897</v>
      </c>
      <c r="E16241" s="39" t="s">
        <v>1766</v>
      </c>
      <c r="F16241" s="37" t="s">
        <v>2917</v>
      </c>
    </row>
    <row r="16242" spans="1:6" ht="14.25" customHeight="1" x14ac:dyDescent="0.2">
      <c r="A16242" s="35" t="s">
        <v>49898</v>
      </c>
      <c r="B16242" s="36" t="s">
        <v>49899</v>
      </c>
      <c r="C16242" s="37">
        <v>71122801</v>
      </c>
      <c r="D16242" s="38" t="s">
        <v>49900</v>
      </c>
      <c r="E16242" s="39" t="s">
        <v>1766</v>
      </c>
      <c r="F16242" s="37" t="s">
        <v>2917</v>
      </c>
    </row>
    <row r="16243" spans="1:6" ht="14.25" customHeight="1" x14ac:dyDescent="0.2">
      <c r="A16243" s="35" t="s">
        <v>49901</v>
      </c>
      <c r="B16243" s="36" t="s">
        <v>49902</v>
      </c>
      <c r="C16243" s="37">
        <v>71122802</v>
      </c>
      <c r="D16243" s="38" t="s">
        <v>49903</v>
      </c>
      <c r="E16243" s="39" t="s">
        <v>1766</v>
      </c>
      <c r="F16243" s="37" t="s">
        <v>2917</v>
      </c>
    </row>
    <row r="16244" spans="1:6" ht="14.25" customHeight="1" x14ac:dyDescent="0.2">
      <c r="A16244" s="35" t="s">
        <v>49904</v>
      </c>
      <c r="B16244" s="36" t="s">
        <v>49905</v>
      </c>
      <c r="C16244" s="37">
        <v>71122803</v>
      </c>
      <c r="D16244" s="38" t="s">
        <v>49906</v>
      </c>
      <c r="E16244" s="39" t="s">
        <v>1766</v>
      </c>
      <c r="F16244" s="37" t="s">
        <v>2917</v>
      </c>
    </row>
    <row r="16245" spans="1:6" ht="14.25" customHeight="1" x14ac:dyDescent="0.2">
      <c r="A16245" s="35" t="s">
        <v>49907</v>
      </c>
      <c r="B16245" s="36" t="s">
        <v>49908</v>
      </c>
      <c r="C16245" s="37">
        <v>71122804</v>
      </c>
      <c r="D16245" s="38" t="s">
        <v>49909</v>
      </c>
      <c r="E16245" s="39" t="s">
        <v>1766</v>
      </c>
      <c r="F16245" s="37" t="s">
        <v>2917</v>
      </c>
    </row>
    <row r="16246" spans="1:6" ht="14.25" customHeight="1" x14ac:dyDescent="0.2">
      <c r="A16246" s="35" t="s">
        <v>49910</v>
      </c>
      <c r="B16246" s="36" t="s">
        <v>49911</v>
      </c>
      <c r="C16246" s="37">
        <v>71122805</v>
      </c>
      <c r="D16246" s="38" t="s">
        <v>49912</v>
      </c>
      <c r="E16246" s="39" t="s">
        <v>1766</v>
      </c>
      <c r="F16246" s="37" t="s">
        <v>2917</v>
      </c>
    </row>
    <row r="16247" spans="1:6" ht="14.25" customHeight="1" x14ac:dyDescent="0.2">
      <c r="A16247" s="35" t="s">
        <v>49913</v>
      </c>
      <c r="B16247" s="36" t="s">
        <v>49914</v>
      </c>
      <c r="C16247" s="37">
        <v>71122806</v>
      </c>
      <c r="D16247" s="38" t="s">
        <v>49915</v>
      </c>
      <c r="E16247" s="39" t="s">
        <v>1766</v>
      </c>
      <c r="F16247" s="37" t="s">
        <v>2917</v>
      </c>
    </row>
    <row r="16248" spans="1:6" ht="14.25" customHeight="1" x14ac:dyDescent="0.2">
      <c r="A16248" s="35" t="s">
        <v>49916</v>
      </c>
      <c r="B16248" s="36" t="s">
        <v>49917</v>
      </c>
      <c r="C16248" s="37">
        <v>71122807</v>
      </c>
      <c r="D16248" s="38" t="s">
        <v>49918</v>
      </c>
      <c r="E16248" s="39" t="s">
        <v>1766</v>
      </c>
      <c r="F16248" s="37" t="s">
        <v>2917</v>
      </c>
    </row>
    <row r="16249" spans="1:6" ht="14.25" customHeight="1" x14ac:dyDescent="0.2">
      <c r="A16249" s="35" t="s">
        <v>49919</v>
      </c>
      <c r="B16249" s="36" t="s">
        <v>49920</v>
      </c>
      <c r="C16249" s="37">
        <v>71122808</v>
      </c>
      <c r="D16249" s="38" t="s">
        <v>49921</v>
      </c>
      <c r="E16249" s="39" t="s">
        <v>1766</v>
      </c>
      <c r="F16249" s="37" t="s">
        <v>2917</v>
      </c>
    </row>
    <row r="16250" spans="1:6" ht="14.25" customHeight="1" x14ac:dyDescent="0.2">
      <c r="A16250" s="35" t="s">
        <v>49922</v>
      </c>
      <c r="B16250" s="36" t="s">
        <v>49923</v>
      </c>
      <c r="C16250" s="37">
        <v>71122810</v>
      </c>
      <c r="D16250" s="38" t="s">
        <v>49924</v>
      </c>
      <c r="E16250" s="39" t="s">
        <v>1766</v>
      </c>
      <c r="F16250" s="37" t="s">
        <v>2917</v>
      </c>
    </row>
    <row r="16251" spans="1:6" ht="14.25" customHeight="1" x14ac:dyDescent="0.2">
      <c r="A16251" s="35" t="s">
        <v>49925</v>
      </c>
      <c r="B16251" s="36" t="s">
        <v>49926</v>
      </c>
      <c r="C16251" s="37">
        <v>71122901</v>
      </c>
      <c r="D16251" s="38" t="s">
        <v>49927</v>
      </c>
      <c r="E16251" s="39" t="s">
        <v>1766</v>
      </c>
      <c r="F16251" s="37" t="s">
        <v>2917</v>
      </c>
    </row>
    <row r="16252" spans="1:6" ht="14.25" customHeight="1" x14ac:dyDescent="0.2">
      <c r="A16252" s="35" t="s">
        <v>49928</v>
      </c>
      <c r="B16252" s="36" t="s">
        <v>49929</v>
      </c>
      <c r="C16252" s="37">
        <v>71122902</v>
      </c>
      <c r="D16252" s="38" t="s">
        <v>49930</v>
      </c>
      <c r="E16252" s="39" t="s">
        <v>1766</v>
      </c>
      <c r="F16252" s="37" t="s">
        <v>2917</v>
      </c>
    </row>
    <row r="16253" spans="1:6" ht="14.25" customHeight="1" x14ac:dyDescent="0.2">
      <c r="A16253" s="35" t="s">
        <v>49931</v>
      </c>
      <c r="B16253" s="36" t="s">
        <v>49932</v>
      </c>
      <c r="C16253" s="37">
        <v>71122903</v>
      </c>
      <c r="D16253" s="38" t="s">
        <v>49933</v>
      </c>
      <c r="E16253" s="39" t="s">
        <v>1766</v>
      </c>
      <c r="F16253" s="37" t="s">
        <v>2917</v>
      </c>
    </row>
    <row r="16254" spans="1:6" ht="14.25" customHeight="1" x14ac:dyDescent="0.2">
      <c r="A16254" s="35" t="s">
        <v>49934</v>
      </c>
      <c r="B16254" s="36" t="s">
        <v>49935</v>
      </c>
      <c r="C16254" s="37">
        <v>71122904</v>
      </c>
      <c r="D16254" s="38" t="s">
        <v>49936</v>
      </c>
      <c r="E16254" s="39" t="s">
        <v>1766</v>
      </c>
      <c r="F16254" s="37" t="s">
        <v>2917</v>
      </c>
    </row>
    <row r="16255" spans="1:6" ht="14.25" customHeight="1" x14ac:dyDescent="0.2">
      <c r="A16255" s="35" t="s">
        <v>49937</v>
      </c>
      <c r="B16255" s="36" t="s">
        <v>49938</v>
      </c>
      <c r="C16255" s="37">
        <v>71122905</v>
      </c>
      <c r="D16255" s="38" t="s">
        <v>49939</v>
      </c>
      <c r="E16255" s="39" t="s">
        <v>1766</v>
      </c>
      <c r="F16255" s="37" t="s">
        <v>2917</v>
      </c>
    </row>
    <row r="16256" spans="1:6" ht="14.25" customHeight="1" x14ac:dyDescent="0.2">
      <c r="A16256" s="35" t="s">
        <v>49940</v>
      </c>
      <c r="B16256" s="36" t="s">
        <v>49941</v>
      </c>
      <c r="C16256" s="37">
        <v>71131001</v>
      </c>
      <c r="D16256" s="38" t="s">
        <v>49942</v>
      </c>
      <c r="E16256" s="39" t="s">
        <v>1766</v>
      </c>
      <c r="F16256" s="37" t="s">
        <v>2917</v>
      </c>
    </row>
    <row r="16257" spans="1:6" ht="14.25" customHeight="1" x14ac:dyDescent="0.2">
      <c r="A16257" s="35" t="s">
        <v>49943</v>
      </c>
      <c r="B16257" s="36" t="s">
        <v>49944</v>
      </c>
      <c r="C16257" s="37">
        <v>71131002</v>
      </c>
      <c r="D16257" s="38" t="s">
        <v>49945</v>
      </c>
      <c r="E16257" s="39" t="s">
        <v>1766</v>
      </c>
      <c r="F16257" s="37" t="s">
        <v>2917</v>
      </c>
    </row>
    <row r="16258" spans="1:6" ht="14.25" customHeight="1" x14ac:dyDescent="0.2">
      <c r="A16258" s="35" t="s">
        <v>49946</v>
      </c>
      <c r="B16258" s="36" t="s">
        <v>49947</v>
      </c>
      <c r="C16258" s="37">
        <v>71131003</v>
      </c>
      <c r="D16258" s="38" t="s">
        <v>49948</v>
      </c>
      <c r="E16258" s="39" t="s">
        <v>1766</v>
      </c>
      <c r="F16258" s="37" t="s">
        <v>2917</v>
      </c>
    </row>
    <row r="16259" spans="1:6" ht="14.25" customHeight="1" x14ac:dyDescent="0.2">
      <c r="A16259" s="35" t="s">
        <v>49949</v>
      </c>
      <c r="B16259" s="36" t="s">
        <v>49950</v>
      </c>
      <c r="C16259" s="37">
        <v>71131004</v>
      </c>
      <c r="D16259" s="38" t="s">
        <v>49951</v>
      </c>
      <c r="E16259" s="39" t="s">
        <v>1766</v>
      </c>
      <c r="F16259" s="37" t="s">
        <v>2917</v>
      </c>
    </row>
    <row r="16260" spans="1:6" ht="14.25" customHeight="1" x14ac:dyDescent="0.2">
      <c r="A16260" s="35" t="s">
        <v>49952</v>
      </c>
      <c r="B16260" s="36" t="s">
        <v>49953</v>
      </c>
      <c r="C16260" s="37">
        <v>71131005</v>
      </c>
      <c r="D16260" s="38" t="s">
        <v>49954</v>
      </c>
      <c r="E16260" s="39" t="s">
        <v>1766</v>
      </c>
      <c r="F16260" s="37" t="s">
        <v>2917</v>
      </c>
    </row>
    <row r="16261" spans="1:6" ht="14.25" customHeight="1" x14ac:dyDescent="0.2">
      <c r="A16261" s="35" t="s">
        <v>49955</v>
      </c>
      <c r="B16261" s="36" t="s">
        <v>49956</v>
      </c>
      <c r="C16261" s="37">
        <v>71131006</v>
      </c>
      <c r="D16261" s="38" t="s">
        <v>49957</v>
      </c>
      <c r="E16261" s="39" t="s">
        <v>1766</v>
      </c>
      <c r="F16261" s="37" t="s">
        <v>2917</v>
      </c>
    </row>
    <row r="16262" spans="1:6" ht="14.25" customHeight="1" x14ac:dyDescent="0.2">
      <c r="A16262" s="35" t="s">
        <v>49958</v>
      </c>
      <c r="B16262" s="36" t="s">
        <v>49959</v>
      </c>
      <c r="C16262" s="37">
        <v>71131007</v>
      </c>
      <c r="D16262" s="38" t="s">
        <v>49960</v>
      </c>
      <c r="E16262" s="39" t="s">
        <v>1766</v>
      </c>
      <c r="F16262" s="37" t="s">
        <v>2917</v>
      </c>
    </row>
    <row r="16263" spans="1:6" ht="14.25" customHeight="1" x14ac:dyDescent="0.2">
      <c r="A16263" s="35" t="s">
        <v>49961</v>
      </c>
      <c r="B16263" s="36" t="s">
        <v>49962</v>
      </c>
      <c r="C16263" s="37">
        <v>71131008</v>
      </c>
      <c r="D16263" s="38" t="s">
        <v>49963</v>
      </c>
      <c r="E16263" s="39" t="s">
        <v>1766</v>
      </c>
      <c r="F16263" s="37" t="s">
        <v>2917</v>
      </c>
    </row>
    <row r="16264" spans="1:6" ht="14.25" customHeight="1" x14ac:dyDescent="0.2">
      <c r="A16264" s="35" t="s">
        <v>49964</v>
      </c>
      <c r="B16264" s="36" t="s">
        <v>49965</v>
      </c>
      <c r="C16264" s="37">
        <v>71131009</v>
      </c>
      <c r="D16264" s="38" t="s">
        <v>49966</v>
      </c>
      <c r="E16264" s="39" t="s">
        <v>1766</v>
      </c>
      <c r="F16264" s="37" t="s">
        <v>2917</v>
      </c>
    </row>
    <row r="16265" spans="1:6" ht="14.25" customHeight="1" x14ac:dyDescent="0.2">
      <c r="A16265" s="35" t="s">
        <v>49967</v>
      </c>
      <c r="B16265" s="36" t="s">
        <v>49968</v>
      </c>
      <c r="C16265" s="37">
        <v>71131010</v>
      </c>
      <c r="D16265" s="38" t="s">
        <v>49969</v>
      </c>
      <c r="E16265" s="39" t="s">
        <v>1766</v>
      </c>
      <c r="F16265" s="37" t="s">
        <v>2917</v>
      </c>
    </row>
    <row r="16266" spans="1:6" ht="14.25" customHeight="1" x14ac:dyDescent="0.2">
      <c r="A16266" s="35" t="s">
        <v>49970</v>
      </c>
      <c r="B16266" s="36" t="s">
        <v>49971</v>
      </c>
      <c r="C16266" s="37">
        <v>71131011</v>
      </c>
      <c r="D16266" s="38" t="s">
        <v>49972</v>
      </c>
      <c r="E16266" s="39" t="s">
        <v>1766</v>
      </c>
      <c r="F16266" s="37" t="s">
        <v>2917</v>
      </c>
    </row>
    <row r="16267" spans="1:6" ht="14.25" customHeight="1" x14ac:dyDescent="0.2">
      <c r="A16267" s="35" t="s">
        <v>49973</v>
      </c>
      <c r="B16267" s="36" t="s">
        <v>49974</v>
      </c>
      <c r="C16267" s="37">
        <v>71131012</v>
      </c>
      <c r="D16267" s="38" t="s">
        <v>49975</v>
      </c>
      <c r="E16267" s="39" t="s">
        <v>1766</v>
      </c>
      <c r="F16267" s="37" t="s">
        <v>2917</v>
      </c>
    </row>
    <row r="16268" spans="1:6" ht="14.25" customHeight="1" x14ac:dyDescent="0.2">
      <c r="A16268" s="35" t="s">
        <v>49976</v>
      </c>
      <c r="B16268" s="36" t="s">
        <v>49977</v>
      </c>
      <c r="C16268" s="37">
        <v>71131013</v>
      </c>
      <c r="D16268" s="38" t="s">
        <v>49978</v>
      </c>
      <c r="E16268" s="39" t="s">
        <v>1766</v>
      </c>
      <c r="F16268" s="37" t="s">
        <v>2917</v>
      </c>
    </row>
    <row r="16269" spans="1:6" ht="14.25" customHeight="1" x14ac:dyDescent="0.2">
      <c r="A16269" s="35" t="s">
        <v>49979</v>
      </c>
      <c r="B16269" s="36" t="s">
        <v>49941</v>
      </c>
      <c r="C16269" s="37">
        <v>71131014</v>
      </c>
      <c r="D16269" s="38" t="s">
        <v>49980</v>
      </c>
      <c r="E16269" s="39" t="s">
        <v>1766</v>
      </c>
      <c r="F16269" s="37" t="s">
        <v>2917</v>
      </c>
    </row>
    <row r="16270" spans="1:6" ht="14.25" customHeight="1" x14ac:dyDescent="0.2">
      <c r="A16270" s="35" t="s">
        <v>49981</v>
      </c>
      <c r="B16270" s="36" t="s">
        <v>49982</v>
      </c>
      <c r="C16270" s="37">
        <v>71131015</v>
      </c>
      <c r="D16270" s="38" t="s">
        <v>49983</v>
      </c>
      <c r="E16270" s="39" t="s">
        <v>1766</v>
      </c>
      <c r="F16270" s="37" t="s">
        <v>2917</v>
      </c>
    </row>
    <row r="16271" spans="1:6" ht="14.25" customHeight="1" x14ac:dyDescent="0.2">
      <c r="A16271" s="35" t="s">
        <v>49984</v>
      </c>
      <c r="B16271" s="36" t="s">
        <v>49985</v>
      </c>
      <c r="C16271" s="37">
        <v>71131016</v>
      </c>
      <c r="D16271" s="38" t="s">
        <v>49986</v>
      </c>
      <c r="E16271" s="39" t="s">
        <v>1766</v>
      </c>
      <c r="F16271" s="37" t="s">
        <v>2917</v>
      </c>
    </row>
    <row r="16272" spans="1:6" ht="14.25" customHeight="1" x14ac:dyDescent="0.2">
      <c r="A16272" s="35" t="s">
        <v>49987</v>
      </c>
      <c r="B16272" s="36" t="s">
        <v>49987</v>
      </c>
      <c r="C16272" s="37">
        <v>71131017</v>
      </c>
      <c r="D16272" s="38" t="s">
        <v>49988</v>
      </c>
      <c r="E16272" s="39" t="s">
        <v>1766</v>
      </c>
      <c r="F16272" s="37" t="s">
        <v>2917</v>
      </c>
    </row>
    <row r="16273" spans="1:6" ht="14.25" customHeight="1" x14ac:dyDescent="0.2">
      <c r="A16273" s="35" t="s">
        <v>49989</v>
      </c>
      <c r="B16273" s="36" t="s">
        <v>49990</v>
      </c>
      <c r="C16273" s="37">
        <v>71131101</v>
      </c>
      <c r="D16273" s="38" t="s">
        <v>49991</v>
      </c>
      <c r="E16273" s="39" t="s">
        <v>1766</v>
      </c>
      <c r="F16273" s="37" t="s">
        <v>2917</v>
      </c>
    </row>
    <row r="16274" spans="1:6" ht="14.25" customHeight="1" x14ac:dyDescent="0.2">
      <c r="A16274" s="35" t="s">
        <v>49992</v>
      </c>
      <c r="B16274" s="36" t="s">
        <v>49993</v>
      </c>
      <c r="C16274" s="37">
        <v>71131102</v>
      </c>
      <c r="D16274" s="38" t="s">
        <v>49994</v>
      </c>
      <c r="E16274" s="39" t="s">
        <v>1766</v>
      </c>
      <c r="F16274" s="37" t="s">
        <v>2917</v>
      </c>
    </row>
    <row r="16275" spans="1:6" ht="14.25" customHeight="1" x14ac:dyDescent="0.2">
      <c r="A16275" s="35" t="s">
        <v>49995</v>
      </c>
      <c r="B16275" s="36" t="s">
        <v>49996</v>
      </c>
      <c r="C16275" s="37">
        <v>71131103</v>
      </c>
      <c r="D16275" s="38" t="s">
        <v>49997</v>
      </c>
      <c r="E16275" s="39" t="s">
        <v>49379</v>
      </c>
      <c r="F16275" s="37" t="s">
        <v>49380</v>
      </c>
    </row>
    <row r="16276" spans="1:6" ht="14.25" customHeight="1" x14ac:dyDescent="0.2">
      <c r="A16276" s="35" t="s">
        <v>49998</v>
      </c>
      <c r="B16276" s="36" t="s">
        <v>49999</v>
      </c>
      <c r="C16276" s="37">
        <v>71131104</v>
      </c>
      <c r="D16276" s="38" t="s">
        <v>50000</v>
      </c>
      <c r="E16276" s="39" t="s">
        <v>1766</v>
      </c>
      <c r="F16276" s="37" t="s">
        <v>2917</v>
      </c>
    </row>
    <row r="16277" spans="1:6" ht="14.25" customHeight="1" x14ac:dyDescent="0.2">
      <c r="A16277" s="35" t="s">
        <v>50001</v>
      </c>
      <c r="B16277" s="36" t="s">
        <v>50002</v>
      </c>
      <c r="C16277" s="37">
        <v>71131105</v>
      </c>
      <c r="D16277" s="38" t="s">
        <v>50003</v>
      </c>
      <c r="E16277" s="39" t="s">
        <v>49379</v>
      </c>
      <c r="F16277" s="37" t="s">
        <v>49380</v>
      </c>
    </row>
    <row r="16278" spans="1:6" ht="14.25" customHeight="1" x14ac:dyDescent="0.2">
      <c r="A16278" s="35" t="s">
        <v>50004</v>
      </c>
      <c r="B16278" s="36" t="s">
        <v>50005</v>
      </c>
      <c r="C16278" s="37">
        <v>71131106</v>
      </c>
      <c r="D16278" s="38" t="s">
        <v>50006</v>
      </c>
      <c r="E16278" s="39" t="s">
        <v>1766</v>
      </c>
      <c r="F16278" s="37" t="s">
        <v>2917</v>
      </c>
    </row>
    <row r="16279" spans="1:6" ht="14.25" customHeight="1" x14ac:dyDescent="0.2">
      <c r="A16279" s="35" t="s">
        <v>50007</v>
      </c>
      <c r="B16279" s="36" t="s">
        <v>50008</v>
      </c>
      <c r="C16279" s="37">
        <v>71131107</v>
      </c>
      <c r="D16279" s="38" t="s">
        <v>50009</v>
      </c>
      <c r="E16279" s="39" t="s">
        <v>1766</v>
      </c>
      <c r="F16279" s="37" t="s">
        <v>2917</v>
      </c>
    </row>
    <row r="16280" spans="1:6" ht="14.25" customHeight="1" x14ac:dyDescent="0.2">
      <c r="A16280" s="35" t="s">
        <v>50010</v>
      </c>
      <c r="B16280" s="36" t="s">
        <v>50011</v>
      </c>
      <c r="C16280" s="37">
        <v>71131108</v>
      </c>
      <c r="D16280" s="38" t="s">
        <v>50012</v>
      </c>
      <c r="E16280" s="39" t="s">
        <v>1766</v>
      </c>
      <c r="F16280" s="37" t="s">
        <v>2917</v>
      </c>
    </row>
    <row r="16281" spans="1:6" ht="14.25" customHeight="1" x14ac:dyDescent="0.2">
      <c r="A16281" s="35" t="s">
        <v>50013</v>
      </c>
      <c r="B16281" s="36" t="s">
        <v>50014</v>
      </c>
      <c r="C16281" s="37">
        <v>71131109</v>
      </c>
      <c r="D16281" s="38" t="s">
        <v>50015</v>
      </c>
      <c r="E16281" s="39" t="s">
        <v>1766</v>
      </c>
      <c r="F16281" s="37" t="s">
        <v>2917</v>
      </c>
    </row>
    <row r="16282" spans="1:6" ht="14.25" customHeight="1" x14ac:dyDescent="0.2">
      <c r="A16282" s="35" t="s">
        <v>50016</v>
      </c>
      <c r="B16282" s="36" t="s">
        <v>50017</v>
      </c>
      <c r="C16282" s="37">
        <v>71131110</v>
      </c>
      <c r="D16282" s="38" t="s">
        <v>50018</v>
      </c>
      <c r="E16282" s="39" t="s">
        <v>1766</v>
      </c>
      <c r="F16282" s="37" t="s">
        <v>2917</v>
      </c>
    </row>
    <row r="16283" spans="1:6" ht="14.25" customHeight="1" x14ac:dyDescent="0.2">
      <c r="A16283" s="35" t="s">
        <v>50019</v>
      </c>
      <c r="B16283" s="36" t="s">
        <v>50020</v>
      </c>
      <c r="C16283" s="37">
        <v>71131111</v>
      </c>
      <c r="D16283" s="38" t="s">
        <v>50021</v>
      </c>
      <c r="E16283" s="39" t="s">
        <v>1766</v>
      </c>
      <c r="F16283" s="37" t="s">
        <v>2917</v>
      </c>
    </row>
    <row r="16284" spans="1:6" ht="14.25" customHeight="1" x14ac:dyDescent="0.2">
      <c r="A16284" s="35" t="s">
        <v>50022</v>
      </c>
      <c r="B16284" s="36" t="s">
        <v>50023</v>
      </c>
      <c r="C16284" s="37">
        <v>71131201</v>
      </c>
      <c r="D16284" s="38" t="s">
        <v>50024</v>
      </c>
      <c r="E16284" s="39" t="s">
        <v>1766</v>
      </c>
      <c r="F16284" s="37" t="s">
        <v>2917</v>
      </c>
    </row>
    <row r="16285" spans="1:6" ht="14.25" customHeight="1" x14ac:dyDescent="0.2">
      <c r="A16285" s="35" t="s">
        <v>50025</v>
      </c>
      <c r="B16285" s="36" t="s">
        <v>50026</v>
      </c>
      <c r="C16285" s="37">
        <v>71131301</v>
      </c>
      <c r="D16285" s="38" t="s">
        <v>50027</v>
      </c>
      <c r="E16285" s="39" t="s">
        <v>1766</v>
      </c>
      <c r="F16285" s="37" t="s">
        <v>2917</v>
      </c>
    </row>
    <row r="16286" spans="1:6" ht="14.25" customHeight="1" x14ac:dyDescent="0.2">
      <c r="A16286" s="35" t="s">
        <v>50028</v>
      </c>
      <c r="B16286" s="36" t="s">
        <v>50029</v>
      </c>
      <c r="C16286" s="37">
        <v>71131302</v>
      </c>
      <c r="D16286" s="38" t="s">
        <v>50030</v>
      </c>
      <c r="E16286" s="39" t="s">
        <v>1766</v>
      </c>
      <c r="F16286" s="37" t="s">
        <v>2917</v>
      </c>
    </row>
    <row r="16287" spans="1:6" ht="14.25" customHeight="1" x14ac:dyDescent="0.2">
      <c r="A16287" s="35" t="s">
        <v>50031</v>
      </c>
      <c r="B16287" s="36" t="s">
        <v>50032</v>
      </c>
      <c r="C16287" s="37">
        <v>71131303</v>
      </c>
      <c r="D16287" s="38" t="s">
        <v>50033</v>
      </c>
      <c r="E16287" s="39" t="s">
        <v>1766</v>
      </c>
      <c r="F16287" s="37" t="s">
        <v>2917</v>
      </c>
    </row>
    <row r="16288" spans="1:6" ht="14.25" customHeight="1" x14ac:dyDescent="0.2">
      <c r="A16288" s="35" t="s">
        <v>50034</v>
      </c>
      <c r="B16288" s="36" t="s">
        <v>50035</v>
      </c>
      <c r="C16288" s="37">
        <v>71131304</v>
      </c>
      <c r="D16288" s="38" t="s">
        <v>50036</v>
      </c>
      <c r="E16288" s="39" t="s">
        <v>1766</v>
      </c>
      <c r="F16288" s="37" t="s">
        <v>2917</v>
      </c>
    </row>
    <row r="16289" spans="1:6" ht="14.25" customHeight="1" x14ac:dyDescent="0.2">
      <c r="A16289" s="35" t="s">
        <v>50037</v>
      </c>
      <c r="B16289" s="36" t="s">
        <v>50038</v>
      </c>
      <c r="C16289" s="37">
        <v>71131305</v>
      </c>
      <c r="D16289" s="38" t="s">
        <v>50039</v>
      </c>
      <c r="E16289" s="39" t="s">
        <v>1766</v>
      </c>
      <c r="F16289" s="37" t="s">
        <v>2917</v>
      </c>
    </row>
    <row r="16290" spans="1:6" ht="14.25" customHeight="1" x14ac:dyDescent="0.2">
      <c r="A16290" s="35" t="s">
        <v>50040</v>
      </c>
      <c r="B16290" s="36" t="s">
        <v>50041</v>
      </c>
      <c r="C16290" s="37">
        <v>71131306</v>
      </c>
      <c r="D16290" s="38" t="s">
        <v>50042</v>
      </c>
      <c r="E16290" s="39" t="s">
        <v>1766</v>
      </c>
      <c r="F16290" s="37" t="s">
        <v>2917</v>
      </c>
    </row>
    <row r="16291" spans="1:6" ht="14.25" customHeight="1" x14ac:dyDescent="0.2">
      <c r="A16291" s="35" t="s">
        <v>50043</v>
      </c>
      <c r="B16291" s="36" t="s">
        <v>50044</v>
      </c>
      <c r="C16291" s="37">
        <v>71131307</v>
      </c>
      <c r="D16291" s="38" t="s">
        <v>50045</v>
      </c>
      <c r="E16291" s="39" t="s">
        <v>1766</v>
      </c>
      <c r="F16291" s="37" t="s">
        <v>2917</v>
      </c>
    </row>
    <row r="16292" spans="1:6" ht="14.25" customHeight="1" x14ac:dyDescent="0.2">
      <c r="A16292" s="35" t="s">
        <v>50046</v>
      </c>
      <c r="B16292" s="36" t="s">
        <v>50047</v>
      </c>
      <c r="C16292" s="37">
        <v>71131308</v>
      </c>
      <c r="D16292" s="38" t="s">
        <v>50048</v>
      </c>
      <c r="E16292" s="39" t="s">
        <v>1766</v>
      </c>
      <c r="F16292" s="37" t="s">
        <v>2917</v>
      </c>
    </row>
    <row r="16293" spans="1:6" ht="14.25" customHeight="1" x14ac:dyDescent="0.2">
      <c r="A16293" s="35" t="s">
        <v>50049</v>
      </c>
      <c r="B16293" s="36" t="s">
        <v>50050</v>
      </c>
      <c r="C16293" s="37">
        <v>71131309</v>
      </c>
      <c r="D16293" s="38" t="s">
        <v>50051</v>
      </c>
      <c r="E16293" s="39" t="s">
        <v>1766</v>
      </c>
      <c r="F16293" s="37" t="s">
        <v>2917</v>
      </c>
    </row>
    <row r="16294" spans="1:6" ht="14.25" customHeight="1" x14ac:dyDescent="0.2">
      <c r="A16294" s="35" t="s">
        <v>50052</v>
      </c>
      <c r="B16294" s="36" t="s">
        <v>50053</v>
      </c>
      <c r="C16294" s="37">
        <v>71131310</v>
      </c>
      <c r="D16294" s="38" t="s">
        <v>50054</v>
      </c>
      <c r="E16294" s="39" t="s">
        <v>1766</v>
      </c>
      <c r="F16294" s="37" t="s">
        <v>2917</v>
      </c>
    </row>
    <row r="16295" spans="1:6" ht="14.25" customHeight="1" x14ac:dyDescent="0.2">
      <c r="A16295" s="35" t="s">
        <v>50055</v>
      </c>
      <c r="B16295" s="36" t="s">
        <v>50056</v>
      </c>
      <c r="C16295" s="37">
        <v>71131401</v>
      </c>
      <c r="D16295" s="38" t="s">
        <v>50057</v>
      </c>
      <c r="E16295" s="39" t="s">
        <v>1766</v>
      </c>
      <c r="F16295" s="37" t="s">
        <v>2917</v>
      </c>
    </row>
    <row r="16296" spans="1:6" ht="14.25" customHeight="1" x14ac:dyDescent="0.2">
      <c r="A16296" s="35" t="s">
        <v>50058</v>
      </c>
      <c r="B16296" s="36" t="s">
        <v>50059</v>
      </c>
      <c r="C16296" s="37">
        <v>71131402</v>
      </c>
      <c r="D16296" s="38" t="s">
        <v>50060</v>
      </c>
      <c r="E16296" s="39" t="s">
        <v>1766</v>
      </c>
      <c r="F16296" s="37" t="s">
        <v>2917</v>
      </c>
    </row>
    <row r="16297" spans="1:6" ht="14.25" customHeight="1" x14ac:dyDescent="0.2">
      <c r="A16297" s="35" t="s">
        <v>50061</v>
      </c>
      <c r="B16297" s="36" t="s">
        <v>50062</v>
      </c>
      <c r="C16297" s="37">
        <v>71131403</v>
      </c>
      <c r="D16297" s="38" t="s">
        <v>50063</v>
      </c>
      <c r="E16297" s="39" t="s">
        <v>1766</v>
      </c>
      <c r="F16297" s="37" t="s">
        <v>2917</v>
      </c>
    </row>
    <row r="16298" spans="1:6" ht="14.25" customHeight="1" x14ac:dyDescent="0.2">
      <c r="A16298" s="35" t="s">
        <v>50064</v>
      </c>
      <c r="B16298" s="36" t="s">
        <v>50065</v>
      </c>
      <c r="C16298" s="37">
        <v>71141001</v>
      </c>
      <c r="D16298" s="38" t="s">
        <v>50066</v>
      </c>
      <c r="E16298" s="39" t="s">
        <v>1766</v>
      </c>
      <c r="F16298" s="37" t="s">
        <v>2917</v>
      </c>
    </row>
    <row r="16299" spans="1:6" ht="14.25" customHeight="1" x14ac:dyDescent="0.2">
      <c r="A16299" s="35" t="s">
        <v>50067</v>
      </c>
      <c r="B16299" s="36" t="s">
        <v>50068</v>
      </c>
      <c r="C16299" s="37">
        <v>71141002</v>
      </c>
      <c r="D16299" s="38" t="s">
        <v>50069</v>
      </c>
      <c r="E16299" s="39" t="s">
        <v>1766</v>
      </c>
      <c r="F16299" s="37" t="s">
        <v>2917</v>
      </c>
    </row>
    <row r="16300" spans="1:6" ht="14.25" customHeight="1" x14ac:dyDescent="0.2">
      <c r="A16300" s="35" t="s">
        <v>50070</v>
      </c>
      <c r="B16300" s="36" t="s">
        <v>50071</v>
      </c>
      <c r="C16300" s="37">
        <v>71141003</v>
      </c>
      <c r="D16300" s="38" t="s">
        <v>50072</v>
      </c>
      <c r="E16300" s="39" t="s">
        <v>1766</v>
      </c>
      <c r="F16300" s="37" t="s">
        <v>2917</v>
      </c>
    </row>
    <row r="16301" spans="1:6" ht="14.25" customHeight="1" x14ac:dyDescent="0.2">
      <c r="A16301" s="35" t="s">
        <v>50073</v>
      </c>
      <c r="B16301" s="36" t="s">
        <v>50074</v>
      </c>
      <c r="C16301" s="37">
        <v>71141004</v>
      </c>
      <c r="D16301" s="38" t="s">
        <v>50075</v>
      </c>
      <c r="E16301" s="39" t="s">
        <v>1766</v>
      </c>
      <c r="F16301" s="37" t="s">
        <v>2917</v>
      </c>
    </row>
    <row r="16302" spans="1:6" ht="14.25" customHeight="1" x14ac:dyDescent="0.2">
      <c r="A16302" s="35" t="s">
        <v>50076</v>
      </c>
      <c r="B16302" s="36" t="s">
        <v>50077</v>
      </c>
      <c r="C16302" s="37">
        <v>71141101</v>
      </c>
      <c r="D16302" s="38" t="s">
        <v>50078</v>
      </c>
      <c r="E16302" s="39" t="s">
        <v>1766</v>
      </c>
      <c r="F16302" s="37" t="s">
        <v>2917</v>
      </c>
    </row>
    <row r="16303" spans="1:6" ht="14.25" customHeight="1" x14ac:dyDescent="0.2">
      <c r="A16303" s="35" t="s">
        <v>50079</v>
      </c>
      <c r="B16303" s="36" t="s">
        <v>50080</v>
      </c>
      <c r="C16303" s="37">
        <v>71141102</v>
      </c>
      <c r="D16303" s="38" t="s">
        <v>50081</v>
      </c>
      <c r="E16303" s="39" t="s">
        <v>1766</v>
      </c>
      <c r="F16303" s="37" t="s">
        <v>2917</v>
      </c>
    </row>
    <row r="16304" spans="1:6" ht="14.25" customHeight="1" x14ac:dyDescent="0.2">
      <c r="A16304" s="35" t="s">
        <v>50082</v>
      </c>
      <c r="B16304" s="36" t="s">
        <v>50083</v>
      </c>
      <c r="C16304" s="37">
        <v>71141201</v>
      </c>
      <c r="D16304" s="38" t="s">
        <v>50084</v>
      </c>
      <c r="E16304" s="39" t="s">
        <v>1683</v>
      </c>
      <c r="F16304" s="37" t="s">
        <v>6231</v>
      </c>
    </row>
    <row r="16305" spans="1:6" ht="14.25" customHeight="1" x14ac:dyDescent="0.2">
      <c r="A16305" s="35" t="s">
        <v>50085</v>
      </c>
      <c r="B16305" s="36" t="s">
        <v>50086</v>
      </c>
      <c r="C16305" s="37">
        <v>71141202</v>
      </c>
      <c r="D16305" s="38" t="s">
        <v>50087</v>
      </c>
      <c r="E16305" s="39" t="s">
        <v>1766</v>
      </c>
      <c r="F16305" s="37" t="s">
        <v>2917</v>
      </c>
    </row>
    <row r="16306" spans="1:6" ht="14.25" customHeight="1" x14ac:dyDescent="0.2">
      <c r="A16306" s="35" t="s">
        <v>50088</v>
      </c>
      <c r="B16306" s="36" t="s">
        <v>50089</v>
      </c>
      <c r="C16306" s="37">
        <v>71151001</v>
      </c>
      <c r="D16306" s="38" t="s">
        <v>50090</v>
      </c>
      <c r="E16306" s="39" t="s">
        <v>1766</v>
      </c>
      <c r="F16306" s="37" t="s">
        <v>2917</v>
      </c>
    </row>
    <row r="16307" spans="1:6" ht="14.25" customHeight="1" x14ac:dyDescent="0.2">
      <c r="A16307" s="35" t="s">
        <v>50091</v>
      </c>
      <c r="B16307" s="36" t="s">
        <v>50092</v>
      </c>
      <c r="C16307" s="37">
        <v>71151002</v>
      </c>
      <c r="D16307" s="38" t="s">
        <v>50093</v>
      </c>
      <c r="E16307" s="39" t="s">
        <v>1766</v>
      </c>
      <c r="F16307" s="37" t="s">
        <v>2917</v>
      </c>
    </row>
    <row r="16308" spans="1:6" ht="14.25" customHeight="1" x14ac:dyDescent="0.2">
      <c r="A16308" s="35" t="s">
        <v>50094</v>
      </c>
      <c r="B16308" s="36" t="s">
        <v>50095</v>
      </c>
      <c r="C16308" s="37">
        <v>71151003</v>
      </c>
      <c r="D16308" s="38" t="s">
        <v>50096</v>
      </c>
      <c r="E16308" s="39" t="s">
        <v>1766</v>
      </c>
      <c r="F16308" s="37" t="s">
        <v>2917</v>
      </c>
    </row>
    <row r="16309" spans="1:6" ht="14.25" customHeight="1" x14ac:dyDescent="0.2">
      <c r="A16309" s="35" t="s">
        <v>50097</v>
      </c>
      <c r="B16309" s="36" t="s">
        <v>50098</v>
      </c>
      <c r="C16309" s="37">
        <v>71151004</v>
      </c>
      <c r="D16309" s="38" t="s">
        <v>50099</v>
      </c>
      <c r="E16309" s="39" t="s">
        <v>1766</v>
      </c>
      <c r="F16309" s="37" t="s">
        <v>2917</v>
      </c>
    </row>
    <row r="16310" spans="1:6" ht="14.25" customHeight="1" x14ac:dyDescent="0.2">
      <c r="A16310" s="35" t="s">
        <v>50100</v>
      </c>
      <c r="B16310" s="36" t="s">
        <v>50101</v>
      </c>
      <c r="C16310" s="37">
        <v>71151005</v>
      </c>
      <c r="D16310" s="38" t="s">
        <v>50102</v>
      </c>
      <c r="E16310" s="39" t="s">
        <v>1766</v>
      </c>
      <c r="F16310" s="37" t="s">
        <v>2917</v>
      </c>
    </row>
    <row r="16311" spans="1:6" ht="14.25" customHeight="1" x14ac:dyDescent="0.2">
      <c r="A16311" s="35" t="s">
        <v>50103</v>
      </c>
      <c r="B16311" s="36" t="s">
        <v>50104</v>
      </c>
      <c r="C16311" s="37">
        <v>71151101</v>
      </c>
      <c r="D16311" s="38" t="s">
        <v>50105</v>
      </c>
      <c r="E16311" s="39" t="s">
        <v>1766</v>
      </c>
      <c r="F16311" s="37" t="s">
        <v>2917</v>
      </c>
    </row>
    <row r="16312" spans="1:6" ht="14.25" customHeight="1" x14ac:dyDescent="0.2">
      <c r="A16312" s="35" t="s">
        <v>50106</v>
      </c>
      <c r="B16312" s="36" t="s">
        <v>50107</v>
      </c>
      <c r="C16312" s="37">
        <v>71151102</v>
      </c>
      <c r="D16312" s="38" t="s">
        <v>50108</v>
      </c>
      <c r="E16312" s="39" t="s">
        <v>1766</v>
      </c>
      <c r="F16312" s="37" t="s">
        <v>2917</v>
      </c>
    </row>
    <row r="16313" spans="1:6" ht="14.25" customHeight="1" x14ac:dyDescent="0.2">
      <c r="A16313" s="35" t="s">
        <v>50109</v>
      </c>
      <c r="B16313" s="36" t="s">
        <v>50110</v>
      </c>
      <c r="C16313" s="37">
        <v>71151103</v>
      </c>
      <c r="D16313" s="38" t="s">
        <v>50111</v>
      </c>
      <c r="E16313" s="39" t="s">
        <v>1766</v>
      </c>
      <c r="F16313" s="37" t="s">
        <v>2917</v>
      </c>
    </row>
    <row r="16314" spans="1:6" ht="14.25" customHeight="1" x14ac:dyDescent="0.2">
      <c r="A16314" s="35" t="s">
        <v>50112</v>
      </c>
      <c r="B16314" s="36" t="s">
        <v>50113</v>
      </c>
      <c r="C16314" s="37">
        <v>71151104</v>
      </c>
      <c r="D16314" s="38" t="s">
        <v>50114</v>
      </c>
      <c r="E16314" s="39" t="s">
        <v>1766</v>
      </c>
      <c r="F16314" s="37" t="s">
        <v>2917</v>
      </c>
    </row>
    <row r="16315" spans="1:6" ht="14.25" customHeight="1" x14ac:dyDescent="0.2">
      <c r="A16315" s="35" t="s">
        <v>50115</v>
      </c>
      <c r="B16315" s="36" t="s">
        <v>50116</v>
      </c>
      <c r="C16315" s="37">
        <v>71151105</v>
      </c>
      <c r="D16315" s="38" t="s">
        <v>50117</v>
      </c>
      <c r="E16315" s="39" t="s">
        <v>1766</v>
      </c>
      <c r="F16315" s="37" t="s">
        <v>2917</v>
      </c>
    </row>
    <row r="16316" spans="1:6" ht="14.25" customHeight="1" x14ac:dyDescent="0.2">
      <c r="A16316" s="35" t="s">
        <v>50118</v>
      </c>
      <c r="B16316" s="36" t="s">
        <v>50119</v>
      </c>
      <c r="C16316" s="37">
        <v>71151201</v>
      </c>
      <c r="D16316" s="38" t="s">
        <v>50120</v>
      </c>
      <c r="E16316" s="39" t="s">
        <v>1766</v>
      </c>
      <c r="F16316" s="37" t="s">
        <v>2917</v>
      </c>
    </row>
    <row r="16317" spans="1:6" ht="14.25" customHeight="1" x14ac:dyDescent="0.2">
      <c r="A16317" s="35" t="s">
        <v>50121</v>
      </c>
      <c r="B16317" s="36" t="s">
        <v>50122</v>
      </c>
      <c r="C16317" s="37">
        <v>71151202</v>
      </c>
      <c r="D16317" s="38" t="s">
        <v>50123</v>
      </c>
      <c r="E16317" s="39" t="s">
        <v>1766</v>
      </c>
      <c r="F16317" s="37" t="s">
        <v>2917</v>
      </c>
    </row>
    <row r="16318" spans="1:6" ht="14.25" customHeight="1" x14ac:dyDescent="0.2">
      <c r="A16318" s="35" t="s">
        <v>50124</v>
      </c>
      <c r="B16318" s="36" t="s">
        <v>50125</v>
      </c>
      <c r="C16318" s="37">
        <v>71151203</v>
      </c>
      <c r="D16318" s="38" t="s">
        <v>50126</v>
      </c>
      <c r="E16318" s="39" t="s">
        <v>1766</v>
      </c>
      <c r="F16318" s="37" t="s">
        <v>2917</v>
      </c>
    </row>
    <row r="16319" spans="1:6" ht="14.25" customHeight="1" x14ac:dyDescent="0.2">
      <c r="A16319" s="35" t="s">
        <v>50127</v>
      </c>
      <c r="B16319" s="36" t="s">
        <v>50128</v>
      </c>
      <c r="C16319" s="37">
        <v>71151301</v>
      </c>
      <c r="D16319" s="38" t="s">
        <v>50129</v>
      </c>
      <c r="E16319" s="39" t="s">
        <v>1766</v>
      </c>
      <c r="F16319" s="37" t="s">
        <v>2917</v>
      </c>
    </row>
    <row r="16320" spans="1:6" ht="14.25" customHeight="1" x14ac:dyDescent="0.2">
      <c r="A16320" s="35" t="s">
        <v>50130</v>
      </c>
      <c r="B16320" s="36" t="s">
        <v>50131</v>
      </c>
      <c r="C16320" s="37">
        <v>71151302</v>
      </c>
      <c r="D16320" s="38" t="s">
        <v>50132</v>
      </c>
      <c r="E16320" s="39" t="s">
        <v>1683</v>
      </c>
      <c r="F16320" s="37" t="s">
        <v>6231</v>
      </c>
    </row>
    <row r="16321" spans="1:6" ht="14.25" customHeight="1" x14ac:dyDescent="0.2">
      <c r="A16321" s="35" t="s">
        <v>50133</v>
      </c>
      <c r="B16321" s="36" t="s">
        <v>50134</v>
      </c>
      <c r="C16321" s="37">
        <v>71151303</v>
      </c>
      <c r="D16321" s="38" t="s">
        <v>50135</v>
      </c>
      <c r="E16321" s="39" t="s">
        <v>1683</v>
      </c>
      <c r="F16321" s="37" t="s">
        <v>6231</v>
      </c>
    </row>
    <row r="16322" spans="1:6" ht="14.25" customHeight="1" x14ac:dyDescent="0.2">
      <c r="A16322" s="35" t="s">
        <v>50136</v>
      </c>
      <c r="B16322" s="36" t="s">
        <v>50137</v>
      </c>
      <c r="C16322" s="37">
        <v>71151304</v>
      </c>
      <c r="D16322" s="38" t="s">
        <v>50138</v>
      </c>
      <c r="E16322" s="39" t="s">
        <v>1683</v>
      </c>
      <c r="F16322" s="37" t="s">
        <v>6231</v>
      </c>
    </row>
    <row r="16323" spans="1:6" ht="14.25" customHeight="1" x14ac:dyDescent="0.2">
      <c r="A16323" s="35" t="s">
        <v>50139</v>
      </c>
      <c r="B16323" s="36" t="s">
        <v>50140</v>
      </c>
      <c r="C16323" s="37">
        <v>71151305</v>
      </c>
      <c r="D16323" s="38" t="s">
        <v>50141</v>
      </c>
      <c r="E16323" s="39" t="s">
        <v>1766</v>
      </c>
      <c r="F16323" s="37" t="s">
        <v>2917</v>
      </c>
    </row>
    <row r="16324" spans="1:6" ht="14.25" customHeight="1" x14ac:dyDescent="0.2">
      <c r="A16324" s="35" t="s">
        <v>50142</v>
      </c>
      <c r="B16324" s="36" t="s">
        <v>50143</v>
      </c>
      <c r="C16324" s="37">
        <v>71151306</v>
      </c>
      <c r="D16324" s="38" t="s">
        <v>50144</v>
      </c>
      <c r="E16324" s="39" t="s">
        <v>1766</v>
      </c>
      <c r="F16324" s="37" t="s">
        <v>2917</v>
      </c>
    </row>
    <row r="16325" spans="1:6" ht="14.25" customHeight="1" x14ac:dyDescent="0.2">
      <c r="A16325" s="35" t="s">
        <v>50145</v>
      </c>
      <c r="B16325" s="36" t="s">
        <v>50146</v>
      </c>
      <c r="C16325" s="37">
        <v>71151307</v>
      </c>
      <c r="D16325" s="38" t="s">
        <v>50147</v>
      </c>
      <c r="E16325" s="39" t="s">
        <v>1766</v>
      </c>
      <c r="F16325" s="37" t="s">
        <v>2917</v>
      </c>
    </row>
    <row r="16326" spans="1:6" ht="14.25" customHeight="1" x14ac:dyDescent="0.2">
      <c r="A16326" s="35" t="s">
        <v>50148</v>
      </c>
      <c r="B16326" s="36" t="s">
        <v>50149</v>
      </c>
      <c r="C16326" s="37">
        <v>71151308</v>
      </c>
      <c r="D16326" s="38" t="s">
        <v>50150</v>
      </c>
      <c r="E16326" s="39" t="s">
        <v>1766</v>
      </c>
      <c r="F16326" s="37" t="s">
        <v>2917</v>
      </c>
    </row>
    <row r="16327" spans="1:6" ht="14.25" customHeight="1" x14ac:dyDescent="0.2">
      <c r="A16327" s="35" t="s">
        <v>50151</v>
      </c>
      <c r="B16327" s="36" t="s">
        <v>50152</v>
      </c>
      <c r="C16327" s="37">
        <v>71151309</v>
      </c>
      <c r="D16327" s="38" t="s">
        <v>50153</v>
      </c>
      <c r="E16327" s="39" t="s">
        <v>1766</v>
      </c>
      <c r="F16327" s="37" t="s">
        <v>2917</v>
      </c>
    </row>
    <row r="16328" spans="1:6" ht="14.25" customHeight="1" x14ac:dyDescent="0.2">
      <c r="A16328" s="35" t="s">
        <v>50154</v>
      </c>
      <c r="B16328" s="36" t="s">
        <v>50155</v>
      </c>
      <c r="C16328" s="37">
        <v>71151310</v>
      </c>
      <c r="D16328" s="38" t="s">
        <v>50156</v>
      </c>
      <c r="E16328" s="39" t="s">
        <v>1766</v>
      </c>
      <c r="F16328" s="37" t="s">
        <v>2917</v>
      </c>
    </row>
    <row r="16329" spans="1:6" ht="14.25" customHeight="1" x14ac:dyDescent="0.2">
      <c r="A16329" s="35" t="s">
        <v>50157</v>
      </c>
      <c r="B16329" s="36" t="s">
        <v>50158</v>
      </c>
      <c r="C16329" s="37">
        <v>71151311</v>
      </c>
      <c r="D16329" s="38" t="s">
        <v>50159</v>
      </c>
      <c r="E16329" s="39" t="s">
        <v>1766</v>
      </c>
      <c r="F16329" s="37" t="s">
        <v>2917</v>
      </c>
    </row>
    <row r="16330" spans="1:6" ht="14.25" customHeight="1" x14ac:dyDescent="0.2">
      <c r="A16330" s="35" t="s">
        <v>50160</v>
      </c>
      <c r="B16330" s="36" t="s">
        <v>50161</v>
      </c>
      <c r="C16330" s="37">
        <v>71151312</v>
      </c>
      <c r="D16330" s="38" t="s">
        <v>50162</v>
      </c>
      <c r="E16330" s="39" t="s">
        <v>1766</v>
      </c>
      <c r="F16330" s="37" t="s">
        <v>2917</v>
      </c>
    </row>
    <row r="16331" spans="1:6" ht="14.25" customHeight="1" x14ac:dyDescent="0.2">
      <c r="A16331" s="35" t="s">
        <v>50163</v>
      </c>
      <c r="B16331" s="36" t="s">
        <v>50164</v>
      </c>
      <c r="C16331" s="37">
        <v>71151313</v>
      </c>
      <c r="D16331" s="38" t="s">
        <v>50165</v>
      </c>
      <c r="E16331" s="39" t="s">
        <v>1766</v>
      </c>
      <c r="F16331" s="37" t="s">
        <v>2917</v>
      </c>
    </row>
    <row r="16332" spans="1:6" ht="14.25" customHeight="1" x14ac:dyDescent="0.2">
      <c r="A16332" s="35" t="s">
        <v>50166</v>
      </c>
      <c r="B16332" s="36" t="s">
        <v>50167</v>
      </c>
      <c r="C16332" s="37">
        <v>71151314</v>
      </c>
      <c r="D16332" s="38" t="s">
        <v>50168</v>
      </c>
      <c r="E16332" s="39" t="s">
        <v>1766</v>
      </c>
      <c r="F16332" s="37" t="s">
        <v>2917</v>
      </c>
    </row>
    <row r="16333" spans="1:6" ht="14.25" customHeight="1" x14ac:dyDescent="0.2">
      <c r="A16333" s="35" t="s">
        <v>50169</v>
      </c>
      <c r="B16333" s="36" t="s">
        <v>50170</v>
      </c>
      <c r="C16333" s="37">
        <v>71151315</v>
      </c>
      <c r="D16333" s="38" t="s">
        <v>50171</v>
      </c>
      <c r="E16333" s="39" t="s">
        <v>1766</v>
      </c>
      <c r="F16333" s="37" t="s">
        <v>2917</v>
      </c>
    </row>
    <row r="16334" spans="1:6" ht="14.25" customHeight="1" x14ac:dyDescent="0.2">
      <c r="A16334" s="35" t="s">
        <v>50172</v>
      </c>
      <c r="B16334" s="36" t="s">
        <v>50173</v>
      </c>
      <c r="C16334" s="37">
        <v>71151401</v>
      </c>
      <c r="D16334" s="38" t="s">
        <v>50174</v>
      </c>
      <c r="E16334" s="39" t="s">
        <v>1766</v>
      </c>
      <c r="F16334" s="37" t="s">
        <v>2917</v>
      </c>
    </row>
    <row r="16335" spans="1:6" ht="14.25" customHeight="1" x14ac:dyDescent="0.2">
      <c r="A16335" s="35" t="s">
        <v>50175</v>
      </c>
      <c r="B16335" s="36" t="s">
        <v>50176</v>
      </c>
      <c r="C16335" s="37">
        <v>71151402</v>
      </c>
      <c r="D16335" s="38" t="s">
        <v>50177</v>
      </c>
      <c r="E16335" s="39" t="s">
        <v>1766</v>
      </c>
      <c r="F16335" s="37" t="s">
        <v>2917</v>
      </c>
    </row>
    <row r="16336" spans="1:6" ht="14.25" customHeight="1" x14ac:dyDescent="0.2">
      <c r="A16336" s="35" t="s">
        <v>50178</v>
      </c>
      <c r="B16336" s="36" t="s">
        <v>50179</v>
      </c>
      <c r="C16336" s="37">
        <v>71151403</v>
      </c>
      <c r="D16336" s="38" t="s">
        <v>50180</v>
      </c>
      <c r="E16336" s="39" t="s">
        <v>1766</v>
      </c>
      <c r="F16336" s="37" t="s">
        <v>2917</v>
      </c>
    </row>
    <row r="16337" spans="1:6" ht="14.25" customHeight="1" x14ac:dyDescent="0.2">
      <c r="A16337" s="35" t="s">
        <v>50181</v>
      </c>
      <c r="B16337" s="36" t="s">
        <v>50182</v>
      </c>
      <c r="C16337" s="37">
        <v>71151404</v>
      </c>
      <c r="D16337" s="38" t="s">
        <v>50183</v>
      </c>
      <c r="E16337" s="39" t="s">
        <v>1766</v>
      </c>
      <c r="F16337" s="37" t="s">
        <v>2917</v>
      </c>
    </row>
    <row r="16338" spans="1:6" ht="14.25" customHeight="1" x14ac:dyDescent="0.2">
      <c r="A16338" s="35" t="s">
        <v>50184</v>
      </c>
      <c r="B16338" s="36" t="s">
        <v>50185</v>
      </c>
      <c r="C16338" s="37">
        <v>71151405</v>
      </c>
      <c r="D16338" s="38" t="s">
        <v>50186</v>
      </c>
      <c r="E16338" s="39" t="s">
        <v>1766</v>
      </c>
      <c r="F16338" s="37" t="s">
        <v>2917</v>
      </c>
    </row>
    <row r="16339" spans="1:6" ht="14.25" customHeight="1" x14ac:dyDescent="0.2">
      <c r="A16339" s="35" t="s">
        <v>50187</v>
      </c>
      <c r="B16339" s="36" t="s">
        <v>50188</v>
      </c>
      <c r="C16339" s="37">
        <v>71151406</v>
      </c>
      <c r="D16339" s="38" t="s">
        <v>50189</v>
      </c>
      <c r="E16339" s="39" t="s">
        <v>1766</v>
      </c>
      <c r="F16339" s="37" t="s">
        <v>2917</v>
      </c>
    </row>
    <row r="16340" spans="1:6" ht="14.25" customHeight="1" x14ac:dyDescent="0.2">
      <c r="A16340" s="35" t="s">
        <v>50190</v>
      </c>
      <c r="B16340" s="36" t="s">
        <v>50191</v>
      </c>
      <c r="C16340" s="37">
        <v>71161001</v>
      </c>
      <c r="D16340" s="38" t="s">
        <v>50192</v>
      </c>
      <c r="E16340" s="39" t="s">
        <v>1683</v>
      </c>
      <c r="F16340" s="37" t="s">
        <v>6231</v>
      </c>
    </row>
    <row r="16341" spans="1:6" ht="14.25" customHeight="1" x14ac:dyDescent="0.2">
      <c r="A16341" s="35" t="s">
        <v>50193</v>
      </c>
      <c r="B16341" s="36" t="s">
        <v>50194</v>
      </c>
      <c r="C16341" s="37">
        <v>71161002</v>
      </c>
      <c r="D16341" s="38" t="s">
        <v>50195</v>
      </c>
      <c r="E16341" s="39" t="s">
        <v>1683</v>
      </c>
      <c r="F16341" s="37" t="s">
        <v>6231</v>
      </c>
    </row>
    <row r="16342" spans="1:6" ht="14.25" customHeight="1" x14ac:dyDescent="0.2">
      <c r="A16342" s="35" t="s">
        <v>50196</v>
      </c>
      <c r="B16342" s="36" t="s">
        <v>50197</v>
      </c>
      <c r="C16342" s="37">
        <v>71161003</v>
      </c>
      <c r="D16342" s="38" t="s">
        <v>50198</v>
      </c>
      <c r="E16342" s="39" t="s">
        <v>1683</v>
      </c>
      <c r="F16342" s="37" t="s">
        <v>6231</v>
      </c>
    </row>
    <row r="16343" spans="1:6" ht="14.25" customHeight="1" x14ac:dyDescent="0.2">
      <c r="A16343" s="35" t="s">
        <v>50199</v>
      </c>
      <c r="B16343" s="36" t="s">
        <v>50200</v>
      </c>
      <c r="C16343" s="37">
        <v>71161004</v>
      </c>
      <c r="D16343" s="38" t="s">
        <v>50201</v>
      </c>
      <c r="E16343" s="39" t="s">
        <v>1683</v>
      </c>
      <c r="F16343" s="37" t="s">
        <v>6231</v>
      </c>
    </row>
    <row r="16344" spans="1:6" ht="14.25" customHeight="1" x14ac:dyDescent="0.2">
      <c r="A16344" s="35" t="s">
        <v>50202</v>
      </c>
      <c r="B16344" s="36" t="s">
        <v>50203</v>
      </c>
      <c r="C16344" s="37">
        <v>71161005</v>
      </c>
      <c r="D16344" s="38" t="s">
        <v>50204</v>
      </c>
      <c r="E16344" s="39" t="s">
        <v>1683</v>
      </c>
      <c r="F16344" s="37" t="s">
        <v>6231</v>
      </c>
    </row>
    <row r="16345" spans="1:6" ht="14.25" customHeight="1" x14ac:dyDescent="0.2">
      <c r="A16345" s="35" t="s">
        <v>50205</v>
      </c>
      <c r="B16345" s="36" t="s">
        <v>50206</v>
      </c>
      <c r="C16345" s="37">
        <v>71161006</v>
      </c>
      <c r="D16345" s="38" t="s">
        <v>50207</v>
      </c>
      <c r="E16345" s="39" t="s">
        <v>1766</v>
      </c>
      <c r="F16345" s="37" t="s">
        <v>2917</v>
      </c>
    </row>
    <row r="16346" spans="1:6" ht="14.25" customHeight="1" x14ac:dyDescent="0.2">
      <c r="A16346" s="35" t="s">
        <v>50208</v>
      </c>
      <c r="B16346" s="36" t="s">
        <v>50209</v>
      </c>
      <c r="C16346" s="37">
        <v>71161101</v>
      </c>
      <c r="D16346" s="38" t="s">
        <v>50210</v>
      </c>
      <c r="E16346" s="39" t="s">
        <v>1766</v>
      </c>
      <c r="F16346" s="37" t="s">
        <v>2917</v>
      </c>
    </row>
    <row r="16347" spans="1:6" ht="14.25" customHeight="1" x14ac:dyDescent="0.2">
      <c r="A16347" s="35" t="s">
        <v>50211</v>
      </c>
      <c r="B16347" s="36" t="s">
        <v>50212</v>
      </c>
      <c r="C16347" s="37">
        <v>71161102</v>
      </c>
      <c r="D16347" s="38" t="s">
        <v>50213</v>
      </c>
      <c r="E16347" s="39" t="s">
        <v>1766</v>
      </c>
      <c r="F16347" s="37" t="s">
        <v>2917</v>
      </c>
    </row>
    <row r="16348" spans="1:6" ht="14.25" customHeight="1" x14ac:dyDescent="0.2">
      <c r="A16348" s="35" t="s">
        <v>50214</v>
      </c>
      <c r="B16348" s="36" t="s">
        <v>50215</v>
      </c>
      <c r="C16348" s="37">
        <v>71161103</v>
      </c>
      <c r="D16348" s="38" t="s">
        <v>50216</v>
      </c>
      <c r="E16348" s="39" t="s">
        <v>1766</v>
      </c>
      <c r="F16348" s="37" t="s">
        <v>2917</v>
      </c>
    </row>
    <row r="16349" spans="1:6" ht="14.25" customHeight="1" x14ac:dyDescent="0.2">
      <c r="A16349" s="35" t="s">
        <v>50217</v>
      </c>
      <c r="B16349" s="36" t="s">
        <v>50218</v>
      </c>
      <c r="C16349" s="37">
        <v>71161104</v>
      </c>
      <c r="D16349" s="38" t="s">
        <v>50219</v>
      </c>
      <c r="E16349" s="39" t="s">
        <v>1766</v>
      </c>
      <c r="F16349" s="37" t="s">
        <v>2917</v>
      </c>
    </row>
    <row r="16350" spans="1:6" ht="14.25" customHeight="1" x14ac:dyDescent="0.2">
      <c r="A16350" s="35" t="s">
        <v>50220</v>
      </c>
      <c r="B16350" s="36" t="s">
        <v>49704</v>
      </c>
      <c r="C16350" s="37">
        <v>71161105</v>
      </c>
      <c r="D16350" s="38" t="s">
        <v>50221</v>
      </c>
      <c r="E16350" s="39" t="s">
        <v>1766</v>
      </c>
      <c r="F16350" s="37" t="s">
        <v>2917</v>
      </c>
    </row>
    <row r="16351" spans="1:6" ht="14.25" customHeight="1" x14ac:dyDescent="0.2">
      <c r="A16351" s="35" t="s">
        <v>50222</v>
      </c>
      <c r="B16351" s="36" t="s">
        <v>50223</v>
      </c>
      <c r="C16351" s="37">
        <v>71161106</v>
      </c>
      <c r="D16351" s="38" t="s">
        <v>50224</v>
      </c>
      <c r="E16351" s="39" t="s">
        <v>1766</v>
      </c>
      <c r="F16351" s="37" t="s">
        <v>2917</v>
      </c>
    </row>
    <row r="16352" spans="1:6" ht="14.25" customHeight="1" x14ac:dyDescent="0.2">
      <c r="A16352" s="35" t="s">
        <v>50225</v>
      </c>
      <c r="B16352" s="36" t="s">
        <v>50226</v>
      </c>
      <c r="C16352" s="37">
        <v>71161107</v>
      </c>
      <c r="D16352" s="38" t="s">
        <v>50227</v>
      </c>
      <c r="E16352" s="39" t="s">
        <v>1766</v>
      </c>
      <c r="F16352" s="37" t="s">
        <v>2917</v>
      </c>
    </row>
    <row r="16353" spans="1:6" ht="14.25" customHeight="1" x14ac:dyDescent="0.2">
      <c r="A16353" s="35" t="s">
        <v>50228</v>
      </c>
      <c r="B16353" s="36" t="s">
        <v>50229</v>
      </c>
      <c r="C16353" s="37">
        <v>71161109</v>
      </c>
      <c r="D16353" s="38" t="s">
        <v>50230</v>
      </c>
      <c r="E16353" s="39" t="s">
        <v>1766</v>
      </c>
      <c r="F16353" s="37" t="s">
        <v>2917</v>
      </c>
    </row>
    <row r="16354" spans="1:6" ht="14.25" customHeight="1" x14ac:dyDescent="0.2">
      <c r="A16354" s="35" t="s">
        <v>50231</v>
      </c>
      <c r="B16354" s="36" t="s">
        <v>50232</v>
      </c>
      <c r="C16354" s="37">
        <v>71161110</v>
      </c>
      <c r="D16354" s="38" t="s">
        <v>50233</v>
      </c>
      <c r="E16354" s="39" t="s">
        <v>1766</v>
      </c>
      <c r="F16354" s="37" t="s">
        <v>2917</v>
      </c>
    </row>
    <row r="16355" spans="1:6" ht="14.25" customHeight="1" x14ac:dyDescent="0.2">
      <c r="A16355" s="35" t="s">
        <v>50234</v>
      </c>
      <c r="B16355" s="36" t="s">
        <v>50235</v>
      </c>
      <c r="C16355" s="37">
        <v>71161111</v>
      </c>
      <c r="D16355" s="38" t="s">
        <v>50236</v>
      </c>
      <c r="E16355" s="39" t="s">
        <v>1766</v>
      </c>
      <c r="F16355" s="37" t="s">
        <v>2917</v>
      </c>
    </row>
    <row r="16356" spans="1:6" ht="14.25" customHeight="1" x14ac:dyDescent="0.2">
      <c r="A16356" s="35" t="s">
        <v>50237</v>
      </c>
      <c r="B16356" s="36" t="s">
        <v>50238</v>
      </c>
      <c r="C16356" s="37">
        <v>71161201</v>
      </c>
      <c r="D16356" s="38" t="s">
        <v>50239</v>
      </c>
      <c r="E16356" s="39" t="s">
        <v>1766</v>
      </c>
      <c r="F16356" s="37" t="s">
        <v>2917</v>
      </c>
    </row>
    <row r="16357" spans="1:6" ht="14.25" customHeight="1" x14ac:dyDescent="0.2">
      <c r="A16357" s="35" t="s">
        <v>50240</v>
      </c>
      <c r="B16357" s="36" t="s">
        <v>50241</v>
      </c>
      <c r="C16357" s="37">
        <v>71161202</v>
      </c>
      <c r="D16357" s="38" t="s">
        <v>50242</v>
      </c>
      <c r="E16357" s="39" t="s">
        <v>1766</v>
      </c>
      <c r="F16357" s="37" t="s">
        <v>2917</v>
      </c>
    </row>
    <row r="16358" spans="1:6" ht="14.25" customHeight="1" x14ac:dyDescent="0.2">
      <c r="A16358" s="35" t="s">
        <v>50243</v>
      </c>
      <c r="B16358" s="36" t="s">
        <v>50244</v>
      </c>
      <c r="C16358" s="37">
        <v>71161203</v>
      </c>
      <c r="D16358" s="38" t="s">
        <v>50245</v>
      </c>
      <c r="E16358" s="39" t="s">
        <v>1766</v>
      </c>
      <c r="F16358" s="37" t="s">
        <v>2917</v>
      </c>
    </row>
    <row r="16359" spans="1:6" ht="14.25" customHeight="1" x14ac:dyDescent="0.2">
      <c r="A16359" s="35" t="s">
        <v>50246</v>
      </c>
      <c r="B16359" s="36" t="s">
        <v>50247</v>
      </c>
      <c r="C16359" s="37">
        <v>71161204</v>
      </c>
      <c r="D16359" s="38" t="s">
        <v>50248</v>
      </c>
      <c r="E16359" s="39" t="s">
        <v>1766</v>
      </c>
      <c r="F16359" s="37" t="s">
        <v>2917</v>
      </c>
    </row>
    <row r="16360" spans="1:6" ht="14.25" customHeight="1" x14ac:dyDescent="0.2">
      <c r="A16360" s="35" t="s">
        <v>50249</v>
      </c>
      <c r="B16360" s="36" t="s">
        <v>50250</v>
      </c>
      <c r="C16360" s="37">
        <v>71161205</v>
      </c>
      <c r="D16360" s="38" t="s">
        <v>50251</v>
      </c>
      <c r="E16360" s="39" t="s">
        <v>1766</v>
      </c>
      <c r="F16360" s="37" t="s">
        <v>2917</v>
      </c>
    </row>
    <row r="16361" spans="1:6" ht="14.25" customHeight="1" x14ac:dyDescent="0.2">
      <c r="A16361" s="35" t="s">
        <v>50252</v>
      </c>
      <c r="B16361" s="36" t="s">
        <v>50253</v>
      </c>
      <c r="C16361" s="37">
        <v>71161206</v>
      </c>
      <c r="D16361" s="38" t="s">
        <v>50254</v>
      </c>
      <c r="E16361" s="39" t="s">
        <v>1766</v>
      </c>
      <c r="F16361" s="37" t="s">
        <v>2917</v>
      </c>
    </row>
    <row r="16362" spans="1:6" ht="14.25" customHeight="1" x14ac:dyDescent="0.2">
      <c r="A16362" s="35" t="s">
        <v>50255</v>
      </c>
      <c r="B16362" s="36" t="s">
        <v>50256</v>
      </c>
      <c r="C16362" s="37">
        <v>71161301</v>
      </c>
      <c r="D16362" s="38" t="s">
        <v>50257</v>
      </c>
      <c r="E16362" s="39" t="s">
        <v>50258</v>
      </c>
      <c r="F16362" s="37" t="s">
        <v>50259</v>
      </c>
    </row>
    <row r="16363" spans="1:6" ht="14.25" customHeight="1" x14ac:dyDescent="0.2">
      <c r="A16363" s="35" t="s">
        <v>50260</v>
      </c>
      <c r="B16363" s="36" t="s">
        <v>50261</v>
      </c>
      <c r="C16363" s="37">
        <v>71161302</v>
      </c>
      <c r="D16363" s="38" t="s">
        <v>50262</v>
      </c>
      <c r="E16363" s="39" t="s">
        <v>1766</v>
      </c>
      <c r="F16363" s="37" t="s">
        <v>2917</v>
      </c>
    </row>
    <row r="16364" spans="1:6" ht="14.25" customHeight="1" x14ac:dyDescent="0.2">
      <c r="A16364" s="35" t="s">
        <v>50263</v>
      </c>
      <c r="B16364" s="36" t="s">
        <v>50264</v>
      </c>
      <c r="C16364" s="37">
        <v>71161303</v>
      </c>
      <c r="D16364" s="38" t="s">
        <v>50265</v>
      </c>
      <c r="E16364" s="39" t="s">
        <v>1766</v>
      </c>
      <c r="F16364" s="37" t="s">
        <v>2917</v>
      </c>
    </row>
    <row r="16365" spans="1:6" ht="14.25" customHeight="1" x14ac:dyDescent="0.2">
      <c r="A16365" s="35" t="s">
        <v>50266</v>
      </c>
      <c r="B16365" s="36" t="s">
        <v>50267</v>
      </c>
      <c r="C16365" s="37">
        <v>71161304</v>
      </c>
      <c r="D16365" s="38" t="s">
        <v>50268</v>
      </c>
      <c r="E16365" s="39" t="s">
        <v>1766</v>
      </c>
      <c r="F16365" s="37" t="s">
        <v>2917</v>
      </c>
    </row>
    <row r="16366" spans="1:6" ht="14.25" customHeight="1" x14ac:dyDescent="0.2">
      <c r="A16366" s="35" t="s">
        <v>50269</v>
      </c>
      <c r="B16366" s="36" t="s">
        <v>50270</v>
      </c>
      <c r="C16366" s="37">
        <v>71161305</v>
      </c>
      <c r="D16366" s="38" t="s">
        <v>50271</v>
      </c>
      <c r="E16366" s="39" t="s">
        <v>1766</v>
      </c>
      <c r="F16366" s="37" t="s">
        <v>2917</v>
      </c>
    </row>
    <row r="16367" spans="1:6" ht="14.25" customHeight="1" x14ac:dyDescent="0.2">
      <c r="A16367" s="35" t="s">
        <v>50272</v>
      </c>
      <c r="B16367" s="36" t="s">
        <v>50273</v>
      </c>
      <c r="C16367" s="37">
        <v>71161306</v>
      </c>
      <c r="D16367" s="38" t="s">
        <v>50274</v>
      </c>
      <c r="E16367" s="39" t="s">
        <v>1766</v>
      </c>
      <c r="F16367" s="37" t="s">
        <v>2917</v>
      </c>
    </row>
    <row r="16368" spans="1:6" ht="14.25" customHeight="1" x14ac:dyDescent="0.2">
      <c r="A16368" s="35" t="s">
        <v>50275</v>
      </c>
      <c r="B16368" s="36" t="s">
        <v>50276</v>
      </c>
      <c r="C16368" s="37">
        <v>71161307</v>
      </c>
      <c r="D16368" s="38" t="s">
        <v>50277</v>
      </c>
      <c r="E16368" s="39" t="s">
        <v>1766</v>
      </c>
      <c r="F16368" s="37" t="s">
        <v>2917</v>
      </c>
    </row>
    <row r="16369" spans="1:6" ht="14.25" customHeight="1" x14ac:dyDescent="0.2">
      <c r="A16369" s="35" t="s">
        <v>50278</v>
      </c>
      <c r="B16369" s="36" t="s">
        <v>50279</v>
      </c>
      <c r="C16369" s="37">
        <v>71161308</v>
      </c>
      <c r="D16369" s="38" t="s">
        <v>50280</v>
      </c>
      <c r="E16369" s="39" t="s">
        <v>1766</v>
      </c>
      <c r="F16369" s="37" t="s">
        <v>2917</v>
      </c>
    </row>
    <row r="16370" spans="1:6" ht="14.25" customHeight="1" x14ac:dyDescent="0.2">
      <c r="A16370" s="35" t="s">
        <v>50281</v>
      </c>
      <c r="B16370" s="36" t="s">
        <v>50282</v>
      </c>
      <c r="C16370" s="37">
        <v>71161402</v>
      </c>
      <c r="D16370" s="38" t="s">
        <v>50283</v>
      </c>
      <c r="E16370" s="39" t="s">
        <v>1766</v>
      </c>
      <c r="F16370" s="37" t="s">
        <v>2917</v>
      </c>
    </row>
    <row r="16371" spans="1:6" ht="14.25" customHeight="1" x14ac:dyDescent="0.2">
      <c r="A16371" s="35" t="s">
        <v>50284</v>
      </c>
      <c r="B16371" s="36" t="s">
        <v>50285</v>
      </c>
      <c r="C16371" s="37">
        <v>71161403</v>
      </c>
      <c r="D16371" s="38" t="s">
        <v>50286</v>
      </c>
      <c r="E16371" s="39" t="s">
        <v>1766</v>
      </c>
      <c r="F16371" s="37" t="s">
        <v>2917</v>
      </c>
    </row>
    <row r="16372" spans="1:6" ht="14.25" customHeight="1" x14ac:dyDescent="0.2">
      <c r="A16372" s="35" t="s">
        <v>50287</v>
      </c>
      <c r="B16372" s="36" t="s">
        <v>50288</v>
      </c>
      <c r="C16372" s="37">
        <v>71161405</v>
      </c>
      <c r="D16372" s="38" t="s">
        <v>50289</v>
      </c>
      <c r="E16372" s="39" t="s">
        <v>1766</v>
      </c>
      <c r="F16372" s="37" t="s">
        <v>2917</v>
      </c>
    </row>
    <row r="16373" spans="1:6" ht="14.25" customHeight="1" x14ac:dyDescent="0.2">
      <c r="A16373" s="35" t="s">
        <v>50290</v>
      </c>
      <c r="B16373" s="36" t="s">
        <v>50291</v>
      </c>
      <c r="C16373" s="37">
        <v>71161407</v>
      </c>
      <c r="D16373" s="38" t="s">
        <v>50292</v>
      </c>
      <c r="E16373" s="39" t="s">
        <v>1766</v>
      </c>
      <c r="F16373" s="37" t="s">
        <v>2917</v>
      </c>
    </row>
    <row r="16374" spans="1:6" ht="14.25" customHeight="1" x14ac:dyDescent="0.2">
      <c r="A16374" s="35" t="s">
        <v>50293</v>
      </c>
      <c r="B16374" s="36" t="s">
        <v>50294</v>
      </c>
      <c r="C16374" s="37">
        <v>71161408</v>
      </c>
      <c r="D16374" s="38" t="s">
        <v>50295</v>
      </c>
      <c r="E16374" s="39" t="s">
        <v>1766</v>
      </c>
      <c r="F16374" s="37" t="s">
        <v>2917</v>
      </c>
    </row>
    <row r="16375" spans="1:6" ht="14.25" customHeight="1" x14ac:dyDescent="0.2">
      <c r="A16375" s="35" t="s">
        <v>50296</v>
      </c>
      <c r="B16375" s="36" t="s">
        <v>50297</v>
      </c>
      <c r="C16375" s="37">
        <v>71161409</v>
      </c>
      <c r="D16375" s="38" t="s">
        <v>50298</v>
      </c>
      <c r="E16375" s="39" t="s">
        <v>1766</v>
      </c>
      <c r="F16375" s="37" t="s">
        <v>2917</v>
      </c>
    </row>
    <row r="16376" spans="1:6" ht="14.25" customHeight="1" x14ac:dyDescent="0.2">
      <c r="A16376" s="35" t="s">
        <v>50299</v>
      </c>
      <c r="B16376" s="36" t="s">
        <v>50300</v>
      </c>
      <c r="C16376" s="37">
        <v>71161410</v>
      </c>
      <c r="D16376" s="38" t="s">
        <v>50301</v>
      </c>
      <c r="E16376" s="39" t="s">
        <v>1766</v>
      </c>
      <c r="F16376" s="37" t="s">
        <v>2917</v>
      </c>
    </row>
    <row r="16377" spans="1:6" ht="14.25" customHeight="1" x14ac:dyDescent="0.2">
      <c r="A16377" s="35" t="s">
        <v>50302</v>
      </c>
      <c r="B16377" s="36" t="s">
        <v>50303</v>
      </c>
      <c r="C16377" s="37">
        <v>71161411</v>
      </c>
      <c r="D16377" s="38" t="s">
        <v>50304</v>
      </c>
      <c r="E16377" s="39" t="s">
        <v>1766</v>
      </c>
      <c r="F16377" s="37" t="s">
        <v>2917</v>
      </c>
    </row>
    <row r="16378" spans="1:6" ht="14.25" customHeight="1" x14ac:dyDescent="0.2">
      <c r="A16378" s="35" t="s">
        <v>50305</v>
      </c>
      <c r="B16378" s="36" t="s">
        <v>50306</v>
      </c>
      <c r="C16378" s="37">
        <v>71161412</v>
      </c>
      <c r="D16378" s="38" t="s">
        <v>50307</v>
      </c>
      <c r="E16378" s="39" t="s">
        <v>1766</v>
      </c>
      <c r="F16378" s="37" t="s">
        <v>2917</v>
      </c>
    </row>
    <row r="16379" spans="1:6" ht="14.25" customHeight="1" x14ac:dyDescent="0.2">
      <c r="A16379" s="35" t="s">
        <v>50308</v>
      </c>
      <c r="B16379" s="36" t="s">
        <v>50309</v>
      </c>
      <c r="C16379" s="37">
        <v>71161413</v>
      </c>
      <c r="D16379" s="38" t="s">
        <v>50310</v>
      </c>
      <c r="E16379" s="39" t="s">
        <v>1766</v>
      </c>
      <c r="F16379" s="37" t="s">
        <v>2917</v>
      </c>
    </row>
    <row r="16380" spans="1:6" ht="14.25" customHeight="1" x14ac:dyDescent="0.2">
      <c r="A16380" s="35" t="s">
        <v>50311</v>
      </c>
      <c r="B16380" s="36" t="s">
        <v>50312</v>
      </c>
      <c r="C16380" s="37">
        <v>71161501</v>
      </c>
      <c r="D16380" s="38" t="s">
        <v>50313</v>
      </c>
      <c r="E16380" s="39" t="s">
        <v>1766</v>
      </c>
      <c r="F16380" s="37" t="s">
        <v>2917</v>
      </c>
    </row>
    <row r="16381" spans="1:6" ht="14.25" customHeight="1" x14ac:dyDescent="0.2">
      <c r="A16381" s="35" t="s">
        <v>50314</v>
      </c>
      <c r="B16381" s="36" t="s">
        <v>50315</v>
      </c>
      <c r="C16381" s="37">
        <v>71161502</v>
      </c>
      <c r="D16381" s="38" t="s">
        <v>50316</v>
      </c>
      <c r="E16381" s="39" t="s">
        <v>1766</v>
      </c>
      <c r="F16381" s="37" t="s">
        <v>2917</v>
      </c>
    </row>
    <row r="16382" spans="1:6" ht="14.25" customHeight="1" x14ac:dyDescent="0.2">
      <c r="A16382" s="35" t="s">
        <v>50317</v>
      </c>
      <c r="B16382" s="36" t="s">
        <v>50318</v>
      </c>
      <c r="C16382" s="37">
        <v>71161503</v>
      </c>
      <c r="D16382" s="38" t="s">
        <v>50319</v>
      </c>
      <c r="E16382" s="39" t="s">
        <v>1766</v>
      </c>
      <c r="F16382" s="37" t="s">
        <v>2917</v>
      </c>
    </row>
    <row r="16383" spans="1:6" ht="14.25" customHeight="1" x14ac:dyDescent="0.2">
      <c r="A16383" s="35" t="s">
        <v>50320</v>
      </c>
      <c r="B16383" s="36" t="s">
        <v>50321</v>
      </c>
      <c r="C16383" s="37">
        <v>71161504</v>
      </c>
      <c r="D16383" s="38" t="s">
        <v>50322</v>
      </c>
      <c r="E16383" s="39" t="s">
        <v>1766</v>
      </c>
      <c r="F16383" s="37" t="s">
        <v>2917</v>
      </c>
    </row>
    <row r="16384" spans="1:6" ht="14.25" customHeight="1" x14ac:dyDescent="0.2">
      <c r="A16384" s="35" t="s">
        <v>50323</v>
      </c>
      <c r="B16384" s="36" t="s">
        <v>50324</v>
      </c>
      <c r="C16384" s="37">
        <v>71161505</v>
      </c>
      <c r="D16384" s="38" t="s">
        <v>50325</v>
      </c>
      <c r="E16384" s="39" t="s">
        <v>1766</v>
      </c>
      <c r="F16384" s="37" t="s">
        <v>2917</v>
      </c>
    </row>
    <row r="16385" spans="1:6" ht="14.25" customHeight="1" x14ac:dyDescent="0.2">
      <c r="A16385" s="35" t="s">
        <v>50326</v>
      </c>
      <c r="B16385" s="36" t="s">
        <v>50327</v>
      </c>
      <c r="C16385" s="37">
        <v>72101501</v>
      </c>
      <c r="D16385" s="38" t="s">
        <v>50328</v>
      </c>
      <c r="E16385" s="39" t="s">
        <v>1766</v>
      </c>
      <c r="F16385" s="37" t="s">
        <v>2917</v>
      </c>
    </row>
    <row r="16386" spans="1:6" ht="14.25" customHeight="1" x14ac:dyDescent="0.2">
      <c r="A16386" s="35" t="s">
        <v>50329</v>
      </c>
      <c r="B16386" s="36" t="s">
        <v>50330</v>
      </c>
      <c r="C16386" s="37">
        <v>72101502</v>
      </c>
      <c r="D16386" s="38" t="s">
        <v>50331</v>
      </c>
      <c r="E16386" s="39" t="s">
        <v>1766</v>
      </c>
      <c r="F16386" s="37" t="s">
        <v>2917</v>
      </c>
    </row>
    <row r="16387" spans="1:6" ht="14.25" customHeight="1" x14ac:dyDescent="0.2">
      <c r="A16387" s="35" t="s">
        <v>50332</v>
      </c>
      <c r="B16387" s="36" t="s">
        <v>50333</v>
      </c>
      <c r="C16387" s="37">
        <v>72101503</v>
      </c>
      <c r="D16387" s="38" t="s">
        <v>50334</v>
      </c>
      <c r="E16387" s="39" t="s">
        <v>1766</v>
      </c>
      <c r="F16387" s="37" t="s">
        <v>2917</v>
      </c>
    </row>
    <row r="16388" spans="1:6" ht="14.25" customHeight="1" x14ac:dyDescent="0.2">
      <c r="A16388" s="35" t="s">
        <v>50335</v>
      </c>
      <c r="B16388" s="36" t="s">
        <v>50336</v>
      </c>
      <c r="C16388" s="37">
        <v>72101504</v>
      </c>
      <c r="D16388" s="38" t="s">
        <v>50337</v>
      </c>
      <c r="E16388" s="39" t="s">
        <v>1766</v>
      </c>
      <c r="F16388" s="37" t="s">
        <v>2917</v>
      </c>
    </row>
    <row r="16389" spans="1:6" ht="14.25" customHeight="1" x14ac:dyDescent="0.2">
      <c r="A16389" s="35" t="s">
        <v>50338</v>
      </c>
      <c r="B16389" s="36" t="s">
        <v>50339</v>
      </c>
      <c r="C16389" s="37">
        <v>72101505</v>
      </c>
      <c r="D16389" s="38" t="s">
        <v>50340</v>
      </c>
      <c r="E16389" s="39" t="s">
        <v>1766</v>
      </c>
      <c r="F16389" s="37" t="s">
        <v>2917</v>
      </c>
    </row>
    <row r="16390" spans="1:6" ht="14.25" customHeight="1" x14ac:dyDescent="0.2">
      <c r="A16390" s="35" t="s">
        <v>50341</v>
      </c>
      <c r="B16390" s="36" t="s">
        <v>50342</v>
      </c>
      <c r="C16390" s="37">
        <v>72101506</v>
      </c>
      <c r="D16390" s="38" t="s">
        <v>50343</v>
      </c>
      <c r="E16390" s="39" t="s">
        <v>1602</v>
      </c>
      <c r="F16390" s="37" t="s">
        <v>50344</v>
      </c>
    </row>
    <row r="16391" spans="1:6" ht="14.25" customHeight="1" x14ac:dyDescent="0.2">
      <c r="A16391" s="35" t="s">
        <v>50345</v>
      </c>
      <c r="B16391" s="36" t="s">
        <v>50346</v>
      </c>
      <c r="C16391" s="37">
        <v>72101601</v>
      </c>
      <c r="D16391" s="38" t="s">
        <v>50347</v>
      </c>
      <c r="E16391" s="39" t="s">
        <v>1766</v>
      </c>
      <c r="F16391" s="37" t="s">
        <v>2917</v>
      </c>
    </row>
    <row r="16392" spans="1:6" ht="14.25" customHeight="1" x14ac:dyDescent="0.2">
      <c r="A16392" s="35" t="s">
        <v>50348</v>
      </c>
      <c r="B16392" s="36" t="s">
        <v>50349</v>
      </c>
      <c r="C16392" s="37">
        <v>72101602</v>
      </c>
      <c r="D16392" s="38" t="s">
        <v>50350</v>
      </c>
      <c r="E16392" s="39" t="s">
        <v>1766</v>
      </c>
      <c r="F16392" s="37" t="s">
        <v>2917</v>
      </c>
    </row>
    <row r="16393" spans="1:6" ht="14.25" customHeight="1" x14ac:dyDescent="0.2">
      <c r="A16393" s="35" t="s">
        <v>50351</v>
      </c>
      <c r="B16393" s="36" t="s">
        <v>50352</v>
      </c>
      <c r="C16393" s="37">
        <v>72101603</v>
      </c>
      <c r="D16393" s="38" t="s">
        <v>50353</v>
      </c>
      <c r="E16393" s="39" t="s">
        <v>1766</v>
      </c>
      <c r="F16393" s="37" t="s">
        <v>2917</v>
      </c>
    </row>
    <row r="16394" spans="1:6" ht="14.25" customHeight="1" x14ac:dyDescent="0.2">
      <c r="A16394" s="35" t="s">
        <v>50354</v>
      </c>
      <c r="B16394" s="36" t="s">
        <v>50355</v>
      </c>
      <c r="C16394" s="37">
        <v>72101604</v>
      </c>
      <c r="D16394" s="38" t="s">
        <v>50356</v>
      </c>
      <c r="E16394" s="39" t="s">
        <v>1766</v>
      </c>
      <c r="F16394" s="37" t="s">
        <v>2917</v>
      </c>
    </row>
    <row r="16395" spans="1:6" ht="14.25" customHeight="1" x14ac:dyDescent="0.2">
      <c r="A16395" s="35" t="s">
        <v>50357</v>
      </c>
      <c r="B16395" s="36" t="s">
        <v>50358</v>
      </c>
      <c r="C16395" s="37">
        <v>72101605</v>
      </c>
      <c r="D16395" s="38" t="s">
        <v>50359</v>
      </c>
      <c r="E16395" s="39" t="s">
        <v>1766</v>
      </c>
      <c r="F16395" s="37" t="s">
        <v>2917</v>
      </c>
    </row>
    <row r="16396" spans="1:6" ht="14.25" customHeight="1" x14ac:dyDescent="0.2">
      <c r="A16396" s="35" t="s">
        <v>50360</v>
      </c>
      <c r="B16396" s="36" t="s">
        <v>50361</v>
      </c>
      <c r="C16396" s="37">
        <v>72101606</v>
      </c>
      <c r="D16396" s="38" t="s">
        <v>50362</v>
      </c>
      <c r="E16396" s="39" t="s">
        <v>1766</v>
      </c>
      <c r="F16396" s="37" t="s">
        <v>2917</v>
      </c>
    </row>
    <row r="16397" spans="1:6" ht="14.25" customHeight="1" x14ac:dyDescent="0.2">
      <c r="A16397" s="35" t="s">
        <v>50363</v>
      </c>
      <c r="B16397" s="36" t="s">
        <v>50364</v>
      </c>
      <c r="C16397" s="37">
        <v>72101607</v>
      </c>
      <c r="D16397" s="38" t="s">
        <v>50365</v>
      </c>
      <c r="E16397" s="39" t="s">
        <v>1766</v>
      </c>
      <c r="F16397" s="37" t="s">
        <v>2917</v>
      </c>
    </row>
    <row r="16398" spans="1:6" ht="14.25" customHeight="1" x14ac:dyDescent="0.2">
      <c r="A16398" s="35" t="s">
        <v>50366</v>
      </c>
      <c r="B16398" s="36" t="s">
        <v>50367</v>
      </c>
      <c r="C16398" s="37">
        <v>72101701</v>
      </c>
      <c r="D16398" s="38" t="s">
        <v>50368</v>
      </c>
      <c r="E16398" s="39" t="s">
        <v>1766</v>
      </c>
      <c r="F16398" s="37" t="s">
        <v>2917</v>
      </c>
    </row>
    <row r="16399" spans="1:6" ht="14.25" customHeight="1" x14ac:dyDescent="0.2">
      <c r="A16399" s="35" t="s">
        <v>50369</v>
      </c>
      <c r="B16399" s="36" t="s">
        <v>50370</v>
      </c>
      <c r="C16399" s="37">
        <v>72101702</v>
      </c>
      <c r="D16399" s="38" t="s">
        <v>50371</v>
      </c>
      <c r="E16399" s="39" t="s">
        <v>1683</v>
      </c>
      <c r="F16399" s="37" t="s">
        <v>6231</v>
      </c>
    </row>
    <row r="16400" spans="1:6" ht="14.25" customHeight="1" x14ac:dyDescent="0.2">
      <c r="A16400" s="35" t="s">
        <v>50372</v>
      </c>
      <c r="B16400" s="36" t="s">
        <v>50373</v>
      </c>
      <c r="C16400" s="37">
        <v>72101703</v>
      </c>
      <c r="D16400" s="38" t="s">
        <v>50374</v>
      </c>
      <c r="E16400" s="39" t="s">
        <v>1766</v>
      </c>
      <c r="F16400" s="37" t="s">
        <v>2917</v>
      </c>
    </row>
    <row r="16401" spans="1:6" ht="14.25" customHeight="1" x14ac:dyDescent="0.2">
      <c r="A16401" s="35" t="s">
        <v>50375</v>
      </c>
      <c r="B16401" s="36" t="s">
        <v>50376</v>
      </c>
      <c r="C16401" s="37">
        <v>72101704</v>
      </c>
      <c r="D16401" s="38" t="s">
        <v>50377</v>
      </c>
      <c r="E16401" s="39" t="s">
        <v>1766</v>
      </c>
      <c r="F16401" s="37" t="s">
        <v>2917</v>
      </c>
    </row>
    <row r="16402" spans="1:6" ht="14.25" customHeight="1" x14ac:dyDescent="0.2">
      <c r="A16402" s="35" t="s">
        <v>50378</v>
      </c>
      <c r="B16402" s="36" t="s">
        <v>50379</v>
      </c>
      <c r="C16402" s="37">
        <v>72101801</v>
      </c>
      <c r="D16402" s="38" t="s">
        <v>50380</v>
      </c>
      <c r="E16402" s="39" t="s">
        <v>1766</v>
      </c>
      <c r="F16402" s="37" t="s">
        <v>2917</v>
      </c>
    </row>
    <row r="16403" spans="1:6" ht="14.25" customHeight="1" x14ac:dyDescent="0.2">
      <c r="A16403" s="35" t="s">
        <v>50381</v>
      </c>
      <c r="B16403" s="36" t="s">
        <v>50382</v>
      </c>
      <c r="C16403" s="37">
        <v>72101802</v>
      </c>
      <c r="D16403" s="38" t="s">
        <v>50383</v>
      </c>
      <c r="E16403" s="39" t="s">
        <v>2208</v>
      </c>
      <c r="F16403" s="37" t="s">
        <v>4373</v>
      </c>
    </row>
    <row r="16404" spans="1:6" ht="14.25" customHeight="1" x14ac:dyDescent="0.2">
      <c r="A16404" s="35" t="s">
        <v>50384</v>
      </c>
      <c r="B16404" s="36" t="s">
        <v>50385</v>
      </c>
      <c r="C16404" s="37">
        <v>72101803</v>
      </c>
      <c r="D16404" s="38" t="s">
        <v>50386</v>
      </c>
      <c r="E16404" s="39" t="s">
        <v>49379</v>
      </c>
      <c r="F16404" s="37" t="s">
        <v>49380</v>
      </c>
    </row>
    <row r="16405" spans="1:6" ht="14.25" customHeight="1" x14ac:dyDescent="0.2">
      <c r="A16405" s="35" t="s">
        <v>50387</v>
      </c>
      <c r="B16405" s="36" t="s">
        <v>50388</v>
      </c>
      <c r="C16405" s="37">
        <v>72101901</v>
      </c>
      <c r="D16405" s="38" t="s">
        <v>50389</v>
      </c>
      <c r="E16405" s="39" t="s">
        <v>1766</v>
      </c>
      <c r="F16405" s="37" t="s">
        <v>2917</v>
      </c>
    </row>
    <row r="16406" spans="1:6" ht="14.25" customHeight="1" x14ac:dyDescent="0.2">
      <c r="A16406" s="35" t="s">
        <v>50390</v>
      </c>
      <c r="B16406" s="36" t="s">
        <v>50391</v>
      </c>
      <c r="C16406" s="37">
        <v>72101902</v>
      </c>
      <c r="D16406" s="38" t="s">
        <v>50392</v>
      </c>
      <c r="E16406" s="39" t="s">
        <v>1561</v>
      </c>
      <c r="F16406" s="37" t="s">
        <v>50393</v>
      </c>
    </row>
    <row r="16407" spans="1:6" ht="14.25" customHeight="1" x14ac:dyDescent="0.2">
      <c r="A16407" s="35" t="s">
        <v>50394</v>
      </c>
      <c r="B16407" s="36" t="s">
        <v>50395</v>
      </c>
      <c r="C16407" s="37">
        <v>72101903</v>
      </c>
      <c r="D16407" s="38" t="s">
        <v>50396</v>
      </c>
      <c r="E16407" s="39" t="s">
        <v>1683</v>
      </c>
      <c r="F16407" s="37" t="s">
        <v>6231</v>
      </c>
    </row>
    <row r="16408" spans="1:6" ht="14.25" customHeight="1" x14ac:dyDescent="0.2">
      <c r="A16408" s="35" t="s">
        <v>50397</v>
      </c>
      <c r="B16408" s="36" t="s">
        <v>50398</v>
      </c>
      <c r="C16408" s="37">
        <v>72102001</v>
      </c>
      <c r="D16408" s="38" t="s">
        <v>50399</v>
      </c>
      <c r="E16408" s="39" t="s">
        <v>1766</v>
      </c>
      <c r="F16408" s="37" t="s">
        <v>2917</v>
      </c>
    </row>
    <row r="16409" spans="1:6" ht="14.25" customHeight="1" x14ac:dyDescent="0.2">
      <c r="A16409" s="35" t="s">
        <v>50400</v>
      </c>
      <c r="B16409" s="36" t="s">
        <v>50401</v>
      </c>
      <c r="C16409" s="37">
        <v>72102002</v>
      </c>
      <c r="D16409" s="38" t="s">
        <v>50402</v>
      </c>
      <c r="E16409" s="39" t="s">
        <v>1766</v>
      </c>
      <c r="F16409" s="37" t="s">
        <v>2917</v>
      </c>
    </row>
    <row r="16410" spans="1:6" ht="14.25" customHeight="1" x14ac:dyDescent="0.2">
      <c r="A16410" s="35" t="s">
        <v>50403</v>
      </c>
      <c r="B16410" s="36" t="s">
        <v>50404</v>
      </c>
      <c r="C16410" s="37">
        <v>72102003</v>
      </c>
      <c r="D16410" s="38" t="s">
        <v>50405</v>
      </c>
      <c r="E16410" s="39" t="s">
        <v>1766</v>
      </c>
      <c r="F16410" s="37" t="s">
        <v>2917</v>
      </c>
    </row>
    <row r="16411" spans="1:6" ht="14.25" customHeight="1" x14ac:dyDescent="0.2">
      <c r="A16411" s="35" t="s">
        <v>50406</v>
      </c>
      <c r="B16411" s="36" t="s">
        <v>50407</v>
      </c>
      <c r="C16411" s="37">
        <v>72102004</v>
      </c>
      <c r="D16411" s="38" t="s">
        <v>50408</v>
      </c>
      <c r="E16411" s="39" t="s">
        <v>1766</v>
      </c>
      <c r="F16411" s="37" t="s">
        <v>2917</v>
      </c>
    </row>
    <row r="16412" spans="1:6" ht="14.25" customHeight="1" x14ac:dyDescent="0.2">
      <c r="A16412" s="35" t="s">
        <v>50409</v>
      </c>
      <c r="B16412" s="36" t="s">
        <v>50410</v>
      </c>
      <c r="C16412" s="37">
        <v>72102005</v>
      </c>
      <c r="D16412" s="38" t="s">
        <v>50411</v>
      </c>
      <c r="E16412" s="39" t="s">
        <v>1766</v>
      </c>
      <c r="F16412" s="37" t="s">
        <v>2917</v>
      </c>
    </row>
    <row r="16413" spans="1:6" ht="14.25" customHeight="1" x14ac:dyDescent="0.2">
      <c r="A16413" s="35" t="s">
        <v>50412</v>
      </c>
      <c r="B16413" s="36" t="s">
        <v>50413</v>
      </c>
      <c r="C16413" s="37">
        <v>72102006</v>
      </c>
      <c r="D16413" s="38" t="s">
        <v>50414</v>
      </c>
      <c r="E16413" s="39" t="s">
        <v>1766</v>
      </c>
      <c r="F16413" s="37" t="s">
        <v>2917</v>
      </c>
    </row>
    <row r="16414" spans="1:6" ht="14.25" customHeight="1" x14ac:dyDescent="0.2">
      <c r="A16414" s="35" t="s">
        <v>50415</v>
      </c>
      <c r="B16414" s="36" t="s">
        <v>50416</v>
      </c>
      <c r="C16414" s="37">
        <v>72102101</v>
      </c>
      <c r="D16414" s="38" t="s">
        <v>50417</v>
      </c>
      <c r="E16414" s="39" t="s">
        <v>1607</v>
      </c>
      <c r="F16414" s="37" t="s">
        <v>1605</v>
      </c>
    </row>
    <row r="16415" spans="1:6" ht="14.25" customHeight="1" x14ac:dyDescent="0.2">
      <c r="A16415" s="35" t="s">
        <v>50418</v>
      </c>
      <c r="B16415" s="36" t="s">
        <v>50419</v>
      </c>
      <c r="C16415" s="37">
        <v>72102102</v>
      </c>
      <c r="D16415" s="38" t="s">
        <v>50420</v>
      </c>
      <c r="E16415" s="39" t="s">
        <v>1607</v>
      </c>
      <c r="F16415" s="37" t="s">
        <v>1605</v>
      </c>
    </row>
    <row r="16416" spans="1:6" ht="14.25" customHeight="1" x14ac:dyDescent="0.2">
      <c r="A16416" s="35" t="s">
        <v>50421</v>
      </c>
      <c r="B16416" s="36" t="s">
        <v>50422</v>
      </c>
      <c r="C16416" s="37">
        <v>72102103</v>
      </c>
      <c r="D16416" s="38" t="s">
        <v>50423</v>
      </c>
      <c r="E16416" s="39" t="s">
        <v>1607</v>
      </c>
      <c r="F16416" s="37" t="s">
        <v>1605</v>
      </c>
    </row>
    <row r="16417" spans="1:6" ht="14.25" customHeight="1" x14ac:dyDescent="0.2">
      <c r="A16417" s="35" t="s">
        <v>50424</v>
      </c>
      <c r="B16417" s="36" t="s">
        <v>50425</v>
      </c>
      <c r="C16417" s="37">
        <v>72102104</v>
      </c>
      <c r="D16417" s="38" t="s">
        <v>50426</v>
      </c>
      <c r="E16417" s="39" t="s">
        <v>1607</v>
      </c>
      <c r="F16417" s="37" t="s">
        <v>1605</v>
      </c>
    </row>
    <row r="16418" spans="1:6" ht="14.25" customHeight="1" x14ac:dyDescent="0.2">
      <c r="A16418" s="35" t="s">
        <v>50427</v>
      </c>
      <c r="B16418" s="36" t="s">
        <v>50428</v>
      </c>
      <c r="C16418" s="37">
        <v>72102105</v>
      </c>
      <c r="D16418" s="38" t="s">
        <v>50429</v>
      </c>
      <c r="E16418" s="39" t="s">
        <v>1607</v>
      </c>
      <c r="F16418" s="37" t="s">
        <v>1605</v>
      </c>
    </row>
    <row r="16419" spans="1:6" ht="14.25" customHeight="1" x14ac:dyDescent="0.2">
      <c r="A16419" s="35" t="s">
        <v>50430</v>
      </c>
      <c r="B16419" s="36" t="s">
        <v>50431</v>
      </c>
      <c r="C16419" s="37">
        <v>72102106</v>
      </c>
      <c r="D16419" s="38" t="s">
        <v>50432</v>
      </c>
      <c r="E16419" s="39" t="s">
        <v>1607</v>
      </c>
      <c r="F16419" s="37" t="s">
        <v>1605</v>
      </c>
    </row>
    <row r="16420" spans="1:6" ht="14.25" customHeight="1" x14ac:dyDescent="0.2">
      <c r="A16420" s="35" t="s">
        <v>1589</v>
      </c>
      <c r="B16420" s="36" t="s">
        <v>50433</v>
      </c>
      <c r="C16420" s="37">
        <v>72102201</v>
      </c>
      <c r="D16420" s="38" t="s">
        <v>50434</v>
      </c>
      <c r="E16420" s="39" t="s">
        <v>1588</v>
      </c>
      <c r="F16420" s="37" t="s">
        <v>20431</v>
      </c>
    </row>
    <row r="16421" spans="1:6" ht="14.25" customHeight="1" x14ac:dyDescent="0.2">
      <c r="A16421" s="35" t="s">
        <v>50435</v>
      </c>
      <c r="B16421" s="36" t="s">
        <v>50436</v>
      </c>
      <c r="C16421" s="37">
        <v>72102202</v>
      </c>
      <c r="D16421" s="38" t="s">
        <v>50437</v>
      </c>
      <c r="E16421" s="39" t="s">
        <v>1588</v>
      </c>
      <c r="F16421" s="37" t="s">
        <v>20431</v>
      </c>
    </row>
    <row r="16422" spans="1:6" ht="14.25" customHeight="1" x14ac:dyDescent="0.2">
      <c r="A16422" s="35" t="s">
        <v>50438</v>
      </c>
      <c r="B16422" s="36" t="s">
        <v>50439</v>
      </c>
      <c r="C16422" s="37">
        <v>72102203</v>
      </c>
      <c r="D16422" s="38" t="s">
        <v>50440</v>
      </c>
      <c r="E16422" s="39" t="s">
        <v>1588</v>
      </c>
      <c r="F16422" s="37" t="s">
        <v>20431</v>
      </c>
    </row>
    <row r="16423" spans="1:6" ht="14.25" customHeight="1" x14ac:dyDescent="0.2">
      <c r="A16423" s="35" t="s">
        <v>50441</v>
      </c>
      <c r="B16423" s="36" t="s">
        <v>50442</v>
      </c>
      <c r="C16423" s="37">
        <v>72102204</v>
      </c>
      <c r="D16423" s="38" t="s">
        <v>50443</v>
      </c>
      <c r="E16423" s="39" t="s">
        <v>1588</v>
      </c>
      <c r="F16423" s="37" t="s">
        <v>20431</v>
      </c>
    </row>
    <row r="16424" spans="1:6" ht="14.25" customHeight="1" x14ac:dyDescent="0.2">
      <c r="A16424" s="35" t="s">
        <v>50444</v>
      </c>
      <c r="B16424" s="36" t="s">
        <v>50445</v>
      </c>
      <c r="C16424" s="37">
        <v>72102205</v>
      </c>
      <c r="D16424" s="38" t="s">
        <v>50446</v>
      </c>
      <c r="E16424" s="39" t="s">
        <v>1588</v>
      </c>
      <c r="F16424" s="37" t="s">
        <v>20431</v>
      </c>
    </row>
    <row r="16425" spans="1:6" ht="14.25" customHeight="1" x14ac:dyDescent="0.2">
      <c r="A16425" s="35" t="s">
        <v>50447</v>
      </c>
      <c r="B16425" s="36" t="s">
        <v>50448</v>
      </c>
      <c r="C16425" s="37">
        <v>72102206</v>
      </c>
      <c r="D16425" s="38" t="s">
        <v>50449</v>
      </c>
      <c r="E16425" s="39" t="s">
        <v>1588</v>
      </c>
      <c r="F16425" s="37" t="s">
        <v>20431</v>
      </c>
    </row>
    <row r="16426" spans="1:6" ht="14.25" customHeight="1" x14ac:dyDescent="0.2">
      <c r="A16426" s="35" t="s">
        <v>50450</v>
      </c>
      <c r="B16426" s="36" t="s">
        <v>50451</v>
      </c>
      <c r="C16426" s="37">
        <v>72102207</v>
      </c>
      <c r="D16426" s="38" t="s">
        <v>50452</v>
      </c>
      <c r="E16426" s="39" t="s">
        <v>1588</v>
      </c>
      <c r="F16426" s="37" t="s">
        <v>20431</v>
      </c>
    </row>
    <row r="16427" spans="1:6" ht="14.25" customHeight="1" x14ac:dyDescent="0.2">
      <c r="A16427" s="35" t="s">
        <v>50453</v>
      </c>
      <c r="B16427" s="36" t="s">
        <v>50454</v>
      </c>
      <c r="C16427" s="37">
        <v>72102208</v>
      </c>
      <c r="D16427" s="38" t="s">
        <v>50455</v>
      </c>
      <c r="E16427" s="39" t="s">
        <v>1588</v>
      </c>
      <c r="F16427" s="37" t="s">
        <v>20431</v>
      </c>
    </row>
    <row r="16428" spans="1:6" ht="14.25" customHeight="1" x14ac:dyDescent="0.2">
      <c r="A16428" s="35" t="s">
        <v>50456</v>
      </c>
      <c r="B16428" s="36" t="s">
        <v>50457</v>
      </c>
      <c r="C16428" s="37">
        <v>72102209</v>
      </c>
      <c r="D16428" s="38" t="s">
        <v>50458</v>
      </c>
      <c r="E16428" s="39" t="s">
        <v>1588</v>
      </c>
      <c r="F16428" s="37" t="s">
        <v>20431</v>
      </c>
    </row>
    <row r="16429" spans="1:6" ht="14.25" customHeight="1" x14ac:dyDescent="0.2">
      <c r="A16429" s="35" t="s">
        <v>50459</v>
      </c>
      <c r="B16429" s="36" t="s">
        <v>50460</v>
      </c>
      <c r="C16429" s="37">
        <v>72102301</v>
      </c>
      <c r="D16429" s="38" t="s">
        <v>50461</v>
      </c>
      <c r="E16429" s="39" t="s">
        <v>50462</v>
      </c>
      <c r="F16429" s="37" t="s">
        <v>50463</v>
      </c>
    </row>
    <row r="16430" spans="1:6" ht="14.25" customHeight="1" x14ac:dyDescent="0.2">
      <c r="A16430" s="35" t="s">
        <v>50464</v>
      </c>
      <c r="B16430" s="36" t="s">
        <v>50465</v>
      </c>
      <c r="C16430" s="37">
        <v>72102302</v>
      </c>
      <c r="D16430" s="38" t="s">
        <v>50466</v>
      </c>
      <c r="E16430" s="39" t="s">
        <v>50462</v>
      </c>
      <c r="F16430" s="37" t="s">
        <v>50463</v>
      </c>
    </row>
    <row r="16431" spans="1:6" ht="14.25" customHeight="1" x14ac:dyDescent="0.2">
      <c r="A16431" s="35" t="s">
        <v>50467</v>
      </c>
      <c r="B16431" s="36" t="s">
        <v>50468</v>
      </c>
      <c r="C16431" s="37">
        <v>72102303</v>
      </c>
      <c r="D16431" s="38" t="s">
        <v>50469</v>
      </c>
      <c r="E16431" s="39" t="s">
        <v>50462</v>
      </c>
      <c r="F16431" s="37" t="s">
        <v>50463</v>
      </c>
    </row>
    <row r="16432" spans="1:6" ht="14.25" customHeight="1" x14ac:dyDescent="0.2">
      <c r="A16432" s="35" t="s">
        <v>50470</v>
      </c>
      <c r="B16432" s="36" t="s">
        <v>50471</v>
      </c>
      <c r="C16432" s="37">
        <v>72102304</v>
      </c>
      <c r="D16432" s="38" t="s">
        <v>50472</v>
      </c>
      <c r="E16432" s="39" t="s">
        <v>50462</v>
      </c>
      <c r="F16432" s="37" t="s">
        <v>50463</v>
      </c>
    </row>
    <row r="16433" spans="1:6" ht="14.25" customHeight="1" x14ac:dyDescent="0.2">
      <c r="A16433" s="35" t="s">
        <v>50473</v>
      </c>
      <c r="B16433" s="36" t="s">
        <v>50474</v>
      </c>
      <c r="C16433" s="37">
        <v>72102305</v>
      </c>
      <c r="D16433" s="38" t="s">
        <v>50475</v>
      </c>
      <c r="E16433" s="39" t="s">
        <v>50462</v>
      </c>
      <c r="F16433" s="37" t="s">
        <v>50463</v>
      </c>
    </row>
    <row r="16434" spans="1:6" ht="14.25" customHeight="1" x14ac:dyDescent="0.2">
      <c r="A16434" s="35" t="s">
        <v>1591</v>
      </c>
      <c r="B16434" s="36" t="s">
        <v>50476</v>
      </c>
      <c r="C16434" s="37">
        <v>72102401</v>
      </c>
      <c r="D16434" s="38" t="s">
        <v>50477</v>
      </c>
      <c r="E16434" s="39" t="s">
        <v>1593</v>
      </c>
      <c r="F16434" s="37" t="s">
        <v>50478</v>
      </c>
    </row>
    <row r="16435" spans="1:6" ht="14.25" customHeight="1" x14ac:dyDescent="0.2">
      <c r="A16435" s="35" t="s">
        <v>50479</v>
      </c>
      <c r="B16435" s="36" t="s">
        <v>50480</v>
      </c>
      <c r="C16435" s="37">
        <v>72102402</v>
      </c>
      <c r="D16435" s="38" t="s">
        <v>50481</v>
      </c>
      <c r="E16435" s="39" t="s">
        <v>1593</v>
      </c>
      <c r="F16435" s="37" t="s">
        <v>50478</v>
      </c>
    </row>
    <row r="16436" spans="1:6" ht="14.25" customHeight="1" x14ac:dyDescent="0.2">
      <c r="A16436" s="35" t="s">
        <v>50482</v>
      </c>
      <c r="B16436" s="36" t="s">
        <v>50483</v>
      </c>
      <c r="C16436" s="37">
        <v>72102403</v>
      </c>
      <c r="D16436" s="38" t="s">
        <v>50484</v>
      </c>
      <c r="E16436" s="39" t="s">
        <v>1593</v>
      </c>
      <c r="F16436" s="37" t="s">
        <v>50478</v>
      </c>
    </row>
    <row r="16437" spans="1:6" ht="14.25" customHeight="1" x14ac:dyDescent="0.2">
      <c r="A16437" s="35" t="s">
        <v>50485</v>
      </c>
      <c r="B16437" s="36" t="s">
        <v>50486</v>
      </c>
      <c r="C16437" s="37">
        <v>72102404</v>
      </c>
      <c r="D16437" s="38" t="s">
        <v>50487</v>
      </c>
      <c r="E16437" s="39" t="s">
        <v>1593</v>
      </c>
      <c r="F16437" s="37" t="s">
        <v>50478</v>
      </c>
    </row>
    <row r="16438" spans="1:6" ht="14.25" customHeight="1" x14ac:dyDescent="0.2">
      <c r="A16438" s="35" t="s">
        <v>50488</v>
      </c>
      <c r="B16438" s="36" t="s">
        <v>50489</v>
      </c>
      <c r="C16438" s="37">
        <v>72102405</v>
      </c>
      <c r="D16438" s="38" t="s">
        <v>50490</v>
      </c>
      <c r="E16438" s="39" t="s">
        <v>1593</v>
      </c>
      <c r="F16438" s="37" t="s">
        <v>50478</v>
      </c>
    </row>
    <row r="16439" spans="1:6" ht="14.25" customHeight="1" x14ac:dyDescent="0.2">
      <c r="A16439" s="35" t="s">
        <v>50491</v>
      </c>
      <c r="B16439" s="36" t="s">
        <v>50492</v>
      </c>
      <c r="C16439" s="37">
        <v>72102501</v>
      </c>
      <c r="D16439" s="38" t="s">
        <v>50493</v>
      </c>
      <c r="E16439" s="39" t="s">
        <v>1766</v>
      </c>
      <c r="F16439" s="37" t="s">
        <v>2917</v>
      </c>
    </row>
    <row r="16440" spans="1:6" ht="14.25" customHeight="1" x14ac:dyDescent="0.2">
      <c r="A16440" s="35" t="s">
        <v>50494</v>
      </c>
      <c r="B16440" s="36" t="s">
        <v>50495</v>
      </c>
      <c r="C16440" s="37">
        <v>72102502</v>
      </c>
      <c r="D16440" s="38" t="s">
        <v>50496</v>
      </c>
      <c r="E16440" s="39" t="s">
        <v>1766</v>
      </c>
      <c r="F16440" s="37" t="s">
        <v>2917</v>
      </c>
    </row>
    <row r="16441" spans="1:6" ht="14.25" customHeight="1" x14ac:dyDescent="0.2">
      <c r="A16441" s="35" t="s">
        <v>50497</v>
      </c>
      <c r="B16441" s="36" t="s">
        <v>50498</v>
      </c>
      <c r="C16441" s="37">
        <v>72102503</v>
      </c>
      <c r="D16441" s="38" t="s">
        <v>50499</v>
      </c>
      <c r="E16441" s="39" t="s">
        <v>1766</v>
      </c>
      <c r="F16441" s="37" t="s">
        <v>2917</v>
      </c>
    </row>
    <row r="16442" spans="1:6" ht="14.25" customHeight="1" x14ac:dyDescent="0.2">
      <c r="A16442" s="35" t="s">
        <v>50500</v>
      </c>
      <c r="B16442" s="36" t="s">
        <v>50501</v>
      </c>
      <c r="C16442" s="37">
        <v>72102504</v>
      </c>
      <c r="D16442" s="38" t="s">
        <v>50502</v>
      </c>
      <c r="E16442" s="39" t="s">
        <v>1766</v>
      </c>
      <c r="F16442" s="37" t="s">
        <v>2917</v>
      </c>
    </row>
    <row r="16443" spans="1:6" ht="14.25" customHeight="1" x14ac:dyDescent="0.2">
      <c r="A16443" s="35" t="s">
        <v>50503</v>
      </c>
      <c r="B16443" s="36" t="s">
        <v>50504</v>
      </c>
      <c r="C16443" s="37">
        <v>72102505</v>
      </c>
      <c r="D16443" s="38" t="s">
        <v>50505</v>
      </c>
      <c r="E16443" s="39" t="s">
        <v>1766</v>
      </c>
      <c r="F16443" s="37" t="s">
        <v>2917</v>
      </c>
    </row>
    <row r="16444" spans="1:6" ht="14.25" customHeight="1" x14ac:dyDescent="0.2">
      <c r="A16444" s="35" t="s">
        <v>50506</v>
      </c>
      <c r="B16444" s="36" t="s">
        <v>50507</v>
      </c>
      <c r="C16444" s="37">
        <v>72102506</v>
      </c>
      <c r="D16444" s="38" t="s">
        <v>50508</v>
      </c>
      <c r="E16444" s="39" t="s">
        <v>1766</v>
      </c>
      <c r="F16444" s="37" t="s">
        <v>2917</v>
      </c>
    </row>
    <row r="16445" spans="1:6" ht="14.25" customHeight="1" x14ac:dyDescent="0.2">
      <c r="A16445" s="35" t="s">
        <v>50509</v>
      </c>
      <c r="B16445" s="36" t="s">
        <v>50510</v>
      </c>
      <c r="C16445" s="37">
        <v>72102507</v>
      </c>
      <c r="D16445" s="38" t="s">
        <v>50511</v>
      </c>
      <c r="E16445" s="39" t="s">
        <v>1766</v>
      </c>
      <c r="F16445" s="37" t="s">
        <v>2917</v>
      </c>
    </row>
    <row r="16446" spans="1:6" ht="14.25" customHeight="1" x14ac:dyDescent="0.2">
      <c r="A16446" s="35" t="s">
        <v>50512</v>
      </c>
      <c r="B16446" s="36" t="s">
        <v>50513</v>
      </c>
      <c r="C16446" s="37">
        <v>72102508</v>
      </c>
      <c r="D16446" s="38" t="s">
        <v>50514</v>
      </c>
      <c r="E16446" s="39" t="s">
        <v>1766</v>
      </c>
      <c r="F16446" s="37" t="s">
        <v>2917</v>
      </c>
    </row>
    <row r="16447" spans="1:6" ht="14.25" customHeight="1" x14ac:dyDescent="0.2">
      <c r="A16447" s="35" t="s">
        <v>50515</v>
      </c>
      <c r="B16447" s="36" t="s">
        <v>50516</v>
      </c>
      <c r="C16447" s="37">
        <v>72102601</v>
      </c>
      <c r="D16447" s="38" t="s">
        <v>50517</v>
      </c>
      <c r="E16447" s="39" t="s">
        <v>1766</v>
      </c>
      <c r="F16447" s="37" t="s">
        <v>2917</v>
      </c>
    </row>
    <row r="16448" spans="1:6" ht="14.25" customHeight="1" x14ac:dyDescent="0.2">
      <c r="A16448" s="35" t="s">
        <v>50518</v>
      </c>
      <c r="B16448" s="36" t="s">
        <v>50519</v>
      </c>
      <c r="C16448" s="37">
        <v>72102602</v>
      </c>
      <c r="D16448" s="38" t="s">
        <v>50520</v>
      </c>
      <c r="E16448" s="39" t="s">
        <v>1766</v>
      </c>
      <c r="F16448" s="37" t="s">
        <v>2917</v>
      </c>
    </row>
    <row r="16449" spans="1:6" ht="14.25" customHeight="1" x14ac:dyDescent="0.2">
      <c r="A16449" s="35" t="s">
        <v>50521</v>
      </c>
      <c r="B16449" s="36" t="s">
        <v>50522</v>
      </c>
      <c r="C16449" s="37">
        <v>72102701</v>
      </c>
      <c r="D16449" s="38" t="s">
        <v>50523</v>
      </c>
      <c r="E16449" s="39" t="s">
        <v>1766</v>
      </c>
      <c r="F16449" s="37" t="s">
        <v>2917</v>
      </c>
    </row>
    <row r="16450" spans="1:6" ht="14.25" customHeight="1" x14ac:dyDescent="0.2">
      <c r="A16450" s="35" t="s">
        <v>50524</v>
      </c>
      <c r="B16450" s="36" t="s">
        <v>50525</v>
      </c>
      <c r="C16450" s="37">
        <v>72102702</v>
      </c>
      <c r="D16450" s="38" t="s">
        <v>50526</v>
      </c>
      <c r="E16450" s="39" t="s">
        <v>1766</v>
      </c>
      <c r="F16450" s="37" t="s">
        <v>2917</v>
      </c>
    </row>
    <row r="16451" spans="1:6" ht="14.25" customHeight="1" x14ac:dyDescent="0.2">
      <c r="A16451" s="35" t="s">
        <v>50527</v>
      </c>
      <c r="B16451" s="36" t="s">
        <v>50528</v>
      </c>
      <c r="C16451" s="37">
        <v>72102703</v>
      </c>
      <c r="D16451" s="38" t="s">
        <v>50529</v>
      </c>
      <c r="E16451" s="39" t="s">
        <v>1766</v>
      </c>
      <c r="F16451" s="37" t="s">
        <v>2917</v>
      </c>
    </row>
    <row r="16452" spans="1:6" ht="14.25" customHeight="1" x14ac:dyDescent="0.2">
      <c r="A16452" s="35" t="s">
        <v>50530</v>
      </c>
      <c r="B16452" s="36" t="s">
        <v>50531</v>
      </c>
      <c r="C16452" s="37">
        <v>72102801</v>
      </c>
      <c r="D16452" s="38" t="s">
        <v>50532</v>
      </c>
      <c r="E16452" s="39" t="s">
        <v>1566</v>
      </c>
      <c r="F16452" s="37" t="s">
        <v>48477</v>
      </c>
    </row>
    <row r="16453" spans="1:6" ht="14.25" customHeight="1" x14ac:dyDescent="0.2">
      <c r="A16453" s="35" t="s">
        <v>50533</v>
      </c>
      <c r="B16453" s="36" t="s">
        <v>50534</v>
      </c>
      <c r="C16453" s="37">
        <v>72102802</v>
      </c>
      <c r="D16453" s="38" t="s">
        <v>50535</v>
      </c>
      <c r="E16453" s="39" t="s">
        <v>1566</v>
      </c>
      <c r="F16453" s="37" t="s">
        <v>48477</v>
      </c>
    </row>
    <row r="16454" spans="1:6" ht="14.25" customHeight="1" x14ac:dyDescent="0.2">
      <c r="A16454" s="35" t="s">
        <v>50536</v>
      </c>
      <c r="B16454" s="36" t="s">
        <v>50537</v>
      </c>
      <c r="C16454" s="37">
        <v>72102901</v>
      </c>
      <c r="D16454" s="38" t="s">
        <v>50538</v>
      </c>
      <c r="E16454" s="39" t="s">
        <v>49379</v>
      </c>
      <c r="F16454" s="37" t="s">
        <v>49380</v>
      </c>
    </row>
    <row r="16455" spans="1:6" ht="14.25" customHeight="1" x14ac:dyDescent="0.2">
      <c r="A16455" s="35" t="s">
        <v>50539</v>
      </c>
      <c r="B16455" s="36" t="s">
        <v>50540</v>
      </c>
      <c r="C16455" s="37">
        <v>72102902</v>
      </c>
      <c r="D16455" s="38" t="s">
        <v>50541</v>
      </c>
      <c r="E16455" s="39" t="s">
        <v>1586</v>
      </c>
      <c r="F16455" s="37" t="s">
        <v>3255</v>
      </c>
    </row>
    <row r="16456" spans="1:6" ht="14.25" customHeight="1" x14ac:dyDescent="0.2">
      <c r="A16456" s="35" t="s">
        <v>50542</v>
      </c>
      <c r="B16456" s="36" t="s">
        <v>50543</v>
      </c>
      <c r="C16456" s="37">
        <v>72102903</v>
      </c>
      <c r="D16456" s="38" t="s">
        <v>50544</v>
      </c>
      <c r="E16456" s="39" t="s">
        <v>1604</v>
      </c>
      <c r="F16456" s="37" t="s">
        <v>35729</v>
      </c>
    </row>
    <row r="16457" spans="1:6" ht="14.25" customHeight="1" x14ac:dyDescent="0.2">
      <c r="A16457" s="35" t="s">
        <v>50545</v>
      </c>
      <c r="B16457" s="36" t="s">
        <v>50546</v>
      </c>
      <c r="C16457" s="37">
        <v>72102904</v>
      </c>
      <c r="D16457" s="38" t="s">
        <v>50547</v>
      </c>
      <c r="E16457" s="39" t="s">
        <v>49379</v>
      </c>
      <c r="F16457" s="37" t="s">
        <v>49380</v>
      </c>
    </row>
    <row r="16458" spans="1:6" ht="14.25" customHeight="1" x14ac:dyDescent="0.2">
      <c r="A16458" s="35" t="s">
        <v>50548</v>
      </c>
      <c r="B16458" s="36" t="s">
        <v>50549</v>
      </c>
      <c r="C16458" s="37">
        <v>72102905</v>
      </c>
      <c r="D16458" s="38" t="s">
        <v>50550</v>
      </c>
      <c r="E16458" s="39" t="s">
        <v>1604</v>
      </c>
      <c r="F16458" s="37" t="s">
        <v>35729</v>
      </c>
    </row>
    <row r="16459" spans="1:6" ht="14.25" customHeight="1" x14ac:dyDescent="0.2">
      <c r="A16459" s="35" t="s">
        <v>50551</v>
      </c>
      <c r="B16459" s="36" t="s">
        <v>50552</v>
      </c>
      <c r="C16459" s="37">
        <v>72103001</v>
      </c>
      <c r="D16459" s="38" t="s">
        <v>50553</v>
      </c>
      <c r="E16459" s="39" t="s">
        <v>1586</v>
      </c>
      <c r="F16459" s="37" t="s">
        <v>3255</v>
      </c>
    </row>
    <row r="16460" spans="1:6" ht="14.25" customHeight="1" x14ac:dyDescent="0.2">
      <c r="A16460" s="35" t="s">
        <v>50554</v>
      </c>
      <c r="B16460" s="36" t="s">
        <v>50555</v>
      </c>
      <c r="C16460" s="37">
        <v>72103002</v>
      </c>
      <c r="D16460" s="38" t="s">
        <v>50556</v>
      </c>
      <c r="E16460" s="39" t="s">
        <v>1766</v>
      </c>
      <c r="F16460" s="37" t="s">
        <v>2917</v>
      </c>
    </row>
    <row r="16461" spans="1:6" ht="14.25" customHeight="1" x14ac:dyDescent="0.2">
      <c r="A16461" s="35" t="s">
        <v>50557</v>
      </c>
      <c r="B16461" s="36" t="s">
        <v>50558</v>
      </c>
      <c r="C16461" s="37">
        <v>72103003</v>
      </c>
      <c r="D16461" s="38" t="s">
        <v>50559</v>
      </c>
      <c r="E16461" s="39" t="s">
        <v>1766</v>
      </c>
      <c r="F16461" s="37" t="s">
        <v>2917</v>
      </c>
    </row>
    <row r="16462" spans="1:6" ht="14.25" customHeight="1" x14ac:dyDescent="0.2">
      <c r="A16462" s="35" t="s">
        <v>50560</v>
      </c>
      <c r="B16462" s="36" t="s">
        <v>50561</v>
      </c>
      <c r="C16462" s="37">
        <v>72103004</v>
      </c>
      <c r="D16462" s="38" t="s">
        <v>50562</v>
      </c>
      <c r="E16462" s="39" t="s">
        <v>1766</v>
      </c>
      <c r="F16462" s="37" t="s">
        <v>2917</v>
      </c>
    </row>
    <row r="16463" spans="1:6" ht="14.25" customHeight="1" x14ac:dyDescent="0.2">
      <c r="A16463" s="35" t="s">
        <v>50563</v>
      </c>
      <c r="B16463" s="36" t="s">
        <v>50564</v>
      </c>
      <c r="C16463" s="37">
        <v>72131501</v>
      </c>
      <c r="D16463" s="38" t="s">
        <v>50565</v>
      </c>
      <c r="E16463" s="39" t="s">
        <v>50566</v>
      </c>
      <c r="F16463" s="37" t="s">
        <v>50567</v>
      </c>
    </row>
    <row r="16464" spans="1:6" ht="14.25" customHeight="1" x14ac:dyDescent="0.2">
      <c r="A16464" s="35" t="s">
        <v>50568</v>
      </c>
      <c r="B16464" s="36" t="s">
        <v>50569</v>
      </c>
      <c r="C16464" s="37">
        <v>72131502</v>
      </c>
      <c r="D16464" s="38" t="s">
        <v>50570</v>
      </c>
      <c r="E16464" s="39" t="s">
        <v>50566</v>
      </c>
      <c r="F16464" s="37" t="s">
        <v>50567</v>
      </c>
    </row>
    <row r="16465" spans="1:6" ht="14.25" customHeight="1" x14ac:dyDescent="0.2">
      <c r="A16465" s="35" t="s">
        <v>50571</v>
      </c>
      <c r="B16465" s="36" t="s">
        <v>50572</v>
      </c>
      <c r="C16465" s="37">
        <v>72131601</v>
      </c>
      <c r="D16465" s="38" t="s">
        <v>50573</v>
      </c>
      <c r="E16465" s="39" t="s">
        <v>11623</v>
      </c>
      <c r="F16465" s="37" t="s">
        <v>11624</v>
      </c>
    </row>
    <row r="16466" spans="1:6" ht="14.25" customHeight="1" x14ac:dyDescent="0.2">
      <c r="A16466" s="35" t="s">
        <v>50574</v>
      </c>
      <c r="B16466" s="36" t="s">
        <v>50575</v>
      </c>
      <c r="C16466" s="37">
        <v>72131701</v>
      </c>
      <c r="D16466" s="38" t="s">
        <v>50576</v>
      </c>
      <c r="E16466" s="39" t="s">
        <v>7203</v>
      </c>
      <c r="F16466" s="37" t="s">
        <v>7204</v>
      </c>
    </row>
    <row r="16467" spans="1:6" ht="14.25" customHeight="1" x14ac:dyDescent="0.2">
      <c r="A16467" s="35" t="s">
        <v>50577</v>
      </c>
      <c r="B16467" s="36" t="s">
        <v>50578</v>
      </c>
      <c r="C16467" s="37">
        <v>72131702</v>
      </c>
      <c r="D16467" s="38" t="s">
        <v>50579</v>
      </c>
      <c r="E16467" s="39" t="s">
        <v>7203</v>
      </c>
      <c r="F16467" s="37" t="s">
        <v>7204</v>
      </c>
    </row>
    <row r="16468" spans="1:6" ht="14.25" customHeight="1" x14ac:dyDescent="0.2">
      <c r="A16468" s="35" t="s">
        <v>50580</v>
      </c>
      <c r="B16468" s="36" t="s">
        <v>50581</v>
      </c>
      <c r="C16468" s="37">
        <v>73101501</v>
      </c>
      <c r="D16468" s="38" t="s">
        <v>50582</v>
      </c>
      <c r="E16468" s="39" t="s">
        <v>1766</v>
      </c>
      <c r="F16468" s="37" t="s">
        <v>2917</v>
      </c>
    </row>
    <row r="16469" spans="1:6" ht="14.25" customHeight="1" x14ac:dyDescent="0.2">
      <c r="A16469" s="35" t="s">
        <v>50583</v>
      </c>
      <c r="B16469" s="36" t="s">
        <v>50584</v>
      </c>
      <c r="C16469" s="37">
        <v>73101502</v>
      </c>
      <c r="D16469" s="38" t="s">
        <v>50585</v>
      </c>
      <c r="E16469" s="39" t="s">
        <v>1766</v>
      </c>
      <c r="F16469" s="37" t="s">
        <v>2917</v>
      </c>
    </row>
    <row r="16470" spans="1:6" ht="14.25" customHeight="1" x14ac:dyDescent="0.2">
      <c r="A16470" s="35" t="s">
        <v>50586</v>
      </c>
      <c r="B16470" s="36" t="s">
        <v>50587</v>
      </c>
      <c r="C16470" s="37">
        <v>73101503</v>
      </c>
      <c r="D16470" s="38" t="s">
        <v>50588</v>
      </c>
      <c r="E16470" s="39" t="s">
        <v>1766</v>
      </c>
      <c r="F16470" s="37" t="s">
        <v>2917</v>
      </c>
    </row>
    <row r="16471" spans="1:6" ht="14.25" customHeight="1" x14ac:dyDescent="0.2">
      <c r="A16471" s="35" t="s">
        <v>50589</v>
      </c>
      <c r="B16471" s="36" t="s">
        <v>50590</v>
      </c>
      <c r="C16471" s="37">
        <v>73101504</v>
      </c>
      <c r="D16471" s="38" t="s">
        <v>50591</v>
      </c>
      <c r="E16471" s="39" t="s">
        <v>1766</v>
      </c>
      <c r="F16471" s="37" t="s">
        <v>2917</v>
      </c>
    </row>
    <row r="16472" spans="1:6" ht="14.25" customHeight="1" x14ac:dyDescent="0.2">
      <c r="A16472" s="35" t="s">
        <v>50592</v>
      </c>
      <c r="B16472" s="36" t="s">
        <v>50593</v>
      </c>
      <c r="C16472" s="37">
        <v>73101505</v>
      </c>
      <c r="D16472" s="38" t="s">
        <v>50594</v>
      </c>
      <c r="E16472" s="39" t="s">
        <v>1766</v>
      </c>
      <c r="F16472" s="37" t="s">
        <v>2917</v>
      </c>
    </row>
    <row r="16473" spans="1:6" ht="14.25" customHeight="1" x14ac:dyDescent="0.2">
      <c r="A16473" s="35" t="s">
        <v>50595</v>
      </c>
      <c r="B16473" s="36" t="s">
        <v>50596</v>
      </c>
      <c r="C16473" s="37">
        <v>73101601</v>
      </c>
      <c r="D16473" s="38" t="s">
        <v>50597</v>
      </c>
      <c r="E16473" s="39" t="s">
        <v>1766</v>
      </c>
      <c r="F16473" s="37" t="s">
        <v>2917</v>
      </c>
    </row>
    <row r="16474" spans="1:6" ht="14.25" customHeight="1" x14ac:dyDescent="0.2">
      <c r="A16474" s="35" t="s">
        <v>50598</v>
      </c>
      <c r="B16474" s="36" t="s">
        <v>50599</v>
      </c>
      <c r="C16474" s="37">
        <v>73101602</v>
      </c>
      <c r="D16474" s="38" t="s">
        <v>50600</v>
      </c>
      <c r="E16474" s="39" t="s">
        <v>1766</v>
      </c>
      <c r="F16474" s="37" t="s">
        <v>2917</v>
      </c>
    </row>
    <row r="16475" spans="1:6" ht="14.25" customHeight="1" x14ac:dyDescent="0.2">
      <c r="A16475" s="35" t="s">
        <v>50601</v>
      </c>
      <c r="B16475" s="36" t="s">
        <v>50602</v>
      </c>
      <c r="C16475" s="37">
        <v>73101603</v>
      </c>
      <c r="D16475" s="38" t="s">
        <v>50603</v>
      </c>
      <c r="E16475" s="39" t="s">
        <v>1766</v>
      </c>
      <c r="F16475" s="37" t="s">
        <v>2917</v>
      </c>
    </row>
    <row r="16476" spans="1:6" ht="14.25" customHeight="1" x14ac:dyDescent="0.2">
      <c r="A16476" s="35" t="s">
        <v>50604</v>
      </c>
      <c r="B16476" s="36" t="s">
        <v>50605</v>
      </c>
      <c r="C16476" s="37">
        <v>73101604</v>
      </c>
      <c r="D16476" s="38" t="s">
        <v>50606</v>
      </c>
      <c r="E16476" s="39" t="s">
        <v>1766</v>
      </c>
      <c r="F16476" s="37" t="s">
        <v>2917</v>
      </c>
    </row>
    <row r="16477" spans="1:6" ht="14.25" customHeight="1" x14ac:dyDescent="0.2">
      <c r="A16477" s="35" t="s">
        <v>50607</v>
      </c>
      <c r="B16477" s="36" t="s">
        <v>50608</v>
      </c>
      <c r="C16477" s="37">
        <v>73101605</v>
      </c>
      <c r="D16477" s="38" t="s">
        <v>50609</v>
      </c>
      <c r="E16477" s="39" t="s">
        <v>1766</v>
      </c>
      <c r="F16477" s="37" t="s">
        <v>2917</v>
      </c>
    </row>
    <row r="16478" spans="1:6" ht="14.25" customHeight="1" x14ac:dyDescent="0.2">
      <c r="A16478" s="35" t="s">
        <v>50610</v>
      </c>
      <c r="B16478" s="36" t="s">
        <v>50611</v>
      </c>
      <c r="C16478" s="37">
        <v>73101606</v>
      </c>
      <c r="D16478" s="38" t="s">
        <v>50612</v>
      </c>
      <c r="E16478" s="39" t="s">
        <v>1766</v>
      </c>
      <c r="F16478" s="37" t="s">
        <v>2917</v>
      </c>
    </row>
    <row r="16479" spans="1:6" ht="14.25" customHeight="1" x14ac:dyDescent="0.2">
      <c r="A16479" s="35" t="s">
        <v>50613</v>
      </c>
      <c r="B16479" s="36" t="s">
        <v>50614</v>
      </c>
      <c r="C16479" s="37">
        <v>73101607</v>
      </c>
      <c r="D16479" s="38" t="s">
        <v>50615</v>
      </c>
      <c r="E16479" s="39" t="s">
        <v>1766</v>
      </c>
      <c r="F16479" s="37" t="s">
        <v>2917</v>
      </c>
    </row>
    <row r="16480" spans="1:6" ht="14.25" customHeight="1" x14ac:dyDescent="0.2">
      <c r="A16480" s="35" t="s">
        <v>50616</v>
      </c>
      <c r="B16480" s="36" t="s">
        <v>50617</v>
      </c>
      <c r="C16480" s="37">
        <v>73101608</v>
      </c>
      <c r="D16480" s="38" t="s">
        <v>50618</v>
      </c>
      <c r="E16480" s="39" t="s">
        <v>1766</v>
      </c>
      <c r="F16480" s="37" t="s">
        <v>2917</v>
      </c>
    </row>
    <row r="16481" spans="1:6" ht="14.25" customHeight="1" x14ac:dyDescent="0.2">
      <c r="A16481" s="35" t="s">
        <v>50619</v>
      </c>
      <c r="B16481" s="36" t="s">
        <v>50620</v>
      </c>
      <c r="C16481" s="37">
        <v>73101609</v>
      </c>
      <c r="D16481" s="38" t="s">
        <v>50621</v>
      </c>
      <c r="E16481" s="39" t="s">
        <v>1766</v>
      </c>
      <c r="F16481" s="37" t="s">
        <v>2917</v>
      </c>
    </row>
    <row r="16482" spans="1:6" ht="14.25" customHeight="1" x14ac:dyDescent="0.2">
      <c r="A16482" s="35" t="s">
        <v>50622</v>
      </c>
      <c r="B16482" s="36" t="s">
        <v>50623</v>
      </c>
      <c r="C16482" s="37">
        <v>73101610</v>
      </c>
      <c r="D16482" s="38" t="s">
        <v>50624</v>
      </c>
      <c r="E16482" s="39" t="s">
        <v>1766</v>
      </c>
      <c r="F16482" s="37" t="s">
        <v>2917</v>
      </c>
    </row>
    <row r="16483" spans="1:6" ht="14.25" customHeight="1" x14ac:dyDescent="0.2">
      <c r="A16483" s="35" t="s">
        <v>50625</v>
      </c>
      <c r="B16483" s="36" t="s">
        <v>50626</v>
      </c>
      <c r="C16483" s="37">
        <v>73101611</v>
      </c>
      <c r="D16483" s="38" t="s">
        <v>50627</v>
      </c>
      <c r="E16483" s="39" t="s">
        <v>1766</v>
      </c>
      <c r="F16483" s="37" t="s">
        <v>2917</v>
      </c>
    </row>
    <row r="16484" spans="1:6" ht="14.25" customHeight="1" x14ac:dyDescent="0.2">
      <c r="A16484" s="35" t="s">
        <v>50628</v>
      </c>
      <c r="B16484" s="36" t="s">
        <v>50629</v>
      </c>
      <c r="C16484" s="37">
        <v>73101612</v>
      </c>
      <c r="D16484" s="38" t="s">
        <v>50630</v>
      </c>
      <c r="E16484" s="39" t="s">
        <v>1766</v>
      </c>
      <c r="F16484" s="37" t="s">
        <v>2917</v>
      </c>
    </row>
    <row r="16485" spans="1:6" ht="14.25" customHeight="1" x14ac:dyDescent="0.2">
      <c r="A16485" s="35" t="s">
        <v>50631</v>
      </c>
      <c r="B16485" s="36" t="s">
        <v>50632</v>
      </c>
      <c r="C16485" s="37">
        <v>73101613</v>
      </c>
      <c r="D16485" s="38" t="s">
        <v>50633</v>
      </c>
      <c r="E16485" s="39" t="s">
        <v>1766</v>
      </c>
      <c r="F16485" s="37" t="s">
        <v>2917</v>
      </c>
    </row>
    <row r="16486" spans="1:6" ht="14.25" customHeight="1" x14ac:dyDescent="0.2">
      <c r="A16486" s="35" t="s">
        <v>50634</v>
      </c>
      <c r="B16486" s="36" t="s">
        <v>50635</v>
      </c>
      <c r="C16486" s="37">
        <v>73101614</v>
      </c>
      <c r="D16486" s="38" t="s">
        <v>50636</v>
      </c>
      <c r="E16486" s="39" t="s">
        <v>1766</v>
      </c>
      <c r="F16486" s="37" t="s">
        <v>2917</v>
      </c>
    </row>
    <row r="16487" spans="1:6" ht="14.25" customHeight="1" x14ac:dyDescent="0.2">
      <c r="A16487" s="35" t="s">
        <v>50637</v>
      </c>
      <c r="B16487" s="36" t="s">
        <v>50638</v>
      </c>
      <c r="C16487" s="37">
        <v>73101701</v>
      </c>
      <c r="D16487" s="38" t="s">
        <v>50639</v>
      </c>
      <c r="E16487" s="39" t="s">
        <v>1766</v>
      </c>
      <c r="F16487" s="37" t="s">
        <v>2917</v>
      </c>
    </row>
    <row r="16488" spans="1:6" ht="14.25" customHeight="1" x14ac:dyDescent="0.2">
      <c r="A16488" s="35" t="s">
        <v>50640</v>
      </c>
      <c r="B16488" s="36" t="s">
        <v>50641</v>
      </c>
      <c r="C16488" s="37">
        <v>73101702</v>
      </c>
      <c r="D16488" s="38" t="s">
        <v>50642</v>
      </c>
      <c r="E16488" s="39" t="s">
        <v>1766</v>
      </c>
      <c r="F16488" s="37" t="s">
        <v>2917</v>
      </c>
    </row>
    <row r="16489" spans="1:6" ht="14.25" customHeight="1" x14ac:dyDescent="0.2">
      <c r="A16489" s="35" t="s">
        <v>50643</v>
      </c>
      <c r="B16489" s="36" t="s">
        <v>50644</v>
      </c>
      <c r="C16489" s="37">
        <v>73101703</v>
      </c>
      <c r="D16489" s="38" t="s">
        <v>50645</v>
      </c>
      <c r="E16489" s="39" t="s">
        <v>1766</v>
      </c>
      <c r="F16489" s="37" t="s">
        <v>2917</v>
      </c>
    </row>
    <row r="16490" spans="1:6" ht="14.25" customHeight="1" x14ac:dyDescent="0.2">
      <c r="A16490" s="35" t="s">
        <v>50646</v>
      </c>
      <c r="B16490" s="36" t="s">
        <v>50647</v>
      </c>
      <c r="C16490" s="37">
        <v>73101801</v>
      </c>
      <c r="D16490" s="38" t="s">
        <v>50648</v>
      </c>
      <c r="E16490" s="39" t="s">
        <v>1766</v>
      </c>
      <c r="F16490" s="37" t="s">
        <v>2917</v>
      </c>
    </row>
    <row r="16491" spans="1:6" ht="14.25" customHeight="1" x14ac:dyDescent="0.2">
      <c r="A16491" s="35" t="s">
        <v>50649</v>
      </c>
      <c r="B16491" s="36" t="s">
        <v>50650</v>
      </c>
      <c r="C16491" s="37">
        <v>73101802</v>
      </c>
      <c r="D16491" s="38" t="s">
        <v>50651</v>
      </c>
      <c r="E16491" s="39" t="s">
        <v>1766</v>
      </c>
      <c r="F16491" s="37" t="s">
        <v>2917</v>
      </c>
    </row>
    <row r="16492" spans="1:6" ht="14.25" customHeight="1" x14ac:dyDescent="0.2">
      <c r="A16492" s="35" t="s">
        <v>50652</v>
      </c>
      <c r="B16492" s="36" t="s">
        <v>50653</v>
      </c>
      <c r="C16492" s="37">
        <v>73101901</v>
      </c>
      <c r="D16492" s="38" t="s">
        <v>50654</v>
      </c>
      <c r="E16492" s="39" t="s">
        <v>1766</v>
      </c>
      <c r="F16492" s="37" t="s">
        <v>2917</v>
      </c>
    </row>
    <row r="16493" spans="1:6" ht="14.25" customHeight="1" x14ac:dyDescent="0.2">
      <c r="A16493" s="35" t="s">
        <v>50655</v>
      </c>
      <c r="B16493" s="36" t="s">
        <v>50656</v>
      </c>
      <c r="C16493" s="37">
        <v>73101902</v>
      </c>
      <c r="D16493" s="38" t="s">
        <v>50657</v>
      </c>
      <c r="E16493" s="39" t="s">
        <v>1766</v>
      </c>
      <c r="F16493" s="37" t="s">
        <v>2917</v>
      </c>
    </row>
    <row r="16494" spans="1:6" ht="14.25" customHeight="1" x14ac:dyDescent="0.2">
      <c r="A16494" s="35" t="s">
        <v>50658</v>
      </c>
      <c r="B16494" s="36" t="s">
        <v>50659</v>
      </c>
      <c r="C16494" s="37">
        <v>73101903</v>
      </c>
      <c r="D16494" s="38" t="s">
        <v>50660</v>
      </c>
      <c r="E16494" s="39" t="s">
        <v>1766</v>
      </c>
      <c r="F16494" s="37" t="s">
        <v>2917</v>
      </c>
    </row>
    <row r="16495" spans="1:6" ht="14.25" customHeight="1" x14ac:dyDescent="0.2">
      <c r="A16495" s="35" t="s">
        <v>50661</v>
      </c>
      <c r="B16495" s="36" t="s">
        <v>50662</v>
      </c>
      <c r="C16495" s="37">
        <v>73111501</v>
      </c>
      <c r="D16495" s="38" t="s">
        <v>50663</v>
      </c>
      <c r="E16495" s="39" t="s">
        <v>1766</v>
      </c>
      <c r="F16495" s="37" t="s">
        <v>2917</v>
      </c>
    </row>
    <row r="16496" spans="1:6" ht="14.25" customHeight="1" x14ac:dyDescent="0.2">
      <c r="A16496" s="35" t="s">
        <v>50664</v>
      </c>
      <c r="B16496" s="36" t="s">
        <v>50665</v>
      </c>
      <c r="C16496" s="37">
        <v>73111502</v>
      </c>
      <c r="D16496" s="38" t="s">
        <v>50666</v>
      </c>
      <c r="E16496" s="39" t="s">
        <v>1766</v>
      </c>
      <c r="F16496" s="37" t="s">
        <v>2917</v>
      </c>
    </row>
    <row r="16497" spans="1:6" ht="14.25" customHeight="1" x14ac:dyDescent="0.2">
      <c r="A16497" s="35" t="s">
        <v>50667</v>
      </c>
      <c r="B16497" s="36" t="s">
        <v>50668</v>
      </c>
      <c r="C16497" s="37">
        <v>73111503</v>
      </c>
      <c r="D16497" s="38" t="s">
        <v>50669</v>
      </c>
      <c r="E16497" s="39" t="s">
        <v>1766</v>
      </c>
      <c r="F16497" s="37" t="s">
        <v>2917</v>
      </c>
    </row>
    <row r="16498" spans="1:6" ht="14.25" customHeight="1" x14ac:dyDescent="0.2">
      <c r="A16498" s="35" t="s">
        <v>50670</v>
      </c>
      <c r="B16498" s="36" t="s">
        <v>50671</v>
      </c>
      <c r="C16498" s="37">
        <v>73111504</v>
      </c>
      <c r="D16498" s="38" t="s">
        <v>50672</v>
      </c>
      <c r="E16498" s="39" t="s">
        <v>1766</v>
      </c>
      <c r="F16498" s="37" t="s">
        <v>2917</v>
      </c>
    </row>
    <row r="16499" spans="1:6" ht="14.25" customHeight="1" x14ac:dyDescent="0.2">
      <c r="A16499" s="35" t="s">
        <v>50673</v>
      </c>
      <c r="B16499" s="36" t="s">
        <v>50674</v>
      </c>
      <c r="C16499" s="37">
        <v>73111505</v>
      </c>
      <c r="D16499" s="38" t="s">
        <v>50675</v>
      </c>
      <c r="E16499" s="39" t="s">
        <v>1766</v>
      </c>
      <c r="F16499" s="37" t="s">
        <v>2917</v>
      </c>
    </row>
    <row r="16500" spans="1:6" ht="14.25" customHeight="1" x14ac:dyDescent="0.2">
      <c r="A16500" s="35" t="s">
        <v>50676</v>
      </c>
      <c r="B16500" s="36" t="s">
        <v>50677</v>
      </c>
      <c r="C16500" s="37">
        <v>73111506</v>
      </c>
      <c r="D16500" s="38" t="s">
        <v>50678</v>
      </c>
      <c r="E16500" s="39" t="s">
        <v>1766</v>
      </c>
      <c r="F16500" s="37" t="s">
        <v>2917</v>
      </c>
    </row>
    <row r="16501" spans="1:6" ht="14.25" customHeight="1" x14ac:dyDescent="0.2">
      <c r="A16501" s="35" t="s">
        <v>50679</v>
      </c>
      <c r="B16501" s="36" t="s">
        <v>50680</v>
      </c>
      <c r="C16501" s="37">
        <v>73111507</v>
      </c>
      <c r="D16501" s="38" t="s">
        <v>50681</v>
      </c>
      <c r="E16501" s="39" t="s">
        <v>1766</v>
      </c>
      <c r="F16501" s="37" t="s">
        <v>2917</v>
      </c>
    </row>
    <row r="16502" spans="1:6" ht="14.25" customHeight="1" x14ac:dyDescent="0.2">
      <c r="A16502" s="35" t="s">
        <v>50682</v>
      </c>
      <c r="B16502" s="36" t="s">
        <v>50683</v>
      </c>
      <c r="C16502" s="37">
        <v>73111601</v>
      </c>
      <c r="D16502" s="38" t="s">
        <v>50684</v>
      </c>
      <c r="E16502" s="39" t="s">
        <v>1766</v>
      </c>
      <c r="F16502" s="37" t="s">
        <v>2917</v>
      </c>
    </row>
    <row r="16503" spans="1:6" ht="14.25" customHeight="1" x14ac:dyDescent="0.2">
      <c r="A16503" s="35" t="s">
        <v>50685</v>
      </c>
      <c r="B16503" s="36" t="s">
        <v>50686</v>
      </c>
      <c r="C16503" s="37">
        <v>73111602</v>
      </c>
      <c r="D16503" s="38" t="s">
        <v>50687</v>
      </c>
      <c r="E16503" s="39" t="s">
        <v>1766</v>
      </c>
      <c r="F16503" s="37" t="s">
        <v>2917</v>
      </c>
    </row>
    <row r="16504" spans="1:6" ht="14.25" customHeight="1" x14ac:dyDescent="0.2">
      <c r="A16504" s="35" t="s">
        <v>50688</v>
      </c>
      <c r="B16504" s="36" t="s">
        <v>50689</v>
      </c>
      <c r="C16504" s="37">
        <v>73111603</v>
      </c>
      <c r="D16504" s="38" t="s">
        <v>50690</v>
      </c>
      <c r="E16504" s="39" t="s">
        <v>1766</v>
      </c>
      <c r="F16504" s="37" t="s">
        <v>2917</v>
      </c>
    </row>
    <row r="16505" spans="1:6" ht="14.25" customHeight="1" x14ac:dyDescent="0.2">
      <c r="A16505" s="35" t="s">
        <v>50691</v>
      </c>
      <c r="B16505" s="36" t="s">
        <v>50692</v>
      </c>
      <c r="C16505" s="37">
        <v>73111604</v>
      </c>
      <c r="D16505" s="38" t="s">
        <v>50693</v>
      </c>
      <c r="E16505" s="39" t="s">
        <v>1766</v>
      </c>
      <c r="F16505" s="37" t="s">
        <v>2917</v>
      </c>
    </row>
    <row r="16506" spans="1:6" ht="14.25" customHeight="1" x14ac:dyDescent="0.2">
      <c r="A16506" s="35" t="s">
        <v>50694</v>
      </c>
      <c r="B16506" s="36" t="s">
        <v>50695</v>
      </c>
      <c r="C16506" s="37">
        <v>73121501</v>
      </c>
      <c r="D16506" s="38" t="s">
        <v>50696</v>
      </c>
      <c r="E16506" s="39" t="s">
        <v>1766</v>
      </c>
      <c r="F16506" s="37" t="s">
        <v>2917</v>
      </c>
    </row>
    <row r="16507" spans="1:6" ht="14.25" customHeight="1" x14ac:dyDescent="0.2">
      <c r="A16507" s="35" t="s">
        <v>50697</v>
      </c>
      <c r="B16507" s="36" t="s">
        <v>50659</v>
      </c>
      <c r="C16507" s="37">
        <v>73121502</v>
      </c>
      <c r="D16507" s="38" t="s">
        <v>50698</v>
      </c>
      <c r="E16507" s="39" t="s">
        <v>1766</v>
      </c>
      <c r="F16507" s="37" t="s">
        <v>2917</v>
      </c>
    </row>
    <row r="16508" spans="1:6" ht="14.25" customHeight="1" x14ac:dyDescent="0.2">
      <c r="A16508" s="35" t="s">
        <v>50699</v>
      </c>
      <c r="B16508" s="36" t="s">
        <v>50700</v>
      </c>
      <c r="C16508" s="37">
        <v>73121503</v>
      </c>
      <c r="D16508" s="38" t="s">
        <v>50701</v>
      </c>
      <c r="E16508" s="39" t="s">
        <v>1766</v>
      </c>
      <c r="F16508" s="37" t="s">
        <v>2917</v>
      </c>
    </row>
    <row r="16509" spans="1:6" ht="14.25" customHeight="1" x14ac:dyDescent="0.2">
      <c r="A16509" s="35" t="s">
        <v>50702</v>
      </c>
      <c r="B16509" s="36" t="s">
        <v>50703</v>
      </c>
      <c r="C16509" s="37">
        <v>73121504</v>
      </c>
      <c r="D16509" s="38" t="s">
        <v>50704</v>
      </c>
      <c r="E16509" s="39" t="s">
        <v>1766</v>
      </c>
      <c r="F16509" s="37" t="s">
        <v>2917</v>
      </c>
    </row>
    <row r="16510" spans="1:6" ht="14.25" customHeight="1" x14ac:dyDescent="0.2">
      <c r="A16510" s="35" t="s">
        <v>50705</v>
      </c>
      <c r="B16510" s="36" t="s">
        <v>50706</v>
      </c>
      <c r="C16510" s="37">
        <v>73121505</v>
      </c>
      <c r="D16510" s="38" t="s">
        <v>50707</v>
      </c>
      <c r="E16510" s="39" t="s">
        <v>1766</v>
      </c>
      <c r="F16510" s="37" t="s">
        <v>2917</v>
      </c>
    </row>
    <row r="16511" spans="1:6" ht="14.25" customHeight="1" x14ac:dyDescent="0.2">
      <c r="A16511" s="35" t="s">
        <v>50708</v>
      </c>
      <c r="B16511" s="36" t="s">
        <v>50708</v>
      </c>
      <c r="C16511" s="37">
        <v>73121506</v>
      </c>
      <c r="D16511" s="38" t="s">
        <v>50709</v>
      </c>
      <c r="E16511" s="39" t="s">
        <v>1766</v>
      </c>
      <c r="F16511" s="37" t="s">
        <v>2917</v>
      </c>
    </row>
    <row r="16512" spans="1:6" ht="14.25" customHeight="1" x14ac:dyDescent="0.2">
      <c r="A16512" s="35" t="s">
        <v>50710</v>
      </c>
      <c r="B16512" s="36" t="s">
        <v>50711</v>
      </c>
      <c r="C16512" s="37">
        <v>73121507</v>
      </c>
      <c r="D16512" s="38" t="s">
        <v>50712</v>
      </c>
      <c r="E16512" s="39" t="s">
        <v>1766</v>
      </c>
      <c r="F16512" s="37" t="s">
        <v>2917</v>
      </c>
    </row>
    <row r="16513" spans="1:6" ht="14.25" customHeight="1" x14ac:dyDescent="0.2">
      <c r="A16513" s="35" t="s">
        <v>50713</v>
      </c>
      <c r="B16513" s="36" t="s">
        <v>50714</v>
      </c>
      <c r="C16513" s="37">
        <v>73121508</v>
      </c>
      <c r="D16513" s="38" t="s">
        <v>50715</v>
      </c>
      <c r="E16513" s="39" t="s">
        <v>1766</v>
      </c>
      <c r="F16513" s="37" t="s">
        <v>2917</v>
      </c>
    </row>
    <row r="16514" spans="1:6" ht="14.25" customHeight="1" x14ac:dyDescent="0.2">
      <c r="A16514" s="35" t="s">
        <v>50716</v>
      </c>
      <c r="B16514" s="36" t="s">
        <v>50717</v>
      </c>
      <c r="C16514" s="37">
        <v>73121509</v>
      </c>
      <c r="D16514" s="38" t="s">
        <v>50718</v>
      </c>
      <c r="E16514" s="39" t="s">
        <v>1766</v>
      </c>
      <c r="F16514" s="37" t="s">
        <v>2917</v>
      </c>
    </row>
    <row r="16515" spans="1:6" ht="14.25" customHeight="1" x14ac:dyDescent="0.2">
      <c r="A16515" s="35" t="s">
        <v>50719</v>
      </c>
      <c r="B16515" s="36" t="s">
        <v>50720</v>
      </c>
      <c r="C16515" s="37">
        <v>73121601</v>
      </c>
      <c r="D16515" s="38" t="s">
        <v>50721</v>
      </c>
      <c r="E16515" s="39" t="s">
        <v>1766</v>
      </c>
      <c r="F16515" s="37" t="s">
        <v>2917</v>
      </c>
    </row>
    <row r="16516" spans="1:6" ht="14.25" customHeight="1" x14ac:dyDescent="0.2">
      <c r="A16516" s="35" t="s">
        <v>50722</v>
      </c>
      <c r="B16516" s="36" t="s">
        <v>50723</v>
      </c>
      <c r="C16516" s="37">
        <v>73121602</v>
      </c>
      <c r="D16516" s="38" t="s">
        <v>50724</v>
      </c>
      <c r="E16516" s="39" t="s">
        <v>1683</v>
      </c>
      <c r="F16516" s="37" t="s">
        <v>6231</v>
      </c>
    </row>
    <row r="16517" spans="1:6" ht="14.25" customHeight="1" x14ac:dyDescent="0.2">
      <c r="A16517" s="35" t="s">
        <v>50725</v>
      </c>
      <c r="B16517" s="36" t="s">
        <v>50726</v>
      </c>
      <c r="C16517" s="37">
        <v>73121603</v>
      </c>
      <c r="D16517" s="38" t="s">
        <v>50727</v>
      </c>
      <c r="E16517" s="39" t="s">
        <v>1683</v>
      </c>
      <c r="F16517" s="37" t="s">
        <v>6231</v>
      </c>
    </row>
    <row r="16518" spans="1:6" ht="14.25" customHeight="1" x14ac:dyDescent="0.2">
      <c r="A16518" s="35" t="s">
        <v>50728</v>
      </c>
      <c r="B16518" s="36" t="s">
        <v>50729</v>
      </c>
      <c r="C16518" s="37">
        <v>73121606</v>
      </c>
      <c r="D16518" s="38" t="s">
        <v>50730</v>
      </c>
      <c r="E16518" s="39" t="s">
        <v>1766</v>
      </c>
      <c r="F16518" s="37" t="s">
        <v>2917</v>
      </c>
    </row>
    <row r="16519" spans="1:6" ht="14.25" customHeight="1" x14ac:dyDescent="0.2">
      <c r="A16519" s="35" t="s">
        <v>50731</v>
      </c>
      <c r="B16519" s="36" t="s">
        <v>50732</v>
      </c>
      <c r="C16519" s="37">
        <v>73121607</v>
      </c>
      <c r="D16519" s="38" t="s">
        <v>50733</v>
      </c>
      <c r="E16519" s="39" t="s">
        <v>1766</v>
      </c>
      <c r="F16519" s="37" t="s">
        <v>2917</v>
      </c>
    </row>
    <row r="16520" spans="1:6" ht="14.25" customHeight="1" x14ac:dyDescent="0.2">
      <c r="A16520" s="35" t="s">
        <v>50734</v>
      </c>
      <c r="B16520" s="36" t="s">
        <v>50735</v>
      </c>
      <c r="C16520" s="37">
        <v>73121608</v>
      </c>
      <c r="D16520" s="38" t="s">
        <v>50736</v>
      </c>
      <c r="E16520" s="39" t="s">
        <v>1766</v>
      </c>
      <c r="F16520" s="37" t="s">
        <v>2917</v>
      </c>
    </row>
    <row r="16521" spans="1:6" ht="14.25" customHeight="1" x14ac:dyDescent="0.2">
      <c r="A16521" s="35" t="s">
        <v>50722</v>
      </c>
      <c r="B16521" s="36" t="s">
        <v>50737</v>
      </c>
      <c r="C16521" s="37">
        <v>73121610</v>
      </c>
      <c r="D16521" s="38" t="s">
        <v>50738</v>
      </c>
      <c r="E16521" s="39" t="s">
        <v>1683</v>
      </c>
      <c r="F16521" s="37" t="s">
        <v>6231</v>
      </c>
    </row>
    <row r="16522" spans="1:6" ht="14.25" customHeight="1" x14ac:dyDescent="0.2">
      <c r="A16522" s="35" t="s">
        <v>50739</v>
      </c>
      <c r="B16522" s="36" t="s">
        <v>50740</v>
      </c>
      <c r="C16522" s="37">
        <v>73121611</v>
      </c>
      <c r="D16522" s="38" t="s">
        <v>50741</v>
      </c>
      <c r="E16522" s="39" t="s">
        <v>1766</v>
      </c>
      <c r="F16522" s="37" t="s">
        <v>2917</v>
      </c>
    </row>
    <row r="16523" spans="1:6" ht="14.25" customHeight="1" x14ac:dyDescent="0.2">
      <c r="A16523" s="35" t="s">
        <v>50742</v>
      </c>
      <c r="B16523" s="36" t="s">
        <v>50743</v>
      </c>
      <c r="C16523" s="37">
        <v>73121612</v>
      </c>
      <c r="D16523" s="38" t="s">
        <v>50744</v>
      </c>
      <c r="E16523" s="39" t="s">
        <v>1766</v>
      </c>
      <c r="F16523" s="37" t="s">
        <v>2917</v>
      </c>
    </row>
    <row r="16524" spans="1:6" ht="14.25" customHeight="1" x14ac:dyDescent="0.2">
      <c r="A16524" s="35" t="s">
        <v>50713</v>
      </c>
      <c r="B16524" s="36" t="s">
        <v>50714</v>
      </c>
      <c r="C16524" s="37">
        <v>73121613</v>
      </c>
      <c r="D16524" s="38" t="s">
        <v>50745</v>
      </c>
      <c r="E16524" s="39" t="s">
        <v>1766</v>
      </c>
      <c r="F16524" s="37" t="s">
        <v>2917</v>
      </c>
    </row>
    <row r="16525" spans="1:6" ht="14.25" customHeight="1" x14ac:dyDescent="0.2">
      <c r="A16525" s="35" t="s">
        <v>50746</v>
      </c>
      <c r="B16525" s="36" t="s">
        <v>50747</v>
      </c>
      <c r="C16525" s="37">
        <v>73121801</v>
      </c>
      <c r="D16525" s="38" t="s">
        <v>50748</v>
      </c>
      <c r="E16525" s="39" t="s">
        <v>1766</v>
      </c>
      <c r="F16525" s="37" t="s">
        <v>2917</v>
      </c>
    </row>
    <row r="16526" spans="1:6" ht="14.25" customHeight="1" x14ac:dyDescent="0.2">
      <c r="A16526" s="35" t="s">
        <v>50749</v>
      </c>
      <c r="B16526" s="36" t="s">
        <v>50750</v>
      </c>
      <c r="C16526" s="37">
        <v>73121802</v>
      </c>
      <c r="D16526" s="38" t="s">
        <v>50751</v>
      </c>
      <c r="E16526" s="39" t="s">
        <v>1766</v>
      </c>
      <c r="F16526" s="37" t="s">
        <v>2917</v>
      </c>
    </row>
    <row r="16527" spans="1:6" ht="14.25" customHeight="1" x14ac:dyDescent="0.2">
      <c r="A16527" s="35" t="s">
        <v>50752</v>
      </c>
      <c r="B16527" s="36" t="s">
        <v>50753</v>
      </c>
      <c r="C16527" s="37">
        <v>73121803</v>
      </c>
      <c r="D16527" s="38" t="s">
        <v>50754</v>
      </c>
      <c r="E16527" s="39" t="s">
        <v>1766</v>
      </c>
      <c r="F16527" s="37" t="s">
        <v>2917</v>
      </c>
    </row>
    <row r="16528" spans="1:6" ht="14.25" customHeight="1" x14ac:dyDescent="0.2">
      <c r="A16528" s="35" t="s">
        <v>50755</v>
      </c>
      <c r="B16528" s="36" t="s">
        <v>50756</v>
      </c>
      <c r="C16528" s="37">
        <v>73121804</v>
      </c>
      <c r="D16528" s="38" t="s">
        <v>50757</v>
      </c>
      <c r="E16528" s="39" t="s">
        <v>1766</v>
      </c>
      <c r="F16528" s="37" t="s">
        <v>2917</v>
      </c>
    </row>
    <row r="16529" spans="1:6" ht="14.25" customHeight="1" x14ac:dyDescent="0.2">
      <c r="A16529" s="35" t="s">
        <v>50758</v>
      </c>
      <c r="B16529" s="36" t="s">
        <v>50759</v>
      </c>
      <c r="C16529" s="37">
        <v>73121805</v>
      </c>
      <c r="D16529" s="38" t="s">
        <v>50760</v>
      </c>
      <c r="E16529" s="39" t="s">
        <v>1766</v>
      </c>
      <c r="F16529" s="37" t="s">
        <v>2917</v>
      </c>
    </row>
    <row r="16530" spans="1:6" ht="14.25" customHeight="1" x14ac:dyDescent="0.2">
      <c r="A16530" s="35" t="s">
        <v>50761</v>
      </c>
      <c r="B16530" s="36" t="s">
        <v>50762</v>
      </c>
      <c r="C16530" s="37">
        <v>73121806</v>
      </c>
      <c r="D16530" s="38" t="s">
        <v>50763</v>
      </c>
      <c r="E16530" s="39" t="s">
        <v>1766</v>
      </c>
      <c r="F16530" s="37" t="s">
        <v>2917</v>
      </c>
    </row>
    <row r="16531" spans="1:6" ht="14.25" customHeight="1" x14ac:dyDescent="0.2">
      <c r="A16531" s="35" t="s">
        <v>50764</v>
      </c>
      <c r="B16531" s="36" t="s">
        <v>50765</v>
      </c>
      <c r="C16531" s="37">
        <v>73121807</v>
      </c>
      <c r="D16531" s="38" t="s">
        <v>50766</v>
      </c>
      <c r="E16531" s="39" t="s">
        <v>1766</v>
      </c>
      <c r="F16531" s="37" t="s">
        <v>2917</v>
      </c>
    </row>
    <row r="16532" spans="1:6" ht="14.25" customHeight="1" x14ac:dyDescent="0.2">
      <c r="A16532" s="35" t="s">
        <v>50767</v>
      </c>
      <c r="B16532" s="36" t="s">
        <v>50768</v>
      </c>
      <c r="C16532" s="37">
        <v>73131501</v>
      </c>
      <c r="D16532" s="38" t="s">
        <v>50769</v>
      </c>
      <c r="E16532" s="39" t="s">
        <v>1766</v>
      </c>
      <c r="F16532" s="37" t="s">
        <v>2917</v>
      </c>
    </row>
    <row r="16533" spans="1:6" ht="14.25" customHeight="1" x14ac:dyDescent="0.2">
      <c r="A16533" s="35" t="s">
        <v>50770</v>
      </c>
      <c r="B16533" s="36" t="s">
        <v>50771</v>
      </c>
      <c r="C16533" s="37">
        <v>73131502</v>
      </c>
      <c r="D16533" s="38" t="s">
        <v>50772</v>
      </c>
      <c r="E16533" s="39" t="s">
        <v>1766</v>
      </c>
      <c r="F16533" s="37" t="s">
        <v>2917</v>
      </c>
    </row>
    <row r="16534" spans="1:6" ht="14.25" customHeight="1" x14ac:dyDescent="0.2">
      <c r="A16534" s="35" t="s">
        <v>50773</v>
      </c>
      <c r="B16534" s="36" t="s">
        <v>50774</v>
      </c>
      <c r="C16534" s="37">
        <v>73131503</v>
      </c>
      <c r="D16534" s="38" t="s">
        <v>50775</v>
      </c>
      <c r="E16534" s="39" t="s">
        <v>1766</v>
      </c>
      <c r="F16534" s="37" t="s">
        <v>2917</v>
      </c>
    </row>
    <row r="16535" spans="1:6" ht="14.25" customHeight="1" x14ac:dyDescent="0.2">
      <c r="A16535" s="35" t="s">
        <v>50776</v>
      </c>
      <c r="B16535" s="36" t="s">
        <v>50777</v>
      </c>
      <c r="C16535" s="37">
        <v>73131504</v>
      </c>
      <c r="D16535" s="38" t="s">
        <v>50778</v>
      </c>
      <c r="E16535" s="39" t="s">
        <v>1766</v>
      </c>
      <c r="F16535" s="37" t="s">
        <v>2917</v>
      </c>
    </row>
    <row r="16536" spans="1:6" ht="14.25" customHeight="1" x14ac:dyDescent="0.2">
      <c r="A16536" s="35" t="s">
        <v>50779</v>
      </c>
      <c r="B16536" s="36" t="s">
        <v>50780</v>
      </c>
      <c r="C16536" s="37">
        <v>73131505</v>
      </c>
      <c r="D16536" s="38" t="s">
        <v>50781</v>
      </c>
      <c r="E16536" s="39" t="s">
        <v>1766</v>
      </c>
      <c r="F16536" s="37" t="s">
        <v>2917</v>
      </c>
    </row>
    <row r="16537" spans="1:6" ht="14.25" customHeight="1" x14ac:dyDescent="0.2">
      <c r="A16537" s="35" t="s">
        <v>50782</v>
      </c>
      <c r="B16537" s="36" t="s">
        <v>50783</v>
      </c>
      <c r="C16537" s="37">
        <v>73131506</v>
      </c>
      <c r="D16537" s="38" t="s">
        <v>50784</v>
      </c>
      <c r="E16537" s="39" t="s">
        <v>1766</v>
      </c>
      <c r="F16537" s="37" t="s">
        <v>2917</v>
      </c>
    </row>
    <row r="16538" spans="1:6" ht="14.25" customHeight="1" x14ac:dyDescent="0.2">
      <c r="A16538" s="35" t="s">
        <v>50785</v>
      </c>
      <c r="B16538" s="36" t="s">
        <v>50786</v>
      </c>
      <c r="C16538" s="37">
        <v>73131507</v>
      </c>
      <c r="D16538" s="38" t="s">
        <v>50787</v>
      </c>
      <c r="E16538" s="39" t="s">
        <v>1766</v>
      </c>
      <c r="F16538" s="37" t="s">
        <v>2917</v>
      </c>
    </row>
    <row r="16539" spans="1:6" ht="14.25" customHeight="1" x14ac:dyDescent="0.2">
      <c r="A16539" s="35" t="s">
        <v>50788</v>
      </c>
      <c r="B16539" s="36" t="s">
        <v>50789</v>
      </c>
      <c r="C16539" s="37">
        <v>73131508</v>
      </c>
      <c r="D16539" s="38" t="s">
        <v>50790</v>
      </c>
      <c r="E16539" s="39" t="s">
        <v>1766</v>
      </c>
      <c r="F16539" s="37" t="s">
        <v>2917</v>
      </c>
    </row>
    <row r="16540" spans="1:6" ht="14.25" customHeight="1" x14ac:dyDescent="0.2">
      <c r="A16540" s="35" t="s">
        <v>50791</v>
      </c>
      <c r="B16540" s="36" t="s">
        <v>50792</v>
      </c>
      <c r="C16540" s="37">
        <v>73131601</v>
      </c>
      <c r="D16540" s="38" t="s">
        <v>50793</v>
      </c>
      <c r="E16540" s="39" t="s">
        <v>1766</v>
      </c>
      <c r="F16540" s="37" t="s">
        <v>2917</v>
      </c>
    </row>
    <row r="16541" spans="1:6" ht="14.25" customHeight="1" x14ac:dyDescent="0.2">
      <c r="A16541" s="35" t="s">
        <v>50794</v>
      </c>
      <c r="B16541" s="36" t="s">
        <v>50795</v>
      </c>
      <c r="C16541" s="37">
        <v>73131602</v>
      </c>
      <c r="D16541" s="38" t="s">
        <v>50796</v>
      </c>
      <c r="E16541" s="39" t="s">
        <v>1766</v>
      </c>
      <c r="F16541" s="37" t="s">
        <v>2917</v>
      </c>
    </row>
    <row r="16542" spans="1:6" ht="14.25" customHeight="1" x14ac:dyDescent="0.2">
      <c r="A16542" s="35" t="s">
        <v>50797</v>
      </c>
      <c r="B16542" s="36" t="s">
        <v>50798</v>
      </c>
      <c r="C16542" s="37">
        <v>73131603</v>
      </c>
      <c r="D16542" s="38" t="s">
        <v>50799</v>
      </c>
      <c r="E16542" s="39" t="s">
        <v>1766</v>
      </c>
      <c r="F16542" s="37" t="s">
        <v>2917</v>
      </c>
    </row>
    <row r="16543" spans="1:6" ht="14.25" customHeight="1" x14ac:dyDescent="0.2">
      <c r="A16543" s="35" t="s">
        <v>50800</v>
      </c>
      <c r="B16543" s="36" t="s">
        <v>50801</v>
      </c>
      <c r="C16543" s="37">
        <v>73131604</v>
      </c>
      <c r="D16543" s="38" t="s">
        <v>50802</v>
      </c>
      <c r="E16543" s="39" t="s">
        <v>1766</v>
      </c>
      <c r="F16543" s="37" t="s">
        <v>2917</v>
      </c>
    </row>
    <row r="16544" spans="1:6" ht="14.25" customHeight="1" x14ac:dyDescent="0.2">
      <c r="A16544" s="35" t="s">
        <v>50803</v>
      </c>
      <c r="B16544" s="36" t="s">
        <v>50804</v>
      </c>
      <c r="C16544" s="37">
        <v>73131605</v>
      </c>
      <c r="D16544" s="38" t="s">
        <v>50805</v>
      </c>
      <c r="E16544" s="39" t="s">
        <v>1766</v>
      </c>
      <c r="F16544" s="37" t="s">
        <v>2917</v>
      </c>
    </row>
    <row r="16545" spans="1:6" ht="14.25" customHeight="1" x14ac:dyDescent="0.2">
      <c r="A16545" s="35" t="s">
        <v>50806</v>
      </c>
      <c r="B16545" s="36" t="s">
        <v>48553</v>
      </c>
      <c r="C16545" s="37">
        <v>73131606</v>
      </c>
      <c r="D16545" s="38" t="s">
        <v>50807</v>
      </c>
      <c r="E16545" s="39" t="s">
        <v>1766</v>
      </c>
      <c r="F16545" s="37" t="s">
        <v>2917</v>
      </c>
    </row>
    <row r="16546" spans="1:6" ht="14.25" customHeight="1" x14ac:dyDescent="0.2">
      <c r="A16546" s="35" t="s">
        <v>50808</v>
      </c>
      <c r="B16546" s="36" t="s">
        <v>50809</v>
      </c>
      <c r="C16546" s="37">
        <v>73131607</v>
      </c>
      <c r="D16546" s="38" t="s">
        <v>50810</v>
      </c>
      <c r="E16546" s="39" t="s">
        <v>1766</v>
      </c>
      <c r="F16546" s="37" t="s">
        <v>2917</v>
      </c>
    </row>
    <row r="16547" spans="1:6" ht="14.25" customHeight="1" x14ac:dyDescent="0.2">
      <c r="A16547" s="35" t="s">
        <v>50811</v>
      </c>
      <c r="B16547" s="36" t="s">
        <v>50812</v>
      </c>
      <c r="C16547" s="37">
        <v>73131608</v>
      </c>
      <c r="D16547" s="38" t="s">
        <v>50813</v>
      </c>
      <c r="E16547" s="39" t="s">
        <v>1766</v>
      </c>
      <c r="F16547" s="37" t="s">
        <v>2917</v>
      </c>
    </row>
    <row r="16548" spans="1:6" ht="14.25" customHeight="1" x14ac:dyDescent="0.2">
      <c r="A16548" s="35" t="s">
        <v>50814</v>
      </c>
      <c r="B16548" s="36" t="s">
        <v>50815</v>
      </c>
      <c r="C16548" s="37">
        <v>73131701</v>
      </c>
      <c r="D16548" s="38" t="s">
        <v>50816</v>
      </c>
      <c r="E16548" s="39" t="s">
        <v>49379</v>
      </c>
      <c r="F16548" s="37" t="s">
        <v>49380</v>
      </c>
    </row>
    <row r="16549" spans="1:6" ht="14.25" customHeight="1" x14ac:dyDescent="0.2">
      <c r="A16549" s="35" t="s">
        <v>50817</v>
      </c>
      <c r="B16549" s="36" t="s">
        <v>50818</v>
      </c>
      <c r="C16549" s="37">
        <v>73131702</v>
      </c>
      <c r="D16549" s="38" t="s">
        <v>50819</v>
      </c>
      <c r="E16549" s="39" t="s">
        <v>1766</v>
      </c>
      <c r="F16549" s="37" t="s">
        <v>2917</v>
      </c>
    </row>
    <row r="16550" spans="1:6" ht="14.25" customHeight="1" x14ac:dyDescent="0.2">
      <c r="A16550" s="35" t="s">
        <v>50820</v>
      </c>
      <c r="B16550" s="36" t="s">
        <v>50821</v>
      </c>
      <c r="C16550" s="37">
        <v>73131703</v>
      </c>
      <c r="D16550" s="38" t="s">
        <v>50822</v>
      </c>
      <c r="E16550" s="39" t="s">
        <v>1766</v>
      </c>
      <c r="F16550" s="37" t="s">
        <v>2917</v>
      </c>
    </row>
    <row r="16551" spans="1:6" ht="14.25" customHeight="1" x14ac:dyDescent="0.2">
      <c r="A16551" s="35" t="s">
        <v>50823</v>
      </c>
      <c r="B16551" s="36" t="s">
        <v>50824</v>
      </c>
      <c r="C16551" s="37">
        <v>73131801</v>
      </c>
      <c r="D16551" s="38" t="s">
        <v>50825</v>
      </c>
      <c r="E16551" s="39" t="s">
        <v>1766</v>
      </c>
      <c r="F16551" s="37" t="s">
        <v>2917</v>
      </c>
    </row>
    <row r="16552" spans="1:6" ht="14.25" customHeight="1" x14ac:dyDescent="0.2">
      <c r="A16552" s="35" t="s">
        <v>50826</v>
      </c>
      <c r="B16552" s="36" t="s">
        <v>50827</v>
      </c>
      <c r="C16552" s="37">
        <v>73131802</v>
      </c>
      <c r="D16552" s="38" t="s">
        <v>50828</v>
      </c>
      <c r="E16552" s="39" t="s">
        <v>1766</v>
      </c>
      <c r="F16552" s="37" t="s">
        <v>2917</v>
      </c>
    </row>
    <row r="16553" spans="1:6" ht="14.25" customHeight="1" x14ac:dyDescent="0.2">
      <c r="A16553" s="35" t="s">
        <v>50829</v>
      </c>
      <c r="B16553" s="36" t="s">
        <v>50830</v>
      </c>
      <c r="C16553" s="37">
        <v>73131803</v>
      </c>
      <c r="D16553" s="38" t="s">
        <v>50831</v>
      </c>
      <c r="E16553" s="39" t="s">
        <v>1766</v>
      </c>
      <c r="F16553" s="37" t="s">
        <v>2917</v>
      </c>
    </row>
    <row r="16554" spans="1:6" ht="14.25" customHeight="1" x14ac:dyDescent="0.2">
      <c r="A16554" s="35" t="s">
        <v>50832</v>
      </c>
      <c r="B16554" s="36" t="s">
        <v>50833</v>
      </c>
      <c r="C16554" s="37">
        <v>73131804</v>
      </c>
      <c r="D16554" s="38" t="s">
        <v>50834</v>
      </c>
      <c r="E16554" s="39" t="s">
        <v>1766</v>
      </c>
      <c r="F16554" s="37" t="s">
        <v>2917</v>
      </c>
    </row>
    <row r="16555" spans="1:6" ht="14.25" customHeight="1" x14ac:dyDescent="0.2">
      <c r="A16555" s="35" t="s">
        <v>50835</v>
      </c>
      <c r="B16555" s="36" t="s">
        <v>50836</v>
      </c>
      <c r="C16555" s="37">
        <v>73131902</v>
      </c>
      <c r="D16555" s="38" t="s">
        <v>50837</v>
      </c>
      <c r="E16555" s="39" t="s">
        <v>1766</v>
      </c>
      <c r="F16555" s="37" t="s">
        <v>2917</v>
      </c>
    </row>
    <row r="16556" spans="1:6" ht="14.25" customHeight="1" x14ac:dyDescent="0.2">
      <c r="A16556" s="35" t="s">
        <v>50838</v>
      </c>
      <c r="B16556" s="36" t="s">
        <v>50839</v>
      </c>
      <c r="C16556" s="37">
        <v>73131903</v>
      </c>
      <c r="D16556" s="38" t="s">
        <v>50840</v>
      </c>
      <c r="E16556" s="39" t="s">
        <v>1766</v>
      </c>
      <c r="F16556" s="37" t="s">
        <v>2917</v>
      </c>
    </row>
    <row r="16557" spans="1:6" ht="14.25" customHeight="1" x14ac:dyDescent="0.2">
      <c r="A16557" s="35" t="s">
        <v>50841</v>
      </c>
      <c r="B16557" s="36" t="s">
        <v>50842</v>
      </c>
      <c r="C16557" s="37">
        <v>73131904</v>
      </c>
      <c r="D16557" s="38" t="s">
        <v>50843</v>
      </c>
      <c r="E16557" s="39" t="s">
        <v>1766</v>
      </c>
      <c r="F16557" s="37" t="s">
        <v>2917</v>
      </c>
    </row>
    <row r="16558" spans="1:6" ht="14.25" customHeight="1" x14ac:dyDescent="0.2">
      <c r="A16558" s="35" t="s">
        <v>50844</v>
      </c>
      <c r="B16558" s="36" t="s">
        <v>50845</v>
      </c>
      <c r="C16558" s="37">
        <v>73131905</v>
      </c>
      <c r="D16558" s="38" t="s">
        <v>50846</v>
      </c>
      <c r="E16558" s="39" t="s">
        <v>1766</v>
      </c>
      <c r="F16558" s="37" t="s">
        <v>2917</v>
      </c>
    </row>
    <row r="16559" spans="1:6" ht="14.25" customHeight="1" x14ac:dyDescent="0.2">
      <c r="A16559" s="35" t="s">
        <v>50847</v>
      </c>
      <c r="B16559" s="36" t="s">
        <v>50848</v>
      </c>
      <c r="C16559" s="37">
        <v>73131906</v>
      </c>
      <c r="D16559" s="38" t="s">
        <v>50849</v>
      </c>
      <c r="E16559" s="39" t="s">
        <v>1766</v>
      </c>
      <c r="F16559" s="37" t="s">
        <v>2917</v>
      </c>
    </row>
    <row r="16560" spans="1:6" ht="14.25" customHeight="1" x14ac:dyDescent="0.2">
      <c r="A16560" s="35" t="s">
        <v>50850</v>
      </c>
      <c r="B16560" s="36" t="s">
        <v>50851</v>
      </c>
      <c r="C16560" s="37">
        <v>73141501</v>
      </c>
      <c r="D16560" s="38" t="s">
        <v>50852</v>
      </c>
      <c r="E16560" s="39" t="s">
        <v>1766</v>
      </c>
      <c r="F16560" s="37" t="s">
        <v>2917</v>
      </c>
    </row>
    <row r="16561" spans="1:6" ht="14.25" customHeight="1" x14ac:dyDescent="0.2">
      <c r="A16561" s="35" t="s">
        <v>50853</v>
      </c>
      <c r="B16561" s="36" t="s">
        <v>50854</v>
      </c>
      <c r="C16561" s="37">
        <v>73141502</v>
      </c>
      <c r="D16561" s="38" t="s">
        <v>50855</v>
      </c>
      <c r="E16561" s="39" t="s">
        <v>1766</v>
      </c>
      <c r="F16561" s="37" t="s">
        <v>2917</v>
      </c>
    </row>
    <row r="16562" spans="1:6" ht="14.25" customHeight="1" x14ac:dyDescent="0.2">
      <c r="A16562" s="35" t="s">
        <v>50856</v>
      </c>
      <c r="B16562" s="36" t="s">
        <v>50857</v>
      </c>
      <c r="C16562" s="37">
        <v>73141503</v>
      </c>
      <c r="D16562" s="38" t="s">
        <v>50858</v>
      </c>
      <c r="E16562" s="39" t="s">
        <v>1766</v>
      </c>
      <c r="F16562" s="37" t="s">
        <v>2917</v>
      </c>
    </row>
    <row r="16563" spans="1:6" ht="14.25" customHeight="1" x14ac:dyDescent="0.2">
      <c r="A16563" s="35" t="s">
        <v>50859</v>
      </c>
      <c r="B16563" s="36" t="s">
        <v>50860</v>
      </c>
      <c r="C16563" s="37">
        <v>73141504</v>
      </c>
      <c r="D16563" s="38" t="s">
        <v>50861</v>
      </c>
      <c r="E16563" s="39" t="s">
        <v>1766</v>
      </c>
      <c r="F16563" s="37" t="s">
        <v>2917</v>
      </c>
    </row>
    <row r="16564" spans="1:6" ht="14.25" customHeight="1" x14ac:dyDescent="0.2">
      <c r="A16564" s="35" t="s">
        <v>50862</v>
      </c>
      <c r="B16564" s="36" t="s">
        <v>50863</v>
      </c>
      <c r="C16564" s="37">
        <v>73141505</v>
      </c>
      <c r="D16564" s="38" t="s">
        <v>50864</v>
      </c>
      <c r="E16564" s="39" t="s">
        <v>1766</v>
      </c>
      <c r="F16564" s="37" t="s">
        <v>2917</v>
      </c>
    </row>
    <row r="16565" spans="1:6" ht="14.25" customHeight="1" x14ac:dyDescent="0.2">
      <c r="A16565" s="35" t="s">
        <v>50865</v>
      </c>
      <c r="B16565" s="36" t="s">
        <v>50866</v>
      </c>
      <c r="C16565" s="37">
        <v>73141506</v>
      </c>
      <c r="D16565" s="38" t="s">
        <v>50867</v>
      </c>
      <c r="E16565" s="39" t="s">
        <v>1766</v>
      </c>
      <c r="F16565" s="37" t="s">
        <v>2917</v>
      </c>
    </row>
    <row r="16566" spans="1:6" ht="14.25" customHeight="1" x14ac:dyDescent="0.2">
      <c r="A16566" s="35" t="s">
        <v>50868</v>
      </c>
      <c r="B16566" s="36" t="s">
        <v>50869</v>
      </c>
      <c r="C16566" s="37">
        <v>73141507</v>
      </c>
      <c r="D16566" s="38" t="s">
        <v>50870</v>
      </c>
      <c r="E16566" s="39" t="s">
        <v>1766</v>
      </c>
      <c r="F16566" s="37" t="s">
        <v>2917</v>
      </c>
    </row>
    <row r="16567" spans="1:6" ht="14.25" customHeight="1" x14ac:dyDescent="0.2">
      <c r="A16567" s="35" t="s">
        <v>50871</v>
      </c>
      <c r="B16567" s="36" t="s">
        <v>50872</v>
      </c>
      <c r="C16567" s="37">
        <v>73141508</v>
      </c>
      <c r="D16567" s="38" t="s">
        <v>50873</v>
      </c>
      <c r="E16567" s="39" t="s">
        <v>1766</v>
      </c>
      <c r="F16567" s="37" t="s">
        <v>2917</v>
      </c>
    </row>
    <row r="16568" spans="1:6" ht="14.25" customHeight="1" x14ac:dyDescent="0.2">
      <c r="A16568" s="35" t="s">
        <v>50874</v>
      </c>
      <c r="B16568" s="36" t="s">
        <v>50875</v>
      </c>
      <c r="C16568" s="37">
        <v>73141601</v>
      </c>
      <c r="D16568" s="38" t="s">
        <v>50876</v>
      </c>
      <c r="E16568" s="39" t="s">
        <v>1766</v>
      </c>
      <c r="F16568" s="37" t="s">
        <v>2917</v>
      </c>
    </row>
    <row r="16569" spans="1:6" ht="14.25" customHeight="1" x14ac:dyDescent="0.2">
      <c r="A16569" s="35" t="s">
        <v>50877</v>
      </c>
      <c r="B16569" s="36" t="s">
        <v>50878</v>
      </c>
      <c r="C16569" s="37">
        <v>73141602</v>
      </c>
      <c r="D16569" s="38" t="s">
        <v>50879</v>
      </c>
      <c r="E16569" s="39" t="s">
        <v>1766</v>
      </c>
      <c r="F16569" s="37" t="s">
        <v>2917</v>
      </c>
    </row>
    <row r="16570" spans="1:6" ht="14.25" customHeight="1" x14ac:dyDescent="0.2">
      <c r="A16570" s="35" t="s">
        <v>50880</v>
      </c>
      <c r="B16570" s="36" t="s">
        <v>50881</v>
      </c>
      <c r="C16570" s="37">
        <v>73141701</v>
      </c>
      <c r="D16570" s="38" t="s">
        <v>50882</v>
      </c>
      <c r="E16570" s="39" t="s">
        <v>1766</v>
      </c>
      <c r="F16570" s="37" t="s">
        <v>2917</v>
      </c>
    </row>
    <row r="16571" spans="1:6" ht="14.25" customHeight="1" x14ac:dyDescent="0.2">
      <c r="A16571" s="35" t="s">
        <v>50883</v>
      </c>
      <c r="B16571" s="36" t="s">
        <v>50884</v>
      </c>
      <c r="C16571" s="37">
        <v>73141702</v>
      </c>
      <c r="D16571" s="38" t="s">
        <v>50885</v>
      </c>
      <c r="E16571" s="39" t="s">
        <v>1766</v>
      </c>
      <c r="F16571" s="37" t="s">
        <v>2917</v>
      </c>
    </row>
    <row r="16572" spans="1:6" ht="14.25" customHeight="1" x14ac:dyDescent="0.2">
      <c r="A16572" s="35" t="s">
        <v>50886</v>
      </c>
      <c r="B16572" s="36" t="s">
        <v>50887</v>
      </c>
      <c r="C16572" s="37">
        <v>73141703</v>
      </c>
      <c r="D16572" s="38" t="s">
        <v>50888</v>
      </c>
      <c r="E16572" s="39" t="s">
        <v>1766</v>
      </c>
      <c r="F16572" s="37" t="s">
        <v>2917</v>
      </c>
    </row>
    <row r="16573" spans="1:6" ht="14.25" customHeight="1" x14ac:dyDescent="0.2">
      <c r="A16573" s="35" t="s">
        <v>50889</v>
      </c>
      <c r="B16573" s="36" t="s">
        <v>50890</v>
      </c>
      <c r="C16573" s="37">
        <v>73141704</v>
      </c>
      <c r="D16573" s="38" t="s">
        <v>50891</v>
      </c>
      <c r="E16573" s="39" t="s">
        <v>1766</v>
      </c>
      <c r="F16573" s="37" t="s">
        <v>2917</v>
      </c>
    </row>
    <row r="16574" spans="1:6" ht="14.25" customHeight="1" x14ac:dyDescent="0.2">
      <c r="A16574" s="35" t="s">
        <v>2123</v>
      </c>
      <c r="B16574" s="36" t="s">
        <v>50892</v>
      </c>
      <c r="C16574" s="37">
        <v>73141705</v>
      </c>
      <c r="D16574" s="38" t="s">
        <v>50893</v>
      </c>
      <c r="E16574" s="39" t="s">
        <v>1766</v>
      </c>
      <c r="F16574" s="37" t="s">
        <v>2917</v>
      </c>
    </row>
    <row r="16575" spans="1:6" ht="14.25" customHeight="1" x14ac:dyDescent="0.2">
      <c r="A16575" s="35" t="s">
        <v>50894</v>
      </c>
      <c r="B16575" s="36" t="s">
        <v>50895</v>
      </c>
      <c r="C16575" s="37">
        <v>73141706</v>
      </c>
      <c r="D16575" s="38" t="s">
        <v>50896</v>
      </c>
      <c r="E16575" s="39" t="s">
        <v>1766</v>
      </c>
      <c r="F16575" s="37" t="s">
        <v>2917</v>
      </c>
    </row>
    <row r="16576" spans="1:6" ht="14.25" customHeight="1" x14ac:dyDescent="0.2">
      <c r="A16576" s="35" t="s">
        <v>50897</v>
      </c>
      <c r="B16576" s="36" t="s">
        <v>50898</v>
      </c>
      <c r="C16576" s="37">
        <v>73141707</v>
      </c>
      <c r="D16576" s="38" t="s">
        <v>50899</v>
      </c>
      <c r="E16576" s="39" t="s">
        <v>1766</v>
      </c>
      <c r="F16576" s="37" t="s">
        <v>2917</v>
      </c>
    </row>
    <row r="16577" spans="1:6" ht="14.25" customHeight="1" x14ac:dyDescent="0.2">
      <c r="A16577" s="35" t="s">
        <v>50900</v>
      </c>
      <c r="B16577" s="36" t="s">
        <v>50901</v>
      </c>
      <c r="C16577" s="37">
        <v>73141708</v>
      </c>
      <c r="D16577" s="38" t="s">
        <v>50902</v>
      </c>
      <c r="E16577" s="39" t="s">
        <v>1766</v>
      </c>
      <c r="F16577" s="37" t="s">
        <v>2917</v>
      </c>
    </row>
    <row r="16578" spans="1:6" ht="14.25" customHeight="1" x14ac:dyDescent="0.2">
      <c r="A16578" s="35" t="s">
        <v>50903</v>
      </c>
      <c r="B16578" s="36" t="s">
        <v>50904</v>
      </c>
      <c r="C16578" s="37">
        <v>73141709</v>
      </c>
      <c r="D16578" s="38" t="s">
        <v>50905</v>
      </c>
      <c r="E16578" s="39" t="s">
        <v>1766</v>
      </c>
      <c r="F16578" s="37" t="s">
        <v>2917</v>
      </c>
    </row>
    <row r="16579" spans="1:6" ht="14.25" customHeight="1" x14ac:dyDescent="0.2">
      <c r="A16579" s="35" t="s">
        <v>50906</v>
      </c>
      <c r="B16579" s="36" t="s">
        <v>50907</v>
      </c>
      <c r="C16579" s="37">
        <v>73141710</v>
      </c>
      <c r="D16579" s="38" t="s">
        <v>50908</v>
      </c>
      <c r="E16579" s="39" t="s">
        <v>1766</v>
      </c>
      <c r="F16579" s="37" t="s">
        <v>2917</v>
      </c>
    </row>
    <row r="16580" spans="1:6" ht="14.25" customHeight="1" x14ac:dyDescent="0.2">
      <c r="A16580" s="35" t="s">
        <v>50909</v>
      </c>
      <c r="B16580" s="36" t="s">
        <v>50910</v>
      </c>
      <c r="C16580" s="37">
        <v>73141711</v>
      </c>
      <c r="D16580" s="38" t="s">
        <v>50911</v>
      </c>
      <c r="E16580" s="39" t="s">
        <v>1766</v>
      </c>
      <c r="F16580" s="37" t="s">
        <v>2917</v>
      </c>
    </row>
    <row r="16581" spans="1:6" ht="14.25" customHeight="1" x14ac:dyDescent="0.2">
      <c r="A16581" s="35" t="s">
        <v>50912</v>
      </c>
      <c r="B16581" s="36" t="s">
        <v>50913</v>
      </c>
      <c r="C16581" s="37">
        <v>73141712</v>
      </c>
      <c r="D16581" s="38" t="s">
        <v>50914</v>
      </c>
      <c r="E16581" s="39" t="s">
        <v>1766</v>
      </c>
      <c r="F16581" s="37" t="s">
        <v>2917</v>
      </c>
    </row>
    <row r="16582" spans="1:6" ht="14.25" customHeight="1" x14ac:dyDescent="0.2">
      <c r="A16582" s="35" t="s">
        <v>50915</v>
      </c>
      <c r="B16582" s="36" t="s">
        <v>50916</v>
      </c>
      <c r="C16582" s="37">
        <v>73141713</v>
      </c>
      <c r="D16582" s="38" t="s">
        <v>50917</v>
      </c>
      <c r="E16582" s="39" t="s">
        <v>1766</v>
      </c>
      <c r="F16582" s="37" t="s">
        <v>2917</v>
      </c>
    </row>
    <row r="16583" spans="1:6" ht="14.25" customHeight="1" x14ac:dyDescent="0.2">
      <c r="A16583" s="35" t="s">
        <v>50918</v>
      </c>
      <c r="B16583" s="36" t="s">
        <v>50919</v>
      </c>
      <c r="C16583" s="37">
        <v>73141714</v>
      </c>
      <c r="D16583" s="38" t="s">
        <v>50920</v>
      </c>
      <c r="E16583" s="39" t="s">
        <v>1766</v>
      </c>
      <c r="F16583" s="37" t="s">
        <v>2917</v>
      </c>
    </row>
    <row r="16584" spans="1:6" ht="14.25" customHeight="1" x14ac:dyDescent="0.2">
      <c r="A16584" s="35" t="s">
        <v>50921</v>
      </c>
      <c r="B16584" s="36" t="s">
        <v>50922</v>
      </c>
      <c r="C16584" s="37">
        <v>73141715</v>
      </c>
      <c r="D16584" s="38" t="s">
        <v>50923</v>
      </c>
      <c r="E16584" s="39" t="s">
        <v>1766</v>
      </c>
      <c r="F16584" s="37" t="s">
        <v>2917</v>
      </c>
    </row>
    <row r="16585" spans="1:6" ht="14.25" customHeight="1" x14ac:dyDescent="0.2">
      <c r="A16585" s="35" t="s">
        <v>50924</v>
      </c>
      <c r="B16585" s="36" t="s">
        <v>50925</v>
      </c>
      <c r="C16585" s="37">
        <v>73151501</v>
      </c>
      <c r="D16585" s="38" t="s">
        <v>50926</v>
      </c>
      <c r="E16585" s="39" t="s">
        <v>1766</v>
      </c>
      <c r="F16585" s="37" t="s">
        <v>2917</v>
      </c>
    </row>
    <row r="16586" spans="1:6" ht="14.25" customHeight="1" x14ac:dyDescent="0.2">
      <c r="A16586" s="35" t="s">
        <v>50927</v>
      </c>
      <c r="B16586" s="36" t="s">
        <v>50928</v>
      </c>
      <c r="C16586" s="37">
        <v>73151502</v>
      </c>
      <c r="D16586" s="38" t="s">
        <v>50929</v>
      </c>
      <c r="E16586" s="39" t="s">
        <v>1766</v>
      </c>
      <c r="F16586" s="37" t="s">
        <v>2917</v>
      </c>
    </row>
    <row r="16587" spans="1:6" ht="14.25" customHeight="1" x14ac:dyDescent="0.2">
      <c r="A16587" s="35" t="s">
        <v>50930</v>
      </c>
      <c r="B16587" s="36" t="s">
        <v>50931</v>
      </c>
      <c r="C16587" s="37">
        <v>73151601</v>
      </c>
      <c r="D16587" s="38" t="s">
        <v>50932</v>
      </c>
      <c r="E16587" s="39" t="s">
        <v>1766</v>
      </c>
      <c r="F16587" s="37" t="s">
        <v>2917</v>
      </c>
    </row>
    <row r="16588" spans="1:6" ht="14.25" customHeight="1" x14ac:dyDescent="0.2">
      <c r="A16588" s="35" t="s">
        <v>50933</v>
      </c>
      <c r="B16588" s="36" t="s">
        <v>50934</v>
      </c>
      <c r="C16588" s="37">
        <v>73151602</v>
      </c>
      <c r="D16588" s="38" t="s">
        <v>50935</v>
      </c>
      <c r="E16588" s="39" t="s">
        <v>1766</v>
      </c>
      <c r="F16588" s="37" t="s">
        <v>2917</v>
      </c>
    </row>
    <row r="16589" spans="1:6" ht="14.25" customHeight="1" x14ac:dyDescent="0.2">
      <c r="A16589" s="35" t="s">
        <v>50936</v>
      </c>
      <c r="B16589" s="36" t="s">
        <v>50937</v>
      </c>
      <c r="C16589" s="37">
        <v>73151603</v>
      </c>
      <c r="D16589" s="38" t="s">
        <v>50938</v>
      </c>
      <c r="E16589" s="39" t="s">
        <v>1766</v>
      </c>
      <c r="F16589" s="37" t="s">
        <v>2917</v>
      </c>
    </row>
    <row r="16590" spans="1:6" ht="14.25" customHeight="1" x14ac:dyDescent="0.2">
      <c r="A16590" s="35" t="s">
        <v>50939</v>
      </c>
      <c r="B16590" s="36" t="s">
        <v>50940</v>
      </c>
      <c r="C16590" s="37">
        <v>73151604</v>
      </c>
      <c r="D16590" s="38" t="s">
        <v>50941</v>
      </c>
      <c r="E16590" s="39" t="s">
        <v>1766</v>
      </c>
      <c r="F16590" s="37" t="s">
        <v>2917</v>
      </c>
    </row>
    <row r="16591" spans="1:6" ht="14.25" customHeight="1" x14ac:dyDescent="0.2">
      <c r="A16591" s="35" t="s">
        <v>50942</v>
      </c>
      <c r="B16591" s="36" t="s">
        <v>50943</v>
      </c>
      <c r="C16591" s="37">
        <v>73151605</v>
      </c>
      <c r="D16591" s="38" t="s">
        <v>50944</v>
      </c>
      <c r="E16591" s="39" t="s">
        <v>1766</v>
      </c>
      <c r="F16591" s="37" t="s">
        <v>2917</v>
      </c>
    </row>
    <row r="16592" spans="1:6" ht="14.25" customHeight="1" x14ac:dyDescent="0.2">
      <c r="A16592" s="35" t="s">
        <v>50945</v>
      </c>
      <c r="B16592" s="36" t="s">
        <v>50946</v>
      </c>
      <c r="C16592" s="37">
        <v>73151606</v>
      </c>
      <c r="D16592" s="38" t="s">
        <v>50947</v>
      </c>
      <c r="E16592" s="39" t="s">
        <v>1766</v>
      </c>
      <c r="F16592" s="37" t="s">
        <v>2917</v>
      </c>
    </row>
    <row r="16593" spans="1:6" ht="14.25" customHeight="1" x14ac:dyDescent="0.2">
      <c r="A16593" s="35" t="s">
        <v>50948</v>
      </c>
      <c r="B16593" s="36" t="s">
        <v>50949</v>
      </c>
      <c r="C16593" s="37">
        <v>73151607</v>
      </c>
      <c r="D16593" s="38" t="s">
        <v>50950</v>
      </c>
      <c r="E16593" s="39" t="s">
        <v>1766</v>
      </c>
      <c r="F16593" s="37" t="s">
        <v>2917</v>
      </c>
    </row>
    <row r="16594" spans="1:6" ht="14.25" customHeight="1" x14ac:dyDescent="0.2">
      <c r="A16594" s="35" t="s">
        <v>50951</v>
      </c>
      <c r="B16594" s="36" t="s">
        <v>50952</v>
      </c>
      <c r="C16594" s="37">
        <v>73151701</v>
      </c>
      <c r="D16594" s="38" t="s">
        <v>50953</v>
      </c>
      <c r="E16594" s="39" t="s">
        <v>1766</v>
      </c>
      <c r="F16594" s="37" t="s">
        <v>2917</v>
      </c>
    </row>
    <row r="16595" spans="1:6" ht="14.25" customHeight="1" x14ac:dyDescent="0.2">
      <c r="A16595" s="35" t="s">
        <v>50954</v>
      </c>
      <c r="B16595" s="36" t="s">
        <v>50955</v>
      </c>
      <c r="C16595" s="37">
        <v>73151702</v>
      </c>
      <c r="D16595" s="38" t="s">
        <v>50956</v>
      </c>
      <c r="E16595" s="39" t="s">
        <v>1766</v>
      </c>
      <c r="F16595" s="37" t="s">
        <v>2917</v>
      </c>
    </row>
    <row r="16596" spans="1:6" ht="14.25" customHeight="1" x14ac:dyDescent="0.2">
      <c r="A16596" s="35" t="s">
        <v>50957</v>
      </c>
      <c r="B16596" s="36" t="s">
        <v>50958</v>
      </c>
      <c r="C16596" s="37">
        <v>73151703</v>
      </c>
      <c r="D16596" s="38" t="s">
        <v>50959</v>
      </c>
      <c r="E16596" s="39" t="s">
        <v>1766</v>
      </c>
      <c r="F16596" s="37" t="s">
        <v>2917</v>
      </c>
    </row>
    <row r="16597" spans="1:6" ht="14.25" customHeight="1" x14ac:dyDescent="0.2">
      <c r="A16597" s="35" t="s">
        <v>50960</v>
      </c>
      <c r="B16597" s="36" t="s">
        <v>50961</v>
      </c>
      <c r="C16597" s="37">
        <v>73151801</v>
      </c>
      <c r="D16597" s="38" t="s">
        <v>50962</v>
      </c>
      <c r="E16597" s="39" t="s">
        <v>1766</v>
      </c>
      <c r="F16597" s="37" t="s">
        <v>2917</v>
      </c>
    </row>
    <row r="16598" spans="1:6" ht="14.25" customHeight="1" x14ac:dyDescent="0.2">
      <c r="A16598" s="35" t="s">
        <v>50963</v>
      </c>
      <c r="B16598" s="36" t="s">
        <v>50964</v>
      </c>
      <c r="C16598" s="37">
        <v>73151802</v>
      </c>
      <c r="D16598" s="38" t="s">
        <v>50965</v>
      </c>
      <c r="E16598" s="39" t="s">
        <v>1766</v>
      </c>
      <c r="F16598" s="37" t="s">
        <v>2917</v>
      </c>
    </row>
    <row r="16599" spans="1:6" ht="14.25" customHeight="1" x14ac:dyDescent="0.2">
      <c r="A16599" s="35" t="s">
        <v>50966</v>
      </c>
      <c r="B16599" s="36" t="s">
        <v>50967</v>
      </c>
      <c r="C16599" s="37">
        <v>73151803</v>
      </c>
      <c r="D16599" s="38" t="s">
        <v>50968</v>
      </c>
      <c r="E16599" s="39" t="s">
        <v>1766</v>
      </c>
      <c r="F16599" s="37" t="s">
        <v>2917</v>
      </c>
    </row>
    <row r="16600" spans="1:6" ht="14.25" customHeight="1" x14ac:dyDescent="0.2">
      <c r="A16600" s="35" t="s">
        <v>50969</v>
      </c>
      <c r="B16600" s="36" t="s">
        <v>50970</v>
      </c>
      <c r="C16600" s="37">
        <v>73151804</v>
      </c>
      <c r="D16600" s="38" t="s">
        <v>50971</v>
      </c>
      <c r="E16600" s="39" t="s">
        <v>1766</v>
      </c>
      <c r="F16600" s="37" t="s">
        <v>2917</v>
      </c>
    </row>
    <row r="16601" spans="1:6" ht="14.25" customHeight="1" x14ac:dyDescent="0.2">
      <c r="A16601" s="35" t="s">
        <v>50972</v>
      </c>
      <c r="B16601" s="36" t="s">
        <v>50973</v>
      </c>
      <c r="C16601" s="37">
        <v>73151805</v>
      </c>
      <c r="D16601" s="38" t="s">
        <v>50974</v>
      </c>
      <c r="E16601" s="39" t="s">
        <v>1766</v>
      </c>
      <c r="F16601" s="37" t="s">
        <v>2917</v>
      </c>
    </row>
    <row r="16602" spans="1:6" ht="14.25" customHeight="1" x14ac:dyDescent="0.2">
      <c r="A16602" s="35" t="s">
        <v>50975</v>
      </c>
      <c r="B16602" s="36" t="s">
        <v>50976</v>
      </c>
      <c r="C16602" s="37">
        <v>73151901</v>
      </c>
      <c r="D16602" s="38" t="s">
        <v>50977</v>
      </c>
      <c r="E16602" s="39" t="s">
        <v>1642</v>
      </c>
      <c r="F16602" s="37" t="s">
        <v>50978</v>
      </c>
    </row>
    <row r="16603" spans="1:6" ht="14.25" customHeight="1" x14ac:dyDescent="0.2">
      <c r="A16603" s="35" t="s">
        <v>50979</v>
      </c>
      <c r="B16603" s="36" t="s">
        <v>50980</v>
      </c>
      <c r="C16603" s="37">
        <v>73151902</v>
      </c>
      <c r="D16603" s="38" t="s">
        <v>50981</v>
      </c>
      <c r="E16603" s="39" t="s">
        <v>1642</v>
      </c>
      <c r="F16603" s="37" t="s">
        <v>50978</v>
      </c>
    </row>
    <row r="16604" spans="1:6" ht="14.25" customHeight="1" x14ac:dyDescent="0.2">
      <c r="A16604" s="35" t="s">
        <v>50982</v>
      </c>
      <c r="B16604" s="36" t="s">
        <v>50983</v>
      </c>
      <c r="C16604" s="37">
        <v>73151903</v>
      </c>
      <c r="D16604" s="38" t="s">
        <v>50984</v>
      </c>
      <c r="E16604" s="39" t="s">
        <v>1642</v>
      </c>
      <c r="F16604" s="37" t="s">
        <v>50978</v>
      </c>
    </row>
    <row r="16605" spans="1:6" ht="14.25" customHeight="1" x14ac:dyDescent="0.2">
      <c r="A16605" s="35" t="s">
        <v>50985</v>
      </c>
      <c r="B16605" s="36" t="s">
        <v>50986</v>
      </c>
      <c r="C16605" s="37">
        <v>73151904</v>
      </c>
      <c r="D16605" s="38" t="s">
        <v>50987</v>
      </c>
      <c r="E16605" s="39" t="s">
        <v>1642</v>
      </c>
      <c r="F16605" s="37" t="s">
        <v>50978</v>
      </c>
    </row>
    <row r="16606" spans="1:6" ht="14.25" customHeight="1" x14ac:dyDescent="0.2">
      <c r="A16606" s="35" t="s">
        <v>50988</v>
      </c>
      <c r="B16606" s="36" t="s">
        <v>50989</v>
      </c>
      <c r="C16606" s="37">
        <v>73151905</v>
      </c>
      <c r="D16606" s="38" t="s">
        <v>50990</v>
      </c>
      <c r="E16606" s="39" t="s">
        <v>1642</v>
      </c>
      <c r="F16606" s="37" t="s">
        <v>50978</v>
      </c>
    </row>
    <row r="16607" spans="1:6" ht="14.25" customHeight="1" x14ac:dyDescent="0.2">
      <c r="A16607" s="35" t="s">
        <v>50991</v>
      </c>
      <c r="B16607" s="36" t="s">
        <v>50992</v>
      </c>
      <c r="C16607" s="37">
        <v>73151906</v>
      </c>
      <c r="D16607" s="38" t="s">
        <v>50993</v>
      </c>
      <c r="E16607" s="39" t="s">
        <v>1642</v>
      </c>
      <c r="F16607" s="37" t="s">
        <v>50978</v>
      </c>
    </row>
    <row r="16608" spans="1:6" ht="14.25" customHeight="1" x14ac:dyDescent="0.2">
      <c r="A16608" s="35" t="s">
        <v>50994</v>
      </c>
      <c r="B16608" s="36" t="s">
        <v>50995</v>
      </c>
      <c r="C16608" s="37">
        <v>73151907</v>
      </c>
      <c r="D16608" s="38" t="s">
        <v>50996</v>
      </c>
      <c r="E16608" s="39" t="s">
        <v>1642</v>
      </c>
      <c r="F16608" s="37" t="s">
        <v>50978</v>
      </c>
    </row>
    <row r="16609" spans="1:6" ht="14.25" customHeight="1" x14ac:dyDescent="0.2">
      <c r="A16609" s="35" t="s">
        <v>50997</v>
      </c>
      <c r="B16609" s="36" t="s">
        <v>50998</v>
      </c>
      <c r="C16609" s="37">
        <v>73152001</v>
      </c>
      <c r="D16609" s="38" t="s">
        <v>50999</v>
      </c>
      <c r="E16609" s="39" t="s">
        <v>1766</v>
      </c>
      <c r="F16609" s="37" t="s">
        <v>2917</v>
      </c>
    </row>
    <row r="16610" spans="1:6" ht="14.25" customHeight="1" x14ac:dyDescent="0.2">
      <c r="A16610" s="35" t="s">
        <v>51000</v>
      </c>
      <c r="B16610" s="36" t="s">
        <v>51001</v>
      </c>
      <c r="C16610" s="37">
        <v>73152002</v>
      </c>
      <c r="D16610" s="38" t="s">
        <v>51002</v>
      </c>
      <c r="E16610" s="39" t="s">
        <v>1766</v>
      </c>
      <c r="F16610" s="37" t="s">
        <v>2917</v>
      </c>
    </row>
    <row r="16611" spans="1:6" ht="14.25" customHeight="1" x14ac:dyDescent="0.2">
      <c r="A16611" s="35" t="s">
        <v>51003</v>
      </c>
      <c r="B16611" s="36" t="s">
        <v>51004</v>
      </c>
      <c r="C16611" s="37">
        <v>73152003</v>
      </c>
      <c r="D16611" s="38" t="s">
        <v>51005</v>
      </c>
      <c r="E16611" s="39" t="s">
        <v>1766</v>
      </c>
      <c r="F16611" s="37" t="s">
        <v>2917</v>
      </c>
    </row>
    <row r="16612" spans="1:6" ht="14.25" customHeight="1" x14ac:dyDescent="0.2">
      <c r="A16612" s="35" t="s">
        <v>51006</v>
      </c>
      <c r="B16612" s="36" t="s">
        <v>51007</v>
      </c>
      <c r="C16612" s="37">
        <v>73152004</v>
      </c>
      <c r="D16612" s="38" t="s">
        <v>51008</v>
      </c>
      <c r="E16612" s="39" t="s">
        <v>1766</v>
      </c>
      <c r="F16612" s="37" t="s">
        <v>2917</v>
      </c>
    </row>
    <row r="16613" spans="1:6" ht="14.25" customHeight="1" x14ac:dyDescent="0.2">
      <c r="A16613" s="35" t="s">
        <v>51009</v>
      </c>
      <c r="B16613" s="36" t="s">
        <v>51010</v>
      </c>
      <c r="C16613" s="37">
        <v>73152101</v>
      </c>
      <c r="D16613" s="38" t="s">
        <v>51011</v>
      </c>
      <c r="E16613" s="39" t="s">
        <v>1604</v>
      </c>
      <c r="F16613" s="37" t="s">
        <v>35729</v>
      </c>
    </row>
    <row r="16614" spans="1:6" ht="14.25" customHeight="1" x14ac:dyDescent="0.2">
      <c r="A16614" s="35" t="s">
        <v>51012</v>
      </c>
      <c r="B16614" s="36" t="s">
        <v>51013</v>
      </c>
      <c r="C16614" s="37">
        <v>73152102</v>
      </c>
      <c r="D16614" s="38" t="s">
        <v>51014</v>
      </c>
      <c r="E16614" s="39" t="s">
        <v>1604</v>
      </c>
      <c r="F16614" s="37" t="s">
        <v>35729</v>
      </c>
    </row>
    <row r="16615" spans="1:6" ht="14.25" customHeight="1" x14ac:dyDescent="0.2">
      <c r="A16615" s="35" t="s">
        <v>51015</v>
      </c>
      <c r="B16615" s="36" t="s">
        <v>51016</v>
      </c>
      <c r="C16615" s="37">
        <v>73161501</v>
      </c>
      <c r="D16615" s="38" t="s">
        <v>51017</v>
      </c>
      <c r="E16615" s="39" t="s">
        <v>1766</v>
      </c>
      <c r="F16615" s="37" t="s">
        <v>2917</v>
      </c>
    </row>
    <row r="16616" spans="1:6" ht="14.25" customHeight="1" x14ac:dyDescent="0.2">
      <c r="A16616" s="35" t="s">
        <v>51018</v>
      </c>
      <c r="B16616" s="36" t="s">
        <v>51019</v>
      </c>
      <c r="C16616" s="37">
        <v>73161502</v>
      </c>
      <c r="D16616" s="38" t="s">
        <v>51020</v>
      </c>
      <c r="E16616" s="39" t="s">
        <v>1766</v>
      </c>
      <c r="F16616" s="37" t="s">
        <v>2917</v>
      </c>
    </row>
    <row r="16617" spans="1:6" ht="14.25" customHeight="1" x14ac:dyDescent="0.2">
      <c r="A16617" s="35" t="s">
        <v>51021</v>
      </c>
      <c r="B16617" s="36" t="s">
        <v>51022</v>
      </c>
      <c r="C16617" s="37">
        <v>73161503</v>
      </c>
      <c r="D16617" s="38" t="s">
        <v>51023</v>
      </c>
      <c r="E16617" s="39" t="s">
        <v>1766</v>
      </c>
      <c r="F16617" s="37" t="s">
        <v>2917</v>
      </c>
    </row>
    <row r="16618" spans="1:6" ht="14.25" customHeight="1" x14ac:dyDescent="0.2">
      <c r="A16618" s="35" t="s">
        <v>51024</v>
      </c>
      <c r="B16618" s="36" t="s">
        <v>51025</v>
      </c>
      <c r="C16618" s="37">
        <v>73161504</v>
      </c>
      <c r="D16618" s="38" t="s">
        <v>51026</v>
      </c>
      <c r="E16618" s="39" t="s">
        <v>1766</v>
      </c>
      <c r="F16618" s="37" t="s">
        <v>2917</v>
      </c>
    </row>
    <row r="16619" spans="1:6" ht="14.25" customHeight="1" x14ac:dyDescent="0.2">
      <c r="A16619" s="35" t="s">
        <v>51027</v>
      </c>
      <c r="B16619" s="36" t="s">
        <v>51028</v>
      </c>
      <c r="C16619" s="37">
        <v>73161505</v>
      </c>
      <c r="D16619" s="38" t="s">
        <v>51029</v>
      </c>
      <c r="E16619" s="39" t="s">
        <v>1766</v>
      </c>
      <c r="F16619" s="37" t="s">
        <v>2917</v>
      </c>
    </row>
    <row r="16620" spans="1:6" ht="14.25" customHeight="1" x14ac:dyDescent="0.2">
      <c r="A16620" s="35" t="s">
        <v>51030</v>
      </c>
      <c r="B16620" s="36" t="s">
        <v>51031</v>
      </c>
      <c r="C16620" s="37">
        <v>73161506</v>
      </c>
      <c r="D16620" s="38" t="s">
        <v>51032</v>
      </c>
      <c r="E16620" s="39" t="s">
        <v>1766</v>
      </c>
      <c r="F16620" s="37" t="s">
        <v>2917</v>
      </c>
    </row>
    <row r="16621" spans="1:6" ht="14.25" customHeight="1" x14ac:dyDescent="0.2">
      <c r="A16621" s="35" t="s">
        <v>51033</v>
      </c>
      <c r="B16621" s="36" t="s">
        <v>51034</v>
      </c>
      <c r="C16621" s="37">
        <v>73161507</v>
      </c>
      <c r="D16621" s="38" t="s">
        <v>51035</v>
      </c>
      <c r="E16621" s="39" t="s">
        <v>1766</v>
      </c>
      <c r="F16621" s="37" t="s">
        <v>2917</v>
      </c>
    </row>
    <row r="16622" spans="1:6" ht="14.25" customHeight="1" x14ac:dyDescent="0.2">
      <c r="A16622" s="35" t="s">
        <v>51036</v>
      </c>
      <c r="B16622" s="36" t="s">
        <v>51037</v>
      </c>
      <c r="C16622" s="37">
        <v>73161508</v>
      </c>
      <c r="D16622" s="38" t="s">
        <v>51038</v>
      </c>
      <c r="E16622" s="39" t="s">
        <v>1766</v>
      </c>
      <c r="F16622" s="37" t="s">
        <v>2917</v>
      </c>
    </row>
    <row r="16623" spans="1:6" ht="14.25" customHeight="1" x14ac:dyDescent="0.2">
      <c r="A16623" s="35" t="s">
        <v>51039</v>
      </c>
      <c r="B16623" s="36" t="s">
        <v>51040</v>
      </c>
      <c r="C16623" s="37">
        <v>73161509</v>
      </c>
      <c r="D16623" s="38" t="s">
        <v>51041</v>
      </c>
      <c r="E16623" s="39" t="s">
        <v>1766</v>
      </c>
      <c r="F16623" s="37" t="s">
        <v>2917</v>
      </c>
    </row>
    <row r="16624" spans="1:6" ht="14.25" customHeight="1" x14ac:dyDescent="0.2">
      <c r="A16624" s="35" t="s">
        <v>51042</v>
      </c>
      <c r="B16624" s="36" t="s">
        <v>51043</v>
      </c>
      <c r="C16624" s="37">
        <v>73161510</v>
      </c>
      <c r="D16624" s="38" t="s">
        <v>51044</v>
      </c>
      <c r="E16624" s="39" t="s">
        <v>1766</v>
      </c>
      <c r="F16624" s="37" t="s">
        <v>2917</v>
      </c>
    </row>
    <row r="16625" spans="1:6" ht="14.25" customHeight="1" x14ac:dyDescent="0.2">
      <c r="A16625" s="35" t="s">
        <v>51045</v>
      </c>
      <c r="B16625" s="36" t="s">
        <v>51046</v>
      </c>
      <c r="C16625" s="37">
        <v>73161511</v>
      </c>
      <c r="D16625" s="38" t="s">
        <v>51047</v>
      </c>
      <c r="E16625" s="39" t="s">
        <v>1766</v>
      </c>
      <c r="F16625" s="37" t="s">
        <v>2917</v>
      </c>
    </row>
    <row r="16626" spans="1:6" ht="14.25" customHeight="1" x14ac:dyDescent="0.2">
      <c r="A16626" s="35" t="s">
        <v>51048</v>
      </c>
      <c r="B16626" s="36" t="s">
        <v>51049</v>
      </c>
      <c r="C16626" s="37">
        <v>73161512</v>
      </c>
      <c r="D16626" s="38" t="s">
        <v>51050</v>
      </c>
      <c r="E16626" s="39" t="s">
        <v>1766</v>
      </c>
      <c r="F16626" s="37" t="s">
        <v>2917</v>
      </c>
    </row>
    <row r="16627" spans="1:6" ht="14.25" customHeight="1" x14ac:dyDescent="0.2">
      <c r="A16627" s="35" t="s">
        <v>51051</v>
      </c>
      <c r="B16627" s="36" t="s">
        <v>51052</v>
      </c>
      <c r="C16627" s="37">
        <v>73161513</v>
      </c>
      <c r="D16627" s="38" t="s">
        <v>51053</v>
      </c>
      <c r="E16627" s="39" t="s">
        <v>1766</v>
      </c>
      <c r="F16627" s="37" t="s">
        <v>2917</v>
      </c>
    </row>
    <row r="16628" spans="1:6" ht="14.25" customHeight="1" x14ac:dyDescent="0.2">
      <c r="A16628" s="35" t="s">
        <v>51054</v>
      </c>
      <c r="B16628" s="36" t="s">
        <v>51055</v>
      </c>
      <c r="C16628" s="37">
        <v>73161514</v>
      </c>
      <c r="D16628" s="38" t="s">
        <v>51056</v>
      </c>
      <c r="E16628" s="39" t="s">
        <v>1766</v>
      </c>
      <c r="F16628" s="37" t="s">
        <v>2917</v>
      </c>
    </row>
    <row r="16629" spans="1:6" ht="14.25" customHeight="1" x14ac:dyDescent="0.2">
      <c r="A16629" s="35" t="s">
        <v>51057</v>
      </c>
      <c r="B16629" s="36" t="s">
        <v>51058</v>
      </c>
      <c r="C16629" s="37">
        <v>73161515</v>
      </c>
      <c r="D16629" s="38" t="s">
        <v>51059</v>
      </c>
      <c r="E16629" s="39" t="s">
        <v>1766</v>
      </c>
      <c r="F16629" s="37" t="s">
        <v>2917</v>
      </c>
    </row>
    <row r="16630" spans="1:6" ht="14.25" customHeight="1" x14ac:dyDescent="0.2">
      <c r="A16630" s="35" t="s">
        <v>51060</v>
      </c>
      <c r="B16630" s="36" t="s">
        <v>51061</v>
      </c>
      <c r="C16630" s="37">
        <v>73161516</v>
      </c>
      <c r="D16630" s="38" t="s">
        <v>51062</v>
      </c>
      <c r="E16630" s="39" t="s">
        <v>1766</v>
      </c>
      <c r="F16630" s="37" t="s">
        <v>2917</v>
      </c>
    </row>
    <row r="16631" spans="1:6" ht="14.25" customHeight="1" x14ac:dyDescent="0.2">
      <c r="A16631" s="35" t="s">
        <v>51063</v>
      </c>
      <c r="B16631" s="36" t="s">
        <v>51064</v>
      </c>
      <c r="C16631" s="37">
        <v>73161517</v>
      </c>
      <c r="D16631" s="38" t="s">
        <v>51065</v>
      </c>
      <c r="E16631" s="39" t="s">
        <v>1766</v>
      </c>
      <c r="F16631" s="37" t="s">
        <v>2917</v>
      </c>
    </row>
    <row r="16632" spans="1:6" ht="14.25" customHeight="1" x14ac:dyDescent="0.2">
      <c r="A16632" s="35" t="s">
        <v>51066</v>
      </c>
      <c r="B16632" s="36" t="s">
        <v>51067</v>
      </c>
      <c r="C16632" s="37">
        <v>73161518</v>
      </c>
      <c r="D16632" s="38" t="s">
        <v>51068</v>
      </c>
      <c r="E16632" s="39" t="s">
        <v>1766</v>
      </c>
      <c r="F16632" s="37" t="s">
        <v>2917</v>
      </c>
    </row>
    <row r="16633" spans="1:6" ht="14.25" customHeight="1" x14ac:dyDescent="0.2">
      <c r="A16633" s="35" t="s">
        <v>51069</v>
      </c>
      <c r="B16633" s="36" t="s">
        <v>51070</v>
      </c>
      <c r="C16633" s="37">
        <v>73161519</v>
      </c>
      <c r="D16633" s="38" t="s">
        <v>51071</v>
      </c>
      <c r="E16633" s="39" t="s">
        <v>1766</v>
      </c>
      <c r="F16633" s="37" t="s">
        <v>2917</v>
      </c>
    </row>
    <row r="16634" spans="1:6" ht="14.25" customHeight="1" x14ac:dyDescent="0.2">
      <c r="A16634" s="35" t="s">
        <v>51072</v>
      </c>
      <c r="B16634" s="36" t="s">
        <v>51073</v>
      </c>
      <c r="C16634" s="37">
        <v>73161601</v>
      </c>
      <c r="D16634" s="38" t="s">
        <v>51074</v>
      </c>
      <c r="E16634" s="39" t="s">
        <v>1766</v>
      </c>
      <c r="F16634" s="37" t="s">
        <v>2917</v>
      </c>
    </row>
    <row r="16635" spans="1:6" ht="14.25" customHeight="1" x14ac:dyDescent="0.2">
      <c r="A16635" s="35" t="s">
        <v>51075</v>
      </c>
      <c r="B16635" s="36" t="s">
        <v>51076</v>
      </c>
      <c r="C16635" s="37">
        <v>73161602</v>
      </c>
      <c r="D16635" s="38" t="s">
        <v>51077</v>
      </c>
      <c r="E16635" s="39" t="s">
        <v>1766</v>
      </c>
      <c r="F16635" s="37" t="s">
        <v>2917</v>
      </c>
    </row>
    <row r="16636" spans="1:6" ht="14.25" customHeight="1" x14ac:dyDescent="0.2">
      <c r="A16636" s="35" t="s">
        <v>51078</v>
      </c>
      <c r="B16636" s="36" t="s">
        <v>51016</v>
      </c>
      <c r="C16636" s="37">
        <v>73161603</v>
      </c>
      <c r="D16636" s="38" t="s">
        <v>51079</v>
      </c>
      <c r="E16636" s="39" t="s">
        <v>1766</v>
      </c>
      <c r="F16636" s="37" t="s">
        <v>2917</v>
      </c>
    </row>
    <row r="16637" spans="1:6" ht="14.25" customHeight="1" x14ac:dyDescent="0.2">
      <c r="A16637" s="35" t="s">
        <v>51080</v>
      </c>
      <c r="B16637" s="36" t="s">
        <v>51081</v>
      </c>
      <c r="C16637" s="37">
        <v>73161604</v>
      </c>
      <c r="D16637" s="38" t="s">
        <v>51082</v>
      </c>
      <c r="E16637" s="39" t="s">
        <v>1766</v>
      </c>
      <c r="F16637" s="37" t="s">
        <v>2917</v>
      </c>
    </row>
    <row r="16638" spans="1:6" ht="14.25" customHeight="1" x14ac:dyDescent="0.2">
      <c r="A16638" s="35" t="s">
        <v>51083</v>
      </c>
      <c r="B16638" s="36" t="s">
        <v>51084</v>
      </c>
      <c r="C16638" s="37">
        <v>73161605</v>
      </c>
      <c r="D16638" s="38" t="s">
        <v>51085</v>
      </c>
      <c r="E16638" s="39" t="s">
        <v>1766</v>
      </c>
      <c r="F16638" s="37" t="s">
        <v>2917</v>
      </c>
    </row>
    <row r="16639" spans="1:6" ht="14.25" customHeight="1" x14ac:dyDescent="0.2">
      <c r="A16639" s="35" t="s">
        <v>51086</v>
      </c>
      <c r="B16639" s="36" t="s">
        <v>51087</v>
      </c>
      <c r="C16639" s="37">
        <v>73161606</v>
      </c>
      <c r="D16639" s="38" t="s">
        <v>51088</v>
      </c>
      <c r="E16639" s="39" t="s">
        <v>1766</v>
      </c>
      <c r="F16639" s="37" t="s">
        <v>2917</v>
      </c>
    </row>
    <row r="16640" spans="1:6" ht="14.25" customHeight="1" x14ac:dyDescent="0.2">
      <c r="A16640" s="35" t="s">
        <v>51089</v>
      </c>
      <c r="B16640" s="36" t="s">
        <v>51090</v>
      </c>
      <c r="C16640" s="37">
        <v>73161607</v>
      </c>
      <c r="D16640" s="38" t="s">
        <v>51091</v>
      </c>
      <c r="E16640" s="39" t="s">
        <v>1766</v>
      </c>
      <c r="F16640" s="37" t="s">
        <v>2917</v>
      </c>
    </row>
    <row r="16641" spans="1:6" ht="14.25" customHeight="1" x14ac:dyDescent="0.2">
      <c r="A16641" s="35" t="s">
        <v>51092</v>
      </c>
      <c r="B16641" s="36" t="s">
        <v>51093</v>
      </c>
      <c r="C16641" s="37">
        <v>73171501</v>
      </c>
      <c r="D16641" s="38" t="s">
        <v>51094</v>
      </c>
      <c r="E16641" s="39" t="s">
        <v>1766</v>
      </c>
      <c r="F16641" s="37" t="s">
        <v>2917</v>
      </c>
    </row>
    <row r="16642" spans="1:6" ht="14.25" customHeight="1" x14ac:dyDescent="0.2">
      <c r="A16642" s="35" t="s">
        <v>51095</v>
      </c>
      <c r="B16642" s="36" t="s">
        <v>51096</v>
      </c>
      <c r="C16642" s="37">
        <v>73171502</v>
      </c>
      <c r="D16642" s="38" t="s">
        <v>51097</v>
      </c>
      <c r="E16642" s="39" t="s">
        <v>1766</v>
      </c>
      <c r="F16642" s="37" t="s">
        <v>2917</v>
      </c>
    </row>
    <row r="16643" spans="1:6" ht="14.25" customHeight="1" x14ac:dyDescent="0.2">
      <c r="A16643" s="35" t="s">
        <v>51098</v>
      </c>
      <c r="B16643" s="36" t="s">
        <v>51099</v>
      </c>
      <c r="C16643" s="37">
        <v>73171503</v>
      </c>
      <c r="D16643" s="38" t="s">
        <v>51100</v>
      </c>
      <c r="E16643" s="39" t="s">
        <v>1766</v>
      </c>
      <c r="F16643" s="37" t="s">
        <v>2917</v>
      </c>
    </row>
    <row r="16644" spans="1:6" ht="14.25" customHeight="1" x14ac:dyDescent="0.2">
      <c r="A16644" s="35" t="s">
        <v>51101</v>
      </c>
      <c r="B16644" s="36" t="s">
        <v>51102</v>
      </c>
      <c r="C16644" s="37">
        <v>73171504</v>
      </c>
      <c r="D16644" s="38" t="s">
        <v>51103</v>
      </c>
      <c r="E16644" s="39" t="s">
        <v>1766</v>
      </c>
      <c r="F16644" s="37" t="s">
        <v>2917</v>
      </c>
    </row>
    <row r="16645" spans="1:6" ht="14.25" customHeight="1" x14ac:dyDescent="0.2">
      <c r="A16645" s="35" t="s">
        <v>51104</v>
      </c>
      <c r="B16645" s="36" t="s">
        <v>51105</v>
      </c>
      <c r="C16645" s="37">
        <v>73171505</v>
      </c>
      <c r="D16645" s="38" t="s">
        <v>51106</v>
      </c>
      <c r="E16645" s="39" t="s">
        <v>1766</v>
      </c>
      <c r="F16645" s="37" t="s">
        <v>2917</v>
      </c>
    </row>
    <row r="16646" spans="1:6" ht="14.25" customHeight="1" x14ac:dyDescent="0.2">
      <c r="A16646" s="35" t="s">
        <v>51107</v>
      </c>
      <c r="B16646" s="36" t="s">
        <v>51108</v>
      </c>
      <c r="C16646" s="37">
        <v>73171506</v>
      </c>
      <c r="D16646" s="38" t="s">
        <v>51109</v>
      </c>
      <c r="E16646" s="39" t="s">
        <v>1766</v>
      </c>
      <c r="F16646" s="37" t="s">
        <v>2917</v>
      </c>
    </row>
    <row r="16647" spans="1:6" ht="14.25" customHeight="1" x14ac:dyDescent="0.2">
      <c r="A16647" s="35" t="s">
        <v>51110</v>
      </c>
      <c r="B16647" s="36" t="s">
        <v>51111</v>
      </c>
      <c r="C16647" s="37">
        <v>73171507</v>
      </c>
      <c r="D16647" s="38" t="s">
        <v>51112</v>
      </c>
      <c r="E16647" s="39" t="s">
        <v>1766</v>
      </c>
      <c r="F16647" s="37" t="s">
        <v>2917</v>
      </c>
    </row>
    <row r="16648" spans="1:6" ht="14.25" customHeight="1" x14ac:dyDescent="0.2">
      <c r="A16648" s="35" t="s">
        <v>51113</v>
      </c>
      <c r="B16648" s="36" t="s">
        <v>51016</v>
      </c>
      <c r="C16648" s="37">
        <v>73171508</v>
      </c>
      <c r="D16648" s="38" t="s">
        <v>51114</v>
      </c>
      <c r="E16648" s="39" t="s">
        <v>1766</v>
      </c>
      <c r="F16648" s="37" t="s">
        <v>2917</v>
      </c>
    </row>
    <row r="16649" spans="1:6" ht="14.25" customHeight="1" x14ac:dyDescent="0.2">
      <c r="A16649" s="35" t="s">
        <v>51115</v>
      </c>
      <c r="B16649" s="36" t="s">
        <v>51116</v>
      </c>
      <c r="C16649" s="37">
        <v>73171510</v>
      </c>
      <c r="D16649" s="38" t="s">
        <v>51117</v>
      </c>
      <c r="E16649" s="39" t="s">
        <v>1766</v>
      </c>
      <c r="F16649" s="37" t="s">
        <v>2917</v>
      </c>
    </row>
    <row r="16650" spans="1:6" ht="14.25" customHeight="1" x14ac:dyDescent="0.2">
      <c r="A16650" s="35" t="s">
        <v>51118</v>
      </c>
      <c r="B16650" s="36" t="s">
        <v>51119</v>
      </c>
      <c r="C16650" s="37">
        <v>73171511</v>
      </c>
      <c r="D16650" s="38" t="s">
        <v>51120</v>
      </c>
      <c r="E16650" s="39" t="s">
        <v>1766</v>
      </c>
      <c r="F16650" s="37" t="s">
        <v>2917</v>
      </c>
    </row>
    <row r="16651" spans="1:6" ht="14.25" customHeight="1" x14ac:dyDescent="0.2">
      <c r="A16651" s="35" t="s">
        <v>51121</v>
      </c>
      <c r="B16651" s="36" t="s">
        <v>51122</v>
      </c>
      <c r="C16651" s="37">
        <v>73171512</v>
      </c>
      <c r="D16651" s="38" t="s">
        <v>51123</v>
      </c>
      <c r="E16651" s="39" t="s">
        <v>1766</v>
      </c>
      <c r="F16651" s="37" t="s">
        <v>2917</v>
      </c>
    </row>
    <row r="16652" spans="1:6" ht="14.25" customHeight="1" x14ac:dyDescent="0.2">
      <c r="A16652" s="35" t="s">
        <v>51124</v>
      </c>
      <c r="B16652" s="36" t="s">
        <v>51125</v>
      </c>
      <c r="C16652" s="37">
        <v>73171601</v>
      </c>
      <c r="D16652" s="38" t="s">
        <v>51126</v>
      </c>
      <c r="E16652" s="39" t="s">
        <v>1766</v>
      </c>
      <c r="F16652" s="37" t="s">
        <v>2917</v>
      </c>
    </row>
    <row r="16653" spans="1:6" ht="14.25" customHeight="1" x14ac:dyDescent="0.2">
      <c r="A16653" s="35" t="s">
        <v>51127</v>
      </c>
      <c r="B16653" s="36" t="s">
        <v>51128</v>
      </c>
      <c r="C16653" s="37">
        <v>73171602</v>
      </c>
      <c r="D16653" s="38" t="s">
        <v>51129</v>
      </c>
      <c r="E16653" s="39" t="s">
        <v>1766</v>
      </c>
      <c r="F16653" s="37" t="s">
        <v>2917</v>
      </c>
    </row>
    <row r="16654" spans="1:6" ht="14.25" customHeight="1" x14ac:dyDescent="0.2">
      <c r="A16654" s="35" t="s">
        <v>51130</v>
      </c>
      <c r="B16654" s="36" t="s">
        <v>51131</v>
      </c>
      <c r="C16654" s="37">
        <v>73171603</v>
      </c>
      <c r="D16654" s="38" t="s">
        <v>51132</v>
      </c>
      <c r="E16654" s="39" t="s">
        <v>1766</v>
      </c>
      <c r="F16654" s="37" t="s">
        <v>2917</v>
      </c>
    </row>
    <row r="16655" spans="1:6" ht="14.25" customHeight="1" x14ac:dyDescent="0.2">
      <c r="A16655" s="35" t="s">
        <v>51133</v>
      </c>
      <c r="B16655" s="36" t="s">
        <v>51134</v>
      </c>
      <c r="C16655" s="37">
        <v>73171604</v>
      </c>
      <c r="D16655" s="38" t="s">
        <v>51135</v>
      </c>
      <c r="E16655" s="39" t="s">
        <v>1766</v>
      </c>
      <c r="F16655" s="37" t="s">
        <v>2917</v>
      </c>
    </row>
    <row r="16656" spans="1:6" ht="14.25" customHeight="1" x14ac:dyDescent="0.2">
      <c r="A16656" s="35" t="s">
        <v>51136</v>
      </c>
      <c r="B16656" s="36" t="s">
        <v>51137</v>
      </c>
      <c r="C16656" s="37">
        <v>73171605</v>
      </c>
      <c r="D16656" s="38" t="s">
        <v>51138</v>
      </c>
      <c r="E16656" s="39" t="s">
        <v>1766</v>
      </c>
      <c r="F16656" s="37" t="s">
        <v>2917</v>
      </c>
    </row>
    <row r="16657" spans="1:6" ht="14.25" customHeight="1" x14ac:dyDescent="0.2">
      <c r="A16657" s="35" t="s">
        <v>51139</v>
      </c>
      <c r="B16657" s="36" t="s">
        <v>51140</v>
      </c>
      <c r="C16657" s="37">
        <v>73181001</v>
      </c>
      <c r="D16657" s="38" t="s">
        <v>51141</v>
      </c>
      <c r="E16657" s="39" t="s">
        <v>1766</v>
      </c>
      <c r="F16657" s="37" t="s">
        <v>2917</v>
      </c>
    </row>
    <row r="16658" spans="1:6" ht="14.25" customHeight="1" x14ac:dyDescent="0.2">
      <c r="A16658" s="35" t="s">
        <v>51142</v>
      </c>
      <c r="B16658" s="36" t="s">
        <v>51143</v>
      </c>
      <c r="C16658" s="37">
        <v>73181002</v>
      </c>
      <c r="D16658" s="38" t="s">
        <v>51144</v>
      </c>
      <c r="E16658" s="39" t="s">
        <v>1766</v>
      </c>
      <c r="F16658" s="37" t="s">
        <v>2917</v>
      </c>
    </row>
    <row r="16659" spans="1:6" ht="14.25" customHeight="1" x14ac:dyDescent="0.2">
      <c r="A16659" s="35" t="s">
        <v>51145</v>
      </c>
      <c r="B16659" s="36" t="s">
        <v>51146</v>
      </c>
      <c r="C16659" s="37">
        <v>73181003</v>
      </c>
      <c r="D16659" s="38" t="s">
        <v>51147</v>
      </c>
      <c r="E16659" s="39" t="s">
        <v>1766</v>
      </c>
      <c r="F16659" s="37" t="s">
        <v>2917</v>
      </c>
    </row>
    <row r="16660" spans="1:6" ht="14.25" customHeight="1" x14ac:dyDescent="0.2">
      <c r="A16660" s="35" t="s">
        <v>51148</v>
      </c>
      <c r="B16660" s="36" t="s">
        <v>51149</v>
      </c>
      <c r="C16660" s="37">
        <v>73181004</v>
      </c>
      <c r="D16660" s="38" t="s">
        <v>51150</v>
      </c>
      <c r="E16660" s="39" t="s">
        <v>1766</v>
      </c>
      <c r="F16660" s="37" t="s">
        <v>2917</v>
      </c>
    </row>
    <row r="16661" spans="1:6" ht="14.25" customHeight="1" x14ac:dyDescent="0.2">
      <c r="A16661" s="35" t="s">
        <v>51151</v>
      </c>
      <c r="B16661" s="36" t="s">
        <v>51152</v>
      </c>
      <c r="C16661" s="37">
        <v>73181005</v>
      </c>
      <c r="D16661" s="38" t="s">
        <v>51153</v>
      </c>
      <c r="E16661" s="39" t="s">
        <v>1766</v>
      </c>
      <c r="F16661" s="37" t="s">
        <v>2917</v>
      </c>
    </row>
    <row r="16662" spans="1:6" ht="14.25" customHeight="1" x14ac:dyDescent="0.2">
      <c r="A16662" s="35" t="s">
        <v>51154</v>
      </c>
      <c r="B16662" s="36" t="s">
        <v>51155</v>
      </c>
      <c r="C16662" s="37">
        <v>73181006</v>
      </c>
      <c r="D16662" s="38" t="s">
        <v>51156</v>
      </c>
      <c r="E16662" s="39" t="s">
        <v>1766</v>
      </c>
      <c r="F16662" s="37" t="s">
        <v>2917</v>
      </c>
    </row>
    <row r="16663" spans="1:6" ht="14.25" customHeight="1" x14ac:dyDescent="0.2">
      <c r="A16663" s="35" t="s">
        <v>51157</v>
      </c>
      <c r="B16663" s="36" t="s">
        <v>51158</v>
      </c>
      <c r="C16663" s="37">
        <v>73181007</v>
      </c>
      <c r="D16663" s="38" t="s">
        <v>51159</v>
      </c>
      <c r="E16663" s="39" t="s">
        <v>1766</v>
      </c>
      <c r="F16663" s="37" t="s">
        <v>2917</v>
      </c>
    </row>
    <row r="16664" spans="1:6" ht="14.25" customHeight="1" x14ac:dyDescent="0.2">
      <c r="A16664" s="35" t="s">
        <v>51160</v>
      </c>
      <c r="B16664" s="36" t="s">
        <v>51161</v>
      </c>
      <c r="C16664" s="37">
        <v>73181008</v>
      </c>
      <c r="D16664" s="38" t="s">
        <v>51162</v>
      </c>
      <c r="E16664" s="39" t="s">
        <v>1766</v>
      </c>
      <c r="F16664" s="37" t="s">
        <v>2917</v>
      </c>
    </row>
    <row r="16665" spans="1:6" ht="14.25" customHeight="1" x14ac:dyDescent="0.2">
      <c r="A16665" s="35" t="s">
        <v>51163</v>
      </c>
      <c r="B16665" s="36" t="s">
        <v>51164</v>
      </c>
      <c r="C16665" s="37">
        <v>73181009</v>
      </c>
      <c r="D16665" s="38" t="s">
        <v>51165</v>
      </c>
      <c r="E16665" s="39" t="s">
        <v>1766</v>
      </c>
      <c r="F16665" s="37" t="s">
        <v>2917</v>
      </c>
    </row>
    <row r="16666" spans="1:6" ht="14.25" customHeight="1" x14ac:dyDescent="0.2">
      <c r="A16666" s="35" t="s">
        <v>51166</v>
      </c>
      <c r="B16666" s="36" t="s">
        <v>51167</v>
      </c>
      <c r="C16666" s="37">
        <v>73181010</v>
      </c>
      <c r="D16666" s="38" t="s">
        <v>51168</v>
      </c>
      <c r="E16666" s="39" t="s">
        <v>1766</v>
      </c>
      <c r="F16666" s="37" t="s">
        <v>2917</v>
      </c>
    </row>
    <row r="16667" spans="1:6" ht="14.25" customHeight="1" x14ac:dyDescent="0.2">
      <c r="A16667" s="35" t="s">
        <v>51169</v>
      </c>
      <c r="B16667" s="36" t="s">
        <v>50970</v>
      </c>
      <c r="C16667" s="37">
        <v>73181011</v>
      </c>
      <c r="D16667" s="38" t="s">
        <v>51170</v>
      </c>
      <c r="E16667" s="39" t="s">
        <v>1766</v>
      </c>
      <c r="F16667" s="37" t="s">
        <v>2917</v>
      </c>
    </row>
    <row r="16668" spans="1:6" ht="14.25" customHeight="1" x14ac:dyDescent="0.2">
      <c r="A16668" s="35" t="s">
        <v>51171</v>
      </c>
      <c r="B16668" s="36" t="s">
        <v>51172</v>
      </c>
      <c r="C16668" s="37">
        <v>73181012</v>
      </c>
      <c r="D16668" s="38" t="s">
        <v>51173</v>
      </c>
      <c r="E16668" s="39" t="s">
        <v>1766</v>
      </c>
      <c r="F16668" s="37" t="s">
        <v>2917</v>
      </c>
    </row>
    <row r="16669" spans="1:6" ht="14.25" customHeight="1" x14ac:dyDescent="0.2">
      <c r="A16669" s="35" t="s">
        <v>51174</v>
      </c>
      <c r="B16669" s="36" t="s">
        <v>51175</v>
      </c>
      <c r="C16669" s="37">
        <v>73181013</v>
      </c>
      <c r="D16669" s="38" t="s">
        <v>51176</v>
      </c>
      <c r="E16669" s="39" t="s">
        <v>1766</v>
      </c>
      <c r="F16669" s="37" t="s">
        <v>2917</v>
      </c>
    </row>
    <row r="16670" spans="1:6" ht="14.25" customHeight="1" x14ac:dyDescent="0.2">
      <c r="A16670" s="35" t="s">
        <v>51177</v>
      </c>
      <c r="B16670" s="36" t="s">
        <v>51178</v>
      </c>
      <c r="C16670" s="37">
        <v>73181014</v>
      </c>
      <c r="D16670" s="38" t="s">
        <v>51179</v>
      </c>
      <c r="E16670" s="39" t="s">
        <v>1766</v>
      </c>
      <c r="F16670" s="37" t="s">
        <v>2917</v>
      </c>
    </row>
    <row r="16671" spans="1:6" ht="14.25" customHeight="1" x14ac:dyDescent="0.2">
      <c r="A16671" s="35" t="s">
        <v>51180</v>
      </c>
      <c r="B16671" s="36" t="s">
        <v>51181</v>
      </c>
      <c r="C16671" s="37">
        <v>73181015</v>
      </c>
      <c r="D16671" s="38" t="s">
        <v>51182</v>
      </c>
      <c r="E16671" s="39" t="s">
        <v>1766</v>
      </c>
      <c r="F16671" s="37" t="s">
        <v>2917</v>
      </c>
    </row>
    <row r="16672" spans="1:6" ht="14.25" customHeight="1" x14ac:dyDescent="0.2">
      <c r="A16672" s="35" t="s">
        <v>51183</v>
      </c>
      <c r="B16672" s="36" t="s">
        <v>51184</v>
      </c>
      <c r="C16672" s="37">
        <v>73181016</v>
      </c>
      <c r="D16672" s="38" t="s">
        <v>51185</v>
      </c>
      <c r="E16672" s="39" t="s">
        <v>1766</v>
      </c>
      <c r="F16672" s="37" t="s">
        <v>2917</v>
      </c>
    </row>
    <row r="16673" spans="1:6" ht="14.25" customHeight="1" x14ac:dyDescent="0.2">
      <c r="A16673" s="35" t="s">
        <v>51186</v>
      </c>
      <c r="B16673" s="36" t="s">
        <v>51187</v>
      </c>
      <c r="C16673" s="37">
        <v>73181017</v>
      </c>
      <c r="D16673" s="38" t="s">
        <v>51188</v>
      </c>
      <c r="E16673" s="39" t="s">
        <v>1766</v>
      </c>
      <c r="F16673" s="37" t="s">
        <v>2917</v>
      </c>
    </row>
    <row r="16674" spans="1:6" ht="14.25" customHeight="1" x14ac:dyDescent="0.2">
      <c r="A16674" s="35" t="s">
        <v>51189</v>
      </c>
      <c r="B16674" s="36" t="s">
        <v>51190</v>
      </c>
      <c r="C16674" s="37">
        <v>73181018</v>
      </c>
      <c r="D16674" s="38" t="s">
        <v>51191</v>
      </c>
      <c r="E16674" s="39" t="s">
        <v>1766</v>
      </c>
      <c r="F16674" s="37" t="s">
        <v>2917</v>
      </c>
    </row>
    <row r="16675" spans="1:6" ht="14.25" customHeight="1" x14ac:dyDescent="0.2">
      <c r="A16675" s="35" t="s">
        <v>51192</v>
      </c>
      <c r="B16675" s="36" t="s">
        <v>51193</v>
      </c>
      <c r="C16675" s="37">
        <v>73181019</v>
      </c>
      <c r="D16675" s="38" t="s">
        <v>51194</v>
      </c>
      <c r="E16675" s="39" t="s">
        <v>1766</v>
      </c>
      <c r="F16675" s="37" t="s">
        <v>2917</v>
      </c>
    </row>
    <row r="16676" spans="1:6" ht="14.25" customHeight="1" x14ac:dyDescent="0.2">
      <c r="A16676" s="35" t="s">
        <v>51195</v>
      </c>
      <c r="B16676" s="36" t="s">
        <v>51196</v>
      </c>
      <c r="C16676" s="37">
        <v>73181020</v>
      </c>
      <c r="D16676" s="38" t="s">
        <v>51197</v>
      </c>
      <c r="E16676" s="39" t="s">
        <v>1766</v>
      </c>
      <c r="F16676" s="37" t="s">
        <v>2917</v>
      </c>
    </row>
    <row r="16677" spans="1:6" ht="14.25" customHeight="1" x14ac:dyDescent="0.2">
      <c r="A16677" s="35" t="s">
        <v>51171</v>
      </c>
      <c r="B16677" s="36" t="s">
        <v>51198</v>
      </c>
      <c r="C16677" s="37">
        <v>73181021</v>
      </c>
      <c r="D16677" s="38" t="s">
        <v>51199</v>
      </c>
      <c r="E16677" s="39" t="s">
        <v>1766</v>
      </c>
      <c r="F16677" s="37" t="s">
        <v>2917</v>
      </c>
    </row>
    <row r="16678" spans="1:6" ht="14.25" customHeight="1" x14ac:dyDescent="0.2">
      <c r="A16678" s="35" t="s">
        <v>51200</v>
      </c>
      <c r="B16678" s="36" t="s">
        <v>51201</v>
      </c>
      <c r="C16678" s="37">
        <v>73181022</v>
      </c>
      <c r="D16678" s="38" t="s">
        <v>51202</v>
      </c>
      <c r="E16678" s="39" t="s">
        <v>1766</v>
      </c>
      <c r="F16678" s="37" t="s">
        <v>2917</v>
      </c>
    </row>
    <row r="16679" spans="1:6" ht="14.25" customHeight="1" x14ac:dyDescent="0.2">
      <c r="A16679" s="35" t="s">
        <v>51203</v>
      </c>
      <c r="B16679" s="36" t="s">
        <v>51204</v>
      </c>
      <c r="C16679" s="37">
        <v>73181023</v>
      </c>
      <c r="D16679" s="38" t="s">
        <v>51205</v>
      </c>
      <c r="E16679" s="39" t="s">
        <v>1766</v>
      </c>
      <c r="F16679" s="37" t="s">
        <v>2917</v>
      </c>
    </row>
    <row r="16680" spans="1:6" ht="14.25" customHeight="1" x14ac:dyDescent="0.2">
      <c r="A16680" s="35" t="s">
        <v>51206</v>
      </c>
      <c r="B16680" s="36" t="s">
        <v>51207</v>
      </c>
      <c r="C16680" s="37">
        <v>73181101</v>
      </c>
      <c r="D16680" s="38" t="s">
        <v>51208</v>
      </c>
      <c r="E16680" s="39" t="s">
        <v>1766</v>
      </c>
      <c r="F16680" s="37" t="s">
        <v>2917</v>
      </c>
    </row>
    <row r="16681" spans="1:6" ht="14.25" customHeight="1" x14ac:dyDescent="0.2">
      <c r="A16681" s="35" t="s">
        <v>51209</v>
      </c>
      <c r="B16681" s="36" t="s">
        <v>51210</v>
      </c>
      <c r="C16681" s="37">
        <v>73181102</v>
      </c>
      <c r="D16681" s="38" t="s">
        <v>51211</v>
      </c>
      <c r="E16681" s="39" t="s">
        <v>1766</v>
      </c>
      <c r="F16681" s="37" t="s">
        <v>2917</v>
      </c>
    </row>
    <row r="16682" spans="1:6" ht="14.25" customHeight="1" x14ac:dyDescent="0.2">
      <c r="A16682" s="35" t="s">
        <v>51212</v>
      </c>
      <c r="B16682" s="36" t="s">
        <v>51213</v>
      </c>
      <c r="C16682" s="37">
        <v>73181103</v>
      </c>
      <c r="D16682" s="38" t="s">
        <v>51214</v>
      </c>
      <c r="E16682" s="39" t="s">
        <v>1766</v>
      </c>
      <c r="F16682" s="37" t="s">
        <v>2917</v>
      </c>
    </row>
    <row r="16683" spans="1:6" ht="14.25" customHeight="1" x14ac:dyDescent="0.2">
      <c r="A16683" s="35" t="s">
        <v>51215</v>
      </c>
      <c r="B16683" s="36" t="s">
        <v>51216</v>
      </c>
      <c r="C16683" s="37">
        <v>73181104</v>
      </c>
      <c r="D16683" s="38" t="s">
        <v>51217</v>
      </c>
      <c r="E16683" s="39" t="s">
        <v>1593</v>
      </c>
      <c r="F16683" s="37" t="s">
        <v>50478</v>
      </c>
    </row>
    <row r="16684" spans="1:6" ht="14.25" customHeight="1" x14ac:dyDescent="0.2">
      <c r="A16684" s="35" t="s">
        <v>51218</v>
      </c>
      <c r="B16684" s="36" t="s">
        <v>51219</v>
      </c>
      <c r="C16684" s="37">
        <v>73181105</v>
      </c>
      <c r="D16684" s="38" t="s">
        <v>51220</v>
      </c>
      <c r="E16684" s="39" t="s">
        <v>1766</v>
      </c>
      <c r="F16684" s="37" t="s">
        <v>2917</v>
      </c>
    </row>
    <row r="16685" spans="1:6" ht="14.25" customHeight="1" x14ac:dyDescent="0.2">
      <c r="A16685" s="35" t="s">
        <v>51221</v>
      </c>
      <c r="B16685" s="36" t="s">
        <v>51222</v>
      </c>
      <c r="C16685" s="37">
        <v>73181106</v>
      </c>
      <c r="D16685" s="38" t="s">
        <v>51223</v>
      </c>
      <c r="E16685" s="39" t="s">
        <v>1766</v>
      </c>
      <c r="F16685" s="37" t="s">
        <v>2917</v>
      </c>
    </row>
    <row r="16686" spans="1:6" ht="14.25" customHeight="1" x14ac:dyDescent="0.2">
      <c r="A16686" s="35" t="s">
        <v>51224</v>
      </c>
      <c r="B16686" s="36" t="s">
        <v>51225</v>
      </c>
      <c r="C16686" s="37">
        <v>73181201</v>
      </c>
      <c r="D16686" s="38" t="s">
        <v>51226</v>
      </c>
      <c r="E16686" s="39" t="s">
        <v>1766</v>
      </c>
      <c r="F16686" s="37" t="s">
        <v>2917</v>
      </c>
    </row>
    <row r="16687" spans="1:6" ht="14.25" customHeight="1" x14ac:dyDescent="0.2">
      <c r="A16687" s="35" t="s">
        <v>51227</v>
      </c>
      <c r="B16687" s="36" t="s">
        <v>51228</v>
      </c>
      <c r="C16687" s="37">
        <v>73181202</v>
      </c>
      <c r="D16687" s="38" t="s">
        <v>51229</v>
      </c>
      <c r="E16687" s="39" t="s">
        <v>1766</v>
      </c>
      <c r="F16687" s="37" t="s">
        <v>2917</v>
      </c>
    </row>
    <row r="16688" spans="1:6" ht="14.25" customHeight="1" x14ac:dyDescent="0.2">
      <c r="A16688" s="35" t="s">
        <v>51230</v>
      </c>
      <c r="B16688" s="36" t="s">
        <v>51231</v>
      </c>
      <c r="C16688" s="37">
        <v>73181203</v>
      </c>
      <c r="D16688" s="38" t="s">
        <v>51232</v>
      </c>
      <c r="E16688" s="39" t="s">
        <v>1766</v>
      </c>
      <c r="F16688" s="37" t="s">
        <v>2917</v>
      </c>
    </row>
    <row r="16689" spans="1:6" ht="14.25" customHeight="1" x14ac:dyDescent="0.2">
      <c r="A16689" s="35" t="s">
        <v>51233</v>
      </c>
      <c r="B16689" s="36" t="s">
        <v>51234</v>
      </c>
      <c r="C16689" s="37">
        <v>73181204</v>
      </c>
      <c r="D16689" s="38" t="s">
        <v>51235</v>
      </c>
      <c r="E16689" s="39" t="s">
        <v>1766</v>
      </c>
      <c r="F16689" s="37" t="s">
        <v>2917</v>
      </c>
    </row>
    <row r="16690" spans="1:6" ht="14.25" customHeight="1" x14ac:dyDescent="0.2">
      <c r="A16690" s="35" t="s">
        <v>51236</v>
      </c>
      <c r="B16690" s="36" t="s">
        <v>51237</v>
      </c>
      <c r="C16690" s="37">
        <v>73181205</v>
      </c>
      <c r="D16690" s="38" t="s">
        <v>51238</v>
      </c>
      <c r="E16690" s="39" t="s">
        <v>1766</v>
      </c>
      <c r="F16690" s="37" t="s">
        <v>2917</v>
      </c>
    </row>
    <row r="16691" spans="1:6" ht="14.25" customHeight="1" x14ac:dyDescent="0.2">
      <c r="A16691" s="35" t="s">
        <v>51239</v>
      </c>
      <c r="B16691" s="36" t="s">
        <v>51240</v>
      </c>
      <c r="C16691" s="37">
        <v>73181206</v>
      </c>
      <c r="D16691" s="38" t="s">
        <v>51241</v>
      </c>
      <c r="E16691" s="39" t="s">
        <v>1766</v>
      </c>
      <c r="F16691" s="37" t="s">
        <v>2917</v>
      </c>
    </row>
    <row r="16692" spans="1:6" ht="14.25" customHeight="1" x14ac:dyDescent="0.2">
      <c r="A16692" s="35" t="s">
        <v>51242</v>
      </c>
      <c r="B16692" s="36" t="s">
        <v>51243</v>
      </c>
      <c r="C16692" s="37">
        <v>73181301</v>
      </c>
      <c r="D16692" s="38" t="s">
        <v>51244</v>
      </c>
      <c r="E16692" s="39" t="s">
        <v>1766</v>
      </c>
      <c r="F16692" s="37" t="s">
        <v>2917</v>
      </c>
    </row>
    <row r="16693" spans="1:6" ht="14.25" customHeight="1" x14ac:dyDescent="0.2">
      <c r="A16693" s="35" t="s">
        <v>51245</v>
      </c>
      <c r="B16693" s="36" t="s">
        <v>51246</v>
      </c>
      <c r="C16693" s="37">
        <v>73181302</v>
      </c>
      <c r="D16693" s="38" t="s">
        <v>51247</v>
      </c>
      <c r="E16693" s="39" t="s">
        <v>1766</v>
      </c>
      <c r="F16693" s="37" t="s">
        <v>2917</v>
      </c>
    </row>
    <row r="16694" spans="1:6" ht="14.25" customHeight="1" x14ac:dyDescent="0.2">
      <c r="A16694" s="35" t="s">
        <v>51248</v>
      </c>
      <c r="B16694" s="36" t="s">
        <v>51249</v>
      </c>
      <c r="C16694" s="37">
        <v>73181303</v>
      </c>
      <c r="D16694" s="38" t="s">
        <v>51250</v>
      </c>
      <c r="E16694" s="39" t="s">
        <v>1766</v>
      </c>
      <c r="F16694" s="37" t="s">
        <v>2917</v>
      </c>
    </row>
    <row r="16695" spans="1:6" ht="14.25" customHeight="1" x14ac:dyDescent="0.2">
      <c r="A16695" s="35" t="s">
        <v>51251</v>
      </c>
      <c r="B16695" s="36" t="s">
        <v>51252</v>
      </c>
      <c r="C16695" s="37">
        <v>73181304</v>
      </c>
      <c r="D16695" s="38" t="s">
        <v>51253</v>
      </c>
      <c r="E16695" s="39" t="s">
        <v>1766</v>
      </c>
      <c r="F16695" s="37" t="s">
        <v>2917</v>
      </c>
    </row>
    <row r="16696" spans="1:6" ht="14.25" customHeight="1" x14ac:dyDescent="0.2">
      <c r="A16696" s="35" t="s">
        <v>51254</v>
      </c>
      <c r="B16696" s="36" t="s">
        <v>51255</v>
      </c>
      <c r="C16696" s="37">
        <v>73181901</v>
      </c>
      <c r="D16696" s="38" t="s">
        <v>51256</v>
      </c>
      <c r="E16696" s="39" t="s">
        <v>1766</v>
      </c>
      <c r="F16696" s="37" t="s">
        <v>2917</v>
      </c>
    </row>
    <row r="16697" spans="1:6" ht="14.25" customHeight="1" x14ac:dyDescent="0.2">
      <c r="A16697" s="35" t="s">
        <v>51257</v>
      </c>
      <c r="B16697" s="36" t="s">
        <v>51258</v>
      </c>
      <c r="C16697" s="37">
        <v>73181902</v>
      </c>
      <c r="D16697" s="38" t="s">
        <v>51259</v>
      </c>
      <c r="E16697" s="39" t="s">
        <v>1766</v>
      </c>
      <c r="F16697" s="37" t="s">
        <v>2917</v>
      </c>
    </row>
    <row r="16698" spans="1:6" ht="14.25" customHeight="1" x14ac:dyDescent="0.2">
      <c r="A16698" s="35" t="s">
        <v>51260</v>
      </c>
      <c r="B16698" s="36" t="s">
        <v>51261</v>
      </c>
      <c r="C16698" s="37">
        <v>73181903</v>
      </c>
      <c r="D16698" s="38" t="s">
        <v>51262</v>
      </c>
      <c r="E16698" s="39" t="s">
        <v>1766</v>
      </c>
      <c r="F16698" s="37" t="s">
        <v>2917</v>
      </c>
    </row>
    <row r="16699" spans="1:6" ht="14.25" customHeight="1" x14ac:dyDescent="0.2">
      <c r="A16699" s="35" t="s">
        <v>51263</v>
      </c>
      <c r="B16699" s="36" t="s">
        <v>51264</v>
      </c>
      <c r="C16699" s="37">
        <v>73181904</v>
      </c>
      <c r="D16699" s="38" t="s">
        <v>51265</v>
      </c>
      <c r="E16699" s="39" t="s">
        <v>1766</v>
      </c>
      <c r="F16699" s="37" t="s">
        <v>2917</v>
      </c>
    </row>
    <row r="16700" spans="1:6" ht="14.25" customHeight="1" x14ac:dyDescent="0.2">
      <c r="A16700" s="35" t="s">
        <v>51266</v>
      </c>
      <c r="B16700" s="36" t="s">
        <v>51267</v>
      </c>
      <c r="C16700" s="37">
        <v>73181905</v>
      </c>
      <c r="D16700" s="38" t="s">
        <v>51268</v>
      </c>
      <c r="E16700" s="39" t="s">
        <v>1766</v>
      </c>
      <c r="F16700" s="37" t="s">
        <v>2917</v>
      </c>
    </row>
    <row r="16701" spans="1:6" ht="14.25" customHeight="1" x14ac:dyDescent="0.2">
      <c r="A16701" s="35" t="s">
        <v>51269</v>
      </c>
      <c r="B16701" s="36" t="s">
        <v>51270</v>
      </c>
      <c r="C16701" s="37">
        <v>73181906</v>
      </c>
      <c r="D16701" s="38" t="s">
        <v>51271</v>
      </c>
      <c r="E16701" s="39" t="s">
        <v>1766</v>
      </c>
      <c r="F16701" s="37" t="s">
        <v>2917</v>
      </c>
    </row>
    <row r="16702" spans="1:6" ht="14.25" customHeight="1" x14ac:dyDescent="0.2">
      <c r="A16702" s="35" t="s">
        <v>51272</v>
      </c>
      <c r="B16702" s="36" t="s">
        <v>51273</v>
      </c>
      <c r="C16702" s="37">
        <v>73181907</v>
      </c>
      <c r="D16702" s="38" t="s">
        <v>51274</v>
      </c>
      <c r="E16702" s="39" t="s">
        <v>1766</v>
      </c>
      <c r="F16702" s="37" t="s">
        <v>2917</v>
      </c>
    </row>
    <row r="16703" spans="1:6" ht="14.25" customHeight="1" x14ac:dyDescent="0.2">
      <c r="A16703" s="35" t="s">
        <v>51275</v>
      </c>
      <c r="B16703" s="36" t="s">
        <v>51276</v>
      </c>
      <c r="C16703" s="37">
        <v>73181908</v>
      </c>
      <c r="D16703" s="38" t="s">
        <v>51277</v>
      </c>
      <c r="E16703" s="39" t="s">
        <v>1766</v>
      </c>
      <c r="F16703" s="37" t="s">
        <v>2917</v>
      </c>
    </row>
    <row r="16704" spans="1:6" ht="14.25" customHeight="1" x14ac:dyDescent="0.2">
      <c r="A16704" s="35" t="s">
        <v>51278</v>
      </c>
      <c r="B16704" s="36" t="s">
        <v>51279</v>
      </c>
      <c r="C16704" s="37">
        <v>76101501</v>
      </c>
      <c r="D16704" s="38" t="s">
        <v>51280</v>
      </c>
      <c r="E16704" s="39" t="s">
        <v>49379</v>
      </c>
      <c r="F16704" s="37" t="s">
        <v>49380</v>
      </c>
    </row>
    <row r="16705" spans="1:6" ht="14.25" customHeight="1" x14ac:dyDescent="0.2">
      <c r="A16705" s="35" t="s">
        <v>51281</v>
      </c>
      <c r="B16705" s="36" t="s">
        <v>51282</v>
      </c>
      <c r="C16705" s="37">
        <v>76101502</v>
      </c>
      <c r="D16705" s="38" t="s">
        <v>51283</v>
      </c>
      <c r="E16705" s="39" t="s">
        <v>49379</v>
      </c>
      <c r="F16705" s="37" t="s">
        <v>49380</v>
      </c>
    </row>
    <row r="16706" spans="1:6" ht="14.25" customHeight="1" x14ac:dyDescent="0.2">
      <c r="A16706" s="35" t="s">
        <v>51284</v>
      </c>
      <c r="B16706" s="36" t="s">
        <v>51285</v>
      </c>
      <c r="C16706" s="37">
        <v>76101503</v>
      </c>
      <c r="D16706" s="38" t="s">
        <v>51286</v>
      </c>
      <c r="E16706" s="39" t="s">
        <v>49379</v>
      </c>
      <c r="F16706" s="37" t="s">
        <v>49380</v>
      </c>
    </row>
    <row r="16707" spans="1:6" ht="14.25" customHeight="1" x14ac:dyDescent="0.2">
      <c r="A16707" s="35" t="s">
        <v>51287</v>
      </c>
      <c r="B16707" s="36" t="s">
        <v>51288</v>
      </c>
      <c r="C16707" s="37">
        <v>76101601</v>
      </c>
      <c r="D16707" s="38" t="s">
        <v>51289</v>
      </c>
      <c r="E16707" s="39" t="s">
        <v>49379</v>
      </c>
      <c r="F16707" s="37" t="s">
        <v>49380</v>
      </c>
    </row>
    <row r="16708" spans="1:6" ht="14.25" customHeight="1" x14ac:dyDescent="0.2">
      <c r="A16708" s="35" t="s">
        <v>51290</v>
      </c>
      <c r="B16708" s="36" t="s">
        <v>51291</v>
      </c>
      <c r="C16708" s="37">
        <v>76101602</v>
      </c>
      <c r="D16708" s="38" t="s">
        <v>51292</v>
      </c>
      <c r="E16708" s="39" t="s">
        <v>49379</v>
      </c>
      <c r="F16708" s="37" t="s">
        <v>49380</v>
      </c>
    </row>
    <row r="16709" spans="1:6" ht="14.25" customHeight="1" x14ac:dyDescent="0.2">
      <c r="A16709" s="35" t="s">
        <v>51293</v>
      </c>
      <c r="B16709" s="36" t="s">
        <v>51294</v>
      </c>
      <c r="C16709" s="37">
        <v>76111501</v>
      </c>
      <c r="D16709" s="38" t="s">
        <v>51295</v>
      </c>
      <c r="E16709" s="39" t="s">
        <v>49379</v>
      </c>
      <c r="F16709" s="37" t="s">
        <v>49380</v>
      </c>
    </row>
    <row r="16710" spans="1:6" ht="14.25" customHeight="1" x14ac:dyDescent="0.2">
      <c r="A16710" s="35" t="s">
        <v>51296</v>
      </c>
      <c r="B16710" s="36" t="s">
        <v>51297</v>
      </c>
      <c r="C16710" s="37">
        <v>76111503</v>
      </c>
      <c r="D16710" s="38" t="s">
        <v>51298</v>
      </c>
      <c r="E16710" s="39" t="s">
        <v>1604</v>
      </c>
      <c r="F16710" s="37" t="s">
        <v>35729</v>
      </c>
    </row>
    <row r="16711" spans="1:6" ht="14.25" customHeight="1" x14ac:dyDescent="0.2">
      <c r="A16711" s="35" t="s">
        <v>51299</v>
      </c>
      <c r="B16711" s="36" t="s">
        <v>51300</v>
      </c>
      <c r="C16711" s="37">
        <v>76111504</v>
      </c>
      <c r="D16711" s="38" t="s">
        <v>51301</v>
      </c>
      <c r="E16711" s="39" t="s">
        <v>49379</v>
      </c>
      <c r="F16711" s="37" t="s">
        <v>49380</v>
      </c>
    </row>
    <row r="16712" spans="1:6" ht="14.25" customHeight="1" x14ac:dyDescent="0.2">
      <c r="A16712" s="35" t="s">
        <v>51302</v>
      </c>
      <c r="B16712" s="36" t="s">
        <v>51303</v>
      </c>
      <c r="C16712" s="37">
        <v>76111505</v>
      </c>
      <c r="D16712" s="38" t="s">
        <v>51304</v>
      </c>
      <c r="E16712" s="39" t="s">
        <v>49379</v>
      </c>
      <c r="F16712" s="37" t="s">
        <v>49380</v>
      </c>
    </row>
    <row r="16713" spans="1:6" ht="14.25" customHeight="1" x14ac:dyDescent="0.2">
      <c r="A16713" s="35" t="s">
        <v>51305</v>
      </c>
      <c r="B16713" s="36" t="s">
        <v>51306</v>
      </c>
      <c r="C16713" s="37">
        <v>76111601</v>
      </c>
      <c r="D16713" s="38" t="s">
        <v>51307</v>
      </c>
      <c r="E16713" s="39" t="s">
        <v>49379</v>
      </c>
      <c r="F16713" s="37" t="s">
        <v>49380</v>
      </c>
    </row>
    <row r="16714" spans="1:6" ht="14.25" customHeight="1" x14ac:dyDescent="0.2">
      <c r="A16714" s="35" t="s">
        <v>51308</v>
      </c>
      <c r="B16714" s="36" t="s">
        <v>51282</v>
      </c>
      <c r="C16714" s="37">
        <v>76111602</v>
      </c>
      <c r="D16714" s="38" t="s">
        <v>51309</v>
      </c>
      <c r="E16714" s="39" t="s">
        <v>49379</v>
      </c>
      <c r="F16714" s="37" t="s">
        <v>49380</v>
      </c>
    </row>
    <row r="16715" spans="1:6" ht="14.25" customHeight="1" x14ac:dyDescent="0.2">
      <c r="A16715" s="35" t="s">
        <v>51310</v>
      </c>
      <c r="B16715" s="36" t="s">
        <v>51311</v>
      </c>
      <c r="C16715" s="37">
        <v>76111603</v>
      </c>
      <c r="D16715" s="38" t="s">
        <v>51312</v>
      </c>
      <c r="E16715" s="39" t="s">
        <v>49379</v>
      </c>
      <c r="F16715" s="37" t="s">
        <v>49380</v>
      </c>
    </row>
    <row r="16716" spans="1:6" ht="14.25" customHeight="1" x14ac:dyDescent="0.2">
      <c r="A16716" s="35" t="s">
        <v>51313</v>
      </c>
      <c r="B16716" s="36" t="s">
        <v>51314</v>
      </c>
      <c r="C16716" s="37">
        <v>76111604</v>
      </c>
      <c r="D16716" s="38" t="s">
        <v>51315</v>
      </c>
      <c r="E16716" s="39" t="s">
        <v>49379</v>
      </c>
      <c r="F16716" s="37" t="s">
        <v>49380</v>
      </c>
    </row>
    <row r="16717" spans="1:6" ht="14.25" customHeight="1" x14ac:dyDescent="0.2">
      <c r="A16717" s="35" t="s">
        <v>51316</v>
      </c>
      <c r="B16717" s="36" t="s">
        <v>51317</v>
      </c>
      <c r="C16717" s="37">
        <v>76111605</v>
      </c>
      <c r="D16717" s="38" t="s">
        <v>51318</v>
      </c>
      <c r="E16717" s="39" t="s">
        <v>49379</v>
      </c>
      <c r="F16717" s="37" t="s">
        <v>49380</v>
      </c>
    </row>
    <row r="16718" spans="1:6" ht="14.25" customHeight="1" x14ac:dyDescent="0.2">
      <c r="A16718" s="35" t="s">
        <v>51319</v>
      </c>
      <c r="B16718" s="36" t="s">
        <v>51320</v>
      </c>
      <c r="C16718" s="37">
        <v>76111701</v>
      </c>
      <c r="D16718" s="38" t="s">
        <v>51321</v>
      </c>
      <c r="E16718" s="39" t="s">
        <v>1586</v>
      </c>
      <c r="F16718" s="37" t="s">
        <v>3255</v>
      </c>
    </row>
    <row r="16719" spans="1:6" ht="14.25" customHeight="1" x14ac:dyDescent="0.2">
      <c r="A16719" s="35" t="s">
        <v>51322</v>
      </c>
      <c r="B16719" s="36" t="s">
        <v>51323</v>
      </c>
      <c r="C16719" s="37">
        <v>76111702</v>
      </c>
      <c r="D16719" s="38" t="s">
        <v>51324</v>
      </c>
      <c r="E16719" s="39" t="s">
        <v>1586</v>
      </c>
      <c r="F16719" s="37" t="s">
        <v>3255</v>
      </c>
    </row>
    <row r="16720" spans="1:6" ht="14.25" customHeight="1" x14ac:dyDescent="0.2">
      <c r="A16720" s="35" t="s">
        <v>51325</v>
      </c>
      <c r="B16720" s="36" t="s">
        <v>51317</v>
      </c>
      <c r="C16720" s="37">
        <v>76111801</v>
      </c>
      <c r="D16720" s="38" t="s">
        <v>51326</v>
      </c>
      <c r="E16720" s="39" t="s">
        <v>1766</v>
      </c>
      <c r="F16720" s="37" t="s">
        <v>2917</v>
      </c>
    </row>
    <row r="16721" spans="1:6" ht="14.25" customHeight="1" x14ac:dyDescent="0.2">
      <c r="A16721" s="35" t="s">
        <v>51327</v>
      </c>
      <c r="B16721" s="36" t="s">
        <v>51328</v>
      </c>
      <c r="C16721" s="37">
        <v>76121501</v>
      </c>
      <c r="D16721" s="38" t="s">
        <v>51329</v>
      </c>
      <c r="E16721" s="39" t="s">
        <v>3480</v>
      </c>
      <c r="F16721" s="37" t="s">
        <v>3476</v>
      </c>
    </row>
    <row r="16722" spans="1:6" ht="14.25" customHeight="1" x14ac:dyDescent="0.2">
      <c r="A16722" s="35" t="s">
        <v>51330</v>
      </c>
      <c r="B16722" s="36" t="s">
        <v>51331</v>
      </c>
      <c r="C16722" s="37">
        <v>76121502</v>
      </c>
      <c r="D16722" s="38" t="s">
        <v>51332</v>
      </c>
      <c r="E16722" s="39" t="s">
        <v>1766</v>
      </c>
      <c r="F16722" s="37" t="s">
        <v>2917</v>
      </c>
    </row>
    <row r="16723" spans="1:6" ht="14.25" customHeight="1" x14ac:dyDescent="0.2">
      <c r="A16723" s="35" t="s">
        <v>51333</v>
      </c>
      <c r="B16723" s="36" t="s">
        <v>51334</v>
      </c>
      <c r="C16723" s="37">
        <v>76121503</v>
      </c>
      <c r="D16723" s="38" t="s">
        <v>51335</v>
      </c>
      <c r="E16723" s="39" t="s">
        <v>50462</v>
      </c>
      <c r="F16723" s="37" t="s">
        <v>50463</v>
      </c>
    </row>
    <row r="16724" spans="1:6" ht="14.25" customHeight="1" x14ac:dyDescent="0.2">
      <c r="A16724" s="35" t="s">
        <v>51336</v>
      </c>
      <c r="B16724" s="36" t="s">
        <v>51337</v>
      </c>
      <c r="C16724" s="37">
        <v>76121601</v>
      </c>
      <c r="D16724" s="38" t="s">
        <v>51338</v>
      </c>
      <c r="E16724" s="39" t="s">
        <v>3480</v>
      </c>
      <c r="F16724" s="37" t="s">
        <v>3476</v>
      </c>
    </row>
    <row r="16725" spans="1:6" ht="14.25" customHeight="1" x14ac:dyDescent="0.2">
      <c r="A16725" s="35" t="s">
        <v>51339</v>
      </c>
      <c r="B16725" s="36" t="s">
        <v>51340</v>
      </c>
      <c r="C16725" s="37">
        <v>76121602</v>
      </c>
      <c r="D16725" s="38" t="s">
        <v>51341</v>
      </c>
      <c r="E16725" s="39" t="s">
        <v>3480</v>
      </c>
      <c r="F16725" s="37" t="s">
        <v>3476</v>
      </c>
    </row>
    <row r="16726" spans="1:6" ht="14.25" customHeight="1" x14ac:dyDescent="0.2">
      <c r="A16726" s="35" t="s">
        <v>51342</v>
      </c>
      <c r="B16726" s="36" t="s">
        <v>51343</v>
      </c>
      <c r="C16726" s="37">
        <v>76121603</v>
      </c>
      <c r="D16726" s="38" t="s">
        <v>51344</v>
      </c>
      <c r="E16726" s="39" t="s">
        <v>1766</v>
      </c>
      <c r="F16726" s="37" t="s">
        <v>2917</v>
      </c>
    </row>
    <row r="16727" spans="1:6" ht="14.25" customHeight="1" x14ac:dyDescent="0.2">
      <c r="A16727" s="35" t="s">
        <v>51345</v>
      </c>
      <c r="B16727" s="36" t="s">
        <v>51346</v>
      </c>
      <c r="C16727" s="37">
        <v>76121604</v>
      </c>
      <c r="D16727" s="38" t="s">
        <v>51347</v>
      </c>
      <c r="E16727" s="39" t="s">
        <v>3480</v>
      </c>
      <c r="F16727" s="37" t="s">
        <v>3476</v>
      </c>
    </row>
    <row r="16728" spans="1:6" ht="14.25" customHeight="1" x14ac:dyDescent="0.2">
      <c r="A16728" s="35" t="s">
        <v>51348</v>
      </c>
      <c r="B16728" s="36" t="s">
        <v>51349</v>
      </c>
      <c r="C16728" s="37">
        <v>76121701</v>
      </c>
      <c r="D16728" s="38" t="s">
        <v>51350</v>
      </c>
      <c r="E16728" s="39" t="s">
        <v>1683</v>
      </c>
      <c r="F16728" s="37" t="s">
        <v>6231</v>
      </c>
    </row>
    <row r="16729" spans="1:6" ht="14.25" customHeight="1" x14ac:dyDescent="0.2">
      <c r="A16729" s="35" t="s">
        <v>51351</v>
      </c>
      <c r="B16729" s="36" t="s">
        <v>51352</v>
      </c>
      <c r="C16729" s="37">
        <v>76121702</v>
      </c>
      <c r="D16729" s="38" t="s">
        <v>51353</v>
      </c>
      <c r="E16729" s="39" t="s">
        <v>1766</v>
      </c>
      <c r="F16729" s="37" t="s">
        <v>2917</v>
      </c>
    </row>
    <row r="16730" spans="1:6" ht="14.25" customHeight="1" x14ac:dyDescent="0.2">
      <c r="A16730" s="35" t="s">
        <v>51354</v>
      </c>
      <c r="B16730" s="36" t="s">
        <v>51355</v>
      </c>
      <c r="C16730" s="37">
        <v>76121801</v>
      </c>
      <c r="D16730" s="38" t="s">
        <v>51356</v>
      </c>
      <c r="E16730" s="39" t="s">
        <v>1766</v>
      </c>
      <c r="F16730" s="37" t="s">
        <v>2917</v>
      </c>
    </row>
    <row r="16731" spans="1:6" ht="14.25" customHeight="1" x14ac:dyDescent="0.2">
      <c r="A16731" s="35" t="s">
        <v>51357</v>
      </c>
      <c r="B16731" s="36" t="s">
        <v>51358</v>
      </c>
      <c r="C16731" s="37">
        <v>76121901</v>
      </c>
      <c r="D16731" s="38" t="s">
        <v>51359</v>
      </c>
      <c r="E16731" s="39" t="s">
        <v>1766</v>
      </c>
      <c r="F16731" s="37" t="s">
        <v>2917</v>
      </c>
    </row>
    <row r="16732" spans="1:6" ht="14.25" customHeight="1" x14ac:dyDescent="0.2">
      <c r="A16732" s="35" t="s">
        <v>51360</v>
      </c>
      <c r="B16732" s="36" t="s">
        <v>51361</v>
      </c>
      <c r="C16732" s="37">
        <v>76121902</v>
      </c>
      <c r="D16732" s="38" t="s">
        <v>51362</v>
      </c>
      <c r="E16732" s="39" t="s">
        <v>1766</v>
      </c>
      <c r="F16732" s="37" t="s">
        <v>2917</v>
      </c>
    </row>
    <row r="16733" spans="1:6" ht="14.25" customHeight="1" x14ac:dyDescent="0.2">
      <c r="A16733" s="35" t="s">
        <v>51363</v>
      </c>
      <c r="B16733" s="36" t="s">
        <v>51364</v>
      </c>
      <c r="C16733" s="37">
        <v>76121903</v>
      </c>
      <c r="D16733" s="38" t="s">
        <v>51365</v>
      </c>
      <c r="E16733" s="39" t="s">
        <v>1766</v>
      </c>
      <c r="F16733" s="37" t="s">
        <v>2917</v>
      </c>
    </row>
    <row r="16734" spans="1:6" ht="14.25" customHeight="1" x14ac:dyDescent="0.2">
      <c r="A16734" s="35" t="s">
        <v>51366</v>
      </c>
      <c r="B16734" s="36" t="s">
        <v>51367</v>
      </c>
      <c r="C16734" s="37">
        <v>76131501</v>
      </c>
      <c r="D16734" s="38" t="s">
        <v>51368</v>
      </c>
      <c r="E16734" s="39" t="s">
        <v>1766</v>
      </c>
      <c r="F16734" s="37" t="s">
        <v>2917</v>
      </c>
    </row>
    <row r="16735" spans="1:6" ht="14.25" customHeight="1" x14ac:dyDescent="0.2">
      <c r="A16735" s="35" t="s">
        <v>51369</v>
      </c>
      <c r="B16735" s="36" t="s">
        <v>51370</v>
      </c>
      <c r="C16735" s="37">
        <v>76131502</v>
      </c>
      <c r="D16735" s="38" t="s">
        <v>51371</v>
      </c>
      <c r="E16735" s="39" t="s">
        <v>1766</v>
      </c>
      <c r="F16735" s="37" t="s">
        <v>2917</v>
      </c>
    </row>
    <row r="16736" spans="1:6" ht="14.25" customHeight="1" x14ac:dyDescent="0.2">
      <c r="A16736" s="35" t="s">
        <v>51372</v>
      </c>
      <c r="B16736" s="36" t="s">
        <v>51373</v>
      </c>
      <c r="C16736" s="37">
        <v>76131601</v>
      </c>
      <c r="D16736" s="38" t="s">
        <v>51374</v>
      </c>
      <c r="E16736" s="39" t="s">
        <v>1766</v>
      </c>
      <c r="F16736" s="37" t="s">
        <v>2917</v>
      </c>
    </row>
    <row r="16737" spans="1:6" ht="14.25" customHeight="1" x14ac:dyDescent="0.2">
      <c r="A16737" s="35" t="s">
        <v>51375</v>
      </c>
      <c r="B16737" s="36" t="s">
        <v>51376</v>
      </c>
      <c r="C16737" s="37">
        <v>76131602</v>
      </c>
      <c r="D16737" s="38" t="s">
        <v>51377</v>
      </c>
      <c r="E16737" s="39" t="s">
        <v>1766</v>
      </c>
      <c r="F16737" s="37" t="s">
        <v>2917</v>
      </c>
    </row>
    <row r="16738" spans="1:6" ht="14.25" customHeight="1" x14ac:dyDescent="0.2">
      <c r="A16738" s="35" t="s">
        <v>51378</v>
      </c>
      <c r="B16738" s="36" t="s">
        <v>51379</v>
      </c>
      <c r="C16738" s="37">
        <v>76131701</v>
      </c>
      <c r="D16738" s="38" t="s">
        <v>51380</v>
      </c>
      <c r="E16738" s="39" t="s">
        <v>1766</v>
      </c>
      <c r="F16738" s="37" t="s">
        <v>2917</v>
      </c>
    </row>
    <row r="16739" spans="1:6" ht="14.25" customHeight="1" x14ac:dyDescent="0.2">
      <c r="A16739" s="35" t="s">
        <v>51381</v>
      </c>
      <c r="B16739" s="36" t="s">
        <v>51382</v>
      </c>
      <c r="C16739" s="37">
        <v>76131702</v>
      </c>
      <c r="D16739" s="38" t="s">
        <v>51383</v>
      </c>
      <c r="E16739" s="39" t="s">
        <v>1766</v>
      </c>
      <c r="F16739" s="37" t="s">
        <v>2917</v>
      </c>
    </row>
    <row r="16740" spans="1:6" ht="14.25" customHeight="1" x14ac:dyDescent="0.2">
      <c r="A16740" s="35" t="s">
        <v>51384</v>
      </c>
      <c r="B16740" s="36" t="s">
        <v>51385</v>
      </c>
      <c r="C16740" s="37">
        <v>77101501</v>
      </c>
      <c r="D16740" s="38" t="s">
        <v>51386</v>
      </c>
      <c r="E16740" s="39" t="s">
        <v>1657</v>
      </c>
      <c r="F16740" s="37" t="s">
        <v>8448</v>
      </c>
    </row>
    <row r="16741" spans="1:6" ht="14.25" customHeight="1" x14ac:dyDescent="0.2">
      <c r="A16741" s="35" t="s">
        <v>51387</v>
      </c>
      <c r="B16741" s="36" t="s">
        <v>51388</v>
      </c>
      <c r="C16741" s="37">
        <v>77101502</v>
      </c>
      <c r="D16741" s="38" t="s">
        <v>51389</v>
      </c>
      <c r="E16741" s="39" t="s">
        <v>1657</v>
      </c>
      <c r="F16741" s="37" t="s">
        <v>8448</v>
      </c>
    </row>
    <row r="16742" spans="1:6" ht="14.25" customHeight="1" x14ac:dyDescent="0.2">
      <c r="A16742" s="35" t="s">
        <v>51390</v>
      </c>
      <c r="B16742" s="36" t="s">
        <v>51391</v>
      </c>
      <c r="C16742" s="37">
        <v>77101503</v>
      </c>
      <c r="D16742" s="38" t="s">
        <v>51392</v>
      </c>
      <c r="E16742" s="39" t="s">
        <v>1657</v>
      </c>
      <c r="F16742" s="37" t="s">
        <v>8448</v>
      </c>
    </row>
    <row r="16743" spans="1:6" ht="14.25" customHeight="1" x14ac:dyDescent="0.2">
      <c r="A16743" s="35" t="s">
        <v>51393</v>
      </c>
      <c r="B16743" s="36" t="s">
        <v>51394</v>
      </c>
      <c r="C16743" s="37">
        <v>77101504</v>
      </c>
      <c r="D16743" s="38" t="s">
        <v>51395</v>
      </c>
      <c r="E16743" s="39" t="s">
        <v>1657</v>
      </c>
      <c r="F16743" s="37" t="s">
        <v>8448</v>
      </c>
    </row>
    <row r="16744" spans="1:6" ht="14.25" customHeight="1" x14ac:dyDescent="0.2">
      <c r="A16744" s="35" t="s">
        <v>51396</v>
      </c>
      <c r="B16744" s="36" t="s">
        <v>51397</v>
      </c>
      <c r="C16744" s="37">
        <v>77101505</v>
      </c>
      <c r="D16744" s="38" t="s">
        <v>51398</v>
      </c>
      <c r="E16744" s="39" t="s">
        <v>1657</v>
      </c>
      <c r="F16744" s="37" t="s">
        <v>8448</v>
      </c>
    </row>
    <row r="16745" spans="1:6" ht="14.25" customHeight="1" x14ac:dyDescent="0.2">
      <c r="A16745" s="35" t="s">
        <v>51399</v>
      </c>
      <c r="B16745" s="36" t="s">
        <v>51400</v>
      </c>
      <c r="C16745" s="37">
        <v>77101601</v>
      </c>
      <c r="D16745" s="38" t="s">
        <v>51401</v>
      </c>
      <c r="E16745" s="39" t="s">
        <v>1657</v>
      </c>
      <c r="F16745" s="37" t="s">
        <v>8448</v>
      </c>
    </row>
    <row r="16746" spans="1:6" ht="14.25" customHeight="1" x14ac:dyDescent="0.2">
      <c r="A16746" s="35" t="s">
        <v>51402</v>
      </c>
      <c r="B16746" s="36" t="s">
        <v>51403</v>
      </c>
      <c r="C16746" s="37">
        <v>77101602</v>
      </c>
      <c r="D16746" s="38" t="s">
        <v>51404</v>
      </c>
      <c r="E16746" s="39" t="s">
        <v>1657</v>
      </c>
      <c r="F16746" s="37" t="s">
        <v>8448</v>
      </c>
    </row>
    <row r="16747" spans="1:6" ht="14.25" customHeight="1" x14ac:dyDescent="0.2">
      <c r="A16747" s="35" t="s">
        <v>51405</v>
      </c>
      <c r="B16747" s="36" t="s">
        <v>51406</v>
      </c>
      <c r="C16747" s="37">
        <v>77101603</v>
      </c>
      <c r="D16747" s="38" t="s">
        <v>51407</v>
      </c>
      <c r="E16747" s="39" t="s">
        <v>1657</v>
      </c>
      <c r="F16747" s="37" t="s">
        <v>8448</v>
      </c>
    </row>
    <row r="16748" spans="1:6" ht="14.25" customHeight="1" x14ac:dyDescent="0.2">
      <c r="A16748" s="35" t="s">
        <v>51408</v>
      </c>
      <c r="B16748" s="36" t="s">
        <v>51409</v>
      </c>
      <c r="C16748" s="37">
        <v>77101604</v>
      </c>
      <c r="D16748" s="38" t="s">
        <v>51410</v>
      </c>
      <c r="E16748" s="39" t="s">
        <v>1657</v>
      </c>
      <c r="F16748" s="37" t="s">
        <v>8448</v>
      </c>
    </row>
    <row r="16749" spans="1:6" ht="14.25" customHeight="1" x14ac:dyDescent="0.2">
      <c r="A16749" s="35" t="s">
        <v>51411</v>
      </c>
      <c r="B16749" s="36" t="s">
        <v>51412</v>
      </c>
      <c r="C16749" s="37">
        <v>77101605</v>
      </c>
      <c r="D16749" s="38" t="s">
        <v>51413</v>
      </c>
      <c r="E16749" s="39" t="s">
        <v>1657</v>
      </c>
      <c r="F16749" s="37" t="s">
        <v>8448</v>
      </c>
    </row>
    <row r="16750" spans="1:6" ht="14.25" customHeight="1" x14ac:dyDescent="0.2">
      <c r="A16750" s="35" t="s">
        <v>51414</v>
      </c>
      <c r="B16750" s="36" t="s">
        <v>51415</v>
      </c>
      <c r="C16750" s="37">
        <v>77101701</v>
      </c>
      <c r="D16750" s="38" t="s">
        <v>51416</v>
      </c>
      <c r="E16750" s="39" t="s">
        <v>1683</v>
      </c>
      <c r="F16750" s="37" t="s">
        <v>6231</v>
      </c>
    </row>
    <row r="16751" spans="1:6" ht="14.25" customHeight="1" x14ac:dyDescent="0.2">
      <c r="A16751" s="35" t="s">
        <v>51417</v>
      </c>
      <c r="B16751" s="36" t="s">
        <v>51418</v>
      </c>
      <c r="C16751" s="37">
        <v>77101702</v>
      </c>
      <c r="D16751" s="38" t="s">
        <v>51419</v>
      </c>
      <c r="E16751" s="39" t="s">
        <v>1683</v>
      </c>
      <c r="F16751" s="37" t="s">
        <v>6231</v>
      </c>
    </row>
    <row r="16752" spans="1:6" ht="14.25" customHeight="1" x14ac:dyDescent="0.2">
      <c r="A16752" s="35" t="s">
        <v>51420</v>
      </c>
      <c r="B16752" s="36" t="s">
        <v>51421</v>
      </c>
      <c r="C16752" s="37">
        <v>77101703</v>
      </c>
      <c r="D16752" s="38" t="s">
        <v>51422</v>
      </c>
      <c r="E16752" s="39" t="s">
        <v>1683</v>
      </c>
      <c r="F16752" s="37" t="s">
        <v>6231</v>
      </c>
    </row>
    <row r="16753" spans="1:6" ht="14.25" customHeight="1" x14ac:dyDescent="0.2">
      <c r="A16753" s="35" t="s">
        <v>51423</v>
      </c>
      <c r="B16753" s="36" t="s">
        <v>51424</v>
      </c>
      <c r="C16753" s="37">
        <v>77101704</v>
      </c>
      <c r="D16753" s="38" t="s">
        <v>51425</v>
      </c>
      <c r="E16753" s="39" t="s">
        <v>1683</v>
      </c>
      <c r="F16753" s="37" t="s">
        <v>6231</v>
      </c>
    </row>
    <row r="16754" spans="1:6" ht="14.25" customHeight="1" x14ac:dyDescent="0.2">
      <c r="A16754" s="35" t="s">
        <v>51426</v>
      </c>
      <c r="B16754" s="36" t="s">
        <v>51427</v>
      </c>
      <c r="C16754" s="37">
        <v>77101705</v>
      </c>
      <c r="D16754" s="38" t="s">
        <v>51428</v>
      </c>
      <c r="E16754" s="39" t="s">
        <v>1683</v>
      </c>
      <c r="F16754" s="37" t="s">
        <v>6231</v>
      </c>
    </row>
    <row r="16755" spans="1:6" ht="14.25" customHeight="1" x14ac:dyDescent="0.2">
      <c r="A16755" s="35" t="s">
        <v>51429</v>
      </c>
      <c r="B16755" s="36" t="s">
        <v>51430</v>
      </c>
      <c r="C16755" s="37">
        <v>77101706</v>
      </c>
      <c r="D16755" s="38" t="s">
        <v>51431</v>
      </c>
      <c r="E16755" s="39" t="s">
        <v>1683</v>
      </c>
      <c r="F16755" s="37" t="s">
        <v>6231</v>
      </c>
    </row>
    <row r="16756" spans="1:6" ht="14.25" customHeight="1" x14ac:dyDescent="0.2">
      <c r="A16756" s="35" t="s">
        <v>51432</v>
      </c>
      <c r="B16756" s="36" t="s">
        <v>51433</v>
      </c>
      <c r="C16756" s="37">
        <v>77101707</v>
      </c>
      <c r="D16756" s="38" t="s">
        <v>51434</v>
      </c>
      <c r="E16756" s="39" t="s">
        <v>1683</v>
      </c>
      <c r="F16756" s="37" t="s">
        <v>6231</v>
      </c>
    </row>
    <row r="16757" spans="1:6" ht="14.25" customHeight="1" x14ac:dyDescent="0.2">
      <c r="A16757" s="35" t="s">
        <v>51435</v>
      </c>
      <c r="B16757" s="36" t="s">
        <v>51436</v>
      </c>
      <c r="C16757" s="37">
        <v>77101801</v>
      </c>
      <c r="D16757" s="38" t="s">
        <v>51437</v>
      </c>
      <c r="E16757" s="39" t="s">
        <v>1683</v>
      </c>
      <c r="F16757" s="37" t="s">
        <v>6231</v>
      </c>
    </row>
    <row r="16758" spans="1:6" ht="14.25" customHeight="1" x14ac:dyDescent="0.2">
      <c r="A16758" s="35" t="s">
        <v>51438</v>
      </c>
      <c r="B16758" s="36" t="s">
        <v>51439</v>
      </c>
      <c r="C16758" s="37">
        <v>77101802</v>
      </c>
      <c r="D16758" s="38" t="s">
        <v>51440</v>
      </c>
      <c r="E16758" s="39" t="s">
        <v>1683</v>
      </c>
      <c r="F16758" s="37" t="s">
        <v>6231</v>
      </c>
    </row>
    <row r="16759" spans="1:6" ht="14.25" customHeight="1" x14ac:dyDescent="0.2">
      <c r="A16759" s="35" t="s">
        <v>51441</v>
      </c>
      <c r="B16759" s="36" t="s">
        <v>51442</v>
      </c>
      <c r="C16759" s="37">
        <v>77101803</v>
      </c>
      <c r="D16759" s="38" t="s">
        <v>51443</v>
      </c>
      <c r="E16759" s="39" t="s">
        <v>1683</v>
      </c>
      <c r="F16759" s="37" t="s">
        <v>6231</v>
      </c>
    </row>
    <row r="16760" spans="1:6" ht="14.25" customHeight="1" x14ac:dyDescent="0.2">
      <c r="A16760" s="35" t="s">
        <v>51444</v>
      </c>
      <c r="B16760" s="36" t="s">
        <v>51445</v>
      </c>
      <c r="C16760" s="37">
        <v>77101804</v>
      </c>
      <c r="D16760" s="38" t="s">
        <v>51446</v>
      </c>
      <c r="E16760" s="39" t="s">
        <v>1683</v>
      </c>
      <c r="F16760" s="37" t="s">
        <v>6231</v>
      </c>
    </row>
    <row r="16761" spans="1:6" ht="14.25" customHeight="1" x14ac:dyDescent="0.2">
      <c r="A16761" s="35" t="s">
        <v>51447</v>
      </c>
      <c r="B16761" s="36" t="s">
        <v>51448</v>
      </c>
      <c r="C16761" s="37">
        <v>77101805</v>
      </c>
      <c r="D16761" s="38" t="s">
        <v>51449</v>
      </c>
      <c r="E16761" s="39" t="s">
        <v>1683</v>
      </c>
      <c r="F16761" s="37" t="s">
        <v>6231</v>
      </c>
    </row>
    <row r="16762" spans="1:6" ht="14.25" customHeight="1" x14ac:dyDescent="0.2">
      <c r="A16762" s="35" t="s">
        <v>51450</v>
      </c>
      <c r="B16762" s="36" t="s">
        <v>51451</v>
      </c>
      <c r="C16762" s="37">
        <v>77101806</v>
      </c>
      <c r="D16762" s="38" t="s">
        <v>51452</v>
      </c>
      <c r="E16762" s="39" t="s">
        <v>1683</v>
      </c>
      <c r="F16762" s="37" t="s">
        <v>6231</v>
      </c>
    </row>
    <row r="16763" spans="1:6" ht="14.25" customHeight="1" x14ac:dyDescent="0.2">
      <c r="A16763" s="35" t="s">
        <v>51453</v>
      </c>
      <c r="B16763" s="36" t="s">
        <v>51454</v>
      </c>
      <c r="C16763" s="37">
        <v>77101901</v>
      </c>
      <c r="D16763" s="38" t="s">
        <v>51455</v>
      </c>
      <c r="E16763" s="39" t="s">
        <v>1657</v>
      </c>
      <c r="F16763" s="37" t="s">
        <v>8448</v>
      </c>
    </row>
    <row r="16764" spans="1:6" ht="14.25" customHeight="1" x14ac:dyDescent="0.2">
      <c r="A16764" s="35" t="s">
        <v>51456</v>
      </c>
      <c r="B16764" s="36" t="s">
        <v>51457</v>
      </c>
      <c r="C16764" s="37">
        <v>77101902</v>
      </c>
      <c r="D16764" s="38" t="s">
        <v>51458</v>
      </c>
      <c r="E16764" s="39" t="s">
        <v>1657</v>
      </c>
      <c r="F16764" s="37" t="s">
        <v>8448</v>
      </c>
    </row>
    <row r="16765" spans="1:6" ht="14.25" customHeight="1" x14ac:dyDescent="0.2">
      <c r="A16765" s="35" t="s">
        <v>51459</v>
      </c>
      <c r="B16765" s="36" t="s">
        <v>51460</v>
      </c>
      <c r="C16765" s="37">
        <v>77101903</v>
      </c>
      <c r="D16765" s="38" t="s">
        <v>51461</v>
      </c>
      <c r="E16765" s="39" t="s">
        <v>1657</v>
      </c>
      <c r="F16765" s="37" t="s">
        <v>8448</v>
      </c>
    </row>
    <row r="16766" spans="1:6" ht="14.25" customHeight="1" x14ac:dyDescent="0.2">
      <c r="A16766" s="35" t="s">
        <v>51462</v>
      </c>
      <c r="B16766" s="36" t="s">
        <v>51463</v>
      </c>
      <c r="C16766" s="37">
        <v>77101904</v>
      </c>
      <c r="D16766" s="38" t="s">
        <v>51464</v>
      </c>
      <c r="E16766" s="39" t="s">
        <v>1657</v>
      </c>
      <c r="F16766" s="37" t="s">
        <v>8448</v>
      </c>
    </row>
    <row r="16767" spans="1:6" ht="14.25" customHeight="1" x14ac:dyDescent="0.2">
      <c r="A16767" s="35" t="s">
        <v>51465</v>
      </c>
      <c r="B16767" s="36" t="s">
        <v>51466</v>
      </c>
      <c r="C16767" s="37">
        <v>77101905</v>
      </c>
      <c r="D16767" s="38" t="s">
        <v>51467</v>
      </c>
      <c r="E16767" s="39" t="s">
        <v>1657</v>
      </c>
      <c r="F16767" s="37" t="s">
        <v>8448</v>
      </c>
    </row>
    <row r="16768" spans="1:6" ht="14.25" customHeight="1" x14ac:dyDescent="0.2">
      <c r="A16768" s="35" t="s">
        <v>51468</v>
      </c>
      <c r="B16768" s="36" t="s">
        <v>51469</v>
      </c>
      <c r="C16768" s="37">
        <v>77101906</v>
      </c>
      <c r="D16768" s="38" t="s">
        <v>51470</v>
      </c>
      <c r="E16768" s="39" t="s">
        <v>1657</v>
      </c>
      <c r="F16768" s="37" t="s">
        <v>8448</v>
      </c>
    </row>
    <row r="16769" spans="1:6" ht="14.25" customHeight="1" x14ac:dyDescent="0.2">
      <c r="A16769" s="35" t="s">
        <v>51471</v>
      </c>
      <c r="B16769" s="36" t="s">
        <v>51472</v>
      </c>
      <c r="C16769" s="37">
        <v>77101907</v>
      </c>
      <c r="D16769" s="38" t="s">
        <v>51473</v>
      </c>
      <c r="E16769" s="39" t="s">
        <v>1657</v>
      </c>
      <c r="F16769" s="37" t="s">
        <v>8448</v>
      </c>
    </row>
    <row r="16770" spans="1:6" ht="14.25" customHeight="1" x14ac:dyDescent="0.2">
      <c r="A16770" s="35" t="s">
        <v>51474</v>
      </c>
      <c r="B16770" s="36" t="s">
        <v>51475</v>
      </c>
      <c r="C16770" s="37">
        <v>77101908</v>
      </c>
      <c r="D16770" s="38" t="s">
        <v>51476</v>
      </c>
      <c r="E16770" s="39" t="s">
        <v>1657</v>
      </c>
      <c r="F16770" s="37" t="s">
        <v>8448</v>
      </c>
    </row>
    <row r="16771" spans="1:6" ht="14.25" customHeight="1" x14ac:dyDescent="0.2">
      <c r="A16771" s="35" t="s">
        <v>51477</v>
      </c>
      <c r="B16771" s="36" t="s">
        <v>51478</v>
      </c>
      <c r="C16771" s="37">
        <v>77101909</v>
      </c>
      <c r="D16771" s="38" t="s">
        <v>51479</v>
      </c>
      <c r="E16771" s="39" t="s">
        <v>1657</v>
      </c>
      <c r="F16771" s="37" t="s">
        <v>8448</v>
      </c>
    </row>
    <row r="16772" spans="1:6" ht="14.25" customHeight="1" x14ac:dyDescent="0.2">
      <c r="A16772" s="35" t="s">
        <v>51480</v>
      </c>
      <c r="B16772" s="36" t="s">
        <v>51481</v>
      </c>
      <c r="C16772" s="37">
        <v>77101910</v>
      </c>
      <c r="D16772" s="38" t="s">
        <v>51482</v>
      </c>
      <c r="E16772" s="39" t="s">
        <v>1657</v>
      </c>
      <c r="F16772" s="37" t="s">
        <v>8448</v>
      </c>
    </row>
    <row r="16773" spans="1:6" ht="14.25" customHeight="1" x14ac:dyDescent="0.2">
      <c r="A16773" s="35" t="s">
        <v>51483</v>
      </c>
      <c r="B16773" s="36" t="s">
        <v>51484</v>
      </c>
      <c r="C16773" s="37">
        <v>77111501</v>
      </c>
      <c r="D16773" s="38" t="s">
        <v>51485</v>
      </c>
      <c r="E16773" s="39" t="s">
        <v>1766</v>
      </c>
      <c r="F16773" s="37" t="s">
        <v>2917</v>
      </c>
    </row>
    <row r="16774" spans="1:6" ht="14.25" customHeight="1" x14ac:dyDescent="0.2">
      <c r="A16774" s="35" t="s">
        <v>51486</v>
      </c>
      <c r="B16774" s="36" t="s">
        <v>51487</v>
      </c>
      <c r="C16774" s="37">
        <v>77111502</v>
      </c>
      <c r="D16774" s="38" t="s">
        <v>51488</v>
      </c>
      <c r="E16774" s="39" t="s">
        <v>1766</v>
      </c>
      <c r="F16774" s="37" t="s">
        <v>2917</v>
      </c>
    </row>
    <row r="16775" spans="1:6" ht="14.25" customHeight="1" x14ac:dyDescent="0.2">
      <c r="A16775" s="35" t="s">
        <v>51489</v>
      </c>
      <c r="B16775" s="36" t="s">
        <v>51490</v>
      </c>
      <c r="C16775" s="37">
        <v>77111503</v>
      </c>
      <c r="D16775" s="38" t="s">
        <v>51491</v>
      </c>
      <c r="E16775" s="39" t="s">
        <v>1766</v>
      </c>
      <c r="F16775" s="37" t="s">
        <v>2917</v>
      </c>
    </row>
    <row r="16776" spans="1:6" ht="14.25" customHeight="1" x14ac:dyDescent="0.2">
      <c r="A16776" s="35" t="s">
        <v>51492</v>
      </c>
      <c r="B16776" s="36" t="s">
        <v>51493</v>
      </c>
      <c r="C16776" s="37">
        <v>77111504</v>
      </c>
      <c r="D16776" s="38" t="s">
        <v>51494</v>
      </c>
      <c r="E16776" s="39" t="s">
        <v>1766</v>
      </c>
      <c r="F16776" s="37" t="s">
        <v>2917</v>
      </c>
    </row>
    <row r="16777" spans="1:6" ht="14.25" customHeight="1" x14ac:dyDescent="0.2">
      <c r="A16777" s="35" t="s">
        <v>51495</v>
      </c>
      <c r="B16777" s="36" t="s">
        <v>51496</v>
      </c>
      <c r="C16777" s="37">
        <v>77111505</v>
      </c>
      <c r="D16777" s="38" t="s">
        <v>51497</v>
      </c>
      <c r="E16777" s="39" t="s">
        <v>1766</v>
      </c>
      <c r="F16777" s="37" t="s">
        <v>2917</v>
      </c>
    </row>
    <row r="16778" spans="1:6" ht="14.25" customHeight="1" x14ac:dyDescent="0.2">
      <c r="A16778" s="35" t="s">
        <v>51498</v>
      </c>
      <c r="B16778" s="36" t="s">
        <v>51499</v>
      </c>
      <c r="C16778" s="37">
        <v>77111506</v>
      </c>
      <c r="D16778" s="38" t="s">
        <v>51500</v>
      </c>
      <c r="E16778" s="39" t="s">
        <v>1766</v>
      </c>
      <c r="F16778" s="37" t="s">
        <v>2917</v>
      </c>
    </row>
    <row r="16779" spans="1:6" ht="14.25" customHeight="1" x14ac:dyDescent="0.2">
      <c r="A16779" s="35" t="s">
        <v>51501</v>
      </c>
      <c r="B16779" s="36" t="s">
        <v>51502</v>
      </c>
      <c r="C16779" s="37">
        <v>77111507</v>
      </c>
      <c r="D16779" s="38" t="s">
        <v>51503</v>
      </c>
      <c r="E16779" s="39" t="s">
        <v>1766</v>
      </c>
      <c r="F16779" s="37" t="s">
        <v>2917</v>
      </c>
    </row>
    <row r="16780" spans="1:6" ht="14.25" customHeight="1" x14ac:dyDescent="0.2">
      <c r="A16780" s="35" t="s">
        <v>51504</v>
      </c>
      <c r="B16780" s="36" t="s">
        <v>51505</v>
      </c>
      <c r="C16780" s="37">
        <v>77111508</v>
      </c>
      <c r="D16780" s="38" t="s">
        <v>51506</v>
      </c>
      <c r="E16780" s="39" t="s">
        <v>1766</v>
      </c>
      <c r="F16780" s="37" t="s">
        <v>2917</v>
      </c>
    </row>
    <row r="16781" spans="1:6" ht="14.25" customHeight="1" x14ac:dyDescent="0.2">
      <c r="A16781" s="35" t="s">
        <v>51507</v>
      </c>
      <c r="B16781" s="36" t="s">
        <v>51508</v>
      </c>
      <c r="C16781" s="37">
        <v>77111601</v>
      </c>
      <c r="D16781" s="38" t="s">
        <v>51509</v>
      </c>
      <c r="E16781" s="39" t="s">
        <v>50462</v>
      </c>
      <c r="F16781" s="37" t="s">
        <v>50463</v>
      </c>
    </row>
    <row r="16782" spans="1:6" ht="14.25" customHeight="1" x14ac:dyDescent="0.2">
      <c r="A16782" s="35" t="s">
        <v>51510</v>
      </c>
      <c r="B16782" s="36" t="s">
        <v>51511</v>
      </c>
      <c r="C16782" s="37">
        <v>77111602</v>
      </c>
      <c r="D16782" s="38" t="s">
        <v>51512</v>
      </c>
      <c r="E16782" s="39" t="s">
        <v>1766</v>
      </c>
      <c r="F16782" s="37" t="s">
        <v>2917</v>
      </c>
    </row>
    <row r="16783" spans="1:6" ht="14.25" customHeight="1" x14ac:dyDescent="0.2">
      <c r="A16783" s="35" t="s">
        <v>51513</v>
      </c>
      <c r="B16783" s="36" t="s">
        <v>51514</v>
      </c>
      <c r="C16783" s="37">
        <v>77111603</v>
      </c>
      <c r="D16783" s="38" t="s">
        <v>51515</v>
      </c>
      <c r="E16783" s="39" t="s">
        <v>1766</v>
      </c>
      <c r="F16783" s="37" t="s">
        <v>2917</v>
      </c>
    </row>
    <row r="16784" spans="1:6" ht="14.25" customHeight="1" x14ac:dyDescent="0.2">
      <c r="A16784" s="35" t="s">
        <v>51516</v>
      </c>
      <c r="B16784" s="36" t="s">
        <v>51517</v>
      </c>
      <c r="C16784" s="37">
        <v>77121501</v>
      </c>
      <c r="D16784" s="38" t="s">
        <v>51518</v>
      </c>
      <c r="E16784" s="39" t="s">
        <v>1683</v>
      </c>
      <c r="F16784" s="37" t="s">
        <v>6231</v>
      </c>
    </row>
    <row r="16785" spans="1:6" ht="14.25" customHeight="1" x14ac:dyDescent="0.2">
      <c r="A16785" s="35" t="s">
        <v>51519</v>
      </c>
      <c r="B16785" s="36" t="s">
        <v>51520</v>
      </c>
      <c r="C16785" s="37">
        <v>77121502</v>
      </c>
      <c r="D16785" s="38" t="s">
        <v>51521</v>
      </c>
      <c r="E16785" s="39" t="s">
        <v>1766</v>
      </c>
      <c r="F16785" s="37" t="s">
        <v>2917</v>
      </c>
    </row>
    <row r="16786" spans="1:6" ht="14.25" customHeight="1" x14ac:dyDescent="0.2">
      <c r="A16786" s="35" t="s">
        <v>51522</v>
      </c>
      <c r="B16786" s="36" t="s">
        <v>51523</v>
      </c>
      <c r="C16786" s="37">
        <v>77121503</v>
      </c>
      <c r="D16786" s="38" t="s">
        <v>51524</v>
      </c>
      <c r="E16786" s="39" t="s">
        <v>1766</v>
      </c>
      <c r="F16786" s="37" t="s">
        <v>2917</v>
      </c>
    </row>
    <row r="16787" spans="1:6" ht="14.25" customHeight="1" x14ac:dyDescent="0.2">
      <c r="A16787" s="35" t="s">
        <v>51525</v>
      </c>
      <c r="B16787" s="36" t="s">
        <v>51526</v>
      </c>
      <c r="C16787" s="37">
        <v>77121504</v>
      </c>
      <c r="D16787" s="38" t="s">
        <v>51527</v>
      </c>
      <c r="E16787" s="39" t="s">
        <v>1766</v>
      </c>
      <c r="F16787" s="37" t="s">
        <v>2917</v>
      </c>
    </row>
    <row r="16788" spans="1:6" ht="14.25" customHeight="1" x14ac:dyDescent="0.2">
      <c r="A16788" s="35" t="s">
        <v>51528</v>
      </c>
      <c r="B16788" s="36" t="s">
        <v>51529</v>
      </c>
      <c r="C16788" s="37">
        <v>77121505</v>
      </c>
      <c r="D16788" s="38" t="s">
        <v>51530</v>
      </c>
      <c r="E16788" s="39" t="s">
        <v>1766</v>
      </c>
      <c r="F16788" s="37" t="s">
        <v>2917</v>
      </c>
    </row>
    <row r="16789" spans="1:6" ht="14.25" customHeight="1" x14ac:dyDescent="0.2">
      <c r="A16789" s="35" t="s">
        <v>51531</v>
      </c>
      <c r="B16789" s="36" t="s">
        <v>51532</v>
      </c>
      <c r="C16789" s="37">
        <v>77121506</v>
      </c>
      <c r="D16789" s="38" t="s">
        <v>51533</v>
      </c>
      <c r="E16789" s="39" t="s">
        <v>1683</v>
      </c>
      <c r="F16789" s="37" t="s">
        <v>6231</v>
      </c>
    </row>
    <row r="16790" spans="1:6" ht="14.25" customHeight="1" x14ac:dyDescent="0.2">
      <c r="A16790" s="35" t="s">
        <v>51534</v>
      </c>
      <c r="B16790" s="36" t="s">
        <v>51535</v>
      </c>
      <c r="C16790" s="37">
        <v>77121507</v>
      </c>
      <c r="D16790" s="38" t="s">
        <v>51536</v>
      </c>
      <c r="E16790" s="39" t="s">
        <v>1766</v>
      </c>
      <c r="F16790" s="37" t="s">
        <v>2917</v>
      </c>
    </row>
    <row r="16791" spans="1:6" ht="14.25" customHeight="1" x14ac:dyDescent="0.2">
      <c r="A16791" s="35" t="s">
        <v>51537</v>
      </c>
      <c r="B16791" s="36" t="s">
        <v>51538</v>
      </c>
      <c r="C16791" s="37">
        <v>77121508</v>
      </c>
      <c r="D16791" s="38" t="s">
        <v>51539</v>
      </c>
      <c r="E16791" s="39" t="s">
        <v>1683</v>
      </c>
      <c r="F16791" s="37" t="s">
        <v>6231</v>
      </c>
    </row>
    <row r="16792" spans="1:6" ht="14.25" customHeight="1" x14ac:dyDescent="0.2">
      <c r="A16792" s="35" t="s">
        <v>51540</v>
      </c>
      <c r="B16792" s="36" t="s">
        <v>51541</v>
      </c>
      <c r="C16792" s="37">
        <v>77121509</v>
      </c>
      <c r="D16792" s="38" t="s">
        <v>51542</v>
      </c>
      <c r="E16792" s="39" t="s">
        <v>1766</v>
      </c>
      <c r="F16792" s="37" t="s">
        <v>2917</v>
      </c>
    </row>
    <row r="16793" spans="1:6" ht="14.25" customHeight="1" x14ac:dyDescent="0.2">
      <c r="A16793" s="35" t="s">
        <v>51543</v>
      </c>
      <c r="B16793" s="36" t="s">
        <v>51544</v>
      </c>
      <c r="C16793" s="37">
        <v>77121601</v>
      </c>
      <c r="D16793" s="38" t="s">
        <v>51545</v>
      </c>
      <c r="E16793" s="39" t="s">
        <v>1766</v>
      </c>
      <c r="F16793" s="37" t="s">
        <v>2917</v>
      </c>
    </row>
    <row r="16794" spans="1:6" ht="14.25" customHeight="1" x14ac:dyDescent="0.2">
      <c r="A16794" s="35" t="s">
        <v>51546</v>
      </c>
      <c r="B16794" s="36" t="s">
        <v>51547</v>
      </c>
      <c r="C16794" s="37">
        <v>77121602</v>
      </c>
      <c r="D16794" s="38" t="s">
        <v>51548</v>
      </c>
      <c r="E16794" s="39" t="s">
        <v>1766</v>
      </c>
      <c r="F16794" s="37" t="s">
        <v>2917</v>
      </c>
    </row>
    <row r="16795" spans="1:6" ht="14.25" customHeight="1" x14ac:dyDescent="0.2">
      <c r="A16795" s="35" t="s">
        <v>51549</v>
      </c>
      <c r="B16795" s="36" t="s">
        <v>51550</v>
      </c>
      <c r="C16795" s="37">
        <v>77121603</v>
      </c>
      <c r="D16795" s="38" t="s">
        <v>51551</v>
      </c>
      <c r="E16795" s="39" t="s">
        <v>1766</v>
      </c>
      <c r="F16795" s="37" t="s">
        <v>2917</v>
      </c>
    </row>
    <row r="16796" spans="1:6" ht="14.25" customHeight="1" x14ac:dyDescent="0.2">
      <c r="A16796" s="35" t="s">
        <v>51552</v>
      </c>
      <c r="B16796" s="36" t="s">
        <v>51553</v>
      </c>
      <c r="C16796" s="37">
        <v>77121604</v>
      </c>
      <c r="D16796" s="38" t="s">
        <v>51554</v>
      </c>
      <c r="E16796" s="39" t="s">
        <v>1766</v>
      </c>
      <c r="F16796" s="37" t="s">
        <v>2917</v>
      </c>
    </row>
    <row r="16797" spans="1:6" ht="14.25" customHeight="1" x14ac:dyDescent="0.2">
      <c r="A16797" s="35" t="s">
        <v>51555</v>
      </c>
      <c r="B16797" s="36" t="s">
        <v>51556</v>
      </c>
      <c r="C16797" s="37">
        <v>77121605</v>
      </c>
      <c r="D16797" s="38" t="s">
        <v>51557</v>
      </c>
      <c r="E16797" s="39" t="s">
        <v>1766</v>
      </c>
      <c r="F16797" s="37" t="s">
        <v>2917</v>
      </c>
    </row>
    <row r="16798" spans="1:6" ht="14.25" customHeight="1" x14ac:dyDescent="0.2">
      <c r="A16798" s="35" t="s">
        <v>51558</v>
      </c>
      <c r="B16798" s="36" t="s">
        <v>51559</v>
      </c>
      <c r="C16798" s="37">
        <v>77121606</v>
      </c>
      <c r="D16798" s="38" t="s">
        <v>51560</v>
      </c>
      <c r="E16798" s="39" t="s">
        <v>1683</v>
      </c>
      <c r="F16798" s="37" t="s">
        <v>6231</v>
      </c>
    </row>
    <row r="16799" spans="1:6" ht="14.25" customHeight="1" x14ac:dyDescent="0.2">
      <c r="A16799" s="35" t="s">
        <v>51561</v>
      </c>
      <c r="B16799" s="36" t="s">
        <v>51562</v>
      </c>
      <c r="C16799" s="37">
        <v>77121607</v>
      </c>
      <c r="D16799" s="38" t="s">
        <v>51563</v>
      </c>
      <c r="E16799" s="39" t="s">
        <v>1683</v>
      </c>
      <c r="F16799" s="37" t="s">
        <v>6231</v>
      </c>
    </row>
    <row r="16800" spans="1:6" ht="14.25" customHeight="1" x14ac:dyDescent="0.2">
      <c r="A16800" s="35" t="s">
        <v>51564</v>
      </c>
      <c r="B16800" s="36" t="s">
        <v>51565</v>
      </c>
      <c r="C16800" s="37">
        <v>77121608</v>
      </c>
      <c r="D16800" s="38" t="s">
        <v>51566</v>
      </c>
      <c r="E16800" s="39" t="s">
        <v>1683</v>
      </c>
      <c r="F16800" s="37" t="s">
        <v>6231</v>
      </c>
    </row>
    <row r="16801" spans="1:6" ht="14.25" customHeight="1" x14ac:dyDescent="0.2">
      <c r="A16801" s="35" t="s">
        <v>51567</v>
      </c>
      <c r="B16801" s="36" t="s">
        <v>51568</v>
      </c>
      <c r="C16801" s="37">
        <v>77121609</v>
      </c>
      <c r="D16801" s="38" t="s">
        <v>51569</v>
      </c>
      <c r="E16801" s="39" t="s">
        <v>1683</v>
      </c>
      <c r="F16801" s="37" t="s">
        <v>6231</v>
      </c>
    </row>
    <row r="16802" spans="1:6" ht="14.25" customHeight="1" x14ac:dyDescent="0.2">
      <c r="A16802" s="35" t="s">
        <v>51570</v>
      </c>
      <c r="B16802" s="36" t="s">
        <v>51571</v>
      </c>
      <c r="C16802" s="37">
        <v>77121610</v>
      </c>
      <c r="D16802" s="38" t="s">
        <v>51572</v>
      </c>
      <c r="E16802" s="39" t="s">
        <v>1683</v>
      </c>
      <c r="F16802" s="37" t="s">
        <v>6231</v>
      </c>
    </row>
    <row r="16803" spans="1:6" ht="14.25" customHeight="1" x14ac:dyDescent="0.2">
      <c r="A16803" s="35" t="s">
        <v>51573</v>
      </c>
      <c r="B16803" s="36" t="s">
        <v>51574</v>
      </c>
      <c r="C16803" s="37">
        <v>77121701</v>
      </c>
      <c r="D16803" s="38" t="s">
        <v>51575</v>
      </c>
      <c r="E16803" s="39" t="s">
        <v>1766</v>
      </c>
      <c r="F16803" s="37" t="s">
        <v>2917</v>
      </c>
    </row>
    <row r="16804" spans="1:6" ht="14.25" customHeight="1" x14ac:dyDescent="0.2">
      <c r="A16804" s="35" t="s">
        <v>51576</v>
      </c>
      <c r="B16804" s="36" t="s">
        <v>51577</v>
      </c>
      <c r="C16804" s="37">
        <v>77121702</v>
      </c>
      <c r="D16804" s="38" t="s">
        <v>51578</v>
      </c>
      <c r="E16804" s="39" t="s">
        <v>1766</v>
      </c>
      <c r="F16804" s="37" t="s">
        <v>2917</v>
      </c>
    </row>
    <row r="16805" spans="1:6" ht="14.25" customHeight="1" x14ac:dyDescent="0.2">
      <c r="A16805" s="35" t="s">
        <v>51579</v>
      </c>
      <c r="B16805" s="36" t="s">
        <v>51580</v>
      </c>
      <c r="C16805" s="37">
        <v>77121703</v>
      </c>
      <c r="D16805" s="38" t="s">
        <v>51581</v>
      </c>
      <c r="E16805" s="39" t="s">
        <v>1766</v>
      </c>
      <c r="F16805" s="37" t="s">
        <v>2917</v>
      </c>
    </row>
    <row r="16806" spans="1:6" ht="14.25" customHeight="1" x14ac:dyDescent="0.2">
      <c r="A16806" s="35" t="s">
        <v>51582</v>
      </c>
      <c r="B16806" s="36" t="s">
        <v>51349</v>
      </c>
      <c r="C16806" s="37">
        <v>77121704</v>
      </c>
      <c r="D16806" s="38" t="s">
        <v>51350</v>
      </c>
      <c r="E16806" s="39" t="s">
        <v>1766</v>
      </c>
      <c r="F16806" s="37" t="s">
        <v>2917</v>
      </c>
    </row>
    <row r="16807" spans="1:6" ht="14.25" customHeight="1" x14ac:dyDescent="0.2">
      <c r="A16807" s="35" t="s">
        <v>51583</v>
      </c>
      <c r="B16807" s="36" t="s">
        <v>51584</v>
      </c>
      <c r="C16807" s="37">
        <v>77121705</v>
      </c>
      <c r="D16807" s="38" t="s">
        <v>51585</v>
      </c>
      <c r="E16807" s="39" t="s">
        <v>1766</v>
      </c>
      <c r="F16807" s="37" t="s">
        <v>2917</v>
      </c>
    </row>
    <row r="16808" spans="1:6" ht="14.25" customHeight="1" x14ac:dyDescent="0.2">
      <c r="A16808" s="35" t="s">
        <v>51586</v>
      </c>
      <c r="B16808" s="36" t="s">
        <v>51587</v>
      </c>
      <c r="C16808" s="37">
        <v>77121706</v>
      </c>
      <c r="D16808" s="38" t="s">
        <v>51588</v>
      </c>
      <c r="E16808" s="39" t="s">
        <v>1766</v>
      </c>
      <c r="F16808" s="37" t="s">
        <v>2917</v>
      </c>
    </row>
    <row r="16809" spans="1:6" ht="14.25" customHeight="1" x14ac:dyDescent="0.2">
      <c r="A16809" s="35" t="s">
        <v>51589</v>
      </c>
      <c r="B16809" s="36" t="s">
        <v>51590</v>
      </c>
      <c r="C16809" s="37">
        <v>77121707</v>
      </c>
      <c r="D16809" s="38" t="s">
        <v>51591</v>
      </c>
      <c r="E16809" s="39" t="s">
        <v>1766</v>
      </c>
      <c r="F16809" s="37" t="s">
        <v>2917</v>
      </c>
    </row>
    <row r="16810" spans="1:6" ht="14.25" customHeight="1" x14ac:dyDescent="0.2">
      <c r="A16810" s="35" t="s">
        <v>51592</v>
      </c>
      <c r="B16810" s="36" t="s">
        <v>51593</v>
      </c>
      <c r="C16810" s="37">
        <v>77121708</v>
      </c>
      <c r="D16810" s="38" t="s">
        <v>51594</v>
      </c>
      <c r="E16810" s="39" t="s">
        <v>1766</v>
      </c>
      <c r="F16810" s="37" t="s">
        <v>2917</v>
      </c>
    </row>
    <row r="16811" spans="1:6" ht="14.25" customHeight="1" x14ac:dyDescent="0.2">
      <c r="A16811" s="35" t="s">
        <v>51595</v>
      </c>
      <c r="B16811" s="36" t="s">
        <v>51596</v>
      </c>
      <c r="C16811" s="37">
        <v>77121709</v>
      </c>
      <c r="D16811" s="38" t="s">
        <v>51597</v>
      </c>
      <c r="E16811" s="39" t="s">
        <v>1683</v>
      </c>
      <c r="F16811" s="37" t="s">
        <v>6231</v>
      </c>
    </row>
    <row r="16812" spans="1:6" ht="14.25" customHeight="1" x14ac:dyDescent="0.2">
      <c r="A16812" s="35" t="s">
        <v>51598</v>
      </c>
      <c r="B16812" s="36" t="s">
        <v>51599</v>
      </c>
      <c r="C16812" s="37">
        <v>77131501</v>
      </c>
      <c r="D16812" s="38" t="s">
        <v>51600</v>
      </c>
      <c r="E16812" s="39" t="s">
        <v>1766</v>
      </c>
      <c r="F16812" s="37" t="s">
        <v>2917</v>
      </c>
    </row>
    <row r="16813" spans="1:6" ht="14.25" customHeight="1" x14ac:dyDescent="0.2">
      <c r="A16813" s="35" t="s">
        <v>51601</v>
      </c>
      <c r="B16813" s="36" t="s">
        <v>51602</v>
      </c>
      <c r="C16813" s="37">
        <v>77131502</v>
      </c>
      <c r="D16813" s="38" t="s">
        <v>51603</v>
      </c>
      <c r="E16813" s="39" t="s">
        <v>1766</v>
      </c>
      <c r="F16813" s="37" t="s">
        <v>2917</v>
      </c>
    </row>
    <row r="16814" spans="1:6" ht="14.25" customHeight="1" x14ac:dyDescent="0.2">
      <c r="A16814" s="35" t="s">
        <v>51604</v>
      </c>
      <c r="B16814" s="36" t="s">
        <v>51605</v>
      </c>
      <c r="C16814" s="37">
        <v>77131503</v>
      </c>
      <c r="D16814" s="38" t="s">
        <v>51606</v>
      </c>
      <c r="E16814" s="39" t="s">
        <v>1766</v>
      </c>
      <c r="F16814" s="37" t="s">
        <v>2917</v>
      </c>
    </row>
    <row r="16815" spans="1:6" ht="14.25" customHeight="1" x14ac:dyDescent="0.2">
      <c r="A16815" s="35" t="s">
        <v>51607</v>
      </c>
      <c r="B16815" s="36" t="s">
        <v>51608</v>
      </c>
      <c r="C16815" s="37">
        <v>77131601</v>
      </c>
      <c r="D16815" s="38" t="s">
        <v>51609</v>
      </c>
      <c r="E16815" s="39" t="s">
        <v>1766</v>
      </c>
      <c r="F16815" s="37" t="s">
        <v>2917</v>
      </c>
    </row>
    <row r="16816" spans="1:6" ht="14.25" customHeight="1" x14ac:dyDescent="0.2">
      <c r="A16816" s="35" t="s">
        <v>51610</v>
      </c>
      <c r="B16816" s="36" t="s">
        <v>51611</v>
      </c>
      <c r="C16816" s="37">
        <v>77131602</v>
      </c>
      <c r="D16816" s="38" t="s">
        <v>51612</v>
      </c>
      <c r="E16816" s="39" t="s">
        <v>1766</v>
      </c>
      <c r="F16816" s="37" t="s">
        <v>2917</v>
      </c>
    </row>
    <row r="16817" spans="1:6" ht="14.25" customHeight="1" x14ac:dyDescent="0.2">
      <c r="A16817" s="35" t="s">
        <v>51613</v>
      </c>
      <c r="B16817" s="36" t="s">
        <v>51614</v>
      </c>
      <c r="C16817" s="37">
        <v>77131603</v>
      </c>
      <c r="D16817" s="38" t="s">
        <v>51615</v>
      </c>
      <c r="E16817" s="39" t="s">
        <v>1766</v>
      </c>
      <c r="F16817" s="37" t="s">
        <v>2917</v>
      </c>
    </row>
    <row r="16818" spans="1:6" ht="14.25" customHeight="1" x14ac:dyDescent="0.2">
      <c r="A16818" s="35" t="s">
        <v>51616</v>
      </c>
      <c r="B16818" s="36" t="s">
        <v>51617</v>
      </c>
      <c r="C16818" s="37">
        <v>77131604</v>
      </c>
      <c r="D16818" s="38" t="s">
        <v>51618</v>
      </c>
      <c r="E16818" s="39" t="s">
        <v>1766</v>
      </c>
      <c r="F16818" s="37" t="s">
        <v>2917</v>
      </c>
    </row>
    <row r="16819" spans="1:6" ht="14.25" customHeight="1" x14ac:dyDescent="0.2">
      <c r="A16819" s="35" t="s">
        <v>51619</v>
      </c>
      <c r="B16819" s="36" t="s">
        <v>51620</v>
      </c>
      <c r="C16819" s="37">
        <v>77131701</v>
      </c>
      <c r="D16819" s="38" t="s">
        <v>51621</v>
      </c>
      <c r="E16819" s="39" t="s">
        <v>1766</v>
      </c>
      <c r="F16819" s="37" t="s">
        <v>2917</v>
      </c>
    </row>
    <row r="16820" spans="1:6" ht="14.25" customHeight="1" x14ac:dyDescent="0.2">
      <c r="A16820" s="35" t="s">
        <v>51622</v>
      </c>
      <c r="B16820" s="36" t="s">
        <v>51623</v>
      </c>
      <c r="C16820" s="37">
        <v>77131702</v>
      </c>
      <c r="D16820" s="38" t="s">
        <v>51624</v>
      </c>
      <c r="E16820" s="39" t="s">
        <v>1766</v>
      </c>
      <c r="F16820" s="37" t="s">
        <v>2917</v>
      </c>
    </row>
    <row r="16821" spans="1:6" ht="14.25" customHeight="1" x14ac:dyDescent="0.2">
      <c r="A16821" s="35" t="s">
        <v>51625</v>
      </c>
      <c r="B16821" s="36" t="s">
        <v>51626</v>
      </c>
      <c r="C16821" s="37">
        <v>78101501</v>
      </c>
      <c r="D16821" s="38" t="s">
        <v>51627</v>
      </c>
      <c r="E16821" s="39" t="s">
        <v>51628</v>
      </c>
      <c r="F16821" s="37" t="s">
        <v>51629</v>
      </c>
    </row>
    <row r="16822" spans="1:6" ht="14.25" customHeight="1" x14ac:dyDescent="0.2">
      <c r="A16822" s="35" t="s">
        <v>51630</v>
      </c>
      <c r="B16822" s="36" t="s">
        <v>51631</v>
      </c>
      <c r="C16822" s="37">
        <v>78101502</v>
      </c>
      <c r="D16822" s="38" t="s">
        <v>51632</v>
      </c>
      <c r="E16822" s="39" t="s">
        <v>51628</v>
      </c>
      <c r="F16822" s="37" t="s">
        <v>51629</v>
      </c>
    </row>
    <row r="16823" spans="1:6" ht="14.25" customHeight="1" x14ac:dyDescent="0.2">
      <c r="A16823" s="35" t="s">
        <v>51633</v>
      </c>
      <c r="B16823" s="36" t="s">
        <v>51634</v>
      </c>
      <c r="C16823" s="37">
        <v>78101503</v>
      </c>
      <c r="D16823" s="38" t="s">
        <v>51635</v>
      </c>
      <c r="E16823" s="39" t="s">
        <v>51628</v>
      </c>
      <c r="F16823" s="37" t="s">
        <v>51629</v>
      </c>
    </row>
    <row r="16824" spans="1:6" ht="14.25" customHeight="1" x14ac:dyDescent="0.2">
      <c r="A16824" s="35" t="s">
        <v>51636</v>
      </c>
      <c r="B16824" s="36" t="s">
        <v>51637</v>
      </c>
      <c r="C16824" s="37">
        <v>78101601</v>
      </c>
      <c r="D16824" s="38" t="s">
        <v>51638</v>
      </c>
      <c r="E16824" s="39" t="s">
        <v>51628</v>
      </c>
      <c r="F16824" s="37" t="s">
        <v>51629</v>
      </c>
    </row>
    <row r="16825" spans="1:6" ht="14.25" customHeight="1" x14ac:dyDescent="0.2">
      <c r="A16825" s="35" t="s">
        <v>51639</v>
      </c>
      <c r="B16825" s="36" t="s">
        <v>51640</v>
      </c>
      <c r="C16825" s="37">
        <v>78101602</v>
      </c>
      <c r="D16825" s="38" t="s">
        <v>51641</v>
      </c>
      <c r="E16825" s="39" t="s">
        <v>51628</v>
      </c>
      <c r="F16825" s="37" t="s">
        <v>51629</v>
      </c>
    </row>
    <row r="16826" spans="1:6" ht="14.25" customHeight="1" x14ac:dyDescent="0.2">
      <c r="A16826" s="35" t="s">
        <v>51642</v>
      </c>
      <c r="B16826" s="36" t="s">
        <v>51643</v>
      </c>
      <c r="C16826" s="37">
        <v>78101603</v>
      </c>
      <c r="D16826" s="38" t="s">
        <v>51644</v>
      </c>
      <c r="E16826" s="39" t="s">
        <v>51628</v>
      </c>
      <c r="F16826" s="37" t="s">
        <v>51629</v>
      </c>
    </row>
    <row r="16827" spans="1:6" ht="14.25" customHeight="1" x14ac:dyDescent="0.2">
      <c r="A16827" s="35" t="s">
        <v>2144</v>
      </c>
      <c r="B16827" s="36" t="s">
        <v>51645</v>
      </c>
      <c r="C16827" s="37">
        <v>78101604</v>
      </c>
      <c r="D16827" s="38" t="s">
        <v>51646</v>
      </c>
      <c r="E16827" s="39" t="s">
        <v>51628</v>
      </c>
      <c r="F16827" s="37" t="s">
        <v>51629</v>
      </c>
    </row>
    <row r="16828" spans="1:6" ht="14.25" customHeight="1" x14ac:dyDescent="0.2">
      <c r="A16828" s="35" t="s">
        <v>51647</v>
      </c>
      <c r="B16828" s="36" t="s">
        <v>51648</v>
      </c>
      <c r="C16828" s="37">
        <v>78101701</v>
      </c>
      <c r="D16828" s="38" t="s">
        <v>51649</v>
      </c>
      <c r="E16828" s="39" t="s">
        <v>51628</v>
      </c>
      <c r="F16828" s="37" t="s">
        <v>51629</v>
      </c>
    </row>
    <row r="16829" spans="1:6" ht="14.25" customHeight="1" x14ac:dyDescent="0.2">
      <c r="A16829" s="35" t="s">
        <v>51650</v>
      </c>
      <c r="B16829" s="36" t="s">
        <v>51651</v>
      </c>
      <c r="C16829" s="37">
        <v>78101702</v>
      </c>
      <c r="D16829" s="38" t="s">
        <v>51652</v>
      </c>
      <c r="E16829" s="39" t="s">
        <v>51628</v>
      </c>
      <c r="F16829" s="37" t="s">
        <v>51629</v>
      </c>
    </row>
    <row r="16830" spans="1:6" ht="14.25" customHeight="1" x14ac:dyDescent="0.2">
      <c r="A16830" s="35" t="s">
        <v>51653</v>
      </c>
      <c r="B16830" s="36" t="s">
        <v>51654</v>
      </c>
      <c r="C16830" s="37">
        <v>78101703</v>
      </c>
      <c r="D16830" s="38" t="s">
        <v>51655</v>
      </c>
      <c r="E16830" s="39" t="s">
        <v>51628</v>
      </c>
      <c r="F16830" s="37" t="s">
        <v>51629</v>
      </c>
    </row>
    <row r="16831" spans="1:6" ht="14.25" customHeight="1" x14ac:dyDescent="0.2">
      <c r="A16831" s="35" t="s">
        <v>51656</v>
      </c>
      <c r="B16831" s="36" t="s">
        <v>51657</v>
      </c>
      <c r="C16831" s="37">
        <v>78101704</v>
      </c>
      <c r="D16831" s="38" t="s">
        <v>51658</v>
      </c>
      <c r="E16831" s="39" t="s">
        <v>51628</v>
      </c>
      <c r="F16831" s="37" t="s">
        <v>51629</v>
      </c>
    </row>
    <row r="16832" spans="1:6" ht="14.25" customHeight="1" x14ac:dyDescent="0.2">
      <c r="A16832" s="35" t="s">
        <v>51659</v>
      </c>
      <c r="B16832" s="36" t="s">
        <v>51660</v>
      </c>
      <c r="C16832" s="37">
        <v>78101705</v>
      </c>
      <c r="D16832" s="38" t="s">
        <v>51661</v>
      </c>
      <c r="E16832" s="39" t="s">
        <v>51628</v>
      </c>
      <c r="F16832" s="37" t="s">
        <v>51629</v>
      </c>
    </row>
    <row r="16833" spans="1:6" ht="14.25" customHeight="1" x14ac:dyDescent="0.2">
      <c r="A16833" s="35" t="s">
        <v>51662</v>
      </c>
      <c r="B16833" s="36" t="s">
        <v>51663</v>
      </c>
      <c r="C16833" s="37">
        <v>78101801</v>
      </c>
      <c r="D16833" s="38" t="s">
        <v>51664</v>
      </c>
      <c r="E16833" s="39" t="s">
        <v>51628</v>
      </c>
      <c r="F16833" s="37" t="s">
        <v>51629</v>
      </c>
    </row>
    <row r="16834" spans="1:6" ht="14.25" customHeight="1" x14ac:dyDescent="0.2">
      <c r="A16834" s="35" t="s">
        <v>51665</v>
      </c>
      <c r="B16834" s="36" t="s">
        <v>51666</v>
      </c>
      <c r="C16834" s="37">
        <v>78101802</v>
      </c>
      <c r="D16834" s="38" t="s">
        <v>51667</v>
      </c>
      <c r="E16834" s="39" t="s">
        <v>51628</v>
      </c>
      <c r="F16834" s="37" t="s">
        <v>51629</v>
      </c>
    </row>
    <row r="16835" spans="1:6" ht="14.25" customHeight="1" x14ac:dyDescent="0.2">
      <c r="A16835" s="35" t="s">
        <v>51668</v>
      </c>
      <c r="B16835" s="36" t="s">
        <v>51669</v>
      </c>
      <c r="C16835" s="37">
        <v>78101803</v>
      </c>
      <c r="D16835" s="38" t="s">
        <v>51670</v>
      </c>
      <c r="E16835" s="39" t="s">
        <v>51628</v>
      </c>
      <c r="F16835" s="37" t="s">
        <v>51629</v>
      </c>
    </row>
    <row r="16836" spans="1:6" ht="14.25" customHeight="1" x14ac:dyDescent="0.2">
      <c r="A16836" s="35" t="s">
        <v>51671</v>
      </c>
      <c r="B16836" s="36" t="s">
        <v>51672</v>
      </c>
      <c r="C16836" s="37">
        <v>78101804</v>
      </c>
      <c r="D16836" s="38" t="s">
        <v>51673</v>
      </c>
      <c r="E16836" s="39" t="s">
        <v>1683</v>
      </c>
      <c r="F16836" s="37" t="s">
        <v>6231</v>
      </c>
    </row>
    <row r="16837" spans="1:6" ht="14.25" customHeight="1" x14ac:dyDescent="0.2">
      <c r="A16837" s="35" t="s">
        <v>51674</v>
      </c>
      <c r="B16837" s="36" t="s">
        <v>51675</v>
      </c>
      <c r="C16837" s="37">
        <v>78101901</v>
      </c>
      <c r="D16837" s="38" t="s">
        <v>51676</v>
      </c>
      <c r="E16837" s="39" t="s">
        <v>51628</v>
      </c>
      <c r="F16837" s="37" t="s">
        <v>51629</v>
      </c>
    </row>
    <row r="16838" spans="1:6" ht="14.25" customHeight="1" x14ac:dyDescent="0.2">
      <c r="A16838" s="35" t="s">
        <v>51677</v>
      </c>
      <c r="B16838" s="36" t="s">
        <v>51678</v>
      </c>
      <c r="C16838" s="37">
        <v>78101902</v>
      </c>
      <c r="D16838" s="38" t="s">
        <v>51679</v>
      </c>
      <c r="E16838" s="39" t="s">
        <v>51628</v>
      </c>
      <c r="F16838" s="37" t="s">
        <v>51629</v>
      </c>
    </row>
    <row r="16839" spans="1:6" ht="14.25" customHeight="1" x14ac:dyDescent="0.2">
      <c r="A16839" s="35" t="s">
        <v>51680</v>
      </c>
      <c r="B16839" s="36" t="s">
        <v>51681</v>
      </c>
      <c r="C16839" s="37">
        <v>78101903</v>
      </c>
      <c r="D16839" s="38" t="s">
        <v>51682</v>
      </c>
      <c r="E16839" s="39" t="s">
        <v>51628</v>
      </c>
      <c r="F16839" s="37" t="s">
        <v>51629</v>
      </c>
    </row>
    <row r="16840" spans="1:6" ht="14.25" customHeight="1" x14ac:dyDescent="0.2">
      <c r="A16840" s="35" t="s">
        <v>51683</v>
      </c>
      <c r="B16840" s="36" t="s">
        <v>51684</v>
      </c>
      <c r="C16840" s="37">
        <v>78101904</v>
      </c>
      <c r="D16840" s="38" t="s">
        <v>51685</v>
      </c>
      <c r="E16840" s="39" t="s">
        <v>51628</v>
      </c>
      <c r="F16840" s="37" t="s">
        <v>51629</v>
      </c>
    </row>
    <row r="16841" spans="1:6" ht="14.25" customHeight="1" x14ac:dyDescent="0.2">
      <c r="A16841" s="35" t="s">
        <v>51686</v>
      </c>
      <c r="B16841" s="36" t="s">
        <v>51687</v>
      </c>
      <c r="C16841" s="37">
        <v>78101905</v>
      </c>
      <c r="D16841" s="38" t="s">
        <v>51688</v>
      </c>
      <c r="E16841" s="39" t="s">
        <v>51628</v>
      </c>
      <c r="F16841" s="37" t="s">
        <v>51629</v>
      </c>
    </row>
    <row r="16842" spans="1:6" ht="14.25" customHeight="1" x14ac:dyDescent="0.2">
      <c r="A16842" s="35" t="s">
        <v>51689</v>
      </c>
      <c r="B16842" s="36" t="s">
        <v>51690</v>
      </c>
      <c r="C16842" s="37">
        <v>78102001</v>
      </c>
      <c r="D16842" s="38" t="s">
        <v>51689</v>
      </c>
      <c r="E16842" s="39" t="s">
        <v>1683</v>
      </c>
      <c r="F16842" s="37" t="s">
        <v>6231</v>
      </c>
    </row>
    <row r="16843" spans="1:6" ht="14.25" customHeight="1" x14ac:dyDescent="0.2">
      <c r="A16843" s="35" t="s">
        <v>51691</v>
      </c>
      <c r="B16843" s="36" t="s">
        <v>51692</v>
      </c>
      <c r="C16843" s="37">
        <v>78102002</v>
      </c>
      <c r="D16843" s="38" t="s">
        <v>51693</v>
      </c>
      <c r="E16843" s="39" t="s">
        <v>51628</v>
      </c>
      <c r="F16843" s="37" t="s">
        <v>51629</v>
      </c>
    </row>
    <row r="16844" spans="1:6" ht="14.25" customHeight="1" x14ac:dyDescent="0.2">
      <c r="A16844" s="35" t="s">
        <v>51694</v>
      </c>
      <c r="B16844" s="36" t="s">
        <v>51695</v>
      </c>
      <c r="C16844" s="37">
        <v>78102101</v>
      </c>
      <c r="D16844" s="38" t="s">
        <v>51696</v>
      </c>
      <c r="E16844" s="39" t="s">
        <v>51628</v>
      </c>
      <c r="F16844" s="37" t="s">
        <v>51629</v>
      </c>
    </row>
    <row r="16845" spans="1:6" ht="14.25" customHeight="1" x14ac:dyDescent="0.2">
      <c r="A16845" s="35" t="s">
        <v>51697</v>
      </c>
      <c r="B16845" s="36" t="s">
        <v>51698</v>
      </c>
      <c r="C16845" s="37">
        <v>78102102</v>
      </c>
      <c r="D16845" s="38" t="s">
        <v>51699</v>
      </c>
      <c r="E16845" s="39" t="s">
        <v>51628</v>
      </c>
      <c r="F16845" s="37" t="s">
        <v>51629</v>
      </c>
    </row>
    <row r="16846" spans="1:6" ht="14.25" customHeight="1" x14ac:dyDescent="0.2">
      <c r="A16846" s="35" t="s">
        <v>51700</v>
      </c>
      <c r="B16846" s="36" t="s">
        <v>51701</v>
      </c>
      <c r="C16846" s="37">
        <v>78102201</v>
      </c>
      <c r="D16846" s="38" t="s">
        <v>51702</v>
      </c>
      <c r="E16846" s="39" t="s">
        <v>51703</v>
      </c>
      <c r="F16846" s="37" t="s">
        <v>51704</v>
      </c>
    </row>
    <row r="16847" spans="1:6" ht="14.25" customHeight="1" x14ac:dyDescent="0.2">
      <c r="A16847" s="35" t="s">
        <v>51705</v>
      </c>
      <c r="B16847" s="36" t="s">
        <v>14239</v>
      </c>
      <c r="C16847" s="37">
        <v>78102202</v>
      </c>
      <c r="D16847" s="38" t="s">
        <v>51706</v>
      </c>
      <c r="E16847" s="39" t="s">
        <v>51703</v>
      </c>
      <c r="F16847" s="37" t="s">
        <v>51704</v>
      </c>
    </row>
    <row r="16848" spans="1:6" ht="14.25" customHeight="1" x14ac:dyDescent="0.2">
      <c r="A16848" s="35" t="s">
        <v>51707</v>
      </c>
      <c r="B16848" s="36" t="s">
        <v>51708</v>
      </c>
      <c r="C16848" s="37">
        <v>78102203</v>
      </c>
      <c r="D16848" s="38" t="s">
        <v>51709</v>
      </c>
      <c r="E16848" s="39" t="s">
        <v>51703</v>
      </c>
      <c r="F16848" s="37" t="s">
        <v>51704</v>
      </c>
    </row>
    <row r="16849" spans="1:6" ht="14.25" customHeight="1" x14ac:dyDescent="0.2">
      <c r="A16849" s="35" t="s">
        <v>51710</v>
      </c>
      <c r="B16849" s="36" t="s">
        <v>51711</v>
      </c>
      <c r="C16849" s="37">
        <v>78102204</v>
      </c>
      <c r="D16849" s="38" t="s">
        <v>51712</v>
      </c>
      <c r="E16849" s="39" t="s">
        <v>51703</v>
      </c>
      <c r="F16849" s="37" t="s">
        <v>51704</v>
      </c>
    </row>
    <row r="16850" spans="1:6" ht="14.25" customHeight="1" x14ac:dyDescent="0.2">
      <c r="A16850" s="35" t="s">
        <v>51713</v>
      </c>
      <c r="B16850" s="36" t="s">
        <v>51701</v>
      </c>
      <c r="C16850" s="37">
        <v>78102205</v>
      </c>
      <c r="D16850" s="38" t="s">
        <v>51714</v>
      </c>
      <c r="E16850" s="39" t="s">
        <v>51703</v>
      </c>
      <c r="F16850" s="37" t="s">
        <v>51704</v>
      </c>
    </row>
    <row r="16851" spans="1:6" ht="14.25" customHeight="1" x14ac:dyDescent="0.2">
      <c r="A16851" s="35" t="s">
        <v>51715</v>
      </c>
      <c r="B16851" s="36" t="s">
        <v>51716</v>
      </c>
      <c r="C16851" s="37">
        <v>78102206</v>
      </c>
      <c r="D16851" s="38" t="s">
        <v>51717</v>
      </c>
      <c r="E16851" s="39" t="s">
        <v>51703</v>
      </c>
      <c r="F16851" s="37" t="s">
        <v>51704</v>
      </c>
    </row>
    <row r="16852" spans="1:6" ht="14.25" customHeight="1" x14ac:dyDescent="0.2">
      <c r="A16852" s="35" t="s">
        <v>51718</v>
      </c>
      <c r="B16852" s="36" t="s">
        <v>51719</v>
      </c>
      <c r="C16852" s="37">
        <v>78111501</v>
      </c>
      <c r="D16852" s="38" t="s">
        <v>51720</v>
      </c>
      <c r="E16852" s="39" t="s">
        <v>1849</v>
      </c>
      <c r="F16852" s="37" t="s">
        <v>5967</v>
      </c>
    </row>
    <row r="16853" spans="1:6" ht="14.25" customHeight="1" x14ac:dyDescent="0.2">
      <c r="A16853" s="35" t="s">
        <v>2235</v>
      </c>
      <c r="B16853" s="36" t="s">
        <v>51721</v>
      </c>
      <c r="C16853" s="37">
        <v>78111502</v>
      </c>
      <c r="D16853" s="38" t="s">
        <v>51722</v>
      </c>
      <c r="E16853" s="39" t="s">
        <v>1849</v>
      </c>
      <c r="F16853" s="37" t="s">
        <v>5967</v>
      </c>
    </row>
    <row r="16854" spans="1:6" ht="14.25" customHeight="1" x14ac:dyDescent="0.2">
      <c r="A16854" s="35" t="s">
        <v>51723</v>
      </c>
      <c r="B16854" s="36" t="s">
        <v>51724</v>
      </c>
      <c r="C16854" s="37">
        <v>78111503</v>
      </c>
      <c r="D16854" s="38" t="s">
        <v>51725</v>
      </c>
      <c r="E16854" s="39" t="s">
        <v>1849</v>
      </c>
      <c r="F16854" s="37" t="s">
        <v>5967</v>
      </c>
    </row>
    <row r="16855" spans="1:6" ht="14.25" customHeight="1" x14ac:dyDescent="0.2">
      <c r="A16855" s="35" t="s">
        <v>51726</v>
      </c>
      <c r="B16855" s="36" t="s">
        <v>51727</v>
      </c>
      <c r="C16855" s="37">
        <v>78111601</v>
      </c>
      <c r="D16855" s="38" t="s">
        <v>51728</v>
      </c>
      <c r="E16855" s="39" t="s">
        <v>1849</v>
      </c>
      <c r="F16855" s="37" t="s">
        <v>5967</v>
      </c>
    </row>
    <row r="16856" spans="1:6" ht="14.25" customHeight="1" x14ac:dyDescent="0.2">
      <c r="A16856" s="35" t="s">
        <v>51729</v>
      </c>
      <c r="B16856" s="36" t="s">
        <v>51730</v>
      </c>
      <c r="C16856" s="37">
        <v>78111602</v>
      </c>
      <c r="D16856" s="38" t="s">
        <v>51731</v>
      </c>
      <c r="E16856" s="39" t="s">
        <v>1849</v>
      </c>
      <c r="F16856" s="37" t="s">
        <v>5967</v>
      </c>
    </row>
    <row r="16857" spans="1:6" ht="14.25" customHeight="1" x14ac:dyDescent="0.2">
      <c r="A16857" s="35" t="s">
        <v>51732</v>
      </c>
      <c r="B16857" s="36" t="s">
        <v>51733</v>
      </c>
      <c r="C16857" s="37">
        <v>78111603</v>
      </c>
      <c r="D16857" s="38" t="s">
        <v>51734</v>
      </c>
      <c r="E16857" s="39" t="s">
        <v>1849</v>
      </c>
      <c r="F16857" s="37" t="s">
        <v>5967</v>
      </c>
    </row>
    <row r="16858" spans="1:6" ht="14.25" customHeight="1" x14ac:dyDescent="0.2">
      <c r="A16858" s="35" t="s">
        <v>51735</v>
      </c>
      <c r="B16858" s="36" t="s">
        <v>51736</v>
      </c>
      <c r="C16858" s="37">
        <v>78111701</v>
      </c>
      <c r="D16858" s="38" t="s">
        <v>51737</v>
      </c>
      <c r="E16858" s="39" t="s">
        <v>1849</v>
      </c>
      <c r="F16858" s="37" t="s">
        <v>5967</v>
      </c>
    </row>
    <row r="16859" spans="1:6" ht="14.25" customHeight="1" x14ac:dyDescent="0.2">
      <c r="A16859" s="35" t="s">
        <v>51738</v>
      </c>
      <c r="B16859" s="36" t="s">
        <v>51739</v>
      </c>
      <c r="C16859" s="37">
        <v>78111702</v>
      </c>
      <c r="D16859" s="38" t="s">
        <v>51740</v>
      </c>
      <c r="E16859" s="39" t="s">
        <v>1849</v>
      </c>
      <c r="F16859" s="37" t="s">
        <v>5967</v>
      </c>
    </row>
    <row r="16860" spans="1:6" ht="14.25" customHeight="1" x14ac:dyDescent="0.2">
      <c r="A16860" s="35" t="s">
        <v>51741</v>
      </c>
      <c r="B16860" s="36" t="s">
        <v>51742</v>
      </c>
      <c r="C16860" s="37">
        <v>78111703</v>
      </c>
      <c r="D16860" s="38" t="s">
        <v>51743</v>
      </c>
      <c r="E16860" s="39" t="s">
        <v>1849</v>
      </c>
      <c r="F16860" s="37" t="s">
        <v>5967</v>
      </c>
    </row>
    <row r="16861" spans="1:6" ht="14.25" customHeight="1" x14ac:dyDescent="0.2">
      <c r="A16861" s="35" t="s">
        <v>2265</v>
      </c>
      <c r="B16861" s="36" t="s">
        <v>51744</v>
      </c>
      <c r="C16861" s="37">
        <v>78111802</v>
      </c>
      <c r="D16861" s="38" t="s">
        <v>51745</v>
      </c>
      <c r="E16861" s="39" t="s">
        <v>1849</v>
      </c>
      <c r="F16861" s="37" t="s">
        <v>5967</v>
      </c>
    </row>
    <row r="16862" spans="1:6" ht="14.25" customHeight="1" x14ac:dyDescent="0.2">
      <c r="A16862" s="35" t="s">
        <v>51746</v>
      </c>
      <c r="B16862" s="36" t="s">
        <v>51747</v>
      </c>
      <c r="C16862" s="37">
        <v>78111803</v>
      </c>
      <c r="D16862" s="38" t="s">
        <v>51748</v>
      </c>
      <c r="E16862" s="39" t="s">
        <v>1849</v>
      </c>
      <c r="F16862" s="37" t="s">
        <v>5967</v>
      </c>
    </row>
    <row r="16863" spans="1:6" ht="14.25" customHeight="1" x14ac:dyDescent="0.2">
      <c r="A16863" s="35" t="s">
        <v>51749</v>
      </c>
      <c r="B16863" s="36" t="s">
        <v>51750</v>
      </c>
      <c r="C16863" s="37">
        <v>78111804</v>
      </c>
      <c r="D16863" s="38" t="s">
        <v>51751</v>
      </c>
      <c r="E16863" s="39" t="s">
        <v>1849</v>
      </c>
      <c r="F16863" s="37" t="s">
        <v>5967</v>
      </c>
    </row>
    <row r="16864" spans="1:6" ht="14.25" customHeight="1" x14ac:dyDescent="0.2">
      <c r="A16864" s="35" t="s">
        <v>51752</v>
      </c>
      <c r="B16864" s="36" t="s">
        <v>51753</v>
      </c>
      <c r="C16864" s="37">
        <v>78111807</v>
      </c>
      <c r="D16864" s="38" t="s">
        <v>51754</v>
      </c>
      <c r="E16864" s="39" t="s">
        <v>1849</v>
      </c>
      <c r="F16864" s="37" t="s">
        <v>5967</v>
      </c>
    </row>
    <row r="16865" spans="1:6" ht="14.25" customHeight="1" x14ac:dyDescent="0.2">
      <c r="A16865" s="35" t="s">
        <v>1884</v>
      </c>
      <c r="B16865" s="36" t="s">
        <v>51755</v>
      </c>
      <c r="C16865" s="37">
        <v>78111808</v>
      </c>
      <c r="D16865" s="38" t="s">
        <v>51756</v>
      </c>
      <c r="E16865" s="39" t="s">
        <v>1885</v>
      </c>
      <c r="F16865" s="37" t="s">
        <v>51757</v>
      </c>
    </row>
    <row r="16866" spans="1:6" ht="14.25" customHeight="1" x14ac:dyDescent="0.2">
      <c r="A16866" s="35" t="s">
        <v>51758</v>
      </c>
      <c r="B16866" s="36" t="s">
        <v>51759</v>
      </c>
      <c r="C16866" s="37">
        <v>78111809</v>
      </c>
      <c r="D16866" s="38" t="s">
        <v>51760</v>
      </c>
      <c r="E16866" s="39" t="s">
        <v>1885</v>
      </c>
      <c r="F16866" s="37" t="s">
        <v>51757</v>
      </c>
    </row>
    <row r="16867" spans="1:6" ht="14.25" customHeight="1" x14ac:dyDescent="0.2">
      <c r="A16867" s="35" t="s">
        <v>51761</v>
      </c>
      <c r="B16867" s="36" t="s">
        <v>51762</v>
      </c>
      <c r="C16867" s="37">
        <v>78111901</v>
      </c>
      <c r="D16867" s="38" t="s">
        <v>51763</v>
      </c>
      <c r="E16867" s="39" t="s">
        <v>1683</v>
      </c>
      <c r="F16867" s="37" t="s">
        <v>6231</v>
      </c>
    </row>
    <row r="16868" spans="1:6" ht="14.25" customHeight="1" x14ac:dyDescent="0.2">
      <c r="A16868" s="35" t="s">
        <v>51764</v>
      </c>
      <c r="B16868" s="36" t="s">
        <v>51765</v>
      </c>
      <c r="C16868" s="37">
        <v>78121501</v>
      </c>
      <c r="D16868" s="38" t="s">
        <v>51766</v>
      </c>
      <c r="E16868" s="39" t="s">
        <v>51767</v>
      </c>
      <c r="F16868" s="37" t="s">
        <v>51768</v>
      </c>
    </row>
    <row r="16869" spans="1:6" ht="14.25" customHeight="1" x14ac:dyDescent="0.2">
      <c r="A16869" s="35" t="s">
        <v>51769</v>
      </c>
      <c r="B16869" s="36" t="s">
        <v>51770</v>
      </c>
      <c r="C16869" s="37">
        <v>78121502</v>
      </c>
      <c r="D16869" s="38" t="s">
        <v>51771</v>
      </c>
      <c r="E16869" s="39" t="s">
        <v>51767</v>
      </c>
      <c r="F16869" s="37" t="s">
        <v>51768</v>
      </c>
    </row>
    <row r="16870" spans="1:6" ht="14.25" customHeight="1" x14ac:dyDescent="0.2">
      <c r="A16870" s="35" t="s">
        <v>51772</v>
      </c>
      <c r="B16870" s="36" t="s">
        <v>51773</v>
      </c>
      <c r="C16870" s="37">
        <v>78121601</v>
      </c>
      <c r="D16870" s="38" t="s">
        <v>51774</v>
      </c>
      <c r="E16870" s="39" t="s">
        <v>51767</v>
      </c>
      <c r="F16870" s="37" t="s">
        <v>51768</v>
      </c>
    </row>
    <row r="16871" spans="1:6" ht="14.25" customHeight="1" x14ac:dyDescent="0.2">
      <c r="A16871" s="35" t="s">
        <v>51775</v>
      </c>
      <c r="B16871" s="36" t="s">
        <v>51776</v>
      </c>
      <c r="C16871" s="37">
        <v>78121602</v>
      </c>
      <c r="D16871" s="38" t="s">
        <v>51777</v>
      </c>
      <c r="E16871" s="39" t="s">
        <v>51767</v>
      </c>
      <c r="F16871" s="37" t="s">
        <v>51768</v>
      </c>
    </row>
    <row r="16872" spans="1:6" ht="14.25" customHeight="1" x14ac:dyDescent="0.2">
      <c r="A16872" s="35" t="s">
        <v>51778</v>
      </c>
      <c r="B16872" s="36" t="s">
        <v>51779</v>
      </c>
      <c r="C16872" s="37">
        <v>78131501</v>
      </c>
      <c r="D16872" s="38" t="s">
        <v>51780</v>
      </c>
      <c r="E16872" s="39" t="s">
        <v>51781</v>
      </c>
      <c r="F16872" s="37" t="s">
        <v>51782</v>
      </c>
    </row>
    <row r="16873" spans="1:6" ht="14.25" customHeight="1" x14ac:dyDescent="0.2">
      <c r="A16873" s="35" t="s">
        <v>51783</v>
      </c>
      <c r="B16873" s="36" t="s">
        <v>51784</v>
      </c>
      <c r="C16873" s="37">
        <v>78131502</v>
      </c>
      <c r="D16873" s="38" t="s">
        <v>51785</v>
      </c>
      <c r="E16873" s="39" t="s">
        <v>51767</v>
      </c>
      <c r="F16873" s="37" t="s">
        <v>51768</v>
      </c>
    </row>
    <row r="16874" spans="1:6" ht="14.25" customHeight="1" x14ac:dyDescent="0.2">
      <c r="A16874" s="35" t="s">
        <v>51786</v>
      </c>
      <c r="B16874" s="36" t="s">
        <v>51787</v>
      </c>
      <c r="C16874" s="37">
        <v>78131601</v>
      </c>
      <c r="D16874" s="38" t="s">
        <v>51788</v>
      </c>
      <c r="E16874" s="39" t="s">
        <v>51781</v>
      </c>
      <c r="F16874" s="37" t="s">
        <v>51782</v>
      </c>
    </row>
    <row r="16875" spans="1:6" ht="14.25" customHeight="1" x14ac:dyDescent="0.2">
      <c r="A16875" s="35" t="s">
        <v>51789</v>
      </c>
      <c r="B16875" s="36" t="s">
        <v>51790</v>
      </c>
      <c r="C16875" s="37">
        <v>78131602</v>
      </c>
      <c r="D16875" s="38" t="s">
        <v>51791</v>
      </c>
      <c r="E16875" s="39" t="s">
        <v>51781</v>
      </c>
      <c r="F16875" s="37" t="s">
        <v>51782</v>
      </c>
    </row>
    <row r="16876" spans="1:6" ht="14.25" customHeight="1" x14ac:dyDescent="0.2">
      <c r="A16876" s="35" t="s">
        <v>51792</v>
      </c>
      <c r="B16876" s="36" t="s">
        <v>51793</v>
      </c>
      <c r="C16876" s="37">
        <v>78131603</v>
      </c>
      <c r="D16876" s="38" t="s">
        <v>51794</v>
      </c>
      <c r="E16876" s="39" t="s">
        <v>51781</v>
      </c>
      <c r="F16876" s="37" t="s">
        <v>51782</v>
      </c>
    </row>
    <row r="16877" spans="1:6" ht="14.25" customHeight="1" x14ac:dyDescent="0.2">
      <c r="A16877" s="35" t="s">
        <v>51795</v>
      </c>
      <c r="B16877" s="36" t="s">
        <v>51796</v>
      </c>
      <c r="C16877" s="37">
        <v>78131701</v>
      </c>
      <c r="D16877" s="38" t="s">
        <v>51797</v>
      </c>
      <c r="E16877" s="39" t="s">
        <v>51781</v>
      </c>
      <c r="F16877" s="37" t="s">
        <v>51782</v>
      </c>
    </row>
    <row r="16878" spans="1:6" ht="14.25" customHeight="1" x14ac:dyDescent="0.2">
      <c r="A16878" s="35" t="s">
        <v>51798</v>
      </c>
      <c r="B16878" s="36" t="s">
        <v>51799</v>
      </c>
      <c r="C16878" s="37">
        <v>78131801</v>
      </c>
      <c r="D16878" s="38" t="s">
        <v>51800</v>
      </c>
      <c r="E16878" s="39" t="s">
        <v>51781</v>
      </c>
      <c r="F16878" s="37" t="s">
        <v>51782</v>
      </c>
    </row>
    <row r="16879" spans="1:6" ht="14.25" customHeight="1" x14ac:dyDescent="0.2">
      <c r="A16879" s="35" t="s">
        <v>51801</v>
      </c>
      <c r="B16879" s="36" t="s">
        <v>51802</v>
      </c>
      <c r="C16879" s="37">
        <v>78131802</v>
      </c>
      <c r="D16879" s="38" t="s">
        <v>51803</v>
      </c>
      <c r="E16879" s="39" t="s">
        <v>51781</v>
      </c>
      <c r="F16879" s="37" t="s">
        <v>51782</v>
      </c>
    </row>
    <row r="16880" spans="1:6" ht="14.25" customHeight="1" x14ac:dyDescent="0.2">
      <c r="A16880" s="35" t="s">
        <v>51804</v>
      </c>
      <c r="B16880" s="36" t="s">
        <v>51805</v>
      </c>
      <c r="C16880" s="37">
        <v>78131803</v>
      </c>
      <c r="D16880" s="38" t="s">
        <v>51806</v>
      </c>
      <c r="E16880" s="39" t="s">
        <v>51781</v>
      </c>
      <c r="F16880" s="37" t="s">
        <v>51782</v>
      </c>
    </row>
    <row r="16881" spans="1:6" ht="14.25" customHeight="1" x14ac:dyDescent="0.2">
      <c r="A16881" s="35" t="s">
        <v>51807</v>
      </c>
      <c r="B16881" s="36" t="s">
        <v>51808</v>
      </c>
      <c r="C16881" s="37">
        <v>78131804</v>
      </c>
      <c r="D16881" s="38" t="s">
        <v>51809</v>
      </c>
      <c r="E16881" s="39" t="s">
        <v>51781</v>
      </c>
      <c r="F16881" s="37" t="s">
        <v>51782</v>
      </c>
    </row>
    <row r="16882" spans="1:6" ht="14.25" customHeight="1" x14ac:dyDescent="0.2">
      <c r="A16882" s="35" t="s">
        <v>51810</v>
      </c>
      <c r="B16882" s="36" t="s">
        <v>51811</v>
      </c>
      <c r="C16882" s="37">
        <v>78131805</v>
      </c>
      <c r="D16882" s="38" t="s">
        <v>51812</v>
      </c>
      <c r="E16882" s="39" t="s">
        <v>51781</v>
      </c>
      <c r="F16882" s="37" t="s">
        <v>51782</v>
      </c>
    </row>
    <row r="16883" spans="1:6" ht="14.25" customHeight="1" x14ac:dyDescent="0.2">
      <c r="A16883" s="35" t="s">
        <v>51813</v>
      </c>
      <c r="B16883" s="36" t="s">
        <v>51814</v>
      </c>
      <c r="C16883" s="37">
        <v>78141501</v>
      </c>
      <c r="D16883" s="38" t="s">
        <v>51815</v>
      </c>
      <c r="E16883" s="39" t="s">
        <v>51628</v>
      </c>
      <c r="F16883" s="37" t="s">
        <v>51629</v>
      </c>
    </row>
    <row r="16884" spans="1:6" ht="14.25" customHeight="1" x14ac:dyDescent="0.2">
      <c r="A16884" s="35" t="s">
        <v>51816</v>
      </c>
      <c r="B16884" s="36" t="s">
        <v>51817</v>
      </c>
      <c r="C16884" s="37">
        <v>78141502</v>
      </c>
      <c r="D16884" s="38" t="s">
        <v>51818</v>
      </c>
      <c r="E16884" s="39" t="s">
        <v>51628</v>
      </c>
      <c r="F16884" s="37" t="s">
        <v>51629</v>
      </c>
    </row>
    <row r="16885" spans="1:6" ht="14.25" customHeight="1" x14ac:dyDescent="0.2">
      <c r="A16885" s="35" t="s">
        <v>51819</v>
      </c>
      <c r="B16885" s="36" t="s">
        <v>51820</v>
      </c>
      <c r="C16885" s="37">
        <v>78141503</v>
      </c>
      <c r="D16885" s="38" t="s">
        <v>51821</v>
      </c>
      <c r="E16885" s="39" t="s">
        <v>51628</v>
      </c>
      <c r="F16885" s="37" t="s">
        <v>51629</v>
      </c>
    </row>
    <row r="16886" spans="1:6" ht="14.25" customHeight="1" x14ac:dyDescent="0.2">
      <c r="A16886" s="35" t="s">
        <v>51822</v>
      </c>
      <c r="B16886" s="36" t="s">
        <v>51823</v>
      </c>
      <c r="C16886" s="37">
        <v>78141601</v>
      </c>
      <c r="D16886" s="38" t="s">
        <v>51824</v>
      </c>
      <c r="E16886" s="39" t="s">
        <v>1766</v>
      </c>
      <c r="F16886" s="37" t="s">
        <v>2917</v>
      </c>
    </row>
    <row r="16887" spans="1:6" ht="14.25" customHeight="1" x14ac:dyDescent="0.2">
      <c r="A16887" s="35" t="s">
        <v>51825</v>
      </c>
      <c r="B16887" s="36" t="s">
        <v>51826</v>
      </c>
      <c r="C16887" s="37">
        <v>78141602</v>
      </c>
      <c r="D16887" s="38" t="s">
        <v>51827</v>
      </c>
      <c r="E16887" s="39" t="s">
        <v>1766</v>
      </c>
      <c r="F16887" s="37" t="s">
        <v>2917</v>
      </c>
    </row>
    <row r="16888" spans="1:6" ht="14.25" customHeight="1" x14ac:dyDescent="0.2">
      <c r="A16888" s="35" t="s">
        <v>51828</v>
      </c>
      <c r="B16888" s="36" t="s">
        <v>51829</v>
      </c>
      <c r="C16888" s="37">
        <v>78141603</v>
      </c>
      <c r="D16888" s="38" t="s">
        <v>51830</v>
      </c>
      <c r="E16888" s="39" t="s">
        <v>1766</v>
      </c>
      <c r="F16888" s="37" t="s">
        <v>2917</v>
      </c>
    </row>
    <row r="16889" spans="1:6" ht="14.25" customHeight="1" x14ac:dyDescent="0.2">
      <c r="A16889" s="35" t="s">
        <v>51831</v>
      </c>
      <c r="B16889" s="36" t="s">
        <v>51832</v>
      </c>
      <c r="C16889" s="37">
        <v>78141701</v>
      </c>
      <c r="D16889" s="38" t="s">
        <v>51833</v>
      </c>
      <c r="E16889" s="39" t="s">
        <v>1766</v>
      </c>
      <c r="F16889" s="37" t="s">
        <v>2917</v>
      </c>
    </row>
    <row r="16890" spans="1:6" ht="14.25" customHeight="1" x14ac:dyDescent="0.2">
      <c r="A16890" s="35" t="s">
        <v>51834</v>
      </c>
      <c r="B16890" s="36" t="s">
        <v>51835</v>
      </c>
      <c r="C16890" s="37">
        <v>78141702</v>
      </c>
      <c r="D16890" s="38" t="s">
        <v>51836</v>
      </c>
      <c r="E16890" s="39" t="s">
        <v>1766</v>
      </c>
      <c r="F16890" s="37" t="s">
        <v>2917</v>
      </c>
    </row>
    <row r="16891" spans="1:6" ht="14.25" customHeight="1" x14ac:dyDescent="0.2">
      <c r="A16891" s="35" t="s">
        <v>51837</v>
      </c>
      <c r="B16891" s="36" t="s">
        <v>51838</v>
      </c>
      <c r="C16891" s="37">
        <v>78141703</v>
      </c>
      <c r="D16891" s="38" t="s">
        <v>51839</v>
      </c>
      <c r="E16891" s="39" t="s">
        <v>1766</v>
      </c>
      <c r="F16891" s="37" t="s">
        <v>2917</v>
      </c>
    </row>
    <row r="16892" spans="1:6" ht="14.25" customHeight="1" x14ac:dyDescent="0.2">
      <c r="A16892" s="35" t="s">
        <v>51840</v>
      </c>
      <c r="B16892" s="36" t="s">
        <v>51841</v>
      </c>
      <c r="C16892" s="37">
        <v>78141801</v>
      </c>
      <c r="D16892" s="38" t="s">
        <v>51842</v>
      </c>
      <c r="E16892" s="39" t="s">
        <v>1766</v>
      </c>
      <c r="F16892" s="37" t="s">
        <v>2917</v>
      </c>
    </row>
    <row r="16893" spans="1:6" ht="14.25" customHeight="1" x14ac:dyDescent="0.2">
      <c r="A16893" s="35" t="s">
        <v>51843</v>
      </c>
      <c r="B16893" s="36" t="s">
        <v>51844</v>
      </c>
      <c r="C16893" s="37">
        <v>78141802</v>
      </c>
      <c r="D16893" s="38" t="s">
        <v>51845</v>
      </c>
      <c r="E16893" s="39" t="s">
        <v>1766</v>
      </c>
      <c r="F16893" s="37" t="s">
        <v>2917</v>
      </c>
    </row>
    <row r="16894" spans="1:6" ht="14.25" customHeight="1" x14ac:dyDescent="0.2">
      <c r="A16894" s="35" t="s">
        <v>51846</v>
      </c>
      <c r="B16894" s="36" t="s">
        <v>51847</v>
      </c>
      <c r="C16894" s="37">
        <v>78141803</v>
      </c>
      <c r="D16894" s="38" t="s">
        <v>51848</v>
      </c>
      <c r="E16894" s="39" t="s">
        <v>1766</v>
      </c>
      <c r="F16894" s="37" t="s">
        <v>2917</v>
      </c>
    </row>
    <row r="16895" spans="1:6" ht="14.25" customHeight="1" x14ac:dyDescent="0.2">
      <c r="A16895" s="35" t="s">
        <v>51849</v>
      </c>
      <c r="B16895" s="36" t="s">
        <v>51850</v>
      </c>
      <c r="C16895" s="37">
        <v>78180101</v>
      </c>
      <c r="D16895" s="38" t="s">
        <v>51851</v>
      </c>
      <c r="E16895" s="39" t="s">
        <v>1602</v>
      </c>
      <c r="F16895" s="37" t="s">
        <v>50344</v>
      </c>
    </row>
    <row r="16896" spans="1:6" ht="14.25" customHeight="1" x14ac:dyDescent="0.2">
      <c r="A16896" s="35" t="s">
        <v>51852</v>
      </c>
      <c r="B16896" s="36" t="s">
        <v>51853</v>
      </c>
      <c r="C16896" s="37">
        <v>78180102</v>
      </c>
      <c r="D16896" s="38" t="s">
        <v>51854</v>
      </c>
      <c r="E16896" s="39" t="s">
        <v>1602</v>
      </c>
      <c r="F16896" s="37" t="s">
        <v>50344</v>
      </c>
    </row>
    <row r="16897" spans="1:6" ht="14.25" customHeight="1" x14ac:dyDescent="0.2">
      <c r="A16897" s="35" t="s">
        <v>51855</v>
      </c>
      <c r="B16897" s="36" t="s">
        <v>51856</v>
      </c>
      <c r="C16897" s="37">
        <v>78180103</v>
      </c>
      <c r="D16897" s="38" t="s">
        <v>51857</v>
      </c>
      <c r="E16897" s="39" t="s">
        <v>1602</v>
      </c>
      <c r="F16897" s="37" t="s">
        <v>50344</v>
      </c>
    </row>
    <row r="16898" spans="1:6" ht="14.25" customHeight="1" x14ac:dyDescent="0.2">
      <c r="A16898" s="35" t="s">
        <v>51858</v>
      </c>
      <c r="B16898" s="36" t="s">
        <v>51859</v>
      </c>
      <c r="C16898" s="37">
        <v>78180104</v>
      </c>
      <c r="D16898" s="38" t="s">
        <v>51860</v>
      </c>
      <c r="E16898" s="39" t="s">
        <v>1602</v>
      </c>
      <c r="F16898" s="37" t="s">
        <v>50344</v>
      </c>
    </row>
    <row r="16899" spans="1:6" ht="14.25" customHeight="1" x14ac:dyDescent="0.2">
      <c r="A16899" s="35" t="s">
        <v>51861</v>
      </c>
      <c r="B16899" s="36" t="s">
        <v>51862</v>
      </c>
      <c r="C16899" s="37">
        <v>78180201</v>
      </c>
      <c r="D16899" s="38" t="s">
        <v>51863</v>
      </c>
      <c r="E16899" s="39" t="s">
        <v>1602</v>
      </c>
      <c r="F16899" s="37" t="s">
        <v>50344</v>
      </c>
    </row>
    <row r="16900" spans="1:6" ht="14.25" customHeight="1" x14ac:dyDescent="0.2">
      <c r="A16900" s="35" t="s">
        <v>51864</v>
      </c>
      <c r="B16900" s="36" t="s">
        <v>51865</v>
      </c>
      <c r="C16900" s="37">
        <v>78180301</v>
      </c>
      <c r="D16900" s="38" t="s">
        <v>51866</v>
      </c>
      <c r="E16900" s="39" t="s">
        <v>1683</v>
      </c>
      <c r="F16900" s="37" t="s">
        <v>6231</v>
      </c>
    </row>
    <row r="16901" spans="1:6" ht="14.25" customHeight="1" x14ac:dyDescent="0.2">
      <c r="A16901" s="35" t="s">
        <v>51867</v>
      </c>
      <c r="B16901" s="36" t="s">
        <v>51868</v>
      </c>
      <c r="C16901" s="37">
        <v>78180302</v>
      </c>
      <c r="D16901" s="38" t="s">
        <v>51869</v>
      </c>
      <c r="E16901" s="39" t="s">
        <v>51781</v>
      </c>
      <c r="F16901" s="37" t="s">
        <v>51782</v>
      </c>
    </row>
    <row r="16902" spans="1:6" ht="14.25" customHeight="1" x14ac:dyDescent="0.2">
      <c r="A16902" s="35" t="s">
        <v>51870</v>
      </c>
      <c r="B16902" s="36" t="s">
        <v>51871</v>
      </c>
      <c r="C16902" s="37">
        <v>78180303</v>
      </c>
      <c r="D16902" s="38" t="s">
        <v>51872</v>
      </c>
      <c r="E16902" s="39" t="s">
        <v>1766</v>
      </c>
      <c r="F16902" s="37" t="s">
        <v>2917</v>
      </c>
    </row>
    <row r="16903" spans="1:6" ht="14.25" customHeight="1" x14ac:dyDescent="0.2">
      <c r="A16903" s="35" t="s">
        <v>51873</v>
      </c>
      <c r="B16903" s="36" t="s">
        <v>51874</v>
      </c>
      <c r="C16903" s="37">
        <v>80101501</v>
      </c>
      <c r="D16903" s="38" t="s">
        <v>51875</v>
      </c>
      <c r="E16903" s="39" t="s">
        <v>1683</v>
      </c>
      <c r="F16903" s="37" t="s">
        <v>6231</v>
      </c>
    </row>
    <row r="16904" spans="1:6" ht="14.25" customHeight="1" x14ac:dyDescent="0.2">
      <c r="A16904" s="35" t="s">
        <v>51876</v>
      </c>
      <c r="B16904" s="36" t="s">
        <v>51877</v>
      </c>
      <c r="C16904" s="37">
        <v>80101502</v>
      </c>
      <c r="D16904" s="38" t="s">
        <v>51878</v>
      </c>
      <c r="E16904" s="39" t="s">
        <v>1683</v>
      </c>
      <c r="F16904" s="37" t="s">
        <v>6231</v>
      </c>
    </row>
    <row r="16905" spans="1:6" ht="14.25" customHeight="1" x14ac:dyDescent="0.2">
      <c r="A16905" s="35" t="s">
        <v>51879</v>
      </c>
      <c r="B16905" s="36" t="s">
        <v>51880</v>
      </c>
      <c r="C16905" s="37">
        <v>80101503</v>
      </c>
      <c r="D16905" s="38" t="s">
        <v>51881</v>
      </c>
      <c r="E16905" s="39" t="s">
        <v>1683</v>
      </c>
      <c r="F16905" s="37" t="s">
        <v>6231</v>
      </c>
    </row>
    <row r="16906" spans="1:6" ht="14.25" customHeight="1" x14ac:dyDescent="0.2">
      <c r="A16906" s="35" t="s">
        <v>51882</v>
      </c>
      <c r="B16906" s="36" t="s">
        <v>51883</v>
      </c>
      <c r="C16906" s="37">
        <v>80101504</v>
      </c>
      <c r="D16906" s="38" t="s">
        <v>51884</v>
      </c>
      <c r="E16906" s="39" t="s">
        <v>1683</v>
      </c>
      <c r="F16906" s="37" t="s">
        <v>6231</v>
      </c>
    </row>
    <row r="16907" spans="1:6" ht="14.25" customHeight="1" x14ac:dyDescent="0.2">
      <c r="A16907" s="35" t="s">
        <v>1733</v>
      </c>
      <c r="B16907" s="36" t="s">
        <v>1734</v>
      </c>
      <c r="C16907" s="37">
        <v>80101505</v>
      </c>
      <c r="D16907" s="38" t="s">
        <v>51885</v>
      </c>
      <c r="E16907" s="39" t="s">
        <v>1683</v>
      </c>
      <c r="F16907" s="37" t="s">
        <v>6231</v>
      </c>
    </row>
    <row r="16908" spans="1:6" ht="14.25" customHeight="1" x14ac:dyDescent="0.2">
      <c r="A16908" s="35" t="s">
        <v>51886</v>
      </c>
      <c r="B16908" s="36" t="s">
        <v>51887</v>
      </c>
      <c r="C16908" s="37">
        <v>80101506</v>
      </c>
      <c r="D16908" s="38" t="s">
        <v>51888</v>
      </c>
      <c r="E16908" s="39" t="s">
        <v>1683</v>
      </c>
      <c r="F16908" s="37" t="s">
        <v>6231</v>
      </c>
    </row>
    <row r="16909" spans="1:6" ht="14.25" customHeight="1" x14ac:dyDescent="0.2">
      <c r="A16909" s="35" t="s">
        <v>51889</v>
      </c>
      <c r="B16909" s="36" t="s">
        <v>51890</v>
      </c>
      <c r="C16909" s="37">
        <v>80101507</v>
      </c>
      <c r="D16909" s="38" t="s">
        <v>51891</v>
      </c>
      <c r="E16909" s="39" t="s">
        <v>1729</v>
      </c>
      <c r="F16909" s="37" t="s">
        <v>51892</v>
      </c>
    </row>
    <row r="16910" spans="1:6" ht="14.25" customHeight="1" x14ac:dyDescent="0.2">
      <c r="A16910" s="35" t="s">
        <v>51893</v>
      </c>
      <c r="B16910" s="36" t="s">
        <v>51894</v>
      </c>
      <c r="C16910" s="37">
        <v>80101508</v>
      </c>
      <c r="D16910" s="38" t="s">
        <v>51895</v>
      </c>
      <c r="E16910" s="39" t="s">
        <v>1683</v>
      </c>
      <c r="F16910" s="37" t="s">
        <v>6231</v>
      </c>
    </row>
    <row r="16911" spans="1:6" ht="14.25" customHeight="1" x14ac:dyDescent="0.2">
      <c r="A16911" s="35" t="s">
        <v>51896</v>
      </c>
      <c r="B16911" s="36" t="s">
        <v>51897</v>
      </c>
      <c r="C16911" s="37">
        <v>80101601</v>
      </c>
      <c r="D16911" s="38" t="s">
        <v>51898</v>
      </c>
      <c r="E16911" s="39" t="s">
        <v>1657</v>
      </c>
      <c r="F16911" s="37" t="s">
        <v>8448</v>
      </c>
    </row>
    <row r="16912" spans="1:6" ht="14.25" customHeight="1" x14ac:dyDescent="0.2">
      <c r="A16912" s="35" t="s">
        <v>51899</v>
      </c>
      <c r="B16912" s="36" t="s">
        <v>51900</v>
      </c>
      <c r="C16912" s="37">
        <v>80101602</v>
      </c>
      <c r="D16912" s="38" t="s">
        <v>51901</v>
      </c>
      <c r="E16912" s="39" t="s">
        <v>1657</v>
      </c>
      <c r="F16912" s="37" t="s">
        <v>8448</v>
      </c>
    </row>
    <row r="16913" spans="1:6" ht="14.25" customHeight="1" x14ac:dyDescent="0.2">
      <c r="A16913" s="35" t="s">
        <v>51902</v>
      </c>
      <c r="B16913" s="36" t="s">
        <v>51903</v>
      </c>
      <c r="C16913" s="37">
        <v>80101603</v>
      </c>
      <c r="D16913" s="38" t="s">
        <v>51904</v>
      </c>
      <c r="E16913" s="39" t="s">
        <v>1657</v>
      </c>
      <c r="F16913" s="37" t="s">
        <v>8448</v>
      </c>
    </row>
    <row r="16914" spans="1:6" ht="14.25" customHeight="1" x14ac:dyDescent="0.2">
      <c r="A16914" s="35" t="s">
        <v>51905</v>
      </c>
      <c r="B16914" s="36" t="s">
        <v>51906</v>
      </c>
      <c r="C16914" s="37">
        <v>80101604</v>
      </c>
      <c r="D16914" s="38" t="s">
        <v>51907</v>
      </c>
      <c r="E16914" s="39" t="s">
        <v>1657</v>
      </c>
      <c r="F16914" s="37" t="s">
        <v>8448</v>
      </c>
    </row>
    <row r="16915" spans="1:6" ht="14.25" customHeight="1" x14ac:dyDescent="0.2">
      <c r="A16915" s="35" t="s">
        <v>51908</v>
      </c>
      <c r="B16915" s="36" t="s">
        <v>51909</v>
      </c>
      <c r="C16915" s="37">
        <v>80101701</v>
      </c>
      <c r="D16915" s="38" t="s">
        <v>51910</v>
      </c>
      <c r="E16915" s="39" t="s">
        <v>1683</v>
      </c>
      <c r="F16915" s="37" t="s">
        <v>6231</v>
      </c>
    </row>
    <row r="16916" spans="1:6" ht="14.25" customHeight="1" x14ac:dyDescent="0.2">
      <c r="A16916" s="35" t="s">
        <v>51911</v>
      </c>
      <c r="B16916" s="36" t="s">
        <v>51912</v>
      </c>
      <c r="C16916" s="37">
        <v>80101702</v>
      </c>
      <c r="D16916" s="38" t="s">
        <v>51913</v>
      </c>
      <c r="E16916" s="39" t="s">
        <v>1657</v>
      </c>
      <c r="F16916" s="37" t="s">
        <v>8448</v>
      </c>
    </row>
    <row r="16917" spans="1:6" ht="14.25" customHeight="1" x14ac:dyDescent="0.2">
      <c r="A16917" s="35" t="s">
        <v>51914</v>
      </c>
      <c r="B16917" s="36" t="s">
        <v>51915</v>
      </c>
      <c r="C16917" s="37">
        <v>80101703</v>
      </c>
      <c r="D16917" s="38" t="s">
        <v>51916</v>
      </c>
      <c r="E16917" s="39" t="s">
        <v>1683</v>
      </c>
      <c r="F16917" s="37" t="s">
        <v>6231</v>
      </c>
    </row>
    <row r="16918" spans="1:6" ht="14.25" customHeight="1" x14ac:dyDescent="0.2">
      <c r="A16918" s="35" t="s">
        <v>51917</v>
      </c>
      <c r="B16918" s="36" t="s">
        <v>51918</v>
      </c>
      <c r="C16918" s="37">
        <v>80101704</v>
      </c>
      <c r="D16918" s="38" t="s">
        <v>51919</v>
      </c>
      <c r="E16918" s="39" t="s">
        <v>1657</v>
      </c>
      <c r="F16918" s="37" t="s">
        <v>8448</v>
      </c>
    </row>
    <row r="16919" spans="1:6" ht="14.25" customHeight="1" x14ac:dyDescent="0.2">
      <c r="A16919" s="35" t="s">
        <v>51920</v>
      </c>
      <c r="B16919" s="36" t="s">
        <v>51921</v>
      </c>
      <c r="C16919" s="37">
        <v>80101705</v>
      </c>
      <c r="D16919" s="38" t="s">
        <v>51922</v>
      </c>
      <c r="E16919" s="39" t="s">
        <v>1683</v>
      </c>
      <c r="F16919" s="37" t="s">
        <v>6231</v>
      </c>
    </row>
    <row r="16920" spans="1:6" ht="14.25" customHeight="1" x14ac:dyDescent="0.2">
      <c r="A16920" s="35" t="s">
        <v>51923</v>
      </c>
      <c r="B16920" s="36" t="s">
        <v>51924</v>
      </c>
      <c r="C16920" s="37">
        <v>80101706</v>
      </c>
      <c r="D16920" s="38" t="s">
        <v>51925</v>
      </c>
      <c r="E16920" s="39" t="s">
        <v>1683</v>
      </c>
      <c r="F16920" s="37" t="s">
        <v>6231</v>
      </c>
    </row>
    <row r="16921" spans="1:6" ht="14.25" customHeight="1" x14ac:dyDescent="0.2">
      <c r="A16921" s="35" t="s">
        <v>51926</v>
      </c>
      <c r="B16921" s="36" t="s">
        <v>51927</v>
      </c>
      <c r="C16921" s="37">
        <v>80101707</v>
      </c>
      <c r="D16921" s="38" t="s">
        <v>51928</v>
      </c>
      <c r="E16921" s="39" t="s">
        <v>1683</v>
      </c>
      <c r="F16921" s="37" t="s">
        <v>6231</v>
      </c>
    </row>
    <row r="16922" spans="1:6" ht="14.25" customHeight="1" x14ac:dyDescent="0.2">
      <c r="A16922" s="35" t="s">
        <v>2234</v>
      </c>
      <c r="B16922" s="36" t="s">
        <v>51929</v>
      </c>
      <c r="C16922" s="37">
        <v>80111501</v>
      </c>
      <c r="D16922" s="38" t="s">
        <v>51930</v>
      </c>
      <c r="E16922" s="39" t="s">
        <v>1684</v>
      </c>
      <c r="F16922" s="37" t="s">
        <v>51931</v>
      </c>
    </row>
    <row r="16923" spans="1:6" ht="14.25" customHeight="1" x14ac:dyDescent="0.2">
      <c r="A16923" s="35" t="s">
        <v>51932</v>
      </c>
      <c r="B16923" s="36" t="s">
        <v>51933</v>
      </c>
      <c r="C16923" s="37">
        <v>80111502</v>
      </c>
      <c r="D16923" s="38" t="s">
        <v>51934</v>
      </c>
      <c r="E16923" s="39" t="s">
        <v>1683</v>
      </c>
      <c r="F16923" s="37" t="s">
        <v>6231</v>
      </c>
    </row>
    <row r="16924" spans="1:6" ht="14.25" customHeight="1" x14ac:dyDescent="0.2">
      <c r="A16924" s="35" t="s">
        <v>51935</v>
      </c>
      <c r="B16924" s="36" t="s">
        <v>51936</v>
      </c>
      <c r="C16924" s="37">
        <v>80111503</v>
      </c>
      <c r="D16924" s="38" t="s">
        <v>51937</v>
      </c>
      <c r="E16924" s="39" t="s">
        <v>1683</v>
      </c>
      <c r="F16924" s="37" t="s">
        <v>6231</v>
      </c>
    </row>
    <row r="16925" spans="1:6" ht="14.25" customHeight="1" x14ac:dyDescent="0.2">
      <c r="A16925" s="35" t="s">
        <v>51938</v>
      </c>
      <c r="B16925" s="36" t="s">
        <v>51939</v>
      </c>
      <c r="C16925" s="37">
        <v>80111504</v>
      </c>
      <c r="D16925" s="38" t="s">
        <v>51940</v>
      </c>
      <c r="E16925" s="39" t="s">
        <v>1684</v>
      </c>
      <c r="F16925" s="37" t="s">
        <v>51931</v>
      </c>
    </row>
    <row r="16926" spans="1:6" ht="14.25" customHeight="1" x14ac:dyDescent="0.2">
      <c r="A16926" s="35" t="s">
        <v>51941</v>
      </c>
      <c r="B16926" s="36" t="s">
        <v>51942</v>
      </c>
      <c r="C16926" s="37">
        <v>80111505</v>
      </c>
      <c r="D16926" s="38" t="s">
        <v>51943</v>
      </c>
      <c r="E16926" s="39" t="s">
        <v>1683</v>
      </c>
      <c r="F16926" s="37" t="s">
        <v>6231</v>
      </c>
    </row>
    <row r="16927" spans="1:6" ht="14.25" customHeight="1" x14ac:dyDescent="0.2">
      <c r="A16927" s="35" t="s">
        <v>51944</v>
      </c>
      <c r="B16927" s="36" t="s">
        <v>51945</v>
      </c>
      <c r="C16927" s="37">
        <v>80111506</v>
      </c>
      <c r="D16927" s="38" t="s">
        <v>51946</v>
      </c>
      <c r="E16927" s="39" t="s">
        <v>1683</v>
      </c>
      <c r="F16927" s="37" t="s">
        <v>6231</v>
      </c>
    </row>
    <row r="16928" spans="1:6" ht="14.25" customHeight="1" x14ac:dyDescent="0.2">
      <c r="A16928" s="35" t="s">
        <v>51947</v>
      </c>
      <c r="B16928" s="36" t="s">
        <v>51948</v>
      </c>
      <c r="C16928" s="37">
        <v>80111507</v>
      </c>
      <c r="D16928" s="38" t="s">
        <v>51949</v>
      </c>
      <c r="E16928" s="39" t="s">
        <v>1766</v>
      </c>
      <c r="F16928" s="37" t="s">
        <v>2917</v>
      </c>
    </row>
    <row r="16929" spans="1:6" ht="14.25" customHeight="1" x14ac:dyDescent="0.2">
      <c r="A16929" s="35" t="s">
        <v>51950</v>
      </c>
      <c r="B16929" s="36" t="s">
        <v>51951</v>
      </c>
      <c r="C16929" s="37">
        <v>80111508</v>
      </c>
      <c r="D16929" s="38" t="s">
        <v>51952</v>
      </c>
      <c r="E16929" s="39" t="s">
        <v>1683</v>
      </c>
      <c r="F16929" s="37" t="s">
        <v>6231</v>
      </c>
    </row>
    <row r="16930" spans="1:6" ht="14.25" customHeight="1" x14ac:dyDescent="0.2">
      <c r="A16930" s="35" t="s">
        <v>51953</v>
      </c>
      <c r="B16930" s="36" t="s">
        <v>51954</v>
      </c>
      <c r="C16930" s="37">
        <v>80111601</v>
      </c>
      <c r="D16930" s="38" t="s">
        <v>51955</v>
      </c>
      <c r="E16930" s="39" t="s">
        <v>1766</v>
      </c>
      <c r="F16930" s="37" t="s">
        <v>2917</v>
      </c>
    </row>
    <row r="16931" spans="1:6" ht="14.25" customHeight="1" x14ac:dyDescent="0.2">
      <c r="A16931" s="35" t="s">
        <v>51956</v>
      </c>
      <c r="B16931" s="36" t="s">
        <v>51957</v>
      </c>
      <c r="C16931" s="37">
        <v>80111602</v>
      </c>
      <c r="D16931" s="38" t="s">
        <v>51958</v>
      </c>
      <c r="E16931" s="39" t="s">
        <v>1766</v>
      </c>
      <c r="F16931" s="37" t="s">
        <v>2917</v>
      </c>
    </row>
    <row r="16932" spans="1:6" ht="14.25" customHeight="1" x14ac:dyDescent="0.2">
      <c r="A16932" s="35" t="s">
        <v>51959</v>
      </c>
      <c r="B16932" s="36" t="s">
        <v>51960</v>
      </c>
      <c r="C16932" s="37">
        <v>80111603</v>
      </c>
      <c r="D16932" s="38" t="s">
        <v>51961</v>
      </c>
      <c r="E16932" s="39" t="s">
        <v>1766</v>
      </c>
      <c r="F16932" s="37" t="s">
        <v>2917</v>
      </c>
    </row>
    <row r="16933" spans="1:6" ht="14.25" customHeight="1" x14ac:dyDescent="0.2">
      <c r="A16933" s="35" t="s">
        <v>2281</v>
      </c>
      <c r="B16933" s="36" t="s">
        <v>51962</v>
      </c>
      <c r="C16933" s="37">
        <v>80111604</v>
      </c>
      <c r="D16933" s="38" t="s">
        <v>51963</v>
      </c>
      <c r="E16933" s="39" t="s">
        <v>1766</v>
      </c>
      <c r="F16933" s="37" t="s">
        <v>2917</v>
      </c>
    </row>
    <row r="16934" spans="1:6" ht="14.25" customHeight="1" x14ac:dyDescent="0.2">
      <c r="A16934" s="35" t="s">
        <v>51964</v>
      </c>
      <c r="B16934" s="36" t="s">
        <v>51965</v>
      </c>
      <c r="C16934" s="37">
        <v>80111605</v>
      </c>
      <c r="D16934" s="38" t="s">
        <v>51966</v>
      </c>
      <c r="E16934" s="39" t="s">
        <v>1766</v>
      </c>
      <c r="F16934" s="37" t="s">
        <v>2917</v>
      </c>
    </row>
    <row r="16935" spans="1:6" ht="14.25" customHeight="1" x14ac:dyDescent="0.2">
      <c r="A16935" s="35" t="s">
        <v>51967</v>
      </c>
      <c r="B16935" s="36" t="s">
        <v>51968</v>
      </c>
      <c r="C16935" s="37">
        <v>80111606</v>
      </c>
      <c r="D16935" s="38" t="s">
        <v>51969</v>
      </c>
      <c r="E16935" s="39" t="s">
        <v>1766</v>
      </c>
      <c r="F16935" s="37" t="s">
        <v>2917</v>
      </c>
    </row>
    <row r="16936" spans="1:6" ht="14.25" customHeight="1" x14ac:dyDescent="0.2">
      <c r="A16936" s="35" t="s">
        <v>51970</v>
      </c>
      <c r="B16936" s="36" t="s">
        <v>51971</v>
      </c>
      <c r="C16936" s="37">
        <v>80111607</v>
      </c>
      <c r="D16936" s="38" t="s">
        <v>51972</v>
      </c>
      <c r="E16936" s="39" t="s">
        <v>1679</v>
      </c>
      <c r="F16936" s="37" t="s">
        <v>51973</v>
      </c>
    </row>
    <row r="16937" spans="1:6" ht="14.25" customHeight="1" x14ac:dyDescent="0.2">
      <c r="A16937" s="35" t="s">
        <v>51974</v>
      </c>
      <c r="B16937" s="36" t="s">
        <v>51975</v>
      </c>
      <c r="C16937" s="37">
        <v>80111608</v>
      </c>
      <c r="D16937" s="38" t="s">
        <v>51976</v>
      </c>
      <c r="E16937" s="39" t="s">
        <v>1766</v>
      </c>
      <c r="F16937" s="37" t="s">
        <v>2917</v>
      </c>
    </row>
    <row r="16938" spans="1:6" ht="14.25" customHeight="1" x14ac:dyDescent="0.2">
      <c r="A16938" s="35" t="s">
        <v>51977</v>
      </c>
      <c r="B16938" s="36" t="s">
        <v>51978</v>
      </c>
      <c r="C16938" s="37">
        <v>80111609</v>
      </c>
      <c r="D16938" s="38" t="s">
        <v>51979</v>
      </c>
      <c r="E16938" s="39" t="s">
        <v>1766</v>
      </c>
      <c r="F16938" s="37" t="s">
        <v>2917</v>
      </c>
    </row>
    <row r="16939" spans="1:6" ht="14.25" customHeight="1" x14ac:dyDescent="0.2">
      <c r="A16939" s="35" t="s">
        <v>51980</v>
      </c>
      <c r="B16939" s="36" t="s">
        <v>51981</v>
      </c>
      <c r="C16939" s="37">
        <v>80111610</v>
      </c>
      <c r="D16939" s="38" t="s">
        <v>51982</v>
      </c>
      <c r="E16939" s="39" t="s">
        <v>1766</v>
      </c>
      <c r="F16939" s="37" t="s">
        <v>2917</v>
      </c>
    </row>
    <row r="16940" spans="1:6" ht="14.25" customHeight="1" x14ac:dyDescent="0.2">
      <c r="A16940" s="35" t="s">
        <v>51983</v>
      </c>
      <c r="B16940" s="36" t="s">
        <v>51984</v>
      </c>
      <c r="C16940" s="37">
        <v>80111611</v>
      </c>
      <c r="D16940" s="38" t="s">
        <v>51985</v>
      </c>
      <c r="E16940" s="39" t="s">
        <v>1766</v>
      </c>
      <c r="F16940" s="37" t="s">
        <v>2917</v>
      </c>
    </row>
    <row r="16941" spans="1:6" ht="14.25" customHeight="1" x14ac:dyDescent="0.2">
      <c r="A16941" s="35" t="s">
        <v>51986</v>
      </c>
      <c r="B16941" s="36" t="s">
        <v>51987</v>
      </c>
      <c r="C16941" s="37">
        <v>80111612</v>
      </c>
      <c r="D16941" s="38" t="s">
        <v>51988</v>
      </c>
      <c r="E16941" s="39" t="s">
        <v>1766</v>
      </c>
      <c r="F16941" s="37" t="s">
        <v>2917</v>
      </c>
    </row>
    <row r="16942" spans="1:6" ht="14.25" customHeight="1" x14ac:dyDescent="0.2">
      <c r="A16942" s="35" t="s">
        <v>51989</v>
      </c>
      <c r="B16942" s="36" t="s">
        <v>51990</v>
      </c>
      <c r="C16942" s="37">
        <v>80111613</v>
      </c>
      <c r="D16942" s="38" t="s">
        <v>51991</v>
      </c>
      <c r="E16942" s="39" t="s">
        <v>1766</v>
      </c>
      <c r="F16942" s="37" t="s">
        <v>2917</v>
      </c>
    </row>
    <row r="16943" spans="1:6" ht="14.25" customHeight="1" x14ac:dyDescent="0.2">
      <c r="A16943" s="35" t="s">
        <v>1169</v>
      </c>
      <c r="B16943" s="36" t="s">
        <v>51992</v>
      </c>
      <c r="C16943" s="37">
        <v>80111614</v>
      </c>
      <c r="D16943" s="38" t="s">
        <v>51993</v>
      </c>
      <c r="E16943" s="39" t="s">
        <v>1657</v>
      </c>
      <c r="F16943" s="37" t="s">
        <v>8448</v>
      </c>
    </row>
    <row r="16944" spans="1:6" ht="14.25" customHeight="1" x14ac:dyDescent="0.2">
      <c r="A16944" s="35" t="s">
        <v>51994</v>
      </c>
      <c r="B16944" s="36" t="s">
        <v>51995</v>
      </c>
      <c r="C16944" s="37">
        <v>80111615</v>
      </c>
      <c r="D16944" s="38" t="s">
        <v>51996</v>
      </c>
      <c r="E16944" s="39" t="s">
        <v>1683</v>
      </c>
      <c r="F16944" s="37" t="s">
        <v>6231</v>
      </c>
    </row>
    <row r="16945" spans="1:6" ht="14.25" customHeight="1" x14ac:dyDescent="0.2">
      <c r="A16945" s="35" t="s">
        <v>51997</v>
      </c>
      <c r="B16945" s="36" t="s">
        <v>51998</v>
      </c>
      <c r="C16945" s="37">
        <v>80111616</v>
      </c>
      <c r="D16945" s="38" t="s">
        <v>51999</v>
      </c>
      <c r="E16945" s="39" t="s">
        <v>1683</v>
      </c>
      <c r="F16945" s="37" t="s">
        <v>6231</v>
      </c>
    </row>
    <row r="16946" spans="1:6" ht="14.25" customHeight="1" x14ac:dyDescent="0.2">
      <c r="A16946" s="35" t="s">
        <v>1167</v>
      </c>
      <c r="B16946" s="36" t="s">
        <v>52000</v>
      </c>
      <c r="C16946" s="37">
        <v>80111617</v>
      </c>
      <c r="D16946" s="38" t="s">
        <v>52001</v>
      </c>
      <c r="E16946" s="39" t="s">
        <v>1683</v>
      </c>
      <c r="F16946" s="37" t="s">
        <v>6231</v>
      </c>
    </row>
    <row r="16947" spans="1:6" ht="14.25" customHeight="1" x14ac:dyDescent="0.2">
      <c r="A16947" s="35" t="s">
        <v>1168</v>
      </c>
      <c r="B16947" s="36" t="s">
        <v>52002</v>
      </c>
      <c r="C16947" s="37">
        <v>80111618</v>
      </c>
      <c r="D16947" s="38" t="s">
        <v>52003</v>
      </c>
      <c r="E16947" s="39" t="s">
        <v>1766</v>
      </c>
      <c r="F16947" s="37" t="s">
        <v>2917</v>
      </c>
    </row>
    <row r="16948" spans="1:6" ht="14.25" customHeight="1" x14ac:dyDescent="0.2">
      <c r="A16948" s="35" t="s">
        <v>52004</v>
      </c>
      <c r="B16948" s="36" t="s">
        <v>52005</v>
      </c>
      <c r="C16948" s="37">
        <v>80111619</v>
      </c>
      <c r="D16948" s="38" t="s">
        <v>52006</v>
      </c>
      <c r="E16948" s="39" t="s">
        <v>1766</v>
      </c>
      <c r="F16948" s="37" t="s">
        <v>2917</v>
      </c>
    </row>
    <row r="16949" spans="1:6" ht="14.25" customHeight="1" x14ac:dyDescent="0.2">
      <c r="A16949" s="35" t="s">
        <v>1681</v>
      </c>
      <c r="B16949" s="36" t="s">
        <v>52007</v>
      </c>
      <c r="C16949" s="37">
        <v>80111701</v>
      </c>
      <c r="D16949" s="38" t="s">
        <v>52008</v>
      </c>
      <c r="E16949" s="39" t="s">
        <v>1683</v>
      </c>
      <c r="F16949" s="37" t="s">
        <v>6231</v>
      </c>
    </row>
    <row r="16950" spans="1:6" ht="14.25" customHeight="1" x14ac:dyDescent="0.2">
      <c r="A16950" s="35" t="s">
        <v>52009</v>
      </c>
      <c r="B16950" s="36" t="s">
        <v>52010</v>
      </c>
      <c r="C16950" s="37">
        <v>80111702</v>
      </c>
      <c r="D16950" s="38" t="s">
        <v>52011</v>
      </c>
      <c r="E16950" s="39" t="s">
        <v>1683</v>
      </c>
      <c r="F16950" s="37" t="s">
        <v>6231</v>
      </c>
    </row>
    <row r="16951" spans="1:6" ht="14.25" customHeight="1" x14ac:dyDescent="0.2">
      <c r="A16951" s="35" t="s">
        <v>52012</v>
      </c>
      <c r="B16951" s="36" t="s">
        <v>52013</v>
      </c>
      <c r="C16951" s="37">
        <v>80111703</v>
      </c>
      <c r="D16951" s="38" t="s">
        <v>52014</v>
      </c>
      <c r="E16951" s="39" t="s">
        <v>1683</v>
      </c>
      <c r="F16951" s="37" t="s">
        <v>6231</v>
      </c>
    </row>
    <row r="16952" spans="1:6" ht="14.25" customHeight="1" x14ac:dyDescent="0.2">
      <c r="A16952" s="35" t="s">
        <v>52015</v>
      </c>
      <c r="B16952" s="36" t="s">
        <v>52016</v>
      </c>
      <c r="C16952" s="37">
        <v>80111704</v>
      </c>
      <c r="D16952" s="38" t="s">
        <v>52017</v>
      </c>
      <c r="E16952" s="39" t="s">
        <v>1683</v>
      </c>
      <c r="F16952" s="37" t="s">
        <v>6231</v>
      </c>
    </row>
    <row r="16953" spans="1:6" ht="14.25" customHeight="1" x14ac:dyDescent="0.2">
      <c r="A16953" s="35" t="s">
        <v>52018</v>
      </c>
      <c r="B16953" s="36" t="s">
        <v>52019</v>
      </c>
      <c r="C16953" s="37">
        <v>80111705</v>
      </c>
      <c r="D16953" s="38" t="s">
        <v>52020</v>
      </c>
      <c r="E16953" s="39" t="s">
        <v>1683</v>
      </c>
      <c r="F16953" s="37" t="s">
        <v>6231</v>
      </c>
    </row>
    <row r="16954" spans="1:6" ht="14.25" customHeight="1" x14ac:dyDescent="0.2">
      <c r="A16954" s="35" t="s">
        <v>52021</v>
      </c>
      <c r="B16954" s="36" t="s">
        <v>52022</v>
      </c>
      <c r="C16954" s="37">
        <v>80111706</v>
      </c>
      <c r="D16954" s="38" t="s">
        <v>52023</v>
      </c>
      <c r="E16954" s="39" t="s">
        <v>1683</v>
      </c>
      <c r="F16954" s="37" t="s">
        <v>6231</v>
      </c>
    </row>
    <row r="16955" spans="1:6" ht="14.25" customHeight="1" x14ac:dyDescent="0.2">
      <c r="A16955" s="35" t="s">
        <v>52024</v>
      </c>
      <c r="B16955" s="36" t="s">
        <v>52025</v>
      </c>
      <c r="C16955" s="37">
        <v>80111707</v>
      </c>
      <c r="D16955" s="38" t="s">
        <v>52026</v>
      </c>
      <c r="E16955" s="39" t="s">
        <v>1683</v>
      </c>
      <c r="F16955" s="37" t="s">
        <v>6231</v>
      </c>
    </row>
    <row r="16956" spans="1:6" ht="14.25" customHeight="1" x14ac:dyDescent="0.2">
      <c r="A16956" s="35" t="s">
        <v>52027</v>
      </c>
      <c r="B16956" s="36" t="s">
        <v>52028</v>
      </c>
      <c r="C16956" s="37">
        <v>80111708</v>
      </c>
      <c r="D16956" s="38" t="s">
        <v>52029</v>
      </c>
      <c r="E16956" s="39" t="s">
        <v>1683</v>
      </c>
      <c r="F16956" s="37" t="s">
        <v>6231</v>
      </c>
    </row>
    <row r="16957" spans="1:6" ht="14.25" customHeight="1" x14ac:dyDescent="0.2">
      <c r="A16957" s="35" t="s">
        <v>52030</v>
      </c>
      <c r="B16957" s="36" t="s">
        <v>52031</v>
      </c>
      <c r="C16957" s="37">
        <v>80111709</v>
      </c>
      <c r="D16957" s="38" t="s">
        <v>52032</v>
      </c>
      <c r="E16957" s="39" t="s">
        <v>1683</v>
      </c>
      <c r="F16957" s="37" t="s">
        <v>6231</v>
      </c>
    </row>
    <row r="16958" spans="1:6" ht="14.25" customHeight="1" x14ac:dyDescent="0.2">
      <c r="A16958" s="35" t="s">
        <v>52033</v>
      </c>
      <c r="B16958" s="36" t="s">
        <v>52034</v>
      </c>
      <c r="C16958" s="37">
        <v>80111710</v>
      </c>
      <c r="D16958" s="38" t="s">
        <v>52035</v>
      </c>
      <c r="E16958" s="39" t="s">
        <v>1679</v>
      </c>
      <c r="F16958" s="37" t="s">
        <v>51973</v>
      </c>
    </row>
    <row r="16959" spans="1:6" ht="14.25" customHeight="1" x14ac:dyDescent="0.2">
      <c r="A16959" s="35" t="s">
        <v>52036</v>
      </c>
      <c r="B16959" s="36" t="s">
        <v>52037</v>
      </c>
      <c r="C16959" s="37">
        <v>80111711</v>
      </c>
      <c r="D16959" s="38" t="s">
        <v>52038</v>
      </c>
      <c r="E16959" s="39" t="s">
        <v>1729</v>
      </c>
      <c r="F16959" s="37" t="s">
        <v>51892</v>
      </c>
    </row>
    <row r="16960" spans="1:6" ht="14.25" customHeight="1" x14ac:dyDescent="0.2">
      <c r="A16960" s="35" t="s">
        <v>52039</v>
      </c>
      <c r="B16960" s="36" t="s">
        <v>52040</v>
      </c>
      <c r="C16960" s="37">
        <v>80111712</v>
      </c>
      <c r="D16960" s="38" t="s">
        <v>52041</v>
      </c>
      <c r="E16960" s="39" t="s">
        <v>1729</v>
      </c>
      <c r="F16960" s="37" t="s">
        <v>51892</v>
      </c>
    </row>
    <row r="16961" spans="1:6" ht="14.25" customHeight="1" x14ac:dyDescent="0.2">
      <c r="A16961" s="35" t="s">
        <v>52042</v>
      </c>
      <c r="B16961" s="36" t="s">
        <v>52043</v>
      </c>
      <c r="C16961" s="37">
        <v>80111713</v>
      </c>
      <c r="D16961" s="38" t="s">
        <v>52044</v>
      </c>
      <c r="E16961" s="39" t="s">
        <v>1683</v>
      </c>
      <c r="F16961" s="37" t="s">
        <v>6231</v>
      </c>
    </row>
    <row r="16962" spans="1:6" ht="14.25" customHeight="1" x14ac:dyDescent="0.2">
      <c r="A16962" s="35" t="s">
        <v>52045</v>
      </c>
      <c r="B16962" s="36" t="s">
        <v>52046</v>
      </c>
      <c r="C16962" s="37">
        <v>80111714</v>
      </c>
      <c r="D16962" s="38" t="s">
        <v>52047</v>
      </c>
      <c r="E16962" s="39" t="s">
        <v>1683</v>
      </c>
      <c r="F16962" s="37" t="s">
        <v>6231</v>
      </c>
    </row>
    <row r="16963" spans="1:6" ht="14.25" customHeight="1" x14ac:dyDescent="0.2">
      <c r="A16963" s="35" t="s">
        <v>52048</v>
      </c>
      <c r="B16963" s="36" t="s">
        <v>52049</v>
      </c>
      <c r="C16963" s="37">
        <v>80111715</v>
      </c>
      <c r="D16963" s="38" t="s">
        <v>52050</v>
      </c>
      <c r="E16963" s="39" t="s">
        <v>1683</v>
      </c>
      <c r="F16963" s="37" t="s">
        <v>6231</v>
      </c>
    </row>
    <row r="16964" spans="1:6" ht="14.25" customHeight="1" x14ac:dyDescent="0.2">
      <c r="A16964" s="35" t="s">
        <v>52051</v>
      </c>
      <c r="B16964" s="36" t="s">
        <v>52052</v>
      </c>
      <c r="C16964" s="37">
        <v>80111716</v>
      </c>
      <c r="D16964" s="38" t="s">
        <v>52053</v>
      </c>
      <c r="E16964" s="39" t="s">
        <v>1766</v>
      </c>
      <c r="F16964" s="37" t="s">
        <v>2917</v>
      </c>
    </row>
    <row r="16965" spans="1:6" ht="14.25" customHeight="1" x14ac:dyDescent="0.2">
      <c r="A16965" s="35" t="s">
        <v>52054</v>
      </c>
      <c r="B16965" s="36" t="s">
        <v>52055</v>
      </c>
      <c r="C16965" s="37">
        <v>80111801</v>
      </c>
      <c r="D16965" s="38" t="s">
        <v>52056</v>
      </c>
      <c r="E16965" s="39" t="s">
        <v>1729</v>
      </c>
      <c r="F16965" s="37" t="s">
        <v>51892</v>
      </c>
    </row>
    <row r="16966" spans="1:6" ht="14.25" customHeight="1" x14ac:dyDescent="0.2">
      <c r="A16966" s="35" t="s">
        <v>52057</v>
      </c>
      <c r="B16966" s="36" t="s">
        <v>52058</v>
      </c>
      <c r="C16966" s="37">
        <v>80121501</v>
      </c>
      <c r="D16966" s="38" t="s">
        <v>52059</v>
      </c>
      <c r="E16966" s="39" t="s">
        <v>1679</v>
      </c>
      <c r="F16966" s="37" t="s">
        <v>51973</v>
      </c>
    </row>
    <row r="16967" spans="1:6" ht="14.25" customHeight="1" x14ac:dyDescent="0.2">
      <c r="A16967" s="35" t="s">
        <v>52060</v>
      </c>
      <c r="B16967" s="36" t="s">
        <v>52061</v>
      </c>
      <c r="C16967" s="37">
        <v>80121502</v>
      </c>
      <c r="D16967" s="38" t="s">
        <v>52062</v>
      </c>
      <c r="E16967" s="39" t="s">
        <v>1679</v>
      </c>
      <c r="F16967" s="37" t="s">
        <v>51973</v>
      </c>
    </row>
    <row r="16968" spans="1:6" ht="14.25" customHeight="1" x14ac:dyDescent="0.2">
      <c r="A16968" s="35" t="s">
        <v>52063</v>
      </c>
      <c r="B16968" s="36" t="s">
        <v>52064</v>
      </c>
      <c r="C16968" s="37">
        <v>80121503</v>
      </c>
      <c r="D16968" s="38" t="s">
        <v>52065</v>
      </c>
      <c r="E16968" s="39" t="s">
        <v>1679</v>
      </c>
      <c r="F16968" s="37" t="s">
        <v>51973</v>
      </c>
    </row>
    <row r="16969" spans="1:6" ht="14.25" customHeight="1" x14ac:dyDescent="0.2">
      <c r="A16969" s="35" t="s">
        <v>52066</v>
      </c>
      <c r="B16969" s="36" t="s">
        <v>52067</v>
      </c>
      <c r="C16969" s="37">
        <v>80121601</v>
      </c>
      <c r="D16969" s="38" t="s">
        <v>52068</v>
      </c>
      <c r="E16969" s="39" t="s">
        <v>1679</v>
      </c>
      <c r="F16969" s="37" t="s">
        <v>51973</v>
      </c>
    </row>
    <row r="16970" spans="1:6" ht="14.25" customHeight="1" x14ac:dyDescent="0.2">
      <c r="A16970" s="35" t="s">
        <v>52069</v>
      </c>
      <c r="B16970" s="36" t="s">
        <v>52070</v>
      </c>
      <c r="C16970" s="37">
        <v>80121602</v>
      </c>
      <c r="D16970" s="38" t="s">
        <v>52071</v>
      </c>
      <c r="E16970" s="39" t="s">
        <v>1679</v>
      </c>
      <c r="F16970" s="37" t="s">
        <v>51973</v>
      </c>
    </row>
    <row r="16971" spans="1:6" ht="14.25" customHeight="1" x14ac:dyDescent="0.2">
      <c r="A16971" s="35" t="s">
        <v>52072</v>
      </c>
      <c r="B16971" s="36" t="s">
        <v>52073</v>
      </c>
      <c r="C16971" s="37">
        <v>80121603</v>
      </c>
      <c r="D16971" s="38" t="s">
        <v>52074</v>
      </c>
      <c r="E16971" s="39" t="s">
        <v>1679</v>
      </c>
      <c r="F16971" s="37" t="s">
        <v>51973</v>
      </c>
    </row>
    <row r="16972" spans="1:6" ht="14.25" customHeight="1" x14ac:dyDescent="0.2">
      <c r="A16972" s="35" t="s">
        <v>52075</v>
      </c>
      <c r="B16972" s="36" t="s">
        <v>52076</v>
      </c>
      <c r="C16972" s="37">
        <v>80121604</v>
      </c>
      <c r="D16972" s="38" t="s">
        <v>52077</v>
      </c>
      <c r="E16972" s="39" t="s">
        <v>1679</v>
      </c>
      <c r="F16972" s="37" t="s">
        <v>51973</v>
      </c>
    </row>
    <row r="16973" spans="1:6" ht="14.25" customHeight="1" x14ac:dyDescent="0.2">
      <c r="A16973" s="35" t="s">
        <v>52078</v>
      </c>
      <c r="B16973" s="36" t="s">
        <v>52079</v>
      </c>
      <c r="C16973" s="37">
        <v>80121605</v>
      </c>
      <c r="D16973" s="38" t="s">
        <v>52080</v>
      </c>
      <c r="E16973" s="39" t="s">
        <v>1679</v>
      </c>
      <c r="F16973" s="37" t="s">
        <v>51973</v>
      </c>
    </row>
    <row r="16974" spans="1:6" ht="14.25" customHeight="1" x14ac:dyDescent="0.2">
      <c r="A16974" s="35" t="s">
        <v>52081</v>
      </c>
      <c r="B16974" s="36" t="s">
        <v>52082</v>
      </c>
      <c r="C16974" s="37">
        <v>80121606</v>
      </c>
      <c r="D16974" s="38" t="s">
        <v>52083</v>
      </c>
      <c r="E16974" s="39" t="s">
        <v>1679</v>
      </c>
      <c r="F16974" s="37" t="s">
        <v>51973</v>
      </c>
    </row>
    <row r="16975" spans="1:6" ht="14.25" customHeight="1" x14ac:dyDescent="0.2">
      <c r="A16975" s="35" t="s">
        <v>52084</v>
      </c>
      <c r="B16975" s="36" t="s">
        <v>52085</v>
      </c>
      <c r="C16975" s="37">
        <v>80121607</v>
      </c>
      <c r="D16975" s="38" t="s">
        <v>52086</v>
      </c>
      <c r="E16975" s="39" t="s">
        <v>1679</v>
      </c>
      <c r="F16975" s="37" t="s">
        <v>51973</v>
      </c>
    </row>
    <row r="16976" spans="1:6" ht="14.25" customHeight="1" x14ac:dyDescent="0.2">
      <c r="A16976" s="35" t="s">
        <v>52087</v>
      </c>
      <c r="B16976" s="36" t="s">
        <v>52088</v>
      </c>
      <c r="C16976" s="37">
        <v>80121608</v>
      </c>
      <c r="D16976" s="38" t="s">
        <v>52089</v>
      </c>
      <c r="E16976" s="39" t="s">
        <v>1679</v>
      </c>
      <c r="F16976" s="37" t="s">
        <v>51973</v>
      </c>
    </row>
    <row r="16977" spans="1:6" ht="14.25" customHeight="1" x14ac:dyDescent="0.2">
      <c r="A16977" s="35" t="s">
        <v>52090</v>
      </c>
      <c r="B16977" s="36" t="s">
        <v>52091</v>
      </c>
      <c r="C16977" s="37">
        <v>80121609</v>
      </c>
      <c r="D16977" s="38" t="s">
        <v>52092</v>
      </c>
      <c r="E16977" s="39" t="s">
        <v>1679</v>
      </c>
      <c r="F16977" s="37" t="s">
        <v>51973</v>
      </c>
    </row>
    <row r="16978" spans="1:6" ht="14.25" customHeight="1" x14ac:dyDescent="0.2">
      <c r="A16978" s="35" t="s">
        <v>52093</v>
      </c>
      <c r="B16978" s="36" t="s">
        <v>52094</v>
      </c>
      <c r="C16978" s="37">
        <v>80121610</v>
      </c>
      <c r="D16978" s="38" t="s">
        <v>52095</v>
      </c>
      <c r="E16978" s="39" t="s">
        <v>1679</v>
      </c>
      <c r="F16978" s="37" t="s">
        <v>51973</v>
      </c>
    </row>
    <row r="16979" spans="1:6" ht="14.25" customHeight="1" x14ac:dyDescent="0.2">
      <c r="A16979" s="35" t="s">
        <v>52096</v>
      </c>
      <c r="B16979" s="36" t="s">
        <v>52097</v>
      </c>
      <c r="C16979" s="37">
        <v>80121611</v>
      </c>
      <c r="D16979" s="38" t="s">
        <v>52098</v>
      </c>
      <c r="E16979" s="39" t="s">
        <v>1679</v>
      </c>
      <c r="F16979" s="37" t="s">
        <v>51973</v>
      </c>
    </row>
    <row r="16980" spans="1:6" ht="14.25" customHeight="1" x14ac:dyDescent="0.2">
      <c r="A16980" s="35" t="s">
        <v>52099</v>
      </c>
      <c r="B16980" s="36" t="s">
        <v>52100</v>
      </c>
      <c r="C16980" s="37">
        <v>80121701</v>
      </c>
      <c r="D16980" s="38" t="s">
        <v>52101</v>
      </c>
      <c r="E16980" s="39" t="s">
        <v>1679</v>
      </c>
      <c r="F16980" s="37" t="s">
        <v>51973</v>
      </c>
    </row>
    <row r="16981" spans="1:6" ht="14.25" customHeight="1" x14ac:dyDescent="0.2">
      <c r="A16981" s="35" t="s">
        <v>52102</v>
      </c>
      <c r="B16981" s="36" t="s">
        <v>52103</v>
      </c>
      <c r="C16981" s="37">
        <v>80121702</v>
      </c>
      <c r="D16981" s="38" t="s">
        <v>52104</v>
      </c>
      <c r="E16981" s="39" t="s">
        <v>1679</v>
      </c>
      <c r="F16981" s="37" t="s">
        <v>51973</v>
      </c>
    </row>
    <row r="16982" spans="1:6" ht="14.25" customHeight="1" x14ac:dyDescent="0.2">
      <c r="A16982" s="35" t="s">
        <v>52105</v>
      </c>
      <c r="B16982" s="36" t="s">
        <v>52106</v>
      </c>
      <c r="C16982" s="37">
        <v>80121703</v>
      </c>
      <c r="D16982" s="38" t="s">
        <v>52107</v>
      </c>
      <c r="E16982" s="39" t="s">
        <v>1679</v>
      </c>
      <c r="F16982" s="37" t="s">
        <v>51973</v>
      </c>
    </row>
    <row r="16983" spans="1:6" ht="14.25" customHeight="1" x14ac:dyDescent="0.2">
      <c r="A16983" s="35" t="s">
        <v>52108</v>
      </c>
      <c r="B16983" s="36" t="s">
        <v>52109</v>
      </c>
      <c r="C16983" s="37">
        <v>80121704</v>
      </c>
      <c r="D16983" s="38" t="s">
        <v>52110</v>
      </c>
      <c r="E16983" s="39" t="s">
        <v>1679</v>
      </c>
      <c r="F16983" s="37" t="s">
        <v>51973</v>
      </c>
    </row>
    <row r="16984" spans="1:6" ht="14.25" customHeight="1" x14ac:dyDescent="0.2">
      <c r="A16984" s="35" t="s">
        <v>52111</v>
      </c>
      <c r="B16984" s="36" t="s">
        <v>52112</v>
      </c>
      <c r="C16984" s="37">
        <v>80121705</v>
      </c>
      <c r="D16984" s="38" t="s">
        <v>52113</v>
      </c>
      <c r="E16984" s="39" t="s">
        <v>1679</v>
      </c>
      <c r="F16984" s="37" t="s">
        <v>51973</v>
      </c>
    </row>
    <row r="16985" spans="1:6" ht="14.25" customHeight="1" x14ac:dyDescent="0.2">
      <c r="A16985" s="35" t="s">
        <v>52114</v>
      </c>
      <c r="B16985" s="36" t="s">
        <v>52115</v>
      </c>
      <c r="C16985" s="37">
        <v>80121706</v>
      </c>
      <c r="D16985" s="38" t="s">
        <v>52116</v>
      </c>
      <c r="E16985" s="39" t="s">
        <v>1679</v>
      </c>
      <c r="F16985" s="37" t="s">
        <v>51973</v>
      </c>
    </row>
    <row r="16986" spans="1:6" ht="14.25" customHeight="1" x14ac:dyDescent="0.2">
      <c r="A16986" s="35" t="s">
        <v>52117</v>
      </c>
      <c r="B16986" s="36" t="s">
        <v>52115</v>
      </c>
      <c r="C16986" s="37">
        <v>80121707</v>
      </c>
      <c r="D16986" s="38" t="s">
        <v>52118</v>
      </c>
      <c r="E16986" s="39" t="s">
        <v>1679</v>
      </c>
      <c r="F16986" s="37" t="s">
        <v>51973</v>
      </c>
    </row>
    <row r="16987" spans="1:6" ht="14.25" customHeight="1" x14ac:dyDescent="0.2">
      <c r="A16987" s="35" t="s">
        <v>52119</v>
      </c>
      <c r="B16987" s="36" t="s">
        <v>52120</v>
      </c>
      <c r="C16987" s="37">
        <v>80121801</v>
      </c>
      <c r="D16987" s="38" t="s">
        <v>52121</v>
      </c>
      <c r="E16987" s="39" t="s">
        <v>1679</v>
      </c>
      <c r="F16987" s="37" t="s">
        <v>51973</v>
      </c>
    </row>
    <row r="16988" spans="1:6" ht="14.25" customHeight="1" x14ac:dyDescent="0.2">
      <c r="A16988" s="35" t="s">
        <v>52122</v>
      </c>
      <c r="B16988" s="36" t="s">
        <v>52123</v>
      </c>
      <c r="C16988" s="37">
        <v>80121802</v>
      </c>
      <c r="D16988" s="38" t="s">
        <v>52124</v>
      </c>
      <c r="E16988" s="39" t="s">
        <v>1679</v>
      </c>
      <c r="F16988" s="37" t="s">
        <v>51973</v>
      </c>
    </row>
    <row r="16989" spans="1:6" ht="14.25" customHeight="1" x14ac:dyDescent="0.2">
      <c r="A16989" s="35" t="s">
        <v>52125</v>
      </c>
      <c r="B16989" s="36" t="s">
        <v>52126</v>
      </c>
      <c r="C16989" s="37">
        <v>80121803</v>
      </c>
      <c r="D16989" s="38" t="s">
        <v>52127</v>
      </c>
      <c r="E16989" s="39" t="s">
        <v>1679</v>
      </c>
      <c r="F16989" s="37" t="s">
        <v>51973</v>
      </c>
    </row>
    <row r="16990" spans="1:6" ht="14.25" customHeight="1" x14ac:dyDescent="0.2">
      <c r="A16990" s="35" t="s">
        <v>52128</v>
      </c>
      <c r="B16990" s="36" t="s">
        <v>52129</v>
      </c>
      <c r="C16990" s="37">
        <v>80121804</v>
      </c>
      <c r="D16990" s="38" t="s">
        <v>52130</v>
      </c>
      <c r="E16990" s="39" t="s">
        <v>1679</v>
      </c>
      <c r="F16990" s="37" t="s">
        <v>51973</v>
      </c>
    </row>
    <row r="16991" spans="1:6" ht="14.25" customHeight="1" x14ac:dyDescent="0.2">
      <c r="A16991" s="35" t="s">
        <v>52131</v>
      </c>
      <c r="B16991" s="36" t="s">
        <v>52132</v>
      </c>
      <c r="C16991" s="37">
        <v>80131501</v>
      </c>
      <c r="D16991" s="38" t="s">
        <v>52133</v>
      </c>
      <c r="E16991" s="39" t="s">
        <v>2076</v>
      </c>
      <c r="F16991" s="37" t="s">
        <v>52134</v>
      </c>
    </row>
    <row r="16992" spans="1:6" ht="14.25" customHeight="1" x14ac:dyDescent="0.2">
      <c r="A16992" s="35" t="s">
        <v>52135</v>
      </c>
      <c r="B16992" s="36" t="s">
        <v>52136</v>
      </c>
      <c r="C16992" s="37">
        <v>80131502</v>
      </c>
      <c r="D16992" s="38" t="s">
        <v>52137</v>
      </c>
      <c r="E16992" s="39" t="s">
        <v>2076</v>
      </c>
      <c r="F16992" s="37" t="s">
        <v>52134</v>
      </c>
    </row>
    <row r="16993" spans="1:6" ht="14.25" customHeight="1" x14ac:dyDescent="0.2">
      <c r="A16993" s="35" t="s">
        <v>52138</v>
      </c>
      <c r="B16993" s="36" t="s">
        <v>52139</v>
      </c>
      <c r="C16993" s="37">
        <v>80131503</v>
      </c>
      <c r="D16993" s="38" t="s">
        <v>52140</v>
      </c>
      <c r="E16993" s="39" t="s">
        <v>52141</v>
      </c>
      <c r="F16993" s="37" t="s">
        <v>52142</v>
      </c>
    </row>
    <row r="16994" spans="1:6" ht="14.25" customHeight="1" x14ac:dyDescent="0.2">
      <c r="A16994" s="35" t="s">
        <v>52143</v>
      </c>
      <c r="B16994" s="36" t="s">
        <v>52144</v>
      </c>
      <c r="C16994" s="37">
        <v>80131601</v>
      </c>
      <c r="D16994" s="38" t="s">
        <v>52145</v>
      </c>
      <c r="E16994" s="39" t="s">
        <v>1683</v>
      </c>
      <c r="F16994" s="37" t="s">
        <v>6231</v>
      </c>
    </row>
    <row r="16995" spans="1:6" ht="14.25" customHeight="1" x14ac:dyDescent="0.2">
      <c r="A16995" s="35" t="s">
        <v>52146</v>
      </c>
      <c r="B16995" s="36" t="s">
        <v>52147</v>
      </c>
      <c r="C16995" s="37">
        <v>80131602</v>
      </c>
      <c r="D16995" s="38" t="s">
        <v>52148</v>
      </c>
      <c r="E16995" s="39" t="s">
        <v>1683</v>
      </c>
      <c r="F16995" s="37" t="s">
        <v>6231</v>
      </c>
    </row>
    <row r="16996" spans="1:6" ht="14.25" customHeight="1" x14ac:dyDescent="0.2">
      <c r="A16996" s="35" t="s">
        <v>52149</v>
      </c>
      <c r="B16996" s="36" t="s">
        <v>52150</v>
      </c>
      <c r="C16996" s="37">
        <v>80131603</v>
      </c>
      <c r="D16996" s="38" t="s">
        <v>52151</v>
      </c>
      <c r="E16996" s="39" t="s">
        <v>1683</v>
      </c>
      <c r="F16996" s="37" t="s">
        <v>6231</v>
      </c>
    </row>
    <row r="16997" spans="1:6" ht="14.25" customHeight="1" x14ac:dyDescent="0.2">
      <c r="A16997" s="35" t="s">
        <v>52152</v>
      </c>
      <c r="B16997" s="36" t="s">
        <v>52153</v>
      </c>
      <c r="C16997" s="37">
        <v>80131604</v>
      </c>
      <c r="D16997" s="38" t="s">
        <v>52154</v>
      </c>
      <c r="E16997" s="39" t="s">
        <v>1683</v>
      </c>
      <c r="F16997" s="37" t="s">
        <v>6231</v>
      </c>
    </row>
    <row r="16998" spans="1:6" ht="14.25" customHeight="1" x14ac:dyDescent="0.2">
      <c r="A16998" s="35" t="s">
        <v>52155</v>
      </c>
      <c r="B16998" s="36" t="s">
        <v>52156</v>
      </c>
      <c r="C16998" s="37">
        <v>80131605</v>
      </c>
      <c r="D16998" s="38" t="s">
        <v>52157</v>
      </c>
      <c r="E16998" s="39" t="s">
        <v>1683</v>
      </c>
      <c r="F16998" s="37" t="s">
        <v>6231</v>
      </c>
    </row>
    <row r="16999" spans="1:6" ht="14.25" customHeight="1" x14ac:dyDescent="0.2">
      <c r="A16999" s="35" t="s">
        <v>52158</v>
      </c>
      <c r="B16999" s="36" t="s">
        <v>52159</v>
      </c>
      <c r="C16999" s="37">
        <v>80131701</v>
      </c>
      <c r="D16999" s="38" t="s">
        <v>52160</v>
      </c>
      <c r="E16999" s="39" t="s">
        <v>1679</v>
      </c>
      <c r="F16999" s="37" t="s">
        <v>51973</v>
      </c>
    </row>
    <row r="17000" spans="1:6" ht="14.25" customHeight="1" x14ac:dyDescent="0.2">
      <c r="A17000" s="35" t="s">
        <v>52161</v>
      </c>
      <c r="B17000" s="36" t="s">
        <v>52162</v>
      </c>
      <c r="C17000" s="37">
        <v>80131702</v>
      </c>
      <c r="D17000" s="38" t="s">
        <v>52163</v>
      </c>
      <c r="E17000" s="39" t="s">
        <v>1679</v>
      </c>
      <c r="F17000" s="37" t="s">
        <v>51973</v>
      </c>
    </row>
    <row r="17001" spans="1:6" ht="14.25" customHeight="1" x14ac:dyDescent="0.2">
      <c r="A17001" s="35" t="s">
        <v>52164</v>
      </c>
      <c r="B17001" s="36" t="s">
        <v>52165</v>
      </c>
      <c r="C17001" s="37">
        <v>80131703</v>
      </c>
      <c r="D17001" s="38" t="s">
        <v>52166</v>
      </c>
      <c r="E17001" s="39" t="s">
        <v>1679</v>
      </c>
      <c r="F17001" s="37" t="s">
        <v>51973</v>
      </c>
    </row>
    <row r="17002" spans="1:6" ht="14.25" customHeight="1" x14ac:dyDescent="0.2">
      <c r="A17002" s="35" t="s">
        <v>52167</v>
      </c>
      <c r="B17002" s="36" t="s">
        <v>52168</v>
      </c>
      <c r="C17002" s="37">
        <v>80131801</v>
      </c>
      <c r="D17002" s="38" t="s">
        <v>52169</v>
      </c>
      <c r="E17002" s="39" t="s">
        <v>1683</v>
      </c>
      <c r="F17002" s="37" t="s">
        <v>6231</v>
      </c>
    </row>
    <row r="17003" spans="1:6" ht="14.25" customHeight="1" x14ac:dyDescent="0.2">
      <c r="A17003" s="35" t="s">
        <v>52170</v>
      </c>
      <c r="B17003" s="36" t="s">
        <v>52171</v>
      </c>
      <c r="C17003" s="37">
        <v>80131802</v>
      </c>
      <c r="D17003" s="38" t="s">
        <v>52172</v>
      </c>
      <c r="E17003" s="39" t="s">
        <v>1766</v>
      </c>
      <c r="F17003" s="37" t="s">
        <v>2917</v>
      </c>
    </row>
    <row r="17004" spans="1:6" ht="14.25" customHeight="1" x14ac:dyDescent="0.2">
      <c r="A17004" s="35" t="s">
        <v>52173</v>
      </c>
      <c r="B17004" s="36" t="s">
        <v>52174</v>
      </c>
      <c r="C17004" s="37">
        <v>80131803</v>
      </c>
      <c r="D17004" s="38" t="s">
        <v>52175</v>
      </c>
      <c r="E17004" s="39" t="s">
        <v>1766</v>
      </c>
      <c r="F17004" s="37" t="s">
        <v>2917</v>
      </c>
    </row>
    <row r="17005" spans="1:6" ht="14.25" customHeight="1" x14ac:dyDescent="0.2">
      <c r="A17005" s="35" t="s">
        <v>52176</v>
      </c>
      <c r="B17005" s="36" t="s">
        <v>52177</v>
      </c>
      <c r="C17005" s="37">
        <v>80141501</v>
      </c>
      <c r="D17005" s="38" t="s">
        <v>52178</v>
      </c>
      <c r="E17005" s="39" t="s">
        <v>1683</v>
      </c>
      <c r="F17005" s="37" t="s">
        <v>6231</v>
      </c>
    </row>
    <row r="17006" spans="1:6" ht="14.25" customHeight="1" x14ac:dyDescent="0.2">
      <c r="A17006" s="35" t="s">
        <v>52179</v>
      </c>
      <c r="B17006" s="36" t="s">
        <v>52180</v>
      </c>
      <c r="C17006" s="37">
        <v>80141502</v>
      </c>
      <c r="D17006" s="38" t="s">
        <v>52181</v>
      </c>
      <c r="E17006" s="39" t="s">
        <v>1683</v>
      </c>
      <c r="F17006" s="37" t="s">
        <v>6231</v>
      </c>
    </row>
    <row r="17007" spans="1:6" ht="14.25" customHeight="1" x14ac:dyDescent="0.2">
      <c r="A17007" s="35" t="s">
        <v>52182</v>
      </c>
      <c r="B17007" s="36" t="s">
        <v>52183</v>
      </c>
      <c r="C17007" s="37">
        <v>80141503</v>
      </c>
      <c r="D17007" s="38" t="s">
        <v>52184</v>
      </c>
      <c r="E17007" s="39" t="s">
        <v>1683</v>
      </c>
      <c r="F17007" s="37" t="s">
        <v>6231</v>
      </c>
    </row>
    <row r="17008" spans="1:6" ht="14.25" customHeight="1" x14ac:dyDescent="0.2">
      <c r="A17008" s="35" t="s">
        <v>52185</v>
      </c>
      <c r="B17008" s="36" t="s">
        <v>52186</v>
      </c>
      <c r="C17008" s="37">
        <v>80141504</v>
      </c>
      <c r="D17008" s="38" t="s">
        <v>52187</v>
      </c>
      <c r="E17008" s="39" t="s">
        <v>1683</v>
      </c>
      <c r="F17008" s="37" t="s">
        <v>6231</v>
      </c>
    </row>
    <row r="17009" spans="1:6" ht="14.25" customHeight="1" x14ac:dyDescent="0.2">
      <c r="A17009" s="35" t="s">
        <v>52188</v>
      </c>
      <c r="B17009" s="36" t="s">
        <v>52189</v>
      </c>
      <c r="C17009" s="37">
        <v>80141505</v>
      </c>
      <c r="D17009" s="38" t="s">
        <v>52190</v>
      </c>
      <c r="E17009" s="39" t="s">
        <v>1683</v>
      </c>
      <c r="F17009" s="37" t="s">
        <v>6231</v>
      </c>
    </row>
    <row r="17010" spans="1:6" ht="14.25" customHeight="1" x14ac:dyDescent="0.2">
      <c r="A17010" s="35" t="s">
        <v>52191</v>
      </c>
      <c r="B17010" s="36" t="s">
        <v>52192</v>
      </c>
      <c r="C17010" s="37">
        <v>80141506</v>
      </c>
      <c r="D17010" s="38" t="s">
        <v>52193</v>
      </c>
      <c r="E17010" s="39" t="s">
        <v>1683</v>
      </c>
      <c r="F17010" s="37" t="s">
        <v>6231</v>
      </c>
    </row>
    <row r="17011" spans="1:6" ht="14.25" customHeight="1" x14ac:dyDescent="0.2">
      <c r="A17011" s="35" t="s">
        <v>52194</v>
      </c>
      <c r="B17011" s="36" t="s">
        <v>52195</v>
      </c>
      <c r="C17011" s="37">
        <v>80141507</v>
      </c>
      <c r="D17011" s="38" t="s">
        <v>52196</v>
      </c>
      <c r="E17011" s="39" t="s">
        <v>1683</v>
      </c>
      <c r="F17011" s="37" t="s">
        <v>6231</v>
      </c>
    </row>
    <row r="17012" spans="1:6" ht="14.25" customHeight="1" x14ac:dyDescent="0.2">
      <c r="A17012" s="35" t="s">
        <v>52197</v>
      </c>
      <c r="B17012" s="36" t="s">
        <v>52198</v>
      </c>
      <c r="C17012" s="37">
        <v>80141508</v>
      </c>
      <c r="D17012" s="38" t="s">
        <v>52199</v>
      </c>
      <c r="E17012" s="39" t="s">
        <v>1683</v>
      </c>
      <c r="F17012" s="37" t="s">
        <v>6231</v>
      </c>
    </row>
    <row r="17013" spans="1:6" ht="14.25" customHeight="1" x14ac:dyDescent="0.2">
      <c r="A17013" s="35" t="s">
        <v>52200</v>
      </c>
      <c r="B17013" s="36" t="s">
        <v>52201</v>
      </c>
      <c r="C17013" s="37">
        <v>80141509</v>
      </c>
      <c r="D17013" s="38" t="s">
        <v>52202</v>
      </c>
      <c r="E17013" s="39" t="s">
        <v>1683</v>
      </c>
      <c r="F17013" s="37" t="s">
        <v>6231</v>
      </c>
    </row>
    <row r="17014" spans="1:6" ht="14.25" customHeight="1" x14ac:dyDescent="0.2">
      <c r="A17014" s="35" t="s">
        <v>52203</v>
      </c>
      <c r="B17014" s="36" t="s">
        <v>52204</v>
      </c>
      <c r="C17014" s="37">
        <v>80141510</v>
      </c>
      <c r="D17014" s="38" t="s">
        <v>52205</v>
      </c>
      <c r="E17014" s="39" t="s">
        <v>1683</v>
      </c>
      <c r="F17014" s="37" t="s">
        <v>6231</v>
      </c>
    </row>
    <row r="17015" spans="1:6" ht="14.25" customHeight="1" x14ac:dyDescent="0.2">
      <c r="A17015" s="35" t="s">
        <v>52206</v>
      </c>
      <c r="B17015" s="36" t="s">
        <v>52207</v>
      </c>
      <c r="C17015" s="37">
        <v>80141511</v>
      </c>
      <c r="D17015" s="38" t="s">
        <v>52208</v>
      </c>
      <c r="E17015" s="39" t="s">
        <v>1683</v>
      </c>
      <c r="F17015" s="37" t="s">
        <v>6231</v>
      </c>
    </row>
    <row r="17016" spans="1:6" ht="14.25" customHeight="1" x14ac:dyDescent="0.2">
      <c r="A17016" s="35" t="s">
        <v>52209</v>
      </c>
      <c r="B17016" s="36" t="s">
        <v>52210</v>
      </c>
      <c r="C17016" s="37">
        <v>80141512</v>
      </c>
      <c r="D17016" s="38" t="s">
        <v>52211</v>
      </c>
      <c r="E17016" s="39" t="s">
        <v>1683</v>
      </c>
      <c r="F17016" s="37" t="s">
        <v>6231</v>
      </c>
    </row>
    <row r="17017" spans="1:6" ht="14.25" customHeight="1" x14ac:dyDescent="0.2">
      <c r="A17017" s="35" t="s">
        <v>52212</v>
      </c>
      <c r="B17017" s="36" t="s">
        <v>52213</v>
      </c>
      <c r="C17017" s="37">
        <v>80141513</v>
      </c>
      <c r="D17017" s="38" t="s">
        <v>52214</v>
      </c>
      <c r="E17017" s="39" t="s">
        <v>1683</v>
      </c>
      <c r="F17017" s="37" t="s">
        <v>6231</v>
      </c>
    </row>
    <row r="17018" spans="1:6" ht="14.25" customHeight="1" x14ac:dyDescent="0.2">
      <c r="A17018" s="35" t="s">
        <v>52215</v>
      </c>
      <c r="B17018" s="36" t="s">
        <v>52216</v>
      </c>
      <c r="C17018" s="37">
        <v>80141514</v>
      </c>
      <c r="D17018" s="38" t="s">
        <v>52217</v>
      </c>
      <c r="E17018" s="39" t="s">
        <v>1683</v>
      </c>
      <c r="F17018" s="37" t="s">
        <v>6231</v>
      </c>
    </row>
    <row r="17019" spans="1:6" ht="14.25" customHeight="1" x14ac:dyDescent="0.2">
      <c r="A17019" s="35" t="s">
        <v>52218</v>
      </c>
      <c r="B17019" s="36" t="s">
        <v>52219</v>
      </c>
      <c r="C17019" s="37">
        <v>80141601</v>
      </c>
      <c r="D17019" s="38" t="s">
        <v>52220</v>
      </c>
      <c r="E17019" s="39" t="s">
        <v>1766</v>
      </c>
      <c r="F17019" s="37" t="s">
        <v>2917</v>
      </c>
    </row>
    <row r="17020" spans="1:6" ht="14.25" customHeight="1" x14ac:dyDescent="0.2">
      <c r="A17020" s="35" t="s">
        <v>1731</v>
      </c>
      <c r="B17020" s="36" t="s">
        <v>52221</v>
      </c>
      <c r="C17020" s="37">
        <v>80141602</v>
      </c>
      <c r="D17020" s="38" t="s">
        <v>52222</v>
      </c>
      <c r="E17020" s="39" t="s">
        <v>1683</v>
      </c>
      <c r="F17020" s="37" t="s">
        <v>6231</v>
      </c>
    </row>
    <row r="17021" spans="1:6" ht="14.25" customHeight="1" x14ac:dyDescent="0.2">
      <c r="A17021" s="35" t="s">
        <v>52223</v>
      </c>
      <c r="B17021" s="36" t="s">
        <v>52224</v>
      </c>
      <c r="C17021" s="37">
        <v>80141603</v>
      </c>
      <c r="D17021" s="38" t="s">
        <v>52225</v>
      </c>
      <c r="E17021" s="39" t="s">
        <v>1683</v>
      </c>
      <c r="F17021" s="37" t="s">
        <v>6231</v>
      </c>
    </row>
    <row r="17022" spans="1:6" ht="14.25" customHeight="1" x14ac:dyDescent="0.2">
      <c r="A17022" s="35" t="s">
        <v>52226</v>
      </c>
      <c r="B17022" s="36" t="s">
        <v>52227</v>
      </c>
      <c r="C17022" s="37">
        <v>80141604</v>
      </c>
      <c r="D17022" s="38" t="s">
        <v>52228</v>
      </c>
      <c r="E17022" s="39" t="s">
        <v>1766</v>
      </c>
      <c r="F17022" s="37" t="s">
        <v>2917</v>
      </c>
    </row>
    <row r="17023" spans="1:6" ht="14.25" customHeight="1" x14ac:dyDescent="0.2">
      <c r="A17023" s="35" t="s">
        <v>52229</v>
      </c>
      <c r="B17023" s="36" t="s">
        <v>52230</v>
      </c>
      <c r="C17023" s="37">
        <v>80141605</v>
      </c>
      <c r="D17023" s="38" t="s">
        <v>52231</v>
      </c>
      <c r="E17023" s="39" t="s">
        <v>1683</v>
      </c>
      <c r="F17023" s="37" t="s">
        <v>6231</v>
      </c>
    </row>
    <row r="17024" spans="1:6" ht="14.25" customHeight="1" x14ac:dyDescent="0.2">
      <c r="A17024" s="35" t="s">
        <v>52232</v>
      </c>
      <c r="B17024" s="36" t="s">
        <v>52233</v>
      </c>
      <c r="C17024" s="37">
        <v>80141606</v>
      </c>
      <c r="D17024" s="38" t="s">
        <v>52234</v>
      </c>
      <c r="E17024" s="39" t="s">
        <v>1683</v>
      </c>
      <c r="F17024" s="37" t="s">
        <v>6231</v>
      </c>
    </row>
    <row r="17025" spans="1:6" ht="25.5" customHeight="1" x14ac:dyDescent="0.2">
      <c r="A17025" s="35" t="s">
        <v>1612</v>
      </c>
      <c r="B17025" s="36" t="s">
        <v>1613</v>
      </c>
      <c r="C17025" s="37">
        <v>80141607</v>
      </c>
      <c r="D17025" s="38" t="s">
        <v>52235</v>
      </c>
      <c r="E17025" s="39" t="s">
        <v>1608</v>
      </c>
      <c r="F17025" s="37" t="s">
        <v>46142</v>
      </c>
    </row>
    <row r="17026" spans="1:6" ht="14.25" customHeight="1" x14ac:dyDescent="0.2">
      <c r="A17026" s="35" t="s">
        <v>52236</v>
      </c>
      <c r="B17026" s="36" t="s">
        <v>52237</v>
      </c>
      <c r="C17026" s="37">
        <v>80141609</v>
      </c>
      <c r="D17026" s="38" t="s">
        <v>52238</v>
      </c>
      <c r="E17026" s="39" t="s">
        <v>1683</v>
      </c>
      <c r="F17026" s="37" t="s">
        <v>6231</v>
      </c>
    </row>
    <row r="17027" spans="1:6" ht="14.25" customHeight="1" x14ac:dyDescent="0.2">
      <c r="A17027" s="35" t="s">
        <v>52239</v>
      </c>
      <c r="B17027" s="36" t="s">
        <v>52240</v>
      </c>
      <c r="C17027" s="37">
        <v>80141610</v>
      </c>
      <c r="D17027" s="38" t="s">
        <v>52241</v>
      </c>
      <c r="E17027" s="39" t="s">
        <v>1683</v>
      </c>
      <c r="F17027" s="37" t="s">
        <v>6231</v>
      </c>
    </row>
    <row r="17028" spans="1:6" ht="14.25" customHeight="1" x14ac:dyDescent="0.2">
      <c r="A17028" s="35" t="s">
        <v>52242</v>
      </c>
      <c r="B17028" s="36" t="s">
        <v>52243</v>
      </c>
      <c r="C17028" s="37">
        <v>80141611</v>
      </c>
      <c r="D17028" s="38" t="s">
        <v>52244</v>
      </c>
      <c r="E17028" s="39" t="s">
        <v>1766</v>
      </c>
      <c r="F17028" s="37" t="s">
        <v>2917</v>
      </c>
    </row>
    <row r="17029" spans="1:6" ht="14.25" customHeight="1" x14ac:dyDescent="0.2">
      <c r="A17029" s="35" t="s">
        <v>52245</v>
      </c>
      <c r="B17029" s="36" t="s">
        <v>52246</v>
      </c>
      <c r="C17029" s="37">
        <v>80141612</v>
      </c>
      <c r="D17029" s="38" t="s">
        <v>52247</v>
      </c>
      <c r="E17029" s="39" t="s">
        <v>1683</v>
      </c>
      <c r="F17029" s="37" t="s">
        <v>6231</v>
      </c>
    </row>
    <row r="17030" spans="1:6" ht="14.25" customHeight="1" x14ac:dyDescent="0.2">
      <c r="A17030" s="35" t="s">
        <v>52248</v>
      </c>
      <c r="B17030" s="36" t="s">
        <v>52249</v>
      </c>
      <c r="C17030" s="37">
        <v>80141613</v>
      </c>
      <c r="D17030" s="38" t="s">
        <v>52250</v>
      </c>
      <c r="E17030" s="39" t="s">
        <v>1683</v>
      </c>
      <c r="F17030" s="37" t="s">
        <v>6231</v>
      </c>
    </row>
    <row r="17031" spans="1:6" ht="14.25" customHeight="1" x14ac:dyDescent="0.2">
      <c r="A17031" s="35" t="s">
        <v>52251</v>
      </c>
      <c r="B17031" s="36" t="s">
        <v>52252</v>
      </c>
      <c r="C17031" s="37">
        <v>80141614</v>
      </c>
      <c r="D17031" s="38" t="s">
        <v>52253</v>
      </c>
      <c r="E17031" s="39" t="s">
        <v>1683</v>
      </c>
      <c r="F17031" s="37" t="s">
        <v>6231</v>
      </c>
    </row>
    <row r="17032" spans="1:6" ht="14.25" customHeight="1" x14ac:dyDescent="0.2">
      <c r="A17032" s="35" t="s">
        <v>52254</v>
      </c>
      <c r="B17032" s="36" t="s">
        <v>52255</v>
      </c>
      <c r="C17032" s="37">
        <v>80141615</v>
      </c>
      <c r="D17032" s="38" t="s">
        <v>52256</v>
      </c>
      <c r="E17032" s="39" t="s">
        <v>1885</v>
      </c>
      <c r="F17032" s="37" t="s">
        <v>51757</v>
      </c>
    </row>
    <row r="17033" spans="1:6" ht="14.25" customHeight="1" x14ac:dyDescent="0.2">
      <c r="A17033" s="35" t="s">
        <v>52257</v>
      </c>
      <c r="B17033" s="36" t="s">
        <v>52258</v>
      </c>
      <c r="C17033" s="37">
        <v>80141616</v>
      </c>
      <c r="D17033" s="38" t="s">
        <v>52259</v>
      </c>
      <c r="E17033" s="39" t="s">
        <v>1683</v>
      </c>
      <c r="F17033" s="37" t="s">
        <v>6231</v>
      </c>
    </row>
    <row r="17034" spans="1:6" ht="14.25" customHeight="1" x14ac:dyDescent="0.2">
      <c r="A17034" s="35" t="s">
        <v>52260</v>
      </c>
      <c r="B17034" s="36" t="s">
        <v>52261</v>
      </c>
      <c r="C17034" s="37">
        <v>80141617</v>
      </c>
      <c r="D17034" s="38" t="s">
        <v>52262</v>
      </c>
      <c r="E17034" s="39" t="s">
        <v>1683</v>
      </c>
      <c r="F17034" s="37" t="s">
        <v>6231</v>
      </c>
    </row>
    <row r="17035" spans="1:6" ht="14.25" customHeight="1" x14ac:dyDescent="0.2">
      <c r="A17035" s="35" t="s">
        <v>52263</v>
      </c>
      <c r="B17035" s="36" t="s">
        <v>52264</v>
      </c>
      <c r="C17035" s="37">
        <v>80141618</v>
      </c>
      <c r="D17035" s="38" t="s">
        <v>52265</v>
      </c>
      <c r="E17035" s="39" t="s">
        <v>1683</v>
      </c>
      <c r="F17035" s="37" t="s">
        <v>6231</v>
      </c>
    </row>
    <row r="17036" spans="1:6" ht="14.25" customHeight="1" x14ac:dyDescent="0.2">
      <c r="A17036" s="35" t="s">
        <v>52266</v>
      </c>
      <c r="B17036" s="36" t="s">
        <v>52267</v>
      </c>
      <c r="C17036" s="37">
        <v>80141619</v>
      </c>
      <c r="D17036" s="38" t="s">
        <v>52268</v>
      </c>
      <c r="E17036" s="39" t="s">
        <v>1766</v>
      </c>
      <c r="F17036" s="37" t="s">
        <v>2917</v>
      </c>
    </row>
    <row r="17037" spans="1:6" ht="14.25" customHeight="1" x14ac:dyDescent="0.2">
      <c r="A17037" s="35" t="s">
        <v>52269</v>
      </c>
      <c r="B17037" s="36" t="s">
        <v>52270</v>
      </c>
      <c r="C17037" s="37">
        <v>80141620</v>
      </c>
      <c r="D17037" s="38" t="s">
        <v>52271</v>
      </c>
      <c r="E17037" s="39" t="s">
        <v>1683</v>
      </c>
      <c r="F17037" s="37" t="s">
        <v>6231</v>
      </c>
    </row>
    <row r="17038" spans="1:6" ht="14.25" customHeight="1" x14ac:dyDescent="0.2">
      <c r="A17038" s="35" t="s">
        <v>52272</v>
      </c>
      <c r="B17038" s="36" t="s">
        <v>52273</v>
      </c>
      <c r="C17038" s="37">
        <v>80141621</v>
      </c>
      <c r="D17038" s="38" t="s">
        <v>52274</v>
      </c>
      <c r="E17038" s="39" t="s">
        <v>1683</v>
      </c>
      <c r="F17038" s="37" t="s">
        <v>6231</v>
      </c>
    </row>
    <row r="17039" spans="1:6" ht="14.25" customHeight="1" x14ac:dyDescent="0.2">
      <c r="A17039" s="35" t="s">
        <v>52275</v>
      </c>
      <c r="B17039" s="36" t="s">
        <v>52276</v>
      </c>
      <c r="C17039" s="37">
        <v>80141622</v>
      </c>
      <c r="D17039" s="38" t="s">
        <v>52277</v>
      </c>
      <c r="E17039" s="39" t="s">
        <v>1683</v>
      </c>
      <c r="F17039" s="37" t="s">
        <v>6231</v>
      </c>
    </row>
    <row r="17040" spans="1:6" ht="14.25" customHeight="1" x14ac:dyDescent="0.2">
      <c r="A17040" s="35" t="s">
        <v>52278</v>
      </c>
      <c r="B17040" s="36" t="s">
        <v>52279</v>
      </c>
      <c r="C17040" s="37">
        <v>80141701</v>
      </c>
      <c r="D17040" s="38" t="s">
        <v>52280</v>
      </c>
      <c r="E17040" s="39" t="s">
        <v>1766</v>
      </c>
      <c r="F17040" s="37" t="s">
        <v>2917</v>
      </c>
    </row>
    <row r="17041" spans="1:6" ht="14.25" customHeight="1" x14ac:dyDescent="0.2">
      <c r="A17041" s="35" t="s">
        <v>52281</v>
      </c>
      <c r="B17041" s="36" t="s">
        <v>52282</v>
      </c>
      <c r="C17041" s="37">
        <v>80141702</v>
      </c>
      <c r="D17041" s="38" t="s">
        <v>52283</v>
      </c>
      <c r="E17041" s="39" t="s">
        <v>1766</v>
      </c>
      <c r="F17041" s="37" t="s">
        <v>2917</v>
      </c>
    </row>
    <row r="17042" spans="1:6" ht="14.25" customHeight="1" x14ac:dyDescent="0.2">
      <c r="A17042" s="35" t="s">
        <v>52284</v>
      </c>
      <c r="B17042" s="36" t="s">
        <v>52285</v>
      </c>
      <c r="C17042" s="37">
        <v>80141703</v>
      </c>
      <c r="D17042" s="38" t="s">
        <v>52286</v>
      </c>
      <c r="E17042" s="39" t="s">
        <v>1766</v>
      </c>
      <c r="F17042" s="37" t="s">
        <v>2917</v>
      </c>
    </row>
    <row r="17043" spans="1:6" ht="14.25" customHeight="1" x14ac:dyDescent="0.2">
      <c r="A17043" s="35" t="s">
        <v>52287</v>
      </c>
      <c r="B17043" s="36" t="s">
        <v>52288</v>
      </c>
      <c r="C17043" s="37">
        <v>80141704</v>
      </c>
      <c r="D17043" s="38" t="s">
        <v>52289</v>
      </c>
      <c r="E17043" s="39" t="s">
        <v>1683</v>
      </c>
      <c r="F17043" s="37" t="s">
        <v>6231</v>
      </c>
    </row>
    <row r="17044" spans="1:6" ht="14.25" customHeight="1" x14ac:dyDescent="0.2">
      <c r="A17044" s="35" t="s">
        <v>52290</v>
      </c>
      <c r="B17044" s="36" t="s">
        <v>52291</v>
      </c>
      <c r="C17044" s="37">
        <v>80141705</v>
      </c>
      <c r="D17044" s="38" t="s">
        <v>52292</v>
      </c>
      <c r="E17044" s="39" t="s">
        <v>1766</v>
      </c>
      <c r="F17044" s="37" t="s">
        <v>2917</v>
      </c>
    </row>
    <row r="17045" spans="1:6" ht="14.25" customHeight="1" x14ac:dyDescent="0.2">
      <c r="A17045" s="35" t="s">
        <v>52293</v>
      </c>
      <c r="B17045" s="36" t="s">
        <v>52294</v>
      </c>
      <c r="C17045" s="37">
        <v>80141801</v>
      </c>
      <c r="D17045" s="38" t="s">
        <v>52295</v>
      </c>
      <c r="E17045" s="39" t="s">
        <v>1683</v>
      </c>
      <c r="F17045" s="37" t="s">
        <v>6231</v>
      </c>
    </row>
    <row r="17046" spans="1:6" ht="14.25" customHeight="1" x14ac:dyDescent="0.2">
      <c r="A17046" s="35" t="s">
        <v>52296</v>
      </c>
      <c r="B17046" s="36" t="s">
        <v>52297</v>
      </c>
      <c r="C17046" s="37">
        <v>80141802</v>
      </c>
      <c r="D17046" s="38" t="s">
        <v>52298</v>
      </c>
      <c r="E17046" s="39" t="s">
        <v>1683</v>
      </c>
      <c r="F17046" s="37" t="s">
        <v>6231</v>
      </c>
    </row>
    <row r="17047" spans="1:6" ht="14.25" customHeight="1" x14ac:dyDescent="0.2">
      <c r="A17047" s="35" t="s">
        <v>52299</v>
      </c>
      <c r="B17047" s="36" t="s">
        <v>52300</v>
      </c>
      <c r="C17047" s="37">
        <v>80141803</v>
      </c>
      <c r="D17047" s="38" t="s">
        <v>52301</v>
      </c>
      <c r="E17047" s="39" t="s">
        <v>1683</v>
      </c>
      <c r="F17047" s="37" t="s">
        <v>6231</v>
      </c>
    </row>
    <row r="17048" spans="1:6" ht="14.25" customHeight="1" x14ac:dyDescent="0.2">
      <c r="A17048" s="35" t="s">
        <v>52302</v>
      </c>
      <c r="B17048" s="36" t="s">
        <v>52303</v>
      </c>
      <c r="C17048" s="37">
        <v>80141901</v>
      </c>
      <c r="D17048" s="38" t="s">
        <v>52304</v>
      </c>
      <c r="E17048" s="39" t="s">
        <v>1608</v>
      </c>
      <c r="F17048" s="37" t="s">
        <v>46142</v>
      </c>
    </row>
    <row r="17049" spans="1:6" ht="14.25" customHeight="1" x14ac:dyDescent="0.2">
      <c r="A17049" s="35" t="s">
        <v>52305</v>
      </c>
      <c r="B17049" s="36" t="s">
        <v>52306</v>
      </c>
      <c r="C17049" s="37">
        <v>80141902</v>
      </c>
      <c r="D17049" s="38" t="s">
        <v>52307</v>
      </c>
      <c r="E17049" s="39" t="s">
        <v>1608</v>
      </c>
      <c r="F17049" s="37" t="s">
        <v>46142</v>
      </c>
    </row>
    <row r="17050" spans="1:6" ht="14.25" customHeight="1" x14ac:dyDescent="0.2">
      <c r="A17050" s="35" t="s">
        <v>52308</v>
      </c>
      <c r="B17050" s="36" t="s">
        <v>52309</v>
      </c>
      <c r="C17050" s="37">
        <v>80141903</v>
      </c>
      <c r="D17050" s="38" t="s">
        <v>52310</v>
      </c>
      <c r="E17050" s="39" t="s">
        <v>1608</v>
      </c>
      <c r="F17050" s="37" t="s">
        <v>46142</v>
      </c>
    </row>
    <row r="17051" spans="1:6" ht="14.25" customHeight="1" x14ac:dyDescent="0.2">
      <c r="A17051" s="35" t="s">
        <v>52311</v>
      </c>
      <c r="B17051" s="36" t="s">
        <v>52312</v>
      </c>
      <c r="C17051" s="37">
        <v>80151501</v>
      </c>
      <c r="D17051" s="38" t="s">
        <v>52313</v>
      </c>
      <c r="E17051" s="39" t="s">
        <v>1766</v>
      </c>
      <c r="F17051" s="37" t="s">
        <v>2917</v>
      </c>
    </row>
    <row r="17052" spans="1:6" ht="14.25" customHeight="1" x14ac:dyDescent="0.2">
      <c r="A17052" s="35" t="s">
        <v>52314</v>
      </c>
      <c r="B17052" s="36" t="s">
        <v>52315</v>
      </c>
      <c r="C17052" s="37">
        <v>80151502</v>
      </c>
      <c r="D17052" s="38" t="s">
        <v>52316</v>
      </c>
      <c r="E17052" s="39" t="s">
        <v>1683</v>
      </c>
      <c r="F17052" s="37" t="s">
        <v>6231</v>
      </c>
    </row>
    <row r="17053" spans="1:6" ht="14.25" customHeight="1" x14ac:dyDescent="0.2">
      <c r="A17053" s="35" t="s">
        <v>52317</v>
      </c>
      <c r="B17053" s="36" t="s">
        <v>52318</v>
      </c>
      <c r="C17053" s="37">
        <v>80151503</v>
      </c>
      <c r="D17053" s="38" t="s">
        <v>52319</v>
      </c>
      <c r="E17053" s="39" t="s">
        <v>1766</v>
      </c>
      <c r="F17053" s="37" t="s">
        <v>2917</v>
      </c>
    </row>
    <row r="17054" spans="1:6" ht="14.25" customHeight="1" x14ac:dyDescent="0.2">
      <c r="A17054" s="35" t="s">
        <v>52320</v>
      </c>
      <c r="B17054" s="36" t="s">
        <v>52321</v>
      </c>
      <c r="C17054" s="37">
        <v>80151504</v>
      </c>
      <c r="D17054" s="38" t="s">
        <v>52322</v>
      </c>
      <c r="E17054" s="39" t="s">
        <v>1766</v>
      </c>
      <c r="F17054" s="37" t="s">
        <v>2917</v>
      </c>
    </row>
    <row r="17055" spans="1:6" ht="14.25" customHeight="1" x14ac:dyDescent="0.2">
      <c r="A17055" s="35" t="s">
        <v>52323</v>
      </c>
      <c r="B17055" s="36" t="s">
        <v>52324</v>
      </c>
      <c r="C17055" s="37">
        <v>80151505</v>
      </c>
      <c r="D17055" s="38" t="s">
        <v>52325</v>
      </c>
      <c r="E17055" s="39" t="s">
        <v>1683</v>
      </c>
      <c r="F17055" s="37" t="s">
        <v>6231</v>
      </c>
    </row>
    <row r="17056" spans="1:6" ht="14.25" customHeight="1" x14ac:dyDescent="0.2">
      <c r="A17056" s="35" t="s">
        <v>52326</v>
      </c>
      <c r="B17056" s="36" t="s">
        <v>52327</v>
      </c>
      <c r="C17056" s="37">
        <v>80151601</v>
      </c>
      <c r="D17056" s="38" t="s">
        <v>52328</v>
      </c>
      <c r="E17056" s="39" t="s">
        <v>1683</v>
      </c>
      <c r="F17056" s="37" t="s">
        <v>6231</v>
      </c>
    </row>
    <row r="17057" spans="1:6" ht="14.25" customHeight="1" x14ac:dyDescent="0.2">
      <c r="A17057" s="35" t="s">
        <v>52329</v>
      </c>
      <c r="B17057" s="36" t="s">
        <v>52330</v>
      </c>
      <c r="C17057" s="37">
        <v>80151602</v>
      </c>
      <c r="D17057" s="38" t="s">
        <v>52331</v>
      </c>
      <c r="E17057" s="39" t="s">
        <v>1683</v>
      </c>
      <c r="F17057" s="37" t="s">
        <v>6231</v>
      </c>
    </row>
    <row r="17058" spans="1:6" ht="14.25" customHeight="1" x14ac:dyDescent="0.2">
      <c r="A17058" s="35" t="s">
        <v>52332</v>
      </c>
      <c r="B17058" s="36" t="s">
        <v>52333</v>
      </c>
      <c r="C17058" s="37">
        <v>80151603</v>
      </c>
      <c r="D17058" s="38" t="s">
        <v>52334</v>
      </c>
      <c r="E17058" s="39" t="s">
        <v>1766</v>
      </c>
      <c r="F17058" s="37" t="s">
        <v>2917</v>
      </c>
    </row>
    <row r="17059" spans="1:6" ht="14.25" customHeight="1" x14ac:dyDescent="0.2">
      <c r="A17059" s="35" t="s">
        <v>52335</v>
      </c>
      <c r="B17059" s="36" t="s">
        <v>52336</v>
      </c>
      <c r="C17059" s="37">
        <v>80151604</v>
      </c>
      <c r="D17059" s="38" t="s">
        <v>52337</v>
      </c>
      <c r="E17059" s="39" t="s">
        <v>1766</v>
      </c>
      <c r="F17059" s="37" t="s">
        <v>2917</v>
      </c>
    </row>
    <row r="17060" spans="1:6" ht="14.25" customHeight="1" x14ac:dyDescent="0.2">
      <c r="A17060" s="35" t="s">
        <v>52338</v>
      </c>
      <c r="B17060" s="36" t="s">
        <v>52339</v>
      </c>
      <c r="C17060" s="37">
        <v>80161501</v>
      </c>
      <c r="D17060" s="38" t="s">
        <v>52340</v>
      </c>
      <c r="E17060" s="39" t="s">
        <v>1766</v>
      </c>
      <c r="F17060" s="37" t="s">
        <v>2917</v>
      </c>
    </row>
    <row r="17061" spans="1:6" ht="14.25" customHeight="1" x14ac:dyDescent="0.2">
      <c r="A17061" s="35" t="s">
        <v>52341</v>
      </c>
      <c r="B17061" s="36" t="s">
        <v>52342</v>
      </c>
      <c r="C17061" s="37">
        <v>80161502</v>
      </c>
      <c r="D17061" s="38" t="s">
        <v>52343</v>
      </c>
      <c r="E17061" s="39" t="s">
        <v>1766</v>
      </c>
      <c r="F17061" s="37" t="s">
        <v>2917</v>
      </c>
    </row>
    <row r="17062" spans="1:6" ht="14.25" customHeight="1" x14ac:dyDescent="0.2">
      <c r="A17062" s="35" t="s">
        <v>52344</v>
      </c>
      <c r="B17062" s="36" t="s">
        <v>52345</v>
      </c>
      <c r="C17062" s="37">
        <v>80161503</v>
      </c>
      <c r="D17062" s="38" t="s">
        <v>52346</v>
      </c>
      <c r="E17062" s="39" t="s">
        <v>1766</v>
      </c>
      <c r="F17062" s="37" t="s">
        <v>2917</v>
      </c>
    </row>
    <row r="17063" spans="1:6" ht="14.25" customHeight="1" x14ac:dyDescent="0.2">
      <c r="A17063" s="35" t="s">
        <v>52347</v>
      </c>
      <c r="B17063" s="36" t="s">
        <v>52348</v>
      </c>
      <c r="C17063" s="37">
        <v>80161504</v>
      </c>
      <c r="D17063" s="38" t="s">
        <v>52349</v>
      </c>
      <c r="E17063" s="39" t="s">
        <v>1766</v>
      </c>
      <c r="F17063" s="37" t="s">
        <v>2917</v>
      </c>
    </row>
    <row r="17064" spans="1:6" ht="14.25" customHeight="1" x14ac:dyDescent="0.2">
      <c r="A17064" s="35" t="s">
        <v>52350</v>
      </c>
      <c r="B17064" s="36" t="s">
        <v>52351</v>
      </c>
      <c r="C17064" s="37">
        <v>80161505</v>
      </c>
      <c r="D17064" s="38" t="s">
        <v>52352</v>
      </c>
      <c r="E17064" s="39" t="s">
        <v>1766</v>
      </c>
      <c r="F17064" s="37" t="s">
        <v>2917</v>
      </c>
    </row>
    <row r="17065" spans="1:6" ht="14.25" customHeight="1" x14ac:dyDescent="0.2">
      <c r="A17065" s="35" t="s">
        <v>52353</v>
      </c>
      <c r="B17065" s="36" t="s">
        <v>52354</v>
      </c>
      <c r="C17065" s="37">
        <v>80161506</v>
      </c>
      <c r="D17065" s="38" t="s">
        <v>52355</v>
      </c>
      <c r="E17065" s="39" t="s">
        <v>1766</v>
      </c>
      <c r="F17065" s="37" t="s">
        <v>2917</v>
      </c>
    </row>
    <row r="17066" spans="1:6" ht="14.25" customHeight="1" x14ac:dyDescent="0.2">
      <c r="A17066" s="35" t="s">
        <v>2082</v>
      </c>
      <c r="B17066" s="36" t="s">
        <v>52356</v>
      </c>
      <c r="C17066" s="37">
        <v>80161507</v>
      </c>
      <c r="D17066" s="38" t="s">
        <v>52357</v>
      </c>
      <c r="E17066" s="39" t="s">
        <v>1766</v>
      </c>
      <c r="F17066" s="37" t="s">
        <v>2917</v>
      </c>
    </row>
    <row r="17067" spans="1:6" ht="14.25" customHeight="1" x14ac:dyDescent="0.2">
      <c r="A17067" s="35" t="s">
        <v>52358</v>
      </c>
      <c r="B17067" s="36" t="s">
        <v>52359</v>
      </c>
      <c r="C17067" s="37">
        <v>80161508</v>
      </c>
      <c r="D17067" s="38" t="s">
        <v>52360</v>
      </c>
      <c r="E17067" s="39" t="s">
        <v>1766</v>
      </c>
      <c r="F17067" s="37" t="s">
        <v>2917</v>
      </c>
    </row>
    <row r="17068" spans="1:6" ht="14.25" customHeight="1" x14ac:dyDescent="0.2">
      <c r="A17068" s="35" t="s">
        <v>52361</v>
      </c>
      <c r="B17068" s="36" t="s">
        <v>52362</v>
      </c>
      <c r="C17068" s="37">
        <v>80161601</v>
      </c>
      <c r="D17068" s="38" t="s">
        <v>52363</v>
      </c>
      <c r="E17068" s="39" t="s">
        <v>1766</v>
      </c>
      <c r="F17068" s="37" t="s">
        <v>2917</v>
      </c>
    </row>
    <row r="17069" spans="1:6" ht="14.25" customHeight="1" x14ac:dyDescent="0.2">
      <c r="A17069" s="35" t="s">
        <v>52364</v>
      </c>
      <c r="B17069" s="36" t="s">
        <v>52365</v>
      </c>
      <c r="C17069" s="37">
        <v>80161602</v>
      </c>
      <c r="D17069" s="38" t="s">
        <v>52366</v>
      </c>
      <c r="E17069" s="39" t="s">
        <v>1766</v>
      </c>
      <c r="F17069" s="37" t="s">
        <v>2917</v>
      </c>
    </row>
    <row r="17070" spans="1:6" ht="14.25" customHeight="1" x14ac:dyDescent="0.2">
      <c r="A17070" s="35" t="s">
        <v>52367</v>
      </c>
      <c r="B17070" s="36" t="s">
        <v>52368</v>
      </c>
      <c r="C17070" s="37">
        <v>80161603</v>
      </c>
      <c r="D17070" s="38" t="s">
        <v>52369</v>
      </c>
      <c r="E17070" s="39" t="s">
        <v>1683</v>
      </c>
      <c r="F17070" s="37" t="s">
        <v>6231</v>
      </c>
    </row>
    <row r="17071" spans="1:6" ht="14.25" customHeight="1" x14ac:dyDescent="0.2">
      <c r="A17071" s="35" t="s">
        <v>52370</v>
      </c>
      <c r="B17071" s="36" t="s">
        <v>52371</v>
      </c>
      <c r="C17071" s="37">
        <v>81101501</v>
      </c>
      <c r="D17071" s="38" t="s">
        <v>52372</v>
      </c>
      <c r="E17071" s="39" t="s">
        <v>1657</v>
      </c>
      <c r="F17071" s="37" t="s">
        <v>8448</v>
      </c>
    </row>
    <row r="17072" spans="1:6" ht="14.25" customHeight="1" x14ac:dyDescent="0.2">
      <c r="A17072" s="35" t="s">
        <v>52373</v>
      </c>
      <c r="B17072" s="36" t="s">
        <v>52374</v>
      </c>
      <c r="C17072" s="37">
        <v>81101502</v>
      </c>
      <c r="D17072" s="38" t="s">
        <v>52375</v>
      </c>
      <c r="E17072" s="39" t="s">
        <v>1657</v>
      </c>
      <c r="F17072" s="37" t="s">
        <v>8448</v>
      </c>
    </row>
    <row r="17073" spans="1:6" ht="14.25" customHeight="1" x14ac:dyDescent="0.2">
      <c r="A17073" s="35" t="s">
        <v>52376</v>
      </c>
      <c r="B17073" s="36" t="s">
        <v>52377</v>
      </c>
      <c r="C17073" s="37">
        <v>81101503</v>
      </c>
      <c r="D17073" s="38" t="s">
        <v>52378</v>
      </c>
      <c r="E17073" s="39" t="s">
        <v>1657</v>
      </c>
      <c r="F17073" s="37" t="s">
        <v>8448</v>
      </c>
    </row>
    <row r="17074" spans="1:6" ht="14.25" customHeight="1" x14ac:dyDescent="0.2">
      <c r="A17074" s="35" t="s">
        <v>52379</v>
      </c>
      <c r="B17074" s="36" t="s">
        <v>52380</v>
      </c>
      <c r="C17074" s="37">
        <v>81101505</v>
      </c>
      <c r="D17074" s="38" t="s">
        <v>52381</v>
      </c>
      <c r="E17074" s="39" t="s">
        <v>1657</v>
      </c>
      <c r="F17074" s="37" t="s">
        <v>8448</v>
      </c>
    </row>
    <row r="17075" spans="1:6" ht="14.25" customHeight="1" x14ac:dyDescent="0.2">
      <c r="A17075" s="35" t="s">
        <v>52382</v>
      </c>
      <c r="B17075" s="36" t="s">
        <v>52383</v>
      </c>
      <c r="C17075" s="37">
        <v>81101506</v>
      </c>
      <c r="D17075" s="38" t="s">
        <v>52384</v>
      </c>
      <c r="E17075" s="39" t="s">
        <v>1657</v>
      </c>
      <c r="F17075" s="37" t="s">
        <v>8448</v>
      </c>
    </row>
    <row r="17076" spans="1:6" ht="14.25" customHeight="1" x14ac:dyDescent="0.2">
      <c r="A17076" s="35" t="s">
        <v>52385</v>
      </c>
      <c r="B17076" s="36" t="s">
        <v>52386</v>
      </c>
      <c r="C17076" s="37">
        <v>81101507</v>
      </c>
      <c r="D17076" s="38" t="s">
        <v>52387</v>
      </c>
      <c r="E17076" s="39" t="s">
        <v>1657</v>
      </c>
      <c r="F17076" s="37" t="s">
        <v>8448</v>
      </c>
    </row>
    <row r="17077" spans="1:6" ht="14.25" customHeight="1" x14ac:dyDescent="0.2">
      <c r="A17077" s="35" t="s">
        <v>52388</v>
      </c>
      <c r="B17077" s="36" t="s">
        <v>52389</v>
      </c>
      <c r="C17077" s="37">
        <v>81101508</v>
      </c>
      <c r="D17077" s="38" t="s">
        <v>52390</v>
      </c>
      <c r="E17077" s="39" t="s">
        <v>1657</v>
      </c>
      <c r="F17077" s="37" t="s">
        <v>8448</v>
      </c>
    </row>
    <row r="17078" spans="1:6" ht="14.25" customHeight="1" x14ac:dyDescent="0.2">
      <c r="A17078" s="35" t="s">
        <v>52391</v>
      </c>
      <c r="B17078" s="36" t="s">
        <v>52392</v>
      </c>
      <c r="C17078" s="37">
        <v>81101509</v>
      </c>
      <c r="D17078" s="38" t="s">
        <v>52393</v>
      </c>
      <c r="E17078" s="39" t="s">
        <v>1657</v>
      </c>
      <c r="F17078" s="37" t="s">
        <v>8448</v>
      </c>
    </row>
    <row r="17079" spans="1:6" ht="14.25" customHeight="1" x14ac:dyDescent="0.2">
      <c r="A17079" s="35" t="s">
        <v>52394</v>
      </c>
      <c r="B17079" s="36" t="s">
        <v>52395</v>
      </c>
      <c r="C17079" s="37">
        <v>81101510</v>
      </c>
      <c r="D17079" s="38" t="s">
        <v>52396</v>
      </c>
      <c r="E17079" s="39" t="s">
        <v>1657</v>
      </c>
      <c r="F17079" s="37" t="s">
        <v>8448</v>
      </c>
    </row>
    <row r="17080" spans="1:6" ht="14.25" customHeight="1" x14ac:dyDescent="0.2">
      <c r="A17080" s="35" t="s">
        <v>52397</v>
      </c>
      <c r="B17080" s="36" t="s">
        <v>52398</v>
      </c>
      <c r="C17080" s="37">
        <v>81101511</v>
      </c>
      <c r="D17080" s="38" t="s">
        <v>52399</v>
      </c>
      <c r="E17080" s="39" t="s">
        <v>1657</v>
      </c>
      <c r="F17080" s="37" t="s">
        <v>8448</v>
      </c>
    </row>
    <row r="17081" spans="1:6" ht="14.25" customHeight="1" x14ac:dyDescent="0.2">
      <c r="A17081" s="35" t="s">
        <v>52400</v>
      </c>
      <c r="B17081" s="36" t="s">
        <v>52401</v>
      </c>
      <c r="C17081" s="37">
        <v>81101512</v>
      </c>
      <c r="D17081" s="38" t="s">
        <v>52402</v>
      </c>
      <c r="E17081" s="39" t="s">
        <v>1766</v>
      </c>
      <c r="F17081" s="37" t="s">
        <v>2917</v>
      </c>
    </row>
    <row r="17082" spans="1:6" ht="14.25" customHeight="1" x14ac:dyDescent="0.2">
      <c r="A17082" s="35" t="s">
        <v>52403</v>
      </c>
      <c r="B17082" s="36" t="s">
        <v>52404</v>
      </c>
      <c r="C17082" s="37">
        <v>81101513</v>
      </c>
      <c r="D17082" s="38" t="s">
        <v>52405</v>
      </c>
      <c r="E17082" s="39" t="s">
        <v>1657</v>
      </c>
      <c r="F17082" s="37" t="s">
        <v>8448</v>
      </c>
    </row>
    <row r="17083" spans="1:6" ht="14.25" customHeight="1" x14ac:dyDescent="0.2">
      <c r="A17083" s="35" t="s">
        <v>52406</v>
      </c>
      <c r="B17083" s="36" t="s">
        <v>52407</v>
      </c>
      <c r="C17083" s="37">
        <v>81101601</v>
      </c>
      <c r="D17083" s="38" t="s">
        <v>52408</v>
      </c>
      <c r="E17083" s="39" t="s">
        <v>1657</v>
      </c>
      <c r="F17083" s="37" t="s">
        <v>8448</v>
      </c>
    </row>
    <row r="17084" spans="1:6" ht="14.25" customHeight="1" x14ac:dyDescent="0.2">
      <c r="A17084" s="35" t="s">
        <v>52409</v>
      </c>
      <c r="B17084" s="36" t="s">
        <v>52410</v>
      </c>
      <c r="C17084" s="37">
        <v>81101602</v>
      </c>
      <c r="D17084" s="38" t="s">
        <v>52411</v>
      </c>
      <c r="E17084" s="39" t="s">
        <v>1657</v>
      </c>
      <c r="F17084" s="37" t="s">
        <v>8448</v>
      </c>
    </row>
    <row r="17085" spans="1:6" ht="14.25" customHeight="1" x14ac:dyDescent="0.2">
      <c r="A17085" s="35" t="s">
        <v>52412</v>
      </c>
      <c r="B17085" s="36" t="s">
        <v>52413</v>
      </c>
      <c r="C17085" s="37">
        <v>81101603</v>
      </c>
      <c r="D17085" s="38" t="s">
        <v>52414</v>
      </c>
      <c r="E17085" s="39" t="s">
        <v>1657</v>
      </c>
      <c r="F17085" s="37" t="s">
        <v>8448</v>
      </c>
    </row>
    <row r="17086" spans="1:6" ht="14.25" customHeight="1" x14ac:dyDescent="0.2">
      <c r="A17086" s="35" t="s">
        <v>52415</v>
      </c>
      <c r="B17086" s="36" t="s">
        <v>52416</v>
      </c>
      <c r="C17086" s="37">
        <v>81101604</v>
      </c>
      <c r="D17086" s="38" t="s">
        <v>52417</v>
      </c>
      <c r="E17086" s="39" t="s">
        <v>1657</v>
      </c>
      <c r="F17086" s="37" t="s">
        <v>8448</v>
      </c>
    </row>
    <row r="17087" spans="1:6" ht="14.25" customHeight="1" x14ac:dyDescent="0.2">
      <c r="A17087" s="35" t="s">
        <v>52418</v>
      </c>
      <c r="B17087" s="36" t="s">
        <v>52419</v>
      </c>
      <c r="C17087" s="37">
        <v>81101605</v>
      </c>
      <c r="D17087" s="38" t="s">
        <v>52420</v>
      </c>
      <c r="E17087" s="39" t="s">
        <v>1766</v>
      </c>
      <c r="F17087" s="37" t="s">
        <v>2917</v>
      </c>
    </row>
    <row r="17088" spans="1:6" ht="14.25" customHeight="1" x14ac:dyDescent="0.2">
      <c r="A17088" s="35" t="s">
        <v>52421</v>
      </c>
      <c r="B17088" s="36" t="s">
        <v>52422</v>
      </c>
      <c r="C17088" s="37">
        <v>81101701</v>
      </c>
      <c r="D17088" s="38" t="s">
        <v>52423</v>
      </c>
      <c r="E17088" s="39" t="s">
        <v>1766</v>
      </c>
      <c r="F17088" s="37" t="s">
        <v>2917</v>
      </c>
    </row>
    <row r="17089" spans="1:6" ht="14.25" customHeight="1" x14ac:dyDescent="0.2">
      <c r="A17089" s="35" t="s">
        <v>52424</v>
      </c>
      <c r="B17089" s="36" t="s">
        <v>52425</v>
      </c>
      <c r="C17089" s="37">
        <v>81101702</v>
      </c>
      <c r="D17089" s="38" t="s">
        <v>52426</v>
      </c>
      <c r="E17089" s="39" t="s">
        <v>1657</v>
      </c>
      <c r="F17089" s="37" t="s">
        <v>8448</v>
      </c>
    </row>
    <row r="17090" spans="1:6" ht="14.25" customHeight="1" x14ac:dyDescent="0.2">
      <c r="A17090" s="35" t="s">
        <v>52427</v>
      </c>
      <c r="B17090" s="36" t="s">
        <v>52428</v>
      </c>
      <c r="C17090" s="37">
        <v>81101703</v>
      </c>
      <c r="D17090" s="38" t="s">
        <v>52429</v>
      </c>
      <c r="E17090" s="39" t="s">
        <v>1766</v>
      </c>
      <c r="F17090" s="37" t="s">
        <v>2917</v>
      </c>
    </row>
    <row r="17091" spans="1:6" ht="14.25" customHeight="1" x14ac:dyDescent="0.2">
      <c r="A17091" s="35" t="s">
        <v>52430</v>
      </c>
      <c r="B17091" s="36" t="s">
        <v>52431</v>
      </c>
      <c r="C17091" s="37">
        <v>81101801</v>
      </c>
      <c r="D17091" s="38" t="s">
        <v>52432</v>
      </c>
      <c r="E17091" s="39" t="s">
        <v>1657</v>
      </c>
      <c r="F17091" s="37" t="s">
        <v>8448</v>
      </c>
    </row>
    <row r="17092" spans="1:6" ht="14.25" customHeight="1" x14ac:dyDescent="0.2">
      <c r="A17092" s="35" t="s">
        <v>52433</v>
      </c>
      <c r="B17092" s="36" t="s">
        <v>52434</v>
      </c>
      <c r="C17092" s="37">
        <v>81101902</v>
      </c>
      <c r="D17092" s="38" t="s">
        <v>52435</v>
      </c>
      <c r="E17092" s="39" t="s">
        <v>1657</v>
      </c>
      <c r="F17092" s="37" t="s">
        <v>8448</v>
      </c>
    </row>
    <row r="17093" spans="1:6" ht="14.25" customHeight="1" x14ac:dyDescent="0.2">
      <c r="A17093" s="35" t="s">
        <v>52436</v>
      </c>
      <c r="B17093" s="36" t="s">
        <v>52437</v>
      </c>
      <c r="C17093" s="37">
        <v>81102001</v>
      </c>
      <c r="D17093" s="38" t="s">
        <v>52438</v>
      </c>
      <c r="E17093" s="39" t="s">
        <v>1657</v>
      </c>
      <c r="F17093" s="37" t="s">
        <v>8448</v>
      </c>
    </row>
    <row r="17094" spans="1:6" ht="14.25" customHeight="1" x14ac:dyDescent="0.2">
      <c r="A17094" s="35" t="s">
        <v>52439</v>
      </c>
      <c r="B17094" s="36" t="s">
        <v>52440</v>
      </c>
      <c r="C17094" s="37">
        <v>81102101</v>
      </c>
      <c r="D17094" s="38" t="s">
        <v>52441</v>
      </c>
      <c r="E17094" s="39" t="s">
        <v>1657</v>
      </c>
      <c r="F17094" s="37" t="s">
        <v>8448</v>
      </c>
    </row>
    <row r="17095" spans="1:6" ht="14.25" customHeight="1" x14ac:dyDescent="0.2">
      <c r="A17095" s="35" t="s">
        <v>52442</v>
      </c>
      <c r="B17095" s="36" t="s">
        <v>52443</v>
      </c>
      <c r="C17095" s="37">
        <v>81102201</v>
      </c>
      <c r="D17095" s="38" t="s">
        <v>52444</v>
      </c>
      <c r="E17095" s="39" t="s">
        <v>1657</v>
      </c>
      <c r="F17095" s="37" t="s">
        <v>8448</v>
      </c>
    </row>
    <row r="17096" spans="1:6" ht="14.25" customHeight="1" x14ac:dyDescent="0.2">
      <c r="A17096" s="35" t="s">
        <v>52445</v>
      </c>
      <c r="B17096" s="36" t="s">
        <v>52446</v>
      </c>
      <c r="C17096" s="37">
        <v>81102202</v>
      </c>
      <c r="D17096" s="38" t="s">
        <v>52447</v>
      </c>
      <c r="E17096" s="39" t="s">
        <v>1657</v>
      </c>
      <c r="F17096" s="37" t="s">
        <v>8448</v>
      </c>
    </row>
    <row r="17097" spans="1:6" ht="14.25" customHeight="1" x14ac:dyDescent="0.2">
      <c r="A17097" s="35" t="s">
        <v>52448</v>
      </c>
      <c r="B17097" s="36" t="s">
        <v>52449</v>
      </c>
      <c r="C17097" s="37">
        <v>81102203</v>
      </c>
      <c r="D17097" s="38" t="s">
        <v>52450</v>
      </c>
      <c r="E17097" s="39" t="s">
        <v>1657</v>
      </c>
      <c r="F17097" s="37" t="s">
        <v>8448</v>
      </c>
    </row>
    <row r="17098" spans="1:6" ht="14.25" customHeight="1" x14ac:dyDescent="0.2">
      <c r="A17098" s="35" t="s">
        <v>52451</v>
      </c>
      <c r="B17098" s="36" t="s">
        <v>52452</v>
      </c>
      <c r="C17098" s="37">
        <v>81102301</v>
      </c>
      <c r="D17098" s="38" t="s">
        <v>52453</v>
      </c>
      <c r="E17098" s="39" t="s">
        <v>1657</v>
      </c>
      <c r="F17098" s="37" t="s">
        <v>8448</v>
      </c>
    </row>
    <row r="17099" spans="1:6" ht="14.25" customHeight="1" x14ac:dyDescent="0.2">
      <c r="A17099" s="35" t="s">
        <v>52454</v>
      </c>
      <c r="B17099" s="36" t="s">
        <v>52455</v>
      </c>
      <c r="C17099" s="37">
        <v>81111501</v>
      </c>
      <c r="D17099" s="38" t="s">
        <v>52456</v>
      </c>
      <c r="E17099" s="39" t="s">
        <v>1729</v>
      </c>
      <c r="F17099" s="37" t="s">
        <v>51892</v>
      </c>
    </row>
    <row r="17100" spans="1:6" ht="14.25" customHeight="1" x14ac:dyDescent="0.2">
      <c r="A17100" s="35" t="s">
        <v>52457</v>
      </c>
      <c r="B17100" s="36" t="s">
        <v>52458</v>
      </c>
      <c r="C17100" s="37">
        <v>81111502</v>
      </c>
      <c r="D17100" s="38" t="s">
        <v>52459</v>
      </c>
      <c r="E17100" s="39" t="s">
        <v>1729</v>
      </c>
      <c r="F17100" s="37" t="s">
        <v>51892</v>
      </c>
    </row>
    <row r="17101" spans="1:6" ht="14.25" customHeight="1" x14ac:dyDescent="0.2">
      <c r="A17101" s="35" t="s">
        <v>52460</v>
      </c>
      <c r="B17101" s="36" t="s">
        <v>52461</v>
      </c>
      <c r="C17101" s="37">
        <v>81111503</v>
      </c>
      <c r="D17101" s="38" t="s">
        <v>52462</v>
      </c>
      <c r="E17101" s="39" t="s">
        <v>1729</v>
      </c>
      <c r="F17101" s="37" t="s">
        <v>51892</v>
      </c>
    </row>
    <row r="17102" spans="1:6" ht="14.25" customHeight="1" x14ac:dyDescent="0.2">
      <c r="A17102" s="35" t="s">
        <v>52463</v>
      </c>
      <c r="B17102" s="36" t="s">
        <v>52464</v>
      </c>
      <c r="C17102" s="37">
        <v>81111504</v>
      </c>
      <c r="D17102" s="38" t="s">
        <v>52465</v>
      </c>
      <c r="E17102" s="39" t="s">
        <v>1729</v>
      </c>
      <c r="F17102" s="37" t="s">
        <v>51892</v>
      </c>
    </row>
    <row r="17103" spans="1:6" ht="14.25" customHeight="1" x14ac:dyDescent="0.2">
      <c r="A17103" s="35" t="s">
        <v>52466</v>
      </c>
      <c r="B17103" s="36" t="s">
        <v>52467</v>
      </c>
      <c r="C17103" s="37">
        <v>81111505</v>
      </c>
      <c r="D17103" s="38" t="s">
        <v>52468</v>
      </c>
      <c r="E17103" s="39" t="s">
        <v>1729</v>
      </c>
      <c r="F17103" s="37" t="s">
        <v>51892</v>
      </c>
    </row>
    <row r="17104" spans="1:6" ht="14.25" customHeight="1" x14ac:dyDescent="0.2">
      <c r="A17104" s="35" t="s">
        <v>52469</v>
      </c>
      <c r="B17104" s="36" t="s">
        <v>52470</v>
      </c>
      <c r="C17104" s="37">
        <v>81111506</v>
      </c>
      <c r="D17104" s="38" t="s">
        <v>52471</v>
      </c>
      <c r="E17104" s="39" t="s">
        <v>1729</v>
      </c>
      <c r="F17104" s="37" t="s">
        <v>51892</v>
      </c>
    </row>
    <row r="17105" spans="1:6" ht="14.25" customHeight="1" x14ac:dyDescent="0.2">
      <c r="A17105" s="35" t="s">
        <v>52472</v>
      </c>
      <c r="B17105" s="36" t="s">
        <v>52473</v>
      </c>
      <c r="C17105" s="37">
        <v>81111507</v>
      </c>
      <c r="D17105" s="38" t="s">
        <v>52474</v>
      </c>
      <c r="E17105" s="39" t="s">
        <v>1729</v>
      </c>
      <c r="F17105" s="37" t="s">
        <v>51892</v>
      </c>
    </row>
    <row r="17106" spans="1:6" ht="14.25" customHeight="1" x14ac:dyDescent="0.2">
      <c r="A17106" s="35" t="s">
        <v>52475</v>
      </c>
      <c r="B17106" s="36" t="s">
        <v>52476</v>
      </c>
      <c r="C17106" s="37">
        <v>81111508</v>
      </c>
      <c r="D17106" s="38" t="s">
        <v>52477</v>
      </c>
      <c r="E17106" s="39" t="s">
        <v>1729</v>
      </c>
      <c r="F17106" s="37" t="s">
        <v>51892</v>
      </c>
    </row>
    <row r="17107" spans="1:6" ht="14.25" customHeight="1" x14ac:dyDescent="0.2">
      <c r="A17107" s="35" t="s">
        <v>52478</v>
      </c>
      <c r="B17107" s="36" t="s">
        <v>52479</v>
      </c>
      <c r="C17107" s="37">
        <v>81111509</v>
      </c>
      <c r="D17107" s="38" t="s">
        <v>52480</v>
      </c>
      <c r="E17107" s="39" t="s">
        <v>1729</v>
      </c>
      <c r="F17107" s="37" t="s">
        <v>51892</v>
      </c>
    </row>
    <row r="17108" spans="1:6" ht="14.25" customHeight="1" x14ac:dyDescent="0.2">
      <c r="A17108" s="35" t="s">
        <v>52481</v>
      </c>
      <c r="B17108" s="36" t="s">
        <v>52482</v>
      </c>
      <c r="C17108" s="37">
        <v>81111510</v>
      </c>
      <c r="D17108" s="38" t="s">
        <v>52483</v>
      </c>
      <c r="E17108" s="39" t="s">
        <v>1729</v>
      </c>
      <c r="F17108" s="37" t="s">
        <v>51892</v>
      </c>
    </row>
    <row r="17109" spans="1:6" ht="14.25" customHeight="1" x14ac:dyDescent="0.2">
      <c r="A17109" s="35" t="s">
        <v>52484</v>
      </c>
      <c r="B17109" s="36" t="s">
        <v>52485</v>
      </c>
      <c r="C17109" s="37">
        <v>81111601</v>
      </c>
      <c r="D17109" s="38" t="s">
        <v>52486</v>
      </c>
      <c r="E17109" s="39" t="s">
        <v>1729</v>
      </c>
      <c r="F17109" s="37" t="s">
        <v>51892</v>
      </c>
    </row>
    <row r="17110" spans="1:6" ht="14.25" customHeight="1" x14ac:dyDescent="0.2">
      <c r="A17110" s="35" t="s">
        <v>52487</v>
      </c>
      <c r="B17110" s="36" t="s">
        <v>52488</v>
      </c>
      <c r="C17110" s="37">
        <v>81111602</v>
      </c>
      <c r="D17110" s="38" t="s">
        <v>52489</v>
      </c>
      <c r="E17110" s="39" t="s">
        <v>1729</v>
      </c>
      <c r="F17110" s="37" t="s">
        <v>51892</v>
      </c>
    </row>
    <row r="17111" spans="1:6" ht="14.25" customHeight="1" x14ac:dyDescent="0.2">
      <c r="A17111" s="35" t="s">
        <v>52490</v>
      </c>
      <c r="B17111" s="36" t="s">
        <v>52491</v>
      </c>
      <c r="C17111" s="37">
        <v>81111603</v>
      </c>
      <c r="D17111" s="38" t="s">
        <v>52492</v>
      </c>
      <c r="E17111" s="39" t="s">
        <v>1729</v>
      </c>
      <c r="F17111" s="37" t="s">
        <v>51892</v>
      </c>
    </row>
    <row r="17112" spans="1:6" ht="14.25" customHeight="1" x14ac:dyDescent="0.2">
      <c r="A17112" s="35" t="s">
        <v>52493</v>
      </c>
      <c r="B17112" s="36" t="s">
        <v>52494</v>
      </c>
      <c r="C17112" s="37">
        <v>81111604</v>
      </c>
      <c r="D17112" s="38" t="s">
        <v>52495</v>
      </c>
      <c r="E17112" s="39" t="s">
        <v>1729</v>
      </c>
      <c r="F17112" s="37" t="s">
        <v>51892</v>
      </c>
    </row>
    <row r="17113" spans="1:6" ht="14.25" customHeight="1" x14ac:dyDescent="0.2">
      <c r="A17113" s="35" t="s">
        <v>52496</v>
      </c>
      <c r="B17113" s="36" t="s">
        <v>52497</v>
      </c>
      <c r="C17113" s="37">
        <v>81111605</v>
      </c>
      <c r="D17113" s="38" t="s">
        <v>52498</v>
      </c>
      <c r="E17113" s="39" t="s">
        <v>1729</v>
      </c>
      <c r="F17113" s="37" t="s">
        <v>51892</v>
      </c>
    </row>
    <row r="17114" spans="1:6" ht="14.25" customHeight="1" x14ac:dyDescent="0.2">
      <c r="A17114" s="35" t="s">
        <v>52499</v>
      </c>
      <c r="B17114" s="36" t="s">
        <v>52500</v>
      </c>
      <c r="C17114" s="37">
        <v>81111606</v>
      </c>
      <c r="D17114" s="38" t="s">
        <v>52501</v>
      </c>
      <c r="E17114" s="39" t="s">
        <v>1729</v>
      </c>
      <c r="F17114" s="37" t="s">
        <v>51892</v>
      </c>
    </row>
    <row r="17115" spans="1:6" ht="14.25" customHeight="1" x14ac:dyDescent="0.2">
      <c r="A17115" s="35" t="s">
        <v>52502</v>
      </c>
      <c r="B17115" s="36" t="s">
        <v>52503</v>
      </c>
      <c r="C17115" s="37">
        <v>81111607</v>
      </c>
      <c r="D17115" s="38" t="s">
        <v>52504</v>
      </c>
      <c r="E17115" s="39" t="s">
        <v>1729</v>
      </c>
      <c r="F17115" s="37" t="s">
        <v>51892</v>
      </c>
    </row>
    <row r="17116" spans="1:6" ht="14.25" customHeight="1" x14ac:dyDescent="0.2">
      <c r="A17116" s="35" t="s">
        <v>52505</v>
      </c>
      <c r="B17116" s="36" t="s">
        <v>52506</v>
      </c>
      <c r="C17116" s="37">
        <v>81111608</v>
      </c>
      <c r="D17116" s="38" t="s">
        <v>52507</v>
      </c>
      <c r="E17116" s="39" t="s">
        <v>1729</v>
      </c>
      <c r="F17116" s="37" t="s">
        <v>51892</v>
      </c>
    </row>
    <row r="17117" spans="1:6" ht="14.25" customHeight="1" x14ac:dyDescent="0.2">
      <c r="A17117" s="35" t="s">
        <v>52508</v>
      </c>
      <c r="B17117" s="36" t="s">
        <v>52509</v>
      </c>
      <c r="C17117" s="37">
        <v>81111609</v>
      </c>
      <c r="D17117" s="38" t="s">
        <v>52510</v>
      </c>
      <c r="E17117" s="39" t="s">
        <v>1729</v>
      </c>
      <c r="F17117" s="37" t="s">
        <v>51892</v>
      </c>
    </row>
    <row r="17118" spans="1:6" ht="14.25" customHeight="1" x14ac:dyDescent="0.2">
      <c r="A17118" s="35" t="s">
        <v>52511</v>
      </c>
      <c r="B17118" s="36" t="s">
        <v>52512</v>
      </c>
      <c r="C17118" s="37">
        <v>81111610</v>
      </c>
      <c r="D17118" s="38" t="s">
        <v>52513</v>
      </c>
      <c r="E17118" s="39" t="s">
        <v>1729</v>
      </c>
      <c r="F17118" s="37" t="s">
        <v>51892</v>
      </c>
    </row>
    <row r="17119" spans="1:6" ht="14.25" customHeight="1" x14ac:dyDescent="0.2">
      <c r="A17119" s="35" t="s">
        <v>52514</v>
      </c>
      <c r="B17119" s="36" t="s">
        <v>52515</v>
      </c>
      <c r="C17119" s="37">
        <v>81111611</v>
      </c>
      <c r="D17119" s="38" t="s">
        <v>52516</v>
      </c>
      <c r="E17119" s="39" t="s">
        <v>1729</v>
      </c>
      <c r="F17119" s="37" t="s">
        <v>51892</v>
      </c>
    </row>
    <row r="17120" spans="1:6" ht="14.25" customHeight="1" x14ac:dyDescent="0.2">
      <c r="A17120" s="35" t="s">
        <v>52517</v>
      </c>
      <c r="B17120" s="36" t="s">
        <v>52518</v>
      </c>
      <c r="C17120" s="37">
        <v>81111612</v>
      </c>
      <c r="D17120" s="38" t="s">
        <v>52519</v>
      </c>
      <c r="E17120" s="39" t="s">
        <v>1729</v>
      </c>
      <c r="F17120" s="37" t="s">
        <v>51892</v>
      </c>
    </row>
    <row r="17121" spans="1:6" ht="14.25" customHeight="1" x14ac:dyDescent="0.2">
      <c r="A17121" s="35" t="s">
        <v>52520</v>
      </c>
      <c r="B17121" s="36" t="s">
        <v>52521</v>
      </c>
      <c r="C17121" s="37">
        <v>81111613</v>
      </c>
      <c r="D17121" s="38" t="s">
        <v>52522</v>
      </c>
      <c r="E17121" s="39" t="s">
        <v>1729</v>
      </c>
      <c r="F17121" s="37" t="s">
        <v>51892</v>
      </c>
    </row>
    <row r="17122" spans="1:6" ht="14.25" customHeight="1" x14ac:dyDescent="0.2">
      <c r="A17122" s="35" t="s">
        <v>52523</v>
      </c>
      <c r="B17122" s="36" t="s">
        <v>52524</v>
      </c>
      <c r="C17122" s="37">
        <v>81111701</v>
      </c>
      <c r="D17122" s="38" t="s">
        <v>52525</v>
      </c>
      <c r="E17122" s="39" t="s">
        <v>1729</v>
      </c>
      <c r="F17122" s="37" t="s">
        <v>51892</v>
      </c>
    </row>
    <row r="17123" spans="1:6" ht="14.25" customHeight="1" x14ac:dyDescent="0.2">
      <c r="A17123" s="35" t="s">
        <v>52526</v>
      </c>
      <c r="B17123" s="36" t="s">
        <v>52527</v>
      </c>
      <c r="C17123" s="37">
        <v>81111702</v>
      </c>
      <c r="D17123" s="38" t="s">
        <v>52528</v>
      </c>
      <c r="E17123" s="39" t="s">
        <v>1729</v>
      </c>
      <c r="F17123" s="37" t="s">
        <v>51892</v>
      </c>
    </row>
    <row r="17124" spans="1:6" ht="14.25" customHeight="1" x14ac:dyDescent="0.2">
      <c r="A17124" s="35" t="s">
        <v>52529</v>
      </c>
      <c r="B17124" s="36" t="s">
        <v>52530</v>
      </c>
      <c r="C17124" s="37">
        <v>81111703</v>
      </c>
      <c r="D17124" s="38" t="s">
        <v>52531</v>
      </c>
      <c r="E17124" s="39" t="s">
        <v>1729</v>
      </c>
      <c r="F17124" s="37" t="s">
        <v>51892</v>
      </c>
    </row>
    <row r="17125" spans="1:6" ht="14.25" customHeight="1" x14ac:dyDescent="0.2">
      <c r="A17125" s="35" t="s">
        <v>52532</v>
      </c>
      <c r="B17125" s="36" t="s">
        <v>52533</v>
      </c>
      <c r="C17125" s="37">
        <v>81111704</v>
      </c>
      <c r="D17125" s="38" t="s">
        <v>52534</v>
      </c>
      <c r="E17125" s="39" t="s">
        <v>1729</v>
      </c>
      <c r="F17125" s="37" t="s">
        <v>51892</v>
      </c>
    </row>
    <row r="17126" spans="1:6" ht="14.25" customHeight="1" x14ac:dyDescent="0.2">
      <c r="A17126" s="35" t="s">
        <v>52535</v>
      </c>
      <c r="B17126" s="36" t="s">
        <v>52536</v>
      </c>
      <c r="C17126" s="37">
        <v>81111705</v>
      </c>
      <c r="D17126" s="38" t="s">
        <v>52537</v>
      </c>
      <c r="E17126" s="39" t="s">
        <v>1729</v>
      </c>
      <c r="F17126" s="37" t="s">
        <v>51892</v>
      </c>
    </row>
    <row r="17127" spans="1:6" ht="14.25" customHeight="1" x14ac:dyDescent="0.2">
      <c r="A17127" s="35" t="s">
        <v>52538</v>
      </c>
      <c r="B17127" s="36" t="s">
        <v>52539</v>
      </c>
      <c r="C17127" s="37">
        <v>81111801</v>
      </c>
      <c r="D17127" s="38" t="s">
        <v>52540</v>
      </c>
      <c r="E17127" s="39" t="s">
        <v>1729</v>
      </c>
      <c r="F17127" s="37" t="s">
        <v>51892</v>
      </c>
    </row>
    <row r="17128" spans="1:6" ht="14.25" customHeight="1" x14ac:dyDescent="0.2">
      <c r="A17128" s="35" t="s">
        <v>52541</v>
      </c>
      <c r="B17128" s="36" t="s">
        <v>52542</v>
      </c>
      <c r="C17128" s="37">
        <v>81111802</v>
      </c>
      <c r="D17128" s="38" t="s">
        <v>52543</v>
      </c>
      <c r="E17128" s="39" t="s">
        <v>1729</v>
      </c>
      <c r="F17128" s="37" t="s">
        <v>51892</v>
      </c>
    </row>
    <row r="17129" spans="1:6" ht="14.25" customHeight="1" x14ac:dyDescent="0.2">
      <c r="A17129" s="35" t="s">
        <v>52544</v>
      </c>
      <c r="B17129" s="36" t="s">
        <v>52545</v>
      </c>
      <c r="C17129" s="37">
        <v>81111803</v>
      </c>
      <c r="D17129" s="38" t="s">
        <v>52546</v>
      </c>
      <c r="E17129" s="39" t="s">
        <v>1604</v>
      </c>
      <c r="F17129" s="37" t="s">
        <v>35729</v>
      </c>
    </row>
    <row r="17130" spans="1:6" ht="14.25" customHeight="1" x14ac:dyDescent="0.2">
      <c r="A17130" s="35" t="s">
        <v>52547</v>
      </c>
      <c r="B17130" s="36" t="s">
        <v>52548</v>
      </c>
      <c r="C17130" s="37">
        <v>81111804</v>
      </c>
      <c r="D17130" s="38" t="s">
        <v>52549</v>
      </c>
      <c r="E17130" s="39" t="s">
        <v>1604</v>
      </c>
      <c r="F17130" s="37" t="s">
        <v>35729</v>
      </c>
    </row>
    <row r="17131" spans="1:6" ht="14.25" customHeight="1" x14ac:dyDescent="0.2">
      <c r="A17131" s="35" t="s">
        <v>52550</v>
      </c>
      <c r="B17131" s="36" t="s">
        <v>52551</v>
      </c>
      <c r="C17131" s="37">
        <v>81111805</v>
      </c>
      <c r="D17131" s="38" t="s">
        <v>52552</v>
      </c>
      <c r="E17131" s="39" t="s">
        <v>1604</v>
      </c>
      <c r="F17131" s="37" t="s">
        <v>35729</v>
      </c>
    </row>
    <row r="17132" spans="1:6" ht="14.25" customHeight="1" x14ac:dyDescent="0.2">
      <c r="A17132" s="35" t="s">
        <v>52553</v>
      </c>
      <c r="B17132" s="36" t="s">
        <v>52554</v>
      </c>
      <c r="C17132" s="37">
        <v>81111806</v>
      </c>
      <c r="D17132" s="38" t="s">
        <v>52555</v>
      </c>
      <c r="E17132" s="39" t="s">
        <v>1729</v>
      </c>
      <c r="F17132" s="37" t="s">
        <v>51892</v>
      </c>
    </row>
    <row r="17133" spans="1:6" ht="14.25" customHeight="1" x14ac:dyDescent="0.2">
      <c r="A17133" s="35" t="s">
        <v>2190</v>
      </c>
      <c r="B17133" s="36" t="s">
        <v>2191</v>
      </c>
      <c r="C17133" s="37">
        <v>81111807</v>
      </c>
      <c r="D17133" s="38" t="s">
        <v>52556</v>
      </c>
      <c r="E17133" s="39" t="s">
        <v>2015</v>
      </c>
      <c r="F17133" s="37" t="s">
        <v>6913</v>
      </c>
    </row>
    <row r="17134" spans="1:6" ht="14.25" customHeight="1" x14ac:dyDescent="0.2">
      <c r="A17134" s="35" t="s">
        <v>52557</v>
      </c>
      <c r="B17134" s="36" t="s">
        <v>52558</v>
      </c>
      <c r="C17134" s="37">
        <v>81111808</v>
      </c>
      <c r="D17134" s="38" t="s">
        <v>52559</v>
      </c>
      <c r="E17134" s="39" t="s">
        <v>1729</v>
      </c>
      <c r="F17134" s="37" t="s">
        <v>51892</v>
      </c>
    </row>
    <row r="17135" spans="1:6" ht="14.25" customHeight="1" x14ac:dyDescent="0.2">
      <c r="A17135" s="35" t="s">
        <v>52560</v>
      </c>
      <c r="B17135" s="36" t="s">
        <v>52561</v>
      </c>
      <c r="C17135" s="37">
        <v>81111809</v>
      </c>
      <c r="D17135" s="38" t="s">
        <v>52562</v>
      </c>
      <c r="E17135" s="39" t="s">
        <v>1729</v>
      </c>
      <c r="F17135" s="37" t="s">
        <v>51892</v>
      </c>
    </row>
    <row r="17136" spans="1:6" ht="14.25" customHeight="1" x14ac:dyDescent="0.2">
      <c r="A17136" s="35" t="s">
        <v>52563</v>
      </c>
      <c r="B17136" s="36" t="s">
        <v>52564</v>
      </c>
      <c r="C17136" s="37">
        <v>81111810</v>
      </c>
      <c r="D17136" s="38" t="s">
        <v>52565</v>
      </c>
      <c r="E17136" s="39" t="s">
        <v>1729</v>
      </c>
      <c r="F17136" s="37" t="s">
        <v>51892</v>
      </c>
    </row>
    <row r="17137" spans="1:6" ht="14.25" customHeight="1" x14ac:dyDescent="0.2">
      <c r="A17137" s="35" t="s">
        <v>52566</v>
      </c>
      <c r="B17137" s="36" t="s">
        <v>52567</v>
      </c>
      <c r="C17137" s="37">
        <v>81111811</v>
      </c>
      <c r="D17137" s="38" t="s">
        <v>52568</v>
      </c>
      <c r="E17137" s="39" t="s">
        <v>1729</v>
      </c>
      <c r="F17137" s="37" t="s">
        <v>51892</v>
      </c>
    </row>
    <row r="17138" spans="1:6" ht="14.25" customHeight="1" x14ac:dyDescent="0.2">
      <c r="A17138" s="35" t="s">
        <v>52569</v>
      </c>
      <c r="B17138" s="36" t="s">
        <v>52570</v>
      </c>
      <c r="C17138" s="37">
        <v>81111812</v>
      </c>
      <c r="D17138" s="38" t="s">
        <v>52571</v>
      </c>
      <c r="E17138" s="39" t="s">
        <v>1597</v>
      </c>
      <c r="F17138" s="37" t="s">
        <v>52572</v>
      </c>
    </row>
    <row r="17139" spans="1:6" ht="14.25" customHeight="1" x14ac:dyDescent="0.2">
      <c r="A17139" s="35" t="s">
        <v>52573</v>
      </c>
      <c r="B17139" s="36" t="s">
        <v>52574</v>
      </c>
      <c r="C17139" s="37">
        <v>81111814</v>
      </c>
      <c r="D17139" s="38" t="s">
        <v>52575</v>
      </c>
      <c r="E17139" s="39" t="s">
        <v>1729</v>
      </c>
      <c r="F17139" s="37" t="s">
        <v>51892</v>
      </c>
    </row>
    <row r="17140" spans="1:6" ht="14.25" customHeight="1" x14ac:dyDescent="0.2">
      <c r="A17140" s="35" t="s">
        <v>52576</v>
      </c>
      <c r="B17140" s="36" t="s">
        <v>52577</v>
      </c>
      <c r="C17140" s="37">
        <v>81111818</v>
      </c>
      <c r="D17140" s="38" t="s">
        <v>52578</v>
      </c>
      <c r="E17140" s="39" t="s">
        <v>1679</v>
      </c>
      <c r="F17140" s="37" t="s">
        <v>51973</v>
      </c>
    </row>
    <row r="17141" spans="1:6" ht="14.25" customHeight="1" x14ac:dyDescent="0.2">
      <c r="A17141" s="35" t="s">
        <v>52579</v>
      </c>
      <c r="B17141" s="36" t="s">
        <v>52580</v>
      </c>
      <c r="C17141" s="37">
        <v>81111901</v>
      </c>
      <c r="D17141" s="38" t="s">
        <v>52581</v>
      </c>
      <c r="E17141" s="39" t="s">
        <v>1729</v>
      </c>
      <c r="F17141" s="37" t="s">
        <v>51892</v>
      </c>
    </row>
    <row r="17142" spans="1:6" ht="14.25" customHeight="1" x14ac:dyDescent="0.2">
      <c r="A17142" s="35" t="s">
        <v>52582</v>
      </c>
      <c r="B17142" s="36" t="s">
        <v>52583</v>
      </c>
      <c r="C17142" s="37">
        <v>81111902</v>
      </c>
      <c r="D17142" s="38" t="s">
        <v>52584</v>
      </c>
      <c r="E17142" s="39" t="s">
        <v>1729</v>
      </c>
      <c r="F17142" s="37" t="s">
        <v>51892</v>
      </c>
    </row>
    <row r="17143" spans="1:6" ht="14.25" customHeight="1" x14ac:dyDescent="0.2">
      <c r="A17143" s="35" t="s">
        <v>52585</v>
      </c>
      <c r="B17143" s="36" t="s">
        <v>52586</v>
      </c>
      <c r="C17143" s="37">
        <v>81112001</v>
      </c>
      <c r="D17143" s="38" t="s">
        <v>52587</v>
      </c>
      <c r="E17143" s="39" t="s">
        <v>1729</v>
      </c>
      <c r="F17143" s="37" t="s">
        <v>51892</v>
      </c>
    </row>
    <row r="17144" spans="1:6" ht="14.25" customHeight="1" x14ac:dyDescent="0.2">
      <c r="A17144" s="35" t="s">
        <v>52588</v>
      </c>
      <c r="B17144" s="36" t="s">
        <v>52589</v>
      </c>
      <c r="C17144" s="37">
        <v>81112002</v>
      </c>
      <c r="D17144" s="38" t="s">
        <v>52590</v>
      </c>
      <c r="E17144" s="39" t="s">
        <v>1729</v>
      </c>
      <c r="F17144" s="37" t="s">
        <v>51892</v>
      </c>
    </row>
    <row r="17145" spans="1:6" ht="14.25" customHeight="1" x14ac:dyDescent="0.2">
      <c r="A17145" s="35" t="s">
        <v>52591</v>
      </c>
      <c r="B17145" s="36" t="s">
        <v>52592</v>
      </c>
      <c r="C17145" s="37">
        <v>81112003</v>
      </c>
      <c r="D17145" s="38" t="s">
        <v>52593</v>
      </c>
      <c r="E17145" s="39" t="s">
        <v>1729</v>
      </c>
      <c r="F17145" s="37" t="s">
        <v>51892</v>
      </c>
    </row>
    <row r="17146" spans="1:6" ht="14.25" customHeight="1" x14ac:dyDescent="0.2">
      <c r="A17146" s="35" t="s">
        <v>52594</v>
      </c>
      <c r="B17146" s="36" t="s">
        <v>52595</v>
      </c>
      <c r="C17146" s="37">
        <v>81112004</v>
      </c>
      <c r="D17146" s="38" t="s">
        <v>52596</v>
      </c>
      <c r="E17146" s="39" t="s">
        <v>1729</v>
      </c>
      <c r="F17146" s="37" t="s">
        <v>51892</v>
      </c>
    </row>
    <row r="17147" spans="1:6" ht="14.25" customHeight="1" x14ac:dyDescent="0.2">
      <c r="A17147" s="35" t="s">
        <v>52597</v>
      </c>
      <c r="B17147" s="36" t="s">
        <v>52598</v>
      </c>
      <c r="C17147" s="37">
        <v>81112005</v>
      </c>
      <c r="D17147" s="38" t="s">
        <v>52599</v>
      </c>
      <c r="E17147" s="39" t="s">
        <v>1729</v>
      </c>
      <c r="F17147" s="37" t="s">
        <v>51892</v>
      </c>
    </row>
    <row r="17148" spans="1:6" ht="14.25" customHeight="1" x14ac:dyDescent="0.2">
      <c r="A17148" s="35" t="s">
        <v>52600</v>
      </c>
      <c r="B17148" s="36" t="s">
        <v>52601</v>
      </c>
      <c r="C17148" s="37">
        <v>81112006</v>
      </c>
      <c r="D17148" s="38" t="s">
        <v>52602</v>
      </c>
      <c r="E17148" s="39" t="s">
        <v>1729</v>
      </c>
      <c r="F17148" s="37" t="s">
        <v>51892</v>
      </c>
    </row>
    <row r="17149" spans="1:6" ht="14.25" customHeight="1" x14ac:dyDescent="0.2">
      <c r="A17149" s="35" t="s">
        <v>52603</v>
      </c>
      <c r="B17149" s="36" t="s">
        <v>52604</v>
      </c>
      <c r="C17149" s="37">
        <v>81112007</v>
      </c>
      <c r="D17149" s="38" t="s">
        <v>52605</v>
      </c>
      <c r="E17149" s="39" t="s">
        <v>1729</v>
      </c>
      <c r="F17149" s="37" t="s">
        <v>51892</v>
      </c>
    </row>
    <row r="17150" spans="1:6" ht="14.25" customHeight="1" x14ac:dyDescent="0.2">
      <c r="A17150" s="35" t="s">
        <v>52606</v>
      </c>
      <c r="B17150" s="36" t="s">
        <v>52607</v>
      </c>
      <c r="C17150" s="37">
        <v>81112008</v>
      </c>
      <c r="D17150" s="38" t="s">
        <v>52608</v>
      </c>
      <c r="E17150" s="39" t="s">
        <v>1729</v>
      </c>
      <c r="F17150" s="37" t="s">
        <v>51892</v>
      </c>
    </row>
    <row r="17151" spans="1:6" ht="14.25" customHeight="1" x14ac:dyDescent="0.2">
      <c r="A17151" s="35" t="s">
        <v>52609</v>
      </c>
      <c r="B17151" s="36" t="s">
        <v>52610</v>
      </c>
      <c r="C17151" s="37">
        <v>81112009</v>
      </c>
      <c r="D17151" s="38" t="s">
        <v>52611</v>
      </c>
      <c r="E17151" s="39" t="s">
        <v>1729</v>
      </c>
      <c r="F17151" s="37" t="s">
        <v>51892</v>
      </c>
    </row>
    <row r="17152" spans="1:6" ht="14.25" customHeight="1" x14ac:dyDescent="0.2">
      <c r="A17152" s="35" t="s">
        <v>52612</v>
      </c>
      <c r="B17152" s="36" t="s">
        <v>52613</v>
      </c>
      <c r="C17152" s="37">
        <v>81112010</v>
      </c>
      <c r="D17152" s="38" t="s">
        <v>52614</v>
      </c>
      <c r="E17152" s="39" t="s">
        <v>1729</v>
      </c>
      <c r="F17152" s="37" t="s">
        <v>51892</v>
      </c>
    </row>
    <row r="17153" spans="1:6" ht="14.25" customHeight="1" x14ac:dyDescent="0.2">
      <c r="A17153" s="35" t="s">
        <v>52615</v>
      </c>
      <c r="B17153" s="36" t="s">
        <v>52616</v>
      </c>
      <c r="C17153" s="37">
        <v>81112101</v>
      </c>
      <c r="D17153" s="38" t="s">
        <v>52617</v>
      </c>
      <c r="E17153" s="39" t="s">
        <v>2140</v>
      </c>
      <c r="F17153" s="37" t="s">
        <v>2139</v>
      </c>
    </row>
    <row r="17154" spans="1:6" ht="14.25" customHeight="1" x14ac:dyDescent="0.2">
      <c r="A17154" s="35" t="s">
        <v>52618</v>
      </c>
      <c r="B17154" s="36" t="s">
        <v>52619</v>
      </c>
      <c r="C17154" s="37">
        <v>81112102</v>
      </c>
      <c r="D17154" s="38" t="s">
        <v>52620</v>
      </c>
      <c r="E17154" s="39" t="s">
        <v>1729</v>
      </c>
      <c r="F17154" s="37" t="s">
        <v>51892</v>
      </c>
    </row>
    <row r="17155" spans="1:6" ht="14.25" customHeight="1" x14ac:dyDescent="0.2">
      <c r="A17155" s="35" t="s">
        <v>52621</v>
      </c>
      <c r="B17155" s="36" t="s">
        <v>52622</v>
      </c>
      <c r="C17155" s="37">
        <v>81112103</v>
      </c>
      <c r="D17155" s="38" t="s">
        <v>52623</v>
      </c>
      <c r="E17155" s="39" t="s">
        <v>1729</v>
      </c>
      <c r="F17155" s="37" t="s">
        <v>51892</v>
      </c>
    </row>
    <row r="17156" spans="1:6" ht="14.25" customHeight="1" x14ac:dyDescent="0.2">
      <c r="A17156" s="35" t="s">
        <v>52624</v>
      </c>
      <c r="B17156" s="36" t="s">
        <v>52625</v>
      </c>
      <c r="C17156" s="37">
        <v>81112104</v>
      </c>
      <c r="D17156" s="38" t="s">
        <v>52626</v>
      </c>
      <c r="E17156" s="39" t="s">
        <v>1766</v>
      </c>
      <c r="F17156" s="37" t="s">
        <v>2917</v>
      </c>
    </row>
    <row r="17157" spans="1:6" ht="14.25" customHeight="1" x14ac:dyDescent="0.2">
      <c r="A17157" s="35" t="s">
        <v>52627</v>
      </c>
      <c r="B17157" s="36" t="s">
        <v>52628</v>
      </c>
      <c r="C17157" s="37">
        <v>81112105</v>
      </c>
      <c r="D17157" s="38" t="s">
        <v>52629</v>
      </c>
      <c r="E17157" s="39" t="s">
        <v>1766</v>
      </c>
      <c r="F17157" s="37" t="s">
        <v>2917</v>
      </c>
    </row>
    <row r="17158" spans="1:6" ht="14.25" customHeight="1" x14ac:dyDescent="0.2">
      <c r="A17158" s="35" t="s">
        <v>52630</v>
      </c>
      <c r="B17158" s="36" t="s">
        <v>52631</v>
      </c>
      <c r="C17158" s="37">
        <v>81112106</v>
      </c>
      <c r="D17158" s="38" t="s">
        <v>52632</v>
      </c>
      <c r="E17158" s="39" t="s">
        <v>1766</v>
      </c>
      <c r="F17158" s="37" t="s">
        <v>2917</v>
      </c>
    </row>
    <row r="17159" spans="1:6" ht="14.25" customHeight="1" x14ac:dyDescent="0.2">
      <c r="A17159" s="35" t="s">
        <v>52633</v>
      </c>
      <c r="B17159" s="36" t="s">
        <v>52634</v>
      </c>
      <c r="C17159" s="37">
        <v>81112107</v>
      </c>
      <c r="D17159" s="38" t="s">
        <v>52635</v>
      </c>
      <c r="E17159" s="39" t="s">
        <v>1766</v>
      </c>
      <c r="F17159" s="37" t="s">
        <v>2917</v>
      </c>
    </row>
    <row r="17160" spans="1:6" ht="14.25" customHeight="1" x14ac:dyDescent="0.2">
      <c r="A17160" s="35" t="s">
        <v>52636</v>
      </c>
      <c r="B17160" s="36" t="s">
        <v>52637</v>
      </c>
      <c r="C17160" s="37">
        <v>81112201</v>
      </c>
      <c r="D17160" s="38" t="s">
        <v>52638</v>
      </c>
      <c r="E17160" s="39" t="s">
        <v>1604</v>
      </c>
      <c r="F17160" s="37" t="s">
        <v>35729</v>
      </c>
    </row>
    <row r="17161" spans="1:6" ht="14.25" customHeight="1" x14ac:dyDescent="0.2">
      <c r="A17161" s="35" t="s">
        <v>52639</v>
      </c>
      <c r="B17161" s="36" t="s">
        <v>52640</v>
      </c>
      <c r="C17161" s="37">
        <v>81112202</v>
      </c>
      <c r="D17161" s="38" t="s">
        <v>52641</v>
      </c>
      <c r="E17161" s="39" t="s">
        <v>1729</v>
      </c>
      <c r="F17161" s="37" t="s">
        <v>51892</v>
      </c>
    </row>
    <row r="17162" spans="1:6" ht="14.25" customHeight="1" x14ac:dyDescent="0.2">
      <c r="A17162" s="35" t="s">
        <v>52642</v>
      </c>
      <c r="B17162" s="36" t="s">
        <v>52643</v>
      </c>
      <c r="C17162" s="37">
        <v>81121501</v>
      </c>
      <c r="D17162" s="38" t="s">
        <v>52644</v>
      </c>
      <c r="E17162" s="39" t="s">
        <v>1657</v>
      </c>
      <c r="F17162" s="37" t="s">
        <v>8448</v>
      </c>
    </row>
    <row r="17163" spans="1:6" ht="14.25" customHeight="1" x14ac:dyDescent="0.2">
      <c r="A17163" s="35" t="s">
        <v>52645</v>
      </c>
      <c r="B17163" s="36" t="s">
        <v>52646</v>
      </c>
      <c r="C17163" s="37">
        <v>81121502</v>
      </c>
      <c r="D17163" s="38" t="s">
        <v>52647</v>
      </c>
      <c r="E17163" s="39" t="s">
        <v>1657</v>
      </c>
      <c r="F17163" s="37" t="s">
        <v>8448</v>
      </c>
    </row>
    <row r="17164" spans="1:6" ht="14.25" customHeight="1" x14ac:dyDescent="0.2">
      <c r="A17164" s="35" t="s">
        <v>52648</v>
      </c>
      <c r="B17164" s="36" t="s">
        <v>52649</v>
      </c>
      <c r="C17164" s="37">
        <v>81121503</v>
      </c>
      <c r="D17164" s="38" t="s">
        <v>52648</v>
      </c>
      <c r="E17164" s="39" t="s">
        <v>1657</v>
      </c>
      <c r="F17164" s="37" t="s">
        <v>8448</v>
      </c>
    </row>
    <row r="17165" spans="1:6" ht="14.25" customHeight="1" x14ac:dyDescent="0.2">
      <c r="A17165" s="35" t="s">
        <v>52650</v>
      </c>
      <c r="B17165" s="36" t="s">
        <v>52651</v>
      </c>
      <c r="C17165" s="37">
        <v>81121504</v>
      </c>
      <c r="D17165" s="38" t="s">
        <v>52652</v>
      </c>
      <c r="E17165" s="39" t="s">
        <v>1657</v>
      </c>
      <c r="F17165" s="37" t="s">
        <v>8448</v>
      </c>
    </row>
    <row r="17166" spans="1:6" ht="14.25" customHeight="1" x14ac:dyDescent="0.2">
      <c r="A17166" s="35" t="s">
        <v>52653</v>
      </c>
      <c r="B17166" s="36" t="s">
        <v>52654</v>
      </c>
      <c r="C17166" s="37">
        <v>81121601</v>
      </c>
      <c r="D17166" s="38" t="s">
        <v>52655</v>
      </c>
      <c r="E17166" s="39" t="s">
        <v>1657</v>
      </c>
      <c r="F17166" s="37" t="s">
        <v>8448</v>
      </c>
    </row>
    <row r="17167" spans="1:6" ht="14.25" customHeight="1" x14ac:dyDescent="0.2">
      <c r="A17167" s="35" t="s">
        <v>52656</v>
      </c>
      <c r="B17167" s="36" t="s">
        <v>52657</v>
      </c>
      <c r="C17167" s="37">
        <v>81121602</v>
      </c>
      <c r="D17167" s="38" t="s">
        <v>52658</v>
      </c>
      <c r="E17167" s="39" t="s">
        <v>1657</v>
      </c>
      <c r="F17167" s="37" t="s">
        <v>8448</v>
      </c>
    </row>
    <row r="17168" spans="1:6" ht="14.25" customHeight="1" x14ac:dyDescent="0.2">
      <c r="A17168" s="35" t="s">
        <v>52659</v>
      </c>
      <c r="B17168" s="36" t="s">
        <v>52660</v>
      </c>
      <c r="C17168" s="37">
        <v>81121603</v>
      </c>
      <c r="D17168" s="38" t="s">
        <v>52661</v>
      </c>
      <c r="E17168" s="39" t="s">
        <v>1657</v>
      </c>
      <c r="F17168" s="37" t="s">
        <v>8448</v>
      </c>
    </row>
    <row r="17169" spans="1:6" ht="14.25" customHeight="1" x14ac:dyDescent="0.2">
      <c r="A17169" s="35" t="s">
        <v>52662</v>
      </c>
      <c r="B17169" s="36" t="s">
        <v>52663</v>
      </c>
      <c r="C17169" s="37">
        <v>81121604</v>
      </c>
      <c r="D17169" s="38" t="s">
        <v>52664</v>
      </c>
      <c r="E17169" s="39" t="s">
        <v>1657</v>
      </c>
      <c r="F17169" s="37" t="s">
        <v>8448</v>
      </c>
    </row>
    <row r="17170" spans="1:6" ht="14.25" customHeight="1" x14ac:dyDescent="0.2">
      <c r="A17170" s="35" t="s">
        <v>52665</v>
      </c>
      <c r="B17170" s="36" t="s">
        <v>52666</v>
      </c>
      <c r="C17170" s="37">
        <v>81121605</v>
      </c>
      <c r="D17170" s="38" t="s">
        <v>52667</v>
      </c>
      <c r="E17170" s="39" t="s">
        <v>1766</v>
      </c>
      <c r="F17170" s="37" t="s">
        <v>2917</v>
      </c>
    </row>
    <row r="17171" spans="1:6" ht="14.25" customHeight="1" x14ac:dyDescent="0.2">
      <c r="A17171" s="35" t="s">
        <v>52668</v>
      </c>
      <c r="B17171" s="36" t="s">
        <v>52669</v>
      </c>
      <c r="C17171" s="37">
        <v>81121606</v>
      </c>
      <c r="D17171" s="38" t="s">
        <v>52670</v>
      </c>
      <c r="E17171" s="39" t="s">
        <v>1657</v>
      </c>
      <c r="F17171" s="37" t="s">
        <v>8448</v>
      </c>
    </row>
    <row r="17172" spans="1:6" ht="14.25" customHeight="1" x14ac:dyDescent="0.2">
      <c r="A17172" s="35" t="s">
        <v>52671</v>
      </c>
      <c r="B17172" s="36" t="s">
        <v>52672</v>
      </c>
      <c r="C17172" s="37">
        <v>81121607</v>
      </c>
      <c r="D17172" s="38" t="s">
        <v>52673</v>
      </c>
      <c r="E17172" s="39" t="s">
        <v>1657</v>
      </c>
      <c r="F17172" s="37" t="s">
        <v>8448</v>
      </c>
    </row>
    <row r="17173" spans="1:6" ht="14.25" customHeight="1" x14ac:dyDescent="0.2">
      <c r="A17173" s="35" t="s">
        <v>52674</v>
      </c>
      <c r="B17173" s="36" t="s">
        <v>52675</v>
      </c>
      <c r="C17173" s="37">
        <v>81131501</v>
      </c>
      <c r="D17173" s="38" t="s">
        <v>52676</v>
      </c>
      <c r="E17173" s="39" t="s">
        <v>1657</v>
      </c>
      <c r="F17173" s="37" t="s">
        <v>8448</v>
      </c>
    </row>
    <row r="17174" spans="1:6" ht="14.25" customHeight="1" x14ac:dyDescent="0.2">
      <c r="A17174" s="35" t="s">
        <v>52677</v>
      </c>
      <c r="B17174" s="36" t="s">
        <v>52678</v>
      </c>
      <c r="C17174" s="37">
        <v>81131502</v>
      </c>
      <c r="D17174" s="38" t="s">
        <v>52679</v>
      </c>
      <c r="E17174" s="39" t="s">
        <v>1657</v>
      </c>
      <c r="F17174" s="37" t="s">
        <v>8448</v>
      </c>
    </row>
    <row r="17175" spans="1:6" ht="14.25" customHeight="1" x14ac:dyDescent="0.2">
      <c r="A17175" s="35" t="s">
        <v>52680</v>
      </c>
      <c r="B17175" s="36" t="s">
        <v>52681</v>
      </c>
      <c r="C17175" s="37">
        <v>81131503</v>
      </c>
      <c r="D17175" s="38" t="s">
        <v>52682</v>
      </c>
      <c r="E17175" s="39" t="s">
        <v>1657</v>
      </c>
      <c r="F17175" s="37" t="s">
        <v>8448</v>
      </c>
    </row>
    <row r="17176" spans="1:6" ht="14.25" customHeight="1" x14ac:dyDescent="0.2">
      <c r="A17176" s="35" t="s">
        <v>52683</v>
      </c>
      <c r="B17176" s="36" t="s">
        <v>52684</v>
      </c>
      <c r="C17176" s="37">
        <v>81131504</v>
      </c>
      <c r="D17176" s="38" t="s">
        <v>52685</v>
      </c>
      <c r="E17176" s="39" t="s">
        <v>1683</v>
      </c>
      <c r="F17176" s="37" t="s">
        <v>6231</v>
      </c>
    </row>
    <row r="17177" spans="1:6" ht="14.25" customHeight="1" x14ac:dyDescent="0.2">
      <c r="A17177" s="35" t="s">
        <v>52686</v>
      </c>
      <c r="B17177" s="36" t="s">
        <v>52687</v>
      </c>
      <c r="C17177" s="37">
        <v>81131505</v>
      </c>
      <c r="D17177" s="38" t="s">
        <v>52688</v>
      </c>
      <c r="E17177" s="39" t="s">
        <v>1657</v>
      </c>
      <c r="F17177" s="37" t="s">
        <v>8448</v>
      </c>
    </row>
    <row r="17178" spans="1:6" ht="14.25" customHeight="1" x14ac:dyDescent="0.2">
      <c r="A17178" s="35" t="s">
        <v>52689</v>
      </c>
      <c r="B17178" s="36" t="s">
        <v>52690</v>
      </c>
      <c r="C17178" s="37">
        <v>81141501</v>
      </c>
      <c r="D17178" s="38" t="s">
        <v>52691</v>
      </c>
      <c r="E17178" s="39" t="s">
        <v>1657</v>
      </c>
      <c r="F17178" s="37" t="s">
        <v>8448</v>
      </c>
    </row>
    <row r="17179" spans="1:6" ht="14.25" customHeight="1" x14ac:dyDescent="0.2">
      <c r="A17179" s="35" t="s">
        <v>52692</v>
      </c>
      <c r="B17179" s="36" t="s">
        <v>52693</v>
      </c>
      <c r="C17179" s="37">
        <v>81141502</v>
      </c>
      <c r="D17179" s="38" t="s">
        <v>52694</v>
      </c>
      <c r="E17179" s="39" t="s">
        <v>1657</v>
      </c>
      <c r="F17179" s="37" t="s">
        <v>8448</v>
      </c>
    </row>
    <row r="17180" spans="1:6" ht="14.25" customHeight="1" x14ac:dyDescent="0.2">
      <c r="A17180" s="35" t="s">
        <v>52695</v>
      </c>
      <c r="B17180" s="36" t="s">
        <v>52696</v>
      </c>
      <c r="C17180" s="37">
        <v>81141503</v>
      </c>
      <c r="D17180" s="38" t="s">
        <v>52697</v>
      </c>
      <c r="E17180" s="39" t="s">
        <v>1657</v>
      </c>
      <c r="F17180" s="37" t="s">
        <v>8448</v>
      </c>
    </row>
    <row r="17181" spans="1:6" ht="14.25" customHeight="1" x14ac:dyDescent="0.2">
      <c r="A17181" s="35" t="s">
        <v>52698</v>
      </c>
      <c r="B17181" s="36" t="s">
        <v>52699</v>
      </c>
      <c r="C17181" s="37">
        <v>81141504</v>
      </c>
      <c r="D17181" s="38" t="s">
        <v>52700</v>
      </c>
      <c r="E17181" s="39" t="s">
        <v>1604</v>
      </c>
      <c r="F17181" s="37" t="s">
        <v>35729</v>
      </c>
    </row>
    <row r="17182" spans="1:6" ht="14.25" customHeight="1" x14ac:dyDescent="0.2">
      <c r="A17182" s="35" t="s">
        <v>52701</v>
      </c>
      <c r="B17182" s="36" t="s">
        <v>52702</v>
      </c>
      <c r="C17182" s="37">
        <v>81141505</v>
      </c>
      <c r="D17182" s="38" t="s">
        <v>52703</v>
      </c>
      <c r="E17182" s="39" t="s">
        <v>1657</v>
      </c>
      <c r="F17182" s="37" t="s">
        <v>8448</v>
      </c>
    </row>
    <row r="17183" spans="1:6" ht="14.25" customHeight="1" x14ac:dyDescent="0.2">
      <c r="A17183" s="35" t="s">
        <v>52704</v>
      </c>
      <c r="B17183" s="36" t="s">
        <v>52705</v>
      </c>
      <c r="C17183" s="37">
        <v>81141506</v>
      </c>
      <c r="D17183" s="38" t="s">
        <v>52706</v>
      </c>
      <c r="E17183" s="39" t="s">
        <v>1657</v>
      </c>
      <c r="F17183" s="37" t="s">
        <v>8448</v>
      </c>
    </row>
    <row r="17184" spans="1:6" ht="14.25" customHeight="1" x14ac:dyDescent="0.2">
      <c r="A17184" s="35" t="s">
        <v>52707</v>
      </c>
      <c r="B17184" s="36" t="s">
        <v>52708</v>
      </c>
      <c r="C17184" s="37">
        <v>81141601</v>
      </c>
      <c r="D17184" s="38" t="s">
        <v>52709</v>
      </c>
      <c r="E17184" s="39" t="s">
        <v>1657</v>
      </c>
      <c r="F17184" s="37" t="s">
        <v>8448</v>
      </c>
    </row>
    <row r="17185" spans="1:6" ht="14.25" customHeight="1" x14ac:dyDescent="0.2">
      <c r="A17185" s="35" t="s">
        <v>52710</v>
      </c>
      <c r="B17185" s="36" t="s">
        <v>52711</v>
      </c>
      <c r="C17185" s="37">
        <v>81141602</v>
      </c>
      <c r="D17185" s="38" t="s">
        <v>52712</v>
      </c>
      <c r="E17185" s="39" t="s">
        <v>1657</v>
      </c>
      <c r="F17185" s="37" t="s">
        <v>8448</v>
      </c>
    </row>
    <row r="17186" spans="1:6" ht="14.25" customHeight="1" x14ac:dyDescent="0.2">
      <c r="A17186" s="35" t="s">
        <v>52713</v>
      </c>
      <c r="B17186" s="36" t="s">
        <v>52714</v>
      </c>
      <c r="C17186" s="37">
        <v>81141603</v>
      </c>
      <c r="D17186" s="38" t="s">
        <v>52715</v>
      </c>
      <c r="E17186" s="39" t="s">
        <v>1657</v>
      </c>
      <c r="F17186" s="37" t="s">
        <v>8448</v>
      </c>
    </row>
    <row r="17187" spans="1:6" ht="14.25" customHeight="1" x14ac:dyDescent="0.2">
      <c r="A17187" s="35" t="s">
        <v>52716</v>
      </c>
      <c r="B17187" s="36" t="s">
        <v>52717</v>
      </c>
      <c r="C17187" s="37">
        <v>81141604</v>
      </c>
      <c r="D17187" s="38" t="s">
        <v>52718</v>
      </c>
      <c r="E17187" s="39" t="s">
        <v>1657</v>
      </c>
      <c r="F17187" s="37" t="s">
        <v>8448</v>
      </c>
    </row>
    <row r="17188" spans="1:6" ht="14.25" customHeight="1" x14ac:dyDescent="0.2">
      <c r="A17188" s="35" t="s">
        <v>52719</v>
      </c>
      <c r="B17188" s="36" t="s">
        <v>52720</v>
      </c>
      <c r="C17188" s="37">
        <v>81141605</v>
      </c>
      <c r="D17188" s="38" t="s">
        <v>52721</v>
      </c>
      <c r="E17188" s="39" t="s">
        <v>1657</v>
      </c>
      <c r="F17188" s="37" t="s">
        <v>8448</v>
      </c>
    </row>
    <row r="17189" spans="1:6" ht="14.25" customHeight="1" x14ac:dyDescent="0.2">
      <c r="A17189" s="35" t="s">
        <v>52722</v>
      </c>
      <c r="B17189" s="36" t="s">
        <v>52723</v>
      </c>
      <c r="C17189" s="37">
        <v>81141606</v>
      </c>
      <c r="D17189" s="38" t="s">
        <v>52724</v>
      </c>
      <c r="E17189" s="39" t="s">
        <v>1657</v>
      </c>
      <c r="F17189" s="37" t="s">
        <v>8448</v>
      </c>
    </row>
    <row r="17190" spans="1:6" ht="14.25" customHeight="1" x14ac:dyDescent="0.2">
      <c r="A17190" s="35" t="s">
        <v>52725</v>
      </c>
      <c r="B17190" s="36" t="s">
        <v>52726</v>
      </c>
      <c r="C17190" s="37">
        <v>81141701</v>
      </c>
      <c r="D17190" s="38" t="s">
        <v>52727</v>
      </c>
      <c r="E17190" s="39" t="s">
        <v>1657</v>
      </c>
      <c r="F17190" s="37" t="s">
        <v>8448</v>
      </c>
    </row>
    <row r="17191" spans="1:6" ht="14.25" customHeight="1" x14ac:dyDescent="0.2">
      <c r="A17191" s="35" t="s">
        <v>52728</v>
      </c>
      <c r="B17191" s="36" t="s">
        <v>52729</v>
      </c>
      <c r="C17191" s="37">
        <v>81141702</v>
      </c>
      <c r="D17191" s="38" t="s">
        <v>52730</v>
      </c>
      <c r="E17191" s="39" t="s">
        <v>1657</v>
      </c>
      <c r="F17191" s="37" t="s">
        <v>8448</v>
      </c>
    </row>
    <row r="17192" spans="1:6" ht="14.25" customHeight="1" x14ac:dyDescent="0.2">
      <c r="A17192" s="35" t="s">
        <v>52731</v>
      </c>
      <c r="B17192" s="36" t="s">
        <v>52732</v>
      </c>
      <c r="C17192" s="37">
        <v>81141703</v>
      </c>
      <c r="D17192" s="38" t="s">
        <v>52733</v>
      </c>
      <c r="E17192" s="39" t="s">
        <v>1657</v>
      </c>
      <c r="F17192" s="37" t="s">
        <v>8448</v>
      </c>
    </row>
    <row r="17193" spans="1:6" ht="14.25" customHeight="1" x14ac:dyDescent="0.2">
      <c r="A17193" s="35" t="s">
        <v>52734</v>
      </c>
      <c r="B17193" s="36" t="s">
        <v>52735</v>
      </c>
      <c r="C17193" s="37">
        <v>81141704</v>
      </c>
      <c r="D17193" s="38" t="s">
        <v>52736</v>
      </c>
      <c r="E17193" s="39" t="s">
        <v>1766</v>
      </c>
      <c r="F17193" s="37" t="s">
        <v>2917</v>
      </c>
    </row>
    <row r="17194" spans="1:6" ht="14.25" customHeight="1" x14ac:dyDescent="0.2">
      <c r="A17194" s="35" t="s">
        <v>52737</v>
      </c>
      <c r="B17194" s="36" t="s">
        <v>52738</v>
      </c>
      <c r="C17194" s="37">
        <v>81141801</v>
      </c>
      <c r="D17194" s="38" t="s">
        <v>52739</v>
      </c>
      <c r="E17194" s="39" t="s">
        <v>1657</v>
      </c>
      <c r="F17194" s="37" t="s">
        <v>8448</v>
      </c>
    </row>
    <row r="17195" spans="1:6" ht="14.25" customHeight="1" x14ac:dyDescent="0.2">
      <c r="A17195" s="35" t="s">
        <v>52740</v>
      </c>
      <c r="B17195" s="36" t="s">
        <v>52741</v>
      </c>
      <c r="C17195" s="37">
        <v>81141802</v>
      </c>
      <c r="D17195" s="38" t="s">
        <v>52742</v>
      </c>
      <c r="E17195" s="39" t="s">
        <v>1683</v>
      </c>
      <c r="F17195" s="37" t="s">
        <v>6231</v>
      </c>
    </row>
    <row r="17196" spans="1:6" ht="14.25" customHeight="1" x14ac:dyDescent="0.2">
      <c r="A17196" s="35" t="s">
        <v>52743</v>
      </c>
      <c r="B17196" s="36" t="s">
        <v>52744</v>
      </c>
      <c r="C17196" s="37">
        <v>81141803</v>
      </c>
      <c r="D17196" s="38" t="s">
        <v>52745</v>
      </c>
      <c r="E17196" s="39" t="s">
        <v>1657</v>
      </c>
      <c r="F17196" s="37" t="s">
        <v>8448</v>
      </c>
    </row>
    <row r="17197" spans="1:6" ht="14.25" customHeight="1" x14ac:dyDescent="0.2">
      <c r="A17197" s="35" t="s">
        <v>52746</v>
      </c>
      <c r="B17197" s="36" t="s">
        <v>52747</v>
      </c>
      <c r="C17197" s="37">
        <v>81141804</v>
      </c>
      <c r="D17197" s="38" t="s">
        <v>52748</v>
      </c>
      <c r="E17197" s="39" t="s">
        <v>1766</v>
      </c>
      <c r="F17197" s="37" t="s">
        <v>2917</v>
      </c>
    </row>
    <row r="17198" spans="1:6" ht="14.25" customHeight="1" x14ac:dyDescent="0.2">
      <c r="A17198" s="35" t="s">
        <v>52749</v>
      </c>
      <c r="B17198" s="36" t="s">
        <v>52750</v>
      </c>
      <c r="C17198" s="37">
        <v>81141805</v>
      </c>
      <c r="D17198" s="38" t="s">
        <v>52751</v>
      </c>
      <c r="E17198" s="39" t="s">
        <v>1766</v>
      </c>
      <c r="F17198" s="37" t="s">
        <v>2917</v>
      </c>
    </row>
    <row r="17199" spans="1:6" ht="14.25" customHeight="1" x14ac:dyDescent="0.2">
      <c r="A17199" s="35" t="s">
        <v>52752</v>
      </c>
      <c r="B17199" s="36" t="s">
        <v>52753</v>
      </c>
      <c r="C17199" s="37">
        <v>81141806</v>
      </c>
      <c r="D17199" s="38" t="s">
        <v>52754</v>
      </c>
      <c r="E17199" s="39" t="s">
        <v>1766</v>
      </c>
      <c r="F17199" s="37" t="s">
        <v>2917</v>
      </c>
    </row>
    <row r="17200" spans="1:6" ht="14.25" customHeight="1" x14ac:dyDescent="0.2">
      <c r="A17200" s="35" t="s">
        <v>52755</v>
      </c>
      <c r="B17200" s="36" t="s">
        <v>52756</v>
      </c>
      <c r="C17200" s="37">
        <v>81141807</v>
      </c>
      <c r="D17200" s="38" t="s">
        <v>52757</v>
      </c>
      <c r="E17200" s="39" t="s">
        <v>1766</v>
      </c>
      <c r="F17200" s="37" t="s">
        <v>2917</v>
      </c>
    </row>
    <row r="17201" spans="1:6" ht="14.25" customHeight="1" x14ac:dyDescent="0.2">
      <c r="A17201" s="35" t="s">
        <v>52758</v>
      </c>
      <c r="B17201" s="36" t="s">
        <v>52759</v>
      </c>
      <c r="C17201" s="37">
        <v>81151501</v>
      </c>
      <c r="D17201" s="38" t="s">
        <v>52760</v>
      </c>
      <c r="E17201" s="39" t="s">
        <v>1766</v>
      </c>
      <c r="F17201" s="37" t="s">
        <v>2917</v>
      </c>
    </row>
    <row r="17202" spans="1:6" ht="14.25" customHeight="1" x14ac:dyDescent="0.2">
      <c r="A17202" s="35" t="s">
        <v>52761</v>
      </c>
      <c r="B17202" s="36" t="s">
        <v>52762</v>
      </c>
      <c r="C17202" s="37">
        <v>81151502</v>
      </c>
      <c r="D17202" s="38" t="s">
        <v>52763</v>
      </c>
      <c r="E17202" s="39" t="s">
        <v>1683</v>
      </c>
      <c r="F17202" s="37" t="s">
        <v>6231</v>
      </c>
    </row>
    <row r="17203" spans="1:6" ht="14.25" customHeight="1" x14ac:dyDescent="0.2">
      <c r="A17203" s="35" t="s">
        <v>52764</v>
      </c>
      <c r="B17203" s="36" t="s">
        <v>52765</v>
      </c>
      <c r="C17203" s="37">
        <v>81151503</v>
      </c>
      <c r="D17203" s="38" t="s">
        <v>52764</v>
      </c>
      <c r="E17203" s="39" t="s">
        <v>1766</v>
      </c>
      <c r="F17203" s="37" t="s">
        <v>2917</v>
      </c>
    </row>
    <row r="17204" spans="1:6" ht="14.25" customHeight="1" x14ac:dyDescent="0.2">
      <c r="A17204" s="35" t="s">
        <v>52766</v>
      </c>
      <c r="B17204" s="36" t="s">
        <v>52767</v>
      </c>
      <c r="C17204" s="37">
        <v>81151601</v>
      </c>
      <c r="D17204" s="38" t="s">
        <v>52768</v>
      </c>
      <c r="E17204" s="39" t="s">
        <v>1683</v>
      </c>
      <c r="F17204" s="37" t="s">
        <v>6231</v>
      </c>
    </row>
    <row r="17205" spans="1:6" ht="14.25" customHeight="1" x14ac:dyDescent="0.2">
      <c r="A17205" s="35" t="s">
        <v>52769</v>
      </c>
      <c r="B17205" s="36" t="s">
        <v>52770</v>
      </c>
      <c r="C17205" s="37">
        <v>81151602</v>
      </c>
      <c r="D17205" s="38" t="s">
        <v>52771</v>
      </c>
      <c r="E17205" s="39" t="s">
        <v>1683</v>
      </c>
      <c r="F17205" s="37" t="s">
        <v>6231</v>
      </c>
    </row>
    <row r="17206" spans="1:6" ht="14.25" customHeight="1" x14ac:dyDescent="0.2">
      <c r="A17206" s="35" t="s">
        <v>52772</v>
      </c>
      <c r="B17206" s="36" t="s">
        <v>52773</v>
      </c>
      <c r="C17206" s="37">
        <v>81151603</v>
      </c>
      <c r="D17206" s="38" t="s">
        <v>52774</v>
      </c>
      <c r="E17206" s="39" t="s">
        <v>1683</v>
      </c>
      <c r="F17206" s="37" t="s">
        <v>6231</v>
      </c>
    </row>
    <row r="17207" spans="1:6" ht="14.25" customHeight="1" x14ac:dyDescent="0.2">
      <c r="A17207" s="35" t="s">
        <v>52775</v>
      </c>
      <c r="B17207" s="36" t="s">
        <v>52776</v>
      </c>
      <c r="C17207" s="37">
        <v>81151604</v>
      </c>
      <c r="D17207" s="38" t="s">
        <v>52777</v>
      </c>
      <c r="E17207" s="39" t="s">
        <v>1683</v>
      </c>
      <c r="F17207" s="37" t="s">
        <v>6231</v>
      </c>
    </row>
    <row r="17208" spans="1:6" ht="14.25" customHeight="1" x14ac:dyDescent="0.2">
      <c r="A17208" s="35" t="s">
        <v>52778</v>
      </c>
      <c r="B17208" s="36" t="s">
        <v>52779</v>
      </c>
      <c r="C17208" s="37">
        <v>81151701</v>
      </c>
      <c r="D17208" s="38" t="s">
        <v>52780</v>
      </c>
      <c r="E17208" s="39" t="s">
        <v>1683</v>
      </c>
      <c r="F17208" s="37" t="s">
        <v>6231</v>
      </c>
    </row>
    <row r="17209" spans="1:6" ht="14.25" customHeight="1" x14ac:dyDescent="0.2">
      <c r="A17209" s="35" t="s">
        <v>52781</v>
      </c>
      <c r="B17209" s="36" t="s">
        <v>52782</v>
      </c>
      <c r="C17209" s="37">
        <v>81151702</v>
      </c>
      <c r="D17209" s="38" t="s">
        <v>52783</v>
      </c>
      <c r="E17209" s="39" t="s">
        <v>1683</v>
      </c>
      <c r="F17209" s="37" t="s">
        <v>6231</v>
      </c>
    </row>
    <row r="17210" spans="1:6" ht="14.25" customHeight="1" x14ac:dyDescent="0.2">
      <c r="A17210" s="35" t="s">
        <v>52784</v>
      </c>
      <c r="B17210" s="36" t="s">
        <v>52785</v>
      </c>
      <c r="C17210" s="37">
        <v>81151703</v>
      </c>
      <c r="D17210" s="38" t="s">
        <v>52786</v>
      </c>
      <c r="E17210" s="39" t="s">
        <v>1683</v>
      </c>
      <c r="F17210" s="37" t="s">
        <v>6231</v>
      </c>
    </row>
    <row r="17211" spans="1:6" ht="14.25" customHeight="1" x14ac:dyDescent="0.2">
      <c r="A17211" s="35" t="s">
        <v>52787</v>
      </c>
      <c r="B17211" s="36" t="s">
        <v>52788</v>
      </c>
      <c r="C17211" s="37">
        <v>81151704</v>
      </c>
      <c r="D17211" s="38" t="s">
        <v>52789</v>
      </c>
      <c r="E17211" s="39" t="s">
        <v>1683</v>
      </c>
      <c r="F17211" s="37" t="s">
        <v>6231</v>
      </c>
    </row>
    <row r="17212" spans="1:6" ht="14.25" customHeight="1" x14ac:dyDescent="0.2">
      <c r="A17212" s="35" t="s">
        <v>52790</v>
      </c>
      <c r="B17212" s="36" t="s">
        <v>52791</v>
      </c>
      <c r="C17212" s="37">
        <v>81151705</v>
      </c>
      <c r="D17212" s="38" t="s">
        <v>52792</v>
      </c>
      <c r="E17212" s="39" t="s">
        <v>1683</v>
      </c>
      <c r="F17212" s="37" t="s">
        <v>6231</v>
      </c>
    </row>
    <row r="17213" spans="1:6" ht="14.25" customHeight="1" x14ac:dyDescent="0.2">
      <c r="A17213" s="35" t="s">
        <v>52793</v>
      </c>
      <c r="B17213" s="36" t="s">
        <v>52794</v>
      </c>
      <c r="C17213" s="37">
        <v>81151801</v>
      </c>
      <c r="D17213" s="38" t="s">
        <v>52795</v>
      </c>
      <c r="E17213" s="39" t="s">
        <v>1683</v>
      </c>
      <c r="F17213" s="37" t="s">
        <v>6231</v>
      </c>
    </row>
    <row r="17214" spans="1:6" ht="14.25" customHeight="1" x14ac:dyDescent="0.2">
      <c r="A17214" s="35" t="s">
        <v>52796</v>
      </c>
      <c r="B17214" s="36" t="s">
        <v>52797</v>
      </c>
      <c r="C17214" s="37">
        <v>81151802</v>
      </c>
      <c r="D17214" s="38" t="s">
        <v>52796</v>
      </c>
      <c r="E17214" s="39" t="s">
        <v>1683</v>
      </c>
      <c r="F17214" s="37" t="s">
        <v>6231</v>
      </c>
    </row>
    <row r="17215" spans="1:6" ht="14.25" customHeight="1" x14ac:dyDescent="0.2">
      <c r="A17215" s="35" t="s">
        <v>52798</v>
      </c>
      <c r="B17215" s="36" t="s">
        <v>52799</v>
      </c>
      <c r="C17215" s="37">
        <v>81151803</v>
      </c>
      <c r="D17215" s="38" t="s">
        <v>52798</v>
      </c>
      <c r="E17215" s="39" t="s">
        <v>1683</v>
      </c>
      <c r="F17215" s="37" t="s">
        <v>6231</v>
      </c>
    </row>
    <row r="17216" spans="1:6" ht="14.25" customHeight="1" x14ac:dyDescent="0.2">
      <c r="A17216" s="35" t="s">
        <v>52800</v>
      </c>
      <c r="B17216" s="36" t="s">
        <v>52801</v>
      </c>
      <c r="C17216" s="37">
        <v>81151804</v>
      </c>
      <c r="D17216" s="38" t="s">
        <v>52802</v>
      </c>
      <c r="E17216" s="39" t="s">
        <v>1683</v>
      </c>
      <c r="F17216" s="37" t="s">
        <v>6231</v>
      </c>
    </row>
    <row r="17217" spans="1:6" ht="14.25" customHeight="1" x14ac:dyDescent="0.2">
      <c r="A17217" s="35" t="s">
        <v>52803</v>
      </c>
      <c r="B17217" s="36" t="s">
        <v>52804</v>
      </c>
      <c r="C17217" s="37">
        <v>81151805</v>
      </c>
      <c r="D17217" s="38" t="s">
        <v>52805</v>
      </c>
      <c r="E17217" s="39" t="s">
        <v>1683</v>
      </c>
      <c r="F17217" s="37" t="s">
        <v>6231</v>
      </c>
    </row>
    <row r="17218" spans="1:6" ht="14.25" customHeight="1" x14ac:dyDescent="0.2">
      <c r="A17218" s="35" t="s">
        <v>52806</v>
      </c>
      <c r="B17218" s="36" t="s">
        <v>52807</v>
      </c>
      <c r="C17218" s="37">
        <v>81151806</v>
      </c>
      <c r="D17218" s="38" t="s">
        <v>52808</v>
      </c>
      <c r="E17218" s="39" t="s">
        <v>1683</v>
      </c>
      <c r="F17218" s="37" t="s">
        <v>6231</v>
      </c>
    </row>
    <row r="17219" spans="1:6" ht="14.25" customHeight="1" x14ac:dyDescent="0.2">
      <c r="A17219" s="35" t="s">
        <v>52809</v>
      </c>
      <c r="B17219" s="36" t="s">
        <v>52810</v>
      </c>
      <c r="C17219" s="37">
        <v>81151901</v>
      </c>
      <c r="D17219" s="38" t="s">
        <v>52811</v>
      </c>
      <c r="E17219" s="39" t="s">
        <v>1683</v>
      </c>
      <c r="F17219" s="37" t="s">
        <v>6231</v>
      </c>
    </row>
    <row r="17220" spans="1:6" ht="14.25" customHeight="1" x14ac:dyDescent="0.2">
      <c r="A17220" s="35" t="s">
        <v>52812</v>
      </c>
      <c r="B17220" s="36" t="s">
        <v>52813</v>
      </c>
      <c r="C17220" s="37">
        <v>81151902</v>
      </c>
      <c r="D17220" s="38" t="s">
        <v>52814</v>
      </c>
      <c r="E17220" s="39" t="s">
        <v>1683</v>
      </c>
      <c r="F17220" s="37" t="s">
        <v>6231</v>
      </c>
    </row>
    <row r="17221" spans="1:6" ht="14.25" customHeight="1" x14ac:dyDescent="0.2">
      <c r="A17221" s="35" t="s">
        <v>52815</v>
      </c>
      <c r="B17221" s="36" t="s">
        <v>52816</v>
      </c>
      <c r="C17221" s="37">
        <v>81151903</v>
      </c>
      <c r="D17221" s="38" t="s">
        <v>52817</v>
      </c>
      <c r="E17221" s="39" t="s">
        <v>1683</v>
      </c>
      <c r="F17221" s="37" t="s">
        <v>6231</v>
      </c>
    </row>
    <row r="17222" spans="1:6" ht="14.25" customHeight="1" x14ac:dyDescent="0.2">
      <c r="A17222" s="35" t="s">
        <v>52818</v>
      </c>
      <c r="B17222" s="36" t="s">
        <v>52819</v>
      </c>
      <c r="C17222" s="37">
        <v>81151904</v>
      </c>
      <c r="D17222" s="38" t="s">
        <v>52820</v>
      </c>
      <c r="E17222" s="39" t="s">
        <v>1683</v>
      </c>
      <c r="F17222" s="37" t="s">
        <v>6231</v>
      </c>
    </row>
    <row r="17223" spans="1:6" ht="14.25" customHeight="1" x14ac:dyDescent="0.2">
      <c r="A17223" s="35" t="s">
        <v>52821</v>
      </c>
      <c r="B17223" s="36" t="s">
        <v>52822</v>
      </c>
      <c r="C17223" s="37">
        <v>82101501</v>
      </c>
      <c r="D17223" s="38" t="s">
        <v>52823</v>
      </c>
      <c r="E17223" s="39" t="s">
        <v>1575</v>
      </c>
      <c r="F17223" s="37" t="s">
        <v>52824</v>
      </c>
    </row>
    <row r="17224" spans="1:6" ht="14.25" customHeight="1" x14ac:dyDescent="0.2">
      <c r="A17224" s="35" t="s">
        <v>52825</v>
      </c>
      <c r="B17224" s="36" t="s">
        <v>52826</v>
      </c>
      <c r="C17224" s="37">
        <v>82101502</v>
      </c>
      <c r="D17224" s="38" t="s">
        <v>52827</v>
      </c>
      <c r="E17224" s="39" t="s">
        <v>1575</v>
      </c>
      <c r="F17224" s="37" t="s">
        <v>52824</v>
      </c>
    </row>
    <row r="17225" spans="1:6" ht="14.25" customHeight="1" x14ac:dyDescent="0.2">
      <c r="A17225" s="35" t="s">
        <v>52828</v>
      </c>
      <c r="B17225" s="36" t="s">
        <v>52829</v>
      </c>
      <c r="C17225" s="37">
        <v>82101503</v>
      </c>
      <c r="D17225" s="38" t="s">
        <v>52830</v>
      </c>
      <c r="E17225" s="39" t="s">
        <v>1575</v>
      </c>
      <c r="F17225" s="37" t="s">
        <v>52824</v>
      </c>
    </row>
    <row r="17226" spans="1:6" ht="14.25" customHeight="1" x14ac:dyDescent="0.2">
      <c r="A17226" s="35" t="s">
        <v>1573</v>
      </c>
      <c r="B17226" s="36" t="s">
        <v>1574</v>
      </c>
      <c r="C17226" s="37">
        <v>82101504</v>
      </c>
      <c r="D17226" s="38" t="s">
        <v>52831</v>
      </c>
      <c r="E17226" s="39" t="s">
        <v>1575</v>
      </c>
      <c r="F17226" s="37" t="s">
        <v>52824</v>
      </c>
    </row>
    <row r="17227" spans="1:6" ht="14.25" customHeight="1" x14ac:dyDescent="0.2">
      <c r="A17227" s="35" t="s">
        <v>52832</v>
      </c>
      <c r="B17227" s="36" t="s">
        <v>52833</v>
      </c>
      <c r="C17227" s="37">
        <v>82101505</v>
      </c>
      <c r="D17227" s="38" t="s">
        <v>52834</v>
      </c>
      <c r="E17227" s="39" t="s">
        <v>1575</v>
      </c>
      <c r="F17227" s="37" t="s">
        <v>52824</v>
      </c>
    </row>
    <row r="17228" spans="1:6" ht="14.25" customHeight="1" x14ac:dyDescent="0.2">
      <c r="A17228" s="35" t="s">
        <v>52835</v>
      </c>
      <c r="B17228" s="36" t="s">
        <v>52836</v>
      </c>
      <c r="C17228" s="37">
        <v>82101506</v>
      </c>
      <c r="D17228" s="38" t="s">
        <v>52837</v>
      </c>
      <c r="E17228" s="39" t="s">
        <v>1575</v>
      </c>
      <c r="F17228" s="37" t="s">
        <v>52824</v>
      </c>
    </row>
    <row r="17229" spans="1:6" ht="14.25" customHeight="1" x14ac:dyDescent="0.2">
      <c r="A17229" s="35" t="s">
        <v>52838</v>
      </c>
      <c r="B17229" s="36" t="s">
        <v>52839</v>
      </c>
      <c r="C17229" s="37">
        <v>82101507</v>
      </c>
      <c r="D17229" s="38" t="s">
        <v>52840</v>
      </c>
      <c r="E17229" s="39" t="s">
        <v>1575</v>
      </c>
      <c r="F17229" s="37" t="s">
        <v>52824</v>
      </c>
    </row>
    <row r="17230" spans="1:6" ht="14.25" customHeight="1" x14ac:dyDescent="0.2">
      <c r="A17230" s="35" t="s">
        <v>52841</v>
      </c>
      <c r="B17230" s="36" t="s">
        <v>52842</v>
      </c>
      <c r="C17230" s="37">
        <v>82101508</v>
      </c>
      <c r="D17230" s="38" t="s">
        <v>52843</v>
      </c>
      <c r="E17230" s="39" t="s">
        <v>1575</v>
      </c>
      <c r="F17230" s="37" t="s">
        <v>52824</v>
      </c>
    </row>
    <row r="17231" spans="1:6" ht="14.25" customHeight="1" x14ac:dyDescent="0.2">
      <c r="A17231" s="35" t="s">
        <v>52844</v>
      </c>
      <c r="B17231" s="36" t="s">
        <v>52845</v>
      </c>
      <c r="C17231" s="37">
        <v>82101601</v>
      </c>
      <c r="D17231" s="38" t="s">
        <v>52846</v>
      </c>
      <c r="E17231" s="39" t="s">
        <v>1575</v>
      </c>
      <c r="F17231" s="37" t="s">
        <v>52824</v>
      </c>
    </row>
    <row r="17232" spans="1:6" ht="14.25" customHeight="1" x14ac:dyDescent="0.2">
      <c r="A17232" s="35" t="s">
        <v>52847</v>
      </c>
      <c r="B17232" s="36" t="s">
        <v>52848</v>
      </c>
      <c r="C17232" s="37">
        <v>82101602</v>
      </c>
      <c r="D17232" s="38" t="s">
        <v>52849</v>
      </c>
      <c r="E17232" s="39" t="s">
        <v>1575</v>
      </c>
      <c r="F17232" s="37" t="s">
        <v>52824</v>
      </c>
    </row>
    <row r="17233" spans="1:6" ht="14.25" customHeight="1" x14ac:dyDescent="0.2">
      <c r="A17233" s="35" t="s">
        <v>1576</v>
      </c>
      <c r="B17233" s="36" t="s">
        <v>1577</v>
      </c>
      <c r="C17233" s="37">
        <v>82101603</v>
      </c>
      <c r="D17233" s="38" t="s">
        <v>52850</v>
      </c>
      <c r="E17233" s="39" t="s">
        <v>1575</v>
      </c>
      <c r="F17233" s="37" t="s">
        <v>52824</v>
      </c>
    </row>
    <row r="17234" spans="1:6" ht="14.25" customHeight="1" x14ac:dyDescent="0.2">
      <c r="A17234" s="35" t="s">
        <v>52851</v>
      </c>
      <c r="B17234" s="36" t="s">
        <v>52852</v>
      </c>
      <c r="C17234" s="37">
        <v>82101604</v>
      </c>
      <c r="D17234" s="38" t="s">
        <v>52853</v>
      </c>
      <c r="E17234" s="39" t="s">
        <v>1575</v>
      </c>
      <c r="F17234" s="37" t="s">
        <v>52824</v>
      </c>
    </row>
    <row r="17235" spans="1:6" ht="14.25" customHeight="1" x14ac:dyDescent="0.2">
      <c r="A17235" s="35" t="s">
        <v>52854</v>
      </c>
      <c r="B17235" s="36" t="s">
        <v>52855</v>
      </c>
      <c r="C17235" s="37">
        <v>82101701</v>
      </c>
      <c r="D17235" s="38" t="s">
        <v>52856</v>
      </c>
      <c r="E17235" s="39" t="s">
        <v>1575</v>
      </c>
      <c r="F17235" s="37" t="s">
        <v>52824</v>
      </c>
    </row>
    <row r="17236" spans="1:6" ht="14.25" customHeight="1" x14ac:dyDescent="0.2">
      <c r="A17236" s="35" t="s">
        <v>52857</v>
      </c>
      <c r="B17236" s="36" t="s">
        <v>52858</v>
      </c>
      <c r="C17236" s="37">
        <v>82101702</v>
      </c>
      <c r="D17236" s="38" t="s">
        <v>52859</v>
      </c>
      <c r="E17236" s="39" t="s">
        <v>1575</v>
      </c>
      <c r="F17236" s="37" t="s">
        <v>52824</v>
      </c>
    </row>
    <row r="17237" spans="1:6" ht="14.25" customHeight="1" x14ac:dyDescent="0.2">
      <c r="A17237" s="35" t="s">
        <v>2033</v>
      </c>
      <c r="B17237" s="36" t="s">
        <v>52860</v>
      </c>
      <c r="C17237" s="37">
        <v>82101801</v>
      </c>
      <c r="D17237" s="38" t="s">
        <v>52861</v>
      </c>
      <c r="E17237" s="39" t="s">
        <v>1575</v>
      </c>
      <c r="F17237" s="37" t="s">
        <v>52824</v>
      </c>
    </row>
    <row r="17238" spans="1:6" ht="14.25" customHeight="1" x14ac:dyDescent="0.2">
      <c r="A17238" s="35" t="s">
        <v>52862</v>
      </c>
      <c r="B17238" s="36" t="s">
        <v>52863</v>
      </c>
      <c r="C17238" s="37">
        <v>82101901</v>
      </c>
      <c r="D17238" s="38" t="s">
        <v>52864</v>
      </c>
      <c r="E17238" s="39" t="s">
        <v>1575</v>
      </c>
      <c r="F17238" s="37" t="s">
        <v>52824</v>
      </c>
    </row>
    <row r="17239" spans="1:6" ht="14.25" customHeight="1" x14ac:dyDescent="0.2">
      <c r="A17239" s="35" t="s">
        <v>52865</v>
      </c>
      <c r="B17239" s="36" t="s">
        <v>52866</v>
      </c>
      <c r="C17239" s="37">
        <v>82101902</v>
      </c>
      <c r="D17239" s="38" t="s">
        <v>52867</v>
      </c>
      <c r="E17239" s="39" t="s">
        <v>1575</v>
      </c>
      <c r="F17239" s="37" t="s">
        <v>52824</v>
      </c>
    </row>
    <row r="17240" spans="1:6" ht="14.25" customHeight="1" x14ac:dyDescent="0.2">
      <c r="A17240" s="35" t="s">
        <v>52868</v>
      </c>
      <c r="B17240" s="36" t="s">
        <v>52869</v>
      </c>
      <c r="C17240" s="37">
        <v>82101903</v>
      </c>
      <c r="D17240" s="38" t="s">
        <v>52870</v>
      </c>
      <c r="E17240" s="39" t="s">
        <v>1575</v>
      </c>
      <c r="F17240" s="37" t="s">
        <v>52824</v>
      </c>
    </row>
    <row r="17241" spans="1:6" ht="14.25" customHeight="1" x14ac:dyDescent="0.2">
      <c r="A17241" s="35" t="s">
        <v>52871</v>
      </c>
      <c r="B17241" s="36" t="s">
        <v>52872</v>
      </c>
      <c r="C17241" s="37">
        <v>82101904</v>
      </c>
      <c r="D17241" s="38" t="s">
        <v>52873</v>
      </c>
      <c r="E17241" s="39" t="s">
        <v>1575</v>
      </c>
      <c r="F17241" s="37" t="s">
        <v>52824</v>
      </c>
    </row>
    <row r="17242" spans="1:6" ht="14.25" customHeight="1" x14ac:dyDescent="0.2">
      <c r="A17242" s="35" t="s">
        <v>52874</v>
      </c>
      <c r="B17242" s="36" t="s">
        <v>52875</v>
      </c>
      <c r="C17242" s="37">
        <v>82101905</v>
      </c>
      <c r="D17242" s="38" t="s">
        <v>52876</v>
      </c>
      <c r="E17242" s="39" t="s">
        <v>1575</v>
      </c>
      <c r="F17242" s="37" t="s">
        <v>52824</v>
      </c>
    </row>
    <row r="17243" spans="1:6" ht="14.25" customHeight="1" x14ac:dyDescent="0.2">
      <c r="A17243" s="35" t="s">
        <v>52877</v>
      </c>
      <c r="B17243" s="36" t="s">
        <v>52878</v>
      </c>
      <c r="C17243" s="37">
        <v>82111501</v>
      </c>
      <c r="D17243" s="38" t="s">
        <v>52879</v>
      </c>
      <c r="E17243" s="39" t="s">
        <v>1766</v>
      </c>
      <c r="F17243" s="37" t="s">
        <v>2917</v>
      </c>
    </row>
    <row r="17244" spans="1:6" ht="14.25" customHeight="1" x14ac:dyDescent="0.2">
      <c r="A17244" s="35" t="s">
        <v>52880</v>
      </c>
      <c r="B17244" s="36" t="s">
        <v>52881</v>
      </c>
      <c r="C17244" s="37">
        <v>82111502</v>
      </c>
      <c r="D17244" s="38" t="s">
        <v>52882</v>
      </c>
      <c r="E17244" s="39" t="s">
        <v>1766</v>
      </c>
      <c r="F17244" s="37" t="s">
        <v>2917</v>
      </c>
    </row>
    <row r="17245" spans="1:6" ht="14.25" customHeight="1" x14ac:dyDescent="0.2">
      <c r="A17245" s="35" t="s">
        <v>52883</v>
      </c>
      <c r="B17245" s="36" t="s">
        <v>52884</v>
      </c>
      <c r="C17245" s="37">
        <v>82111503</v>
      </c>
      <c r="D17245" s="38" t="s">
        <v>52885</v>
      </c>
      <c r="E17245" s="39" t="s">
        <v>1766</v>
      </c>
      <c r="F17245" s="37" t="s">
        <v>2917</v>
      </c>
    </row>
    <row r="17246" spans="1:6" ht="14.25" customHeight="1" x14ac:dyDescent="0.2">
      <c r="A17246" s="35" t="s">
        <v>52886</v>
      </c>
      <c r="B17246" s="36" t="s">
        <v>52887</v>
      </c>
      <c r="C17246" s="37">
        <v>82111601</v>
      </c>
      <c r="D17246" s="38" t="s">
        <v>52888</v>
      </c>
      <c r="E17246" s="39" t="s">
        <v>1766</v>
      </c>
      <c r="F17246" s="37" t="s">
        <v>2917</v>
      </c>
    </row>
    <row r="17247" spans="1:6" ht="14.25" customHeight="1" x14ac:dyDescent="0.2">
      <c r="A17247" s="35" t="s">
        <v>52889</v>
      </c>
      <c r="B17247" s="36" t="s">
        <v>52890</v>
      </c>
      <c r="C17247" s="37">
        <v>82111602</v>
      </c>
      <c r="D17247" s="38" t="s">
        <v>52891</v>
      </c>
      <c r="E17247" s="39" t="s">
        <v>1766</v>
      </c>
      <c r="F17247" s="37" t="s">
        <v>2917</v>
      </c>
    </row>
    <row r="17248" spans="1:6" ht="14.25" customHeight="1" x14ac:dyDescent="0.2">
      <c r="A17248" s="35" t="s">
        <v>52892</v>
      </c>
      <c r="B17248" s="36" t="s">
        <v>52893</v>
      </c>
      <c r="C17248" s="37">
        <v>82111603</v>
      </c>
      <c r="D17248" s="38" t="s">
        <v>52894</v>
      </c>
      <c r="E17248" s="39" t="s">
        <v>1766</v>
      </c>
      <c r="F17248" s="37" t="s">
        <v>2917</v>
      </c>
    </row>
    <row r="17249" spans="1:6" ht="14.25" customHeight="1" x14ac:dyDescent="0.2">
      <c r="A17249" s="35" t="s">
        <v>52895</v>
      </c>
      <c r="B17249" s="36" t="s">
        <v>52896</v>
      </c>
      <c r="C17249" s="37">
        <v>82111604</v>
      </c>
      <c r="D17249" s="38" t="s">
        <v>52897</v>
      </c>
      <c r="E17249" s="39" t="s">
        <v>1766</v>
      </c>
      <c r="F17249" s="37" t="s">
        <v>2917</v>
      </c>
    </row>
    <row r="17250" spans="1:6" ht="14.25" customHeight="1" x14ac:dyDescent="0.2">
      <c r="A17250" s="35" t="s">
        <v>52898</v>
      </c>
      <c r="B17250" s="36" t="s">
        <v>52899</v>
      </c>
      <c r="C17250" s="37">
        <v>82111701</v>
      </c>
      <c r="D17250" s="38" t="s">
        <v>52900</v>
      </c>
      <c r="E17250" s="39" t="s">
        <v>1766</v>
      </c>
      <c r="F17250" s="37" t="s">
        <v>2917</v>
      </c>
    </row>
    <row r="17251" spans="1:6" ht="14.25" customHeight="1" x14ac:dyDescent="0.2">
      <c r="A17251" s="35" t="s">
        <v>52901</v>
      </c>
      <c r="B17251" s="36" t="s">
        <v>52902</v>
      </c>
      <c r="C17251" s="37">
        <v>82111702</v>
      </c>
      <c r="D17251" s="38" t="s">
        <v>52903</v>
      </c>
      <c r="E17251" s="39" t="s">
        <v>1766</v>
      </c>
      <c r="F17251" s="37" t="s">
        <v>2917</v>
      </c>
    </row>
    <row r="17252" spans="1:6" ht="14.25" customHeight="1" x14ac:dyDescent="0.2">
      <c r="A17252" s="35" t="s">
        <v>52904</v>
      </c>
      <c r="B17252" s="36" t="s">
        <v>52905</v>
      </c>
      <c r="C17252" s="37">
        <v>82111703</v>
      </c>
      <c r="D17252" s="38" t="s">
        <v>52906</v>
      </c>
      <c r="E17252" s="39" t="s">
        <v>1766</v>
      </c>
      <c r="F17252" s="37" t="s">
        <v>2917</v>
      </c>
    </row>
    <row r="17253" spans="1:6" ht="14.25" customHeight="1" x14ac:dyDescent="0.2">
      <c r="A17253" s="35" t="s">
        <v>52907</v>
      </c>
      <c r="B17253" s="36" t="s">
        <v>52908</v>
      </c>
      <c r="C17253" s="37">
        <v>82111704</v>
      </c>
      <c r="D17253" s="38" t="s">
        <v>52909</v>
      </c>
      <c r="E17253" s="39" t="s">
        <v>1766</v>
      </c>
      <c r="F17253" s="37" t="s">
        <v>2917</v>
      </c>
    </row>
    <row r="17254" spans="1:6" ht="14.25" customHeight="1" x14ac:dyDescent="0.2">
      <c r="A17254" s="35" t="s">
        <v>52910</v>
      </c>
      <c r="B17254" s="36" t="s">
        <v>52911</v>
      </c>
      <c r="C17254" s="37">
        <v>82111705</v>
      </c>
      <c r="D17254" s="38" t="s">
        <v>52912</v>
      </c>
      <c r="E17254" s="39" t="s">
        <v>1766</v>
      </c>
      <c r="F17254" s="37" t="s">
        <v>2917</v>
      </c>
    </row>
    <row r="17255" spans="1:6" ht="14.25" customHeight="1" x14ac:dyDescent="0.2">
      <c r="A17255" s="35" t="s">
        <v>52913</v>
      </c>
      <c r="B17255" s="36" t="s">
        <v>52914</v>
      </c>
      <c r="C17255" s="37">
        <v>82111801</v>
      </c>
      <c r="D17255" s="38" t="s">
        <v>52915</v>
      </c>
      <c r="E17255" s="39" t="s">
        <v>1766</v>
      </c>
      <c r="F17255" s="37" t="s">
        <v>2917</v>
      </c>
    </row>
    <row r="17256" spans="1:6" ht="14.25" customHeight="1" x14ac:dyDescent="0.2">
      <c r="A17256" s="35" t="s">
        <v>52916</v>
      </c>
      <c r="B17256" s="36" t="s">
        <v>52917</v>
      </c>
      <c r="C17256" s="37">
        <v>82111802</v>
      </c>
      <c r="D17256" s="38" t="s">
        <v>52918</v>
      </c>
      <c r="E17256" s="39" t="s">
        <v>1766</v>
      </c>
      <c r="F17256" s="37" t="s">
        <v>2917</v>
      </c>
    </row>
    <row r="17257" spans="1:6" ht="14.25" customHeight="1" x14ac:dyDescent="0.2">
      <c r="A17257" s="35" t="s">
        <v>2280</v>
      </c>
      <c r="B17257" s="36" t="s">
        <v>52919</v>
      </c>
      <c r="C17257" s="37">
        <v>82111803</v>
      </c>
      <c r="D17257" s="38" t="s">
        <v>52920</v>
      </c>
      <c r="E17257" s="39" t="s">
        <v>1766</v>
      </c>
      <c r="F17257" s="37" t="s">
        <v>2917</v>
      </c>
    </row>
    <row r="17258" spans="1:6" ht="14.25" customHeight="1" x14ac:dyDescent="0.2">
      <c r="A17258" s="35" t="s">
        <v>52921</v>
      </c>
      <c r="B17258" s="36" t="s">
        <v>52922</v>
      </c>
      <c r="C17258" s="37">
        <v>82111804</v>
      </c>
      <c r="D17258" s="38" t="s">
        <v>52923</v>
      </c>
      <c r="E17258" s="39" t="s">
        <v>1766</v>
      </c>
      <c r="F17258" s="37" t="s">
        <v>2917</v>
      </c>
    </row>
    <row r="17259" spans="1:6" ht="14.25" customHeight="1" x14ac:dyDescent="0.2">
      <c r="A17259" s="35" t="s">
        <v>52924</v>
      </c>
      <c r="B17259" s="36" t="s">
        <v>52925</v>
      </c>
      <c r="C17259" s="37">
        <v>82111901</v>
      </c>
      <c r="D17259" s="38" t="s">
        <v>52926</v>
      </c>
      <c r="E17259" s="39" t="s">
        <v>1575</v>
      </c>
      <c r="F17259" s="37" t="s">
        <v>52824</v>
      </c>
    </row>
    <row r="17260" spans="1:6" ht="14.25" customHeight="1" x14ac:dyDescent="0.2">
      <c r="A17260" s="35" t="s">
        <v>52927</v>
      </c>
      <c r="B17260" s="36" t="s">
        <v>52928</v>
      </c>
      <c r="C17260" s="37">
        <v>82111902</v>
      </c>
      <c r="D17260" s="38" t="s">
        <v>52929</v>
      </c>
      <c r="E17260" s="39" t="s">
        <v>1575</v>
      </c>
      <c r="F17260" s="37" t="s">
        <v>52824</v>
      </c>
    </row>
    <row r="17261" spans="1:6" ht="14.25" customHeight="1" x14ac:dyDescent="0.2">
      <c r="A17261" s="35" t="s">
        <v>52930</v>
      </c>
      <c r="B17261" s="36" t="s">
        <v>52931</v>
      </c>
      <c r="C17261" s="37">
        <v>82111903</v>
      </c>
      <c r="D17261" s="38" t="s">
        <v>52932</v>
      </c>
      <c r="E17261" s="39" t="s">
        <v>1575</v>
      </c>
      <c r="F17261" s="37" t="s">
        <v>52824</v>
      </c>
    </row>
    <row r="17262" spans="1:6" ht="14.25" customHeight="1" x14ac:dyDescent="0.2">
      <c r="A17262" s="35" t="s">
        <v>52933</v>
      </c>
      <c r="B17262" s="36" t="s">
        <v>52934</v>
      </c>
      <c r="C17262" s="37">
        <v>82111904</v>
      </c>
      <c r="D17262" s="38" t="s">
        <v>52935</v>
      </c>
      <c r="E17262" s="39" t="s">
        <v>1575</v>
      </c>
      <c r="F17262" s="37" t="s">
        <v>52824</v>
      </c>
    </row>
    <row r="17263" spans="1:6" ht="14.25" customHeight="1" x14ac:dyDescent="0.2">
      <c r="A17263" s="35" t="s">
        <v>52936</v>
      </c>
      <c r="B17263" s="36" t="s">
        <v>52937</v>
      </c>
      <c r="C17263" s="37">
        <v>82121501</v>
      </c>
      <c r="D17263" s="38" t="s">
        <v>52938</v>
      </c>
      <c r="E17263" s="39" t="s">
        <v>1642</v>
      </c>
      <c r="F17263" s="37" t="s">
        <v>50978</v>
      </c>
    </row>
    <row r="17264" spans="1:6" ht="14.25" customHeight="1" x14ac:dyDescent="0.2">
      <c r="A17264" s="35" t="s">
        <v>52939</v>
      </c>
      <c r="B17264" s="36" t="s">
        <v>52940</v>
      </c>
      <c r="C17264" s="37">
        <v>82121502</v>
      </c>
      <c r="D17264" s="38" t="s">
        <v>52941</v>
      </c>
      <c r="E17264" s="39" t="s">
        <v>1642</v>
      </c>
      <c r="F17264" s="37" t="s">
        <v>50978</v>
      </c>
    </row>
    <row r="17265" spans="1:6" ht="14.25" customHeight="1" x14ac:dyDescent="0.2">
      <c r="A17265" s="35" t="s">
        <v>1641</v>
      </c>
      <c r="B17265" s="36" t="s">
        <v>52942</v>
      </c>
      <c r="C17265" s="37">
        <v>82121503</v>
      </c>
      <c r="D17265" s="38" t="s">
        <v>52943</v>
      </c>
      <c r="E17265" s="39" t="s">
        <v>1642</v>
      </c>
      <c r="F17265" s="37" t="s">
        <v>50978</v>
      </c>
    </row>
    <row r="17266" spans="1:6" ht="14.25" customHeight="1" x14ac:dyDescent="0.2">
      <c r="A17266" s="35" t="s">
        <v>52944</v>
      </c>
      <c r="B17266" s="36" t="s">
        <v>52945</v>
      </c>
      <c r="C17266" s="37">
        <v>82121504</v>
      </c>
      <c r="D17266" s="38" t="s">
        <v>52946</v>
      </c>
      <c r="E17266" s="39" t="s">
        <v>1642</v>
      </c>
      <c r="F17266" s="37" t="s">
        <v>50978</v>
      </c>
    </row>
    <row r="17267" spans="1:6" ht="14.25" customHeight="1" x14ac:dyDescent="0.2">
      <c r="A17267" s="35" t="s">
        <v>2034</v>
      </c>
      <c r="B17267" s="36" t="s">
        <v>52947</v>
      </c>
      <c r="C17267" s="37">
        <v>82121505</v>
      </c>
      <c r="D17267" s="38" t="s">
        <v>52948</v>
      </c>
      <c r="E17267" s="39" t="s">
        <v>1642</v>
      </c>
      <c r="F17267" s="37" t="s">
        <v>50978</v>
      </c>
    </row>
    <row r="17268" spans="1:6" ht="14.25" customHeight="1" x14ac:dyDescent="0.2">
      <c r="A17268" s="35" t="s">
        <v>2046</v>
      </c>
      <c r="B17268" s="36" t="s">
        <v>52949</v>
      </c>
      <c r="C17268" s="37">
        <v>82121506</v>
      </c>
      <c r="D17268" s="38" t="s">
        <v>52950</v>
      </c>
      <c r="E17268" s="39" t="s">
        <v>1642</v>
      </c>
      <c r="F17268" s="37" t="s">
        <v>50978</v>
      </c>
    </row>
    <row r="17269" spans="1:6" ht="14.25" customHeight="1" x14ac:dyDescent="0.2">
      <c r="A17269" s="35" t="s">
        <v>52951</v>
      </c>
      <c r="B17269" s="36" t="s">
        <v>52952</v>
      </c>
      <c r="C17269" s="37">
        <v>82121507</v>
      </c>
      <c r="D17269" s="38" t="s">
        <v>52953</v>
      </c>
      <c r="E17269" s="39" t="s">
        <v>1642</v>
      </c>
      <c r="F17269" s="37" t="s">
        <v>50978</v>
      </c>
    </row>
    <row r="17270" spans="1:6" ht="14.25" customHeight="1" x14ac:dyDescent="0.2">
      <c r="A17270" s="35" t="s">
        <v>52954</v>
      </c>
      <c r="B17270" s="36" t="s">
        <v>52955</v>
      </c>
      <c r="C17270" s="37">
        <v>82121508</v>
      </c>
      <c r="D17270" s="38" t="s">
        <v>52956</v>
      </c>
      <c r="E17270" s="39" t="s">
        <v>1642</v>
      </c>
      <c r="F17270" s="37" t="s">
        <v>50978</v>
      </c>
    </row>
    <row r="17271" spans="1:6" ht="14.25" customHeight="1" x14ac:dyDescent="0.2">
      <c r="A17271" s="35" t="s">
        <v>52957</v>
      </c>
      <c r="B17271" s="36" t="s">
        <v>52958</v>
      </c>
      <c r="C17271" s="37">
        <v>82121509</v>
      </c>
      <c r="D17271" s="38" t="s">
        <v>52959</v>
      </c>
      <c r="E17271" s="39" t="s">
        <v>1642</v>
      </c>
      <c r="F17271" s="37" t="s">
        <v>50978</v>
      </c>
    </row>
    <row r="17272" spans="1:6" ht="14.25" customHeight="1" x14ac:dyDescent="0.2">
      <c r="A17272" s="35" t="s">
        <v>52960</v>
      </c>
      <c r="B17272" s="36" t="s">
        <v>52961</v>
      </c>
      <c r="C17272" s="37">
        <v>82121510</v>
      </c>
      <c r="D17272" s="38" t="s">
        <v>52962</v>
      </c>
      <c r="E17272" s="39" t="s">
        <v>1642</v>
      </c>
      <c r="F17272" s="37" t="s">
        <v>50978</v>
      </c>
    </row>
    <row r="17273" spans="1:6" ht="14.25" customHeight="1" x14ac:dyDescent="0.2">
      <c r="A17273" s="35" t="s">
        <v>52963</v>
      </c>
      <c r="B17273" s="36" t="s">
        <v>52964</v>
      </c>
      <c r="C17273" s="37">
        <v>82121511</v>
      </c>
      <c r="D17273" s="38" t="s">
        <v>52965</v>
      </c>
      <c r="E17273" s="39" t="s">
        <v>1642</v>
      </c>
      <c r="F17273" s="37" t="s">
        <v>50978</v>
      </c>
    </row>
    <row r="17274" spans="1:6" ht="14.25" customHeight="1" x14ac:dyDescent="0.2">
      <c r="A17274" s="35" t="s">
        <v>52966</v>
      </c>
      <c r="B17274" s="36" t="s">
        <v>52967</v>
      </c>
      <c r="C17274" s="37">
        <v>82121512</v>
      </c>
      <c r="D17274" s="38" t="s">
        <v>52968</v>
      </c>
      <c r="E17274" s="39" t="s">
        <v>1642</v>
      </c>
      <c r="F17274" s="37" t="s">
        <v>50978</v>
      </c>
    </row>
    <row r="17275" spans="1:6" ht="14.25" customHeight="1" x14ac:dyDescent="0.2">
      <c r="A17275" s="35" t="s">
        <v>52969</v>
      </c>
      <c r="B17275" s="36" t="s">
        <v>52970</v>
      </c>
      <c r="C17275" s="37">
        <v>82121601</v>
      </c>
      <c r="D17275" s="38" t="s">
        <v>52971</v>
      </c>
      <c r="E17275" s="39" t="s">
        <v>1683</v>
      </c>
      <c r="F17275" s="37" t="s">
        <v>6231</v>
      </c>
    </row>
    <row r="17276" spans="1:6" ht="14.25" customHeight="1" x14ac:dyDescent="0.2">
      <c r="A17276" s="35" t="s">
        <v>52972</v>
      </c>
      <c r="B17276" s="36" t="s">
        <v>52973</v>
      </c>
      <c r="C17276" s="37">
        <v>82121602</v>
      </c>
      <c r="D17276" s="38" t="s">
        <v>52974</v>
      </c>
      <c r="E17276" s="39" t="s">
        <v>1642</v>
      </c>
      <c r="F17276" s="37" t="s">
        <v>50978</v>
      </c>
    </row>
    <row r="17277" spans="1:6" ht="14.25" customHeight="1" x14ac:dyDescent="0.2">
      <c r="A17277" s="35" t="s">
        <v>52975</v>
      </c>
      <c r="B17277" s="36" t="s">
        <v>52976</v>
      </c>
      <c r="C17277" s="37">
        <v>82121603</v>
      </c>
      <c r="D17277" s="38" t="s">
        <v>52977</v>
      </c>
      <c r="E17277" s="39" t="s">
        <v>1683</v>
      </c>
      <c r="F17277" s="37" t="s">
        <v>6231</v>
      </c>
    </row>
    <row r="17278" spans="1:6" ht="14.25" customHeight="1" x14ac:dyDescent="0.2">
      <c r="A17278" s="35" t="s">
        <v>52978</v>
      </c>
      <c r="B17278" s="36" t="s">
        <v>52979</v>
      </c>
      <c r="C17278" s="37">
        <v>82121701</v>
      </c>
      <c r="D17278" s="38" t="s">
        <v>52980</v>
      </c>
      <c r="E17278" s="39" t="s">
        <v>1642</v>
      </c>
      <c r="F17278" s="37" t="s">
        <v>50978</v>
      </c>
    </row>
    <row r="17279" spans="1:6" ht="14.25" customHeight="1" x14ac:dyDescent="0.2">
      <c r="A17279" s="35" t="s">
        <v>1882</v>
      </c>
      <c r="B17279" s="36" t="s">
        <v>52981</v>
      </c>
      <c r="C17279" s="37">
        <v>82121702</v>
      </c>
      <c r="D17279" s="38" t="s">
        <v>52982</v>
      </c>
      <c r="E17279" s="39" t="s">
        <v>1642</v>
      </c>
      <c r="F17279" s="37" t="s">
        <v>50978</v>
      </c>
    </row>
    <row r="17280" spans="1:6" ht="14.25" customHeight="1" x14ac:dyDescent="0.2">
      <c r="A17280" s="35" t="s">
        <v>52983</v>
      </c>
      <c r="B17280" s="36" t="s">
        <v>52984</v>
      </c>
      <c r="C17280" s="37">
        <v>82121801</v>
      </c>
      <c r="D17280" s="38" t="s">
        <v>52985</v>
      </c>
      <c r="E17280" s="39" t="s">
        <v>1766</v>
      </c>
      <c r="F17280" s="37" t="s">
        <v>2917</v>
      </c>
    </row>
    <row r="17281" spans="1:6" ht="14.25" customHeight="1" x14ac:dyDescent="0.2">
      <c r="A17281" s="35" t="s">
        <v>52986</v>
      </c>
      <c r="B17281" s="36" t="s">
        <v>52987</v>
      </c>
      <c r="C17281" s="37">
        <v>82121802</v>
      </c>
      <c r="D17281" s="38" t="s">
        <v>52988</v>
      </c>
      <c r="E17281" s="39" t="s">
        <v>1766</v>
      </c>
      <c r="F17281" s="37" t="s">
        <v>2917</v>
      </c>
    </row>
    <row r="17282" spans="1:6" ht="14.25" customHeight="1" x14ac:dyDescent="0.2">
      <c r="A17282" s="35" t="s">
        <v>52989</v>
      </c>
      <c r="B17282" s="36" t="s">
        <v>52990</v>
      </c>
      <c r="C17282" s="37">
        <v>82121901</v>
      </c>
      <c r="D17282" s="38" t="s">
        <v>52991</v>
      </c>
      <c r="E17282" s="39" t="s">
        <v>1642</v>
      </c>
      <c r="F17282" s="37" t="s">
        <v>50978</v>
      </c>
    </row>
    <row r="17283" spans="1:6" ht="14.25" customHeight="1" x14ac:dyDescent="0.2">
      <c r="A17283" s="35" t="s">
        <v>52992</v>
      </c>
      <c r="B17283" s="36" t="s">
        <v>52993</v>
      </c>
      <c r="C17283" s="37">
        <v>82121902</v>
      </c>
      <c r="D17283" s="38" t="s">
        <v>52994</v>
      </c>
      <c r="E17283" s="39" t="s">
        <v>1642</v>
      </c>
      <c r="F17283" s="37" t="s">
        <v>50978</v>
      </c>
    </row>
    <row r="17284" spans="1:6" ht="14.25" customHeight="1" x14ac:dyDescent="0.2">
      <c r="A17284" s="35" t="s">
        <v>2213</v>
      </c>
      <c r="B17284" s="36" t="s">
        <v>52995</v>
      </c>
      <c r="C17284" s="37">
        <v>82121903</v>
      </c>
      <c r="D17284" s="38" t="s">
        <v>52996</v>
      </c>
      <c r="E17284" s="39" t="s">
        <v>1642</v>
      </c>
      <c r="F17284" s="37" t="s">
        <v>50978</v>
      </c>
    </row>
    <row r="17285" spans="1:6" ht="14.25" customHeight="1" x14ac:dyDescent="0.2">
      <c r="A17285" s="35" t="s">
        <v>52997</v>
      </c>
      <c r="B17285" s="36" t="s">
        <v>52998</v>
      </c>
      <c r="C17285" s="37">
        <v>82121904</v>
      </c>
      <c r="D17285" s="38" t="s">
        <v>52999</v>
      </c>
      <c r="E17285" s="39" t="s">
        <v>1642</v>
      </c>
      <c r="F17285" s="37" t="s">
        <v>50978</v>
      </c>
    </row>
    <row r="17286" spans="1:6" ht="14.25" customHeight="1" x14ac:dyDescent="0.2">
      <c r="A17286" s="35" t="s">
        <v>53000</v>
      </c>
      <c r="B17286" s="36" t="s">
        <v>53001</v>
      </c>
      <c r="C17286" s="37">
        <v>82121905</v>
      </c>
      <c r="D17286" s="38" t="s">
        <v>53002</v>
      </c>
      <c r="E17286" s="39" t="s">
        <v>1642</v>
      </c>
      <c r="F17286" s="37" t="s">
        <v>50978</v>
      </c>
    </row>
    <row r="17287" spans="1:6" ht="14.25" customHeight="1" x14ac:dyDescent="0.2">
      <c r="A17287" s="35" t="s">
        <v>53003</v>
      </c>
      <c r="B17287" s="36" t="s">
        <v>53004</v>
      </c>
      <c r="C17287" s="37">
        <v>82121906</v>
      </c>
      <c r="D17287" s="38" t="s">
        <v>53005</v>
      </c>
      <c r="E17287" s="39" t="s">
        <v>1642</v>
      </c>
      <c r="F17287" s="37" t="s">
        <v>50978</v>
      </c>
    </row>
    <row r="17288" spans="1:6" ht="14.25" customHeight="1" x14ac:dyDescent="0.2">
      <c r="A17288" s="35" t="s">
        <v>53006</v>
      </c>
      <c r="B17288" s="36" t="s">
        <v>53007</v>
      </c>
      <c r="C17288" s="37">
        <v>82121907</v>
      </c>
      <c r="D17288" s="38" t="s">
        <v>53008</v>
      </c>
      <c r="E17288" s="39" t="s">
        <v>1642</v>
      </c>
      <c r="F17288" s="37" t="s">
        <v>50978</v>
      </c>
    </row>
    <row r="17289" spans="1:6" ht="14.25" customHeight="1" x14ac:dyDescent="0.2">
      <c r="A17289" s="35" t="s">
        <v>53009</v>
      </c>
      <c r="B17289" s="36" t="s">
        <v>53010</v>
      </c>
      <c r="C17289" s="37">
        <v>82121908</v>
      </c>
      <c r="D17289" s="38" t="s">
        <v>53011</v>
      </c>
      <c r="E17289" s="39" t="s">
        <v>1642</v>
      </c>
      <c r="F17289" s="37" t="s">
        <v>50978</v>
      </c>
    </row>
    <row r="17290" spans="1:6" ht="14.25" customHeight="1" x14ac:dyDescent="0.2">
      <c r="A17290" s="35" t="s">
        <v>53012</v>
      </c>
      <c r="B17290" s="36" t="s">
        <v>53013</v>
      </c>
      <c r="C17290" s="37">
        <v>82131501</v>
      </c>
      <c r="D17290" s="38" t="s">
        <v>53014</v>
      </c>
      <c r="E17290" s="39" t="s">
        <v>1683</v>
      </c>
      <c r="F17290" s="37" t="s">
        <v>6231</v>
      </c>
    </row>
    <row r="17291" spans="1:6" ht="14.25" customHeight="1" x14ac:dyDescent="0.2">
      <c r="A17291" s="35" t="s">
        <v>53015</v>
      </c>
      <c r="B17291" s="36" t="s">
        <v>53016</v>
      </c>
      <c r="C17291" s="37">
        <v>82131502</v>
      </c>
      <c r="D17291" s="38" t="s">
        <v>53017</v>
      </c>
      <c r="E17291" s="39" t="s">
        <v>1683</v>
      </c>
      <c r="F17291" s="37" t="s">
        <v>6231</v>
      </c>
    </row>
    <row r="17292" spans="1:6" ht="14.25" customHeight="1" x14ac:dyDescent="0.2">
      <c r="A17292" s="35" t="s">
        <v>53018</v>
      </c>
      <c r="B17292" s="36" t="s">
        <v>53019</v>
      </c>
      <c r="C17292" s="37">
        <v>82131503</v>
      </c>
      <c r="D17292" s="38" t="s">
        <v>53020</v>
      </c>
      <c r="E17292" s="39" t="s">
        <v>1766</v>
      </c>
      <c r="F17292" s="37" t="s">
        <v>2917</v>
      </c>
    </row>
    <row r="17293" spans="1:6" ht="14.25" customHeight="1" x14ac:dyDescent="0.2">
      <c r="A17293" s="35" t="s">
        <v>53021</v>
      </c>
      <c r="B17293" s="36" t="s">
        <v>53022</v>
      </c>
      <c r="C17293" s="37">
        <v>82131504</v>
      </c>
      <c r="D17293" s="38" t="s">
        <v>53023</v>
      </c>
      <c r="E17293" s="39" t="s">
        <v>1683</v>
      </c>
      <c r="F17293" s="37" t="s">
        <v>6231</v>
      </c>
    </row>
    <row r="17294" spans="1:6" ht="14.25" customHeight="1" x14ac:dyDescent="0.2">
      <c r="A17294" s="35" t="s">
        <v>53024</v>
      </c>
      <c r="B17294" s="36" t="s">
        <v>53025</v>
      </c>
      <c r="C17294" s="37">
        <v>82131601</v>
      </c>
      <c r="D17294" s="38" t="s">
        <v>53026</v>
      </c>
      <c r="E17294" s="39" t="s">
        <v>1766</v>
      </c>
      <c r="F17294" s="37" t="s">
        <v>2917</v>
      </c>
    </row>
    <row r="17295" spans="1:6" ht="14.25" customHeight="1" x14ac:dyDescent="0.2">
      <c r="A17295" s="35" t="s">
        <v>53027</v>
      </c>
      <c r="B17295" s="36" t="s">
        <v>53028</v>
      </c>
      <c r="C17295" s="37">
        <v>82131602</v>
      </c>
      <c r="D17295" s="38" t="s">
        <v>53029</v>
      </c>
      <c r="E17295" s="39" t="s">
        <v>1683</v>
      </c>
      <c r="F17295" s="37" t="s">
        <v>6231</v>
      </c>
    </row>
    <row r="17296" spans="1:6" ht="14.25" customHeight="1" x14ac:dyDescent="0.2">
      <c r="A17296" s="35" t="s">
        <v>1764</v>
      </c>
      <c r="B17296" s="36" t="s">
        <v>53030</v>
      </c>
      <c r="C17296" s="37">
        <v>82131603</v>
      </c>
      <c r="D17296" s="38" t="s">
        <v>53031</v>
      </c>
      <c r="E17296" s="39" t="s">
        <v>1766</v>
      </c>
      <c r="F17296" s="37" t="s">
        <v>2917</v>
      </c>
    </row>
    <row r="17297" spans="1:6" ht="14.25" customHeight="1" x14ac:dyDescent="0.2">
      <c r="A17297" s="35" t="s">
        <v>1767</v>
      </c>
      <c r="B17297" s="36" t="s">
        <v>1768</v>
      </c>
      <c r="C17297" s="37">
        <v>82131604</v>
      </c>
      <c r="D17297" s="38" t="s">
        <v>53032</v>
      </c>
      <c r="E17297" s="39" t="s">
        <v>1766</v>
      </c>
      <c r="F17297" s="37" t="s">
        <v>2917</v>
      </c>
    </row>
    <row r="17298" spans="1:6" ht="14.25" customHeight="1" x14ac:dyDescent="0.2">
      <c r="A17298" s="35" t="s">
        <v>53033</v>
      </c>
      <c r="B17298" s="36" t="s">
        <v>53034</v>
      </c>
      <c r="C17298" s="37">
        <v>82141501</v>
      </c>
      <c r="D17298" s="38" t="s">
        <v>53035</v>
      </c>
      <c r="E17298" s="39" t="s">
        <v>1766</v>
      </c>
      <c r="F17298" s="37" t="s">
        <v>2917</v>
      </c>
    </row>
    <row r="17299" spans="1:6" ht="14.25" customHeight="1" x14ac:dyDescent="0.2">
      <c r="A17299" s="35" t="s">
        <v>53036</v>
      </c>
      <c r="B17299" s="36" t="s">
        <v>53037</v>
      </c>
      <c r="C17299" s="37">
        <v>82141502</v>
      </c>
      <c r="D17299" s="38" t="s">
        <v>53038</v>
      </c>
      <c r="E17299" s="39" t="s">
        <v>1575</v>
      </c>
      <c r="F17299" s="37" t="s">
        <v>52824</v>
      </c>
    </row>
    <row r="17300" spans="1:6" ht="14.25" customHeight="1" x14ac:dyDescent="0.2">
      <c r="A17300" s="35" t="s">
        <v>53039</v>
      </c>
      <c r="B17300" s="36" t="s">
        <v>53040</v>
      </c>
      <c r="C17300" s="37">
        <v>82141503</v>
      </c>
      <c r="D17300" s="38" t="s">
        <v>53039</v>
      </c>
      <c r="E17300" s="39" t="s">
        <v>1575</v>
      </c>
      <c r="F17300" s="37" t="s">
        <v>52824</v>
      </c>
    </row>
    <row r="17301" spans="1:6" ht="14.25" customHeight="1" x14ac:dyDescent="0.2">
      <c r="A17301" s="35" t="s">
        <v>53041</v>
      </c>
      <c r="B17301" s="36" t="s">
        <v>53042</v>
      </c>
      <c r="C17301" s="37">
        <v>82141504</v>
      </c>
      <c r="D17301" s="38" t="s">
        <v>53043</v>
      </c>
      <c r="E17301" s="39" t="s">
        <v>1575</v>
      </c>
      <c r="F17301" s="37" t="s">
        <v>52824</v>
      </c>
    </row>
    <row r="17302" spans="1:6" ht="14.25" customHeight="1" x14ac:dyDescent="0.2">
      <c r="A17302" s="35" t="s">
        <v>53044</v>
      </c>
      <c r="B17302" s="36" t="s">
        <v>53045</v>
      </c>
      <c r="C17302" s="37">
        <v>82141505</v>
      </c>
      <c r="D17302" s="38" t="s">
        <v>53046</v>
      </c>
      <c r="E17302" s="39" t="s">
        <v>1575</v>
      </c>
      <c r="F17302" s="37" t="s">
        <v>52824</v>
      </c>
    </row>
    <row r="17303" spans="1:6" ht="14.25" customHeight="1" x14ac:dyDescent="0.2">
      <c r="A17303" s="35" t="s">
        <v>53047</v>
      </c>
      <c r="B17303" s="36" t="s">
        <v>53048</v>
      </c>
      <c r="C17303" s="37">
        <v>82141506</v>
      </c>
      <c r="D17303" s="38" t="s">
        <v>53049</v>
      </c>
      <c r="E17303" s="39" t="s">
        <v>1575</v>
      </c>
      <c r="F17303" s="37" t="s">
        <v>52824</v>
      </c>
    </row>
    <row r="17304" spans="1:6" ht="14.25" customHeight="1" x14ac:dyDescent="0.2">
      <c r="A17304" s="35" t="s">
        <v>53050</v>
      </c>
      <c r="B17304" s="36" t="s">
        <v>53051</v>
      </c>
      <c r="C17304" s="37">
        <v>82141507</v>
      </c>
      <c r="D17304" s="38" t="s">
        <v>53052</v>
      </c>
      <c r="E17304" s="39" t="s">
        <v>1575</v>
      </c>
      <c r="F17304" s="37" t="s">
        <v>52824</v>
      </c>
    </row>
    <row r="17305" spans="1:6" ht="14.25" customHeight="1" x14ac:dyDescent="0.2">
      <c r="A17305" s="35" t="s">
        <v>53053</v>
      </c>
      <c r="B17305" s="36" t="s">
        <v>53054</v>
      </c>
      <c r="C17305" s="37">
        <v>82141601</v>
      </c>
      <c r="D17305" s="38" t="s">
        <v>53055</v>
      </c>
      <c r="E17305" s="39" t="s">
        <v>1683</v>
      </c>
      <c r="F17305" s="37" t="s">
        <v>6231</v>
      </c>
    </row>
    <row r="17306" spans="1:6" ht="14.25" customHeight="1" x14ac:dyDescent="0.2">
      <c r="A17306" s="35" t="s">
        <v>53056</v>
      </c>
      <c r="B17306" s="36" t="s">
        <v>53057</v>
      </c>
      <c r="C17306" s="37">
        <v>82141602</v>
      </c>
      <c r="D17306" s="38" t="s">
        <v>53058</v>
      </c>
      <c r="E17306" s="39" t="s">
        <v>1766</v>
      </c>
      <c r="F17306" s="37" t="s">
        <v>2917</v>
      </c>
    </row>
    <row r="17307" spans="1:6" ht="14.25" customHeight="1" x14ac:dyDescent="0.2">
      <c r="A17307" s="35" t="s">
        <v>53059</v>
      </c>
      <c r="B17307" s="36" t="s">
        <v>53060</v>
      </c>
      <c r="C17307" s="37">
        <v>82151501</v>
      </c>
      <c r="D17307" s="38" t="s">
        <v>53061</v>
      </c>
      <c r="E17307" s="39" t="s">
        <v>53062</v>
      </c>
      <c r="F17307" s="37" t="s">
        <v>53063</v>
      </c>
    </row>
    <row r="17308" spans="1:6" ht="14.25" customHeight="1" x14ac:dyDescent="0.2">
      <c r="A17308" s="35" t="s">
        <v>53064</v>
      </c>
      <c r="B17308" s="36" t="s">
        <v>53065</v>
      </c>
      <c r="C17308" s="37">
        <v>82151502</v>
      </c>
      <c r="D17308" s="38" t="s">
        <v>53066</v>
      </c>
      <c r="E17308" s="39" t="s">
        <v>53062</v>
      </c>
      <c r="F17308" s="37" t="s">
        <v>53063</v>
      </c>
    </row>
    <row r="17309" spans="1:6" ht="14.25" customHeight="1" x14ac:dyDescent="0.2">
      <c r="A17309" s="35" t="s">
        <v>53067</v>
      </c>
      <c r="B17309" s="36" t="s">
        <v>53068</v>
      </c>
      <c r="C17309" s="37">
        <v>82151503</v>
      </c>
      <c r="D17309" s="38" t="s">
        <v>53069</v>
      </c>
      <c r="E17309" s="39" t="s">
        <v>53062</v>
      </c>
      <c r="F17309" s="37" t="s">
        <v>53063</v>
      </c>
    </row>
    <row r="17310" spans="1:6" ht="14.25" customHeight="1" x14ac:dyDescent="0.2">
      <c r="A17310" s="35" t="s">
        <v>53070</v>
      </c>
      <c r="B17310" s="36" t="s">
        <v>53071</v>
      </c>
      <c r="C17310" s="37">
        <v>82151504</v>
      </c>
      <c r="D17310" s="38" t="s">
        <v>53072</v>
      </c>
      <c r="E17310" s="39" t="s">
        <v>53062</v>
      </c>
      <c r="F17310" s="37" t="s">
        <v>53063</v>
      </c>
    </row>
    <row r="17311" spans="1:6" ht="14.25" customHeight="1" x14ac:dyDescent="0.2">
      <c r="A17311" s="35" t="s">
        <v>53073</v>
      </c>
      <c r="B17311" s="36" t="s">
        <v>53074</v>
      </c>
      <c r="C17311" s="37">
        <v>82151505</v>
      </c>
      <c r="D17311" s="38" t="s">
        <v>53075</v>
      </c>
      <c r="E17311" s="39" t="s">
        <v>53062</v>
      </c>
      <c r="F17311" s="37" t="s">
        <v>53063</v>
      </c>
    </row>
    <row r="17312" spans="1:6" ht="14.25" customHeight="1" x14ac:dyDescent="0.2">
      <c r="A17312" s="35" t="s">
        <v>53076</v>
      </c>
      <c r="B17312" s="36" t="s">
        <v>53077</v>
      </c>
      <c r="C17312" s="37">
        <v>82151506</v>
      </c>
      <c r="D17312" s="38" t="s">
        <v>53078</v>
      </c>
      <c r="E17312" s="39" t="s">
        <v>53062</v>
      </c>
      <c r="F17312" s="37" t="s">
        <v>53063</v>
      </c>
    </row>
    <row r="17313" spans="1:6" ht="14.25" customHeight="1" x14ac:dyDescent="0.2">
      <c r="A17313" s="35" t="s">
        <v>53079</v>
      </c>
      <c r="B17313" s="36" t="s">
        <v>53080</v>
      </c>
      <c r="C17313" s="37">
        <v>82151507</v>
      </c>
      <c r="D17313" s="38" t="s">
        <v>53081</v>
      </c>
      <c r="E17313" s="39" t="s">
        <v>53062</v>
      </c>
      <c r="F17313" s="37" t="s">
        <v>53063</v>
      </c>
    </row>
    <row r="17314" spans="1:6" ht="14.25" customHeight="1" x14ac:dyDescent="0.2">
      <c r="A17314" s="35" t="s">
        <v>53082</v>
      </c>
      <c r="B17314" s="36" t="s">
        <v>53083</v>
      </c>
      <c r="C17314" s="37">
        <v>82151508</v>
      </c>
      <c r="D17314" s="38" t="s">
        <v>53084</v>
      </c>
      <c r="E17314" s="39" t="s">
        <v>1683</v>
      </c>
      <c r="F17314" s="37" t="s">
        <v>6231</v>
      </c>
    </row>
    <row r="17315" spans="1:6" ht="14.25" customHeight="1" x14ac:dyDescent="0.2">
      <c r="A17315" s="35" t="s">
        <v>53085</v>
      </c>
      <c r="B17315" s="36" t="s">
        <v>53086</v>
      </c>
      <c r="C17315" s="37">
        <v>82151601</v>
      </c>
      <c r="D17315" s="38" t="s">
        <v>53087</v>
      </c>
      <c r="E17315" s="39" t="s">
        <v>53062</v>
      </c>
      <c r="F17315" s="37" t="s">
        <v>53063</v>
      </c>
    </row>
    <row r="17316" spans="1:6" ht="14.25" customHeight="1" x14ac:dyDescent="0.2">
      <c r="A17316" s="35" t="s">
        <v>53088</v>
      </c>
      <c r="B17316" s="36" t="s">
        <v>53089</v>
      </c>
      <c r="C17316" s="37">
        <v>82151602</v>
      </c>
      <c r="D17316" s="38" t="s">
        <v>53090</v>
      </c>
      <c r="E17316" s="39" t="s">
        <v>53062</v>
      </c>
      <c r="F17316" s="37" t="s">
        <v>53063</v>
      </c>
    </row>
    <row r="17317" spans="1:6" ht="14.25" customHeight="1" x14ac:dyDescent="0.2">
      <c r="A17317" s="35" t="s">
        <v>53091</v>
      </c>
      <c r="B17317" s="36" t="s">
        <v>53092</v>
      </c>
      <c r="C17317" s="37">
        <v>82151603</v>
      </c>
      <c r="D17317" s="38" t="s">
        <v>53093</v>
      </c>
      <c r="E17317" s="39" t="s">
        <v>53062</v>
      </c>
      <c r="F17317" s="37" t="s">
        <v>53063</v>
      </c>
    </row>
    <row r="17318" spans="1:6" ht="14.25" customHeight="1" x14ac:dyDescent="0.2">
      <c r="A17318" s="35" t="s">
        <v>53094</v>
      </c>
      <c r="B17318" s="36" t="s">
        <v>53095</v>
      </c>
      <c r="C17318" s="37">
        <v>82151604</v>
      </c>
      <c r="D17318" s="38" t="s">
        <v>53096</v>
      </c>
      <c r="E17318" s="39" t="s">
        <v>53062</v>
      </c>
      <c r="F17318" s="37" t="s">
        <v>53063</v>
      </c>
    </row>
    <row r="17319" spans="1:6" ht="14.25" customHeight="1" x14ac:dyDescent="0.2">
      <c r="A17319" s="35" t="s">
        <v>53097</v>
      </c>
      <c r="B17319" s="36" t="s">
        <v>53098</v>
      </c>
      <c r="C17319" s="37">
        <v>82151701</v>
      </c>
      <c r="D17319" s="38" t="s">
        <v>53099</v>
      </c>
      <c r="E17319" s="39" t="s">
        <v>53062</v>
      </c>
      <c r="F17319" s="37" t="s">
        <v>53063</v>
      </c>
    </row>
    <row r="17320" spans="1:6" ht="14.25" customHeight="1" x14ac:dyDescent="0.2">
      <c r="A17320" s="35" t="s">
        <v>53100</v>
      </c>
      <c r="B17320" s="36" t="s">
        <v>53101</v>
      </c>
      <c r="C17320" s="37">
        <v>82151702</v>
      </c>
      <c r="D17320" s="38" t="s">
        <v>53102</v>
      </c>
      <c r="E17320" s="39" t="s">
        <v>53062</v>
      </c>
      <c r="F17320" s="37" t="s">
        <v>53063</v>
      </c>
    </row>
    <row r="17321" spans="1:6" ht="14.25" customHeight="1" x14ac:dyDescent="0.2">
      <c r="A17321" s="35" t="s">
        <v>53103</v>
      </c>
      <c r="B17321" s="36" t="s">
        <v>53104</v>
      </c>
      <c r="C17321" s="37">
        <v>82151703</v>
      </c>
      <c r="D17321" s="38" t="s">
        <v>53105</v>
      </c>
      <c r="E17321" s="39" t="s">
        <v>53062</v>
      </c>
      <c r="F17321" s="37" t="s">
        <v>53063</v>
      </c>
    </row>
    <row r="17322" spans="1:6" ht="14.25" customHeight="1" x14ac:dyDescent="0.2">
      <c r="A17322" s="35" t="s">
        <v>53106</v>
      </c>
      <c r="B17322" s="36" t="s">
        <v>53107</v>
      </c>
      <c r="C17322" s="37">
        <v>82151704</v>
      </c>
      <c r="D17322" s="38" t="s">
        <v>53108</v>
      </c>
      <c r="E17322" s="39" t="s">
        <v>53062</v>
      </c>
      <c r="F17322" s="37" t="s">
        <v>53063</v>
      </c>
    </row>
    <row r="17323" spans="1:6" ht="14.25" customHeight="1" x14ac:dyDescent="0.2">
      <c r="A17323" s="35" t="s">
        <v>53109</v>
      </c>
      <c r="B17323" s="36" t="s">
        <v>53110</v>
      </c>
      <c r="C17323" s="37">
        <v>82151705</v>
      </c>
      <c r="D17323" s="38" t="s">
        <v>53111</v>
      </c>
      <c r="E17323" s="39" t="s">
        <v>53062</v>
      </c>
      <c r="F17323" s="37" t="s">
        <v>53063</v>
      </c>
    </row>
    <row r="17324" spans="1:6" ht="14.25" customHeight="1" x14ac:dyDescent="0.2">
      <c r="A17324" s="35" t="s">
        <v>53112</v>
      </c>
      <c r="B17324" s="36" t="s">
        <v>53113</v>
      </c>
      <c r="C17324" s="37">
        <v>82151706</v>
      </c>
      <c r="D17324" s="38" t="s">
        <v>53114</v>
      </c>
      <c r="E17324" s="39" t="s">
        <v>53062</v>
      </c>
      <c r="F17324" s="37" t="s">
        <v>53063</v>
      </c>
    </row>
    <row r="17325" spans="1:6" ht="14.25" customHeight="1" x14ac:dyDescent="0.2">
      <c r="A17325" s="35" t="s">
        <v>53115</v>
      </c>
      <c r="B17325" s="36" t="s">
        <v>53116</v>
      </c>
      <c r="C17325" s="37">
        <v>83101501</v>
      </c>
      <c r="D17325" s="38" t="s">
        <v>53117</v>
      </c>
      <c r="E17325" s="39" t="s">
        <v>53118</v>
      </c>
      <c r="F17325" s="37" t="s">
        <v>37765</v>
      </c>
    </row>
    <row r="17326" spans="1:6" ht="14.25" customHeight="1" x14ac:dyDescent="0.2">
      <c r="A17326" s="35" t="s">
        <v>53119</v>
      </c>
      <c r="B17326" s="36" t="s">
        <v>53120</v>
      </c>
      <c r="C17326" s="37">
        <v>83101502</v>
      </c>
      <c r="D17326" s="38" t="s">
        <v>53121</v>
      </c>
      <c r="E17326" s="39" t="s">
        <v>1766</v>
      </c>
      <c r="F17326" s="37" t="s">
        <v>2917</v>
      </c>
    </row>
    <row r="17327" spans="1:6" ht="14.25" customHeight="1" x14ac:dyDescent="0.2">
      <c r="A17327" s="35" t="s">
        <v>53122</v>
      </c>
      <c r="B17327" s="36" t="s">
        <v>53123</v>
      </c>
      <c r="C17327" s="37">
        <v>83101503</v>
      </c>
      <c r="D17327" s="38" t="s">
        <v>53124</v>
      </c>
      <c r="E17327" s="39" t="s">
        <v>1766</v>
      </c>
      <c r="F17327" s="37" t="s">
        <v>2917</v>
      </c>
    </row>
    <row r="17328" spans="1:6" ht="14.25" customHeight="1" x14ac:dyDescent="0.2">
      <c r="A17328" s="35" t="s">
        <v>53125</v>
      </c>
      <c r="B17328" s="36" t="s">
        <v>53126</v>
      </c>
      <c r="C17328" s="37">
        <v>83101504</v>
      </c>
      <c r="D17328" s="38" t="s">
        <v>53127</v>
      </c>
      <c r="E17328" s="39" t="s">
        <v>1766</v>
      </c>
      <c r="F17328" s="37" t="s">
        <v>2917</v>
      </c>
    </row>
    <row r="17329" spans="1:6" ht="14.25" customHeight="1" x14ac:dyDescent="0.2">
      <c r="A17329" s="35" t="s">
        <v>53128</v>
      </c>
      <c r="B17329" s="36" t="s">
        <v>53129</v>
      </c>
      <c r="C17329" s="37">
        <v>83101505</v>
      </c>
      <c r="D17329" s="38" t="s">
        <v>53130</v>
      </c>
      <c r="E17329" s="39" t="s">
        <v>1766</v>
      </c>
      <c r="F17329" s="37" t="s">
        <v>2917</v>
      </c>
    </row>
    <row r="17330" spans="1:6" ht="14.25" customHeight="1" x14ac:dyDescent="0.2">
      <c r="A17330" s="35" t="s">
        <v>53131</v>
      </c>
      <c r="B17330" s="36" t="s">
        <v>53132</v>
      </c>
      <c r="C17330" s="37">
        <v>83101506</v>
      </c>
      <c r="D17330" s="38" t="s">
        <v>53133</v>
      </c>
      <c r="E17330" s="39" t="s">
        <v>1766</v>
      </c>
      <c r="F17330" s="37" t="s">
        <v>2917</v>
      </c>
    </row>
    <row r="17331" spans="1:6" ht="14.25" customHeight="1" x14ac:dyDescent="0.2">
      <c r="A17331" s="35" t="s">
        <v>53134</v>
      </c>
      <c r="B17331" s="36" t="s">
        <v>53135</v>
      </c>
      <c r="C17331" s="37">
        <v>83101507</v>
      </c>
      <c r="D17331" s="38" t="s">
        <v>53136</v>
      </c>
      <c r="E17331" s="39" t="s">
        <v>1766</v>
      </c>
      <c r="F17331" s="37" t="s">
        <v>2917</v>
      </c>
    </row>
    <row r="17332" spans="1:6" ht="14.25" customHeight="1" x14ac:dyDescent="0.2">
      <c r="A17332" s="35" t="s">
        <v>53137</v>
      </c>
      <c r="B17332" s="36" t="s">
        <v>53138</v>
      </c>
      <c r="C17332" s="37">
        <v>83101508</v>
      </c>
      <c r="D17332" s="38" t="s">
        <v>53139</v>
      </c>
      <c r="E17332" s="39" t="s">
        <v>53118</v>
      </c>
      <c r="F17332" s="37" t="s">
        <v>37765</v>
      </c>
    </row>
    <row r="17333" spans="1:6" ht="14.25" customHeight="1" x14ac:dyDescent="0.2">
      <c r="A17333" s="35" t="s">
        <v>53140</v>
      </c>
      <c r="B17333" s="36" t="s">
        <v>53141</v>
      </c>
      <c r="C17333" s="37">
        <v>83101509</v>
      </c>
      <c r="D17333" s="38" t="s">
        <v>53142</v>
      </c>
      <c r="E17333" s="39" t="s">
        <v>53118</v>
      </c>
      <c r="F17333" s="37" t="s">
        <v>37765</v>
      </c>
    </row>
    <row r="17334" spans="1:6" ht="14.25" customHeight="1" x14ac:dyDescent="0.2">
      <c r="A17334" s="35" t="s">
        <v>53143</v>
      </c>
      <c r="B17334" s="36" t="s">
        <v>53144</v>
      </c>
      <c r="C17334" s="37">
        <v>83101510</v>
      </c>
      <c r="D17334" s="38" t="s">
        <v>53145</v>
      </c>
      <c r="E17334" s="39" t="s">
        <v>53118</v>
      </c>
      <c r="F17334" s="37" t="s">
        <v>37765</v>
      </c>
    </row>
    <row r="17335" spans="1:6" ht="14.25" customHeight="1" x14ac:dyDescent="0.2">
      <c r="A17335" s="35" t="s">
        <v>53146</v>
      </c>
      <c r="B17335" s="36" t="s">
        <v>53147</v>
      </c>
      <c r="C17335" s="37">
        <v>83101601</v>
      </c>
      <c r="D17335" s="38" t="s">
        <v>53148</v>
      </c>
      <c r="E17335" s="39" t="s">
        <v>1766</v>
      </c>
      <c r="F17335" s="37" t="s">
        <v>2917</v>
      </c>
    </row>
    <row r="17336" spans="1:6" ht="14.25" customHeight="1" x14ac:dyDescent="0.2">
      <c r="A17336" s="35" t="s">
        <v>53149</v>
      </c>
      <c r="B17336" s="36" t="s">
        <v>53150</v>
      </c>
      <c r="C17336" s="37">
        <v>83101602</v>
      </c>
      <c r="D17336" s="38" t="s">
        <v>53151</v>
      </c>
      <c r="E17336" s="39" t="s">
        <v>1766</v>
      </c>
      <c r="F17336" s="37" t="s">
        <v>2917</v>
      </c>
    </row>
    <row r="17337" spans="1:6" ht="14.25" customHeight="1" x14ac:dyDescent="0.2">
      <c r="A17337" s="35" t="s">
        <v>53152</v>
      </c>
      <c r="B17337" s="36" t="s">
        <v>53153</v>
      </c>
      <c r="C17337" s="37">
        <v>83101603</v>
      </c>
      <c r="D17337" s="38" t="s">
        <v>53154</v>
      </c>
      <c r="E17337" s="39" t="s">
        <v>1766</v>
      </c>
      <c r="F17337" s="37" t="s">
        <v>2917</v>
      </c>
    </row>
    <row r="17338" spans="1:6" ht="14.25" customHeight="1" x14ac:dyDescent="0.2">
      <c r="A17338" s="35" t="s">
        <v>53155</v>
      </c>
      <c r="B17338" s="36" t="s">
        <v>53156</v>
      </c>
      <c r="C17338" s="37">
        <v>83101604</v>
      </c>
      <c r="D17338" s="38" t="s">
        <v>53157</v>
      </c>
      <c r="E17338" s="39" t="s">
        <v>1766</v>
      </c>
      <c r="F17338" s="37" t="s">
        <v>2917</v>
      </c>
    </row>
    <row r="17339" spans="1:6" ht="14.25" customHeight="1" x14ac:dyDescent="0.2">
      <c r="A17339" s="35" t="s">
        <v>53158</v>
      </c>
      <c r="B17339" s="36" t="s">
        <v>53159</v>
      </c>
      <c r="C17339" s="37">
        <v>83101605</v>
      </c>
      <c r="D17339" s="38" t="s">
        <v>53160</v>
      </c>
      <c r="E17339" s="39" t="s">
        <v>1766</v>
      </c>
      <c r="F17339" s="37" t="s">
        <v>2917</v>
      </c>
    </row>
    <row r="17340" spans="1:6" ht="14.25" customHeight="1" x14ac:dyDescent="0.2">
      <c r="A17340" s="35" t="s">
        <v>53161</v>
      </c>
      <c r="B17340" s="36" t="s">
        <v>53162</v>
      </c>
      <c r="C17340" s="37">
        <v>83101801</v>
      </c>
      <c r="D17340" s="38" t="s">
        <v>53163</v>
      </c>
      <c r="E17340" s="39" t="s">
        <v>53164</v>
      </c>
      <c r="F17340" s="37" t="s">
        <v>53165</v>
      </c>
    </row>
    <row r="17341" spans="1:6" ht="14.25" customHeight="1" x14ac:dyDescent="0.2">
      <c r="A17341" s="35" t="s">
        <v>53166</v>
      </c>
      <c r="B17341" s="36" t="s">
        <v>53167</v>
      </c>
      <c r="C17341" s="37">
        <v>83101802</v>
      </c>
      <c r="D17341" s="38" t="s">
        <v>53168</v>
      </c>
      <c r="E17341" s="39" t="s">
        <v>53164</v>
      </c>
      <c r="F17341" s="37" t="s">
        <v>53165</v>
      </c>
    </row>
    <row r="17342" spans="1:6" ht="14.25" customHeight="1" x14ac:dyDescent="0.2">
      <c r="A17342" s="35" t="s">
        <v>53169</v>
      </c>
      <c r="B17342" s="36" t="s">
        <v>53170</v>
      </c>
      <c r="C17342" s="37">
        <v>83101803</v>
      </c>
      <c r="D17342" s="38" t="s">
        <v>53171</v>
      </c>
      <c r="E17342" s="39" t="s">
        <v>53164</v>
      </c>
      <c r="F17342" s="37" t="s">
        <v>53165</v>
      </c>
    </row>
    <row r="17343" spans="1:6" ht="14.25" customHeight="1" x14ac:dyDescent="0.2">
      <c r="A17343" s="35" t="s">
        <v>53172</v>
      </c>
      <c r="B17343" s="36" t="s">
        <v>53173</v>
      </c>
      <c r="C17343" s="37">
        <v>83101804</v>
      </c>
      <c r="D17343" s="38" t="s">
        <v>53174</v>
      </c>
      <c r="E17343" s="39" t="s">
        <v>53164</v>
      </c>
      <c r="F17343" s="37" t="s">
        <v>53165</v>
      </c>
    </row>
    <row r="17344" spans="1:6" ht="14.25" customHeight="1" x14ac:dyDescent="0.2">
      <c r="A17344" s="35" t="s">
        <v>53175</v>
      </c>
      <c r="B17344" s="36" t="s">
        <v>53176</v>
      </c>
      <c r="C17344" s="37">
        <v>83101805</v>
      </c>
      <c r="D17344" s="38" t="s">
        <v>53177</v>
      </c>
      <c r="E17344" s="39" t="s">
        <v>53164</v>
      </c>
      <c r="F17344" s="37" t="s">
        <v>53165</v>
      </c>
    </row>
    <row r="17345" spans="1:6" ht="14.25" customHeight="1" x14ac:dyDescent="0.2">
      <c r="A17345" s="35" t="s">
        <v>53178</v>
      </c>
      <c r="B17345" s="36" t="s">
        <v>53179</v>
      </c>
      <c r="C17345" s="37">
        <v>83101806</v>
      </c>
      <c r="D17345" s="38" t="s">
        <v>53180</v>
      </c>
      <c r="E17345" s="39" t="s">
        <v>53164</v>
      </c>
      <c r="F17345" s="37" t="s">
        <v>53165</v>
      </c>
    </row>
    <row r="17346" spans="1:6" ht="14.25" customHeight="1" x14ac:dyDescent="0.2">
      <c r="A17346" s="35" t="s">
        <v>53181</v>
      </c>
      <c r="B17346" s="36" t="s">
        <v>53182</v>
      </c>
      <c r="C17346" s="37">
        <v>83101807</v>
      </c>
      <c r="D17346" s="38" t="s">
        <v>53183</v>
      </c>
      <c r="E17346" s="39" t="s">
        <v>53164</v>
      </c>
      <c r="F17346" s="37" t="s">
        <v>53165</v>
      </c>
    </row>
    <row r="17347" spans="1:6" ht="14.25" customHeight="1" x14ac:dyDescent="0.2">
      <c r="A17347" s="35" t="s">
        <v>53184</v>
      </c>
      <c r="B17347" s="36" t="s">
        <v>53185</v>
      </c>
      <c r="C17347" s="37">
        <v>83101808</v>
      </c>
      <c r="D17347" s="38" t="s">
        <v>53186</v>
      </c>
      <c r="E17347" s="39" t="s">
        <v>1766</v>
      </c>
      <c r="F17347" s="37" t="s">
        <v>2917</v>
      </c>
    </row>
    <row r="17348" spans="1:6" ht="14.25" customHeight="1" x14ac:dyDescent="0.2">
      <c r="A17348" s="35" t="s">
        <v>53187</v>
      </c>
      <c r="B17348" s="36" t="s">
        <v>53188</v>
      </c>
      <c r="C17348" s="37">
        <v>83101901</v>
      </c>
      <c r="D17348" s="38" t="s">
        <v>53189</v>
      </c>
      <c r="E17348" s="39" t="s">
        <v>1766</v>
      </c>
      <c r="F17348" s="37" t="s">
        <v>2917</v>
      </c>
    </row>
    <row r="17349" spans="1:6" ht="14.25" customHeight="1" x14ac:dyDescent="0.2">
      <c r="A17349" s="35" t="s">
        <v>53190</v>
      </c>
      <c r="B17349" s="36" t="s">
        <v>53191</v>
      </c>
      <c r="C17349" s="37">
        <v>83101902</v>
      </c>
      <c r="D17349" s="38" t="s">
        <v>53192</v>
      </c>
      <c r="E17349" s="39" t="s">
        <v>1766</v>
      </c>
      <c r="F17349" s="37" t="s">
        <v>2917</v>
      </c>
    </row>
    <row r="17350" spans="1:6" ht="14.25" customHeight="1" x14ac:dyDescent="0.2">
      <c r="A17350" s="35" t="s">
        <v>53193</v>
      </c>
      <c r="B17350" s="36" t="s">
        <v>53194</v>
      </c>
      <c r="C17350" s="37">
        <v>83101903</v>
      </c>
      <c r="D17350" s="38" t="s">
        <v>53195</v>
      </c>
      <c r="E17350" s="39" t="s">
        <v>1766</v>
      </c>
      <c r="F17350" s="37" t="s">
        <v>2917</v>
      </c>
    </row>
    <row r="17351" spans="1:6" ht="14.25" customHeight="1" x14ac:dyDescent="0.2">
      <c r="A17351" s="35" t="s">
        <v>53196</v>
      </c>
      <c r="B17351" s="36" t="s">
        <v>53197</v>
      </c>
      <c r="C17351" s="37">
        <v>83102001</v>
      </c>
      <c r="D17351" s="38" t="s">
        <v>53198</v>
      </c>
      <c r="E17351" s="39" t="s">
        <v>53199</v>
      </c>
      <c r="F17351" s="37" t="s">
        <v>53200</v>
      </c>
    </row>
    <row r="17352" spans="1:6" ht="14.25" customHeight="1" x14ac:dyDescent="0.2">
      <c r="A17352" s="35" t="s">
        <v>2137</v>
      </c>
      <c r="B17352" s="36" t="s">
        <v>53201</v>
      </c>
      <c r="C17352" s="37">
        <v>83111501</v>
      </c>
      <c r="D17352" s="38" t="s">
        <v>53202</v>
      </c>
      <c r="E17352" s="39" t="s">
        <v>2138</v>
      </c>
      <c r="F17352" s="37" t="s">
        <v>53203</v>
      </c>
    </row>
    <row r="17353" spans="1:6" ht="14.25" customHeight="1" x14ac:dyDescent="0.2">
      <c r="A17353" s="35" t="s">
        <v>53204</v>
      </c>
      <c r="B17353" s="36" t="s">
        <v>53205</v>
      </c>
      <c r="C17353" s="37">
        <v>83111502</v>
      </c>
      <c r="D17353" s="38" t="s">
        <v>53206</v>
      </c>
      <c r="E17353" s="39" t="s">
        <v>2136</v>
      </c>
      <c r="F17353" s="37" t="s">
        <v>2135</v>
      </c>
    </row>
    <row r="17354" spans="1:6" ht="14.25" customHeight="1" x14ac:dyDescent="0.2">
      <c r="A17354" s="35" t="s">
        <v>53207</v>
      </c>
      <c r="B17354" s="36" t="s">
        <v>53208</v>
      </c>
      <c r="C17354" s="37">
        <v>83111503</v>
      </c>
      <c r="D17354" s="38" t="s">
        <v>53209</v>
      </c>
      <c r="E17354" s="39" t="s">
        <v>2138</v>
      </c>
      <c r="F17354" s="37" t="s">
        <v>53203</v>
      </c>
    </row>
    <row r="17355" spans="1:6" ht="14.25" customHeight="1" x14ac:dyDescent="0.2">
      <c r="A17355" s="35" t="s">
        <v>53210</v>
      </c>
      <c r="B17355" s="36" t="s">
        <v>53211</v>
      </c>
      <c r="C17355" s="37">
        <v>83111504</v>
      </c>
      <c r="D17355" s="38" t="s">
        <v>53212</v>
      </c>
      <c r="E17355" s="39" t="s">
        <v>2138</v>
      </c>
      <c r="F17355" s="37" t="s">
        <v>53203</v>
      </c>
    </row>
    <row r="17356" spans="1:6" ht="14.25" customHeight="1" x14ac:dyDescent="0.2">
      <c r="A17356" s="35" t="s">
        <v>53213</v>
      </c>
      <c r="B17356" s="36" t="s">
        <v>53214</v>
      </c>
      <c r="C17356" s="37">
        <v>83111505</v>
      </c>
      <c r="D17356" s="38" t="s">
        <v>53215</v>
      </c>
      <c r="E17356" s="39" t="s">
        <v>1766</v>
      </c>
      <c r="F17356" s="37" t="s">
        <v>2917</v>
      </c>
    </row>
    <row r="17357" spans="1:6" ht="14.25" customHeight="1" x14ac:dyDescent="0.2">
      <c r="A17357" s="35" t="s">
        <v>53216</v>
      </c>
      <c r="B17357" s="36" t="s">
        <v>53217</v>
      </c>
      <c r="C17357" s="37">
        <v>83111506</v>
      </c>
      <c r="D17357" s="38" t="s">
        <v>53218</v>
      </c>
      <c r="E17357" s="39" t="s">
        <v>2138</v>
      </c>
      <c r="F17357" s="37" t="s">
        <v>53203</v>
      </c>
    </row>
    <row r="17358" spans="1:6" ht="14.25" customHeight="1" x14ac:dyDescent="0.2">
      <c r="A17358" s="35" t="s">
        <v>53219</v>
      </c>
      <c r="B17358" s="36" t="s">
        <v>53220</v>
      </c>
      <c r="C17358" s="37">
        <v>83111507</v>
      </c>
      <c r="D17358" s="38" t="s">
        <v>53221</v>
      </c>
      <c r="E17358" s="39" t="s">
        <v>1766</v>
      </c>
      <c r="F17358" s="37" t="s">
        <v>2917</v>
      </c>
    </row>
    <row r="17359" spans="1:6" ht="14.25" customHeight="1" x14ac:dyDescent="0.2">
      <c r="A17359" s="35" t="s">
        <v>53222</v>
      </c>
      <c r="B17359" s="36" t="s">
        <v>53223</v>
      </c>
      <c r="C17359" s="37">
        <v>83111508</v>
      </c>
      <c r="D17359" s="38" t="s">
        <v>53224</v>
      </c>
      <c r="E17359" s="39" t="s">
        <v>2138</v>
      </c>
      <c r="F17359" s="37" t="s">
        <v>53203</v>
      </c>
    </row>
    <row r="17360" spans="1:6" ht="14.25" customHeight="1" x14ac:dyDescent="0.2">
      <c r="A17360" s="35" t="s">
        <v>53225</v>
      </c>
      <c r="B17360" s="36" t="s">
        <v>53226</v>
      </c>
      <c r="C17360" s="37">
        <v>83111510</v>
      </c>
      <c r="D17360" s="38" t="s">
        <v>53227</v>
      </c>
      <c r="E17360" s="39" t="s">
        <v>2138</v>
      </c>
      <c r="F17360" s="37" t="s">
        <v>53203</v>
      </c>
    </row>
    <row r="17361" spans="1:6" ht="14.25" customHeight="1" x14ac:dyDescent="0.2">
      <c r="A17361" s="35" t="s">
        <v>53228</v>
      </c>
      <c r="B17361" s="36" t="s">
        <v>53229</v>
      </c>
      <c r="C17361" s="37">
        <v>83111511</v>
      </c>
      <c r="D17361" s="38" t="s">
        <v>53230</v>
      </c>
      <c r="E17361" s="39" t="s">
        <v>1766</v>
      </c>
      <c r="F17361" s="37" t="s">
        <v>2917</v>
      </c>
    </row>
    <row r="17362" spans="1:6" ht="14.25" customHeight="1" x14ac:dyDescent="0.2">
      <c r="A17362" s="35" t="s">
        <v>53231</v>
      </c>
      <c r="B17362" s="36" t="s">
        <v>53232</v>
      </c>
      <c r="C17362" s="37">
        <v>83111601</v>
      </c>
      <c r="D17362" s="38" t="s">
        <v>53233</v>
      </c>
      <c r="E17362" s="39" t="s">
        <v>1766</v>
      </c>
      <c r="F17362" s="37" t="s">
        <v>2917</v>
      </c>
    </row>
    <row r="17363" spans="1:6" ht="14.25" customHeight="1" x14ac:dyDescent="0.2">
      <c r="A17363" s="35" t="s">
        <v>53234</v>
      </c>
      <c r="B17363" s="36" t="s">
        <v>53235</v>
      </c>
      <c r="C17363" s="37">
        <v>83111602</v>
      </c>
      <c r="D17363" s="38" t="s">
        <v>53236</v>
      </c>
      <c r="E17363" s="39" t="s">
        <v>1766</v>
      </c>
      <c r="F17363" s="37" t="s">
        <v>2917</v>
      </c>
    </row>
    <row r="17364" spans="1:6" ht="14.25" customHeight="1" x14ac:dyDescent="0.2">
      <c r="A17364" s="35" t="s">
        <v>53237</v>
      </c>
      <c r="B17364" s="36" t="s">
        <v>53238</v>
      </c>
      <c r="C17364" s="37">
        <v>83111603</v>
      </c>
      <c r="D17364" s="38" t="s">
        <v>53239</v>
      </c>
      <c r="E17364" s="39" t="s">
        <v>2138</v>
      </c>
      <c r="F17364" s="37" t="s">
        <v>53203</v>
      </c>
    </row>
    <row r="17365" spans="1:6" ht="14.25" customHeight="1" x14ac:dyDescent="0.2">
      <c r="A17365" s="35" t="s">
        <v>53240</v>
      </c>
      <c r="B17365" s="36" t="s">
        <v>53241</v>
      </c>
      <c r="C17365" s="37">
        <v>83111604</v>
      </c>
      <c r="D17365" s="38" t="s">
        <v>53242</v>
      </c>
      <c r="E17365" s="39" t="s">
        <v>53243</v>
      </c>
      <c r="F17365" s="37" t="s">
        <v>53244</v>
      </c>
    </row>
    <row r="17366" spans="1:6" ht="14.25" customHeight="1" x14ac:dyDescent="0.2">
      <c r="A17366" s="35" t="s">
        <v>53245</v>
      </c>
      <c r="B17366" s="36" t="s">
        <v>53246</v>
      </c>
      <c r="C17366" s="37">
        <v>83111605</v>
      </c>
      <c r="D17366" s="38" t="s">
        <v>53245</v>
      </c>
      <c r="E17366" s="39" t="s">
        <v>1683</v>
      </c>
      <c r="F17366" s="37" t="s">
        <v>6231</v>
      </c>
    </row>
    <row r="17367" spans="1:6" ht="14.25" customHeight="1" x14ac:dyDescent="0.2">
      <c r="A17367" s="35" t="s">
        <v>53247</v>
      </c>
      <c r="B17367" s="36" t="s">
        <v>53248</v>
      </c>
      <c r="C17367" s="37">
        <v>83111701</v>
      </c>
      <c r="D17367" s="38" t="s">
        <v>53249</v>
      </c>
      <c r="E17367" s="39" t="s">
        <v>51703</v>
      </c>
      <c r="F17367" s="37" t="s">
        <v>51704</v>
      </c>
    </row>
    <row r="17368" spans="1:6" ht="14.25" customHeight="1" x14ac:dyDescent="0.2">
      <c r="A17368" s="35" t="s">
        <v>53250</v>
      </c>
      <c r="B17368" s="36" t="s">
        <v>53251</v>
      </c>
      <c r="C17368" s="37">
        <v>83111702</v>
      </c>
      <c r="D17368" s="38" t="s">
        <v>53252</v>
      </c>
      <c r="E17368" s="39" t="s">
        <v>51703</v>
      </c>
      <c r="F17368" s="37" t="s">
        <v>51704</v>
      </c>
    </row>
    <row r="17369" spans="1:6" ht="14.25" customHeight="1" x14ac:dyDescent="0.2">
      <c r="A17369" s="35" t="s">
        <v>53253</v>
      </c>
      <c r="B17369" s="36" t="s">
        <v>53254</v>
      </c>
      <c r="C17369" s="37">
        <v>83111703</v>
      </c>
      <c r="D17369" s="38" t="s">
        <v>53255</v>
      </c>
      <c r="E17369" s="39" t="s">
        <v>51703</v>
      </c>
      <c r="F17369" s="37" t="s">
        <v>51704</v>
      </c>
    </row>
    <row r="17370" spans="1:6" ht="14.25" customHeight="1" x14ac:dyDescent="0.2">
      <c r="A17370" s="35" t="s">
        <v>53256</v>
      </c>
      <c r="B17370" s="36" t="s">
        <v>53257</v>
      </c>
      <c r="C17370" s="37">
        <v>83111801</v>
      </c>
      <c r="D17370" s="38" t="s">
        <v>53258</v>
      </c>
      <c r="E17370" s="39" t="s">
        <v>2140</v>
      </c>
      <c r="F17370" s="37" t="s">
        <v>2139</v>
      </c>
    </row>
    <row r="17371" spans="1:6" ht="14.25" customHeight="1" x14ac:dyDescent="0.2">
      <c r="A17371" s="35" t="s">
        <v>53259</v>
      </c>
      <c r="B17371" s="36" t="s">
        <v>53260</v>
      </c>
      <c r="C17371" s="37">
        <v>83111802</v>
      </c>
      <c r="D17371" s="38" t="s">
        <v>53261</v>
      </c>
      <c r="E17371" s="39" t="s">
        <v>2140</v>
      </c>
      <c r="F17371" s="37" t="s">
        <v>2139</v>
      </c>
    </row>
    <row r="17372" spans="1:6" ht="14.25" customHeight="1" x14ac:dyDescent="0.2">
      <c r="A17372" s="35" t="s">
        <v>53262</v>
      </c>
      <c r="B17372" s="36" t="s">
        <v>53263</v>
      </c>
      <c r="C17372" s="37">
        <v>83111803</v>
      </c>
      <c r="D17372" s="38" t="s">
        <v>53264</v>
      </c>
      <c r="E17372" s="39" t="s">
        <v>2140</v>
      </c>
      <c r="F17372" s="37" t="s">
        <v>2139</v>
      </c>
    </row>
    <row r="17373" spans="1:6" ht="14.25" customHeight="1" x14ac:dyDescent="0.2">
      <c r="A17373" s="35" t="s">
        <v>53265</v>
      </c>
      <c r="B17373" s="36" t="s">
        <v>53266</v>
      </c>
      <c r="C17373" s="37">
        <v>83111804</v>
      </c>
      <c r="D17373" s="38" t="s">
        <v>53267</v>
      </c>
      <c r="E17373" s="39" t="s">
        <v>2140</v>
      </c>
      <c r="F17373" s="37" t="s">
        <v>2139</v>
      </c>
    </row>
    <row r="17374" spans="1:6" ht="14.25" customHeight="1" x14ac:dyDescent="0.2">
      <c r="A17374" s="35" t="s">
        <v>53268</v>
      </c>
      <c r="B17374" s="36" t="s">
        <v>53269</v>
      </c>
      <c r="C17374" s="37">
        <v>83111901</v>
      </c>
      <c r="D17374" s="38" t="s">
        <v>53270</v>
      </c>
      <c r="E17374" s="39" t="s">
        <v>53243</v>
      </c>
      <c r="F17374" s="37" t="s">
        <v>53244</v>
      </c>
    </row>
    <row r="17375" spans="1:6" ht="14.25" customHeight="1" x14ac:dyDescent="0.2">
      <c r="A17375" s="35" t="s">
        <v>53271</v>
      </c>
      <c r="B17375" s="36" t="s">
        <v>53272</v>
      </c>
      <c r="C17375" s="37">
        <v>83111902</v>
      </c>
      <c r="D17375" s="38" t="s">
        <v>53273</v>
      </c>
      <c r="E17375" s="39" t="s">
        <v>53243</v>
      </c>
      <c r="F17375" s="37" t="s">
        <v>53244</v>
      </c>
    </row>
    <row r="17376" spans="1:6" ht="14.25" customHeight="1" x14ac:dyDescent="0.2">
      <c r="A17376" s="35" t="s">
        <v>53274</v>
      </c>
      <c r="B17376" s="36" t="s">
        <v>53275</v>
      </c>
      <c r="C17376" s="37">
        <v>83111903</v>
      </c>
      <c r="D17376" s="38" t="s">
        <v>53276</v>
      </c>
      <c r="E17376" s="39" t="s">
        <v>53243</v>
      </c>
      <c r="F17376" s="37" t="s">
        <v>53244</v>
      </c>
    </row>
    <row r="17377" spans="1:6" ht="14.25" customHeight="1" x14ac:dyDescent="0.2">
      <c r="A17377" s="35" t="s">
        <v>53277</v>
      </c>
      <c r="B17377" s="36" t="s">
        <v>53278</v>
      </c>
      <c r="C17377" s="37">
        <v>83111904</v>
      </c>
      <c r="D17377" s="38" t="s">
        <v>53279</v>
      </c>
      <c r="E17377" s="39" t="s">
        <v>53243</v>
      </c>
      <c r="F17377" s="37" t="s">
        <v>53244</v>
      </c>
    </row>
    <row r="17378" spans="1:6" ht="14.25" customHeight="1" x14ac:dyDescent="0.2">
      <c r="A17378" s="35" t="s">
        <v>53280</v>
      </c>
      <c r="B17378" s="36" t="s">
        <v>53281</v>
      </c>
      <c r="C17378" s="37">
        <v>83111905</v>
      </c>
      <c r="D17378" s="38" t="s">
        <v>53282</v>
      </c>
      <c r="E17378" s="39" t="s">
        <v>53243</v>
      </c>
      <c r="F17378" s="37" t="s">
        <v>53244</v>
      </c>
    </row>
    <row r="17379" spans="1:6" ht="14.25" customHeight="1" x14ac:dyDescent="0.2">
      <c r="A17379" s="35" t="s">
        <v>53283</v>
      </c>
      <c r="B17379" s="36" t="s">
        <v>53284</v>
      </c>
      <c r="C17379" s="37">
        <v>83112201</v>
      </c>
      <c r="D17379" s="38" t="s">
        <v>53285</v>
      </c>
      <c r="E17379" s="39" t="s">
        <v>1766</v>
      </c>
      <c r="F17379" s="37" t="s">
        <v>2917</v>
      </c>
    </row>
    <row r="17380" spans="1:6" ht="14.25" customHeight="1" x14ac:dyDescent="0.2">
      <c r="A17380" s="35" t="s">
        <v>53286</v>
      </c>
      <c r="B17380" s="36" t="s">
        <v>53287</v>
      </c>
      <c r="C17380" s="37">
        <v>83112202</v>
      </c>
      <c r="D17380" s="38" t="s">
        <v>53288</v>
      </c>
      <c r="E17380" s="39" t="s">
        <v>1766</v>
      </c>
      <c r="F17380" s="37" t="s">
        <v>2917</v>
      </c>
    </row>
    <row r="17381" spans="1:6" ht="14.25" customHeight="1" x14ac:dyDescent="0.2">
      <c r="A17381" s="35" t="s">
        <v>53289</v>
      </c>
      <c r="B17381" s="36" t="s">
        <v>53290</v>
      </c>
      <c r="C17381" s="37">
        <v>83112203</v>
      </c>
      <c r="D17381" s="38" t="s">
        <v>53291</v>
      </c>
      <c r="E17381" s="39" t="s">
        <v>1766</v>
      </c>
      <c r="F17381" s="37" t="s">
        <v>2917</v>
      </c>
    </row>
    <row r="17382" spans="1:6" ht="14.25" customHeight="1" x14ac:dyDescent="0.2">
      <c r="A17382" s="35" t="s">
        <v>53292</v>
      </c>
      <c r="B17382" s="36" t="s">
        <v>53293</v>
      </c>
      <c r="C17382" s="37">
        <v>83112204</v>
      </c>
      <c r="D17382" s="38" t="s">
        <v>53294</v>
      </c>
      <c r="E17382" s="39" t="s">
        <v>1766</v>
      </c>
      <c r="F17382" s="37" t="s">
        <v>2917</v>
      </c>
    </row>
    <row r="17383" spans="1:6" ht="14.25" customHeight="1" x14ac:dyDescent="0.2">
      <c r="A17383" s="35" t="s">
        <v>53295</v>
      </c>
      <c r="B17383" s="36" t="s">
        <v>53296</v>
      </c>
      <c r="C17383" s="37">
        <v>83112205</v>
      </c>
      <c r="D17383" s="38" t="s">
        <v>53297</v>
      </c>
      <c r="E17383" s="39" t="s">
        <v>1766</v>
      </c>
      <c r="F17383" s="37" t="s">
        <v>2917</v>
      </c>
    </row>
    <row r="17384" spans="1:6" ht="14.25" customHeight="1" x14ac:dyDescent="0.2">
      <c r="A17384" s="35" t="s">
        <v>53298</v>
      </c>
      <c r="B17384" s="36" t="s">
        <v>53299</v>
      </c>
      <c r="C17384" s="37">
        <v>83112301</v>
      </c>
      <c r="D17384" s="38" t="s">
        <v>53300</v>
      </c>
      <c r="E17384" s="39" t="s">
        <v>1966</v>
      </c>
      <c r="F17384" s="37" t="s">
        <v>1969</v>
      </c>
    </row>
    <row r="17385" spans="1:6" ht="14.25" customHeight="1" x14ac:dyDescent="0.2">
      <c r="A17385" s="35" t="s">
        <v>53301</v>
      </c>
      <c r="B17385" s="36" t="s">
        <v>53302</v>
      </c>
      <c r="C17385" s="37">
        <v>83112302</v>
      </c>
      <c r="D17385" s="38" t="s">
        <v>53303</v>
      </c>
      <c r="E17385" s="39" t="s">
        <v>1766</v>
      </c>
      <c r="F17385" s="37" t="s">
        <v>2917</v>
      </c>
    </row>
    <row r="17386" spans="1:6" ht="14.25" customHeight="1" x14ac:dyDescent="0.2">
      <c r="A17386" s="35" t="s">
        <v>53304</v>
      </c>
      <c r="B17386" s="36" t="s">
        <v>53305</v>
      </c>
      <c r="C17386" s="37">
        <v>83112303</v>
      </c>
      <c r="D17386" s="38" t="s">
        <v>53306</v>
      </c>
      <c r="E17386" s="39" t="s">
        <v>1766</v>
      </c>
      <c r="F17386" s="37" t="s">
        <v>2917</v>
      </c>
    </row>
    <row r="17387" spans="1:6" ht="14.25" customHeight="1" x14ac:dyDescent="0.2">
      <c r="A17387" s="35" t="s">
        <v>53307</v>
      </c>
      <c r="B17387" s="36" t="s">
        <v>53308</v>
      </c>
      <c r="C17387" s="37">
        <v>83112304</v>
      </c>
      <c r="D17387" s="38" t="s">
        <v>53309</v>
      </c>
      <c r="E17387" s="39" t="s">
        <v>1766</v>
      </c>
      <c r="F17387" s="37" t="s">
        <v>2917</v>
      </c>
    </row>
    <row r="17388" spans="1:6" ht="14.25" customHeight="1" x14ac:dyDescent="0.2">
      <c r="A17388" s="35" t="s">
        <v>53310</v>
      </c>
      <c r="B17388" s="36" t="s">
        <v>53311</v>
      </c>
      <c r="C17388" s="37">
        <v>83112401</v>
      </c>
      <c r="D17388" s="38" t="s">
        <v>53312</v>
      </c>
      <c r="E17388" s="39" t="s">
        <v>1766</v>
      </c>
      <c r="F17388" s="37" t="s">
        <v>2917</v>
      </c>
    </row>
    <row r="17389" spans="1:6" ht="14.25" customHeight="1" x14ac:dyDescent="0.2">
      <c r="A17389" s="35" t="s">
        <v>53313</v>
      </c>
      <c r="B17389" s="36" t="s">
        <v>53314</v>
      </c>
      <c r="C17389" s="37">
        <v>83112402</v>
      </c>
      <c r="D17389" s="38" t="s">
        <v>53315</v>
      </c>
      <c r="E17389" s="39" t="s">
        <v>1766</v>
      </c>
      <c r="F17389" s="37" t="s">
        <v>2917</v>
      </c>
    </row>
    <row r="17390" spans="1:6" ht="14.25" customHeight="1" x14ac:dyDescent="0.2">
      <c r="A17390" s="35" t="s">
        <v>53316</v>
      </c>
      <c r="B17390" s="36" t="s">
        <v>53317</v>
      </c>
      <c r="C17390" s="37">
        <v>83112403</v>
      </c>
      <c r="D17390" s="38" t="s">
        <v>53318</v>
      </c>
      <c r="E17390" s="39" t="s">
        <v>1766</v>
      </c>
      <c r="F17390" s="37" t="s">
        <v>2917</v>
      </c>
    </row>
    <row r="17391" spans="1:6" ht="14.25" customHeight="1" x14ac:dyDescent="0.2">
      <c r="A17391" s="35" t="s">
        <v>53319</v>
      </c>
      <c r="B17391" s="36" t="s">
        <v>53320</v>
      </c>
      <c r="C17391" s="37">
        <v>83112404</v>
      </c>
      <c r="D17391" s="38" t="s">
        <v>53321</v>
      </c>
      <c r="E17391" s="39" t="s">
        <v>1766</v>
      </c>
      <c r="F17391" s="37" t="s">
        <v>2917</v>
      </c>
    </row>
    <row r="17392" spans="1:6" ht="14.25" customHeight="1" x14ac:dyDescent="0.2">
      <c r="A17392" s="35" t="s">
        <v>53322</v>
      </c>
      <c r="B17392" s="36" t="s">
        <v>53323</v>
      </c>
      <c r="C17392" s="37">
        <v>83112405</v>
      </c>
      <c r="D17392" s="38" t="s">
        <v>53324</v>
      </c>
      <c r="E17392" s="39" t="s">
        <v>1766</v>
      </c>
      <c r="F17392" s="37" t="s">
        <v>2917</v>
      </c>
    </row>
    <row r="17393" spans="1:6" ht="14.25" customHeight="1" x14ac:dyDescent="0.2">
      <c r="A17393" s="35" t="s">
        <v>53325</v>
      </c>
      <c r="B17393" s="36" t="s">
        <v>53326</v>
      </c>
      <c r="C17393" s="37">
        <v>83112406</v>
      </c>
      <c r="D17393" s="38" t="s">
        <v>53327</v>
      </c>
      <c r="E17393" s="39" t="s">
        <v>1766</v>
      </c>
      <c r="F17393" s="37" t="s">
        <v>2917</v>
      </c>
    </row>
    <row r="17394" spans="1:6" ht="14.25" customHeight="1" x14ac:dyDescent="0.2">
      <c r="A17394" s="35" t="s">
        <v>53328</v>
      </c>
      <c r="B17394" s="36" t="s">
        <v>53329</v>
      </c>
      <c r="C17394" s="37">
        <v>83112501</v>
      </c>
      <c r="D17394" s="38" t="s">
        <v>53330</v>
      </c>
      <c r="E17394" s="39" t="s">
        <v>1766</v>
      </c>
      <c r="F17394" s="37" t="s">
        <v>2917</v>
      </c>
    </row>
    <row r="17395" spans="1:6" ht="14.25" customHeight="1" x14ac:dyDescent="0.2">
      <c r="A17395" s="35" t="s">
        <v>53331</v>
      </c>
      <c r="B17395" s="36" t="s">
        <v>53332</v>
      </c>
      <c r="C17395" s="37">
        <v>83112502</v>
      </c>
      <c r="D17395" s="38" t="s">
        <v>53331</v>
      </c>
      <c r="E17395" s="39" t="s">
        <v>1766</v>
      </c>
      <c r="F17395" s="37" t="s">
        <v>2917</v>
      </c>
    </row>
    <row r="17396" spans="1:6" ht="14.25" customHeight="1" x14ac:dyDescent="0.2">
      <c r="A17396" s="35" t="s">
        <v>53333</v>
      </c>
      <c r="B17396" s="36" t="s">
        <v>53334</v>
      </c>
      <c r="C17396" s="37">
        <v>83112503</v>
      </c>
      <c r="D17396" s="38" t="s">
        <v>53335</v>
      </c>
      <c r="E17396" s="39" t="s">
        <v>1766</v>
      </c>
      <c r="F17396" s="37" t="s">
        <v>2917</v>
      </c>
    </row>
    <row r="17397" spans="1:6" ht="14.25" customHeight="1" x14ac:dyDescent="0.2">
      <c r="A17397" s="35" t="s">
        <v>53336</v>
      </c>
      <c r="B17397" s="36" t="s">
        <v>53337</v>
      </c>
      <c r="C17397" s="37">
        <v>83112504</v>
      </c>
      <c r="D17397" s="38" t="s">
        <v>53338</v>
      </c>
      <c r="E17397" s="39" t="s">
        <v>1766</v>
      </c>
      <c r="F17397" s="37" t="s">
        <v>2917</v>
      </c>
    </row>
    <row r="17398" spans="1:6" ht="14.25" customHeight="1" x14ac:dyDescent="0.2">
      <c r="A17398" s="35" t="s">
        <v>53339</v>
      </c>
      <c r="B17398" s="36" t="s">
        <v>53340</v>
      </c>
      <c r="C17398" s="37">
        <v>83112505</v>
      </c>
      <c r="D17398" s="38" t="s">
        <v>53341</v>
      </c>
      <c r="E17398" s="39" t="s">
        <v>1766</v>
      </c>
      <c r="F17398" s="37" t="s">
        <v>2917</v>
      </c>
    </row>
    <row r="17399" spans="1:6" ht="14.25" customHeight="1" x14ac:dyDescent="0.2">
      <c r="A17399" s="35" t="s">
        <v>53342</v>
      </c>
      <c r="B17399" s="36" t="s">
        <v>53343</v>
      </c>
      <c r="C17399" s="37">
        <v>83112601</v>
      </c>
      <c r="D17399" s="38" t="s">
        <v>53344</v>
      </c>
      <c r="E17399" s="39" t="s">
        <v>1766</v>
      </c>
      <c r="F17399" s="37" t="s">
        <v>2917</v>
      </c>
    </row>
    <row r="17400" spans="1:6" ht="14.25" customHeight="1" x14ac:dyDescent="0.2">
      <c r="A17400" s="35" t="s">
        <v>53345</v>
      </c>
      <c r="B17400" s="36" t="s">
        <v>53346</v>
      </c>
      <c r="C17400" s="37">
        <v>83112602</v>
      </c>
      <c r="D17400" s="38" t="s">
        <v>53347</v>
      </c>
      <c r="E17400" s="39" t="s">
        <v>1766</v>
      </c>
      <c r="F17400" s="37" t="s">
        <v>2917</v>
      </c>
    </row>
    <row r="17401" spans="1:6" ht="14.25" customHeight="1" x14ac:dyDescent="0.2">
      <c r="A17401" s="35" t="s">
        <v>53348</v>
      </c>
      <c r="B17401" s="36" t="s">
        <v>53349</v>
      </c>
      <c r="C17401" s="37">
        <v>83112603</v>
      </c>
      <c r="D17401" s="38" t="s">
        <v>53350</v>
      </c>
      <c r="E17401" s="39" t="s">
        <v>1766</v>
      </c>
      <c r="F17401" s="37" t="s">
        <v>2917</v>
      </c>
    </row>
    <row r="17402" spans="1:6" ht="14.25" customHeight="1" x14ac:dyDescent="0.2">
      <c r="A17402" s="35" t="s">
        <v>53351</v>
      </c>
      <c r="B17402" s="36" t="s">
        <v>53352</v>
      </c>
      <c r="C17402" s="37">
        <v>83112604</v>
      </c>
      <c r="D17402" s="38" t="s">
        <v>53353</v>
      </c>
      <c r="E17402" s="39" t="s">
        <v>1766</v>
      </c>
      <c r="F17402" s="37" t="s">
        <v>2917</v>
      </c>
    </row>
    <row r="17403" spans="1:6" ht="14.25" customHeight="1" x14ac:dyDescent="0.2">
      <c r="A17403" s="35" t="s">
        <v>53354</v>
      </c>
      <c r="B17403" s="36" t="s">
        <v>53355</v>
      </c>
      <c r="C17403" s="37">
        <v>83112605</v>
      </c>
      <c r="D17403" s="38" t="s">
        <v>53356</v>
      </c>
      <c r="E17403" s="39" t="s">
        <v>1766</v>
      </c>
      <c r="F17403" s="37" t="s">
        <v>2917</v>
      </c>
    </row>
    <row r="17404" spans="1:6" ht="14.25" customHeight="1" x14ac:dyDescent="0.2">
      <c r="A17404" s="35" t="s">
        <v>53357</v>
      </c>
      <c r="B17404" s="36" t="s">
        <v>53358</v>
      </c>
      <c r="C17404" s="37">
        <v>83121501</v>
      </c>
      <c r="D17404" s="38" t="s">
        <v>53359</v>
      </c>
      <c r="E17404" s="39" t="s">
        <v>1766</v>
      </c>
      <c r="F17404" s="37" t="s">
        <v>2917</v>
      </c>
    </row>
    <row r="17405" spans="1:6" ht="14.25" customHeight="1" x14ac:dyDescent="0.2">
      <c r="A17405" s="35" t="s">
        <v>53360</v>
      </c>
      <c r="B17405" s="36" t="s">
        <v>53358</v>
      </c>
      <c r="C17405" s="37">
        <v>83121502</v>
      </c>
      <c r="D17405" s="38" t="s">
        <v>53361</v>
      </c>
      <c r="E17405" s="39" t="s">
        <v>1766</v>
      </c>
      <c r="F17405" s="37" t="s">
        <v>2917</v>
      </c>
    </row>
    <row r="17406" spans="1:6" ht="14.25" customHeight="1" x14ac:dyDescent="0.2">
      <c r="A17406" s="35" t="s">
        <v>53362</v>
      </c>
      <c r="B17406" s="36" t="s">
        <v>53358</v>
      </c>
      <c r="C17406" s="37">
        <v>83121503</v>
      </c>
      <c r="D17406" s="38" t="s">
        <v>53362</v>
      </c>
      <c r="E17406" s="39" t="s">
        <v>1684</v>
      </c>
      <c r="F17406" s="37"/>
    </row>
    <row r="17407" spans="1:6" ht="14.25" customHeight="1" x14ac:dyDescent="0.2">
      <c r="A17407" s="35" t="s">
        <v>53363</v>
      </c>
      <c r="B17407" s="36" t="s">
        <v>53358</v>
      </c>
      <c r="C17407" s="37">
        <v>83121504</v>
      </c>
      <c r="D17407" s="38" t="s">
        <v>53363</v>
      </c>
      <c r="E17407" s="39" t="s">
        <v>1766</v>
      </c>
      <c r="F17407" s="37" t="s">
        <v>2917</v>
      </c>
    </row>
    <row r="17408" spans="1:6" ht="14.25" customHeight="1" x14ac:dyDescent="0.2">
      <c r="A17408" s="35" t="s">
        <v>53364</v>
      </c>
      <c r="B17408" s="36" t="s">
        <v>53365</v>
      </c>
      <c r="C17408" s="37">
        <v>83121601</v>
      </c>
      <c r="D17408" s="38" t="s">
        <v>53366</v>
      </c>
      <c r="E17408" s="39" t="s">
        <v>1683</v>
      </c>
      <c r="F17408" s="37"/>
    </row>
    <row r="17409" spans="1:6" ht="14.25" customHeight="1" x14ac:dyDescent="0.2">
      <c r="A17409" s="35" t="s">
        <v>53367</v>
      </c>
      <c r="B17409" s="36" t="s">
        <v>53368</v>
      </c>
      <c r="C17409" s="37">
        <v>83121602</v>
      </c>
      <c r="D17409" s="38" t="s">
        <v>53369</v>
      </c>
      <c r="E17409" s="39" t="s">
        <v>1766</v>
      </c>
      <c r="F17409" s="37" t="s">
        <v>2917</v>
      </c>
    </row>
    <row r="17410" spans="1:6" ht="14.25" customHeight="1" x14ac:dyDescent="0.2">
      <c r="A17410" s="35" t="s">
        <v>53370</v>
      </c>
      <c r="B17410" s="36" t="s">
        <v>53371</v>
      </c>
      <c r="C17410" s="37">
        <v>83121603</v>
      </c>
      <c r="D17410" s="38" t="s">
        <v>53372</v>
      </c>
      <c r="E17410" s="39" t="s">
        <v>1729</v>
      </c>
      <c r="F17410" s="37" t="s">
        <v>51892</v>
      </c>
    </row>
    <row r="17411" spans="1:6" ht="14.25" customHeight="1" x14ac:dyDescent="0.2">
      <c r="A17411" s="35" t="s">
        <v>53373</v>
      </c>
      <c r="B17411" s="36" t="s">
        <v>52580</v>
      </c>
      <c r="C17411" s="37">
        <v>83121604</v>
      </c>
      <c r="D17411" s="38" t="s">
        <v>53374</v>
      </c>
      <c r="E17411" s="39" t="s">
        <v>1729</v>
      </c>
      <c r="F17411" s="37" t="s">
        <v>51892</v>
      </c>
    </row>
    <row r="17412" spans="1:6" ht="14.25" customHeight="1" x14ac:dyDescent="0.2">
      <c r="A17412" s="35" t="s">
        <v>53375</v>
      </c>
      <c r="B17412" s="36" t="s">
        <v>53376</v>
      </c>
      <c r="C17412" s="37">
        <v>83121605</v>
      </c>
      <c r="D17412" s="38" t="s">
        <v>53377</v>
      </c>
      <c r="E17412" s="39" t="s">
        <v>1766</v>
      </c>
      <c r="F17412" s="37" t="s">
        <v>2917</v>
      </c>
    </row>
    <row r="17413" spans="1:6" ht="14.25" customHeight="1" x14ac:dyDescent="0.2">
      <c r="A17413" s="35" t="s">
        <v>53378</v>
      </c>
      <c r="B17413" s="36" t="s">
        <v>53379</v>
      </c>
      <c r="C17413" s="37">
        <v>83121606</v>
      </c>
      <c r="D17413" s="38" t="s">
        <v>53380</v>
      </c>
      <c r="E17413" s="39" t="s">
        <v>1683</v>
      </c>
      <c r="F17413" s="37" t="s">
        <v>6231</v>
      </c>
    </row>
    <row r="17414" spans="1:6" ht="14.25" customHeight="1" x14ac:dyDescent="0.2">
      <c r="A17414" s="35" t="s">
        <v>53381</v>
      </c>
      <c r="B17414" s="36" t="s">
        <v>53382</v>
      </c>
      <c r="C17414" s="37">
        <v>83121701</v>
      </c>
      <c r="D17414" s="38" t="s">
        <v>53383</v>
      </c>
      <c r="E17414" s="39" t="s">
        <v>2140</v>
      </c>
      <c r="F17414" s="37" t="s">
        <v>2139</v>
      </c>
    </row>
    <row r="17415" spans="1:6" ht="14.25" customHeight="1" x14ac:dyDescent="0.2">
      <c r="A17415" s="35" t="s">
        <v>53384</v>
      </c>
      <c r="B17415" s="36" t="s">
        <v>53385</v>
      </c>
      <c r="C17415" s="37">
        <v>83121702</v>
      </c>
      <c r="D17415" s="38" t="s">
        <v>53386</v>
      </c>
      <c r="E17415" s="39" t="s">
        <v>53243</v>
      </c>
      <c r="F17415" s="37" t="s">
        <v>53244</v>
      </c>
    </row>
    <row r="17416" spans="1:6" ht="14.25" customHeight="1" x14ac:dyDescent="0.2">
      <c r="A17416" s="35" t="s">
        <v>53387</v>
      </c>
      <c r="B17416" s="36" t="s">
        <v>53388</v>
      </c>
      <c r="C17416" s="37">
        <v>83121703</v>
      </c>
      <c r="D17416" s="38" t="s">
        <v>53389</v>
      </c>
      <c r="E17416" s="39" t="s">
        <v>2140</v>
      </c>
      <c r="F17416" s="37" t="s">
        <v>2139</v>
      </c>
    </row>
    <row r="17417" spans="1:6" ht="14.25" customHeight="1" x14ac:dyDescent="0.2">
      <c r="A17417" s="35" t="s">
        <v>53390</v>
      </c>
      <c r="B17417" s="36" t="s">
        <v>53391</v>
      </c>
      <c r="C17417" s="37">
        <v>83121704</v>
      </c>
      <c r="D17417" s="38" t="s">
        <v>53392</v>
      </c>
      <c r="E17417" s="39" t="s">
        <v>1766</v>
      </c>
      <c r="F17417" s="37" t="s">
        <v>2917</v>
      </c>
    </row>
    <row r="17418" spans="1:6" ht="14.25" customHeight="1" x14ac:dyDescent="0.2">
      <c r="A17418" s="35" t="s">
        <v>53393</v>
      </c>
      <c r="B17418" s="36" t="s">
        <v>53394</v>
      </c>
      <c r="C17418" s="37">
        <v>84101501</v>
      </c>
      <c r="D17418" s="38" t="s">
        <v>53395</v>
      </c>
      <c r="E17418" s="39" t="s">
        <v>1683</v>
      </c>
      <c r="F17418" s="37" t="s">
        <v>6231</v>
      </c>
    </row>
    <row r="17419" spans="1:6" ht="14.25" customHeight="1" x14ac:dyDescent="0.2">
      <c r="A17419" s="35" t="s">
        <v>53396</v>
      </c>
      <c r="B17419" s="36" t="s">
        <v>53397</v>
      </c>
      <c r="C17419" s="37">
        <v>84101502</v>
      </c>
      <c r="D17419" s="38" t="s">
        <v>53398</v>
      </c>
      <c r="E17419" s="39" t="s">
        <v>1683</v>
      </c>
      <c r="F17419" s="37" t="s">
        <v>6231</v>
      </c>
    </row>
    <row r="17420" spans="1:6" ht="14.25" customHeight="1" x14ac:dyDescent="0.2">
      <c r="A17420" s="35" t="s">
        <v>53399</v>
      </c>
      <c r="B17420" s="36" t="s">
        <v>53400</v>
      </c>
      <c r="C17420" s="37">
        <v>84101503</v>
      </c>
      <c r="D17420" s="38" t="s">
        <v>53401</v>
      </c>
      <c r="E17420" s="39" t="s">
        <v>1683</v>
      </c>
      <c r="F17420" s="37" t="s">
        <v>6231</v>
      </c>
    </row>
    <row r="17421" spans="1:6" ht="14.25" customHeight="1" x14ac:dyDescent="0.2">
      <c r="A17421" s="35" t="s">
        <v>53402</v>
      </c>
      <c r="B17421" s="36" t="s">
        <v>53403</v>
      </c>
      <c r="C17421" s="37">
        <v>84101601</v>
      </c>
      <c r="D17421" s="38" t="s">
        <v>53404</v>
      </c>
      <c r="E17421" s="39" t="s">
        <v>1683</v>
      </c>
      <c r="F17421" s="37" t="s">
        <v>6231</v>
      </c>
    </row>
    <row r="17422" spans="1:6" ht="14.25" customHeight="1" x14ac:dyDescent="0.2">
      <c r="A17422" s="35" t="s">
        <v>53405</v>
      </c>
      <c r="B17422" s="36" t="s">
        <v>53406</v>
      </c>
      <c r="C17422" s="37">
        <v>84101602</v>
      </c>
      <c r="D17422" s="38" t="s">
        <v>53407</v>
      </c>
      <c r="E17422" s="39" t="s">
        <v>1683</v>
      </c>
      <c r="F17422" s="37" t="s">
        <v>6231</v>
      </c>
    </row>
    <row r="17423" spans="1:6" ht="14.25" customHeight="1" x14ac:dyDescent="0.2">
      <c r="A17423" s="35" t="s">
        <v>53408</v>
      </c>
      <c r="B17423" s="36" t="s">
        <v>53409</v>
      </c>
      <c r="C17423" s="37">
        <v>84101603</v>
      </c>
      <c r="D17423" s="38" t="s">
        <v>53410</v>
      </c>
      <c r="E17423" s="39" t="s">
        <v>1683</v>
      </c>
      <c r="F17423" s="37" t="s">
        <v>6231</v>
      </c>
    </row>
    <row r="17424" spans="1:6" ht="14.25" customHeight="1" x14ac:dyDescent="0.2">
      <c r="A17424" s="35" t="s">
        <v>53411</v>
      </c>
      <c r="B17424" s="36" t="s">
        <v>53412</v>
      </c>
      <c r="C17424" s="37">
        <v>84101604</v>
      </c>
      <c r="D17424" s="38" t="s">
        <v>53413</v>
      </c>
      <c r="E17424" s="39" t="s">
        <v>1683</v>
      </c>
      <c r="F17424" s="37" t="s">
        <v>6231</v>
      </c>
    </row>
    <row r="17425" spans="1:6" ht="14.25" customHeight="1" x14ac:dyDescent="0.2">
      <c r="A17425" s="35" t="s">
        <v>53414</v>
      </c>
      <c r="B17425" s="36" t="s">
        <v>53415</v>
      </c>
      <c r="C17425" s="37">
        <v>84101701</v>
      </c>
      <c r="D17425" s="38" t="s">
        <v>53416</v>
      </c>
      <c r="E17425" s="39" t="s">
        <v>1683</v>
      </c>
      <c r="F17425" s="37" t="s">
        <v>6231</v>
      </c>
    </row>
    <row r="17426" spans="1:6" ht="14.25" customHeight="1" x14ac:dyDescent="0.2">
      <c r="A17426" s="35" t="s">
        <v>53417</v>
      </c>
      <c r="B17426" s="36" t="s">
        <v>53418</v>
      </c>
      <c r="C17426" s="37">
        <v>84101702</v>
      </c>
      <c r="D17426" s="38" t="s">
        <v>53419</v>
      </c>
      <c r="E17426" s="39" t="s">
        <v>1683</v>
      </c>
      <c r="F17426" s="37" t="s">
        <v>6231</v>
      </c>
    </row>
    <row r="17427" spans="1:6" ht="14.25" customHeight="1" x14ac:dyDescent="0.2">
      <c r="A17427" s="35" t="s">
        <v>53420</v>
      </c>
      <c r="B17427" s="36" t="s">
        <v>53421</v>
      </c>
      <c r="C17427" s="37">
        <v>84101703</v>
      </c>
      <c r="D17427" s="38" t="s">
        <v>53422</v>
      </c>
      <c r="E17427" s="39" t="s">
        <v>1683</v>
      </c>
      <c r="F17427" s="37" t="s">
        <v>6231</v>
      </c>
    </row>
    <row r="17428" spans="1:6" ht="14.25" customHeight="1" x14ac:dyDescent="0.2">
      <c r="A17428" s="35" t="s">
        <v>53423</v>
      </c>
      <c r="B17428" s="36" t="s">
        <v>53424</v>
      </c>
      <c r="C17428" s="37">
        <v>84101704</v>
      </c>
      <c r="D17428" s="38" t="s">
        <v>53425</v>
      </c>
      <c r="E17428" s="39" t="s">
        <v>1766</v>
      </c>
      <c r="F17428" s="37" t="s">
        <v>2917</v>
      </c>
    </row>
    <row r="17429" spans="1:6" ht="14.25" customHeight="1" x14ac:dyDescent="0.2">
      <c r="A17429" s="35" t="s">
        <v>53426</v>
      </c>
      <c r="B17429" s="36" t="s">
        <v>53427</v>
      </c>
      <c r="C17429" s="37">
        <v>84101705</v>
      </c>
      <c r="D17429" s="38" t="s">
        <v>53428</v>
      </c>
      <c r="E17429" s="39" t="s">
        <v>1766</v>
      </c>
      <c r="F17429" s="37" t="s">
        <v>2917</v>
      </c>
    </row>
    <row r="17430" spans="1:6" ht="14.25" customHeight="1" x14ac:dyDescent="0.2">
      <c r="A17430" s="35" t="s">
        <v>53429</v>
      </c>
      <c r="B17430" s="36" t="s">
        <v>53430</v>
      </c>
      <c r="C17430" s="37">
        <v>84111501</v>
      </c>
      <c r="D17430" s="38" t="s">
        <v>53431</v>
      </c>
      <c r="E17430" s="39" t="s">
        <v>50258</v>
      </c>
      <c r="F17430" s="37" t="s">
        <v>50259</v>
      </c>
    </row>
    <row r="17431" spans="1:6" ht="14.25" customHeight="1" x14ac:dyDescent="0.2">
      <c r="A17431" s="35" t="s">
        <v>53432</v>
      </c>
      <c r="B17431" s="36" t="s">
        <v>53433</v>
      </c>
      <c r="C17431" s="37">
        <v>84111502</v>
      </c>
      <c r="D17431" s="38" t="s">
        <v>53434</v>
      </c>
      <c r="E17431" s="39" t="s">
        <v>50258</v>
      </c>
      <c r="F17431" s="37" t="s">
        <v>50259</v>
      </c>
    </row>
    <row r="17432" spans="1:6" ht="14.25" customHeight="1" x14ac:dyDescent="0.2">
      <c r="A17432" s="35" t="s">
        <v>53435</v>
      </c>
      <c r="B17432" s="36" t="s">
        <v>53436</v>
      </c>
      <c r="C17432" s="37">
        <v>84111503</v>
      </c>
      <c r="D17432" s="38" t="s">
        <v>53437</v>
      </c>
      <c r="E17432" s="39" t="s">
        <v>50258</v>
      </c>
      <c r="F17432" s="37" t="s">
        <v>50259</v>
      </c>
    </row>
    <row r="17433" spans="1:6" ht="14.25" customHeight="1" x14ac:dyDescent="0.2">
      <c r="A17433" s="35" t="s">
        <v>53438</v>
      </c>
      <c r="B17433" s="36" t="s">
        <v>53439</v>
      </c>
      <c r="C17433" s="37">
        <v>84111504</v>
      </c>
      <c r="D17433" s="38" t="s">
        <v>53440</v>
      </c>
      <c r="E17433" s="39" t="s">
        <v>50258</v>
      </c>
      <c r="F17433" s="37" t="s">
        <v>50259</v>
      </c>
    </row>
    <row r="17434" spans="1:6" ht="14.25" customHeight="1" x14ac:dyDescent="0.2">
      <c r="A17434" s="35" t="s">
        <v>53441</v>
      </c>
      <c r="B17434" s="36" t="s">
        <v>53442</v>
      </c>
      <c r="C17434" s="37">
        <v>84111505</v>
      </c>
      <c r="D17434" s="38" t="s">
        <v>53443</v>
      </c>
      <c r="E17434" s="39" t="s">
        <v>50258</v>
      </c>
      <c r="F17434" s="37" t="s">
        <v>50259</v>
      </c>
    </row>
    <row r="17435" spans="1:6" ht="14.25" customHeight="1" x14ac:dyDescent="0.2">
      <c r="A17435" s="35" t="s">
        <v>53444</v>
      </c>
      <c r="B17435" s="36" t="s">
        <v>53445</v>
      </c>
      <c r="C17435" s="37">
        <v>84111506</v>
      </c>
      <c r="D17435" s="38" t="s">
        <v>53446</v>
      </c>
      <c r="E17435" s="39" t="s">
        <v>50258</v>
      </c>
      <c r="F17435" s="37" t="s">
        <v>50259</v>
      </c>
    </row>
    <row r="17436" spans="1:6" ht="14.25" customHeight="1" x14ac:dyDescent="0.2">
      <c r="A17436" s="35" t="s">
        <v>53447</v>
      </c>
      <c r="B17436" s="36" t="s">
        <v>53448</v>
      </c>
      <c r="C17436" s="37">
        <v>84111507</v>
      </c>
      <c r="D17436" s="38" t="s">
        <v>53449</v>
      </c>
      <c r="E17436" s="39" t="s">
        <v>50258</v>
      </c>
      <c r="F17436" s="37" t="s">
        <v>50259</v>
      </c>
    </row>
    <row r="17437" spans="1:6" ht="15.75" customHeight="1" x14ac:dyDescent="0.2">
      <c r="A17437" s="35" t="s">
        <v>1736</v>
      </c>
      <c r="B17437" s="36" t="s">
        <v>53450</v>
      </c>
      <c r="C17437" s="37">
        <v>84111601</v>
      </c>
      <c r="D17437" s="38" t="s">
        <v>53451</v>
      </c>
      <c r="E17437" s="39" t="s">
        <v>50258</v>
      </c>
      <c r="F17437" s="37" t="s">
        <v>50259</v>
      </c>
    </row>
    <row r="17438" spans="1:6" ht="14.25" customHeight="1" x14ac:dyDescent="0.2">
      <c r="A17438" s="35" t="s">
        <v>53452</v>
      </c>
      <c r="B17438" s="36" t="s">
        <v>53453</v>
      </c>
      <c r="C17438" s="37">
        <v>84111602</v>
      </c>
      <c r="D17438" s="38" t="s">
        <v>53454</v>
      </c>
      <c r="E17438" s="39" t="s">
        <v>50258</v>
      </c>
      <c r="F17438" s="37" t="s">
        <v>50259</v>
      </c>
    </row>
    <row r="17439" spans="1:6" ht="14.25" customHeight="1" x14ac:dyDescent="0.2">
      <c r="A17439" s="35" t="s">
        <v>53455</v>
      </c>
      <c r="B17439" s="36" t="s">
        <v>53456</v>
      </c>
      <c r="C17439" s="37">
        <v>84111603</v>
      </c>
      <c r="D17439" s="38" t="s">
        <v>53457</v>
      </c>
      <c r="E17439" s="39" t="s">
        <v>50258</v>
      </c>
      <c r="F17439" s="37" t="s">
        <v>50259</v>
      </c>
    </row>
    <row r="17440" spans="1:6" ht="14.25" customHeight="1" x14ac:dyDescent="0.2">
      <c r="A17440" s="35" t="s">
        <v>53458</v>
      </c>
      <c r="B17440" s="36" t="s">
        <v>53459</v>
      </c>
      <c r="C17440" s="37">
        <v>84111701</v>
      </c>
      <c r="D17440" s="38" t="s">
        <v>53460</v>
      </c>
      <c r="E17440" s="39" t="s">
        <v>50258</v>
      </c>
      <c r="F17440" s="37" t="s">
        <v>50259</v>
      </c>
    </row>
    <row r="17441" spans="1:6" ht="14.25" customHeight="1" x14ac:dyDescent="0.2">
      <c r="A17441" s="35" t="s">
        <v>53461</v>
      </c>
      <c r="B17441" s="36" t="s">
        <v>53462</v>
      </c>
      <c r="C17441" s="37">
        <v>84111702</v>
      </c>
      <c r="D17441" s="38" t="s">
        <v>53463</v>
      </c>
      <c r="E17441" s="39" t="s">
        <v>50258</v>
      </c>
      <c r="F17441" s="37" t="s">
        <v>50259</v>
      </c>
    </row>
    <row r="17442" spans="1:6" ht="14.25" customHeight="1" x14ac:dyDescent="0.2">
      <c r="A17442" s="35" t="s">
        <v>53464</v>
      </c>
      <c r="B17442" s="36" t="s">
        <v>53465</v>
      </c>
      <c r="C17442" s="37">
        <v>84111703</v>
      </c>
      <c r="D17442" s="38" t="s">
        <v>53466</v>
      </c>
      <c r="E17442" s="39" t="s">
        <v>50258</v>
      </c>
      <c r="F17442" s="37" t="s">
        <v>50259</v>
      </c>
    </row>
    <row r="17443" spans="1:6" ht="14.25" customHeight="1" x14ac:dyDescent="0.2">
      <c r="A17443" s="35" t="s">
        <v>53467</v>
      </c>
      <c r="B17443" s="36" t="s">
        <v>53468</v>
      </c>
      <c r="C17443" s="37">
        <v>84111801</v>
      </c>
      <c r="D17443" s="38" t="s">
        <v>53469</v>
      </c>
      <c r="E17443" s="39" t="s">
        <v>50258</v>
      </c>
      <c r="F17443" s="37" t="s">
        <v>50259</v>
      </c>
    </row>
    <row r="17444" spans="1:6" ht="14.25" customHeight="1" x14ac:dyDescent="0.2">
      <c r="A17444" s="35" t="s">
        <v>53470</v>
      </c>
      <c r="B17444" s="36" t="s">
        <v>53471</v>
      </c>
      <c r="C17444" s="37">
        <v>84111802</v>
      </c>
      <c r="D17444" s="38" t="s">
        <v>53472</v>
      </c>
      <c r="E17444" s="39" t="s">
        <v>50258</v>
      </c>
      <c r="F17444" s="37" t="s">
        <v>50259</v>
      </c>
    </row>
    <row r="17445" spans="1:6" ht="14.25" customHeight="1" x14ac:dyDescent="0.2">
      <c r="A17445" s="35" t="s">
        <v>53473</v>
      </c>
      <c r="B17445" s="36" t="s">
        <v>53474</v>
      </c>
      <c r="C17445" s="37">
        <v>84121501</v>
      </c>
      <c r="D17445" s="38" t="s">
        <v>53475</v>
      </c>
      <c r="E17445" s="39" t="s">
        <v>1683</v>
      </c>
      <c r="F17445" s="37" t="s">
        <v>6231</v>
      </c>
    </row>
    <row r="17446" spans="1:6" ht="14.25" customHeight="1" x14ac:dyDescent="0.2">
      <c r="A17446" s="35" t="s">
        <v>53476</v>
      </c>
      <c r="B17446" s="36" t="s">
        <v>53477</v>
      </c>
      <c r="C17446" s="37">
        <v>84121502</v>
      </c>
      <c r="D17446" s="38" t="s">
        <v>53478</v>
      </c>
      <c r="E17446" s="39" t="s">
        <v>1683</v>
      </c>
      <c r="F17446" s="37" t="s">
        <v>6231</v>
      </c>
    </row>
    <row r="17447" spans="1:6" ht="14.25" customHeight="1" x14ac:dyDescent="0.2">
      <c r="A17447" s="35" t="s">
        <v>53479</v>
      </c>
      <c r="B17447" s="36" t="s">
        <v>53480</v>
      </c>
      <c r="C17447" s="37">
        <v>84121503</v>
      </c>
      <c r="D17447" s="38" t="s">
        <v>53481</v>
      </c>
      <c r="E17447" s="39" t="s">
        <v>1683</v>
      </c>
      <c r="F17447" s="37" t="s">
        <v>6231</v>
      </c>
    </row>
    <row r="17448" spans="1:6" ht="14.25" customHeight="1" x14ac:dyDescent="0.2">
      <c r="A17448" s="35" t="s">
        <v>53482</v>
      </c>
      <c r="B17448" s="36" t="s">
        <v>53483</v>
      </c>
      <c r="C17448" s="37">
        <v>84121504</v>
      </c>
      <c r="D17448" s="38" t="s">
        <v>53484</v>
      </c>
      <c r="E17448" s="39" t="s">
        <v>1683</v>
      </c>
      <c r="F17448" s="37" t="s">
        <v>6231</v>
      </c>
    </row>
    <row r="17449" spans="1:6" ht="14.25" customHeight="1" x14ac:dyDescent="0.2">
      <c r="A17449" s="35" t="s">
        <v>53485</v>
      </c>
      <c r="B17449" s="36" t="s">
        <v>53486</v>
      </c>
      <c r="C17449" s="37">
        <v>84121601</v>
      </c>
      <c r="D17449" s="38" t="s">
        <v>53487</v>
      </c>
      <c r="E17449" s="39" t="s">
        <v>1766</v>
      </c>
      <c r="F17449" s="37" t="s">
        <v>2917</v>
      </c>
    </row>
    <row r="17450" spans="1:6" ht="14.25" customHeight="1" x14ac:dyDescent="0.2">
      <c r="A17450" s="35" t="s">
        <v>53488</v>
      </c>
      <c r="B17450" s="36" t="s">
        <v>53489</v>
      </c>
      <c r="C17450" s="37">
        <v>84121602</v>
      </c>
      <c r="D17450" s="38" t="s">
        <v>53490</v>
      </c>
      <c r="E17450" s="39" t="s">
        <v>1766</v>
      </c>
      <c r="F17450" s="37" t="s">
        <v>2917</v>
      </c>
    </row>
    <row r="17451" spans="1:6" ht="14.25" customHeight="1" x14ac:dyDescent="0.2">
      <c r="A17451" s="35" t="s">
        <v>53491</v>
      </c>
      <c r="B17451" s="36" t="s">
        <v>53492</v>
      </c>
      <c r="C17451" s="37">
        <v>84121603</v>
      </c>
      <c r="D17451" s="38" t="s">
        <v>53493</v>
      </c>
      <c r="E17451" s="39" t="s">
        <v>1766</v>
      </c>
      <c r="F17451" s="37" t="s">
        <v>2917</v>
      </c>
    </row>
    <row r="17452" spans="1:6" ht="14.25" customHeight="1" x14ac:dyDescent="0.2">
      <c r="A17452" s="35" t="s">
        <v>53494</v>
      </c>
      <c r="B17452" s="36" t="s">
        <v>53495</v>
      </c>
      <c r="C17452" s="37">
        <v>84121604</v>
      </c>
      <c r="D17452" s="38" t="s">
        <v>53496</v>
      </c>
      <c r="E17452" s="39" t="s">
        <v>1766</v>
      </c>
      <c r="F17452" s="37" t="s">
        <v>2917</v>
      </c>
    </row>
    <row r="17453" spans="1:6" ht="14.25" customHeight="1" x14ac:dyDescent="0.2">
      <c r="A17453" s="35" t="s">
        <v>53497</v>
      </c>
      <c r="B17453" s="36" t="s">
        <v>53492</v>
      </c>
      <c r="C17453" s="37">
        <v>84121605</v>
      </c>
      <c r="D17453" s="38" t="s">
        <v>53498</v>
      </c>
      <c r="E17453" s="39" t="s">
        <v>1766</v>
      </c>
      <c r="F17453" s="37" t="s">
        <v>2917</v>
      </c>
    </row>
    <row r="17454" spans="1:6" ht="14.25" customHeight="1" x14ac:dyDescent="0.2">
      <c r="A17454" s="35" t="s">
        <v>53499</v>
      </c>
      <c r="B17454" s="36" t="s">
        <v>53500</v>
      </c>
      <c r="C17454" s="37">
        <v>84121606</v>
      </c>
      <c r="D17454" s="38" t="s">
        <v>53501</v>
      </c>
      <c r="E17454" s="39" t="s">
        <v>1766</v>
      </c>
      <c r="F17454" s="37" t="s">
        <v>2917</v>
      </c>
    </row>
    <row r="17455" spans="1:6" ht="14.25" customHeight="1" x14ac:dyDescent="0.2">
      <c r="A17455" s="35" t="s">
        <v>53502</v>
      </c>
      <c r="B17455" s="36" t="s">
        <v>53503</v>
      </c>
      <c r="C17455" s="37">
        <v>84121607</v>
      </c>
      <c r="D17455" s="38" t="s">
        <v>53504</v>
      </c>
      <c r="E17455" s="39" t="s">
        <v>1766</v>
      </c>
      <c r="F17455" s="37" t="s">
        <v>2917</v>
      </c>
    </row>
    <row r="17456" spans="1:6" ht="14.25" customHeight="1" x14ac:dyDescent="0.2">
      <c r="A17456" s="35" t="s">
        <v>53505</v>
      </c>
      <c r="B17456" s="36" t="s">
        <v>53506</v>
      </c>
      <c r="C17456" s="37">
        <v>84121701</v>
      </c>
      <c r="D17456" s="38" t="s">
        <v>53507</v>
      </c>
      <c r="E17456" s="39" t="s">
        <v>1766</v>
      </c>
      <c r="F17456" s="37" t="s">
        <v>2917</v>
      </c>
    </row>
    <row r="17457" spans="1:6" ht="14.25" customHeight="1" x14ac:dyDescent="0.2">
      <c r="A17457" s="35" t="s">
        <v>53508</v>
      </c>
      <c r="B17457" s="36" t="s">
        <v>53509</v>
      </c>
      <c r="C17457" s="37">
        <v>84121702</v>
      </c>
      <c r="D17457" s="38" t="s">
        <v>53510</v>
      </c>
      <c r="E17457" s="39" t="s">
        <v>1766</v>
      </c>
      <c r="F17457" s="37" t="s">
        <v>2917</v>
      </c>
    </row>
    <row r="17458" spans="1:6" ht="14.25" customHeight="1" x14ac:dyDescent="0.2">
      <c r="A17458" s="35" t="s">
        <v>53511</v>
      </c>
      <c r="B17458" s="36" t="s">
        <v>53512</v>
      </c>
      <c r="C17458" s="37">
        <v>84121703</v>
      </c>
      <c r="D17458" s="38" t="s">
        <v>53513</v>
      </c>
      <c r="E17458" s="39" t="s">
        <v>1766</v>
      </c>
      <c r="F17458" s="37" t="s">
        <v>2917</v>
      </c>
    </row>
    <row r="17459" spans="1:6" ht="14.25" customHeight="1" x14ac:dyDescent="0.2">
      <c r="A17459" s="35" t="s">
        <v>53514</v>
      </c>
      <c r="B17459" s="36" t="s">
        <v>53515</v>
      </c>
      <c r="C17459" s="37">
        <v>84121704</v>
      </c>
      <c r="D17459" s="38" t="s">
        <v>53516</v>
      </c>
      <c r="E17459" s="39" t="s">
        <v>1766</v>
      </c>
      <c r="F17459" s="37" t="s">
        <v>2917</v>
      </c>
    </row>
    <row r="17460" spans="1:6" ht="14.25" customHeight="1" x14ac:dyDescent="0.2">
      <c r="A17460" s="35" t="s">
        <v>53517</v>
      </c>
      <c r="B17460" s="36" t="s">
        <v>53518</v>
      </c>
      <c r="C17460" s="37">
        <v>84121705</v>
      </c>
      <c r="D17460" s="38" t="s">
        <v>53519</v>
      </c>
      <c r="E17460" s="39" t="s">
        <v>1766</v>
      </c>
      <c r="F17460" s="37" t="s">
        <v>2917</v>
      </c>
    </row>
    <row r="17461" spans="1:6" ht="14.25" customHeight="1" x14ac:dyDescent="0.2">
      <c r="A17461" s="35" t="s">
        <v>53520</v>
      </c>
      <c r="B17461" s="36" t="s">
        <v>53521</v>
      </c>
      <c r="C17461" s="37">
        <v>84121801</v>
      </c>
      <c r="D17461" s="38" t="s">
        <v>53522</v>
      </c>
      <c r="E17461" s="39" t="s">
        <v>1766</v>
      </c>
      <c r="F17461" s="37" t="s">
        <v>2917</v>
      </c>
    </row>
    <row r="17462" spans="1:6" ht="14.25" customHeight="1" x14ac:dyDescent="0.2">
      <c r="A17462" s="35" t="s">
        <v>53523</v>
      </c>
      <c r="B17462" s="36" t="s">
        <v>53524</v>
      </c>
      <c r="C17462" s="37">
        <v>84121802</v>
      </c>
      <c r="D17462" s="38" t="s">
        <v>53525</v>
      </c>
      <c r="E17462" s="39" t="s">
        <v>1766</v>
      </c>
      <c r="F17462" s="37" t="s">
        <v>2917</v>
      </c>
    </row>
    <row r="17463" spans="1:6" ht="14.25" customHeight="1" x14ac:dyDescent="0.2">
      <c r="A17463" s="35" t="s">
        <v>53526</v>
      </c>
      <c r="B17463" s="36" t="s">
        <v>53527</v>
      </c>
      <c r="C17463" s="37">
        <v>84121803</v>
      </c>
      <c r="D17463" s="38" t="s">
        <v>53528</v>
      </c>
      <c r="E17463" s="39" t="s">
        <v>1766</v>
      </c>
      <c r="F17463" s="37" t="s">
        <v>2917</v>
      </c>
    </row>
    <row r="17464" spans="1:6" ht="14.25" customHeight="1" x14ac:dyDescent="0.2">
      <c r="A17464" s="35" t="s">
        <v>53529</v>
      </c>
      <c r="B17464" s="36" t="s">
        <v>53530</v>
      </c>
      <c r="C17464" s="37">
        <v>84121804</v>
      </c>
      <c r="D17464" s="38" t="s">
        <v>53531</v>
      </c>
      <c r="E17464" s="39" t="s">
        <v>1683</v>
      </c>
      <c r="F17464" s="37" t="s">
        <v>6231</v>
      </c>
    </row>
    <row r="17465" spans="1:6" ht="14.25" customHeight="1" x14ac:dyDescent="0.2">
      <c r="A17465" s="35" t="s">
        <v>53532</v>
      </c>
      <c r="B17465" s="36" t="s">
        <v>53533</v>
      </c>
      <c r="C17465" s="37">
        <v>84121805</v>
      </c>
      <c r="D17465" s="38" t="s">
        <v>53534</v>
      </c>
      <c r="E17465" s="39" t="s">
        <v>1683</v>
      </c>
      <c r="F17465" s="37" t="s">
        <v>6231</v>
      </c>
    </row>
    <row r="17466" spans="1:6" ht="14.25" customHeight="1" x14ac:dyDescent="0.2">
      <c r="A17466" s="35" t="s">
        <v>53535</v>
      </c>
      <c r="B17466" s="36" t="s">
        <v>53536</v>
      </c>
      <c r="C17466" s="37">
        <v>84121806</v>
      </c>
      <c r="D17466" s="38" t="s">
        <v>53537</v>
      </c>
      <c r="E17466" s="39" t="s">
        <v>1683</v>
      </c>
      <c r="F17466" s="37" t="s">
        <v>6231</v>
      </c>
    </row>
    <row r="17467" spans="1:6" ht="14.25" customHeight="1" x14ac:dyDescent="0.2">
      <c r="A17467" s="35" t="s">
        <v>53538</v>
      </c>
      <c r="B17467" s="36" t="s">
        <v>53539</v>
      </c>
      <c r="C17467" s="37">
        <v>84121901</v>
      </c>
      <c r="D17467" s="38" t="s">
        <v>53540</v>
      </c>
      <c r="E17467" s="39" t="s">
        <v>1683</v>
      </c>
      <c r="F17467" s="37" t="s">
        <v>6231</v>
      </c>
    </row>
    <row r="17468" spans="1:6" ht="14.25" customHeight="1" x14ac:dyDescent="0.2">
      <c r="A17468" s="35" t="s">
        <v>53541</v>
      </c>
      <c r="B17468" s="36" t="s">
        <v>53542</v>
      </c>
      <c r="C17468" s="37">
        <v>84121902</v>
      </c>
      <c r="D17468" s="38" t="s">
        <v>53543</v>
      </c>
      <c r="E17468" s="39" t="s">
        <v>1766</v>
      </c>
      <c r="F17468" s="37" t="s">
        <v>2917</v>
      </c>
    </row>
    <row r="17469" spans="1:6" ht="14.25" customHeight="1" x14ac:dyDescent="0.2">
      <c r="A17469" s="35" t="s">
        <v>53544</v>
      </c>
      <c r="B17469" s="36" t="s">
        <v>53545</v>
      </c>
      <c r="C17469" s="37">
        <v>84121903</v>
      </c>
      <c r="D17469" s="38" t="s">
        <v>53546</v>
      </c>
      <c r="E17469" s="39" t="s">
        <v>1683</v>
      </c>
      <c r="F17469" s="37" t="s">
        <v>6231</v>
      </c>
    </row>
    <row r="17470" spans="1:6" ht="14.25" customHeight="1" x14ac:dyDescent="0.2">
      <c r="A17470" s="35" t="s">
        <v>53547</v>
      </c>
      <c r="B17470" s="36" t="s">
        <v>53548</v>
      </c>
      <c r="C17470" s="37">
        <v>84122001</v>
      </c>
      <c r="D17470" s="38" t="s">
        <v>53549</v>
      </c>
      <c r="E17470" s="39" t="s">
        <v>1766</v>
      </c>
      <c r="F17470" s="37" t="s">
        <v>2917</v>
      </c>
    </row>
    <row r="17471" spans="1:6" ht="14.25" customHeight="1" x14ac:dyDescent="0.2">
      <c r="A17471" s="35" t="s">
        <v>53550</v>
      </c>
      <c r="B17471" s="36" t="s">
        <v>53551</v>
      </c>
      <c r="C17471" s="37">
        <v>84131501</v>
      </c>
      <c r="D17471" s="38" t="s">
        <v>53552</v>
      </c>
      <c r="E17471" s="39" t="s">
        <v>2152</v>
      </c>
      <c r="F17471" s="37" t="s">
        <v>2151</v>
      </c>
    </row>
    <row r="17472" spans="1:6" ht="14.25" customHeight="1" x14ac:dyDescent="0.2">
      <c r="A17472" s="35" t="s">
        <v>53553</v>
      </c>
      <c r="B17472" s="36" t="s">
        <v>53554</v>
      </c>
      <c r="C17472" s="37">
        <v>84131502</v>
      </c>
      <c r="D17472" s="38" t="s">
        <v>53555</v>
      </c>
      <c r="E17472" s="39" t="s">
        <v>2152</v>
      </c>
      <c r="F17472" s="37" t="s">
        <v>2151</v>
      </c>
    </row>
    <row r="17473" spans="1:6" ht="14.25" customHeight="1" x14ac:dyDescent="0.2">
      <c r="A17473" s="35" t="s">
        <v>53556</v>
      </c>
      <c r="B17473" s="36" t="s">
        <v>53557</v>
      </c>
      <c r="C17473" s="37">
        <v>84131503</v>
      </c>
      <c r="D17473" s="38" t="s">
        <v>53558</v>
      </c>
      <c r="E17473" s="39" t="s">
        <v>2154</v>
      </c>
      <c r="F17473" s="37" t="s">
        <v>2153</v>
      </c>
    </row>
    <row r="17474" spans="1:6" ht="14.25" customHeight="1" x14ac:dyDescent="0.2">
      <c r="A17474" s="35" t="s">
        <v>53559</v>
      </c>
      <c r="B17474" s="36" t="s">
        <v>53560</v>
      </c>
      <c r="C17474" s="37">
        <v>84131504</v>
      </c>
      <c r="D17474" s="38" t="s">
        <v>53561</v>
      </c>
      <c r="E17474" s="39" t="s">
        <v>53562</v>
      </c>
      <c r="F17474" s="37" t="s">
        <v>53563</v>
      </c>
    </row>
    <row r="17475" spans="1:6" ht="14.25" customHeight="1" x14ac:dyDescent="0.2">
      <c r="A17475" s="35" t="s">
        <v>53564</v>
      </c>
      <c r="B17475" s="36" t="s">
        <v>53565</v>
      </c>
      <c r="C17475" s="37">
        <v>84131505</v>
      </c>
      <c r="D17475" s="38" t="s">
        <v>53566</v>
      </c>
      <c r="E17475" s="39" t="s">
        <v>53562</v>
      </c>
      <c r="F17475" s="37" t="s">
        <v>53563</v>
      </c>
    </row>
    <row r="17476" spans="1:6" ht="14.25" customHeight="1" x14ac:dyDescent="0.2">
      <c r="A17476" s="35" t="s">
        <v>53567</v>
      </c>
      <c r="B17476" s="36" t="s">
        <v>53568</v>
      </c>
      <c r="C17476" s="37">
        <v>84131506</v>
      </c>
      <c r="D17476" s="38" t="s">
        <v>53569</v>
      </c>
      <c r="E17476" s="39" t="s">
        <v>53562</v>
      </c>
      <c r="F17476" s="37" t="s">
        <v>53563</v>
      </c>
    </row>
    <row r="17477" spans="1:6" ht="14.25" customHeight="1" x14ac:dyDescent="0.2">
      <c r="A17477" s="35" t="s">
        <v>53570</v>
      </c>
      <c r="B17477" s="36" t="s">
        <v>53571</v>
      </c>
      <c r="C17477" s="37">
        <v>84131507</v>
      </c>
      <c r="D17477" s="38" t="s">
        <v>53572</v>
      </c>
      <c r="E17477" s="39" t="s">
        <v>53562</v>
      </c>
      <c r="F17477" s="37" t="s">
        <v>53563</v>
      </c>
    </row>
    <row r="17478" spans="1:6" ht="14.25" customHeight="1" x14ac:dyDescent="0.2">
      <c r="A17478" s="35" t="s">
        <v>53573</v>
      </c>
      <c r="B17478" s="36" t="s">
        <v>53574</v>
      </c>
      <c r="C17478" s="37">
        <v>84131508</v>
      </c>
      <c r="D17478" s="38" t="s">
        <v>53575</v>
      </c>
      <c r="E17478" s="39" t="s">
        <v>53562</v>
      </c>
      <c r="F17478" s="37" t="s">
        <v>53563</v>
      </c>
    </row>
    <row r="17479" spans="1:6" ht="14.25" customHeight="1" x14ac:dyDescent="0.2">
      <c r="A17479" s="35" t="s">
        <v>53576</v>
      </c>
      <c r="B17479" s="36" t="s">
        <v>53577</v>
      </c>
      <c r="C17479" s="37">
        <v>84131509</v>
      </c>
      <c r="D17479" s="38" t="s">
        <v>53578</v>
      </c>
      <c r="E17479" s="39" t="s">
        <v>53562</v>
      </c>
      <c r="F17479" s="37" t="s">
        <v>53563</v>
      </c>
    </row>
    <row r="17480" spans="1:6" ht="14.25" customHeight="1" x14ac:dyDescent="0.2">
      <c r="A17480" s="35" t="s">
        <v>53579</v>
      </c>
      <c r="B17480" s="36" t="s">
        <v>53580</v>
      </c>
      <c r="C17480" s="37">
        <v>84131510</v>
      </c>
      <c r="D17480" s="38" t="s">
        <v>53581</v>
      </c>
      <c r="E17480" s="39" t="s">
        <v>53562</v>
      </c>
      <c r="F17480" s="37" t="s">
        <v>53563</v>
      </c>
    </row>
    <row r="17481" spans="1:6" ht="14.25" customHeight="1" x14ac:dyDescent="0.2">
      <c r="A17481" s="35" t="s">
        <v>53582</v>
      </c>
      <c r="B17481" s="36" t="s">
        <v>53583</v>
      </c>
      <c r="C17481" s="37">
        <v>84131511</v>
      </c>
      <c r="D17481" s="38" t="s">
        <v>53584</v>
      </c>
      <c r="E17481" s="39" t="s">
        <v>53562</v>
      </c>
      <c r="F17481" s="37" t="s">
        <v>53563</v>
      </c>
    </row>
    <row r="17482" spans="1:6" ht="14.25" customHeight="1" x14ac:dyDescent="0.2">
      <c r="A17482" s="35" t="s">
        <v>53585</v>
      </c>
      <c r="B17482" s="36" t="s">
        <v>53586</v>
      </c>
      <c r="C17482" s="37">
        <v>84131512</v>
      </c>
      <c r="D17482" s="38" t="s">
        <v>53587</v>
      </c>
      <c r="E17482" s="39" t="s">
        <v>53562</v>
      </c>
      <c r="F17482" s="37" t="s">
        <v>53563</v>
      </c>
    </row>
    <row r="17483" spans="1:6" ht="14.25" customHeight="1" x14ac:dyDescent="0.2">
      <c r="A17483" s="35" t="s">
        <v>53588</v>
      </c>
      <c r="B17483" s="36" t="s">
        <v>53589</v>
      </c>
      <c r="C17483" s="37">
        <v>84131513</v>
      </c>
      <c r="D17483" s="38" t="s">
        <v>53590</v>
      </c>
      <c r="E17483" s="39" t="s">
        <v>53562</v>
      </c>
      <c r="F17483" s="37" t="s">
        <v>53563</v>
      </c>
    </row>
    <row r="17484" spans="1:6" ht="14.25" customHeight="1" x14ac:dyDescent="0.2">
      <c r="A17484" s="35" t="s">
        <v>53591</v>
      </c>
      <c r="B17484" s="36" t="s">
        <v>53592</v>
      </c>
      <c r="C17484" s="37">
        <v>84131514</v>
      </c>
      <c r="D17484" s="38" t="s">
        <v>53593</v>
      </c>
      <c r="E17484" s="39" t="s">
        <v>53562</v>
      </c>
      <c r="F17484" s="37" t="s">
        <v>53563</v>
      </c>
    </row>
    <row r="17485" spans="1:6" ht="14.25" customHeight="1" x14ac:dyDescent="0.2">
      <c r="A17485" s="35" t="s">
        <v>53594</v>
      </c>
      <c r="B17485" s="36" t="s">
        <v>53595</v>
      </c>
      <c r="C17485" s="37">
        <v>84131515</v>
      </c>
      <c r="D17485" s="38" t="s">
        <v>53596</v>
      </c>
      <c r="E17485" s="39" t="s">
        <v>53562</v>
      </c>
      <c r="F17485" s="37" t="s">
        <v>53563</v>
      </c>
    </row>
    <row r="17486" spans="1:6" ht="14.25" customHeight="1" x14ac:dyDescent="0.2">
      <c r="A17486" s="35" t="s">
        <v>53597</v>
      </c>
      <c r="B17486" s="36" t="s">
        <v>53598</v>
      </c>
      <c r="C17486" s="37">
        <v>84131516</v>
      </c>
      <c r="D17486" s="38" t="s">
        <v>53599</v>
      </c>
      <c r="E17486" s="39" t="s">
        <v>53562</v>
      </c>
      <c r="F17486" s="37" t="s">
        <v>53563</v>
      </c>
    </row>
    <row r="17487" spans="1:6" ht="14.25" customHeight="1" x14ac:dyDescent="0.2">
      <c r="A17487" s="35" t="s">
        <v>2238</v>
      </c>
      <c r="B17487" s="36" t="s">
        <v>53600</v>
      </c>
      <c r="C17487" s="37">
        <v>84131517</v>
      </c>
      <c r="D17487" s="38" t="s">
        <v>53601</v>
      </c>
      <c r="E17487" s="39" t="s">
        <v>1855</v>
      </c>
      <c r="F17487" s="37" t="s">
        <v>1854</v>
      </c>
    </row>
    <row r="17488" spans="1:6" ht="14.25" customHeight="1" x14ac:dyDescent="0.2">
      <c r="A17488" s="35" t="s">
        <v>53602</v>
      </c>
      <c r="B17488" s="36" t="s">
        <v>53603</v>
      </c>
      <c r="C17488" s="37">
        <v>84131601</v>
      </c>
      <c r="D17488" s="38" t="s">
        <v>53604</v>
      </c>
      <c r="E17488" s="39" t="s">
        <v>1855</v>
      </c>
      <c r="F17488" s="37" t="s">
        <v>1854</v>
      </c>
    </row>
    <row r="17489" spans="1:6" ht="14.25" customHeight="1" x14ac:dyDescent="0.2">
      <c r="A17489" s="35" t="s">
        <v>53605</v>
      </c>
      <c r="B17489" s="36" t="s">
        <v>53606</v>
      </c>
      <c r="C17489" s="37">
        <v>84131602</v>
      </c>
      <c r="D17489" s="38" t="s">
        <v>53607</v>
      </c>
      <c r="E17489" s="39" t="s">
        <v>1855</v>
      </c>
      <c r="F17489" s="37" t="s">
        <v>1854</v>
      </c>
    </row>
    <row r="17490" spans="1:6" ht="14.25" customHeight="1" x14ac:dyDescent="0.2">
      <c r="A17490" s="35" t="s">
        <v>53608</v>
      </c>
      <c r="B17490" s="36" t="s">
        <v>53609</v>
      </c>
      <c r="C17490" s="37">
        <v>84131603</v>
      </c>
      <c r="D17490" s="38" t="s">
        <v>53610</v>
      </c>
      <c r="E17490" s="39" t="s">
        <v>1855</v>
      </c>
      <c r="F17490" s="37" t="s">
        <v>1854</v>
      </c>
    </row>
    <row r="17491" spans="1:6" ht="14.25" customHeight="1" x14ac:dyDescent="0.2">
      <c r="A17491" s="35" t="s">
        <v>53611</v>
      </c>
      <c r="B17491" s="36" t="s">
        <v>53612</v>
      </c>
      <c r="C17491" s="37">
        <v>84131604</v>
      </c>
      <c r="D17491" s="38" t="s">
        <v>53613</v>
      </c>
      <c r="E17491" s="39" t="s">
        <v>1855</v>
      </c>
      <c r="F17491" s="37" t="s">
        <v>1854</v>
      </c>
    </row>
    <row r="17492" spans="1:6" ht="14.25" customHeight="1" x14ac:dyDescent="0.2">
      <c r="A17492" s="35" t="s">
        <v>53614</v>
      </c>
      <c r="B17492" s="36" t="s">
        <v>53615</v>
      </c>
      <c r="C17492" s="37">
        <v>84131605</v>
      </c>
      <c r="D17492" s="38" t="s">
        <v>53616</v>
      </c>
      <c r="E17492" s="39" t="s">
        <v>1855</v>
      </c>
      <c r="F17492" s="37" t="s">
        <v>1854</v>
      </c>
    </row>
    <row r="17493" spans="1:6" ht="14.25" customHeight="1" x14ac:dyDescent="0.2">
      <c r="A17493" s="35" t="s">
        <v>53617</v>
      </c>
      <c r="B17493" s="36" t="s">
        <v>53618</v>
      </c>
      <c r="C17493" s="37">
        <v>84131606</v>
      </c>
      <c r="D17493" s="38" t="s">
        <v>53619</v>
      </c>
      <c r="E17493" s="39" t="s">
        <v>1855</v>
      </c>
      <c r="F17493" s="37" t="s">
        <v>1854</v>
      </c>
    </row>
    <row r="17494" spans="1:6" ht="14.25" customHeight="1" x14ac:dyDescent="0.2">
      <c r="A17494" s="35" t="s">
        <v>53620</v>
      </c>
      <c r="B17494" s="36" t="s">
        <v>53621</v>
      </c>
      <c r="C17494" s="37">
        <v>84131607</v>
      </c>
      <c r="D17494" s="38" t="s">
        <v>53620</v>
      </c>
      <c r="E17494" s="39" t="s">
        <v>1855</v>
      </c>
      <c r="F17494" s="37" t="s">
        <v>1854</v>
      </c>
    </row>
    <row r="17495" spans="1:6" ht="14.25" customHeight="1" x14ac:dyDescent="0.2">
      <c r="A17495" s="35" t="s">
        <v>53622</v>
      </c>
      <c r="B17495" s="36" t="s">
        <v>53623</v>
      </c>
      <c r="C17495" s="37">
        <v>84131608</v>
      </c>
      <c r="D17495" s="38" t="s">
        <v>53624</v>
      </c>
      <c r="E17495" s="39" t="s">
        <v>1766</v>
      </c>
      <c r="F17495" s="37" t="s">
        <v>2917</v>
      </c>
    </row>
    <row r="17496" spans="1:6" ht="14.25" customHeight="1" x14ac:dyDescent="0.2">
      <c r="A17496" s="35" t="s">
        <v>53625</v>
      </c>
      <c r="B17496" s="36" t="s">
        <v>53626</v>
      </c>
      <c r="C17496" s="37">
        <v>84131609</v>
      </c>
      <c r="D17496" s="38" t="s">
        <v>53627</v>
      </c>
      <c r="E17496" s="39" t="s">
        <v>1766</v>
      </c>
      <c r="F17496" s="37" t="s">
        <v>2917</v>
      </c>
    </row>
    <row r="17497" spans="1:6" ht="14.25" customHeight="1" x14ac:dyDescent="0.2">
      <c r="A17497" s="35" t="s">
        <v>53628</v>
      </c>
      <c r="B17497" s="36" t="s">
        <v>53629</v>
      </c>
      <c r="C17497" s="37">
        <v>84131610</v>
      </c>
      <c r="D17497" s="38" t="s">
        <v>53630</v>
      </c>
      <c r="E17497" s="39" t="s">
        <v>1683</v>
      </c>
      <c r="F17497" s="37" t="s">
        <v>6231</v>
      </c>
    </row>
    <row r="17498" spans="1:6" ht="14.25" customHeight="1" x14ac:dyDescent="0.2">
      <c r="A17498" s="35" t="s">
        <v>53631</v>
      </c>
      <c r="B17498" s="36" t="s">
        <v>53632</v>
      </c>
      <c r="C17498" s="37">
        <v>84131701</v>
      </c>
      <c r="D17498" s="38" t="s">
        <v>53633</v>
      </c>
      <c r="E17498" s="39" t="s">
        <v>1766</v>
      </c>
      <c r="F17498" s="37" t="s">
        <v>2917</v>
      </c>
    </row>
    <row r="17499" spans="1:6" ht="14.25" customHeight="1" x14ac:dyDescent="0.2">
      <c r="A17499" s="35" t="s">
        <v>53634</v>
      </c>
      <c r="B17499" s="36" t="s">
        <v>53635</v>
      </c>
      <c r="C17499" s="37">
        <v>84131702</v>
      </c>
      <c r="D17499" s="38" t="s">
        <v>53636</v>
      </c>
      <c r="E17499" s="39" t="s">
        <v>1766</v>
      </c>
      <c r="F17499" s="37" t="s">
        <v>2917</v>
      </c>
    </row>
    <row r="17500" spans="1:6" ht="14.25" customHeight="1" x14ac:dyDescent="0.2">
      <c r="A17500" s="35" t="s">
        <v>53637</v>
      </c>
      <c r="B17500" s="36" t="s">
        <v>53638</v>
      </c>
      <c r="C17500" s="37">
        <v>84131801</v>
      </c>
      <c r="D17500" s="38" t="s">
        <v>53639</v>
      </c>
      <c r="E17500" s="39" t="s">
        <v>1683</v>
      </c>
      <c r="F17500" s="37" t="s">
        <v>6231</v>
      </c>
    </row>
    <row r="17501" spans="1:6" ht="14.25" customHeight="1" x14ac:dyDescent="0.2">
      <c r="A17501" s="35" t="s">
        <v>53640</v>
      </c>
      <c r="B17501" s="36" t="s">
        <v>53638</v>
      </c>
      <c r="C17501" s="37">
        <v>84131802</v>
      </c>
      <c r="D17501" s="38" t="s">
        <v>53641</v>
      </c>
      <c r="E17501" s="39" t="s">
        <v>1683</v>
      </c>
      <c r="F17501" s="37" t="s">
        <v>6231</v>
      </c>
    </row>
    <row r="17502" spans="1:6" ht="14.25" customHeight="1" x14ac:dyDescent="0.2">
      <c r="A17502" s="35" t="s">
        <v>53642</v>
      </c>
      <c r="B17502" s="36" t="s">
        <v>53643</v>
      </c>
      <c r="C17502" s="37">
        <v>84141501</v>
      </c>
      <c r="D17502" s="38" t="s">
        <v>53644</v>
      </c>
      <c r="E17502" s="39" t="s">
        <v>1766</v>
      </c>
      <c r="F17502" s="37" t="s">
        <v>2917</v>
      </c>
    </row>
    <row r="17503" spans="1:6" ht="14.25" customHeight="1" x14ac:dyDescent="0.2">
      <c r="A17503" s="35" t="s">
        <v>53645</v>
      </c>
      <c r="B17503" s="36" t="s">
        <v>53646</v>
      </c>
      <c r="C17503" s="37">
        <v>84141502</v>
      </c>
      <c r="D17503" s="38" t="s">
        <v>53647</v>
      </c>
      <c r="E17503" s="39" t="s">
        <v>1766</v>
      </c>
      <c r="F17503" s="37" t="s">
        <v>2917</v>
      </c>
    </row>
    <row r="17504" spans="1:6" ht="14.25" customHeight="1" x14ac:dyDescent="0.2">
      <c r="A17504" s="35" t="s">
        <v>53648</v>
      </c>
      <c r="B17504" s="36" t="s">
        <v>53649</v>
      </c>
      <c r="C17504" s="37">
        <v>84141503</v>
      </c>
      <c r="D17504" s="38" t="s">
        <v>53650</v>
      </c>
      <c r="E17504" s="39" t="s">
        <v>1766</v>
      </c>
      <c r="F17504" s="37" t="s">
        <v>2917</v>
      </c>
    </row>
    <row r="17505" spans="1:6" ht="14.25" customHeight="1" x14ac:dyDescent="0.2">
      <c r="A17505" s="35" t="s">
        <v>53651</v>
      </c>
      <c r="B17505" s="36" t="s">
        <v>53652</v>
      </c>
      <c r="C17505" s="37">
        <v>84141601</v>
      </c>
      <c r="D17505" s="38" t="s">
        <v>53653</v>
      </c>
      <c r="E17505" s="39" t="s">
        <v>1683</v>
      </c>
      <c r="F17505" s="37" t="s">
        <v>6231</v>
      </c>
    </row>
    <row r="17506" spans="1:6" ht="14.25" customHeight="1" x14ac:dyDescent="0.2">
      <c r="A17506" s="35" t="s">
        <v>53654</v>
      </c>
      <c r="B17506" s="36" t="s">
        <v>53655</v>
      </c>
      <c r="C17506" s="37">
        <v>84141602</v>
      </c>
      <c r="D17506" s="38" t="s">
        <v>53656</v>
      </c>
      <c r="E17506" s="39" t="s">
        <v>1766</v>
      </c>
      <c r="F17506" s="37" t="s">
        <v>2917</v>
      </c>
    </row>
    <row r="17507" spans="1:6" ht="14.25" customHeight="1" x14ac:dyDescent="0.2">
      <c r="A17507" s="35" t="s">
        <v>53657</v>
      </c>
      <c r="B17507" s="36" t="s">
        <v>53658</v>
      </c>
      <c r="C17507" s="37">
        <v>84141701</v>
      </c>
      <c r="D17507" s="38" t="s">
        <v>53659</v>
      </c>
      <c r="E17507" s="39" t="s">
        <v>1683</v>
      </c>
      <c r="F17507" s="37" t="s">
        <v>6231</v>
      </c>
    </row>
    <row r="17508" spans="1:6" ht="14.25" customHeight="1" x14ac:dyDescent="0.2">
      <c r="A17508" s="35" t="s">
        <v>53660</v>
      </c>
      <c r="B17508" s="36" t="s">
        <v>53661</v>
      </c>
      <c r="C17508" s="37">
        <v>84141702</v>
      </c>
      <c r="D17508" s="38" t="s">
        <v>53662</v>
      </c>
      <c r="E17508" s="39" t="s">
        <v>1683</v>
      </c>
      <c r="F17508" s="37" t="s">
        <v>6231</v>
      </c>
    </row>
    <row r="17509" spans="1:6" ht="14.25" customHeight="1" x14ac:dyDescent="0.2">
      <c r="A17509" s="35" t="s">
        <v>53663</v>
      </c>
      <c r="B17509" s="36" t="s">
        <v>53664</v>
      </c>
      <c r="C17509" s="37">
        <v>85101501</v>
      </c>
      <c r="D17509" s="38" t="s">
        <v>53665</v>
      </c>
      <c r="E17509" s="39" t="s">
        <v>48582</v>
      </c>
      <c r="F17509" s="37" t="s">
        <v>48583</v>
      </c>
    </row>
    <row r="17510" spans="1:6" ht="14.25" customHeight="1" x14ac:dyDescent="0.2">
      <c r="A17510" s="35" t="s">
        <v>53666</v>
      </c>
      <c r="B17510" s="36" t="s">
        <v>53667</v>
      </c>
      <c r="C17510" s="37">
        <v>85101502</v>
      </c>
      <c r="D17510" s="38" t="s">
        <v>53668</v>
      </c>
      <c r="E17510" s="39" t="s">
        <v>48582</v>
      </c>
      <c r="F17510" s="37" t="s">
        <v>48583</v>
      </c>
    </row>
    <row r="17511" spans="1:6" ht="14.25" customHeight="1" x14ac:dyDescent="0.2">
      <c r="A17511" s="35" t="s">
        <v>53669</v>
      </c>
      <c r="B17511" s="36" t="s">
        <v>53670</v>
      </c>
      <c r="C17511" s="37">
        <v>85101503</v>
      </c>
      <c r="D17511" s="38" t="s">
        <v>53671</v>
      </c>
      <c r="E17511" s="39" t="s">
        <v>48582</v>
      </c>
      <c r="F17511" s="37" t="s">
        <v>48583</v>
      </c>
    </row>
    <row r="17512" spans="1:6" ht="14.25" customHeight="1" x14ac:dyDescent="0.2">
      <c r="A17512" s="35" t="s">
        <v>53672</v>
      </c>
      <c r="B17512" s="36" t="s">
        <v>53673</v>
      </c>
      <c r="C17512" s="37">
        <v>85101504</v>
      </c>
      <c r="D17512" s="38" t="s">
        <v>53674</v>
      </c>
      <c r="E17512" s="39" t="s">
        <v>48582</v>
      </c>
      <c r="F17512" s="37" t="s">
        <v>48583</v>
      </c>
    </row>
    <row r="17513" spans="1:6" ht="14.25" customHeight="1" x14ac:dyDescent="0.2">
      <c r="A17513" s="35" t="s">
        <v>53675</v>
      </c>
      <c r="B17513" s="36" t="s">
        <v>53676</v>
      </c>
      <c r="C17513" s="37">
        <v>85101505</v>
      </c>
      <c r="D17513" s="38" t="s">
        <v>53677</v>
      </c>
      <c r="E17513" s="39" t="s">
        <v>48582</v>
      </c>
      <c r="F17513" s="37" t="s">
        <v>48583</v>
      </c>
    </row>
    <row r="17514" spans="1:6" ht="14.25" customHeight="1" x14ac:dyDescent="0.2">
      <c r="A17514" s="35" t="s">
        <v>53678</v>
      </c>
      <c r="B17514" s="36" t="s">
        <v>53676</v>
      </c>
      <c r="C17514" s="37">
        <v>85101506</v>
      </c>
      <c r="D17514" s="38" t="s">
        <v>53679</v>
      </c>
      <c r="E17514" s="39" t="s">
        <v>48582</v>
      </c>
      <c r="F17514" s="37" t="s">
        <v>48583</v>
      </c>
    </row>
    <row r="17515" spans="1:6" ht="14.25" customHeight="1" x14ac:dyDescent="0.2">
      <c r="A17515" s="35" t="s">
        <v>53680</v>
      </c>
      <c r="B17515" s="36" t="s">
        <v>53681</v>
      </c>
      <c r="C17515" s="37">
        <v>85101507</v>
      </c>
      <c r="D17515" s="38" t="s">
        <v>53682</v>
      </c>
      <c r="E17515" s="39" t="s">
        <v>48582</v>
      </c>
      <c r="F17515" s="37" t="s">
        <v>48583</v>
      </c>
    </row>
    <row r="17516" spans="1:6" ht="14.25" customHeight="1" x14ac:dyDescent="0.2">
      <c r="A17516" s="35" t="s">
        <v>53683</v>
      </c>
      <c r="B17516" s="36" t="s">
        <v>53684</v>
      </c>
      <c r="C17516" s="37">
        <v>85101508</v>
      </c>
      <c r="D17516" s="38" t="s">
        <v>53685</v>
      </c>
      <c r="E17516" s="39" t="s">
        <v>48582</v>
      </c>
      <c r="F17516" s="37" t="s">
        <v>48583</v>
      </c>
    </row>
    <row r="17517" spans="1:6" ht="14.25" customHeight="1" x14ac:dyDescent="0.2">
      <c r="A17517" s="35" t="s">
        <v>53686</v>
      </c>
      <c r="B17517" s="36" t="s">
        <v>53687</v>
      </c>
      <c r="C17517" s="37">
        <v>85101509</v>
      </c>
      <c r="D17517" s="38" t="s">
        <v>53688</v>
      </c>
      <c r="E17517" s="39" t="s">
        <v>48582</v>
      </c>
      <c r="F17517" s="37" t="s">
        <v>48583</v>
      </c>
    </row>
    <row r="17518" spans="1:6" ht="14.25" customHeight="1" x14ac:dyDescent="0.2">
      <c r="A17518" s="35" t="s">
        <v>53689</v>
      </c>
      <c r="B17518" s="36" t="s">
        <v>53690</v>
      </c>
      <c r="C17518" s="37">
        <v>85101601</v>
      </c>
      <c r="D17518" s="38" t="s">
        <v>53691</v>
      </c>
      <c r="E17518" s="39" t="s">
        <v>48582</v>
      </c>
      <c r="F17518" s="37" t="s">
        <v>48583</v>
      </c>
    </row>
    <row r="17519" spans="1:6" ht="14.25" customHeight="1" x14ac:dyDescent="0.2">
      <c r="A17519" s="35" t="s">
        <v>53692</v>
      </c>
      <c r="B17519" s="36" t="s">
        <v>53693</v>
      </c>
      <c r="C17519" s="37">
        <v>85101602</v>
      </c>
      <c r="D17519" s="38" t="s">
        <v>53694</v>
      </c>
      <c r="E17519" s="39" t="s">
        <v>48582</v>
      </c>
      <c r="F17519" s="37" t="s">
        <v>48583</v>
      </c>
    </row>
    <row r="17520" spans="1:6" ht="14.25" customHeight="1" x14ac:dyDescent="0.2">
      <c r="A17520" s="35" t="s">
        <v>53695</v>
      </c>
      <c r="B17520" s="36" t="s">
        <v>53696</v>
      </c>
      <c r="C17520" s="37">
        <v>85101603</v>
      </c>
      <c r="D17520" s="38" t="s">
        <v>53697</v>
      </c>
      <c r="E17520" s="39" t="s">
        <v>48582</v>
      </c>
      <c r="F17520" s="37" t="s">
        <v>48583</v>
      </c>
    </row>
    <row r="17521" spans="1:6" ht="14.25" customHeight="1" x14ac:dyDescent="0.2">
      <c r="A17521" s="35" t="s">
        <v>53698</v>
      </c>
      <c r="B17521" s="36" t="s">
        <v>53699</v>
      </c>
      <c r="C17521" s="37">
        <v>85101604</v>
      </c>
      <c r="D17521" s="38" t="s">
        <v>53700</v>
      </c>
      <c r="E17521" s="39" t="s">
        <v>48582</v>
      </c>
      <c r="F17521" s="37" t="s">
        <v>48583</v>
      </c>
    </row>
    <row r="17522" spans="1:6" ht="14.25" customHeight="1" x14ac:dyDescent="0.2">
      <c r="A17522" s="35" t="s">
        <v>53701</v>
      </c>
      <c r="B17522" s="36" t="s">
        <v>53702</v>
      </c>
      <c r="C17522" s="37">
        <v>85101605</v>
      </c>
      <c r="D17522" s="38" t="s">
        <v>53703</v>
      </c>
      <c r="E17522" s="39" t="s">
        <v>1683</v>
      </c>
      <c r="F17522" s="37" t="s">
        <v>6231</v>
      </c>
    </row>
    <row r="17523" spans="1:6" ht="14.25" customHeight="1" x14ac:dyDescent="0.2">
      <c r="A17523" s="35" t="s">
        <v>53704</v>
      </c>
      <c r="B17523" s="36" t="s">
        <v>53705</v>
      </c>
      <c r="C17523" s="37">
        <v>85101701</v>
      </c>
      <c r="D17523" s="38" t="s">
        <v>53706</v>
      </c>
      <c r="E17523" s="39" t="s">
        <v>1683</v>
      </c>
      <c r="F17523" s="37" t="s">
        <v>6231</v>
      </c>
    </row>
    <row r="17524" spans="1:6" ht="14.25" customHeight="1" x14ac:dyDescent="0.2">
      <c r="A17524" s="35" t="s">
        <v>53707</v>
      </c>
      <c r="B17524" s="36" t="s">
        <v>53708</v>
      </c>
      <c r="C17524" s="37">
        <v>85101702</v>
      </c>
      <c r="D17524" s="38" t="s">
        <v>53709</v>
      </c>
      <c r="E17524" s="39" t="s">
        <v>1683</v>
      </c>
      <c r="F17524" s="37" t="s">
        <v>6231</v>
      </c>
    </row>
    <row r="17525" spans="1:6" ht="14.25" customHeight="1" x14ac:dyDescent="0.2">
      <c r="A17525" s="35" t="s">
        <v>53710</v>
      </c>
      <c r="B17525" s="36" t="s">
        <v>53711</v>
      </c>
      <c r="C17525" s="37">
        <v>85101703</v>
      </c>
      <c r="D17525" s="38" t="s">
        <v>53712</v>
      </c>
      <c r="E17525" s="39" t="s">
        <v>1683</v>
      </c>
      <c r="F17525" s="37" t="s">
        <v>6231</v>
      </c>
    </row>
    <row r="17526" spans="1:6" ht="14.25" customHeight="1" x14ac:dyDescent="0.2">
      <c r="A17526" s="35" t="s">
        <v>53713</v>
      </c>
      <c r="B17526" s="36" t="s">
        <v>53714</v>
      </c>
      <c r="C17526" s="37">
        <v>85101704</v>
      </c>
      <c r="D17526" s="38" t="s">
        <v>53715</v>
      </c>
      <c r="E17526" s="39" t="s">
        <v>1683</v>
      </c>
      <c r="F17526" s="37" t="s">
        <v>6231</v>
      </c>
    </row>
    <row r="17527" spans="1:6" ht="14.25" customHeight="1" x14ac:dyDescent="0.2">
      <c r="A17527" s="35" t="s">
        <v>53716</v>
      </c>
      <c r="B17527" s="36" t="s">
        <v>53717</v>
      </c>
      <c r="C17527" s="37">
        <v>85101705</v>
      </c>
      <c r="D17527" s="38" t="s">
        <v>53718</v>
      </c>
      <c r="E17527" s="39" t="s">
        <v>1683</v>
      </c>
      <c r="F17527" s="37" t="s">
        <v>6231</v>
      </c>
    </row>
    <row r="17528" spans="1:6" ht="14.25" customHeight="1" x14ac:dyDescent="0.2">
      <c r="A17528" s="35" t="s">
        <v>53719</v>
      </c>
      <c r="B17528" s="36" t="s">
        <v>53720</v>
      </c>
      <c r="C17528" s="37">
        <v>85101706</v>
      </c>
      <c r="D17528" s="38" t="s">
        <v>53721</v>
      </c>
      <c r="E17528" s="39" t="s">
        <v>48582</v>
      </c>
      <c r="F17528" s="37" t="s">
        <v>48583</v>
      </c>
    </row>
    <row r="17529" spans="1:6" ht="14.25" customHeight="1" x14ac:dyDescent="0.2">
      <c r="A17529" s="35" t="s">
        <v>53722</v>
      </c>
      <c r="B17529" s="36" t="s">
        <v>53723</v>
      </c>
      <c r="C17529" s="37">
        <v>85101707</v>
      </c>
      <c r="D17529" s="38" t="s">
        <v>53724</v>
      </c>
      <c r="E17529" s="39" t="s">
        <v>48582</v>
      </c>
      <c r="F17529" s="37" t="s">
        <v>48583</v>
      </c>
    </row>
    <row r="17530" spans="1:6" ht="14.25" customHeight="1" x14ac:dyDescent="0.2">
      <c r="A17530" s="35" t="s">
        <v>53725</v>
      </c>
      <c r="B17530" s="36" t="s">
        <v>53726</v>
      </c>
      <c r="C17530" s="37">
        <v>85111501</v>
      </c>
      <c r="D17530" s="38" t="s">
        <v>53727</v>
      </c>
      <c r="E17530" s="39" t="s">
        <v>48582</v>
      </c>
      <c r="F17530" s="37" t="s">
        <v>48583</v>
      </c>
    </row>
    <row r="17531" spans="1:6" ht="14.25" customHeight="1" x14ac:dyDescent="0.2">
      <c r="A17531" s="35" t="s">
        <v>53728</v>
      </c>
      <c r="B17531" s="36" t="s">
        <v>53729</v>
      </c>
      <c r="C17531" s="37">
        <v>85111502</v>
      </c>
      <c r="D17531" s="38" t="s">
        <v>53730</v>
      </c>
      <c r="E17531" s="39" t="s">
        <v>48582</v>
      </c>
      <c r="F17531" s="37" t="s">
        <v>48583</v>
      </c>
    </row>
    <row r="17532" spans="1:6" ht="14.25" customHeight="1" x14ac:dyDescent="0.2">
      <c r="A17532" s="35" t="s">
        <v>53731</v>
      </c>
      <c r="B17532" s="36" t="s">
        <v>53732</v>
      </c>
      <c r="C17532" s="37">
        <v>85111503</v>
      </c>
      <c r="D17532" s="38" t="s">
        <v>53733</v>
      </c>
      <c r="E17532" s="39" t="s">
        <v>48582</v>
      </c>
      <c r="F17532" s="37" t="s">
        <v>48583</v>
      </c>
    </row>
    <row r="17533" spans="1:6" ht="14.25" customHeight="1" x14ac:dyDescent="0.2">
      <c r="A17533" s="35" t="s">
        <v>53734</v>
      </c>
      <c r="B17533" s="36" t="s">
        <v>53735</v>
      </c>
      <c r="C17533" s="37">
        <v>85111504</v>
      </c>
      <c r="D17533" s="38" t="s">
        <v>53736</v>
      </c>
      <c r="E17533" s="39" t="s">
        <v>48582</v>
      </c>
      <c r="F17533" s="37" t="s">
        <v>48583</v>
      </c>
    </row>
    <row r="17534" spans="1:6" ht="14.25" customHeight="1" x14ac:dyDescent="0.2">
      <c r="A17534" s="35" t="s">
        <v>53737</v>
      </c>
      <c r="B17534" s="36" t="s">
        <v>53738</v>
      </c>
      <c r="C17534" s="37">
        <v>85111505</v>
      </c>
      <c r="D17534" s="38" t="s">
        <v>53739</v>
      </c>
      <c r="E17534" s="39" t="s">
        <v>48582</v>
      </c>
      <c r="F17534" s="37" t="s">
        <v>48583</v>
      </c>
    </row>
    <row r="17535" spans="1:6" ht="14.25" customHeight="1" x14ac:dyDescent="0.2">
      <c r="A17535" s="35" t="s">
        <v>53740</v>
      </c>
      <c r="B17535" s="36" t="s">
        <v>53741</v>
      </c>
      <c r="C17535" s="37">
        <v>85111506</v>
      </c>
      <c r="D17535" s="38" t="s">
        <v>53742</v>
      </c>
      <c r="E17535" s="39" t="s">
        <v>48582</v>
      </c>
      <c r="F17535" s="37" t="s">
        <v>48583</v>
      </c>
    </row>
    <row r="17536" spans="1:6" ht="14.25" customHeight="1" x14ac:dyDescent="0.2">
      <c r="A17536" s="35" t="s">
        <v>53743</v>
      </c>
      <c r="B17536" s="36" t="s">
        <v>53744</v>
      </c>
      <c r="C17536" s="37">
        <v>85111507</v>
      </c>
      <c r="D17536" s="38" t="s">
        <v>53745</v>
      </c>
      <c r="E17536" s="39" t="s">
        <v>48582</v>
      </c>
      <c r="F17536" s="37" t="s">
        <v>48583</v>
      </c>
    </row>
    <row r="17537" spans="1:6" ht="14.25" customHeight="1" x14ac:dyDescent="0.2">
      <c r="A17537" s="35" t="s">
        <v>53746</v>
      </c>
      <c r="B17537" s="36" t="s">
        <v>53747</v>
      </c>
      <c r="C17537" s="37">
        <v>85111508</v>
      </c>
      <c r="D17537" s="38" t="s">
        <v>53748</v>
      </c>
      <c r="E17537" s="39" t="s">
        <v>48582</v>
      </c>
      <c r="F17537" s="37" t="s">
        <v>48583</v>
      </c>
    </row>
    <row r="17538" spans="1:6" ht="14.25" customHeight="1" x14ac:dyDescent="0.2">
      <c r="A17538" s="35" t="s">
        <v>53749</v>
      </c>
      <c r="B17538" s="36" t="s">
        <v>53750</v>
      </c>
      <c r="C17538" s="37">
        <v>85111509</v>
      </c>
      <c r="D17538" s="38" t="s">
        <v>53751</v>
      </c>
      <c r="E17538" s="39" t="s">
        <v>48582</v>
      </c>
      <c r="F17538" s="37" t="s">
        <v>48583</v>
      </c>
    </row>
    <row r="17539" spans="1:6" ht="14.25" customHeight="1" x14ac:dyDescent="0.2">
      <c r="A17539" s="35" t="s">
        <v>53752</v>
      </c>
      <c r="B17539" s="36" t="s">
        <v>53753</v>
      </c>
      <c r="C17539" s="37">
        <v>85111510</v>
      </c>
      <c r="D17539" s="38" t="s">
        <v>53754</v>
      </c>
      <c r="E17539" s="39" t="s">
        <v>48582</v>
      </c>
      <c r="F17539" s="37" t="s">
        <v>48583</v>
      </c>
    </row>
    <row r="17540" spans="1:6" ht="14.25" customHeight="1" x14ac:dyDescent="0.2">
      <c r="A17540" s="35" t="s">
        <v>53755</v>
      </c>
      <c r="B17540" s="36" t="s">
        <v>53756</v>
      </c>
      <c r="C17540" s="37">
        <v>85111511</v>
      </c>
      <c r="D17540" s="38" t="s">
        <v>53757</v>
      </c>
      <c r="E17540" s="39" t="s">
        <v>48582</v>
      </c>
      <c r="F17540" s="37" t="s">
        <v>48583</v>
      </c>
    </row>
    <row r="17541" spans="1:6" ht="14.25" customHeight="1" x14ac:dyDescent="0.2">
      <c r="A17541" s="35" t="s">
        <v>53758</v>
      </c>
      <c r="B17541" s="36" t="s">
        <v>53759</v>
      </c>
      <c r="C17541" s="37">
        <v>85111512</v>
      </c>
      <c r="D17541" s="38" t="s">
        <v>53760</v>
      </c>
      <c r="E17541" s="39" t="s">
        <v>48582</v>
      </c>
      <c r="F17541" s="37" t="s">
        <v>48583</v>
      </c>
    </row>
    <row r="17542" spans="1:6" ht="14.25" customHeight="1" x14ac:dyDescent="0.2">
      <c r="A17542" s="35" t="s">
        <v>53761</v>
      </c>
      <c r="B17542" s="36" t="s">
        <v>53762</v>
      </c>
      <c r="C17542" s="37">
        <v>85111513</v>
      </c>
      <c r="D17542" s="38" t="s">
        <v>53763</v>
      </c>
      <c r="E17542" s="39" t="s">
        <v>48582</v>
      </c>
      <c r="F17542" s="37" t="s">
        <v>48583</v>
      </c>
    </row>
    <row r="17543" spans="1:6" ht="14.25" customHeight="1" x14ac:dyDescent="0.2">
      <c r="A17543" s="35" t="s">
        <v>53764</v>
      </c>
      <c r="B17543" s="36" t="s">
        <v>53765</v>
      </c>
      <c r="C17543" s="37">
        <v>85111514</v>
      </c>
      <c r="D17543" s="38" t="s">
        <v>53766</v>
      </c>
      <c r="E17543" s="39" t="s">
        <v>48582</v>
      </c>
      <c r="F17543" s="37" t="s">
        <v>48583</v>
      </c>
    </row>
    <row r="17544" spans="1:6" ht="14.25" customHeight="1" x14ac:dyDescent="0.2">
      <c r="A17544" s="35" t="s">
        <v>53767</v>
      </c>
      <c r="B17544" s="36" t="s">
        <v>53768</v>
      </c>
      <c r="C17544" s="37">
        <v>85111601</v>
      </c>
      <c r="D17544" s="38" t="s">
        <v>53769</v>
      </c>
      <c r="E17544" s="39" t="s">
        <v>48582</v>
      </c>
      <c r="F17544" s="37" t="s">
        <v>48583</v>
      </c>
    </row>
    <row r="17545" spans="1:6" ht="14.25" customHeight="1" x14ac:dyDescent="0.2">
      <c r="A17545" s="35" t="s">
        <v>53770</v>
      </c>
      <c r="B17545" s="36" t="s">
        <v>53771</v>
      </c>
      <c r="C17545" s="37">
        <v>85111602</v>
      </c>
      <c r="D17545" s="38" t="s">
        <v>53772</v>
      </c>
      <c r="E17545" s="39" t="s">
        <v>48582</v>
      </c>
      <c r="F17545" s="37" t="s">
        <v>48583</v>
      </c>
    </row>
    <row r="17546" spans="1:6" ht="14.25" customHeight="1" x14ac:dyDescent="0.2">
      <c r="A17546" s="35" t="s">
        <v>53773</v>
      </c>
      <c r="B17546" s="36" t="s">
        <v>53774</v>
      </c>
      <c r="C17546" s="37">
        <v>85111603</v>
      </c>
      <c r="D17546" s="38" t="s">
        <v>53775</v>
      </c>
      <c r="E17546" s="39" t="s">
        <v>48582</v>
      </c>
      <c r="F17546" s="37" t="s">
        <v>48583</v>
      </c>
    </row>
    <row r="17547" spans="1:6" ht="14.25" customHeight="1" x14ac:dyDescent="0.2">
      <c r="A17547" s="35" t="s">
        <v>53776</v>
      </c>
      <c r="B17547" s="36" t="s">
        <v>53777</v>
      </c>
      <c r="C17547" s="37">
        <v>85111604</v>
      </c>
      <c r="D17547" s="38" t="s">
        <v>53778</v>
      </c>
      <c r="E17547" s="39" t="s">
        <v>48582</v>
      </c>
      <c r="F17547" s="37" t="s">
        <v>48583</v>
      </c>
    </row>
    <row r="17548" spans="1:6" ht="14.25" customHeight="1" x14ac:dyDescent="0.2">
      <c r="A17548" s="35" t="s">
        <v>53779</v>
      </c>
      <c r="B17548" s="36" t="s">
        <v>53780</v>
      </c>
      <c r="C17548" s="37">
        <v>85111605</v>
      </c>
      <c r="D17548" s="38" t="s">
        <v>53781</v>
      </c>
      <c r="E17548" s="39" t="s">
        <v>48582</v>
      </c>
      <c r="F17548" s="37" t="s">
        <v>48583</v>
      </c>
    </row>
    <row r="17549" spans="1:6" ht="14.25" customHeight="1" x14ac:dyDescent="0.2">
      <c r="A17549" s="35" t="s">
        <v>53782</v>
      </c>
      <c r="B17549" s="36" t="s">
        <v>53783</v>
      </c>
      <c r="C17549" s="37">
        <v>85111606</v>
      </c>
      <c r="D17549" s="38" t="s">
        <v>53784</v>
      </c>
      <c r="E17549" s="39" t="s">
        <v>48582</v>
      </c>
      <c r="F17549" s="37" t="s">
        <v>48583</v>
      </c>
    </row>
    <row r="17550" spans="1:6" ht="14.25" customHeight="1" x14ac:dyDescent="0.2">
      <c r="A17550" s="35" t="s">
        <v>53785</v>
      </c>
      <c r="B17550" s="36" t="s">
        <v>53786</v>
      </c>
      <c r="C17550" s="37">
        <v>85111607</v>
      </c>
      <c r="D17550" s="38" t="s">
        <v>53787</v>
      </c>
      <c r="E17550" s="39" t="s">
        <v>48582</v>
      </c>
      <c r="F17550" s="37" t="s">
        <v>48583</v>
      </c>
    </row>
    <row r="17551" spans="1:6" ht="14.25" customHeight="1" x14ac:dyDescent="0.2">
      <c r="A17551" s="35" t="s">
        <v>53788</v>
      </c>
      <c r="B17551" s="36" t="s">
        <v>53789</v>
      </c>
      <c r="C17551" s="37">
        <v>85111608</v>
      </c>
      <c r="D17551" s="38" t="s">
        <v>53790</v>
      </c>
      <c r="E17551" s="39" t="s">
        <v>48582</v>
      </c>
      <c r="F17551" s="37" t="s">
        <v>48583</v>
      </c>
    </row>
    <row r="17552" spans="1:6" ht="14.25" customHeight="1" x14ac:dyDescent="0.2">
      <c r="A17552" s="35" t="s">
        <v>53791</v>
      </c>
      <c r="B17552" s="36" t="s">
        <v>53792</v>
      </c>
      <c r="C17552" s="37">
        <v>85111609</v>
      </c>
      <c r="D17552" s="38" t="s">
        <v>53793</v>
      </c>
      <c r="E17552" s="39" t="s">
        <v>48582</v>
      </c>
      <c r="F17552" s="37" t="s">
        <v>48583</v>
      </c>
    </row>
    <row r="17553" spans="1:6" ht="14.25" customHeight="1" x14ac:dyDescent="0.2">
      <c r="A17553" s="35" t="s">
        <v>53794</v>
      </c>
      <c r="B17553" s="36" t="s">
        <v>53795</v>
      </c>
      <c r="C17553" s="37">
        <v>85111610</v>
      </c>
      <c r="D17553" s="38" t="s">
        <v>53796</v>
      </c>
      <c r="E17553" s="39" t="s">
        <v>48582</v>
      </c>
      <c r="F17553" s="37" t="s">
        <v>48583</v>
      </c>
    </row>
    <row r="17554" spans="1:6" ht="14.25" customHeight="1" x14ac:dyDescent="0.2">
      <c r="A17554" s="35" t="s">
        <v>53797</v>
      </c>
      <c r="B17554" s="36" t="s">
        <v>53798</v>
      </c>
      <c r="C17554" s="37">
        <v>85111611</v>
      </c>
      <c r="D17554" s="38" t="s">
        <v>53799</v>
      </c>
      <c r="E17554" s="39" t="s">
        <v>48582</v>
      </c>
      <c r="F17554" s="37" t="s">
        <v>48583</v>
      </c>
    </row>
    <row r="17555" spans="1:6" ht="14.25" customHeight="1" x14ac:dyDescent="0.2">
      <c r="A17555" s="35" t="s">
        <v>53800</v>
      </c>
      <c r="B17555" s="36" t="s">
        <v>53801</v>
      </c>
      <c r="C17555" s="37">
        <v>85111612</v>
      </c>
      <c r="D17555" s="38" t="s">
        <v>53802</v>
      </c>
      <c r="E17555" s="39" t="s">
        <v>48582</v>
      </c>
      <c r="F17555" s="37" t="s">
        <v>48583</v>
      </c>
    </row>
    <row r="17556" spans="1:6" ht="14.25" customHeight="1" x14ac:dyDescent="0.2">
      <c r="A17556" s="35" t="s">
        <v>53803</v>
      </c>
      <c r="B17556" s="36" t="s">
        <v>53804</v>
      </c>
      <c r="C17556" s="37">
        <v>85111613</v>
      </c>
      <c r="D17556" s="38" t="s">
        <v>53805</v>
      </c>
      <c r="E17556" s="39" t="s">
        <v>48582</v>
      </c>
      <c r="F17556" s="37" t="s">
        <v>48583</v>
      </c>
    </row>
    <row r="17557" spans="1:6" ht="14.25" customHeight="1" x14ac:dyDescent="0.2">
      <c r="A17557" s="35" t="s">
        <v>53806</v>
      </c>
      <c r="B17557" s="36" t="s">
        <v>53807</v>
      </c>
      <c r="C17557" s="37">
        <v>85111614</v>
      </c>
      <c r="D17557" s="38" t="s">
        <v>53808</v>
      </c>
      <c r="E17557" s="39" t="s">
        <v>48582</v>
      </c>
      <c r="F17557" s="37" t="s">
        <v>48583</v>
      </c>
    </row>
    <row r="17558" spans="1:6" ht="14.25" customHeight="1" x14ac:dyDescent="0.2">
      <c r="A17558" s="35" t="s">
        <v>53809</v>
      </c>
      <c r="B17558" s="36" t="s">
        <v>53810</v>
      </c>
      <c r="C17558" s="37">
        <v>85111615</v>
      </c>
      <c r="D17558" s="38" t="s">
        <v>53811</v>
      </c>
      <c r="E17558" s="39" t="s">
        <v>48582</v>
      </c>
      <c r="F17558" s="37" t="s">
        <v>48583</v>
      </c>
    </row>
    <row r="17559" spans="1:6" ht="14.25" customHeight="1" x14ac:dyDescent="0.2">
      <c r="A17559" s="35" t="s">
        <v>53812</v>
      </c>
      <c r="B17559" s="36" t="s">
        <v>53813</v>
      </c>
      <c r="C17559" s="37">
        <v>85111616</v>
      </c>
      <c r="D17559" s="38" t="s">
        <v>53814</v>
      </c>
      <c r="E17559" s="39" t="s">
        <v>48582</v>
      </c>
      <c r="F17559" s="37" t="s">
        <v>48583</v>
      </c>
    </row>
    <row r="17560" spans="1:6" ht="14.25" customHeight="1" x14ac:dyDescent="0.2">
      <c r="A17560" s="35" t="s">
        <v>53815</v>
      </c>
      <c r="B17560" s="36" t="s">
        <v>53816</v>
      </c>
      <c r="C17560" s="37">
        <v>85111617</v>
      </c>
      <c r="D17560" s="38" t="s">
        <v>53817</v>
      </c>
      <c r="E17560" s="39" t="s">
        <v>48582</v>
      </c>
      <c r="F17560" s="37" t="s">
        <v>48583</v>
      </c>
    </row>
    <row r="17561" spans="1:6" ht="14.25" customHeight="1" x14ac:dyDescent="0.2">
      <c r="A17561" s="35" t="s">
        <v>53818</v>
      </c>
      <c r="B17561" s="36" t="s">
        <v>53819</v>
      </c>
      <c r="C17561" s="37">
        <v>85111701</v>
      </c>
      <c r="D17561" s="38" t="s">
        <v>53820</v>
      </c>
      <c r="E17561" s="39" t="s">
        <v>1607</v>
      </c>
      <c r="F17561" s="37" t="s">
        <v>1605</v>
      </c>
    </row>
    <row r="17562" spans="1:6" ht="14.25" customHeight="1" x14ac:dyDescent="0.2">
      <c r="A17562" s="35" t="s">
        <v>53821</v>
      </c>
      <c r="B17562" s="36" t="s">
        <v>53822</v>
      </c>
      <c r="C17562" s="37">
        <v>85111702</v>
      </c>
      <c r="D17562" s="38" t="s">
        <v>53823</v>
      </c>
      <c r="E17562" s="39" t="s">
        <v>1607</v>
      </c>
      <c r="F17562" s="37" t="s">
        <v>1605</v>
      </c>
    </row>
    <row r="17563" spans="1:6" ht="14.25" customHeight="1" x14ac:dyDescent="0.2">
      <c r="A17563" s="35" t="s">
        <v>53824</v>
      </c>
      <c r="B17563" s="36" t="s">
        <v>53825</v>
      </c>
      <c r="C17563" s="37">
        <v>85111703</v>
      </c>
      <c r="D17563" s="38" t="s">
        <v>53826</v>
      </c>
      <c r="E17563" s="39" t="s">
        <v>1607</v>
      </c>
      <c r="F17563" s="37" t="s">
        <v>1605</v>
      </c>
    </row>
    <row r="17564" spans="1:6" ht="14.25" customHeight="1" x14ac:dyDescent="0.2">
      <c r="A17564" s="35" t="s">
        <v>53827</v>
      </c>
      <c r="B17564" s="36" t="s">
        <v>53828</v>
      </c>
      <c r="C17564" s="37">
        <v>85111704</v>
      </c>
      <c r="D17564" s="38" t="s">
        <v>53829</v>
      </c>
      <c r="E17564" s="39" t="s">
        <v>1607</v>
      </c>
      <c r="F17564" s="37" t="s">
        <v>1605</v>
      </c>
    </row>
    <row r="17565" spans="1:6" ht="14.25" customHeight="1" x14ac:dyDescent="0.2">
      <c r="A17565" s="35" t="s">
        <v>53830</v>
      </c>
      <c r="B17565" s="36" t="s">
        <v>53831</v>
      </c>
      <c r="C17565" s="37">
        <v>85121501</v>
      </c>
      <c r="D17565" s="38" t="s">
        <v>53832</v>
      </c>
      <c r="E17565" s="39" t="s">
        <v>48582</v>
      </c>
      <c r="F17565" s="37" t="s">
        <v>48583</v>
      </c>
    </row>
    <row r="17566" spans="1:6" ht="14.25" customHeight="1" x14ac:dyDescent="0.2">
      <c r="A17566" s="35" t="s">
        <v>53833</v>
      </c>
      <c r="B17566" s="36" t="s">
        <v>53834</v>
      </c>
      <c r="C17566" s="37">
        <v>85121502</v>
      </c>
      <c r="D17566" s="38" t="s">
        <v>53835</v>
      </c>
      <c r="E17566" s="39" t="s">
        <v>48582</v>
      </c>
      <c r="F17566" s="37" t="s">
        <v>48583</v>
      </c>
    </row>
    <row r="17567" spans="1:6" ht="14.25" customHeight="1" x14ac:dyDescent="0.2">
      <c r="A17567" s="35" t="s">
        <v>53836</v>
      </c>
      <c r="B17567" s="36" t="s">
        <v>53837</v>
      </c>
      <c r="C17567" s="37">
        <v>85121503</v>
      </c>
      <c r="D17567" s="38" t="s">
        <v>53838</v>
      </c>
      <c r="E17567" s="39" t="s">
        <v>48582</v>
      </c>
      <c r="F17567" s="37" t="s">
        <v>48583</v>
      </c>
    </row>
    <row r="17568" spans="1:6" ht="14.25" customHeight="1" x14ac:dyDescent="0.2">
      <c r="A17568" s="35" t="s">
        <v>53839</v>
      </c>
      <c r="B17568" s="36" t="s">
        <v>53840</v>
      </c>
      <c r="C17568" s="37">
        <v>85121504</v>
      </c>
      <c r="D17568" s="38" t="s">
        <v>53841</v>
      </c>
      <c r="E17568" s="39" t="s">
        <v>48582</v>
      </c>
      <c r="F17568" s="37" t="s">
        <v>48583</v>
      </c>
    </row>
    <row r="17569" spans="1:6" ht="14.25" customHeight="1" x14ac:dyDescent="0.2">
      <c r="A17569" s="35" t="s">
        <v>53842</v>
      </c>
      <c r="B17569" s="36" t="s">
        <v>53687</v>
      </c>
      <c r="C17569" s="37">
        <v>85121601</v>
      </c>
      <c r="D17569" s="38" t="s">
        <v>53843</v>
      </c>
      <c r="E17569" s="39" t="s">
        <v>48582</v>
      </c>
      <c r="F17569" s="37" t="s">
        <v>48583</v>
      </c>
    </row>
    <row r="17570" spans="1:6" ht="14.25" customHeight="1" x14ac:dyDescent="0.2">
      <c r="A17570" s="35" t="s">
        <v>53844</v>
      </c>
      <c r="B17570" s="36" t="s">
        <v>53845</v>
      </c>
      <c r="C17570" s="37">
        <v>85121602</v>
      </c>
      <c r="D17570" s="38" t="s">
        <v>53846</v>
      </c>
      <c r="E17570" s="39" t="s">
        <v>48582</v>
      </c>
      <c r="F17570" s="37" t="s">
        <v>48583</v>
      </c>
    </row>
    <row r="17571" spans="1:6" ht="14.25" customHeight="1" x14ac:dyDescent="0.2">
      <c r="A17571" s="35" t="s">
        <v>53847</v>
      </c>
      <c r="B17571" s="36" t="s">
        <v>53848</v>
      </c>
      <c r="C17571" s="37">
        <v>85121603</v>
      </c>
      <c r="D17571" s="38" t="s">
        <v>53849</v>
      </c>
      <c r="E17571" s="39" t="s">
        <v>48582</v>
      </c>
      <c r="F17571" s="37" t="s">
        <v>48583</v>
      </c>
    </row>
    <row r="17572" spans="1:6" ht="14.25" customHeight="1" x14ac:dyDescent="0.2">
      <c r="A17572" s="35" t="s">
        <v>53850</v>
      </c>
      <c r="B17572" s="36" t="s">
        <v>53851</v>
      </c>
      <c r="C17572" s="37">
        <v>85121604</v>
      </c>
      <c r="D17572" s="38" t="s">
        <v>53852</v>
      </c>
      <c r="E17572" s="39" t="s">
        <v>48582</v>
      </c>
      <c r="F17572" s="37" t="s">
        <v>48583</v>
      </c>
    </row>
    <row r="17573" spans="1:6" ht="14.25" customHeight="1" x14ac:dyDescent="0.2">
      <c r="A17573" s="35" t="s">
        <v>53853</v>
      </c>
      <c r="B17573" s="36" t="s">
        <v>53854</v>
      </c>
      <c r="C17573" s="37">
        <v>85121605</v>
      </c>
      <c r="D17573" s="38" t="s">
        <v>53855</v>
      </c>
      <c r="E17573" s="39" t="s">
        <v>48582</v>
      </c>
      <c r="F17573" s="37" t="s">
        <v>48583</v>
      </c>
    </row>
    <row r="17574" spans="1:6" ht="14.25" customHeight="1" x14ac:dyDescent="0.2">
      <c r="A17574" s="35" t="s">
        <v>53856</v>
      </c>
      <c r="B17574" s="36" t="s">
        <v>53857</v>
      </c>
      <c r="C17574" s="37">
        <v>85121606</v>
      </c>
      <c r="D17574" s="38" t="s">
        <v>53858</v>
      </c>
      <c r="E17574" s="39" t="s">
        <v>48582</v>
      </c>
      <c r="F17574" s="37" t="s">
        <v>48583</v>
      </c>
    </row>
    <row r="17575" spans="1:6" ht="14.25" customHeight="1" x14ac:dyDescent="0.2">
      <c r="A17575" s="35" t="s">
        <v>53859</v>
      </c>
      <c r="B17575" s="36" t="s">
        <v>53860</v>
      </c>
      <c r="C17575" s="37">
        <v>85121607</v>
      </c>
      <c r="D17575" s="38" t="s">
        <v>53861</v>
      </c>
      <c r="E17575" s="39" t="s">
        <v>48582</v>
      </c>
      <c r="F17575" s="37" t="s">
        <v>48583</v>
      </c>
    </row>
    <row r="17576" spans="1:6" ht="14.25" customHeight="1" x14ac:dyDescent="0.2">
      <c r="A17576" s="35" t="s">
        <v>53862</v>
      </c>
      <c r="B17576" s="36" t="s">
        <v>53863</v>
      </c>
      <c r="C17576" s="37">
        <v>85121608</v>
      </c>
      <c r="D17576" s="38" t="s">
        <v>53864</v>
      </c>
      <c r="E17576" s="39" t="s">
        <v>48582</v>
      </c>
      <c r="F17576" s="37" t="s">
        <v>48583</v>
      </c>
    </row>
    <row r="17577" spans="1:6" ht="14.25" customHeight="1" x14ac:dyDescent="0.2">
      <c r="A17577" s="35" t="s">
        <v>53865</v>
      </c>
      <c r="B17577" s="36" t="s">
        <v>53866</v>
      </c>
      <c r="C17577" s="37">
        <v>85121609</v>
      </c>
      <c r="D17577" s="38" t="s">
        <v>53867</v>
      </c>
      <c r="E17577" s="39" t="s">
        <v>48582</v>
      </c>
      <c r="F17577" s="37" t="s">
        <v>48583</v>
      </c>
    </row>
    <row r="17578" spans="1:6" ht="14.25" customHeight="1" x14ac:dyDescent="0.2">
      <c r="A17578" s="35" t="s">
        <v>53868</v>
      </c>
      <c r="B17578" s="36" t="s">
        <v>53869</v>
      </c>
      <c r="C17578" s="37">
        <v>85121610</v>
      </c>
      <c r="D17578" s="38" t="s">
        <v>53870</v>
      </c>
      <c r="E17578" s="39" t="s">
        <v>48582</v>
      </c>
      <c r="F17578" s="37" t="s">
        <v>48583</v>
      </c>
    </row>
    <row r="17579" spans="1:6" ht="14.25" customHeight="1" x14ac:dyDescent="0.2">
      <c r="A17579" s="35" t="s">
        <v>53871</v>
      </c>
      <c r="B17579" s="36" t="s">
        <v>53872</v>
      </c>
      <c r="C17579" s="37">
        <v>85121611</v>
      </c>
      <c r="D17579" s="38" t="s">
        <v>53873</v>
      </c>
      <c r="E17579" s="39" t="s">
        <v>48582</v>
      </c>
      <c r="F17579" s="37" t="s">
        <v>48583</v>
      </c>
    </row>
    <row r="17580" spans="1:6" ht="14.25" customHeight="1" x14ac:dyDescent="0.2">
      <c r="A17580" s="35" t="s">
        <v>53874</v>
      </c>
      <c r="B17580" s="36" t="s">
        <v>53875</v>
      </c>
      <c r="C17580" s="37">
        <v>85121612</v>
      </c>
      <c r="D17580" s="38" t="s">
        <v>53876</v>
      </c>
      <c r="E17580" s="39" t="s">
        <v>48582</v>
      </c>
      <c r="F17580" s="37" t="s">
        <v>48583</v>
      </c>
    </row>
    <row r="17581" spans="1:6" ht="14.25" customHeight="1" x14ac:dyDescent="0.2">
      <c r="A17581" s="35" t="s">
        <v>53877</v>
      </c>
      <c r="B17581" s="36" t="s">
        <v>53878</v>
      </c>
      <c r="C17581" s="37">
        <v>85121613</v>
      </c>
      <c r="D17581" s="38" t="s">
        <v>53879</v>
      </c>
      <c r="E17581" s="39" t="s">
        <v>48582</v>
      </c>
      <c r="F17581" s="37" t="s">
        <v>48583</v>
      </c>
    </row>
    <row r="17582" spans="1:6" ht="14.25" customHeight="1" x14ac:dyDescent="0.2">
      <c r="A17582" s="35" t="s">
        <v>53880</v>
      </c>
      <c r="B17582" s="36" t="s">
        <v>53881</v>
      </c>
      <c r="C17582" s="37">
        <v>85121614</v>
      </c>
      <c r="D17582" s="38" t="s">
        <v>53882</v>
      </c>
      <c r="E17582" s="39" t="s">
        <v>48582</v>
      </c>
      <c r="F17582" s="37" t="s">
        <v>48583</v>
      </c>
    </row>
    <row r="17583" spans="1:6" ht="14.25" customHeight="1" x14ac:dyDescent="0.2">
      <c r="A17583" s="35" t="s">
        <v>53883</v>
      </c>
      <c r="B17583" s="36" t="s">
        <v>53884</v>
      </c>
      <c r="C17583" s="37">
        <v>85121701</v>
      </c>
      <c r="D17583" s="38" t="s">
        <v>53885</v>
      </c>
      <c r="E17583" s="39" t="s">
        <v>48582</v>
      </c>
      <c r="F17583" s="37" t="s">
        <v>48583</v>
      </c>
    </row>
    <row r="17584" spans="1:6" ht="14.25" customHeight="1" x14ac:dyDescent="0.2">
      <c r="A17584" s="35" t="s">
        <v>53886</v>
      </c>
      <c r="B17584" s="36" t="s">
        <v>53887</v>
      </c>
      <c r="C17584" s="37">
        <v>85121702</v>
      </c>
      <c r="D17584" s="38" t="s">
        <v>53888</v>
      </c>
      <c r="E17584" s="39" t="s">
        <v>48582</v>
      </c>
      <c r="F17584" s="37" t="s">
        <v>48583</v>
      </c>
    </row>
    <row r="17585" spans="1:6" ht="14.25" customHeight="1" x14ac:dyDescent="0.2">
      <c r="A17585" s="35" t="s">
        <v>53889</v>
      </c>
      <c r="B17585" s="36" t="s">
        <v>53890</v>
      </c>
      <c r="C17585" s="37">
        <v>85121703</v>
      </c>
      <c r="D17585" s="38" t="s">
        <v>53891</v>
      </c>
      <c r="E17585" s="39" t="s">
        <v>48582</v>
      </c>
      <c r="F17585" s="37" t="s">
        <v>48583</v>
      </c>
    </row>
    <row r="17586" spans="1:6" ht="14.25" customHeight="1" x14ac:dyDescent="0.2">
      <c r="A17586" s="35" t="s">
        <v>53892</v>
      </c>
      <c r="B17586" s="36" t="s">
        <v>53893</v>
      </c>
      <c r="C17586" s="37">
        <v>85121704</v>
      </c>
      <c r="D17586" s="38" t="s">
        <v>53894</v>
      </c>
      <c r="E17586" s="39" t="s">
        <v>48582</v>
      </c>
      <c r="F17586" s="37" t="s">
        <v>48583</v>
      </c>
    </row>
    <row r="17587" spans="1:6" ht="14.25" customHeight="1" x14ac:dyDescent="0.2">
      <c r="A17587" s="35" t="s">
        <v>53895</v>
      </c>
      <c r="B17587" s="36" t="s">
        <v>53896</v>
      </c>
      <c r="C17587" s="37">
        <v>85121705</v>
      </c>
      <c r="D17587" s="38" t="s">
        <v>53897</v>
      </c>
      <c r="E17587" s="39" t="s">
        <v>48582</v>
      </c>
      <c r="F17587" s="37" t="s">
        <v>48583</v>
      </c>
    </row>
    <row r="17588" spans="1:6" ht="14.25" customHeight="1" x14ac:dyDescent="0.2">
      <c r="A17588" s="35" t="s">
        <v>53898</v>
      </c>
      <c r="B17588" s="36" t="s">
        <v>53899</v>
      </c>
      <c r="C17588" s="37">
        <v>85121706</v>
      </c>
      <c r="D17588" s="38" t="s">
        <v>53900</v>
      </c>
      <c r="E17588" s="39" t="s">
        <v>48582</v>
      </c>
      <c r="F17588" s="37" t="s">
        <v>48583</v>
      </c>
    </row>
    <row r="17589" spans="1:6" ht="14.25" customHeight="1" x14ac:dyDescent="0.2">
      <c r="A17589" s="35" t="s">
        <v>53901</v>
      </c>
      <c r="B17589" s="36" t="s">
        <v>53902</v>
      </c>
      <c r="C17589" s="37">
        <v>85121801</v>
      </c>
      <c r="D17589" s="38" t="s">
        <v>53903</v>
      </c>
      <c r="E17589" s="39" t="s">
        <v>48582</v>
      </c>
      <c r="F17589" s="37" t="s">
        <v>48583</v>
      </c>
    </row>
    <row r="17590" spans="1:6" ht="14.25" customHeight="1" x14ac:dyDescent="0.2">
      <c r="A17590" s="35" t="s">
        <v>53904</v>
      </c>
      <c r="B17590" s="36" t="s">
        <v>53905</v>
      </c>
      <c r="C17590" s="37">
        <v>85121802</v>
      </c>
      <c r="D17590" s="38" t="s">
        <v>53906</v>
      </c>
      <c r="E17590" s="39" t="s">
        <v>48582</v>
      </c>
      <c r="F17590" s="37" t="s">
        <v>48583</v>
      </c>
    </row>
    <row r="17591" spans="1:6" ht="14.25" customHeight="1" x14ac:dyDescent="0.2">
      <c r="A17591" s="35" t="s">
        <v>53907</v>
      </c>
      <c r="B17591" s="36" t="s">
        <v>53908</v>
      </c>
      <c r="C17591" s="37">
        <v>85121803</v>
      </c>
      <c r="D17591" s="38" t="s">
        <v>53909</v>
      </c>
      <c r="E17591" s="39" t="s">
        <v>48582</v>
      </c>
      <c r="F17591" s="37" t="s">
        <v>48583</v>
      </c>
    </row>
    <row r="17592" spans="1:6" ht="14.25" customHeight="1" x14ac:dyDescent="0.2">
      <c r="A17592" s="35" t="s">
        <v>53910</v>
      </c>
      <c r="B17592" s="36" t="s">
        <v>53911</v>
      </c>
      <c r="C17592" s="37">
        <v>85121804</v>
      </c>
      <c r="D17592" s="38" t="s">
        <v>53912</v>
      </c>
      <c r="E17592" s="39" t="s">
        <v>48582</v>
      </c>
      <c r="F17592" s="37" t="s">
        <v>48583</v>
      </c>
    </row>
    <row r="17593" spans="1:6" ht="14.25" customHeight="1" x14ac:dyDescent="0.2">
      <c r="A17593" s="35" t="s">
        <v>53913</v>
      </c>
      <c r="B17593" s="36" t="s">
        <v>53914</v>
      </c>
      <c r="C17593" s="37">
        <v>85121805</v>
      </c>
      <c r="D17593" s="38" t="s">
        <v>53915</v>
      </c>
      <c r="E17593" s="39" t="s">
        <v>48582</v>
      </c>
      <c r="F17593" s="37" t="s">
        <v>48583</v>
      </c>
    </row>
    <row r="17594" spans="1:6" ht="14.25" customHeight="1" x14ac:dyDescent="0.2">
      <c r="A17594" s="35" t="s">
        <v>53916</v>
      </c>
      <c r="B17594" s="36" t="s">
        <v>53917</v>
      </c>
      <c r="C17594" s="37">
        <v>85121806</v>
      </c>
      <c r="D17594" s="38" t="s">
        <v>53918</v>
      </c>
      <c r="E17594" s="39" t="s">
        <v>48582</v>
      </c>
      <c r="F17594" s="37" t="s">
        <v>48583</v>
      </c>
    </row>
    <row r="17595" spans="1:6" ht="14.25" customHeight="1" x14ac:dyDescent="0.2">
      <c r="A17595" s="35" t="s">
        <v>53919</v>
      </c>
      <c r="B17595" s="36" t="s">
        <v>53920</v>
      </c>
      <c r="C17595" s="37">
        <v>85121807</v>
      </c>
      <c r="D17595" s="38" t="s">
        <v>53921</v>
      </c>
      <c r="E17595" s="39" t="s">
        <v>48582</v>
      </c>
      <c r="F17595" s="37" t="s">
        <v>48583</v>
      </c>
    </row>
    <row r="17596" spans="1:6" ht="14.25" customHeight="1" x14ac:dyDescent="0.2">
      <c r="A17596" s="35" t="s">
        <v>53922</v>
      </c>
      <c r="B17596" s="36" t="s">
        <v>53923</v>
      </c>
      <c r="C17596" s="37">
        <v>85121808</v>
      </c>
      <c r="D17596" s="38" t="s">
        <v>53924</v>
      </c>
      <c r="E17596" s="39" t="s">
        <v>48582</v>
      </c>
      <c r="F17596" s="37" t="s">
        <v>48583</v>
      </c>
    </row>
    <row r="17597" spans="1:6" ht="14.25" customHeight="1" x14ac:dyDescent="0.2">
      <c r="A17597" s="35" t="s">
        <v>53925</v>
      </c>
      <c r="B17597" s="36" t="s">
        <v>53926</v>
      </c>
      <c r="C17597" s="37">
        <v>85121809</v>
      </c>
      <c r="D17597" s="38" t="s">
        <v>53927</v>
      </c>
      <c r="E17597" s="39" t="s">
        <v>48582</v>
      </c>
      <c r="F17597" s="37" t="s">
        <v>48583</v>
      </c>
    </row>
    <row r="17598" spans="1:6" ht="14.25" customHeight="1" x14ac:dyDescent="0.2">
      <c r="A17598" s="35" t="s">
        <v>53928</v>
      </c>
      <c r="B17598" s="36" t="s">
        <v>53929</v>
      </c>
      <c r="C17598" s="37">
        <v>85121810</v>
      </c>
      <c r="D17598" s="38" t="s">
        <v>53930</v>
      </c>
      <c r="E17598" s="39" t="s">
        <v>1766</v>
      </c>
      <c r="F17598" s="37" t="s">
        <v>2917</v>
      </c>
    </row>
    <row r="17599" spans="1:6" ht="14.25" customHeight="1" x14ac:dyDescent="0.2">
      <c r="A17599" s="35" t="s">
        <v>53931</v>
      </c>
      <c r="B17599" s="36" t="s">
        <v>53932</v>
      </c>
      <c r="C17599" s="37">
        <v>85121901</v>
      </c>
      <c r="D17599" s="38" t="s">
        <v>53933</v>
      </c>
      <c r="E17599" s="39" t="s">
        <v>1766</v>
      </c>
      <c r="F17599" s="37" t="s">
        <v>2917</v>
      </c>
    </row>
    <row r="17600" spans="1:6" ht="14.25" customHeight="1" x14ac:dyDescent="0.2">
      <c r="A17600" s="35" t="s">
        <v>53934</v>
      </c>
      <c r="B17600" s="36" t="s">
        <v>53935</v>
      </c>
      <c r="C17600" s="37">
        <v>85121902</v>
      </c>
      <c r="D17600" s="38" t="s">
        <v>53936</v>
      </c>
      <c r="E17600" s="39" t="s">
        <v>1766</v>
      </c>
      <c r="F17600" s="37" t="s">
        <v>2917</v>
      </c>
    </row>
    <row r="17601" spans="1:6" ht="14.25" customHeight="1" x14ac:dyDescent="0.2">
      <c r="A17601" s="35" t="s">
        <v>53937</v>
      </c>
      <c r="B17601" s="36" t="s">
        <v>53938</v>
      </c>
      <c r="C17601" s="37">
        <v>85122001</v>
      </c>
      <c r="D17601" s="38" t="s">
        <v>53939</v>
      </c>
      <c r="E17601" s="39" t="s">
        <v>48582</v>
      </c>
      <c r="F17601" s="37" t="s">
        <v>48583</v>
      </c>
    </row>
    <row r="17602" spans="1:6" ht="14.25" customHeight="1" x14ac:dyDescent="0.2">
      <c r="A17602" s="35" t="s">
        <v>53940</v>
      </c>
      <c r="B17602" s="36" t="s">
        <v>53941</v>
      </c>
      <c r="C17602" s="37">
        <v>85122002</v>
      </c>
      <c r="D17602" s="38" t="s">
        <v>53942</v>
      </c>
      <c r="E17602" s="39" t="s">
        <v>48582</v>
      </c>
      <c r="F17602" s="37" t="s">
        <v>48583</v>
      </c>
    </row>
    <row r="17603" spans="1:6" ht="14.25" customHeight="1" x14ac:dyDescent="0.2">
      <c r="A17603" s="35" t="s">
        <v>53943</v>
      </c>
      <c r="B17603" s="36" t="s">
        <v>53944</v>
      </c>
      <c r="C17603" s="37">
        <v>85122003</v>
      </c>
      <c r="D17603" s="38" t="s">
        <v>53945</v>
      </c>
      <c r="E17603" s="39" t="s">
        <v>48582</v>
      </c>
      <c r="F17603" s="37" t="s">
        <v>48583</v>
      </c>
    </row>
    <row r="17604" spans="1:6" ht="14.25" customHeight="1" x14ac:dyDescent="0.2">
      <c r="A17604" s="35" t="s">
        <v>53946</v>
      </c>
      <c r="B17604" s="36" t="s">
        <v>53947</v>
      </c>
      <c r="C17604" s="37">
        <v>85122004</v>
      </c>
      <c r="D17604" s="38" t="s">
        <v>53948</v>
      </c>
      <c r="E17604" s="39" t="s">
        <v>48582</v>
      </c>
      <c r="F17604" s="37" t="s">
        <v>48583</v>
      </c>
    </row>
    <row r="17605" spans="1:6" ht="14.25" customHeight="1" x14ac:dyDescent="0.2">
      <c r="A17605" s="35" t="s">
        <v>53949</v>
      </c>
      <c r="B17605" s="36" t="s">
        <v>53950</v>
      </c>
      <c r="C17605" s="37">
        <v>85122005</v>
      </c>
      <c r="D17605" s="38" t="s">
        <v>53951</v>
      </c>
      <c r="E17605" s="39" t="s">
        <v>48582</v>
      </c>
      <c r="F17605" s="37" t="s">
        <v>48583</v>
      </c>
    </row>
    <row r="17606" spans="1:6" ht="14.25" customHeight="1" x14ac:dyDescent="0.2">
      <c r="A17606" s="35" t="s">
        <v>53952</v>
      </c>
      <c r="B17606" s="36" t="s">
        <v>53953</v>
      </c>
      <c r="C17606" s="37">
        <v>85122101</v>
      </c>
      <c r="D17606" s="38" t="s">
        <v>53954</v>
      </c>
      <c r="E17606" s="39" t="s">
        <v>48582</v>
      </c>
      <c r="F17606" s="37" t="s">
        <v>48583</v>
      </c>
    </row>
    <row r="17607" spans="1:6" ht="14.25" customHeight="1" x14ac:dyDescent="0.2">
      <c r="A17607" s="35" t="s">
        <v>53955</v>
      </c>
      <c r="B17607" s="36" t="s">
        <v>53956</v>
      </c>
      <c r="C17607" s="37">
        <v>85122102</v>
      </c>
      <c r="D17607" s="38" t="s">
        <v>53957</v>
      </c>
      <c r="E17607" s="39" t="s">
        <v>48582</v>
      </c>
      <c r="F17607" s="37" t="s">
        <v>48583</v>
      </c>
    </row>
    <row r="17608" spans="1:6" ht="14.25" customHeight="1" x14ac:dyDescent="0.2">
      <c r="A17608" s="35" t="s">
        <v>53958</v>
      </c>
      <c r="B17608" s="36" t="s">
        <v>53959</v>
      </c>
      <c r="C17608" s="37">
        <v>85122103</v>
      </c>
      <c r="D17608" s="38" t="s">
        <v>53960</v>
      </c>
      <c r="E17608" s="39" t="s">
        <v>48582</v>
      </c>
      <c r="F17608" s="37" t="s">
        <v>48583</v>
      </c>
    </row>
    <row r="17609" spans="1:6" ht="14.25" customHeight="1" x14ac:dyDescent="0.2">
      <c r="A17609" s="35" t="s">
        <v>53961</v>
      </c>
      <c r="B17609" s="36" t="s">
        <v>53962</v>
      </c>
      <c r="C17609" s="37">
        <v>85122104</v>
      </c>
      <c r="D17609" s="38" t="s">
        <v>53963</v>
      </c>
      <c r="E17609" s="39" t="s">
        <v>48582</v>
      </c>
      <c r="F17609" s="37" t="s">
        <v>48583</v>
      </c>
    </row>
    <row r="17610" spans="1:6" ht="14.25" customHeight="1" x14ac:dyDescent="0.2">
      <c r="A17610" s="35" t="s">
        <v>53964</v>
      </c>
      <c r="B17610" s="36" t="s">
        <v>53965</v>
      </c>
      <c r="C17610" s="37">
        <v>85122105</v>
      </c>
      <c r="D17610" s="38" t="s">
        <v>53966</v>
      </c>
      <c r="E17610" s="39" t="s">
        <v>48582</v>
      </c>
      <c r="F17610" s="37" t="s">
        <v>48583</v>
      </c>
    </row>
    <row r="17611" spans="1:6" ht="14.25" customHeight="1" x14ac:dyDescent="0.2">
      <c r="A17611" s="35" t="s">
        <v>53967</v>
      </c>
      <c r="B17611" s="36" t="s">
        <v>53968</v>
      </c>
      <c r="C17611" s="37">
        <v>85122106</v>
      </c>
      <c r="D17611" s="38" t="s">
        <v>53969</v>
      </c>
      <c r="E17611" s="39" t="s">
        <v>48582</v>
      </c>
      <c r="F17611" s="37" t="s">
        <v>48583</v>
      </c>
    </row>
    <row r="17612" spans="1:6" ht="14.25" customHeight="1" x14ac:dyDescent="0.2">
      <c r="A17612" s="35" t="s">
        <v>53970</v>
      </c>
      <c r="B17612" s="36" t="s">
        <v>53971</v>
      </c>
      <c r="C17612" s="37">
        <v>85122107</v>
      </c>
      <c r="D17612" s="38" t="s">
        <v>53972</v>
      </c>
      <c r="E17612" s="39" t="s">
        <v>48582</v>
      </c>
      <c r="F17612" s="37" t="s">
        <v>48583</v>
      </c>
    </row>
    <row r="17613" spans="1:6" ht="14.25" customHeight="1" x14ac:dyDescent="0.2">
      <c r="A17613" s="35" t="s">
        <v>53973</v>
      </c>
      <c r="B17613" s="36" t="s">
        <v>53974</v>
      </c>
      <c r="C17613" s="37">
        <v>85122108</v>
      </c>
      <c r="D17613" s="38" t="s">
        <v>53975</v>
      </c>
      <c r="E17613" s="39" t="s">
        <v>1683</v>
      </c>
      <c r="F17613" s="37" t="s">
        <v>6231</v>
      </c>
    </row>
    <row r="17614" spans="1:6" ht="14.25" customHeight="1" x14ac:dyDescent="0.2">
      <c r="A17614" s="35" t="s">
        <v>53976</v>
      </c>
      <c r="B17614" s="36" t="s">
        <v>53977</v>
      </c>
      <c r="C17614" s="37">
        <v>85122109</v>
      </c>
      <c r="D17614" s="38" t="s">
        <v>53978</v>
      </c>
      <c r="E17614" s="39" t="s">
        <v>48582</v>
      </c>
      <c r="F17614" s="37" t="s">
        <v>48583</v>
      </c>
    </row>
    <row r="17615" spans="1:6" ht="14.25" customHeight="1" x14ac:dyDescent="0.2">
      <c r="A17615" s="35" t="s">
        <v>53979</v>
      </c>
      <c r="B17615" s="36" t="s">
        <v>53980</v>
      </c>
      <c r="C17615" s="37">
        <v>85122201</v>
      </c>
      <c r="D17615" s="38" t="s">
        <v>53981</v>
      </c>
      <c r="E17615" s="39" t="s">
        <v>1683</v>
      </c>
      <c r="F17615" s="37" t="s">
        <v>6231</v>
      </c>
    </row>
    <row r="17616" spans="1:6" ht="14.25" customHeight="1" x14ac:dyDescent="0.2">
      <c r="A17616" s="35" t="s">
        <v>53982</v>
      </c>
      <c r="B17616" s="36" t="s">
        <v>53983</v>
      </c>
      <c r="C17616" s="37">
        <v>85131501</v>
      </c>
      <c r="D17616" s="38" t="s">
        <v>53984</v>
      </c>
      <c r="E17616" s="39" t="s">
        <v>48582</v>
      </c>
      <c r="F17616" s="37" t="s">
        <v>48583</v>
      </c>
    </row>
    <row r="17617" spans="1:6" ht="14.25" customHeight="1" x14ac:dyDescent="0.2">
      <c r="A17617" s="35" t="s">
        <v>53985</v>
      </c>
      <c r="B17617" s="36" t="s">
        <v>53986</v>
      </c>
      <c r="C17617" s="37">
        <v>85131502</v>
      </c>
      <c r="D17617" s="38" t="s">
        <v>53987</v>
      </c>
      <c r="E17617" s="39" t="s">
        <v>1657</v>
      </c>
      <c r="F17617" s="37" t="s">
        <v>8448</v>
      </c>
    </row>
    <row r="17618" spans="1:6" ht="14.25" customHeight="1" x14ac:dyDescent="0.2">
      <c r="A17618" s="35" t="s">
        <v>53988</v>
      </c>
      <c r="B17618" s="36" t="s">
        <v>53989</v>
      </c>
      <c r="C17618" s="37">
        <v>85131503</v>
      </c>
      <c r="D17618" s="38" t="s">
        <v>53990</v>
      </c>
      <c r="E17618" s="39" t="s">
        <v>1657</v>
      </c>
      <c r="F17618" s="37" t="s">
        <v>8448</v>
      </c>
    </row>
    <row r="17619" spans="1:6" ht="14.25" customHeight="1" x14ac:dyDescent="0.2">
      <c r="A17619" s="35" t="s">
        <v>53991</v>
      </c>
      <c r="B17619" s="36" t="s">
        <v>53992</v>
      </c>
      <c r="C17619" s="37">
        <v>85131504</v>
      </c>
      <c r="D17619" s="38" t="s">
        <v>53993</v>
      </c>
      <c r="E17619" s="39" t="s">
        <v>1657</v>
      </c>
      <c r="F17619" s="37" t="s">
        <v>8448</v>
      </c>
    </row>
    <row r="17620" spans="1:6" ht="14.25" customHeight="1" x14ac:dyDescent="0.2">
      <c r="A17620" s="35" t="s">
        <v>53994</v>
      </c>
      <c r="B17620" s="36" t="s">
        <v>53995</v>
      </c>
      <c r="C17620" s="37">
        <v>85131505</v>
      </c>
      <c r="D17620" s="38" t="s">
        <v>53996</v>
      </c>
      <c r="E17620" s="39" t="s">
        <v>1657</v>
      </c>
      <c r="F17620" s="37" t="s">
        <v>8448</v>
      </c>
    </row>
    <row r="17621" spans="1:6" ht="14.25" customHeight="1" x14ac:dyDescent="0.2">
      <c r="A17621" s="35" t="s">
        <v>53997</v>
      </c>
      <c r="B17621" s="36" t="s">
        <v>53998</v>
      </c>
      <c r="C17621" s="37">
        <v>85131601</v>
      </c>
      <c r="D17621" s="38" t="s">
        <v>53999</v>
      </c>
      <c r="E17621" s="39" t="s">
        <v>1683</v>
      </c>
      <c r="F17621" s="37" t="s">
        <v>6231</v>
      </c>
    </row>
    <row r="17622" spans="1:6" ht="14.25" customHeight="1" x14ac:dyDescent="0.2">
      <c r="A17622" s="35" t="s">
        <v>54000</v>
      </c>
      <c r="B17622" s="36" t="s">
        <v>54001</v>
      </c>
      <c r="C17622" s="37">
        <v>85131602</v>
      </c>
      <c r="D17622" s="38" t="s">
        <v>54002</v>
      </c>
      <c r="E17622" s="39" t="s">
        <v>1683</v>
      </c>
      <c r="F17622" s="37" t="s">
        <v>6231</v>
      </c>
    </row>
    <row r="17623" spans="1:6" ht="14.25" customHeight="1" x14ac:dyDescent="0.2">
      <c r="A17623" s="35" t="s">
        <v>54003</v>
      </c>
      <c r="B17623" s="36" t="s">
        <v>54004</v>
      </c>
      <c r="C17623" s="37">
        <v>85131603</v>
      </c>
      <c r="D17623" s="38" t="s">
        <v>54005</v>
      </c>
      <c r="E17623" s="39" t="s">
        <v>1683</v>
      </c>
      <c r="F17623" s="37" t="s">
        <v>6231</v>
      </c>
    </row>
    <row r="17624" spans="1:6" ht="14.25" customHeight="1" x14ac:dyDescent="0.2">
      <c r="A17624" s="35" t="s">
        <v>54006</v>
      </c>
      <c r="B17624" s="36" t="s">
        <v>54007</v>
      </c>
      <c r="C17624" s="37">
        <v>85131604</v>
      </c>
      <c r="D17624" s="38" t="s">
        <v>54008</v>
      </c>
      <c r="E17624" s="39" t="s">
        <v>1766</v>
      </c>
      <c r="F17624" s="37" t="s">
        <v>2917</v>
      </c>
    </row>
    <row r="17625" spans="1:6" ht="14.25" customHeight="1" x14ac:dyDescent="0.2">
      <c r="A17625" s="35" t="s">
        <v>54009</v>
      </c>
      <c r="B17625" s="36" t="s">
        <v>54010</v>
      </c>
      <c r="C17625" s="37">
        <v>85131701</v>
      </c>
      <c r="D17625" s="38" t="s">
        <v>54011</v>
      </c>
      <c r="E17625" s="39" t="s">
        <v>1657</v>
      </c>
      <c r="F17625" s="37" t="s">
        <v>8448</v>
      </c>
    </row>
    <row r="17626" spans="1:6" ht="14.25" customHeight="1" x14ac:dyDescent="0.2">
      <c r="A17626" s="35" t="s">
        <v>54012</v>
      </c>
      <c r="B17626" s="36" t="s">
        <v>54013</v>
      </c>
      <c r="C17626" s="37">
        <v>85131702</v>
      </c>
      <c r="D17626" s="38" t="s">
        <v>54014</v>
      </c>
      <c r="E17626" s="39" t="s">
        <v>1657</v>
      </c>
      <c r="F17626" s="37" t="s">
        <v>8448</v>
      </c>
    </row>
    <row r="17627" spans="1:6" ht="14.25" customHeight="1" x14ac:dyDescent="0.2">
      <c r="A17627" s="35" t="s">
        <v>54015</v>
      </c>
      <c r="B17627" s="36" t="s">
        <v>54016</v>
      </c>
      <c r="C17627" s="37">
        <v>85131703</v>
      </c>
      <c r="D17627" s="38" t="s">
        <v>54017</v>
      </c>
      <c r="E17627" s="39" t="s">
        <v>1657</v>
      </c>
      <c r="F17627" s="37" t="s">
        <v>8448</v>
      </c>
    </row>
    <row r="17628" spans="1:6" ht="14.25" customHeight="1" x14ac:dyDescent="0.2">
      <c r="A17628" s="35" t="s">
        <v>54018</v>
      </c>
      <c r="B17628" s="36" t="s">
        <v>54019</v>
      </c>
      <c r="C17628" s="37">
        <v>85131704</v>
      </c>
      <c r="D17628" s="38" t="s">
        <v>54020</v>
      </c>
      <c r="E17628" s="39" t="s">
        <v>1657</v>
      </c>
      <c r="F17628" s="37" t="s">
        <v>8448</v>
      </c>
    </row>
    <row r="17629" spans="1:6" ht="14.25" customHeight="1" x14ac:dyDescent="0.2">
      <c r="A17629" s="35" t="s">
        <v>54021</v>
      </c>
      <c r="B17629" s="36" t="s">
        <v>54022</v>
      </c>
      <c r="C17629" s="37">
        <v>85131705</v>
      </c>
      <c r="D17629" s="38" t="s">
        <v>54023</v>
      </c>
      <c r="E17629" s="39" t="s">
        <v>1657</v>
      </c>
      <c r="F17629" s="37" t="s">
        <v>8448</v>
      </c>
    </row>
    <row r="17630" spans="1:6" ht="14.25" customHeight="1" x14ac:dyDescent="0.2">
      <c r="A17630" s="35" t="s">
        <v>54024</v>
      </c>
      <c r="B17630" s="36" t="s">
        <v>54025</v>
      </c>
      <c r="C17630" s="37">
        <v>85131706</v>
      </c>
      <c r="D17630" s="38" t="s">
        <v>54026</v>
      </c>
      <c r="E17630" s="39" t="s">
        <v>1657</v>
      </c>
      <c r="F17630" s="37" t="s">
        <v>8448</v>
      </c>
    </row>
    <row r="17631" spans="1:6" ht="14.25" customHeight="1" x14ac:dyDescent="0.2">
      <c r="A17631" s="35" t="s">
        <v>54027</v>
      </c>
      <c r="B17631" s="36" t="s">
        <v>54028</v>
      </c>
      <c r="C17631" s="37">
        <v>85131707</v>
      </c>
      <c r="D17631" s="38" t="s">
        <v>54029</v>
      </c>
      <c r="E17631" s="39" t="s">
        <v>1657</v>
      </c>
      <c r="F17631" s="37" t="s">
        <v>8448</v>
      </c>
    </row>
    <row r="17632" spans="1:6" ht="14.25" customHeight="1" x14ac:dyDescent="0.2">
      <c r="A17632" s="35" t="s">
        <v>54030</v>
      </c>
      <c r="B17632" s="36" t="s">
        <v>54031</v>
      </c>
      <c r="C17632" s="37">
        <v>85131708</v>
      </c>
      <c r="D17632" s="38" t="s">
        <v>54032</v>
      </c>
      <c r="E17632" s="39" t="s">
        <v>1657</v>
      </c>
      <c r="F17632" s="37" t="s">
        <v>8448</v>
      </c>
    </row>
    <row r="17633" spans="1:6" ht="14.25" customHeight="1" x14ac:dyDescent="0.2">
      <c r="A17633" s="35" t="s">
        <v>54033</v>
      </c>
      <c r="B17633" s="36" t="s">
        <v>54034</v>
      </c>
      <c r="C17633" s="37">
        <v>85131709</v>
      </c>
      <c r="D17633" s="38" t="s">
        <v>54035</v>
      </c>
      <c r="E17633" s="39" t="s">
        <v>1657</v>
      </c>
      <c r="F17633" s="37" t="s">
        <v>8448</v>
      </c>
    </row>
    <row r="17634" spans="1:6" ht="14.25" customHeight="1" x14ac:dyDescent="0.2">
      <c r="A17634" s="35" t="s">
        <v>54036</v>
      </c>
      <c r="B17634" s="36" t="s">
        <v>54037</v>
      </c>
      <c r="C17634" s="37">
        <v>85131710</v>
      </c>
      <c r="D17634" s="38" t="s">
        <v>54038</v>
      </c>
      <c r="E17634" s="39" t="s">
        <v>1657</v>
      </c>
      <c r="F17634" s="37" t="s">
        <v>8448</v>
      </c>
    </row>
    <row r="17635" spans="1:6" ht="14.25" customHeight="1" x14ac:dyDescent="0.2">
      <c r="A17635" s="35" t="s">
        <v>54039</v>
      </c>
      <c r="B17635" s="36" t="s">
        <v>54040</v>
      </c>
      <c r="C17635" s="37">
        <v>85131711</v>
      </c>
      <c r="D17635" s="38" t="s">
        <v>54041</v>
      </c>
      <c r="E17635" s="39" t="s">
        <v>1657</v>
      </c>
      <c r="F17635" s="37" t="s">
        <v>8448</v>
      </c>
    </row>
    <row r="17636" spans="1:6" ht="14.25" customHeight="1" x14ac:dyDescent="0.2">
      <c r="A17636" s="35" t="s">
        <v>54042</v>
      </c>
      <c r="B17636" s="36" t="s">
        <v>54043</v>
      </c>
      <c r="C17636" s="37">
        <v>85131712</v>
      </c>
      <c r="D17636" s="38" t="s">
        <v>54044</v>
      </c>
      <c r="E17636" s="39" t="s">
        <v>1657</v>
      </c>
      <c r="F17636" s="37" t="s">
        <v>8448</v>
      </c>
    </row>
    <row r="17637" spans="1:6" ht="14.25" customHeight="1" x14ac:dyDescent="0.2">
      <c r="A17637" s="35" t="s">
        <v>54045</v>
      </c>
      <c r="B17637" s="36" t="s">
        <v>54046</v>
      </c>
      <c r="C17637" s="37">
        <v>85131713</v>
      </c>
      <c r="D17637" s="38" t="s">
        <v>54047</v>
      </c>
      <c r="E17637" s="39" t="s">
        <v>1657</v>
      </c>
      <c r="F17637" s="37" t="s">
        <v>8448</v>
      </c>
    </row>
    <row r="17638" spans="1:6" ht="14.25" customHeight="1" x14ac:dyDescent="0.2">
      <c r="A17638" s="35" t="s">
        <v>54048</v>
      </c>
      <c r="B17638" s="36" t="s">
        <v>54049</v>
      </c>
      <c r="C17638" s="37">
        <v>85141501</v>
      </c>
      <c r="D17638" s="38" t="s">
        <v>54050</v>
      </c>
      <c r="E17638" s="39" t="s">
        <v>1766</v>
      </c>
      <c r="F17638" s="37" t="s">
        <v>2917</v>
      </c>
    </row>
    <row r="17639" spans="1:6" ht="14.25" customHeight="1" x14ac:dyDescent="0.2">
      <c r="A17639" s="35" t="s">
        <v>54051</v>
      </c>
      <c r="B17639" s="36" t="s">
        <v>54052</v>
      </c>
      <c r="C17639" s="37">
        <v>85141502</v>
      </c>
      <c r="D17639" s="38" t="s">
        <v>54053</v>
      </c>
      <c r="E17639" s="39" t="s">
        <v>1766</v>
      </c>
      <c r="F17639" s="37" t="s">
        <v>2917</v>
      </c>
    </row>
    <row r="17640" spans="1:6" ht="14.25" customHeight="1" x14ac:dyDescent="0.2">
      <c r="A17640" s="35" t="s">
        <v>54054</v>
      </c>
      <c r="B17640" s="36" t="s">
        <v>54055</v>
      </c>
      <c r="C17640" s="37">
        <v>85141503</v>
      </c>
      <c r="D17640" s="38" t="s">
        <v>54056</v>
      </c>
      <c r="E17640" s="39" t="s">
        <v>1766</v>
      </c>
      <c r="F17640" s="37" t="s">
        <v>2917</v>
      </c>
    </row>
    <row r="17641" spans="1:6" ht="14.25" customHeight="1" x14ac:dyDescent="0.2">
      <c r="A17641" s="35" t="s">
        <v>54057</v>
      </c>
      <c r="B17641" s="36" t="s">
        <v>54058</v>
      </c>
      <c r="C17641" s="37">
        <v>85141504</v>
      </c>
      <c r="D17641" s="38" t="s">
        <v>54059</v>
      </c>
      <c r="E17641" s="39" t="s">
        <v>1766</v>
      </c>
      <c r="F17641" s="37" t="s">
        <v>2917</v>
      </c>
    </row>
    <row r="17642" spans="1:6" ht="14.25" customHeight="1" x14ac:dyDescent="0.2">
      <c r="A17642" s="35" t="s">
        <v>54060</v>
      </c>
      <c r="B17642" s="36" t="s">
        <v>54061</v>
      </c>
      <c r="C17642" s="37">
        <v>85141601</v>
      </c>
      <c r="D17642" s="38" t="s">
        <v>54062</v>
      </c>
      <c r="E17642" s="39" t="s">
        <v>48582</v>
      </c>
      <c r="F17642" s="37" t="s">
        <v>48583</v>
      </c>
    </row>
    <row r="17643" spans="1:6" ht="14.25" customHeight="1" x14ac:dyDescent="0.2">
      <c r="A17643" s="35" t="s">
        <v>54063</v>
      </c>
      <c r="B17643" s="36" t="s">
        <v>54064</v>
      </c>
      <c r="C17643" s="37">
        <v>85141602</v>
      </c>
      <c r="D17643" s="38" t="s">
        <v>54065</v>
      </c>
      <c r="E17643" s="39" t="s">
        <v>48582</v>
      </c>
      <c r="F17643" s="37" t="s">
        <v>48583</v>
      </c>
    </row>
    <row r="17644" spans="1:6" ht="14.25" customHeight="1" x14ac:dyDescent="0.2">
      <c r="A17644" s="35" t="s">
        <v>54066</v>
      </c>
      <c r="B17644" s="36" t="s">
        <v>54067</v>
      </c>
      <c r="C17644" s="37">
        <v>85141603</v>
      </c>
      <c r="D17644" s="38" t="s">
        <v>54068</v>
      </c>
      <c r="E17644" s="39" t="s">
        <v>48582</v>
      </c>
      <c r="F17644" s="37" t="s">
        <v>48583</v>
      </c>
    </row>
    <row r="17645" spans="1:6" ht="14.25" customHeight="1" x14ac:dyDescent="0.2">
      <c r="A17645" s="35" t="s">
        <v>54069</v>
      </c>
      <c r="B17645" s="36" t="s">
        <v>54070</v>
      </c>
      <c r="C17645" s="37">
        <v>85141701</v>
      </c>
      <c r="D17645" s="38" t="s">
        <v>54071</v>
      </c>
      <c r="E17645" s="39" t="s">
        <v>1683</v>
      </c>
      <c r="F17645" s="37" t="s">
        <v>6231</v>
      </c>
    </row>
    <row r="17646" spans="1:6" ht="14.25" customHeight="1" x14ac:dyDescent="0.2">
      <c r="A17646" s="35" t="s">
        <v>54072</v>
      </c>
      <c r="B17646" s="36" t="s">
        <v>54073</v>
      </c>
      <c r="C17646" s="37">
        <v>85141702</v>
      </c>
      <c r="D17646" s="38" t="s">
        <v>54074</v>
      </c>
      <c r="E17646" s="39" t="s">
        <v>48582</v>
      </c>
      <c r="F17646" s="37" t="s">
        <v>48583</v>
      </c>
    </row>
    <row r="17647" spans="1:6" ht="14.25" customHeight="1" x14ac:dyDescent="0.2">
      <c r="A17647" s="35" t="s">
        <v>54075</v>
      </c>
      <c r="B17647" s="36" t="s">
        <v>54076</v>
      </c>
      <c r="C17647" s="37">
        <v>85151501</v>
      </c>
      <c r="D17647" s="38" t="s">
        <v>54077</v>
      </c>
      <c r="E17647" s="39" t="s">
        <v>1766</v>
      </c>
      <c r="F17647" s="37" t="s">
        <v>2917</v>
      </c>
    </row>
    <row r="17648" spans="1:6" ht="14.25" customHeight="1" x14ac:dyDescent="0.2">
      <c r="A17648" s="35" t="s">
        <v>54078</v>
      </c>
      <c r="B17648" s="36" t="s">
        <v>54079</v>
      </c>
      <c r="C17648" s="37">
        <v>85151502</v>
      </c>
      <c r="D17648" s="38" t="s">
        <v>54080</v>
      </c>
      <c r="E17648" s="39" t="s">
        <v>1766</v>
      </c>
      <c r="F17648" s="37" t="s">
        <v>2917</v>
      </c>
    </row>
    <row r="17649" spans="1:6" ht="14.25" customHeight="1" x14ac:dyDescent="0.2">
      <c r="A17649" s="35" t="s">
        <v>54081</v>
      </c>
      <c r="B17649" s="36" t="s">
        <v>54082</v>
      </c>
      <c r="C17649" s="37">
        <v>85151503</v>
      </c>
      <c r="D17649" s="38" t="s">
        <v>54083</v>
      </c>
      <c r="E17649" s="39" t="s">
        <v>1766</v>
      </c>
      <c r="F17649" s="37" t="s">
        <v>2917</v>
      </c>
    </row>
    <row r="17650" spans="1:6" ht="14.25" customHeight="1" x14ac:dyDescent="0.2">
      <c r="A17650" s="35" t="s">
        <v>54084</v>
      </c>
      <c r="B17650" s="36" t="s">
        <v>54085</v>
      </c>
      <c r="C17650" s="37">
        <v>85151504</v>
      </c>
      <c r="D17650" s="38" t="s">
        <v>54086</v>
      </c>
      <c r="E17650" s="39" t="s">
        <v>1766</v>
      </c>
      <c r="F17650" s="37" t="s">
        <v>2917</v>
      </c>
    </row>
    <row r="17651" spans="1:6" ht="14.25" customHeight="1" x14ac:dyDescent="0.2">
      <c r="A17651" s="35" t="s">
        <v>54087</v>
      </c>
      <c r="B17651" s="36" t="s">
        <v>54088</v>
      </c>
      <c r="C17651" s="37">
        <v>85151505</v>
      </c>
      <c r="D17651" s="38" t="s">
        <v>54089</v>
      </c>
      <c r="E17651" s="39" t="s">
        <v>1657</v>
      </c>
      <c r="F17651" s="37" t="s">
        <v>8448</v>
      </c>
    </row>
    <row r="17652" spans="1:6" ht="14.25" customHeight="1" x14ac:dyDescent="0.2">
      <c r="A17652" s="35" t="s">
        <v>54090</v>
      </c>
      <c r="B17652" s="36" t="s">
        <v>54091</v>
      </c>
      <c r="C17652" s="37">
        <v>85151506</v>
      </c>
      <c r="D17652" s="38" t="s">
        <v>54092</v>
      </c>
      <c r="E17652" s="39" t="s">
        <v>1683</v>
      </c>
      <c r="F17652" s="37" t="s">
        <v>6231</v>
      </c>
    </row>
    <row r="17653" spans="1:6" ht="14.25" customHeight="1" x14ac:dyDescent="0.2">
      <c r="A17653" s="35" t="s">
        <v>54093</v>
      </c>
      <c r="B17653" s="36" t="s">
        <v>54094</v>
      </c>
      <c r="C17653" s="37">
        <v>85151507</v>
      </c>
      <c r="D17653" s="38" t="s">
        <v>54095</v>
      </c>
      <c r="E17653" s="39" t="s">
        <v>1766</v>
      </c>
      <c r="F17653" s="37" t="s">
        <v>2917</v>
      </c>
    </row>
    <row r="17654" spans="1:6" ht="14.25" customHeight="1" x14ac:dyDescent="0.2">
      <c r="A17654" s="35" t="s">
        <v>54096</v>
      </c>
      <c r="B17654" s="36" t="s">
        <v>54097</v>
      </c>
      <c r="C17654" s="37">
        <v>85151508</v>
      </c>
      <c r="D17654" s="38" t="s">
        <v>54098</v>
      </c>
      <c r="E17654" s="39" t="s">
        <v>1766</v>
      </c>
      <c r="F17654" s="37" t="s">
        <v>2917</v>
      </c>
    </row>
    <row r="17655" spans="1:6" ht="14.25" customHeight="1" x14ac:dyDescent="0.2">
      <c r="A17655" s="35" t="s">
        <v>54099</v>
      </c>
      <c r="B17655" s="36" t="s">
        <v>54100</v>
      </c>
      <c r="C17655" s="37">
        <v>85151509</v>
      </c>
      <c r="D17655" s="38" t="s">
        <v>54101</v>
      </c>
      <c r="E17655" s="39" t="s">
        <v>1766</v>
      </c>
      <c r="F17655" s="37" t="s">
        <v>2917</v>
      </c>
    </row>
    <row r="17656" spans="1:6" ht="14.25" customHeight="1" x14ac:dyDescent="0.2">
      <c r="A17656" s="35" t="s">
        <v>54102</v>
      </c>
      <c r="B17656" s="36" t="s">
        <v>54103</v>
      </c>
      <c r="C17656" s="37">
        <v>85151601</v>
      </c>
      <c r="D17656" s="38" t="s">
        <v>54104</v>
      </c>
      <c r="E17656" s="39" t="s">
        <v>1766</v>
      </c>
      <c r="F17656" s="37" t="s">
        <v>2917</v>
      </c>
    </row>
    <row r="17657" spans="1:6" ht="14.25" customHeight="1" x14ac:dyDescent="0.2">
      <c r="A17657" s="35" t="s">
        <v>54105</v>
      </c>
      <c r="B17657" s="36" t="s">
        <v>54106</v>
      </c>
      <c r="C17657" s="37">
        <v>85151602</v>
      </c>
      <c r="D17657" s="38" t="s">
        <v>54107</v>
      </c>
      <c r="E17657" s="39" t="s">
        <v>1683</v>
      </c>
      <c r="F17657" s="37" t="s">
        <v>6231</v>
      </c>
    </row>
    <row r="17658" spans="1:6" ht="14.25" customHeight="1" x14ac:dyDescent="0.2">
      <c r="A17658" s="35" t="s">
        <v>54108</v>
      </c>
      <c r="B17658" s="36" t="s">
        <v>54109</v>
      </c>
      <c r="C17658" s="37">
        <v>85151603</v>
      </c>
      <c r="D17658" s="38" t="s">
        <v>54110</v>
      </c>
      <c r="E17658" s="39" t="s">
        <v>1766</v>
      </c>
      <c r="F17658" s="37" t="s">
        <v>2917</v>
      </c>
    </row>
    <row r="17659" spans="1:6" ht="14.25" customHeight="1" x14ac:dyDescent="0.2">
      <c r="A17659" s="35" t="s">
        <v>54111</v>
      </c>
      <c r="B17659" s="36" t="s">
        <v>54112</v>
      </c>
      <c r="C17659" s="37">
        <v>85151604</v>
      </c>
      <c r="D17659" s="38" t="s">
        <v>54113</v>
      </c>
      <c r="E17659" s="39" t="s">
        <v>1766</v>
      </c>
      <c r="F17659" s="37" t="s">
        <v>2917</v>
      </c>
    </row>
    <row r="17660" spans="1:6" ht="14.25" customHeight="1" x14ac:dyDescent="0.2">
      <c r="A17660" s="35" t="s">
        <v>54114</v>
      </c>
      <c r="B17660" s="36" t="s">
        <v>54115</v>
      </c>
      <c r="C17660" s="37">
        <v>85151605</v>
      </c>
      <c r="D17660" s="38" t="s">
        <v>54116</v>
      </c>
      <c r="E17660" s="39" t="s">
        <v>1683</v>
      </c>
      <c r="F17660" s="37" t="s">
        <v>6231</v>
      </c>
    </row>
    <row r="17661" spans="1:6" ht="14.25" customHeight="1" x14ac:dyDescent="0.2">
      <c r="A17661" s="35" t="s">
        <v>54117</v>
      </c>
      <c r="B17661" s="36" t="s">
        <v>54118</v>
      </c>
      <c r="C17661" s="37">
        <v>85151606</v>
      </c>
      <c r="D17661" s="38" t="s">
        <v>54119</v>
      </c>
      <c r="E17661" s="39" t="s">
        <v>1766</v>
      </c>
      <c r="F17661" s="37" t="s">
        <v>2917</v>
      </c>
    </row>
    <row r="17662" spans="1:6" ht="14.25" customHeight="1" x14ac:dyDescent="0.2">
      <c r="A17662" s="35" t="s">
        <v>54120</v>
      </c>
      <c r="B17662" s="36" t="s">
        <v>54121</v>
      </c>
      <c r="C17662" s="37">
        <v>85151607</v>
      </c>
      <c r="D17662" s="38" t="s">
        <v>54122</v>
      </c>
      <c r="E17662" s="39" t="s">
        <v>1766</v>
      </c>
      <c r="F17662" s="37" t="s">
        <v>2917</v>
      </c>
    </row>
    <row r="17663" spans="1:6" ht="14.25" customHeight="1" x14ac:dyDescent="0.2">
      <c r="A17663" s="35" t="s">
        <v>54123</v>
      </c>
      <c r="B17663" s="36" t="s">
        <v>54124</v>
      </c>
      <c r="C17663" s="37">
        <v>85151701</v>
      </c>
      <c r="D17663" s="38" t="s">
        <v>54125</v>
      </c>
      <c r="E17663" s="39" t="s">
        <v>1683</v>
      </c>
      <c r="F17663" s="37" t="s">
        <v>6231</v>
      </c>
    </row>
    <row r="17664" spans="1:6" ht="14.25" customHeight="1" x14ac:dyDescent="0.2">
      <c r="A17664" s="35" t="s">
        <v>54126</v>
      </c>
      <c r="B17664" s="36" t="s">
        <v>54127</v>
      </c>
      <c r="C17664" s="37">
        <v>85151702</v>
      </c>
      <c r="D17664" s="38" t="s">
        <v>54128</v>
      </c>
      <c r="E17664" s="39" t="s">
        <v>1766</v>
      </c>
      <c r="F17664" s="37" t="s">
        <v>2917</v>
      </c>
    </row>
    <row r="17665" spans="1:6" ht="14.25" customHeight="1" x14ac:dyDescent="0.2">
      <c r="A17665" s="35" t="s">
        <v>54129</v>
      </c>
      <c r="B17665" s="36" t="s">
        <v>54130</v>
      </c>
      <c r="C17665" s="37">
        <v>85151703</v>
      </c>
      <c r="D17665" s="38" t="s">
        <v>54131</v>
      </c>
      <c r="E17665" s="39" t="s">
        <v>1766</v>
      </c>
      <c r="F17665" s="37" t="s">
        <v>2917</v>
      </c>
    </row>
    <row r="17666" spans="1:6" ht="14.25" customHeight="1" x14ac:dyDescent="0.2">
      <c r="A17666" s="35" t="s">
        <v>54132</v>
      </c>
      <c r="B17666" s="36" t="s">
        <v>54133</v>
      </c>
      <c r="C17666" s="37">
        <v>85151704</v>
      </c>
      <c r="D17666" s="38" t="s">
        <v>54134</v>
      </c>
      <c r="E17666" s="39" t="s">
        <v>1683</v>
      </c>
      <c r="F17666" s="37" t="s">
        <v>6231</v>
      </c>
    </row>
    <row r="17667" spans="1:6" ht="14.25" customHeight="1" x14ac:dyDescent="0.2">
      <c r="A17667" s="35" t="s">
        <v>54135</v>
      </c>
      <c r="B17667" s="36" t="s">
        <v>54136</v>
      </c>
      <c r="C17667" s="37">
        <v>85151705</v>
      </c>
      <c r="D17667" s="38" t="s">
        <v>54137</v>
      </c>
      <c r="E17667" s="39" t="s">
        <v>1683</v>
      </c>
      <c r="F17667" s="37" t="s">
        <v>6231</v>
      </c>
    </row>
    <row r="17668" spans="1:6" ht="14.25" customHeight="1" x14ac:dyDescent="0.2">
      <c r="A17668" s="35" t="s">
        <v>54138</v>
      </c>
      <c r="B17668" s="36" t="s">
        <v>54139</v>
      </c>
      <c r="C17668" s="37">
        <v>86101501</v>
      </c>
      <c r="D17668" s="38" t="s">
        <v>54140</v>
      </c>
      <c r="E17668" s="39" t="s">
        <v>1684</v>
      </c>
      <c r="F17668" s="37" t="s">
        <v>51931</v>
      </c>
    </row>
    <row r="17669" spans="1:6" ht="14.25" customHeight="1" x14ac:dyDescent="0.2">
      <c r="A17669" s="35" t="s">
        <v>54141</v>
      </c>
      <c r="B17669" s="36" t="s">
        <v>54142</v>
      </c>
      <c r="C17669" s="37">
        <v>86101502</v>
      </c>
      <c r="D17669" s="38" t="s">
        <v>54143</v>
      </c>
      <c r="E17669" s="39" t="s">
        <v>1684</v>
      </c>
      <c r="F17669" s="37" t="s">
        <v>51931</v>
      </c>
    </row>
    <row r="17670" spans="1:6" ht="14.25" customHeight="1" x14ac:dyDescent="0.2">
      <c r="A17670" s="35" t="s">
        <v>54144</v>
      </c>
      <c r="B17670" s="36" t="s">
        <v>54145</v>
      </c>
      <c r="C17670" s="37">
        <v>86101503</v>
      </c>
      <c r="D17670" s="38" t="s">
        <v>54146</v>
      </c>
      <c r="E17670" s="39" t="s">
        <v>1684</v>
      </c>
      <c r="F17670" s="37" t="s">
        <v>51931</v>
      </c>
    </row>
    <row r="17671" spans="1:6" ht="14.25" customHeight="1" x14ac:dyDescent="0.2">
      <c r="A17671" s="35" t="s">
        <v>54147</v>
      </c>
      <c r="B17671" s="36" t="s">
        <v>54148</v>
      </c>
      <c r="C17671" s="37">
        <v>86101504</v>
      </c>
      <c r="D17671" s="38" t="s">
        <v>54149</v>
      </c>
      <c r="E17671" s="39" t="s">
        <v>1684</v>
      </c>
      <c r="F17671" s="37" t="s">
        <v>51931</v>
      </c>
    </row>
    <row r="17672" spans="1:6" ht="14.25" customHeight="1" x14ac:dyDescent="0.2">
      <c r="A17672" s="35" t="s">
        <v>54150</v>
      </c>
      <c r="B17672" s="36" t="s">
        <v>54151</v>
      </c>
      <c r="C17672" s="37">
        <v>86101505</v>
      </c>
      <c r="D17672" s="38" t="s">
        <v>54152</v>
      </c>
      <c r="E17672" s="39" t="s">
        <v>1684</v>
      </c>
      <c r="F17672" s="37" t="s">
        <v>51931</v>
      </c>
    </row>
    <row r="17673" spans="1:6" ht="15.75" customHeight="1" x14ac:dyDescent="0.2">
      <c r="A17673" s="35" t="s">
        <v>54153</v>
      </c>
      <c r="B17673" s="36" t="s">
        <v>54154</v>
      </c>
      <c r="C17673" s="37">
        <v>86101506</v>
      </c>
      <c r="D17673" s="38" t="s">
        <v>54155</v>
      </c>
      <c r="E17673" s="39" t="s">
        <v>1684</v>
      </c>
      <c r="F17673" s="37" t="s">
        <v>51931</v>
      </c>
    </row>
    <row r="17674" spans="1:6" ht="14.25" customHeight="1" x14ac:dyDescent="0.2">
      <c r="A17674" s="35" t="s">
        <v>54156</v>
      </c>
      <c r="B17674" s="36" t="s">
        <v>54157</v>
      </c>
      <c r="C17674" s="37">
        <v>86101507</v>
      </c>
      <c r="D17674" s="38" t="s">
        <v>54158</v>
      </c>
      <c r="E17674" s="39" t="s">
        <v>1684</v>
      </c>
      <c r="F17674" s="37" t="s">
        <v>51931</v>
      </c>
    </row>
    <row r="17675" spans="1:6" ht="14.25" customHeight="1" x14ac:dyDescent="0.2">
      <c r="A17675" s="35" t="s">
        <v>54159</v>
      </c>
      <c r="B17675" s="36" t="s">
        <v>54160</v>
      </c>
      <c r="C17675" s="37">
        <v>86101508</v>
      </c>
      <c r="D17675" s="38" t="s">
        <v>54161</v>
      </c>
      <c r="E17675" s="39" t="s">
        <v>1684</v>
      </c>
      <c r="F17675" s="37" t="s">
        <v>51931</v>
      </c>
    </row>
    <row r="17676" spans="1:6" ht="14.25" customHeight="1" x14ac:dyDescent="0.2">
      <c r="A17676" s="35" t="s">
        <v>54162</v>
      </c>
      <c r="B17676" s="36" t="s">
        <v>54163</v>
      </c>
      <c r="C17676" s="37">
        <v>86101509</v>
      </c>
      <c r="D17676" s="38" t="s">
        <v>54164</v>
      </c>
      <c r="E17676" s="39" t="s">
        <v>1684</v>
      </c>
      <c r="F17676" s="37" t="s">
        <v>51931</v>
      </c>
    </row>
    <row r="17677" spans="1:6" ht="14.25" customHeight="1" x14ac:dyDescent="0.2">
      <c r="A17677" s="35" t="s">
        <v>54165</v>
      </c>
      <c r="B17677" s="36" t="s">
        <v>54166</v>
      </c>
      <c r="C17677" s="37">
        <v>86101601</v>
      </c>
      <c r="D17677" s="38" t="s">
        <v>54167</v>
      </c>
      <c r="E17677" s="39" t="s">
        <v>1684</v>
      </c>
      <c r="F17677" s="37" t="s">
        <v>51931</v>
      </c>
    </row>
    <row r="17678" spans="1:6" ht="14.25" customHeight="1" x14ac:dyDescent="0.2">
      <c r="A17678" s="35" t="s">
        <v>54168</v>
      </c>
      <c r="B17678" s="36" t="s">
        <v>54169</v>
      </c>
      <c r="C17678" s="37">
        <v>86101602</v>
      </c>
      <c r="D17678" s="38" t="s">
        <v>54170</v>
      </c>
      <c r="E17678" s="39" t="s">
        <v>1684</v>
      </c>
      <c r="F17678" s="37" t="s">
        <v>51931</v>
      </c>
    </row>
    <row r="17679" spans="1:6" ht="14.25" customHeight="1" x14ac:dyDescent="0.2">
      <c r="A17679" s="35" t="s">
        <v>54171</v>
      </c>
      <c r="B17679" s="36" t="s">
        <v>54172</v>
      </c>
      <c r="C17679" s="37">
        <v>86101603</v>
      </c>
      <c r="D17679" s="38" t="s">
        <v>54173</v>
      </c>
      <c r="E17679" s="39" t="s">
        <v>1684</v>
      </c>
      <c r="F17679" s="37" t="s">
        <v>51931</v>
      </c>
    </row>
    <row r="17680" spans="1:6" ht="14.25" customHeight="1" x14ac:dyDescent="0.2">
      <c r="A17680" s="35" t="s">
        <v>54174</v>
      </c>
      <c r="B17680" s="36" t="s">
        <v>54175</v>
      </c>
      <c r="C17680" s="37">
        <v>86101604</v>
      </c>
      <c r="D17680" s="38" t="s">
        <v>54176</v>
      </c>
      <c r="E17680" s="39" t="s">
        <v>1684</v>
      </c>
      <c r="F17680" s="37" t="s">
        <v>51931</v>
      </c>
    </row>
    <row r="17681" spans="1:6" ht="14.25" customHeight="1" x14ac:dyDescent="0.2">
      <c r="A17681" s="35" t="s">
        <v>54177</v>
      </c>
      <c r="B17681" s="36" t="s">
        <v>54178</v>
      </c>
      <c r="C17681" s="37">
        <v>86101605</v>
      </c>
      <c r="D17681" s="38" t="s">
        <v>54179</v>
      </c>
      <c r="E17681" s="39" t="s">
        <v>1684</v>
      </c>
      <c r="F17681" s="37" t="s">
        <v>51931</v>
      </c>
    </row>
    <row r="17682" spans="1:6" ht="14.25" customHeight="1" x14ac:dyDescent="0.2">
      <c r="A17682" s="35" t="s">
        <v>54180</v>
      </c>
      <c r="B17682" s="36" t="s">
        <v>54181</v>
      </c>
      <c r="C17682" s="37">
        <v>86101606</v>
      </c>
      <c r="D17682" s="38" t="s">
        <v>54182</v>
      </c>
      <c r="E17682" s="39" t="s">
        <v>1684</v>
      </c>
      <c r="F17682" s="37" t="s">
        <v>51931</v>
      </c>
    </row>
    <row r="17683" spans="1:6" ht="14.25" customHeight="1" x14ac:dyDescent="0.2">
      <c r="A17683" s="35" t="s">
        <v>54183</v>
      </c>
      <c r="B17683" s="36" t="s">
        <v>54184</v>
      </c>
      <c r="C17683" s="37">
        <v>86101607</v>
      </c>
      <c r="D17683" s="38" t="s">
        <v>54185</v>
      </c>
      <c r="E17683" s="39" t="s">
        <v>1684</v>
      </c>
      <c r="F17683" s="37" t="s">
        <v>51931</v>
      </c>
    </row>
    <row r="17684" spans="1:6" ht="14.25" customHeight="1" x14ac:dyDescent="0.2">
      <c r="A17684" s="35" t="s">
        <v>54186</v>
      </c>
      <c r="B17684" s="36" t="s">
        <v>54187</v>
      </c>
      <c r="C17684" s="37">
        <v>86101608</v>
      </c>
      <c r="D17684" s="38" t="s">
        <v>54188</v>
      </c>
      <c r="E17684" s="39" t="s">
        <v>1684</v>
      </c>
      <c r="F17684" s="37" t="s">
        <v>51931</v>
      </c>
    </row>
    <row r="17685" spans="1:6" ht="14.25" customHeight="1" x14ac:dyDescent="0.2">
      <c r="A17685" s="35" t="s">
        <v>54189</v>
      </c>
      <c r="B17685" s="36" t="s">
        <v>54190</v>
      </c>
      <c r="C17685" s="37">
        <v>86101609</v>
      </c>
      <c r="D17685" s="38" t="s">
        <v>54191</v>
      </c>
      <c r="E17685" s="39" t="s">
        <v>1684</v>
      </c>
      <c r="F17685" s="37" t="s">
        <v>51931</v>
      </c>
    </row>
    <row r="17686" spans="1:6" ht="14.25" customHeight="1" x14ac:dyDescent="0.2">
      <c r="A17686" s="35" t="s">
        <v>54192</v>
      </c>
      <c r="B17686" s="36" t="s">
        <v>54193</v>
      </c>
      <c r="C17686" s="37">
        <v>86101610</v>
      </c>
      <c r="D17686" s="38" t="s">
        <v>54194</v>
      </c>
      <c r="E17686" s="39" t="s">
        <v>1684</v>
      </c>
      <c r="F17686" s="37" t="s">
        <v>51931</v>
      </c>
    </row>
    <row r="17687" spans="1:6" ht="14.25" customHeight="1" x14ac:dyDescent="0.2">
      <c r="A17687" s="35" t="s">
        <v>54195</v>
      </c>
      <c r="B17687" s="36" t="s">
        <v>54196</v>
      </c>
      <c r="C17687" s="37">
        <v>86101701</v>
      </c>
      <c r="D17687" s="38" t="s">
        <v>54197</v>
      </c>
      <c r="E17687" s="39" t="s">
        <v>1684</v>
      </c>
      <c r="F17687" s="37" t="s">
        <v>51931</v>
      </c>
    </row>
    <row r="17688" spans="1:6" ht="14.25" customHeight="1" x14ac:dyDescent="0.2">
      <c r="A17688" s="35" t="s">
        <v>54198</v>
      </c>
      <c r="B17688" s="36" t="s">
        <v>54199</v>
      </c>
      <c r="C17688" s="37">
        <v>86101702</v>
      </c>
      <c r="D17688" s="38" t="s">
        <v>54200</v>
      </c>
      <c r="E17688" s="39" t="s">
        <v>1684</v>
      </c>
      <c r="F17688" s="37" t="s">
        <v>51931</v>
      </c>
    </row>
    <row r="17689" spans="1:6" ht="14.25" customHeight="1" x14ac:dyDescent="0.2">
      <c r="A17689" s="35" t="s">
        <v>54201</v>
      </c>
      <c r="B17689" s="36" t="s">
        <v>54202</v>
      </c>
      <c r="C17689" s="37">
        <v>86101703</v>
      </c>
      <c r="D17689" s="38" t="s">
        <v>54203</v>
      </c>
      <c r="E17689" s="39" t="s">
        <v>1684</v>
      </c>
      <c r="F17689" s="37" t="s">
        <v>51931</v>
      </c>
    </row>
    <row r="17690" spans="1:6" ht="14.25" customHeight="1" x14ac:dyDescent="0.2">
      <c r="A17690" s="35" t="s">
        <v>54204</v>
      </c>
      <c r="B17690" s="36" t="s">
        <v>54205</v>
      </c>
      <c r="C17690" s="37">
        <v>86101704</v>
      </c>
      <c r="D17690" s="38" t="s">
        <v>54206</v>
      </c>
      <c r="E17690" s="39" t="s">
        <v>1684</v>
      </c>
      <c r="F17690" s="37" t="s">
        <v>51931</v>
      </c>
    </row>
    <row r="17691" spans="1:6" ht="14.25" customHeight="1" x14ac:dyDescent="0.2">
      <c r="A17691" s="35" t="s">
        <v>54207</v>
      </c>
      <c r="B17691" s="36" t="s">
        <v>54208</v>
      </c>
      <c r="C17691" s="37">
        <v>86101705</v>
      </c>
      <c r="D17691" s="38" t="s">
        <v>54209</v>
      </c>
      <c r="E17691" s="39" t="s">
        <v>1684</v>
      </c>
      <c r="F17691" s="37" t="s">
        <v>51931</v>
      </c>
    </row>
    <row r="17692" spans="1:6" ht="14.25" customHeight="1" x14ac:dyDescent="0.2">
      <c r="A17692" s="35" t="s">
        <v>54210</v>
      </c>
      <c r="B17692" s="36" t="s">
        <v>54211</v>
      </c>
      <c r="C17692" s="37">
        <v>86101706</v>
      </c>
      <c r="D17692" s="38" t="s">
        <v>54212</v>
      </c>
      <c r="E17692" s="39" t="s">
        <v>1684</v>
      </c>
      <c r="F17692" s="37" t="s">
        <v>51931</v>
      </c>
    </row>
    <row r="17693" spans="1:6" ht="14.25" customHeight="1" x14ac:dyDescent="0.2">
      <c r="A17693" s="35" t="s">
        <v>54213</v>
      </c>
      <c r="B17693" s="36" t="s">
        <v>54214</v>
      </c>
      <c r="C17693" s="37">
        <v>86101707</v>
      </c>
      <c r="D17693" s="38" t="s">
        <v>54215</v>
      </c>
      <c r="E17693" s="39" t="s">
        <v>1684</v>
      </c>
      <c r="F17693" s="37" t="s">
        <v>51931</v>
      </c>
    </row>
    <row r="17694" spans="1:6" ht="14.25" customHeight="1" x14ac:dyDescent="0.2">
      <c r="A17694" s="35" t="s">
        <v>54216</v>
      </c>
      <c r="B17694" s="36" t="s">
        <v>54217</v>
      </c>
      <c r="C17694" s="37">
        <v>86101708</v>
      </c>
      <c r="D17694" s="38" t="s">
        <v>54218</v>
      </c>
      <c r="E17694" s="39" t="s">
        <v>1684</v>
      </c>
      <c r="F17694" s="37" t="s">
        <v>51931</v>
      </c>
    </row>
    <row r="17695" spans="1:6" ht="14.25" customHeight="1" x14ac:dyDescent="0.2">
      <c r="A17695" s="35" t="s">
        <v>54219</v>
      </c>
      <c r="B17695" s="36" t="s">
        <v>54220</v>
      </c>
      <c r="C17695" s="37">
        <v>86101709</v>
      </c>
      <c r="D17695" s="38" t="s">
        <v>54221</v>
      </c>
      <c r="E17695" s="39" t="s">
        <v>1684</v>
      </c>
      <c r="F17695" s="37" t="s">
        <v>51931</v>
      </c>
    </row>
    <row r="17696" spans="1:6" ht="14.25" customHeight="1" x14ac:dyDescent="0.2">
      <c r="A17696" s="35" t="s">
        <v>1699</v>
      </c>
      <c r="B17696" s="36" t="s">
        <v>54222</v>
      </c>
      <c r="C17696" s="37">
        <v>86101710</v>
      </c>
      <c r="D17696" s="38" t="s">
        <v>54223</v>
      </c>
      <c r="E17696" s="39" t="s">
        <v>1684</v>
      </c>
      <c r="F17696" s="37" t="s">
        <v>51931</v>
      </c>
    </row>
    <row r="17697" spans="1:6" ht="14.25" customHeight="1" x14ac:dyDescent="0.2">
      <c r="A17697" s="35" t="s">
        <v>54224</v>
      </c>
      <c r="B17697" s="36" t="s">
        <v>54225</v>
      </c>
      <c r="C17697" s="37">
        <v>86101711</v>
      </c>
      <c r="D17697" s="38" t="s">
        <v>54226</v>
      </c>
      <c r="E17697" s="39" t="s">
        <v>1684</v>
      </c>
      <c r="F17697" s="37" t="s">
        <v>51931</v>
      </c>
    </row>
    <row r="17698" spans="1:6" ht="14.25" customHeight="1" x14ac:dyDescent="0.2">
      <c r="A17698" s="35" t="s">
        <v>54227</v>
      </c>
      <c r="B17698" s="36" t="s">
        <v>54228</v>
      </c>
      <c r="C17698" s="37">
        <v>86101712</v>
      </c>
      <c r="D17698" s="38" t="s">
        <v>54229</v>
      </c>
      <c r="E17698" s="39" t="s">
        <v>1684</v>
      </c>
      <c r="F17698" s="37" t="s">
        <v>51931</v>
      </c>
    </row>
    <row r="17699" spans="1:6" ht="14.25" customHeight="1" x14ac:dyDescent="0.2">
      <c r="A17699" s="35" t="s">
        <v>54230</v>
      </c>
      <c r="B17699" s="36" t="s">
        <v>54231</v>
      </c>
      <c r="C17699" s="37">
        <v>86101713</v>
      </c>
      <c r="D17699" s="38" t="s">
        <v>54232</v>
      </c>
      <c r="E17699" s="39" t="s">
        <v>1684</v>
      </c>
      <c r="F17699" s="37" t="s">
        <v>51931</v>
      </c>
    </row>
    <row r="17700" spans="1:6" ht="14.25" customHeight="1" x14ac:dyDescent="0.2">
      <c r="A17700" s="35" t="s">
        <v>54233</v>
      </c>
      <c r="B17700" s="36" t="s">
        <v>54234</v>
      </c>
      <c r="C17700" s="37">
        <v>86101714</v>
      </c>
      <c r="D17700" s="38" t="s">
        <v>54235</v>
      </c>
      <c r="E17700" s="39" t="s">
        <v>1684</v>
      </c>
      <c r="F17700" s="37" t="s">
        <v>51931</v>
      </c>
    </row>
    <row r="17701" spans="1:6" ht="14.25" customHeight="1" x14ac:dyDescent="0.2">
      <c r="A17701" s="35" t="s">
        <v>54236</v>
      </c>
      <c r="B17701" s="36" t="s">
        <v>54237</v>
      </c>
      <c r="C17701" s="37">
        <v>86101715</v>
      </c>
      <c r="D17701" s="38" t="s">
        <v>54238</v>
      </c>
      <c r="E17701" s="39" t="s">
        <v>1684</v>
      </c>
      <c r="F17701" s="37" t="s">
        <v>51931</v>
      </c>
    </row>
    <row r="17702" spans="1:6" ht="14.25" customHeight="1" x14ac:dyDescent="0.2">
      <c r="A17702" s="35" t="s">
        <v>54239</v>
      </c>
      <c r="B17702" s="36" t="s">
        <v>54240</v>
      </c>
      <c r="C17702" s="37">
        <v>86101716</v>
      </c>
      <c r="D17702" s="38" t="s">
        <v>54241</v>
      </c>
      <c r="E17702" s="39" t="s">
        <v>1684</v>
      </c>
      <c r="F17702" s="37" t="s">
        <v>51931</v>
      </c>
    </row>
    <row r="17703" spans="1:6" ht="14.25" customHeight="1" x14ac:dyDescent="0.2">
      <c r="A17703" s="35" t="s">
        <v>54242</v>
      </c>
      <c r="B17703" s="36" t="s">
        <v>54243</v>
      </c>
      <c r="C17703" s="37">
        <v>86101801</v>
      </c>
      <c r="D17703" s="38" t="s">
        <v>54244</v>
      </c>
      <c r="E17703" s="39" t="s">
        <v>1684</v>
      </c>
      <c r="F17703" s="37" t="s">
        <v>51931</v>
      </c>
    </row>
    <row r="17704" spans="1:6" ht="14.25" customHeight="1" x14ac:dyDescent="0.2">
      <c r="A17704" s="35" t="s">
        <v>54245</v>
      </c>
      <c r="B17704" s="36" t="s">
        <v>54246</v>
      </c>
      <c r="C17704" s="37">
        <v>86101802</v>
      </c>
      <c r="D17704" s="38" t="s">
        <v>54247</v>
      </c>
      <c r="E17704" s="39" t="s">
        <v>1684</v>
      </c>
      <c r="F17704" s="37" t="s">
        <v>51931</v>
      </c>
    </row>
    <row r="17705" spans="1:6" ht="14.25" customHeight="1" x14ac:dyDescent="0.2">
      <c r="A17705" s="35" t="s">
        <v>54248</v>
      </c>
      <c r="B17705" s="36" t="s">
        <v>54249</v>
      </c>
      <c r="C17705" s="37">
        <v>86101803</v>
      </c>
      <c r="D17705" s="38" t="s">
        <v>54250</v>
      </c>
      <c r="E17705" s="39" t="s">
        <v>1684</v>
      </c>
      <c r="F17705" s="37" t="s">
        <v>51931</v>
      </c>
    </row>
    <row r="17706" spans="1:6" ht="14.25" customHeight="1" x14ac:dyDescent="0.2">
      <c r="A17706" s="35" t="s">
        <v>54251</v>
      </c>
      <c r="B17706" s="36" t="s">
        <v>54252</v>
      </c>
      <c r="C17706" s="37">
        <v>86101804</v>
      </c>
      <c r="D17706" s="38" t="s">
        <v>54253</v>
      </c>
      <c r="E17706" s="39" t="s">
        <v>1684</v>
      </c>
      <c r="F17706" s="37" t="s">
        <v>51931</v>
      </c>
    </row>
    <row r="17707" spans="1:6" ht="14.25" customHeight="1" x14ac:dyDescent="0.2">
      <c r="A17707" s="35" t="s">
        <v>54254</v>
      </c>
      <c r="B17707" s="36" t="s">
        <v>54255</v>
      </c>
      <c r="C17707" s="37">
        <v>86101805</v>
      </c>
      <c r="D17707" s="38" t="s">
        <v>54256</v>
      </c>
      <c r="E17707" s="39" t="s">
        <v>1684</v>
      </c>
      <c r="F17707" s="37" t="s">
        <v>51931</v>
      </c>
    </row>
    <row r="17708" spans="1:6" ht="14.25" customHeight="1" x14ac:dyDescent="0.2">
      <c r="A17708" s="35" t="s">
        <v>54257</v>
      </c>
      <c r="B17708" s="36" t="s">
        <v>54258</v>
      </c>
      <c r="C17708" s="37">
        <v>86101806</v>
      </c>
      <c r="D17708" s="38" t="s">
        <v>54259</v>
      </c>
      <c r="E17708" s="39" t="s">
        <v>1684</v>
      </c>
      <c r="F17708" s="37" t="s">
        <v>51931</v>
      </c>
    </row>
    <row r="17709" spans="1:6" ht="14.25" customHeight="1" x14ac:dyDescent="0.2">
      <c r="A17709" s="35" t="s">
        <v>54260</v>
      </c>
      <c r="B17709" s="36" t="s">
        <v>54261</v>
      </c>
      <c r="C17709" s="37">
        <v>86101807</v>
      </c>
      <c r="D17709" s="38" t="s">
        <v>54262</v>
      </c>
      <c r="E17709" s="39" t="s">
        <v>1684</v>
      </c>
      <c r="F17709" s="37" t="s">
        <v>51931</v>
      </c>
    </row>
    <row r="17710" spans="1:6" ht="14.25" customHeight="1" x14ac:dyDescent="0.2">
      <c r="A17710" s="35" t="s">
        <v>54263</v>
      </c>
      <c r="B17710" s="36" t="s">
        <v>54264</v>
      </c>
      <c r="C17710" s="37">
        <v>86101808</v>
      </c>
      <c r="D17710" s="38" t="s">
        <v>54265</v>
      </c>
      <c r="E17710" s="39" t="s">
        <v>1684</v>
      </c>
      <c r="F17710" s="37" t="s">
        <v>51931</v>
      </c>
    </row>
    <row r="17711" spans="1:6" ht="14.25" customHeight="1" x14ac:dyDescent="0.2">
      <c r="A17711" s="35" t="s">
        <v>54266</v>
      </c>
      <c r="B17711" s="36" t="s">
        <v>54267</v>
      </c>
      <c r="C17711" s="37">
        <v>86101809</v>
      </c>
      <c r="D17711" s="38" t="s">
        <v>54268</v>
      </c>
      <c r="E17711" s="39" t="s">
        <v>1684</v>
      </c>
      <c r="F17711" s="37" t="s">
        <v>51931</v>
      </c>
    </row>
    <row r="17712" spans="1:6" ht="14.25" customHeight="1" x14ac:dyDescent="0.2">
      <c r="A17712" s="35" t="s">
        <v>54269</v>
      </c>
      <c r="B17712" s="36" t="s">
        <v>54270</v>
      </c>
      <c r="C17712" s="37">
        <v>86111501</v>
      </c>
      <c r="D17712" s="38" t="s">
        <v>54271</v>
      </c>
      <c r="E17712" s="39" t="s">
        <v>1684</v>
      </c>
      <c r="F17712" s="37" t="s">
        <v>51931</v>
      </c>
    </row>
    <row r="17713" spans="1:6" ht="14.25" customHeight="1" x14ac:dyDescent="0.2">
      <c r="A17713" s="35" t="s">
        <v>54272</v>
      </c>
      <c r="B17713" s="36" t="s">
        <v>54273</v>
      </c>
      <c r="C17713" s="37">
        <v>86111502</v>
      </c>
      <c r="D17713" s="38" t="s">
        <v>54274</v>
      </c>
      <c r="E17713" s="39" t="s">
        <v>1684</v>
      </c>
      <c r="F17713" s="37" t="s">
        <v>51931</v>
      </c>
    </row>
    <row r="17714" spans="1:6" ht="14.25" customHeight="1" x14ac:dyDescent="0.2">
      <c r="A17714" s="35" t="s">
        <v>54275</v>
      </c>
      <c r="B17714" s="36" t="s">
        <v>54276</v>
      </c>
      <c r="C17714" s="37">
        <v>86111503</v>
      </c>
      <c r="D17714" s="38" t="s">
        <v>54277</v>
      </c>
      <c r="E17714" s="39" t="s">
        <v>1684</v>
      </c>
      <c r="F17714" s="37" t="s">
        <v>51931</v>
      </c>
    </row>
    <row r="17715" spans="1:6" ht="14.25" customHeight="1" x14ac:dyDescent="0.2">
      <c r="A17715" s="35" t="s">
        <v>54278</v>
      </c>
      <c r="B17715" s="36" t="s">
        <v>54279</v>
      </c>
      <c r="C17715" s="37">
        <v>86111504</v>
      </c>
      <c r="D17715" s="38" t="s">
        <v>54280</v>
      </c>
      <c r="E17715" s="39" t="s">
        <v>1684</v>
      </c>
      <c r="F17715" s="37" t="s">
        <v>51931</v>
      </c>
    </row>
    <row r="17716" spans="1:6" ht="14.25" customHeight="1" x14ac:dyDescent="0.2">
      <c r="A17716" s="35" t="s">
        <v>54281</v>
      </c>
      <c r="B17716" s="36" t="s">
        <v>54282</v>
      </c>
      <c r="C17716" s="37">
        <v>86111505</v>
      </c>
      <c r="D17716" s="38" t="s">
        <v>54283</v>
      </c>
      <c r="E17716" s="39" t="s">
        <v>1684</v>
      </c>
      <c r="F17716" s="37" t="s">
        <v>51931</v>
      </c>
    </row>
    <row r="17717" spans="1:6" ht="14.25" customHeight="1" x14ac:dyDescent="0.2">
      <c r="A17717" s="35" t="s">
        <v>54284</v>
      </c>
      <c r="B17717" s="36" t="s">
        <v>54285</v>
      </c>
      <c r="C17717" s="37">
        <v>86111601</v>
      </c>
      <c r="D17717" s="38" t="s">
        <v>54286</v>
      </c>
      <c r="E17717" s="39" t="s">
        <v>1684</v>
      </c>
      <c r="F17717" s="37" t="s">
        <v>51931</v>
      </c>
    </row>
    <row r="17718" spans="1:6" ht="14.25" customHeight="1" x14ac:dyDescent="0.2">
      <c r="A17718" s="35" t="s">
        <v>54287</v>
      </c>
      <c r="B17718" s="36" t="s">
        <v>54288</v>
      </c>
      <c r="C17718" s="37">
        <v>86111602</v>
      </c>
      <c r="D17718" s="38" t="s">
        <v>54289</v>
      </c>
      <c r="E17718" s="39" t="s">
        <v>1684</v>
      </c>
      <c r="F17718" s="37" t="s">
        <v>51931</v>
      </c>
    </row>
    <row r="17719" spans="1:6" ht="14.25" customHeight="1" x14ac:dyDescent="0.2">
      <c r="A17719" s="35" t="s">
        <v>54290</v>
      </c>
      <c r="B17719" s="36" t="s">
        <v>54291</v>
      </c>
      <c r="C17719" s="37">
        <v>86111603</v>
      </c>
      <c r="D17719" s="38" t="s">
        <v>54292</v>
      </c>
      <c r="E17719" s="39" t="s">
        <v>1684</v>
      </c>
      <c r="F17719" s="37" t="s">
        <v>51931</v>
      </c>
    </row>
    <row r="17720" spans="1:6" ht="14.25" customHeight="1" x14ac:dyDescent="0.2">
      <c r="A17720" s="35" t="s">
        <v>54293</v>
      </c>
      <c r="B17720" s="36" t="s">
        <v>54294</v>
      </c>
      <c r="C17720" s="37">
        <v>86111604</v>
      </c>
      <c r="D17720" s="38" t="s">
        <v>54295</v>
      </c>
      <c r="E17720" s="39" t="s">
        <v>1684</v>
      </c>
      <c r="F17720" s="37" t="s">
        <v>51931</v>
      </c>
    </row>
    <row r="17721" spans="1:6" ht="14.25" customHeight="1" x14ac:dyDescent="0.2">
      <c r="A17721" s="35" t="s">
        <v>54296</v>
      </c>
      <c r="B17721" s="36" t="s">
        <v>54297</v>
      </c>
      <c r="C17721" s="37">
        <v>86111701</v>
      </c>
      <c r="D17721" s="38" t="s">
        <v>54298</v>
      </c>
      <c r="E17721" s="39" t="s">
        <v>1684</v>
      </c>
      <c r="F17721" s="37" t="s">
        <v>51931</v>
      </c>
    </row>
    <row r="17722" spans="1:6" ht="14.25" customHeight="1" x14ac:dyDescent="0.2">
      <c r="A17722" s="35" t="s">
        <v>54299</v>
      </c>
      <c r="B17722" s="36" t="s">
        <v>54300</v>
      </c>
      <c r="C17722" s="37">
        <v>86111702</v>
      </c>
      <c r="D17722" s="38" t="s">
        <v>54301</v>
      </c>
      <c r="E17722" s="39" t="s">
        <v>1684</v>
      </c>
      <c r="F17722" s="37" t="s">
        <v>51931</v>
      </c>
    </row>
    <row r="17723" spans="1:6" ht="14.25" customHeight="1" x14ac:dyDescent="0.2">
      <c r="A17723" s="35" t="s">
        <v>54302</v>
      </c>
      <c r="B17723" s="36" t="s">
        <v>54303</v>
      </c>
      <c r="C17723" s="37">
        <v>86111801</v>
      </c>
      <c r="D17723" s="38" t="s">
        <v>54304</v>
      </c>
      <c r="E17723" s="39" t="s">
        <v>54305</v>
      </c>
      <c r="F17723" s="37" t="s">
        <v>54306</v>
      </c>
    </row>
    <row r="17724" spans="1:6" ht="14.25" customHeight="1" x14ac:dyDescent="0.2">
      <c r="A17724" s="35" t="s">
        <v>54307</v>
      </c>
      <c r="B17724" s="36" t="s">
        <v>54308</v>
      </c>
      <c r="C17724" s="37">
        <v>86111802</v>
      </c>
      <c r="D17724" s="38" t="s">
        <v>54309</v>
      </c>
      <c r="E17724" s="39" t="s">
        <v>54305</v>
      </c>
      <c r="F17724" s="37" t="s">
        <v>54306</v>
      </c>
    </row>
    <row r="17725" spans="1:6" ht="14.25" customHeight="1" x14ac:dyDescent="0.2">
      <c r="A17725" s="35" t="s">
        <v>54310</v>
      </c>
      <c r="B17725" s="36" t="s">
        <v>54311</v>
      </c>
      <c r="C17725" s="37">
        <v>86121501</v>
      </c>
      <c r="D17725" s="38" t="s">
        <v>54312</v>
      </c>
      <c r="E17725" s="39" t="s">
        <v>1683</v>
      </c>
      <c r="F17725" s="37" t="s">
        <v>6231</v>
      </c>
    </row>
    <row r="17726" spans="1:6" ht="14.25" customHeight="1" x14ac:dyDescent="0.2">
      <c r="A17726" s="35" t="s">
        <v>54313</v>
      </c>
      <c r="B17726" s="36" t="s">
        <v>54314</v>
      </c>
      <c r="C17726" s="37">
        <v>86121502</v>
      </c>
      <c r="D17726" s="38" t="s">
        <v>54315</v>
      </c>
      <c r="E17726" s="39" t="s">
        <v>2538</v>
      </c>
      <c r="F17726" s="37" t="s">
        <v>2539</v>
      </c>
    </row>
    <row r="17727" spans="1:6" ht="14.25" customHeight="1" x14ac:dyDescent="0.2">
      <c r="A17727" s="35" t="s">
        <v>54316</v>
      </c>
      <c r="B17727" s="36" t="s">
        <v>54317</v>
      </c>
      <c r="C17727" s="37">
        <v>86121503</v>
      </c>
      <c r="D17727" s="38" t="s">
        <v>54318</v>
      </c>
      <c r="E17727" s="39" t="s">
        <v>2538</v>
      </c>
      <c r="F17727" s="37" t="s">
        <v>2539</v>
      </c>
    </row>
    <row r="17728" spans="1:6" ht="14.25" customHeight="1" x14ac:dyDescent="0.2">
      <c r="A17728" s="35" t="s">
        <v>54319</v>
      </c>
      <c r="B17728" s="36" t="s">
        <v>54320</v>
      </c>
      <c r="C17728" s="37">
        <v>86121504</v>
      </c>
      <c r="D17728" s="38" t="s">
        <v>54321</v>
      </c>
      <c r="E17728" s="39" t="s">
        <v>2538</v>
      </c>
      <c r="F17728" s="37" t="s">
        <v>2539</v>
      </c>
    </row>
    <row r="17729" spans="1:6" ht="14.25" customHeight="1" x14ac:dyDescent="0.2">
      <c r="A17729" s="35" t="s">
        <v>54322</v>
      </c>
      <c r="B17729" s="36" t="s">
        <v>54323</v>
      </c>
      <c r="C17729" s="37">
        <v>86121601</v>
      </c>
      <c r="D17729" s="38" t="s">
        <v>54324</v>
      </c>
      <c r="E17729" s="39" t="s">
        <v>2538</v>
      </c>
      <c r="F17729" s="37" t="s">
        <v>2539</v>
      </c>
    </row>
    <row r="17730" spans="1:6" ht="14.25" customHeight="1" x14ac:dyDescent="0.2">
      <c r="A17730" s="35" t="s">
        <v>54325</v>
      </c>
      <c r="B17730" s="36" t="s">
        <v>54326</v>
      </c>
      <c r="C17730" s="37">
        <v>86121602</v>
      </c>
      <c r="D17730" s="38" t="s">
        <v>54327</v>
      </c>
      <c r="E17730" s="39" t="s">
        <v>2538</v>
      </c>
      <c r="F17730" s="37" t="s">
        <v>2539</v>
      </c>
    </row>
    <row r="17731" spans="1:6" ht="14.25" customHeight="1" x14ac:dyDescent="0.2">
      <c r="A17731" s="35" t="s">
        <v>54328</v>
      </c>
      <c r="B17731" s="36" t="s">
        <v>54329</v>
      </c>
      <c r="C17731" s="37">
        <v>86121701</v>
      </c>
      <c r="D17731" s="38" t="s">
        <v>54330</v>
      </c>
      <c r="E17731" s="39" t="s">
        <v>1683</v>
      </c>
      <c r="F17731" s="37" t="s">
        <v>6231</v>
      </c>
    </row>
    <row r="17732" spans="1:6" ht="14.25" customHeight="1" x14ac:dyDescent="0.2">
      <c r="A17732" s="35" t="s">
        <v>54331</v>
      </c>
      <c r="B17732" s="36" t="s">
        <v>54332</v>
      </c>
      <c r="C17732" s="37">
        <v>86121702</v>
      </c>
      <c r="D17732" s="38" t="s">
        <v>54333</v>
      </c>
      <c r="E17732" s="39" t="s">
        <v>1683</v>
      </c>
      <c r="F17732" s="37" t="s">
        <v>6231</v>
      </c>
    </row>
    <row r="17733" spans="1:6" ht="14.25" customHeight="1" x14ac:dyDescent="0.2">
      <c r="A17733" s="35" t="s">
        <v>54334</v>
      </c>
      <c r="B17733" s="36" t="s">
        <v>54335</v>
      </c>
      <c r="C17733" s="37">
        <v>86121802</v>
      </c>
      <c r="D17733" s="38" t="s">
        <v>54336</v>
      </c>
      <c r="E17733" s="39" t="s">
        <v>1683</v>
      </c>
      <c r="F17733" s="37" t="s">
        <v>6231</v>
      </c>
    </row>
    <row r="17734" spans="1:6" ht="14.25" customHeight="1" x14ac:dyDescent="0.2">
      <c r="A17734" s="35" t="s">
        <v>54337</v>
      </c>
      <c r="B17734" s="36" t="s">
        <v>54338</v>
      </c>
      <c r="C17734" s="37">
        <v>86121803</v>
      </c>
      <c r="D17734" s="38" t="s">
        <v>54339</v>
      </c>
      <c r="E17734" s="39" t="s">
        <v>2538</v>
      </c>
      <c r="F17734" s="37" t="s">
        <v>2539</v>
      </c>
    </row>
    <row r="17735" spans="1:6" ht="14.25" customHeight="1" x14ac:dyDescent="0.2">
      <c r="A17735" s="35" t="s">
        <v>54340</v>
      </c>
      <c r="B17735" s="36" t="s">
        <v>54341</v>
      </c>
      <c r="C17735" s="37">
        <v>86121804</v>
      </c>
      <c r="D17735" s="38" t="s">
        <v>54340</v>
      </c>
      <c r="E17735" s="39" t="s">
        <v>2538</v>
      </c>
      <c r="F17735" s="37" t="s">
        <v>2539</v>
      </c>
    </row>
    <row r="17736" spans="1:6" ht="14.25" customHeight="1" x14ac:dyDescent="0.2">
      <c r="A17736" s="35" t="s">
        <v>54342</v>
      </c>
      <c r="B17736" s="36" t="s">
        <v>54343</v>
      </c>
      <c r="C17736" s="37">
        <v>86131501</v>
      </c>
      <c r="D17736" s="38" t="s">
        <v>54344</v>
      </c>
      <c r="E17736" s="39" t="s">
        <v>1683</v>
      </c>
      <c r="F17736" s="37" t="s">
        <v>6231</v>
      </c>
    </row>
    <row r="17737" spans="1:6" ht="14.25" customHeight="1" x14ac:dyDescent="0.2">
      <c r="A17737" s="35" t="s">
        <v>54345</v>
      </c>
      <c r="B17737" s="36" t="s">
        <v>54346</v>
      </c>
      <c r="C17737" s="37">
        <v>86131502</v>
      </c>
      <c r="D17737" s="38" t="s">
        <v>54347</v>
      </c>
      <c r="E17737" s="39" t="s">
        <v>1683</v>
      </c>
      <c r="F17737" s="37" t="s">
        <v>6231</v>
      </c>
    </row>
    <row r="17738" spans="1:6" ht="14.25" customHeight="1" x14ac:dyDescent="0.2">
      <c r="A17738" s="35" t="s">
        <v>46971</v>
      </c>
      <c r="B17738" s="36" t="s">
        <v>54348</v>
      </c>
      <c r="C17738" s="37">
        <v>86131503</v>
      </c>
      <c r="D17738" s="38" t="s">
        <v>54349</v>
      </c>
      <c r="E17738" s="39" t="s">
        <v>1683</v>
      </c>
      <c r="F17738" s="37" t="s">
        <v>6231</v>
      </c>
    </row>
    <row r="17739" spans="1:6" ht="14.25" customHeight="1" x14ac:dyDescent="0.2">
      <c r="A17739" s="35" t="s">
        <v>54350</v>
      </c>
      <c r="B17739" s="36" t="s">
        <v>54351</v>
      </c>
      <c r="C17739" s="37">
        <v>86131504</v>
      </c>
      <c r="D17739" s="38" t="s">
        <v>54352</v>
      </c>
      <c r="E17739" s="39" t="s">
        <v>1683</v>
      </c>
      <c r="F17739" s="37" t="s">
        <v>6231</v>
      </c>
    </row>
    <row r="17740" spans="1:6" ht="14.25" customHeight="1" x14ac:dyDescent="0.2">
      <c r="A17740" s="35" t="s">
        <v>54353</v>
      </c>
      <c r="B17740" s="36" t="s">
        <v>54354</v>
      </c>
      <c r="C17740" s="37">
        <v>86131601</v>
      </c>
      <c r="D17740" s="38" t="s">
        <v>54355</v>
      </c>
      <c r="E17740" s="39" t="s">
        <v>2538</v>
      </c>
      <c r="F17740" s="37" t="s">
        <v>2539</v>
      </c>
    </row>
    <row r="17741" spans="1:6" ht="14.25" customHeight="1" x14ac:dyDescent="0.2">
      <c r="A17741" s="35" t="s">
        <v>54356</v>
      </c>
      <c r="B17741" s="36" t="s">
        <v>54357</v>
      </c>
      <c r="C17741" s="37">
        <v>86131602</v>
      </c>
      <c r="D17741" s="38" t="s">
        <v>54358</v>
      </c>
      <c r="E17741" s="39" t="s">
        <v>1683</v>
      </c>
      <c r="F17741" s="37" t="s">
        <v>6231</v>
      </c>
    </row>
    <row r="17742" spans="1:6" ht="14.25" customHeight="1" x14ac:dyDescent="0.2">
      <c r="A17742" s="35" t="s">
        <v>54359</v>
      </c>
      <c r="B17742" s="36" t="s">
        <v>54360</v>
      </c>
      <c r="C17742" s="37">
        <v>86131603</v>
      </c>
      <c r="D17742" s="38" t="s">
        <v>54361</v>
      </c>
      <c r="E17742" s="39" t="s">
        <v>1683</v>
      </c>
      <c r="F17742" s="37" t="s">
        <v>6231</v>
      </c>
    </row>
    <row r="17743" spans="1:6" ht="14.25" customHeight="1" x14ac:dyDescent="0.2">
      <c r="A17743" s="35" t="s">
        <v>54362</v>
      </c>
      <c r="B17743" s="36" t="s">
        <v>54363</v>
      </c>
      <c r="C17743" s="37">
        <v>86131701</v>
      </c>
      <c r="D17743" s="38" t="s">
        <v>54364</v>
      </c>
      <c r="E17743" s="39" t="s">
        <v>1683</v>
      </c>
      <c r="F17743" s="37" t="s">
        <v>6231</v>
      </c>
    </row>
    <row r="17744" spans="1:6" ht="14.25" customHeight="1" x14ac:dyDescent="0.2">
      <c r="A17744" s="35" t="s">
        <v>54365</v>
      </c>
      <c r="B17744" s="36" t="s">
        <v>54366</v>
      </c>
      <c r="C17744" s="37">
        <v>86131702</v>
      </c>
      <c r="D17744" s="38" t="s">
        <v>54367</v>
      </c>
      <c r="E17744" s="39" t="s">
        <v>1683</v>
      </c>
      <c r="F17744" s="37" t="s">
        <v>6231</v>
      </c>
    </row>
    <row r="17745" spans="1:6" ht="14.25" customHeight="1" x14ac:dyDescent="0.2">
      <c r="A17745" s="35" t="s">
        <v>54368</v>
      </c>
      <c r="B17745" s="36" t="s">
        <v>54369</v>
      </c>
      <c r="C17745" s="37">
        <v>86131703</v>
      </c>
      <c r="D17745" s="38" t="s">
        <v>54370</v>
      </c>
      <c r="E17745" s="39" t="s">
        <v>1683</v>
      </c>
      <c r="F17745" s="37" t="s">
        <v>6231</v>
      </c>
    </row>
    <row r="17746" spans="1:6" ht="14.25" customHeight="1" x14ac:dyDescent="0.2">
      <c r="A17746" s="35" t="s">
        <v>54371</v>
      </c>
      <c r="B17746" s="36" t="s">
        <v>54372</v>
      </c>
      <c r="C17746" s="37">
        <v>86131801</v>
      </c>
      <c r="D17746" s="38" t="s">
        <v>54373</v>
      </c>
      <c r="E17746" s="39" t="s">
        <v>2538</v>
      </c>
      <c r="F17746" s="37" t="s">
        <v>2539</v>
      </c>
    </row>
    <row r="17747" spans="1:6" ht="14.25" customHeight="1" x14ac:dyDescent="0.2">
      <c r="A17747" s="35" t="s">
        <v>54374</v>
      </c>
      <c r="B17747" s="36" t="s">
        <v>54375</v>
      </c>
      <c r="C17747" s="37">
        <v>86131802</v>
      </c>
      <c r="D17747" s="38" t="s">
        <v>54376</v>
      </c>
      <c r="E17747" s="39" t="s">
        <v>2538</v>
      </c>
      <c r="F17747" s="37" t="s">
        <v>2539</v>
      </c>
    </row>
    <row r="17748" spans="1:6" ht="14.25" customHeight="1" x14ac:dyDescent="0.2">
      <c r="A17748" s="35" t="s">
        <v>54377</v>
      </c>
      <c r="B17748" s="36" t="s">
        <v>54378</v>
      </c>
      <c r="C17748" s="37">
        <v>86131803</v>
      </c>
      <c r="D17748" s="38" t="s">
        <v>54379</v>
      </c>
      <c r="E17748" s="39" t="s">
        <v>1683</v>
      </c>
      <c r="F17748" s="37" t="s">
        <v>6231</v>
      </c>
    </row>
    <row r="17749" spans="1:6" ht="14.25" customHeight="1" x14ac:dyDescent="0.2">
      <c r="A17749" s="35" t="s">
        <v>54380</v>
      </c>
      <c r="B17749" s="36" t="s">
        <v>54381</v>
      </c>
      <c r="C17749" s="37">
        <v>86131804</v>
      </c>
      <c r="D17749" s="38" t="s">
        <v>54382</v>
      </c>
      <c r="E17749" s="39" t="s">
        <v>2538</v>
      </c>
      <c r="F17749" s="37" t="s">
        <v>2539</v>
      </c>
    </row>
    <row r="17750" spans="1:6" ht="14.25" customHeight="1" x14ac:dyDescent="0.2">
      <c r="A17750" s="35" t="s">
        <v>54383</v>
      </c>
      <c r="B17750" s="36" t="s">
        <v>54384</v>
      </c>
      <c r="C17750" s="37">
        <v>86131901</v>
      </c>
      <c r="D17750" s="38" t="s">
        <v>54385</v>
      </c>
      <c r="E17750" s="39" t="s">
        <v>1683</v>
      </c>
      <c r="F17750" s="37" t="s">
        <v>6231</v>
      </c>
    </row>
    <row r="17751" spans="1:6" ht="14.25" customHeight="1" x14ac:dyDescent="0.2">
      <c r="A17751" s="35" t="s">
        <v>54386</v>
      </c>
      <c r="B17751" s="36" t="s">
        <v>54387</v>
      </c>
      <c r="C17751" s="37">
        <v>86131902</v>
      </c>
      <c r="D17751" s="38" t="s">
        <v>54388</v>
      </c>
      <c r="E17751" s="39" t="s">
        <v>1683</v>
      </c>
      <c r="F17751" s="37" t="s">
        <v>6231</v>
      </c>
    </row>
    <row r="17752" spans="1:6" ht="14.25" customHeight="1" x14ac:dyDescent="0.2">
      <c r="A17752" s="35" t="s">
        <v>54389</v>
      </c>
      <c r="B17752" s="36" t="s">
        <v>54390</v>
      </c>
      <c r="C17752" s="37">
        <v>86131903</v>
      </c>
      <c r="D17752" s="38" t="s">
        <v>54391</v>
      </c>
      <c r="E17752" s="39" t="s">
        <v>1683</v>
      </c>
      <c r="F17752" s="37" t="s">
        <v>6231</v>
      </c>
    </row>
    <row r="17753" spans="1:6" ht="14.25" customHeight="1" x14ac:dyDescent="0.2">
      <c r="A17753" s="35" t="s">
        <v>54392</v>
      </c>
      <c r="B17753" s="36" t="s">
        <v>54393</v>
      </c>
      <c r="C17753" s="37">
        <v>86131904</v>
      </c>
      <c r="D17753" s="38" t="s">
        <v>54394</v>
      </c>
      <c r="E17753" s="39" t="s">
        <v>1683</v>
      </c>
      <c r="F17753" s="37" t="s">
        <v>6231</v>
      </c>
    </row>
    <row r="17754" spans="1:6" ht="14.25" customHeight="1" x14ac:dyDescent="0.2">
      <c r="A17754" s="35" t="s">
        <v>2070</v>
      </c>
      <c r="B17754" s="36" t="s">
        <v>54395</v>
      </c>
      <c r="C17754" s="37">
        <v>86141501</v>
      </c>
      <c r="D17754" s="38" t="s">
        <v>54396</v>
      </c>
      <c r="E17754" s="39" t="s">
        <v>1683</v>
      </c>
      <c r="F17754" s="37" t="s">
        <v>6231</v>
      </c>
    </row>
    <row r="17755" spans="1:6" ht="14.25" customHeight="1" x14ac:dyDescent="0.2">
      <c r="A17755" s="35" t="s">
        <v>54397</v>
      </c>
      <c r="B17755" s="36" t="s">
        <v>54398</v>
      </c>
      <c r="C17755" s="37">
        <v>86141502</v>
      </c>
      <c r="D17755" s="38" t="s">
        <v>54399</v>
      </c>
      <c r="E17755" s="39" t="s">
        <v>1766</v>
      </c>
      <c r="F17755" s="37" t="s">
        <v>2917</v>
      </c>
    </row>
    <row r="17756" spans="1:6" ht="14.25" customHeight="1" x14ac:dyDescent="0.2">
      <c r="A17756" s="35" t="s">
        <v>54400</v>
      </c>
      <c r="B17756" s="36" t="s">
        <v>54401</v>
      </c>
      <c r="C17756" s="37">
        <v>86141503</v>
      </c>
      <c r="D17756" s="38" t="s">
        <v>54402</v>
      </c>
      <c r="E17756" s="39" t="s">
        <v>1683</v>
      </c>
      <c r="F17756" s="37" t="s">
        <v>6231</v>
      </c>
    </row>
    <row r="17757" spans="1:6" ht="14.25" customHeight="1" x14ac:dyDescent="0.2">
      <c r="A17757" s="35" t="s">
        <v>54403</v>
      </c>
      <c r="B17757" s="36" t="s">
        <v>54404</v>
      </c>
      <c r="C17757" s="37">
        <v>86141504</v>
      </c>
      <c r="D17757" s="38" t="s">
        <v>54405</v>
      </c>
      <c r="E17757" s="39" t="s">
        <v>1683</v>
      </c>
      <c r="F17757" s="37"/>
    </row>
    <row r="17758" spans="1:6" ht="14.25" customHeight="1" x14ac:dyDescent="0.2">
      <c r="A17758" s="35" t="s">
        <v>54406</v>
      </c>
      <c r="B17758" s="36" t="s">
        <v>54407</v>
      </c>
      <c r="C17758" s="37">
        <v>86141601</v>
      </c>
      <c r="D17758" s="38" t="s">
        <v>54408</v>
      </c>
      <c r="E17758" s="39" t="s">
        <v>1608</v>
      </c>
      <c r="F17758" s="37"/>
    </row>
    <row r="17759" spans="1:6" ht="14.25" customHeight="1" x14ac:dyDescent="0.2">
      <c r="A17759" s="35" t="s">
        <v>54409</v>
      </c>
      <c r="B17759" s="36" t="s">
        <v>54410</v>
      </c>
      <c r="C17759" s="37">
        <v>86141602</v>
      </c>
      <c r="D17759" s="38" t="s">
        <v>54411</v>
      </c>
      <c r="E17759" s="39" t="s">
        <v>1608</v>
      </c>
      <c r="F17759" s="37"/>
    </row>
    <row r="17760" spans="1:6" ht="14.25" customHeight="1" x14ac:dyDescent="0.2">
      <c r="A17760" s="35" t="s">
        <v>54412</v>
      </c>
      <c r="B17760" s="36" t="s">
        <v>54413</v>
      </c>
      <c r="C17760" s="37">
        <v>86141603</v>
      </c>
      <c r="D17760" s="38" t="s">
        <v>54414</v>
      </c>
      <c r="E17760" s="39" t="s">
        <v>1608</v>
      </c>
      <c r="F17760" s="37"/>
    </row>
    <row r="17761" spans="1:6" ht="14.25" customHeight="1" x14ac:dyDescent="0.2">
      <c r="A17761" s="35" t="s">
        <v>54415</v>
      </c>
      <c r="B17761" s="36" t="s">
        <v>54416</v>
      </c>
      <c r="C17761" s="37">
        <v>86141701</v>
      </c>
      <c r="D17761" s="38" t="s">
        <v>54415</v>
      </c>
      <c r="E17761" s="39" t="s">
        <v>1729</v>
      </c>
      <c r="F17761" s="37" t="s">
        <v>51892</v>
      </c>
    </row>
    <row r="17762" spans="1:6" ht="14.25" customHeight="1" x14ac:dyDescent="0.2">
      <c r="A17762" s="35" t="s">
        <v>54417</v>
      </c>
      <c r="B17762" s="36" t="s">
        <v>54418</v>
      </c>
      <c r="C17762" s="37">
        <v>86141702</v>
      </c>
      <c r="D17762" s="38" t="s">
        <v>54419</v>
      </c>
      <c r="E17762" s="39" t="s">
        <v>1729</v>
      </c>
      <c r="F17762" s="37" t="s">
        <v>51892</v>
      </c>
    </row>
    <row r="17763" spans="1:6" ht="14.25" customHeight="1" x14ac:dyDescent="0.2">
      <c r="A17763" s="35" t="s">
        <v>54420</v>
      </c>
      <c r="B17763" s="36" t="s">
        <v>54421</v>
      </c>
      <c r="C17763" s="37">
        <v>86141703</v>
      </c>
      <c r="D17763" s="38" t="s">
        <v>54422</v>
      </c>
      <c r="E17763" s="39" t="s">
        <v>1684</v>
      </c>
      <c r="F17763" s="37" t="s">
        <v>51931</v>
      </c>
    </row>
    <row r="17764" spans="1:6" ht="14.25" customHeight="1" x14ac:dyDescent="0.2">
      <c r="A17764" s="35" t="s">
        <v>54423</v>
      </c>
      <c r="B17764" s="36" t="s">
        <v>54424</v>
      </c>
      <c r="C17764" s="37">
        <v>86141704</v>
      </c>
      <c r="D17764" s="38" t="s">
        <v>54425</v>
      </c>
      <c r="E17764" s="39" t="s">
        <v>1683</v>
      </c>
      <c r="F17764" s="37"/>
    </row>
    <row r="17765" spans="1:6" ht="14.25" customHeight="1" x14ac:dyDescent="0.2">
      <c r="A17765" s="35" t="s">
        <v>54426</v>
      </c>
      <c r="B17765" s="36" t="s">
        <v>54427</v>
      </c>
      <c r="C17765" s="37">
        <v>90101501</v>
      </c>
      <c r="D17765" s="38" t="s">
        <v>54428</v>
      </c>
      <c r="E17765" s="39" t="s">
        <v>1766</v>
      </c>
      <c r="F17765" s="37" t="s">
        <v>2917</v>
      </c>
    </row>
    <row r="17766" spans="1:6" ht="14.25" customHeight="1" x14ac:dyDescent="0.2">
      <c r="A17766" s="35" t="s">
        <v>54429</v>
      </c>
      <c r="B17766" s="36" t="s">
        <v>54430</v>
      </c>
      <c r="C17766" s="37">
        <v>90101502</v>
      </c>
      <c r="D17766" s="38" t="s">
        <v>54431</v>
      </c>
      <c r="E17766" s="39" t="s">
        <v>1766</v>
      </c>
      <c r="F17766" s="37" t="s">
        <v>2917</v>
      </c>
    </row>
    <row r="17767" spans="1:6" ht="14.25" customHeight="1" x14ac:dyDescent="0.2">
      <c r="A17767" s="35" t="s">
        <v>54432</v>
      </c>
      <c r="B17767" s="36" t="s">
        <v>54433</v>
      </c>
      <c r="C17767" s="37">
        <v>90101503</v>
      </c>
      <c r="D17767" s="38" t="s">
        <v>54434</v>
      </c>
      <c r="E17767" s="39" t="s">
        <v>1766</v>
      </c>
      <c r="F17767" s="37" t="s">
        <v>2917</v>
      </c>
    </row>
    <row r="17768" spans="1:6" ht="14.25" customHeight="1" x14ac:dyDescent="0.2">
      <c r="A17768" s="35" t="s">
        <v>54435</v>
      </c>
      <c r="B17768" s="36" t="s">
        <v>54436</v>
      </c>
      <c r="C17768" s="37">
        <v>90101504</v>
      </c>
      <c r="D17768" s="38" t="s">
        <v>54437</v>
      </c>
      <c r="E17768" s="39" t="s">
        <v>1766</v>
      </c>
      <c r="F17768" s="37" t="s">
        <v>2917</v>
      </c>
    </row>
    <row r="17769" spans="1:6" ht="14.25" customHeight="1" x14ac:dyDescent="0.2">
      <c r="A17769" s="35" t="s">
        <v>54438</v>
      </c>
      <c r="B17769" s="36" t="s">
        <v>54439</v>
      </c>
      <c r="C17769" s="37">
        <v>90101601</v>
      </c>
      <c r="D17769" s="38" t="s">
        <v>54440</v>
      </c>
      <c r="E17769" s="39" t="s">
        <v>1608</v>
      </c>
      <c r="F17769" s="37" t="s">
        <v>46142</v>
      </c>
    </row>
    <row r="17770" spans="1:6" ht="14.25" customHeight="1" x14ac:dyDescent="0.2">
      <c r="A17770" s="35" t="s">
        <v>54441</v>
      </c>
      <c r="B17770" s="36" t="s">
        <v>54442</v>
      </c>
      <c r="C17770" s="37">
        <v>90101602</v>
      </c>
      <c r="D17770" s="38" t="s">
        <v>54443</v>
      </c>
      <c r="E17770" s="39" t="s">
        <v>1608</v>
      </c>
      <c r="F17770" s="37" t="s">
        <v>46142</v>
      </c>
    </row>
    <row r="17771" spans="1:6" ht="14.25" customHeight="1" x14ac:dyDescent="0.2">
      <c r="A17771" s="35" t="s">
        <v>1779</v>
      </c>
      <c r="B17771" s="36" t="s">
        <v>54444</v>
      </c>
      <c r="C17771" s="37">
        <v>90101603</v>
      </c>
      <c r="D17771" s="38" t="s">
        <v>54445</v>
      </c>
      <c r="E17771" s="39" t="s">
        <v>1608</v>
      </c>
      <c r="F17771" s="37" t="s">
        <v>46142</v>
      </c>
    </row>
    <row r="17772" spans="1:6" ht="14.25" customHeight="1" x14ac:dyDescent="0.2">
      <c r="A17772" s="35" t="s">
        <v>54446</v>
      </c>
      <c r="B17772" s="36" t="s">
        <v>54447</v>
      </c>
      <c r="C17772" s="37">
        <v>90101604</v>
      </c>
      <c r="D17772" s="38" t="s">
        <v>54448</v>
      </c>
      <c r="E17772" s="39" t="s">
        <v>37644</v>
      </c>
      <c r="F17772" s="37" t="s">
        <v>2086</v>
      </c>
    </row>
    <row r="17773" spans="1:6" ht="14.25" customHeight="1" x14ac:dyDescent="0.2">
      <c r="A17773" s="35" t="s">
        <v>54449</v>
      </c>
      <c r="B17773" s="36" t="s">
        <v>54450</v>
      </c>
      <c r="C17773" s="37">
        <v>90101701</v>
      </c>
      <c r="D17773" s="38" t="s">
        <v>54451</v>
      </c>
      <c r="E17773" s="39" t="s">
        <v>1608</v>
      </c>
      <c r="F17773" s="37"/>
    </row>
    <row r="17774" spans="1:6" ht="14.25" customHeight="1" x14ac:dyDescent="0.2">
      <c r="A17774" s="35" t="s">
        <v>54452</v>
      </c>
      <c r="B17774" s="36" t="s">
        <v>54453</v>
      </c>
      <c r="C17774" s="37">
        <v>90101801</v>
      </c>
      <c r="D17774" s="38" t="s">
        <v>54454</v>
      </c>
      <c r="E17774" s="39" t="s">
        <v>1608</v>
      </c>
      <c r="F17774" s="37"/>
    </row>
    <row r="17775" spans="1:6" ht="14.25" customHeight="1" x14ac:dyDescent="0.2">
      <c r="A17775" s="35" t="s">
        <v>1777</v>
      </c>
      <c r="B17775" s="36" t="s">
        <v>54455</v>
      </c>
      <c r="C17775" s="37">
        <v>90101802</v>
      </c>
      <c r="D17775" s="38" t="s">
        <v>54456</v>
      </c>
      <c r="E17775" s="39" t="s">
        <v>1608</v>
      </c>
      <c r="F17775" s="37"/>
    </row>
    <row r="17776" spans="1:6" ht="14.25" customHeight="1" x14ac:dyDescent="0.2">
      <c r="A17776" s="35" t="s">
        <v>1615</v>
      </c>
      <c r="B17776" s="36" t="s">
        <v>54457</v>
      </c>
      <c r="C17776" s="37">
        <v>90111501</v>
      </c>
      <c r="D17776" s="38" t="s">
        <v>54458</v>
      </c>
      <c r="E17776" s="39" t="s">
        <v>1766</v>
      </c>
      <c r="F17776" s="37" t="s">
        <v>2917</v>
      </c>
    </row>
    <row r="17777" spans="1:6" ht="14.25" customHeight="1" x14ac:dyDescent="0.2">
      <c r="A17777" s="35" t="s">
        <v>54459</v>
      </c>
      <c r="B17777" s="36" t="s">
        <v>54460</v>
      </c>
      <c r="C17777" s="37">
        <v>90111502</v>
      </c>
      <c r="D17777" s="38" t="s">
        <v>54461</v>
      </c>
      <c r="E17777" s="39" t="s">
        <v>2538</v>
      </c>
      <c r="F17777" s="37" t="s">
        <v>2539</v>
      </c>
    </row>
    <row r="17778" spans="1:6" ht="14.25" customHeight="1" x14ac:dyDescent="0.2">
      <c r="A17778" s="35" t="s">
        <v>54462</v>
      </c>
      <c r="B17778" s="36" t="s">
        <v>54463</v>
      </c>
      <c r="C17778" s="37">
        <v>90111503</v>
      </c>
      <c r="D17778" s="38" t="s">
        <v>54464</v>
      </c>
      <c r="E17778" s="39" t="s">
        <v>2538</v>
      </c>
      <c r="F17778" s="37" t="s">
        <v>2539</v>
      </c>
    </row>
    <row r="17779" spans="1:6" ht="14.25" customHeight="1" x14ac:dyDescent="0.2">
      <c r="A17779" s="35" t="s">
        <v>54465</v>
      </c>
      <c r="B17779" s="36" t="s">
        <v>54466</v>
      </c>
      <c r="C17779" s="37">
        <v>90111504</v>
      </c>
      <c r="D17779" s="38" t="s">
        <v>54467</v>
      </c>
      <c r="E17779" s="39" t="s">
        <v>2076</v>
      </c>
      <c r="F17779" s="37" t="s">
        <v>52134</v>
      </c>
    </row>
    <row r="17780" spans="1:6" ht="14.25" customHeight="1" x14ac:dyDescent="0.2">
      <c r="A17780" s="35" t="s">
        <v>1762</v>
      </c>
      <c r="B17780" s="36" t="s">
        <v>54468</v>
      </c>
      <c r="C17780" s="37">
        <v>90111601</v>
      </c>
      <c r="D17780" s="38" t="s">
        <v>54469</v>
      </c>
      <c r="E17780" s="39" t="s">
        <v>2076</v>
      </c>
      <c r="F17780" s="37" t="s">
        <v>52134</v>
      </c>
    </row>
    <row r="17781" spans="1:6" ht="14.25" customHeight="1" x14ac:dyDescent="0.2">
      <c r="A17781" s="35" t="s">
        <v>54470</v>
      </c>
      <c r="B17781" s="36" t="s">
        <v>54471</v>
      </c>
      <c r="C17781" s="37">
        <v>90111602</v>
      </c>
      <c r="D17781" s="38" t="s">
        <v>54472</v>
      </c>
      <c r="E17781" s="39" t="s">
        <v>2076</v>
      </c>
      <c r="F17781" s="37" t="s">
        <v>52134</v>
      </c>
    </row>
    <row r="17782" spans="1:6" ht="14.25" customHeight="1" x14ac:dyDescent="0.2">
      <c r="A17782" s="35" t="s">
        <v>54473</v>
      </c>
      <c r="B17782" s="36" t="s">
        <v>54474</v>
      </c>
      <c r="C17782" s="37">
        <v>90111603</v>
      </c>
      <c r="D17782" s="38" t="s">
        <v>54473</v>
      </c>
      <c r="E17782" s="39" t="s">
        <v>2076</v>
      </c>
      <c r="F17782" s="37" t="s">
        <v>52134</v>
      </c>
    </row>
    <row r="17783" spans="1:6" ht="14.25" customHeight="1" x14ac:dyDescent="0.2">
      <c r="A17783" s="35" t="s">
        <v>13600</v>
      </c>
      <c r="B17783" s="36" t="s">
        <v>54475</v>
      </c>
      <c r="C17783" s="37">
        <v>90111604</v>
      </c>
      <c r="D17783" s="38" t="s">
        <v>54476</v>
      </c>
      <c r="E17783" s="39" t="s">
        <v>2076</v>
      </c>
      <c r="F17783" s="37" t="s">
        <v>52134</v>
      </c>
    </row>
    <row r="17784" spans="1:6" ht="14.25" customHeight="1" x14ac:dyDescent="0.2">
      <c r="A17784" s="35" t="s">
        <v>54477</v>
      </c>
      <c r="B17784" s="36" t="s">
        <v>54478</v>
      </c>
      <c r="C17784" s="37">
        <v>90111701</v>
      </c>
      <c r="D17784" s="38" t="s">
        <v>54479</v>
      </c>
      <c r="E17784" s="39" t="s">
        <v>1556</v>
      </c>
      <c r="F17784" s="37" t="s">
        <v>54480</v>
      </c>
    </row>
    <row r="17785" spans="1:6" ht="14.25" customHeight="1" x14ac:dyDescent="0.2">
      <c r="A17785" s="35" t="s">
        <v>54481</v>
      </c>
      <c r="B17785" s="36" t="s">
        <v>54482</v>
      </c>
      <c r="C17785" s="37">
        <v>90111702</v>
      </c>
      <c r="D17785" s="38" t="s">
        <v>54483</v>
      </c>
      <c r="E17785" s="39" t="s">
        <v>54484</v>
      </c>
      <c r="F17785" s="37"/>
    </row>
    <row r="17786" spans="1:6" ht="14.25" customHeight="1" x14ac:dyDescent="0.2">
      <c r="A17786" s="35" t="s">
        <v>54485</v>
      </c>
      <c r="B17786" s="36" t="s">
        <v>54486</v>
      </c>
      <c r="C17786" s="37">
        <v>90111703</v>
      </c>
      <c r="D17786" s="38" t="s">
        <v>54487</v>
      </c>
      <c r="E17786" s="39" t="s">
        <v>54484</v>
      </c>
      <c r="F17786" s="37" t="s">
        <v>54488</v>
      </c>
    </row>
    <row r="17787" spans="1:6" ht="14.25" customHeight="1" x14ac:dyDescent="0.2">
      <c r="A17787" s="35" t="s">
        <v>54489</v>
      </c>
      <c r="B17787" s="36" t="s">
        <v>54490</v>
      </c>
      <c r="C17787" s="37">
        <v>90111801</v>
      </c>
      <c r="D17787" s="38" t="s">
        <v>54491</v>
      </c>
      <c r="E17787" s="39" t="s">
        <v>2076</v>
      </c>
      <c r="F17787" s="37" t="s">
        <v>52134</v>
      </c>
    </row>
    <row r="17788" spans="1:6" ht="14.25" customHeight="1" x14ac:dyDescent="0.2">
      <c r="A17788" s="35" t="s">
        <v>54492</v>
      </c>
      <c r="B17788" s="36" t="s">
        <v>54493</v>
      </c>
      <c r="C17788" s="37">
        <v>90111802</v>
      </c>
      <c r="D17788" s="38" t="s">
        <v>54494</v>
      </c>
      <c r="E17788" s="39" t="s">
        <v>2076</v>
      </c>
      <c r="F17788" s="37" t="s">
        <v>52134</v>
      </c>
    </row>
    <row r="17789" spans="1:6" ht="14.25" customHeight="1" x14ac:dyDescent="0.2">
      <c r="A17789" s="35" t="s">
        <v>54495</v>
      </c>
      <c r="B17789" s="36" t="s">
        <v>54496</v>
      </c>
      <c r="C17789" s="37">
        <v>90111803</v>
      </c>
      <c r="D17789" s="38" t="s">
        <v>54497</v>
      </c>
      <c r="E17789" s="39" t="s">
        <v>2076</v>
      </c>
      <c r="F17789" s="37" t="s">
        <v>52134</v>
      </c>
    </row>
    <row r="17790" spans="1:6" ht="14.25" customHeight="1" x14ac:dyDescent="0.2">
      <c r="A17790" s="35" t="s">
        <v>54498</v>
      </c>
      <c r="B17790" s="36" t="s">
        <v>54499</v>
      </c>
      <c r="C17790" s="37">
        <v>90121501</v>
      </c>
      <c r="D17790" s="38" t="s">
        <v>54500</v>
      </c>
      <c r="E17790" s="39" t="s">
        <v>1766</v>
      </c>
      <c r="F17790" s="37" t="s">
        <v>2917</v>
      </c>
    </row>
    <row r="17791" spans="1:6" ht="14.25" customHeight="1" x14ac:dyDescent="0.2">
      <c r="A17791" s="35" t="s">
        <v>54501</v>
      </c>
      <c r="B17791" s="36" t="s">
        <v>54502</v>
      </c>
      <c r="C17791" s="37">
        <v>90121502</v>
      </c>
      <c r="D17791" s="38" t="s">
        <v>54503</v>
      </c>
      <c r="E17791" s="39" t="s">
        <v>1766</v>
      </c>
      <c r="F17791" s="37" t="s">
        <v>2917</v>
      </c>
    </row>
    <row r="17792" spans="1:6" ht="14.25" customHeight="1" x14ac:dyDescent="0.2">
      <c r="A17792" s="35" t="s">
        <v>54504</v>
      </c>
      <c r="B17792" s="36" t="s">
        <v>54505</v>
      </c>
      <c r="C17792" s="37">
        <v>90121503</v>
      </c>
      <c r="D17792" s="38" t="s">
        <v>54506</v>
      </c>
      <c r="E17792" s="39" t="s">
        <v>51628</v>
      </c>
      <c r="F17792" s="37" t="s">
        <v>51629</v>
      </c>
    </row>
    <row r="17793" spans="1:6" ht="14.25" customHeight="1" x14ac:dyDescent="0.2">
      <c r="A17793" s="35" t="s">
        <v>54507</v>
      </c>
      <c r="B17793" s="36" t="s">
        <v>54508</v>
      </c>
      <c r="C17793" s="37">
        <v>90121601</v>
      </c>
      <c r="D17793" s="38" t="s">
        <v>54509</v>
      </c>
      <c r="E17793" s="39" t="s">
        <v>1766</v>
      </c>
      <c r="F17793" s="37" t="s">
        <v>2917</v>
      </c>
    </row>
    <row r="17794" spans="1:6" ht="14.25" customHeight="1" x14ac:dyDescent="0.2">
      <c r="A17794" s="35" t="s">
        <v>54510</v>
      </c>
      <c r="B17794" s="36" t="s">
        <v>54511</v>
      </c>
      <c r="C17794" s="37">
        <v>90121602</v>
      </c>
      <c r="D17794" s="38" t="s">
        <v>54512</v>
      </c>
      <c r="E17794" s="39" t="s">
        <v>1766</v>
      </c>
      <c r="F17794" s="37" t="s">
        <v>2917</v>
      </c>
    </row>
    <row r="17795" spans="1:6" ht="14.25" customHeight="1" x14ac:dyDescent="0.2">
      <c r="A17795" s="35" t="s">
        <v>54513</v>
      </c>
      <c r="B17795" s="36" t="s">
        <v>54514</v>
      </c>
      <c r="C17795" s="37">
        <v>90121701</v>
      </c>
      <c r="D17795" s="38" t="s">
        <v>54515</v>
      </c>
      <c r="E17795" s="39" t="s">
        <v>1683</v>
      </c>
      <c r="F17795" s="37"/>
    </row>
    <row r="17796" spans="1:6" ht="14.25" customHeight="1" x14ac:dyDescent="0.2">
      <c r="A17796" s="35" t="s">
        <v>54516</v>
      </c>
      <c r="B17796" s="36" t="s">
        <v>54517</v>
      </c>
      <c r="C17796" s="37">
        <v>90121702</v>
      </c>
      <c r="D17796" s="38" t="s">
        <v>54518</v>
      </c>
      <c r="E17796" s="39" t="s">
        <v>1766</v>
      </c>
      <c r="F17796" s="37" t="s">
        <v>2917</v>
      </c>
    </row>
    <row r="17797" spans="1:6" ht="14.25" customHeight="1" x14ac:dyDescent="0.2">
      <c r="A17797" s="35" t="s">
        <v>54519</v>
      </c>
      <c r="B17797" s="36" t="s">
        <v>54520</v>
      </c>
      <c r="C17797" s="37">
        <v>90131501</v>
      </c>
      <c r="D17797" s="38" t="s">
        <v>54521</v>
      </c>
      <c r="E17797" s="39" t="s">
        <v>53062</v>
      </c>
      <c r="F17797" s="37" t="s">
        <v>53063</v>
      </c>
    </row>
    <row r="17798" spans="1:6" ht="14.25" customHeight="1" x14ac:dyDescent="0.2">
      <c r="A17798" s="35" t="s">
        <v>54522</v>
      </c>
      <c r="B17798" s="36" t="s">
        <v>54523</v>
      </c>
      <c r="C17798" s="37">
        <v>90131502</v>
      </c>
      <c r="D17798" s="38" t="s">
        <v>54524</v>
      </c>
      <c r="E17798" s="39" t="s">
        <v>53062</v>
      </c>
      <c r="F17798" s="37" t="s">
        <v>53063</v>
      </c>
    </row>
    <row r="17799" spans="1:6" ht="14.25" customHeight="1" x14ac:dyDescent="0.2">
      <c r="A17799" s="35" t="s">
        <v>54525</v>
      </c>
      <c r="B17799" s="36" t="s">
        <v>54526</v>
      </c>
      <c r="C17799" s="37">
        <v>90131503</v>
      </c>
      <c r="D17799" s="38" t="s">
        <v>54527</v>
      </c>
      <c r="E17799" s="39" t="s">
        <v>53062</v>
      </c>
      <c r="F17799" s="37" t="s">
        <v>53063</v>
      </c>
    </row>
    <row r="17800" spans="1:6" ht="14.25" customHeight="1" x14ac:dyDescent="0.2">
      <c r="A17800" s="35" t="s">
        <v>54528</v>
      </c>
      <c r="B17800" s="36" t="s">
        <v>54529</v>
      </c>
      <c r="C17800" s="37">
        <v>90131504</v>
      </c>
      <c r="D17800" s="38" t="s">
        <v>54530</v>
      </c>
      <c r="E17800" s="39" t="s">
        <v>53062</v>
      </c>
      <c r="F17800" s="37" t="s">
        <v>53063</v>
      </c>
    </row>
    <row r="17801" spans="1:6" ht="14.25" customHeight="1" x14ac:dyDescent="0.2">
      <c r="A17801" s="35" t="s">
        <v>54531</v>
      </c>
      <c r="B17801" s="36" t="s">
        <v>54532</v>
      </c>
      <c r="C17801" s="37">
        <v>90131601</v>
      </c>
      <c r="D17801" s="38" t="s">
        <v>54533</v>
      </c>
      <c r="E17801" s="39" t="s">
        <v>53062</v>
      </c>
      <c r="F17801" s="37"/>
    </row>
    <row r="17802" spans="1:6" ht="14.25" customHeight="1" x14ac:dyDescent="0.2">
      <c r="A17802" s="35" t="s">
        <v>54534</v>
      </c>
      <c r="B17802" s="36" t="s">
        <v>54535</v>
      </c>
      <c r="C17802" s="37">
        <v>90131602</v>
      </c>
      <c r="D17802" s="38" t="s">
        <v>54536</v>
      </c>
      <c r="E17802" s="39" t="s">
        <v>1766</v>
      </c>
      <c r="F17802" s="37" t="s">
        <v>2917</v>
      </c>
    </row>
    <row r="17803" spans="1:6" ht="14.25" customHeight="1" x14ac:dyDescent="0.2">
      <c r="A17803" s="35" t="s">
        <v>54537</v>
      </c>
      <c r="B17803" s="36" t="s">
        <v>54538</v>
      </c>
      <c r="C17803" s="37">
        <v>90141501</v>
      </c>
      <c r="D17803" s="38" t="s">
        <v>54539</v>
      </c>
      <c r="E17803" s="39" t="s">
        <v>54540</v>
      </c>
      <c r="F17803" s="37" t="s">
        <v>54541</v>
      </c>
    </row>
    <row r="17804" spans="1:6" ht="14.25" customHeight="1" x14ac:dyDescent="0.2">
      <c r="A17804" s="35" t="s">
        <v>54542</v>
      </c>
      <c r="B17804" s="36" t="s">
        <v>54543</v>
      </c>
      <c r="C17804" s="37">
        <v>90141502</v>
      </c>
      <c r="D17804" s="38" t="s">
        <v>54544</v>
      </c>
      <c r="E17804" s="39" t="s">
        <v>54540</v>
      </c>
      <c r="F17804" s="37" t="s">
        <v>54541</v>
      </c>
    </row>
    <row r="17805" spans="1:6" ht="14.25" customHeight="1" x14ac:dyDescent="0.2">
      <c r="A17805" s="35" t="s">
        <v>54545</v>
      </c>
      <c r="B17805" s="36" t="s">
        <v>54546</v>
      </c>
      <c r="C17805" s="37">
        <v>90141503</v>
      </c>
      <c r="D17805" s="38" t="s">
        <v>54547</v>
      </c>
      <c r="E17805" s="39" t="s">
        <v>1608</v>
      </c>
      <c r="F17805" s="37" t="s">
        <v>46142</v>
      </c>
    </row>
    <row r="17806" spans="1:6" ht="14.25" customHeight="1" x14ac:dyDescent="0.2">
      <c r="A17806" s="35" t="s">
        <v>54548</v>
      </c>
      <c r="B17806" s="36" t="s">
        <v>54549</v>
      </c>
      <c r="C17806" s="37">
        <v>90141601</v>
      </c>
      <c r="D17806" s="38" t="s">
        <v>54550</v>
      </c>
      <c r="E17806" s="39" t="s">
        <v>54540</v>
      </c>
      <c r="F17806" s="37" t="s">
        <v>54541</v>
      </c>
    </row>
    <row r="17807" spans="1:6" ht="14.25" customHeight="1" x14ac:dyDescent="0.2">
      <c r="A17807" s="35" t="s">
        <v>54551</v>
      </c>
      <c r="B17807" s="36" t="s">
        <v>54552</v>
      </c>
      <c r="C17807" s="37">
        <v>90141602</v>
      </c>
      <c r="D17807" s="38" t="s">
        <v>54553</v>
      </c>
      <c r="E17807" s="39" t="s">
        <v>54540</v>
      </c>
      <c r="F17807" s="37" t="s">
        <v>54541</v>
      </c>
    </row>
    <row r="17808" spans="1:6" ht="14.25" customHeight="1" x14ac:dyDescent="0.2">
      <c r="A17808" s="35" t="s">
        <v>54554</v>
      </c>
      <c r="B17808" s="36" t="s">
        <v>54555</v>
      </c>
      <c r="C17808" s="37">
        <v>90141603</v>
      </c>
      <c r="D17808" s="38" t="s">
        <v>54556</v>
      </c>
      <c r="E17808" s="39" t="s">
        <v>54540</v>
      </c>
      <c r="F17808" s="37" t="s">
        <v>54541</v>
      </c>
    </row>
    <row r="17809" spans="1:6" ht="14.25" customHeight="1" x14ac:dyDescent="0.2">
      <c r="A17809" s="35" t="s">
        <v>54557</v>
      </c>
      <c r="B17809" s="36" t="s">
        <v>54558</v>
      </c>
      <c r="C17809" s="37">
        <v>90141701</v>
      </c>
      <c r="D17809" s="38" t="s">
        <v>54559</v>
      </c>
      <c r="E17809" s="39" t="s">
        <v>54540</v>
      </c>
      <c r="F17809" s="37" t="s">
        <v>54541</v>
      </c>
    </row>
    <row r="17810" spans="1:6" ht="14.25" customHeight="1" x14ac:dyDescent="0.2">
      <c r="A17810" s="35" t="s">
        <v>54560</v>
      </c>
      <c r="B17810" s="36" t="s">
        <v>54561</v>
      </c>
      <c r="C17810" s="37">
        <v>90141702</v>
      </c>
      <c r="D17810" s="38" t="s">
        <v>54562</v>
      </c>
      <c r="E17810" s="39" t="s">
        <v>54540</v>
      </c>
      <c r="F17810" s="37" t="s">
        <v>54541</v>
      </c>
    </row>
    <row r="17811" spans="1:6" ht="14.25" customHeight="1" x14ac:dyDescent="0.2">
      <c r="A17811" s="35" t="s">
        <v>54563</v>
      </c>
      <c r="B17811" s="36" t="s">
        <v>54564</v>
      </c>
      <c r="C17811" s="37">
        <v>90141703</v>
      </c>
      <c r="D17811" s="38" t="s">
        <v>54565</v>
      </c>
      <c r="E17811" s="39" t="s">
        <v>54540</v>
      </c>
      <c r="F17811" s="37" t="s">
        <v>54541</v>
      </c>
    </row>
    <row r="17812" spans="1:6" ht="14.25" customHeight="1" x14ac:dyDescent="0.2">
      <c r="A17812" s="35" t="s">
        <v>54566</v>
      </c>
      <c r="B17812" s="36" t="s">
        <v>54567</v>
      </c>
      <c r="C17812" s="37">
        <v>90151501</v>
      </c>
      <c r="D17812" s="38" t="s">
        <v>54568</v>
      </c>
      <c r="E17812" s="39" t="s">
        <v>1608</v>
      </c>
      <c r="F17812" s="37"/>
    </row>
    <row r="17813" spans="1:6" ht="14.25" customHeight="1" x14ac:dyDescent="0.2">
      <c r="A17813" s="35" t="s">
        <v>54569</v>
      </c>
      <c r="B17813" s="36" t="s">
        <v>54570</v>
      </c>
      <c r="C17813" s="37">
        <v>90151502</v>
      </c>
      <c r="D17813" s="38" t="s">
        <v>54569</v>
      </c>
      <c r="E17813" s="39" t="s">
        <v>46008</v>
      </c>
      <c r="F17813" s="37" t="s">
        <v>46009</v>
      </c>
    </row>
    <row r="17814" spans="1:6" ht="14.25" customHeight="1" x14ac:dyDescent="0.2">
      <c r="A17814" s="35" t="s">
        <v>54571</v>
      </c>
      <c r="B17814" s="36" t="s">
        <v>54572</v>
      </c>
      <c r="C17814" s="37">
        <v>90151503</v>
      </c>
      <c r="D17814" s="38" t="s">
        <v>54573</v>
      </c>
      <c r="E17814" s="39" t="s">
        <v>1608</v>
      </c>
      <c r="F17814" s="37"/>
    </row>
    <row r="17815" spans="1:6" ht="14.25" customHeight="1" x14ac:dyDescent="0.2">
      <c r="A17815" s="35" t="s">
        <v>54574</v>
      </c>
      <c r="B17815" s="36" t="s">
        <v>54575</v>
      </c>
      <c r="C17815" s="37">
        <v>90151601</v>
      </c>
      <c r="D17815" s="38" t="s">
        <v>54576</v>
      </c>
      <c r="E17815" s="39" t="s">
        <v>53062</v>
      </c>
      <c r="F17815" s="37" t="s">
        <v>53063</v>
      </c>
    </row>
    <row r="17816" spans="1:6" ht="14.25" customHeight="1" x14ac:dyDescent="0.2">
      <c r="A17816" s="35" t="s">
        <v>54577</v>
      </c>
      <c r="B17816" s="36" t="s">
        <v>54578</v>
      </c>
      <c r="C17816" s="37">
        <v>90151602</v>
      </c>
      <c r="D17816" s="38" t="s">
        <v>54579</v>
      </c>
      <c r="E17816" s="39" t="s">
        <v>1608</v>
      </c>
      <c r="F17816" s="37"/>
    </row>
    <row r="17817" spans="1:6" ht="14.25" customHeight="1" x14ac:dyDescent="0.2">
      <c r="A17817" s="35" t="s">
        <v>54580</v>
      </c>
      <c r="B17817" s="36" t="s">
        <v>54581</v>
      </c>
      <c r="C17817" s="37">
        <v>90151603</v>
      </c>
      <c r="D17817" s="38" t="s">
        <v>54580</v>
      </c>
      <c r="E17817" s="39" t="s">
        <v>53062</v>
      </c>
      <c r="F17817" s="37" t="s">
        <v>53063</v>
      </c>
    </row>
    <row r="17818" spans="1:6" ht="14.25" customHeight="1" x14ac:dyDescent="0.2">
      <c r="A17818" s="35" t="s">
        <v>54582</v>
      </c>
      <c r="B17818" s="36" t="s">
        <v>54583</v>
      </c>
      <c r="C17818" s="37">
        <v>90151701</v>
      </c>
      <c r="D17818" s="38" t="s">
        <v>54584</v>
      </c>
      <c r="E17818" s="39" t="s">
        <v>1766</v>
      </c>
      <c r="F17818" s="37" t="s">
        <v>2917</v>
      </c>
    </row>
    <row r="17819" spans="1:6" ht="14.25" customHeight="1" x14ac:dyDescent="0.2">
      <c r="A17819" s="35" t="s">
        <v>54585</v>
      </c>
      <c r="B17819" s="36" t="s">
        <v>54586</v>
      </c>
      <c r="C17819" s="37">
        <v>90151702</v>
      </c>
      <c r="D17819" s="38" t="s">
        <v>54587</v>
      </c>
      <c r="E17819" s="39" t="s">
        <v>2538</v>
      </c>
      <c r="F17819" s="37" t="s">
        <v>2539</v>
      </c>
    </row>
    <row r="17820" spans="1:6" ht="14.25" customHeight="1" x14ac:dyDescent="0.2">
      <c r="A17820" s="35" t="s">
        <v>54588</v>
      </c>
      <c r="B17820" s="36" t="s">
        <v>54589</v>
      </c>
      <c r="C17820" s="37">
        <v>90151703</v>
      </c>
      <c r="D17820" s="38" t="s">
        <v>54590</v>
      </c>
      <c r="E17820" s="39" t="s">
        <v>2538</v>
      </c>
      <c r="F17820" s="37" t="s">
        <v>2539</v>
      </c>
    </row>
    <row r="17821" spans="1:6" ht="14.25" customHeight="1" x14ac:dyDescent="0.2">
      <c r="A17821" s="35" t="s">
        <v>54591</v>
      </c>
      <c r="B17821" s="36" t="s">
        <v>54592</v>
      </c>
      <c r="C17821" s="37">
        <v>90151801</v>
      </c>
      <c r="D17821" s="38" t="s">
        <v>54593</v>
      </c>
      <c r="E17821" s="39" t="s">
        <v>54594</v>
      </c>
      <c r="F17821" s="37" t="s">
        <v>54595</v>
      </c>
    </row>
    <row r="17822" spans="1:6" ht="14.25" customHeight="1" x14ac:dyDescent="0.2">
      <c r="A17822" s="35" t="s">
        <v>54596</v>
      </c>
      <c r="B17822" s="36" t="s">
        <v>54597</v>
      </c>
      <c r="C17822" s="37">
        <v>90151802</v>
      </c>
      <c r="D17822" s="38" t="s">
        <v>54598</v>
      </c>
      <c r="E17822" s="39" t="s">
        <v>1608</v>
      </c>
      <c r="F17822" s="37" t="s">
        <v>46142</v>
      </c>
    </row>
    <row r="17823" spans="1:6" ht="14.25" customHeight="1" x14ac:dyDescent="0.2">
      <c r="A17823" s="35" t="s">
        <v>54599</v>
      </c>
      <c r="B17823" s="36" t="s">
        <v>54600</v>
      </c>
      <c r="C17823" s="37">
        <v>90151803</v>
      </c>
      <c r="D17823" s="38" t="s">
        <v>54601</v>
      </c>
      <c r="E17823" s="39" t="s">
        <v>1608</v>
      </c>
      <c r="F17823" s="37" t="s">
        <v>46142</v>
      </c>
    </row>
    <row r="17824" spans="1:6" ht="14.25" customHeight="1" x14ac:dyDescent="0.2">
      <c r="A17824" s="35" t="s">
        <v>54602</v>
      </c>
      <c r="B17824" s="36" t="s">
        <v>54603</v>
      </c>
      <c r="C17824" s="37">
        <v>90151901</v>
      </c>
      <c r="D17824" s="38" t="s">
        <v>54604</v>
      </c>
      <c r="E17824" s="39" t="s">
        <v>2538</v>
      </c>
      <c r="F17824" s="37" t="s">
        <v>2539</v>
      </c>
    </row>
    <row r="17825" spans="1:6" ht="14.25" customHeight="1" x14ac:dyDescent="0.2">
      <c r="A17825" s="35" t="s">
        <v>54605</v>
      </c>
      <c r="B17825" s="36" t="s">
        <v>54606</v>
      </c>
      <c r="C17825" s="37">
        <v>90151902</v>
      </c>
      <c r="D17825" s="38" t="s">
        <v>54607</v>
      </c>
      <c r="E17825" s="39" t="s">
        <v>2538</v>
      </c>
      <c r="F17825" s="37" t="s">
        <v>2539</v>
      </c>
    </row>
    <row r="17826" spans="1:6" ht="14.25" customHeight="1" x14ac:dyDescent="0.2">
      <c r="A17826" s="35" t="s">
        <v>54608</v>
      </c>
      <c r="B17826" s="36" t="s">
        <v>54609</v>
      </c>
      <c r="C17826" s="37">
        <v>90151903</v>
      </c>
      <c r="D17826" s="38" t="s">
        <v>54610</v>
      </c>
      <c r="E17826" s="39" t="s">
        <v>2538</v>
      </c>
      <c r="F17826" s="37" t="s">
        <v>2539</v>
      </c>
    </row>
    <row r="17827" spans="1:6" ht="14.25" customHeight="1" x14ac:dyDescent="0.2">
      <c r="A17827" s="35" t="s">
        <v>54611</v>
      </c>
      <c r="B17827" s="36" t="s">
        <v>54612</v>
      </c>
      <c r="C17827" s="37">
        <v>90152001</v>
      </c>
      <c r="D17827" s="38" t="s">
        <v>54613</v>
      </c>
      <c r="E17827" s="39" t="s">
        <v>1766</v>
      </c>
      <c r="F17827" s="37" t="s">
        <v>2917</v>
      </c>
    </row>
    <row r="17828" spans="1:6" ht="14.25" customHeight="1" x14ac:dyDescent="0.2">
      <c r="A17828" s="35" t="s">
        <v>54614</v>
      </c>
      <c r="B17828" s="36" t="s">
        <v>54615</v>
      </c>
      <c r="C17828" s="37">
        <v>90152002</v>
      </c>
      <c r="D17828" s="38" t="s">
        <v>54616</v>
      </c>
      <c r="E17828" s="39" t="s">
        <v>1766</v>
      </c>
      <c r="F17828" s="37" t="s">
        <v>2917</v>
      </c>
    </row>
    <row r="17829" spans="1:6" ht="14.25" customHeight="1" x14ac:dyDescent="0.2">
      <c r="A17829" s="35" t="s">
        <v>54617</v>
      </c>
      <c r="B17829" s="36" t="s">
        <v>54618</v>
      </c>
      <c r="C17829" s="37">
        <v>90152101</v>
      </c>
      <c r="D17829" s="38" t="s">
        <v>54619</v>
      </c>
      <c r="E17829" s="39" t="s">
        <v>1766</v>
      </c>
      <c r="F17829" s="37" t="s">
        <v>2917</v>
      </c>
    </row>
    <row r="17830" spans="1:6" ht="14.25" customHeight="1" x14ac:dyDescent="0.2">
      <c r="A17830" s="35" t="s">
        <v>54620</v>
      </c>
      <c r="B17830" s="36" t="s">
        <v>54621</v>
      </c>
      <c r="C17830" s="37">
        <v>91101501</v>
      </c>
      <c r="D17830" s="38" t="s">
        <v>54622</v>
      </c>
      <c r="E17830" s="39" t="s">
        <v>1766</v>
      </c>
      <c r="F17830" s="37" t="s">
        <v>2917</v>
      </c>
    </row>
    <row r="17831" spans="1:6" ht="14.25" customHeight="1" x14ac:dyDescent="0.2">
      <c r="A17831" s="35" t="s">
        <v>54623</v>
      </c>
      <c r="B17831" s="36" t="s">
        <v>54624</v>
      </c>
      <c r="C17831" s="37">
        <v>91101502</v>
      </c>
      <c r="D17831" s="38" t="s">
        <v>54625</v>
      </c>
      <c r="E17831" s="39" t="s">
        <v>1766</v>
      </c>
      <c r="F17831" s="37" t="s">
        <v>2917</v>
      </c>
    </row>
    <row r="17832" spans="1:6" ht="14.25" customHeight="1" x14ac:dyDescent="0.2">
      <c r="A17832" s="35" t="s">
        <v>54626</v>
      </c>
      <c r="B17832" s="36" t="s">
        <v>54627</v>
      </c>
      <c r="C17832" s="37">
        <v>91101503</v>
      </c>
      <c r="D17832" s="38" t="s">
        <v>54628</v>
      </c>
      <c r="E17832" s="39" t="s">
        <v>1766</v>
      </c>
      <c r="F17832" s="37" t="s">
        <v>2917</v>
      </c>
    </row>
    <row r="17833" spans="1:6" ht="14.25" customHeight="1" x14ac:dyDescent="0.2">
      <c r="A17833" s="35" t="s">
        <v>54629</v>
      </c>
      <c r="B17833" s="36" t="s">
        <v>54630</v>
      </c>
      <c r="C17833" s="37">
        <v>91101504</v>
      </c>
      <c r="D17833" s="38" t="s">
        <v>54631</v>
      </c>
      <c r="E17833" s="39" t="s">
        <v>1683</v>
      </c>
      <c r="F17833" s="37"/>
    </row>
    <row r="17834" spans="1:6" ht="14.25" customHeight="1" x14ac:dyDescent="0.2">
      <c r="A17834" s="35" t="s">
        <v>54632</v>
      </c>
      <c r="B17834" s="36" t="s">
        <v>54633</v>
      </c>
      <c r="C17834" s="37">
        <v>91101505</v>
      </c>
      <c r="D17834" s="38" t="s">
        <v>54634</v>
      </c>
      <c r="E17834" s="39" t="s">
        <v>1683</v>
      </c>
      <c r="F17834" s="37"/>
    </row>
    <row r="17835" spans="1:6" ht="14.25" customHeight="1" x14ac:dyDescent="0.2">
      <c r="A17835" s="35" t="s">
        <v>54635</v>
      </c>
      <c r="B17835" s="36" t="s">
        <v>54636</v>
      </c>
      <c r="C17835" s="37">
        <v>91101601</v>
      </c>
      <c r="D17835" s="38" t="s">
        <v>54637</v>
      </c>
      <c r="E17835" s="39" t="s">
        <v>1683</v>
      </c>
      <c r="F17835" s="37"/>
    </row>
    <row r="17836" spans="1:6" ht="14.25" customHeight="1" x14ac:dyDescent="0.2">
      <c r="A17836" s="35" t="s">
        <v>54638</v>
      </c>
      <c r="B17836" s="36" t="s">
        <v>54639</v>
      </c>
      <c r="C17836" s="37">
        <v>91101602</v>
      </c>
      <c r="D17836" s="38" t="s">
        <v>54640</v>
      </c>
      <c r="E17836" s="39" t="s">
        <v>1766</v>
      </c>
      <c r="F17836" s="37" t="s">
        <v>2917</v>
      </c>
    </row>
    <row r="17837" spans="1:6" ht="14.25" customHeight="1" x14ac:dyDescent="0.2">
      <c r="A17837" s="35" t="s">
        <v>54641</v>
      </c>
      <c r="B17837" s="36" t="s">
        <v>54642</v>
      </c>
      <c r="C17837" s="37">
        <v>91101603</v>
      </c>
      <c r="D17837" s="38" t="s">
        <v>54643</v>
      </c>
      <c r="E17837" s="39" t="s">
        <v>1766</v>
      </c>
      <c r="F17837" s="37" t="s">
        <v>2917</v>
      </c>
    </row>
    <row r="17838" spans="1:6" ht="14.25" customHeight="1" x14ac:dyDescent="0.2">
      <c r="A17838" s="35" t="s">
        <v>54644</v>
      </c>
      <c r="B17838" s="36" t="s">
        <v>54645</v>
      </c>
      <c r="C17838" s="37">
        <v>91101604</v>
      </c>
      <c r="D17838" s="38" t="s">
        <v>54646</v>
      </c>
      <c r="E17838" s="39" t="s">
        <v>1766</v>
      </c>
      <c r="F17838" s="37" t="s">
        <v>2917</v>
      </c>
    </row>
    <row r="17839" spans="1:6" ht="14.25" customHeight="1" x14ac:dyDescent="0.2">
      <c r="A17839" s="35" t="s">
        <v>54647</v>
      </c>
      <c r="B17839" s="36" t="s">
        <v>54648</v>
      </c>
      <c r="C17839" s="37">
        <v>91101605</v>
      </c>
      <c r="D17839" s="38" t="s">
        <v>54649</v>
      </c>
      <c r="E17839" s="39" t="s">
        <v>1683</v>
      </c>
      <c r="F17839" s="37"/>
    </row>
    <row r="17840" spans="1:6" ht="14.25" customHeight="1" x14ac:dyDescent="0.2">
      <c r="A17840" s="35" t="s">
        <v>54650</v>
      </c>
      <c r="B17840" s="36" t="s">
        <v>54651</v>
      </c>
      <c r="C17840" s="37">
        <v>91101701</v>
      </c>
      <c r="D17840" s="38" t="s">
        <v>54652</v>
      </c>
      <c r="E17840" s="39" t="s">
        <v>1766</v>
      </c>
      <c r="F17840" s="37" t="s">
        <v>2917</v>
      </c>
    </row>
    <row r="17841" spans="1:6" ht="14.25" customHeight="1" x14ac:dyDescent="0.2">
      <c r="A17841" s="35" t="s">
        <v>54653</v>
      </c>
      <c r="B17841" s="36" t="s">
        <v>54654</v>
      </c>
      <c r="C17841" s="37">
        <v>91101702</v>
      </c>
      <c r="D17841" s="38" t="s">
        <v>54655</v>
      </c>
      <c r="E17841" s="39" t="s">
        <v>1766</v>
      </c>
      <c r="F17841" s="37" t="s">
        <v>2917</v>
      </c>
    </row>
    <row r="17842" spans="1:6" ht="14.25" customHeight="1" x14ac:dyDescent="0.2">
      <c r="A17842" s="35" t="s">
        <v>54656</v>
      </c>
      <c r="B17842" s="36" t="s">
        <v>54657</v>
      </c>
      <c r="C17842" s="37">
        <v>91101801</v>
      </c>
      <c r="D17842" s="38" t="s">
        <v>54658</v>
      </c>
      <c r="E17842" s="39" t="s">
        <v>1556</v>
      </c>
      <c r="F17842" s="37" t="s">
        <v>54480</v>
      </c>
    </row>
    <row r="17843" spans="1:6" ht="14.25" customHeight="1" x14ac:dyDescent="0.2">
      <c r="A17843" s="35" t="s">
        <v>54659</v>
      </c>
      <c r="B17843" s="36" t="s">
        <v>54660</v>
      </c>
      <c r="C17843" s="37">
        <v>91101802</v>
      </c>
      <c r="D17843" s="38" t="s">
        <v>54661</v>
      </c>
      <c r="E17843" s="39" t="s">
        <v>1556</v>
      </c>
      <c r="F17843" s="37" t="s">
        <v>54480</v>
      </c>
    </row>
    <row r="17844" spans="1:6" ht="14.25" customHeight="1" x14ac:dyDescent="0.2">
      <c r="A17844" s="35" t="s">
        <v>54662</v>
      </c>
      <c r="B17844" s="36" t="s">
        <v>54663</v>
      </c>
      <c r="C17844" s="37">
        <v>91101803</v>
      </c>
      <c r="D17844" s="38" t="s">
        <v>54664</v>
      </c>
      <c r="E17844" s="39" t="s">
        <v>1556</v>
      </c>
      <c r="F17844" s="37" t="s">
        <v>54480</v>
      </c>
    </row>
    <row r="17845" spans="1:6" ht="14.25" customHeight="1" x14ac:dyDescent="0.2">
      <c r="A17845" s="35" t="s">
        <v>54665</v>
      </c>
      <c r="B17845" s="36" t="s">
        <v>54666</v>
      </c>
      <c r="C17845" s="37">
        <v>91101901</v>
      </c>
      <c r="D17845" s="38" t="s">
        <v>54667</v>
      </c>
      <c r="E17845" s="39" t="s">
        <v>1766</v>
      </c>
      <c r="F17845" s="37" t="s">
        <v>2917</v>
      </c>
    </row>
    <row r="17846" spans="1:6" ht="14.25" customHeight="1" x14ac:dyDescent="0.2">
      <c r="A17846" s="35" t="s">
        <v>54668</v>
      </c>
      <c r="B17846" s="36" t="s">
        <v>54669</v>
      </c>
      <c r="C17846" s="37">
        <v>91101902</v>
      </c>
      <c r="D17846" s="38" t="s">
        <v>54670</v>
      </c>
      <c r="E17846" s="39" t="s">
        <v>1766</v>
      </c>
      <c r="F17846" s="37" t="s">
        <v>2917</v>
      </c>
    </row>
    <row r="17847" spans="1:6" ht="14.25" customHeight="1" x14ac:dyDescent="0.2">
      <c r="A17847" s="35" t="s">
        <v>54671</v>
      </c>
      <c r="B17847" s="36" t="s">
        <v>54672</v>
      </c>
      <c r="C17847" s="37">
        <v>91101903</v>
      </c>
      <c r="D17847" s="38" t="s">
        <v>54673</v>
      </c>
      <c r="E17847" s="39" t="s">
        <v>1766</v>
      </c>
      <c r="F17847" s="37" t="s">
        <v>2917</v>
      </c>
    </row>
    <row r="17848" spans="1:6" ht="14.25" customHeight="1" x14ac:dyDescent="0.2">
      <c r="A17848" s="35" t="s">
        <v>54674</v>
      </c>
      <c r="B17848" s="36" t="s">
        <v>54675</v>
      </c>
      <c r="C17848" s="37">
        <v>91111501</v>
      </c>
      <c r="D17848" s="38" t="s">
        <v>54676</v>
      </c>
      <c r="E17848" s="39" t="s">
        <v>1556</v>
      </c>
      <c r="F17848" s="37" t="s">
        <v>54480</v>
      </c>
    </row>
    <row r="17849" spans="1:6" ht="14.25" customHeight="1" x14ac:dyDescent="0.2">
      <c r="A17849" s="35" t="s">
        <v>54677</v>
      </c>
      <c r="B17849" s="36" t="s">
        <v>54678</v>
      </c>
      <c r="C17849" s="37">
        <v>91111502</v>
      </c>
      <c r="D17849" s="38" t="s">
        <v>54679</v>
      </c>
      <c r="E17849" s="39" t="s">
        <v>49379</v>
      </c>
      <c r="F17849" s="37" t="s">
        <v>49380</v>
      </c>
    </row>
    <row r="17850" spans="1:6" ht="14.25" customHeight="1" x14ac:dyDescent="0.2">
      <c r="A17850" s="35" t="s">
        <v>54680</v>
      </c>
      <c r="B17850" s="36" t="s">
        <v>54681</v>
      </c>
      <c r="C17850" s="37">
        <v>91111503</v>
      </c>
      <c r="D17850" s="38" t="s">
        <v>54682</v>
      </c>
      <c r="E17850" s="39" t="s">
        <v>49379</v>
      </c>
      <c r="F17850" s="37" t="s">
        <v>49380</v>
      </c>
    </row>
    <row r="17851" spans="1:6" ht="14.25" customHeight="1" x14ac:dyDescent="0.2">
      <c r="A17851" s="35" t="s">
        <v>54683</v>
      </c>
      <c r="B17851" s="36" t="s">
        <v>54684</v>
      </c>
      <c r="C17851" s="37">
        <v>91111504</v>
      </c>
      <c r="D17851" s="38" t="s">
        <v>54685</v>
      </c>
      <c r="E17851" s="39" t="s">
        <v>49379</v>
      </c>
      <c r="F17851" s="37" t="s">
        <v>49380</v>
      </c>
    </row>
    <row r="17852" spans="1:6" ht="14.25" customHeight="1" x14ac:dyDescent="0.2">
      <c r="A17852" s="35" t="s">
        <v>54686</v>
      </c>
      <c r="B17852" s="36" t="s">
        <v>54687</v>
      </c>
      <c r="C17852" s="37">
        <v>91111601</v>
      </c>
      <c r="D17852" s="38" t="s">
        <v>54688</v>
      </c>
      <c r="E17852" s="39" t="s">
        <v>49379</v>
      </c>
      <c r="F17852" s="37" t="s">
        <v>49380</v>
      </c>
    </row>
    <row r="17853" spans="1:6" ht="14.25" customHeight="1" x14ac:dyDescent="0.2">
      <c r="A17853" s="35" t="s">
        <v>54689</v>
      </c>
      <c r="B17853" s="36" t="s">
        <v>54690</v>
      </c>
      <c r="C17853" s="37">
        <v>91111602</v>
      </c>
      <c r="D17853" s="38" t="s">
        <v>54691</v>
      </c>
      <c r="E17853" s="39" t="s">
        <v>49379</v>
      </c>
      <c r="F17853" s="37" t="s">
        <v>49380</v>
      </c>
    </row>
    <row r="17854" spans="1:6" ht="14.25" customHeight="1" x14ac:dyDescent="0.2">
      <c r="A17854" s="35" t="s">
        <v>54692</v>
      </c>
      <c r="B17854" s="36" t="s">
        <v>54693</v>
      </c>
      <c r="C17854" s="37">
        <v>91111603</v>
      </c>
      <c r="D17854" s="38" t="s">
        <v>54694</v>
      </c>
      <c r="E17854" s="39" t="s">
        <v>1766</v>
      </c>
      <c r="F17854" s="37" t="s">
        <v>2917</v>
      </c>
    </row>
    <row r="17855" spans="1:6" ht="14.25" customHeight="1" x14ac:dyDescent="0.2">
      <c r="A17855" s="35" t="s">
        <v>54695</v>
      </c>
      <c r="B17855" s="36" t="s">
        <v>54696</v>
      </c>
      <c r="C17855" s="37">
        <v>91111701</v>
      </c>
      <c r="D17855" s="38" t="s">
        <v>54697</v>
      </c>
      <c r="E17855" s="39" t="s">
        <v>51628</v>
      </c>
      <c r="F17855" s="37" t="s">
        <v>51629</v>
      </c>
    </row>
    <row r="17856" spans="1:6" ht="14.25" customHeight="1" x14ac:dyDescent="0.2">
      <c r="A17856" s="35" t="s">
        <v>54698</v>
      </c>
      <c r="B17856" s="36" t="s">
        <v>54699</v>
      </c>
      <c r="C17856" s="37">
        <v>91111702</v>
      </c>
      <c r="D17856" s="38" t="s">
        <v>54700</v>
      </c>
      <c r="E17856" s="39" t="s">
        <v>2538</v>
      </c>
      <c r="F17856" s="37" t="s">
        <v>2539</v>
      </c>
    </row>
    <row r="17857" spans="1:6" ht="14.25" customHeight="1" x14ac:dyDescent="0.2">
      <c r="A17857" s="35" t="s">
        <v>54701</v>
      </c>
      <c r="B17857" s="36" t="s">
        <v>54702</v>
      </c>
      <c r="C17857" s="37">
        <v>91111703</v>
      </c>
      <c r="D17857" s="38" t="s">
        <v>54703</v>
      </c>
      <c r="E17857" s="39" t="s">
        <v>1766</v>
      </c>
      <c r="F17857" s="37" t="s">
        <v>2917</v>
      </c>
    </row>
    <row r="17858" spans="1:6" ht="14.25" customHeight="1" x14ac:dyDescent="0.2">
      <c r="A17858" s="35" t="s">
        <v>54704</v>
      </c>
      <c r="B17858" s="36" t="s">
        <v>54705</v>
      </c>
      <c r="C17858" s="37">
        <v>91111801</v>
      </c>
      <c r="D17858" s="38" t="s">
        <v>54706</v>
      </c>
      <c r="E17858" s="39" t="s">
        <v>1766</v>
      </c>
      <c r="F17858" s="37" t="s">
        <v>2917</v>
      </c>
    </row>
    <row r="17859" spans="1:6" ht="14.25" customHeight="1" x14ac:dyDescent="0.2">
      <c r="A17859" s="35" t="s">
        <v>54707</v>
      </c>
      <c r="B17859" s="36" t="s">
        <v>54708</v>
      </c>
      <c r="C17859" s="37">
        <v>91111802</v>
      </c>
      <c r="D17859" s="38" t="s">
        <v>54709</v>
      </c>
      <c r="E17859" s="39" t="s">
        <v>1766</v>
      </c>
      <c r="F17859" s="37" t="s">
        <v>2917</v>
      </c>
    </row>
    <row r="17860" spans="1:6" ht="14.25" customHeight="1" x14ac:dyDescent="0.2">
      <c r="A17860" s="35" t="s">
        <v>54710</v>
      </c>
      <c r="B17860" s="36" t="s">
        <v>54711</v>
      </c>
      <c r="C17860" s="37">
        <v>91111803</v>
      </c>
      <c r="D17860" s="38" t="s">
        <v>54710</v>
      </c>
      <c r="E17860" s="39" t="s">
        <v>1766</v>
      </c>
      <c r="F17860" s="37" t="s">
        <v>2917</v>
      </c>
    </row>
    <row r="17861" spans="1:6" ht="14.25" customHeight="1" x14ac:dyDescent="0.2">
      <c r="A17861" s="35" t="s">
        <v>54712</v>
      </c>
      <c r="B17861" s="36" t="s">
        <v>54713</v>
      </c>
      <c r="C17861" s="37">
        <v>91111804</v>
      </c>
      <c r="D17861" s="38" t="s">
        <v>54714</v>
      </c>
      <c r="E17861" s="39" t="s">
        <v>51781</v>
      </c>
      <c r="F17861" s="37" t="s">
        <v>51782</v>
      </c>
    </row>
    <row r="17862" spans="1:6" ht="14.25" customHeight="1" x14ac:dyDescent="0.2">
      <c r="A17862" s="35" t="s">
        <v>54715</v>
      </c>
      <c r="B17862" s="36" t="s">
        <v>54716</v>
      </c>
      <c r="C17862" s="37">
        <v>91111901</v>
      </c>
      <c r="D17862" s="38" t="s">
        <v>54717</v>
      </c>
      <c r="E17862" s="39" t="s">
        <v>1766</v>
      </c>
      <c r="F17862" s="37" t="s">
        <v>2917</v>
      </c>
    </row>
    <row r="17863" spans="1:6" ht="14.25" customHeight="1" x14ac:dyDescent="0.2">
      <c r="A17863" s="35" t="s">
        <v>54718</v>
      </c>
      <c r="B17863" s="36" t="s">
        <v>54719</v>
      </c>
      <c r="C17863" s="37">
        <v>91111902</v>
      </c>
      <c r="D17863" s="38" t="s">
        <v>54720</v>
      </c>
      <c r="E17863" s="39" t="s">
        <v>1766</v>
      </c>
      <c r="F17863" s="37" t="s">
        <v>2917</v>
      </c>
    </row>
    <row r="17864" spans="1:6" ht="14.25" customHeight="1" x14ac:dyDescent="0.2">
      <c r="A17864" s="35" t="s">
        <v>54721</v>
      </c>
      <c r="B17864" s="36" t="s">
        <v>54722</v>
      </c>
      <c r="C17864" s="37">
        <v>91111903</v>
      </c>
      <c r="D17864" s="38" t="s">
        <v>54723</v>
      </c>
      <c r="E17864" s="39" t="s">
        <v>1766</v>
      </c>
      <c r="F17864" s="37" t="s">
        <v>2917</v>
      </c>
    </row>
    <row r="17865" spans="1:6" ht="14.25" customHeight="1" x14ac:dyDescent="0.2">
      <c r="A17865" s="35" t="s">
        <v>54724</v>
      </c>
      <c r="B17865" s="36" t="s">
        <v>54725</v>
      </c>
      <c r="C17865" s="37">
        <v>91111904</v>
      </c>
      <c r="D17865" s="38" t="s">
        <v>54726</v>
      </c>
      <c r="E17865" s="39" t="s">
        <v>1766</v>
      </c>
      <c r="F17865" s="37" t="s">
        <v>2917</v>
      </c>
    </row>
    <row r="17866" spans="1:6" ht="14.25" customHeight="1" x14ac:dyDescent="0.2">
      <c r="A17866" s="35" t="s">
        <v>54727</v>
      </c>
      <c r="B17866" s="36" t="s">
        <v>54728</v>
      </c>
      <c r="C17866" s="37">
        <v>92101501</v>
      </c>
      <c r="D17866" s="38" t="s">
        <v>54729</v>
      </c>
      <c r="E17866" s="39" t="s">
        <v>1766</v>
      </c>
      <c r="F17866" s="37" t="s">
        <v>2917</v>
      </c>
    </row>
    <row r="17867" spans="1:6" ht="14.25" customHeight="1" x14ac:dyDescent="0.2">
      <c r="A17867" s="35" t="s">
        <v>54730</v>
      </c>
      <c r="B17867" s="36" t="s">
        <v>54731</v>
      </c>
      <c r="C17867" s="37">
        <v>92101502</v>
      </c>
      <c r="D17867" s="38" t="s">
        <v>54732</v>
      </c>
      <c r="E17867" s="39" t="s">
        <v>1766</v>
      </c>
      <c r="F17867" s="37" t="s">
        <v>2917</v>
      </c>
    </row>
    <row r="17868" spans="1:6" ht="14.25" customHeight="1" x14ac:dyDescent="0.2">
      <c r="A17868" s="35" t="s">
        <v>54733</v>
      </c>
      <c r="B17868" s="36" t="s">
        <v>54734</v>
      </c>
      <c r="C17868" s="37">
        <v>92101503</v>
      </c>
      <c r="D17868" s="38" t="s">
        <v>54735</v>
      </c>
      <c r="E17868" s="39" t="s">
        <v>1683</v>
      </c>
      <c r="F17868" s="37"/>
    </row>
    <row r="17869" spans="1:6" ht="14.25" customHeight="1" x14ac:dyDescent="0.2">
      <c r="A17869" s="35" t="s">
        <v>54736</v>
      </c>
      <c r="B17869" s="36" t="s">
        <v>54737</v>
      </c>
      <c r="C17869" s="37">
        <v>92101504</v>
      </c>
      <c r="D17869" s="38" t="s">
        <v>54738</v>
      </c>
      <c r="E17869" s="39" t="s">
        <v>1683</v>
      </c>
      <c r="F17869" s="37"/>
    </row>
    <row r="17870" spans="1:6" ht="14.25" customHeight="1" x14ac:dyDescent="0.2">
      <c r="A17870" s="35" t="s">
        <v>54739</v>
      </c>
      <c r="B17870" s="36" t="s">
        <v>54740</v>
      </c>
      <c r="C17870" s="37">
        <v>92101601</v>
      </c>
      <c r="D17870" s="38" t="s">
        <v>54741</v>
      </c>
      <c r="E17870" s="39" t="s">
        <v>1766</v>
      </c>
      <c r="F17870" s="37" t="s">
        <v>2917</v>
      </c>
    </row>
    <row r="17871" spans="1:6" ht="14.25" customHeight="1" x14ac:dyDescent="0.2">
      <c r="A17871" s="35" t="s">
        <v>54742</v>
      </c>
      <c r="B17871" s="36" t="s">
        <v>54743</v>
      </c>
      <c r="C17871" s="37">
        <v>92101602</v>
      </c>
      <c r="D17871" s="38" t="s">
        <v>54744</v>
      </c>
      <c r="E17871" s="39" t="s">
        <v>1766</v>
      </c>
      <c r="F17871" s="37" t="s">
        <v>2917</v>
      </c>
    </row>
    <row r="17872" spans="1:6" ht="14.25" customHeight="1" x14ac:dyDescent="0.2">
      <c r="A17872" s="35" t="s">
        <v>54745</v>
      </c>
      <c r="B17872" s="36" t="s">
        <v>54746</v>
      </c>
      <c r="C17872" s="37">
        <v>92101603</v>
      </c>
      <c r="D17872" s="38" t="s">
        <v>54747</v>
      </c>
      <c r="E17872" s="39" t="s">
        <v>1766</v>
      </c>
      <c r="F17872" s="37" t="s">
        <v>2917</v>
      </c>
    </row>
    <row r="17873" spans="1:6" ht="14.25" customHeight="1" x14ac:dyDescent="0.2">
      <c r="A17873" s="35" t="s">
        <v>54748</v>
      </c>
      <c r="B17873" s="36" t="s">
        <v>54749</v>
      </c>
      <c r="C17873" s="37">
        <v>92101604</v>
      </c>
      <c r="D17873" s="38" t="s">
        <v>54750</v>
      </c>
      <c r="E17873" s="39" t="s">
        <v>1766</v>
      </c>
      <c r="F17873" s="37" t="s">
        <v>2917</v>
      </c>
    </row>
    <row r="17874" spans="1:6" ht="14.25" customHeight="1" x14ac:dyDescent="0.2">
      <c r="A17874" s="35" t="s">
        <v>54751</v>
      </c>
      <c r="B17874" s="36" t="s">
        <v>54752</v>
      </c>
      <c r="C17874" s="37">
        <v>92101701</v>
      </c>
      <c r="D17874" s="38" t="s">
        <v>54753</v>
      </c>
      <c r="E17874" s="39" t="s">
        <v>1766</v>
      </c>
      <c r="F17874" s="37" t="s">
        <v>2917</v>
      </c>
    </row>
    <row r="17875" spans="1:6" ht="14.25" customHeight="1" x14ac:dyDescent="0.2">
      <c r="A17875" s="35" t="s">
        <v>54754</v>
      </c>
      <c r="B17875" s="36" t="s">
        <v>54755</v>
      </c>
      <c r="C17875" s="37">
        <v>92101702</v>
      </c>
      <c r="D17875" s="38" t="s">
        <v>54756</v>
      </c>
      <c r="E17875" s="39" t="s">
        <v>1766</v>
      </c>
      <c r="F17875" s="37" t="s">
        <v>2917</v>
      </c>
    </row>
    <row r="17876" spans="1:6" ht="14.25" customHeight="1" x14ac:dyDescent="0.2">
      <c r="A17876" s="35" t="s">
        <v>54757</v>
      </c>
      <c r="B17876" s="36" t="s">
        <v>54758</v>
      </c>
      <c r="C17876" s="37">
        <v>92101703</v>
      </c>
      <c r="D17876" s="38" t="s">
        <v>54759</v>
      </c>
      <c r="E17876" s="39" t="s">
        <v>1766</v>
      </c>
      <c r="F17876" s="37" t="s">
        <v>2917</v>
      </c>
    </row>
    <row r="17877" spans="1:6" ht="14.25" customHeight="1" x14ac:dyDescent="0.2">
      <c r="A17877" s="35" t="s">
        <v>54760</v>
      </c>
      <c r="B17877" s="36" t="s">
        <v>54761</v>
      </c>
      <c r="C17877" s="37">
        <v>92101704</v>
      </c>
      <c r="D17877" s="38" t="s">
        <v>54762</v>
      </c>
      <c r="E17877" s="39" t="s">
        <v>2538</v>
      </c>
      <c r="F17877" s="37" t="s">
        <v>2539</v>
      </c>
    </row>
    <row r="17878" spans="1:6" ht="14.25" customHeight="1" x14ac:dyDescent="0.2">
      <c r="A17878" s="35" t="s">
        <v>54763</v>
      </c>
      <c r="B17878" s="36" t="s">
        <v>54764</v>
      </c>
      <c r="C17878" s="37">
        <v>92101801</v>
      </c>
      <c r="D17878" s="38" t="s">
        <v>54765</v>
      </c>
      <c r="E17878" s="39" t="s">
        <v>1766</v>
      </c>
      <c r="F17878" s="37" t="s">
        <v>2917</v>
      </c>
    </row>
    <row r="17879" spans="1:6" ht="14.25" customHeight="1" x14ac:dyDescent="0.2">
      <c r="A17879" s="35" t="s">
        <v>54766</v>
      </c>
      <c r="B17879" s="36" t="s">
        <v>54767</v>
      </c>
      <c r="C17879" s="37">
        <v>92101802</v>
      </c>
      <c r="D17879" s="38" t="s">
        <v>54768</v>
      </c>
      <c r="E17879" s="39" t="s">
        <v>1679</v>
      </c>
      <c r="F17879" s="37"/>
    </row>
    <row r="17880" spans="1:6" ht="14.25" customHeight="1" x14ac:dyDescent="0.2">
      <c r="A17880" s="35" t="s">
        <v>54769</v>
      </c>
      <c r="B17880" s="36" t="s">
        <v>54770</v>
      </c>
      <c r="C17880" s="37">
        <v>92101803</v>
      </c>
      <c r="D17880" s="38" t="s">
        <v>54771</v>
      </c>
      <c r="E17880" s="39" t="s">
        <v>1679</v>
      </c>
      <c r="F17880" s="37" t="s">
        <v>51973</v>
      </c>
    </row>
    <row r="17881" spans="1:6" ht="14.25" customHeight="1" x14ac:dyDescent="0.2">
      <c r="A17881" s="35" t="s">
        <v>54772</v>
      </c>
      <c r="B17881" s="36" t="s">
        <v>54773</v>
      </c>
      <c r="C17881" s="37">
        <v>92101804</v>
      </c>
      <c r="D17881" s="38" t="s">
        <v>54774</v>
      </c>
      <c r="E17881" s="39" t="s">
        <v>1679</v>
      </c>
      <c r="F17881" s="37" t="s">
        <v>51973</v>
      </c>
    </row>
    <row r="17882" spans="1:6" ht="14.25" customHeight="1" x14ac:dyDescent="0.2">
      <c r="A17882" s="35" t="s">
        <v>54775</v>
      </c>
      <c r="B17882" s="36" t="s">
        <v>54776</v>
      </c>
      <c r="C17882" s="37">
        <v>92101805</v>
      </c>
      <c r="D17882" s="38" t="s">
        <v>54777</v>
      </c>
      <c r="E17882" s="39" t="s">
        <v>1679</v>
      </c>
      <c r="F17882" s="37" t="s">
        <v>51973</v>
      </c>
    </row>
    <row r="17883" spans="1:6" ht="14.25" customHeight="1" x14ac:dyDescent="0.2">
      <c r="A17883" s="35" t="s">
        <v>54778</v>
      </c>
      <c r="B17883" s="36" t="s">
        <v>54779</v>
      </c>
      <c r="C17883" s="37">
        <v>92101901</v>
      </c>
      <c r="D17883" s="38" t="s">
        <v>54780</v>
      </c>
      <c r="E17883" s="39" t="s">
        <v>1683</v>
      </c>
      <c r="F17883" s="37"/>
    </row>
    <row r="17884" spans="1:6" ht="14.25" customHeight="1" x14ac:dyDescent="0.2">
      <c r="A17884" s="35" t="s">
        <v>54781</v>
      </c>
      <c r="B17884" s="36" t="s">
        <v>54782</v>
      </c>
      <c r="C17884" s="37">
        <v>92101902</v>
      </c>
      <c r="D17884" s="38" t="s">
        <v>54783</v>
      </c>
      <c r="E17884" s="39" t="s">
        <v>1766</v>
      </c>
      <c r="F17884" s="37" t="s">
        <v>2917</v>
      </c>
    </row>
    <row r="17885" spans="1:6" ht="14.25" customHeight="1" x14ac:dyDescent="0.2">
      <c r="A17885" s="35" t="s">
        <v>54784</v>
      </c>
      <c r="B17885" s="36" t="s">
        <v>54785</v>
      </c>
      <c r="C17885" s="37">
        <v>92101903</v>
      </c>
      <c r="D17885" s="38" t="s">
        <v>54786</v>
      </c>
      <c r="E17885" s="39" t="s">
        <v>1766</v>
      </c>
      <c r="F17885" s="37" t="s">
        <v>2917</v>
      </c>
    </row>
    <row r="17886" spans="1:6" ht="14.25" customHeight="1" x14ac:dyDescent="0.2">
      <c r="A17886" s="35" t="s">
        <v>54787</v>
      </c>
      <c r="B17886" s="36" t="s">
        <v>54788</v>
      </c>
      <c r="C17886" s="37">
        <v>92101904</v>
      </c>
      <c r="D17886" s="38" t="s">
        <v>54789</v>
      </c>
      <c r="E17886" s="39" t="s">
        <v>1766</v>
      </c>
      <c r="F17886" s="37" t="s">
        <v>2917</v>
      </c>
    </row>
    <row r="17887" spans="1:6" ht="14.25" customHeight="1" x14ac:dyDescent="0.2">
      <c r="A17887" s="35" t="s">
        <v>54790</v>
      </c>
      <c r="B17887" s="36" t="s">
        <v>54791</v>
      </c>
      <c r="C17887" s="37">
        <v>92111501</v>
      </c>
      <c r="D17887" s="38" t="s">
        <v>54792</v>
      </c>
      <c r="E17887" s="39" t="s">
        <v>1683</v>
      </c>
      <c r="F17887" s="37"/>
    </row>
    <row r="17888" spans="1:6" ht="14.25" customHeight="1" x14ac:dyDescent="0.2">
      <c r="A17888" s="35" t="s">
        <v>54793</v>
      </c>
      <c r="B17888" s="36" t="s">
        <v>54794</v>
      </c>
      <c r="C17888" s="37">
        <v>92111502</v>
      </c>
      <c r="D17888" s="38" t="s">
        <v>54795</v>
      </c>
      <c r="E17888" s="39" t="s">
        <v>1683</v>
      </c>
      <c r="F17888" s="37"/>
    </row>
    <row r="17889" spans="1:6" ht="14.25" customHeight="1" x14ac:dyDescent="0.2">
      <c r="A17889" s="35" t="s">
        <v>54796</v>
      </c>
      <c r="B17889" s="36" t="s">
        <v>54797</v>
      </c>
      <c r="C17889" s="37">
        <v>92111503</v>
      </c>
      <c r="D17889" s="38" t="s">
        <v>54798</v>
      </c>
      <c r="E17889" s="39" t="s">
        <v>1683</v>
      </c>
      <c r="F17889" s="37"/>
    </row>
    <row r="17890" spans="1:6" ht="14.25" customHeight="1" x14ac:dyDescent="0.2">
      <c r="A17890" s="35" t="s">
        <v>54799</v>
      </c>
      <c r="B17890" s="36" t="s">
        <v>54800</v>
      </c>
      <c r="C17890" s="37">
        <v>92111504</v>
      </c>
      <c r="D17890" s="38" t="s">
        <v>54801</v>
      </c>
      <c r="E17890" s="39" t="s">
        <v>1766</v>
      </c>
      <c r="F17890" s="37" t="s">
        <v>2917</v>
      </c>
    </row>
    <row r="17891" spans="1:6" ht="14.25" customHeight="1" x14ac:dyDescent="0.2">
      <c r="A17891" s="35" t="s">
        <v>54802</v>
      </c>
      <c r="B17891" s="36" t="s">
        <v>54803</v>
      </c>
      <c r="C17891" s="37">
        <v>92111505</v>
      </c>
      <c r="D17891" s="38" t="s">
        <v>54804</v>
      </c>
      <c r="E17891" s="39" t="s">
        <v>1683</v>
      </c>
      <c r="F17891" s="37"/>
    </row>
    <row r="17892" spans="1:6" ht="14.25" customHeight="1" x14ac:dyDescent="0.2">
      <c r="A17892" s="35" t="s">
        <v>54805</v>
      </c>
      <c r="B17892" s="36" t="s">
        <v>54806</v>
      </c>
      <c r="C17892" s="37">
        <v>92111506</v>
      </c>
      <c r="D17892" s="38" t="s">
        <v>54807</v>
      </c>
      <c r="E17892" s="39" t="s">
        <v>1683</v>
      </c>
      <c r="F17892" s="37"/>
    </row>
    <row r="17893" spans="1:6" ht="14.25" customHeight="1" x14ac:dyDescent="0.2">
      <c r="A17893" s="35" t="s">
        <v>54808</v>
      </c>
      <c r="B17893" s="36" t="s">
        <v>54809</v>
      </c>
      <c r="C17893" s="37">
        <v>92111507</v>
      </c>
      <c r="D17893" s="38" t="s">
        <v>54810</v>
      </c>
      <c r="E17893" s="39" t="s">
        <v>1766</v>
      </c>
      <c r="F17893" s="37" t="s">
        <v>2917</v>
      </c>
    </row>
    <row r="17894" spans="1:6" ht="14.25" customHeight="1" x14ac:dyDescent="0.2">
      <c r="A17894" s="35" t="s">
        <v>54811</v>
      </c>
      <c r="B17894" s="36" t="s">
        <v>54812</v>
      </c>
      <c r="C17894" s="37">
        <v>92111601</v>
      </c>
      <c r="D17894" s="38" t="s">
        <v>54813</v>
      </c>
      <c r="E17894" s="39" t="s">
        <v>1683</v>
      </c>
      <c r="F17894" s="37"/>
    </row>
    <row r="17895" spans="1:6" ht="14.25" customHeight="1" x14ac:dyDescent="0.2">
      <c r="A17895" s="35" t="s">
        <v>54814</v>
      </c>
      <c r="B17895" s="36" t="s">
        <v>54815</v>
      </c>
      <c r="C17895" s="37">
        <v>92111602</v>
      </c>
      <c r="D17895" s="38" t="s">
        <v>54816</v>
      </c>
      <c r="E17895" s="39" t="s">
        <v>1766</v>
      </c>
      <c r="F17895" s="37" t="s">
        <v>2917</v>
      </c>
    </row>
    <row r="17896" spans="1:6" ht="14.25" customHeight="1" x14ac:dyDescent="0.2">
      <c r="A17896" s="35" t="s">
        <v>54817</v>
      </c>
      <c r="B17896" s="36" t="s">
        <v>54818</v>
      </c>
      <c r="C17896" s="37">
        <v>92111603</v>
      </c>
      <c r="D17896" s="38" t="s">
        <v>54819</v>
      </c>
      <c r="E17896" s="39" t="s">
        <v>1683</v>
      </c>
      <c r="F17896" s="37"/>
    </row>
    <row r="17897" spans="1:6" ht="14.25" customHeight="1" x14ac:dyDescent="0.2">
      <c r="A17897" s="35" t="s">
        <v>54820</v>
      </c>
      <c r="B17897" s="36" t="s">
        <v>54821</v>
      </c>
      <c r="C17897" s="37">
        <v>92111604</v>
      </c>
      <c r="D17897" s="38" t="s">
        <v>54822</v>
      </c>
      <c r="E17897" s="39" t="s">
        <v>1766</v>
      </c>
      <c r="F17897" s="37" t="s">
        <v>2917</v>
      </c>
    </row>
    <row r="17898" spans="1:6" ht="14.25" customHeight="1" x14ac:dyDescent="0.2">
      <c r="A17898" s="35" t="s">
        <v>54823</v>
      </c>
      <c r="B17898" s="36" t="s">
        <v>54824</v>
      </c>
      <c r="C17898" s="37">
        <v>92111605</v>
      </c>
      <c r="D17898" s="38" t="s">
        <v>54825</v>
      </c>
      <c r="E17898" s="39" t="s">
        <v>1683</v>
      </c>
      <c r="F17898" s="37"/>
    </row>
    <row r="17899" spans="1:6" ht="14.25" customHeight="1" x14ac:dyDescent="0.2">
      <c r="A17899" s="35" t="s">
        <v>54826</v>
      </c>
      <c r="B17899" s="36" t="s">
        <v>54827</v>
      </c>
      <c r="C17899" s="37">
        <v>92111606</v>
      </c>
      <c r="D17899" s="38" t="s">
        <v>54828</v>
      </c>
      <c r="E17899" s="39" t="s">
        <v>1683</v>
      </c>
      <c r="F17899" s="37"/>
    </row>
    <row r="17900" spans="1:6" ht="14.25" customHeight="1" x14ac:dyDescent="0.2">
      <c r="A17900" s="35" t="s">
        <v>54829</v>
      </c>
      <c r="B17900" s="36" t="s">
        <v>54830</v>
      </c>
      <c r="C17900" s="37">
        <v>92111701</v>
      </c>
      <c r="D17900" s="38" t="s">
        <v>54831</v>
      </c>
      <c r="E17900" s="39" t="s">
        <v>1683</v>
      </c>
      <c r="F17900" s="37"/>
    </row>
    <row r="17901" spans="1:6" ht="14.25" customHeight="1" x14ac:dyDescent="0.2">
      <c r="A17901" s="35" t="s">
        <v>54832</v>
      </c>
      <c r="B17901" s="36" t="s">
        <v>54833</v>
      </c>
      <c r="C17901" s="37">
        <v>92111702</v>
      </c>
      <c r="D17901" s="38" t="s">
        <v>54834</v>
      </c>
      <c r="E17901" s="39" t="s">
        <v>1683</v>
      </c>
      <c r="F17901" s="37"/>
    </row>
    <row r="17902" spans="1:6" ht="14.25" customHeight="1" x14ac:dyDescent="0.2">
      <c r="A17902" s="35" t="s">
        <v>54835</v>
      </c>
      <c r="B17902" s="36" t="s">
        <v>54836</v>
      </c>
      <c r="C17902" s="37">
        <v>92111703</v>
      </c>
      <c r="D17902" s="38" t="s">
        <v>54837</v>
      </c>
      <c r="E17902" s="39" t="s">
        <v>1683</v>
      </c>
      <c r="F17902" s="37"/>
    </row>
    <row r="17903" spans="1:6" ht="14.25" customHeight="1" x14ac:dyDescent="0.2">
      <c r="A17903" s="35" t="s">
        <v>54838</v>
      </c>
      <c r="B17903" s="36" t="s">
        <v>54839</v>
      </c>
      <c r="C17903" s="37">
        <v>92111704</v>
      </c>
      <c r="D17903" s="38" t="s">
        <v>54840</v>
      </c>
      <c r="E17903" s="39" t="s">
        <v>1683</v>
      </c>
      <c r="F17903" s="37"/>
    </row>
    <row r="17904" spans="1:6" ht="14.25" customHeight="1" x14ac:dyDescent="0.2">
      <c r="A17904" s="35" t="s">
        <v>54841</v>
      </c>
      <c r="B17904" s="36" t="s">
        <v>54842</v>
      </c>
      <c r="C17904" s="37">
        <v>92111705</v>
      </c>
      <c r="D17904" s="38" t="s">
        <v>54843</v>
      </c>
      <c r="E17904" s="39" t="s">
        <v>1683</v>
      </c>
      <c r="F17904" s="37"/>
    </row>
    <row r="17905" spans="1:6" ht="14.25" customHeight="1" x14ac:dyDescent="0.2">
      <c r="A17905" s="35" t="s">
        <v>54844</v>
      </c>
      <c r="B17905" s="36" t="s">
        <v>54845</v>
      </c>
      <c r="C17905" s="37">
        <v>92111706</v>
      </c>
      <c r="D17905" s="38" t="s">
        <v>54846</v>
      </c>
      <c r="E17905" s="39" t="s">
        <v>1683</v>
      </c>
      <c r="F17905" s="37"/>
    </row>
    <row r="17906" spans="1:6" ht="14.25" customHeight="1" x14ac:dyDescent="0.2">
      <c r="A17906" s="35" t="s">
        <v>54847</v>
      </c>
      <c r="B17906" s="36" t="s">
        <v>54848</v>
      </c>
      <c r="C17906" s="37">
        <v>92111707</v>
      </c>
      <c r="D17906" s="38" t="s">
        <v>54849</v>
      </c>
      <c r="E17906" s="39" t="s">
        <v>1683</v>
      </c>
      <c r="F17906" s="37"/>
    </row>
    <row r="17907" spans="1:6" ht="14.25" customHeight="1" x14ac:dyDescent="0.2">
      <c r="A17907" s="35" t="s">
        <v>54850</v>
      </c>
      <c r="B17907" s="36" t="s">
        <v>54851</v>
      </c>
      <c r="C17907" s="37">
        <v>92111708</v>
      </c>
      <c r="D17907" s="38" t="s">
        <v>54852</v>
      </c>
      <c r="E17907" s="39" t="s">
        <v>1683</v>
      </c>
      <c r="F17907" s="37"/>
    </row>
    <row r="17908" spans="1:6" ht="14.25" customHeight="1" x14ac:dyDescent="0.2">
      <c r="A17908" s="35" t="s">
        <v>54853</v>
      </c>
      <c r="B17908" s="36" t="s">
        <v>54854</v>
      </c>
      <c r="C17908" s="37">
        <v>92111801</v>
      </c>
      <c r="D17908" s="38" t="s">
        <v>54855</v>
      </c>
      <c r="E17908" s="39" t="s">
        <v>1683</v>
      </c>
      <c r="F17908" s="37"/>
    </row>
    <row r="17909" spans="1:6" ht="14.25" customHeight="1" x14ac:dyDescent="0.2">
      <c r="A17909" s="35" t="s">
        <v>54856</v>
      </c>
      <c r="B17909" s="36" t="s">
        <v>54857</v>
      </c>
      <c r="C17909" s="37">
        <v>92111802</v>
      </c>
      <c r="D17909" s="38" t="s">
        <v>54858</v>
      </c>
      <c r="E17909" s="39" t="s">
        <v>1766</v>
      </c>
      <c r="F17909" s="37" t="s">
        <v>2917</v>
      </c>
    </row>
    <row r="17910" spans="1:6" ht="14.25" customHeight="1" x14ac:dyDescent="0.2">
      <c r="A17910" s="35" t="s">
        <v>54859</v>
      </c>
      <c r="B17910" s="36" t="s">
        <v>54860</v>
      </c>
      <c r="C17910" s="37">
        <v>92111803</v>
      </c>
      <c r="D17910" s="38" t="s">
        <v>54861</v>
      </c>
      <c r="E17910" s="39" t="s">
        <v>1766</v>
      </c>
      <c r="F17910" s="37" t="s">
        <v>2917</v>
      </c>
    </row>
    <row r="17911" spans="1:6" ht="14.25" customHeight="1" x14ac:dyDescent="0.2">
      <c r="A17911" s="35" t="s">
        <v>54862</v>
      </c>
      <c r="B17911" s="36" t="s">
        <v>54863</v>
      </c>
      <c r="C17911" s="37">
        <v>92111804</v>
      </c>
      <c r="D17911" s="38" t="s">
        <v>54864</v>
      </c>
      <c r="E17911" s="39" t="s">
        <v>1683</v>
      </c>
      <c r="F17911" s="37"/>
    </row>
    <row r="17912" spans="1:6" ht="14.25" customHeight="1" x14ac:dyDescent="0.2">
      <c r="A17912" s="35" t="s">
        <v>54865</v>
      </c>
      <c r="B17912" s="36" t="s">
        <v>54866</v>
      </c>
      <c r="C17912" s="37">
        <v>92111805</v>
      </c>
      <c r="D17912" s="38" t="s">
        <v>54867</v>
      </c>
      <c r="E17912" s="39" t="s">
        <v>1683</v>
      </c>
      <c r="F17912" s="37"/>
    </row>
    <row r="17913" spans="1:6" ht="14.25" customHeight="1" x14ac:dyDescent="0.2">
      <c r="A17913" s="35" t="s">
        <v>54868</v>
      </c>
      <c r="B17913" s="36" t="s">
        <v>54869</v>
      </c>
      <c r="C17913" s="37">
        <v>92111806</v>
      </c>
      <c r="D17913" s="38" t="s">
        <v>54870</v>
      </c>
      <c r="E17913" s="39" t="s">
        <v>1683</v>
      </c>
      <c r="F17913" s="37"/>
    </row>
    <row r="17914" spans="1:6" ht="14.25" customHeight="1" x14ac:dyDescent="0.2">
      <c r="A17914" s="35" t="s">
        <v>54871</v>
      </c>
      <c r="B17914" s="36" t="s">
        <v>54872</v>
      </c>
      <c r="C17914" s="37">
        <v>92111807</v>
      </c>
      <c r="D17914" s="38" t="s">
        <v>54873</v>
      </c>
      <c r="E17914" s="39" t="s">
        <v>1683</v>
      </c>
      <c r="F17914" s="37"/>
    </row>
    <row r="17915" spans="1:6" ht="14.25" customHeight="1" x14ac:dyDescent="0.2">
      <c r="A17915" s="35" t="s">
        <v>54874</v>
      </c>
      <c r="B17915" s="36" t="s">
        <v>54875</v>
      </c>
      <c r="C17915" s="37">
        <v>92111808</v>
      </c>
      <c r="D17915" s="38" t="s">
        <v>54876</v>
      </c>
      <c r="E17915" s="39" t="s">
        <v>1766</v>
      </c>
      <c r="F17915" s="37" t="s">
        <v>2917</v>
      </c>
    </row>
    <row r="17916" spans="1:6" ht="14.25" customHeight="1" x14ac:dyDescent="0.2">
      <c r="A17916" s="35" t="s">
        <v>54877</v>
      </c>
      <c r="B17916" s="36" t="s">
        <v>54878</v>
      </c>
      <c r="C17916" s="37">
        <v>92111809</v>
      </c>
      <c r="D17916" s="38" t="s">
        <v>54879</v>
      </c>
      <c r="E17916" s="39" t="s">
        <v>1683</v>
      </c>
      <c r="F17916" s="37"/>
    </row>
    <row r="17917" spans="1:6" ht="14.25" customHeight="1" x14ac:dyDescent="0.2">
      <c r="A17917" s="35" t="s">
        <v>54880</v>
      </c>
      <c r="B17917" s="36" t="s">
        <v>54881</v>
      </c>
      <c r="C17917" s="37">
        <v>92111810</v>
      </c>
      <c r="D17917" s="38" t="s">
        <v>54882</v>
      </c>
      <c r="E17917" s="39" t="s">
        <v>1683</v>
      </c>
      <c r="F17917" s="37"/>
    </row>
    <row r="17918" spans="1:6" ht="14.25" customHeight="1" x14ac:dyDescent="0.2">
      <c r="A17918" s="35" t="s">
        <v>54883</v>
      </c>
      <c r="B17918" s="36" t="s">
        <v>54884</v>
      </c>
      <c r="C17918" s="37">
        <v>92111901</v>
      </c>
      <c r="D17918" s="38" t="s">
        <v>54883</v>
      </c>
      <c r="E17918" s="39" t="s">
        <v>1683</v>
      </c>
      <c r="F17918" s="37"/>
    </row>
    <row r="17919" spans="1:6" ht="14.25" customHeight="1" x14ac:dyDescent="0.2">
      <c r="A17919" s="35" t="s">
        <v>54885</v>
      </c>
      <c r="B17919" s="36" t="s">
        <v>54886</v>
      </c>
      <c r="C17919" s="37">
        <v>92111902</v>
      </c>
      <c r="D17919" s="38" t="s">
        <v>54887</v>
      </c>
      <c r="E17919" s="39" t="s">
        <v>1683</v>
      </c>
      <c r="F17919" s="37"/>
    </row>
    <row r="17920" spans="1:6" ht="14.25" customHeight="1" x14ac:dyDescent="0.2">
      <c r="A17920" s="35" t="s">
        <v>54888</v>
      </c>
      <c r="B17920" s="36" t="s">
        <v>54889</v>
      </c>
      <c r="C17920" s="37">
        <v>92111903</v>
      </c>
      <c r="D17920" s="38" t="s">
        <v>54890</v>
      </c>
      <c r="E17920" s="39" t="s">
        <v>1683</v>
      </c>
      <c r="F17920" s="37"/>
    </row>
    <row r="17921" spans="1:6" ht="14.25" customHeight="1" x14ac:dyDescent="0.2">
      <c r="A17921" s="35" t="s">
        <v>54891</v>
      </c>
      <c r="B17921" s="36" t="s">
        <v>54892</v>
      </c>
      <c r="C17921" s="37">
        <v>92111904</v>
      </c>
      <c r="D17921" s="38" t="s">
        <v>54893</v>
      </c>
      <c r="E17921" s="39" t="s">
        <v>1683</v>
      </c>
      <c r="F17921" s="37"/>
    </row>
    <row r="17922" spans="1:6" ht="14.25" customHeight="1" x14ac:dyDescent="0.2">
      <c r="A17922" s="35" t="s">
        <v>54894</v>
      </c>
      <c r="B17922" s="36" t="s">
        <v>54895</v>
      </c>
      <c r="C17922" s="37">
        <v>92111905</v>
      </c>
      <c r="D17922" s="38" t="s">
        <v>54896</v>
      </c>
      <c r="E17922" s="39" t="s">
        <v>1683</v>
      </c>
      <c r="F17922" s="37"/>
    </row>
    <row r="17923" spans="1:6" ht="14.25" customHeight="1" x14ac:dyDescent="0.2">
      <c r="A17923" s="35" t="s">
        <v>54897</v>
      </c>
      <c r="B17923" s="36" t="s">
        <v>54898</v>
      </c>
      <c r="C17923" s="37">
        <v>92112001</v>
      </c>
      <c r="D17923" s="38" t="s">
        <v>54899</v>
      </c>
      <c r="E17923" s="39" t="s">
        <v>1683</v>
      </c>
      <c r="F17923" s="37"/>
    </row>
    <row r="17924" spans="1:6" ht="14.25" customHeight="1" x14ac:dyDescent="0.2">
      <c r="A17924" s="35" t="s">
        <v>54900</v>
      </c>
      <c r="B17924" s="36" t="s">
        <v>54901</v>
      </c>
      <c r="C17924" s="37">
        <v>92112002</v>
      </c>
      <c r="D17924" s="38" t="s">
        <v>54902</v>
      </c>
      <c r="E17924" s="39" t="s">
        <v>1683</v>
      </c>
      <c r="F17924" s="37"/>
    </row>
    <row r="17925" spans="1:6" ht="14.25" customHeight="1" x14ac:dyDescent="0.2">
      <c r="A17925" s="35" t="s">
        <v>54903</v>
      </c>
      <c r="B17925" s="36" t="s">
        <v>54904</v>
      </c>
      <c r="C17925" s="37">
        <v>92112003</v>
      </c>
      <c r="D17925" s="38" t="s">
        <v>54905</v>
      </c>
      <c r="E17925" s="39" t="s">
        <v>1683</v>
      </c>
      <c r="F17925" s="37"/>
    </row>
    <row r="17926" spans="1:6" ht="14.25" customHeight="1" x14ac:dyDescent="0.2">
      <c r="A17926" s="35" t="s">
        <v>54906</v>
      </c>
      <c r="B17926" s="36" t="s">
        <v>54907</v>
      </c>
      <c r="C17926" s="37">
        <v>92112004</v>
      </c>
      <c r="D17926" s="38" t="s">
        <v>54908</v>
      </c>
      <c r="E17926" s="39" t="s">
        <v>1683</v>
      </c>
      <c r="F17926" s="37"/>
    </row>
    <row r="17927" spans="1:6" ht="14.25" customHeight="1" x14ac:dyDescent="0.2">
      <c r="A17927" s="35" t="s">
        <v>54909</v>
      </c>
      <c r="B17927" s="36" t="s">
        <v>54910</v>
      </c>
      <c r="C17927" s="37">
        <v>92112101</v>
      </c>
      <c r="D17927" s="38" t="s">
        <v>54911</v>
      </c>
      <c r="E17927" s="39" t="s">
        <v>1683</v>
      </c>
      <c r="F17927" s="37"/>
    </row>
    <row r="17928" spans="1:6" ht="14.25" customHeight="1" x14ac:dyDescent="0.2">
      <c r="A17928" s="35" t="s">
        <v>54912</v>
      </c>
      <c r="B17928" s="36" t="s">
        <v>54913</v>
      </c>
      <c r="C17928" s="37">
        <v>92112102</v>
      </c>
      <c r="D17928" s="38" t="s">
        <v>54914</v>
      </c>
      <c r="E17928" s="39" t="s">
        <v>1683</v>
      </c>
      <c r="F17928" s="37"/>
    </row>
    <row r="17929" spans="1:6" ht="14.25" customHeight="1" x14ac:dyDescent="0.2">
      <c r="A17929" s="35" t="s">
        <v>54915</v>
      </c>
      <c r="B17929" s="36" t="s">
        <v>54916</v>
      </c>
      <c r="C17929" s="37">
        <v>92112103</v>
      </c>
      <c r="D17929" s="38" t="s">
        <v>54917</v>
      </c>
      <c r="E17929" s="39" t="s">
        <v>1683</v>
      </c>
      <c r="F17929" s="37"/>
    </row>
    <row r="17930" spans="1:6" ht="14.25" customHeight="1" x14ac:dyDescent="0.2">
      <c r="A17930" s="35" t="s">
        <v>54918</v>
      </c>
      <c r="B17930" s="36" t="s">
        <v>54919</v>
      </c>
      <c r="C17930" s="37">
        <v>92112201</v>
      </c>
      <c r="D17930" s="38" t="s">
        <v>54920</v>
      </c>
      <c r="E17930" s="39" t="s">
        <v>1683</v>
      </c>
      <c r="F17930" s="37"/>
    </row>
    <row r="17931" spans="1:6" ht="14.25" customHeight="1" x14ac:dyDescent="0.2">
      <c r="A17931" s="35" t="s">
        <v>54921</v>
      </c>
      <c r="B17931" s="36" t="s">
        <v>54922</v>
      </c>
      <c r="C17931" s="37">
        <v>92112202</v>
      </c>
      <c r="D17931" s="38" t="s">
        <v>54923</v>
      </c>
      <c r="E17931" s="39" t="s">
        <v>1683</v>
      </c>
      <c r="F17931" s="37"/>
    </row>
    <row r="17932" spans="1:6" ht="14.25" customHeight="1" x14ac:dyDescent="0.2">
      <c r="A17932" s="35" t="s">
        <v>54924</v>
      </c>
      <c r="B17932" s="36" t="s">
        <v>54925</v>
      </c>
      <c r="C17932" s="37">
        <v>92112203</v>
      </c>
      <c r="D17932" s="38" t="s">
        <v>54926</v>
      </c>
      <c r="E17932" s="39" t="s">
        <v>1683</v>
      </c>
      <c r="F17932" s="37"/>
    </row>
    <row r="17933" spans="1:6" ht="14.25" customHeight="1" x14ac:dyDescent="0.2">
      <c r="A17933" s="35" t="s">
        <v>54927</v>
      </c>
      <c r="B17933" s="36" t="s">
        <v>54928</v>
      </c>
      <c r="C17933" s="37">
        <v>92112204</v>
      </c>
      <c r="D17933" s="38" t="s">
        <v>54929</v>
      </c>
      <c r="E17933" s="39" t="s">
        <v>1683</v>
      </c>
      <c r="F17933" s="37"/>
    </row>
    <row r="17934" spans="1:6" ht="14.25" customHeight="1" x14ac:dyDescent="0.2">
      <c r="A17934" s="35" t="s">
        <v>54930</v>
      </c>
      <c r="B17934" s="36" t="s">
        <v>54931</v>
      </c>
      <c r="C17934" s="37">
        <v>92112205</v>
      </c>
      <c r="D17934" s="38" t="s">
        <v>54930</v>
      </c>
      <c r="E17934" s="39" t="s">
        <v>1683</v>
      </c>
      <c r="F17934" s="37"/>
    </row>
    <row r="17935" spans="1:6" ht="14.25" customHeight="1" x14ac:dyDescent="0.2">
      <c r="A17935" s="35" t="s">
        <v>54932</v>
      </c>
      <c r="B17935" s="36" t="s">
        <v>54933</v>
      </c>
      <c r="C17935" s="37">
        <v>92112206</v>
      </c>
      <c r="D17935" s="38" t="s">
        <v>54934</v>
      </c>
      <c r="E17935" s="39" t="s">
        <v>1683</v>
      </c>
      <c r="F17935" s="37"/>
    </row>
    <row r="17936" spans="1:6" ht="14.25" customHeight="1" x14ac:dyDescent="0.2">
      <c r="A17936" s="35" t="s">
        <v>54935</v>
      </c>
      <c r="B17936" s="36" t="s">
        <v>54936</v>
      </c>
      <c r="C17936" s="37">
        <v>92112207</v>
      </c>
      <c r="D17936" s="38" t="s">
        <v>54937</v>
      </c>
      <c r="E17936" s="39" t="s">
        <v>1683</v>
      </c>
      <c r="F17936" s="37"/>
    </row>
    <row r="17937" spans="1:6" ht="14.25" customHeight="1" x14ac:dyDescent="0.2">
      <c r="A17937" s="35" t="s">
        <v>54938</v>
      </c>
      <c r="B17937" s="36" t="s">
        <v>54939</v>
      </c>
      <c r="C17937" s="37">
        <v>92112301</v>
      </c>
      <c r="D17937" s="38" t="s">
        <v>54938</v>
      </c>
      <c r="E17937" s="39" t="s">
        <v>2538</v>
      </c>
      <c r="F17937" s="37" t="s">
        <v>2539</v>
      </c>
    </row>
    <row r="17938" spans="1:6" ht="14.25" customHeight="1" x14ac:dyDescent="0.2">
      <c r="A17938" s="35" t="s">
        <v>54940</v>
      </c>
      <c r="B17938" s="36" t="s">
        <v>54941</v>
      </c>
      <c r="C17938" s="37">
        <v>92112302</v>
      </c>
      <c r="D17938" s="38" t="s">
        <v>54940</v>
      </c>
      <c r="E17938" s="39" t="s">
        <v>2538</v>
      </c>
      <c r="F17938" s="37" t="s">
        <v>2539</v>
      </c>
    </row>
    <row r="17939" spans="1:6" ht="14.25" customHeight="1" x14ac:dyDescent="0.2">
      <c r="A17939" s="35" t="s">
        <v>54942</v>
      </c>
      <c r="B17939" s="36" t="s">
        <v>54943</v>
      </c>
      <c r="C17939" s="37">
        <v>92112303</v>
      </c>
      <c r="D17939" s="38" t="s">
        <v>54942</v>
      </c>
      <c r="E17939" s="39" t="s">
        <v>1683</v>
      </c>
      <c r="F17939" s="37"/>
    </row>
    <row r="17940" spans="1:6" ht="14.25" customHeight="1" x14ac:dyDescent="0.2">
      <c r="A17940" s="35" t="s">
        <v>54944</v>
      </c>
      <c r="B17940" s="36" t="s">
        <v>54945</v>
      </c>
      <c r="C17940" s="37">
        <v>92112401</v>
      </c>
      <c r="D17940" s="38" t="s">
        <v>54944</v>
      </c>
      <c r="E17940" s="39" t="s">
        <v>1683</v>
      </c>
      <c r="F17940" s="37"/>
    </row>
    <row r="17941" spans="1:6" ht="14.25" customHeight="1" x14ac:dyDescent="0.2">
      <c r="A17941" s="35" t="s">
        <v>54946</v>
      </c>
      <c r="B17941" s="36" t="s">
        <v>54947</v>
      </c>
      <c r="C17941" s="37">
        <v>92112402</v>
      </c>
      <c r="D17941" s="38" t="s">
        <v>54946</v>
      </c>
      <c r="E17941" s="39" t="s">
        <v>1683</v>
      </c>
      <c r="F17941" s="37"/>
    </row>
    <row r="17942" spans="1:6" ht="14.25" customHeight="1" x14ac:dyDescent="0.2">
      <c r="A17942" s="35" t="s">
        <v>54948</v>
      </c>
      <c r="B17942" s="36" t="s">
        <v>54949</v>
      </c>
      <c r="C17942" s="37">
        <v>92112403</v>
      </c>
      <c r="D17942" s="38" t="s">
        <v>54948</v>
      </c>
      <c r="E17942" s="39" t="s">
        <v>1683</v>
      </c>
      <c r="F17942" s="37"/>
    </row>
    <row r="17943" spans="1:6" ht="14.25" customHeight="1" x14ac:dyDescent="0.2">
      <c r="A17943" s="35" t="s">
        <v>54950</v>
      </c>
      <c r="B17943" s="36" t="s">
        <v>54951</v>
      </c>
      <c r="C17943" s="37">
        <v>92112404</v>
      </c>
      <c r="D17943" s="38" t="s">
        <v>54952</v>
      </c>
      <c r="E17943" s="39" t="s">
        <v>1683</v>
      </c>
      <c r="F17943" s="37"/>
    </row>
    <row r="17944" spans="1:6" ht="14.25" customHeight="1" x14ac:dyDescent="0.2">
      <c r="A17944" s="35" t="s">
        <v>54953</v>
      </c>
      <c r="B17944" s="36" t="s">
        <v>54954</v>
      </c>
      <c r="C17944" s="37">
        <v>92112405</v>
      </c>
      <c r="D17944" s="38" t="s">
        <v>54955</v>
      </c>
      <c r="E17944" s="39" t="s">
        <v>1683</v>
      </c>
      <c r="F17944" s="37"/>
    </row>
    <row r="17945" spans="1:6" ht="14.25" customHeight="1" x14ac:dyDescent="0.2">
      <c r="A17945" s="35" t="s">
        <v>54956</v>
      </c>
      <c r="B17945" s="36" t="s">
        <v>54957</v>
      </c>
      <c r="C17945" s="37">
        <v>92121501</v>
      </c>
      <c r="D17945" s="38" t="s">
        <v>54956</v>
      </c>
      <c r="E17945" s="39" t="s">
        <v>1885</v>
      </c>
      <c r="F17945" s="37" t="s">
        <v>51757</v>
      </c>
    </row>
    <row r="17946" spans="1:6" ht="14.25" customHeight="1" x14ac:dyDescent="0.2">
      <c r="A17946" s="35" t="s">
        <v>54958</v>
      </c>
      <c r="B17946" s="36" t="s">
        <v>54959</v>
      </c>
      <c r="C17946" s="37">
        <v>92121502</v>
      </c>
      <c r="D17946" s="38" t="s">
        <v>54958</v>
      </c>
      <c r="E17946" s="39" t="s">
        <v>1766</v>
      </c>
      <c r="F17946" s="37" t="s">
        <v>2917</v>
      </c>
    </row>
    <row r="17947" spans="1:6" ht="14.25" customHeight="1" x14ac:dyDescent="0.2">
      <c r="A17947" s="35" t="s">
        <v>54960</v>
      </c>
      <c r="B17947" s="36" t="s">
        <v>54961</v>
      </c>
      <c r="C17947" s="37">
        <v>92121503</v>
      </c>
      <c r="D17947" s="38" t="s">
        <v>54962</v>
      </c>
      <c r="E17947" s="39" t="s">
        <v>1556</v>
      </c>
      <c r="F17947" s="37" t="s">
        <v>54480</v>
      </c>
    </row>
    <row r="17948" spans="1:6" ht="14.25" customHeight="1" x14ac:dyDescent="0.2">
      <c r="A17948" s="35" t="s">
        <v>1771</v>
      </c>
      <c r="B17948" s="36" t="s">
        <v>54963</v>
      </c>
      <c r="C17948" s="37">
        <v>92121504</v>
      </c>
      <c r="D17948" s="38" t="s">
        <v>54964</v>
      </c>
      <c r="E17948" s="39" t="s">
        <v>1766</v>
      </c>
      <c r="F17948" s="37" t="s">
        <v>2917</v>
      </c>
    </row>
    <row r="17949" spans="1:6" ht="14.25" customHeight="1" x14ac:dyDescent="0.2">
      <c r="A17949" s="35" t="s">
        <v>54965</v>
      </c>
      <c r="B17949" s="36" t="s">
        <v>54966</v>
      </c>
      <c r="C17949" s="37">
        <v>92121601</v>
      </c>
      <c r="D17949" s="38" t="s">
        <v>54967</v>
      </c>
      <c r="E17949" s="39" t="s">
        <v>2538</v>
      </c>
      <c r="F17949" s="37" t="s">
        <v>2539</v>
      </c>
    </row>
    <row r="17950" spans="1:6" ht="14.25" customHeight="1" x14ac:dyDescent="0.2">
      <c r="A17950" s="35" t="s">
        <v>54968</v>
      </c>
      <c r="B17950" s="36" t="s">
        <v>54969</v>
      </c>
      <c r="C17950" s="37">
        <v>92121602</v>
      </c>
      <c r="D17950" s="38" t="s">
        <v>54970</v>
      </c>
      <c r="E17950" s="39" t="s">
        <v>1766</v>
      </c>
      <c r="F17950" s="37" t="s">
        <v>2917</v>
      </c>
    </row>
    <row r="17951" spans="1:6" ht="14.25" customHeight="1" x14ac:dyDescent="0.2">
      <c r="A17951" s="35" t="s">
        <v>54971</v>
      </c>
      <c r="B17951" s="36" t="s">
        <v>54972</v>
      </c>
      <c r="C17951" s="37">
        <v>92121603</v>
      </c>
      <c r="D17951" s="38" t="s">
        <v>54973</v>
      </c>
      <c r="E17951" s="39" t="s">
        <v>1766</v>
      </c>
      <c r="F17951" s="37" t="s">
        <v>2917</v>
      </c>
    </row>
    <row r="17952" spans="1:6" ht="14.25" customHeight="1" x14ac:dyDescent="0.2">
      <c r="A17952" s="35" t="s">
        <v>54974</v>
      </c>
      <c r="B17952" s="36" t="s">
        <v>54975</v>
      </c>
      <c r="C17952" s="37">
        <v>92121604</v>
      </c>
      <c r="D17952" s="38" t="s">
        <v>54976</v>
      </c>
      <c r="E17952" s="39" t="s">
        <v>1766</v>
      </c>
      <c r="F17952" s="37" t="s">
        <v>2917</v>
      </c>
    </row>
    <row r="17953" spans="1:6" ht="14.25" customHeight="1" x14ac:dyDescent="0.2">
      <c r="A17953" s="35" t="s">
        <v>54977</v>
      </c>
      <c r="B17953" s="36" t="s">
        <v>54978</v>
      </c>
      <c r="C17953" s="37">
        <v>92121701</v>
      </c>
      <c r="D17953" s="38" t="s">
        <v>54979</v>
      </c>
      <c r="E17953" s="39" t="s">
        <v>1604</v>
      </c>
      <c r="F17953" s="37" t="s">
        <v>35729</v>
      </c>
    </row>
    <row r="17954" spans="1:6" ht="14.25" customHeight="1" x14ac:dyDescent="0.2">
      <c r="A17954" s="35" t="s">
        <v>54980</v>
      </c>
      <c r="B17954" s="36" t="s">
        <v>54981</v>
      </c>
      <c r="C17954" s="37">
        <v>92121702</v>
      </c>
      <c r="D17954" s="38" t="s">
        <v>54982</v>
      </c>
      <c r="E17954" s="39" t="s">
        <v>1604</v>
      </c>
      <c r="F17954" s="37" t="s">
        <v>35729</v>
      </c>
    </row>
    <row r="17955" spans="1:6" ht="14.25" customHeight="1" x14ac:dyDescent="0.2">
      <c r="A17955" s="35" t="s">
        <v>54983</v>
      </c>
      <c r="B17955" s="36" t="s">
        <v>54984</v>
      </c>
      <c r="C17955" s="37">
        <v>92121703</v>
      </c>
      <c r="D17955" s="38" t="s">
        <v>54985</v>
      </c>
      <c r="E17955" s="39" t="s">
        <v>1766</v>
      </c>
      <c r="F17955" s="37" t="s">
        <v>2917</v>
      </c>
    </row>
    <row r="17956" spans="1:6" ht="14.25" customHeight="1" x14ac:dyDescent="0.2">
      <c r="A17956" s="35" t="s">
        <v>54986</v>
      </c>
      <c r="B17956" s="36" t="s">
        <v>54987</v>
      </c>
      <c r="C17956" s="37">
        <v>92121704</v>
      </c>
      <c r="D17956" s="38" t="s">
        <v>54988</v>
      </c>
      <c r="E17956" s="39" t="s">
        <v>1604</v>
      </c>
      <c r="F17956" s="37" t="s">
        <v>35729</v>
      </c>
    </row>
    <row r="17957" spans="1:6" ht="14.25" customHeight="1" x14ac:dyDescent="0.2">
      <c r="A17957" s="35" t="s">
        <v>54989</v>
      </c>
      <c r="B17957" s="36" t="s">
        <v>54990</v>
      </c>
      <c r="C17957" s="37">
        <v>93101501</v>
      </c>
      <c r="D17957" s="38" t="s">
        <v>54991</v>
      </c>
      <c r="E17957" s="39" t="s">
        <v>1766</v>
      </c>
      <c r="F17957" s="37" t="s">
        <v>2917</v>
      </c>
    </row>
    <row r="17958" spans="1:6" ht="14.25" customHeight="1" x14ac:dyDescent="0.2">
      <c r="A17958" s="35" t="s">
        <v>54992</v>
      </c>
      <c r="B17958" s="36" t="s">
        <v>54993</v>
      </c>
      <c r="C17958" s="37">
        <v>93101502</v>
      </c>
      <c r="D17958" s="38" t="s">
        <v>54994</v>
      </c>
      <c r="E17958" s="39" t="s">
        <v>1766</v>
      </c>
      <c r="F17958" s="37" t="s">
        <v>2917</v>
      </c>
    </row>
    <row r="17959" spans="1:6" ht="14.25" customHeight="1" x14ac:dyDescent="0.2">
      <c r="A17959" s="35" t="s">
        <v>54995</v>
      </c>
      <c r="B17959" s="36" t="s">
        <v>54996</v>
      </c>
      <c r="C17959" s="37">
        <v>93101503</v>
      </c>
      <c r="D17959" s="38" t="s">
        <v>54997</v>
      </c>
      <c r="E17959" s="39" t="s">
        <v>1766</v>
      </c>
      <c r="F17959" s="37" t="s">
        <v>2917</v>
      </c>
    </row>
    <row r="17960" spans="1:6" ht="14.25" customHeight="1" x14ac:dyDescent="0.2">
      <c r="A17960" s="35" t="s">
        <v>54998</v>
      </c>
      <c r="B17960" s="36" t="s">
        <v>54999</v>
      </c>
      <c r="C17960" s="37">
        <v>93101504</v>
      </c>
      <c r="D17960" s="38" t="s">
        <v>55000</v>
      </c>
      <c r="E17960" s="39" t="s">
        <v>1766</v>
      </c>
      <c r="F17960" s="37" t="s">
        <v>2917</v>
      </c>
    </row>
    <row r="17961" spans="1:6" ht="14.25" customHeight="1" x14ac:dyDescent="0.2">
      <c r="A17961" s="35" t="s">
        <v>55001</v>
      </c>
      <c r="B17961" s="36" t="s">
        <v>55002</v>
      </c>
      <c r="C17961" s="37">
        <v>93101505</v>
      </c>
      <c r="D17961" s="38" t="s">
        <v>55003</v>
      </c>
      <c r="E17961" s="39" t="s">
        <v>1766</v>
      </c>
      <c r="F17961" s="37" t="s">
        <v>2917</v>
      </c>
    </row>
    <row r="17962" spans="1:6" ht="14.25" customHeight="1" x14ac:dyDescent="0.2">
      <c r="A17962" s="35" t="s">
        <v>55004</v>
      </c>
      <c r="B17962" s="36" t="s">
        <v>55005</v>
      </c>
      <c r="C17962" s="37">
        <v>93101506</v>
      </c>
      <c r="D17962" s="38" t="s">
        <v>55006</v>
      </c>
      <c r="E17962" s="39" t="s">
        <v>1766</v>
      </c>
      <c r="F17962" s="37" t="s">
        <v>2917</v>
      </c>
    </row>
    <row r="17963" spans="1:6" ht="14.25" customHeight="1" x14ac:dyDescent="0.2">
      <c r="A17963" s="35" t="s">
        <v>55007</v>
      </c>
      <c r="B17963" s="36" t="s">
        <v>55008</v>
      </c>
      <c r="C17963" s="37">
        <v>93101601</v>
      </c>
      <c r="D17963" s="38" t="s">
        <v>55009</v>
      </c>
      <c r="E17963" s="39" t="s">
        <v>1766</v>
      </c>
      <c r="F17963" s="37" t="s">
        <v>2917</v>
      </c>
    </row>
    <row r="17964" spans="1:6" ht="14.25" customHeight="1" x14ac:dyDescent="0.2">
      <c r="A17964" s="35" t="s">
        <v>55010</v>
      </c>
      <c r="B17964" s="36" t="s">
        <v>55011</v>
      </c>
      <c r="C17964" s="37">
        <v>93101602</v>
      </c>
      <c r="D17964" s="38" t="s">
        <v>55012</v>
      </c>
      <c r="E17964" s="39" t="s">
        <v>1766</v>
      </c>
      <c r="F17964" s="37" t="s">
        <v>2917</v>
      </c>
    </row>
    <row r="17965" spans="1:6" ht="14.25" customHeight="1" x14ac:dyDescent="0.2">
      <c r="A17965" s="35" t="s">
        <v>55013</v>
      </c>
      <c r="B17965" s="36" t="s">
        <v>55014</v>
      </c>
      <c r="C17965" s="37">
        <v>93101603</v>
      </c>
      <c r="D17965" s="38" t="s">
        <v>55015</v>
      </c>
      <c r="E17965" s="39" t="s">
        <v>1766</v>
      </c>
      <c r="F17965" s="37" t="s">
        <v>2917</v>
      </c>
    </row>
    <row r="17966" spans="1:6" ht="14.25" customHeight="1" x14ac:dyDescent="0.2">
      <c r="A17966" s="35" t="s">
        <v>55016</v>
      </c>
      <c r="B17966" s="36" t="s">
        <v>55017</v>
      </c>
      <c r="C17966" s="37">
        <v>93101604</v>
      </c>
      <c r="D17966" s="38" t="s">
        <v>55018</v>
      </c>
      <c r="E17966" s="39" t="s">
        <v>1766</v>
      </c>
      <c r="F17966" s="37" t="s">
        <v>2917</v>
      </c>
    </row>
    <row r="17967" spans="1:6" ht="14.25" customHeight="1" x14ac:dyDescent="0.2">
      <c r="A17967" s="35" t="s">
        <v>55019</v>
      </c>
      <c r="B17967" s="36" t="s">
        <v>55020</v>
      </c>
      <c r="C17967" s="37">
        <v>93101605</v>
      </c>
      <c r="D17967" s="38" t="s">
        <v>55021</v>
      </c>
      <c r="E17967" s="39" t="s">
        <v>1766</v>
      </c>
      <c r="F17967" s="37" t="s">
        <v>2917</v>
      </c>
    </row>
    <row r="17968" spans="1:6" ht="14.25" customHeight="1" x14ac:dyDescent="0.2">
      <c r="A17968" s="35" t="s">
        <v>55022</v>
      </c>
      <c r="B17968" s="36" t="s">
        <v>55023</v>
      </c>
      <c r="C17968" s="37">
        <v>93101606</v>
      </c>
      <c r="D17968" s="38" t="s">
        <v>55024</v>
      </c>
      <c r="E17968" s="39" t="s">
        <v>1766</v>
      </c>
      <c r="F17968" s="37" t="s">
        <v>2917</v>
      </c>
    </row>
    <row r="17969" spans="1:6" ht="14.25" customHeight="1" x14ac:dyDescent="0.2">
      <c r="A17969" s="35" t="s">
        <v>55025</v>
      </c>
      <c r="B17969" s="36" t="s">
        <v>55026</v>
      </c>
      <c r="C17969" s="37">
        <v>93101607</v>
      </c>
      <c r="D17969" s="38" t="s">
        <v>55027</v>
      </c>
      <c r="E17969" s="39" t="s">
        <v>1766</v>
      </c>
      <c r="F17969" s="37" t="s">
        <v>2917</v>
      </c>
    </row>
    <row r="17970" spans="1:6" ht="14.25" customHeight="1" x14ac:dyDescent="0.2">
      <c r="A17970" s="35" t="s">
        <v>55028</v>
      </c>
      <c r="B17970" s="36" t="s">
        <v>55029</v>
      </c>
      <c r="C17970" s="37">
        <v>93101608</v>
      </c>
      <c r="D17970" s="38" t="s">
        <v>55030</v>
      </c>
      <c r="E17970" s="39" t="s">
        <v>1766</v>
      </c>
      <c r="F17970" s="37" t="s">
        <v>2917</v>
      </c>
    </row>
    <row r="17971" spans="1:6" ht="14.25" customHeight="1" x14ac:dyDescent="0.2">
      <c r="A17971" s="35" t="s">
        <v>55031</v>
      </c>
      <c r="B17971" s="36" t="s">
        <v>55032</v>
      </c>
      <c r="C17971" s="37">
        <v>93101701</v>
      </c>
      <c r="D17971" s="38" t="s">
        <v>55033</v>
      </c>
      <c r="E17971" s="39" t="s">
        <v>1766</v>
      </c>
      <c r="F17971" s="37" t="s">
        <v>2917</v>
      </c>
    </row>
    <row r="17972" spans="1:6" ht="14.25" customHeight="1" x14ac:dyDescent="0.2">
      <c r="A17972" s="35" t="s">
        <v>55034</v>
      </c>
      <c r="B17972" s="36" t="s">
        <v>55035</v>
      </c>
      <c r="C17972" s="37">
        <v>93101702</v>
      </c>
      <c r="D17972" s="38" t="s">
        <v>55036</v>
      </c>
      <c r="E17972" s="39" t="s">
        <v>1683</v>
      </c>
      <c r="F17972" s="37"/>
    </row>
    <row r="17973" spans="1:6" ht="14.25" customHeight="1" x14ac:dyDescent="0.2">
      <c r="A17973" s="35" t="s">
        <v>55037</v>
      </c>
      <c r="B17973" s="36" t="s">
        <v>55038</v>
      </c>
      <c r="C17973" s="37">
        <v>93101703</v>
      </c>
      <c r="D17973" s="38" t="s">
        <v>55039</v>
      </c>
      <c r="E17973" s="39" t="s">
        <v>1766</v>
      </c>
      <c r="F17973" s="37" t="s">
        <v>2917</v>
      </c>
    </row>
    <row r="17974" spans="1:6" ht="14.25" customHeight="1" x14ac:dyDescent="0.2">
      <c r="A17974" s="35" t="s">
        <v>55040</v>
      </c>
      <c r="B17974" s="36" t="s">
        <v>55041</v>
      </c>
      <c r="C17974" s="37">
        <v>93101704</v>
      </c>
      <c r="D17974" s="38" t="s">
        <v>55042</v>
      </c>
      <c r="E17974" s="39" t="s">
        <v>1766</v>
      </c>
      <c r="F17974" s="37" t="s">
        <v>2917</v>
      </c>
    </row>
    <row r="17975" spans="1:6" ht="14.25" customHeight="1" x14ac:dyDescent="0.2">
      <c r="A17975" s="35" t="s">
        <v>55043</v>
      </c>
      <c r="B17975" s="36" t="s">
        <v>55044</v>
      </c>
      <c r="C17975" s="37">
        <v>93101705</v>
      </c>
      <c r="D17975" s="38" t="s">
        <v>55045</v>
      </c>
      <c r="E17975" s="39" t="s">
        <v>1766</v>
      </c>
      <c r="F17975" s="37" t="s">
        <v>2917</v>
      </c>
    </row>
    <row r="17976" spans="1:6" ht="14.25" customHeight="1" x14ac:dyDescent="0.2">
      <c r="A17976" s="35" t="s">
        <v>55046</v>
      </c>
      <c r="B17976" s="36" t="s">
        <v>55047</v>
      </c>
      <c r="C17976" s="37">
        <v>93101706</v>
      </c>
      <c r="D17976" s="38" t="s">
        <v>55048</v>
      </c>
      <c r="E17976" s="39" t="s">
        <v>1766</v>
      </c>
      <c r="F17976" s="37" t="s">
        <v>2917</v>
      </c>
    </row>
    <row r="17977" spans="1:6" ht="14.25" customHeight="1" x14ac:dyDescent="0.2">
      <c r="A17977" s="35" t="s">
        <v>55049</v>
      </c>
      <c r="B17977" s="36" t="s">
        <v>55050</v>
      </c>
      <c r="C17977" s="37">
        <v>93101707</v>
      </c>
      <c r="D17977" s="38" t="s">
        <v>55051</v>
      </c>
      <c r="E17977" s="39" t="s">
        <v>1766</v>
      </c>
      <c r="F17977" s="37" t="s">
        <v>2917</v>
      </c>
    </row>
    <row r="17978" spans="1:6" ht="14.25" customHeight="1" x14ac:dyDescent="0.2">
      <c r="A17978" s="35" t="s">
        <v>55052</v>
      </c>
      <c r="B17978" s="36" t="s">
        <v>55053</v>
      </c>
      <c r="C17978" s="37">
        <v>93111501</v>
      </c>
      <c r="D17978" s="38" t="s">
        <v>55054</v>
      </c>
      <c r="E17978" s="39" t="s">
        <v>1683</v>
      </c>
      <c r="F17978" s="37"/>
    </row>
    <row r="17979" spans="1:6" ht="14.25" customHeight="1" x14ac:dyDescent="0.2">
      <c r="A17979" s="35" t="s">
        <v>55055</v>
      </c>
      <c r="B17979" s="36" t="s">
        <v>55056</v>
      </c>
      <c r="C17979" s="37">
        <v>93111502</v>
      </c>
      <c r="D17979" s="38" t="s">
        <v>55057</v>
      </c>
      <c r="E17979" s="39" t="s">
        <v>1683</v>
      </c>
      <c r="F17979" s="37"/>
    </row>
    <row r="17980" spans="1:6" ht="14.25" customHeight="1" x14ac:dyDescent="0.2">
      <c r="A17980" s="35" t="s">
        <v>55058</v>
      </c>
      <c r="B17980" s="36" t="s">
        <v>55059</v>
      </c>
      <c r="C17980" s="37">
        <v>93111503</v>
      </c>
      <c r="D17980" s="38" t="s">
        <v>55060</v>
      </c>
      <c r="E17980" s="39" t="s">
        <v>1683</v>
      </c>
      <c r="F17980" s="37"/>
    </row>
    <row r="17981" spans="1:6" ht="14.25" customHeight="1" x14ac:dyDescent="0.2">
      <c r="A17981" s="35" t="s">
        <v>55061</v>
      </c>
      <c r="B17981" s="36" t="s">
        <v>55062</v>
      </c>
      <c r="C17981" s="37">
        <v>93111504</v>
      </c>
      <c r="D17981" s="38" t="s">
        <v>55063</v>
      </c>
      <c r="E17981" s="39" t="s">
        <v>1683</v>
      </c>
      <c r="F17981" s="37"/>
    </row>
    <row r="17982" spans="1:6" ht="14.25" customHeight="1" x14ac:dyDescent="0.2">
      <c r="A17982" s="35" t="s">
        <v>55064</v>
      </c>
      <c r="B17982" s="36" t="s">
        <v>55065</v>
      </c>
      <c r="C17982" s="37">
        <v>93111505</v>
      </c>
      <c r="D17982" s="38" t="s">
        <v>55066</v>
      </c>
      <c r="E17982" s="39" t="s">
        <v>1683</v>
      </c>
      <c r="F17982" s="37"/>
    </row>
    <row r="17983" spans="1:6" ht="14.25" customHeight="1" x14ac:dyDescent="0.2">
      <c r="A17983" s="35" t="s">
        <v>55067</v>
      </c>
      <c r="B17983" s="36" t="s">
        <v>55068</v>
      </c>
      <c r="C17983" s="37">
        <v>93111506</v>
      </c>
      <c r="D17983" s="38" t="s">
        <v>55069</v>
      </c>
      <c r="E17983" s="39" t="s">
        <v>1683</v>
      </c>
      <c r="F17983" s="37"/>
    </row>
    <row r="17984" spans="1:6" ht="14.25" customHeight="1" x14ac:dyDescent="0.2">
      <c r="A17984" s="35" t="s">
        <v>55070</v>
      </c>
      <c r="B17984" s="36" t="s">
        <v>55071</v>
      </c>
      <c r="C17984" s="37">
        <v>93111507</v>
      </c>
      <c r="D17984" s="38" t="s">
        <v>55072</v>
      </c>
      <c r="E17984" s="39" t="s">
        <v>1683</v>
      </c>
      <c r="F17984" s="37"/>
    </row>
    <row r="17985" spans="1:6" ht="14.25" customHeight="1" x14ac:dyDescent="0.2">
      <c r="A17985" s="35" t="s">
        <v>55073</v>
      </c>
      <c r="B17985" s="36" t="s">
        <v>55074</v>
      </c>
      <c r="C17985" s="37">
        <v>93111601</v>
      </c>
      <c r="D17985" s="38" t="s">
        <v>55075</v>
      </c>
      <c r="E17985" s="39" t="s">
        <v>1683</v>
      </c>
      <c r="F17985" s="37"/>
    </row>
    <row r="17986" spans="1:6" ht="14.25" customHeight="1" x14ac:dyDescent="0.2">
      <c r="A17986" s="35" t="s">
        <v>55076</v>
      </c>
      <c r="B17986" s="36" t="s">
        <v>55077</v>
      </c>
      <c r="C17986" s="37">
        <v>93111602</v>
      </c>
      <c r="D17986" s="38" t="s">
        <v>55078</v>
      </c>
      <c r="E17986" s="39" t="s">
        <v>1683</v>
      </c>
      <c r="F17986" s="37"/>
    </row>
    <row r="17987" spans="1:6" ht="14.25" customHeight="1" x14ac:dyDescent="0.2">
      <c r="A17987" s="35" t="s">
        <v>55079</v>
      </c>
      <c r="B17987" s="36" t="s">
        <v>55080</v>
      </c>
      <c r="C17987" s="37">
        <v>93111603</v>
      </c>
      <c r="D17987" s="38" t="s">
        <v>55081</v>
      </c>
      <c r="E17987" s="39" t="s">
        <v>1683</v>
      </c>
      <c r="F17987" s="37"/>
    </row>
    <row r="17988" spans="1:6" ht="14.25" customHeight="1" x14ac:dyDescent="0.2">
      <c r="A17988" s="35" t="s">
        <v>55082</v>
      </c>
      <c r="B17988" s="36" t="s">
        <v>55083</v>
      </c>
      <c r="C17988" s="37">
        <v>93111604</v>
      </c>
      <c r="D17988" s="38" t="s">
        <v>55084</v>
      </c>
      <c r="E17988" s="39" t="s">
        <v>1766</v>
      </c>
      <c r="F17988" s="37" t="s">
        <v>2917</v>
      </c>
    </row>
    <row r="17989" spans="1:6" ht="14.25" customHeight="1" x14ac:dyDescent="0.2">
      <c r="A17989" s="35" t="s">
        <v>55085</v>
      </c>
      <c r="B17989" s="36" t="s">
        <v>55086</v>
      </c>
      <c r="C17989" s="37">
        <v>93111605</v>
      </c>
      <c r="D17989" s="38" t="s">
        <v>55087</v>
      </c>
      <c r="E17989" s="39" t="s">
        <v>1766</v>
      </c>
      <c r="F17989" s="37" t="s">
        <v>2917</v>
      </c>
    </row>
    <row r="17990" spans="1:6" ht="14.25" customHeight="1" x14ac:dyDescent="0.2">
      <c r="A17990" s="35" t="s">
        <v>55088</v>
      </c>
      <c r="B17990" s="36" t="s">
        <v>55089</v>
      </c>
      <c r="C17990" s="37">
        <v>93111606</v>
      </c>
      <c r="D17990" s="38" t="s">
        <v>55090</v>
      </c>
      <c r="E17990" s="39" t="s">
        <v>1766</v>
      </c>
      <c r="F17990" s="37" t="s">
        <v>2917</v>
      </c>
    </row>
    <row r="17991" spans="1:6" ht="14.25" customHeight="1" x14ac:dyDescent="0.2">
      <c r="A17991" s="35" t="s">
        <v>55091</v>
      </c>
      <c r="B17991" s="36" t="s">
        <v>55092</v>
      </c>
      <c r="C17991" s="37">
        <v>93111607</v>
      </c>
      <c r="D17991" s="38" t="s">
        <v>55093</v>
      </c>
      <c r="E17991" s="39" t="s">
        <v>1766</v>
      </c>
      <c r="F17991" s="37" t="s">
        <v>2917</v>
      </c>
    </row>
    <row r="17992" spans="1:6" ht="14.25" customHeight="1" x14ac:dyDescent="0.2">
      <c r="A17992" s="35" t="s">
        <v>55094</v>
      </c>
      <c r="B17992" s="36" t="s">
        <v>55095</v>
      </c>
      <c r="C17992" s="37">
        <v>93111608</v>
      </c>
      <c r="D17992" s="38" t="s">
        <v>55096</v>
      </c>
      <c r="E17992" s="39" t="s">
        <v>1766</v>
      </c>
      <c r="F17992" s="37" t="s">
        <v>2917</v>
      </c>
    </row>
    <row r="17993" spans="1:6" ht="14.25" customHeight="1" x14ac:dyDescent="0.2">
      <c r="A17993" s="35" t="s">
        <v>55097</v>
      </c>
      <c r="B17993" s="36" t="s">
        <v>55098</v>
      </c>
      <c r="C17993" s="37">
        <v>93121501</v>
      </c>
      <c r="D17993" s="38" t="s">
        <v>55099</v>
      </c>
      <c r="E17993" s="39" t="s">
        <v>1766</v>
      </c>
      <c r="F17993" s="37" t="s">
        <v>2917</v>
      </c>
    </row>
    <row r="17994" spans="1:6" ht="14.25" customHeight="1" x14ac:dyDescent="0.2">
      <c r="A17994" s="35" t="s">
        <v>55100</v>
      </c>
      <c r="B17994" s="36" t="s">
        <v>55101</v>
      </c>
      <c r="C17994" s="37">
        <v>93121502</v>
      </c>
      <c r="D17994" s="38" t="s">
        <v>55102</v>
      </c>
      <c r="E17994" s="39" t="s">
        <v>1766</v>
      </c>
      <c r="F17994" s="37" t="s">
        <v>2917</v>
      </c>
    </row>
    <row r="17995" spans="1:6" ht="14.25" customHeight="1" x14ac:dyDescent="0.2">
      <c r="A17995" s="35" t="s">
        <v>55103</v>
      </c>
      <c r="B17995" s="36" t="s">
        <v>55104</v>
      </c>
      <c r="C17995" s="37">
        <v>93121503</v>
      </c>
      <c r="D17995" s="38" t="s">
        <v>55105</v>
      </c>
      <c r="E17995" s="39" t="s">
        <v>1766</v>
      </c>
      <c r="F17995" s="37" t="s">
        <v>2917</v>
      </c>
    </row>
    <row r="17996" spans="1:6" ht="14.25" customHeight="1" x14ac:dyDescent="0.2">
      <c r="A17996" s="35" t="s">
        <v>55106</v>
      </c>
      <c r="B17996" s="36" t="s">
        <v>55107</v>
      </c>
      <c r="C17996" s="37">
        <v>93121504</v>
      </c>
      <c r="D17996" s="38" t="s">
        <v>55108</v>
      </c>
      <c r="E17996" s="39" t="s">
        <v>1766</v>
      </c>
      <c r="F17996" s="37" t="s">
        <v>2917</v>
      </c>
    </row>
    <row r="17997" spans="1:6" ht="14.25" customHeight="1" x14ac:dyDescent="0.2">
      <c r="A17997" s="35" t="s">
        <v>55109</v>
      </c>
      <c r="B17997" s="36" t="s">
        <v>55110</v>
      </c>
      <c r="C17997" s="37">
        <v>93121505</v>
      </c>
      <c r="D17997" s="38" t="s">
        <v>55111</v>
      </c>
      <c r="E17997" s="39" t="s">
        <v>1766</v>
      </c>
      <c r="F17997" s="37" t="s">
        <v>2917</v>
      </c>
    </row>
    <row r="17998" spans="1:6" ht="14.25" customHeight="1" x14ac:dyDescent="0.2">
      <c r="A17998" s="35" t="s">
        <v>55112</v>
      </c>
      <c r="B17998" s="36" t="s">
        <v>55113</v>
      </c>
      <c r="C17998" s="37">
        <v>93121506</v>
      </c>
      <c r="D17998" s="38" t="s">
        <v>55114</v>
      </c>
      <c r="E17998" s="39" t="s">
        <v>1766</v>
      </c>
      <c r="F17998" s="37" t="s">
        <v>2917</v>
      </c>
    </row>
    <row r="17999" spans="1:6" ht="14.25" customHeight="1" x14ac:dyDescent="0.2">
      <c r="A17999" s="35" t="s">
        <v>55115</v>
      </c>
      <c r="B17999" s="36" t="s">
        <v>55116</v>
      </c>
      <c r="C17999" s="37">
        <v>93121507</v>
      </c>
      <c r="D17999" s="38" t="s">
        <v>55117</v>
      </c>
      <c r="E17999" s="39" t="s">
        <v>1766</v>
      </c>
      <c r="F17999" s="37" t="s">
        <v>2917</v>
      </c>
    </row>
    <row r="18000" spans="1:6" ht="14.25" customHeight="1" x14ac:dyDescent="0.2">
      <c r="A18000" s="35" t="s">
        <v>55118</v>
      </c>
      <c r="B18000" s="36" t="s">
        <v>55119</v>
      </c>
      <c r="C18000" s="37">
        <v>93121508</v>
      </c>
      <c r="D18000" s="38" t="s">
        <v>55120</v>
      </c>
      <c r="E18000" s="39" t="s">
        <v>1766</v>
      </c>
      <c r="F18000" s="37" t="s">
        <v>2917</v>
      </c>
    </row>
    <row r="18001" spans="1:6" ht="14.25" customHeight="1" x14ac:dyDescent="0.2">
      <c r="A18001" s="35" t="s">
        <v>55121</v>
      </c>
      <c r="B18001" s="36" t="s">
        <v>55122</v>
      </c>
      <c r="C18001" s="37">
        <v>93121509</v>
      </c>
      <c r="D18001" s="38" t="s">
        <v>55123</v>
      </c>
      <c r="E18001" s="39" t="s">
        <v>1766</v>
      </c>
      <c r="F18001" s="37" t="s">
        <v>2917</v>
      </c>
    </row>
    <row r="18002" spans="1:6" ht="14.25" customHeight="1" x14ac:dyDescent="0.2">
      <c r="A18002" s="35" t="s">
        <v>55124</v>
      </c>
      <c r="B18002" s="36" t="s">
        <v>55125</v>
      </c>
      <c r="C18002" s="37">
        <v>93121601</v>
      </c>
      <c r="D18002" s="38" t="s">
        <v>55126</v>
      </c>
      <c r="E18002" s="39" t="s">
        <v>1766</v>
      </c>
      <c r="F18002" s="37" t="s">
        <v>2917</v>
      </c>
    </row>
    <row r="18003" spans="1:6" ht="14.25" customHeight="1" x14ac:dyDescent="0.2">
      <c r="A18003" s="35" t="s">
        <v>55127</v>
      </c>
      <c r="B18003" s="36" t="s">
        <v>55128</v>
      </c>
      <c r="C18003" s="37">
        <v>93121602</v>
      </c>
      <c r="D18003" s="38" t="s">
        <v>55129</v>
      </c>
      <c r="E18003" s="39" t="s">
        <v>1766</v>
      </c>
      <c r="F18003" s="37" t="s">
        <v>2917</v>
      </c>
    </row>
    <row r="18004" spans="1:6" ht="14.25" customHeight="1" x14ac:dyDescent="0.2">
      <c r="A18004" s="35" t="s">
        <v>55130</v>
      </c>
      <c r="B18004" s="36" t="s">
        <v>55131</v>
      </c>
      <c r="C18004" s="37">
        <v>93121603</v>
      </c>
      <c r="D18004" s="38" t="s">
        <v>55132</v>
      </c>
      <c r="E18004" s="39" t="s">
        <v>1766</v>
      </c>
      <c r="F18004" s="37" t="s">
        <v>2917</v>
      </c>
    </row>
    <row r="18005" spans="1:6" ht="14.25" customHeight="1" x14ac:dyDescent="0.2">
      <c r="A18005" s="35" t="s">
        <v>55133</v>
      </c>
      <c r="B18005" s="36" t="s">
        <v>55134</v>
      </c>
      <c r="C18005" s="37">
        <v>93121604</v>
      </c>
      <c r="D18005" s="38" t="s">
        <v>55135</v>
      </c>
      <c r="E18005" s="39" t="s">
        <v>1766</v>
      </c>
      <c r="F18005" s="37" t="s">
        <v>2917</v>
      </c>
    </row>
    <row r="18006" spans="1:6" ht="14.25" customHeight="1" x14ac:dyDescent="0.2">
      <c r="A18006" s="35" t="s">
        <v>55136</v>
      </c>
      <c r="B18006" s="36" t="s">
        <v>55137</v>
      </c>
      <c r="C18006" s="37">
        <v>93121605</v>
      </c>
      <c r="D18006" s="38" t="s">
        <v>55138</v>
      </c>
      <c r="E18006" s="39" t="s">
        <v>1766</v>
      </c>
      <c r="F18006" s="37" t="s">
        <v>2917</v>
      </c>
    </row>
    <row r="18007" spans="1:6" ht="14.25" customHeight="1" x14ac:dyDescent="0.2">
      <c r="A18007" s="35" t="s">
        <v>55139</v>
      </c>
      <c r="B18007" s="36" t="s">
        <v>55140</v>
      </c>
      <c r="C18007" s="37">
        <v>93121606</v>
      </c>
      <c r="D18007" s="38" t="s">
        <v>55141</v>
      </c>
      <c r="E18007" s="39" t="s">
        <v>1766</v>
      </c>
      <c r="F18007" s="37" t="s">
        <v>2917</v>
      </c>
    </row>
    <row r="18008" spans="1:6" ht="14.25" customHeight="1" x14ac:dyDescent="0.2">
      <c r="A18008" s="35" t="s">
        <v>55142</v>
      </c>
      <c r="B18008" s="36" t="s">
        <v>55143</v>
      </c>
      <c r="C18008" s="37">
        <v>93121607</v>
      </c>
      <c r="D18008" s="38" t="s">
        <v>55144</v>
      </c>
      <c r="E18008" s="39" t="s">
        <v>1766</v>
      </c>
      <c r="F18008" s="37" t="s">
        <v>2917</v>
      </c>
    </row>
    <row r="18009" spans="1:6" ht="14.25" customHeight="1" x14ac:dyDescent="0.2">
      <c r="A18009" s="35" t="s">
        <v>55145</v>
      </c>
      <c r="B18009" s="36" t="s">
        <v>55146</v>
      </c>
      <c r="C18009" s="37">
        <v>93121608</v>
      </c>
      <c r="D18009" s="38" t="s">
        <v>55147</v>
      </c>
      <c r="E18009" s="39" t="s">
        <v>1766</v>
      </c>
      <c r="F18009" s="37" t="s">
        <v>2917</v>
      </c>
    </row>
    <row r="18010" spans="1:6" ht="14.25" customHeight="1" x14ac:dyDescent="0.2">
      <c r="A18010" s="35" t="s">
        <v>55148</v>
      </c>
      <c r="B18010" s="36" t="s">
        <v>55149</v>
      </c>
      <c r="C18010" s="37">
        <v>93121609</v>
      </c>
      <c r="D18010" s="38" t="s">
        <v>55150</v>
      </c>
      <c r="E18010" s="39" t="s">
        <v>1683</v>
      </c>
      <c r="F18010" s="37"/>
    </row>
    <row r="18011" spans="1:6" ht="14.25" customHeight="1" x14ac:dyDescent="0.2">
      <c r="A18011" s="35" t="s">
        <v>55151</v>
      </c>
      <c r="B18011" s="36" t="s">
        <v>55152</v>
      </c>
      <c r="C18011" s="37">
        <v>93121610</v>
      </c>
      <c r="D18011" s="38" t="s">
        <v>55153</v>
      </c>
      <c r="E18011" s="39" t="s">
        <v>1683</v>
      </c>
      <c r="F18011" s="37"/>
    </row>
    <row r="18012" spans="1:6" ht="14.25" customHeight="1" x14ac:dyDescent="0.2">
      <c r="A18012" s="35" t="s">
        <v>55154</v>
      </c>
      <c r="B18012" s="36" t="s">
        <v>55155</v>
      </c>
      <c r="C18012" s="37">
        <v>93121611</v>
      </c>
      <c r="D18012" s="38" t="s">
        <v>55156</v>
      </c>
      <c r="E18012" s="39" t="s">
        <v>1766</v>
      </c>
      <c r="F18012" s="37" t="s">
        <v>2917</v>
      </c>
    </row>
    <row r="18013" spans="1:6" ht="14.25" customHeight="1" x14ac:dyDescent="0.2">
      <c r="A18013" s="35" t="s">
        <v>55157</v>
      </c>
      <c r="B18013" s="36" t="s">
        <v>55158</v>
      </c>
      <c r="C18013" s="37">
        <v>93121612</v>
      </c>
      <c r="D18013" s="38" t="s">
        <v>55159</v>
      </c>
      <c r="E18013" s="39" t="s">
        <v>1683</v>
      </c>
      <c r="F18013" s="37"/>
    </row>
    <row r="18014" spans="1:6" ht="14.25" customHeight="1" x14ac:dyDescent="0.2">
      <c r="A18014" s="35" t="s">
        <v>55160</v>
      </c>
      <c r="B18014" s="36" t="s">
        <v>55161</v>
      </c>
      <c r="C18014" s="37">
        <v>93121613</v>
      </c>
      <c r="D18014" s="38" t="s">
        <v>55162</v>
      </c>
      <c r="E18014" s="39" t="s">
        <v>1766</v>
      </c>
      <c r="F18014" s="37" t="s">
        <v>2917</v>
      </c>
    </row>
    <row r="18015" spans="1:6" ht="14.25" customHeight="1" x14ac:dyDescent="0.2">
      <c r="A18015" s="35" t="s">
        <v>55163</v>
      </c>
      <c r="B18015" s="36" t="s">
        <v>55164</v>
      </c>
      <c r="C18015" s="37">
        <v>93121614</v>
      </c>
      <c r="D18015" s="38" t="s">
        <v>55165</v>
      </c>
      <c r="E18015" s="39" t="s">
        <v>1766</v>
      </c>
      <c r="F18015" s="37" t="s">
        <v>2917</v>
      </c>
    </row>
    <row r="18016" spans="1:6" ht="14.25" customHeight="1" x14ac:dyDescent="0.2">
      <c r="A18016" s="35" t="s">
        <v>55166</v>
      </c>
      <c r="B18016" s="36" t="s">
        <v>55167</v>
      </c>
      <c r="C18016" s="37">
        <v>93121615</v>
      </c>
      <c r="D18016" s="38" t="s">
        <v>55168</v>
      </c>
      <c r="E18016" s="39" t="s">
        <v>1766</v>
      </c>
      <c r="F18016" s="37" t="s">
        <v>2917</v>
      </c>
    </row>
    <row r="18017" spans="1:6" ht="14.25" customHeight="1" x14ac:dyDescent="0.2">
      <c r="A18017" s="35" t="s">
        <v>55169</v>
      </c>
      <c r="B18017" s="36" t="s">
        <v>55170</v>
      </c>
      <c r="C18017" s="37">
        <v>93121701</v>
      </c>
      <c r="D18017" s="38" t="s">
        <v>55171</v>
      </c>
      <c r="E18017" s="39" t="s">
        <v>1766</v>
      </c>
      <c r="F18017" s="37" t="s">
        <v>2917</v>
      </c>
    </row>
    <row r="18018" spans="1:6" ht="14.25" customHeight="1" x14ac:dyDescent="0.2">
      <c r="A18018" s="35" t="s">
        <v>55172</v>
      </c>
      <c r="B18018" s="36" t="s">
        <v>55173</v>
      </c>
      <c r="C18018" s="37">
        <v>93121702</v>
      </c>
      <c r="D18018" s="38" t="s">
        <v>55174</v>
      </c>
      <c r="E18018" s="39" t="s">
        <v>1766</v>
      </c>
      <c r="F18018" s="37" t="s">
        <v>2917</v>
      </c>
    </row>
    <row r="18019" spans="1:6" ht="14.25" customHeight="1" x14ac:dyDescent="0.2">
      <c r="A18019" s="35" t="s">
        <v>55175</v>
      </c>
      <c r="B18019" s="36" t="s">
        <v>55176</v>
      </c>
      <c r="C18019" s="37">
        <v>93121703</v>
      </c>
      <c r="D18019" s="38" t="s">
        <v>55177</v>
      </c>
      <c r="E18019" s="39" t="s">
        <v>1766</v>
      </c>
      <c r="F18019" s="37" t="s">
        <v>2917</v>
      </c>
    </row>
    <row r="18020" spans="1:6" ht="14.25" customHeight="1" x14ac:dyDescent="0.2">
      <c r="A18020" s="35" t="s">
        <v>55178</v>
      </c>
      <c r="B18020" s="36" t="s">
        <v>55179</v>
      </c>
      <c r="C18020" s="37">
        <v>93121704</v>
      </c>
      <c r="D18020" s="38" t="s">
        <v>55180</v>
      </c>
      <c r="E18020" s="39" t="s">
        <v>1766</v>
      </c>
      <c r="F18020" s="37" t="s">
        <v>2917</v>
      </c>
    </row>
    <row r="18021" spans="1:6" ht="14.25" customHeight="1" x14ac:dyDescent="0.2">
      <c r="A18021" s="35" t="s">
        <v>55181</v>
      </c>
      <c r="B18021" s="36" t="s">
        <v>55182</v>
      </c>
      <c r="C18021" s="37">
        <v>93121705</v>
      </c>
      <c r="D18021" s="38" t="s">
        <v>55183</v>
      </c>
      <c r="E18021" s="39" t="s">
        <v>1766</v>
      </c>
      <c r="F18021" s="37" t="s">
        <v>2917</v>
      </c>
    </row>
    <row r="18022" spans="1:6" ht="14.25" customHeight="1" x14ac:dyDescent="0.2">
      <c r="A18022" s="35" t="s">
        <v>55184</v>
      </c>
      <c r="B18022" s="36" t="s">
        <v>55185</v>
      </c>
      <c r="C18022" s="37">
        <v>93121706</v>
      </c>
      <c r="D18022" s="38" t="s">
        <v>55186</v>
      </c>
      <c r="E18022" s="39" t="s">
        <v>1766</v>
      </c>
      <c r="F18022" s="37" t="s">
        <v>2917</v>
      </c>
    </row>
    <row r="18023" spans="1:6" ht="14.25" customHeight="1" x14ac:dyDescent="0.2">
      <c r="A18023" s="35" t="s">
        <v>55187</v>
      </c>
      <c r="B18023" s="36" t="s">
        <v>55188</v>
      </c>
      <c r="C18023" s="37">
        <v>93121707</v>
      </c>
      <c r="D18023" s="38" t="s">
        <v>55189</v>
      </c>
      <c r="E18023" s="39" t="s">
        <v>1766</v>
      </c>
      <c r="F18023" s="37" t="s">
        <v>2917</v>
      </c>
    </row>
    <row r="18024" spans="1:6" ht="14.25" customHeight="1" x14ac:dyDescent="0.2">
      <c r="A18024" s="35" t="s">
        <v>55190</v>
      </c>
      <c r="B18024" s="36" t="s">
        <v>55191</v>
      </c>
      <c r="C18024" s="37">
        <v>93121708</v>
      </c>
      <c r="D18024" s="38" t="s">
        <v>55192</v>
      </c>
      <c r="E18024" s="39" t="s">
        <v>1766</v>
      </c>
      <c r="F18024" s="37" t="s">
        <v>2917</v>
      </c>
    </row>
    <row r="18025" spans="1:6" ht="14.25" customHeight="1" x14ac:dyDescent="0.2">
      <c r="A18025" s="35" t="s">
        <v>55193</v>
      </c>
      <c r="B18025" s="36" t="s">
        <v>55194</v>
      </c>
      <c r="C18025" s="37">
        <v>93121709</v>
      </c>
      <c r="D18025" s="38" t="s">
        <v>55195</v>
      </c>
      <c r="E18025" s="39" t="s">
        <v>1766</v>
      </c>
      <c r="F18025" s="37" t="s">
        <v>2917</v>
      </c>
    </row>
    <row r="18026" spans="1:6" ht="14.25" customHeight="1" x14ac:dyDescent="0.2">
      <c r="A18026" s="35" t="s">
        <v>55196</v>
      </c>
      <c r="B18026" s="36" t="s">
        <v>55194</v>
      </c>
      <c r="C18026" s="37">
        <v>93121710</v>
      </c>
      <c r="D18026" s="38" t="s">
        <v>55197</v>
      </c>
      <c r="E18026" s="39" t="s">
        <v>1766</v>
      </c>
      <c r="F18026" s="37" t="s">
        <v>2917</v>
      </c>
    </row>
    <row r="18027" spans="1:6" ht="14.25" customHeight="1" x14ac:dyDescent="0.2">
      <c r="A18027" s="35" t="s">
        <v>55198</v>
      </c>
      <c r="B18027" s="36" t="s">
        <v>55199</v>
      </c>
      <c r="C18027" s="37">
        <v>93121711</v>
      </c>
      <c r="D18027" s="38" t="s">
        <v>55200</v>
      </c>
      <c r="E18027" s="39" t="s">
        <v>1766</v>
      </c>
      <c r="F18027" s="37" t="s">
        <v>2917</v>
      </c>
    </row>
    <row r="18028" spans="1:6" ht="14.25" customHeight="1" x14ac:dyDescent="0.2">
      <c r="A18028" s="35" t="s">
        <v>55201</v>
      </c>
      <c r="B18028" s="36" t="s">
        <v>55202</v>
      </c>
      <c r="C18028" s="37">
        <v>93131501</v>
      </c>
      <c r="D18028" s="38" t="s">
        <v>55203</v>
      </c>
      <c r="E18028" s="39" t="s">
        <v>1766</v>
      </c>
      <c r="F18028" s="37" t="s">
        <v>2917</v>
      </c>
    </row>
    <row r="18029" spans="1:6" ht="14.25" customHeight="1" x14ac:dyDescent="0.2">
      <c r="A18029" s="35" t="s">
        <v>55204</v>
      </c>
      <c r="B18029" s="36" t="s">
        <v>55205</v>
      </c>
      <c r="C18029" s="37">
        <v>93131502</v>
      </c>
      <c r="D18029" s="38" t="s">
        <v>55206</v>
      </c>
      <c r="E18029" s="39" t="s">
        <v>1766</v>
      </c>
      <c r="F18029" s="37" t="s">
        <v>2917</v>
      </c>
    </row>
    <row r="18030" spans="1:6" ht="14.25" customHeight="1" x14ac:dyDescent="0.2">
      <c r="A18030" s="35" t="s">
        <v>55207</v>
      </c>
      <c r="B18030" s="36" t="s">
        <v>55208</v>
      </c>
      <c r="C18030" s="37">
        <v>93131503</v>
      </c>
      <c r="D18030" s="38" t="s">
        <v>55209</v>
      </c>
      <c r="E18030" s="39" t="s">
        <v>1766</v>
      </c>
      <c r="F18030" s="37" t="s">
        <v>2917</v>
      </c>
    </row>
    <row r="18031" spans="1:6" ht="14.25" customHeight="1" x14ac:dyDescent="0.2">
      <c r="A18031" s="35" t="s">
        <v>55210</v>
      </c>
      <c r="B18031" s="36" t="s">
        <v>55211</v>
      </c>
      <c r="C18031" s="37">
        <v>93131504</v>
      </c>
      <c r="D18031" s="38" t="s">
        <v>55212</v>
      </c>
      <c r="E18031" s="39" t="s">
        <v>1766</v>
      </c>
      <c r="F18031" s="37" t="s">
        <v>2917</v>
      </c>
    </row>
    <row r="18032" spans="1:6" ht="14.25" customHeight="1" x14ac:dyDescent="0.2">
      <c r="A18032" s="35" t="s">
        <v>55213</v>
      </c>
      <c r="B18032" s="36" t="s">
        <v>55214</v>
      </c>
      <c r="C18032" s="37">
        <v>93131505</v>
      </c>
      <c r="D18032" s="38" t="s">
        <v>55215</v>
      </c>
      <c r="E18032" s="39" t="s">
        <v>1766</v>
      </c>
      <c r="F18032" s="37" t="s">
        <v>2917</v>
      </c>
    </row>
    <row r="18033" spans="1:6" ht="14.25" customHeight="1" x14ac:dyDescent="0.2">
      <c r="A18033" s="35" t="s">
        <v>55216</v>
      </c>
      <c r="B18033" s="36" t="s">
        <v>55217</v>
      </c>
      <c r="C18033" s="37">
        <v>93131506</v>
      </c>
      <c r="D18033" s="38" t="s">
        <v>55218</v>
      </c>
      <c r="E18033" s="39" t="s">
        <v>1766</v>
      </c>
      <c r="F18033" s="37" t="s">
        <v>2917</v>
      </c>
    </row>
    <row r="18034" spans="1:6" ht="14.25" customHeight="1" x14ac:dyDescent="0.2">
      <c r="A18034" s="35" t="s">
        <v>55219</v>
      </c>
      <c r="B18034" s="36" t="s">
        <v>55220</v>
      </c>
      <c r="C18034" s="37">
        <v>93131507</v>
      </c>
      <c r="D18034" s="38" t="s">
        <v>55221</v>
      </c>
      <c r="E18034" s="39" t="s">
        <v>1766</v>
      </c>
      <c r="F18034" s="37" t="s">
        <v>2917</v>
      </c>
    </row>
    <row r="18035" spans="1:6" ht="14.25" customHeight="1" x14ac:dyDescent="0.2">
      <c r="A18035" s="35" t="s">
        <v>55222</v>
      </c>
      <c r="B18035" s="36" t="s">
        <v>55223</v>
      </c>
      <c r="C18035" s="37">
        <v>93131601</v>
      </c>
      <c r="D18035" s="38" t="s">
        <v>55224</v>
      </c>
      <c r="E18035" s="39" t="s">
        <v>1683</v>
      </c>
      <c r="F18035" s="37"/>
    </row>
    <row r="18036" spans="1:6" ht="14.25" customHeight="1" x14ac:dyDescent="0.2">
      <c r="A18036" s="35" t="s">
        <v>55225</v>
      </c>
      <c r="B18036" s="36" t="s">
        <v>55226</v>
      </c>
      <c r="C18036" s="37">
        <v>93131602</v>
      </c>
      <c r="D18036" s="38" t="s">
        <v>55227</v>
      </c>
      <c r="E18036" s="39" t="s">
        <v>1766</v>
      </c>
      <c r="F18036" s="37" t="s">
        <v>2917</v>
      </c>
    </row>
    <row r="18037" spans="1:6" ht="14.25" customHeight="1" x14ac:dyDescent="0.2">
      <c r="A18037" s="35" t="s">
        <v>55228</v>
      </c>
      <c r="B18037" s="36" t="s">
        <v>55229</v>
      </c>
      <c r="C18037" s="37">
        <v>93131603</v>
      </c>
      <c r="D18037" s="38" t="s">
        <v>55230</v>
      </c>
      <c r="E18037" s="39" t="s">
        <v>1766</v>
      </c>
      <c r="F18037" s="37" t="s">
        <v>2917</v>
      </c>
    </row>
    <row r="18038" spans="1:6" ht="14.25" customHeight="1" x14ac:dyDescent="0.2">
      <c r="A18038" s="35" t="s">
        <v>55231</v>
      </c>
      <c r="B18038" s="36" t="s">
        <v>55232</v>
      </c>
      <c r="C18038" s="37">
        <v>93131604</v>
      </c>
      <c r="D18038" s="38" t="s">
        <v>55233</v>
      </c>
      <c r="E18038" s="39" t="s">
        <v>1766</v>
      </c>
      <c r="F18038" s="37" t="s">
        <v>2917</v>
      </c>
    </row>
    <row r="18039" spans="1:6" ht="14.25" customHeight="1" x14ac:dyDescent="0.2">
      <c r="A18039" s="35" t="s">
        <v>55234</v>
      </c>
      <c r="B18039" s="36" t="s">
        <v>55235</v>
      </c>
      <c r="C18039" s="37">
        <v>93131605</v>
      </c>
      <c r="D18039" s="38" t="s">
        <v>55236</v>
      </c>
      <c r="E18039" s="39" t="s">
        <v>1766</v>
      </c>
      <c r="F18039" s="37" t="s">
        <v>2917</v>
      </c>
    </row>
    <row r="18040" spans="1:6" ht="14.25" customHeight="1" x14ac:dyDescent="0.2">
      <c r="A18040" s="35" t="s">
        <v>55237</v>
      </c>
      <c r="B18040" s="36" t="s">
        <v>55238</v>
      </c>
      <c r="C18040" s="37">
        <v>93131606</v>
      </c>
      <c r="D18040" s="38" t="s">
        <v>55239</v>
      </c>
      <c r="E18040" s="39" t="s">
        <v>1766</v>
      </c>
      <c r="F18040" s="37" t="s">
        <v>2917</v>
      </c>
    </row>
    <row r="18041" spans="1:6" ht="14.25" customHeight="1" x14ac:dyDescent="0.2">
      <c r="A18041" s="35" t="s">
        <v>55240</v>
      </c>
      <c r="B18041" s="36" t="s">
        <v>55241</v>
      </c>
      <c r="C18041" s="37">
        <v>93131607</v>
      </c>
      <c r="D18041" s="38" t="s">
        <v>55242</v>
      </c>
      <c r="E18041" s="39" t="s">
        <v>1766</v>
      </c>
      <c r="F18041" s="37" t="s">
        <v>2917</v>
      </c>
    </row>
    <row r="18042" spans="1:6" ht="14.25" customHeight="1" x14ac:dyDescent="0.2">
      <c r="A18042" s="35" t="s">
        <v>55243</v>
      </c>
      <c r="B18042" s="36" t="s">
        <v>55244</v>
      </c>
      <c r="C18042" s="37">
        <v>93131608</v>
      </c>
      <c r="D18042" s="38" t="s">
        <v>55245</v>
      </c>
      <c r="E18042" s="39" t="s">
        <v>1766</v>
      </c>
      <c r="F18042" s="37" t="s">
        <v>2917</v>
      </c>
    </row>
    <row r="18043" spans="1:6" ht="14.25" customHeight="1" x14ac:dyDescent="0.2">
      <c r="A18043" s="35" t="s">
        <v>55246</v>
      </c>
      <c r="B18043" s="36" t="s">
        <v>55247</v>
      </c>
      <c r="C18043" s="37">
        <v>93131609</v>
      </c>
      <c r="D18043" s="38" t="s">
        <v>55248</v>
      </c>
      <c r="E18043" s="39" t="s">
        <v>1683</v>
      </c>
      <c r="F18043" s="37"/>
    </row>
    <row r="18044" spans="1:6" ht="14.25" customHeight="1" x14ac:dyDescent="0.2">
      <c r="A18044" s="35" t="s">
        <v>55249</v>
      </c>
      <c r="B18044" s="36" t="s">
        <v>55250</v>
      </c>
      <c r="C18044" s="37">
        <v>93131610</v>
      </c>
      <c r="D18044" s="38" t="s">
        <v>55251</v>
      </c>
      <c r="E18044" s="39" t="s">
        <v>1766</v>
      </c>
      <c r="F18044" s="37" t="s">
        <v>2917</v>
      </c>
    </row>
    <row r="18045" spans="1:6" ht="14.25" customHeight="1" x14ac:dyDescent="0.2">
      <c r="A18045" s="35" t="s">
        <v>55252</v>
      </c>
      <c r="B18045" s="36" t="s">
        <v>55253</v>
      </c>
      <c r="C18045" s="37">
        <v>93131611</v>
      </c>
      <c r="D18045" s="38" t="s">
        <v>55254</v>
      </c>
      <c r="E18045" s="39" t="s">
        <v>1766</v>
      </c>
      <c r="F18045" s="37" t="s">
        <v>2917</v>
      </c>
    </row>
    <row r="18046" spans="1:6" ht="14.25" customHeight="1" x14ac:dyDescent="0.2">
      <c r="A18046" s="35" t="s">
        <v>55255</v>
      </c>
      <c r="B18046" s="36" t="s">
        <v>55256</v>
      </c>
      <c r="C18046" s="37">
        <v>93131612</v>
      </c>
      <c r="D18046" s="38" t="s">
        <v>55257</v>
      </c>
      <c r="E18046" s="39" t="s">
        <v>1683</v>
      </c>
      <c r="F18046" s="37"/>
    </row>
    <row r="18047" spans="1:6" ht="14.25" customHeight="1" x14ac:dyDescent="0.2">
      <c r="A18047" s="35" t="s">
        <v>55258</v>
      </c>
      <c r="B18047" s="36" t="s">
        <v>55259</v>
      </c>
      <c r="C18047" s="37">
        <v>93131613</v>
      </c>
      <c r="D18047" s="38" t="s">
        <v>55260</v>
      </c>
      <c r="E18047" s="39" t="s">
        <v>1766</v>
      </c>
      <c r="F18047" s="37" t="s">
        <v>2917</v>
      </c>
    </row>
    <row r="18048" spans="1:6" ht="14.25" customHeight="1" x14ac:dyDescent="0.2">
      <c r="A18048" s="35" t="s">
        <v>55261</v>
      </c>
      <c r="B18048" s="36" t="s">
        <v>55262</v>
      </c>
      <c r="C18048" s="37">
        <v>93131701</v>
      </c>
      <c r="D18048" s="38" t="s">
        <v>55263</v>
      </c>
      <c r="E18048" s="39" t="s">
        <v>1683</v>
      </c>
      <c r="F18048" s="37"/>
    </row>
    <row r="18049" spans="1:6" ht="14.25" customHeight="1" x14ac:dyDescent="0.2">
      <c r="A18049" s="35" t="s">
        <v>55264</v>
      </c>
      <c r="B18049" s="36" t="s">
        <v>55265</v>
      </c>
      <c r="C18049" s="37">
        <v>93131702</v>
      </c>
      <c r="D18049" s="38" t="s">
        <v>55266</v>
      </c>
      <c r="E18049" s="39" t="s">
        <v>1683</v>
      </c>
      <c r="F18049" s="37"/>
    </row>
    <row r="18050" spans="1:6" ht="14.25" customHeight="1" x14ac:dyDescent="0.2">
      <c r="A18050" s="35" t="s">
        <v>55267</v>
      </c>
      <c r="B18050" s="36" t="s">
        <v>55268</v>
      </c>
      <c r="C18050" s="37">
        <v>93131703</v>
      </c>
      <c r="D18050" s="38" t="s">
        <v>55269</v>
      </c>
      <c r="E18050" s="39" t="s">
        <v>1683</v>
      </c>
      <c r="F18050" s="37"/>
    </row>
    <row r="18051" spans="1:6" ht="14.25" customHeight="1" x14ac:dyDescent="0.2">
      <c r="A18051" s="35" t="s">
        <v>55270</v>
      </c>
      <c r="B18051" s="36" t="s">
        <v>55271</v>
      </c>
      <c r="C18051" s="37">
        <v>93131704</v>
      </c>
      <c r="D18051" s="38" t="s">
        <v>55272</v>
      </c>
      <c r="E18051" s="39" t="s">
        <v>1766</v>
      </c>
      <c r="F18051" s="37" t="s">
        <v>2917</v>
      </c>
    </row>
    <row r="18052" spans="1:6" ht="14.25" customHeight="1" x14ac:dyDescent="0.2">
      <c r="A18052" s="35" t="s">
        <v>55273</v>
      </c>
      <c r="B18052" s="36" t="s">
        <v>55274</v>
      </c>
      <c r="C18052" s="37">
        <v>93131705</v>
      </c>
      <c r="D18052" s="38" t="s">
        <v>55275</v>
      </c>
      <c r="E18052" s="39" t="s">
        <v>1683</v>
      </c>
      <c r="F18052" s="37"/>
    </row>
    <row r="18053" spans="1:6" ht="14.25" customHeight="1" x14ac:dyDescent="0.2">
      <c r="A18053" s="35" t="s">
        <v>55276</v>
      </c>
      <c r="B18053" s="36" t="s">
        <v>55277</v>
      </c>
      <c r="C18053" s="37">
        <v>93131801</v>
      </c>
      <c r="D18053" s="38" t="s">
        <v>55278</v>
      </c>
      <c r="E18053" s="39" t="s">
        <v>1766</v>
      </c>
      <c r="F18053" s="37" t="s">
        <v>2917</v>
      </c>
    </row>
    <row r="18054" spans="1:6" ht="14.25" customHeight="1" x14ac:dyDescent="0.2">
      <c r="A18054" s="35" t="s">
        <v>55279</v>
      </c>
      <c r="B18054" s="36" t="s">
        <v>55280</v>
      </c>
      <c r="C18054" s="37">
        <v>93131802</v>
      </c>
      <c r="D18054" s="38" t="s">
        <v>55281</v>
      </c>
      <c r="E18054" s="39" t="s">
        <v>1766</v>
      </c>
      <c r="F18054" s="37" t="s">
        <v>2917</v>
      </c>
    </row>
    <row r="18055" spans="1:6" ht="14.25" customHeight="1" x14ac:dyDescent="0.2">
      <c r="A18055" s="35" t="s">
        <v>55282</v>
      </c>
      <c r="B18055" s="36" t="s">
        <v>55283</v>
      </c>
      <c r="C18055" s="37">
        <v>93131803</v>
      </c>
      <c r="D18055" s="38" t="s">
        <v>55284</v>
      </c>
      <c r="E18055" s="39" t="s">
        <v>1766</v>
      </c>
      <c r="F18055" s="37" t="s">
        <v>2917</v>
      </c>
    </row>
    <row r="18056" spans="1:6" ht="14.25" customHeight="1" x14ac:dyDescent="0.2">
      <c r="A18056" s="35" t="s">
        <v>55285</v>
      </c>
      <c r="B18056" s="36" t="s">
        <v>55286</v>
      </c>
      <c r="C18056" s="37">
        <v>93141501</v>
      </c>
      <c r="D18056" s="38" t="s">
        <v>55287</v>
      </c>
      <c r="E18056" s="39" t="s">
        <v>1766</v>
      </c>
      <c r="F18056" s="37" t="s">
        <v>2917</v>
      </c>
    </row>
    <row r="18057" spans="1:6" ht="14.25" customHeight="1" x14ac:dyDescent="0.2">
      <c r="A18057" s="35" t="s">
        <v>55288</v>
      </c>
      <c r="B18057" s="36" t="s">
        <v>55289</v>
      </c>
      <c r="C18057" s="37">
        <v>93141502</v>
      </c>
      <c r="D18057" s="38" t="s">
        <v>55290</v>
      </c>
      <c r="E18057" s="39" t="s">
        <v>1766</v>
      </c>
      <c r="F18057" s="37" t="s">
        <v>2917</v>
      </c>
    </row>
    <row r="18058" spans="1:6" ht="14.25" customHeight="1" x14ac:dyDescent="0.2">
      <c r="A18058" s="35" t="s">
        <v>55291</v>
      </c>
      <c r="B18058" s="36" t="s">
        <v>55292</v>
      </c>
      <c r="C18058" s="37">
        <v>93141503</v>
      </c>
      <c r="D18058" s="38" t="s">
        <v>55293</v>
      </c>
      <c r="E18058" s="39" t="s">
        <v>1766</v>
      </c>
      <c r="F18058" s="37" t="s">
        <v>2917</v>
      </c>
    </row>
    <row r="18059" spans="1:6" ht="14.25" customHeight="1" x14ac:dyDescent="0.2">
      <c r="A18059" s="35" t="s">
        <v>55294</v>
      </c>
      <c r="B18059" s="36" t="s">
        <v>55295</v>
      </c>
      <c r="C18059" s="37">
        <v>93141504</v>
      </c>
      <c r="D18059" s="38" t="s">
        <v>55296</v>
      </c>
      <c r="E18059" s="39" t="s">
        <v>1766</v>
      </c>
      <c r="F18059" s="37" t="s">
        <v>2917</v>
      </c>
    </row>
    <row r="18060" spans="1:6" ht="14.25" customHeight="1" x14ac:dyDescent="0.2">
      <c r="A18060" s="35" t="s">
        <v>55297</v>
      </c>
      <c r="B18060" s="36" t="s">
        <v>55298</v>
      </c>
      <c r="C18060" s="37">
        <v>93141505</v>
      </c>
      <c r="D18060" s="38" t="s">
        <v>55299</v>
      </c>
      <c r="E18060" s="39" t="s">
        <v>1766</v>
      </c>
      <c r="F18060" s="37" t="s">
        <v>2917</v>
      </c>
    </row>
    <row r="18061" spans="1:6" ht="14.25" customHeight="1" x14ac:dyDescent="0.2">
      <c r="A18061" s="35" t="s">
        <v>55300</v>
      </c>
      <c r="B18061" s="36" t="s">
        <v>55301</v>
      </c>
      <c r="C18061" s="37">
        <v>93141506</v>
      </c>
      <c r="D18061" s="38" t="s">
        <v>55302</v>
      </c>
      <c r="E18061" s="39" t="s">
        <v>1766</v>
      </c>
      <c r="F18061" s="37" t="s">
        <v>2917</v>
      </c>
    </row>
    <row r="18062" spans="1:6" ht="14.25" customHeight="1" x14ac:dyDescent="0.2">
      <c r="A18062" s="35" t="s">
        <v>55303</v>
      </c>
      <c r="B18062" s="36" t="s">
        <v>55304</v>
      </c>
      <c r="C18062" s="37">
        <v>93141507</v>
      </c>
      <c r="D18062" s="38" t="s">
        <v>55305</v>
      </c>
      <c r="E18062" s="39" t="s">
        <v>1766</v>
      </c>
      <c r="F18062" s="37" t="s">
        <v>2917</v>
      </c>
    </row>
    <row r="18063" spans="1:6" ht="14.25" customHeight="1" x14ac:dyDescent="0.2">
      <c r="A18063" s="35" t="s">
        <v>55306</v>
      </c>
      <c r="B18063" s="36" t="s">
        <v>55307</v>
      </c>
      <c r="C18063" s="37">
        <v>93141508</v>
      </c>
      <c r="D18063" s="38" t="s">
        <v>55308</v>
      </c>
      <c r="E18063" s="39" t="s">
        <v>1766</v>
      </c>
      <c r="F18063" s="37" t="s">
        <v>2917</v>
      </c>
    </row>
    <row r="18064" spans="1:6" ht="14.25" customHeight="1" x14ac:dyDescent="0.2">
      <c r="A18064" s="35" t="s">
        <v>55309</v>
      </c>
      <c r="B18064" s="36" t="s">
        <v>55310</v>
      </c>
      <c r="C18064" s="37">
        <v>93141509</v>
      </c>
      <c r="D18064" s="38" t="s">
        <v>55311</v>
      </c>
      <c r="E18064" s="39" t="s">
        <v>1766</v>
      </c>
      <c r="F18064" s="37" t="s">
        <v>2917</v>
      </c>
    </row>
    <row r="18065" spans="1:6" ht="14.25" customHeight="1" x14ac:dyDescent="0.2">
      <c r="A18065" s="35" t="s">
        <v>55312</v>
      </c>
      <c r="B18065" s="36" t="s">
        <v>55313</v>
      </c>
      <c r="C18065" s="37">
        <v>93141510</v>
      </c>
      <c r="D18065" s="38" t="s">
        <v>55314</v>
      </c>
      <c r="E18065" s="39" t="s">
        <v>1683</v>
      </c>
      <c r="F18065" s="37" t="s">
        <v>6231</v>
      </c>
    </row>
    <row r="18066" spans="1:6" ht="14.25" customHeight="1" x14ac:dyDescent="0.2">
      <c r="A18066" s="35" t="s">
        <v>55315</v>
      </c>
      <c r="B18066" s="36" t="s">
        <v>55316</v>
      </c>
      <c r="C18066" s="37">
        <v>93141511</v>
      </c>
      <c r="D18066" s="38" t="s">
        <v>55317</v>
      </c>
      <c r="E18066" s="39" t="s">
        <v>1683</v>
      </c>
      <c r="F18066" s="37" t="s">
        <v>6231</v>
      </c>
    </row>
    <row r="18067" spans="1:6" ht="14.25" customHeight="1" x14ac:dyDescent="0.2">
      <c r="A18067" s="35" t="s">
        <v>55318</v>
      </c>
      <c r="B18067" s="36" t="s">
        <v>55319</v>
      </c>
      <c r="C18067" s="37">
        <v>93141512</v>
      </c>
      <c r="D18067" s="38" t="s">
        <v>55320</v>
      </c>
      <c r="E18067" s="39" t="s">
        <v>1766</v>
      </c>
      <c r="F18067" s="37" t="s">
        <v>2917</v>
      </c>
    </row>
    <row r="18068" spans="1:6" ht="14.25" customHeight="1" x14ac:dyDescent="0.2">
      <c r="A18068" s="35" t="s">
        <v>55321</v>
      </c>
      <c r="B18068" s="36" t="s">
        <v>55322</v>
      </c>
      <c r="C18068" s="37">
        <v>93141513</v>
      </c>
      <c r="D18068" s="38" t="s">
        <v>55323</v>
      </c>
      <c r="E18068" s="39" t="s">
        <v>1766</v>
      </c>
      <c r="F18068" s="37" t="s">
        <v>2917</v>
      </c>
    </row>
    <row r="18069" spans="1:6" ht="14.25" customHeight="1" x14ac:dyDescent="0.2">
      <c r="A18069" s="35" t="s">
        <v>55324</v>
      </c>
      <c r="B18069" s="36" t="s">
        <v>55325</v>
      </c>
      <c r="C18069" s="37">
        <v>93141514</v>
      </c>
      <c r="D18069" s="38" t="s">
        <v>55326</v>
      </c>
      <c r="E18069" s="39" t="s">
        <v>1766</v>
      </c>
      <c r="F18069" s="37" t="s">
        <v>2917</v>
      </c>
    </row>
    <row r="18070" spans="1:6" ht="14.25" customHeight="1" x14ac:dyDescent="0.2">
      <c r="A18070" s="35" t="s">
        <v>55327</v>
      </c>
      <c r="B18070" s="36" t="s">
        <v>55328</v>
      </c>
      <c r="C18070" s="37">
        <v>93141601</v>
      </c>
      <c r="D18070" s="38" t="s">
        <v>55329</v>
      </c>
      <c r="E18070" s="39" t="s">
        <v>1766</v>
      </c>
      <c r="F18070" s="37" t="s">
        <v>2917</v>
      </c>
    </row>
    <row r="18071" spans="1:6" ht="14.25" customHeight="1" x14ac:dyDescent="0.2">
      <c r="A18071" s="35" t="s">
        <v>55330</v>
      </c>
      <c r="B18071" s="36" t="s">
        <v>55331</v>
      </c>
      <c r="C18071" s="37">
        <v>93141602</v>
      </c>
      <c r="D18071" s="38" t="s">
        <v>55332</v>
      </c>
      <c r="E18071" s="39" t="s">
        <v>1766</v>
      </c>
      <c r="F18071" s="37" t="s">
        <v>2917</v>
      </c>
    </row>
    <row r="18072" spans="1:6" ht="14.25" customHeight="1" x14ac:dyDescent="0.2">
      <c r="A18072" s="35" t="s">
        <v>55333</v>
      </c>
      <c r="B18072" s="36" t="s">
        <v>55334</v>
      </c>
      <c r="C18072" s="37">
        <v>93141603</v>
      </c>
      <c r="D18072" s="38" t="s">
        <v>55335</v>
      </c>
      <c r="E18072" s="39" t="s">
        <v>1766</v>
      </c>
      <c r="F18072" s="37" t="s">
        <v>2917</v>
      </c>
    </row>
    <row r="18073" spans="1:6" ht="14.25" customHeight="1" x14ac:dyDescent="0.2">
      <c r="A18073" s="35" t="s">
        <v>55336</v>
      </c>
      <c r="B18073" s="36" t="s">
        <v>55337</v>
      </c>
      <c r="C18073" s="37">
        <v>93141604</v>
      </c>
      <c r="D18073" s="38" t="s">
        <v>55338</v>
      </c>
      <c r="E18073" s="39" t="s">
        <v>1766</v>
      </c>
      <c r="F18073" s="37" t="s">
        <v>2917</v>
      </c>
    </row>
    <row r="18074" spans="1:6" ht="14.25" customHeight="1" x14ac:dyDescent="0.2">
      <c r="A18074" s="35" t="s">
        <v>55339</v>
      </c>
      <c r="B18074" s="36" t="s">
        <v>55340</v>
      </c>
      <c r="C18074" s="37">
        <v>93141605</v>
      </c>
      <c r="D18074" s="38" t="s">
        <v>55341</v>
      </c>
      <c r="E18074" s="39" t="s">
        <v>1766</v>
      </c>
      <c r="F18074" s="37" t="s">
        <v>2917</v>
      </c>
    </row>
    <row r="18075" spans="1:6" ht="14.25" customHeight="1" x14ac:dyDescent="0.2">
      <c r="A18075" s="35" t="s">
        <v>55342</v>
      </c>
      <c r="B18075" s="36" t="s">
        <v>55343</v>
      </c>
      <c r="C18075" s="37">
        <v>93141606</v>
      </c>
      <c r="D18075" s="38" t="s">
        <v>55344</v>
      </c>
      <c r="E18075" s="39" t="s">
        <v>1766</v>
      </c>
      <c r="F18075" s="37" t="s">
        <v>2917</v>
      </c>
    </row>
    <row r="18076" spans="1:6" ht="14.25" customHeight="1" x14ac:dyDescent="0.2">
      <c r="A18076" s="35" t="s">
        <v>55345</v>
      </c>
      <c r="B18076" s="36" t="s">
        <v>55346</v>
      </c>
      <c r="C18076" s="37">
        <v>93141607</v>
      </c>
      <c r="D18076" s="38" t="s">
        <v>55347</v>
      </c>
      <c r="E18076" s="39" t="s">
        <v>1766</v>
      </c>
      <c r="F18076" s="37" t="s">
        <v>2917</v>
      </c>
    </row>
    <row r="18077" spans="1:6" ht="14.25" customHeight="1" x14ac:dyDescent="0.2">
      <c r="A18077" s="35" t="s">
        <v>55348</v>
      </c>
      <c r="B18077" s="36" t="s">
        <v>55349</v>
      </c>
      <c r="C18077" s="37">
        <v>93141608</v>
      </c>
      <c r="D18077" s="38" t="s">
        <v>55350</v>
      </c>
      <c r="E18077" s="39" t="s">
        <v>1766</v>
      </c>
      <c r="F18077" s="37" t="s">
        <v>2917</v>
      </c>
    </row>
    <row r="18078" spans="1:6" ht="14.25" customHeight="1" x14ac:dyDescent="0.2">
      <c r="A18078" s="35" t="s">
        <v>55351</v>
      </c>
      <c r="B18078" s="36" t="s">
        <v>55352</v>
      </c>
      <c r="C18078" s="37">
        <v>93141609</v>
      </c>
      <c r="D18078" s="38" t="s">
        <v>55353</v>
      </c>
      <c r="E18078" s="39" t="s">
        <v>1766</v>
      </c>
      <c r="F18078" s="37" t="s">
        <v>2917</v>
      </c>
    </row>
    <row r="18079" spans="1:6" ht="14.25" customHeight="1" x14ac:dyDescent="0.2">
      <c r="A18079" s="35" t="s">
        <v>55354</v>
      </c>
      <c r="B18079" s="36" t="s">
        <v>55355</v>
      </c>
      <c r="C18079" s="37">
        <v>93141610</v>
      </c>
      <c r="D18079" s="38" t="s">
        <v>55356</v>
      </c>
      <c r="E18079" s="39" t="s">
        <v>1683</v>
      </c>
      <c r="F18079" s="37" t="s">
        <v>6231</v>
      </c>
    </row>
    <row r="18080" spans="1:6" ht="14.25" customHeight="1" x14ac:dyDescent="0.2">
      <c r="A18080" s="35" t="s">
        <v>55357</v>
      </c>
      <c r="B18080" s="36" t="s">
        <v>55358</v>
      </c>
      <c r="C18080" s="37">
        <v>93141611</v>
      </c>
      <c r="D18080" s="38" t="s">
        <v>55359</v>
      </c>
      <c r="E18080" s="39" t="s">
        <v>1683</v>
      </c>
      <c r="F18080" s="37" t="s">
        <v>6231</v>
      </c>
    </row>
    <row r="18081" spans="1:6" ht="14.25" customHeight="1" x14ac:dyDescent="0.2">
      <c r="A18081" s="35" t="s">
        <v>55360</v>
      </c>
      <c r="B18081" s="36" t="s">
        <v>55361</v>
      </c>
      <c r="C18081" s="37">
        <v>93141612</v>
      </c>
      <c r="D18081" s="38" t="s">
        <v>55362</v>
      </c>
      <c r="E18081" s="39" t="s">
        <v>1683</v>
      </c>
      <c r="F18081" s="37"/>
    </row>
    <row r="18082" spans="1:6" ht="14.25" customHeight="1" x14ac:dyDescent="0.2">
      <c r="A18082" s="35" t="s">
        <v>55363</v>
      </c>
      <c r="B18082" s="36" t="s">
        <v>55364</v>
      </c>
      <c r="C18082" s="37">
        <v>93141613</v>
      </c>
      <c r="D18082" s="38" t="s">
        <v>55365</v>
      </c>
      <c r="E18082" s="39" t="s">
        <v>1683</v>
      </c>
      <c r="F18082" s="37" t="s">
        <v>6231</v>
      </c>
    </row>
    <row r="18083" spans="1:6" ht="14.25" customHeight="1" x14ac:dyDescent="0.2">
      <c r="A18083" s="35" t="s">
        <v>55366</v>
      </c>
      <c r="B18083" s="36" t="s">
        <v>55367</v>
      </c>
      <c r="C18083" s="37">
        <v>93141701</v>
      </c>
      <c r="D18083" s="38" t="s">
        <v>55368</v>
      </c>
      <c r="E18083" s="39" t="s">
        <v>1766</v>
      </c>
      <c r="F18083" s="37" t="s">
        <v>2917</v>
      </c>
    </row>
    <row r="18084" spans="1:6" ht="14.25" customHeight="1" x14ac:dyDescent="0.2">
      <c r="A18084" s="35" t="s">
        <v>55369</v>
      </c>
      <c r="B18084" s="36" t="s">
        <v>55370</v>
      </c>
      <c r="C18084" s="37">
        <v>93141702</v>
      </c>
      <c r="D18084" s="38" t="s">
        <v>55371</v>
      </c>
      <c r="E18084" s="39" t="s">
        <v>1766</v>
      </c>
      <c r="F18084" s="37" t="s">
        <v>2917</v>
      </c>
    </row>
    <row r="18085" spans="1:6" ht="14.25" customHeight="1" x14ac:dyDescent="0.2">
      <c r="A18085" s="35" t="s">
        <v>55372</v>
      </c>
      <c r="B18085" s="36" t="s">
        <v>55373</v>
      </c>
      <c r="C18085" s="37">
        <v>93141703</v>
      </c>
      <c r="D18085" s="38" t="s">
        <v>55374</v>
      </c>
      <c r="E18085" s="39" t="s">
        <v>1766</v>
      </c>
      <c r="F18085" s="37" t="s">
        <v>2917</v>
      </c>
    </row>
    <row r="18086" spans="1:6" ht="14.25" customHeight="1" x14ac:dyDescent="0.2">
      <c r="A18086" s="35" t="s">
        <v>55375</v>
      </c>
      <c r="B18086" s="36" t="s">
        <v>55376</v>
      </c>
      <c r="C18086" s="37">
        <v>93141704</v>
      </c>
      <c r="D18086" s="38" t="s">
        <v>55377</v>
      </c>
      <c r="E18086" s="39" t="s">
        <v>1766</v>
      </c>
      <c r="F18086" s="37" t="s">
        <v>2917</v>
      </c>
    </row>
    <row r="18087" spans="1:6" ht="14.25" customHeight="1" x14ac:dyDescent="0.2">
      <c r="A18087" s="35" t="s">
        <v>55378</v>
      </c>
      <c r="B18087" s="36" t="s">
        <v>55379</v>
      </c>
      <c r="C18087" s="37">
        <v>93141705</v>
      </c>
      <c r="D18087" s="38" t="s">
        <v>55380</v>
      </c>
      <c r="E18087" s="39" t="s">
        <v>1766</v>
      </c>
      <c r="F18087" s="37" t="s">
        <v>2917</v>
      </c>
    </row>
    <row r="18088" spans="1:6" ht="14.25" customHeight="1" x14ac:dyDescent="0.2">
      <c r="A18088" s="35" t="s">
        <v>55381</v>
      </c>
      <c r="B18088" s="36" t="s">
        <v>55382</v>
      </c>
      <c r="C18088" s="37">
        <v>93141706</v>
      </c>
      <c r="D18088" s="38" t="s">
        <v>55383</v>
      </c>
      <c r="E18088" s="39" t="s">
        <v>1766</v>
      </c>
      <c r="F18088" s="37" t="s">
        <v>2917</v>
      </c>
    </row>
    <row r="18089" spans="1:6" ht="14.25" customHeight="1" x14ac:dyDescent="0.2">
      <c r="A18089" s="35" t="s">
        <v>55384</v>
      </c>
      <c r="B18089" s="36" t="s">
        <v>55385</v>
      </c>
      <c r="C18089" s="37">
        <v>93141707</v>
      </c>
      <c r="D18089" s="38" t="s">
        <v>55386</v>
      </c>
      <c r="E18089" s="39" t="s">
        <v>1766</v>
      </c>
      <c r="F18089" s="37" t="s">
        <v>2917</v>
      </c>
    </row>
    <row r="18090" spans="1:6" ht="14.25" customHeight="1" x14ac:dyDescent="0.2">
      <c r="A18090" s="35" t="s">
        <v>55387</v>
      </c>
      <c r="B18090" s="36" t="s">
        <v>55388</v>
      </c>
      <c r="C18090" s="37">
        <v>93141708</v>
      </c>
      <c r="D18090" s="38" t="s">
        <v>55389</v>
      </c>
      <c r="E18090" s="39" t="s">
        <v>1766</v>
      </c>
      <c r="F18090" s="37" t="s">
        <v>2917</v>
      </c>
    </row>
    <row r="18091" spans="1:6" ht="14.25" customHeight="1" x14ac:dyDescent="0.2">
      <c r="A18091" s="35" t="s">
        <v>55390</v>
      </c>
      <c r="B18091" s="36" t="s">
        <v>55391</v>
      </c>
      <c r="C18091" s="37">
        <v>93141709</v>
      </c>
      <c r="D18091" s="38" t="s">
        <v>55392</v>
      </c>
      <c r="E18091" s="39" t="s">
        <v>1766</v>
      </c>
      <c r="F18091" s="37" t="s">
        <v>2917</v>
      </c>
    </row>
    <row r="18092" spans="1:6" ht="14.25" customHeight="1" x14ac:dyDescent="0.2">
      <c r="A18092" s="35" t="s">
        <v>55393</v>
      </c>
      <c r="B18092" s="36" t="s">
        <v>55394</v>
      </c>
      <c r="C18092" s="37">
        <v>93141710</v>
      </c>
      <c r="D18092" s="38" t="s">
        <v>55395</v>
      </c>
      <c r="E18092" s="39" t="s">
        <v>1766</v>
      </c>
      <c r="F18092" s="37" t="s">
        <v>2917</v>
      </c>
    </row>
    <row r="18093" spans="1:6" ht="14.25" customHeight="1" x14ac:dyDescent="0.2">
      <c r="A18093" s="35" t="s">
        <v>55396</v>
      </c>
      <c r="B18093" s="36" t="s">
        <v>55397</v>
      </c>
      <c r="C18093" s="37">
        <v>93141711</v>
      </c>
      <c r="D18093" s="38" t="s">
        <v>55398</v>
      </c>
      <c r="E18093" s="39" t="s">
        <v>1766</v>
      </c>
      <c r="F18093" s="37" t="s">
        <v>2917</v>
      </c>
    </row>
    <row r="18094" spans="1:6" ht="14.25" customHeight="1" x14ac:dyDescent="0.2">
      <c r="A18094" s="35" t="s">
        <v>55399</v>
      </c>
      <c r="B18094" s="36" t="s">
        <v>55400</v>
      </c>
      <c r="C18094" s="37">
        <v>93141712</v>
      </c>
      <c r="D18094" s="38" t="s">
        <v>55401</v>
      </c>
      <c r="E18094" s="39" t="s">
        <v>1766</v>
      </c>
      <c r="F18094" s="37" t="s">
        <v>2917</v>
      </c>
    </row>
    <row r="18095" spans="1:6" ht="14.25" customHeight="1" x14ac:dyDescent="0.2">
      <c r="A18095" s="35" t="s">
        <v>55402</v>
      </c>
      <c r="B18095" s="36" t="s">
        <v>55403</v>
      </c>
      <c r="C18095" s="37">
        <v>93141713</v>
      </c>
      <c r="D18095" s="38" t="s">
        <v>55404</v>
      </c>
      <c r="E18095" s="39" t="s">
        <v>1766</v>
      </c>
      <c r="F18095" s="37" t="s">
        <v>2917</v>
      </c>
    </row>
    <row r="18096" spans="1:6" ht="14.25" customHeight="1" x14ac:dyDescent="0.2">
      <c r="A18096" s="35" t="s">
        <v>55405</v>
      </c>
      <c r="B18096" s="36" t="s">
        <v>55406</v>
      </c>
      <c r="C18096" s="37">
        <v>93141714</v>
      </c>
      <c r="D18096" s="38" t="s">
        <v>55407</v>
      </c>
      <c r="E18096" s="39" t="s">
        <v>1683</v>
      </c>
      <c r="F18096" s="37"/>
    </row>
    <row r="18097" spans="1:6" ht="14.25" customHeight="1" x14ac:dyDescent="0.2">
      <c r="A18097" s="35" t="s">
        <v>55408</v>
      </c>
      <c r="B18097" s="36" t="s">
        <v>55409</v>
      </c>
      <c r="C18097" s="37">
        <v>93141801</v>
      </c>
      <c r="D18097" s="38" t="s">
        <v>55410</v>
      </c>
      <c r="E18097" s="39" t="s">
        <v>1766</v>
      </c>
      <c r="F18097" s="37" t="s">
        <v>2917</v>
      </c>
    </row>
    <row r="18098" spans="1:6" ht="14.25" customHeight="1" x14ac:dyDescent="0.2">
      <c r="A18098" s="35" t="s">
        <v>55411</v>
      </c>
      <c r="B18098" s="36" t="s">
        <v>55412</v>
      </c>
      <c r="C18098" s="37">
        <v>93141802</v>
      </c>
      <c r="D18098" s="38" t="s">
        <v>55413</v>
      </c>
      <c r="E18098" s="39" t="s">
        <v>1766</v>
      </c>
      <c r="F18098" s="37" t="s">
        <v>2917</v>
      </c>
    </row>
    <row r="18099" spans="1:6" ht="14.25" customHeight="1" x14ac:dyDescent="0.2">
      <c r="A18099" s="35" t="s">
        <v>55414</v>
      </c>
      <c r="B18099" s="36" t="s">
        <v>55415</v>
      </c>
      <c r="C18099" s="37">
        <v>93141803</v>
      </c>
      <c r="D18099" s="38" t="s">
        <v>55416</v>
      </c>
      <c r="E18099" s="39" t="s">
        <v>1766</v>
      </c>
      <c r="F18099" s="37" t="s">
        <v>2917</v>
      </c>
    </row>
    <row r="18100" spans="1:6" ht="14.25" customHeight="1" x14ac:dyDescent="0.2">
      <c r="A18100" s="35" t="s">
        <v>55417</v>
      </c>
      <c r="B18100" s="36" t="s">
        <v>55418</v>
      </c>
      <c r="C18100" s="37">
        <v>93141804</v>
      </c>
      <c r="D18100" s="38" t="s">
        <v>55419</v>
      </c>
      <c r="E18100" s="39" t="s">
        <v>1766</v>
      </c>
      <c r="F18100" s="37" t="s">
        <v>2917</v>
      </c>
    </row>
    <row r="18101" spans="1:6" ht="14.25" customHeight="1" x14ac:dyDescent="0.2">
      <c r="A18101" s="35" t="s">
        <v>55420</v>
      </c>
      <c r="B18101" s="36" t="s">
        <v>55421</v>
      </c>
      <c r="C18101" s="37">
        <v>93141805</v>
      </c>
      <c r="D18101" s="38" t="s">
        <v>55422</v>
      </c>
      <c r="E18101" s="39" t="s">
        <v>1766</v>
      </c>
      <c r="F18101" s="37" t="s">
        <v>2917</v>
      </c>
    </row>
    <row r="18102" spans="1:6" ht="14.25" customHeight="1" x14ac:dyDescent="0.2">
      <c r="A18102" s="35" t="s">
        <v>55423</v>
      </c>
      <c r="B18102" s="36" t="s">
        <v>55424</v>
      </c>
      <c r="C18102" s="37">
        <v>93141806</v>
      </c>
      <c r="D18102" s="38" t="s">
        <v>55425</v>
      </c>
      <c r="E18102" s="39" t="s">
        <v>1766</v>
      </c>
      <c r="F18102" s="37" t="s">
        <v>2917</v>
      </c>
    </row>
    <row r="18103" spans="1:6" ht="14.25" customHeight="1" x14ac:dyDescent="0.2">
      <c r="A18103" s="35" t="s">
        <v>55426</v>
      </c>
      <c r="B18103" s="36" t="s">
        <v>55427</v>
      </c>
      <c r="C18103" s="37">
        <v>93141807</v>
      </c>
      <c r="D18103" s="38" t="s">
        <v>55428</v>
      </c>
      <c r="E18103" s="39" t="s">
        <v>1766</v>
      </c>
      <c r="F18103" s="37" t="s">
        <v>2917</v>
      </c>
    </row>
    <row r="18104" spans="1:6" ht="14.25" customHeight="1" x14ac:dyDescent="0.2">
      <c r="A18104" s="35" t="s">
        <v>55429</v>
      </c>
      <c r="B18104" s="36" t="s">
        <v>55430</v>
      </c>
      <c r="C18104" s="37">
        <v>93141808</v>
      </c>
      <c r="D18104" s="38" t="s">
        <v>55431</v>
      </c>
      <c r="E18104" s="39" t="s">
        <v>1766</v>
      </c>
      <c r="F18104" s="37" t="s">
        <v>2917</v>
      </c>
    </row>
    <row r="18105" spans="1:6" ht="14.25" customHeight="1" x14ac:dyDescent="0.2">
      <c r="A18105" s="35" t="s">
        <v>55432</v>
      </c>
      <c r="B18105" s="36" t="s">
        <v>55433</v>
      </c>
      <c r="C18105" s="37">
        <v>93141810</v>
      </c>
      <c r="D18105" s="38" t="s">
        <v>55434</v>
      </c>
      <c r="E18105" s="39" t="s">
        <v>1766</v>
      </c>
      <c r="F18105" s="37" t="s">
        <v>2917</v>
      </c>
    </row>
    <row r="18106" spans="1:6" ht="14.25" customHeight="1" x14ac:dyDescent="0.2">
      <c r="A18106" s="35" t="s">
        <v>55435</v>
      </c>
      <c r="B18106" s="36" t="s">
        <v>55436</v>
      </c>
      <c r="C18106" s="37">
        <v>93141811</v>
      </c>
      <c r="D18106" s="38" t="s">
        <v>55437</v>
      </c>
      <c r="E18106" s="39" t="s">
        <v>1766</v>
      </c>
      <c r="F18106" s="37" t="s">
        <v>2917</v>
      </c>
    </row>
    <row r="18107" spans="1:6" ht="14.25" customHeight="1" x14ac:dyDescent="0.2">
      <c r="A18107" s="35" t="s">
        <v>55438</v>
      </c>
      <c r="B18107" s="36" t="s">
        <v>55439</v>
      </c>
      <c r="C18107" s="37">
        <v>93141812</v>
      </c>
      <c r="D18107" s="38" t="s">
        <v>55440</v>
      </c>
      <c r="E18107" s="39" t="s">
        <v>1766</v>
      </c>
      <c r="F18107" s="37" t="s">
        <v>2917</v>
      </c>
    </row>
    <row r="18108" spans="1:6" ht="14.25" customHeight="1" x14ac:dyDescent="0.2">
      <c r="A18108" s="35" t="s">
        <v>55441</v>
      </c>
      <c r="B18108" s="36" t="s">
        <v>55442</v>
      </c>
      <c r="C18108" s="37">
        <v>93141813</v>
      </c>
      <c r="D18108" s="38" t="s">
        <v>55443</v>
      </c>
      <c r="E18108" s="39" t="s">
        <v>1766</v>
      </c>
      <c r="F18108" s="37" t="s">
        <v>2917</v>
      </c>
    </row>
    <row r="18109" spans="1:6" ht="14.25" customHeight="1" x14ac:dyDescent="0.2">
      <c r="A18109" s="35" t="s">
        <v>55444</v>
      </c>
      <c r="B18109" s="36" t="s">
        <v>55445</v>
      </c>
      <c r="C18109" s="37">
        <v>93141814</v>
      </c>
      <c r="D18109" s="38" t="s">
        <v>55446</v>
      </c>
      <c r="E18109" s="39" t="s">
        <v>1766</v>
      </c>
      <c r="F18109" s="37" t="s">
        <v>2917</v>
      </c>
    </row>
    <row r="18110" spans="1:6" ht="14.25" customHeight="1" x14ac:dyDescent="0.2">
      <c r="A18110" s="35" t="s">
        <v>55447</v>
      </c>
      <c r="B18110" s="36" t="s">
        <v>55448</v>
      </c>
      <c r="C18110" s="37">
        <v>93141901</v>
      </c>
      <c r="D18110" s="38" t="s">
        <v>55449</v>
      </c>
      <c r="E18110" s="39" t="s">
        <v>1766</v>
      </c>
      <c r="F18110" s="37" t="s">
        <v>2917</v>
      </c>
    </row>
    <row r="18111" spans="1:6" ht="14.25" customHeight="1" x14ac:dyDescent="0.2">
      <c r="A18111" s="35" t="s">
        <v>55450</v>
      </c>
      <c r="B18111" s="36" t="s">
        <v>55451</v>
      </c>
      <c r="C18111" s="37">
        <v>93141902</v>
      </c>
      <c r="D18111" s="38" t="s">
        <v>55452</v>
      </c>
      <c r="E18111" s="39" t="s">
        <v>1766</v>
      </c>
      <c r="F18111" s="37" t="s">
        <v>2917</v>
      </c>
    </row>
    <row r="18112" spans="1:6" ht="14.25" customHeight="1" x14ac:dyDescent="0.2">
      <c r="A18112" s="35" t="s">
        <v>55453</v>
      </c>
      <c r="B18112" s="36" t="s">
        <v>55454</v>
      </c>
      <c r="C18112" s="37">
        <v>93141903</v>
      </c>
      <c r="D18112" s="38" t="s">
        <v>55455</v>
      </c>
      <c r="E18112" s="39" t="s">
        <v>1766</v>
      </c>
      <c r="F18112" s="37" t="s">
        <v>2917</v>
      </c>
    </row>
    <row r="18113" spans="1:6" ht="14.25" customHeight="1" x14ac:dyDescent="0.2">
      <c r="A18113" s="35" t="s">
        <v>55456</v>
      </c>
      <c r="B18113" s="36" t="s">
        <v>55457</v>
      </c>
      <c r="C18113" s="37">
        <v>93141904</v>
      </c>
      <c r="D18113" s="38" t="s">
        <v>55458</v>
      </c>
      <c r="E18113" s="39" t="s">
        <v>1766</v>
      </c>
      <c r="F18113" s="37" t="s">
        <v>2917</v>
      </c>
    </row>
    <row r="18114" spans="1:6" ht="14.25" customHeight="1" x14ac:dyDescent="0.2">
      <c r="A18114" s="35" t="s">
        <v>55459</v>
      </c>
      <c r="B18114" s="36" t="s">
        <v>55460</v>
      </c>
      <c r="C18114" s="37">
        <v>93141905</v>
      </c>
      <c r="D18114" s="38" t="s">
        <v>55461</v>
      </c>
      <c r="E18114" s="39" t="s">
        <v>1766</v>
      </c>
      <c r="F18114" s="37" t="s">
        <v>2917</v>
      </c>
    </row>
    <row r="18115" spans="1:6" ht="14.25" customHeight="1" x14ac:dyDescent="0.2">
      <c r="A18115" s="35" t="s">
        <v>55462</v>
      </c>
      <c r="B18115" s="36" t="s">
        <v>55463</v>
      </c>
      <c r="C18115" s="37">
        <v>93141906</v>
      </c>
      <c r="D18115" s="38" t="s">
        <v>55464</v>
      </c>
      <c r="E18115" s="39" t="s">
        <v>1766</v>
      </c>
      <c r="F18115" s="37" t="s">
        <v>2917</v>
      </c>
    </row>
    <row r="18116" spans="1:6" ht="14.25" customHeight="1" x14ac:dyDescent="0.2">
      <c r="A18116" s="35" t="s">
        <v>55465</v>
      </c>
      <c r="B18116" s="36" t="s">
        <v>55466</v>
      </c>
      <c r="C18116" s="37">
        <v>93141907</v>
      </c>
      <c r="D18116" s="38" t="s">
        <v>55467</v>
      </c>
      <c r="E18116" s="39" t="s">
        <v>1766</v>
      </c>
      <c r="F18116" s="37" t="s">
        <v>2917</v>
      </c>
    </row>
    <row r="18117" spans="1:6" ht="14.25" customHeight="1" x14ac:dyDescent="0.2">
      <c r="A18117" s="35" t="s">
        <v>55468</v>
      </c>
      <c r="B18117" s="36" t="s">
        <v>55469</v>
      </c>
      <c r="C18117" s="37">
        <v>93141908</v>
      </c>
      <c r="D18117" s="38" t="s">
        <v>55470</v>
      </c>
      <c r="E18117" s="39" t="s">
        <v>1766</v>
      </c>
      <c r="F18117" s="37" t="s">
        <v>2917</v>
      </c>
    </row>
    <row r="18118" spans="1:6" ht="14.25" customHeight="1" x14ac:dyDescent="0.2">
      <c r="A18118" s="35" t="s">
        <v>55471</v>
      </c>
      <c r="B18118" s="36" t="s">
        <v>55472</v>
      </c>
      <c r="C18118" s="37">
        <v>93141909</v>
      </c>
      <c r="D18118" s="38" t="s">
        <v>55473</v>
      </c>
      <c r="E18118" s="39" t="s">
        <v>1766</v>
      </c>
      <c r="F18118" s="37" t="s">
        <v>2917</v>
      </c>
    </row>
    <row r="18119" spans="1:6" ht="14.25" customHeight="1" x14ac:dyDescent="0.2">
      <c r="A18119" s="35" t="s">
        <v>55474</v>
      </c>
      <c r="B18119" s="36" t="s">
        <v>55475</v>
      </c>
      <c r="C18119" s="37">
        <v>93141910</v>
      </c>
      <c r="D18119" s="38" t="s">
        <v>55476</v>
      </c>
      <c r="E18119" s="39" t="s">
        <v>1766</v>
      </c>
      <c r="F18119" s="37" t="s">
        <v>2917</v>
      </c>
    </row>
    <row r="18120" spans="1:6" ht="14.25" customHeight="1" x14ac:dyDescent="0.2">
      <c r="A18120" s="35" t="s">
        <v>55477</v>
      </c>
      <c r="B18120" s="36" t="s">
        <v>55478</v>
      </c>
      <c r="C18120" s="37">
        <v>93142001</v>
      </c>
      <c r="D18120" s="38" t="s">
        <v>55479</v>
      </c>
      <c r="E18120" s="39" t="s">
        <v>1766</v>
      </c>
      <c r="F18120" s="37" t="s">
        <v>2917</v>
      </c>
    </row>
    <row r="18121" spans="1:6" ht="14.25" customHeight="1" x14ac:dyDescent="0.2">
      <c r="A18121" s="35" t="s">
        <v>55480</v>
      </c>
      <c r="B18121" s="36" t="s">
        <v>55481</v>
      </c>
      <c r="C18121" s="37">
        <v>93142002</v>
      </c>
      <c r="D18121" s="38" t="s">
        <v>55482</v>
      </c>
      <c r="E18121" s="39" t="s">
        <v>1766</v>
      </c>
      <c r="F18121" s="37" t="s">
        <v>2917</v>
      </c>
    </row>
    <row r="18122" spans="1:6" ht="14.25" customHeight="1" x14ac:dyDescent="0.2">
      <c r="A18122" s="35" t="s">
        <v>55483</v>
      </c>
      <c r="B18122" s="36" t="s">
        <v>55484</v>
      </c>
      <c r="C18122" s="37">
        <v>93142003</v>
      </c>
      <c r="D18122" s="38" t="s">
        <v>55485</v>
      </c>
      <c r="E18122" s="39" t="s">
        <v>1766</v>
      </c>
      <c r="F18122" s="37" t="s">
        <v>2917</v>
      </c>
    </row>
    <row r="18123" spans="1:6" ht="14.25" customHeight="1" x14ac:dyDescent="0.2">
      <c r="A18123" s="35" t="s">
        <v>55486</v>
      </c>
      <c r="B18123" s="36" t="s">
        <v>55487</v>
      </c>
      <c r="C18123" s="37">
        <v>93142004</v>
      </c>
      <c r="D18123" s="38" t="s">
        <v>55488</v>
      </c>
      <c r="E18123" s="39" t="s">
        <v>1766</v>
      </c>
      <c r="F18123" s="37" t="s">
        <v>2917</v>
      </c>
    </row>
    <row r="18124" spans="1:6" ht="14.25" customHeight="1" x14ac:dyDescent="0.2">
      <c r="A18124" s="35" t="s">
        <v>55489</v>
      </c>
      <c r="B18124" s="36" t="s">
        <v>55490</v>
      </c>
      <c r="C18124" s="37">
        <v>93142005</v>
      </c>
      <c r="D18124" s="38" t="s">
        <v>55491</v>
      </c>
      <c r="E18124" s="39" t="s">
        <v>1766</v>
      </c>
      <c r="F18124" s="37" t="s">
        <v>2917</v>
      </c>
    </row>
    <row r="18125" spans="1:6" ht="14.25" customHeight="1" x14ac:dyDescent="0.2">
      <c r="A18125" s="35" t="s">
        <v>55492</v>
      </c>
      <c r="B18125" s="36" t="s">
        <v>55493</v>
      </c>
      <c r="C18125" s="37">
        <v>93142006</v>
      </c>
      <c r="D18125" s="38" t="s">
        <v>55494</v>
      </c>
      <c r="E18125" s="39" t="s">
        <v>1766</v>
      </c>
      <c r="F18125" s="37" t="s">
        <v>2917</v>
      </c>
    </row>
    <row r="18126" spans="1:6" ht="14.25" customHeight="1" x14ac:dyDescent="0.2">
      <c r="A18126" s="35" t="s">
        <v>55495</v>
      </c>
      <c r="B18126" s="36" t="s">
        <v>55496</v>
      </c>
      <c r="C18126" s="37">
        <v>93142007</v>
      </c>
      <c r="D18126" s="38" t="s">
        <v>55497</v>
      </c>
      <c r="E18126" s="39" t="s">
        <v>1766</v>
      </c>
      <c r="F18126" s="37" t="s">
        <v>2917</v>
      </c>
    </row>
    <row r="18127" spans="1:6" ht="14.25" customHeight="1" x14ac:dyDescent="0.2">
      <c r="A18127" s="35" t="s">
        <v>55498</v>
      </c>
      <c r="B18127" s="36" t="s">
        <v>55499</v>
      </c>
      <c r="C18127" s="37">
        <v>93142008</v>
      </c>
      <c r="D18127" s="38" t="s">
        <v>55500</v>
      </c>
      <c r="E18127" s="39" t="s">
        <v>1766</v>
      </c>
      <c r="F18127" s="37" t="s">
        <v>2917</v>
      </c>
    </row>
    <row r="18128" spans="1:6" ht="14.25" customHeight="1" x14ac:dyDescent="0.2">
      <c r="A18128" s="35" t="s">
        <v>55501</v>
      </c>
      <c r="B18128" s="36" t="s">
        <v>55502</v>
      </c>
      <c r="C18128" s="37">
        <v>93142009</v>
      </c>
      <c r="D18128" s="38" t="s">
        <v>55503</v>
      </c>
      <c r="E18128" s="39" t="s">
        <v>1766</v>
      </c>
      <c r="F18128" s="37" t="s">
        <v>2917</v>
      </c>
    </row>
    <row r="18129" spans="1:6" ht="14.25" customHeight="1" x14ac:dyDescent="0.2">
      <c r="A18129" s="35" t="s">
        <v>55504</v>
      </c>
      <c r="B18129" s="36" t="s">
        <v>55505</v>
      </c>
      <c r="C18129" s="37">
        <v>93142101</v>
      </c>
      <c r="D18129" s="38" t="s">
        <v>55506</v>
      </c>
      <c r="E18129" s="39" t="s">
        <v>1766</v>
      </c>
      <c r="F18129" s="37" t="s">
        <v>2917</v>
      </c>
    </row>
    <row r="18130" spans="1:6" ht="14.25" customHeight="1" x14ac:dyDescent="0.2">
      <c r="A18130" s="35" t="s">
        <v>55507</v>
      </c>
      <c r="B18130" s="36" t="s">
        <v>55508</v>
      </c>
      <c r="C18130" s="37">
        <v>93142102</v>
      </c>
      <c r="D18130" s="38" t="s">
        <v>55509</v>
      </c>
      <c r="E18130" s="39" t="s">
        <v>1766</v>
      </c>
      <c r="F18130" s="37" t="s">
        <v>2917</v>
      </c>
    </row>
    <row r="18131" spans="1:6" ht="14.25" customHeight="1" x14ac:dyDescent="0.2">
      <c r="A18131" s="35" t="s">
        <v>55510</v>
      </c>
      <c r="B18131" s="36" t="s">
        <v>55511</v>
      </c>
      <c r="C18131" s="37">
        <v>93142103</v>
      </c>
      <c r="D18131" s="38" t="s">
        <v>55512</v>
      </c>
      <c r="E18131" s="39" t="s">
        <v>1766</v>
      </c>
      <c r="F18131" s="37" t="s">
        <v>2917</v>
      </c>
    </row>
    <row r="18132" spans="1:6" ht="14.25" customHeight="1" x14ac:dyDescent="0.2">
      <c r="A18132" s="35" t="s">
        <v>55513</v>
      </c>
      <c r="B18132" s="36" t="s">
        <v>55514</v>
      </c>
      <c r="C18132" s="37">
        <v>93142104</v>
      </c>
      <c r="D18132" s="38" t="s">
        <v>55515</v>
      </c>
      <c r="E18132" s="39" t="s">
        <v>1766</v>
      </c>
      <c r="F18132" s="37" t="s">
        <v>2917</v>
      </c>
    </row>
    <row r="18133" spans="1:6" ht="14.25" customHeight="1" x14ac:dyDescent="0.2">
      <c r="A18133" s="35" t="s">
        <v>55516</v>
      </c>
      <c r="B18133" s="36" t="s">
        <v>55517</v>
      </c>
      <c r="C18133" s="37">
        <v>93151501</v>
      </c>
      <c r="D18133" s="38" t="s">
        <v>55518</v>
      </c>
      <c r="E18133" s="39" t="s">
        <v>1766</v>
      </c>
      <c r="F18133" s="37" t="s">
        <v>2917</v>
      </c>
    </row>
    <row r="18134" spans="1:6" ht="14.25" customHeight="1" x14ac:dyDescent="0.2">
      <c r="A18134" s="35" t="s">
        <v>55519</v>
      </c>
      <c r="B18134" s="36" t="s">
        <v>55520</v>
      </c>
      <c r="C18134" s="37">
        <v>93151502</v>
      </c>
      <c r="D18134" s="38" t="s">
        <v>55521</v>
      </c>
      <c r="E18134" s="39" t="s">
        <v>1766</v>
      </c>
      <c r="F18134" s="37" t="s">
        <v>2917</v>
      </c>
    </row>
    <row r="18135" spans="1:6" ht="14.25" customHeight="1" x14ac:dyDescent="0.2">
      <c r="A18135" s="35" t="s">
        <v>55522</v>
      </c>
      <c r="B18135" s="36" t="s">
        <v>55523</v>
      </c>
      <c r="C18135" s="37">
        <v>93151503</v>
      </c>
      <c r="D18135" s="38" t="s">
        <v>55524</v>
      </c>
      <c r="E18135" s="39" t="s">
        <v>1766</v>
      </c>
      <c r="F18135" s="37" t="s">
        <v>2917</v>
      </c>
    </row>
    <row r="18136" spans="1:6" ht="14.25" customHeight="1" x14ac:dyDescent="0.2">
      <c r="A18136" s="35" t="s">
        <v>55525</v>
      </c>
      <c r="B18136" s="36" t="s">
        <v>55526</v>
      </c>
      <c r="C18136" s="37">
        <v>93151504</v>
      </c>
      <c r="D18136" s="38" t="s">
        <v>55527</v>
      </c>
      <c r="E18136" s="39" t="s">
        <v>1766</v>
      </c>
      <c r="F18136" s="37" t="s">
        <v>2917</v>
      </c>
    </row>
    <row r="18137" spans="1:6" ht="14.25" customHeight="1" x14ac:dyDescent="0.2">
      <c r="A18137" s="35" t="s">
        <v>55528</v>
      </c>
      <c r="B18137" s="36" t="s">
        <v>55529</v>
      </c>
      <c r="C18137" s="37">
        <v>93151505</v>
      </c>
      <c r="D18137" s="38" t="s">
        <v>55530</v>
      </c>
      <c r="E18137" s="39" t="s">
        <v>1766</v>
      </c>
      <c r="F18137" s="37" t="s">
        <v>2917</v>
      </c>
    </row>
    <row r="18138" spans="1:6" ht="14.25" customHeight="1" x14ac:dyDescent="0.2">
      <c r="A18138" s="35" t="s">
        <v>55531</v>
      </c>
      <c r="B18138" s="36" t="s">
        <v>55532</v>
      </c>
      <c r="C18138" s="37">
        <v>93151506</v>
      </c>
      <c r="D18138" s="38" t="s">
        <v>55533</v>
      </c>
      <c r="E18138" s="39" t="s">
        <v>1766</v>
      </c>
      <c r="F18138" s="37" t="s">
        <v>2917</v>
      </c>
    </row>
    <row r="18139" spans="1:6" ht="14.25" customHeight="1" x14ac:dyDescent="0.2">
      <c r="A18139" s="35" t="s">
        <v>55534</v>
      </c>
      <c r="B18139" s="36" t="s">
        <v>55535</v>
      </c>
      <c r="C18139" s="37">
        <v>93151507</v>
      </c>
      <c r="D18139" s="38" t="s">
        <v>55536</v>
      </c>
      <c r="E18139" s="39" t="s">
        <v>1683</v>
      </c>
      <c r="F18139" s="37"/>
    </row>
    <row r="18140" spans="1:6" ht="14.25" customHeight="1" x14ac:dyDescent="0.2">
      <c r="A18140" s="35" t="s">
        <v>55537</v>
      </c>
      <c r="B18140" s="36" t="s">
        <v>55538</v>
      </c>
      <c r="C18140" s="37">
        <v>93151508</v>
      </c>
      <c r="D18140" s="38" t="s">
        <v>55539</v>
      </c>
      <c r="E18140" s="39" t="s">
        <v>1766</v>
      </c>
      <c r="F18140" s="37" t="s">
        <v>2917</v>
      </c>
    </row>
    <row r="18141" spans="1:6" ht="14.25" customHeight="1" x14ac:dyDescent="0.2">
      <c r="A18141" s="35" t="s">
        <v>55540</v>
      </c>
      <c r="B18141" s="36" t="s">
        <v>55541</v>
      </c>
      <c r="C18141" s="37">
        <v>93151509</v>
      </c>
      <c r="D18141" s="38" t="s">
        <v>55542</v>
      </c>
      <c r="E18141" s="39" t="s">
        <v>1766</v>
      </c>
      <c r="F18141" s="37" t="s">
        <v>2917</v>
      </c>
    </row>
    <row r="18142" spans="1:6" ht="14.25" customHeight="1" x14ac:dyDescent="0.2">
      <c r="A18142" s="35" t="s">
        <v>55543</v>
      </c>
      <c r="B18142" s="36" t="s">
        <v>55544</v>
      </c>
      <c r="C18142" s="37">
        <v>93151510</v>
      </c>
      <c r="D18142" s="38" t="s">
        <v>55545</v>
      </c>
      <c r="E18142" s="39" t="s">
        <v>1766</v>
      </c>
      <c r="F18142" s="37" t="s">
        <v>2917</v>
      </c>
    </row>
    <row r="18143" spans="1:6" ht="14.25" customHeight="1" x14ac:dyDescent="0.2">
      <c r="A18143" s="35" t="s">
        <v>55546</v>
      </c>
      <c r="B18143" s="36" t="s">
        <v>55547</v>
      </c>
      <c r="C18143" s="37">
        <v>93151511</v>
      </c>
      <c r="D18143" s="38" t="s">
        <v>55548</v>
      </c>
      <c r="E18143" s="39" t="s">
        <v>1766</v>
      </c>
      <c r="F18143" s="37" t="s">
        <v>2917</v>
      </c>
    </row>
    <row r="18144" spans="1:6" ht="14.25" customHeight="1" x14ac:dyDescent="0.2">
      <c r="A18144" s="35" t="s">
        <v>55549</v>
      </c>
      <c r="B18144" s="36" t="s">
        <v>55550</v>
      </c>
      <c r="C18144" s="37">
        <v>93151512</v>
      </c>
      <c r="D18144" s="38" t="s">
        <v>55551</v>
      </c>
      <c r="E18144" s="39" t="s">
        <v>1766</v>
      </c>
      <c r="F18144" s="37" t="s">
        <v>2917</v>
      </c>
    </row>
    <row r="18145" spans="1:6" ht="14.25" customHeight="1" x14ac:dyDescent="0.2">
      <c r="A18145" s="35" t="s">
        <v>55552</v>
      </c>
      <c r="B18145" s="36" t="s">
        <v>55553</v>
      </c>
      <c r="C18145" s="37">
        <v>93151513</v>
      </c>
      <c r="D18145" s="38" t="s">
        <v>55554</v>
      </c>
      <c r="E18145" s="39" t="s">
        <v>1766</v>
      </c>
      <c r="F18145" s="37" t="s">
        <v>2917</v>
      </c>
    </row>
    <row r="18146" spans="1:6" ht="14.25" customHeight="1" x14ac:dyDescent="0.2">
      <c r="A18146" s="35" t="s">
        <v>55555</v>
      </c>
      <c r="B18146" s="36" t="s">
        <v>55556</v>
      </c>
      <c r="C18146" s="37">
        <v>93151514</v>
      </c>
      <c r="D18146" s="38" t="s">
        <v>55557</v>
      </c>
      <c r="E18146" s="39" t="s">
        <v>1766</v>
      </c>
      <c r="F18146" s="37" t="s">
        <v>2917</v>
      </c>
    </row>
    <row r="18147" spans="1:6" ht="14.25" customHeight="1" x14ac:dyDescent="0.2">
      <c r="A18147" s="35" t="s">
        <v>55558</v>
      </c>
      <c r="B18147" s="36" t="s">
        <v>55559</v>
      </c>
      <c r="C18147" s="37">
        <v>93151515</v>
      </c>
      <c r="D18147" s="38" t="s">
        <v>55560</v>
      </c>
      <c r="E18147" s="39" t="s">
        <v>1766</v>
      </c>
      <c r="F18147" s="37" t="s">
        <v>2917</v>
      </c>
    </row>
    <row r="18148" spans="1:6" ht="14.25" customHeight="1" x14ac:dyDescent="0.2">
      <c r="A18148" s="35" t="s">
        <v>55561</v>
      </c>
      <c r="B18148" s="36" t="s">
        <v>55562</v>
      </c>
      <c r="C18148" s="37">
        <v>93151601</v>
      </c>
      <c r="D18148" s="38" t="s">
        <v>55563</v>
      </c>
      <c r="E18148" s="39" t="s">
        <v>1766</v>
      </c>
      <c r="F18148" s="37" t="s">
        <v>2917</v>
      </c>
    </row>
    <row r="18149" spans="1:6" ht="14.25" customHeight="1" x14ac:dyDescent="0.2">
      <c r="A18149" s="35" t="s">
        <v>55564</v>
      </c>
      <c r="B18149" s="36" t="s">
        <v>55565</v>
      </c>
      <c r="C18149" s="37">
        <v>93151602</v>
      </c>
      <c r="D18149" s="38" t="s">
        <v>55566</v>
      </c>
      <c r="E18149" s="39" t="s">
        <v>1766</v>
      </c>
      <c r="F18149" s="37" t="s">
        <v>2917</v>
      </c>
    </row>
    <row r="18150" spans="1:6" ht="14.25" customHeight="1" x14ac:dyDescent="0.2">
      <c r="A18150" s="35" t="s">
        <v>55567</v>
      </c>
      <c r="B18150" s="36" t="s">
        <v>55568</v>
      </c>
      <c r="C18150" s="37">
        <v>93151603</v>
      </c>
      <c r="D18150" s="38" t="s">
        <v>55569</v>
      </c>
      <c r="E18150" s="39" t="s">
        <v>1683</v>
      </c>
      <c r="F18150" s="37"/>
    </row>
    <row r="18151" spans="1:6" ht="14.25" customHeight="1" x14ac:dyDescent="0.2">
      <c r="A18151" s="35" t="s">
        <v>55570</v>
      </c>
      <c r="B18151" s="36" t="s">
        <v>55571</v>
      </c>
      <c r="C18151" s="37">
        <v>93151604</v>
      </c>
      <c r="D18151" s="38" t="s">
        <v>55572</v>
      </c>
      <c r="E18151" s="39" t="s">
        <v>1766</v>
      </c>
      <c r="F18151" s="37" t="s">
        <v>2917</v>
      </c>
    </row>
    <row r="18152" spans="1:6" ht="14.25" customHeight="1" x14ac:dyDescent="0.2">
      <c r="A18152" s="35" t="s">
        <v>55573</v>
      </c>
      <c r="B18152" s="36" t="s">
        <v>55574</v>
      </c>
      <c r="C18152" s="37">
        <v>93151605</v>
      </c>
      <c r="D18152" s="38" t="s">
        <v>55575</v>
      </c>
      <c r="E18152" s="39" t="s">
        <v>1766</v>
      </c>
      <c r="F18152" s="37" t="s">
        <v>2917</v>
      </c>
    </row>
    <row r="18153" spans="1:6" ht="14.25" customHeight="1" x14ac:dyDescent="0.2">
      <c r="A18153" s="35" t="s">
        <v>55576</v>
      </c>
      <c r="B18153" s="36" t="s">
        <v>55577</v>
      </c>
      <c r="C18153" s="37">
        <v>93151606</v>
      </c>
      <c r="D18153" s="38" t="s">
        <v>55578</v>
      </c>
      <c r="E18153" s="39" t="s">
        <v>1766</v>
      </c>
      <c r="F18153" s="37" t="s">
        <v>2917</v>
      </c>
    </row>
    <row r="18154" spans="1:6" ht="14.25" customHeight="1" x14ac:dyDescent="0.2">
      <c r="A18154" s="35" t="s">
        <v>55579</v>
      </c>
      <c r="B18154" s="36" t="s">
        <v>55580</v>
      </c>
      <c r="C18154" s="37">
        <v>93151607</v>
      </c>
      <c r="D18154" s="38" t="s">
        <v>55581</v>
      </c>
      <c r="E18154" s="39" t="s">
        <v>1766</v>
      </c>
      <c r="F18154" s="37" t="s">
        <v>2917</v>
      </c>
    </row>
    <row r="18155" spans="1:6" ht="14.25" customHeight="1" x14ac:dyDescent="0.2">
      <c r="A18155" s="35" t="s">
        <v>55582</v>
      </c>
      <c r="B18155" s="36" t="s">
        <v>55583</v>
      </c>
      <c r="C18155" s="37">
        <v>93151608</v>
      </c>
      <c r="D18155" s="38" t="s">
        <v>55584</v>
      </c>
      <c r="E18155" s="39" t="s">
        <v>1766</v>
      </c>
      <c r="F18155" s="37" t="s">
        <v>2917</v>
      </c>
    </row>
    <row r="18156" spans="1:6" ht="14.25" customHeight="1" x14ac:dyDescent="0.2">
      <c r="A18156" s="35" t="s">
        <v>55585</v>
      </c>
      <c r="B18156" s="36" t="s">
        <v>55586</v>
      </c>
      <c r="C18156" s="37">
        <v>93151609</v>
      </c>
      <c r="D18156" s="38" t="s">
        <v>55587</v>
      </c>
      <c r="E18156" s="39" t="s">
        <v>1766</v>
      </c>
      <c r="F18156" s="37" t="s">
        <v>2917</v>
      </c>
    </row>
    <row r="18157" spans="1:6" ht="14.25" customHeight="1" x14ac:dyDescent="0.2">
      <c r="A18157" s="35" t="s">
        <v>55588</v>
      </c>
      <c r="B18157" s="36" t="s">
        <v>55589</v>
      </c>
      <c r="C18157" s="37">
        <v>93151610</v>
      </c>
      <c r="D18157" s="38" t="s">
        <v>55590</v>
      </c>
      <c r="E18157" s="39" t="s">
        <v>1766</v>
      </c>
      <c r="F18157" s="37" t="s">
        <v>2917</v>
      </c>
    </row>
    <row r="18158" spans="1:6" ht="14.25" customHeight="1" x14ac:dyDescent="0.2">
      <c r="A18158" s="35" t="s">
        <v>55591</v>
      </c>
      <c r="B18158" s="36" t="s">
        <v>55592</v>
      </c>
      <c r="C18158" s="37">
        <v>93151611</v>
      </c>
      <c r="D18158" s="38" t="s">
        <v>55593</v>
      </c>
      <c r="E18158" s="39" t="s">
        <v>1683</v>
      </c>
      <c r="F18158" s="37"/>
    </row>
    <row r="18159" spans="1:6" ht="14.25" customHeight="1" x14ac:dyDescent="0.2">
      <c r="A18159" s="35" t="s">
        <v>55594</v>
      </c>
      <c r="B18159" s="36" t="s">
        <v>55595</v>
      </c>
      <c r="C18159" s="37">
        <v>93151701</v>
      </c>
      <c r="D18159" s="38" t="s">
        <v>55596</v>
      </c>
      <c r="E18159" s="39" t="s">
        <v>55597</v>
      </c>
      <c r="F18159" s="37" t="s">
        <v>55598</v>
      </c>
    </row>
    <row r="18160" spans="1:6" ht="14.25" customHeight="1" x14ac:dyDescent="0.2">
      <c r="A18160" s="35" t="s">
        <v>55599</v>
      </c>
      <c r="B18160" s="36" t="s">
        <v>55600</v>
      </c>
      <c r="C18160" s="37">
        <v>93151702</v>
      </c>
      <c r="D18160" s="38" t="s">
        <v>55601</v>
      </c>
      <c r="E18160" s="39" t="s">
        <v>55597</v>
      </c>
      <c r="F18160" s="37" t="s">
        <v>55598</v>
      </c>
    </row>
    <row r="18161" spans="1:6" ht="14.25" customHeight="1" x14ac:dyDescent="0.2">
      <c r="A18161" s="35" t="s">
        <v>55602</v>
      </c>
      <c r="B18161" s="36" t="s">
        <v>55603</v>
      </c>
      <c r="C18161" s="37">
        <v>93161501</v>
      </c>
      <c r="D18161" s="38" t="s">
        <v>55604</v>
      </c>
      <c r="E18161" s="39" t="s">
        <v>55605</v>
      </c>
      <c r="F18161" s="37" t="s">
        <v>55606</v>
      </c>
    </row>
    <row r="18162" spans="1:6" ht="14.25" customHeight="1" x14ac:dyDescent="0.2">
      <c r="A18162" s="35" t="s">
        <v>55607</v>
      </c>
      <c r="B18162" s="36" t="s">
        <v>55608</v>
      </c>
      <c r="C18162" s="37">
        <v>93161502</v>
      </c>
      <c r="D18162" s="38" t="s">
        <v>55609</v>
      </c>
      <c r="E18162" s="39" t="s">
        <v>55605</v>
      </c>
      <c r="F18162" s="37" t="s">
        <v>55606</v>
      </c>
    </row>
    <row r="18163" spans="1:6" ht="14.25" customHeight="1" x14ac:dyDescent="0.2">
      <c r="A18163" s="35" t="s">
        <v>55610</v>
      </c>
      <c r="B18163" s="36" t="s">
        <v>55611</v>
      </c>
      <c r="C18163" s="37">
        <v>93161503</v>
      </c>
      <c r="D18163" s="38" t="s">
        <v>55612</v>
      </c>
      <c r="E18163" s="39" t="s">
        <v>55605</v>
      </c>
      <c r="F18163" s="37" t="s">
        <v>55606</v>
      </c>
    </row>
    <row r="18164" spans="1:6" ht="14.25" customHeight="1" x14ac:dyDescent="0.2">
      <c r="A18164" s="35" t="s">
        <v>55613</v>
      </c>
      <c r="B18164" s="36" t="s">
        <v>55614</v>
      </c>
      <c r="C18164" s="37">
        <v>93161504</v>
      </c>
      <c r="D18164" s="38" t="s">
        <v>55615</v>
      </c>
      <c r="E18164" s="39" t="s">
        <v>55605</v>
      </c>
      <c r="F18164" s="37" t="s">
        <v>55606</v>
      </c>
    </row>
    <row r="18165" spans="1:6" ht="14.25" customHeight="1" x14ac:dyDescent="0.2">
      <c r="A18165" s="35" t="s">
        <v>55616</v>
      </c>
      <c r="B18165" s="36" t="s">
        <v>55617</v>
      </c>
      <c r="C18165" s="37">
        <v>93161601</v>
      </c>
      <c r="D18165" s="38" t="s">
        <v>55618</v>
      </c>
      <c r="E18165" s="39" t="s">
        <v>55605</v>
      </c>
      <c r="F18165" s="37" t="s">
        <v>55606</v>
      </c>
    </row>
    <row r="18166" spans="1:6" ht="14.25" customHeight="1" x14ac:dyDescent="0.2">
      <c r="A18166" s="35" t="s">
        <v>55619</v>
      </c>
      <c r="B18166" s="36" t="s">
        <v>55620</v>
      </c>
      <c r="C18166" s="37">
        <v>93161602</v>
      </c>
      <c r="D18166" s="38" t="s">
        <v>55621</v>
      </c>
      <c r="E18166" s="39" t="s">
        <v>55605</v>
      </c>
      <c r="F18166" s="37" t="s">
        <v>55606</v>
      </c>
    </row>
    <row r="18167" spans="1:6" ht="14.25" customHeight="1" x14ac:dyDescent="0.2">
      <c r="A18167" s="35" t="s">
        <v>55622</v>
      </c>
      <c r="B18167" s="36" t="s">
        <v>55623</v>
      </c>
      <c r="C18167" s="37">
        <v>93161603</v>
      </c>
      <c r="D18167" s="38" t="s">
        <v>55624</v>
      </c>
      <c r="E18167" s="39" t="s">
        <v>55605</v>
      </c>
      <c r="F18167" s="37" t="s">
        <v>55606</v>
      </c>
    </row>
    <row r="18168" spans="1:6" ht="14.25" customHeight="1" x14ac:dyDescent="0.2">
      <c r="A18168" s="35" t="s">
        <v>55625</v>
      </c>
      <c r="B18168" s="36" t="s">
        <v>55626</v>
      </c>
      <c r="C18168" s="37">
        <v>93161604</v>
      </c>
      <c r="D18168" s="38" t="s">
        <v>55627</v>
      </c>
      <c r="E18168" s="39" t="s">
        <v>55605</v>
      </c>
      <c r="F18168" s="37" t="s">
        <v>55606</v>
      </c>
    </row>
    <row r="18169" spans="1:6" ht="14.25" customHeight="1" x14ac:dyDescent="0.2">
      <c r="A18169" s="35" t="s">
        <v>55628</v>
      </c>
      <c r="B18169" s="36" t="s">
        <v>55629</v>
      </c>
      <c r="C18169" s="37">
        <v>93161605</v>
      </c>
      <c r="D18169" s="38" t="s">
        <v>55630</v>
      </c>
      <c r="E18169" s="39" t="s">
        <v>55605</v>
      </c>
      <c r="F18169" s="37" t="s">
        <v>55606</v>
      </c>
    </row>
    <row r="18170" spans="1:6" ht="14.25" customHeight="1" x14ac:dyDescent="0.2">
      <c r="A18170" s="35" t="s">
        <v>55631</v>
      </c>
      <c r="B18170" s="36" t="s">
        <v>55632</v>
      </c>
      <c r="C18170" s="37">
        <v>93161606</v>
      </c>
      <c r="D18170" s="38" t="s">
        <v>55633</v>
      </c>
      <c r="E18170" s="39" t="s">
        <v>55605</v>
      </c>
      <c r="F18170" s="37" t="s">
        <v>55606</v>
      </c>
    </row>
    <row r="18171" spans="1:6" ht="14.25" customHeight="1" x14ac:dyDescent="0.2">
      <c r="A18171" s="35" t="s">
        <v>55634</v>
      </c>
      <c r="B18171" s="36" t="s">
        <v>55635</v>
      </c>
      <c r="C18171" s="37">
        <v>93161607</v>
      </c>
      <c r="D18171" s="38" t="s">
        <v>55636</v>
      </c>
      <c r="E18171" s="39" t="s">
        <v>55605</v>
      </c>
      <c r="F18171" s="37" t="s">
        <v>55606</v>
      </c>
    </row>
    <row r="18172" spans="1:6" ht="14.25" customHeight="1" x14ac:dyDescent="0.2">
      <c r="A18172" s="35" t="s">
        <v>55637</v>
      </c>
      <c r="B18172" s="36" t="s">
        <v>55638</v>
      </c>
      <c r="C18172" s="37">
        <v>93161701</v>
      </c>
      <c r="D18172" s="38" t="s">
        <v>55639</v>
      </c>
      <c r="E18172" s="39" t="s">
        <v>1683</v>
      </c>
      <c r="F18172" s="37"/>
    </row>
    <row r="18173" spans="1:6" ht="14.25" customHeight="1" x14ac:dyDescent="0.2">
      <c r="A18173" s="35" t="s">
        <v>55640</v>
      </c>
      <c r="B18173" s="36" t="s">
        <v>55641</v>
      </c>
      <c r="C18173" s="37">
        <v>93161702</v>
      </c>
      <c r="D18173" s="38" t="s">
        <v>55642</v>
      </c>
      <c r="E18173" s="39" t="s">
        <v>1683</v>
      </c>
      <c r="F18173" s="37"/>
    </row>
    <row r="18174" spans="1:6" ht="14.25" customHeight="1" x14ac:dyDescent="0.2">
      <c r="A18174" s="35" t="s">
        <v>55643</v>
      </c>
      <c r="B18174" s="36" t="s">
        <v>55644</v>
      </c>
      <c r="C18174" s="37">
        <v>93161703</v>
      </c>
      <c r="D18174" s="38" t="s">
        <v>55645</v>
      </c>
      <c r="E18174" s="39" t="s">
        <v>1683</v>
      </c>
      <c r="F18174" s="37"/>
    </row>
    <row r="18175" spans="1:6" ht="14.25" customHeight="1" x14ac:dyDescent="0.2">
      <c r="A18175" s="35" t="s">
        <v>55646</v>
      </c>
      <c r="B18175" s="36" t="s">
        <v>55647</v>
      </c>
      <c r="C18175" s="37">
        <v>93161704</v>
      </c>
      <c r="D18175" s="38" t="s">
        <v>55648</v>
      </c>
      <c r="E18175" s="39" t="s">
        <v>1683</v>
      </c>
      <c r="F18175" s="37"/>
    </row>
    <row r="18176" spans="1:6" ht="14.25" customHeight="1" x14ac:dyDescent="0.2">
      <c r="A18176" s="35" t="s">
        <v>55649</v>
      </c>
      <c r="B18176" s="36" t="s">
        <v>55650</v>
      </c>
      <c r="C18176" s="37">
        <v>93161801</v>
      </c>
      <c r="D18176" s="38" t="s">
        <v>55651</v>
      </c>
      <c r="E18176" s="39" t="s">
        <v>1683</v>
      </c>
      <c r="F18176" s="37"/>
    </row>
    <row r="18177" spans="1:6" ht="14.25" customHeight="1" x14ac:dyDescent="0.2">
      <c r="A18177" s="35" t="s">
        <v>55652</v>
      </c>
      <c r="B18177" s="36" t="s">
        <v>55653</v>
      </c>
      <c r="C18177" s="37">
        <v>93161802</v>
      </c>
      <c r="D18177" s="38" t="s">
        <v>55654</v>
      </c>
      <c r="E18177" s="39" t="s">
        <v>1683</v>
      </c>
      <c r="F18177" s="37"/>
    </row>
    <row r="18178" spans="1:6" ht="14.25" customHeight="1" x14ac:dyDescent="0.2">
      <c r="A18178" s="35" t="s">
        <v>55655</v>
      </c>
      <c r="B18178" s="36" t="s">
        <v>55656</v>
      </c>
      <c r="C18178" s="37">
        <v>93161803</v>
      </c>
      <c r="D18178" s="38" t="s">
        <v>55657</v>
      </c>
      <c r="E18178" s="39" t="s">
        <v>1683</v>
      </c>
      <c r="F18178" s="37"/>
    </row>
    <row r="18179" spans="1:6" ht="14.25" customHeight="1" x14ac:dyDescent="0.2">
      <c r="A18179" s="35" t="s">
        <v>55658</v>
      </c>
      <c r="B18179" s="36" t="s">
        <v>55659</v>
      </c>
      <c r="C18179" s="37">
        <v>93161804</v>
      </c>
      <c r="D18179" s="38" t="s">
        <v>55660</v>
      </c>
      <c r="E18179" s="39" t="s">
        <v>1683</v>
      </c>
      <c r="F18179" s="37"/>
    </row>
    <row r="18180" spans="1:6" ht="14.25" customHeight="1" x14ac:dyDescent="0.2">
      <c r="A18180" s="35" t="s">
        <v>55661</v>
      </c>
      <c r="B18180" s="36" t="s">
        <v>55662</v>
      </c>
      <c r="C18180" s="37">
        <v>93161805</v>
      </c>
      <c r="D18180" s="38" t="s">
        <v>55663</v>
      </c>
      <c r="E18180" s="39" t="s">
        <v>1683</v>
      </c>
      <c r="F18180" s="37"/>
    </row>
    <row r="18181" spans="1:6" ht="14.25" customHeight="1" x14ac:dyDescent="0.2">
      <c r="A18181" s="35" t="s">
        <v>55664</v>
      </c>
      <c r="B18181" s="36" t="s">
        <v>55662</v>
      </c>
      <c r="C18181" s="37">
        <v>93161806</v>
      </c>
      <c r="D18181" s="38" t="s">
        <v>55665</v>
      </c>
      <c r="E18181" s="39" t="s">
        <v>1683</v>
      </c>
      <c r="F18181" s="37"/>
    </row>
    <row r="18182" spans="1:6" ht="14.25" customHeight="1" x14ac:dyDescent="0.2">
      <c r="A18182" s="35" t="s">
        <v>55666</v>
      </c>
      <c r="B18182" s="36" t="s">
        <v>55667</v>
      </c>
      <c r="C18182" s="37">
        <v>93161807</v>
      </c>
      <c r="D18182" s="38" t="s">
        <v>55668</v>
      </c>
      <c r="E18182" s="39" t="s">
        <v>1683</v>
      </c>
      <c r="F18182" s="37"/>
    </row>
    <row r="18183" spans="1:6" ht="14.25" customHeight="1" x14ac:dyDescent="0.2">
      <c r="A18183" s="35" t="s">
        <v>55669</v>
      </c>
      <c r="B18183" s="36" t="s">
        <v>55670</v>
      </c>
      <c r="C18183" s="37">
        <v>93161808</v>
      </c>
      <c r="D18183" s="38" t="s">
        <v>55671</v>
      </c>
      <c r="E18183" s="39" t="s">
        <v>1683</v>
      </c>
      <c r="F18183" s="37"/>
    </row>
    <row r="18184" spans="1:6" ht="14.25" customHeight="1" x14ac:dyDescent="0.2">
      <c r="A18184" s="35" t="s">
        <v>55672</v>
      </c>
      <c r="B18184" s="36" t="s">
        <v>55673</v>
      </c>
      <c r="C18184" s="37">
        <v>93171501</v>
      </c>
      <c r="D18184" s="38" t="s">
        <v>55674</v>
      </c>
      <c r="E18184" s="39" t="s">
        <v>1683</v>
      </c>
      <c r="F18184" s="37"/>
    </row>
    <row r="18185" spans="1:6" ht="14.25" customHeight="1" x14ac:dyDescent="0.2">
      <c r="A18185" s="35" t="s">
        <v>55675</v>
      </c>
      <c r="B18185" s="36" t="s">
        <v>55676</v>
      </c>
      <c r="C18185" s="37">
        <v>93171502</v>
      </c>
      <c r="D18185" s="38" t="s">
        <v>55677</v>
      </c>
      <c r="E18185" s="39" t="s">
        <v>1683</v>
      </c>
      <c r="F18185" s="37"/>
    </row>
    <row r="18186" spans="1:6" ht="14.25" customHeight="1" x14ac:dyDescent="0.2">
      <c r="A18186" s="35" t="s">
        <v>55678</v>
      </c>
      <c r="B18186" s="36" t="s">
        <v>55679</v>
      </c>
      <c r="C18186" s="37">
        <v>93171503</v>
      </c>
      <c r="D18186" s="38" t="s">
        <v>55680</v>
      </c>
      <c r="E18186" s="39" t="s">
        <v>1683</v>
      </c>
      <c r="F18186" s="37"/>
    </row>
    <row r="18187" spans="1:6" ht="14.25" customHeight="1" x14ac:dyDescent="0.2">
      <c r="A18187" s="35" t="s">
        <v>55681</v>
      </c>
      <c r="B18187" s="36" t="s">
        <v>55682</v>
      </c>
      <c r="C18187" s="37">
        <v>93171504</v>
      </c>
      <c r="D18187" s="38" t="s">
        <v>55683</v>
      </c>
      <c r="E18187" s="39" t="s">
        <v>1683</v>
      </c>
      <c r="F18187" s="37"/>
    </row>
    <row r="18188" spans="1:6" ht="14.25" customHeight="1" x14ac:dyDescent="0.2">
      <c r="A18188" s="35" t="s">
        <v>55684</v>
      </c>
      <c r="B18188" s="36" t="s">
        <v>55685</v>
      </c>
      <c r="C18188" s="37">
        <v>93171601</v>
      </c>
      <c r="D18188" s="38" t="s">
        <v>55686</v>
      </c>
      <c r="E18188" s="39" t="s">
        <v>1683</v>
      </c>
      <c r="F18188" s="37"/>
    </row>
    <row r="18189" spans="1:6" ht="14.25" customHeight="1" x14ac:dyDescent="0.2">
      <c r="A18189" s="35" t="s">
        <v>55687</v>
      </c>
      <c r="B18189" s="36" t="s">
        <v>55688</v>
      </c>
      <c r="C18189" s="37">
        <v>93171602</v>
      </c>
      <c r="D18189" s="38" t="s">
        <v>55689</v>
      </c>
      <c r="E18189" s="39" t="s">
        <v>1683</v>
      </c>
      <c r="F18189" s="37"/>
    </row>
    <row r="18190" spans="1:6" ht="14.25" customHeight="1" x14ac:dyDescent="0.2">
      <c r="A18190" s="35" t="s">
        <v>55690</v>
      </c>
      <c r="B18190" s="36" t="s">
        <v>55691</v>
      </c>
      <c r="C18190" s="37">
        <v>93171603</v>
      </c>
      <c r="D18190" s="38" t="s">
        <v>55692</v>
      </c>
      <c r="E18190" s="39" t="s">
        <v>1683</v>
      </c>
      <c r="F18190" s="37"/>
    </row>
    <row r="18191" spans="1:6" ht="14.25" customHeight="1" x14ac:dyDescent="0.2">
      <c r="A18191" s="35" t="s">
        <v>55693</v>
      </c>
      <c r="B18191" s="36" t="s">
        <v>55694</v>
      </c>
      <c r="C18191" s="37">
        <v>93171604</v>
      </c>
      <c r="D18191" s="38" t="s">
        <v>55695</v>
      </c>
      <c r="E18191" s="39" t="s">
        <v>1683</v>
      </c>
      <c r="F18191" s="37"/>
    </row>
    <row r="18192" spans="1:6" ht="14.25" customHeight="1" x14ac:dyDescent="0.2">
      <c r="A18192" s="35" t="s">
        <v>55696</v>
      </c>
      <c r="B18192" s="36" t="s">
        <v>55697</v>
      </c>
      <c r="C18192" s="37">
        <v>93171701</v>
      </c>
      <c r="D18192" s="38" t="s">
        <v>55698</v>
      </c>
      <c r="E18192" s="39" t="s">
        <v>1683</v>
      </c>
      <c r="F18192" s="37"/>
    </row>
    <row r="18193" spans="1:6" ht="14.25" customHeight="1" x14ac:dyDescent="0.2">
      <c r="A18193" s="35" t="s">
        <v>55699</v>
      </c>
      <c r="B18193" s="36" t="s">
        <v>55700</v>
      </c>
      <c r="C18193" s="37">
        <v>93171702</v>
      </c>
      <c r="D18193" s="38" t="s">
        <v>55701</v>
      </c>
      <c r="E18193" s="39" t="s">
        <v>1683</v>
      </c>
      <c r="F18193" s="37"/>
    </row>
    <row r="18194" spans="1:6" ht="14.25" customHeight="1" x14ac:dyDescent="0.2">
      <c r="A18194" s="35" t="s">
        <v>55702</v>
      </c>
      <c r="B18194" s="36" t="s">
        <v>55703</v>
      </c>
      <c r="C18194" s="37">
        <v>93171703</v>
      </c>
      <c r="D18194" s="38" t="s">
        <v>55704</v>
      </c>
      <c r="E18194" s="39" t="s">
        <v>1683</v>
      </c>
      <c r="F18194" s="37"/>
    </row>
    <row r="18195" spans="1:6" ht="14.25" customHeight="1" x14ac:dyDescent="0.2">
      <c r="A18195" s="35" t="s">
        <v>55705</v>
      </c>
      <c r="B18195" s="36" t="s">
        <v>55706</v>
      </c>
      <c r="C18195" s="37">
        <v>93171801</v>
      </c>
      <c r="D18195" s="38" t="s">
        <v>55707</v>
      </c>
      <c r="E18195" s="39" t="s">
        <v>1683</v>
      </c>
      <c r="F18195" s="37"/>
    </row>
    <row r="18196" spans="1:6" ht="14.25" customHeight="1" x14ac:dyDescent="0.2">
      <c r="A18196" s="35" t="s">
        <v>55708</v>
      </c>
      <c r="B18196" s="36" t="s">
        <v>55709</v>
      </c>
      <c r="C18196" s="37">
        <v>93171802</v>
      </c>
      <c r="D18196" s="38" t="s">
        <v>55710</v>
      </c>
      <c r="E18196" s="39" t="s">
        <v>1683</v>
      </c>
      <c r="F18196" s="37"/>
    </row>
    <row r="18197" spans="1:6" ht="14.25" customHeight="1" x14ac:dyDescent="0.2">
      <c r="A18197" s="35" t="s">
        <v>55711</v>
      </c>
      <c r="B18197" s="36" t="s">
        <v>55712</v>
      </c>
      <c r="C18197" s="37">
        <v>93171803</v>
      </c>
      <c r="D18197" s="38" t="s">
        <v>55713</v>
      </c>
      <c r="E18197" s="39" t="s">
        <v>1683</v>
      </c>
      <c r="F18197" s="37"/>
    </row>
    <row r="18198" spans="1:6" ht="14.25" customHeight="1" x14ac:dyDescent="0.2">
      <c r="A18198" s="35" t="s">
        <v>55714</v>
      </c>
      <c r="B18198" s="36" t="s">
        <v>55715</v>
      </c>
      <c r="C18198" s="37">
        <v>94101501</v>
      </c>
      <c r="D18198" s="38" t="s">
        <v>55716</v>
      </c>
      <c r="E18198" s="39" t="s">
        <v>1683</v>
      </c>
      <c r="F18198" s="37"/>
    </row>
    <row r="18199" spans="1:6" ht="14.25" customHeight="1" x14ac:dyDescent="0.2">
      <c r="A18199" s="35" t="s">
        <v>55717</v>
      </c>
      <c r="B18199" s="36" t="s">
        <v>55718</v>
      </c>
      <c r="C18199" s="37">
        <v>94101502</v>
      </c>
      <c r="D18199" s="38" t="s">
        <v>55719</v>
      </c>
      <c r="E18199" s="39" t="s">
        <v>1683</v>
      </c>
      <c r="F18199" s="37"/>
    </row>
    <row r="18200" spans="1:6" ht="14.25" customHeight="1" x14ac:dyDescent="0.2">
      <c r="A18200" s="35" t="s">
        <v>55720</v>
      </c>
      <c r="B18200" s="36" t="s">
        <v>55721</v>
      </c>
      <c r="C18200" s="37">
        <v>94101503</v>
      </c>
      <c r="D18200" s="38" t="s">
        <v>55722</v>
      </c>
      <c r="E18200" s="39" t="s">
        <v>1683</v>
      </c>
      <c r="F18200" s="37"/>
    </row>
    <row r="18201" spans="1:6" ht="14.25" customHeight="1" x14ac:dyDescent="0.2">
      <c r="A18201" s="35" t="s">
        <v>55723</v>
      </c>
      <c r="B18201" s="36" t="s">
        <v>55724</v>
      </c>
      <c r="C18201" s="37">
        <v>94101504</v>
      </c>
      <c r="D18201" s="38" t="s">
        <v>55725</v>
      </c>
      <c r="E18201" s="39" t="s">
        <v>1683</v>
      </c>
      <c r="F18201" s="37"/>
    </row>
    <row r="18202" spans="1:6" ht="14.25" customHeight="1" x14ac:dyDescent="0.2">
      <c r="A18202" s="35" t="s">
        <v>55726</v>
      </c>
      <c r="B18202" s="36" t="s">
        <v>55727</v>
      </c>
      <c r="C18202" s="37">
        <v>94101505</v>
      </c>
      <c r="D18202" s="38" t="s">
        <v>55728</v>
      </c>
      <c r="E18202" s="39" t="s">
        <v>1683</v>
      </c>
      <c r="F18202" s="37"/>
    </row>
    <row r="18203" spans="1:6" ht="14.25" customHeight="1" x14ac:dyDescent="0.2">
      <c r="A18203" s="35" t="s">
        <v>55729</v>
      </c>
      <c r="B18203" s="36" t="s">
        <v>55715</v>
      </c>
      <c r="C18203" s="37">
        <v>94101601</v>
      </c>
      <c r="D18203" s="38" t="s">
        <v>55730</v>
      </c>
      <c r="E18203" s="39" t="s">
        <v>1683</v>
      </c>
      <c r="F18203" s="37"/>
    </row>
    <row r="18204" spans="1:6" ht="14.25" customHeight="1" x14ac:dyDescent="0.2">
      <c r="A18204" s="35" t="s">
        <v>55731</v>
      </c>
      <c r="B18204" s="36" t="s">
        <v>55732</v>
      </c>
      <c r="C18204" s="37">
        <v>94101602</v>
      </c>
      <c r="D18204" s="38" t="s">
        <v>55733</v>
      </c>
      <c r="E18204" s="39" t="s">
        <v>1683</v>
      </c>
      <c r="F18204" s="37"/>
    </row>
    <row r="18205" spans="1:6" ht="14.25" customHeight="1" x14ac:dyDescent="0.2">
      <c r="A18205" s="35" t="s">
        <v>55734</v>
      </c>
      <c r="B18205" s="36" t="s">
        <v>55735</v>
      </c>
      <c r="C18205" s="37">
        <v>94101603</v>
      </c>
      <c r="D18205" s="38" t="s">
        <v>55736</v>
      </c>
      <c r="E18205" s="39" t="s">
        <v>1683</v>
      </c>
      <c r="F18205" s="37"/>
    </row>
    <row r="18206" spans="1:6" ht="14.25" customHeight="1" x14ac:dyDescent="0.2">
      <c r="A18206" s="35" t="s">
        <v>55737</v>
      </c>
      <c r="B18206" s="36" t="s">
        <v>55738</v>
      </c>
      <c r="C18206" s="37">
        <v>94101604</v>
      </c>
      <c r="D18206" s="38" t="s">
        <v>55739</v>
      </c>
      <c r="E18206" s="39" t="s">
        <v>1683</v>
      </c>
      <c r="F18206" s="37"/>
    </row>
    <row r="18207" spans="1:6" ht="14.25" customHeight="1" x14ac:dyDescent="0.2">
      <c r="A18207" s="35" t="s">
        <v>55740</v>
      </c>
      <c r="B18207" s="36" t="s">
        <v>55741</v>
      </c>
      <c r="C18207" s="37">
        <v>94101605</v>
      </c>
      <c r="D18207" s="38" t="s">
        <v>55742</v>
      </c>
      <c r="E18207" s="39" t="s">
        <v>1683</v>
      </c>
      <c r="F18207" s="37"/>
    </row>
    <row r="18208" spans="1:6" ht="14.25" customHeight="1" x14ac:dyDescent="0.2">
      <c r="A18208" s="35" t="s">
        <v>55743</v>
      </c>
      <c r="B18208" s="36" t="s">
        <v>55744</v>
      </c>
      <c r="C18208" s="37">
        <v>94101606</v>
      </c>
      <c r="D18208" s="38" t="s">
        <v>55745</v>
      </c>
      <c r="E18208" s="39" t="s">
        <v>1683</v>
      </c>
      <c r="F18208" s="37"/>
    </row>
    <row r="18209" spans="1:6" ht="14.25" customHeight="1" x14ac:dyDescent="0.2">
      <c r="A18209" s="35" t="s">
        <v>55746</v>
      </c>
      <c r="B18209" s="36" t="s">
        <v>55747</v>
      </c>
      <c r="C18209" s="37">
        <v>94101607</v>
      </c>
      <c r="D18209" s="38" t="s">
        <v>55748</v>
      </c>
      <c r="E18209" s="39" t="s">
        <v>1683</v>
      </c>
      <c r="F18209" s="37"/>
    </row>
    <row r="18210" spans="1:6" ht="14.25" customHeight="1" x14ac:dyDescent="0.2">
      <c r="A18210" s="35" t="s">
        <v>55749</v>
      </c>
      <c r="B18210" s="36" t="s">
        <v>55750</v>
      </c>
      <c r="C18210" s="37">
        <v>94101608</v>
      </c>
      <c r="D18210" s="38" t="s">
        <v>55751</v>
      </c>
      <c r="E18210" s="39" t="s">
        <v>1683</v>
      </c>
      <c r="F18210" s="37"/>
    </row>
    <row r="18211" spans="1:6" ht="14.25" customHeight="1" x14ac:dyDescent="0.2">
      <c r="A18211" s="35" t="s">
        <v>55752</v>
      </c>
      <c r="B18211" s="36" t="s">
        <v>55753</v>
      </c>
      <c r="C18211" s="37">
        <v>94101609</v>
      </c>
      <c r="D18211" s="38" t="s">
        <v>55754</v>
      </c>
      <c r="E18211" s="39" t="s">
        <v>1683</v>
      </c>
      <c r="F18211" s="37"/>
    </row>
    <row r="18212" spans="1:6" ht="14.25" customHeight="1" x14ac:dyDescent="0.2">
      <c r="A18212" s="35" t="s">
        <v>55755</v>
      </c>
      <c r="B18212" s="36" t="s">
        <v>55756</v>
      </c>
      <c r="C18212" s="37">
        <v>94101610</v>
      </c>
      <c r="D18212" s="38" t="s">
        <v>55757</v>
      </c>
      <c r="E18212" s="39" t="s">
        <v>1683</v>
      </c>
      <c r="F18212" s="37"/>
    </row>
    <row r="18213" spans="1:6" ht="14.25" customHeight="1" x14ac:dyDescent="0.2">
      <c r="A18213" s="35" t="s">
        <v>55758</v>
      </c>
      <c r="B18213" s="36" t="s">
        <v>55759</v>
      </c>
      <c r="C18213" s="37">
        <v>94101701</v>
      </c>
      <c r="D18213" s="38" t="s">
        <v>55760</v>
      </c>
      <c r="E18213" s="39" t="s">
        <v>1683</v>
      </c>
      <c r="F18213" s="37"/>
    </row>
    <row r="18214" spans="1:6" ht="14.25" customHeight="1" x14ac:dyDescent="0.2">
      <c r="A18214" s="35" t="s">
        <v>55761</v>
      </c>
      <c r="B18214" s="36" t="s">
        <v>55762</v>
      </c>
      <c r="C18214" s="37">
        <v>94101702</v>
      </c>
      <c r="D18214" s="38" t="s">
        <v>55763</v>
      </c>
      <c r="E18214" s="39" t="s">
        <v>1683</v>
      </c>
      <c r="F18214" s="37"/>
    </row>
    <row r="18215" spans="1:6" ht="14.25" customHeight="1" x14ac:dyDescent="0.2">
      <c r="A18215" s="35" t="s">
        <v>55764</v>
      </c>
      <c r="B18215" s="36" t="s">
        <v>55765</v>
      </c>
      <c r="C18215" s="37">
        <v>94101703</v>
      </c>
      <c r="D18215" s="38" t="s">
        <v>55766</v>
      </c>
      <c r="E18215" s="39" t="s">
        <v>1683</v>
      </c>
      <c r="F18215" s="37"/>
    </row>
    <row r="18216" spans="1:6" ht="14.25" customHeight="1" x14ac:dyDescent="0.2">
      <c r="A18216" s="35" t="s">
        <v>55767</v>
      </c>
      <c r="B18216" s="36" t="s">
        <v>55768</v>
      </c>
      <c r="C18216" s="37">
        <v>94101704</v>
      </c>
      <c r="D18216" s="38" t="s">
        <v>55769</v>
      </c>
      <c r="E18216" s="39" t="s">
        <v>1683</v>
      </c>
      <c r="F18216" s="37"/>
    </row>
    <row r="18217" spans="1:6" ht="14.25" customHeight="1" x14ac:dyDescent="0.2">
      <c r="A18217" s="35" t="s">
        <v>55770</v>
      </c>
      <c r="B18217" s="36" t="s">
        <v>55771</v>
      </c>
      <c r="C18217" s="37">
        <v>94101705</v>
      </c>
      <c r="D18217" s="38" t="s">
        <v>55772</v>
      </c>
      <c r="E18217" s="39" t="s">
        <v>1683</v>
      </c>
      <c r="F18217" s="37"/>
    </row>
    <row r="18218" spans="1:6" ht="14.25" customHeight="1" x14ac:dyDescent="0.2">
      <c r="A18218" s="35" t="s">
        <v>55773</v>
      </c>
      <c r="B18218" s="36" t="s">
        <v>55774</v>
      </c>
      <c r="C18218" s="37">
        <v>94101801</v>
      </c>
      <c r="D18218" s="38" t="s">
        <v>55775</v>
      </c>
      <c r="E18218" s="39" t="s">
        <v>1683</v>
      </c>
      <c r="F18218" s="37"/>
    </row>
    <row r="18219" spans="1:6" ht="14.25" customHeight="1" x14ac:dyDescent="0.2">
      <c r="A18219" s="35" t="s">
        <v>55776</v>
      </c>
      <c r="B18219" s="36" t="s">
        <v>55777</v>
      </c>
      <c r="C18219" s="37">
        <v>94101802</v>
      </c>
      <c r="D18219" s="38" t="s">
        <v>55778</v>
      </c>
      <c r="E18219" s="39" t="s">
        <v>1766</v>
      </c>
      <c r="F18219" s="37" t="s">
        <v>2917</v>
      </c>
    </row>
    <row r="18220" spans="1:6" ht="14.25" customHeight="1" x14ac:dyDescent="0.2">
      <c r="A18220" s="35" t="s">
        <v>55779</v>
      </c>
      <c r="B18220" s="36" t="s">
        <v>55780</v>
      </c>
      <c r="C18220" s="37">
        <v>94101803</v>
      </c>
      <c r="D18220" s="38" t="s">
        <v>55781</v>
      </c>
      <c r="E18220" s="39" t="s">
        <v>1766</v>
      </c>
      <c r="F18220" s="37" t="s">
        <v>2917</v>
      </c>
    </row>
    <row r="18221" spans="1:6" ht="14.25" customHeight="1" x14ac:dyDescent="0.2">
      <c r="A18221" s="35" t="s">
        <v>55782</v>
      </c>
      <c r="B18221" s="36" t="s">
        <v>55783</v>
      </c>
      <c r="C18221" s="37">
        <v>94101804</v>
      </c>
      <c r="D18221" s="38" t="s">
        <v>55784</v>
      </c>
      <c r="E18221" s="39" t="s">
        <v>1683</v>
      </c>
      <c r="F18221" s="37"/>
    </row>
    <row r="18222" spans="1:6" ht="14.25" customHeight="1" x14ac:dyDescent="0.2">
      <c r="A18222" s="35" t="s">
        <v>55785</v>
      </c>
      <c r="B18222" s="36" t="s">
        <v>55786</v>
      </c>
      <c r="C18222" s="37">
        <v>94101805</v>
      </c>
      <c r="D18222" s="38" t="s">
        <v>55787</v>
      </c>
      <c r="E18222" s="39" t="s">
        <v>1683</v>
      </c>
      <c r="F18222" s="37"/>
    </row>
    <row r="18223" spans="1:6" ht="14.25" customHeight="1" x14ac:dyDescent="0.2">
      <c r="A18223" s="35" t="s">
        <v>55788</v>
      </c>
      <c r="B18223" s="36" t="s">
        <v>55789</v>
      </c>
      <c r="C18223" s="37">
        <v>94101806</v>
      </c>
      <c r="D18223" s="38" t="s">
        <v>55790</v>
      </c>
      <c r="E18223" s="39" t="s">
        <v>1683</v>
      </c>
      <c r="F18223" s="37"/>
    </row>
    <row r="18224" spans="1:6" ht="14.25" customHeight="1" x14ac:dyDescent="0.2">
      <c r="A18224" s="35" t="s">
        <v>55791</v>
      </c>
      <c r="B18224" s="36" t="s">
        <v>55792</v>
      </c>
      <c r="C18224" s="37">
        <v>94101807</v>
      </c>
      <c r="D18224" s="38" t="s">
        <v>55793</v>
      </c>
      <c r="E18224" s="39" t="s">
        <v>1683</v>
      </c>
      <c r="F18224" s="37"/>
    </row>
    <row r="18225" spans="1:6" ht="14.25" customHeight="1" x14ac:dyDescent="0.2">
      <c r="A18225" s="35" t="s">
        <v>55794</v>
      </c>
      <c r="B18225" s="36" t="s">
        <v>55795</v>
      </c>
      <c r="C18225" s="37">
        <v>94101808</v>
      </c>
      <c r="D18225" s="38" t="s">
        <v>55796</v>
      </c>
      <c r="E18225" s="39" t="s">
        <v>1683</v>
      </c>
      <c r="F18225" s="37"/>
    </row>
    <row r="18226" spans="1:6" ht="14.25" customHeight="1" x14ac:dyDescent="0.2">
      <c r="A18226" s="35" t="s">
        <v>55797</v>
      </c>
      <c r="B18226" s="36" t="s">
        <v>55798</v>
      </c>
      <c r="C18226" s="37">
        <v>94101809</v>
      </c>
      <c r="D18226" s="38" t="s">
        <v>55799</v>
      </c>
      <c r="E18226" s="39" t="s">
        <v>1683</v>
      </c>
      <c r="F18226" s="37"/>
    </row>
    <row r="18227" spans="1:6" ht="14.25" customHeight="1" x14ac:dyDescent="0.2">
      <c r="A18227" s="35" t="s">
        <v>55800</v>
      </c>
      <c r="B18227" s="36" t="s">
        <v>55801</v>
      </c>
      <c r="C18227" s="37">
        <v>94101810</v>
      </c>
      <c r="D18227" s="38" t="s">
        <v>55802</v>
      </c>
      <c r="E18227" s="39" t="s">
        <v>1683</v>
      </c>
      <c r="F18227" s="37"/>
    </row>
    <row r="18228" spans="1:6" ht="14.25" customHeight="1" x14ac:dyDescent="0.2">
      <c r="A18228" s="35" t="s">
        <v>55803</v>
      </c>
      <c r="B18228" s="36" t="s">
        <v>55804</v>
      </c>
      <c r="C18228" s="37">
        <v>94111701</v>
      </c>
      <c r="D18228" s="38" t="s">
        <v>55805</v>
      </c>
      <c r="E18228" s="39" t="s">
        <v>2538</v>
      </c>
      <c r="F18228" s="37" t="s">
        <v>2539</v>
      </c>
    </row>
    <row r="18229" spans="1:6" ht="14.25" customHeight="1" x14ac:dyDescent="0.2">
      <c r="A18229" s="35" t="s">
        <v>55806</v>
      </c>
      <c r="B18229" s="36" t="s">
        <v>55807</v>
      </c>
      <c r="C18229" s="37">
        <v>94111702</v>
      </c>
      <c r="D18229" s="38" t="s">
        <v>55808</v>
      </c>
      <c r="E18229" s="39" t="s">
        <v>2538</v>
      </c>
      <c r="F18229" s="37" t="s">
        <v>2539</v>
      </c>
    </row>
    <row r="18230" spans="1:6" ht="14.25" customHeight="1" x14ac:dyDescent="0.2">
      <c r="A18230" s="35" t="s">
        <v>55809</v>
      </c>
      <c r="B18230" s="36" t="s">
        <v>55810</v>
      </c>
      <c r="C18230" s="37">
        <v>94111703</v>
      </c>
      <c r="D18230" s="38" t="s">
        <v>55811</v>
      </c>
      <c r="E18230" s="39" t="s">
        <v>2538</v>
      </c>
      <c r="F18230" s="37" t="s">
        <v>2539</v>
      </c>
    </row>
    <row r="18231" spans="1:6" ht="14.25" customHeight="1" x14ac:dyDescent="0.2">
      <c r="A18231" s="35" t="s">
        <v>55812</v>
      </c>
      <c r="B18231" s="36" t="s">
        <v>55813</v>
      </c>
      <c r="C18231" s="37">
        <v>94111704</v>
      </c>
      <c r="D18231" s="38" t="s">
        <v>55814</v>
      </c>
      <c r="E18231" s="39" t="s">
        <v>2538</v>
      </c>
      <c r="F18231" s="37" t="s">
        <v>2539</v>
      </c>
    </row>
    <row r="18232" spans="1:6" ht="14.25" customHeight="1" x14ac:dyDescent="0.2">
      <c r="A18232" s="35" t="s">
        <v>55815</v>
      </c>
      <c r="B18232" s="36" t="s">
        <v>55816</v>
      </c>
      <c r="C18232" s="37">
        <v>94111801</v>
      </c>
      <c r="D18232" s="38" t="s">
        <v>55817</v>
      </c>
      <c r="E18232" s="39" t="s">
        <v>1766</v>
      </c>
      <c r="F18232" s="37" t="s">
        <v>2917</v>
      </c>
    </row>
    <row r="18233" spans="1:6" ht="14.25" customHeight="1" x14ac:dyDescent="0.2">
      <c r="A18233" s="35" t="s">
        <v>55818</v>
      </c>
      <c r="B18233" s="36" t="s">
        <v>55819</v>
      </c>
      <c r="C18233" s="37">
        <v>94111802</v>
      </c>
      <c r="D18233" s="38" t="s">
        <v>55820</v>
      </c>
      <c r="E18233" s="39" t="s">
        <v>1766</v>
      </c>
      <c r="F18233" s="37" t="s">
        <v>2917</v>
      </c>
    </row>
    <row r="18234" spans="1:6" ht="14.25" customHeight="1" x14ac:dyDescent="0.2">
      <c r="A18234" s="35" t="s">
        <v>55821</v>
      </c>
      <c r="B18234" s="36" t="s">
        <v>55822</v>
      </c>
      <c r="C18234" s="37">
        <v>94111803</v>
      </c>
      <c r="D18234" s="38" t="s">
        <v>55823</v>
      </c>
      <c r="E18234" s="39" t="s">
        <v>1766</v>
      </c>
      <c r="F18234" s="37" t="s">
        <v>2917</v>
      </c>
    </row>
    <row r="18235" spans="1:6" ht="14.25" customHeight="1" x14ac:dyDescent="0.2">
      <c r="A18235" s="35" t="s">
        <v>55824</v>
      </c>
      <c r="B18235" s="36" t="s">
        <v>55825</v>
      </c>
      <c r="C18235" s="37">
        <v>94111804</v>
      </c>
      <c r="D18235" s="38" t="s">
        <v>55826</v>
      </c>
      <c r="E18235" s="39" t="s">
        <v>1766</v>
      </c>
      <c r="F18235" s="37" t="s">
        <v>2917</v>
      </c>
    </row>
    <row r="18236" spans="1:6" ht="14.25" customHeight="1" x14ac:dyDescent="0.2">
      <c r="A18236" s="35" t="s">
        <v>55827</v>
      </c>
      <c r="B18236" s="36" t="s">
        <v>55828</v>
      </c>
      <c r="C18236" s="37">
        <v>94111901</v>
      </c>
      <c r="D18236" s="38" t="s">
        <v>55829</v>
      </c>
      <c r="E18236" s="39" t="s">
        <v>1766</v>
      </c>
      <c r="F18236" s="37" t="s">
        <v>2917</v>
      </c>
    </row>
    <row r="18237" spans="1:6" ht="14.25" customHeight="1" x14ac:dyDescent="0.2">
      <c r="A18237" s="35" t="s">
        <v>55830</v>
      </c>
      <c r="B18237" s="36" t="s">
        <v>55831</v>
      </c>
      <c r="C18237" s="37">
        <v>94111902</v>
      </c>
      <c r="D18237" s="38" t="s">
        <v>55832</v>
      </c>
      <c r="E18237" s="39" t="s">
        <v>1766</v>
      </c>
      <c r="F18237" s="37" t="s">
        <v>2917</v>
      </c>
    </row>
    <row r="18238" spans="1:6" ht="14.25" customHeight="1" x14ac:dyDescent="0.2">
      <c r="A18238" s="35" t="s">
        <v>55833</v>
      </c>
      <c r="B18238" s="36" t="s">
        <v>55831</v>
      </c>
      <c r="C18238" s="37">
        <v>94111903</v>
      </c>
      <c r="D18238" s="38" t="s">
        <v>55834</v>
      </c>
      <c r="E18238" s="39" t="s">
        <v>1766</v>
      </c>
      <c r="F18238" s="37" t="s">
        <v>2917</v>
      </c>
    </row>
    <row r="18239" spans="1:6" ht="14.25" customHeight="1" x14ac:dyDescent="0.2">
      <c r="A18239" s="35" t="s">
        <v>55835</v>
      </c>
      <c r="B18239" s="36" t="s">
        <v>55836</v>
      </c>
      <c r="C18239" s="37">
        <v>94112001</v>
      </c>
      <c r="D18239" s="38" t="s">
        <v>55837</v>
      </c>
      <c r="E18239" s="39" t="s">
        <v>1766</v>
      </c>
      <c r="F18239" s="37" t="s">
        <v>2917</v>
      </c>
    </row>
    <row r="18240" spans="1:6" ht="14.25" customHeight="1" x14ac:dyDescent="0.2">
      <c r="A18240" s="35" t="s">
        <v>55838</v>
      </c>
      <c r="B18240" s="36" t="s">
        <v>55839</v>
      </c>
      <c r="C18240" s="37">
        <v>94112002</v>
      </c>
      <c r="D18240" s="38" t="s">
        <v>55840</v>
      </c>
      <c r="E18240" s="39" t="s">
        <v>1766</v>
      </c>
      <c r="F18240" s="37" t="s">
        <v>2917</v>
      </c>
    </row>
    <row r="18241" spans="1:6" ht="14.25" customHeight="1" x14ac:dyDescent="0.2">
      <c r="A18241" s="35" t="s">
        <v>55841</v>
      </c>
      <c r="B18241" s="36" t="s">
        <v>55842</v>
      </c>
      <c r="C18241" s="37">
        <v>94112003</v>
      </c>
      <c r="D18241" s="38" t="s">
        <v>55843</v>
      </c>
      <c r="E18241" s="39" t="s">
        <v>1766</v>
      </c>
      <c r="F18241" s="37" t="s">
        <v>2917</v>
      </c>
    </row>
    <row r="18242" spans="1:6" ht="14.25" customHeight="1" x14ac:dyDescent="0.2">
      <c r="A18242" s="35" t="s">
        <v>55844</v>
      </c>
      <c r="B18242" s="36" t="s">
        <v>55845</v>
      </c>
      <c r="C18242" s="37">
        <v>94112004</v>
      </c>
      <c r="D18242" s="38" t="s">
        <v>55846</v>
      </c>
      <c r="E18242" s="39" t="s">
        <v>1766</v>
      </c>
      <c r="F18242" s="37" t="s">
        <v>2917</v>
      </c>
    </row>
    <row r="18243" spans="1:6" ht="14.25" customHeight="1" x14ac:dyDescent="0.2">
      <c r="A18243" s="35" t="s">
        <v>55847</v>
      </c>
      <c r="B18243" s="36" t="s">
        <v>55848</v>
      </c>
      <c r="C18243" s="37">
        <v>94112005</v>
      </c>
      <c r="D18243" s="38" t="s">
        <v>55849</v>
      </c>
      <c r="E18243" s="39" t="s">
        <v>1766</v>
      </c>
      <c r="F18243" s="37" t="s">
        <v>2917</v>
      </c>
    </row>
    <row r="18244" spans="1:6" ht="14.25" customHeight="1" x14ac:dyDescent="0.2">
      <c r="A18244" s="35" t="s">
        <v>55850</v>
      </c>
      <c r="B18244" s="36" t="s">
        <v>55851</v>
      </c>
      <c r="C18244" s="37">
        <v>94121501</v>
      </c>
      <c r="D18244" s="38" t="s">
        <v>55852</v>
      </c>
      <c r="E18244" s="39" t="s">
        <v>2538</v>
      </c>
      <c r="F18244" s="37" t="s">
        <v>2539</v>
      </c>
    </row>
    <row r="18245" spans="1:6" ht="14.25" customHeight="1" x14ac:dyDescent="0.2">
      <c r="A18245" s="35" t="s">
        <v>55853</v>
      </c>
      <c r="B18245" s="36" t="s">
        <v>55854</v>
      </c>
      <c r="C18245" s="37">
        <v>94121502</v>
      </c>
      <c r="D18245" s="38" t="s">
        <v>55855</v>
      </c>
      <c r="E18245" s="39" t="s">
        <v>2538</v>
      </c>
      <c r="F18245" s="37" t="s">
        <v>2539</v>
      </c>
    </row>
    <row r="18246" spans="1:6" ht="14.25" customHeight="1" x14ac:dyDescent="0.2">
      <c r="A18246" s="35" t="s">
        <v>55856</v>
      </c>
      <c r="B18246" s="36" t="s">
        <v>55857</v>
      </c>
      <c r="C18246" s="37">
        <v>94121503</v>
      </c>
      <c r="D18246" s="38" t="s">
        <v>55858</v>
      </c>
      <c r="E18246" s="39" t="s">
        <v>2538</v>
      </c>
      <c r="F18246" s="37" t="s">
        <v>2539</v>
      </c>
    </row>
    <row r="18247" spans="1:6" ht="14.25" customHeight="1" x14ac:dyDescent="0.2">
      <c r="A18247" s="35" t="s">
        <v>55859</v>
      </c>
      <c r="B18247" s="36" t="s">
        <v>55860</v>
      </c>
      <c r="C18247" s="37">
        <v>94121504</v>
      </c>
      <c r="D18247" s="38" t="s">
        <v>55861</v>
      </c>
      <c r="E18247" s="39" t="s">
        <v>2538</v>
      </c>
      <c r="F18247" s="37" t="s">
        <v>2539</v>
      </c>
    </row>
    <row r="18248" spans="1:6" ht="14.25" customHeight="1" x14ac:dyDescent="0.2">
      <c r="A18248" s="35" t="s">
        <v>55862</v>
      </c>
      <c r="B18248" s="36" t="s">
        <v>55863</v>
      </c>
      <c r="C18248" s="37">
        <v>94121505</v>
      </c>
      <c r="D18248" s="38" t="s">
        <v>55864</v>
      </c>
      <c r="E18248" s="39" t="s">
        <v>2538</v>
      </c>
      <c r="F18248" s="37" t="s">
        <v>2539</v>
      </c>
    </row>
    <row r="18249" spans="1:6" ht="14.25" customHeight="1" x14ac:dyDescent="0.2">
      <c r="A18249" s="35" t="s">
        <v>55865</v>
      </c>
      <c r="B18249" s="36" t="s">
        <v>55866</v>
      </c>
      <c r="C18249" s="37">
        <v>94121506</v>
      </c>
      <c r="D18249" s="38" t="s">
        <v>55867</v>
      </c>
      <c r="E18249" s="39" t="s">
        <v>2538</v>
      </c>
      <c r="F18249" s="37" t="s">
        <v>2539</v>
      </c>
    </row>
    <row r="18250" spans="1:6" ht="14.25" customHeight="1" x14ac:dyDescent="0.2">
      <c r="A18250" s="35" t="s">
        <v>55868</v>
      </c>
      <c r="B18250" s="36" t="s">
        <v>55866</v>
      </c>
      <c r="C18250" s="37">
        <v>94121507</v>
      </c>
      <c r="D18250" s="38" t="s">
        <v>55869</v>
      </c>
      <c r="E18250" s="39" t="s">
        <v>2538</v>
      </c>
      <c r="F18250" s="37" t="s">
        <v>2539</v>
      </c>
    </row>
    <row r="18251" spans="1:6" ht="14.25" customHeight="1" x14ac:dyDescent="0.2">
      <c r="A18251" s="35" t="s">
        <v>55870</v>
      </c>
      <c r="B18251" s="36" t="s">
        <v>55871</v>
      </c>
      <c r="C18251" s="37">
        <v>94121508</v>
      </c>
      <c r="D18251" s="38" t="s">
        <v>55872</v>
      </c>
      <c r="E18251" s="39" t="s">
        <v>2538</v>
      </c>
      <c r="F18251" s="37" t="s">
        <v>2539</v>
      </c>
    </row>
    <row r="18252" spans="1:6" ht="14.25" customHeight="1" x14ac:dyDescent="0.2">
      <c r="A18252" s="35" t="s">
        <v>55873</v>
      </c>
      <c r="B18252" s="36" t="s">
        <v>55874</v>
      </c>
      <c r="C18252" s="37">
        <v>94121509</v>
      </c>
      <c r="D18252" s="38" t="s">
        <v>55875</v>
      </c>
      <c r="E18252" s="39" t="s">
        <v>2538</v>
      </c>
      <c r="F18252" s="37" t="s">
        <v>2539</v>
      </c>
    </row>
    <row r="18253" spans="1:6" ht="14.25" customHeight="1" x14ac:dyDescent="0.2">
      <c r="A18253" s="35" t="s">
        <v>55876</v>
      </c>
      <c r="B18253" s="36" t="s">
        <v>55877</v>
      </c>
      <c r="C18253" s="37">
        <v>94121510</v>
      </c>
      <c r="D18253" s="38" t="s">
        <v>55878</v>
      </c>
      <c r="E18253" s="39" t="s">
        <v>2538</v>
      </c>
      <c r="F18253" s="37" t="s">
        <v>2539</v>
      </c>
    </row>
    <row r="18254" spans="1:6" ht="14.25" customHeight="1" x14ac:dyDescent="0.2">
      <c r="A18254" s="35" t="s">
        <v>55879</v>
      </c>
      <c r="B18254" s="36" t="s">
        <v>55880</v>
      </c>
      <c r="C18254" s="37">
        <v>94121511</v>
      </c>
      <c r="D18254" s="38" t="s">
        <v>55881</v>
      </c>
      <c r="E18254" s="39" t="s">
        <v>2538</v>
      </c>
      <c r="F18254" s="37" t="s">
        <v>2539</v>
      </c>
    </row>
    <row r="18255" spans="1:6" ht="14.25" customHeight="1" x14ac:dyDescent="0.2">
      <c r="A18255" s="35" t="s">
        <v>55882</v>
      </c>
      <c r="B18255" s="36" t="s">
        <v>55883</v>
      </c>
      <c r="C18255" s="37">
        <v>94121512</v>
      </c>
      <c r="D18255" s="38" t="s">
        <v>55884</v>
      </c>
      <c r="E18255" s="39" t="s">
        <v>2538</v>
      </c>
      <c r="F18255" s="37" t="s">
        <v>2539</v>
      </c>
    </row>
    <row r="18256" spans="1:6" ht="14.25" customHeight="1" x14ac:dyDescent="0.2">
      <c r="A18256" s="35" t="s">
        <v>55885</v>
      </c>
      <c r="B18256" s="36" t="s">
        <v>55886</v>
      </c>
      <c r="C18256" s="37">
        <v>94121513</v>
      </c>
      <c r="D18256" s="38" t="s">
        <v>55887</v>
      </c>
      <c r="E18256" s="39" t="s">
        <v>1766</v>
      </c>
      <c r="F18256" s="37" t="s">
        <v>2917</v>
      </c>
    </row>
    <row r="18257" spans="1:6" ht="14.25" customHeight="1" x14ac:dyDescent="0.2">
      <c r="A18257" s="35" t="s">
        <v>55888</v>
      </c>
      <c r="B18257" s="36" t="s">
        <v>55889</v>
      </c>
      <c r="C18257" s="37">
        <v>94121514</v>
      </c>
      <c r="D18257" s="38" t="s">
        <v>55890</v>
      </c>
      <c r="E18257" s="39" t="s">
        <v>1766</v>
      </c>
      <c r="F18257" s="37" t="s">
        <v>2917</v>
      </c>
    </row>
    <row r="18258" spans="1:6" ht="14.25" customHeight="1" x14ac:dyDescent="0.2">
      <c r="A18258" s="35" t="s">
        <v>55891</v>
      </c>
      <c r="B18258" s="36" t="s">
        <v>54606</v>
      </c>
      <c r="C18258" s="37">
        <v>94121601</v>
      </c>
      <c r="D18258" s="38" t="s">
        <v>54607</v>
      </c>
      <c r="E18258" s="39" t="s">
        <v>2538</v>
      </c>
      <c r="F18258" s="37" t="s">
        <v>2539</v>
      </c>
    </row>
    <row r="18259" spans="1:6" ht="14.25" customHeight="1" x14ac:dyDescent="0.2">
      <c r="A18259" s="35" t="s">
        <v>55892</v>
      </c>
      <c r="B18259" s="36" t="s">
        <v>55893</v>
      </c>
      <c r="C18259" s="37">
        <v>94121602</v>
      </c>
      <c r="D18259" s="38" t="s">
        <v>55894</v>
      </c>
      <c r="E18259" s="39" t="s">
        <v>2538</v>
      </c>
      <c r="F18259" s="37" t="s">
        <v>2539</v>
      </c>
    </row>
    <row r="18260" spans="1:6" ht="14.25" customHeight="1" x14ac:dyDescent="0.2">
      <c r="A18260" s="35" t="s">
        <v>55895</v>
      </c>
      <c r="B18260" s="36" t="s">
        <v>55896</v>
      </c>
      <c r="C18260" s="37">
        <v>94121603</v>
      </c>
      <c r="D18260" s="38" t="s">
        <v>55897</v>
      </c>
      <c r="E18260" s="39" t="s">
        <v>2538</v>
      </c>
      <c r="F18260" s="37" t="s">
        <v>2539</v>
      </c>
    </row>
    <row r="18261" spans="1:6" ht="14.25" customHeight="1" x14ac:dyDescent="0.2">
      <c r="A18261" s="35" t="s">
        <v>55898</v>
      </c>
      <c r="B18261" s="36" t="s">
        <v>55899</v>
      </c>
      <c r="C18261" s="37">
        <v>94121604</v>
      </c>
      <c r="D18261" s="38" t="s">
        <v>55900</v>
      </c>
      <c r="E18261" s="39" t="s">
        <v>2538</v>
      </c>
      <c r="F18261" s="37" t="s">
        <v>2539</v>
      </c>
    </row>
    <row r="18262" spans="1:6" ht="14.25" customHeight="1" x14ac:dyDescent="0.2">
      <c r="A18262" s="35" t="s">
        <v>55901</v>
      </c>
      <c r="B18262" s="36" t="s">
        <v>55902</v>
      </c>
      <c r="C18262" s="37">
        <v>94121605</v>
      </c>
      <c r="D18262" s="38" t="s">
        <v>55903</v>
      </c>
      <c r="E18262" s="39" t="s">
        <v>2538</v>
      </c>
      <c r="F18262" s="37" t="s">
        <v>2539</v>
      </c>
    </row>
    <row r="18263" spans="1:6" ht="14.25" customHeight="1" x14ac:dyDescent="0.2">
      <c r="A18263" s="35" t="s">
        <v>55904</v>
      </c>
      <c r="B18263" s="36" t="s">
        <v>55905</v>
      </c>
      <c r="C18263" s="37">
        <v>94121606</v>
      </c>
      <c r="D18263" s="38" t="s">
        <v>55906</v>
      </c>
      <c r="E18263" s="39" t="s">
        <v>2538</v>
      </c>
      <c r="F18263" s="37" t="s">
        <v>2539</v>
      </c>
    </row>
    <row r="18264" spans="1:6" ht="14.25" customHeight="1" x14ac:dyDescent="0.2">
      <c r="A18264" s="35" t="s">
        <v>55907</v>
      </c>
      <c r="B18264" s="36" t="s">
        <v>55908</v>
      </c>
      <c r="C18264" s="37">
        <v>94121607</v>
      </c>
      <c r="D18264" s="38" t="s">
        <v>55909</v>
      </c>
      <c r="E18264" s="39" t="s">
        <v>2538</v>
      </c>
      <c r="F18264" s="37" t="s">
        <v>2539</v>
      </c>
    </row>
    <row r="18265" spans="1:6" ht="14.25" customHeight="1" x14ac:dyDescent="0.2">
      <c r="A18265" s="35" t="s">
        <v>55910</v>
      </c>
      <c r="B18265" s="36" t="s">
        <v>55911</v>
      </c>
      <c r="C18265" s="37">
        <v>94121701</v>
      </c>
      <c r="D18265" s="38" t="s">
        <v>55912</v>
      </c>
      <c r="E18265" s="39" t="s">
        <v>2538</v>
      </c>
      <c r="F18265" s="37" t="s">
        <v>2539</v>
      </c>
    </row>
    <row r="18266" spans="1:6" ht="14.25" customHeight="1" x14ac:dyDescent="0.2">
      <c r="A18266" s="35" t="s">
        <v>55913</v>
      </c>
      <c r="B18266" s="36" t="s">
        <v>55914</v>
      </c>
      <c r="C18266" s="37">
        <v>94121702</v>
      </c>
      <c r="D18266" s="38" t="s">
        <v>55915</v>
      </c>
      <c r="E18266" s="39" t="s">
        <v>2538</v>
      </c>
      <c r="F18266" s="37" t="s">
        <v>2539</v>
      </c>
    </row>
    <row r="18267" spans="1:6" ht="14.25" customHeight="1" x14ac:dyDescent="0.2">
      <c r="A18267" s="35" t="s">
        <v>55916</v>
      </c>
      <c r="B18267" s="36" t="s">
        <v>55917</v>
      </c>
      <c r="C18267" s="37">
        <v>94121703</v>
      </c>
      <c r="D18267" s="38" t="s">
        <v>55918</v>
      </c>
      <c r="E18267" s="39" t="s">
        <v>2538</v>
      </c>
      <c r="F18267" s="37" t="s">
        <v>2539</v>
      </c>
    </row>
    <row r="18268" spans="1:6" ht="14.25" customHeight="1" x14ac:dyDescent="0.2">
      <c r="A18268" s="35" t="s">
        <v>55919</v>
      </c>
      <c r="B18268" s="36" t="s">
        <v>55920</v>
      </c>
      <c r="C18268" s="37">
        <v>94121704</v>
      </c>
      <c r="D18268" s="38" t="s">
        <v>55921</v>
      </c>
      <c r="E18268" s="39" t="s">
        <v>2538</v>
      </c>
      <c r="F18268" s="37" t="s">
        <v>2539</v>
      </c>
    </row>
    <row r="18269" spans="1:6" ht="14.25" customHeight="1" x14ac:dyDescent="0.2">
      <c r="A18269" s="35" t="s">
        <v>55922</v>
      </c>
      <c r="B18269" s="36" t="s">
        <v>55923</v>
      </c>
      <c r="C18269" s="37">
        <v>94121801</v>
      </c>
      <c r="D18269" s="38" t="s">
        <v>55924</v>
      </c>
      <c r="E18269" s="39" t="s">
        <v>2538</v>
      </c>
      <c r="F18269" s="37" t="s">
        <v>2539</v>
      </c>
    </row>
    <row r="18270" spans="1:6" ht="14.25" customHeight="1" x14ac:dyDescent="0.2">
      <c r="A18270" s="35" t="s">
        <v>55925</v>
      </c>
      <c r="B18270" s="36" t="s">
        <v>55926</v>
      </c>
      <c r="C18270" s="37">
        <v>94121802</v>
      </c>
      <c r="D18270" s="38" t="s">
        <v>55927</v>
      </c>
      <c r="E18270" s="39" t="s">
        <v>2538</v>
      </c>
      <c r="F18270" s="37" t="s">
        <v>2539</v>
      </c>
    </row>
    <row r="18271" spans="1:6" ht="14.25" customHeight="1" x14ac:dyDescent="0.2">
      <c r="A18271" s="35" t="s">
        <v>55928</v>
      </c>
      <c r="B18271" s="36" t="s">
        <v>55929</v>
      </c>
      <c r="C18271" s="37">
        <v>94121803</v>
      </c>
      <c r="D18271" s="38" t="s">
        <v>55930</v>
      </c>
      <c r="E18271" s="39" t="s">
        <v>2538</v>
      </c>
      <c r="F18271" s="37" t="s">
        <v>2539</v>
      </c>
    </row>
    <row r="18272" spans="1:6" ht="14.25" customHeight="1" x14ac:dyDescent="0.2">
      <c r="A18272" s="35" t="s">
        <v>55931</v>
      </c>
      <c r="B18272" s="36" t="s">
        <v>55932</v>
      </c>
      <c r="C18272" s="37">
        <v>94121804</v>
      </c>
      <c r="D18272" s="38" t="s">
        <v>55933</v>
      </c>
      <c r="E18272" s="39" t="s">
        <v>2538</v>
      </c>
      <c r="F18272" s="37" t="s">
        <v>2539</v>
      </c>
    </row>
    <row r="18273" spans="1:6" ht="14.25" customHeight="1" x14ac:dyDescent="0.2">
      <c r="A18273" s="35" t="s">
        <v>55934</v>
      </c>
      <c r="B18273" s="36" t="s">
        <v>55935</v>
      </c>
      <c r="C18273" s="37">
        <v>94121805</v>
      </c>
      <c r="D18273" s="38" t="s">
        <v>55936</v>
      </c>
      <c r="E18273" s="39" t="s">
        <v>2538</v>
      </c>
      <c r="F18273" s="37" t="s">
        <v>2539</v>
      </c>
    </row>
    <row r="18274" spans="1:6" ht="14.25" customHeight="1" x14ac:dyDescent="0.2">
      <c r="A18274" s="35" t="s">
        <v>55937</v>
      </c>
      <c r="B18274" s="36" t="s">
        <v>55938</v>
      </c>
      <c r="C18274" s="37">
        <v>94131501</v>
      </c>
      <c r="D18274" s="38" t="s">
        <v>55939</v>
      </c>
      <c r="E18274" s="39" t="s">
        <v>1766</v>
      </c>
      <c r="F18274" s="37" t="s">
        <v>2917</v>
      </c>
    </row>
    <row r="18275" spans="1:6" ht="14.25" customHeight="1" x14ac:dyDescent="0.2">
      <c r="A18275" s="35" t="s">
        <v>55940</v>
      </c>
      <c r="B18275" s="36" t="s">
        <v>55941</v>
      </c>
      <c r="C18275" s="37">
        <v>94131502</v>
      </c>
      <c r="D18275" s="38" t="s">
        <v>55942</v>
      </c>
      <c r="E18275" s="39" t="s">
        <v>1766</v>
      </c>
      <c r="F18275" s="37" t="s">
        <v>2917</v>
      </c>
    </row>
    <row r="18276" spans="1:6" ht="14.25" customHeight="1" x14ac:dyDescent="0.2">
      <c r="A18276" s="35" t="s">
        <v>1703</v>
      </c>
      <c r="B18276" s="36" t="s">
        <v>55943</v>
      </c>
      <c r="C18276" s="37">
        <v>94131503</v>
      </c>
      <c r="D18276" s="38" t="s">
        <v>55944</v>
      </c>
      <c r="E18276" s="39" t="s">
        <v>1683</v>
      </c>
      <c r="F18276" s="37" t="s">
        <v>6231</v>
      </c>
    </row>
    <row r="18277" spans="1:6" ht="14.25" customHeight="1" x14ac:dyDescent="0.2">
      <c r="A18277" s="35" t="s">
        <v>55945</v>
      </c>
      <c r="B18277" s="36" t="s">
        <v>55946</v>
      </c>
      <c r="C18277" s="37">
        <v>94131504</v>
      </c>
      <c r="D18277" s="38" t="s">
        <v>55947</v>
      </c>
      <c r="E18277" s="39" t="s">
        <v>1766</v>
      </c>
      <c r="F18277" s="37" t="s">
        <v>2917</v>
      </c>
    </row>
    <row r="18278" spans="1:6" ht="14.25" customHeight="1" x14ac:dyDescent="0.2">
      <c r="A18278" s="35" t="s">
        <v>55948</v>
      </c>
      <c r="B18278" s="36" t="s">
        <v>55949</v>
      </c>
      <c r="C18278" s="37">
        <v>94131601</v>
      </c>
      <c r="D18278" s="38" t="s">
        <v>55950</v>
      </c>
      <c r="E18278" s="39" t="s">
        <v>1766</v>
      </c>
      <c r="F18278" s="37" t="s">
        <v>2917</v>
      </c>
    </row>
    <row r="18279" spans="1:6" ht="14.25" customHeight="1" x14ac:dyDescent="0.2">
      <c r="A18279" s="35" t="s">
        <v>55951</v>
      </c>
      <c r="B18279" s="36" t="s">
        <v>55952</v>
      </c>
      <c r="C18279" s="37">
        <v>94131602</v>
      </c>
      <c r="D18279" s="38" t="s">
        <v>55953</v>
      </c>
      <c r="E18279" s="39" t="s">
        <v>1766</v>
      </c>
      <c r="F18279" s="37" t="s">
        <v>2917</v>
      </c>
    </row>
    <row r="18280" spans="1:6" ht="14.25" customHeight="1" x14ac:dyDescent="0.2">
      <c r="A18280" s="35" t="s">
        <v>1678</v>
      </c>
      <c r="B18280" s="36" t="s">
        <v>55954</v>
      </c>
      <c r="C18280" s="37">
        <v>94131603</v>
      </c>
      <c r="D18280" s="38" t="s">
        <v>55955</v>
      </c>
      <c r="E18280" s="39" t="s">
        <v>1679</v>
      </c>
      <c r="F18280" s="37" t="s">
        <v>51973</v>
      </c>
    </row>
    <row r="18281" spans="1:6" ht="14.25" customHeight="1" x14ac:dyDescent="0.2">
      <c r="A18281" s="35" t="s">
        <v>55956</v>
      </c>
      <c r="B18281" s="36" t="s">
        <v>55957</v>
      </c>
      <c r="C18281" s="37">
        <v>94131604</v>
      </c>
      <c r="D18281" s="38" t="s">
        <v>55958</v>
      </c>
      <c r="E18281" s="39" t="s">
        <v>1766</v>
      </c>
      <c r="F18281" s="37" t="s">
        <v>2917</v>
      </c>
    </row>
    <row r="18282" spans="1:6" ht="14.25" customHeight="1" x14ac:dyDescent="0.2">
      <c r="A18282" s="35" t="s">
        <v>55959</v>
      </c>
      <c r="B18282" s="36" t="s">
        <v>55960</v>
      </c>
      <c r="C18282" s="37">
        <v>94131605</v>
      </c>
      <c r="D18282" s="38" t="s">
        <v>55961</v>
      </c>
      <c r="E18282" s="39" t="s">
        <v>1766</v>
      </c>
      <c r="F18282" s="37" t="s">
        <v>2917</v>
      </c>
    </row>
    <row r="18283" spans="1:6" ht="14.25" customHeight="1" x14ac:dyDescent="0.2">
      <c r="A18283" s="35" t="s">
        <v>55962</v>
      </c>
      <c r="B18283" s="36" t="s">
        <v>55963</v>
      </c>
      <c r="C18283" s="37">
        <v>94131606</v>
      </c>
      <c r="D18283" s="38" t="s">
        <v>55964</v>
      </c>
      <c r="E18283" s="39" t="s">
        <v>1766</v>
      </c>
      <c r="F18283" s="37" t="s">
        <v>2917</v>
      </c>
    </row>
    <row r="18284" spans="1:6" ht="14.25" customHeight="1" x14ac:dyDescent="0.2">
      <c r="A18284" s="35" t="s">
        <v>55965</v>
      </c>
      <c r="B18284" s="36" t="s">
        <v>55966</v>
      </c>
      <c r="C18284" s="37">
        <v>94131607</v>
      </c>
      <c r="D18284" s="38" t="s">
        <v>55967</v>
      </c>
      <c r="E18284" s="39" t="s">
        <v>1766</v>
      </c>
      <c r="F18284" s="37" t="s">
        <v>2917</v>
      </c>
    </row>
    <row r="18285" spans="1:6" ht="14.25" customHeight="1" x14ac:dyDescent="0.2">
      <c r="A18285" s="35" t="s">
        <v>55968</v>
      </c>
      <c r="B18285" s="36" t="s">
        <v>55969</v>
      </c>
      <c r="C18285" s="37">
        <v>94131608</v>
      </c>
      <c r="D18285" s="38" t="s">
        <v>55970</v>
      </c>
      <c r="E18285" s="39" t="s">
        <v>1766</v>
      </c>
      <c r="F18285" s="37" t="s">
        <v>2917</v>
      </c>
    </row>
    <row r="18286" spans="1:6" ht="14.25" customHeight="1" x14ac:dyDescent="0.2">
      <c r="A18286" s="35" t="s">
        <v>55971</v>
      </c>
      <c r="B18286" s="36" t="s">
        <v>55972</v>
      </c>
      <c r="C18286" s="37">
        <v>94131701</v>
      </c>
      <c r="D18286" s="38" t="s">
        <v>55973</v>
      </c>
      <c r="E18286" s="39" t="s">
        <v>1683</v>
      </c>
      <c r="F18286" s="37"/>
    </row>
    <row r="18287" spans="1:6" ht="14.25" customHeight="1" x14ac:dyDescent="0.2">
      <c r="A18287" s="35" t="s">
        <v>55974</v>
      </c>
      <c r="B18287" s="36" t="s">
        <v>55975</v>
      </c>
      <c r="C18287" s="37">
        <v>94131702</v>
      </c>
      <c r="D18287" s="38" t="s">
        <v>55976</v>
      </c>
      <c r="E18287" s="39" t="s">
        <v>1683</v>
      </c>
      <c r="F18287" s="37"/>
    </row>
    <row r="18288" spans="1:6" ht="14.25" customHeight="1" x14ac:dyDescent="0.2">
      <c r="A18288" s="35" t="s">
        <v>55977</v>
      </c>
      <c r="B18288" s="36" t="s">
        <v>55978</v>
      </c>
      <c r="C18288" s="37">
        <v>94131703</v>
      </c>
      <c r="D18288" s="38" t="s">
        <v>55979</v>
      </c>
      <c r="E18288" s="39" t="s">
        <v>1683</v>
      </c>
      <c r="F18288" s="37"/>
    </row>
    <row r="18289" spans="1:6" ht="14.25" customHeight="1" x14ac:dyDescent="0.2">
      <c r="A18289" s="35" t="s">
        <v>55980</v>
      </c>
      <c r="B18289" s="36" t="s">
        <v>55981</v>
      </c>
      <c r="C18289" s="37">
        <v>94131704</v>
      </c>
      <c r="D18289" s="38" t="s">
        <v>55980</v>
      </c>
      <c r="E18289" s="39" t="s">
        <v>1766</v>
      </c>
      <c r="F18289" s="37" t="s">
        <v>2917</v>
      </c>
    </row>
    <row r="18290" spans="1:6" ht="14.25" customHeight="1" x14ac:dyDescent="0.2">
      <c r="A18290" s="35" t="s">
        <v>55982</v>
      </c>
      <c r="B18290" s="36" t="s">
        <v>55983</v>
      </c>
      <c r="C18290" s="37">
        <v>94131801</v>
      </c>
      <c r="D18290" s="38" t="s">
        <v>55984</v>
      </c>
      <c r="E18290" s="39" t="s">
        <v>1683</v>
      </c>
      <c r="F18290" s="37"/>
    </row>
    <row r="18291" spans="1:6" ht="14.25" customHeight="1" x14ac:dyDescent="0.2">
      <c r="A18291" s="35" t="s">
        <v>55985</v>
      </c>
      <c r="B18291" s="36" t="s">
        <v>55986</v>
      </c>
      <c r="C18291" s="37">
        <v>94131802</v>
      </c>
      <c r="D18291" s="38" t="s">
        <v>55987</v>
      </c>
      <c r="E18291" s="39" t="s">
        <v>1683</v>
      </c>
      <c r="F18291" s="37"/>
    </row>
    <row r="18292" spans="1:6" ht="14.25" customHeight="1" x14ac:dyDescent="0.2">
      <c r="A18292" s="35" t="s">
        <v>55988</v>
      </c>
      <c r="B18292" s="36" t="s">
        <v>55989</v>
      </c>
      <c r="C18292" s="37">
        <v>94131803</v>
      </c>
      <c r="D18292" s="38" t="s">
        <v>55990</v>
      </c>
      <c r="E18292" s="39" t="s">
        <v>1683</v>
      </c>
      <c r="F18292" s="37"/>
    </row>
    <row r="18293" spans="1:6" ht="14.25" customHeight="1" x14ac:dyDescent="0.2">
      <c r="A18293" s="35" t="s">
        <v>55991</v>
      </c>
      <c r="B18293" s="36" t="s">
        <v>55992</v>
      </c>
      <c r="C18293" s="37">
        <v>94131804</v>
      </c>
      <c r="D18293" s="38" t="s">
        <v>55993</v>
      </c>
      <c r="E18293" s="39" t="s">
        <v>1683</v>
      </c>
      <c r="F18293" s="37"/>
    </row>
    <row r="18294" spans="1:6" ht="14.25" customHeight="1" x14ac:dyDescent="0.2">
      <c r="A18294" s="35" t="s">
        <v>55994</v>
      </c>
      <c r="B18294" s="36" t="s">
        <v>55995</v>
      </c>
      <c r="C18294" s="37">
        <v>94131805</v>
      </c>
      <c r="D18294" s="38" t="s">
        <v>55996</v>
      </c>
      <c r="E18294" s="39" t="s">
        <v>1766</v>
      </c>
      <c r="F18294" s="37" t="s">
        <v>2917</v>
      </c>
    </row>
    <row r="18295" spans="1:6" ht="14.25" customHeight="1" x14ac:dyDescent="0.2">
      <c r="A18295" s="35" t="s">
        <v>55997</v>
      </c>
      <c r="B18295" s="36" t="s">
        <v>55998</v>
      </c>
      <c r="C18295" s="37">
        <v>94131901</v>
      </c>
      <c r="D18295" s="38" t="s">
        <v>55999</v>
      </c>
      <c r="E18295" s="39" t="s">
        <v>1683</v>
      </c>
      <c r="F18295" s="37"/>
    </row>
    <row r="18296" spans="1:6" ht="14.25" customHeight="1" x14ac:dyDescent="0.2">
      <c r="A18296" s="35" t="s">
        <v>56000</v>
      </c>
      <c r="B18296" s="36" t="s">
        <v>56001</v>
      </c>
      <c r="C18296" s="37">
        <v>94131902</v>
      </c>
      <c r="D18296" s="38" t="s">
        <v>56002</v>
      </c>
      <c r="E18296" s="39" t="s">
        <v>1683</v>
      </c>
      <c r="F18296" s="37"/>
    </row>
    <row r="18297" spans="1:6" ht="14.25" customHeight="1" x14ac:dyDescent="0.2">
      <c r="A18297" s="41" t="s">
        <v>56003</v>
      </c>
      <c r="B18297" s="36" t="s">
        <v>56004</v>
      </c>
      <c r="C18297" s="37">
        <v>94131903</v>
      </c>
      <c r="D18297" s="38" t="s">
        <v>56005</v>
      </c>
      <c r="E18297" s="39" t="s">
        <v>1683</v>
      </c>
      <c r="F18297" s="37"/>
    </row>
    <row r="18298" spans="1:6" ht="14.25" customHeight="1" x14ac:dyDescent="0.2">
      <c r="A18298" s="35" t="s">
        <v>56006</v>
      </c>
      <c r="B18298" s="36" t="s">
        <v>56007</v>
      </c>
      <c r="C18298" s="37">
        <v>94132001</v>
      </c>
      <c r="D18298" s="38" t="s">
        <v>56008</v>
      </c>
      <c r="E18298" s="39" t="s">
        <v>1766</v>
      </c>
      <c r="F18298" s="37" t="s">
        <v>2917</v>
      </c>
    </row>
    <row r="18299" spans="1:6" ht="14.25" customHeight="1" x14ac:dyDescent="0.2">
      <c r="A18299" s="35" t="s">
        <v>56009</v>
      </c>
      <c r="B18299" s="36" t="s">
        <v>56010</v>
      </c>
      <c r="C18299" s="37">
        <v>94132002</v>
      </c>
      <c r="D18299" s="38" t="s">
        <v>56011</v>
      </c>
      <c r="E18299" s="39" t="s">
        <v>1766</v>
      </c>
      <c r="F18299" s="37" t="s">
        <v>2917</v>
      </c>
    </row>
    <row r="18300" spans="1:6" ht="14.25" customHeight="1" x14ac:dyDescent="0.2">
      <c r="A18300" s="35" t="s">
        <v>56012</v>
      </c>
      <c r="B18300" s="36" t="s">
        <v>56013</v>
      </c>
      <c r="C18300" s="37">
        <v>94132003</v>
      </c>
      <c r="D18300" s="38" t="s">
        <v>56014</v>
      </c>
      <c r="E18300" s="39" t="s">
        <v>1683</v>
      </c>
      <c r="F18300" s="37"/>
    </row>
    <row r="18301" spans="1:6" ht="14.25" customHeight="1" x14ac:dyDescent="0.2">
      <c r="A18301" s="35" t="s">
        <v>56015</v>
      </c>
      <c r="B18301" s="36" t="s">
        <v>56016</v>
      </c>
      <c r="C18301" s="37">
        <v>94132004</v>
      </c>
      <c r="D18301" s="38" t="s">
        <v>56017</v>
      </c>
      <c r="E18301" s="39" t="s">
        <v>1683</v>
      </c>
      <c r="F18301" s="37"/>
    </row>
    <row r="18302" spans="1:6" ht="14.25" customHeight="1" x14ac:dyDescent="0.2">
      <c r="A18302" s="35" t="s">
        <v>56018</v>
      </c>
      <c r="B18302" s="36" t="s">
        <v>56019</v>
      </c>
      <c r="C18302" s="37">
        <v>94132005</v>
      </c>
      <c r="D18302" s="38" t="s">
        <v>56020</v>
      </c>
      <c r="E18302" s="39" t="s">
        <v>1683</v>
      </c>
      <c r="F18302" s="37"/>
    </row>
  </sheetData>
  <pageMargins left="0.7" right="0.7" top="0.75" bottom="0.75" header="0" footer="0"/>
  <pageSetup orientation="landscape"/>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00"/>
  <sheetViews>
    <sheetView workbookViewId="0">
      <selection sqref="A1:E1"/>
    </sheetView>
  </sheetViews>
  <sheetFormatPr defaultColWidth="12.625" defaultRowHeight="15" customHeight="1" x14ac:dyDescent="0.2"/>
  <cols>
    <col min="1" max="1" width="53.625" customWidth="1"/>
    <col min="2" max="2" width="21.875" customWidth="1"/>
    <col min="3" max="4" width="24.25" customWidth="1"/>
    <col min="5" max="5" width="18.25" customWidth="1"/>
    <col min="6" max="6" width="18.125" customWidth="1"/>
    <col min="7" max="7" width="18.25" customWidth="1"/>
    <col min="8" max="8" width="14.375" customWidth="1"/>
    <col min="9" max="9" width="13.375" customWidth="1"/>
    <col min="10" max="26" width="8.625" customWidth="1"/>
  </cols>
  <sheetData>
    <row r="1" spans="1:9" ht="14.25" customHeight="1" x14ac:dyDescent="0.25">
      <c r="A1" s="459" t="s">
        <v>56021</v>
      </c>
      <c r="B1" s="460"/>
      <c r="C1" s="460"/>
      <c r="D1" s="460"/>
      <c r="E1" s="460"/>
      <c r="G1" s="5"/>
    </row>
    <row r="2" spans="1:9" ht="14.25" customHeight="1" x14ac:dyDescent="0.2">
      <c r="B2" s="5"/>
      <c r="G2" s="5"/>
    </row>
    <row r="3" spans="1:9" ht="14.25" customHeight="1" x14ac:dyDescent="0.2">
      <c r="A3" s="42" t="s">
        <v>1517</v>
      </c>
      <c r="B3" s="42" t="s">
        <v>56022</v>
      </c>
      <c r="C3" s="43" t="s">
        <v>56023</v>
      </c>
      <c r="D3" s="43" t="s">
        <v>56024</v>
      </c>
      <c r="E3" s="43" t="s">
        <v>56025</v>
      </c>
      <c r="G3" s="5"/>
    </row>
    <row r="4" spans="1:9" ht="14.25" customHeight="1" x14ac:dyDescent="0.2">
      <c r="A4" s="4" t="s">
        <v>707</v>
      </c>
      <c r="B4" s="44"/>
      <c r="C4" s="44">
        <v>2020000</v>
      </c>
      <c r="D4" s="44">
        <f t="shared" ref="D4:D24" si="0">C4-B4</f>
        <v>2020000</v>
      </c>
      <c r="E4" s="45">
        <f t="shared" ref="E4:E21" si="1">D4/C4</f>
        <v>1</v>
      </c>
      <c r="G4" s="5"/>
    </row>
    <row r="5" spans="1:9" ht="14.25" customHeight="1" x14ac:dyDescent="0.2">
      <c r="A5" s="46" t="s">
        <v>1614</v>
      </c>
      <c r="B5" s="47">
        <v>1800000</v>
      </c>
      <c r="C5" s="47">
        <v>1959000</v>
      </c>
      <c r="D5" s="47">
        <f t="shared" si="0"/>
        <v>159000</v>
      </c>
      <c r="E5" s="48">
        <f t="shared" si="1"/>
        <v>8.1163859111791734E-2</v>
      </c>
      <c r="G5" s="5"/>
    </row>
    <row r="6" spans="1:9" ht="14.25" customHeight="1" x14ac:dyDescent="0.2">
      <c r="A6" s="4" t="s">
        <v>1659</v>
      </c>
      <c r="B6" s="44">
        <v>42997172</v>
      </c>
      <c r="C6" s="44">
        <v>46441924.164500006</v>
      </c>
      <c r="D6" s="44">
        <f t="shared" si="0"/>
        <v>3444752.1645000055</v>
      </c>
      <c r="E6" s="45">
        <f t="shared" si="1"/>
        <v>7.4173329948571731E-2</v>
      </c>
      <c r="G6" s="5"/>
    </row>
    <row r="7" spans="1:9" ht="14.25" customHeight="1" x14ac:dyDescent="0.2">
      <c r="A7" s="46" t="s">
        <v>1676</v>
      </c>
      <c r="B7" s="47">
        <v>2275000</v>
      </c>
      <c r="C7" s="47">
        <v>2150000</v>
      </c>
      <c r="D7" s="47">
        <f t="shared" si="0"/>
        <v>-125000</v>
      </c>
      <c r="E7" s="48">
        <f t="shared" si="1"/>
        <v>-5.8139534883720929E-2</v>
      </c>
      <c r="F7" s="5"/>
      <c r="G7" s="5"/>
    </row>
    <row r="8" spans="1:9" ht="14.25" customHeight="1" x14ac:dyDescent="0.2">
      <c r="A8" s="4" t="s">
        <v>792</v>
      </c>
      <c r="B8" s="44">
        <v>7117000</v>
      </c>
      <c r="C8" s="44">
        <v>4456000</v>
      </c>
      <c r="D8" s="44">
        <f t="shared" si="0"/>
        <v>-2661000</v>
      </c>
      <c r="E8" s="45">
        <f t="shared" si="1"/>
        <v>-0.59717235188509876</v>
      </c>
      <c r="F8" s="5"/>
      <c r="G8" s="5"/>
    </row>
    <row r="9" spans="1:9" ht="14.25" customHeight="1" x14ac:dyDescent="0.2">
      <c r="A9" s="46" t="s">
        <v>56026</v>
      </c>
      <c r="B9" s="47">
        <v>25975500</v>
      </c>
      <c r="C9" s="47">
        <v>25975580</v>
      </c>
      <c r="D9" s="47">
        <f t="shared" si="0"/>
        <v>80</v>
      </c>
      <c r="E9" s="49">
        <f t="shared" si="1"/>
        <v>3.0798157346245973E-6</v>
      </c>
      <c r="F9" s="5"/>
      <c r="G9" s="5"/>
    </row>
    <row r="10" spans="1:9" ht="14.25" customHeight="1" x14ac:dyDescent="0.2">
      <c r="A10" s="4" t="s">
        <v>654</v>
      </c>
      <c r="B10" s="5">
        <v>28919900</v>
      </c>
      <c r="C10" s="5">
        <v>58919900</v>
      </c>
      <c r="D10" s="5">
        <f t="shared" si="0"/>
        <v>30000000</v>
      </c>
      <c r="E10" s="50">
        <f t="shared" si="1"/>
        <v>0.50916583361478884</v>
      </c>
      <c r="F10" s="44"/>
      <c r="G10" s="5"/>
    </row>
    <row r="11" spans="1:9" ht="14.25" customHeight="1" x14ac:dyDescent="0.2">
      <c r="A11" s="46" t="s">
        <v>56027</v>
      </c>
      <c r="B11" s="47">
        <v>1389017521.1283298</v>
      </c>
      <c r="C11" s="47">
        <v>1719442294.0543189</v>
      </c>
      <c r="D11" s="47">
        <f t="shared" si="0"/>
        <v>330424772.92598915</v>
      </c>
      <c r="E11" s="51">
        <f t="shared" si="1"/>
        <v>0.19216973670391216</v>
      </c>
      <c r="F11" s="5"/>
      <c r="G11" s="5"/>
    </row>
    <row r="12" spans="1:9" ht="14.25" customHeight="1" x14ac:dyDescent="0.2">
      <c r="A12" s="4" t="s">
        <v>1558</v>
      </c>
      <c r="B12" s="44">
        <v>46635029.600000001</v>
      </c>
      <c r="C12" s="44">
        <v>46635029.600000001</v>
      </c>
      <c r="D12" s="44">
        <f t="shared" si="0"/>
        <v>0</v>
      </c>
      <c r="E12" s="50">
        <f t="shared" si="1"/>
        <v>0</v>
      </c>
      <c r="F12" s="5"/>
      <c r="G12" s="5"/>
    </row>
    <row r="13" spans="1:9" ht="14.25" customHeight="1" x14ac:dyDescent="0.2">
      <c r="A13" s="46" t="s">
        <v>1563</v>
      </c>
      <c r="B13" s="47">
        <v>69053493.25</v>
      </c>
      <c r="C13" s="47">
        <v>69053493.25</v>
      </c>
      <c r="D13" s="47">
        <f t="shared" si="0"/>
        <v>0</v>
      </c>
      <c r="E13" s="49">
        <f t="shared" si="1"/>
        <v>0</v>
      </c>
      <c r="G13" s="5"/>
    </row>
    <row r="14" spans="1:9" ht="14.25" customHeight="1" x14ac:dyDescent="0.2">
      <c r="A14" s="4" t="s">
        <v>1565</v>
      </c>
      <c r="B14" s="44">
        <v>60790470</v>
      </c>
      <c r="C14" s="44">
        <v>60790470</v>
      </c>
      <c r="D14" s="44">
        <f t="shared" si="0"/>
        <v>0</v>
      </c>
      <c r="E14" s="50">
        <f t="shared" si="1"/>
        <v>0</v>
      </c>
      <c r="G14" s="5"/>
    </row>
    <row r="15" spans="1:9" ht="14.25" customHeight="1" x14ac:dyDescent="0.2">
      <c r="A15" s="46" t="s">
        <v>1567</v>
      </c>
      <c r="B15" s="47">
        <v>41766420</v>
      </c>
      <c r="C15" s="47">
        <v>41766420</v>
      </c>
      <c r="D15" s="47">
        <f t="shared" si="0"/>
        <v>0</v>
      </c>
      <c r="E15" s="49">
        <f t="shared" si="1"/>
        <v>0</v>
      </c>
      <c r="G15" s="5"/>
      <c r="H15" s="5">
        <f>B15-C15</f>
        <v>0</v>
      </c>
      <c r="I15" s="5">
        <f>H15+G15</f>
        <v>0</v>
      </c>
    </row>
    <row r="16" spans="1:9" ht="14.25" customHeight="1" x14ac:dyDescent="0.2">
      <c r="A16" s="4" t="s">
        <v>1568</v>
      </c>
      <c r="B16" s="44">
        <v>50252720</v>
      </c>
      <c r="C16" s="44">
        <v>50252720</v>
      </c>
      <c r="D16" s="44">
        <f t="shared" si="0"/>
        <v>0</v>
      </c>
      <c r="E16" s="50">
        <f t="shared" si="1"/>
        <v>0</v>
      </c>
      <c r="G16" s="5"/>
    </row>
    <row r="17" spans="1:7" ht="14.25" customHeight="1" x14ac:dyDescent="0.2">
      <c r="A17" s="46" t="s">
        <v>1564</v>
      </c>
      <c r="B17" s="47">
        <v>60857556</v>
      </c>
      <c r="C17" s="47">
        <v>60857556</v>
      </c>
      <c r="D17" s="47">
        <f t="shared" si="0"/>
        <v>0</v>
      </c>
      <c r="E17" s="48">
        <f t="shared" si="1"/>
        <v>0</v>
      </c>
      <c r="F17" s="5"/>
      <c r="G17" s="5"/>
    </row>
    <row r="18" spans="1:7" ht="14.25" customHeight="1" x14ac:dyDescent="0.2">
      <c r="A18" s="4" t="s">
        <v>28</v>
      </c>
      <c r="B18" s="44">
        <v>349361305.99999952</v>
      </c>
      <c r="C18" s="44">
        <v>385719600</v>
      </c>
      <c r="D18" s="44">
        <f t="shared" si="0"/>
        <v>36358294.000000477</v>
      </c>
      <c r="E18" s="50">
        <f t="shared" si="1"/>
        <v>9.4260944997351645E-2</v>
      </c>
      <c r="F18" s="5"/>
      <c r="G18" s="5"/>
    </row>
    <row r="19" spans="1:7" ht="14.25" customHeight="1" x14ac:dyDescent="0.2">
      <c r="A19" s="46" t="s">
        <v>981</v>
      </c>
      <c r="B19" s="47">
        <v>349476863.27499998</v>
      </c>
      <c r="C19" s="47">
        <v>288621058.27499998</v>
      </c>
      <c r="D19" s="47">
        <f t="shared" si="0"/>
        <v>-60855805</v>
      </c>
      <c r="E19" s="49">
        <f t="shared" si="1"/>
        <v>-0.21085019008563194</v>
      </c>
      <c r="F19" s="5"/>
      <c r="G19" s="5"/>
    </row>
    <row r="20" spans="1:7" ht="14.25" customHeight="1" x14ac:dyDescent="0.2">
      <c r="A20" s="4" t="s">
        <v>1539</v>
      </c>
      <c r="B20" s="5">
        <v>27574240</v>
      </c>
      <c r="C20" s="5">
        <v>48537460</v>
      </c>
      <c r="D20" s="5">
        <f t="shared" si="0"/>
        <v>20963220</v>
      </c>
      <c r="E20" s="50">
        <f t="shared" si="1"/>
        <v>0.43189775484749304</v>
      </c>
      <c r="G20" s="5"/>
    </row>
    <row r="21" spans="1:7" ht="14.25" customHeight="1" x14ac:dyDescent="0.2">
      <c r="A21" s="46" t="s">
        <v>553</v>
      </c>
      <c r="B21" s="47">
        <v>145920180.75</v>
      </c>
      <c r="C21" s="47">
        <v>93085550</v>
      </c>
      <c r="D21" s="47">
        <f t="shared" si="0"/>
        <v>-52834630.75</v>
      </c>
      <c r="E21" s="48">
        <f t="shared" si="1"/>
        <v>-0.56759218536067091</v>
      </c>
      <c r="G21" s="5"/>
    </row>
    <row r="22" spans="1:7" ht="14.25" customHeight="1" x14ac:dyDescent="0.2">
      <c r="A22" s="4" t="s">
        <v>56028</v>
      </c>
      <c r="B22" s="44">
        <v>5831000</v>
      </c>
      <c r="C22" s="44"/>
      <c r="D22" s="44">
        <f t="shared" si="0"/>
        <v>-5831000</v>
      </c>
      <c r="E22" s="45"/>
      <c r="G22" s="5"/>
    </row>
    <row r="23" spans="1:7" ht="14.25" customHeight="1" x14ac:dyDescent="0.2">
      <c r="A23" s="46" t="s">
        <v>679</v>
      </c>
      <c r="B23" s="47">
        <v>1660500</v>
      </c>
      <c r="C23" s="47">
        <v>1660250</v>
      </c>
      <c r="D23" s="47">
        <f t="shared" si="0"/>
        <v>-250</v>
      </c>
      <c r="E23" s="48">
        <f>D23/C23</f>
        <v>-1.505797319680771E-4</v>
      </c>
      <c r="G23" s="5"/>
    </row>
    <row r="24" spans="1:7" ht="14.25" customHeight="1" x14ac:dyDescent="0.2">
      <c r="A24" s="4" t="s">
        <v>1702</v>
      </c>
      <c r="B24" s="44"/>
      <c r="C24" s="44">
        <v>407440</v>
      </c>
      <c r="D24" s="44">
        <f t="shared" si="0"/>
        <v>407440</v>
      </c>
      <c r="E24" s="45">
        <f>D24/C24</f>
        <v>1</v>
      </c>
      <c r="G24" s="5"/>
    </row>
    <row r="25" spans="1:7" ht="14.25" customHeight="1" x14ac:dyDescent="0.2">
      <c r="A25" s="52" t="s">
        <v>56029</v>
      </c>
      <c r="B25" s="53">
        <f>SUM(B4:B24)</f>
        <v>2707281872.0033293</v>
      </c>
      <c r="C25" s="53">
        <f>SUM(C4:C24)</f>
        <v>3008751745.3438191</v>
      </c>
      <c r="D25" s="53">
        <f>SUM(D4:D24)</f>
        <v>301469873.34048963</v>
      </c>
      <c r="E25" s="54">
        <f>D25/C25</f>
        <v>0.10019765632276842</v>
      </c>
      <c r="F25" s="5"/>
      <c r="G25" s="5"/>
    </row>
    <row r="26" spans="1:7" ht="14.25" customHeight="1" x14ac:dyDescent="0.2">
      <c r="B26" s="5"/>
      <c r="C26" s="5"/>
      <c r="D26" s="5"/>
      <c r="G26" s="5"/>
    </row>
    <row r="27" spans="1:7" ht="14.25" customHeight="1" x14ac:dyDescent="0.2">
      <c r="B27" s="5"/>
      <c r="G27" s="5"/>
    </row>
    <row r="28" spans="1:7" ht="14.25" customHeight="1" x14ac:dyDescent="0.2">
      <c r="A28" s="55" t="s">
        <v>56030</v>
      </c>
      <c r="B28" s="55" t="s">
        <v>56031</v>
      </c>
      <c r="C28" s="43" t="s">
        <v>56032</v>
      </c>
      <c r="D28" s="43" t="s">
        <v>56024</v>
      </c>
      <c r="E28" s="43" t="s">
        <v>56025</v>
      </c>
      <c r="G28" s="5"/>
    </row>
    <row r="29" spans="1:7" ht="14.25" customHeight="1" x14ac:dyDescent="0.2">
      <c r="A29" s="56">
        <v>2948228959</v>
      </c>
      <c r="B29" s="56">
        <f>A29-B25</f>
        <v>240947086.99667072</v>
      </c>
      <c r="C29" s="56">
        <v>3530640377.4838195</v>
      </c>
      <c r="D29" s="56">
        <f>C29-A29</f>
        <v>582411418.48381948</v>
      </c>
      <c r="E29" s="57">
        <f>D29/A29</f>
        <v>0.19754619691455907</v>
      </c>
      <c r="G29" s="5"/>
    </row>
    <row r="30" spans="1:7" ht="14.25" customHeight="1" x14ac:dyDescent="0.2">
      <c r="B30" s="5"/>
      <c r="G30" s="5"/>
    </row>
    <row r="31" spans="1:7" ht="14.25" customHeight="1" x14ac:dyDescent="0.2">
      <c r="A31" s="58"/>
      <c r="B31" s="5"/>
      <c r="D31" s="5"/>
      <c r="G31" s="5"/>
    </row>
    <row r="32" spans="1:7" ht="14.25" customHeight="1" x14ac:dyDescent="0.25">
      <c r="A32" s="58"/>
      <c r="B32" s="59" t="s">
        <v>56033</v>
      </c>
      <c r="C32" s="60" t="s">
        <v>56034</v>
      </c>
      <c r="D32" s="60" t="s">
        <v>56035</v>
      </c>
      <c r="G32" s="5"/>
    </row>
    <row r="33" spans="1:7" ht="14.25" customHeight="1" x14ac:dyDescent="0.2">
      <c r="A33" s="4" t="s">
        <v>707</v>
      </c>
      <c r="B33" s="44"/>
      <c r="C33" s="44">
        <v>2020000</v>
      </c>
      <c r="D33" s="44">
        <v>2020000</v>
      </c>
      <c r="G33" s="5"/>
    </row>
    <row r="34" spans="1:7" ht="14.25" customHeight="1" x14ac:dyDescent="0.2">
      <c r="A34" s="46" t="s">
        <v>1614</v>
      </c>
      <c r="B34" s="47">
        <v>1800000</v>
      </c>
      <c r="C34" s="47">
        <v>1959000</v>
      </c>
      <c r="D34" s="47">
        <v>1959000</v>
      </c>
      <c r="G34" s="5"/>
    </row>
    <row r="35" spans="1:7" ht="14.25" customHeight="1" x14ac:dyDescent="0.2">
      <c r="A35" s="4" t="s">
        <v>1659</v>
      </c>
      <c r="B35" s="44">
        <v>42997172</v>
      </c>
      <c r="C35" s="44">
        <v>46441924.164500006</v>
      </c>
      <c r="D35" s="44">
        <v>46441924.164500006</v>
      </c>
      <c r="G35" s="5"/>
    </row>
    <row r="36" spans="1:7" ht="14.25" customHeight="1" x14ac:dyDescent="0.2">
      <c r="A36" s="46" t="s">
        <v>1676</v>
      </c>
      <c r="B36" s="47">
        <v>2275000</v>
      </c>
      <c r="C36" s="47">
        <v>2150000</v>
      </c>
      <c r="D36" s="47">
        <v>2150000</v>
      </c>
      <c r="G36" s="5"/>
    </row>
    <row r="37" spans="1:7" ht="14.25" customHeight="1" x14ac:dyDescent="0.2">
      <c r="A37" s="4" t="s">
        <v>792</v>
      </c>
      <c r="B37" s="44">
        <v>7117000</v>
      </c>
      <c r="C37" s="44">
        <v>4456000</v>
      </c>
      <c r="D37" s="44">
        <v>4456000</v>
      </c>
      <c r="G37" s="5"/>
    </row>
    <row r="38" spans="1:7" ht="14.25" customHeight="1" x14ac:dyDescent="0.2">
      <c r="A38" s="46" t="s">
        <v>56026</v>
      </c>
      <c r="B38" s="47">
        <v>25975500</v>
      </c>
      <c r="C38" s="47">
        <v>62929274</v>
      </c>
      <c r="D38" s="47">
        <v>25975580</v>
      </c>
      <c r="G38" s="5"/>
    </row>
    <row r="39" spans="1:7" ht="14.25" customHeight="1" x14ac:dyDescent="0.2">
      <c r="A39" s="4" t="s">
        <v>654</v>
      </c>
      <c r="B39" s="5">
        <v>28919900</v>
      </c>
      <c r="C39" s="5">
        <v>58919900</v>
      </c>
      <c r="D39" s="5">
        <v>58919900</v>
      </c>
      <c r="G39" s="5"/>
    </row>
    <row r="40" spans="1:7" ht="14.25" customHeight="1" x14ac:dyDescent="0.2">
      <c r="A40" s="46" t="s">
        <v>56027</v>
      </c>
      <c r="B40" s="47">
        <v>1389017521.1283298</v>
      </c>
      <c r="C40" s="47">
        <v>1719442294.0543189</v>
      </c>
      <c r="D40" s="47">
        <v>1719442294.0543189</v>
      </c>
      <c r="G40" s="5"/>
    </row>
    <row r="41" spans="1:7" ht="14.25" customHeight="1" x14ac:dyDescent="0.2">
      <c r="A41" s="4" t="s">
        <v>1558</v>
      </c>
      <c r="B41" s="44">
        <v>46635029.600000001</v>
      </c>
      <c r="C41" s="44">
        <v>75200475.319999993</v>
      </c>
      <c r="D41" s="44">
        <v>46635029.600000001</v>
      </c>
      <c r="G41" s="5"/>
    </row>
    <row r="42" spans="1:7" ht="14.25" customHeight="1" x14ac:dyDescent="0.2">
      <c r="A42" s="46" t="s">
        <v>1563</v>
      </c>
      <c r="B42" s="47">
        <v>69053493.25</v>
      </c>
      <c r="C42" s="47">
        <v>141859107.72999999</v>
      </c>
      <c r="D42" s="47">
        <v>69053493.25</v>
      </c>
      <c r="G42" s="5"/>
    </row>
    <row r="43" spans="1:7" ht="14.25" customHeight="1" x14ac:dyDescent="0.2">
      <c r="A43" s="4" t="s">
        <v>1565</v>
      </c>
      <c r="B43" s="44">
        <v>60790470</v>
      </c>
      <c r="C43" s="44">
        <v>94927525.400000006</v>
      </c>
      <c r="D43" s="44">
        <v>60790470</v>
      </c>
      <c r="G43" s="5"/>
    </row>
    <row r="44" spans="1:7" ht="14.25" customHeight="1" x14ac:dyDescent="0.2">
      <c r="A44" s="46" t="s">
        <v>1567</v>
      </c>
      <c r="B44" s="47">
        <v>41766420</v>
      </c>
      <c r="C44" s="47">
        <v>69897682</v>
      </c>
      <c r="D44" s="47">
        <v>41766420</v>
      </c>
      <c r="G44" s="5"/>
    </row>
    <row r="45" spans="1:7" ht="14.25" customHeight="1" x14ac:dyDescent="0.2">
      <c r="A45" s="4" t="s">
        <v>1568</v>
      </c>
      <c r="B45" s="44">
        <v>50252720</v>
      </c>
      <c r="C45" s="44">
        <v>58867173.049999997</v>
      </c>
      <c r="D45" s="44">
        <v>50252720</v>
      </c>
      <c r="G45" s="5"/>
    </row>
    <row r="46" spans="1:7" ht="14.25" customHeight="1" x14ac:dyDescent="0.2">
      <c r="A46" s="46" t="s">
        <v>1564</v>
      </c>
      <c r="B46" s="47">
        <v>60857556</v>
      </c>
      <c r="C46" s="47">
        <v>60822763.530000001</v>
      </c>
      <c r="D46" s="47">
        <v>60857556</v>
      </c>
      <c r="G46" s="5"/>
    </row>
    <row r="47" spans="1:7" ht="14.25" customHeight="1" x14ac:dyDescent="0.2">
      <c r="A47" s="4" t="s">
        <v>28</v>
      </c>
      <c r="B47" s="44">
        <v>349361306</v>
      </c>
      <c r="C47" s="44">
        <v>385719599.96000004</v>
      </c>
      <c r="D47" s="5">
        <v>385719599.95999998</v>
      </c>
      <c r="G47" s="5"/>
    </row>
    <row r="48" spans="1:7" ht="14.25" customHeight="1" x14ac:dyDescent="0.2">
      <c r="A48" s="46" t="s">
        <v>981</v>
      </c>
      <c r="B48" s="47">
        <v>349476863.27499998</v>
      </c>
      <c r="C48" s="47">
        <v>288621058.27499998</v>
      </c>
      <c r="D48" s="47">
        <v>288621058.27499998</v>
      </c>
      <c r="G48" s="5"/>
    </row>
    <row r="49" spans="1:7" ht="14.25" customHeight="1" x14ac:dyDescent="0.2">
      <c r="A49" s="4" t="s">
        <v>1539</v>
      </c>
      <c r="B49" s="5">
        <v>27574240</v>
      </c>
      <c r="C49" s="5">
        <v>48537460</v>
      </c>
      <c r="D49" s="5">
        <v>48537460</v>
      </c>
      <c r="G49" s="5"/>
    </row>
    <row r="50" spans="1:7" ht="14.25" customHeight="1" x14ac:dyDescent="0.2">
      <c r="A50" s="46" t="s">
        <v>553</v>
      </c>
      <c r="B50" s="47">
        <v>145920180.75</v>
      </c>
      <c r="C50" s="47">
        <v>93085550</v>
      </c>
      <c r="D50" s="47">
        <v>93085550</v>
      </c>
      <c r="E50" s="5"/>
      <c r="G50" s="5"/>
    </row>
    <row r="51" spans="1:7" ht="14.25" customHeight="1" x14ac:dyDescent="0.2">
      <c r="A51" s="4" t="s">
        <v>56028</v>
      </c>
      <c r="B51" s="44">
        <v>5831000</v>
      </c>
      <c r="C51" s="44"/>
      <c r="D51" s="5"/>
      <c r="G51" s="5"/>
    </row>
    <row r="52" spans="1:7" ht="14.25" customHeight="1" x14ac:dyDescent="0.2">
      <c r="A52" s="46" t="s">
        <v>679</v>
      </c>
      <c r="B52" s="47">
        <v>1660500</v>
      </c>
      <c r="C52" s="47">
        <v>1660250</v>
      </c>
      <c r="D52" s="47">
        <v>1660250</v>
      </c>
      <c r="G52" s="5"/>
    </row>
    <row r="53" spans="1:7" ht="14.25" customHeight="1" x14ac:dyDescent="0.2">
      <c r="A53" s="4" t="s">
        <v>1702</v>
      </c>
      <c r="B53" s="44"/>
      <c r="C53" s="44">
        <v>407440</v>
      </c>
      <c r="D53" s="44">
        <v>407440</v>
      </c>
      <c r="E53" s="5"/>
      <c r="G53" s="5"/>
    </row>
    <row r="54" spans="1:7" ht="14.25" customHeight="1" x14ac:dyDescent="0.25">
      <c r="B54" s="61">
        <f>SUM(B33:B53)</f>
        <v>2707281872.0033298</v>
      </c>
      <c r="C54" s="61">
        <f>SUM(C33:C53)</f>
        <v>3217924477.4838195</v>
      </c>
      <c r="D54" s="61">
        <f>SUM(D33:D53)</f>
        <v>3008751745.3038192</v>
      </c>
      <c r="G54" s="5"/>
    </row>
    <row r="55" spans="1:7" ht="14.25" customHeight="1" x14ac:dyDescent="0.25">
      <c r="B55" s="5"/>
      <c r="D55" s="62">
        <v>2948228959</v>
      </c>
      <c r="E55" s="5">
        <v>2707281872.0033293</v>
      </c>
      <c r="G55" s="5"/>
    </row>
    <row r="56" spans="1:7" ht="14.25" customHeight="1" x14ac:dyDescent="0.25">
      <c r="B56" s="5"/>
      <c r="C56" s="5">
        <v>2978010059</v>
      </c>
      <c r="D56" s="63">
        <f>D54-D55</f>
        <v>60522786.30381918</v>
      </c>
      <c r="E56" s="5">
        <f>D54-E55</f>
        <v>301469873.3004899</v>
      </c>
      <c r="G56" s="5"/>
    </row>
    <row r="57" spans="1:7" ht="14.25" customHeight="1" x14ac:dyDescent="0.2">
      <c r="B57" s="5"/>
      <c r="D57" s="5"/>
      <c r="E57" s="5"/>
      <c r="G57" s="5"/>
    </row>
    <row r="58" spans="1:7" ht="14.25" customHeight="1" x14ac:dyDescent="0.2">
      <c r="B58" s="5"/>
      <c r="D58" s="5"/>
      <c r="E58" s="5"/>
      <c r="G58" s="5"/>
    </row>
    <row r="59" spans="1:7" ht="14.25" customHeight="1" x14ac:dyDescent="0.2">
      <c r="B59" s="5"/>
      <c r="G59" s="5"/>
    </row>
    <row r="60" spans="1:7" ht="14.25" customHeight="1" x14ac:dyDescent="0.2">
      <c r="B60" s="5"/>
      <c r="G60" s="5"/>
    </row>
    <row r="61" spans="1:7" ht="14.25" customHeight="1" x14ac:dyDescent="0.2">
      <c r="B61" s="5"/>
      <c r="G61" s="5"/>
    </row>
    <row r="62" spans="1:7" ht="14.25" customHeight="1" x14ac:dyDescent="0.2">
      <c r="B62" s="5"/>
      <c r="G62" s="5"/>
    </row>
    <row r="63" spans="1:7" ht="14.25" customHeight="1" x14ac:dyDescent="0.2">
      <c r="B63" s="5"/>
      <c r="G63" s="5"/>
    </row>
    <row r="64" spans="1:7" ht="14.25" customHeight="1" x14ac:dyDescent="0.2">
      <c r="B64" s="5"/>
      <c r="G64" s="5"/>
    </row>
    <row r="65" spans="2:7" ht="14.25" customHeight="1" x14ac:dyDescent="0.2">
      <c r="B65" s="5"/>
      <c r="G65" s="5"/>
    </row>
    <row r="66" spans="2:7" ht="14.25" customHeight="1" x14ac:dyDescent="0.2">
      <c r="B66" s="5"/>
      <c r="G66" s="5"/>
    </row>
    <row r="67" spans="2:7" ht="14.25" customHeight="1" x14ac:dyDescent="0.2">
      <c r="B67" s="5"/>
      <c r="G67" s="5"/>
    </row>
    <row r="68" spans="2:7" ht="14.25" customHeight="1" x14ac:dyDescent="0.2">
      <c r="B68" s="5"/>
      <c r="G68" s="5"/>
    </row>
    <row r="69" spans="2:7" ht="14.25" customHeight="1" x14ac:dyDescent="0.2">
      <c r="B69" s="5"/>
      <c r="G69" s="5"/>
    </row>
    <row r="70" spans="2:7" ht="14.25" customHeight="1" x14ac:dyDescent="0.2">
      <c r="B70" s="5"/>
      <c r="G70" s="5"/>
    </row>
    <row r="71" spans="2:7" ht="14.25" customHeight="1" x14ac:dyDescent="0.2">
      <c r="B71" s="5"/>
      <c r="G71" s="5"/>
    </row>
    <row r="72" spans="2:7" ht="14.25" customHeight="1" x14ac:dyDescent="0.2">
      <c r="B72" s="5"/>
      <c r="G72" s="5"/>
    </row>
    <row r="73" spans="2:7" ht="14.25" customHeight="1" x14ac:dyDescent="0.2">
      <c r="B73" s="5"/>
      <c r="G73" s="5"/>
    </row>
    <row r="74" spans="2:7" ht="14.25" customHeight="1" x14ac:dyDescent="0.2">
      <c r="B74" s="5"/>
      <c r="G74" s="5"/>
    </row>
    <row r="75" spans="2:7" ht="14.25" customHeight="1" x14ac:dyDescent="0.2">
      <c r="B75" s="5"/>
      <c r="G75" s="5"/>
    </row>
    <row r="76" spans="2:7" ht="14.25" customHeight="1" x14ac:dyDescent="0.2">
      <c r="B76" s="5"/>
      <c r="G76" s="5"/>
    </row>
    <row r="77" spans="2:7" ht="14.25" customHeight="1" x14ac:dyDescent="0.2">
      <c r="B77" s="5"/>
      <c r="G77" s="5"/>
    </row>
    <row r="78" spans="2:7" ht="14.25" customHeight="1" x14ac:dyDescent="0.2">
      <c r="B78" s="5"/>
      <c r="G78" s="5"/>
    </row>
    <row r="79" spans="2:7" ht="14.25" customHeight="1" x14ac:dyDescent="0.2">
      <c r="B79" s="5"/>
      <c r="G79" s="5"/>
    </row>
    <row r="80" spans="2:7" ht="14.25" customHeight="1" x14ac:dyDescent="0.2">
      <c r="B80" s="5"/>
      <c r="G80" s="5"/>
    </row>
    <row r="81" spans="2:7" ht="14.25" customHeight="1" x14ac:dyDescent="0.2">
      <c r="B81" s="5"/>
      <c r="G81" s="5"/>
    </row>
    <row r="82" spans="2:7" ht="14.25" customHeight="1" x14ac:dyDescent="0.2">
      <c r="B82" s="5"/>
      <c r="G82" s="5"/>
    </row>
    <row r="83" spans="2:7" ht="14.25" customHeight="1" x14ac:dyDescent="0.2">
      <c r="B83" s="5"/>
      <c r="G83" s="5"/>
    </row>
    <row r="84" spans="2:7" ht="14.25" customHeight="1" x14ac:dyDescent="0.2">
      <c r="B84" s="5"/>
      <c r="G84" s="5"/>
    </row>
    <row r="85" spans="2:7" ht="14.25" customHeight="1" x14ac:dyDescent="0.2">
      <c r="B85" s="5"/>
      <c r="G85" s="5"/>
    </row>
    <row r="86" spans="2:7" ht="14.25" customHeight="1" x14ac:dyDescent="0.2">
      <c r="B86" s="5"/>
      <c r="G86" s="5"/>
    </row>
    <row r="87" spans="2:7" ht="14.25" customHeight="1" x14ac:dyDescent="0.2">
      <c r="B87" s="5"/>
      <c r="G87" s="5"/>
    </row>
    <row r="88" spans="2:7" ht="14.25" customHeight="1" x14ac:dyDescent="0.2">
      <c r="B88" s="5"/>
      <c r="G88" s="5"/>
    </row>
    <row r="89" spans="2:7" ht="14.25" customHeight="1" x14ac:dyDescent="0.2">
      <c r="B89" s="5"/>
      <c r="G89" s="5"/>
    </row>
    <row r="90" spans="2:7" ht="14.25" customHeight="1" x14ac:dyDescent="0.2">
      <c r="B90" s="5"/>
      <c r="G90" s="5"/>
    </row>
    <row r="91" spans="2:7" ht="14.25" customHeight="1" x14ac:dyDescent="0.2">
      <c r="B91" s="5"/>
      <c r="G91" s="5"/>
    </row>
    <row r="92" spans="2:7" ht="14.25" customHeight="1" x14ac:dyDescent="0.2">
      <c r="B92" s="5"/>
      <c r="G92" s="5"/>
    </row>
    <row r="93" spans="2:7" ht="14.25" customHeight="1" x14ac:dyDescent="0.2">
      <c r="B93" s="5"/>
      <c r="G93" s="5"/>
    </row>
    <row r="94" spans="2:7" ht="14.25" customHeight="1" x14ac:dyDescent="0.2">
      <c r="B94" s="5"/>
      <c r="G94" s="5"/>
    </row>
    <row r="95" spans="2:7" ht="14.25" customHeight="1" x14ac:dyDescent="0.2">
      <c r="B95" s="5"/>
      <c r="G95" s="5"/>
    </row>
    <row r="96" spans="2:7" ht="14.25" customHeight="1" x14ac:dyDescent="0.2">
      <c r="B96" s="5"/>
      <c r="G96" s="5"/>
    </row>
    <row r="97" spans="2:7" ht="14.25" customHeight="1" x14ac:dyDescent="0.2">
      <c r="B97" s="5"/>
      <c r="G97" s="5"/>
    </row>
    <row r="98" spans="2:7" ht="14.25" customHeight="1" x14ac:dyDescent="0.2">
      <c r="B98" s="5"/>
      <c r="G98" s="5"/>
    </row>
    <row r="99" spans="2:7" ht="14.25" customHeight="1" x14ac:dyDescent="0.2">
      <c r="B99" s="5"/>
      <c r="G99" s="5"/>
    </row>
    <row r="100" spans="2:7" ht="14.25" customHeight="1" x14ac:dyDescent="0.2">
      <c r="B100" s="5"/>
      <c r="G100" s="5"/>
    </row>
    <row r="101" spans="2:7" ht="14.25" customHeight="1" x14ac:dyDescent="0.2">
      <c r="B101" s="5"/>
      <c r="G101" s="5"/>
    </row>
    <row r="102" spans="2:7" ht="14.25" customHeight="1" x14ac:dyDescent="0.2">
      <c r="B102" s="5"/>
      <c r="G102" s="5"/>
    </row>
    <row r="103" spans="2:7" ht="14.25" customHeight="1" x14ac:dyDescent="0.2">
      <c r="B103" s="5"/>
      <c r="G103" s="5"/>
    </row>
    <row r="104" spans="2:7" ht="14.25" customHeight="1" x14ac:dyDescent="0.2">
      <c r="B104" s="5"/>
      <c r="G104" s="5"/>
    </row>
    <row r="105" spans="2:7" ht="14.25" customHeight="1" x14ac:dyDescent="0.2">
      <c r="B105" s="5"/>
      <c r="G105" s="5"/>
    </row>
    <row r="106" spans="2:7" ht="14.25" customHeight="1" x14ac:dyDescent="0.2">
      <c r="B106" s="5"/>
      <c r="G106" s="5"/>
    </row>
    <row r="107" spans="2:7" ht="14.25" customHeight="1" x14ac:dyDescent="0.2">
      <c r="B107" s="5"/>
      <c r="G107" s="5"/>
    </row>
    <row r="108" spans="2:7" ht="14.25" customHeight="1" x14ac:dyDescent="0.2">
      <c r="B108" s="5"/>
      <c r="G108" s="5"/>
    </row>
    <row r="109" spans="2:7" ht="14.25" customHeight="1" x14ac:dyDescent="0.2">
      <c r="B109" s="5"/>
      <c r="G109" s="5"/>
    </row>
    <row r="110" spans="2:7" ht="14.25" customHeight="1" x14ac:dyDescent="0.2">
      <c r="B110" s="5"/>
      <c r="G110" s="5"/>
    </row>
    <row r="111" spans="2:7" ht="14.25" customHeight="1" x14ac:dyDescent="0.2">
      <c r="B111" s="5"/>
      <c r="G111" s="5"/>
    </row>
    <row r="112" spans="2:7" ht="14.25" customHeight="1" x14ac:dyDescent="0.2">
      <c r="B112" s="5"/>
      <c r="G112" s="5"/>
    </row>
    <row r="113" spans="2:7" ht="14.25" customHeight="1" x14ac:dyDescent="0.2">
      <c r="B113" s="5"/>
      <c r="G113" s="5"/>
    </row>
    <row r="114" spans="2:7" ht="14.25" customHeight="1" x14ac:dyDescent="0.2">
      <c r="B114" s="5"/>
      <c r="G114" s="5"/>
    </row>
    <row r="115" spans="2:7" ht="14.25" customHeight="1" x14ac:dyDescent="0.2">
      <c r="B115" s="5"/>
      <c r="G115" s="5"/>
    </row>
    <row r="116" spans="2:7" ht="14.25" customHeight="1" x14ac:dyDescent="0.2">
      <c r="B116" s="5"/>
      <c r="G116" s="5"/>
    </row>
    <row r="117" spans="2:7" ht="14.25" customHeight="1" x14ac:dyDescent="0.2">
      <c r="B117" s="5"/>
      <c r="G117" s="5"/>
    </row>
    <row r="118" spans="2:7" ht="14.25" customHeight="1" x14ac:dyDescent="0.2">
      <c r="B118" s="5"/>
      <c r="G118" s="5"/>
    </row>
    <row r="119" spans="2:7" ht="14.25" customHeight="1" x14ac:dyDescent="0.2">
      <c r="B119" s="5"/>
      <c r="G119" s="5"/>
    </row>
    <row r="120" spans="2:7" ht="14.25" customHeight="1" x14ac:dyDescent="0.2">
      <c r="B120" s="5"/>
      <c r="G120" s="5"/>
    </row>
    <row r="121" spans="2:7" ht="14.25" customHeight="1" x14ac:dyDescent="0.2">
      <c r="B121" s="5"/>
      <c r="G121" s="5"/>
    </row>
    <row r="122" spans="2:7" ht="14.25" customHeight="1" x14ac:dyDescent="0.2">
      <c r="B122" s="5"/>
      <c r="G122" s="5"/>
    </row>
    <row r="123" spans="2:7" ht="14.25" customHeight="1" x14ac:dyDescent="0.2">
      <c r="B123" s="5"/>
      <c r="G123" s="5"/>
    </row>
    <row r="124" spans="2:7" ht="14.25" customHeight="1" x14ac:dyDescent="0.2">
      <c r="B124" s="5"/>
      <c r="G124" s="5"/>
    </row>
    <row r="125" spans="2:7" ht="14.25" customHeight="1" x14ac:dyDescent="0.2">
      <c r="B125" s="5"/>
      <c r="G125" s="5"/>
    </row>
    <row r="126" spans="2:7" ht="14.25" customHeight="1" x14ac:dyDescent="0.2">
      <c r="B126" s="5"/>
      <c r="G126" s="5"/>
    </row>
    <row r="127" spans="2:7" ht="14.25" customHeight="1" x14ac:dyDescent="0.2">
      <c r="B127" s="5"/>
      <c r="G127" s="5"/>
    </row>
    <row r="128" spans="2:7" ht="14.25" customHeight="1" x14ac:dyDescent="0.2">
      <c r="B128" s="5"/>
      <c r="G128" s="5"/>
    </row>
    <row r="129" spans="2:7" ht="14.25" customHeight="1" x14ac:dyDescent="0.2">
      <c r="B129" s="5"/>
      <c r="G129" s="5"/>
    </row>
    <row r="130" spans="2:7" ht="14.25" customHeight="1" x14ac:dyDescent="0.2">
      <c r="B130" s="5"/>
      <c r="G130" s="5"/>
    </row>
    <row r="131" spans="2:7" ht="14.25" customHeight="1" x14ac:dyDescent="0.2">
      <c r="B131" s="5"/>
      <c r="G131" s="5"/>
    </row>
    <row r="132" spans="2:7" ht="14.25" customHeight="1" x14ac:dyDescent="0.2">
      <c r="B132" s="5"/>
      <c r="G132" s="5"/>
    </row>
    <row r="133" spans="2:7" ht="14.25" customHeight="1" x14ac:dyDescent="0.2">
      <c r="B133" s="5"/>
      <c r="G133" s="5"/>
    </row>
    <row r="134" spans="2:7" ht="14.25" customHeight="1" x14ac:dyDescent="0.2">
      <c r="B134" s="5"/>
      <c r="G134" s="5"/>
    </row>
    <row r="135" spans="2:7" ht="14.25" customHeight="1" x14ac:dyDescent="0.2">
      <c r="B135" s="5"/>
      <c r="G135" s="5"/>
    </row>
    <row r="136" spans="2:7" ht="14.25" customHeight="1" x14ac:dyDescent="0.2">
      <c r="B136" s="5"/>
      <c r="G136" s="5"/>
    </row>
    <row r="137" spans="2:7" ht="14.25" customHeight="1" x14ac:dyDescent="0.2">
      <c r="B137" s="5"/>
      <c r="G137" s="5"/>
    </row>
    <row r="138" spans="2:7" ht="14.25" customHeight="1" x14ac:dyDescent="0.2">
      <c r="B138" s="5"/>
      <c r="G138" s="5"/>
    </row>
    <row r="139" spans="2:7" ht="14.25" customHeight="1" x14ac:dyDescent="0.2">
      <c r="B139" s="5"/>
      <c r="G139" s="5"/>
    </row>
    <row r="140" spans="2:7" ht="14.25" customHeight="1" x14ac:dyDescent="0.2">
      <c r="B140" s="5"/>
      <c r="G140" s="5"/>
    </row>
    <row r="141" spans="2:7" ht="14.25" customHeight="1" x14ac:dyDescent="0.2">
      <c r="B141" s="5"/>
      <c r="G141" s="5"/>
    </row>
    <row r="142" spans="2:7" ht="14.25" customHeight="1" x14ac:dyDescent="0.2">
      <c r="B142" s="5"/>
      <c r="G142" s="5"/>
    </row>
    <row r="143" spans="2:7" ht="14.25" customHeight="1" x14ac:dyDescent="0.2">
      <c r="B143" s="5"/>
      <c r="G143" s="5"/>
    </row>
    <row r="144" spans="2:7" ht="14.25" customHeight="1" x14ac:dyDescent="0.2">
      <c r="B144" s="5"/>
      <c r="G144" s="5"/>
    </row>
    <row r="145" spans="2:7" ht="14.25" customHeight="1" x14ac:dyDescent="0.2">
      <c r="B145" s="5"/>
      <c r="G145" s="5"/>
    </row>
    <row r="146" spans="2:7" ht="14.25" customHeight="1" x14ac:dyDescent="0.2">
      <c r="B146" s="5"/>
      <c r="G146" s="5"/>
    </row>
    <row r="147" spans="2:7" ht="14.25" customHeight="1" x14ac:dyDescent="0.2">
      <c r="B147" s="5"/>
      <c r="G147" s="5"/>
    </row>
    <row r="148" spans="2:7" ht="14.25" customHeight="1" x14ac:dyDescent="0.2">
      <c r="B148" s="5"/>
      <c r="G148" s="5"/>
    </row>
    <row r="149" spans="2:7" ht="14.25" customHeight="1" x14ac:dyDescent="0.2">
      <c r="B149" s="5"/>
      <c r="G149" s="5"/>
    </row>
    <row r="150" spans="2:7" ht="14.25" customHeight="1" x14ac:dyDescent="0.2">
      <c r="B150" s="5"/>
      <c r="G150" s="5"/>
    </row>
    <row r="151" spans="2:7" ht="14.25" customHeight="1" x14ac:dyDescent="0.2">
      <c r="B151" s="5"/>
      <c r="G151" s="5"/>
    </row>
    <row r="152" spans="2:7" ht="14.25" customHeight="1" x14ac:dyDescent="0.2">
      <c r="B152" s="5"/>
      <c r="G152" s="5"/>
    </row>
    <row r="153" spans="2:7" ht="14.25" customHeight="1" x14ac:dyDescent="0.2">
      <c r="B153" s="5"/>
      <c r="G153" s="5"/>
    </row>
    <row r="154" spans="2:7" ht="14.25" customHeight="1" x14ac:dyDescent="0.2">
      <c r="B154" s="5"/>
      <c r="G154" s="5"/>
    </row>
    <row r="155" spans="2:7" ht="14.25" customHeight="1" x14ac:dyDescent="0.2">
      <c r="B155" s="5"/>
      <c r="G155" s="5"/>
    </row>
    <row r="156" spans="2:7" ht="14.25" customHeight="1" x14ac:dyDescent="0.2">
      <c r="B156" s="5"/>
      <c r="G156" s="5"/>
    </row>
    <row r="157" spans="2:7" ht="14.25" customHeight="1" x14ac:dyDescent="0.2">
      <c r="B157" s="5"/>
      <c r="G157" s="5"/>
    </row>
    <row r="158" spans="2:7" ht="14.25" customHeight="1" x14ac:dyDescent="0.2">
      <c r="B158" s="5"/>
      <c r="G158" s="5"/>
    </row>
    <row r="159" spans="2:7" ht="14.25" customHeight="1" x14ac:dyDescent="0.2">
      <c r="B159" s="5"/>
      <c r="G159" s="5"/>
    </row>
    <row r="160" spans="2:7" ht="14.25" customHeight="1" x14ac:dyDescent="0.2">
      <c r="B160" s="5"/>
      <c r="G160" s="5"/>
    </row>
    <row r="161" spans="2:7" ht="14.25" customHeight="1" x14ac:dyDescent="0.2">
      <c r="B161" s="5"/>
      <c r="G161" s="5"/>
    </row>
    <row r="162" spans="2:7" ht="14.25" customHeight="1" x14ac:dyDescent="0.2">
      <c r="B162" s="5"/>
      <c r="G162" s="5"/>
    </row>
    <row r="163" spans="2:7" ht="14.25" customHeight="1" x14ac:dyDescent="0.2">
      <c r="B163" s="5"/>
      <c r="G163" s="5"/>
    </row>
    <row r="164" spans="2:7" ht="14.25" customHeight="1" x14ac:dyDescent="0.2">
      <c r="B164" s="5"/>
      <c r="G164" s="5"/>
    </row>
    <row r="165" spans="2:7" ht="14.25" customHeight="1" x14ac:dyDescent="0.2">
      <c r="B165" s="5"/>
      <c r="G165" s="5"/>
    </row>
    <row r="166" spans="2:7" ht="14.25" customHeight="1" x14ac:dyDescent="0.2">
      <c r="B166" s="5"/>
      <c r="G166" s="5"/>
    </row>
    <row r="167" spans="2:7" ht="14.25" customHeight="1" x14ac:dyDescent="0.2">
      <c r="B167" s="5"/>
      <c r="G167" s="5"/>
    </row>
    <row r="168" spans="2:7" ht="14.25" customHeight="1" x14ac:dyDescent="0.2">
      <c r="B168" s="5"/>
      <c r="G168" s="5"/>
    </row>
    <row r="169" spans="2:7" ht="14.25" customHeight="1" x14ac:dyDescent="0.2">
      <c r="B169" s="5"/>
      <c r="G169" s="5"/>
    </row>
    <row r="170" spans="2:7" ht="14.25" customHeight="1" x14ac:dyDescent="0.2">
      <c r="B170" s="5"/>
      <c r="G170" s="5"/>
    </row>
    <row r="171" spans="2:7" ht="14.25" customHeight="1" x14ac:dyDescent="0.2">
      <c r="B171" s="5"/>
      <c r="G171" s="5"/>
    </row>
    <row r="172" spans="2:7" ht="14.25" customHeight="1" x14ac:dyDescent="0.2">
      <c r="B172" s="5"/>
      <c r="G172" s="5"/>
    </row>
    <row r="173" spans="2:7" ht="14.25" customHeight="1" x14ac:dyDescent="0.2">
      <c r="B173" s="5"/>
      <c r="G173" s="5"/>
    </row>
    <row r="174" spans="2:7" ht="14.25" customHeight="1" x14ac:dyDescent="0.2">
      <c r="B174" s="5"/>
      <c r="G174" s="5"/>
    </row>
    <row r="175" spans="2:7" ht="14.25" customHeight="1" x14ac:dyDescent="0.2">
      <c r="B175" s="5"/>
      <c r="G175" s="5"/>
    </row>
    <row r="176" spans="2:7" ht="14.25" customHeight="1" x14ac:dyDescent="0.2">
      <c r="B176" s="5"/>
      <c r="G176" s="5"/>
    </row>
    <row r="177" spans="2:7" ht="14.25" customHeight="1" x14ac:dyDescent="0.2">
      <c r="B177" s="5"/>
      <c r="G177" s="5"/>
    </row>
    <row r="178" spans="2:7" ht="14.25" customHeight="1" x14ac:dyDescent="0.2">
      <c r="B178" s="5"/>
      <c r="G178" s="5"/>
    </row>
    <row r="179" spans="2:7" ht="14.25" customHeight="1" x14ac:dyDescent="0.2">
      <c r="B179" s="5"/>
      <c r="G179" s="5"/>
    </row>
    <row r="180" spans="2:7" ht="14.25" customHeight="1" x14ac:dyDescent="0.2">
      <c r="B180" s="5"/>
      <c r="G180" s="5"/>
    </row>
    <row r="181" spans="2:7" ht="14.25" customHeight="1" x14ac:dyDescent="0.2">
      <c r="B181" s="5"/>
      <c r="G181" s="5"/>
    </row>
    <row r="182" spans="2:7" ht="14.25" customHeight="1" x14ac:dyDescent="0.2">
      <c r="B182" s="5"/>
      <c r="G182" s="5"/>
    </row>
    <row r="183" spans="2:7" ht="14.25" customHeight="1" x14ac:dyDescent="0.2">
      <c r="B183" s="5"/>
      <c r="G183" s="5"/>
    </row>
    <row r="184" spans="2:7" ht="14.25" customHeight="1" x14ac:dyDescent="0.2">
      <c r="B184" s="5"/>
      <c r="G184" s="5"/>
    </row>
    <row r="185" spans="2:7" ht="14.25" customHeight="1" x14ac:dyDescent="0.2">
      <c r="B185" s="5"/>
      <c r="G185" s="5"/>
    </row>
    <row r="186" spans="2:7" ht="14.25" customHeight="1" x14ac:dyDescent="0.2">
      <c r="B186" s="5"/>
      <c r="G186" s="5"/>
    </row>
    <row r="187" spans="2:7" ht="14.25" customHeight="1" x14ac:dyDescent="0.2">
      <c r="B187" s="5"/>
      <c r="G187" s="5"/>
    </row>
    <row r="188" spans="2:7" ht="14.25" customHeight="1" x14ac:dyDescent="0.2">
      <c r="B188" s="5"/>
      <c r="G188" s="5"/>
    </row>
    <row r="189" spans="2:7" ht="14.25" customHeight="1" x14ac:dyDescent="0.2">
      <c r="B189" s="5"/>
      <c r="G189" s="5"/>
    </row>
    <row r="190" spans="2:7" ht="14.25" customHeight="1" x14ac:dyDescent="0.2">
      <c r="B190" s="5"/>
      <c r="G190" s="5"/>
    </row>
    <row r="191" spans="2:7" ht="14.25" customHeight="1" x14ac:dyDescent="0.2">
      <c r="B191" s="5"/>
      <c r="G191" s="5"/>
    </row>
    <row r="192" spans="2:7" ht="14.25" customHeight="1" x14ac:dyDescent="0.2">
      <c r="B192" s="5"/>
      <c r="G192" s="5"/>
    </row>
    <row r="193" spans="2:7" ht="14.25" customHeight="1" x14ac:dyDescent="0.2">
      <c r="B193" s="5"/>
      <c r="G193" s="5"/>
    </row>
    <row r="194" spans="2:7" ht="14.25" customHeight="1" x14ac:dyDescent="0.2">
      <c r="B194" s="5"/>
      <c r="G194" s="5"/>
    </row>
    <row r="195" spans="2:7" ht="14.25" customHeight="1" x14ac:dyDescent="0.2">
      <c r="B195" s="5"/>
      <c r="G195" s="5"/>
    </row>
    <row r="196" spans="2:7" ht="14.25" customHeight="1" x14ac:dyDescent="0.2">
      <c r="B196" s="5"/>
      <c r="G196" s="5"/>
    </row>
    <row r="197" spans="2:7" ht="14.25" customHeight="1" x14ac:dyDescent="0.2">
      <c r="B197" s="5"/>
      <c r="G197" s="5"/>
    </row>
    <row r="198" spans="2:7" ht="14.25" customHeight="1" x14ac:dyDescent="0.2">
      <c r="B198" s="5"/>
      <c r="G198" s="5"/>
    </row>
    <row r="199" spans="2:7" ht="14.25" customHeight="1" x14ac:dyDescent="0.2">
      <c r="B199" s="5"/>
      <c r="G199" s="5"/>
    </row>
    <row r="200" spans="2:7" ht="14.25" customHeight="1" x14ac:dyDescent="0.2">
      <c r="B200" s="5"/>
      <c r="G200" s="5"/>
    </row>
    <row r="201" spans="2:7" ht="14.25" customHeight="1" x14ac:dyDescent="0.2">
      <c r="B201" s="5"/>
      <c r="G201" s="5"/>
    </row>
    <row r="202" spans="2:7" ht="14.25" customHeight="1" x14ac:dyDescent="0.2">
      <c r="B202" s="5"/>
      <c r="G202" s="5"/>
    </row>
    <row r="203" spans="2:7" ht="14.25" customHeight="1" x14ac:dyDescent="0.2">
      <c r="B203" s="5"/>
      <c r="G203" s="5"/>
    </row>
    <row r="204" spans="2:7" ht="14.25" customHeight="1" x14ac:dyDescent="0.2">
      <c r="B204" s="5"/>
      <c r="G204" s="5"/>
    </row>
    <row r="205" spans="2:7" ht="14.25" customHeight="1" x14ac:dyDescent="0.2">
      <c r="B205" s="5"/>
      <c r="G205" s="5"/>
    </row>
    <row r="206" spans="2:7" ht="14.25" customHeight="1" x14ac:dyDescent="0.2">
      <c r="B206" s="5"/>
      <c r="G206" s="5"/>
    </row>
    <row r="207" spans="2:7" ht="14.25" customHeight="1" x14ac:dyDescent="0.2">
      <c r="B207" s="5"/>
      <c r="G207" s="5"/>
    </row>
    <row r="208" spans="2:7" ht="14.25" customHeight="1" x14ac:dyDescent="0.2">
      <c r="B208" s="5"/>
      <c r="G208" s="5"/>
    </row>
    <row r="209" spans="2:7" ht="14.25" customHeight="1" x14ac:dyDescent="0.2">
      <c r="B209" s="5"/>
      <c r="G209" s="5"/>
    </row>
    <row r="210" spans="2:7" ht="14.25" customHeight="1" x14ac:dyDescent="0.2">
      <c r="B210" s="5"/>
      <c r="G210" s="5"/>
    </row>
    <row r="211" spans="2:7" ht="14.25" customHeight="1" x14ac:dyDescent="0.2">
      <c r="B211" s="5"/>
      <c r="G211" s="5"/>
    </row>
    <row r="212" spans="2:7" ht="14.25" customHeight="1" x14ac:dyDescent="0.2">
      <c r="B212" s="5"/>
      <c r="G212" s="5"/>
    </row>
    <row r="213" spans="2:7" ht="14.25" customHeight="1" x14ac:dyDescent="0.2">
      <c r="B213" s="5"/>
      <c r="G213" s="5"/>
    </row>
    <row r="214" spans="2:7" ht="14.25" customHeight="1" x14ac:dyDescent="0.2">
      <c r="B214" s="5"/>
      <c r="G214" s="5"/>
    </row>
    <row r="215" spans="2:7" ht="14.25" customHeight="1" x14ac:dyDescent="0.2">
      <c r="B215" s="5"/>
      <c r="G215" s="5"/>
    </row>
    <row r="216" spans="2:7" ht="14.25" customHeight="1" x14ac:dyDescent="0.2">
      <c r="B216" s="5"/>
      <c r="G216" s="5"/>
    </row>
    <row r="217" spans="2:7" ht="14.25" customHeight="1" x14ac:dyDescent="0.2">
      <c r="B217" s="5"/>
      <c r="G217" s="5"/>
    </row>
    <row r="218" spans="2:7" ht="14.25" customHeight="1" x14ac:dyDescent="0.2">
      <c r="B218" s="5"/>
      <c r="G218" s="5"/>
    </row>
    <row r="219" spans="2:7" ht="14.25" customHeight="1" x14ac:dyDescent="0.2">
      <c r="B219" s="5"/>
      <c r="G219" s="5"/>
    </row>
    <row r="220" spans="2:7" ht="14.25" customHeight="1" x14ac:dyDescent="0.2">
      <c r="B220" s="5"/>
      <c r="G220" s="5"/>
    </row>
    <row r="221" spans="2:7" ht="14.25" customHeight="1" x14ac:dyDescent="0.2">
      <c r="B221" s="5"/>
      <c r="G221" s="5"/>
    </row>
    <row r="222" spans="2:7" ht="14.25" customHeight="1" x14ac:dyDescent="0.2">
      <c r="B222" s="5"/>
      <c r="G222" s="5"/>
    </row>
    <row r="223" spans="2:7" ht="14.25" customHeight="1" x14ac:dyDescent="0.2">
      <c r="B223" s="5"/>
      <c r="G223" s="5"/>
    </row>
    <row r="224" spans="2:7" ht="14.25" customHeight="1" x14ac:dyDescent="0.2">
      <c r="B224" s="5"/>
      <c r="G224" s="5"/>
    </row>
    <row r="225" spans="2:7" ht="14.25" customHeight="1" x14ac:dyDescent="0.2">
      <c r="B225" s="5"/>
      <c r="G225" s="5"/>
    </row>
    <row r="226" spans="2:7" ht="14.25" customHeight="1" x14ac:dyDescent="0.2">
      <c r="B226" s="5"/>
      <c r="G226" s="5"/>
    </row>
    <row r="227" spans="2:7" ht="14.25" customHeight="1" x14ac:dyDescent="0.2">
      <c r="B227" s="5"/>
      <c r="G227" s="5"/>
    </row>
    <row r="228" spans="2:7" ht="14.25" customHeight="1" x14ac:dyDescent="0.2">
      <c r="B228" s="5"/>
      <c r="G228" s="5"/>
    </row>
    <row r="229" spans="2:7" ht="14.25" customHeight="1" x14ac:dyDescent="0.2">
      <c r="B229" s="5"/>
      <c r="G229" s="5"/>
    </row>
    <row r="230" spans="2:7" ht="14.25" customHeight="1" x14ac:dyDescent="0.2">
      <c r="B230" s="5"/>
      <c r="G230" s="5"/>
    </row>
    <row r="231" spans="2:7" ht="14.25" customHeight="1" x14ac:dyDescent="0.2">
      <c r="B231" s="5"/>
      <c r="G231" s="5"/>
    </row>
    <row r="232" spans="2:7" ht="14.25" customHeight="1" x14ac:dyDescent="0.2">
      <c r="B232" s="5"/>
      <c r="G232" s="5"/>
    </row>
    <row r="233" spans="2:7" ht="14.25" customHeight="1" x14ac:dyDescent="0.2">
      <c r="B233" s="5"/>
      <c r="G233" s="5"/>
    </row>
    <row r="234" spans="2:7" ht="14.25" customHeight="1" x14ac:dyDescent="0.2">
      <c r="B234" s="5"/>
      <c r="G234" s="5"/>
    </row>
    <row r="235" spans="2:7" ht="14.25" customHeight="1" x14ac:dyDescent="0.2">
      <c r="B235" s="5"/>
      <c r="G235" s="5"/>
    </row>
    <row r="236" spans="2:7" ht="14.25" customHeight="1" x14ac:dyDescent="0.2">
      <c r="B236" s="5"/>
      <c r="G236" s="5"/>
    </row>
    <row r="237" spans="2:7" ht="14.25" customHeight="1" x14ac:dyDescent="0.2">
      <c r="B237" s="5"/>
      <c r="G237" s="5"/>
    </row>
    <row r="238" spans="2:7" ht="14.25" customHeight="1" x14ac:dyDescent="0.2">
      <c r="B238" s="5"/>
      <c r="G238" s="5"/>
    </row>
    <row r="239" spans="2:7" ht="14.25" customHeight="1" x14ac:dyDescent="0.2">
      <c r="B239" s="5"/>
      <c r="G239" s="5"/>
    </row>
    <row r="240" spans="2:7" ht="14.25" customHeight="1" x14ac:dyDescent="0.2">
      <c r="B240" s="5"/>
      <c r="G240" s="5"/>
    </row>
    <row r="241" spans="2:7" ht="14.25" customHeight="1" x14ac:dyDescent="0.2">
      <c r="B241" s="5"/>
      <c r="G241" s="5"/>
    </row>
    <row r="242" spans="2:7" ht="14.25" customHeight="1" x14ac:dyDescent="0.2">
      <c r="B242" s="5"/>
      <c r="G242" s="5"/>
    </row>
    <row r="243" spans="2:7" ht="14.25" customHeight="1" x14ac:dyDescent="0.2">
      <c r="B243" s="5"/>
      <c r="G243" s="5"/>
    </row>
    <row r="244" spans="2:7" ht="14.25" customHeight="1" x14ac:dyDescent="0.2">
      <c r="B244" s="5"/>
      <c r="G244" s="5"/>
    </row>
    <row r="245" spans="2:7" ht="14.25" customHeight="1" x14ac:dyDescent="0.2">
      <c r="B245" s="5"/>
      <c r="G245" s="5"/>
    </row>
    <row r="246" spans="2:7" ht="14.25" customHeight="1" x14ac:dyDescent="0.2">
      <c r="B246" s="5"/>
      <c r="G246" s="5"/>
    </row>
    <row r="247" spans="2:7" ht="14.25" customHeight="1" x14ac:dyDescent="0.2">
      <c r="B247" s="5"/>
      <c r="G247" s="5"/>
    </row>
    <row r="248" spans="2:7" ht="14.25" customHeight="1" x14ac:dyDescent="0.2">
      <c r="B248" s="5"/>
      <c r="G248" s="5"/>
    </row>
    <row r="249" spans="2:7" ht="14.25" customHeight="1" x14ac:dyDescent="0.2">
      <c r="B249" s="5"/>
      <c r="G249" s="5"/>
    </row>
    <row r="250" spans="2:7" ht="14.25" customHeight="1" x14ac:dyDescent="0.2">
      <c r="B250" s="5"/>
      <c r="G250" s="5"/>
    </row>
    <row r="251" spans="2:7" ht="14.25" customHeight="1" x14ac:dyDescent="0.2">
      <c r="B251" s="5"/>
      <c r="G251" s="5"/>
    </row>
    <row r="252" spans="2:7" ht="14.25" customHeight="1" x14ac:dyDescent="0.2">
      <c r="B252" s="5"/>
      <c r="G252" s="5"/>
    </row>
    <row r="253" spans="2:7" ht="14.25" customHeight="1" x14ac:dyDescent="0.2">
      <c r="B253" s="5"/>
      <c r="G253" s="5"/>
    </row>
    <row r="254" spans="2:7" ht="14.25" customHeight="1" x14ac:dyDescent="0.2">
      <c r="B254" s="5"/>
      <c r="G254" s="5"/>
    </row>
    <row r="255" spans="2:7" ht="14.25" customHeight="1" x14ac:dyDescent="0.2">
      <c r="B255" s="5"/>
      <c r="G255" s="5"/>
    </row>
    <row r="256" spans="2:7" ht="14.25" customHeight="1" x14ac:dyDescent="0.2">
      <c r="B256" s="5"/>
      <c r="G256" s="5"/>
    </row>
    <row r="257" spans="2:7" ht="14.25" customHeight="1" x14ac:dyDescent="0.2">
      <c r="B257" s="5"/>
      <c r="G257" s="5"/>
    </row>
    <row r="258" spans="2:7" ht="14.25" customHeight="1" x14ac:dyDescent="0.2">
      <c r="B258" s="5"/>
      <c r="G258" s="5"/>
    </row>
    <row r="259" spans="2:7" ht="14.25" customHeight="1" x14ac:dyDescent="0.2">
      <c r="B259" s="5"/>
      <c r="G259" s="5"/>
    </row>
    <row r="260" spans="2:7" ht="14.25" customHeight="1" x14ac:dyDescent="0.2">
      <c r="B260" s="5"/>
      <c r="G260" s="5"/>
    </row>
    <row r="261" spans="2:7" ht="14.25" customHeight="1" x14ac:dyDescent="0.2">
      <c r="B261" s="5"/>
      <c r="G261" s="5"/>
    </row>
    <row r="262" spans="2:7" ht="14.25" customHeight="1" x14ac:dyDescent="0.2">
      <c r="B262" s="5"/>
      <c r="G262" s="5"/>
    </row>
    <row r="263" spans="2:7" ht="14.25" customHeight="1" x14ac:dyDescent="0.2">
      <c r="B263" s="5"/>
      <c r="G263" s="5"/>
    </row>
    <row r="264" spans="2:7" ht="14.25" customHeight="1" x14ac:dyDescent="0.2">
      <c r="B264" s="5"/>
      <c r="G264" s="5"/>
    </row>
    <row r="265" spans="2:7" ht="14.25" customHeight="1" x14ac:dyDescent="0.2">
      <c r="B265" s="5"/>
      <c r="G265" s="5"/>
    </row>
    <row r="266" spans="2:7" ht="14.25" customHeight="1" x14ac:dyDescent="0.2">
      <c r="B266" s="5"/>
      <c r="G266" s="5"/>
    </row>
    <row r="267" spans="2:7" ht="14.25" customHeight="1" x14ac:dyDescent="0.2">
      <c r="B267" s="5"/>
      <c r="G267" s="5"/>
    </row>
    <row r="268" spans="2:7" ht="14.25" customHeight="1" x14ac:dyDescent="0.2">
      <c r="B268" s="5"/>
      <c r="G268" s="5"/>
    </row>
    <row r="269" spans="2:7" ht="14.25" customHeight="1" x14ac:dyDescent="0.2">
      <c r="B269" s="5"/>
      <c r="G269" s="5"/>
    </row>
    <row r="270" spans="2:7" ht="14.25" customHeight="1" x14ac:dyDescent="0.2">
      <c r="B270" s="5"/>
      <c r="G270" s="5"/>
    </row>
    <row r="271" spans="2:7" ht="14.25" customHeight="1" x14ac:dyDescent="0.2">
      <c r="B271" s="5"/>
      <c r="G271" s="5"/>
    </row>
    <row r="272" spans="2:7" ht="14.25" customHeight="1" x14ac:dyDescent="0.2">
      <c r="B272" s="5"/>
      <c r="G272" s="5"/>
    </row>
    <row r="273" spans="2:7" ht="14.25" customHeight="1" x14ac:dyDescent="0.2">
      <c r="B273" s="5"/>
      <c r="G273" s="5"/>
    </row>
    <row r="274" spans="2:7" ht="14.25" customHeight="1" x14ac:dyDescent="0.2">
      <c r="B274" s="5"/>
      <c r="G274" s="5"/>
    </row>
    <row r="275" spans="2:7" ht="14.25" customHeight="1" x14ac:dyDescent="0.2">
      <c r="B275" s="5"/>
      <c r="G275" s="5"/>
    </row>
    <row r="276" spans="2:7" ht="14.25" customHeight="1" x14ac:dyDescent="0.2">
      <c r="B276" s="5"/>
      <c r="G276" s="5"/>
    </row>
    <row r="277" spans="2:7" ht="14.25" customHeight="1" x14ac:dyDescent="0.2">
      <c r="B277" s="5"/>
      <c r="G277" s="5"/>
    </row>
    <row r="278" spans="2:7" ht="14.25" customHeight="1" x14ac:dyDescent="0.2">
      <c r="B278" s="5"/>
      <c r="G278" s="5"/>
    </row>
    <row r="279" spans="2:7" ht="14.25" customHeight="1" x14ac:dyDescent="0.2">
      <c r="B279" s="5"/>
      <c r="G279" s="5"/>
    </row>
    <row r="280" spans="2:7" ht="14.25" customHeight="1" x14ac:dyDescent="0.2">
      <c r="B280" s="5"/>
      <c r="G280" s="5"/>
    </row>
    <row r="281" spans="2:7" ht="14.25" customHeight="1" x14ac:dyDescent="0.2">
      <c r="B281" s="5"/>
      <c r="G281" s="5"/>
    </row>
    <row r="282" spans="2:7" ht="14.25" customHeight="1" x14ac:dyDescent="0.2">
      <c r="B282" s="5"/>
      <c r="G282" s="5"/>
    </row>
    <row r="283" spans="2:7" ht="14.25" customHeight="1" x14ac:dyDescent="0.2">
      <c r="B283" s="5"/>
      <c r="G283" s="5"/>
    </row>
    <row r="284" spans="2:7" ht="14.25" customHeight="1" x14ac:dyDescent="0.2">
      <c r="B284" s="5"/>
      <c r="G284" s="5"/>
    </row>
    <row r="285" spans="2:7" ht="14.25" customHeight="1" x14ac:dyDescent="0.2">
      <c r="B285" s="5"/>
      <c r="G285" s="5"/>
    </row>
    <row r="286" spans="2:7" ht="14.25" customHeight="1" x14ac:dyDescent="0.2">
      <c r="B286" s="5"/>
      <c r="G286" s="5"/>
    </row>
    <row r="287" spans="2:7" ht="14.25" customHeight="1" x14ac:dyDescent="0.2">
      <c r="B287" s="5"/>
      <c r="G287" s="5"/>
    </row>
    <row r="288" spans="2:7" ht="14.25" customHeight="1" x14ac:dyDescent="0.2">
      <c r="B288" s="5"/>
      <c r="G288" s="5"/>
    </row>
    <row r="289" spans="2:7" ht="14.25" customHeight="1" x14ac:dyDescent="0.2">
      <c r="B289" s="5"/>
      <c r="G289" s="5"/>
    </row>
    <row r="290" spans="2:7" ht="14.25" customHeight="1" x14ac:dyDescent="0.2">
      <c r="B290" s="5"/>
      <c r="G290" s="5"/>
    </row>
    <row r="291" spans="2:7" ht="14.25" customHeight="1" x14ac:dyDescent="0.2">
      <c r="B291" s="5"/>
      <c r="G291" s="5"/>
    </row>
    <row r="292" spans="2:7" ht="14.25" customHeight="1" x14ac:dyDescent="0.2">
      <c r="B292" s="5"/>
      <c r="G292" s="5"/>
    </row>
    <row r="293" spans="2:7" ht="14.25" customHeight="1" x14ac:dyDescent="0.2">
      <c r="B293" s="5"/>
      <c r="G293" s="5"/>
    </row>
    <row r="294" spans="2:7" ht="14.25" customHeight="1" x14ac:dyDescent="0.2">
      <c r="B294" s="5"/>
      <c r="G294" s="5"/>
    </row>
    <row r="295" spans="2:7" ht="14.25" customHeight="1" x14ac:dyDescent="0.2">
      <c r="B295" s="5"/>
      <c r="G295" s="5"/>
    </row>
    <row r="296" spans="2:7" ht="14.25" customHeight="1" x14ac:dyDescent="0.2">
      <c r="B296" s="5"/>
      <c r="G296" s="5"/>
    </row>
    <row r="297" spans="2:7" ht="14.25" customHeight="1" x14ac:dyDescent="0.2">
      <c r="B297" s="5"/>
      <c r="G297" s="5"/>
    </row>
    <row r="298" spans="2:7" ht="14.25" customHeight="1" x14ac:dyDescent="0.2">
      <c r="B298" s="5"/>
      <c r="G298" s="5"/>
    </row>
    <row r="299" spans="2:7" ht="14.25" customHeight="1" x14ac:dyDescent="0.2">
      <c r="B299" s="5"/>
      <c r="G299" s="5"/>
    </row>
    <row r="300" spans="2:7" ht="14.25" customHeight="1" x14ac:dyDescent="0.2">
      <c r="B300" s="5"/>
      <c r="G300" s="5"/>
    </row>
    <row r="301" spans="2:7" ht="14.25" customHeight="1" x14ac:dyDescent="0.2">
      <c r="B301" s="5"/>
      <c r="G301" s="5"/>
    </row>
    <row r="302" spans="2:7" ht="14.25" customHeight="1" x14ac:dyDescent="0.2">
      <c r="B302" s="5"/>
      <c r="G302" s="5"/>
    </row>
    <row r="303" spans="2:7" ht="14.25" customHeight="1" x14ac:dyDescent="0.2">
      <c r="B303" s="5"/>
      <c r="G303" s="5"/>
    </row>
    <row r="304" spans="2:7" ht="14.25" customHeight="1" x14ac:dyDescent="0.2">
      <c r="B304" s="5"/>
      <c r="G304" s="5"/>
    </row>
    <row r="305" spans="2:7" ht="14.25" customHeight="1" x14ac:dyDescent="0.2">
      <c r="B305" s="5"/>
      <c r="G305" s="5"/>
    </row>
    <row r="306" spans="2:7" ht="14.25" customHeight="1" x14ac:dyDescent="0.2">
      <c r="B306" s="5"/>
      <c r="G306" s="5"/>
    </row>
    <row r="307" spans="2:7" ht="14.25" customHeight="1" x14ac:dyDescent="0.2">
      <c r="B307" s="5"/>
      <c r="G307" s="5"/>
    </row>
    <row r="308" spans="2:7" ht="14.25" customHeight="1" x14ac:dyDescent="0.2">
      <c r="B308" s="5"/>
      <c r="G308" s="5"/>
    </row>
    <row r="309" spans="2:7" ht="14.25" customHeight="1" x14ac:dyDescent="0.2">
      <c r="B309" s="5"/>
      <c r="G309" s="5"/>
    </row>
    <row r="310" spans="2:7" ht="14.25" customHeight="1" x14ac:dyDescent="0.2">
      <c r="B310" s="5"/>
      <c r="G310" s="5"/>
    </row>
    <row r="311" spans="2:7" ht="14.25" customHeight="1" x14ac:dyDescent="0.2">
      <c r="B311" s="5"/>
      <c r="G311" s="5"/>
    </row>
    <row r="312" spans="2:7" ht="14.25" customHeight="1" x14ac:dyDescent="0.2">
      <c r="B312" s="5"/>
      <c r="G312" s="5"/>
    </row>
    <row r="313" spans="2:7" ht="14.25" customHeight="1" x14ac:dyDescent="0.2">
      <c r="B313" s="5"/>
      <c r="G313" s="5"/>
    </row>
    <row r="314" spans="2:7" ht="14.25" customHeight="1" x14ac:dyDescent="0.2">
      <c r="B314" s="5"/>
      <c r="G314" s="5"/>
    </row>
    <row r="315" spans="2:7" ht="14.25" customHeight="1" x14ac:dyDescent="0.2">
      <c r="B315" s="5"/>
      <c r="G315" s="5"/>
    </row>
    <row r="316" spans="2:7" ht="14.25" customHeight="1" x14ac:dyDescent="0.2">
      <c r="B316" s="5"/>
      <c r="G316" s="5"/>
    </row>
    <row r="317" spans="2:7" ht="14.25" customHeight="1" x14ac:dyDescent="0.2">
      <c r="B317" s="5"/>
      <c r="G317" s="5"/>
    </row>
    <row r="318" spans="2:7" ht="14.25" customHeight="1" x14ac:dyDescent="0.2">
      <c r="B318" s="5"/>
      <c r="G318" s="5"/>
    </row>
    <row r="319" spans="2:7" ht="14.25" customHeight="1" x14ac:dyDescent="0.2">
      <c r="B319" s="5"/>
      <c r="G319" s="5"/>
    </row>
    <row r="320" spans="2:7" ht="14.25" customHeight="1" x14ac:dyDescent="0.2">
      <c r="B320" s="5"/>
      <c r="G320" s="5"/>
    </row>
    <row r="321" spans="2:7" ht="14.25" customHeight="1" x14ac:dyDescent="0.2">
      <c r="B321" s="5"/>
      <c r="G321" s="5"/>
    </row>
    <row r="322" spans="2:7" ht="14.25" customHeight="1" x14ac:dyDescent="0.2">
      <c r="B322" s="5"/>
      <c r="G322" s="5"/>
    </row>
    <row r="323" spans="2:7" ht="14.25" customHeight="1" x14ac:dyDescent="0.2">
      <c r="B323" s="5"/>
      <c r="G323" s="5"/>
    </row>
    <row r="324" spans="2:7" ht="14.25" customHeight="1" x14ac:dyDescent="0.2">
      <c r="B324" s="5"/>
      <c r="G324" s="5"/>
    </row>
    <row r="325" spans="2:7" ht="14.25" customHeight="1" x14ac:dyDescent="0.2">
      <c r="B325" s="5"/>
      <c r="G325" s="5"/>
    </row>
    <row r="326" spans="2:7" ht="14.25" customHeight="1" x14ac:dyDescent="0.2">
      <c r="B326" s="5"/>
      <c r="G326" s="5"/>
    </row>
    <row r="327" spans="2:7" ht="14.25" customHeight="1" x14ac:dyDescent="0.2">
      <c r="B327" s="5"/>
      <c r="G327" s="5"/>
    </row>
    <row r="328" spans="2:7" ht="14.25" customHeight="1" x14ac:dyDescent="0.2">
      <c r="B328" s="5"/>
      <c r="G328" s="5"/>
    </row>
    <row r="329" spans="2:7" ht="14.25" customHeight="1" x14ac:dyDescent="0.2">
      <c r="B329" s="5"/>
      <c r="G329" s="5"/>
    </row>
    <row r="330" spans="2:7" ht="14.25" customHeight="1" x14ac:dyDescent="0.2">
      <c r="B330" s="5"/>
      <c r="G330" s="5"/>
    </row>
    <row r="331" spans="2:7" ht="14.25" customHeight="1" x14ac:dyDescent="0.2">
      <c r="B331" s="5"/>
      <c r="G331" s="5"/>
    </row>
    <row r="332" spans="2:7" ht="14.25" customHeight="1" x14ac:dyDescent="0.2">
      <c r="B332" s="5"/>
      <c r="G332" s="5"/>
    </row>
    <row r="333" spans="2:7" ht="14.25" customHeight="1" x14ac:dyDescent="0.2">
      <c r="B333" s="5"/>
      <c r="G333" s="5"/>
    </row>
    <row r="334" spans="2:7" ht="14.25" customHeight="1" x14ac:dyDescent="0.2">
      <c r="B334" s="5"/>
      <c r="G334" s="5"/>
    </row>
    <row r="335" spans="2:7" ht="14.25" customHeight="1" x14ac:dyDescent="0.2">
      <c r="B335" s="5"/>
      <c r="G335" s="5"/>
    </row>
    <row r="336" spans="2:7" ht="14.25" customHeight="1" x14ac:dyDescent="0.2">
      <c r="B336" s="5"/>
      <c r="G336" s="5"/>
    </row>
    <row r="337" spans="2:7" ht="14.25" customHeight="1" x14ac:dyDescent="0.2">
      <c r="B337" s="5"/>
      <c r="G337" s="5"/>
    </row>
    <row r="338" spans="2:7" ht="14.25" customHeight="1" x14ac:dyDescent="0.2">
      <c r="B338" s="5"/>
      <c r="G338" s="5"/>
    </row>
    <row r="339" spans="2:7" ht="14.25" customHeight="1" x14ac:dyDescent="0.2">
      <c r="B339" s="5"/>
      <c r="G339" s="5"/>
    </row>
    <row r="340" spans="2:7" ht="14.25" customHeight="1" x14ac:dyDescent="0.2">
      <c r="B340" s="5"/>
      <c r="G340" s="5"/>
    </row>
    <row r="341" spans="2:7" ht="14.25" customHeight="1" x14ac:dyDescent="0.2">
      <c r="B341" s="5"/>
      <c r="G341" s="5"/>
    </row>
    <row r="342" spans="2:7" ht="14.25" customHeight="1" x14ac:dyDescent="0.2">
      <c r="B342" s="5"/>
      <c r="G342" s="5"/>
    </row>
    <row r="343" spans="2:7" ht="14.25" customHeight="1" x14ac:dyDescent="0.2">
      <c r="B343" s="5"/>
      <c r="G343" s="5"/>
    </row>
    <row r="344" spans="2:7" ht="14.25" customHeight="1" x14ac:dyDescent="0.2">
      <c r="B344" s="5"/>
      <c r="G344" s="5"/>
    </row>
    <row r="345" spans="2:7" ht="14.25" customHeight="1" x14ac:dyDescent="0.2">
      <c r="B345" s="5"/>
      <c r="G345" s="5"/>
    </row>
    <row r="346" spans="2:7" ht="14.25" customHeight="1" x14ac:dyDescent="0.2">
      <c r="B346" s="5"/>
      <c r="G346" s="5"/>
    </row>
    <row r="347" spans="2:7" ht="14.25" customHeight="1" x14ac:dyDescent="0.2">
      <c r="B347" s="5"/>
      <c r="G347" s="5"/>
    </row>
    <row r="348" spans="2:7" ht="14.25" customHeight="1" x14ac:dyDescent="0.2">
      <c r="B348" s="5"/>
      <c r="G348" s="5"/>
    </row>
    <row r="349" spans="2:7" ht="14.25" customHeight="1" x14ac:dyDescent="0.2">
      <c r="B349" s="5"/>
      <c r="G349" s="5"/>
    </row>
    <row r="350" spans="2:7" ht="14.25" customHeight="1" x14ac:dyDescent="0.2">
      <c r="B350" s="5"/>
      <c r="G350" s="5"/>
    </row>
    <row r="351" spans="2:7" ht="14.25" customHeight="1" x14ac:dyDescent="0.2">
      <c r="B351" s="5"/>
      <c r="G351" s="5"/>
    </row>
    <row r="352" spans="2:7" ht="14.25" customHeight="1" x14ac:dyDescent="0.2">
      <c r="B352" s="5"/>
      <c r="G352" s="5"/>
    </row>
    <row r="353" spans="2:7" ht="14.25" customHeight="1" x14ac:dyDescent="0.2">
      <c r="B353" s="5"/>
      <c r="G353" s="5"/>
    </row>
    <row r="354" spans="2:7" ht="14.25" customHeight="1" x14ac:dyDescent="0.2">
      <c r="B354" s="5"/>
      <c r="G354" s="5"/>
    </row>
    <row r="355" spans="2:7" ht="14.25" customHeight="1" x14ac:dyDescent="0.2">
      <c r="B355" s="5"/>
      <c r="G355" s="5"/>
    </row>
    <row r="356" spans="2:7" ht="14.25" customHeight="1" x14ac:dyDescent="0.2">
      <c r="B356" s="5"/>
      <c r="G356" s="5"/>
    </row>
    <row r="357" spans="2:7" ht="14.25" customHeight="1" x14ac:dyDescent="0.2">
      <c r="B357" s="5"/>
      <c r="G357" s="5"/>
    </row>
    <row r="358" spans="2:7" ht="14.25" customHeight="1" x14ac:dyDescent="0.2">
      <c r="B358" s="5"/>
      <c r="G358" s="5"/>
    </row>
    <row r="359" spans="2:7" ht="14.25" customHeight="1" x14ac:dyDescent="0.2">
      <c r="B359" s="5"/>
      <c r="G359" s="5"/>
    </row>
    <row r="360" spans="2:7" ht="14.25" customHeight="1" x14ac:dyDescent="0.2">
      <c r="B360" s="5"/>
      <c r="G360" s="5"/>
    </row>
    <row r="361" spans="2:7" ht="14.25" customHeight="1" x14ac:dyDescent="0.2">
      <c r="B361" s="5"/>
      <c r="G361" s="5"/>
    </row>
    <row r="362" spans="2:7" ht="14.25" customHeight="1" x14ac:dyDescent="0.2">
      <c r="B362" s="5"/>
      <c r="G362" s="5"/>
    </row>
    <row r="363" spans="2:7" ht="14.25" customHeight="1" x14ac:dyDescent="0.2">
      <c r="B363" s="5"/>
      <c r="G363" s="5"/>
    </row>
    <row r="364" spans="2:7" ht="14.25" customHeight="1" x14ac:dyDescent="0.2">
      <c r="B364" s="5"/>
      <c r="G364" s="5"/>
    </row>
    <row r="365" spans="2:7" ht="14.25" customHeight="1" x14ac:dyDescent="0.2">
      <c r="B365" s="5"/>
      <c r="G365" s="5"/>
    </row>
    <row r="366" spans="2:7" ht="14.25" customHeight="1" x14ac:dyDescent="0.2">
      <c r="B366" s="5"/>
      <c r="G366" s="5"/>
    </row>
    <row r="367" spans="2:7" ht="14.25" customHeight="1" x14ac:dyDescent="0.2">
      <c r="B367" s="5"/>
      <c r="G367" s="5"/>
    </row>
    <row r="368" spans="2:7" ht="14.25" customHeight="1" x14ac:dyDescent="0.2">
      <c r="B368" s="5"/>
      <c r="G368" s="5"/>
    </row>
    <row r="369" spans="2:7" ht="14.25" customHeight="1" x14ac:dyDescent="0.2">
      <c r="B369" s="5"/>
      <c r="G369" s="5"/>
    </row>
    <row r="370" spans="2:7" ht="14.25" customHeight="1" x14ac:dyDescent="0.2">
      <c r="B370" s="5"/>
      <c r="G370" s="5"/>
    </row>
    <row r="371" spans="2:7" ht="14.25" customHeight="1" x14ac:dyDescent="0.2">
      <c r="B371" s="5"/>
      <c r="G371" s="5"/>
    </row>
    <row r="372" spans="2:7" ht="14.25" customHeight="1" x14ac:dyDescent="0.2">
      <c r="B372" s="5"/>
      <c r="G372" s="5"/>
    </row>
    <row r="373" spans="2:7" ht="14.25" customHeight="1" x14ac:dyDescent="0.2">
      <c r="B373" s="5"/>
      <c r="G373" s="5"/>
    </row>
    <row r="374" spans="2:7" ht="14.25" customHeight="1" x14ac:dyDescent="0.2">
      <c r="B374" s="5"/>
      <c r="G374" s="5"/>
    </row>
    <row r="375" spans="2:7" ht="14.25" customHeight="1" x14ac:dyDescent="0.2">
      <c r="B375" s="5"/>
      <c r="G375" s="5"/>
    </row>
    <row r="376" spans="2:7" ht="14.25" customHeight="1" x14ac:dyDescent="0.2">
      <c r="B376" s="5"/>
      <c r="G376" s="5"/>
    </row>
    <row r="377" spans="2:7" ht="14.25" customHeight="1" x14ac:dyDescent="0.2">
      <c r="B377" s="5"/>
      <c r="G377" s="5"/>
    </row>
    <row r="378" spans="2:7" ht="14.25" customHeight="1" x14ac:dyDescent="0.2">
      <c r="B378" s="5"/>
      <c r="G378" s="5"/>
    </row>
    <row r="379" spans="2:7" ht="14.25" customHeight="1" x14ac:dyDescent="0.2">
      <c r="B379" s="5"/>
      <c r="G379" s="5"/>
    </row>
    <row r="380" spans="2:7" ht="14.25" customHeight="1" x14ac:dyDescent="0.2">
      <c r="B380" s="5"/>
      <c r="G380" s="5"/>
    </row>
    <row r="381" spans="2:7" ht="14.25" customHeight="1" x14ac:dyDescent="0.2">
      <c r="B381" s="5"/>
      <c r="G381" s="5"/>
    </row>
    <row r="382" spans="2:7" ht="14.25" customHeight="1" x14ac:dyDescent="0.2">
      <c r="B382" s="5"/>
      <c r="G382" s="5"/>
    </row>
    <row r="383" spans="2:7" ht="14.25" customHeight="1" x14ac:dyDescent="0.2">
      <c r="B383" s="5"/>
      <c r="G383" s="5"/>
    </row>
    <row r="384" spans="2:7" ht="14.25" customHeight="1" x14ac:dyDescent="0.2">
      <c r="B384" s="5"/>
      <c r="G384" s="5"/>
    </row>
    <row r="385" spans="2:7" ht="14.25" customHeight="1" x14ac:dyDescent="0.2">
      <c r="B385" s="5"/>
      <c r="G385" s="5"/>
    </row>
    <row r="386" spans="2:7" ht="14.25" customHeight="1" x14ac:dyDescent="0.2">
      <c r="B386" s="5"/>
      <c r="G386" s="5"/>
    </row>
    <row r="387" spans="2:7" ht="14.25" customHeight="1" x14ac:dyDescent="0.2">
      <c r="B387" s="5"/>
      <c r="G387" s="5"/>
    </row>
    <row r="388" spans="2:7" ht="14.25" customHeight="1" x14ac:dyDescent="0.2">
      <c r="B388" s="5"/>
      <c r="G388" s="5"/>
    </row>
    <row r="389" spans="2:7" ht="14.25" customHeight="1" x14ac:dyDescent="0.2">
      <c r="B389" s="5"/>
      <c r="G389" s="5"/>
    </row>
    <row r="390" spans="2:7" ht="14.25" customHeight="1" x14ac:dyDescent="0.2">
      <c r="B390" s="5"/>
      <c r="G390" s="5"/>
    </row>
    <row r="391" spans="2:7" ht="14.25" customHeight="1" x14ac:dyDescent="0.2">
      <c r="B391" s="5"/>
      <c r="G391" s="5"/>
    </row>
    <row r="392" spans="2:7" ht="14.25" customHeight="1" x14ac:dyDescent="0.2">
      <c r="B392" s="5"/>
      <c r="G392" s="5"/>
    </row>
    <row r="393" spans="2:7" ht="14.25" customHeight="1" x14ac:dyDescent="0.2">
      <c r="B393" s="5"/>
      <c r="G393" s="5"/>
    </row>
    <row r="394" spans="2:7" ht="14.25" customHeight="1" x14ac:dyDescent="0.2">
      <c r="B394" s="5"/>
      <c r="G394" s="5"/>
    </row>
    <row r="395" spans="2:7" ht="14.25" customHeight="1" x14ac:dyDescent="0.2">
      <c r="B395" s="5"/>
      <c r="G395" s="5"/>
    </row>
    <row r="396" spans="2:7" ht="14.25" customHeight="1" x14ac:dyDescent="0.2">
      <c r="B396" s="5"/>
      <c r="G396" s="5"/>
    </row>
    <row r="397" spans="2:7" ht="14.25" customHeight="1" x14ac:dyDescent="0.2">
      <c r="B397" s="5"/>
      <c r="G397" s="5"/>
    </row>
    <row r="398" spans="2:7" ht="14.25" customHeight="1" x14ac:dyDescent="0.2">
      <c r="B398" s="5"/>
      <c r="G398" s="5"/>
    </row>
    <row r="399" spans="2:7" ht="14.25" customHeight="1" x14ac:dyDescent="0.2">
      <c r="B399" s="5"/>
      <c r="G399" s="5"/>
    </row>
    <row r="400" spans="2:7" ht="14.25" customHeight="1" x14ac:dyDescent="0.2">
      <c r="B400" s="5"/>
      <c r="G400" s="5"/>
    </row>
    <row r="401" spans="2:7" ht="14.25" customHeight="1" x14ac:dyDescent="0.2">
      <c r="B401" s="5"/>
      <c r="G401" s="5"/>
    </row>
    <row r="402" spans="2:7" ht="14.25" customHeight="1" x14ac:dyDescent="0.2">
      <c r="B402" s="5"/>
      <c r="G402" s="5"/>
    </row>
    <row r="403" spans="2:7" ht="14.25" customHeight="1" x14ac:dyDescent="0.2">
      <c r="B403" s="5"/>
      <c r="G403" s="5"/>
    </row>
    <row r="404" spans="2:7" ht="14.25" customHeight="1" x14ac:dyDescent="0.2">
      <c r="B404" s="5"/>
      <c r="G404" s="5"/>
    </row>
    <row r="405" spans="2:7" ht="14.25" customHeight="1" x14ac:dyDescent="0.2">
      <c r="B405" s="5"/>
      <c r="G405" s="5"/>
    </row>
    <row r="406" spans="2:7" ht="14.25" customHeight="1" x14ac:dyDescent="0.2">
      <c r="B406" s="5"/>
      <c r="G406" s="5"/>
    </row>
    <row r="407" spans="2:7" ht="14.25" customHeight="1" x14ac:dyDescent="0.2">
      <c r="B407" s="5"/>
      <c r="G407" s="5"/>
    </row>
    <row r="408" spans="2:7" ht="14.25" customHeight="1" x14ac:dyDescent="0.2">
      <c r="B408" s="5"/>
      <c r="G408" s="5"/>
    </row>
    <row r="409" spans="2:7" ht="14.25" customHeight="1" x14ac:dyDescent="0.2">
      <c r="B409" s="5"/>
      <c r="G409" s="5"/>
    </row>
    <row r="410" spans="2:7" ht="14.25" customHeight="1" x14ac:dyDescent="0.2">
      <c r="B410" s="5"/>
      <c r="G410" s="5"/>
    </row>
    <row r="411" spans="2:7" ht="14.25" customHeight="1" x14ac:dyDescent="0.2">
      <c r="B411" s="5"/>
      <c r="G411" s="5"/>
    </row>
    <row r="412" spans="2:7" ht="14.25" customHeight="1" x14ac:dyDescent="0.2">
      <c r="B412" s="5"/>
      <c r="G412" s="5"/>
    </row>
    <row r="413" spans="2:7" ht="14.25" customHeight="1" x14ac:dyDescent="0.2">
      <c r="B413" s="5"/>
      <c r="G413" s="5"/>
    </row>
    <row r="414" spans="2:7" ht="14.25" customHeight="1" x14ac:dyDescent="0.2">
      <c r="B414" s="5"/>
      <c r="G414" s="5"/>
    </row>
    <row r="415" spans="2:7" ht="14.25" customHeight="1" x14ac:dyDescent="0.2">
      <c r="B415" s="5"/>
      <c r="G415" s="5"/>
    </row>
    <row r="416" spans="2:7" ht="14.25" customHeight="1" x14ac:dyDescent="0.2">
      <c r="B416" s="5"/>
      <c r="G416" s="5"/>
    </row>
    <row r="417" spans="2:7" ht="14.25" customHeight="1" x14ac:dyDescent="0.2">
      <c r="B417" s="5"/>
      <c r="G417" s="5"/>
    </row>
    <row r="418" spans="2:7" ht="14.25" customHeight="1" x14ac:dyDescent="0.2">
      <c r="B418" s="5"/>
      <c r="G418" s="5"/>
    </row>
    <row r="419" spans="2:7" ht="14.25" customHeight="1" x14ac:dyDescent="0.2">
      <c r="B419" s="5"/>
      <c r="G419" s="5"/>
    </row>
    <row r="420" spans="2:7" ht="14.25" customHeight="1" x14ac:dyDescent="0.2">
      <c r="B420" s="5"/>
      <c r="G420" s="5"/>
    </row>
    <row r="421" spans="2:7" ht="14.25" customHeight="1" x14ac:dyDescent="0.2">
      <c r="B421" s="5"/>
      <c r="G421" s="5"/>
    </row>
    <row r="422" spans="2:7" ht="14.25" customHeight="1" x14ac:dyDescent="0.2">
      <c r="B422" s="5"/>
      <c r="G422" s="5"/>
    </row>
    <row r="423" spans="2:7" ht="14.25" customHeight="1" x14ac:dyDescent="0.2">
      <c r="B423" s="5"/>
      <c r="G423" s="5"/>
    </row>
    <row r="424" spans="2:7" ht="14.25" customHeight="1" x14ac:dyDescent="0.2">
      <c r="B424" s="5"/>
      <c r="G424" s="5"/>
    </row>
    <row r="425" spans="2:7" ht="14.25" customHeight="1" x14ac:dyDescent="0.2">
      <c r="B425" s="5"/>
      <c r="G425" s="5"/>
    </row>
    <row r="426" spans="2:7" ht="14.25" customHeight="1" x14ac:dyDescent="0.2">
      <c r="B426" s="5"/>
      <c r="G426" s="5"/>
    </row>
    <row r="427" spans="2:7" ht="14.25" customHeight="1" x14ac:dyDescent="0.2">
      <c r="B427" s="5"/>
      <c r="G427" s="5"/>
    </row>
    <row r="428" spans="2:7" ht="14.25" customHeight="1" x14ac:dyDescent="0.2">
      <c r="B428" s="5"/>
      <c r="G428" s="5"/>
    </row>
    <row r="429" spans="2:7" ht="14.25" customHeight="1" x14ac:dyDescent="0.2">
      <c r="B429" s="5"/>
      <c r="G429" s="5"/>
    </row>
    <row r="430" spans="2:7" ht="14.25" customHeight="1" x14ac:dyDescent="0.2">
      <c r="B430" s="5"/>
      <c r="G430" s="5"/>
    </row>
    <row r="431" spans="2:7" ht="14.25" customHeight="1" x14ac:dyDescent="0.2">
      <c r="B431" s="5"/>
      <c r="G431" s="5"/>
    </row>
    <row r="432" spans="2:7" ht="14.25" customHeight="1" x14ac:dyDescent="0.2">
      <c r="B432" s="5"/>
      <c r="G432" s="5"/>
    </row>
    <row r="433" spans="2:7" ht="14.25" customHeight="1" x14ac:dyDescent="0.2">
      <c r="B433" s="5"/>
      <c r="G433" s="5"/>
    </row>
    <row r="434" spans="2:7" ht="14.25" customHeight="1" x14ac:dyDescent="0.2">
      <c r="B434" s="5"/>
      <c r="G434" s="5"/>
    </row>
    <row r="435" spans="2:7" ht="14.25" customHeight="1" x14ac:dyDescent="0.2">
      <c r="B435" s="5"/>
      <c r="G435" s="5"/>
    </row>
    <row r="436" spans="2:7" ht="14.25" customHeight="1" x14ac:dyDescent="0.2">
      <c r="B436" s="5"/>
      <c r="G436" s="5"/>
    </row>
    <row r="437" spans="2:7" ht="14.25" customHeight="1" x14ac:dyDescent="0.2">
      <c r="B437" s="5"/>
      <c r="G437" s="5"/>
    </row>
    <row r="438" spans="2:7" ht="14.25" customHeight="1" x14ac:dyDescent="0.2">
      <c r="B438" s="5"/>
      <c r="G438" s="5"/>
    </row>
    <row r="439" spans="2:7" ht="14.25" customHeight="1" x14ac:dyDescent="0.2">
      <c r="B439" s="5"/>
      <c r="G439" s="5"/>
    </row>
    <row r="440" spans="2:7" ht="14.25" customHeight="1" x14ac:dyDescent="0.2">
      <c r="B440" s="5"/>
      <c r="G440" s="5"/>
    </row>
    <row r="441" spans="2:7" ht="14.25" customHeight="1" x14ac:dyDescent="0.2">
      <c r="B441" s="5"/>
      <c r="G441" s="5"/>
    </row>
    <row r="442" spans="2:7" ht="14.25" customHeight="1" x14ac:dyDescent="0.2">
      <c r="B442" s="5"/>
      <c r="G442" s="5"/>
    </row>
    <row r="443" spans="2:7" ht="14.25" customHeight="1" x14ac:dyDescent="0.2">
      <c r="B443" s="5"/>
      <c r="G443" s="5"/>
    </row>
    <row r="444" spans="2:7" ht="14.25" customHeight="1" x14ac:dyDescent="0.2">
      <c r="B444" s="5"/>
      <c r="G444" s="5"/>
    </row>
    <row r="445" spans="2:7" ht="14.25" customHeight="1" x14ac:dyDescent="0.2">
      <c r="B445" s="5"/>
      <c r="G445" s="5"/>
    </row>
    <row r="446" spans="2:7" ht="14.25" customHeight="1" x14ac:dyDescent="0.2">
      <c r="B446" s="5"/>
      <c r="G446" s="5"/>
    </row>
    <row r="447" spans="2:7" ht="14.25" customHeight="1" x14ac:dyDescent="0.2">
      <c r="B447" s="5"/>
      <c r="G447" s="5"/>
    </row>
    <row r="448" spans="2:7" ht="14.25" customHeight="1" x14ac:dyDescent="0.2">
      <c r="B448" s="5"/>
      <c r="G448" s="5"/>
    </row>
    <row r="449" spans="2:7" ht="14.25" customHeight="1" x14ac:dyDescent="0.2">
      <c r="B449" s="5"/>
      <c r="G449" s="5"/>
    </row>
    <row r="450" spans="2:7" ht="14.25" customHeight="1" x14ac:dyDescent="0.2">
      <c r="B450" s="5"/>
      <c r="G450" s="5"/>
    </row>
    <row r="451" spans="2:7" ht="14.25" customHeight="1" x14ac:dyDescent="0.2">
      <c r="B451" s="5"/>
      <c r="G451" s="5"/>
    </row>
    <row r="452" spans="2:7" ht="14.25" customHeight="1" x14ac:dyDescent="0.2">
      <c r="B452" s="5"/>
      <c r="G452" s="5"/>
    </row>
    <row r="453" spans="2:7" ht="14.25" customHeight="1" x14ac:dyDescent="0.2">
      <c r="B453" s="5"/>
      <c r="G453" s="5"/>
    </row>
    <row r="454" spans="2:7" ht="14.25" customHeight="1" x14ac:dyDescent="0.2">
      <c r="B454" s="5"/>
      <c r="G454" s="5"/>
    </row>
    <row r="455" spans="2:7" ht="14.25" customHeight="1" x14ac:dyDescent="0.2">
      <c r="B455" s="5"/>
      <c r="G455" s="5"/>
    </row>
    <row r="456" spans="2:7" ht="14.25" customHeight="1" x14ac:dyDescent="0.2">
      <c r="B456" s="5"/>
      <c r="G456" s="5"/>
    </row>
    <row r="457" spans="2:7" ht="14.25" customHeight="1" x14ac:dyDescent="0.2">
      <c r="B457" s="5"/>
      <c r="G457" s="5"/>
    </row>
    <row r="458" spans="2:7" ht="14.25" customHeight="1" x14ac:dyDescent="0.2">
      <c r="B458" s="5"/>
      <c r="G458" s="5"/>
    </row>
    <row r="459" spans="2:7" ht="14.25" customHeight="1" x14ac:dyDescent="0.2">
      <c r="B459" s="5"/>
      <c r="G459" s="5"/>
    </row>
    <row r="460" spans="2:7" ht="14.25" customHeight="1" x14ac:dyDescent="0.2">
      <c r="B460" s="5"/>
      <c r="G460" s="5"/>
    </row>
    <row r="461" spans="2:7" ht="14.25" customHeight="1" x14ac:dyDescent="0.2">
      <c r="B461" s="5"/>
      <c r="G461" s="5"/>
    </row>
    <row r="462" spans="2:7" ht="14.25" customHeight="1" x14ac:dyDescent="0.2">
      <c r="B462" s="5"/>
      <c r="G462" s="5"/>
    </row>
    <row r="463" spans="2:7" ht="14.25" customHeight="1" x14ac:dyDescent="0.2">
      <c r="B463" s="5"/>
      <c r="G463" s="5"/>
    </row>
    <row r="464" spans="2:7" ht="14.25" customHeight="1" x14ac:dyDescent="0.2">
      <c r="B464" s="5"/>
      <c r="G464" s="5"/>
    </row>
    <row r="465" spans="2:7" ht="14.25" customHeight="1" x14ac:dyDescent="0.2">
      <c r="B465" s="5"/>
      <c r="G465" s="5"/>
    </row>
    <row r="466" spans="2:7" ht="14.25" customHeight="1" x14ac:dyDescent="0.2">
      <c r="B466" s="5"/>
      <c r="G466" s="5"/>
    </row>
    <row r="467" spans="2:7" ht="14.25" customHeight="1" x14ac:dyDescent="0.2">
      <c r="B467" s="5"/>
      <c r="G467" s="5"/>
    </row>
    <row r="468" spans="2:7" ht="14.25" customHeight="1" x14ac:dyDescent="0.2">
      <c r="B468" s="5"/>
      <c r="G468" s="5"/>
    </row>
    <row r="469" spans="2:7" ht="14.25" customHeight="1" x14ac:dyDescent="0.2">
      <c r="B469" s="5"/>
      <c r="G469" s="5"/>
    </row>
    <row r="470" spans="2:7" ht="14.25" customHeight="1" x14ac:dyDescent="0.2">
      <c r="B470" s="5"/>
      <c r="G470" s="5"/>
    </row>
    <row r="471" spans="2:7" ht="14.25" customHeight="1" x14ac:dyDescent="0.2">
      <c r="B471" s="5"/>
      <c r="G471" s="5"/>
    </row>
    <row r="472" spans="2:7" ht="14.25" customHeight="1" x14ac:dyDescent="0.2">
      <c r="B472" s="5"/>
      <c r="G472" s="5"/>
    </row>
    <row r="473" spans="2:7" ht="14.25" customHeight="1" x14ac:dyDescent="0.2">
      <c r="B473" s="5"/>
      <c r="G473" s="5"/>
    </row>
    <row r="474" spans="2:7" ht="14.25" customHeight="1" x14ac:dyDescent="0.2">
      <c r="B474" s="5"/>
      <c r="G474" s="5"/>
    </row>
    <row r="475" spans="2:7" ht="14.25" customHeight="1" x14ac:dyDescent="0.2">
      <c r="B475" s="5"/>
      <c r="G475" s="5"/>
    </row>
    <row r="476" spans="2:7" ht="14.25" customHeight="1" x14ac:dyDescent="0.2">
      <c r="B476" s="5"/>
      <c r="G476" s="5"/>
    </row>
    <row r="477" spans="2:7" ht="14.25" customHeight="1" x14ac:dyDescent="0.2">
      <c r="B477" s="5"/>
      <c r="G477" s="5"/>
    </row>
    <row r="478" spans="2:7" ht="14.25" customHeight="1" x14ac:dyDescent="0.2">
      <c r="B478" s="5"/>
      <c r="G478" s="5"/>
    </row>
    <row r="479" spans="2:7" ht="14.25" customHeight="1" x14ac:dyDescent="0.2">
      <c r="B479" s="5"/>
      <c r="G479" s="5"/>
    </row>
    <row r="480" spans="2:7" ht="14.25" customHeight="1" x14ac:dyDescent="0.2">
      <c r="B480" s="5"/>
      <c r="G480" s="5"/>
    </row>
    <row r="481" spans="2:7" ht="14.25" customHeight="1" x14ac:dyDescent="0.2">
      <c r="B481" s="5"/>
      <c r="G481" s="5"/>
    </row>
    <row r="482" spans="2:7" ht="14.25" customHeight="1" x14ac:dyDescent="0.2">
      <c r="B482" s="5"/>
      <c r="G482" s="5"/>
    </row>
    <row r="483" spans="2:7" ht="14.25" customHeight="1" x14ac:dyDescent="0.2">
      <c r="B483" s="5"/>
      <c r="G483" s="5"/>
    </row>
    <row r="484" spans="2:7" ht="14.25" customHeight="1" x14ac:dyDescent="0.2">
      <c r="B484" s="5"/>
      <c r="G484" s="5"/>
    </row>
    <row r="485" spans="2:7" ht="14.25" customHeight="1" x14ac:dyDescent="0.2">
      <c r="B485" s="5"/>
      <c r="G485" s="5"/>
    </row>
    <row r="486" spans="2:7" ht="14.25" customHeight="1" x14ac:dyDescent="0.2">
      <c r="B486" s="5"/>
      <c r="G486" s="5"/>
    </row>
    <row r="487" spans="2:7" ht="14.25" customHeight="1" x14ac:dyDescent="0.2">
      <c r="B487" s="5"/>
      <c r="G487" s="5"/>
    </row>
    <row r="488" spans="2:7" ht="14.25" customHeight="1" x14ac:dyDescent="0.2">
      <c r="B488" s="5"/>
      <c r="G488" s="5"/>
    </row>
    <row r="489" spans="2:7" ht="14.25" customHeight="1" x14ac:dyDescent="0.2">
      <c r="B489" s="5"/>
      <c r="G489" s="5"/>
    </row>
    <row r="490" spans="2:7" ht="14.25" customHeight="1" x14ac:dyDescent="0.2">
      <c r="B490" s="5"/>
      <c r="G490" s="5"/>
    </row>
    <row r="491" spans="2:7" ht="14.25" customHeight="1" x14ac:dyDescent="0.2">
      <c r="B491" s="5"/>
      <c r="G491" s="5"/>
    </row>
    <row r="492" spans="2:7" ht="14.25" customHeight="1" x14ac:dyDescent="0.2">
      <c r="B492" s="5"/>
      <c r="G492" s="5"/>
    </row>
    <row r="493" spans="2:7" ht="14.25" customHeight="1" x14ac:dyDescent="0.2">
      <c r="B493" s="5"/>
      <c r="G493" s="5"/>
    </row>
    <row r="494" spans="2:7" ht="14.25" customHeight="1" x14ac:dyDescent="0.2">
      <c r="B494" s="5"/>
      <c r="G494" s="5"/>
    </row>
    <row r="495" spans="2:7" ht="14.25" customHeight="1" x14ac:dyDescent="0.2">
      <c r="B495" s="5"/>
      <c r="G495" s="5"/>
    </row>
    <row r="496" spans="2:7" ht="14.25" customHeight="1" x14ac:dyDescent="0.2">
      <c r="B496" s="5"/>
      <c r="G496" s="5"/>
    </row>
    <row r="497" spans="2:7" ht="14.25" customHeight="1" x14ac:dyDescent="0.2">
      <c r="B497" s="5"/>
      <c r="G497" s="5"/>
    </row>
    <row r="498" spans="2:7" ht="14.25" customHeight="1" x14ac:dyDescent="0.2">
      <c r="B498" s="5"/>
      <c r="G498" s="5"/>
    </row>
    <row r="499" spans="2:7" ht="14.25" customHeight="1" x14ac:dyDescent="0.2">
      <c r="B499" s="5"/>
      <c r="G499" s="5"/>
    </row>
    <row r="500" spans="2:7" ht="14.25" customHeight="1" x14ac:dyDescent="0.2">
      <c r="B500" s="5"/>
      <c r="G500" s="5"/>
    </row>
    <row r="501" spans="2:7" ht="14.25" customHeight="1" x14ac:dyDescent="0.2">
      <c r="B501" s="5"/>
      <c r="G501" s="5"/>
    </row>
    <row r="502" spans="2:7" ht="14.25" customHeight="1" x14ac:dyDescent="0.2">
      <c r="B502" s="5"/>
      <c r="G502" s="5"/>
    </row>
    <row r="503" spans="2:7" ht="14.25" customHeight="1" x14ac:dyDescent="0.2">
      <c r="B503" s="5"/>
      <c r="G503" s="5"/>
    </row>
    <row r="504" spans="2:7" ht="14.25" customHeight="1" x14ac:dyDescent="0.2">
      <c r="B504" s="5"/>
      <c r="G504" s="5"/>
    </row>
    <row r="505" spans="2:7" ht="14.25" customHeight="1" x14ac:dyDescent="0.2">
      <c r="B505" s="5"/>
      <c r="G505" s="5"/>
    </row>
    <row r="506" spans="2:7" ht="14.25" customHeight="1" x14ac:dyDescent="0.2">
      <c r="B506" s="5"/>
      <c r="G506" s="5"/>
    </row>
    <row r="507" spans="2:7" ht="14.25" customHeight="1" x14ac:dyDescent="0.2">
      <c r="B507" s="5"/>
      <c r="G507" s="5"/>
    </row>
    <row r="508" spans="2:7" ht="14.25" customHeight="1" x14ac:dyDescent="0.2">
      <c r="B508" s="5"/>
      <c r="G508" s="5"/>
    </row>
    <row r="509" spans="2:7" ht="14.25" customHeight="1" x14ac:dyDescent="0.2">
      <c r="B509" s="5"/>
      <c r="G509" s="5"/>
    </row>
    <row r="510" spans="2:7" ht="14.25" customHeight="1" x14ac:dyDescent="0.2">
      <c r="B510" s="5"/>
      <c r="G510" s="5"/>
    </row>
    <row r="511" spans="2:7" ht="14.25" customHeight="1" x14ac:dyDescent="0.2">
      <c r="B511" s="5"/>
      <c r="G511" s="5"/>
    </row>
    <row r="512" spans="2:7" ht="14.25" customHeight="1" x14ac:dyDescent="0.2">
      <c r="B512" s="5"/>
      <c r="G512" s="5"/>
    </row>
    <row r="513" spans="2:7" ht="14.25" customHeight="1" x14ac:dyDescent="0.2">
      <c r="B513" s="5"/>
      <c r="G513" s="5"/>
    </row>
    <row r="514" spans="2:7" ht="14.25" customHeight="1" x14ac:dyDescent="0.2">
      <c r="B514" s="5"/>
      <c r="G514" s="5"/>
    </row>
    <row r="515" spans="2:7" ht="14.25" customHeight="1" x14ac:dyDescent="0.2">
      <c r="B515" s="5"/>
      <c r="G515" s="5"/>
    </row>
    <row r="516" spans="2:7" ht="14.25" customHeight="1" x14ac:dyDescent="0.2">
      <c r="B516" s="5"/>
      <c r="G516" s="5"/>
    </row>
    <row r="517" spans="2:7" ht="14.25" customHeight="1" x14ac:dyDescent="0.2">
      <c r="B517" s="5"/>
      <c r="G517" s="5"/>
    </row>
    <row r="518" spans="2:7" ht="14.25" customHeight="1" x14ac:dyDescent="0.2">
      <c r="B518" s="5"/>
      <c r="G518" s="5"/>
    </row>
    <row r="519" spans="2:7" ht="14.25" customHeight="1" x14ac:dyDescent="0.2">
      <c r="B519" s="5"/>
      <c r="G519" s="5"/>
    </row>
    <row r="520" spans="2:7" ht="14.25" customHeight="1" x14ac:dyDescent="0.2">
      <c r="B520" s="5"/>
      <c r="G520" s="5"/>
    </row>
    <row r="521" spans="2:7" ht="14.25" customHeight="1" x14ac:dyDescent="0.2">
      <c r="B521" s="5"/>
      <c r="G521" s="5"/>
    </row>
    <row r="522" spans="2:7" ht="14.25" customHeight="1" x14ac:dyDescent="0.2">
      <c r="B522" s="5"/>
      <c r="G522" s="5"/>
    </row>
    <row r="523" spans="2:7" ht="14.25" customHeight="1" x14ac:dyDescent="0.2">
      <c r="B523" s="5"/>
      <c r="G523" s="5"/>
    </row>
    <row r="524" spans="2:7" ht="14.25" customHeight="1" x14ac:dyDescent="0.2">
      <c r="B524" s="5"/>
      <c r="G524" s="5"/>
    </row>
    <row r="525" spans="2:7" ht="14.25" customHeight="1" x14ac:dyDescent="0.2">
      <c r="B525" s="5"/>
      <c r="G525" s="5"/>
    </row>
    <row r="526" spans="2:7" ht="14.25" customHeight="1" x14ac:dyDescent="0.2">
      <c r="B526" s="5"/>
      <c r="G526" s="5"/>
    </row>
    <row r="527" spans="2:7" ht="14.25" customHeight="1" x14ac:dyDescent="0.2">
      <c r="B527" s="5"/>
      <c r="G527" s="5"/>
    </row>
    <row r="528" spans="2:7" ht="14.25" customHeight="1" x14ac:dyDescent="0.2">
      <c r="B528" s="5"/>
      <c r="G528" s="5"/>
    </row>
    <row r="529" spans="2:7" ht="14.25" customHeight="1" x14ac:dyDescent="0.2">
      <c r="B529" s="5"/>
      <c r="G529" s="5"/>
    </row>
    <row r="530" spans="2:7" ht="14.25" customHeight="1" x14ac:dyDescent="0.2">
      <c r="B530" s="5"/>
      <c r="G530" s="5"/>
    </row>
    <row r="531" spans="2:7" ht="14.25" customHeight="1" x14ac:dyDescent="0.2">
      <c r="B531" s="5"/>
      <c r="G531" s="5"/>
    </row>
    <row r="532" spans="2:7" ht="14.25" customHeight="1" x14ac:dyDescent="0.2">
      <c r="B532" s="5"/>
      <c r="G532" s="5"/>
    </row>
    <row r="533" spans="2:7" ht="14.25" customHeight="1" x14ac:dyDescent="0.2">
      <c r="B533" s="5"/>
      <c r="G533" s="5"/>
    </row>
    <row r="534" spans="2:7" ht="14.25" customHeight="1" x14ac:dyDescent="0.2">
      <c r="B534" s="5"/>
      <c r="G534" s="5"/>
    </row>
    <row r="535" spans="2:7" ht="14.25" customHeight="1" x14ac:dyDescent="0.2">
      <c r="B535" s="5"/>
      <c r="G535" s="5"/>
    </row>
    <row r="536" spans="2:7" ht="14.25" customHeight="1" x14ac:dyDescent="0.2">
      <c r="B536" s="5"/>
      <c r="G536" s="5"/>
    </row>
    <row r="537" spans="2:7" ht="14.25" customHeight="1" x14ac:dyDescent="0.2">
      <c r="B537" s="5"/>
      <c r="G537" s="5"/>
    </row>
    <row r="538" spans="2:7" ht="14.25" customHeight="1" x14ac:dyDescent="0.2">
      <c r="B538" s="5"/>
      <c r="G538" s="5"/>
    </row>
    <row r="539" spans="2:7" ht="14.25" customHeight="1" x14ac:dyDescent="0.2">
      <c r="B539" s="5"/>
      <c r="G539" s="5"/>
    </row>
    <row r="540" spans="2:7" ht="14.25" customHeight="1" x14ac:dyDescent="0.2">
      <c r="B540" s="5"/>
      <c r="G540" s="5"/>
    </row>
    <row r="541" spans="2:7" ht="14.25" customHeight="1" x14ac:dyDescent="0.2">
      <c r="B541" s="5"/>
      <c r="G541" s="5"/>
    </row>
    <row r="542" spans="2:7" ht="14.25" customHeight="1" x14ac:dyDescent="0.2">
      <c r="B542" s="5"/>
      <c r="G542" s="5"/>
    </row>
    <row r="543" spans="2:7" ht="14.25" customHeight="1" x14ac:dyDescent="0.2">
      <c r="B543" s="5"/>
      <c r="G543" s="5"/>
    </row>
    <row r="544" spans="2:7" ht="14.25" customHeight="1" x14ac:dyDescent="0.2">
      <c r="B544" s="5"/>
      <c r="G544" s="5"/>
    </row>
    <row r="545" spans="2:7" ht="14.25" customHeight="1" x14ac:dyDescent="0.2">
      <c r="B545" s="5"/>
      <c r="G545" s="5"/>
    </row>
    <row r="546" spans="2:7" ht="14.25" customHeight="1" x14ac:dyDescent="0.2">
      <c r="B546" s="5"/>
      <c r="G546" s="5"/>
    </row>
    <row r="547" spans="2:7" ht="14.25" customHeight="1" x14ac:dyDescent="0.2">
      <c r="B547" s="5"/>
      <c r="G547" s="5"/>
    </row>
    <row r="548" spans="2:7" ht="14.25" customHeight="1" x14ac:dyDescent="0.2">
      <c r="B548" s="5"/>
      <c r="G548" s="5"/>
    </row>
    <row r="549" spans="2:7" ht="14.25" customHeight="1" x14ac:dyDescent="0.2">
      <c r="B549" s="5"/>
      <c r="G549" s="5"/>
    </row>
    <row r="550" spans="2:7" ht="14.25" customHeight="1" x14ac:dyDescent="0.2">
      <c r="B550" s="5"/>
      <c r="G550" s="5"/>
    </row>
    <row r="551" spans="2:7" ht="14.25" customHeight="1" x14ac:dyDescent="0.2">
      <c r="B551" s="5"/>
      <c r="G551" s="5"/>
    </row>
    <row r="552" spans="2:7" ht="14.25" customHeight="1" x14ac:dyDescent="0.2">
      <c r="B552" s="5"/>
      <c r="G552" s="5"/>
    </row>
    <row r="553" spans="2:7" ht="14.25" customHeight="1" x14ac:dyDescent="0.2">
      <c r="B553" s="5"/>
      <c r="G553" s="5"/>
    </row>
    <row r="554" spans="2:7" ht="14.25" customHeight="1" x14ac:dyDescent="0.2">
      <c r="B554" s="5"/>
      <c r="G554" s="5"/>
    </row>
    <row r="555" spans="2:7" ht="14.25" customHeight="1" x14ac:dyDescent="0.2">
      <c r="B555" s="5"/>
      <c r="G555" s="5"/>
    </row>
    <row r="556" spans="2:7" ht="14.25" customHeight="1" x14ac:dyDescent="0.2">
      <c r="B556" s="5"/>
      <c r="G556" s="5"/>
    </row>
    <row r="557" spans="2:7" ht="14.25" customHeight="1" x14ac:dyDescent="0.2">
      <c r="B557" s="5"/>
      <c r="G557" s="5"/>
    </row>
    <row r="558" spans="2:7" ht="14.25" customHeight="1" x14ac:dyDescent="0.2">
      <c r="B558" s="5"/>
      <c r="G558" s="5"/>
    </row>
    <row r="559" spans="2:7" ht="14.25" customHeight="1" x14ac:dyDescent="0.2">
      <c r="B559" s="5"/>
      <c r="G559" s="5"/>
    </row>
    <row r="560" spans="2:7" ht="14.25" customHeight="1" x14ac:dyDescent="0.2">
      <c r="B560" s="5"/>
      <c r="G560" s="5"/>
    </row>
    <row r="561" spans="2:7" ht="14.25" customHeight="1" x14ac:dyDescent="0.2">
      <c r="B561" s="5"/>
      <c r="G561" s="5"/>
    </row>
    <row r="562" spans="2:7" ht="14.25" customHeight="1" x14ac:dyDescent="0.2">
      <c r="B562" s="5"/>
      <c r="G562" s="5"/>
    </row>
    <row r="563" spans="2:7" ht="14.25" customHeight="1" x14ac:dyDescent="0.2">
      <c r="B563" s="5"/>
      <c r="G563" s="5"/>
    </row>
    <row r="564" spans="2:7" ht="14.25" customHeight="1" x14ac:dyDescent="0.2">
      <c r="B564" s="5"/>
      <c r="G564" s="5"/>
    </row>
    <row r="565" spans="2:7" ht="14.25" customHeight="1" x14ac:dyDescent="0.2">
      <c r="B565" s="5"/>
      <c r="G565" s="5"/>
    </row>
    <row r="566" spans="2:7" ht="14.25" customHeight="1" x14ac:dyDescent="0.2">
      <c r="B566" s="5"/>
      <c r="G566" s="5"/>
    </row>
    <row r="567" spans="2:7" ht="14.25" customHeight="1" x14ac:dyDescent="0.2">
      <c r="B567" s="5"/>
      <c r="G567" s="5"/>
    </row>
    <row r="568" spans="2:7" ht="14.25" customHeight="1" x14ac:dyDescent="0.2">
      <c r="B568" s="5"/>
      <c r="G568" s="5"/>
    </row>
    <row r="569" spans="2:7" ht="14.25" customHeight="1" x14ac:dyDescent="0.2">
      <c r="B569" s="5"/>
      <c r="G569" s="5"/>
    </row>
    <row r="570" spans="2:7" ht="14.25" customHeight="1" x14ac:dyDescent="0.2">
      <c r="B570" s="5"/>
      <c r="G570" s="5"/>
    </row>
    <row r="571" spans="2:7" ht="14.25" customHeight="1" x14ac:dyDescent="0.2">
      <c r="B571" s="5"/>
      <c r="G571" s="5"/>
    </row>
    <row r="572" spans="2:7" ht="14.25" customHeight="1" x14ac:dyDescent="0.2">
      <c r="B572" s="5"/>
      <c r="G572" s="5"/>
    </row>
    <row r="573" spans="2:7" ht="14.25" customHeight="1" x14ac:dyDescent="0.2">
      <c r="B573" s="5"/>
      <c r="G573" s="5"/>
    </row>
    <row r="574" spans="2:7" ht="14.25" customHeight="1" x14ac:dyDescent="0.2">
      <c r="B574" s="5"/>
      <c r="G574" s="5"/>
    </row>
    <row r="575" spans="2:7" ht="14.25" customHeight="1" x14ac:dyDescent="0.2">
      <c r="B575" s="5"/>
      <c r="G575" s="5"/>
    </row>
    <row r="576" spans="2:7" ht="14.25" customHeight="1" x14ac:dyDescent="0.2">
      <c r="B576" s="5"/>
      <c r="G576" s="5"/>
    </row>
    <row r="577" spans="2:7" ht="14.25" customHeight="1" x14ac:dyDescent="0.2">
      <c r="B577" s="5"/>
      <c r="G577" s="5"/>
    </row>
    <row r="578" spans="2:7" ht="14.25" customHeight="1" x14ac:dyDescent="0.2">
      <c r="B578" s="5"/>
      <c r="G578" s="5"/>
    </row>
    <row r="579" spans="2:7" ht="14.25" customHeight="1" x14ac:dyDescent="0.2">
      <c r="B579" s="5"/>
      <c r="G579" s="5"/>
    </row>
    <row r="580" spans="2:7" ht="14.25" customHeight="1" x14ac:dyDescent="0.2">
      <c r="B580" s="5"/>
      <c r="G580" s="5"/>
    </row>
    <row r="581" spans="2:7" ht="14.25" customHeight="1" x14ac:dyDescent="0.2">
      <c r="B581" s="5"/>
      <c r="G581" s="5"/>
    </row>
    <row r="582" spans="2:7" ht="14.25" customHeight="1" x14ac:dyDescent="0.2">
      <c r="B582" s="5"/>
      <c r="G582" s="5"/>
    </row>
    <row r="583" spans="2:7" ht="14.25" customHeight="1" x14ac:dyDescent="0.2">
      <c r="B583" s="5"/>
      <c r="G583" s="5"/>
    </row>
    <row r="584" spans="2:7" ht="14.25" customHeight="1" x14ac:dyDescent="0.2">
      <c r="B584" s="5"/>
      <c r="G584" s="5"/>
    </row>
    <row r="585" spans="2:7" ht="14.25" customHeight="1" x14ac:dyDescent="0.2">
      <c r="B585" s="5"/>
      <c r="G585" s="5"/>
    </row>
    <row r="586" spans="2:7" ht="14.25" customHeight="1" x14ac:dyDescent="0.2">
      <c r="B586" s="5"/>
      <c r="G586" s="5"/>
    </row>
    <row r="587" spans="2:7" ht="14.25" customHeight="1" x14ac:dyDescent="0.2">
      <c r="B587" s="5"/>
      <c r="G587" s="5"/>
    </row>
    <row r="588" spans="2:7" ht="14.25" customHeight="1" x14ac:dyDescent="0.2">
      <c r="B588" s="5"/>
      <c r="G588" s="5"/>
    </row>
    <row r="589" spans="2:7" ht="14.25" customHeight="1" x14ac:dyDescent="0.2">
      <c r="B589" s="5"/>
      <c r="G589" s="5"/>
    </row>
    <row r="590" spans="2:7" ht="14.25" customHeight="1" x14ac:dyDescent="0.2">
      <c r="B590" s="5"/>
      <c r="G590" s="5"/>
    </row>
    <row r="591" spans="2:7" ht="14.25" customHeight="1" x14ac:dyDescent="0.2">
      <c r="B591" s="5"/>
      <c r="G591" s="5"/>
    </row>
    <row r="592" spans="2:7" ht="14.25" customHeight="1" x14ac:dyDescent="0.2">
      <c r="B592" s="5"/>
      <c r="G592" s="5"/>
    </row>
    <row r="593" spans="2:7" ht="14.25" customHeight="1" x14ac:dyDescent="0.2">
      <c r="B593" s="5"/>
      <c r="G593" s="5"/>
    </row>
    <row r="594" spans="2:7" ht="14.25" customHeight="1" x14ac:dyDescent="0.2">
      <c r="B594" s="5"/>
      <c r="G594" s="5"/>
    </row>
    <row r="595" spans="2:7" ht="14.25" customHeight="1" x14ac:dyDescent="0.2">
      <c r="B595" s="5"/>
      <c r="G595" s="5"/>
    </row>
    <row r="596" spans="2:7" ht="14.25" customHeight="1" x14ac:dyDescent="0.2">
      <c r="B596" s="5"/>
      <c r="G596" s="5"/>
    </row>
    <row r="597" spans="2:7" ht="14.25" customHeight="1" x14ac:dyDescent="0.2">
      <c r="B597" s="5"/>
      <c r="G597" s="5"/>
    </row>
    <row r="598" spans="2:7" ht="14.25" customHeight="1" x14ac:dyDescent="0.2">
      <c r="B598" s="5"/>
      <c r="G598" s="5"/>
    </row>
    <row r="599" spans="2:7" ht="14.25" customHeight="1" x14ac:dyDescent="0.2">
      <c r="B599" s="5"/>
      <c r="G599" s="5"/>
    </row>
    <row r="600" spans="2:7" ht="14.25" customHeight="1" x14ac:dyDescent="0.2">
      <c r="B600" s="5"/>
      <c r="G600" s="5"/>
    </row>
    <row r="601" spans="2:7" ht="14.25" customHeight="1" x14ac:dyDescent="0.2">
      <c r="B601" s="5"/>
      <c r="G601" s="5"/>
    </row>
    <row r="602" spans="2:7" ht="14.25" customHeight="1" x14ac:dyDescent="0.2">
      <c r="B602" s="5"/>
      <c r="G602" s="5"/>
    </row>
    <row r="603" spans="2:7" ht="14.25" customHeight="1" x14ac:dyDescent="0.2">
      <c r="B603" s="5"/>
      <c r="G603" s="5"/>
    </row>
    <row r="604" spans="2:7" ht="14.25" customHeight="1" x14ac:dyDescent="0.2">
      <c r="B604" s="5"/>
      <c r="G604" s="5"/>
    </row>
    <row r="605" spans="2:7" ht="14.25" customHeight="1" x14ac:dyDescent="0.2">
      <c r="B605" s="5"/>
      <c r="G605" s="5"/>
    </row>
    <row r="606" spans="2:7" ht="14.25" customHeight="1" x14ac:dyDescent="0.2">
      <c r="B606" s="5"/>
      <c r="G606" s="5"/>
    </row>
    <row r="607" spans="2:7" ht="14.25" customHeight="1" x14ac:dyDescent="0.2">
      <c r="B607" s="5"/>
      <c r="G607" s="5"/>
    </row>
    <row r="608" spans="2:7" ht="14.25" customHeight="1" x14ac:dyDescent="0.2">
      <c r="B608" s="5"/>
      <c r="G608" s="5"/>
    </row>
    <row r="609" spans="2:7" ht="14.25" customHeight="1" x14ac:dyDescent="0.2">
      <c r="B609" s="5"/>
      <c r="G609" s="5"/>
    </row>
    <row r="610" spans="2:7" ht="14.25" customHeight="1" x14ac:dyDescent="0.2">
      <c r="B610" s="5"/>
      <c r="G610" s="5"/>
    </row>
    <row r="611" spans="2:7" ht="14.25" customHeight="1" x14ac:dyDescent="0.2">
      <c r="B611" s="5"/>
      <c r="G611" s="5"/>
    </row>
    <row r="612" spans="2:7" ht="14.25" customHeight="1" x14ac:dyDescent="0.2">
      <c r="B612" s="5"/>
      <c r="G612" s="5"/>
    </row>
    <row r="613" spans="2:7" ht="14.25" customHeight="1" x14ac:dyDescent="0.2">
      <c r="B613" s="5"/>
      <c r="G613" s="5"/>
    </row>
    <row r="614" spans="2:7" ht="14.25" customHeight="1" x14ac:dyDescent="0.2">
      <c r="B614" s="5"/>
      <c r="G614" s="5"/>
    </row>
    <row r="615" spans="2:7" ht="14.25" customHeight="1" x14ac:dyDescent="0.2">
      <c r="B615" s="5"/>
      <c r="G615" s="5"/>
    </row>
    <row r="616" spans="2:7" ht="14.25" customHeight="1" x14ac:dyDescent="0.2">
      <c r="B616" s="5"/>
      <c r="G616" s="5"/>
    </row>
    <row r="617" spans="2:7" ht="14.25" customHeight="1" x14ac:dyDescent="0.2">
      <c r="B617" s="5"/>
      <c r="G617" s="5"/>
    </row>
    <row r="618" spans="2:7" ht="14.25" customHeight="1" x14ac:dyDescent="0.2">
      <c r="B618" s="5"/>
      <c r="G618" s="5"/>
    </row>
    <row r="619" spans="2:7" ht="14.25" customHeight="1" x14ac:dyDescent="0.2">
      <c r="B619" s="5"/>
      <c r="G619" s="5"/>
    </row>
    <row r="620" spans="2:7" ht="14.25" customHeight="1" x14ac:dyDescent="0.2">
      <c r="B620" s="5"/>
      <c r="G620" s="5"/>
    </row>
    <row r="621" spans="2:7" ht="14.25" customHeight="1" x14ac:dyDescent="0.2">
      <c r="B621" s="5"/>
      <c r="G621" s="5"/>
    </row>
    <row r="622" spans="2:7" ht="14.25" customHeight="1" x14ac:dyDescent="0.2">
      <c r="B622" s="5"/>
      <c r="G622" s="5"/>
    </row>
    <row r="623" spans="2:7" ht="14.25" customHeight="1" x14ac:dyDescent="0.2">
      <c r="B623" s="5"/>
      <c r="G623" s="5"/>
    </row>
    <row r="624" spans="2:7" ht="14.25" customHeight="1" x14ac:dyDescent="0.2">
      <c r="B624" s="5"/>
      <c r="G624" s="5"/>
    </row>
    <row r="625" spans="2:7" ht="14.25" customHeight="1" x14ac:dyDescent="0.2">
      <c r="B625" s="5"/>
      <c r="G625" s="5"/>
    </row>
    <row r="626" spans="2:7" ht="14.25" customHeight="1" x14ac:dyDescent="0.2">
      <c r="B626" s="5"/>
      <c r="G626" s="5"/>
    </row>
    <row r="627" spans="2:7" ht="14.25" customHeight="1" x14ac:dyDescent="0.2">
      <c r="B627" s="5"/>
      <c r="G627" s="5"/>
    </row>
    <row r="628" spans="2:7" ht="14.25" customHeight="1" x14ac:dyDescent="0.2">
      <c r="B628" s="5"/>
      <c r="G628" s="5"/>
    </row>
    <row r="629" spans="2:7" ht="14.25" customHeight="1" x14ac:dyDescent="0.2">
      <c r="B629" s="5"/>
      <c r="G629" s="5"/>
    </row>
    <row r="630" spans="2:7" ht="14.25" customHeight="1" x14ac:dyDescent="0.2">
      <c r="B630" s="5"/>
      <c r="G630" s="5"/>
    </row>
    <row r="631" spans="2:7" ht="14.25" customHeight="1" x14ac:dyDescent="0.2">
      <c r="B631" s="5"/>
      <c r="G631" s="5"/>
    </row>
    <row r="632" spans="2:7" ht="14.25" customHeight="1" x14ac:dyDescent="0.2">
      <c r="B632" s="5"/>
      <c r="G632" s="5"/>
    </row>
    <row r="633" spans="2:7" ht="14.25" customHeight="1" x14ac:dyDescent="0.2">
      <c r="B633" s="5"/>
      <c r="G633" s="5"/>
    </row>
    <row r="634" spans="2:7" ht="14.25" customHeight="1" x14ac:dyDescent="0.2">
      <c r="B634" s="5"/>
      <c r="G634" s="5"/>
    </row>
    <row r="635" spans="2:7" ht="14.25" customHeight="1" x14ac:dyDescent="0.2">
      <c r="B635" s="5"/>
      <c r="G635" s="5"/>
    </row>
    <row r="636" spans="2:7" ht="14.25" customHeight="1" x14ac:dyDescent="0.2">
      <c r="B636" s="5"/>
      <c r="G636" s="5"/>
    </row>
    <row r="637" spans="2:7" ht="14.25" customHeight="1" x14ac:dyDescent="0.2">
      <c r="B637" s="5"/>
      <c r="G637" s="5"/>
    </row>
    <row r="638" spans="2:7" ht="14.25" customHeight="1" x14ac:dyDescent="0.2">
      <c r="B638" s="5"/>
      <c r="G638" s="5"/>
    </row>
    <row r="639" spans="2:7" ht="14.25" customHeight="1" x14ac:dyDescent="0.2">
      <c r="B639" s="5"/>
      <c r="G639" s="5"/>
    </row>
    <row r="640" spans="2:7" ht="14.25" customHeight="1" x14ac:dyDescent="0.2">
      <c r="B640" s="5"/>
      <c r="G640" s="5"/>
    </row>
    <row r="641" spans="2:7" ht="14.25" customHeight="1" x14ac:dyDescent="0.2">
      <c r="B641" s="5"/>
      <c r="G641" s="5"/>
    </row>
    <row r="642" spans="2:7" ht="14.25" customHeight="1" x14ac:dyDescent="0.2">
      <c r="B642" s="5"/>
      <c r="G642" s="5"/>
    </row>
    <row r="643" spans="2:7" ht="14.25" customHeight="1" x14ac:dyDescent="0.2">
      <c r="B643" s="5"/>
      <c r="G643" s="5"/>
    </row>
    <row r="644" spans="2:7" ht="14.25" customHeight="1" x14ac:dyDescent="0.2">
      <c r="B644" s="5"/>
      <c r="G644" s="5"/>
    </row>
    <row r="645" spans="2:7" ht="14.25" customHeight="1" x14ac:dyDescent="0.2">
      <c r="B645" s="5"/>
      <c r="G645" s="5"/>
    </row>
    <row r="646" spans="2:7" ht="14.25" customHeight="1" x14ac:dyDescent="0.2">
      <c r="B646" s="5"/>
      <c r="G646" s="5"/>
    </row>
    <row r="647" spans="2:7" ht="14.25" customHeight="1" x14ac:dyDescent="0.2">
      <c r="B647" s="5"/>
      <c r="G647" s="5"/>
    </row>
    <row r="648" spans="2:7" ht="14.25" customHeight="1" x14ac:dyDescent="0.2">
      <c r="B648" s="5"/>
      <c r="G648" s="5"/>
    </row>
    <row r="649" spans="2:7" ht="14.25" customHeight="1" x14ac:dyDescent="0.2">
      <c r="B649" s="5"/>
      <c r="G649" s="5"/>
    </row>
    <row r="650" spans="2:7" ht="14.25" customHeight="1" x14ac:dyDescent="0.2">
      <c r="B650" s="5"/>
      <c r="G650" s="5"/>
    </row>
    <row r="651" spans="2:7" ht="14.25" customHeight="1" x14ac:dyDescent="0.2">
      <c r="B651" s="5"/>
      <c r="G651" s="5"/>
    </row>
    <row r="652" spans="2:7" ht="14.25" customHeight="1" x14ac:dyDescent="0.2">
      <c r="B652" s="5"/>
      <c r="G652" s="5"/>
    </row>
    <row r="653" spans="2:7" ht="14.25" customHeight="1" x14ac:dyDescent="0.2">
      <c r="B653" s="5"/>
      <c r="G653" s="5"/>
    </row>
    <row r="654" spans="2:7" ht="14.25" customHeight="1" x14ac:dyDescent="0.2">
      <c r="B654" s="5"/>
      <c r="G654" s="5"/>
    </row>
    <row r="655" spans="2:7" ht="14.25" customHeight="1" x14ac:dyDescent="0.2">
      <c r="B655" s="5"/>
      <c r="G655" s="5"/>
    </row>
    <row r="656" spans="2:7" ht="14.25" customHeight="1" x14ac:dyDescent="0.2">
      <c r="B656" s="5"/>
      <c r="G656" s="5"/>
    </row>
    <row r="657" spans="2:7" ht="14.25" customHeight="1" x14ac:dyDescent="0.2">
      <c r="B657" s="5"/>
      <c r="G657" s="5"/>
    </row>
    <row r="658" spans="2:7" ht="14.25" customHeight="1" x14ac:dyDescent="0.2">
      <c r="B658" s="5"/>
      <c r="G658" s="5"/>
    </row>
    <row r="659" spans="2:7" ht="14.25" customHeight="1" x14ac:dyDescent="0.2">
      <c r="B659" s="5"/>
      <c r="G659" s="5"/>
    </row>
    <row r="660" spans="2:7" ht="14.25" customHeight="1" x14ac:dyDescent="0.2">
      <c r="B660" s="5"/>
      <c r="G660" s="5"/>
    </row>
    <row r="661" spans="2:7" ht="14.25" customHeight="1" x14ac:dyDescent="0.2">
      <c r="B661" s="5"/>
      <c r="G661" s="5"/>
    </row>
    <row r="662" spans="2:7" ht="14.25" customHeight="1" x14ac:dyDescent="0.2">
      <c r="B662" s="5"/>
      <c r="G662" s="5"/>
    </row>
    <row r="663" spans="2:7" ht="14.25" customHeight="1" x14ac:dyDescent="0.2">
      <c r="B663" s="5"/>
      <c r="G663" s="5"/>
    </row>
    <row r="664" spans="2:7" ht="14.25" customHeight="1" x14ac:dyDescent="0.2">
      <c r="B664" s="5"/>
      <c r="G664" s="5"/>
    </row>
    <row r="665" spans="2:7" ht="14.25" customHeight="1" x14ac:dyDescent="0.2">
      <c r="B665" s="5"/>
      <c r="G665" s="5"/>
    </row>
    <row r="666" spans="2:7" ht="14.25" customHeight="1" x14ac:dyDescent="0.2">
      <c r="B666" s="5"/>
      <c r="G666" s="5"/>
    </row>
    <row r="667" spans="2:7" ht="14.25" customHeight="1" x14ac:dyDescent="0.2">
      <c r="B667" s="5"/>
      <c r="G667" s="5"/>
    </row>
    <row r="668" spans="2:7" ht="14.25" customHeight="1" x14ac:dyDescent="0.2">
      <c r="B668" s="5"/>
      <c r="G668" s="5"/>
    </row>
    <row r="669" spans="2:7" ht="14.25" customHeight="1" x14ac:dyDescent="0.2">
      <c r="B669" s="5"/>
      <c r="G669" s="5"/>
    </row>
    <row r="670" spans="2:7" ht="14.25" customHeight="1" x14ac:dyDescent="0.2">
      <c r="B670" s="5"/>
      <c r="G670" s="5"/>
    </row>
    <row r="671" spans="2:7" ht="14.25" customHeight="1" x14ac:dyDescent="0.2">
      <c r="B671" s="5"/>
      <c r="G671" s="5"/>
    </row>
    <row r="672" spans="2:7" ht="14.25" customHeight="1" x14ac:dyDescent="0.2">
      <c r="B672" s="5"/>
      <c r="G672" s="5"/>
    </row>
    <row r="673" spans="2:7" ht="14.25" customHeight="1" x14ac:dyDescent="0.2">
      <c r="B673" s="5"/>
      <c r="G673" s="5"/>
    </row>
    <row r="674" spans="2:7" ht="14.25" customHeight="1" x14ac:dyDescent="0.2">
      <c r="B674" s="5"/>
      <c r="G674" s="5"/>
    </row>
    <row r="675" spans="2:7" ht="14.25" customHeight="1" x14ac:dyDescent="0.2">
      <c r="B675" s="5"/>
      <c r="G675" s="5"/>
    </row>
    <row r="676" spans="2:7" ht="14.25" customHeight="1" x14ac:dyDescent="0.2">
      <c r="B676" s="5"/>
      <c r="G676" s="5"/>
    </row>
    <row r="677" spans="2:7" ht="14.25" customHeight="1" x14ac:dyDescent="0.2">
      <c r="B677" s="5"/>
      <c r="G677" s="5"/>
    </row>
    <row r="678" spans="2:7" ht="14.25" customHeight="1" x14ac:dyDescent="0.2">
      <c r="B678" s="5"/>
      <c r="G678" s="5"/>
    </row>
    <row r="679" spans="2:7" ht="14.25" customHeight="1" x14ac:dyDescent="0.2">
      <c r="B679" s="5"/>
      <c r="G679" s="5"/>
    </row>
    <row r="680" spans="2:7" ht="14.25" customHeight="1" x14ac:dyDescent="0.2">
      <c r="B680" s="5"/>
      <c r="G680" s="5"/>
    </row>
    <row r="681" spans="2:7" ht="14.25" customHeight="1" x14ac:dyDescent="0.2">
      <c r="B681" s="5"/>
      <c r="G681" s="5"/>
    </row>
    <row r="682" spans="2:7" ht="14.25" customHeight="1" x14ac:dyDescent="0.2">
      <c r="B682" s="5"/>
      <c r="G682" s="5"/>
    </row>
    <row r="683" spans="2:7" ht="14.25" customHeight="1" x14ac:dyDescent="0.2">
      <c r="B683" s="5"/>
      <c r="G683" s="5"/>
    </row>
    <row r="684" spans="2:7" ht="14.25" customHeight="1" x14ac:dyDescent="0.2">
      <c r="B684" s="5"/>
      <c r="G684" s="5"/>
    </row>
    <row r="685" spans="2:7" ht="14.25" customHeight="1" x14ac:dyDescent="0.2">
      <c r="B685" s="5"/>
      <c r="G685" s="5"/>
    </row>
    <row r="686" spans="2:7" ht="14.25" customHeight="1" x14ac:dyDescent="0.2">
      <c r="B686" s="5"/>
      <c r="G686" s="5"/>
    </row>
    <row r="687" spans="2:7" ht="14.25" customHeight="1" x14ac:dyDescent="0.2">
      <c r="B687" s="5"/>
      <c r="G687" s="5"/>
    </row>
    <row r="688" spans="2:7" ht="14.25" customHeight="1" x14ac:dyDescent="0.2">
      <c r="B688" s="5"/>
      <c r="G688" s="5"/>
    </row>
    <row r="689" spans="2:7" ht="14.25" customHeight="1" x14ac:dyDescent="0.2">
      <c r="B689" s="5"/>
      <c r="G689" s="5"/>
    </row>
    <row r="690" spans="2:7" ht="14.25" customHeight="1" x14ac:dyDescent="0.2">
      <c r="B690" s="5"/>
      <c r="G690" s="5"/>
    </row>
    <row r="691" spans="2:7" ht="14.25" customHeight="1" x14ac:dyDescent="0.2">
      <c r="B691" s="5"/>
      <c r="G691" s="5"/>
    </row>
    <row r="692" spans="2:7" ht="14.25" customHeight="1" x14ac:dyDescent="0.2">
      <c r="B692" s="5"/>
      <c r="G692" s="5"/>
    </row>
    <row r="693" spans="2:7" ht="14.25" customHeight="1" x14ac:dyDescent="0.2">
      <c r="B693" s="5"/>
      <c r="G693" s="5"/>
    </row>
    <row r="694" spans="2:7" ht="14.25" customHeight="1" x14ac:dyDescent="0.2">
      <c r="B694" s="5"/>
      <c r="G694" s="5"/>
    </row>
    <row r="695" spans="2:7" ht="14.25" customHeight="1" x14ac:dyDescent="0.2">
      <c r="B695" s="5"/>
      <c r="G695" s="5"/>
    </row>
    <row r="696" spans="2:7" ht="14.25" customHeight="1" x14ac:dyDescent="0.2">
      <c r="B696" s="5"/>
      <c r="G696" s="5"/>
    </row>
    <row r="697" spans="2:7" ht="14.25" customHeight="1" x14ac:dyDescent="0.2">
      <c r="B697" s="5"/>
      <c r="G697" s="5"/>
    </row>
    <row r="698" spans="2:7" ht="14.25" customHeight="1" x14ac:dyDescent="0.2">
      <c r="B698" s="5"/>
      <c r="G698" s="5"/>
    </row>
    <row r="699" spans="2:7" ht="14.25" customHeight="1" x14ac:dyDescent="0.2">
      <c r="B699" s="5"/>
      <c r="G699" s="5"/>
    </row>
    <row r="700" spans="2:7" ht="14.25" customHeight="1" x14ac:dyDescent="0.2">
      <c r="B700" s="5"/>
      <c r="G700" s="5"/>
    </row>
    <row r="701" spans="2:7" ht="14.25" customHeight="1" x14ac:dyDescent="0.2">
      <c r="B701" s="5"/>
      <c r="G701" s="5"/>
    </row>
    <row r="702" spans="2:7" ht="14.25" customHeight="1" x14ac:dyDescent="0.2">
      <c r="B702" s="5"/>
      <c r="G702" s="5"/>
    </row>
    <row r="703" spans="2:7" ht="14.25" customHeight="1" x14ac:dyDescent="0.2">
      <c r="B703" s="5"/>
      <c r="G703" s="5"/>
    </row>
    <row r="704" spans="2:7" ht="14.25" customHeight="1" x14ac:dyDescent="0.2">
      <c r="B704" s="5"/>
      <c r="G704" s="5"/>
    </row>
    <row r="705" spans="2:7" ht="14.25" customHeight="1" x14ac:dyDescent="0.2">
      <c r="B705" s="5"/>
      <c r="G705" s="5"/>
    </row>
    <row r="706" spans="2:7" ht="14.25" customHeight="1" x14ac:dyDescent="0.2">
      <c r="B706" s="5"/>
      <c r="G706" s="5"/>
    </row>
    <row r="707" spans="2:7" ht="14.25" customHeight="1" x14ac:dyDescent="0.2">
      <c r="B707" s="5"/>
      <c r="G707" s="5"/>
    </row>
    <row r="708" spans="2:7" ht="14.25" customHeight="1" x14ac:dyDescent="0.2">
      <c r="B708" s="5"/>
      <c r="G708" s="5"/>
    </row>
    <row r="709" spans="2:7" ht="14.25" customHeight="1" x14ac:dyDescent="0.2">
      <c r="B709" s="5"/>
      <c r="G709" s="5"/>
    </row>
    <row r="710" spans="2:7" ht="14.25" customHeight="1" x14ac:dyDescent="0.2">
      <c r="B710" s="5"/>
      <c r="G710" s="5"/>
    </row>
    <row r="711" spans="2:7" ht="14.25" customHeight="1" x14ac:dyDescent="0.2">
      <c r="B711" s="5"/>
      <c r="G711" s="5"/>
    </row>
    <row r="712" spans="2:7" ht="14.25" customHeight="1" x14ac:dyDescent="0.2">
      <c r="B712" s="5"/>
      <c r="G712" s="5"/>
    </row>
    <row r="713" spans="2:7" ht="14.25" customHeight="1" x14ac:dyDescent="0.2">
      <c r="B713" s="5"/>
      <c r="G713" s="5"/>
    </row>
    <row r="714" spans="2:7" ht="14.25" customHeight="1" x14ac:dyDescent="0.2">
      <c r="B714" s="5"/>
      <c r="G714" s="5"/>
    </row>
    <row r="715" spans="2:7" ht="14.25" customHeight="1" x14ac:dyDescent="0.2">
      <c r="B715" s="5"/>
      <c r="G715" s="5"/>
    </row>
    <row r="716" spans="2:7" ht="14.25" customHeight="1" x14ac:dyDescent="0.2">
      <c r="B716" s="5"/>
      <c r="G716" s="5"/>
    </row>
    <row r="717" spans="2:7" ht="14.25" customHeight="1" x14ac:dyDescent="0.2">
      <c r="B717" s="5"/>
      <c r="G717" s="5"/>
    </row>
    <row r="718" spans="2:7" ht="14.25" customHeight="1" x14ac:dyDescent="0.2">
      <c r="B718" s="5"/>
      <c r="G718" s="5"/>
    </row>
    <row r="719" spans="2:7" ht="14.25" customHeight="1" x14ac:dyDescent="0.2">
      <c r="B719" s="5"/>
      <c r="G719" s="5"/>
    </row>
    <row r="720" spans="2:7" ht="14.25" customHeight="1" x14ac:dyDescent="0.2">
      <c r="B720" s="5"/>
      <c r="G720" s="5"/>
    </row>
    <row r="721" spans="2:7" ht="14.25" customHeight="1" x14ac:dyDescent="0.2">
      <c r="B721" s="5"/>
      <c r="G721" s="5"/>
    </row>
    <row r="722" spans="2:7" ht="14.25" customHeight="1" x14ac:dyDescent="0.2">
      <c r="B722" s="5"/>
      <c r="G722" s="5"/>
    </row>
    <row r="723" spans="2:7" ht="14.25" customHeight="1" x14ac:dyDescent="0.2">
      <c r="B723" s="5"/>
      <c r="G723" s="5"/>
    </row>
    <row r="724" spans="2:7" ht="14.25" customHeight="1" x14ac:dyDescent="0.2">
      <c r="B724" s="5"/>
      <c r="G724" s="5"/>
    </row>
    <row r="725" spans="2:7" ht="14.25" customHeight="1" x14ac:dyDescent="0.2">
      <c r="B725" s="5"/>
      <c r="G725" s="5"/>
    </row>
    <row r="726" spans="2:7" ht="14.25" customHeight="1" x14ac:dyDescent="0.2">
      <c r="B726" s="5"/>
      <c r="G726" s="5"/>
    </row>
    <row r="727" spans="2:7" ht="14.25" customHeight="1" x14ac:dyDescent="0.2">
      <c r="B727" s="5"/>
      <c r="G727" s="5"/>
    </row>
    <row r="728" spans="2:7" ht="14.25" customHeight="1" x14ac:dyDescent="0.2">
      <c r="B728" s="5"/>
      <c r="G728" s="5"/>
    </row>
    <row r="729" spans="2:7" ht="14.25" customHeight="1" x14ac:dyDescent="0.2">
      <c r="B729" s="5"/>
      <c r="G729" s="5"/>
    </row>
    <row r="730" spans="2:7" ht="14.25" customHeight="1" x14ac:dyDescent="0.2">
      <c r="B730" s="5"/>
      <c r="G730" s="5"/>
    </row>
    <row r="731" spans="2:7" ht="14.25" customHeight="1" x14ac:dyDescent="0.2">
      <c r="B731" s="5"/>
      <c r="G731" s="5"/>
    </row>
    <row r="732" spans="2:7" ht="14.25" customHeight="1" x14ac:dyDescent="0.2">
      <c r="B732" s="5"/>
      <c r="G732" s="5"/>
    </row>
    <row r="733" spans="2:7" ht="14.25" customHeight="1" x14ac:dyDescent="0.2">
      <c r="B733" s="5"/>
      <c r="G733" s="5"/>
    </row>
    <row r="734" spans="2:7" ht="14.25" customHeight="1" x14ac:dyDescent="0.2">
      <c r="B734" s="5"/>
      <c r="G734" s="5"/>
    </row>
    <row r="735" spans="2:7" ht="14.25" customHeight="1" x14ac:dyDescent="0.2">
      <c r="B735" s="5"/>
      <c r="G735" s="5"/>
    </row>
    <row r="736" spans="2:7" ht="14.25" customHeight="1" x14ac:dyDescent="0.2">
      <c r="B736" s="5"/>
      <c r="G736" s="5"/>
    </row>
    <row r="737" spans="2:7" ht="14.25" customHeight="1" x14ac:dyDescent="0.2">
      <c r="B737" s="5"/>
      <c r="G737" s="5"/>
    </row>
    <row r="738" spans="2:7" ht="14.25" customHeight="1" x14ac:dyDescent="0.2">
      <c r="B738" s="5"/>
      <c r="G738" s="5"/>
    </row>
    <row r="739" spans="2:7" ht="14.25" customHeight="1" x14ac:dyDescent="0.2">
      <c r="B739" s="5"/>
      <c r="G739" s="5"/>
    </row>
    <row r="740" spans="2:7" ht="14.25" customHeight="1" x14ac:dyDescent="0.2">
      <c r="B740" s="5"/>
      <c r="G740" s="5"/>
    </row>
    <row r="741" spans="2:7" ht="14.25" customHeight="1" x14ac:dyDescent="0.2">
      <c r="B741" s="5"/>
      <c r="G741" s="5"/>
    </row>
    <row r="742" spans="2:7" ht="14.25" customHeight="1" x14ac:dyDescent="0.2">
      <c r="B742" s="5"/>
      <c r="G742" s="5"/>
    </row>
    <row r="743" spans="2:7" ht="14.25" customHeight="1" x14ac:dyDescent="0.2">
      <c r="B743" s="5"/>
      <c r="G743" s="5"/>
    </row>
    <row r="744" spans="2:7" ht="14.25" customHeight="1" x14ac:dyDescent="0.2">
      <c r="B744" s="5"/>
      <c r="G744" s="5"/>
    </row>
    <row r="745" spans="2:7" ht="14.25" customHeight="1" x14ac:dyDescent="0.2">
      <c r="B745" s="5"/>
      <c r="G745" s="5"/>
    </row>
    <row r="746" spans="2:7" ht="14.25" customHeight="1" x14ac:dyDescent="0.2">
      <c r="B746" s="5"/>
      <c r="G746" s="5"/>
    </row>
    <row r="747" spans="2:7" ht="14.25" customHeight="1" x14ac:dyDescent="0.2">
      <c r="B747" s="5"/>
      <c r="G747" s="5"/>
    </row>
    <row r="748" spans="2:7" ht="14.25" customHeight="1" x14ac:dyDescent="0.2">
      <c r="B748" s="5"/>
      <c r="G748" s="5"/>
    </row>
    <row r="749" spans="2:7" ht="14.25" customHeight="1" x14ac:dyDescent="0.2">
      <c r="B749" s="5"/>
      <c r="G749" s="5"/>
    </row>
    <row r="750" spans="2:7" ht="14.25" customHeight="1" x14ac:dyDescent="0.2">
      <c r="B750" s="5"/>
      <c r="G750" s="5"/>
    </row>
    <row r="751" spans="2:7" ht="14.25" customHeight="1" x14ac:dyDescent="0.2">
      <c r="B751" s="5"/>
      <c r="G751" s="5"/>
    </row>
    <row r="752" spans="2:7" ht="14.25" customHeight="1" x14ac:dyDescent="0.2">
      <c r="B752" s="5"/>
      <c r="G752" s="5"/>
    </row>
    <row r="753" spans="2:7" ht="14.25" customHeight="1" x14ac:dyDescent="0.2">
      <c r="B753" s="5"/>
      <c r="G753" s="5"/>
    </row>
    <row r="754" spans="2:7" ht="14.25" customHeight="1" x14ac:dyDescent="0.2">
      <c r="B754" s="5"/>
      <c r="G754" s="5"/>
    </row>
    <row r="755" spans="2:7" ht="14.25" customHeight="1" x14ac:dyDescent="0.2">
      <c r="B755" s="5"/>
      <c r="G755" s="5"/>
    </row>
    <row r="756" spans="2:7" ht="14.25" customHeight="1" x14ac:dyDescent="0.2">
      <c r="B756" s="5"/>
      <c r="G756" s="5"/>
    </row>
    <row r="757" spans="2:7" ht="14.25" customHeight="1" x14ac:dyDescent="0.2">
      <c r="B757" s="5"/>
      <c r="G757" s="5"/>
    </row>
    <row r="758" spans="2:7" ht="14.25" customHeight="1" x14ac:dyDescent="0.2">
      <c r="B758" s="5"/>
      <c r="G758" s="5"/>
    </row>
    <row r="759" spans="2:7" ht="14.25" customHeight="1" x14ac:dyDescent="0.2">
      <c r="B759" s="5"/>
      <c r="G759" s="5"/>
    </row>
    <row r="760" spans="2:7" ht="14.25" customHeight="1" x14ac:dyDescent="0.2">
      <c r="B760" s="5"/>
      <c r="G760" s="5"/>
    </row>
    <row r="761" spans="2:7" ht="14.25" customHeight="1" x14ac:dyDescent="0.2">
      <c r="B761" s="5"/>
      <c r="G761" s="5"/>
    </row>
    <row r="762" spans="2:7" ht="14.25" customHeight="1" x14ac:dyDescent="0.2">
      <c r="B762" s="5"/>
      <c r="G762" s="5"/>
    </row>
    <row r="763" spans="2:7" ht="14.25" customHeight="1" x14ac:dyDescent="0.2">
      <c r="B763" s="5"/>
      <c r="G763" s="5"/>
    </row>
    <row r="764" spans="2:7" ht="14.25" customHeight="1" x14ac:dyDescent="0.2">
      <c r="B764" s="5"/>
      <c r="G764" s="5"/>
    </row>
    <row r="765" spans="2:7" ht="14.25" customHeight="1" x14ac:dyDescent="0.2">
      <c r="B765" s="5"/>
      <c r="G765" s="5"/>
    </row>
    <row r="766" spans="2:7" ht="14.25" customHeight="1" x14ac:dyDescent="0.2">
      <c r="B766" s="5"/>
      <c r="G766" s="5"/>
    </row>
    <row r="767" spans="2:7" ht="14.25" customHeight="1" x14ac:dyDescent="0.2">
      <c r="B767" s="5"/>
      <c r="G767" s="5"/>
    </row>
    <row r="768" spans="2:7" ht="14.25" customHeight="1" x14ac:dyDescent="0.2">
      <c r="B768" s="5"/>
      <c r="G768" s="5"/>
    </row>
    <row r="769" spans="2:7" ht="14.25" customHeight="1" x14ac:dyDescent="0.2">
      <c r="B769" s="5"/>
      <c r="G769" s="5"/>
    </row>
    <row r="770" spans="2:7" ht="14.25" customHeight="1" x14ac:dyDescent="0.2">
      <c r="B770" s="5"/>
      <c r="G770" s="5"/>
    </row>
    <row r="771" spans="2:7" ht="14.25" customHeight="1" x14ac:dyDescent="0.2">
      <c r="B771" s="5"/>
      <c r="G771" s="5"/>
    </row>
    <row r="772" spans="2:7" ht="14.25" customHeight="1" x14ac:dyDescent="0.2">
      <c r="B772" s="5"/>
      <c r="G772" s="5"/>
    </row>
    <row r="773" spans="2:7" ht="14.25" customHeight="1" x14ac:dyDescent="0.2">
      <c r="B773" s="5"/>
      <c r="G773" s="5"/>
    </row>
    <row r="774" spans="2:7" ht="14.25" customHeight="1" x14ac:dyDescent="0.2">
      <c r="B774" s="5"/>
      <c r="G774" s="5"/>
    </row>
    <row r="775" spans="2:7" ht="14.25" customHeight="1" x14ac:dyDescent="0.2">
      <c r="B775" s="5"/>
      <c r="G775" s="5"/>
    </row>
    <row r="776" spans="2:7" ht="14.25" customHeight="1" x14ac:dyDescent="0.2">
      <c r="B776" s="5"/>
      <c r="G776" s="5"/>
    </row>
    <row r="777" spans="2:7" ht="14.25" customHeight="1" x14ac:dyDescent="0.2">
      <c r="B777" s="5"/>
      <c r="G777" s="5"/>
    </row>
    <row r="778" spans="2:7" ht="14.25" customHeight="1" x14ac:dyDescent="0.2">
      <c r="B778" s="5"/>
      <c r="G778" s="5"/>
    </row>
    <row r="779" spans="2:7" ht="14.25" customHeight="1" x14ac:dyDescent="0.2">
      <c r="B779" s="5"/>
      <c r="G779" s="5"/>
    </row>
    <row r="780" spans="2:7" ht="14.25" customHeight="1" x14ac:dyDescent="0.2">
      <c r="B780" s="5"/>
      <c r="G780" s="5"/>
    </row>
    <row r="781" spans="2:7" ht="14.25" customHeight="1" x14ac:dyDescent="0.2">
      <c r="B781" s="5"/>
      <c r="G781" s="5"/>
    </row>
    <row r="782" spans="2:7" ht="14.25" customHeight="1" x14ac:dyDescent="0.2">
      <c r="B782" s="5"/>
      <c r="G782" s="5"/>
    </row>
    <row r="783" spans="2:7" ht="14.25" customHeight="1" x14ac:dyDescent="0.2">
      <c r="B783" s="5"/>
      <c r="G783" s="5"/>
    </row>
    <row r="784" spans="2:7" ht="14.25" customHeight="1" x14ac:dyDescent="0.2">
      <c r="B784" s="5"/>
      <c r="G784" s="5"/>
    </row>
    <row r="785" spans="2:7" ht="14.25" customHeight="1" x14ac:dyDescent="0.2">
      <c r="B785" s="5"/>
      <c r="G785" s="5"/>
    </row>
    <row r="786" spans="2:7" ht="14.25" customHeight="1" x14ac:dyDescent="0.2">
      <c r="B786" s="5"/>
      <c r="G786" s="5"/>
    </row>
    <row r="787" spans="2:7" ht="14.25" customHeight="1" x14ac:dyDescent="0.2">
      <c r="B787" s="5"/>
      <c r="G787" s="5"/>
    </row>
    <row r="788" spans="2:7" ht="14.25" customHeight="1" x14ac:dyDescent="0.2">
      <c r="B788" s="5"/>
      <c r="G788" s="5"/>
    </row>
    <row r="789" spans="2:7" ht="14.25" customHeight="1" x14ac:dyDescent="0.2">
      <c r="B789" s="5"/>
      <c r="G789" s="5"/>
    </row>
    <row r="790" spans="2:7" ht="14.25" customHeight="1" x14ac:dyDescent="0.2">
      <c r="B790" s="5"/>
      <c r="G790" s="5"/>
    </row>
    <row r="791" spans="2:7" ht="14.25" customHeight="1" x14ac:dyDescent="0.2">
      <c r="B791" s="5"/>
      <c r="G791" s="5"/>
    </row>
    <row r="792" spans="2:7" ht="14.25" customHeight="1" x14ac:dyDescent="0.2">
      <c r="B792" s="5"/>
      <c r="G792" s="5"/>
    </row>
    <row r="793" spans="2:7" ht="14.25" customHeight="1" x14ac:dyDescent="0.2">
      <c r="B793" s="5"/>
      <c r="G793" s="5"/>
    </row>
    <row r="794" spans="2:7" ht="14.25" customHeight="1" x14ac:dyDescent="0.2">
      <c r="B794" s="5"/>
      <c r="G794" s="5"/>
    </row>
    <row r="795" spans="2:7" ht="14.25" customHeight="1" x14ac:dyDescent="0.2">
      <c r="B795" s="5"/>
      <c r="G795" s="5"/>
    </row>
    <row r="796" spans="2:7" ht="14.25" customHeight="1" x14ac:dyDescent="0.2">
      <c r="B796" s="5"/>
      <c r="G796" s="5"/>
    </row>
    <row r="797" spans="2:7" ht="14.25" customHeight="1" x14ac:dyDescent="0.2">
      <c r="B797" s="5"/>
      <c r="G797" s="5"/>
    </row>
    <row r="798" spans="2:7" ht="14.25" customHeight="1" x14ac:dyDescent="0.2">
      <c r="B798" s="5"/>
      <c r="G798" s="5"/>
    </row>
    <row r="799" spans="2:7" ht="14.25" customHeight="1" x14ac:dyDescent="0.2">
      <c r="B799" s="5"/>
      <c r="G799" s="5"/>
    </row>
    <row r="800" spans="2:7" ht="14.25" customHeight="1" x14ac:dyDescent="0.2">
      <c r="B800" s="5"/>
      <c r="G800" s="5"/>
    </row>
    <row r="801" spans="2:7" ht="14.25" customHeight="1" x14ac:dyDescent="0.2">
      <c r="B801" s="5"/>
      <c r="G801" s="5"/>
    </row>
    <row r="802" spans="2:7" ht="14.25" customHeight="1" x14ac:dyDescent="0.2">
      <c r="B802" s="5"/>
      <c r="G802" s="5"/>
    </row>
    <row r="803" spans="2:7" ht="14.25" customHeight="1" x14ac:dyDescent="0.2">
      <c r="B803" s="5"/>
      <c r="G803" s="5"/>
    </row>
    <row r="804" spans="2:7" ht="14.25" customHeight="1" x14ac:dyDescent="0.2">
      <c r="B804" s="5"/>
      <c r="G804" s="5"/>
    </row>
    <row r="805" spans="2:7" ht="14.25" customHeight="1" x14ac:dyDescent="0.2">
      <c r="B805" s="5"/>
      <c r="G805" s="5"/>
    </row>
    <row r="806" spans="2:7" ht="14.25" customHeight="1" x14ac:dyDescent="0.2">
      <c r="B806" s="5"/>
      <c r="G806" s="5"/>
    </row>
    <row r="807" spans="2:7" ht="14.25" customHeight="1" x14ac:dyDescent="0.2">
      <c r="B807" s="5"/>
      <c r="G807" s="5"/>
    </row>
    <row r="808" spans="2:7" ht="14.25" customHeight="1" x14ac:dyDescent="0.2">
      <c r="B808" s="5"/>
      <c r="G808" s="5"/>
    </row>
    <row r="809" spans="2:7" ht="14.25" customHeight="1" x14ac:dyDescent="0.2">
      <c r="B809" s="5"/>
      <c r="G809" s="5"/>
    </row>
    <row r="810" spans="2:7" ht="14.25" customHeight="1" x14ac:dyDescent="0.2">
      <c r="B810" s="5"/>
      <c r="G810" s="5"/>
    </row>
    <row r="811" spans="2:7" ht="14.25" customHeight="1" x14ac:dyDescent="0.2">
      <c r="B811" s="5"/>
      <c r="G811" s="5"/>
    </row>
    <row r="812" spans="2:7" ht="14.25" customHeight="1" x14ac:dyDescent="0.2">
      <c r="B812" s="5"/>
      <c r="G812" s="5"/>
    </row>
    <row r="813" spans="2:7" ht="14.25" customHeight="1" x14ac:dyDescent="0.2">
      <c r="B813" s="5"/>
      <c r="G813" s="5"/>
    </row>
    <row r="814" spans="2:7" ht="14.25" customHeight="1" x14ac:dyDescent="0.2">
      <c r="B814" s="5"/>
      <c r="G814" s="5"/>
    </row>
    <row r="815" spans="2:7" ht="14.25" customHeight="1" x14ac:dyDescent="0.2">
      <c r="B815" s="5"/>
      <c r="G815" s="5"/>
    </row>
    <row r="816" spans="2:7" ht="14.25" customHeight="1" x14ac:dyDescent="0.2">
      <c r="B816" s="5"/>
      <c r="G816" s="5"/>
    </row>
    <row r="817" spans="2:7" ht="14.25" customHeight="1" x14ac:dyDescent="0.2">
      <c r="B817" s="5"/>
      <c r="G817" s="5"/>
    </row>
    <row r="818" spans="2:7" ht="14.25" customHeight="1" x14ac:dyDescent="0.2">
      <c r="B818" s="5"/>
      <c r="G818" s="5"/>
    </row>
    <row r="819" spans="2:7" ht="14.25" customHeight="1" x14ac:dyDescent="0.2">
      <c r="B819" s="5"/>
      <c r="G819" s="5"/>
    </row>
    <row r="820" spans="2:7" ht="14.25" customHeight="1" x14ac:dyDescent="0.2">
      <c r="B820" s="5"/>
      <c r="G820" s="5"/>
    </row>
    <row r="821" spans="2:7" ht="14.25" customHeight="1" x14ac:dyDescent="0.2">
      <c r="B821" s="5"/>
      <c r="G821" s="5"/>
    </row>
    <row r="822" spans="2:7" ht="14.25" customHeight="1" x14ac:dyDescent="0.2">
      <c r="B822" s="5"/>
      <c r="G822" s="5"/>
    </row>
    <row r="823" spans="2:7" ht="14.25" customHeight="1" x14ac:dyDescent="0.2">
      <c r="B823" s="5"/>
      <c r="G823" s="5"/>
    </row>
    <row r="824" spans="2:7" ht="14.25" customHeight="1" x14ac:dyDescent="0.2">
      <c r="B824" s="5"/>
      <c r="G824" s="5"/>
    </row>
    <row r="825" spans="2:7" ht="14.25" customHeight="1" x14ac:dyDescent="0.2">
      <c r="B825" s="5"/>
      <c r="G825" s="5"/>
    </row>
    <row r="826" spans="2:7" ht="14.25" customHeight="1" x14ac:dyDescent="0.2">
      <c r="B826" s="5"/>
      <c r="G826" s="5"/>
    </row>
    <row r="827" spans="2:7" ht="14.25" customHeight="1" x14ac:dyDescent="0.2">
      <c r="B827" s="5"/>
      <c r="G827" s="5"/>
    </row>
    <row r="828" spans="2:7" ht="14.25" customHeight="1" x14ac:dyDescent="0.2">
      <c r="B828" s="5"/>
      <c r="G828" s="5"/>
    </row>
    <row r="829" spans="2:7" ht="14.25" customHeight="1" x14ac:dyDescent="0.2">
      <c r="B829" s="5"/>
      <c r="G829" s="5"/>
    </row>
    <row r="830" spans="2:7" ht="14.25" customHeight="1" x14ac:dyDescent="0.2">
      <c r="B830" s="5"/>
      <c r="G830" s="5"/>
    </row>
    <row r="831" spans="2:7" ht="14.25" customHeight="1" x14ac:dyDescent="0.2">
      <c r="B831" s="5"/>
      <c r="G831" s="5"/>
    </row>
    <row r="832" spans="2:7" ht="14.25" customHeight="1" x14ac:dyDescent="0.2">
      <c r="B832" s="5"/>
      <c r="G832" s="5"/>
    </row>
    <row r="833" spans="2:7" ht="14.25" customHeight="1" x14ac:dyDescent="0.2">
      <c r="B833" s="5"/>
      <c r="G833" s="5"/>
    </row>
    <row r="834" spans="2:7" ht="14.25" customHeight="1" x14ac:dyDescent="0.2">
      <c r="B834" s="5"/>
      <c r="G834" s="5"/>
    </row>
    <row r="835" spans="2:7" ht="14.25" customHeight="1" x14ac:dyDescent="0.2">
      <c r="B835" s="5"/>
      <c r="G835" s="5"/>
    </row>
    <row r="836" spans="2:7" ht="14.25" customHeight="1" x14ac:dyDescent="0.2">
      <c r="B836" s="5"/>
      <c r="G836" s="5"/>
    </row>
    <row r="837" spans="2:7" ht="14.25" customHeight="1" x14ac:dyDescent="0.2">
      <c r="B837" s="5"/>
      <c r="G837" s="5"/>
    </row>
    <row r="838" spans="2:7" ht="14.25" customHeight="1" x14ac:dyDescent="0.2">
      <c r="B838" s="5"/>
      <c r="G838" s="5"/>
    </row>
    <row r="839" spans="2:7" ht="14.25" customHeight="1" x14ac:dyDescent="0.2">
      <c r="B839" s="5"/>
      <c r="G839" s="5"/>
    </row>
    <row r="840" spans="2:7" ht="14.25" customHeight="1" x14ac:dyDescent="0.2">
      <c r="B840" s="5"/>
      <c r="G840" s="5"/>
    </row>
    <row r="841" spans="2:7" ht="14.25" customHeight="1" x14ac:dyDescent="0.2">
      <c r="B841" s="5"/>
      <c r="G841" s="5"/>
    </row>
    <row r="842" spans="2:7" ht="14.25" customHeight="1" x14ac:dyDescent="0.2">
      <c r="B842" s="5"/>
      <c r="G842" s="5"/>
    </row>
    <row r="843" spans="2:7" ht="14.25" customHeight="1" x14ac:dyDescent="0.2">
      <c r="B843" s="5"/>
      <c r="G843" s="5"/>
    </row>
    <row r="844" spans="2:7" ht="14.25" customHeight="1" x14ac:dyDescent="0.2">
      <c r="B844" s="5"/>
      <c r="G844" s="5"/>
    </row>
    <row r="845" spans="2:7" ht="14.25" customHeight="1" x14ac:dyDescent="0.2">
      <c r="B845" s="5"/>
      <c r="G845" s="5"/>
    </row>
    <row r="846" spans="2:7" ht="14.25" customHeight="1" x14ac:dyDescent="0.2">
      <c r="B846" s="5"/>
      <c r="G846" s="5"/>
    </row>
    <row r="847" spans="2:7" ht="14.25" customHeight="1" x14ac:dyDescent="0.2">
      <c r="B847" s="5"/>
      <c r="G847" s="5"/>
    </row>
    <row r="848" spans="2:7" ht="14.25" customHeight="1" x14ac:dyDescent="0.2">
      <c r="B848" s="5"/>
      <c r="G848" s="5"/>
    </row>
    <row r="849" spans="2:7" ht="14.25" customHeight="1" x14ac:dyDescent="0.2">
      <c r="B849" s="5"/>
      <c r="G849" s="5"/>
    </row>
    <row r="850" spans="2:7" ht="14.25" customHeight="1" x14ac:dyDescent="0.2">
      <c r="B850" s="5"/>
      <c r="G850" s="5"/>
    </row>
    <row r="851" spans="2:7" ht="14.25" customHeight="1" x14ac:dyDescent="0.2">
      <c r="B851" s="5"/>
      <c r="G851" s="5"/>
    </row>
    <row r="852" spans="2:7" ht="14.25" customHeight="1" x14ac:dyDescent="0.2">
      <c r="B852" s="5"/>
      <c r="G852" s="5"/>
    </row>
    <row r="853" spans="2:7" ht="14.25" customHeight="1" x14ac:dyDescent="0.2">
      <c r="B853" s="5"/>
      <c r="G853" s="5"/>
    </row>
    <row r="854" spans="2:7" ht="14.25" customHeight="1" x14ac:dyDescent="0.2">
      <c r="B854" s="5"/>
      <c r="G854" s="5"/>
    </row>
    <row r="855" spans="2:7" ht="14.25" customHeight="1" x14ac:dyDescent="0.2">
      <c r="B855" s="5"/>
      <c r="G855" s="5"/>
    </row>
    <row r="856" spans="2:7" ht="14.25" customHeight="1" x14ac:dyDescent="0.2">
      <c r="B856" s="5"/>
      <c r="G856" s="5"/>
    </row>
    <row r="857" spans="2:7" ht="14.25" customHeight="1" x14ac:dyDescent="0.2">
      <c r="B857" s="5"/>
      <c r="G857" s="5"/>
    </row>
    <row r="858" spans="2:7" ht="14.25" customHeight="1" x14ac:dyDescent="0.2">
      <c r="B858" s="5"/>
      <c r="G858" s="5"/>
    </row>
    <row r="859" spans="2:7" ht="14.25" customHeight="1" x14ac:dyDescent="0.2">
      <c r="B859" s="5"/>
      <c r="G859" s="5"/>
    </row>
    <row r="860" spans="2:7" ht="14.25" customHeight="1" x14ac:dyDescent="0.2">
      <c r="B860" s="5"/>
      <c r="G860" s="5"/>
    </row>
    <row r="861" spans="2:7" ht="14.25" customHeight="1" x14ac:dyDescent="0.2">
      <c r="B861" s="5"/>
      <c r="G861" s="5"/>
    </row>
    <row r="862" spans="2:7" ht="14.25" customHeight="1" x14ac:dyDescent="0.2">
      <c r="B862" s="5"/>
      <c r="G862" s="5"/>
    </row>
    <row r="863" spans="2:7" ht="14.25" customHeight="1" x14ac:dyDescent="0.2">
      <c r="B863" s="5"/>
      <c r="G863" s="5"/>
    </row>
    <row r="864" spans="2:7" ht="14.25" customHeight="1" x14ac:dyDescent="0.2">
      <c r="B864" s="5"/>
      <c r="G864" s="5"/>
    </row>
    <row r="865" spans="2:7" ht="14.25" customHeight="1" x14ac:dyDescent="0.2">
      <c r="B865" s="5"/>
      <c r="G865" s="5"/>
    </row>
    <row r="866" spans="2:7" ht="14.25" customHeight="1" x14ac:dyDescent="0.2">
      <c r="B866" s="5"/>
      <c r="G866" s="5"/>
    </row>
    <row r="867" spans="2:7" ht="14.25" customHeight="1" x14ac:dyDescent="0.2">
      <c r="B867" s="5"/>
      <c r="G867" s="5"/>
    </row>
    <row r="868" spans="2:7" ht="14.25" customHeight="1" x14ac:dyDescent="0.2">
      <c r="B868" s="5"/>
      <c r="G868" s="5"/>
    </row>
    <row r="869" spans="2:7" ht="14.25" customHeight="1" x14ac:dyDescent="0.2">
      <c r="B869" s="5"/>
      <c r="G869" s="5"/>
    </row>
    <row r="870" spans="2:7" ht="14.25" customHeight="1" x14ac:dyDescent="0.2">
      <c r="B870" s="5"/>
      <c r="G870" s="5"/>
    </row>
    <row r="871" spans="2:7" ht="14.25" customHeight="1" x14ac:dyDescent="0.2">
      <c r="B871" s="5"/>
      <c r="G871" s="5"/>
    </row>
    <row r="872" spans="2:7" ht="14.25" customHeight="1" x14ac:dyDescent="0.2">
      <c r="B872" s="5"/>
      <c r="G872" s="5"/>
    </row>
    <row r="873" spans="2:7" ht="14.25" customHeight="1" x14ac:dyDescent="0.2">
      <c r="B873" s="5"/>
      <c r="G873" s="5"/>
    </row>
    <row r="874" spans="2:7" ht="14.25" customHeight="1" x14ac:dyDescent="0.2">
      <c r="B874" s="5"/>
      <c r="G874" s="5"/>
    </row>
    <row r="875" spans="2:7" ht="14.25" customHeight="1" x14ac:dyDescent="0.2">
      <c r="B875" s="5"/>
      <c r="G875" s="5"/>
    </row>
    <row r="876" spans="2:7" ht="14.25" customHeight="1" x14ac:dyDescent="0.2">
      <c r="B876" s="5"/>
      <c r="G876" s="5"/>
    </row>
    <row r="877" spans="2:7" ht="14.25" customHeight="1" x14ac:dyDescent="0.2">
      <c r="B877" s="5"/>
      <c r="G877" s="5"/>
    </row>
    <row r="878" spans="2:7" ht="14.25" customHeight="1" x14ac:dyDescent="0.2">
      <c r="B878" s="5"/>
      <c r="G878" s="5"/>
    </row>
    <row r="879" spans="2:7" ht="14.25" customHeight="1" x14ac:dyDescent="0.2">
      <c r="B879" s="5"/>
      <c r="G879" s="5"/>
    </row>
    <row r="880" spans="2:7" ht="14.25" customHeight="1" x14ac:dyDescent="0.2">
      <c r="B880" s="5"/>
      <c r="G880" s="5"/>
    </row>
    <row r="881" spans="2:7" ht="14.25" customHeight="1" x14ac:dyDescent="0.2">
      <c r="B881" s="5"/>
      <c r="G881" s="5"/>
    </row>
    <row r="882" spans="2:7" ht="14.25" customHeight="1" x14ac:dyDescent="0.2">
      <c r="B882" s="5"/>
      <c r="G882" s="5"/>
    </row>
    <row r="883" spans="2:7" ht="14.25" customHeight="1" x14ac:dyDescent="0.2">
      <c r="B883" s="5"/>
      <c r="G883" s="5"/>
    </row>
    <row r="884" spans="2:7" ht="14.25" customHeight="1" x14ac:dyDescent="0.2">
      <c r="B884" s="5"/>
      <c r="G884" s="5"/>
    </row>
    <row r="885" spans="2:7" ht="14.25" customHeight="1" x14ac:dyDescent="0.2">
      <c r="B885" s="5"/>
      <c r="G885" s="5"/>
    </row>
    <row r="886" spans="2:7" ht="14.25" customHeight="1" x14ac:dyDescent="0.2">
      <c r="B886" s="5"/>
      <c r="G886" s="5"/>
    </row>
    <row r="887" spans="2:7" ht="14.25" customHeight="1" x14ac:dyDescent="0.2">
      <c r="B887" s="5"/>
      <c r="G887" s="5"/>
    </row>
    <row r="888" spans="2:7" ht="14.25" customHeight="1" x14ac:dyDescent="0.2">
      <c r="B888" s="5"/>
      <c r="G888" s="5"/>
    </row>
    <row r="889" spans="2:7" ht="14.25" customHeight="1" x14ac:dyDescent="0.2">
      <c r="B889" s="5"/>
      <c r="G889" s="5"/>
    </row>
    <row r="890" spans="2:7" ht="14.25" customHeight="1" x14ac:dyDescent="0.2">
      <c r="B890" s="5"/>
      <c r="G890" s="5"/>
    </row>
    <row r="891" spans="2:7" ht="14.25" customHeight="1" x14ac:dyDescent="0.2">
      <c r="B891" s="5"/>
      <c r="G891" s="5"/>
    </row>
    <row r="892" spans="2:7" ht="14.25" customHeight="1" x14ac:dyDescent="0.2">
      <c r="B892" s="5"/>
      <c r="G892" s="5"/>
    </row>
    <row r="893" spans="2:7" ht="14.25" customHeight="1" x14ac:dyDescent="0.2">
      <c r="B893" s="5"/>
      <c r="G893" s="5"/>
    </row>
    <row r="894" spans="2:7" ht="14.25" customHeight="1" x14ac:dyDescent="0.2">
      <c r="B894" s="5"/>
      <c r="G894" s="5"/>
    </row>
    <row r="895" spans="2:7" ht="14.25" customHeight="1" x14ac:dyDescent="0.2">
      <c r="B895" s="5"/>
      <c r="G895" s="5"/>
    </row>
    <row r="896" spans="2:7" ht="14.25" customHeight="1" x14ac:dyDescent="0.2">
      <c r="B896" s="5"/>
      <c r="G896" s="5"/>
    </row>
    <row r="897" spans="2:7" ht="14.25" customHeight="1" x14ac:dyDescent="0.2">
      <c r="B897" s="5"/>
      <c r="G897" s="5"/>
    </row>
    <row r="898" spans="2:7" ht="14.25" customHeight="1" x14ac:dyDescent="0.2">
      <c r="B898" s="5"/>
      <c r="G898" s="5"/>
    </row>
    <row r="899" spans="2:7" ht="14.25" customHeight="1" x14ac:dyDescent="0.2">
      <c r="B899" s="5"/>
      <c r="G899" s="5"/>
    </row>
    <row r="900" spans="2:7" ht="14.25" customHeight="1" x14ac:dyDescent="0.2">
      <c r="B900" s="5"/>
      <c r="G900" s="5"/>
    </row>
    <row r="901" spans="2:7" ht="14.25" customHeight="1" x14ac:dyDescent="0.2">
      <c r="B901" s="5"/>
      <c r="G901" s="5"/>
    </row>
    <row r="902" spans="2:7" ht="14.25" customHeight="1" x14ac:dyDescent="0.2">
      <c r="B902" s="5"/>
      <c r="G902" s="5"/>
    </row>
    <row r="903" spans="2:7" ht="14.25" customHeight="1" x14ac:dyDescent="0.2">
      <c r="B903" s="5"/>
      <c r="G903" s="5"/>
    </row>
    <row r="904" spans="2:7" ht="14.25" customHeight="1" x14ac:dyDescent="0.2">
      <c r="B904" s="5"/>
      <c r="G904" s="5"/>
    </row>
    <row r="905" spans="2:7" ht="14.25" customHeight="1" x14ac:dyDescent="0.2">
      <c r="B905" s="5"/>
      <c r="G905" s="5"/>
    </row>
    <row r="906" spans="2:7" ht="14.25" customHeight="1" x14ac:dyDescent="0.2">
      <c r="B906" s="5"/>
      <c r="G906" s="5"/>
    </row>
    <row r="907" spans="2:7" ht="14.25" customHeight="1" x14ac:dyDescent="0.2">
      <c r="B907" s="5"/>
      <c r="G907" s="5"/>
    </row>
    <row r="908" spans="2:7" ht="14.25" customHeight="1" x14ac:dyDescent="0.2">
      <c r="B908" s="5"/>
      <c r="G908" s="5"/>
    </row>
    <row r="909" spans="2:7" ht="14.25" customHeight="1" x14ac:dyDescent="0.2">
      <c r="B909" s="5"/>
      <c r="G909" s="5"/>
    </row>
    <row r="910" spans="2:7" ht="14.25" customHeight="1" x14ac:dyDescent="0.2">
      <c r="B910" s="5"/>
      <c r="G910" s="5"/>
    </row>
    <row r="911" spans="2:7" ht="14.25" customHeight="1" x14ac:dyDescent="0.2">
      <c r="B911" s="5"/>
      <c r="G911" s="5"/>
    </row>
    <row r="912" spans="2:7" ht="14.25" customHeight="1" x14ac:dyDescent="0.2">
      <c r="B912" s="5"/>
      <c r="G912" s="5"/>
    </row>
    <row r="913" spans="2:7" ht="14.25" customHeight="1" x14ac:dyDescent="0.2">
      <c r="B913" s="5"/>
      <c r="G913" s="5"/>
    </row>
    <row r="914" spans="2:7" ht="14.25" customHeight="1" x14ac:dyDescent="0.2">
      <c r="B914" s="5"/>
      <c r="G914" s="5"/>
    </row>
    <row r="915" spans="2:7" ht="14.25" customHeight="1" x14ac:dyDescent="0.2">
      <c r="B915" s="5"/>
      <c r="G915" s="5"/>
    </row>
    <row r="916" spans="2:7" ht="14.25" customHeight="1" x14ac:dyDescent="0.2">
      <c r="B916" s="5"/>
      <c r="G916" s="5"/>
    </row>
    <row r="917" spans="2:7" ht="14.25" customHeight="1" x14ac:dyDescent="0.2">
      <c r="B917" s="5"/>
      <c r="G917" s="5"/>
    </row>
    <row r="918" spans="2:7" ht="14.25" customHeight="1" x14ac:dyDescent="0.2">
      <c r="B918" s="5"/>
      <c r="G918" s="5"/>
    </row>
    <row r="919" spans="2:7" ht="14.25" customHeight="1" x14ac:dyDescent="0.2">
      <c r="B919" s="5"/>
      <c r="G919" s="5"/>
    </row>
    <row r="920" spans="2:7" ht="14.25" customHeight="1" x14ac:dyDescent="0.2">
      <c r="B920" s="5"/>
      <c r="G920" s="5"/>
    </row>
    <row r="921" spans="2:7" ht="14.25" customHeight="1" x14ac:dyDescent="0.2">
      <c r="B921" s="5"/>
      <c r="G921" s="5"/>
    </row>
    <row r="922" spans="2:7" ht="14.25" customHeight="1" x14ac:dyDescent="0.2">
      <c r="B922" s="5"/>
      <c r="G922" s="5"/>
    </row>
    <row r="923" spans="2:7" ht="14.25" customHeight="1" x14ac:dyDescent="0.2">
      <c r="B923" s="5"/>
      <c r="G923" s="5"/>
    </row>
    <row r="924" spans="2:7" ht="14.25" customHeight="1" x14ac:dyDescent="0.2">
      <c r="B924" s="5"/>
      <c r="G924" s="5"/>
    </row>
    <row r="925" spans="2:7" ht="14.25" customHeight="1" x14ac:dyDescent="0.2">
      <c r="B925" s="5"/>
      <c r="G925" s="5"/>
    </row>
    <row r="926" spans="2:7" ht="14.25" customHeight="1" x14ac:dyDescent="0.2">
      <c r="B926" s="5"/>
      <c r="G926" s="5"/>
    </row>
    <row r="927" spans="2:7" ht="14.25" customHeight="1" x14ac:dyDescent="0.2">
      <c r="B927" s="5"/>
      <c r="G927" s="5"/>
    </row>
    <row r="928" spans="2:7" ht="14.25" customHeight="1" x14ac:dyDescent="0.2">
      <c r="B928" s="5"/>
      <c r="G928" s="5"/>
    </row>
    <row r="929" spans="2:7" ht="14.25" customHeight="1" x14ac:dyDescent="0.2">
      <c r="B929" s="5"/>
      <c r="G929" s="5"/>
    </row>
    <row r="930" spans="2:7" ht="14.25" customHeight="1" x14ac:dyDescent="0.2">
      <c r="B930" s="5"/>
      <c r="G930" s="5"/>
    </row>
    <row r="931" spans="2:7" ht="14.25" customHeight="1" x14ac:dyDescent="0.2">
      <c r="B931" s="5"/>
      <c r="G931" s="5"/>
    </row>
    <row r="932" spans="2:7" ht="14.25" customHeight="1" x14ac:dyDescent="0.2">
      <c r="B932" s="5"/>
      <c r="G932" s="5"/>
    </row>
    <row r="933" spans="2:7" ht="14.25" customHeight="1" x14ac:dyDescent="0.2">
      <c r="B933" s="5"/>
      <c r="G933" s="5"/>
    </row>
    <row r="934" spans="2:7" ht="14.25" customHeight="1" x14ac:dyDescent="0.2">
      <c r="B934" s="5"/>
      <c r="G934" s="5"/>
    </row>
    <row r="935" spans="2:7" ht="14.25" customHeight="1" x14ac:dyDescent="0.2">
      <c r="B935" s="5"/>
      <c r="G935" s="5"/>
    </row>
    <row r="936" spans="2:7" ht="14.25" customHeight="1" x14ac:dyDescent="0.2">
      <c r="B936" s="5"/>
      <c r="G936" s="5"/>
    </row>
    <row r="937" spans="2:7" ht="14.25" customHeight="1" x14ac:dyDescent="0.2">
      <c r="B937" s="5"/>
      <c r="G937" s="5"/>
    </row>
    <row r="938" spans="2:7" ht="14.25" customHeight="1" x14ac:dyDescent="0.2">
      <c r="B938" s="5"/>
      <c r="G938" s="5"/>
    </row>
    <row r="939" spans="2:7" ht="14.25" customHeight="1" x14ac:dyDescent="0.2">
      <c r="B939" s="5"/>
      <c r="G939" s="5"/>
    </row>
    <row r="940" spans="2:7" ht="14.25" customHeight="1" x14ac:dyDescent="0.2">
      <c r="B940" s="5"/>
      <c r="G940" s="5"/>
    </row>
    <row r="941" spans="2:7" ht="14.25" customHeight="1" x14ac:dyDescent="0.2">
      <c r="B941" s="5"/>
      <c r="G941" s="5"/>
    </row>
    <row r="942" spans="2:7" ht="14.25" customHeight="1" x14ac:dyDescent="0.2">
      <c r="B942" s="5"/>
      <c r="G942" s="5"/>
    </row>
    <row r="943" spans="2:7" ht="14.25" customHeight="1" x14ac:dyDescent="0.2">
      <c r="B943" s="5"/>
      <c r="G943" s="5"/>
    </row>
    <row r="944" spans="2:7" ht="14.25" customHeight="1" x14ac:dyDescent="0.2">
      <c r="B944" s="5"/>
      <c r="G944" s="5"/>
    </row>
    <row r="945" spans="2:7" ht="14.25" customHeight="1" x14ac:dyDescent="0.2">
      <c r="B945" s="5"/>
      <c r="G945" s="5"/>
    </row>
    <row r="946" spans="2:7" ht="14.25" customHeight="1" x14ac:dyDescent="0.2">
      <c r="B946" s="5"/>
      <c r="G946" s="5"/>
    </row>
    <row r="947" spans="2:7" ht="14.25" customHeight="1" x14ac:dyDescent="0.2">
      <c r="B947" s="5"/>
      <c r="G947" s="5"/>
    </row>
    <row r="948" spans="2:7" ht="14.25" customHeight="1" x14ac:dyDescent="0.2">
      <c r="B948" s="5"/>
      <c r="G948" s="5"/>
    </row>
    <row r="949" spans="2:7" ht="14.25" customHeight="1" x14ac:dyDescent="0.2">
      <c r="B949" s="5"/>
      <c r="G949" s="5"/>
    </row>
    <row r="950" spans="2:7" ht="14.25" customHeight="1" x14ac:dyDescent="0.2">
      <c r="B950" s="5"/>
      <c r="G950" s="5"/>
    </row>
    <row r="951" spans="2:7" ht="14.25" customHeight="1" x14ac:dyDescent="0.2">
      <c r="B951" s="5"/>
      <c r="G951" s="5"/>
    </row>
    <row r="952" spans="2:7" ht="14.25" customHeight="1" x14ac:dyDescent="0.2">
      <c r="B952" s="5"/>
      <c r="G952" s="5"/>
    </row>
    <row r="953" spans="2:7" ht="14.25" customHeight="1" x14ac:dyDescent="0.2">
      <c r="B953" s="5"/>
      <c r="G953" s="5"/>
    </row>
    <row r="954" spans="2:7" ht="14.25" customHeight="1" x14ac:dyDescent="0.2">
      <c r="B954" s="5"/>
      <c r="G954" s="5"/>
    </row>
    <row r="955" spans="2:7" ht="14.25" customHeight="1" x14ac:dyDescent="0.2">
      <c r="B955" s="5"/>
      <c r="G955" s="5"/>
    </row>
    <row r="956" spans="2:7" ht="14.25" customHeight="1" x14ac:dyDescent="0.2">
      <c r="B956" s="5"/>
      <c r="G956" s="5"/>
    </row>
    <row r="957" spans="2:7" ht="14.25" customHeight="1" x14ac:dyDescent="0.2">
      <c r="B957" s="5"/>
      <c r="G957" s="5"/>
    </row>
    <row r="958" spans="2:7" ht="14.25" customHeight="1" x14ac:dyDescent="0.2">
      <c r="B958" s="5"/>
      <c r="G958" s="5"/>
    </row>
    <row r="959" spans="2:7" ht="14.25" customHeight="1" x14ac:dyDescent="0.2">
      <c r="B959" s="5"/>
      <c r="G959" s="5"/>
    </row>
    <row r="960" spans="2:7" ht="14.25" customHeight="1" x14ac:dyDescent="0.2">
      <c r="B960" s="5"/>
      <c r="G960" s="5"/>
    </row>
    <row r="961" spans="2:7" ht="14.25" customHeight="1" x14ac:dyDescent="0.2">
      <c r="B961" s="5"/>
      <c r="G961" s="5"/>
    </row>
    <row r="962" spans="2:7" ht="14.25" customHeight="1" x14ac:dyDescent="0.2">
      <c r="B962" s="5"/>
      <c r="G962" s="5"/>
    </row>
    <row r="963" spans="2:7" ht="14.25" customHeight="1" x14ac:dyDescent="0.2">
      <c r="B963" s="5"/>
      <c r="G963" s="5"/>
    </row>
    <row r="964" spans="2:7" ht="14.25" customHeight="1" x14ac:dyDescent="0.2">
      <c r="B964" s="5"/>
      <c r="G964" s="5"/>
    </row>
    <row r="965" spans="2:7" ht="14.25" customHeight="1" x14ac:dyDescent="0.2">
      <c r="B965" s="5"/>
      <c r="G965" s="5"/>
    </row>
    <row r="966" spans="2:7" ht="14.25" customHeight="1" x14ac:dyDescent="0.2">
      <c r="B966" s="5"/>
      <c r="G966" s="5"/>
    </row>
    <row r="967" spans="2:7" ht="14.25" customHeight="1" x14ac:dyDescent="0.2">
      <c r="B967" s="5"/>
      <c r="G967" s="5"/>
    </row>
    <row r="968" spans="2:7" ht="14.25" customHeight="1" x14ac:dyDescent="0.2">
      <c r="B968" s="5"/>
      <c r="G968" s="5"/>
    </row>
    <row r="969" spans="2:7" ht="14.25" customHeight="1" x14ac:dyDescent="0.2">
      <c r="B969" s="5"/>
      <c r="G969" s="5"/>
    </row>
    <row r="970" spans="2:7" ht="14.25" customHeight="1" x14ac:dyDescent="0.2">
      <c r="B970" s="5"/>
      <c r="G970" s="5"/>
    </row>
    <row r="971" spans="2:7" ht="14.25" customHeight="1" x14ac:dyDescent="0.2">
      <c r="B971" s="5"/>
      <c r="G971" s="5"/>
    </row>
    <row r="972" spans="2:7" ht="14.25" customHeight="1" x14ac:dyDescent="0.2">
      <c r="B972" s="5"/>
      <c r="G972" s="5"/>
    </row>
    <row r="973" spans="2:7" ht="14.25" customHeight="1" x14ac:dyDescent="0.2">
      <c r="B973" s="5"/>
      <c r="G973" s="5"/>
    </row>
    <row r="974" spans="2:7" ht="14.25" customHeight="1" x14ac:dyDescent="0.2">
      <c r="B974" s="5"/>
      <c r="G974" s="5"/>
    </row>
    <row r="975" spans="2:7" ht="14.25" customHeight="1" x14ac:dyDescent="0.2">
      <c r="B975" s="5"/>
      <c r="G975" s="5"/>
    </row>
    <row r="976" spans="2:7" ht="14.25" customHeight="1" x14ac:dyDescent="0.2">
      <c r="B976" s="5"/>
      <c r="G976" s="5"/>
    </row>
    <row r="977" spans="2:7" ht="14.25" customHeight="1" x14ac:dyDescent="0.2">
      <c r="B977" s="5"/>
      <c r="G977" s="5"/>
    </row>
    <row r="978" spans="2:7" ht="14.25" customHeight="1" x14ac:dyDescent="0.2">
      <c r="B978" s="5"/>
      <c r="G978" s="5"/>
    </row>
    <row r="979" spans="2:7" ht="14.25" customHeight="1" x14ac:dyDescent="0.2">
      <c r="B979" s="5"/>
      <c r="G979" s="5"/>
    </row>
    <row r="980" spans="2:7" ht="14.25" customHeight="1" x14ac:dyDescent="0.2">
      <c r="B980" s="5"/>
      <c r="G980" s="5"/>
    </row>
    <row r="981" spans="2:7" ht="14.25" customHeight="1" x14ac:dyDescent="0.2">
      <c r="B981" s="5"/>
      <c r="G981" s="5"/>
    </row>
    <row r="982" spans="2:7" ht="14.25" customHeight="1" x14ac:dyDescent="0.2">
      <c r="B982" s="5"/>
      <c r="G982" s="5"/>
    </row>
    <row r="983" spans="2:7" ht="14.25" customHeight="1" x14ac:dyDescent="0.2">
      <c r="B983" s="5"/>
      <c r="G983" s="5"/>
    </row>
    <row r="984" spans="2:7" ht="14.25" customHeight="1" x14ac:dyDescent="0.2">
      <c r="B984" s="5"/>
      <c r="G984" s="5"/>
    </row>
    <row r="985" spans="2:7" ht="14.25" customHeight="1" x14ac:dyDescent="0.2">
      <c r="B985" s="5"/>
      <c r="G985" s="5"/>
    </row>
    <row r="986" spans="2:7" ht="14.25" customHeight="1" x14ac:dyDescent="0.2">
      <c r="B986" s="5"/>
      <c r="G986" s="5"/>
    </row>
    <row r="987" spans="2:7" ht="14.25" customHeight="1" x14ac:dyDescent="0.2">
      <c r="B987" s="5"/>
      <c r="G987" s="5"/>
    </row>
    <row r="988" spans="2:7" ht="14.25" customHeight="1" x14ac:dyDescent="0.2">
      <c r="B988" s="5"/>
      <c r="G988" s="5"/>
    </row>
    <row r="989" spans="2:7" ht="14.25" customHeight="1" x14ac:dyDescent="0.2">
      <c r="B989" s="5"/>
      <c r="G989" s="5"/>
    </row>
    <row r="990" spans="2:7" ht="14.25" customHeight="1" x14ac:dyDescent="0.2">
      <c r="B990" s="5"/>
      <c r="G990" s="5"/>
    </row>
    <row r="991" spans="2:7" ht="14.25" customHeight="1" x14ac:dyDescent="0.2">
      <c r="B991" s="5"/>
      <c r="G991" s="5"/>
    </row>
    <row r="992" spans="2:7" ht="14.25" customHeight="1" x14ac:dyDescent="0.2">
      <c r="B992" s="5"/>
      <c r="G992" s="5"/>
    </row>
    <row r="993" spans="2:7" ht="14.25" customHeight="1" x14ac:dyDescent="0.2">
      <c r="B993" s="5"/>
      <c r="G993" s="5"/>
    </row>
    <row r="994" spans="2:7" ht="14.25" customHeight="1" x14ac:dyDescent="0.2">
      <c r="B994" s="5"/>
      <c r="G994" s="5"/>
    </row>
    <row r="995" spans="2:7" ht="14.25" customHeight="1" x14ac:dyDescent="0.2">
      <c r="B995" s="5"/>
      <c r="G995" s="5"/>
    </row>
    <row r="996" spans="2:7" ht="14.25" customHeight="1" x14ac:dyDescent="0.2">
      <c r="B996" s="5"/>
      <c r="G996" s="5"/>
    </row>
    <row r="997" spans="2:7" ht="14.25" customHeight="1" x14ac:dyDescent="0.2">
      <c r="B997" s="5"/>
      <c r="G997" s="5"/>
    </row>
    <row r="998" spans="2:7" ht="14.25" customHeight="1" x14ac:dyDescent="0.2">
      <c r="B998" s="5"/>
      <c r="G998" s="5"/>
    </row>
    <row r="999" spans="2:7" ht="14.25" customHeight="1" x14ac:dyDescent="0.2">
      <c r="B999" s="5"/>
      <c r="G999" s="5"/>
    </row>
    <row r="1000" spans="2:7" ht="14.25" customHeight="1" x14ac:dyDescent="0.2">
      <c r="B1000" s="5"/>
      <c r="G1000" s="5"/>
    </row>
  </sheetData>
  <mergeCells count="1">
    <mergeCell ref="A1:E1"/>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J1000"/>
  <sheetViews>
    <sheetView workbookViewId="0"/>
  </sheetViews>
  <sheetFormatPr defaultColWidth="12.625" defaultRowHeight="15" customHeight="1" x14ac:dyDescent="0.2"/>
  <cols>
    <col min="1" max="1" width="8.625" customWidth="1"/>
    <col min="2" max="2" width="11.625" customWidth="1"/>
    <col min="3" max="3" width="79.75" customWidth="1"/>
    <col min="4" max="5" width="16.25" customWidth="1"/>
    <col min="6" max="6" width="7.125" customWidth="1"/>
    <col min="7" max="7" width="17.25" customWidth="1"/>
    <col min="8" max="8" width="15.875" customWidth="1"/>
    <col min="9" max="9" width="14.875" customWidth="1"/>
    <col min="10" max="10" width="15.125" customWidth="1"/>
    <col min="11" max="26" width="8.625" customWidth="1"/>
  </cols>
  <sheetData>
    <row r="1" spans="2:9" ht="14.25" customHeight="1" x14ac:dyDescent="0.25">
      <c r="B1" s="459" t="s">
        <v>56036</v>
      </c>
      <c r="C1" s="460"/>
      <c r="D1" s="460"/>
      <c r="E1" s="460"/>
    </row>
    <row r="2" spans="2:9" ht="14.25" customHeight="1" x14ac:dyDescent="0.2">
      <c r="D2" s="5"/>
      <c r="E2" s="5"/>
    </row>
    <row r="3" spans="2:9" ht="14.25" customHeight="1" x14ac:dyDescent="0.25">
      <c r="B3" s="64" t="s">
        <v>56037</v>
      </c>
      <c r="C3" s="64" t="s">
        <v>56038</v>
      </c>
      <c r="D3" s="65" t="s">
        <v>56039</v>
      </c>
      <c r="E3" s="65" t="s">
        <v>56040</v>
      </c>
      <c r="G3" s="61">
        <v>2948229959</v>
      </c>
    </row>
    <row r="4" spans="2:9" ht="14.25" customHeight="1" x14ac:dyDescent="0.25">
      <c r="B4" s="66" t="s">
        <v>707</v>
      </c>
      <c r="C4" s="66"/>
      <c r="D4" s="67"/>
      <c r="E4" s="67">
        <v>2020000</v>
      </c>
      <c r="G4" s="63">
        <v>236803793.833819</v>
      </c>
    </row>
    <row r="5" spans="2:9" ht="14.25" customHeight="1" x14ac:dyDescent="0.2">
      <c r="B5" s="68" t="s">
        <v>1569</v>
      </c>
      <c r="C5" s="68"/>
      <c r="D5" s="69"/>
      <c r="E5" s="69">
        <v>14500000</v>
      </c>
      <c r="H5" s="5"/>
      <c r="I5" s="5"/>
    </row>
    <row r="6" spans="2:9" ht="14.25" customHeight="1" x14ac:dyDescent="0.2">
      <c r="B6" s="66" t="s">
        <v>679</v>
      </c>
      <c r="C6" s="66"/>
      <c r="D6" s="67"/>
      <c r="E6" s="67">
        <v>1660250</v>
      </c>
      <c r="G6" s="5"/>
      <c r="H6" s="5"/>
      <c r="I6" s="5"/>
    </row>
    <row r="7" spans="2:9" ht="14.25" customHeight="1" x14ac:dyDescent="0.2">
      <c r="B7" s="68" t="s">
        <v>1439</v>
      </c>
      <c r="C7" s="68"/>
      <c r="D7" s="69"/>
      <c r="E7" s="69">
        <v>11475580</v>
      </c>
      <c r="G7" s="5"/>
      <c r="H7" s="5"/>
      <c r="I7" s="5"/>
    </row>
    <row r="8" spans="2:9" ht="14.25" customHeight="1" x14ac:dyDescent="0.2">
      <c r="B8" s="66" t="s">
        <v>1614</v>
      </c>
      <c r="C8" s="66"/>
      <c r="D8" s="67"/>
      <c r="E8" s="67">
        <v>1959000</v>
      </c>
      <c r="G8" s="5"/>
      <c r="H8" s="5"/>
      <c r="I8" s="5"/>
    </row>
    <row r="9" spans="2:9" ht="14.25" customHeight="1" x14ac:dyDescent="0.2">
      <c r="B9" s="68" t="s">
        <v>1659</v>
      </c>
      <c r="C9" s="68"/>
      <c r="D9" s="69"/>
      <c r="E9" s="69">
        <v>46441924.164499998</v>
      </c>
      <c r="G9" s="5"/>
      <c r="H9" s="5"/>
      <c r="I9" s="5"/>
    </row>
    <row r="10" spans="2:9" ht="14.25" customHeight="1" x14ac:dyDescent="0.2">
      <c r="B10" s="66" t="s">
        <v>1676</v>
      </c>
      <c r="C10" s="66"/>
      <c r="D10" s="67"/>
      <c r="E10" s="67">
        <v>2150000</v>
      </c>
      <c r="G10" s="5"/>
      <c r="H10" s="5"/>
      <c r="I10" s="5"/>
    </row>
    <row r="11" spans="2:9" ht="14.25" customHeight="1" x14ac:dyDescent="0.2">
      <c r="B11" s="68" t="s">
        <v>792</v>
      </c>
      <c r="C11" s="68"/>
      <c r="D11" s="69"/>
      <c r="E11" s="69">
        <v>4456000</v>
      </c>
      <c r="H11" s="5"/>
      <c r="I11" s="5"/>
    </row>
    <row r="12" spans="2:9" ht="14.25" customHeight="1" x14ac:dyDescent="0.2">
      <c r="B12" s="66" t="s">
        <v>1702</v>
      </c>
      <c r="C12" s="66"/>
      <c r="D12" s="67"/>
      <c r="E12" s="67">
        <v>407440</v>
      </c>
      <c r="H12" s="5"/>
      <c r="I12" s="5"/>
    </row>
    <row r="13" spans="2:9" ht="14.25" customHeight="1" x14ac:dyDescent="0.2">
      <c r="B13" s="68" t="s">
        <v>1558</v>
      </c>
      <c r="C13" s="68"/>
      <c r="D13" s="69"/>
      <c r="E13" s="69">
        <v>46635029.600000001</v>
      </c>
      <c r="G13" s="5"/>
      <c r="H13" s="5"/>
      <c r="I13" s="5"/>
    </row>
    <row r="14" spans="2:9" ht="14.25" customHeight="1" x14ac:dyDescent="0.2">
      <c r="B14" s="66" t="s">
        <v>1563</v>
      </c>
      <c r="C14" s="66"/>
      <c r="D14" s="67"/>
      <c r="E14" s="67">
        <v>69053493.25</v>
      </c>
      <c r="G14" s="5"/>
      <c r="H14" s="5"/>
      <c r="I14" s="5"/>
    </row>
    <row r="15" spans="2:9" ht="14.25" customHeight="1" x14ac:dyDescent="0.2">
      <c r="B15" s="68" t="s">
        <v>1565</v>
      </c>
      <c r="C15" s="68"/>
      <c r="D15" s="69"/>
      <c r="E15" s="69">
        <v>60790470</v>
      </c>
      <c r="G15" s="5"/>
      <c r="H15" s="5"/>
      <c r="I15" s="5"/>
    </row>
    <row r="16" spans="2:9" ht="14.25" customHeight="1" x14ac:dyDescent="0.2">
      <c r="B16" s="66" t="s">
        <v>1567</v>
      </c>
      <c r="C16" s="66"/>
      <c r="D16" s="67"/>
      <c r="E16" s="67">
        <v>41766420</v>
      </c>
      <c r="G16" s="5"/>
      <c r="H16" s="5"/>
      <c r="I16" s="5"/>
    </row>
    <row r="17" spans="2:9" ht="14.25" customHeight="1" x14ac:dyDescent="0.2">
      <c r="B17" s="68" t="s">
        <v>1568</v>
      </c>
      <c r="C17" s="68"/>
      <c r="D17" s="69"/>
      <c r="E17" s="69">
        <v>50252720</v>
      </c>
      <c r="G17" s="5"/>
      <c r="H17" s="5"/>
      <c r="I17" s="5"/>
    </row>
    <row r="18" spans="2:9" ht="14.25" customHeight="1" x14ac:dyDescent="0.2">
      <c r="B18" s="66" t="s">
        <v>1564</v>
      </c>
      <c r="C18" s="66"/>
      <c r="D18" s="67"/>
      <c r="E18" s="67">
        <v>60857556</v>
      </c>
      <c r="G18" s="5"/>
      <c r="H18" s="5"/>
      <c r="I18" s="5"/>
    </row>
    <row r="19" spans="2:9" ht="14.25" customHeight="1" x14ac:dyDescent="0.2">
      <c r="B19" s="461" t="s">
        <v>654</v>
      </c>
      <c r="C19" s="68" t="s">
        <v>1685</v>
      </c>
      <c r="D19" s="69">
        <v>7900000</v>
      </c>
      <c r="E19" s="465">
        <f>SUM(D19:D25)</f>
        <v>1778362194.0543189</v>
      </c>
      <c r="G19" s="5"/>
      <c r="H19" s="5"/>
      <c r="I19" s="5"/>
    </row>
    <row r="20" spans="2:9" ht="14.25" customHeight="1" x14ac:dyDescent="0.2">
      <c r="B20" s="462"/>
      <c r="C20" s="68" t="s">
        <v>1691</v>
      </c>
      <c r="D20" s="69">
        <v>200000</v>
      </c>
      <c r="E20" s="462"/>
      <c r="G20" s="5"/>
      <c r="H20" s="5"/>
      <c r="I20" s="5"/>
    </row>
    <row r="21" spans="2:9" ht="14.25" customHeight="1" x14ac:dyDescent="0.2">
      <c r="B21" s="462"/>
      <c r="C21" s="68" t="s">
        <v>947</v>
      </c>
      <c r="D21" s="69">
        <v>18819900</v>
      </c>
      <c r="E21" s="462"/>
      <c r="G21" s="5"/>
      <c r="H21" s="5"/>
      <c r="I21" s="5"/>
    </row>
    <row r="22" spans="2:9" ht="14.25" customHeight="1" x14ac:dyDescent="0.25">
      <c r="B22" s="462"/>
      <c r="C22" s="68" t="s">
        <v>1546</v>
      </c>
      <c r="D22" s="69">
        <v>1719442294.0543189</v>
      </c>
      <c r="E22" s="462"/>
      <c r="G22" s="63"/>
      <c r="H22" s="5"/>
      <c r="I22" s="5"/>
    </row>
    <row r="23" spans="2:9" ht="14.25" customHeight="1" x14ac:dyDescent="0.2">
      <c r="B23" s="462"/>
      <c r="C23" s="68" t="s">
        <v>56041</v>
      </c>
      <c r="D23" s="69">
        <v>30000000</v>
      </c>
      <c r="E23" s="462"/>
      <c r="G23" s="5"/>
      <c r="H23" s="5"/>
      <c r="I23" s="5"/>
    </row>
    <row r="24" spans="2:9" ht="14.25" customHeight="1" x14ac:dyDescent="0.2">
      <c r="B24" s="462"/>
      <c r="C24" s="68" t="s">
        <v>1643</v>
      </c>
      <c r="D24" s="69">
        <v>1000000</v>
      </c>
      <c r="E24" s="462"/>
      <c r="G24" s="5"/>
      <c r="H24" s="5"/>
      <c r="I24" s="5"/>
    </row>
    <row r="25" spans="2:9" ht="14.25" customHeight="1" x14ac:dyDescent="0.2">
      <c r="B25" s="463"/>
      <c r="C25" s="68" t="s">
        <v>1745</v>
      </c>
      <c r="D25" s="69">
        <v>1000000</v>
      </c>
      <c r="E25" s="463"/>
      <c r="G25" s="5"/>
      <c r="H25" s="5"/>
      <c r="I25" s="5"/>
    </row>
    <row r="26" spans="2:9" ht="14.25" customHeight="1" x14ac:dyDescent="0.2">
      <c r="B26" s="466" t="s">
        <v>28</v>
      </c>
      <c r="C26" s="66" t="s">
        <v>287</v>
      </c>
      <c r="D26" s="67">
        <v>13393999.960000001</v>
      </c>
      <c r="E26" s="464">
        <f>SUM(D26:D34)</f>
        <v>385719599.96000004</v>
      </c>
      <c r="H26" s="5"/>
      <c r="I26" s="5"/>
    </row>
    <row r="27" spans="2:9" ht="14.25" customHeight="1" x14ac:dyDescent="0.2">
      <c r="B27" s="462"/>
      <c r="C27" s="66" t="s">
        <v>220</v>
      </c>
      <c r="D27" s="67">
        <v>11230600</v>
      </c>
      <c r="E27" s="462"/>
      <c r="H27" s="5"/>
      <c r="I27" s="5"/>
    </row>
    <row r="28" spans="2:9" ht="14.25" customHeight="1" x14ac:dyDescent="0.2">
      <c r="B28" s="462"/>
      <c r="C28" s="66" t="s">
        <v>25</v>
      </c>
      <c r="D28" s="67">
        <v>82275000</v>
      </c>
      <c r="E28" s="462"/>
    </row>
    <row r="29" spans="2:9" ht="14.25" customHeight="1" x14ac:dyDescent="0.2">
      <c r="B29" s="462"/>
      <c r="C29" s="66" t="s">
        <v>56042</v>
      </c>
      <c r="D29" s="67">
        <v>200000000</v>
      </c>
      <c r="E29" s="462"/>
    </row>
    <row r="30" spans="2:9" ht="14.25" customHeight="1" x14ac:dyDescent="0.2">
      <c r="B30" s="462"/>
      <c r="C30" s="66" t="s">
        <v>213</v>
      </c>
      <c r="D30" s="67">
        <v>2000000</v>
      </c>
      <c r="E30" s="462"/>
    </row>
    <row r="31" spans="2:9" ht="14.25" customHeight="1" x14ac:dyDescent="0.2">
      <c r="B31" s="462"/>
      <c r="C31" s="66" t="s">
        <v>321</v>
      </c>
      <c r="D31" s="67">
        <v>51000000</v>
      </c>
      <c r="E31" s="462"/>
    </row>
    <row r="32" spans="2:9" ht="14.25" customHeight="1" x14ac:dyDescent="0.2">
      <c r="B32" s="462"/>
      <c r="C32" s="66" t="s">
        <v>2038</v>
      </c>
      <c r="D32" s="67">
        <v>21850000</v>
      </c>
      <c r="E32" s="462"/>
      <c r="G32" s="5"/>
    </row>
    <row r="33" spans="2:7" ht="14.25" customHeight="1" x14ac:dyDescent="0.2">
      <c r="B33" s="462"/>
      <c r="C33" s="66" t="s">
        <v>258</v>
      </c>
      <c r="D33" s="67">
        <v>1170000</v>
      </c>
      <c r="E33" s="462"/>
    </row>
    <row r="34" spans="2:7" ht="14.25" customHeight="1" x14ac:dyDescent="0.2">
      <c r="B34" s="463"/>
      <c r="C34" s="66" t="s">
        <v>2069</v>
      </c>
      <c r="D34" s="67">
        <v>2800000</v>
      </c>
      <c r="E34" s="463"/>
    </row>
    <row r="35" spans="2:7" ht="14.25" customHeight="1" x14ac:dyDescent="0.2">
      <c r="B35" s="467" t="s">
        <v>981</v>
      </c>
      <c r="C35" s="68" t="s">
        <v>1749</v>
      </c>
      <c r="D35" s="69">
        <v>3840000</v>
      </c>
      <c r="E35" s="461">
        <f>SUM(D35:D42)</f>
        <v>288621058.27499998</v>
      </c>
      <c r="F35" s="2"/>
      <c r="G35" s="5"/>
    </row>
    <row r="36" spans="2:7" ht="14.25" customHeight="1" x14ac:dyDescent="0.2">
      <c r="B36" s="462"/>
      <c r="C36" s="68" t="s">
        <v>1160</v>
      </c>
      <c r="D36" s="69">
        <v>69770325</v>
      </c>
      <c r="E36" s="462"/>
      <c r="F36" s="2"/>
      <c r="G36" s="5"/>
    </row>
    <row r="37" spans="2:7" ht="14.25" customHeight="1" x14ac:dyDescent="0.2">
      <c r="B37" s="462"/>
      <c r="C37" s="68" t="s">
        <v>1115</v>
      </c>
      <c r="D37" s="69">
        <v>50102000</v>
      </c>
      <c r="E37" s="462"/>
      <c r="G37" s="5"/>
    </row>
    <row r="38" spans="2:7" ht="14.25" customHeight="1" x14ac:dyDescent="0.2">
      <c r="B38" s="462"/>
      <c r="C38" s="68" t="s">
        <v>1179</v>
      </c>
      <c r="D38" s="69">
        <v>97935186</v>
      </c>
      <c r="E38" s="462"/>
      <c r="G38" s="5"/>
    </row>
    <row r="39" spans="2:7" ht="14.25" customHeight="1" x14ac:dyDescent="0.2">
      <c r="B39" s="462"/>
      <c r="C39" s="68" t="s">
        <v>1202</v>
      </c>
      <c r="D39" s="69">
        <v>15473547.275</v>
      </c>
      <c r="E39" s="462"/>
      <c r="G39" s="5"/>
    </row>
    <row r="40" spans="2:7" ht="14.25" customHeight="1" x14ac:dyDescent="0.2">
      <c r="B40" s="462"/>
      <c r="C40" s="68" t="s">
        <v>1217</v>
      </c>
      <c r="D40" s="69">
        <v>18700000</v>
      </c>
      <c r="E40" s="462"/>
      <c r="G40" s="5"/>
    </row>
    <row r="41" spans="2:7" ht="14.25" customHeight="1" x14ac:dyDescent="0.2">
      <c r="B41" s="462"/>
      <c r="C41" s="68" t="s">
        <v>1173</v>
      </c>
      <c r="D41" s="69">
        <v>18800000</v>
      </c>
      <c r="E41" s="462"/>
      <c r="F41" s="2"/>
      <c r="G41" s="5"/>
    </row>
    <row r="42" spans="2:7" ht="14.25" customHeight="1" x14ac:dyDescent="0.2">
      <c r="B42" s="463"/>
      <c r="C42" s="68" t="s">
        <v>1137</v>
      </c>
      <c r="D42" s="69">
        <v>14000000</v>
      </c>
      <c r="E42" s="463"/>
      <c r="G42" s="5"/>
    </row>
    <row r="43" spans="2:7" ht="14.25" customHeight="1" x14ac:dyDescent="0.2">
      <c r="B43" s="466" t="s">
        <v>1539</v>
      </c>
      <c r="C43" s="66" t="s">
        <v>220</v>
      </c>
      <c r="D43" s="67">
        <v>1976460</v>
      </c>
      <c r="E43" s="464">
        <f>SUM(D43:D47)</f>
        <v>48537460</v>
      </c>
      <c r="G43" s="5"/>
    </row>
    <row r="44" spans="2:7" ht="14.25" customHeight="1" x14ac:dyDescent="0.2">
      <c r="B44" s="462"/>
      <c r="C44" s="66" t="s">
        <v>1058</v>
      </c>
      <c r="D44" s="5">
        <v>18600000</v>
      </c>
      <c r="E44" s="462"/>
    </row>
    <row r="45" spans="2:7" ht="14.25" customHeight="1" x14ac:dyDescent="0.2">
      <c r="B45" s="462"/>
      <c r="C45" s="66" t="s">
        <v>1038</v>
      </c>
      <c r="D45" s="67">
        <v>18482000</v>
      </c>
      <c r="E45" s="462"/>
    </row>
    <row r="46" spans="2:7" ht="14.25" customHeight="1" x14ac:dyDescent="0.2">
      <c r="B46" s="462"/>
      <c r="C46" s="66" t="s">
        <v>25</v>
      </c>
      <c r="D46" s="67">
        <v>5179000</v>
      </c>
      <c r="E46" s="462"/>
    </row>
    <row r="47" spans="2:7" ht="14.25" customHeight="1" x14ac:dyDescent="0.2">
      <c r="B47" s="463"/>
      <c r="C47" s="66" t="s">
        <v>1248</v>
      </c>
      <c r="D47" s="67">
        <v>4300000</v>
      </c>
      <c r="E47" s="463"/>
      <c r="F47" s="70"/>
      <c r="G47" s="71"/>
    </row>
    <row r="48" spans="2:7" ht="14.25" customHeight="1" x14ac:dyDescent="0.2">
      <c r="B48" s="467" t="s">
        <v>553</v>
      </c>
      <c r="C48" s="68" t="s">
        <v>538</v>
      </c>
      <c r="D48" s="69">
        <v>650000</v>
      </c>
      <c r="E48" s="461">
        <f>SUM(D48:D57)</f>
        <v>93085550</v>
      </c>
      <c r="G48" s="5"/>
    </row>
    <row r="49" spans="2:7" ht="14.25" customHeight="1" x14ac:dyDescent="0.2">
      <c r="B49" s="462"/>
      <c r="C49" s="68" t="s">
        <v>574</v>
      </c>
      <c r="D49" s="69">
        <v>20000000</v>
      </c>
      <c r="E49" s="462"/>
      <c r="G49" s="5"/>
    </row>
    <row r="50" spans="2:7" ht="14.25" customHeight="1" x14ac:dyDescent="0.2">
      <c r="B50" s="462"/>
      <c r="C50" s="68" t="s">
        <v>417</v>
      </c>
      <c r="D50" s="69">
        <v>19240000</v>
      </c>
      <c r="E50" s="462"/>
      <c r="G50" s="5"/>
    </row>
    <row r="51" spans="2:7" ht="14.25" customHeight="1" x14ac:dyDescent="0.2">
      <c r="B51" s="462"/>
      <c r="C51" s="68" t="s">
        <v>2065</v>
      </c>
      <c r="D51" s="69">
        <v>12450000</v>
      </c>
      <c r="E51" s="462"/>
      <c r="G51" s="5"/>
    </row>
    <row r="52" spans="2:7" ht="14.25" customHeight="1" x14ac:dyDescent="0.2">
      <c r="B52" s="462"/>
      <c r="C52" s="68" t="s">
        <v>391</v>
      </c>
      <c r="D52" s="69">
        <v>19607550</v>
      </c>
      <c r="E52" s="462"/>
      <c r="G52" s="5"/>
    </row>
    <row r="53" spans="2:7" ht="14.25" customHeight="1" x14ac:dyDescent="0.2">
      <c r="B53" s="462"/>
      <c r="C53" s="68" t="s">
        <v>347</v>
      </c>
      <c r="D53" s="69">
        <v>1200000</v>
      </c>
      <c r="E53" s="462"/>
      <c r="G53" s="5"/>
    </row>
    <row r="54" spans="2:7" ht="14.25" customHeight="1" x14ac:dyDescent="0.2">
      <c r="B54" s="462"/>
      <c r="C54" s="68" t="s">
        <v>465</v>
      </c>
      <c r="D54" s="69">
        <v>1000000</v>
      </c>
      <c r="E54" s="462"/>
      <c r="G54" s="5"/>
    </row>
    <row r="55" spans="2:7" ht="14.25" customHeight="1" x14ac:dyDescent="0.2">
      <c r="B55" s="462"/>
      <c r="C55" s="68" t="s">
        <v>471</v>
      </c>
      <c r="D55" s="69">
        <v>900000</v>
      </c>
      <c r="E55" s="462"/>
      <c r="G55" s="5"/>
    </row>
    <row r="56" spans="2:7" ht="14.25" customHeight="1" x14ac:dyDescent="0.2">
      <c r="B56" s="462"/>
      <c r="C56" s="68" t="s">
        <v>483</v>
      </c>
      <c r="D56" s="69">
        <v>15600000</v>
      </c>
      <c r="E56" s="462"/>
      <c r="G56" s="5"/>
    </row>
    <row r="57" spans="2:7" ht="14.25" customHeight="1" x14ac:dyDescent="0.2">
      <c r="B57" s="463"/>
      <c r="C57" s="68" t="s">
        <v>603</v>
      </c>
      <c r="D57" s="69">
        <v>2438000</v>
      </c>
      <c r="E57" s="463"/>
      <c r="G57" s="5"/>
    </row>
    <row r="58" spans="2:7" ht="14.25" customHeight="1" x14ac:dyDescent="0.2">
      <c r="C58" s="2" t="s">
        <v>56043</v>
      </c>
      <c r="D58" s="5"/>
      <c r="E58" s="5">
        <f>SUM(E4:E57)</f>
        <v>3008751745.3038192</v>
      </c>
    </row>
    <row r="59" spans="2:7" ht="14.25" customHeight="1" x14ac:dyDescent="0.25">
      <c r="D59" s="5"/>
      <c r="E59" s="61">
        <v>2948228959</v>
      </c>
    </row>
    <row r="60" spans="2:7" ht="14.25" customHeight="1" x14ac:dyDescent="0.25">
      <c r="D60" s="5"/>
      <c r="E60" s="63">
        <f>E58-E59</f>
        <v>60522786.30381918</v>
      </c>
    </row>
    <row r="61" spans="2:7" ht="14.25" customHeight="1" x14ac:dyDescent="0.2">
      <c r="D61" s="5"/>
      <c r="E61" s="5"/>
    </row>
    <row r="62" spans="2:7" ht="14.25" customHeight="1" x14ac:dyDescent="0.2">
      <c r="D62" s="5"/>
      <c r="E62" s="5"/>
    </row>
    <row r="63" spans="2:7" ht="14.25" customHeight="1" x14ac:dyDescent="0.2">
      <c r="D63" s="5"/>
      <c r="E63" s="5"/>
    </row>
    <row r="64" spans="2:7" ht="14.25" customHeight="1" x14ac:dyDescent="0.2">
      <c r="D64" s="5"/>
      <c r="E64" s="5"/>
    </row>
    <row r="65" spans="3:10" ht="14.25" hidden="1" customHeight="1" x14ac:dyDescent="0.2">
      <c r="C65" s="2" t="s">
        <v>18</v>
      </c>
      <c r="D65" s="5">
        <v>2948229959</v>
      </c>
      <c r="E65" s="5"/>
    </row>
    <row r="66" spans="3:10" ht="14.25" hidden="1" customHeight="1" x14ac:dyDescent="0.2">
      <c r="C66" s="2" t="s">
        <v>1547</v>
      </c>
      <c r="D66" s="5">
        <v>1789442294.0543201</v>
      </c>
      <c r="E66" s="5"/>
    </row>
    <row r="67" spans="3:10" ht="14.25" hidden="1" customHeight="1" x14ac:dyDescent="0.2">
      <c r="D67" s="5">
        <f>D65-D66</f>
        <v>1158787664.9456799</v>
      </c>
      <c r="E67" s="5"/>
    </row>
    <row r="68" spans="3:10" ht="14.25" hidden="1" customHeight="1" x14ac:dyDescent="0.2">
      <c r="D68" s="5"/>
      <c r="E68" s="5"/>
    </row>
    <row r="69" spans="3:10" ht="14.25" hidden="1" customHeight="1" x14ac:dyDescent="0.2">
      <c r="D69" s="5">
        <f>D67-D70</f>
        <v>423321242.19067991</v>
      </c>
      <c r="E69" s="5"/>
    </row>
    <row r="70" spans="3:10" ht="14.25" hidden="1" customHeight="1" x14ac:dyDescent="0.2">
      <c r="D70" s="5">
        <f>SUM(D71:D82)</f>
        <v>735466422.755</v>
      </c>
      <c r="E70" s="5">
        <f>D66+D70</f>
        <v>2524908716.80932</v>
      </c>
      <c r="F70" s="72">
        <f>E70/D65</f>
        <v>0.85641512091062766</v>
      </c>
      <c r="H70" s="5">
        <v>46635029.600000001</v>
      </c>
      <c r="I70" s="5">
        <v>75200475.319999993</v>
      </c>
      <c r="J70" s="5">
        <v>28565445.719999991</v>
      </c>
    </row>
    <row r="71" spans="3:10" ht="14.25" hidden="1" customHeight="1" x14ac:dyDescent="0.2">
      <c r="C71" s="2" t="s">
        <v>56044</v>
      </c>
      <c r="D71" s="5">
        <v>205000000</v>
      </c>
      <c r="E71" s="5"/>
      <c r="F71" s="72">
        <f>D66/D65</f>
        <v>0.60695478946332759</v>
      </c>
    </row>
    <row r="72" spans="3:10" ht="14.25" hidden="1" customHeight="1" x14ac:dyDescent="0.2">
      <c r="C72" s="2" t="s">
        <v>56045</v>
      </c>
      <c r="D72" s="5">
        <f>G91+E91</f>
        <v>144785364.48000002</v>
      </c>
      <c r="E72" s="5"/>
    </row>
    <row r="73" spans="3:10" ht="14.25" hidden="1" customHeight="1" x14ac:dyDescent="0.2">
      <c r="C73" s="2" t="s">
        <v>56041</v>
      </c>
      <c r="D73" s="5">
        <v>36400000</v>
      </c>
      <c r="E73" s="5">
        <v>1789442294.0543201</v>
      </c>
    </row>
    <row r="74" spans="3:10" ht="14.25" hidden="1" customHeight="1" x14ac:dyDescent="0.2">
      <c r="C74" s="2" t="s">
        <v>56046</v>
      </c>
      <c r="D74" s="5">
        <v>36250000</v>
      </c>
      <c r="E74" s="5"/>
    </row>
    <row r="75" spans="3:10" ht="14.25" hidden="1" customHeight="1" x14ac:dyDescent="0.2">
      <c r="C75" s="2" t="s">
        <v>56047</v>
      </c>
      <c r="D75" s="5">
        <v>38930000</v>
      </c>
      <c r="E75" s="5"/>
    </row>
    <row r="76" spans="3:10" ht="14.25" hidden="1" customHeight="1" x14ac:dyDescent="0.2">
      <c r="C76" s="2" t="s">
        <v>56048</v>
      </c>
      <c r="D76" s="5">
        <v>65102000</v>
      </c>
      <c r="E76" s="5"/>
    </row>
    <row r="77" spans="3:10" ht="14.25" hidden="1" customHeight="1" x14ac:dyDescent="0.2">
      <c r="C77" s="2" t="s">
        <v>1160</v>
      </c>
      <c r="D77" s="5">
        <v>104170325</v>
      </c>
      <c r="E77" s="5"/>
    </row>
    <row r="78" spans="3:10" ht="14.25" hidden="1" customHeight="1" x14ac:dyDescent="0.2">
      <c r="C78" s="2" t="s">
        <v>56049</v>
      </c>
      <c r="D78" s="5">
        <v>24300000</v>
      </c>
      <c r="E78" s="5"/>
    </row>
    <row r="79" spans="3:10" ht="14.25" hidden="1" customHeight="1" x14ac:dyDescent="0.2">
      <c r="C79" s="2" t="s">
        <v>56050</v>
      </c>
      <c r="D79" s="5">
        <v>16355186</v>
      </c>
      <c r="E79" s="5"/>
    </row>
    <row r="80" spans="3:10" ht="14.25" hidden="1" customHeight="1" x14ac:dyDescent="0.2">
      <c r="C80" s="2" t="s">
        <v>56051</v>
      </c>
      <c r="D80" s="5">
        <v>20473547.274999999</v>
      </c>
      <c r="E80" s="5"/>
    </row>
    <row r="81" spans="3:7" ht="14.25" hidden="1" customHeight="1" x14ac:dyDescent="0.2">
      <c r="C81" s="2" t="s">
        <v>56052</v>
      </c>
      <c r="D81" s="5">
        <v>18700000</v>
      </c>
      <c r="E81" s="5"/>
    </row>
    <row r="82" spans="3:7" ht="14.25" hidden="1" customHeight="1" x14ac:dyDescent="0.2">
      <c r="C82" s="2" t="s">
        <v>56053</v>
      </c>
      <c r="D82" s="5">
        <v>25000000</v>
      </c>
      <c r="E82" s="5"/>
    </row>
    <row r="83" spans="3:7" ht="14.25" hidden="1" customHeight="1" x14ac:dyDescent="0.2">
      <c r="D83" s="5"/>
      <c r="E83" s="5"/>
    </row>
    <row r="84" spans="3:7" ht="14.25" hidden="1" customHeight="1" x14ac:dyDescent="0.2">
      <c r="D84" s="5"/>
      <c r="E84" s="5"/>
    </row>
    <row r="85" spans="3:7" ht="14.25" hidden="1" customHeight="1" x14ac:dyDescent="0.2">
      <c r="C85" s="2" t="s">
        <v>1183</v>
      </c>
      <c r="D85" s="5">
        <v>42677470</v>
      </c>
      <c r="E85" s="5">
        <v>5000000</v>
      </c>
      <c r="F85" s="5">
        <f t="shared" ref="F85:F90" si="0">D85-E85</f>
        <v>37677470</v>
      </c>
      <c r="G85" s="5">
        <f t="shared" ref="G85:G90" si="1">F85*0.8</f>
        <v>30141976</v>
      </c>
    </row>
    <row r="86" spans="3:7" ht="14.25" hidden="1" customHeight="1" x14ac:dyDescent="0.2">
      <c r="C86" s="2" t="s">
        <v>1184</v>
      </c>
      <c r="D86" s="5">
        <v>27725729.600000001</v>
      </c>
      <c r="E86" s="5">
        <v>5000000</v>
      </c>
      <c r="F86" s="5">
        <f t="shared" si="0"/>
        <v>22725729.600000001</v>
      </c>
      <c r="G86" s="5">
        <f t="shared" si="1"/>
        <v>18180583.680000003</v>
      </c>
    </row>
    <row r="87" spans="3:7" ht="14.25" hidden="1" customHeight="1" x14ac:dyDescent="0.2">
      <c r="C87" s="2" t="s">
        <v>1185</v>
      </c>
      <c r="D87" s="5">
        <v>23631420</v>
      </c>
      <c r="E87" s="5">
        <v>5000000</v>
      </c>
      <c r="F87" s="5">
        <f t="shared" si="0"/>
        <v>18631420</v>
      </c>
      <c r="G87" s="5">
        <f t="shared" si="1"/>
        <v>14905136</v>
      </c>
    </row>
    <row r="88" spans="3:7" ht="14.25" hidden="1" customHeight="1" x14ac:dyDescent="0.2">
      <c r="C88" s="2" t="s">
        <v>1186</v>
      </c>
      <c r="D88" s="5">
        <v>5452830</v>
      </c>
      <c r="E88" s="5">
        <v>5000000</v>
      </c>
      <c r="F88" s="5">
        <f t="shared" si="0"/>
        <v>452830</v>
      </c>
      <c r="G88" s="5">
        <f t="shared" si="1"/>
        <v>362264</v>
      </c>
    </row>
    <row r="89" spans="3:7" ht="14.25" hidden="1" customHeight="1" x14ac:dyDescent="0.2">
      <c r="C89" s="2" t="s">
        <v>1187</v>
      </c>
      <c r="D89" s="5">
        <v>32191220</v>
      </c>
      <c r="E89" s="5">
        <v>5000000</v>
      </c>
      <c r="F89" s="5">
        <f t="shared" si="0"/>
        <v>27191220</v>
      </c>
      <c r="G89" s="5">
        <f t="shared" si="1"/>
        <v>21752976</v>
      </c>
    </row>
    <row r="90" spans="3:7" ht="14.25" hidden="1" customHeight="1" x14ac:dyDescent="0.2">
      <c r="C90" s="2" t="s">
        <v>1188</v>
      </c>
      <c r="D90" s="5">
        <v>41803036</v>
      </c>
      <c r="E90" s="5">
        <v>5000000</v>
      </c>
      <c r="F90" s="5">
        <f t="shared" si="0"/>
        <v>36803036</v>
      </c>
      <c r="G90" s="5">
        <f t="shared" si="1"/>
        <v>29442428.800000001</v>
      </c>
    </row>
    <row r="91" spans="3:7" ht="14.25" hidden="1" customHeight="1" x14ac:dyDescent="0.2">
      <c r="D91" s="5"/>
      <c r="E91" s="5">
        <f>SUM(E85:E90)</f>
        <v>30000000</v>
      </c>
      <c r="F91" s="5">
        <f>SUM(F85:F90)</f>
        <v>143481705.59999999</v>
      </c>
      <c r="G91" s="5">
        <f>SUM(G85:G90)</f>
        <v>114785364.48</v>
      </c>
    </row>
    <row r="92" spans="3:7" ht="14.25" customHeight="1" x14ac:dyDescent="0.2">
      <c r="D92" s="5"/>
      <c r="E92" s="5"/>
    </row>
    <row r="93" spans="3:7" ht="14.25" customHeight="1" x14ac:dyDescent="0.2">
      <c r="D93" s="5"/>
      <c r="E93" s="5"/>
    </row>
    <row r="94" spans="3:7" ht="14.25" customHeight="1" x14ac:dyDescent="0.2">
      <c r="D94" s="5"/>
      <c r="E94" s="5"/>
    </row>
    <row r="95" spans="3:7" ht="14.25" customHeight="1" x14ac:dyDescent="0.2">
      <c r="D95" s="5"/>
      <c r="E95" s="5"/>
    </row>
    <row r="96" spans="3:7" ht="14.25" customHeight="1" x14ac:dyDescent="0.2">
      <c r="D96" s="5"/>
      <c r="E96" s="5"/>
    </row>
    <row r="97" spans="4:5" ht="14.25" customHeight="1" x14ac:dyDescent="0.2">
      <c r="D97" s="5"/>
      <c r="E97" s="5"/>
    </row>
    <row r="98" spans="4:5" ht="14.25" customHeight="1" x14ac:dyDescent="0.2">
      <c r="D98" s="5"/>
      <c r="E98" s="5"/>
    </row>
    <row r="99" spans="4:5" ht="14.25" customHeight="1" x14ac:dyDescent="0.2">
      <c r="D99" s="5"/>
      <c r="E99" s="5"/>
    </row>
    <row r="100" spans="4:5" ht="14.25" customHeight="1" x14ac:dyDescent="0.2">
      <c r="D100" s="5"/>
      <c r="E100" s="5"/>
    </row>
    <row r="101" spans="4:5" ht="14.25" customHeight="1" x14ac:dyDescent="0.2">
      <c r="D101" s="5"/>
      <c r="E101" s="5"/>
    </row>
    <row r="102" spans="4:5" ht="14.25" customHeight="1" x14ac:dyDescent="0.2">
      <c r="D102" s="5"/>
      <c r="E102" s="5"/>
    </row>
    <row r="103" spans="4:5" ht="14.25" customHeight="1" x14ac:dyDescent="0.2">
      <c r="D103" s="5"/>
      <c r="E103" s="5"/>
    </row>
    <row r="104" spans="4:5" ht="14.25" customHeight="1" x14ac:dyDescent="0.2">
      <c r="D104" s="5"/>
      <c r="E104" s="5"/>
    </row>
    <row r="105" spans="4:5" ht="14.25" customHeight="1" x14ac:dyDescent="0.2">
      <c r="D105" s="5"/>
      <c r="E105" s="5"/>
    </row>
    <row r="106" spans="4:5" ht="14.25" customHeight="1" x14ac:dyDescent="0.2">
      <c r="D106" s="5"/>
      <c r="E106" s="5"/>
    </row>
    <row r="107" spans="4:5" ht="14.25" customHeight="1" x14ac:dyDescent="0.2">
      <c r="D107" s="5"/>
      <c r="E107" s="5"/>
    </row>
    <row r="108" spans="4:5" ht="14.25" customHeight="1" x14ac:dyDescent="0.2">
      <c r="D108" s="5"/>
      <c r="E108" s="5"/>
    </row>
    <row r="109" spans="4:5" ht="14.25" customHeight="1" x14ac:dyDescent="0.2">
      <c r="D109" s="5"/>
      <c r="E109" s="5"/>
    </row>
    <row r="110" spans="4:5" ht="14.25" customHeight="1" x14ac:dyDescent="0.2">
      <c r="D110" s="5"/>
      <c r="E110" s="5"/>
    </row>
    <row r="111" spans="4:5" ht="14.25" customHeight="1" x14ac:dyDescent="0.2">
      <c r="D111" s="5"/>
      <c r="E111" s="5"/>
    </row>
    <row r="112" spans="4:5" ht="14.25" customHeight="1" x14ac:dyDescent="0.2">
      <c r="D112" s="5"/>
      <c r="E112" s="5"/>
    </row>
    <row r="113" spans="4:5" ht="14.25" customHeight="1" x14ac:dyDescent="0.2">
      <c r="D113" s="5"/>
      <c r="E113" s="5"/>
    </row>
    <row r="114" spans="4:5" ht="14.25" customHeight="1" x14ac:dyDescent="0.2">
      <c r="D114" s="5"/>
      <c r="E114" s="5"/>
    </row>
    <row r="115" spans="4:5" ht="14.25" customHeight="1" x14ac:dyDescent="0.2">
      <c r="D115" s="5"/>
      <c r="E115" s="5"/>
    </row>
    <row r="116" spans="4:5" ht="14.25" customHeight="1" x14ac:dyDescent="0.2">
      <c r="D116" s="5"/>
      <c r="E116" s="5"/>
    </row>
    <row r="117" spans="4:5" ht="14.25" customHeight="1" x14ac:dyDescent="0.2">
      <c r="D117" s="5"/>
      <c r="E117" s="5"/>
    </row>
    <row r="118" spans="4:5" ht="14.25" customHeight="1" x14ac:dyDescent="0.2">
      <c r="D118" s="5"/>
      <c r="E118" s="5"/>
    </row>
    <row r="119" spans="4:5" ht="14.25" customHeight="1" x14ac:dyDescent="0.2">
      <c r="D119" s="5"/>
      <c r="E119" s="5"/>
    </row>
    <row r="120" spans="4:5" ht="14.25" customHeight="1" x14ac:dyDescent="0.2">
      <c r="D120" s="5"/>
      <c r="E120" s="5"/>
    </row>
    <row r="121" spans="4:5" ht="14.25" customHeight="1" x14ac:dyDescent="0.2">
      <c r="D121" s="5"/>
      <c r="E121" s="5"/>
    </row>
    <row r="122" spans="4:5" ht="14.25" customHeight="1" x14ac:dyDescent="0.2">
      <c r="D122" s="5"/>
      <c r="E122" s="5"/>
    </row>
    <row r="123" spans="4:5" ht="14.25" customHeight="1" x14ac:dyDescent="0.2">
      <c r="D123" s="5"/>
      <c r="E123" s="5"/>
    </row>
    <row r="124" spans="4:5" ht="14.25" customHeight="1" x14ac:dyDescent="0.2">
      <c r="D124" s="5"/>
      <c r="E124" s="5"/>
    </row>
    <row r="125" spans="4:5" ht="14.25" customHeight="1" x14ac:dyDescent="0.2">
      <c r="D125" s="5"/>
      <c r="E125" s="5"/>
    </row>
    <row r="126" spans="4:5" ht="14.25" customHeight="1" x14ac:dyDescent="0.2">
      <c r="D126" s="5"/>
      <c r="E126" s="5"/>
    </row>
    <row r="127" spans="4:5" ht="14.25" customHeight="1" x14ac:dyDescent="0.2">
      <c r="D127" s="5"/>
      <c r="E127" s="5"/>
    </row>
    <row r="128" spans="4:5" ht="14.25" customHeight="1" x14ac:dyDescent="0.2">
      <c r="D128" s="5"/>
      <c r="E128" s="5"/>
    </row>
    <row r="129" spans="4:5" ht="14.25" customHeight="1" x14ac:dyDescent="0.2">
      <c r="D129" s="5"/>
      <c r="E129" s="5"/>
    </row>
    <row r="130" spans="4:5" ht="14.25" customHeight="1" x14ac:dyDescent="0.2">
      <c r="D130" s="5"/>
      <c r="E130" s="5"/>
    </row>
    <row r="131" spans="4:5" ht="14.25" customHeight="1" x14ac:dyDescent="0.2">
      <c r="D131" s="5"/>
      <c r="E131" s="5"/>
    </row>
    <row r="132" spans="4:5" ht="14.25" customHeight="1" x14ac:dyDescent="0.2">
      <c r="D132" s="5"/>
      <c r="E132" s="5"/>
    </row>
    <row r="133" spans="4:5" ht="14.25" customHeight="1" x14ac:dyDescent="0.2">
      <c r="D133" s="5"/>
      <c r="E133" s="5"/>
    </row>
    <row r="134" spans="4:5" ht="14.25" customHeight="1" x14ac:dyDescent="0.2">
      <c r="D134" s="5"/>
      <c r="E134" s="5"/>
    </row>
    <row r="135" spans="4:5" ht="14.25" customHeight="1" x14ac:dyDescent="0.2">
      <c r="D135" s="5"/>
      <c r="E135" s="5"/>
    </row>
    <row r="136" spans="4:5" ht="14.25" customHeight="1" x14ac:dyDescent="0.2">
      <c r="D136" s="5"/>
      <c r="E136" s="5"/>
    </row>
    <row r="137" spans="4:5" ht="14.25" customHeight="1" x14ac:dyDescent="0.2">
      <c r="D137" s="5"/>
      <c r="E137" s="5"/>
    </row>
    <row r="138" spans="4:5" ht="14.25" customHeight="1" x14ac:dyDescent="0.2">
      <c r="D138" s="5"/>
      <c r="E138" s="5"/>
    </row>
    <row r="139" spans="4:5" ht="14.25" customHeight="1" x14ac:dyDescent="0.2">
      <c r="D139" s="5"/>
      <c r="E139" s="5"/>
    </row>
    <row r="140" spans="4:5" ht="14.25" customHeight="1" x14ac:dyDescent="0.2">
      <c r="D140" s="5"/>
      <c r="E140" s="5"/>
    </row>
    <row r="141" spans="4:5" ht="14.25" customHeight="1" x14ac:dyDescent="0.2">
      <c r="D141" s="5"/>
      <c r="E141" s="5"/>
    </row>
    <row r="142" spans="4:5" ht="14.25" customHeight="1" x14ac:dyDescent="0.2">
      <c r="D142" s="5"/>
      <c r="E142" s="5"/>
    </row>
    <row r="143" spans="4:5" ht="14.25" customHeight="1" x14ac:dyDescent="0.2">
      <c r="D143" s="5"/>
      <c r="E143" s="5"/>
    </row>
    <row r="144" spans="4:5" ht="14.25" customHeight="1" x14ac:dyDescent="0.2">
      <c r="D144" s="5"/>
      <c r="E144" s="5"/>
    </row>
    <row r="145" spans="4:5" ht="14.25" customHeight="1" x14ac:dyDescent="0.2">
      <c r="D145" s="5"/>
      <c r="E145" s="5"/>
    </row>
    <row r="146" spans="4:5" ht="14.25" customHeight="1" x14ac:dyDescent="0.2">
      <c r="D146" s="5"/>
      <c r="E146" s="5"/>
    </row>
    <row r="147" spans="4:5" ht="14.25" customHeight="1" x14ac:dyDescent="0.2">
      <c r="D147" s="5"/>
      <c r="E147" s="5"/>
    </row>
    <row r="148" spans="4:5" ht="14.25" customHeight="1" x14ac:dyDescent="0.2">
      <c r="D148" s="5"/>
      <c r="E148" s="5"/>
    </row>
    <row r="149" spans="4:5" ht="14.25" customHeight="1" x14ac:dyDescent="0.2">
      <c r="D149" s="5"/>
      <c r="E149" s="5"/>
    </row>
    <row r="150" spans="4:5" ht="14.25" customHeight="1" x14ac:dyDescent="0.2">
      <c r="D150" s="5"/>
      <c r="E150" s="5"/>
    </row>
    <row r="151" spans="4:5" ht="14.25" customHeight="1" x14ac:dyDescent="0.2">
      <c r="D151" s="5"/>
      <c r="E151" s="5"/>
    </row>
    <row r="152" spans="4:5" ht="14.25" customHeight="1" x14ac:dyDescent="0.2">
      <c r="D152" s="5"/>
      <c r="E152" s="5"/>
    </row>
    <row r="153" spans="4:5" ht="14.25" customHeight="1" x14ac:dyDescent="0.2">
      <c r="D153" s="5"/>
      <c r="E153" s="5"/>
    </row>
    <row r="154" spans="4:5" ht="14.25" customHeight="1" x14ac:dyDescent="0.2">
      <c r="D154" s="5"/>
      <c r="E154" s="5"/>
    </row>
    <row r="155" spans="4:5" ht="14.25" customHeight="1" x14ac:dyDescent="0.2">
      <c r="D155" s="5"/>
      <c r="E155" s="5"/>
    </row>
    <row r="156" spans="4:5" ht="14.25" customHeight="1" x14ac:dyDescent="0.2">
      <c r="D156" s="5"/>
      <c r="E156" s="5"/>
    </row>
    <row r="157" spans="4:5" ht="14.25" customHeight="1" x14ac:dyDescent="0.2">
      <c r="D157" s="5"/>
      <c r="E157" s="5"/>
    </row>
    <row r="158" spans="4:5" ht="14.25" customHeight="1" x14ac:dyDescent="0.2">
      <c r="D158" s="5"/>
      <c r="E158" s="5"/>
    </row>
    <row r="159" spans="4:5" ht="14.25" customHeight="1" x14ac:dyDescent="0.2">
      <c r="D159" s="5"/>
      <c r="E159" s="5"/>
    </row>
    <row r="160" spans="4:5" ht="14.25" customHeight="1" x14ac:dyDescent="0.2">
      <c r="D160" s="5"/>
      <c r="E160" s="5"/>
    </row>
    <row r="161" spans="4:5" ht="14.25" customHeight="1" x14ac:dyDescent="0.2">
      <c r="D161" s="5"/>
      <c r="E161" s="5"/>
    </row>
    <row r="162" spans="4:5" ht="14.25" customHeight="1" x14ac:dyDescent="0.2">
      <c r="D162" s="5"/>
      <c r="E162" s="5"/>
    </row>
    <row r="163" spans="4:5" ht="14.25" customHeight="1" x14ac:dyDescent="0.2">
      <c r="D163" s="5"/>
      <c r="E163" s="5"/>
    </row>
    <row r="164" spans="4:5" ht="14.25" customHeight="1" x14ac:dyDescent="0.2">
      <c r="D164" s="5"/>
      <c r="E164" s="5"/>
    </row>
    <row r="165" spans="4:5" ht="14.25" customHeight="1" x14ac:dyDescent="0.2">
      <c r="D165" s="5"/>
      <c r="E165" s="5"/>
    </row>
    <row r="166" spans="4:5" ht="14.25" customHeight="1" x14ac:dyDescent="0.2">
      <c r="D166" s="5"/>
      <c r="E166" s="5"/>
    </row>
    <row r="167" spans="4:5" ht="14.25" customHeight="1" x14ac:dyDescent="0.2">
      <c r="D167" s="5"/>
      <c r="E167" s="5"/>
    </row>
    <row r="168" spans="4:5" ht="14.25" customHeight="1" x14ac:dyDescent="0.2">
      <c r="D168" s="5"/>
      <c r="E168" s="5"/>
    </row>
    <row r="169" spans="4:5" ht="14.25" customHeight="1" x14ac:dyDescent="0.2">
      <c r="D169" s="5"/>
      <c r="E169" s="5"/>
    </row>
    <row r="170" spans="4:5" ht="14.25" customHeight="1" x14ac:dyDescent="0.2">
      <c r="D170" s="5"/>
      <c r="E170" s="5"/>
    </row>
    <row r="171" spans="4:5" ht="14.25" customHeight="1" x14ac:dyDescent="0.2">
      <c r="D171" s="5"/>
      <c r="E171" s="5"/>
    </row>
    <row r="172" spans="4:5" ht="14.25" customHeight="1" x14ac:dyDescent="0.2">
      <c r="D172" s="5"/>
      <c r="E172" s="5"/>
    </row>
    <row r="173" spans="4:5" ht="14.25" customHeight="1" x14ac:dyDescent="0.2">
      <c r="D173" s="5"/>
      <c r="E173" s="5"/>
    </row>
    <row r="174" spans="4:5" ht="14.25" customHeight="1" x14ac:dyDescent="0.2">
      <c r="D174" s="5"/>
      <c r="E174" s="5"/>
    </row>
    <row r="175" spans="4:5" ht="14.25" customHeight="1" x14ac:dyDescent="0.2">
      <c r="D175" s="5"/>
      <c r="E175" s="5"/>
    </row>
    <row r="176" spans="4:5" ht="14.25" customHeight="1" x14ac:dyDescent="0.2">
      <c r="D176" s="5"/>
      <c r="E176" s="5"/>
    </row>
    <row r="177" spans="4:5" ht="14.25" customHeight="1" x14ac:dyDescent="0.2">
      <c r="D177" s="5"/>
      <c r="E177" s="5"/>
    </row>
    <row r="178" spans="4:5" ht="14.25" customHeight="1" x14ac:dyDescent="0.2">
      <c r="D178" s="5"/>
      <c r="E178" s="5"/>
    </row>
    <row r="179" spans="4:5" ht="14.25" customHeight="1" x14ac:dyDescent="0.2">
      <c r="D179" s="5"/>
      <c r="E179" s="5"/>
    </row>
    <row r="180" spans="4:5" ht="14.25" customHeight="1" x14ac:dyDescent="0.2">
      <c r="D180" s="5"/>
      <c r="E180" s="5"/>
    </row>
    <row r="181" spans="4:5" ht="14.25" customHeight="1" x14ac:dyDescent="0.2">
      <c r="D181" s="5"/>
      <c r="E181" s="5"/>
    </row>
    <row r="182" spans="4:5" ht="14.25" customHeight="1" x14ac:dyDescent="0.2">
      <c r="D182" s="5"/>
      <c r="E182" s="5"/>
    </row>
    <row r="183" spans="4:5" ht="14.25" customHeight="1" x14ac:dyDescent="0.2">
      <c r="D183" s="5"/>
      <c r="E183" s="5"/>
    </row>
    <row r="184" spans="4:5" ht="14.25" customHeight="1" x14ac:dyDescent="0.2">
      <c r="D184" s="5"/>
      <c r="E184" s="5"/>
    </row>
    <row r="185" spans="4:5" ht="14.25" customHeight="1" x14ac:dyDescent="0.2">
      <c r="D185" s="5"/>
      <c r="E185" s="5"/>
    </row>
    <row r="186" spans="4:5" ht="14.25" customHeight="1" x14ac:dyDescent="0.2">
      <c r="D186" s="5"/>
      <c r="E186" s="5"/>
    </row>
    <row r="187" spans="4:5" ht="14.25" customHeight="1" x14ac:dyDescent="0.2">
      <c r="D187" s="5"/>
      <c r="E187" s="5"/>
    </row>
    <row r="188" spans="4:5" ht="14.25" customHeight="1" x14ac:dyDescent="0.2">
      <c r="D188" s="5"/>
      <c r="E188" s="5"/>
    </row>
    <row r="189" spans="4:5" ht="14.25" customHeight="1" x14ac:dyDescent="0.2">
      <c r="D189" s="5"/>
      <c r="E189" s="5"/>
    </row>
    <row r="190" spans="4:5" ht="14.25" customHeight="1" x14ac:dyDescent="0.2">
      <c r="D190" s="5"/>
      <c r="E190" s="5"/>
    </row>
    <row r="191" spans="4:5" ht="14.25" customHeight="1" x14ac:dyDescent="0.2">
      <c r="D191" s="5"/>
      <c r="E191" s="5"/>
    </row>
    <row r="192" spans="4:5" ht="14.25" customHeight="1" x14ac:dyDescent="0.2">
      <c r="D192" s="5"/>
      <c r="E192" s="5"/>
    </row>
    <row r="193" spans="4:5" ht="14.25" customHeight="1" x14ac:dyDescent="0.2">
      <c r="D193" s="5"/>
      <c r="E193" s="5"/>
    </row>
    <row r="194" spans="4:5" ht="14.25" customHeight="1" x14ac:dyDescent="0.2">
      <c r="D194" s="5"/>
      <c r="E194" s="5"/>
    </row>
    <row r="195" spans="4:5" ht="14.25" customHeight="1" x14ac:dyDescent="0.2">
      <c r="D195" s="5"/>
      <c r="E195" s="5"/>
    </row>
    <row r="196" spans="4:5" ht="14.25" customHeight="1" x14ac:dyDescent="0.2">
      <c r="D196" s="5"/>
      <c r="E196" s="5"/>
    </row>
    <row r="197" spans="4:5" ht="14.25" customHeight="1" x14ac:dyDescent="0.2">
      <c r="D197" s="5"/>
      <c r="E197" s="5"/>
    </row>
    <row r="198" spans="4:5" ht="14.25" customHeight="1" x14ac:dyDescent="0.2">
      <c r="D198" s="5"/>
      <c r="E198" s="5"/>
    </row>
    <row r="199" spans="4:5" ht="14.25" customHeight="1" x14ac:dyDescent="0.2">
      <c r="D199" s="5"/>
      <c r="E199" s="5"/>
    </row>
    <row r="200" spans="4:5" ht="14.25" customHeight="1" x14ac:dyDescent="0.2">
      <c r="D200" s="5"/>
      <c r="E200" s="5"/>
    </row>
    <row r="201" spans="4:5" ht="14.25" customHeight="1" x14ac:dyDescent="0.2">
      <c r="D201" s="5"/>
      <c r="E201" s="5"/>
    </row>
    <row r="202" spans="4:5" ht="14.25" customHeight="1" x14ac:dyDescent="0.2">
      <c r="D202" s="5"/>
      <c r="E202" s="5"/>
    </row>
    <row r="203" spans="4:5" ht="14.25" customHeight="1" x14ac:dyDescent="0.2">
      <c r="D203" s="5"/>
      <c r="E203" s="5"/>
    </row>
    <row r="204" spans="4:5" ht="14.25" customHeight="1" x14ac:dyDescent="0.2">
      <c r="D204" s="5"/>
      <c r="E204" s="5"/>
    </row>
    <row r="205" spans="4:5" ht="14.25" customHeight="1" x14ac:dyDescent="0.2">
      <c r="D205" s="5"/>
      <c r="E205" s="5"/>
    </row>
    <row r="206" spans="4:5" ht="14.25" customHeight="1" x14ac:dyDescent="0.2">
      <c r="D206" s="5"/>
      <c r="E206" s="5"/>
    </row>
    <row r="207" spans="4:5" ht="14.25" customHeight="1" x14ac:dyDescent="0.2">
      <c r="D207" s="5"/>
      <c r="E207" s="5"/>
    </row>
    <row r="208" spans="4:5" ht="14.25" customHeight="1" x14ac:dyDescent="0.2">
      <c r="D208" s="5"/>
      <c r="E208" s="5"/>
    </row>
    <row r="209" spans="4:5" ht="14.25" customHeight="1" x14ac:dyDescent="0.2">
      <c r="D209" s="5"/>
      <c r="E209" s="5"/>
    </row>
    <row r="210" spans="4:5" ht="14.25" customHeight="1" x14ac:dyDescent="0.2">
      <c r="D210" s="5"/>
      <c r="E210" s="5"/>
    </row>
    <row r="211" spans="4:5" ht="14.25" customHeight="1" x14ac:dyDescent="0.2">
      <c r="D211" s="5"/>
      <c r="E211" s="5"/>
    </row>
    <row r="212" spans="4:5" ht="14.25" customHeight="1" x14ac:dyDescent="0.2">
      <c r="D212" s="5"/>
      <c r="E212" s="5"/>
    </row>
    <row r="213" spans="4:5" ht="14.25" customHeight="1" x14ac:dyDescent="0.2">
      <c r="D213" s="5"/>
      <c r="E213" s="5"/>
    </row>
    <row r="214" spans="4:5" ht="14.25" customHeight="1" x14ac:dyDescent="0.2">
      <c r="D214" s="5"/>
      <c r="E214" s="5"/>
    </row>
    <row r="215" spans="4:5" ht="14.25" customHeight="1" x14ac:dyDescent="0.2">
      <c r="D215" s="5"/>
      <c r="E215" s="5"/>
    </row>
    <row r="216" spans="4:5" ht="14.25" customHeight="1" x14ac:dyDescent="0.2">
      <c r="D216" s="5"/>
      <c r="E216" s="5"/>
    </row>
    <row r="217" spans="4:5" ht="14.25" customHeight="1" x14ac:dyDescent="0.2">
      <c r="D217" s="5"/>
      <c r="E217" s="5"/>
    </row>
    <row r="218" spans="4:5" ht="14.25" customHeight="1" x14ac:dyDescent="0.2">
      <c r="D218" s="5"/>
      <c r="E218" s="5"/>
    </row>
    <row r="219" spans="4:5" ht="14.25" customHeight="1" x14ac:dyDescent="0.2">
      <c r="D219" s="5"/>
      <c r="E219" s="5"/>
    </row>
    <row r="220" spans="4:5" ht="14.25" customHeight="1" x14ac:dyDescent="0.2">
      <c r="D220" s="5"/>
      <c r="E220" s="5"/>
    </row>
    <row r="221" spans="4:5" ht="14.25" customHeight="1" x14ac:dyDescent="0.2">
      <c r="D221" s="5"/>
      <c r="E221" s="5"/>
    </row>
    <row r="222" spans="4:5" ht="14.25" customHeight="1" x14ac:dyDescent="0.2">
      <c r="D222" s="5"/>
      <c r="E222" s="5"/>
    </row>
    <row r="223" spans="4:5" ht="14.25" customHeight="1" x14ac:dyDescent="0.2">
      <c r="D223" s="5"/>
      <c r="E223" s="5"/>
    </row>
    <row r="224" spans="4:5" ht="14.25" customHeight="1" x14ac:dyDescent="0.2">
      <c r="D224" s="5"/>
      <c r="E224" s="5"/>
    </row>
    <row r="225" spans="4:5" ht="14.25" customHeight="1" x14ac:dyDescent="0.2">
      <c r="D225" s="5"/>
      <c r="E225" s="5"/>
    </row>
    <row r="226" spans="4:5" ht="14.25" customHeight="1" x14ac:dyDescent="0.2">
      <c r="D226" s="5"/>
      <c r="E226" s="5"/>
    </row>
    <row r="227" spans="4:5" ht="14.25" customHeight="1" x14ac:dyDescent="0.2">
      <c r="D227" s="5"/>
      <c r="E227" s="5"/>
    </row>
    <row r="228" spans="4:5" ht="14.25" customHeight="1" x14ac:dyDescent="0.2">
      <c r="D228" s="5"/>
      <c r="E228" s="5"/>
    </row>
    <row r="229" spans="4:5" ht="14.25" customHeight="1" x14ac:dyDescent="0.2">
      <c r="D229" s="5"/>
      <c r="E229" s="5"/>
    </row>
    <row r="230" spans="4:5" ht="14.25" customHeight="1" x14ac:dyDescent="0.2">
      <c r="D230" s="5"/>
      <c r="E230" s="5"/>
    </row>
    <row r="231" spans="4:5" ht="14.25" customHeight="1" x14ac:dyDescent="0.2">
      <c r="D231" s="5"/>
      <c r="E231" s="5"/>
    </row>
    <row r="232" spans="4:5" ht="14.25" customHeight="1" x14ac:dyDescent="0.2">
      <c r="D232" s="5"/>
      <c r="E232" s="5"/>
    </row>
    <row r="233" spans="4:5" ht="14.25" customHeight="1" x14ac:dyDescent="0.2">
      <c r="D233" s="5"/>
      <c r="E233" s="5"/>
    </row>
    <row r="234" spans="4:5" ht="14.25" customHeight="1" x14ac:dyDescent="0.2">
      <c r="D234" s="5"/>
      <c r="E234" s="5"/>
    </row>
    <row r="235" spans="4:5" ht="14.25" customHeight="1" x14ac:dyDescent="0.2">
      <c r="D235" s="5"/>
      <c r="E235" s="5"/>
    </row>
    <row r="236" spans="4:5" ht="14.25" customHeight="1" x14ac:dyDescent="0.2">
      <c r="D236" s="5"/>
      <c r="E236" s="5"/>
    </row>
    <row r="237" spans="4:5" ht="14.25" customHeight="1" x14ac:dyDescent="0.2">
      <c r="D237" s="5"/>
      <c r="E237" s="5"/>
    </row>
    <row r="238" spans="4:5" ht="14.25" customHeight="1" x14ac:dyDescent="0.2">
      <c r="D238" s="5"/>
      <c r="E238" s="5"/>
    </row>
    <row r="239" spans="4:5" ht="14.25" customHeight="1" x14ac:dyDescent="0.2">
      <c r="D239" s="5"/>
      <c r="E239" s="5"/>
    </row>
    <row r="240" spans="4:5" ht="14.25" customHeight="1" x14ac:dyDescent="0.2">
      <c r="D240" s="5"/>
      <c r="E240" s="5"/>
    </row>
    <row r="241" spans="4:5" ht="14.25" customHeight="1" x14ac:dyDescent="0.2">
      <c r="D241" s="5"/>
      <c r="E241" s="5"/>
    </row>
    <row r="242" spans="4:5" ht="14.25" customHeight="1" x14ac:dyDescent="0.2">
      <c r="D242" s="5"/>
      <c r="E242" s="5"/>
    </row>
    <row r="243" spans="4:5" ht="14.25" customHeight="1" x14ac:dyDescent="0.2">
      <c r="D243" s="5"/>
      <c r="E243" s="5"/>
    </row>
    <row r="244" spans="4:5" ht="14.25" customHeight="1" x14ac:dyDescent="0.2">
      <c r="D244" s="5"/>
      <c r="E244" s="5"/>
    </row>
    <row r="245" spans="4:5" ht="14.25" customHeight="1" x14ac:dyDescent="0.2">
      <c r="D245" s="5"/>
      <c r="E245" s="5"/>
    </row>
    <row r="246" spans="4:5" ht="14.25" customHeight="1" x14ac:dyDescent="0.2">
      <c r="D246" s="5"/>
      <c r="E246" s="5"/>
    </row>
    <row r="247" spans="4:5" ht="14.25" customHeight="1" x14ac:dyDescent="0.2">
      <c r="D247" s="5"/>
      <c r="E247" s="5"/>
    </row>
    <row r="248" spans="4:5" ht="14.25" customHeight="1" x14ac:dyDescent="0.2">
      <c r="D248" s="5"/>
      <c r="E248" s="5"/>
    </row>
    <row r="249" spans="4:5" ht="14.25" customHeight="1" x14ac:dyDescent="0.2">
      <c r="D249" s="5"/>
      <c r="E249" s="5"/>
    </row>
    <row r="250" spans="4:5" ht="14.25" customHeight="1" x14ac:dyDescent="0.2">
      <c r="D250" s="5"/>
      <c r="E250" s="5"/>
    </row>
    <row r="251" spans="4:5" ht="14.25" customHeight="1" x14ac:dyDescent="0.2">
      <c r="D251" s="5"/>
      <c r="E251" s="5"/>
    </row>
    <row r="252" spans="4:5" ht="14.25" customHeight="1" x14ac:dyDescent="0.2">
      <c r="D252" s="5"/>
      <c r="E252" s="5"/>
    </row>
    <row r="253" spans="4:5" ht="14.25" customHeight="1" x14ac:dyDescent="0.2">
      <c r="D253" s="5"/>
      <c r="E253" s="5"/>
    </row>
    <row r="254" spans="4:5" ht="14.25" customHeight="1" x14ac:dyDescent="0.2">
      <c r="D254" s="5"/>
      <c r="E254" s="5"/>
    </row>
    <row r="255" spans="4:5" ht="14.25" customHeight="1" x14ac:dyDescent="0.2">
      <c r="D255" s="5"/>
      <c r="E255" s="5"/>
    </row>
    <row r="256" spans="4:5" ht="14.25" customHeight="1" x14ac:dyDescent="0.2">
      <c r="D256" s="5"/>
      <c r="E256" s="5"/>
    </row>
    <row r="257" spans="4:5" ht="14.25" customHeight="1" x14ac:dyDescent="0.2">
      <c r="D257" s="5"/>
      <c r="E257" s="5"/>
    </row>
    <row r="258" spans="4:5" ht="14.25" customHeight="1" x14ac:dyDescent="0.2">
      <c r="D258" s="5"/>
      <c r="E258" s="5"/>
    </row>
    <row r="259" spans="4:5" ht="14.25" customHeight="1" x14ac:dyDescent="0.2">
      <c r="D259" s="5"/>
      <c r="E259" s="5"/>
    </row>
    <row r="260" spans="4:5" ht="14.25" customHeight="1" x14ac:dyDescent="0.2">
      <c r="D260" s="5"/>
      <c r="E260" s="5"/>
    </row>
    <row r="261" spans="4:5" ht="14.25" customHeight="1" x14ac:dyDescent="0.2">
      <c r="D261" s="5"/>
      <c r="E261" s="5"/>
    </row>
    <row r="262" spans="4:5" ht="14.25" customHeight="1" x14ac:dyDescent="0.2">
      <c r="D262" s="5"/>
      <c r="E262" s="5"/>
    </row>
    <row r="263" spans="4:5" ht="14.25" customHeight="1" x14ac:dyDescent="0.2">
      <c r="D263" s="5"/>
      <c r="E263" s="5"/>
    </row>
    <row r="264" spans="4:5" ht="14.25" customHeight="1" x14ac:dyDescent="0.2">
      <c r="D264" s="5"/>
      <c r="E264" s="5"/>
    </row>
    <row r="265" spans="4:5" ht="14.25" customHeight="1" x14ac:dyDescent="0.2">
      <c r="D265" s="5"/>
      <c r="E265" s="5"/>
    </row>
    <row r="266" spans="4:5" ht="14.25" customHeight="1" x14ac:dyDescent="0.2">
      <c r="D266" s="5"/>
      <c r="E266" s="5"/>
    </row>
    <row r="267" spans="4:5" ht="14.25" customHeight="1" x14ac:dyDescent="0.2">
      <c r="D267" s="5"/>
      <c r="E267" s="5"/>
    </row>
    <row r="268" spans="4:5" ht="14.25" customHeight="1" x14ac:dyDescent="0.2">
      <c r="D268" s="5"/>
      <c r="E268" s="5"/>
    </row>
    <row r="269" spans="4:5" ht="14.25" customHeight="1" x14ac:dyDescent="0.2">
      <c r="D269" s="5"/>
      <c r="E269" s="5"/>
    </row>
    <row r="270" spans="4:5" ht="14.25" customHeight="1" x14ac:dyDescent="0.2">
      <c r="D270" s="5"/>
      <c r="E270" s="5"/>
    </row>
    <row r="271" spans="4:5" ht="14.25" customHeight="1" x14ac:dyDescent="0.2">
      <c r="D271" s="5"/>
      <c r="E271" s="5"/>
    </row>
    <row r="272" spans="4:5" ht="14.25" customHeight="1" x14ac:dyDescent="0.2">
      <c r="D272" s="5"/>
      <c r="E272" s="5"/>
    </row>
    <row r="273" spans="4:5" ht="14.25" customHeight="1" x14ac:dyDescent="0.2">
      <c r="D273" s="5"/>
      <c r="E273" s="5"/>
    </row>
    <row r="274" spans="4:5" ht="14.25" customHeight="1" x14ac:dyDescent="0.2">
      <c r="D274" s="5"/>
      <c r="E274" s="5"/>
    </row>
    <row r="275" spans="4:5" ht="14.25" customHeight="1" x14ac:dyDescent="0.2">
      <c r="D275" s="5"/>
      <c r="E275" s="5"/>
    </row>
    <row r="276" spans="4:5" ht="14.25" customHeight="1" x14ac:dyDescent="0.2">
      <c r="D276" s="5"/>
      <c r="E276" s="5"/>
    </row>
    <row r="277" spans="4:5" ht="14.25" customHeight="1" x14ac:dyDescent="0.2">
      <c r="D277" s="5"/>
      <c r="E277" s="5"/>
    </row>
    <row r="278" spans="4:5" ht="14.25" customHeight="1" x14ac:dyDescent="0.2">
      <c r="D278" s="5"/>
      <c r="E278" s="5"/>
    </row>
    <row r="279" spans="4:5" ht="14.25" customHeight="1" x14ac:dyDescent="0.2">
      <c r="D279" s="5"/>
      <c r="E279" s="5"/>
    </row>
    <row r="280" spans="4:5" ht="14.25" customHeight="1" x14ac:dyDescent="0.2">
      <c r="D280" s="5"/>
      <c r="E280" s="5"/>
    </row>
    <row r="281" spans="4:5" ht="14.25" customHeight="1" x14ac:dyDescent="0.2">
      <c r="D281" s="5"/>
      <c r="E281" s="5"/>
    </row>
    <row r="282" spans="4:5" ht="14.25" customHeight="1" x14ac:dyDescent="0.2">
      <c r="D282" s="5"/>
      <c r="E282" s="5"/>
    </row>
    <row r="283" spans="4:5" ht="14.25" customHeight="1" x14ac:dyDescent="0.2">
      <c r="D283" s="5"/>
      <c r="E283" s="5"/>
    </row>
    <row r="284" spans="4:5" ht="14.25" customHeight="1" x14ac:dyDescent="0.2">
      <c r="D284" s="5"/>
      <c r="E284" s="5"/>
    </row>
    <row r="285" spans="4:5" ht="14.25" customHeight="1" x14ac:dyDescent="0.2">
      <c r="D285" s="5"/>
      <c r="E285" s="5"/>
    </row>
    <row r="286" spans="4:5" ht="14.25" customHeight="1" x14ac:dyDescent="0.2">
      <c r="D286" s="5"/>
      <c r="E286" s="5"/>
    </row>
    <row r="287" spans="4:5" ht="14.25" customHeight="1" x14ac:dyDescent="0.2">
      <c r="D287" s="5"/>
      <c r="E287" s="5"/>
    </row>
    <row r="288" spans="4:5" ht="14.25" customHeight="1" x14ac:dyDescent="0.2">
      <c r="D288" s="5"/>
      <c r="E288" s="5"/>
    </row>
    <row r="289" spans="4:5" ht="14.25" customHeight="1" x14ac:dyDescent="0.2">
      <c r="D289" s="5"/>
      <c r="E289" s="5"/>
    </row>
    <row r="290" spans="4:5" ht="14.25" customHeight="1" x14ac:dyDescent="0.2">
      <c r="D290" s="5"/>
      <c r="E290" s="5"/>
    </row>
    <row r="291" spans="4:5" ht="14.25" customHeight="1" x14ac:dyDescent="0.2">
      <c r="D291" s="5"/>
      <c r="E291" s="5"/>
    </row>
    <row r="292" spans="4:5" ht="14.25" customHeight="1" x14ac:dyDescent="0.2">
      <c r="D292" s="5"/>
      <c r="E292" s="5"/>
    </row>
    <row r="293" spans="4:5" ht="14.25" customHeight="1" x14ac:dyDescent="0.2">
      <c r="D293" s="5"/>
      <c r="E293" s="5"/>
    </row>
    <row r="294" spans="4:5" ht="14.25" customHeight="1" x14ac:dyDescent="0.2">
      <c r="D294" s="5"/>
      <c r="E294" s="5"/>
    </row>
    <row r="295" spans="4:5" ht="14.25" customHeight="1" x14ac:dyDescent="0.2">
      <c r="D295" s="5"/>
      <c r="E295" s="5"/>
    </row>
    <row r="296" spans="4:5" ht="14.25" customHeight="1" x14ac:dyDescent="0.2">
      <c r="D296" s="5"/>
      <c r="E296" s="5"/>
    </row>
    <row r="297" spans="4:5" ht="14.25" customHeight="1" x14ac:dyDescent="0.2">
      <c r="D297" s="5"/>
      <c r="E297" s="5"/>
    </row>
    <row r="298" spans="4:5" ht="14.25" customHeight="1" x14ac:dyDescent="0.2">
      <c r="D298" s="5"/>
      <c r="E298" s="5"/>
    </row>
    <row r="299" spans="4:5" ht="14.25" customHeight="1" x14ac:dyDescent="0.2">
      <c r="D299" s="5"/>
      <c r="E299" s="5"/>
    </row>
    <row r="300" spans="4:5" ht="14.25" customHeight="1" x14ac:dyDescent="0.2">
      <c r="D300" s="5"/>
      <c r="E300" s="5"/>
    </row>
    <row r="301" spans="4:5" ht="14.25" customHeight="1" x14ac:dyDescent="0.2">
      <c r="D301" s="5"/>
      <c r="E301" s="5"/>
    </row>
    <row r="302" spans="4:5" ht="14.25" customHeight="1" x14ac:dyDescent="0.2">
      <c r="D302" s="5"/>
      <c r="E302" s="5"/>
    </row>
    <row r="303" spans="4:5" ht="14.25" customHeight="1" x14ac:dyDescent="0.2">
      <c r="D303" s="5"/>
      <c r="E303" s="5"/>
    </row>
    <row r="304" spans="4:5" ht="14.25" customHeight="1" x14ac:dyDescent="0.2">
      <c r="D304" s="5"/>
      <c r="E304" s="5"/>
    </row>
    <row r="305" spans="4:5" ht="14.25" customHeight="1" x14ac:dyDescent="0.2">
      <c r="D305" s="5"/>
      <c r="E305" s="5"/>
    </row>
    <row r="306" spans="4:5" ht="14.25" customHeight="1" x14ac:dyDescent="0.2">
      <c r="D306" s="5"/>
      <c r="E306" s="5"/>
    </row>
    <row r="307" spans="4:5" ht="14.25" customHeight="1" x14ac:dyDescent="0.2">
      <c r="D307" s="5"/>
      <c r="E307" s="5"/>
    </row>
    <row r="308" spans="4:5" ht="14.25" customHeight="1" x14ac:dyDescent="0.2">
      <c r="D308" s="5"/>
      <c r="E308" s="5"/>
    </row>
    <row r="309" spans="4:5" ht="14.25" customHeight="1" x14ac:dyDescent="0.2">
      <c r="D309" s="5"/>
      <c r="E309" s="5"/>
    </row>
    <row r="310" spans="4:5" ht="14.25" customHeight="1" x14ac:dyDescent="0.2">
      <c r="D310" s="5"/>
      <c r="E310" s="5"/>
    </row>
    <row r="311" spans="4:5" ht="14.25" customHeight="1" x14ac:dyDescent="0.2">
      <c r="D311" s="5"/>
      <c r="E311" s="5"/>
    </row>
    <row r="312" spans="4:5" ht="14.25" customHeight="1" x14ac:dyDescent="0.2">
      <c r="D312" s="5"/>
      <c r="E312" s="5"/>
    </row>
    <row r="313" spans="4:5" ht="14.25" customHeight="1" x14ac:dyDescent="0.2">
      <c r="D313" s="5"/>
      <c r="E313" s="5"/>
    </row>
    <row r="314" spans="4:5" ht="14.25" customHeight="1" x14ac:dyDescent="0.2">
      <c r="D314" s="5"/>
      <c r="E314" s="5"/>
    </row>
    <row r="315" spans="4:5" ht="14.25" customHeight="1" x14ac:dyDescent="0.2">
      <c r="D315" s="5"/>
      <c r="E315" s="5"/>
    </row>
    <row r="316" spans="4:5" ht="14.25" customHeight="1" x14ac:dyDescent="0.2">
      <c r="D316" s="5"/>
      <c r="E316" s="5"/>
    </row>
    <row r="317" spans="4:5" ht="14.25" customHeight="1" x14ac:dyDescent="0.2">
      <c r="D317" s="5"/>
      <c r="E317" s="5"/>
    </row>
    <row r="318" spans="4:5" ht="14.25" customHeight="1" x14ac:dyDescent="0.2">
      <c r="D318" s="5"/>
      <c r="E318" s="5"/>
    </row>
    <row r="319" spans="4:5" ht="14.25" customHeight="1" x14ac:dyDescent="0.2">
      <c r="D319" s="5"/>
      <c r="E319" s="5"/>
    </row>
    <row r="320" spans="4:5" ht="14.25" customHeight="1" x14ac:dyDescent="0.2">
      <c r="D320" s="5"/>
      <c r="E320" s="5"/>
    </row>
    <row r="321" spans="4:5" ht="14.25" customHeight="1" x14ac:dyDescent="0.2">
      <c r="D321" s="5"/>
      <c r="E321" s="5"/>
    </row>
    <row r="322" spans="4:5" ht="14.25" customHeight="1" x14ac:dyDescent="0.2">
      <c r="D322" s="5"/>
      <c r="E322" s="5"/>
    </row>
    <row r="323" spans="4:5" ht="14.25" customHeight="1" x14ac:dyDescent="0.2">
      <c r="D323" s="5"/>
      <c r="E323" s="5"/>
    </row>
    <row r="324" spans="4:5" ht="14.25" customHeight="1" x14ac:dyDescent="0.2">
      <c r="D324" s="5"/>
      <c r="E324" s="5"/>
    </row>
    <row r="325" spans="4:5" ht="14.25" customHeight="1" x14ac:dyDescent="0.2">
      <c r="D325" s="5"/>
      <c r="E325" s="5"/>
    </row>
    <row r="326" spans="4:5" ht="14.25" customHeight="1" x14ac:dyDescent="0.2">
      <c r="D326" s="5"/>
      <c r="E326" s="5"/>
    </row>
    <row r="327" spans="4:5" ht="14.25" customHeight="1" x14ac:dyDescent="0.2">
      <c r="D327" s="5"/>
      <c r="E327" s="5"/>
    </row>
    <row r="328" spans="4:5" ht="14.25" customHeight="1" x14ac:dyDescent="0.2">
      <c r="D328" s="5"/>
      <c r="E328" s="5"/>
    </row>
    <row r="329" spans="4:5" ht="14.25" customHeight="1" x14ac:dyDescent="0.2">
      <c r="D329" s="5"/>
      <c r="E329" s="5"/>
    </row>
    <row r="330" spans="4:5" ht="14.25" customHeight="1" x14ac:dyDescent="0.2">
      <c r="D330" s="5"/>
      <c r="E330" s="5"/>
    </row>
    <row r="331" spans="4:5" ht="14.25" customHeight="1" x14ac:dyDescent="0.2">
      <c r="D331" s="5"/>
      <c r="E331" s="5"/>
    </row>
    <row r="332" spans="4:5" ht="14.25" customHeight="1" x14ac:dyDescent="0.2">
      <c r="D332" s="5"/>
      <c r="E332" s="5"/>
    </row>
    <row r="333" spans="4:5" ht="14.25" customHeight="1" x14ac:dyDescent="0.2">
      <c r="D333" s="5"/>
      <c r="E333" s="5"/>
    </row>
    <row r="334" spans="4:5" ht="14.25" customHeight="1" x14ac:dyDescent="0.2">
      <c r="D334" s="5"/>
      <c r="E334" s="5"/>
    </row>
    <row r="335" spans="4:5" ht="14.25" customHeight="1" x14ac:dyDescent="0.2">
      <c r="D335" s="5"/>
      <c r="E335" s="5"/>
    </row>
    <row r="336" spans="4:5" ht="14.25" customHeight="1" x14ac:dyDescent="0.2">
      <c r="D336" s="5"/>
      <c r="E336" s="5"/>
    </row>
    <row r="337" spans="4:5" ht="14.25" customHeight="1" x14ac:dyDescent="0.2">
      <c r="D337" s="5"/>
      <c r="E337" s="5"/>
    </row>
    <row r="338" spans="4:5" ht="14.25" customHeight="1" x14ac:dyDescent="0.2">
      <c r="D338" s="5"/>
      <c r="E338" s="5"/>
    </row>
    <row r="339" spans="4:5" ht="14.25" customHeight="1" x14ac:dyDescent="0.2">
      <c r="D339" s="5"/>
      <c r="E339" s="5"/>
    </row>
    <row r="340" spans="4:5" ht="14.25" customHeight="1" x14ac:dyDescent="0.2">
      <c r="D340" s="5"/>
      <c r="E340" s="5"/>
    </row>
    <row r="341" spans="4:5" ht="14.25" customHeight="1" x14ac:dyDescent="0.2">
      <c r="D341" s="5"/>
      <c r="E341" s="5"/>
    </row>
    <row r="342" spans="4:5" ht="14.25" customHeight="1" x14ac:dyDescent="0.2">
      <c r="D342" s="5"/>
      <c r="E342" s="5"/>
    </row>
    <row r="343" spans="4:5" ht="14.25" customHeight="1" x14ac:dyDescent="0.2">
      <c r="D343" s="5"/>
      <c r="E343" s="5"/>
    </row>
    <row r="344" spans="4:5" ht="14.25" customHeight="1" x14ac:dyDescent="0.2">
      <c r="D344" s="5"/>
      <c r="E344" s="5"/>
    </row>
    <row r="345" spans="4:5" ht="14.25" customHeight="1" x14ac:dyDescent="0.2">
      <c r="D345" s="5"/>
      <c r="E345" s="5"/>
    </row>
    <row r="346" spans="4:5" ht="14.25" customHeight="1" x14ac:dyDescent="0.2">
      <c r="D346" s="5"/>
      <c r="E346" s="5"/>
    </row>
    <row r="347" spans="4:5" ht="14.25" customHeight="1" x14ac:dyDescent="0.2">
      <c r="D347" s="5"/>
      <c r="E347" s="5"/>
    </row>
    <row r="348" spans="4:5" ht="14.25" customHeight="1" x14ac:dyDescent="0.2">
      <c r="D348" s="5"/>
      <c r="E348" s="5"/>
    </row>
    <row r="349" spans="4:5" ht="14.25" customHeight="1" x14ac:dyDescent="0.2">
      <c r="D349" s="5"/>
      <c r="E349" s="5"/>
    </row>
    <row r="350" spans="4:5" ht="14.25" customHeight="1" x14ac:dyDescent="0.2">
      <c r="D350" s="5"/>
      <c r="E350" s="5"/>
    </row>
    <row r="351" spans="4:5" ht="14.25" customHeight="1" x14ac:dyDescent="0.2">
      <c r="D351" s="5"/>
      <c r="E351" s="5"/>
    </row>
    <row r="352" spans="4:5" ht="14.25" customHeight="1" x14ac:dyDescent="0.2">
      <c r="D352" s="5"/>
      <c r="E352" s="5"/>
    </row>
    <row r="353" spans="4:5" ht="14.25" customHeight="1" x14ac:dyDescent="0.2">
      <c r="D353" s="5"/>
      <c r="E353" s="5"/>
    </row>
    <row r="354" spans="4:5" ht="14.25" customHeight="1" x14ac:dyDescent="0.2">
      <c r="D354" s="5"/>
      <c r="E354" s="5"/>
    </row>
    <row r="355" spans="4:5" ht="14.25" customHeight="1" x14ac:dyDescent="0.2">
      <c r="D355" s="5"/>
      <c r="E355" s="5"/>
    </row>
    <row r="356" spans="4:5" ht="14.25" customHeight="1" x14ac:dyDescent="0.2">
      <c r="D356" s="5"/>
      <c r="E356" s="5"/>
    </row>
    <row r="357" spans="4:5" ht="14.25" customHeight="1" x14ac:dyDescent="0.2">
      <c r="D357" s="5"/>
      <c r="E357" s="5"/>
    </row>
    <row r="358" spans="4:5" ht="14.25" customHeight="1" x14ac:dyDescent="0.2">
      <c r="D358" s="5"/>
      <c r="E358" s="5"/>
    </row>
    <row r="359" spans="4:5" ht="14.25" customHeight="1" x14ac:dyDescent="0.2">
      <c r="D359" s="5"/>
      <c r="E359" s="5"/>
    </row>
    <row r="360" spans="4:5" ht="14.25" customHeight="1" x14ac:dyDescent="0.2">
      <c r="D360" s="5"/>
      <c r="E360" s="5"/>
    </row>
    <row r="361" spans="4:5" ht="14.25" customHeight="1" x14ac:dyDescent="0.2">
      <c r="D361" s="5"/>
      <c r="E361" s="5"/>
    </row>
    <row r="362" spans="4:5" ht="14.25" customHeight="1" x14ac:dyDescent="0.2">
      <c r="D362" s="5"/>
      <c r="E362" s="5"/>
    </row>
    <row r="363" spans="4:5" ht="14.25" customHeight="1" x14ac:dyDescent="0.2">
      <c r="D363" s="5"/>
      <c r="E363" s="5"/>
    </row>
    <row r="364" spans="4:5" ht="14.25" customHeight="1" x14ac:dyDescent="0.2">
      <c r="D364" s="5"/>
      <c r="E364" s="5"/>
    </row>
    <row r="365" spans="4:5" ht="14.25" customHeight="1" x14ac:dyDescent="0.2">
      <c r="D365" s="5"/>
      <c r="E365" s="5"/>
    </row>
    <row r="366" spans="4:5" ht="14.25" customHeight="1" x14ac:dyDescent="0.2">
      <c r="D366" s="5"/>
      <c r="E366" s="5"/>
    </row>
    <row r="367" spans="4:5" ht="14.25" customHeight="1" x14ac:dyDescent="0.2">
      <c r="D367" s="5"/>
      <c r="E367" s="5"/>
    </row>
    <row r="368" spans="4:5" ht="14.25" customHeight="1" x14ac:dyDescent="0.2">
      <c r="D368" s="5"/>
      <c r="E368" s="5"/>
    </row>
    <row r="369" spans="4:5" ht="14.25" customHeight="1" x14ac:dyDescent="0.2">
      <c r="D369" s="5"/>
      <c r="E369" s="5"/>
    </row>
    <row r="370" spans="4:5" ht="14.25" customHeight="1" x14ac:dyDescent="0.2">
      <c r="D370" s="5"/>
      <c r="E370" s="5"/>
    </row>
    <row r="371" spans="4:5" ht="14.25" customHeight="1" x14ac:dyDescent="0.2">
      <c r="D371" s="5"/>
      <c r="E371" s="5"/>
    </row>
    <row r="372" spans="4:5" ht="14.25" customHeight="1" x14ac:dyDescent="0.2">
      <c r="D372" s="5"/>
      <c r="E372" s="5"/>
    </row>
    <row r="373" spans="4:5" ht="14.25" customHeight="1" x14ac:dyDescent="0.2">
      <c r="D373" s="5"/>
      <c r="E373" s="5"/>
    </row>
    <row r="374" spans="4:5" ht="14.25" customHeight="1" x14ac:dyDescent="0.2">
      <c r="D374" s="5"/>
      <c r="E374" s="5"/>
    </row>
    <row r="375" spans="4:5" ht="14.25" customHeight="1" x14ac:dyDescent="0.2">
      <c r="D375" s="5"/>
      <c r="E375" s="5"/>
    </row>
    <row r="376" spans="4:5" ht="14.25" customHeight="1" x14ac:dyDescent="0.2">
      <c r="D376" s="5"/>
      <c r="E376" s="5"/>
    </row>
    <row r="377" spans="4:5" ht="14.25" customHeight="1" x14ac:dyDescent="0.2">
      <c r="D377" s="5"/>
      <c r="E377" s="5"/>
    </row>
    <row r="378" spans="4:5" ht="14.25" customHeight="1" x14ac:dyDescent="0.2">
      <c r="D378" s="5"/>
      <c r="E378" s="5"/>
    </row>
    <row r="379" spans="4:5" ht="14.25" customHeight="1" x14ac:dyDescent="0.2">
      <c r="D379" s="5"/>
      <c r="E379" s="5"/>
    </row>
    <row r="380" spans="4:5" ht="14.25" customHeight="1" x14ac:dyDescent="0.2">
      <c r="D380" s="5"/>
      <c r="E380" s="5"/>
    </row>
    <row r="381" spans="4:5" ht="14.25" customHeight="1" x14ac:dyDescent="0.2">
      <c r="D381" s="5"/>
      <c r="E381" s="5"/>
    </row>
    <row r="382" spans="4:5" ht="14.25" customHeight="1" x14ac:dyDescent="0.2">
      <c r="D382" s="5"/>
      <c r="E382" s="5"/>
    </row>
    <row r="383" spans="4:5" ht="14.25" customHeight="1" x14ac:dyDescent="0.2">
      <c r="D383" s="5"/>
      <c r="E383" s="5"/>
    </row>
    <row r="384" spans="4:5" ht="14.25" customHeight="1" x14ac:dyDescent="0.2">
      <c r="D384" s="5"/>
      <c r="E384" s="5"/>
    </row>
    <row r="385" spans="4:5" ht="14.25" customHeight="1" x14ac:dyDescent="0.2">
      <c r="D385" s="5"/>
      <c r="E385" s="5"/>
    </row>
    <row r="386" spans="4:5" ht="14.25" customHeight="1" x14ac:dyDescent="0.2">
      <c r="D386" s="5"/>
      <c r="E386" s="5"/>
    </row>
    <row r="387" spans="4:5" ht="14.25" customHeight="1" x14ac:dyDescent="0.2">
      <c r="D387" s="5"/>
      <c r="E387" s="5"/>
    </row>
    <row r="388" spans="4:5" ht="14.25" customHeight="1" x14ac:dyDescent="0.2">
      <c r="D388" s="5"/>
      <c r="E388" s="5"/>
    </row>
    <row r="389" spans="4:5" ht="14.25" customHeight="1" x14ac:dyDescent="0.2">
      <c r="D389" s="5"/>
      <c r="E389" s="5"/>
    </row>
    <row r="390" spans="4:5" ht="14.25" customHeight="1" x14ac:dyDescent="0.2">
      <c r="D390" s="5"/>
      <c r="E390" s="5"/>
    </row>
    <row r="391" spans="4:5" ht="14.25" customHeight="1" x14ac:dyDescent="0.2">
      <c r="D391" s="5"/>
      <c r="E391" s="5"/>
    </row>
    <row r="392" spans="4:5" ht="14.25" customHeight="1" x14ac:dyDescent="0.2">
      <c r="D392" s="5"/>
      <c r="E392" s="5"/>
    </row>
    <row r="393" spans="4:5" ht="14.25" customHeight="1" x14ac:dyDescent="0.2">
      <c r="D393" s="5"/>
      <c r="E393" s="5"/>
    </row>
    <row r="394" spans="4:5" ht="14.25" customHeight="1" x14ac:dyDescent="0.2">
      <c r="D394" s="5"/>
      <c r="E394" s="5"/>
    </row>
    <row r="395" spans="4:5" ht="14.25" customHeight="1" x14ac:dyDescent="0.2">
      <c r="D395" s="5"/>
      <c r="E395" s="5"/>
    </row>
    <row r="396" spans="4:5" ht="14.25" customHeight="1" x14ac:dyDescent="0.2">
      <c r="D396" s="5"/>
      <c r="E396" s="5"/>
    </row>
    <row r="397" spans="4:5" ht="14.25" customHeight="1" x14ac:dyDescent="0.2">
      <c r="D397" s="5"/>
      <c r="E397" s="5"/>
    </row>
    <row r="398" spans="4:5" ht="14.25" customHeight="1" x14ac:dyDescent="0.2">
      <c r="D398" s="5"/>
      <c r="E398" s="5"/>
    </row>
    <row r="399" spans="4:5" ht="14.25" customHeight="1" x14ac:dyDescent="0.2">
      <c r="D399" s="5"/>
      <c r="E399" s="5"/>
    </row>
    <row r="400" spans="4:5" ht="14.25" customHeight="1" x14ac:dyDescent="0.2">
      <c r="D400" s="5"/>
      <c r="E400" s="5"/>
    </row>
    <row r="401" spans="4:5" ht="14.25" customHeight="1" x14ac:dyDescent="0.2">
      <c r="D401" s="5"/>
      <c r="E401" s="5"/>
    </row>
    <row r="402" spans="4:5" ht="14.25" customHeight="1" x14ac:dyDescent="0.2">
      <c r="D402" s="5"/>
      <c r="E402" s="5"/>
    </row>
    <row r="403" spans="4:5" ht="14.25" customHeight="1" x14ac:dyDescent="0.2">
      <c r="D403" s="5"/>
      <c r="E403" s="5"/>
    </row>
    <row r="404" spans="4:5" ht="14.25" customHeight="1" x14ac:dyDescent="0.2">
      <c r="D404" s="5"/>
      <c r="E404" s="5"/>
    </row>
    <row r="405" spans="4:5" ht="14.25" customHeight="1" x14ac:dyDescent="0.2">
      <c r="D405" s="5"/>
      <c r="E405" s="5"/>
    </row>
    <row r="406" spans="4:5" ht="14.25" customHeight="1" x14ac:dyDescent="0.2">
      <c r="D406" s="5"/>
      <c r="E406" s="5"/>
    </row>
    <row r="407" spans="4:5" ht="14.25" customHeight="1" x14ac:dyDescent="0.2">
      <c r="D407" s="5"/>
      <c r="E407" s="5"/>
    </row>
    <row r="408" spans="4:5" ht="14.25" customHeight="1" x14ac:dyDescent="0.2">
      <c r="D408" s="5"/>
      <c r="E408" s="5"/>
    </row>
    <row r="409" spans="4:5" ht="14.25" customHeight="1" x14ac:dyDescent="0.2">
      <c r="D409" s="5"/>
      <c r="E409" s="5"/>
    </row>
    <row r="410" spans="4:5" ht="14.25" customHeight="1" x14ac:dyDescent="0.2">
      <c r="D410" s="5"/>
      <c r="E410" s="5"/>
    </row>
    <row r="411" spans="4:5" ht="14.25" customHeight="1" x14ac:dyDescent="0.2">
      <c r="D411" s="5"/>
      <c r="E411" s="5"/>
    </row>
    <row r="412" spans="4:5" ht="14.25" customHeight="1" x14ac:dyDescent="0.2">
      <c r="D412" s="5"/>
      <c r="E412" s="5"/>
    </row>
    <row r="413" spans="4:5" ht="14.25" customHeight="1" x14ac:dyDescent="0.2">
      <c r="D413" s="5"/>
      <c r="E413" s="5"/>
    </row>
    <row r="414" spans="4:5" ht="14.25" customHeight="1" x14ac:dyDescent="0.2">
      <c r="D414" s="5"/>
      <c r="E414" s="5"/>
    </row>
    <row r="415" spans="4:5" ht="14.25" customHeight="1" x14ac:dyDescent="0.2">
      <c r="D415" s="5"/>
      <c r="E415" s="5"/>
    </row>
    <row r="416" spans="4:5" ht="14.25" customHeight="1" x14ac:dyDescent="0.2">
      <c r="D416" s="5"/>
      <c r="E416" s="5"/>
    </row>
    <row r="417" spans="4:5" ht="14.25" customHeight="1" x14ac:dyDescent="0.2">
      <c r="D417" s="5"/>
      <c r="E417" s="5"/>
    </row>
    <row r="418" spans="4:5" ht="14.25" customHeight="1" x14ac:dyDescent="0.2">
      <c r="D418" s="5"/>
      <c r="E418" s="5"/>
    </row>
    <row r="419" spans="4:5" ht="14.25" customHeight="1" x14ac:dyDescent="0.2">
      <c r="D419" s="5"/>
      <c r="E419" s="5"/>
    </row>
    <row r="420" spans="4:5" ht="14.25" customHeight="1" x14ac:dyDescent="0.2">
      <c r="D420" s="5"/>
      <c r="E420" s="5"/>
    </row>
    <row r="421" spans="4:5" ht="14.25" customHeight="1" x14ac:dyDescent="0.2">
      <c r="D421" s="5"/>
      <c r="E421" s="5"/>
    </row>
    <row r="422" spans="4:5" ht="14.25" customHeight="1" x14ac:dyDescent="0.2">
      <c r="D422" s="5"/>
      <c r="E422" s="5"/>
    </row>
    <row r="423" spans="4:5" ht="14.25" customHeight="1" x14ac:dyDescent="0.2">
      <c r="D423" s="5"/>
      <c r="E423" s="5"/>
    </row>
    <row r="424" spans="4:5" ht="14.25" customHeight="1" x14ac:dyDescent="0.2">
      <c r="D424" s="5"/>
      <c r="E424" s="5"/>
    </row>
    <row r="425" spans="4:5" ht="14.25" customHeight="1" x14ac:dyDescent="0.2">
      <c r="D425" s="5"/>
      <c r="E425" s="5"/>
    </row>
    <row r="426" spans="4:5" ht="14.25" customHeight="1" x14ac:dyDescent="0.2">
      <c r="D426" s="5"/>
      <c r="E426" s="5"/>
    </row>
    <row r="427" spans="4:5" ht="14.25" customHeight="1" x14ac:dyDescent="0.2">
      <c r="D427" s="5"/>
      <c r="E427" s="5"/>
    </row>
    <row r="428" spans="4:5" ht="14.25" customHeight="1" x14ac:dyDescent="0.2">
      <c r="D428" s="5"/>
      <c r="E428" s="5"/>
    </row>
    <row r="429" spans="4:5" ht="14.25" customHeight="1" x14ac:dyDescent="0.2">
      <c r="D429" s="5"/>
      <c r="E429" s="5"/>
    </row>
    <row r="430" spans="4:5" ht="14.25" customHeight="1" x14ac:dyDescent="0.2">
      <c r="D430" s="5"/>
      <c r="E430" s="5"/>
    </row>
    <row r="431" spans="4:5" ht="14.25" customHeight="1" x14ac:dyDescent="0.2">
      <c r="D431" s="5"/>
      <c r="E431" s="5"/>
    </row>
    <row r="432" spans="4:5" ht="14.25" customHeight="1" x14ac:dyDescent="0.2">
      <c r="D432" s="5"/>
      <c r="E432" s="5"/>
    </row>
    <row r="433" spans="4:5" ht="14.25" customHeight="1" x14ac:dyDescent="0.2">
      <c r="D433" s="5"/>
      <c r="E433" s="5"/>
    </row>
    <row r="434" spans="4:5" ht="14.25" customHeight="1" x14ac:dyDescent="0.2">
      <c r="D434" s="5"/>
      <c r="E434" s="5"/>
    </row>
    <row r="435" spans="4:5" ht="14.25" customHeight="1" x14ac:dyDescent="0.2">
      <c r="D435" s="5"/>
      <c r="E435" s="5"/>
    </row>
    <row r="436" spans="4:5" ht="14.25" customHeight="1" x14ac:dyDescent="0.2">
      <c r="D436" s="5"/>
      <c r="E436" s="5"/>
    </row>
    <row r="437" spans="4:5" ht="14.25" customHeight="1" x14ac:dyDescent="0.2">
      <c r="D437" s="5"/>
      <c r="E437" s="5"/>
    </row>
    <row r="438" spans="4:5" ht="14.25" customHeight="1" x14ac:dyDescent="0.2">
      <c r="D438" s="5"/>
      <c r="E438" s="5"/>
    </row>
    <row r="439" spans="4:5" ht="14.25" customHeight="1" x14ac:dyDescent="0.2">
      <c r="D439" s="5"/>
      <c r="E439" s="5"/>
    </row>
    <row r="440" spans="4:5" ht="14.25" customHeight="1" x14ac:dyDescent="0.2">
      <c r="D440" s="5"/>
      <c r="E440" s="5"/>
    </row>
    <row r="441" spans="4:5" ht="14.25" customHeight="1" x14ac:dyDescent="0.2">
      <c r="D441" s="5"/>
      <c r="E441" s="5"/>
    </row>
    <row r="442" spans="4:5" ht="14.25" customHeight="1" x14ac:dyDescent="0.2">
      <c r="D442" s="5"/>
      <c r="E442" s="5"/>
    </row>
    <row r="443" spans="4:5" ht="14.25" customHeight="1" x14ac:dyDescent="0.2">
      <c r="D443" s="5"/>
      <c r="E443" s="5"/>
    </row>
    <row r="444" spans="4:5" ht="14.25" customHeight="1" x14ac:dyDescent="0.2">
      <c r="D444" s="5"/>
      <c r="E444" s="5"/>
    </row>
    <row r="445" spans="4:5" ht="14.25" customHeight="1" x14ac:dyDescent="0.2">
      <c r="D445" s="5"/>
      <c r="E445" s="5"/>
    </row>
    <row r="446" spans="4:5" ht="14.25" customHeight="1" x14ac:dyDescent="0.2">
      <c r="D446" s="5"/>
      <c r="E446" s="5"/>
    </row>
    <row r="447" spans="4:5" ht="14.25" customHeight="1" x14ac:dyDescent="0.2">
      <c r="D447" s="5"/>
      <c r="E447" s="5"/>
    </row>
    <row r="448" spans="4:5" ht="14.25" customHeight="1" x14ac:dyDescent="0.2">
      <c r="D448" s="5"/>
      <c r="E448" s="5"/>
    </row>
    <row r="449" spans="4:5" ht="14.25" customHeight="1" x14ac:dyDescent="0.2">
      <c r="D449" s="5"/>
      <c r="E449" s="5"/>
    </row>
    <row r="450" spans="4:5" ht="14.25" customHeight="1" x14ac:dyDescent="0.2">
      <c r="D450" s="5"/>
      <c r="E450" s="5"/>
    </row>
    <row r="451" spans="4:5" ht="14.25" customHeight="1" x14ac:dyDescent="0.2">
      <c r="D451" s="5"/>
      <c r="E451" s="5"/>
    </row>
    <row r="452" spans="4:5" ht="14.25" customHeight="1" x14ac:dyDescent="0.2">
      <c r="D452" s="5"/>
      <c r="E452" s="5"/>
    </row>
    <row r="453" spans="4:5" ht="14.25" customHeight="1" x14ac:dyDescent="0.2">
      <c r="D453" s="5"/>
      <c r="E453" s="5"/>
    </row>
    <row r="454" spans="4:5" ht="14.25" customHeight="1" x14ac:dyDescent="0.2">
      <c r="D454" s="5"/>
      <c r="E454" s="5"/>
    </row>
    <row r="455" spans="4:5" ht="14.25" customHeight="1" x14ac:dyDescent="0.2">
      <c r="D455" s="5"/>
      <c r="E455" s="5"/>
    </row>
    <row r="456" spans="4:5" ht="14.25" customHeight="1" x14ac:dyDescent="0.2">
      <c r="D456" s="5"/>
      <c r="E456" s="5"/>
    </row>
    <row r="457" spans="4:5" ht="14.25" customHeight="1" x14ac:dyDescent="0.2">
      <c r="D457" s="5"/>
      <c r="E457" s="5"/>
    </row>
    <row r="458" spans="4:5" ht="14.25" customHeight="1" x14ac:dyDescent="0.2">
      <c r="D458" s="5"/>
      <c r="E458" s="5"/>
    </row>
    <row r="459" spans="4:5" ht="14.25" customHeight="1" x14ac:dyDescent="0.2">
      <c r="D459" s="5"/>
      <c r="E459" s="5"/>
    </row>
    <row r="460" spans="4:5" ht="14.25" customHeight="1" x14ac:dyDescent="0.2">
      <c r="D460" s="5"/>
      <c r="E460" s="5"/>
    </row>
    <row r="461" spans="4:5" ht="14.25" customHeight="1" x14ac:dyDescent="0.2">
      <c r="D461" s="5"/>
      <c r="E461" s="5"/>
    </row>
    <row r="462" spans="4:5" ht="14.25" customHeight="1" x14ac:dyDescent="0.2">
      <c r="D462" s="5"/>
      <c r="E462" s="5"/>
    </row>
    <row r="463" spans="4:5" ht="14.25" customHeight="1" x14ac:dyDescent="0.2">
      <c r="D463" s="5"/>
      <c r="E463" s="5"/>
    </row>
    <row r="464" spans="4:5" ht="14.25" customHeight="1" x14ac:dyDescent="0.2">
      <c r="D464" s="5"/>
      <c r="E464" s="5"/>
    </row>
    <row r="465" spans="4:5" ht="14.25" customHeight="1" x14ac:dyDescent="0.2">
      <c r="D465" s="5"/>
      <c r="E465" s="5"/>
    </row>
    <row r="466" spans="4:5" ht="14.25" customHeight="1" x14ac:dyDescent="0.2">
      <c r="D466" s="5"/>
      <c r="E466" s="5"/>
    </row>
    <row r="467" spans="4:5" ht="14.25" customHeight="1" x14ac:dyDescent="0.2">
      <c r="D467" s="5"/>
      <c r="E467" s="5"/>
    </row>
    <row r="468" spans="4:5" ht="14.25" customHeight="1" x14ac:dyDescent="0.2">
      <c r="D468" s="5"/>
      <c r="E468" s="5"/>
    </row>
    <row r="469" spans="4:5" ht="14.25" customHeight="1" x14ac:dyDescent="0.2">
      <c r="D469" s="5"/>
      <c r="E469" s="5"/>
    </row>
    <row r="470" spans="4:5" ht="14.25" customHeight="1" x14ac:dyDescent="0.2">
      <c r="D470" s="5"/>
      <c r="E470" s="5"/>
    </row>
    <row r="471" spans="4:5" ht="14.25" customHeight="1" x14ac:dyDescent="0.2">
      <c r="D471" s="5"/>
      <c r="E471" s="5"/>
    </row>
    <row r="472" spans="4:5" ht="14.25" customHeight="1" x14ac:dyDescent="0.2">
      <c r="D472" s="5"/>
      <c r="E472" s="5"/>
    </row>
    <row r="473" spans="4:5" ht="14.25" customHeight="1" x14ac:dyDescent="0.2">
      <c r="D473" s="5"/>
      <c r="E473" s="5"/>
    </row>
    <row r="474" spans="4:5" ht="14.25" customHeight="1" x14ac:dyDescent="0.2">
      <c r="D474" s="5"/>
      <c r="E474" s="5"/>
    </row>
    <row r="475" spans="4:5" ht="14.25" customHeight="1" x14ac:dyDescent="0.2">
      <c r="D475" s="5"/>
      <c r="E475" s="5"/>
    </row>
    <row r="476" spans="4:5" ht="14.25" customHeight="1" x14ac:dyDescent="0.2">
      <c r="D476" s="5"/>
      <c r="E476" s="5"/>
    </row>
    <row r="477" spans="4:5" ht="14.25" customHeight="1" x14ac:dyDescent="0.2">
      <c r="D477" s="5"/>
      <c r="E477" s="5"/>
    </row>
    <row r="478" spans="4:5" ht="14.25" customHeight="1" x14ac:dyDescent="0.2">
      <c r="D478" s="5"/>
      <c r="E478" s="5"/>
    </row>
    <row r="479" spans="4:5" ht="14.25" customHeight="1" x14ac:dyDescent="0.2">
      <c r="D479" s="5"/>
      <c r="E479" s="5"/>
    </row>
    <row r="480" spans="4:5" ht="14.25" customHeight="1" x14ac:dyDescent="0.2">
      <c r="D480" s="5"/>
      <c r="E480" s="5"/>
    </row>
    <row r="481" spans="4:5" ht="14.25" customHeight="1" x14ac:dyDescent="0.2">
      <c r="D481" s="5"/>
      <c r="E481" s="5"/>
    </row>
    <row r="482" spans="4:5" ht="14.25" customHeight="1" x14ac:dyDescent="0.2">
      <c r="D482" s="5"/>
      <c r="E482" s="5"/>
    </row>
    <row r="483" spans="4:5" ht="14.25" customHeight="1" x14ac:dyDescent="0.2">
      <c r="D483" s="5"/>
      <c r="E483" s="5"/>
    </row>
    <row r="484" spans="4:5" ht="14.25" customHeight="1" x14ac:dyDescent="0.2">
      <c r="D484" s="5"/>
      <c r="E484" s="5"/>
    </row>
    <row r="485" spans="4:5" ht="14.25" customHeight="1" x14ac:dyDescent="0.2">
      <c r="D485" s="5"/>
      <c r="E485" s="5"/>
    </row>
    <row r="486" spans="4:5" ht="14.25" customHeight="1" x14ac:dyDescent="0.2">
      <c r="D486" s="5"/>
      <c r="E486" s="5"/>
    </row>
    <row r="487" spans="4:5" ht="14.25" customHeight="1" x14ac:dyDescent="0.2">
      <c r="D487" s="5"/>
      <c r="E487" s="5"/>
    </row>
    <row r="488" spans="4:5" ht="14.25" customHeight="1" x14ac:dyDescent="0.2">
      <c r="D488" s="5"/>
      <c r="E488" s="5"/>
    </row>
    <row r="489" spans="4:5" ht="14.25" customHeight="1" x14ac:dyDescent="0.2">
      <c r="D489" s="5"/>
      <c r="E489" s="5"/>
    </row>
    <row r="490" spans="4:5" ht="14.25" customHeight="1" x14ac:dyDescent="0.2">
      <c r="D490" s="5"/>
      <c r="E490" s="5"/>
    </row>
    <row r="491" spans="4:5" ht="14.25" customHeight="1" x14ac:dyDescent="0.2">
      <c r="D491" s="5"/>
      <c r="E491" s="5"/>
    </row>
    <row r="492" spans="4:5" ht="14.25" customHeight="1" x14ac:dyDescent="0.2">
      <c r="D492" s="5"/>
      <c r="E492" s="5"/>
    </row>
    <row r="493" spans="4:5" ht="14.25" customHeight="1" x14ac:dyDescent="0.2">
      <c r="D493" s="5"/>
      <c r="E493" s="5"/>
    </row>
    <row r="494" spans="4:5" ht="14.25" customHeight="1" x14ac:dyDescent="0.2">
      <c r="D494" s="5"/>
      <c r="E494" s="5"/>
    </row>
    <row r="495" spans="4:5" ht="14.25" customHeight="1" x14ac:dyDescent="0.2">
      <c r="D495" s="5"/>
      <c r="E495" s="5"/>
    </row>
    <row r="496" spans="4:5" ht="14.25" customHeight="1" x14ac:dyDescent="0.2">
      <c r="D496" s="5"/>
      <c r="E496" s="5"/>
    </row>
    <row r="497" spans="4:5" ht="14.25" customHeight="1" x14ac:dyDescent="0.2">
      <c r="D497" s="5"/>
      <c r="E497" s="5"/>
    </row>
    <row r="498" spans="4:5" ht="14.25" customHeight="1" x14ac:dyDescent="0.2">
      <c r="D498" s="5"/>
      <c r="E498" s="5"/>
    </row>
    <row r="499" spans="4:5" ht="14.25" customHeight="1" x14ac:dyDescent="0.2">
      <c r="D499" s="5"/>
      <c r="E499" s="5"/>
    </row>
    <row r="500" spans="4:5" ht="14.25" customHeight="1" x14ac:dyDescent="0.2">
      <c r="D500" s="5"/>
      <c r="E500" s="5"/>
    </row>
    <row r="501" spans="4:5" ht="14.25" customHeight="1" x14ac:dyDescent="0.2">
      <c r="D501" s="5"/>
      <c r="E501" s="5"/>
    </row>
    <row r="502" spans="4:5" ht="14.25" customHeight="1" x14ac:dyDescent="0.2">
      <c r="D502" s="5"/>
      <c r="E502" s="5"/>
    </row>
    <row r="503" spans="4:5" ht="14.25" customHeight="1" x14ac:dyDescent="0.2">
      <c r="D503" s="5"/>
      <c r="E503" s="5"/>
    </row>
    <row r="504" spans="4:5" ht="14.25" customHeight="1" x14ac:dyDescent="0.2">
      <c r="D504" s="5"/>
      <c r="E504" s="5"/>
    </row>
    <row r="505" spans="4:5" ht="14.25" customHeight="1" x14ac:dyDescent="0.2">
      <c r="D505" s="5"/>
      <c r="E505" s="5"/>
    </row>
    <row r="506" spans="4:5" ht="14.25" customHeight="1" x14ac:dyDescent="0.2">
      <c r="D506" s="5"/>
      <c r="E506" s="5"/>
    </row>
    <row r="507" spans="4:5" ht="14.25" customHeight="1" x14ac:dyDescent="0.2">
      <c r="D507" s="5"/>
      <c r="E507" s="5"/>
    </row>
    <row r="508" spans="4:5" ht="14.25" customHeight="1" x14ac:dyDescent="0.2">
      <c r="D508" s="5"/>
      <c r="E508" s="5"/>
    </row>
    <row r="509" spans="4:5" ht="14.25" customHeight="1" x14ac:dyDescent="0.2">
      <c r="D509" s="5"/>
      <c r="E509" s="5"/>
    </row>
    <row r="510" spans="4:5" ht="14.25" customHeight="1" x14ac:dyDescent="0.2">
      <c r="D510" s="5"/>
      <c r="E510" s="5"/>
    </row>
    <row r="511" spans="4:5" ht="14.25" customHeight="1" x14ac:dyDescent="0.2">
      <c r="D511" s="5"/>
      <c r="E511" s="5"/>
    </row>
    <row r="512" spans="4:5" ht="14.25" customHeight="1" x14ac:dyDescent="0.2">
      <c r="D512" s="5"/>
      <c r="E512" s="5"/>
    </row>
    <row r="513" spans="4:5" ht="14.25" customHeight="1" x14ac:dyDescent="0.2">
      <c r="D513" s="5"/>
      <c r="E513" s="5"/>
    </row>
    <row r="514" spans="4:5" ht="14.25" customHeight="1" x14ac:dyDescent="0.2">
      <c r="D514" s="5"/>
      <c r="E514" s="5"/>
    </row>
    <row r="515" spans="4:5" ht="14.25" customHeight="1" x14ac:dyDescent="0.2">
      <c r="D515" s="5"/>
      <c r="E515" s="5"/>
    </row>
    <row r="516" spans="4:5" ht="14.25" customHeight="1" x14ac:dyDescent="0.2">
      <c r="D516" s="5"/>
      <c r="E516" s="5"/>
    </row>
    <row r="517" spans="4:5" ht="14.25" customHeight="1" x14ac:dyDescent="0.2">
      <c r="D517" s="5"/>
      <c r="E517" s="5"/>
    </row>
    <row r="518" spans="4:5" ht="14.25" customHeight="1" x14ac:dyDescent="0.2">
      <c r="D518" s="5"/>
      <c r="E518" s="5"/>
    </row>
    <row r="519" spans="4:5" ht="14.25" customHeight="1" x14ac:dyDescent="0.2">
      <c r="D519" s="5"/>
      <c r="E519" s="5"/>
    </row>
    <row r="520" spans="4:5" ht="14.25" customHeight="1" x14ac:dyDescent="0.2">
      <c r="D520" s="5"/>
      <c r="E520" s="5"/>
    </row>
    <row r="521" spans="4:5" ht="14.25" customHeight="1" x14ac:dyDescent="0.2">
      <c r="D521" s="5"/>
      <c r="E521" s="5"/>
    </row>
    <row r="522" spans="4:5" ht="14.25" customHeight="1" x14ac:dyDescent="0.2">
      <c r="D522" s="5"/>
      <c r="E522" s="5"/>
    </row>
    <row r="523" spans="4:5" ht="14.25" customHeight="1" x14ac:dyDescent="0.2">
      <c r="D523" s="5"/>
      <c r="E523" s="5"/>
    </row>
    <row r="524" spans="4:5" ht="14.25" customHeight="1" x14ac:dyDescent="0.2">
      <c r="D524" s="5"/>
      <c r="E524" s="5"/>
    </row>
    <row r="525" spans="4:5" ht="14.25" customHeight="1" x14ac:dyDescent="0.2">
      <c r="D525" s="5"/>
      <c r="E525" s="5"/>
    </row>
    <row r="526" spans="4:5" ht="14.25" customHeight="1" x14ac:dyDescent="0.2">
      <c r="D526" s="5"/>
      <c r="E526" s="5"/>
    </row>
    <row r="527" spans="4:5" ht="14.25" customHeight="1" x14ac:dyDescent="0.2">
      <c r="D527" s="5"/>
      <c r="E527" s="5"/>
    </row>
    <row r="528" spans="4:5" ht="14.25" customHeight="1" x14ac:dyDescent="0.2">
      <c r="D528" s="5"/>
      <c r="E528" s="5"/>
    </row>
    <row r="529" spans="4:5" ht="14.25" customHeight="1" x14ac:dyDescent="0.2">
      <c r="D529" s="5"/>
      <c r="E529" s="5"/>
    </row>
    <row r="530" spans="4:5" ht="14.25" customHeight="1" x14ac:dyDescent="0.2">
      <c r="D530" s="5"/>
      <c r="E530" s="5"/>
    </row>
    <row r="531" spans="4:5" ht="14.25" customHeight="1" x14ac:dyDescent="0.2">
      <c r="D531" s="5"/>
      <c r="E531" s="5"/>
    </row>
    <row r="532" spans="4:5" ht="14.25" customHeight="1" x14ac:dyDescent="0.2">
      <c r="D532" s="5"/>
      <c r="E532" s="5"/>
    </row>
    <row r="533" spans="4:5" ht="14.25" customHeight="1" x14ac:dyDescent="0.2">
      <c r="D533" s="5"/>
      <c r="E533" s="5"/>
    </row>
    <row r="534" spans="4:5" ht="14.25" customHeight="1" x14ac:dyDescent="0.2">
      <c r="D534" s="5"/>
      <c r="E534" s="5"/>
    </row>
    <row r="535" spans="4:5" ht="14.25" customHeight="1" x14ac:dyDescent="0.2">
      <c r="D535" s="5"/>
      <c r="E535" s="5"/>
    </row>
    <row r="536" spans="4:5" ht="14.25" customHeight="1" x14ac:dyDescent="0.2">
      <c r="D536" s="5"/>
      <c r="E536" s="5"/>
    </row>
    <row r="537" spans="4:5" ht="14.25" customHeight="1" x14ac:dyDescent="0.2">
      <c r="D537" s="5"/>
      <c r="E537" s="5"/>
    </row>
    <row r="538" spans="4:5" ht="14.25" customHeight="1" x14ac:dyDescent="0.2">
      <c r="D538" s="5"/>
      <c r="E538" s="5"/>
    </row>
    <row r="539" spans="4:5" ht="14.25" customHeight="1" x14ac:dyDescent="0.2">
      <c r="D539" s="5"/>
      <c r="E539" s="5"/>
    </row>
    <row r="540" spans="4:5" ht="14.25" customHeight="1" x14ac:dyDescent="0.2">
      <c r="D540" s="5"/>
      <c r="E540" s="5"/>
    </row>
    <row r="541" spans="4:5" ht="14.25" customHeight="1" x14ac:dyDescent="0.2">
      <c r="D541" s="5"/>
      <c r="E541" s="5"/>
    </row>
    <row r="542" spans="4:5" ht="14.25" customHeight="1" x14ac:dyDescent="0.2">
      <c r="D542" s="5"/>
      <c r="E542" s="5"/>
    </row>
    <row r="543" spans="4:5" ht="14.25" customHeight="1" x14ac:dyDescent="0.2">
      <c r="D543" s="5"/>
      <c r="E543" s="5"/>
    </row>
    <row r="544" spans="4:5" ht="14.25" customHeight="1" x14ac:dyDescent="0.2">
      <c r="D544" s="5"/>
      <c r="E544" s="5"/>
    </row>
    <row r="545" spans="4:5" ht="14.25" customHeight="1" x14ac:dyDescent="0.2">
      <c r="D545" s="5"/>
      <c r="E545" s="5"/>
    </row>
    <row r="546" spans="4:5" ht="14.25" customHeight="1" x14ac:dyDescent="0.2">
      <c r="D546" s="5"/>
      <c r="E546" s="5"/>
    </row>
    <row r="547" spans="4:5" ht="14.25" customHeight="1" x14ac:dyDescent="0.2">
      <c r="D547" s="5"/>
      <c r="E547" s="5"/>
    </row>
    <row r="548" spans="4:5" ht="14.25" customHeight="1" x14ac:dyDescent="0.2">
      <c r="D548" s="5"/>
      <c r="E548" s="5"/>
    </row>
    <row r="549" spans="4:5" ht="14.25" customHeight="1" x14ac:dyDescent="0.2">
      <c r="D549" s="5"/>
      <c r="E549" s="5"/>
    </row>
    <row r="550" spans="4:5" ht="14.25" customHeight="1" x14ac:dyDescent="0.2">
      <c r="D550" s="5"/>
      <c r="E550" s="5"/>
    </row>
    <row r="551" spans="4:5" ht="14.25" customHeight="1" x14ac:dyDescent="0.2">
      <c r="D551" s="5"/>
      <c r="E551" s="5"/>
    </row>
    <row r="552" spans="4:5" ht="14.25" customHeight="1" x14ac:dyDescent="0.2">
      <c r="D552" s="5"/>
      <c r="E552" s="5"/>
    </row>
    <row r="553" spans="4:5" ht="14.25" customHeight="1" x14ac:dyDescent="0.2">
      <c r="D553" s="5"/>
      <c r="E553" s="5"/>
    </row>
    <row r="554" spans="4:5" ht="14.25" customHeight="1" x14ac:dyDescent="0.2">
      <c r="D554" s="5"/>
      <c r="E554" s="5"/>
    </row>
    <row r="555" spans="4:5" ht="14.25" customHeight="1" x14ac:dyDescent="0.2">
      <c r="D555" s="5"/>
      <c r="E555" s="5"/>
    </row>
    <row r="556" spans="4:5" ht="14.25" customHeight="1" x14ac:dyDescent="0.2">
      <c r="D556" s="5"/>
      <c r="E556" s="5"/>
    </row>
    <row r="557" spans="4:5" ht="14.25" customHeight="1" x14ac:dyDescent="0.2">
      <c r="D557" s="5"/>
      <c r="E557" s="5"/>
    </row>
    <row r="558" spans="4:5" ht="14.25" customHeight="1" x14ac:dyDescent="0.2">
      <c r="D558" s="5"/>
      <c r="E558" s="5"/>
    </row>
    <row r="559" spans="4:5" ht="14.25" customHeight="1" x14ac:dyDescent="0.2">
      <c r="D559" s="5"/>
      <c r="E559" s="5"/>
    </row>
    <row r="560" spans="4:5" ht="14.25" customHeight="1" x14ac:dyDescent="0.2">
      <c r="D560" s="5"/>
      <c r="E560" s="5"/>
    </row>
    <row r="561" spans="4:5" ht="14.25" customHeight="1" x14ac:dyDescent="0.2">
      <c r="D561" s="5"/>
      <c r="E561" s="5"/>
    </row>
    <row r="562" spans="4:5" ht="14.25" customHeight="1" x14ac:dyDescent="0.2">
      <c r="D562" s="5"/>
      <c r="E562" s="5"/>
    </row>
    <row r="563" spans="4:5" ht="14.25" customHeight="1" x14ac:dyDescent="0.2">
      <c r="D563" s="5"/>
      <c r="E563" s="5"/>
    </row>
    <row r="564" spans="4:5" ht="14.25" customHeight="1" x14ac:dyDescent="0.2">
      <c r="D564" s="5"/>
      <c r="E564" s="5"/>
    </row>
    <row r="565" spans="4:5" ht="14.25" customHeight="1" x14ac:dyDescent="0.2">
      <c r="D565" s="5"/>
      <c r="E565" s="5"/>
    </row>
    <row r="566" spans="4:5" ht="14.25" customHeight="1" x14ac:dyDescent="0.2">
      <c r="D566" s="5"/>
      <c r="E566" s="5"/>
    </row>
    <row r="567" spans="4:5" ht="14.25" customHeight="1" x14ac:dyDescent="0.2">
      <c r="D567" s="5"/>
      <c r="E567" s="5"/>
    </row>
    <row r="568" spans="4:5" ht="14.25" customHeight="1" x14ac:dyDescent="0.2">
      <c r="D568" s="5"/>
      <c r="E568" s="5"/>
    </row>
    <row r="569" spans="4:5" ht="14.25" customHeight="1" x14ac:dyDescent="0.2">
      <c r="D569" s="5"/>
      <c r="E569" s="5"/>
    </row>
    <row r="570" spans="4:5" ht="14.25" customHeight="1" x14ac:dyDescent="0.2">
      <c r="D570" s="5"/>
      <c r="E570" s="5"/>
    </row>
    <row r="571" spans="4:5" ht="14.25" customHeight="1" x14ac:dyDescent="0.2">
      <c r="D571" s="5"/>
      <c r="E571" s="5"/>
    </row>
    <row r="572" spans="4:5" ht="14.25" customHeight="1" x14ac:dyDescent="0.2">
      <c r="D572" s="5"/>
      <c r="E572" s="5"/>
    </row>
    <row r="573" spans="4:5" ht="14.25" customHeight="1" x14ac:dyDescent="0.2">
      <c r="D573" s="5"/>
      <c r="E573" s="5"/>
    </row>
    <row r="574" spans="4:5" ht="14.25" customHeight="1" x14ac:dyDescent="0.2">
      <c r="D574" s="5"/>
      <c r="E574" s="5"/>
    </row>
    <row r="575" spans="4:5" ht="14.25" customHeight="1" x14ac:dyDescent="0.2">
      <c r="D575" s="5"/>
      <c r="E575" s="5"/>
    </row>
    <row r="576" spans="4:5" ht="14.25" customHeight="1" x14ac:dyDescent="0.2">
      <c r="D576" s="5"/>
      <c r="E576" s="5"/>
    </row>
    <row r="577" spans="4:5" ht="14.25" customHeight="1" x14ac:dyDescent="0.2">
      <c r="D577" s="5"/>
      <c r="E577" s="5"/>
    </row>
    <row r="578" spans="4:5" ht="14.25" customHeight="1" x14ac:dyDescent="0.2">
      <c r="D578" s="5"/>
      <c r="E578" s="5"/>
    </row>
    <row r="579" spans="4:5" ht="14.25" customHeight="1" x14ac:dyDescent="0.2">
      <c r="D579" s="5"/>
      <c r="E579" s="5"/>
    </row>
    <row r="580" spans="4:5" ht="14.25" customHeight="1" x14ac:dyDescent="0.2">
      <c r="D580" s="5"/>
      <c r="E580" s="5"/>
    </row>
    <row r="581" spans="4:5" ht="14.25" customHeight="1" x14ac:dyDescent="0.2">
      <c r="D581" s="5"/>
      <c r="E581" s="5"/>
    </row>
    <row r="582" spans="4:5" ht="14.25" customHeight="1" x14ac:dyDescent="0.2">
      <c r="D582" s="5"/>
      <c r="E582" s="5"/>
    </row>
    <row r="583" spans="4:5" ht="14.25" customHeight="1" x14ac:dyDescent="0.2">
      <c r="D583" s="5"/>
      <c r="E583" s="5"/>
    </row>
    <row r="584" spans="4:5" ht="14.25" customHeight="1" x14ac:dyDescent="0.2">
      <c r="D584" s="5"/>
      <c r="E584" s="5"/>
    </row>
    <row r="585" spans="4:5" ht="14.25" customHeight="1" x14ac:dyDescent="0.2">
      <c r="D585" s="5"/>
      <c r="E585" s="5"/>
    </row>
    <row r="586" spans="4:5" ht="14.25" customHeight="1" x14ac:dyDescent="0.2">
      <c r="D586" s="5"/>
      <c r="E586" s="5"/>
    </row>
    <row r="587" spans="4:5" ht="14.25" customHeight="1" x14ac:dyDescent="0.2">
      <c r="D587" s="5"/>
      <c r="E587" s="5"/>
    </row>
    <row r="588" spans="4:5" ht="14.25" customHeight="1" x14ac:dyDescent="0.2">
      <c r="D588" s="5"/>
      <c r="E588" s="5"/>
    </row>
    <row r="589" spans="4:5" ht="14.25" customHeight="1" x14ac:dyDescent="0.2">
      <c r="D589" s="5"/>
      <c r="E589" s="5"/>
    </row>
    <row r="590" spans="4:5" ht="14.25" customHeight="1" x14ac:dyDescent="0.2">
      <c r="D590" s="5"/>
      <c r="E590" s="5"/>
    </row>
    <row r="591" spans="4:5" ht="14.25" customHeight="1" x14ac:dyDescent="0.2">
      <c r="D591" s="5"/>
      <c r="E591" s="5"/>
    </row>
    <row r="592" spans="4:5" ht="14.25" customHeight="1" x14ac:dyDescent="0.2">
      <c r="D592" s="5"/>
      <c r="E592" s="5"/>
    </row>
    <row r="593" spans="4:5" ht="14.25" customHeight="1" x14ac:dyDescent="0.2">
      <c r="D593" s="5"/>
      <c r="E593" s="5"/>
    </row>
    <row r="594" spans="4:5" ht="14.25" customHeight="1" x14ac:dyDescent="0.2">
      <c r="D594" s="5"/>
      <c r="E594" s="5"/>
    </row>
    <row r="595" spans="4:5" ht="14.25" customHeight="1" x14ac:dyDescent="0.2">
      <c r="D595" s="5"/>
      <c r="E595" s="5"/>
    </row>
    <row r="596" spans="4:5" ht="14.25" customHeight="1" x14ac:dyDescent="0.2">
      <c r="D596" s="5"/>
      <c r="E596" s="5"/>
    </row>
    <row r="597" spans="4:5" ht="14.25" customHeight="1" x14ac:dyDescent="0.2">
      <c r="D597" s="5"/>
      <c r="E597" s="5"/>
    </row>
    <row r="598" spans="4:5" ht="14.25" customHeight="1" x14ac:dyDescent="0.2">
      <c r="D598" s="5"/>
      <c r="E598" s="5"/>
    </row>
    <row r="599" spans="4:5" ht="14.25" customHeight="1" x14ac:dyDescent="0.2">
      <c r="D599" s="5"/>
      <c r="E599" s="5"/>
    </row>
    <row r="600" spans="4:5" ht="14.25" customHeight="1" x14ac:dyDescent="0.2">
      <c r="D600" s="5"/>
      <c r="E600" s="5"/>
    </row>
    <row r="601" spans="4:5" ht="14.25" customHeight="1" x14ac:dyDescent="0.2">
      <c r="D601" s="5"/>
      <c r="E601" s="5"/>
    </row>
    <row r="602" spans="4:5" ht="14.25" customHeight="1" x14ac:dyDescent="0.2">
      <c r="D602" s="5"/>
      <c r="E602" s="5"/>
    </row>
    <row r="603" spans="4:5" ht="14.25" customHeight="1" x14ac:dyDescent="0.2">
      <c r="D603" s="5"/>
      <c r="E603" s="5"/>
    </row>
    <row r="604" spans="4:5" ht="14.25" customHeight="1" x14ac:dyDescent="0.2">
      <c r="D604" s="5"/>
      <c r="E604" s="5"/>
    </row>
    <row r="605" spans="4:5" ht="14.25" customHeight="1" x14ac:dyDescent="0.2">
      <c r="D605" s="5"/>
      <c r="E605" s="5"/>
    </row>
    <row r="606" spans="4:5" ht="14.25" customHeight="1" x14ac:dyDescent="0.2">
      <c r="D606" s="5"/>
      <c r="E606" s="5"/>
    </row>
    <row r="607" spans="4:5" ht="14.25" customHeight="1" x14ac:dyDescent="0.2">
      <c r="D607" s="5"/>
      <c r="E607" s="5"/>
    </row>
    <row r="608" spans="4:5" ht="14.25" customHeight="1" x14ac:dyDescent="0.2">
      <c r="D608" s="5"/>
      <c r="E608" s="5"/>
    </row>
    <row r="609" spans="4:5" ht="14.25" customHeight="1" x14ac:dyDescent="0.2">
      <c r="D609" s="5"/>
      <c r="E609" s="5"/>
    </row>
    <row r="610" spans="4:5" ht="14.25" customHeight="1" x14ac:dyDescent="0.2">
      <c r="D610" s="5"/>
      <c r="E610" s="5"/>
    </row>
    <row r="611" spans="4:5" ht="14.25" customHeight="1" x14ac:dyDescent="0.2">
      <c r="D611" s="5"/>
      <c r="E611" s="5"/>
    </row>
    <row r="612" spans="4:5" ht="14.25" customHeight="1" x14ac:dyDescent="0.2">
      <c r="D612" s="5"/>
      <c r="E612" s="5"/>
    </row>
    <row r="613" spans="4:5" ht="14.25" customHeight="1" x14ac:dyDescent="0.2">
      <c r="D613" s="5"/>
      <c r="E613" s="5"/>
    </row>
    <row r="614" spans="4:5" ht="14.25" customHeight="1" x14ac:dyDescent="0.2">
      <c r="D614" s="5"/>
      <c r="E614" s="5"/>
    </row>
    <row r="615" spans="4:5" ht="14.25" customHeight="1" x14ac:dyDescent="0.2">
      <c r="D615" s="5"/>
      <c r="E615" s="5"/>
    </row>
    <row r="616" spans="4:5" ht="14.25" customHeight="1" x14ac:dyDescent="0.2">
      <c r="D616" s="5"/>
      <c r="E616" s="5"/>
    </row>
    <row r="617" spans="4:5" ht="14.25" customHeight="1" x14ac:dyDescent="0.2">
      <c r="D617" s="5"/>
      <c r="E617" s="5"/>
    </row>
    <row r="618" spans="4:5" ht="14.25" customHeight="1" x14ac:dyDescent="0.2">
      <c r="D618" s="5"/>
      <c r="E618" s="5"/>
    </row>
    <row r="619" spans="4:5" ht="14.25" customHeight="1" x14ac:dyDescent="0.2">
      <c r="D619" s="5"/>
      <c r="E619" s="5"/>
    </row>
    <row r="620" spans="4:5" ht="14.25" customHeight="1" x14ac:dyDescent="0.2">
      <c r="D620" s="5"/>
      <c r="E620" s="5"/>
    </row>
    <row r="621" spans="4:5" ht="14.25" customHeight="1" x14ac:dyDescent="0.2">
      <c r="D621" s="5"/>
      <c r="E621" s="5"/>
    </row>
    <row r="622" spans="4:5" ht="14.25" customHeight="1" x14ac:dyDescent="0.2">
      <c r="D622" s="5"/>
      <c r="E622" s="5"/>
    </row>
    <row r="623" spans="4:5" ht="14.25" customHeight="1" x14ac:dyDescent="0.2">
      <c r="D623" s="5"/>
      <c r="E623" s="5"/>
    </row>
    <row r="624" spans="4:5" ht="14.25" customHeight="1" x14ac:dyDescent="0.2">
      <c r="D624" s="5"/>
      <c r="E624" s="5"/>
    </row>
    <row r="625" spans="4:5" ht="14.25" customHeight="1" x14ac:dyDescent="0.2">
      <c r="D625" s="5"/>
      <c r="E625" s="5"/>
    </row>
    <row r="626" spans="4:5" ht="14.25" customHeight="1" x14ac:dyDescent="0.2">
      <c r="D626" s="5"/>
      <c r="E626" s="5"/>
    </row>
    <row r="627" spans="4:5" ht="14.25" customHeight="1" x14ac:dyDescent="0.2">
      <c r="D627" s="5"/>
      <c r="E627" s="5"/>
    </row>
    <row r="628" spans="4:5" ht="14.25" customHeight="1" x14ac:dyDescent="0.2">
      <c r="D628" s="5"/>
      <c r="E628" s="5"/>
    </row>
    <row r="629" spans="4:5" ht="14.25" customHeight="1" x14ac:dyDescent="0.2">
      <c r="D629" s="5"/>
      <c r="E629" s="5"/>
    </row>
    <row r="630" spans="4:5" ht="14.25" customHeight="1" x14ac:dyDescent="0.2">
      <c r="D630" s="5"/>
      <c r="E630" s="5"/>
    </row>
    <row r="631" spans="4:5" ht="14.25" customHeight="1" x14ac:dyDescent="0.2">
      <c r="D631" s="5"/>
      <c r="E631" s="5"/>
    </row>
    <row r="632" spans="4:5" ht="14.25" customHeight="1" x14ac:dyDescent="0.2">
      <c r="D632" s="5"/>
      <c r="E632" s="5"/>
    </row>
    <row r="633" spans="4:5" ht="14.25" customHeight="1" x14ac:dyDescent="0.2">
      <c r="D633" s="5"/>
      <c r="E633" s="5"/>
    </row>
    <row r="634" spans="4:5" ht="14.25" customHeight="1" x14ac:dyDescent="0.2">
      <c r="D634" s="5"/>
      <c r="E634" s="5"/>
    </row>
    <row r="635" spans="4:5" ht="14.25" customHeight="1" x14ac:dyDescent="0.2">
      <c r="D635" s="5"/>
      <c r="E635" s="5"/>
    </row>
    <row r="636" spans="4:5" ht="14.25" customHeight="1" x14ac:dyDescent="0.2">
      <c r="D636" s="5"/>
      <c r="E636" s="5"/>
    </row>
    <row r="637" spans="4:5" ht="14.25" customHeight="1" x14ac:dyDescent="0.2">
      <c r="D637" s="5"/>
      <c r="E637" s="5"/>
    </row>
    <row r="638" spans="4:5" ht="14.25" customHeight="1" x14ac:dyDescent="0.2">
      <c r="D638" s="5"/>
      <c r="E638" s="5"/>
    </row>
    <row r="639" spans="4:5" ht="14.25" customHeight="1" x14ac:dyDescent="0.2">
      <c r="D639" s="5"/>
      <c r="E639" s="5"/>
    </row>
    <row r="640" spans="4:5" ht="14.25" customHeight="1" x14ac:dyDescent="0.2">
      <c r="D640" s="5"/>
      <c r="E640" s="5"/>
    </row>
    <row r="641" spans="4:5" ht="14.25" customHeight="1" x14ac:dyDescent="0.2">
      <c r="D641" s="5"/>
      <c r="E641" s="5"/>
    </row>
    <row r="642" spans="4:5" ht="14.25" customHeight="1" x14ac:dyDescent="0.2">
      <c r="D642" s="5"/>
      <c r="E642" s="5"/>
    </row>
    <row r="643" spans="4:5" ht="14.25" customHeight="1" x14ac:dyDescent="0.2">
      <c r="D643" s="5"/>
      <c r="E643" s="5"/>
    </row>
    <row r="644" spans="4:5" ht="14.25" customHeight="1" x14ac:dyDescent="0.2">
      <c r="D644" s="5"/>
      <c r="E644" s="5"/>
    </row>
    <row r="645" spans="4:5" ht="14.25" customHeight="1" x14ac:dyDescent="0.2">
      <c r="D645" s="5"/>
      <c r="E645" s="5"/>
    </row>
    <row r="646" spans="4:5" ht="14.25" customHeight="1" x14ac:dyDescent="0.2">
      <c r="D646" s="5"/>
      <c r="E646" s="5"/>
    </row>
    <row r="647" spans="4:5" ht="14.25" customHeight="1" x14ac:dyDescent="0.2">
      <c r="D647" s="5"/>
      <c r="E647" s="5"/>
    </row>
    <row r="648" spans="4:5" ht="14.25" customHeight="1" x14ac:dyDescent="0.2">
      <c r="D648" s="5"/>
      <c r="E648" s="5"/>
    </row>
    <row r="649" spans="4:5" ht="14.25" customHeight="1" x14ac:dyDescent="0.2">
      <c r="D649" s="5"/>
      <c r="E649" s="5"/>
    </row>
    <row r="650" spans="4:5" ht="14.25" customHeight="1" x14ac:dyDescent="0.2">
      <c r="D650" s="5"/>
      <c r="E650" s="5"/>
    </row>
    <row r="651" spans="4:5" ht="14.25" customHeight="1" x14ac:dyDescent="0.2">
      <c r="D651" s="5"/>
      <c r="E651" s="5"/>
    </row>
    <row r="652" spans="4:5" ht="14.25" customHeight="1" x14ac:dyDescent="0.2">
      <c r="D652" s="5"/>
      <c r="E652" s="5"/>
    </row>
    <row r="653" spans="4:5" ht="14.25" customHeight="1" x14ac:dyDescent="0.2">
      <c r="D653" s="5"/>
      <c r="E653" s="5"/>
    </row>
    <row r="654" spans="4:5" ht="14.25" customHeight="1" x14ac:dyDescent="0.2">
      <c r="D654" s="5"/>
      <c r="E654" s="5"/>
    </row>
    <row r="655" spans="4:5" ht="14.25" customHeight="1" x14ac:dyDescent="0.2">
      <c r="D655" s="5"/>
      <c r="E655" s="5"/>
    </row>
    <row r="656" spans="4:5" ht="14.25" customHeight="1" x14ac:dyDescent="0.2">
      <c r="D656" s="5"/>
      <c r="E656" s="5"/>
    </row>
    <row r="657" spans="4:5" ht="14.25" customHeight="1" x14ac:dyDescent="0.2">
      <c r="D657" s="5"/>
      <c r="E657" s="5"/>
    </row>
    <row r="658" spans="4:5" ht="14.25" customHeight="1" x14ac:dyDescent="0.2">
      <c r="D658" s="5"/>
      <c r="E658" s="5"/>
    </row>
    <row r="659" spans="4:5" ht="14.25" customHeight="1" x14ac:dyDescent="0.2">
      <c r="D659" s="5"/>
      <c r="E659" s="5"/>
    </row>
    <row r="660" spans="4:5" ht="14.25" customHeight="1" x14ac:dyDescent="0.2">
      <c r="D660" s="5"/>
      <c r="E660" s="5"/>
    </row>
    <row r="661" spans="4:5" ht="14.25" customHeight="1" x14ac:dyDescent="0.2">
      <c r="D661" s="5"/>
      <c r="E661" s="5"/>
    </row>
    <row r="662" spans="4:5" ht="14.25" customHeight="1" x14ac:dyDescent="0.2">
      <c r="D662" s="5"/>
      <c r="E662" s="5"/>
    </row>
    <row r="663" spans="4:5" ht="14.25" customHeight="1" x14ac:dyDescent="0.2">
      <c r="D663" s="5"/>
      <c r="E663" s="5"/>
    </row>
    <row r="664" spans="4:5" ht="14.25" customHeight="1" x14ac:dyDescent="0.2">
      <c r="D664" s="5"/>
      <c r="E664" s="5"/>
    </row>
    <row r="665" spans="4:5" ht="14.25" customHeight="1" x14ac:dyDescent="0.2">
      <c r="D665" s="5"/>
      <c r="E665" s="5"/>
    </row>
    <row r="666" spans="4:5" ht="14.25" customHeight="1" x14ac:dyDescent="0.2">
      <c r="D666" s="5"/>
      <c r="E666" s="5"/>
    </row>
    <row r="667" spans="4:5" ht="14.25" customHeight="1" x14ac:dyDescent="0.2">
      <c r="D667" s="5"/>
      <c r="E667" s="5"/>
    </row>
    <row r="668" spans="4:5" ht="14.25" customHeight="1" x14ac:dyDescent="0.2">
      <c r="D668" s="5"/>
      <c r="E668" s="5"/>
    </row>
    <row r="669" spans="4:5" ht="14.25" customHeight="1" x14ac:dyDescent="0.2">
      <c r="D669" s="5"/>
      <c r="E669" s="5"/>
    </row>
    <row r="670" spans="4:5" ht="14.25" customHeight="1" x14ac:dyDescent="0.2">
      <c r="D670" s="5"/>
      <c r="E670" s="5"/>
    </row>
    <row r="671" spans="4:5" ht="14.25" customHeight="1" x14ac:dyDescent="0.2">
      <c r="D671" s="5"/>
      <c r="E671" s="5"/>
    </row>
    <row r="672" spans="4:5" ht="14.25" customHeight="1" x14ac:dyDescent="0.2">
      <c r="D672" s="5"/>
      <c r="E672" s="5"/>
    </row>
    <row r="673" spans="4:5" ht="14.25" customHeight="1" x14ac:dyDescent="0.2">
      <c r="D673" s="5"/>
      <c r="E673" s="5"/>
    </row>
    <row r="674" spans="4:5" ht="14.25" customHeight="1" x14ac:dyDescent="0.2">
      <c r="D674" s="5"/>
      <c r="E674" s="5"/>
    </row>
    <row r="675" spans="4:5" ht="14.25" customHeight="1" x14ac:dyDescent="0.2">
      <c r="D675" s="5"/>
      <c r="E675" s="5"/>
    </row>
    <row r="676" spans="4:5" ht="14.25" customHeight="1" x14ac:dyDescent="0.2">
      <c r="D676" s="5"/>
      <c r="E676" s="5"/>
    </row>
    <row r="677" spans="4:5" ht="14.25" customHeight="1" x14ac:dyDescent="0.2">
      <c r="D677" s="5"/>
      <c r="E677" s="5"/>
    </row>
    <row r="678" spans="4:5" ht="14.25" customHeight="1" x14ac:dyDescent="0.2">
      <c r="D678" s="5"/>
      <c r="E678" s="5"/>
    </row>
    <row r="679" spans="4:5" ht="14.25" customHeight="1" x14ac:dyDescent="0.2">
      <c r="D679" s="5"/>
      <c r="E679" s="5"/>
    </row>
    <row r="680" spans="4:5" ht="14.25" customHeight="1" x14ac:dyDescent="0.2">
      <c r="D680" s="5"/>
      <c r="E680" s="5"/>
    </row>
    <row r="681" spans="4:5" ht="14.25" customHeight="1" x14ac:dyDescent="0.2">
      <c r="D681" s="5"/>
      <c r="E681" s="5"/>
    </row>
    <row r="682" spans="4:5" ht="14.25" customHeight="1" x14ac:dyDescent="0.2">
      <c r="D682" s="5"/>
      <c r="E682" s="5"/>
    </row>
    <row r="683" spans="4:5" ht="14.25" customHeight="1" x14ac:dyDescent="0.2">
      <c r="D683" s="5"/>
      <c r="E683" s="5"/>
    </row>
    <row r="684" spans="4:5" ht="14.25" customHeight="1" x14ac:dyDescent="0.2">
      <c r="D684" s="5"/>
      <c r="E684" s="5"/>
    </row>
    <row r="685" spans="4:5" ht="14.25" customHeight="1" x14ac:dyDescent="0.2">
      <c r="D685" s="5"/>
      <c r="E685" s="5"/>
    </row>
    <row r="686" spans="4:5" ht="14.25" customHeight="1" x14ac:dyDescent="0.2">
      <c r="D686" s="5"/>
      <c r="E686" s="5"/>
    </row>
    <row r="687" spans="4:5" ht="14.25" customHeight="1" x14ac:dyDescent="0.2">
      <c r="D687" s="5"/>
      <c r="E687" s="5"/>
    </row>
    <row r="688" spans="4:5" ht="14.25" customHeight="1" x14ac:dyDescent="0.2">
      <c r="D688" s="5"/>
      <c r="E688" s="5"/>
    </row>
    <row r="689" spans="4:5" ht="14.25" customHeight="1" x14ac:dyDescent="0.2">
      <c r="D689" s="5"/>
      <c r="E689" s="5"/>
    </row>
    <row r="690" spans="4:5" ht="14.25" customHeight="1" x14ac:dyDescent="0.2">
      <c r="D690" s="5"/>
      <c r="E690" s="5"/>
    </row>
    <row r="691" spans="4:5" ht="14.25" customHeight="1" x14ac:dyDescent="0.2">
      <c r="D691" s="5"/>
      <c r="E691" s="5"/>
    </row>
    <row r="692" spans="4:5" ht="14.25" customHeight="1" x14ac:dyDescent="0.2">
      <c r="D692" s="5"/>
      <c r="E692" s="5"/>
    </row>
    <row r="693" spans="4:5" ht="14.25" customHeight="1" x14ac:dyDescent="0.2">
      <c r="D693" s="5"/>
      <c r="E693" s="5"/>
    </row>
    <row r="694" spans="4:5" ht="14.25" customHeight="1" x14ac:dyDescent="0.2">
      <c r="D694" s="5"/>
      <c r="E694" s="5"/>
    </row>
    <row r="695" spans="4:5" ht="14.25" customHeight="1" x14ac:dyDescent="0.2">
      <c r="D695" s="5"/>
      <c r="E695" s="5"/>
    </row>
    <row r="696" spans="4:5" ht="14.25" customHeight="1" x14ac:dyDescent="0.2">
      <c r="D696" s="5"/>
      <c r="E696" s="5"/>
    </row>
    <row r="697" spans="4:5" ht="14.25" customHeight="1" x14ac:dyDescent="0.2">
      <c r="D697" s="5"/>
      <c r="E697" s="5"/>
    </row>
    <row r="698" spans="4:5" ht="14.25" customHeight="1" x14ac:dyDescent="0.2">
      <c r="D698" s="5"/>
      <c r="E698" s="5"/>
    </row>
    <row r="699" spans="4:5" ht="14.25" customHeight="1" x14ac:dyDescent="0.2">
      <c r="D699" s="5"/>
      <c r="E699" s="5"/>
    </row>
    <row r="700" spans="4:5" ht="14.25" customHeight="1" x14ac:dyDescent="0.2">
      <c r="D700" s="5"/>
      <c r="E700" s="5"/>
    </row>
    <row r="701" spans="4:5" ht="14.25" customHeight="1" x14ac:dyDescent="0.2">
      <c r="D701" s="5"/>
      <c r="E701" s="5"/>
    </row>
    <row r="702" spans="4:5" ht="14.25" customHeight="1" x14ac:dyDescent="0.2">
      <c r="D702" s="5"/>
      <c r="E702" s="5"/>
    </row>
    <row r="703" spans="4:5" ht="14.25" customHeight="1" x14ac:dyDescent="0.2">
      <c r="D703" s="5"/>
      <c r="E703" s="5"/>
    </row>
    <row r="704" spans="4:5" ht="14.25" customHeight="1" x14ac:dyDescent="0.2">
      <c r="D704" s="5"/>
      <c r="E704" s="5"/>
    </row>
    <row r="705" spans="4:5" ht="14.25" customHeight="1" x14ac:dyDescent="0.2">
      <c r="D705" s="5"/>
      <c r="E705" s="5"/>
    </row>
    <row r="706" spans="4:5" ht="14.25" customHeight="1" x14ac:dyDescent="0.2">
      <c r="D706" s="5"/>
      <c r="E706" s="5"/>
    </row>
    <row r="707" spans="4:5" ht="14.25" customHeight="1" x14ac:dyDescent="0.2">
      <c r="D707" s="5"/>
      <c r="E707" s="5"/>
    </row>
    <row r="708" spans="4:5" ht="14.25" customHeight="1" x14ac:dyDescent="0.2">
      <c r="D708" s="5"/>
      <c r="E708" s="5"/>
    </row>
    <row r="709" spans="4:5" ht="14.25" customHeight="1" x14ac:dyDescent="0.2">
      <c r="D709" s="5"/>
      <c r="E709" s="5"/>
    </row>
    <row r="710" spans="4:5" ht="14.25" customHeight="1" x14ac:dyDescent="0.2">
      <c r="D710" s="5"/>
      <c r="E710" s="5"/>
    </row>
    <row r="711" spans="4:5" ht="14.25" customHeight="1" x14ac:dyDescent="0.2">
      <c r="D711" s="5"/>
      <c r="E711" s="5"/>
    </row>
    <row r="712" spans="4:5" ht="14.25" customHeight="1" x14ac:dyDescent="0.2">
      <c r="D712" s="5"/>
      <c r="E712" s="5"/>
    </row>
    <row r="713" spans="4:5" ht="14.25" customHeight="1" x14ac:dyDescent="0.2">
      <c r="D713" s="5"/>
      <c r="E713" s="5"/>
    </row>
    <row r="714" spans="4:5" ht="14.25" customHeight="1" x14ac:dyDescent="0.2">
      <c r="D714" s="5"/>
      <c r="E714" s="5"/>
    </row>
    <row r="715" spans="4:5" ht="14.25" customHeight="1" x14ac:dyDescent="0.2">
      <c r="D715" s="5"/>
      <c r="E715" s="5"/>
    </row>
    <row r="716" spans="4:5" ht="14.25" customHeight="1" x14ac:dyDescent="0.2">
      <c r="D716" s="5"/>
      <c r="E716" s="5"/>
    </row>
    <row r="717" spans="4:5" ht="14.25" customHeight="1" x14ac:dyDescent="0.2">
      <c r="D717" s="5"/>
      <c r="E717" s="5"/>
    </row>
    <row r="718" spans="4:5" ht="14.25" customHeight="1" x14ac:dyDescent="0.2">
      <c r="D718" s="5"/>
      <c r="E718" s="5"/>
    </row>
    <row r="719" spans="4:5" ht="14.25" customHeight="1" x14ac:dyDescent="0.2">
      <c r="D719" s="5"/>
      <c r="E719" s="5"/>
    </row>
    <row r="720" spans="4:5" ht="14.25" customHeight="1" x14ac:dyDescent="0.2">
      <c r="D720" s="5"/>
      <c r="E720" s="5"/>
    </row>
    <row r="721" spans="4:5" ht="14.25" customHeight="1" x14ac:dyDescent="0.2">
      <c r="D721" s="5"/>
      <c r="E721" s="5"/>
    </row>
    <row r="722" spans="4:5" ht="14.25" customHeight="1" x14ac:dyDescent="0.2">
      <c r="D722" s="5"/>
      <c r="E722" s="5"/>
    </row>
    <row r="723" spans="4:5" ht="14.25" customHeight="1" x14ac:dyDescent="0.2">
      <c r="D723" s="5"/>
      <c r="E723" s="5"/>
    </row>
    <row r="724" spans="4:5" ht="14.25" customHeight="1" x14ac:dyDescent="0.2">
      <c r="D724" s="5"/>
      <c r="E724" s="5"/>
    </row>
    <row r="725" spans="4:5" ht="14.25" customHeight="1" x14ac:dyDescent="0.2">
      <c r="D725" s="5"/>
      <c r="E725" s="5"/>
    </row>
    <row r="726" spans="4:5" ht="14.25" customHeight="1" x14ac:dyDescent="0.2">
      <c r="D726" s="5"/>
      <c r="E726" s="5"/>
    </row>
    <row r="727" spans="4:5" ht="14.25" customHeight="1" x14ac:dyDescent="0.2">
      <c r="D727" s="5"/>
      <c r="E727" s="5"/>
    </row>
    <row r="728" spans="4:5" ht="14.25" customHeight="1" x14ac:dyDescent="0.2">
      <c r="D728" s="5"/>
      <c r="E728" s="5"/>
    </row>
    <row r="729" spans="4:5" ht="14.25" customHeight="1" x14ac:dyDescent="0.2">
      <c r="D729" s="5"/>
      <c r="E729" s="5"/>
    </row>
    <row r="730" spans="4:5" ht="14.25" customHeight="1" x14ac:dyDescent="0.2">
      <c r="D730" s="5"/>
      <c r="E730" s="5"/>
    </row>
    <row r="731" spans="4:5" ht="14.25" customHeight="1" x14ac:dyDescent="0.2">
      <c r="D731" s="5"/>
      <c r="E731" s="5"/>
    </row>
    <row r="732" spans="4:5" ht="14.25" customHeight="1" x14ac:dyDescent="0.2">
      <c r="D732" s="5"/>
      <c r="E732" s="5"/>
    </row>
    <row r="733" spans="4:5" ht="14.25" customHeight="1" x14ac:dyDescent="0.2">
      <c r="D733" s="5"/>
      <c r="E733" s="5"/>
    </row>
    <row r="734" spans="4:5" ht="14.25" customHeight="1" x14ac:dyDescent="0.2">
      <c r="D734" s="5"/>
      <c r="E734" s="5"/>
    </row>
    <row r="735" spans="4:5" ht="14.25" customHeight="1" x14ac:dyDescent="0.2">
      <c r="D735" s="5"/>
      <c r="E735" s="5"/>
    </row>
    <row r="736" spans="4:5" ht="14.25" customHeight="1" x14ac:dyDescent="0.2">
      <c r="D736" s="5"/>
      <c r="E736" s="5"/>
    </row>
    <row r="737" spans="4:5" ht="14.25" customHeight="1" x14ac:dyDescent="0.2">
      <c r="D737" s="5"/>
      <c r="E737" s="5"/>
    </row>
    <row r="738" spans="4:5" ht="14.25" customHeight="1" x14ac:dyDescent="0.2">
      <c r="D738" s="5"/>
      <c r="E738" s="5"/>
    </row>
    <row r="739" spans="4:5" ht="14.25" customHeight="1" x14ac:dyDescent="0.2">
      <c r="D739" s="5"/>
      <c r="E739" s="5"/>
    </row>
    <row r="740" spans="4:5" ht="14.25" customHeight="1" x14ac:dyDescent="0.2">
      <c r="D740" s="5"/>
      <c r="E740" s="5"/>
    </row>
    <row r="741" spans="4:5" ht="14.25" customHeight="1" x14ac:dyDescent="0.2">
      <c r="D741" s="5"/>
      <c r="E741" s="5"/>
    </row>
    <row r="742" spans="4:5" ht="14.25" customHeight="1" x14ac:dyDescent="0.2">
      <c r="D742" s="5"/>
      <c r="E742" s="5"/>
    </row>
    <row r="743" spans="4:5" ht="14.25" customHeight="1" x14ac:dyDescent="0.2">
      <c r="D743" s="5"/>
      <c r="E743" s="5"/>
    </row>
    <row r="744" spans="4:5" ht="14.25" customHeight="1" x14ac:dyDescent="0.2">
      <c r="D744" s="5"/>
      <c r="E744" s="5"/>
    </row>
    <row r="745" spans="4:5" ht="14.25" customHeight="1" x14ac:dyDescent="0.2">
      <c r="D745" s="5"/>
      <c r="E745" s="5"/>
    </row>
    <row r="746" spans="4:5" ht="14.25" customHeight="1" x14ac:dyDescent="0.2">
      <c r="D746" s="5"/>
      <c r="E746" s="5"/>
    </row>
    <row r="747" spans="4:5" ht="14.25" customHeight="1" x14ac:dyDescent="0.2">
      <c r="D747" s="5"/>
      <c r="E747" s="5"/>
    </row>
    <row r="748" spans="4:5" ht="14.25" customHeight="1" x14ac:dyDescent="0.2">
      <c r="D748" s="5"/>
      <c r="E748" s="5"/>
    </row>
    <row r="749" spans="4:5" ht="14.25" customHeight="1" x14ac:dyDescent="0.2">
      <c r="D749" s="5"/>
      <c r="E749" s="5"/>
    </row>
    <row r="750" spans="4:5" ht="14.25" customHeight="1" x14ac:dyDescent="0.2">
      <c r="D750" s="5"/>
      <c r="E750" s="5"/>
    </row>
    <row r="751" spans="4:5" ht="14.25" customHeight="1" x14ac:dyDescent="0.2">
      <c r="D751" s="5"/>
      <c r="E751" s="5"/>
    </row>
    <row r="752" spans="4:5" ht="14.25" customHeight="1" x14ac:dyDescent="0.2">
      <c r="D752" s="5"/>
      <c r="E752" s="5"/>
    </row>
    <row r="753" spans="4:5" ht="14.25" customHeight="1" x14ac:dyDescent="0.2">
      <c r="D753" s="5"/>
      <c r="E753" s="5"/>
    </row>
    <row r="754" spans="4:5" ht="14.25" customHeight="1" x14ac:dyDescent="0.2">
      <c r="D754" s="5"/>
      <c r="E754" s="5"/>
    </row>
    <row r="755" spans="4:5" ht="14.25" customHeight="1" x14ac:dyDescent="0.2">
      <c r="D755" s="5"/>
      <c r="E755" s="5"/>
    </row>
    <row r="756" spans="4:5" ht="14.25" customHeight="1" x14ac:dyDescent="0.2">
      <c r="D756" s="5"/>
      <c r="E756" s="5"/>
    </row>
    <row r="757" spans="4:5" ht="14.25" customHeight="1" x14ac:dyDescent="0.2">
      <c r="D757" s="5"/>
      <c r="E757" s="5"/>
    </row>
    <row r="758" spans="4:5" ht="14.25" customHeight="1" x14ac:dyDescent="0.2">
      <c r="D758" s="5"/>
      <c r="E758" s="5"/>
    </row>
    <row r="759" spans="4:5" ht="14.25" customHeight="1" x14ac:dyDescent="0.2">
      <c r="D759" s="5"/>
      <c r="E759" s="5"/>
    </row>
    <row r="760" spans="4:5" ht="14.25" customHeight="1" x14ac:dyDescent="0.2">
      <c r="D760" s="5"/>
      <c r="E760" s="5"/>
    </row>
    <row r="761" spans="4:5" ht="14.25" customHeight="1" x14ac:dyDescent="0.2">
      <c r="D761" s="5"/>
      <c r="E761" s="5"/>
    </row>
    <row r="762" spans="4:5" ht="14.25" customHeight="1" x14ac:dyDescent="0.2">
      <c r="D762" s="5"/>
      <c r="E762" s="5"/>
    </row>
    <row r="763" spans="4:5" ht="14.25" customHeight="1" x14ac:dyDescent="0.2">
      <c r="D763" s="5"/>
      <c r="E763" s="5"/>
    </row>
    <row r="764" spans="4:5" ht="14.25" customHeight="1" x14ac:dyDescent="0.2">
      <c r="D764" s="5"/>
      <c r="E764" s="5"/>
    </row>
    <row r="765" spans="4:5" ht="14.25" customHeight="1" x14ac:dyDescent="0.2">
      <c r="D765" s="5"/>
      <c r="E765" s="5"/>
    </row>
    <row r="766" spans="4:5" ht="14.25" customHeight="1" x14ac:dyDescent="0.2">
      <c r="D766" s="5"/>
      <c r="E766" s="5"/>
    </row>
    <row r="767" spans="4:5" ht="14.25" customHeight="1" x14ac:dyDescent="0.2">
      <c r="D767" s="5"/>
      <c r="E767" s="5"/>
    </row>
    <row r="768" spans="4:5" ht="14.25" customHeight="1" x14ac:dyDescent="0.2">
      <c r="D768" s="5"/>
      <c r="E768" s="5"/>
    </row>
    <row r="769" spans="4:5" ht="14.25" customHeight="1" x14ac:dyDescent="0.2">
      <c r="D769" s="5"/>
      <c r="E769" s="5"/>
    </row>
    <row r="770" spans="4:5" ht="14.25" customHeight="1" x14ac:dyDescent="0.2">
      <c r="D770" s="5"/>
      <c r="E770" s="5"/>
    </row>
    <row r="771" spans="4:5" ht="14.25" customHeight="1" x14ac:dyDescent="0.2">
      <c r="D771" s="5"/>
      <c r="E771" s="5"/>
    </row>
    <row r="772" spans="4:5" ht="14.25" customHeight="1" x14ac:dyDescent="0.2">
      <c r="D772" s="5"/>
      <c r="E772" s="5"/>
    </row>
    <row r="773" spans="4:5" ht="14.25" customHeight="1" x14ac:dyDescent="0.2">
      <c r="D773" s="5"/>
      <c r="E773" s="5"/>
    </row>
    <row r="774" spans="4:5" ht="14.25" customHeight="1" x14ac:dyDescent="0.2">
      <c r="D774" s="5"/>
      <c r="E774" s="5"/>
    </row>
    <row r="775" spans="4:5" ht="14.25" customHeight="1" x14ac:dyDescent="0.2">
      <c r="D775" s="5"/>
      <c r="E775" s="5"/>
    </row>
    <row r="776" spans="4:5" ht="14.25" customHeight="1" x14ac:dyDescent="0.2">
      <c r="D776" s="5"/>
      <c r="E776" s="5"/>
    </row>
    <row r="777" spans="4:5" ht="14.25" customHeight="1" x14ac:dyDescent="0.2">
      <c r="D777" s="5"/>
      <c r="E777" s="5"/>
    </row>
    <row r="778" spans="4:5" ht="14.25" customHeight="1" x14ac:dyDescent="0.2">
      <c r="D778" s="5"/>
      <c r="E778" s="5"/>
    </row>
    <row r="779" spans="4:5" ht="14.25" customHeight="1" x14ac:dyDescent="0.2">
      <c r="D779" s="5"/>
      <c r="E779" s="5"/>
    </row>
    <row r="780" spans="4:5" ht="14.25" customHeight="1" x14ac:dyDescent="0.2">
      <c r="D780" s="5"/>
      <c r="E780" s="5"/>
    </row>
    <row r="781" spans="4:5" ht="14.25" customHeight="1" x14ac:dyDescent="0.2">
      <c r="D781" s="5"/>
      <c r="E781" s="5"/>
    </row>
    <row r="782" spans="4:5" ht="14.25" customHeight="1" x14ac:dyDescent="0.2">
      <c r="D782" s="5"/>
      <c r="E782" s="5"/>
    </row>
    <row r="783" spans="4:5" ht="14.25" customHeight="1" x14ac:dyDescent="0.2">
      <c r="D783" s="5"/>
      <c r="E783" s="5"/>
    </row>
    <row r="784" spans="4:5" ht="14.25" customHeight="1" x14ac:dyDescent="0.2">
      <c r="D784" s="5"/>
      <c r="E784" s="5"/>
    </row>
    <row r="785" spans="4:5" ht="14.25" customHeight="1" x14ac:dyDescent="0.2">
      <c r="D785" s="5"/>
      <c r="E785" s="5"/>
    </row>
    <row r="786" spans="4:5" ht="14.25" customHeight="1" x14ac:dyDescent="0.2">
      <c r="D786" s="5"/>
      <c r="E786" s="5"/>
    </row>
    <row r="787" spans="4:5" ht="14.25" customHeight="1" x14ac:dyDescent="0.2">
      <c r="D787" s="5"/>
      <c r="E787" s="5"/>
    </row>
    <row r="788" spans="4:5" ht="14.25" customHeight="1" x14ac:dyDescent="0.2">
      <c r="D788" s="5"/>
      <c r="E788" s="5"/>
    </row>
    <row r="789" spans="4:5" ht="14.25" customHeight="1" x14ac:dyDescent="0.2">
      <c r="D789" s="5"/>
      <c r="E789" s="5"/>
    </row>
    <row r="790" spans="4:5" ht="14.25" customHeight="1" x14ac:dyDescent="0.2">
      <c r="D790" s="5"/>
      <c r="E790" s="5"/>
    </row>
    <row r="791" spans="4:5" ht="14.25" customHeight="1" x14ac:dyDescent="0.2">
      <c r="D791" s="5"/>
      <c r="E791" s="5"/>
    </row>
    <row r="792" spans="4:5" ht="14.25" customHeight="1" x14ac:dyDescent="0.2">
      <c r="D792" s="5"/>
      <c r="E792" s="5"/>
    </row>
    <row r="793" spans="4:5" ht="14.25" customHeight="1" x14ac:dyDescent="0.2">
      <c r="D793" s="5"/>
      <c r="E793" s="5"/>
    </row>
    <row r="794" spans="4:5" ht="14.25" customHeight="1" x14ac:dyDescent="0.2">
      <c r="D794" s="5"/>
      <c r="E794" s="5"/>
    </row>
    <row r="795" spans="4:5" ht="14.25" customHeight="1" x14ac:dyDescent="0.2">
      <c r="D795" s="5"/>
      <c r="E795" s="5"/>
    </row>
    <row r="796" spans="4:5" ht="14.25" customHeight="1" x14ac:dyDescent="0.2">
      <c r="D796" s="5"/>
      <c r="E796" s="5"/>
    </row>
    <row r="797" spans="4:5" ht="14.25" customHeight="1" x14ac:dyDescent="0.2">
      <c r="D797" s="5"/>
      <c r="E797" s="5"/>
    </row>
    <row r="798" spans="4:5" ht="14.25" customHeight="1" x14ac:dyDescent="0.2">
      <c r="D798" s="5"/>
      <c r="E798" s="5"/>
    </row>
    <row r="799" spans="4:5" ht="14.25" customHeight="1" x14ac:dyDescent="0.2">
      <c r="D799" s="5"/>
      <c r="E799" s="5"/>
    </row>
    <row r="800" spans="4:5" ht="14.25" customHeight="1" x14ac:dyDescent="0.2">
      <c r="D800" s="5"/>
      <c r="E800" s="5"/>
    </row>
    <row r="801" spans="4:5" ht="14.25" customHeight="1" x14ac:dyDescent="0.2">
      <c r="D801" s="5"/>
      <c r="E801" s="5"/>
    </row>
    <row r="802" spans="4:5" ht="14.25" customHeight="1" x14ac:dyDescent="0.2">
      <c r="D802" s="5"/>
      <c r="E802" s="5"/>
    </row>
    <row r="803" spans="4:5" ht="14.25" customHeight="1" x14ac:dyDescent="0.2">
      <c r="D803" s="5"/>
      <c r="E803" s="5"/>
    </row>
    <row r="804" spans="4:5" ht="14.25" customHeight="1" x14ac:dyDescent="0.2">
      <c r="D804" s="5"/>
      <c r="E804" s="5"/>
    </row>
    <row r="805" spans="4:5" ht="14.25" customHeight="1" x14ac:dyDescent="0.2">
      <c r="D805" s="5"/>
      <c r="E805" s="5"/>
    </row>
    <row r="806" spans="4:5" ht="14.25" customHeight="1" x14ac:dyDescent="0.2">
      <c r="D806" s="5"/>
      <c r="E806" s="5"/>
    </row>
    <row r="807" spans="4:5" ht="14.25" customHeight="1" x14ac:dyDescent="0.2">
      <c r="D807" s="5"/>
      <c r="E807" s="5"/>
    </row>
    <row r="808" spans="4:5" ht="14.25" customHeight="1" x14ac:dyDescent="0.2">
      <c r="D808" s="5"/>
      <c r="E808" s="5"/>
    </row>
    <row r="809" spans="4:5" ht="14.25" customHeight="1" x14ac:dyDescent="0.2">
      <c r="D809" s="5"/>
      <c r="E809" s="5"/>
    </row>
    <row r="810" spans="4:5" ht="14.25" customHeight="1" x14ac:dyDescent="0.2">
      <c r="D810" s="5"/>
      <c r="E810" s="5"/>
    </row>
    <row r="811" spans="4:5" ht="14.25" customHeight="1" x14ac:dyDescent="0.2">
      <c r="D811" s="5"/>
      <c r="E811" s="5"/>
    </row>
    <row r="812" spans="4:5" ht="14.25" customHeight="1" x14ac:dyDescent="0.2">
      <c r="D812" s="5"/>
      <c r="E812" s="5"/>
    </row>
    <row r="813" spans="4:5" ht="14.25" customHeight="1" x14ac:dyDescent="0.2">
      <c r="D813" s="5"/>
      <c r="E813" s="5"/>
    </row>
    <row r="814" spans="4:5" ht="14.25" customHeight="1" x14ac:dyDescent="0.2">
      <c r="D814" s="5"/>
      <c r="E814" s="5"/>
    </row>
    <row r="815" spans="4:5" ht="14.25" customHeight="1" x14ac:dyDescent="0.2">
      <c r="D815" s="5"/>
      <c r="E815" s="5"/>
    </row>
    <row r="816" spans="4:5" ht="14.25" customHeight="1" x14ac:dyDescent="0.2">
      <c r="D816" s="5"/>
      <c r="E816" s="5"/>
    </row>
    <row r="817" spans="4:5" ht="14.25" customHeight="1" x14ac:dyDescent="0.2">
      <c r="D817" s="5"/>
      <c r="E817" s="5"/>
    </row>
    <row r="818" spans="4:5" ht="14.25" customHeight="1" x14ac:dyDescent="0.2">
      <c r="D818" s="5"/>
      <c r="E818" s="5"/>
    </row>
    <row r="819" spans="4:5" ht="14.25" customHeight="1" x14ac:dyDescent="0.2">
      <c r="D819" s="5"/>
      <c r="E819" s="5"/>
    </row>
    <row r="820" spans="4:5" ht="14.25" customHeight="1" x14ac:dyDescent="0.2">
      <c r="D820" s="5"/>
      <c r="E820" s="5"/>
    </row>
    <row r="821" spans="4:5" ht="14.25" customHeight="1" x14ac:dyDescent="0.2">
      <c r="D821" s="5"/>
      <c r="E821" s="5"/>
    </row>
    <row r="822" spans="4:5" ht="14.25" customHeight="1" x14ac:dyDescent="0.2">
      <c r="D822" s="5"/>
      <c r="E822" s="5"/>
    </row>
    <row r="823" spans="4:5" ht="14.25" customHeight="1" x14ac:dyDescent="0.2">
      <c r="D823" s="5"/>
      <c r="E823" s="5"/>
    </row>
    <row r="824" spans="4:5" ht="14.25" customHeight="1" x14ac:dyDescent="0.2">
      <c r="D824" s="5"/>
      <c r="E824" s="5"/>
    </row>
    <row r="825" spans="4:5" ht="14.25" customHeight="1" x14ac:dyDescent="0.2">
      <c r="D825" s="5"/>
      <c r="E825" s="5"/>
    </row>
    <row r="826" spans="4:5" ht="14.25" customHeight="1" x14ac:dyDescent="0.2">
      <c r="D826" s="5"/>
      <c r="E826" s="5"/>
    </row>
    <row r="827" spans="4:5" ht="14.25" customHeight="1" x14ac:dyDescent="0.2">
      <c r="D827" s="5"/>
      <c r="E827" s="5"/>
    </row>
    <row r="828" spans="4:5" ht="14.25" customHeight="1" x14ac:dyDescent="0.2">
      <c r="D828" s="5"/>
      <c r="E828" s="5"/>
    </row>
    <row r="829" spans="4:5" ht="14.25" customHeight="1" x14ac:dyDescent="0.2">
      <c r="D829" s="5"/>
      <c r="E829" s="5"/>
    </row>
    <row r="830" spans="4:5" ht="14.25" customHeight="1" x14ac:dyDescent="0.2">
      <c r="D830" s="5"/>
      <c r="E830" s="5"/>
    </row>
    <row r="831" spans="4:5" ht="14.25" customHeight="1" x14ac:dyDescent="0.2">
      <c r="D831" s="5"/>
      <c r="E831" s="5"/>
    </row>
    <row r="832" spans="4:5" ht="14.25" customHeight="1" x14ac:dyDescent="0.2">
      <c r="D832" s="5"/>
      <c r="E832" s="5"/>
    </row>
    <row r="833" spans="4:5" ht="14.25" customHeight="1" x14ac:dyDescent="0.2">
      <c r="D833" s="5"/>
      <c r="E833" s="5"/>
    </row>
    <row r="834" spans="4:5" ht="14.25" customHeight="1" x14ac:dyDescent="0.2">
      <c r="D834" s="5"/>
      <c r="E834" s="5"/>
    </row>
    <row r="835" spans="4:5" ht="14.25" customHeight="1" x14ac:dyDescent="0.2">
      <c r="D835" s="5"/>
      <c r="E835" s="5"/>
    </row>
    <row r="836" spans="4:5" ht="14.25" customHeight="1" x14ac:dyDescent="0.2">
      <c r="D836" s="5"/>
      <c r="E836" s="5"/>
    </row>
    <row r="837" spans="4:5" ht="14.25" customHeight="1" x14ac:dyDescent="0.2">
      <c r="D837" s="5"/>
      <c r="E837" s="5"/>
    </row>
    <row r="838" spans="4:5" ht="14.25" customHeight="1" x14ac:dyDescent="0.2">
      <c r="D838" s="5"/>
      <c r="E838" s="5"/>
    </row>
    <row r="839" spans="4:5" ht="14.25" customHeight="1" x14ac:dyDescent="0.2">
      <c r="D839" s="5"/>
      <c r="E839" s="5"/>
    </row>
    <row r="840" spans="4:5" ht="14.25" customHeight="1" x14ac:dyDescent="0.2">
      <c r="D840" s="5"/>
      <c r="E840" s="5"/>
    </row>
    <row r="841" spans="4:5" ht="14.25" customHeight="1" x14ac:dyDescent="0.2">
      <c r="D841" s="5"/>
      <c r="E841" s="5"/>
    </row>
    <row r="842" spans="4:5" ht="14.25" customHeight="1" x14ac:dyDescent="0.2">
      <c r="D842" s="5"/>
      <c r="E842" s="5"/>
    </row>
    <row r="843" spans="4:5" ht="14.25" customHeight="1" x14ac:dyDescent="0.2">
      <c r="D843" s="5"/>
      <c r="E843" s="5"/>
    </row>
    <row r="844" spans="4:5" ht="14.25" customHeight="1" x14ac:dyDescent="0.2">
      <c r="D844" s="5"/>
      <c r="E844" s="5"/>
    </row>
    <row r="845" spans="4:5" ht="14.25" customHeight="1" x14ac:dyDescent="0.2">
      <c r="D845" s="5"/>
      <c r="E845" s="5"/>
    </row>
    <row r="846" spans="4:5" ht="14.25" customHeight="1" x14ac:dyDescent="0.2">
      <c r="D846" s="5"/>
      <c r="E846" s="5"/>
    </row>
    <row r="847" spans="4:5" ht="14.25" customHeight="1" x14ac:dyDescent="0.2">
      <c r="D847" s="5"/>
      <c r="E847" s="5"/>
    </row>
    <row r="848" spans="4:5" ht="14.25" customHeight="1" x14ac:dyDescent="0.2">
      <c r="D848" s="5"/>
      <c r="E848" s="5"/>
    </row>
    <row r="849" spans="4:5" ht="14.25" customHeight="1" x14ac:dyDescent="0.2">
      <c r="D849" s="5"/>
      <c r="E849" s="5"/>
    </row>
    <row r="850" spans="4:5" ht="14.25" customHeight="1" x14ac:dyDescent="0.2">
      <c r="D850" s="5"/>
      <c r="E850" s="5"/>
    </row>
    <row r="851" spans="4:5" ht="14.25" customHeight="1" x14ac:dyDescent="0.2">
      <c r="D851" s="5"/>
      <c r="E851" s="5"/>
    </row>
    <row r="852" spans="4:5" ht="14.25" customHeight="1" x14ac:dyDescent="0.2">
      <c r="D852" s="5"/>
      <c r="E852" s="5"/>
    </row>
    <row r="853" spans="4:5" ht="14.25" customHeight="1" x14ac:dyDescent="0.2">
      <c r="D853" s="5"/>
      <c r="E853" s="5"/>
    </row>
    <row r="854" spans="4:5" ht="14.25" customHeight="1" x14ac:dyDescent="0.2">
      <c r="D854" s="5"/>
      <c r="E854" s="5"/>
    </row>
    <row r="855" spans="4:5" ht="14.25" customHeight="1" x14ac:dyDescent="0.2">
      <c r="D855" s="5"/>
      <c r="E855" s="5"/>
    </row>
    <row r="856" spans="4:5" ht="14.25" customHeight="1" x14ac:dyDescent="0.2">
      <c r="D856" s="5"/>
      <c r="E856" s="5"/>
    </row>
    <row r="857" spans="4:5" ht="14.25" customHeight="1" x14ac:dyDescent="0.2">
      <c r="D857" s="5"/>
      <c r="E857" s="5"/>
    </row>
    <row r="858" spans="4:5" ht="14.25" customHeight="1" x14ac:dyDescent="0.2">
      <c r="D858" s="5"/>
      <c r="E858" s="5"/>
    </row>
    <row r="859" spans="4:5" ht="14.25" customHeight="1" x14ac:dyDescent="0.2">
      <c r="D859" s="5"/>
      <c r="E859" s="5"/>
    </row>
    <row r="860" spans="4:5" ht="14.25" customHeight="1" x14ac:dyDescent="0.2">
      <c r="D860" s="5"/>
      <c r="E860" s="5"/>
    </row>
    <row r="861" spans="4:5" ht="14.25" customHeight="1" x14ac:dyDescent="0.2">
      <c r="D861" s="5"/>
      <c r="E861" s="5"/>
    </row>
    <row r="862" spans="4:5" ht="14.25" customHeight="1" x14ac:dyDescent="0.2">
      <c r="D862" s="5"/>
      <c r="E862" s="5"/>
    </row>
    <row r="863" spans="4:5" ht="14.25" customHeight="1" x14ac:dyDescent="0.2">
      <c r="D863" s="5"/>
      <c r="E863" s="5"/>
    </row>
    <row r="864" spans="4:5" ht="14.25" customHeight="1" x14ac:dyDescent="0.2">
      <c r="D864" s="5"/>
      <c r="E864" s="5"/>
    </row>
    <row r="865" spans="4:5" ht="14.25" customHeight="1" x14ac:dyDescent="0.2">
      <c r="D865" s="5"/>
      <c r="E865" s="5"/>
    </row>
    <row r="866" spans="4:5" ht="14.25" customHeight="1" x14ac:dyDescent="0.2">
      <c r="D866" s="5"/>
      <c r="E866" s="5"/>
    </row>
    <row r="867" spans="4:5" ht="14.25" customHeight="1" x14ac:dyDescent="0.2">
      <c r="D867" s="5"/>
      <c r="E867" s="5"/>
    </row>
    <row r="868" spans="4:5" ht="14.25" customHeight="1" x14ac:dyDescent="0.2">
      <c r="D868" s="5"/>
      <c r="E868" s="5"/>
    </row>
    <row r="869" spans="4:5" ht="14.25" customHeight="1" x14ac:dyDescent="0.2">
      <c r="D869" s="5"/>
      <c r="E869" s="5"/>
    </row>
    <row r="870" spans="4:5" ht="14.25" customHeight="1" x14ac:dyDescent="0.2">
      <c r="D870" s="5"/>
      <c r="E870" s="5"/>
    </row>
    <row r="871" spans="4:5" ht="14.25" customHeight="1" x14ac:dyDescent="0.2">
      <c r="D871" s="5"/>
      <c r="E871" s="5"/>
    </row>
    <row r="872" spans="4:5" ht="14.25" customHeight="1" x14ac:dyDescent="0.2">
      <c r="D872" s="5"/>
      <c r="E872" s="5"/>
    </row>
    <row r="873" spans="4:5" ht="14.25" customHeight="1" x14ac:dyDescent="0.2">
      <c r="D873" s="5"/>
      <c r="E873" s="5"/>
    </row>
    <row r="874" spans="4:5" ht="14.25" customHeight="1" x14ac:dyDescent="0.2">
      <c r="D874" s="5"/>
      <c r="E874" s="5"/>
    </row>
    <row r="875" spans="4:5" ht="14.25" customHeight="1" x14ac:dyDescent="0.2">
      <c r="D875" s="5"/>
      <c r="E875" s="5"/>
    </row>
    <row r="876" spans="4:5" ht="14.25" customHeight="1" x14ac:dyDescent="0.2">
      <c r="D876" s="5"/>
      <c r="E876" s="5"/>
    </row>
    <row r="877" spans="4:5" ht="14.25" customHeight="1" x14ac:dyDescent="0.2">
      <c r="D877" s="5"/>
      <c r="E877" s="5"/>
    </row>
    <row r="878" spans="4:5" ht="14.25" customHeight="1" x14ac:dyDescent="0.2">
      <c r="D878" s="5"/>
      <c r="E878" s="5"/>
    </row>
    <row r="879" spans="4:5" ht="14.25" customHeight="1" x14ac:dyDescent="0.2">
      <c r="D879" s="5"/>
      <c r="E879" s="5"/>
    </row>
    <row r="880" spans="4:5" ht="14.25" customHeight="1" x14ac:dyDescent="0.2">
      <c r="D880" s="5"/>
      <c r="E880" s="5"/>
    </row>
    <row r="881" spans="4:5" ht="14.25" customHeight="1" x14ac:dyDescent="0.2">
      <c r="D881" s="5"/>
      <c r="E881" s="5"/>
    </row>
    <row r="882" spans="4:5" ht="14.25" customHeight="1" x14ac:dyDescent="0.2">
      <c r="D882" s="5"/>
      <c r="E882" s="5"/>
    </row>
    <row r="883" spans="4:5" ht="14.25" customHeight="1" x14ac:dyDescent="0.2">
      <c r="D883" s="5"/>
      <c r="E883" s="5"/>
    </row>
    <row r="884" spans="4:5" ht="14.25" customHeight="1" x14ac:dyDescent="0.2">
      <c r="D884" s="5"/>
      <c r="E884" s="5"/>
    </row>
    <row r="885" spans="4:5" ht="14.25" customHeight="1" x14ac:dyDescent="0.2">
      <c r="D885" s="5"/>
      <c r="E885" s="5"/>
    </row>
    <row r="886" spans="4:5" ht="14.25" customHeight="1" x14ac:dyDescent="0.2">
      <c r="D886" s="5"/>
      <c r="E886" s="5"/>
    </row>
    <row r="887" spans="4:5" ht="14.25" customHeight="1" x14ac:dyDescent="0.2">
      <c r="D887" s="5"/>
      <c r="E887" s="5"/>
    </row>
    <row r="888" spans="4:5" ht="14.25" customHeight="1" x14ac:dyDescent="0.2">
      <c r="D888" s="5"/>
      <c r="E888" s="5"/>
    </row>
    <row r="889" spans="4:5" ht="14.25" customHeight="1" x14ac:dyDescent="0.2">
      <c r="D889" s="5"/>
      <c r="E889" s="5"/>
    </row>
    <row r="890" spans="4:5" ht="14.25" customHeight="1" x14ac:dyDescent="0.2">
      <c r="D890" s="5"/>
      <c r="E890" s="5"/>
    </row>
    <row r="891" spans="4:5" ht="14.25" customHeight="1" x14ac:dyDescent="0.2">
      <c r="D891" s="5"/>
      <c r="E891" s="5"/>
    </row>
    <row r="892" spans="4:5" ht="14.25" customHeight="1" x14ac:dyDescent="0.2">
      <c r="D892" s="5"/>
      <c r="E892" s="5"/>
    </row>
    <row r="893" spans="4:5" ht="14.25" customHeight="1" x14ac:dyDescent="0.2">
      <c r="D893" s="5"/>
      <c r="E893" s="5"/>
    </row>
    <row r="894" spans="4:5" ht="14.25" customHeight="1" x14ac:dyDescent="0.2">
      <c r="D894" s="5"/>
      <c r="E894" s="5"/>
    </row>
    <row r="895" spans="4:5" ht="14.25" customHeight="1" x14ac:dyDescent="0.2">
      <c r="D895" s="5"/>
      <c r="E895" s="5"/>
    </row>
    <row r="896" spans="4:5" ht="14.25" customHeight="1" x14ac:dyDescent="0.2">
      <c r="D896" s="5"/>
      <c r="E896" s="5"/>
    </row>
    <row r="897" spans="4:5" ht="14.25" customHeight="1" x14ac:dyDescent="0.2">
      <c r="D897" s="5"/>
      <c r="E897" s="5"/>
    </row>
    <row r="898" spans="4:5" ht="14.25" customHeight="1" x14ac:dyDescent="0.2">
      <c r="D898" s="5"/>
      <c r="E898" s="5"/>
    </row>
    <row r="899" spans="4:5" ht="14.25" customHeight="1" x14ac:dyDescent="0.2">
      <c r="D899" s="5"/>
      <c r="E899" s="5"/>
    </row>
    <row r="900" spans="4:5" ht="14.25" customHeight="1" x14ac:dyDescent="0.2">
      <c r="D900" s="5"/>
      <c r="E900" s="5"/>
    </row>
    <row r="901" spans="4:5" ht="14.25" customHeight="1" x14ac:dyDescent="0.2">
      <c r="D901" s="5"/>
      <c r="E901" s="5"/>
    </row>
    <row r="902" spans="4:5" ht="14.25" customHeight="1" x14ac:dyDescent="0.2">
      <c r="D902" s="5"/>
      <c r="E902" s="5"/>
    </row>
    <row r="903" spans="4:5" ht="14.25" customHeight="1" x14ac:dyDescent="0.2">
      <c r="D903" s="5"/>
      <c r="E903" s="5"/>
    </row>
    <row r="904" spans="4:5" ht="14.25" customHeight="1" x14ac:dyDescent="0.2">
      <c r="D904" s="5"/>
      <c r="E904" s="5"/>
    </row>
    <row r="905" spans="4:5" ht="14.25" customHeight="1" x14ac:dyDescent="0.2">
      <c r="D905" s="5"/>
      <c r="E905" s="5"/>
    </row>
    <row r="906" spans="4:5" ht="14.25" customHeight="1" x14ac:dyDescent="0.2">
      <c r="D906" s="5"/>
      <c r="E906" s="5"/>
    </row>
    <row r="907" spans="4:5" ht="14.25" customHeight="1" x14ac:dyDescent="0.2">
      <c r="D907" s="5"/>
      <c r="E907" s="5"/>
    </row>
    <row r="908" spans="4:5" ht="14.25" customHeight="1" x14ac:dyDescent="0.2">
      <c r="D908" s="5"/>
      <c r="E908" s="5"/>
    </row>
    <row r="909" spans="4:5" ht="14.25" customHeight="1" x14ac:dyDescent="0.2">
      <c r="D909" s="5"/>
      <c r="E909" s="5"/>
    </row>
    <row r="910" spans="4:5" ht="14.25" customHeight="1" x14ac:dyDescent="0.2">
      <c r="D910" s="5"/>
      <c r="E910" s="5"/>
    </row>
    <row r="911" spans="4:5" ht="14.25" customHeight="1" x14ac:dyDescent="0.2">
      <c r="D911" s="5"/>
      <c r="E911" s="5"/>
    </row>
    <row r="912" spans="4:5" ht="14.25" customHeight="1" x14ac:dyDescent="0.2">
      <c r="D912" s="5"/>
      <c r="E912" s="5"/>
    </row>
    <row r="913" spans="4:5" ht="14.25" customHeight="1" x14ac:dyDescent="0.2">
      <c r="D913" s="5"/>
      <c r="E913" s="5"/>
    </row>
    <row r="914" spans="4:5" ht="14.25" customHeight="1" x14ac:dyDescent="0.2">
      <c r="D914" s="5"/>
      <c r="E914" s="5"/>
    </row>
    <row r="915" spans="4:5" ht="14.25" customHeight="1" x14ac:dyDescent="0.2">
      <c r="D915" s="5"/>
      <c r="E915" s="5"/>
    </row>
    <row r="916" spans="4:5" ht="14.25" customHeight="1" x14ac:dyDescent="0.2">
      <c r="D916" s="5"/>
      <c r="E916" s="5"/>
    </row>
    <row r="917" spans="4:5" ht="14.25" customHeight="1" x14ac:dyDescent="0.2">
      <c r="D917" s="5"/>
      <c r="E917" s="5"/>
    </row>
    <row r="918" spans="4:5" ht="14.25" customHeight="1" x14ac:dyDescent="0.2">
      <c r="D918" s="5"/>
      <c r="E918" s="5"/>
    </row>
    <row r="919" spans="4:5" ht="14.25" customHeight="1" x14ac:dyDescent="0.2">
      <c r="D919" s="5"/>
      <c r="E919" s="5"/>
    </row>
    <row r="920" spans="4:5" ht="14.25" customHeight="1" x14ac:dyDescent="0.2">
      <c r="D920" s="5"/>
      <c r="E920" s="5"/>
    </row>
    <row r="921" spans="4:5" ht="14.25" customHeight="1" x14ac:dyDescent="0.2">
      <c r="D921" s="5"/>
      <c r="E921" s="5"/>
    </row>
    <row r="922" spans="4:5" ht="14.25" customHeight="1" x14ac:dyDescent="0.2">
      <c r="D922" s="5"/>
      <c r="E922" s="5"/>
    </row>
    <row r="923" spans="4:5" ht="14.25" customHeight="1" x14ac:dyDescent="0.2">
      <c r="D923" s="5"/>
      <c r="E923" s="5"/>
    </row>
    <row r="924" spans="4:5" ht="14.25" customHeight="1" x14ac:dyDescent="0.2">
      <c r="D924" s="5"/>
      <c r="E924" s="5"/>
    </row>
    <row r="925" spans="4:5" ht="14.25" customHeight="1" x14ac:dyDescent="0.2">
      <c r="D925" s="5"/>
      <c r="E925" s="5"/>
    </row>
    <row r="926" spans="4:5" ht="14.25" customHeight="1" x14ac:dyDescent="0.2">
      <c r="D926" s="5"/>
      <c r="E926" s="5"/>
    </row>
    <row r="927" spans="4:5" ht="14.25" customHeight="1" x14ac:dyDescent="0.2">
      <c r="D927" s="5"/>
      <c r="E927" s="5"/>
    </row>
    <row r="928" spans="4:5" ht="14.25" customHeight="1" x14ac:dyDescent="0.2">
      <c r="D928" s="5"/>
      <c r="E928" s="5"/>
    </row>
    <row r="929" spans="4:5" ht="14.25" customHeight="1" x14ac:dyDescent="0.2">
      <c r="D929" s="5"/>
      <c r="E929" s="5"/>
    </row>
    <row r="930" spans="4:5" ht="14.25" customHeight="1" x14ac:dyDescent="0.2">
      <c r="D930" s="5"/>
      <c r="E930" s="5"/>
    </row>
    <row r="931" spans="4:5" ht="14.25" customHeight="1" x14ac:dyDescent="0.2">
      <c r="D931" s="5"/>
      <c r="E931" s="5"/>
    </row>
    <row r="932" spans="4:5" ht="14.25" customHeight="1" x14ac:dyDescent="0.2">
      <c r="D932" s="5"/>
      <c r="E932" s="5"/>
    </row>
    <row r="933" spans="4:5" ht="14.25" customHeight="1" x14ac:dyDescent="0.2">
      <c r="D933" s="5"/>
      <c r="E933" s="5"/>
    </row>
    <row r="934" spans="4:5" ht="14.25" customHeight="1" x14ac:dyDescent="0.2">
      <c r="D934" s="5"/>
      <c r="E934" s="5"/>
    </row>
    <row r="935" spans="4:5" ht="14.25" customHeight="1" x14ac:dyDescent="0.2">
      <c r="D935" s="5"/>
      <c r="E935" s="5"/>
    </row>
    <row r="936" spans="4:5" ht="14.25" customHeight="1" x14ac:dyDescent="0.2">
      <c r="D936" s="5"/>
      <c r="E936" s="5"/>
    </row>
    <row r="937" spans="4:5" ht="14.25" customHeight="1" x14ac:dyDescent="0.2">
      <c r="D937" s="5"/>
      <c r="E937" s="5"/>
    </row>
    <row r="938" spans="4:5" ht="14.25" customHeight="1" x14ac:dyDescent="0.2">
      <c r="D938" s="5"/>
      <c r="E938" s="5"/>
    </row>
    <row r="939" spans="4:5" ht="14.25" customHeight="1" x14ac:dyDescent="0.2">
      <c r="D939" s="5"/>
      <c r="E939" s="5"/>
    </row>
    <row r="940" spans="4:5" ht="14.25" customHeight="1" x14ac:dyDescent="0.2">
      <c r="D940" s="5"/>
      <c r="E940" s="5"/>
    </row>
    <row r="941" spans="4:5" ht="14.25" customHeight="1" x14ac:dyDescent="0.2">
      <c r="D941" s="5"/>
      <c r="E941" s="5"/>
    </row>
    <row r="942" spans="4:5" ht="14.25" customHeight="1" x14ac:dyDescent="0.2">
      <c r="D942" s="5"/>
      <c r="E942" s="5"/>
    </row>
    <row r="943" spans="4:5" ht="14.25" customHeight="1" x14ac:dyDescent="0.2">
      <c r="D943" s="5"/>
      <c r="E943" s="5"/>
    </row>
    <row r="944" spans="4:5" ht="14.25" customHeight="1" x14ac:dyDescent="0.2">
      <c r="D944" s="5"/>
      <c r="E944" s="5"/>
    </row>
    <row r="945" spans="4:5" ht="14.25" customHeight="1" x14ac:dyDescent="0.2">
      <c r="D945" s="5"/>
      <c r="E945" s="5"/>
    </row>
    <row r="946" spans="4:5" ht="14.25" customHeight="1" x14ac:dyDescent="0.2">
      <c r="D946" s="5"/>
      <c r="E946" s="5"/>
    </row>
    <row r="947" spans="4:5" ht="14.25" customHeight="1" x14ac:dyDescent="0.2">
      <c r="D947" s="5"/>
      <c r="E947" s="5"/>
    </row>
    <row r="948" spans="4:5" ht="14.25" customHeight="1" x14ac:dyDescent="0.2">
      <c r="D948" s="5"/>
      <c r="E948" s="5"/>
    </row>
    <row r="949" spans="4:5" ht="14.25" customHeight="1" x14ac:dyDescent="0.2">
      <c r="D949" s="5"/>
      <c r="E949" s="5"/>
    </row>
    <row r="950" spans="4:5" ht="14.25" customHeight="1" x14ac:dyDescent="0.2">
      <c r="D950" s="5"/>
      <c r="E950" s="5"/>
    </row>
    <row r="951" spans="4:5" ht="14.25" customHeight="1" x14ac:dyDescent="0.2">
      <c r="D951" s="5"/>
      <c r="E951" s="5"/>
    </row>
    <row r="952" spans="4:5" ht="14.25" customHeight="1" x14ac:dyDescent="0.2">
      <c r="D952" s="5"/>
      <c r="E952" s="5"/>
    </row>
    <row r="953" spans="4:5" ht="14.25" customHeight="1" x14ac:dyDescent="0.2">
      <c r="D953" s="5"/>
      <c r="E953" s="5"/>
    </row>
    <row r="954" spans="4:5" ht="14.25" customHeight="1" x14ac:dyDescent="0.2">
      <c r="D954" s="5"/>
      <c r="E954" s="5"/>
    </row>
    <row r="955" spans="4:5" ht="14.25" customHeight="1" x14ac:dyDescent="0.2">
      <c r="D955" s="5"/>
      <c r="E955" s="5"/>
    </row>
    <row r="956" spans="4:5" ht="14.25" customHeight="1" x14ac:dyDescent="0.2">
      <c r="D956" s="5"/>
      <c r="E956" s="5"/>
    </row>
    <row r="957" spans="4:5" ht="14.25" customHeight="1" x14ac:dyDescent="0.2">
      <c r="D957" s="5"/>
      <c r="E957" s="5"/>
    </row>
    <row r="958" spans="4:5" ht="14.25" customHeight="1" x14ac:dyDescent="0.2">
      <c r="D958" s="5"/>
      <c r="E958" s="5"/>
    </row>
    <row r="959" spans="4:5" ht="14.25" customHeight="1" x14ac:dyDescent="0.2">
      <c r="D959" s="5"/>
      <c r="E959" s="5"/>
    </row>
    <row r="960" spans="4:5" ht="14.25" customHeight="1" x14ac:dyDescent="0.2">
      <c r="D960" s="5"/>
      <c r="E960" s="5"/>
    </row>
    <row r="961" spans="4:5" ht="14.25" customHeight="1" x14ac:dyDescent="0.2">
      <c r="D961" s="5"/>
      <c r="E961" s="5"/>
    </row>
    <row r="962" spans="4:5" ht="14.25" customHeight="1" x14ac:dyDescent="0.2">
      <c r="D962" s="5"/>
      <c r="E962" s="5"/>
    </row>
    <row r="963" spans="4:5" ht="14.25" customHeight="1" x14ac:dyDescent="0.2">
      <c r="D963" s="5"/>
      <c r="E963" s="5"/>
    </row>
    <row r="964" spans="4:5" ht="14.25" customHeight="1" x14ac:dyDescent="0.2">
      <c r="D964" s="5"/>
      <c r="E964" s="5"/>
    </row>
    <row r="965" spans="4:5" ht="14.25" customHeight="1" x14ac:dyDescent="0.2">
      <c r="D965" s="5"/>
      <c r="E965" s="5"/>
    </row>
    <row r="966" spans="4:5" ht="14.25" customHeight="1" x14ac:dyDescent="0.2">
      <c r="D966" s="5"/>
      <c r="E966" s="5"/>
    </row>
    <row r="967" spans="4:5" ht="14.25" customHeight="1" x14ac:dyDescent="0.2">
      <c r="D967" s="5"/>
      <c r="E967" s="5"/>
    </row>
    <row r="968" spans="4:5" ht="14.25" customHeight="1" x14ac:dyDescent="0.2">
      <c r="D968" s="5"/>
      <c r="E968" s="5"/>
    </row>
    <row r="969" spans="4:5" ht="14.25" customHeight="1" x14ac:dyDescent="0.2">
      <c r="D969" s="5"/>
      <c r="E969" s="5"/>
    </row>
    <row r="970" spans="4:5" ht="14.25" customHeight="1" x14ac:dyDescent="0.2">
      <c r="D970" s="5"/>
      <c r="E970" s="5"/>
    </row>
    <row r="971" spans="4:5" ht="14.25" customHeight="1" x14ac:dyDescent="0.2">
      <c r="D971" s="5"/>
      <c r="E971" s="5"/>
    </row>
    <row r="972" spans="4:5" ht="14.25" customHeight="1" x14ac:dyDescent="0.2">
      <c r="D972" s="5"/>
      <c r="E972" s="5"/>
    </row>
    <row r="973" spans="4:5" ht="14.25" customHeight="1" x14ac:dyDescent="0.2">
      <c r="D973" s="5"/>
      <c r="E973" s="5"/>
    </row>
    <row r="974" spans="4:5" ht="14.25" customHeight="1" x14ac:dyDescent="0.2">
      <c r="D974" s="5"/>
      <c r="E974" s="5"/>
    </row>
    <row r="975" spans="4:5" ht="14.25" customHeight="1" x14ac:dyDescent="0.2">
      <c r="D975" s="5"/>
      <c r="E975" s="5"/>
    </row>
    <row r="976" spans="4:5" ht="14.25" customHeight="1" x14ac:dyDescent="0.2">
      <c r="D976" s="5"/>
      <c r="E976" s="5"/>
    </row>
    <row r="977" spans="4:5" ht="14.25" customHeight="1" x14ac:dyDescent="0.2">
      <c r="D977" s="5"/>
      <c r="E977" s="5"/>
    </row>
    <row r="978" spans="4:5" ht="14.25" customHeight="1" x14ac:dyDescent="0.2">
      <c r="D978" s="5"/>
      <c r="E978" s="5"/>
    </row>
    <row r="979" spans="4:5" ht="14.25" customHeight="1" x14ac:dyDescent="0.2">
      <c r="D979" s="5"/>
      <c r="E979" s="5"/>
    </row>
    <row r="980" spans="4:5" ht="14.25" customHeight="1" x14ac:dyDescent="0.2">
      <c r="D980" s="5"/>
      <c r="E980" s="5"/>
    </row>
    <row r="981" spans="4:5" ht="14.25" customHeight="1" x14ac:dyDescent="0.2">
      <c r="D981" s="5"/>
      <c r="E981" s="5"/>
    </row>
    <row r="982" spans="4:5" ht="14.25" customHeight="1" x14ac:dyDescent="0.2">
      <c r="D982" s="5"/>
      <c r="E982" s="5"/>
    </row>
    <row r="983" spans="4:5" ht="14.25" customHeight="1" x14ac:dyDescent="0.2">
      <c r="D983" s="5"/>
      <c r="E983" s="5"/>
    </row>
    <row r="984" spans="4:5" ht="14.25" customHeight="1" x14ac:dyDescent="0.2">
      <c r="D984" s="5"/>
      <c r="E984" s="5"/>
    </row>
    <row r="985" spans="4:5" ht="14.25" customHeight="1" x14ac:dyDescent="0.2">
      <c r="D985" s="5"/>
      <c r="E985" s="5"/>
    </row>
    <row r="986" spans="4:5" ht="14.25" customHeight="1" x14ac:dyDescent="0.2">
      <c r="D986" s="5"/>
      <c r="E986" s="5"/>
    </row>
    <row r="987" spans="4:5" ht="14.25" customHeight="1" x14ac:dyDescent="0.2">
      <c r="D987" s="5"/>
      <c r="E987" s="5"/>
    </row>
    <row r="988" spans="4:5" ht="14.25" customHeight="1" x14ac:dyDescent="0.2">
      <c r="D988" s="5"/>
      <c r="E988" s="5"/>
    </row>
    <row r="989" spans="4:5" ht="14.25" customHeight="1" x14ac:dyDescent="0.2">
      <c r="D989" s="5"/>
      <c r="E989" s="5"/>
    </row>
    <row r="990" spans="4:5" ht="14.25" customHeight="1" x14ac:dyDescent="0.2">
      <c r="D990" s="5"/>
      <c r="E990" s="5"/>
    </row>
    <row r="991" spans="4:5" ht="14.25" customHeight="1" x14ac:dyDescent="0.2">
      <c r="D991" s="5"/>
      <c r="E991" s="5"/>
    </row>
    <row r="992" spans="4:5" ht="14.25" customHeight="1" x14ac:dyDescent="0.2">
      <c r="D992" s="5"/>
      <c r="E992" s="5"/>
    </row>
    <row r="993" spans="4:5" ht="14.25" customHeight="1" x14ac:dyDescent="0.2">
      <c r="D993" s="5"/>
      <c r="E993" s="5"/>
    </row>
    <row r="994" spans="4:5" ht="14.25" customHeight="1" x14ac:dyDescent="0.2">
      <c r="D994" s="5"/>
      <c r="E994" s="5"/>
    </row>
    <row r="995" spans="4:5" ht="14.25" customHeight="1" x14ac:dyDescent="0.2">
      <c r="D995" s="5"/>
      <c r="E995" s="5"/>
    </row>
    <row r="996" spans="4:5" ht="14.25" customHeight="1" x14ac:dyDescent="0.2">
      <c r="D996" s="5"/>
      <c r="E996" s="5"/>
    </row>
    <row r="997" spans="4:5" ht="14.25" customHeight="1" x14ac:dyDescent="0.2">
      <c r="D997" s="5"/>
      <c r="E997" s="5"/>
    </row>
    <row r="998" spans="4:5" ht="14.25" customHeight="1" x14ac:dyDescent="0.2">
      <c r="D998" s="5"/>
      <c r="E998" s="5"/>
    </row>
    <row r="999" spans="4:5" ht="14.25" customHeight="1" x14ac:dyDescent="0.2">
      <c r="D999" s="5"/>
      <c r="E999" s="5"/>
    </row>
    <row r="1000" spans="4:5" ht="14.25" customHeight="1" x14ac:dyDescent="0.2">
      <c r="D1000" s="5"/>
      <c r="E1000" s="5"/>
    </row>
  </sheetData>
  <mergeCells count="11">
    <mergeCell ref="E35:E42"/>
    <mergeCell ref="E43:E47"/>
    <mergeCell ref="E26:E34"/>
    <mergeCell ref="E48:E57"/>
    <mergeCell ref="B1:E1"/>
    <mergeCell ref="B19:B25"/>
    <mergeCell ref="E19:E25"/>
    <mergeCell ref="B26:B34"/>
    <mergeCell ref="B35:B42"/>
    <mergeCell ref="B43:B47"/>
    <mergeCell ref="B48:B57"/>
  </mergeCells>
  <pageMargins left="0.7" right="0.7" top="0.75" bottom="0.75"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L1000"/>
  <sheetViews>
    <sheetView workbookViewId="0"/>
  </sheetViews>
  <sheetFormatPr defaultColWidth="12.625" defaultRowHeight="15" customHeight="1" x14ac:dyDescent="0.2"/>
  <cols>
    <col min="1" max="1" width="8.625" customWidth="1"/>
    <col min="2" max="3" width="48.625" customWidth="1"/>
    <col min="4" max="4" width="14.75" customWidth="1"/>
    <col min="5" max="10" width="10.625" customWidth="1"/>
    <col min="11" max="26" width="8.625" customWidth="1"/>
  </cols>
  <sheetData>
    <row r="1" spans="2:12" ht="14.25" customHeight="1" x14ac:dyDescent="0.2"/>
    <row r="2" spans="2:12" ht="14.25" customHeight="1" x14ac:dyDescent="0.2">
      <c r="B2" s="73" t="s">
        <v>56054</v>
      </c>
      <c r="C2" s="73" t="s">
        <v>5</v>
      </c>
      <c r="D2" s="73" t="s">
        <v>56055</v>
      </c>
      <c r="E2" s="73" t="s">
        <v>1565</v>
      </c>
      <c r="F2" s="73" t="s">
        <v>1558</v>
      </c>
      <c r="G2" s="73" t="s">
        <v>1563</v>
      </c>
      <c r="H2" s="73" t="s">
        <v>1567</v>
      </c>
      <c r="I2" s="73" t="s">
        <v>1568</v>
      </c>
      <c r="J2" s="73" t="s">
        <v>1564</v>
      </c>
    </row>
    <row r="3" spans="2:12" ht="14.25" customHeight="1" x14ac:dyDescent="0.2">
      <c r="B3" s="74" t="s">
        <v>25</v>
      </c>
      <c r="C3" s="75" t="s">
        <v>197</v>
      </c>
      <c r="D3" s="76">
        <v>900</v>
      </c>
      <c r="E3" s="76">
        <v>245</v>
      </c>
      <c r="F3" s="76">
        <v>95</v>
      </c>
      <c r="G3" s="76">
        <v>115</v>
      </c>
      <c r="H3" s="76">
        <v>126</v>
      </c>
      <c r="I3" s="76">
        <v>193</v>
      </c>
      <c r="J3" s="76">
        <v>190</v>
      </c>
    </row>
    <row r="4" spans="2:12" ht="14.25" customHeight="1" x14ac:dyDescent="0.2">
      <c r="B4" s="468" t="s">
        <v>220</v>
      </c>
      <c r="C4" s="75" t="s">
        <v>221</v>
      </c>
      <c r="D4" s="76">
        <v>1600</v>
      </c>
      <c r="E4" s="76">
        <v>400</v>
      </c>
      <c r="F4" s="76">
        <v>206</v>
      </c>
      <c r="G4" s="76">
        <v>153</v>
      </c>
      <c r="H4" s="76">
        <v>290</v>
      </c>
      <c r="I4" s="76">
        <v>300</v>
      </c>
      <c r="J4" s="76">
        <v>325</v>
      </c>
    </row>
    <row r="5" spans="2:12" ht="14.25" customHeight="1" x14ac:dyDescent="0.2">
      <c r="B5" s="471"/>
      <c r="C5" s="75" t="s">
        <v>56056</v>
      </c>
      <c r="D5" s="76">
        <v>1731</v>
      </c>
      <c r="E5" s="76">
        <v>400</v>
      </c>
      <c r="F5" s="76">
        <v>245</v>
      </c>
      <c r="G5" s="76">
        <v>130</v>
      </c>
      <c r="H5" s="76">
        <v>314</v>
      </c>
      <c r="I5" s="76">
        <v>321</v>
      </c>
      <c r="J5" s="76">
        <v>325</v>
      </c>
    </row>
    <row r="6" spans="2:12" ht="14.25" customHeight="1" x14ac:dyDescent="0.2">
      <c r="B6" s="469"/>
      <c r="C6" s="75" t="s">
        <v>252</v>
      </c>
      <c r="D6" s="76">
        <v>1400</v>
      </c>
      <c r="E6" s="76">
        <v>230</v>
      </c>
      <c r="F6" s="76">
        <v>152</v>
      </c>
      <c r="G6" s="76">
        <v>102</v>
      </c>
      <c r="H6" s="76">
        <v>245</v>
      </c>
      <c r="I6" s="76">
        <v>215</v>
      </c>
      <c r="J6" s="76">
        <v>170</v>
      </c>
    </row>
    <row r="7" spans="2:12" ht="14.25" customHeight="1" x14ac:dyDescent="0.2"/>
    <row r="8" spans="2:12" ht="14.25" customHeight="1" x14ac:dyDescent="0.2"/>
    <row r="9" spans="2:12" ht="14.25" customHeight="1" x14ac:dyDescent="0.2">
      <c r="B9" s="73" t="s">
        <v>56054</v>
      </c>
      <c r="C9" s="73" t="s">
        <v>5</v>
      </c>
      <c r="D9" s="73" t="s">
        <v>56055</v>
      </c>
      <c r="E9" s="73" t="s">
        <v>1565</v>
      </c>
      <c r="F9" s="73" t="s">
        <v>1558</v>
      </c>
      <c r="G9" s="73" t="s">
        <v>1563</v>
      </c>
      <c r="H9" s="73" t="s">
        <v>1567</v>
      </c>
      <c r="I9" s="73" t="s">
        <v>1568</v>
      </c>
      <c r="J9" s="73" t="s">
        <v>1564</v>
      </c>
    </row>
    <row r="10" spans="2:12" ht="14.25" customHeight="1" x14ac:dyDescent="0.2">
      <c r="B10" s="468" t="s">
        <v>287</v>
      </c>
      <c r="C10" s="75" t="s">
        <v>288</v>
      </c>
      <c r="D10" s="76">
        <v>3300</v>
      </c>
      <c r="E10" s="76">
        <v>840</v>
      </c>
      <c r="F10" s="76">
        <v>442</v>
      </c>
      <c r="G10" s="76">
        <v>395</v>
      </c>
      <c r="H10" s="76">
        <v>586</v>
      </c>
      <c r="I10" s="76">
        <v>810</v>
      </c>
      <c r="J10" s="76">
        <v>687</v>
      </c>
    </row>
    <row r="11" spans="2:12" ht="14.25" customHeight="1" x14ac:dyDescent="0.2">
      <c r="B11" s="469"/>
      <c r="C11" s="75" t="s">
        <v>302</v>
      </c>
      <c r="D11" s="76">
        <v>1109</v>
      </c>
      <c r="E11" s="76">
        <v>258</v>
      </c>
      <c r="F11" s="76">
        <v>125</v>
      </c>
      <c r="G11" s="76"/>
      <c r="H11" s="76">
        <v>182</v>
      </c>
      <c r="I11" s="76">
        <v>219</v>
      </c>
      <c r="J11" s="76">
        <v>209</v>
      </c>
      <c r="L11" s="77"/>
    </row>
    <row r="12" spans="2:12" ht="14.25" customHeight="1" x14ac:dyDescent="0.2">
      <c r="B12" s="468" t="s">
        <v>56057</v>
      </c>
      <c r="C12" s="75" t="s">
        <v>315</v>
      </c>
      <c r="D12" s="76">
        <v>1550</v>
      </c>
      <c r="E12" s="76">
        <v>330</v>
      </c>
      <c r="F12" s="76">
        <v>195</v>
      </c>
      <c r="G12" s="76">
        <v>165</v>
      </c>
      <c r="H12" s="76">
        <v>240</v>
      </c>
      <c r="I12" s="76">
        <v>309</v>
      </c>
      <c r="J12" s="76">
        <v>270</v>
      </c>
    </row>
    <row r="13" spans="2:12" ht="14.25" customHeight="1" x14ac:dyDescent="0.2">
      <c r="B13" s="469"/>
      <c r="C13" s="75" t="s">
        <v>317</v>
      </c>
      <c r="D13" s="76">
        <v>370</v>
      </c>
      <c r="E13" s="76">
        <v>81</v>
      </c>
      <c r="F13" s="76">
        <v>48</v>
      </c>
      <c r="G13" s="76">
        <v>41</v>
      </c>
      <c r="H13" s="76">
        <v>59</v>
      </c>
      <c r="I13" s="76">
        <v>63</v>
      </c>
      <c r="J13" s="76">
        <v>67</v>
      </c>
    </row>
    <row r="14" spans="2:12" ht="14.25" customHeight="1" x14ac:dyDescent="0.2"/>
    <row r="15" spans="2:12" ht="14.25" customHeight="1" x14ac:dyDescent="0.2"/>
    <row r="16" spans="2:12" ht="14.25" customHeight="1" x14ac:dyDescent="0.2">
      <c r="B16" s="73" t="s">
        <v>56054</v>
      </c>
      <c r="C16" s="73" t="s">
        <v>5</v>
      </c>
      <c r="D16" s="73" t="s">
        <v>56055</v>
      </c>
      <c r="E16" s="73" t="s">
        <v>1565</v>
      </c>
      <c r="F16" s="73" t="s">
        <v>1558</v>
      </c>
      <c r="G16" s="73" t="s">
        <v>1563</v>
      </c>
      <c r="H16" s="73" t="s">
        <v>1567</v>
      </c>
      <c r="I16" s="73" t="s">
        <v>1568</v>
      </c>
      <c r="J16" s="73" t="s">
        <v>1564</v>
      </c>
    </row>
    <row r="17" spans="2:10" ht="14.25" customHeight="1" x14ac:dyDescent="0.2">
      <c r="B17" s="468" t="s">
        <v>347</v>
      </c>
      <c r="C17" s="75" t="s">
        <v>348</v>
      </c>
      <c r="D17" s="76">
        <v>28</v>
      </c>
      <c r="E17" s="76">
        <v>5</v>
      </c>
      <c r="F17" s="76">
        <v>2</v>
      </c>
      <c r="G17" s="76">
        <v>5</v>
      </c>
      <c r="H17" s="76">
        <v>4</v>
      </c>
      <c r="I17" s="76">
        <v>6</v>
      </c>
      <c r="J17" s="76">
        <v>5</v>
      </c>
    </row>
    <row r="18" spans="2:10" ht="14.25" customHeight="1" x14ac:dyDescent="0.2">
      <c r="B18" s="471"/>
      <c r="C18" s="75" t="s">
        <v>357</v>
      </c>
      <c r="D18" s="76">
        <v>540</v>
      </c>
      <c r="E18" s="76">
        <v>150</v>
      </c>
      <c r="F18" s="76">
        <v>60</v>
      </c>
      <c r="G18" s="76">
        <v>60</v>
      </c>
      <c r="H18" s="76">
        <v>81</v>
      </c>
      <c r="I18" s="76">
        <v>131</v>
      </c>
      <c r="J18" s="76">
        <v>120</v>
      </c>
    </row>
    <row r="19" spans="2:10" ht="14.25" customHeight="1" x14ac:dyDescent="0.2">
      <c r="B19" s="468" t="s">
        <v>391</v>
      </c>
      <c r="C19" s="75" t="s">
        <v>56058</v>
      </c>
      <c r="D19" s="76">
        <v>150</v>
      </c>
      <c r="E19" s="76" t="s">
        <v>507</v>
      </c>
      <c r="F19" s="76" t="s">
        <v>507</v>
      </c>
      <c r="G19" s="76" t="s">
        <v>507</v>
      </c>
      <c r="H19" s="76" t="s">
        <v>507</v>
      </c>
      <c r="I19" s="76" t="s">
        <v>507</v>
      </c>
      <c r="J19" s="76" t="s">
        <v>507</v>
      </c>
    </row>
    <row r="20" spans="2:10" ht="14.25" customHeight="1" x14ac:dyDescent="0.2">
      <c r="B20" s="469"/>
      <c r="C20" s="75" t="s">
        <v>56059</v>
      </c>
      <c r="D20" s="76">
        <v>900</v>
      </c>
      <c r="E20" s="76" t="s">
        <v>507</v>
      </c>
      <c r="F20" s="76" t="s">
        <v>507</v>
      </c>
      <c r="G20" s="76" t="s">
        <v>507</v>
      </c>
      <c r="H20" s="76" t="s">
        <v>507</v>
      </c>
      <c r="I20" s="76" t="s">
        <v>507</v>
      </c>
      <c r="J20" s="76" t="s">
        <v>507</v>
      </c>
    </row>
    <row r="21" spans="2:10" ht="14.25" customHeight="1" x14ac:dyDescent="0.2">
      <c r="B21" s="468" t="s">
        <v>417</v>
      </c>
      <c r="C21" s="75" t="s">
        <v>418</v>
      </c>
      <c r="D21" s="76">
        <v>975</v>
      </c>
      <c r="E21" s="76">
        <v>200</v>
      </c>
      <c r="F21" s="76">
        <v>100</v>
      </c>
      <c r="G21" s="76">
        <v>180</v>
      </c>
      <c r="H21" s="76">
        <v>50</v>
      </c>
      <c r="I21" s="76">
        <v>100</v>
      </c>
      <c r="J21" s="76">
        <v>100</v>
      </c>
    </row>
    <row r="22" spans="2:10" ht="14.25" customHeight="1" x14ac:dyDescent="0.2">
      <c r="B22" s="469"/>
      <c r="C22" s="75" t="s">
        <v>56060</v>
      </c>
      <c r="D22" s="76">
        <v>5000</v>
      </c>
      <c r="E22" s="76" t="s">
        <v>507</v>
      </c>
      <c r="F22" s="76" t="s">
        <v>507</v>
      </c>
      <c r="G22" s="76" t="s">
        <v>507</v>
      </c>
      <c r="H22" s="76" t="s">
        <v>507</v>
      </c>
      <c r="I22" s="76" t="s">
        <v>507</v>
      </c>
      <c r="J22" s="76" t="s">
        <v>507</v>
      </c>
    </row>
    <row r="23" spans="2:10" ht="14.25" customHeight="1" x14ac:dyDescent="0.2"/>
    <row r="24" spans="2:10" ht="14.25" customHeight="1" x14ac:dyDescent="0.2"/>
    <row r="25" spans="2:10" ht="14.25" customHeight="1" x14ac:dyDescent="0.2"/>
    <row r="26" spans="2:10" ht="14.25" customHeight="1" x14ac:dyDescent="0.2">
      <c r="B26" s="73" t="s">
        <v>56054</v>
      </c>
      <c r="C26" s="73" t="s">
        <v>5</v>
      </c>
      <c r="D26" s="73" t="s">
        <v>56055</v>
      </c>
      <c r="E26" s="73" t="s">
        <v>1565</v>
      </c>
      <c r="F26" s="73" t="s">
        <v>1558</v>
      </c>
      <c r="G26" s="73" t="s">
        <v>1563</v>
      </c>
      <c r="H26" s="73" t="s">
        <v>1567</v>
      </c>
      <c r="I26" s="73" t="s">
        <v>1568</v>
      </c>
      <c r="J26" s="73" t="s">
        <v>1564</v>
      </c>
    </row>
    <row r="27" spans="2:10" ht="30" customHeight="1" x14ac:dyDescent="0.2">
      <c r="B27" s="468" t="s">
        <v>603</v>
      </c>
      <c r="C27" s="76" t="s">
        <v>613</v>
      </c>
      <c r="D27" s="76">
        <v>8</v>
      </c>
      <c r="E27" s="76">
        <v>3</v>
      </c>
      <c r="F27" s="76">
        <v>1</v>
      </c>
      <c r="G27" s="6">
        <v>3</v>
      </c>
      <c r="H27" s="6">
        <v>3</v>
      </c>
      <c r="I27" s="6">
        <v>2</v>
      </c>
      <c r="J27" s="6">
        <v>3</v>
      </c>
    </row>
    <row r="28" spans="2:10" ht="14.25" customHeight="1" x14ac:dyDescent="0.2">
      <c r="B28" s="469"/>
      <c r="C28" s="76" t="s">
        <v>56061</v>
      </c>
      <c r="D28" s="76">
        <v>5500</v>
      </c>
      <c r="E28" s="76">
        <v>1300</v>
      </c>
      <c r="F28" s="76">
        <v>2400</v>
      </c>
      <c r="G28" s="6">
        <v>1000</v>
      </c>
      <c r="H28" s="6">
        <v>3179</v>
      </c>
      <c r="I28" s="6">
        <v>1000</v>
      </c>
      <c r="J28" s="6">
        <v>920</v>
      </c>
    </row>
    <row r="29" spans="2:10" ht="14.25" customHeight="1" x14ac:dyDescent="0.2"/>
    <row r="30" spans="2:10" ht="14.25" customHeight="1" x14ac:dyDescent="0.2"/>
    <row r="31" spans="2:10" ht="14.25" customHeight="1" x14ac:dyDescent="0.2"/>
    <row r="32" spans="2:10" ht="14.25" customHeight="1" x14ac:dyDescent="0.2">
      <c r="B32" s="73" t="s">
        <v>56054</v>
      </c>
      <c r="C32" s="73" t="s">
        <v>5</v>
      </c>
      <c r="D32" s="73" t="s">
        <v>7</v>
      </c>
    </row>
    <row r="33" spans="2:4" ht="14.25" customHeight="1" x14ac:dyDescent="0.2">
      <c r="B33" s="78" t="s">
        <v>446</v>
      </c>
      <c r="C33" s="78" t="s">
        <v>447</v>
      </c>
      <c r="D33" s="79">
        <v>0.4</v>
      </c>
    </row>
    <row r="34" spans="2:4" ht="14.25" customHeight="1" x14ac:dyDescent="0.2">
      <c r="B34" s="78" t="s">
        <v>56062</v>
      </c>
      <c r="C34" s="78" t="s">
        <v>456</v>
      </c>
      <c r="D34" s="78">
        <v>20</v>
      </c>
    </row>
    <row r="35" spans="2:4" ht="14.25" customHeight="1" x14ac:dyDescent="0.2">
      <c r="B35" s="470" t="s">
        <v>471</v>
      </c>
      <c r="C35" s="78" t="s">
        <v>56063</v>
      </c>
      <c r="D35" s="78">
        <v>200</v>
      </c>
    </row>
    <row r="36" spans="2:4" ht="14.25" customHeight="1" x14ac:dyDescent="0.2">
      <c r="B36" s="469"/>
      <c r="C36" s="80" t="s">
        <v>480</v>
      </c>
      <c r="D36" s="78">
        <v>4</v>
      </c>
    </row>
    <row r="37" spans="2:4" ht="14.25" customHeight="1" x14ac:dyDescent="0.2">
      <c r="B37" s="78" t="s">
        <v>483</v>
      </c>
      <c r="C37" s="78" t="s">
        <v>484</v>
      </c>
      <c r="D37" s="78">
        <v>22</v>
      </c>
    </row>
    <row r="38" spans="2:4" ht="14.25" customHeight="1" x14ac:dyDescent="0.2">
      <c r="B38" s="78" t="s">
        <v>495</v>
      </c>
      <c r="C38" s="78" t="s">
        <v>496</v>
      </c>
      <c r="D38" s="78">
        <v>15</v>
      </c>
    </row>
    <row r="39" spans="2:4" ht="14.25" customHeight="1" x14ac:dyDescent="0.2">
      <c r="B39" s="78" t="s">
        <v>56064</v>
      </c>
      <c r="C39" s="78" t="s">
        <v>56065</v>
      </c>
      <c r="D39" s="78">
        <v>50</v>
      </c>
    </row>
    <row r="40" spans="2:4" ht="14.25" customHeight="1" x14ac:dyDescent="0.2">
      <c r="B40" s="78" t="s">
        <v>505</v>
      </c>
      <c r="C40" s="78" t="s">
        <v>506</v>
      </c>
      <c r="D40" s="78">
        <v>20</v>
      </c>
    </row>
    <row r="41" spans="2:4" ht="14.25" customHeight="1" x14ac:dyDescent="0.2">
      <c r="B41" s="78" t="s">
        <v>56066</v>
      </c>
      <c r="C41" s="78" t="s">
        <v>56067</v>
      </c>
      <c r="D41" s="78">
        <v>60</v>
      </c>
    </row>
    <row r="42" spans="2:4" ht="14.25" customHeight="1" x14ac:dyDescent="0.2"/>
    <row r="43" spans="2:4" ht="14.25" customHeight="1" x14ac:dyDescent="0.2"/>
    <row r="44" spans="2:4" ht="14.25" customHeight="1" x14ac:dyDescent="0.2"/>
    <row r="45" spans="2:4" ht="14.25" customHeight="1" x14ac:dyDescent="0.2"/>
    <row r="46" spans="2:4" ht="14.25" customHeight="1" x14ac:dyDescent="0.2"/>
    <row r="47" spans="2:4" ht="14.25" customHeight="1" x14ac:dyDescent="0.2"/>
    <row r="48" spans="2:4"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8">
    <mergeCell ref="B21:B22"/>
    <mergeCell ref="B27:B28"/>
    <mergeCell ref="B35:B36"/>
    <mergeCell ref="B4:B6"/>
    <mergeCell ref="B10:B11"/>
    <mergeCell ref="B12:B13"/>
    <mergeCell ref="B17:B18"/>
    <mergeCell ref="B19:B20"/>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2.625" defaultRowHeight="15" customHeight="1" x14ac:dyDescent="0.2"/>
  <cols>
    <col min="1" max="1" width="30.125" customWidth="1"/>
    <col min="2" max="2" width="33.25" customWidth="1"/>
    <col min="3" max="3" width="22.75" customWidth="1"/>
    <col min="4" max="4" width="35.625" customWidth="1"/>
    <col min="5" max="5" width="29.75" customWidth="1"/>
    <col min="6" max="7" width="43.875" customWidth="1"/>
    <col min="8" max="8" width="31.125" customWidth="1"/>
    <col min="9" max="9" width="19.25" customWidth="1"/>
    <col min="10" max="10" width="19.125" customWidth="1"/>
    <col min="11" max="11" width="23" customWidth="1"/>
    <col min="12" max="12" width="11.375" customWidth="1"/>
    <col min="13" max="13" width="11.875" hidden="1" customWidth="1"/>
    <col min="15" max="15" width="11.5" customWidth="1"/>
    <col min="16" max="16" width="16.875" customWidth="1"/>
    <col min="17" max="17" width="19.5" customWidth="1"/>
    <col min="26" max="26" width="39" hidden="1" customWidth="1"/>
  </cols>
  <sheetData>
    <row r="1" spans="1:26" ht="14.25" customHeight="1" x14ac:dyDescent="0.2">
      <c r="A1" s="7"/>
      <c r="B1" s="8"/>
      <c r="C1" s="8"/>
      <c r="D1" s="8"/>
      <c r="E1" s="7"/>
      <c r="F1" s="7"/>
      <c r="G1" s="7"/>
      <c r="H1" s="7"/>
      <c r="I1" s="7"/>
      <c r="J1" s="7"/>
      <c r="K1" s="7"/>
      <c r="L1" s="7"/>
      <c r="M1" s="7"/>
      <c r="N1" s="7"/>
      <c r="O1" s="10"/>
      <c r="P1" s="10"/>
      <c r="Q1" s="11"/>
      <c r="R1" s="8"/>
      <c r="S1" s="8"/>
      <c r="T1" s="8"/>
      <c r="U1" s="8"/>
      <c r="V1" s="8"/>
      <c r="W1" s="8"/>
      <c r="X1" s="8"/>
      <c r="Y1" s="8"/>
      <c r="Z1" s="8"/>
    </row>
    <row r="2" spans="1:26" ht="14.25" customHeight="1" x14ac:dyDescent="0.2">
      <c r="A2" s="8"/>
      <c r="B2" s="8"/>
      <c r="C2" s="8"/>
      <c r="D2" s="8"/>
      <c r="E2" s="8"/>
      <c r="F2" s="8"/>
      <c r="G2" s="8"/>
      <c r="H2" s="8"/>
      <c r="I2" s="8"/>
      <c r="J2" s="8"/>
      <c r="K2" s="8"/>
      <c r="L2" s="8"/>
      <c r="M2" s="8"/>
      <c r="N2" s="12" t="s">
        <v>443</v>
      </c>
      <c r="O2" s="13"/>
      <c r="P2" s="13"/>
      <c r="Q2" s="14"/>
      <c r="R2" s="8"/>
      <c r="S2" s="8"/>
      <c r="T2" s="8"/>
      <c r="U2" s="8"/>
      <c r="V2" s="8"/>
      <c r="W2" s="8"/>
      <c r="X2" s="8"/>
      <c r="Y2" s="8"/>
      <c r="Z2" s="8"/>
    </row>
    <row r="3" spans="1:26" ht="14.25" customHeight="1" x14ac:dyDescent="0.2">
      <c r="A3" s="8"/>
      <c r="B3" s="8"/>
      <c r="C3" s="8"/>
      <c r="D3" s="8"/>
      <c r="E3" s="8"/>
      <c r="F3" s="8"/>
      <c r="G3" s="8"/>
      <c r="H3" s="8"/>
      <c r="I3" s="8"/>
      <c r="J3" s="8"/>
      <c r="K3" s="8"/>
      <c r="L3" s="8"/>
      <c r="M3" s="8"/>
      <c r="N3" s="15" t="s">
        <v>1516</v>
      </c>
      <c r="O3" s="13"/>
      <c r="P3" s="13"/>
      <c r="Q3" s="14"/>
      <c r="R3" s="8"/>
      <c r="S3" s="8"/>
      <c r="T3" s="8"/>
      <c r="U3" s="8"/>
      <c r="V3" s="8"/>
      <c r="W3" s="8"/>
      <c r="X3" s="8"/>
      <c r="Y3" s="8"/>
      <c r="Z3" s="8"/>
    </row>
    <row r="4" spans="1:26" ht="14.25" customHeight="1" x14ac:dyDescent="0.2">
      <c r="A4" s="16" t="s">
        <v>1517</v>
      </c>
      <c r="B4" s="16" t="s">
        <v>1518</v>
      </c>
      <c r="C4" s="16" t="s">
        <v>2</v>
      </c>
      <c r="D4" s="16" t="s">
        <v>1519</v>
      </c>
      <c r="E4" s="16" t="s">
        <v>1520</v>
      </c>
      <c r="F4" s="16" t="s">
        <v>12</v>
      </c>
      <c r="G4" s="16" t="s">
        <v>14</v>
      </c>
      <c r="H4" s="16" t="s">
        <v>15</v>
      </c>
      <c r="I4" s="16" t="s">
        <v>1521</v>
      </c>
      <c r="J4" s="16" t="s">
        <v>1522</v>
      </c>
      <c r="K4" s="16" t="s">
        <v>1523</v>
      </c>
      <c r="L4" s="16" t="s">
        <v>1524</v>
      </c>
      <c r="M4" s="16" t="s">
        <v>1525</v>
      </c>
      <c r="N4" s="16" t="s">
        <v>1526</v>
      </c>
      <c r="O4" s="17" t="s">
        <v>1527</v>
      </c>
      <c r="P4" s="17" t="s">
        <v>1528</v>
      </c>
      <c r="Q4" s="17" t="s">
        <v>1529</v>
      </c>
      <c r="R4" s="17" t="s">
        <v>1530</v>
      </c>
      <c r="S4" s="17" t="s">
        <v>1531</v>
      </c>
      <c r="T4" s="17" t="s">
        <v>1532</v>
      </c>
      <c r="U4" s="17" t="s">
        <v>1533</v>
      </c>
      <c r="V4" s="17" t="s">
        <v>1534</v>
      </c>
      <c r="W4" s="17" t="s">
        <v>1535</v>
      </c>
      <c r="X4" s="17" t="s">
        <v>1536</v>
      </c>
      <c r="Y4" s="17" t="s">
        <v>1537</v>
      </c>
      <c r="Z4" s="18" t="s">
        <v>1538</v>
      </c>
    </row>
    <row r="5" spans="1:26" ht="14.25" customHeight="1" x14ac:dyDescent="0.2">
      <c r="A5" s="19" t="s">
        <v>553</v>
      </c>
      <c r="B5" s="20" t="s">
        <v>1709</v>
      </c>
      <c r="C5" s="20" t="s">
        <v>23</v>
      </c>
      <c r="D5" s="21" t="s">
        <v>286</v>
      </c>
      <c r="E5" s="21" t="s">
        <v>347</v>
      </c>
      <c r="F5" s="21" t="s">
        <v>56068</v>
      </c>
      <c r="G5" s="21" t="s">
        <v>353</v>
      </c>
      <c r="H5" s="22" t="s">
        <v>385</v>
      </c>
      <c r="I5" s="22" t="s">
        <v>1541</v>
      </c>
      <c r="J5" s="22" t="s">
        <v>2080</v>
      </c>
      <c r="K5" s="20" t="s">
        <v>56069</v>
      </c>
      <c r="L5" s="22" t="s">
        <v>1543</v>
      </c>
      <c r="M5" s="22" t="s">
        <v>1543</v>
      </c>
      <c r="N5" s="22" t="s">
        <v>1718</v>
      </c>
      <c r="O5" s="20">
        <v>480</v>
      </c>
      <c r="P5" s="23">
        <v>1150</v>
      </c>
      <c r="Q5" s="23">
        <v>552000</v>
      </c>
      <c r="R5" s="24">
        <v>60</v>
      </c>
      <c r="S5" s="23">
        <v>69000</v>
      </c>
      <c r="T5" s="20">
        <v>180</v>
      </c>
      <c r="U5" s="23">
        <v>207000</v>
      </c>
      <c r="V5" s="20">
        <v>180</v>
      </c>
      <c r="W5" s="23">
        <v>207000</v>
      </c>
      <c r="X5" s="20">
        <v>60</v>
      </c>
      <c r="Y5" s="23">
        <v>69000</v>
      </c>
      <c r="Z5" s="23" t="str">
        <f>+LEFT(Costeo!$H5,250)</f>
        <v>Celebración del día del maestro. Evento que incluye reconocimientos de docentes destacados en diferentes categorías a determinar por el Comité de Carrera Profesoral (la premiación incluye los bonos y estancias</v>
      </c>
    </row>
    <row r="6" spans="1:26" ht="14.25" customHeight="1" x14ac:dyDescent="0.2">
      <c r="A6" s="19" t="s">
        <v>553</v>
      </c>
      <c r="B6" s="20" t="s">
        <v>1709</v>
      </c>
      <c r="C6" s="20" t="s">
        <v>23</v>
      </c>
      <c r="D6" s="21" t="s">
        <v>286</v>
      </c>
      <c r="E6" s="21" t="s">
        <v>2065</v>
      </c>
      <c r="F6" s="21" t="s">
        <v>395</v>
      </c>
      <c r="G6" s="21" t="s">
        <v>396</v>
      </c>
      <c r="H6" s="22" t="s">
        <v>397</v>
      </c>
      <c r="I6" s="22" t="s">
        <v>1541</v>
      </c>
      <c r="J6" s="22" t="s">
        <v>2080</v>
      </c>
      <c r="K6" s="20" t="s">
        <v>56069</v>
      </c>
      <c r="L6" s="22" t="s">
        <v>1543</v>
      </c>
      <c r="M6" s="22" t="s">
        <v>1543</v>
      </c>
      <c r="N6" s="22" t="s">
        <v>1718</v>
      </c>
      <c r="O6" s="20">
        <v>480</v>
      </c>
      <c r="P6" s="23">
        <v>1150</v>
      </c>
      <c r="Q6" s="23">
        <v>552000</v>
      </c>
      <c r="R6" s="24">
        <v>60</v>
      </c>
      <c r="S6" s="23">
        <v>69000</v>
      </c>
      <c r="T6" s="20">
        <v>180</v>
      </c>
      <c r="U6" s="23">
        <v>207000</v>
      </c>
      <c r="V6" s="20">
        <v>180</v>
      </c>
      <c r="W6" s="23">
        <v>207000</v>
      </c>
      <c r="X6" s="20">
        <v>60</v>
      </c>
      <c r="Y6" s="23">
        <v>69000</v>
      </c>
      <c r="Z6" s="23" t="str">
        <f>+LEFT(Costeo!$H6,250)</f>
        <v>Seguimiento a ejecucción de pago</v>
      </c>
    </row>
    <row r="7" spans="1:26" ht="14.25" customHeight="1" x14ac:dyDescent="0.2">
      <c r="A7" s="19" t="s">
        <v>553</v>
      </c>
      <c r="B7" s="20" t="s">
        <v>1709</v>
      </c>
      <c r="C7" s="20" t="s">
        <v>23</v>
      </c>
      <c r="D7" s="21" t="s">
        <v>286</v>
      </c>
      <c r="E7" s="25" t="s">
        <v>2065</v>
      </c>
      <c r="F7" s="21" t="s">
        <v>395</v>
      </c>
      <c r="G7" s="21" t="s">
        <v>396</v>
      </c>
      <c r="H7" s="22" t="s">
        <v>400</v>
      </c>
      <c r="I7" s="22" t="s">
        <v>1541</v>
      </c>
      <c r="J7" s="22" t="s">
        <v>2080</v>
      </c>
      <c r="K7" s="20" t="s">
        <v>56070</v>
      </c>
      <c r="L7" s="22" t="s">
        <v>1543</v>
      </c>
      <c r="M7" s="22" t="s">
        <v>56071</v>
      </c>
      <c r="N7" s="22" t="s">
        <v>1718</v>
      </c>
      <c r="O7" s="20">
        <v>600</v>
      </c>
      <c r="P7" s="23">
        <v>1200</v>
      </c>
      <c r="Q7" s="23">
        <v>720000</v>
      </c>
      <c r="R7" s="24"/>
      <c r="S7" s="23">
        <v>0</v>
      </c>
      <c r="T7" s="20">
        <v>600</v>
      </c>
      <c r="U7" s="23">
        <v>720000</v>
      </c>
      <c r="V7" s="20"/>
      <c r="W7" s="23">
        <v>0</v>
      </c>
      <c r="X7" s="20"/>
      <c r="Y7" s="23">
        <v>0</v>
      </c>
      <c r="Z7" s="23" t="str">
        <f>+LEFT(Costeo!$H7,250)</f>
        <v>Seguimiento a ejecucción de pago</v>
      </c>
    </row>
    <row r="8" spans="1:26" ht="14.25" customHeight="1" x14ac:dyDescent="0.2">
      <c r="A8" s="19" t="s">
        <v>553</v>
      </c>
      <c r="B8" s="20" t="s">
        <v>1709</v>
      </c>
      <c r="C8" s="20" t="s">
        <v>23</v>
      </c>
      <c r="D8" s="21" t="s">
        <v>286</v>
      </c>
      <c r="E8" s="21" t="s">
        <v>2065</v>
      </c>
      <c r="F8" s="21" t="s">
        <v>395</v>
      </c>
      <c r="G8" s="21" t="s">
        <v>396</v>
      </c>
      <c r="H8" s="22" t="s">
        <v>413</v>
      </c>
      <c r="I8" s="22" t="s">
        <v>1541</v>
      </c>
      <c r="J8" s="22" t="s">
        <v>2080</v>
      </c>
      <c r="K8" s="20" t="s">
        <v>56072</v>
      </c>
      <c r="L8" s="22" t="s">
        <v>1543</v>
      </c>
      <c r="M8" s="22" t="s">
        <v>56071</v>
      </c>
      <c r="N8" s="22" t="s">
        <v>1545</v>
      </c>
      <c r="O8" s="20">
        <v>312</v>
      </c>
      <c r="P8" s="23">
        <v>38000</v>
      </c>
      <c r="Q8" s="23">
        <v>11856000</v>
      </c>
      <c r="R8" s="24">
        <v>132</v>
      </c>
      <c r="S8" s="23">
        <v>5016000</v>
      </c>
      <c r="T8" s="20"/>
      <c r="U8" s="23">
        <v>0</v>
      </c>
      <c r="V8" s="20">
        <v>90</v>
      </c>
      <c r="W8" s="23">
        <v>3420000</v>
      </c>
      <c r="X8" s="20">
        <v>90</v>
      </c>
      <c r="Y8" s="23">
        <v>3420000</v>
      </c>
      <c r="Z8" s="23" t="str">
        <f>+LEFT(Costeo!$H8,250)</f>
        <v>Seguimiento a ejecucción de pago</v>
      </c>
    </row>
    <row r="9" spans="1:26" ht="14.25" customHeight="1" x14ac:dyDescent="0.2">
      <c r="A9" s="19" t="s">
        <v>553</v>
      </c>
      <c r="B9" s="20" t="s">
        <v>1709</v>
      </c>
      <c r="C9" s="20" t="s">
        <v>23</v>
      </c>
      <c r="D9" s="21" t="s">
        <v>286</v>
      </c>
      <c r="E9" s="21" t="s">
        <v>417</v>
      </c>
      <c r="F9" s="21" t="s">
        <v>437</v>
      </c>
      <c r="G9" s="21" t="s">
        <v>353</v>
      </c>
      <c r="H9" s="22" t="s">
        <v>440</v>
      </c>
      <c r="I9" s="22" t="s">
        <v>1541</v>
      </c>
      <c r="J9" s="22" t="s">
        <v>2080</v>
      </c>
      <c r="K9" s="20" t="s">
        <v>56073</v>
      </c>
      <c r="L9" s="22" t="s">
        <v>1543</v>
      </c>
      <c r="M9" s="22" t="s">
        <v>56071</v>
      </c>
      <c r="N9" s="22" t="s">
        <v>1545</v>
      </c>
      <c r="O9" s="20">
        <v>8</v>
      </c>
      <c r="P9" s="23">
        <v>3489852.3</v>
      </c>
      <c r="Q9" s="23">
        <v>27918818.399999999</v>
      </c>
      <c r="R9" s="24">
        <v>2</v>
      </c>
      <c r="S9" s="23">
        <v>6979704.5999999996</v>
      </c>
      <c r="T9" s="20">
        <v>2</v>
      </c>
      <c r="U9" s="23">
        <v>6979704.5999999996</v>
      </c>
      <c r="V9" s="20">
        <v>2</v>
      </c>
      <c r="W9" s="23">
        <v>6979704.5999999996</v>
      </c>
      <c r="X9" s="20">
        <v>2</v>
      </c>
      <c r="Y9" s="23">
        <v>6979704.5999999996</v>
      </c>
      <c r="Z9" s="23" t="str">
        <f>+LEFT(Costeo!$H9,250)</f>
        <v>Seguimiento a ejecucción de pago</v>
      </c>
    </row>
    <row r="10" spans="1:26" ht="14.25" customHeight="1" x14ac:dyDescent="0.2">
      <c r="A10" s="19" t="s">
        <v>553</v>
      </c>
      <c r="B10" s="20" t="s">
        <v>1709</v>
      </c>
      <c r="C10" s="20" t="s">
        <v>23</v>
      </c>
      <c r="D10" s="21" t="s">
        <v>286</v>
      </c>
      <c r="E10" s="21" t="s">
        <v>417</v>
      </c>
      <c r="F10" s="21" t="s">
        <v>437</v>
      </c>
      <c r="G10" s="21" t="s">
        <v>353</v>
      </c>
      <c r="H10" s="22" t="s">
        <v>440</v>
      </c>
      <c r="I10" s="22" t="s">
        <v>1541</v>
      </c>
      <c r="J10" s="22" t="s">
        <v>2080</v>
      </c>
      <c r="K10" s="20" t="s">
        <v>56074</v>
      </c>
      <c r="L10" s="22" t="s">
        <v>1543</v>
      </c>
      <c r="M10" s="22" t="s">
        <v>56071</v>
      </c>
      <c r="N10" s="22" t="s">
        <v>1545</v>
      </c>
      <c r="O10" s="20">
        <v>7</v>
      </c>
      <c r="P10" s="23">
        <v>400000</v>
      </c>
      <c r="Q10" s="23">
        <v>2800000</v>
      </c>
      <c r="R10" s="24">
        <v>1</v>
      </c>
      <c r="S10" s="23">
        <v>400000</v>
      </c>
      <c r="T10" s="20">
        <v>2</v>
      </c>
      <c r="U10" s="23">
        <v>800000</v>
      </c>
      <c r="V10" s="20">
        <v>2</v>
      </c>
      <c r="W10" s="23">
        <v>800000</v>
      </c>
      <c r="X10" s="20">
        <v>2</v>
      </c>
      <c r="Y10" s="23">
        <v>800000</v>
      </c>
      <c r="Z10" s="23" t="str">
        <f>+LEFT(Costeo!$H10,250)</f>
        <v>Seguimiento a ejecucción de pago</v>
      </c>
    </row>
    <row r="11" spans="1:26" ht="14.25" customHeight="1" x14ac:dyDescent="0.2">
      <c r="A11" s="19" t="s">
        <v>28</v>
      </c>
      <c r="B11" s="20" t="s">
        <v>1709</v>
      </c>
      <c r="C11" s="20" t="s">
        <v>23</v>
      </c>
      <c r="D11" s="21" t="s">
        <v>24</v>
      </c>
      <c r="E11" s="21" t="s">
        <v>25</v>
      </c>
      <c r="F11" s="21" t="s">
        <v>153</v>
      </c>
      <c r="G11" s="21" t="s">
        <v>31</v>
      </c>
      <c r="H11" s="22" t="s">
        <v>56075</v>
      </c>
      <c r="I11" s="22" t="s">
        <v>1549</v>
      </c>
      <c r="J11" s="22" t="s">
        <v>56076</v>
      </c>
      <c r="K11" s="20" t="s">
        <v>56077</v>
      </c>
      <c r="L11" s="22">
        <v>80111701</v>
      </c>
      <c r="M11" s="22"/>
      <c r="N11" s="22" t="s">
        <v>1545</v>
      </c>
      <c r="O11" s="20">
        <v>1</v>
      </c>
      <c r="P11" s="23">
        <v>18000</v>
      </c>
      <c r="Q11" s="23">
        <v>18000</v>
      </c>
      <c r="R11" s="24"/>
      <c r="S11" s="23">
        <v>0</v>
      </c>
      <c r="T11" s="20">
        <v>1</v>
      </c>
      <c r="U11" s="23">
        <v>18000</v>
      </c>
      <c r="V11" s="20">
        <v>0</v>
      </c>
      <c r="W11" s="23">
        <v>0</v>
      </c>
      <c r="X11" s="20"/>
      <c r="Y11" s="23">
        <v>0</v>
      </c>
      <c r="Z11" s="23" t="str">
        <f>+LEFT(Costeo!$H11,250)</f>
        <v>Seguimiento a ejecucción de pago</v>
      </c>
    </row>
    <row r="12" spans="1:26" ht="14.25" customHeight="1" x14ac:dyDescent="0.2">
      <c r="A12" s="19" t="s">
        <v>28</v>
      </c>
      <c r="B12" s="20" t="s">
        <v>1709</v>
      </c>
      <c r="C12" s="20" t="s">
        <v>870</v>
      </c>
      <c r="D12" s="21" t="s">
        <v>640</v>
      </c>
      <c r="E12" s="21" t="s">
        <v>56078</v>
      </c>
      <c r="F12" s="21" t="s">
        <v>56079</v>
      </c>
      <c r="G12" s="21" t="s">
        <v>645</v>
      </c>
      <c r="H12" s="22" t="s">
        <v>56080</v>
      </c>
      <c r="I12" s="22" t="s">
        <v>1549</v>
      </c>
      <c r="J12" s="22" t="s">
        <v>56081</v>
      </c>
      <c r="K12" s="20" t="s">
        <v>56082</v>
      </c>
      <c r="L12" s="22">
        <v>90111601</v>
      </c>
      <c r="M12" s="22" t="s">
        <v>1543</v>
      </c>
      <c r="N12" s="22" t="s">
        <v>1545</v>
      </c>
      <c r="O12" s="20">
        <v>2</v>
      </c>
      <c r="P12" s="23">
        <v>650000</v>
      </c>
      <c r="Q12" s="23">
        <v>1300000</v>
      </c>
      <c r="R12" s="24">
        <v>3</v>
      </c>
      <c r="S12" s="23">
        <v>1950000</v>
      </c>
      <c r="T12" s="20">
        <v>3</v>
      </c>
      <c r="U12" s="23">
        <v>1950000</v>
      </c>
      <c r="V12" s="20">
        <v>3</v>
      </c>
      <c r="W12" s="23">
        <v>1950000</v>
      </c>
      <c r="X12" s="20">
        <v>3</v>
      </c>
      <c r="Y12" s="23">
        <v>1950000</v>
      </c>
      <c r="Z12" s="23" t="str">
        <f>+LEFT(Costeo!$H373,250)</f>
        <v>Adquisición de insumos informáticos y accesorios para mejora y actualización de las áreas administrativas, Ceremas y laboratorios de los recintos y Rectoria</v>
      </c>
    </row>
    <row r="13" spans="1:26" ht="14.25" customHeight="1" x14ac:dyDescent="0.2">
      <c r="A13" s="19" t="s">
        <v>28</v>
      </c>
      <c r="B13" s="20" t="s">
        <v>1709</v>
      </c>
      <c r="C13" s="20" t="s">
        <v>23</v>
      </c>
      <c r="D13" s="21" t="s">
        <v>24</v>
      </c>
      <c r="E13" s="21" t="s">
        <v>25</v>
      </c>
      <c r="F13" s="21" t="s">
        <v>56083</v>
      </c>
      <c r="G13" s="21" t="s">
        <v>31</v>
      </c>
      <c r="H13" s="22" t="s">
        <v>56084</v>
      </c>
      <c r="I13" s="22" t="s">
        <v>1549</v>
      </c>
      <c r="J13" s="22" t="s">
        <v>2286</v>
      </c>
      <c r="K13" s="20" t="s">
        <v>56085</v>
      </c>
      <c r="L13" s="22">
        <v>80111701</v>
      </c>
      <c r="M13" s="22" t="s">
        <v>1543</v>
      </c>
      <c r="N13" s="22" t="s">
        <v>1545</v>
      </c>
      <c r="O13" s="20">
        <v>9</v>
      </c>
      <c r="P13" s="23">
        <v>3000000</v>
      </c>
      <c r="Q13" s="23">
        <v>27000000</v>
      </c>
      <c r="R13" s="24">
        <v>9</v>
      </c>
      <c r="S13" s="23">
        <v>27000000</v>
      </c>
      <c r="T13" s="20">
        <v>0</v>
      </c>
      <c r="U13" s="23">
        <v>0</v>
      </c>
      <c r="V13" s="20">
        <v>0</v>
      </c>
      <c r="W13" s="23">
        <v>0</v>
      </c>
      <c r="X13" s="20"/>
      <c r="Y13" s="23">
        <v>0</v>
      </c>
      <c r="Z13" s="23" t="str">
        <f>+LEFT(Costeo!$H374,250)</f>
        <v>Adquisición de insumos informáticos y accesorios para mejora y actualización de las áreas administrativas, Ceremas y laboratorios de los recintos y Rectoria</v>
      </c>
    </row>
    <row r="14" spans="1:26" ht="14.25" customHeight="1" x14ac:dyDescent="0.2">
      <c r="A14" s="19" t="s">
        <v>28</v>
      </c>
      <c r="B14" s="20" t="s">
        <v>1709</v>
      </c>
      <c r="C14" s="20" t="s">
        <v>23</v>
      </c>
      <c r="D14" s="21" t="s">
        <v>24</v>
      </c>
      <c r="E14" s="21" t="s">
        <v>25</v>
      </c>
      <c r="F14" s="21" t="s">
        <v>1719</v>
      </c>
      <c r="G14" s="21" t="s">
        <v>31</v>
      </c>
      <c r="H14" s="22" t="s">
        <v>56086</v>
      </c>
      <c r="I14" s="22" t="s">
        <v>1549</v>
      </c>
      <c r="J14" s="22" t="s">
        <v>2286</v>
      </c>
      <c r="K14" s="20" t="s">
        <v>56087</v>
      </c>
      <c r="L14" s="22">
        <v>80111701</v>
      </c>
      <c r="M14" s="22" t="s">
        <v>1543</v>
      </c>
      <c r="N14" s="22" t="s">
        <v>1545</v>
      </c>
      <c r="O14" s="20">
        <v>3</v>
      </c>
      <c r="P14" s="23">
        <v>4000000</v>
      </c>
      <c r="Q14" s="23">
        <v>12000000</v>
      </c>
      <c r="R14" s="24">
        <v>3</v>
      </c>
      <c r="S14" s="23">
        <v>12000000</v>
      </c>
      <c r="T14" s="20">
        <v>0</v>
      </c>
      <c r="U14" s="23">
        <v>0</v>
      </c>
      <c r="V14" s="20">
        <v>0</v>
      </c>
      <c r="W14" s="23">
        <v>0</v>
      </c>
      <c r="X14" s="20"/>
      <c r="Y14" s="23">
        <v>0</v>
      </c>
      <c r="Z14" s="23" t="str">
        <f>+LEFT(Costeo!$H375,250)</f>
        <v>Adquisición de insumos informáticos y accesorios para mejora y actualización de las áreas administrativas, Ceremas y laboratorios de los recintos y Rectoria</v>
      </c>
    </row>
    <row r="15" spans="1:26" ht="14.25" customHeight="1" x14ac:dyDescent="0.2">
      <c r="A15" s="19" t="s">
        <v>56026</v>
      </c>
      <c r="B15" s="20" t="s">
        <v>1540</v>
      </c>
      <c r="C15" s="20" t="s">
        <v>1570</v>
      </c>
      <c r="D15" s="21" t="s">
        <v>1571</v>
      </c>
      <c r="E15" s="21" t="s">
        <v>1450</v>
      </c>
      <c r="F15" s="21" t="s">
        <v>56088</v>
      </c>
      <c r="G15" s="21" t="s">
        <v>31</v>
      </c>
      <c r="H15" s="22" t="s">
        <v>56089</v>
      </c>
      <c r="I15" s="22" t="s">
        <v>1549</v>
      </c>
      <c r="J15" s="22" t="s">
        <v>56089</v>
      </c>
      <c r="K15" s="20"/>
      <c r="L15" s="22">
        <v>52141510</v>
      </c>
      <c r="M15" s="22"/>
      <c r="N15" s="22" t="s">
        <v>1545</v>
      </c>
      <c r="O15" s="20">
        <v>1</v>
      </c>
      <c r="P15" s="23">
        <v>970000</v>
      </c>
      <c r="Q15" s="23">
        <v>970000</v>
      </c>
      <c r="R15" s="24"/>
      <c r="S15" s="23"/>
      <c r="T15" s="20"/>
      <c r="U15" s="23"/>
      <c r="V15" s="20"/>
      <c r="W15" s="23"/>
      <c r="X15" s="20"/>
      <c r="Y15" s="23"/>
      <c r="Z15" s="23" t="str">
        <f>+LEFT(Costeo!$H376,250)</f>
        <v>Adquisición de insumos informáticos y accesorios para mejora y actualización de las áreas administrativas, Ceremas y laboratorios de los recintos y Rectoria</v>
      </c>
    </row>
    <row r="16" spans="1:26" ht="14.25" customHeight="1" x14ac:dyDescent="0.2">
      <c r="A16" s="19"/>
      <c r="B16" s="20"/>
      <c r="C16" s="20"/>
      <c r="D16" s="21"/>
      <c r="E16" s="21"/>
      <c r="F16" s="21"/>
      <c r="G16" s="21"/>
      <c r="H16" s="22"/>
      <c r="I16" s="22"/>
      <c r="J16" s="22"/>
      <c r="K16" s="20"/>
      <c r="L16" s="22">
        <f>IFERROR(VLOOKUP(Costeo!$J377,'Artículos del catálogo'!$A$2:$F$18302,3,FALSE),"")</f>
        <v>43211507</v>
      </c>
      <c r="M16" s="22" t="str">
        <f>IFERROR(VLOOKUP(Costeo!$J377,'Artículos del catálogo'!$A$2:$F$18302,5,FALSE),"")</f>
        <v>2.6.1.3.01</v>
      </c>
      <c r="N16" s="22"/>
      <c r="O16" s="20"/>
      <c r="P16" s="23"/>
      <c r="Q16" s="23">
        <f>IF(AND(Costeo!$O377&lt;&gt;"",Costeo!$P377&lt;&gt;""),Costeo!$O377*Costeo!$P377,"")</f>
        <v>810000</v>
      </c>
      <c r="R16" s="24"/>
      <c r="S16" s="23">
        <f>Costeo!$R377*Costeo!$P377</f>
        <v>0</v>
      </c>
      <c r="T16" s="20"/>
      <c r="U16" s="23">
        <f>Costeo!$T377*Costeo!$P377</f>
        <v>810000</v>
      </c>
      <c r="V16" s="20"/>
      <c r="W16" s="23">
        <f>Costeo!$V377*Costeo!$P377</f>
        <v>0</v>
      </c>
      <c r="X16" s="20"/>
      <c r="Y16" s="23">
        <f>Costeo!$X377*Costeo!$P377</f>
        <v>0</v>
      </c>
      <c r="Z16" s="23" t="str">
        <f>+LEFT(Costeo!$H377,250)</f>
        <v>Adquisición de insumos informáticos y accesorios para mejora y actualización de las áreas administrativas, Ceremas y laboratorios de los recintos y Rectoria</v>
      </c>
    </row>
    <row r="17" spans="1:26" ht="14.25" customHeight="1" x14ac:dyDescent="0.2">
      <c r="A17" s="19"/>
      <c r="B17" s="20"/>
      <c r="C17" s="20"/>
      <c r="D17" s="21"/>
      <c r="E17" s="21"/>
      <c r="F17" s="21"/>
      <c r="G17" s="21"/>
      <c r="H17" s="22"/>
      <c r="I17" s="22"/>
      <c r="J17" s="22"/>
      <c r="K17" s="20"/>
      <c r="L17" s="22">
        <f>IFERROR(VLOOKUP(Costeo!$J378,'Artículos del catálogo'!$A$2:$F$18302,3,FALSE),"")</f>
        <v>44103111</v>
      </c>
      <c r="M17" s="22" t="str">
        <f>IFERROR(VLOOKUP(Costeo!$J378,'Artículos del catálogo'!$A$2:$F$18302,5,FALSE),"")</f>
        <v>2.3.9.2.01</v>
      </c>
      <c r="N17" s="22"/>
      <c r="O17" s="20"/>
      <c r="P17" s="23"/>
      <c r="Q17" s="23">
        <f>IF(AND(Costeo!$O378&lt;&gt;"",Costeo!$P378&lt;&gt;""),Costeo!$O378*Costeo!$P378,"")</f>
        <v>224000</v>
      </c>
      <c r="R17" s="24"/>
      <c r="S17" s="23">
        <f>Costeo!$R378*Costeo!$P378</f>
        <v>224000</v>
      </c>
      <c r="T17" s="20"/>
      <c r="U17" s="23">
        <f>Costeo!$T378*Costeo!$P378</f>
        <v>0</v>
      </c>
      <c r="V17" s="20"/>
      <c r="W17" s="23">
        <f>Costeo!$V378*Costeo!$P378</f>
        <v>0</v>
      </c>
      <c r="X17" s="20"/>
      <c r="Y17" s="23">
        <f>Costeo!$X378*Costeo!$P378</f>
        <v>0</v>
      </c>
      <c r="Z17" s="23" t="str">
        <f>+LEFT(Costeo!$H378,250)</f>
        <v>Carnetizar a los estudiantes y docentes</v>
      </c>
    </row>
    <row r="18" spans="1:26" ht="14.25" customHeight="1" x14ac:dyDescent="0.2">
      <c r="A18" s="19"/>
      <c r="B18" s="20"/>
      <c r="C18" s="20"/>
      <c r="D18" s="21"/>
      <c r="E18" s="21"/>
      <c r="F18" s="21"/>
      <c r="G18" s="21"/>
      <c r="H18" s="22"/>
      <c r="I18" s="22"/>
      <c r="J18" s="22"/>
      <c r="K18" s="20"/>
      <c r="L18" s="22">
        <f>IFERROR(VLOOKUP(Costeo!$J379,'Artículos del catálogo'!$A$2:$F$18302,3,FALSE),"")</f>
        <v>13111215</v>
      </c>
      <c r="M18" s="22" t="str">
        <f>IFERROR(VLOOKUP(Costeo!$J379,'Artículos del catálogo'!$A$2:$F$18302,5,FALSE),"")</f>
        <v>2.3.5.5.01</v>
      </c>
      <c r="N18" s="22"/>
      <c r="O18" s="20"/>
      <c r="P18" s="23"/>
      <c r="Q18" s="23">
        <f>IF(AND(Costeo!$O379&lt;&gt;"",Costeo!$P379&lt;&gt;""),Costeo!$O379*Costeo!$P379,"")</f>
        <v>120000</v>
      </c>
      <c r="R18" s="24"/>
      <c r="S18" s="23">
        <f>Costeo!$R379*Costeo!$P379</f>
        <v>120000</v>
      </c>
      <c r="T18" s="20"/>
      <c r="U18" s="23">
        <f>Costeo!$T379*Costeo!$P379</f>
        <v>0</v>
      </c>
      <c r="V18" s="20"/>
      <c r="W18" s="23">
        <f>Costeo!$V379*Costeo!$P379</f>
        <v>0</v>
      </c>
      <c r="X18" s="20"/>
      <c r="Y18" s="23">
        <f>Costeo!$X379*Costeo!$P379</f>
        <v>0</v>
      </c>
      <c r="Z18" s="23" t="str">
        <f>+LEFT(Costeo!$H379,250)</f>
        <v>Carnetizar a los estudiantes y docentes</v>
      </c>
    </row>
    <row r="19" spans="1:26" ht="14.25" customHeight="1" x14ac:dyDescent="0.2">
      <c r="A19" s="19"/>
      <c r="B19" s="20"/>
      <c r="C19" s="20"/>
      <c r="D19" s="21"/>
      <c r="E19" s="21"/>
      <c r="F19" s="21"/>
      <c r="G19" s="21"/>
      <c r="H19" s="22"/>
      <c r="I19" s="22"/>
      <c r="J19" s="22"/>
      <c r="K19" s="20"/>
      <c r="L19" s="22">
        <f>IFERROR(VLOOKUP(Costeo!$J380,'Artículos del catálogo'!$A$2:$F$18302,3,FALSE),"")</f>
        <v>13111215</v>
      </c>
      <c r="M19" s="22" t="str">
        <f>IFERROR(VLOOKUP(Costeo!$J380,'Artículos del catálogo'!$A$2:$F$18302,5,FALSE),"")</f>
        <v>2.3.5.5.01</v>
      </c>
      <c r="N19" s="22"/>
      <c r="O19" s="20"/>
      <c r="P19" s="23"/>
      <c r="Q19" s="23">
        <f>IF(AND(Costeo!$O380&lt;&gt;"",Costeo!$P380&lt;&gt;""),Costeo!$O380*Costeo!$P380,"")</f>
        <v>50000</v>
      </c>
      <c r="R19" s="24"/>
      <c r="S19" s="23">
        <f>Costeo!$R380*Costeo!$P380</f>
        <v>50000</v>
      </c>
      <c r="T19" s="20"/>
      <c r="U19" s="23">
        <f>Costeo!$T380*Costeo!$P380</f>
        <v>0</v>
      </c>
      <c r="V19" s="20"/>
      <c r="W19" s="23">
        <f>Costeo!$V380*Costeo!$P380</f>
        <v>0</v>
      </c>
      <c r="X19" s="20"/>
      <c r="Y19" s="23">
        <f>Costeo!$X380*Costeo!$P380</f>
        <v>0</v>
      </c>
      <c r="Z19" s="23" t="str">
        <f>+LEFT(Costeo!$H380,250)</f>
        <v>Carnetizar a los estudiantes y docentes</v>
      </c>
    </row>
    <row r="20" spans="1:26" ht="14.25" customHeight="1" x14ac:dyDescent="0.2">
      <c r="A20" s="19"/>
      <c r="B20" s="20"/>
      <c r="C20" s="20"/>
      <c r="D20" s="21"/>
      <c r="E20" s="21"/>
      <c r="F20" s="21"/>
      <c r="G20" s="21"/>
      <c r="H20" s="22"/>
      <c r="I20" s="22"/>
      <c r="J20" s="22"/>
      <c r="K20" s="20"/>
      <c r="L20" s="22" t="str">
        <f>IFERROR(VLOOKUP(Costeo!$J381,'Artículos del catálogo'!$A$2:$F$18302,3,FALSE),"")</f>
        <v/>
      </c>
      <c r="M20" s="22" t="str">
        <f>IFERROR(VLOOKUP(Costeo!$J381,'Artículos del catálogo'!$A$2:$F$18302,5,FALSE),"")</f>
        <v/>
      </c>
      <c r="N20" s="22"/>
      <c r="O20" s="20"/>
      <c r="P20" s="23"/>
      <c r="Q20" s="23">
        <f>IF(AND(Costeo!$O381&lt;&gt;"",Costeo!$P381&lt;&gt;""),Costeo!$O381*Costeo!$P381,"")</f>
        <v>2385000</v>
      </c>
      <c r="R20" s="24"/>
      <c r="S20" s="23">
        <f>Costeo!$R381*Costeo!$P381</f>
        <v>0</v>
      </c>
      <c r="T20" s="20"/>
      <c r="U20" s="23">
        <f>Costeo!$T381*Costeo!$P381</f>
        <v>1192500</v>
      </c>
      <c r="V20" s="20"/>
      <c r="W20" s="23">
        <f>Costeo!$V381*Costeo!$P381</f>
        <v>1192500</v>
      </c>
      <c r="X20" s="20"/>
      <c r="Y20" s="23">
        <f>Costeo!$X381*Costeo!$P381</f>
        <v>0</v>
      </c>
      <c r="Z20" s="23" t="str">
        <f>+LEFT(Costeo!$H381,250)</f>
        <v xml:space="preserve">Gestionar la implementación de la oferta de formación continua. </v>
      </c>
    </row>
    <row r="21" spans="1:26" ht="14.25" customHeight="1" x14ac:dyDescent="0.2">
      <c r="A21" s="19"/>
      <c r="B21" s="20"/>
      <c r="C21" s="20"/>
      <c r="D21" s="21"/>
      <c r="E21" s="21"/>
      <c r="F21" s="21"/>
      <c r="G21" s="21"/>
      <c r="H21" s="22"/>
      <c r="I21" s="22"/>
      <c r="J21" s="22"/>
      <c r="K21" s="20"/>
      <c r="L21" s="22">
        <f>IFERROR(VLOOKUP(Costeo!$J382,'Artículos del catálogo'!$A$2:$F$18302,3,FALSE),"")</f>
        <v>82101801</v>
      </c>
      <c r="M21" s="22" t="str">
        <f>IFERROR(VLOOKUP(Costeo!$J382,'Artículos del catálogo'!$A$2:$F$18302,5,FALSE),"")</f>
        <v>2.2.2.1.01</v>
      </c>
      <c r="N21" s="22"/>
      <c r="O21" s="20"/>
      <c r="P21" s="23"/>
      <c r="Q21" s="23">
        <f>IF(AND(Costeo!$O382&lt;&gt;"",Costeo!$P382&lt;&gt;""),Costeo!$O382*Costeo!$P382,"")</f>
        <v>3750000</v>
      </c>
      <c r="R21" s="24"/>
      <c r="S21" s="23">
        <f>Costeo!$R382*Costeo!$P382</f>
        <v>3750000</v>
      </c>
      <c r="T21" s="20"/>
      <c r="U21" s="23">
        <f>Costeo!$T382*Costeo!$P382</f>
        <v>0</v>
      </c>
      <c r="V21" s="20"/>
      <c r="W21" s="23">
        <f>Costeo!$V382*Costeo!$P382</f>
        <v>0</v>
      </c>
      <c r="X21" s="20"/>
      <c r="Y21" s="23">
        <f>Costeo!$X382*Costeo!$P382</f>
        <v>0</v>
      </c>
      <c r="Z21" s="23" t="str">
        <f>+LEFT(Costeo!$H382,250)</f>
        <v xml:space="preserve">Implementación del Plan de captación y visitas promocionales a centros educativos </v>
      </c>
    </row>
    <row r="22" spans="1:26" ht="14.25" customHeight="1" x14ac:dyDescent="0.2">
      <c r="A22" s="19"/>
      <c r="B22" s="20"/>
      <c r="C22" s="20"/>
      <c r="D22" s="21"/>
      <c r="E22" s="21"/>
      <c r="F22" s="21"/>
      <c r="G22" s="21"/>
      <c r="H22" s="22"/>
      <c r="I22" s="22"/>
      <c r="J22" s="22"/>
      <c r="K22" s="20"/>
      <c r="L22" s="22" t="str">
        <f>IFERROR(VLOOKUP(Costeo!$J383,'Artículos del catálogo'!$A$2:$F$18302,3,FALSE),"")</f>
        <v/>
      </c>
      <c r="M22" s="22" t="str">
        <f>IFERROR(VLOOKUP(Costeo!$J383,'Artículos del catálogo'!$A$2:$F$18302,5,FALSE),"")</f>
        <v/>
      </c>
      <c r="N22" s="22"/>
      <c r="O22" s="20"/>
      <c r="P22" s="23"/>
      <c r="Q22" s="23">
        <f>IF(AND(Costeo!$O383&lt;&gt;"",Costeo!$P383&lt;&gt;""),Costeo!$O383*Costeo!$P383,"")</f>
        <v>3750000</v>
      </c>
      <c r="R22" s="24"/>
      <c r="S22" s="23">
        <f>Costeo!$R383*Costeo!$P383</f>
        <v>3750000</v>
      </c>
      <c r="T22" s="20"/>
      <c r="U22" s="23">
        <f>Costeo!$T383*Costeo!$P383</f>
        <v>0</v>
      </c>
      <c r="V22" s="20"/>
      <c r="W22" s="23">
        <f>Costeo!$V383*Costeo!$P383</f>
        <v>0</v>
      </c>
      <c r="X22" s="20"/>
      <c r="Y22" s="23">
        <f>Costeo!$X383*Costeo!$P383</f>
        <v>0</v>
      </c>
      <c r="Z22" s="23" t="str">
        <f>+LEFT(Costeo!$H383,250)</f>
        <v xml:space="preserve">Implementación del Plan de captación y visitas promocionales a centros educativos </v>
      </c>
    </row>
    <row r="23" spans="1:26" ht="14.25" customHeight="1" x14ac:dyDescent="0.2">
      <c r="A23" s="19"/>
      <c r="B23" s="20"/>
      <c r="C23" s="20"/>
      <c r="D23" s="21"/>
      <c r="E23" s="21"/>
      <c r="F23" s="21"/>
      <c r="G23" s="21"/>
      <c r="H23" s="22"/>
      <c r="I23" s="22"/>
      <c r="J23" s="30"/>
      <c r="K23" s="20"/>
      <c r="L23" s="22" t="str">
        <f>IFERROR(VLOOKUP(Costeo!$J384,'Artículos del catálogo'!$A$2:$F$18302,3,FALSE),"")</f>
        <v/>
      </c>
      <c r="M23" s="22" t="str">
        <f>IFERROR(VLOOKUP(Costeo!$J384,'Artículos del catálogo'!$A$2:$F$18302,5,FALSE),"")</f>
        <v/>
      </c>
      <c r="N23" s="22"/>
      <c r="O23" s="20"/>
      <c r="P23" s="23"/>
      <c r="Q23" s="23">
        <f>IF(AND(Costeo!$O384&lt;&gt;"",Costeo!$P384&lt;&gt;""),Costeo!$O384*Costeo!$P384,"")</f>
        <v>3750000</v>
      </c>
      <c r="R23" s="24"/>
      <c r="S23" s="23">
        <f>Costeo!$R384*Costeo!$P384</f>
        <v>3750000</v>
      </c>
      <c r="T23" s="20"/>
      <c r="U23" s="23">
        <f>Costeo!$T384*Costeo!$P384</f>
        <v>0</v>
      </c>
      <c r="V23" s="20"/>
      <c r="W23" s="23">
        <f>Costeo!$V384*Costeo!$P384</f>
        <v>0</v>
      </c>
      <c r="X23" s="20"/>
      <c r="Y23" s="23">
        <f>Costeo!$X384*Costeo!$P384</f>
        <v>0</v>
      </c>
      <c r="Z23" s="23" t="str">
        <f>+LEFT(Costeo!$H384,250)</f>
        <v xml:space="preserve">Implementación del Plan de captación y visitas promocionales a centros educativos </v>
      </c>
    </row>
    <row r="24" spans="1:26" ht="14.25" customHeight="1" x14ac:dyDescent="0.2">
      <c r="A24" s="19"/>
      <c r="B24" s="20"/>
      <c r="C24" s="20"/>
      <c r="D24" s="21"/>
      <c r="E24" s="21"/>
      <c r="F24" s="21"/>
      <c r="G24" s="21"/>
      <c r="H24" s="22"/>
      <c r="I24" s="22"/>
      <c r="J24" s="22"/>
      <c r="K24" s="20"/>
      <c r="L24" s="22">
        <f>IFERROR(VLOOKUP(Costeo!$J385,'Artículos del catálogo'!$A$2:$F$18302,3,FALSE),"")</f>
        <v>82121503</v>
      </c>
      <c r="M24" s="22" t="str">
        <f>IFERROR(VLOOKUP(Costeo!$J385,'Artículos del catálogo'!$A$2:$F$18302,5,FALSE),"")</f>
        <v>2.2.2.2.01</v>
      </c>
      <c r="N24" s="22"/>
      <c r="O24" s="20"/>
      <c r="P24" s="23"/>
      <c r="Q24" s="23">
        <f>IF(AND(Costeo!$O385&lt;&gt;"",Costeo!$P385&lt;&gt;""),Costeo!$O385*Costeo!$P385,"")</f>
        <v>3000</v>
      </c>
      <c r="R24" s="24"/>
      <c r="S24" s="23">
        <f>Costeo!$R385*Costeo!$P385</f>
        <v>3000</v>
      </c>
      <c r="T24" s="20"/>
      <c r="U24" s="23">
        <f>Costeo!$T385*Costeo!$P385</f>
        <v>0</v>
      </c>
      <c r="V24" s="20"/>
      <c r="W24" s="23">
        <f>Costeo!$V385*Costeo!$P385</f>
        <v>0</v>
      </c>
      <c r="X24" s="20"/>
      <c r="Y24" s="23">
        <f>Costeo!$X385*Costeo!$P385</f>
        <v>0</v>
      </c>
      <c r="Z24" s="23" t="str">
        <f>+LEFT(Costeo!$H385,250)</f>
        <v xml:space="preserve"> Seminarios de Ciencias Naturales</v>
      </c>
    </row>
    <row r="25" spans="1:26" ht="14.25" customHeight="1" x14ac:dyDescent="0.2">
      <c r="A25" s="19"/>
      <c r="B25" s="20"/>
      <c r="C25" s="20"/>
      <c r="D25" s="21"/>
      <c r="E25" s="25"/>
      <c r="F25" s="21"/>
      <c r="G25" s="21"/>
      <c r="H25" s="22"/>
      <c r="I25" s="22"/>
      <c r="J25" s="22"/>
      <c r="K25" s="20"/>
      <c r="L25" s="22">
        <f>IFERROR(VLOOKUP(Costeo!$J386,'Artículos del catálogo'!$A$2:$F$18302,3,FALSE),"")</f>
        <v>82121503</v>
      </c>
      <c r="M25" s="22" t="str">
        <f>IFERROR(VLOOKUP(Costeo!$J386,'Artículos del catálogo'!$A$2:$F$18302,5,FALSE),"")</f>
        <v>2.2.2.2.01</v>
      </c>
      <c r="N25" s="22"/>
      <c r="O25" s="20"/>
      <c r="P25" s="23"/>
      <c r="Q25" s="23">
        <f>IF(AND(Costeo!$O386&lt;&gt;"",Costeo!$P386&lt;&gt;""),Costeo!$O386*Costeo!$P386,"")</f>
        <v>5400000</v>
      </c>
      <c r="R25" s="24"/>
      <c r="S25" s="23">
        <f>Costeo!$R386*Costeo!$P386</f>
        <v>0</v>
      </c>
      <c r="T25" s="20"/>
      <c r="U25" s="23">
        <f>Costeo!$T386*Costeo!$P386</f>
        <v>5400000</v>
      </c>
      <c r="V25" s="20"/>
      <c r="W25" s="23">
        <f>Costeo!$V386*Costeo!$P386</f>
        <v>0</v>
      </c>
      <c r="X25" s="20"/>
      <c r="Y25" s="23">
        <f>Costeo!$X386*Costeo!$P386</f>
        <v>0</v>
      </c>
      <c r="Z25" s="23" t="str">
        <f>+LEFT(Costeo!$H386,250)</f>
        <v>Impresión de guías de nivelación</v>
      </c>
    </row>
    <row r="26" spans="1:26" ht="14.25" customHeight="1" x14ac:dyDescent="0.2">
      <c r="A26" s="19"/>
      <c r="B26" s="20"/>
      <c r="C26" s="20"/>
      <c r="D26" s="21"/>
      <c r="E26" s="21"/>
      <c r="F26" s="21"/>
      <c r="G26" s="21"/>
      <c r="H26" s="22"/>
      <c r="I26" s="22"/>
      <c r="J26" s="22"/>
      <c r="K26" s="20"/>
      <c r="L26" s="22" t="str">
        <f>IFERROR(VLOOKUP(Costeo!#REF!,'Artículos del catálogo'!$A$2:$F$18302,3,FALSE),"")</f>
        <v/>
      </c>
      <c r="M26" s="22" t="str">
        <f>IFERROR(VLOOKUP(Costeo!#REF!,'Artículos del catálogo'!$A$2:$F$18302,5,FALSE),"")</f>
        <v/>
      </c>
      <c r="N26" s="22"/>
      <c r="O26" s="20"/>
      <c r="P26" s="23"/>
      <c r="Q26" s="23" t="e">
        <f>IF(AND(Costeo!#REF!&lt;&gt;"",Costeo!#REF!&lt;&gt;""),Costeo!#REF!*Costeo!#REF!,"")</f>
        <v>#REF!</v>
      </c>
      <c r="R26" s="24"/>
      <c r="S26" s="23" t="e">
        <f>Costeo!#REF!*Costeo!#REF!</f>
        <v>#REF!</v>
      </c>
      <c r="T26" s="20"/>
      <c r="U26" s="23" t="e">
        <f>Costeo!#REF!*Costeo!#REF!</f>
        <v>#REF!</v>
      </c>
      <c r="V26" s="20"/>
      <c r="W26" s="23" t="e">
        <f>Costeo!#REF!*Costeo!#REF!</f>
        <v>#REF!</v>
      </c>
      <c r="X26" s="20"/>
      <c r="Y26" s="23" t="e">
        <f>Costeo!#REF!*Costeo!#REF!</f>
        <v>#REF!</v>
      </c>
      <c r="Z26" s="23" t="e">
        <f>+LEFT(Costeo!#REF!,250)</f>
        <v>#REF!</v>
      </c>
    </row>
    <row r="27" spans="1:26" ht="14.25" customHeight="1" x14ac:dyDescent="0.2">
      <c r="A27" s="19"/>
      <c r="B27" s="20"/>
      <c r="C27" s="20"/>
      <c r="D27" s="21"/>
      <c r="E27" s="21"/>
      <c r="F27" s="21"/>
      <c r="G27" s="21"/>
      <c r="H27" s="22"/>
      <c r="I27" s="22"/>
      <c r="J27" s="22"/>
      <c r="K27" s="20"/>
      <c r="L27" s="22">
        <f>IFERROR(VLOOKUP(Costeo!$J387,'Artículos del catálogo'!$A$2:$F$18302,3,FALSE),"")</f>
        <v>82121503</v>
      </c>
      <c r="M27" s="22" t="str">
        <f>IFERROR(VLOOKUP(Costeo!$J387,'Artículos del catálogo'!$A$2:$F$18302,5,FALSE),"")</f>
        <v>2.2.2.2.01</v>
      </c>
      <c r="N27" s="22"/>
      <c r="O27" s="20"/>
      <c r="P27" s="23"/>
      <c r="Q27" s="23">
        <f>IF(AND(Costeo!$O387&lt;&gt;"",Costeo!$P387&lt;&gt;""),Costeo!$O387*Costeo!$P387,"")</f>
        <v>200000</v>
      </c>
      <c r="R27" s="24"/>
      <c r="S27" s="23">
        <f>Costeo!$R387*Costeo!$P387</f>
        <v>200000</v>
      </c>
      <c r="T27" s="20"/>
      <c r="U27" s="23">
        <f>Costeo!$T387*Costeo!$P387</f>
        <v>0</v>
      </c>
      <c r="V27" s="20"/>
      <c r="W27" s="23">
        <f>Costeo!$V387*Costeo!$P387</f>
        <v>0</v>
      </c>
      <c r="X27" s="20"/>
      <c r="Y27" s="23">
        <f>Costeo!$X387*Costeo!$P387</f>
        <v>0</v>
      </c>
      <c r="Z27" s="23" t="str">
        <f>+LEFT(Costeo!$H387,250)</f>
        <v>Impresión de guías de nivelación</v>
      </c>
    </row>
    <row r="28" spans="1:26" ht="14.25" customHeight="1" x14ac:dyDescent="0.2">
      <c r="A28" s="19"/>
      <c r="B28" s="20"/>
      <c r="C28" s="20"/>
      <c r="D28" s="21"/>
      <c r="E28" s="21"/>
      <c r="F28" s="21"/>
      <c r="G28" s="21"/>
      <c r="H28" s="22"/>
      <c r="I28" s="22"/>
      <c r="J28" s="22"/>
      <c r="K28" s="20"/>
      <c r="L28" s="22">
        <f>IFERROR(VLOOKUP(Costeo!$J388,'Artículos del catálogo'!$A$2:$F$18302,3,FALSE),"")</f>
        <v>82121503</v>
      </c>
      <c r="M28" s="22" t="str">
        <f>IFERROR(VLOOKUP(Costeo!$J388,'Artículos del catálogo'!$A$2:$F$18302,5,FALSE),"")</f>
        <v>2.2.2.2.01</v>
      </c>
      <c r="N28" s="22"/>
      <c r="O28" s="20"/>
      <c r="P28" s="23"/>
      <c r="Q28" s="23">
        <f>IF(AND(Costeo!$O388&lt;&gt;"",Costeo!$P388&lt;&gt;""),Costeo!$O388*Costeo!$P388,"")</f>
        <v>1225000</v>
      </c>
      <c r="R28" s="24"/>
      <c r="S28" s="23">
        <f>Costeo!$R388*Costeo!$P388</f>
        <v>1225000</v>
      </c>
      <c r="T28" s="20"/>
      <c r="U28" s="23">
        <f>Costeo!$T388*Costeo!$P388</f>
        <v>0</v>
      </c>
      <c r="V28" s="20"/>
      <c r="W28" s="23">
        <f>Costeo!$V388*Costeo!$P388</f>
        <v>0</v>
      </c>
      <c r="X28" s="20"/>
      <c r="Y28" s="23">
        <f>Costeo!$X388*Costeo!$P388</f>
        <v>0</v>
      </c>
      <c r="Z28" s="23" t="str">
        <f>+LEFT(Costeo!$H388,250)</f>
        <v>Gastos graduación asociados a los recintos</v>
      </c>
    </row>
    <row r="29" spans="1:26" ht="14.25" customHeight="1" x14ac:dyDescent="0.2">
      <c r="A29" s="19"/>
      <c r="B29" s="20"/>
      <c r="C29" s="20"/>
      <c r="D29" s="21"/>
      <c r="E29" s="21"/>
      <c r="F29" s="21"/>
      <c r="G29" s="21"/>
      <c r="H29" s="22"/>
      <c r="I29" s="22"/>
      <c r="J29" s="22"/>
      <c r="K29" s="20"/>
      <c r="L29" s="22">
        <f>IFERROR(VLOOKUP(Costeo!$J389,'Artículos del catálogo'!$A$2:$F$18302,3,FALSE),"")</f>
        <v>82121503</v>
      </c>
      <c r="M29" s="22" t="str">
        <f>IFERROR(VLOOKUP(Costeo!$J389,'Artículos del catálogo'!$A$2:$F$18302,5,FALSE),"")</f>
        <v>2.2.2.2.01</v>
      </c>
      <c r="N29" s="22"/>
      <c r="O29" s="20"/>
      <c r="P29" s="23"/>
      <c r="Q29" s="23">
        <f>IF(AND(Costeo!$O389&lt;&gt;"",Costeo!$P389&lt;&gt;""),Costeo!$O389*Costeo!$P389,"")</f>
        <v>270000</v>
      </c>
      <c r="R29" s="24"/>
      <c r="S29" s="23">
        <f>Costeo!$R389*Costeo!$P389</f>
        <v>87000</v>
      </c>
      <c r="T29" s="20"/>
      <c r="U29" s="23">
        <f>Costeo!$T389*Costeo!$P389</f>
        <v>0</v>
      </c>
      <c r="V29" s="20"/>
      <c r="W29" s="23">
        <f>Costeo!$V389*Costeo!$P389</f>
        <v>183000</v>
      </c>
      <c r="X29" s="20"/>
      <c r="Y29" s="23">
        <f>Costeo!$X389*Costeo!$P389</f>
        <v>0</v>
      </c>
      <c r="Z29" s="23" t="str">
        <f>+LEFT(Costeo!$H389,250)</f>
        <v>Premio al Mérito Estudiantil</v>
      </c>
    </row>
    <row r="30" spans="1:26" ht="14.25" customHeight="1" x14ac:dyDescent="0.2">
      <c r="A30" s="19"/>
      <c r="B30" s="20"/>
      <c r="C30" s="20"/>
      <c r="D30" s="21"/>
      <c r="E30" s="21"/>
      <c r="F30" s="21"/>
      <c r="G30" s="21"/>
      <c r="H30" s="22"/>
      <c r="I30" s="22"/>
      <c r="J30" s="22"/>
      <c r="K30" s="20"/>
      <c r="L30" s="22">
        <f>IFERROR(VLOOKUP(Costeo!$J390,'Artículos del catálogo'!$A$2:$F$18302,3,FALSE),"")</f>
        <v>82121503</v>
      </c>
      <c r="M30" s="22" t="str">
        <f>IFERROR(VLOOKUP(Costeo!$J390,'Artículos del catálogo'!$A$2:$F$18302,5,FALSE),"")</f>
        <v>2.2.2.2.01</v>
      </c>
      <c r="N30" s="22"/>
      <c r="O30" s="20"/>
      <c r="P30" s="23"/>
      <c r="Q30" s="23">
        <f>IF(AND(Costeo!$O390&lt;&gt;"",Costeo!$P390&lt;&gt;""),Costeo!$O390*Costeo!$P390,"")</f>
        <v>160000</v>
      </c>
      <c r="R30" s="24"/>
      <c r="S30" s="23">
        <f>Costeo!$R390*Costeo!$P390</f>
        <v>0</v>
      </c>
      <c r="T30" s="20"/>
      <c r="U30" s="23">
        <f>Costeo!$T390*Costeo!$P390</f>
        <v>0</v>
      </c>
      <c r="V30" s="20"/>
      <c r="W30" s="23">
        <f>Costeo!$V390*Costeo!$P390</f>
        <v>0</v>
      </c>
      <c r="X30" s="20"/>
      <c r="Y30" s="23">
        <f>Costeo!$X390*Costeo!$P390</f>
        <v>0</v>
      </c>
      <c r="Z30" s="23" t="str">
        <f>+LEFT(Costeo!$H390,250)</f>
        <v>Impresión certificados DIID</v>
      </c>
    </row>
    <row r="31" spans="1:26" ht="14.25" customHeight="1" x14ac:dyDescent="0.2">
      <c r="A31" s="19"/>
      <c r="B31" s="20"/>
      <c r="C31" s="20"/>
      <c r="D31" s="21"/>
      <c r="E31" s="21"/>
      <c r="F31" s="21"/>
      <c r="G31" s="21"/>
      <c r="H31" s="22"/>
      <c r="I31" s="22"/>
      <c r="J31" s="22"/>
      <c r="K31" s="20"/>
      <c r="L31" s="22">
        <f>IFERROR(VLOOKUP(Costeo!$J391,'Artículos del catálogo'!$A$2:$F$18302,3,FALSE),"")</f>
        <v>82121503</v>
      </c>
      <c r="M31" s="22" t="str">
        <f>IFERROR(VLOOKUP(Costeo!$J391,'Artículos del catálogo'!$A$2:$F$18302,5,FALSE),"")</f>
        <v>2.2.2.2.01</v>
      </c>
      <c r="N31" s="22"/>
      <c r="O31" s="20"/>
      <c r="P31" s="23"/>
      <c r="Q31" s="23">
        <f>IF(AND(Costeo!$O391&lt;&gt;"",Costeo!$P391&lt;&gt;""),Costeo!$O391*Costeo!$P391,"")</f>
        <v>6000</v>
      </c>
      <c r="R31" s="24"/>
      <c r="S31" s="23">
        <f>Costeo!$R391*Costeo!$P391</f>
        <v>0</v>
      </c>
      <c r="T31" s="20"/>
      <c r="U31" s="23">
        <f>Costeo!$T391*Costeo!$P391</f>
        <v>6000</v>
      </c>
      <c r="V31" s="20"/>
      <c r="W31" s="23">
        <f>Costeo!$V391*Costeo!$P391</f>
        <v>0</v>
      </c>
      <c r="X31" s="20"/>
      <c r="Y31" s="23">
        <f>Costeo!$X391*Costeo!$P391</f>
        <v>0</v>
      </c>
      <c r="Z31" s="23" t="str">
        <f>+LEFT(Costeo!$H391,250)</f>
        <v>Realización de un seminario nacional de práctica docente</v>
      </c>
    </row>
    <row r="32" spans="1:26" ht="14.25" customHeight="1" x14ac:dyDescent="0.2">
      <c r="A32" s="19"/>
      <c r="B32" s="20"/>
      <c r="C32" s="20"/>
      <c r="D32" s="21"/>
      <c r="E32" s="21"/>
      <c r="F32" s="21"/>
      <c r="G32" s="21"/>
      <c r="H32" s="22"/>
      <c r="I32" s="22"/>
      <c r="J32" s="22"/>
      <c r="K32" s="20"/>
      <c r="L32" s="22" t="str">
        <f>IFERROR(VLOOKUP(Costeo!#REF!,'Artículos del catálogo'!$A$2:$F$18302,3,FALSE),"")</f>
        <v/>
      </c>
      <c r="M32" s="22" t="str">
        <f>IFERROR(VLOOKUP(Costeo!#REF!,'Artículos del catálogo'!$A$2:$F$18302,5,FALSE),"")</f>
        <v/>
      </c>
      <c r="N32" s="22"/>
      <c r="O32" s="20"/>
      <c r="P32" s="23"/>
      <c r="Q32" s="23" t="e">
        <f>IF(AND(Costeo!#REF!&lt;&gt;"",Costeo!#REF!&lt;&gt;""),Costeo!#REF!*Costeo!#REF!,"")</f>
        <v>#REF!</v>
      </c>
      <c r="R32" s="24"/>
      <c r="S32" s="23" t="e">
        <f>Costeo!#REF!*Costeo!#REF!</f>
        <v>#REF!</v>
      </c>
      <c r="T32" s="20"/>
      <c r="U32" s="23" t="e">
        <f>Costeo!#REF!*Costeo!#REF!</f>
        <v>#REF!</v>
      </c>
      <c r="V32" s="20"/>
      <c r="W32" s="23" t="e">
        <f>Costeo!#REF!*Costeo!#REF!</f>
        <v>#REF!</v>
      </c>
      <c r="X32" s="20"/>
      <c r="Y32" s="23" t="e">
        <f>Costeo!#REF!*Costeo!#REF!</f>
        <v>#REF!</v>
      </c>
      <c r="Z32" s="23" t="e">
        <f>+LEFT(Costeo!#REF!,250)</f>
        <v>#REF!</v>
      </c>
    </row>
    <row r="33" spans="1:26" ht="14.25" customHeight="1" x14ac:dyDescent="0.2">
      <c r="A33" s="19"/>
      <c r="B33" s="20"/>
      <c r="C33" s="20"/>
      <c r="D33" s="21"/>
      <c r="E33" s="21"/>
      <c r="F33" s="21"/>
      <c r="G33" s="21"/>
      <c r="H33" s="22"/>
      <c r="I33" s="22"/>
      <c r="J33" s="22"/>
      <c r="K33" s="20"/>
      <c r="L33" s="22" t="str">
        <f>IFERROR(VLOOKUP(Costeo!#REF!,'Artículos del catálogo'!$A$2:$F$18302,3,FALSE),"")</f>
        <v/>
      </c>
      <c r="M33" s="22" t="str">
        <f>IFERROR(VLOOKUP(Costeo!#REF!,'Artículos del catálogo'!$A$2:$F$18302,5,FALSE),"")</f>
        <v/>
      </c>
      <c r="N33" s="22"/>
      <c r="O33" s="20"/>
      <c r="P33" s="23"/>
      <c r="Q33" s="23" t="e">
        <f>IF(AND(Costeo!#REF!&lt;&gt;"",Costeo!#REF!&lt;&gt;""),Costeo!#REF!*Costeo!#REF!,"")</f>
        <v>#REF!</v>
      </c>
      <c r="R33" s="24"/>
      <c r="S33" s="23" t="e">
        <f>Costeo!#REF!*Costeo!#REF!</f>
        <v>#REF!</v>
      </c>
      <c r="T33" s="20"/>
      <c r="U33" s="23" t="e">
        <f>Costeo!#REF!*Costeo!#REF!</f>
        <v>#REF!</v>
      </c>
      <c r="V33" s="20"/>
      <c r="W33" s="23" t="e">
        <f>Costeo!#REF!*Costeo!#REF!</f>
        <v>#REF!</v>
      </c>
      <c r="X33" s="20"/>
      <c r="Y33" s="23" t="e">
        <f>Costeo!#REF!*Costeo!#REF!</f>
        <v>#REF!</v>
      </c>
      <c r="Z33" s="23" t="e">
        <f>+LEFT(Costeo!#REF!,250)</f>
        <v>#REF!</v>
      </c>
    </row>
    <row r="34" spans="1:26" ht="14.25" customHeight="1" x14ac:dyDescent="0.2">
      <c r="A34" s="19"/>
      <c r="B34" s="20"/>
      <c r="C34" s="20"/>
      <c r="D34" s="21"/>
      <c r="E34" s="21"/>
      <c r="F34" s="21"/>
      <c r="G34" s="21"/>
      <c r="H34" s="22"/>
      <c r="I34" s="22"/>
      <c r="J34" s="22"/>
      <c r="K34" s="20"/>
      <c r="L34" s="22">
        <f>IFERROR(VLOOKUP(Costeo!$J392,'Artículos del catálogo'!$A$2:$F$18302,3,FALSE),"")</f>
        <v>82121503</v>
      </c>
      <c r="M34" s="22" t="str">
        <f>IFERROR(VLOOKUP(Costeo!$J392,'Artículos del catálogo'!$A$2:$F$18302,5,FALSE),"")</f>
        <v>2.2.2.2.01</v>
      </c>
      <c r="N34" s="22"/>
      <c r="O34" s="20"/>
      <c r="P34" s="23"/>
      <c r="Q34" s="23">
        <f>IF(AND(Costeo!$O392&lt;&gt;"",Costeo!$P392&lt;&gt;""),Costeo!$O392*Costeo!$P392,"")</f>
        <v>50000</v>
      </c>
      <c r="R34" s="24"/>
      <c r="S34" s="23">
        <f>Costeo!$R392*Costeo!$P392</f>
        <v>50000</v>
      </c>
      <c r="T34" s="20"/>
      <c r="U34" s="23">
        <f>Costeo!$T392*Costeo!$P392</f>
        <v>0</v>
      </c>
      <c r="V34" s="20"/>
      <c r="W34" s="23">
        <f>Costeo!$V392*Costeo!$P392</f>
        <v>0</v>
      </c>
      <c r="X34" s="20"/>
      <c r="Y34" s="23">
        <f>Costeo!$X392*Costeo!$P392</f>
        <v>0</v>
      </c>
      <c r="Z34" s="23" t="str">
        <f>+LEFT(Costeo!$H392,250)</f>
        <v>Organización de encuentro con estudiantes e instituciones que trabajan con personas con discapacidad y buenas prácticas</v>
      </c>
    </row>
    <row r="35" spans="1:26" ht="14.25" customHeight="1" x14ac:dyDescent="0.2">
      <c r="A35" s="19"/>
      <c r="B35" s="20"/>
      <c r="C35" s="20"/>
      <c r="D35" s="21"/>
      <c r="E35" s="21"/>
      <c r="F35" s="21"/>
      <c r="G35" s="21"/>
      <c r="H35" s="22"/>
      <c r="I35" s="22"/>
      <c r="J35" s="22"/>
      <c r="K35" s="20"/>
      <c r="L35" s="22">
        <f>IFERROR(VLOOKUP(Costeo!$J393,'Artículos del catálogo'!$A$2:$F$18302,3,FALSE),"")</f>
        <v>82121503</v>
      </c>
      <c r="M35" s="22" t="str">
        <f>IFERROR(VLOOKUP(Costeo!$J393,'Artículos del catálogo'!$A$2:$F$18302,5,FALSE),"")</f>
        <v>2.2.2.2.01</v>
      </c>
      <c r="N35" s="22"/>
      <c r="O35" s="20"/>
      <c r="P35" s="23"/>
      <c r="Q35" s="23">
        <f>IF(AND(Costeo!$O393&lt;&gt;"",Costeo!$P393&lt;&gt;""),Costeo!$O393*Costeo!$P393,"")</f>
        <v>200000</v>
      </c>
      <c r="R35" s="24"/>
      <c r="S35" s="23">
        <f>Costeo!$R393*Costeo!$P393</f>
        <v>200000</v>
      </c>
      <c r="T35" s="20"/>
      <c r="U35" s="23">
        <f>Costeo!$T393*Costeo!$P393</f>
        <v>0</v>
      </c>
      <c r="V35" s="20"/>
      <c r="W35" s="23">
        <f>Costeo!$V393*Costeo!$P393</f>
        <v>0</v>
      </c>
      <c r="X35" s="20"/>
      <c r="Y35" s="23">
        <f>Costeo!$X393*Costeo!$P393</f>
        <v>0</v>
      </c>
      <c r="Z35" s="23" t="str">
        <f>+LEFT(Costeo!$H393,250)</f>
        <v>Publicación de las politicas de inclusión universitaria propuestas</v>
      </c>
    </row>
    <row r="36" spans="1:26" ht="14.25" customHeight="1" x14ac:dyDescent="0.2">
      <c r="A36" s="19"/>
      <c r="B36" s="20"/>
      <c r="C36" s="20"/>
      <c r="D36" s="21"/>
      <c r="E36" s="21"/>
      <c r="F36" s="21"/>
      <c r="G36" s="21"/>
      <c r="H36" s="22"/>
      <c r="I36" s="22"/>
      <c r="J36" s="22"/>
      <c r="K36" s="20"/>
      <c r="L36" s="22" t="str">
        <f>IFERROR(VLOOKUP(Costeo!$J394,'Artículos del catálogo'!$A$2:$F$18302,3,FALSE),"")</f>
        <v/>
      </c>
      <c r="M36" s="22" t="str">
        <f>IFERROR(VLOOKUP(Costeo!$J394,'Artículos del catálogo'!$A$2:$F$18302,5,FALSE),"")</f>
        <v/>
      </c>
      <c r="N36" s="22"/>
      <c r="O36" s="20"/>
      <c r="P36" s="23"/>
      <c r="Q36" s="23">
        <f>IF(AND(Costeo!$O394&lt;&gt;"",Costeo!$P394&lt;&gt;""),Costeo!$O394*Costeo!$P394,"")</f>
        <v>600000</v>
      </c>
      <c r="R36" s="24"/>
      <c r="S36" s="23">
        <f>Costeo!$R394*Costeo!$P394</f>
        <v>0</v>
      </c>
      <c r="T36" s="20"/>
      <c r="U36" s="23">
        <f>Costeo!$T394*Costeo!$P394</f>
        <v>200000</v>
      </c>
      <c r="V36" s="20"/>
      <c r="W36" s="23">
        <f>Costeo!$V394*Costeo!$P394</f>
        <v>400000</v>
      </c>
      <c r="X36" s="20"/>
      <c r="Y36" s="23">
        <f>Costeo!$X394*Costeo!$P394</f>
        <v>0</v>
      </c>
      <c r="Z36" s="23" t="str">
        <f>+LEFT(Costeo!$H394,250)</f>
        <v xml:space="preserve">Participación en congresos, semiarios y otros eventos nacionales e internacionales de actualización académica. </v>
      </c>
    </row>
    <row r="37" spans="1:26" ht="14.25" customHeight="1" x14ac:dyDescent="0.2">
      <c r="A37" s="19"/>
      <c r="B37" s="20"/>
      <c r="C37" s="20"/>
      <c r="D37" s="21"/>
      <c r="E37" s="21"/>
      <c r="F37" s="21"/>
      <c r="G37" s="21"/>
      <c r="H37" s="22"/>
      <c r="I37" s="22"/>
      <c r="J37" s="22"/>
      <c r="K37" s="20"/>
      <c r="L37" s="22">
        <f>IFERROR(VLOOKUP(Costeo!$J395,'Artículos del catálogo'!$A$2:$F$18302,3,FALSE),"")</f>
        <v>90111501</v>
      </c>
      <c r="M37" s="22" t="str">
        <f>IFERROR(VLOOKUP(Costeo!$J395,'Artículos del catálogo'!$A$2:$F$18302,5,FALSE),"")</f>
        <v>2.2.9.1.01</v>
      </c>
      <c r="N37" s="22"/>
      <c r="O37" s="20"/>
      <c r="P37" s="23"/>
      <c r="Q37" s="23">
        <f>IF(AND(Costeo!$O395&lt;&gt;"",Costeo!$P395&lt;&gt;""),Costeo!$O395*Costeo!$P395,"")</f>
        <v>100000</v>
      </c>
      <c r="R37" s="24"/>
      <c r="S37" s="23">
        <f>Costeo!$R395*Costeo!$P395</f>
        <v>100000</v>
      </c>
      <c r="T37" s="20"/>
      <c r="U37" s="23">
        <f>Costeo!$T395*Costeo!$P395</f>
        <v>0</v>
      </c>
      <c r="V37" s="20"/>
      <c r="W37" s="23">
        <f>Costeo!$V395*Costeo!$P395</f>
        <v>0</v>
      </c>
      <c r="X37" s="20"/>
      <c r="Y37" s="23">
        <f>Costeo!$X395*Costeo!$P395</f>
        <v>0</v>
      </c>
      <c r="Z37" s="23" t="str">
        <f>+LEFT(Costeo!$H395,250)</f>
        <v>Organización de encuentro con estudiantes e instituciones que trabajan con personas con discapacidad y buenas prácticas</v>
      </c>
    </row>
    <row r="38" spans="1:26" ht="14.25" customHeight="1" x14ac:dyDescent="0.2">
      <c r="A38" s="19"/>
      <c r="B38" s="20"/>
      <c r="C38" s="20"/>
      <c r="D38" s="21"/>
      <c r="E38" s="21"/>
      <c r="F38" s="21"/>
      <c r="G38" s="21"/>
      <c r="H38" s="22"/>
      <c r="I38" s="22"/>
      <c r="J38" s="22"/>
      <c r="K38" s="20"/>
      <c r="L38" s="22" t="str">
        <f>IFERROR(VLOOKUP(Costeo!#REF!,'Artículos del catálogo'!$A$2:$F$18302,3,FALSE),"")</f>
        <v/>
      </c>
      <c r="M38" s="22" t="str">
        <f>IFERROR(VLOOKUP(Costeo!#REF!,'Artículos del catálogo'!$A$2:$F$18302,5,FALSE),"")</f>
        <v/>
      </c>
      <c r="N38" s="22"/>
      <c r="O38" s="20"/>
      <c r="P38" s="23"/>
      <c r="Q38" s="23" t="e">
        <f>IF(AND(Costeo!#REF!&lt;&gt;"",Costeo!#REF!&lt;&gt;""),Costeo!#REF!*Costeo!#REF!,"")</f>
        <v>#REF!</v>
      </c>
      <c r="R38" s="24"/>
      <c r="S38" s="23" t="e">
        <f>Costeo!#REF!*Costeo!#REF!</f>
        <v>#REF!</v>
      </c>
      <c r="T38" s="20"/>
      <c r="U38" s="23" t="e">
        <f>Costeo!#REF!*Costeo!#REF!</f>
        <v>#REF!</v>
      </c>
      <c r="V38" s="20"/>
      <c r="W38" s="23" t="e">
        <f>Costeo!#REF!*Costeo!#REF!</f>
        <v>#REF!</v>
      </c>
      <c r="X38" s="20"/>
      <c r="Y38" s="23" t="e">
        <f>Costeo!#REF!*Costeo!#REF!</f>
        <v>#REF!</v>
      </c>
      <c r="Z38" s="23" t="e">
        <f>+LEFT(Costeo!#REF!,250)</f>
        <v>#REF!</v>
      </c>
    </row>
    <row r="39" spans="1:26" ht="14.25" customHeight="1" x14ac:dyDescent="0.2">
      <c r="A39" s="19"/>
      <c r="B39" s="20"/>
      <c r="C39" s="20"/>
      <c r="D39" s="21"/>
      <c r="E39" s="25"/>
      <c r="F39" s="21"/>
      <c r="G39" s="21"/>
      <c r="H39" s="22"/>
      <c r="I39" s="22"/>
      <c r="J39" s="22"/>
      <c r="K39" s="20"/>
      <c r="L39" s="22" t="str">
        <f>IFERROR(VLOOKUP(Costeo!#REF!,'Artículos del catálogo'!$A$2:$F$18302,3,FALSE),"")</f>
        <v/>
      </c>
      <c r="M39" s="22" t="str">
        <f>IFERROR(VLOOKUP(Costeo!#REF!,'Artículos del catálogo'!$A$2:$F$18302,5,FALSE),"")</f>
        <v/>
      </c>
      <c r="N39" s="22"/>
      <c r="O39" s="20"/>
      <c r="P39" s="23"/>
      <c r="Q39" s="23" t="e">
        <f>IF(AND(Costeo!#REF!&lt;&gt;"",Costeo!#REF!&lt;&gt;""),Costeo!#REF!*Costeo!#REF!,"")</f>
        <v>#REF!</v>
      </c>
      <c r="R39" s="24"/>
      <c r="S39" s="23" t="e">
        <f>Costeo!#REF!*Costeo!#REF!</f>
        <v>#REF!</v>
      </c>
      <c r="T39" s="20"/>
      <c r="U39" s="23" t="e">
        <f>Costeo!#REF!*Costeo!#REF!</f>
        <v>#REF!</v>
      </c>
      <c r="V39" s="20"/>
      <c r="W39" s="23" t="e">
        <f>Costeo!#REF!*Costeo!#REF!</f>
        <v>#REF!</v>
      </c>
      <c r="X39" s="20"/>
      <c r="Y39" s="23" t="e">
        <f>Costeo!#REF!*Costeo!#REF!</f>
        <v>#REF!</v>
      </c>
      <c r="Z39" s="23" t="e">
        <f>+LEFT(Costeo!#REF!,250)</f>
        <v>#REF!</v>
      </c>
    </row>
    <row r="40" spans="1:26" ht="14.25" customHeight="1" x14ac:dyDescent="0.2">
      <c r="A40" s="19"/>
      <c r="B40" s="20"/>
      <c r="C40" s="20"/>
      <c r="D40" s="21"/>
      <c r="E40" s="25"/>
      <c r="F40" s="21"/>
      <c r="G40" s="21"/>
      <c r="H40" s="22"/>
      <c r="I40" s="22"/>
      <c r="J40" s="22"/>
      <c r="K40" s="20"/>
      <c r="L40" s="22" t="str">
        <f>IFERROR(VLOOKUP(Costeo!#REF!,'Artículos del catálogo'!$A$2:$F$18302,3,FALSE),"")</f>
        <v/>
      </c>
      <c r="M40" s="22" t="str">
        <f>IFERROR(VLOOKUP(Costeo!#REF!,'Artículos del catálogo'!$A$2:$F$18302,5,FALSE),"")</f>
        <v/>
      </c>
      <c r="N40" s="22"/>
      <c r="O40" s="20"/>
      <c r="P40" s="23"/>
      <c r="Q40" s="23" t="e">
        <f>IF(AND(Costeo!#REF!&lt;&gt;"",Costeo!#REF!&lt;&gt;""),Costeo!#REF!*Costeo!#REF!,"")</f>
        <v>#REF!</v>
      </c>
      <c r="R40" s="24"/>
      <c r="S40" s="23" t="e">
        <f>Costeo!#REF!*Costeo!#REF!</f>
        <v>#REF!</v>
      </c>
      <c r="T40" s="20"/>
      <c r="U40" s="23" t="e">
        <f>Costeo!#REF!*Costeo!#REF!</f>
        <v>#REF!</v>
      </c>
      <c r="V40" s="20"/>
      <c r="W40" s="23" t="e">
        <f>Costeo!#REF!*Costeo!#REF!</f>
        <v>#REF!</v>
      </c>
      <c r="X40" s="20"/>
      <c r="Y40" s="23" t="e">
        <f>Costeo!#REF!*Costeo!#REF!</f>
        <v>#REF!</v>
      </c>
      <c r="Z40" s="23" t="e">
        <f>+LEFT(Costeo!#REF!,250)</f>
        <v>#REF!</v>
      </c>
    </row>
    <row r="41" spans="1:26" ht="14.25" customHeight="1" x14ac:dyDescent="0.2">
      <c r="A41" s="19"/>
      <c r="B41" s="20"/>
      <c r="C41" s="20"/>
      <c r="D41" s="21"/>
      <c r="E41" s="21"/>
      <c r="F41" s="21"/>
      <c r="G41" s="21"/>
      <c r="H41" s="22"/>
      <c r="I41" s="22"/>
      <c r="J41" s="22"/>
      <c r="K41" s="20"/>
      <c r="L41" s="22" t="str">
        <f>IFERROR(VLOOKUP(Costeo!#REF!,'Artículos del catálogo'!$A$2:$F$18302,3,FALSE),"")</f>
        <v/>
      </c>
      <c r="M41" s="22" t="str">
        <f>IFERROR(VLOOKUP(Costeo!#REF!,'Artículos del catálogo'!$A$2:$F$18302,5,FALSE),"")</f>
        <v/>
      </c>
      <c r="N41" s="22"/>
      <c r="O41" s="20"/>
      <c r="P41" s="23"/>
      <c r="Q41" s="23" t="e">
        <f>IF(AND(Costeo!#REF!&lt;&gt;"",Costeo!#REF!&lt;&gt;""),Costeo!#REF!*Costeo!#REF!,"")</f>
        <v>#REF!</v>
      </c>
      <c r="R41" s="24"/>
      <c r="S41" s="23" t="e">
        <f>Costeo!#REF!*Costeo!#REF!</f>
        <v>#REF!</v>
      </c>
      <c r="T41" s="20"/>
      <c r="U41" s="23" t="e">
        <f>Costeo!#REF!*Costeo!#REF!</f>
        <v>#REF!</v>
      </c>
      <c r="V41" s="20"/>
      <c r="W41" s="23" t="e">
        <f>Costeo!#REF!*Costeo!#REF!</f>
        <v>#REF!</v>
      </c>
      <c r="X41" s="20"/>
      <c r="Y41" s="23" t="e">
        <f>Costeo!#REF!*Costeo!#REF!</f>
        <v>#REF!</v>
      </c>
      <c r="Z41" s="23" t="e">
        <f>+LEFT(Costeo!#REF!,250)</f>
        <v>#REF!</v>
      </c>
    </row>
    <row r="42" spans="1:26" ht="14.25" customHeight="1" x14ac:dyDescent="0.2">
      <c r="A42" s="19"/>
      <c r="B42" s="20"/>
      <c r="C42" s="20"/>
      <c r="D42" s="21"/>
      <c r="E42" s="21"/>
      <c r="F42" s="21"/>
      <c r="G42" s="21"/>
      <c r="H42" s="22"/>
      <c r="I42" s="22"/>
      <c r="J42" s="22"/>
      <c r="K42" s="20"/>
      <c r="L42" s="22">
        <f>IFERROR(VLOOKUP(Costeo!$J396,'Artículos del catálogo'!$A$2:$F$18302,3,FALSE),"")</f>
        <v>90111501</v>
      </c>
      <c r="M42" s="22" t="str">
        <f>IFERROR(VLOOKUP(Costeo!$J396,'Artículos del catálogo'!$A$2:$F$18302,5,FALSE),"")</f>
        <v>2.2.9.1.01</v>
      </c>
      <c r="N42" s="22"/>
      <c r="O42" s="20"/>
      <c r="P42" s="23"/>
      <c r="Q42" s="23">
        <f>IF(AND(Costeo!$O396&lt;&gt;"",Costeo!$P396&lt;&gt;""),Costeo!$O396*Costeo!$P396,"")</f>
        <v>240000</v>
      </c>
      <c r="R42" s="24"/>
      <c r="S42" s="23">
        <f>Costeo!$R396*Costeo!$P396</f>
        <v>0</v>
      </c>
      <c r="T42" s="20"/>
      <c r="U42" s="23">
        <f>Costeo!$T396*Costeo!$P396</f>
        <v>80000</v>
      </c>
      <c r="V42" s="20"/>
      <c r="W42" s="23">
        <f>Costeo!$V396*Costeo!$P396</f>
        <v>80000</v>
      </c>
      <c r="X42" s="20"/>
      <c r="Y42" s="23">
        <f>Costeo!$X396*Costeo!$P396</f>
        <v>80000</v>
      </c>
      <c r="Z42" s="23" t="str">
        <f>+LEFT(Costeo!$H396,250)</f>
        <v xml:space="preserve">Encuentro(s) de planificación y evaluación de procedimientos  </v>
      </c>
    </row>
    <row r="43" spans="1:26" ht="14.25" customHeight="1" x14ac:dyDescent="0.2">
      <c r="A43" s="19"/>
      <c r="B43" s="20"/>
      <c r="C43" s="20"/>
      <c r="D43" s="21"/>
      <c r="E43" s="21"/>
      <c r="F43" s="21"/>
      <c r="G43" s="21"/>
      <c r="H43" s="22"/>
      <c r="I43" s="22"/>
      <c r="J43" s="22"/>
      <c r="K43" s="20"/>
      <c r="L43" s="22">
        <f>IFERROR(VLOOKUP(Costeo!$J397,'Artículos del catálogo'!$A$2:$F$18302,3,FALSE),"")</f>
        <v>90111501</v>
      </c>
      <c r="M43" s="22" t="str">
        <f>IFERROR(VLOOKUP(Costeo!$J397,'Artículos del catálogo'!$A$2:$F$18302,5,FALSE),"")</f>
        <v>2.2.9.1.01</v>
      </c>
      <c r="N43" s="22"/>
      <c r="O43" s="20"/>
      <c r="P43" s="23"/>
      <c r="Q43" s="23">
        <f>IF(AND(Costeo!$O397&lt;&gt;"",Costeo!$P397&lt;&gt;""),Costeo!$O397*Costeo!$P397,"")</f>
        <v>1050000</v>
      </c>
      <c r="R43" s="24"/>
      <c r="S43" s="23">
        <f>Costeo!$R397*Costeo!$P397</f>
        <v>1050000</v>
      </c>
      <c r="T43" s="20"/>
      <c r="U43" s="23">
        <f>Costeo!$T397*Costeo!$P397</f>
        <v>0</v>
      </c>
      <c r="V43" s="20"/>
      <c r="W43" s="23">
        <f>Costeo!$V397*Costeo!$P397</f>
        <v>0</v>
      </c>
      <c r="X43" s="20"/>
      <c r="Y43" s="23">
        <f>Costeo!$X397*Costeo!$P397</f>
        <v>0</v>
      </c>
      <c r="Z43" s="23" t="str">
        <f>+LEFT(Costeo!$H397,250)</f>
        <v>Realizar dos (2) encuentros formativos presenciales   con coordinadores y profesores de práctica</v>
      </c>
    </row>
    <row r="44" spans="1:26" ht="14.25" customHeight="1" x14ac:dyDescent="0.2">
      <c r="A44" s="19"/>
      <c r="B44" s="20"/>
      <c r="C44" s="20"/>
      <c r="D44" s="21"/>
      <c r="E44" s="25"/>
      <c r="F44" s="21"/>
      <c r="G44" s="21"/>
      <c r="H44" s="22"/>
      <c r="I44" s="22"/>
      <c r="J44" s="22"/>
      <c r="K44" s="20"/>
      <c r="L44" s="22">
        <f>IFERROR(VLOOKUP(Costeo!$J398,'Artículos del catálogo'!$A$2:$F$18302,3,FALSE),"")</f>
        <v>90111501</v>
      </c>
      <c r="M44" s="22" t="str">
        <f>IFERROR(VLOOKUP(Costeo!$J398,'Artículos del catálogo'!$A$2:$F$18302,5,FALSE),"")</f>
        <v>2.2.9.1.01</v>
      </c>
      <c r="N44" s="22"/>
      <c r="O44" s="20"/>
      <c r="P44" s="23"/>
      <c r="Q44" s="23">
        <f>IF(AND(Costeo!$O398&lt;&gt;"",Costeo!$P398&lt;&gt;""),Costeo!$O398*Costeo!$P398,"")</f>
        <v>675000</v>
      </c>
      <c r="R44" s="24"/>
      <c r="S44" s="23">
        <f>Costeo!$R398*Costeo!$P398</f>
        <v>0</v>
      </c>
      <c r="T44" s="20"/>
      <c r="U44" s="23">
        <f>Costeo!$T398*Costeo!$P398</f>
        <v>0</v>
      </c>
      <c r="V44" s="20"/>
      <c r="W44" s="23">
        <f>Costeo!$V398*Costeo!$P398</f>
        <v>0</v>
      </c>
      <c r="X44" s="20"/>
      <c r="Y44" s="23">
        <f>Costeo!$X398*Costeo!$P398</f>
        <v>0</v>
      </c>
      <c r="Z44" s="23" t="str">
        <f>+LEFT(Costeo!$H398,250)</f>
        <v>Seminarios de capacitación en el Modelo de Formación Centrado en la Práctica</v>
      </c>
    </row>
    <row r="45" spans="1:26" ht="14.25" customHeight="1" x14ac:dyDescent="0.2">
      <c r="A45" s="19"/>
      <c r="B45" s="20"/>
      <c r="C45" s="20"/>
      <c r="D45" s="21"/>
      <c r="E45" s="21"/>
      <c r="F45" s="21"/>
      <c r="G45" s="21"/>
      <c r="H45" s="22"/>
      <c r="I45" s="22"/>
      <c r="J45" s="22"/>
      <c r="K45" s="20"/>
      <c r="L45" s="22" t="str">
        <f>IFERROR(VLOOKUP(Costeo!$J399,'Artículos del catálogo'!$A$2:$F$18302,3,FALSE),"")</f>
        <v/>
      </c>
      <c r="M45" s="22" t="str">
        <f>IFERROR(VLOOKUP(Costeo!$J399,'Artículos del catálogo'!$A$2:$F$18302,5,FALSE),"")</f>
        <v/>
      </c>
      <c r="N45" s="22"/>
      <c r="O45" s="20"/>
      <c r="P45" s="23"/>
      <c r="Q45" s="23">
        <f>IF(AND(Costeo!$O399&lt;&gt;"",Costeo!$P399&lt;&gt;""),Costeo!$O399*Costeo!$P399,"")</f>
        <v>3495000</v>
      </c>
      <c r="R45" s="24"/>
      <c r="S45" s="23">
        <f>Costeo!$R399*Costeo!$P399</f>
        <v>0</v>
      </c>
      <c r="T45" s="20"/>
      <c r="U45" s="23">
        <f>Costeo!$T399*Costeo!$P399</f>
        <v>3495000</v>
      </c>
      <c r="V45" s="20"/>
      <c r="W45" s="23">
        <f>Costeo!$V399*Costeo!$P399</f>
        <v>0</v>
      </c>
      <c r="X45" s="20"/>
      <c r="Y45" s="23">
        <f>Costeo!$X399*Costeo!$P399</f>
        <v>0</v>
      </c>
      <c r="Z45" s="23" t="str">
        <f>+LEFT(Costeo!$H399,250)</f>
        <v xml:space="preserve">Partcipación en estancias y otras actividades de actualización y movilidad docente. </v>
      </c>
    </row>
    <row r="46" spans="1:26" ht="14.25" customHeight="1" x14ac:dyDescent="0.2">
      <c r="A46" s="19"/>
      <c r="B46" s="20"/>
      <c r="C46" s="20"/>
      <c r="D46" s="21"/>
      <c r="E46" s="21"/>
      <c r="F46" s="21"/>
      <c r="G46" s="21"/>
      <c r="H46" s="22"/>
      <c r="I46" s="22"/>
      <c r="J46" s="22"/>
      <c r="K46" s="20"/>
      <c r="L46" s="22" t="str">
        <f>IFERROR(VLOOKUP(Costeo!$J400,'Artículos del catálogo'!$A$2:$F$18302,3,FALSE),"")</f>
        <v/>
      </c>
      <c r="M46" s="22" t="str">
        <f>IFERROR(VLOOKUP(Costeo!$J400,'Artículos del catálogo'!$A$2:$F$18302,5,FALSE),"")</f>
        <v/>
      </c>
      <c r="N46" s="22"/>
      <c r="O46" s="20"/>
      <c r="P46" s="23"/>
      <c r="Q46" s="23">
        <f>IF(AND(Costeo!$O400&lt;&gt;"",Costeo!$P400&lt;&gt;""),Costeo!$O400*Costeo!$P400,"")</f>
        <v>700000</v>
      </c>
      <c r="R46" s="24"/>
      <c r="S46" s="23">
        <f>Costeo!$R400*Costeo!$P400</f>
        <v>0</v>
      </c>
      <c r="T46" s="20"/>
      <c r="U46" s="23">
        <f>Costeo!$T400*Costeo!$P400</f>
        <v>700000</v>
      </c>
      <c r="V46" s="20"/>
      <c r="W46" s="23">
        <f>Costeo!$V400*Costeo!$P400</f>
        <v>0</v>
      </c>
      <c r="X46" s="20"/>
      <c r="Y46" s="23">
        <f>Costeo!$X400*Costeo!$P400</f>
        <v>0</v>
      </c>
      <c r="Z46" s="23" t="str">
        <f>+LEFT(Costeo!$H400,250)</f>
        <v xml:space="preserve">Gestionar el acceso a literatura actualizada sobre sobre temáticas relacionadas a la buena docencia universitaria. </v>
      </c>
    </row>
    <row r="47" spans="1:26" ht="14.25" customHeight="1" x14ac:dyDescent="0.2">
      <c r="A47" s="19"/>
      <c r="B47" s="20"/>
      <c r="C47" s="20"/>
      <c r="D47" s="21"/>
      <c r="E47" s="21"/>
      <c r="F47" s="21"/>
      <c r="G47" s="21"/>
      <c r="H47" s="22"/>
      <c r="I47" s="22"/>
      <c r="J47" s="22"/>
      <c r="K47" s="20"/>
      <c r="L47" s="22" t="str">
        <f>IFERROR(VLOOKUP(Costeo!$J401,'Artículos del catálogo'!$A$2:$F$18302,3,FALSE),"")</f>
        <v/>
      </c>
      <c r="M47" s="22" t="str">
        <f>IFERROR(VLOOKUP(Costeo!$J401,'Artículos del catálogo'!$A$2:$F$18302,5,FALSE),"")</f>
        <v/>
      </c>
      <c r="N47" s="22"/>
      <c r="O47" s="20"/>
      <c r="P47" s="23"/>
      <c r="Q47" s="23">
        <f>IF(AND(Costeo!$O401&lt;&gt;"",Costeo!$P401&lt;&gt;""),Costeo!$O401*Costeo!$P401,"")</f>
        <v>2000000</v>
      </c>
      <c r="R47" s="24"/>
      <c r="S47" s="23">
        <f>Costeo!$R401*Costeo!$P401</f>
        <v>0</v>
      </c>
      <c r="T47" s="20"/>
      <c r="U47" s="23">
        <f>Costeo!$T401*Costeo!$P401</f>
        <v>600000</v>
      </c>
      <c r="V47" s="20"/>
      <c r="W47" s="23">
        <f>Costeo!$V401*Costeo!$P401</f>
        <v>600000</v>
      </c>
      <c r="X47" s="20"/>
      <c r="Y47" s="23">
        <f>Costeo!$X401*Costeo!$P401</f>
        <v>0</v>
      </c>
      <c r="Z47" s="23" t="str">
        <f>+LEFT(Costeo!$H401,250)</f>
        <v xml:space="preserve">Participación en congresos, semiarios y otros eventos nacionales e internacionales de actualización académica. </v>
      </c>
    </row>
    <row r="48" spans="1:26" ht="14.25" customHeight="1" x14ac:dyDescent="0.2">
      <c r="A48" s="19"/>
      <c r="B48" s="20"/>
      <c r="C48" s="20"/>
      <c r="D48" s="21"/>
      <c r="E48" s="21"/>
      <c r="F48" s="21"/>
      <c r="G48" s="21"/>
      <c r="H48" s="22"/>
      <c r="I48" s="22"/>
      <c r="J48" s="22"/>
      <c r="K48" s="20"/>
      <c r="L48" s="22" t="str">
        <f>IFERROR(VLOOKUP(Costeo!$J402,'Artículos del catálogo'!$A$2:$F$18302,3,FALSE),"")</f>
        <v/>
      </c>
      <c r="M48" s="22" t="str">
        <f>IFERROR(VLOOKUP(Costeo!$J402,'Artículos del catálogo'!$A$2:$F$18302,5,FALSE),"")</f>
        <v/>
      </c>
      <c r="N48" s="22"/>
      <c r="O48" s="20"/>
      <c r="P48" s="23"/>
      <c r="Q48" s="23">
        <f>IF(AND(Costeo!$O402&lt;&gt;"",Costeo!$P402&lt;&gt;""),Costeo!$O402*Costeo!$P402,"")</f>
        <v>1431000</v>
      </c>
      <c r="R48" s="24"/>
      <c r="S48" s="23">
        <f>Costeo!$R402*Costeo!$P402</f>
        <v>1431000</v>
      </c>
      <c r="T48" s="20"/>
      <c r="U48" s="23">
        <f>Costeo!$T402*Costeo!$P402</f>
        <v>0</v>
      </c>
      <c r="V48" s="20"/>
      <c r="W48" s="23">
        <f>Costeo!$V402*Costeo!$P402</f>
        <v>0</v>
      </c>
      <c r="X48" s="20"/>
      <c r="Y48" s="23">
        <f>Costeo!$X402*Costeo!$P402</f>
        <v>0</v>
      </c>
      <c r="Z48" s="23" t="str">
        <f>+LEFT(Costeo!$H402,250)</f>
        <v xml:space="preserve">Ejecución de las actividades de inducción planificadas como parte del ingreso a carrera. </v>
      </c>
    </row>
    <row r="49" spans="1:26" ht="14.25" customHeight="1" x14ac:dyDescent="0.2">
      <c r="A49" s="19"/>
      <c r="B49" s="20"/>
      <c r="C49" s="20"/>
      <c r="D49" s="21"/>
      <c r="E49" s="21"/>
      <c r="F49" s="21"/>
      <c r="G49" s="21"/>
      <c r="H49" s="22"/>
      <c r="I49" s="22"/>
      <c r="J49" s="22"/>
      <c r="K49" s="20"/>
      <c r="L49" s="22" t="str">
        <f>IFERROR(VLOOKUP(Costeo!$J403,'Artículos del catálogo'!$A$2:$F$18302,3,FALSE),"")</f>
        <v/>
      </c>
      <c r="M49" s="22" t="str">
        <f>IFERROR(VLOOKUP(Costeo!$J403,'Artículos del catálogo'!$A$2:$F$18302,5,FALSE),"")</f>
        <v/>
      </c>
      <c r="N49" s="22"/>
      <c r="O49" s="20"/>
      <c r="P49" s="23"/>
      <c r="Q49" s="23">
        <f>IF(AND(Costeo!$O403&lt;&gt;"",Costeo!$P403&lt;&gt;""),Costeo!$O403*Costeo!$P403,"")</f>
        <v>1431000</v>
      </c>
      <c r="R49" s="24"/>
      <c r="S49" s="23">
        <f>Costeo!$R403*Costeo!$P403</f>
        <v>1431000</v>
      </c>
      <c r="T49" s="20"/>
      <c r="U49" s="23">
        <f>Costeo!$T403*Costeo!$P403</f>
        <v>0</v>
      </c>
      <c r="V49" s="20"/>
      <c r="W49" s="23">
        <f>Costeo!$V403*Costeo!$P403</f>
        <v>0</v>
      </c>
      <c r="X49" s="20"/>
      <c r="Y49" s="23">
        <f>Costeo!$X403*Costeo!$P403</f>
        <v>0</v>
      </c>
      <c r="Z49" s="23" t="str">
        <f>+LEFT(Costeo!$H403,250)</f>
        <v xml:space="preserve">Ejecución de las actividades de inducción planificadas como parte del ingreso a carrera. </v>
      </c>
    </row>
    <row r="50" spans="1:26" ht="14.25" customHeight="1" x14ac:dyDescent="0.2">
      <c r="A50" s="19"/>
      <c r="B50" s="20"/>
      <c r="C50" s="20"/>
      <c r="D50" s="21"/>
      <c r="E50" s="21"/>
      <c r="F50" s="21"/>
      <c r="G50" s="21"/>
      <c r="H50" s="22"/>
      <c r="I50" s="22"/>
      <c r="J50" s="22"/>
      <c r="K50" s="20"/>
      <c r="L50" s="22" t="str">
        <f>IFERROR(VLOOKUP(Costeo!$J404,'Artículos del catálogo'!$A$2:$F$18302,3,FALSE),"")</f>
        <v/>
      </c>
      <c r="M50" s="22" t="str">
        <f>IFERROR(VLOOKUP(Costeo!$J404,'Artículos del catálogo'!$A$2:$F$18302,5,FALSE),"")</f>
        <v/>
      </c>
      <c r="N50" s="22"/>
      <c r="O50" s="20"/>
      <c r="P50" s="23"/>
      <c r="Q50" s="23">
        <f>IF(AND(Costeo!$O404&lt;&gt;"",Costeo!$P404&lt;&gt;""),Costeo!$O404*Costeo!$P404,"")</f>
        <v>1500000</v>
      </c>
      <c r="R50" s="24"/>
      <c r="S50" s="23">
        <f>Costeo!$R404*Costeo!$P404</f>
        <v>1500000</v>
      </c>
      <c r="T50" s="20"/>
      <c r="U50" s="23">
        <f>Costeo!$T404*Costeo!$P404</f>
        <v>0</v>
      </c>
      <c r="V50" s="20"/>
      <c r="W50" s="23">
        <f>Costeo!$V404*Costeo!$P404</f>
        <v>0</v>
      </c>
      <c r="X50" s="20"/>
      <c r="Y50" s="23">
        <f>Costeo!$X404*Costeo!$P404</f>
        <v>0</v>
      </c>
      <c r="Z50" s="23" t="str">
        <f>+LEFT(Costeo!$H404,250)</f>
        <v xml:space="preserve">Desarrollo de la tercera etapa de la aplicación Administración Docente ISFODOSU. </v>
      </c>
    </row>
    <row r="51" spans="1:26" ht="14.25" customHeight="1" x14ac:dyDescent="0.2">
      <c r="A51" s="19"/>
      <c r="B51" s="20"/>
      <c r="C51" s="20"/>
      <c r="D51" s="21"/>
      <c r="E51" s="25"/>
      <c r="F51" s="21"/>
      <c r="G51" s="21"/>
      <c r="H51" s="22"/>
      <c r="I51" s="22"/>
      <c r="J51" s="22"/>
      <c r="K51" s="20"/>
      <c r="L51" s="22" t="str">
        <f>IFERROR(VLOOKUP(Costeo!$J405,'Artículos del catálogo'!$A$2:$F$18302,3,FALSE),"")</f>
        <v/>
      </c>
      <c r="M51" s="22" t="str">
        <f>IFERROR(VLOOKUP(Costeo!$J405,'Artículos del catálogo'!$A$2:$F$18302,5,FALSE),"")</f>
        <v/>
      </c>
      <c r="N51" s="22"/>
      <c r="O51" s="20"/>
      <c r="P51" s="23"/>
      <c r="Q51" s="23">
        <f>IF(AND(Costeo!$O405&lt;&gt;"",Costeo!$P405&lt;&gt;""),Costeo!$O405*Costeo!$P405,"")</f>
        <v>700000</v>
      </c>
      <c r="R51" s="24"/>
      <c r="S51" s="23">
        <f>Costeo!$R405*Costeo!$P405</f>
        <v>700000</v>
      </c>
      <c r="T51" s="20"/>
      <c r="U51" s="23">
        <f>Costeo!$T405*Costeo!$P405</f>
        <v>0</v>
      </c>
      <c r="V51" s="20"/>
      <c r="W51" s="23">
        <f>Costeo!$V405*Costeo!$P405</f>
        <v>0</v>
      </c>
      <c r="X51" s="20"/>
      <c r="Y51" s="23">
        <f>Costeo!$X405*Costeo!$P405</f>
        <v>0</v>
      </c>
      <c r="Z51" s="23" t="str">
        <f>+LEFT(Costeo!$H405,250)</f>
        <v>Realizar autodiagnóstico Huella carbono en los 6 recinto y la rectoría, en cumplimiento con la política de  transversal y sostenibilidad ambiental</v>
      </c>
    </row>
    <row r="52" spans="1:26" ht="14.25" customHeight="1" x14ac:dyDescent="0.2">
      <c r="A52" s="19"/>
      <c r="B52" s="20"/>
      <c r="C52" s="20"/>
      <c r="D52" s="21"/>
      <c r="E52" s="25"/>
      <c r="F52" s="21"/>
      <c r="G52" s="21"/>
      <c r="H52" s="22"/>
      <c r="I52" s="22"/>
      <c r="J52" s="22"/>
      <c r="K52" s="20"/>
      <c r="L52" s="22" t="str">
        <f>IFERROR(VLOOKUP(Costeo!$J406,'Artículos del catálogo'!$A$2:$F$18302,3,FALSE),"")</f>
        <v/>
      </c>
      <c r="M52" s="22" t="str">
        <f>IFERROR(VLOOKUP(Costeo!$J406,'Artículos del catálogo'!$A$2:$F$18302,5,FALSE),"")</f>
        <v/>
      </c>
      <c r="N52" s="22"/>
      <c r="O52" s="20"/>
      <c r="P52" s="23"/>
      <c r="Q52" s="23">
        <f>IF(AND(Costeo!$O406&lt;&gt;"",Costeo!$P406&lt;&gt;""),Costeo!$O406*Costeo!$P406,"")</f>
        <v>2000000</v>
      </c>
      <c r="R52" s="24"/>
      <c r="S52" s="23">
        <f>Costeo!$R406*Costeo!$P406</f>
        <v>0</v>
      </c>
      <c r="T52" s="20"/>
      <c r="U52" s="23">
        <f>Costeo!$T406*Costeo!$P406</f>
        <v>1000000</v>
      </c>
      <c r="V52" s="20"/>
      <c r="W52" s="23">
        <f>Costeo!$V406*Costeo!$P406</f>
        <v>600000</v>
      </c>
      <c r="X52" s="20"/>
      <c r="Y52" s="23">
        <f>Costeo!$X406*Costeo!$P406</f>
        <v>400000</v>
      </c>
      <c r="Z52" s="23" t="str">
        <f>+LEFT(Costeo!$H406,250)</f>
        <v>Elaborar e implementar plan de acción de reducción Huella carbono en los 6 recintos y rectoría</v>
      </c>
    </row>
    <row r="53" spans="1:26" ht="14.25" customHeight="1" x14ac:dyDescent="0.2">
      <c r="A53" s="19"/>
      <c r="B53" s="20"/>
      <c r="C53" s="20"/>
      <c r="D53" s="21"/>
      <c r="E53" s="25"/>
      <c r="F53" s="21"/>
      <c r="G53" s="21"/>
      <c r="H53" s="22"/>
      <c r="I53" s="22"/>
      <c r="J53" s="22"/>
      <c r="K53" s="20"/>
      <c r="L53" s="22" t="str">
        <f>IFERROR(VLOOKUP(Costeo!$J407,'Artículos del catálogo'!$A$2:$F$18302,3,FALSE),"")</f>
        <v/>
      </c>
      <c r="M53" s="22" t="str">
        <f>IFERROR(VLOOKUP(Costeo!$J407,'Artículos del catálogo'!$A$2:$F$18302,5,FALSE),"")</f>
        <v/>
      </c>
      <c r="N53" s="22"/>
      <c r="O53" s="20"/>
      <c r="P53" s="23"/>
      <c r="Q53" s="23">
        <f>IF(AND(Costeo!$O407&lt;&gt;"",Costeo!$P407&lt;&gt;""),Costeo!$O407*Costeo!$P407,"")</f>
        <v>400000</v>
      </c>
      <c r="R53" s="24"/>
      <c r="S53" s="23">
        <f>Costeo!$R407*Costeo!$P407</f>
        <v>0</v>
      </c>
      <c r="T53" s="20"/>
      <c r="U53" s="23">
        <f>Costeo!$T407*Costeo!$P407</f>
        <v>400000</v>
      </c>
      <c r="V53" s="20"/>
      <c r="W53" s="23">
        <f>Costeo!$V407*Costeo!$P407</f>
        <v>0</v>
      </c>
      <c r="X53" s="20"/>
      <c r="Y53" s="23">
        <f>Costeo!$X407*Costeo!$P407</f>
        <v>0</v>
      </c>
      <c r="Z53" s="23" t="str">
        <f>+LEFT(Costeo!$H407,250)</f>
        <v>Elaborar e implementar plan de acción de reducción Huella carbono en los 6 recintos y rectoría</v>
      </c>
    </row>
    <row r="54" spans="1:26" ht="14.25" customHeight="1" x14ac:dyDescent="0.2">
      <c r="A54" s="19"/>
      <c r="B54" s="20"/>
      <c r="C54" s="20"/>
      <c r="D54" s="21"/>
      <c r="E54" s="21"/>
      <c r="F54" s="21"/>
      <c r="G54" s="21"/>
      <c r="H54" s="22"/>
      <c r="I54" s="22"/>
      <c r="J54" s="22"/>
      <c r="K54" s="20"/>
      <c r="L54" s="22">
        <f>IFERROR(VLOOKUP(Costeo!$J408,'Artículos del catálogo'!$A$2:$F$18302,3,FALSE),"")</f>
        <v>80111701</v>
      </c>
      <c r="M54" s="22" t="str">
        <f>IFERROR(VLOOKUP(Costeo!$J408,'Artículos del catálogo'!$A$2:$F$18302,5,FALSE),"")</f>
        <v>2.2.8.7.06</v>
      </c>
      <c r="N54" s="22"/>
      <c r="O54" s="20"/>
      <c r="P54" s="23"/>
      <c r="Q54" s="23">
        <f>IF(AND(Costeo!$O408&lt;&gt;"",Costeo!$P408&lt;&gt;""),Costeo!$O408*Costeo!$P408,"")</f>
        <v>1250000</v>
      </c>
      <c r="R54" s="24"/>
      <c r="S54" s="23">
        <f>Costeo!$R408*Costeo!$P408</f>
        <v>3750000</v>
      </c>
      <c r="T54" s="20"/>
      <c r="U54" s="23">
        <f>Costeo!$T408*Costeo!$P408</f>
        <v>3750000</v>
      </c>
      <c r="V54" s="20"/>
      <c r="W54" s="23">
        <f>Costeo!$V408*Costeo!$P408</f>
        <v>3750000</v>
      </c>
      <c r="X54" s="20"/>
      <c r="Y54" s="23">
        <f>Costeo!$X408*Costeo!$P408</f>
        <v>3750000</v>
      </c>
      <c r="Z54" s="23" t="str">
        <f>+LEFT(Costeo!$H408,250)</f>
        <v>Implementacion del enfoque basado en la practica</v>
      </c>
    </row>
    <row r="55" spans="1:26" ht="14.25" customHeight="1" x14ac:dyDescent="0.2">
      <c r="A55" s="19"/>
      <c r="B55" s="20"/>
      <c r="C55" s="20"/>
      <c r="D55" s="21"/>
      <c r="E55" s="21"/>
      <c r="F55" s="21"/>
      <c r="G55" s="21"/>
      <c r="H55" s="22"/>
      <c r="I55" s="22"/>
      <c r="J55" s="22"/>
      <c r="K55" s="20"/>
      <c r="L55" s="22" t="str">
        <f>IFERROR(VLOOKUP(Costeo!#REF!,'Artículos del catálogo'!$A$2:$F$18302,3,FALSE),"")</f>
        <v/>
      </c>
      <c r="M55" s="22" t="str">
        <f>IFERROR(VLOOKUP(Costeo!#REF!,'Artículos del catálogo'!$A$2:$F$18302,5,FALSE),"")</f>
        <v/>
      </c>
      <c r="N55" s="22"/>
      <c r="O55" s="20"/>
      <c r="P55" s="23"/>
      <c r="Q55" s="23" t="e">
        <f>IF(AND(Costeo!#REF!&lt;&gt;"",Costeo!#REF!&lt;&gt;""),Costeo!#REF!*Costeo!#REF!,"")</f>
        <v>#REF!</v>
      </c>
      <c r="R55" s="24"/>
      <c r="S55" s="23" t="e">
        <f>Costeo!#REF!*Costeo!#REF!</f>
        <v>#REF!</v>
      </c>
      <c r="T55" s="20"/>
      <c r="U55" s="23" t="e">
        <f>Costeo!#REF!*Costeo!#REF!</f>
        <v>#REF!</v>
      </c>
      <c r="V55" s="20"/>
      <c r="W55" s="23" t="e">
        <f>Costeo!#REF!*Costeo!#REF!</f>
        <v>#REF!</v>
      </c>
      <c r="X55" s="20"/>
      <c r="Y55" s="23" t="e">
        <f>Costeo!#REF!*Costeo!#REF!</f>
        <v>#REF!</v>
      </c>
      <c r="Z55" s="23" t="e">
        <f>+LEFT(Costeo!#REF!,250)</f>
        <v>#REF!</v>
      </c>
    </row>
    <row r="56" spans="1:26" ht="14.25" customHeight="1" x14ac:dyDescent="0.2">
      <c r="A56" s="19"/>
      <c r="B56" s="20"/>
      <c r="C56" s="20"/>
      <c r="D56" s="21"/>
      <c r="E56" s="21"/>
      <c r="F56" s="21"/>
      <c r="G56" s="21"/>
      <c r="H56" s="22"/>
      <c r="I56" s="22"/>
      <c r="J56" s="22"/>
      <c r="K56" s="20"/>
      <c r="L56" s="22" t="str">
        <f>IFERROR(VLOOKUP(Costeo!#REF!,'Artículos del catálogo'!$A$2:$F$18302,3,FALSE),"")</f>
        <v/>
      </c>
      <c r="M56" s="22" t="str">
        <f>IFERROR(VLOOKUP(Costeo!#REF!,'Artículos del catálogo'!$A$2:$F$18302,5,FALSE),"")</f>
        <v/>
      </c>
      <c r="N56" s="22"/>
      <c r="O56" s="20"/>
      <c r="P56" s="23"/>
      <c r="Q56" s="23" t="e">
        <f>IF(AND(Costeo!#REF!&lt;&gt;"",Costeo!#REF!&lt;&gt;""),Costeo!#REF!*Costeo!#REF!,"")</f>
        <v>#REF!</v>
      </c>
      <c r="R56" s="24"/>
      <c r="S56" s="23" t="e">
        <f>Costeo!#REF!*Costeo!#REF!</f>
        <v>#REF!</v>
      </c>
      <c r="T56" s="20"/>
      <c r="U56" s="23" t="e">
        <f>Costeo!#REF!*Costeo!#REF!</f>
        <v>#REF!</v>
      </c>
      <c r="V56" s="20"/>
      <c r="W56" s="23" t="e">
        <f>Costeo!#REF!*Costeo!#REF!</f>
        <v>#REF!</v>
      </c>
      <c r="X56" s="20"/>
      <c r="Y56" s="23" t="e">
        <f>Costeo!#REF!*Costeo!#REF!</f>
        <v>#REF!</v>
      </c>
      <c r="Z56" s="23" t="e">
        <f>+LEFT(Costeo!#REF!,250)</f>
        <v>#REF!</v>
      </c>
    </row>
    <row r="57" spans="1:26" ht="14.25" customHeight="1" x14ac:dyDescent="0.2">
      <c r="A57" s="19"/>
      <c r="B57" s="20"/>
      <c r="C57" s="20"/>
      <c r="D57" s="21"/>
      <c r="E57" s="21"/>
      <c r="F57" s="21"/>
      <c r="G57" s="21"/>
      <c r="H57" s="22"/>
      <c r="I57" s="22"/>
      <c r="J57" s="22"/>
      <c r="K57" s="20"/>
      <c r="L57" s="22">
        <f>IFERROR(VLOOKUP(Costeo!$J409,'Artículos del catálogo'!$A$2:$F$18302,3,FALSE),"")</f>
        <v>80111701</v>
      </c>
      <c r="M57" s="22" t="str">
        <f>IFERROR(VLOOKUP(Costeo!$J409,'Artículos del catálogo'!$A$2:$F$18302,5,FALSE),"")</f>
        <v>2.2.8.7.06</v>
      </c>
      <c r="N57" s="22"/>
      <c r="O57" s="20"/>
      <c r="P57" s="23"/>
      <c r="Q57" s="23">
        <f>IF(AND(Costeo!$O409&lt;&gt;"",Costeo!$P409&lt;&gt;""),Costeo!$O409*Costeo!$P409,"")</f>
        <v>500000</v>
      </c>
      <c r="R57" s="24"/>
      <c r="S57" s="23">
        <f>Costeo!$R409*Costeo!$P409</f>
        <v>500000</v>
      </c>
      <c r="T57" s="20"/>
      <c r="U57" s="23">
        <f>Costeo!$T409*Costeo!$P409</f>
        <v>0</v>
      </c>
      <c r="V57" s="20"/>
      <c r="W57" s="23">
        <f>Costeo!$V409*Costeo!$P409</f>
        <v>0</v>
      </c>
      <c r="X57" s="20"/>
      <c r="Y57" s="23">
        <f>Costeo!$X409*Costeo!$P409</f>
        <v>0</v>
      </c>
      <c r="Z57" s="23" t="str">
        <f>+LEFT(Costeo!$H409,250)</f>
        <v>Docentes de los programas de Secundaria participando en seminarios Internacionales</v>
      </c>
    </row>
    <row r="58" spans="1:26" ht="14.25" customHeight="1" x14ac:dyDescent="0.2">
      <c r="A58" s="19"/>
      <c r="B58" s="20"/>
      <c r="C58" s="20"/>
      <c r="D58" s="21"/>
      <c r="E58" s="21"/>
      <c r="F58" s="21"/>
      <c r="G58" s="21"/>
      <c r="H58" s="22"/>
      <c r="I58" s="22"/>
      <c r="J58" s="22"/>
      <c r="K58" s="20"/>
      <c r="L58" s="22" t="str">
        <f>IFERROR(VLOOKUP(Costeo!$J410,'Artículos del catálogo'!$A$2:$F$18302,3,FALSE),"")</f>
        <v/>
      </c>
      <c r="M58" s="22" t="str">
        <f>IFERROR(VLOOKUP(Costeo!$J410,'Artículos del catálogo'!$A$2:$F$18302,5,FALSE),"")</f>
        <v/>
      </c>
      <c r="N58" s="22"/>
      <c r="O58" s="20"/>
      <c r="P58" s="23"/>
      <c r="Q58" s="23">
        <f>IF(AND(Costeo!$O410&lt;&gt;"",Costeo!$P410&lt;&gt;""),Costeo!$O410*Costeo!$P410,"")</f>
        <v>2000000</v>
      </c>
      <c r="R58" s="24"/>
      <c r="S58" s="23">
        <f>Costeo!$R410*Costeo!$P410</f>
        <v>0</v>
      </c>
      <c r="T58" s="20"/>
      <c r="U58" s="23">
        <f>Costeo!$T410*Costeo!$P410</f>
        <v>0</v>
      </c>
      <c r="V58" s="20"/>
      <c r="W58" s="23">
        <f>Costeo!$V410*Costeo!$P410</f>
        <v>0</v>
      </c>
      <c r="X58" s="20"/>
      <c r="Y58" s="23">
        <f>Costeo!$X410*Costeo!$P410</f>
        <v>0</v>
      </c>
      <c r="Z58" s="23" t="str">
        <f>+LEFT(Costeo!$H410,250)</f>
        <v>Implementación de planes con aliados</v>
      </c>
    </row>
    <row r="59" spans="1:26" ht="14.25" customHeight="1" x14ac:dyDescent="0.2">
      <c r="A59" s="19"/>
      <c r="B59" s="20"/>
      <c r="C59" s="20"/>
      <c r="D59" s="21"/>
      <c r="E59" s="21"/>
      <c r="F59" s="21"/>
      <c r="G59" s="21"/>
      <c r="H59" s="22"/>
      <c r="I59" s="22"/>
      <c r="J59" s="22"/>
      <c r="K59" s="20"/>
      <c r="L59" s="22">
        <f>IFERROR(VLOOKUP(Costeo!$J411,'Artículos del catálogo'!$A$2:$F$18302,3,FALSE),"")</f>
        <v>80111701</v>
      </c>
      <c r="M59" s="22" t="str">
        <f>IFERROR(VLOOKUP(Costeo!$J411,'Artículos del catálogo'!$A$2:$F$18302,5,FALSE),"")</f>
        <v>2.2.8.7.06</v>
      </c>
      <c r="N59" s="22"/>
      <c r="O59" s="20"/>
      <c r="P59" s="23"/>
      <c r="Q59" s="23">
        <f>IF(AND(Costeo!$O411&lt;&gt;"",Costeo!$P411&lt;&gt;""),Costeo!$O411*Costeo!$P411,"")</f>
        <v>5880000</v>
      </c>
      <c r="R59" s="24"/>
      <c r="S59" s="23">
        <f>Costeo!$R411*Costeo!$P411</f>
        <v>756000</v>
      </c>
      <c r="T59" s="20"/>
      <c r="U59" s="23">
        <f>Costeo!$T411*Costeo!$P411</f>
        <v>1680000</v>
      </c>
      <c r="V59" s="20"/>
      <c r="W59" s="23">
        <f>Costeo!$V411*Costeo!$P411</f>
        <v>1680000</v>
      </c>
      <c r="X59" s="20"/>
      <c r="Y59" s="23">
        <f>Costeo!$X411*Costeo!$P411</f>
        <v>1680000</v>
      </c>
      <c r="Z59" s="23" t="str">
        <f>+LEFT(Costeo!$H411,250)</f>
        <v xml:space="preserve">Contratación de servicios profesionales </v>
      </c>
    </row>
    <row r="60" spans="1:26" ht="14.25" customHeight="1" x14ac:dyDescent="0.2">
      <c r="A60" s="19"/>
      <c r="B60" s="20"/>
      <c r="C60" s="20"/>
      <c r="D60" s="21"/>
      <c r="E60" s="21"/>
      <c r="F60" s="21"/>
      <c r="G60" s="21"/>
      <c r="H60" s="22"/>
      <c r="I60" s="22"/>
      <c r="J60" s="22"/>
      <c r="K60" s="20"/>
      <c r="L60" s="22" t="str">
        <f>IFERROR(VLOOKUP(Costeo!$J412,'Artículos del catálogo'!$A$2:$F$18302,3,FALSE),"")</f>
        <v/>
      </c>
      <c r="M60" s="22" t="str">
        <f>IFERROR(VLOOKUP(Costeo!$J412,'Artículos del catálogo'!$A$2:$F$18302,5,FALSE),"")</f>
        <v/>
      </c>
      <c r="N60" s="22"/>
      <c r="O60" s="20"/>
      <c r="P60" s="23"/>
      <c r="Q60" s="23">
        <f>IF(AND(Costeo!$O412&lt;&gt;"",Costeo!$P412&lt;&gt;""),Costeo!$O412*Costeo!$P412,"")</f>
        <v>12000000</v>
      </c>
      <c r="R60" s="24"/>
      <c r="S60" s="23">
        <f>Costeo!$R412*Costeo!$P412</f>
        <v>4000000</v>
      </c>
      <c r="T60" s="20"/>
      <c r="U60" s="23">
        <f>Costeo!$T412*Costeo!$P412</f>
        <v>4000000</v>
      </c>
      <c r="V60" s="20"/>
      <c r="W60" s="23">
        <f>Costeo!$V412*Costeo!$P412</f>
        <v>4000000</v>
      </c>
      <c r="X60" s="20"/>
      <c r="Y60" s="23">
        <f>Costeo!$X412*Costeo!$P412</f>
        <v>4000000</v>
      </c>
      <c r="Z60" s="23" t="str">
        <f>+LEFT(Costeo!$H412,250)</f>
        <v>Capacitación de multiplicadores</v>
      </c>
    </row>
    <row r="61" spans="1:26" ht="14.25" customHeight="1" x14ac:dyDescent="0.2">
      <c r="A61" s="19"/>
      <c r="B61" s="20"/>
      <c r="C61" s="20"/>
      <c r="D61" s="21"/>
      <c r="E61" s="21"/>
      <c r="F61" s="21"/>
      <c r="G61" s="21"/>
      <c r="H61" s="22"/>
      <c r="I61" s="22"/>
      <c r="J61" s="22"/>
      <c r="K61" s="20"/>
      <c r="L61" s="22">
        <f>IFERROR(VLOOKUP(Costeo!$J413,'Artículos del catálogo'!$A$2:$F$18302,3,FALSE),"")</f>
        <v>80111701</v>
      </c>
      <c r="M61" s="22" t="str">
        <f>IFERROR(VLOOKUP(Costeo!$J413,'Artículos del catálogo'!$A$2:$F$18302,5,FALSE),"")</f>
        <v>2.2.8.7.06</v>
      </c>
      <c r="N61" s="22"/>
      <c r="O61" s="20"/>
      <c r="P61" s="23"/>
      <c r="Q61" s="23">
        <f>IF(AND(Costeo!$O413&lt;&gt;"",Costeo!$P413&lt;&gt;""),Costeo!$O413*Costeo!$P413,"")</f>
        <v>552000</v>
      </c>
      <c r="R61" s="24"/>
      <c r="S61" s="23">
        <f>Costeo!$R413*Costeo!$P413</f>
        <v>69000</v>
      </c>
      <c r="T61" s="20"/>
      <c r="U61" s="23">
        <f>Costeo!$T413*Costeo!$P413</f>
        <v>207000</v>
      </c>
      <c r="V61" s="20"/>
      <c r="W61" s="23">
        <f>Costeo!$V413*Costeo!$P413</f>
        <v>207000</v>
      </c>
      <c r="X61" s="20"/>
      <c r="Y61" s="23">
        <f>Costeo!$X413*Costeo!$P413</f>
        <v>69000</v>
      </c>
      <c r="Z61" s="23" t="str">
        <f>+LEFT(Costeo!$H413,250)</f>
        <v>Coordinar el proceso de autoevaluación del programas de postgrado.</v>
      </c>
    </row>
    <row r="62" spans="1:26" ht="14.25" customHeight="1" x14ac:dyDescent="0.2">
      <c r="A62" s="19"/>
      <c r="B62" s="20"/>
      <c r="C62" s="20"/>
      <c r="D62" s="21"/>
      <c r="E62" s="25"/>
      <c r="F62" s="21"/>
      <c r="G62" s="21"/>
      <c r="H62" s="22"/>
      <c r="I62" s="22"/>
      <c r="J62" s="22"/>
      <c r="K62" s="20"/>
      <c r="L62" s="22">
        <f>IFERROR(VLOOKUP(Costeo!$J414,'Artículos del catálogo'!$A$2:$F$18302,3,FALSE),"")</f>
        <v>86141501</v>
      </c>
      <c r="M62" s="22" t="str">
        <f>IFERROR(VLOOKUP(Costeo!$J414,'Artículos del catálogo'!$A$2:$F$18302,5,FALSE),"")</f>
        <v>2.2.8.7.06</v>
      </c>
      <c r="N62" s="22"/>
      <c r="O62" s="20"/>
      <c r="P62" s="23"/>
      <c r="Q62" s="23">
        <f>IF(AND(Costeo!$O414&lt;&gt;"",Costeo!$P414&lt;&gt;""),Costeo!$O414*Costeo!$P414,"")</f>
        <v>2000000</v>
      </c>
      <c r="R62" s="24"/>
      <c r="S62" s="23">
        <f>Costeo!$R414*Costeo!$P414</f>
        <v>2000000</v>
      </c>
      <c r="T62" s="20"/>
      <c r="U62" s="23">
        <f>Costeo!$T414*Costeo!$P414</f>
        <v>0</v>
      </c>
      <c r="V62" s="20"/>
      <c r="W62" s="23">
        <f>Costeo!$V414*Costeo!$P414</f>
        <v>0</v>
      </c>
      <c r="X62" s="20"/>
      <c r="Y62" s="23">
        <f>Costeo!$X414*Costeo!$P414</f>
        <v>0</v>
      </c>
      <c r="Z62" s="23" t="str">
        <f>+LEFT(Costeo!$H414,250)</f>
        <v>Adquisición de pruebas piscométricas para la evaluación y seguimiento a estudiantes</v>
      </c>
    </row>
    <row r="63" spans="1:26" ht="14.25" customHeight="1" x14ac:dyDescent="0.2">
      <c r="A63" s="19"/>
      <c r="B63" s="20"/>
      <c r="C63" s="20"/>
      <c r="D63" s="21"/>
      <c r="E63" s="25"/>
      <c r="F63" s="21"/>
      <c r="G63" s="21"/>
      <c r="H63" s="22"/>
      <c r="I63" s="22"/>
      <c r="J63" s="22"/>
      <c r="K63" s="20"/>
      <c r="L63" s="22">
        <f>IFERROR(VLOOKUP(Costeo!$J415,'Artículos del catálogo'!$A$2:$F$18302,3,FALSE),"")</f>
        <v>86141501</v>
      </c>
      <c r="M63" s="22" t="str">
        <f>IFERROR(VLOOKUP(Costeo!$J415,'Artículos del catálogo'!$A$2:$F$18302,5,FALSE),"")</f>
        <v>2.2.8.7.06</v>
      </c>
      <c r="N63" s="22"/>
      <c r="O63" s="20"/>
      <c r="P63" s="23"/>
      <c r="Q63" s="23">
        <f>IF(AND(Costeo!$O415&lt;&gt;"",Costeo!$P415&lt;&gt;""),Costeo!$O415*Costeo!$P415,"")</f>
        <v>400000</v>
      </c>
      <c r="R63" s="24"/>
      <c r="S63" s="23">
        <f>Costeo!$R415*Costeo!$P415</f>
        <v>400000</v>
      </c>
      <c r="T63" s="20"/>
      <c r="U63" s="23">
        <f>Costeo!$T415*Costeo!$P415</f>
        <v>0</v>
      </c>
      <c r="V63" s="20"/>
      <c r="W63" s="23">
        <f>Costeo!$V415*Costeo!$P415</f>
        <v>0</v>
      </c>
      <c r="X63" s="20"/>
      <c r="Y63" s="23">
        <f>Costeo!$X415*Costeo!$P415</f>
        <v>0</v>
      </c>
      <c r="Z63" s="23" t="str">
        <f>+LEFT(Costeo!$H415,250)</f>
        <v>Publicaciones de difusión del trabajo de bienestar estudiantil</v>
      </c>
    </row>
    <row r="64" spans="1:26" ht="14.25" customHeight="1" x14ac:dyDescent="0.2">
      <c r="A64" s="19"/>
      <c r="B64" s="20"/>
      <c r="C64" s="20"/>
      <c r="D64" s="21"/>
      <c r="E64" s="21"/>
      <c r="F64" s="21"/>
      <c r="G64" s="21"/>
      <c r="H64" s="22"/>
      <c r="I64" s="22"/>
      <c r="J64" s="22"/>
      <c r="K64" s="20"/>
      <c r="L64" s="22">
        <f>IFERROR(VLOOKUP(Costeo!$J416,'Artículos del catálogo'!$A$2:$F$18302,3,FALSE),"")</f>
        <v>80111701</v>
      </c>
      <c r="M64" s="22" t="str">
        <f>IFERROR(VLOOKUP(Costeo!$J416,'Artículos del catálogo'!$A$2:$F$18302,5,FALSE),"")</f>
        <v>2.2.8.7.06</v>
      </c>
      <c r="N64" s="22"/>
      <c r="O64" s="20"/>
      <c r="P64" s="23"/>
      <c r="Q64" s="23">
        <f>IF(AND(Costeo!$O416&lt;&gt;"",Costeo!$P416&lt;&gt;""),Costeo!$O416*Costeo!$P416,"")</f>
        <v>60000</v>
      </c>
      <c r="R64" s="24"/>
      <c r="S64" s="23">
        <f>Costeo!$R416*Costeo!$P416</f>
        <v>60000</v>
      </c>
      <c r="T64" s="20"/>
      <c r="U64" s="23">
        <f>Costeo!$T416*Costeo!$P416</f>
        <v>0</v>
      </c>
      <c r="V64" s="20"/>
      <c r="W64" s="23">
        <f>Costeo!$V416*Costeo!$P416</f>
        <v>0</v>
      </c>
      <c r="X64" s="20"/>
      <c r="Y64" s="23">
        <f>Costeo!$X416*Costeo!$P416</f>
        <v>0</v>
      </c>
      <c r="Z64" s="23" t="str">
        <f>+LEFT(Costeo!$H416,250)</f>
        <v xml:space="preserve">Diseño de pruebas de admisión </v>
      </c>
    </row>
    <row r="65" spans="1:26" ht="14.25" customHeight="1" x14ac:dyDescent="0.2">
      <c r="A65" s="19"/>
      <c r="B65" s="20"/>
      <c r="C65" s="20"/>
      <c r="D65" s="21"/>
      <c r="E65" s="21"/>
      <c r="F65" s="21"/>
      <c r="G65" s="21"/>
      <c r="H65" s="22"/>
      <c r="I65" s="22"/>
      <c r="J65" s="22"/>
      <c r="K65" s="20"/>
      <c r="L65" s="22">
        <f>IFERROR(VLOOKUP(Costeo!$J417,'Artículos del catálogo'!$A$2:$F$18302,3,FALSE),"")</f>
        <v>86141501</v>
      </c>
      <c r="M65" s="22" t="str">
        <f>IFERROR(VLOOKUP(Costeo!$J417,'Artículos del catálogo'!$A$2:$F$18302,5,FALSE),"")</f>
        <v>2.2.8.7.06</v>
      </c>
      <c r="N65" s="22"/>
      <c r="O65" s="20"/>
      <c r="P65" s="23"/>
      <c r="Q65" s="23">
        <f>IF(AND(Costeo!$O417&lt;&gt;"",Costeo!$P417&lt;&gt;""),Costeo!$O417*Costeo!$P417,"")</f>
        <v>650000</v>
      </c>
      <c r="R65" s="24"/>
      <c r="S65" s="23">
        <f>Costeo!$R417*Costeo!$P417</f>
        <v>650000</v>
      </c>
      <c r="T65" s="20"/>
      <c r="U65" s="23">
        <f>Costeo!$T417*Costeo!$P417</f>
        <v>0</v>
      </c>
      <c r="V65" s="20"/>
      <c r="W65" s="23">
        <f>Costeo!$V417*Costeo!$P417</f>
        <v>0</v>
      </c>
      <c r="X65" s="20"/>
      <c r="Y65" s="23">
        <f>Costeo!$X417*Costeo!$P417</f>
        <v>0</v>
      </c>
      <c r="Z65" s="23" t="str">
        <f>+LEFT(Costeo!$H417,250)</f>
        <v>Contratación de 2 especialistas para diseño y sistematización del programa de Vida Estudiantil (deporte, arte y cultura).</v>
      </c>
    </row>
    <row r="66" spans="1:26" ht="14.25" customHeight="1" x14ac:dyDescent="0.2">
      <c r="A66" s="19"/>
      <c r="B66" s="20"/>
      <c r="C66" s="20"/>
      <c r="D66" s="21"/>
      <c r="E66" s="21"/>
      <c r="F66" s="21"/>
      <c r="G66" s="21"/>
      <c r="H66" s="22"/>
      <c r="I66" s="22"/>
      <c r="J66" s="22"/>
      <c r="K66" s="20"/>
      <c r="L66" s="22">
        <f>IFERROR(VLOOKUP(Costeo!$J418,'Artículos del catálogo'!$A$2:$F$18302,3,FALSE),"")</f>
        <v>86141501</v>
      </c>
      <c r="M66" s="22" t="str">
        <f>IFERROR(VLOOKUP(Costeo!$J418,'Artículos del catálogo'!$A$2:$F$18302,5,FALSE),"")</f>
        <v>2.2.8.7.06</v>
      </c>
      <c r="N66" s="22"/>
      <c r="O66" s="20"/>
      <c r="P66" s="23"/>
      <c r="Q66" s="23">
        <f>IF(AND(Costeo!$O418&lt;&gt;"",Costeo!$P418&lt;&gt;""),Costeo!$O418*Costeo!$P418,"")</f>
        <v>400000</v>
      </c>
      <c r="R66" s="24"/>
      <c r="S66" s="23">
        <f>Costeo!$R418*Costeo!$P418</f>
        <v>400000</v>
      </c>
      <c r="T66" s="20"/>
      <c r="U66" s="23">
        <f>Costeo!$T418*Costeo!$P418</f>
        <v>0</v>
      </c>
      <c r="V66" s="20"/>
      <c r="W66" s="23">
        <f>Costeo!$V418*Costeo!$P418</f>
        <v>0</v>
      </c>
      <c r="X66" s="20"/>
      <c r="Y66" s="23">
        <f>Costeo!$X418*Costeo!$P418</f>
        <v>0</v>
      </c>
      <c r="Z66" s="23" t="str">
        <f>+LEFT(Costeo!$H418,250)</f>
        <v>Diseño e implementación de protocolo de prevención de acoso universitario</v>
      </c>
    </row>
    <row r="67" spans="1:26" ht="14.25" customHeight="1" x14ac:dyDescent="0.2">
      <c r="A67" s="19"/>
      <c r="B67" s="20"/>
      <c r="C67" s="20"/>
      <c r="D67" s="21"/>
      <c r="E67" s="21"/>
      <c r="F67" s="21"/>
      <c r="G67" s="21"/>
      <c r="H67" s="22"/>
      <c r="I67" s="22"/>
      <c r="J67" s="22"/>
      <c r="K67" s="20"/>
      <c r="L67" s="22" t="str">
        <f>IFERROR(VLOOKUP(Costeo!$J419,'Artículos del catálogo'!$A$2:$F$18302,3,FALSE),"")</f>
        <v/>
      </c>
      <c r="M67" s="22" t="str">
        <f>IFERROR(VLOOKUP(Costeo!$J419,'Artículos del catálogo'!$A$2:$F$18302,5,FALSE),"")</f>
        <v/>
      </c>
      <c r="N67" s="22"/>
      <c r="O67" s="20"/>
      <c r="P67" s="23"/>
      <c r="Q67" s="23">
        <f>IF(AND(Costeo!$O419&lt;&gt;"",Costeo!$P419&lt;&gt;""),Costeo!$O419*Costeo!$P419,"")</f>
        <v>46247473</v>
      </c>
      <c r="R67" s="24"/>
      <c r="S67" s="23">
        <f>Costeo!$R419*Costeo!$P419</f>
        <v>0</v>
      </c>
      <c r="T67" s="20"/>
      <c r="U67" s="23">
        <f>Costeo!$T419*Costeo!$P419</f>
        <v>0</v>
      </c>
      <c r="V67" s="20"/>
      <c r="W67" s="23">
        <f>Costeo!$V419*Costeo!$P419</f>
        <v>0</v>
      </c>
      <c r="X67" s="20"/>
      <c r="Y67" s="23">
        <f>Costeo!$X419*Costeo!$P419</f>
        <v>0</v>
      </c>
      <c r="Z67" s="23" t="str">
        <f>+LEFT(Costeo!$H419,250)</f>
        <v>Pago de servicios EPH</v>
      </c>
    </row>
    <row r="68" spans="1:26" ht="14.25" customHeight="1" x14ac:dyDescent="0.2">
      <c r="A68" s="19"/>
      <c r="B68" s="20"/>
      <c r="C68" s="20"/>
      <c r="D68" s="21"/>
      <c r="E68" s="21"/>
      <c r="F68" s="21"/>
      <c r="G68" s="21"/>
      <c r="H68" s="22"/>
      <c r="I68" s="22"/>
      <c r="J68" s="22"/>
      <c r="K68" s="20"/>
      <c r="L68" s="22" t="str">
        <f>IFERROR(VLOOKUP(Costeo!$J420,'Artículos del catálogo'!$A$2:$F$18302,3,FALSE),"")</f>
        <v/>
      </c>
      <c r="M68" s="22" t="str">
        <f>IFERROR(VLOOKUP(Costeo!$J420,'Artículos del catálogo'!$A$2:$F$18302,5,FALSE),"")</f>
        <v/>
      </c>
      <c r="N68" s="22"/>
      <c r="O68" s="20"/>
      <c r="P68" s="23"/>
      <c r="Q68" s="23">
        <f>IF(AND(Costeo!$O420&lt;&gt;"",Costeo!$P420&lt;&gt;""),Costeo!$O420*Costeo!$P420,"")</f>
        <v>20000000</v>
      </c>
      <c r="R68" s="24"/>
      <c r="S68" s="23">
        <f>Costeo!$R420*Costeo!$P420</f>
        <v>20000000</v>
      </c>
      <c r="T68" s="20"/>
      <c r="U68" s="23">
        <f>Costeo!$T420*Costeo!$P420</f>
        <v>0</v>
      </c>
      <c r="V68" s="20"/>
      <c r="W68" s="23">
        <f>Costeo!$V420*Costeo!$P420</f>
        <v>0</v>
      </c>
      <c r="X68" s="20"/>
      <c r="Y68" s="23">
        <f>Costeo!$X420*Costeo!$P420</f>
        <v>0</v>
      </c>
      <c r="Z68" s="23" t="str">
        <f>+LEFT(Costeo!$H420,250)</f>
        <v xml:space="preserve">Diseño e implementación de programas nacionales e internacionales </v>
      </c>
    </row>
    <row r="69" spans="1:26" ht="14.25" customHeight="1" x14ac:dyDescent="0.2">
      <c r="A69" s="19"/>
      <c r="B69" s="20"/>
      <c r="C69" s="20"/>
      <c r="D69" s="21"/>
      <c r="E69" s="21"/>
      <c r="F69" s="21"/>
      <c r="G69" s="21"/>
      <c r="H69" s="22"/>
      <c r="I69" s="22"/>
      <c r="J69" s="22"/>
      <c r="K69" s="20"/>
      <c r="L69" s="22">
        <f>IFERROR(VLOOKUP(Costeo!$J421,'Artículos del catálogo'!$A$2:$F$18302,3,FALSE),"")</f>
        <v>80111701</v>
      </c>
      <c r="M69" s="22" t="str">
        <f>IFERROR(VLOOKUP(Costeo!$J421,'Artículos del catálogo'!$A$2:$F$18302,5,FALSE),"")</f>
        <v>2.2.8.7.06</v>
      </c>
      <c r="N69" s="22"/>
      <c r="O69" s="20"/>
      <c r="P69" s="23"/>
      <c r="Q69" s="23">
        <f>IF(AND(Costeo!$O421&lt;&gt;"",Costeo!$P421&lt;&gt;""),Costeo!$O421*Costeo!$P421,"")</f>
        <v>360000</v>
      </c>
      <c r="R69" s="24"/>
      <c r="S69" s="23">
        <f>Costeo!$R421*Costeo!$P421</f>
        <v>75000</v>
      </c>
      <c r="T69" s="20"/>
      <c r="U69" s="23">
        <f>Costeo!$T421*Costeo!$P421</f>
        <v>75000</v>
      </c>
      <c r="V69" s="20"/>
      <c r="W69" s="23">
        <f>Costeo!$V421*Costeo!$P421</f>
        <v>90000</v>
      </c>
      <c r="X69" s="20"/>
      <c r="Y69" s="23">
        <f>Costeo!$X421*Costeo!$P421</f>
        <v>90000</v>
      </c>
      <c r="Z69" s="23" t="str">
        <f>+LEFT(Costeo!$H421,250)</f>
        <v>Acompañamiento y Seguimiento a la implementación del Plan de Mejora</v>
      </c>
    </row>
    <row r="70" spans="1:26" ht="14.25" customHeight="1" x14ac:dyDescent="0.2">
      <c r="A70" s="19"/>
      <c r="B70" s="20"/>
      <c r="C70" s="20"/>
      <c r="D70" s="21"/>
      <c r="E70" s="21"/>
      <c r="F70" s="21"/>
      <c r="G70" s="21"/>
      <c r="H70" s="22"/>
      <c r="I70" s="22"/>
      <c r="J70" s="22"/>
      <c r="K70" s="20"/>
      <c r="L70" s="22">
        <f>IFERROR(VLOOKUP(Costeo!$J422,'Artículos del catálogo'!$A$2:$F$18302,3,FALSE),"")</f>
        <v>86141501</v>
      </c>
      <c r="M70" s="22" t="str">
        <f>IFERROR(VLOOKUP(Costeo!$J422,'Artículos del catálogo'!$A$2:$F$18302,5,FALSE),"")</f>
        <v>2.2.8.7.06</v>
      </c>
      <c r="N70" s="22"/>
      <c r="O70" s="20"/>
      <c r="P70" s="23"/>
      <c r="Q70" s="23">
        <f>IF(AND(Costeo!$O422&lt;&gt;"",Costeo!$P422&lt;&gt;""),Costeo!$O422*Costeo!$P422,"")</f>
        <v>3000000</v>
      </c>
      <c r="R70" s="24"/>
      <c r="S70" s="23">
        <f>Costeo!$R422*Costeo!$P422</f>
        <v>3000000</v>
      </c>
      <c r="T70" s="20"/>
      <c r="U70" s="23">
        <f>Costeo!$T422*Costeo!$P422</f>
        <v>0</v>
      </c>
      <c r="V70" s="20"/>
      <c r="W70" s="23">
        <f>Costeo!$V422*Costeo!$P422</f>
        <v>0</v>
      </c>
      <c r="X70" s="20"/>
      <c r="Y70" s="23">
        <f>Costeo!$X422*Costeo!$P422</f>
        <v>0</v>
      </c>
      <c r="Z70" s="23" t="str">
        <f>+LEFT(Costeo!$H422,250)</f>
        <v>Estudio diagnóstico sobre perfil de ingreso de los estudiantes</v>
      </c>
    </row>
    <row r="71" spans="1:26" ht="14.25" customHeight="1" x14ac:dyDescent="0.2">
      <c r="A71" s="19"/>
      <c r="B71" s="20"/>
      <c r="C71" s="20"/>
      <c r="D71" s="21"/>
      <c r="E71" s="21"/>
      <c r="F71" s="21"/>
      <c r="G71" s="21"/>
      <c r="H71" s="22"/>
      <c r="I71" s="22"/>
      <c r="J71" s="22"/>
      <c r="K71" s="20"/>
      <c r="L71" s="22" t="str">
        <f>IFERROR(VLOOKUP(Costeo!$J423,'Artículos del catálogo'!$A$2:$F$18302,3,FALSE),"")</f>
        <v/>
      </c>
      <c r="M71" s="22" t="str">
        <f>IFERROR(VLOOKUP(Costeo!$J423,'Artículos del catálogo'!$A$2:$F$18302,5,FALSE),"")</f>
        <v/>
      </c>
      <c r="N71" s="22"/>
      <c r="O71" s="20"/>
      <c r="P71" s="23"/>
      <c r="Q71" s="23">
        <f>IF(AND(Costeo!$O423&lt;&gt;"",Costeo!$P423&lt;&gt;""),Costeo!$O423*Costeo!$P423,"")</f>
        <v>5000000</v>
      </c>
      <c r="R71" s="24"/>
      <c r="S71" s="23">
        <f>Costeo!$R423*Costeo!$P423</f>
        <v>0</v>
      </c>
      <c r="T71" s="20"/>
      <c r="U71" s="23">
        <f>Costeo!$T423*Costeo!$P423</f>
        <v>5000000</v>
      </c>
      <c r="V71" s="20"/>
      <c r="W71" s="23">
        <f>Costeo!$V423*Costeo!$P423</f>
        <v>0</v>
      </c>
      <c r="X71" s="20"/>
      <c r="Y71" s="23">
        <f>Costeo!$X423*Costeo!$P423</f>
        <v>0</v>
      </c>
      <c r="Z71" s="23" t="str">
        <f>+LEFT(Costeo!$H423,250)</f>
        <v>Participar en programas de movilidad académica internacional</v>
      </c>
    </row>
    <row r="72" spans="1:26" ht="14.25" customHeight="1" x14ac:dyDescent="0.2">
      <c r="A72" s="19"/>
      <c r="B72" s="20"/>
      <c r="C72" s="20"/>
      <c r="D72" s="21"/>
      <c r="E72" s="21"/>
      <c r="F72" s="21"/>
      <c r="G72" s="21"/>
      <c r="H72" s="22"/>
      <c r="I72" s="22"/>
      <c r="J72" s="22"/>
      <c r="K72" s="20"/>
      <c r="L72" s="22" t="str">
        <f>IFERROR(VLOOKUP(Costeo!$J424,'Artículos del catálogo'!$A$2:$F$18302,3,FALSE),"")</f>
        <v/>
      </c>
      <c r="M72" s="22" t="str">
        <f>IFERROR(VLOOKUP(Costeo!$J424,'Artículos del catálogo'!$A$2:$F$18302,5,FALSE),"")</f>
        <v/>
      </c>
      <c r="N72" s="22"/>
      <c r="O72" s="20"/>
      <c r="P72" s="23"/>
      <c r="Q72" s="23">
        <f>IF(AND(Costeo!$O424&lt;&gt;"",Costeo!$P424&lt;&gt;""),Costeo!$O424*Costeo!$P424,"")</f>
        <v>50000</v>
      </c>
      <c r="R72" s="24"/>
      <c r="S72" s="23">
        <f>Costeo!$R424*Costeo!$P424</f>
        <v>50000</v>
      </c>
      <c r="T72" s="20"/>
      <c r="U72" s="23">
        <f>Costeo!$T424*Costeo!$P424</f>
        <v>0</v>
      </c>
      <c r="V72" s="20"/>
      <c r="W72" s="23">
        <f>Costeo!$V424*Costeo!$P424</f>
        <v>0</v>
      </c>
      <c r="X72" s="20"/>
      <c r="Y72" s="23">
        <f>Costeo!$X424*Costeo!$P424</f>
        <v>0</v>
      </c>
      <c r="Z72" s="23" t="str">
        <f>+LEFT(Costeo!$H424,250)</f>
        <v>Sistematización y elaboración de memoria, elaboración de certificados y actividad de cierre</v>
      </c>
    </row>
    <row r="73" spans="1:26" ht="14.25" customHeight="1" x14ac:dyDescent="0.2">
      <c r="A73" s="19"/>
      <c r="B73" s="20"/>
      <c r="C73" s="20"/>
      <c r="D73" s="21"/>
      <c r="E73" s="21"/>
      <c r="F73" s="21"/>
      <c r="G73" s="21"/>
      <c r="H73" s="22"/>
      <c r="I73" s="22"/>
      <c r="J73" s="22"/>
      <c r="K73" s="20"/>
      <c r="L73" s="22">
        <f>IFERROR(VLOOKUP(Costeo!$J425,'Artículos del catálogo'!$A$2:$F$18302,3,FALSE),"")</f>
        <v>86141501</v>
      </c>
      <c r="M73" s="22" t="str">
        <f>IFERROR(VLOOKUP(Costeo!$J425,'Artículos del catálogo'!$A$2:$F$18302,5,FALSE),"")</f>
        <v>2.2.8.7.06</v>
      </c>
      <c r="N73" s="22"/>
      <c r="O73" s="20"/>
      <c r="P73" s="23"/>
      <c r="Q73" s="23">
        <f>IF(AND(Costeo!$O425&lt;&gt;"",Costeo!$P425&lt;&gt;""),Costeo!$O425*Costeo!$P425,"")</f>
        <v>2000000</v>
      </c>
      <c r="R73" s="24"/>
      <c r="S73" s="23">
        <f>Costeo!$R425*Costeo!$P425</f>
        <v>1000000</v>
      </c>
      <c r="T73" s="20"/>
      <c r="U73" s="23">
        <f>Costeo!$T425*Costeo!$P425</f>
        <v>0</v>
      </c>
      <c r="V73" s="20"/>
      <c r="W73" s="23">
        <f>Costeo!$V425*Costeo!$P425</f>
        <v>1000000</v>
      </c>
      <c r="X73" s="20"/>
      <c r="Y73" s="23">
        <f>Costeo!$X425*Costeo!$P425</f>
        <v>0</v>
      </c>
      <c r="Z73" s="23" t="str">
        <f>+LEFT(Costeo!$H425,250)</f>
        <v>Gastos graduación asociados a los recintos</v>
      </c>
    </row>
    <row r="74" spans="1:26" ht="14.25" customHeight="1" x14ac:dyDescent="0.2">
      <c r="A74" s="19"/>
      <c r="B74" s="20"/>
      <c r="C74" s="20"/>
      <c r="D74" s="21"/>
      <c r="E74" s="21"/>
      <c r="F74" s="21"/>
      <c r="G74" s="21"/>
      <c r="H74" s="22"/>
      <c r="I74" s="22"/>
      <c r="J74" s="22"/>
      <c r="K74" s="20"/>
      <c r="L74" s="22">
        <f>IFERROR(VLOOKUP(Costeo!$J426,'Artículos del catálogo'!$A$2:$F$18302,3,FALSE),"")</f>
        <v>80161507</v>
      </c>
      <c r="M74" s="22" t="str">
        <f>IFERROR(VLOOKUP(Costeo!$J426,'Artículos del catálogo'!$A$2:$F$18302,5,FALSE),"")</f>
        <v>2.2.9.1.01</v>
      </c>
      <c r="N74" s="22"/>
      <c r="O74" s="20"/>
      <c r="P74" s="23"/>
      <c r="Q74" s="23">
        <f>IF(AND(Costeo!$O426&lt;&gt;"",Costeo!$P426&lt;&gt;""),Costeo!$O426*Costeo!$P426,"")</f>
        <v>1200000</v>
      </c>
      <c r="R74" s="24"/>
      <c r="S74" s="23">
        <f>Costeo!$R426*Costeo!$P426</f>
        <v>600000</v>
      </c>
      <c r="T74" s="20"/>
      <c r="U74" s="23">
        <f>Costeo!$T426*Costeo!$P426</f>
        <v>0</v>
      </c>
      <c r="V74" s="20"/>
      <c r="W74" s="23">
        <f>Costeo!$V426*Costeo!$P426</f>
        <v>0</v>
      </c>
      <c r="X74" s="20"/>
      <c r="Y74" s="23">
        <f>Costeo!$X426*Costeo!$P426</f>
        <v>600000</v>
      </c>
      <c r="Z74" s="23" t="str">
        <f>+LEFT(Costeo!$H426,250)</f>
        <v>Gastos graduación asociados a los recintos</v>
      </c>
    </row>
    <row r="75" spans="1:26" ht="14.25" customHeight="1" x14ac:dyDescent="0.2">
      <c r="A75" s="19"/>
      <c r="B75" s="20"/>
      <c r="C75" s="20"/>
      <c r="D75" s="21"/>
      <c r="E75" s="21"/>
      <c r="F75" s="21"/>
      <c r="G75" s="21"/>
      <c r="H75" s="22"/>
      <c r="I75" s="22"/>
      <c r="J75" s="22"/>
      <c r="K75" s="20"/>
      <c r="L75" s="22">
        <f>IFERROR(VLOOKUP(Costeo!$J427,'Artículos del catálogo'!$A$2:$F$18302,3,FALSE),"")</f>
        <v>90101802</v>
      </c>
      <c r="M75" s="22" t="str">
        <f>IFERROR(VLOOKUP(Costeo!$J427,'Artículos del catálogo'!$A$2:$F$18302,5,FALSE),"")</f>
        <v>2.2.8.6.01</v>
      </c>
      <c r="N75" s="22"/>
      <c r="O75" s="20"/>
      <c r="P75" s="23"/>
      <c r="Q75" s="23">
        <f>IF(AND(Costeo!$O427&lt;&gt;"",Costeo!$P427&lt;&gt;""),Costeo!$O427*Costeo!$P427,"")</f>
        <v>110000</v>
      </c>
      <c r="R75" s="24"/>
      <c r="S75" s="23">
        <f>Costeo!$R427*Costeo!$P427</f>
        <v>82500</v>
      </c>
      <c r="T75" s="20"/>
      <c r="U75" s="23">
        <f>Costeo!$T427*Costeo!$P427</f>
        <v>82500</v>
      </c>
      <c r="V75" s="20"/>
      <c r="W75" s="23">
        <f>Costeo!$V427*Costeo!$P427</f>
        <v>82500</v>
      </c>
      <c r="X75" s="20"/>
      <c r="Y75" s="23">
        <f>Costeo!$X427*Costeo!$P427</f>
        <v>82500</v>
      </c>
      <c r="Z75" s="23" t="str">
        <f>+LEFT(Costeo!$H427,250)</f>
        <v xml:space="preserve"> Encuentro de Socialización con el equipo líder de implementación</v>
      </c>
    </row>
    <row r="76" spans="1:26" ht="14.25" customHeight="1" x14ac:dyDescent="0.2">
      <c r="A76" s="19"/>
      <c r="B76" s="20"/>
      <c r="C76" s="20"/>
      <c r="D76" s="21"/>
      <c r="E76" s="21"/>
      <c r="F76" s="21"/>
      <c r="G76" s="21"/>
      <c r="H76" s="22"/>
      <c r="I76" s="22"/>
      <c r="J76" s="22"/>
      <c r="K76" s="20"/>
      <c r="L76" s="22">
        <f>IFERROR(VLOOKUP(Costeo!$J428,'Artículos del catálogo'!$A$2:$F$18302,3,FALSE),"")</f>
        <v>90101802</v>
      </c>
      <c r="M76" s="22" t="str">
        <f>IFERROR(VLOOKUP(Costeo!$J428,'Artículos del catálogo'!$A$2:$F$18302,5,FALSE),"")</f>
        <v>2.2.8.6.01</v>
      </c>
      <c r="N76" s="22"/>
      <c r="O76" s="20"/>
      <c r="P76" s="23"/>
      <c r="Q76" s="23">
        <f>IF(AND(Costeo!$O428&lt;&gt;"",Costeo!$P428&lt;&gt;""),Costeo!$O428*Costeo!$P428,"")</f>
        <v>99000</v>
      </c>
      <c r="R76" s="24"/>
      <c r="S76" s="23">
        <f>Costeo!$R428*Costeo!$P428</f>
        <v>33000</v>
      </c>
      <c r="T76" s="20"/>
      <c r="U76" s="23">
        <f>Costeo!$T428*Costeo!$P428</f>
        <v>33000</v>
      </c>
      <c r="V76" s="20"/>
      <c r="W76" s="23">
        <f>Costeo!$V428*Costeo!$P428</f>
        <v>33000</v>
      </c>
      <c r="X76" s="20"/>
      <c r="Y76" s="23">
        <f>Costeo!$X428*Costeo!$P428</f>
        <v>0</v>
      </c>
      <c r="Z76" s="23" t="str">
        <f>+LEFT(Costeo!$H428,250)</f>
        <v xml:space="preserve"> Seminarios de Ciencias Naturales</v>
      </c>
    </row>
    <row r="77" spans="1:26" ht="14.25" customHeight="1" x14ac:dyDescent="0.2">
      <c r="A77" s="19"/>
      <c r="B77" s="20"/>
      <c r="C77" s="20"/>
      <c r="D77" s="21"/>
      <c r="E77" s="21"/>
      <c r="F77" s="21"/>
      <c r="G77" s="21"/>
      <c r="H77" s="22"/>
      <c r="I77" s="22"/>
      <c r="J77" s="22"/>
      <c r="K77" s="20"/>
      <c r="L77" s="22">
        <f>IFERROR(VLOOKUP(Costeo!$J429,'Artículos del catálogo'!$A$2:$F$18302,3,FALSE),"")</f>
        <v>90101802</v>
      </c>
      <c r="M77" s="22" t="str">
        <f>IFERROR(VLOOKUP(Costeo!$J429,'Artículos del catálogo'!$A$2:$F$18302,5,FALSE),"")</f>
        <v>2.2.8.6.01</v>
      </c>
      <c r="N77" s="22"/>
      <c r="O77" s="20"/>
      <c r="P77" s="23"/>
      <c r="Q77" s="23">
        <f>IF(AND(Costeo!$O429&lt;&gt;"",Costeo!$P429&lt;&gt;""),Costeo!$O429*Costeo!$P429,"")</f>
        <v>495000</v>
      </c>
      <c r="R77" s="24"/>
      <c r="S77" s="23">
        <f>Costeo!$R429*Costeo!$P429</f>
        <v>55000</v>
      </c>
      <c r="T77" s="20"/>
      <c r="U77" s="23">
        <f>Costeo!$T429*Costeo!$P429</f>
        <v>165000</v>
      </c>
      <c r="V77" s="20"/>
      <c r="W77" s="23">
        <f>Costeo!$V429*Costeo!$P429</f>
        <v>165000</v>
      </c>
      <c r="X77" s="20"/>
      <c r="Y77" s="23">
        <f>Costeo!$X429*Costeo!$P429</f>
        <v>165000</v>
      </c>
      <c r="Z77" s="23" t="str">
        <f>+LEFT(Costeo!$H429,250)</f>
        <v>Encuentros con docentes de los Planes de Estudios.</v>
      </c>
    </row>
    <row r="78" spans="1:26" ht="14.25" customHeight="1" x14ac:dyDescent="0.2">
      <c r="A78" s="19"/>
      <c r="B78" s="20"/>
      <c r="C78" s="20"/>
      <c r="D78" s="21"/>
      <c r="E78" s="21"/>
      <c r="F78" s="21"/>
      <c r="G78" s="21"/>
      <c r="H78" s="22"/>
      <c r="I78" s="22"/>
      <c r="J78" s="22"/>
      <c r="K78" s="20"/>
      <c r="L78" s="22">
        <f>IFERROR(VLOOKUP(Costeo!$J430,'Artículos del catálogo'!$A$2:$F$18302,3,FALSE),"")</f>
        <v>90101802</v>
      </c>
      <c r="M78" s="22" t="str">
        <f>IFERROR(VLOOKUP(Costeo!$J430,'Artículos del catálogo'!$A$2:$F$18302,5,FALSE),"")</f>
        <v>2.2.8.6.01</v>
      </c>
      <c r="N78" s="22"/>
      <c r="O78" s="20"/>
      <c r="P78" s="23"/>
      <c r="Q78" s="23">
        <f>IF(AND(Costeo!$O430&lt;&gt;"",Costeo!$P430&lt;&gt;""),Costeo!$O430*Costeo!$P430,"")</f>
        <v>180000</v>
      </c>
      <c r="R78" s="24"/>
      <c r="S78" s="23">
        <f>Costeo!$R430*Costeo!$P430</f>
        <v>180000</v>
      </c>
      <c r="T78" s="20"/>
      <c r="U78" s="23">
        <f>Costeo!$T430*Costeo!$P430</f>
        <v>0</v>
      </c>
      <c r="V78" s="20"/>
      <c r="W78" s="23">
        <f>Costeo!$V430*Costeo!$P430</f>
        <v>0</v>
      </c>
      <c r="X78" s="20"/>
      <c r="Y78" s="23">
        <f>Costeo!$X430*Costeo!$P430</f>
        <v>0</v>
      </c>
      <c r="Z78" s="23" t="str">
        <f>+LEFT(Costeo!$H430,250)</f>
        <v>6 Talleres sobre temas preventivos y de intervención psico-social.</v>
      </c>
    </row>
    <row r="79" spans="1:26" ht="14.25" customHeight="1" x14ac:dyDescent="0.2">
      <c r="A79" s="19"/>
      <c r="B79" s="20"/>
      <c r="C79" s="20"/>
      <c r="D79" s="21"/>
      <c r="E79" s="21"/>
      <c r="F79" s="21"/>
      <c r="G79" s="21"/>
      <c r="H79" s="22"/>
      <c r="I79" s="22"/>
      <c r="J79" s="22"/>
      <c r="K79" s="20"/>
      <c r="L79" s="22">
        <f>IFERROR(VLOOKUP(Costeo!$J431,'Artículos del catálogo'!$A$2:$F$18302,3,FALSE),"")</f>
        <v>90101802</v>
      </c>
      <c r="M79" s="22" t="str">
        <f>IFERROR(VLOOKUP(Costeo!$J431,'Artículos del catálogo'!$A$2:$F$18302,5,FALSE),"")</f>
        <v>2.2.8.6.01</v>
      </c>
      <c r="N79" s="22"/>
      <c r="O79" s="20"/>
      <c r="P79" s="23"/>
      <c r="Q79" s="23">
        <f>IF(AND(Costeo!$O431&lt;&gt;"",Costeo!$P431&lt;&gt;""),Costeo!$O431*Costeo!$P431,"")</f>
        <v>199999.98</v>
      </c>
      <c r="R79" s="24"/>
      <c r="S79" s="23">
        <f>Costeo!$R431*Costeo!$P431</f>
        <v>199999.98</v>
      </c>
      <c r="T79" s="20"/>
      <c r="U79" s="23">
        <f>Costeo!$T431*Costeo!$P431</f>
        <v>0</v>
      </c>
      <c r="V79" s="20"/>
      <c r="W79" s="23">
        <f>Costeo!$V431*Costeo!$P431</f>
        <v>0</v>
      </c>
      <c r="X79" s="20"/>
      <c r="Y79" s="23">
        <f>Costeo!$X431*Costeo!$P431</f>
        <v>0</v>
      </c>
      <c r="Z79" s="23" t="str">
        <f>+LEFT(Costeo!$H431,250)</f>
        <v>6 Talleres de sensibilización a estudiantes sobre accesibilidad y discapacidad</v>
      </c>
    </row>
    <row r="80" spans="1:26" ht="14.25" customHeight="1" x14ac:dyDescent="0.2">
      <c r="A80" s="19"/>
      <c r="B80" s="20"/>
      <c r="C80" s="20"/>
      <c r="D80" s="21"/>
      <c r="E80" s="21"/>
      <c r="F80" s="21"/>
      <c r="G80" s="21"/>
      <c r="H80" s="22"/>
      <c r="I80" s="22"/>
      <c r="J80" s="22"/>
      <c r="K80" s="20"/>
      <c r="L80" s="22">
        <f>IFERROR(VLOOKUP(Costeo!$J432,'Artículos del catálogo'!$A$2:$F$18302,3,FALSE),"")</f>
        <v>90101802</v>
      </c>
      <c r="M80" s="22" t="str">
        <f>IFERROR(VLOOKUP(Costeo!$J432,'Artículos del catálogo'!$A$2:$F$18302,5,FALSE),"")</f>
        <v>2.2.8.6.01</v>
      </c>
      <c r="N80" s="22"/>
      <c r="O80" s="20"/>
      <c r="P80" s="23"/>
      <c r="Q80" s="23">
        <f>IF(AND(Costeo!$O432&lt;&gt;"",Costeo!$P432&lt;&gt;""),Costeo!$O432*Costeo!$P432,"")</f>
        <v>100000</v>
      </c>
      <c r="R80" s="24"/>
      <c r="S80" s="23">
        <f>Costeo!$R432*Costeo!$P432</f>
        <v>100000</v>
      </c>
      <c r="T80" s="20"/>
      <c r="U80" s="23">
        <f>Costeo!$T432*Costeo!$P432</f>
        <v>0</v>
      </c>
      <c r="V80" s="20"/>
      <c r="W80" s="23">
        <f>Costeo!$V432*Costeo!$P432</f>
        <v>0</v>
      </c>
      <c r="X80" s="20"/>
      <c r="Y80" s="23">
        <f>Costeo!$X432*Costeo!$P432</f>
        <v>0</v>
      </c>
      <c r="Z80" s="23" t="str">
        <f>+LEFT(Costeo!$H432,250)</f>
        <v>Organización de encuentro con estudiantes e instituciones que trabajan con personas con discapacidad y buenas prácticas</v>
      </c>
    </row>
    <row r="81" spans="1:26" ht="14.25" customHeight="1" x14ac:dyDescent="0.2">
      <c r="A81" s="19"/>
      <c r="B81" s="20"/>
      <c r="C81" s="20"/>
      <c r="D81" s="21"/>
      <c r="E81" s="25"/>
      <c r="F81" s="21"/>
      <c r="G81" s="21"/>
      <c r="H81" s="22"/>
      <c r="I81" s="22"/>
      <c r="J81" s="22"/>
      <c r="K81" s="20"/>
      <c r="L81" s="22">
        <f>IFERROR(VLOOKUP(Costeo!$J433,'Artículos del catálogo'!$A$2:$F$18302,3,FALSE),"")</f>
        <v>90101802</v>
      </c>
      <c r="M81" s="22" t="str">
        <f>IFERROR(VLOOKUP(Costeo!$J433,'Artículos del catálogo'!$A$2:$F$18302,5,FALSE),"")</f>
        <v>2.2.8.6.01</v>
      </c>
      <c r="N81" s="22"/>
      <c r="O81" s="20"/>
      <c r="P81" s="23"/>
      <c r="Q81" s="23">
        <f>IF(AND(Costeo!$O433&lt;&gt;"",Costeo!$P433&lt;&gt;""),Costeo!$O433*Costeo!$P433,"")</f>
        <v>100000</v>
      </c>
      <c r="R81" s="24"/>
      <c r="S81" s="23">
        <f>Costeo!$R433*Costeo!$P433</f>
        <v>100000</v>
      </c>
      <c r="T81" s="20"/>
      <c r="U81" s="23">
        <f>Costeo!$T433*Costeo!$P433</f>
        <v>0</v>
      </c>
      <c r="V81" s="20"/>
      <c r="W81" s="23">
        <f>Costeo!$V433*Costeo!$P433</f>
        <v>0</v>
      </c>
      <c r="X81" s="20"/>
      <c r="Y81" s="23">
        <f>Costeo!$X433*Costeo!$P433</f>
        <v>0</v>
      </c>
      <c r="Z81" s="23" t="str">
        <f>+LEFT(Costeo!$H433,250)</f>
        <v>Publicación de las politicas de inclusión universitaria propuestas</v>
      </c>
    </row>
    <row r="82" spans="1:26" ht="14.25" customHeight="1" x14ac:dyDescent="0.2">
      <c r="A82" s="19"/>
      <c r="B82" s="20"/>
      <c r="C82" s="20"/>
      <c r="D82" s="21"/>
      <c r="E82" s="25"/>
      <c r="F82" s="21"/>
      <c r="G82" s="21"/>
      <c r="H82" s="22"/>
      <c r="I82" s="22"/>
      <c r="J82" s="22"/>
      <c r="K82" s="20"/>
      <c r="L82" s="22">
        <f>IFERROR(VLOOKUP(Costeo!$J436,'Artículos del catálogo'!$A$2:$F$18302,3,FALSE),"")</f>
        <v>90101802</v>
      </c>
      <c r="M82" s="22" t="str">
        <f>IFERROR(VLOOKUP(Costeo!$J436,'Artículos del catálogo'!$A$2:$F$18302,5,FALSE),"")</f>
        <v>2.2.8.6.01</v>
      </c>
      <c r="N82" s="22"/>
      <c r="O82" s="20"/>
      <c r="P82" s="23"/>
      <c r="Q82" s="23">
        <f>IF(AND(Costeo!$O436&lt;&gt;"",Costeo!$P436&lt;&gt;""),Costeo!$O436*Costeo!$P436,"")</f>
        <v>220000</v>
      </c>
      <c r="R82" s="24"/>
      <c r="S82" s="23">
        <f>Costeo!$R436*Costeo!$P436</f>
        <v>1100</v>
      </c>
      <c r="T82" s="20"/>
      <c r="U82" s="23">
        <f>Costeo!$T436*Costeo!$P436</f>
        <v>0</v>
      </c>
      <c r="V82" s="20"/>
      <c r="W82" s="23">
        <f>Costeo!$V436*Costeo!$P436</f>
        <v>1100</v>
      </c>
      <c r="X82" s="20"/>
      <c r="Y82" s="23">
        <f>Costeo!$X436*Costeo!$P436</f>
        <v>0</v>
      </c>
      <c r="Z82" s="23" t="str">
        <f>+LEFT(Costeo!$H436,250)</f>
        <v>Realización de un seminario nacional de práctica docente</v>
      </c>
    </row>
    <row r="83" spans="1:26" ht="14.25" customHeight="1" x14ac:dyDescent="0.2">
      <c r="A83" s="19"/>
      <c r="B83" s="20"/>
      <c r="C83" s="20"/>
      <c r="D83" s="21"/>
      <c r="E83" s="25"/>
      <c r="F83" s="21"/>
      <c r="G83" s="21"/>
      <c r="H83" s="22"/>
      <c r="I83" s="22"/>
      <c r="J83" s="22"/>
      <c r="K83" s="20"/>
      <c r="L83" s="22">
        <f>IFERROR(VLOOKUP(Costeo!$J437,'Artículos del catálogo'!$A$2:$F$18302,3,FALSE),"")</f>
        <v>90101802</v>
      </c>
      <c r="M83" s="22" t="str">
        <f>IFERROR(VLOOKUP(Costeo!$J437,'Artículos del catálogo'!$A$2:$F$18302,5,FALSE),"")</f>
        <v>2.2.8.6.01</v>
      </c>
      <c r="N83" s="22"/>
      <c r="O83" s="20"/>
      <c r="P83" s="23"/>
      <c r="Q83" s="23">
        <f>IF(AND(Costeo!$O437&lt;&gt;"",Costeo!$P437&lt;&gt;""),Costeo!$O437*Costeo!$P437,"")</f>
        <v>82500</v>
      </c>
      <c r="R83" s="24"/>
      <c r="S83" s="23">
        <f>Costeo!$R437*Costeo!$P437</f>
        <v>1100</v>
      </c>
      <c r="T83" s="20"/>
      <c r="U83" s="23">
        <f>Costeo!$T437*Costeo!$P437</f>
        <v>0</v>
      </c>
      <c r="V83" s="20"/>
      <c r="W83" s="23">
        <f>Costeo!$V437*Costeo!$P437</f>
        <v>1100</v>
      </c>
      <c r="X83" s="20"/>
      <c r="Y83" s="23">
        <f>Costeo!$X437*Costeo!$P437</f>
        <v>0</v>
      </c>
      <c r="Z83" s="23" t="str">
        <f>+LEFT(Costeo!$H437,250)</f>
        <v>Realizar dos (2) encuentros formativos presenciales   con coordinadores y profesores de práctica</v>
      </c>
    </row>
    <row r="84" spans="1:26" ht="14.25" customHeight="1" x14ac:dyDescent="0.2">
      <c r="A84" s="19"/>
      <c r="B84" s="20"/>
      <c r="C84" s="20"/>
      <c r="D84" s="21"/>
      <c r="E84" s="25"/>
      <c r="F84" s="21"/>
      <c r="G84" s="21"/>
      <c r="H84" s="22"/>
      <c r="I84" s="22"/>
      <c r="J84" s="22"/>
      <c r="K84" s="20"/>
      <c r="L84" s="22">
        <f>IFERROR(VLOOKUP(Costeo!$J438,'Artículos del catálogo'!$A$2:$F$18302,3,FALSE),"")</f>
        <v>90101802</v>
      </c>
      <c r="M84" s="22" t="str">
        <f>IFERROR(VLOOKUP(Costeo!$J438,'Artículos del catálogo'!$A$2:$F$18302,5,FALSE),"")</f>
        <v>2.2.8.6.01</v>
      </c>
      <c r="N84" s="22"/>
      <c r="O84" s="20"/>
      <c r="P84" s="23"/>
      <c r="Q84" s="23">
        <f>IF(AND(Costeo!$O438&lt;&gt;"",Costeo!$P438&lt;&gt;""),Costeo!$O438*Costeo!$P438,"")</f>
        <v>120000</v>
      </c>
      <c r="R84" s="24"/>
      <c r="S84" s="23">
        <f>Costeo!$R438*Costeo!$P438</f>
        <v>120000</v>
      </c>
      <c r="T84" s="20"/>
      <c r="U84" s="23">
        <f>Costeo!$T438*Costeo!$P438</f>
        <v>0</v>
      </c>
      <c r="V84" s="20"/>
      <c r="W84" s="23">
        <f>Costeo!$V438*Costeo!$P438</f>
        <v>0</v>
      </c>
      <c r="X84" s="20"/>
      <c r="Y84" s="23">
        <f>Costeo!$X438*Costeo!$P438</f>
        <v>0</v>
      </c>
      <c r="Z84" s="23" t="str">
        <f>+LEFT(Costeo!$H438,250)</f>
        <v>6 Talleres sobre temas preventivos y de intervención psico-social.</v>
      </c>
    </row>
    <row r="85" spans="1:26" ht="14.25" customHeight="1" x14ac:dyDescent="0.2">
      <c r="A85" s="19"/>
      <c r="B85" s="20"/>
      <c r="C85" s="20"/>
      <c r="D85" s="21"/>
      <c r="E85" s="21"/>
      <c r="F85" s="21"/>
      <c r="G85" s="21"/>
      <c r="H85" s="22"/>
      <c r="I85" s="22"/>
      <c r="J85" s="22"/>
      <c r="K85" s="20"/>
      <c r="L85" s="22">
        <f>IFERROR(VLOOKUP(Costeo!$J439,'Artículos del catálogo'!$A$2:$F$18302,3,FALSE),"")</f>
        <v>90101802</v>
      </c>
      <c r="M85" s="22" t="str">
        <f>IFERROR(VLOOKUP(Costeo!$J439,'Artículos del catálogo'!$A$2:$F$18302,5,FALSE),"")</f>
        <v>2.2.8.6.01</v>
      </c>
      <c r="N85" s="22"/>
      <c r="O85" s="20"/>
      <c r="P85" s="23"/>
      <c r="Q85" s="23">
        <f>IF(AND(Costeo!$O439&lt;&gt;"",Costeo!$P439&lt;&gt;""),Costeo!$O439*Costeo!$P439,"")</f>
        <v>50000</v>
      </c>
      <c r="R85" s="24"/>
      <c r="S85" s="23">
        <f>Costeo!$R439*Costeo!$P439</f>
        <v>50000</v>
      </c>
      <c r="T85" s="20"/>
      <c r="U85" s="23">
        <f>Costeo!$T439*Costeo!$P439</f>
        <v>0</v>
      </c>
      <c r="V85" s="20"/>
      <c r="W85" s="23">
        <f>Costeo!$V439*Costeo!$P439</f>
        <v>0</v>
      </c>
      <c r="X85" s="20"/>
      <c r="Y85" s="23">
        <f>Costeo!$X439*Costeo!$P439</f>
        <v>0</v>
      </c>
      <c r="Z85" s="23" t="str">
        <f>+LEFT(Costeo!$H439,250)</f>
        <v>Revisión y actualización del programa para el éxito académico de los estudiantes de grado</v>
      </c>
    </row>
    <row r="86" spans="1:26" ht="14.25" customHeight="1" x14ac:dyDescent="0.2">
      <c r="A86" s="19"/>
      <c r="B86" s="20"/>
      <c r="C86" s="20"/>
      <c r="D86" s="21"/>
      <c r="E86" s="21"/>
      <c r="F86" s="21"/>
      <c r="G86" s="21"/>
      <c r="H86" s="22"/>
      <c r="I86" s="22"/>
      <c r="J86" s="22"/>
      <c r="K86" s="20"/>
      <c r="L86" s="22">
        <f>IFERROR(VLOOKUP(Costeo!$J440,'Artículos del catálogo'!$A$2:$F$18302,3,FALSE),"")</f>
        <v>53121603</v>
      </c>
      <c r="M86" s="22" t="str">
        <f>IFERROR(VLOOKUP(Costeo!$J440,'Artículos del catálogo'!$A$2:$F$18302,5,FALSE),"")</f>
        <v>2.3.9.9.01</v>
      </c>
      <c r="N86" s="22"/>
      <c r="O86" s="20"/>
      <c r="P86" s="23"/>
      <c r="Q86" s="23">
        <f>IF(AND(Costeo!$O440&lt;&gt;"",Costeo!$P440&lt;&gt;""),Costeo!$O440*Costeo!$P440,"")</f>
        <v>3000000</v>
      </c>
      <c r="R86" s="24"/>
      <c r="S86" s="23">
        <f>Costeo!$R440*Costeo!$P440</f>
        <v>3000000</v>
      </c>
      <c r="T86" s="20"/>
      <c r="U86" s="23">
        <f>Costeo!$T440*Costeo!$P440</f>
        <v>0</v>
      </c>
      <c r="V86" s="20"/>
      <c r="W86" s="23">
        <f>Costeo!$V440*Costeo!$P440</f>
        <v>0</v>
      </c>
      <c r="X86" s="20"/>
      <c r="Y86" s="23">
        <f>Costeo!$X440*Costeo!$P440</f>
        <v>0</v>
      </c>
      <c r="Z86" s="23" t="str">
        <f>+LEFT(Costeo!$H440,250)</f>
        <v>Entregar Kit Estudiantil</v>
      </c>
    </row>
    <row r="87" spans="1:26" ht="14.25" customHeight="1" x14ac:dyDescent="0.2">
      <c r="A87" s="19"/>
      <c r="B87" s="20"/>
      <c r="C87" s="20"/>
      <c r="D87" s="21"/>
      <c r="E87" s="21"/>
      <c r="F87" s="21"/>
      <c r="G87" s="21"/>
      <c r="H87" s="22"/>
      <c r="I87" s="22"/>
      <c r="J87" s="22"/>
      <c r="K87" s="20"/>
      <c r="L87" s="22">
        <f>IFERROR(VLOOKUP(Costeo!$J441,'Artículos del catálogo'!$A$2:$F$18302,3,FALSE),"")</f>
        <v>53102511</v>
      </c>
      <c r="M87" s="22" t="str">
        <f>IFERROR(VLOOKUP(Costeo!$J441,'Artículos del catálogo'!$A$2:$F$18302,5,FALSE),"")</f>
        <v>2.3.2.3.01</v>
      </c>
      <c r="N87" s="22"/>
      <c r="O87" s="20"/>
      <c r="P87" s="23"/>
      <c r="Q87" s="23">
        <f>IF(AND(Costeo!$O441&lt;&gt;"",Costeo!$P441&lt;&gt;""),Costeo!$O441*Costeo!$P441,"")</f>
        <v>270000</v>
      </c>
      <c r="R87" s="24"/>
      <c r="S87" s="23">
        <f>Costeo!$R441*Costeo!$P441</f>
        <v>69000</v>
      </c>
      <c r="T87" s="20"/>
      <c r="U87" s="23">
        <f>Costeo!$T441*Costeo!$P441</f>
        <v>0</v>
      </c>
      <c r="V87" s="20"/>
      <c r="W87" s="23">
        <f>Costeo!$V441*Costeo!$P441</f>
        <v>201000</v>
      </c>
      <c r="X87" s="20"/>
      <c r="Y87" s="23">
        <f>Costeo!$X441*Costeo!$P441</f>
        <v>0</v>
      </c>
      <c r="Z87" s="23" t="str">
        <f>+LEFT(Costeo!$H441,250)</f>
        <v>Gastos graduación asociados a los recintos</v>
      </c>
    </row>
    <row r="88" spans="1:26" ht="14.25" customHeight="1" x14ac:dyDescent="0.2">
      <c r="A88" s="19"/>
      <c r="B88" s="20"/>
      <c r="C88" s="20"/>
      <c r="D88" s="21"/>
      <c r="E88" s="21"/>
      <c r="F88" s="21"/>
      <c r="G88" s="21"/>
      <c r="H88" s="22"/>
      <c r="I88" s="22"/>
      <c r="J88" s="22"/>
      <c r="K88" s="20"/>
      <c r="L88" s="22">
        <f>IFERROR(VLOOKUP(Costeo!$J442,'Artículos del catálogo'!$A$2:$F$18302,3,FALSE),"")</f>
        <v>53102511</v>
      </c>
      <c r="M88" s="22" t="str">
        <f>IFERROR(VLOOKUP(Costeo!$J442,'Artículos del catálogo'!$A$2:$F$18302,5,FALSE),"")</f>
        <v>2.3.2.3.01</v>
      </c>
      <c r="N88" s="22"/>
      <c r="O88" s="20"/>
      <c r="P88" s="23"/>
      <c r="Q88" s="23">
        <f>IF(AND(Costeo!$O442&lt;&gt;"",Costeo!$P442&lt;&gt;""),Costeo!$O442*Costeo!$P442,"")</f>
        <v>30000</v>
      </c>
      <c r="R88" s="24"/>
      <c r="S88" s="23">
        <f>Costeo!$R442*Costeo!$P442</f>
        <v>30000</v>
      </c>
      <c r="T88" s="20"/>
      <c r="U88" s="23">
        <f>Costeo!$T442*Costeo!$P442</f>
        <v>0</v>
      </c>
      <c r="V88" s="20"/>
      <c r="W88" s="23">
        <f>Costeo!$V442*Costeo!$P442</f>
        <v>0</v>
      </c>
      <c r="X88" s="20"/>
      <c r="Y88" s="23">
        <f>Costeo!$X442*Costeo!$P442</f>
        <v>0</v>
      </c>
      <c r="Z88" s="23" t="str">
        <f>+LEFT(Costeo!$H442,250)</f>
        <v>Gastos graduación asociados a los recintos</v>
      </c>
    </row>
    <row r="89" spans="1:26" ht="14.25" customHeight="1" x14ac:dyDescent="0.2">
      <c r="A89" s="19"/>
      <c r="B89" s="20"/>
      <c r="C89" s="20"/>
      <c r="D89" s="21"/>
      <c r="E89" s="21"/>
      <c r="F89" s="21"/>
      <c r="G89" s="21"/>
      <c r="H89" s="22"/>
      <c r="I89" s="22"/>
      <c r="J89" s="22"/>
      <c r="K89" s="20"/>
      <c r="L89" s="22">
        <f>IFERROR(VLOOKUP(Costeo!$J443,'Artículos del catálogo'!$A$2:$F$18302,3,FALSE),"")</f>
        <v>44122003</v>
      </c>
      <c r="M89" s="22" t="str">
        <f>IFERROR(VLOOKUP(Costeo!$J443,'Artículos del catálogo'!$A$2:$F$18302,5,FALSE),"")</f>
        <v>2.3.9.2.01</v>
      </c>
      <c r="N89" s="22"/>
      <c r="O89" s="20"/>
      <c r="P89" s="23"/>
      <c r="Q89" s="23">
        <f>IF(AND(Costeo!$O443&lt;&gt;"",Costeo!$P443&lt;&gt;""),Costeo!$O443*Costeo!$P443,"")</f>
        <v>405000</v>
      </c>
      <c r="R89" s="24"/>
      <c r="S89" s="23">
        <f>Costeo!$R443*Costeo!$P443</f>
        <v>405000</v>
      </c>
      <c r="T89" s="20"/>
      <c r="U89" s="23">
        <f>Costeo!$T443*Costeo!$P443</f>
        <v>0</v>
      </c>
      <c r="V89" s="20"/>
      <c r="W89" s="23">
        <f>Costeo!$V443*Costeo!$P443</f>
        <v>0</v>
      </c>
      <c r="X89" s="20"/>
      <c r="Y89" s="23">
        <f>Costeo!$X443*Costeo!$P443</f>
        <v>0</v>
      </c>
      <c r="Z89" s="23" t="str">
        <f>+LEFT(Costeo!$H443,250)</f>
        <v>Gastos graduación asociados a los recintos</v>
      </c>
    </row>
    <row r="90" spans="1:26" ht="14.25" customHeight="1" x14ac:dyDescent="0.2">
      <c r="A90" s="19"/>
      <c r="B90" s="20"/>
      <c r="C90" s="20"/>
      <c r="D90" s="21"/>
      <c r="E90" s="21"/>
      <c r="F90" s="21"/>
      <c r="G90" s="21"/>
      <c r="H90" s="22"/>
      <c r="I90" s="22"/>
      <c r="J90" s="22"/>
      <c r="K90" s="20"/>
      <c r="L90" s="22">
        <f>IFERROR(VLOOKUP(Costeo!$J444,'Artículos del catálogo'!$A$2:$F$18302,3,FALSE),"")</f>
        <v>14111530</v>
      </c>
      <c r="M90" s="22" t="str">
        <f>IFERROR(VLOOKUP(Costeo!$J444,'Artículos del catálogo'!$A$2:$F$18302,5,FALSE),"")</f>
        <v>2.3.3.1.01</v>
      </c>
      <c r="N90" s="22"/>
      <c r="O90" s="20"/>
      <c r="P90" s="23"/>
      <c r="Q90" s="23">
        <f>IF(AND(Costeo!$O444&lt;&gt;"",Costeo!$P444&lt;&gt;""),Costeo!$O444*Costeo!$P444,"")</f>
        <v>360000</v>
      </c>
      <c r="R90" s="24"/>
      <c r="S90" s="23">
        <f>Costeo!$R444*Costeo!$P444</f>
        <v>360000</v>
      </c>
      <c r="T90" s="20"/>
      <c r="U90" s="23">
        <f>Costeo!$T444*Costeo!$P444</f>
        <v>0</v>
      </c>
      <c r="V90" s="20"/>
      <c r="W90" s="23">
        <f>Costeo!$V444*Costeo!$P444</f>
        <v>0</v>
      </c>
      <c r="X90" s="20"/>
      <c r="Y90" s="23">
        <f>Costeo!$X444*Costeo!$P444</f>
        <v>0</v>
      </c>
      <c r="Z90" s="23" t="str">
        <f>+LEFT(Costeo!$H444,250)</f>
        <v>Entregar Kit Estudiantil</v>
      </c>
    </row>
    <row r="91" spans="1:26" ht="14.25" customHeight="1" x14ac:dyDescent="0.2">
      <c r="A91" s="19"/>
      <c r="B91" s="20"/>
      <c r="C91" s="20"/>
      <c r="D91" s="21"/>
      <c r="E91" s="25"/>
      <c r="F91" s="21"/>
      <c r="G91" s="21"/>
      <c r="H91" s="22"/>
      <c r="I91" s="22"/>
      <c r="J91" s="22"/>
      <c r="K91" s="20"/>
      <c r="L91" s="22">
        <f>IFERROR(VLOOKUP(Costeo!$J445,'Artículos del catálogo'!$A$2:$F$18302,3,FALSE),"")</f>
        <v>60105202</v>
      </c>
      <c r="M91" s="22" t="str">
        <f>IFERROR(VLOOKUP(Costeo!$J445,'Artículos del catálogo'!$A$2:$F$18302,5,FALSE),"")</f>
        <v>2.3.3.5.01</v>
      </c>
      <c r="N91" s="22"/>
      <c r="O91" s="20"/>
      <c r="P91" s="23"/>
      <c r="Q91" s="23">
        <f>IF(AND(Costeo!$O445&lt;&gt;"",Costeo!$P445&lt;&gt;""),Costeo!$O445*Costeo!$P445,"")</f>
        <v>10000000</v>
      </c>
      <c r="R91" s="24"/>
      <c r="S91" s="23">
        <f>Costeo!$R445*Costeo!$P445</f>
        <v>90000000</v>
      </c>
      <c r="T91" s="20"/>
      <c r="U91" s="23">
        <f>Costeo!$T445*Costeo!$P445</f>
        <v>0</v>
      </c>
      <c r="V91" s="20"/>
      <c r="W91" s="23">
        <f>Costeo!$V445*Costeo!$P445</f>
        <v>0</v>
      </c>
      <c r="X91" s="20"/>
      <c r="Y91" s="23">
        <f>Costeo!$X445*Costeo!$P445</f>
        <v>0</v>
      </c>
      <c r="Z91" s="23" t="str">
        <f>+LEFT(Costeo!$H445,250)</f>
        <v>Adquisición de material didáctico e insumos para los planes de estudio</v>
      </c>
    </row>
    <row r="92" spans="1:26" ht="14.25" customHeight="1" x14ac:dyDescent="0.2">
      <c r="A92" s="19"/>
      <c r="B92" s="20"/>
      <c r="C92" s="20"/>
      <c r="D92" s="21"/>
      <c r="E92" s="25"/>
      <c r="F92" s="21"/>
      <c r="G92" s="21"/>
      <c r="H92" s="22"/>
      <c r="I92" s="22"/>
      <c r="J92" s="22"/>
      <c r="K92" s="20"/>
      <c r="L92" s="22" t="str">
        <f>IFERROR(VLOOKUP(Costeo!#REF!,'Artículos del catálogo'!$A$2:$F$18302,3,FALSE),"")</f>
        <v/>
      </c>
      <c r="M92" s="22" t="str">
        <f>IFERROR(VLOOKUP(Costeo!#REF!,'Artículos del catálogo'!$A$2:$F$18302,5,FALSE),"")</f>
        <v/>
      </c>
      <c r="N92" s="22"/>
      <c r="O92" s="20"/>
      <c r="P92" s="23"/>
      <c r="Q92" s="23" t="e">
        <f>IF(AND(Costeo!#REF!&lt;&gt;"",Costeo!#REF!&lt;&gt;""),Costeo!#REF!*Costeo!#REF!,"")</f>
        <v>#REF!</v>
      </c>
      <c r="R92" s="24"/>
      <c r="S92" s="23" t="e">
        <f>Costeo!#REF!*Costeo!#REF!</f>
        <v>#REF!</v>
      </c>
      <c r="T92" s="20"/>
      <c r="U92" s="23" t="e">
        <f>Costeo!#REF!*Costeo!#REF!</f>
        <v>#REF!</v>
      </c>
      <c r="V92" s="20"/>
      <c r="W92" s="23" t="e">
        <f>Costeo!#REF!*Costeo!#REF!</f>
        <v>#REF!</v>
      </c>
      <c r="X92" s="20"/>
      <c r="Y92" s="23" t="e">
        <f>Costeo!#REF!*Costeo!#REF!</f>
        <v>#REF!</v>
      </c>
      <c r="Z92" s="23" t="e">
        <f>+LEFT(Costeo!#REF!,250)</f>
        <v>#REF!</v>
      </c>
    </row>
    <row r="93" spans="1:26" ht="14.25" customHeight="1" x14ac:dyDescent="0.2">
      <c r="A93" s="19"/>
      <c r="B93" s="20"/>
      <c r="C93" s="20"/>
      <c r="D93" s="21"/>
      <c r="E93" s="25"/>
      <c r="F93" s="21"/>
      <c r="G93" s="21"/>
      <c r="H93" s="22"/>
      <c r="I93" s="22"/>
      <c r="J93" s="22"/>
      <c r="K93" s="20"/>
      <c r="L93" s="22">
        <f>IFERROR(VLOOKUP(Costeo!$J446,'Artículos del catálogo'!$A$2:$F$18302,3,FALSE),"")</f>
        <v>60105202</v>
      </c>
      <c r="M93" s="22" t="str">
        <f>IFERROR(VLOOKUP(Costeo!$J446,'Artículos del catálogo'!$A$2:$F$18302,5,FALSE),"")</f>
        <v>2.3.3.5.01</v>
      </c>
      <c r="N93" s="22"/>
      <c r="O93" s="20"/>
      <c r="P93" s="23"/>
      <c r="Q93" s="23">
        <f>IF(AND(Costeo!$O446&lt;&gt;"",Costeo!$P446&lt;&gt;""),Costeo!$O446*Costeo!$P446,"")</f>
        <v>7830600</v>
      </c>
      <c r="R93" s="24"/>
      <c r="S93" s="23">
        <f>Costeo!$R446*Costeo!$P446</f>
        <v>0</v>
      </c>
      <c r="T93" s="20"/>
      <c r="U93" s="23">
        <f>Costeo!$T446*Costeo!$P446</f>
        <v>0</v>
      </c>
      <c r="V93" s="20"/>
      <c r="W93" s="23">
        <f>Costeo!$V446*Costeo!$P446</f>
        <v>0</v>
      </c>
      <c r="X93" s="20"/>
      <c r="Y93" s="23">
        <f>Costeo!$X446*Costeo!$P446</f>
        <v>0</v>
      </c>
      <c r="Z93" s="23" t="str">
        <f>+LEFT(Costeo!$H446,250)</f>
        <v>Adquisición y distribución de material didáctico</v>
      </c>
    </row>
    <row r="94" spans="1:26" ht="14.25" customHeight="1" x14ac:dyDescent="0.2">
      <c r="A94" s="19"/>
      <c r="B94" s="20"/>
      <c r="C94" s="20"/>
      <c r="D94" s="21"/>
      <c r="E94" s="25"/>
      <c r="F94" s="21"/>
      <c r="G94" s="21"/>
      <c r="H94" s="22"/>
      <c r="I94" s="22"/>
      <c r="J94" s="22"/>
      <c r="K94" s="20"/>
      <c r="L94" s="22">
        <f>IFERROR(VLOOKUP(Costeo!$J449,'Artículos del catálogo'!$A$2:$F$18302,3,FALSE),"")</f>
        <v>14111526</v>
      </c>
      <c r="M94" s="22" t="str">
        <f>IFERROR(VLOOKUP(Costeo!$J449,'Artículos del catálogo'!$A$2:$F$18302,5,FALSE),"")</f>
        <v>2.3.9.2.01</v>
      </c>
      <c r="N94" s="22"/>
      <c r="O94" s="20"/>
      <c r="P94" s="23"/>
      <c r="Q94" s="23">
        <f>IF(AND(Costeo!$O449&lt;&gt;"",Costeo!$P449&lt;&gt;""),Costeo!$O449*Costeo!$P449,"")</f>
        <v>90000</v>
      </c>
      <c r="R94" s="24"/>
      <c r="S94" s="23">
        <f>Costeo!$R449*Costeo!$P449</f>
        <v>45000</v>
      </c>
      <c r="T94" s="20"/>
      <c r="U94" s="23">
        <f>Costeo!$T449*Costeo!$P449</f>
        <v>45000</v>
      </c>
      <c r="V94" s="20"/>
      <c r="W94" s="23">
        <f>Costeo!$V449*Costeo!$P449</f>
        <v>45000</v>
      </c>
      <c r="X94" s="20"/>
      <c r="Y94" s="23">
        <f>Costeo!$X449*Costeo!$P449</f>
        <v>45000</v>
      </c>
      <c r="Z94" s="23" t="str">
        <f>+LEFT(Costeo!$H449,250)</f>
        <v xml:space="preserve"> Seminarios de Ciencias Naturales</v>
      </c>
    </row>
    <row r="95" spans="1:26" ht="14.25" customHeight="1" x14ac:dyDescent="0.2">
      <c r="A95" s="19"/>
      <c r="B95" s="20"/>
      <c r="C95" s="20"/>
      <c r="D95" s="21"/>
      <c r="E95" s="25"/>
      <c r="F95" s="21"/>
      <c r="G95" s="21"/>
      <c r="H95" s="22"/>
      <c r="I95" s="22"/>
      <c r="J95" s="22"/>
      <c r="K95" s="20"/>
      <c r="L95" s="22">
        <f>IFERROR(VLOOKUP(Costeo!$J450,'Artículos del catálogo'!$A$2:$F$18302,3,FALSE),"")</f>
        <v>14111514</v>
      </c>
      <c r="M95" s="22" t="str">
        <f>IFERROR(VLOOKUP(Costeo!$J450,'Artículos del catálogo'!$A$2:$F$18302,5,FALSE),"")</f>
        <v>2.3.9.2.01</v>
      </c>
      <c r="N95" s="22"/>
      <c r="O95" s="20"/>
      <c r="P95" s="23"/>
      <c r="Q95" s="23">
        <f>IF(AND(Costeo!$O450&lt;&gt;"",Costeo!$P450&lt;&gt;""),Costeo!$O450*Costeo!$P450,"")</f>
        <v>2160000</v>
      </c>
      <c r="R95" s="24"/>
      <c r="S95" s="23">
        <f>Costeo!$R450*Costeo!$P450</f>
        <v>2160000</v>
      </c>
      <c r="T95" s="20"/>
      <c r="U95" s="23">
        <f>Costeo!$T450*Costeo!$P450</f>
        <v>0</v>
      </c>
      <c r="V95" s="20"/>
      <c r="W95" s="23">
        <f>Costeo!$V450*Costeo!$P450</f>
        <v>0</v>
      </c>
      <c r="X95" s="20"/>
      <c r="Y95" s="23">
        <f>Costeo!$X450*Costeo!$P450</f>
        <v>0</v>
      </c>
      <c r="Z95" s="23" t="str">
        <f>+LEFT(Costeo!$H450,250)</f>
        <v>Entregar Kit Estudiantil</v>
      </c>
    </row>
    <row r="96" spans="1:26" ht="14.25" customHeight="1" x14ac:dyDescent="0.2">
      <c r="A96" s="19"/>
      <c r="B96" s="20"/>
      <c r="C96" s="20"/>
      <c r="D96" s="21"/>
      <c r="E96" s="25"/>
      <c r="F96" s="21"/>
      <c r="G96" s="21"/>
      <c r="H96" s="22"/>
      <c r="I96" s="22"/>
      <c r="J96" s="22"/>
      <c r="K96" s="20"/>
      <c r="L96" s="22">
        <f>IFERROR(VLOOKUP(Costeo!$J451,'Artículos del catálogo'!$A$2:$F$18302,3,FALSE),"")</f>
        <v>60121535</v>
      </c>
      <c r="M96" s="22" t="str">
        <f>IFERROR(VLOOKUP(Costeo!$J451,'Artículos del catálogo'!$A$2:$F$18302,5,FALSE),"")</f>
        <v>2.3.9.9.01</v>
      </c>
      <c r="N96" s="22"/>
      <c r="O96" s="20"/>
      <c r="P96" s="23"/>
      <c r="Q96" s="23">
        <f>IF(AND(Costeo!$O451&lt;&gt;"",Costeo!$P451&lt;&gt;""),Costeo!$O451*Costeo!$P451,"")</f>
        <v>36000</v>
      </c>
      <c r="R96" s="24"/>
      <c r="S96" s="23">
        <f>Costeo!$R451*Costeo!$P451</f>
        <v>36000</v>
      </c>
      <c r="T96" s="20"/>
      <c r="U96" s="23">
        <f>Costeo!$T451*Costeo!$P451</f>
        <v>0</v>
      </c>
      <c r="V96" s="20"/>
      <c r="W96" s="23">
        <f>Costeo!$V451*Costeo!$P451</f>
        <v>0</v>
      </c>
      <c r="X96" s="20"/>
      <c r="Y96" s="23">
        <f>Costeo!$X451*Costeo!$P451</f>
        <v>0</v>
      </c>
      <c r="Z96" s="23" t="str">
        <f>+LEFT(Costeo!$H451,250)</f>
        <v>Entregar Kit Estudiantil</v>
      </c>
    </row>
    <row r="97" spans="1:26" ht="14.25" customHeight="1" x14ac:dyDescent="0.2">
      <c r="A97" s="19"/>
      <c r="B97" s="20"/>
      <c r="C97" s="20"/>
      <c r="D97" s="21"/>
      <c r="E97" s="21"/>
      <c r="F97" s="21"/>
      <c r="G97" s="21"/>
      <c r="H97" s="22"/>
      <c r="I97" s="22"/>
      <c r="J97" s="22"/>
      <c r="K97" s="20"/>
      <c r="L97" s="22">
        <f>IFERROR(VLOOKUP(Costeo!$J452,'Artículos del catálogo'!$A$2:$F$18302,3,FALSE),"")</f>
        <v>24122002</v>
      </c>
      <c r="M97" s="22" t="str">
        <f>IFERROR(VLOOKUP(Costeo!$J452,'Artículos del catálogo'!$A$2:$F$18302,5,FALSE),"")</f>
        <v>2.3.9.9.05</v>
      </c>
      <c r="N97" s="22"/>
      <c r="O97" s="20"/>
      <c r="P97" s="23"/>
      <c r="Q97" s="23">
        <f>IF(AND(Costeo!$O452&lt;&gt;"",Costeo!$P452&lt;&gt;""),Costeo!$O452*Costeo!$P452,"")</f>
        <v>960000</v>
      </c>
      <c r="R97" s="24"/>
      <c r="S97" s="23">
        <f>Costeo!$R452*Costeo!$P452</f>
        <v>960000</v>
      </c>
      <c r="T97" s="20"/>
      <c r="U97" s="23">
        <f>Costeo!$T452*Costeo!$P452</f>
        <v>0</v>
      </c>
      <c r="V97" s="20"/>
      <c r="W97" s="23">
        <f>Costeo!$V452*Costeo!$P452</f>
        <v>0</v>
      </c>
      <c r="X97" s="20"/>
      <c r="Y97" s="23">
        <f>Costeo!$X452*Costeo!$P452</f>
        <v>0</v>
      </c>
      <c r="Z97" s="23" t="str">
        <f>+LEFT(Costeo!$H452,250)</f>
        <v>Entregar Kit Estudiantil</v>
      </c>
    </row>
    <row r="98" spans="1:26" ht="14.25" customHeight="1" x14ac:dyDescent="0.2">
      <c r="A98" s="19"/>
      <c r="B98" s="20"/>
      <c r="C98" s="20"/>
      <c r="D98" s="21"/>
      <c r="E98" s="21"/>
      <c r="F98" s="21"/>
      <c r="G98" s="21"/>
      <c r="H98" s="22"/>
      <c r="I98" s="22"/>
      <c r="J98" s="22"/>
      <c r="K98" s="20"/>
      <c r="L98" s="22">
        <f>IFERROR(VLOOKUP(Costeo!$J453,'Artículos del catálogo'!$A$2:$F$18302,3,FALSE),"")</f>
        <v>44101801</v>
      </c>
      <c r="M98" s="22" t="str">
        <f>IFERROR(VLOOKUP(Costeo!$J453,'Artículos del catálogo'!$A$2:$F$18302,5,FALSE),"")</f>
        <v>2.3.9.2.01</v>
      </c>
      <c r="N98" s="22"/>
      <c r="O98" s="20"/>
      <c r="P98" s="23"/>
      <c r="Q98" s="23">
        <f>IF(AND(Costeo!$O453&lt;&gt;"",Costeo!$P453&lt;&gt;""),Costeo!$O453*Costeo!$P453,"")</f>
        <v>1560000</v>
      </c>
      <c r="R98" s="24"/>
      <c r="S98" s="23">
        <f>Costeo!$R453*Costeo!$P453</f>
        <v>1560000</v>
      </c>
      <c r="T98" s="20"/>
      <c r="U98" s="23">
        <f>Costeo!$T453*Costeo!$P453</f>
        <v>0</v>
      </c>
      <c r="V98" s="20"/>
      <c r="W98" s="23">
        <f>Costeo!$V453*Costeo!$P453</f>
        <v>0</v>
      </c>
      <c r="X98" s="20"/>
      <c r="Y98" s="23">
        <f>Costeo!$X453*Costeo!$P453</f>
        <v>0</v>
      </c>
      <c r="Z98" s="23" t="str">
        <f>+LEFT(Costeo!$H453,250)</f>
        <v>Entregar Kit Estudiantil</v>
      </c>
    </row>
    <row r="99" spans="1:26" ht="14.25" customHeight="1" x14ac:dyDescent="0.2">
      <c r="A99" s="19"/>
      <c r="B99" s="20"/>
      <c r="C99" s="20"/>
      <c r="D99" s="21"/>
      <c r="E99" s="21"/>
      <c r="F99" s="21"/>
      <c r="G99" s="21"/>
      <c r="H99" s="22"/>
      <c r="I99" s="22"/>
      <c r="J99" s="22"/>
      <c r="K99" s="20"/>
      <c r="L99" s="22" t="str">
        <f>IFERROR(VLOOKUP(Costeo!#REF!,'Artículos del catálogo'!$A$2:$F$18302,3,FALSE),"")</f>
        <v/>
      </c>
      <c r="M99" s="22" t="str">
        <f>IFERROR(VLOOKUP(Costeo!#REF!,'Artículos del catálogo'!$A$2:$F$18302,5,FALSE),"")</f>
        <v/>
      </c>
      <c r="N99" s="22"/>
      <c r="O99" s="20"/>
      <c r="P99" s="23"/>
      <c r="Q99" s="23" t="e">
        <f>IF(AND(Costeo!#REF!&lt;&gt;"",Costeo!#REF!&lt;&gt;""),Costeo!#REF!*Costeo!#REF!,"")</f>
        <v>#REF!</v>
      </c>
      <c r="R99" s="24"/>
      <c r="S99" s="23" t="e">
        <f>Costeo!#REF!*Costeo!#REF!</f>
        <v>#REF!</v>
      </c>
      <c r="T99" s="20"/>
      <c r="U99" s="23" t="e">
        <f>Costeo!#REF!*Costeo!#REF!</f>
        <v>#REF!</v>
      </c>
      <c r="V99" s="20"/>
      <c r="W99" s="23" t="e">
        <f>Costeo!#REF!*Costeo!#REF!</f>
        <v>#REF!</v>
      </c>
      <c r="X99" s="20"/>
      <c r="Y99" s="23" t="e">
        <f>Costeo!#REF!*Costeo!#REF!</f>
        <v>#REF!</v>
      </c>
      <c r="Z99" s="23" t="e">
        <f>+LEFT(Costeo!#REF!,250)</f>
        <v>#REF!</v>
      </c>
    </row>
    <row r="100" spans="1:26" ht="14.25" customHeight="1" x14ac:dyDescent="0.2">
      <c r="A100" s="19"/>
      <c r="B100" s="20"/>
      <c r="C100" s="20"/>
      <c r="D100" s="21"/>
      <c r="E100" s="21"/>
      <c r="F100" s="21"/>
      <c r="G100" s="21"/>
      <c r="H100" s="22"/>
      <c r="I100" s="22"/>
      <c r="J100" s="22"/>
      <c r="K100" s="20"/>
      <c r="L100" s="22" t="str">
        <f>IFERROR(VLOOKUP(Costeo!#REF!,'Artículos del catálogo'!$A$2:$F$18302,3,FALSE),"")</f>
        <v/>
      </c>
      <c r="M100" s="22" t="str">
        <f>IFERROR(VLOOKUP(Costeo!#REF!,'Artículos del catálogo'!$A$2:$F$18302,5,FALSE),"")</f>
        <v/>
      </c>
      <c r="N100" s="22"/>
      <c r="O100" s="20"/>
      <c r="P100" s="23"/>
      <c r="Q100" s="23" t="e">
        <f>IF(AND(Costeo!#REF!&lt;&gt;"",Costeo!#REF!&lt;&gt;""),Costeo!#REF!*Costeo!#REF!,"")</f>
        <v>#REF!</v>
      </c>
      <c r="R100" s="24"/>
      <c r="S100" s="23" t="e">
        <f>Costeo!#REF!*Costeo!#REF!</f>
        <v>#REF!</v>
      </c>
      <c r="T100" s="20"/>
      <c r="U100" s="23" t="e">
        <f>Costeo!#REF!*Costeo!#REF!</f>
        <v>#REF!</v>
      </c>
      <c r="V100" s="20"/>
      <c r="W100" s="23" t="e">
        <f>Costeo!#REF!*Costeo!#REF!</f>
        <v>#REF!</v>
      </c>
      <c r="X100" s="20"/>
      <c r="Y100" s="23" t="e">
        <f>Costeo!#REF!*Costeo!#REF!</f>
        <v>#REF!</v>
      </c>
      <c r="Z100" s="23" t="e">
        <f>+LEFT(Costeo!#REF!,250)</f>
        <v>#REF!</v>
      </c>
    </row>
    <row r="101" spans="1:26" ht="14.25" customHeight="1" x14ac:dyDescent="0.2">
      <c r="A101" s="19"/>
      <c r="B101" s="20"/>
      <c r="C101" s="20"/>
      <c r="D101" s="21"/>
      <c r="E101" s="21"/>
      <c r="F101" s="21"/>
      <c r="G101" s="21"/>
      <c r="H101" s="22"/>
      <c r="I101" s="22"/>
      <c r="J101" s="22"/>
      <c r="K101" s="20"/>
      <c r="L101" s="22">
        <f>IFERROR(VLOOKUP(Costeo!$J454,'Artículos del catálogo'!$A$2:$F$18302,3,FALSE),"")</f>
        <v>44121717</v>
      </c>
      <c r="M101" s="22" t="str">
        <f>IFERROR(VLOOKUP(Costeo!$J454,'Artículos del catálogo'!$A$2:$F$18302,5,FALSE),"")</f>
        <v>2.3.9.2.01</v>
      </c>
      <c r="N101" s="22"/>
      <c r="O101" s="20"/>
      <c r="P101" s="23"/>
      <c r="Q101" s="23">
        <f>IF(AND(Costeo!$O454&lt;&gt;"",Costeo!$P454&lt;&gt;""),Costeo!$O454*Costeo!$P454,"")</f>
        <v>252000</v>
      </c>
      <c r="R101" s="24"/>
      <c r="S101" s="23">
        <f>Costeo!$R454*Costeo!$P454</f>
        <v>252000</v>
      </c>
      <c r="T101" s="20"/>
      <c r="U101" s="23">
        <f>Costeo!$T454*Costeo!$P454</f>
        <v>0</v>
      </c>
      <c r="V101" s="20"/>
      <c r="W101" s="23">
        <f>Costeo!$V454*Costeo!$P454</f>
        <v>0</v>
      </c>
      <c r="X101" s="20"/>
      <c r="Y101" s="23">
        <f>Costeo!$X454*Costeo!$P454</f>
        <v>0</v>
      </c>
      <c r="Z101" s="23" t="str">
        <f>+LEFT(Costeo!$H454,250)</f>
        <v>Entregar Kit Estudiantil</v>
      </c>
    </row>
    <row r="102" spans="1:26" ht="14.25" customHeight="1" x14ac:dyDescent="0.2">
      <c r="A102" s="19"/>
      <c r="B102" s="20"/>
      <c r="C102" s="20"/>
      <c r="D102" s="21"/>
      <c r="E102" s="21"/>
      <c r="F102" s="21"/>
      <c r="G102" s="21"/>
      <c r="H102" s="22"/>
      <c r="I102" s="22"/>
      <c r="J102" s="22"/>
      <c r="K102" s="20"/>
      <c r="L102" s="22">
        <f>IFERROR(VLOOKUP(Costeo!$J455,'Artículos del catálogo'!$A$2:$F$18302,3,FALSE),"")</f>
        <v>44121717</v>
      </c>
      <c r="M102" s="22" t="str">
        <f>IFERROR(VLOOKUP(Costeo!$J455,'Artículos del catálogo'!$A$2:$F$18302,5,FALSE),"")</f>
        <v>2.3.9.2.01</v>
      </c>
      <c r="N102" s="22"/>
      <c r="O102" s="20"/>
      <c r="P102" s="23"/>
      <c r="Q102" s="23">
        <f>IF(AND(Costeo!$O455&lt;&gt;"",Costeo!$P455&lt;&gt;""),Costeo!$O455*Costeo!$P455,"")</f>
        <v>60000</v>
      </c>
      <c r="R102" s="24"/>
      <c r="S102" s="23">
        <f>Costeo!$R455*Costeo!$P455</f>
        <v>60000</v>
      </c>
      <c r="T102" s="20"/>
      <c r="U102" s="23">
        <f>Costeo!$T455*Costeo!$P455</f>
        <v>0</v>
      </c>
      <c r="V102" s="20"/>
      <c r="W102" s="23">
        <f>Costeo!$V455*Costeo!$P455</f>
        <v>0</v>
      </c>
      <c r="X102" s="20"/>
      <c r="Y102" s="23">
        <f>Costeo!$X455*Costeo!$P455</f>
        <v>0</v>
      </c>
      <c r="Z102" s="23" t="str">
        <f>+LEFT(Costeo!$H455,250)</f>
        <v>Entregar Kit Estudiantil</v>
      </c>
    </row>
    <row r="103" spans="1:26" ht="14.25" customHeight="1" x14ac:dyDescent="0.2">
      <c r="A103" s="19"/>
      <c r="B103" s="20"/>
      <c r="C103" s="20"/>
      <c r="D103" s="21"/>
      <c r="E103" s="25"/>
      <c r="F103" s="21"/>
      <c r="G103" s="21"/>
      <c r="H103" s="22"/>
      <c r="I103" s="22"/>
      <c r="J103" s="22"/>
      <c r="K103" s="20"/>
      <c r="L103" s="22">
        <f>IFERROR(VLOOKUP(Costeo!$J456,'Artículos del catálogo'!$A$2:$F$18302,3,FALSE),"")</f>
        <v>44121615</v>
      </c>
      <c r="M103" s="22" t="str">
        <f>IFERROR(VLOOKUP(Costeo!$J456,'Artículos del catálogo'!$A$2:$F$18302,5,FALSE),"")</f>
        <v>2.3.9.2.01</v>
      </c>
      <c r="N103" s="22"/>
      <c r="O103" s="20"/>
      <c r="P103" s="23"/>
      <c r="Q103" s="23">
        <f>IF(AND(Costeo!$O456&lt;&gt;"",Costeo!$P456&lt;&gt;""),Costeo!$O456*Costeo!$P456,"")</f>
        <v>120000</v>
      </c>
      <c r="R103" s="24"/>
      <c r="S103" s="23">
        <f>Costeo!$R456*Costeo!$P456</f>
        <v>120000</v>
      </c>
      <c r="T103" s="20"/>
      <c r="U103" s="23">
        <f>Costeo!$T456*Costeo!$P456</f>
        <v>0</v>
      </c>
      <c r="V103" s="20"/>
      <c r="W103" s="23">
        <f>Costeo!$V456*Costeo!$P456</f>
        <v>0</v>
      </c>
      <c r="X103" s="20"/>
      <c r="Y103" s="23">
        <f>Costeo!$X456*Costeo!$P456</f>
        <v>0</v>
      </c>
      <c r="Z103" s="23" t="str">
        <f>+LEFT(Costeo!$H456,250)</f>
        <v>Entregar Kit Estudiantil</v>
      </c>
    </row>
    <row r="104" spans="1:26" ht="14.25" customHeight="1" x14ac:dyDescent="0.2">
      <c r="A104" s="19"/>
      <c r="B104" s="20"/>
      <c r="C104" s="20"/>
      <c r="D104" s="21"/>
      <c r="E104" s="25"/>
      <c r="F104" s="21"/>
      <c r="G104" s="21"/>
      <c r="H104" s="22"/>
      <c r="I104" s="22"/>
      <c r="J104" s="22"/>
      <c r="K104" s="20"/>
      <c r="L104" s="22">
        <f>IFERROR(VLOOKUP(Costeo!$J457,'Artículos del catálogo'!$A$2:$F$18302,3,FALSE),"")</f>
        <v>60141114</v>
      </c>
      <c r="M104" s="22" t="str">
        <f>IFERROR(VLOOKUP(Costeo!$J457,'Artículos del catálogo'!$A$2:$F$18302,5,FALSE),"")</f>
        <v>2.3.9.4.01</v>
      </c>
      <c r="N104" s="22"/>
      <c r="O104" s="20"/>
      <c r="P104" s="23"/>
      <c r="Q104" s="23">
        <f>IF(AND(Costeo!$O457&lt;&gt;"",Costeo!$P457&lt;&gt;""),Costeo!$O457*Costeo!$P457,"")</f>
        <v>360000</v>
      </c>
      <c r="R104" s="24"/>
      <c r="S104" s="23">
        <f>Costeo!$R457*Costeo!$P457</f>
        <v>360000</v>
      </c>
      <c r="T104" s="20"/>
      <c r="U104" s="23">
        <f>Costeo!$T457*Costeo!$P457</f>
        <v>0</v>
      </c>
      <c r="V104" s="20"/>
      <c r="W104" s="23">
        <f>Costeo!$V457*Costeo!$P457</f>
        <v>0</v>
      </c>
      <c r="X104" s="20"/>
      <c r="Y104" s="23">
        <f>Costeo!$X457*Costeo!$P457</f>
        <v>0</v>
      </c>
      <c r="Z104" s="23" t="str">
        <f>+LEFT(Costeo!$H457,250)</f>
        <v>Entregar Kit Estudiantil</v>
      </c>
    </row>
    <row r="105" spans="1:26" ht="14.25" customHeight="1" x14ac:dyDescent="0.2">
      <c r="A105" s="19"/>
      <c r="B105" s="20"/>
      <c r="C105" s="20"/>
      <c r="D105" s="21"/>
      <c r="E105" s="25"/>
      <c r="F105" s="21"/>
      <c r="G105" s="21"/>
      <c r="H105" s="22"/>
      <c r="I105" s="22"/>
      <c r="J105" s="22"/>
      <c r="K105" s="20"/>
      <c r="L105" s="22">
        <f>IFERROR(VLOOKUP(Costeo!$J458,'Artículos del catálogo'!$A$2:$F$18302,3,FALSE),"")</f>
        <v>41111604</v>
      </c>
      <c r="M105" s="22" t="str">
        <f>IFERROR(VLOOKUP(Costeo!$J458,'Artículos del catálogo'!$A$2:$F$18302,5,FALSE),"")</f>
        <v>2.3.9.9.05</v>
      </c>
      <c r="N105" s="22"/>
      <c r="O105" s="20"/>
      <c r="P105" s="23"/>
      <c r="Q105" s="23">
        <f>IF(AND(Costeo!$O458&lt;&gt;"",Costeo!$P458&lt;&gt;""),Costeo!$O458*Costeo!$P458,"")</f>
        <v>168000</v>
      </c>
      <c r="R105" s="24"/>
      <c r="S105" s="23">
        <f>Costeo!$R458*Costeo!$P458</f>
        <v>168000</v>
      </c>
      <c r="T105" s="20"/>
      <c r="U105" s="23">
        <f>Costeo!$T458*Costeo!$P458</f>
        <v>0</v>
      </c>
      <c r="V105" s="20"/>
      <c r="W105" s="23">
        <f>Costeo!$V458*Costeo!$P458</f>
        <v>0</v>
      </c>
      <c r="X105" s="20"/>
      <c r="Y105" s="23">
        <f>Costeo!$X458*Costeo!$P458</f>
        <v>0</v>
      </c>
      <c r="Z105" s="23" t="str">
        <f>+LEFT(Costeo!$H458,250)</f>
        <v>Entregar Kit Estudiantil</v>
      </c>
    </row>
    <row r="106" spans="1:26" ht="14.25" customHeight="1" x14ac:dyDescent="0.2">
      <c r="A106" s="19"/>
      <c r="B106" s="20"/>
      <c r="C106" s="20"/>
      <c r="D106" s="21"/>
      <c r="E106" s="25"/>
      <c r="F106" s="21"/>
      <c r="G106" s="21"/>
      <c r="H106" s="22"/>
      <c r="I106" s="22"/>
      <c r="J106" s="22"/>
      <c r="K106" s="20"/>
      <c r="L106" s="22">
        <f>IFERROR(VLOOKUP(Costeo!$J459,'Artículos del catálogo'!$A$2:$F$18302,3,FALSE),"")</f>
        <v>44121618</v>
      </c>
      <c r="M106" s="22" t="str">
        <f>IFERROR(VLOOKUP(Costeo!$J459,'Artículos del catálogo'!$A$2:$F$18302,5,FALSE),"")</f>
        <v>2.3.6.3.04</v>
      </c>
      <c r="N106" s="22"/>
      <c r="O106" s="20"/>
      <c r="P106" s="23"/>
      <c r="Q106" s="23">
        <f>IF(AND(Costeo!$O459&lt;&gt;"",Costeo!$P459&lt;&gt;""),Costeo!$O459*Costeo!$P459,"")</f>
        <v>144000</v>
      </c>
      <c r="R106" s="24"/>
      <c r="S106" s="23">
        <f>Costeo!$R459*Costeo!$P459</f>
        <v>144000</v>
      </c>
      <c r="T106" s="20"/>
      <c r="U106" s="23">
        <f>Costeo!$T459*Costeo!$P459</f>
        <v>0</v>
      </c>
      <c r="V106" s="20"/>
      <c r="W106" s="23">
        <f>Costeo!$V459*Costeo!$P459</f>
        <v>0</v>
      </c>
      <c r="X106" s="20"/>
      <c r="Y106" s="23">
        <f>Costeo!$X459*Costeo!$P459</f>
        <v>0</v>
      </c>
      <c r="Z106" s="23" t="str">
        <f>+LEFT(Costeo!$H459,250)</f>
        <v>Entregar Kit Estudiantil</v>
      </c>
    </row>
    <row r="107" spans="1:26" ht="14.25" customHeight="1" x14ac:dyDescent="0.2">
      <c r="A107" s="19"/>
      <c r="B107" s="20"/>
      <c r="C107" s="20"/>
      <c r="D107" s="21"/>
      <c r="E107" s="21"/>
      <c r="F107" s="21"/>
      <c r="G107" s="21"/>
      <c r="H107" s="22"/>
      <c r="I107" s="22"/>
      <c r="J107" s="22"/>
      <c r="K107" s="20"/>
      <c r="L107" s="22">
        <f>IFERROR(VLOOKUP(Costeo!$J460,'Artículos del catálogo'!$A$2:$F$18302,3,FALSE),"")</f>
        <v>14111526</v>
      </c>
      <c r="M107" s="22" t="str">
        <f>IFERROR(VLOOKUP(Costeo!$J460,'Artículos del catálogo'!$A$2:$F$18302,5,FALSE),"")</f>
        <v>2.3.9.2.01</v>
      </c>
      <c r="N107" s="22"/>
      <c r="O107" s="20"/>
      <c r="P107" s="23"/>
      <c r="Q107" s="23">
        <f>IF(AND(Costeo!$O460&lt;&gt;"",Costeo!$P460&lt;&gt;""),Costeo!$O460*Costeo!$P460,"")</f>
        <v>75000</v>
      </c>
      <c r="R107" s="24"/>
      <c r="S107" s="23">
        <f>Costeo!$R460*Costeo!$P460</f>
        <v>25000</v>
      </c>
      <c r="T107" s="20"/>
      <c r="U107" s="23">
        <f>Costeo!$T460*Costeo!$P460</f>
        <v>25000</v>
      </c>
      <c r="V107" s="20"/>
      <c r="W107" s="23">
        <f>Costeo!$V460*Costeo!$P460</f>
        <v>25000</v>
      </c>
      <c r="X107" s="20"/>
      <c r="Y107" s="23">
        <f>Costeo!$X460*Costeo!$P460</f>
        <v>25000</v>
      </c>
      <c r="Z107" s="23" t="str">
        <f>+LEFT(Costeo!$H460,250)</f>
        <v>Seminarios de capacitación en el Modelo de Formación Centrado en la Práctica</v>
      </c>
    </row>
    <row r="108" spans="1:26" ht="14.25" customHeight="1" x14ac:dyDescent="0.2">
      <c r="A108" s="19"/>
      <c r="B108" s="20"/>
      <c r="C108" s="20"/>
      <c r="D108" s="21"/>
      <c r="E108" s="21"/>
      <c r="F108" s="21"/>
      <c r="G108" s="21"/>
      <c r="H108" s="22"/>
      <c r="I108" s="22"/>
      <c r="J108" s="22"/>
      <c r="K108" s="20"/>
      <c r="L108" s="22">
        <f>IFERROR(VLOOKUP(Costeo!$J461,'Artículos del catálogo'!$A$2:$F$18302,3,FALSE),"")</f>
        <v>44121717</v>
      </c>
      <c r="M108" s="22" t="str">
        <f>IFERROR(VLOOKUP(Costeo!$J461,'Artículos del catálogo'!$A$2:$F$18302,5,FALSE),"")</f>
        <v>2.3.9.2.01</v>
      </c>
      <c r="N108" s="22"/>
      <c r="O108" s="20"/>
      <c r="P108" s="23"/>
      <c r="Q108" s="23">
        <f>IF(AND(Costeo!$O461&lt;&gt;"",Costeo!$P461&lt;&gt;""),Costeo!$O461*Costeo!$P461,"")</f>
        <v>90000</v>
      </c>
      <c r="R108" s="24"/>
      <c r="S108" s="23">
        <f>Costeo!$R461*Costeo!$P461</f>
        <v>0</v>
      </c>
      <c r="T108" s="20"/>
      <c r="U108" s="23">
        <f>Costeo!$T461*Costeo!$P461</f>
        <v>0</v>
      </c>
      <c r="V108" s="20"/>
      <c r="W108" s="23">
        <f>Costeo!$V461*Costeo!$P461</f>
        <v>0</v>
      </c>
      <c r="X108" s="20"/>
      <c r="Y108" s="23">
        <f>Costeo!$X461*Costeo!$P461</f>
        <v>0</v>
      </c>
      <c r="Z108" s="23" t="str">
        <f>+LEFT(Costeo!$H461,250)</f>
        <v>Seminarios de capacitación en el Modelo de Formación Centrado en la Práctica</v>
      </c>
    </row>
    <row r="109" spans="1:26" ht="14.25" customHeight="1" x14ac:dyDescent="0.2">
      <c r="A109" s="19"/>
      <c r="B109" s="20"/>
      <c r="C109" s="20"/>
      <c r="D109" s="21"/>
      <c r="E109" s="21"/>
      <c r="F109" s="21"/>
      <c r="G109" s="21"/>
      <c r="H109" s="22"/>
      <c r="I109" s="22"/>
      <c r="J109" s="22"/>
      <c r="K109" s="20"/>
      <c r="L109" s="22">
        <f>IFERROR(VLOOKUP(Costeo!$J462,'Artículos del catálogo'!$A$2:$F$18302,3,FALSE),"")</f>
        <v>73141705</v>
      </c>
      <c r="M109" s="22" t="str">
        <f>IFERROR(VLOOKUP(Costeo!$J462,'Artículos del catálogo'!$A$2:$F$18302,5,FALSE),"")</f>
        <v>2.2.9.1.01</v>
      </c>
      <c r="N109" s="22"/>
      <c r="O109" s="20"/>
      <c r="P109" s="23"/>
      <c r="Q109" s="23">
        <f>IF(AND(Costeo!$O462&lt;&gt;"",Costeo!$P462&lt;&gt;""),Costeo!$O462*Costeo!$P462,"")</f>
        <v>132000</v>
      </c>
      <c r="R109" s="24"/>
      <c r="S109" s="23">
        <f>Costeo!$R462*Costeo!$P462</f>
        <v>132000</v>
      </c>
      <c r="T109" s="20"/>
      <c r="U109" s="23">
        <f>Costeo!$T462*Costeo!$P462</f>
        <v>0</v>
      </c>
      <c r="V109" s="20"/>
      <c r="W109" s="23">
        <f>Costeo!$V462*Costeo!$P462</f>
        <v>0</v>
      </c>
      <c r="X109" s="20"/>
      <c r="Y109" s="23">
        <f>Costeo!$X462*Costeo!$P462</f>
        <v>0</v>
      </c>
      <c r="Z109" s="23" t="str">
        <f>+LEFT(Costeo!$H462,250)</f>
        <v>Entregar Kit Estudiantil</v>
      </c>
    </row>
    <row r="110" spans="1:26" ht="14.25" customHeight="1" x14ac:dyDescent="0.2">
      <c r="A110" s="19"/>
      <c r="B110" s="20"/>
      <c r="C110" s="20"/>
      <c r="D110" s="21"/>
      <c r="E110" s="21"/>
      <c r="F110" s="21"/>
      <c r="G110" s="21"/>
      <c r="H110" s="22"/>
      <c r="I110" s="22"/>
      <c r="J110" s="22"/>
      <c r="K110" s="20"/>
      <c r="L110" s="22">
        <f>IFERROR(VLOOKUP(Costeo!$J463,'Artículos del catálogo'!$A$2:$F$18302,3,FALSE),"")</f>
        <v>55101515</v>
      </c>
      <c r="M110" s="22" t="str">
        <f>IFERROR(VLOOKUP(Costeo!$J463,'Artículos del catálogo'!$A$2:$F$18302,5,FALSE),"")</f>
        <v>2.3.3.3.01</v>
      </c>
      <c r="N110" s="22"/>
      <c r="O110" s="20"/>
      <c r="P110" s="23"/>
      <c r="Q110" s="23">
        <f>IF(AND(Costeo!$O463&lt;&gt;"",Costeo!$P463&lt;&gt;""),Costeo!$O463*Costeo!$P463,"")</f>
        <v>1000000</v>
      </c>
      <c r="R110" s="24"/>
      <c r="S110" s="23">
        <f>Costeo!$R463*Costeo!$P463</f>
        <v>500000</v>
      </c>
      <c r="T110" s="20"/>
      <c r="U110" s="23">
        <f>Costeo!$T463*Costeo!$P463</f>
        <v>500000</v>
      </c>
      <c r="V110" s="20"/>
      <c r="W110" s="23">
        <f>Costeo!$V463*Costeo!$P463</f>
        <v>0</v>
      </c>
      <c r="X110" s="20"/>
      <c r="Y110" s="23">
        <f>Costeo!$X463*Costeo!$P463</f>
        <v>0</v>
      </c>
      <c r="Z110" s="23" t="str">
        <f>+LEFT(Costeo!$H463,250)</f>
        <v>Incentivos a maestros tutores en los Centros Educativos de Prácticas Docentes</v>
      </c>
    </row>
    <row r="111" spans="1:26" ht="14.25" customHeight="1" x14ac:dyDescent="0.2">
      <c r="A111" s="19"/>
      <c r="B111" s="20"/>
      <c r="C111" s="20"/>
      <c r="D111" s="21"/>
      <c r="E111" s="21"/>
      <c r="F111" s="21"/>
      <c r="G111" s="21"/>
      <c r="H111" s="22"/>
      <c r="I111" s="22"/>
      <c r="J111" s="22"/>
      <c r="K111" s="20"/>
      <c r="L111" s="22">
        <f>IFERROR(VLOOKUP(Costeo!$J464,'Artículos del catálogo'!$A$2:$F$18302,3,FALSE),"")</f>
        <v>49101701</v>
      </c>
      <c r="M111" s="22" t="str">
        <f>IFERROR(VLOOKUP(Costeo!$J464,'Artículos del catálogo'!$A$2:$F$18302,5,FALSE),"")</f>
        <v>2.3.9.9.01</v>
      </c>
      <c r="N111" s="22"/>
      <c r="O111" s="20"/>
      <c r="P111" s="23"/>
      <c r="Q111" s="23">
        <f>IF(AND(Costeo!$O464&lt;&gt;"",Costeo!$P464&lt;&gt;""),Costeo!$O464*Costeo!$P464,"")</f>
        <v>120000</v>
      </c>
      <c r="R111" s="24"/>
      <c r="S111" s="23">
        <f>Costeo!$R464*Costeo!$P464</f>
        <v>120000</v>
      </c>
      <c r="T111" s="20"/>
      <c r="U111" s="23">
        <f>Costeo!$T464*Costeo!$P464</f>
        <v>0</v>
      </c>
      <c r="V111" s="20"/>
      <c r="W111" s="23">
        <f>Costeo!$V464*Costeo!$P464</f>
        <v>0</v>
      </c>
      <c r="X111" s="20"/>
      <c r="Y111" s="23">
        <f>Costeo!$X464*Costeo!$P464</f>
        <v>0</v>
      </c>
      <c r="Z111" s="23" t="str">
        <f>+LEFT(Costeo!$H464,250)</f>
        <v>Compra de medallas para estudiantes meritorios</v>
      </c>
    </row>
    <row r="112" spans="1:26" ht="14.25" customHeight="1" x14ac:dyDescent="0.2">
      <c r="A112" s="19"/>
      <c r="B112" s="20"/>
      <c r="C112" s="20"/>
      <c r="D112" s="21"/>
      <c r="E112" s="21"/>
      <c r="F112" s="21"/>
      <c r="G112" s="21"/>
      <c r="H112" s="22"/>
      <c r="I112" s="22"/>
      <c r="J112" s="22"/>
      <c r="K112" s="20"/>
      <c r="L112" s="22">
        <f>IFERROR(VLOOKUP(Costeo!$J465,'Artículos del catálogo'!$A$2:$F$18302,3,FALSE),"")</f>
        <v>60121152</v>
      </c>
      <c r="M112" s="22" t="str">
        <f>IFERROR(VLOOKUP(Costeo!$J465,'Artículos del catálogo'!$A$2:$F$18302,5,FALSE),"")</f>
        <v>2.3.9.9.01</v>
      </c>
      <c r="N112" s="22"/>
      <c r="O112" s="20"/>
      <c r="P112" s="23"/>
      <c r="Q112" s="23">
        <f>IF(AND(Costeo!$O465&lt;&gt;"",Costeo!$P465&lt;&gt;""),Costeo!$O465*Costeo!$P465,"")</f>
        <v>499999.98</v>
      </c>
      <c r="R112" s="24"/>
      <c r="S112" s="23">
        <f>Costeo!$R465*Costeo!$P465</f>
        <v>499999.98</v>
      </c>
      <c r="T112" s="20"/>
      <c r="U112" s="23">
        <f>Costeo!$T465*Costeo!$P465</f>
        <v>0</v>
      </c>
      <c r="V112" s="20"/>
      <c r="W112" s="23">
        <f>Costeo!$V465*Costeo!$P465</f>
        <v>0</v>
      </c>
      <c r="X112" s="20"/>
      <c r="Y112" s="23">
        <f>Costeo!$X465*Costeo!$P465</f>
        <v>0</v>
      </c>
      <c r="Z112" s="23" t="str">
        <f>+LEFT(Costeo!$H465,250)</f>
        <v>Instalación de los equipos de apoyo a estudiantes con discapacidad.</v>
      </c>
    </row>
    <row r="113" spans="1:26" ht="14.25" customHeight="1" x14ac:dyDescent="0.2">
      <c r="A113" s="19"/>
      <c r="B113" s="20"/>
      <c r="C113" s="20"/>
      <c r="D113" s="21"/>
      <c r="E113" s="21"/>
      <c r="F113" s="21"/>
      <c r="G113" s="21"/>
      <c r="H113" s="22"/>
      <c r="I113" s="22"/>
      <c r="J113" s="22"/>
      <c r="K113" s="20"/>
      <c r="L113" s="22" t="str">
        <f>IFERROR(VLOOKUP(Costeo!$J466,'Artículos del catálogo'!$A$2:$F$18302,3,FALSE),"")</f>
        <v/>
      </c>
      <c r="M113" s="22" t="str">
        <f>IFERROR(VLOOKUP(Costeo!$J466,'Artículos del catálogo'!$A$2:$F$18302,5,FALSE),"")</f>
        <v/>
      </c>
      <c r="N113" s="22"/>
      <c r="O113" s="20"/>
      <c r="P113" s="23"/>
      <c r="Q113" s="23">
        <f>IF(AND(Costeo!$O466&lt;&gt;"",Costeo!$P466&lt;&gt;""),Costeo!$O466*Costeo!$P466,"")</f>
        <v>800000000</v>
      </c>
      <c r="R113" s="24"/>
      <c r="S113" s="23">
        <f>Costeo!$R466*Costeo!$P466</f>
        <v>0</v>
      </c>
      <c r="T113" s="20"/>
      <c r="U113" s="23">
        <f>Costeo!$T466*Costeo!$P466</f>
        <v>0</v>
      </c>
      <c r="V113" s="20"/>
      <c r="W113" s="23">
        <f>Costeo!$V466*Costeo!$P466</f>
        <v>0</v>
      </c>
      <c r="X113" s="20"/>
      <c r="Y113" s="23">
        <f>Costeo!$X466*Costeo!$P466</f>
        <v>0</v>
      </c>
      <c r="Z113" s="23" t="str">
        <f>+LEFT(Costeo!$H466,250)</f>
        <v>Pago de estipendio estudiantil</v>
      </c>
    </row>
    <row r="114" spans="1:26" ht="14.25" customHeight="1" x14ac:dyDescent="0.2">
      <c r="A114" s="19"/>
      <c r="B114" s="20"/>
      <c r="C114" s="20"/>
      <c r="D114" s="21"/>
      <c r="E114" s="21"/>
      <c r="F114" s="21"/>
      <c r="G114" s="21"/>
      <c r="H114" s="22"/>
      <c r="I114" s="22"/>
      <c r="J114" s="22"/>
      <c r="K114" s="20"/>
      <c r="L114" s="22">
        <f>IFERROR(VLOOKUP(Costeo!$J467,'Artículos del catálogo'!$A$2:$F$18302,3,FALSE),"")</f>
        <v>56122002</v>
      </c>
      <c r="M114" s="22" t="str">
        <f>IFERROR(VLOOKUP(Costeo!$J467,'Artículos del catálogo'!$A$2:$F$18302,5,FALSE),"")</f>
        <v>2.6.2.4.01</v>
      </c>
      <c r="N114" s="22"/>
      <c r="O114" s="20"/>
      <c r="P114" s="23"/>
      <c r="Q114" s="23">
        <f>IF(AND(Costeo!$O467&lt;&gt;"",Costeo!$P467&lt;&gt;""),Costeo!$O467*Costeo!$P467,"")</f>
        <v>5000000</v>
      </c>
      <c r="R114" s="24"/>
      <c r="S114" s="23">
        <f>Costeo!$R467*Costeo!$P467</f>
        <v>0</v>
      </c>
      <c r="T114" s="20"/>
      <c r="U114" s="23">
        <f>Costeo!$T467*Costeo!$P467</f>
        <v>0</v>
      </c>
      <c r="V114" s="20"/>
      <c r="W114" s="23">
        <f>Costeo!$V467*Costeo!$P467</f>
        <v>0</v>
      </c>
      <c r="X114" s="20"/>
      <c r="Y114" s="23">
        <f>Costeo!$X467*Costeo!$P467</f>
        <v>0</v>
      </c>
      <c r="Z114" s="23" t="str">
        <f>+LEFT(Costeo!$H467,250)</f>
        <v>Adquisición de insumos para laboratorios de la Licenciatura en Biología</v>
      </c>
    </row>
    <row r="115" spans="1:26" ht="14.25" customHeight="1" x14ac:dyDescent="0.2">
      <c r="A115" s="19"/>
      <c r="B115" s="20"/>
      <c r="C115" s="20"/>
      <c r="D115" s="21"/>
      <c r="E115" s="21"/>
      <c r="F115" s="21"/>
      <c r="G115" s="21"/>
      <c r="H115" s="22"/>
      <c r="I115" s="22"/>
      <c r="J115" s="22"/>
      <c r="K115" s="20"/>
      <c r="L115" s="22" t="str">
        <f>IFERROR(VLOOKUP(Costeo!$J468,'Artículos del catálogo'!$A$2:$F$18302,3,FALSE),"")</f>
        <v/>
      </c>
      <c r="M115" s="22" t="str">
        <f>IFERROR(VLOOKUP(Costeo!$J468,'Artículos del catálogo'!$A$2:$F$18302,5,FALSE),"")</f>
        <v/>
      </c>
      <c r="N115" s="22"/>
      <c r="O115" s="20"/>
      <c r="P115" s="23"/>
      <c r="Q115" s="23">
        <f>IF(AND(Costeo!$O468&lt;&gt;"",Costeo!$P468&lt;&gt;""),Costeo!$O468*Costeo!$P468,"")</f>
        <v>250000</v>
      </c>
      <c r="R115" s="24"/>
      <c r="S115" s="23">
        <f>Costeo!$R468*Costeo!$P468</f>
        <v>250000</v>
      </c>
      <c r="T115" s="20"/>
      <c r="U115" s="23">
        <f>Costeo!$T468*Costeo!$P468</f>
        <v>250000</v>
      </c>
      <c r="V115" s="20"/>
      <c r="W115" s="23">
        <f>Costeo!$V468*Costeo!$P468</f>
        <v>250000</v>
      </c>
      <c r="X115" s="20"/>
      <c r="Y115" s="23">
        <f>Costeo!$X468*Costeo!$P468</f>
        <v>250000</v>
      </c>
      <c r="Z115" s="23" t="str">
        <f>+LEFT(Costeo!$H468,250)</f>
        <v>Pago de servicios Rectoría</v>
      </c>
    </row>
    <row r="116" spans="1:26" ht="14.25" customHeight="1" x14ac:dyDescent="0.2">
      <c r="A116" s="19"/>
      <c r="B116" s="20"/>
      <c r="C116" s="20"/>
      <c r="D116" s="21"/>
      <c r="E116" s="21"/>
      <c r="F116" s="21"/>
      <c r="G116" s="21"/>
      <c r="H116" s="22"/>
      <c r="I116" s="22"/>
      <c r="J116" s="22"/>
      <c r="K116" s="20"/>
      <c r="L116" s="22" t="str">
        <f>IFERROR(VLOOKUP(Costeo!#REF!,'Artículos del catálogo'!$A$2:$F$18302,3,FALSE),"")</f>
        <v/>
      </c>
      <c r="M116" s="22" t="str">
        <f>IFERROR(VLOOKUP(Costeo!#REF!,'Artículos del catálogo'!$A$2:$F$18302,5,FALSE),"")</f>
        <v/>
      </c>
      <c r="N116" s="22"/>
      <c r="O116" s="20"/>
      <c r="P116" s="23"/>
      <c r="Q116" s="23" t="e">
        <f>IF(AND(Costeo!#REF!&lt;&gt;"",Costeo!#REF!&lt;&gt;""),Costeo!#REF!*Costeo!#REF!,"")</f>
        <v>#REF!</v>
      </c>
      <c r="R116" s="24"/>
      <c r="S116" s="23" t="e">
        <f>Costeo!#REF!*Costeo!#REF!</f>
        <v>#REF!</v>
      </c>
      <c r="T116" s="20"/>
      <c r="U116" s="23" t="e">
        <f>Costeo!#REF!*Costeo!#REF!</f>
        <v>#REF!</v>
      </c>
      <c r="V116" s="20"/>
      <c r="W116" s="23" t="e">
        <f>Costeo!#REF!*Costeo!#REF!</f>
        <v>#REF!</v>
      </c>
      <c r="X116" s="20"/>
      <c r="Y116" s="23" t="e">
        <f>Costeo!#REF!*Costeo!#REF!</f>
        <v>#REF!</v>
      </c>
      <c r="Z116" s="23" t="e">
        <f>+LEFT(Costeo!#REF!,250)</f>
        <v>#REF!</v>
      </c>
    </row>
    <row r="117" spans="1:26" ht="14.25" customHeight="1" x14ac:dyDescent="0.2">
      <c r="A117" s="19"/>
      <c r="B117" s="20"/>
      <c r="C117" s="20"/>
      <c r="D117" s="21"/>
      <c r="E117" s="21"/>
      <c r="F117" s="21"/>
      <c r="G117" s="21"/>
      <c r="H117" s="22"/>
      <c r="I117" s="22"/>
      <c r="J117" s="22"/>
      <c r="K117" s="20"/>
      <c r="L117" s="22" t="str">
        <f>IFERROR(VLOOKUP(Costeo!#REF!,'Artículos del catálogo'!$A$2:$F$18302,3,FALSE),"")</f>
        <v/>
      </c>
      <c r="M117" s="22" t="str">
        <f>IFERROR(VLOOKUP(Costeo!#REF!,'Artículos del catálogo'!$A$2:$F$18302,5,FALSE),"")</f>
        <v/>
      </c>
      <c r="N117" s="22"/>
      <c r="O117" s="20"/>
      <c r="P117" s="23"/>
      <c r="Q117" s="23" t="e">
        <f>IF(AND(Costeo!#REF!&lt;&gt;"",Costeo!#REF!&lt;&gt;""),Costeo!#REF!*Costeo!#REF!,"")</f>
        <v>#REF!</v>
      </c>
      <c r="R117" s="24"/>
      <c r="S117" s="23" t="e">
        <f>Costeo!#REF!*Costeo!#REF!</f>
        <v>#REF!</v>
      </c>
      <c r="T117" s="20"/>
      <c r="U117" s="23" t="e">
        <f>Costeo!#REF!*Costeo!#REF!</f>
        <v>#REF!</v>
      </c>
      <c r="V117" s="20"/>
      <c r="W117" s="23" t="e">
        <f>Costeo!#REF!*Costeo!#REF!</f>
        <v>#REF!</v>
      </c>
      <c r="X117" s="20"/>
      <c r="Y117" s="23" t="e">
        <f>Costeo!#REF!*Costeo!#REF!</f>
        <v>#REF!</v>
      </c>
      <c r="Z117" s="23" t="e">
        <f>+LEFT(Costeo!#REF!,250)</f>
        <v>#REF!</v>
      </c>
    </row>
    <row r="118" spans="1:26" ht="14.25" customHeight="1" x14ac:dyDescent="0.2">
      <c r="A118" s="19"/>
      <c r="B118" s="20"/>
      <c r="C118" s="20"/>
      <c r="D118" s="21"/>
      <c r="E118" s="21"/>
      <c r="F118" s="21"/>
      <c r="G118" s="21"/>
      <c r="H118" s="22"/>
      <c r="I118" s="22"/>
      <c r="J118" s="22"/>
      <c r="K118" s="20"/>
      <c r="L118" s="22" t="str">
        <f>IFERROR(VLOOKUP(Costeo!#REF!,'Artículos del catálogo'!$A$2:$F$18302,3,FALSE),"")</f>
        <v/>
      </c>
      <c r="M118" s="22" t="str">
        <f>IFERROR(VLOOKUP(Costeo!#REF!,'Artículos del catálogo'!$A$2:$F$18302,5,FALSE),"")</f>
        <v/>
      </c>
      <c r="N118" s="22"/>
      <c r="O118" s="20"/>
      <c r="P118" s="23"/>
      <c r="Q118" s="23" t="e">
        <f>IF(AND(Costeo!#REF!&lt;&gt;"",Costeo!#REF!&lt;&gt;""),Costeo!#REF!*Costeo!#REF!,"")</f>
        <v>#REF!</v>
      </c>
      <c r="R118" s="24"/>
      <c r="S118" s="23" t="e">
        <f>Costeo!#REF!*Costeo!#REF!</f>
        <v>#REF!</v>
      </c>
      <c r="T118" s="20"/>
      <c r="U118" s="23" t="e">
        <f>Costeo!#REF!*Costeo!#REF!</f>
        <v>#REF!</v>
      </c>
      <c r="V118" s="20"/>
      <c r="W118" s="23" t="e">
        <f>Costeo!#REF!*Costeo!#REF!</f>
        <v>#REF!</v>
      </c>
      <c r="X118" s="20"/>
      <c r="Y118" s="23" t="e">
        <f>Costeo!#REF!*Costeo!#REF!</f>
        <v>#REF!</v>
      </c>
      <c r="Z118" s="23" t="e">
        <f>+LEFT(Costeo!#REF!,250)</f>
        <v>#REF!</v>
      </c>
    </row>
    <row r="119" spans="1:26" ht="14.25" customHeight="1" x14ac:dyDescent="0.2">
      <c r="A119" s="19"/>
      <c r="B119" s="20"/>
      <c r="C119" s="20"/>
      <c r="D119" s="21"/>
      <c r="E119" s="21"/>
      <c r="F119" s="21"/>
      <c r="G119" s="21"/>
      <c r="H119" s="22"/>
      <c r="I119" s="22"/>
      <c r="J119" s="22"/>
      <c r="K119" s="20"/>
      <c r="L119" s="22" t="str">
        <f>IFERROR(VLOOKUP(Costeo!#REF!,'Artículos del catálogo'!$A$2:$F$18302,3,FALSE),"")</f>
        <v/>
      </c>
      <c r="M119" s="22" t="str">
        <f>IFERROR(VLOOKUP(Costeo!#REF!,'Artículos del catálogo'!$A$2:$F$18302,5,FALSE),"")</f>
        <v/>
      </c>
      <c r="N119" s="22"/>
      <c r="O119" s="20"/>
      <c r="P119" s="23"/>
      <c r="Q119" s="23" t="e">
        <f>IF(AND(Costeo!#REF!&lt;&gt;"",Costeo!#REF!&lt;&gt;""),Costeo!#REF!*Costeo!#REF!,"")</f>
        <v>#REF!</v>
      </c>
      <c r="R119" s="24"/>
      <c r="S119" s="23" t="e">
        <f>Costeo!#REF!*Costeo!#REF!</f>
        <v>#REF!</v>
      </c>
      <c r="T119" s="20"/>
      <c r="U119" s="23" t="e">
        <f>Costeo!#REF!*Costeo!#REF!</f>
        <v>#REF!</v>
      </c>
      <c r="V119" s="20"/>
      <c r="W119" s="23" t="e">
        <f>Costeo!#REF!*Costeo!#REF!</f>
        <v>#REF!</v>
      </c>
      <c r="X119" s="20"/>
      <c r="Y119" s="23" t="e">
        <f>Costeo!#REF!*Costeo!#REF!</f>
        <v>#REF!</v>
      </c>
      <c r="Z119" s="23" t="e">
        <f>+LEFT(Costeo!#REF!,250)</f>
        <v>#REF!</v>
      </c>
    </row>
    <row r="120" spans="1:26" ht="14.25" customHeight="1" x14ac:dyDescent="0.2">
      <c r="A120" s="19"/>
      <c r="B120" s="20"/>
      <c r="C120" s="20"/>
      <c r="D120" s="21"/>
      <c r="E120" s="21"/>
      <c r="F120" s="21"/>
      <c r="G120" s="21"/>
      <c r="H120" s="22"/>
      <c r="I120" s="22"/>
      <c r="J120" s="22"/>
      <c r="K120" s="20"/>
      <c r="L120" s="22" t="str">
        <f>IFERROR(VLOOKUP(Costeo!#REF!,'Artículos del catálogo'!$A$2:$F$18302,3,FALSE),"")</f>
        <v/>
      </c>
      <c r="M120" s="22" t="str">
        <f>IFERROR(VLOOKUP(Costeo!#REF!,'Artículos del catálogo'!$A$2:$F$18302,5,FALSE),"")</f>
        <v/>
      </c>
      <c r="N120" s="22"/>
      <c r="O120" s="20"/>
      <c r="P120" s="23"/>
      <c r="Q120" s="23" t="e">
        <f>IF(AND(Costeo!#REF!&lt;&gt;"",Costeo!#REF!&lt;&gt;""),Costeo!#REF!*Costeo!#REF!,"")</f>
        <v>#REF!</v>
      </c>
      <c r="R120" s="24"/>
      <c r="S120" s="23" t="e">
        <f>Costeo!#REF!*Costeo!#REF!</f>
        <v>#REF!</v>
      </c>
      <c r="T120" s="20"/>
      <c r="U120" s="23" t="e">
        <f>Costeo!#REF!*Costeo!#REF!</f>
        <v>#REF!</v>
      </c>
      <c r="V120" s="20"/>
      <c r="W120" s="23" t="e">
        <f>Costeo!#REF!*Costeo!#REF!</f>
        <v>#REF!</v>
      </c>
      <c r="X120" s="20"/>
      <c r="Y120" s="23" t="e">
        <f>Costeo!#REF!*Costeo!#REF!</f>
        <v>#REF!</v>
      </c>
      <c r="Z120" s="23" t="e">
        <f>+LEFT(Costeo!#REF!,250)</f>
        <v>#REF!</v>
      </c>
    </row>
    <row r="121" spans="1:26" ht="14.25" customHeight="1" x14ac:dyDescent="0.2">
      <c r="A121" s="19"/>
      <c r="B121" s="20"/>
      <c r="C121" s="20"/>
      <c r="D121" s="21"/>
      <c r="E121" s="21"/>
      <c r="F121" s="21"/>
      <c r="G121" s="21"/>
      <c r="H121" s="22"/>
      <c r="I121" s="22"/>
      <c r="J121" s="22"/>
      <c r="K121" s="20"/>
      <c r="L121" s="22" t="str">
        <f>IFERROR(VLOOKUP(Costeo!#REF!,'Artículos del catálogo'!$A$2:$F$18302,3,FALSE),"")</f>
        <v/>
      </c>
      <c r="M121" s="22" t="str">
        <f>IFERROR(VLOOKUP(Costeo!#REF!,'Artículos del catálogo'!$A$2:$F$18302,5,FALSE),"")</f>
        <v/>
      </c>
      <c r="N121" s="22"/>
      <c r="O121" s="20"/>
      <c r="P121" s="23"/>
      <c r="Q121" s="23" t="e">
        <f>IF(AND(Costeo!#REF!&lt;&gt;"",Costeo!#REF!&lt;&gt;""),Costeo!#REF!*Costeo!#REF!,"")</f>
        <v>#REF!</v>
      </c>
      <c r="R121" s="24"/>
      <c r="S121" s="23" t="e">
        <f>Costeo!#REF!*Costeo!#REF!</f>
        <v>#REF!</v>
      </c>
      <c r="T121" s="20"/>
      <c r="U121" s="23" t="e">
        <f>Costeo!#REF!*Costeo!#REF!</f>
        <v>#REF!</v>
      </c>
      <c r="V121" s="20"/>
      <c r="W121" s="23" t="e">
        <f>Costeo!#REF!*Costeo!#REF!</f>
        <v>#REF!</v>
      </c>
      <c r="X121" s="20"/>
      <c r="Y121" s="23" t="e">
        <f>Costeo!#REF!*Costeo!#REF!</f>
        <v>#REF!</v>
      </c>
      <c r="Z121" s="23" t="e">
        <f>+LEFT(Costeo!#REF!,250)</f>
        <v>#REF!</v>
      </c>
    </row>
    <row r="122" spans="1:26" ht="14.25" customHeight="1" x14ac:dyDescent="0.2">
      <c r="A122" s="19"/>
      <c r="B122" s="20"/>
      <c r="C122" s="20"/>
      <c r="D122" s="21"/>
      <c r="E122" s="21"/>
      <c r="F122" s="21"/>
      <c r="G122" s="21"/>
      <c r="H122" s="22"/>
      <c r="I122" s="22"/>
      <c r="J122" s="22"/>
      <c r="K122" s="20"/>
      <c r="L122" s="22" t="str">
        <f>IFERROR(VLOOKUP(Costeo!#REF!,'Artículos del catálogo'!$A$2:$F$18302,3,FALSE),"")</f>
        <v/>
      </c>
      <c r="M122" s="22" t="str">
        <f>IFERROR(VLOOKUP(Costeo!#REF!,'Artículos del catálogo'!$A$2:$F$18302,5,FALSE),"")</f>
        <v/>
      </c>
      <c r="N122" s="22"/>
      <c r="O122" s="20"/>
      <c r="P122" s="23"/>
      <c r="Q122" s="23" t="e">
        <f>IF(AND(Costeo!#REF!&lt;&gt;"",Costeo!#REF!&lt;&gt;""),Costeo!#REF!*Costeo!#REF!,"")</f>
        <v>#REF!</v>
      </c>
      <c r="R122" s="24"/>
      <c r="S122" s="23" t="e">
        <f>Costeo!#REF!*Costeo!#REF!</f>
        <v>#REF!</v>
      </c>
      <c r="T122" s="20"/>
      <c r="U122" s="23" t="e">
        <f>Costeo!#REF!*Costeo!#REF!</f>
        <v>#REF!</v>
      </c>
      <c r="V122" s="20"/>
      <c r="W122" s="23" t="e">
        <f>Costeo!#REF!*Costeo!#REF!</f>
        <v>#REF!</v>
      </c>
      <c r="X122" s="20"/>
      <c r="Y122" s="23" t="e">
        <f>Costeo!#REF!*Costeo!#REF!</f>
        <v>#REF!</v>
      </c>
      <c r="Z122" s="23" t="e">
        <f>+LEFT(Costeo!#REF!,250)</f>
        <v>#REF!</v>
      </c>
    </row>
    <row r="123" spans="1:26" ht="14.25" customHeight="1" x14ac:dyDescent="0.2">
      <c r="A123" s="19"/>
      <c r="B123" s="20"/>
      <c r="C123" s="20"/>
      <c r="D123" s="21"/>
      <c r="E123" s="21"/>
      <c r="F123" s="21"/>
      <c r="G123" s="21"/>
      <c r="H123" s="22"/>
      <c r="I123" s="22"/>
      <c r="J123" s="22"/>
      <c r="K123" s="20"/>
      <c r="L123" s="22" t="str">
        <f>IFERROR(VLOOKUP(Costeo!#REF!,'Artículos del catálogo'!$A$2:$F$18302,3,FALSE),"")</f>
        <v/>
      </c>
      <c r="M123" s="22" t="str">
        <f>IFERROR(VLOOKUP(Costeo!#REF!,'Artículos del catálogo'!$A$2:$F$18302,5,FALSE),"")</f>
        <v/>
      </c>
      <c r="N123" s="22"/>
      <c r="O123" s="20"/>
      <c r="P123" s="23"/>
      <c r="Q123" s="23" t="e">
        <f>IF(AND(Costeo!#REF!&lt;&gt;"",Costeo!#REF!&lt;&gt;""),Costeo!#REF!*Costeo!#REF!,"")</f>
        <v>#REF!</v>
      </c>
      <c r="R123" s="24"/>
      <c r="S123" s="23" t="e">
        <f>Costeo!#REF!*Costeo!#REF!</f>
        <v>#REF!</v>
      </c>
      <c r="T123" s="20"/>
      <c r="U123" s="23" t="e">
        <f>Costeo!#REF!*Costeo!#REF!</f>
        <v>#REF!</v>
      </c>
      <c r="V123" s="20"/>
      <c r="W123" s="23" t="e">
        <f>Costeo!#REF!*Costeo!#REF!</f>
        <v>#REF!</v>
      </c>
      <c r="X123" s="20"/>
      <c r="Y123" s="23" t="e">
        <f>Costeo!#REF!*Costeo!#REF!</f>
        <v>#REF!</v>
      </c>
      <c r="Z123" s="23" t="e">
        <f>+LEFT(Costeo!#REF!,250)</f>
        <v>#REF!</v>
      </c>
    </row>
    <row r="124" spans="1:26" ht="14.25" customHeight="1" x14ac:dyDescent="0.2">
      <c r="A124" s="19"/>
      <c r="B124" s="20"/>
      <c r="C124" s="20"/>
      <c r="D124" s="21"/>
      <c r="E124" s="21"/>
      <c r="F124" s="21"/>
      <c r="G124" s="21"/>
      <c r="H124" s="22"/>
      <c r="I124" s="22"/>
      <c r="J124" s="22"/>
      <c r="K124" s="20"/>
      <c r="L124" s="22" t="str">
        <f>IFERROR(VLOOKUP(Costeo!#REF!,'Artículos del catálogo'!$A$2:$F$18302,3,FALSE),"")</f>
        <v/>
      </c>
      <c r="M124" s="22" t="str">
        <f>IFERROR(VLOOKUP(Costeo!#REF!,'Artículos del catálogo'!$A$2:$F$18302,5,FALSE),"")</f>
        <v/>
      </c>
      <c r="N124" s="22"/>
      <c r="O124" s="20"/>
      <c r="P124" s="23"/>
      <c r="Q124" s="23" t="e">
        <f>IF(AND(Costeo!#REF!&lt;&gt;"",Costeo!#REF!&lt;&gt;""),Costeo!#REF!*Costeo!#REF!,"")</f>
        <v>#REF!</v>
      </c>
      <c r="R124" s="24"/>
      <c r="S124" s="23" t="e">
        <f>Costeo!#REF!*Costeo!#REF!</f>
        <v>#REF!</v>
      </c>
      <c r="T124" s="20"/>
      <c r="U124" s="23" t="e">
        <f>Costeo!#REF!*Costeo!#REF!</f>
        <v>#REF!</v>
      </c>
      <c r="V124" s="20"/>
      <c r="W124" s="23" t="e">
        <f>Costeo!#REF!*Costeo!#REF!</f>
        <v>#REF!</v>
      </c>
      <c r="X124" s="20"/>
      <c r="Y124" s="23" t="e">
        <f>Costeo!#REF!*Costeo!#REF!</f>
        <v>#REF!</v>
      </c>
      <c r="Z124" s="23" t="e">
        <f>+LEFT(Costeo!#REF!,250)</f>
        <v>#REF!</v>
      </c>
    </row>
    <row r="125" spans="1:26" ht="14.25" customHeight="1" x14ac:dyDescent="0.2">
      <c r="A125" s="19"/>
      <c r="B125" s="20"/>
      <c r="C125" s="20"/>
      <c r="D125" s="21"/>
      <c r="E125" s="21"/>
      <c r="F125" s="21"/>
      <c r="G125" s="21"/>
      <c r="H125" s="22"/>
      <c r="I125" s="22"/>
      <c r="J125" s="22"/>
      <c r="K125" s="20"/>
      <c r="L125" s="22" t="str">
        <f>IFERROR(VLOOKUP(Costeo!#REF!,'Artículos del catálogo'!$A$2:$F$18302,3,FALSE),"")</f>
        <v/>
      </c>
      <c r="M125" s="22" t="str">
        <f>IFERROR(VLOOKUP(Costeo!#REF!,'Artículos del catálogo'!$A$2:$F$18302,5,FALSE),"")</f>
        <v/>
      </c>
      <c r="N125" s="22"/>
      <c r="O125" s="20"/>
      <c r="P125" s="23"/>
      <c r="Q125" s="23" t="e">
        <f>IF(AND(Costeo!#REF!&lt;&gt;"",Costeo!#REF!&lt;&gt;""),Costeo!#REF!*Costeo!#REF!,"")</f>
        <v>#REF!</v>
      </c>
      <c r="R125" s="24"/>
      <c r="S125" s="23" t="e">
        <f>Costeo!#REF!*Costeo!#REF!</f>
        <v>#REF!</v>
      </c>
      <c r="T125" s="20"/>
      <c r="U125" s="23" t="e">
        <f>Costeo!#REF!*Costeo!#REF!</f>
        <v>#REF!</v>
      </c>
      <c r="V125" s="20"/>
      <c r="W125" s="23" t="e">
        <f>Costeo!#REF!*Costeo!#REF!</f>
        <v>#REF!</v>
      </c>
      <c r="X125" s="20"/>
      <c r="Y125" s="23" t="e">
        <f>Costeo!#REF!*Costeo!#REF!</f>
        <v>#REF!</v>
      </c>
      <c r="Z125" s="23" t="e">
        <f>+LEFT(Costeo!#REF!,250)</f>
        <v>#REF!</v>
      </c>
    </row>
    <row r="126" spans="1:26" ht="14.25" customHeight="1" x14ac:dyDescent="0.2">
      <c r="A126" s="19"/>
      <c r="B126" s="20"/>
      <c r="C126" s="20"/>
      <c r="D126" s="21"/>
      <c r="E126" s="21"/>
      <c r="F126" s="21"/>
      <c r="G126" s="21"/>
      <c r="H126" s="22"/>
      <c r="I126" s="22"/>
      <c r="J126" s="22"/>
      <c r="K126" s="20"/>
      <c r="L126" s="22" t="str">
        <f>IFERROR(VLOOKUP(Costeo!#REF!,'Artículos del catálogo'!$A$2:$F$18302,3,FALSE),"")</f>
        <v/>
      </c>
      <c r="M126" s="22" t="str">
        <f>IFERROR(VLOOKUP(Costeo!#REF!,'Artículos del catálogo'!$A$2:$F$18302,5,FALSE),"")</f>
        <v/>
      </c>
      <c r="N126" s="22"/>
      <c r="O126" s="20"/>
      <c r="P126" s="23"/>
      <c r="Q126" s="23" t="e">
        <f>IF(AND(Costeo!#REF!&lt;&gt;"",Costeo!#REF!&lt;&gt;""),Costeo!#REF!*Costeo!#REF!,"")</f>
        <v>#REF!</v>
      </c>
      <c r="R126" s="24"/>
      <c r="S126" s="23" t="e">
        <f>Costeo!#REF!*Costeo!#REF!</f>
        <v>#REF!</v>
      </c>
      <c r="T126" s="20"/>
      <c r="U126" s="23" t="e">
        <f>Costeo!#REF!*Costeo!#REF!</f>
        <v>#REF!</v>
      </c>
      <c r="V126" s="20"/>
      <c r="W126" s="23" t="e">
        <f>Costeo!#REF!*Costeo!#REF!</f>
        <v>#REF!</v>
      </c>
      <c r="X126" s="20"/>
      <c r="Y126" s="23" t="e">
        <f>Costeo!#REF!*Costeo!#REF!</f>
        <v>#REF!</v>
      </c>
      <c r="Z126" s="23" t="e">
        <f>+LEFT(Costeo!#REF!,250)</f>
        <v>#REF!</v>
      </c>
    </row>
    <row r="127" spans="1:26" ht="14.25" customHeight="1" x14ac:dyDescent="0.2">
      <c r="A127" s="19"/>
      <c r="B127" s="20"/>
      <c r="C127" s="20"/>
      <c r="D127" s="21"/>
      <c r="E127" s="21"/>
      <c r="F127" s="21"/>
      <c r="G127" s="21"/>
      <c r="H127" s="22"/>
      <c r="I127" s="22"/>
      <c r="J127" s="22"/>
      <c r="K127" s="20"/>
      <c r="L127" s="22" t="str">
        <f>IFERROR(VLOOKUP(Costeo!#REF!,'Artículos del catálogo'!$A$2:$F$18302,3,FALSE),"")</f>
        <v/>
      </c>
      <c r="M127" s="22" t="str">
        <f>IFERROR(VLOOKUP(Costeo!#REF!,'Artículos del catálogo'!$A$2:$F$18302,5,FALSE),"")</f>
        <v/>
      </c>
      <c r="N127" s="22"/>
      <c r="O127" s="20"/>
      <c r="P127" s="23"/>
      <c r="Q127" s="23" t="e">
        <f>IF(AND(Costeo!#REF!&lt;&gt;"",Costeo!#REF!&lt;&gt;""),Costeo!#REF!*Costeo!#REF!,"")</f>
        <v>#REF!</v>
      </c>
      <c r="R127" s="24"/>
      <c r="S127" s="23" t="e">
        <f>Costeo!#REF!*Costeo!#REF!</f>
        <v>#REF!</v>
      </c>
      <c r="T127" s="20"/>
      <c r="U127" s="23" t="e">
        <f>Costeo!#REF!*Costeo!#REF!</f>
        <v>#REF!</v>
      </c>
      <c r="V127" s="20"/>
      <c r="W127" s="23" t="e">
        <f>Costeo!#REF!*Costeo!#REF!</f>
        <v>#REF!</v>
      </c>
      <c r="X127" s="20"/>
      <c r="Y127" s="23" t="e">
        <f>Costeo!#REF!*Costeo!#REF!</f>
        <v>#REF!</v>
      </c>
      <c r="Z127" s="23" t="e">
        <f>+LEFT(Costeo!#REF!,250)</f>
        <v>#REF!</v>
      </c>
    </row>
    <row r="128" spans="1:26" ht="14.25" customHeight="1" x14ac:dyDescent="0.2">
      <c r="A128" s="19"/>
      <c r="B128" s="20"/>
      <c r="C128" s="20"/>
      <c r="D128" s="21"/>
      <c r="E128" s="25"/>
      <c r="F128" s="21"/>
      <c r="G128" s="21"/>
      <c r="H128" s="22"/>
      <c r="I128" s="22"/>
      <c r="J128" s="22"/>
      <c r="K128" s="20"/>
      <c r="L128" s="22" t="str">
        <f>IFERROR(VLOOKUP(Costeo!#REF!,'Artículos del catálogo'!$A$2:$F$18302,3,FALSE),"")</f>
        <v/>
      </c>
      <c r="M128" s="22" t="str">
        <f>IFERROR(VLOOKUP(Costeo!#REF!,'Artículos del catálogo'!$A$2:$F$18302,5,FALSE),"")</f>
        <v/>
      </c>
      <c r="N128" s="22"/>
      <c r="O128" s="20"/>
      <c r="P128" s="23"/>
      <c r="Q128" s="23" t="e">
        <f>IF(AND(Costeo!#REF!&lt;&gt;"",Costeo!#REF!&lt;&gt;""),Costeo!#REF!*Costeo!#REF!,"")</f>
        <v>#REF!</v>
      </c>
      <c r="R128" s="24"/>
      <c r="S128" s="23" t="e">
        <f>Costeo!#REF!*Costeo!#REF!</f>
        <v>#REF!</v>
      </c>
      <c r="T128" s="20"/>
      <c r="U128" s="23" t="e">
        <f>Costeo!#REF!*Costeo!#REF!</f>
        <v>#REF!</v>
      </c>
      <c r="V128" s="20"/>
      <c r="W128" s="23" t="e">
        <f>Costeo!#REF!*Costeo!#REF!</f>
        <v>#REF!</v>
      </c>
      <c r="X128" s="20"/>
      <c r="Y128" s="23" t="e">
        <f>Costeo!#REF!*Costeo!#REF!</f>
        <v>#REF!</v>
      </c>
      <c r="Z128" s="23" t="e">
        <f>+LEFT(Costeo!#REF!,250)</f>
        <v>#REF!</v>
      </c>
    </row>
    <row r="129" spans="1:26" ht="14.25" customHeight="1" x14ac:dyDescent="0.2">
      <c r="A129" s="19"/>
      <c r="B129" s="20"/>
      <c r="C129" s="20"/>
      <c r="D129" s="21"/>
      <c r="E129" s="25"/>
      <c r="F129" s="21"/>
      <c r="G129" s="21"/>
      <c r="H129" s="22"/>
      <c r="I129" s="22"/>
      <c r="J129" s="22"/>
      <c r="K129" s="20"/>
      <c r="L129" s="22" t="str">
        <f>IFERROR(VLOOKUP(Costeo!#REF!,'Artículos del catálogo'!$A$2:$F$18302,3,FALSE),"")</f>
        <v/>
      </c>
      <c r="M129" s="22" t="str">
        <f>IFERROR(VLOOKUP(Costeo!#REF!,'Artículos del catálogo'!$A$2:$F$18302,5,FALSE),"")</f>
        <v/>
      </c>
      <c r="N129" s="22"/>
      <c r="O129" s="20"/>
      <c r="P129" s="23"/>
      <c r="Q129" s="23" t="e">
        <f>IF(AND(Costeo!#REF!&lt;&gt;"",Costeo!#REF!&lt;&gt;""),Costeo!#REF!*Costeo!#REF!,"")</f>
        <v>#REF!</v>
      </c>
      <c r="R129" s="24"/>
      <c r="S129" s="23" t="e">
        <f>Costeo!#REF!*Costeo!#REF!</f>
        <v>#REF!</v>
      </c>
      <c r="T129" s="20"/>
      <c r="U129" s="23" t="e">
        <f>Costeo!#REF!*Costeo!#REF!</f>
        <v>#REF!</v>
      </c>
      <c r="V129" s="20"/>
      <c r="W129" s="23" t="e">
        <f>Costeo!#REF!*Costeo!#REF!</f>
        <v>#REF!</v>
      </c>
      <c r="X129" s="20"/>
      <c r="Y129" s="23" t="e">
        <f>Costeo!#REF!*Costeo!#REF!</f>
        <v>#REF!</v>
      </c>
      <c r="Z129" s="23" t="e">
        <f>+LEFT(Costeo!#REF!,250)</f>
        <v>#REF!</v>
      </c>
    </row>
    <row r="130" spans="1:26" ht="14.25" customHeight="1" x14ac:dyDescent="0.2">
      <c r="A130" s="19"/>
      <c r="B130" s="20"/>
      <c r="C130" s="20"/>
      <c r="D130" s="21"/>
      <c r="E130" s="25"/>
      <c r="F130" s="21"/>
      <c r="G130" s="21"/>
      <c r="H130" s="22"/>
      <c r="I130" s="22"/>
      <c r="J130" s="22"/>
      <c r="K130" s="20"/>
      <c r="L130" s="22" t="str">
        <f>IFERROR(VLOOKUP(Costeo!#REF!,'Artículos del catálogo'!$A$2:$F$18302,3,FALSE),"")</f>
        <v/>
      </c>
      <c r="M130" s="22" t="str">
        <f>IFERROR(VLOOKUP(Costeo!#REF!,'Artículos del catálogo'!$A$2:$F$18302,5,FALSE),"")</f>
        <v/>
      </c>
      <c r="N130" s="22"/>
      <c r="O130" s="20"/>
      <c r="P130" s="23"/>
      <c r="Q130" s="23" t="e">
        <f>IF(AND(Costeo!#REF!&lt;&gt;"",Costeo!#REF!&lt;&gt;""),Costeo!#REF!*Costeo!#REF!,"")</f>
        <v>#REF!</v>
      </c>
      <c r="R130" s="24"/>
      <c r="S130" s="23" t="e">
        <f>Costeo!#REF!*Costeo!#REF!</f>
        <v>#REF!</v>
      </c>
      <c r="T130" s="20"/>
      <c r="U130" s="23" t="e">
        <f>Costeo!#REF!*Costeo!#REF!</f>
        <v>#REF!</v>
      </c>
      <c r="V130" s="20"/>
      <c r="W130" s="23" t="e">
        <f>Costeo!#REF!*Costeo!#REF!</f>
        <v>#REF!</v>
      </c>
      <c r="X130" s="20"/>
      <c r="Y130" s="23" t="e">
        <f>Costeo!#REF!*Costeo!#REF!</f>
        <v>#REF!</v>
      </c>
      <c r="Z130" s="23" t="e">
        <f>+LEFT(Costeo!#REF!,250)</f>
        <v>#REF!</v>
      </c>
    </row>
    <row r="131" spans="1:26" ht="14.25" customHeight="1" x14ac:dyDescent="0.2">
      <c r="A131" s="19"/>
      <c r="B131" s="20"/>
      <c r="C131" s="20"/>
      <c r="D131" s="21"/>
      <c r="E131" s="25"/>
      <c r="F131" s="21"/>
      <c r="G131" s="21"/>
      <c r="H131" s="22"/>
      <c r="I131" s="22"/>
      <c r="J131" s="22"/>
      <c r="K131" s="20"/>
      <c r="L131" s="22" t="str">
        <f>IFERROR(VLOOKUP(Costeo!#REF!,'Artículos del catálogo'!$A$2:$F$18302,3,FALSE),"")</f>
        <v/>
      </c>
      <c r="M131" s="22" t="str">
        <f>IFERROR(VLOOKUP(Costeo!#REF!,'Artículos del catálogo'!$A$2:$F$18302,5,FALSE),"")</f>
        <v/>
      </c>
      <c r="N131" s="22"/>
      <c r="O131" s="20"/>
      <c r="P131" s="23"/>
      <c r="Q131" s="23" t="e">
        <f>IF(AND(Costeo!#REF!&lt;&gt;"",Costeo!#REF!&lt;&gt;""),Costeo!#REF!*Costeo!#REF!,"")</f>
        <v>#REF!</v>
      </c>
      <c r="R131" s="24"/>
      <c r="S131" s="23" t="e">
        <f>Costeo!#REF!*Costeo!#REF!</f>
        <v>#REF!</v>
      </c>
      <c r="T131" s="20"/>
      <c r="U131" s="23" t="e">
        <f>Costeo!#REF!*Costeo!#REF!</f>
        <v>#REF!</v>
      </c>
      <c r="V131" s="20"/>
      <c r="W131" s="23" t="e">
        <f>Costeo!#REF!*Costeo!#REF!</f>
        <v>#REF!</v>
      </c>
      <c r="X131" s="20"/>
      <c r="Y131" s="23" t="e">
        <f>Costeo!#REF!*Costeo!#REF!</f>
        <v>#REF!</v>
      </c>
      <c r="Z131" s="23" t="e">
        <f>+LEFT(Costeo!#REF!,250)</f>
        <v>#REF!</v>
      </c>
    </row>
    <row r="132" spans="1:26" ht="14.25" customHeight="1" x14ac:dyDescent="0.2">
      <c r="A132" s="19"/>
      <c r="B132" s="20"/>
      <c r="C132" s="20"/>
      <c r="D132" s="21"/>
      <c r="E132" s="21"/>
      <c r="F132" s="21"/>
      <c r="G132" s="21"/>
      <c r="H132" s="22"/>
      <c r="I132" s="22"/>
      <c r="J132" s="22"/>
      <c r="K132" s="20"/>
      <c r="L132" s="22" t="str">
        <f>IFERROR(VLOOKUP(Costeo!#REF!,'Artículos del catálogo'!$A$2:$F$18302,3,FALSE),"")</f>
        <v/>
      </c>
      <c r="M132" s="22" t="str">
        <f>IFERROR(VLOOKUP(Costeo!#REF!,'Artículos del catálogo'!$A$2:$F$18302,5,FALSE),"")</f>
        <v/>
      </c>
      <c r="N132" s="22"/>
      <c r="O132" s="20"/>
      <c r="P132" s="23"/>
      <c r="Q132" s="23" t="e">
        <f>IF(AND(Costeo!#REF!&lt;&gt;"",Costeo!#REF!&lt;&gt;""),Costeo!#REF!*Costeo!#REF!,"")</f>
        <v>#REF!</v>
      </c>
      <c r="R132" s="24"/>
      <c r="S132" s="23" t="e">
        <f>Costeo!#REF!*Costeo!#REF!</f>
        <v>#REF!</v>
      </c>
      <c r="T132" s="20"/>
      <c r="U132" s="23" t="e">
        <f>Costeo!#REF!*Costeo!#REF!</f>
        <v>#REF!</v>
      </c>
      <c r="V132" s="20"/>
      <c r="W132" s="23" t="e">
        <f>Costeo!#REF!*Costeo!#REF!</f>
        <v>#REF!</v>
      </c>
      <c r="X132" s="20"/>
      <c r="Y132" s="23" t="e">
        <f>Costeo!#REF!*Costeo!#REF!</f>
        <v>#REF!</v>
      </c>
      <c r="Z132" s="23" t="e">
        <f>+LEFT(Costeo!#REF!,250)</f>
        <v>#REF!</v>
      </c>
    </row>
    <row r="133" spans="1:26" ht="14.25" customHeight="1" x14ac:dyDescent="0.2">
      <c r="A133" s="19"/>
      <c r="B133" s="20"/>
      <c r="C133" s="20"/>
      <c r="D133" s="21"/>
      <c r="E133" s="21"/>
      <c r="F133" s="21"/>
      <c r="G133" s="21"/>
      <c r="H133" s="22"/>
      <c r="I133" s="22"/>
      <c r="J133" s="22"/>
      <c r="K133" s="20"/>
      <c r="L133" s="22" t="str">
        <f>IFERROR(VLOOKUP(Costeo!#REF!,'Artículos del catálogo'!$A$2:$F$18302,3,FALSE),"")</f>
        <v/>
      </c>
      <c r="M133" s="22" t="str">
        <f>IFERROR(VLOOKUP(Costeo!#REF!,'Artículos del catálogo'!$A$2:$F$18302,5,FALSE),"")</f>
        <v/>
      </c>
      <c r="N133" s="22"/>
      <c r="O133" s="20"/>
      <c r="P133" s="23"/>
      <c r="Q133" s="23" t="e">
        <f>IF(AND(Costeo!#REF!&lt;&gt;"",Costeo!#REF!&lt;&gt;""),Costeo!#REF!*Costeo!#REF!,"")</f>
        <v>#REF!</v>
      </c>
      <c r="R133" s="24"/>
      <c r="S133" s="23" t="e">
        <f>Costeo!#REF!*Costeo!#REF!</f>
        <v>#REF!</v>
      </c>
      <c r="T133" s="20"/>
      <c r="U133" s="23" t="e">
        <f>Costeo!#REF!*Costeo!#REF!</f>
        <v>#REF!</v>
      </c>
      <c r="V133" s="20"/>
      <c r="W133" s="23" t="e">
        <f>Costeo!#REF!*Costeo!#REF!</f>
        <v>#REF!</v>
      </c>
      <c r="X133" s="20"/>
      <c r="Y133" s="23" t="e">
        <f>Costeo!#REF!*Costeo!#REF!</f>
        <v>#REF!</v>
      </c>
      <c r="Z133" s="23" t="e">
        <f>+LEFT(Costeo!#REF!,250)</f>
        <v>#REF!</v>
      </c>
    </row>
    <row r="134" spans="1:26" ht="14.25" customHeight="1" x14ac:dyDescent="0.2">
      <c r="A134" s="19"/>
      <c r="B134" s="20"/>
      <c r="C134" s="20"/>
      <c r="D134" s="21"/>
      <c r="E134" s="21"/>
      <c r="F134" s="21"/>
      <c r="G134" s="21"/>
      <c r="H134" s="22"/>
      <c r="I134" s="22"/>
      <c r="J134" s="22"/>
      <c r="K134" s="20"/>
      <c r="L134" s="22" t="str">
        <f>IFERROR(VLOOKUP(Costeo!#REF!,'Artículos del catálogo'!$A$2:$F$18302,3,FALSE),"")</f>
        <v/>
      </c>
      <c r="M134" s="22" t="str">
        <f>IFERROR(VLOOKUP(Costeo!#REF!,'Artículos del catálogo'!$A$2:$F$18302,5,FALSE),"")</f>
        <v/>
      </c>
      <c r="N134" s="22"/>
      <c r="O134" s="20"/>
      <c r="P134" s="23"/>
      <c r="Q134" s="23" t="e">
        <f>IF(AND(Costeo!#REF!&lt;&gt;"",Costeo!#REF!&lt;&gt;""),Costeo!#REF!*Costeo!#REF!,"")</f>
        <v>#REF!</v>
      </c>
      <c r="R134" s="24"/>
      <c r="S134" s="23" t="e">
        <f>Costeo!#REF!*Costeo!#REF!</f>
        <v>#REF!</v>
      </c>
      <c r="T134" s="20"/>
      <c r="U134" s="23" t="e">
        <f>Costeo!#REF!*Costeo!#REF!</f>
        <v>#REF!</v>
      </c>
      <c r="V134" s="20"/>
      <c r="W134" s="23" t="e">
        <f>Costeo!#REF!*Costeo!#REF!</f>
        <v>#REF!</v>
      </c>
      <c r="X134" s="20"/>
      <c r="Y134" s="23" t="e">
        <f>Costeo!#REF!*Costeo!#REF!</f>
        <v>#REF!</v>
      </c>
      <c r="Z134" s="23" t="e">
        <f>+LEFT(Costeo!#REF!,250)</f>
        <v>#REF!</v>
      </c>
    </row>
    <row r="135" spans="1:26" ht="14.25" customHeight="1" x14ac:dyDescent="0.2">
      <c r="A135" s="19"/>
      <c r="B135" s="20"/>
      <c r="C135" s="20"/>
      <c r="D135" s="21"/>
      <c r="E135" s="21"/>
      <c r="F135" s="21"/>
      <c r="G135" s="21"/>
      <c r="H135" s="22"/>
      <c r="I135" s="22"/>
      <c r="J135" s="22"/>
      <c r="K135" s="20"/>
      <c r="L135" s="22" t="str">
        <f>IFERROR(VLOOKUP(Costeo!#REF!,'Artículos del catálogo'!$A$2:$F$18302,3,FALSE),"")</f>
        <v/>
      </c>
      <c r="M135" s="22" t="str">
        <f>IFERROR(VLOOKUP(Costeo!#REF!,'Artículos del catálogo'!$A$2:$F$18302,5,FALSE),"")</f>
        <v/>
      </c>
      <c r="N135" s="22"/>
      <c r="O135" s="20"/>
      <c r="P135" s="23"/>
      <c r="Q135" s="23" t="e">
        <f>IF(AND(Costeo!#REF!&lt;&gt;"",Costeo!#REF!&lt;&gt;""),Costeo!#REF!*Costeo!#REF!,"")</f>
        <v>#REF!</v>
      </c>
      <c r="R135" s="24"/>
      <c r="S135" s="23" t="e">
        <f>Costeo!#REF!*Costeo!#REF!</f>
        <v>#REF!</v>
      </c>
      <c r="T135" s="20"/>
      <c r="U135" s="23" t="e">
        <f>Costeo!#REF!*Costeo!#REF!</f>
        <v>#REF!</v>
      </c>
      <c r="V135" s="20"/>
      <c r="W135" s="23" t="e">
        <f>Costeo!#REF!*Costeo!#REF!</f>
        <v>#REF!</v>
      </c>
      <c r="X135" s="20"/>
      <c r="Y135" s="23" t="e">
        <f>Costeo!#REF!*Costeo!#REF!</f>
        <v>#REF!</v>
      </c>
      <c r="Z135" s="23" t="e">
        <f>+LEFT(Costeo!#REF!,250)</f>
        <v>#REF!</v>
      </c>
    </row>
    <row r="136" spans="1:26" ht="14.25" customHeight="1" x14ac:dyDescent="0.2">
      <c r="A136" s="19"/>
      <c r="B136" s="20"/>
      <c r="C136" s="20"/>
      <c r="D136" s="21"/>
      <c r="E136" s="21"/>
      <c r="F136" s="21"/>
      <c r="G136" s="21"/>
      <c r="H136" s="22"/>
      <c r="I136" s="22"/>
      <c r="J136" s="22"/>
      <c r="K136" s="20"/>
      <c r="L136" s="22" t="str">
        <f>IFERROR(VLOOKUP(Costeo!#REF!,'Artículos del catálogo'!$A$2:$F$18302,3,FALSE),"")</f>
        <v/>
      </c>
      <c r="M136" s="22" t="str">
        <f>IFERROR(VLOOKUP(Costeo!#REF!,'Artículos del catálogo'!$A$2:$F$18302,5,FALSE),"")</f>
        <v/>
      </c>
      <c r="N136" s="22"/>
      <c r="O136" s="20"/>
      <c r="P136" s="23"/>
      <c r="Q136" s="23" t="e">
        <f>IF(AND(Costeo!#REF!&lt;&gt;"",Costeo!#REF!&lt;&gt;""),Costeo!#REF!*Costeo!#REF!,"")</f>
        <v>#REF!</v>
      </c>
      <c r="R136" s="24"/>
      <c r="S136" s="23" t="e">
        <f>Costeo!#REF!*Costeo!#REF!</f>
        <v>#REF!</v>
      </c>
      <c r="T136" s="20"/>
      <c r="U136" s="23" t="e">
        <f>Costeo!#REF!*Costeo!#REF!</f>
        <v>#REF!</v>
      </c>
      <c r="V136" s="20"/>
      <c r="W136" s="23" t="e">
        <f>Costeo!#REF!*Costeo!#REF!</f>
        <v>#REF!</v>
      </c>
      <c r="X136" s="20"/>
      <c r="Y136" s="23" t="e">
        <f>Costeo!#REF!*Costeo!#REF!</f>
        <v>#REF!</v>
      </c>
      <c r="Z136" s="23" t="e">
        <f>+LEFT(Costeo!#REF!,250)</f>
        <v>#REF!</v>
      </c>
    </row>
    <row r="137" spans="1:26" ht="14.25" customHeight="1" x14ac:dyDescent="0.2">
      <c r="A137" s="19"/>
      <c r="B137" s="20"/>
      <c r="C137" s="20"/>
      <c r="D137" s="21"/>
      <c r="E137" s="25"/>
      <c r="F137" s="21"/>
      <c r="G137" s="21"/>
      <c r="H137" s="22"/>
      <c r="I137" s="22"/>
      <c r="J137" s="22"/>
      <c r="K137" s="20"/>
      <c r="L137" s="22" t="str">
        <f>IFERROR(VLOOKUP(Costeo!#REF!,'Artículos del catálogo'!$A$2:$F$18302,3,FALSE),"")</f>
        <v/>
      </c>
      <c r="M137" s="22" t="str">
        <f>IFERROR(VLOOKUP(Costeo!#REF!,'Artículos del catálogo'!$A$2:$F$18302,5,FALSE),"")</f>
        <v/>
      </c>
      <c r="N137" s="22"/>
      <c r="O137" s="20"/>
      <c r="P137" s="23"/>
      <c r="Q137" s="23" t="e">
        <f>IF(AND(Costeo!#REF!&lt;&gt;"",Costeo!#REF!&lt;&gt;""),Costeo!#REF!*Costeo!#REF!,"")</f>
        <v>#REF!</v>
      </c>
      <c r="R137" s="24"/>
      <c r="S137" s="23" t="e">
        <f>Costeo!#REF!*Costeo!#REF!</f>
        <v>#REF!</v>
      </c>
      <c r="T137" s="20"/>
      <c r="U137" s="23" t="e">
        <f>Costeo!#REF!*Costeo!#REF!</f>
        <v>#REF!</v>
      </c>
      <c r="V137" s="20"/>
      <c r="W137" s="23" t="e">
        <f>Costeo!#REF!*Costeo!#REF!</f>
        <v>#REF!</v>
      </c>
      <c r="X137" s="20"/>
      <c r="Y137" s="23" t="e">
        <f>Costeo!#REF!*Costeo!#REF!</f>
        <v>#REF!</v>
      </c>
      <c r="Z137" s="23" t="e">
        <f>+LEFT(Costeo!#REF!,250)</f>
        <v>#REF!</v>
      </c>
    </row>
    <row r="138" spans="1:26" ht="14.25" customHeight="1" x14ac:dyDescent="0.2">
      <c r="A138" s="19"/>
      <c r="B138" s="20"/>
      <c r="C138" s="20"/>
      <c r="D138" s="21"/>
      <c r="E138" s="25"/>
      <c r="F138" s="21"/>
      <c r="G138" s="21"/>
      <c r="H138" s="22"/>
      <c r="I138" s="22"/>
      <c r="J138" s="22"/>
      <c r="K138" s="20"/>
      <c r="L138" s="22" t="str">
        <f>IFERROR(VLOOKUP(Costeo!#REF!,'Artículos del catálogo'!$A$2:$F$18302,3,FALSE),"")</f>
        <v/>
      </c>
      <c r="M138" s="22" t="str">
        <f>IFERROR(VLOOKUP(Costeo!#REF!,'Artículos del catálogo'!$A$2:$F$18302,5,FALSE),"")</f>
        <v/>
      </c>
      <c r="N138" s="22"/>
      <c r="O138" s="20"/>
      <c r="P138" s="23"/>
      <c r="Q138" s="23" t="e">
        <f>IF(AND(Costeo!#REF!&lt;&gt;"",Costeo!#REF!&lt;&gt;""),Costeo!#REF!*Costeo!#REF!,"")</f>
        <v>#REF!</v>
      </c>
      <c r="R138" s="24"/>
      <c r="S138" s="23" t="e">
        <f>Costeo!#REF!*Costeo!#REF!</f>
        <v>#REF!</v>
      </c>
      <c r="T138" s="20"/>
      <c r="U138" s="23" t="e">
        <f>Costeo!#REF!*Costeo!#REF!</f>
        <v>#REF!</v>
      </c>
      <c r="V138" s="20"/>
      <c r="W138" s="23" t="e">
        <f>Costeo!#REF!*Costeo!#REF!</f>
        <v>#REF!</v>
      </c>
      <c r="X138" s="20"/>
      <c r="Y138" s="23" t="e">
        <f>Costeo!#REF!*Costeo!#REF!</f>
        <v>#REF!</v>
      </c>
      <c r="Z138" s="23" t="e">
        <f>+LEFT(Costeo!#REF!,250)</f>
        <v>#REF!</v>
      </c>
    </row>
    <row r="139" spans="1:26" ht="14.25" customHeight="1" x14ac:dyDescent="0.2">
      <c r="A139" s="19"/>
      <c r="B139" s="20"/>
      <c r="C139" s="20"/>
      <c r="D139" s="21"/>
      <c r="E139" s="21"/>
      <c r="F139" s="21"/>
      <c r="G139" s="21"/>
      <c r="H139" s="22"/>
      <c r="I139" s="22"/>
      <c r="J139" s="22"/>
      <c r="K139" s="20"/>
      <c r="L139" s="22" t="str">
        <f>IFERROR(VLOOKUP(Costeo!#REF!,'Artículos del catálogo'!$A$2:$F$18302,3,FALSE),"")</f>
        <v/>
      </c>
      <c r="M139" s="22" t="str">
        <f>IFERROR(VLOOKUP(Costeo!#REF!,'Artículos del catálogo'!$A$2:$F$18302,5,FALSE),"")</f>
        <v/>
      </c>
      <c r="N139" s="22"/>
      <c r="O139" s="20"/>
      <c r="P139" s="23"/>
      <c r="Q139" s="23" t="e">
        <f>IF(AND(Costeo!#REF!&lt;&gt;"",Costeo!#REF!&lt;&gt;""),Costeo!#REF!*Costeo!#REF!,"")</f>
        <v>#REF!</v>
      </c>
      <c r="R139" s="24"/>
      <c r="S139" s="23" t="e">
        <f>Costeo!#REF!*Costeo!#REF!</f>
        <v>#REF!</v>
      </c>
      <c r="T139" s="20"/>
      <c r="U139" s="23" t="e">
        <f>Costeo!#REF!*Costeo!#REF!</f>
        <v>#REF!</v>
      </c>
      <c r="V139" s="20"/>
      <c r="W139" s="23" t="e">
        <f>Costeo!#REF!*Costeo!#REF!</f>
        <v>#REF!</v>
      </c>
      <c r="X139" s="20"/>
      <c r="Y139" s="23" t="e">
        <f>Costeo!#REF!*Costeo!#REF!</f>
        <v>#REF!</v>
      </c>
      <c r="Z139" s="23" t="e">
        <f>+LEFT(Costeo!#REF!,250)</f>
        <v>#REF!</v>
      </c>
    </row>
    <row r="140" spans="1:26" ht="14.25" customHeight="1" x14ac:dyDescent="0.2">
      <c r="A140" s="19"/>
      <c r="B140" s="20"/>
      <c r="C140" s="20"/>
      <c r="D140" s="21"/>
      <c r="E140" s="21"/>
      <c r="F140" s="21"/>
      <c r="G140" s="21"/>
      <c r="H140" s="22"/>
      <c r="I140" s="22"/>
      <c r="J140" s="22"/>
      <c r="K140" s="20"/>
      <c r="L140" s="22" t="str">
        <f>IFERROR(VLOOKUP(Costeo!#REF!,'Artículos del catálogo'!$A$2:$F$18302,3,FALSE),"")</f>
        <v/>
      </c>
      <c r="M140" s="22" t="str">
        <f>IFERROR(VLOOKUP(Costeo!#REF!,'Artículos del catálogo'!$A$2:$F$18302,5,FALSE),"")</f>
        <v/>
      </c>
      <c r="N140" s="22"/>
      <c r="O140" s="20"/>
      <c r="P140" s="23"/>
      <c r="Q140" s="23" t="e">
        <f>IF(AND(Costeo!#REF!&lt;&gt;"",Costeo!#REF!&lt;&gt;""),Costeo!#REF!*Costeo!#REF!,"")</f>
        <v>#REF!</v>
      </c>
      <c r="R140" s="24"/>
      <c r="S140" s="23" t="e">
        <f>Costeo!#REF!*Costeo!#REF!</f>
        <v>#REF!</v>
      </c>
      <c r="T140" s="20"/>
      <c r="U140" s="23" t="e">
        <f>Costeo!#REF!*Costeo!#REF!</f>
        <v>#REF!</v>
      </c>
      <c r="V140" s="20"/>
      <c r="W140" s="23" t="e">
        <f>Costeo!#REF!*Costeo!#REF!</f>
        <v>#REF!</v>
      </c>
      <c r="X140" s="20"/>
      <c r="Y140" s="23" t="e">
        <f>Costeo!#REF!*Costeo!#REF!</f>
        <v>#REF!</v>
      </c>
      <c r="Z140" s="23" t="e">
        <f>+LEFT(Costeo!#REF!,250)</f>
        <v>#REF!</v>
      </c>
    </row>
    <row r="141" spans="1:26" ht="14.25" customHeight="1" x14ac:dyDescent="0.2">
      <c r="A141" s="19"/>
      <c r="B141" s="20"/>
      <c r="C141" s="20"/>
      <c r="D141" s="21"/>
      <c r="E141" s="21"/>
      <c r="F141" s="21"/>
      <c r="G141" s="21"/>
      <c r="H141" s="22"/>
      <c r="I141" s="22"/>
      <c r="J141" s="22"/>
      <c r="K141" s="20"/>
      <c r="L141" s="22" t="str">
        <f>IFERROR(VLOOKUP(Costeo!#REF!,'Artículos del catálogo'!$A$2:$F$18302,3,FALSE),"")</f>
        <v/>
      </c>
      <c r="M141" s="22" t="str">
        <f>IFERROR(VLOOKUP(Costeo!#REF!,'Artículos del catálogo'!$A$2:$F$18302,5,FALSE),"")</f>
        <v/>
      </c>
      <c r="N141" s="22"/>
      <c r="O141" s="20"/>
      <c r="P141" s="23"/>
      <c r="Q141" s="23" t="e">
        <f>IF(AND(Costeo!#REF!&lt;&gt;"",Costeo!#REF!&lt;&gt;""),Costeo!#REF!*Costeo!#REF!,"")</f>
        <v>#REF!</v>
      </c>
      <c r="R141" s="24"/>
      <c r="S141" s="23" t="e">
        <f>Costeo!#REF!*Costeo!#REF!</f>
        <v>#REF!</v>
      </c>
      <c r="T141" s="20"/>
      <c r="U141" s="23" t="e">
        <f>Costeo!#REF!*Costeo!#REF!</f>
        <v>#REF!</v>
      </c>
      <c r="V141" s="20"/>
      <c r="W141" s="23" t="e">
        <f>Costeo!#REF!*Costeo!#REF!</f>
        <v>#REF!</v>
      </c>
      <c r="X141" s="20"/>
      <c r="Y141" s="23" t="e">
        <f>Costeo!#REF!*Costeo!#REF!</f>
        <v>#REF!</v>
      </c>
      <c r="Z141" s="23" t="e">
        <f>+LEFT(Costeo!#REF!,250)</f>
        <v>#REF!</v>
      </c>
    </row>
    <row r="142" spans="1:26" ht="14.25" customHeight="1" x14ac:dyDescent="0.2">
      <c r="A142" s="19"/>
      <c r="B142" s="20"/>
      <c r="C142" s="20"/>
      <c r="D142" s="21"/>
      <c r="E142" s="21"/>
      <c r="F142" s="21"/>
      <c r="G142" s="21"/>
      <c r="H142" s="22"/>
      <c r="I142" s="22"/>
      <c r="J142" s="22"/>
      <c r="K142" s="20"/>
      <c r="L142" s="22" t="str">
        <f>IFERROR(VLOOKUP(Costeo!#REF!,'Artículos del catálogo'!$A$2:$F$18302,3,FALSE),"")</f>
        <v/>
      </c>
      <c r="M142" s="22" t="str">
        <f>IFERROR(VLOOKUP(Costeo!#REF!,'Artículos del catálogo'!$A$2:$F$18302,5,FALSE),"")</f>
        <v/>
      </c>
      <c r="N142" s="22"/>
      <c r="O142" s="20"/>
      <c r="P142" s="23"/>
      <c r="Q142" s="23" t="e">
        <f>IF(AND(Costeo!#REF!&lt;&gt;"",Costeo!#REF!&lt;&gt;""),Costeo!#REF!*Costeo!#REF!,"")</f>
        <v>#REF!</v>
      </c>
      <c r="R142" s="24"/>
      <c r="S142" s="23" t="e">
        <f>Costeo!#REF!*Costeo!#REF!</f>
        <v>#REF!</v>
      </c>
      <c r="T142" s="20"/>
      <c r="U142" s="23" t="e">
        <f>Costeo!#REF!*Costeo!#REF!</f>
        <v>#REF!</v>
      </c>
      <c r="V142" s="20"/>
      <c r="W142" s="23" t="e">
        <f>Costeo!#REF!*Costeo!#REF!</f>
        <v>#REF!</v>
      </c>
      <c r="X142" s="20"/>
      <c r="Y142" s="23" t="e">
        <f>Costeo!#REF!*Costeo!#REF!</f>
        <v>#REF!</v>
      </c>
      <c r="Z142" s="23" t="e">
        <f>+LEFT(Costeo!#REF!,250)</f>
        <v>#REF!</v>
      </c>
    </row>
    <row r="143" spans="1:26" ht="14.25" customHeight="1" x14ac:dyDescent="0.2">
      <c r="A143" s="19"/>
      <c r="B143" s="20"/>
      <c r="C143" s="20"/>
      <c r="D143" s="21"/>
      <c r="E143" s="21"/>
      <c r="F143" s="21"/>
      <c r="G143" s="21"/>
      <c r="H143" s="22"/>
      <c r="I143" s="22"/>
      <c r="J143" s="22"/>
      <c r="K143" s="20"/>
      <c r="L143" s="22" t="str">
        <f>IFERROR(VLOOKUP(Costeo!#REF!,'Artículos del catálogo'!$A$2:$F$18302,3,FALSE),"")</f>
        <v/>
      </c>
      <c r="M143" s="22" t="str">
        <f>IFERROR(VLOOKUP(Costeo!#REF!,'Artículos del catálogo'!$A$2:$F$18302,5,FALSE),"")</f>
        <v/>
      </c>
      <c r="N143" s="22"/>
      <c r="O143" s="20"/>
      <c r="P143" s="23"/>
      <c r="Q143" s="23" t="e">
        <f>IF(AND(Costeo!#REF!&lt;&gt;"",Costeo!#REF!&lt;&gt;""),Costeo!#REF!*Costeo!#REF!,"")</f>
        <v>#REF!</v>
      </c>
      <c r="R143" s="24"/>
      <c r="S143" s="23" t="e">
        <f>Costeo!#REF!*Costeo!#REF!</f>
        <v>#REF!</v>
      </c>
      <c r="T143" s="20"/>
      <c r="U143" s="23" t="e">
        <f>Costeo!#REF!*Costeo!#REF!</f>
        <v>#REF!</v>
      </c>
      <c r="V143" s="20"/>
      <c r="W143" s="23" t="e">
        <f>Costeo!#REF!*Costeo!#REF!</f>
        <v>#REF!</v>
      </c>
      <c r="X143" s="20"/>
      <c r="Y143" s="23" t="e">
        <f>Costeo!#REF!*Costeo!#REF!</f>
        <v>#REF!</v>
      </c>
      <c r="Z143" s="23" t="e">
        <f>+LEFT(Costeo!#REF!,250)</f>
        <v>#REF!</v>
      </c>
    </row>
    <row r="144" spans="1:26" ht="14.25" customHeight="1" x14ac:dyDescent="0.2">
      <c r="A144" s="19"/>
      <c r="B144" s="20"/>
      <c r="C144" s="20"/>
      <c r="D144" s="21"/>
      <c r="E144" s="21"/>
      <c r="F144" s="21"/>
      <c r="G144" s="21"/>
      <c r="H144" s="22"/>
      <c r="I144" s="22"/>
      <c r="J144" s="22"/>
      <c r="K144" s="20"/>
      <c r="L144" s="22" t="str">
        <f>IFERROR(VLOOKUP(Costeo!#REF!,'Artículos del catálogo'!$A$2:$F$18302,3,FALSE),"")</f>
        <v/>
      </c>
      <c r="M144" s="22" t="str">
        <f>IFERROR(VLOOKUP(Costeo!#REF!,'Artículos del catálogo'!$A$2:$F$18302,5,FALSE),"")</f>
        <v/>
      </c>
      <c r="N144" s="22"/>
      <c r="O144" s="20"/>
      <c r="P144" s="23"/>
      <c r="Q144" s="23" t="e">
        <f>IF(AND(Costeo!#REF!&lt;&gt;"",Costeo!#REF!&lt;&gt;""),Costeo!#REF!*Costeo!#REF!,"")</f>
        <v>#REF!</v>
      </c>
      <c r="R144" s="24"/>
      <c r="S144" s="23" t="e">
        <f>Costeo!#REF!*Costeo!#REF!</f>
        <v>#REF!</v>
      </c>
      <c r="T144" s="20"/>
      <c r="U144" s="23" t="e">
        <f>Costeo!#REF!*Costeo!#REF!</f>
        <v>#REF!</v>
      </c>
      <c r="V144" s="20"/>
      <c r="W144" s="23" t="e">
        <f>Costeo!#REF!*Costeo!#REF!</f>
        <v>#REF!</v>
      </c>
      <c r="X144" s="20"/>
      <c r="Y144" s="23" t="e">
        <f>Costeo!#REF!*Costeo!#REF!</f>
        <v>#REF!</v>
      </c>
      <c r="Z144" s="23" t="e">
        <f>+LEFT(Costeo!#REF!,250)</f>
        <v>#REF!</v>
      </c>
    </row>
    <row r="145" spans="1:26" ht="14.25" customHeight="1" x14ac:dyDescent="0.2">
      <c r="A145" s="19"/>
      <c r="B145" s="20"/>
      <c r="C145" s="20"/>
      <c r="D145" s="21"/>
      <c r="E145" s="21"/>
      <c r="F145" s="21"/>
      <c r="G145" s="21"/>
      <c r="H145" s="22"/>
      <c r="I145" s="22"/>
      <c r="J145" s="22"/>
      <c r="K145" s="20"/>
      <c r="L145" s="22" t="str">
        <f>IFERROR(VLOOKUP(Costeo!#REF!,'Artículos del catálogo'!$A$2:$F$18302,3,FALSE),"")</f>
        <v/>
      </c>
      <c r="M145" s="22" t="str">
        <f>IFERROR(VLOOKUP(Costeo!#REF!,'Artículos del catálogo'!$A$2:$F$18302,5,FALSE),"")</f>
        <v/>
      </c>
      <c r="N145" s="22"/>
      <c r="O145" s="20"/>
      <c r="P145" s="23"/>
      <c r="Q145" s="23" t="e">
        <f>IF(AND(Costeo!#REF!&lt;&gt;"",Costeo!#REF!&lt;&gt;""),Costeo!#REF!*Costeo!#REF!,"")</f>
        <v>#REF!</v>
      </c>
      <c r="R145" s="24"/>
      <c r="S145" s="23" t="e">
        <f>Costeo!#REF!*Costeo!#REF!</f>
        <v>#REF!</v>
      </c>
      <c r="T145" s="20"/>
      <c r="U145" s="23" t="e">
        <f>Costeo!#REF!*Costeo!#REF!</f>
        <v>#REF!</v>
      </c>
      <c r="V145" s="20"/>
      <c r="W145" s="23" t="e">
        <f>Costeo!#REF!*Costeo!#REF!</f>
        <v>#REF!</v>
      </c>
      <c r="X145" s="20"/>
      <c r="Y145" s="23" t="e">
        <f>Costeo!#REF!*Costeo!#REF!</f>
        <v>#REF!</v>
      </c>
      <c r="Z145" s="23" t="e">
        <f>+LEFT(Costeo!#REF!,250)</f>
        <v>#REF!</v>
      </c>
    </row>
    <row r="146" spans="1:26" ht="14.25" customHeight="1" x14ac:dyDescent="0.2">
      <c r="A146" s="19"/>
      <c r="B146" s="20"/>
      <c r="C146" s="20"/>
      <c r="D146" s="21"/>
      <c r="E146" s="21"/>
      <c r="F146" s="21"/>
      <c r="G146" s="21"/>
      <c r="H146" s="22"/>
      <c r="I146" s="22"/>
      <c r="J146" s="22"/>
      <c r="K146" s="20"/>
      <c r="L146" s="22" t="str">
        <f>IFERROR(VLOOKUP(Costeo!#REF!,'Artículos del catálogo'!$A$2:$F$18302,3,FALSE),"")</f>
        <v/>
      </c>
      <c r="M146" s="22" t="str">
        <f>IFERROR(VLOOKUP(Costeo!#REF!,'Artículos del catálogo'!$A$2:$F$18302,5,FALSE),"")</f>
        <v/>
      </c>
      <c r="N146" s="22"/>
      <c r="O146" s="20"/>
      <c r="P146" s="23"/>
      <c r="Q146" s="23" t="e">
        <f>IF(AND(Costeo!#REF!&lt;&gt;"",Costeo!#REF!&lt;&gt;""),Costeo!#REF!*Costeo!#REF!,"")</f>
        <v>#REF!</v>
      </c>
      <c r="R146" s="24"/>
      <c r="S146" s="23" t="e">
        <f>Costeo!#REF!*Costeo!#REF!</f>
        <v>#REF!</v>
      </c>
      <c r="T146" s="20"/>
      <c r="U146" s="23" t="e">
        <f>Costeo!#REF!*Costeo!#REF!</f>
        <v>#REF!</v>
      </c>
      <c r="V146" s="20"/>
      <c r="W146" s="23" t="e">
        <f>Costeo!#REF!*Costeo!#REF!</f>
        <v>#REF!</v>
      </c>
      <c r="X146" s="20"/>
      <c r="Y146" s="23" t="e">
        <f>Costeo!#REF!*Costeo!#REF!</f>
        <v>#REF!</v>
      </c>
      <c r="Z146" s="23" t="e">
        <f>+LEFT(Costeo!#REF!,250)</f>
        <v>#REF!</v>
      </c>
    </row>
    <row r="147" spans="1:26" ht="14.25" customHeight="1" x14ac:dyDescent="0.2">
      <c r="A147" s="19"/>
      <c r="B147" s="20"/>
      <c r="C147" s="20"/>
      <c r="D147" s="21"/>
      <c r="E147" s="21"/>
      <c r="F147" s="21"/>
      <c r="G147" s="21"/>
      <c r="H147" s="22"/>
      <c r="I147" s="22"/>
      <c r="J147" s="22"/>
      <c r="K147" s="20"/>
      <c r="L147" s="22" t="str">
        <f>IFERROR(VLOOKUP(Costeo!#REF!,'Artículos del catálogo'!$A$2:$F$18302,3,FALSE),"")</f>
        <v/>
      </c>
      <c r="M147" s="22" t="str">
        <f>IFERROR(VLOOKUP(Costeo!#REF!,'Artículos del catálogo'!$A$2:$F$18302,5,FALSE),"")</f>
        <v/>
      </c>
      <c r="N147" s="22"/>
      <c r="O147" s="20"/>
      <c r="P147" s="23"/>
      <c r="Q147" s="23" t="e">
        <f>IF(AND(Costeo!#REF!&lt;&gt;"",Costeo!#REF!&lt;&gt;""),Costeo!#REF!*Costeo!#REF!,"")</f>
        <v>#REF!</v>
      </c>
      <c r="R147" s="24"/>
      <c r="S147" s="23" t="e">
        <f>Costeo!#REF!*Costeo!#REF!</f>
        <v>#REF!</v>
      </c>
      <c r="T147" s="20"/>
      <c r="U147" s="23" t="e">
        <f>Costeo!#REF!*Costeo!#REF!</f>
        <v>#REF!</v>
      </c>
      <c r="V147" s="20"/>
      <c r="W147" s="23" t="e">
        <f>Costeo!#REF!*Costeo!#REF!</f>
        <v>#REF!</v>
      </c>
      <c r="X147" s="20"/>
      <c r="Y147" s="23" t="e">
        <f>Costeo!#REF!*Costeo!#REF!</f>
        <v>#REF!</v>
      </c>
      <c r="Z147" s="23" t="e">
        <f>+LEFT(Costeo!#REF!,250)</f>
        <v>#REF!</v>
      </c>
    </row>
    <row r="148" spans="1:26" ht="14.25" customHeight="1" x14ac:dyDescent="0.2">
      <c r="A148" s="19"/>
      <c r="B148" s="20"/>
      <c r="C148" s="20"/>
      <c r="D148" s="21"/>
      <c r="E148" s="21"/>
      <c r="F148" s="21"/>
      <c r="G148" s="21"/>
      <c r="H148" s="22"/>
      <c r="I148" s="22"/>
      <c r="J148" s="22"/>
      <c r="K148" s="20"/>
      <c r="L148" s="22" t="str">
        <f>IFERROR(VLOOKUP(Costeo!#REF!,'Artículos del catálogo'!$A$2:$F$18302,3,FALSE),"")</f>
        <v/>
      </c>
      <c r="M148" s="22" t="str">
        <f>IFERROR(VLOOKUP(Costeo!#REF!,'Artículos del catálogo'!$A$2:$F$18302,5,FALSE),"")</f>
        <v/>
      </c>
      <c r="N148" s="22"/>
      <c r="O148" s="20"/>
      <c r="P148" s="23"/>
      <c r="Q148" s="23" t="e">
        <f>IF(AND(Costeo!#REF!&lt;&gt;"",Costeo!#REF!&lt;&gt;""),Costeo!#REF!*Costeo!#REF!,"")</f>
        <v>#REF!</v>
      </c>
      <c r="R148" s="24"/>
      <c r="S148" s="23" t="e">
        <f>Costeo!#REF!*Costeo!#REF!</f>
        <v>#REF!</v>
      </c>
      <c r="T148" s="20"/>
      <c r="U148" s="23" t="e">
        <f>Costeo!#REF!*Costeo!#REF!</f>
        <v>#REF!</v>
      </c>
      <c r="V148" s="20"/>
      <c r="W148" s="23" t="e">
        <f>Costeo!#REF!*Costeo!#REF!</f>
        <v>#REF!</v>
      </c>
      <c r="X148" s="20"/>
      <c r="Y148" s="23" t="e">
        <f>Costeo!#REF!*Costeo!#REF!</f>
        <v>#REF!</v>
      </c>
      <c r="Z148" s="23" t="e">
        <f>+LEFT(Costeo!#REF!,250)</f>
        <v>#REF!</v>
      </c>
    </row>
    <row r="149" spans="1:26" ht="14.25" customHeight="1" x14ac:dyDescent="0.2">
      <c r="A149" s="19"/>
      <c r="B149" s="20"/>
      <c r="C149" s="20"/>
      <c r="D149" s="21"/>
      <c r="E149" s="21"/>
      <c r="F149" s="21"/>
      <c r="G149" s="21"/>
      <c r="H149" s="22"/>
      <c r="I149" s="22"/>
      <c r="J149" s="22"/>
      <c r="K149" s="20"/>
      <c r="L149" s="22" t="str">
        <f>IFERROR(VLOOKUP(Costeo!#REF!,'Artículos del catálogo'!$A$2:$F$18302,3,FALSE),"")</f>
        <v/>
      </c>
      <c r="M149" s="22" t="str">
        <f>IFERROR(VLOOKUP(Costeo!#REF!,'Artículos del catálogo'!$A$2:$F$18302,5,FALSE),"")</f>
        <v/>
      </c>
      <c r="N149" s="22"/>
      <c r="O149" s="20"/>
      <c r="P149" s="23"/>
      <c r="Q149" s="23" t="e">
        <f>IF(AND(Costeo!#REF!&lt;&gt;"",Costeo!#REF!&lt;&gt;""),Costeo!#REF!*Costeo!#REF!,"")</f>
        <v>#REF!</v>
      </c>
      <c r="R149" s="24"/>
      <c r="S149" s="23" t="e">
        <f>Costeo!#REF!*Costeo!#REF!</f>
        <v>#REF!</v>
      </c>
      <c r="T149" s="20"/>
      <c r="U149" s="23" t="e">
        <f>Costeo!#REF!*Costeo!#REF!</f>
        <v>#REF!</v>
      </c>
      <c r="V149" s="20"/>
      <c r="W149" s="23" t="e">
        <f>Costeo!#REF!*Costeo!#REF!</f>
        <v>#REF!</v>
      </c>
      <c r="X149" s="20"/>
      <c r="Y149" s="23" t="e">
        <f>Costeo!#REF!*Costeo!#REF!</f>
        <v>#REF!</v>
      </c>
      <c r="Z149" s="23" t="e">
        <f>+LEFT(Costeo!#REF!,250)</f>
        <v>#REF!</v>
      </c>
    </row>
    <row r="150" spans="1:26" ht="14.25" customHeight="1" x14ac:dyDescent="0.2">
      <c r="A150" s="19"/>
      <c r="B150" s="20"/>
      <c r="C150" s="20"/>
      <c r="D150" s="21"/>
      <c r="E150" s="21"/>
      <c r="F150" s="21"/>
      <c r="G150" s="21"/>
      <c r="H150" s="22"/>
      <c r="I150" s="22"/>
      <c r="J150" s="22"/>
      <c r="K150" s="20"/>
      <c r="L150" s="22" t="str">
        <f>IFERROR(VLOOKUP(Costeo!#REF!,'Artículos del catálogo'!$A$2:$F$18302,3,FALSE),"")</f>
        <v/>
      </c>
      <c r="M150" s="22" t="str">
        <f>IFERROR(VLOOKUP(Costeo!#REF!,'Artículos del catálogo'!$A$2:$F$18302,5,FALSE),"")</f>
        <v/>
      </c>
      <c r="N150" s="22"/>
      <c r="O150" s="20"/>
      <c r="P150" s="23"/>
      <c r="Q150" s="23" t="e">
        <f>IF(AND(Costeo!#REF!&lt;&gt;"",Costeo!#REF!&lt;&gt;""),Costeo!#REF!*Costeo!#REF!,"")</f>
        <v>#REF!</v>
      </c>
      <c r="R150" s="24"/>
      <c r="S150" s="23" t="e">
        <f>Costeo!#REF!*Costeo!#REF!</f>
        <v>#REF!</v>
      </c>
      <c r="T150" s="20"/>
      <c r="U150" s="23" t="e">
        <f>Costeo!#REF!*Costeo!#REF!</f>
        <v>#REF!</v>
      </c>
      <c r="V150" s="20"/>
      <c r="W150" s="23" t="e">
        <f>Costeo!#REF!*Costeo!#REF!</f>
        <v>#REF!</v>
      </c>
      <c r="X150" s="20"/>
      <c r="Y150" s="23" t="e">
        <f>Costeo!#REF!*Costeo!#REF!</f>
        <v>#REF!</v>
      </c>
      <c r="Z150" s="23" t="e">
        <f>+LEFT(Costeo!#REF!,250)</f>
        <v>#REF!</v>
      </c>
    </row>
    <row r="151" spans="1:26" ht="14.25" customHeight="1" x14ac:dyDescent="0.2">
      <c r="A151" s="19"/>
      <c r="B151" s="20"/>
      <c r="C151" s="20"/>
      <c r="D151" s="21"/>
      <c r="E151" s="21"/>
      <c r="F151" s="21"/>
      <c r="G151" s="21"/>
      <c r="H151" s="22"/>
      <c r="I151" s="22"/>
      <c r="J151" s="22"/>
      <c r="K151" s="20"/>
      <c r="L151" s="22" t="str">
        <f>IFERROR(VLOOKUP(Costeo!#REF!,'Artículos del catálogo'!$A$2:$F$18302,3,FALSE),"")</f>
        <v/>
      </c>
      <c r="M151" s="22" t="str">
        <f>IFERROR(VLOOKUP(Costeo!#REF!,'Artículos del catálogo'!$A$2:$F$18302,5,FALSE),"")</f>
        <v/>
      </c>
      <c r="N151" s="22"/>
      <c r="O151" s="20"/>
      <c r="P151" s="23"/>
      <c r="Q151" s="23" t="e">
        <f>IF(AND(Costeo!#REF!&lt;&gt;"",Costeo!#REF!&lt;&gt;""),Costeo!#REF!*Costeo!#REF!,"")</f>
        <v>#REF!</v>
      </c>
      <c r="R151" s="24"/>
      <c r="S151" s="23" t="e">
        <f>Costeo!#REF!*Costeo!#REF!</f>
        <v>#REF!</v>
      </c>
      <c r="T151" s="20"/>
      <c r="U151" s="23" t="e">
        <f>Costeo!#REF!*Costeo!#REF!</f>
        <v>#REF!</v>
      </c>
      <c r="V151" s="20"/>
      <c r="W151" s="23" t="e">
        <f>Costeo!#REF!*Costeo!#REF!</f>
        <v>#REF!</v>
      </c>
      <c r="X151" s="20"/>
      <c r="Y151" s="23" t="e">
        <f>Costeo!#REF!*Costeo!#REF!</f>
        <v>#REF!</v>
      </c>
      <c r="Z151" s="23" t="e">
        <f>+LEFT(Costeo!#REF!,250)</f>
        <v>#REF!</v>
      </c>
    </row>
    <row r="152" spans="1:26" ht="14.25" customHeight="1" x14ac:dyDescent="0.2">
      <c r="A152" s="19"/>
      <c r="B152" s="20"/>
      <c r="C152" s="20"/>
      <c r="D152" s="21"/>
      <c r="E152" s="21"/>
      <c r="F152" s="21"/>
      <c r="G152" s="21"/>
      <c r="H152" s="22"/>
      <c r="I152" s="22"/>
      <c r="J152" s="22"/>
      <c r="K152" s="20"/>
      <c r="L152" s="22">
        <f>IFERROR(VLOOKUP(Costeo!$J469,'Artículos del catálogo'!$A$2:$F$18302,3,FALSE),"")</f>
        <v>83111501</v>
      </c>
      <c r="M152" s="22" t="str">
        <f>IFERROR(VLOOKUP(Costeo!$J469,'Artículos del catálogo'!$A$2:$F$18302,5,FALSE),"")</f>
        <v>2.2.1.3.01</v>
      </c>
      <c r="N152" s="22"/>
      <c r="O152" s="20"/>
      <c r="P152" s="23"/>
      <c r="Q152" s="23">
        <f>IF(AND(Costeo!$O469&lt;&gt;"",Costeo!$P469&lt;&gt;""),Costeo!$O469*Costeo!$P469,"")</f>
        <v>12000000</v>
      </c>
      <c r="R152" s="24"/>
      <c r="S152" s="23">
        <f>Costeo!$R469*Costeo!$P469</f>
        <v>12000000</v>
      </c>
      <c r="T152" s="20"/>
      <c r="U152" s="23">
        <f>Costeo!$T469*Costeo!$P469</f>
        <v>12000000</v>
      </c>
      <c r="V152" s="20"/>
      <c r="W152" s="23">
        <f>Costeo!$V469*Costeo!$P469</f>
        <v>12000000</v>
      </c>
      <c r="X152" s="20"/>
      <c r="Y152" s="23">
        <f>Costeo!$X469*Costeo!$P469</f>
        <v>12000000</v>
      </c>
      <c r="Z152" s="23" t="str">
        <f>+LEFT(Costeo!$H469,250)</f>
        <v>Pago de servicios Rectoría</v>
      </c>
    </row>
    <row r="153" spans="1:26" ht="14.25" customHeight="1" x14ac:dyDescent="0.2">
      <c r="A153" s="19"/>
      <c r="B153" s="20"/>
      <c r="C153" s="20"/>
      <c r="D153" s="21"/>
      <c r="E153" s="21"/>
      <c r="F153" s="21"/>
      <c r="G153" s="21"/>
      <c r="H153" s="22"/>
      <c r="I153" s="22"/>
      <c r="J153" s="22"/>
      <c r="K153" s="20"/>
      <c r="L153" s="22" t="str">
        <f>IFERROR(VLOOKUP(Costeo!$J470,'Artículos del catálogo'!$A$2:$F$18302,3,FALSE),"")</f>
        <v/>
      </c>
      <c r="M153" s="22" t="str">
        <f>IFERROR(VLOOKUP(Costeo!$J470,'Artículos del catálogo'!$A$2:$F$18302,5,FALSE),"")</f>
        <v/>
      </c>
      <c r="N153" s="22"/>
      <c r="O153" s="20"/>
      <c r="P153" s="23"/>
      <c r="Q153" s="23">
        <f>IF(AND(Costeo!$O470&lt;&gt;"",Costeo!$P470&lt;&gt;""),Costeo!$O470*Costeo!$P470,"")</f>
        <v>24000000</v>
      </c>
      <c r="R153" s="24"/>
      <c r="S153" s="23">
        <f>Costeo!$R470*Costeo!$P470</f>
        <v>24000000</v>
      </c>
      <c r="T153" s="20"/>
      <c r="U153" s="23">
        <f>Costeo!$T470*Costeo!$P470</f>
        <v>24000000</v>
      </c>
      <c r="V153" s="20"/>
      <c r="W153" s="23">
        <f>Costeo!$V470*Costeo!$P470</f>
        <v>24000000</v>
      </c>
      <c r="X153" s="20"/>
      <c r="Y153" s="23">
        <f>Costeo!$X470*Costeo!$P470</f>
        <v>24000000</v>
      </c>
      <c r="Z153" s="23" t="str">
        <f>+LEFT(Costeo!$H470,250)</f>
        <v>Pago de servicios Rectoría</v>
      </c>
    </row>
    <row r="154" spans="1:26" ht="14.25" customHeight="1" x14ac:dyDescent="0.2">
      <c r="A154" s="19"/>
      <c r="B154" s="20"/>
      <c r="C154" s="20"/>
      <c r="D154" s="21"/>
      <c r="E154" s="21"/>
      <c r="F154" s="21"/>
      <c r="G154" s="21"/>
      <c r="H154" s="22"/>
      <c r="I154" s="22"/>
      <c r="J154" s="22"/>
      <c r="K154" s="20"/>
      <c r="L154" s="22" t="str">
        <f>IFERROR(VLOOKUP(Costeo!#REF!,'Artículos del catálogo'!$A$2:$F$18302,3,FALSE),"")</f>
        <v/>
      </c>
      <c r="M154" s="22" t="str">
        <f>IFERROR(VLOOKUP(Costeo!#REF!,'Artículos del catálogo'!$A$2:$F$18302,5,FALSE),"")</f>
        <v/>
      </c>
      <c r="N154" s="22"/>
      <c r="O154" s="20"/>
      <c r="P154" s="23"/>
      <c r="Q154" s="23" t="e">
        <f>IF(AND(Costeo!#REF!&lt;&gt;"",Costeo!#REF!&lt;&gt;""),Costeo!#REF!*Costeo!#REF!,"")</f>
        <v>#REF!</v>
      </c>
      <c r="R154" s="24"/>
      <c r="S154" s="23" t="e">
        <f>Costeo!#REF!*Costeo!#REF!</f>
        <v>#REF!</v>
      </c>
      <c r="T154" s="20"/>
      <c r="U154" s="23" t="e">
        <f>Costeo!#REF!*Costeo!#REF!</f>
        <v>#REF!</v>
      </c>
      <c r="V154" s="20"/>
      <c r="W154" s="23" t="e">
        <f>Costeo!#REF!*Costeo!#REF!</f>
        <v>#REF!</v>
      </c>
      <c r="X154" s="20"/>
      <c r="Y154" s="23" t="e">
        <f>Costeo!#REF!*Costeo!#REF!</f>
        <v>#REF!</v>
      </c>
      <c r="Z154" s="23" t="e">
        <f>+LEFT(Costeo!#REF!,250)</f>
        <v>#REF!</v>
      </c>
    </row>
    <row r="155" spans="1:26" ht="14.25" customHeight="1" x14ac:dyDescent="0.2">
      <c r="A155" s="19"/>
      <c r="B155" s="20"/>
      <c r="C155" s="20"/>
      <c r="D155" s="21"/>
      <c r="E155" s="21"/>
      <c r="F155" s="21"/>
      <c r="G155" s="21"/>
      <c r="H155" s="22"/>
      <c r="I155" s="22"/>
      <c r="J155" s="22"/>
      <c r="K155" s="20"/>
      <c r="L155" s="22" t="str">
        <f>IFERROR(VLOOKUP(Costeo!#REF!,'Artículos del catálogo'!$A$2:$F$18302,3,FALSE),"")</f>
        <v/>
      </c>
      <c r="M155" s="22" t="str">
        <f>IFERROR(VLOOKUP(Costeo!#REF!,'Artículos del catálogo'!$A$2:$F$18302,5,FALSE),"")</f>
        <v/>
      </c>
      <c r="N155" s="22"/>
      <c r="O155" s="20"/>
      <c r="P155" s="23"/>
      <c r="Q155" s="23" t="e">
        <f>IF(AND(Costeo!#REF!&lt;&gt;"",Costeo!#REF!&lt;&gt;""),Costeo!#REF!*Costeo!#REF!,"")</f>
        <v>#REF!</v>
      </c>
      <c r="R155" s="24"/>
      <c r="S155" s="23" t="e">
        <f>Costeo!#REF!*Costeo!#REF!</f>
        <v>#REF!</v>
      </c>
      <c r="T155" s="20"/>
      <c r="U155" s="23" t="e">
        <f>Costeo!#REF!*Costeo!#REF!</f>
        <v>#REF!</v>
      </c>
      <c r="V155" s="20"/>
      <c r="W155" s="23" t="e">
        <f>Costeo!#REF!*Costeo!#REF!</f>
        <v>#REF!</v>
      </c>
      <c r="X155" s="20"/>
      <c r="Y155" s="23" t="e">
        <f>Costeo!#REF!*Costeo!#REF!</f>
        <v>#REF!</v>
      </c>
      <c r="Z155" s="23" t="e">
        <f>+LEFT(Costeo!#REF!,250)</f>
        <v>#REF!</v>
      </c>
    </row>
    <row r="156" spans="1:26" ht="14.25" customHeight="1" x14ac:dyDescent="0.2">
      <c r="A156" s="19"/>
      <c r="B156" s="20"/>
      <c r="C156" s="20"/>
      <c r="D156" s="21"/>
      <c r="E156" s="21"/>
      <c r="F156" s="21"/>
      <c r="G156" s="21"/>
      <c r="H156" s="22"/>
      <c r="I156" s="22"/>
      <c r="J156" s="22"/>
      <c r="K156" s="20"/>
      <c r="L156" s="22" t="str">
        <f>IFERROR(VLOOKUP(Costeo!#REF!,'Artículos del catálogo'!$A$2:$F$18302,3,FALSE),"")</f>
        <v/>
      </c>
      <c r="M156" s="22" t="str">
        <f>IFERROR(VLOOKUP(Costeo!#REF!,'Artículos del catálogo'!$A$2:$F$18302,5,FALSE),"")</f>
        <v/>
      </c>
      <c r="N156" s="22"/>
      <c r="O156" s="20"/>
      <c r="P156" s="23"/>
      <c r="Q156" s="23" t="e">
        <f>IF(AND(Costeo!#REF!&lt;&gt;"",Costeo!#REF!&lt;&gt;""),Costeo!#REF!*Costeo!#REF!,"")</f>
        <v>#REF!</v>
      </c>
      <c r="R156" s="24"/>
      <c r="S156" s="23" t="e">
        <f>Costeo!#REF!*Costeo!#REF!</f>
        <v>#REF!</v>
      </c>
      <c r="T156" s="20"/>
      <c r="U156" s="23" t="e">
        <f>Costeo!#REF!*Costeo!#REF!</f>
        <v>#REF!</v>
      </c>
      <c r="V156" s="20"/>
      <c r="W156" s="23" t="e">
        <f>Costeo!#REF!*Costeo!#REF!</f>
        <v>#REF!</v>
      </c>
      <c r="X156" s="20"/>
      <c r="Y156" s="23" t="e">
        <f>Costeo!#REF!*Costeo!#REF!</f>
        <v>#REF!</v>
      </c>
      <c r="Z156" s="23" t="e">
        <f>+LEFT(Costeo!#REF!,250)</f>
        <v>#REF!</v>
      </c>
    </row>
    <row r="157" spans="1:26" ht="14.25" customHeight="1" x14ac:dyDescent="0.2">
      <c r="A157" s="19"/>
      <c r="B157" s="20"/>
      <c r="C157" s="20"/>
      <c r="D157" s="21"/>
      <c r="E157" s="21"/>
      <c r="F157" s="21"/>
      <c r="G157" s="21"/>
      <c r="H157" s="22"/>
      <c r="I157" s="22"/>
      <c r="J157" s="22"/>
      <c r="K157" s="20"/>
      <c r="L157" s="22" t="str">
        <f>IFERROR(VLOOKUP(Costeo!$J471,'Artículos del catálogo'!$A$2:$F$18302,3,FALSE),"")</f>
        <v/>
      </c>
      <c r="M157" s="22" t="str">
        <f>IFERROR(VLOOKUP(Costeo!$J471,'Artículos del catálogo'!$A$2:$F$18302,5,FALSE),"")</f>
        <v/>
      </c>
      <c r="N157" s="22"/>
      <c r="O157" s="20"/>
      <c r="P157" s="23"/>
      <c r="Q157" s="23">
        <f>IF(AND(Costeo!$O471&lt;&gt;"",Costeo!$P471&lt;&gt;""),Costeo!$O471*Costeo!$P471,"")</f>
        <v>600000</v>
      </c>
      <c r="R157" s="24"/>
      <c r="S157" s="23">
        <f>Costeo!$R471*Costeo!$P471</f>
        <v>0</v>
      </c>
      <c r="T157" s="20"/>
      <c r="U157" s="23">
        <f>Costeo!$T471*Costeo!$P471</f>
        <v>600000</v>
      </c>
      <c r="V157" s="20"/>
      <c r="W157" s="23">
        <f>Costeo!$V471*Costeo!$P471</f>
        <v>0</v>
      </c>
      <c r="X157" s="20"/>
      <c r="Y157" s="23">
        <f>Costeo!$X471*Costeo!$P471</f>
        <v>0</v>
      </c>
      <c r="Z157" s="23" t="str">
        <f>+LEFT(Costeo!$H471,250)</f>
        <v>Implementar el plan de mantenimiento</v>
      </c>
    </row>
    <row r="158" spans="1:26" ht="14.25" customHeight="1" x14ac:dyDescent="0.2">
      <c r="A158" s="19"/>
      <c r="B158" s="20"/>
      <c r="C158" s="20"/>
      <c r="D158" s="21"/>
      <c r="E158" s="21"/>
      <c r="F158" s="21"/>
      <c r="G158" s="21"/>
      <c r="H158" s="22"/>
      <c r="I158" s="22"/>
      <c r="J158" s="22"/>
      <c r="K158" s="20"/>
      <c r="L158" s="22" t="str">
        <f>IFERROR(VLOOKUP(Costeo!#REF!,'Artículos del catálogo'!$A$2:$F$18302,3,FALSE),"")</f>
        <v/>
      </c>
      <c r="M158" s="22" t="str">
        <f>IFERROR(VLOOKUP(Costeo!#REF!,'Artículos del catálogo'!$A$2:$F$18302,5,FALSE),"")</f>
        <v/>
      </c>
      <c r="N158" s="22"/>
      <c r="O158" s="20"/>
      <c r="P158" s="23"/>
      <c r="Q158" s="23" t="e">
        <f>IF(AND(Costeo!#REF!&lt;&gt;"",Costeo!#REF!&lt;&gt;""),Costeo!#REF!*Costeo!#REF!,"")</f>
        <v>#REF!</v>
      </c>
      <c r="R158" s="24"/>
      <c r="S158" s="23" t="e">
        <f>Costeo!#REF!*Costeo!#REF!</f>
        <v>#REF!</v>
      </c>
      <c r="T158" s="20"/>
      <c r="U158" s="23" t="e">
        <f>Costeo!#REF!*Costeo!#REF!</f>
        <v>#REF!</v>
      </c>
      <c r="V158" s="20"/>
      <c r="W158" s="23" t="e">
        <f>Costeo!#REF!*Costeo!#REF!</f>
        <v>#REF!</v>
      </c>
      <c r="X158" s="20"/>
      <c r="Y158" s="23" t="e">
        <f>Costeo!#REF!*Costeo!#REF!</f>
        <v>#REF!</v>
      </c>
      <c r="Z158" s="23" t="e">
        <f>+LEFT(Costeo!#REF!,250)</f>
        <v>#REF!</v>
      </c>
    </row>
    <row r="159" spans="1:26" ht="14.25" customHeight="1" x14ac:dyDescent="0.2">
      <c r="A159" s="19"/>
      <c r="B159" s="20"/>
      <c r="C159" s="20"/>
      <c r="D159" s="21"/>
      <c r="E159" s="21"/>
      <c r="F159" s="21"/>
      <c r="G159" s="21"/>
      <c r="H159" s="22"/>
      <c r="I159" s="22"/>
      <c r="J159" s="22"/>
      <c r="K159" s="20"/>
      <c r="L159" s="22" t="str">
        <f>IFERROR(VLOOKUP(Costeo!$J472,'Artículos del catálogo'!$A$2:$F$18302,3,FALSE),"")</f>
        <v/>
      </c>
      <c r="M159" s="22" t="str">
        <f>IFERROR(VLOOKUP(Costeo!$J472,'Artículos del catálogo'!$A$2:$F$18302,5,FALSE),"")</f>
        <v/>
      </c>
      <c r="N159" s="22"/>
      <c r="O159" s="20"/>
      <c r="P159" s="23"/>
      <c r="Q159" s="23">
        <f>IF(AND(Costeo!$O472&lt;&gt;"",Costeo!$P472&lt;&gt;""),Costeo!$O472*Costeo!$P472,"")</f>
        <v>492000</v>
      </c>
      <c r="R159" s="24"/>
      <c r="S159" s="23">
        <f>Costeo!$R472*Costeo!$P472</f>
        <v>123000</v>
      </c>
      <c r="T159" s="20"/>
      <c r="U159" s="23">
        <f>Costeo!$T472*Costeo!$P472</f>
        <v>123000</v>
      </c>
      <c r="V159" s="20"/>
      <c r="W159" s="23">
        <f>Costeo!$V472*Costeo!$P472</f>
        <v>123000</v>
      </c>
      <c r="X159" s="20"/>
      <c r="Y159" s="23">
        <f>Costeo!$X472*Costeo!$P472</f>
        <v>123000</v>
      </c>
      <c r="Z159" s="23" t="str">
        <f>+LEFT(Costeo!$H472,250)</f>
        <v>Implementar el plan de mantenimiento</v>
      </c>
    </row>
    <row r="160" spans="1:26" ht="14.25" customHeight="1" x14ac:dyDescent="0.2">
      <c r="A160" s="19"/>
      <c r="B160" s="20"/>
      <c r="C160" s="20"/>
      <c r="D160" s="21"/>
      <c r="E160" s="21"/>
      <c r="F160" s="21"/>
      <c r="G160" s="21"/>
      <c r="H160" s="22"/>
      <c r="I160" s="22"/>
      <c r="J160" s="22"/>
      <c r="K160" s="20"/>
      <c r="L160" s="22" t="str">
        <f>IFERROR(VLOOKUP(Costeo!$J473,'Artículos del catálogo'!$A$2:$F$18302,3,FALSE),"")</f>
        <v/>
      </c>
      <c r="M160" s="22" t="str">
        <f>IFERROR(VLOOKUP(Costeo!$J473,'Artículos del catálogo'!$A$2:$F$18302,5,FALSE),"")</f>
        <v/>
      </c>
      <c r="N160" s="22"/>
      <c r="O160" s="20"/>
      <c r="P160" s="23"/>
      <c r="Q160" s="23">
        <f>IF(AND(Costeo!$O473&lt;&gt;"",Costeo!$P473&lt;&gt;""),Costeo!$O473*Costeo!$P473,"")</f>
        <v>600000</v>
      </c>
      <c r="R160" s="24"/>
      <c r="S160" s="23">
        <f>Costeo!$R473*Costeo!$P473</f>
        <v>600000</v>
      </c>
      <c r="T160" s="20"/>
      <c r="U160" s="23">
        <f>Costeo!$T473*Costeo!$P473</f>
        <v>600000</v>
      </c>
      <c r="V160" s="20"/>
      <c r="W160" s="23">
        <f>Costeo!$V473*Costeo!$P473</f>
        <v>600000</v>
      </c>
      <c r="X160" s="20"/>
      <c r="Y160" s="23">
        <f>Costeo!$X473*Costeo!$P473</f>
        <v>600000</v>
      </c>
      <c r="Z160" s="23" t="str">
        <f>+LEFT(Costeo!$H473,250)</f>
        <v>Implementar el plan de mantenimiento</v>
      </c>
    </row>
    <row r="161" spans="1:26" ht="14.25" customHeight="1" x14ac:dyDescent="0.2">
      <c r="A161" s="19"/>
      <c r="B161" s="20"/>
      <c r="C161" s="20"/>
      <c r="D161" s="21"/>
      <c r="E161" s="25"/>
      <c r="F161" s="21"/>
      <c r="G161" s="21"/>
      <c r="H161" s="22"/>
      <c r="I161" s="22"/>
      <c r="J161" s="22"/>
      <c r="K161" s="20"/>
      <c r="L161" s="22" t="str">
        <f>IFERROR(VLOOKUP(Costeo!$J474,'Artículos del catálogo'!$A$2:$F$18302,3,FALSE),"")</f>
        <v/>
      </c>
      <c r="M161" s="22" t="str">
        <f>IFERROR(VLOOKUP(Costeo!$J474,'Artículos del catálogo'!$A$2:$F$18302,5,FALSE),"")</f>
        <v/>
      </c>
      <c r="N161" s="22"/>
      <c r="O161" s="20"/>
      <c r="P161" s="23"/>
      <c r="Q161" s="23">
        <f>IF(AND(Costeo!$O474&lt;&gt;"",Costeo!$P474&lt;&gt;""),Costeo!$O474*Costeo!$P474,"")</f>
        <v>500000</v>
      </c>
      <c r="R161" s="24"/>
      <c r="S161" s="23">
        <f>Costeo!$R474*Costeo!$P474</f>
        <v>0</v>
      </c>
      <c r="T161" s="20"/>
      <c r="U161" s="23">
        <f>Costeo!$T474*Costeo!$P474</f>
        <v>0</v>
      </c>
      <c r="V161" s="20"/>
      <c r="W161" s="23">
        <f>Costeo!$V474*Costeo!$P474</f>
        <v>500000</v>
      </c>
      <c r="X161" s="20"/>
      <c r="Y161" s="23">
        <f>Costeo!$X474*Costeo!$P474</f>
        <v>0</v>
      </c>
      <c r="Z161" s="23" t="str">
        <f>+LEFT(Costeo!$H474,250)</f>
        <v>Implementar el plan de mantenimiento</v>
      </c>
    </row>
    <row r="162" spans="1:26" ht="14.25" customHeight="1" x14ac:dyDescent="0.2">
      <c r="A162" s="19"/>
      <c r="B162" s="20"/>
      <c r="C162" s="20"/>
      <c r="D162" s="21"/>
      <c r="E162" s="21"/>
      <c r="F162" s="21"/>
      <c r="G162" s="21"/>
      <c r="H162" s="22"/>
      <c r="I162" s="22"/>
      <c r="J162" s="22"/>
      <c r="K162" s="20"/>
      <c r="L162" s="22" t="str">
        <f>IFERROR(VLOOKUP(Costeo!$J475,'Artículos del catálogo'!$A$2:$F$18302,3,FALSE),"")</f>
        <v/>
      </c>
      <c r="M162" s="22" t="str">
        <f>IFERROR(VLOOKUP(Costeo!$J475,'Artículos del catálogo'!$A$2:$F$18302,5,FALSE),"")</f>
        <v/>
      </c>
      <c r="N162" s="22"/>
      <c r="O162" s="20"/>
      <c r="P162" s="23"/>
      <c r="Q162" s="23">
        <f>IF(AND(Costeo!$O475&lt;&gt;"",Costeo!$P475&lt;&gt;""),Costeo!$O475*Costeo!$P475,"")</f>
        <v>3000000</v>
      </c>
      <c r="R162" s="24"/>
      <c r="S162" s="23">
        <f>Costeo!$R475*Costeo!$P475</f>
        <v>3000000</v>
      </c>
      <c r="T162" s="20"/>
      <c r="U162" s="23">
        <f>Costeo!$T475*Costeo!$P475</f>
        <v>0</v>
      </c>
      <c r="V162" s="20"/>
      <c r="W162" s="23">
        <f>Costeo!$V475*Costeo!$P475</f>
        <v>0</v>
      </c>
      <c r="X162" s="20"/>
      <c r="Y162" s="23">
        <f>Costeo!$X475*Costeo!$P475</f>
        <v>0</v>
      </c>
      <c r="Z162" s="23" t="str">
        <f>+LEFT(Costeo!$H475,250)</f>
        <v>Implementar el plan de mantenimiento</v>
      </c>
    </row>
    <row r="163" spans="1:26" ht="14.25" customHeight="1" x14ac:dyDescent="0.2">
      <c r="A163" s="19"/>
      <c r="B163" s="20"/>
      <c r="C163" s="20"/>
      <c r="D163" s="21"/>
      <c r="E163" s="21"/>
      <c r="F163" s="21"/>
      <c r="G163" s="21"/>
      <c r="H163" s="22"/>
      <c r="I163" s="22"/>
      <c r="J163" s="22"/>
      <c r="K163" s="20"/>
      <c r="L163" s="22" t="str">
        <f>IFERROR(VLOOKUP(Costeo!$J476,'Artículos del catálogo'!$A$2:$F$18302,3,FALSE),"")</f>
        <v/>
      </c>
      <c r="M163" s="22" t="str">
        <f>IFERROR(VLOOKUP(Costeo!$J476,'Artículos del catálogo'!$A$2:$F$18302,5,FALSE),"")</f>
        <v/>
      </c>
      <c r="N163" s="22"/>
      <c r="O163" s="20"/>
      <c r="P163" s="23"/>
      <c r="Q163" s="23">
        <f>IF(AND(Costeo!$O476&lt;&gt;"",Costeo!$P476&lt;&gt;""),Costeo!$O476*Costeo!$P476,"")</f>
        <v>1500000</v>
      </c>
      <c r="R163" s="24"/>
      <c r="S163" s="23">
        <f>Costeo!$R476*Costeo!$P476</f>
        <v>0</v>
      </c>
      <c r="T163" s="20"/>
      <c r="U163" s="23">
        <f>Costeo!$T476*Costeo!$P476</f>
        <v>1500000</v>
      </c>
      <c r="V163" s="20"/>
      <c r="W163" s="23">
        <f>Costeo!$V476*Costeo!$P476</f>
        <v>0</v>
      </c>
      <c r="X163" s="20"/>
      <c r="Y163" s="23">
        <f>Costeo!$X476*Costeo!$P476</f>
        <v>0</v>
      </c>
      <c r="Z163" s="23" t="str">
        <f>+LEFT(Costeo!$H476,250)</f>
        <v>Implementar el plan de mantenimiento</v>
      </c>
    </row>
    <row r="164" spans="1:26" ht="14.25" customHeight="1" x14ac:dyDescent="0.2">
      <c r="A164" s="19"/>
      <c r="B164" s="20"/>
      <c r="C164" s="20"/>
      <c r="D164" s="21"/>
      <c r="E164" s="21"/>
      <c r="F164" s="21"/>
      <c r="G164" s="21"/>
      <c r="H164" s="22"/>
      <c r="I164" s="22"/>
      <c r="J164" s="22"/>
      <c r="K164" s="20"/>
      <c r="L164" s="22" t="str">
        <f>IFERROR(VLOOKUP(Costeo!$J477,'Artículos del catálogo'!$A$2:$F$18302,3,FALSE),"")</f>
        <v/>
      </c>
      <c r="M164" s="22" t="str">
        <f>IFERROR(VLOOKUP(Costeo!$J477,'Artículos del catálogo'!$A$2:$F$18302,5,FALSE),"")</f>
        <v/>
      </c>
      <c r="N164" s="22"/>
      <c r="O164" s="20"/>
      <c r="P164" s="23"/>
      <c r="Q164" s="23">
        <f>IF(AND(Costeo!$O477&lt;&gt;"",Costeo!$P477&lt;&gt;""),Costeo!$O477*Costeo!$P477,"")</f>
        <v>200000</v>
      </c>
      <c r="R164" s="24"/>
      <c r="S164" s="23">
        <f>Costeo!$R477*Costeo!$P477</f>
        <v>200000</v>
      </c>
      <c r="T164" s="20"/>
      <c r="U164" s="23">
        <f>Costeo!$T477*Costeo!$P477</f>
        <v>200000</v>
      </c>
      <c r="V164" s="20"/>
      <c r="W164" s="23">
        <f>Costeo!$V477*Costeo!$P477</f>
        <v>200000</v>
      </c>
      <c r="X164" s="20"/>
      <c r="Y164" s="23">
        <f>Costeo!$X477*Costeo!$P477</f>
        <v>200000</v>
      </c>
      <c r="Z164" s="23" t="str">
        <f>+LEFT(Costeo!$H477,250)</f>
        <v>Pago de servicios Rectoría</v>
      </c>
    </row>
    <row r="165" spans="1:26" ht="14.25" customHeight="1" x14ac:dyDescent="0.2">
      <c r="A165" s="19"/>
      <c r="B165" s="20"/>
      <c r="C165" s="20"/>
      <c r="D165" s="21"/>
      <c r="E165" s="21"/>
      <c r="F165" s="21"/>
      <c r="G165" s="21"/>
      <c r="H165" s="22"/>
      <c r="I165" s="22"/>
      <c r="J165" s="22"/>
      <c r="K165" s="20"/>
      <c r="L165" s="22" t="str">
        <f>IFERROR(VLOOKUP(Costeo!$J478,'Artículos del catálogo'!$A$2:$F$18302,3,FALSE),"")</f>
        <v/>
      </c>
      <c r="M165" s="22" t="str">
        <f>IFERROR(VLOOKUP(Costeo!$J478,'Artículos del catálogo'!$A$2:$F$18302,5,FALSE),"")</f>
        <v/>
      </c>
      <c r="N165" s="22"/>
      <c r="O165" s="20"/>
      <c r="P165" s="23"/>
      <c r="Q165" s="23">
        <f>IF(AND(Costeo!$O478&lt;&gt;"",Costeo!$P478&lt;&gt;""),Costeo!$O478*Costeo!$P478,"")</f>
        <v>6200000</v>
      </c>
      <c r="R165" s="24"/>
      <c r="S165" s="23">
        <f>Costeo!$R478*Costeo!$P478</f>
        <v>6200000</v>
      </c>
      <c r="T165" s="20"/>
      <c r="U165" s="23">
        <f>Costeo!$T478*Costeo!$P478</f>
        <v>6200000</v>
      </c>
      <c r="V165" s="20"/>
      <c r="W165" s="23">
        <f>Costeo!$V478*Costeo!$P478</f>
        <v>6200000</v>
      </c>
      <c r="X165" s="20"/>
      <c r="Y165" s="23">
        <f>Costeo!$X478*Costeo!$P478</f>
        <v>6200000</v>
      </c>
      <c r="Z165" s="23" t="str">
        <f>+LEFT(Costeo!$H478,250)</f>
        <v>Pago de servicios Rectoría</v>
      </c>
    </row>
    <row r="166" spans="1:26" ht="14.25" customHeight="1" x14ac:dyDescent="0.2">
      <c r="A166" s="19"/>
      <c r="B166" s="20"/>
      <c r="C166" s="20"/>
      <c r="D166" s="21"/>
      <c r="E166" s="21"/>
      <c r="F166" s="21"/>
      <c r="G166" s="21"/>
      <c r="H166" s="22"/>
      <c r="I166" s="22"/>
      <c r="J166" s="22"/>
      <c r="K166" s="20"/>
      <c r="L166" s="22">
        <f>IFERROR(VLOOKUP(Costeo!$J479,'Artículos del catálogo'!$A$2:$F$18302,3,FALSE),"")</f>
        <v>43211507</v>
      </c>
      <c r="M166" s="22" t="str">
        <f>IFERROR(VLOOKUP(Costeo!$J479,'Artículos del catálogo'!$A$2:$F$18302,5,FALSE),"")</f>
        <v>2.6.1.3.01</v>
      </c>
      <c r="N166" s="22"/>
      <c r="O166" s="20"/>
      <c r="P166" s="23"/>
      <c r="Q166" s="23">
        <f>IF(AND(Costeo!$O479&lt;&gt;"",Costeo!$P479&lt;&gt;""),Costeo!$O479*Costeo!$P479,"")</f>
        <v>165000</v>
      </c>
      <c r="R166" s="24"/>
      <c r="S166" s="23">
        <f>Costeo!$R479*Costeo!$P479</f>
        <v>0</v>
      </c>
      <c r="T166" s="20"/>
      <c r="U166" s="23">
        <f>Costeo!$T479*Costeo!$P479</f>
        <v>165000</v>
      </c>
      <c r="V166" s="20"/>
      <c r="W166" s="23">
        <f>Costeo!$V479*Costeo!$P479</f>
        <v>0</v>
      </c>
      <c r="X166" s="20"/>
      <c r="Y166" s="23">
        <f>Costeo!$X479*Costeo!$P479</f>
        <v>0</v>
      </c>
      <c r="Z166" s="23" t="str">
        <f>+LEFT(Costeo!$H479,250)</f>
        <v>Adquisición de insumos informáticos y accesorios para mejora y actualización de las áreas administrativas, Ceremas y laboratorios de los recintos y Rectoria</v>
      </c>
    </row>
    <row r="167" spans="1:26" ht="14.25" customHeight="1" x14ac:dyDescent="0.2">
      <c r="A167" s="19"/>
      <c r="B167" s="20"/>
      <c r="C167" s="20"/>
      <c r="D167" s="21"/>
      <c r="E167" s="21"/>
      <c r="F167" s="21"/>
      <c r="G167" s="21"/>
      <c r="H167" s="22"/>
      <c r="I167" s="22"/>
      <c r="J167" s="22"/>
      <c r="K167" s="20"/>
      <c r="L167" s="22" t="str">
        <f>IFERROR(VLOOKUP(Costeo!#REF!,'Artículos del catálogo'!$A$2:$F$18302,3,FALSE),"")</f>
        <v/>
      </c>
      <c r="M167" s="22" t="str">
        <f>IFERROR(VLOOKUP(Costeo!#REF!,'Artículos del catálogo'!$A$2:$F$18302,5,FALSE),"")</f>
        <v/>
      </c>
      <c r="N167" s="22"/>
      <c r="O167" s="20"/>
      <c r="P167" s="23"/>
      <c r="Q167" s="23" t="e">
        <f>IF(AND(Costeo!#REF!&lt;&gt;"",Costeo!#REF!&lt;&gt;""),Costeo!#REF!*Costeo!#REF!,"")</f>
        <v>#REF!</v>
      </c>
      <c r="R167" s="24"/>
      <c r="S167" s="23" t="e">
        <f>Costeo!#REF!*Costeo!#REF!</f>
        <v>#REF!</v>
      </c>
      <c r="T167" s="20"/>
      <c r="U167" s="23" t="e">
        <f>Costeo!#REF!*Costeo!#REF!</f>
        <v>#REF!</v>
      </c>
      <c r="V167" s="20"/>
      <c r="W167" s="23" t="e">
        <f>Costeo!#REF!*Costeo!#REF!</f>
        <v>#REF!</v>
      </c>
      <c r="X167" s="20"/>
      <c r="Y167" s="23" t="e">
        <f>Costeo!#REF!*Costeo!#REF!</f>
        <v>#REF!</v>
      </c>
      <c r="Z167" s="23" t="e">
        <f>+LEFT(Costeo!#REF!,250)</f>
        <v>#REF!</v>
      </c>
    </row>
    <row r="168" spans="1:26" ht="14.25" customHeight="1" x14ac:dyDescent="0.2">
      <c r="A168" s="19"/>
      <c r="B168" s="20"/>
      <c r="C168" s="20"/>
      <c r="D168" s="21"/>
      <c r="E168" s="21"/>
      <c r="F168" s="21"/>
      <c r="G168" s="21"/>
      <c r="H168" s="22"/>
      <c r="I168" s="22"/>
      <c r="J168" s="22"/>
      <c r="K168" s="20"/>
      <c r="L168" s="22">
        <f>IFERROR(VLOOKUP(Costeo!$J480,'Artículos del catálogo'!$A$2:$F$18302,3,FALSE),"")</f>
        <v>43211507</v>
      </c>
      <c r="M168" s="22" t="str">
        <f>IFERROR(VLOOKUP(Costeo!$J480,'Artículos del catálogo'!$A$2:$F$18302,5,FALSE),"")</f>
        <v>2.6.1.3.01</v>
      </c>
      <c r="N168" s="22"/>
      <c r="O168" s="20"/>
      <c r="P168" s="23"/>
      <c r="Q168" s="23">
        <f>IF(AND(Costeo!$O480&lt;&gt;"",Costeo!$P480&lt;&gt;""),Costeo!$O480*Costeo!$P480,"")</f>
        <v>330000</v>
      </c>
      <c r="R168" s="24"/>
      <c r="S168" s="23">
        <f>Costeo!$R480*Costeo!$P480</f>
        <v>0</v>
      </c>
      <c r="T168" s="20"/>
      <c r="U168" s="23">
        <f>Costeo!$T480*Costeo!$P480</f>
        <v>330000</v>
      </c>
      <c r="V168" s="20"/>
      <c r="W168" s="23">
        <f>Costeo!$V480*Costeo!$P480</f>
        <v>0</v>
      </c>
      <c r="X168" s="20"/>
      <c r="Y168" s="23">
        <f>Costeo!$X480*Costeo!$P480</f>
        <v>0</v>
      </c>
      <c r="Z168" s="23" t="str">
        <f>+LEFT(Costeo!$H480,250)</f>
        <v>Adquisición de insumos informáticos y accesorios para mejora y actualización de las áreas administrativas, Ceremas y laboratorios de los recintos y Rectoria</v>
      </c>
    </row>
    <row r="169" spans="1:26" ht="14.25" customHeight="1" x14ac:dyDescent="0.2">
      <c r="A169" s="19"/>
      <c r="B169" s="20"/>
      <c r="C169" s="20"/>
      <c r="D169" s="21"/>
      <c r="E169" s="21"/>
      <c r="F169" s="21"/>
      <c r="G169" s="21"/>
      <c r="H169" s="22"/>
      <c r="I169" s="22"/>
      <c r="J169" s="22"/>
      <c r="K169" s="20"/>
      <c r="L169" s="22">
        <f>IFERROR(VLOOKUP(Costeo!$J481,'Artículos del catálogo'!$A$2:$F$18302,3,FALSE),"")</f>
        <v>43211507</v>
      </c>
      <c r="M169" s="22" t="str">
        <f>IFERROR(VLOOKUP(Costeo!$J481,'Artículos del catálogo'!$A$2:$F$18302,5,FALSE),"")</f>
        <v>2.6.1.3.01</v>
      </c>
      <c r="N169" s="22"/>
      <c r="O169" s="20"/>
      <c r="P169" s="23"/>
      <c r="Q169" s="23">
        <f>IF(AND(Costeo!$O481&lt;&gt;"",Costeo!$P481&lt;&gt;""),Costeo!$O481*Costeo!$P481,"")</f>
        <v>39000</v>
      </c>
      <c r="R169" s="24"/>
      <c r="S169" s="23">
        <f>Costeo!$R481*Costeo!$P481</f>
        <v>0</v>
      </c>
      <c r="T169" s="20"/>
      <c r="U169" s="23">
        <f>Costeo!$T481*Costeo!$P481</f>
        <v>39000</v>
      </c>
      <c r="V169" s="20"/>
      <c r="W169" s="23">
        <f>Costeo!$V481*Costeo!$P481</f>
        <v>0</v>
      </c>
      <c r="X169" s="20"/>
      <c r="Y169" s="23">
        <f>Costeo!$X481*Costeo!$P481</f>
        <v>0</v>
      </c>
      <c r="Z169" s="23" t="str">
        <f>+LEFT(Costeo!$H481,250)</f>
        <v>Adquisición de insumos informáticos y accesorios para mejora y actualización de las áreas administrativas, Ceremas y laboratorios de los recintos y Rectoria</v>
      </c>
    </row>
    <row r="170" spans="1:26" ht="14.25" customHeight="1" x14ac:dyDescent="0.2">
      <c r="A170" s="19"/>
      <c r="B170" s="20"/>
      <c r="C170" s="20"/>
      <c r="D170" s="21"/>
      <c r="E170" s="21"/>
      <c r="F170" s="21"/>
      <c r="G170" s="21"/>
      <c r="H170" s="22"/>
      <c r="I170" s="22"/>
      <c r="J170" s="22"/>
      <c r="K170" s="20"/>
      <c r="L170" s="22">
        <f>IFERROR(VLOOKUP(Costeo!$J482,'Artículos del catálogo'!$A$2:$F$18302,3,FALSE),"")</f>
        <v>43211507</v>
      </c>
      <c r="M170" s="22" t="str">
        <f>IFERROR(VLOOKUP(Costeo!$J482,'Artículos del catálogo'!$A$2:$F$18302,5,FALSE),"")</f>
        <v>2.6.1.3.01</v>
      </c>
      <c r="N170" s="22"/>
      <c r="O170" s="20"/>
      <c r="P170" s="23"/>
      <c r="Q170" s="23">
        <f>IF(AND(Costeo!$O482&lt;&gt;"",Costeo!$P482&lt;&gt;""),Costeo!$O482*Costeo!$P482,"")</f>
        <v>116927.4</v>
      </c>
      <c r="R170" s="24"/>
      <c r="S170" s="23">
        <f>Costeo!$R482*Costeo!$P482</f>
        <v>0</v>
      </c>
      <c r="T170" s="20"/>
      <c r="U170" s="23">
        <f>Costeo!$T482*Costeo!$P482</f>
        <v>116927.4</v>
      </c>
      <c r="V170" s="20"/>
      <c r="W170" s="23">
        <f>Costeo!$V482*Costeo!$P482</f>
        <v>0</v>
      </c>
      <c r="X170" s="20"/>
      <c r="Y170" s="23">
        <f>Costeo!$X482*Costeo!$P482</f>
        <v>0</v>
      </c>
      <c r="Z170" s="23" t="str">
        <f>+LEFT(Costeo!$H482,250)</f>
        <v>Adquisición de insumos informáticos y accesorios para mejora y actualización de las áreas administrativas, Ceremas y laboratorios de los recintos y Rectoria</v>
      </c>
    </row>
    <row r="171" spans="1:26" ht="14.25" customHeight="1" x14ac:dyDescent="0.2">
      <c r="A171" s="19"/>
      <c r="B171" s="20"/>
      <c r="C171" s="20"/>
      <c r="D171" s="21"/>
      <c r="E171" s="21"/>
      <c r="F171" s="21"/>
      <c r="G171" s="21"/>
      <c r="H171" s="22"/>
      <c r="I171" s="22"/>
      <c r="J171" s="22"/>
      <c r="K171" s="20"/>
      <c r="L171" s="22">
        <f>IFERROR(VLOOKUP(Costeo!$J483,'Artículos del catálogo'!$A$2:$F$18302,3,FALSE),"")</f>
        <v>43211507</v>
      </c>
      <c r="M171" s="22" t="str">
        <f>IFERROR(VLOOKUP(Costeo!$J483,'Artículos del catálogo'!$A$2:$F$18302,5,FALSE),"")</f>
        <v>2.6.1.3.01</v>
      </c>
      <c r="N171" s="22"/>
      <c r="O171" s="20"/>
      <c r="P171" s="23"/>
      <c r="Q171" s="23">
        <f>IF(AND(Costeo!$O483&lt;&gt;"",Costeo!$P483&lt;&gt;""),Costeo!$O483*Costeo!$P483,"")</f>
        <v>195000</v>
      </c>
      <c r="R171" s="24"/>
      <c r="S171" s="23">
        <f>Costeo!$R483*Costeo!$P483</f>
        <v>0</v>
      </c>
      <c r="T171" s="20"/>
      <c r="U171" s="23">
        <f>Costeo!$T483*Costeo!$P483</f>
        <v>195000</v>
      </c>
      <c r="V171" s="20"/>
      <c r="W171" s="23">
        <f>Costeo!$V483*Costeo!$P483</f>
        <v>0</v>
      </c>
      <c r="X171" s="20"/>
      <c r="Y171" s="23">
        <f>Costeo!$X483*Costeo!$P483</f>
        <v>0</v>
      </c>
      <c r="Z171" s="23" t="str">
        <f>+LEFT(Costeo!$H483,250)</f>
        <v>Adquisición de insumos informáticos y accesorios para mejora y actualización de las áreas administrativas, Ceremas y laboratorios de los recintos y Rectoria</v>
      </c>
    </row>
    <row r="172" spans="1:26" ht="14.25" customHeight="1" x14ac:dyDescent="0.2">
      <c r="A172" s="19"/>
      <c r="B172" s="20"/>
      <c r="C172" s="20"/>
      <c r="D172" s="21"/>
      <c r="E172" s="21"/>
      <c r="F172" s="21"/>
      <c r="G172" s="21"/>
      <c r="H172" s="22"/>
      <c r="I172" s="22"/>
      <c r="J172" s="22"/>
      <c r="K172" s="20"/>
      <c r="L172" s="22">
        <f>IFERROR(VLOOKUP(Costeo!$J484,'Artículos del catálogo'!$A$2:$F$18302,3,FALSE),"")</f>
        <v>43211507</v>
      </c>
      <c r="M172" s="22" t="str">
        <f>IFERROR(VLOOKUP(Costeo!$J484,'Artículos del catálogo'!$A$2:$F$18302,5,FALSE),"")</f>
        <v>2.6.1.3.01</v>
      </c>
      <c r="N172" s="22"/>
      <c r="O172" s="20"/>
      <c r="P172" s="23"/>
      <c r="Q172" s="23">
        <f>IF(AND(Costeo!$O484&lt;&gt;"",Costeo!$P484&lt;&gt;""),Costeo!$O484*Costeo!$P484,"")</f>
        <v>45000</v>
      </c>
      <c r="R172" s="24"/>
      <c r="S172" s="23">
        <f>Costeo!$R484*Costeo!$P484</f>
        <v>0</v>
      </c>
      <c r="T172" s="20"/>
      <c r="U172" s="23">
        <f>Costeo!$T484*Costeo!$P484</f>
        <v>45000</v>
      </c>
      <c r="V172" s="20"/>
      <c r="W172" s="23">
        <f>Costeo!$V484*Costeo!$P484</f>
        <v>0</v>
      </c>
      <c r="X172" s="20"/>
      <c r="Y172" s="23">
        <f>Costeo!$X484*Costeo!$P484</f>
        <v>0</v>
      </c>
      <c r="Z172" s="23" t="str">
        <f>+LEFT(Costeo!$H484,250)</f>
        <v>Adquisición de insumos informáticos y accesorios para mejora y actualización de las áreas administrativas, Ceremas y laboratorios de los recintos y Rectoria</v>
      </c>
    </row>
    <row r="173" spans="1:26" ht="14.25" customHeight="1" x14ac:dyDescent="0.2">
      <c r="A173" s="19"/>
      <c r="B173" s="20"/>
      <c r="C173" s="20"/>
      <c r="D173" s="21"/>
      <c r="E173" s="21"/>
      <c r="F173" s="21"/>
      <c r="G173" s="21"/>
      <c r="H173" s="22"/>
      <c r="I173" s="22"/>
      <c r="J173" s="22"/>
      <c r="K173" s="20"/>
      <c r="L173" s="22">
        <f>IFERROR(VLOOKUP(Costeo!$J485,'Artículos del catálogo'!$A$2:$F$18302,3,FALSE),"")</f>
        <v>43211507</v>
      </c>
      <c r="M173" s="22" t="str">
        <f>IFERROR(VLOOKUP(Costeo!$J485,'Artículos del catálogo'!$A$2:$F$18302,5,FALSE),"")</f>
        <v>2.6.1.3.01</v>
      </c>
      <c r="N173" s="22"/>
      <c r="O173" s="20"/>
      <c r="P173" s="23"/>
      <c r="Q173" s="23">
        <f>IF(AND(Costeo!$O485&lt;&gt;"",Costeo!$P485&lt;&gt;""),Costeo!$O485*Costeo!$P485,"")</f>
        <v>65000</v>
      </c>
      <c r="R173" s="24"/>
      <c r="S173" s="23">
        <f>Costeo!$R485*Costeo!$P485</f>
        <v>0</v>
      </c>
      <c r="T173" s="20"/>
      <c r="U173" s="23">
        <f>Costeo!$T485*Costeo!$P485</f>
        <v>65000</v>
      </c>
      <c r="V173" s="20"/>
      <c r="W173" s="23">
        <f>Costeo!$V485*Costeo!$P485</f>
        <v>0</v>
      </c>
      <c r="X173" s="20"/>
      <c r="Y173" s="23">
        <f>Costeo!$X485*Costeo!$P485</f>
        <v>0</v>
      </c>
      <c r="Z173" s="23" t="str">
        <f>+LEFT(Costeo!$H485,250)</f>
        <v>Adquisición de insumos informáticos y accesorios para mejora y actualización de las áreas administrativas, Ceremas y laboratorios de los recintos y Rectoria</v>
      </c>
    </row>
    <row r="174" spans="1:26" ht="14.25" customHeight="1" x14ac:dyDescent="0.2">
      <c r="A174" s="19"/>
      <c r="B174" s="20"/>
      <c r="C174" s="20"/>
      <c r="D174" s="21"/>
      <c r="E174" s="21"/>
      <c r="F174" s="21"/>
      <c r="G174" s="21"/>
      <c r="H174" s="22"/>
      <c r="I174" s="22"/>
      <c r="J174" s="22"/>
      <c r="K174" s="20"/>
      <c r="L174" s="22">
        <f>IFERROR(VLOOKUP(Costeo!$J492,'Artículos del catálogo'!$A$2:$F$18302,3,FALSE),"")</f>
        <v>43211507</v>
      </c>
      <c r="M174" s="22" t="str">
        <f>IFERROR(VLOOKUP(Costeo!$J492,'Artículos del catálogo'!$A$2:$F$18302,5,FALSE),"")</f>
        <v>2.6.1.3.01</v>
      </c>
      <c r="N174" s="22"/>
      <c r="O174" s="20"/>
      <c r="P174" s="23"/>
      <c r="Q174" s="23">
        <f>IF(AND(Costeo!$O492&lt;&gt;"",Costeo!$P492&lt;&gt;""),Costeo!$O492*Costeo!$P492,"")</f>
        <v>300000</v>
      </c>
      <c r="R174" s="24"/>
      <c r="S174" s="23">
        <f>Costeo!$R492*Costeo!$P492</f>
        <v>0</v>
      </c>
      <c r="T174" s="20"/>
      <c r="U174" s="23">
        <f>Costeo!$T492*Costeo!$P492</f>
        <v>300000</v>
      </c>
      <c r="V174" s="20"/>
      <c r="W174" s="23">
        <f>Costeo!$V492*Costeo!$P492</f>
        <v>0</v>
      </c>
      <c r="X174" s="20"/>
      <c r="Y174" s="23">
        <f>Costeo!$X492*Costeo!$P492</f>
        <v>0</v>
      </c>
      <c r="Z174" s="23" t="str">
        <f>+LEFT(Costeo!$H492,250)</f>
        <v>Adquisición de insumos informáticos y accesorios para mejora y actualización de las áreas administrativas, Ceremas y laboratorios de los recintos y Rectoria</v>
      </c>
    </row>
    <row r="175" spans="1:26" ht="14.25" customHeight="1" x14ac:dyDescent="0.2">
      <c r="A175" s="19"/>
      <c r="B175" s="20"/>
      <c r="C175" s="20"/>
      <c r="D175" s="21"/>
      <c r="E175" s="21"/>
      <c r="F175" s="21"/>
      <c r="G175" s="21"/>
      <c r="H175" s="22"/>
      <c r="I175" s="22"/>
      <c r="J175" s="22"/>
      <c r="K175" s="20"/>
      <c r="L175" s="22">
        <f>IFERROR(VLOOKUP(Costeo!$J493,'Artículos del catálogo'!$A$2:$F$18302,3,FALSE),"")</f>
        <v>43211507</v>
      </c>
      <c r="M175" s="22" t="str">
        <f>IFERROR(VLOOKUP(Costeo!$J493,'Artículos del catálogo'!$A$2:$F$18302,5,FALSE),"")</f>
        <v>2.6.1.3.01</v>
      </c>
      <c r="N175" s="22"/>
      <c r="O175" s="20"/>
      <c r="P175" s="23"/>
      <c r="Q175" s="23">
        <f>IF(AND(Costeo!$O493&lt;&gt;"",Costeo!$P493&lt;&gt;""),Costeo!$O493*Costeo!$P493,"")</f>
        <v>130500</v>
      </c>
      <c r="R175" s="24"/>
      <c r="S175" s="23">
        <f>Costeo!$R493*Costeo!$P493</f>
        <v>0</v>
      </c>
      <c r="T175" s="20"/>
      <c r="U175" s="23">
        <f>Costeo!$T493*Costeo!$P493</f>
        <v>130500</v>
      </c>
      <c r="V175" s="20"/>
      <c r="W175" s="23">
        <f>Costeo!$V493*Costeo!$P493</f>
        <v>0</v>
      </c>
      <c r="X175" s="20"/>
      <c r="Y175" s="23">
        <f>Costeo!$X493*Costeo!$P493</f>
        <v>0</v>
      </c>
      <c r="Z175" s="23" t="str">
        <f>+LEFT(Costeo!$H493,250)</f>
        <v>Adquisición de insumos informáticos y accesorios para mejora y actualización de las áreas administrativas, Ceremas y laboratorios de los recintos y Rectoria</v>
      </c>
    </row>
    <row r="176" spans="1:26" ht="14.25" customHeight="1" x14ac:dyDescent="0.2">
      <c r="A176" s="19"/>
      <c r="B176" s="20"/>
      <c r="C176" s="20"/>
      <c r="D176" s="21"/>
      <c r="E176" s="21"/>
      <c r="F176" s="21"/>
      <c r="G176" s="21"/>
      <c r="H176" s="22"/>
      <c r="I176" s="22"/>
      <c r="J176" s="22"/>
      <c r="K176" s="20"/>
      <c r="L176" s="22">
        <f>IFERROR(VLOOKUP(Costeo!$J494,'Artículos del catálogo'!$A$2:$F$18302,3,FALSE),"")</f>
        <v>43211507</v>
      </c>
      <c r="M176" s="22" t="str">
        <f>IFERROR(VLOOKUP(Costeo!$J494,'Artículos del catálogo'!$A$2:$F$18302,5,FALSE),"")</f>
        <v>2.6.1.3.01</v>
      </c>
      <c r="N176" s="22"/>
      <c r="O176" s="20"/>
      <c r="P176" s="23"/>
      <c r="Q176" s="23">
        <f>IF(AND(Costeo!$O494&lt;&gt;"",Costeo!$P494&lt;&gt;""),Costeo!$O494*Costeo!$P494,"")</f>
        <v>324000</v>
      </c>
      <c r="R176" s="24"/>
      <c r="S176" s="23">
        <f>Costeo!$R494*Costeo!$P494</f>
        <v>0</v>
      </c>
      <c r="T176" s="20"/>
      <c r="U176" s="23">
        <f>Costeo!$T494*Costeo!$P494</f>
        <v>324000</v>
      </c>
      <c r="V176" s="20"/>
      <c r="W176" s="23">
        <f>Costeo!$V494*Costeo!$P494</f>
        <v>0</v>
      </c>
      <c r="X176" s="20"/>
      <c r="Y176" s="23">
        <f>Costeo!$X494*Costeo!$P494</f>
        <v>0</v>
      </c>
      <c r="Z176" s="23" t="str">
        <f>+LEFT(Costeo!$H494,250)</f>
        <v>Adquisición de insumos informáticos y accesorios para mejora y actualización de las áreas administrativas, Ceremas y laboratorios de los recintos y Rectoria</v>
      </c>
    </row>
    <row r="177" spans="1:26" ht="14.25" customHeight="1" x14ac:dyDescent="0.2">
      <c r="A177" s="19"/>
      <c r="B177" s="20"/>
      <c r="C177" s="20"/>
      <c r="D177" s="21"/>
      <c r="E177" s="21"/>
      <c r="F177" s="21"/>
      <c r="G177" s="21"/>
      <c r="H177" s="22"/>
      <c r="I177" s="22"/>
      <c r="J177" s="22"/>
      <c r="K177" s="20"/>
      <c r="L177" s="22">
        <f>IFERROR(VLOOKUP(Costeo!$J495,'Artículos del catálogo'!$A$2:$F$18302,3,FALSE),"")</f>
        <v>43211507</v>
      </c>
      <c r="M177" s="22" t="str">
        <f>IFERROR(VLOOKUP(Costeo!$J495,'Artículos del catálogo'!$A$2:$F$18302,5,FALSE),"")</f>
        <v>2.6.1.3.01</v>
      </c>
      <c r="N177" s="22"/>
      <c r="O177" s="20"/>
      <c r="P177" s="23"/>
      <c r="Q177" s="23">
        <f>IF(AND(Costeo!$O495&lt;&gt;"",Costeo!$P495&lt;&gt;""),Costeo!$O495*Costeo!$P495,"")</f>
        <v>135000</v>
      </c>
      <c r="R177" s="24"/>
      <c r="S177" s="23">
        <f>Costeo!$R495*Costeo!$P495</f>
        <v>0</v>
      </c>
      <c r="T177" s="20"/>
      <c r="U177" s="23">
        <f>Costeo!$T495*Costeo!$P495</f>
        <v>135000</v>
      </c>
      <c r="V177" s="20"/>
      <c r="W177" s="23">
        <f>Costeo!$V495*Costeo!$P495</f>
        <v>0</v>
      </c>
      <c r="X177" s="20"/>
      <c r="Y177" s="23">
        <f>Costeo!$X495*Costeo!$P495</f>
        <v>0</v>
      </c>
      <c r="Z177" s="23" t="str">
        <f>+LEFT(Costeo!$H495,250)</f>
        <v>Adquisición de insumos informáticos y accesorios para mejora y actualización de las áreas administrativas, Ceremas y laboratorios de los recintos y Rectoria</v>
      </c>
    </row>
    <row r="178" spans="1:26" ht="14.25" customHeight="1" x14ac:dyDescent="0.2">
      <c r="A178" s="19"/>
      <c r="B178" s="20"/>
      <c r="C178" s="20"/>
      <c r="D178" s="21"/>
      <c r="E178" s="21"/>
      <c r="F178" s="21"/>
      <c r="G178" s="21"/>
      <c r="H178" s="22"/>
      <c r="I178" s="22"/>
      <c r="J178" s="22"/>
      <c r="K178" s="20"/>
      <c r="L178" s="22" t="str">
        <f>IFERROR(VLOOKUP(Costeo!#REF!,'Artículos del catálogo'!$A$2:$F$18302,3,FALSE),"")</f>
        <v/>
      </c>
      <c r="M178" s="22" t="str">
        <f>IFERROR(VLOOKUP(Costeo!#REF!,'Artículos del catálogo'!$A$2:$F$18302,5,FALSE),"")</f>
        <v/>
      </c>
      <c r="N178" s="22"/>
      <c r="O178" s="20"/>
      <c r="P178" s="23"/>
      <c r="Q178" s="23" t="e">
        <f>IF(AND(Costeo!#REF!&lt;&gt;"",Costeo!#REF!&lt;&gt;""),Costeo!#REF!*Costeo!#REF!,"")</f>
        <v>#REF!</v>
      </c>
      <c r="R178" s="24"/>
      <c r="S178" s="23" t="e">
        <f>Costeo!#REF!*Costeo!#REF!</f>
        <v>#REF!</v>
      </c>
      <c r="T178" s="20"/>
      <c r="U178" s="23" t="e">
        <f>Costeo!#REF!*Costeo!#REF!</f>
        <v>#REF!</v>
      </c>
      <c r="V178" s="20"/>
      <c r="W178" s="23" t="e">
        <f>Costeo!#REF!*Costeo!#REF!</f>
        <v>#REF!</v>
      </c>
      <c r="X178" s="20"/>
      <c r="Y178" s="23" t="e">
        <f>Costeo!#REF!*Costeo!#REF!</f>
        <v>#REF!</v>
      </c>
      <c r="Z178" s="23" t="e">
        <f>+LEFT(Costeo!#REF!,250)</f>
        <v>#REF!</v>
      </c>
    </row>
    <row r="179" spans="1:26" ht="14.25" customHeight="1" x14ac:dyDescent="0.2">
      <c r="A179" s="19"/>
      <c r="B179" s="20"/>
      <c r="C179" s="20"/>
      <c r="D179" s="21"/>
      <c r="E179" s="21"/>
      <c r="F179" s="21"/>
      <c r="G179" s="21"/>
      <c r="H179" s="22"/>
      <c r="I179" s="22"/>
      <c r="J179" s="22"/>
      <c r="K179" s="20"/>
      <c r="L179" s="22">
        <f>IFERROR(VLOOKUP(Costeo!$J496,'Artículos del catálogo'!$A$2:$F$18302,3,FALSE),"")</f>
        <v>43211507</v>
      </c>
      <c r="M179" s="22" t="str">
        <f>IFERROR(VLOOKUP(Costeo!$J496,'Artículos del catálogo'!$A$2:$F$18302,5,FALSE),"")</f>
        <v>2.6.1.3.01</v>
      </c>
      <c r="N179" s="22"/>
      <c r="O179" s="20"/>
      <c r="P179" s="23"/>
      <c r="Q179" s="23">
        <f>IF(AND(Costeo!$O496&lt;&gt;"",Costeo!$P496&lt;&gt;""),Costeo!$O496*Costeo!$P496,"")</f>
        <v>65000</v>
      </c>
      <c r="R179" s="24"/>
      <c r="S179" s="23">
        <f>Costeo!$R496*Costeo!$P496</f>
        <v>0</v>
      </c>
      <c r="T179" s="20"/>
      <c r="U179" s="23">
        <f>Costeo!$T496*Costeo!$P496</f>
        <v>65000</v>
      </c>
      <c r="V179" s="20"/>
      <c r="W179" s="23">
        <f>Costeo!$V496*Costeo!$P496</f>
        <v>0</v>
      </c>
      <c r="X179" s="20"/>
      <c r="Y179" s="23">
        <f>Costeo!$X496*Costeo!$P496</f>
        <v>0</v>
      </c>
      <c r="Z179" s="23" t="str">
        <f>+LEFT(Costeo!$H496,250)</f>
        <v>Adquisición de insumos informáticos y accesorios para mejora y actualización de las áreas administrativas, Ceremas y laboratorios de los recintos y Rectoria</v>
      </c>
    </row>
    <row r="180" spans="1:26" ht="14.25" customHeight="1" x14ac:dyDescent="0.2">
      <c r="A180" s="19"/>
      <c r="B180" s="20"/>
      <c r="C180" s="20"/>
      <c r="D180" s="21"/>
      <c r="E180" s="21"/>
      <c r="F180" s="21"/>
      <c r="G180" s="21"/>
      <c r="H180" s="22"/>
      <c r="I180" s="22"/>
      <c r="J180" s="22"/>
      <c r="K180" s="20"/>
      <c r="L180" s="22">
        <f>IFERROR(VLOOKUP(Costeo!$J497,'Artículos del catálogo'!$A$2:$F$18302,3,FALSE),"")</f>
        <v>43211507</v>
      </c>
      <c r="M180" s="22" t="str">
        <f>IFERROR(VLOOKUP(Costeo!$J497,'Artículos del catálogo'!$A$2:$F$18302,5,FALSE),"")</f>
        <v>2.6.1.3.01</v>
      </c>
      <c r="N180" s="22"/>
      <c r="O180" s="20"/>
      <c r="P180" s="23"/>
      <c r="Q180" s="23">
        <f>IF(AND(Costeo!$O497&lt;&gt;"",Costeo!$P497&lt;&gt;""),Costeo!$O497*Costeo!$P497,"")</f>
        <v>130000</v>
      </c>
      <c r="R180" s="24"/>
      <c r="S180" s="23">
        <f>Costeo!$R497*Costeo!$P497</f>
        <v>0</v>
      </c>
      <c r="T180" s="20"/>
      <c r="U180" s="23">
        <f>Costeo!$T497*Costeo!$P497</f>
        <v>130000</v>
      </c>
      <c r="V180" s="20"/>
      <c r="W180" s="23">
        <f>Costeo!$V497*Costeo!$P497</f>
        <v>0</v>
      </c>
      <c r="X180" s="20"/>
      <c r="Y180" s="23">
        <f>Costeo!$X497*Costeo!$P497</f>
        <v>0</v>
      </c>
      <c r="Z180" s="23" t="str">
        <f>+LEFT(Costeo!$H497,250)</f>
        <v>Adquisición de insumos informáticos y accesorios para mejora y actualización de las áreas administrativas, Ceremas y laboratorios de los recintos y Rectoria</v>
      </c>
    </row>
    <row r="181" spans="1:26" ht="14.25" customHeight="1" x14ac:dyDescent="0.2">
      <c r="A181" s="19"/>
      <c r="B181" s="20"/>
      <c r="C181" s="20"/>
      <c r="D181" s="21"/>
      <c r="E181" s="21"/>
      <c r="F181" s="21"/>
      <c r="G181" s="21"/>
      <c r="H181" s="22"/>
      <c r="I181" s="22"/>
      <c r="J181" s="22"/>
      <c r="K181" s="20"/>
      <c r="L181" s="22">
        <f>IFERROR(VLOOKUP(Costeo!$J498,'Artículos del catálogo'!$A$2:$F$18302,3,FALSE),"")</f>
        <v>43211507</v>
      </c>
      <c r="M181" s="22" t="str">
        <f>IFERROR(VLOOKUP(Costeo!$J498,'Artículos del catálogo'!$A$2:$F$18302,5,FALSE),"")</f>
        <v>2.6.1.3.01</v>
      </c>
      <c r="N181" s="22"/>
      <c r="O181" s="20"/>
      <c r="P181" s="23"/>
      <c r="Q181" s="23">
        <f>IF(AND(Costeo!$O498&lt;&gt;"",Costeo!$P498&lt;&gt;""),Costeo!$O498*Costeo!$P498,"")</f>
        <v>48000</v>
      </c>
      <c r="R181" s="24"/>
      <c r="S181" s="23">
        <f>Costeo!$R498*Costeo!$P498</f>
        <v>0</v>
      </c>
      <c r="T181" s="20"/>
      <c r="U181" s="23">
        <f>Costeo!$T498*Costeo!$P498</f>
        <v>48000</v>
      </c>
      <c r="V181" s="20"/>
      <c r="W181" s="23">
        <f>Costeo!$V498*Costeo!$P498</f>
        <v>0</v>
      </c>
      <c r="X181" s="20"/>
      <c r="Y181" s="23">
        <f>Costeo!$X498*Costeo!$P498</f>
        <v>0</v>
      </c>
      <c r="Z181" s="23" t="str">
        <f>+LEFT(Costeo!$H498,250)</f>
        <v>Adquisición de insumos informáticos y accesorios para mejora y actualización de las áreas administrativas, Ceremas y laboratorios de los recintos y Rectoria</v>
      </c>
    </row>
    <row r="182" spans="1:26" ht="14.25" customHeight="1" x14ac:dyDescent="0.2">
      <c r="A182" s="19"/>
      <c r="B182" s="20"/>
      <c r="C182" s="20"/>
      <c r="D182" s="21"/>
      <c r="E182" s="21"/>
      <c r="F182" s="21"/>
      <c r="G182" s="21"/>
      <c r="H182" s="22"/>
      <c r="I182" s="22"/>
      <c r="J182" s="22"/>
      <c r="K182" s="20"/>
      <c r="L182" s="22">
        <f>IFERROR(VLOOKUP(Costeo!$J499,'Artículos del catálogo'!$A$2:$F$18302,3,FALSE),"")</f>
        <v>43211507</v>
      </c>
      <c r="M182" s="22" t="str">
        <f>IFERROR(VLOOKUP(Costeo!$J499,'Artículos del catálogo'!$A$2:$F$18302,5,FALSE),"")</f>
        <v>2.6.1.3.01</v>
      </c>
      <c r="N182" s="22"/>
      <c r="O182" s="20"/>
      <c r="P182" s="23"/>
      <c r="Q182" s="23">
        <f>IF(AND(Costeo!$O499&lt;&gt;"",Costeo!$P499&lt;&gt;""),Costeo!$O499*Costeo!$P499,"")</f>
        <v>65000</v>
      </c>
      <c r="R182" s="24"/>
      <c r="S182" s="23">
        <f>Costeo!$R499*Costeo!$P499</f>
        <v>0</v>
      </c>
      <c r="T182" s="20"/>
      <c r="U182" s="23">
        <f>Costeo!$T499*Costeo!$P499</f>
        <v>65000</v>
      </c>
      <c r="V182" s="20"/>
      <c r="W182" s="23">
        <f>Costeo!$V499*Costeo!$P499</f>
        <v>0</v>
      </c>
      <c r="X182" s="20"/>
      <c r="Y182" s="23">
        <f>Costeo!$X499*Costeo!$P499</f>
        <v>0</v>
      </c>
      <c r="Z182" s="23" t="str">
        <f>+LEFT(Costeo!$H499,250)</f>
        <v>Adquisición de insumos informáticos y accesorios para mejora y actualización de las áreas administrativas, Ceremas y laboratorios de los recintos y Rectoria</v>
      </c>
    </row>
    <row r="183" spans="1:26" ht="14.25" customHeight="1" x14ac:dyDescent="0.2">
      <c r="A183" s="19"/>
      <c r="B183" s="20"/>
      <c r="C183" s="20"/>
      <c r="D183" s="21"/>
      <c r="E183" s="21"/>
      <c r="F183" s="21"/>
      <c r="G183" s="21"/>
      <c r="H183" s="22"/>
      <c r="I183" s="22"/>
      <c r="J183" s="22"/>
      <c r="K183" s="20"/>
      <c r="L183" s="22">
        <f>IFERROR(VLOOKUP(Costeo!$J500,'Artículos del catálogo'!$A$2:$F$18302,3,FALSE),"")</f>
        <v>43211507</v>
      </c>
      <c r="M183" s="22" t="str">
        <f>IFERROR(VLOOKUP(Costeo!$J500,'Artículos del catálogo'!$A$2:$F$18302,5,FALSE),"")</f>
        <v>2.6.1.3.01</v>
      </c>
      <c r="N183" s="22"/>
      <c r="O183" s="20"/>
      <c r="P183" s="23"/>
      <c r="Q183" s="23">
        <f>IF(AND(Costeo!$O500&lt;&gt;"",Costeo!$P500&lt;&gt;""),Costeo!$O500*Costeo!$P500,"")</f>
        <v>65000</v>
      </c>
      <c r="R183" s="24"/>
      <c r="S183" s="23">
        <f>Costeo!$R500*Costeo!$P500</f>
        <v>0</v>
      </c>
      <c r="T183" s="20"/>
      <c r="U183" s="23">
        <f>Costeo!$T500*Costeo!$P500</f>
        <v>65000</v>
      </c>
      <c r="V183" s="20"/>
      <c r="W183" s="23">
        <f>Costeo!$V500*Costeo!$P500</f>
        <v>0</v>
      </c>
      <c r="X183" s="20"/>
      <c r="Y183" s="23">
        <f>Costeo!$X500*Costeo!$P500</f>
        <v>0</v>
      </c>
      <c r="Z183" s="23" t="str">
        <f>+LEFT(Costeo!$H500,250)</f>
        <v>Adquisición de insumos informáticos y accesorios para mejora y actualización de las áreas administrativas, Ceremas y laboratorios de los recintos y Rectoria</v>
      </c>
    </row>
    <row r="184" spans="1:26" ht="14.25" customHeight="1" x14ac:dyDescent="0.2">
      <c r="A184" s="19"/>
      <c r="B184" s="20"/>
      <c r="C184" s="20"/>
      <c r="D184" s="21"/>
      <c r="E184" s="25"/>
      <c r="F184" s="21"/>
      <c r="G184" s="21"/>
      <c r="H184" s="22"/>
      <c r="I184" s="22"/>
      <c r="J184" s="22"/>
      <c r="K184" s="20"/>
      <c r="L184" s="22">
        <f>IFERROR(VLOOKUP(Costeo!$J501,'Artículos del catálogo'!$A$2:$F$18302,3,FALSE),"")</f>
        <v>43211507</v>
      </c>
      <c r="M184" s="22" t="str">
        <f>IFERROR(VLOOKUP(Costeo!$J501,'Artículos del catálogo'!$A$2:$F$18302,5,FALSE),"")</f>
        <v>2.6.1.3.01</v>
      </c>
      <c r="N184" s="22"/>
      <c r="O184" s="20"/>
      <c r="P184" s="23"/>
      <c r="Q184" s="23">
        <f>IF(AND(Costeo!$O501&lt;&gt;"",Costeo!$P501&lt;&gt;""),Costeo!$O501*Costeo!$P501,"")</f>
        <v>233854.8</v>
      </c>
      <c r="R184" s="24"/>
      <c r="S184" s="23">
        <f>Costeo!$R501*Costeo!$P501</f>
        <v>0</v>
      </c>
      <c r="T184" s="20"/>
      <c r="U184" s="23">
        <f>Costeo!$T501*Costeo!$P501</f>
        <v>233854.8</v>
      </c>
      <c r="V184" s="20"/>
      <c r="W184" s="23">
        <f>Costeo!$V501*Costeo!$P501</f>
        <v>0</v>
      </c>
      <c r="X184" s="20"/>
      <c r="Y184" s="23">
        <f>Costeo!$X501*Costeo!$P501</f>
        <v>0</v>
      </c>
      <c r="Z184" s="23" t="str">
        <f>+LEFT(Costeo!$H501,250)</f>
        <v>Adquisición de insumos informáticos y accesorios para mejora y actualización de las áreas administrativas, Ceremas y laboratorios de los recintos y Rectoria</v>
      </c>
    </row>
    <row r="185" spans="1:26" ht="14.25" customHeight="1" x14ac:dyDescent="0.2">
      <c r="A185" s="19"/>
      <c r="B185" s="20"/>
      <c r="C185" s="20"/>
      <c r="D185" s="21"/>
      <c r="E185" s="25"/>
      <c r="F185" s="21"/>
      <c r="G185" s="21"/>
      <c r="H185" s="22"/>
      <c r="I185" s="22"/>
      <c r="J185" s="22"/>
      <c r="K185" s="20"/>
      <c r="L185" s="22">
        <f>IFERROR(VLOOKUP(Costeo!$J502,'Artículos del catálogo'!$A$2:$F$18302,3,FALSE),"")</f>
        <v>43211507</v>
      </c>
      <c r="M185" s="22" t="str">
        <f>IFERROR(VLOOKUP(Costeo!$J502,'Artículos del catálogo'!$A$2:$F$18302,5,FALSE),"")</f>
        <v>2.6.1.3.01</v>
      </c>
      <c r="N185" s="22"/>
      <c r="O185" s="20"/>
      <c r="P185" s="23"/>
      <c r="Q185" s="23">
        <f>IF(AND(Costeo!$O502&lt;&gt;"",Costeo!$P502&lt;&gt;""),Costeo!$O502*Costeo!$P502,"")</f>
        <v>81000</v>
      </c>
      <c r="R185" s="24"/>
      <c r="S185" s="23">
        <f>Costeo!$R502*Costeo!$P502</f>
        <v>0</v>
      </c>
      <c r="T185" s="20"/>
      <c r="U185" s="23">
        <f>Costeo!$T502*Costeo!$P502</f>
        <v>81000</v>
      </c>
      <c r="V185" s="20"/>
      <c r="W185" s="23">
        <f>Costeo!$V502*Costeo!$P502</f>
        <v>0</v>
      </c>
      <c r="X185" s="20"/>
      <c r="Y185" s="23">
        <f>Costeo!$X502*Costeo!$P502</f>
        <v>0</v>
      </c>
      <c r="Z185" s="23" t="str">
        <f>+LEFT(Costeo!$H502,250)</f>
        <v>Adquisición de insumos informáticos y accesorios para mejora y actualización de las áreas administrativas, Ceremas y laboratorios de los recintos y Rectoria</v>
      </c>
    </row>
    <row r="186" spans="1:26" ht="14.25" customHeight="1" x14ac:dyDescent="0.2">
      <c r="A186" s="19"/>
      <c r="B186" s="20"/>
      <c r="C186" s="20"/>
      <c r="D186" s="21"/>
      <c r="E186" s="25"/>
      <c r="F186" s="21"/>
      <c r="G186" s="21"/>
      <c r="H186" s="22"/>
      <c r="I186" s="22"/>
      <c r="J186" s="22"/>
      <c r="K186" s="20"/>
      <c r="L186" s="22">
        <f>IFERROR(VLOOKUP(Costeo!$J503,'Artículos del catálogo'!$A$2:$F$18302,3,FALSE),"")</f>
        <v>43211507</v>
      </c>
      <c r="M186" s="22" t="str">
        <f>IFERROR(VLOOKUP(Costeo!$J503,'Artículos del catálogo'!$A$2:$F$18302,5,FALSE),"")</f>
        <v>2.6.1.3.01</v>
      </c>
      <c r="N186" s="22"/>
      <c r="O186" s="20"/>
      <c r="P186" s="23"/>
      <c r="Q186" s="23">
        <f>IF(AND(Costeo!$O503&lt;&gt;"",Costeo!$P503&lt;&gt;""),Costeo!$O503*Costeo!$P503,"")</f>
        <v>135000</v>
      </c>
      <c r="R186" s="24"/>
      <c r="S186" s="23">
        <f>Costeo!$R503*Costeo!$P503</f>
        <v>0</v>
      </c>
      <c r="T186" s="20"/>
      <c r="U186" s="23">
        <f>Costeo!$T503*Costeo!$P503</f>
        <v>135000</v>
      </c>
      <c r="V186" s="20"/>
      <c r="W186" s="23">
        <f>Costeo!$V503*Costeo!$P503</f>
        <v>0</v>
      </c>
      <c r="X186" s="20"/>
      <c r="Y186" s="23">
        <f>Costeo!$X503*Costeo!$P503</f>
        <v>0</v>
      </c>
      <c r="Z186" s="23" t="str">
        <f>+LEFT(Costeo!$H503,250)</f>
        <v>Adquisición de insumos informáticos y accesorios para mejora y actualización de las áreas administrativas, Ceremas y laboratorios de los recintos y Rectoria</v>
      </c>
    </row>
    <row r="187" spans="1:26" ht="14.25" customHeight="1" x14ac:dyDescent="0.2">
      <c r="A187" s="19"/>
      <c r="B187" s="20"/>
      <c r="C187" s="20"/>
      <c r="D187" s="21"/>
      <c r="E187" s="25"/>
      <c r="F187" s="21"/>
      <c r="G187" s="21"/>
      <c r="H187" s="22"/>
      <c r="I187" s="22"/>
      <c r="J187" s="22"/>
      <c r="K187" s="20"/>
      <c r="L187" s="22">
        <f>IFERROR(VLOOKUP(Costeo!$J504,'Artículos del catálogo'!$A$2:$F$18302,3,FALSE),"")</f>
        <v>43211507</v>
      </c>
      <c r="M187" s="22" t="str">
        <f>IFERROR(VLOOKUP(Costeo!$J504,'Artículos del catálogo'!$A$2:$F$18302,5,FALSE),"")</f>
        <v>2.6.1.3.01</v>
      </c>
      <c r="N187" s="22"/>
      <c r="O187" s="20"/>
      <c r="P187" s="23"/>
      <c r="Q187" s="23">
        <f>IF(AND(Costeo!$O504&lt;&gt;"",Costeo!$P504&lt;&gt;""),Costeo!$O504*Costeo!$P504,"")</f>
        <v>233854.8</v>
      </c>
      <c r="R187" s="24"/>
      <c r="S187" s="23">
        <f>Costeo!$R504*Costeo!$P504</f>
        <v>0</v>
      </c>
      <c r="T187" s="20"/>
      <c r="U187" s="23">
        <f>Costeo!$T504*Costeo!$P504</f>
        <v>233854.8</v>
      </c>
      <c r="V187" s="20"/>
      <c r="W187" s="23">
        <f>Costeo!$V504*Costeo!$P504</f>
        <v>0</v>
      </c>
      <c r="X187" s="20"/>
      <c r="Y187" s="23">
        <f>Costeo!$X504*Costeo!$P504</f>
        <v>0</v>
      </c>
      <c r="Z187" s="23" t="str">
        <f>+LEFT(Costeo!$H504,250)</f>
        <v>Adquisición de insumos informáticos y accesorios para mejora y actualización de las áreas administrativas, Ceremas y laboratorios de los recintos y Rectoria</v>
      </c>
    </row>
    <row r="188" spans="1:26" ht="14.25" customHeight="1" x14ac:dyDescent="0.2">
      <c r="A188" s="19"/>
      <c r="B188" s="20"/>
      <c r="C188" s="20"/>
      <c r="D188" s="21"/>
      <c r="E188" s="25"/>
      <c r="F188" s="21"/>
      <c r="G188" s="21"/>
      <c r="H188" s="22"/>
      <c r="I188" s="22"/>
      <c r="J188" s="22"/>
      <c r="K188" s="20"/>
      <c r="L188" s="22">
        <f>IFERROR(VLOOKUP(Costeo!$J505,'Artículos del catálogo'!$A$2:$F$18302,3,FALSE),"")</f>
        <v>43211507</v>
      </c>
      <c r="M188" s="22" t="str">
        <f>IFERROR(VLOOKUP(Costeo!$J505,'Artículos del catálogo'!$A$2:$F$18302,5,FALSE),"")</f>
        <v>2.6.1.3.01</v>
      </c>
      <c r="N188" s="22"/>
      <c r="O188" s="20"/>
      <c r="P188" s="23"/>
      <c r="Q188" s="23">
        <f>IF(AND(Costeo!$O505&lt;&gt;"",Costeo!$P505&lt;&gt;""),Costeo!$O505*Costeo!$P505,"")</f>
        <v>785000</v>
      </c>
      <c r="R188" s="24"/>
      <c r="S188" s="23">
        <f>Costeo!$R505*Costeo!$P505</f>
        <v>0</v>
      </c>
      <c r="T188" s="20"/>
      <c r="U188" s="23">
        <f>Costeo!$T505*Costeo!$P505</f>
        <v>785000</v>
      </c>
      <c r="V188" s="20"/>
      <c r="W188" s="23">
        <f>Costeo!$V505*Costeo!$P505</f>
        <v>0</v>
      </c>
      <c r="X188" s="20"/>
      <c r="Y188" s="23">
        <f>Costeo!$X505*Costeo!$P505</f>
        <v>0</v>
      </c>
      <c r="Z188" s="23" t="str">
        <f>+LEFT(Costeo!$H505,250)</f>
        <v>Adquisición de insumos informáticos y accesorios para mejora y actualización de las áreas administrativas, Ceremas y laboratorios de los recintos y Rectoria</v>
      </c>
    </row>
    <row r="189" spans="1:26" ht="14.25" customHeight="1" x14ac:dyDescent="0.2">
      <c r="A189" s="19"/>
      <c r="B189" s="20"/>
      <c r="C189" s="20"/>
      <c r="D189" s="21"/>
      <c r="E189" s="25"/>
      <c r="F189" s="21"/>
      <c r="G189" s="21"/>
      <c r="H189" s="22"/>
      <c r="I189" s="22"/>
      <c r="J189" s="22"/>
      <c r="K189" s="20"/>
      <c r="L189" s="22">
        <f>IFERROR(VLOOKUP(Costeo!$J506,'Artículos del catálogo'!$A$2:$F$18302,3,FALSE),"")</f>
        <v>43211507</v>
      </c>
      <c r="M189" s="22" t="str">
        <f>IFERROR(VLOOKUP(Costeo!$J506,'Artículos del catálogo'!$A$2:$F$18302,5,FALSE),"")</f>
        <v>2.6.1.3.01</v>
      </c>
      <c r="N189" s="22"/>
      <c r="O189" s="20"/>
      <c r="P189" s="23"/>
      <c r="Q189" s="23">
        <f>IF(AND(Costeo!$O506&lt;&gt;"",Costeo!$P506&lt;&gt;""),Costeo!$O506*Costeo!$P506,"")</f>
        <v>121500</v>
      </c>
      <c r="R189" s="24"/>
      <c r="S189" s="23">
        <f>Costeo!$R506*Costeo!$P506</f>
        <v>0</v>
      </c>
      <c r="T189" s="20"/>
      <c r="U189" s="23">
        <f>Costeo!$T506*Costeo!$P506</f>
        <v>121500</v>
      </c>
      <c r="V189" s="20"/>
      <c r="W189" s="23">
        <f>Costeo!$V506*Costeo!$P506</f>
        <v>0</v>
      </c>
      <c r="X189" s="20"/>
      <c r="Y189" s="23">
        <f>Costeo!$X506*Costeo!$P506</f>
        <v>0</v>
      </c>
      <c r="Z189" s="23" t="str">
        <f>+LEFT(Costeo!$H506,250)</f>
        <v>Adquisición de insumos informáticos y accesorios para mejora y actualización de las áreas administrativas, Ceremas y laboratorios de los recintos y Rectoria</v>
      </c>
    </row>
    <row r="190" spans="1:26" ht="14.25" customHeight="1" x14ac:dyDescent="0.2">
      <c r="A190" s="19"/>
      <c r="B190" s="20"/>
      <c r="C190" s="20"/>
      <c r="D190" s="21"/>
      <c r="E190" s="25"/>
      <c r="F190" s="21"/>
      <c r="G190" s="21"/>
      <c r="H190" s="22"/>
      <c r="I190" s="22"/>
      <c r="J190" s="22"/>
      <c r="K190" s="20"/>
      <c r="L190" s="22">
        <f>IFERROR(VLOOKUP(Costeo!$J507,'Artículos del catálogo'!$A$2:$F$18302,3,FALSE),"")</f>
        <v>43211507</v>
      </c>
      <c r="M190" s="22" t="str">
        <f>IFERROR(VLOOKUP(Costeo!$J507,'Artículos del catálogo'!$A$2:$F$18302,5,FALSE),"")</f>
        <v>2.6.1.3.01</v>
      </c>
      <c r="N190" s="22"/>
      <c r="O190" s="20"/>
      <c r="P190" s="23"/>
      <c r="Q190" s="23">
        <f>IF(AND(Costeo!$O507&lt;&gt;"",Costeo!$P507&lt;&gt;""),Costeo!$O507*Costeo!$P507,"")</f>
        <v>43500</v>
      </c>
      <c r="R190" s="24"/>
      <c r="S190" s="23">
        <f>Costeo!$R507*Costeo!$P507</f>
        <v>0</v>
      </c>
      <c r="T190" s="20"/>
      <c r="U190" s="23">
        <f>Costeo!$T507*Costeo!$P507</f>
        <v>43500</v>
      </c>
      <c r="V190" s="20"/>
      <c r="W190" s="23">
        <f>Costeo!$V507*Costeo!$P507</f>
        <v>0</v>
      </c>
      <c r="X190" s="20"/>
      <c r="Y190" s="23">
        <f>Costeo!$X507*Costeo!$P507</f>
        <v>0</v>
      </c>
      <c r="Z190" s="23" t="str">
        <f>+LEFT(Costeo!$H507,250)</f>
        <v>Adquisición de insumos informáticos y accesorios para mejora y actualización de las áreas administrativas, Ceremas y laboratorios de los recintos y Rectoria</v>
      </c>
    </row>
    <row r="191" spans="1:26" ht="14.25" customHeight="1" x14ac:dyDescent="0.2">
      <c r="A191" s="19"/>
      <c r="B191" s="20"/>
      <c r="C191" s="20"/>
      <c r="D191" s="21"/>
      <c r="E191" s="25"/>
      <c r="F191" s="21"/>
      <c r="G191" s="21"/>
      <c r="H191" s="22"/>
      <c r="I191" s="22"/>
      <c r="J191" s="22"/>
      <c r="K191" s="20"/>
      <c r="L191" s="22">
        <f>IFERROR(VLOOKUP(Costeo!$J508,'Artículos del catálogo'!$A$2:$F$18302,3,FALSE),"")</f>
        <v>43211507</v>
      </c>
      <c r="M191" s="22" t="str">
        <f>IFERROR(VLOOKUP(Costeo!$J508,'Artículos del catálogo'!$A$2:$F$18302,5,FALSE),"")</f>
        <v>2.6.1.3.01</v>
      </c>
      <c r="N191" s="22"/>
      <c r="O191" s="20"/>
      <c r="P191" s="23"/>
      <c r="Q191" s="23">
        <f>IF(AND(Costeo!$O508&lt;&gt;"",Costeo!$P508&lt;&gt;""),Costeo!$O508*Costeo!$P508,"")</f>
        <v>233854.8</v>
      </c>
      <c r="R191" s="24"/>
      <c r="S191" s="23">
        <f>Costeo!$R508*Costeo!$P508</f>
        <v>0</v>
      </c>
      <c r="T191" s="20"/>
      <c r="U191" s="23">
        <f>Costeo!$T508*Costeo!$P508</f>
        <v>233854.8</v>
      </c>
      <c r="V191" s="20"/>
      <c r="W191" s="23">
        <f>Costeo!$V508*Costeo!$P508</f>
        <v>0</v>
      </c>
      <c r="X191" s="20"/>
      <c r="Y191" s="23">
        <f>Costeo!$X508*Costeo!$P508</f>
        <v>0</v>
      </c>
      <c r="Z191" s="23" t="str">
        <f>+LEFT(Costeo!$H508,250)</f>
        <v>Adquisición de insumos informáticos y accesorios para mejora y actualización de las áreas administrativas, Ceremas y laboratorios de los recintos y Rectoria</v>
      </c>
    </row>
    <row r="192" spans="1:26" ht="14.25" customHeight="1" x14ac:dyDescent="0.2">
      <c r="A192" s="19"/>
      <c r="B192" s="20"/>
      <c r="C192" s="20"/>
      <c r="D192" s="21"/>
      <c r="E192" s="25"/>
      <c r="F192" s="21"/>
      <c r="G192" s="21"/>
      <c r="H192" s="22"/>
      <c r="I192" s="22"/>
      <c r="J192" s="22"/>
      <c r="K192" s="20"/>
      <c r="L192" s="22">
        <f>IFERROR(VLOOKUP(Costeo!$J509,'Artículos del catálogo'!$A$2:$F$18302,3,FALSE),"")</f>
        <v>43211507</v>
      </c>
      <c r="M192" s="22" t="str">
        <f>IFERROR(VLOOKUP(Costeo!$J509,'Artículos del catálogo'!$A$2:$F$18302,5,FALSE),"")</f>
        <v>2.6.1.3.01</v>
      </c>
      <c r="N192" s="22"/>
      <c r="O192" s="20"/>
      <c r="P192" s="23"/>
      <c r="Q192" s="23">
        <f>IF(AND(Costeo!$O509&lt;&gt;"",Costeo!$P509&lt;&gt;""),Costeo!$O509*Costeo!$P509,"")</f>
        <v>550000</v>
      </c>
      <c r="R192" s="24"/>
      <c r="S192" s="23">
        <f>Costeo!$R509*Costeo!$P509</f>
        <v>0</v>
      </c>
      <c r="T192" s="20"/>
      <c r="U192" s="23">
        <f>Costeo!$T509*Costeo!$P509</f>
        <v>550000</v>
      </c>
      <c r="V192" s="20"/>
      <c r="W192" s="23">
        <f>Costeo!$V509*Costeo!$P509</f>
        <v>0</v>
      </c>
      <c r="X192" s="20"/>
      <c r="Y192" s="23">
        <f>Costeo!$X509*Costeo!$P509</f>
        <v>0</v>
      </c>
      <c r="Z192" s="23" t="str">
        <f>+LEFT(Costeo!$H509,250)</f>
        <v>Adquisición de insumos informáticos y accesorios para mejora y actualización de las áreas administrativas, Ceremas y laboratorios de los recintos y Rectoria</v>
      </c>
    </row>
    <row r="193" spans="1:26" ht="14.25" customHeight="1" x14ac:dyDescent="0.2">
      <c r="A193" s="19"/>
      <c r="B193" s="20"/>
      <c r="C193" s="20"/>
      <c r="D193" s="21"/>
      <c r="E193" s="25"/>
      <c r="F193" s="21"/>
      <c r="G193" s="21"/>
      <c r="H193" s="22"/>
      <c r="I193" s="22"/>
      <c r="J193" s="22"/>
      <c r="K193" s="20"/>
      <c r="L193" s="22">
        <f>IFERROR(VLOOKUP(Costeo!$J510,'Artículos del catálogo'!$A$2:$F$18302,3,FALSE),"")</f>
        <v>43211507</v>
      </c>
      <c r="M193" s="22" t="str">
        <f>IFERROR(VLOOKUP(Costeo!$J510,'Artículos del catálogo'!$A$2:$F$18302,5,FALSE),"")</f>
        <v>2.6.1.3.01</v>
      </c>
      <c r="N193" s="22"/>
      <c r="O193" s="20"/>
      <c r="P193" s="23"/>
      <c r="Q193" s="23">
        <f>IF(AND(Costeo!$O510&lt;&gt;"",Costeo!$P510&lt;&gt;""),Costeo!$O510*Costeo!$P510,"")</f>
        <v>195000</v>
      </c>
      <c r="R193" s="24"/>
      <c r="S193" s="23">
        <f>Costeo!$R510*Costeo!$P510</f>
        <v>0</v>
      </c>
      <c r="T193" s="20"/>
      <c r="U193" s="23">
        <f>Costeo!$T510*Costeo!$P510</f>
        <v>195000</v>
      </c>
      <c r="V193" s="20"/>
      <c r="W193" s="23">
        <f>Costeo!$V510*Costeo!$P510</f>
        <v>0</v>
      </c>
      <c r="X193" s="20"/>
      <c r="Y193" s="23">
        <f>Costeo!$X510*Costeo!$P510</f>
        <v>0</v>
      </c>
      <c r="Z193" s="23" t="str">
        <f>+LEFT(Costeo!$H510,250)</f>
        <v>Adquisición de insumos informáticos y accesorios para mejora y actualización de las áreas administrativas, Ceremas y laboratorios de los recintos y Rectoria</v>
      </c>
    </row>
    <row r="194" spans="1:26" ht="14.25" customHeight="1" x14ac:dyDescent="0.2">
      <c r="A194" s="19"/>
      <c r="B194" s="20"/>
      <c r="C194" s="20"/>
      <c r="D194" s="21"/>
      <c r="E194" s="25"/>
      <c r="F194" s="21"/>
      <c r="G194" s="21"/>
      <c r="H194" s="22"/>
      <c r="I194" s="22"/>
      <c r="J194" s="22"/>
      <c r="K194" s="20"/>
      <c r="L194" s="22">
        <f>IFERROR(VLOOKUP(Costeo!$J511,'Artículos del catálogo'!$A$2:$F$18302,3,FALSE),"")</f>
        <v>43211507</v>
      </c>
      <c r="M194" s="22" t="str">
        <f>IFERROR(VLOOKUP(Costeo!$J511,'Artículos del catálogo'!$A$2:$F$18302,5,FALSE),"")</f>
        <v>2.6.1.3.01</v>
      </c>
      <c r="N194" s="22"/>
      <c r="O194" s="20"/>
      <c r="P194" s="23"/>
      <c r="Q194" s="23">
        <f>IF(AND(Costeo!$O511&lt;&gt;"",Costeo!$P511&lt;&gt;""),Costeo!$O511*Costeo!$P511,"")</f>
        <v>121500</v>
      </c>
      <c r="R194" s="24"/>
      <c r="S194" s="23">
        <f>Costeo!$R511*Costeo!$P511</f>
        <v>0</v>
      </c>
      <c r="T194" s="20"/>
      <c r="U194" s="23">
        <f>Costeo!$T511*Costeo!$P511</f>
        <v>121500</v>
      </c>
      <c r="V194" s="20"/>
      <c r="W194" s="23">
        <f>Costeo!$V511*Costeo!$P511</f>
        <v>0</v>
      </c>
      <c r="X194" s="20"/>
      <c r="Y194" s="23">
        <f>Costeo!$X511*Costeo!$P511</f>
        <v>0</v>
      </c>
      <c r="Z194" s="23" t="str">
        <f>+LEFT(Costeo!$H511,250)</f>
        <v>Adquisición de insumos informáticos y accesorios para mejora y actualización de las áreas administrativas, Ceremas y laboratorios de los recintos y Rectoria</v>
      </c>
    </row>
    <row r="195" spans="1:26" ht="14.25" customHeight="1" x14ac:dyDescent="0.2">
      <c r="A195" s="19"/>
      <c r="B195" s="20"/>
      <c r="C195" s="20"/>
      <c r="D195" s="21"/>
      <c r="E195" s="25"/>
      <c r="F195" s="21"/>
      <c r="G195" s="21"/>
      <c r="H195" s="22"/>
      <c r="I195" s="22"/>
      <c r="J195" s="22"/>
      <c r="K195" s="20"/>
      <c r="L195" s="22">
        <f>IFERROR(VLOOKUP(Costeo!$J512,'Artículos del catálogo'!$A$2:$F$18302,3,FALSE),"")</f>
        <v>43211507</v>
      </c>
      <c r="M195" s="22" t="str">
        <f>IFERROR(VLOOKUP(Costeo!$J512,'Artículos del catálogo'!$A$2:$F$18302,5,FALSE),"")</f>
        <v>2.6.1.3.01</v>
      </c>
      <c r="N195" s="22"/>
      <c r="O195" s="20"/>
      <c r="P195" s="23"/>
      <c r="Q195" s="23">
        <f>IF(AND(Costeo!$O512&lt;&gt;"",Costeo!$P512&lt;&gt;""),Costeo!$O512*Costeo!$P512,"")</f>
        <v>800000</v>
      </c>
      <c r="R195" s="24"/>
      <c r="S195" s="23">
        <f>Costeo!$R512*Costeo!$P512</f>
        <v>0</v>
      </c>
      <c r="T195" s="20"/>
      <c r="U195" s="23">
        <f>Costeo!$T512*Costeo!$P512</f>
        <v>800000</v>
      </c>
      <c r="V195" s="20"/>
      <c r="W195" s="23">
        <f>Costeo!$V512*Costeo!$P512</f>
        <v>0</v>
      </c>
      <c r="X195" s="20"/>
      <c r="Y195" s="23">
        <f>Costeo!$X512*Costeo!$P512</f>
        <v>0</v>
      </c>
      <c r="Z195" s="23" t="str">
        <f>+LEFT(Costeo!$H512,250)</f>
        <v>Adquisición de insumos informáticos y accesorios para mejora y actualización de las áreas administrativas, Ceremas y laboratorios de los recintos y Rectoria</v>
      </c>
    </row>
    <row r="196" spans="1:26" ht="14.25" customHeight="1" x14ac:dyDescent="0.2">
      <c r="A196" s="19"/>
      <c r="B196" s="20"/>
      <c r="C196" s="20"/>
      <c r="D196" s="21"/>
      <c r="E196" s="25"/>
      <c r="F196" s="21"/>
      <c r="G196" s="21"/>
      <c r="H196" s="22"/>
      <c r="I196" s="22"/>
      <c r="J196" s="22"/>
      <c r="K196" s="20"/>
      <c r="L196" s="22">
        <f>IFERROR(VLOOKUP(Costeo!$J513,'Artículos del catálogo'!$A$2:$F$18302,3,FALSE),"")</f>
        <v>43211507</v>
      </c>
      <c r="M196" s="22" t="str">
        <f>IFERROR(VLOOKUP(Costeo!$J513,'Artículos del catálogo'!$A$2:$F$18302,5,FALSE),"")</f>
        <v>2.6.1.3.01</v>
      </c>
      <c r="N196" s="22"/>
      <c r="O196" s="20"/>
      <c r="P196" s="23"/>
      <c r="Q196" s="23">
        <f>IF(AND(Costeo!$O513&lt;&gt;"",Costeo!$P513&lt;&gt;""),Costeo!$O513*Costeo!$P513,"")</f>
        <v>68000</v>
      </c>
      <c r="R196" s="24"/>
      <c r="S196" s="23">
        <f>Costeo!$R513*Costeo!$P513</f>
        <v>0</v>
      </c>
      <c r="T196" s="20"/>
      <c r="U196" s="23">
        <f>Costeo!$T513*Costeo!$P513</f>
        <v>68000</v>
      </c>
      <c r="V196" s="20"/>
      <c r="W196" s="23">
        <f>Costeo!$V513*Costeo!$P513</f>
        <v>0</v>
      </c>
      <c r="X196" s="20"/>
      <c r="Y196" s="23">
        <f>Costeo!$X513*Costeo!$P513</f>
        <v>0</v>
      </c>
      <c r="Z196" s="23" t="str">
        <f>+LEFT(Costeo!$H513,250)</f>
        <v>Adquisición de insumos informáticos y accesorios para mejora y actualización de las áreas administrativas, Ceremas y laboratorios de los recintos y Rectoria</v>
      </c>
    </row>
    <row r="197" spans="1:26" ht="14.25" customHeight="1" x14ac:dyDescent="0.2">
      <c r="A197" s="19"/>
      <c r="B197" s="20"/>
      <c r="C197" s="20"/>
      <c r="D197" s="21"/>
      <c r="E197" s="25"/>
      <c r="F197" s="21"/>
      <c r="G197" s="21"/>
      <c r="H197" s="22"/>
      <c r="I197" s="22"/>
      <c r="J197" s="22"/>
      <c r="K197" s="20"/>
      <c r="L197" s="22">
        <f>IFERROR(VLOOKUP(Costeo!$J514,'Artículos del catálogo'!$A$2:$F$18302,3,FALSE),"")</f>
        <v>43211507</v>
      </c>
      <c r="M197" s="22" t="str">
        <f>IFERROR(VLOOKUP(Costeo!$J514,'Artículos del catálogo'!$A$2:$F$18302,5,FALSE),"")</f>
        <v>2.6.1.3.01</v>
      </c>
      <c r="N197" s="22"/>
      <c r="O197" s="20"/>
      <c r="P197" s="23"/>
      <c r="Q197" s="23">
        <f>IF(AND(Costeo!$O514&lt;&gt;"",Costeo!$P514&lt;&gt;""),Costeo!$O514*Costeo!$P514,"")</f>
        <v>72903.454383999997</v>
      </c>
      <c r="R197" s="24"/>
      <c r="S197" s="23">
        <f>Costeo!$R514*Costeo!$P514</f>
        <v>0</v>
      </c>
      <c r="T197" s="20"/>
      <c r="U197" s="23">
        <f>Costeo!$T514*Costeo!$P514</f>
        <v>72903.454383999997</v>
      </c>
      <c r="V197" s="20"/>
      <c r="W197" s="23">
        <f>Costeo!$V514*Costeo!$P514</f>
        <v>0</v>
      </c>
      <c r="X197" s="20"/>
      <c r="Y197" s="23">
        <f>Costeo!$X514*Costeo!$P514</f>
        <v>0</v>
      </c>
      <c r="Z197" s="23" t="str">
        <f>+LEFT(Costeo!$H514,250)</f>
        <v>Adquisición de insumos informáticos y accesorios para mejora y actualización de las áreas administrativas, Ceremas y laboratorios de los recintos y Rectoria</v>
      </c>
    </row>
    <row r="198" spans="1:26" ht="14.25" customHeight="1" x14ac:dyDescent="0.2">
      <c r="A198" s="19"/>
      <c r="B198" s="20"/>
      <c r="C198" s="20"/>
      <c r="D198" s="21"/>
      <c r="E198" s="25"/>
      <c r="F198" s="21"/>
      <c r="G198" s="21"/>
      <c r="H198" s="22"/>
      <c r="I198" s="22"/>
      <c r="J198" s="22"/>
      <c r="K198" s="20"/>
      <c r="L198" s="22">
        <f>IFERROR(VLOOKUP(Costeo!$J515,'Artículos del catálogo'!$A$2:$F$18302,3,FALSE),"")</f>
        <v>43211507</v>
      </c>
      <c r="M198" s="22" t="str">
        <f>IFERROR(VLOOKUP(Costeo!$J515,'Artículos del catálogo'!$A$2:$F$18302,5,FALSE),"")</f>
        <v>2.6.1.3.01</v>
      </c>
      <c r="N198" s="22"/>
      <c r="O198" s="20"/>
      <c r="P198" s="23"/>
      <c r="Q198" s="23">
        <f>IF(AND(Costeo!$O515&lt;&gt;"",Costeo!$P515&lt;&gt;""),Costeo!$O515*Costeo!$P515,"")</f>
        <v>1134000</v>
      </c>
      <c r="R198" s="24"/>
      <c r="S198" s="23">
        <f>Costeo!$R515*Costeo!$P515</f>
        <v>0</v>
      </c>
      <c r="T198" s="20"/>
      <c r="U198" s="23">
        <f>Costeo!$T515*Costeo!$P515</f>
        <v>1134000</v>
      </c>
      <c r="V198" s="20"/>
      <c r="W198" s="23">
        <f>Costeo!$V515*Costeo!$P515</f>
        <v>0</v>
      </c>
      <c r="X198" s="20"/>
      <c r="Y198" s="23">
        <f>Costeo!$X515*Costeo!$P515</f>
        <v>0</v>
      </c>
      <c r="Z198" s="23" t="str">
        <f>+LEFT(Costeo!$H515,250)</f>
        <v>Adquisición de insumos informáticos y accesorios para mejora y actualización de las áreas administrativas, Ceremas y laboratorios de los recintos y Rectoria</v>
      </c>
    </row>
    <row r="199" spans="1:26" ht="14.25" customHeight="1" x14ac:dyDescent="0.2">
      <c r="A199" s="19"/>
      <c r="B199" s="20"/>
      <c r="C199" s="20"/>
      <c r="D199" s="21"/>
      <c r="E199" s="25"/>
      <c r="F199" s="21"/>
      <c r="G199" s="21"/>
      <c r="H199" s="22"/>
      <c r="I199" s="22"/>
      <c r="J199" s="22"/>
      <c r="K199" s="20"/>
      <c r="L199" s="22">
        <f>IFERROR(VLOOKUP(Costeo!$J516,'Artículos del catálogo'!$A$2:$F$18302,3,FALSE),"")</f>
        <v>15101506</v>
      </c>
      <c r="M199" s="22" t="str">
        <f>IFERROR(VLOOKUP(Costeo!$J516,'Artículos del catálogo'!$A$2:$F$18302,5,FALSE),"")</f>
        <v>2.3.7.1.01</v>
      </c>
      <c r="N199" s="22"/>
      <c r="O199" s="20"/>
      <c r="P199" s="23"/>
      <c r="Q199" s="23">
        <f>IF(AND(Costeo!$O516&lt;&gt;"",Costeo!$P516&lt;&gt;""),Costeo!$O516*Costeo!$P516,"")</f>
        <v>15600000</v>
      </c>
      <c r="R199" s="24"/>
      <c r="S199" s="23">
        <f>Costeo!$R516*Costeo!$P516</f>
        <v>15600000</v>
      </c>
      <c r="T199" s="20"/>
      <c r="U199" s="23">
        <f>Costeo!$T516*Costeo!$P516</f>
        <v>15600000</v>
      </c>
      <c r="V199" s="20"/>
      <c r="W199" s="23">
        <f>Costeo!$V516*Costeo!$P516</f>
        <v>15600000</v>
      </c>
      <c r="X199" s="20"/>
      <c r="Y199" s="23">
        <f>Costeo!$X516*Costeo!$P516</f>
        <v>15600000</v>
      </c>
      <c r="Z199" s="23" t="str">
        <f>+LEFT(Costeo!$H516,250)</f>
        <v>Compra de combustible Rectoría</v>
      </c>
    </row>
    <row r="200" spans="1:26" ht="14.25" customHeight="1" x14ac:dyDescent="0.2">
      <c r="A200" s="19"/>
      <c r="B200" s="20"/>
      <c r="C200" s="20"/>
      <c r="D200" s="21"/>
      <c r="E200" s="25"/>
      <c r="F200" s="21"/>
      <c r="G200" s="21"/>
      <c r="H200" s="22"/>
      <c r="I200" s="22"/>
      <c r="J200" s="22"/>
      <c r="K200" s="20"/>
      <c r="L200" s="22" t="str">
        <f>IFERROR(VLOOKUP(Costeo!$J517,'Artículos del catálogo'!$A$2:$F$18302,3,FALSE),"")</f>
        <v/>
      </c>
      <c r="M200" s="22" t="str">
        <f>IFERROR(VLOOKUP(Costeo!$J517,'Artículos del catálogo'!$A$2:$F$18302,5,FALSE),"")</f>
        <v/>
      </c>
      <c r="N200" s="22"/>
      <c r="O200" s="20"/>
      <c r="P200" s="23"/>
      <c r="Q200" s="23">
        <f>IF(AND(Costeo!$O517&lt;&gt;"",Costeo!$P517&lt;&gt;""),Costeo!$O517*Costeo!$P517,"")</f>
        <v>19200000</v>
      </c>
      <c r="R200" s="24"/>
      <c r="S200" s="23">
        <f>Costeo!$R517*Costeo!$P517</f>
        <v>19200000</v>
      </c>
      <c r="T200" s="20"/>
      <c r="U200" s="23">
        <f>Costeo!$T517*Costeo!$P517</f>
        <v>19200000</v>
      </c>
      <c r="V200" s="20"/>
      <c r="W200" s="23">
        <f>Costeo!$V517*Costeo!$P517</f>
        <v>19200000</v>
      </c>
      <c r="X200" s="20"/>
      <c r="Y200" s="23">
        <f>Costeo!$X517*Costeo!$P517</f>
        <v>19200000</v>
      </c>
      <c r="Z200" s="23" t="str">
        <f>+LEFT(Costeo!$H517,250)</f>
        <v>Compra de combustible Rectoría</v>
      </c>
    </row>
    <row r="201" spans="1:26" ht="14.25" customHeight="1" x14ac:dyDescent="0.2">
      <c r="A201" s="19"/>
      <c r="B201" s="20"/>
      <c r="C201" s="20"/>
      <c r="D201" s="21"/>
      <c r="E201" s="25"/>
      <c r="F201" s="21"/>
      <c r="G201" s="21"/>
      <c r="H201" s="22"/>
      <c r="I201" s="22"/>
      <c r="J201" s="22"/>
      <c r="K201" s="20"/>
      <c r="L201" s="22" t="str">
        <f>IFERROR(VLOOKUP(Costeo!$J518,'Artículos del catálogo'!$A$2:$F$18302,3,FALSE),"")</f>
        <v/>
      </c>
      <c r="M201" s="22" t="str">
        <f>IFERROR(VLOOKUP(Costeo!$J518,'Artículos del catálogo'!$A$2:$F$18302,5,FALSE),"")</f>
        <v/>
      </c>
      <c r="N201" s="22"/>
      <c r="O201" s="20"/>
      <c r="P201" s="23"/>
      <c r="Q201" s="23">
        <f>IF(AND(Costeo!$O518&lt;&gt;"",Costeo!$P518&lt;&gt;""),Costeo!$O518*Costeo!$P518,"")</f>
        <v>3600000</v>
      </c>
      <c r="R201" s="24"/>
      <c r="S201" s="23">
        <f>Costeo!$R518*Costeo!$P518</f>
        <v>3600000</v>
      </c>
      <c r="T201" s="20"/>
      <c r="U201" s="23">
        <f>Costeo!$T518*Costeo!$P518</f>
        <v>3600000</v>
      </c>
      <c r="V201" s="20"/>
      <c r="W201" s="23">
        <f>Costeo!$V518*Costeo!$P518</f>
        <v>3600000</v>
      </c>
      <c r="X201" s="20"/>
      <c r="Y201" s="23">
        <f>Costeo!$X518*Costeo!$P518</f>
        <v>3600000</v>
      </c>
      <c r="Z201" s="23" t="str">
        <f>+LEFT(Costeo!$H518,250)</f>
        <v>Compra de combustible Rectoría</v>
      </c>
    </row>
    <row r="202" spans="1:26" ht="14.25" customHeight="1" x14ac:dyDescent="0.2">
      <c r="A202" s="19"/>
      <c r="B202" s="20"/>
      <c r="C202" s="20"/>
      <c r="D202" s="21"/>
      <c r="E202" s="25"/>
      <c r="F202" s="21"/>
      <c r="G202" s="21"/>
      <c r="H202" s="22"/>
      <c r="I202" s="22"/>
      <c r="J202" s="22"/>
      <c r="K202" s="20"/>
      <c r="L202" s="22" t="str">
        <f>IFERROR(VLOOKUP(Costeo!$J519,'Artículos del catálogo'!$A$2:$F$18302,3,FALSE),"")</f>
        <v/>
      </c>
      <c r="M202" s="22" t="str">
        <f>IFERROR(VLOOKUP(Costeo!$J519,'Artículos del catálogo'!$A$2:$F$18302,5,FALSE),"")</f>
        <v/>
      </c>
      <c r="N202" s="22"/>
      <c r="O202" s="20"/>
      <c r="P202" s="23"/>
      <c r="Q202" s="23">
        <f>IF(AND(Costeo!$O519&lt;&gt;"",Costeo!$P519&lt;&gt;""),Costeo!$O519*Costeo!$P519,"")</f>
        <v>330000</v>
      </c>
      <c r="R202" s="24"/>
      <c r="S202" s="23">
        <f>Costeo!$R519*Costeo!$P519</f>
        <v>330000</v>
      </c>
      <c r="T202" s="20"/>
      <c r="U202" s="23">
        <f>Costeo!$T519*Costeo!$P519</f>
        <v>330000</v>
      </c>
      <c r="V202" s="20"/>
      <c r="W202" s="23">
        <f>Costeo!$V519*Costeo!$P519</f>
        <v>330000</v>
      </c>
      <c r="X202" s="20"/>
      <c r="Y202" s="23">
        <f>Costeo!$X519*Costeo!$P519</f>
        <v>330000</v>
      </c>
      <c r="Z202" s="23" t="str">
        <f>+LEFT(Costeo!$H519,250)</f>
        <v>Compra de combustible Rectoría</v>
      </c>
    </row>
    <row r="203" spans="1:26" ht="14.25" customHeight="1" x14ac:dyDescent="0.2">
      <c r="A203" s="19"/>
      <c r="B203" s="20"/>
      <c r="C203" s="20"/>
      <c r="D203" s="21"/>
      <c r="E203" s="25"/>
      <c r="F203" s="21"/>
      <c r="G203" s="21"/>
      <c r="H203" s="22"/>
      <c r="I203" s="22"/>
      <c r="J203" s="22"/>
      <c r="K203" s="20"/>
      <c r="L203" s="22" t="str">
        <f>IFERROR(VLOOKUP(Costeo!$J520,'Artículos del catálogo'!$A$2:$F$18302,3,FALSE),"")</f>
        <v/>
      </c>
      <c r="M203" s="22" t="str">
        <f>IFERROR(VLOOKUP(Costeo!$J520,'Artículos del catálogo'!$A$2:$F$18302,5,FALSE),"")</f>
        <v/>
      </c>
      <c r="N203" s="22"/>
      <c r="O203" s="20"/>
      <c r="P203" s="23"/>
      <c r="Q203" s="23">
        <f>IF(AND(Costeo!$O520&lt;&gt;"",Costeo!$P520&lt;&gt;""),Costeo!$O520*Costeo!$P520,"")</f>
        <v>200000</v>
      </c>
      <c r="R203" s="24"/>
      <c r="S203" s="23">
        <f>Costeo!$R520*Costeo!$P520</f>
        <v>200000</v>
      </c>
      <c r="T203" s="20"/>
      <c r="U203" s="23">
        <f>Costeo!$T520*Costeo!$P520</f>
        <v>200000</v>
      </c>
      <c r="V203" s="20"/>
      <c r="W203" s="23">
        <f>Costeo!$V520*Costeo!$P520</f>
        <v>200000</v>
      </c>
      <c r="X203" s="20"/>
      <c r="Y203" s="23">
        <f>Costeo!$X520*Costeo!$P520</f>
        <v>200000</v>
      </c>
      <c r="Z203" s="23" t="str">
        <f>+LEFT(Costeo!$H520,250)</f>
        <v>Compra de combustible Rectoría</v>
      </c>
    </row>
    <row r="204" spans="1:26" ht="14.25" customHeight="1" x14ac:dyDescent="0.2">
      <c r="A204" s="19"/>
      <c r="B204" s="20"/>
      <c r="C204" s="20"/>
      <c r="D204" s="21"/>
      <c r="E204" s="25"/>
      <c r="F204" s="21"/>
      <c r="G204" s="21"/>
      <c r="H204" s="22"/>
      <c r="I204" s="22"/>
      <c r="J204" s="22"/>
      <c r="K204" s="20"/>
      <c r="L204" s="22">
        <f>IFERROR(VLOOKUP(Costeo!$J521,'Artículos del catálogo'!$A$2:$F$18302,3,FALSE),"")</f>
        <v>43211507</v>
      </c>
      <c r="M204" s="22" t="str">
        <f>IFERROR(VLOOKUP(Costeo!$J521,'Artículos del catálogo'!$A$2:$F$18302,5,FALSE),"")</f>
        <v>2.6.1.3.01</v>
      </c>
      <c r="N204" s="22"/>
      <c r="O204" s="20"/>
      <c r="P204" s="23"/>
      <c r="Q204" s="23">
        <f>IF(AND(Costeo!$O521&lt;&gt;"",Costeo!$P521&lt;&gt;""),Costeo!$O521*Costeo!$P521,"")</f>
        <v>157000</v>
      </c>
      <c r="R204" s="24"/>
      <c r="S204" s="23">
        <f>Costeo!$R521*Costeo!$P521</f>
        <v>0</v>
      </c>
      <c r="T204" s="20"/>
      <c r="U204" s="23">
        <f>Costeo!$T521*Costeo!$P521</f>
        <v>157000</v>
      </c>
      <c r="V204" s="20"/>
      <c r="W204" s="23">
        <f>Costeo!$V521*Costeo!$P521</f>
        <v>0</v>
      </c>
      <c r="X204" s="20"/>
      <c r="Y204" s="23">
        <f>Costeo!$X521*Costeo!$P521</f>
        <v>0</v>
      </c>
      <c r="Z204" s="23" t="str">
        <f>+LEFT(Costeo!$H521,250)</f>
        <v>Adquisición de insumos informáticos y accesorios para mejora y actualización de las áreas administrativas, Ceremas y laboratorios de los recintos y Rectoria</v>
      </c>
    </row>
    <row r="205" spans="1:26" ht="14.25" customHeight="1" x14ac:dyDescent="0.2">
      <c r="A205" s="19"/>
      <c r="B205" s="20"/>
      <c r="C205" s="20"/>
      <c r="D205" s="21"/>
      <c r="E205" s="25"/>
      <c r="F205" s="21"/>
      <c r="G205" s="21"/>
      <c r="H205" s="22"/>
      <c r="I205" s="22"/>
      <c r="J205" s="22"/>
      <c r="K205" s="20"/>
      <c r="L205" s="22">
        <f>IFERROR(VLOOKUP(Costeo!$J522,'Artículos del catálogo'!$A$2:$F$18302,3,FALSE),"")</f>
        <v>43211507</v>
      </c>
      <c r="M205" s="22" t="str">
        <f>IFERROR(VLOOKUP(Costeo!$J522,'Artículos del catálogo'!$A$2:$F$18302,5,FALSE),"")</f>
        <v>2.6.1.3.01</v>
      </c>
      <c r="N205" s="22"/>
      <c r="O205" s="20"/>
      <c r="P205" s="23"/>
      <c r="Q205" s="23">
        <f>IF(AND(Costeo!$O522&lt;&gt;"",Costeo!$P522&lt;&gt;""),Costeo!$O522*Costeo!$P522,"")</f>
        <v>706500</v>
      </c>
      <c r="R205" s="24"/>
      <c r="S205" s="23">
        <f>Costeo!$R522*Costeo!$P522</f>
        <v>0</v>
      </c>
      <c r="T205" s="20"/>
      <c r="U205" s="23">
        <f>Costeo!$T522*Costeo!$P522</f>
        <v>706500</v>
      </c>
      <c r="V205" s="20"/>
      <c r="W205" s="23">
        <f>Costeo!$V522*Costeo!$P522</f>
        <v>0</v>
      </c>
      <c r="X205" s="20"/>
      <c r="Y205" s="23">
        <f>Costeo!$X522*Costeo!$P522</f>
        <v>0</v>
      </c>
      <c r="Z205" s="23" t="str">
        <f>+LEFT(Costeo!$H522,250)</f>
        <v>Adquisición de insumos informáticos y accesorios para mejora y actualización de las áreas administrativas, Ceremas y laboratorios de los recintos y Rectoria</v>
      </c>
    </row>
    <row r="206" spans="1:26" ht="14.25" customHeight="1" x14ac:dyDescent="0.2">
      <c r="A206" s="19"/>
      <c r="B206" s="20"/>
      <c r="C206" s="20"/>
      <c r="D206" s="21"/>
      <c r="E206" s="25"/>
      <c r="F206" s="21"/>
      <c r="G206" s="21"/>
      <c r="H206" s="22"/>
      <c r="I206" s="22"/>
      <c r="J206" s="22"/>
      <c r="K206" s="20"/>
      <c r="L206" s="22">
        <f>IFERROR(VLOOKUP(Costeo!$J523,'Artículos del catálogo'!$A$2:$F$18302,3,FALSE),"")</f>
        <v>43211507</v>
      </c>
      <c r="M206" s="22" t="str">
        <f>IFERROR(VLOOKUP(Costeo!$J523,'Artículos del catálogo'!$A$2:$F$18302,5,FALSE),"")</f>
        <v>2.6.1.3.01</v>
      </c>
      <c r="N206" s="22"/>
      <c r="O206" s="20"/>
      <c r="P206" s="23"/>
      <c r="Q206" s="23">
        <f>IF(AND(Costeo!$O523&lt;&gt;"",Costeo!$P523&lt;&gt;""),Costeo!$O523*Costeo!$P523,"")</f>
        <v>1300000</v>
      </c>
      <c r="R206" s="24"/>
      <c r="S206" s="23">
        <f>Costeo!$R523*Costeo!$P523</f>
        <v>0</v>
      </c>
      <c r="T206" s="20"/>
      <c r="U206" s="23">
        <f>Costeo!$T523*Costeo!$P523</f>
        <v>1300000</v>
      </c>
      <c r="V206" s="20"/>
      <c r="W206" s="23">
        <f>Costeo!$V523*Costeo!$P523</f>
        <v>0</v>
      </c>
      <c r="X206" s="20"/>
      <c r="Y206" s="23">
        <f>Costeo!$X523*Costeo!$P523</f>
        <v>0</v>
      </c>
      <c r="Z206" s="23" t="str">
        <f>+LEFT(Costeo!$H523,250)</f>
        <v>Adquisición de insumos informáticos y accesorios para mejora y actualización de las áreas administrativas, Ceremas y laboratorios de los recintos y Rectoria</v>
      </c>
    </row>
    <row r="207" spans="1:26" ht="14.25" customHeight="1" x14ac:dyDescent="0.2">
      <c r="A207" s="19"/>
      <c r="B207" s="20"/>
      <c r="C207" s="20"/>
      <c r="D207" s="21"/>
      <c r="E207" s="25"/>
      <c r="F207" s="21"/>
      <c r="G207" s="21"/>
      <c r="H207" s="22"/>
      <c r="I207" s="22"/>
      <c r="J207" s="22"/>
      <c r="K207" s="20"/>
      <c r="L207" s="22">
        <f>IFERROR(VLOOKUP(Costeo!$J524,'Artículos del catálogo'!$A$2:$F$18302,3,FALSE),"")</f>
        <v>43211507</v>
      </c>
      <c r="M207" s="22" t="str">
        <f>IFERROR(VLOOKUP(Costeo!$J524,'Artículos del catálogo'!$A$2:$F$18302,5,FALSE),"")</f>
        <v>2.6.1.3.01</v>
      </c>
      <c r="N207" s="22"/>
      <c r="O207" s="20"/>
      <c r="P207" s="23"/>
      <c r="Q207" s="23">
        <f>IF(AND(Costeo!$O524&lt;&gt;"",Costeo!$P524&lt;&gt;""),Costeo!$O524*Costeo!$P524,"")</f>
        <v>187083.84000000003</v>
      </c>
      <c r="R207" s="24"/>
      <c r="S207" s="23">
        <f>Costeo!$R524*Costeo!$P524</f>
        <v>0</v>
      </c>
      <c r="T207" s="20"/>
      <c r="U207" s="23">
        <f>Costeo!$T524*Costeo!$P524</f>
        <v>187083.84000000003</v>
      </c>
      <c r="V207" s="20"/>
      <c r="W207" s="23">
        <f>Costeo!$V524*Costeo!$P524</f>
        <v>0</v>
      </c>
      <c r="X207" s="20"/>
      <c r="Y207" s="23">
        <f>Costeo!$X524*Costeo!$P524</f>
        <v>0</v>
      </c>
      <c r="Z207" s="23" t="str">
        <f>+LEFT(Costeo!$H524,250)</f>
        <v>Adquisición de insumos informáticos y accesorios para mejora y actualización de las áreas administrativas, Ceremas y laboratorios de los recintos y Rectoria</v>
      </c>
    </row>
    <row r="208" spans="1:26" ht="14.25" customHeight="1" x14ac:dyDescent="0.2">
      <c r="A208" s="19"/>
      <c r="B208" s="20"/>
      <c r="C208" s="20"/>
      <c r="D208" s="21"/>
      <c r="E208" s="25"/>
      <c r="F208" s="21"/>
      <c r="G208" s="21"/>
      <c r="H208" s="22"/>
      <c r="I208" s="22"/>
      <c r="J208" s="22"/>
      <c r="K208" s="20"/>
      <c r="L208" s="22">
        <f>IFERROR(VLOOKUP(Costeo!$J525,'Artículos del catálogo'!$A$2:$F$18302,3,FALSE),"")</f>
        <v>43211507</v>
      </c>
      <c r="M208" s="22" t="str">
        <f>IFERROR(VLOOKUP(Costeo!$J525,'Artículos del catálogo'!$A$2:$F$18302,5,FALSE),"")</f>
        <v>2.6.1.3.01</v>
      </c>
      <c r="N208" s="22"/>
      <c r="O208" s="20"/>
      <c r="P208" s="23"/>
      <c r="Q208" s="23">
        <f>IF(AND(Costeo!$O525&lt;&gt;"",Costeo!$P525&lt;&gt;""),Costeo!$O525*Costeo!$P525,"")</f>
        <v>2904500</v>
      </c>
      <c r="R208" s="24"/>
      <c r="S208" s="23">
        <f>Costeo!$R525*Costeo!$P525</f>
        <v>0</v>
      </c>
      <c r="T208" s="20"/>
      <c r="U208" s="23">
        <f>Costeo!$T525*Costeo!$P525</f>
        <v>2904500</v>
      </c>
      <c r="V208" s="20"/>
      <c r="W208" s="23">
        <f>Costeo!$V525*Costeo!$P525</f>
        <v>0</v>
      </c>
      <c r="X208" s="20"/>
      <c r="Y208" s="23">
        <f>Costeo!$X525*Costeo!$P525</f>
        <v>0</v>
      </c>
      <c r="Z208" s="23" t="str">
        <f>+LEFT(Costeo!$H525,250)</f>
        <v>Adquisición de insumos informáticos y accesorios para mejora y actualización de las áreas administrativas, Ceremas y laboratorios de los recintos y Rectoria</v>
      </c>
    </row>
    <row r="209" spans="1:26" ht="14.25" customHeight="1" x14ac:dyDescent="0.2">
      <c r="A209" s="19"/>
      <c r="B209" s="20"/>
      <c r="C209" s="20"/>
      <c r="D209" s="21"/>
      <c r="E209" s="25"/>
      <c r="F209" s="21"/>
      <c r="G209" s="21"/>
      <c r="H209" s="22"/>
      <c r="I209" s="22"/>
      <c r="J209" s="22"/>
      <c r="K209" s="20"/>
      <c r="L209" s="22">
        <f>IFERROR(VLOOKUP(Costeo!$J526,'Artículos del catálogo'!$A$2:$F$18302,3,FALSE),"")</f>
        <v>43211507</v>
      </c>
      <c r="M209" s="22" t="str">
        <f>IFERROR(VLOOKUP(Costeo!$J526,'Artículos del catálogo'!$A$2:$F$18302,5,FALSE),"")</f>
        <v>2.6.1.3.01</v>
      </c>
      <c r="N209" s="22"/>
      <c r="O209" s="20"/>
      <c r="P209" s="23"/>
      <c r="Q209" s="23">
        <f>IF(AND(Costeo!$O526&lt;&gt;"",Costeo!$P526&lt;&gt;""),Costeo!$O526*Costeo!$P526,"")</f>
        <v>48000</v>
      </c>
      <c r="R209" s="24"/>
      <c r="S209" s="23">
        <f>Costeo!$R526*Costeo!$P526</f>
        <v>0</v>
      </c>
      <c r="T209" s="20"/>
      <c r="U209" s="23">
        <f>Costeo!$T526*Costeo!$P526</f>
        <v>48000</v>
      </c>
      <c r="V209" s="20"/>
      <c r="W209" s="23">
        <f>Costeo!$V526*Costeo!$P526</f>
        <v>0</v>
      </c>
      <c r="X209" s="20"/>
      <c r="Y209" s="23">
        <f>Costeo!$X526*Costeo!$P526</f>
        <v>0</v>
      </c>
      <c r="Z209" s="23" t="str">
        <f>+LEFT(Costeo!$H526,250)</f>
        <v>Adquisición de insumos informáticos y accesorios para mejora y actualización de las áreas administrativas, Ceremas y laboratorios de los recintos y Rectoria</v>
      </c>
    </row>
    <row r="210" spans="1:26" ht="14.25" customHeight="1" x14ac:dyDescent="0.2">
      <c r="A210" s="19"/>
      <c r="B210" s="20"/>
      <c r="C210" s="20"/>
      <c r="D210" s="21"/>
      <c r="E210" s="25"/>
      <c r="F210" s="21"/>
      <c r="G210" s="21"/>
      <c r="H210" s="22"/>
      <c r="I210" s="22"/>
      <c r="J210" s="22"/>
      <c r="K210" s="20"/>
      <c r="L210" s="22">
        <f>IFERROR(VLOOKUP(Costeo!$J527,'Artículos del catálogo'!$A$2:$F$18302,3,FALSE),"")</f>
        <v>43211507</v>
      </c>
      <c r="M210" s="22" t="str">
        <f>IFERROR(VLOOKUP(Costeo!$J527,'Artículos del catálogo'!$A$2:$F$18302,5,FALSE),"")</f>
        <v>2.6.1.3.01</v>
      </c>
      <c r="N210" s="22"/>
      <c r="O210" s="20"/>
      <c r="P210" s="23"/>
      <c r="Q210" s="23">
        <f>IF(AND(Costeo!$O527&lt;&gt;"",Costeo!$P527&lt;&gt;""),Costeo!$O527*Costeo!$P527,"")</f>
        <v>116927.4</v>
      </c>
      <c r="R210" s="24"/>
      <c r="S210" s="23">
        <f>Costeo!$R527*Costeo!$P527</f>
        <v>0</v>
      </c>
      <c r="T210" s="20"/>
      <c r="U210" s="23">
        <f>Costeo!$T527*Costeo!$P527</f>
        <v>116927.4</v>
      </c>
      <c r="V210" s="20"/>
      <c r="W210" s="23">
        <f>Costeo!$V527*Costeo!$P527</f>
        <v>0</v>
      </c>
      <c r="X210" s="20"/>
      <c r="Y210" s="23">
        <f>Costeo!$X527*Costeo!$P527</f>
        <v>0</v>
      </c>
      <c r="Z210" s="23" t="str">
        <f>+LEFT(Costeo!$H527,250)</f>
        <v>Adquisición de insumos informáticos y accesorios para mejora y actualización de las áreas administrativas, Ceremas y laboratorios de los recintos y Rectoria</v>
      </c>
    </row>
    <row r="211" spans="1:26" ht="14.25" customHeight="1" x14ac:dyDescent="0.2">
      <c r="A211" s="19"/>
      <c r="B211" s="20"/>
      <c r="C211" s="20"/>
      <c r="D211" s="21"/>
      <c r="E211" s="25"/>
      <c r="F211" s="21"/>
      <c r="G211" s="21"/>
      <c r="H211" s="22"/>
      <c r="I211" s="22"/>
      <c r="J211" s="22"/>
      <c r="K211" s="20"/>
      <c r="L211" s="22">
        <f>IFERROR(VLOOKUP(Costeo!$J528,'Artículos del catálogo'!$A$2:$F$18302,3,FALSE),"")</f>
        <v>43211507</v>
      </c>
      <c r="M211" s="22" t="str">
        <f>IFERROR(VLOOKUP(Costeo!$J528,'Artículos del catálogo'!$A$2:$F$18302,5,FALSE),"")</f>
        <v>2.6.1.3.01</v>
      </c>
      <c r="N211" s="22"/>
      <c r="O211" s="20"/>
      <c r="P211" s="23"/>
      <c r="Q211" s="23">
        <f>IF(AND(Costeo!$O528&lt;&gt;"",Costeo!$P528&lt;&gt;""),Costeo!$O528*Costeo!$P528,"")</f>
        <v>300000</v>
      </c>
      <c r="R211" s="24"/>
      <c r="S211" s="23">
        <f>Costeo!$R528*Costeo!$P528</f>
        <v>0</v>
      </c>
      <c r="T211" s="20"/>
      <c r="U211" s="23">
        <f>Costeo!$T528*Costeo!$P528</f>
        <v>300000</v>
      </c>
      <c r="V211" s="20"/>
      <c r="W211" s="23">
        <f>Costeo!$V528*Costeo!$P528</f>
        <v>0</v>
      </c>
      <c r="X211" s="20"/>
      <c r="Y211" s="23">
        <f>Costeo!$X528*Costeo!$P528</f>
        <v>0</v>
      </c>
      <c r="Z211" s="23" t="str">
        <f>+LEFT(Costeo!$H528,250)</f>
        <v>Adquisición de insumos informáticos y accesorios para mejora y actualización de las áreas administrativas, Ceremas y laboratorios de los recintos y Rectoria</v>
      </c>
    </row>
    <row r="212" spans="1:26" ht="14.25" customHeight="1" x14ac:dyDescent="0.2">
      <c r="A212" s="19"/>
      <c r="B212" s="20"/>
      <c r="C212" s="20"/>
      <c r="D212" s="21"/>
      <c r="E212" s="25"/>
      <c r="F212" s="21"/>
      <c r="G212" s="21"/>
      <c r="H212" s="22"/>
      <c r="I212" s="22"/>
      <c r="J212" s="22"/>
      <c r="K212" s="20"/>
      <c r="L212" s="22">
        <f>IFERROR(VLOOKUP(Costeo!$J529,'Artículos del catálogo'!$A$2:$F$18302,3,FALSE),"")</f>
        <v>43211507</v>
      </c>
      <c r="M212" s="22" t="str">
        <f>IFERROR(VLOOKUP(Costeo!$J529,'Artículos del catálogo'!$A$2:$F$18302,5,FALSE),"")</f>
        <v>2.6.1.3.01</v>
      </c>
      <c r="N212" s="22"/>
      <c r="O212" s="20"/>
      <c r="P212" s="23"/>
      <c r="Q212" s="23">
        <f>IF(AND(Costeo!$O529&lt;&gt;"",Costeo!$P529&lt;&gt;""),Costeo!$O529*Costeo!$P529,"")</f>
        <v>550000</v>
      </c>
      <c r="R212" s="24"/>
      <c r="S212" s="23">
        <f>Costeo!$R529*Costeo!$P529</f>
        <v>0</v>
      </c>
      <c r="T212" s="20"/>
      <c r="U212" s="23">
        <f>Costeo!$T529*Costeo!$P529</f>
        <v>550000</v>
      </c>
      <c r="V212" s="20"/>
      <c r="W212" s="23">
        <f>Costeo!$V529*Costeo!$P529</f>
        <v>0</v>
      </c>
      <c r="X212" s="20"/>
      <c r="Y212" s="23">
        <f>Costeo!$X529*Costeo!$P529</f>
        <v>0</v>
      </c>
      <c r="Z212" s="23" t="str">
        <f>+LEFT(Costeo!$H529,250)</f>
        <v>Adquisición de insumos informáticos y accesorios para mejora y actualización de las áreas administrativas, Ceremas y laboratorios de los recintos y Rectoria</v>
      </c>
    </row>
    <row r="213" spans="1:26" ht="14.25" customHeight="1" x14ac:dyDescent="0.2">
      <c r="A213" s="19"/>
      <c r="B213" s="20"/>
      <c r="C213" s="20"/>
      <c r="D213" s="21"/>
      <c r="E213" s="25"/>
      <c r="F213" s="21"/>
      <c r="G213" s="21"/>
      <c r="H213" s="22"/>
      <c r="I213" s="22"/>
      <c r="J213" s="22"/>
      <c r="K213" s="20"/>
      <c r="L213" s="22">
        <f>IFERROR(VLOOKUP(Costeo!$J530,'Artículos del catálogo'!$A$2:$F$18302,3,FALSE),"")</f>
        <v>43211507</v>
      </c>
      <c r="M213" s="22" t="str">
        <f>IFERROR(VLOOKUP(Costeo!$J530,'Artículos del catálogo'!$A$2:$F$18302,5,FALSE),"")</f>
        <v>2.6.1.3.01</v>
      </c>
      <c r="N213" s="22"/>
      <c r="O213" s="20"/>
      <c r="P213" s="23"/>
      <c r="Q213" s="23">
        <f>IF(AND(Costeo!$O530&lt;&gt;"",Costeo!$P530&lt;&gt;""),Costeo!$O530*Costeo!$P530,"")</f>
        <v>300000</v>
      </c>
      <c r="R213" s="24"/>
      <c r="S213" s="23">
        <f>Costeo!$R530*Costeo!$P530</f>
        <v>0</v>
      </c>
      <c r="T213" s="20"/>
      <c r="U213" s="23">
        <f>Costeo!$T530*Costeo!$P530</f>
        <v>300000</v>
      </c>
      <c r="V213" s="20"/>
      <c r="W213" s="23">
        <f>Costeo!$V530*Costeo!$P530</f>
        <v>0</v>
      </c>
      <c r="X213" s="20"/>
      <c r="Y213" s="23">
        <f>Costeo!$X530*Costeo!$P530</f>
        <v>0</v>
      </c>
      <c r="Z213" s="23" t="str">
        <f>+LEFT(Costeo!$H530,250)</f>
        <v>Adquisición de insumos informáticos y accesorios para mejora y actualización de las áreas administrativas, Ceremas y laboratorios de los recintos y Rectoria</v>
      </c>
    </row>
    <row r="214" spans="1:26" ht="14.25" customHeight="1" x14ac:dyDescent="0.2">
      <c r="A214" s="19"/>
      <c r="B214" s="20"/>
      <c r="C214" s="20"/>
      <c r="D214" s="21"/>
      <c r="E214" s="25"/>
      <c r="F214" s="21"/>
      <c r="G214" s="21"/>
      <c r="H214" s="22"/>
      <c r="I214" s="22"/>
      <c r="J214" s="22"/>
      <c r="K214" s="20"/>
      <c r="L214" s="22">
        <f>IFERROR(VLOOKUP(Costeo!$J531,'Artículos del catálogo'!$A$2:$F$18302,3,FALSE),"")</f>
        <v>43211507</v>
      </c>
      <c r="M214" s="22" t="str">
        <f>IFERROR(VLOOKUP(Costeo!$J531,'Artículos del catálogo'!$A$2:$F$18302,5,FALSE),"")</f>
        <v>2.6.1.3.01</v>
      </c>
      <c r="N214" s="22"/>
      <c r="O214" s="20"/>
      <c r="P214" s="23"/>
      <c r="Q214" s="23">
        <f>IF(AND(Costeo!$O531&lt;&gt;"",Costeo!$P531&lt;&gt;""),Costeo!$O531*Costeo!$P531,"")</f>
        <v>390000</v>
      </c>
      <c r="R214" s="24"/>
      <c r="S214" s="23">
        <f>Costeo!$R531*Costeo!$P531</f>
        <v>0</v>
      </c>
      <c r="T214" s="20"/>
      <c r="U214" s="23">
        <f>Costeo!$T531*Costeo!$P531</f>
        <v>390000</v>
      </c>
      <c r="V214" s="20"/>
      <c r="W214" s="23">
        <f>Costeo!$V531*Costeo!$P531</f>
        <v>0</v>
      </c>
      <c r="X214" s="20"/>
      <c r="Y214" s="23">
        <f>Costeo!$X531*Costeo!$P531</f>
        <v>0</v>
      </c>
      <c r="Z214" s="23" t="str">
        <f>+LEFT(Costeo!$H531,250)</f>
        <v>Adquisición de insumos informáticos y accesorios para mejora y actualización de las áreas administrativas, Ceremas y laboratorios de los recintos y Rectoria</v>
      </c>
    </row>
    <row r="215" spans="1:26" ht="14.25" customHeight="1" x14ac:dyDescent="0.2">
      <c r="A215" s="19"/>
      <c r="B215" s="20"/>
      <c r="C215" s="20"/>
      <c r="D215" s="21"/>
      <c r="E215" s="25"/>
      <c r="F215" s="21"/>
      <c r="G215" s="21"/>
      <c r="H215" s="22"/>
      <c r="I215" s="22"/>
      <c r="J215" s="22"/>
      <c r="K215" s="20"/>
      <c r="L215" s="22" t="str">
        <f>IFERROR(VLOOKUP(Costeo!$J532,'Artículos del catálogo'!$A$2:$F$18302,3,FALSE),"")</f>
        <v/>
      </c>
      <c r="M215" s="22" t="str">
        <f>IFERROR(VLOOKUP(Costeo!$J532,'Artículos del catálogo'!$A$2:$F$18302,5,FALSE),"")</f>
        <v/>
      </c>
      <c r="N215" s="22"/>
      <c r="O215" s="20"/>
      <c r="P215" s="23"/>
      <c r="Q215" s="23">
        <f>IF(AND(Costeo!$O532&lt;&gt;"",Costeo!$P532&lt;&gt;""),Costeo!$O532*Costeo!$P532,"")</f>
        <v>120000</v>
      </c>
      <c r="R215" s="24"/>
      <c r="S215" s="23">
        <f>Costeo!$R532*Costeo!$P532</f>
        <v>60000</v>
      </c>
      <c r="T215" s="20"/>
      <c r="U215" s="23">
        <f>Costeo!$T532*Costeo!$P532</f>
        <v>0</v>
      </c>
      <c r="V215" s="20"/>
      <c r="W215" s="23">
        <f>Costeo!$V532*Costeo!$P532</f>
        <v>60000</v>
      </c>
      <c r="X215" s="20"/>
      <c r="Y215" s="23">
        <f>Costeo!$X532*Costeo!$P532</f>
        <v>0</v>
      </c>
      <c r="Z215" s="23" t="str">
        <f>+LEFT(Costeo!$H532,250)</f>
        <v>Adquisición de impresora para la Oficina de Almacén</v>
      </c>
    </row>
    <row r="216" spans="1:26" ht="14.25" customHeight="1" x14ac:dyDescent="0.2">
      <c r="A216" s="19"/>
      <c r="B216" s="20"/>
      <c r="C216" s="20"/>
      <c r="D216" s="21"/>
      <c r="E216" s="25"/>
      <c r="F216" s="21"/>
      <c r="G216" s="21"/>
      <c r="H216" s="22"/>
      <c r="I216" s="22"/>
      <c r="J216" s="22"/>
      <c r="K216" s="20"/>
      <c r="L216" s="22" t="str">
        <f>IFERROR(VLOOKUP(Costeo!$J533,'Artículos del catálogo'!$A$2:$F$18302,3,FALSE),"")</f>
        <v/>
      </c>
      <c r="M216" s="22" t="str">
        <f>IFERROR(VLOOKUP(Costeo!$J533,'Artículos del catálogo'!$A$2:$F$18302,5,FALSE),"")</f>
        <v/>
      </c>
      <c r="N216" s="22"/>
      <c r="O216" s="20"/>
      <c r="P216" s="23"/>
      <c r="Q216" s="23">
        <f>IF(AND(Costeo!$O533&lt;&gt;"",Costeo!$P533&lt;&gt;""),Costeo!$O533*Costeo!$P533,"")</f>
        <v>1000000</v>
      </c>
      <c r="R216" s="24"/>
      <c r="S216" s="23">
        <f>Costeo!$R533*Costeo!$P533</f>
        <v>0</v>
      </c>
      <c r="T216" s="20"/>
      <c r="U216" s="23">
        <f>Costeo!$T533*Costeo!$P533</f>
        <v>0</v>
      </c>
      <c r="V216" s="20"/>
      <c r="W216" s="23">
        <f>Costeo!$V533*Costeo!$P533</f>
        <v>0</v>
      </c>
      <c r="X216" s="20"/>
      <c r="Y216" s="23">
        <f>Costeo!$X533*Costeo!$P533</f>
        <v>0</v>
      </c>
      <c r="Z216" s="23" t="str">
        <f>+LEFT(Costeo!$H533,250)</f>
        <v>Adquisición activos fijos UM</v>
      </c>
    </row>
    <row r="217" spans="1:26" ht="14.25" customHeight="1" x14ac:dyDescent="0.2">
      <c r="A217" s="19"/>
      <c r="B217" s="20"/>
      <c r="C217" s="20"/>
      <c r="D217" s="21"/>
      <c r="E217" s="21"/>
      <c r="F217" s="21"/>
      <c r="G217" s="21"/>
      <c r="H217" s="22"/>
      <c r="I217" s="22"/>
      <c r="J217" s="22"/>
      <c r="K217" s="20"/>
      <c r="L217" s="22" t="str">
        <f>IFERROR(VLOOKUP(Costeo!$J534,'Artículos del catálogo'!$A$2:$F$18302,3,FALSE),"")</f>
        <v/>
      </c>
      <c r="M217" s="22" t="str">
        <f>IFERROR(VLOOKUP(Costeo!$J534,'Artículos del catálogo'!$A$2:$F$18302,5,FALSE),"")</f>
        <v/>
      </c>
      <c r="N217" s="22"/>
      <c r="O217" s="20"/>
      <c r="P217" s="23"/>
      <c r="Q217" s="23">
        <f>IF(AND(Costeo!$O534&lt;&gt;"",Costeo!$P534&lt;&gt;""),Costeo!$O534*Costeo!$P534,"")</f>
        <v>1000000</v>
      </c>
      <c r="R217" s="24"/>
      <c r="S217" s="23">
        <f>Costeo!$R534*Costeo!$P534</f>
        <v>0</v>
      </c>
      <c r="T217" s="20"/>
      <c r="U217" s="23">
        <f>Costeo!$T534*Costeo!$P534</f>
        <v>0</v>
      </c>
      <c r="V217" s="20"/>
      <c r="W217" s="23">
        <f>Costeo!$V534*Costeo!$P534</f>
        <v>0</v>
      </c>
      <c r="X217" s="20"/>
      <c r="Y217" s="23">
        <f>Costeo!$X534*Costeo!$P534</f>
        <v>0</v>
      </c>
      <c r="Z217" s="23" t="str">
        <f>+LEFT(Costeo!$H534,250)</f>
        <v>Adquisición activos fijos EPH</v>
      </c>
    </row>
    <row r="218" spans="1:26" ht="14.25" customHeight="1" x14ac:dyDescent="0.2">
      <c r="A218" s="19"/>
      <c r="B218" s="20"/>
      <c r="C218" s="20"/>
      <c r="D218" s="21"/>
      <c r="E218" s="21"/>
      <c r="F218" s="21"/>
      <c r="G218" s="21"/>
      <c r="H218" s="22"/>
      <c r="I218" s="22"/>
      <c r="J218" s="22"/>
      <c r="K218" s="20"/>
      <c r="L218" s="22" t="str">
        <f>IFERROR(VLOOKUP(Costeo!$J535,'Artículos del catálogo'!$A$2:$F$18302,3,FALSE),"")</f>
        <v/>
      </c>
      <c r="M218" s="22" t="str">
        <f>IFERROR(VLOOKUP(Costeo!$J535,'Artículos del catálogo'!$A$2:$F$18302,5,FALSE),"")</f>
        <v/>
      </c>
      <c r="N218" s="22"/>
      <c r="O218" s="20"/>
      <c r="P218" s="23"/>
      <c r="Q218" s="23">
        <f>IF(AND(Costeo!$O535&lt;&gt;"",Costeo!$P535&lt;&gt;""),Costeo!$O535*Costeo!$P535,"")</f>
        <v>1000000</v>
      </c>
      <c r="R218" s="24"/>
      <c r="S218" s="23">
        <f>Costeo!$R535*Costeo!$P535</f>
        <v>0</v>
      </c>
      <c r="T218" s="20"/>
      <c r="U218" s="23">
        <f>Costeo!$T535*Costeo!$P535</f>
        <v>0</v>
      </c>
      <c r="V218" s="20"/>
      <c r="W218" s="23">
        <f>Costeo!$V535*Costeo!$P535</f>
        <v>0</v>
      </c>
      <c r="X218" s="20"/>
      <c r="Y218" s="23">
        <f>Costeo!$X535*Costeo!$P535</f>
        <v>0</v>
      </c>
      <c r="Z218" s="23" t="str">
        <f>+LEFT(Costeo!$H535,250)</f>
        <v>Adquisición activos fijos FEM</v>
      </c>
    </row>
    <row r="219" spans="1:26" ht="14.25" customHeight="1" x14ac:dyDescent="0.2">
      <c r="A219" s="19"/>
      <c r="B219" s="20"/>
      <c r="C219" s="20"/>
      <c r="D219" s="21"/>
      <c r="E219" s="25"/>
      <c r="F219" s="21"/>
      <c r="G219" s="21"/>
      <c r="H219" s="22"/>
      <c r="I219" s="22"/>
      <c r="J219" s="22"/>
      <c r="K219" s="20"/>
      <c r="L219" s="22" t="str">
        <f>IFERROR(VLOOKUP(Costeo!$J536,'Artículos del catálogo'!$A$2:$F$18302,3,FALSE),"")</f>
        <v/>
      </c>
      <c r="M219" s="22" t="str">
        <f>IFERROR(VLOOKUP(Costeo!$J536,'Artículos del catálogo'!$A$2:$F$18302,5,FALSE),"")</f>
        <v/>
      </c>
      <c r="N219" s="22"/>
      <c r="O219" s="20"/>
      <c r="P219" s="23"/>
      <c r="Q219" s="23">
        <f>IF(AND(Costeo!$O536&lt;&gt;"",Costeo!$P536&lt;&gt;""),Costeo!$O536*Costeo!$P536,"")</f>
        <v>1000000</v>
      </c>
      <c r="R219" s="24"/>
      <c r="S219" s="23">
        <f>Costeo!$R536*Costeo!$P536</f>
        <v>0</v>
      </c>
      <c r="T219" s="20"/>
      <c r="U219" s="23">
        <f>Costeo!$T536*Costeo!$P536</f>
        <v>0</v>
      </c>
      <c r="V219" s="20"/>
      <c r="W219" s="23">
        <f>Costeo!$V536*Costeo!$P536</f>
        <v>0</v>
      </c>
      <c r="X219" s="20"/>
      <c r="Y219" s="23">
        <f>Costeo!$X536*Costeo!$P536</f>
        <v>0</v>
      </c>
      <c r="Z219" s="23" t="str">
        <f>+LEFT(Costeo!$H536,250)</f>
        <v>Adquisición activos fijos JVM</v>
      </c>
    </row>
    <row r="220" spans="1:26" ht="14.25" customHeight="1" x14ac:dyDescent="0.2">
      <c r="A220" s="19"/>
      <c r="B220" s="20"/>
      <c r="C220" s="20"/>
      <c r="D220" s="21"/>
      <c r="E220" s="25"/>
      <c r="F220" s="21"/>
      <c r="G220" s="21"/>
      <c r="H220" s="22"/>
      <c r="I220" s="22"/>
      <c r="J220" s="22"/>
      <c r="K220" s="20"/>
      <c r="L220" s="22" t="str">
        <f>IFERROR(VLOOKUP(Costeo!$J537,'Artículos del catálogo'!$A$2:$F$18302,3,FALSE),"")</f>
        <v/>
      </c>
      <c r="M220" s="22" t="str">
        <f>IFERROR(VLOOKUP(Costeo!$J537,'Artículos del catálogo'!$A$2:$F$18302,5,FALSE),"")</f>
        <v/>
      </c>
      <c r="N220" s="22"/>
      <c r="O220" s="20"/>
      <c r="P220" s="23"/>
      <c r="Q220" s="23">
        <f>IF(AND(Costeo!$O537&lt;&gt;"",Costeo!$P537&lt;&gt;""),Costeo!$O537*Costeo!$P537,"")</f>
        <v>1000000</v>
      </c>
      <c r="R220" s="24"/>
      <c r="S220" s="23">
        <f>Costeo!$R537*Costeo!$P537</f>
        <v>0</v>
      </c>
      <c r="T220" s="20"/>
      <c r="U220" s="23">
        <f>Costeo!$T537*Costeo!$P537</f>
        <v>0</v>
      </c>
      <c r="V220" s="20"/>
      <c r="W220" s="23">
        <f>Costeo!$V537*Costeo!$P537</f>
        <v>0</v>
      </c>
      <c r="X220" s="20"/>
      <c r="Y220" s="23">
        <f>Costeo!$X537*Costeo!$P537</f>
        <v>0</v>
      </c>
      <c r="Z220" s="23" t="str">
        <f>+LEFT(Costeo!$H537,250)</f>
        <v>Adquisición activos fijos LNNM</v>
      </c>
    </row>
    <row r="221" spans="1:26" ht="14.25" customHeight="1" x14ac:dyDescent="0.2">
      <c r="A221" s="19"/>
      <c r="B221" s="20"/>
      <c r="C221" s="20"/>
      <c r="D221" s="21"/>
      <c r="E221" s="25"/>
      <c r="F221" s="21"/>
      <c r="G221" s="21"/>
      <c r="H221" s="22"/>
      <c r="I221" s="22"/>
      <c r="J221" s="22"/>
      <c r="K221" s="20"/>
      <c r="L221" s="22" t="str">
        <f>IFERROR(VLOOKUP(Costeo!$J538,'Artículos del catálogo'!$A$2:$F$18302,3,FALSE),"")</f>
        <v/>
      </c>
      <c r="M221" s="22" t="str">
        <f>IFERROR(VLOOKUP(Costeo!$J538,'Artículos del catálogo'!$A$2:$F$18302,5,FALSE),"")</f>
        <v/>
      </c>
      <c r="N221" s="22"/>
      <c r="O221" s="20"/>
      <c r="P221" s="23"/>
      <c r="Q221" s="23">
        <f>IF(AND(Costeo!$O538&lt;&gt;"",Costeo!$P538&lt;&gt;""),Costeo!$O538*Costeo!$P538,"")</f>
        <v>1000000</v>
      </c>
      <c r="R221" s="24"/>
      <c r="S221" s="23">
        <f>Costeo!$R538*Costeo!$P538</f>
        <v>0</v>
      </c>
      <c r="T221" s="20"/>
      <c r="U221" s="23">
        <f>Costeo!$T538*Costeo!$P538</f>
        <v>0</v>
      </c>
      <c r="V221" s="20"/>
      <c r="W221" s="23">
        <f>Costeo!$V538*Costeo!$P538</f>
        <v>0</v>
      </c>
      <c r="X221" s="20"/>
      <c r="Y221" s="23">
        <f>Costeo!$X538*Costeo!$P538</f>
        <v>0</v>
      </c>
      <c r="Z221" s="23" t="str">
        <f>+LEFT(Costeo!$H538,250)</f>
        <v>Adquisición activos fijos UM</v>
      </c>
    </row>
    <row r="222" spans="1:26" ht="14.25" customHeight="1" x14ac:dyDescent="0.2">
      <c r="A222" s="19"/>
      <c r="B222" s="20"/>
      <c r="C222" s="20"/>
      <c r="D222" s="21"/>
      <c r="E222" s="25"/>
      <c r="F222" s="21"/>
      <c r="G222" s="21"/>
      <c r="H222" s="22"/>
      <c r="I222" s="22"/>
      <c r="J222" s="22"/>
      <c r="K222" s="20"/>
      <c r="L222" s="22">
        <f>IFERROR(VLOOKUP(Costeo!$J539,'Artículos del catálogo'!$A$2:$F$18302,3,FALSE),"")</f>
        <v>43211507</v>
      </c>
      <c r="M222" s="22" t="str">
        <f>IFERROR(VLOOKUP(Costeo!$J539,'Artículos del catálogo'!$A$2:$F$18302,5,FALSE),"")</f>
        <v>2.6.1.3.01</v>
      </c>
      <c r="N222" s="22"/>
      <c r="O222" s="20"/>
      <c r="P222" s="23"/>
      <c r="Q222" s="23">
        <f>IF(AND(Costeo!$O539&lt;&gt;"",Costeo!$P539&lt;&gt;""),Costeo!$O539*Costeo!$P539,"")</f>
        <v>160000</v>
      </c>
      <c r="R222" s="24"/>
      <c r="S222" s="23">
        <f>Costeo!$R539*Costeo!$P539</f>
        <v>0</v>
      </c>
      <c r="T222" s="20"/>
      <c r="U222" s="23">
        <f>Costeo!$T539*Costeo!$P539</f>
        <v>160000</v>
      </c>
      <c r="V222" s="20"/>
      <c r="W222" s="23">
        <f>Costeo!$V539*Costeo!$P539</f>
        <v>0</v>
      </c>
      <c r="X222" s="20"/>
      <c r="Y222" s="23">
        <f>Costeo!$X539*Costeo!$P539</f>
        <v>0</v>
      </c>
      <c r="Z222" s="23" t="str">
        <f>+LEFT(Costeo!$H539,250)</f>
        <v>Adquisición de insumos informáticos y accesorios para mejora y actualización de las áreas administrativas, Ceremas y laboratorios de los recintos y Rectoria</v>
      </c>
    </row>
    <row r="223" spans="1:26" ht="14.25" customHeight="1" x14ac:dyDescent="0.2">
      <c r="A223" s="19"/>
      <c r="B223" s="20"/>
      <c r="C223" s="20"/>
      <c r="D223" s="21"/>
      <c r="E223" s="25"/>
      <c r="F223" s="21"/>
      <c r="G223" s="21"/>
      <c r="H223" s="22"/>
      <c r="I223" s="22"/>
      <c r="J223" s="22"/>
      <c r="K223" s="20"/>
      <c r="L223" s="22" t="str">
        <f>IFERROR(VLOOKUP(Costeo!$J540,'Artículos del catálogo'!$A$2:$F$18302,3,FALSE),"")</f>
        <v/>
      </c>
      <c r="M223" s="22" t="str">
        <f>IFERROR(VLOOKUP(Costeo!$J540,'Artículos del catálogo'!$A$2:$F$18302,5,FALSE),"")</f>
        <v/>
      </c>
      <c r="N223" s="22"/>
      <c r="O223" s="20"/>
      <c r="P223" s="23"/>
      <c r="Q223" s="23">
        <f>IF(AND(Costeo!$O540&lt;&gt;"",Costeo!$P540&lt;&gt;""),Costeo!$O540*Costeo!$P540,"")</f>
        <v>1000000</v>
      </c>
      <c r="R223" s="24"/>
      <c r="S223" s="23">
        <f>Costeo!$R540*Costeo!$P540</f>
        <v>0</v>
      </c>
      <c r="T223" s="20"/>
      <c r="U223" s="23">
        <f>Costeo!$T540*Costeo!$P540</f>
        <v>0</v>
      </c>
      <c r="V223" s="20"/>
      <c r="W223" s="23">
        <f>Costeo!$V540*Costeo!$P540</f>
        <v>0</v>
      </c>
      <c r="X223" s="20"/>
      <c r="Y223" s="23">
        <f>Costeo!$X540*Costeo!$P540</f>
        <v>0</v>
      </c>
      <c r="Z223" s="23" t="str">
        <f>+LEFT(Costeo!$H540,250)</f>
        <v>Adquisición activos fijos UM</v>
      </c>
    </row>
    <row r="224" spans="1:26" ht="14.25" customHeight="1" x14ac:dyDescent="0.2">
      <c r="A224" s="19"/>
      <c r="B224" s="20"/>
      <c r="C224" s="20"/>
      <c r="D224" s="21"/>
      <c r="E224" s="25"/>
      <c r="F224" s="21"/>
      <c r="G224" s="21"/>
      <c r="H224" s="22"/>
      <c r="I224" s="22"/>
      <c r="J224" s="22"/>
      <c r="K224" s="20"/>
      <c r="L224" s="22" t="str">
        <f>IFERROR(VLOOKUP(Costeo!$J541,'Artículos del catálogo'!$A$2:$F$18302,3,FALSE),"")</f>
        <v/>
      </c>
      <c r="M224" s="22" t="str">
        <f>IFERROR(VLOOKUP(Costeo!$J541,'Artículos del catálogo'!$A$2:$F$18302,5,FALSE),"")</f>
        <v/>
      </c>
      <c r="N224" s="22"/>
      <c r="O224" s="20"/>
      <c r="P224" s="23"/>
      <c r="Q224" s="23">
        <f>IF(AND(Costeo!$O541&lt;&gt;"",Costeo!$P541&lt;&gt;""),Costeo!$O541*Costeo!$P541,"")</f>
        <v>1000000</v>
      </c>
      <c r="R224" s="24"/>
      <c r="S224" s="23">
        <f>Costeo!$R541*Costeo!$P541</f>
        <v>0</v>
      </c>
      <c r="T224" s="20"/>
      <c r="U224" s="23">
        <f>Costeo!$T541*Costeo!$P541</f>
        <v>0</v>
      </c>
      <c r="V224" s="20"/>
      <c r="W224" s="23">
        <f>Costeo!$V541*Costeo!$P541</f>
        <v>0</v>
      </c>
      <c r="X224" s="20"/>
      <c r="Y224" s="23">
        <f>Costeo!$X541*Costeo!$P541</f>
        <v>0</v>
      </c>
      <c r="Z224" s="23" t="str">
        <f>+LEFT(Costeo!$H541,250)</f>
        <v>Adquisición activos fijos EPH</v>
      </c>
    </row>
    <row r="225" spans="1:26" ht="14.25" customHeight="1" x14ac:dyDescent="0.2">
      <c r="A225" s="19"/>
      <c r="B225" s="20"/>
      <c r="C225" s="20"/>
      <c r="D225" s="21"/>
      <c r="E225" s="25"/>
      <c r="F225" s="21"/>
      <c r="G225" s="21"/>
      <c r="H225" s="22"/>
      <c r="I225" s="22"/>
      <c r="J225" s="22"/>
      <c r="K225" s="20"/>
      <c r="L225" s="22" t="str">
        <f>IFERROR(VLOOKUP(Costeo!$J542,'Artículos del catálogo'!$A$2:$F$18302,3,FALSE),"")</f>
        <v/>
      </c>
      <c r="M225" s="22" t="str">
        <f>IFERROR(VLOOKUP(Costeo!$J542,'Artículos del catálogo'!$A$2:$F$18302,5,FALSE),"")</f>
        <v/>
      </c>
      <c r="N225" s="22"/>
      <c r="O225" s="20"/>
      <c r="P225" s="23"/>
      <c r="Q225" s="23">
        <f>IF(AND(Costeo!$O542&lt;&gt;"",Costeo!$P542&lt;&gt;""),Costeo!$O542*Costeo!$P542,"")</f>
        <v>1000000</v>
      </c>
      <c r="R225" s="24"/>
      <c r="S225" s="23">
        <f>Costeo!$R542*Costeo!$P542</f>
        <v>0</v>
      </c>
      <c r="T225" s="20"/>
      <c r="U225" s="23">
        <f>Costeo!$T542*Costeo!$P542</f>
        <v>0</v>
      </c>
      <c r="V225" s="20"/>
      <c r="W225" s="23">
        <f>Costeo!$V542*Costeo!$P542</f>
        <v>0</v>
      </c>
      <c r="X225" s="20"/>
      <c r="Y225" s="23">
        <f>Costeo!$X542*Costeo!$P542</f>
        <v>0</v>
      </c>
      <c r="Z225" s="23" t="str">
        <f>+LEFT(Costeo!$H542,250)</f>
        <v>Adquisición activos fijos FEM</v>
      </c>
    </row>
    <row r="226" spans="1:26" ht="14.25" customHeight="1" x14ac:dyDescent="0.2">
      <c r="A226" s="19"/>
      <c r="B226" s="20"/>
      <c r="C226" s="20"/>
      <c r="D226" s="21"/>
      <c r="E226" s="21"/>
      <c r="F226" s="21"/>
      <c r="G226" s="21"/>
      <c r="H226" s="22"/>
      <c r="I226" s="22"/>
      <c r="J226" s="22"/>
      <c r="K226" s="20"/>
      <c r="L226" s="22" t="str">
        <f>IFERROR(VLOOKUP(Costeo!$J543,'Artículos del catálogo'!$A$2:$F$18302,3,FALSE),"")</f>
        <v/>
      </c>
      <c r="M226" s="22" t="str">
        <f>IFERROR(VLOOKUP(Costeo!$J543,'Artículos del catálogo'!$A$2:$F$18302,5,FALSE),"")</f>
        <v/>
      </c>
      <c r="N226" s="22"/>
      <c r="O226" s="20"/>
      <c r="P226" s="23"/>
      <c r="Q226" s="23">
        <f>IF(AND(Costeo!$O543&lt;&gt;"",Costeo!$P543&lt;&gt;""),Costeo!$O543*Costeo!$P543,"")</f>
        <v>1000000</v>
      </c>
      <c r="R226" s="24"/>
      <c r="S226" s="23">
        <f>Costeo!$R543*Costeo!$P543</f>
        <v>0</v>
      </c>
      <c r="T226" s="20"/>
      <c r="U226" s="23">
        <f>Costeo!$T543*Costeo!$P543</f>
        <v>0</v>
      </c>
      <c r="V226" s="20"/>
      <c r="W226" s="23">
        <f>Costeo!$V543*Costeo!$P543</f>
        <v>0</v>
      </c>
      <c r="X226" s="20"/>
      <c r="Y226" s="23">
        <f>Costeo!$X543*Costeo!$P543</f>
        <v>0</v>
      </c>
      <c r="Z226" s="23" t="str">
        <f>+LEFT(Costeo!$H543,250)</f>
        <v>Adquisición activos fijos JVM</v>
      </c>
    </row>
    <row r="227" spans="1:26" ht="14.25" customHeight="1" x14ac:dyDescent="0.2">
      <c r="A227" s="19"/>
      <c r="B227" s="20"/>
      <c r="C227" s="20"/>
      <c r="D227" s="21"/>
      <c r="E227" s="21"/>
      <c r="F227" s="21"/>
      <c r="G227" s="21"/>
      <c r="H227" s="22"/>
      <c r="I227" s="22"/>
      <c r="J227" s="22"/>
      <c r="K227" s="20"/>
      <c r="L227" s="22" t="str">
        <f>IFERROR(VLOOKUP(Costeo!$J544,'Artículos del catálogo'!$A$2:$F$18302,3,FALSE),"")</f>
        <v/>
      </c>
      <c r="M227" s="22" t="str">
        <f>IFERROR(VLOOKUP(Costeo!$J544,'Artículos del catálogo'!$A$2:$F$18302,5,FALSE),"")</f>
        <v/>
      </c>
      <c r="N227" s="22"/>
      <c r="O227" s="20"/>
      <c r="P227" s="23"/>
      <c r="Q227" s="23">
        <f>IF(AND(Costeo!$O544&lt;&gt;"",Costeo!$P544&lt;&gt;""),Costeo!$O544*Costeo!$P544,"")</f>
        <v>1000000</v>
      </c>
      <c r="R227" s="24"/>
      <c r="S227" s="23">
        <f>Costeo!$R544*Costeo!$P544</f>
        <v>0</v>
      </c>
      <c r="T227" s="20"/>
      <c r="U227" s="23">
        <f>Costeo!$T544*Costeo!$P544</f>
        <v>0</v>
      </c>
      <c r="V227" s="20"/>
      <c r="W227" s="23">
        <f>Costeo!$V544*Costeo!$P544</f>
        <v>0</v>
      </c>
      <c r="X227" s="20"/>
      <c r="Y227" s="23">
        <f>Costeo!$X544*Costeo!$P544</f>
        <v>0</v>
      </c>
      <c r="Z227" s="23" t="str">
        <f>+LEFT(Costeo!$H544,250)</f>
        <v>Adquisición activos fijos LNNM</v>
      </c>
    </row>
    <row r="228" spans="1:26" ht="14.25" customHeight="1" x14ac:dyDescent="0.2">
      <c r="A228" s="19"/>
      <c r="B228" s="20"/>
      <c r="C228" s="20"/>
      <c r="D228" s="21"/>
      <c r="E228" s="21"/>
      <c r="F228" s="21"/>
      <c r="G228" s="21"/>
      <c r="H228" s="22"/>
      <c r="I228" s="22"/>
      <c r="J228" s="22"/>
      <c r="K228" s="20"/>
      <c r="L228" s="22" t="str">
        <f>IFERROR(VLOOKUP(Costeo!$J545,'Artículos del catálogo'!$A$2:$F$18302,3,FALSE),"")</f>
        <v/>
      </c>
      <c r="M228" s="22" t="str">
        <f>IFERROR(VLOOKUP(Costeo!$J545,'Artículos del catálogo'!$A$2:$F$18302,5,FALSE),"")</f>
        <v/>
      </c>
      <c r="N228" s="22"/>
      <c r="O228" s="20"/>
      <c r="P228" s="23"/>
      <c r="Q228" s="23">
        <f>IF(AND(Costeo!$O545&lt;&gt;"",Costeo!$P545&lt;&gt;""),Costeo!$O545*Costeo!$P545,"")</f>
        <v>1000000</v>
      </c>
      <c r="R228" s="24"/>
      <c r="S228" s="23">
        <f>Costeo!$R545*Costeo!$P545</f>
        <v>0</v>
      </c>
      <c r="T228" s="20"/>
      <c r="U228" s="23">
        <f>Costeo!$T545*Costeo!$P545</f>
        <v>0</v>
      </c>
      <c r="V228" s="20"/>
      <c r="W228" s="23">
        <f>Costeo!$V545*Costeo!$P545</f>
        <v>0</v>
      </c>
      <c r="X228" s="20"/>
      <c r="Y228" s="23">
        <f>Costeo!$X545*Costeo!$P545</f>
        <v>0</v>
      </c>
      <c r="Z228" s="23" t="str">
        <f>+LEFT(Costeo!$H545,250)</f>
        <v>Adquisición activos fijos UM</v>
      </c>
    </row>
    <row r="229" spans="1:26" ht="14.25" customHeight="1" x14ac:dyDescent="0.2">
      <c r="A229" s="19"/>
      <c r="B229" s="20"/>
      <c r="C229" s="20"/>
      <c r="D229" s="21"/>
      <c r="E229" s="21"/>
      <c r="F229" s="21"/>
      <c r="G229" s="21"/>
      <c r="H229" s="22"/>
      <c r="I229" s="22"/>
      <c r="J229" s="22"/>
      <c r="K229" s="20"/>
      <c r="L229" s="22">
        <f>IFERROR(VLOOKUP(Costeo!$J546,'Artículos del catálogo'!$A$2:$F$18302,3,FALSE),"")</f>
        <v>45111704</v>
      </c>
      <c r="M229" s="22" t="str">
        <f>IFERROR(VLOOKUP(Costeo!$J546,'Artículos del catálogo'!$A$2:$F$18302,5,FALSE),"")</f>
        <v>2.6.2.1.01</v>
      </c>
      <c r="N229" s="22"/>
      <c r="O229" s="20"/>
      <c r="P229" s="23"/>
      <c r="Q229" s="23">
        <f>IF(AND(Costeo!$O546&lt;&gt;"",Costeo!$P546&lt;&gt;""),Costeo!$O546*Costeo!$P546,"")</f>
        <v>160000</v>
      </c>
      <c r="R229" s="24"/>
      <c r="S229" s="23">
        <f>Costeo!$R546*Costeo!$P546</f>
        <v>0</v>
      </c>
      <c r="T229" s="20"/>
      <c r="U229" s="23">
        <f>Costeo!$T546*Costeo!$P546</f>
        <v>160000</v>
      </c>
      <c r="V229" s="20"/>
      <c r="W229" s="23">
        <f>Costeo!$V546*Costeo!$P546</f>
        <v>0</v>
      </c>
      <c r="X229" s="20"/>
      <c r="Y229" s="23">
        <f>Costeo!$X546*Costeo!$P546</f>
        <v>0</v>
      </c>
      <c r="Z229" s="23" t="str">
        <f>+LEFT(Costeo!$H546,250)</f>
        <v xml:space="preserve">Adquisición de equipos audiovisuales </v>
      </c>
    </row>
    <row r="230" spans="1:26" ht="14.25" customHeight="1" x14ac:dyDescent="0.2">
      <c r="A230" s="19"/>
      <c r="B230" s="20"/>
      <c r="C230" s="20"/>
      <c r="D230" s="21"/>
      <c r="E230" s="21"/>
      <c r="F230" s="21"/>
      <c r="G230" s="21"/>
      <c r="H230" s="22"/>
      <c r="I230" s="22"/>
      <c r="J230" s="22"/>
      <c r="K230" s="20"/>
      <c r="L230" s="22">
        <f>IFERROR(VLOOKUP(Costeo!$J547,'Artículos del catálogo'!$A$2:$F$18302,3,FALSE),"")</f>
        <v>81111807</v>
      </c>
      <c r="M230" s="22" t="str">
        <f>IFERROR(VLOOKUP(Costeo!$J547,'Artículos del catálogo'!$A$2:$F$18302,5,FALSE),"")</f>
        <v>2.6.1.3.01</v>
      </c>
      <c r="N230" s="22"/>
      <c r="O230" s="20"/>
      <c r="P230" s="23"/>
      <c r="Q230" s="23">
        <f>IF(AND(Costeo!$O547&lt;&gt;"",Costeo!$P547&lt;&gt;""),Costeo!$O547*Costeo!$P547,"")</f>
        <v>18000</v>
      </c>
      <c r="R230" s="24"/>
      <c r="S230" s="23">
        <f>Costeo!$R547*Costeo!$P547</f>
        <v>0</v>
      </c>
      <c r="T230" s="20"/>
      <c r="U230" s="23">
        <f>Costeo!$T547*Costeo!$P547</f>
        <v>18000</v>
      </c>
      <c r="V230" s="20"/>
      <c r="W230" s="23">
        <f>Costeo!$V547*Costeo!$P547</f>
        <v>0</v>
      </c>
      <c r="X230" s="20"/>
      <c r="Y230" s="23">
        <f>Costeo!$X547*Costeo!$P547</f>
        <v>0</v>
      </c>
      <c r="Z230" s="23" t="str">
        <f>+LEFT(Costeo!$H547,250)</f>
        <v xml:space="preserve">Adquisición de equipos audiovisuales </v>
      </c>
    </row>
    <row r="231" spans="1:26" ht="14.25" customHeight="1" x14ac:dyDescent="0.2">
      <c r="A231" s="19"/>
      <c r="B231" s="20"/>
      <c r="C231" s="20"/>
      <c r="D231" s="21"/>
      <c r="E231" s="21"/>
      <c r="F231" s="21"/>
      <c r="G231" s="21"/>
      <c r="H231" s="22"/>
      <c r="I231" s="22"/>
      <c r="J231" s="22"/>
      <c r="K231" s="20"/>
      <c r="L231" s="22">
        <f>IFERROR(VLOOKUP(Costeo!$J548,'Artículos del catálogo'!$A$2:$F$18302,3,FALSE),"")</f>
        <v>45121516</v>
      </c>
      <c r="M231" s="22" t="str">
        <f>IFERROR(VLOOKUP(Costeo!$J548,'Artículos del catálogo'!$A$2:$F$18302,5,FALSE),"")</f>
        <v>2.6.2.3.01</v>
      </c>
      <c r="N231" s="22"/>
      <c r="O231" s="20"/>
      <c r="P231" s="23"/>
      <c r="Q231" s="23">
        <f>IF(AND(Costeo!$O548&lt;&gt;"",Costeo!$P548&lt;&gt;""),Costeo!$O548*Costeo!$P548,"")</f>
        <v>345000</v>
      </c>
      <c r="R231" s="24"/>
      <c r="S231" s="23">
        <f>Costeo!$R548*Costeo!$P548</f>
        <v>0</v>
      </c>
      <c r="T231" s="20"/>
      <c r="U231" s="23">
        <f>Costeo!$T548*Costeo!$P548</f>
        <v>345000</v>
      </c>
      <c r="V231" s="20"/>
      <c r="W231" s="23">
        <f>Costeo!$V548*Costeo!$P548</f>
        <v>0</v>
      </c>
      <c r="X231" s="20"/>
      <c r="Y231" s="23">
        <f>Costeo!$X548*Costeo!$P548</f>
        <v>0</v>
      </c>
      <c r="Z231" s="23" t="str">
        <f>+LEFT(Costeo!$H548,250)</f>
        <v xml:space="preserve">Adquisición de equipos audiovisuales </v>
      </c>
    </row>
    <row r="232" spans="1:26" ht="14.25" customHeight="1" x14ac:dyDescent="0.2">
      <c r="A232" s="19"/>
      <c r="B232" s="20"/>
      <c r="C232" s="20"/>
      <c r="D232" s="21"/>
      <c r="E232" s="21"/>
      <c r="F232" s="21"/>
      <c r="G232" s="21"/>
      <c r="H232" s="22"/>
      <c r="I232" s="22"/>
      <c r="J232" s="22"/>
      <c r="K232" s="20"/>
      <c r="L232" s="22">
        <f>IFERROR(VLOOKUP(Costeo!$J549,'Artículos del catálogo'!$A$2:$F$18302,3,FALSE),"")</f>
        <v>52161520</v>
      </c>
      <c r="M232" s="22" t="str">
        <f>IFERROR(VLOOKUP(Costeo!$J549,'Artículos del catálogo'!$A$2:$F$18302,5,FALSE),"")</f>
        <v>2.6.2.1.01</v>
      </c>
      <c r="N232" s="22"/>
      <c r="O232" s="20"/>
      <c r="P232" s="23"/>
      <c r="Q232" s="23">
        <f>IF(AND(Costeo!$O549&lt;&gt;"",Costeo!$P549&lt;&gt;""),Costeo!$O549*Costeo!$P549,"")</f>
        <v>60000</v>
      </c>
      <c r="R232" s="24"/>
      <c r="S232" s="23">
        <f>Costeo!$R549*Costeo!$P549</f>
        <v>0</v>
      </c>
      <c r="T232" s="20"/>
      <c r="U232" s="23">
        <f>Costeo!$T549*Costeo!$P549</f>
        <v>60000</v>
      </c>
      <c r="V232" s="20"/>
      <c r="W232" s="23">
        <f>Costeo!$V549*Costeo!$P549</f>
        <v>0</v>
      </c>
      <c r="X232" s="20"/>
      <c r="Y232" s="23">
        <f>Costeo!$X549*Costeo!$P549</f>
        <v>0</v>
      </c>
      <c r="Z232" s="23" t="str">
        <f>+LEFT(Costeo!$H549,250)</f>
        <v xml:space="preserve">Adquisición de equipos audiovisuales </v>
      </c>
    </row>
    <row r="233" spans="1:26" ht="14.25" customHeight="1" x14ac:dyDescent="0.2">
      <c r="A233" s="19"/>
      <c r="B233" s="20"/>
      <c r="C233" s="20"/>
      <c r="D233" s="21"/>
      <c r="E233" s="21"/>
      <c r="F233" s="21"/>
      <c r="G233" s="21"/>
      <c r="H233" s="22"/>
      <c r="I233" s="22"/>
      <c r="J233" s="22"/>
      <c r="K233" s="20"/>
      <c r="L233" s="22">
        <f>IFERROR(VLOOKUP(Costeo!$J550,'Artículos del catálogo'!$A$2:$F$18302,3,FALSE),"")</f>
        <v>45111704</v>
      </c>
      <c r="M233" s="22" t="str">
        <f>IFERROR(VLOOKUP(Costeo!$J550,'Artículos del catálogo'!$A$2:$F$18302,5,FALSE),"")</f>
        <v>2.6.2.1.01</v>
      </c>
      <c r="N233" s="22"/>
      <c r="O233" s="20"/>
      <c r="P233" s="23"/>
      <c r="Q233" s="23">
        <f>IF(AND(Costeo!$O550&lt;&gt;"",Costeo!$P550&lt;&gt;""),Costeo!$O550*Costeo!$P550,"")</f>
        <v>47000</v>
      </c>
      <c r="R233" s="24"/>
      <c r="S233" s="23">
        <f>Costeo!$R550*Costeo!$P550</f>
        <v>0</v>
      </c>
      <c r="T233" s="20"/>
      <c r="U233" s="23">
        <f>Costeo!$T550*Costeo!$P550</f>
        <v>47000</v>
      </c>
      <c r="V233" s="20"/>
      <c r="W233" s="23">
        <f>Costeo!$V550*Costeo!$P550</f>
        <v>0</v>
      </c>
      <c r="X233" s="20"/>
      <c r="Y233" s="23">
        <f>Costeo!$X550*Costeo!$P550</f>
        <v>0</v>
      </c>
      <c r="Z233" s="23" t="str">
        <f>+LEFT(Costeo!$H550,250)</f>
        <v xml:space="preserve">Adquisición de equipos audiovisuales </v>
      </c>
    </row>
    <row r="234" spans="1:26" ht="14.25" customHeight="1" x14ac:dyDescent="0.2">
      <c r="A234" s="19"/>
      <c r="B234" s="20"/>
      <c r="C234" s="20"/>
      <c r="D234" s="21"/>
      <c r="E234" s="21"/>
      <c r="F234" s="21"/>
      <c r="G234" s="21"/>
      <c r="H234" s="22"/>
      <c r="I234" s="22"/>
      <c r="J234" s="22"/>
      <c r="K234" s="20"/>
      <c r="L234" s="22" t="str">
        <f>IFERROR(VLOOKUP(Costeo!$J551,'Artículos del catálogo'!$A$2:$F$18302,3,FALSE),"")</f>
        <v/>
      </c>
      <c r="M234" s="22" t="str">
        <f>IFERROR(VLOOKUP(Costeo!$J551,'Artículos del catálogo'!$A$2:$F$18302,5,FALSE),"")</f>
        <v/>
      </c>
      <c r="N234" s="22"/>
      <c r="O234" s="20"/>
      <c r="P234" s="23"/>
      <c r="Q234" s="23">
        <f>IF(AND(Costeo!$O551&lt;&gt;"",Costeo!$P551&lt;&gt;""),Costeo!$O551*Costeo!$P551,"")</f>
        <v>149000</v>
      </c>
      <c r="R234" s="24"/>
      <c r="S234" s="23">
        <f>Costeo!$R551*Costeo!$P551</f>
        <v>0</v>
      </c>
      <c r="T234" s="20"/>
      <c r="U234" s="23">
        <f>Costeo!$T551*Costeo!$P551</f>
        <v>0</v>
      </c>
      <c r="V234" s="20"/>
      <c r="W234" s="23">
        <f>Costeo!$V551*Costeo!$P551</f>
        <v>0</v>
      </c>
      <c r="X234" s="20"/>
      <c r="Y234" s="23">
        <f>Costeo!$X551*Costeo!$P551</f>
        <v>149000</v>
      </c>
      <c r="Z234" s="23" t="str">
        <f>+LEFT(Costeo!$H551,250)</f>
        <v>Gestionar hotel, maestría de ceremonia y decoración para el evento</v>
      </c>
    </row>
    <row r="235" spans="1:26" ht="14.25" customHeight="1" x14ac:dyDescent="0.2">
      <c r="A235" s="19"/>
      <c r="B235" s="20"/>
      <c r="C235" s="20"/>
      <c r="D235" s="21"/>
      <c r="E235" s="21"/>
      <c r="F235" s="21"/>
      <c r="G235" s="21"/>
      <c r="H235" s="22"/>
      <c r="I235" s="22"/>
      <c r="J235" s="22"/>
      <c r="K235" s="20"/>
      <c r="L235" s="22">
        <f>IFERROR(VLOOKUP(Costeo!$J552,'Artículos del catálogo'!$A$2:$F$18302,3,FALSE),"")</f>
        <v>20102305</v>
      </c>
      <c r="M235" s="22" t="str">
        <f>IFERROR(VLOOKUP(Costeo!$J552,'Artículos del catálogo'!$A$2:$F$18302,5,FALSE),"")</f>
        <v>2.6.4.6.01</v>
      </c>
      <c r="N235" s="22"/>
      <c r="O235" s="20"/>
      <c r="P235" s="23"/>
      <c r="Q235" s="23">
        <f>IF(AND(Costeo!$O552&lt;&gt;"",Costeo!$P552&lt;&gt;""),Costeo!$O552*Costeo!$P552,"")</f>
        <v>14000000</v>
      </c>
      <c r="R235" s="24"/>
      <c r="S235" s="23">
        <f>Costeo!$R552*Costeo!$P552</f>
        <v>0</v>
      </c>
      <c r="T235" s="20"/>
      <c r="U235" s="23">
        <f>Costeo!$T552*Costeo!$P552</f>
        <v>14000000</v>
      </c>
      <c r="V235" s="20"/>
      <c r="W235" s="23">
        <f>Costeo!$V552*Costeo!$P552</f>
        <v>0</v>
      </c>
      <c r="X235" s="20"/>
      <c r="Y235" s="23">
        <f>Costeo!$X552*Costeo!$P552</f>
        <v>0</v>
      </c>
      <c r="Z235" s="23" t="str">
        <f>+LEFT(Costeo!$H552,250)</f>
        <v>Iniciar el proceso de compras y contrataciones</v>
      </c>
    </row>
    <row r="236" spans="1:26" ht="14.25" customHeight="1" x14ac:dyDescent="0.2">
      <c r="A236" s="19"/>
      <c r="B236" s="20"/>
      <c r="C236" s="20"/>
      <c r="D236" s="21"/>
      <c r="E236" s="21"/>
      <c r="F236" s="21"/>
      <c r="G236" s="21"/>
      <c r="H236" s="22"/>
      <c r="I236" s="22"/>
      <c r="J236" s="22"/>
      <c r="K236" s="20"/>
      <c r="L236" s="22">
        <f>IFERROR(VLOOKUP(Costeo!$J553,'Artículos del catálogo'!$A$2:$F$18302,3,FALSE),"")</f>
        <v>43211507</v>
      </c>
      <c r="M236" s="22" t="str">
        <f>IFERROR(VLOOKUP(Costeo!$J553,'Artículos del catálogo'!$A$2:$F$18302,5,FALSE),"")</f>
        <v>2.6.1.3.01</v>
      </c>
      <c r="N236" s="22"/>
      <c r="O236" s="20"/>
      <c r="P236" s="23"/>
      <c r="Q236" s="23">
        <f>IF(AND(Costeo!$O553&lt;&gt;"",Costeo!$P553&lt;&gt;""),Costeo!$O553*Costeo!$P553,"")</f>
        <v>40000</v>
      </c>
      <c r="R236" s="24"/>
      <c r="S236" s="23">
        <f>Costeo!$R553*Costeo!$P553</f>
        <v>0</v>
      </c>
      <c r="T236" s="20"/>
      <c r="U236" s="23">
        <f>Costeo!$T553*Costeo!$P553</f>
        <v>40000</v>
      </c>
      <c r="V236" s="20"/>
      <c r="W236" s="23">
        <f>Costeo!$V553*Costeo!$P553</f>
        <v>0</v>
      </c>
      <c r="X236" s="20"/>
      <c r="Y236" s="23">
        <f>Costeo!$X553*Costeo!$P553</f>
        <v>0</v>
      </c>
      <c r="Z236" s="23" t="str">
        <f>+LEFT(Costeo!$H553,250)</f>
        <v>Adquisición de insumos informáticos y accesorios para mejora y actualización de las áreas administrativas, Ceremas y laboratorios de los recintos y Rectoria</v>
      </c>
    </row>
    <row r="237" spans="1:26" ht="14.25" customHeight="1" x14ac:dyDescent="0.2">
      <c r="A237" s="19"/>
      <c r="B237" s="20"/>
      <c r="C237" s="20"/>
      <c r="D237" s="21"/>
      <c r="E237" s="21"/>
      <c r="F237" s="21"/>
      <c r="G237" s="21"/>
      <c r="H237" s="22"/>
      <c r="I237" s="22"/>
      <c r="J237" s="22"/>
      <c r="K237" s="20"/>
      <c r="L237" s="22">
        <f>IFERROR(VLOOKUP(Costeo!$J554,'Artículos del catálogo'!$A$2:$F$18302,3,FALSE),"")</f>
        <v>43211507</v>
      </c>
      <c r="M237" s="22" t="str">
        <f>IFERROR(VLOOKUP(Costeo!$J554,'Artículos del catálogo'!$A$2:$F$18302,5,FALSE),"")</f>
        <v>2.6.1.3.01</v>
      </c>
      <c r="N237" s="22"/>
      <c r="O237" s="20"/>
      <c r="P237" s="23"/>
      <c r="Q237" s="23">
        <f>IF(AND(Costeo!$O554&lt;&gt;"",Costeo!$P554&lt;&gt;""),Costeo!$O554*Costeo!$P554,"")</f>
        <v>40000</v>
      </c>
      <c r="R237" s="24"/>
      <c r="S237" s="23">
        <f>Costeo!$R554*Costeo!$P554</f>
        <v>0</v>
      </c>
      <c r="T237" s="20"/>
      <c r="U237" s="23">
        <f>Costeo!$T554*Costeo!$P554</f>
        <v>40000</v>
      </c>
      <c r="V237" s="20"/>
      <c r="W237" s="23">
        <f>Costeo!$V554*Costeo!$P554</f>
        <v>0</v>
      </c>
      <c r="X237" s="20"/>
      <c r="Y237" s="23">
        <f>Costeo!$X554*Costeo!$P554</f>
        <v>0</v>
      </c>
      <c r="Z237" s="23" t="str">
        <f>+LEFT(Costeo!$H554,250)</f>
        <v>Adquisición de insumos informáticos y accesorios para mejora y actualización de las áreas administrativas, Ceremas y laboratorios de los recintos y Rectoria</v>
      </c>
    </row>
    <row r="238" spans="1:26" ht="14.25" customHeight="1" x14ac:dyDescent="0.2">
      <c r="A238" s="19"/>
      <c r="B238" s="20"/>
      <c r="C238" s="20"/>
      <c r="D238" s="21"/>
      <c r="E238" s="21"/>
      <c r="F238" s="21"/>
      <c r="G238" s="21"/>
      <c r="H238" s="22"/>
      <c r="I238" s="22"/>
      <c r="J238" s="22"/>
      <c r="K238" s="20"/>
      <c r="L238" s="22">
        <f>IFERROR(VLOOKUP(Costeo!$J555,'Artículos del catálogo'!$A$2:$F$18302,3,FALSE),"")</f>
        <v>43211507</v>
      </c>
      <c r="M238" s="22" t="str">
        <f>IFERROR(VLOOKUP(Costeo!$J555,'Artículos del catálogo'!$A$2:$F$18302,5,FALSE),"")</f>
        <v>2.6.1.3.01</v>
      </c>
      <c r="N238" s="22"/>
      <c r="O238" s="20"/>
      <c r="P238" s="23"/>
      <c r="Q238" s="23">
        <f>IF(AND(Costeo!$O555&lt;&gt;"",Costeo!$P555&lt;&gt;""),Costeo!$O555*Costeo!$P555,"")</f>
        <v>40000</v>
      </c>
      <c r="R238" s="24"/>
      <c r="S238" s="23">
        <f>Costeo!$R555*Costeo!$P555</f>
        <v>0</v>
      </c>
      <c r="T238" s="20"/>
      <c r="U238" s="23">
        <f>Costeo!$T555*Costeo!$P555</f>
        <v>40000</v>
      </c>
      <c r="V238" s="20"/>
      <c r="W238" s="23">
        <f>Costeo!$V555*Costeo!$P555</f>
        <v>0</v>
      </c>
      <c r="X238" s="20"/>
      <c r="Y238" s="23">
        <f>Costeo!$X555*Costeo!$P555</f>
        <v>0</v>
      </c>
      <c r="Z238" s="23" t="str">
        <f>+LEFT(Costeo!$H555,250)</f>
        <v>Adquisición de insumos informáticos y accesorios para mejora y actualización de las áreas administrativas, Ceremas y laboratorios de los recintos y Rectoria</v>
      </c>
    </row>
    <row r="239" spans="1:26" ht="14.25" customHeight="1" x14ac:dyDescent="0.2">
      <c r="A239" s="19"/>
      <c r="B239" s="20"/>
      <c r="C239" s="20"/>
      <c r="D239" s="21"/>
      <c r="E239" s="21"/>
      <c r="F239" s="21"/>
      <c r="G239" s="21"/>
      <c r="H239" s="22"/>
      <c r="I239" s="22"/>
      <c r="J239" s="22"/>
      <c r="K239" s="20"/>
      <c r="L239" s="22">
        <f>IFERROR(VLOOKUP(Costeo!$J556,'Artículos del catálogo'!$A$2:$F$18302,3,FALSE),"")</f>
        <v>43211507</v>
      </c>
      <c r="M239" s="22" t="str">
        <f>IFERROR(VLOOKUP(Costeo!$J556,'Artículos del catálogo'!$A$2:$F$18302,5,FALSE),"")</f>
        <v>2.6.1.3.01</v>
      </c>
      <c r="N239" s="22"/>
      <c r="O239" s="20"/>
      <c r="P239" s="23"/>
      <c r="Q239" s="23">
        <f>IF(AND(Costeo!$O556&lt;&gt;"",Costeo!$P556&lt;&gt;""),Costeo!$O556*Costeo!$P556,"")</f>
        <v>189000</v>
      </c>
      <c r="R239" s="24"/>
      <c r="S239" s="23">
        <f>Costeo!$R556*Costeo!$P556</f>
        <v>0</v>
      </c>
      <c r="T239" s="20"/>
      <c r="U239" s="23">
        <f>Costeo!$T556*Costeo!$P556</f>
        <v>189000</v>
      </c>
      <c r="V239" s="20"/>
      <c r="W239" s="23">
        <f>Costeo!$V556*Costeo!$P556</f>
        <v>0</v>
      </c>
      <c r="X239" s="20"/>
      <c r="Y239" s="23">
        <f>Costeo!$X556*Costeo!$P556</f>
        <v>0</v>
      </c>
      <c r="Z239" s="23" t="str">
        <f>+LEFT(Costeo!$H556,250)</f>
        <v>Adquisición de insumos informáticos y accesorios para mejora y actualización de las áreas administrativas, Ceremas y laboratorios de los recintos y Rectoria</v>
      </c>
    </row>
    <row r="240" spans="1:26" ht="14.25" customHeight="1" x14ac:dyDescent="0.2">
      <c r="A240" s="19"/>
      <c r="B240" s="20"/>
      <c r="C240" s="20"/>
      <c r="D240" s="21"/>
      <c r="E240" s="21"/>
      <c r="F240" s="21"/>
      <c r="G240" s="21"/>
      <c r="H240" s="22"/>
      <c r="I240" s="22"/>
      <c r="J240" s="22"/>
      <c r="K240" s="20"/>
      <c r="L240" s="22">
        <f>IFERROR(VLOOKUP(Costeo!$J557,'Artículos del catálogo'!$A$2:$F$18302,3,FALSE),"")</f>
        <v>43211507</v>
      </c>
      <c r="M240" s="22" t="str">
        <f>IFERROR(VLOOKUP(Costeo!$J557,'Artículos del catálogo'!$A$2:$F$18302,5,FALSE),"")</f>
        <v>2.6.1.3.01</v>
      </c>
      <c r="N240" s="22"/>
      <c r="O240" s="20"/>
      <c r="P240" s="23"/>
      <c r="Q240" s="23">
        <f>IF(AND(Costeo!$O557&lt;&gt;"",Costeo!$P557&lt;&gt;""),Costeo!$O557*Costeo!$P557,"")</f>
        <v>1683000</v>
      </c>
      <c r="R240" s="24"/>
      <c r="S240" s="23">
        <f>Costeo!$R557*Costeo!$P557</f>
        <v>0</v>
      </c>
      <c r="T240" s="20"/>
      <c r="U240" s="23">
        <f>Costeo!$T557*Costeo!$P557</f>
        <v>1683000</v>
      </c>
      <c r="V240" s="20"/>
      <c r="W240" s="23">
        <f>Costeo!$V557*Costeo!$P557</f>
        <v>0</v>
      </c>
      <c r="X240" s="20"/>
      <c r="Y240" s="23">
        <f>Costeo!$X557*Costeo!$P557</f>
        <v>0</v>
      </c>
      <c r="Z240" s="23" t="str">
        <f>+LEFT(Costeo!$H557,250)</f>
        <v>Adquisición de insumos informáticos y accesorios para mejora y actualización de las áreas administrativas, Ceremas y laboratorios de los recintos y Rectoria</v>
      </c>
    </row>
    <row r="241" spans="1:26" ht="14.25" customHeight="1" x14ac:dyDescent="0.2">
      <c r="A241" s="19"/>
      <c r="B241" s="20"/>
      <c r="C241" s="20"/>
      <c r="D241" s="21"/>
      <c r="E241" s="21"/>
      <c r="F241" s="21"/>
      <c r="G241" s="21"/>
      <c r="H241" s="22"/>
      <c r="I241" s="22"/>
      <c r="J241" s="22"/>
      <c r="K241" s="20"/>
      <c r="L241" s="22">
        <f>IFERROR(VLOOKUP(Costeo!$J558,'Artículos del catálogo'!$A$2:$F$18302,3,FALSE),"")</f>
        <v>43211507</v>
      </c>
      <c r="M241" s="22" t="str">
        <f>IFERROR(VLOOKUP(Costeo!$J558,'Artículos del catálogo'!$A$2:$F$18302,5,FALSE),"")</f>
        <v>2.6.1.3.01</v>
      </c>
      <c r="N241" s="22"/>
      <c r="O241" s="20"/>
      <c r="P241" s="23"/>
      <c r="Q241" s="23">
        <f>IF(AND(Costeo!$O558&lt;&gt;"",Costeo!$P558&lt;&gt;""),Costeo!$O558*Costeo!$P558,"")</f>
        <v>46770.96</v>
      </c>
      <c r="R241" s="24"/>
      <c r="S241" s="23">
        <f>Costeo!$R558*Costeo!$P558</f>
        <v>0</v>
      </c>
      <c r="T241" s="20"/>
      <c r="U241" s="23">
        <f>Costeo!$T558*Costeo!$P558</f>
        <v>46770.96</v>
      </c>
      <c r="V241" s="20"/>
      <c r="W241" s="23">
        <f>Costeo!$V558*Costeo!$P558</f>
        <v>0</v>
      </c>
      <c r="X241" s="20"/>
      <c r="Y241" s="23">
        <f>Costeo!$X558*Costeo!$P558</f>
        <v>0</v>
      </c>
      <c r="Z241" s="23" t="str">
        <f>+LEFT(Costeo!$H558,250)</f>
        <v>Adquisición de insumos informáticos y accesorios para mejora y actualización de las áreas administrativas, Ceremas y laboratorios de los recintos y Rectoria</v>
      </c>
    </row>
    <row r="242" spans="1:26" ht="14.25" customHeight="1" x14ac:dyDescent="0.2">
      <c r="A242" s="19"/>
      <c r="B242" s="20"/>
      <c r="C242" s="20"/>
      <c r="D242" s="21"/>
      <c r="E242" s="21"/>
      <c r="F242" s="21"/>
      <c r="G242" s="21"/>
      <c r="H242" s="22"/>
      <c r="I242" s="22"/>
      <c r="J242" s="22"/>
      <c r="K242" s="20"/>
      <c r="L242" s="22">
        <f>IFERROR(VLOOKUP(Costeo!$J559,'Artículos del catálogo'!$A$2:$F$18302,3,FALSE),"")</f>
        <v>43211507</v>
      </c>
      <c r="M242" s="22" t="str">
        <f>IFERROR(VLOOKUP(Costeo!$J559,'Artículos del catálogo'!$A$2:$F$18302,5,FALSE),"")</f>
        <v>2.6.1.3.01</v>
      </c>
      <c r="N242" s="22"/>
      <c r="O242" s="20"/>
      <c r="P242" s="23"/>
      <c r="Q242" s="23">
        <f>IF(AND(Costeo!$O559&lt;&gt;"",Costeo!$P559&lt;&gt;""),Costeo!$O559*Costeo!$P559,"")</f>
        <v>200000</v>
      </c>
      <c r="R242" s="24"/>
      <c r="S242" s="23">
        <f>Costeo!$R559*Costeo!$P559</f>
        <v>0</v>
      </c>
      <c r="T242" s="20"/>
      <c r="U242" s="23">
        <f>Costeo!$T559*Costeo!$P559</f>
        <v>200000</v>
      </c>
      <c r="V242" s="20"/>
      <c r="W242" s="23">
        <f>Costeo!$V559*Costeo!$P559</f>
        <v>0</v>
      </c>
      <c r="X242" s="20"/>
      <c r="Y242" s="23">
        <f>Costeo!$X559*Costeo!$P559</f>
        <v>0</v>
      </c>
      <c r="Z242" s="23" t="str">
        <f>+LEFT(Costeo!$H559,250)</f>
        <v>Adquisición de insumos informáticos y accesorios para mejora y actualización de las áreas administrativas, Ceremas y laboratorios de los recintos y Rectoria</v>
      </c>
    </row>
    <row r="243" spans="1:26" ht="14.25" customHeight="1" x14ac:dyDescent="0.2">
      <c r="A243" s="19"/>
      <c r="B243" s="20"/>
      <c r="C243" s="20"/>
      <c r="D243" s="21"/>
      <c r="E243" s="21"/>
      <c r="F243" s="21"/>
      <c r="G243" s="21"/>
      <c r="H243" s="22"/>
      <c r="I243" s="22"/>
      <c r="J243" s="22"/>
      <c r="K243" s="20"/>
      <c r="L243" s="22">
        <f>IFERROR(VLOOKUP(Costeo!$J560,'Artículos del catálogo'!$A$2:$F$18302,3,FALSE),"")</f>
        <v>43211507</v>
      </c>
      <c r="M243" s="22" t="str">
        <f>IFERROR(VLOOKUP(Costeo!$J560,'Artículos del catálogo'!$A$2:$F$18302,5,FALSE),"")</f>
        <v>2.6.1.3.01</v>
      </c>
      <c r="N243" s="22"/>
      <c r="O243" s="20"/>
      <c r="P243" s="23"/>
      <c r="Q243" s="23">
        <f>IF(AND(Costeo!$O560&lt;&gt;"",Costeo!$P560&lt;&gt;""),Costeo!$O560*Costeo!$P560,"")</f>
        <v>5000000</v>
      </c>
      <c r="R243" s="24"/>
      <c r="S243" s="23">
        <f>Costeo!$R560*Costeo!$P560</f>
        <v>0</v>
      </c>
      <c r="T243" s="20"/>
      <c r="U243" s="23">
        <f>Costeo!$T560*Costeo!$P560</f>
        <v>5000000</v>
      </c>
      <c r="V243" s="20"/>
      <c r="W243" s="23">
        <f>Costeo!$V560*Costeo!$P560</f>
        <v>0</v>
      </c>
      <c r="X243" s="20"/>
      <c r="Y243" s="23">
        <f>Costeo!$X560*Costeo!$P560</f>
        <v>0</v>
      </c>
      <c r="Z243" s="23" t="str">
        <f>+LEFT(Costeo!$H560,250)</f>
        <v>Adquisición de insumos informáticos y accesorios para mejora y actualización de las áreas administrativas, Ceremas y laboratorios de los recintos y Rectoria</v>
      </c>
    </row>
    <row r="244" spans="1:26" ht="14.25" customHeight="1" x14ac:dyDescent="0.2">
      <c r="A244" s="19"/>
      <c r="B244" s="20"/>
      <c r="C244" s="20"/>
      <c r="D244" s="21"/>
      <c r="E244" s="21"/>
      <c r="F244" s="21"/>
      <c r="G244" s="21"/>
      <c r="H244" s="22"/>
      <c r="I244" s="22"/>
      <c r="J244" s="22"/>
      <c r="K244" s="20"/>
      <c r="L244" s="22">
        <f>IFERROR(VLOOKUP(Costeo!$J561,'Artículos del catálogo'!$A$2:$F$18302,3,FALSE),"")</f>
        <v>43211507</v>
      </c>
      <c r="M244" s="22" t="str">
        <f>IFERROR(VLOOKUP(Costeo!$J561,'Artículos del catálogo'!$A$2:$F$18302,5,FALSE),"")</f>
        <v>2.6.1.3.01</v>
      </c>
      <c r="N244" s="22"/>
      <c r="O244" s="20"/>
      <c r="P244" s="23"/>
      <c r="Q244" s="23">
        <f>IF(AND(Costeo!$O561&lt;&gt;"",Costeo!$P561&lt;&gt;""),Costeo!$O561*Costeo!$P561,"")</f>
        <v>9784.4848320000001</v>
      </c>
      <c r="R244" s="24"/>
      <c r="S244" s="23">
        <f>Costeo!$R561*Costeo!$P561</f>
        <v>0</v>
      </c>
      <c r="T244" s="20"/>
      <c r="U244" s="23">
        <f>Costeo!$T561*Costeo!$P561</f>
        <v>9784.4848320000001</v>
      </c>
      <c r="V244" s="20"/>
      <c r="W244" s="23">
        <f>Costeo!$V561*Costeo!$P561</f>
        <v>0</v>
      </c>
      <c r="X244" s="20"/>
      <c r="Y244" s="23">
        <f>Costeo!$X561*Costeo!$P561</f>
        <v>0</v>
      </c>
      <c r="Z244" s="23" t="str">
        <f>+LEFT(Costeo!$H561,250)</f>
        <v>Adquisición de insumos informáticos y accesorios para mejora y actualización de las áreas administrativas, Ceremas y laboratorios de los recintos y Rectoria</v>
      </c>
    </row>
    <row r="245" spans="1:26" ht="14.25" customHeight="1" x14ac:dyDescent="0.2">
      <c r="A245" s="19"/>
      <c r="B245" s="20"/>
      <c r="C245" s="20"/>
      <c r="D245" s="21"/>
      <c r="E245" s="21"/>
      <c r="F245" s="21"/>
      <c r="G245" s="21"/>
      <c r="H245" s="22"/>
      <c r="I245" s="22"/>
      <c r="J245" s="22"/>
      <c r="K245" s="20"/>
      <c r="L245" s="22">
        <f>IFERROR(VLOOKUP(Costeo!$J562,'Artículos del catálogo'!$A$2:$F$18302,3,FALSE),"")</f>
        <v>43211507</v>
      </c>
      <c r="M245" s="22" t="str">
        <f>IFERROR(VLOOKUP(Costeo!$J562,'Artículos del catálogo'!$A$2:$F$18302,5,FALSE),"")</f>
        <v>2.6.1.3.01</v>
      </c>
      <c r="N245" s="22"/>
      <c r="O245" s="20"/>
      <c r="P245" s="23"/>
      <c r="Q245" s="23">
        <f>IF(AND(Costeo!$O562&lt;&gt;"",Costeo!$P562&lt;&gt;""),Costeo!$O562*Costeo!$P562,"")</f>
        <v>190000</v>
      </c>
      <c r="R245" s="24"/>
      <c r="S245" s="23">
        <f>Costeo!$R562*Costeo!$P562</f>
        <v>0</v>
      </c>
      <c r="T245" s="20"/>
      <c r="U245" s="23">
        <f>Costeo!$T562*Costeo!$P562</f>
        <v>190000</v>
      </c>
      <c r="V245" s="20"/>
      <c r="W245" s="23">
        <f>Costeo!$V562*Costeo!$P562</f>
        <v>0</v>
      </c>
      <c r="X245" s="20"/>
      <c r="Y245" s="23">
        <f>Costeo!$X562*Costeo!$P562</f>
        <v>0</v>
      </c>
      <c r="Z245" s="23" t="str">
        <f>+LEFT(Costeo!$H562,250)</f>
        <v>Adquisición de insumos informáticos y accesorios para mejora y actualización de las áreas administrativas, Ceremas y laboratorios de los recintos y Rectoria</v>
      </c>
    </row>
    <row r="246" spans="1:26" ht="14.25" customHeight="1" x14ac:dyDescent="0.2">
      <c r="A246" s="19"/>
      <c r="B246" s="20"/>
      <c r="C246" s="20"/>
      <c r="D246" s="21"/>
      <c r="E246" s="21"/>
      <c r="F246" s="21"/>
      <c r="G246" s="21"/>
      <c r="H246" s="22"/>
      <c r="I246" s="22"/>
      <c r="J246" s="22"/>
      <c r="K246" s="20"/>
      <c r="L246" s="22">
        <f>IFERROR(VLOOKUP(Costeo!$J563,'Artículos del catálogo'!$A$2:$F$18302,3,FALSE),"")</f>
        <v>43211507</v>
      </c>
      <c r="M246" s="22" t="str">
        <f>IFERROR(VLOOKUP(Costeo!$J563,'Artículos del catálogo'!$A$2:$F$18302,5,FALSE),"")</f>
        <v>2.6.1.3.01</v>
      </c>
      <c r="N246" s="22"/>
      <c r="O246" s="20"/>
      <c r="P246" s="23"/>
      <c r="Q246" s="23">
        <f>IF(AND(Costeo!$O563&lt;&gt;"",Costeo!$P563&lt;&gt;""),Costeo!$O563*Costeo!$P563,"")</f>
        <v>17000</v>
      </c>
      <c r="R246" s="24"/>
      <c r="S246" s="23">
        <f>Costeo!$R563*Costeo!$P563</f>
        <v>0</v>
      </c>
      <c r="T246" s="20"/>
      <c r="U246" s="23">
        <f>Costeo!$T563*Costeo!$P563</f>
        <v>17000</v>
      </c>
      <c r="V246" s="20"/>
      <c r="W246" s="23">
        <f>Costeo!$V563*Costeo!$P563</f>
        <v>0</v>
      </c>
      <c r="X246" s="20"/>
      <c r="Y246" s="23">
        <f>Costeo!$X563*Costeo!$P563</f>
        <v>0</v>
      </c>
      <c r="Z246" s="23" t="str">
        <f>+LEFT(Costeo!$H563,250)</f>
        <v>Adquisición de insumos informáticos y accesorios para mejora y actualización de las áreas administrativas, Ceremas y laboratorios de los recintos y Rectoria</v>
      </c>
    </row>
    <row r="247" spans="1:26" ht="14.25" customHeight="1" x14ac:dyDescent="0.2">
      <c r="A247" s="19"/>
      <c r="B247" s="20"/>
      <c r="C247" s="20"/>
      <c r="D247" s="21"/>
      <c r="E247" s="21"/>
      <c r="F247" s="21"/>
      <c r="G247" s="21"/>
      <c r="H247" s="22"/>
      <c r="I247" s="22"/>
      <c r="J247" s="22"/>
      <c r="K247" s="20"/>
      <c r="L247" s="22">
        <f>IFERROR(VLOOKUP(Costeo!$J564,'Artículos del catálogo'!$A$2:$F$18302,3,FALSE),"")</f>
        <v>43211507</v>
      </c>
      <c r="M247" s="22" t="str">
        <f>IFERROR(VLOOKUP(Costeo!$J564,'Artículos del catálogo'!$A$2:$F$18302,5,FALSE),"")</f>
        <v>2.6.1.3.01</v>
      </c>
      <c r="N247" s="22"/>
      <c r="O247" s="20"/>
      <c r="P247" s="23"/>
      <c r="Q247" s="23">
        <f>IF(AND(Costeo!$O564&lt;&gt;"",Costeo!$P564&lt;&gt;""),Costeo!$O564*Costeo!$P564,"")</f>
        <v>320000</v>
      </c>
      <c r="R247" s="24"/>
      <c r="S247" s="23">
        <f>Costeo!$R564*Costeo!$P564</f>
        <v>0</v>
      </c>
      <c r="T247" s="20"/>
      <c r="U247" s="23">
        <f>Costeo!$T564*Costeo!$P564</f>
        <v>320000</v>
      </c>
      <c r="V247" s="20"/>
      <c r="W247" s="23">
        <f>Costeo!$V564*Costeo!$P564</f>
        <v>0</v>
      </c>
      <c r="X247" s="20"/>
      <c r="Y247" s="23">
        <f>Costeo!$X564*Costeo!$P564</f>
        <v>0</v>
      </c>
      <c r="Z247" s="23" t="str">
        <f>+LEFT(Costeo!$H564,250)</f>
        <v>Adquisición de insumos informáticos y accesorios para mejora y actualización de las áreas administrativas, Ceremas y laboratorios de los recintos y Rectoria</v>
      </c>
    </row>
    <row r="248" spans="1:26" ht="14.25" customHeight="1" x14ac:dyDescent="0.2">
      <c r="A248" s="19"/>
      <c r="B248" s="20"/>
      <c r="C248" s="20"/>
      <c r="D248" s="21"/>
      <c r="E248" s="21"/>
      <c r="F248" s="21"/>
      <c r="G248" s="21"/>
      <c r="H248" s="22"/>
      <c r="I248" s="22"/>
      <c r="J248" s="22"/>
      <c r="K248" s="20"/>
      <c r="L248" s="22" t="str">
        <f>IFERROR(VLOOKUP(Costeo!$J565,'Artículos del catálogo'!$A$2:$F$18302,3,FALSE),"")</f>
        <v/>
      </c>
      <c r="M248" s="22" t="str">
        <f>IFERROR(VLOOKUP(Costeo!$J565,'Artículos del catálogo'!$A$2:$F$18302,5,FALSE),"")</f>
        <v/>
      </c>
      <c r="N248" s="22"/>
      <c r="O248" s="20"/>
      <c r="P248" s="23"/>
      <c r="Q248" s="23">
        <f>IF(AND(Costeo!$O565&lt;&gt;"",Costeo!$P565&lt;&gt;""),Costeo!$O565*Costeo!$P565,"")</f>
        <v>1000000</v>
      </c>
      <c r="R248" s="24"/>
      <c r="S248" s="23">
        <f>Costeo!$R565*Costeo!$P565</f>
        <v>0</v>
      </c>
      <c r="T248" s="20"/>
      <c r="U248" s="23">
        <f>Costeo!$T565*Costeo!$P565</f>
        <v>0</v>
      </c>
      <c r="V248" s="20"/>
      <c r="W248" s="23">
        <f>Costeo!$V565*Costeo!$P565</f>
        <v>0</v>
      </c>
      <c r="X248" s="20"/>
      <c r="Y248" s="23">
        <f>Costeo!$X565*Costeo!$P565</f>
        <v>0</v>
      </c>
      <c r="Z248" s="23" t="str">
        <f>+LEFT(Costeo!$H565,250)</f>
        <v>Adquisición activos fijos UM</v>
      </c>
    </row>
    <row r="249" spans="1:26" ht="14.25" customHeight="1" x14ac:dyDescent="0.2">
      <c r="A249" s="19"/>
      <c r="B249" s="20"/>
      <c r="C249" s="20"/>
      <c r="D249" s="21"/>
      <c r="E249" s="21"/>
      <c r="F249" s="21"/>
      <c r="G249" s="21"/>
      <c r="H249" s="22"/>
      <c r="I249" s="22"/>
      <c r="J249" s="22"/>
      <c r="K249" s="20"/>
      <c r="L249" s="22" t="str">
        <f>IFERROR(VLOOKUP(Costeo!$J566,'Artículos del catálogo'!$A$2:$F$18302,3,FALSE),"")</f>
        <v/>
      </c>
      <c r="M249" s="22" t="str">
        <f>IFERROR(VLOOKUP(Costeo!$J566,'Artículos del catálogo'!$A$2:$F$18302,5,FALSE),"")</f>
        <v/>
      </c>
      <c r="N249" s="22"/>
      <c r="O249" s="20"/>
      <c r="P249" s="23"/>
      <c r="Q249" s="23">
        <f>IF(AND(Costeo!$O566&lt;&gt;"",Costeo!$P566&lt;&gt;""),Costeo!$O566*Costeo!$P566,"")</f>
        <v>1000000</v>
      </c>
      <c r="R249" s="24"/>
      <c r="S249" s="23">
        <f>Costeo!$R566*Costeo!$P566</f>
        <v>0</v>
      </c>
      <c r="T249" s="20"/>
      <c r="U249" s="23">
        <f>Costeo!$T566*Costeo!$P566</f>
        <v>0</v>
      </c>
      <c r="V249" s="20"/>
      <c r="W249" s="23">
        <f>Costeo!$V566*Costeo!$P566</f>
        <v>0</v>
      </c>
      <c r="X249" s="20"/>
      <c r="Y249" s="23">
        <f>Costeo!$X566*Costeo!$P566</f>
        <v>0</v>
      </c>
      <c r="Z249" s="23" t="str">
        <f>+LEFT(Costeo!$H566,250)</f>
        <v>Adquisición activos fijos EPH</v>
      </c>
    </row>
    <row r="250" spans="1:26" ht="14.25" customHeight="1" x14ac:dyDescent="0.2">
      <c r="A250" s="19"/>
      <c r="B250" s="20"/>
      <c r="C250" s="20"/>
      <c r="D250" s="21"/>
      <c r="E250" s="21"/>
      <c r="F250" s="21"/>
      <c r="G250" s="21"/>
      <c r="H250" s="22"/>
      <c r="I250" s="22"/>
      <c r="J250" s="22"/>
      <c r="K250" s="20"/>
      <c r="L250" s="22" t="str">
        <f>IFERROR(VLOOKUP(Costeo!$J567,'Artículos del catálogo'!$A$2:$F$18302,3,FALSE),"")</f>
        <v/>
      </c>
      <c r="M250" s="22" t="str">
        <f>IFERROR(VLOOKUP(Costeo!$J567,'Artículos del catálogo'!$A$2:$F$18302,5,FALSE),"")</f>
        <v/>
      </c>
      <c r="N250" s="22"/>
      <c r="O250" s="20"/>
      <c r="P250" s="23"/>
      <c r="Q250" s="23">
        <f>IF(AND(Costeo!$O567&lt;&gt;"",Costeo!$P567&lt;&gt;""),Costeo!$O567*Costeo!$P567,"")</f>
        <v>1000000</v>
      </c>
      <c r="R250" s="24"/>
      <c r="S250" s="23">
        <f>Costeo!$R567*Costeo!$P567</f>
        <v>0</v>
      </c>
      <c r="T250" s="20"/>
      <c r="U250" s="23">
        <f>Costeo!$T567*Costeo!$P567</f>
        <v>0</v>
      </c>
      <c r="V250" s="20"/>
      <c r="W250" s="23">
        <f>Costeo!$V567*Costeo!$P567</f>
        <v>0</v>
      </c>
      <c r="X250" s="20"/>
      <c r="Y250" s="23">
        <f>Costeo!$X567*Costeo!$P567</f>
        <v>0</v>
      </c>
      <c r="Z250" s="23" t="str">
        <f>+LEFT(Costeo!$H567,250)</f>
        <v>Adquisición activos fijos FEM</v>
      </c>
    </row>
    <row r="251" spans="1:26" ht="14.25" customHeight="1" x14ac:dyDescent="0.2">
      <c r="A251" s="19"/>
      <c r="B251" s="20"/>
      <c r="C251" s="20"/>
      <c r="D251" s="21"/>
      <c r="E251" s="21"/>
      <c r="F251" s="21"/>
      <c r="G251" s="21"/>
      <c r="H251" s="22"/>
      <c r="I251" s="22"/>
      <c r="J251" s="22"/>
      <c r="K251" s="20"/>
      <c r="L251" s="22" t="str">
        <f>IFERROR(VLOOKUP(Costeo!$J568,'Artículos del catálogo'!$A$2:$F$18302,3,FALSE),"")</f>
        <v/>
      </c>
      <c r="M251" s="22" t="str">
        <f>IFERROR(VLOOKUP(Costeo!$J568,'Artículos del catálogo'!$A$2:$F$18302,5,FALSE),"")</f>
        <v/>
      </c>
      <c r="N251" s="22"/>
      <c r="O251" s="20"/>
      <c r="P251" s="23"/>
      <c r="Q251" s="23">
        <f>IF(AND(Costeo!$O568&lt;&gt;"",Costeo!$P568&lt;&gt;""),Costeo!$O568*Costeo!$P568,"")</f>
        <v>1000000</v>
      </c>
      <c r="R251" s="24"/>
      <c r="S251" s="23">
        <f>Costeo!$R568*Costeo!$P568</f>
        <v>0</v>
      </c>
      <c r="T251" s="20"/>
      <c r="U251" s="23">
        <f>Costeo!$T568*Costeo!$P568</f>
        <v>0</v>
      </c>
      <c r="V251" s="20"/>
      <c r="W251" s="23">
        <f>Costeo!$V568*Costeo!$P568</f>
        <v>0</v>
      </c>
      <c r="X251" s="20"/>
      <c r="Y251" s="23">
        <f>Costeo!$X568*Costeo!$P568</f>
        <v>0</v>
      </c>
      <c r="Z251" s="23" t="str">
        <f>+LEFT(Costeo!$H568,250)</f>
        <v>Adquisición activos fijos JVM</v>
      </c>
    </row>
    <row r="252" spans="1:26" ht="14.25" customHeight="1" x14ac:dyDescent="0.2">
      <c r="A252" s="19"/>
      <c r="B252" s="20"/>
      <c r="C252" s="20"/>
      <c r="D252" s="21"/>
      <c r="E252" s="21"/>
      <c r="F252" s="21"/>
      <c r="G252" s="21"/>
      <c r="H252" s="22"/>
      <c r="I252" s="22"/>
      <c r="J252" s="22"/>
      <c r="K252" s="20"/>
      <c r="L252" s="22" t="str">
        <f>IFERROR(VLOOKUP(Costeo!$J569,'Artículos del catálogo'!$A$2:$F$18302,3,FALSE),"")</f>
        <v/>
      </c>
      <c r="M252" s="22" t="str">
        <f>IFERROR(VLOOKUP(Costeo!$J569,'Artículos del catálogo'!$A$2:$F$18302,5,FALSE),"")</f>
        <v/>
      </c>
      <c r="N252" s="22"/>
      <c r="O252" s="20"/>
      <c r="P252" s="23"/>
      <c r="Q252" s="23">
        <f>IF(AND(Costeo!$O569&lt;&gt;"",Costeo!$P569&lt;&gt;""),Costeo!$O569*Costeo!$P569,"")</f>
        <v>70200</v>
      </c>
      <c r="R252" s="24"/>
      <c r="S252" s="23">
        <f>Costeo!$R569*Costeo!$P569</f>
        <v>70200</v>
      </c>
      <c r="T252" s="20"/>
      <c r="U252" s="23">
        <f>Costeo!$T569*Costeo!$P569</f>
        <v>0</v>
      </c>
      <c r="V252" s="20"/>
      <c r="W252" s="23">
        <f>Costeo!$V569*Costeo!$P569</f>
        <v>0</v>
      </c>
      <c r="X252" s="20"/>
      <c r="Y252" s="23">
        <f>Costeo!$X569*Costeo!$P569</f>
        <v>0</v>
      </c>
      <c r="Z252" s="23" t="str">
        <f>+LEFT(Costeo!$H569,250)</f>
        <v>Gestionar la compra de seis (6) ChromaKey (fondo para grabar videos) para cada uno de los rencitos.</v>
      </c>
    </row>
    <row r="253" spans="1:26" ht="14.25" customHeight="1" x14ac:dyDescent="0.2">
      <c r="A253" s="19"/>
      <c r="B253" s="20"/>
      <c r="C253" s="20"/>
      <c r="D253" s="21"/>
      <c r="E253" s="21"/>
      <c r="F253" s="21"/>
      <c r="G253" s="21"/>
      <c r="H253" s="22"/>
      <c r="I253" s="22"/>
      <c r="J253" s="22"/>
      <c r="K253" s="20"/>
      <c r="L253" s="22" t="str">
        <f>IFERROR(VLOOKUP(Costeo!$J570,'Artículos del catálogo'!$A$2:$F$18302,3,FALSE),"")</f>
        <v/>
      </c>
      <c r="M253" s="22" t="str">
        <f>IFERROR(VLOOKUP(Costeo!$J570,'Artículos del catálogo'!$A$2:$F$18302,5,FALSE),"")</f>
        <v/>
      </c>
      <c r="N253" s="22"/>
      <c r="O253" s="20"/>
      <c r="P253" s="23"/>
      <c r="Q253" s="23">
        <f>IF(AND(Costeo!$O570&lt;&gt;"",Costeo!$P570&lt;&gt;""),Costeo!$O570*Costeo!$P570,"")</f>
        <v>1000000</v>
      </c>
      <c r="R253" s="24"/>
      <c r="S253" s="23">
        <f>Costeo!$R570*Costeo!$P570</f>
        <v>0</v>
      </c>
      <c r="T253" s="20"/>
      <c r="U253" s="23">
        <f>Costeo!$T570*Costeo!$P570</f>
        <v>0</v>
      </c>
      <c r="V253" s="20"/>
      <c r="W253" s="23">
        <f>Costeo!$V570*Costeo!$P570</f>
        <v>0</v>
      </c>
      <c r="X253" s="20"/>
      <c r="Y253" s="23">
        <f>Costeo!$X570*Costeo!$P570</f>
        <v>0</v>
      </c>
      <c r="Z253" s="23" t="str">
        <f>+LEFT(Costeo!$H570,250)</f>
        <v>Adquisición activos fijos LNNM</v>
      </c>
    </row>
    <row r="254" spans="1:26" ht="14.25" customHeight="1" x14ac:dyDescent="0.2">
      <c r="A254" s="19"/>
      <c r="B254" s="20"/>
      <c r="C254" s="20"/>
      <c r="D254" s="21"/>
      <c r="E254" s="21"/>
      <c r="F254" s="21"/>
      <c r="G254" s="21"/>
      <c r="H254" s="22"/>
      <c r="I254" s="22"/>
      <c r="J254" s="22"/>
      <c r="K254" s="20"/>
      <c r="L254" s="22" t="str">
        <f>IFERROR(VLOOKUP(Costeo!$J571,'Artículos del catálogo'!$A$2:$F$18302,3,FALSE),"")</f>
        <v/>
      </c>
      <c r="M254" s="22" t="str">
        <f>IFERROR(VLOOKUP(Costeo!$J571,'Artículos del catálogo'!$A$2:$F$18302,5,FALSE),"")</f>
        <v/>
      </c>
      <c r="N254" s="22"/>
      <c r="O254" s="20"/>
      <c r="P254" s="23"/>
      <c r="Q254" s="23">
        <f>IF(AND(Costeo!$O571&lt;&gt;"",Costeo!$P571&lt;&gt;""),Costeo!$O571*Costeo!$P571,"")</f>
        <v>280000</v>
      </c>
      <c r="R254" s="24"/>
      <c r="S254" s="23">
        <f>Costeo!$R571*Costeo!$P571</f>
        <v>0</v>
      </c>
      <c r="T254" s="20"/>
      <c r="U254" s="23">
        <f>Costeo!$T571*Costeo!$P571</f>
        <v>280000</v>
      </c>
      <c r="V254" s="20"/>
      <c r="W254" s="23">
        <f>Costeo!$V571*Costeo!$P571</f>
        <v>0</v>
      </c>
      <c r="X254" s="20"/>
      <c r="Y254" s="23">
        <f>Costeo!$X571*Costeo!$P571</f>
        <v>0</v>
      </c>
      <c r="Z254" s="23" t="str">
        <f>+LEFT(Costeo!$H571,250)</f>
        <v xml:space="preserve">Impresión del compendio de docuementos normativos aplicables en la Gestión del Profesorado. </v>
      </c>
    </row>
    <row r="255" spans="1:26" ht="14.25" customHeight="1" x14ac:dyDescent="0.2">
      <c r="A255" s="19"/>
      <c r="B255" s="20"/>
      <c r="C255" s="20"/>
      <c r="D255" s="21"/>
      <c r="E255" s="21"/>
      <c r="F255" s="21"/>
      <c r="G255" s="21"/>
      <c r="H255" s="22"/>
      <c r="I255" s="22"/>
      <c r="J255" s="22"/>
      <c r="K255" s="20"/>
      <c r="L255" s="22">
        <f>IFERROR(VLOOKUP(Costeo!$J572,'Artículos del catálogo'!$A$2:$F$18302,3,FALSE),"")</f>
        <v>82121503</v>
      </c>
      <c r="M255" s="22" t="str">
        <f>IFERROR(VLOOKUP(Costeo!$J572,'Artículos del catálogo'!$A$2:$F$18302,5,FALSE),"")</f>
        <v>2.2.2.2.01</v>
      </c>
      <c r="N255" s="22"/>
      <c r="O255" s="20"/>
      <c r="P255" s="23"/>
      <c r="Q255" s="23">
        <f>IF(AND(Costeo!$O572&lt;&gt;"",Costeo!$P572&lt;&gt;""),Costeo!$O572*Costeo!$P572,"")</f>
        <v>54000</v>
      </c>
      <c r="R255" s="24"/>
      <c r="S255" s="23">
        <f>Costeo!$R572*Costeo!$P572</f>
        <v>54000</v>
      </c>
      <c r="T255" s="20"/>
      <c r="U255" s="23">
        <f>Costeo!$T572*Costeo!$P572</f>
        <v>0</v>
      </c>
      <c r="V255" s="20"/>
      <c r="W255" s="23">
        <f>Costeo!$V572*Costeo!$P572</f>
        <v>0</v>
      </c>
      <c r="X255" s="20"/>
      <c r="Y255" s="23">
        <f>Costeo!$X572*Costeo!$P572</f>
        <v>0</v>
      </c>
      <c r="Z255" s="23" t="str">
        <f>+LEFT(Costeo!$H572,250)</f>
        <v>Gestionar la impresión de los certificados de participación</v>
      </c>
    </row>
    <row r="256" spans="1:26" ht="14.25" customHeight="1" x14ac:dyDescent="0.2">
      <c r="A256" s="19"/>
      <c r="B256" s="20"/>
      <c r="C256" s="20"/>
      <c r="D256" s="21"/>
      <c r="E256" s="21"/>
      <c r="F256" s="21"/>
      <c r="G256" s="21"/>
      <c r="H256" s="22"/>
      <c r="I256" s="22"/>
      <c r="J256" s="22"/>
      <c r="K256" s="20"/>
      <c r="L256" s="22">
        <f>IFERROR(VLOOKUP(Costeo!$J573,'Artículos del catálogo'!$A$2:$F$18302,3,FALSE),"")</f>
        <v>82121503</v>
      </c>
      <c r="M256" s="22" t="str">
        <f>IFERROR(VLOOKUP(Costeo!$J573,'Artículos del catálogo'!$A$2:$F$18302,5,FALSE),"")</f>
        <v>2.2.2.2.01</v>
      </c>
      <c r="N256" s="22"/>
      <c r="O256" s="20"/>
      <c r="P256" s="23"/>
      <c r="Q256" s="23">
        <f>IF(AND(Costeo!$O573&lt;&gt;"",Costeo!$P573&lt;&gt;""),Costeo!$O573*Costeo!$P573,"")</f>
        <v>54000</v>
      </c>
      <c r="R256" s="24"/>
      <c r="S256" s="23">
        <f>Costeo!$R573*Costeo!$P573</f>
        <v>0</v>
      </c>
      <c r="T256" s="20"/>
      <c r="U256" s="23">
        <f>Costeo!$T573*Costeo!$P573</f>
        <v>12000</v>
      </c>
      <c r="V256" s="20"/>
      <c r="W256" s="23">
        <f>Costeo!$V573*Costeo!$P573</f>
        <v>42000</v>
      </c>
      <c r="X256" s="20"/>
      <c r="Y256" s="23">
        <f>Costeo!$X573*Costeo!$P573</f>
        <v>0</v>
      </c>
      <c r="Z256" s="23" t="str">
        <f>+LEFT(Costeo!$H573,250)</f>
        <v>Gestionar la impresión de los certificados de participación</v>
      </c>
    </row>
    <row r="257" spans="1:26" ht="14.25" customHeight="1" x14ac:dyDescent="0.2">
      <c r="A257" s="19"/>
      <c r="B257" s="20"/>
      <c r="C257" s="20"/>
      <c r="D257" s="21"/>
      <c r="E257" s="21"/>
      <c r="F257" s="21"/>
      <c r="G257" s="21"/>
      <c r="H257" s="22"/>
      <c r="I257" s="22"/>
      <c r="J257" s="22"/>
      <c r="K257" s="20"/>
      <c r="L257" s="22">
        <f>IFERROR(VLOOKUP(Costeo!$J574,'Artículos del catálogo'!$A$2:$F$18302,3,FALSE),"")</f>
        <v>82121903</v>
      </c>
      <c r="M257" s="22" t="str">
        <f>IFERROR(VLOOKUP(Costeo!$J574,'Artículos del catálogo'!$A$2:$F$18302,5,FALSE),"")</f>
        <v>2.2.2.2.01</v>
      </c>
      <c r="N257" s="22"/>
      <c r="O257" s="20"/>
      <c r="P257" s="23"/>
      <c r="Q257" s="23">
        <f>IF(AND(Costeo!$O574&lt;&gt;"",Costeo!$P574&lt;&gt;""),Costeo!$O574*Costeo!$P574,"")</f>
        <v>273000</v>
      </c>
      <c r="R257" s="24"/>
      <c r="S257" s="23">
        <f>Costeo!$R574*Costeo!$P574</f>
        <v>0</v>
      </c>
      <c r="T257" s="20"/>
      <c r="U257" s="23">
        <f>Costeo!$T574*Costeo!$P574</f>
        <v>273000</v>
      </c>
      <c r="V257" s="20"/>
      <c r="W257" s="23">
        <f>Costeo!$V574*Costeo!$P574</f>
        <v>0</v>
      </c>
      <c r="X257" s="20"/>
      <c r="Y257" s="23">
        <f>Costeo!$X574*Costeo!$P574</f>
        <v>0</v>
      </c>
      <c r="Z257" s="23" t="str">
        <f>+LEFT(Costeo!$H574,250)</f>
        <v>Continuar  procesamiento 5000 ítems pertenecientes al sistema integrado de bibliotecas(correspondientes a las bibliotecas FEM, UM, EPH, EMH y JVM y LNNM)</v>
      </c>
    </row>
    <row r="258" spans="1:26" ht="14.25" customHeight="1" x14ac:dyDescent="0.2">
      <c r="A258" s="19"/>
      <c r="B258" s="20"/>
      <c r="C258" s="20"/>
      <c r="D258" s="21"/>
      <c r="E258" s="21"/>
      <c r="F258" s="21"/>
      <c r="G258" s="21"/>
      <c r="H258" s="22"/>
      <c r="I258" s="22"/>
      <c r="J258" s="22"/>
      <c r="K258" s="20"/>
      <c r="L258" s="22" t="str">
        <f>IFERROR(VLOOKUP(Costeo!$J575,'Artículos del catálogo'!$A$2:$F$18302,3,FALSE),"")</f>
        <v/>
      </c>
      <c r="M258" s="22" t="str">
        <f>IFERROR(VLOOKUP(Costeo!$J575,'Artículos del catálogo'!$A$2:$F$18302,5,FALSE),"")</f>
        <v/>
      </c>
      <c r="N258" s="22"/>
      <c r="O258" s="20"/>
      <c r="P258" s="23"/>
      <c r="Q258" s="23">
        <f>IF(AND(Costeo!$O575&lt;&gt;"",Costeo!$P575&lt;&gt;""),Costeo!$O575*Costeo!$P575,"")</f>
        <v>7560000</v>
      </c>
      <c r="R258" s="24"/>
      <c r="S258" s="23">
        <f>Costeo!$R575*Costeo!$P575</f>
        <v>0</v>
      </c>
      <c r="T258" s="20"/>
      <c r="U258" s="23">
        <f>Costeo!$T575*Costeo!$P575</f>
        <v>0</v>
      </c>
      <c r="V258" s="20"/>
      <c r="W258" s="23">
        <f>Costeo!$V575*Costeo!$P575</f>
        <v>7560000</v>
      </c>
      <c r="X258" s="20"/>
      <c r="Y258" s="23">
        <f>Costeo!$X575*Costeo!$P575</f>
        <v>0</v>
      </c>
      <c r="Z258" s="23" t="str">
        <f>+LEFT(Costeo!$H575,250)</f>
        <v>Celebración del día del maestro. Evento que incluye reconocimientos de docentes destacados en diferentes categorías a determinar por el Comité de Carrera Profesoral (la premiación incluye los bonos y estancias</v>
      </c>
    </row>
    <row r="259" spans="1:26" ht="14.25" customHeight="1" x14ac:dyDescent="0.2">
      <c r="A259" s="19"/>
      <c r="B259" s="20"/>
      <c r="C259" s="20"/>
      <c r="D259" s="21"/>
      <c r="E259" s="21"/>
      <c r="F259" s="21"/>
      <c r="G259" s="21"/>
      <c r="H259" s="22"/>
      <c r="I259" s="22"/>
      <c r="J259" s="22"/>
      <c r="K259" s="20"/>
      <c r="L259" s="22" t="str">
        <f>IFERROR(VLOOKUP(Costeo!$J576,'Artículos del catálogo'!$A$2:$F$18302,3,FALSE),"")</f>
        <v/>
      </c>
      <c r="M259" s="22" t="str">
        <f>IFERROR(VLOOKUP(Costeo!$J576,'Artículos del catálogo'!$A$2:$F$18302,5,FALSE),"")</f>
        <v/>
      </c>
      <c r="N259" s="22"/>
      <c r="O259" s="20"/>
      <c r="P259" s="23"/>
      <c r="Q259" s="23">
        <f>IF(AND(Costeo!$O576&lt;&gt;"",Costeo!$P576&lt;&gt;""),Costeo!$O576*Costeo!$P576,"")</f>
        <v>1868460</v>
      </c>
      <c r="R259" s="24"/>
      <c r="S259" s="23">
        <f>Costeo!$R576*Costeo!$P576</f>
        <v>0</v>
      </c>
      <c r="T259" s="20"/>
      <c r="U259" s="23">
        <f>Costeo!$T576*Costeo!$P576</f>
        <v>934230</v>
      </c>
      <c r="V259" s="20"/>
      <c r="W259" s="23">
        <f>Costeo!$V576*Costeo!$P576</f>
        <v>934230</v>
      </c>
      <c r="X259" s="20"/>
      <c r="Y259" s="23">
        <f>Costeo!$X576*Costeo!$P576</f>
        <v>0</v>
      </c>
      <c r="Z259" s="23" t="str">
        <f>+LEFT(Costeo!$H576,250)</f>
        <v>Contratación de Institución Formadora</v>
      </c>
    </row>
    <row r="260" spans="1:26" ht="14.25" customHeight="1" x14ac:dyDescent="0.2">
      <c r="A260" s="19"/>
      <c r="B260" s="20"/>
      <c r="C260" s="20"/>
      <c r="D260" s="21"/>
      <c r="E260" s="21"/>
      <c r="F260" s="21"/>
      <c r="G260" s="21"/>
      <c r="H260" s="22"/>
      <c r="I260" s="22"/>
      <c r="J260" s="22"/>
      <c r="K260" s="20"/>
      <c r="L260" s="22" t="str">
        <f>IFERROR(VLOOKUP(Costeo!$J577,'Artículos del catálogo'!$A$2:$F$18302,3,FALSE),"")</f>
        <v/>
      </c>
      <c r="M260" s="22" t="str">
        <f>IFERROR(VLOOKUP(Costeo!$J577,'Artículos del catálogo'!$A$2:$F$18302,5,FALSE),"")</f>
        <v/>
      </c>
      <c r="N260" s="22"/>
      <c r="O260" s="20"/>
      <c r="P260" s="23"/>
      <c r="Q260" s="23">
        <f>IF(AND(Costeo!$O577&lt;&gt;"",Costeo!$P577&lt;&gt;""),Costeo!$O577*Costeo!$P577,"")</f>
        <v>1000000</v>
      </c>
      <c r="R260" s="24"/>
      <c r="S260" s="23">
        <f>Costeo!$R577*Costeo!$P577</f>
        <v>0</v>
      </c>
      <c r="T260" s="20"/>
      <c r="U260" s="23">
        <f>Costeo!$T577*Costeo!$P577</f>
        <v>0</v>
      </c>
      <c r="V260" s="20"/>
      <c r="W260" s="23">
        <f>Costeo!$V577*Costeo!$P577</f>
        <v>0</v>
      </c>
      <c r="X260" s="20"/>
      <c r="Y260" s="23">
        <f>Costeo!$X577*Costeo!$P577</f>
        <v>0</v>
      </c>
      <c r="Z260" s="23" t="str">
        <f>+LEFT(Costeo!$H577,250)</f>
        <v>Adquisición activos fijos UM</v>
      </c>
    </row>
    <row r="261" spans="1:26" ht="14.25" customHeight="1" x14ac:dyDescent="0.2">
      <c r="A261" s="19"/>
      <c r="B261" s="20"/>
      <c r="C261" s="20"/>
      <c r="D261" s="21"/>
      <c r="E261" s="21"/>
      <c r="F261" s="21"/>
      <c r="G261" s="21"/>
      <c r="H261" s="22"/>
      <c r="I261" s="22"/>
      <c r="J261" s="22"/>
      <c r="K261" s="20"/>
      <c r="L261" s="22" t="str">
        <f>IFERROR(VLOOKUP(Costeo!$J578,'Artículos del catálogo'!$A$2:$F$18302,3,FALSE),"")</f>
        <v/>
      </c>
      <c r="M261" s="22" t="str">
        <f>IFERROR(VLOOKUP(Costeo!$J578,'Artículos del catálogo'!$A$2:$F$18302,5,FALSE),"")</f>
        <v/>
      </c>
      <c r="N261" s="22"/>
      <c r="O261" s="20"/>
      <c r="P261" s="23"/>
      <c r="Q261" s="23">
        <f>IF(AND(Costeo!$O578&lt;&gt;"",Costeo!$P578&lt;&gt;""),Costeo!$O578*Costeo!$P578,"")</f>
        <v>1400000</v>
      </c>
      <c r="R261" s="24"/>
      <c r="S261" s="23">
        <f>Costeo!$R578*Costeo!$P578</f>
        <v>700000</v>
      </c>
      <c r="T261" s="20"/>
      <c r="U261" s="23">
        <f>Costeo!$T578*Costeo!$P578</f>
        <v>0</v>
      </c>
      <c r="V261" s="20"/>
      <c r="W261" s="23">
        <f>Costeo!$V578*Costeo!$P578</f>
        <v>700000</v>
      </c>
      <c r="X261" s="20"/>
      <c r="Y261" s="23">
        <f>Costeo!$X578*Costeo!$P578</f>
        <v>0</v>
      </c>
      <c r="Z261" s="23" t="str">
        <f>+LEFT(Costeo!$H578,250)</f>
        <v>Implementar el plan de mantenimiento</v>
      </c>
    </row>
    <row r="262" spans="1:26" ht="14.25" customHeight="1" x14ac:dyDescent="0.2">
      <c r="A262" s="19"/>
      <c r="B262" s="20"/>
      <c r="C262" s="20"/>
      <c r="D262" s="21"/>
      <c r="E262" s="21"/>
      <c r="F262" s="21"/>
      <c r="G262" s="21"/>
      <c r="H262" s="22"/>
      <c r="I262" s="22"/>
      <c r="J262" s="22"/>
      <c r="K262" s="20"/>
      <c r="L262" s="22">
        <f>IFERROR(VLOOKUP(Costeo!$J579,'Artículos del catálogo'!$A$2:$F$18302,3,FALSE),"")</f>
        <v>43211507</v>
      </c>
      <c r="M262" s="22" t="str">
        <f>IFERROR(VLOOKUP(Costeo!$J579,'Artículos del catálogo'!$A$2:$F$18302,5,FALSE),"")</f>
        <v>2.6.1.3.01</v>
      </c>
      <c r="N262" s="22"/>
      <c r="O262" s="20"/>
      <c r="P262" s="23"/>
      <c r="Q262" s="23">
        <f>IF(AND(Costeo!$O579&lt;&gt;"",Costeo!$P579&lt;&gt;""),Costeo!$O579*Costeo!$P579,"")</f>
        <v>11000</v>
      </c>
      <c r="R262" s="24"/>
      <c r="S262" s="23">
        <f>Costeo!$R579*Costeo!$P579</f>
        <v>0</v>
      </c>
      <c r="T262" s="20"/>
      <c r="U262" s="23">
        <f>Costeo!$T579*Costeo!$P579</f>
        <v>11000</v>
      </c>
      <c r="V262" s="20"/>
      <c r="W262" s="23">
        <f>Costeo!$V579*Costeo!$P579</f>
        <v>0</v>
      </c>
      <c r="X262" s="20"/>
      <c r="Y262" s="23">
        <f>Costeo!$X579*Costeo!$P579</f>
        <v>0</v>
      </c>
      <c r="Z262" s="23" t="str">
        <f>+LEFT(Costeo!$H579,250)</f>
        <v>Adquisición de insumos informáticos y accesorios para mejora y actualización de las áreas administrativas, Ceremas y laboratorios de los recintos y Rectoria</v>
      </c>
    </row>
    <row r="263" spans="1:26" ht="14.25" customHeight="1" x14ac:dyDescent="0.2">
      <c r="A263" s="19"/>
      <c r="B263" s="20"/>
      <c r="C263" s="20"/>
      <c r="D263" s="21"/>
      <c r="E263" s="21"/>
      <c r="F263" s="21"/>
      <c r="G263" s="21"/>
      <c r="H263" s="22"/>
      <c r="I263" s="22"/>
      <c r="J263" s="22"/>
      <c r="K263" s="20"/>
      <c r="L263" s="22">
        <f>IFERROR(VLOOKUP(Costeo!$J580,'Artículos del catálogo'!$A$2:$F$18302,3,FALSE),"")</f>
        <v>43211507</v>
      </c>
      <c r="M263" s="22" t="str">
        <f>IFERROR(VLOOKUP(Costeo!$J580,'Artículos del catálogo'!$A$2:$F$18302,5,FALSE),"")</f>
        <v>2.6.1.3.01</v>
      </c>
      <c r="N263" s="22"/>
      <c r="O263" s="20"/>
      <c r="P263" s="23"/>
      <c r="Q263" s="23">
        <f>IF(AND(Costeo!$O580&lt;&gt;"",Costeo!$P580&lt;&gt;""),Costeo!$O580*Costeo!$P580,"")</f>
        <v>180000</v>
      </c>
      <c r="R263" s="24"/>
      <c r="S263" s="23">
        <f>Costeo!$R580*Costeo!$P580</f>
        <v>0</v>
      </c>
      <c r="T263" s="20"/>
      <c r="U263" s="23">
        <f>Costeo!$T580*Costeo!$P580</f>
        <v>180000</v>
      </c>
      <c r="V263" s="20"/>
      <c r="W263" s="23">
        <f>Costeo!$V580*Costeo!$P580</f>
        <v>0</v>
      </c>
      <c r="X263" s="20"/>
      <c r="Y263" s="23">
        <f>Costeo!$X580*Costeo!$P580</f>
        <v>0</v>
      </c>
      <c r="Z263" s="23" t="str">
        <f>+LEFT(Costeo!$H580,250)</f>
        <v>Adquisición de insumos informáticos y accesorios para mejora y actualización de las áreas administrativas, Ceremas y laboratorios de los recintos y Rectoria</v>
      </c>
    </row>
    <row r="264" spans="1:26" ht="14.25" customHeight="1" x14ac:dyDescent="0.2">
      <c r="A264" s="19"/>
      <c r="B264" s="20"/>
      <c r="C264" s="20"/>
      <c r="D264" s="21"/>
      <c r="E264" s="21"/>
      <c r="F264" s="21"/>
      <c r="G264" s="21"/>
      <c r="H264" s="22"/>
      <c r="I264" s="22"/>
      <c r="J264" s="22"/>
      <c r="K264" s="20"/>
      <c r="L264" s="22">
        <f>IFERROR(VLOOKUP(Costeo!$J581,'Artículos del catálogo'!$A$2:$F$18302,3,FALSE),"")</f>
        <v>43211507</v>
      </c>
      <c r="M264" s="22" t="str">
        <f>IFERROR(VLOOKUP(Costeo!$J581,'Artículos del catálogo'!$A$2:$F$18302,5,FALSE),"")</f>
        <v>2.6.1.3.01</v>
      </c>
      <c r="N264" s="22"/>
      <c r="O264" s="20"/>
      <c r="P264" s="23"/>
      <c r="Q264" s="23">
        <f>IF(AND(Costeo!$O581&lt;&gt;"",Costeo!$P581&lt;&gt;""),Costeo!$O581*Costeo!$P581,"")</f>
        <v>33000</v>
      </c>
      <c r="R264" s="24"/>
      <c r="S264" s="23">
        <f>Costeo!$R581*Costeo!$P581</f>
        <v>0</v>
      </c>
      <c r="T264" s="20"/>
      <c r="U264" s="23">
        <f>Costeo!$T581*Costeo!$P581</f>
        <v>33000</v>
      </c>
      <c r="V264" s="20"/>
      <c r="W264" s="23">
        <f>Costeo!$V581*Costeo!$P581</f>
        <v>0</v>
      </c>
      <c r="X264" s="20"/>
      <c r="Y264" s="23">
        <f>Costeo!$X581*Costeo!$P581</f>
        <v>0</v>
      </c>
      <c r="Z264" s="23" t="str">
        <f>+LEFT(Costeo!$H581,250)</f>
        <v>Adquisición de insumos informáticos y accesorios para mejora y actualización de las áreas administrativas, Ceremas y laboratorios de los recintos y Rectoria</v>
      </c>
    </row>
    <row r="265" spans="1:26" ht="14.25" customHeight="1" x14ac:dyDescent="0.2">
      <c r="A265" s="19"/>
      <c r="B265" s="20"/>
      <c r="C265" s="20"/>
      <c r="D265" s="21"/>
      <c r="E265" s="21"/>
      <c r="F265" s="21"/>
      <c r="G265" s="21"/>
      <c r="H265" s="22"/>
      <c r="I265" s="22"/>
      <c r="J265" s="22"/>
      <c r="K265" s="20"/>
      <c r="L265" s="22">
        <f>IFERROR(VLOOKUP(Costeo!$J582,'Artículos del catálogo'!$A$2:$F$18302,3,FALSE),"")</f>
        <v>43211507</v>
      </c>
      <c r="M265" s="22" t="str">
        <f>IFERROR(VLOOKUP(Costeo!$J582,'Artículos del catálogo'!$A$2:$F$18302,5,FALSE),"")</f>
        <v>2.6.1.3.01</v>
      </c>
      <c r="N265" s="22"/>
      <c r="O265" s="20"/>
      <c r="P265" s="23"/>
      <c r="Q265" s="23">
        <f>IF(AND(Costeo!$O582&lt;&gt;"",Costeo!$P582&lt;&gt;""),Costeo!$O582*Costeo!$P582,"")</f>
        <v>220000</v>
      </c>
      <c r="R265" s="24"/>
      <c r="S265" s="23">
        <f>Costeo!$R582*Costeo!$P582</f>
        <v>0</v>
      </c>
      <c r="T265" s="20"/>
      <c r="U265" s="23">
        <f>Costeo!$T582*Costeo!$P582</f>
        <v>220000</v>
      </c>
      <c r="V265" s="20"/>
      <c r="W265" s="23">
        <f>Costeo!$V582*Costeo!$P582</f>
        <v>0</v>
      </c>
      <c r="X265" s="20"/>
      <c r="Y265" s="23">
        <f>Costeo!$X582*Costeo!$P582</f>
        <v>0</v>
      </c>
      <c r="Z265" s="23" t="str">
        <f>+LEFT(Costeo!$H582,250)</f>
        <v>Adquisición de insumos informáticos y accesorios para mejora y actualización de las áreas administrativas, Ceremas y laboratorios de los recintos y Rectoria</v>
      </c>
    </row>
    <row r="266" spans="1:26" ht="14.25" customHeight="1" x14ac:dyDescent="0.2">
      <c r="A266" s="19"/>
      <c r="B266" s="20"/>
      <c r="C266" s="20"/>
      <c r="D266" s="21"/>
      <c r="E266" s="21"/>
      <c r="F266" s="21"/>
      <c r="G266" s="21"/>
      <c r="H266" s="22"/>
      <c r="I266" s="22"/>
      <c r="J266" s="22"/>
      <c r="K266" s="20"/>
      <c r="L266" s="22" t="str">
        <f>IFERROR(VLOOKUP(Costeo!$J583,'Artículos del catálogo'!$A$2:$F$18302,3,FALSE),"")</f>
        <v/>
      </c>
      <c r="M266" s="22" t="str">
        <f>IFERROR(VLOOKUP(Costeo!$J583,'Artículos del catálogo'!$A$2:$F$18302,5,FALSE),"")</f>
        <v/>
      </c>
      <c r="N266" s="22"/>
      <c r="O266" s="20"/>
      <c r="P266" s="23"/>
      <c r="Q266" s="23">
        <f>IF(AND(Costeo!$O583&lt;&gt;"",Costeo!$P583&lt;&gt;""),Costeo!$O583*Costeo!$P583,"")</f>
        <v>900000</v>
      </c>
      <c r="R266" s="24"/>
      <c r="S266" s="23">
        <f>Costeo!$R583*Costeo!$P583</f>
        <v>0</v>
      </c>
      <c r="T266" s="20"/>
      <c r="U266" s="23">
        <f>Costeo!$T583*Costeo!$P583</f>
        <v>900000</v>
      </c>
      <c r="V266" s="20"/>
      <c r="W266" s="23">
        <f>Costeo!$V583*Costeo!$P583</f>
        <v>0</v>
      </c>
      <c r="X266" s="20"/>
      <c r="Y266" s="23">
        <f>Costeo!$X583*Costeo!$P583</f>
        <v>0</v>
      </c>
      <c r="Z266" s="23" t="str">
        <f>+LEFT(Costeo!$H583,250)</f>
        <v>Implementar el plan de mantenimiento</v>
      </c>
    </row>
    <row r="267" spans="1:26" ht="14.25" customHeight="1" x14ac:dyDescent="0.2">
      <c r="A267" s="19"/>
      <c r="B267" s="20"/>
      <c r="C267" s="20"/>
      <c r="D267" s="21"/>
      <c r="E267" s="21"/>
      <c r="F267" s="21"/>
      <c r="G267" s="21"/>
      <c r="H267" s="22"/>
      <c r="I267" s="22"/>
      <c r="J267" s="22"/>
      <c r="K267" s="20"/>
      <c r="L267" s="22" t="str">
        <f>IFERROR(VLOOKUP(Costeo!$J584,'Artículos del catálogo'!$A$2:$F$18302,3,FALSE),"")</f>
        <v/>
      </c>
      <c r="M267" s="22" t="str">
        <f>IFERROR(VLOOKUP(Costeo!$J584,'Artículos del catálogo'!$A$2:$F$18302,5,FALSE),"")</f>
        <v/>
      </c>
      <c r="N267" s="22"/>
      <c r="O267" s="20"/>
      <c r="P267" s="23"/>
      <c r="Q267" s="23">
        <f>IF(AND(Costeo!$O584&lt;&gt;"",Costeo!$P584&lt;&gt;""),Costeo!$O584*Costeo!$P584,"")</f>
        <v>250000</v>
      </c>
      <c r="R267" s="24"/>
      <c r="S267" s="23">
        <f>Costeo!$R584*Costeo!$P584</f>
        <v>250000</v>
      </c>
      <c r="T267" s="20"/>
      <c r="U267" s="23">
        <f>Costeo!$T584*Costeo!$P584</f>
        <v>0</v>
      </c>
      <c r="V267" s="20"/>
      <c r="W267" s="23">
        <f>Costeo!$V584*Costeo!$P584</f>
        <v>0</v>
      </c>
      <c r="X267" s="20"/>
      <c r="Y267" s="23">
        <f>Costeo!$X584*Costeo!$P584</f>
        <v>0</v>
      </c>
      <c r="Z267" s="23" t="str">
        <f>+LEFT(Costeo!$H584,250)</f>
        <v>Adquisición de un sistema de inventario</v>
      </c>
    </row>
    <row r="268" spans="1:26" ht="14.25" customHeight="1" x14ac:dyDescent="0.2">
      <c r="A268" s="19"/>
      <c r="B268" s="20"/>
      <c r="C268" s="20"/>
      <c r="D268" s="21"/>
      <c r="E268" s="21"/>
      <c r="F268" s="21"/>
      <c r="G268" s="21"/>
      <c r="H268" s="22"/>
      <c r="I268" s="22"/>
      <c r="J268" s="22"/>
      <c r="K268" s="20"/>
      <c r="L268" s="22" t="str">
        <f>IFERROR(VLOOKUP(Costeo!$J585,'Artículos del catálogo'!$A$2:$F$18302,3,FALSE),"")</f>
        <v/>
      </c>
      <c r="M268" s="22" t="str">
        <f>IFERROR(VLOOKUP(Costeo!$J585,'Artículos del catálogo'!$A$2:$F$18302,5,FALSE),"")</f>
        <v/>
      </c>
      <c r="N268" s="22"/>
      <c r="O268" s="20"/>
      <c r="P268" s="23"/>
      <c r="Q268" s="23" t="str">
        <f>IF(AND(Costeo!$O585&lt;&gt;"",Costeo!$P585&lt;&gt;""),Costeo!$O585*Costeo!$P585,"")</f>
        <v/>
      </c>
      <c r="R268" s="24"/>
      <c r="S268" s="23">
        <f>Costeo!$R585*Costeo!$P585</f>
        <v>0</v>
      </c>
      <c r="T268" s="20"/>
      <c r="U268" s="23">
        <f>Costeo!$T585*Costeo!$P585</f>
        <v>0</v>
      </c>
      <c r="V268" s="20"/>
      <c r="W268" s="23">
        <f>Costeo!$V585*Costeo!$P585</f>
        <v>0</v>
      </c>
      <c r="X268" s="20"/>
      <c r="Y268" s="23">
        <f>Costeo!$X585*Costeo!$P585</f>
        <v>0</v>
      </c>
      <c r="Z268" s="23" t="str">
        <f>+LEFT(Costeo!$H585,250)</f>
        <v xml:space="preserve">Adquisición de sistema y/o Software de gestión de activos fijos para sistematización de los procesos de la unidad. </v>
      </c>
    </row>
    <row r="269" spans="1:26" ht="14.25" customHeight="1" x14ac:dyDescent="0.2">
      <c r="A269" s="19"/>
      <c r="B269" s="20"/>
      <c r="C269" s="20"/>
      <c r="D269" s="21"/>
      <c r="E269" s="21"/>
      <c r="F269" s="21"/>
      <c r="G269" s="21"/>
      <c r="H269" s="22"/>
      <c r="I269" s="22"/>
      <c r="J269" s="22"/>
      <c r="K269" s="20"/>
      <c r="L269" s="22" t="str">
        <f>IFERROR(VLOOKUP(Costeo!$J586,'Artículos del catálogo'!$A$2:$F$18302,3,FALSE),"")</f>
        <v/>
      </c>
      <c r="M269" s="22" t="str">
        <f>IFERROR(VLOOKUP(Costeo!$J586,'Artículos del catálogo'!$A$2:$F$18302,5,FALSE),"")</f>
        <v/>
      </c>
      <c r="N269" s="22"/>
      <c r="O269" s="20"/>
      <c r="P269" s="23"/>
      <c r="Q269" s="23">
        <f>IF(AND(Costeo!$O586&lt;&gt;"",Costeo!$P586&lt;&gt;""),Costeo!$O586*Costeo!$P586,"")</f>
        <v>7200000</v>
      </c>
      <c r="R269" s="24"/>
      <c r="S269" s="23">
        <f>Costeo!$R586*Costeo!$P586</f>
        <v>7200000</v>
      </c>
      <c r="T269" s="20"/>
      <c r="U269" s="23">
        <f>Costeo!$T586*Costeo!$P586</f>
        <v>0</v>
      </c>
      <c r="V269" s="20"/>
      <c r="W269" s="23">
        <f>Costeo!$V586*Costeo!$P586</f>
        <v>0</v>
      </c>
      <c r="X269" s="20"/>
      <c r="Y269" s="23">
        <f>Costeo!$X586*Costeo!$P586</f>
        <v>0</v>
      </c>
      <c r="Z269" s="23" t="str">
        <f>+LEFT(Costeo!$H586,250)</f>
        <v>Servicios temporales de construcción</v>
      </c>
    </row>
    <row r="270" spans="1:26" ht="14.25" customHeight="1" x14ac:dyDescent="0.2">
      <c r="A270" s="19"/>
      <c r="B270" s="20"/>
      <c r="C270" s="20"/>
      <c r="D270" s="21"/>
      <c r="E270" s="21"/>
      <c r="F270" s="21"/>
      <c r="G270" s="21"/>
      <c r="H270" s="22"/>
      <c r="I270" s="22"/>
      <c r="J270" s="22"/>
      <c r="K270" s="20"/>
      <c r="L270" s="22" t="str">
        <f>IFERROR(VLOOKUP(Costeo!$J587,'Artículos del catálogo'!$A$2:$F$18302,3,FALSE),"")</f>
        <v/>
      </c>
      <c r="M270" s="22" t="str">
        <f>IFERROR(VLOOKUP(Costeo!$J587,'Artículos del catálogo'!$A$2:$F$18302,5,FALSE),"")</f>
        <v/>
      </c>
      <c r="N270" s="22"/>
      <c r="O270" s="20"/>
      <c r="P270" s="23"/>
      <c r="Q270" s="23">
        <f>IF(AND(Costeo!$O587&lt;&gt;"",Costeo!$P587&lt;&gt;""),Costeo!$O587*Costeo!$P587,"")</f>
        <v>600000</v>
      </c>
      <c r="R270" s="24"/>
      <c r="S270" s="23">
        <f>Costeo!$R587*Costeo!$P587</f>
        <v>0</v>
      </c>
      <c r="T270" s="20"/>
      <c r="U270" s="23">
        <f>Costeo!$T587*Costeo!$P587</f>
        <v>600000</v>
      </c>
      <c r="V270" s="20"/>
      <c r="W270" s="23">
        <f>Costeo!$V587*Costeo!$P587</f>
        <v>0</v>
      </c>
      <c r="X270" s="20"/>
      <c r="Y270" s="23">
        <f>Costeo!$X587*Costeo!$P587</f>
        <v>0</v>
      </c>
      <c r="Z270" s="23" t="str">
        <f>+LEFT(Costeo!$H587,250)</f>
        <v>Servicios temporales de construcción</v>
      </c>
    </row>
    <row r="271" spans="1:26" ht="14.25" customHeight="1" x14ac:dyDescent="0.2">
      <c r="A271" s="19"/>
      <c r="B271" s="20"/>
      <c r="C271" s="20"/>
      <c r="D271" s="21"/>
      <c r="E271" s="21"/>
      <c r="F271" s="21"/>
      <c r="G271" s="21"/>
      <c r="H271" s="22"/>
      <c r="I271" s="22"/>
      <c r="J271" s="22"/>
      <c r="K271" s="20"/>
      <c r="L271" s="22" t="str">
        <f>IFERROR(VLOOKUP(Costeo!$J588,'Artículos del catálogo'!$A$2:$F$18302,3,FALSE),"")</f>
        <v/>
      </c>
      <c r="M271" s="22" t="str">
        <f>IFERROR(VLOOKUP(Costeo!$J588,'Artículos del catálogo'!$A$2:$F$18302,5,FALSE),"")</f>
        <v/>
      </c>
      <c r="N271" s="22"/>
      <c r="O271" s="20"/>
      <c r="P271" s="23"/>
      <c r="Q271" s="23">
        <f>IF(AND(Costeo!$O588&lt;&gt;"",Costeo!$P588&lt;&gt;""),Costeo!$O588*Costeo!$P588,"")</f>
        <v>1200000</v>
      </c>
      <c r="R271" s="24"/>
      <c r="S271" s="23">
        <f>Costeo!$R588*Costeo!$P588</f>
        <v>0</v>
      </c>
      <c r="T271" s="20"/>
      <c r="U271" s="23">
        <f>Costeo!$T588*Costeo!$P588</f>
        <v>0</v>
      </c>
      <c r="V271" s="20"/>
      <c r="W271" s="23">
        <f>Costeo!$V588*Costeo!$P588</f>
        <v>1200000</v>
      </c>
      <c r="X271" s="20"/>
      <c r="Y271" s="23">
        <f>Costeo!$X588*Costeo!$P588</f>
        <v>0</v>
      </c>
      <c r="Z271" s="23" t="str">
        <f>+LEFT(Costeo!$H588,250)</f>
        <v>Servicios temporales de construcción</v>
      </c>
    </row>
    <row r="272" spans="1:26" ht="14.25" customHeight="1" x14ac:dyDescent="0.2">
      <c r="A272" s="19"/>
      <c r="B272" s="20"/>
      <c r="C272" s="20"/>
      <c r="D272" s="21"/>
      <c r="E272" s="21"/>
      <c r="F272" s="21"/>
      <c r="G272" s="21"/>
      <c r="H272" s="22"/>
      <c r="I272" s="22"/>
      <c r="J272" s="22"/>
      <c r="K272" s="20"/>
      <c r="L272" s="22" t="str">
        <f>IFERROR(VLOOKUP(Costeo!$J589,'Artículos del catálogo'!$A$2:$F$18302,3,FALSE),"")</f>
        <v/>
      </c>
      <c r="M272" s="22" t="str">
        <f>IFERROR(VLOOKUP(Costeo!$J589,'Artículos del catálogo'!$A$2:$F$18302,5,FALSE),"")</f>
        <v/>
      </c>
      <c r="N272" s="22"/>
      <c r="O272" s="20"/>
      <c r="P272" s="23"/>
      <c r="Q272" s="23">
        <f>IF(AND(Costeo!$O589&lt;&gt;"",Costeo!$P589&lt;&gt;""),Costeo!$O589*Costeo!$P589,"")</f>
        <v>8000000</v>
      </c>
      <c r="R272" s="24"/>
      <c r="S272" s="23">
        <f>Costeo!$R589*Costeo!$P589</f>
        <v>0</v>
      </c>
      <c r="T272" s="20"/>
      <c r="U272" s="23">
        <f>Costeo!$T589*Costeo!$P589</f>
        <v>8000000</v>
      </c>
      <c r="V272" s="20"/>
      <c r="W272" s="23">
        <f>Costeo!$V589*Costeo!$P589</f>
        <v>0</v>
      </c>
      <c r="X272" s="20"/>
      <c r="Y272" s="23">
        <f>Costeo!$X589*Costeo!$P589</f>
        <v>0</v>
      </c>
      <c r="Z272" s="23" t="str">
        <f>+LEFT(Costeo!$H589,250)</f>
        <v>Servicios temporales de construcción</v>
      </c>
    </row>
    <row r="273" spans="1:26" ht="14.25" customHeight="1" x14ac:dyDescent="0.2">
      <c r="A273" s="19"/>
      <c r="B273" s="20"/>
      <c r="C273" s="20"/>
      <c r="D273" s="21"/>
      <c r="E273" s="21"/>
      <c r="F273" s="21"/>
      <c r="G273" s="21"/>
      <c r="H273" s="22"/>
      <c r="I273" s="22"/>
      <c r="J273" s="22"/>
      <c r="K273" s="20"/>
      <c r="L273" s="22">
        <f>IFERROR(VLOOKUP(Costeo!$J590,'Artículos del catálogo'!$A$2:$F$18302,3,FALSE),"")</f>
        <v>80111501</v>
      </c>
      <c r="M273" s="22" t="str">
        <f>IFERROR(VLOOKUP(Costeo!$J590,'Artículos del catálogo'!$A$2:$F$18302,5,FALSE),"")</f>
        <v>2.2.8.7.04</v>
      </c>
      <c r="N273" s="22"/>
      <c r="O273" s="20"/>
      <c r="P273" s="23"/>
      <c r="Q273" s="23">
        <f>IF(AND(Costeo!$O590&lt;&gt;"",Costeo!$P590&lt;&gt;""),Costeo!$O590*Costeo!$P590,"")</f>
        <v>20000000</v>
      </c>
      <c r="R273" s="24"/>
      <c r="S273" s="23">
        <f>Costeo!$R590*Costeo!$P590</f>
        <v>20000000</v>
      </c>
      <c r="T273" s="20"/>
      <c r="U273" s="23">
        <f>Costeo!$T590*Costeo!$P590</f>
        <v>0</v>
      </c>
      <c r="V273" s="20"/>
      <c r="W273" s="23">
        <f>Costeo!$V590*Costeo!$P590</f>
        <v>0</v>
      </c>
      <c r="X273" s="20"/>
      <c r="Y273" s="23">
        <f>Costeo!$X590*Costeo!$P590</f>
        <v>0</v>
      </c>
      <c r="Z273" s="23" t="str">
        <f>+LEFT(Costeo!$H590,250)</f>
        <v>Curso propedéutico sobre manejo de las TICs</v>
      </c>
    </row>
    <row r="274" spans="1:26" ht="14.25" customHeight="1" x14ac:dyDescent="0.2">
      <c r="A274" s="19"/>
      <c r="B274" s="20"/>
      <c r="C274" s="20"/>
      <c r="D274" s="21"/>
      <c r="E274" s="21"/>
      <c r="F274" s="21"/>
      <c r="G274" s="21"/>
      <c r="H274" s="22"/>
      <c r="I274" s="22"/>
      <c r="J274" s="22"/>
      <c r="K274" s="20"/>
      <c r="L274" s="22">
        <f>IFERROR(VLOOKUP(Costeo!$J591,'Artículos del catálogo'!$A$2:$F$18302,3,FALSE),"")</f>
        <v>78111502</v>
      </c>
      <c r="M274" s="22" t="str">
        <f>IFERROR(VLOOKUP(Costeo!$J591,'Artículos del catálogo'!$A$2:$F$18302,5,FALSE),"")</f>
        <v>2.2.4.1.01</v>
      </c>
      <c r="N274" s="22"/>
      <c r="O274" s="20"/>
      <c r="P274" s="23"/>
      <c r="Q274" s="23">
        <f>IF(AND(Costeo!$O591&lt;&gt;"",Costeo!$P591&lt;&gt;""),Costeo!$O591*Costeo!$P591,"")</f>
        <v>2650000</v>
      </c>
      <c r="R274" s="24"/>
      <c r="S274" s="23">
        <f>Costeo!$R591*Costeo!$P591</f>
        <v>2650000</v>
      </c>
      <c r="T274" s="20"/>
      <c r="U274" s="23">
        <f>Costeo!$T591*Costeo!$P591</f>
        <v>0</v>
      </c>
      <c r="V274" s="20"/>
      <c r="W274" s="23">
        <f>Costeo!$V591*Costeo!$P591</f>
        <v>0</v>
      </c>
      <c r="X274" s="20"/>
      <c r="Y274" s="23">
        <f>Costeo!$X591*Costeo!$P591</f>
        <v>0</v>
      </c>
      <c r="Z274" s="23" t="str">
        <f>+LEFT(Costeo!$H591,250)</f>
        <v>Ejecución del programa de experiencias académicas internacionales</v>
      </c>
    </row>
    <row r="275" spans="1:26" ht="14.25" customHeight="1" x14ac:dyDescent="0.2">
      <c r="A275" s="19"/>
      <c r="B275" s="20"/>
      <c r="C275" s="20"/>
      <c r="D275" s="21"/>
      <c r="E275" s="21"/>
      <c r="F275" s="21"/>
      <c r="G275" s="21"/>
      <c r="H275" s="22"/>
      <c r="I275" s="22"/>
      <c r="J275" s="22"/>
      <c r="K275" s="20"/>
      <c r="L275" s="22" t="str">
        <f>IFERROR(VLOOKUP(Costeo!$J592,'Artículos del catálogo'!$A$2:$F$18302,3,FALSE),"")</f>
        <v/>
      </c>
      <c r="M275" s="22" t="str">
        <f>IFERROR(VLOOKUP(Costeo!$J592,'Artículos del catálogo'!$A$2:$F$18302,5,FALSE),"")</f>
        <v/>
      </c>
      <c r="N275" s="22"/>
      <c r="O275" s="20"/>
      <c r="P275" s="23"/>
      <c r="Q275" s="23">
        <f>IF(AND(Costeo!$O592&lt;&gt;"",Costeo!$P592&lt;&gt;""),Costeo!$O592*Costeo!$P592,"")</f>
        <v>15000000</v>
      </c>
      <c r="R275" s="24"/>
      <c r="S275" s="23">
        <f>Costeo!$R592*Costeo!$P592</f>
        <v>15000000</v>
      </c>
      <c r="T275" s="20"/>
      <c r="U275" s="23">
        <f>Costeo!$T592*Costeo!$P592</f>
        <v>0</v>
      </c>
      <c r="V275" s="20"/>
      <c r="W275" s="23">
        <f>Costeo!$V592*Costeo!$P592</f>
        <v>0</v>
      </c>
      <c r="X275" s="20"/>
      <c r="Y275" s="23">
        <f>Costeo!$X592*Costeo!$P592</f>
        <v>0</v>
      </c>
      <c r="Z275" s="23" t="str">
        <f>+LEFT(Costeo!$H592,250)</f>
        <v>Servicios temporales de construcción</v>
      </c>
    </row>
    <row r="276" spans="1:26" ht="14.25" customHeight="1" x14ac:dyDescent="0.2">
      <c r="A276" s="19"/>
      <c r="B276" s="20"/>
      <c r="C276" s="20"/>
      <c r="D276" s="21"/>
      <c r="E276" s="21"/>
      <c r="F276" s="21"/>
      <c r="G276" s="21"/>
      <c r="H276" s="22"/>
      <c r="I276" s="22"/>
      <c r="J276" s="22"/>
      <c r="K276" s="20"/>
      <c r="L276" s="22">
        <f>IFERROR(VLOOKUP(Costeo!$J593,'Artículos del catálogo'!$A$2:$F$18302,3,FALSE),"")</f>
        <v>84131517</v>
      </c>
      <c r="M276" s="22" t="str">
        <f>IFERROR(VLOOKUP(Costeo!$J593,'Artículos del catálogo'!$A$2:$F$18302,5,FALSE),"")</f>
        <v>2.2.6.3.01</v>
      </c>
      <c r="N276" s="22"/>
      <c r="O276" s="20"/>
      <c r="P276" s="23"/>
      <c r="Q276" s="23">
        <f>IF(AND(Costeo!$O593&lt;&gt;"",Costeo!$P593&lt;&gt;""),Costeo!$O593*Costeo!$P593,"")</f>
        <v>371000</v>
      </c>
      <c r="R276" s="24"/>
      <c r="S276" s="23">
        <f>Costeo!$R593*Costeo!$P593</f>
        <v>371000</v>
      </c>
      <c r="T276" s="20"/>
      <c r="U276" s="23">
        <f>Costeo!$T593*Costeo!$P593</f>
        <v>0</v>
      </c>
      <c r="V276" s="20"/>
      <c r="W276" s="23">
        <f>Costeo!$V593*Costeo!$P593</f>
        <v>0</v>
      </c>
      <c r="X276" s="20"/>
      <c r="Y276" s="23">
        <f>Costeo!$X593*Costeo!$P593</f>
        <v>0</v>
      </c>
      <c r="Z276" s="23" t="str">
        <f>+LEFT(Costeo!$H593,250)</f>
        <v>Ejecución del programa de experiencias académicas internacionales</v>
      </c>
    </row>
    <row r="277" spans="1:26" ht="14.25" customHeight="1" x14ac:dyDescent="0.2">
      <c r="A277" s="19"/>
      <c r="B277" s="20"/>
      <c r="C277" s="20"/>
      <c r="D277" s="21"/>
      <c r="E277" s="21"/>
      <c r="F277" s="21"/>
      <c r="G277" s="21"/>
      <c r="H277" s="22"/>
      <c r="I277" s="22"/>
      <c r="J277" s="22"/>
      <c r="K277" s="20"/>
      <c r="L277" s="22" t="str">
        <f>IFERROR(VLOOKUP(Costeo!$J594,'Artículos del catálogo'!$A$2:$F$18302,3,FALSE),"")</f>
        <v/>
      </c>
      <c r="M277" s="22" t="str">
        <f>IFERROR(VLOOKUP(Costeo!$J594,'Artículos del catálogo'!$A$2:$F$18302,5,FALSE),"")</f>
        <v/>
      </c>
      <c r="N277" s="22"/>
      <c r="O277" s="20"/>
      <c r="P277" s="23"/>
      <c r="Q277" s="23">
        <f>IF(AND(Costeo!$O594&lt;&gt;"",Costeo!$P594&lt;&gt;""),Costeo!$O594*Costeo!$P594,"")</f>
        <v>500000</v>
      </c>
      <c r="R277" s="24"/>
      <c r="S277" s="23">
        <f>Costeo!$R594*Costeo!$P594</f>
        <v>0</v>
      </c>
      <c r="T277" s="20"/>
      <c r="U277" s="23">
        <f>Costeo!$T594*Costeo!$P594</f>
        <v>0</v>
      </c>
      <c r="V277" s="20"/>
      <c r="W277" s="23">
        <f>Costeo!$V594*Costeo!$P594</f>
        <v>0</v>
      </c>
      <c r="X277" s="20"/>
      <c r="Y277" s="23">
        <f>Costeo!$X594*Costeo!$P594</f>
        <v>500000</v>
      </c>
      <c r="Z277" s="23" t="str">
        <f>+LEFT(Costeo!$H594,250)</f>
        <v>Contratar compañía para la ejecución</v>
      </c>
    </row>
    <row r="278" spans="1:26" ht="14.25" customHeight="1" x14ac:dyDescent="0.2">
      <c r="A278" s="19"/>
      <c r="B278" s="20"/>
      <c r="C278" s="20"/>
      <c r="D278" s="21"/>
      <c r="E278" s="21"/>
      <c r="F278" s="21"/>
      <c r="G278" s="21"/>
      <c r="H278" s="22"/>
      <c r="I278" s="22"/>
      <c r="J278" s="22"/>
      <c r="K278" s="20"/>
      <c r="L278" s="22">
        <f>IFERROR(VLOOKUP(Costeo!$J595,'Artículos del catálogo'!$A$2:$F$18302,3,FALSE),"")</f>
        <v>55121727</v>
      </c>
      <c r="M278" s="22" t="str">
        <f>IFERROR(VLOOKUP(Costeo!$J595,'Artículos del catálogo'!$A$2:$F$18302,5,FALSE),"")</f>
        <v>2.3.9.9.01</v>
      </c>
      <c r="N278" s="22"/>
      <c r="O278" s="20"/>
      <c r="P278" s="23"/>
      <c r="Q278" s="23">
        <f>IF(AND(Costeo!$O595&lt;&gt;"",Costeo!$P595&lt;&gt;""),Costeo!$O595*Costeo!$P595,"")</f>
        <v>572000</v>
      </c>
      <c r="R278" s="24"/>
      <c r="S278" s="23">
        <f>Costeo!$R595*Costeo!$P595</f>
        <v>0</v>
      </c>
      <c r="T278" s="20"/>
      <c r="U278" s="23">
        <f>Costeo!$T595*Costeo!$P595</f>
        <v>0</v>
      </c>
      <c r="V278" s="20"/>
      <c r="W278" s="23">
        <f>Costeo!$V595*Costeo!$P595</f>
        <v>572000</v>
      </c>
      <c r="X278" s="20"/>
      <c r="Y278" s="23">
        <f>Costeo!$X595*Costeo!$P595</f>
        <v>0</v>
      </c>
      <c r="Z278" s="23" t="str">
        <f>+LEFT(Costeo!$H595,250)</f>
        <v>Realizar la gestión de compras recursos y/o servicios</v>
      </c>
    </row>
    <row r="279" spans="1:26" ht="14.25" customHeight="1" x14ac:dyDescent="0.2">
      <c r="A279" s="19"/>
      <c r="B279" s="20"/>
      <c r="C279" s="20"/>
      <c r="D279" s="21"/>
      <c r="E279" s="21"/>
      <c r="F279" s="21"/>
      <c r="G279" s="21"/>
      <c r="H279" s="22"/>
      <c r="I279" s="22"/>
      <c r="J279" s="22"/>
      <c r="K279" s="20"/>
      <c r="L279" s="22" t="str">
        <f>IFERROR(VLOOKUP(Costeo!$J596,'Artículos del catálogo'!$A$2:$F$18302,3,FALSE),"")</f>
        <v/>
      </c>
      <c r="M279" s="22" t="str">
        <f>IFERROR(VLOOKUP(Costeo!$J596,'Artículos del catálogo'!$A$2:$F$18302,5,FALSE),"")</f>
        <v/>
      </c>
      <c r="N279" s="22"/>
      <c r="O279" s="20"/>
      <c r="P279" s="23"/>
      <c r="Q279" s="23">
        <f>IF(AND(Costeo!$O596&lt;&gt;"",Costeo!$P596&lt;&gt;""),Costeo!$O596*Costeo!$P596,"")</f>
        <v>1500000</v>
      </c>
      <c r="R279" s="24"/>
      <c r="S279" s="23">
        <f>Costeo!$R596*Costeo!$P596</f>
        <v>0</v>
      </c>
      <c r="T279" s="20"/>
      <c r="U279" s="23">
        <f>Costeo!$T596*Costeo!$P596</f>
        <v>1500000</v>
      </c>
      <c r="V279" s="20"/>
      <c r="W279" s="23">
        <f>Costeo!$V596*Costeo!$P596</f>
        <v>0</v>
      </c>
      <c r="X279" s="20"/>
      <c r="Y279" s="23">
        <f>Costeo!$X596*Costeo!$P596</f>
        <v>0</v>
      </c>
      <c r="Z279" s="23" t="str">
        <f>+LEFT(Costeo!$H596,250)</f>
        <v>Contratar compañía para la ejecución</v>
      </c>
    </row>
    <row r="280" spans="1:26" ht="14.25" customHeight="1" x14ac:dyDescent="0.2">
      <c r="A280" s="19"/>
      <c r="B280" s="20"/>
      <c r="C280" s="20"/>
      <c r="D280" s="21"/>
      <c r="E280" s="21"/>
      <c r="F280" s="21"/>
      <c r="G280" s="21"/>
      <c r="H280" s="22"/>
      <c r="I280" s="22"/>
      <c r="J280" s="22"/>
      <c r="K280" s="20"/>
      <c r="L280" s="22">
        <f>IFERROR(VLOOKUP(Costeo!$J597,'Artículos del catálogo'!$A$2:$F$18302,3,FALSE),"")</f>
        <v>60105202</v>
      </c>
      <c r="M280" s="22" t="str">
        <f>IFERROR(VLOOKUP(Costeo!$J597,'Artículos del catálogo'!$A$2:$F$18302,5,FALSE),"")</f>
        <v>2.3.3.5.01</v>
      </c>
      <c r="N280" s="22"/>
      <c r="O280" s="20"/>
      <c r="P280" s="23"/>
      <c r="Q280" s="23">
        <f>IF(AND(Costeo!$O597&lt;&gt;"",Costeo!$P597&lt;&gt;""),Costeo!$O597*Costeo!$P597,"")</f>
        <v>1829000</v>
      </c>
      <c r="R280" s="24"/>
      <c r="S280" s="23">
        <f>Costeo!$R597*Costeo!$P597</f>
        <v>0</v>
      </c>
      <c r="T280" s="20"/>
      <c r="U280" s="23">
        <f>Costeo!$T597*Costeo!$P597</f>
        <v>914500</v>
      </c>
      <c r="V280" s="20"/>
      <c r="W280" s="23">
        <f>Costeo!$V597*Costeo!$P597</f>
        <v>914500</v>
      </c>
      <c r="X280" s="20"/>
      <c r="Y280" s="23">
        <f>Costeo!$X597*Costeo!$P597</f>
        <v>0</v>
      </c>
      <c r="Z280" s="23" t="str">
        <f>+LEFT(Costeo!$H597,250)</f>
        <v>Adquirir nuevos recursos para el fortalecimiento de los procesos formativos de biblioteca</v>
      </c>
    </row>
    <row r="281" spans="1:26" ht="14.25" customHeight="1" x14ac:dyDescent="0.2">
      <c r="A281" s="19"/>
      <c r="B281" s="20"/>
      <c r="C281" s="20"/>
      <c r="D281" s="21"/>
      <c r="E281" s="21"/>
      <c r="F281" s="21"/>
      <c r="G281" s="21"/>
      <c r="H281" s="22"/>
      <c r="I281" s="22"/>
      <c r="J281" s="22"/>
      <c r="K281" s="20"/>
      <c r="L281" s="22">
        <f>IFERROR(VLOOKUP(Costeo!$J598,'Artículos del catálogo'!$A$2:$F$18302,3,FALSE),"")</f>
        <v>26131604</v>
      </c>
      <c r="M281" s="22" t="str">
        <f>IFERROR(VLOOKUP(Costeo!$J598,'Artículos del catálogo'!$A$2:$F$18302,5,FALSE),"")</f>
        <v>2.3.9.8.01</v>
      </c>
      <c r="N281" s="22"/>
      <c r="O281" s="20"/>
      <c r="P281" s="23"/>
      <c r="Q281" s="23">
        <f>IF(AND(Costeo!$O598&lt;&gt;"",Costeo!$P598&lt;&gt;""),Costeo!$O598*Costeo!$P598,"")</f>
        <v>455000</v>
      </c>
      <c r="R281" s="24"/>
      <c r="S281" s="23">
        <f>Costeo!$R598*Costeo!$P598</f>
        <v>455000</v>
      </c>
      <c r="T281" s="20"/>
      <c r="U281" s="23">
        <f>Costeo!$T598*Costeo!$P598</f>
        <v>0</v>
      </c>
      <c r="V281" s="20"/>
      <c r="W281" s="23">
        <f>Costeo!$V598*Costeo!$P598</f>
        <v>0</v>
      </c>
      <c r="X281" s="20"/>
      <c r="Y281" s="23">
        <f>Costeo!$X598*Costeo!$P598</f>
        <v>0</v>
      </c>
      <c r="Z281" s="23" t="str">
        <f>+LEFT(Costeo!$H598,250)</f>
        <v>Continuar  procesamiento 5000 ítems pertenecientes al sistema integrado de bibliotecas(correspondientes a las bibliotecas FEM, UM, EPH, EMH y JVM y LNNM)</v>
      </c>
    </row>
    <row r="282" spans="1:26" ht="14.25" customHeight="1" x14ac:dyDescent="0.2">
      <c r="A282" s="19"/>
      <c r="B282" s="20"/>
      <c r="C282" s="20"/>
      <c r="D282" s="21"/>
      <c r="E282" s="21"/>
      <c r="F282" s="21"/>
      <c r="G282" s="21"/>
      <c r="H282" s="22"/>
      <c r="I282" s="22"/>
      <c r="J282" s="22"/>
      <c r="K282" s="20"/>
      <c r="L282" s="22">
        <f>IFERROR(VLOOKUP(Costeo!$J599,'Artículos del catálogo'!$A$2:$F$18302,3,FALSE),"")</f>
        <v>55121502</v>
      </c>
      <c r="M282" s="22" t="str">
        <f>IFERROR(VLOOKUP(Costeo!$J599,'Artículos del catálogo'!$A$2:$F$18302,5,FALSE),"")</f>
        <v>2.3.9.9.04</v>
      </c>
      <c r="N282" s="22"/>
      <c r="O282" s="20"/>
      <c r="P282" s="23"/>
      <c r="Q282" s="23">
        <f>IF(AND(Costeo!$O599&lt;&gt;"",Costeo!$P599&lt;&gt;""),Costeo!$O599*Costeo!$P599,"")</f>
        <v>34100</v>
      </c>
      <c r="R282" s="24"/>
      <c r="S282" s="23">
        <f>Costeo!$R599*Costeo!$P599</f>
        <v>34100</v>
      </c>
      <c r="T282" s="20"/>
      <c r="U282" s="23">
        <f>Costeo!$T599*Costeo!$P599</f>
        <v>0</v>
      </c>
      <c r="V282" s="20"/>
      <c r="W282" s="23">
        <f>Costeo!$V599*Costeo!$P599</f>
        <v>0</v>
      </c>
      <c r="X282" s="20"/>
      <c r="Y282" s="23">
        <f>Costeo!$X599*Costeo!$P599</f>
        <v>0</v>
      </c>
      <c r="Z282" s="23" t="str">
        <f>+LEFT(Costeo!$H599,250)</f>
        <v>Continuar  procesamiento 5000 ítems pertenecientes al sistema integrado de bibliotecas(correspondientes a las bibliotecas FEM, UM, EPH, EMH y JVM y LNNM)</v>
      </c>
    </row>
    <row r="283" spans="1:26" ht="14.25" customHeight="1" x14ac:dyDescent="0.2">
      <c r="A283" s="19"/>
      <c r="B283" s="20"/>
      <c r="C283" s="20"/>
      <c r="D283" s="21"/>
      <c r="E283" s="21"/>
      <c r="F283" s="21"/>
      <c r="G283" s="21"/>
      <c r="H283" s="22"/>
      <c r="I283" s="22"/>
      <c r="J283" s="22"/>
      <c r="K283" s="20"/>
      <c r="L283" s="22" t="str">
        <f>IFERROR(VLOOKUP(Costeo!$J600,'Artículos del catálogo'!$A$2:$F$18302,3,FALSE),"")</f>
        <v/>
      </c>
      <c r="M283" s="22" t="str">
        <f>IFERROR(VLOOKUP(Costeo!$J600,'Artículos del catálogo'!$A$2:$F$18302,5,FALSE),"")</f>
        <v/>
      </c>
      <c r="N283" s="22"/>
      <c r="O283" s="20"/>
      <c r="P283" s="23"/>
      <c r="Q283" s="23">
        <f>IF(AND(Costeo!$O600&lt;&gt;"",Costeo!$P600&lt;&gt;""),Costeo!$O600*Costeo!$P600,"")</f>
        <v>1600000</v>
      </c>
      <c r="R283" s="24"/>
      <c r="S283" s="23">
        <f>Costeo!$R600*Costeo!$P600</f>
        <v>0</v>
      </c>
      <c r="T283" s="20"/>
      <c r="U283" s="23">
        <f>Costeo!$T600*Costeo!$P600</f>
        <v>1600000</v>
      </c>
      <c r="V283" s="20"/>
      <c r="W283" s="23">
        <f>Costeo!$V600*Costeo!$P600</f>
        <v>0</v>
      </c>
      <c r="X283" s="20"/>
      <c r="Y283" s="23">
        <f>Costeo!$X600*Costeo!$P600</f>
        <v>0</v>
      </c>
      <c r="Z283" s="23" t="str">
        <f>+LEFT(Costeo!$H600,250)</f>
        <v>Contratar compañía para la ejecución</v>
      </c>
    </row>
    <row r="284" spans="1:26" ht="14.25" customHeight="1" x14ac:dyDescent="0.2">
      <c r="A284" s="19"/>
      <c r="B284" s="20"/>
      <c r="C284" s="20"/>
      <c r="D284" s="21"/>
      <c r="E284" s="21"/>
      <c r="F284" s="21"/>
      <c r="G284" s="21"/>
      <c r="H284" s="22"/>
      <c r="I284" s="22"/>
      <c r="J284" s="22"/>
      <c r="K284" s="20"/>
      <c r="L284" s="22">
        <f>IFERROR(VLOOKUP(Costeo!$J601,'Artículos del catálogo'!$A$2:$F$18302,3,FALSE),"")</f>
        <v>25101503</v>
      </c>
      <c r="M284" s="22" t="str">
        <f>IFERROR(VLOOKUP(Costeo!$J601,'Artículos del catálogo'!$A$2:$F$18302,5,FALSE),"")</f>
        <v>2.6.4.1.01</v>
      </c>
      <c r="N284" s="22"/>
      <c r="O284" s="20"/>
      <c r="P284" s="23"/>
      <c r="Q284" s="23">
        <f>IF(AND(Costeo!$O601&lt;&gt;"",Costeo!$P601&lt;&gt;""),Costeo!$O601*Costeo!$P601,"")</f>
        <v>572000</v>
      </c>
      <c r="R284" s="24"/>
      <c r="S284" s="23">
        <f>Costeo!$R601*Costeo!$P601</f>
        <v>0</v>
      </c>
      <c r="T284" s="20"/>
      <c r="U284" s="23">
        <f>Costeo!$T601*Costeo!$P601</f>
        <v>572000</v>
      </c>
      <c r="V284" s="20"/>
      <c r="W284" s="23">
        <f>Costeo!$V601*Costeo!$P601</f>
        <v>0</v>
      </c>
      <c r="X284" s="20"/>
      <c r="Y284" s="23">
        <f>Costeo!$X601*Costeo!$P601</f>
        <v>0</v>
      </c>
      <c r="Z284" s="23" t="str">
        <f>+LEFT(Costeo!$H601,250)</f>
        <v>Realizar la gestión de compras recursos y/o servicios</v>
      </c>
    </row>
    <row r="285" spans="1:26" ht="14.25" customHeight="1" x14ac:dyDescent="0.2">
      <c r="A285" s="19"/>
      <c r="B285" s="20"/>
      <c r="C285" s="20"/>
      <c r="D285" s="21"/>
      <c r="E285" s="21"/>
      <c r="F285" s="21"/>
      <c r="G285" s="21"/>
      <c r="H285" s="22"/>
      <c r="I285" s="22"/>
      <c r="J285" s="22"/>
      <c r="K285" s="20"/>
      <c r="L285" s="22" t="str">
        <f>IFERROR(VLOOKUP(Costeo!$J602,'Artículos del catálogo'!$A$2:$F$18302,3,FALSE),"")</f>
        <v/>
      </c>
      <c r="M285" s="22" t="str">
        <f>IFERROR(VLOOKUP(Costeo!$J602,'Artículos del catálogo'!$A$2:$F$18302,5,FALSE),"")</f>
        <v/>
      </c>
      <c r="N285" s="22"/>
      <c r="O285" s="20"/>
      <c r="P285" s="23"/>
      <c r="Q285" s="23">
        <f>IF(AND(Costeo!$O602&lt;&gt;"",Costeo!$P602&lt;&gt;""),Costeo!$O602*Costeo!$P602,"")</f>
        <v>17000</v>
      </c>
      <c r="R285" s="24"/>
      <c r="S285" s="23">
        <f>Costeo!$R602*Costeo!$P602</f>
        <v>17000</v>
      </c>
      <c r="T285" s="20"/>
      <c r="U285" s="23">
        <f>Costeo!$T602*Costeo!$P602</f>
        <v>0</v>
      </c>
      <c r="V285" s="20"/>
      <c r="W285" s="23">
        <f>Costeo!$V602*Costeo!$P602</f>
        <v>0</v>
      </c>
      <c r="X285" s="20"/>
      <c r="Y285" s="23">
        <f>Costeo!$X602*Costeo!$P602</f>
        <v>0</v>
      </c>
      <c r="Z285" s="23" t="str">
        <f>+LEFT(Costeo!$H602,250)</f>
        <v>Continuar  procesamiento 5000 ítems pertenecientes al sistema integrado de bibliotecas(correspondientes a las bibliotecas FEM, UM, EPH, EMH y JVM y LNNM)</v>
      </c>
    </row>
    <row r="286" spans="1:26" ht="14.25" customHeight="1" x14ac:dyDescent="0.2">
      <c r="A286" s="19"/>
      <c r="B286" s="20"/>
      <c r="C286" s="20"/>
      <c r="D286" s="21"/>
      <c r="E286" s="21"/>
      <c r="F286" s="21"/>
      <c r="G286" s="21"/>
      <c r="H286" s="22"/>
      <c r="I286" s="22"/>
      <c r="J286" s="22"/>
      <c r="K286" s="20"/>
      <c r="L286" s="22">
        <f>IFERROR(VLOOKUP(Costeo!$J603,'Artículos del catálogo'!$A$2:$F$18302,3,FALSE),"")</f>
        <v>60101610</v>
      </c>
      <c r="M286" s="22" t="str">
        <f>IFERROR(VLOOKUP(Costeo!$J603,'Artículos del catálogo'!$A$2:$F$18302,5,FALSE),"")</f>
        <v>2.3.3.3.01</v>
      </c>
      <c r="N286" s="22"/>
      <c r="O286" s="20"/>
      <c r="P286" s="23"/>
      <c r="Q286" s="23">
        <f>IF(AND(Costeo!$O603&lt;&gt;"",Costeo!$P603&lt;&gt;""),Costeo!$O603*Costeo!$P603,"")</f>
        <v>250000</v>
      </c>
      <c r="R286" s="24"/>
      <c r="S286" s="23">
        <f>Costeo!$R603*Costeo!$P603</f>
        <v>62500</v>
      </c>
      <c r="T286" s="20"/>
      <c r="U286" s="23">
        <f>Costeo!$T603*Costeo!$P603</f>
        <v>62500</v>
      </c>
      <c r="V286" s="20"/>
      <c r="W286" s="23">
        <f>Costeo!$V603*Costeo!$P603</f>
        <v>62500</v>
      </c>
      <c r="X286" s="20"/>
      <c r="Y286" s="23">
        <f>Costeo!$X603*Costeo!$P603</f>
        <v>62500</v>
      </c>
      <c r="Z286" s="23" t="str">
        <f>+LEFT(Costeo!$H603,250)</f>
        <v xml:space="preserve">*Talleres de formación a los diferentes actores involucrados en la ejecución de proyectos de extensión.       
*Elaboración de planes de acción x proyectos.
*Ejecución de la Línea de Base x proyectos.
*Presentación de los resultados de la línea base </v>
      </c>
    </row>
    <row r="287" spans="1:26" ht="14.25" customHeight="1" x14ac:dyDescent="0.2">
      <c r="A287" s="19"/>
      <c r="B287" s="20"/>
      <c r="C287" s="20"/>
      <c r="D287" s="21"/>
      <c r="E287" s="21"/>
      <c r="F287" s="21"/>
      <c r="G287" s="21"/>
      <c r="H287" s="22"/>
      <c r="I287" s="22"/>
      <c r="J287" s="22"/>
      <c r="K287" s="20"/>
      <c r="L287" s="22">
        <f>IFERROR(VLOOKUP(Costeo!$J604,'Artículos del catálogo'!$A$2:$F$18302,3,FALSE),"")</f>
        <v>82121503</v>
      </c>
      <c r="M287" s="22" t="str">
        <f>IFERROR(VLOOKUP(Costeo!$J604,'Artículos del catálogo'!$A$2:$F$18302,5,FALSE),"")</f>
        <v>2.2.2.2.01</v>
      </c>
      <c r="N287" s="22"/>
      <c r="O287" s="20"/>
      <c r="P287" s="23"/>
      <c r="Q287" s="23">
        <f>IF(AND(Costeo!$O604&lt;&gt;"",Costeo!$P604&lt;&gt;""),Costeo!$O604*Costeo!$P604,"")</f>
        <v>800000</v>
      </c>
      <c r="R287" s="24"/>
      <c r="S287" s="23">
        <f>Costeo!$R604*Costeo!$P604</f>
        <v>0</v>
      </c>
      <c r="T287" s="20"/>
      <c r="U287" s="23">
        <f>Costeo!$T604*Costeo!$P604</f>
        <v>800000</v>
      </c>
      <c r="V287" s="20"/>
      <c r="W287" s="23">
        <f>Costeo!$V604*Costeo!$P604</f>
        <v>0</v>
      </c>
      <c r="X287" s="20"/>
      <c r="Y287" s="23">
        <f>Costeo!$X604*Costeo!$P604</f>
        <v>0</v>
      </c>
      <c r="Z287" s="23" t="str">
        <f>+LEFT(Costeo!$H604,250)</f>
        <v>Revisión y actualización de material de apoyo para la formación complementaria</v>
      </c>
    </row>
    <row r="288" spans="1:26" ht="14.25" customHeight="1" x14ac:dyDescent="0.2">
      <c r="A288" s="19"/>
      <c r="B288" s="20"/>
      <c r="C288" s="20"/>
      <c r="D288" s="21"/>
      <c r="E288" s="21"/>
      <c r="F288" s="21"/>
      <c r="G288" s="21"/>
      <c r="H288" s="22"/>
      <c r="I288" s="22"/>
      <c r="J288" s="22"/>
      <c r="K288" s="20"/>
      <c r="L288" s="22">
        <f>IFERROR(VLOOKUP(Costeo!$J605,'Artículos del catálogo'!$A$2:$F$18302,3,FALSE),"")</f>
        <v>82121503</v>
      </c>
      <c r="M288" s="22" t="str">
        <f>IFERROR(VLOOKUP(Costeo!$J605,'Artículos del catálogo'!$A$2:$F$18302,5,FALSE),"")</f>
        <v>2.2.2.2.01</v>
      </c>
      <c r="N288" s="22"/>
      <c r="O288" s="20"/>
      <c r="P288" s="23"/>
      <c r="Q288" s="23">
        <f>IF(AND(Costeo!$O605&lt;&gt;"",Costeo!$P605&lt;&gt;""),Costeo!$O605*Costeo!$P605,"")</f>
        <v>690000</v>
      </c>
      <c r="R288" s="24"/>
      <c r="S288" s="23">
        <f>Costeo!$R605*Costeo!$P605</f>
        <v>0</v>
      </c>
      <c r="T288" s="20"/>
      <c r="U288" s="23">
        <f>Costeo!$T605*Costeo!$P605</f>
        <v>690000</v>
      </c>
      <c r="V288" s="20"/>
      <c r="W288" s="23">
        <f>Costeo!$V605*Costeo!$P605</f>
        <v>0</v>
      </c>
      <c r="X288" s="20"/>
      <c r="Y288" s="23">
        <f>Costeo!$X605*Costeo!$P605</f>
        <v>0</v>
      </c>
      <c r="Z288" s="23" t="str">
        <f>+LEFT(Costeo!$H605,250)</f>
        <v>Implementar el Programa nacional de inducción</v>
      </c>
    </row>
    <row r="289" spans="1:26" ht="14.25" customHeight="1" x14ac:dyDescent="0.2">
      <c r="A289" s="19"/>
      <c r="B289" s="20"/>
      <c r="C289" s="20"/>
      <c r="D289" s="21"/>
      <c r="E289" s="21"/>
      <c r="F289" s="21"/>
      <c r="G289" s="21"/>
      <c r="H289" s="22"/>
      <c r="I289" s="22"/>
      <c r="J289" s="22"/>
      <c r="K289" s="20"/>
      <c r="L289" s="22">
        <f>IFERROR(VLOOKUP(Costeo!$J606,'Artículos del catálogo'!$A$2:$F$18302,3,FALSE),"")</f>
        <v>82121503</v>
      </c>
      <c r="M289" s="22" t="str">
        <f>IFERROR(VLOOKUP(Costeo!$J606,'Artículos del catálogo'!$A$2:$F$18302,5,FALSE),"")</f>
        <v>2.2.2.2.01</v>
      </c>
      <c r="N289" s="22"/>
      <c r="O289" s="20"/>
      <c r="P289" s="23"/>
      <c r="Q289" s="23">
        <f>IF(AND(Costeo!$O606&lt;&gt;"",Costeo!$P606&lt;&gt;""),Costeo!$O606*Costeo!$P606,"")</f>
        <v>91550</v>
      </c>
      <c r="R289" s="24"/>
      <c r="S289" s="23">
        <f>Costeo!$R606*Costeo!$P606</f>
        <v>10000</v>
      </c>
      <c r="T289" s="20"/>
      <c r="U289" s="23">
        <f>Costeo!$T606*Costeo!$P606</f>
        <v>38100</v>
      </c>
      <c r="V289" s="20"/>
      <c r="W289" s="23">
        <f>Costeo!$V606*Costeo!$P606</f>
        <v>28450</v>
      </c>
      <c r="X289" s="20"/>
      <c r="Y289" s="23">
        <f>Costeo!$X606*Costeo!$P606</f>
        <v>15000</v>
      </c>
      <c r="Z289" s="23" t="str">
        <f>+LEFT(Costeo!$H606,250)</f>
        <v>Expedición de Certificados</v>
      </c>
    </row>
    <row r="290" spans="1:26" ht="14.25" customHeight="1" x14ac:dyDescent="0.2">
      <c r="A290" s="19"/>
      <c r="B290" s="20"/>
      <c r="C290" s="20"/>
      <c r="D290" s="21"/>
      <c r="E290" s="21"/>
      <c r="F290" s="21"/>
      <c r="G290" s="21"/>
      <c r="H290" s="22"/>
      <c r="I290" s="22"/>
      <c r="J290" s="22"/>
      <c r="K290" s="20"/>
      <c r="L290" s="22">
        <f>IFERROR(VLOOKUP(Costeo!$J607,'Artículos del catálogo'!$A$2:$F$18302,3,FALSE),"")</f>
        <v>82121503</v>
      </c>
      <c r="M290" s="22" t="str">
        <f>IFERROR(VLOOKUP(Costeo!$J607,'Artículos del catálogo'!$A$2:$F$18302,5,FALSE),"")</f>
        <v>2.2.2.2.01</v>
      </c>
      <c r="N290" s="22"/>
      <c r="O290" s="20"/>
      <c r="P290" s="23"/>
      <c r="Q290" s="23">
        <f>IF(AND(Costeo!$O607&lt;&gt;"",Costeo!$P607&lt;&gt;""),Costeo!$O607*Costeo!$P607,"")</f>
        <v>7000000</v>
      </c>
      <c r="R290" s="24"/>
      <c r="S290" s="23">
        <f>Costeo!$R607*Costeo!$P607</f>
        <v>0</v>
      </c>
      <c r="T290" s="20"/>
      <c r="U290" s="23">
        <f>Costeo!$T607*Costeo!$P607</f>
        <v>7000000</v>
      </c>
      <c r="V290" s="20"/>
      <c r="W290" s="23">
        <f>Costeo!$V607*Costeo!$P607</f>
        <v>0</v>
      </c>
      <c r="X290" s="20"/>
      <c r="Y290" s="23">
        <f>Costeo!$X607*Costeo!$P607</f>
        <v>0</v>
      </c>
      <c r="Z290" s="23" t="str">
        <f>+LEFT(Costeo!$H607,250)</f>
        <v>Reproducción de materiales de apoyo</v>
      </c>
    </row>
    <row r="291" spans="1:26" ht="14.25" customHeight="1" x14ac:dyDescent="0.2">
      <c r="A291" s="19"/>
      <c r="B291" s="20"/>
      <c r="C291" s="20"/>
      <c r="D291" s="21"/>
      <c r="E291" s="21"/>
      <c r="F291" s="21"/>
      <c r="G291" s="21"/>
      <c r="H291" s="22"/>
      <c r="I291" s="22"/>
      <c r="J291" s="22"/>
      <c r="K291" s="20"/>
      <c r="L291" s="22">
        <f>IFERROR(VLOOKUP(Costeo!$J608,'Artículos del catálogo'!$A$2:$F$18302,3,FALSE),"")</f>
        <v>82121503</v>
      </c>
      <c r="M291" s="22" t="str">
        <f>IFERROR(VLOOKUP(Costeo!$J608,'Artículos del catálogo'!$A$2:$F$18302,5,FALSE),"")</f>
        <v>2.2.2.2.01</v>
      </c>
      <c r="N291" s="22"/>
      <c r="O291" s="20"/>
      <c r="P291" s="23"/>
      <c r="Q291" s="23">
        <f>IF(AND(Costeo!$O608&lt;&gt;"",Costeo!$P608&lt;&gt;""),Costeo!$O608*Costeo!$P608,"")</f>
        <v>600000</v>
      </c>
      <c r="R291" s="24"/>
      <c r="S291" s="23">
        <f>Costeo!$R608*Costeo!$P608</f>
        <v>0</v>
      </c>
      <c r="T291" s="20"/>
      <c r="U291" s="23">
        <f>Costeo!$T608*Costeo!$P608</f>
        <v>300000</v>
      </c>
      <c r="V291" s="20"/>
      <c r="W291" s="23">
        <f>Costeo!$V608*Costeo!$P608</f>
        <v>300000</v>
      </c>
      <c r="X291" s="20"/>
      <c r="Y291" s="23">
        <f>Costeo!$X608*Costeo!$P608</f>
        <v>0</v>
      </c>
      <c r="Z291" s="23" t="str">
        <f>+LEFT(Costeo!$H608,250)</f>
        <v>Gestión editorial para producción libros por la Dirección de Publicaciones</v>
      </c>
    </row>
    <row r="292" spans="1:26" ht="14.25" customHeight="1" x14ac:dyDescent="0.2">
      <c r="A292" s="19"/>
      <c r="B292" s="20"/>
      <c r="C292" s="20"/>
      <c r="D292" s="21"/>
      <c r="E292" s="21"/>
      <c r="F292" s="21"/>
      <c r="G292" s="21"/>
      <c r="H292" s="22"/>
      <c r="I292" s="22"/>
      <c r="J292" s="22"/>
      <c r="K292" s="20"/>
      <c r="L292" s="22" t="str">
        <f>IFERROR(VLOOKUP(Costeo!#REF!,'Artículos del catálogo'!$A$2:$F$18302,3,FALSE),"")</f>
        <v/>
      </c>
      <c r="M292" s="22" t="str">
        <f>IFERROR(VLOOKUP(Costeo!#REF!,'Artículos del catálogo'!$A$2:$F$18302,5,FALSE),"")</f>
        <v/>
      </c>
      <c r="N292" s="22"/>
      <c r="O292" s="20"/>
      <c r="P292" s="23"/>
      <c r="Q292" s="23" t="e">
        <f>IF(AND(Costeo!#REF!&lt;&gt;"",Costeo!#REF!&lt;&gt;""),Costeo!#REF!*Costeo!#REF!,"")</f>
        <v>#REF!</v>
      </c>
      <c r="R292" s="24"/>
      <c r="S292" s="23" t="e">
        <f>Costeo!#REF!*Costeo!#REF!</f>
        <v>#REF!</v>
      </c>
      <c r="T292" s="20"/>
      <c r="U292" s="23" t="e">
        <f>Costeo!#REF!*Costeo!#REF!</f>
        <v>#REF!</v>
      </c>
      <c r="V292" s="20"/>
      <c r="W292" s="23" t="e">
        <f>Costeo!#REF!*Costeo!#REF!</f>
        <v>#REF!</v>
      </c>
      <c r="X292" s="20"/>
      <c r="Y292" s="23" t="e">
        <f>Costeo!#REF!*Costeo!#REF!</f>
        <v>#REF!</v>
      </c>
      <c r="Z292" s="23" t="e">
        <f>+LEFT(Costeo!#REF!,250)</f>
        <v>#REF!</v>
      </c>
    </row>
    <row r="293" spans="1:26" ht="14.25" customHeight="1" x14ac:dyDescent="0.2">
      <c r="A293" s="19"/>
      <c r="B293" s="20"/>
      <c r="C293" s="20"/>
      <c r="D293" s="21"/>
      <c r="E293" s="21"/>
      <c r="F293" s="21"/>
      <c r="G293" s="21"/>
      <c r="H293" s="22"/>
      <c r="I293" s="22"/>
      <c r="J293" s="22"/>
      <c r="K293" s="20"/>
      <c r="L293" s="22">
        <f>IFERROR(VLOOKUP(Costeo!$J618,'Artículos del catálogo'!$A$2:$F$18302,3,FALSE),"")</f>
        <v>56121501</v>
      </c>
      <c r="M293" s="22" t="str">
        <f>IFERROR(VLOOKUP(Costeo!$J618,'Artículos del catálogo'!$A$2:$F$18302,5,FALSE),"")</f>
        <v>2.6.2.4.01</v>
      </c>
      <c r="N293" s="22"/>
      <c r="O293" s="20"/>
      <c r="P293" s="23"/>
      <c r="Q293" s="23">
        <f>IF(AND(Costeo!$O618&lt;&gt;"",Costeo!$P618&lt;&gt;""),Costeo!$O618*Costeo!$P618,"")</f>
        <v>156000</v>
      </c>
      <c r="R293" s="24"/>
      <c r="S293" s="23">
        <f>Costeo!$R618*Costeo!$P618</f>
        <v>39000</v>
      </c>
      <c r="T293" s="20"/>
      <c r="U293" s="23">
        <f>Costeo!$T618*Costeo!$P618</f>
        <v>39000</v>
      </c>
      <c r="V293" s="20"/>
      <c r="W293" s="23">
        <f>Costeo!$V618*Costeo!$P618</f>
        <v>39000</v>
      </c>
      <c r="X293" s="20"/>
      <c r="Y293" s="23">
        <f>Costeo!$X618*Costeo!$P618</f>
        <v>39000</v>
      </c>
      <c r="Z293" s="23" t="str">
        <f>+LEFT(Costeo!$H618,250)</f>
        <v>Hospedaje y alimentación de participantes</v>
      </c>
    </row>
    <row r="294" spans="1:26" ht="14.25" customHeight="1" x14ac:dyDescent="0.2">
      <c r="A294" s="19"/>
      <c r="B294" s="20"/>
      <c r="C294" s="20"/>
      <c r="D294" s="21"/>
      <c r="E294" s="21"/>
      <c r="F294" s="21"/>
      <c r="G294" s="21"/>
      <c r="H294" s="22"/>
      <c r="I294" s="22"/>
      <c r="J294" s="22"/>
      <c r="K294" s="20"/>
      <c r="L294" s="22">
        <f>IFERROR(VLOOKUP(Costeo!$J630,'Artículos del catálogo'!$A$2:$F$18302,3,FALSE),"")</f>
        <v>80111701</v>
      </c>
      <c r="M294" s="22" t="str">
        <f>IFERROR(VLOOKUP(Costeo!$J630,'Artículos del catálogo'!$A$2:$F$18302,5,FALSE),"")</f>
        <v>2.2.8.7.06</v>
      </c>
      <c r="N294" s="22"/>
      <c r="O294" s="20"/>
      <c r="P294" s="23"/>
      <c r="Q294" s="23">
        <f>IF(AND(Costeo!$O630&lt;&gt;"",Costeo!$Q630&lt;&gt;""),Costeo!$O630*Costeo!$Q630,"")</f>
        <v>3600000</v>
      </c>
      <c r="R294" s="24"/>
      <c r="S294" s="23">
        <f>Costeo!$R630*Costeo!$Q630</f>
        <v>0</v>
      </c>
      <c r="T294" s="20"/>
      <c r="U294" s="23">
        <f>Costeo!$T630*Costeo!$Q630</f>
        <v>3600000</v>
      </c>
      <c r="V294" s="20"/>
      <c r="W294" s="23">
        <f>Costeo!$V630*Costeo!$Q630</f>
        <v>0</v>
      </c>
      <c r="X294" s="20"/>
      <c r="Y294" s="23">
        <f>Costeo!$X630*Costeo!$Q630</f>
        <v>0</v>
      </c>
      <c r="Z294" s="23" t="str">
        <f>+LEFT(Costeo!$H630,250)</f>
        <v>Contratación del equipo de diseñadores</v>
      </c>
    </row>
    <row r="295" spans="1:26" ht="14.25" customHeight="1" x14ac:dyDescent="0.2">
      <c r="A295" s="19"/>
      <c r="B295" s="20"/>
      <c r="C295" s="20"/>
      <c r="D295" s="21"/>
      <c r="E295" s="21"/>
      <c r="F295" s="21"/>
      <c r="G295" s="21"/>
      <c r="H295" s="22"/>
      <c r="I295" s="22"/>
      <c r="J295" s="22"/>
      <c r="K295" s="20"/>
      <c r="L295" s="22" t="str">
        <f>IFERROR(VLOOKUP(Costeo!$J631,'Artículos del catálogo'!$A$2:$F$18302,3,FALSE),"")</f>
        <v/>
      </c>
      <c r="M295" s="22" t="str">
        <f>IFERROR(VLOOKUP(Costeo!$J631,'Artículos del catálogo'!$A$2:$F$18302,5,FALSE),"")</f>
        <v/>
      </c>
      <c r="N295" s="22"/>
      <c r="O295" s="20"/>
      <c r="P295" s="23"/>
      <c r="Q295" s="23">
        <f>IF(AND(Costeo!$O631&lt;&gt;"",Costeo!$P631&lt;&gt;""),Costeo!$O631*Costeo!$P631,"")</f>
        <v>15000000</v>
      </c>
      <c r="R295" s="24"/>
      <c r="S295" s="23">
        <f>Costeo!$R631*Costeo!$P631</f>
        <v>0</v>
      </c>
      <c r="T295" s="20"/>
      <c r="U295" s="23">
        <f>Costeo!$T631*Costeo!$P631</f>
        <v>0</v>
      </c>
      <c r="V295" s="20"/>
      <c r="W295" s="23">
        <f>Costeo!$V631*Costeo!$P631</f>
        <v>0</v>
      </c>
      <c r="X295" s="20"/>
      <c r="Y295" s="23">
        <f>Costeo!$X631*Costeo!$P631</f>
        <v>0</v>
      </c>
      <c r="Z295" s="23" t="str">
        <f>+LEFT(Costeo!$H631,250)</f>
        <v xml:space="preserve">Creación de los programas de las asignaturas reestructurados para los nueve planes de estudios. </v>
      </c>
    </row>
    <row r="296" spans="1:26" ht="14.25" customHeight="1" x14ac:dyDescent="0.2">
      <c r="A296" s="19"/>
      <c r="B296" s="20"/>
      <c r="C296" s="20"/>
      <c r="D296" s="21"/>
      <c r="E296" s="21"/>
      <c r="F296" s="21"/>
      <c r="G296" s="21"/>
      <c r="H296" s="22"/>
      <c r="I296" s="22"/>
      <c r="J296" s="22"/>
      <c r="K296" s="20"/>
      <c r="L296" s="22" t="str">
        <f>IFERROR(VLOOKUP(Costeo!$J632,'Artículos del catálogo'!$A$2:$F$18302,3,FALSE),"")</f>
        <v/>
      </c>
      <c r="M296" s="22" t="str">
        <f>IFERROR(VLOOKUP(Costeo!$J632,'Artículos del catálogo'!$A$2:$F$18302,5,FALSE),"")</f>
        <v/>
      </c>
      <c r="N296" s="22"/>
      <c r="O296" s="20"/>
      <c r="P296" s="23"/>
      <c r="Q296" s="23">
        <f>IF(AND(Costeo!$O632&lt;&gt;"",Costeo!$P632&lt;&gt;""),Costeo!$O632*Costeo!$P632,"")</f>
        <v>4250000</v>
      </c>
      <c r="R296" s="24"/>
      <c r="S296" s="23">
        <f>Costeo!$R632*Costeo!$P632</f>
        <v>0</v>
      </c>
      <c r="T296" s="20"/>
      <c r="U296" s="23">
        <f>Costeo!$T632*Costeo!$P632</f>
        <v>4250000</v>
      </c>
      <c r="V296" s="20"/>
      <c r="W296" s="23">
        <f>Costeo!$V632*Costeo!$P632</f>
        <v>0</v>
      </c>
      <c r="X296" s="20"/>
      <c r="Y296" s="23">
        <f>Costeo!$X632*Costeo!$P632</f>
        <v>0</v>
      </c>
      <c r="Z296" s="23" t="str">
        <f>+LEFT(Costeo!$H632,250)</f>
        <v>Diseño de plan de Mejora</v>
      </c>
    </row>
    <row r="297" spans="1:26" ht="14.25" customHeight="1" x14ac:dyDescent="0.2">
      <c r="A297" s="19"/>
      <c r="B297" s="20"/>
      <c r="C297" s="20"/>
      <c r="D297" s="21"/>
      <c r="E297" s="21"/>
      <c r="F297" s="21"/>
      <c r="G297" s="21"/>
      <c r="H297" s="22"/>
      <c r="I297" s="22"/>
      <c r="J297" s="22"/>
      <c r="K297" s="20"/>
      <c r="L297" s="22" t="str">
        <f>IFERROR(VLOOKUP(Costeo!$J633,'Artículos del catálogo'!$A$2:$F$18302,3,FALSE),"")</f>
        <v/>
      </c>
      <c r="M297" s="22" t="str">
        <f>IFERROR(VLOOKUP(Costeo!$J633,'Artículos del catálogo'!$A$2:$F$18302,5,FALSE),"")</f>
        <v/>
      </c>
      <c r="N297" s="22"/>
      <c r="O297" s="20"/>
      <c r="P297" s="23"/>
      <c r="Q297" s="23">
        <f>IF(AND(Costeo!$O633&lt;&gt;"",Costeo!$P633&lt;&gt;""),Costeo!$O633*Costeo!$P633,"")</f>
        <v>706800</v>
      </c>
      <c r="R297" s="24"/>
      <c r="S297" s="23">
        <f>Costeo!$R633*Costeo!$P633</f>
        <v>0</v>
      </c>
      <c r="T297" s="20"/>
      <c r="U297" s="23">
        <f>Costeo!$T633*Costeo!$P633</f>
        <v>706800</v>
      </c>
      <c r="V297" s="20"/>
      <c r="W297" s="23">
        <f>Costeo!$V633*Costeo!$P633</f>
        <v>0</v>
      </c>
      <c r="X297" s="20"/>
      <c r="Y297" s="23">
        <f>Costeo!$X633*Costeo!$P633</f>
        <v>0</v>
      </c>
      <c r="Z297" s="23" t="str">
        <f>+LEFT(Costeo!$H633,250)</f>
        <v>Seguimiento al cumplimiento de los compromisos contractuales  dle virtualización de asignaturas del  2023</v>
      </c>
    </row>
    <row r="298" spans="1:26" ht="14.25" customHeight="1" x14ac:dyDescent="0.2">
      <c r="A298" s="19"/>
      <c r="B298" s="20"/>
      <c r="C298" s="20"/>
      <c r="D298" s="21"/>
      <c r="E298" s="21"/>
      <c r="F298" s="21"/>
      <c r="G298" s="21"/>
      <c r="H298" s="22"/>
      <c r="I298" s="22"/>
      <c r="J298" s="22"/>
      <c r="K298" s="20"/>
      <c r="L298" s="22">
        <f>IFERROR(VLOOKUP(Costeo!$J634,'Artículos del catálogo'!$A$2:$F$18302,3,FALSE),"")</f>
        <v>90101802</v>
      </c>
      <c r="M298" s="22" t="str">
        <f>IFERROR(VLOOKUP(Costeo!$J634,'Artículos del catálogo'!$A$2:$F$18302,5,FALSE),"")</f>
        <v>2.2.8.6.01</v>
      </c>
      <c r="N298" s="22"/>
      <c r="O298" s="20"/>
      <c r="P298" s="23"/>
      <c r="Q298" s="23">
        <f>IF(AND(Costeo!$O634&lt;&gt;"",Costeo!$P634&lt;&gt;""),Costeo!$O634*Costeo!$P634,"")</f>
        <v>12000000</v>
      </c>
      <c r="R298" s="24"/>
      <c r="S298" s="23">
        <f>Costeo!$R634*Costeo!$P634</f>
        <v>3000000</v>
      </c>
      <c r="T298" s="20"/>
      <c r="U298" s="23">
        <f>Costeo!$T634*Costeo!$P634</f>
        <v>3000000</v>
      </c>
      <c r="V298" s="20"/>
      <c r="W298" s="23">
        <f>Costeo!$V634*Costeo!$P634</f>
        <v>3000000</v>
      </c>
      <c r="X298" s="20"/>
      <c r="Y298" s="23">
        <f>Costeo!$X634*Costeo!$P634</f>
        <v>3000000</v>
      </c>
      <c r="Z298" s="23" t="str">
        <f>+LEFT(Costeo!$H634,250)</f>
        <v>Implementar el Programa nacional de inducción</v>
      </c>
    </row>
    <row r="299" spans="1:26" ht="14.25" customHeight="1" x14ac:dyDescent="0.2">
      <c r="A299" s="19"/>
      <c r="B299" s="20"/>
      <c r="C299" s="20"/>
      <c r="D299" s="21"/>
      <c r="E299" s="21"/>
      <c r="F299" s="21"/>
      <c r="G299" s="21"/>
      <c r="H299" s="22"/>
      <c r="I299" s="22"/>
      <c r="J299" s="22"/>
      <c r="K299" s="20"/>
      <c r="L299" s="22">
        <f>IFERROR(VLOOKUP(Costeo!$J635,'Artículos del catálogo'!$A$2:$F$18302,3,FALSE),"")</f>
        <v>90101802</v>
      </c>
      <c r="M299" s="22" t="str">
        <f>IFERROR(VLOOKUP(Costeo!$J635,'Artículos del catálogo'!$A$2:$F$18302,5,FALSE),"")</f>
        <v>2.2.8.6.01</v>
      </c>
      <c r="N299" s="22"/>
      <c r="O299" s="20"/>
      <c r="P299" s="23"/>
      <c r="Q299" s="23">
        <f>IF(AND(Costeo!$O635&lt;&gt;"",Costeo!$P635&lt;&gt;""),Costeo!$O635*Costeo!$P635,"")</f>
        <v>1872000</v>
      </c>
      <c r="R299" s="24"/>
      <c r="S299" s="23">
        <f>Costeo!$R635*Costeo!$P635</f>
        <v>514800</v>
      </c>
      <c r="T299" s="20"/>
      <c r="U299" s="23">
        <f>Costeo!$T635*Costeo!$P635</f>
        <v>468000</v>
      </c>
      <c r="V299" s="20"/>
      <c r="W299" s="23">
        <f>Costeo!$V635*Costeo!$P635</f>
        <v>468000</v>
      </c>
      <c r="X299" s="20"/>
      <c r="Y299" s="23">
        <f>Costeo!$X635*Costeo!$P635</f>
        <v>421200</v>
      </c>
      <c r="Z299" s="23" t="str">
        <f>+LEFT(Costeo!$H635,250)</f>
        <v>Hospedaje y alimentación de participantes</v>
      </c>
    </row>
    <row r="300" spans="1:26" ht="14.25" customHeight="1" x14ac:dyDescent="0.2">
      <c r="A300" s="19"/>
      <c r="B300" s="20"/>
      <c r="C300" s="20"/>
      <c r="D300" s="21"/>
      <c r="E300" s="21"/>
      <c r="F300" s="21"/>
      <c r="G300" s="21"/>
      <c r="H300" s="22"/>
      <c r="I300" s="22"/>
      <c r="J300" s="22"/>
      <c r="K300" s="20"/>
      <c r="L300" s="22">
        <f>IFERROR(VLOOKUP(Costeo!$J636,'Artículos del catálogo'!$A$2:$F$18302,3,FALSE),"")</f>
        <v>90101802</v>
      </c>
      <c r="M300" s="22" t="str">
        <f>IFERROR(VLOOKUP(Costeo!$J636,'Artículos del catálogo'!$A$2:$F$18302,5,FALSE),"")</f>
        <v>2.2.8.6.01</v>
      </c>
      <c r="N300" s="22"/>
      <c r="O300" s="20"/>
      <c r="P300" s="23"/>
      <c r="Q300" s="23">
        <f>IF(AND(Costeo!$O636&lt;&gt;"",Costeo!$P636&lt;&gt;""),Costeo!$O636*Costeo!$P636,"")</f>
        <v>2340000</v>
      </c>
      <c r="R300" s="24"/>
      <c r="S300" s="23">
        <f>Costeo!$R636*Costeo!$P636</f>
        <v>585000</v>
      </c>
      <c r="T300" s="20"/>
      <c r="U300" s="23">
        <f>Costeo!$T636*Costeo!$P636</f>
        <v>585000</v>
      </c>
      <c r="V300" s="20"/>
      <c r="W300" s="23">
        <f>Costeo!$V636*Costeo!$P636</f>
        <v>585000</v>
      </c>
      <c r="X300" s="20"/>
      <c r="Y300" s="23">
        <f>Costeo!$X636*Costeo!$P636</f>
        <v>585000</v>
      </c>
      <c r="Z300" s="23" t="str">
        <f>+LEFT(Costeo!$H636,250)</f>
        <v>Capacitación de multiplicadores</v>
      </c>
    </row>
    <row r="301" spans="1:26" ht="14.25" customHeight="1" x14ac:dyDescent="0.2">
      <c r="A301" s="19"/>
      <c r="B301" s="20"/>
      <c r="C301" s="20"/>
      <c r="D301" s="21"/>
      <c r="E301" s="21"/>
      <c r="F301" s="21"/>
      <c r="G301" s="21"/>
      <c r="H301" s="22"/>
      <c r="I301" s="22"/>
      <c r="J301" s="22"/>
      <c r="K301" s="20"/>
      <c r="L301" s="22" t="str">
        <f>IFERROR(VLOOKUP(Costeo!#REF!,'Artículos del catálogo'!$A$2:$F$18302,3,FALSE),"")</f>
        <v/>
      </c>
      <c r="M301" s="22" t="str">
        <f>IFERROR(VLOOKUP(Costeo!#REF!,'Artículos del catálogo'!$A$2:$F$18302,5,FALSE),"")</f>
        <v/>
      </c>
      <c r="N301" s="22"/>
      <c r="O301" s="20"/>
      <c r="P301" s="23"/>
      <c r="Q301" s="23" t="e">
        <f>IF(AND(Costeo!#REF!&lt;&gt;"",Costeo!#REF!&lt;&gt;""),Costeo!#REF!*Costeo!#REF!,"")</f>
        <v>#REF!</v>
      </c>
      <c r="R301" s="24"/>
      <c r="S301" s="23" t="e">
        <f>Costeo!#REF!*Costeo!#REF!</f>
        <v>#REF!</v>
      </c>
      <c r="T301" s="20"/>
      <c r="U301" s="23" t="e">
        <f>Costeo!#REF!*Costeo!#REF!</f>
        <v>#REF!</v>
      </c>
      <c r="V301" s="20"/>
      <c r="W301" s="23" t="e">
        <f>Costeo!#REF!*Costeo!#REF!</f>
        <v>#REF!</v>
      </c>
      <c r="X301" s="20"/>
      <c r="Y301" s="23" t="e">
        <f>Costeo!#REF!*Costeo!#REF!</f>
        <v>#REF!</v>
      </c>
      <c r="Z301" s="23" t="e">
        <f>+LEFT(Costeo!#REF!,250)</f>
        <v>#REF!</v>
      </c>
    </row>
    <row r="302" spans="1:26" ht="14.25" customHeight="1" x14ac:dyDescent="0.2">
      <c r="A302" s="19"/>
      <c r="B302" s="20"/>
      <c r="C302" s="20"/>
      <c r="D302" s="21"/>
      <c r="E302" s="21"/>
      <c r="F302" s="21"/>
      <c r="G302" s="21"/>
      <c r="H302" s="22"/>
      <c r="I302" s="22"/>
      <c r="J302" s="22"/>
      <c r="K302" s="20"/>
      <c r="L302" s="22" t="str">
        <f>IFERROR(VLOOKUP(Costeo!#REF!,'Artículos del catálogo'!$A$2:$F$18302,3,FALSE),"")</f>
        <v/>
      </c>
      <c r="M302" s="22" t="str">
        <f>IFERROR(VLOOKUP(Costeo!#REF!,'Artículos del catálogo'!$A$2:$F$18302,5,FALSE),"")</f>
        <v/>
      </c>
      <c r="N302" s="22"/>
      <c r="O302" s="20"/>
      <c r="P302" s="23"/>
      <c r="Q302" s="23" t="e">
        <f>IF(AND(Costeo!#REF!&lt;&gt;"",Costeo!#REF!&lt;&gt;""),Costeo!#REF!*Costeo!#REF!,"")</f>
        <v>#REF!</v>
      </c>
      <c r="R302" s="24"/>
      <c r="S302" s="23" t="e">
        <f>Costeo!#REF!*Costeo!#REF!</f>
        <v>#REF!</v>
      </c>
      <c r="T302" s="20"/>
      <c r="U302" s="23" t="e">
        <f>Costeo!#REF!*Costeo!#REF!</f>
        <v>#REF!</v>
      </c>
      <c r="V302" s="20"/>
      <c r="W302" s="23" t="e">
        <f>Costeo!#REF!*Costeo!#REF!</f>
        <v>#REF!</v>
      </c>
      <c r="X302" s="20"/>
      <c r="Y302" s="23" t="e">
        <f>Costeo!#REF!*Costeo!#REF!</f>
        <v>#REF!</v>
      </c>
      <c r="Z302" s="23" t="e">
        <f>+LEFT(Costeo!#REF!,250)</f>
        <v>#REF!</v>
      </c>
    </row>
    <row r="303" spans="1:26" ht="14.25" customHeight="1" x14ac:dyDescent="0.2">
      <c r="A303" s="19"/>
      <c r="B303" s="20"/>
      <c r="C303" s="20"/>
      <c r="D303" s="21"/>
      <c r="E303" s="21"/>
      <c r="F303" s="21"/>
      <c r="G303" s="21"/>
      <c r="H303" s="22"/>
      <c r="I303" s="22"/>
      <c r="J303" s="22"/>
      <c r="K303" s="20"/>
      <c r="L303" s="22" t="str">
        <f>IFERROR(VLOOKUP(Costeo!#REF!,'Artículos del catálogo'!$A$2:$F$18302,3,FALSE),"")</f>
        <v/>
      </c>
      <c r="M303" s="22" t="str">
        <f>IFERROR(VLOOKUP(Costeo!#REF!,'Artículos del catálogo'!$A$2:$F$18302,5,FALSE),"")</f>
        <v/>
      </c>
      <c r="N303" s="22"/>
      <c r="O303" s="20"/>
      <c r="P303" s="23"/>
      <c r="Q303" s="23" t="e">
        <f>IF(AND(Costeo!#REF!&lt;&gt;"",Costeo!#REF!&lt;&gt;""),Costeo!#REF!*Costeo!#REF!,"")</f>
        <v>#REF!</v>
      </c>
      <c r="R303" s="24"/>
      <c r="S303" s="23" t="e">
        <f>Costeo!#REF!*Costeo!#REF!</f>
        <v>#REF!</v>
      </c>
      <c r="T303" s="20"/>
      <c r="U303" s="23" t="e">
        <f>Costeo!#REF!*Costeo!#REF!</f>
        <v>#REF!</v>
      </c>
      <c r="V303" s="20"/>
      <c r="W303" s="23" t="e">
        <f>Costeo!#REF!*Costeo!#REF!</f>
        <v>#REF!</v>
      </c>
      <c r="X303" s="20"/>
      <c r="Y303" s="23" t="e">
        <f>Costeo!#REF!*Costeo!#REF!</f>
        <v>#REF!</v>
      </c>
      <c r="Z303" s="23" t="e">
        <f>+LEFT(Costeo!#REF!,250)</f>
        <v>#REF!</v>
      </c>
    </row>
    <row r="304" spans="1:26" ht="14.25" customHeight="1" x14ac:dyDescent="0.2">
      <c r="A304" s="19"/>
      <c r="B304" s="20"/>
      <c r="C304" s="20"/>
      <c r="D304" s="21"/>
      <c r="E304" s="21"/>
      <c r="F304" s="21"/>
      <c r="G304" s="21"/>
      <c r="H304" s="22"/>
      <c r="I304" s="22"/>
      <c r="J304" s="22"/>
      <c r="K304" s="20"/>
      <c r="L304" s="22" t="str">
        <f>IFERROR(VLOOKUP(Costeo!#REF!,'Artículos del catálogo'!$A$2:$F$18302,3,FALSE),"")</f>
        <v/>
      </c>
      <c r="M304" s="22" t="str">
        <f>IFERROR(VLOOKUP(Costeo!#REF!,'Artículos del catálogo'!$A$2:$F$18302,5,FALSE),"")</f>
        <v/>
      </c>
      <c r="N304" s="22"/>
      <c r="O304" s="20"/>
      <c r="P304" s="23"/>
      <c r="Q304" s="23" t="e">
        <f>IF(AND(Costeo!#REF!&lt;&gt;"",Costeo!#REF!&lt;&gt;""),Costeo!#REF!*Costeo!#REF!,"")</f>
        <v>#REF!</v>
      </c>
      <c r="R304" s="24"/>
      <c r="S304" s="23" t="e">
        <f>Costeo!#REF!*Costeo!#REF!</f>
        <v>#REF!</v>
      </c>
      <c r="T304" s="20"/>
      <c r="U304" s="23" t="e">
        <f>Costeo!#REF!*Costeo!#REF!</f>
        <v>#REF!</v>
      </c>
      <c r="V304" s="20"/>
      <c r="W304" s="23" t="e">
        <f>Costeo!#REF!*Costeo!#REF!</f>
        <v>#REF!</v>
      </c>
      <c r="X304" s="20"/>
      <c r="Y304" s="23" t="e">
        <f>Costeo!#REF!*Costeo!#REF!</f>
        <v>#REF!</v>
      </c>
      <c r="Z304" s="23" t="e">
        <f>+LEFT(Costeo!#REF!,250)</f>
        <v>#REF!</v>
      </c>
    </row>
    <row r="305" spans="1:26" ht="14.25" customHeight="1" x14ac:dyDescent="0.2">
      <c r="A305" s="19"/>
      <c r="B305" s="20"/>
      <c r="C305" s="20"/>
      <c r="D305" s="21"/>
      <c r="E305" s="21"/>
      <c r="F305" s="21"/>
      <c r="G305" s="21"/>
      <c r="H305" s="22"/>
      <c r="I305" s="22"/>
      <c r="J305" s="22"/>
      <c r="K305" s="20"/>
      <c r="L305" s="22" t="str">
        <f>IFERROR(VLOOKUP(Costeo!#REF!,'Artículos del catálogo'!$A$2:$F$18302,3,FALSE),"")</f>
        <v/>
      </c>
      <c r="M305" s="22" t="str">
        <f>IFERROR(VLOOKUP(Costeo!#REF!,'Artículos del catálogo'!$A$2:$F$18302,5,FALSE),"")</f>
        <v/>
      </c>
      <c r="N305" s="22"/>
      <c r="O305" s="20"/>
      <c r="P305" s="23"/>
      <c r="Q305" s="23" t="e">
        <f>IF(AND(Costeo!#REF!&lt;&gt;"",Costeo!#REF!&lt;&gt;""),Costeo!#REF!*Costeo!#REF!,"")</f>
        <v>#REF!</v>
      </c>
      <c r="R305" s="24"/>
      <c r="S305" s="23" t="e">
        <f>Costeo!#REF!*Costeo!#REF!</f>
        <v>#REF!</v>
      </c>
      <c r="T305" s="20"/>
      <c r="U305" s="23" t="e">
        <f>Costeo!#REF!*Costeo!#REF!</f>
        <v>#REF!</v>
      </c>
      <c r="V305" s="20"/>
      <c r="W305" s="23" t="e">
        <f>Costeo!#REF!*Costeo!#REF!</f>
        <v>#REF!</v>
      </c>
      <c r="X305" s="20"/>
      <c r="Y305" s="23" t="e">
        <f>Costeo!#REF!*Costeo!#REF!</f>
        <v>#REF!</v>
      </c>
      <c r="Z305" s="23" t="e">
        <f>+LEFT(Costeo!#REF!,250)</f>
        <v>#REF!</v>
      </c>
    </row>
    <row r="306" spans="1:26" ht="14.25" customHeight="1" x14ac:dyDescent="0.2">
      <c r="A306" s="19"/>
      <c r="B306" s="20"/>
      <c r="C306" s="20"/>
      <c r="D306" s="21"/>
      <c r="E306" s="21"/>
      <c r="F306" s="21"/>
      <c r="G306" s="21"/>
      <c r="H306" s="22"/>
      <c r="I306" s="22"/>
      <c r="J306" s="22"/>
      <c r="K306" s="20"/>
      <c r="L306" s="22" t="str">
        <f>IFERROR(VLOOKUP(Costeo!#REF!,'Artículos del catálogo'!$A$2:$F$18302,3,FALSE),"")</f>
        <v/>
      </c>
      <c r="M306" s="22" t="str">
        <f>IFERROR(VLOOKUP(Costeo!#REF!,'Artículos del catálogo'!$A$2:$F$18302,5,FALSE),"")</f>
        <v/>
      </c>
      <c r="N306" s="22"/>
      <c r="O306" s="20"/>
      <c r="P306" s="23"/>
      <c r="Q306" s="23" t="e">
        <f>IF(AND(Costeo!#REF!&lt;&gt;"",Costeo!#REF!&lt;&gt;""),Costeo!#REF!*Costeo!#REF!,"")</f>
        <v>#REF!</v>
      </c>
      <c r="R306" s="24"/>
      <c r="S306" s="23" t="e">
        <f>Costeo!#REF!*Costeo!#REF!</f>
        <v>#REF!</v>
      </c>
      <c r="T306" s="20"/>
      <c r="U306" s="23" t="e">
        <f>Costeo!#REF!*Costeo!#REF!</f>
        <v>#REF!</v>
      </c>
      <c r="V306" s="20"/>
      <c r="W306" s="23" t="e">
        <f>Costeo!#REF!*Costeo!#REF!</f>
        <v>#REF!</v>
      </c>
      <c r="X306" s="20"/>
      <c r="Y306" s="23" t="e">
        <f>Costeo!#REF!*Costeo!#REF!</f>
        <v>#REF!</v>
      </c>
      <c r="Z306" s="23" t="e">
        <f>+LEFT(Costeo!#REF!,250)</f>
        <v>#REF!</v>
      </c>
    </row>
    <row r="307" spans="1:26" ht="14.25" customHeight="1" x14ac:dyDescent="0.2">
      <c r="A307" s="19"/>
      <c r="B307" s="20"/>
      <c r="C307" s="20"/>
      <c r="D307" s="21"/>
      <c r="E307" s="21"/>
      <c r="F307" s="21"/>
      <c r="G307" s="21"/>
      <c r="H307" s="22"/>
      <c r="I307" s="22"/>
      <c r="J307" s="22"/>
      <c r="K307" s="20"/>
      <c r="L307" s="22" t="str">
        <f>IFERROR(VLOOKUP(Costeo!#REF!,'Artículos del catálogo'!$A$2:$F$18302,3,FALSE),"")</f>
        <v/>
      </c>
      <c r="M307" s="22" t="str">
        <f>IFERROR(VLOOKUP(Costeo!#REF!,'Artículos del catálogo'!$A$2:$F$18302,5,FALSE),"")</f>
        <v/>
      </c>
      <c r="N307" s="22"/>
      <c r="O307" s="20"/>
      <c r="P307" s="23"/>
      <c r="Q307" s="23" t="e">
        <f>IF(AND(Costeo!#REF!&lt;&gt;"",Costeo!#REF!&lt;&gt;""),Costeo!#REF!*Costeo!#REF!,"")</f>
        <v>#REF!</v>
      </c>
      <c r="R307" s="24"/>
      <c r="S307" s="23" t="e">
        <f>Costeo!#REF!*Costeo!#REF!</f>
        <v>#REF!</v>
      </c>
      <c r="T307" s="20"/>
      <c r="U307" s="23" t="e">
        <f>Costeo!#REF!*Costeo!#REF!</f>
        <v>#REF!</v>
      </c>
      <c r="V307" s="20"/>
      <c r="W307" s="23" t="e">
        <f>Costeo!#REF!*Costeo!#REF!</f>
        <v>#REF!</v>
      </c>
      <c r="X307" s="20"/>
      <c r="Y307" s="23" t="e">
        <f>Costeo!#REF!*Costeo!#REF!</f>
        <v>#REF!</v>
      </c>
      <c r="Z307" s="23" t="e">
        <f>+LEFT(Costeo!#REF!,250)</f>
        <v>#REF!</v>
      </c>
    </row>
    <row r="308" spans="1:26" ht="14.25" customHeight="1" x14ac:dyDescent="0.2">
      <c r="A308" s="19"/>
      <c r="B308" s="20"/>
      <c r="C308" s="20"/>
      <c r="D308" s="21"/>
      <c r="E308" s="21"/>
      <c r="F308" s="21"/>
      <c r="G308" s="21"/>
      <c r="H308" s="22"/>
      <c r="I308" s="22"/>
      <c r="J308" s="22"/>
      <c r="K308" s="20"/>
      <c r="L308" s="22" t="str">
        <f>IFERROR(VLOOKUP(Costeo!#REF!,'Artículos del catálogo'!$A$2:$F$18302,3,FALSE),"")</f>
        <v/>
      </c>
      <c r="M308" s="22" t="str">
        <f>IFERROR(VLOOKUP(Costeo!#REF!,'Artículos del catálogo'!$A$2:$F$18302,5,FALSE),"")</f>
        <v/>
      </c>
      <c r="N308" s="22"/>
      <c r="O308" s="20"/>
      <c r="P308" s="23"/>
      <c r="Q308" s="23" t="e">
        <f>IF(AND(Costeo!#REF!&lt;&gt;"",Costeo!#REF!&lt;&gt;""),Costeo!#REF!*Costeo!#REF!,"")</f>
        <v>#REF!</v>
      </c>
      <c r="R308" s="24"/>
      <c r="S308" s="23" t="e">
        <f>Costeo!#REF!*Costeo!#REF!</f>
        <v>#REF!</v>
      </c>
      <c r="T308" s="20"/>
      <c r="U308" s="23" t="e">
        <f>Costeo!#REF!*Costeo!#REF!</f>
        <v>#REF!</v>
      </c>
      <c r="V308" s="20"/>
      <c r="W308" s="23" t="e">
        <f>Costeo!#REF!*Costeo!#REF!</f>
        <v>#REF!</v>
      </c>
      <c r="X308" s="20"/>
      <c r="Y308" s="23" t="e">
        <f>Costeo!#REF!*Costeo!#REF!</f>
        <v>#REF!</v>
      </c>
      <c r="Z308" s="23" t="e">
        <f>+LEFT(Costeo!#REF!,250)</f>
        <v>#REF!</v>
      </c>
    </row>
    <row r="309" spans="1:26" ht="14.25" customHeight="1" x14ac:dyDescent="0.2">
      <c r="A309" s="19"/>
      <c r="B309" s="20"/>
      <c r="C309" s="20"/>
      <c r="D309" s="21"/>
      <c r="E309" s="21"/>
      <c r="F309" s="21"/>
      <c r="G309" s="21"/>
      <c r="H309" s="22"/>
      <c r="I309" s="22"/>
      <c r="J309" s="22"/>
      <c r="K309" s="20"/>
      <c r="L309" s="22" t="str">
        <f>IFERROR(VLOOKUP(Costeo!#REF!,'Artículos del catálogo'!$A$2:$F$18302,3,FALSE),"")</f>
        <v/>
      </c>
      <c r="M309" s="22" t="str">
        <f>IFERROR(VLOOKUP(Costeo!#REF!,'Artículos del catálogo'!$A$2:$F$18302,5,FALSE),"")</f>
        <v/>
      </c>
      <c r="N309" s="22"/>
      <c r="O309" s="20"/>
      <c r="P309" s="23"/>
      <c r="Q309" s="23" t="e">
        <f>IF(AND(Costeo!#REF!&lt;&gt;"",Costeo!#REF!&lt;&gt;""),Costeo!#REF!*Costeo!#REF!,"")</f>
        <v>#REF!</v>
      </c>
      <c r="R309" s="24"/>
      <c r="S309" s="23" t="e">
        <f>Costeo!#REF!*Costeo!#REF!</f>
        <v>#REF!</v>
      </c>
      <c r="T309" s="20"/>
      <c r="U309" s="23" t="e">
        <f>Costeo!#REF!*Costeo!#REF!</f>
        <v>#REF!</v>
      </c>
      <c r="V309" s="20"/>
      <c r="W309" s="23" t="e">
        <f>Costeo!#REF!*Costeo!#REF!</f>
        <v>#REF!</v>
      </c>
      <c r="X309" s="20"/>
      <c r="Y309" s="23" t="e">
        <f>Costeo!#REF!*Costeo!#REF!</f>
        <v>#REF!</v>
      </c>
      <c r="Z309" s="23" t="e">
        <f>+LEFT(Costeo!#REF!,250)</f>
        <v>#REF!</v>
      </c>
    </row>
    <row r="310" spans="1:26" ht="14.25" customHeight="1" x14ac:dyDescent="0.2">
      <c r="A310" s="19"/>
      <c r="B310" s="20"/>
      <c r="C310" s="20"/>
      <c r="D310" s="21"/>
      <c r="E310" s="21"/>
      <c r="F310" s="21"/>
      <c r="G310" s="21"/>
      <c r="H310" s="22"/>
      <c r="I310" s="22"/>
      <c r="J310" s="22"/>
      <c r="K310" s="20"/>
      <c r="L310" s="22" t="str">
        <f>IFERROR(VLOOKUP(Costeo!#REF!,'Artículos del catálogo'!$A$2:$F$18302,3,FALSE),"")</f>
        <v/>
      </c>
      <c r="M310" s="22" t="str">
        <f>IFERROR(VLOOKUP(Costeo!#REF!,'Artículos del catálogo'!$A$2:$F$18302,5,FALSE),"")</f>
        <v/>
      </c>
      <c r="N310" s="22"/>
      <c r="O310" s="20"/>
      <c r="P310" s="23"/>
      <c r="Q310" s="23" t="e">
        <f>IF(AND(Costeo!#REF!&lt;&gt;"",Costeo!#REF!&lt;&gt;""),Costeo!#REF!*Costeo!#REF!,"")</f>
        <v>#REF!</v>
      </c>
      <c r="R310" s="24"/>
      <c r="S310" s="23" t="e">
        <f>Costeo!#REF!*Costeo!#REF!</f>
        <v>#REF!</v>
      </c>
      <c r="T310" s="20"/>
      <c r="U310" s="23" t="e">
        <f>Costeo!#REF!*Costeo!#REF!</f>
        <v>#REF!</v>
      </c>
      <c r="V310" s="20"/>
      <c r="W310" s="23" t="e">
        <f>Costeo!#REF!*Costeo!#REF!</f>
        <v>#REF!</v>
      </c>
      <c r="X310" s="20"/>
      <c r="Y310" s="23" t="e">
        <f>Costeo!#REF!*Costeo!#REF!</f>
        <v>#REF!</v>
      </c>
      <c r="Z310" s="23" t="e">
        <f>+LEFT(Costeo!#REF!,250)</f>
        <v>#REF!</v>
      </c>
    </row>
    <row r="311" spans="1:26" ht="14.25" customHeight="1" x14ac:dyDescent="0.2">
      <c r="A311" s="19"/>
      <c r="B311" s="20"/>
      <c r="C311" s="20"/>
      <c r="D311" s="21"/>
      <c r="E311" s="21"/>
      <c r="F311" s="21"/>
      <c r="G311" s="21"/>
      <c r="H311" s="22"/>
      <c r="I311" s="22"/>
      <c r="J311" s="22"/>
      <c r="K311" s="20"/>
      <c r="L311" s="22" t="str">
        <f>IFERROR(VLOOKUP(Costeo!#REF!,'Artículos del catálogo'!$A$2:$F$18302,3,FALSE),"")</f>
        <v/>
      </c>
      <c r="M311" s="22" t="str">
        <f>IFERROR(VLOOKUP(Costeo!#REF!,'Artículos del catálogo'!$A$2:$F$18302,5,FALSE),"")</f>
        <v/>
      </c>
      <c r="N311" s="22"/>
      <c r="O311" s="20"/>
      <c r="P311" s="23"/>
      <c r="Q311" s="23" t="e">
        <f>IF(AND(Costeo!#REF!&lt;&gt;"",Costeo!#REF!&lt;&gt;""),Costeo!#REF!*Costeo!#REF!,"")</f>
        <v>#REF!</v>
      </c>
      <c r="R311" s="24"/>
      <c r="S311" s="23" t="e">
        <f>Costeo!#REF!*Costeo!#REF!</f>
        <v>#REF!</v>
      </c>
      <c r="T311" s="20"/>
      <c r="U311" s="23" t="e">
        <f>Costeo!#REF!*Costeo!#REF!</f>
        <v>#REF!</v>
      </c>
      <c r="V311" s="20"/>
      <c r="W311" s="23" t="e">
        <f>Costeo!#REF!*Costeo!#REF!</f>
        <v>#REF!</v>
      </c>
      <c r="X311" s="20"/>
      <c r="Y311" s="23" t="e">
        <f>Costeo!#REF!*Costeo!#REF!</f>
        <v>#REF!</v>
      </c>
      <c r="Z311" s="23" t="e">
        <f>+LEFT(Costeo!#REF!,250)</f>
        <v>#REF!</v>
      </c>
    </row>
    <row r="312" spans="1:26" ht="14.25" customHeight="1" x14ac:dyDescent="0.2">
      <c r="A312" s="19"/>
      <c r="B312" s="20"/>
      <c r="C312" s="20"/>
      <c r="D312" s="21"/>
      <c r="E312" s="21"/>
      <c r="F312" s="21"/>
      <c r="G312" s="21"/>
      <c r="H312" s="22"/>
      <c r="I312" s="22"/>
      <c r="J312" s="22"/>
      <c r="K312" s="20"/>
      <c r="L312" s="22" t="str">
        <f>IFERROR(VLOOKUP(Costeo!#REF!,'Artículos del catálogo'!$A$2:$F$18302,3,FALSE),"")</f>
        <v/>
      </c>
      <c r="M312" s="22" t="str">
        <f>IFERROR(VLOOKUP(Costeo!#REF!,'Artículos del catálogo'!$A$2:$F$18302,5,FALSE),"")</f>
        <v/>
      </c>
      <c r="N312" s="22"/>
      <c r="O312" s="20"/>
      <c r="P312" s="23"/>
      <c r="Q312" s="23" t="e">
        <f>IF(AND(Costeo!#REF!&lt;&gt;"",Costeo!#REF!&lt;&gt;""),Costeo!#REF!*Costeo!#REF!,"")</f>
        <v>#REF!</v>
      </c>
      <c r="R312" s="24"/>
      <c r="S312" s="23" t="e">
        <f>Costeo!#REF!*Costeo!#REF!</f>
        <v>#REF!</v>
      </c>
      <c r="T312" s="20"/>
      <c r="U312" s="23" t="e">
        <f>Costeo!#REF!*Costeo!#REF!</f>
        <v>#REF!</v>
      </c>
      <c r="V312" s="20"/>
      <c r="W312" s="23" t="e">
        <f>Costeo!#REF!*Costeo!#REF!</f>
        <v>#REF!</v>
      </c>
      <c r="X312" s="20"/>
      <c r="Y312" s="23" t="e">
        <f>Costeo!#REF!*Costeo!#REF!</f>
        <v>#REF!</v>
      </c>
      <c r="Z312" s="23" t="e">
        <f>+LEFT(Costeo!#REF!,250)</f>
        <v>#REF!</v>
      </c>
    </row>
    <row r="313" spans="1:26" ht="14.25" customHeight="1" x14ac:dyDescent="0.2">
      <c r="A313" s="19"/>
      <c r="B313" s="20"/>
      <c r="C313" s="20"/>
      <c r="D313" s="21"/>
      <c r="E313" s="21"/>
      <c r="F313" s="21"/>
      <c r="G313" s="21"/>
      <c r="H313" s="22"/>
      <c r="I313" s="22"/>
      <c r="J313" s="22"/>
      <c r="K313" s="20"/>
      <c r="L313" s="22" t="str">
        <f>IFERROR(VLOOKUP(Costeo!#REF!,'Artículos del catálogo'!$A$2:$F$18302,3,FALSE),"")</f>
        <v/>
      </c>
      <c r="M313" s="22" t="str">
        <f>IFERROR(VLOOKUP(Costeo!#REF!,'Artículos del catálogo'!$A$2:$F$18302,5,FALSE),"")</f>
        <v/>
      </c>
      <c r="N313" s="22"/>
      <c r="O313" s="20"/>
      <c r="P313" s="23"/>
      <c r="Q313" s="23" t="e">
        <f>IF(AND(Costeo!#REF!&lt;&gt;"",Costeo!#REF!&lt;&gt;""),Costeo!#REF!*Costeo!#REF!,"")</f>
        <v>#REF!</v>
      </c>
      <c r="R313" s="24"/>
      <c r="S313" s="23" t="e">
        <f>Costeo!#REF!*Costeo!#REF!</f>
        <v>#REF!</v>
      </c>
      <c r="T313" s="20"/>
      <c r="U313" s="23" t="e">
        <f>Costeo!#REF!*Costeo!#REF!</f>
        <v>#REF!</v>
      </c>
      <c r="V313" s="20"/>
      <c r="W313" s="23" t="e">
        <f>Costeo!#REF!*Costeo!#REF!</f>
        <v>#REF!</v>
      </c>
      <c r="X313" s="20"/>
      <c r="Y313" s="23" t="e">
        <f>Costeo!#REF!*Costeo!#REF!</f>
        <v>#REF!</v>
      </c>
      <c r="Z313" s="23" t="e">
        <f>+LEFT(Costeo!#REF!,250)</f>
        <v>#REF!</v>
      </c>
    </row>
    <row r="314" spans="1:26" ht="14.25" customHeight="1" x14ac:dyDescent="0.2">
      <c r="A314" s="19"/>
      <c r="B314" s="20"/>
      <c r="C314" s="20"/>
      <c r="D314" s="21"/>
      <c r="E314" s="21"/>
      <c r="F314" s="21"/>
      <c r="G314" s="21"/>
      <c r="H314" s="22"/>
      <c r="I314" s="22"/>
      <c r="J314" s="22"/>
      <c r="K314" s="20"/>
      <c r="L314" s="22" t="str">
        <f>IFERROR(VLOOKUP(Costeo!#REF!,'Artículos del catálogo'!$A$2:$F$18302,3,FALSE),"")</f>
        <v/>
      </c>
      <c r="M314" s="22" t="str">
        <f>IFERROR(VLOOKUP(Costeo!#REF!,'Artículos del catálogo'!$A$2:$F$18302,5,FALSE),"")</f>
        <v/>
      </c>
      <c r="N314" s="22"/>
      <c r="O314" s="20"/>
      <c r="P314" s="23"/>
      <c r="Q314" s="23" t="e">
        <f>IF(AND(Costeo!#REF!&lt;&gt;"",Costeo!#REF!&lt;&gt;""),Costeo!#REF!*Costeo!#REF!,"")</f>
        <v>#REF!</v>
      </c>
      <c r="R314" s="24"/>
      <c r="S314" s="23" t="e">
        <f>Costeo!#REF!*Costeo!#REF!</f>
        <v>#REF!</v>
      </c>
      <c r="T314" s="20"/>
      <c r="U314" s="23" t="e">
        <f>Costeo!#REF!*Costeo!#REF!</f>
        <v>#REF!</v>
      </c>
      <c r="V314" s="20"/>
      <c r="W314" s="23" t="e">
        <f>Costeo!#REF!*Costeo!#REF!</f>
        <v>#REF!</v>
      </c>
      <c r="X314" s="20"/>
      <c r="Y314" s="23" t="e">
        <f>Costeo!#REF!*Costeo!#REF!</f>
        <v>#REF!</v>
      </c>
      <c r="Z314" s="23" t="e">
        <f>+LEFT(Costeo!#REF!,250)</f>
        <v>#REF!</v>
      </c>
    </row>
    <row r="315" spans="1:26" ht="14.25" customHeight="1" x14ac:dyDescent="0.2">
      <c r="A315" s="19"/>
      <c r="B315" s="20"/>
      <c r="C315" s="20"/>
      <c r="D315" s="21"/>
      <c r="E315" s="21"/>
      <c r="F315" s="21"/>
      <c r="G315" s="21"/>
      <c r="H315" s="22"/>
      <c r="I315" s="22"/>
      <c r="J315" s="22"/>
      <c r="K315" s="20"/>
      <c r="L315" s="22" t="str">
        <f>IFERROR(VLOOKUP(Costeo!#REF!,'Artículos del catálogo'!$A$2:$F$18302,3,FALSE),"")</f>
        <v/>
      </c>
      <c r="M315" s="22" t="str">
        <f>IFERROR(VLOOKUP(Costeo!#REF!,'Artículos del catálogo'!$A$2:$F$18302,5,FALSE),"")</f>
        <v/>
      </c>
      <c r="N315" s="22"/>
      <c r="O315" s="20"/>
      <c r="P315" s="23"/>
      <c r="Q315" s="23" t="e">
        <f>IF(AND(Costeo!#REF!&lt;&gt;"",Costeo!#REF!&lt;&gt;""),Costeo!#REF!*Costeo!#REF!,"")</f>
        <v>#REF!</v>
      </c>
      <c r="R315" s="24"/>
      <c r="S315" s="23" t="e">
        <f>Costeo!#REF!*Costeo!#REF!</f>
        <v>#REF!</v>
      </c>
      <c r="T315" s="20"/>
      <c r="U315" s="23" t="e">
        <f>Costeo!#REF!*Costeo!#REF!</f>
        <v>#REF!</v>
      </c>
      <c r="V315" s="20"/>
      <c r="W315" s="23" t="e">
        <f>Costeo!#REF!*Costeo!#REF!</f>
        <v>#REF!</v>
      </c>
      <c r="X315" s="20"/>
      <c r="Y315" s="23" t="e">
        <f>Costeo!#REF!*Costeo!#REF!</f>
        <v>#REF!</v>
      </c>
      <c r="Z315" s="23" t="e">
        <f>+LEFT(Costeo!#REF!,250)</f>
        <v>#REF!</v>
      </c>
    </row>
    <row r="316" spans="1:26" ht="14.25" customHeight="1" x14ac:dyDescent="0.2">
      <c r="A316" s="19"/>
      <c r="B316" s="20"/>
      <c r="C316" s="20"/>
      <c r="D316" s="21"/>
      <c r="E316" s="21"/>
      <c r="F316" s="21"/>
      <c r="G316" s="21"/>
      <c r="H316" s="22"/>
      <c r="I316" s="22"/>
      <c r="J316" s="22"/>
      <c r="K316" s="20"/>
      <c r="L316" s="22" t="str">
        <f>IFERROR(VLOOKUP(Costeo!#REF!,'Artículos del catálogo'!$A$2:$F$18302,3,FALSE),"")</f>
        <v/>
      </c>
      <c r="M316" s="22" t="str">
        <f>IFERROR(VLOOKUP(Costeo!#REF!,'Artículos del catálogo'!$A$2:$F$18302,5,FALSE),"")</f>
        <v/>
      </c>
      <c r="N316" s="22"/>
      <c r="O316" s="20"/>
      <c r="P316" s="23"/>
      <c r="Q316" s="23" t="e">
        <f>IF(AND(Costeo!#REF!&lt;&gt;"",Costeo!#REF!&lt;&gt;""),Costeo!#REF!*Costeo!#REF!,"")</f>
        <v>#REF!</v>
      </c>
      <c r="R316" s="24"/>
      <c r="S316" s="23" t="e">
        <f>Costeo!#REF!*Costeo!#REF!</f>
        <v>#REF!</v>
      </c>
      <c r="T316" s="20"/>
      <c r="U316" s="23" t="e">
        <f>Costeo!#REF!*Costeo!#REF!</f>
        <v>#REF!</v>
      </c>
      <c r="V316" s="20"/>
      <c r="W316" s="23" t="e">
        <f>Costeo!#REF!*Costeo!#REF!</f>
        <v>#REF!</v>
      </c>
      <c r="X316" s="20"/>
      <c r="Y316" s="23" t="e">
        <f>Costeo!#REF!*Costeo!#REF!</f>
        <v>#REF!</v>
      </c>
      <c r="Z316" s="23" t="e">
        <f>+LEFT(Costeo!#REF!,250)</f>
        <v>#REF!</v>
      </c>
    </row>
    <row r="317" spans="1:26" ht="14.25" customHeight="1" x14ac:dyDescent="0.2">
      <c r="A317" s="19"/>
      <c r="B317" s="20"/>
      <c r="C317" s="20"/>
      <c r="D317" s="21"/>
      <c r="E317" s="21"/>
      <c r="F317" s="21"/>
      <c r="G317" s="21"/>
      <c r="H317" s="22"/>
      <c r="I317" s="22"/>
      <c r="J317" s="22"/>
      <c r="K317" s="20"/>
      <c r="L317" s="22" t="str">
        <f>IFERROR(VLOOKUP(Costeo!#REF!,'Artículos del catálogo'!$A$2:$F$18302,3,FALSE),"")</f>
        <v/>
      </c>
      <c r="M317" s="22" t="str">
        <f>IFERROR(VLOOKUP(Costeo!#REF!,'Artículos del catálogo'!$A$2:$F$18302,5,FALSE),"")</f>
        <v/>
      </c>
      <c r="N317" s="22"/>
      <c r="O317" s="20"/>
      <c r="P317" s="23"/>
      <c r="Q317" s="23" t="e">
        <f>IF(AND(Costeo!#REF!&lt;&gt;"",Costeo!#REF!&lt;&gt;""),Costeo!#REF!*Costeo!#REF!,"")</f>
        <v>#REF!</v>
      </c>
      <c r="R317" s="24"/>
      <c r="S317" s="23" t="e">
        <f>Costeo!#REF!*Costeo!#REF!</f>
        <v>#REF!</v>
      </c>
      <c r="T317" s="20"/>
      <c r="U317" s="23" t="e">
        <f>Costeo!#REF!*Costeo!#REF!</f>
        <v>#REF!</v>
      </c>
      <c r="V317" s="20"/>
      <c r="W317" s="23" t="e">
        <f>Costeo!#REF!*Costeo!#REF!</f>
        <v>#REF!</v>
      </c>
      <c r="X317" s="20"/>
      <c r="Y317" s="23" t="e">
        <f>Costeo!#REF!*Costeo!#REF!</f>
        <v>#REF!</v>
      </c>
      <c r="Z317" s="23" t="e">
        <f>+LEFT(Costeo!#REF!,250)</f>
        <v>#REF!</v>
      </c>
    </row>
    <row r="318" spans="1:26" ht="14.25" customHeight="1" x14ac:dyDescent="0.2">
      <c r="A318" s="19"/>
      <c r="B318" s="20"/>
      <c r="C318" s="20"/>
      <c r="D318" s="21"/>
      <c r="E318" s="21"/>
      <c r="F318" s="21"/>
      <c r="G318" s="21"/>
      <c r="H318" s="22"/>
      <c r="I318" s="22"/>
      <c r="J318" s="22"/>
      <c r="K318" s="20"/>
      <c r="L318" s="22" t="str">
        <f>IFERROR(VLOOKUP(Costeo!#REF!,'Artículos del catálogo'!$A$2:$F$18302,3,FALSE),"")</f>
        <v/>
      </c>
      <c r="M318" s="22" t="str">
        <f>IFERROR(VLOOKUP(Costeo!#REF!,'Artículos del catálogo'!$A$2:$F$18302,5,FALSE),"")</f>
        <v/>
      </c>
      <c r="N318" s="22"/>
      <c r="O318" s="20"/>
      <c r="P318" s="23"/>
      <c r="Q318" s="23" t="e">
        <f>IF(AND(Costeo!#REF!&lt;&gt;"",Costeo!#REF!&lt;&gt;""),Costeo!#REF!*Costeo!#REF!,"")</f>
        <v>#REF!</v>
      </c>
      <c r="R318" s="24"/>
      <c r="S318" s="23" t="e">
        <f>Costeo!#REF!*Costeo!#REF!</f>
        <v>#REF!</v>
      </c>
      <c r="T318" s="20"/>
      <c r="U318" s="23" t="e">
        <f>Costeo!#REF!*Costeo!#REF!</f>
        <v>#REF!</v>
      </c>
      <c r="V318" s="20"/>
      <c r="W318" s="23" t="e">
        <f>Costeo!#REF!*Costeo!#REF!</f>
        <v>#REF!</v>
      </c>
      <c r="X318" s="20"/>
      <c r="Y318" s="23" t="e">
        <f>Costeo!#REF!*Costeo!#REF!</f>
        <v>#REF!</v>
      </c>
      <c r="Z318" s="23" t="e">
        <f>+LEFT(Costeo!#REF!,250)</f>
        <v>#REF!</v>
      </c>
    </row>
    <row r="319" spans="1:26" ht="14.25" customHeight="1" x14ac:dyDescent="0.2">
      <c r="A319" s="19"/>
      <c r="B319" s="20"/>
      <c r="C319" s="20"/>
      <c r="D319" s="21"/>
      <c r="E319" s="21"/>
      <c r="F319" s="21"/>
      <c r="G319" s="21"/>
      <c r="H319" s="22"/>
      <c r="I319" s="22"/>
      <c r="J319" s="22"/>
      <c r="K319" s="20"/>
      <c r="L319" s="22" t="str">
        <f>IFERROR(VLOOKUP(Costeo!#REF!,'Artículos del catálogo'!$A$2:$F$18302,3,FALSE),"")</f>
        <v/>
      </c>
      <c r="M319" s="22" t="str">
        <f>IFERROR(VLOOKUP(Costeo!#REF!,'Artículos del catálogo'!$A$2:$F$18302,5,FALSE),"")</f>
        <v/>
      </c>
      <c r="N319" s="22"/>
      <c r="O319" s="20"/>
      <c r="P319" s="23"/>
      <c r="Q319" s="23" t="e">
        <f>IF(AND(Costeo!#REF!&lt;&gt;"",Costeo!#REF!&lt;&gt;""),Costeo!#REF!*Costeo!#REF!,"")</f>
        <v>#REF!</v>
      </c>
      <c r="R319" s="24"/>
      <c r="S319" s="23" t="e">
        <f>Costeo!#REF!*Costeo!#REF!</f>
        <v>#REF!</v>
      </c>
      <c r="T319" s="20"/>
      <c r="U319" s="23" t="e">
        <f>Costeo!#REF!*Costeo!#REF!</f>
        <v>#REF!</v>
      </c>
      <c r="V319" s="20"/>
      <c r="W319" s="23" t="e">
        <f>Costeo!#REF!*Costeo!#REF!</f>
        <v>#REF!</v>
      </c>
      <c r="X319" s="20"/>
      <c r="Y319" s="23" t="e">
        <f>Costeo!#REF!*Costeo!#REF!</f>
        <v>#REF!</v>
      </c>
      <c r="Z319" s="23" t="e">
        <f>+LEFT(Costeo!#REF!,250)</f>
        <v>#REF!</v>
      </c>
    </row>
    <row r="320" spans="1:26" ht="14.25" customHeight="1" x14ac:dyDescent="0.2">
      <c r="A320" s="19"/>
      <c r="B320" s="20"/>
      <c r="C320" s="20"/>
      <c r="D320" s="21"/>
      <c r="E320" s="25"/>
      <c r="F320" s="21"/>
      <c r="G320" s="21"/>
      <c r="H320" s="81"/>
      <c r="I320" s="22"/>
      <c r="J320" s="22"/>
      <c r="K320" s="20"/>
      <c r="L320" s="22" t="str">
        <f>IFERROR(VLOOKUP(Costeo!#REF!,'Artículos del catálogo'!$A$2:$F$18302,3,FALSE),"")</f>
        <v/>
      </c>
      <c r="M320" s="22" t="str">
        <f>IFERROR(VLOOKUP(Costeo!#REF!,'Artículos del catálogo'!$A$2:$F$18302,5,FALSE),"")</f>
        <v/>
      </c>
      <c r="N320" s="22"/>
      <c r="O320" s="20"/>
      <c r="P320" s="23"/>
      <c r="Q320" s="23" t="e">
        <f>IF(AND(Costeo!#REF!&lt;&gt;"",Costeo!#REF!&lt;&gt;""),Costeo!#REF!*Costeo!#REF!,"")</f>
        <v>#REF!</v>
      </c>
      <c r="R320" s="24"/>
      <c r="S320" s="23" t="e">
        <f>Costeo!#REF!*Costeo!#REF!</f>
        <v>#REF!</v>
      </c>
      <c r="T320" s="20"/>
      <c r="U320" s="23" t="e">
        <f>Costeo!#REF!*Costeo!#REF!</f>
        <v>#REF!</v>
      </c>
      <c r="V320" s="20"/>
      <c r="W320" s="23" t="e">
        <f>Costeo!#REF!*Costeo!#REF!</f>
        <v>#REF!</v>
      </c>
      <c r="X320" s="20"/>
      <c r="Y320" s="23" t="e">
        <f>Costeo!#REF!*Costeo!#REF!</f>
        <v>#REF!</v>
      </c>
      <c r="Z320" s="23" t="e">
        <f>+LEFT(Costeo!#REF!,250)</f>
        <v>#REF!</v>
      </c>
    </row>
    <row r="321" spans="1:26" ht="14.25" customHeight="1" x14ac:dyDescent="0.2">
      <c r="A321" s="19"/>
      <c r="B321" s="20"/>
      <c r="C321" s="20"/>
      <c r="D321" s="21"/>
      <c r="E321" s="21"/>
      <c r="F321" s="21"/>
      <c r="G321" s="21"/>
      <c r="H321" s="22"/>
      <c r="I321" s="22"/>
      <c r="J321" s="22"/>
      <c r="K321" s="20"/>
      <c r="L321" s="22" t="str">
        <f>IFERROR(VLOOKUP(Costeo!#REF!,'Artículos del catálogo'!$A$2:$F$18302,3,FALSE),"")</f>
        <v/>
      </c>
      <c r="M321" s="22" t="str">
        <f>IFERROR(VLOOKUP(Costeo!#REF!,'Artículos del catálogo'!$A$2:$F$18302,5,FALSE),"")</f>
        <v/>
      </c>
      <c r="N321" s="22"/>
      <c r="O321" s="20"/>
      <c r="P321" s="23"/>
      <c r="Q321" s="23" t="e">
        <f>IF(AND(Costeo!#REF!&lt;&gt;"",Costeo!#REF!&lt;&gt;""),Costeo!#REF!*Costeo!#REF!,"")</f>
        <v>#REF!</v>
      </c>
      <c r="R321" s="24"/>
      <c r="S321" s="23" t="e">
        <f>Costeo!#REF!*Costeo!#REF!</f>
        <v>#REF!</v>
      </c>
      <c r="T321" s="20"/>
      <c r="U321" s="23" t="e">
        <f>Costeo!#REF!*Costeo!#REF!</f>
        <v>#REF!</v>
      </c>
      <c r="V321" s="20"/>
      <c r="W321" s="23" t="e">
        <f>Costeo!#REF!*Costeo!#REF!</f>
        <v>#REF!</v>
      </c>
      <c r="X321" s="20"/>
      <c r="Y321" s="23" t="e">
        <f>Costeo!#REF!*Costeo!#REF!</f>
        <v>#REF!</v>
      </c>
      <c r="Z321" s="23" t="e">
        <f>+LEFT(Costeo!#REF!,250)</f>
        <v>#REF!</v>
      </c>
    </row>
    <row r="322" spans="1:26" ht="14.25" customHeight="1" x14ac:dyDescent="0.2">
      <c r="A322" s="19"/>
      <c r="B322" s="20"/>
      <c r="C322" s="20"/>
      <c r="D322" s="21"/>
      <c r="E322" s="21"/>
      <c r="F322" s="21"/>
      <c r="G322" s="21"/>
      <c r="H322" s="22"/>
      <c r="I322" s="22"/>
      <c r="J322" s="22"/>
      <c r="K322" s="20"/>
      <c r="L322" s="22" t="str">
        <f>IFERROR(VLOOKUP(Costeo!#REF!,'Artículos del catálogo'!$A$2:$F$18302,3,FALSE),"")</f>
        <v/>
      </c>
      <c r="M322" s="22" t="str">
        <f>IFERROR(VLOOKUP(Costeo!#REF!,'Artículos del catálogo'!$A$2:$F$18302,5,FALSE),"")</f>
        <v/>
      </c>
      <c r="N322" s="22"/>
      <c r="O322" s="20"/>
      <c r="P322" s="23"/>
      <c r="Q322" s="23" t="e">
        <f>IF(AND(Costeo!#REF!&lt;&gt;"",Costeo!#REF!&lt;&gt;""),Costeo!#REF!*Costeo!#REF!,"")</f>
        <v>#REF!</v>
      </c>
      <c r="R322" s="24"/>
      <c r="S322" s="23" t="e">
        <f>Costeo!#REF!*Costeo!#REF!</f>
        <v>#REF!</v>
      </c>
      <c r="T322" s="20"/>
      <c r="U322" s="23" t="e">
        <f>Costeo!#REF!*Costeo!#REF!</f>
        <v>#REF!</v>
      </c>
      <c r="V322" s="20"/>
      <c r="W322" s="23" t="e">
        <f>Costeo!#REF!*Costeo!#REF!</f>
        <v>#REF!</v>
      </c>
      <c r="X322" s="20"/>
      <c r="Y322" s="23" t="e">
        <f>Costeo!#REF!*Costeo!#REF!</f>
        <v>#REF!</v>
      </c>
      <c r="Z322" s="23" t="e">
        <f>+LEFT(Costeo!#REF!,250)</f>
        <v>#REF!</v>
      </c>
    </row>
    <row r="323" spans="1:26" ht="14.25" customHeight="1" x14ac:dyDescent="0.2">
      <c r="A323" s="19"/>
      <c r="B323" s="20"/>
      <c r="C323" s="20"/>
      <c r="D323" s="21"/>
      <c r="E323" s="21"/>
      <c r="F323" s="21"/>
      <c r="G323" s="21"/>
      <c r="H323" s="22"/>
      <c r="I323" s="22"/>
      <c r="J323" s="22"/>
      <c r="K323" s="20"/>
      <c r="L323" s="22" t="str">
        <f>IFERROR(VLOOKUP(Costeo!#REF!,'Artículos del catálogo'!$A$2:$F$18302,3,FALSE),"")</f>
        <v/>
      </c>
      <c r="M323" s="22" t="str">
        <f>IFERROR(VLOOKUP(Costeo!#REF!,'Artículos del catálogo'!$A$2:$F$18302,5,FALSE),"")</f>
        <v/>
      </c>
      <c r="N323" s="22"/>
      <c r="O323" s="20"/>
      <c r="P323" s="23"/>
      <c r="Q323" s="23" t="e">
        <f>IF(AND(Costeo!#REF!&lt;&gt;"",Costeo!#REF!&lt;&gt;""),Costeo!#REF!*Costeo!#REF!,"")</f>
        <v>#REF!</v>
      </c>
      <c r="R323" s="24"/>
      <c r="S323" s="23" t="e">
        <f>Costeo!#REF!*Costeo!#REF!</f>
        <v>#REF!</v>
      </c>
      <c r="T323" s="20"/>
      <c r="U323" s="23" t="e">
        <f>Costeo!#REF!*Costeo!#REF!</f>
        <v>#REF!</v>
      </c>
      <c r="V323" s="20"/>
      <c r="W323" s="23" t="e">
        <f>Costeo!#REF!*Costeo!#REF!</f>
        <v>#REF!</v>
      </c>
      <c r="X323" s="20"/>
      <c r="Y323" s="23" t="e">
        <f>Costeo!#REF!*Costeo!#REF!</f>
        <v>#REF!</v>
      </c>
      <c r="Z323" s="23" t="e">
        <f>+LEFT(Costeo!#REF!,250)</f>
        <v>#REF!</v>
      </c>
    </row>
    <row r="324" spans="1:26" ht="14.25" customHeight="1" x14ac:dyDescent="0.2">
      <c r="A324" s="19"/>
      <c r="B324" s="20"/>
      <c r="C324" s="20"/>
      <c r="D324" s="21"/>
      <c r="E324" s="21"/>
      <c r="F324" s="21"/>
      <c r="G324" s="21"/>
      <c r="H324" s="22"/>
      <c r="I324" s="22"/>
      <c r="J324" s="22"/>
      <c r="K324" s="20"/>
      <c r="L324" s="22" t="str">
        <f>IFERROR(VLOOKUP(Costeo!#REF!,'Artículos del catálogo'!$A$2:$F$18302,3,FALSE),"")</f>
        <v/>
      </c>
      <c r="M324" s="22" t="str">
        <f>IFERROR(VLOOKUP(Costeo!#REF!,'Artículos del catálogo'!$A$2:$F$18302,5,FALSE),"")</f>
        <v/>
      </c>
      <c r="N324" s="22"/>
      <c r="O324" s="20"/>
      <c r="P324" s="23"/>
      <c r="Q324" s="23" t="e">
        <f>IF(AND(Costeo!#REF!&lt;&gt;"",Costeo!#REF!&lt;&gt;""),Costeo!#REF!*Costeo!#REF!,"")</f>
        <v>#REF!</v>
      </c>
      <c r="R324" s="24"/>
      <c r="S324" s="23" t="e">
        <f>Costeo!#REF!*Costeo!#REF!</f>
        <v>#REF!</v>
      </c>
      <c r="T324" s="20"/>
      <c r="U324" s="23" t="e">
        <f>Costeo!#REF!*Costeo!#REF!</f>
        <v>#REF!</v>
      </c>
      <c r="V324" s="20"/>
      <c r="W324" s="23" t="e">
        <f>Costeo!#REF!*Costeo!#REF!</f>
        <v>#REF!</v>
      </c>
      <c r="X324" s="20"/>
      <c r="Y324" s="23" t="e">
        <f>Costeo!#REF!*Costeo!#REF!</f>
        <v>#REF!</v>
      </c>
      <c r="Z324" s="23" t="e">
        <f>+LEFT(Costeo!#REF!,250)</f>
        <v>#REF!</v>
      </c>
    </row>
    <row r="325" spans="1:26" ht="14.25" customHeight="1" x14ac:dyDescent="0.2">
      <c r="A325" s="19"/>
      <c r="B325" s="20"/>
      <c r="C325" s="20"/>
      <c r="D325" s="21"/>
      <c r="E325" s="21"/>
      <c r="F325" s="21"/>
      <c r="G325" s="21"/>
      <c r="H325" s="22"/>
      <c r="I325" s="22"/>
      <c r="J325" s="22"/>
      <c r="K325" s="20"/>
      <c r="L325" s="22" t="str">
        <f>IFERROR(VLOOKUP(Costeo!#REF!,'Artículos del catálogo'!$A$2:$F$18302,3,FALSE),"")</f>
        <v/>
      </c>
      <c r="M325" s="22" t="str">
        <f>IFERROR(VLOOKUP(Costeo!#REF!,'Artículos del catálogo'!$A$2:$F$18302,5,FALSE),"")</f>
        <v/>
      </c>
      <c r="N325" s="22"/>
      <c r="O325" s="20"/>
      <c r="P325" s="23"/>
      <c r="Q325" s="23" t="e">
        <f>IF(AND(Costeo!#REF!&lt;&gt;"",Costeo!#REF!&lt;&gt;""),Costeo!#REF!*Costeo!#REF!,"")</f>
        <v>#REF!</v>
      </c>
      <c r="R325" s="24"/>
      <c r="S325" s="23" t="e">
        <f>Costeo!#REF!*Costeo!#REF!</f>
        <v>#REF!</v>
      </c>
      <c r="T325" s="20"/>
      <c r="U325" s="23" t="e">
        <f>Costeo!#REF!*Costeo!#REF!</f>
        <v>#REF!</v>
      </c>
      <c r="V325" s="20"/>
      <c r="W325" s="23" t="e">
        <f>Costeo!#REF!*Costeo!#REF!</f>
        <v>#REF!</v>
      </c>
      <c r="X325" s="20"/>
      <c r="Y325" s="23" t="e">
        <f>Costeo!#REF!*Costeo!#REF!</f>
        <v>#REF!</v>
      </c>
      <c r="Z325" s="23" t="e">
        <f>+LEFT(Costeo!#REF!,250)</f>
        <v>#REF!</v>
      </c>
    </row>
    <row r="326" spans="1:26" ht="14.25" customHeight="1" x14ac:dyDescent="0.2">
      <c r="A326" s="19"/>
      <c r="B326" s="20"/>
      <c r="C326" s="20"/>
      <c r="D326" s="21"/>
      <c r="E326" s="21"/>
      <c r="F326" s="21"/>
      <c r="G326" s="21"/>
      <c r="H326" s="22"/>
      <c r="I326" s="22"/>
      <c r="J326" s="22"/>
      <c r="K326" s="20"/>
      <c r="L326" s="22" t="str">
        <f>IFERROR(VLOOKUP(Costeo!#REF!,'Artículos del catálogo'!$A$2:$F$18302,3,FALSE),"")</f>
        <v/>
      </c>
      <c r="M326" s="22" t="str">
        <f>IFERROR(VLOOKUP(Costeo!#REF!,'Artículos del catálogo'!$A$2:$F$18302,5,FALSE),"")</f>
        <v/>
      </c>
      <c r="N326" s="22"/>
      <c r="O326" s="20"/>
      <c r="P326" s="23"/>
      <c r="Q326" s="23" t="e">
        <f>IF(AND(Costeo!#REF!&lt;&gt;"",Costeo!#REF!&lt;&gt;""),Costeo!#REF!*Costeo!#REF!,"")</f>
        <v>#REF!</v>
      </c>
      <c r="R326" s="24"/>
      <c r="S326" s="23" t="e">
        <f>Costeo!#REF!*Costeo!#REF!</f>
        <v>#REF!</v>
      </c>
      <c r="T326" s="20"/>
      <c r="U326" s="23" t="e">
        <f>Costeo!#REF!*Costeo!#REF!</f>
        <v>#REF!</v>
      </c>
      <c r="V326" s="20"/>
      <c r="W326" s="23" t="e">
        <f>Costeo!#REF!*Costeo!#REF!</f>
        <v>#REF!</v>
      </c>
      <c r="X326" s="20"/>
      <c r="Y326" s="23" t="e">
        <f>Costeo!#REF!*Costeo!#REF!</f>
        <v>#REF!</v>
      </c>
      <c r="Z326" s="23" t="e">
        <f>+LEFT(Costeo!#REF!,250)</f>
        <v>#REF!</v>
      </c>
    </row>
    <row r="327" spans="1:26" ht="14.25" customHeight="1" x14ac:dyDescent="0.2">
      <c r="A327" s="19"/>
      <c r="B327" s="20"/>
      <c r="C327" s="20"/>
      <c r="D327" s="21"/>
      <c r="E327" s="21"/>
      <c r="F327" s="21"/>
      <c r="G327" s="21"/>
      <c r="H327" s="22"/>
      <c r="I327" s="22"/>
      <c r="J327" s="22"/>
      <c r="K327" s="20"/>
      <c r="L327" s="22" t="str">
        <f>IFERROR(VLOOKUP(Costeo!#REF!,'Artículos del catálogo'!$A$2:$F$18302,3,FALSE),"")</f>
        <v/>
      </c>
      <c r="M327" s="22" t="str">
        <f>IFERROR(VLOOKUP(Costeo!#REF!,'Artículos del catálogo'!$A$2:$F$18302,5,FALSE),"")</f>
        <v/>
      </c>
      <c r="N327" s="22"/>
      <c r="O327" s="20"/>
      <c r="P327" s="23"/>
      <c r="Q327" s="23" t="e">
        <f>IF(AND(Costeo!#REF!&lt;&gt;"",Costeo!#REF!&lt;&gt;""),Costeo!#REF!*Costeo!#REF!,"")</f>
        <v>#REF!</v>
      </c>
      <c r="R327" s="24"/>
      <c r="S327" s="23" t="e">
        <f>Costeo!#REF!*Costeo!#REF!</f>
        <v>#REF!</v>
      </c>
      <c r="T327" s="20"/>
      <c r="U327" s="23" t="e">
        <f>Costeo!#REF!*Costeo!#REF!</f>
        <v>#REF!</v>
      </c>
      <c r="V327" s="20"/>
      <c r="W327" s="23" t="e">
        <f>Costeo!#REF!*Costeo!#REF!</f>
        <v>#REF!</v>
      </c>
      <c r="X327" s="20"/>
      <c r="Y327" s="23" t="e">
        <f>Costeo!#REF!*Costeo!#REF!</f>
        <v>#REF!</v>
      </c>
      <c r="Z327" s="23" t="e">
        <f>+LEFT(Costeo!#REF!,250)</f>
        <v>#REF!</v>
      </c>
    </row>
    <row r="328" spans="1:26" ht="14.25" customHeight="1" x14ac:dyDescent="0.2">
      <c r="A328" s="19"/>
      <c r="B328" s="20"/>
      <c r="C328" s="20"/>
      <c r="D328" s="21"/>
      <c r="E328" s="21"/>
      <c r="F328" s="21"/>
      <c r="G328" s="21"/>
      <c r="H328" s="22"/>
      <c r="I328" s="22"/>
      <c r="J328" s="22"/>
      <c r="K328" s="20"/>
      <c r="L328" s="22" t="str">
        <f>IFERROR(VLOOKUP(Costeo!#REF!,'Artículos del catálogo'!$A$2:$F$18302,3,FALSE),"")</f>
        <v/>
      </c>
      <c r="M328" s="22" t="str">
        <f>IFERROR(VLOOKUP(Costeo!#REF!,'Artículos del catálogo'!$A$2:$F$18302,5,FALSE),"")</f>
        <v/>
      </c>
      <c r="N328" s="22"/>
      <c r="O328" s="20"/>
      <c r="P328" s="23"/>
      <c r="Q328" s="23" t="e">
        <f>IF(AND(Costeo!#REF!&lt;&gt;"",Costeo!#REF!&lt;&gt;""),Costeo!#REF!*Costeo!#REF!,"")</f>
        <v>#REF!</v>
      </c>
      <c r="R328" s="24"/>
      <c r="S328" s="23" t="e">
        <f>Costeo!#REF!*Costeo!#REF!</f>
        <v>#REF!</v>
      </c>
      <c r="T328" s="20"/>
      <c r="U328" s="23" t="e">
        <f>Costeo!#REF!*Costeo!#REF!</f>
        <v>#REF!</v>
      </c>
      <c r="V328" s="20"/>
      <c r="W328" s="23" t="e">
        <f>Costeo!#REF!*Costeo!#REF!</f>
        <v>#REF!</v>
      </c>
      <c r="X328" s="20"/>
      <c r="Y328" s="23" t="e">
        <f>Costeo!#REF!*Costeo!#REF!</f>
        <v>#REF!</v>
      </c>
      <c r="Z328" s="23" t="e">
        <f>+LEFT(Costeo!#REF!,250)</f>
        <v>#REF!</v>
      </c>
    </row>
    <row r="329" spans="1:26" ht="14.25" customHeight="1" x14ac:dyDescent="0.2">
      <c r="A329" s="19"/>
      <c r="B329" s="20"/>
      <c r="C329" s="20"/>
      <c r="D329" s="21"/>
      <c r="E329" s="21"/>
      <c r="F329" s="21"/>
      <c r="G329" s="21"/>
      <c r="H329" s="22"/>
      <c r="I329" s="22"/>
      <c r="J329" s="22"/>
      <c r="K329" s="20"/>
      <c r="L329" s="22" t="str">
        <f>IFERROR(VLOOKUP(Costeo!#REF!,'Artículos del catálogo'!$A$2:$F$18302,3,FALSE),"")</f>
        <v/>
      </c>
      <c r="M329" s="22" t="str">
        <f>IFERROR(VLOOKUP(Costeo!#REF!,'Artículos del catálogo'!$A$2:$F$18302,5,FALSE),"")</f>
        <v/>
      </c>
      <c r="N329" s="22"/>
      <c r="O329" s="20"/>
      <c r="P329" s="23"/>
      <c r="Q329" s="23" t="e">
        <f>IF(AND(Costeo!#REF!&lt;&gt;"",Costeo!#REF!&lt;&gt;""),Costeo!#REF!*Costeo!#REF!,"")</f>
        <v>#REF!</v>
      </c>
      <c r="R329" s="24"/>
      <c r="S329" s="23" t="e">
        <f>Costeo!#REF!*Costeo!#REF!</f>
        <v>#REF!</v>
      </c>
      <c r="T329" s="20"/>
      <c r="U329" s="23" t="e">
        <f>Costeo!#REF!*Costeo!#REF!</f>
        <v>#REF!</v>
      </c>
      <c r="V329" s="20"/>
      <c r="W329" s="23" t="e">
        <f>Costeo!#REF!*Costeo!#REF!</f>
        <v>#REF!</v>
      </c>
      <c r="X329" s="20"/>
      <c r="Y329" s="23" t="e">
        <f>Costeo!#REF!*Costeo!#REF!</f>
        <v>#REF!</v>
      </c>
      <c r="Z329" s="23" t="e">
        <f>+LEFT(Costeo!#REF!,250)</f>
        <v>#REF!</v>
      </c>
    </row>
    <row r="330" spans="1:26" ht="14.25" customHeight="1" x14ac:dyDescent="0.2">
      <c r="A330" s="19"/>
      <c r="B330" s="20"/>
      <c r="C330" s="20"/>
      <c r="D330" s="21"/>
      <c r="E330" s="21"/>
      <c r="F330" s="21"/>
      <c r="G330" s="21"/>
      <c r="H330" s="22"/>
      <c r="I330" s="22"/>
      <c r="J330" s="22"/>
      <c r="K330" s="20"/>
      <c r="L330" s="22" t="str">
        <f>IFERROR(VLOOKUP(Costeo!#REF!,'Artículos del catálogo'!$A$2:$F$18302,3,FALSE),"")</f>
        <v/>
      </c>
      <c r="M330" s="22" t="str">
        <f>IFERROR(VLOOKUP(Costeo!#REF!,'Artículos del catálogo'!$A$2:$F$18302,5,FALSE),"")</f>
        <v/>
      </c>
      <c r="N330" s="22"/>
      <c r="O330" s="20"/>
      <c r="P330" s="23"/>
      <c r="Q330" s="23" t="e">
        <f>IF(AND(Costeo!#REF!&lt;&gt;"",Costeo!#REF!&lt;&gt;""),Costeo!#REF!*Costeo!#REF!,"")</f>
        <v>#REF!</v>
      </c>
      <c r="R330" s="24"/>
      <c r="S330" s="23" t="e">
        <f>Costeo!#REF!*Costeo!#REF!</f>
        <v>#REF!</v>
      </c>
      <c r="T330" s="20"/>
      <c r="U330" s="23" t="e">
        <f>Costeo!#REF!*Costeo!#REF!</f>
        <v>#REF!</v>
      </c>
      <c r="V330" s="20"/>
      <c r="W330" s="23" t="e">
        <f>Costeo!#REF!*Costeo!#REF!</f>
        <v>#REF!</v>
      </c>
      <c r="X330" s="20"/>
      <c r="Y330" s="23" t="e">
        <f>Costeo!#REF!*Costeo!#REF!</f>
        <v>#REF!</v>
      </c>
      <c r="Z330" s="23" t="e">
        <f>+LEFT(Costeo!#REF!,250)</f>
        <v>#REF!</v>
      </c>
    </row>
    <row r="331" spans="1:26" ht="14.25" customHeight="1" x14ac:dyDescent="0.2">
      <c r="A331" s="19"/>
      <c r="B331" s="20"/>
      <c r="C331" s="20"/>
      <c r="D331" s="21"/>
      <c r="E331" s="21"/>
      <c r="F331" s="21"/>
      <c r="G331" s="21"/>
      <c r="H331" s="22"/>
      <c r="I331" s="22"/>
      <c r="J331" s="22"/>
      <c r="K331" s="20"/>
      <c r="L331" s="22" t="str">
        <f>IFERROR(VLOOKUP(Costeo!#REF!,'Artículos del catálogo'!$A$2:$F$18302,3,FALSE),"")</f>
        <v/>
      </c>
      <c r="M331" s="22" t="str">
        <f>IFERROR(VLOOKUP(Costeo!#REF!,'Artículos del catálogo'!$A$2:$F$18302,5,FALSE),"")</f>
        <v/>
      </c>
      <c r="N331" s="22"/>
      <c r="O331" s="20"/>
      <c r="P331" s="23"/>
      <c r="Q331" s="23" t="e">
        <f>IF(AND(Costeo!#REF!&lt;&gt;"",Costeo!#REF!&lt;&gt;""),Costeo!#REF!*Costeo!#REF!,"")</f>
        <v>#REF!</v>
      </c>
      <c r="R331" s="24"/>
      <c r="S331" s="23" t="e">
        <f>Costeo!#REF!*Costeo!#REF!</f>
        <v>#REF!</v>
      </c>
      <c r="T331" s="20"/>
      <c r="U331" s="23" t="e">
        <f>Costeo!#REF!*Costeo!#REF!</f>
        <v>#REF!</v>
      </c>
      <c r="V331" s="20"/>
      <c r="W331" s="23" t="e">
        <f>Costeo!#REF!*Costeo!#REF!</f>
        <v>#REF!</v>
      </c>
      <c r="X331" s="20"/>
      <c r="Y331" s="23" t="e">
        <f>Costeo!#REF!*Costeo!#REF!</f>
        <v>#REF!</v>
      </c>
      <c r="Z331" s="23" t="e">
        <f>+LEFT(Costeo!#REF!,250)</f>
        <v>#REF!</v>
      </c>
    </row>
    <row r="332" spans="1:26" ht="14.25" customHeight="1" x14ac:dyDescent="0.2">
      <c r="A332" s="19"/>
      <c r="B332" s="20"/>
      <c r="C332" s="20"/>
      <c r="D332" s="21"/>
      <c r="E332" s="21"/>
      <c r="F332" s="21"/>
      <c r="G332" s="21"/>
      <c r="H332" s="22"/>
      <c r="I332" s="22"/>
      <c r="J332" s="22"/>
      <c r="K332" s="20"/>
      <c r="L332" s="22" t="str">
        <f>IFERROR(VLOOKUP(Costeo!#REF!,'Artículos del catálogo'!$A$2:$F$18302,3,FALSE),"")</f>
        <v/>
      </c>
      <c r="M332" s="22" t="str">
        <f>IFERROR(VLOOKUP(Costeo!#REF!,'Artículos del catálogo'!$A$2:$F$18302,5,FALSE),"")</f>
        <v/>
      </c>
      <c r="N332" s="22"/>
      <c r="O332" s="20"/>
      <c r="P332" s="23"/>
      <c r="Q332" s="23" t="e">
        <f>IF(AND(Costeo!#REF!&lt;&gt;"",Costeo!#REF!&lt;&gt;""),Costeo!#REF!*Costeo!#REF!,"")</f>
        <v>#REF!</v>
      </c>
      <c r="R332" s="24"/>
      <c r="S332" s="23" t="e">
        <f>Costeo!#REF!*Costeo!#REF!</f>
        <v>#REF!</v>
      </c>
      <c r="T332" s="20"/>
      <c r="U332" s="23" t="e">
        <f>Costeo!#REF!*Costeo!#REF!</f>
        <v>#REF!</v>
      </c>
      <c r="V332" s="20"/>
      <c r="W332" s="23" t="e">
        <f>Costeo!#REF!*Costeo!#REF!</f>
        <v>#REF!</v>
      </c>
      <c r="X332" s="20"/>
      <c r="Y332" s="23" t="e">
        <f>Costeo!#REF!*Costeo!#REF!</f>
        <v>#REF!</v>
      </c>
      <c r="Z332" s="23" t="e">
        <f>+LEFT(Costeo!#REF!,250)</f>
        <v>#REF!</v>
      </c>
    </row>
    <row r="333" spans="1:26" ht="14.25" customHeight="1" x14ac:dyDescent="0.2">
      <c r="A333" s="19"/>
      <c r="B333" s="20"/>
      <c r="C333" s="20"/>
      <c r="D333" s="21"/>
      <c r="E333" s="21"/>
      <c r="F333" s="21"/>
      <c r="G333" s="21"/>
      <c r="H333" s="22"/>
      <c r="I333" s="22"/>
      <c r="J333" s="22"/>
      <c r="K333" s="20"/>
      <c r="L333" s="22" t="str">
        <f>IFERROR(VLOOKUP(Costeo!#REF!,'Artículos del catálogo'!$A$2:$F$18302,3,FALSE),"")</f>
        <v/>
      </c>
      <c r="M333" s="22" t="str">
        <f>IFERROR(VLOOKUP(Costeo!#REF!,'Artículos del catálogo'!$A$2:$F$18302,5,FALSE),"")</f>
        <v/>
      </c>
      <c r="N333" s="22"/>
      <c r="O333" s="20"/>
      <c r="P333" s="23"/>
      <c r="Q333" s="23" t="e">
        <f>IF(AND(Costeo!#REF!&lt;&gt;"",Costeo!#REF!&lt;&gt;""),Costeo!#REF!*Costeo!#REF!,"")</f>
        <v>#REF!</v>
      </c>
      <c r="R333" s="24"/>
      <c r="S333" s="23" t="e">
        <f>Costeo!#REF!*Costeo!#REF!</f>
        <v>#REF!</v>
      </c>
      <c r="T333" s="20"/>
      <c r="U333" s="23" t="e">
        <f>Costeo!#REF!*Costeo!#REF!</f>
        <v>#REF!</v>
      </c>
      <c r="V333" s="20"/>
      <c r="W333" s="23" t="e">
        <f>Costeo!#REF!*Costeo!#REF!</f>
        <v>#REF!</v>
      </c>
      <c r="X333" s="20"/>
      <c r="Y333" s="23" t="e">
        <f>Costeo!#REF!*Costeo!#REF!</f>
        <v>#REF!</v>
      </c>
      <c r="Z333" s="23" t="e">
        <f>+LEFT(Costeo!#REF!,250)</f>
        <v>#REF!</v>
      </c>
    </row>
    <row r="334" spans="1:26" ht="14.25" customHeight="1" x14ac:dyDescent="0.2">
      <c r="A334" s="19"/>
      <c r="B334" s="20"/>
      <c r="C334" s="20"/>
      <c r="D334" s="21"/>
      <c r="E334" s="21"/>
      <c r="F334" s="21"/>
      <c r="G334" s="21"/>
      <c r="H334" s="22"/>
      <c r="I334" s="22"/>
      <c r="J334" s="22"/>
      <c r="K334" s="20"/>
      <c r="L334" s="22" t="str">
        <f>IFERROR(VLOOKUP(Costeo!#REF!,'Artículos del catálogo'!$A$2:$F$18302,3,FALSE),"")</f>
        <v/>
      </c>
      <c r="M334" s="22" t="str">
        <f>IFERROR(VLOOKUP(Costeo!#REF!,'Artículos del catálogo'!$A$2:$F$18302,5,FALSE),"")</f>
        <v/>
      </c>
      <c r="N334" s="22"/>
      <c r="O334" s="20"/>
      <c r="P334" s="23"/>
      <c r="Q334" s="23" t="e">
        <f>IF(AND(Costeo!#REF!&lt;&gt;"",Costeo!#REF!&lt;&gt;""),Costeo!#REF!*Costeo!#REF!,"")</f>
        <v>#REF!</v>
      </c>
      <c r="R334" s="24"/>
      <c r="S334" s="23" t="e">
        <f>Costeo!#REF!*Costeo!#REF!</f>
        <v>#REF!</v>
      </c>
      <c r="T334" s="20"/>
      <c r="U334" s="23" t="e">
        <f>Costeo!#REF!*Costeo!#REF!</f>
        <v>#REF!</v>
      </c>
      <c r="V334" s="20"/>
      <c r="W334" s="23" t="e">
        <f>Costeo!#REF!*Costeo!#REF!</f>
        <v>#REF!</v>
      </c>
      <c r="X334" s="20"/>
      <c r="Y334" s="23" t="e">
        <f>Costeo!#REF!*Costeo!#REF!</f>
        <v>#REF!</v>
      </c>
      <c r="Z334" s="23" t="e">
        <f>+LEFT(Costeo!#REF!,250)</f>
        <v>#REF!</v>
      </c>
    </row>
    <row r="335" spans="1:26" ht="14.25" customHeight="1" x14ac:dyDescent="0.2">
      <c r="A335" s="19"/>
      <c r="B335" s="20"/>
      <c r="C335" s="20"/>
      <c r="D335" s="21"/>
      <c r="E335" s="21"/>
      <c r="F335" s="21"/>
      <c r="G335" s="21"/>
      <c r="H335" s="22"/>
      <c r="I335" s="22"/>
      <c r="J335" s="22"/>
      <c r="K335" s="20"/>
      <c r="L335" s="22" t="str">
        <f>IFERROR(VLOOKUP(Costeo!#REF!,'Artículos del catálogo'!$A$2:$F$18302,3,FALSE),"")</f>
        <v/>
      </c>
      <c r="M335" s="22" t="str">
        <f>IFERROR(VLOOKUP(Costeo!#REF!,'Artículos del catálogo'!$A$2:$F$18302,5,FALSE),"")</f>
        <v/>
      </c>
      <c r="N335" s="22"/>
      <c r="O335" s="20"/>
      <c r="P335" s="23"/>
      <c r="Q335" s="23" t="e">
        <f>IF(AND(Costeo!#REF!&lt;&gt;"",Costeo!#REF!&lt;&gt;""),Costeo!#REF!*Costeo!#REF!,"")</f>
        <v>#REF!</v>
      </c>
      <c r="R335" s="24"/>
      <c r="S335" s="23" t="e">
        <f>Costeo!#REF!*Costeo!#REF!</f>
        <v>#REF!</v>
      </c>
      <c r="T335" s="20"/>
      <c r="U335" s="23" t="e">
        <f>Costeo!#REF!*Costeo!#REF!</f>
        <v>#REF!</v>
      </c>
      <c r="V335" s="20"/>
      <c r="W335" s="23" t="e">
        <f>Costeo!#REF!*Costeo!#REF!</f>
        <v>#REF!</v>
      </c>
      <c r="X335" s="20"/>
      <c r="Y335" s="23" t="e">
        <f>Costeo!#REF!*Costeo!#REF!</f>
        <v>#REF!</v>
      </c>
      <c r="Z335" s="23" t="e">
        <f>+LEFT(Costeo!#REF!,250)</f>
        <v>#REF!</v>
      </c>
    </row>
    <row r="336" spans="1:26" ht="14.25" customHeight="1" x14ac:dyDescent="0.2">
      <c r="A336" s="19"/>
      <c r="B336" s="20"/>
      <c r="C336" s="20"/>
      <c r="D336" s="21"/>
      <c r="E336" s="21"/>
      <c r="F336" s="21"/>
      <c r="G336" s="21"/>
      <c r="H336" s="22"/>
      <c r="I336" s="22"/>
      <c r="J336" s="22"/>
      <c r="K336" s="20"/>
      <c r="L336" s="22" t="str">
        <f>IFERROR(VLOOKUP(Costeo!#REF!,'Artículos del catálogo'!$A$2:$F$18302,3,FALSE),"")</f>
        <v/>
      </c>
      <c r="M336" s="22" t="str">
        <f>IFERROR(VLOOKUP(Costeo!#REF!,'Artículos del catálogo'!$A$2:$F$18302,5,FALSE),"")</f>
        <v/>
      </c>
      <c r="N336" s="22"/>
      <c r="O336" s="20"/>
      <c r="P336" s="23"/>
      <c r="Q336" s="23" t="e">
        <f>IF(AND(Costeo!#REF!&lt;&gt;"",Costeo!#REF!&lt;&gt;""),Costeo!#REF!*Costeo!#REF!,"")</f>
        <v>#REF!</v>
      </c>
      <c r="R336" s="24"/>
      <c r="S336" s="23" t="e">
        <f>Costeo!#REF!*Costeo!#REF!</f>
        <v>#REF!</v>
      </c>
      <c r="T336" s="20"/>
      <c r="U336" s="23" t="e">
        <f>Costeo!#REF!*Costeo!#REF!</f>
        <v>#REF!</v>
      </c>
      <c r="V336" s="20"/>
      <c r="W336" s="23" t="e">
        <f>Costeo!#REF!*Costeo!#REF!</f>
        <v>#REF!</v>
      </c>
      <c r="X336" s="20"/>
      <c r="Y336" s="23" t="e">
        <f>Costeo!#REF!*Costeo!#REF!</f>
        <v>#REF!</v>
      </c>
      <c r="Z336" s="23" t="e">
        <f>+LEFT(Costeo!#REF!,250)</f>
        <v>#REF!</v>
      </c>
    </row>
    <row r="337" spans="1:26" ht="14.25" customHeight="1" x14ac:dyDescent="0.2">
      <c r="A337" s="19"/>
      <c r="B337" s="20"/>
      <c r="C337" s="20"/>
      <c r="D337" s="21"/>
      <c r="E337" s="21"/>
      <c r="F337" s="21"/>
      <c r="G337" s="21"/>
      <c r="H337" s="22"/>
      <c r="I337" s="22"/>
      <c r="J337" s="22"/>
      <c r="K337" s="20"/>
      <c r="L337" s="22" t="str">
        <f>IFERROR(VLOOKUP(Costeo!#REF!,'Artículos del catálogo'!$A$2:$F$18302,3,FALSE),"")</f>
        <v/>
      </c>
      <c r="M337" s="22" t="str">
        <f>IFERROR(VLOOKUP(Costeo!#REF!,'Artículos del catálogo'!$A$2:$F$18302,5,FALSE),"")</f>
        <v/>
      </c>
      <c r="N337" s="22"/>
      <c r="O337" s="20"/>
      <c r="P337" s="23"/>
      <c r="Q337" s="23" t="e">
        <f>IF(AND(Costeo!#REF!&lt;&gt;"",Costeo!#REF!&lt;&gt;""),Costeo!#REF!*Costeo!#REF!,"")</f>
        <v>#REF!</v>
      </c>
      <c r="R337" s="24"/>
      <c r="S337" s="23" t="e">
        <f>Costeo!#REF!*Costeo!#REF!</f>
        <v>#REF!</v>
      </c>
      <c r="T337" s="20"/>
      <c r="U337" s="23" t="e">
        <f>Costeo!#REF!*Costeo!#REF!</f>
        <v>#REF!</v>
      </c>
      <c r="V337" s="20"/>
      <c r="W337" s="23" t="e">
        <f>Costeo!#REF!*Costeo!#REF!</f>
        <v>#REF!</v>
      </c>
      <c r="X337" s="20"/>
      <c r="Y337" s="23" t="e">
        <f>Costeo!#REF!*Costeo!#REF!</f>
        <v>#REF!</v>
      </c>
      <c r="Z337" s="23" t="e">
        <f>+LEFT(Costeo!#REF!,250)</f>
        <v>#REF!</v>
      </c>
    </row>
    <row r="338" spans="1:26" ht="14.25" customHeight="1" x14ac:dyDescent="0.2">
      <c r="A338" s="19"/>
      <c r="B338" s="20"/>
      <c r="C338" s="20"/>
      <c r="D338" s="21"/>
      <c r="E338" s="21"/>
      <c r="F338" s="21"/>
      <c r="G338" s="21"/>
      <c r="H338" s="22"/>
      <c r="I338" s="22"/>
      <c r="J338" s="22"/>
      <c r="K338" s="20"/>
      <c r="L338" s="22" t="str">
        <f>IFERROR(VLOOKUP(Costeo!#REF!,'Artículos del catálogo'!$A$2:$F$18302,3,FALSE),"")</f>
        <v/>
      </c>
      <c r="M338" s="22" t="str">
        <f>IFERROR(VLOOKUP(Costeo!#REF!,'Artículos del catálogo'!$A$2:$F$18302,5,FALSE),"")</f>
        <v/>
      </c>
      <c r="N338" s="22"/>
      <c r="O338" s="20"/>
      <c r="P338" s="23"/>
      <c r="Q338" s="23" t="e">
        <f>IF(AND(Costeo!#REF!&lt;&gt;"",Costeo!#REF!&lt;&gt;""),Costeo!#REF!*Costeo!#REF!,"")</f>
        <v>#REF!</v>
      </c>
      <c r="R338" s="24"/>
      <c r="S338" s="23" t="e">
        <f>Costeo!#REF!*Costeo!#REF!</f>
        <v>#REF!</v>
      </c>
      <c r="T338" s="20"/>
      <c r="U338" s="23" t="e">
        <f>Costeo!#REF!*Costeo!#REF!</f>
        <v>#REF!</v>
      </c>
      <c r="V338" s="20"/>
      <c r="W338" s="23" t="e">
        <f>Costeo!#REF!*Costeo!#REF!</f>
        <v>#REF!</v>
      </c>
      <c r="X338" s="20"/>
      <c r="Y338" s="23" t="e">
        <f>Costeo!#REF!*Costeo!#REF!</f>
        <v>#REF!</v>
      </c>
      <c r="Z338" s="23" t="e">
        <f>+LEFT(Costeo!#REF!,250)</f>
        <v>#REF!</v>
      </c>
    </row>
    <row r="339" spans="1:26" ht="14.25" customHeight="1" x14ac:dyDescent="0.2">
      <c r="A339" s="19"/>
      <c r="B339" s="20"/>
      <c r="C339" s="20"/>
      <c r="D339" s="21"/>
      <c r="E339" s="21"/>
      <c r="F339" s="21"/>
      <c r="G339" s="21"/>
      <c r="H339" s="22"/>
      <c r="I339" s="22"/>
      <c r="J339" s="22"/>
      <c r="K339" s="20"/>
      <c r="L339" s="22" t="str">
        <f>IFERROR(VLOOKUP(Costeo!#REF!,'Artículos del catálogo'!$A$2:$F$18302,3,FALSE),"")</f>
        <v/>
      </c>
      <c r="M339" s="22" t="str">
        <f>IFERROR(VLOOKUP(Costeo!#REF!,'Artículos del catálogo'!$A$2:$F$18302,5,FALSE),"")</f>
        <v/>
      </c>
      <c r="N339" s="22"/>
      <c r="O339" s="20"/>
      <c r="P339" s="23"/>
      <c r="Q339" s="23" t="e">
        <f>IF(AND(Costeo!#REF!&lt;&gt;"",Costeo!#REF!&lt;&gt;""),Costeo!#REF!*Costeo!#REF!,"")</f>
        <v>#REF!</v>
      </c>
      <c r="R339" s="24"/>
      <c r="S339" s="23" t="e">
        <f>Costeo!#REF!*Costeo!#REF!</f>
        <v>#REF!</v>
      </c>
      <c r="T339" s="20"/>
      <c r="U339" s="23" t="e">
        <f>Costeo!#REF!*Costeo!#REF!</f>
        <v>#REF!</v>
      </c>
      <c r="V339" s="20"/>
      <c r="W339" s="23" t="e">
        <f>Costeo!#REF!*Costeo!#REF!</f>
        <v>#REF!</v>
      </c>
      <c r="X339" s="20"/>
      <c r="Y339" s="23" t="e">
        <f>Costeo!#REF!*Costeo!#REF!</f>
        <v>#REF!</v>
      </c>
      <c r="Z339" s="23" t="e">
        <f>+LEFT(Costeo!#REF!,250)</f>
        <v>#REF!</v>
      </c>
    </row>
    <row r="340" spans="1:26" ht="14.25" customHeight="1" x14ac:dyDescent="0.2">
      <c r="A340" s="19"/>
      <c r="B340" s="20"/>
      <c r="C340" s="20"/>
      <c r="D340" s="21"/>
      <c r="E340" s="21"/>
      <c r="F340" s="21"/>
      <c r="G340" s="21"/>
      <c r="H340" s="22"/>
      <c r="I340" s="22"/>
      <c r="J340" s="22"/>
      <c r="K340" s="20"/>
      <c r="L340" s="22" t="str">
        <f>IFERROR(VLOOKUP(Costeo!#REF!,'Artículos del catálogo'!$A$2:$F$18302,3,FALSE),"")</f>
        <v/>
      </c>
      <c r="M340" s="22" t="str">
        <f>IFERROR(VLOOKUP(Costeo!#REF!,'Artículos del catálogo'!$A$2:$F$18302,5,FALSE),"")</f>
        <v/>
      </c>
      <c r="N340" s="22"/>
      <c r="O340" s="20"/>
      <c r="P340" s="23"/>
      <c r="Q340" s="23" t="e">
        <f>IF(AND(Costeo!#REF!&lt;&gt;"",Costeo!#REF!&lt;&gt;""),Costeo!#REF!*Costeo!#REF!,"")</f>
        <v>#REF!</v>
      </c>
      <c r="R340" s="24"/>
      <c r="S340" s="23" t="e">
        <f>Costeo!#REF!*Costeo!#REF!</f>
        <v>#REF!</v>
      </c>
      <c r="T340" s="20"/>
      <c r="U340" s="23" t="e">
        <f>Costeo!#REF!*Costeo!#REF!</f>
        <v>#REF!</v>
      </c>
      <c r="V340" s="20"/>
      <c r="W340" s="23" t="e">
        <f>Costeo!#REF!*Costeo!#REF!</f>
        <v>#REF!</v>
      </c>
      <c r="X340" s="20"/>
      <c r="Y340" s="23" t="e">
        <f>Costeo!#REF!*Costeo!#REF!</f>
        <v>#REF!</v>
      </c>
      <c r="Z340" s="23" t="e">
        <f>+LEFT(Costeo!#REF!,250)</f>
        <v>#REF!</v>
      </c>
    </row>
    <row r="341" spans="1:26" ht="14.25" customHeight="1" x14ac:dyDescent="0.2">
      <c r="A341" s="19"/>
      <c r="B341" s="20"/>
      <c r="C341" s="20"/>
      <c r="D341" s="21"/>
      <c r="E341" s="21"/>
      <c r="F341" s="21"/>
      <c r="G341" s="21"/>
      <c r="H341" s="22"/>
      <c r="I341" s="22"/>
      <c r="J341" s="22"/>
      <c r="K341" s="20"/>
      <c r="L341" s="22" t="str">
        <f>IFERROR(VLOOKUP(Costeo!#REF!,'Artículos del catálogo'!$A$2:$F$18302,3,FALSE),"")</f>
        <v/>
      </c>
      <c r="M341" s="22" t="str">
        <f>IFERROR(VLOOKUP(Costeo!#REF!,'Artículos del catálogo'!$A$2:$F$18302,5,FALSE),"")</f>
        <v/>
      </c>
      <c r="N341" s="22"/>
      <c r="O341" s="20"/>
      <c r="P341" s="23"/>
      <c r="Q341" s="23" t="e">
        <f>IF(AND(Costeo!#REF!&lt;&gt;"",Costeo!#REF!&lt;&gt;""),Costeo!#REF!*Costeo!#REF!,"")</f>
        <v>#REF!</v>
      </c>
      <c r="R341" s="24"/>
      <c r="S341" s="23" t="e">
        <f>Costeo!#REF!*Costeo!#REF!</f>
        <v>#REF!</v>
      </c>
      <c r="T341" s="20"/>
      <c r="U341" s="23" t="e">
        <f>Costeo!#REF!*Costeo!#REF!</f>
        <v>#REF!</v>
      </c>
      <c r="V341" s="20"/>
      <c r="W341" s="23" t="e">
        <f>Costeo!#REF!*Costeo!#REF!</f>
        <v>#REF!</v>
      </c>
      <c r="X341" s="20"/>
      <c r="Y341" s="23" t="e">
        <f>Costeo!#REF!*Costeo!#REF!</f>
        <v>#REF!</v>
      </c>
      <c r="Z341" s="23" t="e">
        <f>+LEFT(Costeo!#REF!,250)</f>
        <v>#REF!</v>
      </c>
    </row>
    <row r="342" spans="1:26" ht="14.25" customHeight="1" x14ac:dyDescent="0.2">
      <c r="A342" s="19"/>
      <c r="B342" s="20"/>
      <c r="C342" s="20"/>
      <c r="D342" s="21"/>
      <c r="E342" s="21"/>
      <c r="F342" s="21"/>
      <c r="G342" s="21"/>
      <c r="H342" s="22"/>
      <c r="I342" s="22"/>
      <c r="J342" s="22"/>
      <c r="K342" s="20"/>
      <c r="L342" s="22" t="str">
        <f>IFERROR(VLOOKUP(Costeo!#REF!,'Artículos del catálogo'!$A$2:$F$18302,3,FALSE),"")</f>
        <v/>
      </c>
      <c r="M342" s="22" t="str">
        <f>IFERROR(VLOOKUP(Costeo!#REF!,'Artículos del catálogo'!$A$2:$F$18302,5,FALSE),"")</f>
        <v/>
      </c>
      <c r="N342" s="22"/>
      <c r="O342" s="20"/>
      <c r="P342" s="23"/>
      <c r="Q342" s="23" t="e">
        <f>IF(AND(Costeo!#REF!&lt;&gt;"",Costeo!#REF!&lt;&gt;""),Costeo!#REF!*Costeo!#REF!,"")</f>
        <v>#REF!</v>
      </c>
      <c r="R342" s="24"/>
      <c r="S342" s="23" t="e">
        <f>Costeo!#REF!*Costeo!#REF!</f>
        <v>#REF!</v>
      </c>
      <c r="T342" s="20"/>
      <c r="U342" s="23" t="e">
        <f>Costeo!#REF!*Costeo!#REF!</f>
        <v>#REF!</v>
      </c>
      <c r="V342" s="20"/>
      <c r="W342" s="23" t="e">
        <f>Costeo!#REF!*Costeo!#REF!</f>
        <v>#REF!</v>
      </c>
      <c r="X342" s="20"/>
      <c r="Y342" s="23" t="e">
        <f>Costeo!#REF!*Costeo!#REF!</f>
        <v>#REF!</v>
      </c>
      <c r="Z342" s="23" t="e">
        <f>+LEFT(Costeo!#REF!,250)</f>
        <v>#REF!</v>
      </c>
    </row>
    <row r="343" spans="1:26" ht="14.25" customHeight="1" x14ac:dyDescent="0.2">
      <c r="A343" s="19"/>
      <c r="B343" s="20"/>
      <c r="C343" s="20"/>
      <c r="D343" s="21"/>
      <c r="E343" s="21"/>
      <c r="F343" s="21"/>
      <c r="G343" s="21"/>
      <c r="H343" s="22"/>
      <c r="I343" s="22"/>
      <c r="J343" s="22"/>
      <c r="K343" s="20"/>
      <c r="L343" s="22" t="str">
        <f>IFERROR(VLOOKUP(Costeo!#REF!,'Artículos del catálogo'!$A$2:$F$18302,3,FALSE),"")</f>
        <v/>
      </c>
      <c r="M343" s="22" t="str">
        <f>IFERROR(VLOOKUP(Costeo!#REF!,'Artículos del catálogo'!$A$2:$F$18302,5,FALSE),"")</f>
        <v/>
      </c>
      <c r="N343" s="22"/>
      <c r="O343" s="20"/>
      <c r="P343" s="23"/>
      <c r="Q343" s="23" t="e">
        <f>IF(AND(Costeo!#REF!&lt;&gt;"",Costeo!#REF!&lt;&gt;""),Costeo!#REF!*Costeo!#REF!,"")</f>
        <v>#REF!</v>
      </c>
      <c r="R343" s="24"/>
      <c r="S343" s="23" t="e">
        <f>Costeo!#REF!*Costeo!#REF!</f>
        <v>#REF!</v>
      </c>
      <c r="T343" s="20"/>
      <c r="U343" s="23" t="e">
        <f>Costeo!#REF!*Costeo!#REF!</f>
        <v>#REF!</v>
      </c>
      <c r="V343" s="20"/>
      <c r="W343" s="23" t="e">
        <f>Costeo!#REF!*Costeo!#REF!</f>
        <v>#REF!</v>
      </c>
      <c r="X343" s="20"/>
      <c r="Y343" s="23" t="e">
        <f>Costeo!#REF!*Costeo!#REF!</f>
        <v>#REF!</v>
      </c>
      <c r="Z343" s="23" t="e">
        <f>+LEFT(Costeo!#REF!,250)</f>
        <v>#REF!</v>
      </c>
    </row>
    <row r="344" spans="1:26" ht="14.25" customHeight="1" x14ac:dyDescent="0.2">
      <c r="A344" s="19"/>
      <c r="B344" s="20"/>
      <c r="C344" s="20"/>
      <c r="D344" s="21"/>
      <c r="E344" s="21"/>
      <c r="F344" s="21"/>
      <c r="G344" s="21"/>
      <c r="H344" s="22"/>
      <c r="I344" s="22"/>
      <c r="J344" s="22"/>
      <c r="K344" s="20"/>
      <c r="L344" s="22" t="str">
        <f>IFERROR(VLOOKUP(Costeo!#REF!,'Artículos del catálogo'!$A$2:$F$18302,3,FALSE),"")</f>
        <v/>
      </c>
      <c r="M344" s="22" t="str">
        <f>IFERROR(VLOOKUP(Costeo!#REF!,'Artículos del catálogo'!$A$2:$F$18302,5,FALSE),"")</f>
        <v/>
      </c>
      <c r="N344" s="22"/>
      <c r="O344" s="20"/>
      <c r="P344" s="23"/>
      <c r="Q344" s="23" t="e">
        <f>IF(AND(Costeo!#REF!&lt;&gt;"",Costeo!#REF!&lt;&gt;""),Costeo!#REF!*Costeo!#REF!,"")</f>
        <v>#REF!</v>
      </c>
      <c r="R344" s="24"/>
      <c r="S344" s="23" t="e">
        <f>Costeo!#REF!*Costeo!#REF!</f>
        <v>#REF!</v>
      </c>
      <c r="T344" s="20"/>
      <c r="U344" s="23" t="e">
        <f>Costeo!#REF!*Costeo!#REF!</f>
        <v>#REF!</v>
      </c>
      <c r="V344" s="20"/>
      <c r="W344" s="23" t="e">
        <f>Costeo!#REF!*Costeo!#REF!</f>
        <v>#REF!</v>
      </c>
      <c r="X344" s="20"/>
      <c r="Y344" s="23" t="e">
        <f>Costeo!#REF!*Costeo!#REF!</f>
        <v>#REF!</v>
      </c>
      <c r="Z344" s="23" t="e">
        <f>+LEFT(Costeo!#REF!,250)</f>
        <v>#REF!</v>
      </c>
    </row>
    <row r="345" spans="1:26" ht="14.25" customHeight="1" x14ac:dyDescent="0.2">
      <c r="A345" s="19"/>
      <c r="B345" s="20"/>
      <c r="C345" s="20"/>
      <c r="D345" s="21"/>
      <c r="E345" s="21"/>
      <c r="F345" s="21"/>
      <c r="G345" s="21"/>
      <c r="H345" s="22"/>
      <c r="I345" s="22"/>
      <c r="J345" s="22"/>
      <c r="K345" s="20"/>
      <c r="L345" s="22" t="str">
        <f>IFERROR(VLOOKUP(Costeo!#REF!,'Artículos del catálogo'!$A$2:$F$18302,3,FALSE),"")</f>
        <v/>
      </c>
      <c r="M345" s="22" t="str">
        <f>IFERROR(VLOOKUP(Costeo!#REF!,'Artículos del catálogo'!$A$2:$F$18302,5,FALSE),"")</f>
        <v/>
      </c>
      <c r="N345" s="22"/>
      <c r="O345" s="20"/>
      <c r="P345" s="23"/>
      <c r="Q345" s="23" t="e">
        <f>IF(AND(Costeo!#REF!&lt;&gt;"",Costeo!#REF!&lt;&gt;""),Costeo!#REF!*Costeo!#REF!,"")</f>
        <v>#REF!</v>
      </c>
      <c r="R345" s="24"/>
      <c r="S345" s="23" t="e">
        <f>Costeo!#REF!*Costeo!#REF!</f>
        <v>#REF!</v>
      </c>
      <c r="T345" s="20"/>
      <c r="U345" s="23" t="e">
        <f>Costeo!#REF!*Costeo!#REF!</f>
        <v>#REF!</v>
      </c>
      <c r="V345" s="20"/>
      <c r="W345" s="23" t="e">
        <f>Costeo!#REF!*Costeo!#REF!</f>
        <v>#REF!</v>
      </c>
      <c r="X345" s="20"/>
      <c r="Y345" s="23" t="e">
        <f>Costeo!#REF!*Costeo!#REF!</f>
        <v>#REF!</v>
      </c>
      <c r="Z345" s="23" t="e">
        <f>+LEFT(Costeo!#REF!,250)</f>
        <v>#REF!</v>
      </c>
    </row>
    <row r="346" spans="1:26" ht="14.25" customHeight="1" x14ac:dyDescent="0.2">
      <c r="A346" s="19"/>
      <c r="B346" s="20"/>
      <c r="C346" s="20"/>
      <c r="D346" s="21"/>
      <c r="E346" s="21"/>
      <c r="F346" s="21"/>
      <c r="G346" s="21"/>
      <c r="H346" s="22"/>
      <c r="I346" s="22"/>
      <c r="J346" s="22"/>
      <c r="K346" s="20"/>
      <c r="L346" s="22" t="str">
        <f>IFERROR(VLOOKUP(Costeo!#REF!,'Artículos del catálogo'!$A$2:$F$18302,3,FALSE),"")</f>
        <v/>
      </c>
      <c r="M346" s="22" t="str">
        <f>IFERROR(VLOOKUP(Costeo!#REF!,'Artículos del catálogo'!$A$2:$F$18302,5,FALSE),"")</f>
        <v/>
      </c>
      <c r="N346" s="22"/>
      <c r="O346" s="20"/>
      <c r="P346" s="23"/>
      <c r="Q346" s="23" t="e">
        <f>IF(AND(Costeo!#REF!&lt;&gt;"",Costeo!#REF!&lt;&gt;""),Costeo!#REF!*Costeo!#REF!,"")</f>
        <v>#REF!</v>
      </c>
      <c r="R346" s="24"/>
      <c r="S346" s="23" t="e">
        <f>Costeo!#REF!*Costeo!#REF!</f>
        <v>#REF!</v>
      </c>
      <c r="T346" s="20"/>
      <c r="U346" s="23" t="e">
        <f>Costeo!#REF!*Costeo!#REF!</f>
        <v>#REF!</v>
      </c>
      <c r="V346" s="20"/>
      <c r="W346" s="23" t="e">
        <f>Costeo!#REF!*Costeo!#REF!</f>
        <v>#REF!</v>
      </c>
      <c r="X346" s="20"/>
      <c r="Y346" s="23" t="e">
        <f>Costeo!#REF!*Costeo!#REF!</f>
        <v>#REF!</v>
      </c>
      <c r="Z346" s="23" t="e">
        <f>+LEFT(Costeo!#REF!,250)</f>
        <v>#REF!</v>
      </c>
    </row>
    <row r="347" spans="1:26" ht="14.25" customHeight="1" x14ac:dyDescent="0.2">
      <c r="A347" s="19"/>
      <c r="B347" s="20"/>
      <c r="C347" s="20"/>
      <c r="D347" s="21"/>
      <c r="E347" s="21"/>
      <c r="F347" s="21"/>
      <c r="G347" s="21"/>
      <c r="H347" s="22"/>
      <c r="I347" s="22"/>
      <c r="J347" s="22"/>
      <c r="K347" s="20"/>
      <c r="L347" s="22" t="str">
        <f>IFERROR(VLOOKUP(Costeo!#REF!,'Artículos del catálogo'!$A$2:$F$18302,3,FALSE),"")</f>
        <v/>
      </c>
      <c r="M347" s="22" t="str">
        <f>IFERROR(VLOOKUP(Costeo!#REF!,'Artículos del catálogo'!$A$2:$F$18302,5,FALSE),"")</f>
        <v/>
      </c>
      <c r="N347" s="22"/>
      <c r="O347" s="20"/>
      <c r="P347" s="23"/>
      <c r="Q347" s="23" t="e">
        <f>IF(AND(Costeo!#REF!&lt;&gt;"",Costeo!#REF!&lt;&gt;""),Costeo!#REF!*Costeo!#REF!,"")</f>
        <v>#REF!</v>
      </c>
      <c r="R347" s="24"/>
      <c r="S347" s="23" t="e">
        <f>Costeo!#REF!*Costeo!#REF!</f>
        <v>#REF!</v>
      </c>
      <c r="T347" s="20"/>
      <c r="U347" s="23" t="e">
        <f>Costeo!#REF!*Costeo!#REF!</f>
        <v>#REF!</v>
      </c>
      <c r="V347" s="20"/>
      <c r="W347" s="23" t="e">
        <f>Costeo!#REF!*Costeo!#REF!</f>
        <v>#REF!</v>
      </c>
      <c r="X347" s="20"/>
      <c r="Y347" s="23" t="e">
        <f>Costeo!#REF!*Costeo!#REF!</f>
        <v>#REF!</v>
      </c>
      <c r="Z347" s="23" t="e">
        <f>+LEFT(Costeo!#REF!,250)</f>
        <v>#REF!</v>
      </c>
    </row>
    <row r="348" spans="1:26" ht="14.25" customHeight="1" x14ac:dyDescent="0.2">
      <c r="A348" s="19"/>
      <c r="B348" s="20"/>
      <c r="C348" s="20"/>
      <c r="D348" s="21"/>
      <c r="E348" s="21"/>
      <c r="F348" s="21"/>
      <c r="G348" s="21"/>
      <c r="H348" s="22"/>
      <c r="I348" s="22"/>
      <c r="J348" s="22"/>
      <c r="K348" s="20"/>
      <c r="L348" s="22" t="str">
        <f>IFERROR(VLOOKUP(Costeo!#REF!,'Artículos del catálogo'!$A$2:$F$18302,3,FALSE),"")</f>
        <v/>
      </c>
      <c r="M348" s="22" t="str">
        <f>IFERROR(VLOOKUP(Costeo!#REF!,'Artículos del catálogo'!$A$2:$F$18302,5,FALSE),"")</f>
        <v/>
      </c>
      <c r="N348" s="22"/>
      <c r="O348" s="20"/>
      <c r="P348" s="23"/>
      <c r="Q348" s="23" t="e">
        <f>IF(AND(Costeo!#REF!&lt;&gt;"",Costeo!#REF!&lt;&gt;""),Costeo!#REF!*Costeo!#REF!,"")</f>
        <v>#REF!</v>
      </c>
      <c r="R348" s="24"/>
      <c r="S348" s="23" t="e">
        <f>Costeo!#REF!*Costeo!#REF!</f>
        <v>#REF!</v>
      </c>
      <c r="T348" s="20"/>
      <c r="U348" s="23" t="e">
        <f>Costeo!#REF!*Costeo!#REF!</f>
        <v>#REF!</v>
      </c>
      <c r="V348" s="20"/>
      <c r="W348" s="23" t="e">
        <f>Costeo!#REF!*Costeo!#REF!</f>
        <v>#REF!</v>
      </c>
      <c r="X348" s="20"/>
      <c r="Y348" s="23" t="e">
        <f>Costeo!#REF!*Costeo!#REF!</f>
        <v>#REF!</v>
      </c>
      <c r="Z348" s="23" t="e">
        <f>+LEFT(Costeo!#REF!,250)</f>
        <v>#REF!</v>
      </c>
    </row>
    <row r="349" spans="1:26" ht="14.25" customHeight="1" x14ac:dyDescent="0.2">
      <c r="A349" s="19"/>
      <c r="B349" s="20"/>
      <c r="C349" s="20"/>
      <c r="D349" s="21"/>
      <c r="E349" s="21"/>
      <c r="F349" s="21"/>
      <c r="G349" s="21"/>
      <c r="H349" s="22"/>
      <c r="I349" s="22"/>
      <c r="J349" s="22"/>
      <c r="K349" s="20"/>
      <c r="L349" s="22" t="str">
        <f>IFERROR(VLOOKUP(Costeo!#REF!,'Artículos del catálogo'!$A$2:$F$18302,3,FALSE),"")</f>
        <v/>
      </c>
      <c r="M349" s="22" t="str">
        <f>IFERROR(VLOOKUP(Costeo!#REF!,'Artículos del catálogo'!$A$2:$F$18302,5,FALSE),"")</f>
        <v/>
      </c>
      <c r="N349" s="22"/>
      <c r="O349" s="20"/>
      <c r="P349" s="23"/>
      <c r="Q349" s="23" t="e">
        <f>IF(AND(Costeo!#REF!&lt;&gt;"",Costeo!#REF!&lt;&gt;""),Costeo!#REF!*Costeo!#REF!,"")</f>
        <v>#REF!</v>
      </c>
      <c r="R349" s="24"/>
      <c r="S349" s="23" t="e">
        <f>Costeo!#REF!*Costeo!#REF!</f>
        <v>#REF!</v>
      </c>
      <c r="T349" s="20"/>
      <c r="U349" s="23" t="e">
        <f>Costeo!#REF!*Costeo!#REF!</f>
        <v>#REF!</v>
      </c>
      <c r="V349" s="20"/>
      <c r="W349" s="23" t="e">
        <f>Costeo!#REF!*Costeo!#REF!</f>
        <v>#REF!</v>
      </c>
      <c r="X349" s="20"/>
      <c r="Y349" s="23" t="e">
        <f>Costeo!#REF!*Costeo!#REF!</f>
        <v>#REF!</v>
      </c>
      <c r="Z349" s="23" t="e">
        <f>+LEFT(Costeo!#REF!,250)</f>
        <v>#REF!</v>
      </c>
    </row>
    <row r="350" spans="1:26" ht="14.25" customHeight="1" x14ac:dyDescent="0.2">
      <c r="A350" s="19"/>
      <c r="B350" s="20"/>
      <c r="C350" s="20"/>
      <c r="D350" s="21"/>
      <c r="E350" s="21"/>
      <c r="F350" s="21"/>
      <c r="G350" s="21"/>
      <c r="H350" s="22"/>
      <c r="I350" s="22"/>
      <c r="J350" s="22"/>
      <c r="K350" s="20"/>
      <c r="L350" s="22" t="str">
        <f>IFERROR(VLOOKUP(Costeo!#REF!,'Artículos del catálogo'!$A$2:$F$18302,3,FALSE),"")</f>
        <v/>
      </c>
      <c r="M350" s="22" t="str">
        <f>IFERROR(VLOOKUP(Costeo!#REF!,'Artículos del catálogo'!$A$2:$F$18302,5,FALSE),"")</f>
        <v/>
      </c>
      <c r="N350" s="22"/>
      <c r="O350" s="20"/>
      <c r="P350" s="23"/>
      <c r="Q350" s="23" t="e">
        <f>IF(AND(Costeo!#REF!&lt;&gt;"",Costeo!#REF!&lt;&gt;""),Costeo!#REF!*Costeo!#REF!,"")</f>
        <v>#REF!</v>
      </c>
      <c r="R350" s="24"/>
      <c r="S350" s="23" t="e">
        <f>Costeo!#REF!*Costeo!#REF!</f>
        <v>#REF!</v>
      </c>
      <c r="T350" s="20"/>
      <c r="U350" s="23" t="e">
        <f>Costeo!#REF!*Costeo!#REF!</f>
        <v>#REF!</v>
      </c>
      <c r="V350" s="20"/>
      <c r="W350" s="23" t="e">
        <f>Costeo!#REF!*Costeo!#REF!</f>
        <v>#REF!</v>
      </c>
      <c r="X350" s="20"/>
      <c r="Y350" s="23" t="e">
        <f>Costeo!#REF!*Costeo!#REF!</f>
        <v>#REF!</v>
      </c>
      <c r="Z350" s="23" t="e">
        <f>+LEFT(Costeo!#REF!,250)</f>
        <v>#REF!</v>
      </c>
    </row>
    <row r="351" spans="1:26" ht="14.25" customHeight="1" x14ac:dyDescent="0.2">
      <c r="A351" s="19"/>
      <c r="B351" s="20"/>
      <c r="C351" s="20"/>
      <c r="D351" s="21"/>
      <c r="E351" s="21"/>
      <c r="F351" s="21"/>
      <c r="G351" s="21"/>
      <c r="H351" s="22"/>
      <c r="I351" s="22"/>
      <c r="J351" s="22"/>
      <c r="K351" s="20"/>
      <c r="L351" s="22" t="str">
        <f>IFERROR(VLOOKUP(Costeo!#REF!,'Artículos del catálogo'!$A$2:$F$18302,3,FALSE),"")</f>
        <v/>
      </c>
      <c r="M351" s="22" t="str">
        <f>IFERROR(VLOOKUP(Costeo!#REF!,'Artículos del catálogo'!$A$2:$F$18302,5,FALSE),"")</f>
        <v/>
      </c>
      <c r="N351" s="22"/>
      <c r="O351" s="20"/>
      <c r="P351" s="23"/>
      <c r="Q351" s="23" t="e">
        <f>IF(AND(Costeo!#REF!&lt;&gt;"",Costeo!#REF!&lt;&gt;""),Costeo!#REF!*Costeo!#REF!,"")</f>
        <v>#REF!</v>
      </c>
      <c r="R351" s="24"/>
      <c r="S351" s="23" t="e">
        <f>Costeo!#REF!*Costeo!#REF!</f>
        <v>#REF!</v>
      </c>
      <c r="T351" s="20"/>
      <c r="U351" s="23" t="e">
        <f>Costeo!#REF!*Costeo!#REF!</f>
        <v>#REF!</v>
      </c>
      <c r="V351" s="20"/>
      <c r="W351" s="23" t="e">
        <f>Costeo!#REF!*Costeo!#REF!</f>
        <v>#REF!</v>
      </c>
      <c r="X351" s="20"/>
      <c r="Y351" s="23" t="e">
        <f>Costeo!#REF!*Costeo!#REF!</f>
        <v>#REF!</v>
      </c>
      <c r="Z351" s="23" t="e">
        <f>+LEFT(Costeo!#REF!,250)</f>
        <v>#REF!</v>
      </c>
    </row>
    <row r="352" spans="1:26" ht="14.25" customHeight="1" x14ac:dyDescent="0.2">
      <c r="A352" s="19"/>
      <c r="B352" s="20"/>
      <c r="C352" s="20"/>
      <c r="D352" s="21"/>
      <c r="E352" s="21"/>
      <c r="F352" s="21"/>
      <c r="G352" s="21"/>
      <c r="H352" s="22"/>
      <c r="I352" s="22"/>
      <c r="J352" s="22"/>
      <c r="K352" s="20"/>
      <c r="L352" s="22" t="str">
        <f>IFERROR(VLOOKUP(Costeo!#REF!,'Artículos del catálogo'!$A$2:$F$18302,3,FALSE),"")</f>
        <v/>
      </c>
      <c r="M352" s="22" t="str">
        <f>IFERROR(VLOOKUP(Costeo!#REF!,'Artículos del catálogo'!$A$2:$F$18302,5,FALSE),"")</f>
        <v/>
      </c>
      <c r="N352" s="22"/>
      <c r="O352" s="20"/>
      <c r="P352" s="23"/>
      <c r="Q352" s="23" t="e">
        <f>IF(AND(Costeo!#REF!&lt;&gt;"",Costeo!#REF!&lt;&gt;""),Costeo!#REF!*Costeo!#REF!,"")</f>
        <v>#REF!</v>
      </c>
      <c r="R352" s="24"/>
      <c r="S352" s="23" t="e">
        <f>Costeo!#REF!*Costeo!#REF!</f>
        <v>#REF!</v>
      </c>
      <c r="T352" s="20"/>
      <c r="U352" s="23" t="e">
        <f>Costeo!#REF!*Costeo!#REF!</f>
        <v>#REF!</v>
      </c>
      <c r="V352" s="20"/>
      <c r="W352" s="23" t="e">
        <f>Costeo!#REF!*Costeo!#REF!</f>
        <v>#REF!</v>
      </c>
      <c r="X352" s="20"/>
      <c r="Y352" s="23" t="e">
        <f>Costeo!#REF!*Costeo!#REF!</f>
        <v>#REF!</v>
      </c>
      <c r="Z352" s="23" t="e">
        <f>+LEFT(Costeo!#REF!,250)</f>
        <v>#REF!</v>
      </c>
    </row>
    <row r="353" spans="1:26" ht="14.25" customHeight="1" x14ac:dyDescent="0.2">
      <c r="A353" s="19"/>
      <c r="B353" s="20"/>
      <c r="C353" s="20"/>
      <c r="D353" s="21"/>
      <c r="E353" s="21"/>
      <c r="F353" s="21"/>
      <c r="G353" s="21"/>
      <c r="H353" s="22"/>
      <c r="I353" s="22"/>
      <c r="J353" s="22"/>
      <c r="K353" s="20"/>
      <c r="L353" s="22" t="str">
        <f>IFERROR(VLOOKUP(Costeo!#REF!,'Artículos del catálogo'!$A$2:$F$18302,3,FALSE),"")</f>
        <v/>
      </c>
      <c r="M353" s="22" t="str">
        <f>IFERROR(VLOOKUP(Costeo!#REF!,'Artículos del catálogo'!$A$2:$F$18302,5,FALSE),"")</f>
        <v/>
      </c>
      <c r="N353" s="22"/>
      <c r="O353" s="20"/>
      <c r="P353" s="23"/>
      <c r="Q353" s="23" t="e">
        <f>IF(AND(Costeo!#REF!&lt;&gt;"",Costeo!#REF!&lt;&gt;""),Costeo!#REF!*Costeo!#REF!,"")</f>
        <v>#REF!</v>
      </c>
      <c r="R353" s="24"/>
      <c r="S353" s="23" t="e">
        <f>Costeo!#REF!*Costeo!#REF!</f>
        <v>#REF!</v>
      </c>
      <c r="T353" s="20"/>
      <c r="U353" s="23" t="e">
        <f>Costeo!#REF!*Costeo!#REF!</f>
        <v>#REF!</v>
      </c>
      <c r="V353" s="20"/>
      <c r="W353" s="23" t="e">
        <f>Costeo!#REF!*Costeo!#REF!</f>
        <v>#REF!</v>
      </c>
      <c r="X353" s="20"/>
      <c r="Y353" s="23" t="e">
        <f>Costeo!#REF!*Costeo!#REF!</f>
        <v>#REF!</v>
      </c>
      <c r="Z353" s="23" t="e">
        <f>+LEFT(Costeo!#REF!,250)</f>
        <v>#REF!</v>
      </c>
    </row>
    <row r="354" spans="1:26" ht="14.25" customHeight="1" x14ac:dyDescent="0.2">
      <c r="A354" s="19"/>
      <c r="B354" s="20"/>
      <c r="C354" s="20"/>
      <c r="D354" s="21"/>
      <c r="E354" s="21"/>
      <c r="F354" s="21"/>
      <c r="G354" s="21"/>
      <c r="H354" s="22"/>
      <c r="I354" s="22"/>
      <c r="J354" s="22"/>
      <c r="K354" s="20"/>
      <c r="L354" s="22" t="str">
        <f>IFERROR(VLOOKUP(Costeo!#REF!,'Artículos del catálogo'!$A$2:$F$18302,3,FALSE),"")</f>
        <v/>
      </c>
      <c r="M354" s="22" t="str">
        <f>IFERROR(VLOOKUP(Costeo!#REF!,'Artículos del catálogo'!$A$2:$F$18302,5,FALSE),"")</f>
        <v/>
      </c>
      <c r="N354" s="22"/>
      <c r="O354" s="20"/>
      <c r="P354" s="23"/>
      <c r="Q354" s="23" t="e">
        <f>IF(AND(Costeo!#REF!&lt;&gt;"",Costeo!#REF!&lt;&gt;""),Costeo!#REF!*Costeo!#REF!,"")</f>
        <v>#REF!</v>
      </c>
      <c r="R354" s="24"/>
      <c r="S354" s="23" t="e">
        <f>Costeo!#REF!*Costeo!#REF!</f>
        <v>#REF!</v>
      </c>
      <c r="T354" s="20"/>
      <c r="U354" s="23" t="e">
        <f>Costeo!#REF!*Costeo!#REF!</f>
        <v>#REF!</v>
      </c>
      <c r="V354" s="20"/>
      <c r="W354" s="23" t="e">
        <f>Costeo!#REF!*Costeo!#REF!</f>
        <v>#REF!</v>
      </c>
      <c r="X354" s="20"/>
      <c r="Y354" s="23" t="e">
        <f>Costeo!#REF!*Costeo!#REF!</f>
        <v>#REF!</v>
      </c>
      <c r="Z354" s="23" t="e">
        <f>+LEFT(Costeo!#REF!,250)</f>
        <v>#REF!</v>
      </c>
    </row>
    <row r="355" spans="1:26" ht="14.25" customHeight="1" x14ac:dyDescent="0.2">
      <c r="A355" s="19"/>
      <c r="B355" s="20"/>
      <c r="C355" s="20"/>
      <c r="D355" s="21"/>
      <c r="E355" s="21"/>
      <c r="F355" s="21"/>
      <c r="G355" s="21"/>
      <c r="H355" s="22"/>
      <c r="I355" s="22"/>
      <c r="J355" s="22"/>
      <c r="K355" s="20"/>
      <c r="L355" s="22" t="str">
        <f>IFERROR(VLOOKUP(Costeo!#REF!,'Artículos del catálogo'!$A$2:$F$18302,3,FALSE),"")</f>
        <v/>
      </c>
      <c r="M355" s="22" t="str">
        <f>IFERROR(VLOOKUP(Costeo!#REF!,'Artículos del catálogo'!$A$2:$F$18302,5,FALSE),"")</f>
        <v/>
      </c>
      <c r="N355" s="22"/>
      <c r="O355" s="20"/>
      <c r="P355" s="23"/>
      <c r="Q355" s="23" t="e">
        <f>IF(AND(Costeo!#REF!&lt;&gt;"",Costeo!#REF!&lt;&gt;""),Costeo!#REF!*Costeo!#REF!,"")</f>
        <v>#REF!</v>
      </c>
      <c r="R355" s="24"/>
      <c r="S355" s="23" t="e">
        <f>Costeo!#REF!*Costeo!#REF!</f>
        <v>#REF!</v>
      </c>
      <c r="T355" s="20"/>
      <c r="U355" s="23" t="e">
        <f>Costeo!#REF!*Costeo!#REF!</f>
        <v>#REF!</v>
      </c>
      <c r="V355" s="20"/>
      <c r="W355" s="23" t="e">
        <f>Costeo!#REF!*Costeo!#REF!</f>
        <v>#REF!</v>
      </c>
      <c r="X355" s="20"/>
      <c r="Y355" s="23" t="e">
        <f>Costeo!#REF!*Costeo!#REF!</f>
        <v>#REF!</v>
      </c>
      <c r="Z355" s="23" t="e">
        <f>+LEFT(Costeo!#REF!,250)</f>
        <v>#REF!</v>
      </c>
    </row>
    <row r="356" spans="1:26" ht="14.25" customHeight="1" x14ac:dyDescent="0.2">
      <c r="A356" s="19"/>
      <c r="B356" s="20"/>
      <c r="C356" s="20"/>
      <c r="D356" s="21"/>
      <c r="E356" s="21"/>
      <c r="F356" s="21"/>
      <c r="G356" s="21"/>
      <c r="H356" s="22"/>
      <c r="I356" s="22"/>
      <c r="J356" s="22"/>
      <c r="K356" s="20"/>
      <c r="L356" s="22" t="str">
        <f>IFERROR(VLOOKUP(Costeo!#REF!,'Artículos del catálogo'!$A$2:$F$18302,3,FALSE),"")</f>
        <v/>
      </c>
      <c r="M356" s="22" t="str">
        <f>IFERROR(VLOOKUP(Costeo!#REF!,'Artículos del catálogo'!$A$2:$F$18302,5,FALSE),"")</f>
        <v/>
      </c>
      <c r="N356" s="22"/>
      <c r="O356" s="20"/>
      <c r="P356" s="23"/>
      <c r="Q356" s="23" t="e">
        <f>IF(AND(Costeo!#REF!&lt;&gt;"",Costeo!#REF!&lt;&gt;""),Costeo!#REF!*Costeo!#REF!,"")</f>
        <v>#REF!</v>
      </c>
      <c r="R356" s="24"/>
      <c r="S356" s="23" t="e">
        <f>Costeo!#REF!*Costeo!#REF!</f>
        <v>#REF!</v>
      </c>
      <c r="T356" s="20"/>
      <c r="U356" s="23" t="e">
        <f>Costeo!#REF!*Costeo!#REF!</f>
        <v>#REF!</v>
      </c>
      <c r="V356" s="20"/>
      <c r="W356" s="23" t="e">
        <f>Costeo!#REF!*Costeo!#REF!</f>
        <v>#REF!</v>
      </c>
      <c r="X356" s="20"/>
      <c r="Y356" s="23" t="e">
        <f>Costeo!#REF!*Costeo!#REF!</f>
        <v>#REF!</v>
      </c>
      <c r="Z356" s="23" t="e">
        <f>+LEFT(Costeo!#REF!,250)</f>
        <v>#REF!</v>
      </c>
    </row>
    <row r="357" spans="1:26" ht="14.25" customHeight="1" x14ac:dyDescent="0.2">
      <c r="A357" s="19"/>
      <c r="B357" s="20"/>
      <c r="C357" s="20"/>
      <c r="D357" s="21"/>
      <c r="E357" s="21"/>
      <c r="F357" s="21"/>
      <c r="G357" s="21"/>
      <c r="H357" s="22"/>
      <c r="I357" s="22"/>
      <c r="J357" s="22"/>
      <c r="K357" s="20"/>
      <c r="L357" s="22" t="str">
        <f>IFERROR(VLOOKUP(Costeo!#REF!,'Artículos del catálogo'!$A$2:$F$18302,3,FALSE),"")</f>
        <v/>
      </c>
      <c r="M357" s="22" t="str">
        <f>IFERROR(VLOOKUP(Costeo!#REF!,'Artículos del catálogo'!$A$2:$F$18302,5,FALSE),"")</f>
        <v/>
      </c>
      <c r="N357" s="22"/>
      <c r="O357" s="20"/>
      <c r="P357" s="23"/>
      <c r="Q357" s="23" t="e">
        <f>IF(AND(Costeo!#REF!&lt;&gt;"",Costeo!#REF!&lt;&gt;""),Costeo!#REF!*Costeo!#REF!,"")</f>
        <v>#REF!</v>
      </c>
      <c r="R357" s="24"/>
      <c r="S357" s="23" t="e">
        <f>Costeo!#REF!*Costeo!#REF!</f>
        <v>#REF!</v>
      </c>
      <c r="T357" s="20"/>
      <c r="U357" s="23" t="e">
        <f>Costeo!#REF!*Costeo!#REF!</f>
        <v>#REF!</v>
      </c>
      <c r="V357" s="20"/>
      <c r="W357" s="23" t="e">
        <f>Costeo!#REF!*Costeo!#REF!</f>
        <v>#REF!</v>
      </c>
      <c r="X357" s="20"/>
      <c r="Y357" s="23" t="e">
        <f>Costeo!#REF!*Costeo!#REF!</f>
        <v>#REF!</v>
      </c>
      <c r="Z357" s="23" t="e">
        <f>+LEFT(Costeo!#REF!,250)</f>
        <v>#REF!</v>
      </c>
    </row>
    <row r="358" spans="1:26" ht="14.25" customHeight="1" x14ac:dyDescent="0.2">
      <c r="A358" s="19"/>
      <c r="B358" s="20"/>
      <c r="C358" s="20"/>
      <c r="D358" s="21"/>
      <c r="E358" s="21"/>
      <c r="F358" s="21"/>
      <c r="G358" s="21"/>
      <c r="H358" s="22"/>
      <c r="I358" s="22"/>
      <c r="J358" s="22"/>
      <c r="K358" s="20"/>
      <c r="L358" s="22" t="str">
        <f>IFERROR(VLOOKUP(Costeo!#REF!,'Artículos del catálogo'!$A$2:$F$18302,3,FALSE),"")</f>
        <v/>
      </c>
      <c r="M358" s="22" t="str">
        <f>IFERROR(VLOOKUP(Costeo!#REF!,'Artículos del catálogo'!$A$2:$F$18302,5,FALSE),"")</f>
        <v/>
      </c>
      <c r="N358" s="22"/>
      <c r="O358" s="20"/>
      <c r="P358" s="23"/>
      <c r="Q358" s="23" t="e">
        <f>IF(AND(Costeo!#REF!&lt;&gt;"",Costeo!#REF!&lt;&gt;""),Costeo!#REF!*Costeo!#REF!,"")</f>
        <v>#REF!</v>
      </c>
      <c r="R358" s="24"/>
      <c r="S358" s="23" t="e">
        <f>Costeo!#REF!*Costeo!#REF!</f>
        <v>#REF!</v>
      </c>
      <c r="T358" s="20"/>
      <c r="U358" s="23" t="e">
        <f>Costeo!#REF!*Costeo!#REF!</f>
        <v>#REF!</v>
      </c>
      <c r="V358" s="20"/>
      <c r="W358" s="23" t="e">
        <f>Costeo!#REF!*Costeo!#REF!</f>
        <v>#REF!</v>
      </c>
      <c r="X358" s="20"/>
      <c r="Y358" s="23" t="e">
        <f>Costeo!#REF!*Costeo!#REF!</f>
        <v>#REF!</v>
      </c>
      <c r="Z358" s="23" t="e">
        <f>+LEFT(Costeo!#REF!,250)</f>
        <v>#REF!</v>
      </c>
    </row>
    <row r="359" spans="1:26" ht="14.25" customHeight="1" x14ac:dyDescent="0.2">
      <c r="A359" s="19"/>
      <c r="B359" s="20"/>
      <c r="C359" s="20"/>
      <c r="D359" s="21"/>
      <c r="E359" s="21"/>
      <c r="F359" s="21"/>
      <c r="G359" s="21"/>
      <c r="H359" s="22"/>
      <c r="I359" s="22"/>
      <c r="J359" s="22"/>
      <c r="K359" s="20"/>
      <c r="L359" s="22" t="str">
        <f>IFERROR(VLOOKUP(Costeo!#REF!,'Artículos del catálogo'!$A$2:$F$18302,3,FALSE),"")</f>
        <v/>
      </c>
      <c r="M359" s="22" t="str">
        <f>IFERROR(VLOOKUP(Costeo!#REF!,'Artículos del catálogo'!$A$2:$F$18302,5,FALSE),"")</f>
        <v/>
      </c>
      <c r="N359" s="22"/>
      <c r="O359" s="20"/>
      <c r="P359" s="23"/>
      <c r="Q359" s="23" t="e">
        <f>IF(AND(Costeo!#REF!&lt;&gt;"",Costeo!#REF!&lt;&gt;""),Costeo!#REF!*Costeo!#REF!,"")</f>
        <v>#REF!</v>
      </c>
      <c r="R359" s="24"/>
      <c r="S359" s="23" t="e">
        <f>Costeo!#REF!*Costeo!#REF!</f>
        <v>#REF!</v>
      </c>
      <c r="T359" s="20"/>
      <c r="U359" s="23" t="e">
        <f>Costeo!#REF!*Costeo!#REF!</f>
        <v>#REF!</v>
      </c>
      <c r="V359" s="20"/>
      <c r="W359" s="23" t="e">
        <f>Costeo!#REF!*Costeo!#REF!</f>
        <v>#REF!</v>
      </c>
      <c r="X359" s="20"/>
      <c r="Y359" s="23" t="e">
        <f>Costeo!#REF!*Costeo!#REF!</f>
        <v>#REF!</v>
      </c>
      <c r="Z359" s="23" t="e">
        <f>+LEFT(Costeo!#REF!,250)</f>
        <v>#REF!</v>
      </c>
    </row>
    <row r="360" spans="1:26" ht="14.25" customHeight="1" x14ac:dyDescent="0.2">
      <c r="A360" s="19"/>
      <c r="B360" s="20"/>
      <c r="C360" s="20"/>
      <c r="D360" s="21"/>
      <c r="E360" s="21"/>
      <c r="F360" s="21"/>
      <c r="G360" s="21"/>
      <c r="H360" s="22"/>
      <c r="I360" s="22"/>
      <c r="J360" s="22"/>
      <c r="K360" s="20"/>
      <c r="L360" s="22" t="str">
        <f>IFERROR(VLOOKUP(Costeo!#REF!,'Artículos del catálogo'!$A$2:$F$18302,3,FALSE),"")</f>
        <v/>
      </c>
      <c r="M360" s="22" t="str">
        <f>IFERROR(VLOOKUP(Costeo!#REF!,'Artículos del catálogo'!$A$2:$F$18302,5,FALSE),"")</f>
        <v/>
      </c>
      <c r="N360" s="22"/>
      <c r="O360" s="20"/>
      <c r="P360" s="23"/>
      <c r="Q360" s="23" t="e">
        <f>IF(AND(Costeo!#REF!&lt;&gt;"",Costeo!#REF!&lt;&gt;""),Costeo!#REF!*Costeo!#REF!,"")</f>
        <v>#REF!</v>
      </c>
      <c r="R360" s="24"/>
      <c r="S360" s="23" t="e">
        <f>Costeo!#REF!*Costeo!#REF!</f>
        <v>#REF!</v>
      </c>
      <c r="T360" s="20"/>
      <c r="U360" s="23" t="e">
        <f>Costeo!#REF!*Costeo!#REF!</f>
        <v>#REF!</v>
      </c>
      <c r="V360" s="20"/>
      <c r="W360" s="23" t="e">
        <f>Costeo!#REF!*Costeo!#REF!</f>
        <v>#REF!</v>
      </c>
      <c r="X360" s="20"/>
      <c r="Y360" s="23" t="e">
        <f>Costeo!#REF!*Costeo!#REF!</f>
        <v>#REF!</v>
      </c>
      <c r="Z360" s="23" t="e">
        <f>+LEFT(Costeo!#REF!,250)</f>
        <v>#REF!</v>
      </c>
    </row>
    <row r="361" spans="1:26" ht="14.25" customHeight="1" x14ac:dyDescent="0.2">
      <c r="A361" s="19"/>
      <c r="B361" s="20"/>
      <c r="C361" s="20"/>
      <c r="D361" s="21"/>
      <c r="E361" s="21"/>
      <c r="F361" s="21"/>
      <c r="G361" s="21"/>
      <c r="H361" s="22"/>
      <c r="I361" s="22"/>
      <c r="J361" s="22"/>
      <c r="K361" s="20"/>
      <c r="L361" s="22" t="str">
        <f>IFERROR(VLOOKUP(Costeo!#REF!,'Artículos del catálogo'!$A$2:$F$18302,3,FALSE),"")</f>
        <v/>
      </c>
      <c r="M361" s="22" t="str">
        <f>IFERROR(VLOOKUP(Costeo!#REF!,'Artículos del catálogo'!$A$2:$F$18302,5,FALSE),"")</f>
        <v/>
      </c>
      <c r="N361" s="22"/>
      <c r="O361" s="20"/>
      <c r="P361" s="23"/>
      <c r="Q361" s="23" t="e">
        <f>IF(AND(Costeo!#REF!&lt;&gt;"",Costeo!#REF!&lt;&gt;""),Costeo!#REF!*Costeo!#REF!,"")</f>
        <v>#REF!</v>
      </c>
      <c r="R361" s="24"/>
      <c r="S361" s="23" t="e">
        <f>Costeo!#REF!*Costeo!#REF!</f>
        <v>#REF!</v>
      </c>
      <c r="T361" s="20"/>
      <c r="U361" s="23" t="e">
        <f>Costeo!#REF!*Costeo!#REF!</f>
        <v>#REF!</v>
      </c>
      <c r="V361" s="20"/>
      <c r="W361" s="23" t="e">
        <f>Costeo!#REF!*Costeo!#REF!</f>
        <v>#REF!</v>
      </c>
      <c r="X361" s="20"/>
      <c r="Y361" s="23" t="e">
        <f>Costeo!#REF!*Costeo!#REF!</f>
        <v>#REF!</v>
      </c>
      <c r="Z361" s="23" t="e">
        <f>+LEFT(Costeo!#REF!,250)</f>
        <v>#REF!</v>
      </c>
    </row>
    <row r="362" spans="1:26" ht="14.25" customHeight="1" x14ac:dyDescent="0.2">
      <c r="A362" s="19"/>
      <c r="B362" s="20"/>
      <c r="C362" s="20"/>
      <c r="D362" s="21"/>
      <c r="E362" s="25"/>
      <c r="F362" s="21"/>
      <c r="G362" s="21"/>
      <c r="H362" s="22"/>
      <c r="I362" s="22"/>
      <c r="J362" s="22"/>
      <c r="K362" s="20"/>
      <c r="L362" s="22" t="str">
        <f>IFERROR(VLOOKUP(Costeo!#REF!,'Artículos del catálogo'!$A$2:$F$18302,3,FALSE),"")</f>
        <v/>
      </c>
      <c r="M362" s="22" t="str">
        <f>IFERROR(VLOOKUP(Costeo!#REF!,'Artículos del catálogo'!$A$2:$F$18302,5,FALSE),"")</f>
        <v/>
      </c>
      <c r="N362" s="22"/>
      <c r="O362" s="20"/>
      <c r="P362" s="23"/>
      <c r="Q362" s="23" t="e">
        <f>IF(AND(Costeo!#REF!&lt;&gt;"",Costeo!#REF!&lt;&gt;""),Costeo!#REF!*Costeo!#REF!,"")</f>
        <v>#REF!</v>
      </c>
      <c r="R362" s="24"/>
      <c r="S362" s="23" t="e">
        <f>Costeo!#REF!*Costeo!#REF!</f>
        <v>#REF!</v>
      </c>
      <c r="T362" s="20"/>
      <c r="U362" s="23" t="e">
        <f>Costeo!#REF!*Costeo!#REF!</f>
        <v>#REF!</v>
      </c>
      <c r="V362" s="20"/>
      <c r="W362" s="23" t="e">
        <f>Costeo!#REF!*Costeo!#REF!</f>
        <v>#REF!</v>
      </c>
      <c r="X362" s="20"/>
      <c r="Y362" s="23" t="e">
        <f>Costeo!#REF!*Costeo!#REF!</f>
        <v>#REF!</v>
      </c>
      <c r="Z362" s="23" t="e">
        <f>+LEFT(Costeo!#REF!,250)</f>
        <v>#REF!</v>
      </c>
    </row>
    <row r="363" spans="1:26" ht="14.25" customHeight="1" x14ac:dyDescent="0.2">
      <c r="A363" s="19"/>
      <c r="B363" s="20"/>
      <c r="C363" s="20"/>
      <c r="D363" s="21"/>
      <c r="E363" s="25"/>
      <c r="F363" s="21"/>
      <c r="G363" s="21"/>
      <c r="H363" s="22"/>
      <c r="I363" s="22"/>
      <c r="J363" s="22"/>
      <c r="K363" s="20"/>
      <c r="L363" s="22" t="str">
        <f>IFERROR(VLOOKUP(Costeo!#REF!,'Artículos del catálogo'!$A$2:$F$18302,3,FALSE),"")</f>
        <v/>
      </c>
      <c r="M363" s="22" t="str">
        <f>IFERROR(VLOOKUP(Costeo!#REF!,'Artículos del catálogo'!$A$2:$F$18302,5,FALSE),"")</f>
        <v/>
      </c>
      <c r="N363" s="22"/>
      <c r="O363" s="20"/>
      <c r="P363" s="23"/>
      <c r="Q363" s="23" t="e">
        <f>IF(AND(Costeo!#REF!&lt;&gt;"",Costeo!#REF!&lt;&gt;""),Costeo!#REF!*Costeo!#REF!,"")</f>
        <v>#REF!</v>
      </c>
      <c r="R363" s="24"/>
      <c r="S363" s="23" t="e">
        <f>Costeo!#REF!*Costeo!#REF!</f>
        <v>#REF!</v>
      </c>
      <c r="T363" s="20"/>
      <c r="U363" s="23" t="e">
        <f>Costeo!#REF!*Costeo!#REF!</f>
        <v>#REF!</v>
      </c>
      <c r="V363" s="20"/>
      <c r="W363" s="23" t="e">
        <f>Costeo!#REF!*Costeo!#REF!</f>
        <v>#REF!</v>
      </c>
      <c r="X363" s="20"/>
      <c r="Y363" s="23" t="e">
        <f>Costeo!#REF!*Costeo!#REF!</f>
        <v>#REF!</v>
      </c>
      <c r="Z363" s="23" t="e">
        <f>+LEFT(Costeo!#REF!,250)</f>
        <v>#REF!</v>
      </c>
    </row>
    <row r="364" spans="1:26" ht="14.25" customHeight="1" x14ac:dyDescent="0.2">
      <c r="A364" s="19"/>
      <c r="B364" s="20"/>
      <c r="C364" s="20"/>
      <c r="D364" s="21"/>
      <c r="E364" s="25"/>
      <c r="F364" s="21"/>
      <c r="G364" s="21"/>
      <c r="H364" s="22"/>
      <c r="I364" s="22"/>
      <c r="J364" s="22"/>
      <c r="K364" s="20"/>
      <c r="L364" s="22" t="str">
        <f>IFERROR(VLOOKUP(Costeo!#REF!,'Artículos del catálogo'!$A$2:$F$18302,3,FALSE),"")</f>
        <v/>
      </c>
      <c r="M364" s="22" t="str">
        <f>IFERROR(VLOOKUP(Costeo!#REF!,'Artículos del catálogo'!$A$2:$F$18302,5,FALSE),"")</f>
        <v/>
      </c>
      <c r="N364" s="22"/>
      <c r="O364" s="20"/>
      <c r="P364" s="23"/>
      <c r="Q364" s="23" t="e">
        <f>IF(AND(Costeo!#REF!&lt;&gt;"",Costeo!#REF!&lt;&gt;""),Costeo!#REF!*Costeo!#REF!,"")</f>
        <v>#REF!</v>
      </c>
      <c r="R364" s="24"/>
      <c r="S364" s="23" t="e">
        <f>Costeo!#REF!*Costeo!#REF!</f>
        <v>#REF!</v>
      </c>
      <c r="T364" s="20"/>
      <c r="U364" s="23" t="e">
        <f>Costeo!#REF!*Costeo!#REF!</f>
        <v>#REF!</v>
      </c>
      <c r="V364" s="20"/>
      <c r="W364" s="23" t="e">
        <f>Costeo!#REF!*Costeo!#REF!</f>
        <v>#REF!</v>
      </c>
      <c r="X364" s="20"/>
      <c r="Y364" s="23" t="e">
        <f>Costeo!#REF!*Costeo!#REF!</f>
        <v>#REF!</v>
      </c>
      <c r="Z364" s="23" t="e">
        <f>+LEFT(Costeo!#REF!,250)</f>
        <v>#REF!</v>
      </c>
    </row>
    <row r="365" spans="1:26" ht="14.25" customHeight="1" x14ac:dyDescent="0.2">
      <c r="A365" s="19"/>
      <c r="B365" s="20"/>
      <c r="C365" s="20"/>
      <c r="D365" s="21"/>
      <c r="E365" s="25"/>
      <c r="F365" s="21"/>
      <c r="G365" s="21"/>
      <c r="H365" s="22"/>
      <c r="I365" s="22"/>
      <c r="J365" s="22"/>
      <c r="K365" s="20"/>
      <c r="L365" s="22" t="str">
        <f>IFERROR(VLOOKUP(Costeo!#REF!,'Artículos del catálogo'!$A$2:$F$18302,3,FALSE),"")</f>
        <v/>
      </c>
      <c r="M365" s="22" t="str">
        <f>IFERROR(VLOOKUP(Costeo!#REF!,'Artículos del catálogo'!$A$2:$F$18302,5,FALSE),"")</f>
        <v/>
      </c>
      <c r="N365" s="22"/>
      <c r="O365" s="20"/>
      <c r="P365" s="23"/>
      <c r="Q365" s="23" t="e">
        <f>IF(AND(Costeo!#REF!&lt;&gt;"",Costeo!#REF!&lt;&gt;""),Costeo!#REF!*Costeo!#REF!,"")</f>
        <v>#REF!</v>
      </c>
      <c r="R365" s="24"/>
      <c r="S365" s="23" t="e">
        <f>Costeo!#REF!*Costeo!#REF!</f>
        <v>#REF!</v>
      </c>
      <c r="T365" s="20"/>
      <c r="U365" s="23" t="e">
        <f>Costeo!#REF!*Costeo!#REF!</f>
        <v>#REF!</v>
      </c>
      <c r="V365" s="20"/>
      <c r="W365" s="23" t="e">
        <f>Costeo!#REF!*Costeo!#REF!</f>
        <v>#REF!</v>
      </c>
      <c r="X365" s="20"/>
      <c r="Y365" s="23" t="e">
        <f>Costeo!#REF!*Costeo!#REF!</f>
        <v>#REF!</v>
      </c>
      <c r="Z365" s="23" t="e">
        <f>+LEFT(Costeo!#REF!,250)</f>
        <v>#REF!</v>
      </c>
    </row>
    <row r="366" spans="1:26" ht="14.25" customHeight="1" x14ac:dyDescent="0.2">
      <c r="A366" s="19"/>
      <c r="B366" s="20"/>
      <c r="C366" s="20"/>
      <c r="D366" s="21"/>
      <c r="E366" s="25"/>
      <c r="F366" s="21"/>
      <c r="G366" s="21"/>
      <c r="H366" s="22"/>
      <c r="I366" s="22"/>
      <c r="J366" s="22"/>
      <c r="K366" s="20"/>
      <c r="L366" s="22" t="str">
        <f>IFERROR(VLOOKUP(Costeo!#REF!,'Artículos del catálogo'!$A$2:$F$18302,3,FALSE),"")</f>
        <v/>
      </c>
      <c r="M366" s="22" t="str">
        <f>IFERROR(VLOOKUP(Costeo!#REF!,'Artículos del catálogo'!$A$2:$F$18302,5,FALSE),"")</f>
        <v/>
      </c>
      <c r="N366" s="22"/>
      <c r="O366" s="20"/>
      <c r="P366" s="23"/>
      <c r="Q366" s="23" t="e">
        <f>IF(AND(Costeo!#REF!&lt;&gt;"",Costeo!#REF!&lt;&gt;""),Costeo!#REF!*Costeo!#REF!,"")</f>
        <v>#REF!</v>
      </c>
      <c r="R366" s="24"/>
      <c r="S366" s="23" t="e">
        <f>Costeo!#REF!*Costeo!#REF!</f>
        <v>#REF!</v>
      </c>
      <c r="T366" s="20"/>
      <c r="U366" s="23" t="e">
        <f>Costeo!#REF!*Costeo!#REF!</f>
        <v>#REF!</v>
      </c>
      <c r="V366" s="20"/>
      <c r="W366" s="23" t="e">
        <f>Costeo!#REF!*Costeo!#REF!</f>
        <v>#REF!</v>
      </c>
      <c r="X366" s="20"/>
      <c r="Y366" s="23" t="e">
        <f>Costeo!#REF!*Costeo!#REF!</f>
        <v>#REF!</v>
      </c>
      <c r="Z366" s="23" t="e">
        <f>+LEFT(Costeo!#REF!,250)</f>
        <v>#REF!</v>
      </c>
    </row>
    <row r="367" spans="1:26" ht="14.25" customHeight="1" x14ac:dyDescent="0.2">
      <c r="A367" s="19"/>
      <c r="B367" s="20"/>
      <c r="C367" s="20"/>
      <c r="D367" s="21"/>
      <c r="E367" s="21"/>
      <c r="F367" s="21"/>
      <c r="G367" s="21"/>
      <c r="H367" s="22"/>
      <c r="I367" s="22"/>
      <c r="J367" s="22"/>
      <c r="K367" s="20"/>
      <c r="L367" s="22" t="str">
        <f>IFERROR(VLOOKUP(Costeo!#REF!,'Artículos del catálogo'!$A$2:$F$18302,3,FALSE),"")</f>
        <v/>
      </c>
      <c r="M367" s="22" t="str">
        <f>IFERROR(VLOOKUP(Costeo!#REF!,'Artículos del catálogo'!$A$2:$F$18302,5,FALSE),"")</f>
        <v/>
      </c>
      <c r="N367" s="22"/>
      <c r="O367" s="20"/>
      <c r="P367" s="23"/>
      <c r="Q367" s="23" t="e">
        <f>IF(AND(Costeo!#REF!&lt;&gt;"",Costeo!#REF!&lt;&gt;""),Costeo!#REF!*Costeo!#REF!,"")</f>
        <v>#REF!</v>
      </c>
      <c r="R367" s="24"/>
      <c r="S367" s="23" t="e">
        <f>Costeo!#REF!*Costeo!#REF!</f>
        <v>#REF!</v>
      </c>
      <c r="T367" s="20"/>
      <c r="U367" s="23" t="e">
        <f>Costeo!#REF!*Costeo!#REF!</f>
        <v>#REF!</v>
      </c>
      <c r="V367" s="20"/>
      <c r="W367" s="23" t="e">
        <f>Costeo!#REF!*Costeo!#REF!</f>
        <v>#REF!</v>
      </c>
      <c r="X367" s="20"/>
      <c r="Y367" s="23" t="e">
        <f>Costeo!#REF!*Costeo!#REF!</f>
        <v>#REF!</v>
      </c>
      <c r="Z367" s="23" t="e">
        <f>+LEFT(Costeo!#REF!,250)</f>
        <v>#REF!</v>
      </c>
    </row>
    <row r="368" spans="1:26" ht="14.25" customHeight="1" x14ac:dyDescent="0.2">
      <c r="A368" s="19"/>
      <c r="B368" s="20"/>
      <c r="C368" s="20"/>
      <c r="D368" s="21"/>
      <c r="E368" s="21"/>
      <c r="F368" s="21"/>
      <c r="G368" s="21"/>
      <c r="H368" s="22"/>
      <c r="I368" s="22"/>
      <c r="J368" s="22"/>
      <c r="K368" s="20"/>
      <c r="L368" s="22" t="str">
        <f>IFERROR(VLOOKUP(Costeo!#REF!,'Artículos del catálogo'!$A$2:$F$18302,3,FALSE),"")</f>
        <v/>
      </c>
      <c r="M368" s="22" t="str">
        <f>IFERROR(VLOOKUP(Costeo!#REF!,'Artículos del catálogo'!$A$2:$F$18302,5,FALSE),"")</f>
        <v/>
      </c>
      <c r="N368" s="22"/>
      <c r="O368" s="20"/>
      <c r="P368" s="23"/>
      <c r="Q368" s="23" t="e">
        <f>IF(AND(Costeo!#REF!&lt;&gt;"",Costeo!#REF!&lt;&gt;""),Costeo!#REF!*Costeo!#REF!,"")</f>
        <v>#REF!</v>
      </c>
      <c r="R368" s="24"/>
      <c r="S368" s="23" t="e">
        <f>Costeo!#REF!*Costeo!#REF!</f>
        <v>#REF!</v>
      </c>
      <c r="T368" s="20"/>
      <c r="U368" s="23" t="e">
        <f>Costeo!#REF!*Costeo!#REF!</f>
        <v>#REF!</v>
      </c>
      <c r="V368" s="20"/>
      <c r="W368" s="23" t="e">
        <f>Costeo!#REF!*Costeo!#REF!</f>
        <v>#REF!</v>
      </c>
      <c r="X368" s="20"/>
      <c r="Y368" s="23" t="e">
        <f>Costeo!#REF!*Costeo!#REF!</f>
        <v>#REF!</v>
      </c>
      <c r="Z368" s="23" t="e">
        <f>+LEFT(Costeo!#REF!,250)</f>
        <v>#REF!</v>
      </c>
    </row>
    <row r="369" spans="1:26" ht="14.25" customHeight="1" x14ac:dyDescent="0.2">
      <c r="A369" s="19"/>
      <c r="B369" s="20"/>
      <c r="C369" s="20"/>
      <c r="D369" s="21"/>
      <c r="E369" s="21"/>
      <c r="F369" s="21"/>
      <c r="G369" s="21"/>
      <c r="H369" s="22"/>
      <c r="I369" s="22"/>
      <c r="J369" s="22"/>
      <c r="K369" s="20"/>
      <c r="L369" s="22" t="str">
        <f>IFERROR(VLOOKUP(Costeo!#REF!,'Artículos del catálogo'!$A$2:$F$18302,3,FALSE),"")</f>
        <v/>
      </c>
      <c r="M369" s="22" t="str">
        <f>IFERROR(VLOOKUP(Costeo!#REF!,'Artículos del catálogo'!$A$2:$F$18302,5,FALSE),"")</f>
        <v/>
      </c>
      <c r="N369" s="22"/>
      <c r="O369" s="20"/>
      <c r="P369" s="23"/>
      <c r="Q369" s="23" t="e">
        <f>IF(AND(Costeo!#REF!&lt;&gt;"",Costeo!#REF!&lt;&gt;""),Costeo!#REF!*Costeo!#REF!,"")</f>
        <v>#REF!</v>
      </c>
      <c r="R369" s="24"/>
      <c r="S369" s="23" t="e">
        <f>Costeo!#REF!*Costeo!#REF!</f>
        <v>#REF!</v>
      </c>
      <c r="T369" s="20"/>
      <c r="U369" s="23" t="e">
        <f>Costeo!#REF!*Costeo!#REF!</f>
        <v>#REF!</v>
      </c>
      <c r="V369" s="20"/>
      <c r="W369" s="23" t="e">
        <f>Costeo!#REF!*Costeo!#REF!</f>
        <v>#REF!</v>
      </c>
      <c r="X369" s="20"/>
      <c r="Y369" s="23" t="e">
        <f>Costeo!#REF!*Costeo!#REF!</f>
        <v>#REF!</v>
      </c>
      <c r="Z369" s="23" t="e">
        <f>+LEFT(Costeo!#REF!,250)</f>
        <v>#REF!</v>
      </c>
    </row>
    <row r="370" spans="1:26" ht="14.25" customHeight="1" x14ac:dyDescent="0.2">
      <c r="A370" s="19"/>
      <c r="B370" s="20"/>
      <c r="C370" s="20"/>
      <c r="D370" s="21"/>
      <c r="E370" s="21"/>
      <c r="F370" s="21"/>
      <c r="G370" s="21"/>
      <c r="H370" s="22"/>
      <c r="I370" s="22"/>
      <c r="J370" s="22"/>
      <c r="K370" s="20"/>
      <c r="L370" s="22" t="str">
        <f>IFERROR(VLOOKUP(Costeo!#REF!,'Artículos del catálogo'!$A$2:$F$18302,3,FALSE),"")</f>
        <v/>
      </c>
      <c r="M370" s="22" t="str">
        <f>IFERROR(VLOOKUP(Costeo!#REF!,'Artículos del catálogo'!$A$2:$F$18302,5,FALSE),"")</f>
        <v/>
      </c>
      <c r="N370" s="22"/>
      <c r="O370" s="20"/>
      <c r="P370" s="23"/>
      <c r="Q370" s="23" t="e">
        <f>IF(AND(Costeo!#REF!&lt;&gt;"",Costeo!#REF!&lt;&gt;""),Costeo!#REF!*Costeo!#REF!,"")</f>
        <v>#REF!</v>
      </c>
      <c r="R370" s="24"/>
      <c r="S370" s="23" t="e">
        <f>Costeo!#REF!*Costeo!#REF!</f>
        <v>#REF!</v>
      </c>
      <c r="T370" s="20"/>
      <c r="U370" s="23" t="e">
        <f>Costeo!#REF!*Costeo!#REF!</f>
        <v>#REF!</v>
      </c>
      <c r="V370" s="20"/>
      <c r="W370" s="23" t="e">
        <f>Costeo!#REF!*Costeo!#REF!</f>
        <v>#REF!</v>
      </c>
      <c r="X370" s="20"/>
      <c r="Y370" s="23" t="e">
        <f>Costeo!#REF!*Costeo!#REF!</f>
        <v>#REF!</v>
      </c>
      <c r="Z370" s="23" t="e">
        <f>+LEFT(Costeo!#REF!,250)</f>
        <v>#REF!</v>
      </c>
    </row>
    <row r="371" spans="1:26" ht="14.25" customHeight="1" x14ac:dyDescent="0.2">
      <c r="A371" s="19"/>
      <c r="B371" s="20"/>
      <c r="C371" s="20"/>
      <c r="D371" s="21"/>
      <c r="E371" s="21"/>
      <c r="F371" s="21"/>
      <c r="G371" s="21"/>
      <c r="H371" s="22"/>
      <c r="I371" s="22"/>
      <c r="J371" s="22"/>
      <c r="K371" s="20"/>
      <c r="L371" s="22" t="str">
        <f>IFERROR(VLOOKUP(Costeo!#REF!,'Artículos del catálogo'!$A$2:$F$18302,3,FALSE),"")</f>
        <v/>
      </c>
      <c r="M371" s="22" t="str">
        <f>IFERROR(VLOOKUP(Costeo!#REF!,'Artículos del catálogo'!$A$2:$F$18302,5,FALSE),"")</f>
        <v/>
      </c>
      <c r="N371" s="22"/>
      <c r="O371" s="20"/>
      <c r="P371" s="23"/>
      <c r="Q371" s="23" t="e">
        <f>IF(AND(Costeo!#REF!&lt;&gt;"",Costeo!#REF!&lt;&gt;""),Costeo!#REF!*Costeo!#REF!,"")</f>
        <v>#REF!</v>
      </c>
      <c r="R371" s="24"/>
      <c r="S371" s="23" t="e">
        <f>Costeo!#REF!*Costeo!#REF!</f>
        <v>#REF!</v>
      </c>
      <c r="T371" s="20"/>
      <c r="U371" s="23" t="e">
        <f>Costeo!#REF!*Costeo!#REF!</f>
        <v>#REF!</v>
      </c>
      <c r="V371" s="20"/>
      <c r="W371" s="23" t="e">
        <f>Costeo!#REF!*Costeo!#REF!</f>
        <v>#REF!</v>
      </c>
      <c r="X371" s="20"/>
      <c r="Y371" s="23" t="e">
        <f>Costeo!#REF!*Costeo!#REF!</f>
        <v>#REF!</v>
      </c>
      <c r="Z371" s="23" t="e">
        <f>+LEFT(Costeo!#REF!,250)</f>
        <v>#REF!</v>
      </c>
    </row>
    <row r="372" spans="1:26" ht="14.25" customHeight="1" x14ac:dyDescent="0.2">
      <c r="A372" s="19"/>
      <c r="B372" s="20"/>
      <c r="C372" s="20"/>
      <c r="D372" s="21"/>
      <c r="E372" s="21"/>
      <c r="F372" s="21"/>
      <c r="G372" s="21"/>
      <c r="H372" s="22"/>
      <c r="I372" s="22"/>
      <c r="J372" s="22"/>
      <c r="K372" s="20"/>
      <c r="L372" s="22" t="str">
        <f>IFERROR(VLOOKUP(Costeo!#REF!,'Artículos del catálogo'!$A$2:$F$18302,3,FALSE),"")</f>
        <v/>
      </c>
      <c r="M372" s="22" t="str">
        <f>IFERROR(VLOOKUP(Costeo!#REF!,'Artículos del catálogo'!$A$2:$F$18302,5,FALSE),"")</f>
        <v/>
      </c>
      <c r="N372" s="22"/>
      <c r="O372" s="20"/>
      <c r="P372" s="23"/>
      <c r="Q372" s="23" t="e">
        <f>IF(AND(Costeo!#REF!&lt;&gt;"",Costeo!#REF!&lt;&gt;""),Costeo!#REF!*Costeo!#REF!,"")</f>
        <v>#REF!</v>
      </c>
      <c r="R372" s="24"/>
      <c r="S372" s="23" t="e">
        <f>Costeo!#REF!*Costeo!#REF!</f>
        <v>#REF!</v>
      </c>
      <c r="T372" s="20"/>
      <c r="U372" s="23" t="e">
        <f>Costeo!#REF!*Costeo!#REF!</f>
        <v>#REF!</v>
      </c>
      <c r="V372" s="20"/>
      <c r="W372" s="23" t="e">
        <f>Costeo!#REF!*Costeo!#REF!</f>
        <v>#REF!</v>
      </c>
      <c r="X372" s="20"/>
      <c r="Y372" s="23" t="e">
        <f>Costeo!#REF!*Costeo!#REF!</f>
        <v>#REF!</v>
      </c>
      <c r="Z372" s="23" t="e">
        <f>+LEFT(Costeo!#REF!,250)</f>
        <v>#REF!</v>
      </c>
    </row>
    <row r="373" spans="1:26" ht="14.25" customHeight="1" x14ac:dyDescent="0.2">
      <c r="A373" s="19"/>
      <c r="B373" s="20"/>
      <c r="C373" s="20"/>
      <c r="D373" s="21"/>
      <c r="E373" s="21"/>
      <c r="F373" s="21"/>
      <c r="G373" s="21"/>
      <c r="H373" s="22"/>
      <c r="I373" s="22"/>
      <c r="J373" s="22"/>
      <c r="K373" s="20"/>
      <c r="L373" s="22" t="str">
        <f>IFERROR(VLOOKUP(Costeo!#REF!,'Artículos del catálogo'!$A$2:$F$18302,3,FALSE),"")</f>
        <v/>
      </c>
      <c r="M373" s="22" t="str">
        <f>IFERROR(VLOOKUP(Costeo!#REF!,'Artículos del catálogo'!$A$2:$F$18302,5,FALSE),"")</f>
        <v/>
      </c>
      <c r="N373" s="22"/>
      <c r="O373" s="20"/>
      <c r="P373" s="23"/>
      <c r="Q373" s="23" t="e">
        <f>IF(AND(Costeo!#REF!&lt;&gt;"",Costeo!#REF!&lt;&gt;""),Costeo!#REF!*Costeo!#REF!,"")</f>
        <v>#REF!</v>
      </c>
      <c r="R373" s="24"/>
      <c r="S373" s="23" t="e">
        <f>Costeo!#REF!*Costeo!#REF!</f>
        <v>#REF!</v>
      </c>
      <c r="T373" s="20"/>
      <c r="U373" s="23" t="e">
        <f>Costeo!#REF!*Costeo!#REF!</f>
        <v>#REF!</v>
      </c>
      <c r="V373" s="20"/>
      <c r="W373" s="23" t="e">
        <f>Costeo!#REF!*Costeo!#REF!</f>
        <v>#REF!</v>
      </c>
      <c r="X373" s="20"/>
      <c r="Y373" s="23" t="e">
        <f>Costeo!#REF!*Costeo!#REF!</f>
        <v>#REF!</v>
      </c>
      <c r="Z373" s="23" t="e">
        <f>+LEFT(Costeo!#REF!,250)</f>
        <v>#REF!</v>
      </c>
    </row>
    <row r="374" spans="1:26" ht="14.25" customHeight="1" x14ac:dyDescent="0.2">
      <c r="A374" s="19"/>
      <c r="B374" s="20"/>
      <c r="C374" s="20"/>
      <c r="D374" s="21"/>
      <c r="E374" s="21"/>
      <c r="F374" s="21"/>
      <c r="G374" s="21"/>
      <c r="H374" s="22"/>
      <c r="I374" s="22"/>
      <c r="J374" s="22"/>
      <c r="K374" s="20"/>
      <c r="L374" s="22" t="str">
        <f>IFERROR(VLOOKUP(Costeo!#REF!,'Artículos del catálogo'!$A$2:$F$18302,3,FALSE),"")</f>
        <v/>
      </c>
      <c r="M374" s="22" t="str">
        <f>IFERROR(VLOOKUP(Costeo!#REF!,'Artículos del catálogo'!$A$2:$F$18302,5,FALSE),"")</f>
        <v/>
      </c>
      <c r="N374" s="22"/>
      <c r="O374" s="20"/>
      <c r="P374" s="23"/>
      <c r="Q374" s="23" t="e">
        <f>IF(AND(Costeo!#REF!&lt;&gt;"",Costeo!#REF!&lt;&gt;""),Costeo!#REF!*Costeo!#REF!,"")</f>
        <v>#REF!</v>
      </c>
      <c r="R374" s="24"/>
      <c r="S374" s="23" t="e">
        <f>Costeo!#REF!*Costeo!#REF!</f>
        <v>#REF!</v>
      </c>
      <c r="T374" s="20"/>
      <c r="U374" s="23" t="e">
        <f>Costeo!#REF!*Costeo!#REF!</f>
        <v>#REF!</v>
      </c>
      <c r="V374" s="20"/>
      <c r="W374" s="23" t="e">
        <f>Costeo!#REF!*Costeo!#REF!</f>
        <v>#REF!</v>
      </c>
      <c r="X374" s="20"/>
      <c r="Y374" s="23" t="e">
        <f>Costeo!#REF!*Costeo!#REF!</f>
        <v>#REF!</v>
      </c>
      <c r="Z374" s="23" t="e">
        <f>+LEFT(Costeo!#REF!,250)</f>
        <v>#REF!</v>
      </c>
    </row>
    <row r="375" spans="1:26" ht="14.25" customHeight="1" x14ac:dyDescent="0.2">
      <c r="A375" s="19"/>
      <c r="B375" s="20"/>
      <c r="C375" s="20"/>
      <c r="D375" s="21"/>
      <c r="E375" s="25"/>
      <c r="F375" s="21"/>
      <c r="G375" s="21"/>
      <c r="H375" s="22"/>
      <c r="I375" s="22"/>
      <c r="J375" s="22"/>
      <c r="K375" s="20"/>
      <c r="L375" s="22" t="str">
        <f>IFERROR(VLOOKUP(Costeo!#REF!,'Artículos del catálogo'!$A$2:$F$18302,3,FALSE),"")</f>
        <v/>
      </c>
      <c r="M375" s="22" t="str">
        <f>IFERROR(VLOOKUP(Costeo!#REF!,'Artículos del catálogo'!$A$2:$F$18302,5,FALSE),"")</f>
        <v/>
      </c>
      <c r="N375" s="22"/>
      <c r="O375" s="20"/>
      <c r="P375" s="23"/>
      <c r="Q375" s="23" t="e">
        <f>IF(AND(Costeo!#REF!&lt;&gt;"",Costeo!#REF!&lt;&gt;""),Costeo!#REF!*Costeo!#REF!,"")</f>
        <v>#REF!</v>
      </c>
      <c r="R375" s="24"/>
      <c r="S375" s="23" t="e">
        <f>Costeo!#REF!*Costeo!#REF!</f>
        <v>#REF!</v>
      </c>
      <c r="T375" s="20"/>
      <c r="U375" s="23" t="e">
        <f>Costeo!#REF!*Costeo!#REF!</f>
        <v>#REF!</v>
      </c>
      <c r="V375" s="20"/>
      <c r="W375" s="23" t="e">
        <f>Costeo!#REF!*Costeo!#REF!</f>
        <v>#REF!</v>
      </c>
      <c r="X375" s="20"/>
      <c r="Y375" s="23" t="e">
        <f>Costeo!#REF!*Costeo!#REF!</f>
        <v>#REF!</v>
      </c>
      <c r="Z375" s="23" t="e">
        <f>+LEFT(Costeo!#REF!,250)</f>
        <v>#REF!</v>
      </c>
    </row>
    <row r="376" spans="1:26" ht="14.25" customHeight="1" x14ac:dyDescent="0.2">
      <c r="A376" s="19"/>
      <c r="B376" s="20"/>
      <c r="C376" s="20"/>
      <c r="D376" s="21"/>
      <c r="E376" s="25"/>
      <c r="F376" s="21"/>
      <c r="G376" s="21"/>
      <c r="H376" s="22"/>
      <c r="I376" s="22"/>
      <c r="J376" s="22"/>
      <c r="K376" s="20"/>
      <c r="L376" s="22" t="str">
        <f>IFERROR(VLOOKUP(Costeo!#REF!,'Artículos del catálogo'!$A$2:$F$18302,3,FALSE),"")</f>
        <v/>
      </c>
      <c r="M376" s="22" t="str">
        <f>IFERROR(VLOOKUP(Costeo!#REF!,'Artículos del catálogo'!$A$2:$F$18302,5,FALSE),"")</f>
        <v/>
      </c>
      <c r="N376" s="22"/>
      <c r="O376" s="20"/>
      <c r="P376" s="23"/>
      <c r="Q376" s="23" t="e">
        <f>IF(AND(Costeo!#REF!&lt;&gt;"",Costeo!#REF!&lt;&gt;""),Costeo!#REF!*Costeo!#REF!,"")</f>
        <v>#REF!</v>
      </c>
      <c r="R376" s="24"/>
      <c r="S376" s="23" t="e">
        <f>Costeo!#REF!*Costeo!#REF!</f>
        <v>#REF!</v>
      </c>
      <c r="T376" s="20"/>
      <c r="U376" s="23" t="e">
        <f>Costeo!#REF!*Costeo!#REF!</f>
        <v>#REF!</v>
      </c>
      <c r="V376" s="20"/>
      <c r="W376" s="23" t="e">
        <f>Costeo!#REF!*Costeo!#REF!</f>
        <v>#REF!</v>
      </c>
      <c r="X376" s="20"/>
      <c r="Y376" s="23" t="e">
        <f>Costeo!#REF!*Costeo!#REF!</f>
        <v>#REF!</v>
      </c>
      <c r="Z376" s="23" t="e">
        <f>+LEFT(Costeo!#REF!,250)</f>
        <v>#REF!</v>
      </c>
    </row>
    <row r="377" spans="1:26" ht="14.25" customHeight="1" x14ac:dyDescent="0.2">
      <c r="A377" s="19"/>
      <c r="B377" s="20"/>
      <c r="C377" s="20"/>
      <c r="D377" s="21"/>
      <c r="E377" s="25"/>
      <c r="F377" s="21"/>
      <c r="G377" s="21"/>
      <c r="H377" s="22"/>
      <c r="I377" s="22"/>
      <c r="J377" s="22"/>
      <c r="K377" s="20"/>
      <c r="L377" s="22" t="str">
        <f>IFERROR(VLOOKUP(Costeo!#REF!,'Artículos del catálogo'!$A$2:$F$18302,3,FALSE),"")</f>
        <v/>
      </c>
      <c r="M377" s="22" t="str">
        <f>IFERROR(VLOOKUP(Costeo!#REF!,'Artículos del catálogo'!$A$2:$F$18302,5,FALSE),"")</f>
        <v/>
      </c>
      <c r="N377" s="22"/>
      <c r="O377" s="20"/>
      <c r="P377" s="23"/>
      <c r="Q377" s="23" t="e">
        <f>IF(AND(Costeo!#REF!&lt;&gt;"",Costeo!#REF!&lt;&gt;""),Costeo!#REF!*Costeo!#REF!,"")</f>
        <v>#REF!</v>
      </c>
      <c r="R377" s="24"/>
      <c r="S377" s="23" t="e">
        <f>Costeo!#REF!*Costeo!#REF!</f>
        <v>#REF!</v>
      </c>
      <c r="T377" s="20"/>
      <c r="U377" s="23" t="e">
        <f>Costeo!#REF!*Costeo!#REF!</f>
        <v>#REF!</v>
      </c>
      <c r="V377" s="20"/>
      <c r="W377" s="23" t="e">
        <f>Costeo!#REF!*Costeo!#REF!</f>
        <v>#REF!</v>
      </c>
      <c r="X377" s="20"/>
      <c r="Y377" s="23" t="e">
        <f>Costeo!#REF!*Costeo!#REF!</f>
        <v>#REF!</v>
      </c>
      <c r="Z377" s="23" t="e">
        <f>+LEFT(Costeo!#REF!,250)</f>
        <v>#REF!</v>
      </c>
    </row>
    <row r="378" spans="1:26" ht="14.25" customHeight="1" x14ac:dyDescent="0.2">
      <c r="A378" s="19"/>
      <c r="B378" s="20"/>
      <c r="C378" s="20"/>
      <c r="D378" s="21"/>
      <c r="E378" s="25"/>
      <c r="F378" s="21"/>
      <c r="G378" s="21"/>
      <c r="H378" s="22"/>
      <c r="I378" s="22"/>
      <c r="J378" s="22"/>
      <c r="K378" s="20"/>
      <c r="L378" s="22" t="str">
        <f>IFERROR(VLOOKUP(Costeo!#REF!,'Artículos del catálogo'!$A$2:$F$18302,3,FALSE),"")</f>
        <v/>
      </c>
      <c r="M378" s="22" t="str">
        <f>IFERROR(VLOOKUP(Costeo!#REF!,'Artículos del catálogo'!$A$2:$F$18302,5,FALSE),"")</f>
        <v/>
      </c>
      <c r="N378" s="22"/>
      <c r="O378" s="20"/>
      <c r="P378" s="23"/>
      <c r="Q378" s="23" t="e">
        <f>IF(AND(Costeo!#REF!&lt;&gt;"",Costeo!#REF!&lt;&gt;""),Costeo!#REF!*Costeo!#REF!,"")</f>
        <v>#REF!</v>
      </c>
      <c r="R378" s="24"/>
      <c r="S378" s="23" t="e">
        <f>Costeo!#REF!*Costeo!#REF!</f>
        <v>#REF!</v>
      </c>
      <c r="T378" s="20"/>
      <c r="U378" s="23" t="e">
        <f>Costeo!#REF!*Costeo!#REF!</f>
        <v>#REF!</v>
      </c>
      <c r="V378" s="20"/>
      <c r="W378" s="23" t="e">
        <f>Costeo!#REF!*Costeo!#REF!</f>
        <v>#REF!</v>
      </c>
      <c r="X378" s="20"/>
      <c r="Y378" s="23" t="e">
        <f>Costeo!#REF!*Costeo!#REF!</f>
        <v>#REF!</v>
      </c>
      <c r="Z378" s="23" t="e">
        <f>+LEFT(Costeo!#REF!,250)</f>
        <v>#REF!</v>
      </c>
    </row>
    <row r="379" spans="1:26" ht="14.25" customHeight="1" x14ac:dyDescent="0.2">
      <c r="A379" s="19"/>
      <c r="B379" s="20"/>
      <c r="C379" s="20"/>
      <c r="D379" s="21"/>
      <c r="E379" s="25"/>
      <c r="F379" s="21"/>
      <c r="G379" s="21"/>
      <c r="H379" s="22"/>
      <c r="I379" s="22"/>
      <c r="J379" s="22"/>
      <c r="K379" s="20"/>
      <c r="L379" s="22" t="str">
        <f>IFERROR(VLOOKUP(Costeo!#REF!,'Artículos del catálogo'!$A$2:$F$18302,3,FALSE),"")</f>
        <v/>
      </c>
      <c r="M379" s="22" t="str">
        <f>IFERROR(VLOOKUP(Costeo!#REF!,'Artículos del catálogo'!$A$2:$F$18302,5,FALSE),"")</f>
        <v/>
      </c>
      <c r="N379" s="22"/>
      <c r="O379" s="20"/>
      <c r="P379" s="23"/>
      <c r="Q379" s="23" t="e">
        <f>IF(AND(Costeo!#REF!&lt;&gt;"",Costeo!#REF!&lt;&gt;""),Costeo!#REF!*Costeo!#REF!,"")</f>
        <v>#REF!</v>
      </c>
      <c r="R379" s="24"/>
      <c r="S379" s="23" t="e">
        <f>Costeo!#REF!*Costeo!#REF!</f>
        <v>#REF!</v>
      </c>
      <c r="T379" s="20"/>
      <c r="U379" s="23" t="e">
        <f>Costeo!#REF!*Costeo!#REF!</f>
        <v>#REF!</v>
      </c>
      <c r="V379" s="20"/>
      <c r="W379" s="23" t="e">
        <f>Costeo!#REF!*Costeo!#REF!</f>
        <v>#REF!</v>
      </c>
      <c r="X379" s="20"/>
      <c r="Y379" s="23" t="e">
        <f>Costeo!#REF!*Costeo!#REF!</f>
        <v>#REF!</v>
      </c>
      <c r="Z379" s="23" t="e">
        <f>+LEFT(Costeo!#REF!,250)</f>
        <v>#REF!</v>
      </c>
    </row>
    <row r="380" spans="1:26" ht="14.25" customHeight="1" x14ac:dyDescent="0.2">
      <c r="A380" s="19"/>
      <c r="B380" s="20"/>
      <c r="C380" s="20"/>
      <c r="D380" s="21"/>
      <c r="E380" s="25"/>
      <c r="F380" s="21"/>
      <c r="G380" s="21"/>
      <c r="H380" s="22"/>
      <c r="I380" s="22"/>
      <c r="J380" s="22"/>
      <c r="K380" s="20"/>
      <c r="L380" s="22" t="str">
        <f>IFERROR(VLOOKUP(Costeo!#REF!,'Artículos del catálogo'!$A$2:$F$18302,3,FALSE),"")</f>
        <v/>
      </c>
      <c r="M380" s="22" t="str">
        <f>IFERROR(VLOOKUP(Costeo!#REF!,'Artículos del catálogo'!$A$2:$F$18302,5,FALSE),"")</f>
        <v/>
      </c>
      <c r="N380" s="22"/>
      <c r="O380" s="20"/>
      <c r="P380" s="23"/>
      <c r="Q380" s="23" t="e">
        <f>IF(AND(Costeo!#REF!&lt;&gt;"",Costeo!#REF!&lt;&gt;""),Costeo!#REF!*Costeo!#REF!,"")</f>
        <v>#REF!</v>
      </c>
      <c r="R380" s="24"/>
      <c r="S380" s="23" t="e">
        <f>Costeo!#REF!*Costeo!#REF!</f>
        <v>#REF!</v>
      </c>
      <c r="T380" s="20"/>
      <c r="U380" s="23" t="e">
        <f>Costeo!#REF!*Costeo!#REF!</f>
        <v>#REF!</v>
      </c>
      <c r="V380" s="20"/>
      <c r="W380" s="23" t="e">
        <f>Costeo!#REF!*Costeo!#REF!</f>
        <v>#REF!</v>
      </c>
      <c r="X380" s="20"/>
      <c r="Y380" s="23" t="e">
        <f>Costeo!#REF!*Costeo!#REF!</f>
        <v>#REF!</v>
      </c>
      <c r="Z380" s="23" t="e">
        <f>+LEFT(Costeo!#REF!,250)</f>
        <v>#REF!</v>
      </c>
    </row>
    <row r="381" spans="1:26" ht="14.25" customHeight="1" x14ac:dyDescent="0.2">
      <c r="A381" s="19"/>
      <c r="B381" s="20"/>
      <c r="C381" s="20"/>
      <c r="D381" s="21"/>
      <c r="E381" s="25"/>
      <c r="F381" s="21"/>
      <c r="G381" s="21"/>
      <c r="H381" s="22"/>
      <c r="I381" s="22"/>
      <c r="J381" s="22"/>
      <c r="K381" s="20"/>
      <c r="L381" s="22" t="str">
        <f>IFERROR(VLOOKUP(Costeo!#REF!,'Artículos del catálogo'!$A$2:$F$18302,3,FALSE),"")</f>
        <v/>
      </c>
      <c r="M381" s="22" t="str">
        <f>IFERROR(VLOOKUP(Costeo!#REF!,'Artículos del catálogo'!$A$2:$F$18302,5,FALSE),"")</f>
        <v/>
      </c>
      <c r="N381" s="22"/>
      <c r="O381" s="20"/>
      <c r="P381" s="23"/>
      <c r="Q381" s="23" t="e">
        <f>IF(AND(Costeo!#REF!&lt;&gt;"",Costeo!#REF!&lt;&gt;""),Costeo!#REF!*Costeo!#REF!,"")</f>
        <v>#REF!</v>
      </c>
      <c r="R381" s="24"/>
      <c r="S381" s="23" t="e">
        <f>Costeo!#REF!*Costeo!#REF!</f>
        <v>#REF!</v>
      </c>
      <c r="T381" s="20"/>
      <c r="U381" s="23" t="e">
        <f>Costeo!#REF!*Costeo!#REF!</f>
        <v>#REF!</v>
      </c>
      <c r="V381" s="20"/>
      <c r="W381" s="23" t="e">
        <f>Costeo!#REF!*Costeo!#REF!</f>
        <v>#REF!</v>
      </c>
      <c r="X381" s="20"/>
      <c r="Y381" s="23" t="e">
        <f>Costeo!#REF!*Costeo!#REF!</f>
        <v>#REF!</v>
      </c>
      <c r="Z381" s="23" t="e">
        <f>+LEFT(Costeo!#REF!,250)</f>
        <v>#REF!</v>
      </c>
    </row>
    <row r="382" spans="1:26" ht="14.25" customHeight="1" x14ac:dyDescent="0.2">
      <c r="A382" s="19"/>
      <c r="B382" s="20"/>
      <c r="C382" s="20"/>
      <c r="D382" s="21"/>
      <c r="E382" s="25"/>
      <c r="F382" s="21"/>
      <c r="G382" s="21"/>
      <c r="H382" s="22"/>
      <c r="I382" s="22"/>
      <c r="J382" s="22"/>
      <c r="K382" s="20"/>
      <c r="L382" s="22" t="str">
        <f>IFERROR(VLOOKUP(Costeo!#REF!,'Artículos del catálogo'!$A$2:$F$18302,3,FALSE),"")</f>
        <v/>
      </c>
      <c r="M382" s="22" t="str">
        <f>IFERROR(VLOOKUP(Costeo!#REF!,'Artículos del catálogo'!$A$2:$F$18302,5,FALSE),"")</f>
        <v/>
      </c>
      <c r="N382" s="22"/>
      <c r="O382" s="20"/>
      <c r="P382" s="23"/>
      <c r="Q382" s="23" t="e">
        <f>IF(AND(Costeo!#REF!&lt;&gt;"",Costeo!#REF!&lt;&gt;""),Costeo!#REF!*Costeo!#REF!,"")</f>
        <v>#REF!</v>
      </c>
      <c r="R382" s="24"/>
      <c r="S382" s="23" t="e">
        <f>Costeo!#REF!*Costeo!#REF!</f>
        <v>#REF!</v>
      </c>
      <c r="T382" s="20"/>
      <c r="U382" s="23" t="e">
        <f>Costeo!#REF!*Costeo!#REF!</f>
        <v>#REF!</v>
      </c>
      <c r="V382" s="20"/>
      <c r="W382" s="23" t="e">
        <f>Costeo!#REF!*Costeo!#REF!</f>
        <v>#REF!</v>
      </c>
      <c r="X382" s="20"/>
      <c r="Y382" s="23" t="e">
        <f>Costeo!#REF!*Costeo!#REF!</f>
        <v>#REF!</v>
      </c>
      <c r="Z382" s="23" t="e">
        <f>+LEFT(Costeo!#REF!,250)</f>
        <v>#REF!</v>
      </c>
    </row>
    <row r="383" spans="1:26" ht="14.25" customHeight="1" x14ac:dyDescent="0.2">
      <c r="A383" s="19"/>
      <c r="B383" s="20"/>
      <c r="C383" s="20"/>
      <c r="D383" s="21"/>
      <c r="E383" s="25"/>
      <c r="F383" s="21"/>
      <c r="G383" s="21"/>
      <c r="H383" s="22"/>
      <c r="I383" s="22"/>
      <c r="J383" s="22"/>
      <c r="K383" s="20"/>
      <c r="L383" s="22" t="str">
        <f>IFERROR(VLOOKUP(Costeo!#REF!,'Artículos del catálogo'!$A$2:$F$18302,3,FALSE),"")</f>
        <v/>
      </c>
      <c r="M383" s="22" t="str">
        <f>IFERROR(VLOOKUP(Costeo!#REF!,'Artículos del catálogo'!$A$2:$F$18302,5,FALSE),"")</f>
        <v/>
      </c>
      <c r="N383" s="22"/>
      <c r="O383" s="20"/>
      <c r="P383" s="23"/>
      <c r="Q383" s="23" t="e">
        <f>IF(AND(Costeo!#REF!&lt;&gt;"",Costeo!#REF!&lt;&gt;""),Costeo!#REF!*Costeo!#REF!,"")</f>
        <v>#REF!</v>
      </c>
      <c r="R383" s="24"/>
      <c r="S383" s="23" t="e">
        <f>Costeo!#REF!*Costeo!#REF!</f>
        <v>#REF!</v>
      </c>
      <c r="T383" s="20"/>
      <c r="U383" s="23" t="e">
        <f>Costeo!#REF!*Costeo!#REF!</f>
        <v>#REF!</v>
      </c>
      <c r="V383" s="20"/>
      <c r="W383" s="23" t="e">
        <f>Costeo!#REF!*Costeo!#REF!</f>
        <v>#REF!</v>
      </c>
      <c r="X383" s="20"/>
      <c r="Y383" s="23" t="e">
        <f>Costeo!#REF!*Costeo!#REF!</f>
        <v>#REF!</v>
      </c>
      <c r="Z383" s="23" t="e">
        <f>+LEFT(Costeo!#REF!,250)</f>
        <v>#REF!</v>
      </c>
    </row>
    <row r="384" spans="1:26" ht="14.25" customHeight="1" x14ac:dyDescent="0.2">
      <c r="A384" s="19"/>
      <c r="B384" s="20"/>
      <c r="C384" s="20"/>
      <c r="D384" s="21"/>
      <c r="E384" s="25"/>
      <c r="F384" s="21"/>
      <c r="G384" s="21"/>
      <c r="H384" s="22"/>
      <c r="I384" s="22"/>
      <c r="J384" s="22"/>
      <c r="K384" s="20"/>
      <c r="L384" s="22" t="str">
        <f>IFERROR(VLOOKUP(Costeo!#REF!,'Artículos del catálogo'!$A$2:$F$18302,3,FALSE),"")</f>
        <v/>
      </c>
      <c r="M384" s="22" t="str">
        <f>IFERROR(VLOOKUP(Costeo!#REF!,'Artículos del catálogo'!$A$2:$F$18302,5,FALSE),"")</f>
        <v/>
      </c>
      <c r="N384" s="22"/>
      <c r="O384" s="20"/>
      <c r="P384" s="23"/>
      <c r="Q384" s="23" t="e">
        <f>IF(AND(Costeo!#REF!&lt;&gt;"",Costeo!#REF!&lt;&gt;""),Costeo!#REF!*Costeo!#REF!,"")</f>
        <v>#REF!</v>
      </c>
      <c r="R384" s="24"/>
      <c r="S384" s="23" t="e">
        <f>Costeo!#REF!*Costeo!#REF!</f>
        <v>#REF!</v>
      </c>
      <c r="T384" s="20"/>
      <c r="U384" s="23" t="e">
        <f>Costeo!#REF!*Costeo!#REF!</f>
        <v>#REF!</v>
      </c>
      <c r="V384" s="20"/>
      <c r="W384" s="23" t="e">
        <f>Costeo!#REF!*Costeo!#REF!</f>
        <v>#REF!</v>
      </c>
      <c r="X384" s="20"/>
      <c r="Y384" s="23" t="e">
        <f>Costeo!#REF!*Costeo!#REF!</f>
        <v>#REF!</v>
      </c>
      <c r="Z384" s="23" t="e">
        <f>+LEFT(Costeo!#REF!,250)</f>
        <v>#REF!</v>
      </c>
    </row>
    <row r="385" spans="1:26" ht="14.25" customHeight="1" x14ac:dyDescent="0.2">
      <c r="A385" s="19"/>
      <c r="B385" s="20"/>
      <c r="C385" s="20"/>
      <c r="D385" s="21"/>
      <c r="E385" s="21"/>
      <c r="F385" s="21"/>
      <c r="G385" s="21"/>
      <c r="H385" s="22"/>
      <c r="I385" s="22"/>
      <c r="J385" s="22"/>
      <c r="K385" s="20"/>
      <c r="L385" s="22" t="str">
        <f>IFERROR(VLOOKUP(Costeo!#REF!,'Artículos del catálogo'!$A$2:$F$18302,3,FALSE),"")</f>
        <v/>
      </c>
      <c r="M385" s="22" t="str">
        <f>IFERROR(VLOOKUP(Costeo!#REF!,'Artículos del catálogo'!$A$2:$F$18302,5,FALSE),"")</f>
        <v/>
      </c>
      <c r="N385" s="22"/>
      <c r="O385" s="20"/>
      <c r="P385" s="23"/>
      <c r="Q385" s="23" t="e">
        <f>IF(AND(Costeo!#REF!&lt;&gt;"",Costeo!#REF!&lt;&gt;""),Costeo!#REF!*Costeo!#REF!,"")</f>
        <v>#REF!</v>
      </c>
      <c r="R385" s="24"/>
      <c r="S385" s="23" t="e">
        <f>Costeo!#REF!*Costeo!#REF!</f>
        <v>#REF!</v>
      </c>
      <c r="T385" s="20"/>
      <c r="U385" s="23" t="e">
        <f>Costeo!#REF!*Costeo!#REF!</f>
        <v>#REF!</v>
      </c>
      <c r="V385" s="20"/>
      <c r="W385" s="23" t="e">
        <f>Costeo!#REF!*Costeo!#REF!</f>
        <v>#REF!</v>
      </c>
      <c r="X385" s="20"/>
      <c r="Y385" s="23" t="e">
        <f>Costeo!#REF!*Costeo!#REF!</f>
        <v>#REF!</v>
      </c>
      <c r="Z385" s="23" t="e">
        <f>+LEFT(Costeo!#REF!,250)</f>
        <v>#REF!</v>
      </c>
    </row>
    <row r="386" spans="1:26" ht="14.25" customHeight="1" x14ac:dyDescent="0.2">
      <c r="A386" s="19"/>
      <c r="B386" s="20"/>
      <c r="C386" s="20"/>
      <c r="D386" s="21"/>
      <c r="E386" s="21"/>
      <c r="F386" s="21"/>
      <c r="G386" s="21"/>
      <c r="H386" s="22"/>
      <c r="I386" s="22"/>
      <c r="J386" s="22"/>
      <c r="K386" s="20"/>
      <c r="L386" s="22" t="str">
        <f>IFERROR(VLOOKUP(Costeo!#REF!,'Artículos del catálogo'!$A$2:$F$18302,3,FALSE),"")</f>
        <v/>
      </c>
      <c r="M386" s="22" t="str">
        <f>IFERROR(VLOOKUP(Costeo!#REF!,'Artículos del catálogo'!$A$2:$F$18302,5,FALSE),"")</f>
        <v/>
      </c>
      <c r="N386" s="22"/>
      <c r="O386" s="20"/>
      <c r="P386" s="23"/>
      <c r="Q386" s="23" t="e">
        <f>IF(AND(Costeo!#REF!&lt;&gt;"",Costeo!#REF!&lt;&gt;""),Costeo!#REF!*Costeo!#REF!,"")</f>
        <v>#REF!</v>
      </c>
      <c r="R386" s="24"/>
      <c r="S386" s="23" t="e">
        <f>Costeo!#REF!*Costeo!#REF!</f>
        <v>#REF!</v>
      </c>
      <c r="T386" s="20"/>
      <c r="U386" s="23" t="e">
        <f>Costeo!#REF!*Costeo!#REF!</f>
        <v>#REF!</v>
      </c>
      <c r="V386" s="20"/>
      <c r="W386" s="23" t="e">
        <f>Costeo!#REF!*Costeo!#REF!</f>
        <v>#REF!</v>
      </c>
      <c r="X386" s="20"/>
      <c r="Y386" s="23" t="e">
        <f>Costeo!#REF!*Costeo!#REF!</f>
        <v>#REF!</v>
      </c>
      <c r="Z386" s="23" t="e">
        <f>+LEFT(Costeo!#REF!,250)</f>
        <v>#REF!</v>
      </c>
    </row>
    <row r="387" spans="1:26" ht="14.25" customHeight="1" x14ac:dyDescent="0.2">
      <c r="A387" s="19"/>
      <c r="B387" s="20"/>
      <c r="C387" s="20"/>
      <c r="D387" s="21"/>
      <c r="E387" s="25"/>
      <c r="F387" s="21"/>
      <c r="G387" s="21"/>
      <c r="H387" s="22"/>
      <c r="I387" s="22"/>
      <c r="J387" s="22"/>
      <c r="K387" s="20"/>
      <c r="L387" s="22" t="str">
        <f>IFERROR(VLOOKUP(Costeo!#REF!,'Artículos del catálogo'!$A$2:$F$18302,3,FALSE),"")</f>
        <v/>
      </c>
      <c r="M387" s="22" t="str">
        <f>IFERROR(VLOOKUP(Costeo!#REF!,'Artículos del catálogo'!$A$2:$F$18302,5,FALSE),"")</f>
        <v/>
      </c>
      <c r="N387" s="22"/>
      <c r="O387" s="20"/>
      <c r="P387" s="23"/>
      <c r="Q387" s="23" t="e">
        <f>IF(AND(Costeo!#REF!&lt;&gt;"",Costeo!#REF!&lt;&gt;""),Costeo!#REF!*Costeo!#REF!,"")</f>
        <v>#REF!</v>
      </c>
      <c r="R387" s="24"/>
      <c r="S387" s="23" t="e">
        <f>Costeo!#REF!*Costeo!#REF!</f>
        <v>#REF!</v>
      </c>
      <c r="T387" s="20"/>
      <c r="U387" s="23" t="e">
        <f>Costeo!#REF!*Costeo!#REF!</f>
        <v>#REF!</v>
      </c>
      <c r="V387" s="20"/>
      <c r="W387" s="23" t="e">
        <f>Costeo!#REF!*Costeo!#REF!</f>
        <v>#REF!</v>
      </c>
      <c r="X387" s="20"/>
      <c r="Y387" s="23" t="e">
        <f>Costeo!#REF!*Costeo!#REF!</f>
        <v>#REF!</v>
      </c>
      <c r="Z387" s="23" t="e">
        <f>+LEFT(Costeo!#REF!,250)</f>
        <v>#REF!</v>
      </c>
    </row>
    <row r="388" spans="1:26" ht="14.25" customHeight="1" x14ac:dyDescent="0.2">
      <c r="A388" s="19"/>
      <c r="B388" s="20"/>
      <c r="C388" s="20"/>
      <c r="D388" s="21"/>
      <c r="E388" s="25"/>
      <c r="F388" s="21"/>
      <c r="G388" s="21"/>
      <c r="H388" s="22"/>
      <c r="I388" s="22"/>
      <c r="J388" s="22"/>
      <c r="K388" s="20"/>
      <c r="L388" s="22" t="str">
        <f>IFERROR(VLOOKUP(Costeo!#REF!,'Artículos del catálogo'!$A$2:$F$18302,3,FALSE),"")</f>
        <v/>
      </c>
      <c r="M388" s="22" t="str">
        <f>IFERROR(VLOOKUP(Costeo!#REF!,'Artículos del catálogo'!$A$2:$F$18302,5,FALSE),"")</f>
        <v/>
      </c>
      <c r="N388" s="22"/>
      <c r="O388" s="20"/>
      <c r="P388" s="23"/>
      <c r="Q388" s="23" t="e">
        <f>IF(AND(Costeo!#REF!&lt;&gt;"",Costeo!#REF!&lt;&gt;""),Costeo!#REF!*Costeo!#REF!,"")</f>
        <v>#REF!</v>
      </c>
      <c r="R388" s="24"/>
      <c r="S388" s="23" t="e">
        <f>Costeo!#REF!*Costeo!#REF!</f>
        <v>#REF!</v>
      </c>
      <c r="T388" s="20"/>
      <c r="U388" s="23" t="e">
        <f>Costeo!#REF!*Costeo!#REF!</f>
        <v>#REF!</v>
      </c>
      <c r="V388" s="20"/>
      <c r="W388" s="23" t="e">
        <f>Costeo!#REF!*Costeo!#REF!</f>
        <v>#REF!</v>
      </c>
      <c r="X388" s="20"/>
      <c r="Y388" s="23" t="e">
        <f>Costeo!#REF!*Costeo!#REF!</f>
        <v>#REF!</v>
      </c>
      <c r="Z388" s="23" t="e">
        <f>+LEFT(Costeo!#REF!,250)</f>
        <v>#REF!</v>
      </c>
    </row>
    <row r="389" spans="1:26" ht="14.25" customHeight="1" x14ac:dyDescent="0.2">
      <c r="A389" s="19"/>
      <c r="B389" s="20"/>
      <c r="C389" s="20"/>
      <c r="D389" s="21"/>
      <c r="E389" s="25"/>
      <c r="F389" s="21"/>
      <c r="G389" s="21"/>
      <c r="H389" s="22"/>
      <c r="I389" s="22"/>
      <c r="J389" s="22"/>
      <c r="K389" s="20"/>
      <c r="L389" s="22" t="str">
        <f>IFERROR(VLOOKUP(Costeo!#REF!,'Artículos del catálogo'!$A$2:$F$18302,3,FALSE),"")</f>
        <v/>
      </c>
      <c r="M389" s="22" t="str">
        <f>IFERROR(VLOOKUP(Costeo!#REF!,'Artículos del catálogo'!$A$2:$F$18302,5,FALSE),"")</f>
        <v/>
      </c>
      <c r="N389" s="22"/>
      <c r="O389" s="20"/>
      <c r="P389" s="23"/>
      <c r="Q389" s="23" t="e">
        <f>IF(AND(Costeo!#REF!&lt;&gt;"",Costeo!#REF!&lt;&gt;""),Costeo!#REF!*Costeo!#REF!,"")</f>
        <v>#REF!</v>
      </c>
      <c r="R389" s="24"/>
      <c r="S389" s="23" t="e">
        <f>Costeo!#REF!*Costeo!#REF!</f>
        <v>#REF!</v>
      </c>
      <c r="T389" s="20"/>
      <c r="U389" s="23" t="e">
        <f>Costeo!#REF!*Costeo!#REF!</f>
        <v>#REF!</v>
      </c>
      <c r="V389" s="20"/>
      <c r="W389" s="23" t="e">
        <f>Costeo!#REF!*Costeo!#REF!</f>
        <v>#REF!</v>
      </c>
      <c r="X389" s="20"/>
      <c r="Y389" s="23" t="e">
        <f>Costeo!#REF!*Costeo!#REF!</f>
        <v>#REF!</v>
      </c>
      <c r="Z389" s="23" t="e">
        <f>+LEFT(Costeo!#REF!,250)</f>
        <v>#REF!</v>
      </c>
    </row>
    <row r="390" spans="1:26" ht="14.25" customHeight="1" x14ac:dyDescent="0.2">
      <c r="A390" s="19"/>
      <c r="B390" s="20"/>
      <c r="C390" s="20"/>
      <c r="D390" s="21"/>
      <c r="E390" s="25"/>
      <c r="F390" s="21"/>
      <c r="G390" s="21"/>
      <c r="H390" s="22"/>
      <c r="I390" s="22"/>
      <c r="J390" s="22"/>
      <c r="K390" s="20"/>
      <c r="L390" s="22" t="str">
        <f>IFERROR(VLOOKUP(Costeo!#REF!,'Artículos del catálogo'!$A$2:$F$18302,3,FALSE),"")</f>
        <v/>
      </c>
      <c r="M390" s="22" t="str">
        <f>IFERROR(VLOOKUP(Costeo!#REF!,'Artículos del catálogo'!$A$2:$F$18302,5,FALSE),"")</f>
        <v/>
      </c>
      <c r="N390" s="22"/>
      <c r="O390" s="20"/>
      <c r="P390" s="23"/>
      <c r="Q390" s="23" t="e">
        <f>IF(AND(Costeo!#REF!&lt;&gt;"",Costeo!#REF!&lt;&gt;""),Costeo!#REF!*Costeo!#REF!,"")</f>
        <v>#REF!</v>
      </c>
      <c r="R390" s="24"/>
      <c r="S390" s="23" t="e">
        <f>Costeo!#REF!*Costeo!#REF!</f>
        <v>#REF!</v>
      </c>
      <c r="T390" s="20"/>
      <c r="U390" s="23" t="e">
        <f>Costeo!#REF!*Costeo!#REF!</f>
        <v>#REF!</v>
      </c>
      <c r="V390" s="20"/>
      <c r="W390" s="23" t="e">
        <f>Costeo!#REF!*Costeo!#REF!</f>
        <v>#REF!</v>
      </c>
      <c r="X390" s="20"/>
      <c r="Y390" s="23" t="e">
        <f>Costeo!#REF!*Costeo!#REF!</f>
        <v>#REF!</v>
      </c>
      <c r="Z390" s="23" t="e">
        <f>+LEFT(Costeo!#REF!,250)</f>
        <v>#REF!</v>
      </c>
    </row>
    <row r="391" spans="1:26" ht="14.25" customHeight="1" x14ac:dyDescent="0.2">
      <c r="A391" s="19"/>
      <c r="B391" s="20"/>
      <c r="C391" s="20"/>
      <c r="D391" s="21"/>
      <c r="E391" s="25"/>
      <c r="F391" s="21"/>
      <c r="G391" s="21"/>
      <c r="H391" s="22"/>
      <c r="I391" s="22"/>
      <c r="J391" s="22"/>
      <c r="K391" s="20"/>
      <c r="L391" s="22" t="str">
        <f>IFERROR(VLOOKUP(Costeo!#REF!,'Artículos del catálogo'!$A$2:$F$18302,3,FALSE),"")</f>
        <v/>
      </c>
      <c r="M391" s="22" t="str">
        <f>IFERROR(VLOOKUP(Costeo!#REF!,'Artículos del catálogo'!$A$2:$F$18302,5,FALSE),"")</f>
        <v/>
      </c>
      <c r="N391" s="22"/>
      <c r="O391" s="20"/>
      <c r="P391" s="23"/>
      <c r="Q391" s="23" t="e">
        <f>IF(AND(Costeo!#REF!&lt;&gt;"",Costeo!#REF!&lt;&gt;""),Costeo!#REF!*Costeo!#REF!,"")</f>
        <v>#REF!</v>
      </c>
      <c r="R391" s="24"/>
      <c r="S391" s="23" t="e">
        <f>Costeo!#REF!*Costeo!#REF!</f>
        <v>#REF!</v>
      </c>
      <c r="T391" s="20"/>
      <c r="U391" s="23" t="e">
        <f>Costeo!#REF!*Costeo!#REF!</f>
        <v>#REF!</v>
      </c>
      <c r="V391" s="20"/>
      <c r="W391" s="23" t="e">
        <f>Costeo!#REF!*Costeo!#REF!</f>
        <v>#REF!</v>
      </c>
      <c r="X391" s="20"/>
      <c r="Y391" s="23" t="e">
        <f>Costeo!#REF!*Costeo!#REF!</f>
        <v>#REF!</v>
      </c>
      <c r="Z391" s="23" t="e">
        <f>+LEFT(Costeo!#REF!,250)</f>
        <v>#REF!</v>
      </c>
    </row>
    <row r="392" spans="1:26" ht="14.25" customHeight="1" x14ac:dyDescent="0.2">
      <c r="A392" s="19"/>
      <c r="B392" s="20"/>
      <c r="C392" s="20"/>
      <c r="D392" s="21"/>
      <c r="E392" s="21"/>
      <c r="F392" s="21"/>
      <c r="G392" s="21"/>
      <c r="H392" s="22"/>
      <c r="I392" s="22"/>
      <c r="J392" s="22"/>
      <c r="K392" s="20"/>
      <c r="L392" s="22" t="str">
        <f>IFERROR(VLOOKUP(Costeo!#REF!,'Artículos del catálogo'!$A$2:$F$18302,3,FALSE),"")</f>
        <v/>
      </c>
      <c r="M392" s="22" t="str">
        <f>IFERROR(VLOOKUP(Costeo!#REF!,'Artículos del catálogo'!$A$2:$F$18302,5,FALSE),"")</f>
        <v/>
      </c>
      <c r="N392" s="22"/>
      <c r="O392" s="20"/>
      <c r="P392" s="23"/>
      <c r="Q392" s="23" t="e">
        <f>IF(AND(Costeo!#REF!&lt;&gt;"",Costeo!#REF!&lt;&gt;""),Costeo!#REF!*Costeo!#REF!,"")</f>
        <v>#REF!</v>
      </c>
      <c r="R392" s="24"/>
      <c r="S392" s="23" t="e">
        <f>Costeo!#REF!*Costeo!#REF!</f>
        <v>#REF!</v>
      </c>
      <c r="T392" s="20"/>
      <c r="U392" s="23" t="e">
        <f>Costeo!#REF!*Costeo!#REF!</f>
        <v>#REF!</v>
      </c>
      <c r="V392" s="20"/>
      <c r="W392" s="23" t="e">
        <f>Costeo!#REF!*Costeo!#REF!</f>
        <v>#REF!</v>
      </c>
      <c r="X392" s="20"/>
      <c r="Y392" s="23" t="e">
        <f>Costeo!#REF!*Costeo!#REF!</f>
        <v>#REF!</v>
      </c>
      <c r="Z392" s="23" t="e">
        <f>+LEFT(Costeo!#REF!,250)</f>
        <v>#REF!</v>
      </c>
    </row>
    <row r="393" spans="1:26" ht="14.25" customHeight="1" x14ac:dyDescent="0.2">
      <c r="A393" s="19"/>
      <c r="B393" s="20"/>
      <c r="C393" s="20"/>
      <c r="D393" s="21"/>
      <c r="E393" s="21"/>
      <c r="F393" s="21"/>
      <c r="G393" s="21"/>
      <c r="H393" s="22"/>
      <c r="I393" s="22"/>
      <c r="J393" s="22"/>
      <c r="K393" s="20"/>
      <c r="L393" s="22" t="str">
        <f>IFERROR(VLOOKUP(Costeo!#REF!,'Artículos del catálogo'!$A$2:$F$18302,3,FALSE),"")</f>
        <v/>
      </c>
      <c r="M393" s="22" t="str">
        <f>IFERROR(VLOOKUP(Costeo!#REF!,'Artículos del catálogo'!$A$2:$F$18302,5,FALSE),"")</f>
        <v/>
      </c>
      <c r="N393" s="22"/>
      <c r="O393" s="20"/>
      <c r="P393" s="23"/>
      <c r="Q393" s="23" t="e">
        <f>IF(AND(Costeo!#REF!&lt;&gt;"",Costeo!#REF!&lt;&gt;""),Costeo!#REF!*Costeo!#REF!,"")</f>
        <v>#REF!</v>
      </c>
      <c r="R393" s="24"/>
      <c r="S393" s="23" t="e">
        <f>Costeo!#REF!*Costeo!#REF!</f>
        <v>#REF!</v>
      </c>
      <c r="T393" s="20"/>
      <c r="U393" s="23" t="e">
        <f>Costeo!#REF!*Costeo!#REF!</f>
        <v>#REF!</v>
      </c>
      <c r="V393" s="20"/>
      <c r="W393" s="23" t="e">
        <f>Costeo!#REF!*Costeo!#REF!</f>
        <v>#REF!</v>
      </c>
      <c r="X393" s="20"/>
      <c r="Y393" s="23" t="e">
        <f>Costeo!#REF!*Costeo!#REF!</f>
        <v>#REF!</v>
      </c>
      <c r="Z393" s="23" t="e">
        <f>+LEFT(Costeo!#REF!,250)</f>
        <v>#REF!</v>
      </c>
    </row>
    <row r="394" spans="1:26" ht="14.25" customHeight="1" x14ac:dyDescent="0.2">
      <c r="A394" s="19"/>
      <c r="B394" s="20"/>
      <c r="C394" s="20"/>
      <c r="D394" s="21"/>
      <c r="E394" s="21"/>
      <c r="F394" s="21"/>
      <c r="G394" s="21"/>
      <c r="H394" s="22"/>
      <c r="I394" s="22"/>
      <c r="J394" s="22"/>
      <c r="K394" s="20"/>
      <c r="L394" s="22" t="str">
        <f>IFERROR(VLOOKUP(Costeo!#REF!,'Artículos del catálogo'!$A$2:$F$18302,3,FALSE),"")</f>
        <v/>
      </c>
      <c r="M394" s="22" t="str">
        <f>IFERROR(VLOOKUP(Costeo!#REF!,'Artículos del catálogo'!$A$2:$F$18302,5,FALSE),"")</f>
        <v/>
      </c>
      <c r="N394" s="22"/>
      <c r="O394" s="20"/>
      <c r="P394" s="23"/>
      <c r="Q394" s="23" t="e">
        <f>IF(AND(Costeo!#REF!&lt;&gt;"",Costeo!#REF!&lt;&gt;""),Costeo!#REF!*Costeo!#REF!,"")</f>
        <v>#REF!</v>
      </c>
      <c r="R394" s="24"/>
      <c r="S394" s="23" t="e">
        <f>Costeo!#REF!*Costeo!#REF!</f>
        <v>#REF!</v>
      </c>
      <c r="T394" s="20"/>
      <c r="U394" s="23" t="e">
        <f>Costeo!#REF!*Costeo!#REF!</f>
        <v>#REF!</v>
      </c>
      <c r="V394" s="20"/>
      <c r="W394" s="23" t="e">
        <f>Costeo!#REF!*Costeo!#REF!</f>
        <v>#REF!</v>
      </c>
      <c r="X394" s="20"/>
      <c r="Y394" s="23" t="e">
        <f>Costeo!#REF!*Costeo!#REF!</f>
        <v>#REF!</v>
      </c>
      <c r="Z394" s="23" t="e">
        <f>+LEFT(Costeo!#REF!,250)</f>
        <v>#REF!</v>
      </c>
    </row>
    <row r="395" spans="1:26" ht="14.25" customHeight="1" x14ac:dyDescent="0.2">
      <c r="A395" s="19"/>
      <c r="B395" s="20"/>
      <c r="C395" s="20"/>
      <c r="D395" s="21"/>
      <c r="E395" s="21"/>
      <c r="F395" s="21"/>
      <c r="G395" s="21"/>
      <c r="H395" s="22"/>
      <c r="I395" s="22"/>
      <c r="J395" s="22"/>
      <c r="K395" s="20"/>
      <c r="L395" s="22" t="str">
        <f>IFERROR(VLOOKUP(Costeo!#REF!,'Artículos del catálogo'!$A$2:$F$18302,3,FALSE),"")</f>
        <v/>
      </c>
      <c r="M395" s="22" t="str">
        <f>IFERROR(VLOOKUP(Costeo!#REF!,'Artículos del catálogo'!$A$2:$F$18302,5,FALSE),"")</f>
        <v/>
      </c>
      <c r="N395" s="22"/>
      <c r="O395" s="20"/>
      <c r="P395" s="23"/>
      <c r="Q395" s="23" t="e">
        <f>IF(AND(Costeo!#REF!&lt;&gt;"",Costeo!#REF!&lt;&gt;""),Costeo!#REF!*Costeo!#REF!,"")</f>
        <v>#REF!</v>
      </c>
      <c r="R395" s="24"/>
      <c r="S395" s="23" t="e">
        <f>Costeo!#REF!*Costeo!#REF!</f>
        <v>#REF!</v>
      </c>
      <c r="T395" s="20"/>
      <c r="U395" s="23" t="e">
        <f>Costeo!#REF!*Costeo!#REF!</f>
        <v>#REF!</v>
      </c>
      <c r="V395" s="20"/>
      <c r="W395" s="23" t="e">
        <f>Costeo!#REF!*Costeo!#REF!</f>
        <v>#REF!</v>
      </c>
      <c r="X395" s="20"/>
      <c r="Y395" s="23" t="e">
        <f>Costeo!#REF!*Costeo!#REF!</f>
        <v>#REF!</v>
      </c>
      <c r="Z395" s="23" t="e">
        <f>+LEFT(Costeo!#REF!,250)</f>
        <v>#REF!</v>
      </c>
    </row>
    <row r="396" spans="1:26" ht="14.25" customHeight="1" x14ac:dyDescent="0.2">
      <c r="A396" s="19"/>
      <c r="B396" s="20"/>
      <c r="C396" s="20"/>
      <c r="D396" s="21"/>
      <c r="E396" s="21"/>
      <c r="F396" s="21"/>
      <c r="G396" s="21"/>
      <c r="H396" s="22"/>
      <c r="I396" s="22"/>
      <c r="J396" s="22"/>
      <c r="K396" s="20"/>
      <c r="L396" s="22" t="str">
        <f>IFERROR(VLOOKUP(Costeo!#REF!,'Artículos del catálogo'!$A$2:$F$18302,3,FALSE),"")</f>
        <v/>
      </c>
      <c r="M396" s="22" t="str">
        <f>IFERROR(VLOOKUP(Costeo!#REF!,'Artículos del catálogo'!$A$2:$F$18302,5,FALSE),"")</f>
        <v/>
      </c>
      <c r="N396" s="22"/>
      <c r="O396" s="20"/>
      <c r="P396" s="23"/>
      <c r="Q396" s="23" t="e">
        <f>IF(AND(Costeo!#REF!&lt;&gt;"",Costeo!#REF!&lt;&gt;""),Costeo!#REF!*Costeo!#REF!,"")</f>
        <v>#REF!</v>
      </c>
      <c r="R396" s="24"/>
      <c r="S396" s="23" t="e">
        <f>Costeo!#REF!*Costeo!#REF!</f>
        <v>#REF!</v>
      </c>
      <c r="T396" s="20"/>
      <c r="U396" s="23" t="e">
        <f>Costeo!#REF!*Costeo!#REF!</f>
        <v>#REF!</v>
      </c>
      <c r="V396" s="20"/>
      <c r="W396" s="23" t="e">
        <f>Costeo!#REF!*Costeo!#REF!</f>
        <v>#REF!</v>
      </c>
      <c r="X396" s="20"/>
      <c r="Y396" s="23" t="e">
        <f>Costeo!#REF!*Costeo!#REF!</f>
        <v>#REF!</v>
      </c>
      <c r="Z396" s="23" t="e">
        <f>+LEFT(Costeo!#REF!,250)</f>
        <v>#REF!</v>
      </c>
    </row>
    <row r="397" spans="1:26" ht="14.25" customHeight="1" x14ac:dyDescent="0.2">
      <c r="A397" s="19"/>
      <c r="B397" s="20"/>
      <c r="C397" s="20"/>
      <c r="D397" s="21"/>
      <c r="E397" s="21"/>
      <c r="F397" s="21"/>
      <c r="G397" s="21"/>
      <c r="H397" s="22"/>
      <c r="I397" s="22"/>
      <c r="J397" s="22"/>
      <c r="K397" s="20"/>
      <c r="L397" s="22" t="str">
        <f>IFERROR(VLOOKUP(Costeo!#REF!,'Artículos del catálogo'!$A$2:$F$18302,3,FALSE),"")</f>
        <v/>
      </c>
      <c r="M397" s="22" t="str">
        <f>IFERROR(VLOOKUP(Costeo!#REF!,'Artículos del catálogo'!$A$2:$F$18302,5,FALSE),"")</f>
        <v/>
      </c>
      <c r="N397" s="22"/>
      <c r="O397" s="20"/>
      <c r="P397" s="23"/>
      <c r="Q397" s="23" t="e">
        <f>IF(AND(Costeo!#REF!&lt;&gt;"",Costeo!#REF!&lt;&gt;""),Costeo!#REF!*Costeo!#REF!,"")</f>
        <v>#REF!</v>
      </c>
      <c r="R397" s="24"/>
      <c r="S397" s="23" t="e">
        <f>Costeo!#REF!*Costeo!#REF!</f>
        <v>#REF!</v>
      </c>
      <c r="T397" s="20"/>
      <c r="U397" s="23" t="e">
        <f>Costeo!#REF!*Costeo!#REF!</f>
        <v>#REF!</v>
      </c>
      <c r="V397" s="20"/>
      <c r="W397" s="23" t="e">
        <f>Costeo!#REF!*Costeo!#REF!</f>
        <v>#REF!</v>
      </c>
      <c r="X397" s="20"/>
      <c r="Y397" s="23" t="e">
        <f>Costeo!#REF!*Costeo!#REF!</f>
        <v>#REF!</v>
      </c>
      <c r="Z397" s="23" t="e">
        <f>+LEFT(Costeo!#REF!,250)</f>
        <v>#REF!</v>
      </c>
    </row>
    <row r="398" spans="1:26" ht="14.25" customHeight="1" x14ac:dyDescent="0.2">
      <c r="A398" s="19"/>
      <c r="B398" s="20"/>
      <c r="C398" s="20"/>
      <c r="D398" s="21"/>
      <c r="E398" s="21"/>
      <c r="F398" s="21"/>
      <c r="G398" s="21"/>
      <c r="H398" s="22"/>
      <c r="I398" s="22"/>
      <c r="J398" s="22"/>
      <c r="K398" s="20"/>
      <c r="L398" s="22" t="str">
        <f>IFERROR(VLOOKUP(Costeo!#REF!,'Artículos del catálogo'!$A$2:$F$18302,3,FALSE),"")</f>
        <v/>
      </c>
      <c r="M398" s="22" t="str">
        <f>IFERROR(VLOOKUP(Costeo!#REF!,'Artículos del catálogo'!$A$2:$F$18302,5,FALSE),"")</f>
        <v/>
      </c>
      <c r="N398" s="22"/>
      <c r="O398" s="20"/>
      <c r="P398" s="23"/>
      <c r="Q398" s="23" t="e">
        <f>IF(AND(Costeo!#REF!&lt;&gt;"",Costeo!#REF!&lt;&gt;""),Costeo!#REF!*Costeo!#REF!,"")</f>
        <v>#REF!</v>
      </c>
      <c r="R398" s="24"/>
      <c r="S398" s="23" t="e">
        <f>Costeo!#REF!*Costeo!#REF!</f>
        <v>#REF!</v>
      </c>
      <c r="T398" s="20"/>
      <c r="U398" s="23" t="e">
        <f>Costeo!#REF!*Costeo!#REF!</f>
        <v>#REF!</v>
      </c>
      <c r="V398" s="20"/>
      <c r="W398" s="23" t="e">
        <f>Costeo!#REF!*Costeo!#REF!</f>
        <v>#REF!</v>
      </c>
      <c r="X398" s="20"/>
      <c r="Y398" s="23" t="e">
        <f>Costeo!#REF!*Costeo!#REF!</f>
        <v>#REF!</v>
      </c>
      <c r="Z398" s="23" t="e">
        <f>+LEFT(Costeo!#REF!,250)</f>
        <v>#REF!</v>
      </c>
    </row>
    <row r="399" spans="1:26" ht="14.25" customHeight="1" x14ac:dyDescent="0.2">
      <c r="A399" s="19"/>
      <c r="B399" s="20"/>
      <c r="C399" s="20"/>
      <c r="D399" s="21"/>
      <c r="E399" s="25"/>
      <c r="F399" s="21"/>
      <c r="G399" s="21"/>
      <c r="H399" s="22"/>
      <c r="I399" s="22"/>
      <c r="J399" s="22"/>
      <c r="K399" s="20"/>
      <c r="L399" s="22" t="str">
        <f>IFERROR(VLOOKUP(Costeo!#REF!,'Artículos del catálogo'!$A$2:$F$18302,3,FALSE),"")</f>
        <v/>
      </c>
      <c r="M399" s="22" t="str">
        <f>IFERROR(VLOOKUP(Costeo!#REF!,'Artículos del catálogo'!$A$2:$F$18302,5,FALSE),"")</f>
        <v/>
      </c>
      <c r="N399" s="22"/>
      <c r="O399" s="20"/>
      <c r="P399" s="23"/>
      <c r="Q399" s="23" t="e">
        <f>IF(AND(Costeo!#REF!&lt;&gt;"",Costeo!#REF!&lt;&gt;""),Costeo!#REF!*Costeo!#REF!,"")</f>
        <v>#REF!</v>
      </c>
      <c r="R399" s="24"/>
      <c r="S399" s="23" t="e">
        <f>Costeo!#REF!*Costeo!#REF!</f>
        <v>#REF!</v>
      </c>
      <c r="T399" s="20"/>
      <c r="U399" s="23" t="e">
        <f>Costeo!#REF!*Costeo!#REF!</f>
        <v>#REF!</v>
      </c>
      <c r="V399" s="20"/>
      <c r="W399" s="23" t="e">
        <f>Costeo!#REF!*Costeo!#REF!</f>
        <v>#REF!</v>
      </c>
      <c r="X399" s="20"/>
      <c r="Y399" s="23" t="e">
        <f>Costeo!#REF!*Costeo!#REF!</f>
        <v>#REF!</v>
      </c>
      <c r="Z399" s="23" t="e">
        <f>+LEFT(Costeo!#REF!,250)</f>
        <v>#REF!</v>
      </c>
    </row>
    <row r="400" spans="1:26" ht="14.25" customHeight="1" x14ac:dyDescent="0.2">
      <c r="A400" s="19"/>
      <c r="B400" s="20"/>
      <c r="C400" s="20"/>
      <c r="D400" s="21"/>
      <c r="E400" s="25"/>
      <c r="F400" s="21"/>
      <c r="G400" s="21"/>
      <c r="H400" s="22"/>
      <c r="I400" s="22"/>
      <c r="J400" s="22"/>
      <c r="K400" s="20"/>
      <c r="L400" s="22" t="str">
        <f>IFERROR(VLOOKUP(Costeo!#REF!,'Artículos del catálogo'!$A$2:$F$18302,3,FALSE),"")</f>
        <v/>
      </c>
      <c r="M400" s="22" t="str">
        <f>IFERROR(VLOOKUP(Costeo!#REF!,'Artículos del catálogo'!$A$2:$F$18302,5,FALSE),"")</f>
        <v/>
      </c>
      <c r="N400" s="22"/>
      <c r="O400" s="20"/>
      <c r="P400" s="23"/>
      <c r="Q400" s="23" t="e">
        <f>IF(AND(Costeo!#REF!&lt;&gt;"",Costeo!#REF!&lt;&gt;""),Costeo!#REF!*Costeo!#REF!,"")</f>
        <v>#REF!</v>
      </c>
      <c r="R400" s="24"/>
      <c r="S400" s="23" t="e">
        <f>Costeo!#REF!*Costeo!#REF!</f>
        <v>#REF!</v>
      </c>
      <c r="T400" s="20"/>
      <c r="U400" s="23" t="e">
        <f>Costeo!#REF!*Costeo!#REF!</f>
        <v>#REF!</v>
      </c>
      <c r="V400" s="20"/>
      <c r="W400" s="23" t="e">
        <f>Costeo!#REF!*Costeo!#REF!</f>
        <v>#REF!</v>
      </c>
      <c r="X400" s="20"/>
      <c r="Y400" s="23" t="e">
        <f>Costeo!#REF!*Costeo!#REF!</f>
        <v>#REF!</v>
      </c>
      <c r="Z400" s="23" t="e">
        <f>+LEFT(Costeo!#REF!,250)</f>
        <v>#REF!</v>
      </c>
    </row>
    <row r="401" spans="1:26" ht="14.25" customHeight="1" x14ac:dyDescent="0.2">
      <c r="A401" s="19"/>
      <c r="B401" s="20"/>
      <c r="C401" s="20"/>
      <c r="D401" s="21"/>
      <c r="E401" s="21"/>
      <c r="F401" s="21"/>
      <c r="G401" s="21"/>
      <c r="H401" s="22"/>
      <c r="I401" s="22"/>
      <c r="J401" s="22"/>
      <c r="K401" s="20"/>
      <c r="L401" s="22" t="str">
        <f>IFERROR(VLOOKUP(Costeo!#REF!,'Artículos del catálogo'!$A$2:$F$18302,3,FALSE),"")</f>
        <v/>
      </c>
      <c r="M401" s="22" t="str">
        <f>IFERROR(VLOOKUP(Costeo!#REF!,'Artículos del catálogo'!$A$2:$F$18302,5,FALSE),"")</f>
        <v/>
      </c>
      <c r="N401" s="22"/>
      <c r="O401" s="20"/>
      <c r="P401" s="23"/>
      <c r="Q401" s="23" t="e">
        <f>IF(AND(Costeo!#REF!&lt;&gt;"",Costeo!#REF!&lt;&gt;""),Costeo!#REF!*Costeo!#REF!,"")</f>
        <v>#REF!</v>
      </c>
      <c r="R401" s="24"/>
      <c r="S401" s="23" t="e">
        <f>Costeo!#REF!*Costeo!#REF!</f>
        <v>#REF!</v>
      </c>
      <c r="T401" s="20"/>
      <c r="U401" s="23" t="e">
        <f>Costeo!#REF!*Costeo!#REF!</f>
        <v>#REF!</v>
      </c>
      <c r="V401" s="20"/>
      <c r="W401" s="23" t="e">
        <f>Costeo!#REF!*Costeo!#REF!</f>
        <v>#REF!</v>
      </c>
      <c r="X401" s="20"/>
      <c r="Y401" s="23" t="e">
        <f>Costeo!#REF!*Costeo!#REF!</f>
        <v>#REF!</v>
      </c>
      <c r="Z401" s="23" t="e">
        <f>+LEFT(Costeo!#REF!,250)</f>
        <v>#REF!</v>
      </c>
    </row>
    <row r="402" spans="1:26" ht="14.25" customHeight="1" x14ac:dyDescent="0.2">
      <c r="A402" s="19"/>
      <c r="B402" s="20"/>
      <c r="C402" s="20"/>
      <c r="D402" s="21"/>
      <c r="E402" s="21"/>
      <c r="F402" s="21"/>
      <c r="G402" s="21"/>
      <c r="H402" s="22"/>
      <c r="I402" s="22"/>
      <c r="J402" s="22"/>
      <c r="K402" s="20"/>
      <c r="L402" s="22" t="str">
        <f>IFERROR(VLOOKUP(Costeo!#REF!,'Artículos del catálogo'!$A$2:$F$18302,3,FALSE),"")</f>
        <v/>
      </c>
      <c r="M402" s="22" t="str">
        <f>IFERROR(VLOOKUP(Costeo!#REF!,'Artículos del catálogo'!$A$2:$F$18302,5,FALSE),"")</f>
        <v/>
      </c>
      <c r="N402" s="22"/>
      <c r="O402" s="20"/>
      <c r="P402" s="23"/>
      <c r="Q402" s="23" t="e">
        <f>IF(AND(Costeo!#REF!&lt;&gt;"",Costeo!#REF!&lt;&gt;""),Costeo!#REF!*Costeo!#REF!,"")</f>
        <v>#REF!</v>
      </c>
      <c r="R402" s="24"/>
      <c r="S402" s="23" t="e">
        <f>Costeo!#REF!*Costeo!#REF!</f>
        <v>#REF!</v>
      </c>
      <c r="T402" s="20"/>
      <c r="U402" s="23" t="e">
        <f>Costeo!#REF!*Costeo!#REF!</f>
        <v>#REF!</v>
      </c>
      <c r="V402" s="20"/>
      <c r="W402" s="23" t="e">
        <f>Costeo!#REF!*Costeo!#REF!</f>
        <v>#REF!</v>
      </c>
      <c r="X402" s="20"/>
      <c r="Y402" s="23" t="e">
        <f>Costeo!#REF!*Costeo!#REF!</f>
        <v>#REF!</v>
      </c>
      <c r="Z402" s="23" t="e">
        <f>+LEFT(Costeo!#REF!,250)</f>
        <v>#REF!</v>
      </c>
    </row>
    <row r="403" spans="1:26" ht="14.25" customHeight="1" x14ac:dyDescent="0.2">
      <c r="A403" s="19"/>
      <c r="B403" s="20"/>
      <c r="C403" s="20"/>
      <c r="D403" s="21"/>
      <c r="E403" s="21"/>
      <c r="F403" s="21"/>
      <c r="G403" s="21"/>
      <c r="H403" s="22"/>
      <c r="I403" s="22"/>
      <c r="J403" s="22"/>
      <c r="K403" s="20"/>
      <c r="L403" s="22" t="str">
        <f>IFERROR(VLOOKUP(Costeo!#REF!,'Artículos del catálogo'!$A$2:$F$18302,3,FALSE),"")</f>
        <v/>
      </c>
      <c r="M403" s="22" t="str">
        <f>IFERROR(VLOOKUP(Costeo!#REF!,'Artículos del catálogo'!$A$2:$F$18302,5,FALSE),"")</f>
        <v/>
      </c>
      <c r="N403" s="22"/>
      <c r="O403" s="20"/>
      <c r="P403" s="23"/>
      <c r="Q403" s="23" t="e">
        <f>IF(AND(Costeo!#REF!&lt;&gt;"",Costeo!#REF!&lt;&gt;""),Costeo!#REF!*Costeo!#REF!,"")</f>
        <v>#REF!</v>
      </c>
      <c r="R403" s="24"/>
      <c r="S403" s="23" t="e">
        <f>Costeo!#REF!*Costeo!#REF!</f>
        <v>#REF!</v>
      </c>
      <c r="T403" s="20"/>
      <c r="U403" s="23" t="e">
        <f>Costeo!#REF!*Costeo!#REF!</f>
        <v>#REF!</v>
      </c>
      <c r="V403" s="20"/>
      <c r="W403" s="23" t="e">
        <f>Costeo!#REF!*Costeo!#REF!</f>
        <v>#REF!</v>
      </c>
      <c r="X403" s="20"/>
      <c r="Y403" s="23" t="e">
        <f>Costeo!#REF!*Costeo!#REF!</f>
        <v>#REF!</v>
      </c>
      <c r="Z403" s="23" t="e">
        <f>+LEFT(Costeo!#REF!,250)</f>
        <v>#REF!</v>
      </c>
    </row>
    <row r="404" spans="1:26" ht="14.25" customHeight="1" x14ac:dyDescent="0.2">
      <c r="A404" s="19"/>
      <c r="B404" s="20"/>
      <c r="C404" s="20"/>
      <c r="D404" s="21"/>
      <c r="E404" s="21"/>
      <c r="F404" s="21"/>
      <c r="G404" s="21"/>
      <c r="H404" s="22"/>
      <c r="I404" s="22"/>
      <c r="J404" s="22"/>
      <c r="K404" s="20"/>
      <c r="L404" s="22" t="str">
        <f>IFERROR(VLOOKUP(Costeo!#REF!,'Artículos del catálogo'!$A$2:$F$18302,3,FALSE),"")</f>
        <v/>
      </c>
      <c r="M404" s="22" t="str">
        <f>IFERROR(VLOOKUP(Costeo!#REF!,'Artículos del catálogo'!$A$2:$F$18302,5,FALSE),"")</f>
        <v/>
      </c>
      <c r="N404" s="22"/>
      <c r="O404" s="20"/>
      <c r="P404" s="23"/>
      <c r="Q404" s="23" t="e">
        <f>IF(AND(Costeo!#REF!&lt;&gt;"",Costeo!#REF!&lt;&gt;""),Costeo!#REF!*Costeo!#REF!,"")</f>
        <v>#REF!</v>
      </c>
      <c r="R404" s="24"/>
      <c r="S404" s="23" t="e">
        <f>Costeo!#REF!*Costeo!#REF!</f>
        <v>#REF!</v>
      </c>
      <c r="T404" s="20"/>
      <c r="U404" s="23" t="e">
        <f>Costeo!#REF!*Costeo!#REF!</f>
        <v>#REF!</v>
      </c>
      <c r="V404" s="20"/>
      <c r="W404" s="23" t="e">
        <f>Costeo!#REF!*Costeo!#REF!</f>
        <v>#REF!</v>
      </c>
      <c r="X404" s="20"/>
      <c r="Y404" s="23" t="e">
        <f>Costeo!#REF!*Costeo!#REF!</f>
        <v>#REF!</v>
      </c>
      <c r="Z404" s="23" t="e">
        <f>+LEFT(Costeo!#REF!,250)</f>
        <v>#REF!</v>
      </c>
    </row>
    <row r="405" spans="1:26" ht="14.25" customHeight="1" x14ac:dyDescent="0.2">
      <c r="A405" s="19"/>
      <c r="B405" s="20"/>
      <c r="C405" s="20"/>
      <c r="D405" s="21"/>
      <c r="E405" s="21"/>
      <c r="F405" s="21"/>
      <c r="G405" s="21"/>
      <c r="H405" s="22"/>
      <c r="I405" s="22"/>
      <c r="J405" s="22"/>
      <c r="K405" s="20"/>
      <c r="L405" s="22" t="str">
        <f>IFERROR(VLOOKUP(Costeo!#REF!,'Artículos del catálogo'!$A$2:$F$18302,3,FALSE),"")</f>
        <v/>
      </c>
      <c r="M405" s="22" t="str">
        <f>IFERROR(VLOOKUP(Costeo!#REF!,'Artículos del catálogo'!$A$2:$F$18302,5,FALSE),"")</f>
        <v/>
      </c>
      <c r="N405" s="22"/>
      <c r="O405" s="20"/>
      <c r="P405" s="23"/>
      <c r="Q405" s="23" t="e">
        <f>IF(AND(Costeo!#REF!&lt;&gt;"",Costeo!#REF!&lt;&gt;""),Costeo!#REF!*Costeo!#REF!,"")</f>
        <v>#REF!</v>
      </c>
      <c r="R405" s="24"/>
      <c r="S405" s="23" t="e">
        <f>Costeo!#REF!*Costeo!#REF!</f>
        <v>#REF!</v>
      </c>
      <c r="T405" s="20"/>
      <c r="U405" s="23" t="e">
        <f>Costeo!#REF!*Costeo!#REF!</f>
        <v>#REF!</v>
      </c>
      <c r="V405" s="20"/>
      <c r="W405" s="23" t="e">
        <f>Costeo!#REF!*Costeo!#REF!</f>
        <v>#REF!</v>
      </c>
      <c r="X405" s="20"/>
      <c r="Y405" s="23" t="e">
        <f>Costeo!#REF!*Costeo!#REF!</f>
        <v>#REF!</v>
      </c>
      <c r="Z405" s="23" t="e">
        <f>+LEFT(Costeo!#REF!,250)</f>
        <v>#REF!</v>
      </c>
    </row>
    <row r="406" spans="1:26" ht="14.25" customHeight="1" x14ac:dyDescent="0.2">
      <c r="A406" s="19"/>
      <c r="B406" s="20"/>
      <c r="C406" s="20"/>
      <c r="D406" s="21"/>
      <c r="E406" s="25"/>
      <c r="F406" s="21"/>
      <c r="G406" s="21"/>
      <c r="H406" s="22"/>
      <c r="I406" s="22"/>
      <c r="J406" s="22"/>
      <c r="K406" s="20"/>
      <c r="L406" s="22" t="str">
        <f>IFERROR(VLOOKUP(Costeo!#REF!,'Artículos del catálogo'!$A$2:$F$18302,3,FALSE),"")</f>
        <v/>
      </c>
      <c r="M406" s="22" t="str">
        <f>IFERROR(VLOOKUP(Costeo!#REF!,'Artículos del catálogo'!$A$2:$F$18302,5,FALSE),"")</f>
        <v/>
      </c>
      <c r="N406" s="22"/>
      <c r="O406" s="20"/>
      <c r="P406" s="23"/>
      <c r="Q406" s="23" t="e">
        <f>IF(AND(Costeo!#REF!&lt;&gt;"",Costeo!#REF!&lt;&gt;""),Costeo!#REF!*Costeo!#REF!,"")</f>
        <v>#REF!</v>
      </c>
      <c r="R406" s="24"/>
      <c r="S406" s="23" t="e">
        <f>Costeo!#REF!*Costeo!#REF!</f>
        <v>#REF!</v>
      </c>
      <c r="T406" s="20"/>
      <c r="U406" s="23" t="e">
        <f>Costeo!#REF!*Costeo!#REF!</f>
        <v>#REF!</v>
      </c>
      <c r="V406" s="20"/>
      <c r="W406" s="23" t="e">
        <f>Costeo!#REF!*Costeo!#REF!</f>
        <v>#REF!</v>
      </c>
      <c r="X406" s="20"/>
      <c r="Y406" s="23" t="e">
        <f>Costeo!#REF!*Costeo!#REF!</f>
        <v>#REF!</v>
      </c>
      <c r="Z406" s="23" t="e">
        <f>+LEFT(Costeo!#REF!,250)</f>
        <v>#REF!</v>
      </c>
    </row>
    <row r="407" spans="1:26" ht="14.25" customHeight="1" x14ac:dyDescent="0.2">
      <c r="A407" s="19"/>
      <c r="B407" s="20"/>
      <c r="C407" s="20"/>
      <c r="D407" s="21"/>
      <c r="E407" s="21"/>
      <c r="F407" s="21"/>
      <c r="G407" s="21"/>
      <c r="H407" s="22"/>
      <c r="I407" s="22"/>
      <c r="J407" s="22"/>
      <c r="K407" s="20"/>
      <c r="L407" s="22" t="str">
        <f>IFERROR(VLOOKUP(Costeo!#REF!,'Artículos del catálogo'!$A$2:$F$18302,3,FALSE),"")</f>
        <v/>
      </c>
      <c r="M407" s="22" t="str">
        <f>IFERROR(VLOOKUP(Costeo!#REF!,'Artículos del catálogo'!$A$2:$F$18302,5,FALSE),"")</f>
        <v/>
      </c>
      <c r="N407" s="22"/>
      <c r="O407" s="20"/>
      <c r="P407" s="23"/>
      <c r="Q407" s="23" t="e">
        <f>IF(AND(Costeo!#REF!&lt;&gt;"",Costeo!#REF!&lt;&gt;""),Costeo!#REF!*Costeo!#REF!,"")</f>
        <v>#REF!</v>
      </c>
      <c r="R407" s="24"/>
      <c r="S407" s="23" t="e">
        <f>Costeo!#REF!*Costeo!#REF!</f>
        <v>#REF!</v>
      </c>
      <c r="T407" s="20"/>
      <c r="U407" s="23" t="e">
        <f>Costeo!#REF!*Costeo!#REF!</f>
        <v>#REF!</v>
      </c>
      <c r="V407" s="20"/>
      <c r="W407" s="23" t="e">
        <f>Costeo!#REF!*Costeo!#REF!</f>
        <v>#REF!</v>
      </c>
      <c r="X407" s="20"/>
      <c r="Y407" s="23" t="e">
        <f>Costeo!#REF!*Costeo!#REF!</f>
        <v>#REF!</v>
      </c>
      <c r="Z407" s="23" t="e">
        <f>+LEFT(Costeo!#REF!,250)</f>
        <v>#REF!</v>
      </c>
    </row>
    <row r="408" spans="1:26" ht="14.25" customHeight="1" x14ac:dyDescent="0.2">
      <c r="A408" s="19"/>
      <c r="B408" s="20"/>
      <c r="C408" s="20"/>
      <c r="D408" s="21"/>
      <c r="E408" s="21"/>
      <c r="F408" s="21"/>
      <c r="G408" s="21"/>
      <c r="H408" s="22"/>
      <c r="I408" s="22"/>
      <c r="J408" s="22"/>
      <c r="K408" s="20"/>
      <c r="L408" s="22" t="str">
        <f>IFERROR(VLOOKUP(Costeo!#REF!,'Artículos del catálogo'!$A$2:$F$18302,3,FALSE),"")</f>
        <v/>
      </c>
      <c r="M408" s="22" t="str">
        <f>IFERROR(VLOOKUP(Costeo!#REF!,'Artículos del catálogo'!$A$2:$F$18302,5,FALSE),"")</f>
        <v/>
      </c>
      <c r="N408" s="22"/>
      <c r="O408" s="20"/>
      <c r="P408" s="23"/>
      <c r="Q408" s="23" t="e">
        <f>IF(AND(Costeo!#REF!&lt;&gt;"",Costeo!#REF!&lt;&gt;""),Costeo!#REF!*Costeo!#REF!,"")</f>
        <v>#REF!</v>
      </c>
      <c r="R408" s="24"/>
      <c r="S408" s="23" t="e">
        <f>Costeo!#REF!*Costeo!#REF!</f>
        <v>#REF!</v>
      </c>
      <c r="T408" s="20"/>
      <c r="U408" s="23" t="e">
        <f>Costeo!#REF!*Costeo!#REF!</f>
        <v>#REF!</v>
      </c>
      <c r="V408" s="20"/>
      <c r="W408" s="23" t="e">
        <f>Costeo!#REF!*Costeo!#REF!</f>
        <v>#REF!</v>
      </c>
      <c r="X408" s="20"/>
      <c r="Y408" s="23" t="e">
        <f>Costeo!#REF!*Costeo!#REF!</f>
        <v>#REF!</v>
      </c>
      <c r="Z408" s="23" t="e">
        <f>+LEFT(Costeo!#REF!,250)</f>
        <v>#REF!</v>
      </c>
    </row>
    <row r="409" spans="1:26" ht="14.25" customHeight="1" x14ac:dyDescent="0.2">
      <c r="A409" s="19"/>
      <c r="B409" s="20"/>
      <c r="C409" s="20"/>
      <c r="D409" s="21"/>
      <c r="E409" s="21"/>
      <c r="F409" s="21"/>
      <c r="G409" s="21"/>
      <c r="H409" s="22"/>
      <c r="I409" s="22"/>
      <c r="J409" s="22"/>
      <c r="K409" s="20"/>
      <c r="L409" s="22" t="str">
        <f>IFERROR(VLOOKUP(Costeo!#REF!,'Artículos del catálogo'!$A$2:$F$18302,3,FALSE),"")</f>
        <v/>
      </c>
      <c r="M409" s="22" t="str">
        <f>IFERROR(VLOOKUP(Costeo!#REF!,'Artículos del catálogo'!$A$2:$F$18302,5,FALSE),"")</f>
        <v/>
      </c>
      <c r="N409" s="22"/>
      <c r="O409" s="20"/>
      <c r="P409" s="23"/>
      <c r="Q409" s="23" t="e">
        <f>IF(AND(Costeo!#REF!&lt;&gt;"",Costeo!#REF!&lt;&gt;""),Costeo!#REF!*Costeo!#REF!,"")</f>
        <v>#REF!</v>
      </c>
      <c r="R409" s="24"/>
      <c r="S409" s="23" t="e">
        <f>Costeo!#REF!*Costeo!#REF!</f>
        <v>#REF!</v>
      </c>
      <c r="T409" s="20"/>
      <c r="U409" s="23" t="e">
        <f>Costeo!#REF!*Costeo!#REF!</f>
        <v>#REF!</v>
      </c>
      <c r="V409" s="20"/>
      <c r="W409" s="23" t="e">
        <f>Costeo!#REF!*Costeo!#REF!</f>
        <v>#REF!</v>
      </c>
      <c r="X409" s="20"/>
      <c r="Y409" s="23" t="e">
        <f>Costeo!#REF!*Costeo!#REF!</f>
        <v>#REF!</v>
      </c>
      <c r="Z409" s="23" t="e">
        <f>+LEFT(Costeo!#REF!,250)</f>
        <v>#REF!</v>
      </c>
    </row>
    <row r="410" spans="1:26" ht="14.25" customHeight="1" x14ac:dyDescent="0.2">
      <c r="A410" s="19"/>
      <c r="B410" s="20"/>
      <c r="C410" s="20"/>
      <c r="D410" s="21"/>
      <c r="E410" s="21"/>
      <c r="F410" s="21"/>
      <c r="G410" s="21"/>
      <c r="H410" s="22"/>
      <c r="I410" s="22"/>
      <c r="J410" s="22"/>
      <c r="K410" s="20"/>
      <c r="L410" s="22" t="str">
        <f>IFERROR(VLOOKUP(Costeo!#REF!,'Artículos del catálogo'!$A$2:$F$18302,3,FALSE),"")</f>
        <v/>
      </c>
      <c r="M410" s="22" t="str">
        <f>IFERROR(VLOOKUP(Costeo!#REF!,'Artículos del catálogo'!$A$2:$F$18302,5,FALSE),"")</f>
        <v/>
      </c>
      <c r="N410" s="22"/>
      <c r="O410" s="20"/>
      <c r="P410" s="23"/>
      <c r="Q410" s="23" t="e">
        <f>IF(AND(Costeo!#REF!&lt;&gt;"",Costeo!#REF!&lt;&gt;""),Costeo!#REF!*Costeo!#REF!,"")</f>
        <v>#REF!</v>
      </c>
      <c r="R410" s="24"/>
      <c r="S410" s="23" t="e">
        <f>Costeo!#REF!*Costeo!#REF!</f>
        <v>#REF!</v>
      </c>
      <c r="T410" s="20"/>
      <c r="U410" s="23" t="e">
        <f>Costeo!#REF!*Costeo!#REF!</f>
        <v>#REF!</v>
      </c>
      <c r="V410" s="20"/>
      <c r="W410" s="23" t="e">
        <f>Costeo!#REF!*Costeo!#REF!</f>
        <v>#REF!</v>
      </c>
      <c r="X410" s="20"/>
      <c r="Y410" s="23" t="e">
        <f>Costeo!#REF!*Costeo!#REF!</f>
        <v>#REF!</v>
      </c>
      <c r="Z410" s="23" t="e">
        <f>+LEFT(Costeo!#REF!,250)</f>
        <v>#REF!</v>
      </c>
    </row>
    <row r="411" spans="1:26" ht="14.25" customHeight="1" x14ac:dyDescent="0.2">
      <c r="A411" s="19"/>
      <c r="B411" s="20"/>
      <c r="C411" s="20"/>
      <c r="D411" s="21"/>
      <c r="E411" s="25"/>
      <c r="F411" s="21"/>
      <c r="G411" s="21"/>
      <c r="H411" s="22"/>
      <c r="I411" s="22"/>
      <c r="J411" s="22"/>
      <c r="K411" s="20"/>
      <c r="L411" s="22" t="str">
        <f>IFERROR(VLOOKUP(Costeo!#REF!,'Artículos del catálogo'!$A$2:$F$18302,3,FALSE),"")</f>
        <v/>
      </c>
      <c r="M411" s="22" t="str">
        <f>IFERROR(VLOOKUP(Costeo!#REF!,'Artículos del catálogo'!$A$2:$F$18302,5,FALSE),"")</f>
        <v/>
      </c>
      <c r="N411" s="22"/>
      <c r="O411" s="20"/>
      <c r="P411" s="23"/>
      <c r="Q411" s="23" t="e">
        <f>IF(AND(Costeo!#REF!&lt;&gt;"",Costeo!#REF!&lt;&gt;""),Costeo!#REF!*Costeo!#REF!,"")</f>
        <v>#REF!</v>
      </c>
      <c r="R411" s="24"/>
      <c r="S411" s="23" t="e">
        <f>Costeo!#REF!*Costeo!#REF!</f>
        <v>#REF!</v>
      </c>
      <c r="T411" s="20"/>
      <c r="U411" s="23" t="e">
        <f>Costeo!#REF!*Costeo!#REF!</f>
        <v>#REF!</v>
      </c>
      <c r="V411" s="20"/>
      <c r="W411" s="23" t="e">
        <f>Costeo!#REF!*Costeo!#REF!</f>
        <v>#REF!</v>
      </c>
      <c r="X411" s="20"/>
      <c r="Y411" s="23" t="e">
        <f>Costeo!#REF!*Costeo!#REF!</f>
        <v>#REF!</v>
      </c>
      <c r="Z411" s="23" t="e">
        <f>+LEFT(Costeo!#REF!,250)</f>
        <v>#REF!</v>
      </c>
    </row>
    <row r="412" spans="1:26" ht="14.25" customHeight="1" x14ac:dyDescent="0.2">
      <c r="A412" s="19"/>
      <c r="B412" s="20"/>
      <c r="C412" s="20"/>
      <c r="D412" s="21"/>
      <c r="E412" s="25"/>
      <c r="F412" s="21"/>
      <c r="G412" s="21"/>
      <c r="H412" s="22"/>
      <c r="I412" s="22"/>
      <c r="J412" s="22"/>
      <c r="K412" s="20"/>
      <c r="L412" s="22" t="str">
        <f>IFERROR(VLOOKUP(Costeo!#REF!,'Artículos del catálogo'!$A$2:$F$18302,3,FALSE),"")</f>
        <v/>
      </c>
      <c r="M412" s="22" t="str">
        <f>IFERROR(VLOOKUP(Costeo!#REF!,'Artículos del catálogo'!$A$2:$F$18302,5,FALSE),"")</f>
        <v/>
      </c>
      <c r="N412" s="22"/>
      <c r="O412" s="20"/>
      <c r="P412" s="23"/>
      <c r="Q412" s="23" t="e">
        <f>IF(AND(Costeo!#REF!&lt;&gt;"",Costeo!#REF!&lt;&gt;""),Costeo!#REF!*Costeo!#REF!,"")</f>
        <v>#REF!</v>
      </c>
      <c r="R412" s="24"/>
      <c r="S412" s="23" t="e">
        <f>Costeo!#REF!*Costeo!#REF!</f>
        <v>#REF!</v>
      </c>
      <c r="T412" s="20"/>
      <c r="U412" s="23" t="e">
        <f>Costeo!#REF!*Costeo!#REF!</f>
        <v>#REF!</v>
      </c>
      <c r="V412" s="20"/>
      <c r="W412" s="23" t="e">
        <f>Costeo!#REF!*Costeo!#REF!</f>
        <v>#REF!</v>
      </c>
      <c r="X412" s="20"/>
      <c r="Y412" s="23" t="e">
        <f>Costeo!#REF!*Costeo!#REF!</f>
        <v>#REF!</v>
      </c>
      <c r="Z412" s="23" t="e">
        <f>+LEFT(Costeo!#REF!,250)</f>
        <v>#REF!</v>
      </c>
    </row>
    <row r="413" spans="1:26" ht="14.25" customHeight="1" x14ac:dyDescent="0.2">
      <c r="A413" s="19"/>
      <c r="B413" s="20"/>
      <c r="C413" s="20"/>
      <c r="D413" s="21"/>
      <c r="E413" s="25"/>
      <c r="F413" s="21"/>
      <c r="G413" s="21"/>
      <c r="H413" s="22"/>
      <c r="I413" s="22"/>
      <c r="J413" s="22"/>
      <c r="K413" s="20"/>
      <c r="L413" s="22" t="str">
        <f>IFERROR(VLOOKUP(Costeo!#REF!,'Artículos del catálogo'!$A$2:$F$18302,3,FALSE),"")</f>
        <v/>
      </c>
      <c r="M413" s="22" t="str">
        <f>IFERROR(VLOOKUP(Costeo!#REF!,'Artículos del catálogo'!$A$2:$F$18302,5,FALSE),"")</f>
        <v/>
      </c>
      <c r="N413" s="22"/>
      <c r="O413" s="20"/>
      <c r="P413" s="23"/>
      <c r="Q413" s="23" t="e">
        <f>IF(AND(Costeo!#REF!&lt;&gt;"",Costeo!#REF!&lt;&gt;""),Costeo!#REF!*Costeo!#REF!,"")</f>
        <v>#REF!</v>
      </c>
      <c r="R413" s="24"/>
      <c r="S413" s="23" t="e">
        <f>Costeo!#REF!*Costeo!#REF!</f>
        <v>#REF!</v>
      </c>
      <c r="T413" s="20"/>
      <c r="U413" s="23" t="e">
        <f>Costeo!#REF!*Costeo!#REF!</f>
        <v>#REF!</v>
      </c>
      <c r="V413" s="20"/>
      <c r="W413" s="23" t="e">
        <f>Costeo!#REF!*Costeo!#REF!</f>
        <v>#REF!</v>
      </c>
      <c r="X413" s="20"/>
      <c r="Y413" s="23" t="e">
        <f>Costeo!#REF!*Costeo!#REF!</f>
        <v>#REF!</v>
      </c>
      <c r="Z413" s="23" t="e">
        <f>+LEFT(Costeo!#REF!,250)</f>
        <v>#REF!</v>
      </c>
    </row>
    <row r="414" spans="1:26" ht="14.25" customHeight="1" x14ac:dyDescent="0.2">
      <c r="A414" s="19"/>
      <c r="B414" s="20"/>
      <c r="C414" s="20"/>
      <c r="D414" s="21"/>
      <c r="E414" s="25"/>
      <c r="F414" s="21"/>
      <c r="G414" s="21"/>
      <c r="H414" s="22"/>
      <c r="I414" s="22"/>
      <c r="J414" s="22"/>
      <c r="K414" s="20"/>
      <c r="L414" s="22" t="str">
        <f>IFERROR(VLOOKUP(Costeo!#REF!,'Artículos del catálogo'!$A$2:$F$18302,3,FALSE),"")</f>
        <v/>
      </c>
      <c r="M414" s="22" t="str">
        <f>IFERROR(VLOOKUP(Costeo!#REF!,'Artículos del catálogo'!$A$2:$F$18302,5,FALSE),"")</f>
        <v/>
      </c>
      <c r="N414" s="22"/>
      <c r="O414" s="20"/>
      <c r="P414" s="23"/>
      <c r="Q414" s="23" t="e">
        <f>IF(AND(Costeo!#REF!&lt;&gt;"",Costeo!#REF!&lt;&gt;""),Costeo!#REF!*Costeo!#REF!,"")</f>
        <v>#REF!</v>
      </c>
      <c r="R414" s="24"/>
      <c r="S414" s="23" t="e">
        <f>Costeo!#REF!*Costeo!#REF!</f>
        <v>#REF!</v>
      </c>
      <c r="T414" s="20"/>
      <c r="U414" s="23" t="e">
        <f>Costeo!#REF!*Costeo!#REF!</f>
        <v>#REF!</v>
      </c>
      <c r="V414" s="20"/>
      <c r="W414" s="23" t="e">
        <f>Costeo!#REF!*Costeo!#REF!</f>
        <v>#REF!</v>
      </c>
      <c r="X414" s="20"/>
      <c r="Y414" s="23" t="e">
        <f>Costeo!#REF!*Costeo!#REF!</f>
        <v>#REF!</v>
      </c>
      <c r="Z414" s="23" t="e">
        <f>+LEFT(Costeo!#REF!,250)</f>
        <v>#REF!</v>
      </c>
    </row>
    <row r="415" spans="1:26" ht="14.25" customHeight="1" x14ac:dyDescent="0.2">
      <c r="A415" s="19"/>
      <c r="B415" s="20"/>
      <c r="C415" s="20"/>
      <c r="D415" s="21"/>
      <c r="E415" s="25"/>
      <c r="F415" s="21"/>
      <c r="G415" s="21"/>
      <c r="H415" s="22"/>
      <c r="I415" s="22"/>
      <c r="J415" s="22"/>
      <c r="K415" s="20"/>
      <c r="L415" s="22" t="str">
        <f>IFERROR(VLOOKUP(Costeo!#REF!,'Artículos del catálogo'!$A$2:$F$18302,3,FALSE),"")</f>
        <v/>
      </c>
      <c r="M415" s="22" t="str">
        <f>IFERROR(VLOOKUP(Costeo!#REF!,'Artículos del catálogo'!$A$2:$F$18302,5,FALSE),"")</f>
        <v/>
      </c>
      <c r="N415" s="22"/>
      <c r="O415" s="20"/>
      <c r="P415" s="23"/>
      <c r="Q415" s="23" t="e">
        <f>IF(AND(Costeo!#REF!&lt;&gt;"",Costeo!#REF!&lt;&gt;""),Costeo!#REF!*Costeo!#REF!,"")</f>
        <v>#REF!</v>
      </c>
      <c r="R415" s="24"/>
      <c r="S415" s="23" t="e">
        <f>Costeo!#REF!*Costeo!#REF!</f>
        <v>#REF!</v>
      </c>
      <c r="T415" s="20"/>
      <c r="U415" s="23" t="e">
        <f>Costeo!#REF!*Costeo!#REF!</f>
        <v>#REF!</v>
      </c>
      <c r="V415" s="20"/>
      <c r="W415" s="23" t="e">
        <f>Costeo!#REF!*Costeo!#REF!</f>
        <v>#REF!</v>
      </c>
      <c r="X415" s="20"/>
      <c r="Y415" s="23" t="e">
        <f>Costeo!#REF!*Costeo!#REF!</f>
        <v>#REF!</v>
      </c>
      <c r="Z415" s="23" t="e">
        <f>+LEFT(Costeo!#REF!,250)</f>
        <v>#REF!</v>
      </c>
    </row>
    <row r="416" spans="1:26" ht="14.25" customHeight="1" x14ac:dyDescent="0.2">
      <c r="A416" s="19"/>
      <c r="B416" s="20"/>
      <c r="C416" s="20"/>
      <c r="D416" s="21"/>
      <c r="E416" s="21"/>
      <c r="F416" s="21"/>
      <c r="G416" s="21"/>
      <c r="H416" s="22"/>
      <c r="I416" s="22"/>
      <c r="J416" s="22"/>
      <c r="K416" s="20"/>
      <c r="L416" s="22" t="str">
        <f>IFERROR(VLOOKUP(Costeo!#REF!,'Artículos del catálogo'!$A$2:$F$18302,3,FALSE),"")</f>
        <v/>
      </c>
      <c r="M416" s="22" t="str">
        <f>IFERROR(VLOOKUP(Costeo!#REF!,'Artículos del catálogo'!$A$2:$F$18302,5,FALSE),"")</f>
        <v/>
      </c>
      <c r="N416" s="22"/>
      <c r="O416" s="20"/>
      <c r="P416" s="23"/>
      <c r="Q416" s="23" t="e">
        <f>IF(AND(Costeo!#REF!&lt;&gt;"",Costeo!#REF!&lt;&gt;""),Costeo!#REF!*Costeo!#REF!,"")</f>
        <v>#REF!</v>
      </c>
      <c r="R416" s="24"/>
      <c r="S416" s="23" t="e">
        <f>Costeo!#REF!*Costeo!#REF!</f>
        <v>#REF!</v>
      </c>
      <c r="T416" s="20"/>
      <c r="U416" s="23" t="e">
        <f>Costeo!#REF!*Costeo!#REF!</f>
        <v>#REF!</v>
      </c>
      <c r="V416" s="20"/>
      <c r="W416" s="23" t="e">
        <f>Costeo!#REF!*Costeo!#REF!</f>
        <v>#REF!</v>
      </c>
      <c r="X416" s="20"/>
      <c r="Y416" s="23" t="e">
        <f>Costeo!#REF!*Costeo!#REF!</f>
        <v>#REF!</v>
      </c>
      <c r="Z416" s="23" t="e">
        <f>+LEFT(Costeo!#REF!,250)</f>
        <v>#REF!</v>
      </c>
    </row>
    <row r="417" spans="1:26" ht="14.25" customHeight="1" x14ac:dyDescent="0.2">
      <c r="A417" s="19"/>
      <c r="B417" s="20"/>
      <c r="C417" s="20"/>
      <c r="D417" s="21"/>
      <c r="E417" s="21"/>
      <c r="F417" s="21"/>
      <c r="G417" s="21"/>
      <c r="H417" s="22"/>
      <c r="I417" s="22"/>
      <c r="J417" s="22"/>
      <c r="K417" s="20"/>
      <c r="L417" s="22" t="str">
        <f>IFERROR(VLOOKUP(Costeo!#REF!,'Artículos del catálogo'!$A$2:$F$18302,3,FALSE),"")</f>
        <v/>
      </c>
      <c r="M417" s="22" t="str">
        <f>IFERROR(VLOOKUP(Costeo!#REF!,'Artículos del catálogo'!$A$2:$F$18302,5,FALSE),"")</f>
        <v/>
      </c>
      <c r="N417" s="22"/>
      <c r="O417" s="20"/>
      <c r="P417" s="23"/>
      <c r="Q417" s="23" t="e">
        <f>IF(AND(Costeo!#REF!&lt;&gt;"",Costeo!#REF!&lt;&gt;""),Costeo!#REF!*Costeo!#REF!,"")</f>
        <v>#REF!</v>
      </c>
      <c r="R417" s="24"/>
      <c r="S417" s="23" t="e">
        <f>Costeo!#REF!*Costeo!#REF!</f>
        <v>#REF!</v>
      </c>
      <c r="T417" s="20"/>
      <c r="U417" s="23" t="e">
        <f>Costeo!#REF!*Costeo!#REF!</f>
        <v>#REF!</v>
      </c>
      <c r="V417" s="20"/>
      <c r="W417" s="23" t="e">
        <f>Costeo!#REF!*Costeo!#REF!</f>
        <v>#REF!</v>
      </c>
      <c r="X417" s="20"/>
      <c r="Y417" s="23" t="e">
        <f>Costeo!#REF!*Costeo!#REF!</f>
        <v>#REF!</v>
      </c>
      <c r="Z417" s="23" t="e">
        <f>+LEFT(Costeo!#REF!,250)</f>
        <v>#REF!</v>
      </c>
    </row>
    <row r="418" spans="1:26" ht="14.25" customHeight="1" x14ac:dyDescent="0.2">
      <c r="A418" s="19"/>
      <c r="B418" s="20"/>
      <c r="C418" s="20"/>
      <c r="D418" s="21"/>
      <c r="E418" s="21"/>
      <c r="F418" s="21"/>
      <c r="G418" s="21"/>
      <c r="H418" s="22"/>
      <c r="I418" s="22"/>
      <c r="J418" s="22"/>
      <c r="K418" s="20"/>
      <c r="L418" s="22" t="str">
        <f>IFERROR(VLOOKUP(Costeo!#REF!,'Artículos del catálogo'!$A$2:$F$18302,3,FALSE),"")</f>
        <v/>
      </c>
      <c r="M418" s="22" t="str">
        <f>IFERROR(VLOOKUP(Costeo!#REF!,'Artículos del catálogo'!$A$2:$F$18302,5,FALSE),"")</f>
        <v/>
      </c>
      <c r="N418" s="22"/>
      <c r="O418" s="20"/>
      <c r="P418" s="23"/>
      <c r="Q418" s="23" t="e">
        <f>IF(AND(Costeo!#REF!&lt;&gt;"",Costeo!#REF!&lt;&gt;""),Costeo!#REF!*Costeo!#REF!,"")</f>
        <v>#REF!</v>
      </c>
      <c r="R418" s="24"/>
      <c r="S418" s="23" t="e">
        <f>Costeo!#REF!*Costeo!#REF!</f>
        <v>#REF!</v>
      </c>
      <c r="T418" s="20"/>
      <c r="U418" s="23" t="e">
        <f>Costeo!#REF!*Costeo!#REF!</f>
        <v>#REF!</v>
      </c>
      <c r="V418" s="20"/>
      <c r="W418" s="23" t="e">
        <f>Costeo!#REF!*Costeo!#REF!</f>
        <v>#REF!</v>
      </c>
      <c r="X418" s="20"/>
      <c r="Y418" s="23" t="e">
        <f>Costeo!#REF!*Costeo!#REF!</f>
        <v>#REF!</v>
      </c>
      <c r="Z418" s="23" t="e">
        <f>+LEFT(Costeo!#REF!,250)</f>
        <v>#REF!</v>
      </c>
    </row>
    <row r="419" spans="1:26" ht="14.25" customHeight="1" x14ac:dyDescent="0.2">
      <c r="A419" s="19"/>
      <c r="B419" s="20"/>
      <c r="C419" s="20"/>
      <c r="D419" s="21"/>
      <c r="E419" s="21"/>
      <c r="F419" s="21"/>
      <c r="G419" s="21"/>
      <c r="H419" s="22"/>
      <c r="I419" s="22"/>
      <c r="J419" s="22"/>
      <c r="K419" s="20"/>
      <c r="L419" s="22" t="str">
        <f>IFERROR(VLOOKUP(Costeo!#REF!,'Artículos del catálogo'!$A$2:$F$18302,3,FALSE),"")</f>
        <v/>
      </c>
      <c r="M419" s="22" t="str">
        <f>IFERROR(VLOOKUP(Costeo!#REF!,'Artículos del catálogo'!$A$2:$F$18302,5,FALSE),"")</f>
        <v/>
      </c>
      <c r="N419" s="22"/>
      <c r="O419" s="20"/>
      <c r="P419" s="23"/>
      <c r="Q419" s="23" t="e">
        <f>IF(AND(Costeo!#REF!&lt;&gt;"",Costeo!#REF!&lt;&gt;""),Costeo!#REF!*Costeo!#REF!,"")</f>
        <v>#REF!</v>
      </c>
      <c r="R419" s="24"/>
      <c r="S419" s="23" t="e">
        <f>Costeo!#REF!*Costeo!#REF!</f>
        <v>#REF!</v>
      </c>
      <c r="T419" s="20"/>
      <c r="U419" s="23" t="e">
        <f>Costeo!#REF!*Costeo!#REF!</f>
        <v>#REF!</v>
      </c>
      <c r="V419" s="20"/>
      <c r="W419" s="23" t="e">
        <f>Costeo!#REF!*Costeo!#REF!</f>
        <v>#REF!</v>
      </c>
      <c r="X419" s="20"/>
      <c r="Y419" s="23" t="e">
        <f>Costeo!#REF!*Costeo!#REF!</f>
        <v>#REF!</v>
      </c>
      <c r="Z419" s="23" t="e">
        <f>+LEFT(Costeo!#REF!,250)</f>
        <v>#REF!</v>
      </c>
    </row>
    <row r="420" spans="1:26" ht="14.25" customHeight="1" x14ac:dyDescent="0.2">
      <c r="A420" s="19"/>
      <c r="B420" s="20"/>
      <c r="C420" s="20"/>
      <c r="D420" s="21"/>
      <c r="E420" s="25"/>
      <c r="F420" s="21"/>
      <c r="G420" s="21"/>
      <c r="H420" s="22"/>
      <c r="I420" s="22"/>
      <c r="J420" s="22"/>
      <c r="K420" s="20"/>
      <c r="L420" s="22" t="str">
        <f>IFERROR(VLOOKUP(Costeo!#REF!,'Artículos del catálogo'!$A$2:$F$18302,3,FALSE),"")</f>
        <v/>
      </c>
      <c r="M420" s="22" t="str">
        <f>IFERROR(VLOOKUP(Costeo!#REF!,'Artículos del catálogo'!$A$2:$F$18302,5,FALSE),"")</f>
        <v/>
      </c>
      <c r="N420" s="22"/>
      <c r="O420" s="20"/>
      <c r="P420" s="23"/>
      <c r="Q420" s="23" t="e">
        <f>IF(AND(Costeo!#REF!&lt;&gt;"",Costeo!#REF!&lt;&gt;""),Costeo!#REF!*Costeo!#REF!,"")</f>
        <v>#REF!</v>
      </c>
      <c r="R420" s="24"/>
      <c r="S420" s="23" t="e">
        <f>Costeo!#REF!*Costeo!#REF!</f>
        <v>#REF!</v>
      </c>
      <c r="T420" s="20"/>
      <c r="U420" s="23" t="e">
        <f>Costeo!#REF!*Costeo!#REF!</f>
        <v>#REF!</v>
      </c>
      <c r="V420" s="20"/>
      <c r="W420" s="23" t="e">
        <f>Costeo!#REF!*Costeo!#REF!</f>
        <v>#REF!</v>
      </c>
      <c r="X420" s="20"/>
      <c r="Y420" s="23" t="e">
        <f>Costeo!#REF!*Costeo!#REF!</f>
        <v>#REF!</v>
      </c>
      <c r="Z420" s="23" t="e">
        <f>+LEFT(Costeo!#REF!,250)</f>
        <v>#REF!</v>
      </c>
    </row>
    <row r="421" spans="1:26" ht="14.25" customHeight="1" x14ac:dyDescent="0.2">
      <c r="A421" s="19"/>
      <c r="B421" s="20"/>
      <c r="C421" s="20"/>
      <c r="D421" s="21"/>
      <c r="E421" s="21"/>
      <c r="F421" s="21"/>
      <c r="G421" s="21"/>
      <c r="H421" s="22"/>
      <c r="I421" s="22"/>
      <c r="J421" s="22"/>
      <c r="K421" s="20"/>
      <c r="L421" s="22" t="str">
        <f>IFERROR(VLOOKUP(Costeo!#REF!,'Artículos del catálogo'!$A$2:$F$18302,3,FALSE),"")</f>
        <v/>
      </c>
      <c r="M421" s="22" t="str">
        <f>IFERROR(VLOOKUP(Costeo!#REF!,'Artículos del catálogo'!$A$2:$F$18302,5,FALSE),"")</f>
        <v/>
      </c>
      <c r="N421" s="22"/>
      <c r="O421" s="20"/>
      <c r="P421" s="23"/>
      <c r="Q421" s="23" t="e">
        <f>IF(AND(Costeo!#REF!&lt;&gt;"",Costeo!#REF!&lt;&gt;""),Costeo!#REF!*Costeo!#REF!,"")</f>
        <v>#REF!</v>
      </c>
      <c r="R421" s="24"/>
      <c r="S421" s="23" t="e">
        <f>Costeo!#REF!*Costeo!#REF!</f>
        <v>#REF!</v>
      </c>
      <c r="T421" s="20"/>
      <c r="U421" s="23" t="e">
        <f>Costeo!#REF!*Costeo!#REF!</f>
        <v>#REF!</v>
      </c>
      <c r="V421" s="20"/>
      <c r="W421" s="23" t="e">
        <f>Costeo!#REF!*Costeo!#REF!</f>
        <v>#REF!</v>
      </c>
      <c r="X421" s="20"/>
      <c r="Y421" s="23" t="e">
        <f>Costeo!#REF!*Costeo!#REF!</f>
        <v>#REF!</v>
      </c>
      <c r="Z421" s="23" t="e">
        <f>+LEFT(Costeo!#REF!,250)</f>
        <v>#REF!</v>
      </c>
    </row>
    <row r="422" spans="1:26" ht="14.25" customHeight="1" x14ac:dyDescent="0.2">
      <c r="A422" s="19"/>
      <c r="B422" s="20"/>
      <c r="C422" s="20"/>
      <c r="D422" s="21"/>
      <c r="E422" s="21"/>
      <c r="F422" s="21"/>
      <c r="G422" s="21"/>
      <c r="H422" s="22"/>
      <c r="I422" s="22"/>
      <c r="J422" s="22"/>
      <c r="K422" s="20"/>
      <c r="L422" s="22" t="str">
        <f>IFERROR(VLOOKUP(Costeo!#REF!,'Artículos del catálogo'!$A$2:$F$18302,3,FALSE),"")</f>
        <v/>
      </c>
      <c r="M422" s="22" t="str">
        <f>IFERROR(VLOOKUP(Costeo!#REF!,'Artículos del catálogo'!$A$2:$F$18302,5,FALSE),"")</f>
        <v/>
      </c>
      <c r="N422" s="22"/>
      <c r="O422" s="20"/>
      <c r="P422" s="23"/>
      <c r="Q422" s="23" t="e">
        <f>IF(AND(Costeo!#REF!&lt;&gt;"",Costeo!#REF!&lt;&gt;""),Costeo!#REF!*Costeo!#REF!,"")</f>
        <v>#REF!</v>
      </c>
      <c r="R422" s="24"/>
      <c r="S422" s="23" t="e">
        <f>Costeo!#REF!*Costeo!#REF!</f>
        <v>#REF!</v>
      </c>
      <c r="T422" s="20"/>
      <c r="U422" s="23" t="e">
        <f>Costeo!#REF!*Costeo!#REF!</f>
        <v>#REF!</v>
      </c>
      <c r="V422" s="20"/>
      <c r="W422" s="23" t="e">
        <f>Costeo!#REF!*Costeo!#REF!</f>
        <v>#REF!</v>
      </c>
      <c r="X422" s="20"/>
      <c r="Y422" s="23" t="e">
        <f>Costeo!#REF!*Costeo!#REF!</f>
        <v>#REF!</v>
      </c>
      <c r="Z422" s="23" t="e">
        <f>+LEFT(Costeo!#REF!,250)</f>
        <v>#REF!</v>
      </c>
    </row>
    <row r="423" spans="1:26" ht="14.25" customHeight="1" x14ac:dyDescent="0.2">
      <c r="A423" s="19"/>
      <c r="B423" s="20"/>
      <c r="C423" s="20"/>
      <c r="D423" s="21"/>
      <c r="E423" s="21"/>
      <c r="F423" s="21"/>
      <c r="G423" s="21"/>
      <c r="H423" s="22"/>
      <c r="I423" s="22"/>
      <c r="J423" s="22"/>
      <c r="K423" s="20"/>
      <c r="L423" s="22" t="str">
        <f>IFERROR(VLOOKUP(Costeo!#REF!,'Artículos del catálogo'!$A$2:$F$18302,3,FALSE),"")</f>
        <v/>
      </c>
      <c r="M423" s="22" t="str">
        <f>IFERROR(VLOOKUP(Costeo!#REF!,'Artículos del catálogo'!$A$2:$F$18302,5,FALSE),"")</f>
        <v/>
      </c>
      <c r="N423" s="22"/>
      <c r="O423" s="20"/>
      <c r="P423" s="23"/>
      <c r="Q423" s="23" t="e">
        <f>IF(AND(Costeo!#REF!&lt;&gt;"",Costeo!#REF!&lt;&gt;""),Costeo!#REF!*Costeo!#REF!,"")</f>
        <v>#REF!</v>
      </c>
      <c r="R423" s="24"/>
      <c r="S423" s="23" t="e">
        <f>Costeo!#REF!*Costeo!#REF!</f>
        <v>#REF!</v>
      </c>
      <c r="T423" s="20"/>
      <c r="U423" s="23" t="e">
        <f>Costeo!#REF!*Costeo!#REF!</f>
        <v>#REF!</v>
      </c>
      <c r="V423" s="20"/>
      <c r="W423" s="23" t="e">
        <f>Costeo!#REF!*Costeo!#REF!</f>
        <v>#REF!</v>
      </c>
      <c r="X423" s="20"/>
      <c r="Y423" s="23" t="e">
        <f>Costeo!#REF!*Costeo!#REF!</f>
        <v>#REF!</v>
      </c>
      <c r="Z423" s="23" t="e">
        <f>+LEFT(Costeo!#REF!,250)</f>
        <v>#REF!</v>
      </c>
    </row>
    <row r="424" spans="1:26" ht="14.25" customHeight="1" x14ac:dyDescent="0.2">
      <c r="A424" s="19"/>
      <c r="B424" s="20"/>
      <c r="C424" s="20"/>
      <c r="D424" s="21"/>
      <c r="E424" s="25"/>
      <c r="F424" s="21"/>
      <c r="G424" s="21"/>
      <c r="H424" s="22"/>
      <c r="I424" s="22"/>
      <c r="J424" s="22"/>
      <c r="K424" s="20"/>
      <c r="L424" s="22" t="str">
        <f>IFERROR(VLOOKUP(Costeo!#REF!,'Artículos del catálogo'!$A$2:$F$18302,3,FALSE),"")</f>
        <v/>
      </c>
      <c r="M424" s="22" t="str">
        <f>IFERROR(VLOOKUP(Costeo!#REF!,'Artículos del catálogo'!$A$2:$F$18302,5,FALSE),"")</f>
        <v/>
      </c>
      <c r="N424" s="22"/>
      <c r="O424" s="20"/>
      <c r="P424" s="23"/>
      <c r="Q424" s="23" t="e">
        <f>IF(AND(Costeo!#REF!&lt;&gt;"",Costeo!#REF!&lt;&gt;""),Costeo!#REF!*Costeo!#REF!,"")</f>
        <v>#REF!</v>
      </c>
      <c r="R424" s="24"/>
      <c r="S424" s="23" t="e">
        <f>Costeo!#REF!*Costeo!#REF!</f>
        <v>#REF!</v>
      </c>
      <c r="T424" s="20"/>
      <c r="U424" s="23" t="e">
        <f>Costeo!#REF!*Costeo!#REF!</f>
        <v>#REF!</v>
      </c>
      <c r="V424" s="20"/>
      <c r="W424" s="23" t="e">
        <f>Costeo!#REF!*Costeo!#REF!</f>
        <v>#REF!</v>
      </c>
      <c r="X424" s="20"/>
      <c r="Y424" s="23" t="e">
        <f>Costeo!#REF!*Costeo!#REF!</f>
        <v>#REF!</v>
      </c>
      <c r="Z424" s="23" t="e">
        <f>+LEFT(Costeo!#REF!,250)</f>
        <v>#REF!</v>
      </c>
    </row>
    <row r="425" spans="1:26" ht="14.25" customHeight="1" x14ac:dyDescent="0.2">
      <c r="A425" s="19"/>
      <c r="B425" s="20"/>
      <c r="C425" s="20"/>
      <c r="D425" s="21"/>
      <c r="E425" s="25"/>
      <c r="F425" s="21"/>
      <c r="G425" s="21"/>
      <c r="H425" s="22"/>
      <c r="I425" s="22"/>
      <c r="J425" s="22"/>
      <c r="K425" s="20"/>
      <c r="L425" s="22" t="str">
        <f>IFERROR(VLOOKUP(Costeo!#REF!,'Artículos del catálogo'!$A$2:$F$18302,3,FALSE),"")</f>
        <v/>
      </c>
      <c r="M425" s="22" t="str">
        <f>IFERROR(VLOOKUP(Costeo!#REF!,'Artículos del catálogo'!$A$2:$F$18302,5,FALSE),"")</f>
        <v/>
      </c>
      <c r="N425" s="22"/>
      <c r="O425" s="20"/>
      <c r="P425" s="23"/>
      <c r="Q425" s="23" t="e">
        <f>IF(AND(Costeo!#REF!&lt;&gt;"",Costeo!#REF!&lt;&gt;""),Costeo!#REF!*Costeo!#REF!,"")</f>
        <v>#REF!</v>
      </c>
      <c r="R425" s="24"/>
      <c r="S425" s="23" t="e">
        <f>Costeo!#REF!*Costeo!#REF!</f>
        <v>#REF!</v>
      </c>
      <c r="T425" s="20"/>
      <c r="U425" s="23" t="e">
        <f>Costeo!#REF!*Costeo!#REF!</f>
        <v>#REF!</v>
      </c>
      <c r="V425" s="20"/>
      <c r="W425" s="23" t="e">
        <f>Costeo!#REF!*Costeo!#REF!</f>
        <v>#REF!</v>
      </c>
      <c r="X425" s="20"/>
      <c r="Y425" s="23" t="e">
        <f>Costeo!#REF!*Costeo!#REF!</f>
        <v>#REF!</v>
      </c>
      <c r="Z425" s="23" t="e">
        <f>+LEFT(Costeo!#REF!,250)</f>
        <v>#REF!</v>
      </c>
    </row>
    <row r="426" spans="1:26" ht="14.25" customHeight="1" x14ac:dyDescent="0.2">
      <c r="A426" s="19"/>
      <c r="B426" s="20"/>
      <c r="C426" s="20"/>
      <c r="D426" s="21"/>
      <c r="E426" s="25"/>
      <c r="F426" s="21"/>
      <c r="G426" s="21"/>
      <c r="H426" s="22"/>
      <c r="I426" s="22"/>
      <c r="J426" s="22"/>
      <c r="K426" s="20"/>
      <c r="L426" s="22" t="str">
        <f>IFERROR(VLOOKUP(Costeo!#REF!,'Artículos del catálogo'!$A$2:$F$18302,3,FALSE),"")</f>
        <v/>
      </c>
      <c r="M426" s="22" t="str">
        <f>IFERROR(VLOOKUP(Costeo!#REF!,'Artículos del catálogo'!$A$2:$F$18302,5,FALSE),"")</f>
        <v/>
      </c>
      <c r="N426" s="22"/>
      <c r="O426" s="20"/>
      <c r="P426" s="23"/>
      <c r="Q426" s="23" t="e">
        <f>IF(AND(Costeo!#REF!&lt;&gt;"",Costeo!#REF!&lt;&gt;""),Costeo!#REF!*Costeo!#REF!,"")</f>
        <v>#REF!</v>
      </c>
      <c r="R426" s="24"/>
      <c r="S426" s="23" t="e">
        <f>Costeo!#REF!*Costeo!#REF!</f>
        <v>#REF!</v>
      </c>
      <c r="T426" s="20"/>
      <c r="U426" s="23" t="e">
        <f>Costeo!#REF!*Costeo!#REF!</f>
        <v>#REF!</v>
      </c>
      <c r="V426" s="20"/>
      <c r="W426" s="23" t="e">
        <f>Costeo!#REF!*Costeo!#REF!</f>
        <v>#REF!</v>
      </c>
      <c r="X426" s="20"/>
      <c r="Y426" s="23" t="e">
        <f>Costeo!#REF!*Costeo!#REF!</f>
        <v>#REF!</v>
      </c>
      <c r="Z426" s="23" t="e">
        <f>+LEFT(Costeo!#REF!,250)</f>
        <v>#REF!</v>
      </c>
    </row>
    <row r="427" spans="1:26" ht="14.25" customHeight="1" x14ac:dyDescent="0.2">
      <c r="A427" s="19"/>
      <c r="B427" s="20"/>
      <c r="C427" s="20"/>
      <c r="D427" s="21"/>
      <c r="E427" s="25"/>
      <c r="F427" s="21"/>
      <c r="G427" s="21"/>
      <c r="H427" s="22"/>
      <c r="I427" s="22"/>
      <c r="J427" s="22"/>
      <c r="K427" s="20"/>
      <c r="L427" s="22" t="str">
        <f>IFERROR(VLOOKUP(Costeo!#REF!,'Artículos del catálogo'!$A$2:$F$18302,3,FALSE),"")</f>
        <v/>
      </c>
      <c r="M427" s="22" t="str">
        <f>IFERROR(VLOOKUP(Costeo!#REF!,'Artículos del catálogo'!$A$2:$F$18302,5,FALSE),"")</f>
        <v/>
      </c>
      <c r="N427" s="22"/>
      <c r="O427" s="20"/>
      <c r="P427" s="23"/>
      <c r="Q427" s="23" t="e">
        <f>IF(AND(Costeo!#REF!&lt;&gt;"",Costeo!#REF!&lt;&gt;""),Costeo!#REF!*Costeo!#REF!,"")</f>
        <v>#REF!</v>
      </c>
      <c r="R427" s="24"/>
      <c r="S427" s="23" t="e">
        <f>Costeo!#REF!*Costeo!#REF!</f>
        <v>#REF!</v>
      </c>
      <c r="T427" s="20"/>
      <c r="U427" s="23" t="e">
        <f>Costeo!#REF!*Costeo!#REF!</f>
        <v>#REF!</v>
      </c>
      <c r="V427" s="20"/>
      <c r="W427" s="23" t="e">
        <f>Costeo!#REF!*Costeo!#REF!</f>
        <v>#REF!</v>
      </c>
      <c r="X427" s="20"/>
      <c r="Y427" s="23" t="e">
        <f>Costeo!#REF!*Costeo!#REF!</f>
        <v>#REF!</v>
      </c>
      <c r="Z427" s="23" t="e">
        <f>+LEFT(Costeo!#REF!,250)</f>
        <v>#REF!</v>
      </c>
    </row>
    <row r="428" spans="1:26" ht="14.25" customHeight="1" x14ac:dyDescent="0.2">
      <c r="A428" s="19"/>
      <c r="B428" s="20"/>
      <c r="C428" s="20"/>
      <c r="D428" s="21"/>
      <c r="E428" s="25"/>
      <c r="F428" s="21"/>
      <c r="G428" s="21"/>
      <c r="H428" s="22"/>
      <c r="I428" s="22"/>
      <c r="J428" s="22"/>
      <c r="K428" s="20"/>
      <c r="L428" s="22" t="str">
        <f>IFERROR(VLOOKUP(Costeo!#REF!,'Artículos del catálogo'!$A$2:$F$18302,3,FALSE),"")</f>
        <v/>
      </c>
      <c r="M428" s="22" t="str">
        <f>IFERROR(VLOOKUP(Costeo!#REF!,'Artículos del catálogo'!$A$2:$F$18302,5,FALSE),"")</f>
        <v/>
      </c>
      <c r="N428" s="22"/>
      <c r="O428" s="20"/>
      <c r="P428" s="23"/>
      <c r="Q428" s="23" t="e">
        <f>IF(AND(Costeo!#REF!&lt;&gt;"",Costeo!#REF!&lt;&gt;""),Costeo!#REF!*Costeo!#REF!,"")</f>
        <v>#REF!</v>
      </c>
      <c r="R428" s="24"/>
      <c r="S428" s="23" t="e">
        <f>Costeo!#REF!*Costeo!#REF!</f>
        <v>#REF!</v>
      </c>
      <c r="T428" s="20"/>
      <c r="U428" s="23" t="e">
        <f>Costeo!#REF!*Costeo!#REF!</f>
        <v>#REF!</v>
      </c>
      <c r="V428" s="20"/>
      <c r="W428" s="23" t="e">
        <f>Costeo!#REF!*Costeo!#REF!</f>
        <v>#REF!</v>
      </c>
      <c r="X428" s="20"/>
      <c r="Y428" s="23" t="e">
        <f>Costeo!#REF!*Costeo!#REF!</f>
        <v>#REF!</v>
      </c>
      <c r="Z428" s="23" t="e">
        <f>+LEFT(Costeo!#REF!,250)</f>
        <v>#REF!</v>
      </c>
    </row>
    <row r="429" spans="1:26" ht="14.25" customHeight="1" x14ac:dyDescent="0.2">
      <c r="A429" s="19"/>
      <c r="B429" s="20"/>
      <c r="C429" s="20"/>
      <c r="D429" s="21"/>
      <c r="E429" s="25"/>
      <c r="F429" s="21"/>
      <c r="G429" s="21"/>
      <c r="H429" s="22"/>
      <c r="I429" s="22"/>
      <c r="J429" s="22"/>
      <c r="K429" s="20"/>
      <c r="L429" s="22" t="str">
        <f>IFERROR(VLOOKUP(Costeo!#REF!,'Artículos del catálogo'!$A$2:$F$18302,3,FALSE),"")</f>
        <v/>
      </c>
      <c r="M429" s="22" t="str">
        <f>IFERROR(VLOOKUP(Costeo!#REF!,'Artículos del catálogo'!$A$2:$F$18302,5,FALSE),"")</f>
        <v/>
      </c>
      <c r="N429" s="22"/>
      <c r="O429" s="20"/>
      <c r="P429" s="23"/>
      <c r="Q429" s="23" t="e">
        <f>IF(AND(Costeo!#REF!&lt;&gt;"",Costeo!#REF!&lt;&gt;""),Costeo!#REF!*Costeo!#REF!,"")</f>
        <v>#REF!</v>
      </c>
      <c r="R429" s="24"/>
      <c r="S429" s="23" t="e">
        <f>Costeo!#REF!*Costeo!#REF!</f>
        <v>#REF!</v>
      </c>
      <c r="T429" s="20"/>
      <c r="U429" s="23" t="e">
        <f>Costeo!#REF!*Costeo!#REF!</f>
        <v>#REF!</v>
      </c>
      <c r="V429" s="20"/>
      <c r="W429" s="23" t="e">
        <f>Costeo!#REF!*Costeo!#REF!</f>
        <v>#REF!</v>
      </c>
      <c r="X429" s="20"/>
      <c r="Y429" s="23" t="e">
        <f>Costeo!#REF!*Costeo!#REF!</f>
        <v>#REF!</v>
      </c>
      <c r="Z429" s="23" t="e">
        <f>+LEFT(Costeo!#REF!,250)</f>
        <v>#REF!</v>
      </c>
    </row>
    <row r="430" spans="1:26" ht="14.25" customHeight="1" x14ac:dyDescent="0.2">
      <c r="A430" s="19"/>
      <c r="B430" s="20"/>
      <c r="C430" s="20"/>
      <c r="D430" s="21"/>
      <c r="E430" s="25"/>
      <c r="F430" s="21"/>
      <c r="G430" s="21"/>
      <c r="H430" s="22"/>
      <c r="I430" s="22"/>
      <c r="J430" s="22"/>
      <c r="K430" s="20"/>
      <c r="L430" s="22" t="str">
        <f>IFERROR(VLOOKUP(Costeo!#REF!,'Artículos del catálogo'!$A$2:$F$18302,3,FALSE),"")</f>
        <v/>
      </c>
      <c r="M430" s="22" t="str">
        <f>IFERROR(VLOOKUP(Costeo!#REF!,'Artículos del catálogo'!$A$2:$F$18302,5,FALSE),"")</f>
        <v/>
      </c>
      <c r="N430" s="22"/>
      <c r="O430" s="20"/>
      <c r="P430" s="23"/>
      <c r="Q430" s="23" t="e">
        <f>IF(AND(Costeo!#REF!&lt;&gt;"",Costeo!#REF!&lt;&gt;""),Costeo!#REF!*Costeo!#REF!,"")</f>
        <v>#REF!</v>
      </c>
      <c r="R430" s="24"/>
      <c r="S430" s="23" t="e">
        <f>Costeo!#REF!*Costeo!#REF!</f>
        <v>#REF!</v>
      </c>
      <c r="T430" s="20"/>
      <c r="U430" s="23" t="e">
        <f>Costeo!#REF!*Costeo!#REF!</f>
        <v>#REF!</v>
      </c>
      <c r="V430" s="20"/>
      <c r="W430" s="23" t="e">
        <f>Costeo!#REF!*Costeo!#REF!</f>
        <v>#REF!</v>
      </c>
      <c r="X430" s="20"/>
      <c r="Y430" s="23" t="e">
        <f>Costeo!#REF!*Costeo!#REF!</f>
        <v>#REF!</v>
      </c>
      <c r="Z430" s="23" t="e">
        <f>+LEFT(Costeo!#REF!,250)</f>
        <v>#REF!</v>
      </c>
    </row>
    <row r="431" spans="1:26" ht="14.25" customHeight="1" x14ac:dyDescent="0.2">
      <c r="A431" s="19"/>
      <c r="B431" s="20"/>
      <c r="C431" s="20"/>
      <c r="D431" s="21"/>
      <c r="E431" s="25"/>
      <c r="F431" s="21"/>
      <c r="G431" s="21"/>
      <c r="H431" s="22"/>
      <c r="I431" s="22"/>
      <c r="J431" s="22"/>
      <c r="K431" s="20"/>
      <c r="L431" s="22" t="str">
        <f>IFERROR(VLOOKUP(Costeo!#REF!,'Artículos del catálogo'!$A$2:$F$18302,3,FALSE),"")</f>
        <v/>
      </c>
      <c r="M431" s="22" t="str">
        <f>IFERROR(VLOOKUP(Costeo!#REF!,'Artículos del catálogo'!$A$2:$F$18302,5,FALSE),"")</f>
        <v/>
      </c>
      <c r="N431" s="22"/>
      <c r="O431" s="20"/>
      <c r="P431" s="23"/>
      <c r="Q431" s="23" t="e">
        <f>IF(AND(Costeo!#REF!&lt;&gt;"",Costeo!#REF!&lt;&gt;""),Costeo!#REF!*Costeo!#REF!,"")</f>
        <v>#REF!</v>
      </c>
      <c r="R431" s="24"/>
      <c r="S431" s="23" t="e">
        <f>Costeo!#REF!*Costeo!#REF!</f>
        <v>#REF!</v>
      </c>
      <c r="T431" s="20"/>
      <c r="U431" s="23" t="e">
        <f>Costeo!#REF!*Costeo!#REF!</f>
        <v>#REF!</v>
      </c>
      <c r="V431" s="20"/>
      <c r="W431" s="23" t="e">
        <f>Costeo!#REF!*Costeo!#REF!</f>
        <v>#REF!</v>
      </c>
      <c r="X431" s="20"/>
      <c r="Y431" s="23" t="e">
        <f>Costeo!#REF!*Costeo!#REF!</f>
        <v>#REF!</v>
      </c>
      <c r="Z431" s="23" t="e">
        <f>+LEFT(Costeo!#REF!,250)</f>
        <v>#REF!</v>
      </c>
    </row>
    <row r="432" spans="1:26" ht="14.25" customHeight="1" x14ac:dyDescent="0.2">
      <c r="A432" s="19"/>
      <c r="B432" s="20"/>
      <c r="C432" s="20"/>
      <c r="D432" s="21"/>
      <c r="E432" s="25"/>
      <c r="F432" s="21"/>
      <c r="G432" s="21"/>
      <c r="H432" s="22"/>
      <c r="I432" s="22"/>
      <c r="J432" s="22"/>
      <c r="K432" s="20"/>
      <c r="L432" s="22" t="str">
        <f>IFERROR(VLOOKUP(Costeo!#REF!,'Artículos del catálogo'!$A$2:$F$18302,3,FALSE),"")</f>
        <v/>
      </c>
      <c r="M432" s="22" t="str">
        <f>IFERROR(VLOOKUP(Costeo!#REF!,'Artículos del catálogo'!$A$2:$F$18302,5,FALSE),"")</f>
        <v/>
      </c>
      <c r="N432" s="22"/>
      <c r="O432" s="20"/>
      <c r="P432" s="23"/>
      <c r="Q432" s="23" t="e">
        <f>IF(AND(Costeo!#REF!&lt;&gt;"",Costeo!#REF!&lt;&gt;""),Costeo!#REF!*Costeo!#REF!,"")</f>
        <v>#REF!</v>
      </c>
      <c r="R432" s="24"/>
      <c r="S432" s="23" t="e">
        <f>Costeo!#REF!*Costeo!#REF!</f>
        <v>#REF!</v>
      </c>
      <c r="T432" s="20"/>
      <c r="U432" s="23" t="e">
        <f>Costeo!#REF!*Costeo!#REF!</f>
        <v>#REF!</v>
      </c>
      <c r="V432" s="20"/>
      <c r="W432" s="23" t="e">
        <f>Costeo!#REF!*Costeo!#REF!</f>
        <v>#REF!</v>
      </c>
      <c r="X432" s="20"/>
      <c r="Y432" s="23" t="e">
        <f>Costeo!#REF!*Costeo!#REF!</f>
        <v>#REF!</v>
      </c>
      <c r="Z432" s="23" t="e">
        <f>+LEFT(Costeo!#REF!,250)</f>
        <v>#REF!</v>
      </c>
    </row>
    <row r="433" spans="1:26" ht="14.25" customHeight="1" x14ac:dyDescent="0.2">
      <c r="A433" s="19"/>
      <c r="B433" s="20"/>
      <c r="C433" s="20"/>
      <c r="D433" s="21"/>
      <c r="E433" s="25"/>
      <c r="F433" s="21"/>
      <c r="G433" s="21"/>
      <c r="H433" s="22"/>
      <c r="I433" s="22"/>
      <c r="J433" s="22"/>
      <c r="K433" s="20"/>
      <c r="L433" s="22" t="str">
        <f>IFERROR(VLOOKUP(Costeo!#REF!,'Artículos del catálogo'!$A$2:$F$18302,3,FALSE),"")</f>
        <v/>
      </c>
      <c r="M433" s="22" t="str">
        <f>IFERROR(VLOOKUP(Costeo!#REF!,'Artículos del catálogo'!$A$2:$F$18302,5,FALSE),"")</f>
        <v/>
      </c>
      <c r="N433" s="22"/>
      <c r="O433" s="20"/>
      <c r="P433" s="23"/>
      <c r="Q433" s="23" t="e">
        <f>IF(AND(Costeo!#REF!&lt;&gt;"",Costeo!#REF!&lt;&gt;""),Costeo!#REF!*Costeo!#REF!,"")</f>
        <v>#REF!</v>
      </c>
      <c r="R433" s="24"/>
      <c r="S433" s="23" t="e">
        <f>Costeo!#REF!*Costeo!#REF!</f>
        <v>#REF!</v>
      </c>
      <c r="T433" s="20"/>
      <c r="U433" s="23" t="e">
        <f>Costeo!#REF!*Costeo!#REF!</f>
        <v>#REF!</v>
      </c>
      <c r="V433" s="20"/>
      <c r="W433" s="23" t="e">
        <f>Costeo!#REF!*Costeo!#REF!</f>
        <v>#REF!</v>
      </c>
      <c r="X433" s="20"/>
      <c r="Y433" s="23" t="e">
        <f>Costeo!#REF!*Costeo!#REF!</f>
        <v>#REF!</v>
      </c>
      <c r="Z433" s="23" t="e">
        <f>+LEFT(Costeo!#REF!,250)</f>
        <v>#REF!</v>
      </c>
    </row>
    <row r="434" spans="1:26" ht="14.25" customHeight="1" x14ac:dyDescent="0.2">
      <c r="A434" s="19"/>
      <c r="B434" s="20"/>
      <c r="C434" s="20"/>
      <c r="D434" s="21"/>
      <c r="E434" s="21"/>
      <c r="F434" s="21"/>
      <c r="G434" s="21"/>
      <c r="H434" s="22"/>
      <c r="I434" s="22"/>
      <c r="J434" s="22"/>
      <c r="K434" s="20"/>
      <c r="L434" s="22"/>
      <c r="M434" s="22"/>
      <c r="N434" s="22"/>
      <c r="O434" s="20"/>
      <c r="P434" s="23"/>
      <c r="Q434" s="26">
        <f>SUBTOTAL(109,Costeo!$Q$5:$Q$636)</f>
        <v>2509603654.3610005</v>
      </c>
      <c r="R434" s="8"/>
      <c r="S434" s="8"/>
      <c r="T434" s="8"/>
      <c r="U434" s="8"/>
      <c r="V434" s="8"/>
      <c r="W434" s="8"/>
      <c r="X434" s="8"/>
      <c r="Y434" s="8"/>
      <c r="Z434" s="8"/>
    </row>
    <row r="435" spans="1:26" ht="14.25" customHeight="1" x14ac:dyDescent="0.2">
      <c r="A435" s="8"/>
      <c r="B435" s="8"/>
      <c r="C435" s="8"/>
      <c r="D435" s="8"/>
      <c r="E435" s="8"/>
      <c r="F435" s="8"/>
      <c r="G435" s="8"/>
      <c r="H435" s="8"/>
      <c r="I435" s="8"/>
      <c r="J435" s="8"/>
      <c r="K435" s="8"/>
      <c r="L435" s="8"/>
      <c r="M435" s="8"/>
      <c r="N435" s="2"/>
      <c r="O435" s="8"/>
      <c r="P435" s="13"/>
      <c r="Q435" s="14"/>
      <c r="R435" s="8"/>
      <c r="S435" s="8"/>
      <c r="T435" s="8"/>
      <c r="U435" s="8"/>
      <c r="V435" s="8"/>
      <c r="W435" s="8"/>
      <c r="X435" s="8"/>
      <c r="Y435" s="8"/>
      <c r="Z435" s="8"/>
    </row>
    <row r="436" spans="1:26" ht="14.25" customHeight="1" x14ac:dyDescent="0.2">
      <c r="A436" s="8"/>
      <c r="B436" s="8"/>
      <c r="C436" s="8"/>
      <c r="D436" s="8"/>
      <c r="E436" s="8"/>
      <c r="F436" s="8"/>
      <c r="G436" s="8"/>
      <c r="H436" s="8"/>
      <c r="I436" s="8"/>
      <c r="J436" s="8"/>
      <c r="K436" s="8"/>
      <c r="L436" s="8"/>
      <c r="M436" s="8"/>
      <c r="N436" s="2"/>
      <c r="O436" s="8"/>
      <c r="P436" s="13"/>
      <c r="Q436" s="14"/>
      <c r="R436" s="8"/>
      <c r="S436" s="8"/>
      <c r="T436" s="8"/>
      <c r="U436" s="8"/>
      <c r="V436" s="8"/>
      <c r="W436" s="8"/>
      <c r="X436" s="8"/>
      <c r="Y436" s="8"/>
      <c r="Z436" s="8"/>
    </row>
    <row r="437" spans="1:26" ht="14.25" customHeight="1" x14ac:dyDescent="0.2">
      <c r="A437" s="8"/>
      <c r="B437" s="8"/>
      <c r="C437" s="8"/>
      <c r="D437" s="8"/>
      <c r="E437" s="8"/>
      <c r="F437" s="8"/>
      <c r="G437" s="8"/>
      <c r="H437" s="8"/>
      <c r="I437" s="8"/>
      <c r="J437" s="8"/>
      <c r="K437" s="8"/>
      <c r="L437" s="8"/>
      <c r="M437" s="8"/>
      <c r="N437" s="2"/>
      <c r="O437" s="8"/>
      <c r="P437" s="13"/>
      <c r="Q437" s="14"/>
      <c r="R437" s="8"/>
      <c r="S437" s="8"/>
      <c r="T437" s="8"/>
      <c r="U437" s="8"/>
      <c r="V437" s="8"/>
      <c r="W437" s="8"/>
      <c r="X437" s="8"/>
      <c r="Y437" s="8"/>
      <c r="Z437" s="8"/>
    </row>
    <row r="438" spans="1:26" ht="14.25" customHeight="1" x14ac:dyDescent="0.2">
      <c r="A438" s="8"/>
      <c r="B438" s="8"/>
      <c r="C438" s="8"/>
      <c r="D438" s="8"/>
      <c r="E438" s="8"/>
      <c r="F438" s="8"/>
      <c r="G438" s="8"/>
      <c r="H438" s="8"/>
      <c r="I438" s="8"/>
      <c r="J438" s="8"/>
      <c r="K438" s="8"/>
      <c r="L438" s="8"/>
      <c r="M438" s="8"/>
      <c r="N438" s="2"/>
      <c r="O438" s="8"/>
      <c r="P438" s="13"/>
      <c r="Q438" s="14"/>
      <c r="R438" s="8"/>
      <c r="S438" s="8"/>
      <c r="T438" s="8"/>
      <c r="U438" s="8"/>
      <c r="V438" s="8"/>
      <c r="W438" s="8"/>
      <c r="X438" s="8"/>
      <c r="Y438" s="8"/>
      <c r="Z438" s="8"/>
    </row>
    <row r="439" spans="1:26" ht="14.25" customHeight="1" x14ac:dyDescent="0.2">
      <c r="A439" s="8"/>
      <c r="B439" s="8"/>
      <c r="C439" s="8"/>
      <c r="D439" s="8"/>
      <c r="E439" s="8"/>
      <c r="F439" s="8"/>
      <c r="G439" s="8"/>
      <c r="H439" s="8"/>
      <c r="I439" s="8"/>
      <c r="J439" s="8"/>
      <c r="K439" s="8"/>
      <c r="L439" s="8"/>
      <c r="M439" s="8"/>
      <c r="N439" s="2"/>
      <c r="O439" s="8"/>
      <c r="P439" s="13"/>
      <c r="Q439" s="14"/>
      <c r="R439" s="8"/>
      <c r="S439" s="8"/>
      <c r="T439" s="8"/>
      <c r="U439" s="8"/>
      <c r="V439" s="8"/>
      <c r="W439" s="8"/>
      <c r="X439" s="8"/>
      <c r="Y439" s="8"/>
      <c r="Z439" s="8"/>
    </row>
    <row r="440" spans="1:26" ht="14.25" customHeight="1" x14ac:dyDescent="0.2">
      <c r="A440" s="8"/>
      <c r="B440" s="8"/>
      <c r="C440" s="8"/>
      <c r="D440" s="8"/>
      <c r="E440" s="8"/>
      <c r="F440" s="8"/>
      <c r="G440" s="8"/>
      <c r="H440" s="8"/>
      <c r="I440" s="8"/>
      <c r="J440" s="8"/>
      <c r="K440" s="8"/>
      <c r="L440" s="8"/>
      <c r="M440" s="8"/>
      <c r="N440" s="2"/>
      <c r="O440" s="8"/>
      <c r="P440" s="13"/>
      <c r="Q440" s="14"/>
      <c r="R440" s="8"/>
      <c r="S440" s="8"/>
      <c r="T440" s="8"/>
      <c r="U440" s="8"/>
      <c r="V440" s="8"/>
      <c r="W440" s="8"/>
      <c r="X440" s="8"/>
      <c r="Y440" s="8"/>
      <c r="Z440" s="8"/>
    </row>
    <row r="441" spans="1:26" ht="14.25" customHeight="1" x14ac:dyDescent="0.2">
      <c r="A441" s="8"/>
      <c r="B441" s="8"/>
      <c r="C441" s="8"/>
      <c r="D441" s="8"/>
      <c r="E441" s="8"/>
      <c r="F441" s="8"/>
      <c r="G441" s="8"/>
      <c r="H441" s="8"/>
      <c r="I441" s="8"/>
      <c r="J441" s="8"/>
      <c r="K441" s="8"/>
      <c r="L441" s="8"/>
      <c r="M441" s="8"/>
      <c r="N441" s="2"/>
      <c r="O441" s="8"/>
      <c r="P441" s="13"/>
      <c r="Q441" s="14"/>
      <c r="R441" s="8"/>
      <c r="S441" s="8"/>
      <c r="T441" s="8"/>
      <c r="U441" s="8"/>
      <c r="V441" s="8"/>
      <c r="W441" s="8"/>
      <c r="X441" s="8"/>
      <c r="Y441" s="8"/>
      <c r="Z441" s="8"/>
    </row>
    <row r="442" spans="1:26" ht="14.25" customHeight="1" x14ac:dyDescent="0.2">
      <c r="A442" s="8"/>
      <c r="B442" s="8"/>
      <c r="C442" s="8"/>
      <c r="D442" s="8"/>
      <c r="E442" s="8"/>
      <c r="F442" s="8"/>
      <c r="G442" s="8"/>
      <c r="H442" s="8"/>
      <c r="I442" s="8"/>
      <c r="J442" s="8"/>
      <c r="K442" s="8"/>
      <c r="L442" s="8"/>
      <c r="M442" s="8"/>
      <c r="N442" s="2"/>
      <c r="O442" s="8"/>
      <c r="P442" s="13"/>
      <c r="Q442" s="14"/>
      <c r="R442" s="8"/>
      <c r="S442" s="8"/>
      <c r="T442" s="8"/>
      <c r="U442" s="8"/>
      <c r="V442" s="8"/>
      <c r="W442" s="8"/>
      <c r="X442" s="8"/>
      <c r="Y442" s="8"/>
      <c r="Z442" s="8"/>
    </row>
    <row r="443" spans="1:26" ht="14.25" customHeight="1" x14ac:dyDescent="0.2">
      <c r="A443" s="8"/>
      <c r="B443" s="8"/>
      <c r="C443" s="8"/>
      <c r="D443" s="8"/>
      <c r="E443" s="8"/>
      <c r="F443" s="8"/>
      <c r="G443" s="8"/>
      <c r="H443" s="8"/>
      <c r="I443" s="8"/>
      <c r="J443" s="8"/>
      <c r="K443" s="8"/>
      <c r="L443" s="8"/>
      <c r="M443" s="8"/>
      <c r="N443" s="2"/>
      <c r="O443" s="8"/>
      <c r="P443" s="13"/>
      <c r="Q443" s="14"/>
      <c r="R443" s="8"/>
      <c r="S443" s="8"/>
      <c r="T443" s="8"/>
      <c r="U443" s="8"/>
      <c r="V443" s="8"/>
      <c r="W443" s="8"/>
      <c r="X443" s="8"/>
      <c r="Y443" s="8"/>
      <c r="Z443" s="8"/>
    </row>
    <row r="444" spans="1:26" ht="14.25" customHeight="1" x14ac:dyDescent="0.2">
      <c r="A444" s="8"/>
      <c r="B444" s="8"/>
      <c r="C444" s="8"/>
      <c r="D444" s="8"/>
      <c r="E444" s="8"/>
      <c r="F444" s="8"/>
      <c r="G444" s="8"/>
      <c r="H444" s="8"/>
      <c r="I444" s="8"/>
      <c r="J444" s="8"/>
      <c r="K444" s="8"/>
      <c r="L444" s="8"/>
      <c r="M444" s="8"/>
      <c r="N444" s="2"/>
      <c r="O444" s="8"/>
      <c r="P444" s="13"/>
      <c r="Q444" s="14"/>
      <c r="R444" s="8"/>
      <c r="S444" s="8"/>
      <c r="T444" s="8"/>
      <c r="U444" s="8"/>
      <c r="V444" s="8"/>
      <c r="W444" s="8"/>
      <c r="X444" s="8"/>
      <c r="Y444" s="8"/>
      <c r="Z444" s="8"/>
    </row>
    <row r="445" spans="1:26" ht="14.25" customHeight="1" x14ac:dyDescent="0.2">
      <c r="A445" s="8"/>
      <c r="B445" s="8"/>
      <c r="C445" s="8"/>
      <c r="D445" s="8"/>
      <c r="E445" s="8"/>
      <c r="F445" s="8"/>
      <c r="G445" s="8"/>
      <c r="H445" s="8"/>
      <c r="I445" s="8"/>
      <c r="J445" s="8"/>
      <c r="K445" s="8"/>
      <c r="L445" s="8"/>
      <c r="M445" s="8"/>
      <c r="N445" s="2"/>
      <c r="O445" s="8"/>
      <c r="P445" s="13"/>
      <c r="Q445" s="14"/>
      <c r="R445" s="8"/>
      <c r="S445" s="8"/>
      <c r="T445" s="8"/>
      <c r="U445" s="8"/>
      <c r="V445" s="8"/>
      <c r="W445" s="8"/>
      <c r="X445" s="8"/>
      <c r="Y445" s="8"/>
      <c r="Z445" s="8"/>
    </row>
    <row r="446" spans="1:26" ht="14.25" customHeight="1" x14ac:dyDescent="0.2">
      <c r="A446" s="8"/>
      <c r="B446" s="8"/>
      <c r="C446" s="8"/>
      <c r="D446" s="8"/>
      <c r="E446" s="8"/>
      <c r="F446" s="8"/>
      <c r="G446" s="8"/>
      <c r="H446" s="8"/>
      <c r="I446" s="8"/>
      <c r="J446" s="8"/>
      <c r="K446" s="8"/>
      <c r="L446" s="8"/>
      <c r="M446" s="8"/>
      <c r="N446" s="2"/>
      <c r="O446" s="8"/>
      <c r="P446" s="13"/>
      <c r="Q446" s="14"/>
      <c r="R446" s="8"/>
      <c r="S446" s="8"/>
      <c r="T446" s="8"/>
      <c r="U446" s="8"/>
      <c r="V446" s="8"/>
      <c r="W446" s="8"/>
      <c r="X446" s="8"/>
      <c r="Y446" s="8"/>
      <c r="Z446" s="8"/>
    </row>
    <row r="447" spans="1:26" ht="14.25" customHeight="1" x14ac:dyDescent="0.2">
      <c r="A447" s="8"/>
      <c r="B447" s="8"/>
      <c r="C447" s="8"/>
      <c r="D447" s="8"/>
      <c r="E447" s="8"/>
      <c r="F447" s="8"/>
      <c r="G447" s="8"/>
      <c r="H447" s="8"/>
      <c r="I447" s="8"/>
      <c r="J447" s="8"/>
      <c r="K447" s="8"/>
      <c r="L447" s="8"/>
      <c r="M447" s="8"/>
      <c r="N447" s="2"/>
      <c r="O447" s="8"/>
      <c r="P447" s="13"/>
      <c r="Q447" s="14"/>
      <c r="R447" s="8"/>
      <c r="S447" s="8"/>
      <c r="T447" s="8"/>
      <c r="U447" s="8"/>
      <c r="V447" s="8"/>
      <c r="W447" s="8"/>
      <c r="X447" s="8"/>
      <c r="Y447" s="8"/>
      <c r="Z447" s="8"/>
    </row>
    <row r="448" spans="1:26" ht="14.25" customHeight="1" x14ac:dyDescent="0.2">
      <c r="A448" s="8"/>
      <c r="B448" s="8"/>
      <c r="C448" s="8"/>
      <c r="D448" s="8"/>
      <c r="E448" s="8"/>
      <c r="F448" s="8"/>
      <c r="G448" s="8"/>
      <c r="H448" s="8"/>
      <c r="I448" s="8"/>
      <c r="J448" s="8"/>
      <c r="K448" s="8"/>
      <c r="L448" s="8"/>
      <c r="M448" s="8"/>
      <c r="N448" s="2"/>
      <c r="O448" s="8"/>
      <c r="P448" s="13"/>
      <c r="Q448" s="14"/>
      <c r="R448" s="8"/>
      <c r="S448" s="8"/>
      <c r="T448" s="8"/>
      <c r="U448" s="8"/>
      <c r="V448" s="8"/>
      <c r="W448" s="8"/>
      <c r="X448" s="8"/>
      <c r="Y448" s="8"/>
      <c r="Z448" s="8"/>
    </row>
    <row r="449" spans="1:26" ht="14.25" customHeight="1" x14ac:dyDescent="0.2">
      <c r="A449" s="8"/>
      <c r="B449" s="8"/>
      <c r="C449" s="8"/>
      <c r="D449" s="8"/>
      <c r="E449" s="8"/>
      <c r="F449" s="8"/>
      <c r="G449" s="8"/>
      <c r="H449" s="8"/>
      <c r="I449" s="8"/>
      <c r="J449" s="8"/>
      <c r="K449" s="8"/>
      <c r="L449" s="8"/>
      <c r="M449" s="8"/>
      <c r="N449" s="2"/>
      <c r="O449" s="8"/>
      <c r="P449" s="13"/>
      <c r="Q449" s="14"/>
      <c r="R449" s="8"/>
      <c r="S449" s="8"/>
      <c r="T449" s="8"/>
      <c r="U449" s="8"/>
      <c r="V449" s="8"/>
      <c r="W449" s="8"/>
      <c r="X449" s="8"/>
      <c r="Y449" s="8"/>
      <c r="Z449" s="8"/>
    </row>
    <row r="450" spans="1:26" ht="14.25" customHeight="1" x14ac:dyDescent="0.2">
      <c r="A450" s="8"/>
      <c r="B450" s="8"/>
      <c r="C450" s="8"/>
      <c r="D450" s="8"/>
      <c r="E450" s="8"/>
      <c r="F450" s="8"/>
      <c r="G450" s="8"/>
      <c r="H450" s="8"/>
      <c r="I450" s="8"/>
      <c r="J450" s="8"/>
      <c r="K450" s="8"/>
      <c r="L450" s="8"/>
      <c r="M450" s="8"/>
      <c r="N450" s="2"/>
      <c r="O450" s="8"/>
      <c r="P450" s="13"/>
      <c r="Q450" s="14"/>
      <c r="R450" s="8"/>
      <c r="S450" s="8"/>
      <c r="T450" s="8"/>
      <c r="U450" s="8"/>
      <c r="V450" s="8"/>
      <c r="W450" s="8"/>
      <c r="X450" s="8"/>
      <c r="Y450" s="8"/>
      <c r="Z450" s="8"/>
    </row>
    <row r="451" spans="1:26" ht="14.25" customHeight="1" x14ac:dyDescent="0.2">
      <c r="A451" s="8"/>
      <c r="B451" s="8"/>
      <c r="C451" s="8"/>
      <c r="D451" s="8"/>
      <c r="E451" s="8"/>
      <c r="F451" s="8"/>
      <c r="G451" s="8"/>
      <c r="H451" s="8"/>
      <c r="I451" s="8"/>
      <c r="J451" s="8"/>
      <c r="K451" s="8"/>
      <c r="L451" s="8"/>
      <c r="M451" s="8"/>
      <c r="N451" s="2"/>
      <c r="O451" s="8"/>
      <c r="P451" s="13"/>
      <c r="Q451" s="14"/>
      <c r="R451" s="8"/>
      <c r="S451" s="8"/>
      <c r="T451" s="8"/>
      <c r="U451" s="8"/>
      <c r="V451" s="8"/>
      <c r="W451" s="8"/>
      <c r="X451" s="8"/>
      <c r="Y451" s="8"/>
      <c r="Z451" s="8"/>
    </row>
    <row r="452" spans="1:26" ht="14.25" customHeight="1" x14ac:dyDescent="0.2">
      <c r="A452" s="8"/>
      <c r="B452" s="8"/>
      <c r="C452" s="8"/>
      <c r="D452" s="8"/>
      <c r="E452" s="8"/>
      <c r="F452" s="8"/>
      <c r="G452" s="8"/>
      <c r="H452" s="8"/>
      <c r="I452" s="8"/>
      <c r="J452" s="8"/>
      <c r="K452" s="8"/>
      <c r="L452" s="8"/>
      <c r="M452" s="8"/>
      <c r="N452" s="2"/>
      <c r="O452" s="8"/>
      <c r="P452" s="13"/>
      <c r="Q452" s="14"/>
      <c r="R452" s="8"/>
      <c r="S452" s="8"/>
      <c r="T452" s="8"/>
      <c r="U452" s="8"/>
      <c r="V452" s="8"/>
      <c r="W452" s="8"/>
      <c r="X452" s="8"/>
      <c r="Y452" s="8"/>
      <c r="Z452" s="8"/>
    </row>
    <row r="453" spans="1:26" ht="14.25" customHeight="1" x14ac:dyDescent="0.2">
      <c r="A453" s="8"/>
      <c r="B453" s="8"/>
      <c r="C453" s="8"/>
      <c r="D453" s="8"/>
      <c r="E453" s="8"/>
      <c r="F453" s="8"/>
      <c r="G453" s="8"/>
      <c r="H453" s="8"/>
      <c r="I453" s="8"/>
      <c r="J453" s="8"/>
      <c r="K453" s="8"/>
      <c r="L453" s="8"/>
      <c r="M453" s="8"/>
      <c r="N453" s="2"/>
      <c r="O453" s="8"/>
      <c r="P453" s="13"/>
      <c r="Q453" s="14"/>
      <c r="R453" s="8"/>
      <c r="S453" s="8"/>
      <c r="T453" s="8"/>
      <c r="U453" s="8"/>
      <c r="V453" s="8"/>
      <c r="W453" s="8"/>
      <c r="X453" s="8"/>
      <c r="Y453" s="8"/>
      <c r="Z453" s="8"/>
    </row>
    <row r="454" spans="1:26" ht="14.25" customHeight="1" x14ac:dyDescent="0.2">
      <c r="A454" s="8"/>
      <c r="B454" s="8"/>
      <c r="C454" s="8"/>
      <c r="D454" s="8"/>
      <c r="E454" s="8"/>
      <c r="F454" s="8"/>
      <c r="G454" s="8"/>
      <c r="H454" s="8"/>
      <c r="I454" s="8"/>
      <c r="J454" s="8"/>
      <c r="K454" s="8"/>
      <c r="L454" s="8"/>
      <c r="M454" s="8"/>
      <c r="N454" s="2"/>
      <c r="O454" s="8"/>
      <c r="P454" s="13"/>
      <c r="Q454" s="14"/>
      <c r="R454" s="8"/>
      <c r="S454" s="8"/>
      <c r="T454" s="8"/>
      <c r="U454" s="8"/>
      <c r="V454" s="8"/>
      <c r="W454" s="8"/>
      <c r="X454" s="8"/>
      <c r="Y454" s="8"/>
      <c r="Z454" s="8"/>
    </row>
    <row r="455" spans="1:26" ht="14.25" customHeight="1" x14ac:dyDescent="0.2">
      <c r="A455" s="8"/>
      <c r="B455" s="8"/>
      <c r="C455" s="8"/>
      <c r="D455" s="8"/>
      <c r="E455" s="8"/>
      <c r="F455" s="8"/>
      <c r="G455" s="8"/>
      <c r="H455" s="8"/>
      <c r="I455" s="8"/>
      <c r="J455" s="8"/>
      <c r="K455" s="8"/>
      <c r="L455" s="8"/>
      <c r="M455" s="8"/>
      <c r="N455" s="2"/>
      <c r="O455" s="8"/>
      <c r="P455" s="13"/>
      <c r="Q455" s="14"/>
      <c r="R455" s="8"/>
      <c r="S455" s="8"/>
      <c r="T455" s="8"/>
      <c r="U455" s="8"/>
      <c r="V455" s="8"/>
      <c r="W455" s="8"/>
      <c r="X455" s="8"/>
      <c r="Y455" s="8"/>
      <c r="Z455" s="8"/>
    </row>
    <row r="456" spans="1:26" ht="14.25" customHeight="1" x14ac:dyDescent="0.2">
      <c r="A456" s="8"/>
      <c r="B456" s="8"/>
      <c r="C456" s="8"/>
      <c r="D456" s="8"/>
      <c r="E456" s="8"/>
      <c r="F456" s="8"/>
      <c r="G456" s="8"/>
      <c r="H456" s="8"/>
      <c r="I456" s="8"/>
      <c r="J456" s="8"/>
      <c r="K456" s="8"/>
      <c r="L456" s="8"/>
      <c r="M456" s="8"/>
      <c r="N456" s="2"/>
      <c r="O456" s="8"/>
      <c r="P456" s="13"/>
      <c r="Q456" s="14"/>
      <c r="R456" s="8"/>
      <c r="S456" s="8"/>
      <c r="T456" s="8"/>
      <c r="U456" s="8"/>
      <c r="V456" s="8"/>
      <c r="W456" s="8"/>
      <c r="X456" s="8"/>
      <c r="Y456" s="8"/>
      <c r="Z456" s="8"/>
    </row>
    <row r="457" spans="1:26" ht="14.25" customHeight="1" x14ac:dyDescent="0.2">
      <c r="A457" s="8"/>
      <c r="B457" s="8"/>
      <c r="C457" s="8"/>
      <c r="D457" s="8"/>
      <c r="E457" s="8"/>
      <c r="F457" s="8"/>
      <c r="G457" s="8"/>
      <c r="H457" s="8"/>
      <c r="I457" s="8"/>
      <c r="J457" s="8"/>
      <c r="K457" s="8"/>
      <c r="L457" s="8"/>
      <c r="M457" s="8"/>
      <c r="N457" s="2"/>
      <c r="O457" s="8"/>
      <c r="P457" s="13"/>
      <c r="Q457" s="14"/>
      <c r="R457" s="8"/>
      <c r="S457" s="8"/>
      <c r="T457" s="8"/>
      <c r="U457" s="8"/>
      <c r="V457" s="8"/>
      <c r="W457" s="8"/>
      <c r="X457" s="8"/>
      <c r="Y457" s="8"/>
      <c r="Z457" s="8"/>
    </row>
    <row r="458" spans="1:26" ht="14.25" customHeight="1" x14ac:dyDescent="0.2">
      <c r="A458" s="8"/>
      <c r="B458" s="8"/>
      <c r="C458" s="8"/>
      <c r="D458" s="8"/>
      <c r="E458" s="8"/>
      <c r="F458" s="8"/>
      <c r="G458" s="8"/>
      <c r="H458" s="8"/>
      <c r="I458" s="8"/>
      <c r="J458" s="8"/>
      <c r="K458" s="8"/>
      <c r="L458" s="8"/>
      <c r="M458" s="8"/>
      <c r="N458" s="2"/>
      <c r="O458" s="8"/>
      <c r="P458" s="13"/>
      <c r="Q458" s="14"/>
      <c r="R458" s="8"/>
      <c r="S458" s="8"/>
      <c r="T458" s="8"/>
      <c r="U458" s="8"/>
      <c r="V458" s="8"/>
      <c r="W458" s="8"/>
      <c r="X458" s="8"/>
      <c r="Y458" s="8"/>
      <c r="Z458" s="8"/>
    </row>
    <row r="459" spans="1:26" ht="14.25" customHeight="1" x14ac:dyDescent="0.2">
      <c r="A459" s="8"/>
      <c r="B459" s="8"/>
      <c r="C459" s="8"/>
      <c r="D459" s="8"/>
      <c r="E459" s="8"/>
      <c r="F459" s="8"/>
      <c r="G459" s="8"/>
      <c r="H459" s="8"/>
      <c r="I459" s="8"/>
      <c r="J459" s="8"/>
      <c r="K459" s="8"/>
      <c r="L459" s="8"/>
      <c r="M459" s="8"/>
      <c r="N459" s="2"/>
      <c r="O459" s="8"/>
      <c r="P459" s="13"/>
      <c r="Q459" s="14"/>
      <c r="R459" s="8"/>
      <c r="S459" s="8"/>
      <c r="T459" s="8"/>
      <c r="U459" s="8"/>
      <c r="V459" s="8"/>
      <c r="W459" s="8"/>
      <c r="X459" s="8"/>
      <c r="Y459" s="8"/>
      <c r="Z459" s="8"/>
    </row>
    <row r="460" spans="1:26" ht="14.25" customHeight="1" x14ac:dyDescent="0.2">
      <c r="A460" s="8"/>
      <c r="B460" s="8"/>
      <c r="C460" s="8"/>
      <c r="D460" s="8"/>
      <c r="E460" s="8"/>
      <c r="F460" s="8"/>
      <c r="G460" s="8"/>
      <c r="H460" s="8"/>
      <c r="I460" s="8"/>
      <c r="J460" s="8"/>
      <c r="K460" s="8"/>
      <c r="L460" s="8"/>
      <c r="M460" s="8"/>
      <c r="N460" s="2"/>
      <c r="O460" s="8"/>
      <c r="P460" s="13"/>
      <c r="Q460" s="14"/>
      <c r="R460" s="8"/>
      <c r="S460" s="8"/>
      <c r="T460" s="8"/>
      <c r="U460" s="8"/>
      <c r="V460" s="8"/>
      <c r="W460" s="8"/>
      <c r="X460" s="8"/>
      <c r="Y460" s="8"/>
      <c r="Z460" s="8"/>
    </row>
    <row r="461" spans="1:26" ht="14.25" customHeight="1" x14ac:dyDescent="0.2">
      <c r="A461" s="8"/>
      <c r="B461" s="8"/>
      <c r="C461" s="8"/>
      <c r="D461" s="8"/>
      <c r="E461" s="8"/>
      <c r="F461" s="8"/>
      <c r="G461" s="8"/>
      <c r="H461" s="8"/>
      <c r="I461" s="8"/>
      <c r="J461" s="8"/>
      <c r="K461" s="8"/>
      <c r="L461" s="8"/>
      <c r="M461" s="8"/>
      <c r="N461" s="2"/>
      <c r="O461" s="8"/>
      <c r="P461" s="13"/>
      <c r="Q461" s="14"/>
      <c r="R461" s="8"/>
      <c r="S461" s="8"/>
      <c r="T461" s="8"/>
      <c r="U461" s="8"/>
      <c r="V461" s="8"/>
      <c r="W461" s="8"/>
      <c r="X461" s="8"/>
      <c r="Y461" s="8"/>
      <c r="Z461" s="8"/>
    </row>
    <row r="462" spans="1:26" ht="14.25" customHeight="1" x14ac:dyDescent="0.2">
      <c r="A462" s="8"/>
      <c r="B462" s="8"/>
      <c r="C462" s="8"/>
      <c r="D462" s="8"/>
      <c r="E462" s="8"/>
      <c r="F462" s="8"/>
      <c r="G462" s="8"/>
      <c r="H462" s="8"/>
      <c r="I462" s="8"/>
      <c r="J462" s="8"/>
      <c r="K462" s="8"/>
      <c r="L462" s="8"/>
      <c r="M462" s="8"/>
      <c r="N462" s="2"/>
      <c r="O462" s="8"/>
      <c r="P462" s="13"/>
      <c r="Q462" s="14"/>
      <c r="R462" s="8"/>
      <c r="S462" s="8"/>
      <c r="T462" s="8"/>
      <c r="U462" s="8"/>
      <c r="V462" s="8"/>
      <c r="W462" s="8"/>
      <c r="X462" s="8"/>
      <c r="Y462" s="8"/>
      <c r="Z462" s="8"/>
    </row>
    <row r="463" spans="1:26" ht="14.25" customHeight="1" x14ac:dyDescent="0.2">
      <c r="A463" s="8"/>
      <c r="B463" s="8"/>
      <c r="C463" s="8"/>
      <c r="D463" s="8"/>
      <c r="E463" s="8"/>
      <c r="F463" s="8"/>
      <c r="G463" s="8"/>
      <c r="H463" s="8"/>
      <c r="I463" s="8"/>
      <c r="J463" s="8"/>
      <c r="K463" s="8"/>
      <c r="L463" s="8"/>
      <c r="M463" s="8"/>
      <c r="N463" s="2"/>
      <c r="O463" s="8"/>
      <c r="P463" s="13"/>
      <c r="Q463" s="14"/>
      <c r="R463" s="8"/>
      <c r="S463" s="8"/>
      <c r="T463" s="8"/>
      <c r="U463" s="8"/>
      <c r="V463" s="8"/>
      <c r="W463" s="8"/>
      <c r="X463" s="8"/>
      <c r="Y463" s="8"/>
      <c r="Z463" s="8"/>
    </row>
    <row r="464" spans="1:26" ht="14.25" customHeight="1" x14ac:dyDescent="0.2">
      <c r="A464" s="8"/>
      <c r="B464" s="8"/>
      <c r="C464" s="8"/>
      <c r="D464" s="8"/>
      <c r="E464" s="8"/>
      <c r="F464" s="8"/>
      <c r="G464" s="8"/>
      <c r="H464" s="8"/>
      <c r="I464" s="8"/>
      <c r="J464" s="8"/>
      <c r="K464" s="8"/>
      <c r="L464" s="8"/>
      <c r="M464" s="8"/>
      <c r="N464" s="2"/>
      <c r="O464" s="8"/>
      <c r="P464" s="13"/>
      <c r="Q464" s="14"/>
      <c r="R464" s="8"/>
      <c r="S464" s="8"/>
      <c r="T464" s="8"/>
      <c r="U464" s="8"/>
      <c r="V464" s="8"/>
      <c r="W464" s="8"/>
      <c r="X464" s="8"/>
      <c r="Y464" s="8"/>
      <c r="Z464" s="8"/>
    </row>
    <row r="465" spans="1:26" ht="14.25" customHeight="1" x14ac:dyDescent="0.2">
      <c r="A465" s="8"/>
      <c r="B465" s="8"/>
      <c r="C465" s="8"/>
      <c r="D465" s="8"/>
      <c r="E465" s="8"/>
      <c r="F465" s="8"/>
      <c r="G465" s="8"/>
      <c r="H465" s="8"/>
      <c r="I465" s="8"/>
      <c r="J465" s="8"/>
      <c r="K465" s="8"/>
      <c r="L465" s="8"/>
      <c r="M465" s="8"/>
      <c r="N465" s="2"/>
      <c r="O465" s="8"/>
      <c r="P465" s="13"/>
      <c r="Q465" s="14"/>
      <c r="R465" s="8"/>
      <c r="S465" s="8"/>
      <c r="T465" s="8"/>
      <c r="U465" s="8"/>
      <c r="V465" s="8"/>
      <c r="W465" s="8"/>
      <c r="X465" s="8"/>
      <c r="Y465" s="8"/>
      <c r="Z465" s="8"/>
    </row>
    <row r="466" spans="1:26" ht="14.25" customHeight="1" x14ac:dyDescent="0.2">
      <c r="A466" s="8"/>
      <c r="B466" s="8"/>
      <c r="C466" s="8"/>
      <c r="D466" s="8"/>
      <c r="E466" s="8"/>
      <c r="F466" s="8"/>
      <c r="G466" s="8"/>
      <c r="H466" s="8"/>
      <c r="I466" s="8"/>
      <c r="J466" s="8"/>
      <c r="K466" s="8"/>
      <c r="L466" s="8"/>
      <c r="M466" s="8"/>
      <c r="N466" s="2"/>
      <c r="O466" s="8"/>
      <c r="P466" s="13"/>
      <c r="Q466" s="14"/>
      <c r="R466" s="8"/>
      <c r="S466" s="8"/>
      <c r="T466" s="8"/>
      <c r="U466" s="8"/>
      <c r="V466" s="8"/>
      <c r="W466" s="8"/>
      <c r="X466" s="8"/>
      <c r="Y466" s="8"/>
      <c r="Z466" s="8"/>
    </row>
    <row r="467" spans="1:26" ht="14.25" customHeight="1" x14ac:dyDescent="0.2">
      <c r="A467" s="8"/>
      <c r="B467" s="8"/>
      <c r="C467" s="8"/>
      <c r="D467" s="8"/>
      <c r="E467" s="8"/>
      <c r="F467" s="8"/>
      <c r="G467" s="8"/>
      <c r="H467" s="8"/>
      <c r="I467" s="8"/>
      <c r="J467" s="8"/>
      <c r="K467" s="8"/>
      <c r="L467" s="8"/>
      <c r="M467" s="8"/>
      <c r="N467" s="2"/>
      <c r="O467" s="8"/>
      <c r="P467" s="13"/>
      <c r="Q467" s="14"/>
      <c r="R467" s="8"/>
      <c r="S467" s="8"/>
      <c r="T467" s="8"/>
      <c r="U467" s="8"/>
      <c r="V467" s="8"/>
      <c r="W467" s="8"/>
      <c r="X467" s="8"/>
      <c r="Y467" s="8"/>
      <c r="Z467" s="8"/>
    </row>
    <row r="468" spans="1:26" ht="14.25" customHeight="1" x14ac:dyDescent="0.2">
      <c r="A468" s="8"/>
      <c r="B468" s="8"/>
      <c r="C468" s="8"/>
      <c r="D468" s="8"/>
      <c r="E468" s="8"/>
      <c r="F468" s="8"/>
      <c r="G468" s="8"/>
      <c r="H468" s="8"/>
      <c r="I468" s="8"/>
      <c r="J468" s="8"/>
      <c r="K468" s="8"/>
      <c r="L468" s="8"/>
      <c r="M468" s="8"/>
      <c r="N468" s="2"/>
      <c r="O468" s="8"/>
      <c r="P468" s="13"/>
      <c r="Q468" s="14"/>
      <c r="R468" s="8"/>
      <c r="S468" s="8"/>
      <c r="T468" s="8"/>
      <c r="U468" s="8"/>
      <c r="V468" s="8"/>
      <c r="W468" s="8"/>
      <c r="X468" s="8"/>
      <c r="Y468" s="8"/>
      <c r="Z468" s="8"/>
    </row>
    <row r="469" spans="1:26" ht="14.25" customHeight="1" x14ac:dyDescent="0.2">
      <c r="A469" s="8"/>
      <c r="B469" s="8"/>
      <c r="C469" s="8"/>
      <c r="D469" s="8"/>
      <c r="E469" s="8"/>
      <c r="F469" s="8"/>
      <c r="G469" s="8"/>
      <c r="H469" s="8"/>
      <c r="I469" s="8"/>
      <c r="J469" s="8"/>
      <c r="K469" s="8"/>
      <c r="L469" s="8"/>
      <c r="M469" s="8"/>
      <c r="N469" s="2"/>
      <c r="O469" s="8"/>
      <c r="P469" s="13"/>
      <c r="Q469" s="14"/>
      <c r="R469" s="8"/>
      <c r="S469" s="8"/>
      <c r="T469" s="8"/>
      <c r="U469" s="8"/>
      <c r="V469" s="8"/>
      <c r="W469" s="8"/>
      <c r="X469" s="8"/>
      <c r="Y469" s="8"/>
      <c r="Z469" s="8"/>
    </row>
    <row r="470" spans="1:26" ht="14.25" customHeight="1" x14ac:dyDescent="0.2">
      <c r="A470" s="8"/>
      <c r="B470" s="8"/>
      <c r="C470" s="8"/>
      <c r="D470" s="8"/>
      <c r="E470" s="8"/>
      <c r="F470" s="8"/>
      <c r="G470" s="8"/>
      <c r="H470" s="8"/>
      <c r="I470" s="8"/>
      <c r="J470" s="8"/>
      <c r="K470" s="8"/>
      <c r="L470" s="8"/>
      <c r="M470" s="8"/>
      <c r="N470" s="2"/>
      <c r="O470" s="8"/>
      <c r="P470" s="13"/>
      <c r="Q470" s="14"/>
      <c r="R470" s="8"/>
      <c r="S470" s="8"/>
      <c r="T470" s="8"/>
      <c r="U470" s="8"/>
      <c r="V470" s="8"/>
      <c r="W470" s="8"/>
      <c r="X470" s="8"/>
      <c r="Y470" s="8"/>
      <c r="Z470" s="8"/>
    </row>
    <row r="471" spans="1:26" ht="14.25" customHeight="1" x14ac:dyDescent="0.2">
      <c r="A471" s="8"/>
      <c r="B471" s="8"/>
      <c r="C471" s="8"/>
      <c r="D471" s="8"/>
      <c r="E471" s="8"/>
      <c r="F471" s="8"/>
      <c r="G471" s="8"/>
      <c r="H471" s="8"/>
      <c r="I471" s="8"/>
      <c r="J471" s="8"/>
      <c r="K471" s="8"/>
      <c r="L471" s="8"/>
      <c r="M471" s="8"/>
      <c r="N471" s="2"/>
      <c r="O471" s="8"/>
      <c r="P471" s="13"/>
      <c r="Q471" s="14"/>
      <c r="R471" s="8"/>
      <c r="S471" s="8"/>
      <c r="T471" s="8"/>
      <c r="U471" s="8"/>
      <c r="V471" s="8"/>
      <c r="W471" s="8"/>
      <c r="X471" s="8"/>
      <c r="Y471" s="8"/>
      <c r="Z471" s="8"/>
    </row>
    <row r="472" spans="1:26" ht="14.25" customHeight="1" x14ac:dyDescent="0.2">
      <c r="A472" s="8"/>
      <c r="B472" s="8"/>
      <c r="C472" s="8"/>
      <c r="D472" s="8"/>
      <c r="E472" s="8"/>
      <c r="F472" s="8"/>
      <c r="G472" s="8"/>
      <c r="H472" s="8"/>
      <c r="I472" s="8"/>
      <c r="J472" s="8"/>
      <c r="K472" s="8"/>
      <c r="L472" s="8"/>
      <c r="M472" s="8"/>
      <c r="N472" s="2"/>
      <c r="O472" s="8"/>
      <c r="P472" s="13"/>
      <c r="Q472" s="14"/>
      <c r="R472" s="8"/>
      <c r="S472" s="8"/>
      <c r="T472" s="8"/>
      <c r="U472" s="8"/>
      <c r="V472" s="8"/>
      <c r="W472" s="8"/>
      <c r="X472" s="8"/>
      <c r="Y472" s="8"/>
      <c r="Z472" s="8"/>
    </row>
    <row r="473" spans="1:26" ht="14.25" customHeight="1" x14ac:dyDescent="0.2">
      <c r="A473" s="8"/>
      <c r="B473" s="8"/>
      <c r="C473" s="8"/>
      <c r="D473" s="8"/>
      <c r="E473" s="8"/>
      <c r="F473" s="8"/>
      <c r="G473" s="8"/>
      <c r="H473" s="8"/>
      <c r="I473" s="8"/>
      <c r="J473" s="8"/>
      <c r="K473" s="8"/>
      <c r="L473" s="8"/>
      <c r="M473" s="8"/>
      <c r="N473" s="2"/>
      <c r="O473" s="8"/>
      <c r="P473" s="13"/>
      <c r="Q473" s="14"/>
      <c r="R473" s="8"/>
      <c r="S473" s="8"/>
      <c r="T473" s="8"/>
      <c r="U473" s="8"/>
      <c r="V473" s="8"/>
      <c r="W473" s="8"/>
      <c r="X473" s="8"/>
      <c r="Y473" s="8"/>
      <c r="Z473" s="8"/>
    </row>
    <row r="474" spans="1:26" ht="14.25" customHeight="1" x14ac:dyDescent="0.2">
      <c r="A474" s="8"/>
      <c r="B474" s="8"/>
      <c r="C474" s="8"/>
      <c r="D474" s="8"/>
      <c r="E474" s="8"/>
      <c r="F474" s="8"/>
      <c r="G474" s="8"/>
      <c r="H474" s="8"/>
      <c r="I474" s="8"/>
      <c r="J474" s="8"/>
      <c r="K474" s="8"/>
      <c r="L474" s="8"/>
      <c r="M474" s="8"/>
      <c r="N474" s="2"/>
      <c r="O474" s="8"/>
      <c r="P474" s="13"/>
      <c r="Q474" s="14"/>
      <c r="R474" s="8"/>
      <c r="S474" s="8"/>
      <c r="T474" s="8"/>
      <c r="U474" s="8"/>
      <c r="V474" s="8"/>
      <c r="W474" s="8"/>
      <c r="X474" s="8"/>
      <c r="Y474" s="8"/>
      <c r="Z474" s="8"/>
    </row>
    <row r="475" spans="1:26" ht="14.25" customHeight="1" x14ac:dyDescent="0.2">
      <c r="A475" s="8"/>
      <c r="B475" s="8"/>
      <c r="C475" s="8"/>
      <c r="D475" s="8"/>
      <c r="E475" s="8"/>
      <c r="F475" s="8"/>
      <c r="G475" s="8"/>
      <c r="H475" s="8"/>
      <c r="I475" s="8"/>
      <c r="J475" s="8"/>
      <c r="K475" s="8"/>
      <c r="L475" s="8"/>
      <c r="M475" s="8"/>
      <c r="N475" s="2"/>
      <c r="O475" s="8"/>
      <c r="P475" s="13"/>
      <c r="Q475" s="14"/>
      <c r="R475" s="8"/>
      <c r="S475" s="8"/>
      <c r="T475" s="8"/>
      <c r="U475" s="8"/>
      <c r="V475" s="8"/>
      <c r="W475" s="8"/>
      <c r="X475" s="8"/>
      <c r="Y475" s="8"/>
      <c r="Z475" s="8"/>
    </row>
    <row r="476" spans="1:26" ht="14.25" customHeight="1" x14ac:dyDescent="0.2">
      <c r="A476" s="8"/>
      <c r="B476" s="8"/>
      <c r="C476" s="8"/>
      <c r="D476" s="8"/>
      <c r="E476" s="8"/>
      <c r="F476" s="8"/>
      <c r="G476" s="8"/>
      <c r="H476" s="8"/>
      <c r="I476" s="8"/>
      <c r="J476" s="8"/>
      <c r="K476" s="8"/>
      <c r="L476" s="8"/>
      <c r="M476" s="8"/>
      <c r="N476" s="2"/>
      <c r="O476" s="8"/>
      <c r="P476" s="13"/>
      <c r="Q476" s="14"/>
      <c r="R476" s="8"/>
      <c r="S476" s="8"/>
      <c r="T476" s="8"/>
      <c r="U476" s="8"/>
      <c r="V476" s="8"/>
      <c r="W476" s="8"/>
      <c r="X476" s="8"/>
      <c r="Y476" s="8"/>
      <c r="Z476" s="8"/>
    </row>
    <row r="477" spans="1:26" ht="14.25" customHeight="1" x14ac:dyDescent="0.2">
      <c r="A477" s="8"/>
      <c r="B477" s="8"/>
      <c r="C477" s="8"/>
      <c r="D477" s="8"/>
      <c r="E477" s="8"/>
      <c r="F477" s="8"/>
      <c r="G477" s="8"/>
      <c r="H477" s="8"/>
      <c r="I477" s="8"/>
      <c r="J477" s="8"/>
      <c r="K477" s="8"/>
      <c r="L477" s="8"/>
      <c r="M477" s="8"/>
      <c r="N477" s="2"/>
      <c r="O477" s="8"/>
      <c r="P477" s="13"/>
      <c r="Q477" s="14"/>
      <c r="R477" s="8"/>
      <c r="S477" s="8"/>
      <c r="T477" s="8"/>
      <c r="U477" s="8"/>
      <c r="V477" s="8"/>
      <c r="W477" s="8"/>
      <c r="X477" s="8"/>
      <c r="Y477" s="8"/>
      <c r="Z477" s="8"/>
    </row>
    <row r="478" spans="1:26" ht="14.25" customHeight="1" x14ac:dyDescent="0.2">
      <c r="A478" s="8"/>
      <c r="B478" s="8"/>
      <c r="C478" s="8"/>
      <c r="D478" s="8"/>
      <c r="E478" s="8"/>
      <c r="F478" s="8"/>
      <c r="G478" s="8"/>
      <c r="H478" s="8"/>
      <c r="I478" s="8"/>
      <c r="J478" s="8"/>
      <c r="K478" s="8"/>
      <c r="L478" s="8"/>
      <c r="M478" s="8"/>
      <c r="N478" s="2"/>
      <c r="O478" s="8"/>
      <c r="P478" s="13"/>
      <c r="Q478" s="14"/>
      <c r="R478" s="8"/>
      <c r="S478" s="8"/>
      <c r="T478" s="8"/>
      <c r="U478" s="8"/>
      <c r="V478" s="8"/>
      <c r="W478" s="8"/>
      <c r="X478" s="8"/>
      <c r="Y478" s="8"/>
      <c r="Z478" s="8"/>
    </row>
    <row r="479" spans="1:26" ht="14.25" customHeight="1" x14ac:dyDescent="0.2">
      <c r="A479" s="8"/>
      <c r="B479" s="8"/>
      <c r="C479" s="8"/>
      <c r="D479" s="8"/>
      <c r="E479" s="8"/>
      <c r="F479" s="8"/>
      <c r="G479" s="8"/>
      <c r="H479" s="8"/>
      <c r="I479" s="8"/>
      <c r="J479" s="8"/>
      <c r="K479" s="8"/>
      <c r="L479" s="8"/>
      <c r="M479" s="8"/>
      <c r="N479" s="2"/>
      <c r="O479" s="8"/>
      <c r="P479" s="13"/>
      <c r="Q479" s="14"/>
      <c r="R479" s="8"/>
      <c r="S479" s="8"/>
      <c r="T479" s="8"/>
      <c r="U479" s="8"/>
      <c r="V479" s="8"/>
      <c r="W479" s="8"/>
      <c r="X479" s="8"/>
      <c r="Y479" s="8"/>
      <c r="Z479" s="8"/>
    </row>
    <row r="480" spans="1:26" ht="14.25" customHeight="1" x14ac:dyDescent="0.2">
      <c r="A480" s="8"/>
      <c r="B480" s="8"/>
      <c r="C480" s="8"/>
      <c r="D480" s="8"/>
      <c r="E480" s="8"/>
      <c r="F480" s="8"/>
      <c r="G480" s="8"/>
      <c r="H480" s="8"/>
      <c r="I480" s="8"/>
      <c r="J480" s="8"/>
      <c r="K480" s="8"/>
      <c r="L480" s="8"/>
      <c r="M480" s="8"/>
      <c r="N480" s="2"/>
      <c r="O480" s="8"/>
      <c r="P480" s="13"/>
      <c r="Q480" s="14"/>
      <c r="R480" s="8"/>
      <c r="S480" s="8"/>
      <c r="T480" s="8"/>
      <c r="U480" s="8"/>
      <c r="V480" s="8"/>
      <c r="W480" s="8"/>
      <c r="X480" s="8"/>
      <c r="Y480" s="8"/>
      <c r="Z480" s="8"/>
    </row>
    <row r="481" spans="1:26" ht="14.25" customHeight="1" x14ac:dyDescent="0.2">
      <c r="A481" s="8"/>
      <c r="B481" s="8"/>
      <c r="C481" s="8"/>
      <c r="D481" s="8"/>
      <c r="E481" s="8"/>
      <c r="F481" s="8"/>
      <c r="G481" s="8"/>
      <c r="H481" s="8"/>
      <c r="I481" s="8"/>
      <c r="J481" s="8"/>
      <c r="K481" s="8"/>
      <c r="L481" s="8"/>
      <c r="M481" s="8"/>
      <c r="N481" s="2"/>
      <c r="O481" s="8"/>
      <c r="P481" s="13"/>
      <c r="Q481" s="14"/>
      <c r="R481" s="8"/>
      <c r="S481" s="8"/>
      <c r="T481" s="8"/>
      <c r="U481" s="8"/>
      <c r="V481" s="8"/>
      <c r="W481" s="8"/>
      <c r="X481" s="8"/>
      <c r="Y481" s="8"/>
      <c r="Z481" s="8"/>
    </row>
    <row r="482" spans="1:26" ht="14.25" customHeight="1" x14ac:dyDescent="0.2">
      <c r="A482" s="8"/>
      <c r="B482" s="8"/>
      <c r="C482" s="8"/>
      <c r="D482" s="8"/>
      <c r="E482" s="8"/>
      <c r="F482" s="8"/>
      <c r="G482" s="8"/>
      <c r="H482" s="8"/>
      <c r="I482" s="8"/>
      <c r="J482" s="8"/>
      <c r="K482" s="8"/>
      <c r="L482" s="8"/>
      <c r="M482" s="8"/>
      <c r="N482" s="2"/>
      <c r="O482" s="8"/>
      <c r="P482" s="13"/>
      <c r="Q482" s="14"/>
      <c r="R482" s="8"/>
      <c r="S482" s="8"/>
      <c r="T482" s="8"/>
      <c r="U482" s="8"/>
      <c r="V482" s="8"/>
      <c r="W482" s="8"/>
      <c r="X482" s="8"/>
      <c r="Y482" s="8"/>
      <c r="Z482" s="8"/>
    </row>
    <row r="483" spans="1:26" ht="14.25" customHeight="1" x14ac:dyDescent="0.2">
      <c r="A483" s="8"/>
      <c r="B483" s="8"/>
      <c r="C483" s="8"/>
      <c r="D483" s="8"/>
      <c r="E483" s="8"/>
      <c r="F483" s="8"/>
      <c r="G483" s="8"/>
      <c r="H483" s="8"/>
      <c r="I483" s="8"/>
      <c r="J483" s="8"/>
      <c r="K483" s="8"/>
      <c r="L483" s="8"/>
      <c r="M483" s="8"/>
      <c r="N483" s="2"/>
      <c r="O483" s="8"/>
      <c r="P483" s="13"/>
      <c r="Q483" s="14"/>
      <c r="R483" s="8"/>
      <c r="S483" s="8"/>
      <c r="T483" s="8"/>
      <c r="U483" s="8"/>
      <c r="V483" s="8"/>
      <c r="W483" s="8"/>
      <c r="X483" s="8"/>
      <c r="Y483" s="8"/>
      <c r="Z483" s="8"/>
    </row>
    <row r="484" spans="1:26" ht="14.25" customHeight="1" x14ac:dyDescent="0.2">
      <c r="A484" s="8"/>
      <c r="B484" s="8"/>
      <c r="C484" s="8"/>
      <c r="D484" s="8"/>
      <c r="E484" s="8"/>
      <c r="F484" s="8"/>
      <c r="G484" s="8"/>
      <c r="H484" s="8"/>
      <c r="I484" s="8"/>
      <c r="J484" s="8"/>
      <c r="K484" s="8"/>
      <c r="L484" s="8"/>
      <c r="M484" s="8"/>
      <c r="N484" s="2"/>
      <c r="O484" s="8"/>
      <c r="P484" s="13"/>
      <c r="Q484" s="14"/>
      <c r="R484" s="8"/>
      <c r="S484" s="8"/>
      <c r="T484" s="8"/>
      <c r="U484" s="8"/>
      <c r="V484" s="8"/>
      <c r="W484" s="8"/>
      <c r="X484" s="8"/>
      <c r="Y484" s="8"/>
      <c r="Z484" s="8"/>
    </row>
    <row r="485" spans="1:26" ht="14.25" customHeight="1" x14ac:dyDescent="0.2">
      <c r="A485" s="8"/>
      <c r="B485" s="8"/>
      <c r="C485" s="8"/>
      <c r="D485" s="8"/>
      <c r="E485" s="8"/>
      <c r="F485" s="8"/>
      <c r="G485" s="8"/>
      <c r="H485" s="8"/>
      <c r="I485" s="8"/>
      <c r="J485" s="8"/>
      <c r="K485" s="8"/>
      <c r="L485" s="8"/>
      <c r="M485" s="8"/>
      <c r="N485" s="2"/>
      <c r="O485" s="8"/>
      <c r="P485" s="13"/>
      <c r="Q485" s="14"/>
      <c r="R485" s="8"/>
      <c r="S485" s="8"/>
      <c r="T485" s="8"/>
      <c r="U485" s="8"/>
      <c r="V485" s="8"/>
      <c r="W485" s="8"/>
      <c r="X485" s="8"/>
      <c r="Y485" s="8"/>
      <c r="Z485" s="8"/>
    </row>
    <row r="486" spans="1:26" ht="14.25" customHeight="1" x14ac:dyDescent="0.2">
      <c r="A486" s="8"/>
      <c r="B486" s="8"/>
      <c r="C486" s="8"/>
      <c r="D486" s="8"/>
      <c r="E486" s="8"/>
      <c r="F486" s="8"/>
      <c r="G486" s="8"/>
      <c r="H486" s="8"/>
      <c r="I486" s="8"/>
      <c r="J486" s="8"/>
      <c r="K486" s="8"/>
      <c r="L486" s="8"/>
      <c r="M486" s="8"/>
      <c r="N486" s="2"/>
      <c r="O486" s="8"/>
      <c r="P486" s="13"/>
      <c r="Q486" s="14"/>
      <c r="R486" s="8"/>
      <c r="S486" s="8"/>
      <c r="T486" s="8"/>
      <c r="U486" s="8"/>
      <c r="V486" s="8"/>
      <c r="W486" s="8"/>
      <c r="X486" s="8"/>
      <c r="Y486" s="8"/>
      <c r="Z486" s="8"/>
    </row>
    <row r="487" spans="1:26" ht="14.25" customHeight="1" x14ac:dyDescent="0.2">
      <c r="A487" s="8"/>
      <c r="B487" s="8"/>
      <c r="C487" s="8"/>
      <c r="D487" s="8"/>
      <c r="E487" s="8"/>
      <c r="F487" s="8"/>
      <c r="G487" s="8"/>
      <c r="H487" s="8"/>
      <c r="I487" s="8"/>
      <c r="J487" s="8"/>
      <c r="K487" s="8"/>
      <c r="L487" s="8"/>
      <c r="M487" s="8"/>
      <c r="N487" s="2"/>
      <c r="O487" s="8"/>
      <c r="P487" s="13"/>
      <c r="Q487" s="14"/>
      <c r="R487" s="8"/>
      <c r="S487" s="8"/>
      <c r="T487" s="8"/>
      <c r="U487" s="8"/>
      <c r="V487" s="8"/>
      <c r="W487" s="8"/>
      <c r="X487" s="8"/>
      <c r="Y487" s="8"/>
      <c r="Z487" s="8"/>
    </row>
    <row r="488" spans="1:26" ht="14.25" customHeight="1" x14ac:dyDescent="0.2">
      <c r="A488" s="8"/>
      <c r="B488" s="8"/>
      <c r="C488" s="8"/>
      <c r="D488" s="8"/>
      <c r="E488" s="8"/>
      <c r="F488" s="8"/>
      <c r="G488" s="8"/>
      <c r="H488" s="8"/>
      <c r="I488" s="8"/>
      <c r="J488" s="8"/>
      <c r="K488" s="8"/>
      <c r="L488" s="8"/>
      <c r="M488" s="8"/>
      <c r="N488" s="2"/>
      <c r="O488" s="8"/>
      <c r="P488" s="13"/>
      <c r="Q488" s="14"/>
      <c r="R488" s="8"/>
      <c r="S488" s="8"/>
      <c r="T488" s="8"/>
      <c r="U488" s="8"/>
      <c r="V488" s="8"/>
      <c r="W488" s="8"/>
      <c r="X488" s="8"/>
      <c r="Y488" s="8"/>
      <c r="Z488" s="8"/>
    </row>
    <row r="489" spans="1:26" ht="14.25" customHeight="1" x14ac:dyDescent="0.2">
      <c r="A489" s="8"/>
      <c r="B489" s="8"/>
      <c r="C489" s="8"/>
      <c r="D489" s="8"/>
      <c r="E489" s="8"/>
      <c r="F489" s="8"/>
      <c r="G489" s="8"/>
      <c r="H489" s="8"/>
      <c r="I489" s="8"/>
      <c r="J489" s="8"/>
      <c r="K489" s="8"/>
      <c r="L489" s="8"/>
      <c r="M489" s="8"/>
      <c r="N489" s="2"/>
      <c r="O489" s="8"/>
      <c r="P489" s="13"/>
      <c r="Q489" s="14"/>
      <c r="R489" s="8"/>
      <c r="S489" s="8"/>
      <c r="T489" s="8"/>
      <c r="U489" s="8"/>
      <c r="V489" s="8"/>
      <c r="W489" s="8"/>
      <c r="X489" s="8"/>
      <c r="Y489" s="8"/>
      <c r="Z489" s="8"/>
    </row>
    <row r="490" spans="1:26" ht="14.25" customHeight="1" x14ac:dyDescent="0.2">
      <c r="A490" s="8"/>
      <c r="B490" s="8"/>
      <c r="C490" s="8"/>
      <c r="D490" s="8"/>
      <c r="E490" s="8"/>
      <c r="F490" s="8"/>
      <c r="G490" s="8"/>
      <c r="H490" s="8"/>
      <c r="I490" s="8"/>
      <c r="J490" s="8"/>
      <c r="K490" s="8"/>
      <c r="L490" s="8"/>
      <c r="M490" s="8"/>
      <c r="N490" s="2"/>
      <c r="O490" s="8"/>
      <c r="P490" s="13"/>
      <c r="Q490" s="14"/>
      <c r="R490" s="8"/>
      <c r="S490" s="8"/>
      <c r="T490" s="8"/>
      <c r="U490" s="8"/>
      <c r="V490" s="8"/>
      <c r="W490" s="8"/>
      <c r="X490" s="8"/>
      <c r="Y490" s="8"/>
      <c r="Z490" s="8"/>
    </row>
    <row r="491" spans="1:26" ht="14.25" customHeight="1" x14ac:dyDescent="0.2">
      <c r="A491" s="8"/>
      <c r="B491" s="8"/>
      <c r="C491" s="8"/>
      <c r="D491" s="8"/>
      <c r="E491" s="8"/>
      <c r="F491" s="8"/>
      <c r="G491" s="8"/>
      <c r="H491" s="8"/>
      <c r="I491" s="8"/>
      <c r="J491" s="8"/>
      <c r="K491" s="8"/>
      <c r="L491" s="8"/>
      <c r="M491" s="8"/>
      <c r="N491" s="2"/>
      <c r="O491" s="8"/>
      <c r="P491" s="13"/>
      <c r="Q491" s="14"/>
      <c r="R491" s="8"/>
      <c r="S491" s="8"/>
      <c r="T491" s="8"/>
      <c r="U491" s="8"/>
      <c r="V491" s="8"/>
      <c r="W491" s="8"/>
      <c r="X491" s="8"/>
      <c r="Y491" s="8"/>
      <c r="Z491" s="8"/>
    </row>
    <row r="492" spans="1:26" ht="14.25" customHeight="1" x14ac:dyDescent="0.2">
      <c r="A492" s="8"/>
      <c r="B492" s="8"/>
      <c r="C492" s="8"/>
      <c r="D492" s="8"/>
      <c r="E492" s="8"/>
      <c r="F492" s="8"/>
      <c r="G492" s="8"/>
      <c r="H492" s="8"/>
      <c r="I492" s="8"/>
      <c r="J492" s="8"/>
      <c r="K492" s="8"/>
      <c r="L492" s="8"/>
      <c r="M492" s="8"/>
      <c r="N492" s="2"/>
      <c r="O492" s="8"/>
      <c r="P492" s="13"/>
      <c r="Q492" s="14"/>
      <c r="R492" s="8"/>
      <c r="S492" s="8"/>
      <c r="T492" s="8"/>
      <c r="U492" s="8"/>
      <c r="V492" s="8"/>
      <c r="W492" s="8"/>
      <c r="X492" s="8"/>
      <c r="Y492" s="8"/>
      <c r="Z492" s="8"/>
    </row>
    <row r="493" spans="1:26" ht="14.25" customHeight="1" x14ac:dyDescent="0.2">
      <c r="A493" s="8"/>
      <c r="B493" s="8"/>
      <c r="C493" s="8"/>
      <c r="D493" s="8"/>
      <c r="E493" s="8"/>
      <c r="F493" s="8"/>
      <c r="G493" s="8"/>
      <c r="H493" s="8"/>
      <c r="I493" s="8"/>
      <c r="J493" s="8"/>
      <c r="K493" s="8"/>
      <c r="L493" s="8"/>
      <c r="M493" s="8"/>
      <c r="N493" s="2"/>
      <c r="O493" s="8"/>
      <c r="P493" s="13"/>
      <c r="Q493" s="14"/>
      <c r="R493" s="8"/>
      <c r="S493" s="8"/>
      <c r="T493" s="8"/>
      <c r="U493" s="8"/>
      <c r="V493" s="8"/>
      <c r="W493" s="8"/>
      <c r="X493" s="8"/>
      <c r="Y493" s="8"/>
      <c r="Z493" s="8"/>
    </row>
    <row r="494" spans="1:26" ht="14.25" customHeight="1" x14ac:dyDescent="0.2">
      <c r="A494" s="8"/>
      <c r="B494" s="8"/>
      <c r="C494" s="8"/>
      <c r="D494" s="8"/>
      <c r="E494" s="8"/>
      <c r="F494" s="8"/>
      <c r="G494" s="8"/>
      <c r="H494" s="8"/>
      <c r="I494" s="8"/>
      <c r="J494" s="8"/>
      <c r="K494" s="8"/>
      <c r="L494" s="8"/>
      <c r="M494" s="8"/>
      <c r="N494" s="2"/>
      <c r="O494" s="8"/>
      <c r="P494" s="13"/>
      <c r="Q494" s="14"/>
      <c r="R494" s="8"/>
      <c r="S494" s="8"/>
      <c r="T494" s="8"/>
      <c r="U494" s="8"/>
      <c r="V494" s="8"/>
      <c r="W494" s="8"/>
      <c r="X494" s="8"/>
      <c r="Y494" s="8"/>
      <c r="Z494" s="8"/>
    </row>
    <row r="495" spans="1:26" ht="14.25" customHeight="1" x14ac:dyDescent="0.2">
      <c r="A495" s="8"/>
      <c r="B495" s="8"/>
      <c r="C495" s="8"/>
      <c r="D495" s="8"/>
      <c r="E495" s="8"/>
      <c r="F495" s="8"/>
      <c r="G495" s="8"/>
      <c r="H495" s="8"/>
      <c r="I495" s="8"/>
      <c r="J495" s="8"/>
      <c r="K495" s="8"/>
      <c r="L495" s="8"/>
      <c r="M495" s="8"/>
      <c r="N495" s="2"/>
      <c r="O495" s="8"/>
      <c r="P495" s="13"/>
      <c r="Q495" s="14"/>
      <c r="R495" s="8"/>
      <c r="S495" s="8"/>
      <c r="T495" s="8"/>
      <c r="U495" s="8"/>
      <c r="V495" s="8"/>
      <c r="W495" s="8"/>
      <c r="X495" s="8"/>
      <c r="Y495" s="8"/>
      <c r="Z495" s="8"/>
    </row>
    <row r="496" spans="1:26" ht="14.25" customHeight="1" x14ac:dyDescent="0.2">
      <c r="A496" s="8"/>
      <c r="B496" s="8"/>
      <c r="C496" s="8"/>
      <c r="D496" s="8"/>
      <c r="E496" s="8"/>
      <c r="F496" s="8"/>
      <c r="G496" s="8"/>
      <c r="H496" s="8"/>
      <c r="I496" s="8"/>
      <c r="J496" s="8"/>
      <c r="K496" s="8"/>
      <c r="L496" s="8"/>
      <c r="M496" s="8"/>
      <c r="N496" s="2"/>
      <c r="O496" s="8"/>
      <c r="P496" s="13"/>
      <c r="Q496" s="14"/>
      <c r="R496" s="8"/>
      <c r="S496" s="8"/>
      <c r="T496" s="8"/>
      <c r="U496" s="8"/>
      <c r="V496" s="8"/>
      <c r="W496" s="8"/>
      <c r="X496" s="8"/>
      <c r="Y496" s="8"/>
      <c r="Z496" s="8"/>
    </row>
    <row r="497" spans="1:26" ht="14.25" customHeight="1" x14ac:dyDescent="0.2">
      <c r="A497" s="8"/>
      <c r="B497" s="8"/>
      <c r="C497" s="8"/>
      <c r="D497" s="8"/>
      <c r="E497" s="8"/>
      <c r="F497" s="8"/>
      <c r="G497" s="8"/>
      <c r="H497" s="8"/>
      <c r="I497" s="8"/>
      <c r="J497" s="8"/>
      <c r="K497" s="8"/>
      <c r="L497" s="8"/>
      <c r="M497" s="8"/>
      <c r="N497" s="2"/>
      <c r="O497" s="8"/>
      <c r="P497" s="13"/>
      <c r="Q497" s="14"/>
      <c r="R497" s="8"/>
      <c r="S497" s="8"/>
      <c r="T497" s="8"/>
      <c r="U497" s="8"/>
      <c r="V497" s="8"/>
      <c r="W497" s="8"/>
      <c r="X497" s="8"/>
      <c r="Y497" s="8"/>
      <c r="Z497" s="8"/>
    </row>
    <row r="498" spans="1:26" ht="14.25" customHeight="1" x14ac:dyDescent="0.2">
      <c r="A498" s="8"/>
      <c r="B498" s="8"/>
      <c r="C498" s="8"/>
      <c r="D498" s="8"/>
      <c r="E498" s="8"/>
      <c r="F498" s="8"/>
      <c r="G498" s="8"/>
      <c r="H498" s="8"/>
      <c r="I498" s="8"/>
      <c r="J498" s="8"/>
      <c r="K498" s="8"/>
      <c r="L498" s="8"/>
      <c r="M498" s="8"/>
      <c r="N498" s="2"/>
      <c r="O498" s="8"/>
      <c r="P498" s="13"/>
      <c r="Q498" s="14"/>
      <c r="R498" s="8"/>
      <c r="S498" s="8"/>
      <c r="T498" s="8"/>
      <c r="U498" s="8"/>
      <c r="V498" s="8"/>
      <c r="W498" s="8"/>
      <c r="X498" s="8"/>
      <c r="Y498" s="8"/>
      <c r="Z498" s="8"/>
    </row>
    <row r="499" spans="1:26" ht="14.25" customHeight="1" x14ac:dyDescent="0.2">
      <c r="A499" s="8"/>
      <c r="B499" s="8"/>
      <c r="C499" s="8"/>
      <c r="D499" s="8"/>
      <c r="E499" s="8"/>
      <c r="F499" s="8"/>
      <c r="G499" s="8"/>
      <c r="H499" s="8"/>
      <c r="I499" s="8"/>
      <c r="J499" s="8"/>
      <c r="K499" s="8"/>
      <c r="L499" s="8"/>
      <c r="M499" s="8"/>
      <c r="N499" s="2"/>
      <c r="O499" s="8"/>
      <c r="P499" s="13"/>
      <c r="Q499" s="14"/>
      <c r="R499" s="8"/>
      <c r="S499" s="8"/>
      <c r="T499" s="8"/>
      <c r="U499" s="8"/>
      <c r="V499" s="8"/>
      <c r="W499" s="8"/>
      <c r="X499" s="8"/>
      <c r="Y499" s="8"/>
      <c r="Z499" s="8"/>
    </row>
    <row r="500" spans="1:26" ht="14.25" customHeight="1" x14ac:dyDescent="0.2">
      <c r="A500" s="8"/>
      <c r="B500" s="8"/>
      <c r="C500" s="8"/>
      <c r="D500" s="8"/>
      <c r="E500" s="8"/>
      <c r="F500" s="8"/>
      <c r="G500" s="8"/>
      <c r="H500" s="8"/>
      <c r="I500" s="8"/>
      <c r="J500" s="8"/>
      <c r="K500" s="8"/>
      <c r="L500" s="8"/>
      <c r="M500" s="8"/>
      <c r="N500" s="2"/>
      <c r="O500" s="8"/>
      <c r="P500" s="13"/>
      <c r="Q500" s="14"/>
      <c r="R500" s="8"/>
      <c r="S500" s="8"/>
      <c r="T500" s="8"/>
      <c r="U500" s="8"/>
      <c r="V500" s="8"/>
      <c r="W500" s="8"/>
      <c r="X500" s="8"/>
      <c r="Y500" s="8"/>
      <c r="Z500" s="8"/>
    </row>
    <row r="501" spans="1:26" ht="14.25" customHeight="1" x14ac:dyDescent="0.2">
      <c r="A501" s="8"/>
      <c r="B501" s="8"/>
      <c r="C501" s="8"/>
      <c r="D501" s="8"/>
      <c r="E501" s="8"/>
      <c r="F501" s="8"/>
      <c r="G501" s="8"/>
      <c r="H501" s="8"/>
      <c r="I501" s="8"/>
      <c r="J501" s="8"/>
      <c r="K501" s="8"/>
      <c r="L501" s="8"/>
      <c r="M501" s="8"/>
      <c r="N501" s="2"/>
      <c r="O501" s="8"/>
      <c r="P501" s="13"/>
      <c r="Q501" s="14"/>
      <c r="R501" s="8"/>
      <c r="S501" s="8"/>
      <c r="T501" s="8"/>
      <c r="U501" s="8"/>
      <c r="V501" s="8"/>
      <c r="W501" s="8"/>
      <c r="X501" s="8"/>
      <c r="Y501" s="8"/>
      <c r="Z501" s="8"/>
    </row>
    <row r="502" spans="1:26" ht="14.25" customHeight="1" x14ac:dyDescent="0.2">
      <c r="A502" s="8"/>
      <c r="B502" s="8"/>
      <c r="C502" s="8"/>
      <c r="D502" s="8"/>
      <c r="E502" s="8"/>
      <c r="F502" s="8"/>
      <c r="G502" s="8"/>
      <c r="H502" s="8"/>
      <c r="I502" s="8"/>
      <c r="J502" s="8"/>
      <c r="K502" s="8"/>
      <c r="L502" s="8"/>
      <c r="M502" s="8"/>
      <c r="N502" s="2"/>
      <c r="O502" s="8"/>
      <c r="P502" s="13"/>
      <c r="Q502" s="14"/>
      <c r="R502" s="8"/>
      <c r="S502" s="8"/>
      <c r="T502" s="8"/>
      <c r="U502" s="8"/>
      <c r="V502" s="8"/>
      <c r="W502" s="8"/>
      <c r="X502" s="8"/>
      <c r="Y502" s="8"/>
      <c r="Z502" s="8"/>
    </row>
    <row r="503" spans="1:26" ht="14.25" customHeight="1" x14ac:dyDescent="0.2">
      <c r="A503" s="8"/>
      <c r="B503" s="8"/>
      <c r="C503" s="8"/>
      <c r="D503" s="8"/>
      <c r="E503" s="8"/>
      <c r="F503" s="8"/>
      <c r="G503" s="8"/>
      <c r="H503" s="8"/>
      <c r="I503" s="8"/>
      <c r="J503" s="8"/>
      <c r="K503" s="8"/>
      <c r="L503" s="8"/>
      <c r="M503" s="8"/>
      <c r="N503" s="2"/>
      <c r="O503" s="8"/>
      <c r="P503" s="13"/>
      <c r="Q503" s="14"/>
      <c r="R503" s="8"/>
      <c r="S503" s="8"/>
      <c r="T503" s="8"/>
      <c r="U503" s="8"/>
      <c r="V503" s="8"/>
      <c r="W503" s="8"/>
      <c r="X503" s="8"/>
      <c r="Y503" s="8"/>
      <c r="Z503" s="8"/>
    </row>
    <row r="504" spans="1:26" ht="14.25" customHeight="1" x14ac:dyDescent="0.2">
      <c r="A504" s="8"/>
      <c r="B504" s="8"/>
      <c r="C504" s="8"/>
      <c r="D504" s="8"/>
      <c r="E504" s="8"/>
      <c r="F504" s="8"/>
      <c r="G504" s="8"/>
      <c r="H504" s="8"/>
      <c r="I504" s="8"/>
      <c r="J504" s="8"/>
      <c r="K504" s="8"/>
      <c r="L504" s="8"/>
      <c r="M504" s="8"/>
      <c r="N504" s="2"/>
      <c r="O504" s="8"/>
      <c r="P504" s="13"/>
      <c r="Q504" s="14"/>
      <c r="R504" s="8"/>
      <c r="S504" s="8"/>
      <c r="T504" s="8"/>
      <c r="U504" s="8"/>
      <c r="V504" s="8"/>
      <c r="W504" s="8"/>
      <c r="X504" s="8"/>
      <c r="Y504" s="8"/>
      <c r="Z504" s="8"/>
    </row>
    <row r="505" spans="1:26" ht="14.25" customHeight="1" x14ac:dyDescent="0.2">
      <c r="A505" s="8"/>
      <c r="B505" s="8"/>
      <c r="C505" s="8"/>
      <c r="D505" s="8"/>
      <c r="E505" s="8"/>
      <c r="F505" s="8"/>
      <c r="G505" s="8"/>
      <c r="H505" s="8"/>
      <c r="I505" s="8"/>
      <c r="J505" s="8"/>
      <c r="K505" s="8"/>
      <c r="L505" s="8"/>
      <c r="M505" s="8"/>
      <c r="N505" s="2"/>
      <c r="O505" s="8"/>
      <c r="P505" s="13"/>
      <c r="Q505" s="14"/>
      <c r="R505" s="8"/>
      <c r="S505" s="8"/>
      <c r="T505" s="8"/>
      <c r="U505" s="8"/>
      <c r="V505" s="8"/>
      <c r="W505" s="8"/>
      <c r="X505" s="8"/>
      <c r="Y505" s="8"/>
      <c r="Z505" s="8"/>
    </row>
    <row r="506" spans="1:26" ht="14.25" customHeight="1" x14ac:dyDescent="0.2">
      <c r="A506" s="8"/>
      <c r="B506" s="8"/>
      <c r="C506" s="8"/>
      <c r="D506" s="8"/>
      <c r="E506" s="8"/>
      <c r="F506" s="8"/>
      <c r="G506" s="8"/>
      <c r="H506" s="8"/>
      <c r="I506" s="8"/>
      <c r="J506" s="8"/>
      <c r="K506" s="8"/>
      <c r="L506" s="8"/>
      <c r="M506" s="8"/>
      <c r="N506" s="2"/>
      <c r="O506" s="8"/>
      <c r="P506" s="13"/>
      <c r="Q506" s="14"/>
      <c r="R506" s="8"/>
      <c r="S506" s="8"/>
      <c r="T506" s="8"/>
      <c r="U506" s="8"/>
      <c r="V506" s="8"/>
      <c r="W506" s="8"/>
      <c r="X506" s="8"/>
      <c r="Y506" s="8"/>
      <c r="Z506" s="8"/>
    </row>
    <row r="507" spans="1:26" ht="14.25" customHeight="1" x14ac:dyDescent="0.2">
      <c r="A507" s="8"/>
      <c r="B507" s="8"/>
      <c r="C507" s="8"/>
      <c r="D507" s="8"/>
      <c r="E507" s="8"/>
      <c r="F507" s="8"/>
      <c r="G507" s="8"/>
      <c r="H507" s="8"/>
      <c r="I507" s="8"/>
      <c r="J507" s="8"/>
      <c r="K507" s="8"/>
      <c r="L507" s="8"/>
      <c r="M507" s="8"/>
      <c r="N507" s="2"/>
      <c r="O507" s="8"/>
      <c r="P507" s="13"/>
      <c r="Q507" s="14"/>
      <c r="R507" s="8"/>
      <c r="S507" s="8"/>
      <c r="T507" s="8"/>
      <c r="U507" s="8"/>
      <c r="V507" s="8"/>
      <c r="W507" s="8"/>
      <c r="X507" s="8"/>
      <c r="Y507" s="8"/>
      <c r="Z507" s="8"/>
    </row>
    <row r="508" spans="1:26" ht="14.25" customHeight="1" x14ac:dyDescent="0.2">
      <c r="A508" s="8"/>
      <c r="B508" s="8"/>
      <c r="C508" s="8"/>
      <c r="D508" s="8"/>
      <c r="E508" s="8"/>
      <c r="F508" s="8"/>
      <c r="G508" s="8"/>
      <c r="H508" s="8"/>
      <c r="I508" s="8"/>
      <c r="J508" s="8"/>
      <c r="K508" s="8"/>
      <c r="L508" s="8"/>
      <c r="M508" s="8"/>
      <c r="N508" s="2"/>
      <c r="O508" s="8"/>
      <c r="P508" s="13"/>
      <c r="Q508" s="14"/>
      <c r="R508" s="8"/>
      <c r="S508" s="8"/>
      <c r="T508" s="8"/>
      <c r="U508" s="8"/>
      <c r="V508" s="8"/>
      <c r="W508" s="8"/>
      <c r="X508" s="8"/>
      <c r="Y508" s="8"/>
      <c r="Z508" s="8"/>
    </row>
    <row r="509" spans="1:26" ht="14.25" customHeight="1" x14ac:dyDescent="0.2">
      <c r="A509" s="8"/>
      <c r="B509" s="8"/>
      <c r="C509" s="8"/>
      <c r="D509" s="8"/>
      <c r="E509" s="8"/>
      <c r="F509" s="8"/>
      <c r="G509" s="8"/>
      <c r="H509" s="8"/>
      <c r="I509" s="8"/>
      <c r="J509" s="8"/>
      <c r="K509" s="8"/>
      <c r="L509" s="8"/>
      <c r="M509" s="8"/>
      <c r="N509" s="2"/>
      <c r="O509" s="8"/>
      <c r="P509" s="13"/>
      <c r="Q509" s="14"/>
      <c r="R509" s="8"/>
      <c r="S509" s="8"/>
      <c r="T509" s="8"/>
      <c r="U509" s="8"/>
      <c r="V509" s="8"/>
      <c r="W509" s="8"/>
      <c r="X509" s="8"/>
      <c r="Y509" s="8"/>
      <c r="Z509" s="8"/>
    </row>
    <row r="510" spans="1:26" ht="14.25" customHeight="1" x14ac:dyDescent="0.2">
      <c r="A510" s="8"/>
      <c r="B510" s="8"/>
      <c r="C510" s="8"/>
      <c r="D510" s="8"/>
      <c r="E510" s="8"/>
      <c r="F510" s="8"/>
      <c r="G510" s="8"/>
      <c r="H510" s="8"/>
      <c r="I510" s="8"/>
      <c r="J510" s="8"/>
      <c r="K510" s="8"/>
      <c r="L510" s="8"/>
      <c r="M510" s="8"/>
      <c r="N510" s="2"/>
      <c r="O510" s="8"/>
      <c r="P510" s="13"/>
      <c r="Q510" s="14"/>
      <c r="R510" s="8"/>
      <c r="S510" s="8"/>
      <c r="T510" s="8"/>
      <c r="U510" s="8"/>
      <c r="V510" s="8"/>
      <c r="W510" s="8"/>
      <c r="X510" s="8"/>
      <c r="Y510" s="8"/>
      <c r="Z510" s="8"/>
    </row>
    <row r="511" spans="1:26" ht="14.25" customHeight="1" x14ac:dyDescent="0.2">
      <c r="A511" s="8"/>
      <c r="B511" s="8"/>
      <c r="C511" s="8"/>
      <c r="D511" s="8"/>
      <c r="E511" s="8"/>
      <c r="F511" s="8"/>
      <c r="G511" s="8"/>
      <c r="H511" s="8"/>
      <c r="I511" s="8"/>
      <c r="J511" s="8"/>
      <c r="K511" s="8"/>
      <c r="L511" s="8"/>
      <c r="M511" s="8"/>
      <c r="N511" s="2"/>
      <c r="O511" s="8"/>
      <c r="P511" s="13"/>
      <c r="Q511" s="14"/>
      <c r="R511" s="8"/>
      <c r="S511" s="8"/>
      <c r="T511" s="8"/>
      <c r="U511" s="8"/>
      <c r="V511" s="8"/>
      <c r="W511" s="8"/>
      <c r="X511" s="8"/>
      <c r="Y511" s="8"/>
      <c r="Z511" s="8"/>
    </row>
    <row r="512" spans="1:26" ht="14.25" customHeight="1" x14ac:dyDescent="0.2">
      <c r="A512" s="8"/>
      <c r="B512" s="8"/>
      <c r="C512" s="8"/>
      <c r="D512" s="8"/>
      <c r="E512" s="8"/>
      <c r="F512" s="8"/>
      <c r="G512" s="8"/>
      <c r="H512" s="8"/>
      <c r="I512" s="8"/>
      <c r="J512" s="8"/>
      <c r="K512" s="8"/>
      <c r="L512" s="8"/>
      <c r="M512" s="8"/>
      <c r="N512" s="2"/>
      <c r="O512" s="8"/>
      <c r="P512" s="13"/>
      <c r="Q512" s="14"/>
      <c r="R512" s="8"/>
      <c r="S512" s="8"/>
      <c r="T512" s="8"/>
      <c r="U512" s="8"/>
      <c r="V512" s="8"/>
      <c r="W512" s="8"/>
      <c r="X512" s="8"/>
      <c r="Y512" s="8"/>
      <c r="Z512" s="8"/>
    </row>
    <row r="513" spans="1:26" ht="14.25" customHeight="1" x14ac:dyDescent="0.2">
      <c r="A513" s="8"/>
      <c r="B513" s="8"/>
      <c r="C513" s="8"/>
      <c r="D513" s="8"/>
      <c r="E513" s="8"/>
      <c r="F513" s="8"/>
      <c r="G513" s="8"/>
      <c r="H513" s="8"/>
      <c r="I513" s="8"/>
      <c r="J513" s="8"/>
      <c r="K513" s="8"/>
      <c r="L513" s="8"/>
      <c r="M513" s="8"/>
      <c r="N513" s="2"/>
      <c r="O513" s="8"/>
      <c r="P513" s="13"/>
      <c r="Q513" s="14"/>
      <c r="R513" s="8"/>
      <c r="S513" s="8"/>
      <c r="T513" s="8"/>
      <c r="U513" s="8"/>
      <c r="V513" s="8"/>
      <c r="W513" s="8"/>
      <c r="X513" s="8"/>
      <c r="Y513" s="8"/>
      <c r="Z513" s="8"/>
    </row>
    <row r="514" spans="1:26" ht="14.25" customHeight="1" x14ac:dyDescent="0.2">
      <c r="A514" s="8"/>
      <c r="B514" s="8"/>
      <c r="C514" s="8"/>
      <c r="D514" s="8"/>
      <c r="E514" s="8"/>
      <c r="F514" s="8"/>
      <c r="G514" s="8"/>
      <c r="H514" s="8"/>
      <c r="I514" s="8"/>
      <c r="J514" s="8"/>
      <c r="K514" s="8"/>
      <c r="L514" s="8"/>
      <c r="M514" s="8"/>
      <c r="N514" s="2"/>
      <c r="O514" s="8"/>
      <c r="P514" s="13"/>
      <c r="Q514" s="14"/>
      <c r="R514" s="8"/>
      <c r="S514" s="8"/>
      <c r="T514" s="8"/>
      <c r="U514" s="8"/>
      <c r="V514" s="8"/>
      <c r="W514" s="8"/>
      <c r="X514" s="8"/>
      <c r="Y514" s="8"/>
      <c r="Z514" s="8"/>
    </row>
    <row r="515" spans="1:26" ht="14.25" customHeight="1" x14ac:dyDescent="0.2">
      <c r="A515" s="8"/>
      <c r="B515" s="8"/>
      <c r="C515" s="8"/>
      <c r="D515" s="8"/>
      <c r="E515" s="8"/>
      <c r="F515" s="8"/>
      <c r="G515" s="8"/>
      <c r="H515" s="8"/>
      <c r="I515" s="8"/>
      <c r="J515" s="8"/>
      <c r="K515" s="8"/>
      <c r="L515" s="8"/>
      <c r="M515" s="8"/>
      <c r="N515" s="2"/>
      <c r="O515" s="8"/>
      <c r="P515" s="13"/>
      <c r="Q515" s="14"/>
      <c r="R515" s="8"/>
      <c r="S515" s="8"/>
      <c r="T515" s="8"/>
      <c r="U515" s="8"/>
      <c r="V515" s="8"/>
      <c r="W515" s="8"/>
      <c r="X515" s="8"/>
      <c r="Y515" s="8"/>
      <c r="Z515" s="8"/>
    </row>
    <row r="516" spans="1:26" ht="14.25" customHeight="1" x14ac:dyDescent="0.2">
      <c r="A516" s="8"/>
      <c r="B516" s="8"/>
      <c r="C516" s="8"/>
      <c r="D516" s="8"/>
      <c r="E516" s="8"/>
      <c r="F516" s="8"/>
      <c r="G516" s="8"/>
      <c r="H516" s="8"/>
      <c r="I516" s="8"/>
      <c r="J516" s="8"/>
      <c r="K516" s="8"/>
      <c r="L516" s="8"/>
      <c r="M516" s="8"/>
      <c r="N516" s="2"/>
      <c r="O516" s="8"/>
      <c r="P516" s="13"/>
      <c r="Q516" s="14"/>
      <c r="R516" s="8"/>
      <c r="S516" s="8"/>
      <c r="T516" s="8"/>
      <c r="U516" s="8"/>
      <c r="V516" s="8"/>
      <c r="W516" s="8"/>
      <c r="X516" s="8"/>
      <c r="Y516" s="8"/>
      <c r="Z516" s="8"/>
    </row>
    <row r="517" spans="1:26" ht="14.25" customHeight="1" x14ac:dyDescent="0.2">
      <c r="A517" s="8"/>
      <c r="B517" s="8"/>
      <c r="C517" s="8"/>
      <c r="D517" s="8"/>
      <c r="E517" s="8"/>
      <c r="F517" s="8"/>
      <c r="G517" s="8"/>
      <c r="H517" s="8"/>
      <c r="I517" s="8"/>
      <c r="J517" s="8"/>
      <c r="K517" s="8"/>
      <c r="L517" s="8"/>
      <c r="M517" s="8"/>
      <c r="N517" s="2"/>
      <c r="O517" s="8"/>
      <c r="P517" s="13"/>
      <c r="Q517" s="14"/>
      <c r="R517" s="8"/>
      <c r="S517" s="8"/>
      <c r="T517" s="8"/>
      <c r="U517" s="8"/>
      <c r="V517" s="8"/>
      <c r="W517" s="8"/>
      <c r="X517" s="8"/>
      <c r="Y517" s="8"/>
      <c r="Z517" s="8"/>
    </row>
    <row r="518" spans="1:26" ht="14.25" customHeight="1" x14ac:dyDescent="0.2">
      <c r="A518" s="8"/>
      <c r="B518" s="8"/>
      <c r="C518" s="8"/>
      <c r="D518" s="8"/>
      <c r="E518" s="8"/>
      <c r="F518" s="8"/>
      <c r="G518" s="8"/>
      <c r="H518" s="8"/>
      <c r="I518" s="8"/>
      <c r="J518" s="8"/>
      <c r="K518" s="8"/>
      <c r="L518" s="8"/>
      <c r="M518" s="8"/>
      <c r="N518" s="2"/>
      <c r="O518" s="8"/>
      <c r="P518" s="13"/>
      <c r="Q518" s="14"/>
      <c r="R518" s="8"/>
      <c r="S518" s="8"/>
      <c r="T518" s="8"/>
      <c r="U518" s="8"/>
      <c r="V518" s="8"/>
      <c r="W518" s="8"/>
      <c r="X518" s="8"/>
      <c r="Y518" s="8"/>
      <c r="Z518" s="8"/>
    </row>
    <row r="519" spans="1:26" ht="14.25" customHeight="1" x14ac:dyDescent="0.2">
      <c r="A519" s="8"/>
      <c r="B519" s="8"/>
      <c r="C519" s="8"/>
      <c r="D519" s="8"/>
      <c r="E519" s="8"/>
      <c r="F519" s="8"/>
      <c r="G519" s="8"/>
      <c r="H519" s="8"/>
      <c r="I519" s="8"/>
      <c r="J519" s="8"/>
      <c r="K519" s="8"/>
      <c r="L519" s="8"/>
      <c r="M519" s="8"/>
      <c r="N519" s="2"/>
      <c r="O519" s="8"/>
      <c r="P519" s="13"/>
      <c r="Q519" s="14"/>
      <c r="R519" s="8"/>
      <c r="S519" s="8"/>
      <c r="T519" s="8"/>
      <c r="U519" s="8"/>
      <c r="V519" s="8"/>
      <c r="W519" s="8"/>
      <c r="X519" s="8"/>
      <c r="Y519" s="8"/>
      <c r="Z519" s="8"/>
    </row>
    <row r="520" spans="1:26" ht="14.25" customHeight="1" x14ac:dyDescent="0.2">
      <c r="A520" s="8"/>
      <c r="B520" s="8"/>
      <c r="C520" s="8"/>
      <c r="D520" s="8"/>
      <c r="E520" s="8"/>
      <c r="F520" s="8"/>
      <c r="G520" s="8"/>
      <c r="H520" s="8"/>
      <c r="I520" s="8"/>
      <c r="J520" s="8"/>
      <c r="K520" s="8"/>
      <c r="L520" s="8"/>
      <c r="M520" s="8"/>
      <c r="N520" s="2"/>
      <c r="O520" s="8"/>
      <c r="P520" s="13"/>
      <c r="Q520" s="14"/>
      <c r="R520" s="8"/>
      <c r="S520" s="8"/>
      <c r="T520" s="8"/>
      <c r="U520" s="8"/>
      <c r="V520" s="8"/>
      <c r="W520" s="8"/>
      <c r="X520" s="8"/>
      <c r="Y520" s="8"/>
      <c r="Z520" s="8"/>
    </row>
    <row r="521" spans="1:26" ht="14.25" customHeight="1" x14ac:dyDescent="0.2">
      <c r="A521" s="8"/>
      <c r="B521" s="8"/>
      <c r="C521" s="8"/>
      <c r="D521" s="8"/>
      <c r="E521" s="8"/>
      <c r="F521" s="8"/>
      <c r="G521" s="8"/>
      <c r="H521" s="8"/>
      <c r="I521" s="8"/>
      <c r="J521" s="8"/>
      <c r="K521" s="8"/>
      <c r="L521" s="8"/>
      <c r="M521" s="8"/>
      <c r="N521" s="2"/>
      <c r="O521" s="8"/>
      <c r="P521" s="13"/>
      <c r="Q521" s="14"/>
      <c r="R521" s="8"/>
      <c r="S521" s="8"/>
      <c r="T521" s="8"/>
      <c r="U521" s="8"/>
      <c r="V521" s="8"/>
      <c r="W521" s="8"/>
      <c r="X521" s="8"/>
      <c r="Y521" s="8"/>
      <c r="Z521" s="8"/>
    </row>
    <row r="522" spans="1:26" ht="14.25" customHeight="1" x14ac:dyDescent="0.2">
      <c r="A522" s="8"/>
      <c r="B522" s="8"/>
      <c r="C522" s="8"/>
      <c r="D522" s="8"/>
      <c r="E522" s="8"/>
      <c r="F522" s="8"/>
      <c r="G522" s="8"/>
      <c r="H522" s="8"/>
      <c r="I522" s="8"/>
      <c r="J522" s="8"/>
      <c r="K522" s="8"/>
      <c r="L522" s="8"/>
      <c r="M522" s="8"/>
      <c r="N522" s="2"/>
      <c r="O522" s="8"/>
      <c r="P522" s="13"/>
      <c r="Q522" s="14"/>
      <c r="R522" s="8"/>
      <c r="S522" s="8"/>
      <c r="T522" s="8"/>
      <c r="U522" s="8"/>
      <c r="V522" s="8"/>
      <c r="W522" s="8"/>
      <c r="X522" s="8"/>
      <c r="Y522" s="8"/>
      <c r="Z522" s="8"/>
    </row>
    <row r="523" spans="1:26" ht="14.25" customHeight="1" x14ac:dyDescent="0.2">
      <c r="A523" s="8"/>
      <c r="B523" s="8"/>
      <c r="C523" s="8"/>
      <c r="D523" s="8"/>
      <c r="E523" s="8"/>
      <c r="F523" s="8"/>
      <c r="G523" s="8"/>
      <c r="H523" s="8"/>
      <c r="I523" s="8"/>
      <c r="J523" s="8"/>
      <c r="K523" s="8"/>
      <c r="L523" s="8"/>
      <c r="M523" s="8"/>
      <c r="N523" s="2"/>
      <c r="O523" s="8"/>
      <c r="P523" s="13"/>
      <c r="Q523" s="14"/>
      <c r="R523" s="8"/>
      <c r="S523" s="8"/>
      <c r="T523" s="8"/>
      <c r="U523" s="8"/>
      <c r="V523" s="8"/>
      <c r="W523" s="8"/>
      <c r="X523" s="8"/>
      <c r="Y523" s="8"/>
      <c r="Z523" s="8"/>
    </row>
    <row r="524" spans="1:26" ht="14.25" customHeight="1" x14ac:dyDescent="0.2">
      <c r="A524" s="8"/>
      <c r="B524" s="8"/>
      <c r="C524" s="8"/>
      <c r="D524" s="8"/>
      <c r="E524" s="8"/>
      <c r="F524" s="8"/>
      <c r="G524" s="8"/>
      <c r="H524" s="8"/>
      <c r="I524" s="8"/>
      <c r="J524" s="8"/>
      <c r="K524" s="8"/>
      <c r="L524" s="8"/>
      <c r="M524" s="8"/>
      <c r="N524" s="2"/>
      <c r="O524" s="8"/>
      <c r="P524" s="13"/>
      <c r="Q524" s="14"/>
      <c r="R524" s="8"/>
      <c r="S524" s="8"/>
      <c r="T524" s="8"/>
      <c r="U524" s="8"/>
      <c r="V524" s="8"/>
      <c r="W524" s="8"/>
      <c r="X524" s="8"/>
      <c r="Y524" s="8"/>
      <c r="Z524" s="8"/>
    </row>
    <row r="525" spans="1:26" ht="14.25" customHeight="1" x14ac:dyDescent="0.2">
      <c r="A525" s="8"/>
      <c r="B525" s="8"/>
      <c r="C525" s="8"/>
      <c r="D525" s="8"/>
      <c r="E525" s="8"/>
      <c r="F525" s="8"/>
      <c r="G525" s="8"/>
      <c r="H525" s="8"/>
      <c r="I525" s="8"/>
      <c r="J525" s="8"/>
      <c r="K525" s="8"/>
      <c r="L525" s="8"/>
      <c r="M525" s="8"/>
      <c r="N525" s="2"/>
      <c r="O525" s="8"/>
      <c r="P525" s="13"/>
      <c r="Q525" s="14"/>
      <c r="R525" s="8"/>
      <c r="S525" s="8"/>
      <c r="T525" s="8"/>
      <c r="U525" s="8"/>
      <c r="V525" s="8"/>
      <c r="W525" s="8"/>
      <c r="X525" s="8"/>
      <c r="Y525" s="8"/>
      <c r="Z525" s="8"/>
    </row>
    <row r="526" spans="1:26" ht="14.25" customHeight="1" x14ac:dyDescent="0.2">
      <c r="A526" s="8"/>
      <c r="B526" s="8"/>
      <c r="C526" s="8"/>
      <c r="D526" s="8"/>
      <c r="E526" s="8"/>
      <c r="F526" s="8"/>
      <c r="G526" s="8"/>
      <c r="H526" s="8"/>
      <c r="I526" s="8"/>
      <c r="J526" s="8"/>
      <c r="K526" s="8"/>
      <c r="L526" s="8"/>
      <c r="M526" s="8"/>
      <c r="N526" s="2"/>
      <c r="O526" s="8"/>
      <c r="P526" s="13"/>
      <c r="Q526" s="14"/>
      <c r="R526" s="8"/>
      <c r="S526" s="8"/>
      <c r="T526" s="8"/>
      <c r="U526" s="8"/>
      <c r="V526" s="8"/>
      <c r="W526" s="8"/>
      <c r="X526" s="8"/>
      <c r="Y526" s="8"/>
      <c r="Z526" s="8"/>
    </row>
    <row r="527" spans="1:26" ht="14.25" customHeight="1" x14ac:dyDescent="0.2">
      <c r="A527" s="8"/>
      <c r="B527" s="8"/>
      <c r="C527" s="8"/>
      <c r="D527" s="8"/>
      <c r="E527" s="8"/>
      <c r="F527" s="8"/>
      <c r="G527" s="8"/>
      <c r="H527" s="8"/>
      <c r="I527" s="8"/>
      <c r="J527" s="8"/>
      <c r="K527" s="8"/>
      <c r="L527" s="8"/>
      <c r="M527" s="8"/>
      <c r="N527" s="2"/>
      <c r="O527" s="8"/>
      <c r="P527" s="13"/>
      <c r="Q527" s="14"/>
      <c r="R527" s="8"/>
      <c r="S527" s="8"/>
      <c r="T527" s="8"/>
      <c r="U527" s="8"/>
      <c r="V527" s="8"/>
      <c r="W527" s="8"/>
      <c r="X527" s="8"/>
      <c r="Y527" s="8"/>
      <c r="Z527" s="8"/>
    </row>
    <row r="528" spans="1:26" ht="14.25" customHeight="1" x14ac:dyDescent="0.2">
      <c r="A528" s="8"/>
      <c r="B528" s="8"/>
      <c r="C528" s="8"/>
      <c r="D528" s="8"/>
      <c r="E528" s="8"/>
      <c r="F528" s="8"/>
      <c r="G528" s="8"/>
      <c r="H528" s="8"/>
      <c r="I528" s="8"/>
      <c r="J528" s="8"/>
      <c r="K528" s="8"/>
      <c r="L528" s="8"/>
      <c r="M528" s="8"/>
      <c r="N528" s="2"/>
      <c r="O528" s="8"/>
      <c r="P528" s="13"/>
      <c r="Q528" s="14"/>
      <c r="R528" s="8"/>
      <c r="S528" s="8"/>
      <c r="T528" s="8"/>
      <c r="U528" s="8"/>
      <c r="V528" s="8"/>
      <c r="W528" s="8"/>
      <c r="X528" s="8"/>
      <c r="Y528" s="8"/>
      <c r="Z528" s="8"/>
    </row>
    <row r="529" spans="1:26" ht="14.25" customHeight="1" x14ac:dyDescent="0.2">
      <c r="A529" s="8"/>
      <c r="B529" s="8"/>
      <c r="C529" s="8"/>
      <c r="D529" s="8"/>
      <c r="E529" s="8"/>
      <c r="F529" s="8"/>
      <c r="G529" s="8"/>
      <c r="H529" s="8"/>
      <c r="I529" s="8"/>
      <c r="J529" s="8"/>
      <c r="K529" s="8"/>
      <c r="L529" s="8"/>
      <c r="M529" s="8"/>
      <c r="N529" s="2"/>
      <c r="O529" s="8"/>
      <c r="P529" s="13"/>
      <c r="Q529" s="14"/>
      <c r="R529" s="8"/>
      <c r="S529" s="8"/>
      <c r="T529" s="8"/>
      <c r="U529" s="8"/>
      <c r="V529" s="8"/>
      <c r="W529" s="8"/>
      <c r="X529" s="8"/>
      <c r="Y529" s="8"/>
      <c r="Z529" s="8"/>
    </row>
    <row r="530" spans="1:26" ht="14.25" customHeight="1" x14ac:dyDescent="0.2">
      <c r="A530" s="8"/>
      <c r="B530" s="8"/>
      <c r="C530" s="8"/>
      <c r="D530" s="8"/>
      <c r="E530" s="8"/>
      <c r="F530" s="8"/>
      <c r="G530" s="8"/>
      <c r="H530" s="8"/>
      <c r="I530" s="8"/>
      <c r="J530" s="8"/>
      <c r="K530" s="8"/>
      <c r="L530" s="8"/>
      <c r="M530" s="8"/>
      <c r="N530" s="2"/>
      <c r="O530" s="8"/>
      <c r="P530" s="13"/>
      <c r="Q530" s="14"/>
      <c r="R530" s="8"/>
      <c r="S530" s="8"/>
      <c r="T530" s="8"/>
      <c r="U530" s="8"/>
      <c r="V530" s="8"/>
      <c r="W530" s="8"/>
      <c r="X530" s="8"/>
      <c r="Y530" s="8"/>
      <c r="Z530" s="8"/>
    </row>
    <row r="531" spans="1:26" ht="14.25" customHeight="1" x14ac:dyDescent="0.2">
      <c r="A531" s="8"/>
      <c r="B531" s="8"/>
      <c r="C531" s="8"/>
      <c r="D531" s="8"/>
      <c r="E531" s="8"/>
      <c r="F531" s="8"/>
      <c r="G531" s="8"/>
      <c r="H531" s="8"/>
      <c r="I531" s="8"/>
      <c r="J531" s="8"/>
      <c r="K531" s="8"/>
      <c r="L531" s="8"/>
      <c r="M531" s="8"/>
      <c r="N531" s="2"/>
      <c r="O531" s="8"/>
      <c r="P531" s="13"/>
      <c r="Q531" s="14"/>
      <c r="R531" s="8"/>
      <c r="S531" s="8"/>
      <c r="T531" s="8"/>
      <c r="U531" s="8"/>
      <c r="V531" s="8"/>
      <c r="W531" s="8"/>
      <c r="X531" s="8"/>
      <c r="Y531" s="8"/>
      <c r="Z531" s="8"/>
    </row>
    <row r="532" spans="1:26" ht="14.25" customHeight="1" x14ac:dyDescent="0.2">
      <c r="A532" s="8"/>
      <c r="B532" s="8"/>
      <c r="C532" s="8"/>
      <c r="D532" s="8"/>
      <c r="E532" s="8"/>
      <c r="F532" s="8"/>
      <c r="G532" s="8"/>
      <c r="H532" s="8"/>
      <c r="I532" s="8"/>
      <c r="J532" s="8"/>
      <c r="K532" s="8"/>
      <c r="L532" s="8"/>
      <c r="M532" s="8"/>
      <c r="N532" s="2"/>
      <c r="O532" s="8"/>
      <c r="P532" s="13"/>
      <c r="Q532" s="14"/>
      <c r="R532" s="8"/>
      <c r="S532" s="8"/>
      <c r="T532" s="8"/>
      <c r="U532" s="8"/>
      <c r="V532" s="8"/>
      <c r="W532" s="8"/>
      <c r="X532" s="8"/>
      <c r="Y532" s="8"/>
      <c r="Z532" s="8"/>
    </row>
    <row r="533" spans="1:26" ht="14.25" customHeight="1" x14ac:dyDescent="0.2">
      <c r="A533" s="8"/>
      <c r="B533" s="8"/>
      <c r="C533" s="8"/>
      <c r="D533" s="8"/>
      <c r="E533" s="8"/>
      <c r="F533" s="8"/>
      <c r="G533" s="8"/>
      <c r="H533" s="8"/>
      <c r="I533" s="8"/>
      <c r="J533" s="8"/>
      <c r="K533" s="8"/>
      <c r="L533" s="8"/>
      <c r="M533" s="8"/>
      <c r="N533" s="2"/>
      <c r="O533" s="8"/>
      <c r="P533" s="13"/>
      <c r="Q533" s="14"/>
      <c r="R533" s="8"/>
      <c r="S533" s="8"/>
      <c r="T533" s="8"/>
      <c r="U533" s="8"/>
      <c r="V533" s="8"/>
      <c r="W533" s="8"/>
      <c r="X533" s="8"/>
      <c r="Y533" s="8"/>
      <c r="Z533" s="8"/>
    </row>
    <row r="534" spans="1:26" ht="14.25" customHeight="1" x14ac:dyDescent="0.2">
      <c r="A534" s="8"/>
      <c r="B534" s="8"/>
      <c r="C534" s="8"/>
      <c r="D534" s="8"/>
      <c r="E534" s="8"/>
      <c r="F534" s="8"/>
      <c r="G534" s="8"/>
      <c r="H534" s="8"/>
      <c r="I534" s="8"/>
      <c r="J534" s="8"/>
      <c r="K534" s="8"/>
      <c r="L534" s="8"/>
      <c r="M534" s="8"/>
      <c r="N534" s="2"/>
      <c r="O534" s="8"/>
      <c r="P534" s="13"/>
      <c r="Q534" s="14"/>
      <c r="R534" s="8"/>
      <c r="S534" s="8"/>
      <c r="T534" s="8"/>
      <c r="U534" s="8"/>
      <c r="V534" s="8"/>
      <c r="W534" s="8"/>
      <c r="X534" s="8"/>
      <c r="Y534" s="8"/>
      <c r="Z534" s="8"/>
    </row>
    <row r="535" spans="1:26" ht="14.25" customHeight="1" x14ac:dyDescent="0.2">
      <c r="A535" s="8"/>
      <c r="B535" s="8"/>
      <c r="C535" s="8"/>
      <c r="D535" s="8"/>
      <c r="E535" s="8"/>
      <c r="F535" s="8"/>
      <c r="G535" s="8"/>
      <c r="H535" s="8"/>
      <c r="I535" s="8"/>
      <c r="J535" s="8"/>
      <c r="K535" s="8"/>
      <c r="L535" s="8"/>
      <c r="M535" s="8"/>
      <c r="N535" s="2"/>
      <c r="O535" s="8"/>
      <c r="P535" s="13"/>
      <c r="Q535" s="14"/>
      <c r="R535" s="8"/>
      <c r="S535" s="8"/>
      <c r="T535" s="8"/>
      <c r="U535" s="8"/>
      <c r="V535" s="8"/>
      <c r="W535" s="8"/>
      <c r="X535" s="8"/>
      <c r="Y535" s="8"/>
      <c r="Z535" s="8"/>
    </row>
    <row r="536" spans="1:26" ht="14.25" customHeight="1" x14ac:dyDescent="0.2">
      <c r="A536" s="8"/>
      <c r="B536" s="8"/>
      <c r="C536" s="8"/>
      <c r="D536" s="8"/>
      <c r="E536" s="8"/>
      <c r="F536" s="8"/>
      <c r="G536" s="8"/>
      <c r="H536" s="8"/>
      <c r="I536" s="8"/>
      <c r="J536" s="8"/>
      <c r="K536" s="8"/>
      <c r="L536" s="8"/>
      <c r="M536" s="8"/>
      <c r="N536" s="2"/>
      <c r="O536" s="8"/>
      <c r="P536" s="13"/>
      <c r="Q536" s="14"/>
      <c r="R536" s="8"/>
      <c r="S536" s="8"/>
      <c r="T536" s="8"/>
      <c r="U536" s="8"/>
      <c r="V536" s="8"/>
      <c r="W536" s="8"/>
      <c r="X536" s="8"/>
      <c r="Y536" s="8"/>
      <c r="Z536" s="8"/>
    </row>
    <row r="537" spans="1:26" ht="14.25" customHeight="1" x14ac:dyDescent="0.2">
      <c r="A537" s="8"/>
      <c r="B537" s="8"/>
      <c r="C537" s="8"/>
      <c r="D537" s="8"/>
      <c r="E537" s="8"/>
      <c r="F537" s="8"/>
      <c r="G537" s="8"/>
      <c r="H537" s="8"/>
      <c r="I537" s="8"/>
      <c r="J537" s="8"/>
      <c r="K537" s="8"/>
      <c r="L537" s="8"/>
      <c r="M537" s="8"/>
      <c r="N537" s="2"/>
      <c r="O537" s="8"/>
      <c r="P537" s="13"/>
      <c r="Q537" s="14"/>
      <c r="R537" s="8"/>
      <c r="S537" s="8"/>
      <c r="T537" s="8"/>
      <c r="U537" s="8"/>
      <c r="V537" s="8"/>
      <c r="W537" s="8"/>
      <c r="X537" s="8"/>
      <c r="Y537" s="8"/>
      <c r="Z537" s="8"/>
    </row>
    <row r="538" spans="1:26" ht="14.25" customHeight="1" x14ac:dyDescent="0.2">
      <c r="A538" s="8"/>
      <c r="B538" s="8"/>
      <c r="C538" s="8"/>
      <c r="D538" s="8"/>
      <c r="E538" s="8"/>
      <c r="F538" s="8"/>
      <c r="G538" s="8"/>
      <c r="H538" s="8"/>
      <c r="I538" s="8"/>
      <c r="J538" s="8"/>
      <c r="K538" s="8"/>
      <c r="L538" s="8"/>
      <c r="M538" s="8"/>
      <c r="N538" s="2"/>
      <c r="O538" s="8"/>
      <c r="P538" s="13"/>
      <c r="Q538" s="14"/>
      <c r="R538" s="8"/>
      <c r="S538" s="8"/>
      <c r="T538" s="8"/>
      <c r="U538" s="8"/>
      <c r="V538" s="8"/>
      <c r="W538" s="8"/>
      <c r="X538" s="8"/>
      <c r="Y538" s="8"/>
      <c r="Z538" s="8"/>
    </row>
    <row r="539" spans="1:26" ht="14.25" customHeight="1" x14ac:dyDescent="0.2">
      <c r="A539" s="8"/>
      <c r="B539" s="8"/>
      <c r="C539" s="8"/>
      <c r="D539" s="8"/>
      <c r="E539" s="8"/>
      <c r="F539" s="8"/>
      <c r="G539" s="8"/>
      <c r="H539" s="8"/>
      <c r="I539" s="8"/>
      <c r="J539" s="8"/>
      <c r="K539" s="8"/>
      <c r="L539" s="8"/>
      <c r="M539" s="8"/>
      <c r="N539" s="2"/>
      <c r="O539" s="8"/>
      <c r="P539" s="13"/>
      <c r="Q539" s="14"/>
      <c r="R539" s="8"/>
      <c r="S539" s="8"/>
      <c r="T539" s="8"/>
      <c r="U539" s="8"/>
      <c r="V539" s="8"/>
      <c r="W539" s="8"/>
      <c r="X539" s="8"/>
      <c r="Y539" s="8"/>
      <c r="Z539" s="8"/>
    </row>
    <row r="540" spans="1:26" ht="14.25" customHeight="1" x14ac:dyDescent="0.2">
      <c r="A540" s="8"/>
      <c r="B540" s="8"/>
      <c r="C540" s="8"/>
      <c r="D540" s="8"/>
      <c r="E540" s="8"/>
      <c r="F540" s="8"/>
      <c r="G540" s="8"/>
      <c r="H540" s="8"/>
      <c r="I540" s="8"/>
      <c r="J540" s="8"/>
      <c r="K540" s="8"/>
      <c r="L540" s="8"/>
      <c r="M540" s="8"/>
      <c r="N540" s="2"/>
      <c r="O540" s="8"/>
      <c r="P540" s="13"/>
      <c r="Q540" s="14"/>
      <c r="R540" s="8"/>
      <c r="S540" s="8"/>
      <c r="T540" s="8"/>
      <c r="U540" s="8"/>
      <c r="V540" s="8"/>
      <c r="W540" s="8"/>
      <c r="X540" s="8"/>
      <c r="Y540" s="8"/>
      <c r="Z540" s="8"/>
    </row>
    <row r="541" spans="1:26" ht="14.25" customHeight="1" x14ac:dyDescent="0.2">
      <c r="A541" s="8"/>
      <c r="B541" s="8"/>
      <c r="C541" s="8"/>
      <c r="D541" s="8"/>
      <c r="E541" s="8"/>
      <c r="F541" s="8"/>
      <c r="G541" s="8"/>
      <c r="H541" s="8"/>
      <c r="I541" s="8"/>
      <c r="J541" s="8"/>
      <c r="K541" s="8"/>
      <c r="L541" s="8"/>
      <c r="M541" s="8"/>
      <c r="N541" s="2"/>
      <c r="O541" s="8"/>
      <c r="P541" s="13"/>
      <c r="Q541" s="14"/>
      <c r="R541" s="8"/>
      <c r="S541" s="8"/>
      <c r="T541" s="8"/>
      <c r="U541" s="8"/>
      <c r="V541" s="8"/>
      <c r="W541" s="8"/>
      <c r="X541" s="8"/>
      <c r="Y541" s="8"/>
      <c r="Z541" s="8"/>
    </row>
    <row r="542" spans="1:26" ht="14.25" customHeight="1" x14ac:dyDescent="0.2">
      <c r="A542" s="8"/>
      <c r="B542" s="8"/>
      <c r="C542" s="8"/>
      <c r="D542" s="8"/>
      <c r="E542" s="8"/>
      <c r="F542" s="8"/>
      <c r="G542" s="8"/>
      <c r="H542" s="8"/>
      <c r="I542" s="8"/>
      <c r="J542" s="8"/>
      <c r="K542" s="8"/>
      <c r="L542" s="8"/>
      <c r="M542" s="8"/>
      <c r="N542" s="2"/>
      <c r="O542" s="8"/>
      <c r="P542" s="13"/>
      <c r="Q542" s="14"/>
      <c r="R542" s="8"/>
      <c r="S542" s="8"/>
      <c r="T542" s="8"/>
      <c r="U542" s="8"/>
      <c r="V542" s="8"/>
      <c r="W542" s="8"/>
      <c r="X542" s="8"/>
      <c r="Y542" s="8"/>
      <c r="Z542" s="8"/>
    </row>
    <row r="543" spans="1:26" ht="14.25" customHeight="1" x14ac:dyDescent="0.2">
      <c r="A543" s="8"/>
      <c r="B543" s="8"/>
      <c r="C543" s="8"/>
      <c r="D543" s="8"/>
      <c r="E543" s="8"/>
      <c r="F543" s="8"/>
      <c r="G543" s="8"/>
      <c r="H543" s="8"/>
      <c r="I543" s="8"/>
      <c r="J543" s="8"/>
      <c r="K543" s="8"/>
      <c r="L543" s="8"/>
      <c r="M543" s="8"/>
      <c r="N543" s="2"/>
      <c r="O543" s="8"/>
      <c r="P543" s="13"/>
      <c r="Q543" s="14"/>
      <c r="R543" s="8"/>
      <c r="S543" s="8"/>
      <c r="T543" s="8"/>
      <c r="U543" s="8"/>
      <c r="V543" s="8"/>
      <c r="W543" s="8"/>
      <c r="X543" s="8"/>
      <c r="Y543" s="8"/>
      <c r="Z543" s="8"/>
    </row>
    <row r="544" spans="1:26" ht="14.25" customHeight="1" x14ac:dyDescent="0.2">
      <c r="A544" s="8"/>
      <c r="B544" s="8"/>
      <c r="C544" s="8"/>
      <c r="D544" s="8"/>
      <c r="E544" s="8"/>
      <c r="F544" s="8"/>
      <c r="G544" s="8"/>
      <c r="H544" s="8"/>
      <c r="I544" s="8"/>
      <c r="J544" s="8"/>
      <c r="K544" s="8"/>
      <c r="L544" s="8"/>
      <c r="M544" s="8"/>
      <c r="N544" s="2"/>
      <c r="O544" s="8"/>
      <c r="P544" s="13"/>
      <c r="Q544" s="14"/>
      <c r="R544" s="8"/>
      <c r="S544" s="8"/>
      <c r="T544" s="8"/>
      <c r="U544" s="8"/>
      <c r="V544" s="8"/>
      <c r="W544" s="8"/>
      <c r="X544" s="8"/>
      <c r="Y544" s="8"/>
      <c r="Z544" s="8"/>
    </row>
    <row r="545" spans="1:26" ht="14.25" customHeight="1" x14ac:dyDescent="0.2">
      <c r="A545" s="8"/>
      <c r="B545" s="8"/>
      <c r="C545" s="8"/>
      <c r="D545" s="8"/>
      <c r="E545" s="8"/>
      <c r="F545" s="8"/>
      <c r="G545" s="8"/>
      <c r="H545" s="8"/>
      <c r="I545" s="8"/>
      <c r="J545" s="8"/>
      <c r="K545" s="8"/>
      <c r="L545" s="8"/>
      <c r="M545" s="8"/>
      <c r="N545" s="2"/>
      <c r="O545" s="8"/>
      <c r="P545" s="13"/>
      <c r="Q545" s="14"/>
      <c r="R545" s="8"/>
      <c r="S545" s="8"/>
      <c r="T545" s="8"/>
      <c r="U545" s="8"/>
      <c r="V545" s="8"/>
      <c r="W545" s="8"/>
      <c r="X545" s="8"/>
      <c r="Y545" s="8"/>
      <c r="Z545" s="8"/>
    </row>
    <row r="546" spans="1:26" ht="14.25" customHeight="1" x14ac:dyDescent="0.2">
      <c r="A546" s="8"/>
      <c r="B546" s="8"/>
      <c r="C546" s="8"/>
      <c r="D546" s="8"/>
      <c r="E546" s="8"/>
      <c r="F546" s="8"/>
      <c r="G546" s="8"/>
      <c r="H546" s="8"/>
      <c r="I546" s="8"/>
      <c r="J546" s="8"/>
      <c r="K546" s="8"/>
      <c r="L546" s="8"/>
      <c r="M546" s="8"/>
      <c r="N546" s="2"/>
      <c r="O546" s="8"/>
      <c r="P546" s="13"/>
      <c r="Q546" s="14"/>
      <c r="R546" s="8"/>
      <c r="S546" s="8"/>
      <c r="T546" s="8"/>
      <c r="U546" s="8"/>
      <c r="V546" s="8"/>
      <c r="W546" s="8"/>
      <c r="X546" s="8"/>
      <c r="Y546" s="8"/>
      <c r="Z546" s="8"/>
    </row>
    <row r="547" spans="1:26" ht="14.25" customHeight="1" x14ac:dyDescent="0.2">
      <c r="A547" s="8"/>
      <c r="B547" s="8"/>
      <c r="C547" s="8"/>
      <c r="D547" s="8"/>
      <c r="E547" s="8"/>
      <c r="F547" s="8"/>
      <c r="G547" s="8"/>
      <c r="H547" s="8"/>
      <c r="I547" s="8"/>
      <c r="J547" s="8"/>
      <c r="K547" s="8"/>
      <c r="L547" s="8"/>
      <c r="M547" s="8"/>
      <c r="N547" s="2"/>
      <c r="O547" s="8"/>
      <c r="P547" s="13"/>
      <c r="Q547" s="14"/>
      <c r="R547" s="8"/>
      <c r="S547" s="8"/>
      <c r="T547" s="8"/>
      <c r="U547" s="8"/>
      <c r="V547" s="8"/>
      <c r="W547" s="8"/>
      <c r="X547" s="8"/>
      <c r="Y547" s="8"/>
      <c r="Z547" s="8"/>
    </row>
    <row r="548" spans="1:26" ht="14.25" customHeight="1" x14ac:dyDescent="0.2">
      <c r="A548" s="8"/>
      <c r="B548" s="8"/>
      <c r="C548" s="8"/>
      <c r="D548" s="8"/>
      <c r="E548" s="8"/>
      <c r="F548" s="8"/>
      <c r="G548" s="8"/>
      <c r="H548" s="8"/>
      <c r="I548" s="8"/>
      <c r="J548" s="8"/>
      <c r="K548" s="8"/>
      <c r="L548" s="8"/>
      <c r="M548" s="8"/>
      <c r="N548" s="2"/>
      <c r="O548" s="8"/>
      <c r="P548" s="13"/>
      <c r="Q548" s="14"/>
      <c r="R548" s="8"/>
      <c r="S548" s="8"/>
      <c r="T548" s="8"/>
      <c r="U548" s="8"/>
      <c r="V548" s="8"/>
      <c r="W548" s="8"/>
      <c r="X548" s="8"/>
      <c r="Y548" s="8"/>
      <c r="Z548" s="8"/>
    </row>
    <row r="549" spans="1:26" ht="14.25" customHeight="1" x14ac:dyDescent="0.2">
      <c r="A549" s="8"/>
      <c r="B549" s="8"/>
      <c r="C549" s="8"/>
      <c r="D549" s="8"/>
      <c r="E549" s="8"/>
      <c r="F549" s="8"/>
      <c r="G549" s="8"/>
      <c r="H549" s="8"/>
      <c r="I549" s="8"/>
      <c r="J549" s="8"/>
      <c r="K549" s="8"/>
      <c r="L549" s="8"/>
      <c r="M549" s="8"/>
      <c r="N549" s="2"/>
      <c r="O549" s="8"/>
      <c r="P549" s="13"/>
      <c r="Q549" s="14"/>
      <c r="R549" s="8"/>
      <c r="S549" s="8"/>
      <c r="T549" s="8"/>
      <c r="U549" s="8"/>
      <c r="V549" s="8"/>
      <c r="W549" s="8"/>
      <c r="X549" s="8"/>
      <c r="Y549" s="8"/>
      <c r="Z549" s="8"/>
    </row>
    <row r="550" spans="1:26" ht="14.25" customHeight="1" x14ac:dyDescent="0.2">
      <c r="A550" s="8"/>
      <c r="B550" s="8"/>
      <c r="C550" s="8"/>
      <c r="D550" s="8"/>
      <c r="E550" s="8"/>
      <c r="F550" s="8"/>
      <c r="G550" s="8"/>
      <c r="H550" s="8"/>
      <c r="I550" s="8"/>
      <c r="J550" s="8"/>
      <c r="K550" s="8"/>
      <c r="L550" s="8"/>
      <c r="M550" s="8"/>
      <c r="N550" s="2"/>
      <c r="O550" s="8"/>
      <c r="P550" s="13"/>
      <c r="Q550" s="14"/>
      <c r="R550" s="8"/>
      <c r="S550" s="8"/>
      <c r="T550" s="8"/>
      <c r="U550" s="8"/>
      <c r="V550" s="8"/>
      <c r="W550" s="8"/>
      <c r="X550" s="8"/>
      <c r="Y550" s="8"/>
      <c r="Z550" s="8"/>
    </row>
    <row r="551" spans="1:26" ht="14.25" customHeight="1" x14ac:dyDescent="0.2">
      <c r="A551" s="8"/>
      <c r="B551" s="8"/>
      <c r="C551" s="8"/>
      <c r="D551" s="8"/>
      <c r="E551" s="8"/>
      <c r="F551" s="8"/>
      <c r="G551" s="8"/>
      <c r="H551" s="8"/>
      <c r="I551" s="8"/>
      <c r="J551" s="8"/>
      <c r="K551" s="8"/>
      <c r="L551" s="8"/>
      <c r="M551" s="8"/>
      <c r="N551" s="2"/>
      <c r="O551" s="8"/>
      <c r="P551" s="13"/>
      <c r="Q551" s="14"/>
      <c r="R551" s="8"/>
      <c r="S551" s="8"/>
      <c r="T551" s="8"/>
      <c r="U551" s="8"/>
      <c r="V551" s="8"/>
      <c r="W551" s="8"/>
      <c r="X551" s="8"/>
      <c r="Y551" s="8"/>
      <c r="Z551" s="8"/>
    </row>
    <row r="552" spans="1:26" ht="14.25" customHeight="1" x14ac:dyDescent="0.2">
      <c r="A552" s="8"/>
      <c r="B552" s="8"/>
      <c r="C552" s="8"/>
      <c r="D552" s="8"/>
      <c r="E552" s="8"/>
      <c r="F552" s="8"/>
      <c r="G552" s="8"/>
      <c r="H552" s="8"/>
      <c r="I552" s="8"/>
      <c r="J552" s="8"/>
      <c r="K552" s="8"/>
      <c r="L552" s="8"/>
      <c r="M552" s="8"/>
      <c r="N552" s="2"/>
      <c r="O552" s="8"/>
      <c r="P552" s="13"/>
      <c r="Q552" s="14"/>
      <c r="R552" s="8"/>
      <c r="S552" s="8"/>
      <c r="T552" s="8"/>
      <c r="U552" s="8"/>
      <c r="V552" s="8"/>
      <c r="W552" s="8"/>
      <c r="X552" s="8"/>
      <c r="Y552" s="8"/>
      <c r="Z552" s="8"/>
    </row>
    <row r="553" spans="1:26" ht="14.25" customHeight="1" x14ac:dyDescent="0.2">
      <c r="A553" s="8"/>
      <c r="B553" s="8"/>
      <c r="C553" s="8"/>
      <c r="D553" s="8"/>
      <c r="E553" s="8"/>
      <c r="F553" s="8"/>
      <c r="G553" s="8"/>
      <c r="H553" s="8"/>
      <c r="I553" s="8"/>
      <c r="J553" s="8"/>
      <c r="K553" s="8"/>
      <c r="L553" s="8"/>
      <c r="M553" s="8"/>
      <c r="N553" s="2"/>
      <c r="O553" s="8"/>
      <c r="P553" s="13"/>
      <c r="Q553" s="14"/>
      <c r="R553" s="8"/>
      <c r="S553" s="8"/>
      <c r="T553" s="8"/>
      <c r="U553" s="8"/>
      <c r="V553" s="8"/>
      <c r="W553" s="8"/>
      <c r="X553" s="8"/>
      <c r="Y553" s="8"/>
      <c r="Z553" s="8"/>
    </row>
    <row r="554" spans="1:26" ht="14.25" customHeight="1" x14ac:dyDescent="0.2">
      <c r="A554" s="8"/>
      <c r="B554" s="8"/>
      <c r="C554" s="8"/>
      <c r="D554" s="8"/>
      <c r="E554" s="8"/>
      <c r="F554" s="8"/>
      <c r="G554" s="8"/>
      <c r="H554" s="8"/>
      <c r="I554" s="8"/>
      <c r="J554" s="8"/>
      <c r="K554" s="8"/>
      <c r="L554" s="8"/>
      <c r="M554" s="8"/>
      <c r="N554" s="2"/>
      <c r="O554" s="8"/>
      <c r="P554" s="13"/>
      <c r="Q554" s="14"/>
      <c r="R554" s="8"/>
      <c r="S554" s="8"/>
      <c r="T554" s="8"/>
      <c r="U554" s="8"/>
      <c r="V554" s="8"/>
      <c r="W554" s="8"/>
      <c r="X554" s="8"/>
      <c r="Y554" s="8"/>
      <c r="Z554" s="8"/>
    </row>
    <row r="555" spans="1:26" ht="14.25" customHeight="1" x14ac:dyDescent="0.2">
      <c r="A555" s="8"/>
      <c r="B555" s="8"/>
      <c r="C555" s="8"/>
      <c r="D555" s="8"/>
      <c r="E555" s="8"/>
      <c r="F555" s="8"/>
      <c r="G555" s="8"/>
      <c r="H555" s="8"/>
      <c r="I555" s="8"/>
      <c r="J555" s="8"/>
      <c r="K555" s="8"/>
      <c r="L555" s="8"/>
      <c r="M555" s="8"/>
      <c r="N555" s="2"/>
      <c r="O555" s="8"/>
      <c r="P555" s="13"/>
      <c r="Q555" s="14"/>
      <c r="R555" s="8"/>
      <c r="S555" s="8"/>
      <c r="T555" s="8"/>
      <c r="U555" s="8"/>
      <c r="V555" s="8"/>
      <c r="W555" s="8"/>
      <c r="X555" s="8"/>
      <c r="Y555" s="8"/>
      <c r="Z555" s="8"/>
    </row>
    <row r="556" spans="1:26" ht="14.25" customHeight="1" x14ac:dyDescent="0.2">
      <c r="A556" s="8"/>
      <c r="B556" s="8"/>
      <c r="C556" s="8"/>
      <c r="D556" s="8"/>
      <c r="E556" s="8"/>
      <c r="F556" s="8"/>
      <c r="G556" s="8"/>
      <c r="H556" s="8"/>
      <c r="I556" s="8"/>
      <c r="J556" s="8"/>
      <c r="K556" s="8"/>
      <c r="L556" s="8"/>
      <c r="M556" s="8"/>
      <c r="N556" s="2"/>
      <c r="O556" s="8"/>
      <c r="P556" s="13"/>
      <c r="Q556" s="14"/>
      <c r="R556" s="8"/>
      <c r="S556" s="8"/>
      <c r="T556" s="8"/>
      <c r="U556" s="8"/>
      <c r="V556" s="8"/>
      <c r="W556" s="8"/>
      <c r="X556" s="8"/>
      <c r="Y556" s="8"/>
      <c r="Z556" s="8"/>
    </row>
    <row r="557" spans="1:26" ht="14.25" customHeight="1" x14ac:dyDescent="0.2">
      <c r="A557" s="8"/>
      <c r="B557" s="8"/>
      <c r="C557" s="8"/>
      <c r="D557" s="8"/>
      <c r="E557" s="8"/>
      <c r="F557" s="8"/>
      <c r="G557" s="8"/>
      <c r="H557" s="8"/>
      <c r="I557" s="8"/>
      <c r="J557" s="8"/>
      <c r="K557" s="8"/>
      <c r="L557" s="8"/>
      <c r="M557" s="8"/>
      <c r="N557" s="2"/>
      <c r="O557" s="8"/>
      <c r="P557" s="13"/>
      <c r="Q557" s="14"/>
      <c r="R557" s="8"/>
      <c r="S557" s="8"/>
      <c r="T557" s="8"/>
      <c r="U557" s="8"/>
      <c r="V557" s="8"/>
      <c r="W557" s="8"/>
      <c r="X557" s="8"/>
      <c r="Y557" s="8"/>
      <c r="Z557" s="8"/>
    </row>
    <row r="558" spans="1:26" ht="14.25" customHeight="1" x14ac:dyDescent="0.2">
      <c r="A558" s="8"/>
      <c r="B558" s="8"/>
      <c r="C558" s="8"/>
      <c r="D558" s="8"/>
      <c r="E558" s="8"/>
      <c r="F558" s="8"/>
      <c r="G558" s="8"/>
      <c r="H558" s="8"/>
      <c r="I558" s="8"/>
      <c r="J558" s="8"/>
      <c r="K558" s="8"/>
      <c r="L558" s="8"/>
      <c r="M558" s="8"/>
      <c r="N558" s="2"/>
      <c r="O558" s="8"/>
      <c r="P558" s="13"/>
      <c r="Q558" s="14"/>
      <c r="R558" s="8"/>
      <c r="S558" s="8"/>
      <c r="T558" s="8"/>
      <c r="U558" s="8"/>
      <c r="V558" s="8"/>
      <c r="W558" s="8"/>
      <c r="X558" s="8"/>
      <c r="Y558" s="8"/>
      <c r="Z558" s="8"/>
    </row>
    <row r="559" spans="1:26" ht="14.25" customHeight="1" x14ac:dyDescent="0.2">
      <c r="A559" s="8"/>
      <c r="B559" s="8"/>
      <c r="C559" s="8"/>
      <c r="D559" s="8"/>
      <c r="E559" s="8"/>
      <c r="F559" s="8"/>
      <c r="G559" s="8"/>
      <c r="H559" s="8"/>
      <c r="I559" s="8"/>
      <c r="J559" s="8"/>
      <c r="K559" s="8"/>
      <c r="L559" s="8"/>
      <c r="M559" s="8"/>
      <c r="N559" s="2"/>
      <c r="O559" s="8"/>
      <c r="P559" s="13"/>
      <c r="Q559" s="14"/>
      <c r="R559" s="8"/>
      <c r="S559" s="8"/>
      <c r="T559" s="8"/>
      <c r="U559" s="8"/>
      <c r="V559" s="8"/>
      <c r="W559" s="8"/>
      <c r="X559" s="8"/>
      <c r="Y559" s="8"/>
      <c r="Z559" s="8"/>
    </row>
    <row r="560" spans="1:26" ht="14.25" customHeight="1" x14ac:dyDescent="0.2">
      <c r="A560" s="8"/>
      <c r="B560" s="8"/>
      <c r="C560" s="8"/>
      <c r="D560" s="8"/>
      <c r="E560" s="8"/>
      <c r="F560" s="8"/>
      <c r="G560" s="8"/>
      <c r="H560" s="8"/>
      <c r="I560" s="8"/>
      <c r="J560" s="8"/>
      <c r="K560" s="8"/>
      <c r="L560" s="8"/>
      <c r="M560" s="8"/>
      <c r="N560" s="2"/>
      <c r="O560" s="8"/>
      <c r="P560" s="13"/>
      <c r="Q560" s="14"/>
      <c r="R560" s="8"/>
      <c r="S560" s="8"/>
      <c r="T560" s="8"/>
      <c r="U560" s="8"/>
      <c r="V560" s="8"/>
      <c r="W560" s="8"/>
      <c r="X560" s="8"/>
      <c r="Y560" s="8"/>
      <c r="Z560" s="8"/>
    </row>
    <row r="561" spans="1:26" ht="14.25" customHeight="1" x14ac:dyDescent="0.2">
      <c r="A561" s="8"/>
      <c r="B561" s="8"/>
      <c r="C561" s="8"/>
      <c r="D561" s="8"/>
      <c r="E561" s="8"/>
      <c r="F561" s="8"/>
      <c r="G561" s="8"/>
      <c r="H561" s="8"/>
      <c r="I561" s="8"/>
      <c r="J561" s="8"/>
      <c r="K561" s="8"/>
      <c r="L561" s="8"/>
      <c r="M561" s="8"/>
      <c r="N561" s="2"/>
      <c r="O561" s="8"/>
      <c r="P561" s="13"/>
      <c r="Q561" s="14"/>
      <c r="R561" s="8"/>
      <c r="S561" s="8"/>
      <c r="T561" s="8"/>
      <c r="U561" s="8"/>
      <c r="V561" s="8"/>
      <c r="W561" s="8"/>
      <c r="X561" s="8"/>
      <c r="Y561" s="8"/>
      <c r="Z561" s="8"/>
    </row>
    <row r="562" spans="1:26" ht="14.25" customHeight="1" x14ac:dyDescent="0.2">
      <c r="A562" s="8"/>
      <c r="B562" s="8"/>
      <c r="C562" s="8"/>
      <c r="D562" s="8"/>
      <c r="E562" s="8"/>
      <c r="F562" s="8"/>
      <c r="G562" s="8"/>
      <c r="H562" s="8"/>
      <c r="I562" s="8"/>
      <c r="J562" s="8"/>
      <c r="K562" s="8"/>
      <c r="L562" s="8"/>
      <c r="M562" s="8"/>
      <c r="N562" s="2"/>
      <c r="O562" s="8"/>
      <c r="P562" s="13"/>
      <c r="Q562" s="14"/>
      <c r="R562" s="8"/>
      <c r="S562" s="8"/>
      <c r="T562" s="8"/>
      <c r="U562" s="8"/>
      <c r="V562" s="8"/>
      <c r="W562" s="8"/>
      <c r="X562" s="8"/>
      <c r="Y562" s="8"/>
      <c r="Z562" s="8"/>
    </row>
    <row r="563" spans="1:26" ht="14.25" customHeight="1" x14ac:dyDescent="0.2">
      <c r="A563" s="8"/>
      <c r="B563" s="8"/>
      <c r="C563" s="8"/>
      <c r="D563" s="8"/>
      <c r="E563" s="8"/>
      <c r="F563" s="8"/>
      <c r="G563" s="8"/>
      <c r="H563" s="8"/>
      <c r="I563" s="8"/>
      <c r="J563" s="8"/>
      <c r="K563" s="8"/>
      <c r="L563" s="8"/>
      <c r="M563" s="8"/>
      <c r="N563" s="2"/>
      <c r="O563" s="8"/>
      <c r="P563" s="13"/>
      <c r="Q563" s="14"/>
      <c r="R563" s="8"/>
      <c r="S563" s="8"/>
      <c r="T563" s="8"/>
      <c r="U563" s="8"/>
      <c r="V563" s="8"/>
      <c r="W563" s="8"/>
      <c r="X563" s="8"/>
      <c r="Y563" s="8"/>
      <c r="Z563" s="8"/>
    </row>
    <row r="564" spans="1:26" ht="14.25" customHeight="1" x14ac:dyDescent="0.2">
      <c r="A564" s="8"/>
      <c r="B564" s="8"/>
      <c r="C564" s="8"/>
      <c r="D564" s="8"/>
      <c r="E564" s="8"/>
      <c r="F564" s="8"/>
      <c r="G564" s="8"/>
      <c r="H564" s="8"/>
      <c r="I564" s="8"/>
      <c r="J564" s="8"/>
      <c r="K564" s="8"/>
      <c r="L564" s="8"/>
      <c r="M564" s="8"/>
      <c r="N564" s="2"/>
      <c r="O564" s="8"/>
      <c r="P564" s="13"/>
      <c r="Q564" s="14"/>
      <c r="R564" s="8"/>
      <c r="S564" s="8"/>
      <c r="T564" s="8"/>
      <c r="U564" s="8"/>
      <c r="V564" s="8"/>
      <c r="W564" s="8"/>
      <c r="X564" s="8"/>
      <c r="Y564" s="8"/>
      <c r="Z564" s="8"/>
    </row>
    <row r="565" spans="1:26" ht="14.25" customHeight="1" x14ac:dyDescent="0.2">
      <c r="A565" s="8"/>
      <c r="B565" s="8"/>
      <c r="C565" s="8"/>
      <c r="D565" s="8"/>
      <c r="E565" s="8"/>
      <c r="F565" s="8"/>
      <c r="G565" s="8"/>
      <c r="H565" s="8"/>
      <c r="I565" s="8"/>
      <c r="J565" s="8"/>
      <c r="K565" s="8"/>
      <c r="L565" s="8"/>
      <c r="M565" s="8"/>
      <c r="N565" s="2"/>
      <c r="O565" s="8"/>
      <c r="P565" s="13"/>
      <c r="Q565" s="14"/>
      <c r="R565" s="8"/>
      <c r="S565" s="8"/>
      <c r="T565" s="8"/>
      <c r="U565" s="8"/>
      <c r="V565" s="8"/>
      <c r="W565" s="8"/>
      <c r="X565" s="8"/>
      <c r="Y565" s="8"/>
      <c r="Z565" s="8"/>
    </row>
    <row r="566" spans="1:26" ht="14.25" customHeight="1" x14ac:dyDescent="0.2">
      <c r="A566" s="8"/>
      <c r="B566" s="8"/>
      <c r="C566" s="8"/>
      <c r="D566" s="8"/>
      <c r="E566" s="8"/>
      <c r="F566" s="8"/>
      <c r="G566" s="8"/>
      <c r="H566" s="8"/>
      <c r="I566" s="8"/>
      <c r="J566" s="8"/>
      <c r="K566" s="8"/>
      <c r="L566" s="8"/>
      <c r="M566" s="8"/>
      <c r="N566" s="2"/>
      <c r="O566" s="8"/>
      <c r="P566" s="13"/>
      <c r="Q566" s="14"/>
      <c r="R566" s="8"/>
      <c r="S566" s="8"/>
      <c r="T566" s="8"/>
      <c r="U566" s="8"/>
      <c r="V566" s="8"/>
      <c r="W566" s="8"/>
      <c r="X566" s="8"/>
      <c r="Y566" s="8"/>
      <c r="Z566" s="8"/>
    </row>
    <row r="567" spans="1:26" ht="14.25" customHeight="1" x14ac:dyDescent="0.2">
      <c r="A567" s="8"/>
      <c r="B567" s="8"/>
      <c r="C567" s="8"/>
      <c r="D567" s="8"/>
      <c r="E567" s="8"/>
      <c r="F567" s="8"/>
      <c r="G567" s="8"/>
      <c r="H567" s="8"/>
      <c r="I567" s="8"/>
      <c r="J567" s="8"/>
      <c r="K567" s="8"/>
      <c r="L567" s="8"/>
      <c r="M567" s="8"/>
      <c r="N567" s="2"/>
      <c r="O567" s="8"/>
      <c r="P567" s="13"/>
      <c r="Q567" s="14"/>
      <c r="R567" s="8"/>
      <c r="S567" s="8"/>
      <c r="T567" s="8"/>
      <c r="U567" s="8"/>
      <c r="V567" s="8"/>
      <c r="W567" s="8"/>
      <c r="X567" s="8"/>
      <c r="Y567" s="8"/>
      <c r="Z567" s="8"/>
    </row>
    <row r="568" spans="1:26" ht="14.25" customHeight="1" x14ac:dyDescent="0.2">
      <c r="A568" s="8"/>
      <c r="B568" s="8"/>
      <c r="C568" s="8"/>
      <c r="D568" s="8"/>
      <c r="E568" s="8"/>
      <c r="F568" s="8"/>
      <c r="G568" s="8"/>
      <c r="H568" s="8"/>
      <c r="I568" s="8"/>
      <c r="J568" s="8"/>
      <c r="K568" s="8"/>
      <c r="L568" s="8"/>
      <c r="M568" s="8"/>
      <c r="N568" s="2"/>
      <c r="O568" s="8"/>
      <c r="P568" s="13"/>
      <c r="Q568" s="14"/>
      <c r="R568" s="8"/>
      <c r="S568" s="8"/>
      <c r="T568" s="8"/>
      <c r="U568" s="8"/>
      <c r="V568" s="8"/>
      <c r="W568" s="8"/>
      <c r="X568" s="8"/>
      <c r="Y568" s="8"/>
      <c r="Z568" s="8"/>
    </row>
    <row r="569" spans="1:26" ht="14.25" customHeight="1" x14ac:dyDescent="0.2">
      <c r="A569" s="8"/>
      <c r="B569" s="8"/>
      <c r="C569" s="8"/>
      <c r="D569" s="8"/>
      <c r="E569" s="8"/>
      <c r="F569" s="8"/>
      <c r="G569" s="8"/>
      <c r="H569" s="8"/>
      <c r="I569" s="8"/>
      <c r="J569" s="8"/>
      <c r="K569" s="8"/>
      <c r="L569" s="8"/>
      <c r="M569" s="8"/>
      <c r="N569" s="2"/>
      <c r="O569" s="8"/>
      <c r="P569" s="13"/>
      <c r="Q569" s="14"/>
      <c r="R569" s="8"/>
      <c r="S569" s="8"/>
      <c r="T569" s="8"/>
      <c r="U569" s="8"/>
      <c r="V569" s="8"/>
      <c r="W569" s="8"/>
      <c r="X569" s="8"/>
      <c r="Y569" s="8"/>
      <c r="Z569" s="8"/>
    </row>
    <row r="570" spans="1:26" ht="14.25" customHeight="1" x14ac:dyDescent="0.2">
      <c r="A570" s="8"/>
      <c r="B570" s="8"/>
      <c r="C570" s="8"/>
      <c r="D570" s="8"/>
      <c r="E570" s="8"/>
      <c r="F570" s="8"/>
      <c r="G570" s="8"/>
      <c r="H570" s="8"/>
      <c r="I570" s="8"/>
      <c r="J570" s="8"/>
      <c r="K570" s="8"/>
      <c r="L570" s="8"/>
      <c r="M570" s="8"/>
      <c r="N570" s="2"/>
      <c r="O570" s="8"/>
      <c r="P570" s="13"/>
      <c r="Q570" s="14"/>
      <c r="R570" s="8"/>
      <c r="S570" s="8"/>
      <c r="T570" s="8"/>
      <c r="U570" s="8"/>
      <c r="V570" s="8"/>
      <c r="W570" s="8"/>
      <c r="X570" s="8"/>
      <c r="Y570" s="8"/>
      <c r="Z570" s="8"/>
    </row>
    <row r="571" spans="1:26" ht="14.25" customHeight="1" x14ac:dyDescent="0.2">
      <c r="A571" s="8"/>
      <c r="B571" s="8"/>
      <c r="C571" s="8"/>
      <c r="D571" s="8"/>
      <c r="E571" s="8"/>
      <c r="F571" s="8"/>
      <c r="G571" s="8"/>
      <c r="H571" s="8"/>
      <c r="I571" s="8"/>
      <c r="J571" s="8"/>
      <c r="K571" s="8"/>
      <c r="L571" s="8"/>
      <c r="M571" s="8"/>
      <c r="N571" s="2"/>
      <c r="O571" s="8"/>
      <c r="P571" s="13"/>
      <c r="Q571" s="14"/>
      <c r="R571" s="8"/>
      <c r="S571" s="8"/>
      <c r="T571" s="8"/>
      <c r="U571" s="8"/>
      <c r="V571" s="8"/>
      <c r="W571" s="8"/>
      <c r="X571" s="8"/>
      <c r="Y571" s="8"/>
      <c r="Z571" s="8"/>
    </row>
    <row r="572" spans="1:26" ht="14.25" customHeight="1" x14ac:dyDescent="0.2">
      <c r="A572" s="8"/>
      <c r="B572" s="8"/>
      <c r="C572" s="8"/>
      <c r="D572" s="8"/>
      <c r="E572" s="8"/>
      <c r="F572" s="8"/>
      <c r="G572" s="8"/>
      <c r="H572" s="8"/>
      <c r="I572" s="8"/>
      <c r="J572" s="8"/>
      <c r="K572" s="8"/>
      <c r="L572" s="8"/>
      <c r="M572" s="8"/>
      <c r="N572" s="2"/>
      <c r="O572" s="8"/>
      <c r="P572" s="13"/>
      <c r="Q572" s="14"/>
      <c r="R572" s="8"/>
      <c r="S572" s="8"/>
      <c r="T572" s="8"/>
      <c r="U572" s="8"/>
      <c r="V572" s="8"/>
      <c r="W572" s="8"/>
      <c r="X572" s="8"/>
      <c r="Y572" s="8"/>
      <c r="Z572" s="8"/>
    </row>
    <row r="573" spans="1:26" ht="14.25" customHeight="1" x14ac:dyDescent="0.2">
      <c r="A573" s="8"/>
      <c r="B573" s="8"/>
      <c r="C573" s="8"/>
      <c r="D573" s="8"/>
      <c r="E573" s="8"/>
      <c r="F573" s="8"/>
      <c r="G573" s="8"/>
      <c r="H573" s="8"/>
      <c r="I573" s="8"/>
      <c r="J573" s="8"/>
      <c r="K573" s="8"/>
      <c r="L573" s="8"/>
      <c r="M573" s="8"/>
      <c r="N573" s="2"/>
      <c r="O573" s="8"/>
      <c r="P573" s="13"/>
      <c r="Q573" s="14"/>
      <c r="R573" s="8"/>
      <c r="S573" s="8"/>
      <c r="T573" s="8"/>
      <c r="U573" s="8"/>
      <c r="V573" s="8"/>
      <c r="W573" s="8"/>
      <c r="X573" s="8"/>
      <c r="Y573" s="8"/>
      <c r="Z573" s="8"/>
    </row>
    <row r="574" spans="1:26" ht="14.25" customHeight="1" x14ac:dyDescent="0.2">
      <c r="A574" s="8"/>
      <c r="B574" s="8"/>
      <c r="C574" s="8"/>
      <c r="D574" s="8"/>
      <c r="E574" s="8"/>
      <c r="F574" s="8"/>
      <c r="G574" s="8"/>
      <c r="H574" s="8"/>
      <c r="I574" s="8"/>
      <c r="J574" s="8"/>
      <c r="K574" s="8"/>
      <c r="L574" s="8"/>
      <c r="M574" s="8"/>
      <c r="N574" s="2"/>
      <c r="O574" s="8"/>
      <c r="P574" s="13"/>
      <c r="Q574" s="14"/>
      <c r="R574" s="8"/>
      <c r="S574" s="8"/>
      <c r="T574" s="8"/>
      <c r="U574" s="8"/>
      <c r="V574" s="8"/>
      <c r="W574" s="8"/>
      <c r="X574" s="8"/>
      <c r="Y574" s="8"/>
      <c r="Z574" s="8"/>
    </row>
    <row r="575" spans="1:26" ht="14.25" customHeight="1" x14ac:dyDescent="0.2">
      <c r="A575" s="8"/>
      <c r="B575" s="8"/>
      <c r="C575" s="8"/>
      <c r="D575" s="8"/>
      <c r="E575" s="8"/>
      <c r="F575" s="8"/>
      <c r="G575" s="8"/>
      <c r="H575" s="8"/>
      <c r="I575" s="8"/>
      <c r="J575" s="8"/>
      <c r="K575" s="8"/>
      <c r="L575" s="8"/>
      <c r="M575" s="8"/>
      <c r="N575" s="2"/>
      <c r="O575" s="8"/>
      <c r="P575" s="13"/>
      <c r="Q575" s="14"/>
      <c r="R575" s="8"/>
      <c r="S575" s="8"/>
      <c r="T575" s="8"/>
      <c r="U575" s="8"/>
      <c r="V575" s="8"/>
      <c r="W575" s="8"/>
      <c r="X575" s="8"/>
      <c r="Y575" s="8"/>
      <c r="Z575" s="8"/>
    </row>
    <row r="576" spans="1:26" ht="14.25" customHeight="1" x14ac:dyDescent="0.2">
      <c r="A576" s="8"/>
      <c r="B576" s="8"/>
      <c r="C576" s="8"/>
      <c r="D576" s="8"/>
      <c r="E576" s="8"/>
      <c r="F576" s="8"/>
      <c r="G576" s="8"/>
      <c r="H576" s="8"/>
      <c r="I576" s="8"/>
      <c r="J576" s="8"/>
      <c r="K576" s="8"/>
      <c r="L576" s="8"/>
      <c r="M576" s="8"/>
      <c r="N576" s="2"/>
      <c r="O576" s="8"/>
      <c r="P576" s="13"/>
      <c r="Q576" s="14"/>
      <c r="R576" s="8"/>
      <c r="S576" s="8"/>
      <c r="T576" s="8"/>
      <c r="U576" s="8"/>
      <c r="V576" s="8"/>
      <c r="W576" s="8"/>
      <c r="X576" s="8"/>
      <c r="Y576" s="8"/>
      <c r="Z576" s="8"/>
    </row>
    <row r="577" spans="1:26" ht="14.25" customHeight="1" x14ac:dyDescent="0.2">
      <c r="A577" s="8"/>
      <c r="B577" s="8"/>
      <c r="C577" s="8"/>
      <c r="D577" s="8"/>
      <c r="E577" s="8"/>
      <c r="F577" s="8"/>
      <c r="G577" s="8"/>
      <c r="H577" s="8"/>
      <c r="I577" s="8"/>
      <c r="J577" s="8"/>
      <c r="K577" s="8"/>
      <c r="L577" s="8"/>
      <c r="M577" s="8"/>
      <c r="N577" s="2"/>
      <c r="O577" s="8"/>
      <c r="P577" s="13"/>
      <c r="Q577" s="14"/>
      <c r="R577" s="8"/>
      <c r="S577" s="8"/>
      <c r="T577" s="8"/>
      <c r="U577" s="8"/>
      <c r="V577" s="8"/>
      <c r="W577" s="8"/>
      <c r="X577" s="8"/>
      <c r="Y577" s="8"/>
      <c r="Z577" s="8"/>
    </row>
    <row r="578" spans="1:26" ht="14.25" customHeight="1" x14ac:dyDescent="0.2">
      <c r="A578" s="8"/>
      <c r="B578" s="8"/>
      <c r="C578" s="8"/>
      <c r="D578" s="8"/>
      <c r="E578" s="8"/>
      <c r="F578" s="8"/>
      <c r="G578" s="8"/>
      <c r="H578" s="8"/>
      <c r="I578" s="8"/>
      <c r="J578" s="8"/>
      <c r="K578" s="8"/>
      <c r="L578" s="8"/>
      <c r="M578" s="8"/>
      <c r="N578" s="2"/>
      <c r="O578" s="8"/>
      <c r="P578" s="13"/>
      <c r="Q578" s="14"/>
      <c r="R578" s="8"/>
      <c r="S578" s="8"/>
      <c r="T578" s="8"/>
      <c r="U578" s="8"/>
      <c r="V578" s="8"/>
      <c r="W578" s="8"/>
      <c r="X578" s="8"/>
      <c r="Y578" s="8"/>
      <c r="Z578" s="8"/>
    </row>
    <row r="579" spans="1:26" ht="14.25" customHeight="1" x14ac:dyDescent="0.2">
      <c r="A579" s="8"/>
      <c r="B579" s="8"/>
      <c r="C579" s="8"/>
      <c r="D579" s="8"/>
      <c r="E579" s="8"/>
      <c r="F579" s="8"/>
      <c r="G579" s="8"/>
      <c r="H579" s="8"/>
      <c r="I579" s="8"/>
      <c r="J579" s="8"/>
      <c r="K579" s="8"/>
      <c r="L579" s="8"/>
      <c r="M579" s="8"/>
      <c r="N579" s="2"/>
      <c r="O579" s="8"/>
      <c r="P579" s="13"/>
      <c r="Q579" s="14"/>
      <c r="R579" s="8"/>
      <c r="S579" s="8"/>
      <c r="T579" s="8"/>
      <c r="U579" s="8"/>
      <c r="V579" s="8"/>
      <c r="W579" s="8"/>
      <c r="X579" s="8"/>
      <c r="Y579" s="8"/>
      <c r="Z579" s="8"/>
    </row>
    <row r="580" spans="1:26" ht="14.25" customHeight="1" x14ac:dyDescent="0.2">
      <c r="A580" s="8"/>
      <c r="B580" s="8"/>
      <c r="C580" s="8"/>
      <c r="D580" s="8"/>
      <c r="E580" s="8"/>
      <c r="F580" s="8"/>
      <c r="G580" s="8"/>
      <c r="H580" s="8"/>
      <c r="I580" s="8"/>
      <c r="J580" s="8"/>
      <c r="K580" s="8"/>
      <c r="L580" s="8"/>
      <c r="M580" s="8"/>
      <c r="N580" s="2"/>
      <c r="O580" s="8"/>
      <c r="P580" s="13"/>
      <c r="Q580" s="14"/>
      <c r="R580" s="8"/>
      <c r="S580" s="8"/>
      <c r="T580" s="8"/>
      <c r="U580" s="8"/>
      <c r="V580" s="8"/>
      <c r="W580" s="8"/>
      <c r="X580" s="8"/>
      <c r="Y580" s="8"/>
      <c r="Z580" s="8"/>
    </row>
    <row r="581" spans="1:26" ht="14.25" customHeight="1" x14ac:dyDescent="0.2">
      <c r="A581" s="8"/>
      <c r="B581" s="8"/>
      <c r="C581" s="8"/>
      <c r="D581" s="8"/>
      <c r="E581" s="8"/>
      <c r="F581" s="8"/>
      <c r="G581" s="8"/>
      <c r="H581" s="8"/>
      <c r="I581" s="8"/>
      <c r="J581" s="8"/>
      <c r="K581" s="8"/>
      <c r="L581" s="8"/>
      <c r="M581" s="8"/>
      <c r="N581" s="2"/>
      <c r="O581" s="8"/>
      <c r="P581" s="13"/>
      <c r="Q581" s="14"/>
      <c r="R581" s="8"/>
      <c r="S581" s="8"/>
      <c r="T581" s="8"/>
      <c r="U581" s="8"/>
      <c r="V581" s="8"/>
      <c r="W581" s="8"/>
      <c r="X581" s="8"/>
      <c r="Y581" s="8"/>
      <c r="Z581" s="8"/>
    </row>
    <row r="582" spans="1:26" ht="14.25" customHeight="1" x14ac:dyDescent="0.2">
      <c r="A582" s="8"/>
      <c r="B582" s="8"/>
      <c r="C582" s="8"/>
      <c r="D582" s="8"/>
      <c r="E582" s="8"/>
      <c r="F582" s="8"/>
      <c r="G582" s="8"/>
      <c r="H582" s="8"/>
      <c r="I582" s="8"/>
      <c r="J582" s="8"/>
      <c r="K582" s="8"/>
      <c r="L582" s="8"/>
      <c r="M582" s="8"/>
      <c r="N582" s="2"/>
      <c r="O582" s="8"/>
      <c r="P582" s="13"/>
      <c r="Q582" s="14"/>
      <c r="R582" s="8"/>
      <c r="S582" s="8"/>
      <c r="T582" s="8"/>
      <c r="U582" s="8"/>
      <c r="V582" s="8"/>
      <c r="W582" s="8"/>
      <c r="X582" s="8"/>
      <c r="Y582" s="8"/>
      <c r="Z582" s="8"/>
    </row>
    <row r="583" spans="1:26" ht="14.25" customHeight="1" x14ac:dyDescent="0.2">
      <c r="A583" s="8"/>
      <c r="B583" s="8"/>
      <c r="C583" s="8"/>
      <c r="D583" s="8"/>
      <c r="E583" s="8"/>
      <c r="F583" s="8"/>
      <c r="G583" s="8"/>
      <c r="H583" s="8"/>
      <c r="I583" s="8"/>
      <c r="J583" s="8"/>
      <c r="K583" s="8"/>
      <c r="L583" s="8"/>
      <c r="M583" s="8"/>
      <c r="N583" s="2"/>
      <c r="O583" s="8"/>
      <c r="P583" s="13"/>
      <c r="Q583" s="14"/>
      <c r="R583" s="8"/>
      <c r="S583" s="8"/>
      <c r="T583" s="8"/>
      <c r="U583" s="8"/>
      <c r="V583" s="8"/>
      <c r="W583" s="8"/>
      <c r="X583" s="8"/>
      <c r="Y583" s="8"/>
      <c r="Z583" s="8"/>
    </row>
    <row r="584" spans="1:26" ht="14.25" customHeight="1" x14ac:dyDescent="0.2">
      <c r="A584" s="8"/>
      <c r="B584" s="8"/>
      <c r="C584" s="8"/>
      <c r="D584" s="8"/>
      <c r="E584" s="8"/>
      <c r="F584" s="8"/>
      <c r="G584" s="8"/>
      <c r="H584" s="8"/>
      <c r="I584" s="8"/>
      <c r="J584" s="8"/>
      <c r="K584" s="8"/>
      <c r="L584" s="8"/>
      <c r="M584" s="8"/>
      <c r="N584" s="2"/>
      <c r="O584" s="8"/>
      <c r="P584" s="13"/>
      <c r="Q584" s="14"/>
      <c r="R584" s="8"/>
      <c r="S584" s="8"/>
      <c r="T584" s="8"/>
      <c r="U584" s="8"/>
      <c r="V584" s="8"/>
      <c r="W584" s="8"/>
      <c r="X584" s="8"/>
      <c r="Y584" s="8"/>
      <c r="Z584" s="8"/>
    </row>
    <row r="585" spans="1:26" ht="14.25" customHeight="1" x14ac:dyDescent="0.2">
      <c r="A585" s="8"/>
      <c r="B585" s="8"/>
      <c r="C585" s="8"/>
      <c r="D585" s="8"/>
      <c r="E585" s="8"/>
      <c r="F585" s="8"/>
      <c r="G585" s="8"/>
      <c r="H585" s="8"/>
      <c r="I585" s="8"/>
      <c r="J585" s="8"/>
      <c r="K585" s="8"/>
      <c r="L585" s="8"/>
      <c r="M585" s="8"/>
      <c r="N585" s="2"/>
      <c r="O585" s="8"/>
      <c r="P585" s="13"/>
      <c r="Q585" s="14"/>
      <c r="R585" s="8"/>
      <c r="S585" s="8"/>
      <c r="T585" s="8"/>
      <c r="U585" s="8"/>
      <c r="V585" s="8"/>
      <c r="W585" s="8"/>
      <c r="X585" s="8"/>
      <c r="Y585" s="8"/>
      <c r="Z585" s="8"/>
    </row>
    <row r="586" spans="1:26" ht="14.25" customHeight="1" x14ac:dyDescent="0.2">
      <c r="A586" s="8"/>
      <c r="B586" s="8"/>
      <c r="C586" s="8"/>
      <c r="D586" s="8"/>
      <c r="E586" s="8"/>
      <c r="F586" s="8"/>
      <c r="G586" s="8"/>
      <c r="H586" s="8"/>
      <c r="I586" s="8"/>
      <c r="J586" s="8"/>
      <c r="K586" s="8"/>
      <c r="L586" s="8"/>
      <c r="M586" s="8"/>
      <c r="N586" s="2"/>
      <c r="O586" s="8"/>
      <c r="P586" s="13"/>
      <c r="Q586" s="14"/>
      <c r="R586" s="8"/>
      <c r="S586" s="8"/>
      <c r="T586" s="8"/>
      <c r="U586" s="8"/>
      <c r="V586" s="8"/>
      <c r="W586" s="8"/>
      <c r="X586" s="8"/>
      <c r="Y586" s="8"/>
      <c r="Z586" s="8"/>
    </row>
    <row r="587" spans="1:26" ht="14.25" customHeight="1" x14ac:dyDescent="0.2">
      <c r="A587" s="8"/>
      <c r="B587" s="8"/>
      <c r="C587" s="8"/>
      <c r="D587" s="8"/>
      <c r="E587" s="8"/>
      <c r="F587" s="8"/>
      <c r="G587" s="8"/>
      <c r="H587" s="8"/>
      <c r="I587" s="8"/>
      <c r="J587" s="8"/>
      <c r="K587" s="8"/>
      <c r="L587" s="8"/>
      <c r="M587" s="8"/>
      <c r="N587" s="2"/>
      <c r="O587" s="8"/>
      <c r="P587" s="13"/>
      <c r="Q587" s="14"/>
      <c r="R587" s="8"/>
      <c r="S587" s="8"/>
      <c r="T587" s="8"/>
      <c r="U587" s="8"/>
      <c r="V587" s="8"/>
      <c r="W587" s="8"/>
      <c r="X587" s="8"/>
      <c r="Y587" s="8"/>
      <c r="Z587" s="8"/>
    </row>
    <row r="588" spans="1:26" ht="14.25" customHeight="1" x14ac:dyDescent="0.2">
      <c r="A588" s="8"/>
      <c r="B588" s="8"/>
      <c r="C588" s="8"/>
      <c r="D588" s="8"/>
      <c r="E588" s="8"/>
      <c r="F588" s="8"/>
      <c r="G588" s="8"/>
      <c r="H588" s="8"/>
      <c r="I588" s="8"/>
      <c r="J588" s="8"/>
      <c r="K588" s="8"/>
      <c r="L588" s="8"/>
      <c r="M588" s="8"/>
      <c r="N588" s="2"/>
      <c r="O588" s="8"/>
      <c r="P588" s="13"/>
      <c r="Q588" s="14"/>
      <c r="R588" s="8"/>
      <c r="S588" s="8"/>
      <c r="T588" s="8"/>
      <c r="U588" s="8"/>
      <c r="V588" s="8"/>
      <c r="W588" s="8"/>
      <c r="X588" s="8"/>
      <c r="Y588" s="8"/>
      <c r="Z588" s="8"/>
    </row>
    <row r="589" spans="1:26" ht="14.25" customHeight="1" x14ac:dyDescent="0.2">
      <c r="A589" s="8"/>
      <c r="B589" s="8"/>
      <c r="C589" s="8"/>
      <c r="D589" s="8"/>
      <c r="E589" s="8"/>
      <c r="F589" s="8"/>
      <c r="G589" s="8"/>
      <c r="H589" s="8"/>
      <c r="I589" s="8"/>
      <c r="J589" s="8"/>
      <c r="K589" s="8"/>
      <c r="L589" s="8"/>
      <c r="M589" s="8"/>
      <c r="N589" s="2"/>
      <c r="O589" s="8"/>
      <c r="P589" s="13"/>
      <c r="Q589" s="14"/>
      <c r="R589" s="8"/>
      <c r="S589" s="8"/>
      <c r="T589" s="8"/>
      <c r="U589" s="8"/>
      <c r="V589" s="8"/>
      <c r="W589" s="8"/>
      <c r="X589" s="8"/>
      <c r="Y589" s="8"/>
      <c r="Z589" s="8"/>
    </row>
    <row r="590" spans="1:26" ht="14.25" customHeight="1" x14ac:dyDescent="0.2">
      <c r="A590" s="8"/>
      <c r="B590" s="8"/>
      <c r="C590" s="8"/>
      <c r="D590" s="8"/>
      <c r="E590" s="8"/>
      <c r="F590" s="8"/>
      <c r="G590" s="8"/>
      <c r="H590" s="8"/>
      <c r="I590" s="8"/>
      <c r="J590" s="8"/>
      <c r="K590" s="8"/>
      <c r="L590" s="8"/>
      <c r="M590" s="8"/>
      <c r="N590" s="2"/>
      <c r="O590" s="8"/>
      <c r="P590" s="13"/>
      <c r="Q590" s="14"/>
      <c r="R590" s="8"/>
      <c r="S590" s="8"/>
      <c r="T590" s="8"/>
      <c r="U590" s="8"/>
      <c r="V590" s="8"/>
      <c r="W590" s="8"/>
      <c r="X590" s="8"/>
      <c r="Y590" s="8"/>
      <c r="Z590" s="8"/>
    </row>
    <row r="591" spans="1:26" ht="14.25" customHeight="1" x14ac:dyDescent="0.2">
      <c r="A591" s="8"/>
      <c r="B591" s="8"/>
      <c r="C591" s="8"/>
      <c r="D591" s="8"/>
      <c r="E591" s="8"/>
      <c r="F591" s="8"/>
      <c r="G591" s="8"/>
      <c r="H591" s="8"/>
      <c r="I591" s="8"/>
      <c r="J591" s="8"/>
      <c r="K591" s="8"/>
      <c r="L591" s="8"/>
      <c r="M591" s="8"/>
      <c r="N591" s="2"/>
      <c r="O591" s="8"/>
      <c r="P591" s="13"/>
      <c r="Q591" s="14"/>
      <c r="R591" s="8"/>
      <c r="S591" s="8"/>
      <c r="T591" s="8"/>
      <c r="U591" s="8"/>
      <c r="V591" s="8"/>
      <c r="W591" s="8"/>
      <c r="X591" s="8"/>
      <c r="Y591" s="8"/>
      <c r="Z591" s="8"/>
    </row>
    <row r="592" spans="1:26" ht="14.25" customHeight="1" x14ac:dyDescent="0.2">
      <c r="A592" s="8"/>
      <c r="B592" s="8"/>
      <c r="C592" s="8"/>
      <c r="D592" s="8"/>
      <c r="E592" s="8"/>
      <c r="F592" s="8"/>
      <c r="G592" s="8"/>
      <c r="H592" s="8"/>
      <c r="I592" s="8"/>
      <c r="J592" s="8"/>
      <c r="K592" s="8"/>
      <c r="L592" s="8"/>
      <c r="M592" s="8"/>
      <c r="N592" s="2"/>
      <c r="O592" s="8"/>
      <c r="P592" s="13"/>
      <c r="Q592" s="14"/>
      <c r="R592" s="8"/>
      <c r="S592" s="8"/>
      <c r="T592" s="8"/>
      <c r="U592" s="8"/>
      <c r="V592" s="8"/>
      <c r="W592" s="8"/>
      <c r="X592" s="8"/>
      <c r="Y592" s="8"/>
      <c r="Z592" s="8"/>
    </row>
    <row r="593" spans="1:26" ht="14.25" customHeight="1" x14ac:dyDescent="0.2">
      <c r="A593" s="8"/>
      <c r="B593" s="8"/>
      <c r="C593" s="8"/>
      <c r="D593" s="8"/>
      <c r="E593" s="8"/>
      <c r="F593" s="8"/>
      <c r="G593" s="8"/>
      <c r="H593" s="8"/>
      <c r="I593" s="8"/>
      <c r="J593" s="8"/>
      <c r="K593" s="8"/>
      <c r="L593" s="8"/>
      <c r="M593" s="8"/>
      <c r="N593" s="2"/>
      <c r="O593" s="8"/>
      <c r="P593" s="13"/>
      <c r="Q593" s="14"/>
      <c r="R593" s="8"/>
      <c r="S593" s="8"/>
      <c r="T593" s="8"/>
      <c r="U593" s="8"/>
      <c r="V593" s="8"/>
      <c r="W593" s="8"/>
      <c r="X593" s="8"/>
      <c r="Y593" s="8"/>
      <c r="Z593" s="8"/>
    </row>
    <row r="594" spans="1:26" ht="14.25" customHeight="1" x14ac:dyDescent="0.2">
      <c r="A594" s="8"/>
      <c r="B594" s="8"/>
      <c r="C594" s="8"/>
      <c r="D594" s="8"/>
      <c r="E594" s="8"/>
      <c r="F594" s="8"/>
      <c r="G594" s="8"/>
      <c r="H594" s="8"/>
      <c r="I594" s="8"/>
      <c r="J594" s="8"/>
      <c r="K594" s="8"/>
      <c r="L594" s="8"/>
      <c r="M594" s="8"/>
      <c r="N594" s="2"/>
      <c r="O594" s="8"/>
      <c r="P594" s="13"/>
      <c r="Q594" s="14"/>
      <c r="R594" s="8"/>
      <c r="S594" s="8"/>
      <c r="T594" s="8"/>
      <c r="U594" s="8"/>
      <c r="V594" s="8"/>
      <c r="W594" s="8"/>
      <c r="X594" s="8"/>
      <c r="Y594" s="8"/>
      <c r="Z594" s="8"/>
    </row>
    <row r="595" spans="1:26" ht="14.25" customHeight="1" x14ac:dyDescent="0.2">
      <c r="A595" s="8"/>
      <c r="B595" s="8"/>
      <c r="C595" s="8"/>
      <c r="D595" s="8"/>
      <c r="E595" s="8"/>
      <c r="F595" s="8"/>
      <c r="G595" s="8"/>
      <c r="H595" s="8"/>
      <c r="I595" s="8"/>
      <c r="J595" s="8"/>
      <c r="K595" s="8"/>
      <c r="L595" s="8"/>
      <c r="M595" s="8"/>
      <c r="N595" s="2"/>
      <c r="O595" s="8"/>
      <c r="P595" s="13"/>
      <c r="Q595" s="14"/>
      <c r="R595" s="8"/>
      <c r="S595" s="8"/>
      <c r="T595" s="8"/>
      <c r="U595" s="8"/>
      <c r="V595" s="8"/>
      <c r="W595" s="8"/>
      <c r="X595" s="8"/>
      <c r="Y595" s="8"/>
      <c r="Z595" s="8"/>
    </row>
    <row r="596" spans="1:26" ht="14.25" customHeight="1" x14ac:dyDescent="0.2">
      <c r="A596" s="8"/>
      <c r="B596" s="8"/>
      <c r="C596" s="8"/>
      <c r="D596" s="8"/>
      <c r="E596" s="8"/>
      <c r="F596" s="8"/>
      <c r="G596" s="8"/>
      <c r="H596" s="8"/>
      <c r="I596" s="8"/>
      <c r="J596" s="8"/>
      <c r="K596" s="8"/>
      <c r="L596" s="8"/>
      <c r="M596" s="8"/>
      <c r="N596" s="2"/>
      <c r="O596" s="8"/>
      <c r="P596" s="13"/>
      <c r="Q596" s="14"/>
      <c r="R596" s="8"/>
      <c r="S596" s="8"/>
      <c r="T596" s="8"/>
      <c r="U596" s="8"/>
      <c r="V596" s="8"/>
      <c r="W596" s="8"/>
      <c r="X596" s="8"/>
      <c r="Y596" s="8"/>
      <c r="Z596" s="8"/>
    </row>
    <row r="597" spans="1:26" ht="14.25" customHeight="1" x14ac:dyDescent="0.2">
      <c r="A597" s="8"/>
      <c r="B597" s="8"/>
      <c r="C597" s="8"/>
      <c r="D597" s="8"/>
      <c r="E597" s="8"/>
      <c r="F597" s="8"/>
      <c r="G597" s="8"/>
      <c r="H597" s="8"/>
      <c r="I597" s="8"/>
      <c r="J597" s="8"/>
      <c r="K597" s="8"/>
      <c r="L597" s="8"/>
      <c r="M597" s="8"/>
      <c r="N597" s="2"/>
      <c r="O597" s="8"/>
      <c r="P597" s="13"/>
      <c r="Q597" s="14"/>
      <c r="R597" s="8"/>
      <c r="S597" s="8"/>
      <c r="T597" s="8"/>
      <c r="U597" s="8"/>
      <c r="V597" s="8"/>
      <c r="W597" s="8"/>
      <c r="X597" s="8"/>
      <c r="Y597" s="8"/>
      <c r="Z597" s="8"/>
    </row>
    <row r="598" spans="1:26" ht="14.25" customHeight="1" x14ac:dyDescent="0.2">
      <c r="A598" s="8"/>
      <c r="B598" s="8"/>
      <c r="C598" s="8"/>
      <c r="D598" s="8"/>
      <c r="E598" s="8"/>
      <c r="F598" s="8"/>
      <c r="G598" s="8"/>
      <c r="H598" s="8"/>
      <c r="I598" s="8"/>
      <c r="J598" s="8"/>
      <c r="K598" s="8"/>
      <c r="L598" s="8"/>
      <c r="M598" s="8"/>
      <c r="N598" s="2"/>
      <c r="O598" s="8"/>
      <c r="P598" s="13"/>
      <c r="Q598" s="14"/>
      <c r="R598" s="8"/>
      <c r="S598" s="8"/>
      <c r="T598" s="8"/>
      <c r="U598" s="8"/>
      <c r="V598" s="8"/>
      <c r="W598" s="8"/>
      <c r="X598" s="8"/>
      <c r="Y598" s="8"/>
      <c r="Z598" s="8"/>
    </row>
    <row r="599" spans="1:26" ht="14.25" customHeight="1" x14ac:dyDescent="0.2">
      <c r="A599" s="8"/>
      <c r="B599" s="8"/>
      <c r="C599" s="8"/>
      <c r="D599" s="8"/>
      <c r="E599" s="8"/>
      <c r="F599" s="8"/>
      <c r="G599" s="8"/>
      <c r="H599" s="8"/>
      <c r="I599" s="8"/>
      <c r="J599" s="8"/>
      <c r="K599" s="8"/>
      <c r="L599" s="8"/>
      <c r="M599" s="8"/>
      <c r="N599" s="2"/>
      <c r="O599" s="8"/>
      <c r="P599" s="13"/>
      <c r="Q599" s="14"/>
      <c r="R599" s="8"/>
      <c r="S599" s="8"/>
      <c r="T599" s="8"/>
      <c r="U599" s="8"/>
      <c r="V599" s="8"/>
      <c r="W599" s="8"/>
      <c r="X599" s="8"/>
      <c r="Y599" s="8"/>
      <c r="Z599" s="8"/>
    </row>
    <row r="600" spans="1:26" ht="14.25" customHeight="1" x14ac:dyDescent="0.2">
      <c r="A600" s="8"/>
      <c r="B600" s="8"/>
      <c r="C600" s="8"/>
      <c r="D600" s="8"/>
      <c r="E600" s="8"/>
      <c r="F600" s="8"/>
      <c r="G600" s="8"/>
      <c r="H600" s="8"/>
      <c r="I600" s="8"/>
      <c r="J600" s="8"/>
      <c r="K600" s="8"/>
      <c r="L600" s="8"/>
      <c r="M600" s="8"/>
      <c r="N600" s="2"/>
      <c r="O600" s="8"/>
      <c r="P600" s="13"/>
      <c r="Q600" s="14"/>
      <c r="R600" s="8"/>
      <c r="S600" s="8"/>
      <c r="T600" s="8"/>
      <c r="U600" s="8"/>
      <c r="V600" s="8"/>
      <c r="W600" s="8"/>
      <c r="X600" s="8"/>
      <c r="Y600" s="8"/>
      <c r="Z600" s="8"/>
    </row>
    <row r="601" spans="1:26" ht="14.25" customHeight="1" x14ac:dyDescent="0.2">
      <c r="A601" s="8"/>
      <c r="B601" s="8"/>
      <c r="C601" s="8"/>
      <c r="D601" s="8"/>
      <c r="E601" s="8"/>
      <c r="F601" s="8"/>
      <c r="G601" s="8"/>
      <c r="H601" s="8"/>
      <c r="I601" s="8"/>
      <c r="J601" s="8"/>
      <c r="K601" s="8"/>
      <c r="L601" s="8"/>
      <c r="M601" s="8"/>
      <c r="N601" s="2"/>
      <c r="O601" s="8"/>
      <c r="P601" s="13"/>
      <c r="Q601" s="14"/>
      <c r="R601" s="8"/>
      <c r="S601" s="8"/>
      <c r="T601" s="8"/>
      <c r="U601" s="8"/>
      <c r="V601" s="8"/>
      <c r="W601" s="8"/>
      <c r="X601" s="8"/>
      <c r="Y601" s="8"/>
      <c r="Z601" s="8"/>
    </row>
    <row r="602" spans="1:26" ht="14.25" customHeight="1" x14ac:dyDescent="0.2">
      <c r="A602" s="8"/>
      <c r="B602" s="8"/>
      <c r="C602" s="8"/>
      <c r="D602" s="8"/>
      <c r="E602" s="8"/>
      <c r="F602" s="8"/>
      <c r="G602" s="8"/>
      <c r="H602" s="8"/>
      <c r="I602" s="8"/>
      <c r="J602" s="8"/>
      <c r="K602" s="8"/>
      <c r="L602" s="8"/>
      <c r="M602" s="8"/>
      <c r="N602" s="2"/>
      <c r="O602" s="8"/>
      <c r="P602" s="13"/>
      <c r="Q602" s="14"/>
      <c r="R602" s="8"/>
      <c r="S602" s="8"/>
      <c r="T602" s="8"/>
      <c r="U602" s="8"/>
      <c r="V602" s="8"/>
      <c r="W602" s="8"/>
      <c r="X602" s="8"/>
      <c r="Y602" s="8"/>
      <c r="Z602" s="8"/>
    </row>
    <row r="603" spans="1:26" ht="14.25" customHeight="1" x14ac:dyDescent="0.2">
      <c r="A603" s="8"/>
      <c r="B603" s="8"/>
      <c r="C603" s="8"/>
      <c r="D603" s="8"/>
      <c r="E603" s="8"/>
      <c r="F603" s="8"/>
      <c r="G603" s="8"/>
      <c r="H603" s="8"/>
      <c r="I603" s="8"/>
      <c r="J603" s="8"/>
      <c r="K603" s="8"/>
      <c r="L603" s="8"/>
      <c r="M603" s="8"/>
      <c r="N603" s="2"/>
      <c r="O603" s="8"/>
      <c r="P603" s="13"/>
      <c r="Q603" s="14"/>
      <c r="R603" s="8"/>
      <c r="S603" s="8"/>
      <c r="T603" s="8"/>
      <c r="U603" s="8"/>
      <c r="V603" s="8"/>
      <c r="W603" s="8"/>
      <c r="X603" s="8"/>
      <c r="Y603" s="8"/>
      <c r="Z603" s="8"/>
    </row>
    <row r="604" spans="1:26" ht="14.25" customHeight="1" x14ac:dyDescent="0.2">
      <c r="A604" s="8"/>
      <c r="B604" s="8"/>
      <c r="C604" s="8"/>
      <c r="D604" s="8"/>
      <c r="E604" s="8"/>
      <c r="F604" s="8"/>
      <c r="G604" s="8"/>
      <c r="H604" s="8"/>
      <c r="I604" s="8"/>
      <c r="J604" s="8"/>
      <c r="K604" s="8"/>
      <c r="L604" s="8"/>
      <c r="M604" s="8"/>
      <c r="N604" s="2"/>
      <c r="O604" s="8"/>
      <c r="P604" s="13"/>
      <c r="Q604" s="14"/>
      <c r="R604" s="8"/>
      <c r="S604" s="8"/>
      <c r="T604" s="8"/>
      <c r="U604" s="8"/>
      <c r="V604" s="8"/>
      <c r="W604" s="8"/>
      <c r="X604" s="8"/>
      <c r="Y604" s="8"/>
      <c r="Z604" s="8"/>
    </row>
    <row r="605" spans="1:26" ht="14.25" customHeight="1" x14ac:dyDescent="0.2">
      <c r="A605" s="8"/>
      <c r="B605" s="8"/>
      <c r="C605" s="8"/>
      <c r="D605" s="8"/>
      <c r="E605" s="8"/>
      <c r="F605" s="8"/>
      <c r="G605" s="8"/>
      <c r="H605" s="8"/>
      <c r="I605" s="8"/>
      <c r="J605" s="8"/>
      <c r="K605" s="8"/>
      <c r="L605" s="8"/>
      <c r="M605" s="8"/>
      <c r="N605" s="2"/>
      <c r="O605" s="8"/>
      <c r="P605" s="13"/>
      <c r="Q605" s="14"/>
      <c r="R605" s="8"/>
      <c r="S605" s="8"/>
      <c r="T605" s="8"/>
      <c r="U605" s="8"/>
      <c r="V605" s="8"/>
      <c r="W605" s="8"/>
      <c r="X605" s="8"/>
      <c r="Y605" s="8"/>
      <c r="Z605" s="8"/>
    </row>
    <row r="606" spans="1:26" ht="14.25" customHeight="1" x14ac:dyDescent="0.2">
      <c r="A606" s="8"/>
      <c r="B606" s="8"/>
      <c r="C606" s="8"/>
      <c r="D606" s="8"/>
      <c r="E606" s="8"/>
      <c r="F606" s="8"/>
      <c r="G606" s="8"/>
      <c r="H606" s="8"/>
      <c r="I606" s="8"/>
      <c r="J606" s="8"/>
      <c r="K606" s="8"/>
      <c r="L606" s="8"/>
      <c r="M606" s="8"/>
      <c r="N606" s="2"/>
      <c r="O606" s="8"/>
      <c r="P606" s="13"/>
      <c r="Q606" s="14"/>
      <c r="R606" s="8"/>
      <c r="S606" s="8"/>
      <c r="T606" s="8"/>
      <c r="U606" s="8"/>
      <c r="V606" s="8"/>
      <c r="W606" s="8"/>
      <c r="X606" s="8"/>
      <c r="Y606" s="8"/>
      <c r="Z606" s="8"/>
    </row>
    <row r="607" spans="1:26" ht="14.25" customHeight="1" x14ac:dyDescent="0.2">
      <c r="A607" s="8"/>
      <c r="B607" s="8"/>
      <c r="C607" s="8"/>
      <c r="D607" s="8"/>
      <c r="E607" s="8"/>
      <c r="F607" s="8"/>
      <c r="G607" s="8"/>
      <c r="H607" s="8"/>
      <c r="I607" s="8"/>
      <c r="J607" s="8"/>
      <c r="K607" s="8"/>
      <c r="L607" s="8"/>
      <c r="M607" s="8"/>
      <c r="N607" s="2"/>
      <c r="O607" s="8"/>
      <c r="P607" s="13"/>
      <c r="Q607" s="14"/>
      <c r="R607" s="8"/>
      <c r="S607" s="8"/>
      <c r="T607" s="8"/>
      <c r="U607" s="8"/>
      <c r="V607" s="8"/>
      <c r="W607" s="8"/>
      <c r="X607" s="8"/>
      <c r="Y607" s="8"/>
      <c r="Z607" s="8"/>
    </row>
    <row r="608" spans="1:26" ht="14.25" customHeight="1" x14ac:dyDescent="0.2">
      <c r="A608" s="8"/>
      <c r="B608" s="8"/>
      <c r="C608" s="8"/>
      <c r="D608" s="8"/>
      <c r="E608" s="8"/>
      <c r="F608" s="8"/>
      <c r="G608" s="8"/>
      <c r="H608" s="8"/>
      <c r="I608" s="8"/>
      <c r="J608" s="8"/>
      <c r="K608" s="8"/>
      <c r="L608" s="8"/>
      <c r="M608" s="8"/>
      <c r="N608" s="2"/>
      <c r="O608" s="8"/>
      <c r="P608" s="13"/>
      <c r="Q608" s="14"/>
      <c r="R608" s="8"/>
      <c r="S608" s="8"/>
      <c r="T608" s="8"/>
      <c r="U608" s="8"/>
      <c r="V608" s="8"/>
      <c r="W608" s="8"/>
      <c r="X608" s="8"/>
      <c r="Y608" s="8"/>
      <c r="Z608" s="8"/>
    </row>
    <row r="609" spans="1:26" ht="14.25" customHeight="1" x14ac:dyDescent="0.2">
      <c r="A609" s="8"/>
      <c r="B609" s="8"/>
      <c r="C609" s="8"/>
      <c r="D609" s="8"/>
      <c r="E609" s="8"/>
      <c r="F609" s="8"/>
      <c r="G609" s="8"/>
      <c r="H609" s="8"/>
      <c r="I609" s="8"/>
      <c r="J609" s="8"/>
      <c r="K609" s="8"/>
      <c r="L609" s="8"/>
      <c r="M609" s="8"/>
      <c r="N609" s="2"/>
      <c r="O609" s="8"/>
      <c r="P609" s="13"/>
      <c r="Q609" s="14"/>
      <c r="R609" s="8"/>
      <c r="S609" s="8"/>
      <c r="T609" s="8"/>
      <c r="U609" s="8"/>
      <c r="V609" s="8"/>
      <c r="W609" s="8"/>
      <c r="X609" s="8"/>
      <c r="Y609" s="8"/>
      <c r="Z609" s="8"/>
    </row>
    <row r="610" spans="1:26" ht="14.25" customHeight="1" x14ac:dyDescent="0.2">
      <c r="A610" s="8"/>
      <c r="B610" s="8"/>
      <c r="C610" s="8"/>
      <c r="D610" s="8"/>
      <c r="E610" s="8"/>
      <c r="F610" s="8"/>
      <c r="G610" s="8"/>
      <c r="H610" s="8"/>
      <c r="I610" s="8"/>
      <c r="J610" s="8"/>
      <c r="K610" s="8"/>
      <c r="L610" s="8"/>
      <c r="M610" s="8"/>
      <c r="N610" s="2"/>
      <c r="O610" s="8"/>
      <c r="P610" s="13"/>
      <c r="Q610" s="14"/>
      <c r="R610" s="8"/>
      <c r="S610" s="8"/>
      <c r="T610" s="8"/>
      <c r="U610" s="8"/>
      <c r="V610" s="8"/>
      <c r="W610" s="8"/>
      <c r="X610" s="8"/>
      <c r="Y610" s="8"/>
      <c r="Z610" s="8"/>
    </row>
    <row r="611" spans="1:26" ht="14.25" customHeight="1" x14ac:dyDescent="0.2">
      <c r="A611" s="8"/>
      <c r="B611" s="8"/>
      <c r="C611" s="8"/>
      <c r="D611" s="8"/>
      <c r="E611" s="8"/>
      <c r="F611" s="8"/>
      <c r="G611" s="8"/>
      <c r="H611" s="8"/>
      <c r="I611" s="8"/>
      <c r="J611" s="8"/>
      <c r="K611" s="8"/>
      <c r="L611" s="8"/>
      <c r="M611" s="8"/>
      <c r="N611" s="2"/>
      <c r="O611" s="8"/>
      <c r="P611" s="13"/>
      <c r="Q611" s="14"/>
      <c r="R611" s="8"/>
      <c r="S611" s="8"/>
      <c r="T611" s="8"/>
      <c r="U611" s="8"/>
      <c r="V611" s="8"/>
      <c r="W611" s="8"/>
      <c r="X611" s="8"/>
      <c r="Y611" s="8"/>
      <c r="Z611" s="8"/>
    </row>
    <row r="612" spans="1:26" ht="14.25" customHeight="1" x14ac:dyDescent="0.2">
      <c r="A612" s="8"/>
      <c r="B612" s="8"/>
      <c r="C612" s="8"/>
      <c r="D612" s="8"/>
      <c r="E612" s="8"/>
      <c r="F612" s="8"/>
      <c r="G612" s="8"/>
      <c r="H612" s="8"/>
      <c r="I612" s="8"/>
      <c r="J612" s="8"/>
      <c r="K612" s="8"/>
      <c r="L612" s="8"/>
      <c r="M612" s="8"/>
      <c r="N612" s="2"/>
      <c r="O612" s="8"/>
      <c r="P612" s="13"/>
      <c r="Q612" s="14"/>
      <c r="R612" s="8"/>
      <c r="S612" s="8"/>
      <c r="T612" s="8"/>
      <c r="U612" s="8"/>
      <c r="V612" s="8"/>
      <c r="W612" s="8"/>
      <c r="X612" s="8"/>
      <c r="Y612" s="8"/>
      <c r="Z612" s="8"/>
    </row>
    <row r="613" spans="1:26" ht="14.25" customHeight="1" x14ac:dyDescent="0.2">
      <c r="A613" s="8"/>
      <c r="B613" s="8"/>
      <c r="C613" s="8"/>
      <c r="D613" s="8"/>
      <c r="E613" s="8"/>
      <c r="F613" s="8"/>
      <c r="G613" s="8"/>
      <c r="H613" s="8"/>
      <c r="I613" s="8"/>
      <c r="J613" s="8"/>
      <c r="K613" s="8"/>
      <c r="L613" s="8"/>
      <c r="M613" s="8"/>
      <c r="N613" s="2"/>
      <c r="O613" s="8"/>
      <c r="P613" s="13"/>
      <c r="Q613" s="14"/>
      <c r="R613" s="8"/>
      <c r="S613" s="8"/>
      <c r="T613" s="8"/>
      <c r="U613" s="8"/>
      <c r="V613" s="8"/>
      <c r="W613" s="8"/>
      <c r="X613" s="8"/>
      <c r="Y613" s="8"/>
      <c r="Z613" s="8"/>
    </row>
    <row r="614" spans="1:26" ht="14.25" customHeight="1" x14ac:dyDescent="0.2">
      <c r="A614" s="8"/>
      <c r="B614" s="8"/>
      <c r="C614" s="8"/>
      <c r="D614" s="8"/>
      <c r="E614" s="8"/>
      <c r="F614" s="8"/>
      <c r="G614" s="8"/>
      <c r="H614" s="8"/>
      <c r="I614" s="8"/>
      <c r="J614" s="8"/>
      <c r="K614" s="8"/>
      <c r="L614" s="8"/>
      <c r="M614" s="8"/>
      <c r="N614" s="2"/>
      <c r="O614" s="8"/>
      <c r="P614" s="13"/>
      <c r="Q614" s="14"/>
      <c r="R614" s="8"/>
      <c r="S614" s="8"/>
      <c r="T614" s="8"/>
      <c r="U614" s="8"/>
      <c r="V614" s="8"/>
      <c r="W614" s="8"/>
      <c r="X614" s="8"/>
      <c r="Y614" s="8"/>
      <c r="Z614" s="8"/>
    </row>
    <row r="615" spans="1:26" ht="14.25" customHeight="1" x14ac:dyDescent="0.2">
      <c r="A615" s="8"/>
      <c r="B615" s="8"/>
      <c r="C615" s="8"/>
      <c r="D615" s="8"/>
      <c r="E615" s="8"/>
      <c r="F615" s="8"/>
      <c r="G615" s="8"/>
      <c r="H615" s="8"/>
      <c r="I615" s="8"/>
      <c r="J615" s="8"/>
      <c r="K615" s="8"/>
      <c r="L615" s="8"/>
      <c r="M615" s="8"/>
      <c r="N615" s="2"/>
      <c r="O615" s="8"/>
      <c r="P615" s="13"/>
      <c r="Q615" s="14"/>
      <c r="R615" s="8"/>
      <c r="S615" s="8"/>
      <c r="T615" s="8"/>
      <c r="U615" s="8"/>
      <c r="V615" s="8"/>
      <c r="W615" s="8"/>
      <c r="X615" s="8"/>
      <c r="Y615" s="8"/>
      <c r="Z615" s="8"/>
    </row>
    <row r="616" spans="1:26" ht="14.25" customHeight="1" x14ac:dyDescent="0.2">
      <c r="A616" s="8"/>
      <c r="B616" s="8"/>
      <c r="C616" s="8"/>
      <c r="D616" s="8"/>
      <c r="E616" s="8"/>
      <c r="F616" s="8"/>
      <c r="G616" s="8"/>
      <c r="H616" s="8"/>
      <c r="I616" s="8"/>
      <c r="J616" s="8"/>
      <c r="K616" s="8"/>
      <c r="L616" s="8"/>
      <c r="M616" s="8"/>
      <c r="N616" s="2"/>
      <c r="O616" s="8"/>
      <c r="P616" s="13"/>
      <c r="Q616" s="14"/>
      <c r="R616" s="8"/>
      <c r="S616" s="8"/>
      <c r="T616" s="8"/>
      <c r="U616" s="8"/>
      <c r="V616" s="8"/>
      <c r="W616" s="8"/>
      <c r="X616" s="8"/>
      <c r="Y616" s="8"/>
      <c r="Z616" s="8"/>
    </row>
    <row r="617" spans="1:26" ht="14.25" customHeight="1" x14ac:dyDescent="0.2">
      <c r="A617" s="8"/>
      <c r="B617" s="8"/>
      <c r="C617" s="8"/>
      <c r="D617" s="8"/>
      <c r="E617" s="8"/>
      <c r="F617" s="8"/>
      <c r="G617" s="8"/>
      <c r="H617" s="8"/>
      <c r="I617" s="8"/>
      <c r="J617" s="8"/>
      <c r="K617" s="8"/>
      <c r="L617" s="8"/>
      <c r="M617" s="8"/>
      <c r="N617" s="2"/>
      <c r="O617" s="8"/>
      <c r="P617" s="13"/>
      <c r="Q617" s="14"/>
      <c r="R617" s="8"/>
      <c r="S617" s="8"/>
      <c r="T617" s="8"/>
      <c r="U617" s="8"/>
      <c r="V617" s="8"/>
      <c r="W617" s="8"/>
      <c r="X617" s="8"/>
      <c r="Y617" s="8"/>
      <c r="Z617" s="8"/>
    </row>
    <row r="618" spans="1:26" ht="14.25" customHeight="1" x14ac:dyDescent="0.2">
      <c r="A618" s="8"/>
      <c r="B618" s="8"/>
      <c r="C618" s="8"/>
      <c r="D618" s="8"/>
      <c r="E618" s="8"/>
      <c r="F618" s="8"/>
      <c r="G618" s="8"/>
      <c r="H618" s="8"/>
      <c r="I618" s="8"/>
      <c r="J618" s="8"/>
      <c r="K618" s="8"/>
      <c r="L618" s="8"/>
      <c r="M618" s="8"/>
      <c r="N618" s="2"/>
      <c r="O618" s="8"/>
      <c r="P618" s="13"/>
      <c r="Q618" s="14"/>
      <c r="R618" s="8"/>
      <c r="S618" s="8"/>
      <c r="T618" s="8"/>
      <c r="U618" s="8"/>
      <c r="V618" s="8"/>
      <c r="W618" s="8"/>
      <c r="X618" s="8"/>
      <c r="Y618" s="8"/>
      <c r="Z618" s="8"/>
    </row>
    <row r="619" spans="1:26" ht="14.25" customHeight="1" x14ac:dyDescent="0.2">
      <c r="A619" s="8"/>
      <c r="B619" s="8"/>
      <c r="C619" s="8"/>
      <c r="D619" s="8"/>
      <c r="E619" s="8"/>
      <c r="F619" s="8"/>
      <c r="G619" s="8"/>
      <c r="H619" s="8"/>
      <c r="I619" s="8"/>
      <c r="J619" s="8"/>
      <c r="K619" s="8"/>
      <c r="L619" s="8"/>
      <c r="M619" s="8"/>
      <c r="N619" s="2"/>
      <c r="O619" s="8"/>
      <c r="P619" s="13"/>
      <c r="Q619" s="14"/>
      <c r="R619" s="8"/>
      <c r="S619" s="8"/>
      <c r="T619" s="8"/>
      <c r="U619" s="8"/>
      <c r="V619" s="8"/>
      <c r="W619" s="8"/>
      <c r="X619" s="8"/>
      <c r="Y619" s="8"/>
      <c r="Z619" s="8"/>
    </row>
    <row r="620" spans="1:26" ht="14.25" customHeight="1" x14ac:dyDescent="0.2">
      <c r="A620" s="8"/>
      <c r="B620" s="8"/>
      <c r="C620" s="8"/>
      <c r="D620" s="8"/>
      <c r="E620" s="8"/>
      <c r="F620" s="8"/>
      <c r="G620" s="8"/>
      <c r="H620" s="8"/>
      <c r="I620" s="8"/>
      <c r="J620" s="8"/>
      <c r="K620" s="8"/>
      <c r="L620" s="8"/>
      <c r="M620" s="8"/>
      <c r="N620" s="2"/>
      <c r="O620" s="8"/>
      <c r="P620" s="13"/>
      <c r="Q620" s="14"/>
      <c r="R620" s="8"/>
      <c r="S620" s="8"/>
      <c r="T620" s="8"/>
      <c r="U620" s="8"/>
      <c r="V620" s="8"/>
      <c r="W620" s="8"/>
      <c r="X620" s="8"/>
      <c r="Y620" s="8"/>
      <c r="Z620" s="8"/>
    </row>
    <row r="621" spans="1:26" ht="14.25" customHeight="1" x14ac:dyDescent="0.2">
      <c r="A621" s="8"/>
      <c r="B621" s="8"/>
      <c r="C621" s="8"/>
      <c r="D621" s="8"/>
      <c r="E621" s="8"/>
      <c r="F621" s="8"/>
      <c r="G621" s="8"/>
      <c r="H621" s="8"/>
      <c r="I621" s="8"/>
      <c r="J621" s="8"/>
      <c r="K621" s="8"/>
      <c r="L621" s="8"/>
      <c r="M621" s="8"/>
      <c r="N621" s="2"/>
      <c r="O621" s="8"/>
      <c r="P621" s="13"/>
      <c r="Q621" s="14"/>
      <c r="R621" s="8"/>
      <c r="S621" s="8"/>
      <c r="T621" s="8"/>
      <c r="U621" s="8"/>
      <c r="V621" s="8"/>
      <c r="W621" s="8"/>
      <c r="X621" s="8"/>
      <c r="Y621" s="8"/>
      <c r="Z621" s="8"/>
    </row>
    <row r="622" spans="1:26" ht="14.25" customHeight="1" x14ac:dyDescent="0.2">
      <c r="A622" s="8"/>
      <c r="B622" s="8"/>
      <c r="C622" s="8"/>
      <c r="D622" s="8"/>
      <c r="E622" s="8"/>
      <c r="F622" s="8"/>
      <c r="G622" s="8"/>
      <c r="H622" s="8"/>
      <c r="I622" s="8"/>
      <c r="J622" s="8"/>
      <c r="K622" s="8"/>
      <c r="L622" s="8"/>
      <c r="M622" s="8"/>
      <c r="N622" s="2"/>
      <c r="O622" s="8"/>
      <c r="P622" s="13"/>
      <c r="Q622" s="14"/>
      <c r="R622" s="8"/>
      <c r="S622" s="8"/>
      <c r="T622" s="8"/>
      <c r="U622" s="8"/>
      <c r="V622" s="8"/>
      <c r="W622" s="8"/>
      <c r="X622" s="8"/>
      <c r="Y622" s="8"/>
      <c r="Z622" s="8"/>
    </row>
    <row r="623" spans="1:26" ht="14.25" customHeight="1" x14ac:dyDescent="0.2">
      <c r="A623" s="8"/>
      <c r="B623" s="8"/>
      <c r="C623" s="8"/>
      <c r="D623" s="8"/>
      <c r="E623" s="8"/>
      <c r="F623" s="8"/>
      <c r="G623" s="8"/>
      <c r="H623" s="8"/>
      <c r="I623" s="8"/>
      <c r="J623" s="8"/>
      <c r="K623" s="8"/>
      <c r="L623" s="8"/>
      <c r="M623" s="8"/>
      <c r="N623" s="2"/>
      <c r="O623" s="8"/>
      <c r="P623" s="13"/>
      <c r="Q623" s="14"/>
      <c r="R623" s="8"/>
      <c r="S623" s="8"/>
      <c r="T623" s="8"/>
      <c r="U623" s="8"/>
      <c r="V623" s="8"/>
      <c r="W623" s="8"/>
      <c r="X623" s="8"/>
      <c r="Y623" s="8"/>
      <c r="Z623" s="8"/>
    </row>
    <row r="624" spans="1:26" ht="14.25" customHeight="1" x14ac:dyDescent="0.2">
      <c r="A624" s="8"/>
      <c r="B624" s="8"/>
      <c r="C624" s="8"/>
      <c r="D624" s="8"/>
      <c r="E624" s="8"/>
      <c r="F624" s="8"/>
      <c r="G624" s="8"/>
      <c r="H624" s="8"/>
      <c r="I624" s="8"/>
      <c r="J624" s="8"/>
      <c r="K624" s="8"/>
      <c r="L624" s="8"/>
      <c r="M624" s="8"/>
      <c r="N624" s="2"/>
      <c r="O624" s="8"/>
      <c r="P624" s="13"/>
      <c r="Q624" s="14"/>
      <c r="R624" s="8"/>
      <c r="S624" s="8"/>
      <c r="T624" s="8"/>
      <c r="U624" s="8"/>
      <c r="V624" s="8"/>
      <c r="W624" s="8"/>
      <c r="X624" s="8"/>
      <c r="Y624" s="8"/>
      <c r="Z624" s="8"/>
    </row>
    <row r="625" spans="1:26" ht="14.25" customHeight="1" x14ac:dyDescent="0.2">
      <c r="A625" s="8"/>
      <c r="B625" s="8"/>
      <c r="C625" s="8"/>
      <c r="D625" s="8"/>
      <c r="E625" s="8"/>
      <c r="F625" s="8"/>
      <c r="G625" s="8"/>
      <c r="H625" s="8"/>
      <c r="I625" s="8"/>
      <c r="J625" s="8"/>
      <c r="K625" s="8"/>
      <c r="L625" s="8"/>
      <c r="M625" s="8"/>
      <c r="N625" s="2"/>
      <c r="O625" s="8"/>
      <c r="P625" s="13"/>
      <c r="Q625" s="14"/>
      <c r="R625" s="8"/>
      <c r="S625" s="8"/>
      <c r="T625" s="8"/>
      <c r="U625" s="8"/>
      <c r="V625" s="8"/>
      <c r="W625" s="8"/>
      <c r="X625" s="8"/>
      <c r="Y625" s="8"/>
      <c r="Z625" s="8"/>
    </row>
    <row r="626" spans="1:26" ht="14.25" customHeight="1" x14ac:dyDescent="0.2">
      <c r="A626" s="8"/>
      <c r="B626" s="8"/>
      <c r="C626" s="8"/>
      <c r="D626" s="8"/>
      <c r="E626" s="8"/>
      <c r="F626" s="8"/>
      <c r="G626" s="8"/>
      <c r="H626" s="8"/>
      <c r="I626" s="8"/>
      <c r="J626" s="8"/>
      <c r="K626" s="8"/>
      <c r="L626" s="8"/>
      <c r="M626" s="8"/>
      <c r="N626" s="2"/>
      <c r="O626" s="8"/>
      <c r="P626" s="13"/>
      <c r="Q626" s="14"/>
      <c r="R626" s="8"/>
      <c r="S626" s="8"/>
      <c r="T626" s="8"/>
      <c r="U626" s="8"/>
      <c r="V626" s="8"/>
      <c r="W626" s="8"/>
      <c r="X626" s="8"/>
      <c r="Y626" s="8"/>
      <c r="Z626" s="8"/>
    </row>
    <row r="627" spans="1:26" ht="14.25" customHeight="1" x14ac:dyDescent="0.2">
      <c r="A627" s="8"/>
      <c r="B627" s="8"/>
      <c r="C627" s="8"/>
      <c r="D627" s="8"/>
      <c r="E627" s="8"/>
      <c r="F627" s="8"/>
      <c r="G627" s="8"/>
      <c r="H627" s="8"/>
      <c r="I627" s="8"/>
      <c r="J627" s="8"/>
      <c r="K627" s="8"/>
      <c r="L627" s="8"/>
      <c r="M627" s="8"/>
      <c r="N627" s="2"/>
      <c r="O627" s="8"/>
      <c r="P627" s="13"/>
      <c r="Q627" s="14"/>
      <c r="R627" s="8"/>
      <c r="S627" s="8"/>
      <c r="T627" s="8"/>
      <c r="U627" s="8"/>
      <c r="V627" s="8"/>
      <c r="W627" s="8"/>
      <c r="X627" s="8"/>
      <c r="Y627" s="8"/>
      <c r="Z627" s="8"/>
    </row>
    <row r="628" spans="1:26" ht="14.25" customHeight="1" x14ac:dyDescent="0.2">
      <c r="A628" s="8"/>
      <c r="B628" s="8"/>
      <c r="C628" s="8"/>
      <c r="D628" s="8"/>
      <c r="E628" s="8"/>
      <c r="F628" s="8"/>
      <c r="G628" s="8"/>
      <c r="H628" s="8"/>
      <c r="I628" s="8"/>
      <c r="J628" s="8"/>
      <c r="K628" s="8"/>
      <c r="L628" s="8"/>
      <c r="M628" s="8"/>
      <c r="N628" s="2"/>
      <c r="O628" s="8"/>
      <c r="P628" s="13"/>
      <c r="Q628" s="14"/>
      <c r="R628" s="8"/>
      <c r="S628" s="8"/>
      <c r="T628" s="8"/>
      <c r="U628" s="8"/>
      <c r="V628" s="8"/>
      <c r="W628" s="8"/>
      <c r="X628" s="8"/>
      <c r="Y628" s="8"/>
      <c r="Z628" s="8"/>
    </row>
    <row r="629" spans="1:26" ht="14.25" customHeight="1" x14ac:dyDescent="0.2">
      <c r="A629" s="8"/>
      <c r="B629" s="8"/>
      <c r="C629" s="8"/>
      <c r="D629" s="8"/>
      <c r="E629" s="8"/>
      <c r="F629" s="8"/>
      <c r="G629" s="8"/>
      <c r="H629" s="8"/>
      <c r="I629" s="8"/>
      <c r="J629" s="8"/>
      <c r="K629" s="8"/>
      <c r="L629" s="8"/>
      <c r="M629" s="8"/>
      <c r="N629" s="2"/>
      <c r="O629" s="8"/>
      <c r="P629" s="13"/>
      <c r="Q629" s="14"/>
      <c r="R629" s="8"/>
      <c r="S629" s="8"/>
      <c r="T629" s="8"/>
      <c r="U629" s="8"/>
      <c r="V629" s="8"/>
      <c r="W629" s="8"/>
      <c r="X629" s="8"/>
      <c r="Y629" s="8"/>
      <c r="Z629" s="8"/>
    </row>
    <row r="630" spans="1:26" ht="14.25" customHeight="1" x14ac:dyDescent="0.2">
      <c r="A630" s="8"/>
      <c r="B630" s="8"/>
      <c r="C630" s="8"/>
      <c r="D630" s="8"/>
      <c r="E630" s="8"/>
      <c r="F630" s="8"/>
      <c r="G630" s="8"/>
      <c r="H630" s="8"/>
      <c r="I630" s="8"/>
      <c r="J630" s="8"/>
      <c r="K630" s="8"/>
      <c r="L630" s="8"/>
      <c r="M630" s="8"/>
      <c r="N630" s="2"/>
      <c r="O630" s="8"/>
      <c r="P630" s="13"/>
      <c r="Q630" s="14"/>
      <c r="R630" s="8"/>
      <c r="S630" s="8"/>
      <c r="T630" s="8"/>
      <c r="U630" s="8"/>
      <c r="V630" s="8"/>
      <c r="W630" s="8"/>
      <c r="X630" s="8"/>
      <c r="Y630" s="8"/>
      <c r="Z630" s="8"/>
    </row>
    <row r="631" spans="1:26" ht="14.25" customHeight="1" x14ac:dyDescent="0.2">
      <c r="A631" s="8"/>
      <c r="B631" s="8"/>
      <c r="C631" s="8"/>
      <c r="D631" s="8"/>
      <c r="E631" s="8"/>
      <c r="F631" s="8"/>
      <c r="G631" s="8"/>
      <c r="H631" s="8"/>
      <c r="I631" s="8"/>
      <c r="J631" s="8"/>
      <c r="K631" s="8"/>
      <c r="L631" s="8"/>
      <c r="M631" s="8"/>
      <c r="N631" s="2"/>
      <c r="O631" s="8"/>
      <c r="P631" s="13"/>
      <c r="Q631" s="14"/>
      <c r="R631" s="8"/>
      <c r="S631" s="8"/>
      <c r="T631" s="8"/>
      <c r="U631" s="8"/>
      <c r="V631" s="8"/>
      <c r="W631" s="8"/>
      <c r="X631" s="8"/>
      <c r="Y631" s="8"/>
      <c r="Z631" s="8"/>
    </row>
    <row r="632" spans="1:26" ht="14.25" customHeight="1" x14ac:dyDescent="0.2">
      <c r="A632" s="8"/>
      <c r="B632" s="8"/>
      <c r="C632" s="8"/>
      <c r="D632" s="8"/>
      <c r="E632" s="8"/>
      <c r="F632" s="8"/>
      <c r="G632" s="8"/>
      <c r="H632" s="8"/>
      <c r="I632" s="8"/>
      <c r="J632" s="8"/>
      <c r="K632" s="8"/>
      <c r="L632" s="8"/>
      <c r="M632" s="8"/>
      <c r="N632" s="2"/>
      <c r="O632" s="8"/>
      <c r="P632" s="13"/>
      <c r="Q632" s="14"/>
      <c r="R632" s="8"/>
      <c r="S632" s="8"/>
      <c r="T632" s="8"/>
      <c r="U632" s="8"/>
      <c r="V632" s="8"/>
      <c r="W632" s="8"/>
      <c r="X632" s="8"/>
      <c r="Y632" s="8"/>
      <c r="Z632" s="8"/>
    </row>
    <row r="633" spans="1:26" ht="14.25" customHeight="1" x14ac:dyDescent="0.2">
      <c r="A633" s="8"/>
      <c r="B633" s="8"/>
      <c r="C633" s="8"/>
      <c r="D633" s="8"/>
      <c r="E633" s="8"/>
      <c r="F633" s="8"/>
      <c r="G633" s="8"/>
      <c r="H633" s="8"/>
      <c r="I633" s="8"/>
      <c r="J633" s="8"/>
      <c r="K633" s="8"/>
      <c r="L633" s="8"/>
      <c r="M633" s="8"/>
      <c r="N633" s="2"/>
      <c r="O633" s="8"/>
      <c r="P633" s="13"/>
      <c r="Q633" s="14"/>
      <c r="R633" s="8"/>
      <c r="S633" s="8"/>
      <c r="T633" s="8"/>
      <c r="U633" s="8"/>
      <c r="V633" s="8"/>
      <c r="W633" s="8"/>
      <c r="X633" s="8"/>
      <c r="Y633" s="8"/>
      <c r="Z633" s="8"/>
    </row>
    <row r="634" spans="1:26" ht="14.25" customHeight="1" x14ac:dyDescent="0.2">
      <c r="A634" s="8"/>
      <c r="B634" s="8"/>
      <c r="C634" s="8"/>
      <c r="D634" s="8"/>
      <c r="E634" s="8"/>
      <c r="F634" s="8"/>
      <c r="G634" s="8"/>
      <c r="H634" s="8"/>
      <c r="I634" s="8"/>
      <c r="J634" s="8"/>
      <c r="K634" s="8"/>
      <c r="L634" s="8"/>
      <c r="M634" s="8"/>
      <c r="N634" s="2"/>
      <c r="O634" s="8"/>
      <c r="P634" s="13"/>
      <c r="Q634" s="14"/>
      <c r="R634" s="8"/>
      <c r="S634" s="8"/>
      <c r="T634" s="8"/>
      <c r="U634" s="8"/>
      <c r="V634" s="8"/>
      <c r="W634" s="8"/>
      <c r="X634" s="8"/>
      <c r="Y634" s="8"/>
      <c r="Z634" s="8"/>
    </row>
    <row r="635" spans="1:26" ht="14.25" customHeight="1" x14ac:dyDescent="0.2"/>
    <row r="636" spans="1:26" ht="14.25" customHeight="1" x14ac:dyDescent="0.2"/>
    <row r="637" spans="1:26" ht="14.25" customHeight="1" x14ac:dyDescent="0.2"/>
    <row r="638" spans="1:26" ht="14.25" customHeight="1" x14ac:dyDescent="0.2"/>
    <row r="639" spans="1:26" ht="14.25" customHeight="1" x14ac:dyDescent="0.2"/>
    <row r="640" spans="1:26"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dataValidations count="3">
    <dataValidation type="list" allowBlank="1" showErrorMessage="1" sqref="E18:E281 E284:E433" xr:uid="{00000000-0002-0000-0800-000001000000}">
      <formula1>INDIRECT(B18)</formula1>
    </dataValidation>
    <dataValidation type="list" allowBlank="1" showErrorMessage="1" sqref="I5:I433" xr:uid="{00000000-0002-0000-0800-000005000000}">
      <formula1>"PACC,Convenio,Nómina/ Carga Académica,Viáticos"</formula1>
    </dataValidation>
    <dataValidation type="decimal" allowBlank="1" showErrorMessage="1" sqref="R5:R433 T5:T433 V5:V433 X5:X433" xr:uid="{00000000-0002-0000-0800-000007000000}">
      <formula1>0</formula1>
      <formula2>1000000</formula2>
    </dataValidation>
  </dataValidations>
  <pageMargins left="0.7" right="0.7" top="0.75" bottom="0.75" header="0" footer="0"/>
  <pageSetup orientation="landscape"/>
  <tableParts count="1">
    <tablePart r:id="rId1"/>
  </tableParts>
  <extLst>
    <ext xmlns:x14="http://schemas.microsoft.com/office/spreadsheetml/2009/9/main" uri="{CCE6A557-97BC-4b89-ADB6-D9C93CAAB3DF}">
      <x14:dataValidations xmlns:xm="http://schemas.microsoft.com/office/excel/2006/main" count="6">
        <x14:dataValidation type="list" allowBlank="1" showErrorMessage="1" xr:uid="{00000000-0002-0000-0800-000000000000}">
          <x14:formula1>
            <xm:f>Listas!$C$2:$C$20</xm:f>
          </x14:formula1>
          <xm:sqref>D5:D433</xm:sqref>
        </x14:dataValidation>
        <x14:dataValidation type="list" allowBlank="1" showErrorMessage="1" xr:uid="{00000000-0002-0000-0800-000002000000}">
          <x14:formula1>
            <xm:f>Listas!$E$26:$E$28</xm:f>
          </x14:formula1>
          <xm:sqref>B5:B433</xm:sqref>
        </x14:dataValidation>
        <x14:dataValidation type="list" allowBlank="1" showErrorMessage="1" xr:uid="{00000000-0002-0000-0800-000003000000}">
          <x14:formula1>
            <xm:f>Listas!$A$2:$A$10</xm:f>
          </x14:formula1>
          <xm:sqref>C5:C433</xm:sqref>
        </x14:dataValidation>
        <x14:dataValidation type="list" allowBlank="1" showErrorMessage="1" xr:uid="{00000000-0002-0000-0800-000004000000}">
          <x14:formula1>
            <xm:f>Listas!$E$2:$E$21</xm:f>
          </x14:formula1>
          <xm:sqref>A5:A433</xm:sqref>
        </x14:dataValidation>
        <x14:dataValidation type="list" allowBlank="1" showErrorMessage="1" xr:uid="{00000000-0002-0000-0800-000006000000}">
          <x14:formula1>
            <xm:f>Listas!$A$14:$A$53</xm:f>
          </x14:formula1>
          <xm:sqref>N5:N433</xm:sqref>
        </x14:dataValidation>
        <x14:dataValidation type="list" allowBlank="1" showErrorMessage="1" xr:uid="{00000000-0002-0000-0800-000008000000}">
          <x14:formula1>
            <xm:f>Listas!$G$2:$G$8</xm:f>
          </x14:formula1>
          <xm:sqref>G5:G433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POA Eje 1</vt:lpstr>
      <vt:lpstr>POA Eje 2</vt:lpstr>
      <vt:lpstr>POA Eje 3</vt:lpstr>
      <vt:lpstr>Costeo</vt:lpstr>
      <vt:lpstr>Artículos del catálogo</vt:lpstr>
      <vt:lpstr>Presupuesto por área</vt:lpstr>
      <vt:lpstr>Presupuesto por producto</vt:lpstr>
      <vt:lpstr>Indicadores</vt:lpstr>
      <vt:lpstr>RRHH</vt:lpstr>
      <vt:lpstr>TIC</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Mercedes del Carmen Moronta Rodriguez</cp:lastModifiedBy>
  <cp:lastPrinted>2024-02-08T19:55:49Z</cp:lastPrinted>
  <dcterms:created xsi:type="dcterms:W3CDTF">2022-01-06T19:51:52Z</dcterms:created>
  <dcterms:modified xsi:type="dcterms:W3CDTF">2024-02-12T14:54:17Z</dcterms:modified>
</cp:coreProperties>
</file>